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tables/table2.xml" ContentType="application/vnd.openxmlformats-officedocument.spreadsheetml.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3.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4.xml" ContentType="application/vnd.openxmlformats-officedocument.drawing+xml"/>
  <Override PartName="/xl/slicers/slicer2.xml" ContentType="application/vnd.ms-excel.slicer+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tables/table3.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xl/webextensions/webextension3.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https://d.docs.live.net/d5aea2a5aeac9c84/Desktop/Assignments GP/"/>
    </mc:Choice>
  </mc:AlternateContent>
  <xr:revisionPtr revIDLastSave="106" documentId="8_{6C434577-E838-4B92-9EC6-34F90C2E2F43}" xr6:coauthVersionLast="47" xr6:coauthVersionMax="47" xr10:uidLastSave="{91964F37-3F16-491A-8033-B7655209330D}"/>
  <bookViews>
    <workbookView xWindow="-108" yWindow="-108" windowWidth="23256" windowHeight="12456" firstSheet="3" activeTab="3" xr2:uid="{B466EAD6-5BF4-4DCC-A790-FAD3E9F6E8B7}"/>
  </bookViews>
  <sheets>
    <sheet name="Sheet1" sheetId="1" r:id="rId1"/>
    <sheet name="Sheet3" sheetId="3" r:id="rId2"/>
    <sheet name="Sheet2" sheetId="2" r:id="rId3"/>
    <sheet name="Quick Analysis" sheetId="14" r:id="rId4"/>
    <sheet name="AI DB" sheetId="15" r:id="rId5"/>
    <sheet name="Final Health Care " sheetId="5" r:id="rId6"/>
    <sheet name="Pivot tables" sheetId="7" r:id="rId7"/>
    <sheet name="Manual DashBoard" sheetId="8" r:id="rId8"/>
    <sheet name="Final" sheetId="6" r:id="rId9"/>
  </sheets>
  <definedNames>
    <definedName name="_xlnm._FilterDatabase" localSheetId="2" hidden="1">Sheet2!$A$1:$H$2344</definedName>
    <definedName name="_xlnm._FilterDatabase" localSheetId="1" hidden="1">Sheet3!$A$1:$B$2336</definedName>
    <definedName name="_xlcn.WorksheetConnection_Book11.xlsxTable41" hidden="1">Table4[]</definedName>
    <definedName name="_xlcn.WorksheetConnection_Milestoneproject.xlsxTable4_11" hidden="1">Table4_1[]</definedName>
    <definedName name="ExternalData_1" localSheetId="8" hidden="1">Final!$A$1:$R$2336</definedName>
    <definedName name="ExternalData_1" localSheetId="1" hidden="1">Sheet3!$A$1:$D$2336</definedName>
    <definedName name="Slicer_Diabetes_Status">#N/A</definedName>
    <definedName name="Slicer_smoker">#N/A</definedName>
    <definedName name="Slicer_smoker1">#N/A</definedName>
  </definedNames>
  <calcPr calcId="191029"/>
  <pivotCaches>
    <pivotCache cacheId="12" r:id="rId10"/>
    <pivotCache cacheId="62" r:id="rId11"/>
    <pivotCache cacheId="26" r:id="rId12"/>
    <pivotCache cacheId="37" r:id="rId13"/>
    <pivotCache cacheId="44" r:id="rId14"/>
    <pivotCache cacheId="53" r:id="rId15"/>
    <pivotCache cacheId="55" r:id="rId16"/>
    <pivotCache cacheId="56" r:id="rId17"/>
    <pivotCache cacheId="57" r:id="rId18"/>
    <pivotCache cacheId="58" r:id="rId19"/>
    <pivotCache cacheId="59" r:id="rId20"/>
  </pivotCaches>
  <extLst>
    <ext xmlns:x14="http://schemas.microsoft.com/office/spreadsheetml/2009/9/main" uri="{876F7934-8845-4945-9796-88D515C7AA90}">
      <x14:pivotCaches>
        <pivotCache cacheId="5" r:id="rId21"/>
      </x14:pivotCaches>
    </ext>
    <ext xmlns:x14="http://schemas.microsoft.com/office/spreadsheetml/2009/9/main" uri="{BBE1A952-AA13-448e-AADC-164F8A28A991}">
      <x14:slicerCaches>
        <x14:slicerCache r:id="rId22"/>
        <x14:slicerCache r:id="rId23"/>
        <x14:slicerCache r:id="rId2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4" name="Table4" connection="WorksheetConnection_Book1 (1).xlsx!Table4"/>
          <x15:modelTable id="Table4_1" name="Table4_1" connection="WorksheetConnection_Milestone project.xlsx!Table4_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52" i="14" l="1"/>
  <c r="B51" i="14"/>
  <c r="T2336" i="5"/>
  <c r="S2336" i="5"/>
  <c r="R2336" i="5"/>
  <c r="Q2336" i="5"/>
  <c r="P2336" i="5"/>
  <c r="O2336" i="5"/>
  <c r="N2336" i="5"/>
  <c r="M2336" i="5"/>
  <c r="L2336" i="5"/>
  <c r="K2336" i="5"/>
  <c r="J2336" i="5"/>
  <c r="I2336" i="5"/>
  <c r="H2336" i="5"/>
  <c r="G2336" i="5"/>
  <c r="F2336" i="5"/>
  <c r="E2336" i="5"/>
  <c r="D2336" i="5"/>
  <c r="C2336" i="5"/>
  <c r="B2336" i="5"/>
  <c r="T2335" i="5"/>
  <c r="S2335" i="5"/>
  <c r="R2335" i="5"/>
  <c r="Q2335" i="5"/>
  <c r="P2335" i="5"/>
  <c r="O2335" i="5"/>
  <c r="N2335" i="5"/>
  <c r="M2335" i="5"/>
  <c r="L2335" i="5"/>
  <c r="K2335" i="5"/>
  <c r="J2335" i="5"/>
  <c r="I2335" i="5"/>
  <c r="H2335" i="5"/>
  <c r="G2335" i="5"/>
  <c r="F2335" i="5"/>
  <c r="E2335" i="5"/>
  <c r="D2335" i="5"/>
  <c r="C2335" i="5"/>
  <c r="B2335" i="5"/>
  <c r="T2334" i="5"/>
  <c r="S2334" i="5"/>
  <c r="R2334" i="5"/>
  <c r="Q2334" i="5"/>
  <c r="P2334" i="5"/>
  <c r="O2334" i="5"/>
  <c r="N2334" i="5"/>
  <c r="M2334" i="5"/>
  <c r="L2334" i="5"/>
  <c r="K2334" i="5"/>
  <c r="J2334" i="5"/>
  <c r="I2334" i="5"/>
  <c r="H2334" i="5"/>
  <c r="G2334" i="5"/>
  <c r="F2334" i="5"/>
  <c r="E2334" i="5"/>
  <c r="D2334" i="5"/>
  <c r="C2334" i="5"/>
  <c r="B2334" i="5"/>
  <c r="T2333" i="5"/>
  <c r="S2333" i="5"/>
  <c r="R2333" i="5"/>
  <c r="Q2333" i="5"/>
  <c r="P2333" i="5"/>
  <c r="O2333" i="5"/>
  <c r="N2333" i="5"/>
  <c r="M2333" i="5"/>
  <c r="L2333" i="5"/>
  <c r="K2333" i="5"/>
  <c r="J2333" i="5"/>
  <c r="I2333" i="5"/>
  <c r="H2333" i="5"/>
  <c r="G2333" i="5"/>
  <c r="F2333" i="5"/>
  <c r="E2333" i="5"/>
  <c r="D2333" i="5"/>
  <c r="C2333" i="5"/>
  <c r="B2333" i="5"/>
  <c r="T2332" i="5"/>
  <c r="S2332" i="5"/>
  <c r="R2332" i="5"/>
  <c r="Q2332" i="5"/>
  <c r="P2332" i="5"/>
  <c r="O2332" i="5"/>
  <c r="N2332" i="5"/>
  <c r="M2332" i="5"/>
  <c r="L2332" i="5"/>
  <c r="K2332" i="5"/>
  <c r="J2332" i="5"/>
  <c r="I2332" i="5"/>
  <c r="H2332" i="5"/>
  <c r="G2332" i="5"/>
  <c r="F2332" i="5"/>
  <c r="E2332" i="5"/>
  <c r="D2332" i="5"/>
  <c r="C2332" i="5"/>
  <c r="B2332" i="5"/>
  <c r="T2331" i="5"/>
  <c r="S2331" i="5"/>
  <c r="R2331" i="5"/>
  <c r="Q2331" i="5"/>
  <c r="P2331" i="5"/>
  <c r="O2331" i="5"/>
  <c r="N2331" i="5"/>
  <c r="M2331" i="5"/>
  <c r="L2331" i="5"/>
  <c r="K2331" i="5"/>
  <c r="J2331" i="5"/>
  <c r="I2331" i="5"/>
  <c r="H2331" i="5"/>
  <c r="G2331" i="5"/>
  <c r="F2331" i="5"/>
  <c r="E2331" i="5"/>
  <c r="D2331" i="5"/>
  <c r="C2331" i="5"/>
  <c r="B2331" i="5"/>
  <c r="T2330" i="5"/>
  <c r="S2330" i="5"/>
  <c r="R2330" i="5"/>
  <c r="Q2330" i="5"/>
  <c r="P2330" i="5"/>
  <c r="O2330" i="5"/>
  <c r="N2330" i="5"/>
  <c r="M2330" i="5"/>
  <c r="L2330" i="5"/>
  <c r="K2330" i="5"/>
  <c r="J2330" i="5"/>
  <c r="I2330" i="5"/>
  <c r="H2330" i="5"/>
  <c r="G2330" i="5"/>
  <c r="F2330" i="5"/>
  <c r="E2330" i="5"/>
  <c r="D2330" i="5"/>
  <c r="C2330" i="5"/>
  <c r="B2330" i="5"/>
  <c r="T2329" i="5"/>
  <c r="S2329" i="5"/>
  <c r="R2329" i="5"/>
  <c r="Q2329" i="5"/>
  <c r="P2329" i="5"/>
  <c r="O2329" i="5"/>
  <c r="N2329" i="5"/>
  <c r="M2329" i="5"/>
  <c r="L2329" i="5"/>
  <c r="K2329" i="5"/>
  <c r="J2329" i="5"/>
  <c r="I2329" i="5"/>
  <c r="H2329" i="5"/>
  <c r="G2329" i="5"/>
  <c r="F2329" i="5"/>
  <c r="E2329" i="5"/>
  <c r="D2329" i="5"/>
  <c r="C2329" i="5"/>
  <c r="B2329" i="5"/>
  <c r="T2328" i="5"/>
  <c r="S2328" i="5"/>
  <c r="R2328" i="5"/>
  <c r="Q2328" i="5"/>
  <c r="P2328" i="5"/>
  <c r="O2328" i="5"/>
  <c r="N2328" i="5"/>
  <c r="M2328" i="5"/>
  <c r="L2328" i="5"/>
  <c r="K2328" i="5"/>
  <c r="J2328" i="5"/>
  <c r="I2328" i="5"/>
  <c r="H2328" i="5"/>
  <c r="G2328" i="5"/>
  <c r="F2328" i="5"/>
  <c r="E2328" i="5"/>
  <c r="D2328" i="5"/>
  <c r="C2328" i="5"/>
  <c r="B2328" i="5"/>
  <c r="T2327" i="5"/>
  <c r="S2327" i="5"/>
  <c r="R2327" i="5"/>
  <c r="Q2327" i="5"/>
  <c r="P2327" i="5"/>
  <c r="O2327" i="5"/>
  <c r="N2327" i="5"/>
  <c r="M2327" i="5"/>
  <c r="L2327" i="5"/>
  <c r="K2327" i="5"/>
  <c r="J2327" i="5"/>
  <c r="I2327" i="5"/>
  <c r="H2327" i="5"/>
  <c r="G2327" i="5"/>
  <c r="F2327" i="5"/>
  <c r="E2327" i="5"/>
  <c r="D2327" i="5"/>
  <c r="C2327" i="5"/>
  <c r="B2327" i="5"/>
  <c r="T2326" i="5"/>
  <c r="S2326" i="5"/>
  <c r="R2326" i="5"/>
  <c r="Q2326" i="5"/>
  <c r="P2326" i="5"/>
  <c r="O2326" i="5"/>
  <c r="N2326" i="5"/>
  <c r="M2326" i="5"/>
  <c r="L2326" i="5"/>
  <c r="K2326" i="5"/>
  <c r="J2326" i="5"/>
  <c r="I2326" i="5"/>
  <c r="H2326" i="5"/>
  <c r="G2326" i="5"/>
  <c r="F2326" i="5"/>
  <c r="E2326" i="5"/>
  <c r="D2326" i="5"/>
  <c r="C2326" i="5"/>
  <c r="B2326" i="5"/>
  <c r="T2325" i="5"/>
  <c r="S2325" i="5"/>
  <c r="R2325" i="5"/>
  <c r="Q2325" i="5"/>
  <c r="P2325" i="5"/>
  <c r="O2325" i="5"/>
  <c r="N2325" i="5"/>
  <c r="M2325" i="5"/>
  <c r="L2325" i="5"/>
  <c r="K2325" i="5"/>
  <c r="J2325" i="5"/>
  <c r="I2325" i="5"/>
  <c r="H2325" i="5"/>
  <c r="G2325" i="5"/>
  <c r="F2325" i="5"/>
  <c r="E2325" i="5"/>
  <c r="D2325" i="5"/>
  <c r="C2325" i="5"/>
  <c r="B2325" i="5"/>
  <c r="T2324" i="5"/>
  <c r="S2324" i="5"/>
  <c r="R2324" i="5"/>
  <c r="Q2324" i="5"/>
  <c r="P2324" i="5"/>
  <c r="O2324" i="5"/>
  <c r="N2324" i="5"/>
  <c r="M2324" i="5"/>
  <c r="L2324" i="5"/>
  <c r="K2324" i="5"/>
  <c r="J2324" i="5"/>
  <c r="I2324" i="5"/>
  <c r="H2324" i="5"/>
  <c r="G2324" i="5"/>
  <c r="F2324" i="5"/>
  <c r="E2324" i="5"/>
  <c r="D2324" i="5"/>
  <c r="C2324" i="5"/>
  <c r="B2324" i="5"/>
  <c r="T2323" i="5"/>
  <c r="S2323" i="5"/>
  <c r="R2323" i="5"/>
  <c r="Q2323" i="5"/>
  <c r="P2323" i="5"/>
  <c r="O2323" i="5"/>
  <c r="N2323" i="5"/>
  <c r="M2323" i="5"/>
  <c r="L2323" i="5"/>
  <c r="K2323" i="5"/>
  <c r="J2323" i="5"/>
  <c r="I2323" i="5"/>
  <c r="H2323" i="5"/>
  <c r="G2323" i="5"/>
  <c r="F2323" i="5"/>
  <c r="E2323" i="5"/>
  <c r="D2323" i="5"/>
  <c r="C2323" i="5"/>
  <c r="B2323" i="5"/>
  <c r="T2322" i="5"/>
  <c r="S2322" i="5"/>
  <c r="R2322" i="5"/>
  <c r="Q2322" i="5"/>
  <c r="P2322" i="5"/>
  <c r="O2322" i="5"/>
  <c r="N2322" i="5"/>
  <c r="M2322" i="5"/>
  <c r="L2322" i="5"/>
  <c r="K2322" i="5"/>
  <c r="J2322" i="5"/>
  <c r="I2322" i="5"/>
  <c r="H2322" i="5"/>
  <c r="G2322" i="5"/>
  <c r="F2322" i="5"/>
  <c r="E2322" i="5"/>
  <c r="D2322" i="5"/>
  <c r="C2322" i="5"/>
  <c r="B2322" i="5"/>
  <c r="T2321" i="5"/>
  <c r="S2321" i="5"/>
  <c r="R2321" i="5"/>
  <c r="Q2321" i="5"/>
  <c r="P2321" i="5"/>
  <c r="O2321" i="5"/>
  <c r="N2321" i="5"/>
  <c r="M2321" i="5"/>
  <c r="L2321" i="5"/>
  <c r="K2321" i="5"/>
  <c r="J2321" i="5"/>
  <c r="I2321" i="5"/>
  <c r="H2321" i="5"/>
  <c r="G2321" i="5"/>
  <c r="F2321" i="5"/>
  <c r="E2321" i="5"/>
  <c r="D2321" i="5"/>
  <c r="C2321" i="5"/>
  <c r="B2321" i="5"/>
  <c r="T2320" i="5"/>
  <c r="S2320" i="5"/>
  <c r="R2320" i="5"/>
  <c r="Q2320" i="5"/>
  <c r="P2320" i="5"/>
  <c r="O2320" i="5"/>
  <c r="N2320" i="5"/>
  <c r="M2320" i="5"/>
  <c r="L2320" i="5"/>
  <c r="K2320" i="5"/>
  <c r="J2320" i="5"/>
  <c r="I2320" i="5"/>
  <c r="H2320" i="5"/>
  <c r="G2320" i="5"/>
  <c r="F2320" i="5"/>
  <c r="E2320" i="5"/>
  <c r="D2320" i="5"/>
  <c r="C2320" i="5"/>
  <c r="B2320" i="5"/>
  <c r="T2319" i="5"/>
  <c r="S2319" i="5"/>
  <c r="R2319" i="5"/>
  <c r="Q2319" i="5"/>
  <c r="P2319" i="5"/>
  <c r="O2319" i="5"/>
  <c r="N2319" i="5"/>
  <c r="M2319" i="5"/>
  <c r="L2319" i="5"/>
  <c r="K2319" i="5"/>
  <c r="J2319" i="5"/>
  <c r="I2319" i="5"/>
  <c r="H2319" i="5"/>
  <c r="G2319" i="5"/>
  <c r="F2319" i="5"/>
  <c r="E2319" i="5"/>
  <c r="D2319" i="5"/>
  <c r="C2319" i="5"/>
  <c r="B2319" i="5"/>
  <c r="T2318" i="5"/>
  <c r="S2318" i="5"/>
  <c r="R2318" i="5"/>
  <c r="Q2318" i="5"/>
  <c r="P2318" i="5"/>
  <c r="O2318" i="5"/>
  <c r="N2318" i="5"/>
  <c r="M2318" i="5"/>
  <c r="L2318" i="5"/>
  <c r="K2318" i="5"/>
  <c r="J2318" i="5"/>
  <c r="I2318" i="5"/>
  <c r="H2318" i="5"/>
  <c r="G2318" i="5"/>
  <c r="F2318" i="5"/>
  <c r="E2318" i="5"/>
  <c r="D2318" i="5"/>
  <c r="C2318" i="5"/>
  <c r="B2318" i="5"/>
  <c r="T2317" i="5"/>
  <c r="S2317" i="5"/>
  <c r="R2317" i="5"/>
  <c r="Q2317" i="5"/>
  <c r="P2317" i="5"/>
  <c r="O2317" i="5"/>
  <c r="N2317" i="5"/>
  <c r="M2317" i="5"/>
  <c r="L2317" i="5"/>
  <c r="K2317" i="5"/>
  <c r="J2317" i="5"/>
  <c r="I2317" i="5"/>
  <c r="H2317" i="5"/>
  <c r="G2317" i="5"/>
  <c r="F2317" i="5"/>
  <c r="E2317" i="5"/>
  <c r="D2317" i="5"/>
  <c r="C2317" i="5"/>
  <c r="B2317" i="5"/>
  <c r="T2316" i="5"/>
  <c r="S2316" i="5"/>
  <c r="R2316" i="5"/>
  <c r="Q2316" i="5"/>
  <c r="P2316" i="5"/>
  <c r="O2316" i="5"/>
  <c r="N2316" i="5"/>
  <c r="M2316" i="5"/>
  <c r="L2316" i="5"/>
  <c r="K2316" i="5"/>
  <c r="J2316" i="5"/>
  <c r="I2316" i="5"/>
  <c r="H2316" i="5"/>
  <c r="G2316" i="5"/>
  <c r="F2316" i="5"/>
  <c r="E2316" i="5"/>
  <c r="D2316" i="5"/>
  <c r="C2316" i="5"/>
  <c r="B2316" i="5"/>
  <c r="T2315" i="5"/>
  <c r="S2315" i="5"/>
  <c r="R2315" i="5"/>
  <c r="Q2315" i="5"/>
  <c r="P2315" i="5"/>
  <c r="O2315" i="5"/>
  <c r="N2315" i="5"/>
  <c r="M2315" i="5"/>
  <c r="L2315" i="5"/>
  <c r="K2315" i="5"/>
  <c r="J2315" i="5"/>
  <c r="I2315" i="5"/>
  <c r="H2315" i="5"/>
  <c r="G2315" i="5"/>
  <c r="F2315" i="5"/>
  <c r="E2315" i="5"/>
  <c r="D2315" i="5"/>
  <c r="C2315" i="5"/>
  <c r="B2315" i="5"/>
  <c r="T2314" i="5"/>
  <c r="S2314" i="5"/>
  <c r="R2314" i="5"/>
  <c r="Q2314" i="5"/>
  <c r="P2314" i="5"/>
  <c r="O2314" i="5"/>
  <c r="N2314" i="5"/>
  <c r="M2314" i="5"/>
  <c r="L2314" i="5"/>
  <c r="K2314" i="5"/>
  <c r="J2314" i="5"/>
  <c r="I2314" i="5"/>
  <c r="H2314" i="5"/>
  <c r="G2314" i="5"/>
  <c r="F2314" i="5"/>
  <c r="E2314" i="5"/>
  <c r="D2314" i="5"/>
  <c r="C2314" i="5"/>
  <c r="B2314" i="5"/>
  <c r="T2313" i="5"/>
  <c r="S2313" i="5"/>
  <c r="R2313" i="5"/>
  <c r="Q2313" i="5"/>
  <c r="P2313" i="5"/>
  <c r="O2313" i="5"/>
  <c r="N2313" i="5"/>
  <c r="M2313" i="5"/>
  <c r="L2313" i="5"/>
  <c r="K2313" i="5"/>
  <c r="J2313" i="5"/>
  <c r="I2313" i="5"/>
  <c r="H2313" i="5"/>
  <c r="G2313" i="5"/>
  <c r="F2313" i="5"/>
  <c r="E2313" i="5"/>
  <c r="D2313" i="5"/>
  <c r="C2313" i="5"/>
  <c r="B2313" i="5"/>
  <c r="T2312" i="5"/>
  <c r="S2312" i="5"/>
  <c r="R2312" i="5"/>
  <c r="Q2312" i="5"/>
  <c r="P2312" i="5"/>
  <c r="O2312" i="5"/>
  <c r="N2312" i="5"/>
  <c r="M2312" i="5"/>
  <c r="L2312" i="5"/>
  <c r="K2312" i="5"/>
  <c r="J2312" i="5"/>
  <c r="I2312" i="5"/>
  <c r="H2312" i="5"/>
  <c r="G2312" i="5"/>
  <c r="F2312" i="5"/>
  <c r="E2312" i="5"/>
  <c r="D2312" i="5"/>
  <c r="C2312" i="5"/>
  <c r="B2312" i="5"/>
  <c r="T2311" i="5"/>
  <c r="S2311" i="5"/>
  <c r="R2311" i="5"/>
  <c r="Q2311" i="5"/>
  <c r="P2311" i="5"/>
  <c r="O2311" i="5"/>
  <c r="N2311" i="5"/>
  <c r="M2311" i="5"/>
  <c r="L2311" i="5"/>
  <c r="K2311" i="5"/>
  <c r="J2311" i="5"/>
  <c r="I2311" i="5"/>
  <c r="H2311" i="5"/>
  <c r="G2311" i="5"/>
  <c r="F2311" i="5"/>
  <c r="E2311" i="5"/>
  <c r="D2311" i="5"/>
  <c r="C2311" i="5"/>
  <c r="B2311" i="5"/>
  <c r="T2310" i="5"/>
  <c r="S2310" i="5"/>
  <c r="R2310" i="5"/>
  <c r="Q2310" i="5"/>
  <c r="P2310" i="5"/>
  <c r="O2310" i="5"/>
  <c r="N2310" i="5"/>
  <c r="M2310" i="5"/>
  <c r="L2310" i="5"/>
  <c r="K2310" i="5"/>
  <c r="J2310" i="5"/>
  <c r="I2310" i="5"/>
  <c r="H2310" i="5"/>
  <c r="G2310" i="5"/>
  <c r="F2310" i="5"/>
  <c r="E2310" i="5"/>
  <c r="D2310" i="5"/>
  <c r="C2310" i="5"/>
  <c r="B2310" i="5"/>
  <c r="T2309" i="5"/>
  <c r="S2309" i="5"/>
  <c r="R2309" i="5"/>
  <c r="Q2309" i="5"/>
  <c r="P2309" i="5"/>
  <c r="O2309" i="5"/>
  <c r="N2309" i="5"/>
  <c r="M2309" i="5"/>
  <c r="L2309" i="5"/>
  <c r="K2309" i="5"/>
  <c r="J2309" i="5"/>
  <c r="I2309" i="5"/>
  <c r="H2309" i="5"/>
  <c r="G2309" i="5"/>
  <c r="F2309" i="5"/>
  <c r="E2309" i="5"/>
  <c r="D2309" i="5"/>
  <c r="C2309" i="5"/>
  <c r="B2309" i="5"/>
  <c r="T2308" i="5"/>
  <c r="S2308" i="5"/>
  <c r="R2308" i="5"/>
  <c r="Q2308" i="5"/>
  <c r="P2308" i="5"/>
  <c r="O2308" i="5"/>
  <c r="N2308" i="5"/>
  <c r="M2308" i="5"/>
  <c r="L2308" i="5"/>
  <c r="K2308" i="5"/>
  <c r="J2308" i="5"/>
  <c r="I2308" i="5"/>
  <c r="H2308" i="5"/>
  <c r="G2308" i="5"/>
  <c r="F2308" i="5"/>
  <c r="E2308" i="5"/>
  <c r="D2308" i="5"/>
  <c r="C2308" i="5"/>
  <c r="B2308" i="5"/>
  <c r="T2307" i="5"/>
  <c r="S2307" i="5"/>
  <c r="R2307" i="5"/>
  <c r="Q2307" i="5"/>
  <c r="P2307" i="5"/>
  <c r="O2307" i="5"/>
  <c r="N2307" i="5"/>
  <c r="M2307" i="5"/>
  <c r="L2307" i="5"/>
  <c r="K2307" i="5"/>
  <c r="J2307" i="5"/>
  <c r="I2307" i="5"/>
  <c r="H2307" i="5"/>
  <c r="G2307" i="5"/>
  <c r="F2307" i="5"/>
  <c r="E2307" i="5"/>
  <c r="D2307" i="5"/>
  <c r="C2307" i="5"/>
  <c r="B2307" i="5"/>
  <c r="T2306" i="5"/>
  <c r="S2306" i="5"/>
  <c r="R2306" i="5"/>
  <c r="Q2306" i="5"/>
  <c r="P2306" i="5"/>
  <c r="O2306" i="5"/>
  <c r="N2306" i="5"/>
  <c r="M2306" i="5"/>
  <c r="L2306" i="5"/>
  <c r="K2306" i="5"/>
  <c r="J2306" i="5"/>
  <c r="I2306" i="5"/>
  <c r="H2306" i="5"/>
  <c r="G2306" i="5"/>
  <c r="F2306" i="5"/>
  <c r="E2306" i="5"/>
  <c r="D2306" i="5"/>
  <c r="C2306" i="5"/>
  <c r="B2306" i="5"/>
  <c r="T2305" i="5"/>
  <c r="S2305" i="5"/>
  <c r="R2305" i="5"/>
  <c r="Q2305" i="5"/>
  <c r="P2305" i="5"/>
  <c r="O2305" i="5"/>
  <c r="N2305" i="5"/>
  <c r="M2305" i="5"/>
  <c r="L2305" i="5"/>
  <c r="K2305" i="5"/>
  <c r="J2305" i="5"/>
  <c r="I2305" i="5"/>
  <c r="H2305" i="5"/>
  <c r="G2305" i="5"/>
  <c r="F2305" i="5"/>
  <c r="E2305" i="5"/>
  <c r="D2305" i="5"/>
  <c r="C2305" i="5"/>
  <c r="B2305" i="5"/>
  <c r="T2304" i="5"/>
  <c r="S2304" i="5"/>
  <c r="R2304" i="5"/>
  <c r="Q2304" i="5"/>
  <c r="P2304" i="5"/>
  <c r="O2304" i="5"/>
  <c r="N2304" i="5"/>
  <c r="M2304" i="5"/>
  <c r="L2304" i="5"/>
  <c r="K2304" i="5"/>
  <c r="J2304" i="5"/>
  <c r="I2304" i="5"/>
  <c r="H2304" i="5"/>
  <c r="G2304" i="5"/>
  <c r="F2304" i="5"/>
  <c r="E2304" i="5"/>
  <c r="D2304" i="5"/>
  <c r="C2304" i="5"/>
  <c r="B2304" i="5"/>
  <c r="T2303" i="5"/>
  <c r="S2303" i="5"/>
  <c r="R2303" i="5"/>
  <c r="Q2303" i="5"/>
  <c r="P2303" i="5"/>
  <c r="O2303" i="5"/>
  <c r="N2303" i="5"/>
  <c r="M2303" i="5"/>
  <c r="L2303" i="5"/>
  <c r="K2303" i="5"/>
  <c r="J2303" i="5"/>
  <c r="I2303" i="5"/>
  <c r="H2303" i="5"/>
  <c r="G2303" i="5"/>
  <c r="F2303" i="5"/>
  <c r="E2303" i="5"/>
  <c r="D2303" i="5"/>
  <c r="C2303" i="5"/>
  <c r="B2303" i="5"/>
  <c r="T2302" i="5"/>
  <c r="S2302" i="5"/>
  <c r="R2302" i="5"/>
  <c r="Q2302" i="5"/>
  <c r="P2302" i="5"/>
  <c r="O2302" i="5"/>
  <c r="N2302" i="5"/>
  <c r="M2302" i="5"/>
  <c r="L2302" i="5"/>
  <c r="K2302" i="5"/>
  <c r="J2302" i="5"/>
  <c r="I2302" i="5"/>
  <c r="H2302" i="5"/>
  <c r="G2302" i="5"/>
  <c r="F2302" i="5"/>
  <c r="E2302" i="5"/>
  <c r="D2302" i="5"/>
  <c r="C2302" i="5"/>
  <c r="B2302" i="5"/>
  <c r="T2301" i="5"/>
  <c r="S2301" i="5"/>
  <c r="R2301" i="5"/>
  <c r="Q2301" i="5"/>
  <c r="P2301" i="5"/>
  <c r="O2301" i="5"/>
  <c r="N2301" i="5"/>
  <c r="M2301" i="5"/>
  <c r="L2301" i="5"/>
  <c r="K2301" i="5"/>
  <c r="J2301" i="5"/>
  <c r="I2301" i="5"/>
  <c r="H2301" i="5"/>
  <c r="G2301" i="5"/>
  <c r="F2301" i="5"/>
  <c r="E2301" i="5"/>
  <c r="D2301" i="5"/>
  <c r="C2301" i="5"/>
  <c r="B2301" i="5"/>
  <c r="T2300" i="5"/>
  <c r="S2300" i="5"/>
  <c r="R2300" i="5"/>
  <c r="Q2300" i="5"/>
  <c r="P2300" i="5"/>
  <c r="O2300" i="5"/>
  <c r="N2300" i="5"/>
  <c r="M2300" i="5"/>
  <c r="L2300" i="5"/>
  <c r="K2300" i="5"/>
  <c r="J2300" i="5"/>
  <c r="I2300" i="5"/>
  <c r="H2300" i="5"/>
  <c r="G2300" i="5"/>
  <c r="F2300" i="5"/>
  <c r="E2300" i="5"/>
  <c r="D2300" i="5"/>
  <c r="C2300" i="5"/>
  <c r="B2300" i="5"/>
  <c r="T2299" i="5"/>
  <c r="S2299" i="5"/>
  <c r="R2299" i="5"/>
  <c r="Q2299" i="5"/>
  <c r="P2299" i="5"/>
  <c r="O2299" i="5"/>
  <c r="N2299" i="5"/>
  <c r="M2299" i="5"/>
  <c r="L2299" i="5"/>
  <c r="K2299" i="5"/>
  <c r="J2299" i="5"/>
  <c r="I2299" i="5"/>
  <c r="H2299" i="5"/>
  <c r="G2299" i="5"/>
  <c r="F2299" i="5"/>
  <c r="E2299" i="5"/>
  <c r="D2299" i="5"/>
  <c r="C2299" i="5"/>
  <c r="B2299" i="5"/>
  <c r="T2298" i="5"/>
  <c r="S2298" i="5"/>
  <c r="R2298" i="5"/>
  <c r="Q2298" i="5"/>
  <c r="P2298" i="5"/>
  <c r="O2298" i="5"/>
  <c r="N2298" i="5"/>
  <c r="M2298" i="5"/>
  <c r="L2298" i="5"/>
  <c r="K2298" i="5"/>
  <c r="J2298" i="5"/>
  <c r="I2298" i="5"/>
  <c r="H2298" i="5"/>
  <c r="G2298" i="5"/>
  <c r="F2298" i="5"/>
  <c r="E2298" i="5"/>
  <c r="D2298" i="5"/>
  <c r="C2298" i="5"/>
  <c r="B2298" i="5"/>
  <c r="T2297" i="5"/>
  <c r="S2297" i="5"/>
  <c r="R2297" i="5"/>
  <c r="Q2297" i="5"/>
  <c r="P2297" i="5"/>
  <c r="O2297" i="5"/>
  <c r="N2297" i="5"/>
  <c r="M2297" i="5"/>
  <c r="L2297" i="5"/>
  <c r="K2297" i="5"/>
  <c r="J2297" i="5"/>
  <c r="I2297" i="5"/>
  <c r="H2297" i="5"/>
  <c r="G2297" i="5"/>
  <c r="F2297" i="5"/>
  <c r="E2297" i="5"/>
  <c r="D2297" i="5"/>
  <c r="C2297" i="5"/>
  <c r="B2297" i="5"/>
  <c r="T2296" i="5"/>
  <c r="S2296" i="5"/>
  <c r="R2296" i="5"/>
  <c r="Q2296" i="5"/>
  <c r="P2296" i="5"/>
  <c r="O2296" i="5"/>
  <c r="N2296" i="5"/>
  <c r="M2296" i="5"/>
  <c r="L2296" i="5"/>
  <c r="K2296" i="5"/>
  <c r="J2296" i="5"/>
  <c r="I2296" i="5"/>
  <c r="H2296" i="5"/>
  <c r="G2296" i="5"/>
  <c r="F2296" i="5"/>
  <c r="E2296" i="5"/>
  <c r="D2296" i="5"/>
  <c r="C2296" i="5"/>
  <c r="B2296" i="5"/>
  <c r="T2295" i="5"/>
  <c r="S2295" i="5"/>
  <c r="R2295" i="5"/>
  <c r="Q2295" i="5"/>
  <c r="P2295" i="5"/>
  <c r="O2295" i="5"/>
  <c r="N2295" i="5"/>
  <c r="M2295" i="5"/>
  <c r="L2295" i="5"/>
  <c r="K2295" i="5"/>
  <c r="J2295" i="5"/>
  <c r="I2295" i="5"/>
  <c r="H2295" i="5"/>
  <c r="G2295" i="5"/>
  <c r="F2295" i="5"/>
  <c r="E2295" i="5"/>
  <c r="D2295" i="5"/>
  <c r="C2295" i="5"/>
  <c r="B2295" i="5"/>
  <c r="T2294" i="5"/>
  <c r="S2294" i="5"/>
  <c r="R2294" i="5"/>
  <c r="Q2294" i="5"/>
  <c r="P2294" i="5"/>
  <c r="O2294" i="5"/>
  <c r="N2294" i="5"/>
  <c r="M2294" i="5"/>
  <c r="L2294" i="5"/>
  <c r="K2294" i="5"/>
  <c r="J2294" i="5"/>
  <c r="I2294" i="5"/>
  <c r="H2294" i="5"/>
  <c r="G2294" i="5"/>
  <c r="F2294" i="5"/>
  <c r="E2294" i="5"/>
  <c r="D2294" i="5"/>
  <c r="C2294" i="5"/>
  <c r="B2294" i="5"/>
  <c r="T2293" i="5"/>
  <c r="S2293" i="5"/>
  <c r="R2293" i="5"/>
  <c r="Q2293" i="5"/>
  <c r="P2293" i="5"/>
  <c r="O2293" i="5"/>
  <c r="N2293" i="5"/>
  <c r="M2293" i="5"/>
  <c r="L2293" i="5"/>
  <c r="K2293" i="5"/>
  <c r="J2293" i="5"/>
  <c r="I2293" i="5"/>
  <c r="H2293" i="5"/>
  <c r="G2293" i="5"/>
  <c r="F2293" i="5"/>
  <c r="E2293" i="5"/>
  <c r="D2293" i="5"/>
  <c r="C2293" i="5"/>
  <c r="B2293" i="5"/>
  <c r="T2292" i="5"/>
  <c r="S2292" i="5"/>
  <c r="R2292" i="5"/>
  <c r="Q2292" i="5"/>
  <c r="P2292" i="5"/>
  <c r="O2292" i="5"/>
  <c r="N2292" i="5"/>
  <c r="M2292" i="5"/>
  <c r="L2292" i="5"/>
  <c r="K2292" i="5"/>
  <c r="J2292" i="5"/>
  <c r="I2292" i="5"/>
  <c r="H2292" i="5"/>
  <c r="G2292" i="5"/>
  <c r="F2292" i="5"/>
  <c r="E2292" i="5"/>
  <c r="D2292" i="5"/>
  <c r="C2292" i="5"/>
  <c r="B2292" i="5"/>
  <c r="T2291" i="5"/>
  <c r="S2291" i="5"/>
  <c r="R2291" i="5"/>
  <c r="Q2291" i="5"/>
  <c r="P2291" i="5"/>
  <c r="O2291" i="5"/>
  <c r="N2291" i="5"/>
  <c r="M2291" i="5"/>
  <c r="L2291" i="5"/>
  <c r="K2291" i="5"/>
  <c r="J2291" i="5"/>
  <c r="I2291" i="5"/>
  <c r="H2291" i="5"/>
  <c r="G2291" i="5"/>
  <c r="F2291" i="5"/>
  <c r="E2291" i="5"/>
  <c r="D2291" i="5"/>
  <c r="C2291" i="5"/>
  <c r="B2291" i="5"/>
  <c r="T2290" i="5"/>
  <c r="S2290" i="5"/>
  <c r="R2290" i="5"/>
  <c r="Q2290" i="5"/>
  <c r="P2290" i="5"/>
  <c r="O2290" i="5"/>
  <c r="N2290" i="5"/>
  <c r="M2290" i="5"/>
  <c r="L2290" i="5"/>
  <c r="K2290" i="5"/>
  <c r="J2290" i="5"/>
  <c r="I2290" i="5"/>
  <c r="H2290" i="5"/>
  <c r="G2290" i="5"/>
  <c r="F2290" i="5"/>
  <c r="E2290" i="5"/>
  <c r="D2290" i="5"/>
  <c r="C2290" i="5"/>
  <c r="B2290" i="5"/>
  <c r="T2289" i="5"/>
  <c r="S2289" i="5"/>
  <c r="R2289" i="5"/>
  <c r="Q2289" i="5"/>
  <c r="P2289" i="5"/>
  <c r="O2289" i="5"/>
  <c r="N2289" i="5"/>
  <c r="M2289" i="5"/>
  <c r="L2289" i="5"/>
  <c r="K2289" i="5"/>
  <c r="J2289" i="5"/>
  <c r="I2289" i="5"/>
  <c r="H2289" i="5"/>
  <c r="G2289" i="5"/>
  <c r="F2289" i="5"/>
  <c r="E2289" i="5"/>
  <c r="D2289" i="5"/>
  <c r="C2289" i="5"/>
  <c r="B2289" i="5"/>
  <c r="T2288" i="5"/>
  <c r="S2288" i="5"/>
  <c r="R2288" i="5"/>
  <c r="Q2288" i="5"/>
  <c r="P2288" i="5"/>
  <c r="O2288" i="5"/>
  <c r="N2288" i="5"/>
  <c r="M2288" i="5"/>
  <c r="L2288" i="5"/>
  <c r="K2288" i="5"/>
  <c r="J2288" i="5"/>
  <c r="I2288" i="5"/>
  <c r="H2288" i="5"/>
  <c r="G2288" i="5"/>
  <c r="F2288" i="5"/>
  <c r="E2288" i="5"/>
  <c r="D2288" i="5"/>
  <c r="C2288" i="5"/>
  <c r="B2288" i="5"/>
  <c r="T2287" i="5"/>
  <c r="S2287" i="5"/>
  <c r="R2287" i="5"/>
  <c r="Q2287" i="5"/>
  <c r="P2287" i="5"/>
  <c r="O2287" i="5"/>
  <c r="N2287" i="5"/>
  <c r="M2287" i="5"/>
  <c r="L2287" i="5"/>
  <c r="K2287" i="5"/>
  <c r="J2287" i="5"/>
  <c r="I2287" i="5"/>
  <c r="H2287" i="5"/>
  <c r="G2287" i="5"/>
  <c r="F2287" i="5"/>
  <c r="E2287" i="5"/>
  <c r="D2287" i="5"/>
  <c r="C2287" i="5"/>
  <c r="B2287" i="5"/>
  <c r="T2286" i="5"/>
  <c r="S2286" i="5"/>
  <c r="R2286" i="5"/>
  <c r="Q2286" i="5"/>
  <c r="P2286" i="5"/>
  <c r="O2286" i="5"/>
  <c r="N2286" i="5"/>
  <c r="M2286" i="5"/>
  <c r="L2286" i="5"/>
  <c r="K2286" i="5"/>
  <c r="J2286" i="5"/>
  <c r="I2286" i="5"/>
  <c r="H2286" i="5"/>
  <c r="G2286" i="5"/>
  <c r="F2286" i="5"/>
  <c r="E2286" i="5"/>
  <c r="D2286" i="5"/>
  <c r="C2286" i="5"/>
  <c r="B2286" i="5"/>
  <c r="T2285" i="5"/>
  <c r="S2285" i="5"/>
  <c r="R2285" i="5"/>
  <c r="Q2285" i="5"/>
  <c r="P2285" i="5"/>
  <c r="O2285" i="5"/>
  <c r="N2285" i="5"/>
  <c r="M2285" i="5"/>
  <c r="L2285" i="5"/>
  <c r="K2285" i="5"/>
  <c r="J2285" i="5"/>
  <c r="I2285" i="5"/>
  <c r="H2285" i="5"/>
  <c r="G2285" i="5"/>
  <c r="F2285" i="5"/>
  <c r="E2285" i="5"/>
  <c r="D2285" i="5"/>
  <c r="C2285" i="5"/>
  <c r="B2285" i="5"/>
  <c r="T2284" i="5"/>
  <c r="S2284" i="5"/>
  <c r="R2284" i="5"/>
  <c r="Q2284" i="5"/>
  <c r="P2284" i="5"/>
  <c r="O2284" i="5"/>
  <c r="N2284" i="5"/>
  <c r="M2284" i="5"/>
  <c r="L2284" i="5"/>
  <c r="K2284" i="5"/>
  <c r="J2284" i="5"/>
  <c r="I2284" i="5"/>
  <c r="H2284" i="5"/>
  <c r="G2284" i="5"/>
  <c r="F2284" i="5"/>
  <c r="E2284" i="5"/>
  <c r="D2284" i="5"/>
  <c r="C2284" i="5"/>
  <c r="B2284" i="5"/>
  <c r="T2283" i="5"/>
  <c r="S2283" i="5"/>
  <c r="R2283" i="5"/>
  <c r="Q2283" i="5"/>
  <c r="P2283" i="5"/>
  <c r="O2283" i="5"/>
  <c r="N2283" i="5"/>
  <c r="M2283" i="5"/>
  <c r="L2283" i="5"/>
  <c r="K2283" i="5"/>
  <c r="J2283" i="5"/>
  <c r="I2283" i="5"/>
  <c r="H2283" i="5"/>
  <c r="G2283" i="5"/>
  <c r="F2283" i="5"/>
  <c r="E2283" i="5"/>
  <c r="D2283" i="5"/>
  <c r="C2283" i="5"/>
  <c r="B2283" i="5"/>
  <c r="T2282" i="5"/>
  <c r="S2282" i="5"/>
  <c r="R2282" i="5"/>
  <c r="Q2282" i="5"/>
  <c r="P2282" i="5"/>
  <c r="O2282" i="5"/>
  <c r="N2282" i="5"/>
  <c r="M2282" i="5"/>
  <c r="L2282" i="5"/>
  <c r="K2282" i="5"/>
  <c r="J2282" i="5"/>
  <c r="I2282" i="5"/>
  <c r="H2282" i="5"/>
  <c r="G2282" i="5"/>
  <c r="F2282" i="5"/>
  <c r="E2282" i="5"/>
  <c r="D2282" i="5"/>
  <c r="C2282" i="5"/>
  <c r="B2282" i="5"/>
  <c r="T2281" i="5"/>
  <c r="S2281" i="5"/>
  <c r="R2281" i="5"/>
  <c r="Q2281" i="5"/>
  <c r="P2281" i="5"/>
  <c r="O2281" i="5"/>
  <c r="N2281" i="5"/>
  <c r="M2281" i="5"/>
  <c r="L2281" i="5"/>
  <c r="K2281" i="5"/>
  <c r="J2281" i="5"/>
  <c r="I2281" i="5"/>
  <c r="H2281" i="5"/>
  <c r="G2281" i="5"/>
  <c r="F2281" i="5"/>
  <c r="E2281" i="5"/>
  <c r="D2281" i="5"/>
  <c r="C2281" i="5"/>
  <c r="B2281" i="5"/>
  <c r="T2280" i="5"/>
  <c r="S2280" i="5"/>
  <c r="R2280" i="5"/>
  <c r="Q2280" i="5"/>
  <c r="P2280" i="5"/>
  <c r="O2280" i="5"/>
  <c r="N2280" i="5"/>
  <c r="M2280" i="5"/>
  <c r="L2280" i="5"/>
  <c r="K2280" i="5"/>
  <c r="J2280" i="5"/>
  <c r="I2280" i="5"/>
  <c r="H2280" i="5"/>
  <c r="G2280" i="5"/>
  <c r="F2280" i="5"/>
  <c r="E2280" i="5"/>
  <c r="D2280" i="5"/>
  <c r="C2280" i="5"/>
  <c r="B2280" i="5"/>
  <c r="T2279" i="5"/>
  <c r="S2279" i="5"/>
  <c r="R2279" i="5"/>
  <c r="Q2279" i="5"/>
  <c r="P2279" i="5"/>
  <c r="O2279" i="5"/>
  <c r="N2279" i="5"/>
  <c r="M2279" i="5"/>
  <c r="L2279" i="5"/>
  <c r="K2279" i="5"/>
  <c r="J2279" i="5"/>
  <c r="I2279" i="5"/>
  <c r="H2279" i="5"/>
  <c r="G2279" i="5"/>
  <c r="F2279" i="5"/>
  <c r="E2279" i="5"/>
  <c r="D2279" i="5"/>
  <c r="C2279" i="5"/>
  <c r="B2279" i="5"/>
  <c r="T2278" i="5"/>
  <c r="S2278" i="5"/>
  <c r="R2278" i="5"/>
  <c r="Q2278" i="5"/>
  <c r="P2278" i="5"/>
  <c r="O2278" i="5"/>
  <c r="N2278" i="5"/>
  <c r="M2278" i="5"/>
  <c r="L2278" i="5"/>
  <c r="K2278" i="5"/>
  <c r="J2278" i="5"/>
  <c r="I2278" i="5"/>
  <c r="H2278" i="5"/>
  <c r="G2278" i="5"/>
  <c r="F2278" i="5"/>
  <c r="E2278" i="5"/>
  <c r="D2278" i="5"/>
  <c r="C2278" i="5"/>
  <c r="B2278" i="5"/>
  <c r="T2277" i="5"/>
  <c r="S2277" i="5"/>
  <c r="R2277" i="5"/>
  <c r="Q2277" i="5"/>
  <c r="P2277" i="5"/>
  <c r="O2277" i="5"/>
  <c r="N2277" i="5"/>
  <c r="M2277" i="5"/>
  <c r="L2277" i="5"/>
  <c r="K2277" i="5"/>
  <c r="J2277" i="5"/>
  <c r="I2277" i="5"/>
  <c r="H2277" i="5"/>
  <c r="G2277" i="5"/>
  <c r="F2277" i="5"/>
  <c r="E2277" i="5"/>
  <c r="D2277" i="5"/>
  <c r="C2277" i="5"/>
  <c r="B2277" i="5"/>
  <c r="T2276" i="5"/>
  <c r="S2276" i="5"/>
  <c r="R2276" i="5"/>
  <c r="Q2276" i="5"/>
  <c r="P2276" i="5"/>
  <c r="O2276" i="5"/>
  <c r="N2276" i="5"/>
  <c r="M2276" i="5"/>
  <c r="L2276" i="5"/>
  <c r="K2276" i="5"/>
  <c r="J2276" i="5"/>
  <c r="I2276" i="5"/>
  <c r="H2276" i="5"/>
  <c r="G2276" i="5"/>
  <c r="F2276" i="5"/>
  <c r="E2276" i="5"/>
  <c r="D2276" i="5"/>
  <c r="C2276" i="5"/>
  <c r="B2276" i="5"/>
  <c r="T2275" i="5"/>
  <c r="S2275" i="5"/>
  <c r="R2275" i="5"/>
  <c r="Q2275" i="5"/>
  <c r="P2275" i="5"/>
  <c r="O2275" i="5"/>
  <c r="N2275" i="5"/>
  <c r="M2275" i="5"/>
  <c r="L2275" i="5"/>
  <c r="K2275" i="5"/>
  <c r="J2275" i="5"/>
  <c r="I2275" i="5"/>
  <c r="H2275" i="5"/>
  <c r="G2275" i="5"/>
  <c r="F2275" i="5"/>
  <c r="E2275" i="5"/>
  <c r="D2275" i="5"/>
  <c r="C2275" i="5"/>
  <c r="B2275" i="5"/>
  <c r="T2274" i="5"/>
  <c r="S2274" i="5"/>
  <c r="R2274" i="5"/>
  <c r="Q2274" i="5"/>
  <c r="P2274" i="5"/>
  <c r="O2274" i="5"/>
  <c r="N2274" i="5"/>
  <c r="M2274" i="5"/>
  <c r="L2274" i="5"/>
  <c r="K2274" i="5"/>
  <c r="J2274" i="5"/>
  <c r="I2274" i="5"/>
  <c r="H2274" i="5"/>
  <c r="G2274" i="5"/>
  <c r="F2274" i="5"/>
  <c r="E2274" i="5"/>
  <c r="D2274" i="5"/>
  <c r="C2274" i="5"/>
  <c r="B2274" i="5"/>
  <c r="T2273" i="5"/>
  <c r="S2273" i="5"/>
  <c r="R2273" i="5"/>
  <c r="Q2273" i="5"/>
  <c r="P2273" i="5"/>
  <c r="O2273" i="5"/>
  <c r="N2273" i="5"/>
  <c r="M2273" i="5"/>
  <c r="L2273" i="5"/>
  <c r="K2273" i="5"/>
  <c r="J2273" i="5"/>
  <c r="I2273" i="5"/>
  <c r="H2273" i="5"/>
  <c r="G2273" i="5"/>
  <c r="F2273" i="5"/>
  <c r="E2273" i="5"/>
  <c r="D2273" i="5"/>
  <c r="C2273" i="5"/>
  <c r="B2273" i="5"/>
  <c r="T2272" i="5"/>
  <c r="S2272" i="5"/>
  <c r="R2272" i="5"/>
  <c r="Q2272" i="5"/>
  <c r="P2272" i="5"/>
  <c r="O2272" i="5"/>
  <c r="N2272" i="5"/>
  <c r="M2272" i="5"/>
  <c r="L2272" i="5"/>
  <c r="K2272" i="5"/>
  <c r="J2272" i="5"/>
  <c r="I2272" i="5"/>
  <c r="H2272" i="5"/>
  <c r="G2272" i="5"/>
  <c r="F2272" i="5"/>
  <c r="E2272" i="5"/>
  <c r="D2272" i="5"/>
  <c r="C2272" i="5"/>
  <c r="B2272" i="5"/>
  <c r="T2271" i="5"/>
  <c r="S2271" i="5"/>
  <c r="R2271" i="5"/>
  <c r="Q2271" i="5"/>
  <c r="P2271" i="5"/>
  <c r="O2271" i="5"/>
  <c r="N2271" i="5"/>
  <c r="M2271" i="5"/>
  <c r="L2271" i="5"/>
  <c r="K2271" i="5"/>
  <c r="J2271" i="5"/>
  <c r="I2271" i="5"/>
  <c r="H2271" i="5"/>
  <c r="G2271" i="5"/>
  <c r="F2271" i="5"/>
  <c r="E2271" i="5"/>
  <c r="D2271" i="5"/>
  <c r="C2271" i="5"/>
  <c r="B2271" i="5"/>
  <c r="T2270" i="5"/>
  <c r="S2270" i="5"/>
  <c r="R2270" i="5"/>
  <c r="Q2270" i="5"/>
  <c r="P2270" i="5"/>
  <c r="O2270" i="5"/>
  <c r="N2270" i="5"/>
  <c r="M2270" i="5"/>
  <c r="L2270" i="5"/>
  <c r="K2270" i="5"/>
  <c r="J2270" i="5"/>
  <c r="I2270" i="5"/>
  <c r="H2270" i="5"/>
  <c r="G2270" i="5"/>
  <c r="F2270" i="5"/>
  <c r="E2270" i="5"/>
  <c r="D2270" i="5"/>
  <c r="C2270" i="5"/>
  <c r="B2270" i="5"/>
  <c r="T2269" i="5"/>
  <c r="S2269" i="5"/>
  <c r="R2269" i="5"/>
  <c r="Q2269" i="5"/>
  <c r="P2269" i="5"/>
  <c r="O2269" i="5"/>
  <c r="N2269" i="5"/>
  <c r="M2269" i="5"/>
  <c r="L2269" i="5"/>
  <c r="K2269" i="5"/>
  <c r="J2269" i="5"/>
  <c r="I2269" i="5"/>
  <c r="H2269" i="5"/>
  <c r="G2269" i="5"/>
  <c r="F2269" i="5"/>
  <c r="E2269" i="5"/>
  <c r="D2269" i="5"/>
  <c r="C2269" i="5"/>
  <c r="B2269" i="5"/>
  <c r="T2268" i="5"/>
  <c r="S2268" i="5"/>
  <c r="R2268" i="5"/>
  <c r="Q2268" i="5"/>
  <c r="P2268" i="5"/>
  <c r="O2268" i="5"/>
  <c r="N2268" i="5"/>
  <c r="M2268" i="5"/>
  <c r="L2268" i="5"/>
  <c r="K2268" i="5"/>
  <c r="J2268" i="5"/>
  <c r="I2268" i="5"/>
  <c r="H2268" i="5"/>
  <c r="G2268" i="5"/>
  <c r="F2268" i="5"/>
  <c r="E2268" i="5"/>
  <c r="D2268" i="5"/>
  <c r="C2268" i="5"/>
  <c r="B2268" i="5"/>
  <c r="T2267" i="5"/>
  <c r="S2267" i="5"/>
  <c r="R2267" i="5"/>
  <c r="Q2267" i="5"/>
  <c r="P2267" i="5"/>
  <c r="O2267" i="5"/>
  <c r="N2267" i="5"/>
  <c r="M2267" i="5"/>
  <c r="L2267" i="5"/>
  <c r="K2267" i="5"/>
  <c r="J2267" i="5"/>
  <c r="I2267" i="5"/>
  <c r="H2267" i="5"/>
  <c r="G2267" i="5"/>
  <c r="F2267" i="5"/>
  <c r="E2267" i="5"/>
  <c r="D2267" i="5"/>
  <c r="C2267" i="5"/>
  <c r="B2267" i="5"/>
  <c r="T2266" i="5"/>
  <c r="S2266" i="5"/>
  <c r="R2266" i="5"/>
  <c r="Q2266" i="5"/>
  <c r="P2266" i="5"/>
  <c r="O2266" i="5"/>
  <c r="N2266" i="5"/>
  <c r="M2266" i="5"/>
  <c r="L2266" i="5"/>
  <c r="K2266" i="5"/>
  <c r="J2266" i="5"/>
  <c r="I2266" i="5"/>
  <c r="H2266" i="5"/>
  <c r="G2266" i="5"/>
  <c r="F2266" i="5"/>
  <c r="E2266" i="5"/>
  <c r="D2266" i="5"/>
  <c r="C2266" i="5"/>
  <c r="B2266" i="5"/>
  <c r="T2265" i="5"/>
  <c r="S2265" i="5"/>
  <c r="R2265" i="5"/>
  <c r="Q2265" i="5"/>
  <c r="P2265" i="5"/>
  <c r="O2265" i="5"/>
  <c r="N2265" i="5"/>
  <c r="M2265" i="5"/>
  <c r="L2265" i="5"/>
  <c r="K2265" i="5"/>
  <c r="J2265" i="5"/>
  <c r="I2265" i="5"/>
  <c r="H2265" i="5"/>
  <c r="G2265" i="5"/>
  <c r="F2265" i="5"/>
  <c r="E2265" i="5"/>
  <c r="D2265" i="5"/>
  <c r="C2265" i="5"/>
  <c r="B2265" i="5"/>
  <c r="T2264" i="5"/>
  <c r="S2264" i="5"/>
  <c r="R2264" i="5"/>
  <c r="Q2264" i="5"/>
  <c r="P2264" i="5"/>
  <c r="O2264" i="5"/>
  <c r="N2264" i="5"/>
  <c r="M2264" i="5"/>
  <c r="L2264" i="5"/>
  <c r="K2264" i="5"/>
  <c r="J2264" i="5"/>
  <c r="I2264" i="5"/>
  <c r="H2264" i="5"/>
  <c r="G2264" i="5"/>
  <c r="F2264" i="5"/>
  <c r="E2264" i="5"/>
  <c r="D2264" i="5"/>
  <c r="C2264" i="5"/>
  <c r="B2264" i="5"/>
  <c r="T2263" i="5"/>
  <c r="S2263" i="5"/>
  <c r="R2263" i="5"/>
  <c r="Q2263" i="5"/>
  <c r="P2263" i="5"/>
  <c r="O2263" i="5"/>
  <c r="N2263" i="5"/>
  <c r="M2263" i="5"/>
  <c r="L2263" i="5"/>
  <c r="K2263" i="5"/>
  <c r="J2263" i="5"/>
  <c r="I2263" i="5"/>
  <c r="H2263" i="5"/>
  <c r="G2263" i="5"/>
  <c r="F2263" i="5"/>
  <c r="E2263" i="5"/>
  <c r="D2263" i="5"/>
  <c r="C2263" i="5"/>
  <c r="B2263" i="5"/>
  <c r="T2262" i="5"/>
  <c r="S2262" i="5"/>
  <c r="R2262" i="5"/>
  <c r="Q2262" i="5"/>
  <c r="P2262" i="5"/>
  <c r="O2262" i="5"/>
  <c r="N2262" i="5"/>
  <c r="M2262" i="5"/>
  <c r="L2262" i="5"/>
  <c r="K2262" i="5"/>
  <c r="J2262" i="5"/>
  <c r="I2262" i="5"/>
  <c r="H2262" i="5"/>
  <c r="G2262" i="5"/>
  <c r="F2262" i="5"/>
  <c r="E2262" i="5"/>
  <c r="D2262" i="5"/>
  <c r="C2262" i="5"/>
  <c r="B2262" i="5"/>
  <c r="T2261" i="5"/>
  <c r="S2261" i="5"/>
  <c r="R2261" i="5"/>
  <c r="Q2261" i="5"/>
  <c r="P2261" i="5"/>
  <c r="O2261" i="5"/>
  <c r="N2261" i="5"/>
  <c r="M2261" i="5"/>
  <c r="L2261" i="5"/>
  <c r="K2261" i="5"/>
  <c r="J2261" i="5"/>
  <c r="I2261" i="5"/>
  <c r="H2261" i="5"/>
  <c r="G2261" i="5"/>
  <c r="F2261" i="5"/>
  <c r="E2261" i="5"/>
  <c r="D2261" i="5"/>
  <c r="C2261" i="5"/>
  <c r="B2261" i="5"/>
  <c r="T2260" i="5"/>
  <c r="S2260" i="5"/>
  <c r="R2260" i="5"/>
  <c r="Q2260" i="5"/>
  <c r="P2260" i="5"/>
  <c r="O2260" i="5"/>
  <c r="N2260" i="5"/>
  <c r="M2260" i="5"/>
  <c r="L2260" i="5"/>
  <c r="K2260" i="5"/>
  <c r="J2260" i="5"/>
  <c r="I2260" i="5"/>
  <c r="H2260" i="5"/>
  <c r="G2260" i="5"/>
  <c r="F2260" i="5"/>
  <c r="E2260" i="5"/>
  <c r="D2260" i="5"/>
  <c r="C2260" i="5"/>
  <c r="B2260" i="5"/>
  <c r="T2259" i="5"/>
  <c r="S2259" i="5"/>
  <c r="R2259" i="5"/>
  <c r="Q2259" i="5"/>
  <c r="P2259" i="5"/>
  <c r="O2259" i="5"/>
  <c r="N2259" i="5"/>
  <c r="M2259" i="5"/>
  <c r="L2259" i="5"/>
  <c r="K2259" i="5"/>
  <c r="J2259" i="5"/>
  <c r="I2259" i="5"/>
  <c r="H2259" i="5"/>
  <c r="G2259" i="5"/>
  <c r="F2259" i="5"/>
  <c r="E2259" i="5"/>
  <c r="D2259" i="5"/>
  <c r="C2259" i="5"/>
  <c r="B2259" i="5"/>
  <c r="T2258" i="5"/>
  <c r="S2258" i="5"/>
  <c r="R2258" i="5"/>
  <c r="Q2258" i="5"/>
  <c r="P2258" i="5"/>
  <c r="O2258" i="5"/>
  <c r="N2258" i="5"/>
  <c r="M2258" i="5"/>
  <c r="L2258" i="5"/>
  <c r="K2258" i="5"/>
  <c r="J2258" i="5"/>
  <c r="I2258" i="5"/>
  <c r="H2258" i="5"/>
  <c r="G2258" i="5"/>
  <c r="F2258" i="5"/>
  <c r="E2258" i="5"/>
  <c r="D2258" i="5"/>
  <c r="C2258" i="5"/>
  <c r="B2258" i="5"/>
  <c r="T2257" i="5"/>
  <c r="S2257" i="5"/>
  <c r="R2257" i="5"/>
  <c r="Q2257" i="5"/>
  <c r="P2257" i="5"/>
  <c r="O2257" i="5"/>
  <c r="N2257" i="5"/>
  <c r="M2257" i="5"/>
  <c r="L2257" i="5"/>
  <c r="K2257" i="5"/>
  <c r="J2257" i="5"/>
  <c r="I2257" i="5"/>
  <c r="H2257" i="5"/>
  <c r="G2257" i="5"/>
  <c r="F2257" i="5"/>
  <c r="E2257" i="5"/>
  <c r="D2257" i="5"/>
  <c r="C2257" i="5"/>
  <c r="B2257" i="5"/>
  <c r="T2256" i="5"/>
  <c r="S2256" i="5"/>
  <c r="R2256" i="5"/>
  <c r="Q2256" i="5"/>
  <c r="P2256" i="5"/>
  <c r="O2256" i="5"/>
  <c r="N2256" i="5"/>
  <c r="M2256" i="5"/>
  <c r="L2256" i="5"/>
  <c r="K2256" i="5"/>
  <c r="J2256" i="5"/>
  <c r="I2256" i="5"/>
  <c r="H2256" i="5"/>
  <c r="G2256" i="5"/>
  <c r="F2256" i="5"/>
  <c r="E2256" i="5"/>
  <c r="D2256" i="5"/>
  <c r="C2256" i="5"/>
  <c r="B2256" i="5"/>
  <c r="T2255" i="5"/>
  <c r="S2255" i="5"/>
  <c r="R2255" i="5"/>
  <c r="Q2255" i="5"/>
  <c r="P2255" i="5"/>
  <c r="O2255" i="5"/>
  <c r="N2255" i="5"/>
  <c r="M2255" i="5"/>
  <c r="L2255" i="5"/>
  <c r="K2255" i="5"/>
  <c r="J2255" i="5"/>
  <c r="I2255" i="5"/>
  <c r="H2255" i="5"/>
  <c r="G2255" i="5"/>
  <c r="F2255" i="5"/>
  <c r="E2255" i="5"/>
  <c r="D2255" i="5"/>
  <c r="C2255" i="5"/>
  <c r="B2255" i="5"/>
  <c r="T2254" i="5"/>
  <c r="S2254" i="5"/>
  <c r="R2254" i="5"/>
  <c r="Q2254" i="5"/>
  <c r="P2254" i="5"/>
  <c r="O2254" i="5"/>
  <c r="N2254" i="5"/>
  <c r="M2254" i="5"/>
  <c r="L2254" i="5"/>
  <c r="K2254" i="5"/>
  <c r="J2254" i="5"/>
  <c r="I2254" i="5"/>
  <c r="H2254" i="5"/>
  <c r="G2254" i="5"/>
  <c r="F2254" i="5"/>
  <c r="E2254" i="5"/>
  <c r="D2254" i="5"/>
  <c r="C2254" i="5"/>
  <c r="B2254" i="5"/>
  <c r="T2253" i="5"/>
  <c r="S2253" i="5"/>
  <c r="R2253" i="5"/>
  <c r="Q2253" i="5"/>
  <c r="P2253" i="5"/>
  <c r="O2253" i="5"/>
  <c r="N2253" i="5"/>
  <c r="M2253" i="5"/>
  <c r="L2253" i="5"/>
  <c r="K2253" i="5"/>
  <c r="J2253" i="5"/>
  <c r="I2253" i="5"/>
  <c r="H2253" i="5"/>
  <c r="G2253" i="5"/>
  <c r="F2253" i="5"/>
  <c r="E2253" i="5"/>
  <c r="D2253" i="5"/>
  <c r="C2253" i="5"/>
  <c r="B2253" i="5"/>
  <c r="T2252" i="5"/>
  <c r="S2252" i="5"/>
  <c r="R2252" i="5"/>
  <c r="Q2252" i="5"/>
  <c r="P2252" i="5"/>
  <c r="O2252" i="5"/>
  <c r="N2252" i="5"/>
  <c r="M2252" i="5"/>
  <c r="L2252" i="5"/>
  <c r="K2252" i="5"/>
  <c r="J2252" i="5"/>
  <c r="I2252" i="5"/>
  <c r="H2252" i="5"/>
  <c r="G2252" i="5"/>
  <c r="F2252" i="5"/>
  <c r="E2252" i="5"/>
  <c r="D2252" i="5"/>
  <c r="C2252" i="5"/>
  <c r="B2252" i="5"/>
  <c r="T2251" i="5"/>
  <c r="S2251" i="5"/>
  <c r="R2251" i="5"/>
  <c r="Q2251" i="5"/>
  <c r="P2251" i="5"/>
  <c r="O2251" i="5"/>
  <c r="N2251" i="5"/>
  <c r="M2251" i="5"/>
  <c r="L2251" i="5"/>
  <c r="K2251" i="5"/>
  <c r="J2251" i="5"/>
  <c r="I2251" i="5"/>
  <c r="H2251" i="5"/>
  <c r="G2251" i="5"/>
  <c r="F2251" i="5"/>
  <c r="E2251" i="5"/>
  <c r="D2251" i="5"/>
  <c r="C2251" i="5"/>
  <c r="B2251" i="5"/>
  <c r="T2250" i="5"/>
  <c r="S2250" i="5"/>
  <c r="R2250" i="5"/>
  <c r="Q2250" i="5"/>
  <c r="P2250" i="5"/>
  <c r="O2250" i="5"/>
  <c r="N2250" i="5"/>
  <c r="M2250" i="5"/>
  <c r="L2250" i="5"/>
  <c r="K2250" i="5"/>
  <c r="J2250" i="5"/>
  <c r="I2250" i="5"/>
  <c r="H2250" i="5"/>
  <c r="G2250" i="5"/>
  <c r="F2250" i="5"/>
  <c r="E2250" i="5"/>
  <c r="D2250" i="5"/>
  <c r="C2250" i="5"/>
  <c r="B2250" i="5"/>
  <c r="T2249" i="5"/>
  <c r="S2249" i="5"/>
  <c r="R2249" i="5"/>
  <c r="Q2249" i="5"/>
  <c r="P2249" i="5"/>
  <c r="O2249" i="5"/>
  <c r="N2249" i="5"/>
  <c r="M2249" i="5"/>
  <c r="L2249" i="5"/>
  <c r="K2249" i="5"/>
  <c r="J2249" i="5"/>
  <c r="I2249" i="5"/>
  <c r="H2249" i="5"/>
  <c r="G2249" i="5"/>
  <c r="F2249" i="5"/>
  <c r="E2249" i="5"/>
  <c r="D2249" i="5"/>
  <c r="C2249" i="5"/>
  <c r="B2249" i="5"/>
  <c r="T2248" i="5"/>
  <c r="S2248" i="5"/>
  <c r="R2248" i="5"/>
  <c r="Q2248" i="5"/>
  <c r="P2248" i="5"/>
  <c r="O2248" i="5"/>
  <c r="N2248" i="5"/>
  <c r="M2248" i="5"/>
  <c r="L2248" i="5"/>
  <c r="K2248" i="5"/>
  <c r="J2248" i="5"/>
  <c r="I2248" i="5"/>
  <c r="H2248" i="5"/>
  <c r="G2248" i="5"/>
  <c r="F2248" i="5"/>
  <c r="E2248" i="5"/>
  <c r="D2248" i="5"/>
  <c r="C2248" i="5"/>
  <c r="B2248" i="5"/>
  <c r="T2247" i="5"/>
  <c r="S2247" i="5"/>
  <c r="R2247" i="5"/>
  <c r="Q2247" i="5"/>
  <c r="P2247" i="5"/>
  <c r="O2247" i="5"/>
  <c r="N2247" i="5"/>
  <c r="M2247" i="5"/>
  <c r="L2247" i="5"/>
  <c r="K2247" i="5"/>
  <c r="J2247" i="5"/>
  <c r="I2247" i="5"/>
  <c r="H2247" i="5"/>
  <c r="G2247" i="5"/>
  <c r="F2247" i="5"/>
  <c r="E2247" i="5"/>
  <c r="D2247" i="5"/>
  <c r="C2247" i="5"/>
  <c r="B2247" i="5"/>
  <c r="T2246" i="5"/>
  <c r="S2246" i="5"/>
  <c r="R2246" i="5"/>
  <c r="Q2246" i="5"/>
  <c r="P2246" i="5"/>
  <c r="O2246" i="5"/>
  <c r="N2246" i="5"/>
  <c r="M2246" i="5"/>
  <c r="L2246" i="5"/>
  <c r="K2246" i="5"/>
  <c r="J2246" i="5"/>
  <c r="I2246" i="5"/>
  <c r="H2246" i="5"/>
  <c r="G2246" i="5"/>
  <c r="F2246" i="5"/>
  <c r="E2246" i="5"/>
  <c r="D2246" i="5"/>
  <c r="C2246" i="5"/>
  <c r="B2246" i="5"/>
  <c r="T2245" i="5"/>
  <c r="S2245" i="5"/>
  <c r="R2245" i="5"/>
  <c r="Q2245" i="5"/>
  <c r="P2245" i="5"/>
  <c r="O2245" i="5"/>
  <c r="N2245" i="5"/>
  <c r="M2245" i="5"/>
  <c r="L2245" i="5"/>
  <c r="K2245" i="5"/>
  <c r="J2245" i="5"/>
  <c r="I2245" i="5"/>
  <c r="H2245" i="5"/>
  <c r="G2245" i="5"/>
  <c r="F2245" i="5"/>
  <c r="E2245" i="5"/>
  <c r="D2245" i="5"/>
  <c r="C2245" i="5"/>
  <c r="B2245" i="5"/>
  <c r="T2244" i="5"/>
  <c r="S2244" i="5"/>
  <c r="R2244" i="5"/>
  <c r="Q2244" i="5"/>
  <c r="P2244" i="5"/>
  <c r="O2244" i="5"/>
  <c r="N2244" i="5"/>
  <c r="M2244" i="5"/>
  <c r="L2244" i="5"/>
  <c r="K2244" i="5"/>
  <c r="J2244" i="5"/>
  <c r="I2244" i="5"/>
  <c r="H2244" i="5"/>
  <c r="G2244" i="5"/>
  <c r="F2244" i="5"/>
  <c r="E2244" i="5"/>
  <c r="D2244" i="5"/>
  <c r="C2244" i="5"/>
  <c r="B2244" i="5"/>
  <c r="T2243" i="5"/>
  <c r="S2243" i="5"/>
  <c r="R2243" i="5"/>
  <c r="Q2243" i="5"/>
  <c r="P2243" i="5"/>
  <c r="O2243" i="5"/>
  <c r="N2243" i="5"/>
  <c r="M2243" i="5"/>
  <c r="L2243" i="5"/>
  <c r="K2243" i="5"/>
  <c r="J2243" i="5"/>
  <c r="I2243" i="5"/>
  <c r="H2243" i="5"/>
  <c r="G2243" i="5"/>
  <c r="F2243" i="5"/>
  <c r="E2243" i="5"/>
  <c r="D2243" i="5"/>
  <c r="C2243" i="5"/>
  <c r="B2243" i="5"/>
  <c r="T2242" i="5"/>
  <c r="S2242" i="5"/>
  <c r="R2242" i="5"/>
  <c r="Q2242" i="5"/>
  <c r="P2242" i="5"/>
  <c r="O2242" i="5"/>
  <c r="N2242" i="5"/>
  <c r="M2242" i="5"/>
  <c r="L2242" i="5"/>
  <c r="K2242" i="5"/>
  <c r="J2242" i="5"/>
  <c r="I2242" i="5"/>
  <c r="H2242" i="5"/>
  <c r="G2242" i="5"/>
  <c r="F2242" i="5"/>
  <c r="E2242" i="5"/>
  <c r="D2242" i="5"/>
  <c r="C2242" i="5"/>
  <c r="B2242" i="5"/>
  <c r="T2241" i="5"/>
  <c r="S2241" i="5"/>
  <c r="R2241" i="5"/>
  <c r="Q2241" i="5"/>
  <c r="P2241" i="5"/>
  <c r="O2241" i="5"/>
  <c r="N2241" i="5"/>
  <c r="M2241" i="5"/>
  <c r="L2241" i="5"/>
  <c r="K2241" i="5"/>
  <c r="J2241" i="5"/>
  <c r="I2241" i="5"/>
  <c r="H2241" i="5"/>
  <c r="G2241" i="5"/>
  <c r="F2241" i="5"/>
  <c r="E2241" i="5"/>
  <c r="D2241" i="5"/>
  <c r="C2241" i="5"/>
  <c r="B2241" i="5"/>
  <c r="T2240" i="5"/>
  <c r="S2240" i="5"/>
  <c r="R2240" i="5"/>
  <c r="Q2240" i="5"/>
  <c r="P2240" i="5"/>
  <c r="O2240" i="5"/>
  <c r="N2240" i="5"/>
  <c r="M2240" i="5"/>
  <c r="L2240" i="5"/>
  <c r="K2240" i="5"/>
  <c r="J2240" i="5"/>
  <c r="I2240" i="5"/>
  <c r="H2240" i="5"/>
  <c r="G2240" i="5"/>
  <c r="F2240" i="5"/>
  <c r="E2240" i="5"/>
  <c r="D2240" i="5"/>
  <c r="C2240" i="5"/>
  <c r="B2240" i="5"/>
  <c r="T2239" i="5"/>
  <c r="S2239" i="5"/>
  <c r="R2239" i="5"/>
  <c r="Q2239" i="5"/>
  <c r="P2239" i="5"/>
  <c r="O2239" i="5"/>
  <c r="N2239" i="5"/>
  <c r="M2239" i="5"/>
  <c r="L2239" i="5"/>
  <c r="K2239" i="5"/>
  <c r="J2239" i="5"/>
  <c r="I2239" i="5"/>
  <c r="H2239" i="5"/>
  <c r="G2239" i="5"/>
  <c r="F2239" i="5"/>
  <c r="E2239" i="5"/>
  <c r="D2239" i="5"/>
  <c r="C2239" i="5"/>
  <c r="B2239" i="5"/>
  <c r="T2238" i="5"/>
  <c r="S2238" i="5"/>
  <c r="R2238" i="5"/>
  <c r="Q2238" i="5"/>
  <c r="P2238" i="5"/>
  <c r="O2238" i="5"/>
  <c r="N2238" i="5"/>
  <c r="M2238" i="5"/>
  <c r="L2238" i="5"/>
  <c r="K2238" i="5"/>
  <c r="J2238" i="5"/>
  <c r="I2238" i="5"/>
  <c r="H2238" i="5"/>
  <c r="G2238" i="5"/>
  <c r="F2238" i="5"/>
  <c r="E2238" i="5"/>
  <c r="D2238" i="5"/>
  <c r="C2238" i="5"/>
  <c r="B2238" i="5"/>
  <c r="T2237" i="5"/>
  <c r="S2237" i="5"/>
  <c r="R2237" i="5"/>
  <c r="Q2237" i="5"/>
  <c r="P2237" i="5"/>
  <c r="O2237" i="5"/>
  <c r="N2237" i="5"/>
  <c r="M2237" i="5"/>
  <c r="L2237" i="5"/>
  <c r="K2237" i="5"/>
  <c r="J2237" i="5"/>
  <c r="I2237" i="5"/>
  <c r="H2237" i="5"/>
  <c r="G2237" i="5"/>
  <c r="F2237" i="5"/>
  <c r="E2237" i="5"/>
  <c r="D2237" i="5"/>
  <c r="C2237" i="5"/>
  <c r="B2237" i="5"/>
  <c r="T2236" i="5"/>
  <c r="S2236" i="5"/>
  <c r="R2236" i="5"/>
  <c r="Q2236" i="5"/>
  <c r="P2236" i="5"/>
  <c r="O2236" i="5"/>
  <c r="N2236" i="5"/>
  <c r="M2236" i="5"/>
  <c r="L2236" i="5"/>
  <c r="K2236" i="5"/>
  <c r="J2236" i="5"/>
  <c r="I2236" i="5"/>
  <c r="H2236" i="5"/>
  <c r="G2236" i="5"/>
  <c r="F2236" i="5"/>
  <c r="E2236" i="5"/>
  <c r="D2236" i="5"/>
  <c r="C2236" i="5"/>
  <c r="B2236" i="5"/>
  <c r="T2235" i="5"/>
  <c r="S2235" i="5"/>
  <c r="R2235" i="5"/>
  <c r="Q2235" i="5"/>
  <c r="P2235" i="5"/>
  <c r="O2235" i="5"/>
  <c r="N2235" i="5"/>
  <c r="M2235" i="5"/>
  <c r="L2235" i="5"/>
  <c r="K2235" i="5"/>
  <c r="J2235" i="5"/>
  <c r="I2235" i="5"/>
  <c r="H2235" i="5"/>
  <c r="G2235" i="5"/>
  <c r="F2235" i="5"/>
  <c r="E2235" i="5"/>
  <c r="D2235" i="5"/>
  <c r="C2235" i="5"/>
  <c r="B2235" i="5"/>
  <c r="T2234" i="5"/>
  <c r="S2234" i="5"/>
  <c r="R2234" i="5"/>
  <c r="Q2234" i="5"/>
  <c r="P2234" i="5"/>
  <c r="O2234" i="5"/>
  <c r="N2234" i="5"/>
  <c r="M2234" i="5"/>
  <c r="L2234" i="5"/>
  <c r="K2234" i="5"/>
  <c r="J2234" i="5"/>
  <c r="I2234" i="5"/>
  <c r="H2234" i="5"/>
  <c r="G2234" i="5"/>
  <c r="F2234" i="5"/>
  <c r="E2234" i="5"/>
  <c r="D2234" i="5"/>
  <c r="C2234" i="5"/>
  <c r="B2234" i="5"/>
  <c r="T2233" i="5"/>
  <c r="S2233" i="5"/>
  <c r="R2233" i="5"/>
  <c r="Q2233" i="5"/>
  <c r="P2233" i="5"/>
  <c r="O2233" i="5"/>
  <c r="N2233" i="5"/>
  <c r="M2233" i="5"/>
  <c r="L2233" i="5"/>
  <c r="K2233" i="5"/>
  <c r="J2233" i="5"/>
  <c r="I2233" i="5"/>
  <c r="H2233" i="5"/>
  <c r="G2233" i="5"/>
  <c r="F2233" i="5"/>
  <c r="E2233" i="5"/>
  <c r="D2233" i="5"/>
  <c r="C2233" i="5"/>
  <c r="B2233" i="5"/>
  <c r="T2232" i="5"/>
  <c r="S2232" i="5"/>
  <c r="R2232" i="5"/>
  <c r="Q2232" i="5"/>
  <c r="P2232" i="5"/>
  <c r="O2232" i="5"/>
  <c r="N2232" i="5"/>
  <c r="M2232" i="5"/>
  <c r="L2232" i="5"/>
  <c r="K2232" i="5"/>
  <c r="J2232" i="5"/>
  <c r="I2232" i="5"/>
  <c r="H2232" i="5"/>
  <c r="G2232" i="5"/>
  <c r="F2232" i="5"/>
  <c r="E2232" i="5"/>
  <c r="D2232" i="5"/>
  <c r="C2232" i="5"/>
  <c r="B2232" i="5"/>
  <c r="T2231" i="5"/>
  <c r="S2231" i="5"/>
  <c r="R2231" i="5"/>
  <c r="Q2231" i="5"/>
  <c r="P2231" i="5"/>
  <c r="O2231" i="5"/>
  <c r="N2231" i="5"/>
  <c r="M2231" i="5"/>
  <c r="L2231" i="5"/>
  <c r="K2231" i="5"/>
  <c r="J2231" i="5"/>
  <c r="I2231" i="5"/>
  <c r="H2231" i="5"/>
  <c r="G2231" i="5"/>
  <c r="F2231" i="5"/>
  <c r="E2231" i="5"/>
  <c r="D2231" i="5"/>
  <c r="C2231" i="5"/>
  <c r="B2231" i="5"/>
  <c r="T2230" i="5"/>
  <c r="S2230" i="5"/>
  <c r="R2230" i="5"/>
  <c r="Q2230" i="5"/>
  <c r="P2230" i="5"/>
  <c r="O2230" i="5"/>
  <c r="N2230" i="5"/>
  <c r="M2230" i="5"/>
  <c r="L2230" i="5"/>
  <c r="K2230" i="5"/>
  <c r="J2230" i="5"/>
  <c r="I2230" i="5"/>
  <c r="H2230" i="5"/>
  <c r="G2230" i="5"/>
  <c r="F2230" i="5"/>
  <c r="E2230" i="5"/>
  <c r="D2230" i="5"/>
  <c r="C2230" i="5"/>
  <c r="B2230" i="5"/>
  <c r="T2229" i="5"/>
  <c r="S2229" i="5"/>
  <c r="R2229" i="5"/>
  <c r="Q2229" i="5"/>
  <c r="P2229" i="5"/>
  <c r="O2229" i="5"/>
  <c r="N2229" i="5"/>
  <c r="M2229" i="5"/>
  <c r="L2229" i="5"/>
  <c r="K2229" i="5"/>
  <c r="J2229" i="5"/>
  <c r="I2229" i="5"/>
  <c r="H2229" i="5"/>
  <c r="G2229" i="5"/>
  <c r="F2229" i="5"/>
  <c r="E2229" i="5"/>
  <c r="D2229" i="5"/>
  <c r="C2229" i="5"/>
  <c r="B2229" i="5"/>
  <c r="T2228" i="5"/>
  <c r="S2228" i="5"/>
  <c r="R2228" i="5"/>
  <c r="Q2228" i="5"/>
  <c r="P2228" i="5"/>
  <c r="O2228" i="5"/>
  <c r="N2228" i="5"/>
  <c r="M2228" i="5"/>
  <c r="L2228" i="5"/>
  <c r="K2228" i="5"/>
  <c r="J2228" i="5"/>
  <c r="I2228" i="5"/>
  <c r="H2228" i="5"/>
  <c r="G2228" i="5"/>
  <c r="F2228" i="5"/>
  <c r="E2228" i="5"/>
  <c r="D2228" i="5"/>
  <c r="C2228" i="5"/>
  <c r="B2228" i="5"/>
  <c r="T2227" i="5"/>
  <c r="S2227" i="5"/>
  <c r="R2227" i="5"/>
  <c r="Q2227" i="5"/>
  <c r="P2227" i="5"/>
  <c r="O2227" i="5"/>
  <c r="N2227" i="5"/>
  <c r="M2227" i="5"/>
  <c r="L2227" i="5"/>
  <c r="K2227" i="5"/>
  <c r="J2227" i="5"/>
  <c r="I2227" i="5"/>
  <c r="H2227" i="5"/>
  <c r="G2227" i="5"/>
  <c r="F2227" i="5"/>
  <c r="E2227" i="5"/>
  <c r="D2227" i="5"/>
  <c r="C2227" i="5"/>
  <c r="B2227" i="5"/>
  <c r="T2226" i="5"/>
  <c r="S2226" i="5"/>
  <c r="R2226" i="5"/>
  <c r="Q2226" i="5"/>
  <c r="P2226" i="5"/>
  <c r="O2226" i="5"/>
  <c r="N2226" i="5"/>
  <c r="M2226" i="5"/>
  <c r="L2226" i="5"/>
  <c r="K2226" i="5"/>
  <c r="J2226" i="5"/>
  <c r="I2226" i="5"/>
  <c r="H2226" i="5"/>
  <c r="G2226" i="5"/>
  <c r="F2226" i="5"/>
  <c r="E2226" i="5"/>
  <c r="D2226" i="5"/>
  <c r="C2226" i="5"/>
  <c r="B2226" i="5"/>
  <c r="T2225" i="5"/>
  <c r="S2225" i="5"/>
  <c r="R2225" i="5"/>
  <c r="Q2225" i="5"/>
  <c r="P2225" i="5"/>
  <c r="O2225" i="5"/>
  <c r="N2225" i="5"/>
  <c r="M2225" i="5"/>
  <c r="L2225" i="5"/>
  <c r="K2225" i="5"/>
  <c r="J2225" i="5"/>
  <c r="I2225" i="5"/>
  <c r="H2225" i="5"/>
  <c r="G2225" i="5"/>
  <c r="F2225" i="5"/>
  <c r="E2225" i="5"/>
  <c r="D2225" i="5"/>
  <c r="C2225" i="5"/>
  <c r="B2225" i="5"/>
  <c r="T2224" i="5"/>
  <c r="S2224" i="5"/>
  <c r="R2224" i="5"/>
  <c r="Q2224" i="5"/>
  <c r="P2224" i="5"/>
  <c r="O2224" i="5"/>
  <c r="N2224" i="5"/>
  <c r="M2224" i="5"/>
  <c r="L2224" i="5"/>
  <c r="K2224" i="5"/>
  <c r="J2224" i="5"/>
  <c r="I2224" i="5"/>
  <c r="H2224" i="5"/>
  <c r="G2224" i="5"/>
  <c r="F2224" i="5"/>
  <c r="E2224" i="5"/>
  <c r="D2224" i="5"/>
  <c r="C2224" i="5"/>
  <c r="B2224" i="5"/>
  <c r="T2223" i="5"/>
  <c r="S2223" i="5"/>
  <c r="R2223" i="5"/>
  <c r="Q2223" i="5"/>
  <c r="P2223" i="5"/>
  <c r="O2223" i="5"/>
  <c r="N2223" i="5"/>
  <c r="M2223" i="5"/>
  <c r="L2223" i="5"/>
  <c r="K2223" i="5"/>
  <c r="J2223" i="5"/>
  <c r="I2223" i="5"/>
  <c r="H2223" i="5"/>
  <c r="G2223" i="5"/>
  <c r="F2223" i="5"/>
  <c r="E2223" i="5"/>
  <c r="D2223" i="5"/>
  <c r="C2223" i="5"/>
  <c r="B2223" i="5"/>
  <c r="T2222" i="5"/>
  <c r="S2222" i="5"/>
  <c r="R2222" i="5"/>
  <c r="Q2222" i="5"/>
  <c r="P2222" i="5"/>
  <c r="O2222" i="5"/>
  <c r="N2222" i="5"/>
  <c r="M2222" i="5"/>
  <c r="L2222" i="5"/>
  <c r="K2222" i="5"/>
  <c r="J2222" i="5"/>
  <c r="I2222" i="5"/>
  <c r="H2222" i="5"/>
  <c r="G2222" i="5"/>
  <c r="F2222" i="5"/>
  <c r="E2222" i="5"/>
  <c r="D2222" i="5"/>
  <c r="C2222" i="5"/>
  <c r="B2222" i="5"/>
  <c r="T2221" i="5"/>
  <c r="S2221" i="5"/>
  <c r="R2221" i="5"/>
  <c r="Q2221" i="5"/>
  <c r="P2221" i="5"/>
  <c r="O2221" i="5"/>
  <c r="N2221" i="5"/>
  <c r="M2221" i="5"/>
  <c r="L2221" i="5"/>
  <c r="K2221" i="5"/>
  <c r="J2221" i="5"/>
  <c r="I2221" i="5"/>
  <c r="H2221" i="5"/>
  <c r="G2221" i="5"/>
  <c r="F2221" i="5"/>
  <c r="E2221" i="5"/>
  <c r="D2221" i="5"/>
  <c r="C2221" i="5"/>
  <c r="B2221" i="5"/>
  <c r="T2220" i="5"/>
  <c r="S2220" i="5"/>
  <c r="R2220" i="5"/>
  <c r="Q2220" i="5"/>
  <c r="P2220" i="5"/>
  <c r="O2220" i="5"/>
  <c r="N2220" i="5"/>
  <c r="M2220" i="5"/>
  <c r="L2220" i="5"/>
  <c r="K2220" i="5"/>
  <c r="J2220" i="5"/>
  <c r="I2220" i="5"/>
  <c r="H2220" i="5"/>
  <c r="G2220" i="5"/>
  <c r="F2220" i="5"/>
  <c r="E2220" i="5"/>
  <c r="D2220" i="5"/>
  <c r="C2220" i="5"/>
  <c r="B2220" i="5"/>
  <c r="T2219" i="5"/>
  <c r="S2219" i="5"/>
  <c r="R2219" i="5"/>
  <c r="Q2219" i="5"/>
  <c r="P2219" i="5"/>
  <c r="O2219" i="5"/>
  <c r="N2219" i="5"/>
  <c r="M2219" i="5"/>
  <c r="L2219" i="5"/>
  <c r="K2219" i="5"/>
  <c r="J2219" i="5"/>
  <c r="I2219" i="5"/>
  <c r="H2219" i="5"/>
  <c r="G2219" i="5"/>
  <c r="F2219" i="5"/>
  <c r="E2219" i="5"/>
  <c r="D2219" i="5"/>
  <c r="C2219" i="5"/>
  <c r="B2219" i="5"/>
  <c r="T2218" i="5"/>
  <c r="S2218" i="5"/>
  <c r="R2218" i="5"/>
  <c r="Q2218" i="5"/>
  <c r="P2218" i="5"/>
  <c r="O2218" i="5"/>
  <c r="N2218" i="5"/>
  <c r="M2218" i="5"/>
  <c r="L2218" i="5"/>
  <c r="K2218" i="5"/>
  <c r="J2218" i="5"/>
  <c r="I2218" i="5"/>
  <c r="H2218" i="5"/>
  <c r="G2218" i="5"/>
  <c r="F2218" i="5"/>
  <c r="E2218" i="5"/>
  <c r="D2218" i="5"/>
  <c r="C2218" i="5"/>
  <c r="B2218" i="5"/>
  <c r="T2217" i="5"/>
  <c r="S2217" i="5"/>
  <c r="R2217" i="5"/>
  <c r="Q2217" i="5"/>
  <c r="P2217" i="5"/>
  <c r="O2217" i="5"/>
  <c r="N2217" i="5"/>
  <c r="M2217" i="5"/>
  <c r="L2217" i="5"/>
  <c r="K2217" i="5"/>
  <c r="J2217" i="5"/>
  <c r="I2217" i="5"/>
  <c r="H2217" i="5"/>
  <c r="G2217" i="5"/>
  <c r="F2217" i="5"/>
  <c r="E2217" i="5"/>
  <c r="D2217" i="5"/>
  <c r="C2217" i="5"/>
  <c r="B2217" i="5"/>
  <c r="T2216" i="5"/>
  <c r="S2216" i="5"/>
  <c r="R2216" i="5"/>
  <c r="Q2216" i="5"/>
  <c r="P2216" i="5"/>
  <c r="O2216" i="5"/>
  <c r="N2216" i="5"/>
  <c r="M2216" i="5"/>
  <c r="L2216" i="5"/>
  <c r="K2216" i="5"/>
  <c r="J2216" i="5"/>
  <c r="I2216" i="5"/>
  <c r="H2216" i="5"/>
  <c r="G2216" i="5"/>
  <c r="F2216" i="5"/>
  <c r="E2216" i="5"/>
  <c r="D2216" i="5"/>
  <c r="C2216" i="5"/>
  <c r="B2216" i="5"/>
  <c r="T2215" i="5"/>
  <c r="S2215" i="5"/>
  <c r="R2215" i="5"/>
  <c r="Q2215" i="5"/>
  <c r="P2215" i="5"/>
  <c r="O2215" i="5"/>
  <c r="N2215" i="5"/>
  <c r="M2215" i="5"/>
  <c r="L2215" i="5"/>
  <c r="K2215" i="5"/>
  <c r="J2215" i="5"/>
  <c r="I2215" i="5"/>
  <c r="H2215" i="5"/>
  <c r="G2215" i="5"/>
  <c r="F2215" i="5"/>
  <c r="E2215" i="5"/>
  <c r="D2215" i="5"/>
  <c r="C2215" i="5"/>
  <c r="B2215" i="5"/>
  <c r="T2214" i="5"/>
  <c r="S2214" i="5"/>
  <c r="R2214" i="5"/>
  <c r="Q2214" i="5"/>
  <c r="P2214" i="5"/>
  <c r="O2214" i="5"/>
  <c r="N2214" i="5"/>
  <c r="M2214" i="5"/>
  <c r="L2214" i="5"/>
  <c r="K2214" i="5"/>
  <c r="J2214" i="5"/>
  <c r="I2214" i="5"/>
  <c r="H2214" i="5"/>
  <c r="G2214" i="5"/>
  <c r="F2214" i="5"/>
  <c r="E2214" i="5"/>
  <c r="D2214" i="5"/>
  <c r="C2214" i="5"/>
  <c r="B2214" i="5"/>
  <c r="T2213" i="5"/>
  <c r="S2213" i="5"/>
  <c r="R2213" i="5"/>
  <c r="Q2213" i="5"/>
  <c r="P2213" i="5"/>
  <c r="O2213" i="5"/>
  <c r="N2213" i="5"/>
  <c r="M2213" i="5"/>
  <c r="L2213" i="5"/>
  <c r="K2213" i="5"/>
  <c r="J2213" i="5"/>
  <c r="I2213" i="5"/>
  <c r="H2213" i="5"/>
  <c r="G2213" i="5"/>
  <c r="F2213" i="5"/>
  <c r="E2213" i="5"/>
  <c r="D2213" i="5"/>
  <c r="C2213" i="5"/>
  <c r="B2213" i="5"/>
  <c r="T2212" i="5"/>
  <c r="S2212" i="5"/>
  <c r="R2212" i="5"/>
  <c r="Q2212" i="5"/>
  <c r="P2212" i="5"/>
  <c r="O2212" i="5"/>
  <c r="N2212" i="5"/>
  <c r="M2212" i="5"/>
  <c r="L2212" i="5"/>
  <c r="K2212" i="5"/>
  <c r="J2212" i="5"/>
  <c r="I2212" i="5"/>
  <c r="H2212" i="5"/>
  <c r="G2212" i="5"/>
  <c r="F2212" i="5"/>
  <c r="E2212" i="5"/>
  <c r="D2212" i="5"/>
  <c r="C2212" i="5"/>
  <c r="B2212" i="5"/>
  <c r="T2211" i="5"/>
  <c r="S2211" i="5"/>
  <c r="R2211" i="5"/>
  <c r="Q2211" i="5"/>
  <c r="P2211" i="5"/>
  <c r="O2211" i="5"/>
  <c r="N2211" i="5"/>
  <c r="M2211" i="5"/>
  <c r="L2211" i="5"/>
  <c r="K2211" i="5"/>
  <c r="J2211" i="5"/>
  <c r="I2211" i="5"/>
  <c r="H2211" i="5"/>
  <c r="G2211" i="5"/>
  <c r="F2211" i="5"/>
  <c r="E2211" i="5"/>
  <c r="D2211" i="5"/>
  <c r="C2211" i="5"/>
  <c r="B2211" i="5"/>
  <c r="T2210" i="5"/>
  <c r="S2210" i="5"/>
  <c r="R2210" i="5"/>
  <c r="Q2210" i="5"/>
  <c r="P2210" i="5"/>
  <c r="O2210" i="5"/>
  <c r="N2210" i="5"/>
  <c r="M2210" i="5"/>
  <c r="L2210" i="5"/>
  <c r="K2210" i="5"/>
  <c r="J2210" i="5"/>
  <c r="I2210" i="5"/>
  <c r="H2210" i="5"/>
  <c r="G2210" i="5"/>
  <c r="F2210" i="5"/>
  <c r="E2210" i="5"/>
  <c r="D2210" i="5"/>
  <c r="C2210" i="5"/>
  <c r="B2210" i="5"/>
  <c r="T2209" i="5"/>
  <c r="S2209" i="5"/>
  <c r="R2209" i="5"/>
  <c r="Q2209" i="5"/>
  <c r="P2209" i="5"/>
  <c r="O2209" i="5"/>
  <c r="N2209" i="5"/>
  <c r="M2209" i="5"/>
  <c r="L2209" i="5"/>
  <c r="K2209" i="5"/>
  <c r="J2209" i="5"/>
  <c r="I2209" i="5"/>
  <c r="H2209" i="5"/>
  <c r="G2209" i="5"/>
  <c r="F2209" i="5"/>
  <c r="E2209" i="5"/>
  <c r="D2209" i="5"/>
  <c r="C2209" i="5"/>
  <c r="B2209" i="5"/>
  <c r="T2208" i="5"/>
  <c r="S2208" i="5"/>
  <c r="R2208" i="5"/>
  <c r="Q2208" i="5"/>
  <c r="P2208" i="5"/>
  <c r="O2208" i="5"/>
  <c r="N2208" i="5"/>
  <c r="M2208" i="5"/>
  <c r="L2208" i="5"/>
  <c r="K2208" i="5"/>
  <c r="J2208" i="5"/>
  <c r="I2208" i="5"/>
  <c r="H2208" i="5"/>
  <c r="G2208" i="5"/>
  <c r="F2208" i="5"/>
  <c r="E2208" i="5"/>
  <c r="D2208" i="5"/>
  <c r="C2208" i="5"/>
  <c r="B2208" i="5"/>
  <c r="T2207" i="5"/>
  <c r="S2207" i="5"/>
  <c r="R2207" i="5"/>
  <c r="Q2207" i="5"/>
  <c r="P2207" i="5"/>
  <c r="O2207" i="5"/>
  <c r="N2207" i="5"/>
  <c r="M2207" i="5"/>
  <c r="L2207" i="5"/>
  <c r="K2207" i="5"/>
  <c r="J2207" i="5"/>
  <c r="I2207" i="5"/>
  <c r="H2207" i="5"/>
  <c r="G2207" i="5"/>
  <c r="F2207" i="5"/>
  <c r="E2207" i="5"/>
  <c r="D2207" i="5"/>
  <c r="C2207" i="5"/>
  <c r="B2207" i="5"/>
  <c r="T2206" i="5"/>
  <c r="S2206" i="5"/>
  <c r="R2206" i="5"/>
  <c r="Q2206" i="5"/>
  <c r="P2206" i="5"/>
  <c r="O2206" i="5"/>
  <c r="N2206" i="5"/>
  <c r="M2206" i="5"/>
  <c r="L2206" i="5"/>
  <c r="K2206" i="5"/>
  <c r="J2206" i="5"/>
  <c r="I2206" i="5"/>
  <c r="H2206" i="5"/>
  <c r="G2206" i="5"/>
  <c r="F2206" i="5"/>
  <c r="E2206" i="5"/>
  <c r="D2206" i="5"/>
  <c r="C2206" i="5"/>
  <c r="B2206" i="5"/>
  <c r="T2205" i="5"/>
  <c r="S2205" i="5"/>
  <c r="R2205" i="5"/>
  <c r="Q2205" i="5"/>
  <c r="P2205" i="5"/>
  <c r="O2205" i="5"/>
  <c r="N2205" i="5"/>
  <c r="M2205" i="5"/>
  <c r="L2205" i="5"/>
  <c r="K2205" i="5"/>
  <c r="J2205" i="5"/>
  <c r="I2205" i="5"/>
  <c r="H2205" i="5"/>
  <c r="G2205" i="5"/>
  <c r="F2205" i="5"/>
  <c r="E2205" i="5"/>
  <c r="D2205" i="5"/>
  <c r="C2205" i="5"/>
  <c r="B2205" i="5"/>
  <c r="T2204" i="5"/>
  <c r="S2204" i="5"/>
  <c r="R2204" i="5"/>
  <c r="Q2204" i="5"/>
  <c r="P2204" i="5"/>
  <c r="O2204" i="5"/>
  <c r="N2204" i="5"/>
  <c r="M2204" i="5"/>
  <c r="L2204" i="5"/>
  <c r="K2204" i="5"/>
  <c r="J2204" i="5"/>
  <c r="I2204" i="5"/>
  <c r="H2204" i="5"/>
  <c r="G2204" i="5"/>
  <c r="F2204" i="5"/>
  <c r="E2204" i="5"/>
  <c r="D2204" i="5"/>
  <c r="C2204" i="5"/>
  <c r="B2204" i="5"/>
  <c r="T2203" i="5"/>
  <c r="S2203" i="5"/>
  <c r="R2203" i="5"/>
  <c r="Q2203" i="5"/>
  <c r="P2203" i="5"/>
  <c r="O2203" i="5"/>
  <c r="N2203" i="5"/>
  <c r="M2203" i="5"/>
  <c r="L2203" i="5"/>
  <c r="K2203" i="5"/>
  <c r="J2203" i="5"/>
  <c r="I2203" i="5"/>
  <c r="H2203" i="5"/>
  <c r="G2203" i="5"/>
  <c r="F2203" i="5"/>
  <c r="E2203" i="5"/>
  <c r="D2203" i="5"/>
  <c r="C2203" i="5"/>
  <c r="B2203" i="5"/>
  <c r="T2202" i="5"/>
  <c r="S2202" i="5"/>
  <c r="R2202" i="5"/>
  <c r="Q2202" i="5"/>
  <c r="P2202" i="5"/>
  <c r="O2202" i="5"/>
  <c r="N2202" i="5"/>
  <c r="M2202" i="5"/>
  <c r="L2202" i="5"/>
  <c r="K2202" i="5"/>
  <c r="J2202" i="5"/>
  <c r="I2202" i="5"/>
  <c r="H2202" i="5"/>
  <c r="G2202" i="5"/>
  <c r="F2202" i="5"/>
  <c r="E2202" i="5"/>
  <c r="D2202" i="5"/>
  <c r="C2202" i="5"/>
  <c r="B2202" i="5"/>
  <c r="T2201" i="5"/>
  <c r="S2201" i="5"/>
  <c r="R2201" i="5"/>
  <c r="Q2201" i="5"/>
  <c r="P2201" i="5"/>
  <c r="O2201" i="5"/>
  <c r="N2201" i="5"/>
  <c r="M2201" i="5"/>
  <c r="L2201" i="5"/>
  <c r="K2201" i="5"/>
  <c r="J2201" i="5"/>
  <c r="I2201" i="5"/>
  <c r="H2201" i="5"/>
  <c r="G2201" i="5"/>
  <c r="F2201" i="5"/>
  <c r="E2201" i="5"/>
  <c r="D2201" i="5"/>
  <c r="C2201" i="5"/>
  <c r="B2201" i="5"/>
  <c r="T2200" i="5"/>
  <c r="S2200" i="5"/>
  <c r="R2200" i="5"/>
  <c r="Q2200" i="5"/>
  <c r="P2200" i="5"/>
  <c r="O2200" i="5"/>
  <c r="N2200" i="5"/>
  <c r="M2200" i="5"/>
  <c r="L2200" i="5"/>
  <c r="K2200" i="5"/>
  <c r="J2200" i="5"/>
  <c r="I2200" i="5"/>
  <c r="H2200" i="5"/>
  <c r="G2200" i="5"/>
  <c r="F2200" i="5"/>
  <c r="E2200" i="5"/>
  <c r="D2200" i="5"/>
  <c r="C2200" i="5"/>
  <c r="B2200" i="5"/>
  <c r="T2199" i="5"/>
  <c r="S2199" i="5"/>
  <c r="R2199" i="5"/>
  <c r="Q2199" i="5"/>
  <c r="P2199" i="5"/>
  <c r="O2199" i="5"/>
  <c r="N2199" i="5"/>
  <c r="M2199" i="5"/>
  <c r="L2199" i="5"/>
  <c r="K2199" i="5"/>
  <c r="J2199" i="5"/>
  <c r="I2199" i="5"/>
  <c r="H2199" i="5"/>
  <c r="G2199" i="5"/>
  <c r="F2199" i="5"/>
  <c r="E2199" i="5"/>
  <c r="D2199" i="5"/>
  <c r="C2199" i="5"/>
  <c r="B2199" i="5"/>
  <c r="T2198" i="5"/>
  <c r="S2198" i="5"/>
  <c r="R2198" i="5"/>
  <c r="Q2198" i="5"/>
  <c r="P2198" i="5"/>
  <c r="O2198" i="5"/>
  <c r="N2198" i="5"/>
  <c r="M2198" i="5"/>
  <c r="L2198" i="5"/>
  <c r="K2198" i="5"/>
  <c r="J2198" i="5"/>
  <c r="I2198" i="5"/>
  <c r="H2198" i="5"/>
  <c r="G2198" i="5"/>
  <c r="F2198" i="5"/>
  <c r="E2198" i="5"/>
  <c r="D2198" i="5"/>
  <c r="C2198" i="5"/>
  <c r="B2198" i="5"/>
  <c r="T2197" i="5"/>
  <c r="S2197" i="5"/>
  <c r="R2197" i="5"/>
  <c r="Q2197" i="5"/>
  <c r="P2197" i="5"/>
  <c r="O2197" i="5"/>
  <c r="N2197" i="5"/>
  <c r="M2197" i="5"/>
  <c r="L2197" i="5"/>
  <c r="K2197" i="5"/>
  <c r="J2197" i="5"/>
  <c r="I2197" i="5"/>
  <c r="H2197" i="5"/>
  <c r="G2197" i="5"/>
  <c r="F2197" i="5"/>
  <c r="E2197" i="5"/>
  <c r="D2197" i="5"/>
  <c r="C2197" i="5"/>
  <c r="B2197" i="5"/>
  <c r="T2196" i="5"/>
  <c r="S2196" i="5"/>
  <c r="R2196" i="5"/>
  <c r="Q2196" i="5"/>
  <c r="P2196" i="5"/>
  <c r="O2196" i="5"/>
  <c r="N2196" i="5"/>
  <c r="M2196" i="5"/>
  <c r="L2196" i="5"/>
  <c r="K2196" i="5"/>
  <c r="J2196" i="5"/>
  <c r="I2196" i="5"/>
  <c r="H2196" i="5"/>
  <c r="G2196" i="5"/>
  <c r="F2196" i="5"/>
  <c r="E2196" i="5"/>
  <c r="D2196" i="5"/>
  <c r="C2196" i="5"/>
  <c r="B2196" i="5"/>
  <c r="T2195" i="5"/>
  <c r="S2195" i="5"/>
  <c r="R2195" i="5"/>
  <c r="Q2195" i="5"/>
  <c r="P2195" i="5"/>
  <c r="O2195" i="5"/>
  <c r="N2195" i="5"/>
  <c r="M2195" i="5"/>
  <c r="L2195" i="5"/>
  <c r="K2195" i="5"/>
  <c r="J2195" i="5"/>
  <c r="I2195" i="5"/>
  <c r="H2195" i="5"/>
  <c r="G2195" i="5"/>
  <c r="F2195" i="5"/>
  <c r="E2195" i="5"/>
  <c r="D2195" i="5"/>
  <c r="C2195" i="5"/>
  <c r="B2195" i="5"/>
  <c r="T2194" i="5"/>
  <c r="S2194" i="5"/>
  <c r="R2194" i="5"/>
  <c r="Q2194" i="5"/>
  <c r="P2194" i="5"/>
  <c r="O2194" i="5"/>
  <c r="N2194" i="5"/>
  <c r="M2194" i="5"/>
  <c r="L2194" i="5"/>
  <c r="K2194" i="5"/>
  <c r="J2194" i="5"/>
  <c r="I2194" i="5"/>
  <c r="H2194" i="5"/>
  <c r="G2194" i="5"/>
  <c r="F2194" i="5"/>
  <c r="E2194" i="5"/>
  <c r="D2194" i="5"/>
  <c r="C2194" i="5"/>
  <c r="B2194" i="5"/>
  <c r="T2193" i="5"/>
  <c r="S2193" i="5"/>
  <c r="R2193" i="5"/>
  <c r="Q2193" i="5"/>
  <c r="P2193" i="5"/>
  <c r="O2193" i="5"/>
  <c r="N2193" i="5"/>
  <c r="M2193" i="5"/>
  <c r="L2193" i="5"/>
  <c r="K2193" i="5"/>
  <c r="J2193" i="5"/>
  <c r="I2193" i="5"/>
  <c r="H2193" i="5"/>
  <c r="G2193" i="5"/>
  <c r="F2193" i="5"/>
  <c r="E2193" i="5"/>
  <c r="D2193" i="5"/>
  <c r="C2193" i="5"/>
  <c r="B2193" i="5"/>
  <c r="T2192" i="5"/>
  <c r="S2192" i="5"/>
  <c r="R2192" i="5"/>
  <c r="Q2192" i="5"/>
  <c r="P2192" i="5"/>
  <c r="O2192" i="5"/>
  <c r="N2192" i="5"/>
  <c r="M2192" i="5"/>
  <c r="L2192" i="5"/>
  <c r="K2192" i="5"/>
  <c r="J2192" i="5"/>
  <c r="I2192" i="5"/>
  <c r="H2192" i="5"/>
  <c r="G2192" i="5"/>
  <c r="F2192" i="5"/>
  <c r="E2192" i="5"/>
  <c r="D2192" i="5"/>
  <c r="C2192" i="5"/>
  <c r="B2192" i="5"/>
  <c r="T2191" i="5"/>
  <c r="S2191" i="5"/>
  <c r="R2191" i="5"/>
  <c r="Q2191" i="5"/>
  <c r="P2191" i="5"/>
  <c r="O2191" i="5"/>
  <c r="N2191" i="5"/>
  <c r="M2191" i="5"/>
  <c r="L2191" i="5"/>
  <c r="K2191" i="5"/>
  <c r="J2191" i="5"/>
  <c r="I2191" i="5"/>
  <c r="H2191" i="5"/>
  <c r="G2191" i="5"/>
  <c r="F2191" i="5"/>
  <c r="E2191" i="5"/>
  <c r="D2191" i="5"/>
  <c r="C2191" i="5"/>
  <c r="B2191" i="5"/>
  <c r="T2190" i="5"/>
  <c r="S2190" i="5"/>
  <c r="R2190" i="5"/>
  <c r="Q2190" i="5"/>
  <c r="P2190" i="5"/>
  <c r="O2190" i="5"/>
  <c r="N2190" i="5"/>
  <c r="M2190" i="5"/>
  <c r="L2190" i="5"/>
  <c r="K2190" i="5"/>
  <c r="J2190" i="5"/>
  <c r="I2190" i="5"/>
  <c r="H2190" i="5"/>
  <c r="G2190" i="5"/>
  <c r="F2190" i="5"/>
  <c r="E2190" i="5"/>
  <c r="D2190" i="5"/>
  <c r="C2190" i="5"/>
  <c r="B2190" i="5"/>
  <c r="T2189" i="5"/>
  <c r="S2189" i="5"/>
  <c r="R2189" i="5"/>
  <c r="Q2189" i="5"/>
  <c r="P2189" i="5"/>
  <c r="O2189" i="5"/>
  <c r="N2189" i="5"/>
  <c r="M2189" i="5"/>
  <c r="L2189" i="5"/>
  <c r="K2189" i="5"/>
  <c r="J2189" i="5"/>
  <c r="I2189" i="5"/>
  <c r="H2189" i="5"/>
  <c r="G2189" i="5"/>
  <c r="F2189" i="5"/>
  <c r="E2189" i="5"/>
  <c r="D2189" i="5"/>
  <c r="C2189" i="5"/>
  <c r="B2189" i="5"/>
  <c r="T2188" i="5"/>
  <c r="S2188" i="5"/>
  <c r="R2188" i="5"/>
  <c r="Q2188" i="5"/>
  <c r="P2188" i="5"/>
  <c r="O2188" i="5"/>
  <c r="N2188" i="5"/>
  <c r="M2188" i="5"/>
  <c r="L2188" i="5"/>
  <c r="K2188" i="5"/>
  <c r="J2188" i="5"/>
  <c r="I2188" i="5"/>
  <c r="H2188" i="5"/>
  <c r="G2188" i="5"/>
  <c r="F2188" i="5"/>
  <c r="E2188" i="5"/>
  <c r="D2188" i="5"/>
  <c r="C2188" i="5"/>
  <c r="B2188" i="5"/>
  <c r="T2187" i="5"/>
  <c r="S2187" i="5"/>
  <c r="R2187" i="5"/>
  <c r="Q2187" i="5"/>
  <c r="P2187" i="5"/>
  <c r="O2187" i="5"/>
  <c r="N2187" i="5"/>
  <c r="M2187" i="5"/>
  <c r="L2187" i="5"/>
  <c r="K2187" i="5"/>
  <c r="J2187" i="5"/>
  <c r="I2187" i="5"/>
  <c r="H2187" i="5"/>
  <c r="G2187" i="5"/>
  <c r="F2187" i="5"/>
  <c r="E2187" i="5"/>
  <c r="D2187" i="5"/>
  <c r="C2187" i="5"/>
  <c r="B2187" i="5"/>
  <c r="T2186" i="5"/>
  <c r="S2186" i="5"/>
  <c r="R2186" i="5"/>
  <c r="Q2186" i="5"/>
  <c r="P2186" i="5"/>
  <c r="O2186" i="5"/>
  <c r="N2186" i="5"/>
  <c r="M2186" i="5"/>
  <c r="L2186" i="5"/>
  <c r="K2186" i="5"/>
  <c r="J2186" i="5"/>
  <c r="I2186" i="5"/>
  <c r="H2186" i="5"/>
  <c r="G2186" i="5"/>
  <c r="F2186" i="5"/>
  <c r="E2186" i="5"/>
  <c r="D2186" i="5"/>
  <c r="C2186" i="5"/>
  <c r="B2186" i="5"/>
  <c r="T2185" i="5"/>
  <c r="S2185" i="5"/>
  <c r="R2185" i="5"/>
  <c r="Q2185" i="5"/>
  <c r="P2185" i="5"/>
  <c r="O2185" i="5"/>
  <c r="N2185" i="5"/>
  <c r="M2185" i="5"/>
  <c r="L2185" i="5"/>
  <c r="K2185" i="5"/>
  <c r="J2185" i="5"/>
  <c r="I2185" i="5"/>
  <c r="H2185" i="5"/>
  <c r="G2185" i="5"/>
  <c r="F2185" i="5"/>
  <c r="E2185" i="5"/>
  <c r="D2185" i="5"/>
  <c r="C2185" i="5"/>
  <c r="B2185" i="5"/>
  <c r="T2184" i="5"/>
  <c r="S2184" i="5"/>
  <c r="R2184" i="5"/>
  <c r="Q2184" i="5"/>
  <c r="P2184" i="5"/>
  <c r="O2184" i="5"/>
  <c r="N2184" i="5"/>
  <c r="M2184" i="5"/>
  <c r="L2184" i="5"/>
  <c r="K2184" i="5"/>
  <c r="J2184" i="5"/>
  <c r="I2184" i="5"/>
  <c r="H2184" i="5"/>
  <c r="G2184" i="5"/>
  <c r="F2184" i="5"/>
  <c r="E2184" i="5"/>
  <c r="D2184" i="5"/>
  <c r="C2184" i="5"/>
  <c r="B2184" i="5"/>
  <c r="T2183" i="5"/>
  <c r="S2183" i="5"/>
  <c r="R2183" i="5"/>
  <c r="Q2183" i="5"/>
  <c r="P2183" i="5"/>
  <c r="O2183" i="5"/>
  <c r="N2183" i="5"/>
  <c r="M2183" i="5"/>
  <c r="L2183" i="5"/>
  <c r="K2183" i="5"/>
  <c r="J2183" i="5"/>
  <c r="I2183" i="5"/>
  <c r="H2183" i="5"/>
  <c r="G2183" i="5"/>
  <c r="F2183" i="5"/>
  <c r="E2183" i="5"/>
  <c r="D2183" i="5"/>
  <c r="C2183" i="5"/>
  <c r="B2183" i="5"/>
  <c r="T2182" i="5"/>
  <c r="S2182" i="5"/>
  <c r="R2182" i="5"/>
  <c r="Q2182" i="5"/>
  <c r="P2182" i="5"/>
  <c r="O2182" i="5"/>
  <c r="N2182" i="5"/>
  <c r="M2182" i="5"/>
  <c r="L2182" i="5"/>
  <c r="K2182" i="5"/>
  <c r="J2182" i="5"/>
  <c r="I2182" i="5"/>
  <c r="H2182" i="5"/>
  <c r="G2182" i="5"/>
  <c r="F2182" i="5"/>
  <c r="E2182" i="5"/>
  <c r="D2182" i="5"/>
  <c r="C2182" i="5"/>
  <c r="B2182" i="5"/>
  <c r="T2181" i="5"/>
  <c r="S2181" i="5"/>
  <c r="R2181" i="5"/>
  <c r="Q2181" i="5"/>
  <c r="P2181" i="5"/>
  <c r="O2181" i="5"/>
  <c r="N2181" i="5"/>
  <c r="M2181" i="5"/>
  <c r="L2181" i="5"/>
  <c r="K2181" i="5"/>
  <c r="J2181" i="5"/>
  <c r="I2181" i="5"/>
  <c r="H2181" i="5"/>
  <c r="G2181" i="5"/>
  <c r="F2181" i="5"/>
  <c r="E2181" i="5"/>
  <c r="D2181" i="5"/>
  <c r="C2181" i="5"/>
  <c r="B2181" i="5"/>
  <c r="T2180" i="5"/>
  <c r="S2180" i="5"/>
  <c r="R2180" i="5"/>
  <c r="Q2180" i="5"/>
  <c r="P2180" i="5"/>
  <c r="O2180" i="5"/>
  <c r="N2180" i="5"/>
  <c r="M2180" i="5"/>
  <c r="L2180" i="5"/>
  <c r="K2180" i="5"/>
  <c r="J2180" i="5"/>
  <c r="I2180" i="5"/>
  <c r="H2180" i="5"/>
  <c r="G2180" i="5"/>
  <c r="F2180" i="5"/>
  <c r="E2180" i="5"/>
  <c r="D2180" i="5"/>
  <c r="C2180" i="5"/>
  <c r="B2180" i="5"/>
  <c r="T2179" i="5"/>
  <c r="S2179" i="5"/>
  <c r="R2179" i="5"/>
  <c r="Q2179" i="5"/>
  <c r="P2179" i="5"/>
  <c r="O2179" i="5"/>
  <c r="N2179" i="5"/>
  <c r="M2179" i="5"/>
  <c r="L2179" i="5"/>
  <c r="K2179" i="5"/>
  <c r="J2179" i="5"/>
  <c r="I2179" i="5"/>
  <c r="H2179" i="5"/>
  <c r="G2179" i="5"/>
  <c r="F2179" i="5"/>
  <c r="E2179" i="5"/>
  <c r="D2179" i="5"/>
  <c r="C2179" i="5"/>
  <c r="B2179" i="5"/>
  <c r="T2178" i="5"/>
  <c r="S2178" i="5"/>
  <c r="R2178" i="5"/>
  <c r="Q2178" i="5"/>
  <c r="P2178" i="5"/>
  <c r="O2178" i="5"/>
  <c r="N2178" i="5"/>
  <c r="M2178" i="5"/>
  <c r="L2178" i="5"/>
  <c r="K2178" i="5"/>
  <c r="J2178" i="5"/>
  <c r="I2178" i="5"/>
  <c r="H2178" i="5"/>
  <c r="G2178" i="5"/>
  <c r="F2178" i="5"/>
  <c r="E2178" i="5"/>
  <c r="D2178" i="5"/>
  <c r="C2178" i="5"/>
  <c r="B2178" i="5"/>
  <c r="T2177" i="5"/>
  <c r="S2177" i="5"/>
  <c r="R2177" i="5"/>
  <c r="Q2177" i="5"/>
  <c r="P2177" i="5"/>
  <c r="O2177" i="5"/>
  <c r="N2177" i="5"/>
  <c r="M2177" i="5"/>
  <c r="L2177" i="5"/>
  <c r="K2177" i="5"/>
  <c r="J2177" i="5"/>
  <c r="I2177" i="5"/>
  <c r="H2177" i="5"/>
  <c r="G2177" i="5"/>
  <c r="F2177" i="5"/>
  <c r="E2177" i="5"/>
  <c r="D2177" i="5"/>
  <c r="C2177" i="5"/>
  <c r="B2177" i="5"/>
  <c r="T2176" i="5"/>
  <c r="S2176" i="5"/>
  <c r="R2176" i="5"/>
  <c r="Q2176" i="5"/>
  <c r="P2176" i="5"/>
  <c r="O2176" i="5"/>
  <c r="N2176" i="5"/>
  <c r="M2176" i="5"/>
  <c r="L2176" i="5"/>
  <c r="K2176" i="5"/>
  <c r="J2176" i="5"/>
  <c r="I2176" i="5"/>
  <c r="H2176" i="5"/>
  <c r="G2176" i="5"/>
  <c r="F2176" i="5"/>
  <c r="E2176" i="5"/>
  <c r="D2176" i="5"/>
  <c r="C2176" i="5"/>
  <c r="B2176" i="5"/>
  <c r="T2175" i="5"/>
  <c r="S2175" i="5"/>
  <c r="R2175" i="5"/>
  <c r="Q2175" i="5"/>
  <c r="P2175" i="5"/>
  <c r="O2175" i="5"/>
  <c r="N2175" i="5"/>
  <c r="M2175" i="5"/>
  <c r="L2175" i="5"/>
  <c r="K2175" i="5"/>
  <c r="J2175" i="5"/>
  <c r="I2175" i="5"/>
  <c r="H2175" i="5"/>
  <c r="G2175" i="5"/>
  <c r="F2175" i="5"/>
  <c r="E2175" i="5"/>
  <c r="D2175" i="5"/>
  <c r="C2175" i="5"/>
  <c r="B2175" i="5"/>
  <c r="T2174" i="5"/>
  <c r="S2174" i="5"/>
  <c r="R2174" i="5"/>
  <c r="Q2174" i="5"/>
  <c r="P2174" i="5"/>
  <c r="O2174" i="5"/>
  <c r="N2174" i="5"/>
  <c r="M2174" i="5"/>
  <c r="L2174" i="5"/>
  <c r="K2174" i="5"/>
  <c r="J2174" i="5"/>
  <c r="I2174" i="5"/>
  <c r="H2174" i="5"/>
  <c r="G2174" i="5"/>
  <c r="F2174" i="5"/>
  <c r="E2174" i="5"/>
  <c r="D2174" i="5"/>
  <c r="C2174" i="5"/>
  <c r="B2174" i="5"/>
  <c r="T2173" i="5"/>
  <c r="S2173" i="5"/>
  <c r="R2173" i="5"/>
  <c r="Q2173" i="5"/>
  <c r="P2173" i="5"/>
  <c r="O2173" i="5"/>
  <c r="N2173" i="5"/>
  <c r="M2173" i="5"/>
  <c r="L2173" i="5"/>
  <c r="K2173" i="5"/>
  <c r="J2173" i="5"/>
  <c r="I2173" i="5"/>
  <c r="H2173" i="5"/>
  <c r="G2173" i="5"/>
  <c r="F2173" i="5"/>
  <c r="E2173" i="5"/>
  <c r="D2173" i="5"/>
  <c r="C2173" i="5"/>
  <c r="B2173" i="5"/>
  <c r="T2172" i="5"/>
  <c r="S2172" i="5"/>
  <c r="R2172" i="5"/>
  <c r="Q2172" i="5"/>
  <c r="P2172" i="5"/>
  <c r="O2172" i="5"/>
  <c r="N2172" i="5"/>
  <c r="M2172" i="5"/>
  <c r="L2172" i="5"/>
  <c r="K2172" i="5"/>
  <c r="J2172" i="5"/>
  <c r="I2172" i="5"/>
  <c r="H2172" i="5"/>
  <c r="G2172" i="5"/>
  <c r="F2172" i="5"/>
  <c r="E2172" i="5"/>
  <c r="D2172" i="5"/>
  <c r="C2172" i="5"/>
  <c r="B2172" i="5"/>
  <c r="T2171" i="5"/>
  <c r="S2171" i="5"/>
  <c r="R2171" i="5"/>
  <c r="Q2171" i="5"/>
  <c r="P2171" i="5"/>
  <c r="O2171" i="5"/>
  <c r="N2171" i="5"/>
  <c r="M2171" i="5"/>
  <c r="L2171" i="5"/>
  <c r="K2171" i="5"/>
  <c r="J2171" i="5"/>
  <c r="I2171" i="5"/>
  <c r="H2171" i="5"/>
  <c r="G2171" i="5"/>
  <c r="F2171" i="5"/>
  <c r="E2171" i="5"/>
  <c r="D2171" i="5"/>
  <c r="C2171" i="5"/>
  <c r="B2171" i="5"/>
  <c r="T2170" i="5"/>
  <c r="S2170" i="5"/>
  <c r="R2170" i="5"/>
  <c r="Q2170" i="5"/>
  <c r="P2170" i="5"/>
  <c r="O2170" i="5"/>
  <c r="N2170" i="5"/>
  <c r="M2170" i="5"/>
  <c r="L2170" i="5"/>
  <c r="K2170" i="5"/>
  <c r="J2170" i="5"/>
  <c r="I2170" i="5"/>
  <c r="H2170" i="5"/>
  <c r="G2170" i="5"/>
  <c r="F2170" i="5"/>
  <c r="E2170" i="5"/>
  <c r="D2170" i="5"/>
  <c r="C2170" i="5"/>
  <c r="B2170" i="5"/>
  <c r="T2169" i="5"/>
  <c r="S2169" i="5"/>
  <c r="R2169" i="5"/>
  <c r="Q2169" i="5"/>
  <c r="P2169" i="5"/>
  <c r="O2169" i="5"/>
  <c r="N2169" i="5"/>
  <c r="M2169" i="5"/>
  <c r="L2169" i="5"/>
  <c r="K2169" i="5"/>
  <c r="J2169" i="5"/>
  <c r="I2169" i="5"/>
  <c r="H2169" i="5"/>
  <c r="G2169" i="5"/>
  <c r="F2169" i="5"/>
  <c r="E2169" i="5"/>
  <c r="D2169" i="5"/>
  <c r="C2169" i="5"/>
  <c r="B2169" i="5"/>
  <c r="T2168" i="5"/>
  <c r="S2168" i="5"/>
  <c r="R2168" i="5"/>
  <c r="Q2168" i="5"/>
  <c r="P2168" i="5"/>
  <c r="O2168" i="5"/>
  <c r="N2168" i="5"/>
  <c r="M2168" i="5"/>
  <c r="L2168" i="5"/>
  <c r="K2168" i="5"/>
  <c r="J2168" i="5"/>
  <c r="I2168" i="5"/>
  <c r="H2168" i="5"/>
  <c r="G2168" i="5"/>
  <c r="F2168" i="5"/>
  <c r="E2168" i="5"/>
  <c r="D2168" i="5"/>
  <c r="C2168" i="5"/>
  <c r="B2168" i="5"/>
  <c r="T2167" i="5"/>
  <c r="S2167" i="5"/>
  <c r="R2167" i="5"/>
  <c r="Q2167" i="5"/>
  <c r="P2167" i="5"/>
  <c r="O2167" i="5"/>
  <c r="N2167" i="5"/>
  <c r="M2167" i="5"/>
  <c r="L2167" i="5"/>
  <c r="K2167" i="5"/>
  <c r="J2167" i="5"/>
  <c r="I2167" i="5"/>
  <c r="H2167" i="5"/>
  <c r="G2167" i="5"/>
  <c r="F2167" i="5"/>
  <c r="E2167" i="5"/>
  <c r="D2167" i="5"/>
  <c r="C2167" i="5"/>
  <c r="B2167" i="5"/>
  <c r="T2166" i="5"/>
  <c r="S2166" i="5"/>
  <c r="R2166" i="5"/>
  <c r="Q2166" i="5"/>
  <c r="P2166" i="5"/>
  <c r="O2166" i="5"/>
  <c r="N2166" i="5"/>
  <c r="M2166" i="5"/>
  <c r="L2166" i="5"/>
  <c r="K2166" i="5"/>
  <c r="J2166" i="5"/>
  <c r="I2166" i="5"/>
  <c r="H2166" i="5"/>
  <c r="G2166" i="5"/>
  <c r="F2166" i="5"/>
  <c r="E2166" i="5"/>
  <c r="D2166" i="5"/>
  <c r="C2166" i="5"/>
  <c r="B2166" i="5"/>
  <c r="T2165" i="5"/>
  <c r="S2165" i="5"/>
  <c r="R2165" i="5"/>
  <c r="Q2165" i="5"/>
  <c r="P2165" i="5"/>
  <c r="O2165" i="5"/>
  <c r="N2165" i="5"/>
  <c r="M2165" i="5"/>
  <c r="L2165" i="5"/>
  <c r="K2165" i="5"/>
  <c r="J2165" i="5"/>
  <c r="I2165" i="5"/>
  <c r="H2165" i="5"/>
  <c r="G2165" i="5"/>
  <c r="F2165" i="5"/>
  <c r="E2165" i="5"/>
  <c r="D2165" i="5"/>
  <c r="C2165" i="5"/>
  <c r="B2165" i="5"/>
  <c r="T2164" i="5"/>
  <c r="S2164" i="5"/>
  <c r="R2164" i="5"/>
  <c r="Q2164" i="5"/>
  <c r="P2164" i="5"/>
  <c r="O2164" i="5"/>
  <c r="N2164" i="5"/>
  <c r="M2164" i="5"/>
  <c r="L2164" i="5"/>
  <c r="K2164" i="5"/>
  <c r="J2164" i="5"/>
  <c r="I2164" i="5"/>
  <c r="H2164" i="5"/>
  <c r="G2164" i="5"/>
  <c r="F2164" i="5"/>
  <c r="E2164" i="5"/>
  <c r="D2164" i="5"/>
  <c r="C2164" i="5"/>
  <c r="B2164" i="5"/>
  <c r="T2163" i="5"/>
  <c r="S2163" i="5"/>
  <c r="R2163" i="5"/>
  <c r="Q2163" i="5"/>
  <c r="P2163" i="5"/>
  <c r="O2163" i="5"/>
  <c r="N2163" i="5"/>
  <c r="M2163" i="5"/>
  <c r="L2163" i="5"/>
  <c r="K2163" i="5"/>
  <c r="J2163" i="5"/>
  <c r="I2163" i="5"/>
  <c r="H2163" i="5"/>
  <c r="G2163" i="5"/>
  <c r="F2163" i="5"/>
  <c r="E2163" i="5"/>
  <c r="D2163" i="5"/>
  <c r="C2163" i="5"/>
  <c r="B2163" i="5"/>
  <c r="T2162" i="5"/>
  <c r="S2162" i="5"/>
  <c r="R2162" i="5"/>
  <c r="Q2162" i="5"/>
  <c r="P2162" i="5"/>
  <c r="O2162" i="5"/>
  <c r="N2162" i="5"/>
  <c r="M2162" i="5"/>
  <c r="L2162" i="5"/>
  <c r="K2162" i="5"/>
  <c r="J2162" i="5"/>
  <c r="I2162" i="5"/>
  <c r="H2162" i="5"/>
  <c r="G2162" i="5"/>
  <c r="F2162" i="5"/>
  <c r="E2162" i="5"/>
  <c r="D2162" i="5"/>
  <c r="C2162" i="5"/>
  <c r="B2162" i="5"/>
  <c r="T2161" i="5"/>
  <c r="S2161" i="5"/>
  <c r="R2161" i="5"/>
  <c r="Q2161" i="5"/>
  <c r="P2161" i="5"/>
  <c r="O2161" i="5"/>
  <c r="N2161" i="5"/>
  <c r="M2161" i="5"/>
  <c r="L2161" i="5"/>
  <c r="K2161" i="5"/>
  <c r="J2161" i="5"/>
  <c r="I2161" i="5"/>
  <c r="H2161" i="5"/>
  <c r="G2161" i="5"/>
  <c r="F2161" i="5"/>
  <c r="E2161" i="5"/>
  <c r="D2161" i="5"/>
  <c r="C2161" i="5"/>
  <c r="B2161" i="5"/>
  <c r="T2160" i="5"/>
  <c r="S2160" i="5"/>
  <c r="R2160" i="5"/>
  <c r="Q2160" i="5"/>
  <c r="P2160" i="5"/>
  <c r="O2160" i="5"/>
  <c r="N2160" i="5"/>
  <c r="M2160" i="5"/>
  <c r="L2160" i="5"/>
  <c r="K2160" i="5"/>
  <c r="J2160" i="5"/>
  <c r="I2160" i="5"/>
  <c r="H2160" i="5"/>
  <c r="G2160" i="5"/>
  <c r="F2160" i="5"/>
  <c r="E2160" i="5"/>
  <c r="D2160" i="5"/>
  <c r="C2160" i="5"/>
  <c r="B2160" i="5"/>
  <c r="T2159" i="5"/>
  <c r="S2159" i="5"/>
  <c r="R2159" i="5"/>
  <c r="Q2159" i="5"/>
  <c r="P2159" i="5"/>
  <c r="O2159" i="5"/>
  <c r="N2159" i="5"/>
  <c r="M2159" i="5"/>
  <c r="L2159" i="5"/>
  <c r="K2159" i="5"/>
  <c r="J2159" i="5"/>
  <c r="I2159" i="5"/>
  <c r="H2159" i="5"/>
  <c r="G2159" i="5"/>
  <c r="F2159" i="5"/>
  <c r="E2159" i="5"/>
  <c r="D2159" i="5"/>
  <c r="C2159" i="5"/>
  <c r="B2159" i="5"/>
  <c r="T2158" i="5"/>
  <c r="S2158" i="5"/>
  <c r="R2158" i="5"/>
  <c r="Q2158" i="5"/>
  <c r="P2158" i="5"/>
  <c r="O2158" i="5"/>
  <c r="N2158" i="5"/>
  <c r="M2158" i="5"/>
  <c r="L2158" i="5"/>
  <c r="K2158" i="5"/>
  <c r="J2158" i="5"/>
  <c r="I2158" i="5"/>
  <c r="H2158" i="5"/>
  <c r="G2158" i="5"/>
  <c r="F2158" i="5"/>
  <c r="E2158" i="5"/>
  <c r="D2158" i="5"/>
  <c r="C2158" i="5"/>
  <c r="B2158" i="5"/>
  <c r="T2157" i="5"/>
  <c r="S2157" i="5"/>
  <c r="R2157" i="5"/>
  <c r="Q2157" i="5"/>
  <c r="P2157" i="5"/>
  <c r="O2157" i="5"/>
  <c r="N2157" i="5"/>
  <c r="M2157" i="5"/>
  <c r="L2157" i="5"/>
  <c r="K2157" i="5"/>
  <c r="J2157" i="5"/>
  <c r="I2157" i="5"/>
  <c r="H2157" i="5"/>
  <c r="G2157" i="5"/>
  <c r="F2157" i="5"/>
  <c r="E2157" i="5"/>
  <c r="D2157" i="5"/>
  <c r="C2157" i="5"/>
  <c r="B2157" i="5"/>
  <c r="T2156" i="5"/>
  <c r="S2156" i="5"/>
  <c r="R2156" i="5"/>
  <c r="Q2156" i="5"/>
  <c r="P2156" i="5"/>
  <c r="O2156" i="5"/>
  <c r="N2156" i="5"/>
  <c r="M2156" i="5"/>
  <c r="L2156" i="5"/>
  <c r="K2156" i="5"/>
  <c r="J2156" i="5"/>
  <c r="I2156" i="5"/>
  <c r="H2156" i="5"/>
  <c r="G2156" i="5"/>
  <c r="F2156" i="5"/>
  <c r="E2156" i="5"/>
  <c r="D2156" i="5"/>
  <c r="C2156" i="5"/>
  <c r="B2156" i="5"/>
  <c r="T2155" i="5"/>
  <c r="S2155" i="5"/>
  <c r="R2155" i="5"/>
  <c r="Q2155" i="5"/>
  <c r="P2155" i="5"/>
  <c r="O2155" i="5"/>
  <c r="N2155" i="5"/>
  <c r="M2155" i="5"/>
  <c r="L2155" i="5"/>
  <c r="K2155" i="5"/>
  <c r="J2155" i="5"/>
  <c r="I2155" i="5"/>
  <c r="H2155" i="5"/>
  <c r="G2155" i="5"/>
  <c r="F2155" i="5"/>
  <c r="E2155" i="5"/>
  <c r="D2155" i="5"/>
  <c r="C2155" i="5"/>
  <c r="B2155" i="5"/>
  <c r="T2154" i="5"/>
  <c r="S2154" i="5"/>
  <c r="R2154" i="5"/>
  <c r="Q2154" i="5"/>
  <c r="P2154" i="5"/>
  <c r="O2154" i="5"/>
  <c r="N2154" i="5"/>
  <c r="M2154" i="5"/>
  <c r="L2154" i="5"/>
  <c r="K2154" i="5"/>
  <c r="J2154" i="5"/>
  <c r="I2154" i="5"/>
  <c r="H2154" i="5"/>
  <c r="G2154" i="5"/>
  <c r="F2154" i="5"/>
  <c r="E2154" i="5"/>
  <c r="D2154" i="5"/>
  <c r="C2154" i="5"/>
  <c r="B2154" i="5"/>
  <c r="T2153" i="5"/>
  <c r="S2153" i="5"/>
  <c r="R2153" i="5"/>
  <c r="Q2153" i="5"/>
  <c r="P2153" i="5"/>
  <c r="O2153" i="5"/>
  <c r="N2153" i="5"/>
  <c r="M2153" i="5"/>
  <c r="L2153" i="5"/>
  <c r="K2153" i="5"/>
  <c r="J2153" i="5"/>
  <c r="I2153" i="5"/>
  <c r="H2153" i="5"/>
  <c r="G2153" i="5"/>
  <c r="F2153" i="5"/>
  <c r="E2153" i="5"/>
  <c r="D2153" i="5"/>
  <c r="C2153" i="5"/>
  <c r="B2153" i="5"/>
  <c r="T2152" i="5"/>
  <c r="S2152" i="5"/>
  <c r="R2152" i="5"/>
  <c r="Q2152" i="5"/>
  <c r="P2152" i="5"/>
  <c r="O2152" i="5"/>
  <c r="N2152" i="5"/>
  <c r="M2152" i="5"/>
  <c r="L2152" i="5"/>
  <c r="K2152" i="5"/>
  <c r="J2152" i="5"/>
  <c r="I2152" i="5"/>
  <c r="H2152" i="5"/>
  <c r="G2152" i="5"/>
  <c r="F2152" i="5"/>
  <c r="E2152" i="5"/>
  <c r="D2152" i="5"/>
  <c r="C2152" i="5"/>
  <c r="B2152" i="5"/>
  <c r="T2151" i="5"/>
  <c r="S2151" i="5"/>
  <c r="R2151" i="5"/>
  <c r="Q2151" i="5"/>
  <c r="P2151" i="5"/>
  <c r="O2151" i="5"/>
  <c r="N2151" i="5"/>
  <c r="M2151" i="5"/>
  <c r="L2151" i="5"/>
  <c r="K2151" i="5"/>
  <c r="J2151" i="5"/>
  <c r="I2151" i="5"/>
  <c r="H2151" i="5"/>
  <c r="G2151" i="5"/>
  <c r="F2151" i="5"/>
  <c r="E2151" i="5"/>
  <c r="D2151" i="5"/>
  <c r="C2151" i="5"/>
  <c r="B2151" i="5"/>
  <c r="T2150" i="5"/>
  <c r="S2150" i="5"/>
  <c r="R2150" i="5"/>
  <c r="Q2150" i="5"/>
  <c r="P2150" i="5"/>
  <c r="O2150" i="5"/>
  <c r="N2150" i="5"/>
  <c r="M2150" i="5"/>
  <c r="L2150" i="5"/>
  <c r="K2150" i="5"/>
  <c r="J2150" i="5"/>
  <c r="I2150" i="5"/>
  <c r="H2150" i="5"/>
  <c r="G2150" i="5"/>
  <c r="F2150" i="5"/>
  <c r="E2150" i="5"/>
  <c r="D2150" i="5"/>
  <c r="C2150" i="5"/>
  <c r="B2150" i="5"/>
  <c r="T2149" i="5"/>
  <c r="S2149" i="5"/>
  <c r="R2149" i="5"/>
  <c r="Q2149" i="5"/>
  <c r="P2149" i="5"/>
  <c r="O2149" i="5"/>
  <c r="N2149" i="5"/>
  <c r="M2149" i="5"/>
  <c r="L2149" i="5"/>
  <c r="K2149" i="5"/>
  <c r="J2149" i="5"/>
  <c r="I2149" i="5"/>
  <c r="H2149" i="5"/>
  <c r="G2149" i="5"/>
  <c r="F2149" i="5"/>
  <c r="E2149" i="5"/>
  <c r="D2149" i="5"/>
  <c r="C2149" i="5"/>
  <c r="B2149" i="5"/>
  <c r="T2148" i="5"/>
  <c r="S2148" i="5"/>
  <c r="R2148" i="5"/>
  <c r="Q2148" i="5"/>
  <c r="P2148" i="5"/>
  <c r="O2148" i="5"/>
  <c r="N2148" i="5"/>
  <c r="M2148" i="5"/>
  <c r="L2148" i="5"/>
  <c r="K2148" i="5"/>
  <c r="J2148" i="5"/>
  <c r="I2148" i="5"/>
  <c r="H2148" i="5"/>
  <c r="G2148" i="5"/>
  <c r="F2148" i="5"/>
  <c r="E2148" i="5"/>
  <c r="D2148" i="5"/>
  <c r="C2148" i="5"/>
  <c r="B2148" i="5"/>
  <c r="T2147" i="5"/>
  <c r="S2147" i="5"/>
  <c r="R2147" i="5"/>
  <c r="Q2147" i="5"/>
  <c r="P2147" i="5"/>
  <c r="O2147" i="5"/>
  <c r="N2147" i="5"/>
  <c r="M2147" i="5"/>
  <c r="L2147" i="5"/>
  <c r="K2147" i="5"/>
  <c r="J2147" i="5"/>
  <c r="I2147" i="5"/>
  <c r="H2147" i="5"/>
  <c r="G2147" i="5"/>
  <c r="F2147" i="5"/>
  <c r="E2147" i="5"/>
  <c r="D2147" i="5"/>
  <c r="C2147" i="5"/>
  <c r="B2147" i="5"/>
  <c r="T2146" i="5"/>
  <c r="S2146" i="5"/>
  <c r="R2146" i="5"/>
  <c r="Q2146" i="5"/>
  <c r="P2146" i="5"/>
  <c r="O2146" i="5"/>
  <c r="N2146" i="5"/>
  <c r="M2146" i="5"/>
  <c r="L2146" i="5"/>
  <c r="K2146" i="5"/>
  <c r="J2146" i="5"/>
  <c r="I2146" i="5"/>
  <c r="H2146" i="5"/>
  <c r="G2146" i="5"/>
  <c r="F2146" i="5"/>
  <c r="E2146" i="5"/>
  <c r="D2146" i="5"/>
  <c r="C2146" i="5"/>
  <c r="B2146" i="5"/>
  <c r="T2145" i="5"/>
  <c r="S2145" i="5"/>
  <c r="R2145" i="5"/>
  <c r="Q2145" i="5"/>
  <c r="P2145" i="5"/>
  <c r="O2145" i="5"/>
  <c r="N2145" i="5"/>
  <c r="M2145" i="5"/>
  <c r="L2145" i="5"/>
  <c r="K2145" i="5"/>
  <c r="J2145" i="5"/>
  <c r="I2145" i="5"/>
  <c r="H2145" i="5"/>
  <c r="G2145" i="5"/>
  <c r="F2145" i="5"/>
  <c r="E2145" i="5"/>
  <c r="D2145" i="5"/>
  <c r="C2145" i="5"/>
  <c r="B2145" i="5"/>
  <c r="T2144" i="5"/>
  <c r="S2144" i="5"/>
  <c r="R2144" i="5"/>
  <c r="Q2144" i="5"/>
  <c r="P2144" i="5"/>
  <c r="O2144" i="5"/>
  <c r="N2144" i="5"/>
  <c r="M2144" i="5"/>
  <c r="L2144" i="5"/>
  <c r="K2144" i="5"/>
  <c r="J2144" i="5"/>
  <c r="I2144" i="5"/>
  <c r="H2144" i="5"/>
  <c r="G2144" i="5"/>
  <c r="F2144" i="5"/>
  <c r="E2144" i="5"/>
  <c r="D2144" i="5"/>
  <c r="C2144" i="5"/>
  <c r="B2144" i="5"/>
  <c r="T2143" i="5"/>
  <c r="S2143" i="5"/>
  <c r="R2143" i="5"/>
  <c r="Q2143" i="5"/>
  <c r="P2143" i="5"/>
  <c r="O2143" i="5"/>
  <c r="N2143" i="5"/>
  <c r="M2143" i="5"/>
  <c r="L2143" i="5"/>
  <c r="K2143" i="5"/>
  <c r="J2143" i="5"/>
  <c r="I2143" i="5"/>
  <c r="H2143" i="5"/>
  <c r="G2143" i="5"/>
  <c r="F2143" i="5"/>
  <c r="E2143" i="5"/>
  <c r="D2143" i="5"/>
  <c r="C2143" i="5"/>
  <c r="B2143" i="5"/>
  <c r="T2142" i="5"/>
  <c r="S2142" i="5"/>
  <c r="R2142" i="5"/>
  <c r="Q2142" i="5"/>
  <c r="P2142" i="5"/>
  <c r="O2142" i="5"/>
  <c r="N2142" i="5"/>
  <c r="M2142" i="5"/>
  <c r="L2142" i="5"/>
  <c r="K2142" i="5"/>
  <c r="J2142" i="5"/>
  <c r="I2142" i="5"/>
  <c r="H2142" i="5"/>
  <c r="G2142" i="5"/>
  <c r="F2142" i="5"/>
  <c r="E2142" i="5"/>
  <c r="D2142" i="5"/>
  <c r="C2142" i="5"/>
  <c r="B2142" i="5"/>
  <c r="T2141" i="5"/>
  <c r="S2141" i="5"/>
  <c r="R2141" i="5"/>
  <c r="Q2141" i="5"/>
  <c r="P2141" i="5"/>
  <c r="O2141" i="5"/>
  <c r="N2141" i="5"/>
  <c r="M2141" i="5"/>
  <c r="L2141" i="5"/>
  <c r="K2141" i="5"/>
  <c r="J2141" i="5"/>
  <c r="I2141" i="5"/>
  <c r="H2141" i="5"/>
  <c r="G2141" i="5"/>
  <c r="F2141" i="5"/>
  <c r="E2141" i="5"/>
  <c r="D2141" i="5"/>
  <c r="C2141" i="5"/>
  <c r="B2141" i="5"/>
  <c r="T2140" i="5"/>
  <c r="S2140" i="5"/>
  <c r="R2140" i="5"/>
  <c r="Q2140" i="5"/>
  <c r="P2140" i="5"/>
  <c r="O2140" i="5"/>
  <c r="N2140" i="5"/>
  <c r="M2140" i="5"/>
  <c r="L2140" i="5"/>
  <c r="K2140" i="5"/>
  <c r="J2140" i="5"/>
  <c r="I2140" i="5"/>
  <c r="H2140" i="5"/>
  <c r="G2140" i="5"/>
  <c r="F2140" i="5"/>
  <c r="E2140" i="5"/>
  <c r="D2140" i="5"/>
  <c r="C2140" i="5"/>
  <c r="B2140" i="5"/>
  <c r="T2139" i="5"/>
  <c r="S2139" i="5"/>
  <c r="R2139" i="5"/>
  <c r="Q2139" i="5"/>
  <c r="P2139" i="5"/>
  <c r="O2139" i="5"/>
  <c r="N2139" i="5"/>
  <c r="M2139" i="5"/>
  <c r="L2139" i="5"/>
  <c r="K2139" i="5"/>
  <c r="J2139" i="5"/>
  <c r="I2139" i="5"/>
  <c r="H2139" i="5"/>
  <c r="G2139" i="5"/>
  <c r="F2139" i="5"/>
  <c r="E2139" i="5"/>
  <c r="D2139" i="5"/>
  <c r="C2139" i="5"/>
  <c r="B2139" i="5"/>
  <c r="T2138" i="5"/>
  <c r="S2138" i="5"/>
  <c r="R2138" i="5"/>
  <c r="Q2138" i="5"/>
  <c r="P2138" i="5"/>
  <c r="O2138" i="5"/>
  <c r="N2138" i="5"/>
  <c r="M2138" i="5"/>
  <c r="L2138" i="5"/>
  <c r="K2138" i="5"/>
  <c r="J2138" i="5"/>
  <c r="I2138" i="5"/>
  <c r="H2138" i="5"/>
  <c r="G2138" i="5"/>
  <c r="F2138" i="5"/>
  <c r="E2138" i="5"/>
  <c r="D2138" i="5"/>
  <c r="C2138" i="5"/>
  <c r="B2138" i="5"/>
  <c r="T2137" i="5"/>
  <c r="S2137" i="5"/>
  <c r="R2137" i="5"/>
  <c r="Q2137" i="5"/>
  <c r="P2137" i="5"/>
  <c r="O2137" i="5"/>
  <c r="N2137" i="5"/>
  <c r="M2137" i="5"/>
  <c r="L2137" i="5"/>
  <c r="K2137" i="5"/>
  <c r="J2137" i="5"/>
  <c r="I2137" i="5"/>
  <c r="H2137" i="5"/>
  <c r="G2137" i="5"/>
  <c r="F2137" i="5"/>
  <c r="E2137" i="5"/>
  <c r="D2137" i="5"/>
  <c r="C2137" i="5"/>
  <c r="B2137" i="5"/>
  <c r="T2136" i="5"/>
  <c r="S2136" i="5"/>
  <c r="R2136" i="5"/>
  <c r="Q2136" i="5"/>
  <c r="P2136" i="5"/>
  <c r="O2136" i="5"/>
  <c r="N2136" i="5"/>
  <c r="M2136" i="5"/>
  <c r="L2136" i="5"/>
  <c r="K2136" i="5"/>
  <c r="J2136" i="5"/>
  <c r="I2136" i="5"/>
  <c r="H2136" i="5"/>
  <c r="G2136" i="5"/>
  <c r="F2136" i="5"/>
  <c r="E2136" i="5"/>
  <c r="D2136" i="5"/>
  <c r="C2136" i="5"/>
  <c r="B2136" i="5"/>
  <c r="T2135" i="5"/>
  <c r="S2135" i="5"/>
  <c r="R2135" i="5"/>
  <c r="Q2135" i="5"/>
  <c r="P2135" i="5"/>
  <c r="O2135" i="5"/>
  <c r="N2135" i="5"/>
  <c r="M2135" i="5"/>
  <c r="L2135" i="5"/>
  <c r="K2135" i="5"/>
  <c r="J2135" i="5"/>
  <c r="I2135" i="5"/>
  <c r="H2135" i="5"/>
  <c r="G2135" i="5"/>
  <c r="F2135" i="5"/>
  <c r="E2135" i="5"/>
  <c r="D2135" i="5"/>
  <c r="C2135" i="5"/>
  <c r="B2135" i="5"/>
  <c r="T2134" i="5"/>
  <c r="S2134" i="5"/>
  <c r="R2134" i="5"/>
  <c r="Q2134" i="5"/>
  <c r="P2134" i="5"/>
  <c r="O2134" i="5"/>
  <c r="N2134" i="5"/>
  <c r="M2134" i="5"/>
  <c r="L2134" i="5"/>
  <c r="K2134" i="5"/>
  <c r="J2134" i="5"/>
  <c r="I2134" i="5"/>
  <c r="H2134" i="5"/>
  <c r="G2134" i="5"/>
  <c r="F2134" i="5"/>
  <c r="E2134" i="5"/>
  <c r="D2134" i="5"/>
  <c r="C2134" i="5"/>
  <c r="B2134" i="5"/>
  <c r="T2133" i="5"/>
  <c r="S2133" i="5"/>
  <c r="R2133" i="5"/>
  <c r="Q2133" i="5"/>
  <c r="P2133" i="5"/>
  <c r="O2133" i="5"/>
  <c r="N2133" i="5"/>
  <c r="M2133" i="5"/>
  <c r="L2133" i="5"/>
  <c r="K2133" i="5"/>
  <c r="J2133" i="5"/>
  <c r="I2133" i="5"/>
  <c r="H2133" i="5"/>
  <c r="G2133" i="5"/>
  <c r="F2133" i="5"/>
  <c r="E2133" i="5"/>
  <c r="D2133" i="5"/>
  <c r="C2133" i="5"/>
  <c r="B2133" i="5"/>
  <c r="T2132" i="5"/>
  <c r="S2132" i="5"/>
  <c r="R2132" i="5"/>
  <c r="Q2132" i="5"/>
  <c r="P2132" i="5"/>
  <c r="O2132" i="5"/>
  <c r="N2132" i="5"/>
  <c r="M2132" i="5"/>
  <c r="L2132" i="5"/>
  <c r="K2132" i="5"/>
  <c r="J2132" i="5"/>
  <c r="I2132" i="5"/>
  <c r="H2132" i="5"/>
  <c r="G2132" i="5"/>
  <c r="F2132" i="5"/>
  <c r="E2132" i="5"/>
  <c r="D2132" i="5"/>
  <c r="C2132" i="5"/>
  <c r="B2132" i="5"/>
  <c r="T2131" i="5"/>
  <c r="S2131" i="5"/>
  <c r="R2131" i="5"/>
  <c r="Q2131" i="5"/>
  <c r="P2131" i="5"/>
  <c r="O2131" i="5"/>
  <c r="N2131" i="5"/>
  <c r="M2131" i="5"/>
  <c r="L2131" i="5"/>
  <c r="K2131" i="5"/>
  <c r="J2131" i="5"/>
  <c r="I2131" i="5"/>
  <c r="H2131" i="5"/>
  <c r="G2131" i="5"/>
  <c r="F2131" i="5"/>
  <c r="E2131" i="5"/>
  <c r="D2131" i="5"/>
  <c r="C2131" i="5"/>
  <c r="B2131" i="5"/>
  <c r="T2130" i="5"/>
  <c r="S2130" i="5"/>
  <c r="R2130" i="5"/>
  <c r="Q2130" i="5"/>
  <c r="P2130" i="5"/>
  <c r="O2130" i="5"/>
  <c r="N2130" i="5"/>
  <c r="M2130" i="5"/>
  <c r="L2130" i="5"/>
  <c r="K2130" i="5"/>
  <c r="J2130" i="5"/>
  <c r="I2130" i="5"/>
  <c r="H2130" i="5"/>
  <c r="G2130" i="5"/>
  <c r="F2130" i="5"/>
  <c r="E2130" i="5"/>
  <c r="D2130" i="5"/>
  <c r="C2130" i="5"/>
  <c r="B2130" i="5"/>
  <c r="T2129" i="5"/>
  <c r="S2129" i="5"/>
  <c r="R2129" i="5"/>
  <c r="Q2129" i="5"/>
  <c r="P2129" i="5"/>
  <c r="O2129" i="5"/>
  <c r="N2129" i="5"/>
  <c r="M2129" i="5"/>
  <c r="L2129" i="5"/>
  <c r="K2129" i="5"/>
  <c r="J2129" i="5"/>
  <c r="I2129" i="5"/>
  <c r="H2129" i="5"/>
  <c r="G2129" i="5"/>
  <c r="F2129" i="5"/>
  <c r="E2129" i="5"/>
  <c r="D2129" i="5"/>
  <c r="C2129" i="5"/>
  <c r="B2129" i="5"/>
  <c r="T2128" i="5"/>
  <c r="S2128" i="5"/>
  <c r="R2128" i="5"/>
  <c r="Q2128" i="5"/>
  <c r="P2128" i="5"/>
  <c r="O2128" i="5"/>
  <c r="N2128" i="5"/>
  <c r="M2128" i="5"/>
  <c r="L2128" i="5"/>
  <c r="K2128" i="5"/>
  <c r="J2128" i="5"/>
  <c r="I2128" i="5"/>
  <c r="H2128" i="5"/>
  <c r="G2128" i="5"/>
  <c r="F2128" i="5"/>
  <c r="E2128" i="5"/>
  <c r="D2128" i="5"/>
  <c r="C2128" i="5"/>
  <c r="B2128" i="5"/>
  <c r="T2127" i="5"/>
  <c r="S2127" i="5"/>
  <c r="R2127" i="5"/>
  <c r="Q2127" i="5"/>
  <c r="P2127" i="5"/>
  <c r="O2127" i="5"/>
  <c r="N2127" i="5"/>
  <c r="M2127" i="5"/>
  <c r="L2127" i="5"/>
  <c r="K2127" i="5"/>
  <c r="J2127" i="5"/>
  <c r="I2127" i="5"/>
  <c r="H2127" i="5"/>
  <c r="G2127" i="5"/>
  <c r="F2127" i="5"/>
  <c r="E2127" i="5"/>
  <c r="D2127" i="5"/>
  <c r="C2127" i="5"/>
  <c r="B2127" i="5"/>
  <c r="T2126" i="5"/>
  <c r="S2126" i="5"/>
  <c r="R2126" i="5"/>
  <c r="Q2126" i="5"/>
  <c r="P2126" i="5"/>
  <c r="O2126" i="5"/>
  <c r="N2126" i="5"/>
  <c r="M2126" i="5"/>
  <c r="L2126" i="5"/>
  <c r="K2126" i="5"/>
  <c r="J2126" i="5"/>
  <c r="I2126" i="5"/>
  <c r="H2126" i="5"/>
  <c r="G2126" i="5"/>
  <c r="F2126" i="5"/>
  <c r="E2126" i="5"/>
  <c r="D2126" i="5"/>
  <c r="C2126" i="5"/>
  <c r="B2126" i="5"/>
  <c r="T2125" i="5"/>
  <c r="S2125" i="5"/>
  <c r="R2125" i="5"/>
  <c r="Q2125" i="5"/>
  <c r="P2125" i="5"/>
  <c r="O2125" i="5"/>
  <c r="N2125" i="5"/>
  <c r="M2125" i="5"/>
  <c r="L2125" i="5"/>
  <c r="K2125" i="5"/>
  <c r="J2125" i="5"/>
  <c r="I2125" i="5"/>
  <c r="H2125" i="5"/>
  <c r="G2125" i="5"/>
  <c r="F2125" i="5"/>
  <c r="E2125" i="5"/>
  <c r="D2125" i="5"/>
  <c r="C2125" i="5"/>
  <c r="B2125" i="5"/>
  <c r="T2124" i="5"/>
  <c r="S2124" i="5"/>
  <c r="R2124" i="5"/>
  <c r="Q2124" i="5"/>
  <c r="P2124" i="5"/>
  <c r="O2124" i="5"/>
  <c r="N2124" i="5"/>
  <c r="M2124" i="5"/>
  <c r="L2124" i="5"/>
  <c r="K2124" i="5"/>
  <c r="J2124" i="5"/>
  <c r="I2124" i="5"/>
  <c r="H2124" i="5"/>
  <c r="G2124" i="5"/>
  <c r="F2124" i="5"/>
  <c r="E2124" i="5"/>
  <c r="D2124" i="5"/>
  <c r="C2124" i="5"/>
  <c r="B2124" i="5"/>
  <c r="T2123" i="5"/>
  <c r="S2123" i="5"/>
  <c r="R2123" i="5"/>
  <c r="Q2123" i="5"/>
  <c r="P2123" i="5"/>
  <c r="O2123" i="5"/>
  <c r="N2123" i="5"/>
  <c r="M2123" i="5"/>
  <c r="L2123" i="5"/>
  <c r="K2123" i="5"/>
  <c r="J2123" i="5"/>
  <c r="I2123" i="5"/>
  <c r="H2123" i="5"/>
  <c r="G2123" i="5"/>
  <c r="F2123" i="5"/>
  <c r="E2123" i="5"/>
  <c r="D2123" i="5"/>
  <c r="C2123" i="5"/>
  <c r="B2123" i="5"/>
  <c r="T2122" i="5"/>
  <c r="S2122" i="5"/>
  <c r="R2122" i="5"/>
  <c r="Q2122" i="5"/>
  <c r="P2122" i="5"/>
  <c r="O2122" i="5"/>
  <c r="N2122" i="5"/>
  <c r="M2122" i="5"/>
  <c r="L2122" i="5"/>
  <c r="K2122" i="5"/>
  <c r="J2122" i="5"/>
  <c r="I2122" i="5"/>
  <c r="H2122" i="5"/>
  <c r="G2122" i="5"/>
  <c r="F2122" i="5"/>
  <c r="E2122" i="5"/>
  <c r="D2122" i="5"/>
  <c r="C2122" i="5"/>
  <c r="B2122" i="5"/>
  <c r="T2121" i="5"/>
  <c r="S2121" i="5"/>
  <c r="R2121" i="5"/>
  <c r="Q2121" i="5"/>
  <c r="P2121" i="5"/>
  <c r="O2121" i="5"/>
  <c r="N2121" i="5"/>
  <c r="M2121" i="5"/>
  <c r="L2121" i="5"/>
  <c r="K2121" i="5"/>
  <c r="J2121" i="5"/>
  <c r="I2121" i="5"/>
  <c r="H2121" i="5"/>
  <c r="G2121" i="5"/>
  <c r="F2121" i="5"/>
  <c r="E2121" i="5"/>
  <c r="D2121" i="5"/>
  <c r="C2121" i="5"/>
  <c r="B2121" i="5"/>
  <c r="T2120" i="5"/>
  <c r="S2120" i="5"/>
  <c r="R2120" i="5"/>
  <c r="Q2120" i="5"/>
  <c r="P2120" i="5"/>
  <c r="O2120" i="5"/>
  <c r="N2120" i="5"/>
  <c r="M2120" i="5"/>
  <c r="L2120" i="5"/>
  <c r="K2120" i="5"/>
  <c r="J2120" i="5"/>
  <c r="I2120" i="5"/>
  <c r="H2120" i="5"/>
  <c r="G2120" i="5"/>
  <c r="F2120" i="5"/>
  <c r="E2120" i="5"/>
  <c r="D2120" i="5"/>
  <c r="C2120" i="5"/>
  <c r="B2120" i="5"/>
  <c r="T2119" i="5"/>
  <c r="S2119" i="5"/>
  <c r="R2119" i="5"/>
  <c r="Q2119" i="5"/>
  <c r="P2119" i="5"/>
  <c r="O2119" i="5"/>
  <c r="N2119" i="5"/>
  <c r="M2119" i="5"/>
  <c r="L2119" i="5"/>
  <c r="K2119" i="5"/>
  <c r="J2119" i="5"/>
  <c r="I2119" i="5"/>
  <c r="H2119" i="5"/>
  <c r="G2119" i="5"/>
  <c r="F2119" i="5"/>
  <c r="E2119" i="5"/>
  <c r="D2119" i="5"/>
  <c r="C2119" i="5"/>
  <c r="B2119" i="5"/>
  <c r="T2118" i="5"/>
  <c r="S2118" i="5"/>
  <c r="R2118" i="5"/>
  <c r="Q2118" i="5"/>
  <c r="P2118" i="5"/>
  <c r="O2118" i="5"/>
  <c r="N2118" i="5"/>
  <c r="M2118" i="5"/>
  <c r="L2118" i="5"/>
  <c r="K2118" i="5"/>
  <c r="J2118" i="5"/>
  <c r="I2118" i="5"/>
  <c r="H2118" i="5"/>
  <c r="G2118" i="5"/>
  <c r="F2118" i="5"/>
  <c r="E2118" i="5"/>
  <c r="D2118" i="5"/>
  <c r="C2118" i="5"/>
  <c r="B2118" i="5"/>
  <c r="T2117" i="5"/>
  <c r="S2117" i="5"/>
  <c r="R2117" i="5"/>
  <c r="Q2117" i="5"/>
  <c r="P2117" i="5"/>
  <c r="O2117" i="5"/>
  <c r="N2117" i="5"/>
  <c r="M2117" i="5"/>
  <c r="L2117" i="5"/>
  <c r="K2117" i="5"/>
  <c r="J2117" i="5"/>
  <c r="I2117" i="5"/>
  <c r="H2117" i="5"/>
  <c r="G2117" i="5"/>
  <c r="F2117" i="5"/>
  <c r="E2117" i="5"/>
  <c r="D2117" i="5"/>
  <c r="C2117" i="5"/>
  <c r="B2117" i="5"/>
  <c r="T2116" i="5"/>
  <c r="S2116" i="5"/>
  <c r="R2116" i="5"/>
  <c r="Q2116" i="5"/>
  <c r="P2116" i="5"/>
  <c r="O2116" i="5"/>
  <c r="N2116" i="5"/>
  <c r="M2116" i="5"/>
  <c r="L2116" i="5"/>
  <c r="K2116" i="5"/>
  <c r="J2116" i="5"/>
  <c r="I2116" i="5"/>
  <c r="H2116" i="5"/>
  <c r="G2116" i="5"/>
  <c r="F2116" i="5"/>
  <c r="E2116" i="5"/>
  <c r="D2116" i="5"/>
  <c r="C2116" i="5"/>
  <c r="B2116" i="5"/>
  <c r="T2115" i="5"/>
  <c r="S2115" i="5"/>
  <c r="R2115" i="5"/>
  <c r="Q2115" i="5"/>
  <c r="P2115" i="5"/>
  <c r="O2115" i="5"/>
  <c r="N2115" i="5"/>
  <c r="M2115" i="5"/>
  <c r="L2115" i="5"/>
  <c r="K2115" i="5"/>
  <c r="J2115" i="5"/>
  <c r="I2115" i="5"/>
  <c r="H2115" i="5"/>
  <c r="G2115" i="5"/>
  <c r="F2115" i="5"/>
  <c r="E2115" i="5"/>
  <c r="D2115" i="5"/>
  <c r="C2115" i="5"/>
  <c r="B2115" i="5"/>
  <c r="T2114" i="5"/>
  <c r="S2114" i="5"/>
  <c r="R2114" i="5"/>
  <c r="Q2114" i="5"/>
  <c r="P2114" i="5"/>
  <c r="O2114" i="5"/>
  <c r="N2114" i="5"/>
  <c r="M2114" i="5"/>
  <c r="L2114" i="5"/>
  <c r="K2114" i="5"/>
  <c r="J2114" i="5"/>
  <c r="I2114" i="5"/>
  <c r="H2114" i="5"/>
  <c r="G2114" i="5"/>
  <c r="F2114" i="5"/>
  <c r="E2114" i="5"/>
  <c r="D2114" i="5"/>
  <c r="C2114" i="5"/>
  <c r="B2114" i="5"/>
  <c r="T2113" i="5"/>
  <c r="S2113" i="5"/>
  <c r="R2113" i="5"/>
  <c r="Q2113" i="5"/>
  <c r="P2113" i="5"/>
  <c r="O2113" i="5"/>
  <c r="N2113" i="5"/>
  <c r="M2113" i="5"/>
  <c r="L2113" i="5"/>
  <c r="K2113" i="5"/>
  <c r="J2113" i="5"/>
  <c r="I2113" i="5"/>
  <c r="H2113" i="5"/>
  <c r="G2113" i="5"/>
  <c r="F2113" i="5"/>
  <c r="E2113" i="5"/>
  <c r="D2113" i="5"/>
  <c r="C2113" i="5"/>
  <c r="B2113" i="5"/>
  <c r="T2112" i="5"/>
  <c r="S2112" i="5"/>
  <c r="R2112" i="5"/>
  <c r="Q2112" i="5"/>
  <c r="P2112" i="5"/>
  <c r="O2112" i="5"/>
  <c r="N2112" i="5"/>
  <c r="M2112" i="5"/>
  <c r="L2112" i="5"/>
  <c r="K2112" i="5"/>
  <c r="J2112" i="5"/>
  <c r="I2112" i="5"/>
  <c r="H2112" i="5"/>
  <c r="G2112" i="5"/>
  <c r="F2112" i="5"/>
  <c r="E2112" i="5"/>
  <c r="D2112" i="5"/>
  <c r="C2112" i="5"/>
  <c r="B2112" i="5"/>
  <c r="T2111" i="5"/>
  <c r="S2111" i="5"/>
  <c r="R2111" i="5"/>
  <c r="Q2111" i="5"/>
  <c r="P2111" i="5"/>
  <c r="O2111" i="5"/>
  <c r="N2111" i="5"/>
  <c r="M2111" i="5"/>
  <c r="L2111" i="5"/>
  <c r="K2111" i="5"/>
  <c r="J2111" i="5"/>
  <c r="I2111" i="5"/>
  <c r="H2111" i="5"/>
  <c r="G2111" i="5"/>
  <c r="F2111" i="5"/>
  <c r="E2111" i="5"/>
  <c r="D2111" i="5"/>
  <c r="C2111" i="5"/>
  <c r="B2111" i="5"/>
  <c r="T2110" i="5"/>
  <c r="S2110" i="5"/>
  <c r="R2110" i="5"/>
  <c r="Q2110" i="5"/>
  <c r="P2110" i="5"/>
  <c r="O2110" i="5"/>
  <c r="N2110" i="5"/>
  <c r="M2110" i="5"/>
  <c r="L2110" i="5"/>
  <c r="K2110" i="5"/>
  <c r="J2110" i="5"/>
  <c r="I2110" i="5"/>
  <c r="H2110" i="5"/>
  <c r="G2110" i="5"/>
  <c r="F2110" i="5"/>
  <c r="E2110" i="5"/>
  <c r="D2110" i="5"/>
  <c r="C2110" i="5"/>
  <c r="B2110" i="5"/>
  <c r="T2109" i="5"/>
  <c r="S2109" i="5"/>
  <c r="R2109" i="5"/>
  <c r="Q2109" i="5"/>
  <c r="P2109" i="5"/>
  <c r="O2109" i="5"/>
  <c r="N2109" i="5"/>
  <c r="M2109" i="5"/>
  <c r="L2109" i="5"/>
  <c r="K2109" i="5"/>
  <c r="J2109" i="5"/>
  <c r="I2109" i="5"/>
  <c r="H2109" i="5"/>
  <c r="G2109" i="5"/>
  <c r="F2109" i="5"/>
  <c r="E2109" i="5"/>
  <c r="D2109" i="5"/>
  <c r="C2109" i="5"/>
  <c r="B2109" i="5"/>
  <c r="T2108" i="5"/>
  <c r="S2108" i="5"/>
  <c r="R2108" i="5"/>
  <c r="Q2108" i="5"/>
  <c r="P2108" i="5"/>
  <c r="O2108" i="5"/>
  <c r="N2108" i="5"/>
  <c r="M2108" i="5"/>
  <c r="L2108" i="5"/>
  <c r="K2108" i="5"/>
  <c r="J2108" i="5"/>
  <c r="I2108" i="5"/>
  <c r="H2108" i="5"/>
  <c r="G2108" i="5"/>
  <c r="F2108" i="5"/>
  <c r="E2108" i="5"/>
  <c r="D2108" i="5"/>
  <c r="C2108" i="5"/>
  <c r="B2108" i="5"/>
  <c r="T2107" i="5"/>
  <c r="S2107" i="5"/>
  <c r="R2107" i="5"/>
  <c r="Q2107" i="5"/>
  <c r="P2107" i="5"/>
  <c r="O2107" i="5"/>
  <c r="N2107" i="5"/>
  <c r="M2107" i="5"/>
  <c r="L2107" i="5"/>
  <c r="K2107" i="5"/>
  <c r="J2107" i="5"/>
  <c r="I2107" i="5"/>
  <c r="H2107" i="5"/>
  <c r="G2107" i="5"/>
  <c r="F2107" i="5"/>
  <c r="E2107" i="5"/>
  <c r="D2107" i="5"/>
  <c r="C2107" i="5"/>
  <c r="B2107" i="5"/>
  <c r="T2106" i="5"/>
  <c r="S2106" i="5"/>
  <c r="R2106" i="5"/>
  <c r="Q2106" i="5"/>
  <c r="P2106" i="5"/>
  <c r="O2106" i="5"/>
  <c r="N2106" i="5"/>
  <c r="M2106" i="5"/>
  <c r="L2106" i="5"/>
  <c r="K2106" i="5"/>
  <c r="J2106" i="5"/>
  <c r="I2106" i="5"/>
  <c r="H2106" i="5"/>
  <c r="G2106" i="5"/>
  <c r="F2106" i="5"/>
  <c r="E2106" i="5"/>
  <c r="D2106" i="5"/>
  <c r="C2106" i="5"/>
  <c r="B2106" i="5"/>
  <c r="T2105" i="5"/>
  <c r="S2105" i="5"/>
  <c r="R2105" i="5"/>
  <c r="Q2105" i="5"/>
  <c r="P2105" i="5"/>
  <c r="O2105" i="5"/>
  <c r="N2105" i="5"/>
  <c r="M2105" i="5"/>
  <c r="L2105" i="5"/>
  <c r="K2105" i="5"/>
  <c r="J2105" i="5"/>
  <c r="I2105" i="5"/>
  <c r="H2105" i="5"/>
  <c r="G2105" i="5"/>
  <c r="F2105" i="5"/>
  <c r="E2105" i="5"/>
  <c r="D2105" i="5"/>
  <c r="C2105" i="5"/>
  <c r="B2105" i="5"/>
  <c r="T2104" i="5"/>
  <c r="S2104" i="5"/>
  <c r="R2104" i="5"/>
  <c r="Q2104" i="5"/>
  <c r="P2104" i="5"/>
  <c r="O2104" i="5"/>
  <c r="N2104" i="5"/>
  <c r="M2104" i="5"/>
  <c r="L2104" i="5"/>
  <c r="K2104" i="5"/>
  <c r="J2104" i="5"/>
  <c r="I2104" i="5"/>
  <c r="H2104" i="5"/>
  <c r="G2104" i="5"/>
  <c r="F2104" i="5"/>
  <c r="E2104" i="5"/>
  <c r="D2104" i="5"/>
  <c r="C2104" i="5"/>
  <c r="B2104" i="5"/>
  <c r="T2103" i="5"/>
  <c r="S2103" i="5"/>
  <c r="R2103" i="5"/>
  <c r="Q2103" i="5"/>
  <c r="P2103" i="5"/>
  <c r="O2103" i="5"/>
  <c r="N2103" i="5"/>
  <c r="M2103" i="5"/>
  <c r="L2103" i="5"/>
  <c r="K2103" i="5"/>
  <c r="J2103" i="5"/>
  <c r="I2103" i="5"/>
  <c r="H2103" i="5"/>
  <c r="G2103" i="5"/>
  <c r="F2103" i="5"/>
  <c r="E2103" i="5"/>
  <c r="D2103" i="5"/>
  <c r="C2103" i="5"/>
  <c r="B2103" i="5"/>
  <c r="T2102" i="5"/>
  <c r="S2102" i="5"/>
  <c r="R2102" i="5"/>
  <c r="Q2102" i="5"/>
  <c r="P2102" i="5"/>
  <c r="O2102" i="5"/>
  <c r="N2102" i="5"/>
  <c r="M2102" i="5"/>
  <c r="L2102" i="5"/>
  <c r="K2102" i="5"/>
  <c r="J2102" i="5"/>
  <c r="I2102" i="5"/>
  <c r="H2102" i="5"/>
  <c r="G2102" i="5"/>
  <c r="F2102" i="5"/>
  <c r="E2102" i="5"/>
  <c r="D2102" i="5"/>
  <c r="C2102" i="5"/>
  <c r="B2102" i="5"/>
  <c r="T2101" i="5"/>
  <c r="S2101" i="5"/>
  <c r="R2101" i="5"/>
  <c r="Q2101" i="5"/>
  <c r="P2101" i="5"/>
  <c r="O2101" i="5"/>
  <c r="N2101" i="5"/>
  <c r="M2101" i="5"/>
  <c r="L2101" i="5"/>
  <c r="K2101" i="5"/>
  <c r="J2101" i="5"/>
  <c r="I2101" i="5"/>
  <c r="H2101" i="5"/>
  <c r="G2101" i="5"/>
  <c r="F2101" i="5"/>
  <c r="E2101" i="5"/>
  <c r="D2101" i="5"/>
  <c r="C2101" i="5"/>
  <c r="B2101" i="5"/>
  <c r="T2100" i="5"/>
  <c r="S2100" i="5"/>
  <c r="R2100" i="5"/>
  <c r="Q2100" i="5"/>
  <c r="P2100" i="5"/>
  <c r="O2100" i="5"/>
  <c r="N2100" i="5"/>
  <c r="M2100" i="5"/>
  <c r="L2100" i="5"/>
  <c r="K2100" i="5"/>
  <c r="J2100" i="5"/>
  <c r="I2100" i="5"/>
  <c r="H2100" i="5"/>
  <c r="G2100" i="5"/>
  <c r="F2100" i="5"/>
  <c r="E2100" i="5"/>
  <c r="D2100" i="5"/>
  <c r="C2100" i="5"/>
  <c r="B2100" i="5"/>
  <c r="T2099" i="5"/>
  <c r="S2099" i="5"/>
  <c r="R2099" i="5"/>
  <c r="Q2099" i="5"/>
  <c r="P2099" i="5"/>
  <c r="O2099" i="5"/>
  <c r="N2099" i="5"/>
  <c r="M2099" i="5"/>
  <c r="L2099" i="5"/>
  <c r="K2099" i="5"/>
  <c r="J2099" i="5"/>
  <c r="I2099" i="5"/>
  <c r="H2099" i="5"/>
  <c r="G2099" i="5"/>
  <c r="F2099" i="5"/>
  <c r="E2099" i="5"/>
  <c r="D2099" i="5"/>
  <c r="C2099" i="5"/>
  <c r="B2099" i="5"/>
  <c r="T2098" i="5"/>
  <c r="S2098" i="5"/>
  <c r="R2098" i="5"/>
  <c r="Q2098" i="5"/>
  <c r="P2098" i="5"/>
  <c r="O2098" i="5"/>
  <c r="N2098" i="5"/>
  <c r="M2098" i="5"/>
  <c r="L2098" i="5"/>
  <c r="K2098" i="5"/>
  <c r="J2098" i="5"/>
  <c r="I2098" i="5"/>
  <c r="H2098" i="5"/>
  <c r="G2098" i="5"/>
  <c r="F2098" i="5"/>
  <c r="E2098" i="5"/>
  <c r="D2098" i="5"/>
  <c r="C2098" i="5"/>
  <c r="B2098" i="5"/>
  <c r="T2097" i="5"/>
  <c r="S2097" i="5"/>
  <c r="R2097" i="5"/>
  <c r="Q2097" i="5"/>
  <c r="P2097" i="5"/>
  <c r="O2097" i="5"/>
  <c r="N2097" i="5"/>
  <c r="M2097" i="5"/>
  <c r="L2097" i="5"/>
  <c r="K2097" i="5"/>
  <c r="J2097" i="5"/>
  <c r="I2097" i="5"/>
  <c r="H2097" i="5"/>
  <c r="G2097" i="5"/>
  <c r="F2097" i="5"/>
  <c r="E2097" i="5"/>
  <c r="D2097" i="5"/>
  <c r="C2097" i="5"/>
  <c r="B2097" i="5"/>
  <c r="T2096" i="5"/>
  <c r="S2096" i="5"/>
  <c r="R2096" i="5"/>
  <c r="Q2096" i="5"/>
  <c r="P2096" i="5"/>
  <c r="O2096" i="5"/>
  <c r="N2096" i="5"/>
  <c r="M2096" i="5"/>
  <c r="L2096" i="5"/>
  <c r="K2096" i="5"/>
  <c r="J2096" i="5"/>
  <c r="I2096" i="5"/>
  <c r="H2096" i="5"/>
  <c r="G2096" i="5"/>
  <c r="F2096" i="5"/>
  <c r="E2096" i="5"/>
  <c r="D2096" i="5"/>
  <c r="C2096" i="5"/>
  <c r="B2096" i="5"/>
  <c r="T2095" i="5"/>
  <c r="S2095" i="5"/>
  <c r="R2095" i="5"/>
  <c r="Q2095" i="5"/>
  <c r="P2095" i="5"/>
  <c r="O2095" i="5"/>
  <c r="N2095" i="5"/>
  <c r="M2095" i="5"/>
  <c r="L2095" i="5"/>
  <c r="K2095" i="5"/>
  <c r="J2095" i="5"/>
  <c r="I2095" i="5"/>
  <c r="H2095" i="5"/>
  <c r="G2095" i="5"/>
  <c r="F2095" i="5"/>
  <c r="E2095" i="5"/>
  <c r="D2095" i="5"/>
  <c r="C2095" i="5"/>
  <c r="B2095" i="5"/>
  <c r="T2094" i="5"/>
  <c r="S2094" i="5"/>
  <c r="R2094" i="5"/>
  <c r="Q2094" i="5"/>
  <c r="P2094" i="5"/>
  <c r="O2094" i="5"/>
  <c r="N2094" i="5"/>
  <c r="M2094" i="5"/>
  <c r="L2094" i="5"/>
  <c r="K2094" i="5"/>
  <c r="J2094" i="5"/>
  <c r="I2094" i="5"/>
  <c r="H2094" i="5"/>
  <c r="G2094" i="5"/>
  <c r="F2094" i="5"/>
  <c r="E2094" i="5"/>
  <c r="D2094" i="5"/>
  <c r="C2094" i="5"/>
  <c r="B2094" i="5"/>
  <c r="T2093" i="5"/>
  <c r="S2093" i="5"/>
  <c r="R2093" i="5"/>
  <c r="Q2093" i="5"/>
  <c r="P2093" i="5"/>
  <c r="O2093" i="5"/>
  <c r="N2093" i="5"/>
  <c r="M2093" i="5"/>
  <c r="L2093" i="5"/>
  <c r="K2093" i="5"/>
  <c r="J2093" i="5"/>
  <c r="I2093" i="5"/>
  <c r="H2093" i="5"/>
  <c r="G2093" i="5"/>
  <c r="F2093" i="5"/>
  <c r="E2093" i="5"/>
  <c r="D2093" i="5"/>
  <c r="C2093" i="5"/>
  <c r="B2093" i="5"/>
  <c r="T2092" i="5"/>
  <c r="S2092" i="5"/>
  <c r="R2092" i="5"/>
  <c r="Q2092" i="5"/>
  <c r="P2092" i="5"/>
  <c r="O2092" i="5"/>
  <c r="N2092" i="5"/>
  <c r="M2092" i="5"/>
  <c r="L2092" i="5"/>
  <c r="K2092" i="5"/>
  <c r="J2092" i="5"/>
  <c r="I2092" i="5"/>
  <c r="H2092" i="5"/>
  <c r="G2092" i="5"/>
  <c r="F2092" i="5"/>
  <c r="E2092" i="5"/>
  <c r="D2092" i="5"/>
  <c r="C2092" i="5"/>
  <c r="B2092" i="5"/>
  <c r="T2091" i="5"/>
  <c r="S2091" i="5"/>
  <c r="R2091" i="5"/>
  <c r="Q2091" i="5"/>
  <c r="P2091" i="5"/>
  <c r="O2091" i="5"/>
  <c r="N2091" i="5"/>
  <c r="M2091" i="5"/>
  <c r="L2091" i="5"/>
  <c r="K2091" i="5"/>
  <c r="J2091" i="5"/>
  <c r="I2091" i="5"/>
  <c r="H2091" i="5"/>
  <c r="G2091" i="5"/>
  <c r="F2091" i="5"/>
  <c r="E2091" i="5"/>
  <c r="D2091" i="5"/>
  <c r="C2091" i="5"/>
  <c r="B2091" i="5"/>
  <c r="T2090" i="5"/>
  <c r="S2090" i="5"/>
  <c r="R2090" i="5"/>
  <c r="Q2090" i="5"/>
  <c r="P2090" i="5"/>
  <c r="O2090" i="5"/>
  <c r="N2090" i="5"/>
  <c r="M2090" i="5"/>
  <c r="L2090" i="5"/>
  <c r="K2090" i="5"/>
  <c r="J2090" i="5"/>
  <c r="I2090" i="5"/>
  <c r="H2090" i="5"/>
  <c r="G2090" i="5"/>
  <c r="F2090" i="5"/>
  <c r="E2090" i="5"/>
  <c r="D2090" i="5"/>
  <c r="C2090" i="5"/>
  <c r="B2090" i="5"/>
  <c r="T2089" i="5"/>
  <c r="S2089" i="5"/>
  <c r="R2089" i="5"/>
  <c r="Q2089" i="5"/>
  <c r="P2089" i="5"/>
  <c r="O2089" i="5"/>
  <c r="N2089" i="5"/>
  <c r="M2089" i="5"/>
  <c r="L2089" i="5"/>
  <c r="K2089" i="5"/>
  <c r="J2089" i="5"/>
  <c r="I2089" i="5"/>
  <c r="H2089" i="5"/>
  <c r="G2089" i="5"/>
  <c r="F2089" i="5"/>
  <c r="E2089" i="5"/>
  <c r="D2089" i="5"/>
  <c r="C2089" i="5"/>
  <c r="B2089" i="5"/>
  <c r="T2088" i="5"/>
  <c r="S2088" i="5"/>
  <c r="R2088" i="5"/>
  <c r="Q2088" i="5"/>
  <c r="P2088" i="5"/>
  <c r="O2088" i="5"/>
  <c r="N2088" i="5"/>
  <c r="M2088" i="5"/>
  <c r="L2088" i="5"/>
  <c r="K2088" i="5"/>
  <c r="J2088" i="5"/>
  <c r="I2088" i="5"/>
  <c r="H2088" i="5"/>
  <c r="G2088" i="5"/>
  <c r="F2088" i="5"/>
  <c r="E2088" i="5"/>
  <c r="D2088" i="5"/>
  <c r="C2088" i="5"/>
  <c r="B2088" i="5"/>
  <c r="T2087" i="5"/>
  <c r="S2087" i="5"/>
  <c r="R2087" i="5"/>
  <c r="Q2087" i="5"/>
  <c r="P2087" i="5"/>
  <c r="O2087" i="5"/>
  <c r="N2087" i="5"/>
  <c r="M2087" i="5"/>
  <c r="L2087" i="5"/>
  <c r="K2087" i="5"/>
  <c r="J2087" i="5"/>
  <c r="I2087" i="5"/>
  <c r="H2087" i="5"/>
  <c r="G2087" i="5"/>
  <c r="F2087" i="5"/>
  <c r="E2087" i="5"/>
  <c r="D2087" i="5"/>
  <c r="C2087" i="5"/>
  <c r="B2087" i="5"/>
  <c r="T2086" i="5"/>
  <c r="S2086" i="5"/>
  <c r="R2086" i="5"/>
  <c r="Q2086" i="5"/>
  <c r="P2086" i="5"/>
  <c r="O2086" i="5"/>
  <c r="N2086" i="5"/>
  <c r="M2086" i="5"/>
  <c r="L2086" i="5"/>
  <c r="K2086" i="5"/>
  <c r="J2086" i="5"/>
  <c r="I2086" i="5"/>
  <c r="H2086" i="5"/>
  <c r="G2086" i="5"/>
  <c r="F2086" i="5"/>
  <c r="E2086" i="5"/>
  <c r="D2086" i="5"/>
  <c r="C2086" i="5"/>
  <c r="B2086" i="5"/>
  <c r="T2085" i="5"/>
  <c r="S2085" i="5"/>
  <c r="R2085" i="5"/>
  <c r="Q2085" i="5"/>
  <c r="P2085" i="5"/>
  <c r="O2085" i="5"/>
  <c r="N2085" i="5"/>
  <c r="M2085" i="5"/>
  <c r="L2085" i="5"/>
  <c r="K2085" i="5"/>
  <c r="J2085" i="5"/>
  <c r="I2085" i="5"/>
  <c r="H2085" i="5"/>
  <c r="G2085" i="5"/>
  <c r="F2085" i="5"/>
  <c r="E2085" i="5"/>
  <c r="D2085" i="5"/>
  <c r="C2085" i="5"/>
  <c r="B2085" i="5"/>
  <c r="T2084" i="5"/>
  <c r="S2084" i="5"/>
  <c r="R2084" i="5"/>
  <c r="Q2084" i="5"/>
  <c r="P2084" i="5"/>
  <c r="O2084" i="5"/>
  <c r="N2084" i="5"/>
  <c r="M2084" i="5"/>
  <c r="L2084" i="5"/>
  <c r="K2084" i="5"/>
  <c r="J2084" i="5"/>
  <c r="I2084" i="5"/>
  <c r="H2084" i="5"/>
  <c r="G2084" i="5"/>
  <c r="F2084" i="5"/>
  <c r="E2084" i="5"/>
  <c r="D2084" i="5"/>
  <c r="C2084" i="5"/>
  <c r="B2084" i="5"/>
  <c r="T2083" i="5"/>
  <c r="S2083" i="5"/>
  <c r="R2083" i="5"/>
  <c r="Q2083" i="5"/>
  <c r="P2083" i="5"/>
  <c r="O2083" i="5"/>
  <c r="N2083" i="5"/>
  <c r="M2083" i="5"/>
  <c r="L2083" i="5"/>
  <c r="K2083" i="5"/>
  <c r="J2083" i="5"/>
  <c r="I2083" i="5"/>
  <c r="H2083" i="5"/>
  <c r="G2083" i="5"/>
  <c r="F2083" i="5"/>
  <c r="E2083" i="5"/>
  <c r="D2083" i="5"/>
  <c r="C2083" i="5"/>
  <c r="B2083" i="5"/>
  <c r="T2082" i="5"/>
  <c r="S2082" i="5"/>
  <c r="R2082" i="5"/>
  <c r="Q2082" i="5"/>
  <c r="P2082" i="5"/>
  <c r="O2082" i="5"/>
  <c r="N2082" i="5"/>
  <c r="M2082" i="5"/>
  <c r="L2082" i="5"/>
  <c r="K2082" i="5"/>
  <c r="J2082" i="5"/>
  <c r="I2082" i="5"/>
  <c r="H2082" i="5"/>
  <c r="G2082" i="5"/>
  <c r="F2082" i="5"/>
  <c r="E2082" i="5"/>
  <c r="D2082" i="5"/>
  <c r="C2082" i="5"/>
  <c r="B2082" i="5"/>
  <c r="T2081" i="5"/>
  <c r="S2081" i="5"/>
  <c r="R2081" i="5"/>
  <c r="Q2081" i="5"/>
  <c r="P2081" i="5"/>
  <c r="O2081" i="5"/>
  <c r="N2081" i="5"/>
  <c r="M2081" i="5"/>
  <c r="L2081" i="5"/>
  <c r="K2081" i="5"/>
  <c r="J2081" i="5"/>
  <c r="I2081" i="5"/>
  <c r="H2081" i="5"/>
  <c r="G2081" i="5"/>
  <c r="F2081" i="5"/>
  <c r="E2081" i="5"/>
  <c r="D2081" i="5"/>
  <c r="C2081" i="5"/>
  <c r="B2081" i="5"/>
  <c r="T2080" i="5"/>
  <c r="S2080" i="5"/>
  <c r="R2080" i="5"/>
  <c r="Q2080" i="5"/>
  <c r="P2080" i="5"/>
  <c r="O2080" i="5"/>
  <c r="N2080" i="5"/>
  <c r="M2080" i="5"/>
  <c r="L2080" i="5"/>
  <c r="K2080" i="5"/>
  <c r="J2080" i="5"/>
  <c r="I2080" i="5"/>
  <c r="H2080" i="5"/>
  <c r="G2080" i="5"/>
  <c r="F2080" i="5"/>
  <c r="E2080" i="5"/>
  <c r="D2080" i="5"/>
  <c r="C2080" i="5"/>
  <c r="B2080" i="5"/>
  <c r="T2079" i="5"/>
  <c r="S2079" i="5"/>
  <c r="R2079" i="5"/>
  <c r="Q2079" i="5"/>
  <c r="P2079" i="5"/>
  <c r="O2079" i="5"/>
  <c r="N2079" i="5"/>
  <c r="M2079" i="5"/>
  <c r="L2079" i="5"/>
  <c r="K2079" i="5"/>
  <c r="J2079" i="5"/>
  <c r="I2079" i="5"/>
  <c r="H2079" i="5"/>
  <c r="G2079" i="5"/>
  <c r="F2079" i="5"/>
  <c r="E2079" i="5"/>
  <c r="D2079" i="5"/>
  <c r="C2079" i="5"/>
  <c r="B2079" i="5"/>
  <c r="T2078" i="5"/>
  <c r="S2078" i="5"/>
  <c r="R2078" i="5"/>
  <c r="Q2078" i="5"/>
  <c r="P2078" i="5"/>
  <c r="O2078" i="5"/>
  <c r="N2078" i="5"/>
  <c r="M2078" i="5"/>
  <c r="L2078" i="5"/>
  <c r="K2078" i="5"/>
  <c r="J2078" i="5"/>
  <c r="I2078" i="5"/>
  <c r="H2078" i="5"/>
  <c r="G2078" i="5"/>
  <c r="F2078" i="5"/>
  <c r="E2078" i="5"/>
  <c r="D2078" i="5"/>
  <c r="C2078" i="5"/>
  <c r="B2078" i="5"/>
  <c r="T2077" i="5"/>
  <c r="S2077" i="5"/>
  <c r="R2077" i="5"/>
  <c r="Q2077" i="5"/>
  <c r="P2077" i="5"/>
  <c r="O2077" i="5"/>
  <c r="N2077" i="5"/>
  <c r="M2077" i="5"/>
  <c r="L2077" i="5"/>
  <c r="K2077" i="5"/>
  <c r="J2077" i="5"/>
  <c r="I2077" i="5"/>
  <c r="H2077" i="5"/>
  <c r="G2077" i="5"/>
  <c r="F2077" i="5"/>
  <c r="E2077" i="5"/>
  <c r="D2077" i="5"/>
  <c r="C2077" i="5"/>
  <c r="B2077" i="5"/>
  <c r="T2076" i="5"/>
  <c r="S2076" i="5"/>
  <c r="R2076" i="5"/>
  <c r="Q2076" i="5"/>
  <c r="P2076" i="5"/>
  <c r="O2076" i="5"/>
  <c r="N2076" i="5"/>
  <c r="M2076" i="5"/>
  <c r="L2076" i="5"/>
  <c r="K2076" i="5"/>
  <c r="J2076" i="5"/>
  <c r="I2076" i="5"/>
  <c r="H2076" i="5"/>
  <c r="G2076" i="5"/>
  <c r="F2076" i="5"/>
  <c r="E2076" i="5"/>
  <c r="D2076" i="5"/>
  <c r="C2076" i="5"/>
  <c r="B2076" i="5"/>
  <c r="T2075" i="5"/>
  <c r="S2075" i="5"/>
  <c r="R2075" i="5"/>
  <c r="Q2075" i="5"/>
  <c r="P2075" i="5"/>
  <c r="O2075" i="5"/>
  <c r="N2075" i="5"/>
  <c r="M2075" i="5"/>
  <c r="L2075" i="5"/>
  <c r="K2075" i="5"/>
  <c r="J2075" i="5"/>
  <c r="I2075" i="5"/>
  <c r="H2075" i="5"/>
  <c r="G2075" i="5"/>
  <c r="F2075" i="5"/>
  <c r="E2075" i="5"/>
  <c r="D2075" i="5"/>
  <c r="C2075" i="5"/>
  <c r="B2075" i="5"/>
  <c r="T2074" i="5"/>
  <c r="S2074" i="5"/>
  <c r="R2074" i="5"/>
  <c r="Q2074" i="5"/>
  <c r="P2074" i="5"/>
  <c r="O2074" i="5"/>
  <c r="N2074" i="5"/>
  <c r="M2074" i="5"/>
  <c r="L2074" i="5"/>
  <c r="K2074" i="5"/>
  <c r="J2074" i="5"/>
  <c r="I2074" i="5"/>
  <c r="H2074" i="5"/>
  <c r="G2074" i="5"/>
  <c r="F2074" i="5"/>
  <c r="E2074" i="5"/>
  <c r="D2074" i="5"/>
  <c r="C2074" i="5"/>
  <c r="B2074" i="5"/>
  <c r="T2073" i="5"/>
  <c r="S2073" i="5"/>
  <c r="R2073" i="5"/>
  <c r="Q2073" i="5"/>
  <c r="P2073" i="5"/>
  <c r="O2073" i="5"/>
  <c r="N2073" i="5"/>
  <c r="M2073" i="5"/>
  <c r="L2073" i="5"/>
  <c r="K2073" i="5"/>
  <c r="J2073" i="5"/>
  <c r="I2073" i="5"/>
  <c r="H2073" i="5"/>
  <c r="G2073" i="5"/>
  <c r="F2073" i="5"/>
  <c r="E2073" i="5"/>
  <c r="D2073" i="5"/>
  <c r="C2073" i="5"/>
  <c r="B2073" i="5"/>
  <c r="T2072" i="5"/>
  <c r="S2072" i="5"/>
  <c r="R2072" i="5"/>
  <c r="Q2072" i="5"/>
  <c r="P2072" i="5"/>
  <c r="O2072" i="5"/>
  <c r="N2072" i="5"/>
  <c r="M2072" i="5"/>
  <c r="L2072" i="5"/>
  <c r="K2072" i="5"/>
  <c r="J2072" i="5"/>
  <c r="I2072" i="5"/>
  <c r="H2072" i="5"/>
  <c r="G2072" i="5"/>
  <c r="F2072" i="5"/>
  <c r="E2072" i="5"/>
  <c r="D2072" i="5"/>
  <c r="C2072" i="5"/>
  <c r="B2072" i="5"/>
  <c r="T2071" i="5"/>
  <c r="S2071" i="5"/>
  <c r="R2071" i="5"/>
  <c r="Q2071" i="5"/>
  <c r="P2071" i="5"/>
  <c r="O2071" i="5"/>
  <c r="N2071" i="5"/>
  <c r="M2071" i="5"/>
  <c r="L2071" i="5"/>
  <c r="K2071" i="5"/>
  <c r="J2071" i="5"/>
  <c r="I2071" i="5"/>
  <c r="H2071" i="5"/>
  <c r="G2071" i="5"/>
  <c r="F2071" i="5"/>
  <c r="E2071" i="5"/>
  <c r="D2071" i="5"/>
  <c r="C2071" i="5"/>
  <c r="B2071" i="5"/>
  <c r="T2070" i="5"/>
  <c r="S2070" i="5"/>
  <c r="R2070" i="5"/>
  <c r="Q2070" i="5"/>
  <c r="P2070" i="5"/>
  <c r="O2070" i="5"/>
  <c r="N2070" i="5"/>
  <c r="M2070" i="5"/>
  <c r="L2070" i="5"/>
  <c r="K2070" i="5"/>
  <c r="J2070" i="5"/>
  <c r="I2070" i="5"/>
  <c r="H2070" i="5"/>
  <c r="G2070" i="5"/>
  <c r="F2070" i="5"/>
  <c r="E2070" i="5"/>
  <c r="D2070" i="5"/>
  <c r="C2070" i="5"/>
  <c r="B2070" i="5"/>
  <c r="T2069" i="5"/>
  <c r="S2069" i="5"/>
  <c r="R2069" i="5"/>
  <c r="Q2069" i="5"/>
  <c r="P2069" i="5"/>
  <c r="O2069" i="5"/>
  <c r="N2069" i="5"/>
  <c r="M2069" i="5"/>
  <c r="L2069" i="5"/>
  <c r="K2069" i="5"/>
  <c r="J2069" i="5"/>
  <c r="I2069" i="5"/>
  <c r="H2069" i="5"/>
  <c r="G2069" i="5"/>
  <c r="F2069" i="5"/>
  <c r="E2069" i="5"/>
  <c r="D2069" i="5"/>
  <c r="C2069" i="5"/>
  <c r="B2069" i="5"/>
  <c r="T2068" i="5"/>
  <c r="S2068" i="5"/>
  <c r="R2068" i="5"/>
  <c r="Q2068" i="5"/>
  <c r="P2068" i="5"/>
  <c r="O2068" i="5"/>
  <c r="N2068" i="5"/>
  <c r="M2068" i="5"/>
  <c r="L2068" i="5"/>
  <c r="K2068" i="5"/>
  <c r="J2068" i="5"/>
  <c r="I2068" i="5"/>
  <c r="H2068" i="5"/>
  <c r="G2068" i="5"/>
  <c r="F2068" i="5"/>
  <c r="E2068" i="5"/>
  <c r="D2068" i="5"/>
  <c r="C2068" i="5"/>
  <c r="B2068" i="5"/>
  <c r="T2067" i="5"/>
  <c r="S2067" i="5"/>
  <c r="R2067" i="5"/>
  <c r="Q2067" i="5"/>
  <c r="P2067" i="5"/>
  <c r="O2067" i="5"/>
  <c r="N2067" i="5"/>
  <c r="M2067" i="5"/>
  <c r="L2067" i="5"/>
  <c r="K2067" i="5"/>
  <c r="J2067" i="5"/>
  <c r="I2067" i="5"/>
  <c r="H2067" i="5"/>
  <c r="G2067" i="5"/>
  <c r="F2067" i="5"/>
  <c r="E2067" i="5"/>
  <c r="D2067" i="5"/>
  <c r="C2067" i="5"/>
  <c r="B2067" i="5"/>
  <c r="T2066" i="5"/>
  <c r="S2066" i="5"/>
  <c r="R2066" i="5"/>
  <c r="Q2066" i="5"/>
  <c r="P2066" i="5"/>
  <c r="O2066" i="5"/>
  <c r="N2066" i="5"/>
  <c r="M2066" i="5"/>
  <c r="L2066" i="5"/>
  <c r="K2066" i="5"/>
  <c r="J2066" i="5"/>
  <c r="I2066" i="5"/>
  <c r="H2066" i="5"/>
  <c r="G2066" i="5"/>
  <c r="F2066" i="5"/>
  <c r="E2066" i="5"/>
  <c r="D2066" i="5"/>
  <c r="C2066" i="5"/>
  <c r="B2066" i="5"/>
  <c r="T2065" i="5"/>
  <c r="S2065" i="5"/>
  <c r="R2065" i="5"/>
  <c r="Q2065" i="5"/>
  <c r="P2065" i="5"/>
  <c r="O2065" i="5"/>
  <c r="N2065" i="5"/>
  <c r="M2065" i="5"/>
  <c r="L2065" i="5"/>
  <c r="K2065" i="5"/>
  <c r="J2065" i="5"/>
  <c r="I2065" i="5"/>
  <c r="H2065" i="5"/>
  <c r="G2065" i="5"/>
  <c r="F2065" i="5"/>
  <c r="E2065" i="5"/>
  <c r="D2065" i="5"/>
  <c r="C2065" i="5"/>
  <c r="B2065" i="5"/>
  <c r="T2064" i="5"/>
  <c r="S2064" i="5"/>
  <c r="R2064" i="5"/>
  <c r="Q2064" i="5"/>
  <c r="P2064" i="5"/>
  <c r="O2064" i="5"/>
  <c r="N2064" i="5"/>
  <c r="M2064" i="5"/>
  <c r="L2064" i="5"/>
  <c r="K2064" i="5"/>
  <c r="J2064" i="5"/>
  <c r="I2064" i="5"/>
  <c r="H2064" i="5"/>
  <c r="G2064" i="5"/>
  <c r="F2064" i="5"/>
  <c r="E2064" i="5"/>
  <c r="D2064" i="5"/>
  <c r="C2064" i="5"/>
  <c r="B2064" i="5"/>
  <c r="T2063" i="5"/>
  <c r="S2063" i="5"/>
  <c r="R2063" i="5"/>
  <c r="Q2063" i="5"/>
  <c r="P2063" i="5"/>
  <c r="O2063" i="5"/>
  <c r="N2063" i="5"/>
  <c r="M2063" i="5"/>
  <c r="L2063" i="5"/>
  <c r="K2063" i="5"/>
  <c r="J2063" i="5"/>
  <c r="I2063" i="5"/>
  <c r="H2063" i="5"/>
  <c r="G2063" i="5"/>
  <c r="F2063" i="5"/>
  <c r="E2063" i="5"/>
  <c r="D2063" i="5"/>
  <c r="C2063" i="5"/>
  <c r="B2063" i="5"/>
  <c r="T2062" i="5"/>
  <c r="S2062" i="5"/>
  <c r="R2062" i="5"/>
  <c r="Q2062" i="5"/>
  <c r="P2062" i="5"/>
  <c r="O2062" i="5"/>
  <c r="N2062" i="5"/>
  <c r="M2062" i="5"/>
  <c r="L2062" i="5"/>
  <c r="K2062" i="5"/>
  <c r="J2062" i="5"/>
  <c r="I2062" i="5"/>
  <c r="H2062" i="5"/>
  <c r="G2062" i="5"/>
  <c r="F2062" i="5"/>
  <c r="E2062" i="5"/>
  <c r="D2062" i="5"/>
  <c r="C2062" i="5"/>
  <c r="B2062" i="5"/>
  <c r="T2061" i="5"/>
  <c r="S2061" i="5"/>
  <c r="R2061" i="5"/>
  <c r="Q2061" i="5"/>
  <c r="P2061" i="5"/>
  <c r="O2061" i="5"/>
  <c r="N2061" i="5"/>
  <c r="M2061" i="5"/>
  <c r="L2061" i="5"/>
  <c r="K2061" i="5"/>
  <c r="J2061" i="5"/>
  <c r="I2061" i="5"/>
  <c r="H2061" i="5"/>
  <c r="G2061" i="5"/>
  <c r="F2061" i="5"/>
  <c r="E2061" i="5"/>
  <c r="D2061" i="5"/>
  <c r="C2061" i="5"/>
  <c r="B2061" i="5"/>
  <c r="T2060" i="5"/>
  <c r="S2060" i="5"/>
  <c r="R2060" i="5"/>
  <c r="Q2060" i="5"/>
  <c r="P2060" i="5"/>
  <c r="O2060" i="5"/>
  <c r="N2060" i="5"/>
  <c r="M2060" i="5"/>
  <c r="L2060" i="5"/>
  <c r="K2060" i="5"/>
  <c r="J2060" i="5"/>
  <c r="I2060" i="5"/>
  <c r="H2060" i="5"/>
  <c r="G2060" i="5"/>
  <c r="F2060" i="5"/>
  <c r="E2060" i="5"/>
  <c r="D2060" i="5"/>
  <c r="C2060" i="5"/>
  <c r="B2060" i="5"/>
  <c r="T2059" i="5"/>
  <c r="S2059" i="5"/>
  <c r="R2059" i="5"/>
  <c r="Q2059" i="5"/>
  <c r="P2059" i="5"/>
  <c r="O2059" i="5"/>
  <c r="N2059" i="5"/>
  <c r="M2059" i="5"/>
  <c r="L2059" i="5"/>
  <c r="K2059" i="5"/>
  <c r="J2059" i="5"/>
  <c r="I2059" i="5"/>
  <c r="H2059" i="5"/>
  <c r="G2059" i="5"/>
  <c r="F2059" i="5"/>
  <c r="E2059" i="5"/>
  <c r="D2059" i="5"/>
  <c r="C2059" i="5"/>
  <c r="B2059" i="5"/>
  <c r="T2058" i="5"/>
  <c r="S2058" i="5"/>
  <c r="R2058" i="5"/>
  <c r="Q2058" i="5"/>
  <c r="P2058" i="5"/>
  <c r="O2058" i="5"/>
  <c r="N2058" i="5"/>
  <c r="M2058" i="5"/>
  <c r="L2058" i="5"/>
  <c r="K2058" i="5"/>
  <c r="J2058" i="5"/>
  <c r="I2058" i="5"/>
  <c r="H2058" i="5"/>
  <c r="G2058" i="5"/>
  <c r="F2058" i="5"/>
  <c r="E2058" i="5"/>
  <c r="D2058" i="5"/>
  <c r="C2058" i="5"/>
  <c r="B2058" i="5"/>
  <c r="T2057" i="5"/>
  <c r="S2057" i="5"/>
  <c r="R2057" i="5"/>
  <c r="Q2057" i="5"/>
  <c r="P2057" i="5"/>
  <c r="O2057" i="5"/>
  <c r="N2057" i="5"/>
  <c r="M2057" i="5"/>
  <c r="L2057" i="5"/>
  <c r="K2057" i="5"/>
  <c r="J2057" i="5"/>
  <c r="I2057" i="5"/>
  <c r="H2057" i="5"/>
  <c r="G2057" i="5"/>
  <c r="F2057" i="5"/>
  <c r="E2057" i="5"/>
  <c r="D2057" i="5"/>
  <c r="C2057" i="5"/>
  <c r="B2057" i="5"/>
  <c r="T2056" i="5"/>
  <c r="S2056" i="5"/>
  <c r="R2056" i="5"/>
  <c r="Q2056" i="5"/>
  <c r="P2056" i="5"/>
  <c r="O2056" i="5"/>
  <c r="N2056" i="5"/>
  <c r="M2056" i="5"/>
  <c r="L2056" i="5"/>
  <c r="K2056" i="5"/>
  <c r="J2056" i="5"/>
  <c r="I2056" i="5"/>
  <c r="H2056" i="5"/>
  <c r="G2056" i="5"/>
  <c r="F2056" i="5"/>
  <c r="E2056" i="5"/>
  <c r="D2056" i="5"/>
  <c r="C2056" i="5"/>
  <c r="B2056" i="5"/>
  <c r="T2055" i="5"/>
  <c r="S2055" i="5"/>
  <c r="R2055" i="5"/>
  <c r="Q2055" i="5"/>
  <c r="P2055" i="5"/>
  <c r="O2055" i="5"/>
  <c r="N2055" i="5"/>
  <c r="M2055" i="5"/>
  <c r="L2055" i="5"/>
  <c r="K2055" i="5"/>
  <c r="J2055" i="5"/>
  <c r="I2055" i="5"/>
  <c r="H2055" i="5"/>
  <c r="G2055" i="5"/>
  <c r="F2055" i="5"/>
  <c r="E2055" i="5"/>
  <c r="D2055" i="5"/>
  <c r="C2055" i="5"/>
  <c r="B2055" i="5"/>
  <c r="T2054" i="5"/>
  <c r="S2054" i="5"/>
  <c r="R2054" i="5"/>
  <c r="Q2054" i="5"/>
  <c r="P2054" i="5"/>
  <c r="O2054" i="5"/>
  <c r="N2054" i="5"/>
  <c r="M2054" i="5"/>
  <c r="L2054" i="5"/>
  <c r="K2054" i="5"/>
  <c r="J2054" i="5"/>
  <c r="I2054" i="5"/>
  <c r="H2054" i="5"/>
  <c r="G2054" i="5"/>
  <c r="F2054" i="5"/>
  <c r="E2054" i="5"/>
  <c r="D2054" i="5"/>
  <c r="C2054" i="5"/>
  <c r="B2054" i="5"/>
  <c r="T2053" i="5"/>
  <c r="S2053" i="5"/>
  <c r="R2053" i="5"/>
  <c r="Q2053" i="5"/>
  <c r="P2053" i="5"/>
  <c r="O2053" i="5"/>
  <c r="N2053" i="5"/>
  <c r="M2053" i="5"/>
  <c r="L2053" i="5"/>
  <c r="K2053" i="5"/>
  <c r="J2053" i="5"/>
  <c r="I2053" i="5"/>
  <c r="H2053" i="5"/>
  <c r="G2053" i="5"/>
  <c r="F2053" i="5"/>
  <c r="E2053" i="5"/>
  <c r="D2053" i="5"/>
  <c r="C2053" i="5"/>
  <c r="B2053" i="5"/>
  <c r="T2052" i="5"/>
  <c r="S2052" i="5"/>
  <c r="R2052" i="5"/>
  <c r="Q2052" i="5"/>
  <c r="P2052" i="5"/>
  <c r="O2052" i="5"/>
  <c r="N2052" i="5"/>
  <c r="M2052" i="5"/>
  <c r="L2052" i="5"/>
  <c r="K2052" i="5"/>
  <c r="J2052" i="5"/>
  <c r="I2052" i="5"/>
  <c r="H2052" i="5"/>
  <c r="G2052" i="5"/>
  <c r="F2052" i="5"/>
  <c r="E2052" i="5"/>
  <c r="D2052" i="5"/>
  <c r="C2052" i="5"/>
  <c r="B2052" i="5"/>
  <c r="T2051" i="5"/>
  <c r="S2051" i="5"/>
  <c r="R2051" i="5"/>
  <c r="Q2051" i="5"/>
  <c r="P2051" i="5"/>
  <c r="O2051" i="5"/>
  <c r="N2051" i="5"/>
  <c r="M2051" i="5"/>
  <c r="L2051" i="5"/>
  <c r="K2051" i="5"/>
  <c r="J2051" i="5"/>
  <c r="I2051" i="5"/>
  <c r="H2051" i="5"/>
  <c r="G2051" i="5"/>
  <c r="F2051" i="5"/>
  <c r="E2051" i="5"/>
  <c r="D2051" i="5"/>
  <c r="C2051" i="5"/>
  <c r="B2051" i="5"/>
  <c r="T2050" i="5"/>
  <c r="S2050" i="5"/>
  <c r="R2050" i="5"/>
  <c r="Q2050" i="5"/>
  <c r="P2050" i="5"/>
  <c r="O2050" i="5"/>
  <c r="N2050" i="5"/>
  <c r="M2050" i="5"/>
  <c r="L2050" i="5"/>
  <c r="K2050" i="5"/>
  <c r="J2050" i="5"/>
  <c r="I2050" i="5"/>
  <c r="H2050" i="5"/>
  <c r="G2050" i="5"/>
  <c r="F2050" i="5"/>
  <c r="E2050" i="5"/>
  <c r="D2050" i="5"/>
  <c r="C2050" i="5"/>
  <c r="B2050" i="5"/>
  <c r="T2049" i="5"/>
  <c r="S2049" i="5"/>
  <c r="R2049" i="5"/>
  <c r="Q2049" i="5"/>
  <c r="P2049" i="5"/>
  <c r="O2049" i="5"/>
  <c r="N2049" i="5"/>
  <c r="M2049" i="5"/>
  <c r="L2049" i="5"/>
  <c r="K2049" i="5"/>
  <c r="J2049" i="5"/>
  <c r="I2049" i="5"/>
  <c r="H2049" i="5"/>
  <c r="G2049" i="5"/>
  <c r="F2049" i="5"/>
  <c r="E2049" i="5"/>
  <c r="D2049" i="5"/>
  <c r="C2049" i="5"/>
  <c r="B2049" i="5"/>
  <c r="T2048" i="5"/>
  <c r="S2048" i="5"/>
  <c r="R2048" i="5"/>
  <c r="Q2048" i="5"/>
  <c r="P2048" i="5"/>
  <c r="O2048" i="5"/>
  <c r="N2048" i="5"/>
  <c r="M2048" i="5"/>
  <c r="L2048" i="5"/>
  <c r="K2048" i="5"/>
  <c r="J2048" i="5"/>
  <c r="I2048" i="5"/>
  <c r="H2048" i="5"/>
  <c r="G2048" i="5"/>
  <c r="F2048" i="5"/>
  <c r="E2048" i="5"/>
  <c r="D2048" i="5"/>
  <c r="C2048" i="5"/>
  <c r="B2048" i="5"/>
  <c r="T2047" i="5"/>
  <c r="S2047" i="5"/>
  <c r="R2047" i="5"/>
  <c r="Q2047" i="5"/>
  <c r="P2047" i="5"/>
  <c r="O2047" i="5"/>
  <c r="N2047" i="5"/>
  <c r="M2047" i="5"/>
  <c r="L2047" i="5"/>
  <c r="K2047" i="5"/>
  <c r="J2047" i="5"/>
  <c r="I2047" i="5"/>
  <c r="H2047" i="5"/>
  <c r="G2047" i="5"/>
  <c r="F2047" i="5"/>
  <c r="E2047" i="5"/>
  <c r="D2047" i="5"/>
  <c r="C2047" i="5"/>
  <c r="B2047" i="5"/>
  <c r="T2046" i="5"/>
  <c r="S2046" i="5"/>
  <c r="R2046" i="5"/>
  <c r="Q2046" i="5"/>
  <c r="P2046" i="5"/>
  <c r="O2046" i="5"/>
  <c r="N2046" i="5"/>
  <c r="M2046" i="5"/>
  <c r="L2046" i="5"/>
  <c r="K2046" i="5"/>
  <c r="J2046" i="5"/>
  <c r="I2046" i="5"/>
  <c r="H2046" i="5"/>
  <c r="G2046" i="5"/>
  <c r="F2046" i="5"/>
  <c r="E2046" i="5"/>
  <c r="D2046" i="5"/>
  <c r="C2046" i="5"/>
  <c r="B2046" i="5"/>
  <c r="T2045" i="5"/>
  <c r="S2045" i="5"/>
  <c r="R2045" i="5"/>
  <c r="Q2045" i="5"/>
  <c r="P2045" i="5"/>
  <c r="O2045" i="5"/>
  <c r="N2045" i="5"/>
  <c r="M2045" i="5"/>
  <c r="L2045" i="5"/>
  <c r="K2045" i="5"/>
  <c r="J2045" i="5"/>
  <c r="I2045" i="5"/>
  <c r="H2045" i="5"/>
  <c r="G2045" i="5"/>
  <c r="F2045" i="5"/>
  <c r="E2045" i="5"/>
  <c r="D2045" i="5"/>
  <c r="C2045" i="5"/>
  <c r="B2045" i="5"/>
  <c r="T2044" i="5"/>
  <c r="S2044" i="5"/>
  <c r="R2044" i="5"/>
  <c r="Q2044" i="5"/>
  <c r="P2044" i="5"/>
  <c r="O2044" i="5"/>
  <c r="N2044" i="5"/>
  <c r="M2044" i="5"/>
  <c r="L2044" i="5"/>
  <c r="K2044" i="5"/>
  <c r="J2044" i="5"/>
  <c r="I2044" i="5"/>
  <c r="H2044" i="5"/>
  <c r="G2044" i="5"/>
  <c r="F2044" i="5"/>
  <c r="E2044" i="5"/>
  <c r="D2044" i="5"/>
  <c r="C2044" i="5"/>
  <c r="B2044" i="5"/>
  <c r="T2043" i="5"/>
  <c r="S2043" i="5"/>
  <c r="R2043" i="5"/>
  <c r="Q2043" i="5"/>
  <c r="P2043" i="5"/>
  <c r="O2043" i="5"/>
  <c r="N2043" i="5"/>
  <c r="M2043" i="5"/>
  <c r="L2043" i="5"/>
  <c r="K2043" i="5"/>
  <c r="J2043" i="5"/>
  <c r="I2043" i="5"/>
  <c r="H2043" i="5"/>
  <c r="G2043" i="5"/>
  <c r="F2043" i="5"/>
  <c r="E2043" i="5"/>
  <c r="D2043" i="5"/>
  <c r="C2043" i="5"/>
  <c r="B2043" i="5"/>
  <c r="T2042" i="5"/>
  <c r="S2042" i="5"/>
  <c r="R2042" i="5"/>
  <c r="Q2042" i="5"/>
  <c r="P2042" i="5"/>
  <c r="O2042" i="5"/>
  <c r="N2042" i="5"/>
  <c r="M2042" i="5"/>
  <c r="L2042" i="5"/>
  <c r="K2042" i="5"/>
  <c r="J2042" i="5"/>
  <c r="I2042" i="5"/>
  <c r="H2042" i="5"/>
  <c r="G2042" i="5"/>
  <c r="F2042" i="5"/>
  <c r="E2042" i="5"/>
  <c r="D2042" i="5"/>
  <c r="C2042" i="5"/>
  <c r="B2042" i="5"/>
  <c r="T2041" i="5"/>
  <c r="S2041" i="5"/>
  <c r="R2041" i="5"/>
  <c r="Q2041" i="5"/>
  <c r="P2041" i="5"/>
  <c r="O2041" i="5"/>
  <c r="N2041" i="5"/>
  <c r="M2041" i="5"/>
  <c r="L2041" i="5"/>
  <c r="K2041" i="5"/>
  <c r="J2041" i="5"/>
  <c r="I2041" i="5"/>
  <c r="H2041" i="5"/>
  <c r="G2041" i="5"/>
  <c r="F2041" i="5"/>
  <c r="E2041" i="5"/>
  <c r="D2041" i="5"/>
  <c r="C2041" i="5"/>
  <c r="B2041" i="5"/>
  <c r="T2040" i="5"/>
  <c r="S2040" i="5"/>
  <c r="R2040" i="5"/>
  <c r="Q2040" i="5"/>
  <c r="P2040" i="5"/>
  <c r="O2040" i="5"/>
  <c r="N2040" i="5"/>
  <c r="M2040" i="5"/>
  <c r="L2040" i="5"/>
  <c r="K2040" i="5"/>
  <c r="J2040" i="5"/>
  <c r="I2040" i="5"/>
  <c r="H2040" i="5"/>
  <c r="G2040" i="5"/>
  <c r="F2040" i="5"/>
  <c r="E2040" i="5"/>
  <c r="D2040" i="5"/>
  <c r="C2040" i="5"/>
  <c r="B2040" i="5"/>
  <c r="T2039" i="5"/>
  <c r="S2039" i="5"/>
  <c r="R2039" i="5"/>
  <c r="Q2039" i="5"/>
  <c r="P2039" i="5"/>
  <c r="O2039" i="5"/>
  <c r="N2039" i="5"/>
  <c r="M2039" i="5"/>
  <c r="L2039" i="5"/>
  <c r="K2039" i="5"/>
  <c r="J2039" i="5"/>
  <c r="I2039" i="5"/>
  <c r="H2039" i="5"/>
  <c r="G2039" i="5"/>
  <c r="F2039" i="5"/>
  <c r="E2039" i="5"/>
  <c r="D2039" i="5"/>
  <c r="C2039" i="5"/>
  <c r="B2039" i="5"/>
  <c r="T2038" i="5"/>
  <c r="S2038" i="5"/>
  <c r="R2038" i="5"/>
  <c r="Q2038" i="5"/>
  <c r="P2038" i="5"/>
  <c r="O2038" i="5"/>
  <c r="N2038" i="5"/>
  <c r="M2038" i="5"/>
  <c r="L2038" i="5"/>
  <c r="K2038" i="5"/>
  <c r="J2038" i="5"/>
  <c r="I2038" i="5"/>
  <c r="H2038" i="5"/>
  <c r="G2038" i="5"/>
  <c r="F2038" i="5"/>
  <c r="E2038" i="5"/>
  <c r="D2038" i="5"/>
  <c r="C2038" i="5"/>
  <c r="B2038" i="5"/>
  <c r="T2037" i="5"/>
  <c r="S2037" i="5"/>
  <c r="R2037" i="5"/>
  <c r="Q2037" i="5"/>
  <c r="P2037" i="5"/>
  <c r="O2037" i="5"/>
  <c r="N2037" i="5"/>
  <c r="M2037" i="5"/>
  <c r="L2037" i="5"/>
  <c r="K2037" i="5"/>
  <c r="J2037" i="5"/>
  <c r="I2037" i="5"/>
  <c r="H2037" i="5"/>
  <c r="G2037" i="5"/>
  <c r="F2037" i="5"/>
  <c r="E2037" i="5"/>
  <c r="D2037" i="5"/>
  <c r="C2037" i="5"/>
  <c r="B2037" i="5"/>
  <c r="T2036" i="5"/>
  <c r="S2036" i="5"/>
  <c r="R2036" i="5"/>
  <c r="Q2036" i="5"/>
  <c r="P2036" i="5"/>
  <c r="O2036" i="5"/>
  <c r="N2036" i="5"/>
  <c r="M2036" i="5"/>
  <c r="L2036" i="5"/>
  <c r="K2036" i="5"/>
  <c r="J2036" i="5"/>
  <c r="I2036" i="5"/>
  <c r="H2036" i="5"/>
  <c r="G2036" i="5"/>
  <c r="F2036" i="5"/>
  <c r="E2036" i="5"/>
  <c r="D2036" i="5"/>
  <c r="C2036" i="5"/>
  <c r="B2036" i="5"/>
  <c r="T2035" i="5"/>
  <c r="S2035" i="5"/>
  <c r="R2035" i="5"/>
  <c r="Q2035" i="5"/>
  <c r="P2035" i="5"/>
  <c r="O2035" i="5"/>
  <c r="N2035" i="5"/>
  <c r="M2035" i="5"/>
  <c r="L2035" i="5"/>
  <c r="K2035" i="5"/>
  <c r="J2035" i="5"/>
  <c r="I2035" i="5"/>
  <c r="H2035" i="5"/>
  <c r="G2035" i="5"/>
  <c r="F2035" i="5"/>
  <c r="E2035" i="5"/>
  <c r="D2035" i="5"/>
  <c r="C2035" i="5"/>
  <c r="B2035" i="5"/>
  <c r="T2034" i="5"/>
  <c r="S2034" i="5"/>
  <c r="R2034" i="5"/>
  <c r="Q2034" i="5"/>
  <c r="P2034" i="5"/>
  <c r="O2034" i="5"/>
  <c r="N2034" i="5"/>
  <c r="M2034" i="5"/>
  <c r="L2034" i="5"/>
  <c r="K2034" i="5"/>
  <c r="J2034" i="5"/>
  <c r="I2034" i="5"/>
  <c r="H2034" i="5"/>
  <c r="G2034" i="5"/>
  <c r="F2034" i="5"/>
  <c r="E2034" i="5"/>
  <c r="D2034" i="5"/>
  <c r="C2034" i="5"/>
  <c r="B2034" i="5"/>
  <c r="T2033" i="5"/>
  <c r="S2033" i="5"/>
  <c r="R2033" i="5"/>
  <c r="Q2033" i="5"/>
  <c r="P2033" i="5"/>
  <c r="O2033" i="5"/>
  <c r="N2033" i="5"/>
  <c r="M2033" i="5"/>
  <c r="L2033" i="5"/>
  <c r="K2033" i="5"/>
  <c r="J2033" i="5"/>
  <c r="I2033" i="5"/>
  <c r="H2033" i="5"/>
  <c r="G2033" i="5"/>
  <c r="F2033" i="5"/>
  <c r="E2033" i="5"/>
  <c r="D2033" i="5"/>
  <c r="C2033" i="5"/>
  <c r="B2033" i="5"/>
  <c r="T2032" i="5"/>
  <c r="S2032" i="5"/>
  <c r="R2032" i="5"/>
  <c r="Q2032" i="5"/>
  <c r="P2032" i="5"/>
  <c r="O2032" i="5"/>
  <c r="N2032" i="5"/>
  <c r="M2032" i="5"/>
  <c r="L2032" i="5"/>
  <c r="K2032" i="5"/>
  <c r="J2032" i="5"/>
  <c r="I2032" i="5"/>
  <c r="H2032" i="5"/>
  <c r="G2032" i="5"/>
  <c r="F2032" i="5"/>
  <c r="E2032" i="5"/>
  <c r="D2032" i="5"/>
  <c r="C2032" i="5"/>
  <c r="B2032" i="5"/>
  <c r="T2031" i="5"/>
  <c r="S2031" i="5"/>
  <c r="R2031" i="5"/>
  <c r="Q2031" i="5"/>
  <c r="P2031" i="5"/>
  <c r="O2031" i="5"/>
  <c r="N2031" i="5"/>
  <c r="M2031" i="5"/>
  <c r="L2031" i="5"/>
  <c r="K2031" i="5"/>
  <c r="J2031" i="5"/>
  <c r="I2031" i="5"/>
  <c r="H2031" i="5"/>
  <c r="G2031" i="5"/>
  <c r="F2031" i="5"/>
  <c r="E2031" i="5"/>
  <c r="D2031" i="5"/>
  <c r="C2031" i="5"/>
  <c r="B2031" i="5"/>
  <c r="T2030" i="5"/>
  <c r="S2030" i="5"/>
  <c r="R2030" i="5"/>
  <c r="Q2030" i="5"/>
  <c r="P2030" i="5"/>
  <c r="O2030" i="5"/>
  <c r="N2030" i="5"/>
  <c r="M2030" i="5"/>
  <c r="L2030" i="5"/>
  <c r="K2030" i="5"/>
  <c r="J2030" i="5"/>
  <c r="I2030" i="5"/>
  <c r="H2030" i="5"/>
  <c r="G2030" i="5"/>
  <c r="F2030" i="5"/>
  <c r="E2030" i="5"/>
  <c r="D2030" i="5"/>
  <c r="C2030" i="5"/>
  <c r="B2030" i="5"/>
  <c r="T2029" i="5"/>
  <c r="S2029" i="5"/>
  <c r="R2029" i="5"/>
  <c r="Q2029" i="5"/>
  <c r="P2029" i="5"/>
  <c r="O2029" i="5"/>
  <c r="N2029" i="5"/>
  <c r="M2029" i="5"/>
  <c r="L2029" i="5"/>
  <c r="K2029" i="5"/>
  <c r="J2029" i="5"/>
  <c r="I2029" i="5"/>
  <c r="H2029" i="5"/>
  <c r="G2029" i="5"/>
  <c r="F2029" i="5"/>
  <c r="E2029" i="5"/>
  <c r="D2029" i="5"/>
  <c r="C2029" i="5"/>
  <c r="B2029" i="5"/>
  <c r="T2028" i="5"/>
  <c r="S2028" i="5"/>
  <c r="R2028" i="5"/>
  <c r="Q2028" i="5"/>
  <c r="P2028" i="5"/>
  <c r="O2028" i="5"/>
  <c r="N2028" i="5"/>
  <c r="M2028" i="5"/>
  <c r="L2028" i="5"/>
  <c r="K2028" i="5"/>
  <c r="J2028" i="5"/>
  <c r="I2028" i="5"/>
  <c r="H2028" i="5"/>
  <c r="G2028" i="5"/>
  <c r="F2028" i="5"/>
  <c r="E2028" i="5"/>
  <c r="D2028" i="5"/>
  <c r="C2028" i="5"/>
  <c r="B2028" i="5"/>
  <c r="T2027" i="5"/>
  <c r="S2027" i="5"/>
  <c r="R2027" i="5"/>
  <c r="Q2027" i="5"/>
  <c r="P2027" i="5"/>
  <c r="O2027" i="5"/>
  <c r="N2027" i="5"/>
  <c r="M2027" i="5"/>
  <c r="L2027" i="5"/>
  <c r="K2027" i="5"/>
  <c r="J2027" i="5"/>
  <c r="I2027" i="5"/>
  <c r="H2027" i="5"/>
  <c r="G2027" i="5"/>
  <c r="F2027" i="5"/>
  <c r="E2027" i="5"/>
  <c r="D2027" i="5"/>
  <c r="C2027" i="5"/>
  <c r="B2027" i="5"/>
  <c r="T2026" i="5"/>
  <c r="S2026" i="5"/>
  <c r="R2026" i="5"/>
  <c r="Q2026" i="5"/>
  <c r="P2026" i="5"/>
  <c r="O2026" i="5"/>
  <c r="N2026" i="5"/>
  <c r="M2026" i="5"/>
  <c r="L2026" i="5"/>
  <c r="K2026" i="5"/>
  <c r="J2026" i="5"/>
  <c r="I2026" i="5"/>
  <c r="H2026" i="5"/>
  <c r="G2026" i="5"/>
  <c r="F2026" i="5"/>
  <c r="E2026" i="5"/>
  <c r="D2026" i="5"/>
  <c r="C2026" i="5"/>
  <c r="B2026" i="5"/>
  <c r="T2025" i="5"/>
  <c r="S2025" i="5"/>
  <c r="R2025" i="5"/>
  <c r="Q2025" i="5"/>
  <c r="P2025" i="5"/>
  <c r="O2025" i="5"/>
  <c r="N2025" i="5"/>
  <c r="M2025" i="5"/>
  <c r="L2025" i="5"/>
  <c r="K2025" i="5"/>
  <c r="J2025" i="5"/>
  <c r="I2025" i="5"/>
  <c r="H2025" i="5"/>
  <c r="G2025" i="5"/>
  <c r="F2025" i="5"/>
  <c r="E2025" i="5"/>
  <c r="D2025" i="5"/>
  <c r="C2025" i="5"/>
  <c r="B2025" i="5"/>
  <c r="T2024" i="5"/>
  <c r="S2024" i="5"/>
  <c r="R2024" i="5"/>
  <c r="Q2024" i="5"/>
  <c r="P2024" i="5"/>
  <c r="O2024" i="5"/>
  <c r="N2024" i="5"/>
  <c r="M2024" i="5"/>
  <c r="L2024" i="5"/>
  <c r="K2024" i="5"/>
  <c r="J2024" i="5"/>
  <c r="I2024" i="5"/>
  <c r="H2024" i="5"/>
  <c r="G2024" i="5"/>
  <c r="F2024" i="5"/>
  <c r="E2024" i="5"/>
  <c r="D2024" i="5"/>
  <c r="C2024" i="5"/>
  <c r="B2024" i="5"/>
  <c r="T2023" i="5"/>
  <c r="S2023" i="5"/>
  <c r="R2023" i="5"/>
  <c r="Q2023" i="5"/>
  <c r="P2023" i="5"/>
  <c r="O2023" i="5"/>
  <c r="N2023" i="5"/>
  <c r="M2023" i="5"/>
  <c r="L2023" i="5"/>
  <c r="K2023" i="5"/>
  <c r="J2023" i="5"/>
  <c r="I2023" i="5"/>
  <c r="H2023" i="5"/>
  <c r="G2023" i="5"/>
  <c r="F2023" i="5"/>
  <c r="E2023" i="5"/>
  <c r="D2023" i="5"/>
  <c r="C2023" i="5"/>
  <c r="B2023" i="5"/>
  <c r="T2022" i="5"/>
  <c r="S2022" i="5"/>
  <c r="R2022" i="5"/>
  <c r="Q2022" i="5"/>
  <c r="P2022" i="5"/>
  <c r="O2022" i="5"/>
  <c r="N2022" i="5"/>
  <c r="M2022" i="5"/>
  <c r="L2022" i="5"/>
  <c r="K2022" i="5"/>
  <c r="J2022" i="5"/>
  <c r="I2022" i="5"/>
  <c r="H2022" i="5"/>
  <c r="G2022" i="5"/>
  <c r="F2022" i="5"/>
  <c r="E2022" i="5"/>
  <c r="D2022" i="5"/>
  <c r="C2022" i="5"/>
  <c r="B2022" i="5"/>
  <c r="T2021" i="5"/>
  <c r="S2021" i="5"/>
  <c r="R2021" i="5"/>
  <c r="Q2021" i="5"/>
  <c r="P2021" i="5"/>
  <c r="O2021" i="5"/>
  <c r="N2021" i="5"/>
  <c r="M2021" i="5"/>
  <c r="L2021" i="5"/>
  <c r="K2021" i="5"/>
  <c r="J2021" i="5"/>
  <c r="I2021" i="5"/>
  <c r="H2021" i="5"/>
  <c r="G2021" i="5"/>
  <c r="F2021" i="5"/>
  <c r="E2021" i="5"/>
  <c r="D2021" i="5"/>
  <c r="C2021" i="5"/>
  <c r="B2021" i="5"/>
  <c r="T2020" i="5"/>
  <c r="S2020" i="5"/>
  <c r="R2020" i="5"/>
  <c r="Q2020" i="5"/>
  <c r="P2020" i="5"/>
  <c r="O2020" i="5"/>
  <c r="N2020" i="5"/>
  <c r="M2020" i="5"/>
  <c r="L2020" i="5"/>
  <c r="K2020" i="5"/>
  <c r="J2020" i="5"/>
  <c r="I2020" i="5"/>
  <c r="H2020" i="5"/>
  <c r="G2020" i="5"/>
  <c r="F2020" i="5"/>
  <c r="E2020" i="5"/>
  <c r="D2020" i="5"/>
  <c r="C2020" i="5"/>
  <c r="B2020" i="5"/>
  <c r="T2019" i="5"/>
  <c r="S2019" i="5"/>
  <c r="R2019" i="5"/>
  <c r="Q2019" i="5"/>
  <c r="P2019" i="5"/>
  <c r="O2019" i="5"/>
  <c r="N2019" i="5"/>
  <c r="M2019" i="5"/>
  <c r="L2019" i="5"/>
  <c r="K2019" i="5"/>
  <c r="J2019" i="5"/>
  <c r="I2019" i="5"/>
  <c r="H2019" i="5"/>
  <c r="G2019" i="5"/>
  <c r="F2019" i="5"/>
  <c r="E2019" i="5"/>
  <c r="D2019" i="5"/>
  <c r="C2019" i="5"/>
  <c r="B2019" i="5"/>
  <c r="T2018" i="5"/>
  <c r="S2018" i="5"/>
  <c r="R2018" i="5"/>
  <c r="Q2018" i="5"/>
  <c r="P2018" i="5"/>
  <c r="O2018" i="5"/>
  <c r="N2018" i="5"/>
  <c r="M2018" i="5"/>
  <c r="L2018" i="5"/>
  <c r="K2018" i="5"/>
  <c r="J2018" i="5"/>
  <c r="I2018" i="5"/>
  <c r="H2018" i="5"/>
  <c r="G2018" i="5"/>
  <c r="F2018" i="5"/>
  <c r="E2018" i="5"/>
  <c r="D2018" i="5"/>
  <c r="C2018" i="5"/>
  <c r="B2018" i="5"/>
  <c r="T2017" i="5"/>
  <c r="S2017" i="5"/>
  <c r="R2017" i="5"/>
  <c r="Q2017" i="5"/>
  <c r="P2017" i="5"/>
  <c r="O2017" i="5"/>
  <c r="N2017" i="5"/>
  <c r="M2017" i="5"/>
  <c r="L2017" i="5"/>
  <c r="K2017" i="5"/>
  <c r="J2017" i="5"/>
  <c r="I2017" i="5"/>
  <c r="H2017" i="5"/>
  <c r="G2017" i="5"/>
  <c r="F2017" i="5"/>
  <c r="E2017" i="5"/>
  <c r="D2017" i="5"/>
  <c r="C2017" i="5"/>
  <c r="B2017" i="5"/>
  <c r="T2016" i="5"/>
  <c r="S2016" i="5"/>
  <c r="R2016" i="5"/>
  <c r="Q2016" i="5"/>
  <c r="P2016" i="5"/>
  <c r="O2016" i="5"/>
  <c r="N2016" i="5"/>
  <c r="M2016" i="5"/>
  <c r="L2016" i="5"/>
  <c r="K2016" i="5"/>
  <c r="J2016" i="5"/>
  <c r="I2016" i="5"/>
  <c r="H2016" i="5"/>
  <c r="G2016" i="5"/>
  <c r="F2016" i="5"/>
  <c r="E2016" i="5"/>
  <c r="D2016" i="5"/>
  <c r="C2016" i="5"/>
  <c r="B2016" i="5"/>
  <c r="T2015" i="5"/>
  <c r="S2015" i="5"/>
  <c r="R2015" i="5"/>
  <c r="Q2015" i="5"/>
  <c r="P2015" i="5"/>
  <c r="O2015" i="5"/>
  <c r="N2015" i="5"/>
  <c r="M2015" i="5"/>
  <c r="L2015" i="5"/>
  <c r="K2015" i="5"/>
  <c r="J2015" i="5"/>
  <c r="I2015" i="5"/>
  <c r="H2015" i="5"/>
  <c r="G2015" i="5"/>
  <c r="F2015" i="5"/>
  <c r="E2015" i="5"/>
  <c r="D2015" i="5"/>
  <c r="C2015" i="5"/>
  <c r="B2015" i="5"/>
  <c r="T2014" i="5"/>
  <c r="S2014" i="5"/>
  <c r="R2014" i="5"/>
  <c r="Q2014" i="5"/>
  <c r="P2014" i="5"/>
  <c r="O2014" i="5"/>
  <c r="N2014" i="5"/>
  <c r="M2014" i="5"/>
  <c r="L2014" i="5"/>
  <c r="K2014" i="5"/>
  <c r="J2014" i="5"/>
  <c r="I2014" i="5"/>
  <c r="H2014" i="5"/>
  <c r="G2014" i="5"/>
  <c r="F2014" i="5"/>
  <c r="E2014" i="5"/>
  <c r="D2014" i="5"/>
  <c r="C2014" i="5"/>
  <c r="B2014" i="5"/>
  <c r="T2013" i="5"/>
  <c r="S2013" i="5"/>
  <c r="R2013" i="5"/>
  <c r="Q2013" i="5"/>
  <c r="P2013" i="5"/>
  <c r="O2013" i="5"/>
  <c r="N2013" i="5"/>
  <c r="M2013" i="5"/>
  <c r="L2013" i="5"/>
  <c r="K2013" i="5"/>
  <c r="J2013" i="5"/>
  <c r="I2013" i="5"/>
  <c r="H2013" i="5"/>
  <c r="G2013" i="5"/>
  <c r="F2013" i="5"/>
  <c r="E2013" i="5"/>
  <c r="D2013" i="5"/>
  <c r="C2013" i="5"/>
  <c r="B2013" i="5"/>
  <c r="T2012" i="5"/>
  <c r="S2012" i="5"/>
  <c r="R2012" i="5"/>
  <c r="Q2012" i="5"/>
  <c r="P2012" i="5"/>
  <c r="O2012" i="5"/>
  <c r="N2012" i="5"/>
  <c r="M2012" i="5"/>
  <c r="L2012" i="5"/>
  <c r="K2012" i="5"/>
  <c r="J2012" i="5"/>
  <c r="I2012" i="5"/>
  <c r="H2012" i="5"/>
  <c r="G2012" i="5"/>
  <c r="F2012" i="5"/>
  <c r="E2012" i="5"/>
  <c r="D2012" i="5"/>
  <c r="C2012" i="5"/>
  <c r="B2012" i="5"/>
  <c r="T2011" i="5"/>
  <c r="S2011" i="5"/>
  <c r="R2011" i="5"/>
  <c r="Q2011" i="5"/>
  <c r="P2011" i="5"/>
  <c r="O2011" i="5"/>
  <c r="N2011" i="5"/>
  <c r="M2011" i="5"/>
  <c r="L2011" i="5"/>
  <c r="K2011" i="5"/>
  <c r="J2011" i="5"/>
  <c r="I2011" i="5"/>
  <c r="H2011" i="5"/>
  <c r="G2011" i="5"/>
  <c r="F2011" i="5"/>
  <c r="E2011" i="5"/>
  <c r="D2011" i="5"/>
  <c r="C2011" i="5"/>
  <c r="B2011" i="5"/>
  <c r="T2010" i="5"/>
  <c r="S2010" i="5"/>
  <c r="R2010" i="5"/>
  <c r="Q2010" i="5"/>
  <c r="P2010" i="5"/>
  <c r="O2010" i="5"/>
  <c r="N2010" i="5"/>
  <c r="M2010" i="5"/>
  <c r="L2010" i="5"/>
  <c r="K2010" i="5"/>
  <c r="J2010" i="5"/>
  <c r="I2010" i="5"/>
  <c r="H2010" i="5"/>
  <c r="G2010" i="5"/>
  <c r="F2010" i="5"/>
  <c r="E2010" i="5"/>
  <c r="D2010" i="5"/>
  <c r="C2010" i="5"/>
  <c r="B2010" i="5"/>
  <c r="T2009" i="5"/>
  <c r="S2009" i="5"/>
  <c r="R2009" i="5"/>
  <c r="Q2009" i="5"/>
  <c r="P2009" i="5"/>
  <c r="O2009" i="5"/>
  <c r="N2009" i="5"/>
  <c r="M2009" i="5"/>
  <c r="L2009" i="5"/>
  <c r="K2009" i="5"/>
  <c r="J2009" i="5"/>
  <c r="I2009" i="5"/>
  <c r="H2009" i="5"/>
  <c r="G2009" i="5"/>
  <c r="F2009" i="5"/>
  <c r="E2009" i="5"/>
  <c r="D2009" i="5"/>
  <c r="C2009" i="5"/>
  <c r="B2009" i="5"/>
  <c r="T2008" i="5"/>
  <c r="S2008" i="5"/>
  <c r="R2008" i="5"/>
  <c r="Q2008" i="5"/>
  <c r="P2008" i="5"/>
  <c r="O2008" i="5"/>
  <c r="N2008" i="5"/>
  <c r="M2008" i="5"/>
  <c r="L2008" i="5"/>
  <c r="K2008" i="5"/>
  <c r="J2008" i="5"/>
  <c r="I2008" i="5"/>
  <c r="H2008" i="5"/>
  <c r="G2008" i="5"/>
  <c r="F2008" i="5"/>
  <c r="E2008" i="5"/>
  <c r="D2008" i="5"/>
  <c r="C2008" i="5"/>
  <c r="B2008" i="5"/>
  <c r="T2007" i="5"/>
  <c r="S2007" i="5"/>
  <c r="R2007" i="5"/>
  <c r="Q2007" i="5"/>
  <c r="P2007" i="5"/>
  <c r="O2007" i="5"/>
  <c r="N2007" i="5"/>
  <c r="M2007" i="5"/>
  <c r="L2007" i="5"/>
  <c r="K2007" i="5"/>
  <c r="J2007" i="5"/>
  <c r="I2007" i="5"/>
  <c r="H2007" i="5"/>
  <c r="G2007" i="5"/>
  <c r="F2007" i="5"/>
  <c r="E2007" i="5"/>
  <c r="D2007" i="5"/>
  <c r="C2007" i="5"/>
  <c r="B2007" i="5"/>
  <c r="T2006" i="5"/>
  <c r="S2006" i="5"/>
  <c r="R2006" i="5"/>
  <c r="Q2006" i="5"/>
  <c r="P2006" i="5"/>
  <c r="O2006" i="5"/>
  <c r="N2006" i="5"/>
  <c r="M2006" i="5"/>
  <c r="L2006" i="5"/>
  <c r="K2006" i="5"/>
  <c r="J2006" i="5"/>
  <c r="I2006" i="5"/>
  <c r="H2006" i="5"/>
  <c r="G2006" i="5"/>
  <c r="F2006" i="5"/>
  <c r="E2006" i="5"/>
  <c r="D2006" i="5"/>
  <c r="C2006" i="5"/>
  <c r="B2006" i="5"/>
  <c r="T2005" i="5"/>
  <c r="S2005" i="5"/>
  <c r="R2005" i="5"/>
  <c r="Q2005" i="5"/>
  <c r="P2005" i="5"/>
  <c r="O2005" i="5"/>
  <c r="N2005" i="5"/>
  <c r="M2005" i="5"/>
  <c r="L2005" i="5"/>
  <c r="K2005" i="5"/>
  <c r="J2005" i="5"/>
  <c r="I2005" i="5"/>
  <c r="H2005" i="5"/>
  <c r="G2005" i="5"/>
  <c r="F2005" i="5"/>
  <c r="E2005" i="5"/>
  <c r="D2005" i="5"/>
  <c r="C2005" i="5"/>
  <c r="B2005" i="5"/>
  <c r="T2004" i="5"/>
  <c r="S2004" i="5"/>
  <c r="R2004" i="5"/>
  <c r="Q2004" i="5"/>
  <c r="P2004" i="5"/>
  <c r="O2004" i="5"/>
  <c r="N2004" i="5"/>
  <c r="M2004" i="5"/>
  <c r="L2004" i="5"/>
  <c r="K2004" i="5"/>
  <c r="J2004" i="5"/>
  <c r="I2004" i="5"/>
  <c r="H2004" i="5"/>
  <c r="G2004" i="5"/>
  <c r="F2004" i="5"/>
  <c r="E2004" i="5"/>
  <c r="D2004" i="5"/>
  <c r="C2004" i="5"/>
  <c r="B2004" i="5"/>
  <c r="T2003" i="5"/>
  <c r="S2003" i="5"/>
  <c r="R2003" i="5"/>
  <c r="Q2003" i="5"/>
  <c r="P2003" i="5"/>
  <c r="O2003" i="5"/>
  <c r="N2003" i="5"/>
  <c r="M2003" i="5"/>
  <c r="L2003" i="5"/>
  <c r="K2003" i="5"/>
  <c r="J2003" i="5"/>
  <c r="I2003" i="5"/>
  <c r="H2003" i="5"/>
  <c r="G2003" i="5"/>
  <c r="F2003" i="5"/>
  <c r="E2003" i="5"/>
  <c r="D2003" i="5"/>
  <c r="C2003" i="5"/>
  <c r="B2003" i="5"/>
  <c r="T2002" i="5"/>
  <c r="S2002" i="5"/>
  <c r="R2002" i="5"/>
  <c r="Q2002" i="5"/>
  <c r="P2002" i="5"/>
  <c r="O2002" i="5"/>
  <c r="N2002" i="5"/>
  <c r="M2002" i="5"/>
  <c r="L2002" i="5"/>
  <c r="K2002" i="5"/>
  <c r="J2002" i="5"/>
  <c r="I2002" i="5"/>
  <c r="H2002" i="5"/>
  <c r="G2002" i="5"/>
  <c r="F2002" i="5"/>
  <c r="E2002" i="5"/>
  <c r="D2002" i="5"/>
  <c r="C2002" i="5"/>
  <c r="B2002" i="5"/>
  <c r="T2001" i="5"/>
  <c r="S2001" i="5"/>
  <c r="R2001" i="5"/>
  <c r="Q2001" i="5"/>
  <c r="P2001" i="5"/>
  <c r="O2001" i="5"/>
  <c r="N2001" i="5"/>
  <c r="M2001" i="5"/>
  <c r="L2001" i="5"/>
  <c r="K2001" i="5"/>
  <c r="J2001" i="5"/>
  <c r="I2001" i="5"/>
  <c r="H2001" i="5"/>
  <c r="G2001" i="5"/>
  <c r="F2001" i="5"/>
  <c r="E2001" i="5"/>
  <c r="D2001" i="5"/>
  <c r="C2001" i="5"/>
  <c r="B2001" i="5"/>
  <c r="T2000" i="5"/>
  <c r="S2000" i="5"/>
  <c r="R2000" i="5"/>
  <c r="Q2000" i="5"/>
  <c r="P2000" i="5"/>
  <c r="O2000" i="5"/>
  <c r="N2000" i="5"/>
  <c r="M2000" i="5"/>
  <c r="L2000" i="5"/>
  <c r="K2000" i="5"/>
  <c r="J2000" i="5"/>
  <c r="I2000" i="5"/>
  <c r="H2000" i="5"/>
  <c r="G2000" i="5"/>
  <c r="F2000" i="5"/>
  <c r="E2000" i="5"/>
  <c r="D2000" i="5"/>
  <c r="C2000" i="5"/>
  <c r="B2000" i="5"/>
  <c r="T1999" i="5"/>
  <c r="S1999" i="5"/>
  <c r="R1999" i="5"/>
  <c r="Q1999" i="5"/>
  <c r="P1999" i="5"/>
  <c r="O1999" i="5"/>
  <c r="N1999" i="5"/>
  <c r="M1999" i="5"/>
  <c r="L1999" i="5"/>
  <c r="K1999" i="5"/>
  <c r="J1999" i="5"/>
  <c r="I1999" i="5"/>
  <c r="H1999" i="5"/>
  <c r="G1999" i="5"/>
  <c r="F1999" i="5"/>
  <c r="E1999" i="5"/>
  <c r="D1999" i="5"/>
  <c r="C1999" i="5"/>
  <c r="B1999" i="5"/>
  <c r="T1998" i="5"/>
  <c r="S1998" i="5"/>
  <c r="R1998" i="5"/>
  <c r="Q1998" i="5"/>
  <c r="P1998" i="5"/>
  <c r="O1998" i="5"/>
  <c r="N1998" i="5"/>
  <c r="M1998" i="5"/>
  <c r="L1998" i="5"/>
  <c r="K1998" i="5"/>
  <c r="J1998" i="5"/>
  <c r="I1998" i="5"/>
  <c r="H1998" i="5"/>
  <c r="G1998" i="5"/>
  <c r="F1998" i="5"/>
  <c r="E1998" i="5"/>
  <c r="D1998" i="5"/>
  <c r="C1998" i="5"/>
  <c r="B1998" i="5"/>
  <c r="T1997" i="5"/>
  <c r="S1997" i="5"/>
  <c r="R1997" i="5"/>
  <c r="Q1997" i="5"/>
  <c r="P1997" i="5"/>
  <c r="O1997" i="5"/>
  <c r="N1997" i="5"/>
  <c r="M1997" i="5"/>
  <c r="L1997" i="5"/>
  <c r="K1997" i="5"/>
  <c r="J1997" i="5"/>
  <c r="I1997" i="5"/>
  <c r="H1997" i="5"/>
  <c r="G1997" i="5"/>
  <c r="F1997" i="5"/>
  <c r="E1997" i="5"/>
  <c r="D1997" i="5"/>
  <c r="C1997" i="5"/>
  <c r="B1997" i="5"/>
  <c r="T1996" i="5"/>
  <c r="S1996" i="5"/>
  <c r="R1996" i="5"/>
  <c r="Q1996" i="5"/>
  <c r="P1996" i="5"/>
  <c r="O1996" i="5"/>
  <c r="N1996" i="5"/>
  <c r="M1996" i="5"/>
  <c r="L1996" i="5"/>
  <c r="K1996" i="5"/>
  <c r="J1996" i="5"/>
  <c r="I1996" i="5"/>
  <c r="H1996" i="5"/>
  <c r="G1996" i="5"/>
  <c r="F1996" i="5"/>
  <c r="E1996" i="5"/>
  <c r="D1996" i="5"/>
  <c r="C1996" i="5"/>
  <c r="B1996" i="5"/>
  <c r="T1995" i="5"/>
  <c r="S1995" i="5"/>
  <c r="R1995" i="5"/>
  <c r="Q1995" i="5"/>
  <c r="P1995" i="5"/>
  <c r="O1995" i="5"/>
  <c r="N1995" i="5"/>
  <c r="M1995" i="5"/>
  <c r="L1995" i="5"/>
  <c r="K1995" i="5"/>
  <c r="J1995" i="5"/>
  <c r="I1995" i="5"/>
  <c r="H1995" i="5"/>
  <c r="G1995" i="5"/>
  <c r="F1995" i="5"/>
  <c r="E1995" i="5"/>
  <c r="D1995" i="5"/>
  <c r="C1995" i="5"/>
  <c r="B1995" i="5"/>
  <c r="T1994" i="5"/>
  <c r="S1994" i="5"/>
  <c r="R1994" i="5"/>
  <c r="Q1994" i="5"/>
  <c r="P1994" i="5"/>
  <c r="O1994" i="5"/>
  <c r="N1994" i="5"/>
  <c r="M1994" i="5"/>
  <c r="L1994" i="5"/>
  <c r="K1994" i="5"/>
  <c r="J1994" i="5"/>
  <c r="I1994" i="5"/>
  <c r="H1994" i="5"/>
  <c r="G1994" i="5"/>
  <c r="F1994" i="5"/>
  <c r="E1994" i="5"/>
  <c r="D1994" i="5"/>
  <c r="C1994" i="5"/>
  <c r="B1994" i="5"/>
  <c r="T1993" i="5"/>
  <c r="S1993" i="5"/>
  <c r="R1993" i="5"/>
  <c r="Q1993" i="5"/>
  <c r="P1993" i="5"/>
  <c r="O1993" i="5"/>
  <c r="N1993" i="5"/>
  <c r="M1993" i="5"/>
  <c r="L1993" i="5"/>
  <c r="K1993" i="5"/>
  <c r="J1993" i="5"/>
  <c r="I1993" i="5"/>
  <c r="H1993" i="5"/>
  <c r="G1993" i="5"/>
  <c r="F1993" i="5"/>
  <c r="E1993" i="5"/>
  <c r="D1993" i="5"/>
  <c r="C1993" i="5"/>
  <c r="B1993" i="5"/>
  <c r="T1992" i="5"/>
  <c r="S1992" i="5"/>
  <c r="R1992" i="5"/>
  <c r="Q1992" i="5"/>
  <c r="P1992" i="5"/>
  <c r="O1992" i="5"/>
  <c r="N1992" i="5"/>
  <c r="M1992" i="5"/>
  <c r="L1992" i="5"/>
  <c r="K1992" i="5"/>
  <c r="J1992" i="5"/>
  <c r="I1992" i="5"/>
  <c r="H1992" i="5"/>
  <c r="G1992" i="5"/>
  <c r="F1992" i="5"/>
  <c r="E1992" i="5"/>
  <c r="D1992" i="5"/>
  <c r="C1992" i="5"/>
  <c r="B1992" i="5"/>
  <c r="T1991" i="5"/>
  <c r="S1991" i="5"/>
  <c r="R1991" i="5"/>
  <c r="Q1991" i="5"/>
  <c r="P1991" i="5"/>
  <c r="O1991" i="5"/>
  <c r="N1991" i="5"/>
  <c r="M1991" i="5"/>
  <c r="L1991" i="5"/>
  <c r="K1991" i="5"/>
  <c r="J1991" i="5"/>
  <c r="I1991" i="5"/>
  <c r="H1991" i="5"/>
  <c r="G1991" i="5"/>
  <c r="F1991" i="5"/>
  <c r="E1991" i="5"/>
  <c r="D1991" i="5"/>
  <c r="C1991" i="5"/>
  <c r="B1991" i="5"/>
  <c r="T1990" i="5"/>
  <c r="S1990" i="5"/>
  <c r="R1990" i="5"/>
  <c r="Q1990" i="5"/>
  <c r="P1990" i="5"/>
  <c r="O1990" i="5"/>
  <c r="N1990" i="5"/>
  <c r="M1990" i="5"/>
  <c r="L1990" i="5"/>
  <c r="K1990" i="5"/>
  <c r="J1990" i="5"/>
  <c r="I1990" i="5"/>
  <c r="H1990" i="5"/>
  <c r="G1990" i="5"/>
  <c r="F1990" i="5"/>
  <c r="E1990" i="5"/>
  <c r="D1990" i="5"/>
  <c r="C1990" i="5"/>
  <c r="B1990" i="5"/>
  <c r="T1989" i="5"/>
  <c r="S1989" i="5"/>
  <c r="R1989" i="5"/>
  <c r="Q1989" i="5"/>
  <c r="P1989" i="5"/>
  <c r="O1989" i="5"/>
  <c r="N1989" i="5"/>
  <c r="M1989" i="5"/>
  <c r="L1989" i="5"/>
  <c r="K1989" i="5"/>
  <c r="J1989" i="5"/>
  <c r="I1989" i="5"/>
  <c r="H1989" i="5"/>
  <c r="G1989" i="5"/>
  <c r="F1989" i="5"/>
  <c r="E1989" i="5"/>
  <c r="D1989" i="5"/>
  <c r="C1989" i="5"/>
  <c r="B1989" i="5"/>
  <c r="T1988" i="5"/>
  <c r="S1988" i="5"/>
  <c r="R1988" i="5"/>
  <c r="Q1988" i="5"/>
  <c r="P1988" i="5"/>
  <c r="O1988" i="5"/>
  <c r="N1988" i="5"/>
  <c r="M1988" i="5"/>
  <c r="L1988" i="5"/>
  <c r="K1988" i="5"/>
  <c r="J1988" i="5"/>
  <c r="I1988" i="5"/>
  <c r="H1988" i="5"/>
  <c r="G1988" i="5"/>
  <c r="F1988" i="5"/>
  <c r="E1988" i="5"/>
  <c r="D1988" i="5"/>
  <c r="C1988" i="5"/>
  <c r="B1988" i="5"/>
  <c r="T1987" i="5"/>
  <c r="S1987" i="5"/>
  <c r="R1987" i="5"/>
  <c r="Q1987" i="5"/>
  <c r="P1987" i="5"/>
  <c r="O1987" i="5"/>
  <c r="N1987" i="5"/>
  <c r="M1987" i="5"/>
  <c r="L1987" i="5"/>
  <c r="K1987" i="5"/>
  <c r="J1987" i="5"/>
  <c r="I1987" i="5"/>
  <c r="H1987" i="5"/>
  <c r="G1987" i="5"/>
  <c r="F1987" i="5"/>
  <c r="E1987" i="5"/>
  <c r="D1987" i="5"/>
  <c r="C1987" i="5"/>
  <c r="B1987" i="5"/>
  <c r="T1986" i="5"/>
  <c r="S1986" i="5"/>
  <c r="R1986" i="5"/>
  <c r="Q1986" i="5"/>
  <c r="P1986" i="5"/>
  <c r="O1986" i="5"/>
  <c r="N1986" i="5"/>
  <c r="M1986" i="5"/>
  <c r="L1986" i="5"/>
  <c r="K1986" i="5"/>
  <c r="J1986" i="5"/>
  <c r="I1986" i="5"/>
  <c r="H1986" i="5"/>
  <c r="G1986" i="5"/>
  <c r="F1986" i="5"/>
  <c r="E1986" i="5"/>
  <c r="D1986" i="5"/>
  <c r="C1986" i="5"/>
  <c r="B1986" i="5"/>
  <c r="T1985" i="5"/>
  <c r="S1985" i="5"/>
  <c r="R1985" i="5"/>
  <c r="Q1985" i="5"/>
  <c r="P1985" i="5"/>
  <c r="O1985" i="5"/>
  <c r="N1985" i="5"/>
  <c r="M1985" i="5"/>
  <c r="L1985" i="5"/>
  <c r="K1985" i="5"/>
  <c r="J1985" i="5"/>
  <c r="I1985" i="5"/>
  <c r="H1985" i="5"/>
  <c r="G1985" i="5"/>
  <c r="F1985" i="5"/>
  <c r="E1985" i="5"/>
  <c r="D1985" i="5"/>
  <c r="C1985" i="5"/>
  <c r="B1985" i="5"/>
  <c r="T1984" i="5"/>
  <c r="S1984" i="5"/>
  <c r="R1984" i="5"/>
  <c r="Q1984" i="5"/>
  <c r="P1984" i="5"/>
  <c r="O1984" i="5"/>
  <c r="N1984" i="5"/>
  <c r="M1984" i="5"/>
  <c r="L1984" i="5"/>
  <c r="K1984" i="5"/>
  <c r="J1984" i="5"/>
  <c r="I1984" i="5"/>
  <c r="H1984" i="5"/>
  <c r="G1984" i="5"/>
  <c r="F1984" i="5"/>
  <c r="E1984" i="5"/>
  <c r="D1984" i="5"/>
  <c r="C1984" i="5"/>
  <c r="B1984" i="5"/>
  <c r="T1983" i="5"/>
  <c r="S1983" i="5"/>
  <c r="R1983" i="5"/>
  <c r="Q1983" i="5"/>
  <c r="P1983" i="5"/>
  <c r="O1983" i="5"/>
  <c r="N1983" i="5"/>
  <c r="M1983" i="5"/>
  <c r="L1983" i="5"/>
  <c r="K1983" i="5"/>
  <c r="J1983" i="5"/>
  <c r="I1983" i="5"/>
  <c r="H1983" i="5"/>
  <c r="G1983" i="5"/>
  <c r="F1983" i="5"/>
  <c r="E1983" i="5"/>
  <c r="D1983" i="5"/>
  <c r="C1983" i="5"/>
  <c r="B1983" i="5"/>
  <c r="T1982" i="5"/>
  <c r="S1982" i="5"/>
  <c r="R1982" i="5"/>
  <c r="Q1982" i="5"/>
  <c r="P1982" i="5"/>
  <c r="O1982" i="5"/>
  <c r="N1982" i="5"/>
  <c r="M1982" i="5"/>
  <c r="L1982" i="5"/>
  <c r="K1982" i="5"/>
  <c r="J1982" i="5"/>
  <c r="I1982" i="5"/>
  <c r="H1982" i="5"/>
  <c r="G1982" i="5"/>
  <c r="F1982" i="5"/>
  <c r="E1982" i="5"/>
  <c r="D1982" i="5"/>
  <c r="C1982" i="5"/>
  <c r="B1982" i="5"/>
  <c r="T1981" i="5"/>
  <c r="S1981" i="5"/>
  <c r="R1981" i="5"/>
  <c r="Q1981" i="5"/>
  <c r="P1981" i="5"/>
  <c r="O1981" i="5"/>
  <c r="N1981" i="5"/>
  <c r="M1981" i="5"/>
  <c r="L1981" i="5"/>
  <c r="K1981" i="5"/>
  <c r="J1981" i="5"/>
  <c r="I1981" i="5"/>
  <c r="H1981" i="5"/>
  <c r="G1981" i="5"/>
  <c r="F1981" i="5"/>
  <c r="E1981" i="5"/>
  <c r="D1981" i="5"/>
  <c r="C1981" i="5"/>
  <c r="B1981" i="5"/>
  <c r="T1980" i="5"/>
  <c r="S1980" i="5"/>
  <c r="R1980" i="5"/>
  <c r="Q1980" i="5"/>
  <c r="P1980" i="5"/>
  <c r="O1980" i="5"/>
  <c r="N1980" i="5"/>
  <c r="M1980" i="5"/>
  <c r="L1980" i="5"/>
  <c r="K1980" i="5"/>
  <c r="J1980" i="5"/>
  <c r="I1980" i="5"/>
  <c r="H1980" i="5"/>
  <c r="G1980" i="5"/>
  <c r="F1980" i="5"/>
  <c r="E1980" i="5"/>
  <c r="D1980" i="5"/>
  <c r="C1980" i="5"/>
  <c r="B1980" i="5"/>
  <c r="T1979" i="5"/>
  <c r="S1979" i="5"/>
  <c r="R1979" i="5"/>
  <c r="Q1979" i="5"/>
  <c r="P1979" i="5"/>
  <c r="O1979" i="5"/>
  <c r="N1979" i="5"/>
  <c r="M1979" i="5"/>
  <c r="L1979" i="5"/>
  <c r="K1979" i="5"/>
  <c r="J1979" i="5"/>
  <c r="I1979" i="5"/>
  <c r="H1979" i="5"/>
  <c r="G1979" i="5"/>
  <c r="F1979" i="5"/>
  <c r="E1979" i="5"/>
  <c r="D1979" i="5"/>
  <c r="C1979" i="5"/>
  <c r="B1979" i="5"/>
  <c r="T1978" i="5"/>
  <c r="S1978" i="5"/>
  <c r="R1978" i="5"/>
  <c r="Q1978" i="5"/>
  <c r="P1978" i="5"/>
  <c r="O1978" i="5"/>
  <c r="N1978" i="5"/>
  <c r="M1978" i="5"/>
  <c r="L1978" i="5"/>
  <c r="K1978" i="5"/>
  <c r="J1978" i="5"/>
  <c r="I1978" i="5"/>
  <c r="H1978" i="5"/>
  <c r="G1978" i="5"/>
  <c r="F1978" i="5"/>
  <c r="E1978" i="5"/>
  <c r="D1978" i="5"/>
  <c r="C1978" i="5"/>
  <c r="B1978" i="5"/>
  <c r="T1977" i="5"/>
  <c r="S1977" i="5"/>
  <c r="R1977" i="5"/>
  <c r="Q1977" i="5"/>
  <c r="P1977" i="5"/>
  <c r="O1977" i="5"/>
  <c r="N1977" i="5"/>
  <c r="M1977" i="5"/>
  <c r="L1977" i="5"/>
  <c r="K1977" i="5"/>
  <c r="J1977" i="5"/>
  <c r="I1977" i="5"/>
  <c r="H1977" i="5"/>
  <c r="G1977" i="5"/>
  <c r="F1977" i="5"/>
  <c r="E1977" i="5"/>
  <c r="D1977" i="5"/>
  <c r="C1977" i="5"/>
  <c r="B1977" i="5"/>
  <c r="T1976" i="5"/>
  <c r="S1976" i="5"/>
  <c r="R1976" i="5"/>
  <c r="Q1976" i="5"/>
  <c r="P1976" i="5"/>
  <c r="O1976" i="5"/>
  <c r="N1976" i="5"/>
  <c r="M1976" i="5"/>
  <c r="L1976" i="5"/>
  <c r="K1976" i="5"/>
  <c r="J1976" i="5"/>
  <c r="I1976" i="5"/>
  <c r="H1976" i="5"/>
  <c r="G1976" i="5"/>
  <c r="F1976" i="5"/>
  <c r="E1976" i="5"/>
  <c r="D1976" i="5"/>
  <c r="C1976" i="5"/>
  <c r="B1976" i="5"/>
  <c r="T1975" i="5"/>
  <c r="S1975" i="5"/>
  <c r="R1975" i="5"/>
  <c r="Q1975" i="5"/>
  <c r="P1975" i="5"/>
  <c r="O1975" i="5"/>
  <c r="N1975" i="5"/>
  <c r="M1975" i="5"/>
  <c r="L1975" i="5"/>
  <c r="K1975" i="5"/>
  <c r="J1975" i="5"/>
  <c r="I1975" i="5"/>
  <c r="H1975" i="5"/>
  <c r="G1975" i="5"/>
  <c r="F1975" i="5"/>
  <c r="E1975" i="5"/>
  <c r="D1975" i="5"/>
  <c r="C1975" i="5"/>
  <c r="B1975" i="5"/>
  <c r="T1974" i="5"/>
  <c r="S1974" i="5"/>
  <c r="R1974" i="5"/>
  <c r="Q1974" i="5"/>
  <c r="P1974" i="5"/>
  <c r="O1974" i="5"/>
  <c r="N1974" i="5"/>
  <c r="M1974" i="5"/>
  <c r="L1974" i="5"/>
  <c r="K1974" i="5"/>
  <c r="J1974" i="5"/>
  <c r="I1974" i="5"/>
  <c r="H1974" i="5"/>
  <c r="G1974" i="5"/>
  <c r="F1974" i="5"/>
  <c r="E1974" i="5"/>
  <c r="D1974" i="5"/>
  <c r="C1974" i="5"/>
  <c r="B1974" i="5"/>
  <c r="T1973" i="5"/>
  <c r="S1973" i="5"/>
  <c r="R1973" i="5"/>
  <c r="Q1973" i="5"/>
  <c r="P1973" i="5"/>
  <c r="O1973" i="5"/>
  <c r="N1973" i="5"/>
  <c r="M1973" i="5"/>
  <c r="L1973" i="5"/>
  <c r="K1973" i="5"/>
  <c r="J1973" i="5"/>
  <c r="I1973" i="5"/>
  <c r="H1973" i="5"/>
  <c r="G1973" i="5"/>
  <c r="F1973" i="5"/>
  <c r="E1973" i="5"/>
  <c r="D1973" i="5"/>
  <c r="C1973" i="5"/>
  <c r="B1973" i="5"/>
  <c r="T1972" i="5"/>
  <c r="S1972" i="5"/>
  <c r="R1972" i="5"/>
  <c r="Q1972" i="5"/>
  <c r="P1972" i="5"/>
  <c r="O1972" i="5"/>
  <c r="N1972" i="5"/>
  <c r="M1972" i="5"/>
  <c r="L1972" i="5"/>
  <c r="K1972" i="5"/>
  <c r="J1972" i="5"/>
  <c r="I1972" i="5"/>
  <c r="H1972" i="5"/>
  <c r="G1972" i="5"/>
  <c r="F1972" i="5"/>
  <c r="E1972" i="5"/>
  <c r="D1972" i="5"/>
  <c r="C1972" i="5"/>
  <c r="B1972" i="5"/>
  <c r="T1971" i="5"/>
  <c r="S1971" i="5"/>
  <c r="R1971" i="5"/>
  <c r="Q1971" i="5"/>
  <c r="P1971" i="5"/>
  <c r="O1971" i="5"/>
  <c r="N1971" i="5"/>
  <c r="M1971" i="5"/>
  <c r="L1971" i="5"/>
  <c r="K1971" i="5"/>
  <c r="J1971" i="5"/>
  <c r="I1971" i="5"/>
  <c r="H1971" i="5"/>
  <c r="G1971" i="5"/>
  <c r="F1971" i="5"/>
  <c r="E1971" i="5"/>
  <c r="D1971" i="5"/>
  <c r="C1971" i="5"/>
  <c r="B1971" i="5"/>
  <c r="T1970" i="5"/>
  <c r="S1970" i="5"/>
  <c r="R1970" i="5"/>
  <c r="Q1970" i="5"/>
  <c r="P1970" i="5"/>
  <c r="O1970" i="5"/>
  <c r="N1970" i="5"/>
  <c r="M1970" i="5"/>
  <c r="L1970" i="5"/>
  <c r="K1970" i="5"/>
  <c r="J1970" i="5"/>
  <c r="I1970" i="5"/>
  <c r="H1970" i="5"/>
  <c r="G1970" i="5"/>
  <c r="F1970" i="5"/>
  <c r="E1970" i="5"/>
  <c r="D1970" i="5"/>
  <c r="C1970" i="5"/>
  <c r="B1970" i="5"/>
  <c r="T1969" i="5"/>
  <c r="S1969" i="5"/>
  <c r="R1969" i="5"/>
  <c r="Q1969" i="5"/>
  <c r="P1969" i="5"/>
  <c r="O1969" i="5"/>
  <c r="N1969" i="5"/>
  <c r="M1969" i="5"/>
  <c r="L1969" i="5"/>
  <c r="K1969" i="5"/>
  <c r="J1969" i="5"/>
  <c r="I1969" i="5"/>
  <c r="H1969" i="5"/>
  <c r="G1969" i="5"/>
  <c r="F1969" i="5"/>
  <c r="E1969" i="5"/>
  <c r="D1969" i="5"/>
  <c r="C1969" i="5"/>
  <c r="B1969" i="5"/>
  <c r="T1968" i="5"/>
  <c r="S1968" i="5"/>
  <c r="R1968" i="5"/>
  <c r="Q1968" i="5"/>
  <c r="P1968" i="5"/>
  <c r="O1968" i="5"/>
  <c r="N1968" i="5"/>
  <c r="M1968" i="5"/>
  <c r="L1968" i="5"/>
  <c r="K1968" i="5"/>
  <c r="J1968" i="5"/>
  <c r="I1968" i="5"/>
  <c r="H1968" i="5"/>
  <c r="G1968" i="5"/>
  <c r="F1968" i="5"/>
  <c r="E1968" i="5"/>
  <c r="D1968" i="5"/>
  <c r="C1968" i="5"/>
  <c r="B1968" i="5"/>
  <c r="T1967" i="5"/>
  <c r="S1967" i="5"/>
  <c r="R1967" i="5"/>
  <c r="Q1967" i="5"/>
  <c r="P1967" i="5"/>
  <c r="O1967" i="5"/>
  <c r="N1967" i="5"/>
  <c r="M1967" i="5"/>
  <c r="L1967" i="5"/>
  <c r="K1967" i="5"/>
  <c r="J1967" i="5"/>
  <c r="I1967" i="5"/>
  <c r="H1967" i="5"/>
  <c r="G1967" i="5"/>
  <c r="F1967" i="5"/>
  <c r="E1967" i="5"/>
  <c r="D1967" i="5"/>
  <c r="C1967" i="5"/>
  <c r="B1967" i="5"/>
  <c r="T1966" i="5"/>
  <c r="S1966" i="5"/>
  <c r="R1966" i="5"/>
  <c r="Q1966" i="5"/>
  <c r="P1966" i="5"/>
  <c r="O1966" i="5"/>
  <c r="N1966" i="5"/>
  <c r="M1966" i="5"/>
  <c r="L1966" i="5"/>
  <c r="K1966" i="5"/>
  <c r="J1966" i="5"/>
  <c r="I1966" i="5"/>
  <c r="H1966" i="5"/>
  <c r="G1966" i="5"/>
  <c r="F1966" i="5"/>
  <c r="E1966" i="5"/>
  <c r="D1966" i="5"/>
  <c r="C1966" i="5"/>
  <c r="B1966" i="5"/>
  <c r="T1965" i="5"/>
  <c r="S1965" i="5"/>
  <c r="R1965" i="5"/>
  <c r="Q1965" i="5"/>
  <c r="P1965" i="5"/>
  <c r="O1965" i="5"/>
  <c r="N1965" i="5"/>
  <c r="M1965" i="5"/>
  <c r="L1965" i="5"/>
  <c r="K1965" i="5"/>
  <c r="J1965" i="5"/>
  <c r="I1965" i="5"/>
  <c r="H1965" i="5"/>
  <c r="G1965" i="5"/>
  <c r="F1965" i="5"/>
  <c r="E1965" i="5"/>
  <c r="D1965" i="5"/>
  <c r="C1965" i="5"/>
  <c r="B1965" i="5"/>
  <c r="T1964" i="5"/>
  <c r="S1964" i="5"/>
  <c r="R1964" i="5"/>
  <c r="Q1964" i="5"/>
  <c r="P1964" i="5"/>
  <c r="O1964" i="5"/>
  <c r="N1964" i="5"/>
  <c r="M1964" i="5"/>
  <c r="L1964" i="5"/>
  <c r="K1964" i="5"/>
  <c r="J1964" i="5"/>
  <c r="I1964" i="5"/>
  <c r="H1964" i="5"/>
  <c r="G1964" i="5"/>
  <c r="F1964" i="5"/>
  <c r="E1964" i="5"/>
  <c r="D1964" i="5"/>
  <c r="C1964" i="5"/>
  <c r="B1964" i="5"/>
  <c r="T1963" i="5"/>
  <c r="S1963" i="5"/>
  <c r="R1963" i="5"/>
  <c r="Q1963" i="5"/>
  <c r="P1963" i="5"/>
  <c r="O1963" i="5"/>
  <c r="N1963" i="5"/>
  <c r="M1963" i="5"/>
  <c r="L1963" i="5"/>
  <c r="K1963" i="5"/>
  <c r="J1963" i="5"/>
  <c r="I1963" i="5"/>
  <c r="H1963" i="5"/>
  <c r="G1963" i="5"/>
  <c r="F1963" i="5"/>
  <c r="E1963" i="5"/>
  <c r="D1963" i="5"/>
  <c r="C1963" i="5"/>
  <c r="B1963" i="5"/>
  <c r="T1962" i="5"/>
  <c r="S1962" i="5"/>
  <c r="R1962" i="5"/>
  <c r="Q1962" i="5"/>
  <c r="P1962" i="5"/>
  <c r="O1962" i="5"/>
  <c r="N1962" i="5"/>
  <c r="M1962" i="5"/>
  <c r="L1962" i="5"/>
  <c r="K1962" i="5"/>
  <c r="J1962" i="5"/>
  <c r="I1962" i="5"/>
  <c r="H1962" i="5"/>
  <c r="G1962" i="5"/>
  <c r="F1962" i="5"/>
  <c r="E1962" i="5"/>
  <c r="D1962" i="5"/>
  <c r="C1962" i="5"/>
  <c r="B1962" i="5"/>
  <c r="T1961" i="5"/>
  <c r="S1961" i="5"/>
  <c r="R1961" i="5"/>
  <c r="Q1961" i="5"/>
  <c r="P1961" i="5"/>
  <c r="O1961" i="5"/>
  <c r="N1961" i="5"/>
  <c r="M1961" i="5"/>
  <c r="L1961" i="5"/>
  <c r="K1961" i="5"/>
  <c r="J1961" i="5"/>
  <c r="I1961" i="5"/>
  <c r="H1961" i="5"/>
  <c r="G1961" i="5"/>
  <c r="F1961" i="5"/>
  <c r="E1961" i="5"/>
  <c r="D1961" i="5"/>
  <c r="C1961" i="5"/>
  <c r="B1961" i="5"/>
  <c r="T1960" i="5"/>
  <c r="S1960" i="5"/>
  <c r="R1960" i="5"/>
  <c r="Q1960" i="5"/>
  <c r="P1960" i="5"/>
  <c r="O1960" i="5"/>
  <c r="N1960" i="5"/>
  <c r="M1960" i="5"/>
  <c r="L1960" i="5"/>
  <c r="K1960" i="5"/>
  <c r="J1960" i="5"/>
  <c r="I1960" i="5"/>
  <c r="H1960" i="5"/>
  <c r="G1960" i="5"/>
  <c r="F1960" i="5"/>
  <c r="E1960" i="5"/>
  <c r="D1960" i="5"/>
  <c r="C1960" i="5"/>
  <c r="B1960" i="5"/>
  <c r="T1959" i="5"/>
  <c r="S1959" i="5"/>
  <c r="R1959" i="5"/>
  <c r="Q1959" i="5"/>
  <c r="P1959" i="5"/>
  <c r="O1959" i="5"/>
  <c r="N1959" i="5"/>
  <c r="M1959" i="5"/>
  <c r="L1959" i="5"/>
  <c r="K1959" i="5"/>
  <c r="J1959" i="5"/>
  <c r="I1959" i="5"/>
  <c r="H1959" i="5"/>
  <c r="G1959" i="5"/>
  <c r="F1959" i="5"/>
  <c r="E1959" i="5"/>
  <c r="D1959" i="5"/>
  <c r="C1959" i="5"/>
  <c r="B1959" i="5"/>
  <c r="T1958" i="5"/>
  <c r="S1958" i="5"/>
  <c r="R1958" i="5"/>
  <c r="Q1958" i="5"/>
  <c r="P1958" i="5"/>
  <c r="O1958" i="5"/>
  <c r="N1958" i="5"/>
  <c r="M1958" i="5"/>
  <c r="L1958" i="5"/>
  <c r="K1958" i="5"/>
  <c r="J1958" i="5"/>
  <c r="I1958" i="5"/>
  <c r="H1958" i="5"/>
  <c r="G1958" i="5"/>
  <c r="F1958" i="5"/>
  <c r="E1958" i="5"/>
  <c r="D1958" i="5"/>
  <c r="C1958" i="5"/>
  <c r="B1958" i="5"/>
  <c r="T1957" i="5"/>
  <c r="S1957" i="5"/>
  <c r="R1957" i="5"/>
  <c r="Q1957" i="5"/>
  <c r="P1957" i="5"/>
  <c r="O1957" i="5"/>
  <c r="N1957" i="5"/>
  <c r="M1957" i="5"/>
  <c r="L1957" i="5"/>
  <c r="K1957" i="5"/>
  <c r="J1957" i="5"/>
  <c r="I1957" i="5"/>
  <c r="H1957" i="5"/>
  <c r="G1957" i="5"/>
  <c r="F1957" i="5"/>
  <c r="E1957" i="5"/>
  <c r="D1957" i="5"/>
  <c r="C1957" i="5"/>
  <c r="B1957" i="5"/>
  <c r="T1956" i="5"/>
  <c r="S1956" i="5"/>
  <c r="R1956" i="5"/>
  <c r="Q1956" i="5"/>
  <c r="P1956" i="5"/>
  <c r="O1956" i="5"/>
  <c r="N1956" i="5"/>
  <c r="M1956" i="5"/>
  <c r="L1956" i="5"/>
  <c r="K1956" i="5"/>
  <c r="J1956" i="5"/>
  <c r="I1956" i="5"/>
  <c r="H1956" i="5"/>
  <c r="G1956" i="5"/>
  <c r="F1956" i="5"/>
  <c r="E1956" i="5"/>
  <c r="D1956" i="5"/>
  <c r="C1956" i="5"/>
  <c r="B1956" i="5"/>
  <c r="T1955" i="5"/>
  <c r="S1955" i="5"/>
  <c r="R1955" i="5"/>
  <c r="Q1955" i="5"/>
  <c r="P1955" i="5"/>
  <c r="O1955" i="5"/>
  <c r="N1955" i="5"/>
  <c r="M1955" i="5"/>
  <c r="L1955" i="5"/>
  <c r="K1955" i="5"/>
  <c r="J1955" i="5"/>
  <c r="I1955" i="5"/>
  <c r="H1955" i="5"/>
  <c r="G1955" i="5"/>
  <c r="F1955" i="5"/>
  <c r="E1955" i="5"/>
  <c r="D1955" i="5"/>
  <c r="C1955" i="5"/>
  <c r="B1955" i="5"/>
  <c r="T1954" i="5"/>
  <c r="S1954" i="5"/>
  <c r="R1954" i="5"/>
  <c r="Q1954" i="5"/>
  <c r="P1954" i="5"/>
  <c r="O1954" i="5"/>
  <c r="N1954" i="5"/>
  <c r="M1954" i="5"/>
  <c r="L1954" i="5"/>
  <c r="K1954" i="5"/>
  <c r="J1954" i="5"/>
  <c r="I1954" i="5"/>
  <c r="H1954" i="5"/>
  <c r="G1954" i="5"/>
  <c r="F1954" i="5"/>
  <c r="E1954" i="5"/>
  <c r="D1954" i="5"/>
  <c r="C1954" i="5"/>
  <c r="B1954" i="5"/>
  <c r="T1953" i="5"/>
  <c r="S1953" i="5"/>
  <c r="R1953" i="5"/>
  <c r="Q1953" i="5"/>
  <c r="P1953" i="5"/>
  <c r="O1953" i="5"/>
  <c r="N1953" i="5"/>
  <c r="M1953" i="5"/>
  <c r="L1953" i="5"/>
  <c r="K1953" i="5"/>
  <c r="J1953" i="5"/>
  <c r="I1953" i="5"/>
  <c r="H1953" i="5"/>
  <c r="G1953" i="5"/>
  <c r="F1953" i="5"/>
  <c r="E1953" i="5"/>
  <c r="D1953" i="5"/>
  <c r="C1953" i="5"/>
  <c r="B1953" i="5"/>
  <c r="T1952" i="5"/>
  <c r="S1952" i="5"/>
  <c r="R1952" i="5"/>
  <c r="Q1952" i="5"/>
  <c r="P1952" i="5"/>
  <c r="O1952" i="5"/>
  <c r="N1952" i="5"/>
  <c r="M1952" i="5"/>
  <c r="L1952" i="5"/>
  <c r="K1952" i="5"/>
  <c r="J1952" i="5"/>
  <c r="I1952" i="5"/>
  <c r="H1952" i="5"/>
  <c r="G1952" i="5"/>
  <c r="F1952" i="5"/>
  <c r="E1952" i="5"/>
  <c r="D1952" i="5"/>
  <c r="C1952" i="5"/>
  <c r="B1952" i="5"/>
  <c r="T1951" i="5"/>
  <c r="S1951" i="5"/>
  <c r="R1951" i="5"/>
  <c r="Q1951" i="5"/>
  <c r="P1951" i="5"/>
  <c r="O1951" i="5"/>
  <c r="N1951" i="5"/>
  <c r="M1951" i="5"/>
  <c r="L1951" i="5"/>
  <c r="K1951" i="5"/>
  <c r="J1951" i="5"/>
  <c r="I1951" i="5"/>
  <c r="H1951" i="5"/>
  <c r="G1951" i="5"/>
  <c r="F1951" i="5"/>
  <c r="E1951" i="5"/>
  <c r="D1951" i="5"/>
  <c r="C1951" i="5"/>
  <c r="B1951" i="5"/>
  <c r="T1950" i="5"/>
  <c r="S1950" i="5"/>
  <c r="R1950" i="5"/>
  <c r="Q1950" i="5"/>
  <c r="P1950" i="5"/>
  <c r="O1950" i="5"/>
  <c r="N1950" i="5"/>
  <c r="M1950" i="5"/>
  <c r="L1950" i="5"/>
  <c r="K1950" i="5"/>
  <c r="J1950" i="5"/>
  <c r="I1950" i="5"/>
  <c r="H1950" i="5"/>
  <c r="G1950" i="5"/>
  <c r="F1950" i="5"/>
  <c r="E1950" i="5"/>
  <c r="D1950" i="5"/>
  <c r="C1950" i="5"/>
  <c r="B1950" i="5"/>
  <c r="T1949" i="5"/>
  <c r="S1949" i="5"/>
  <c r="R1949" i="5"/>
  <c r="Q1949" i="5"/>
  <c r="P1949" i="5"/>
  <c r="O1949" i="5"/>
  <c r="N1949" i="5"/>
  <c r="M1949" i="5"/>
  <c r="L1949" i="5"/>
  <c r="K1949" i="5"/>
  <c r="J1949" i="5"/>
  <c r="I1949" i="5"/>
  <c r="H1949" i="5"/>
  <c r="G1949" i="5"/>
  <c r="F1949" i="5"/>
  <c r="E1949" i="5"/>
  <c r="D1949" i="5"/>
  <c r="C1949" i="5"/>
  <c r="B1949" i="5"/>
  <c r="T1948" i="5"/>
  <c r="S1948" i="5"/>
  <c r="R1948" i="5"/>
  <c r="Q1948" i="5"/>
  <c r="P1948" i="5"/>
  <c r="O1948" i="5"/>
  <c r="N1948" i="5"/>
  <c r="M1948" i="5"/>
  <c r="L1948" i="5"/>
  <c r="K1948" i="5"/>
  <c r="J1948" i="5"/>
  <c r="I1948" i="5"/>
  <c r="H1948" i="5"/>
  <c r="G1948" i="5"/>
  <c r="F1948" i="5"/>
  <c r="E1948" i="5"/>
  <c r="D1948" i="5"/>
  <c r="C1948" i="5"/>
  <c r="B1948" i="5"/>
  <c r="T1947" i="5"/>
  <c r="S1947" i="5"/>
  <c r="R1947" i="5"/>
  <c r="Q1947" i="5"/>
  <c r="P1947" i="5"/>
  <c r="O1947" i="5"/>
  <c r="N1947" i="5"/>
  <c r="M1947" i="5"/>
  <c r="L1947" i="5"/>
  <c r="K1947" i="5"/>
  <c r="J1947" i="5"/>
  <c r="I1947" i="5"/>
  <c r="H1947" i="5"/>
  <c r="G1947" i="5"/>
  <c r="F1947" i="5"/>
  <c r="E1947" i="5"/>
  <c r="D1947" i="5"/>
  <c r="C1947" i="5"/>
  <c r="B1947" i="5"/>
  <c r="T1946" i="5"/>
  <c r="S1946" i="5"/>
  <c r="R1946" i="5"/>
  <c r="Q1946" i="5"/>
  <c r="P1946" i="5"/>
  <c r="O1946" i="5"/>
  <c r="N1946" i="5"/>
  <c r="M1946" i="5"/>
  <c r="L1946" i="5"/>
  <c r="K1946" i="5"/>
  <c r="J1946" i="5"/>
  <c r="I1946" i="5"/>
  <c r="H1946" i="5"/>
  <c r="G1946" i="5"/>
  <c r="F1946" i="5"/>
  <c r="E1946" i="5"/>
  <c r="D1946" i="5"/>
  <c r="C1946" i="5"/>
  <c r="B1946" i="5"/>
  <c r="T1945" i="5"/>
  <c r="S1945" i="5"/>
  <c r="R1945" i="5"/>
  <c r="Q1945" i="5"/>
  <c r="P1945" i="5"/>
  <c r="O1945" i="5"/>
  <c r="N1945" i="5"/>
  <c r="M1945" i="5"/>
  <c r="L1945" i="5"/>
  <c r="K1945" i="5"/>
  <c r="J1945" i="5"/>
  <c r="I1945" i="5"/>
  <c r="H1945" i="5"/>
  <c r="G1945" i="5"/>
  <c r="F1945" i="5"/>
  <c r="E1945" i="5"/>
  <c r="D1945" i="5"/>
  <c r="C1945" i="5"/>
  <c r="B1945" i="5"/>
  <c r="T1944" i="5"/>
  <c r="S1944" i="5"/>
  <c r="R1944" i="5"/>
  <c r="Q1944" i="5"/>
  <c r="P1944" i="5"/>
  <c r="O1944" i="5"/>
  <c r="N1944" i="5"/>
  <c r="M1944" i="5"/>
  <c r="L1944" i="5"/>
  <c r="K1944" i="5"/>
  <c r="J1944" i="5"/>
  <c r="I1944" i="5"/>
  <c r="H1944" i="5"/>
  <c r="G1944" i="5"/>
  <c r="F1944" i="5"/>
  <c r="E1944" i="5"/>
  <c r="D1944" i="5"/>
  <c r="C1944" i="5"/>
  <c r="B1944" i="5"/>
  <c r="T1943" i="5"/>
  <c r="S1943" i="5"/>
  <c r="R1943" i="5"/>
  <c r="Q1943" i="5"/>
  <c r="P1943" i="5"/>
  <c r="O1943" i="5"/>
  <c r="N1943" i="5"/>
  <c r="M1943" i="5"/>
  <c r="L1943" i="5"/>
  <c r="K1943" i="5"/>
  <c r="J1943" i="5"/>
  <c r="I1943" i="5"/>
  <c r="H1943" i="5"/>
  <c r="G1943" i="5"/>
  <c r="F1943" i="5"/>
  <c r="E1943" i="5"/>
  <c r="D1943" i="5"/>
  <c r="C1943" i="5"/>
  <c r="B1943" i="5"/>
  <c r="T1942" i="5"/>
  <c r="S1942" i="5"/>
  <c r="R1942" i="5"/>
  <c r="Q1942" i="5"/>
  <c r="P1942" i="5"/>
  <c r="O1942" i="5"/>
  <c r="N1942" i="5"/>
  <c r="M1942" i="5"/>
  <c r="L1942" i="5"/>
  <c r="K1942" i="5"/>
  <c r="J1942" i="5"/>
  <c r="I1942" i="5"/>
  <c r="H1942" i="5"/>
  <c r="G1942" i="5"/>
  <c r="F1942" i="5"/>
  <c r="E1942" i="5"/>
  <c r="D1942" i="5"/>
  <c r="C1942" i="5"/>
  <c r="B1942" i="5"/>
  <c r="T1941" i="5"/>
  <c r="S1941" i="5"/>
  <c r="R1941" i="5"/>
  <c r="Q1941" i="5"/>
  <c r="P1941" i="5"/>
  <c r="O1941" i="5"/>
  <c r="N1941" i="5"/>
  <c r="M1941" i="5"/>
  <c r="L1941" i="5"/>
  <c r="K1941" i="5"/>
  <c r="J1941" i="5"/>
  <c r="I1941" i="5"/>
  <c r="H1941" i="5"/>
  <c r="G1941" i="5"/>
  <c r="F1941" i="5"/>
  <c r="E1941" i="5"/>
  <c r="D1941" i="5"/>
  <c r="C1941" i="5"/>
  <c r="B1941" i="5"/>
  <c r="T1940" i="5"/>
  <c r="S1940" i="5"/>
  <c r="R1940" i="5"/>
  <c r="Q1940" i="5"/>
  <c r="P1940" i="5"/>
  <c r="O1940" i="5"/>
  <c r="N1940" i="5"/>
  <c r="M1940" i="5"/>
  <c r="L1940" i="5"/>
  <c r="K1940" i="5"/>
  <c r="J1940" i="5"/>
  <c r="I1940" i="5"/>
  <c r="H1940" i="5"/>
  <c r="G1940" i="5"/>
  <c r="F1940" i="5"/>
  <c r="E1940" i="5"/>
  <c r="D1940" i="5"/>
  <c r="C1940" i="5"/>
  <c r="B1940" i="5"/>
  <c r="T1939" i="5"/>
  <c r="S1939" i="5"/>
  <c r="R1939" i="5"/>
  <c r="Q1939" i="5"/>
  <c r="P1939" i="5"/>
  <c r="O1939" i="5"/>
  <c r="N1939" i="5"/>
  <c r="M1939" i="5"/>
  <c r="L1939" i="5"/>
  <c r="K1939" i="5"/>
  <c r="J1939" i="5"/>
  <c r="I1939" i="5"/>
  <c r="H1939" i="5"/>
  <c r="G1939" i="5"/>
  <c r="F1939" i="5"/>
  <c r="E1939" i="5"/>
  <c r="D1939" i="5"/>
  <c r="C1939" i="5"/>
  <c r="B1939" i="5"/>
  <c r="T1938" i="5"/>
  <c r="S1938" i="5"/>
  <c r="R1938" i="5"/>
  <c r="Q1938" i="5"/>
  <c r="P1938" i="5"/>
  <c r="O1938" i="5"/>
  <c r="N1938" i="5"/>
  <c r="M1938" i="5"/>
  <c r="L1938" i="5"/>
  <c r="K1938" i="5"/>
  <c r="J1938" i="5"/>
  <c r="I1938" i="5"/>
  <c r="H1938" i="5"/>
  <c r="G1938" i="5"/>
  <c r="F1938" i="5"/>
  <c r="E1938" i="5"/>
  <c r="D1938" i="5"/>
  <c r="C1938" i="5"/>
  <c r="B1938" i="5"/>
  <c r="T1937" i="5"/>
  <c r="S1937" i="5"/>
  <c r="R1937" i="5"/>
  <c r="Q1937" i="5"/>
  <c r="P1937" i="5"/>
  <c r="O1937" i="5"/>
  <c r="N1937" i="5"/>
  <c r="M1937" i="5"/>
  <c r="L1937" i="5"/>
  <c r="K1937" i="5"/>
  <c r="J1937" i="5"/>
  <c r="I1937" i="5"/>
  <c r="H1937" i="5"/>
  <c r="G1937" i="5"/>
  <c r="F1937" i="5"/>
  <c r="E1937" i="5"/>
  <c r="D1937" i="5"/>
  <c r="C1937" i="5"/>
  <c r="B1937" i="5"/>
  <c r="T1936" i="5"/>
  <c r="S1936" i="5"/>
  <c r="R1936" i="5"/>
  <c r="Q1936" i="5"/>
  <c r="P1936" i="5"/>
  <c r="O1936" i="5"/>
  <c r="N1936" i="5"/>
  <c r="M1936" i="5"/>
  <c r="L1936" i="5"/>
  <c r="K1936" i="5"/>
  <c r="J1936" i="5"/>
  <c r="I1936" i="5"/>
  <c r="H1936" i="5"/>
  <c r="G1936" i="5"/>
  <c r="F1936" i="5"/>
  <c r="E1936" i="5"/>
  <c r="D1936" i="5"/>
  <c r="C1936" i="5"/>
  <c r="B1936" i="5"/>
  <c r="T1935" i="5"/>
  <c r="S1935" i="5"/>
  <c r="R1935" i="5"/>
  <c r="Q1935" i="5"/>
  <c r="P1935" i="5"/>
  <c r="O1935" i="5"/>
  <c r="N1935" i="5"/>
  <c r="M1935" i="5"/>
  <c r="L1935" i="5"/>
  <c r="K1935" i="5"/>
  <c r="J1935" i="5"/>
  <c r="I1935" i="5"/>
  <c r="H1935" i="5"/>
  <c r="G1935" i="5"/>
  <c r="F1935" i="5"/>
  <c r="E1935" i="5"/>
  <c r="D1935" i="5"/>
  <c r="C1935" i="5"/>
  <c r="B1935" i="5"/>
  <c r="T1934" i="5"/>
  <c r="S1934" i="5"/>
  <c r="R1934" i="5"/>
  <c r="Q1934" i="5"/>
  <c r="P1934" i="5"/>
  <c r="O1934" i="5"/>
  <c r="N1934" i="5"/>
  <c r="M1934" i="5"/>
  <c r="L1934" i="5"/>
  <c r="K1934" i="5"/>
  <c r="J1934" i="5"/>
  <c r="I1934" i="5"/>
  <c r="H1934" i="5"/>
  <c r="G1934" i="5"/>
  <c r="F1934" i="5"/>
  <c r="E1934" i="5"/>
  <c r="D1934" i="5"/>
  <c r="C1934" i="5"/>
  <c r="B1934" i="5"/>
  <c r="T1933" i="5"/>
  <c r="S1933" i="5"/>
  <c r="R1933" i="5"/>
  <c r="Q1933" i="5"/>
  <c r="P1933" i="5"/>
  <c r="O1933" i="5"/>
  <c r="N1933" i="5"/>
  <c r="M1933" i="5"/>
  <c r="L1933" i="5"/>
  <c r="K1933" i="5"/>
  <c r="J1933" i="5"/>
  <c r="I1933" i="5"/>
  <c r="H1933" i="5"/>
  <c r="G1933" i="5"/>
  <c r="F1933" i="5"/>
  <c r="E1933" i="5"/>
  <c r="D1933" i="5"/>
  <c r="C1933" i="5"/>
  <c r="B1933" i="5"/>
  <c r="T1932" i="5"/>
  <c r="S1932" i="5"/>
  <c r="R1932" i="5"/>
  <c r="Q1932" i="5"/>
  <c r="P1932" i="5"/>
  <c r="O1932" i="5"/>
  <c r="N1932" i="5"/>
  <c r="M1932" i="5"/>
  <c r="L1932" i="5"/>
  <c r="K1932" i="5"/>
  <c r="J1932" i="5"/>
  <c r="I1932" i="5"/>
  <c r="H1932" i="5"/>
  <c r="G1932" i="5"/>
  <c r="F1932" i="5"/>
  <c r="E1932" i="5"/>
  <c r="D1932" i="5"/>
  <c r="C1932" i="5"/>
  <c r="B1932" i="5"/>
  <c r="T1931" i="5"/>
  <c r="S1931" i="5"/>
  <c r="R1931" i="5"/>
  <c r="Q1931" i="5"/>
  <c r="P1931" i="5"/>
  <c r="O1931" i="5"/>
  <c r="N1931" i="5"/>
  <c r="M1931" i="5"/>
  <c r="L1931" i="5"/>
  <c r="K1931" i="5"/>
  <c r="J1931" i="5"/>
  <c r="I1931" i="5"/>
  <c r="H1931" i="5"/>
  <c r="G1931" i="5"/>
  <c r="F1931" i="5"/>
  <c r="E1931" i="5"/>
  <c r="D1931" i="5"/>
  <c r="C1931" i="5"/>
  <c r="B1931" i="5"/>
  <c r="T1930" i="5"/>
  <c r="S1930" i="5"/>
  <c r="R1930" i="5"/>
  <c r="Q1930" i="5"/>
  <c r="P1930" i="5"/>
  <c r="O1930" i="5"/>
  <c r="N1930" i="5"/>
  <c r="M1930" i="5"/>
  <c r="L1930" i="5"/>
  <c r="K1930" i="5"/>
  <c r="J1930" i="5"/>
  <c r="I1930" i="5"/>
  <c r="H1930" i="5"/>
  <c r="G1930" i="5"/>
  <c r="F1930" i="5"/>
  <c r="E1930" i="5"/>
  <c r="D1930" i="5"/>
  <c r="C1930" i="5"/>
  <c r="B1930" i="5"/>
  <c r="T1929" i="5"/>
  <c r="S1929" i="5"/>
  <c r="R1929" i="5"/>
  <c r="Q1929" i="5"/>
  <c r="P1929" i="5"/>
  <c r="O1929" i="5"/>
  <c r="N1929" i="5"/>
  <c r="M1929" i="5"/>
  <c r="L1929" i="5"/>
  <c r="K1929" i="5"/>
  <c r="J1929" i="5"/>
  <c r="I1929" i="5"/>
  <c r="H1929" i="5"/>
  <c r="G1929" i="5"/>
  <c r="F1929" i="5"/>
  <c r="E1929" i="5"/>
  <c r="D1929" i="5"/>
  <c r="C1929" i="5"/>
  <c r="B1929" i="5"/>
  <c r="T1928" i="5"/>
  <c r="S1928" i="5"/>
  <c r="R1928" i="5"/>
  <c r="Q1928" i="5"/>
  <c r="P1928" i="5"/>
  <c r="O1928" i="5"/>
  <c r="N1928" i="5"/>
  <c r="M1928" i="5"/>
  <c r="L1928" i="5"/>
  <c r="K1928" i="5"/>
  <c r="J1928" i="5"/>
  <c r="I1928" i="5"/>
  <c r="H1928" i="5"/>
  <c r="G1928" i="5"/>
  <c r="F1928" i="5"/>
  <c r="E1928" i="5"/>
  <c r="D1928" i="5"/>
  <c r="C1928" i="5"/>
  <c r="B1928" i="5"/>
  <c r="T1927" i="5"/>
  <c r="S1927" i="5"/>
  <c r="R1927" i="5"/>
  <c r="Q1927" i="5"/>
  <c r="P1927" i="5"/>
  <c r="O1927" i="5"/>
  <c r="N1927" i="5"/>
  <c r="M1927" i="5"/>
  <c r="L1927" i="5"/>
  <c r="K1927" i="5"/>
  <c r="J1927" i="5"/>
  <c r="I1927" i="5"/>
  <c r="H1927" i="5"/>
  <c r="G1927" i="5"/>
  <c r="F1927" i="5"/>
  <c r="E1927" i="5"/>
  <c r="D1927" i="5"/>
  <c r="C1927" i="5"/>
  <c r="B1927" i="5"/>
  <c r="T1926" i="5"/>
  <c r="S1926" i="5"/>
  <c r="R1926" i="5"/>
  <c r="Q1926" i="5"/>
  <c r="P1926" i="5"/>
  <c r="O1926" i="5"/>
  <c r="N1926" i="5"/>
  <c r="M1926" i="5"/>
  <c r="L1926" i="5"/>
  <c r="K1926" i="5"/>
  <c r="J1926" i="5"/>
  <c r="I1926" i="5"/>
  <c r="H1926" i="5"/>
  <c r="G1926" i="5"/>
  <c r="F1926" i="5"/>
  <c r="E1926" i="5"/>
  <c r="D1926" i="5"/>
  <c r="C1926" i="5"/>
  <c r="B1926" i="5"/>
  <c r="T1925" i="5"/>
  <c r="S1925" i="5"/>
  <c r="R1925" i="5"/>
  <c r="Q1925" i="5"/>
  <c r="P1925" i="5"/>
  <c r="O1925" i="5"/>
  <c r="N1925" i="5"/>
  <c r="M1925" i="5"/>
  <c r="L1925" i="5"/>
  <c r="K1925" i="5"/>
  <c r="J1925" i="5"/>
  <c r="I1925" i="5"/>
  <c r="H1925" i="5"/>
  <c r="G1925" i="5"/>
  <c r="F1925" i="5"/>
  <c r="E1925" i="5"/>
  <c r="D1925" i="5"/>
  <c r="C1925" i="5"/>
  <c r="B1925" i="5"/>
  <c r="T1924" i="5"/>
  <c r="S1924" i="5"/>
  <c r="R1924" i="5"/>
  <c r="Q1924" i="5"/>
  <c r="P1924" i="5"/>
  <c r="O1924" i="5"/>
  <c r="N1924" i="5"/>
  <c r="M1924" i="5"/>
  <c r="L1924" i="5"/>
  <c r="K1924" i="5"/>
  <c r="J1924" i="5"/>
  <c r="I1924" i="5"/>
  <c r="H1924" i="5"/>
  <c r="G1924" i="5"/>
  <c r="F1924" i="5"/>
  <c r="E1924" i="5"/>
  <c r="D1924" i="5"/>
  <c r="C1924" i="5"/>
  <c r="B1924" i="5"/>
  <c r="T1923" i="5"/>
  <c r="S1923" i="5"/>
  <c r="R1923" i="5"/>
  <c r="Q1923" i="5"/>
  <c r="P1923" i="5"/>
  <c r="O1923" i="5"/>
  <c r="N1923" i="5"/>
  <c r="M1923" i="5"/>
  <c r="L1923" i="5"/>
  <c r="K1923" i="5"/>
  <c r="J1923" i="5"/>
  <c r="I1923" i="5"/>
  <c r="H1923" i="5"/>
  <c r="G1923" i="5"/>
  <c r="F1923" i="5"/>
  <c r="E1923" i="5"/>
  <c r="D1923" i="5"/>
  <c r="C1923" i="5"/>
  <c r="B1923" i="5"/>
  <c r="T1922" i="5"/>
  <c r="S1922" i="5"/>
  <c r="R1922" i="5"/>
  <c r="Q1922" i="5"/>
  <c r="P1922" i="5"/>
  <c r="O1922" i="5"/>
  <c r="N1922" i="5"/>
  <c r="M1922" i="5"/>
  <c r="L1922" i="5"/>
  <c r="K1922" i="5"/>
  <c r="J1922" i="5"/>
  <c r="I1922" i="5"/>
  <c r="H1922" i="5"/>
  <c r="G1922" i="5"/>
  <c r="F1922" i="5"/>
  <c r="E1922" i="5"/>
  <c r="D1922" i="5"/>
  <c r="C1922" i="5"/>
  <c r="B1922" i="5"/>
  <c r="T1921" i="5"/>
  <c r="S1921" i="5"/>
  <c r="R1921" i="5"/>
  <c r="Q1921" i="5"/>
  <c r="P1921" i="5"/>
  <c r="O1921" i="5"/>
  <c r="N1921" i="5"/>
  <c r="M1921" i="5"/>
  <c r="L1921" i="5"/>
  <c r="K1921" i="5"/>
  <c r="J1921" i="5"/>
  <c r="I1921" i="5"/>
  <c r="H1921" i="5"/>
  <c r="G1921" i="5"/>
  <c r="F1921" i="5"/>
  <c r="E1921" i="5"/>
  <c r="D1921" i="5"/>
  <c r="C1921" i="5"/>
  <c r="B1921" i="5"/>
  <c r="T1920" i="5"/>
  <c r="S1920" i="5"/>
  <c r="R1920" i="5"/>
  <c r="Q1920" i="5"/>
  <c r="P1920" i="5"/>
  <c r="O1920" i="5"/>
  <c r="N1920" i="5"/>
  <c r="M1920" i="5"/>
  <c r="L1920" i="5"/>
  <c r="K1920" i="5"/>
  <c r="J1920" i="5"/>
  <c r="I1920" i="5"/>
  <c r="H1920" i="5"/>
  <c r="G1920" i="5"/>
  <c r="F1920" i="5"/>
  <c r="E1920" i="5"/>
  <c r="D1920" i="5"/>
  <c r="C1920" i="5"/>
  <c r="B1920" i="5"/>
  <c r="T1919" i="5"/>
  <c r="S1919" i="5"/>
  <c r="R1919" i="5"/>
  <c r="Q1919" i="5"/>
  <c r="P1919" i="5"/>
  <c r="O1919" i="5"/>
  <c r="N1919" i="5"/>
  <c r="M1919" i="5"/>
  <c r="L1919" i="5"/>
  <c r="K1919" i="5"/>
  <c r="J1919" i="5"/>
  <c r="I1919" i="5"/>
  <c r="H1919" i="5"/>
  <c r="G1919" i="5"/>
  <c r="F1919" i="5"/>
  <c r="E1919" i="5"/>
  <c r="D1919" i="5"/>
  <c r="C1919" i="5"/>
  <c r="B1919" i="5"/>
  <c r="T1918" i="5"/>
  <c r="S1918" i="5"/>
  <c r="R1918" i="5"/>
  <c r="Q1918" i="5"/>
  <c r="P1918" i="5"/>
  <c r="O1918" i="5"/>
  <c r="N1918" i="5"/>
  <c r="M1918" i="5"/>
  <c r="L1918" i="5"/>
  <c r="K1918" i="5"/>
  <c r="J1918" i="5"/>
  <c r="I1918" i="5"/>
  <c r="H1918" i="5"/>
  <c r="G1918" i="5"/>
  <c r="F1918" i="5"/>
  <c r="E1918" i="5"/>
  <c r="D1918" i="5"/>
  <c r="C1918" i="5"/>
  <c r="B1918" i="5"/>
  <c r="T1917" i="5"/>
  <c r="S1917" i="5"/>
  <c r="R1917" i="5"/>
  <c r="Q1917" i="5"/>
  <c r="P1917" i="5"/>
  <c r="O1917" i="5"/>
  <c r="N1917" i="5"/>
  <c r="M1917" i="5"/>
  <c r="L1917" i="5"/>
  <c r="K1917" i="5"/>
  <c r="J1917" i="5"/>
  <c r="I1917" i="5"/>
  <c r="H1917" i="5"/>
  <c r="G1917" i="5"/>
  <c r="F1917" i="5"/>
  <c r="E1917" i="5"/>
  <c r="D1917" i="5"/>
  <c r="C1917" i="5"/>
  <c r="B1917" i="5"/>
  <c r="T1916" i="5"/>
  <c r="S1916" i="5"/>
  <c r="R1916" i="5"/>
  <c r="Q1916" i="5"/>
  <c r="P1916" i="5"/>
  <c r="O1916" i="5"/>
  <c r="N1916" i="5"/>
  <c r="M1916" i="5"/>
  <c r="L1916" i="5"/>
  <c r="K1916" i="5"/>
  <c r="J1916" i="5"/>
  <c r="I1916" i="5"/>
  <c r="H1916" i="5"/>
  <c r="G1916" i="5"/>
  <c r="F1916" i="5"/>
  <c r="E1916" i="5"/>
  <c r="D1916" i="5"/>
  <c r="C1916" i="5"/>
  <c r="B1916" i="5"/>
  <c r="T1915" i="5"/>
  <c r="S1915" i="5"/>
  <c r="R1915" i="5"/>
  <c r="Q1915" i="5"/>
  <c r="P1915" i="5"/>
  <c r="O1915" i="5"/>
  <c r="N1915" i="5"/>
  <c r="M1915" i="5"/>
  <c r="L1915" i="5"/>
  <c r="K1915" i="5"/>
  <c r="J1915" i="5"/>
  <c r="I1915" i="5"/>
  <c r="H1915" i="5"/>
  <c r="G1915" i="5"/>
  <c r="F1915" i="5"/>
  <c r="E1915" i="5"/>
  <c r="D1915" i="5"/>
  <c r="C1915" i="5"/>
  <c r="B1915" i="5"/>
  <c r="T1914" i="5"/>
  <c r="S1914" i="5"/>
  <c r="R1914" i="5"/>
  <c r="Q1914" i="5"/>
  <c r="P1914" i="5"/>
  <c r="O1914" i="5"/>
  <c r="N1914" i="5"/>
  <c r="M1914" i="5"/>
  <c r="L1914" i="5"/>
  <c r="K1914" i="5"/>
  <c r="J1914" i="5"/>
  <c r="I1914" i="5"/>
  <c r="H1914" i="5"/>
  <c r="G1914" i="5"/>
  <c r="F1914" i="5"/>
  <c r="E1914" i="5"/>
  <c r="D1914" i="5"/>
  <c r="C1914" i="5"/>
  <c r="B1914" i="5"/>
  <c r="T1913" i="5"/>
  <c r="S1913" i="5"/>
  <c r="R1913" i="5"/>
  <c r="Q1913" i="5"/>
  <c r="P1913" i="5"/>
  <c r="O1913" i="5"/>
  <c r="N1913" i="5"/>
  <c r="M1913" i="5"/>
  <c r="L1913" i="5"/>
  <c r="K1913" i="5"/>
  <c r="J1913" i="5"/>
  <c r="I1913" i="5"/>
  <c r="H1913" i="5"/>
  <c r="G1913" i="5"/>
  <c r="F1913" i="5"/>
  <c r="E1913" i="5"/>
  <c r="D1913" i="5"/>
  <c r="C1913" i="5"/>
  <c r="B1913" i="5"/>
  <c r="T1912" i="5"/>
  <c r="S1912" i="5"/>
  <c r="R1912" i="5"/>
  <c r="Q1912" i="5"/>
  <c r="P1912" i="5"/>
  <c r="O1912" i="5"/>
  <c r="N1912" i="5"/>
  <c r="M1912" i="5"/>
  <c r="L1912" i="5"/>
  <c r="K1912" i="5"/>
  <c r="J1912" i="5"/>
  <c r="I1912" i="5"/>
  <c r="H1912" i="5"/>
  <c r="G1912" i="5"/>
  <c r="F1912" i="5"/>
  <c r="E1912" i="5"/>
  <c r="D1912" i="5"/>
  <c r="C1912" i="5"/>
  <c r="B1912" i="5"/>
  <c r="T1911" i="5"/>
  <c r="S1911" i="5"/>
  <c r="R1911" i="5"/>
  <c r="Q1911" i="5"/>
  <c r="P1911" i="5"/>
  <c r="O1911" i="5"/>
  <c r="N1911" i="5"/>
  <c r="M1911" i="5"/>
  <c r="L1911" i="5"/>
  <c r="K1911" i="5"/>
  <c r="J1911" i="5"/>
  <c r="I1911" i="5"/>
  <c r="H1911" i="5"/>
  <c r="G1911" i="5"/>
  <c r="F1911" i="5"/>
  <c r="E1911" i="5"/>
  <c r="D1911" i="5"/>
  <c r="C1911" i="5"/>
  <c r="B1911" i="5"/>
  <c r="T1910" i="5"/>
  <c r="S1910" i="5"/>
  <c r="R1910" i="5"/>
  <c r="Q1910" i="5"/>
  <c r="P1910" i="5"/>
  <c r="O1910" i="5"/>
  <c r="N1910" i="5"/>
  <c r="M1910" i="5"/>
  <c r="L1910" i="5"/>
  <c r="K1910" i="5"/>
  <c r="J1910" i="5"/>
  <c r="I1910" i="5"/>
  <c r="H1910" i="5"/>
  <c r="G1910" i="5"/>
  <c r="F1910" i="5"/>
  <c r="E1910" i="5"/>
  <c r="D1910" i="5"/>
  <c r="C1910" i="5"/>
  <c r="B1910" i="5"/>
  <c r="T1909" i="5"/>
  <c r="S1909" i="5"/>
  <c r="R1909" i="5"/>
  <c r="Q1909" i="5"/>
  <c r="P1909" i="5"/>
  <c r="O1909" i="5"/>
  <c r="N1909" i="5"/>
  <c r="M1909" i="5"/>
  <c r="L1909" i="5"/>
  <c r="K1909" i="5"/>
  <c r="J1909" i="5"/>
  <c r="I1909" i="5"/>
  <c r="H1909" i="5"/>
  <c r="G1909" i="5"/>
  <c r="F1909" i="5"/>
  <c r="E1909" i="5"/>
  <c r="D1909" i="5"/>
  <c r="C1909" i="5"/>
  <c r="B1909" i="5"/>
  <c r="T1908" i="5"/>
  <c r="S1908" i="5"/>
  <c r="R1908" i="5"/>
  <c r="Q1908" i="5"/>
  <c r="P1908" i="5"/>
  <c r="O1908" i="5"/>
  <c r="N1908" i="5"/>
  <c r="M1908" i="5"/>
  <c r="L1908" i="5"/>
  <c r="K1908" i="5"/>
  <c r="J1908" i="5"/>
  <c r="I1908" i="5"/>
  <c r="H1908" i="5"/>
  <c r="G1908" i="5"/>
  <c r="F1908" i="5"/>
  <c r="E1908" i="5"/>
  <c r="D1908" i="5"/>
  <c r="C1908" i="5"/>
  <c r="B1908" i="5"/>
  <c r="T1907" i="5"/>
  <c r="S1907" i="5"/>
  <c r="R1907" i="5"/>
  <c r="Q1907" i="5"/>
  <c r="P1907" i="5"/>
  <c r="O1907" i="5"/>
  <c r="N1907" i="5"/>
  <c r="M1907" i="5"/>
  <c r="L1907" i="5"/>
  <c r="K1907" i="5"/>
  <c r="J1907" i="5"/>
  <c r="I1907" i="5"/>
  <c r="H1907" i="5"/>
  <c r="G1907" i="5"/>
  <c r="F1907" i="5"/>
  <c r="E1907" i="5"/>
  <c r="D1907" i="5"/>
  <c r="C1907" i="5"/>
  <c r="B1907" i="5"/>
  <c r="T1906" i="5"/>
  <c r="S1906" i="5"/>
  <c r="R1906" i="5"/>
  <c r="Q1906" i="5"/>
  <c r="P1906" i="5"/>
  <c r="O1906" i="5"/>
  <c r="N1906" i="5"/>
  <c r="M1906" i="5"/>
  <c r="L1906" i="5"/>
  <c r="K1906" i="5"/>
  <c r="J1906" i="5"/>
  <c r="I1906" i="5"/>
  <c r="H1906" i="5"/>
  <c r="G1906" i="5"/>
  <c r="F1906" i="5"/>
  <c r="E1906" i="5"/>
  <c r="D1906" i="5"/>
  <c r="C1906" i="5"/>
  <c r="B1906" i="5"/>
  <c r="T1905" i="5"/>
  <c r="S1905" i="5"/>
  <c r="R1905" i="5"/>
  <c r="Q1905" i="5"/>
  <c r="P1905" i="5"/>
  <c r="O1905" i="5"/>
  <c r="N1905" i="5"/>
  <c r="M1905" i="5"/>
  <c r="L1905" i="5"/>
  <c r="K1905" i="5"/>
  <c r="J1905" i="5"/>
  <c r="I1905" i="5"/>
  <c r="H1905" i="5"/>
  <c r="G1905" i="5"/>
  <c r="F1905" i="5"/>
  <c r="E1905" i="5"/>
  <c r="D1905" i="5"/>
  <c r="C1905" i="5"/>
  <c r="B1905" i="5"/>
  <c r="T1904" i="5"/>
  <c r="S1904" i="5"/>
  <c r="R1904" i="5"/>
  <c r="Q1904" i="5"/>
  <c r="P1904" i="5"/>
  <c r="O1904" i="5"/>
  <c r="N1904" i="5"/>
  <c r="M1904" i="5"/>
  <c r="L1904" i="5"/>
  <c r="K1904" i="5"/>
  <c r="J1904" i="5"/>
  <c r="I1904" i="5"/>
  <c r="H1904" i="5"/>
  <c r="G1904" i="5"/>
  <c r="F1904" i="5"/>
  <c r="E1904" i="5"/>
  <c r="D1904" i="5"/>
  <c r="C1904" i="5"/>
  <c r="B1904" i="5"/>
  <c r="T1903" i="5"/>
  <c r="S1903" i="5"/>
  <c r="R1903" i="5"/>
  <c r="Q1903" i="5"/>
  <c r="P1903" i="5"/>
  <c r="O1903" i="5"/>
  <c r="N1903" i="5"/>
  <c r="M1903" i="5"/>
  <c r="L1903" i="5"/>
  <c r="K1903" i="5"/>
  <c r="J1903" i="5"/>
  <c r="I1903" i="5"/>
  <c r="H1903" i="5"/>
  <c r="G1903" i="5"/>
  <c r="F1903" i="5"/>
  <c r="E1903" i="5"/>
  <c r="D1903" i="5"/>
  <c r="C1903" i="5"/>
  <c r="B1903" i="5"/>
  <c r="T1902" i="5"/>
  <c r="S1902" i="5"/>
  <c r="R1902" i="5"/>
  <c r="Q1902" i="5"/>
  <c r="P1902" i="5"/>
  <c r="O1902" i="5"/>
  <c r="N1902" i="5"/>
  <c r="M1902" i="5"/>
  <c r="L1902" i="5"/>
  <c r="K1902" i="5"/>
  <c r="J1902" i="5"/>
  <c r="I1902" i="5"/>
  <c r="H1902" i="5"/>
  <c r="G1902" i="5"/>
  <c r="F1902" i="5"/>
  <c r="E1902" i="5"/>
  <c r="D1902" i="5"/>
  <c r="C1902" i="5"/>
  <c r="B1902" i="5"/>
  <c r="T1901" i="5"/>
  <c r="S1901" i="5"/>
  <c r="R1901" i="5"/>
  <c r="Q1901" i="5"/>
  <c r="P1901" i="5"/>
  <c r="O1901" i="5"/>
  <c r="N1901" i="5"/>
  <c r="M1901" i="5"/>
  <c r="L1901" i="5"/>
  <c r="K1901" i="5"/>
  <c r="J1901" i="5"/>
  <c r="I1901" i="5"/>
  <c r="H1901" i="5"/>
  <c r="G1901" i="5"/>
  <c r="F1901" i="5"/>
  <c r="E1901" i="5"/>
  <c r="D1901" i="5"/>
  <c r="C1901" i="5"/>
  <c r="B1901" i="5"/>
  <c r="T1900" i="5"/>
  <c r="S1900" i="5"/>
  <c r="R1900" i="5"/>
  <c r="Q1900" i="5"/>
  <c r="P1900" i="5"/>
  <c r="O1900" i="5"/>
  <c r="N1900" i="5"/>
  <c r="M1900" i="5"/>
  <c r="L1900" i="5"/>
  <c r="K1900" i="5"/>
  <c r="J1900" i="5"/>
  <c r="I1900" i="5"/>
  <c r="H1900" i="5"/>
  <c r="G1900" i="5"/>
  <c r="F1900" i="5"/>
  <c r="E1900" i="5"/>
  <c r="D1900" i="5"/>
  <c r="C1900" i="5"/>
  <c r="B1900" i="5"/>
  <c r="T1899" i="5"/>
  <c r="S1899" i="5"/>
  <c r="R1899" i="5"/>
  <c r="Q1899" i="5"/>
  <c r="P1899" i="5"/>
  <c r="O1899" i="5"/>
  <c r="N1899" i="5"/>
  <c r="M1899" i="5"/>
  <c r="L1899" i="5"/>
  <c r="K1899" i="5"/>
  <c r="J1899" i="5"/>
  <c r="I1899" i="5"/>
  <c r="H1899" i="5"/>
  <c r="G1899" i="5"/>
  <c r="F1899" i="5"/>
  <c r="E1899" i="5"/>
  <c r="D1899" i="5"/>
  <c r="C1899" i="5"/>
  <c r="B1899" i="5"/>
  <c r="T1898" i="5"/>
  <c r="S1898" i="5"/>
  <c r="R1898" i="5"/>
  <c r="Q1898" i="5"/>
  <c r="P1898" i="5"/>
  <c r="O1898" i="5"/>
  <c r="N1898" i="5"/>
  <c r="M1898" i="5"/>
  <c r="L1898" i="5"/>
  <c r="K1898" i="5"/>
  <c r="J1898" i="5"/>
  <c r="I1898" i="5"/>
  <c r="H1898" i="5"/>
  <c r="G1898" i="5"/>
  <c r="F1898" i="5"/>
  <c r="E1898" i="5"/>
  <c r="D1898" i="5"/>
  <c r="C1898" i="5"/>
  <c r="B1898" i="5"/>
  <c r="T1897" i="5"/>
  <c r="S1897" i="5"/>
  <c r="R1897" i="5"/>
  <c r="Q1897" i="5"/>
  <c r="P1897" i="5"/>
  <c r="O1897" i="5"/>
  <c r="N1897" i="5"/>
  <c r="M1897" i="5"/>
  <c r="L1897" i="5"/>
  <c r="K1897" i="5"/>
  <c r="J1897" i="5"/>
  <c r="I1897" i="5"/>
  <c r="H1897" i="5"/>
  <c r="G1897" i="5"/>
  <c r="F1897" i="5"/>
  <c r="E1897" i="5"/>
  <c r="D1897" i="5"/>
  <c r="C1897" i="5"/>
  <c r="B1897" i="5"/>
  <c r="T1896" i="5"/>
  <c r="S1896" i="5"/>
  <c r="R1896" i="5"/>
  <c r="Q1896" i="5"/>
  <c r="P1896" i="5"/>
  <c r="O1896" i="5"/>
  <c r="N1896" i="5"/>
  <c r="M1896" i="5"/>
  <c r="L1896" i="5"/>
  <c r="K1896" i="5"/>
  <c r="J1896" i="5"/>
  <c r="I1896" i="5"/>
  <c r="H1896" i="5"/>
  <c r="G1896" i="5"/>
  <c r="F1896" i="5"/>
  <c r="E1896" i="5"/>
  <c r="D1896" i="5"/>
  <c r="C1896" i="5"/>
  <c r="B1896" i="5"/>
  <c r="T1895" i="5"/>
  <c r="S1895" i="5"/>
  <c r="R1895" i="5"/>
  <c r="Q1895" i="5"/>
  <c r="P1895" i="5"/>
  <c r="O1895" i="5"/>
  <c r="N1895" i="5"/>
  <c r="M1895" i="5"/>
  <c r="L1895" i="5"/>
  <c r="K1895" i="5"/>
  <c r="J1895" i="5"/>
  <c r="I1895" i="5"/>
  <c r="H1895" i="5"/>
  <c r="G1895" i="5"/>
  <c r="F1895" i="5"/>
  <c r="E1895" i="5"/>
  <c r="D1895" i="5"/>
  <c r="C1895" i="5"/>
  <c r="B1895" i="5"/>
  <c r="T1894" i="5"/>
  <c r="S1894" i="5"/>
  <c r="R1894" i="5"/>
  <c r="Q1894" i="5"/>
  <c r="P1894" i="5"/>
  <c r="O1894" i="5"/>
  <c r="N1894" i="5"/>
  <c r="M1894" i="5"/>
  <c r="L1894" i="5"/>
  <c r="K1894" i="5"/>
  <c r="J1894" i="5"/>
  <c r="I1894" i="5"/>
  <c r="H1894" i="5"/>
  <c r="G1894" i="5"/>
  <c r="F1894" i="5"/>
  <c r="E1894" i="5"/>
  <c r="D1894" i="5"/>
  <c r="C1894" i="5"/>
  <c r="B1894" i="5"/>
  <c r="T1893" i="5"/>
  <c r="S1893" i="5"/>
  <c r="R1893" i="5"/>
  <c r="Q1893" i="5"/>
  <c r="P1893" i="5"/>
  <c r="O1893" i="5"/>
  <c r="N1893" i="5"/>
  <c r="M1893" i="5"/>
  <c r="L1893" i="5"/>
  <c r="K1893" i="5"/>
  <c r="J1893" i="5"/>
  <c r="I1893" i="5"/>
  <c r="H1893" i="5"/>
  <c r="G1893" i="5"/>
  <c r="F1893" i="5"/>
  <c r="E1893" i="5"/>
  <c r="D1893" i="5"/>
  <c r="C1893" i="5"/>
  <c r="B1893" i="5"/>
  <c r="T1892" i="5"/>
  <c r="S1892" i="5"/>
  <c r="R1892" i="5"/>
  <c r="Q1892" i="5"/>
  <c r="P1892" i="5"/>
  <c r="O1892" i="5"/>
  <c r="N1892" i="5"/>
  <c r="M1892" i="5"/>
  <c r="L1892" i="5"/>
  <c r="K1892" i="5"/>
  <c r="J1892" i="5"/>
  <c r="I1892" i="5"/>
  <c r="H1892" i="5"/>
  <c r="G1892" i="5"/>
  <c r="F1892" i="5"/>
  <c r="E1892" i="5"/>
  <c r="D1892" i="5"/>
  <c r="C1892" i="5"/>
  <c r="B1892" i="5"/>
  <c r="T1891" i="5"/>
  <c r="S1891" i="5"/>
  <c r="R1891" i="5"/>
  <c r="Q1891" i="5"/>
  <c r="P1891" i="5"/>
  <c r="O1891" i="5"/>
  <c r="N1891" i="5"/>
  <c r="M1891" i="5"/>
  <c r="L1891" i="5"/>
  <c r="K1891" i="5"/>
  <c r="J1891" i="5"/>
  <c r="I1891" i="5"/>
  <c r="H1891" i="5"/>
  <c r="G1891" i="5"/>
  <c r="F1891" i="5"/>
  <c r="E1891" i="5"/>
  <c r="D1891" i="5"/>
  <c r="C1891" i="5"/>
  <c r="B1891" i="5"/>
  <c r="T1890" i="5"/>
  <c r="S1890" i="5"/>
  <c r="R1890" i="5"/>
  <c r="Q1890" i="5"/>
  <c r="P1890" i="5"/>
  <c r="O1890" i="5"/>
  <c r="N1890" i="5"/>
  <c r="M1890" i="5"/>
  <c r="L1890" i="5"/>
  <c r="K1890" i="5"/>
  <c r="J1890" i="5"/>
  <c r="I1890" i="5"/>
  <c r="H1890" i="5"/>
  <c r="G1890" i="5"/>
  <c r="F1890" i="5"/>
  <c r="E1890" i="5"/>
  <c r="D1890" i="5"/>
  <c r="C1890" i="5"/>
  <c r="B1890" i="5"/>
  <c r="T1889" i="5"/>
  <c r="S1889" i="5"/>
  <c r="R1889" i="5"/>
  <c r="Q1889" i="5"/>
  <c r="P1889" i="5"/>
  <c r="O1889" i="5"/>
  <c r="N1889" i="5"/>
  <c r="M1889" i="5"/>
  <c r="L1889" i="5"/>
  <c r="K1889" i="5"/>
  <c r="J1889" i="5"/>
  <c r="I1889" i="5"/>
  <c r="H1889" i="5"/>
  <c r="G1889" i="5"/>
  <c r="F1889" i="5"/>
  <c r="E1889" i="5"/>
  <c r="D1889" i="5"/>
  <c r="C1889" i="5"/>
  <c r="B1889" i="5"/>
  <c r="T1888" i="5"/>
  <c r="S1888" i="5"/>
  <c r="R1888" i="5"/>
  <c r="Q1888" i="5"/>
  <c r="P1888" i="5"/>
  <c r="O1888" i="5"/>
  <c r="N1888" i="5"/>
  <c r="M1888" i="5"/>
  <c r="L1888" i="5"/>
  <c r="K1888" i="5"/>
  <c r="J1888" i="5"/>
  <c r="I1888" i="5"/>
  <c r="H1888" i="5"/>
  <c r="G1888" i="5"/>
  <c r="F1888" i="5"/>
  <c r="E1888" i="5"/>
  <c r="D1888" i="5"/>
  <c r="C1888" i="5"/>
  <c r="B1888" i="5"/>
  <c r="T1887" i="5"/>
  <c r="S1887" i="5"/>
  <c r="R1887" i="5"/>
  <c r="Q1887" i="5"/>
  <c r="P1887" i="5"/>
  <c r="O1887" i="5"/>
  <c r="N1887" i="5"/>
  <c r="M1887" i="5"/>
  <c r="L1887" i="5"/>
  <c r="K1887" i="5"/>
  <c r="J1887" i="5"/>
  <c r="I1887" i="5"/>
  <c r="H1887" i="5"/>
  <c r="G1887" i="5"/>
  <c r="F1887" i="5"/>
  <c r="E1887" i="5"/>
  <c r="D1887" i="5"/>
  <c r="C1887" i="5"/>
  <c r="B1887" i="5"/>
  <c r="T1886" i="5"/>
  <c r="S1886" i="5"/>
  <c r="R1886" i="5"/>
  <c r="Q1886" i="5"/>
  <c r="P1886" i="5"/>
  <c r="O1886" i="5"/>
  <c r="N1886" i="5"/>
  <c r="M1886" i="5"/>
  <c r="L1886" i="5"/>
  <c r="K1886" i="5"/>
  <c r="J1886" i="5"/>
  <c r="I1886" i="5"/>
  <c r="H1886" i="5"/>
  <c r="G1886" i="5"/>
  <c r="F1886" i="5"/>
  <c r="E1886" i="5"/>
  <c r="D1886" i="5"/>
  <c r="C1886" i="5"/>
  <c r="B1886" i="5"/>
  <c r="T1885" i="5"/>
  <c r="S1885" i="5"/>
  <c r="R1885" i="5"/>
  <c r="Q1885" i="5"/>
  <c r="P1885" i="5"/>
  <c r="O1885" i="5"/>
  <c r="N1885" i="5"/>
  <c r="M1885" i="5"/>
  <c r="L1885" i="5"/>
  <c r="K1885" i="5"/>
  <c r="J1885" i="5"/>
  <c r="I1885" i="5"/>
  <c r="H1885" i="5"/>
  <c r="G1885" i="5"/>
  <c r="F1885" i="5"/>
  <c r="E1885" i="5"/>
  <c r="D1885" i="5"/>
  <c r="C1885" i="5"/>
  <c r="B1885" i="5"/>
  <c r="T1884" i="5"/>
  <c r="S1884" i="5"/>
  <c r="R1884" i="5"/>
  <c r="Q1884" i="5"/>
  <c r="P1884" i="5"/>
  <c r="O1884" i="5"/>
  <c r="N1884" i="5"/>
  <c r="M1884" i="5"/>
  <c r="L1884" i="5"/>
  <c r="K1884" i="5"/>
  <c r="J1884" i="5"/>
  <c r="I1884" i="5"/>
  <c r="H1884" i="5"/>
  <c r="G1884" i="5"/>
  <c r="F1884" i="5"/>
  <c r="E1884" i="5"/>
  <c r="D1884" i="5"/>
  <c r="C1884" i="5"/>
  <c r="B1884" i="5"/>
  <c r="T1883" i="5"/>
  <c r="S1883" i="5"/>
  <c r="R1883" i="5"/>
  <c r="Q1883" i="5"/>
  <c r="P1883" i="5"/>
  <c r="O1883" i="5"/>
  <c r="N1883" i="5"/>
  <c r="M1883" i="5"/>
  <c r="L1883" i="5"/>
  <c r="K1883" i="5"/>
  <c r="J1883" i="5"/>
  <c r="I1883" i="5"/>
  <c r="H1883" i="5"/>
  <c r="G1883" i="5"/>
  <c r="F1883" i="5"/>
  <c r="E1883" i="5"/>
  <c r="D1883" i="5"/>
  <c r="C1883" i="5"/>
  <c r="B1883" i="5"/>
  <c r="T1882" i="5"/>
  <c r="S1882" i="5"/>
  <c r="R1882" i="5"/>
  <c r="Q1882" i="5"/>
  <c r="P1882" i="5"/>
  <c r="O1882" i="5"/>
  <c r="N1882" i="5"/>
  <c r="M1882" i="5"/>
  <c r="L1882" i="5"/>
  <c r="K1882" i="5"/>
  <c r="J1882" i="5"/>
  <c r="I1882" i="5"/>
  <c r="H1882" i="5"/>
  <c r="G1882" i="5"/>
  <c r="F1882" i="5"/>
  <c r="E1882" i="5"/>
  <c r="D1882" i="5"/>
  <c r="C1882" i="5"/>
  <c r="B1882" i="5"/>
  <c r="T1881" i="5"/>
  <c r="S1881" i="5"/>
  <c r="R1881" i="5"/>
  <c r="Q1881" i="5"/>
  <c r="P1881" i="5"/>
  <c r="O1881" i="5"/>
  <c r="N1881" i="5"/>
  <c r="M1881" i="5"/>
  <c r="L1881" i="5"/>
  <c r="K1881" i="5"/>
  <c r="J1881" i="5"/>
  <c r="I1881" i="5"/>
  <c r="H1881" i="5"/>
  <c r="G1881" i="5"/>
  <c r="F1881" i="5"/>
  <c r="E1881" i="5"/>
  <c r="D1881" i="5"/>
  <c r="C1881" i="5"/>
  <c r="B1881" i="5"/>
  <c r="T1880" i="5"/>
  <c r="S1880" i="5"/>
  <c r="R1880" i="5"/>
  <c r="Q1880" i="5"/>
  <c r="P1880" i="5"/>
  <c r="O1880" i="5"/>
  <c r="N1880" i="5"/>
  <c r="M1880" i="5"/>
  <c r="L1880" i="5"/>
  <c r="K1880" i="5"/>
  <c r="J1880" i="5"/>
  <c r="I1880" i="5"/>
  <c r="H1880" i="5"/>
  <c r="G1880" i="5"/>
  <c r="F1880" i="5"/>
  <c r="E1880" i="5"/>
  <c r="D1880" i="5"/>
  <c r="C1880" i="5"/>
  <c r="B1880" i="5"/>
  <c r="T1879" i="5"/>
  <c r="S1879" i="5"/>
  <c r="R1879" i="5"/>
  <c r="Q1879" i="5"/>
  <c r="P1879" i="5"/>
  <c r="O1879" i="5"/>
  <c r="N1879" i="5"/>
  <c r="M1879" i="5"/>
  <c r="L1879" i="5"/>
  <c r="K1879" i="5"/>
  <c r="J1879" i="5"/>
  <c r="I1879" i="5"/>
  <c r="H1879" i="5"/>
  <c r="G1879" i="5"/>
  <c r="F1879" i="5"/>
  <c r="E1879" i="5"/>
  <c r="D1879" i="5"/>
  <c r="C1879" i="5"/>
  <c r="B1879" i="5"/>
  <c r="T1878" i="5"/>
  <c r="S1878" i="5"/>
  <c r="R1878" i="5"/>
  <c r="Q1878" i="5"/>
  <c r="P1878" i="5"/>
  <c r="O1878" i="5"/>
  <c r="N1878" i="5"/>
  <c r="M1878" i="5"/>
  <c r="L1878" i="5"/>
  <c r="K1878" i="5"/>
  <c r="J1878" i="5"/>
  <c r="I1878" i="5"/>
  <c r="H1878" i="5"/>
  <c r="G1878" i="5"/>
  <c r="F1878" i="5"/>
  <c r="E1878" i="5"/>
  <c r="D1878" i="5"/>
  <c r="C1878" i="5"/>
  <c r="B1878" i="5"/>
  <c r="T1877" i="5"/>
  <c r="S1877" i="5"/>
  <c r="R1877" i="5"/>
  <c r="Q1877" i="5"/>
  <c r="P1877" i="5"/>
  <c r="O1877" i="5"/>
  <c r="N1877" i="5"/>
  <c r="M1877" i="5"/>
  <c r="L1877" i="5"/>
  <c r="K1877" i="5"/>
  <c r="J1877" i="5"/>
  <c r="I1877" i="5"/>
  <c r="H1877" i="5"/>
  <c r="G1877" i="5"/>
  <c r="F1877" i="5"/>
  <c r="E1877" i="5"/>
  <c r="D1877" i="5"/>
  <c r="C1877" i="5"/>
  <c r="B1877" i="5"/>
  <c r="T1876" i="5"/>
  <c r="S1876" i="5"/>
  <c r="R1876" i="5"/>
  <c r="Q1876" i="5"/>
  <c r="P1876" i="5"/>
  <c r="O1876" i="5"/>
  <c r="N1876" i="5"/>
  <c r="M1876" i="5"/>
  <c r="L1876" i="5"/>
  <c r="K1876" i="5"/>
  <c r="J1876" i="5"/>
  <c r="I1876" i="5"/>
  <c r="H1876" i="5"/>
  <c r="G1876" i="5"/>
  <c r="F1876" i="5"/>
  <c r="E1876" i="5"/>
  <c r="D1876" i="5"/>
  <c r="C1876" i="5"/>
  <c r="B1876" i="5"/>
  <c r="T1875" i="5"/>
  <c r="S1875" i="5"/>
  <c r="R1875" i="5"/>
  <c r="Q1875" i="5"/>
  <c r="P1875" i="5"/>
  <c r="O1875" i="5"/>
  <c r="N1875" i="5"/>
  <c r="M1875" i="5"/>
  <c r="L1875" i="5"/>
  <c r="K1875" i="5"/>
  <c r="J1875" i="5"/>
  <c r="I1875" i="5"/>
  <c r="H1875" i="5"/>
  <c r="G1875" i="5"/>
  <c r="F1875" i="5"/>
  <c r="E1875" i="5"/>
  <c r="D1875" i="5"/>
  <c r="C1875" i="5"/>
  <c r="B1875" i="5"/>
  <c r="T1874" i="5"/>
  <c r="S1874" i="5"/>
  <c r="R1874" i="5"/>
  <c r="Q1874" i="5"/>
  <c r="P1874" i="5"/>
  <c r="O1874" i="5"/>
  <c r="N1874" i="5"/>
  <c r="M1874" i="5"/>
  <c r="L1874" i="5"/>
  <c r="K1874" i="5"/>
  <c r="J1874" i="5"/>
  <c r="I1874" i="5"/>
  <c r="H1874" i="5"/>
  <c r="G1874" i="5"/>
  <c r="F1874" i="5"/>
  <c r="E1874" i="5"/>
  <c r="D1874" i="5"/>
  <c r="C1874" i="5"/>
  <c r="B1874" i="5"/>
  <c r="T1873" i="5"/>
  <c r="S1873" i="5"/>
  <c r="R1873" i="5"/>
  <c r="Q1873" i="5"/>
  <c r="P1873" i="5"/>
  <c r="O1873" i="5"/>
  <c r="N1873" i="5"/>
  <c r="M1873" i="5"/>
  <c r="L1873" i="5"/>
  <c r="K1873" i="5"/>
  <c r="J1873" i="5"/>
  <c r="I1873" i="5"/>
  <c r="H1873" i="5"/>
  <c r="G1873" i="5"/>
  <c r="F1873" i="5"/>
  <c r="E1873" i="5"/>
  <c r="D1873" i="5"/>
  <c r="C1873" i="5"/>
  <c r="B1873" i="5"/>
  <c r="T1872" i="5"/>
  <c r="S1872" i="5"/>
  <c r="R1872" i="5"/>
  <c r="Q1872" i="5"/>
  <c r="P1872" i="5"/>
  <c r="O1872" i="5"/>
  <c r="N1872" i="5"/>
  <c r="M1872" i="5"/>
  <c r="L1872" i="5"/>
  <c r="K1872" i="5"/>
  <c r="J1872" i="5"/>
  <c r="I1872" i="5"/>
  <c r="H1872" i="5"/>
  <c r="G1872" i="5"/>
  <c r="F1872" i="5"/>
  <c r="E1872" i="5"/>
  <c r="D1872" i="5"/>
  <c r="C1872" i="5"/>
  <c r="B1872" i="5"/>
  <c r="T1871" i="5"/>
  <c r="S1871" i="5"/>
  <c r="R1871" i="5"/>
  <c r="Q1871" i="5"/>
  <c r="P1871" i="5"/>
  <c r="O1871" i="5"/>
  <c r="N1871" i="5"/>
  <c r="M1871" i="5"/>
  <c r="L1871" i="5"/>
  <c r="K1871" i="5"/>
  <c r="J1871" i="5"/>
  <c r="I1871" i="5"/>
  <c r="H1871" i="5"/>
  <c r="G1871" i="5"/>
  <c r="F1871" i="5"/>
  <c r="E1871" i="5"/>
  <c r="D1871" i="5"/>
  <c r="C1871" i="5"/>
  <c r="B1871" i="5"/>
  <c r="T1870" i="5"/>
  <c r="S1870" i="5"/>
  <c r="R1870" i="5"/>
  <c r="Q1870" i="5"/>
  <c r="P1870" i="5"/>
  <c r="O1870" i="5"/>
  <c r="N1870" i="5"/>
  <c r="M1870" i="5"/>
  <c r="L1870" i="5"/>
  <c r="K1870" i="5"/>
  <c r="J1870" i="5"/>
  <c r="I1870" i="5"/>
  <c r="H1870" i="5"/>
  <c r="G1870" i="5"/>
  <c r="F1870" i="5"/>
  <c r="E1870" i="5"/>
  <c r="D1870" i="5"/>
  <c r="C1870" i="5"/>
  <c r="B1870" i="5"/>
  <c r="T1869" i="5"/>
  <c r="S1869" i="5"/>
  <c r="R1869" i="5"/>
  <c r="Q1869" i="5"/>
  <c r="P1869" i="5"/>
  <c r="O1869" i="5"/>
  <c r="N1869" i="5"/>
  <c r="M1869" i="5"/>
  <c r="L1869" i="5"/>
  <c r="K1869" i="5"/>
  <c r="J1869" i="5"/>
  <c r="I1869" i="5"/>
  <c r="H1869" i="5"/>
  <c r="G1869" i="5"/>
  <c r="F1869" i="5"/>
  <c r="E1869" i="5"/>
  <c r="D1869" i="5"/>
  <c r="C1869" i="5"/>
  <c r="B1869" i="5"/>
  <c r="T1868" i="5"/>
  <c r="S1868" i="5"/>
  <c r="R1868" i="5"/>
  <c r="Q1868" i="5"/>
  <c r="P1868" i="5"/>
  <c r="O1868" i="5"/>
  <c r="N1868" i="5"/>
  <c r="M1868" i="5"/>
  <c r="L1868" i="5"/>
  <c r="K1868" i="5"/>
  <c r="J1868" i="5"/>
  <c r="I1868" i="5"/>
  <c r="H1868" i="5"/>
  <c r="G1868" i="5"/>
  <c r="F1868" i="5"/>
  <c r="E1868" i="5"/>
  <c r="D1868" i="5"/>
  <c r="C1868" i="5"/>
  <c r="B1868" i="5"/>
  <c r="T1867" i="5"/>
  <c r="S1867" i="5"/>
  <c r="R1867" i="5"/>
  <c r="Q1867" i="5"/>
  <c r="P1867" i="5"/>
  <c r="O1867" i="5"/>
  <c r="N1867" i="5"/>
  <c r="M1867" i="5"/>
  <c r="L1867" i="5"/>
  <c r="K1867" i="5"/>
  <c r="J1867" i="5"/>
  <c r="I1867" i="5"/>
  <c r="H1867" i="5"/>
  <c r="G1867" i="5"/>
  <c r="F1867" i="5"/>
  <c r="E1867" i="5"/>
  <c r="D1867" i="5"/>
  <c r="C1867" i="5"/>
  <c r="B1867" i="5"/>
  <c r="T1866" i="5"/>
  <c r="S1866" i="5"/>
  <c r="R1866" i="5"/>
  <c r="Q1866" i="5"/>
  <c r="P1866" i="5"/>
  <c r="O1866" i="5"/>
  <c r="N1866" i="5"/>
  <c r="M1866" i="5"/>
  <c r="L1866" i="5"/>
  <c r="K1866" i="5"/>
  <c r="J1866" i="5"/>
  <c r="I1866" i="5"/>
  <c r="H1866" i="5"/>
  <c r="G1866" i="5"/>
  <c r="F1866" i="5"/>
  <c r="E1866" i="5"/>
  <c r="D1866" i="5"/>
  <c r="C1866" i="5"/>
  <c r="B1866" i="5"/>
  <c r="T1865" i="5"/>
  <c r="S1865" i="5"/>
  <c r="R1865" i="5"/>
  <c r="Q1865" i="5"/>
  <c r="P1865" i="5"/>
  <c r="O1865" i="5"/>
  <c r="N1865" i="5"/>
  <c r="M1865" i="5"/>
  <c r="L1865" i="5"/>
  <c r="K1865" i="5"/>
  <c r="J1865" i="5"/>
  <c r="I1865" i="5"/>
  <c r="H1865" i="5"/>
  <c r="G1865" i="5"/>
  <c r="F1865" i="5"/>
  <c r="E1865" i="5"/>
  <c r="D1865" i="5"/>
  <c r="C1865" i="5"/>
  <c r="B1865" i="5"/>
  <c r="T1864" i="5"/>
  <c r="S1864" i="5"/>
  <c r="R1864" i="5"/>
  <c r="Q1864" i="5"/>
  <c r="P1864" i="5"/>
  <c r="O1864" i="5"/>
  <c r="N1864" i="5"/>
  <c r="M1864" i="5"/>
  <c r="L1864" i="5"/>
  <c r="K1864" i="5"/>
  <c r="J1864" i="5"/>
  <c r="I1864" i="5"/>
  <c r="H1864" i="5"/>
  <c r="G1864" i="5"/>
  <c r="F1864" i="5"/>
  <c r="E1864" i="5"/>
  <c r="D1864" i="5"/>
  <c r="C1864" i="5"/>
  <c r="B1864" i="5"/>
  <c r="T1863" i="5"/>
  <c r="S1863" i="5"/>
  <c r="R1863" i="5"/>
  <c r="Q1863" i="5"/>
  <c r="P1863" i="5"/>
  <c r="O1863" i="5"/>
  <c r="N1863" i="5"/>
  <c r="M1863" i="5"/>
  <c r="L1863" i="5"/>
  <c r="K1863" i="5"/>
  <c r="J1863" i="5"/>
  <c r="I1863" i="5"/>
  <c r="H1863" i="5"/>
  <c r="G1863" i="5"/>
  <c r="F1863" i="5"/>
  <c r="E1863" i="5"/>
  <c r="D1863" i="5"/>
  <c r="C1863" i="5"/>
  <c r="B1863" i="5"/>
  <c r="T1862" i="5"/>
  <c r="S1862" i="5"/>
  <c r="R1862" i="5"/>
  <c r="Q1862" i="5"/>
  <c r="P1862" i="5"/>
  <c r="O1862" i="5"/>
  <c r="N1862" i="5"/>
  <c r="M1862" i="5"/>
  <c r="L1862" i="5"/>
  <c r="K1862" i="5"/>
  <c r="J1862" i="5"/>
  <c r="I1862" i="5"/>
  <c r="H1862" i="5"/>
  <c r="G1862" i="5"/>
  <c r="F1862" i="5"/>
  <c r="E1862" i="5"/>
  <c r="D1862" i="5"/>
  <c r="C1862" i="5"/>
  <c r="B1862" i="5"/>
  <c r="T1861" i="5"/>
  <c r="S1861" i="5"/>
  <c r="R1861" i="5"/>
  <c r="Q1861" i="5"/>
  <c r="P1861" i="5"/>
  <c r="O1861" i="5"/>
  <c r="N1861" i="5"/>
  <c r="M1861" i="5"/>
  <c r="L1861" i="5"/>
  <c r="K1861" i="5"/>
  <c r="J1861" i="5"/>
  <c r="I1861" i="5"/>
  <c r="H1861" i="5"/>
  <c r="G1861" i="5"/>
  <c r="F1861" i="5"/>
  <c r="E1861" i="5"/>
  <c r="D1861" i="5"/>
  <c r="C1861" i="5"/>
  <c r="B1861" i="5"/>
  <c r="T1860" i="5"/>
  <c r="S1860" i="5"/>
  <c r="R1860" i="5"/>
  <c r="Q1860" i="5"/>
  <c r="P1860" i="5"/>
  <c r="O1860" i="5"/>
  <c r="N1860" i="5"/>
  <c r="M1860" i="5"/>
  <c r="L1860" i="5"/>
  <c r="K1860" i="5"/>
  <c r="J1860" i="5"/>
  <c r="I1860" i="5"/>
  <c r="H1860" i="5"/>
  <c r="G1860" i="5"/>
  <c r="F1860" i="5"/>
  <c r="E1860" i="5"/>
  <c r="D1860" i="5"/>
  <c r="C1860" i="5"/>
  <c r="B1860" i="5"/>
  <c r="T1859" i="5"/>
  <c r="S1859" i="5"/>
  <c r="R1859" i="5"/>
  <c r="Q1859" i="5"/>
  <c r="P1859" i="5"/>
  <c r="O1859" i="5"/>
  <c r="N1859" i="5"/>
  <c r="M1859" i="5"/>
  <c r="L1859" i="5"/>
  <c r="K1859" i="5"/>
  <c r="J1859" i="5"/>
  <c r="I1859" i="5"/>
  <c r="H1859" i="5"/>
  <c r="G1859" i="5"/>
  <c r="F1859" i="5"/>
  <c r="E1859" i="5"/>
  <c r="D1859" i="5"/>
  <c r="C1859" i="5"/>
  <c r="B1859" i="5"/>
  <c r="T1858" i="5"/>
  <c r="S1858" i="5"/>
  <c r="R1858" i="5"/>
  <c r="Q1858" i="5"/>
  <c r="P1858" i="5"/>
  <c r="O1858" i="5"/>
  <c r="N1858" i="5"/>
  <c r="M1858" i="5"/>
  <c r="L1858" i="5"/>
  <c r="K1858" i="5"/>
  <c r="J1858" i="5"/>
  <c r="I1858" i="5"/>
  <c r="H1858" i="5"/>
  <c r="G1858" i="5"/>
  <c r="F1858" i="5"/>
  <c r="E1858" i="5"/>
  <c r="D1858" i="5"/>
  <c r="C1858" i="5"/>
  <c r="B1858" i="5"/>
  <c r="T1857" i="5"/>
  <c r="S1857" i="5"/>
  <c r="R1857" i="5"/>
  <c r="Q1857" i="5"/>
  <c r="P1857" i="5"/>
  <c r="O1857" i="5"/>
  <c r="N1857" i="5"/>
  <c r="M1857" i="5"/>
  <c r="L1857" i="5"/>
  <c r="K1857" i="5"/>
  <c r="J1857" i="5"/>
  <c r="I1857" i="5"/>
  <c r="H1857" i="5"/>
  <c r="G1857" i="5"/>
  <c r="F1857" i="5"/>
  <c r="E1857" i="5"/>
  <c r="D1857" i="5"/>
  <c r="C1857" i="5"/>
  <c r="B1857" i="5"/>
  <c r="T1856" i="5"/>
  <c r="S1856" i="5"/>
  <c r="R1856" i="5"/>
  <c r="Q1856" i="5"/>
  <c r="P1856" i="5"/>
  <c r="O1856" i="5"/>
  <c r="N1856" i="5"/>
  <c r="M1856" i="5"/>
  <c r="L1856" i="5"/>
  <c r="K1856" i="5"/>
  <c r="J1856" i="5"/>
  <c r="I1856" i="5"/>
  <c r="H1856" i="5"/>
  <c r="G1856" i="5"/>
  <c r="F1856" i="5"/>
  <c r="E1856" i="5"/>
  <c r="D1856" i="5"/>
  <c r="C1856" i="5"/>
  <c r="B1856" i="5"/>
  <c r="T1855" i="5"/>
  <c r="S1855" i="5"/>
  <c r="R1855" i="5"/>
  <c r="Q1855" i="5"/>
  <c r="P1855" i="5"/>
  <c r="O1855" i="5"/>
  <c r="N1855" i="5"/>
  <c r="M1855" i="5"/>
  <c r="L1855" i="5"/>
  <c r="K1855" i="5"/>
  <c r="J1855" i="5"/>
  <c r="I1855" i="5"/>
  <c r="H1855" i="5"/>
  <c r="G1855" i="5"/>
  <c r="F1855" i="5"/>
  <c r="E1855" i="5"/>
  <c r="D1855" i="5"/>
  <c r="C1855" i="5"/>
  <c r="B1855" i="5"/>
  <c r="T1854" i="5"/>
  <c r="S1854" i="5"/>
  <c r="R1854" i="5"/>
  <c r="Q1854" i="5"/>
  <c r="P1854" i="5"/>
  <c r="O1854" i="5"/>
  <c r="N1854" i="5"/>
  <c r="M1854" i="5"/>
  <c r="L1854" i="5"/>
  <c r="K1854" i="5"/>
  <c r="J1854" i="5"/>
  <c r="I1854" i="5"/>
  <c r="H1854" i="5"/>
  <c r="G1854" i="5"/>
  <c r="F1854" i="5"/>
  <c r="E1854" i="5"/>
  <c r="D1854" i="5"/>
  <c r="C1854" i="5"/>
  <c r="B1854" i="5"/>
  <c r="T1853" i="5"/>
  <c r="S1853" i="5"/>
  <c r="R1853" i="5"/>
  <c r="Q1853" i="5"/>
  <c r="P1853" i="5"/>
  <c r="O1853" i="5"/>
  <c r="N1853" i="5"/>
  <c r="M1853" i="5"/>
  <c r="L1853" i="5"/>
  <c r="K1853" i="5"/>
  <c r="J1853" i="5"/>
  <c r="I1853" i="5"/>
  <c r="H1853" i="5"/>
  <c r="G1853" i="5"/>
  <c r="F1853" i="5"/>
  <c r="E1853" i="5"/>
  <c r="D1853" i="5"/>
  <c r="C1853" i="5"/>
  <c r="B1853" i="5"/>
  <c r="T1852" i="5"/>
  <c r="S1852" i="5"/>
  <c r="R1852" i="5"/>
  <c r="Q1852" i="5"/>
  <c r="P1852" i="5"/>
  <c r="O1852" i="5"/>
  <c r="N1852" i="5"/>
  <c r="M1852" i="5"/>
  <c r="L1852" i="5"/>
  <c r="K1852" i="5"/>
  <c r="J1852" i="5"/>
  <c r="I1852" i="5"/>
  <c r="H1852" i="5"/>
  <c r="G1852" i="5"/>
  <c r="F1852" i="5"/>
  <c r="E1852" i="5"/>
  <c r="D1852" i="5"/>
  <c r="C1852" i="5"/>
  <c r="B1852" i="5"/>
  <c r="T1851" i="5"/>
  <c r="S1851" i="5"/>
  <c r="R1851" i="5"/>
  <c r="Q1851" i="5"/>
  <c r="P1851" i="5"/>
  <c r="O1851" i="5"/>
  <c r="N1851" i="5"/>
  <c r="M1851" i="5"/>
  <c r="L1851" i="5"/>
  <c r="K1851" i="5"/>
  <c r="J1851" i="5"/>
  <c r="I1851" i="5"/>
  <c r="H1851" i="5"/>
  <c r="G1851" i="5"/>
  <c r="F1851" i="5"/>
  <c r="E1851" i="5"/>
  <c r="D1851" i="5"/>
  <c r="C1851" i="5"/>
  <c r="B1851" i="5"/>
  <c r="T1850" i="5"/>
  <c r="S1850" i="5"/>
  <c r="R1850" i="5"/>
  <c r="Q1850" i="5"/>
  <c r="P1850" i="5"/>
  <c r="O1850" i="5"/>
  <c r="N1850" i="5"/>
  <c r="M1850" i="5"/>
  <c r="L1850" i="5"/>
  <c r="K1850" i="5"/>
  <c r="J1850" i="5"/>
  <c r="I1850" i="5"/>
  <c r="H1850" i="5"/>
  <c r="G1850" i="5"/>
  <c r="F1850" i="5"/>
  <c r="E1850" i="5"/>
  <c r="D1850" i="5"/>
  <c r="C1850" i="5"/>
  <c r="B1850" i="5"/>
  <c r="T1849" i="5"/>
  <c r="S1849" i="5"/>
  <c r="R1849" i="5"/>
  <c r="Q1849" i="5"/>
  <c r="P1849" i="5"/>
  <c r="O1849" i="5"/>
  <c r="N1849" i="5"/>
  <c r="M1849" i="5"/>
  <c r="L1849" i="5"/>
  <c r="K1849" i="5"/>
  <c r="J1849" i="5"/>
  <c r="I1849" i="5"/>
  <c r="H1849" i="5"/>
  <c r="G1849" i="5"/>
  <c r="F1849" i="5"/>
  <c r="E1849" i="5"/>
  <c r="D1849" i="5"/>
  <c r="C1849" i="5"/>
  <c r="B1849" i="5"/>
  <c r="T1848" i="5"/>
  <c r="S1848" i="5"/>
  <c r="R1848" i="5"/>
  <c r="Q1848" i="5"/>
  <c r="P1848" i="5"/>
  <c r="O1848" i="5"/>
  <c r="N1848" i="5"/>
  <c r="M1848" i="5"/>
  <c r="L1848" i="5"/>
  <c r="K1848" i="5"/>
  <c r="J1848" i="5"/>
  <c r="I1848" i="5"/>
  <c r="H1848" i="5"/>
  <c r="G1848" i="5"/>
  <c r="F1848" i="5"/>
  <c r="E1848" i="5"/>
  <c r="D1848" i="5"/>
  <c r="C1848" i="5"/>
  <c r="B1848" i="5"/>
  <c r="T1847" i="5"/>
  <c r="S1847" i="5"/>
  <c r="R1847" i="5"/>
  <c r="Q1847" i="5"/>
  <c r="P1847" i="5"/>
  <c r="O1847" i="5"/>
  <c r="N1847" i="5"/>
  <c r="M1847" i="5"/>
  <c r="L1847" i="5"/>
  <c r="K1847" i="5"/>
  <c r="J1847" i="5"/>
  <c r="I1847" i="5"/>
  <c r="H1847" i="5"/>
  <c r="G1847" i="5"/>
  <c r="F1847" i="5"/>
  <c r="E1847" i="5"/>
  <c r="D1847" i="5"/>
  <c r="C1847" i="5"/>
  <c r="B1847" i="5"/>
  <c r="T1846" i="5"/>
  <c r="S1846" i="5"/>
  <c r="R1846" i="5"/>
  <c r="Q1846" i="5"/>
  <c r="P1846" i="5"/>
  <c r="O1846" i="5"/>
  <c r="N1846" i="5"/>
  <c r="M1846" i="5"/>
  <c r="L1846" i="5"/>
  <c r="K1846" i="5"/>
  <c r="J1846" i="5"/>
  <c r="I1846" i="5"/>
  <c r="H1846" i="5"/>
  <c r="G1846" i="5"/>
  <c r="F1846" i="5"/>
  <c r="E1846" i="5"/>
  <c r="D1846" i="5"/>
  <c r="C1846" i="5"/>
  <c r="B1846" i="5"/>
  <c r="T1845" i="5"/>
  <c r="S1845" i="5"/>
  <c r="R1845" i="5"/>
  <c r="Q1845" i="5"/>
  <c r="P1845" i="5"/>
  <c r="O1845" i="5"/>
  <c r="N1845" i="5"/>
  <c r="M1845" i="5"/>
  <c r="L1845" i="5"/>
  <c r="K1845" i="5"/>
  <c r="J1845" i="5"/>
  <c r="I1845" i="5"/>
  <c r="H1845" i="5"/>
  <c r="G1845" i="5"/>
  <c r="F1845" i="5"/>
  <c r="E1845" i="5"/>
  <c r="D1845" i="5"/>
  <c r="C1845" i="5"/>
  <c r="B1845" i="5"/>
  <c r="T1844" i="5"/>
  <c r="S1844" i="5"/>
  <c r="R1844" i="5"/>
  <c r="Q1844" i="5"/>
  <c r="P1844" i="5"/>
  <c r="O1844" i="5"/>
  <c r="N1844" i="5"/>
  <c r="M1844" i="5"/>
  <c r="L1844" i="5"/>
  <c r="K1844" i="5"/>
  <c r="J1844" i="5"/>
  <c r="I1844" i="5"/>
  <c r="H1844" i="5"/>
  <c r="G1844" i="5"/>
  <c r="F1844" i="5"/>
  <c r="E1844" i="5"/>
  <c r="D1844" i="5"/>
  <c r="C1844" i="5"/>
  <c r="B1844" i="5"/>
  <c r="T1843" i="5"/>
  <c r="S1843" i="5"/>
  <c r="R1843" i="5"/>
  <c r="Q1843" i="5"/>
  <c r="P1843" i="5"/>
  <c r="O1843" i="5"/>
  <c r="N1843" i="5"/>
  <c r="M1843" i="5"/>
  <c r="L1843" i="5"/>
  <c r="K1843" i="5"/>
  <c r="J1843" i="5"/>
  <c r="I1843" i="5"/>
  <c r="H1843" i="5"/>
  <c r="G1843" i="5"/>
  <c r="F1843" i="5"/>
  <c r="E1843" i="5"/>
  <c r="D1843" i="5"/>
  <c r="C1843" i="5"/>
  <c r="B1843" i="5"/>
  <c r="T1842" i="5"/>
  <c r="S1842" i="5"/>
  <c r="R1842" i="5"/>
  <c r="Q1842" i="5"/>
  <c r="P1842" i="5"/>
  <c r="O1842" i="5"/>
  <c r="N1842" i="5"/>
  <c r="M1842" i="5"/>
  <c r="L1842" i="5"/>
  <c r="K1842" i="5"/>
  <c r="J1842" i="5"/>
  <c r="I1842" i="5"/>
  <c r="H1842" i="5"/>
  <c r="G1842" i="5"/>
  <c r="F1842" i="5"/>
  <c r="E1842" i="5"/>
  <c r="D1842" i="5"/>
  <c r="C1842" i="5"/>
  <c r="B1842" i="5"/>
  <c r="T1841" i="5"/>
  <c r="S1841" i="5"/>
  <c r="R1841" i="5"/>
  <c r="Q1841" i="5"/>
  <c r="P1841" i="5"/>
  <c r="O1841" i="5"/>
  <c r="N1841" i="5"/>
  <c r="M1841" i="5"/>
  <c r="L1841" i="5"/>
  <c r="K1841" i="5"/>
  <c r="J1841" i="5"/>
  <c r="I1841" i="5"/>
  <c r="H1841" i="5"/>
  <c r="G1841" i="5"/>
  <c r="F1841" i="5"/>
  <c r="E1841" i="5"/>
  <c r="D1841" i="5"/>
  <c r="C1841" i="5"/>
  <c r="B1841" i="5"/>
  <c r="T1840" i="5"/>
  <c r="S1840" i="5"/>
  <c r="R1840" i="5"/>
  <c r="Q1840" i="5"/>
  <c r="P1840" i="5"/>
  <c r="O1840" i="5"/>
  <c r="N1840" i="5"/>
  <c r="M1840" i="5"/>
  <c r="L1840" i="5"/>
  <c r="K1840" i="5"/>
  <c r="J1840" i="5"/>
  <c r="I1840" i="5"/>
  <c r="H1840" i="5"/>
  <c r="G1840" i="5"/>
  <c r="F1840" i="5"/>
  <c r="E1840" i="5"/>
  <c r="D1840" i="5"/>
  <c r="C1840" i="5"/>
  <c r="B1840" i="5"/>
  <c r="T1839" i="5"/>
  <c r="S1839" i="5"/>
  <c r="R1839" i="5"/>
  <c r="Q1839" i="5"/>
  <c r="P1839" i="5"/>
  <c r="O1839" i="5"/>
  <c r="N1839" i="5"/>
  <c r="M1839" i="5"/>
  <c r="L1839" i="5"/>
  <c r="K1839" i="5"/>
  <c r="J1839" i="5"/>
  <c r="I1839" i="5"/>
  <c r="H1839" i="5"/>
  <c r="G1839" i="5"/>
  <c r="F1839" i="5"/>
  <c r="E1839" i="5"/>
  <c r="D1839" i="5"/>
  <c r="C1839" i="5"/>
  <c r="B1839" i="5"/>
  <c r="T1838" i="5"/>
  <c r="S1838" i="5"/>
  <c r="R1838" i="5"/>
  <c r="Q1838" i="5"/>
  <c r="P1838" i="5"/>
  <c r="O1838" i="5"/>
  <c r="N1838" i="5"/>
  <c r="M1838" i="5"/>
  <c r="L1838" i="5"/>
  <c r="K1838" i="5"/>
  <c r="J1838" i="5"/>
  <c r="I1838" i="5"/>
  <c r="H1838" i="5"/>
  <c r="G1838" i="5"/>
  <c r="F1838" i="5"/>
  <c r="E1838" i="5"/>
  <c r="D1838" i="5"/>
  <c r="C1838" i="5"/>
  <c r="B1838" i="5"/>
  <c r="T1837" i="5"/>
  <c r="S1837" i="5"/>
  <c r="R1837" i="5"/>
  <c r="Q1837" i="5"/>
  <c r="P1837" i="5"/>
  <c r="O1837" i="5"/>
  <c r="N1837" i="5"/>
  <c r="M1837" i="5"/>
  <c r="L1837" i="5"/>
  <c r="K1837" i="5"/>
  <c r="J1837" i="5"/>
  <c r="I1837" i="5"/>
  <c r="H1837" i="5"/>
  <c r="G1837" i="5"/>
  <c r="F1837" i="5"/>
  <c r="E1837" i="5"/>
  <c r="D1837" i="5"/>
  <c r="C1837" i="5"/>
  <c r="B1837" i="5"/>
  <c r="T1836" i="5"/>
  <c r="S1836" i="5"/>
  <c r="R1836" i="5"/>
  <c r="Q1836" i="5"/>
  <c r="P1836" i="5"/>
  <c r="O1836" i="5"/>
  <c r="N1836" i="5"/>
  <c r="M1836" i="5"/>
  <c r="L1836" i="5"/>
  <c r="K1836" i="5"/>
  <c r="J1836" i="5"/>
  <c r="I1836" i="5"/>
  <c r="H1836" i="5"/>
  <c r="G1836" i="5"/>
  <c r="F1836" i="5"/>
  <c r="E1836" i="5"/>
  <c r="D1836" i="5"/>
  <c r="C1836" i="5"/>
  <c r="B1836" i="5"/>
  <c r="T1835" i="5"/>
  <c r="S1835" i="5"/>
  <c r="R1835" i="5"/>
  <c r="Q1835" i="5"/>
  <c r="P1835" i="5"/>
  <c r="O1835" i="5"/>
  <c r="N1835" i="5"/>
  <c r="M1835" i="5"/>
  <c r="L1835" i="5"/>
  <c r="K1835" i="5"/>
  <c r="J1835" i="5"/>
  <c r="I1835" i="5"/>
  <c r="H1835" i="5"/>
  <c r="G1835" i="5"/>
  <c r="F1835" i="5"/>
  <c r="E1835" i="5"/>
  <c r="D1835" i="5"/>
  <c r="C1835" i="5"/>
  <c r="B1835" i="5"/>
  <c r="T1834" i="5"/>
  <c r="S1834" i="5"/>
  <c r="R1834" i="5"/>
  <c r="Q1834" i="5"/>
  <c r="P1834" i="5"/>
  <c r="O1834" i="5"/>
  <c r="N1834" i="5"/>
  <c r="M1834" i="5"/>
  <c r="L1834" i="5"/>
  <c r="K1834" i="5"/>
  <c r="J1834" i="5"/>
  <c r="I1834" i="5"/>
  <c r="H1834" i="5"/>
  <c r="G1834" i="5"/>
  <c r="F1834" i="5"/>
  <c r="E1834" i="5"/>
  <c r="D1834" i="5"/>
  <c r="C1834" i="5"/>
  <c r="B1834" i="5"/>
  <c r="T1833" i="5"/>
  <c r="S1833" i="5"/>
  <c r="R1833" i="5"/>
  <c r="Q1833" i="5"/>
  <c r="P1833" i="5"/>
  <c r="O1833" i="5"/>
  <c r="N1833" i="5"/>
  <c r="M1833" i="5"/>
  <c r="L1833" i="5"/>
  <c r="K1833" i="5"/>
  <c r="J1833" i="5"/>
  <c r="I1833" i="5"/>
  <c r="H1833" i="5"/>
  <c r="G1833" i="5"/>
  <c r="F1833" i="5"/>
  <c r="E1833" i="5"/>
  <c r="D1833" i="5"/>
  <c r="C1833" i="5"/>
  <c r="B1833" i="5"/>
  <c r="T1832" i="5"/>
  <c r="S1832" i="5"/>
  <c r="R1832" i="5"/>
  <c r="Q1832" i="5"/>
  <c r="P1832" i="5"/>
  <c r="O1832" i="5"/>
  <c r="N1832" i="5"/>
  <c r="M1832" i="5"/>
  <c r="L1832" i="5"/>
  <c r="K1832" i="5"/>
  <c r="J1832" i="5"/>
  <c r="I1832" i="5"/>
  <c r="H1832" i="5"/>
  <c r="G1832" i="5"/>
  <c r="F1832" i="5"/>
  <c r="E1832" i="5"/>
  <c r="D1832" i="5"/>
  <c r="C1832" i="5"/>
  <c r="B1832" i="5"/>
  <c r="T1831" i="5"/>
  <c r="S1831" i="5"/>
  <c r="R1831" i="5"/>
  <c r="Q1831" i="5"/>
  <c r="P1831" i="5"/>
  <c r="O1831" i="5"/>
  <c r="N1831" i="5"/>
  <c r="M1831" i="5"/>
  <c r="L1831" i="5"/>
  <c r="K1831" i="5"/>
  <c r="J1831" i="5"/>
  <c r="I1831" i="5"/>
  <c r="H1831" i="5"/>
  <c r="G1831" i="5"/>
  <c r="F1831" i="5"/>
  <c r="E1831" i="5"/>
  <c r="D1831" i="5"/>
  <c r="C1831" i="5"/>
  <c r="B1831" i="5"/>
  <c r="T1830" i="5"/>
  <c r="S1830" i="5"/>
  <c r="R1830" i="5"/>
  <c r="Q1830" i="5"/>
  <c r="P1830" i="5"/>
  <c r="O1830" i="5"/>
  <c r="N1830" i="5"/>
  <c r="M1830" i="5"/>
  <c r="L1830" i="5"/>
  <c r="K1830" i="5"/>
  <c r="J1830" i="5"/>
  <c r="I1830" i="5"/>
  <c r="H1830" i="5"/>
  <c r="G1830" i="5"/>
  <c r="F1830" i="5"/>
  <c r="E1830" i="5"/>
  <c r="D1830" i="5"/>
  <c r="C1830" i="5"/>
  <c r="B1830" i="5"/>
  <c r="T1829" i="5"/>
  <c r="S1829" i="5"/>
  <c r="R1829" i="5"/>
  <c r="Q1829" i="5"/>
  <c r="P1829" i="5"/>
  <c r="O1829" i="5"/>
  <c r="N1829" i="5"/>
  <c r="M1829" i="5"/>
  <c r="L1829" i="5"/>
  <c r="K1829" i="5"/>
  <c r="J1829" i="5"/>
  <c r="I1829" i="5"/>
  <c r="H1829" i="5"/>
  <c r="G1829" i="5"/>
  <c r="F1829" i="5"/>
  <c r="E1829" i="5"/>
  <c r="D1829" i="5"/>
  <c r="C1829" i="5"/>
  <c r="B1829" i="5"/>
  <c r="T1828" i="5"/>
  <c r="S1828" i="5"/>
  <c r="R1828" i="5"/>
  <c r="Q1828" i="5"/>
  <c r="P1828" i="5"/>
  <c r="O1828" i="5"/>
  <c r="N1828" i="5"/>
  <c r="M1828" i="5"/>
  <c r="L1828" i="5"/>
  <c r="K1828" i="5"/>
  <c r="J1828" i="5"/>
  <c r="I1828" i="5"/>
  <c r="H1828" i="5"/>
  <c r="G1828" i="5"/>
  <c r="F1828" i="5"/>
  <c r="E1828" i="5"/>
  <c r="D1828" i="5"/>
  <c r="C1828" i="5"/>
  <c r="B1828" i="5"/>
  <c r="T1827" i="5"/>
  <c r="S1827" i="5"/>
  <c r="R1827" i="5"/>
  <c r="Q1827" i="5"/>
  <c r="P1827" i="5"/>
  <c r="O1827" i="5"/>
  <c r="N1827" i="5"/>
  <c r="M1827" i="5"/>
  <c r="L1827" i="5"/>
  <c r="K1827" i="5"/>
  <c r="J1827" i="5"/>
  <c r="I1827" i="5"/>
  <c r="H1827" i="5"/>
  <c r="G1827" i="5"/>
  <c r="F1827" i="5"/>
  <c r="E1827" i="5"/>
  <c r="D1827" i="5"/>
  <c r="C1827" i="5"/>
  <c r="B1827" i="5"/>
  <c r="T1826" i="5"/>
  <c r="S1826" i="5"/>
  <c r="R1826" i="5"/>
  <c r="Q1826" i="5"/>
  <c r="P1826" i="5"/>
  <c r="O1826" i="5"/>
  <c r="N1826" i="5"/>
  <c r="M1826" i="5"/>
  <c r="L1826" i="5"/>
  <c r="K1826" i="5"/>
  <c r="J1826" i="5"/>
  <c r="I1826" i="5"/>
  <c r="H1826" i="5"/>
  <c r="G1826" i="5"/>
  <c r="F1826" i="5"/>
  <c r="E1826" i="5"/>
  <c r="D1826" i="5"/>
  <c r="C1826" i="5"/>
  <c r="B1826" i="5"/>
  <c r="T1825" i="5"/>
  <c r="S1825" i="5"/>
  <c r="R1825" i="5"/>
  <c r="Q1825" i="5"/>
  <c r="P1825" i="5"/>
  <c r="O1825" i="5"/>
  <c r="N1825" i="5"/>
  <c r="M1825" i="5"/>
  <c r="L1825" i="5"/>
  <c r="K1825" i="5"/>
  <c r="J1825" i="5"/>
  <c r="I1825" i="5"/>
  <c r="H1825" i="5"/>
  <c r="G1825" i="5"/>
  <c r="F1825" i="5"/>
  <c r="E1825" i="5"/>
  <c r="D1825" i="5"/>
  <c r="C1825" i="5"/>
  <c r="B1825" i="5"/>
  <c r="T1824" i="5"/>
  <c r="S1824" i="5"/>
  <c r="R1824" i="5"/>
  <c r="Q1824" i="5"/>
  <c r="P1824" i="5"/>
  <c r="O1824" i="5"/>
  <c r="N1824" i="5"/>
  <c r="M1824" i="5"/>
  <c r="L1824" i="5"/>
  <c r="K1824" i="5"/>
  <c r="J1824" i="5"/>
  <c r="I1824" i="5"/>
  <c r="H1824" i="5"/>
  <c r="G1824" i="5"/>
  <c r="F1824" i="5"/>
  <c r="E1824" i="5"/>
  <c r="D1824" i="5"/>
  <c r="C1824" i="5"/>
  <c r="B1824" i="5"/>
  <c r="T1823" i="5"/>
  <c r="S1823" i="5"/>
  <c r="R1823" i="5"/>
  <c r="Q1823" i="5"/>
  <c r="P1823" i="5"/>
  <c r="O1823" i="5"/>
  <c r="N1823" i="5"/>
  <c r="M1823" i="5"/>
  <c r="L1823" i="5"/>
  <c r="K1823" i="5"/>
  <c r="J1823" i="5"/>
  <c r="I1823" i="5"/>
  <c r="H1823" i="5"/>
  <c r="G1823" i="5"/>
  <c r="F1823" i="5"/>
  <c r="E1823" i="5"/>
  <c r="D1823" i="5"/>
  <c r="C1823" i="5"/>
  <c r="B1823" i="5"/>
  <c r="T1822" i="5"/>
  <c r="S1822" i="5"/>
  <c r="R1822" i="5"/>
  <c r="Q1822" i="5"/>
  <c r="P1822" i="5"/>
  <c r="O1822" i="5"/>
  <c r="N1822" i="5"/>
  <c r="M1822" i="5"/>
  <c r="L1822" i="5"/>
  <c r="K1822" i="5"/>
  <c r="J1822" i="5"/>
  <c r="I1822" i="5"/>
  <c r="H1822" i="5"/>
  <c r="G1822" i="5"/>
  <c r="F1822" i="5"/>
  <c r="E1822" i="5"/>
  <c r="D1822" i="5"/>
  <c r="C1822" i="5"/>
  <c r="B1822" i="5"/>
  <c r="T1821" i="5"/>
  <c r="S1821" i="5"/>
  <c r="R1821" i="5"/>
  <c r="Q1821" i="5"/>
  <c r="P1821" i="5"/>
  <c r="O1821" i="5"/>
  <c r="N1821" i="5"/>
  <c r="M1821" i="5"/>
  <c r="L1821" i="5"/>
  <c r="K1821" i="5"/>
  <c r="J1821" i="5"/>
  <c r="I1821" i="5"/>
  <c r="H1821" i="5"/>
  <c r="G1821" i="5"/>
  <c r="F1821" i="5"/>
  <c r="E1821" i="5"/>
  <c r="D1821" i="5"/>
  <c r="C1821" i="5"/>
  <c r="B1821" i="5"/>
  <c r="T1820" i="5"/>
  <c r="S1820" i="5"/>
  <c r="R1820" i="5"/>
  <c r="Q1820" i="5"/>
  <c r="P1820" i="5"/>
  <c r="O1820" i="5"/>
  <c r="N1820" i="5"/>
  <c r="M1820" i="5"/>
  <c r="L1820" i="5"/>
  <c r="K1820" i="5"/>
  <c r="J1820" i="5"/>
  <c r="I1820" i="5"/>
  <c r="H1820" i="5"/>
  <c r="G1820" i="5"/>
  <c r="F1820" i="5"/>
  <c r="E1820" i="5"/>
  <c r="D1820" i="5"/>
  <c r="C1820" i="5"/>
  <c r="B1820" i="5"/>
  <c r="T1819" i="5"/>
  <c r="S1819" i="5"/>
  <c r="R1819" i="5"/>
  <c r="Q1819" i="5"/>
  <c r="P1819" i="5"/>
  <c r="O1819" i="5"/>
  <c r="N1819" i="5"/>
  <c r="M1819" i="5"/>
  <c r="L1819" i="5"/>
  <c r="K1819" i="5"/>
  <c r="J1819" i="5"/>
  <c r="I1819" i="5"/>
  <c r="H1819" i="5"/>
  <c r="G1819" i="5"/>
  <c r="F1819" i="5"/>
  <c r="E1819" i="5"/>
  <c r="D1819" i="5"/>
  <c r="C1819" i="5"/>
  <c r="B1819" i="5"/>
  <c r="T1818" i="5"/>
  <c r="S1818" i="5"/>
  <c r="R1818" i="5"/>
  <c r="Q1818" i="5"/>
  <c r="P1818" i="5"/>
  <c r="O1818" i="5"/>
  <c r="N1818" i="5"/>
  <c r="M1818" i="5"/>
  <c r="L1818" i="5"/>
  <c r="K1818" i="5"/>
  <c r="J1818" i="5"/>
  <c r="I1818" i="5"/>
  <c r="H1818" i="5"/>
  <c r="G1818" i="5"/>
  <c r="F1818" i="5"/>
  <c r="E1818" i="5"/>
  <c r="D1818" i="5"/>
  <c r="C1818" i="5"/>
  <c r="B1818" i="5"/>
  <c r="T1817" i="5"/>
  <c r="S1817" i="5"/>
  <c r="R1817" i="5"/>
  <c r="Q1817" i="5"/>
  <c r="P1817" i="5"/>
  <c r="O1817" i="5"/>
  <c r="N1817" i="5"/>
  <c r="M1817" i="5"/>
  <c r="L1817" i="5"/>
  <c r="K1817" i="5"/>
  <c r="J1817" i="5"/>
  <c r="I1817" i="5"/>
  <c r="H1817" i="5"/>
  <c r="G1817" i="5"/>
  <c r="F1817" i="5"/>
  <c r="E1817" i="5"/>
  <c r="D1817" i="5"/>
  <c r="C1817" i="5"/>
  <c r="B1817" i="5"/>
  <c r="T1816" i="5"/>
  <c r="S1816" i="5"/>
  <c r="R1816" i="5"/>
  <c r="Q1816" i="5"/>
  <c r="P1816" i="5"/>
  <c r="O1816" i="5"/>
  <c r="N1816" i="5"/>
  <c r="M1816" i="5"/>
  <c r="L1816" i="5"/>
  <c r="K1816" i="5"/>
  <c r="J1816" i="5"/>
  <c r="I1816" i="5"/>
  <c r="H1816" i="5"/>
  <c r="G1816" i="5"/>
  <c r="F1816" i="5"/>
  <c r="E1816" i="5"/>
  <c r="D1816" i="5"/>
  <c r="C1816" i="5"/>
  <c r="B1816" i="5"/>
  <c r="T1815" i="5"/>
  <c r="S1815" i="5"/>
  <c r="R1815" i="5"/>
  <c r="Q1815" i="5"/>
  <c r="P1815" i="5"/>
  <c r="O1815" i="5"/>
  <c r="N1815" i="5"/>
  <c r="M1815" i="5"/>
  <c r="L1815" i="5"/>
  <c r="K1815" i="5"/>
  <c r="J1815" i="5"/>
  <c r="I1815" i="5"/>
  <c r="H1815" i="5"/>
  <c r="G1815" i="5"/>
  <c r="F1815" i="5"/>
  <c r="E1815" i="5"/>
  <c r="D1815" i="5"/>
  <c r="C1815" i="5"/>
  <c r="B1815" i="5"/>
  <c r="T1814" i="5"/>
  <c r="S1814" i="5"/>
  <c r="R1814" i="5"/>
  <c r="Q1814" i="5"/>
  <c r="P1814" i="5"/>
  <c r="O1814" i="5"/>
  <c r="N1814" i="5"/>
  <c r="M1814" i="5"/>
  <c r="L1814" i="5"/>
  <c r="K1814" i="5"/>
  <c r="J1814" i="5"/>
  <c r="I1814" i="5"/>
  <c r="H1814" i="5"/>
  <c r="G1814" i="5"/>
  <c r="F1814" i="5"/>
  <c r="E1814" i="5"/>
  <c r="D1814" i="5"/>
  <c r="C1814" i="5"/>
  <c r="B1814" i="5"/>
  <c r="T1813" i="5"/>
  <c r="S1813" i="5"/>
  <c r="R1813" i="5"/>
  <c r="Q1813" i="5"/>
  <c r="P1813" i="5"/>
  <c r="O1813" i="5"/>
  <c r="N1813" i="5"/>
  <c r="M1813" i="5"/>
  <c r="L1813" i="5"/>
  <c r="K1813" i="5"/>
  <c r="J1813" i="5"/>
  <c r="I1813" i="5"/>
  <c r="H1813" i="5"/>
  <c r="G1813" i="5"/>
  <c r="F1813" i="5"/>
  <c r="E1813" i="5"/>
  <c r="D1813" i="5"/>
  <c r="C1813" i="5"/>
  <c r="B1813" i="5"/>
  <c r="T1812" i="5"/>
  <c r="S1812" i="5"/>
  <c r="R1812" i="5"/>
  <c r="Q1812" i="5"/>
  <c r="P1812" i="5"/>
  <c r="O1812" i="5"/>
  <c r="N1812" i="5"/>
  <c r="M1812" i="5"/>
  <c r="L1812" i="5"/>
  <c r="K1812" i="5"/>
  <c r="J1812" i="5"/>
  <c r="I1812" i="5"/>
  <c r="H1812" i="5"/>
  <c r="G1812" i="5"/>
  <c r="F1812" i="5"/>
  <c r="E1812" i="5"/>
  <c r="D1812" i="5"/>
  <c r="C1812" i="5"/>
  <c r="B1812" i="5"/>
  <c r="T1811" i="5"/>
  <c r="S1811" i="5"/>
  <c r="R1811" i="5"/>
  <c r="Q1811" i="5"/>
  <c r="P1811" i="5"/>
  <c r="O1811" i="5"/>
  <c r="N1811" i="5"/>
  <c r="M1811" i="5"/>
  <c r="L1811" i="5"/>
  <c r="K1811" i="5"/>
  <c r="J1811" i="5"/>
  <c r="I1811" i="5"/>
  <c r="H1811" i="5"/>
  <c r="G1811" i="5"/>
  <c r="F1811" i="5"/>
  <c r="E1811" i="5"/>
  <c r="D1811" i="5"/>
  <c r="C1811" i="5"/>
  <c r="B1811" i="5"/>
  <c r="T1810" i="5"/>
  <c r="S1810" i="5"/>
  <c r="R1810" i="5"/>
  <c r="Q1810" i="5"/>
  <c r="P1810" i="5"/>
  <c r="O1810" i="5"/>
  <c r="N1810" i="5"/>
  <c r="M1810" i="5"/>
  <c r="L1810" i="5"/>
  <c r="K1810" i="5"/>
  <c r="J1810" i="5"/>
  <c r="I1810" i="5"/>
  <c r="H1810" i="5"/>
  <c r="G1810" i="5"/>
  <c r="F1810" i="5"/>
  <c r="E1810" i="5"/>
  <c r="D1810" i="5"/>
  <c r="C1810" i="5"/>
  <c r="B1810" i="5"/>
  <c r="T1809" i="5"/>
  <c r="S1809" i="5"/>
  <c r="R1809" i="5"/>
  <c r="Q1809" i="5"/>
  <c r="P1809" i="5"/>
  <c r="O1809" i="5"/>
  <c r="N1809" i="5"/>
  <c r="M1809" i="5"/>
  <c r="L1809" i="5"/>
  <c r="K1809" i="5"/>
  <c r="J1809" i="5"/>
  <c r="I1809" i="5"/>
  <c r="H1809" i="5"/>
  <c r="G1809" i="5"/>
  <c r="F1809" i="5"/>
  <c r="E1809" i="5"/>
  <c r="D1809" i="5"/>
  <c r="C1809" i="5"/>
  <c r="B1809" i="5"/>
  <c r="T1808" i="5"/>
  <c r="S1808" i="5"/>
  <c r="R1808" i="5"/>
  <c r="Q1808" i="5"/>
  <c r="P1808" i="5"/>
  <c r="O1808" i="5"/>
  <c r="N1808" i="5"/>
  <c r="M1808" i="5"/>
  <c r="L1808" i="5"/>
  <c r="K1808" i="5"/>
  <c r="J1808" i="5"/>
  <c r="I1808" i="5"/>
  <c r="H1808" i="5"/>
  <c r="G1808" i="5"/>
  <c r="F1808" i="5"/>
  <c r="E1808" i="5"/>
  <c r="D1808" i="5"/>
  <c r="C1808" i="5"/>
  <c r="B1808" i="5"/>
  <c r="T1807" i="5"/>
  <c r="S1807" i="5"/>
  <c r="R1807" i="5"/>
  <c r="Q1807" i="5"/>
  <c r="P1807" i="5"/>
  <c r="O1807" i="5"/>
  <c r="N1807" i="5"/>
  <c r="M1807" i="5"/>
  <c r="L1807" i="5"/>
  <c r="K1807" i="5"/>
  <c r="J1807" i="5"/>
  <c r="I1807" i="5"/>
  <c r="H1807" i="5"/>
  <c r="G1807" i="5"/>
  <c r="F1807" i="5"/>
  <c r="E1807" i="5"/>
  <c r="D1807" i="5"/>
  <c r="C1807" i="5"/>
  <c r="B1807" i="5"/>
  <c r="T1806" i="5"/>
  <c r="S1806" i="5"/>
  <c r="R1806" i="5"/>
  <c r="Q1806" i="5"/>
  <c r="P1806" i="5"/>
  <c r="O1806" i="5"/>
  <c r="N1806" i="5"/>
  <c r="M1806" i="5"/>
  <c r="L1806" i="5"/>
  <c r="K1806" i="5"/>
  <c r="J1806" i="5"/>
  <c r="I1806" i="5"/>
  <c r="H1806" i="5"/>
  <c r="G1806" i="5"/>
  <c r="F1806" i="5"/>
  <c r="E1806" i="5"/>
  <c r="D1806" i="5"/>
  <c r="C1806" i="5"/>
  <c r="B1806" i="5"/>
  <c r="T1805" i="5"/>
  <c r="S1805" i="5"/>
  <c r="R1805" i="5"/>
  <c r="Q1805" i="5"/>
  <c r="P1805" i="5"/>
  <c r="O1805" i="5"/>
  <c r="N1805" i="5"/>
  <c r="M1805" i="5"/>
  <c r="L1805" i="5"/>
  <c r="K1805" i="5"/>
  <c r="J1805" i="5"/>
  <c r="I1805" i="5"/>
  <c r="H1805" i="5"/>
  <c r="G1805" i="5"/>
  <c r="F1805" i="5"/>
  <c r="E1805" i="5"/>
  <c r="D1805" i="5"/>
  <c r="C1805" i="5"/>
  <c r="B1805" i="5"/>
  <c r="T1804" i="5"/>
  <c r="S1804" i="5"/>
  <c r="R1804" i="5"/>
  <c r="Q1804" i="5"/>
  <c r="P1804" i="5"/>
  <c r="O1804" i="5"/>
  <c r="N1804" i="5"/>
  <c r="M1804" i="5"/>
  <c r="L1804" i="5"/>
  <c r="K1804" i="5"/>
  <c r="J1804" i="5"/>
  <c r="I1804" i="5"/>
  <c r="H1804" i="5"/>
  <c r="G1804" i="5"/>
  <c r="F1804" i="5"/>
  <c r="E1804" i="5"/>
  <c r="D1804" i="5"/>
  <c r="C1804" i="5"/>
  <c r="B1804" i="5"/>
  <c r="T1803" i="5"/>
  <c r="S1803" i="5"/>
  <c r="R1803" i="5"/>
  <c r="Q1803" i="5"/>
  <c r="P1803" i="5"/>
  <c r="O1803" i="5"/>
  <c r="N1803" i="5"/>
  <c r="M1803" i="5"/>
  <c r="L1803" i="5"/>
  <c r="K1803" i="5"/>
  <c r="J1803" i="5"/>
  <c r="I1803" i="5"/>
  <c r="H1803" i="5"/>
  <c r="G1803" i="5"/>
  <c r="F1803" i="5"/>
  <c r="E1803" i="5"/>
  <c r="D1803" i="5"/>
  <c r="C1803" i="5"/>
  <c r="B1803" i="5"/>
  <c r="T1802" i="5"/>
  <c r="S1802" i="5"/>
  <c r="R1802" i="5"/>
  <c r="Q1802" i="5"/>
  <c r="P1802" i="5"/>
  <c r="O1802" i="5"/>
  <c r="N1802" i="5"/>
  <c r="M1802" i="5"/>
  <c r="L1802" i="5"/>
  <c r="K1802" i="5"/>
  <c r="J1802" i="5"/>
  <c r="I1802" i="5"/>
  <c r="H1802" i="5"/>
  <c r="G1802" i="5"/>
  <c r="F1802" i="5"/>
  <c r="E1802" i="5"/>
  <c r="D1802" i="5"/>
  <c r="C1802" i="5"/>
  <c r="B1802" i="5"/>
  <c r="T1801" i="5"/>
  <c r="S1801" i="5"/>
  <c r="R1801" i="5"/>
  <c r="Q1801" i="5"/>
  <c r="P1801" i="5"/>
  <c r="O1801" i="5"/>
  <c r="N1801" i="5"/>
  <c r="M1801" i="5"/>
  <c r="L1801" i="5"/>
  <c r="K1801" i="5"/>
  <c r="J1801" i="5"/>
  <c r="I1801" i="5"/>
  <c r="H1801" i="5"/>
  <c r="G1801" i="5"/>
  <c r="F1801" i="5"/>
  <c r="E1801" i="5"/>
  <c r="D1801" i="5"/>
  <c r="C1801" i="5"/>
  <c r="B1801" i="5"/>
  <c r="T1800" i="5"/>
  <c r="S1800" i="5"/>
  <c r="R1800" i="5"/>
  <c r="Q1800" i="5"/>
  <c r="P1800" i="5"/>
  <c r="O1800" i="5"/>
  <c r="N1800" i="5"/>
  <c r="M1800" i="5"/>
  <c r="L1800" i="5"/>
  <c r="K1800" i="5"/>
  <c r="J1800" i="5"/>
  <c r="I1800" i="5"/>
  <c r="H1800" i="5"/>
  <c r="G1800" i="5"/>
  <c r="F1800" i="5"/>
  <c r="E1800" i="5"/>
  <c r="D1800" i="5"/>
  <c r="C1800" i="5"/>
  <c r="B1800" i="5"/>
  <c r="T1799" i="5"/>
  <c r="S1799" i="5"/>
  <c r="R1799" i="5"/>
  <c r="Q1799" i="5"/>
  <c r="P1799" i="5"/>
  <c r="O1799" i="5"/>
  <c r="N1799" i="5"/>
  <c r="M1799" i="5"/>
  <c r="L1799" i="5"/>
  <c r="K1799" i="5"/>
  <c r="J1799" i="5"/>
  <c r="I1799" i="5"/>
  <c r="H1799" i="5"/>
  <c r="G1799" i="5"/>
  <c r="F1799" i="5"/>
  <c r="E1799" i="5"/>
  <c r="D1799" i="5"/>
  <c r="C1799" i="5"/>
  <c r="B1799" i="5"/>
  <c r="T1798" i="5"/>
  <c r="S1798" i="5"/>
  <c r="R1798" i="5"/>
  <c r="Q1798" i="5"/>
  <c r="P1798" i="5"/>
  <c r="O1798" i="5"/>
  <c r="N1798" i="5"/>
  <c r="M1798" i="5"/>
  <c r="L1798" i="5"/>
  <c r="K1798" i="5"/>
  <c r="J1798" i="5"/>
  <c r="I1798" i="5"/>
  <c r="H1798" i="5"/>
  <c r="G1798" i="5"/>
  <c r="F1798" i="5"/>
  <c r="E1798" i="5"/>
  <c r="D1798" i="5"/>
  <c r="C1798" i="5"/>
  <c r="B1798" i="5"/>
  <c r="T1797" i="5"/>
  <c r="S1797" i="5"/>
  <c r="R1797" i="5"/>
  <c r="Q1797" i="5"/>
  <c r="P1797" i="5"/>
  <c r="O1797" i="5"/>
  <c r="N1797" i="5"/>
  <c r="M1797" i="5"/>
  <c r="L1797" i="5"/>
  <c r="K1797" i="5"/>
  <c r="J1797" i="5"/>
  <c r="I1797" i="5"/>
  <c r="H1797" i="5"/>
  <c r="G1797" i="5"/>
  <c r="F1797" i="5"/>
  <c r="E1797" i="5"/>
  <c r="D1797" i="5"/>
  <c r="C1797" i="5"/>
  <c r="B1797" i="5"/>
  <c r="T1796" i="5"/>
  <c r="S1796" i="5"/>
  <c r="R1796" i="5"/>
  <c r="Q1796" i="5"/>
  <c r="P1796" i="5"/>
  <c r="O1796" i="5"/>
  <c r="N1796" i="5"/>
  <c r="M1796" i="5"/>
  <c r="L1796" i="5"/>
  <c r="K1796" i="5"/>
  <c r="J1796" i="5"/>
  <c r="I1796" i="5"/>
  <c r="H1796" i="5"/>
  <c r="G1796" i="5"/>
  <c r="F1796" i="5"/>
  <c r="E1796" i="5"/>
  <c r="D1796" i="5"/>
  <c r="C1796" i="5"/>
  <c r="B1796" i="5"/>
  <c r="T1795" i="5"/>
  <c r="S1795" i="5"/>
  <c r="R1795" i="5"/>
  <c r="Q1795" i="5"/>
  <c r="P1795" i="5"/>
  <c r="O1795" i="5"/>
  <c r="N1795" i="5"/>
  <c r="M1795" i="5"/>
  <c r="L1795" i="5"/>
  <c r="K1795" i="5"/>
  <c r="J1795" i="5"/>
  <c r="I1795" i="5"/>
  <c r="H1795" i="5"/>
  <c r="G1795" i="5"/>
  <c r="F1795" i="5"/>
  <c r="E1795" i="5"/>
  <c r="D1795" i="5"/>
  <c r="C1795" i="5"/>
  <c r="B1795" i="5"/>
  <c r="T1794" i="5"/>
  <c r="S1794" i="5"/>
  <c r="R1794" i="5"/>
  <c r="Q1794" i="5"/>
  <c r="P1794" i="5"/>
  <c r="O1794" i="5"/>
  <c r="N1794" i="5"/>
  <c r="M1794" i="5"/>
  <c r="L1794" i="5"/>
  <c r="K1794" i="5"/>
  <c r="J1794" i="5"/>
  <c r="I1794" i="5"/>
  <c r="H1794" i="5"/>
  <c r="G1794" i="5"/>
  <c r="F1794" i="5"/>
  <c r="E1794" i="5"/>
  <c r="D1794" i="5"/>
  <c r="C1794" i="5"/>
  <c r="B1794" i="5"/>
  <c r="T1793" i="5"/>
  <c r="S1793" i="5"/>
  <c r="R1793" i="5"/>
  <c r="Q1793" i="5"/>
  <c r="P1793" i="5"/>
  <c r="O1793" i="5"/>
  <c r="N1793" i="5"/>
  <c r="M1793" i="5"/>
  <c r="L1793" i="5"/>
  <c r="K1793" i="5"/>
  <c r="J1793" i="5"/>
  <c r="I1793" i="5"/>
  <c r="H1793" i="5"/>
  <c r="G1793" i="5"/>
  <c r="F1793" i="5"/>
  <c r="E1793" i="5"/>
  <c r="D1793" i="5"/>
  <c r="C1793" i="5"/>
  <c r="B1793" i="5"/>
  <c r="T1792" i="5"/>
  <c r="S1792" i="5"/>
  <c r="R1792" i="5"/>
  <c r="Q1792" i="5"/>
  <c r="P1792" i="5"/>
  <c r="O1792" i="5"/>
  <c r="N1792" i="5"/>
  <c r="M1792" i="5"/>
  <c r="L1792" i="5"/>
  <c r="K1792" i="5"/>
  <c r="J1792" i="5"/>
  <c r="I1792" i="5"/>
  <c r="H1792" i="5"/>
  <c r="G1792" i="5"/>
  <c r="F1792" i="5"/>
  <c r="E1792" i="5"/>
  <c r="D1792" i="5"/>
  <c r="C1792" i="5"/>
  <c r="B1792" i="5"/>
  <c r="T1791" i="5"/>
  <c r="S1791" i="5"/>
  <c r="R1791" i="5"/>
  <c r="Q1791" i="5"/>
  <c r="P1791" i="5"/>
  <c r="O1791" i="5"/>
  <c r="N1791" i="5"/>
  <c r="M1791" i="5"/>
  <c r="L1791" i="5"/>
  <c r="K1791" i="5"/>
  <c r="J1791" i="5"/>
  <c r="I1791" i="5"/>
  <c r="H1791" i="5"/>
  <c r="G1791" i="5"/>
  <c r="F1791" i="5"/>
  <c r="E1791" i="5"/>
  <c r="D1791" i="5"/>
  <c r="C1791" i="5"/>
  <c r="B1791" i="5"/>
  <c r="T1790" i="5"/>
  <c r="S1790" i="5"/>
  <c r="R1790" i="5"/>
  <c r="Q1790" i="5"/>
  <c r="P1790" i="5"/>
  <c r="O1790" i="5"/>
  <c r="N1790" i="5"/>
  <c r="M1790" i="5"/>
  <c r="L1790" i="5"/>
  <c r="K1790" i="5"/>
  <c r="J1790" i="5"/>
  <c r="I1790" i="5"/>
  <c r="H1790" i="5"/>
  <c r="G1790" i="5"/>
  <c r="F1790" i="5"/>
  <c r="E1790" i="5"/>
  <c r="D1790" i="5"/>
  <c r="C1790" i="5"/>
  <c r="B1790" i="5"/>
  <c r="T1789" i="5"/>
  <c r="S1789" i="5"/>
  <c r="R1789" i="5"/>
  <c r="Q1789" i="5"/>
  <c r="P1789" i="5"/>
  <c r="O1789" i="5"/>
  <c r="N1789" i="5"/>
  <c r="M1789" i="5"/>
  <c r="L1789" i="5"/>
  <c r="K1789" i="5"/>
  <c r="J1789" i="5"/>
  <c r="I1789" i="5"/>
  <c r="H1789" i="5"/>
  <c r="G1789" i="5"/>
  <c r="F1789" i="5"/>
  <c r="E1789" i="5"/>
  <c r="D1789" i="5"/>
  <c r="C1789" i="5"/>
  <c r="B1789" i="5"/>
  <c r="T1788" i="5"/>
  <c r="S1788" i="5"/>
  <c r="R1788" i="5"/>
  <c r="Q1788" i="5"/>
  <c r="P1788" i="5"/>
  <c r="O1788" i="5"/>
  <c r="N1788" i="5"/>
  <c r="M1788" i="5"/>
  <c r="L1788" i="5"/>
  <c r="K1788" i="5"/>
  <c r="J1788" i="5"/>
  <c r="I1788" i="5"/>
  <c r="H1788" i="5"/>
  <c r="G1788" i="5"/>
  <c r="F1788" i="5"/>
  <c r="E1788" i="5"/>
  <c r="D1788" i="5"/>
  <c r="C1788" i="5"/>
  <c r="B1788" i="5"/>
  <c r="T1787" i="5"/>
  <c r="S1787" i="5"/>
  <c r="R1787" i="5"/>
  <c r="Q1787" i="5"/>
  <c r="P1787" i="5"/>
  <c r="O1787" i="5"/>
  <c r="N1787" i="5"/>
  <c r="M1787" i="5"/>
  <c r="L1787" i="5"/>
  <c r="K1787" i="5"/>
  <c r="J1787" i="5"/>
  <c r="I1787" i="5"/>
  <c r="H1787" i="5"/>
  <c r="G1787" i="5"/>
  <c r="F1787" i="5"/>
  <c r="E1787" i="5"/>
  <c r="D1787" i="5"/>
  <c r="C1787" i="5"/>
  <c r="B1787" i="5"/>
  <c r="T1786" i="5"/>
  <c r="S1786" i="5"/>
  <c r="R1786" i="5"/>
  <c r="Q1786" i="5"/>
  <c r="P1786" i="5"/>
  <c r="O1786" i="5"/>
  <c r="N1786" i="5"/>
  <c r="M1786" i="5"/>
  <c r="L1786" i="5"/>
  <c r="K1786" i="5"/>
  <c r="J1786" i="5"/>
  <c r="I1786" i="5"/>
  <c r="H1786" i="5"/>
  <c r="G1786" i="5"/>
  <c r="F1786" i="5"/>
  <c r="E1786" i="5"/>
  <c r="D1786" i="5"/>
  <c r="C1786" i="5"/>
  <c r="B1786" i="5"/>
  <c r="T1785" i="5"/>
  <c r="S1785" i="5"/>
  <c r="R1785" i="5"/>
  <c r="Q1785" i="5"/>
  <c r="P1785" i="5"/>
  <c r="O1785" i="5"/>
  <c r="N1785" i="5"/>
  <c r="M1785" i="5"/>
  <c r="L1785" i="5"/>
  <c r="K1785" i="5"/>
  <c r="J1785" i="5"/>
  <c r="I1785" i="5"/>
  <c r="H1785" i="5"/>
  <c r="G1785" i="5"/>
  <c r="F1785" i="5"/>
  <c r="E1785" i="5"/>
  <c r="D1785" i="5"/>
  <c r="C1785" i="5"/>
  <c r="B1785" i="5"/>
  <c r="T1784" i="5"/>
  <c r="S1784" i="5"/>
  <c r="R1784" i="5"/>
  <c r="Q1784" i="5"/>
  <c r="P1784" i="5"/>
  <c r="O1784" i="5"/>
  <c r="N1784" i="5"/>
  <c r="M1784" i="5"/>
  <c r="L1784" i="5"/>
  <c r="K1784" i="5"/>
  <c r="J1784" i="5"/>
  <c r="I1784" i="5"/>
  <c r="H1784" i="5"/>
  <c r="G1784" i="5"/>
  <c r="F1784" i="5"/>
  <c r="E1784" i="5"/>
  <c r="D1784" i="5"/>
  <c r="C1784" i="5"/>
  <c r="B1784" i="5"/>
  <c r="T1783" i="5"/>
  <c r="S1783" i="5"/>
  <c r="R1783" i="5"/>
  <c r="Q1783" i="5"/>
  <c r="P1783" i="5"/>
  <c r="O1783" i="5"/>
  <c r="N1783" i="5"/>
  <c r="M1783" i="5"/>
  <c r="L1783" i="5"/>
  <c r="K1783" i="5"/>
  <c r="J1783" i="5"/>
  <c r="I1783" i="5"/>
  <c r="H1783" i="5"/>
  <c r="G1783" i="5"/>
  <c r="F1783" i="5"/>
  <c r="E1783" i="5"/>
  <c r="D1783" i="5"/>
  <c r="C1783" i="5"/>
  <c r="B1783" i="5"/>
  <c r="T1782" i="5"/>
  <c r="S1782" i="5"/>
  <c r="R1782" i="5"/>
  <c r="Q1782" i="5"/>
  <c r="P1782" i="5"/>
  <c r="O1782" i="5"/>
  <c r="N1782" i="5"/>
  <c r="M1782" i="5"/>
  <c r="L1782" i="5"/>
  <c r="K1782" i="5"/>
  <c r="J1782" i="5"/>
  <c r="I1782" i="5"/>
  <c r="H1782" i="5"/>
  <c r="G1782" i="5"/>
  <c r="F1782" i="5"/>
  <c r="E1782" i="5"/>
  <c r="D1782" i="5"/>
  <c r="C1782" i="5"/>
  <c r="B1782" i="5"/>
  <c r="T1781" i="5"/>
  <c r="S1781" i="5"/>
  <c r="R1781" i="5"/>
  <c r="Q1781" i="5"/>
  <c r="P1781" i="5"/>
  <c r="O1781" i="5"/>
  <c r="N1781" i="5"/>
  <c r="M1781" i="5"/>
  <c r="L1781" i="5"/>
  <c r="K1781" i="5"/>
  <c r="J1781" i="5"/>
  <c r="I1781" i="5"/>
  <c r="H1781" i="5"/>
  <c r="G1781" i="5"/>
  <c r="F1781" i="5"/>
  <c r="E1781" i="5"/>
  <c r="D1781" i="5"/>
  <c r="C1781" i="5"/>
  <c r="B1781" i="5"/>
  <c r="T1780" i="5"/>
  <c r="S1780" i="5"/>
  <c r="R1780" i="5"/>
  <c r="Q1780" i="5"/>
  <c r="P1780" i="5"/>
  <c r="O1780" i="5"/>
  <c r="N1780" i="5"/>
  <c r="M1780" i="5"/>
  <c r="L1780" i="5"/>
  <c r="K1780" i="5"/>
  <c r="J1780" i="5"/>
  <c r="I1780" i="5"/>
  <c r="H1780" i="5"/>
  <c r="G1780" i="5"/>
  <c r="F1780" i="5"/>
  <c r="E1780" i="5"/>
  <c r="D1780" i="5"/>
  <c r="C1780" i="5"/>
  <c r="B1780" i="5"/>
  <c r="T1779" i="5"/>
  <c r="S1779" i="5"/>
  <c r="R1779" i="5"/>
  <c r="Q1779" i="5"/>
  <c r="P1779" i="5"/>
  <c r="O1779" i="5"/>
  <c r="N1779" i="5"/>
  <c r="M1779" i="5"/>
  <c r="L1779" i="5"/>
  <c r="K1779" i="5"/>
  <c r="J1779" i="5"/>
  <c r="I1779" i="5"/>
  <c r="H1779" i="5"/>
  <c r="G1779" i="5"/>
  <c r="F1779" i="5"/>
  <c r="E1779" i="5"/>
  <c r="D1779" i="5"/>
  <c r="C1779" i="5"/>
  <c r="B1779" i="5"/>
  <c r="T1778" i="5"/>
  <c r="S1778" i="5"/>
  <c r="R1778" i="5"/>
  <c r="Q1778" i="5"/>
  <c r="P1778" i="5"/>
  <c r="O1778" i="5"/>
  <c r="N1778" i="5"/>
  <c r="M1778" i="5"/>
  <c r="L1778" i="5"/>
  <c r="K1778" i="5"/>
  <c r="J1778" i="5"/>
  <c r="I1778" i="5"/>
  <c r="H1778" i="5"/>
  <c r="G1778" i="5"/>
  <c r="F1778" i="5"/>
  <c r="E1778" i="5"/>
  <c r="D1778" i="5"/>
  <c r="C1778" i="5"/>
  <c r="B1778" i="5"/>
  <c r="T1777" i="5"/>
  <c r="S1777" i="5"/>
  <c r="R1777" i="5"/>
  <c r="Q1777" i="5"/>
  <c r="P1777" i="5"/>
  <c r="O1777" i="5"/>
  <c r="N1777" i="5"/>
  <c r="M1777" i="5"/>
  <c r="L1777" i="5"/>
  <c r="K1777" i="5"/>
  <c r="J1777" i="5"/>
  <c r="I1777" i="5"/>
  <c r="H1777" i="5"/>
  <c r="G1777" i="5"/>
  <c r="F1777" i="5"/>
  <c r="E1777" i="5"/>
  <c r="D1777" i="5"/>
  <c r="C1777" i="5"/>
  <c r="B1777" i="5"/>
  <c r="T1776" i="5"/>
  <c r="S1776" i="5"/>
  <c r="R1776" i="5"/>
  <c r="Q1776" i="5"/>
  <c r="P1776" i="5"/>
  <c r="O1776" i="5"/>
  <c r="N1776" i="5"/>
  <c r="M1776" i="5"/>
  <c r="L1776" i="5"/>
  <c r="K1776" i="5"/>
  <c r="J1776" i="5"/>
  <c r="I1776" i="5"/>
  <c r="H1776" i="5"/>
  <c r="G1776" i="5"/>
  <c r="F1776" i="5"/>
  <c r="E1776" i="5"/>
  <c r="D1776" i="5"/>
  <c r="C1776" i="5"/>
  <c r="B1776" i="5"/>
  <c r="T1775" i="5"/>
  <c r="S1775" i="5"/>
  <c r="R1775" i="5"/>
  <c r="Q1775" i="5"/>
  <c r="P1775" i="5"/>
  <c r="O1775" i="5"/>
  <c r="N1775" i="5"/>
  <c r="M1775" i="5"/>
  <c r="L1775" i="5"/>
  <c r="K1775" i="5"/>
  <c r="J1775" i="5"/>
  <c r="I1775" i="5"/>
  <c r="H1775" i="5"/>
  <c r="G1775" i="5"/>
  <c r="F1775" i="5"/>
  <c r="E1775" i="5"/>
  <c r="D1775" i="5"/>
  <c r="C1775" i="5"/>
  <c r="B1775" i="5"/>
  <c r="T1774" i="5"/>
  <c r="S1774" i="5"/>
  <c r="R1774" i="5"/>
  <c r="Q1774" i="5"/>
  <c r="P1774" i="5"/>
  <c r="O1774" i="5"/>
  <c r="N1774" i="5"/>
  <c r="M1774" i="5"/>
  <c r="L1774" i="5"/>
  <c r="K1774" i="5"/>
  <c r="J1774" i="5"/>
  <c r="I1774" i="5"/>
  <c r="H1774" i="5"/>
  <c r="G1774" i="5"/>
  <c r="F1774" i="5"/>
  <c r="E1774" i="5"/>
  <c r="D1774" i="5"/>
  <c r="C1774" i="5"/>
  <c r="B1774" i="5"/>
  <c r="T1773" i="5"/>
  <c r="S1773" i="5"/>
  <c r="R1773" i="5"/>
  <c r="Q1773" i="5"/>
  <c r="P1773" i="5"/>
  <c r="O1773" i="5"/>
  <c r="N1773" i="5"/>
  <c r="M1773" i="5"/>
  <c r="L1773" i="5"/>
  <c r="K1773" i="5"/>
  <c r="J1773" i="5"/>
  <c r="I1773" i="5"/>
  <c r="H1773" i="5"/>
  <c r="G1773" i="5"/>
  <c r="F1773" i="5"/>
  <c r="E1773" i="5"/>
  <c r="D1773" i="5"/>
  <c r="C1773" i="5"/>
  <c r="B1773" i="5"/>
  <c r="T1772" i="5"/>
  <c r="S1772" i="5"/>
  <c r="R1772" i="5"/>
  <c r="Q1772" i="5"/>
  <c r="P1772" i="5"/>
  <c r="O1772" i="5"/>
  <c r="N1772" i="5"/>
  <c r="M1772" i="5"/>
  <c r="L1772" i="5"/>
  <c r="K1772" i="5"/>
  <c r="J1772" i="5"/>
  <c r="I1772" i="5"/>
  <c r="H1772" i="5"/>
  <c r="G1772" i="5"/>
  <c r="F1772" i="5"/>
  <c r="E1772" i="5"/>
  <c r="D1772" i="5"/>
  <c r="C1772" i="5"/>
  <c r="B1772" i="5"/>
  <c r="T1771" i="5"/>
  <c r="S1771" i="5"/>
  <c r="R1771" i="5"/>
  <c r="Q1771" i="5"/>
  <c r="P1771" i="5"/>
  <c r="O1771" i="5"/>
  <c r="N1771" i="5"/>
  <c r="M1771" i="5"/>
  <c r="L1771" i="5"/>
  <c r="K1771" i="5"/>
  <c r="J1771" i="5"/>
  <c r="I1771" i="5"/>
  <c r="H1771" i="5"/>
  <c r="G1771" i="5"/>
  <c r="F1771" i="5"/>
  <c r="E1771" i="5"/>
  <c r="D1771" i="5"/>
  <c r="C1771" i="5"/>
  <c r="B1771" i="5"/>
  <c r="T1770" i="5"/>
  <c r="S1770" i="5"/>
  <c r="R1770" i="5"/>
  <c r="Q1770" i="5"/>
  <c r="P1770" i="5"/>
  <c r="O1770" i="5"/>
  <c r="N1770" i="5"/>
  <c r="M1770" i="5"/>
  <c r="L1770" i="5"/>
  <c r="K1770" i="5"/>
  <c r="J1770" i="5"/>
  <c r="I1770" i="5"/>
  <c r="H1770" i="5"/>
  <c r="G1770" i="5"/>
  <c r="F1770" i="5"/>
  <c r="E1770" i="5"/>
  <c r="D1770" i="5"/>
  <c r="C1770" i="5"/>
  <c r="B1770" i="5"/>
  <c r="T1769" i="5"/>
  <c r="S1769" i="5"/>
  <c r="R1769" i="5"/>
  <c r="Q1769" i="5"/>
  <c r="P1769" i="5"/>
  <c r="O1769" i="5"/>
  <c r="N1769" i="5"/>
  <c r="M1769" i="5"/>
  <c r="L1769" i="5"/>
  <c r="K1769" i="5"/>
  <c r="J1769" i="5"/>
  <c r="I1769" i="5"/>
  <c r="H1769" i="5"/>
  <c r="G1769" i="5"/>
  <c r="F1769" i="5"/>
  <c r="E1769" i="5"/>
  <c r="D1769" i="5"/>
  <c r="C1769" i="5"/>
  <c r="B1769" i="5"/>
  <c r="T1768" i="5"/>
  <c r="S1768" i="5"/>
  <c r="R1768" i="5"/>
  <c r="Q1768" i="5"/>
  <c r="P1768" i="5"/>
  <c r="O1768" i="5"/>
  <c r="N1768" i="5"/>
  <c r="M1768" i="5"/>
  <c r="L1768" i="5"/>
  <c r="K1768" i="5"/>
  <c r="J1768" i="5"/>
  <c r="I1768" i="5"/>
  <c r="H1768" i="5"/>
  <c r="G1768" i="5"/>
  <c r="F1768" i="5"/>
  <c r="E1768" i="5"/>
  <c r="D1768" i="5"/>
  <c r="C1768" i="5"/>
  <c r="B1768" i="5"/>
  <c r="T1767" i="5"/>
  <c r="S1767" i="5"/>
  <c r="R1767" i="5"/>
  <c r="Q1767" i="5"/>
  <c r="P1767" i="5"/>
  <c r="O1767" i="5"/>
  <c r="N1767" i="5"/>
  <c r="M1767" i="5"/>
  <c r="L1767" i="5"/>
  <c r="K1767" i="5"/>
  <c r="J1767" i="5"/>
  <c r="I1767" i="5"/>
  <c r="H1767" i="5"/>
  <c r="G1767" i="5"/>
  <c r="F1767" i="5"/>
  <c r="E1767" i="5"/>
  <c r="D1767" i="5"/>
  <c r="C1767" i="5"/>
  <c r="B1767" i="5"/>
  <c r="T1766" i="5"/>
  <c r="S1766" i="5"/>
  <c r="R1766" i="5"/>
  <c r="Q1766" i="5"/>
  <c r="P1766" i="5"/>
  <c r="O1766" i="5"/>
  <c r="N1766" i="5"/>
  <c r="M1766" i="5"/>
  <c r="L1766" i="5"/>
  <c r="K1766" i="5"/>
  <c r="J1766" i="5"/>
  <c r="I1766" i="5"/>
  <c r="H1766" i="5"/>
  <c r="G1766" i="5"/>
  <c r="F1766" i="5"/>
  <c r="E1766" i="5"/>
  <c r="D1766" i="5"/>
  <c r="C1766" i="5"/>
  <c r="B1766" i="5"/>
  <c r="T1765" i="5"/>
  <c r="S1765" i="5"/>
  <c r="R1765" i="5"/>
  <c r="Q1765" i="5"/>
  <c r="P1765" i="5"/>
  <c r="O1765" i="5"/>
  <c r="N1765" i="5"/>
  <c r="M1765" i="5"/>
  <c r="L1765" i="5"/>
  <c r="K1765" i="5"/>
  <c r="J1765" i="5"/>
  <c r="I1765" i="5"/>
  <c r="H1765" i="5"/>
  <c r="G1765" i="5"/>
  <c r="F1765" i="5"/>
  <c r="E1765" i="5"/>
  <c r="D1765" i="5"/>
  <c r="C1765" i="5"/>
  <c r="B1765" i="5"/>
  <c r="T1764" i="5"/>
  <c r="S1764" i="5"/>
  <c r="R1764" i="5"/>
  <c r="Q1764" i="5"/>
  <c r="P1764" i="5"/>
  <c r="O1764" i="5"/>
  <c r="N1764" i="5"/>
  <c r="M1764" i="5"/>
  <c r="L1764" i="5"/>
  <c r="K1764" i="5"/>
  <c r="J1764" i="5"/>
  <c r="I1764" i="5"/>
  <c r="H1764" i="5"/>
  <c r="G1764" i="5"/>
  <c r="F1764" i="5"/>
  <c r="E1764" i="5"/>
  <c r="D1764" i="5"/>
  <c r="C1764" i="5"/>
  <c r="B1764" i="5"/>
  <c r="T1763" i="5"/>
  <c r="S1763" i="5"/>
  <c r="R1763" i="5"/>
  <c r="Q1763" i="5"/>
  <c r="P1763" i="5"/>
  <c r="O1763" i="5"/>
  <c r="N1763" i="5"/>
  <c r="M1763" i="5"/>
  <c r="L1763" i="5"/>
  <c r="K1763" i="5"/>
  <c r="J1763" i="5"/>
  <c r="I1763" i="5"/>
  <c r="H1763" i="5"/>
  <c r="G1763" i="5"/>
  <c r="F1763" i="5"/>
  <c r="E1763" i="5"/>
  <c r="D1763" i="5"/>
  <c r="C1763" i="5"/>
  <c r="B1763" i="5"/>
  <c r="T1762" i="5"/>
  <c r="S1762" i="5"/>
  <c r="R1762" i="5"/>
  <c r="Q1762" i="5"/>
  <c r="P1762" i="5"/>
  <c r="O1762" i="5"/>
  <c r="N1762" i="5"/>
  <c r="M1762" i="5"/>
  <c r="L1762" i="5"/>
  <c r="K1762" i="5"/>
  <c r="J1762" i="5"/>
  <c r="I1762" i="5"/>
  <c r="H1762" i="5"/>
  <c r="G1762" i="5"/>
  <c r="F1762" i="5"/>
  <c r="E1762" i="5"/>
  <c r="D1762" i="5"/>
  <c r="C1762" i="5"/>
  <c r="B1762" i="5"/>
  <c r="T1761" i="5"/>
  <c r="S1761" i="5"/>
  <c r="R1761" i="5"/>
  <c r="Q1761" i="5"/>
  <c r="P1761" i="5"/>
  <c r="O1761" i="5"/>
  <c r="N1761" i="5"/>
  <c r="M1761" i="5"/>
  <c r="L1761" i="5"/>
  <c r="K1761" i="5"/>
  <c r="J1761" i="5"/>
  <c r="I1761" i="5"/>
  <c r="H1761" i="5"/>
  <c r="G1761" i="5"/>
  <c r="F1761" i="5"/>
  <c r="E1761" i="5"/>
  <c r="D1761" i="5"/>
  <c r="C1761" i="5"/>
  <c r="B1761" i="5"/>
  <c r="T1760" i="5"/>
  <c r="S1760" i="5"/>
  <c r="R1760" i="5"/>
  <c r="Q1760" i="5"/>
  <c r="P1760" i="5"/>
  <c r="O1760" i="5"/>
  <c r="N1760" i="5"/>
  <c r="M1760" i="5"/>
  <c r="L1760" i="5"/>
  <c r="K1760" i="5"/>
  <c r="J1760" i="5"/>
  <c r="I1760" i="5"/>
  <c r="H1760" i="5"/>
  <c r="G1760" i="5"/>
  <c r="F1760" i="5"/>
  <c r="E1760" i="5"/>
  <c r="D1760" i="5"/>
  <c r="C1760" i="5"/>
  <c r="B1760" i="5"/>
  <c r="T1759" i="5"/>
  <c r="S1759" i="5"/>
  <c r="R1759" i="5"/>
  <c r="Q1759" i="5"/>
  <c r="P1759" i="5"/>
  <c r="O1759" i="5"/>
  <c r="N1759" i="5"/>
  <c r="M1759" i="5"/>
  <c r="L1759" i="5"/>
  <c r="K1759" i="5"/>
  <c r="J1759" i="5"/>
  <c r="I1759" i="5"/>
  <c r="H1759" i="5"/>
  <c r="G1759" i="5"/>
  <c r="F1759" i="5"/>
  <c r="E1759" i="5"/>
  <c r="D1759" i="5"/>
  <c r="C1759" i="5"/>
  <c r="B1759" i="5"/>
  <c r="T1758" i="5"/>
  <c r="S1758" i="5"/>
  <c r="R1758" i="5"/>
  <c r="Q1758" i="5"/>
  <c r="P1758" i="5"/>
  <c r="O1758" i="5"/>
  <c r="N1758" i="5"/>
  <c r="M1758" i="5"/>
  <c r="L1758" i="5"/>
  <c r="K1758" i="5"/>
  <c r="J1758" i="5"/>
  <c r="I1758" i="5"/>
  <c r="H1758" i="5"/>
  <c r="G1758" i="5"/>
  <c r="F1758" i="5"/>
  <c r="E1758" i="5"/>
  <c r="D1758" i="5"/>
  <c r="C1758" i="5"/>
  <c r="B1758" i="5"/>
  <c r="T1757" i="5"/>
  <c r="S1757" i="5"/>
  <c r="R1757" i="5"/>
  <c r="Q1757" i="5"/>
  <c r="P1757" i="5"/>
  <c r="O1757" i="5"/>
  <c r="N1757" i="5"/>
  <c r="M1757" i="5"/>
  <c r="L1757" i="5"/>
  <c r="K1757" i="5"/>
  <c r="J1757" i="5"/>
  <c r="I1757" i="5"/>
  <c r="H1757" i="5"/>
  <c r="G1757" i="5"/>
  <c r="F1757" i="5"/>
  <c r="E1757" i="5"/>
  <c r="D1757" i="5"/>
  <c r="C1757" i="5"/>
  <c r="B1757" i="5"/>
  <c r="T1756" i="5"/>
  <c r="S1756" i="5"/>
  <c r="R1756" i="5"/>
  <c r="Q1756" i="5"/>
  <c r="P1756" i="5"/>
  <c r="O1756" i="5"/>
  <c r="N1756" i="5"/>
  <c r="M1756" i="5"/>
  <c r="L1756" i="5"/>
  <c r="K1756" i="5"/>
  <c r="J1756" i="5"/>
  <c r="I1756" i="5"/>
  <c r="H1756" i="5"/>
  <c r="G1756" i="5"/>
  <c r="F1756" i="5"/>
  <c r="E1756" i="5"/>
  <c r="D1756" i="5"/>
  <c r="C1756" i="5"/>
  <c r="B1756" i="5"/>
  <c r="T1755" i="5"/>
  <c r="S1755" i="5"/>
  <c r="R1755" i="5"/>
  <c r="Q1755" i="5"/>
  <c r="P1755" i="5"/>
  <c r="O1755" i="5"/>
  <c r="N1755" i="5"/>
  <c r="M1755" i="5"/>
  <c r="L1755" i="5"/>
  <c r="K1755" i="5"/>
  <c r="J1755" i="5"/>
  <c r="I1755" i="5"/>
  <c r="H1755" i="5"/>
  <c r="G1755" i="5"/>
  <c r="F1755" i="5"/>
  <c r="E1755" i="5"/>
  <c r="D1755" i="5"/>
  <c r="C1755" i="5"/>
  <c r="B1755" i="5"/>
  <c r="T1754" i="5"/>
  <c r="S1754" i="5"/>
  <c r="R1754" i="5"/>
  <c r="Q1754" i="5"/>
  <c r="P1754" i="5"/>
  <c r="O1754" i="5"/>
  <c r="N1754" i="5"/>
  <c r="M1754" i="5"/>
  <c r="L1754" i="5"/>
  <c r="K1754" i="5"/>
  <c r="J1754" i="5"/>
  <c r="I1754" i="5"/>
  <c r="H1754" i="5"/>
  <c r="G1754" i="5"/>
  <c r="F1754" i="5"/>
  <c r="E1754" i="5"/>
  <c r="D1754" i="5"/>
  <c r="C1754" i="5"/>
  <c r="B1754" i="5"/>
  <c r="T1753" i="5"/>
  <c r="S1753" i="5"/>
  <c r="R1753" i="5"/>
  <c r="Q1753" i="5"/>
  <c r="P1753" i="5"/>
  <c r="O1753" i="5"/>
  <c r="N1753" i="5"/>
  <c r="M1753" i="5"/>
  <c r="L1753" i="5"/>
  <c r="K1753" i="5"/>
  <c r="J1753" i="5"/>
  <c r="I1753" i="5"/>
  <c r="H1753" i="5"/>
  <c r="G1753" i="5"/>
  <c r="F1753" i="5"/>
  <c r="E1753" i="5"/>
  <c r="D1753" i="5"/>
  <c r="C1753" i="5"/>
  <c r="B1753" i="5"/>
  <c r="T1752" i="5"/>
  <c r="S1752" i="5"/>
  <c r="R1752" i="5"/>
  <c r="Q1752" i="5"/>
  <c r="P1752" i="5"/>
  <c r="O1752" i="5"/>
  <c r="N1752" i="5"/>
  <c r="M1752" i="5"/>
  <c r="L1752" i="5"/>
  <c r="K1752" i="5"/>
  <c r="J1752" i="5"/>
  <c r="I1752" i="5"/>
  <c r="H1752" i="5"/>
  <c r="G1752" i="5"/>
  <c r="F1752" i="5"/>
  <c r="E1752" i="5"/>
  <c r="D1752" i="5"/>
  <c r="C1752" i="5"/>
  <c r="B1752" i="5"/>
  <c r="T1751" i="5"/>
  <c r="S1751" i="5"/>
  <c r="R1751" i="5"/>
  <c r="Q1751" i="5"/>
  <c r="P1751" i="5"/>
  <c r="O1751" i="5"/>
  <c r="N1751" i="5"/>
  <c r="M1751" i="5"/>
  <c r="L1751" i="5"/>
  <c r="K1751" i="5"/>
  <c r="J1751" i="5"/>
  <c r="I1751" i="5"/>
  <c r="H1751" i="5"/>
  <c r="G1751" i="5"/>
  <c r="F1751" i="5"/>
  <c r="E1751" i="5"/>
  <c r="D1751" i="5"/>
  <c r="C1751" i="5"/>
  <c r="B1751" i="5"/>
  <c r="T1750" i="5"/>
  <c r="S1750" i="5"/>
  <c r="R1750" i="5"/>
  <c r="Q1750" i="5"/>
  <c r="P1750" i="5"/>
  <c r="O1750" i="5"/>
  <c r="N1750" i="5"/>
  <c r="M1750" i="5"/>
  <c r="L1750" i="5"/>
  <c r="K1750" i="5"/>
  <c r="J1750" i="5"/>
  <c r="I1750" i="5"/>
  <c r="H1750" i="5"/>
  <c r="G1750" i="5"/>
  <c r="F1750" i="5"/>
  <c r="E1750" i="5"/>
  <c r="D1750" i="5"/>
  <c r="C1750" i="5"/>
  <c r="B1750" i="5"/>
  <c r="T1749" i="5"/>
  <c r="S1749" i="5"/>
  <c r="R1749" i="5"/>
  <c r="Q1749" i="5"/>
  <c r="P1749" i="5"/>
  <c r="O1749" i="5"/>
  <c r="N1749" i="5"/>
  <c r="M1749" i="5"/>
  <c r="L1749" i="5"/>
  <c r="K1749" i="5"/>
  <c r="J1749" i="5"/>
  <c r="I1749" i="5"/>
  <c r="H1749" i="5"/>
  <c r="G1749" i="5"/>
  <c r="F1749" i="5"/>
  <c r="E1749" i="5"/>
  <c r="D1749" i="5"/>
  <c r="C1749" i="5"/>
  <c r="B1749" i="5"/>
  <c r="T1748" i="5"/>
  <c r="S1748" i="5"/>
  <c r="R1748" i="5"/>
  <c r="Q1748" i="5"/>
  <c r="P1748" i="5"/>
  <c r="O1748" i="5"/>
  <c r="N1748" i="5"/>
  <c r="M1748" i="5"/>
  <c r="L1748" i="5"/>
  <c r="K1748" i="5"/>
  <c r="J1748" i="5"/>
  <c r="I1748" i="5"/>
  <c r="H1748" i="5"/>
  <c r="G1748" i="5"/>
  <c r="F1748" i="5"/>
  <c r="E1748" i="5"/>
  <c r="D1748" i="5"/>
  <c r="C1748" i="5"/>
  <c r="B1748" i="5"/>
  <c r="T1747" i="5"/>
  <c r="S1747" i="5"/>
  <c r="R1747" i="5"/>
  <c r="Q1747" i="5"/>
  <c r="P1747" i="5"/>
  <c r="O1747" i="5"/>
  <c r="N1747" i="5"/>
  <c r="M1747" i="5"/>
  <c r="L1747" i="5"/>
  <c r="K1747" i="5"/>
  <c r="J1747" i="5"/>
  <c r="I1747" i="5"/>
  <c r="H1747" i="5"/>
  <c r="G1747" i="5"/>
  <c r="F1747" i="5"/>
  <c r="E1747" i="5"/>
  <c r="D1747" i="5"/>
  <c r="C1747" i="5"/>
  <c r="B1747" i="5"/>
  <c r="T1746" i="5"/>
  <c r="S1746" i="5"/>
  <c r="R1746" i="5"/>
  <c r="Q1746" i="5"/>
  <c r="P1746" i="5"/>
  <c r="O1746" i="5"/>
  <c r="N1746" i="5"/>
  <c r="M1746" i="5"/>
  <c r="L1746" i="5"/>
  <c r="K1746" i="5"/>
  <c r="J1746" i="5"/>
  <c r="I1746" i="5"/>
  <c r="H1746" i="5"/>
  <c r="G1746" i="5"/>
  <c r="F1746" i="5"/>
  <c r="E1746" i="5"/>
  <c r="D1746" i="5"/>
  <c r="C1746" i="5"/>
  <c r="B1746" i="5"/>
  <c r="T1745" i="5"/>
  <c r="S1745" i="5"/>
  <c r="R1745" i="5"/>
  <c r="Q1745" i="5"/>
  <c r="P1745" i="5"/>
  <c r="O1745" i="5"/>
  <c r="N1745" i="5"/>
  <c r="M1745" i="5"/>
  <c r="L1745" i="5"/>
  <c r="K1745" i="5"/>
  <c r="J1745" i="5"/>
  <c r="I1745" i="5"/>
  <c r="H1745" i="5"/>
  <c r="G1745" i="5"/>
  <c r="F1745" i="5"/>
  <c r="E1745" i="5"/>
  <c r="D1745" i="5"/>
  <c r="C1745" i="5"/>
  <c r="B1745" i="5"/>
  <c r="T1744" i="5"/>
  <c r="S1744" i="5"/>
  <c r="R1744" i="5"/>
  <c r="Q1744" i="5"/>
  <c r="P1744" i="5"/>
  <c r="O1744" i="5"/>
  <c r="N1744" i="5"/>
  <c r="M1744" i="5"/>
  <c r="L1744" i="5"/>
  <c r="K1744" i="5"/>
  <c r="J1744" i="5"/>
  <c r="I1744" i="5"/>
  <c r="H1744" i="5"/>
  <c r="G1744" i="5"/>
  <c r="F1744" i="5"/>
  <c r="E1744" i="5"/>
  <c r="D1744" i="5"/>
  <c r="C1744" i="5"/>
  <c r="B1744" i="5"/>
  <c r="T1743" i="5"/>
  <c r="S1743" i="5"/>
  <c r="R1743" i="5"/>
  <c r="Q1743" i="5"/>
  <c r="P1743" i="5"/>
  <c r="O1743" i="5"/>
  <c r="N1743" i="5"/>
  <c r="M1743" i="5"/>
  <c r="L1743" i="5"/>
  <c r="K1743" i="5"/>
  <c r="J1743" i="5"/>
  <c r="I1743" i="5"/>
  <c r="H1743" i="5"/>
  <c r="G1743" i="5"/>
  <c r="F1743" i="5"/>
  <c r="E1743" i="5"/>
  <c r="D1743" i="5"/>
  <c r="C1743" i="5"/>
  <c r="B1743" i="5"/>
  <c r="T1742" i="5"/>
  <c r="S1742" i="5"/>
  <c r="R1742" i="5"/>
  <c r="Q1742" i="5"/>
  <c r="P1742" i="5"/>
  <c r="O1742" i="5"/>
  <c r="N1742" i="5"/>
  <c r="M1742" i="5"/>
  <c r="L1742" i="5"/>
  <c r="K1742" i="5"/>
  <c r="J1742" i="5"/>
  <c r="I1742" i="5"/>
  <c r="H1742" i="5"/>
  <c r="G1742" i="5"/>
  <c r="F1742" i="5"/>
  <c r="E1742" i="5"/>
  <c r="D1742" i="5"/>
  <c r="C1742" i="5"/>
  <c r="B1742" i="5"/>
  <c r="T1741" i="5"/>
  <c r="S1741" i="5"/>
  <c r="R1741" i="5"/>
  <c r="Q1741" i="5"/>
  <c r="P1741" i="5"/>
  <c r="O1741" i="5"/>
  <c r="N1741" i="5"/>
  <c r="M1741" i="5"/>
  <c r="L1741" i="5"/>
  <c r="K1741" i="5"/>
  <c r="J1741" i="5"/>
  <c r="I1741" i="5"/>
  <c r="H1741" i="5"/>
  <c r="G1741" i="5"/>
  <c r="F1741" i="5"/>
  <c r="E1741" i="5"/>
  <c r="D1741" i="5"/>
  <c r="C1741" i="5"/>
  <c r="B1741" i="5"/>
  <c r="T1740" i="5"/>
  <c r="S1740" i="5"/>
  <c r="R1740" i="5"/>
  <c r="Q1740" i="5"/>
  <c r="P1740" i="5"/>
  <c r="O1740" i="5"/>
  <c r="N1740" i="5"/>
  <c r="M1740" i="5"/>
  <c r="L1740" i="5"/>
  <c r="K1740" i="5"/>
  <c r="J1740" i="5"/>
  <c r="I1740" i="5"/>
  <c r="H1740" i="5"/>
  <c r="G1740" i="5"/>
  <c r="F1740" i="5"/>
  <c r="E1740" i="5"/>
  <c r="D1740" i="5"/>
  <c r="C1740" i="5"/>
  <c r="B1740" i="5"/>
  <c r="T1739" i="5"/>
  <c r="S1739" i="5"/>
  <c r="R1739" i="5"/>
  <c r="Q1739" i="5"/>
  <c r="P1739" i="5"/>
  <c r="O1739" i="5"/>
  <c r="N1739" i="5"/>
  <c r="M1739" i="5"/>
  <c r="L1739" i="5"/>
  <c r="K1739" i="5"/>
  <c r="J1739" i="5"/>
  <c r="I1739" i="5"/>
  <c r="H1739" i="5"/>
  <c r="G1739" i="5"/>
  <c r="F1739" i="5"/>
  <c r="E1739" i="5"/>
  <c r="D1739" i="5"/>
  <c r="C1739" i="5"/>
  <c r="B1739" i="5"/>
  <c r="T1738" i="5"/>
  <c r="S1738" i="5"/>
  <c r="R1738" i="5"/>
  <c r="Q1738" i="5"/>
  <c r="P1738" i="5"/>
  <c r="O1738" i="5"/>
  <c r="N1738" i="5"/>
  <c r="M1738" i="5"/>
  <c r="L1738" i="5"/>
  <c r="K1738" i="5"/>
  <c r="J1738" i="5"/>
  <c r="I1738" i="5"/>
  <c r="H1738" i="5"/>
  <c r="G1738" i="5"/>
  <c r="F1738" i="5"/>
  <c r="E1738" i="5"/>
  <c r="D1738" i="5"/>
  <c r="C1738" i="5"/>
  <c r="B1738" i="5"/>
  <c r="T1737" i="5"/>
  <c r="S1737" i="5"/>
  <c r="R1737" i="5"/>
  <c r="Q1737" i="5"/>
  <c r="P1737" i="5"/>
  <c r="O1737" i="5"/>
  <c r="N1737" i="5"/>
  <c r="M1737" i="5"/>
  <c r="L1737" i="5"/>
  <c r="K1737" i="5"/>
  <c r="J1737" i="5"/>
  <c r="I1737" i="5"/>
  <c r="H1737" i="5"/>
  <c r="G1737" i="5"/>
  <c r="F1737" i="5"/>
  <c r="E1737" i="5"/>
  <c r="D1737" i="5"/>
  <c r="C1737" i="5"/>
  <c r="B1737" i="5"/>
  <c r="T1736" i="5"/>
  <c r="S1736" i="5"/>
  <c r="R1736" i="5"/>
  <c r="Q1736" i="5"/>
  <c r="P1736" i="5"/>
  <c r="O1736" i="5"/>
  <c r="N1736" i="5"/>
  <c r="M1736" i="5"/>
  <c r="L1736" i="5"/>
  <c r="K1736" i="5"/>
  <c r="J1736" i="5"/>
  <c r="I1736" i="5"/>
  <c r="H1736" i="5"/>
  <c r="G1736" i="5"/>
  <c r="F1736" i="5"/>
  <c r="E1736" i="5"/>
  <c r="D1736" i="5"/>
  <c r="C1736" i="5"/>
  <c r="B1736" i="5"/>
  <c r="T1735" i="5"/>
  <c r="S1735" i="5"/>
  <c r="R1735" i="5"/>
  <c r="Q1735" i="5"/>
  <c r="P1735" i="5"/>
  <c r="O1735" i="5"/>
  <c r="N1735" i="5"/>
  <c r="M1735" i="5"/>
  <c r="L1735" i="5"/>
  <c r="K1735" i="5"/>
  <c r="J1735" i="5"/>
  <c r="I1735" i="5"/>
  <c r="H1735" i="5"/>
  <c r="G1735" i="5"/>
  <c r="F1735" i="5"/>
  <c r="E1735" i="5"/>
  <c r="D1735" i="5"/>
  <c r="C1735" i="5"/>
  <c r="B1735" i="5"/>
  <c r="T1734" i="5"/>
  <c r="S1734" i="5"/>
  <c r="R1734" i="5"/>
  <c r="Q1734" i="5"/>
  <c r="P1734" i="5"/>
  <c r="O1734" i="5"/>
  <c r="N1734" i="5"/>
  <c r="M1734" i="5"/>
  <c r="L1734" i="5"/>
  <c r="K1734" i="5"/>
  <c r="J1734" i="5"/>
  <c r="I1734" i="5"/>
  <c r="H1734" i="5"/>
  <c r="G1734" i="5"/>
  <c r="F1734" i="5"/>
  <c r="E1734" i="5"/>
  <c r="D1734" i="5"/>
  <c r="C1734" i="5"/>
  <c r="B1734" i="5"/>
  <c r="T1733" i="5"/>
  <c r="S1733" i="5"/>
  <c r="R1733" i="5"/>
  <c r="Q1733" i="5"/>
  <c r="P1733" i="5"/>
  <c r="O1733" i="5"/>
  <c r="N1733" i="5"/>
  <c r="M1733" i="5"/>
  <c r="L1733" i="5"/>
  <c r="K1733" i="5"/>
  <c r="J1733" i="5"/>
  <c r="I1733" i="5"/>
  <c r="H1733" i="5"/>
  <c r="G1733" i="5"/>
  <c r="F1733" i="5"/>
  <c r="E1733" i="5"/>
  <c r="D1733" i="5"/>
  <c r="C1733" i="5"/>
  <c r="B1733" i="5"/>
  <c r="T1732" i="5"/>
  <c r="S1732" i="5"/>
  <c r="R1732" i="5"/>
  <c r="Q1732" i="5"/>
  <c r="P1732" i="5"/>
  <c r="O1732" i="5"/>
  <c r="N1732" i="5"/>
  <c r="M1732" i="5"/>
  <c r="L1732" i="5"/>
  <c r="K1732" i="5"/>
  <c r="J1732" i="5"/>
  <c r="I1732" i="5"/>
  <c r="H1732" i="5"/>
  <c r="G1732" i="5"/>
  <c r="F1732" i="5"/>
  <c r="E1732" i="5"/>
  <c r="D1732" i="5"/>
  <c r="C1732" i="5"/>
  <c r="B1732" i="5"/>
  <c r="T1731" i="5"/>
  <c r="S1731" i="5"/>
  <c r="R1731" i="5"/>
  <c r="Q1731" i="5"/>
  <c r="P1731" i="5"/>
  <c r="O1731" i="5"/>
  <c r="N1731" i="5"/>
  <c r="M1731" i="5"/>
  <c r="L1731" i="5"/>
  <c r="K1731" i="5"/>
  <c r="J1731" i="5"/>
  <c r="I1731" i="5"/>
  <c r="H1731" i="5"/>
  <c r="G1731" i="5"/>
  <c r="F1731" i="5"/>
  <c r="E1731" i="5"/>
  <c r="D1731" i="5"/>
  <c r="C1731" i="5"/>
  <c r="B1731" i="5"/>
  <c r="T1730" i="5"/>
  <c r="S1730" i="5"/>
  <c r="R1730" i="5"/>
  <c r="Q1730" i="5"/>
  <c r="P1730" i="5"/>
  <c r="O1730" i="5"/>
  <c r="N1730" i="5"/>
  <c r="M1730" i="5"/>
  <c r="L1730" i="5"/>
  <c r="K1730" i="5"/>
  <c r="J1730" i="5"/>
  <c r="I1730" i="5"/>
  <c r="H1730" i="5"/>
  <c r="G1730" i="5"/>
  <c r="F1730" i="5"/>
  <c r="E1730" i="5"/>
  <c r="D1730" i="5"/>
  <c r="C1730" i="5"/>
  <c r="B1730" i="5"/>
  <c r="T1729" i="5"/>
  <c r="S1729" i="5"/>
  <c r="R1729" i="5"/>
  <c r="Q1729" i="5"/>
  <c r="P1729" i="5"/>
  <c r="O1729" i="5"/>
  <c r="N1729" i="5"/>
  <c r="M1729" i="5"/>
  <c r="L1729" i="5"/>
  <c r="K1729" i="5"/>
  <c r="J1729" i="5"/>
  <c r="I1729" i="5"/>
  <c r="H1729" i="5"/>
  <c r="G1729" i="5"/>
  <c r="F1729" i="5"/>
  <c r="E1729" i="5"/>
  <c r="D1729" i="5"/>
  <c r="C1729" i="5"/>
  <c r="B1729" i="5"/>
  <c r="T1728" i="5"/>
  <c r="S1728" i="5"/>
  <c r="R1728" i="5"/>
  <c r="Q1728" i="5"/>
  <c r="P1728" i="5"/>
  <c r="O1728" i="5"/>
  <c r="N1728" i="5"/>
  <c r="M1728" i="5"/>
  <c r="L1728" i="5"/>
  <c r="K1728" i="5"/>
  <c r="J1728" i="5"/>
  <c r="I1728" i="5"/>
  <c r="H1728" i="5"/>
  <c r="G1728" i="5"/>
  <c r="F1728" i="5"/>
  <c r="E1728" i="5"/>
  <c r="D1728" i="5"/>
  <c r="C1728" i="5"/>
  <c r="B1728" i="5"/>
  <c r="T1727" i="5"/>
  <c r="S1727" i="5"/>
  <c r="R1727" i="5"/>
  <c r="Q1727" i="5"/>
  <c r="P1727" i="5"/>
  <c r="O1727" i="5"/>
  <c r="N1727" i="5"/>
  <c r="M1727" i="5"/>
  <c r="L1727" i="5"/>
  <c r="K1727" i="5"/>
  <c r="J1727" i="5"/>
  <c r="I1727" i="5"/>
  <c r="H1727" i="5"/>
  <c r="G1727" i="5"/>
  <c r="F1727" i="5"/>
  <c r="E1727" i="5"/>
  <c r="D1727" i="5"/>
  <c r="C1727" i="5"/>
  <c r="B1727" i="5"/>
  <c r="T1726" i="5"/>
  <c r="S1726" i="5"/>
  <c r="R1726" i="5"/>
  <c r="Q1726" i="5"/>
  <c r="P1726" i="5"/>
  <c r="O1726" i="5"/>
  <c r="N1726" i="5"/>
  <c r="M1726" i="5"/>
  <c r="L1726" i="5"/>
  <c r="K1726" i="5"/>
  <c r="J1726" i="5"/>
  <c r="I1726" i="5"/>
  <c r="H1726" i="5"/>
  <c r="G1726" i="5"/>
  <c r="F1726" i="5"/>
  <c r="E1726" i="5"/>
  <c r="D1726" i="5"/>
  <c r="C1726" i="5"/>
  <c r="B1726" i="5"/>
  <c r="T1725" i="5"/>
  <c r="S1725" i="5"/>
  <c r="R1725" i="5"/>
  <c r="Q1725" i="5"/>
  <c r="P1725" i="5"/>
  <c r="O1725" i="5"/>
  <c r="N1725" i="5"/>
  <c r="M1725" i="5"/>
  <c r="L1725" i="5"/>
  <c r="K1725" i="5"/>
  <c r="J1725" i="5"/>
  <c r="I1725" i="5"/>
  <c r="H1725" i="5"/>
  <c r="G1725" i="5"/>
  <c r="F1725" i="5"/>
  <c r="E1725" i="5"/>
  <c r="D1725" i="5"/>
  <c r="C1725" i="5"/>
  <c r="B1725" i="5"/>
  <c r="T1724" i="5"/>
  <c r="S1724" i="5"/>
  <c r="R1724" i="5"/>
  <c r="Q1724" i="5"/>
  <c r="P1724" i="5"/>
  <c r="O1724" i="5"/>
  <c r="N1724" i="5"/>
  <c r="M1724" i="5"/>
  <c r="L1724" i="5"/>
  <c r="K1724" i="5"/>
  <c r="J1724" i="5"/>
  <c r="I1724" i="5"/>
  <c r="H1724" i="5"/>
  <c r="G1724" i="5"/>
  <c r="F1724" i="5"/>
  <c r="E1724" i="5"/>
  <c r="D1724" i="5"/>
  <c r="C1724" i="5"/>
  <c r="B1724" i="5"/>
  <c r="T1723" i="5"/>
  <c r="S1723" i="5"/>
  <c r="R1723" i="5"/>
  <c r="Q1723" i="5"/>
  <c r="P1723" i="5"/>
  <c r="O1723" i="5"/>
  <c r="N1723" i="5"/>
  <c r="M1723" i="5"/>
  <c r="L1723" i="5"/>
  <c r="K1723" i="5"/>
  <c r="J1723" i="5"/>
  <c r="I1723" i="5"/>
  <c r="H1723" i="5"/>
  <c r="G1723" i="5"/>
  <c r="F1723" i="5"/>
  <c r="E1723" i="5"/>
  <c r="D1723" i="5"/>
  <c r="C1723" i="5"/>
  <c r="B1723" i="5"/>
  <c r="T1722" i="5"/>
  <c r="S1722" i="5"/>
  <c r="R1722" i="5"/>
  <c r="Q1722" i="5"/>
  <c r="P1722" i="5"/>
  <c r="O1722" i="5"/>
  <c r="N1722" i="5"/>
  <c r="M1722" i="5"/>
  <c r="L1722" i="5"/>
  <c r="K1722" i="5"/>
  <c r="J1722" i="5"/>
  <c r="I1722" i="5"/>
  <c r="H1722" i="5"/>
  <c r="G1722" i="5"/>
  <c r="F1722" i="5"/>
  <c r="E1722" i="5"/>
  <c r="D1722" i="5"/>
  <c r="C1722" i="5"/>
  <c r="B1722" i="5"/>
  <c r="T1721" i="5"/>
  <c r="S1721" i="5"/>
  <c r="R1721" i="5"/>
  <c r="Q1721" i="5"/>
  <c r="P1721" i="5"/>
  <c r="O1721" i="5"/>
  <c r="N1721" i="5"/>
  <c r="M1721" i="5"/>
  <c r="L1721" i="5"/>
  <c r="K1721" i="5"/>
  <c r="J1721" i="5"/>
  <c r="I1721" i="5"/>
  <c r="H1721" i="5"/>
  <c r="G1721" i="5"/>
  <c r="F1721" i="5"/>
  <c r="E1721" i="5"/>
  <c r="D1721" i="5"/>
  <c r="C1721" i="5"/>
  <c r="B1721" i="5"/>
  <c r="T1720" i="5"/>
  <c r="S1720" i="5"/>
  <c r="R1720" i="5"/>
  <c r="Q1720" i="5"/>
  <c r="P1720" i="5"/>
  <c r="O1720" i="5"/>
  <c r="N1720" i="5"/>
  <c r="M1720" i="5"/>
  <c r="L1720" i="5"/>
  <c r="K1720" i="5"/>
  <c r="J1720" i="5"/>
  <c r="I1720" i="5"/>
  <c r="H1720" i="5"/>
  <c r="G1720" i="5"/>
  <c r="F1720" i="5"/>
  <c r="E1720" i="5"/>
  <c r="D1720" i="5"/>
  <c r="C1720" i="5"/>
  <c r="B1720" i="5"/>
  <c r="T1719" i="5"/>
  <c r="S1719" i="5"/>
  <c r="R1719" i="5"/>
  <c r="Q1719" i="5"/>
  <c r="P1719" i="5"/>
  <c r="O1719" i="5"/>
  <c r="N1719" i="5"/>
  <c r="M1719" i="5"/>
  <c r="L1719" i="5"/>
  <c r="K1719" i="5"/>
  <c r="J1719" i="5"/>
  <c r="I1719" i="5"/>
  <c r="H1719" i="5"/>
  <c r="G1719" i="5"/>
  <c r="F1719" i="5"/>
  <c r="E1719" i="5"/>
  <c r="D1719" i="5"/>
  <c r="C1719" i="5"/>
  <c r="B1719" i="5"/>
  <c r="T1718" i="5"/>
  <c r="S1718" i="5"/>
  <c r="R1718" i="5"/>
  <c r="Q1718" i="5"/>
  <c r="P1718" i="5"/>
  <c r="O1718" i="5"/>
  <c r="N1718" i="5"/>
  <c r="M1718" i="5"/>
  <c r="L1718" i="5"/>
  <c r="K1718" i="5"/>
  <c r="J1718" i="5"/>
  <c r="I1718" i="5"/>
  <c r="H1718" i="5"/>
  <c r="G1718" i="5"/>
  <c r="F1718" i="5"/>
  <c r="E1718" i="5"/>
  <c r="D1718" i="5"/>
  <c r="C1718" i="5"/>
  <c r="B1718" i="5"/>
  <c r="T1717" i="5"/>
  <c r="S1717" i="5"/>
  <c r="R1717" i="5"/>
  <c r="Q1717" i="5"/>
  <c r="P1717" i="5"/>
  <c r="O1717" i="5"/>
  <c r="N1717" i="5"/>
  <c r="M1717" i="5"/>
  <c r="L1717" i="5"/>
  <c r="K1717" i="5"/>
  <c r="J1717" i="5"/>
  <c r="I1717" i="5"/>
  <c r="H1717" i="5"/>
  <c r="G1717" i="5"/>
  <c r="F1717" i="5"/>
  <c r="E1717" i="5"/>
  <c r="D1717" i="5"/>
  <c r="C1717" i="5"/>
  <c r="B1717" i="5"/>
  <c r="T1716" i="5"/>
  <c r="S1716" i="5"/>
  <c r="R1716" i="5"/>
  <c r="Q1716" i="5"/>
  <c r="P1716" i="5"/>
  <c r="O1716" i="5"/>
  <c r="N1716" i="5"/>
  <c r="M1716" i="5"/>
  <c r="L1716" i="5"/>
  <c r="K1716" i="5"/>
  <c r="J1716" i="5"/>
  <c r="I1716" i="5"/>
  <c r="H1716" i="5"/>
  <c r="G1716" i="5"/>
  <c r="F1716" i="5"/>
  <c r="E1716" i="5"/>
  <c r="D1716" i="5"/>
  <c r="C1716" i="5"/>
  <c r="B1716" i="5"/>
  <c r="T1715" i="5"/>
  <c r="S1715" i="5"/>
  <c r="R1715" i="5"/>
  <c r="Q1715" i="5"/>
  <c r="P1715" i="5"/>
  <c r="O1715" i="5"/>
  <c r="N1715" i="5"/>
  <c r="M1715" i="5"/>
  <c r="L1715" i="5"/>
  <c r="K1715" i="5"/>
  <c r="J1715" i="5"/>
  <c r="I1715" i="5"/>
  <c r="H1715" i="5"/>
  <c r="G1715" i="5"/>
  <c r="F1715" i="5"/>
  <c r="E1715" i="5"/>
  <c r="D1715" i="5"/>
  <c r="C1715" i="5"/>
  <c r="B1715" i="5"/>
  <c r="T1714" i="5"/>
  <c r="S1714" i="5"/>
  <c r="R1714" i="5"/>
  <c r="Q1714" i="5"/>
  <c r="P1714" i="5"/>
  <c r="O1714" i="5"/>
  <c r="N1714" i="5"/>
  <c r="M1714" i="5"/>
  <c r="L1714" i="5"/>
  <c r="K1714" i="5"/>
  <c r="J1714" i="5"/>
  <c r="I1714" i="5"/>
  <c r="H1714" i="5"/>
  <c r="G1714" i="5"/>
  <c r="F1714" i="5"/>
  <c r="E1714" i="5"/>
  <c r="D1714" i="5"/>
  <c r="C1714" i="5"/>
  <c r="B1714" i="5"/>
  <c r="T1713" i="5"/>
  <c r="S1713" i="5"/>
  <c r="R1713" i="5"/>
  <c r="Q1713" i="5"/>
  <c r="P1713" i="5"/>
  <c r="O1713" i="5"/>
  <c r="N1713" i="5"/>
  <c r="M1713" i="5"/>
  <c r="L1713" i="5"/>
  <c r="K1713" i="5"/>
  <c r="J1713" i="5"/>
  <c r="I1713" i="5"/>
  <c r="H1713" i="5"/>
  <c r="G1713" i="5"/>
  <c r="F1713" i="5"/>
  <c r="E1713" i="5"/>
  <c r="D1713" i="5"/>
  <c r="C1713" i="5"/>
  <c r="B1713" i="5"/>
  <c r="T1712" i="5"/>
  <c r="S1712" i="5"/>
  <c r="R1712" i="5"/>
  <c r="Q1712" i="5"/>
  <c r="P1712" i="5"/>
  <c r="O1712" i="5"/>
  <c r="N1712" i="5"/>
  <c r="M1712" i="5"/>
  <c r="L1712" i="5"/>
  <c r="K1712" i="5"/>
  <c r="J1712" i="5"/>
  <c r="I1712" i="5"/>
  <c r="H1712" i="5"/>
  <c r="G1712" i="5"/>
  <c r="F1712" i="5"/>
  <c r="E1712" i="5"/>
  <c r="D1712" i="5"/>
  <c r="C1712" i="5"/>
  <c r="B1712" i="5"/>
  <c r="T1711" i="5"/>
  <c r="S1711" i="5"/>
  <c r="R1711" i="5"/>
  <c r="Q1711" i="5"/>
  <c r="P1711" i="5"/>
  <c r="O1711" i="5"/>
  <c r="N1711" i="5"/>
  <c r="M1711" i="5"/>
  <c r="L1711" i="5"/>
  <c r="K1711" i="5"/>
  <c r="J1711" i="5"/>
  <c r="I1711" i="5"/>
  <c r="H1711" i="5"/>
  <c r="G1711" i="5"/>
  <c r="F1711" i="5"/>
  <c r="E1711" i="5"/>
  <c r="D1711" i="5"/>
  <c r="C1711" i="5"/>
  <c r="B1711" i="5"/>
  <c r="T1710" i="5"/>
  <c r="S1710" i="5"/>
  <c r="R1710" i="5"/>
  <c r="Q1710" i="5"/>
  <c r="P1710" i="5"/>
  <c r="O1710" i="5"/>
  <c r="N1710" i="5"/>
  <c r="M1710" i="5"/>
  <c r="L1710" i="5"/>
  <c r="K1710" i="5"/>
  <c r="J1710" i="5"/>
  <c r="I1710" i="5"/>
  <c r="H1710" i="5"/>
  <c r="G1710" i="5"/>
  <c r="F1710" i="5"/>
  <c r="E1710" i="5"/>
  <c r="D1710" i="5"/>
  <c r="C1710" i="5"/>
  <c r="B1710" i="5"/>
  <c r="T1709" i="5"/>
  <c r="S1709" i="5"/>
  <c r="R1709" i="5"/>
  <c r="Q1709" i="5"/>
  <c r="P1709" i="5"/>
  <c r="O1709" i="5"/>
  <c r="N1709" i="5"/>
  <c r="M1709" i="5"/>
  <c r="L1709" i="5"/>
  <c r="K1709" i="5"/>
  <c r="J1709" i="5"/>
  <c r="I1709" i="5"/>
  <c r="H1709" i="5"/>
  <c r="G1709" i="5"/>
  <c r="F1709" i="5"/>
  <c r="E1709" i="5"/>
  <c r="D1709" i="5"/>
  <c r="C1709" i="5"/>
  <c r="B1709" i="5"/>
  <c r="T1708" i="5"/>
  <c r="S1708" i="5"/>
  <c r="R1708" i="5"/>
  <c r="Q1708" i="5"/>
  <c r="P1708" i="5"/>
  <c r="O1708" i="5"/>
  <c r="N1708" i="5"/>
  <c r="M1708" i="5"/>
  <c r="L1708" i="5"/>
  <c r="K1708" i="5"/>
  <c r="J1708" i="5"/>
  <c r="I1708" i="5"/>
  <c r="H1708" i="5"/>
  <c r="G1708" i="5"/>
  <c r="F1708" i="5"/>
  <c r="E1708" i="5"/>
  <c r="D1708" i="5"/>
  <c r="C1708" i="5"/>
  <c r="B1708" i="5"/>
  <c r="T1707" i="5"/>
  <c r="S1707" i="5"/>
  <c r="R1707" i="5"/>
  <c r="Q1707" i="5"/>
  <c r="P1707" i="5"/>
  <c r="O1707" i="5"/>
  <c r="N1707" i="5"/>
  <c r="M1707" i="5"/>
  <c r="L1707" i="5"/>
  <c r="K1707" i="5"/>
  <c r="J1707" i="5"/>
  <c r="I1707" i="5"/>
  <c r="H1707" i="5"/>
  <c r="G1707" i="5"/>
  <c r="F1707" i="5"/>
  <c r="E1707" i="5"/>
  <c r="D1707" i="5"/>
  <c r="C1707" i="5"/>
  <c r="B1707" i="5"/>
  <c r="T1706" i="5"/>
  <c r="S1706" i="5"/>
  <c r="R1706" i="5"/>
  <c r="Q1706" i="5"/>
  <c r="P1706" i="5"/>
  <c r="O1706" i="5"/>
  <c r="N1706" i="5"/>
  <c r="M1706" i="5"/>
  <c r="L1706" i="5"/>
  <c r="K1706" i="5"/>
  <c r="J1706" i="5"/>
  <c r="I1706" i="5"/>
  <c r="H1706" i="5"/>
  <c r="G1706" i="5"/>
  <c r="F1706" i="5"/>
  <c r="E1706" i="5"/>
  <c r="D1706" i="5"/>
  <c r="C1706" i="5"/>
  <c r="B1706" i="5"/>
  <c r="T1705" i="5"/>
  <c r="S1705" i="5"/>
  <c r="R1705" i="5"/>
  <c r="Q1705" i="5"/>
  <c r="P1705" i="5"/>
  <c r="O1705" i="5"/>
  <c r="N1705" i="5"/>
  <c r="M1705" i="5"/>
  <c r="L1705" i="5"/>
  <c r="K1705" i="5"/>
  <c r="J1705" i="5"/>
  <c r="I1705" i="5"/>
  <c r="H1705" i="5"/>
  <c r="G1705" i="5"/>
  <c r="F1705" i="5"/>
  <c r="E1705" i="5"/>
  <c r="D1705" i="5"/>
  <c r="C1705" i="5"/>
  <c r="B1705" i="5"/>
  <c r="T1704" i="5"/>
  <c r="S1704" i="5"/>
  <c r="R1704" i="5"/>
  <c r="Q1704" i="5"/>
  <c r="P1704" i="5"/>
  <c r="O1704" i="5"/>
  <c r="N1704" i="5"/>
  <c r="M1704" i="5"/>
  <c r="L1704" i="5"/>
  <c r="K1704" i="5"/>
  <c r="J1704" i="5"/>
  <c r="I1704" i="5"/>
  <c r="H1704" i="5"/>
  <c r="G1704" i="5"/>
  <c r="F1704" i="5"/>
  <c r="E1704" i="5"/>
  <c r="D1704" i="5"/>
  <c r="C1704" i="5"/>
  <c r="B1704" i="5"/>
  <c r="T1703" i="5"/>
  <c r="S1703" i="5"/>
  <c r="R1703" i="5"/>
  <c r="Q1703" i="5"/>
  <c r="P1703" i="5"/>
  <c r="O1703" i="5"/>
  <c r="N1703" i="5"/>
  <c r="M1703" i="5"/>
  <c r="L1703" i="5"/>
  <c r="K1703" i="5"/>
  <c r="J1703" i="5"/>
  <c r="I1703" i="5"/>
  <c r="H1703" i="5"/>
  <c r="G1703" i="5"/>
  <c r="F1703" i="5"/>
  <c r="E1703" i="5"/>
  <c r="D1703" i="5"/>
  <c r="C1703" i="5"/>
  <c r="B1703" i="5"/>
  <c r="T1702" i="5"/>
  <c r="S1702" i="5"/>
  <c r="R1702" i="5"/>
  <c r="Q1702" i="5"/>
  <c r="P1702" i="5"/>
  <c r="O1702" i="5"/>
  <c r="N1702" i="5"/>
  <c r="M1702" i="5"/>
  <c r="L1702" i="5"/>
  <c r="K1702" i="5"/>
  <c r="J1702" i="5"/>
  <c r="I1702" i="5"/>
  <c r="H1702" i="5"/>
  <c r="G1702" i="5"/>
  <c r="F1702" i="5"/>
  <c r="E1702" i="5"/>
  <c r="D1702" i="5"/>
  <c r="C1702" i="5"/>
  <c r="B1702" i="5"/>
  <c r="T1701" i="5"/>
  <c r="S1701" i="5"/>
  <c r="R1701" i="5"/>
  <c r="Q1701" i="5"/>
  <c r="P1701" i="5"/>
  <c r="O1701" i="5"/>
  <c r="N1701" i="5"/>
  <c r="M1701" i="5"/>
  <c r="L1701" i="5"/>
  <c r="K1701" i="5"/>
  <c r="J1701" i="5"/>
  <c r="I1701" i="5"/>
  <c r="H1701" i="5"/>
  <c r="G1701" i="5"/>
  <c r="F1701" i="5"/>
  <c r="E1701" i="5"/>
  <c r="D1701" i="5"/>
  <c r="C1701" i="5"/>
  <c r="B1701" i="5"/>
  <c r="T1700" i="5"/>
  <c r="S1700" i="5"/>
  <c r="R1700" i="5"/>
  <c r="Q1700" i="5"/>
  <c r="P1700" i="5"/>
  <c r="O1700" i="5"/>
  <c r="N1700" i="5"/>
  <c r="M1700" i="5"/>
  <c r="L1700" i="5"/>
  <c r="K1700" i="5"/>
  <c r="J1700" i="5"/>
  <c r="I1700" i="5"/>
  <c r="H1700" i="5"/>
  <c r="G1700" i="5"/>
  <c r="F1700" i="5"/>
  <c r="E1700" i="5"/>
  <c r="D1700" i="5"/>
  <c r="C1700" i="5"/>
  <c r="B1700" i="5"/>
  <c r="T1699" i="5"/>
  <c r="S1699" i="5"/>
  <c r="R1699" i="5"/>
  <c r="Q1699" i="5"/>
  <c r="P1699" i="5"/>
  <c r="O1699" i="5"/>
  <c r="N1699" i="5"/>
  <c r="M1699" i="5"/>
  <c r="L1699" i="5"/>
  <c r="K1699" i="5"/>
  <c r="J1699" i="5"/>
  <c r="I1699" i="5"/>
  <c r="H1699" i="5"/>
  <c r="G1699" i="5"/>
  <c r="F1699" i="5"/>
  <c r="E1699" i="5"/>
  <c r="D1699" i="5"/>
  <c r="C1699" i="5"/>
  <c r="B1699" i="5"/>
  <c r="T1698" i="5"/>
  <c r="S1698" i="5"/>
  <c r="R1698" i="5"/>
  <c r="Q1698" i="5"/>
  <c r="P1698" i="5"/>
  <c r="O1698" i="5"/>
  <c r="N1698" i="5"/>
  <c r="M1698" i="5"/>
  <c r="L1698" i="5"/>
  <c r="K1698" i="5"/>
  <c r="J1698" i="5"/>
  <c r="I1698" i="5"/>
  <c r="H1698" i="5"/>
  <c r="G1698" i="5"/>
  <c r="F1698" i="5"/>
  <c r="E1698" i="5"/>
  <c r="D1698" i="5"/>
  <c r="C1698" i="5"/>
  <c r="B1698" i="5"/>
  <c r="T1697" i="5"/>
  <c r="S1697" i="5"/>
  <c r="R1697" i="5"/>
  <c r="Q1697" i="5"/>
  <c r="P1697" i="5"/>
  <c r="O1697" i="5"/>
  <c r="N1697" i="5"/>
  <c r="M1697" i="5"/>
  <c r="L1697" i="5"/>
  <c r="K1697" i="5"/>
  <c r="J1697" i="5"/>
  <c r="I1697" i="5"/>
  <c r="H1697" i="5"/>
  <c r="G1697" i="5"/>
  <c r="F1697" i="5"/>
  <c r="E1697" i="5"/>
  <c r="D1697" i="5"/>
  <c r="C1697" i="5"/>
  <c r="B1697" i="5"/>
  <c r="T1696" i="5"/>
  <c r="S1696" i="5"/>
  <c r="R1696" i="5"/>
  <c r="Q1696" i="5"/>
  <c r="P1696" i="5"/>
  <c r="O1696" i="5"/>
  <c r="N1696" i="5"/>
  <c r="M1696" i="5"/>
  <c r="L1696" i="5"/>
  <c r="K1696" i="5"/>
  <c r="J1696" i="5"/>
  <c r="I1696" i="5"/>
  <c r="H1696" i="5"/>
  <c r="G1696" i="5"/>
  <c r="F1696" i="5"/>
  <c r="E1696" i="5"/>
  <c r="D1696" i="5"/>
  <c r="C1696" i="5"/>
  <c r="B1696" i="5"/>
  <c r="T1695" i="5"/>
  <c r="S1695" i="5"/>
  <c r="R1695" i="5"/>
  <c r="Q1695" i="5"/>
  <c r="P1695" i="5"/>
  <c r="O1695" i="5"/>
  <c r="N1695" i="5"/>
  <c r="M1695" i="5"/>
  <c r="L1695" i="5"/>
  <c r="K1695" i="5"/>
  <c r="J1695" i="5"/>
  <c r="I1695" i="5"/>
  <c r="H1695" i="5"/>
  <c r="G1695" i="5"/>
  <c r="F1695" i="5"/>
  <c r="E1695" i="5"/>
  <c r="D1695" i="5"/>
  <c r="C1695" i="5"/>
  <c r="B1695" i="5"/>
  <c r="T1694" i="5"/>
  <c r="S1694" i="5"/>
  <c r="R1694" i="5"/>
  <c r="Q1694" i="5"/>
  <c r="P1694" i="5"/>
  <c r="O1694" i="5"/>
  <c r="N1694" i="5"/>
  <c r="M1694" i="5"/>
  <c r="L1694" i="5"/>
  <c r="K1694" i="5"/>
  <c r="J1694" i="5"/>
  <c r="I1694" i="5"/>
  <c r="H1694" i="5"/>
  <c r="G1694" i="5"/>
  <c r="F1694" i="5"/>
  <c r="E1694" i="5"/>
  <c r="D1694" i="5"/>
  <c r="C1694" i="5"/>
  <c r="B1694" i="5"/>
  <c r="T1693" i="5"/>
  <c r="S1693" i="5"/>
  <c r="R1693" i="5"/>
  <c r="Q1693" i="5"/>
  <c r="P1693" i="5"/>
  <c r="O1693" i="5"/>
  <c r="N1693" i="5"/>
  <c r="M1693" i="5"/>
  <c r="L1693" i="5"/>
  <c r="K1693" i="5"/>
  <c r="J1693" i="5"/>
  <c r="I1693" i="5"/>
  <c r="H1693" i="5"/>
  <c r="G1693" i="5"/>
  <c r="F1693" i="5"/>
  <c r="E1693" i="5"/>
  <c r="D1693" i="5"/>
  <c r="C1693" i="5"/>
  <c r="B1693" i="5"/>
  <c r="T1692" i="5"/>
  <c r="S1692" i="5"/>
  <c r="R1692" i="5"/>
  <c r="Q1692" i="5"/>
  <c r="P1692" i="5"/>
  <c r="O1692" i="5"/>
  <c r="N1692" i="5"/>
  <c r="M1692" i="5"/>
  <c r="L1692" i="5"/>
  <c r="K1692" i="5"/>
  <c r="J1692" i="5"/>
  <c r="I1692" i="5"/>
  <c r="H1692" i="5"/>
  <c r="G1692" i="5"/>
  <c r="F1692" i="5"/>
  <c r="E1692" i="5"/>
  <c r="D1692" i="5"/>
  <c r="C1692" i="5"/>
  <c r="B1692" i="5"/>
  <c r="T1691" i="5"/>
  <c r="S1691" i="5"/>
  <c r="R1691" i="5"/>
  <c r="Q1691" i="5"/>
  <c r="P1691" i="5"/>
  <c r="O1691" i="5"/>
  <c r="N1691" i="5"/>
  <c r="M1691" i="5"/>
  <c r="L1691" i="5"/>
  <c r="K1691" i="5"/>
  <c r="J1691" i="5"/>
  <c r="I1691" i="5"/>
  <c r="H1691" i="5"/>
  <c r="G1691" i="5"/>
  <c r="F1691" i="5"/>
  <c r="E1691" i="5"/>
  <c r="D1691" i="5"/>
  <c r="C1691" i="5"/>
  <c r="B1691" i="5"/>
  <c r="T1690" i="5"/>
  <c r="S1690" i="5"/>
  <c r="R1690" i="5"/>
  <c r="Q1690" i="5"/>
  <c r="P1690" i="5"/>
  <c r="O1690" i="5"/>
  <c r="N1690" i="5"/>
  <c r="M1690" i="5"/>
  <c r="L1690" i="5"/>
  <c r="K1690" i="5"/>
  <c r="J1690" i="5"/>
  <c r="I1690" i="5"/>
  <c r="H1690" i="5"/>
  <c r="G1690" i="5"/>
  <c r="F1690" i="5"/>
  <c r="E1690" i="5"/>
  <c r="D1690" i="5"/>
  <c r="C1690" i="5"/>
  <c r="B1690" i="5"/>
  <c r="T1689" i="5"/>
  <c r="S1689" i="5"/>
  <c r="R1689" i="5"/>
  <c r="Q1689" i="5"/>
  <c r="P1689" i="5"/>
  <c r="O1689" i="5"/>
  <c r="N1689" i="5"/>
  <c r="M1689" i="5"/>
  <c r="L1689" i="5"/>
  <c r="K1689" i="5"/>
  <c r="J1689" i="5"/>
  <c r="I1689" i="5"/>
  <c r="H1689" i="5"/>
  <c r="G1689" i="5"/>
  <c r="F1689" i="5"/>
  <c r="E1689" i="5"/>
  <c r="D1689" i="5"/>
  <c r="C1689" i="5"/>
  <c r="B1689" i="5"/>
  <c r="T1688" i="5"/>
  <c r="S1688" i="5"/>
  <c r="R1688" i="5"/>
  <c r="Q1688" i="5"/>
  <c r="P1688" i="5"/>
  <c r="O1688" i="5"/>
  <c r="N1688" i="5"/>
  <c r="M1688" i="5"/>
  <c r="L1688" i="5"/>
  <c r="K1688" i="5"/>
  <c r="J1688" i="5"/>
  <c r="I1688" i="5"/>
  <c r="H1688" i="5"/>
  <c r="G1688" i="5"/>
  <c r="F1688" i="5"/>
  <c r="E1688" i="5"/>
  <c r="D1688" i="5"/>
  <c r="C1688" i="5"/>
  <c r="B1688" i="5"/>
  <c r="T1687" i="5"/>
  <c r="S1687" i="5"/>
  <c r="R1687" i="5"/>
  <c r="Q1687" i="5"/>
  <c r="P1687" i="5"/>
  <c r="O1687" i="5"/>
  <c r="N1687" i="5"/>
  <c r="M1687" i="5"/>
  <c r="L1687" i="5"/>
  <c r="K1687" i="5"/>
  <c r="J1687" i="5"/>
  <c r="I1687" i="5"/>
  <c r="H1687" i="5"/>
  <c r="G1687" i="5"/>
  <c r="F1687" i="5"/>
  <c r="E1687" i="5"/>
  <c r="D1687" i="5"/>
  <c r="C1687" i="5"/>
  <c r="B1687" i="5"/>
  <c r="T1686" i="5"/>
  <c r="S1686" i="5"/>
  <c r="R1686" i="5"/>
  <c r="Q1686" i="5"/>
  <c r="P1686" i="5"/>
  <c r="O1686" i="5"/>
  <c r="N1686" i="5"/>
  <c r="M1686" i="5"/>
  <c r="L1686" i="5"/>
  <c r="K1686" i="5"/>
  <c r="J1686" i="5"/>
  <c r="I1686" i="5"/>
  <c r="H1686" i="5"/>
  <c r="G1686" i="5"/>
  <c r="F1686" i="5"/>
  <c r="E1686" i="5"/>
  <c r="D1686" i="5"/>
  <c r="C1686" i="5"/>
  <c r="B1686" i="5"/>
  <c r="T1685" i="5"/>
  <c r="S1685" i="5"/>
  <c r="R1685" i="5"/>
  <c r="Q1685" i="5"/>
  <c r="P1685" i="5"/>
  <c r="O1685" i="5"/>
  <c r="N1685" i="5"/>
  <c r="M1685" i="5"/>
  <c r="L1685" i="5"/>
  <c r="K1685" i="5"/>
  <c r="J1685" i="5"/>
  <c r="I1685" i="5"/>
  <c r="H1685" i="5"/>
  <c r="G1685" i="5"/>
  <c r="F1685" i="5"/>
  <c r="E1685" i="5"/>
  <c r="D1685" i="5"/>
  <c r="C1685" i="5"/>
  <c r="B1685" i="5"/>
  <c r="T1684" i="5"/>
  <c r="S1684" i="5"/>
  <c r="R1684" i="5"/>
  <c r="Q1684" i="5"/>
  <c r="P1684" i="5"/>
  <c r="O1684" i="5"/>
  <c r="N1684" i="5"/>
  <c r="M1684" i="5"/>
  <c r="L1684" i="5"/>
  <c r="K1684" i="5"/>
  <c r="J1684" i="5"/>
  <c r="I1684" i="5"/>
  <c r="H1684" i="5"/>
  <c r="G1684" i="5"/>
  <c r="F1684" i="5"/>
  <c r="E1684" i="5"/>
  <c r="D1684" i="5"/>
  <c r="C1684" i="5"/>
  <c r="B1684" i="5"/>
  <c r="T1683" i="5"/>
  <c r="S1683" i="5"/>
  <c r="R1683" i="5"/>
  <c r="Q1683" i="5"/>
  <c r="P1683" i="5"/>
  <c r="O1683" i="5"/>
  <c r="N1683" i="5"/>
  <c r="M1683" i="5"/>
  <c r="L1683" i="5"/>
  <c r="K1683" i="5"/>
  <c r="J1683" i="5"/>
  <c r="I1683" i="5"/>
  <c r="H1683" i="5"/>
  <c r="G1683" i="5"/>
  <c r="F1683" i="5"/>
  <c r="E1683" i="5"/>
  <c r="D1683" i="5"/>
  <c r="C1683" i="5"/>
  <c r="B1683" i="5"/>
  <c r="T1682" i="5"/>
  <c r="S1682" i="5"/>
  <c r="R1682" i="5"/>
  <c r="Q1682" i="5"/>
  <c r="P1682" i="5"/>
  <c r="O1682" i="5"/>
  <c r="N1682" i="5"/>
  <c r="M1682" i="5"/>
  <c r="L1682" i="5"/>
  <c r="K1682" i="5"/>
  <c r="J1682" i="5"/>
  <c r="I1682" i="5"/>
  <c r="H1682" i="5"/>
  <c r="G1682" i="5"/>
  <c r="F1682" i="5"/>
  <c r="E1682" i="5"/>
  <c r="D1682" i="5"/>
  <c r="C1682" i="5"/>
  <c r="B1682" i="5"/>
  <c r="T1681" i="5"/>
  <c r="S1681" i="5"/>
  <c r="R1681" i="5"/>
  <c r="Q1681" i="5"/>
  <c r="P1681" i="5"/>
  <c r="O1681" i="5"/>
  <c r="N1681" i="5"/>
  <c r="M1681" i="5"/>
  <c r="L1681" i="5"/>
  <c r="K1681" i="5"/>
  <c r="J1681" i="5"/>
  <c r="I1681" i="5"/>
  <c r="H1681" i="5"/>
  <c r="G1681" i="5"/>
  <c r="F1681" i="5"/>
  <c r="E1681" i="5"/>
  <c r="D1681" i="5"/>
  <c r="C1681" i="5"/>
  <c r="B1681" i="5"/>
  <c r="T1680" i="5"/>
  <c r="S1680" i="5"/>
  <c r="R1680" i="5"/>
  <c r="Q1680" i="5"/>
  <c r="P1680" i="5"/>
  <c r="O1680" i="5"/>
  <c r="N1680" i="5"/>
  <c r="M1680" i="5"/>
  <c r="L1680" i="5"/>
  <c r="K1680" i="5"/>
  <c r="J1680" i="5"/>
  <c r="I1680" i="5"/>
  <c r="H1680" i="5"/>
  <c r="G1680" i="5"/>
  <c r="F1680" i="5"/>
  <c r="E1680" i="5"/>
  <c r="D1680" i="5"/>
  <c r="C1680" i="5"/>
  <c r="B1680" i="5"/>
  <c r="T1679" i="5"/>
  <c r="S1679" i="5"/>
  <c r="R1679" i="5"/>
  <c r="Q1679" i="5"/>
  <c r="P1679" i="5"/>
  <c r="O1679" i="5"/>
  <c r="N1679" i="5"/>
  <c r="M1679" i="5"/>
  <c r="L1679" i="5"/>
  <c r="K1679" i="5"/>
  <c r="J1679" i="5"/>
  <c r="I1679" i="5"/>
  <c r="H1679" i="5"/>
  <c r="G1679" i="5"/>
  <c r="F1679" i="5"/>
  <c r="E1679" i="5"/>
  <c r="D1679" i="5"/>
  <c r="C1679" i="5"/>
  <c r="B1679" i="5"/>
  <c r="T1678" i="5"/>
  <c r="S1678" i="5"/>
  <c r="R1678" i="5"/>
  <c r="Q1678" i="5"/>
  <c r="P1678" i="5"/>
  <c r="O1678" i="5"/>
  <c r="N1678" i="5"/>
  <c r="M1678" i="5"/>
  <c r="L1678" i="5"/>
  <c r="K1678" i="5"/>
  <c r="J1678" i="5"/>
  <c r="I1678" i="5"/>
  <c r="H1678" i="5"/>
  <c r="G1678" i="5"/>
  <c r="F1678" i="5"/>
  <c r="E1678" i="5"/>
  <c r="D1678" i="5"/>
  <c r="C1678" i="5"/>
  <c r="B1678" i="5"/>
  <c r="T1677" i="5"/>
  <c r="S1677" i="5"/>
  <c r="R1677" i="5"/>
  <c r="Q1677" i="5"/>
  <c r="P1677" i="5"/>
  <c r="O1677" i="5"/>
  <c r="N1677" i="5"/>
  <c r="M1677" i="5"/>
  <c r="L1677" i="5"/>
  <c r="K1677" i="5"/>
  <c r="J1677" i="5"/>
  <c r="I1677" i="5"/>
  <c r="H1677" i="5"/>
  <c r="G1677" i="5"/>
  <c r="F1677" i="5"/>
  <c r="E1677" i="5"/>
  <c r="D1677" i="5"/>
  <c r="C1677" i="5"/>
  <c r="B1677" i="5"/>
  <c r="T1676" i="5"/>
  <c r="S1676" i="5"/>
  <c r="R1676" i="5"/>
  <c r="Q1676" i="5"/>
  <c r="P1676" i="5"/>
  <c r="O1676" i="5"/>
  <c r="N1676" i="5"/>
  <c r="M1676" i="5"/>
  <c r="L1676" i="5"/>
  <c r="K1676" i="5"/>
  <c r="J1676" i="5"/>
  <c r="I1676" i="5"/>
  <c r="H1676" i="5"/>
  <c r="G1676" i="5"/>
  <c r="F1676" i="5"/>
  <c r="E1676" i="5"/>
  <c r="D1676" i="5"/>
  <c r="C1676" i="5"/>
  <c r="B1676" i="5"/>
  <c r="T1675" i="5"/>
  <c r="S1675" i="5"/>
  <c r="R1675" i="5"/>
  <c r="Q1675" i="5"/>
  <c r="P1675" i="5"/>
  <c r="O1675" i="5"/>
  <c r="N1675" i="5"/>
  <c r="M1675" i="5"/>
  <c r="L1675" i="5"/>
  <c r="K1675" i="5"/>
  <c r="J1675" i="5"/>
  <c r="I1675" i="5"/>
  <c r="H1675" i="5"/>
  <c r="G1675" i="5"/>
  <c r="F1675" i="5"/>
  <c r="E1675" i="5"/>
  <c r="D1675" i="5"/>
  <c r="C1675" i="5"/>
  <c r="B1675" i="5"/>
  <c r="T1674" i="5"/>
  <c r="S1674" i="5"/>
  <c r="R1674" i="5"/>
  <c r="Q1674" i="5"/>
  <c r="P1674" i="5"/>
  <c r="O1674" i="5"/>
  <c r="N1674" i="5"/>
  <c r="M1674" i="5"/>
  <c r="L1674" i="5"/>
  <c r="K1674" i="5"/>
  <c r="J1674" i="5"/>
  <c r="I1674" i="5"/>
  <c r="H1674" i="5"/>
  <c r="G1674" i="5"/>
  <c r="F1674" i="5"/>
  <c r="E1674" i="5"/>
  <c r="D1674" i="5"/>
  <c r="C1674" i="5"/>
  <c r="B1674" i="5"/>
  <c r="T1673" i="5"/>
  <c r="S1673" i="5"/>
  <c r="R1673" i="5"/>
  <c r="Q1673" i="5"/>
  <c r="P1673" i="5"/>
  <c r="O1673" i="5"/>
  <c r="N1673" i="5"/>
  <c r="M1673" i="5"/>
  <c r="L1673" i="5"/>
  <c r="K1673" i="5"/>
  <c r="J1673" i="5"/>
  <c r="I1673" i="5"/>
  <c r="H1673" i="5"/>
  <c r="G1673" i="5"/>
  <c r="F1673" i="5"/>
  <c r="E1673" i="5"/>
  <c r="D1673" i="5"/>
  <c r="C1673" i="5"/>
  <c r="B1673" i="5"/>
  <c r="T1672" i="5"/>
  <c r="S1672" i="5"/>
  <c r="R1672" i="5"/>
  <c r="Q1672" i="5"/>
  <c r="P1672" i="5"/>
  <c r="O1672" i="5"/>
  <c r="N1672" i="5"/>
  <c r="M1672" i="5"/>
  <c r="L1672" i="5"/>
  <c r="K1672" i="5"/>
  <c r="J1672" i="5"/>
  <c r="I1672" i="5"/>
  <c r="H1672" i="5"/>
  <c r="G1672" i="5"/>
  <c r="F1672" i="5"/>
  <c r="E1672" i="5"/>
  <c r="D1672" i="5"/>
  <c r="C1672" i="5"/>
  <c r="B1672" i="5"/>
  <c r="T1671" i="5"/>
  <c r="S1671" i="5"/>
  <c r="R1671" i="5"/>
  <c r="Q1671" i="5"/>
  <c r="P1671" i="5"/>
  <c r="O1671" i="5"/>
  <c r="N1671" i="5"/>
  <c r="M1671" i="5"/>
  <c r="L1671" i="5"/>
  <c r="K1671" i="5"/>
  <c r="J1671" i="5"/>
  <c r="I1671" i="5"/>
  <c r="H1671" i="5"/>
  <c r="G1671" i="5"/>
  <c r="F1671" i="5"/>
  <c r="E1671" i="5"/>
  <c r="D1671" i="5"/>
  <c r="C1671" i="5"/>
  <c r="B1671" i="5"/>
  <c r="T1670" i="5"/>
  <c r="S1670" i="5"/>
  <c r="R1670" i="5"/>
  <c r="Q1670" i="5"/>
  <c r="P1670" i="5"/>
  <c r="O1670" i="5"/>
  <c r="N1670" i="5"/>
  <c r="M1670" i="5"/>
  <c r="L1670" i="5"/>
  <c r="K1670" i="5"/>
  <c r="J1670" i="5"/>
  <c r="I1670" i="5"/>
  <c r="H1670" i="5"/>
  <c r="G1670" i="5"/>
  <c r="F1670" i="5"/>
  <c r="E1670" i="5"/>
  <c r="D1670" i="5"/>
  <c r="C1670" i="5"/>
  <c r="B1670" i="5"/>
  <c r="T1669" i="5"/>
  <c r="S1669" i="5"/>
  <c r="R1669" i="5"/>
  <c r="Q1669" i="5"/>
  <c r="P1669" i="5"/>
  <c r="O1669" i="5"/>
  <c r="N1669" i="5"/>
  <c r="M1669" i="5"/>
  <c r="L1669" i="5"/>
  <c r="K1669" i="5"/>
  <c r="J1669" i="5"/>
  <c r="I1669" i="5"/>
  <c r="H1669" i="5"/>
  <c r="G1669" i="5"/>
  <c r="F1669" i="5"/>
  <c r="E1669" i="5"/>
  <c r="D1669" i="5"/>
  <c r="C1669" i="5"/>
  <c r="B1669" i="5"/>
  <c r="T1668" i="5"/>
  <c r="S1668" i="5"/>
  <c r="R1668" i="5"/>
  <c r="Q1668" i="5"/>
  <c r="P1668" i="5"/>
  <c r="O1668" i="5"/>
  <c r="N1668" i="5"/>
  <c r="M1668" i="5"/>
  <c r="L1668" i="5"/>
  <c r="K1668" i="5"/>
  <c r="J1668" i="5"/>
  <c r="I1668" i="5"/>
  <c r="H1668" i="5"/>
  <c r="G1668" i="5"/>
  <c r="F1668" i="5"/>
  <c r="E1668" i="5"/>
  <c r="D1668" i="5"/>
  <c r="C1668" i="5"/>
  <c r="B1668" i="5"/>
  <c r="T1667" i="5"/>
  <c r="S1667" i="5"/>
  <c r="R1667" i="5"/>
  <c r="Q1667" i="5"/>
  <c r="P1667" i="5"/>
  <c r="O1667" i="5"/>
  <c r="N1667" i="5"/>
  <c r="M1667" i="5"/>
  <c r="L1667" i="5"/>
  <c r="K1667" i="5"/>
  <c r="J1667" i="5"/>
  <c r="I1667" i="5"/>
  <c r="H1667" i="5"/>
  <c r="G1667" i="5"/>
  <c r="F1667" i="5"/>
  <c r="E1667" i="5"/>
  <c r="D1667" i="5"/>
  <c r="C1667" i="5"/>
  <c r="B1667" i="5"/>
  <c r="T1666" i="5"/>
  <c r="S1666" i="5"/>
  <c r="R1666" i="5"/>
  <c r="Q1666" i="5"/>
  <c r="P1666" i="5"/>
  <c r="O1666" i="5"/>
  <c r="N1666" i="5"/>
  <c r="M1666" i="5"/>
  <c r="L1666" i="5"/>
  <c r="K1666" i="5"/>
  <c r="J1666" i="5"/>
  <c r="I1666" i="5"/>
  <c r="H1666" i="5"/>
  <c r="G1666" i="5"/>
  <c r="F1666" i="5"/>
  <c r="E1666" i="5"/>
  <c r="D1666" i="5"/>
  <c r="C1666" i="5"/>
  <c r="B1666" i="5"/>
  <c r="T1665" i="5"/>
  <c r="S1665" i="5"/>
  <c r="R1665" i="5"/>
  <c r="Q1665" i="5"/>
  <c r="P1665" i="5"/>
  <c r="O1665" i="5"/>
  <c r="N1665" i="5"/>
  <c r="M1665" i="5"/>
  <c r="L1665" i="5"/>
  <c r="K1665" i="5"/>
  <c r="J1665" i="5"/>
  <c r="I1665" i="5"/>
  <c r="H1665" i="5"/>
  <c r="G1665" i="5"/>
  <c r="F1665" i="5"/>
  <c r="E1665" i="5"/>
  <c r="D1665" i="5"/>
  <c r="C1665" i="5"/>
  <c r="B1665" i="5"/>
  <c r="T1664" i="5"/>
  <c r="S1664" i="5"/>
  <c r="R1664" i="5"/>
  <c r="Q1664" i="5"/>
  <c r="P1664" i="5"/>
  <c r="O1664" i="5"/>
  <c r="N1664" i="5"/>
  <c r="M1664" i="5"/>
  <c r="L1664" i="5"/>
  <c r="K1664" i="5"/>
  <c r="J1664" i="5"/>
  <c r="I1664" i="5"/>
  <c r="H1664" i="5"/>
  <c r="G1664" i="5"/>
  <c r="F1664" i="5"/>
  <c r="E1664" i="5"/>
  <c r="D1664" i="5"/>
  <c r="C1664" i="5"/>
  <c r="B1664" i="5"/>
  <c r="T1663" i="5"/>
  <c r="S1663" i="5"/>
  <c r="R1663" i="5"/>
  <c r="Q1663" i="5"/>
  <c r="P1663" i="5"/>
  <c r="O1663" i="5"/>
  <c r="N1663" i="5"/>
  <c r="M1663" i="5"/>
  <c r="L1663" i="5"/>
  <c r="K1663" i="5"/>
  <c r="J1663" i="5"/>
  <c r="I1663" i="5"/>
  <c r="H1663" i="5"/>
  <c r="G1663" i="5"/>
  <c r="F1663" i="5"/>
  <c r="E1663" i="5"/>
  <c r="D1663" i="5"/>
  <c r="C1663" i="5"/>
  <c r="B1663" i="5"/>
  <c r="T1662" i="5"/>
  <c r="S1662" i="5"/>
  <c r="R1662" i="5"/>
  <c r="Q1662" i="5"/>
  <c r="P1662" i="5"/>
  <c r="O1662" i="5"/>
  <c r="N1662" i="5"/>
  <c r="M1662" i="5"/>
  <c r="L1662" i="5"/>
  <c r="K1662" i="5"/>
  <c r="J1662" i="5"/>
  <c r="I1662" i="5"/>
  <c r="H1662" i="5"/>
  <c r="G1662" i="5"/>
  <c r="F1662" i="5"/>
  <c r="E1662" i="5"/>
  <c r="D1662" i="5"/>
  <c r="C1662" i="5"/>
  <c r="B1662" i="5"/>
  <c r="T1661" i="5"/>
  <c r="S1661" i="5"/>
  <c r="R1661" i="5"/>
  <c r="Q1661" i="5"/>
  <c r="P1661" i="5"/>
  <c r="O1661" i="5"/>
  <c r="N1661" i="5"/>
  <c r="M1661" i="5"/>
  <c r="L1661" i="5"/>
  <c r="K1661" i="5"/>
  <c r="J1661" i="5"/>
  <c r="I1661" i="5"/>
  <c r="H1661" i="5"/>
  <c r="G1661" i="5"/>
  <c r="F1661" i="5"/>
  <c r="E1661" i="5"/>
  <c r="D1661" i="5"/>
  <c r="C1661" i="5"/>
  <c r="B1661" i="5"/>
  <c r="T1660" i="5"/>
  <c r="S1660" i="5"/>
  <c r="R1660" i="5"/>
  <c r="Q1660" i="5"/>
  <c r="P1660" i="5"/>
  <c r="O1660" i="5"/>
  <c r="N1660" i="5"/>
  <c r="M1660" i="5"/>
  <c r="L1660" i="5"/>
  <c r="K1660" i="5"/>
  <c r="J1660" i="5"/>
  <c r="I1660" i="5"/>
  <c r="H1660" i="5"/>
  <c r="G1660" i="5"/>
  <c r="F1660" i="5"/>
  <c r="E1660" i="5"/>
  <c r="D1660" i="5"/>
  <c r="C1660" i="5"/>
  <c r="B1660" i="5"/>
  <c r="T1659" i="5"/>
  <c r="S1659" i="5"/>
  <c r="R1659" i="5"/>
  <c r="Q1659" i="5"/>
  <c r="P1659" i="5"/>
  <c r="O1659" i="5"/>
  <c r="N1659" i="5"/>
  <c r="M1659" i="5"/>
  <c r="L1659" i="5"/>
  <c r="K1659" i="5"/>
  <c r="J1659" i="5"/>
  <c r="I1659" i="5"/>
  <c r="H1659" i="5"/>
  <c r="G1659" i="5"/>
  <c r="F1659" i="5"/>
  <c r="E1659" i="5"/>
  <c r="D1659" i="5"/>
  <c r="C1659" i="5"/>
  <c r="B1659" i="5"/>
  <c r="T1658" i="5"/>
  <c r="S1658" i="5"/>
  <c r="R1658" i="5"/>
  <c r="Q1658" i="5"/>
  <c r="P1658" i="5"/>
  <c r="O1658" i="5"/>
  <c r="N1658" i="5"/>
  <c r="M1658" i="5"/>
  <c r="L1658" i="5"/>
  <c r="K1658" i="5"/>
  <c r="J1658" i="5"/>
  <c r="I1658" i="5"/>
  <c r="H1658" i="5"/>
  <c r="G1658" i="5"/>
  <c r="F1658" i="5"/>
  <c r="E1658" i="5"/>
  <c r="D1658" i="5"/>
  <c r="C1658" i="5"/>
  <c r="B1658" i="5"/>
  <c r="T1657" i="5"/>
  <c r="S1657" i="5"/>
  <c r="R1657" i="5"/>
  <c r="Q1657" i="5"/>
  <c r="P1657" i="5"/>
  <c r="O1657" i="5"/>
  <c r="N1657" i="5"/>
  <c r="M1657" i="5"/>
  <c r="L1657" i="5"/>
  <c r="K1657" i="5"/>
  <c r="J1657" i="5"/>
  <c r="I1657" i="5"/>
  <c r="H1657" i="5"/>
  <c r="G1657" i="5"/>
  <c r="F1657" i="5"/>
  <c r="E1657" i="5"/>
  <c r="D1657" i="5"/>
  <c r="C1657" i="5"/>
  <c r="B1657" i="5"/>
  <c r="T1656" i="5"/>
  <c r="S1656" i="5"/>
  <c r="R1656" i="5"/>
  <c r="Q1656" i="5"/>
  <c r="P1656" i="5"/>
  <c r="O1656" i="5"/>
  <c r="N1656" i="5"/>
  <c r="M1656" i="5"/>
  <c r="L1656" i="5"/>
  <c r="K1656" i="5"/>
  <c r="J1656" i="5"/>
  <c r="I1656" i="5"/>
  <c r="H1656" i="5"/>
  <c r="G1656" i="5"/>
  <c r="F1656" i="5"/>
  <c r="E1656" i="5"/>
  <c r="D1656" i="5"/>
  <c r="C1656" i="5"/>
  <c r="B1656" i="5"/>
  <c r="T1655" i="5"/>
  <c r="S1655" i="5"/>
  <c r="R1655" i="5"/>
  <c r="Q1655" i="5"/>
  <c r="P1655" i="5"/>
  <c r="O1655" i="5"/>
  <c r="N1655" i="5"/>
  <c r="M1655" i="5"/>
  <c r="L1655" i="5"/>
  <c r="K1655" i="5"/>
  <c r="J1655" i="5"/>
  <c r="I1655" i="5"/>
  <c r="H1655" i="5"/>
  <c r="G1655" i="5"/>
  <c r="F1655" i="5"/>
  <c r="E1655" i="5"/>
  <c r="D1655" i="5"/>
  <c r="C1655" i="5"/>
  <c r="B1655" i="5"/>
  <c r="T1654" i="5"/>
  <c r="S1654" i="5"/>
  <c r="R1654" i="5"/>
  <c r="Q1654" i="5"/>
  <c r="P1654" i="5"/>
  <c r="O1654" i="5"/>
  <c r="N1654" i="5"/>
  <c r="M1654" i="5"/>
  <c r="L1654" i="5"/>
  <c r="K1654" i="5"/>
  <c r="J1654" i="5"/>
  <c r="I1654" i="5"/>
  <c r="H1654" i="5"/>
  <c r="G1654" i="5"/>
  <c r="F1654" i="5"/>
  <c r="E1654" i="5"/>
  <c r="D1654" i="5"/>
  <c r="C1654" i="5"/>
  <c r="B1654" i="5"/>
  <c r="T1653" i="5"/>
  <c r="S1653" i="5"/>
  <c r="R1653" i="5"/>
  <c r="Q1653" i="5"/>
  <c r="P1653" i="5"/>
  <c r="O1653" i="5"/>
  <c r="N1653" i="5"/>
  <c r="M1653" i="5"/>
  <c r="L1653" i="5"/>
  <c r="K1653" i="5"/>
  <c r="J1653" i="5"/>
  <c r="I1653" i="5"/>
  <c r="H1653" i="5"/>
  <c r="G1653" i="5"/>
  <c r="F1653" i="5"/>
  <c r="E1653" i="5"/>
  <c r="D1653" i="5"/>
  <c r="C1653" i="5"/>
  <c r="B1653" i="5"/>
  <c r="T1652" i="5"/>
  <c r="S1652" i="5"/>
  <c r="R1652" i="5"/>
  <c r="Q1652" i="5"/>
  <c r="P1652" i="5"/>
  <c r="O1652" i="5"/>
  <c r="N1652" i="5"/>
  <c r="M1652" i="5"/>
  <c r="L1652" i="5"/>
  <c r="K1652" i="5"/>
  <c r="J1652" i="5"/>
  <c r="I1652" i="5"/>
  <c r="H1652" i="5"/>
  <c r="G1652" i="5"/>
  <c r="F1652" i="5"/>
  <c r="E1652" i="5"/>
  <c r="D1652" i="5"/>
  <c r="C1652" i="5"/>
  <c r="B1652" i="5"/>
  <c r="T1651" i="5"/>
  <c r="S1651" i="5"/>
  <c r="R1651" i="5"/>
  <c r="Q1651" i="5"/>
  <c r="P1651" i="5"/>
  <c r="O1651" i="5"/>
  <c r="N1651" i="5"/>
  <c r="M1651" i="5"/>
  <c r="L1651" i="5"/>
  <c r="K1651" i="5"/>
  <c r="J1651" i="5"/>
  <c r="I1651" i="5"/>
  <c r="H1651" i="5"/>
  <c r="G1651" i="5"/>
  <c r="F1651" i="5"/>
  <c r="E1651" i="5"/>
  <c r="D1651" i="5"/>
  <c r="C1651" i="5"/>
  <c r="B1651" i="5"/>
  <c r="T1650" i="5"/>
  <c r="S1650" i="5"/>
  <c r="R1650" i="5"/>
  <c r="Q1650" i="5"/>
  <c r="P1650" i="5"/>
  <c r="O1650" i="5"/>
  <c r="N1650" i="5"/>
  <c r="M1650" i="5"/>
  <c r="L1650" i="5"/>
  <c r="K1650" i="5"/>
  <c r="J1650" i="5"/>
  <c r="I1650" i="5"/>
  <c r="H1650" i="5"/>
  <c r="G1650" i="5"/>
  <c r="F1650" i="5"/>
  <c r="E1650" i="5"/>
  <c r="D1650" i="5"/>
  <c r="C1650" i="5"/>
  <c r="B1650" i="5"/>
  <c r="T1649" i="5"/>
  <c r="S1649" i="5"/>
  <c r="R1649" i="5"/>
  <c r="Q1649" i="5"/>
  <c r="P1649" i="5"/>
  <c r="O1649" i="5"/>
  <c r="N1649" i="5"/>
  <c r="M1649" i="5"/>
  <c r="L1649" i="5"/>
  <c r="K1649" i="5"/>
  <c r="J1649" i="5"/>
  <c r="I1649" i="5"/>
  <c r="H1649" i="5"/>
  <c r="G1649" i="5"/>
  <c r="F1649" i="5"/>
  <c r="E1649" i="5"/>
  <c r="D1649" i="5"/>
  <c r="C1649" i="5"/>
  <c r="B1649" i="5"/>
  <c r="T1648" i="5"/>
  <c r="S1648" i="5"/>
  <c r="R1648" i="5"/>
  <c r="Q1648" i="5"/>
  <c r="P1648" i="5"/>
  <c r="O1648" i="5"/>
  <c r="N1648" i="5"/>
  <c r="M1648" i="5"/>
  <c r="L1648" i="5"/>
  <c r="K1648" i="5"/>
  <c r="J1648" i="5"/>
  <c r="I1648" i="5"/>
  <c r="H1648" i="5"/>
  <c r="G1648" i="5"/>
  <c r="F1648" i="5"/>
  <c r="E1648" i="5"/>
  <c r="D1648" i="5"/>
  <c r="C1648" i="5"/>
  <c r="B1648" i="5"/>
  <c r="T1647" i="5"/>
  <c r="S1647" i="5"/>
  <c r="R1647" i="5"/>
  <c r="Q1647" i="5"/>
  <c r="P1647" i="5"/>
  <c r="O1647" i="5"/>
  <c r="N1647" i="5"/>
  <c r="M1647" i="5"/>
  <c r="L1647" i="5"/>
  <c r="K1647" i="5"/>
  <c r="J1647" i="5"/>
  <c r="I1647" i="5"/>
  <c r="H1647" i="5"/>
  <c r="G1647" i="5"/>
  <c r="F1647" i="5"/>
  <c r="E1647" i="5"/>
  <c r="D1647" i="5"/>
  <c r="C1647" i="5"/>
  <c r="B1647" i="5"/>
  <c r="T1646" i="5"/>
  <c r="S1646" i="5"/>
  <c r="R1646" i="5"/>
  <c r="Q1646" i="5"/>
  <c r="P1646" i="5"/>
  <c r="O1646" i="5"/>
  <c r="N1646" i="5"/>
  <c r="M1646" i="5"/>
  <c r="L1646" i="5"/>
  <c r="K1646" i="5"/>
  <c r="J1646" i="5"/>
  <c r="I1646" i="5"/>
  <c r="H1646" i="5"/>
  <c r="G1646" i="5"/>
  <c r="F1646" i="5"/>
  <c r="E1646" i="5"/>
  <c r="D1646" i="5"/>
  <c r="C1646" i="5"/>
  <c r="B1646" i="5"/>
  <c r="T1645" i="5"/>
  <c r="S1645" i="5"/>
  <c r="R1645" i="5"/>
  <c r="Q1645" i="5"/>
  <c r="P1645" i="5"/>
  <c r="O1645" i="5"/>
  <c r="N1645" i="5"/>
  <c r="M1645" i="5"/>
  <c r="L1645" i="5"/>
  <c r="K1645" i="5"/>
  <c r="J1645" i="5"/>
  <c r="I1645" i="5"/>
  <c r="H1645" i="5"/>
  <c r="G1645" i="5"/>
  <c r="F1645" i="5"/>
  <c r="E1645" i="5"/>
  <c r="D1645" i="5"/>
  <c r="C1645" i="5"/>
  <c r="B1645" i="5"/>
  <c r="T1644" i="5"/>
  <c r="S1644" i="5"/>
  <c r="R1644" i="5"/>
  <c r="Q1644" i="5"/>
  <c r="P1644" i="5"/>
  <c r="O1644" i="5"/>
  <c r="N1644" i="5"/>
  <c r="M1644" i="5"/>
  <c r="L1644" i="5"/>
  <c r="K1644" i="5"/>
  <c r="J1644" i="5"/>
  <c r="I1644" i="5"/>
  <c r="H1644" i="5"/>
  <c r="G1644" i="5"/>
  <c r="F1644" i="5"/>
  <c r="E1644" i="5"/>
  <c r="D1644" i="5"/>
  <c r="C1644" i="5"/>
  <c r="B1644" i="5"/>
  <c r="T1643" i="5"/>
  <c r="S1643" i="5"/>
  <c r="R1643" i="5"/>
  <c r="Q1643" i="5"/>
  <c r="P1643" i="5"/>
  <c r="O1643" i="5"/>
  <c r="N1643" i="5"/>
  <c r="M1643" i="5"/>
  <c r="L1643" i="5"/>
  <c r="K1643" i="5"/>
  <c r="J1643" i="5"/>
  <c r="I1643" i="5"/>
  <c r="H1643" i="5"/>
  <c r="G1643" i="5"/>
  <c r="F1643" i="5"/>
  <c r="E1643" i="5"/>
  <c r="D1643" i="5"/>
  <c r="C1643" i="5"/>
  <c r="B1643" i="5"/>
  <c r="T1642" i="5"/>
  <c r="S1642" i="5"/>
  <c r="R1642" i="5"/>
  <c r="Q1642" i="5"/>
  <c r="P1642" i="5"/>
  <c r="O1642" i="5"/>
  <c r="N1642" i="5"/>
  <c r="M1642" i="5"/>
  <c r="L1642" i="5"/>
  <c r="K1642" i="5"/>
  <c r="J1642" i="5"/>
  <c r="I1642" i="5"/>
  <c r="H1642" i="5"/>
  <c r="G1642" i="5"/>
  <c r="F1642" i="5"/>
  <c r="E1642" i="5"/>
  <c r="D1642" i="5"/>
  <c r="C1642" i="5"/>
  <c r="B1642" i="5"/>
  <c r="T1641" i="5"/>
  <c r="S1641" i="5"/>
  <c r="R1641" i="5"/>
  <c r="Q1641" i="5"/>
  <c r="P1641" i="5"/>
  <c r="O1641" i="5"/>
  <c r="N1641" i="5"/>
  <c r="M1641" i="5"/>
  <c r="L1641" i="5"/>
  <c r="K1641" i="5"/>
  <c r="J1641" i="5"/>
  <c r="I1641" i="5"/>
  <c r="H1641" i="5"/>
  <c r="G1641" i="5"/>
  <c r="F1641" i="5"/>
  <c r="E1641" i="5"/>
  <c r="D1641" i="5"/>
  <c r="C1641" i="5"/>
  <c r="B1641" i="5"/>
  <c r="T1640" i="5"/>
  <c r="S1640" i="5"/>
  <c r="R1640" i="5"/>
  <c r="Q1640" i="5"/>
  <c r="P1640" i="5"/>
  <c r="O1640" i="5"/>
  <c r="N1640" i="5"/>
  <c r="M1640" i="5"/>
  <c r="L1640" i="5"/>
  <c r="K1640" i="5"/>
  <c r="J1640" i="5"/>
  <c r="I1640" i="5"/>
  <c r="H1640" i="5"/>
  <c r="G1640" i="5"/>
  <c r="F1640" i="5"/>
  <c r="E1640" i="5"/>
  <c r="D1640" i="5"/>
  <c r="C1640" i="5"/>
  <c r="B1640" i="5"/>
  <c r="T1639" i="5"/>
  <c r="S1639" i="5"/>
  <c r="R1639" i="5"/>
  <c r="Q1639" i="5"/>
  <c r="P1639" i="5"/>
  <c r="O1639" i="5"/>
  <c r="N1639" i="5"/>
  <c r="M1639" i="5"/>
  <c r="L1639" i="5"/>
  <c r="K1639" i="5"/>
  <c r="J1639" i="5"/>
  <c r="I1639" i="5"/>
  <c r="H1639" i="5"/>
  <c r="G1639" i="5"/>
  <c r="F1639" i="5"/>
  <c r="E1639" i="5"/>
  <c r="D1639" i="5"/>
  <c r="C1639" i="5"/>
  <c r="B1639" i="5"/>
  <c r="T1638" i="5"/>
  <c r="S1638" i="5"/>
  <c r="R1638" i="5"/>
  <c r="Q1638" i="5"/>
  <c r="P1638" i="5"/>
  <c r="O1638" i="5"/>
  <c r="N1638" i="5"/>
  <c r="M1638" i="5"/>
  <c r="L1638" i="5"/>
  <c r="K1638" i="5"/>
  <c r="J1638" i="5"/>
  <c r="I1638" i="5"/>
  <c r="H1638" i="5"/>
  <c r="G1638" i="5"/>
  <c r="F1638" i="5"/>
  <c r="E1638" i="5"/>
  <c r="D1638" i="5"/>
  <c r="C1638" i="5"/>
  <c r="B1638" i="5"/>
  <c r="T1637" i="5"/>
  <c r="S1637" i="5"/>
  <c r="R1637" i="5"/>
  <c r="Q1637" i="5"/>
  <c r="P1637" i="5"/>
  <c r="O1637" i="5"/>
  <c r="N1637" i="5"/>
  <c r="M1637" i="5"/>
  <c r="L1637" i="5"/>
  <c r="K1637" i="5"/>
  <c r="J1637" i="5"/>
  <c r="I1637" i="5"/>
  <c r="H1637" i="5"/>
  <c r="G1637" i="5"/>
  <c r="F1637" i="5"/>
  <c r="E1637" i="5"/>
  <c r="D1637" i="5"/>
  <c r="C1637" i="5"/>
  <c r="B1637" i="5"/>
  <c r="T1636" i="5"/>
  <c r="S1636" i="5"/>
  <c r="R1636" i="5"/>
  <c r="Q1636" i="5"/>
  <c r="P1636" i="5"/>
  <c r="O1636" i="5"/>
  <c r="N1636" i="5"/>
  <c r="M1636" i="5"/>
  <c r="L1636" i="5"/>
  <c r="K1636" i="5"/>
  <c r="J1636" i="5"/>
  <c r="I1636" i="5"/>
  <c r="H1636" i="5"/>
  <c r="G1636" i="5"/>
  <c r="F1636" i="5"/>
  <c r="E1636" i="5"/>
  <c r="D1636" i="5"/>
  <c r="C1636" i="5"/>
  <c r="B1636" i="5"/>
  <c r="T1635" i="5"/>
  <c r="S1635" i="5"/>
  <c r="R1635" i="5"/>
  <c r="Q1635" i="5"/>
  <c r="P1635" i="5"/>
  <c r="O1635" i="5"/>
  <c r="N1635" i="5"/>
  <c r="M1635" i="5"/>
  <c r="L1635" i="5"/>
  <c r="K1635" i="5"/>
  <c r="J1635" i="5"/>
  <c r="I1635" i="5"/>
  <c r="H1635" i="5"/>
  <c r="G1635" i="5"/>
  <c r="F1635" i="5"/>
  <c r="E1635" i="5"/>
  <c r="D1635" i="5"/>
  <c r="C1635" i="5"/>
  <c r="B1635" i="5"/>
  <c r="T1634" i="5"/>
  <c r="S1634" i="5"/>
  <c r="R1634" i="5"/>
  <c r="Q1634" i="5"/>
  <c r="P1634" i="5"/>
  <c r="O1634" i="5"/>
  <c r="N1634" i="5"/>
  <c r="M1634" i="5"/>
  <c r="L1634" i="5"/>
  <c r="K1634" i="5"/>
  <c r="J1634" i="5"/>
  <c r="I1634" i="5"/>
  <c r="H1634" i="5"/>
  <c r="G1634" i="5"/>
  <c r="F1634" i="5"/>
  <c r="E1634" i="5"/>
  <c r="D1634" i="5"/>
  <c r="C1634" i="5"/>
  <c r="B1634" i="5"/>
  <c r="T1633" i="5"/>
  <c r="S1633" i="5"/>
  <c r="R1633" i="5"/>
  <c r="Q1633" i="5"/>
  <c r="P1633" i="5"/>
  <c r="O1633" i="5"/>
  <c r="N1633" i="5"/>
  <c r="M1633" i="5"/>
  <c r="L1633" i="5"/>
  <c r="K1633" i="5"/>
  <c r="J1633" i="5"/>
  <c r="I1633" i="5"/>
  <c r="H1633" i="5"/>
  <c r="G1633" i="5"/>
  <c r="F1633" i="5"/>
  <c r="E1633" i="5"/>
  <c r="D1633" i="5"/>
  <c r="C1633" i="5"/>
  <c r="B1633" i="5"/>
  <c r="T1632" i="5"/>
  <c r="S1632" i="5"/>
  <c r="R1632" i="5"/>
  <c r="Q1632" i="5"/>
  <c r="P1632" i="5"/>
  <c r="O1632" i="5"/>
  <c r="N1632" i="5"/>
  <c r="M1632" i="5"/>
  <c r="L1632" i="5"/>
  <c r="K1632" i="5"/>
  <c r="J1632" i="5"/>
  <c r="I1632" i="5"/>
  <c r="H1632" i="5"/>
  <c r="G1632" i="5"/>
  <c r="F1632" i="5"/>
  <c r="E1632" i="5"/>
  <c r="D1632" i="5"/>
  <c r="C1632" i="5"/>
  <c r="B1632" i="5"/>
  <c r="T1631" i="5"/>
  <c r="S1631" i="5"/>
  <c r="R1631" i="5"/>
  <c r="Q1631" i="5"/>
  <c r="P1631" i="5"/>
  <c r="O1631" i="5"/>
  <c r="N1631" i="5"/>
  <c r="M1631" i="5"/>
  <c r="L1631" i="5"/>
  <c r="K1631" i="5"/>
  <c r="J1631" i="5"/>
  <c r="I1631" i="5"/>
  <c r="H1631" i="5"/>
  <c r="G1631" i="5"/>
  <c r="F1631" i="5"/>
  <c r="E1631" i="5"/>
  <c r="D1631" i="5"/>
  <c r="C1631" i="5"/>
  <c r="B1631" i="5"/>
  <c r="T1630" i="5"/>
  <c r="S1630" i="5"/>
  <c r="R1630" i="5"/>
  <c r="Q1630" i="5"/>
  <c r="P1630" i="5"/>
  <c r="O1630" i="5"/>
  <c r="N1630" i="5"/>
  <c r="M1630" i="5"/>
  <c r="L1630" i="5"/>
  <c r="K1630" i="5"/>
  <c r="J1630" i="5"/>
  <c r="I1630" i="5"/>
  <c r="H1630" i="5"/>
  <c r="G1630" i="5"/>
  <c r="F1630" i="5"/>
  <c r="E1630" i="5"/>
  <c r="D1630" i="5"/>
  <c r="C1630" i="5"/>
  <c r="B1630" i="5"/>
  <c r="T1629" i="5"/>
  <c r="S1629" i="5"/>
  <c r="R1629" i="5"/>
  <c r="Q1629" i="5"/>
  <c r="P1629" i="5"/>
  <c r="O1629" i="5"/>
  <c r="N1629" i="5"/>
  <c r="M1629" i="5"/>
  <c r="L1629" i="5"/>
  <c r="K1629" i="5"/>
  <c r="J1629" i="5"/>
  <c r="I1629" i="5"/>
  <c r="H1629" i="5"/>
  <c r="G1629" i="5"/>
  <c r="F1629" i="5"/>
  <c r="E1629" i="5"/>
  <c r="D1629" i="5"/>
  <c r="C1629" i="5"/>
  <c r="B1629" i="5"/>
  <c r="T1628" i="5"/>
  <c r="S1628" i="5"/>
  <c r="R1628" i="5"/>
  <c r="Q1628" i="5"/>
  <c r="P1628" i="5"/>
  <c r="O1628" i="5"/>
  <c r="N1628" i="5"/>
  <c r="M1628" i="5"/>
  <c r="L1628" i="5"/>
  <c r="K1628" i="5"/>
  <c r="J1628" i="5"/>
  <c r="I1628" i="5"/>
  <c r="H1628" i="5"/>
  <c r="G1628" i="5"/>
  <c r="F1628" i="5"/>
  <c r="E1628" i="5"/>
  <c r="D1628" i="5"/>
  <c r="C1628" i="5"/>
  <c r="B1628" i="5"/>
  <c r="T1627" i="5"/>
  <c r="S1627" i="5"/>
  <c r="R1627" i="5"/>
  <c r="Q1627" i="5"/>
  <c r="P1627" i="5"/>
  <c r="O1627" i="5"/>
  <c r="N1627" i="5"/>
  <c r="M1627" i="5"/>
  <c r="L1627" i="5"/>
  <c r="K1627" i="5"/>
  <c r="J1627" i="5"/>
  <c r="I1627" i="5"/>
  <c r="H1627" i="5"/>
  <c r="G1627" i="5"/>
  <c r="F1627" i="5"/>
  <c r="E1627" i="5"/>
  <c r="D1627" i="5"/>
  <c r="C1627" i="5"/>
  <c r="B1627" i="5"/>
  <c r="T1626" i="5"/>
  <c r="S1626" i="5"/>
  <c r="R1626" i="5"/>
  <c r="Q1626" i="5"/>
  <c r="P1626" i="5"/>
  <c r="O1626" i="5"/>
  <c r="N1626" i="5"/>
  <c r="M1626" i="5"/>
  <c r="L1626" i="5"/>
  <c r="K1626" i="5"/>
  <c r="J1626" i="5"/>
  <c r="I1626" i="5"/>
  <c r="H1626" i="5"/>
  <c r="G1626" i="5"/>
  <c r="F1626" i="5"/>
  <c r="E1626" i="5"/>
  <c r="D1626" i="5"/>
  <c r="C1626" i="5"/>
  <c r="B1626" i="5"/>
  <c r="T1625" i="5"/>
  <c r="S1625" i="5"/>
  <c r="R1625" i="5"/>
  <c r="Q1625" i="5"/>
  <c r="P1625" i="5"/>
  <c r="O1625" i="5"/>
  <c r="N1625" i="5"/>
  <c r="M1625" i="5"/>
  <c r="L1625" i="5"/>
  <c r="K1625" i="5"/>
  <c r="J1625" i="5"/>
  <c r="I1625" i="5"/>
  <c r="H1625" i="5"/>
  <c r="G1625" i="5"/>
  <c r="F1625" i="5"/>
  <c r="E1625" i="5"/>
  <c r="D1625" i="5"/>
  <c r="C1625" i="5"/>
  <c r="B1625" i="5"/>
  <c r="T1624" i="5"/>
  <c r="S1624" i="5"/>
  <c r="R1624" i="5"/>
  <c r="Q1624" i="5"/>
  <c r="P1624" i="5"/>
  <c r="O1624" i="5"/>
  <c r="N1624" i="5"/>
  <c r="M1624" i="5"/>
  <c r="L1624" i="5"/>
  <c r="K1624" i="5"/>
  <c r="J1624" i="5"/>
  <c r="I1624" i="5"/>
  <c r="H1624" i="5"/>
  <c r="G1624" i="5"/>
  <c r="F1624" i="5"/>
  <c r="E1624" i="5"/>
  <c r="D1624" i="5"/>
  <c r="C1624" i="5"/>
  <c r="B1624" i="5"/>
  <c r="T1623" i="5"/>
  <c r="S1623" i="5"/>
  <c r="R1623" i="5"/>
  <c r="Q1623" i="5"/>
  <c r="P1623" i="5"/>
  <c r="O1623" i="5"/>
  <c r="N1623" i="5"/>
  <c r="M1623" i="5"/>
  <c r="L1623" i="5"/>
  <c r="K1623" i="5"/>
  <c r="J1623" i="5"/>
  <c r="I1623" i="5"/>
  <c r="H1623" i="5"/>
  <c r="G1623" i="5"/>
  <c r="F1623" i="5"/>
  <c r="E1623" i="5"/>
  <c r="D1623" i="5"/>
  <c r="C1623" i="5"/>
  <c r="B1623" i="5"/>
  <c r="T1622" i="5"/>
  <c r="S1622" i="5"/>
  <c r="R1622" i="5"/>
  <c r="Q1622" i="5"/>
  <c r="P1622" i="5"/>
  <c r="O1622" i="5"/>
  <c r="N1622" i="5"/>
  <c r="M1622" i="5"/>
  <c r="L1622" i="5"/>
  <c r="K1622" i="5"/>
  <c r="J1622" i="5"/>
  <c r="I1622" i="5"/>
  <c r="H1622" i="5"/>
  <c r="G1622" i="5"/>
  <c r="F1622" i="5"/>
  <c r="E1622" i="5"/>
  <c r="D1622" i="5"/>
  <c r="C1622" i="5"/>
  <c r="B1622" i="5"/>
  <c r="T1621" i="5"/>
  <c r="S1621" i="5"/>
  <c r="R1621" i="5"/>
  <c r="Q1621" i="5"/>
  <c r="P1621" i="5"/>
  <c r="O1621" i="5"/>
  <c r="N1621" i="5"/>
  <c r="M1621" i="5"/>
  <c r="L1621" i="5"/>
  <c r="K1621" i="5"/>
  <c r="J1621" i="5"/>
  <c r="I1621" i="5"/>
  <c r="H1621" i="5"/>
  <c r="G1621" i="5"/>
  <c r="F1621" i="5"/>
  <c r="E1621" i="5"/>
  <c r="D1621" i="5"/>
  <c r="C1621" i="5"/>
  <c r="B1621" i="5"/>
  <c r="T1620" i="5"/>
  <c r="S1620" i="5"/>
  <c r="R1620" i="5"/>
  <c r="Q1620" i="5"/>
  <c r="P1620" i="5"/>
  <c r="O1620" i="5"/>
  <c r="N1620" i="5"/>
  <c r="M1620" i="5"/>
  <c r="L1620" i="5"/>
  <c r="K1620" i="5"/>
  <c r="J1620" i="5"/>
  <c r="I1620" i="5"/>
  <c r="H1620" i="5"/>
  <c r="G1620" i="5"/>
  <c r="F1620" i="5"/>
  <c r="E1620" i="5"/>
  <c r="D1620" i="5"/>
  <c r="C1620" i="5"/>
  <c r="B1620" i="5"/>
  <c r="T1619" i="5"/>
  <c r="S1619" i="5"/>
  <c r="R1619" i="5"/>
  <c r="Q1619" i="5"/>
  <c r="P1619" i="5"/>
  <c r="O1619" i="5"/>
  <c r="N1619" i="5"/>
  <c r="M1619" i="5"/>
  <c r="L1619" i="5"/>
  <c r="K1619" i="5"/>
  <c r="J1619" i="5"/>
  <c r="I1619" i="5"/>
  <c r="H1619" i="5"/>
  <c r="G1619" i="5"/>
  <c r="F1619" i="5"/>
  <c r="E1619" i="5"/>
  <c r="D1619" i="5"/>
  <c r="C1619" i="5"/>
  <c r="B1619" i="5"/>
  <c r="T1618" i="5"/>
  <c r="S1618" i="5"/>
  <c r="R1618" i="5"/>
  <c r="Q1618" i="5"/>
  <c r="P1618" i="5"/>
  <c r="O1618" i="5"/>
  <c r="N1618" i="5"/>
  <c r="M1618" i="5"/>
  <c r="L1618" i="5"/>
  <c r="K1618" i="5"/>
  <c r="J1618" i="5"/>
  <c r="I1618" i="5"/>
  <c r="H1618" i="5"/>
  <c r="G1618" i="5"/>
  <c r="F1618" i="5"/>
  <c r="E1618" i="5"/>
  <c r="D1618" i="5"/>
  <c r="C1618" i="5"/>
  <c r="B1618" i="5"/>
  <c r="T1617" i="5"/>
  <c r="S1617" i="5"/>
  <c r="R1617" i="5"/>
  <c r="Q1617" i="5"/>
  <c r="P1617" i="5"/>
  <c r="O1617" i="5"/>
  <c r="N1617" i="5"/>
  <c r="M1617" i="5"/>
  <c r="L1617" i="5"/>
  <c r="K1617" i="5"/>
  <c r="J1617" i="5"/>
  <c r="I1617" i="5"/>
  <c r="H1617" i="5"/>
  <c r="G1617" i="5"/>
  <c r="F1617" i="5"/>
  <c r="E1617" i="5"/>
  <c r="D1617" i="5"/>
  <c r="C1617" i="5"/>
  <c r="B1617" i="5"/>
  <c r="T1616" i="5"/>
  <c r="S1616" i="5"/>
  <c r="R1616" i="5"/>
  <c r="Q1616" i="5"/>
  <c r="P1616" i="5"/>
  <c r="O1616" i="5"/>
  <c r="N1616" i="5"/>
  <c r="M1616" i="5"/>
  <c r="L1616" i="5"/>
  <c r="K1616" i="5"/>
  <c r="J1616" i="5"/>
  <c r="I1616" i="5"/>
  <c r="H1616" i="5"/>
  <c r="G1616" i="5"/>
  <c r="F1616" i="5"/>
  <c r="E1616" i="5"/>
  <c r="D1616" i="5"/>
  <c r="C1616" i="5"/>
  <c r="B1616" i="5"/>
  <c r="T1615" i="5"/>
  <c r="S1615" i="5"/>
  <c r="R1615" i="5"/>
  <c r="Q1615" i="5"/>
  <c r="P1615" i="5"/>
  <c r="O1615" i="5"/>
  <c r="N1615" i="5"/>
  <c r="M1615" i="5"/>
  <c r="L1615" i="5"/>
  <c r="K1615" i="5"/>
  <c r="J1615" i="5"/>
  <c r="I1615" i="5"/>
  <c r="H1615" i="5"/>
  <c r="G1615" i="5"/>
  <c r="F1615" i="5"/>
  <c r="E1615" i="5"/>
  <c r="D1615" i="5"/>
  <c r="C1615" i="5"/>
  <c r="B1615" i="5"/>
  <c r="T1614" i="5"/>
  <c r="S1614" i="5"/>
  <c r="R1614" i="5"/>
  <c r="Q1614" i="5"/>
  <c r="P1614" i="5"/>
  <c r="O1614" i="5"/>
  <c r="N1614" i="5"/>
  <c r="M1614" i="5"/>
  <c r="L1614" i="5"/>
  <c r="K1614" i="5"/>
  <c r="J1614" i="5"/>
  <c r="I1614" i="5"/>
  <c r="H1614" i="5"/>
  <c r="G1614" i="5"/>
  <c r="F1614" i="5"/>
  <c r="E1614" i="5"/>
  <c r="D1614" i="5"/>
  <c r="C1614" i="5"/>
  <c r="B1614" i="5"/>
  <c r="T1613" i="5"/>
  <c r="S1613" i="5"/>
  <c r="R1613" i="5"/>
  <c r="Q1613" i="5"/>
  <c r="P1613" i="5"/>
  <c r="O1613" i="5"/>
  <c r="N1613" i="5"/>
  <c r="M1613" i="5"/>
  <c r="L1613" i="5"/>
  <c r="K1613" i="5"/>
  <c r="J1613" i="5"/>
  <c r="I1613" i="5"/>
  <c r="H1613" i="5"/>
  <c r="G1613" i="5"/>
  <c r="F1613" i="5"/>
  <c r="E1613" i="5"/>
  <c r="D1613" i="5"/>
  <c r="C1613" i="5"/>
  <c r="B1613" i="5"/>
  <c r="T1612" i="5"/>
  <c r="S1612" i="5"/>
  <c r="R1612" i="5"/>
  <c r="Q1612" i="5"/>
  <c r="P1612" i="5"/>
  <c r="O1612" i="5"/>
  <c r="N1612" i="5"/>
  <c r="M1612" i="5"/>
  <c r="L1612" i="5"/>
  <c r="K1612" i="5"/>
  <c r="J1612" i="5"/>
  <c r="I1612" i="5"/>
  <c r="H1612" i="5"/>
  <c r="G1612" i="5"/>
  <c r="F1612" i="5"/>
  <c r="E1612" i="5"/>
  <c r="D1612" i="5"/>
  <c r="C1612" i="5"/>
  <c r="B1612" i="5"/>
  <c r="T1611" i="5"/>
  <c r="S1611" i="5"/>
  <c r="R1611" i="5"/>
  <c r="Q1611" i="5"/>
  <c r="P1611" i="5"/>
  <c r="O1611" i="5"/>
  <c r="N1611" i="5"/>
  <c r="M1611" i="5"/>
  <c r="L1611" i="5"/>
  <c r="K1611" i="5"/>
  <c r="J1611" i="5"/>
  <c r="I1611" i="5"/>
  <c r="H1611" i="5"/>
  <c r="G1611" i="5"/>
  <c r="F1611" i="5"/>
  <c r="E1611" i="5"/>
  <c r="D1611" i="5"/>
  <c r="C1611" i="5"/>
  <c r="B1611" i="5"/>
  <c r="T1610" i="5"/>
  <c r="S1610" i="5"/>
  <c r="R1610" i="5"/>
  <c r="Q1610" i="5"/>
  <c r="P1610" i="5"/>
  <c r="O1610" i="5"/>
  <c r="N1610" i="5"/>
  <c r="M1610" i="5"/>
  <c r="L1610" i="5"/>
  <c r="K1610" i="5"/>
  <c r="J1610" i="5"/>
  <c r="I1610" i="5"/>
  <c r="H1610" i="5"/>
  <c r="G1610" i="5"/>
  <c r="F1610" i="5"/>
  <c r="E1610" i="5"/>
  <c r="D1610" i="5"/>
  <c r="C1610" i="5"/>
  <c r="B1610" i="5"/>
  <c r="T1609" i="5"/>
  <c r="S1609" i="5"/>
  <c r="R1609" i="5"/>
  <c r="Q1609" i="5"/>
  <c r="P1609" i="5"/>
  <c r="O1609" i="5"/>
  <c r="N1609" i="5"/>
  <c r="M1609" i="5"/>
  <c r="L1609" i="5"/>
  <c r="K1609" i="5"/>
  <c r="J1609" i="5"/>
  <c r="I1609" i="5"/>
  <c r="H1609" i="5"/>
  <c r="G1609" i="5"/>
  <c r="F1609" i="5"/>
  <c r="E1609" i="5"/>
  <c r="D1609" i="5"/>
  <c r="C1609" i="5"/>
  <c r="B1609" i="5"/>
  <c r="T1608" i="5"/>
  <c r="S1608" i="5"/>
  <c r="R1608" i="5"/>
  <c r="Q1608" i="5"/>
  <c r="P1608" i="5"/>
  <c r="O1608" i="5"/>
  <c r="N1608" i="5"/>
  <c r="M1608" i="5"/>
  <c r="L1608" i="5"/>
  <c r="K1608" i="5"/>
  <c r="J1608" i="5"/>
  <c r="I1608" i="5"/>
  <c r="H1608" i="5"/>
  <c r="G1608" i="5"/>
  <c r="F1608" i="5"/>
  <c r="E1608" i="5"/>
  <c r="D1608" i="5"/>
  <c r="C1608" i="5"/>
  <c r="B1608" i="5"/>
  <c r="T1607" i="5"/>
  <c r="S1607" i="5"/>
  <c r="R1607" i="5"/>
  <c r="Q1607" i="5"/>
  <c r="P1607" i="5"/>
  <c r="O1607" i="5"/>
  <c r="N1607" i="5"/>
  <c r="M1607" i="5"/>
  <c r="L1607" i="5"/>
  <c r="K1607" i="5"/>
  <c r="J1607" i="5"/>
  <c r="I1607" i="5"/>
  <c r="H1607" i="5"/>
  <c r="G1607" i="5"/>
  <c r="F1607" i="5"/>
  <c r="E1607" i="5"/>
  <c r="D1607" i="5"/>
  <c r="C1607" i="5"/>
  <c r="B1607" i="5"/>
  <c r="T1606" i="5"/>
  <c r="S1606" i="5"/>
  <c r="R1606" i="5"/>
  <c r="Q1606" i="5"/>
  <c r="P1606" i="5"/>
  <c r="O1606" i="5"/>
  <c r="N1606" i="5"/>
  <c r="M1606" i="5"/>
  <c r="L1606" i="5"/>
  <c r="K1606" i="5"/>
  <c r="J1606" i="5"/>
  <c r="I1606" i="5"/>
  <c r="H1606" i="5"/>
  <c r="G1606" i="5"/>
  <c r="F1606" i="5"/>
  <c r="E1606" i="5"/>
  <c r="D1606" i="5"/>
  <c r="C1606" i="5"/>
  <c r="B1606" i="5"/>
  <c r="T1605" i="5"/>
  <c r="S1605" i="5"/>
  <c r="R1605" i="5"/>
  <c r="Q1605" i="5"/>
  <c r="P1605" i="5"/>
  <c r="O1605" i="5"/>
  <c r="N1605" i="5"/>
  <c r="M1605" i="5"/>
  <c r="L1605" i="5"/>
  <c r="K1605" i="5"/>
  <c r="J1605" i="5"/>
  <c r="I1605" i="5"/>
  <c r="H1605" i="5"/>
  <c r="G1605" i="5"/>
  <c r="F1605" i="5"/>
  <c r="E1605" i="5"/>
  <c r="D1605" i="5"/>
  <c r="C1605" i="5"/>
  <c r="B1605" i="5"/>
  <c r="T1604" i="5"/>
  <c r="S1604" i="5"/>
  <c r="R1604" i="5"/>
  <c r="Q1604" i="5"/>
  <c r="P1604" i="5"/>
  <c r="O1604" i="5"/>
  <c r="N1604" i="5"/>
  <c r="M1604" i="5"/>
  <c r="L1604" i="5"/>
  <c r="K1604" i="5"/>
  <c r="J1604" i="5"/>
  <c r="I1604" i="5"/>
  <c r="H1604" i="5"/>
  <c r="G1604" i="5"/>
  <c r="F1604" i="5"/>
  <c r="E1604" i="5"/>
  <c r="D1604" i="5"/>
  <c r="C1604" i="5"/>
  <c r="B1604" i="5"/>
  <c r="T1603" i="5"/>
  <c r="S1603" i="5"/>
  <c r="R1603" i="5"/>
  <c r="Q1603" i="5"/>
  <c r="P1603" i="5"/>
  <c r="O1603" i="5"/>
  <c r="N1603" i="5"/>
  <c r="M1603" i="5"/>
  <c r="L1603" i="5"/>
  <c r="K1603" i="5"/>
  <c r="J1603" i="5"/>
  <c r="I1603" i="5"/>
  <c r="H1603" i="5"/>
  <c r="G1603" i="5"/>
  <c r="F1603" i="5"/>
  <c r="E1603" i="5"/>
  <c r="D1603" i="5"/>
  <c r="C1603" i="5"/>
  <c r="B1603" i="5"/>
  <c r="T1602" i="5"/>
  <c r="S1602" i="5"/>
  <c r="R1602" i="5"/>
  <c r="Q1602" i="5"/>
  <c r="P1602" i="5"/>
  <c r="O1602" i="5"/>
  <c r="N1602" i="5"/>
  <c r="M1602" i="5"/>
  <c r="L1602" i="5"/>
  <c r="K1602" i="5"/>
  <c r="J1602" i="5"/>
  <c r="I1602" i="5"/>
  <c r="H1602" i="5"/>
  <c r="G1602" i="5"/>
  <c r="F1602" i="5"/>
  <c r="E1602" i="5"/>
  <c r="D1602" i="5"/>
  <c r="C1602" i="5"/>
  <c r="B1602" i="5"/>
  <c r="T1601" i="5"/>
  <c r="S1601" i="5"/>
  <c r="R1601" i="5"/>
  <c r="Q1601" i="5"/>
  <c r="P1601" i="5"/>
  <c r="O1601" i="5"/>
  <c r="N1601" i="5"/>
  <c r="M1601" i="5"/>
  <c r="L1601" i="5"/>
  <c r="K1601" i="5"/>
  <c r="J1601" i="5"/>
  <c r="I1601" i="5"/>
  <c r="H1601" i="5"/>
  <c r="G1601" i="5"/>
  <c r="F1601" i="5"/>
  <c r="E1601" i="5"/>
  <c r="D1601" i="5"/>
  <c r="C1601" i="5"/>
  <c r="B1601" i="5"/>
  <c r="T1600" i="5"/>
  <c r="S1600" i="5"/>
  <c r="R1600" i="5"/>
  <c r="Q1600" i="5"/>
  <c r="P1600" i="5"/>
  <c r="O1600" i="5"/>
  <c r="N1600" i="5"/>
  <c r="M1600" i="5"/>
  <c r="L1600" i="5"/>
  <c r="K1600" i="5"/>
  <c r="J1600" i="5"/>
  <c r="I1600" i="5"/>
  <c r="H1600" i="5"/>
  <c r="G1600" i="5"/>
  <c r="F1600" i="5"/>
  <c r="E1600" i="5"/>
  <c r="D1600" i="5"/>
  <c r="C1600" i="5"/>
  <c r="B1600" i="5"/>
  <c r="T1599" i="5"/>
  <c r="S1599" i="5"/>
  <c r="R1599" i="5"/>
  <c r="Q1599" i="5"/>
  <c r="P1599" i="5"/>
  <c r="O1599" i="5"/>
  <c r="N1599" i="5"/>
  <c r="M1599" i="5"/>
  <c r="L1599" i="5"/>
  <c r="K1599" i="5"/>
  <c r="J1599" i="5"/>
  <c r="I1599" i="5"/>
  <c r="H1599" i="5"/>
  <c r="G1599" i="5"/>
  <c r="F1599" i="5"/>
  <c r="E1599" i="5"/>
  <c r="D1599" i="5"/>
  <c r="C1599" i="5"/>
  <c r="B1599" i="5"/>
  <c r="T1598" i="5"/>
  <c r="S1598" i="5"/>
  <c r="R1598" i="5"/>
  <c r="Q1598" i="5"/>
  <c r="P1598" i="5"/>
  <c r="O1598" i="5"/>
  <c r="N1598" i="5"/>
  <c r="M1598" i="5"/>
  <c r="L1598" i="5"/>
  <c r="K1598" i="5"/>
  <c r="J1598" i="5"/>
  <c r="I1598" i="5"/>
  <c r="H1598" i="5"/>
  <c r="G1598" i="5"/>
  <c r="F1598" i="5"/>
  <c r="E1598" i="5"/>
  <c r="D1598" i="5"/>
  <c r="C1598" i="5"/>
  <c r="B1598" i="5"/>
  <c r="T1597" i="5"/>
  <c r="S1597" i="5"/>
  <c r="R1597" i="5"/>
  <c r="Q1597" i="5"/>
  <c r="P1597" i="5"/>
  <c r="O1597" i="5"/>
  <c r="N1597" i="5"/>
  <c r="M1597" i="5"/>
  <c r="L1597" i="5"/>
  <c r="K1597" i="5"/>
  <c r="J1597" i="5"/>
  <c r="I1597" i="5"/>
  <c r="H1597" i="5"/>
  <c r="G1597" i="5"/>
  <c r="F1597" i="5"/>
  <c r="E1597" i="5"/>
  <c r="D1597" i="5"/>
  <c r="C1597" i="5"/>
  <c r="B1597" i="5"/>
  <c r="T1596" i="5"/>
  <c r="S1596" i="5"/>
  <c r="R1596" i="5"/>
  <c r="Q1596" i="5"/>
  <c r="P1596" i="5"/>
  <c r="O1596" i="5"/>
  <c r="N1596" i="5"/>
  <c r="M1596" i="5"/>
  <c r="L1596" i="5"/>
  <c r="K1596" i="5"/>
  <c r="J1596" i="5"/>
  <c r="I1596" i="5"/>
  <c r="H1596" i="5"/>
  <c r="G1596" i="5"/>
  <c r="F1596" i="5"/>
  <c r="E1596" i="5"/>
  <c r="D1596" i="5"/>
  <c r="C1596" i="5"/>
  <c r="B1596" i="5"/>
  <c r="T1595" i="5"/>
  <c r="S1595" i="5"/>
  <c r="R1595" i="5"/>
  <c r="Q1595" i="5"/>
  <c r="P1595" i="5"/>
  <c r="O1595" i="5"/>
  <c r="N1595" i="5"/>
  <c r="M1595" i="5"/>
  <c r="L1595" i="5"/>
  <c r="K1595" i="5"/>
  <c r="J1595" i="5"/>
  <c r="I1595" i="5"/>
  <c r="H1595" i="5"/>
  <c r="G1595" i="5"/>
  <c r="F1595" i="5"/>
  <c r="E1595" i="5"/>
  <c r="D1595" i="5"/>
  <c r="C1595" i="5"/>
  <c r="B1595" i="5"/>
  <c r="T1594" i="5"/>
  <c r="S1594" i="5"/>
  <c r="R1594" i="5"/>
  <c r="Q1594" i="5"/>
  <c r="P1594" i="5"/>
  <c r="O1594" i="5"/>
  <c r="N1594" i="5"/>
  <c r="M1594" i="5"/>
  <c r="L1594" i="5"/>
  <c r="K1594" i="5"/>
  <c r="J1594" i="5"/>
  <c r="I1594" i="5"/>
  <c r="H1594" i="5"/>
  <c r="G1594" i="5"/>
  <c r="F1594" i="5"/>
  <c r="E1594" i="5"/>
  <c r="D1594" i="5"/>
  <c r="C1594" i="5"/>
  <c r="B1594" i="5"/>
  <c r="T1593" i="5"/>
  <c r="S1593" i="5"/>
  <c r="R1593" i="5"/>
  <c r="Q1593" i="5"/>
  <c r="P1593" i="5"/>
  <c r="O1593" i="5"/>
  <c r="N1593" i="5"/>
  <c r="M1593" i="5"/>
  <c r="L1593" i="5"/>
  <c r="K1593" i="5"/>
  <c r="J1593" i="5"/>
  <c r="I1593" i="5"/>
  <c r="H1593" i="5"/>
  <c r="G1593" i="5"/>
  <c r="F1593" i="5"/>
  <c r="E1593" i="5"/>
  <c r="D1593" i="5"/>
  <c r="C1593" i="5"/>
  <c r="B1593" i="5"/>
  <c r="T1592" i="5"/>
  <c r="S1592" i="5"/>
  <c r="R1592" i="5"/>
  <c r="Q1592" i="5"/>
  <c r="P1592" i="5"/>
  <c r="O1592" i="5"/>
  <c r="N1592" i="5"/>
  <c r="M1592" i="5"/>
  <c r="L1592" i="5"/>
  <c r="K1592" i="5"/>
  <c r="J1592" i="5"/>
  <c r="I1592" i="5"/>
  <c r="H1592" i="5"/>
  <c r="G1592" i="5"/>
  <c r="F1592" i="5"/>
  <c r="E1592" i="5"/>
  <c r="D1592" i="5"/>
  <c r="C1592" i="5"/>
  <c r="B1592" i="5"/>
  <c r="T1591" i="5"/>
  <c r="S1591" i="5"/>
  <c r="R1591" i="5"/>
  <c r="Q1591" i="5"/>
  <c r="P1591" i="5"/>
  <c r="O1591" i="5"/>
  <c r="N1591" i="5"/>
  <c r="M1591" i="5"/>
  <c r="L1591" i="5"/>
  <c r="K1591" i="5"/>
  <c r="J1591" i="5"/>
  <c r="I1591" i="5"/>
  <c r="H1591" i="5"/>
  <c r="G1591" i="5"/>
  <c r="F1591" i="5"/>
  <c r="E1591" i="5"/>
  <c r="D1591" i="5"/>
  <c r="C1591" i="5"/>
  <c r="B1591" i="5"/>
  <c r="T1590" i="5"/>
  <c r="S1590" i="5"/>
  <c r="R1590" i="5"/>
  <c r="Q1590" i="5"/>
  <c r="P1590" i="5"/>
  <c r="O1590" i="5"/>
  <c r="N1590" i="5"/>
  <c r="M1590" i="5"/>
  <c r="L1590" i="5"/>
  <c r="K1590" i="5"/>
  <c r="J1590" i="5"/>
  <c r="I1590" i="5"/>
  <c r="H1590" i="5"/>
  <c r="G1590" i="5"/>
  <c r="F1590" i="5"/>
  <c r="E1590" i="5"/>
  <c r="D1590" i="5"/>
  <c r="C1590" i="5"/>
  <c r="B1590" i="5"/>
  <c r="T1589" i="5"/>
  <c r="S1589" i="5"/>
  <c r="R1589" i="5"/>
  <c r="Q1589" i="5"/>
  <c r="P1589" i="5"/>
  <c r="O1589" i="5"/>
  <c r="N1589" i="5"/>
  <c r="M1589" i="5"/>
  <c r="L1589" i="5"/>
  <c r="K1589" i="5"/>
  <c r="J1589" i="5"/>
  <c r="I1589" i="5"/>
  <c r="H1589" i="5"/>
  <c r="G1589" i="5"/>
  <c r="F1589" i="5"/>
  <c r="E1589" i="5"/>
  <c r="D1589" i="5"/>
  <c r="C1589" i="5"/>
  <c r="B1589" i="5"/>
  <c r="T1588" i="5"/>
  <c r="S1588" i="5"/>
  <c r="R1588" i="5"/>
  <c r="Q1588" i="5"/>
  <c r="P1588" i="5"/>
  <c r="O1588" i="5"/>
  <c r="N1588" i="5"/>
  <c r="M1588" i="5"/>
  <c r="L1588" i="5"/>
  <c r="K1588" i="5"/>
  <c r="J1588" i="5"/>
  <c r="I1588" i="5"/>
  <c r="H1588" i="5"/>
  <c r="G1588" i="5"/>
  <c r="F1588" i="5"/>
  <c r="E1588" i="5"/>
  <c r="D1588" i="5"/>
  <c r="C1588" i="5"/>
  <c r="B1588" i="5"/>
  <c r="T1587" i="5"/>
  <c r="S1587" i="5"/>
  <c r="R1587" i="5"/>
  <c r="Q1587" i="5"/>
  <c r="P1587" i="5"/>
  <c r="O1587" i="5"/>
  <c r="N1587" i="5"/>
  <c r="M1587" i="5"/>
  <c r="L1587" i="5"/>
  <c r="K1587" i="5"/>
  <c r="J1587" i="5"/>
  <c r="I1587" i="5"/>
  <c r="H1587" i="5"/>
  <c r="G1587" i="5"/>
  <c r="F1587" i="5"/>
  <c r="E1587" i="5"/>
  <c r="D1587" i="5"/>
  <c r="C1587" i="5"/>
  <c r="B1587" i="5"/>
  <c r="T1586" i="5"/>
  <c r="S1586" i="5"/>
  <c r="R1586" i="5"/>
  <c r="Q1586" i="5"/>
  <c r="P1586" i="5"/>
  <c r="O1586" i="5"/>
  <c r="N1586" i="5"/>
  <c r="M1586" i="5"/>
  <c r="L1586" i="5"/>
  <c r="K1586" i="5"/>
  <c r="J1586" i="5"/>
  <c r="I1586" i="5"/>
  <c r="H1586" i="5"/>
  <c r="G1586" i="5"/>
  <c r="F1586" i="5"/>
  <c r="E1586" i="5"/>
  <c r="D1586" i="5"/>
  <c r="C1586" i="5"/>
  <c r="B1586" i="5"/>
  <c r="T1585" i="5"/>
  <c r="S1585" i="5"/>
  <c r="R1585" i="5"/>
  <c r="Q1585" i="5"/>
  <c r="P1585" i="5"/>
  <c r="O1585" i="5"/>
  <c r="N1585" i="5"/>
  <c r="M1585" i="5"/>
  <c r="L1585" i="5"/>
  <c r="K1585" i="5"/>
  <c r="J1585" i="5"/>
  <c r="I1585" i="5"/>
  <c r="H1585" i="5"/>
  <c r="G1585" i="5"/>
  <c r="F1585" i="5"/>
  <c r="E1585" i="5"/>
  <c r="D1585" i="5"/>
  <c r="C1585" i="5"/>
  <c r="B1585" i="5"/>
  <c r="T1584" i="5"/>
  <c r="S1584" i="5"/>
  <c r="R1584" i="5"/>
  <c r="Q1584" i="5"/>
  <c r="P1584" i="5"/>
  <c r="O1584" i="5"/>
  <c r="N1584" i="5"/>
  <c r="M1584" i="5"/>
  <c r="L1584" i="5"/>
  <c r="K1584" i="5"/>
  <c r="J1584" i="5"/>
  <c r="I1584" i="5"/>
  <c r="H1584" i="5"/>
  <c r="G1584" i="5"/>
  <c r="F1584" i="5"/>
  <c r="E1584" i="5"/>
  <c r="D1584" i="5"/>
  <c r="C1584" i="5"/>
  <c r="B1584" i="5"/>
  <c r="T1583" i="5"/>
  <c r="S1583" i="5"/>
  <c r="R1583" i="5"/>
  <c r="Q1583" i="5"/>
  <c r="P1583" i="5"/>
  <c r="O1583" i="5"/>
  <c r="N1583" i="5"/>
  <c r="M1583" i="5"/>
  <c r="L1583" i="5"/>
  <c r="K1583" i="5"/>
  <c r="J1583" i="5"/>
  <c r="I1583" i="5"/>
  <c r="H1583" i="5"/>
  <c r="G1583" i="5"/>
  <c r="F1583" i="5"/>
  <c r="E1583" i="5"/>
  <c r="D1583" i="5"/>
  <c r="C1583" i="5"/>
  <c r="B1583" i="5"/>
  <c r="T1582" i="5"/>
  <c r="S1582" i="5"/>
  <c r="R1582" i="5"/>
  <c r="Q1582" i="5"/>
  <c r="P1582" i="5"/>
  <c r="O1582" i="5"/>
  <c r="N1582" i="5"/>
  <c r="M1582" i="5"/>
  <c r="L1582" i="5"/>
  <c r="K1582" i="5"/>
  <c r="J1582" i="5"/>
  <c r="I1582" i="5"/>
  <c r="H1582" i="5"/>
  <c r="G1582" i="5"/>
  <c r="F1582" i="5"/>
  <c r="E1582" i="5"/>
  <c r="D1582" i="5"/>
  <c r="C1582" i="5"/>
  <c r="B1582" i="5"/>
  <c r="T1581" i="5"/>
  <c r="S1581" i="5"/>
  <c r="R1581" i="5"/>
  <c r="Q1581" i="5"/>
  <c r="P1581" i="5"/>
  <c r="O1581" i="5"/>
  <c r="N1581" i="5"/>
  <c r="M1581" i="5"/>
  <c r="L1581" i="5"/>
  <c r="K1581" i="5"/>
  <c r="J1581" i="5"/>
  <c r="I1581" i="5"/>
  <c r="H1581" i="5"/>
  <c r="G1581" i="5"/>
  <c r="F1581" i="5"/>
  <c r="E1581" i="5"/>
  <c r="D1581" i="5"/>
  <c r="C1581" i="5"/>
  <c r="B1581" i="5"/>
  <c r="T1580" i="5"/>
  <c r="S1580" i="5"/>
  <c r="R1580" i="5"/>
  <c r="Q1580" i="5"/>
  <c r="P1580" i="5"/>
  <c r="O1580" i="5"/>
  <c r="N1580" i="5"/>
  <c r="M1580" i="5"/>
  <c r="L1580" i="5"/>
  <c r="K1580" i="5"/>
  <c r="J1580" i="5"/>
  <c r="I1580" i="5"/>
  <c r="H1580" i="5"/>
  <c r="G1580" i="5"/>
  <c r="F1580" i="5"/>
  <c r="E1580" i="5"/>
  <c r="D1580" i="5"/>
  <c r="C1580" i="5"/>
  <c r="B1580" i="5"/>
  <c r="T1579" i="5"/>
  <c r="S1579" i="5"/>
  <c r="R1579" i="5"/>
  <c r="Q1579" i="5"/>
  <c r="P1579" i="5"/>
  <c r="O1579" i="5"/>
  <c r="N1579" i="5"/>
  <c r="M1579" i="5"/>
  <c r="L1579" i="5"/>
  <c r="K1579" i="5"/>
  <c r="J1579" i="5"/>
  <c r="I1579" i="5"/>
  <c r="H1579" i="5"/>
  <c r="G1579" i="5"/>
  <c r="F1579" i="5"/>
  <c r="E1579" i="5"/>
  <c r="D1579" i="5"/>
  <c r="C1579" i="5"/>
  <c r="B1579" i="5"/>
  <c r="T1578" i="5"/>
  <c r="S1578" i="5"/>
  <c r="R1578" i="5"/>
  <c r="Q1578" i="5"/>
  <c r="P1578" i="5"/>
  <c r="O1578" i="5"/>
  <c r="N1578" i="5"/>
  <c r="M1578" i="5"/>
  <c r="L1578" i="5"/>
  <c r="K1578" i="5"/>
  <c r="J1578" i="5"/>
  <c r="I1578" i="5"/>
  <c r="H1578" i="5"/>
  <c r="G1578" i="5"/>
  <c r="F1578" i="5"/>
  <c r="E1578" i="5"/>
  <c r="D1578" i="5"/>
  <c r="C1578" i="5"/>
  <c r="B1578" i="5"/>
  <c r="T1577" i="5"/>
  <c r="S1577" i="5"/>
  <c r="R1577" i="5"/>
  <c r="Q1577" i="5"/>
  <c r="P1577" i="5"/>
  <c r="O1577" i="5"/>
  <c r="N1577" i="5"/>
  <c r="M1577" i="5"/>
  <c r="L1577" i="5"/>
  <c r="K1577" i="5"/>
  <c r="J1577" i="5"/>
  <c r="I1577" i="5"/>
  <c r="H1577" i="5"/>
  <c r="G1577" i="5"/>
  <c r="F1577" i="5"/>
  <c r="E1577" i="5"/>
  <c r="D1577" i="5"/>
  <c r="C1577" i="5"/>
  <c r="B1577" i="5"/>
  <c r="T1576" i="5"/>
  <c r="S1576" i="5"/>
  <c r="R1576" i="5"/>
  <c r="Q1576" i="5"/>
  <c r="P1576" i="5"/>
  <c r="O1576" i="5"/>
  <c r="N1576" i="5"/>
  <c r="M1576" i="5"/>
  <c r="L1576" i="5"/>
  <c r="K1576" i="5"/>
  <c r="J1576" i="5"/>
  <c r="I1576" i="5"/>
  <c r="H1576" i="5"/>
  <c r="G1576" i="5"/>
  <c r="F1576" i="5"/>
  <c r="E1576" i="5"/>
  <c r="D1576" i="5"/>
  <c r="C1576" i="5"/>
  <c r="B1576" i="5"/>
  <c r="T1575" i="5"/>
  <c r="S1575" i="5"/>
  <c r="R1575" i="5"/>
  <c r="Q1575" i="5"/>
  <c r="P1575" i="5"/>
  <c r="O1575" i="5"/>
  <c r="N1575" i="5"/>
  <c r="M1575" i="5"/>
  <c r="L1575" i="5"/>
  <c r="K1575" i="5"/>
  <c r="J1575" i="5"/>
  <c r="I1575" i="5"/>
  <c r="H1575" i="5"/>
  <c r="G1575" i="5"/>
  <c r="F1575" i="5"/>
  <c r="E1575" i="5"/>
  <c r="D1575" i="5"/>
  <c r="C1575" i="5"/>
  <c r="B1575" i="5"/>
  <c r="T1574" i="5"/>
  <c r="S1574" i="5"/>
  <c r="R1574" i="5"/>
  <c r="Q1574" i="5"/>
  <c r="P1574" i="5"/>
  <c r="O1574" i="5"/>
  <c r="N1574" i="5"/>
  <c r="M1574" i="5"/>
  <c r="L1574" i="5"/>
  <c r="K1574" i="5"/>
  <c r="J1574" i="5"/>
  <c r="I1574" i="5"/>
  <c r="H1574" i="5"/>
  <c r="G1574" i="5"/>
  <c r="F1574" i="5"/>
  <c r="E1574" i="5"/>
  <c r="D1574" i="5"/>
  <c r="C1574" i="5"/>
  <c r="B1574" i="5"/>
  <c r="T1573" i="5"/>
  <c r="S1573" i="5"/>
  <c r="R1573" i="5"/>
  <c r="Q1573" i="5"/>
  <c r="P1573" i="5"/>
  <c r="O1573" i="5"/>
  <c r="N1573" i="5"/>
  <c r="M1573" i="5"/>
  <c r="L1573" i="5"/>
  <c r="K1573" i="5"/>
  <c r="J1573" i="5"/>
  <c r="I1573" i="5"/>
  <c r="H1573" i="5"/>
  <c r="G1573" i="5"/>
  <c r="F1573" i="5"/>
  <c r="E1573" i="5"/>
  <c r="D1573" i="5"/>
  <c r="C1573" i="5"/>
  <c r="B1573" i="5"/>
  <c r="T1572" i="5"/>
  <c r="S1572" i="5"/>
  <c r="R1572" i="5"/>
  <c r="Q1572" i="5"/>
  <c r="P1572" i="5"/>
  <c r="O1572" i="5"/>
  <c r="N1572" i="5"/>
  <c r="M1572" i="5"/>
  <c r="L1572" i="5"/>
  <c r="K1572" i="5"/>
  <c r="J1572" i="5"/>
  <c r="I1572" i="5"/>
  <c r="H1572" i="5"/>
  <c r="G1572" i="5"/>
  <c r="F1572" i="5"/>
  <c r="E1572" i="5"/>
  <c r="D1572" i="5"/>
  <c r="C1572" i="5"/>
  <c r="B1572" i="5"/>
  <c r="T1571" i="5"/>
  <c r="S1571" i="5"/>
  <c r="R1571" i="5"/>
  <c r="Q1571" i="5"/>
  <c r="P1571" i="5"/>
  <c r="O1571" i="5"/>
  <c r="N1571" i="5"/>
  <c r="M1571" i="5"/>
  <c r="L1571" i="5"/>
  <c r="K1571" i="5"/>
  <c r="J1571" i="5"/>
  <c r="I1571" i="5"/>
  <c r="H1571" i="5"/>
  <c r="G1571" i="5"/>
  <c r="F1571" i="5"/>
  <c r="E1571" i="5"/>
  <c r="D1571" i="5"/>
  <c r="C1571" i="5"/>
  <c r="B1571" i="5"/>
  <c r="T1570" i="5"/>
  <c r="S1570" i="5"/>
  <c r="R1570" i="5"/>
  <c r="Q1570" i="5"/>
  <c r="P1570" i="5"/>
  <c r="O1570" i="5"/>
  <c r="N1570" i="5"/>
  <c r="M1570" i="5"/>
  <c r="L1570" i="5"/>
  <c r="K1570" i="5"/>
  <c r="J1570" i="5"/>
  <c r="I1570" i="5"/>
  <c r="H1570" i="5"/>
  <c r="G1570" i="5"/>
  <c r="F1570" i="5"/>
  <c r="E1570" i="5"/>
  <c r="D1570" i="5"/>
  <c r="C1570" i="5"/>
  <c r="B1570" i="5"/>
  <c r="T1569" i="5"/>
  <c r="S1569" i="5"/>
  <c r="R1569" i="5"/>
  <c r="Q1569" i="5"/>
  <c r="P1569" i="5"/>
  <c r="O1569" i="5"/>
  <c r="N1569" i="5"/>
  <c r="M1569" i="5"/>
  <c r="L1569" i="5"/>
  <c r="K1569" i="5"/>
  <c r="J1569" i="5"/>
  <c r="I1569" i="5"/>
  <c r="H1569" i="5"/>
  <c r="G1569" i="5"/>
  <c r="F1569" i="5"/>
  <c r="E1569" i="5"/>
  <c r="D1569" i="5"/>
  <c r="C1569" i="5"/>
  <c r="B1569" i="5"/>
  <c r="T1568" i="5"/>
  <c r="S1568" i="5"/>
  <c r="R1568" i="5"/>
  <c r="Q1568" i="5"/>
  <c r="P1568" i="5"/>
  <c r="O1568" i="5"/>
  <c r="N1568" i="5"/>
  <c r="M1568" i="5"/>
  <c r="L1568" i="5"/>
  <c r="K1568" i="5"/>
  <c r="J1568" i="5"/>
  <c r="I1568" i="5"/>
  <c r="H1568" i="5"/>
  <c r="G1568" i="5"/>
  <c r="F1568" i="5"/>
  <c r="E1568" i="5"/>
  <c r="D1568" i="5"/>
  <c r="C1568" i="5"/>
  <c r="B1568" i="5"/>
  <c r="T1567" i="5"/>
  <c r="S1567" i="5"/>
  <c r="R1567" i="5"/>
  <c r="Q1567" i="5"/>
  <c r="P1567" i="5"/>
  <c r="O1567" i="5"/>
  <c r="N1567" i="5"/>
  <c r="M1567" i="5"/>
  <c r="L1567" i="5"/>
  <c r="K1567" i="5"/>
  <c r="J1567" i="5"/>
  <c r="I1567" i="5"/>
  <c r="H1567" i="5"/>
  <c r="G1567" i="5"/>
  <c r="F1567" i="5"/>
  <c r="E1567" i="5"/>
  <c r="D1567" i="5"/>
  <c r="C1567" i="5"/>
  <c r="B1567" i="5"/>
  <c r="T1566" i="5"/>
  <c r="S1566" i="5"/>
  <c r="R1566" i="5"/>
  <c r="Q1566" i="5"/>
  <c r="P1566" i="5"/>
  <c r="O1566" i="5"/>
  <c r="N1566" i="5"/>
  <c r="M1566" i="5"/>
  <c r="L1566" i="5"/>
  <c r="K1566" i="5"/>
  <c r="J1566" i="5"/>
  <c r="I1566" i="5"/>
  <c r="H1566" i="5"/>
  <c r="G1566" i="5"/>
  <c r="F1566" i="5"/>
  <c r="E1566" i="5"/>
  <c r="D1566" i="5"/>
  <c r="C1566" i="5"/>
  <c r="B1566" i="5"/>
  <c r="T1565" i="5"/>
  <c r="S1565" i="5"/>
  <c r="R1565" i="5"/>
  <c r="Q1565" i="5"/>
  <c r="P1565" i="5"/>
  <c r="O1565" i="5"/>
  <c r="N1565" i="5"/>
  <c r="M1565" i="5"/>
  <c r="L1565" i="5"/>
  <c r="K1565" i="5"/>
  <c r="J1565" i="5"/>
  <c r="I1565" i="5"/>
  <c r="H1565" i="5"/>
  <c r="G1565" i="5"/>
  <c r="F1565" i="5"/>
  <c r="E1565" i="5"/>
  <c r="D1565" i="5"/>
  <c r="C1565" i="5"/>
  <c r="B1565" i="5"/>
  <c r="T1564" i="5"/>
  <c r="S1564" i="5"/>
  <c r="R1564" i="5"/>
  <c r="Q1564" i="5"/>
  <c r="P1564" i="5"/>
  <c r="O1564" i="5"/>
  <c r="N1564" i="5"/>
  <c r="M1564" i="5"/>
  <c r="L1564" i="5"/>
  <c r="K1564" i="5"/>
  <c r="J1564" i="5"/>
  <c r="I1564" i="5"/>
  <c r="H1564" i="5"/>
  <c r="G1564" i="5"/>
  <c r="F1564" i="5"/>
  <c r="E1564" i="5"/>
  <c r="D1564" i="5"/>
  <c r="C1564" i="5"/>
  <c r="B1564" i="5"/>
  <c r="T1563" i="5"/>
  <c r="S1563" i="5"/>
  <c r="R1563" i="5"/>
  <c r="Q1563" i="5"/>
  <c r="P1563" i="5"/>
  <c r="O1563" i="5"/>
  <c r="N1563" i="5"/>
  <c r="M1563" i="5"/>
  <c r="L1563" i="5"/>
  <c r="K1563" i="5"/>
  <c r="J1563" i="5"/>
  <c r="I1563" i="5"/>
  <c r="H1563" i="5"/>
  <c r="G1563" i="5"/>
  <c r="F1563" i="5"/>
  <c r="E1563" i="5"/>
  <c r="D1563" i="5"/>
  <c r="C1563" i="5"/>
  <c r="B1563" i="5"/>
  <c r="T1562" i="5"/>
  <c r="S1562" i="5"/>
  <c r="R1562" i="5"/>
  <c r="Q1562" i="5"/>
  <c r="P1562" i="5"/>
  <c r="O1562" i="5"/>
  <c r="N1562" i="5"/>
  <c r="M1562" i="5"/>
  <c r="L1562" i="5"/>
  <c r="K1562" i="5"/>
  <c r="J1562" i="5"/>
  <c r="I1562" i="5"/>
  <c r="H1562" i="5"/>
  <c r="G1562" i="5"/>
  <c r="F1562" i="5"/>
  <c r="E1562" i="5"/>
  <c r="D1562" i="5"/>
  <c r="C1562" i="5"/>
  <c r="B1562" i="5"/>
  <c r="T1561" i="5"/>
  <c r="S1561" i="5"/>
  <c r="R1561" i="5"/>
  <c r="Q1561" i="5"/>
  <c r="P1561" i="5"/>
  <c r="O1561" i="5"/>
  <c r="N1561" i="5"/>
  <c r="M1561" i="5"/>
  <c r="L1561" i="5"/>
  <c r="K1561" i="5"/>
  <c r="J1561" i="5"/>
  <c r="I1561" i="5"/>
  <c r="H1561" i="5"/>
  <c r="G1561" i="5"/>
  <c r="F1561" i="5"/>
  <c r="E1561" i="5"/>
  <c r="D1561" i="5"/>
  <c r="C1561" i="5"/>
  <c r="B1561" i="5"/>
  <c r="T1560" i="5"/>
  <c r="S1560" i="5"/>
  <c r="R1560" i="5"/>
  <c r="Q1560" i="5"/>
  <c r="P1560" i="5"/>
  <c r="O1560" i="5"/>
  <c r="N1560" i="5"/>
  <c r="M1560" i="5"/>
  <c r="L1560" i="5"/>
  <c r="K1560" i="5"/>
  <c r="J1560" i="5"/>
  <c r="I1560" i="5"/>
  <c r="H1560" i="5"/>
  <c r="G1560" i="5"/>
  <c r="F1560" i="5"/>
  <c r="E1560" i="5"/>
  <c r="D1560" i="5"/>
  <c r="C1560" i="5"/>
  <c r="B1560" i="5"/>
  <c r="T1559" i="5"/>
  <c r="S1559" i="5"/>
  <c r="R1559" i="5"/>
  <c r="Q1559" i="5"/>
  <c r="P1559" i="5"/>
  <c r="O1559" i="5"/>
  <c r="N1559" i="5"/>
  <c r="M1559" i="5"/>
  <c r="L1559" i="5"/>
  <c r="K1559" i="5"/>
  <c r="J1559" i="5"/>
  <c r="I1559" i="5"/>
  <c r="H1559" i="5"/>
  <c r="G1559" i="5"/>
  <c r="F1559" i="5"/>
  <c r="E1559" i="5"/>
  <c r="D1559" i="5"/>
  <c r="C1559" i="5"/>
  <c r="B1559" i="5"/>
  <c r="T1558" i="5"/>
  <c r="S1558" i="5"/>
  <c r="R1558" i="5"/>
  <c r="Q1558" i="5"/>
  <c r="P1558" i="5"/>
  <c r="O1558" i="5"/>
  <c r="N1558" i="5"/>
  <c r="M1558" i="5"/>
  <c r="L1558" i="5"/>
  <c r="K1558" i="5"/>
  <c r="J1558" i="5"/>
  <c r="I1558" i="5"/>
  <c r="H1558" i="5"/>
  <c r="G1558" i="5"/>
  <c r="F1558" i="5"/>
  <c r="E1558" i="5"/>
  <c r="D1558" i="5"/>
  <c r="C1558" i="5"/>
  <c r="B1558" i="5"/>
  <c r="T1557" i="5"/>
  <c r="S1557" i="5"/>
  <c r="R1557" i="5"/>
  <c r="Q1557" i="5"/>
  <c r="P1557" i="5"/>
  <c r="O1557" i="5"/>
  <c r="N1557" i="5"/>
  <c r="M1557" i="5"/>
  <c r="L1557" i="5"/>
  <c r="K1557" i="5"/>
  <c r="J1557" i="5"/>
  <c r="I1557" i="5"/>
  <c r="H1557" i="5"/>
  <c r="G1557" i="5"/>
  <c r="F1557" i="5"/>
  <c r="E1557" i="5"/>
  <c r="D1557" i="5"/>
  <c r="C1557" i="5"/>
  <c r="B1557" i="5"/>
  <c r="T1556" i="5"/>
  <c r="S1556" i="5"/>
  <c r="R1556" i="5"/>
  <c r="Q1556" i="5"/>
  <c r="P1556" i="5"/>
  <c r="O1556" i="5"/>
  <c r="N1556" i="5"/>
  <c r="M1556" i="5"/>
  <c r="L1556" i="5"/>
  <c r="K1556" i="5"/>
  <c r="J1556" i="5"/>
  <c r="I1556" i="5"/>
  <c r="H1556" i="5"/>
  <c r="G1556" i="5"/>
  <c r="F1556" i="5"/>
  <c r="E1556" i="5"/>
  <c r="D1556" i="5"/>
  <c r="C1556" i="5"/>
  <c r="B1556" i="5"/>
  <c r="T1555" i="5"/>
  <c r="S1555" i="5"/>
  <c r="R1555" i="5"/>
  <c r="Q1555" i="5"/>
  <c r="P1555" i="5"/>
  <c r="O1555" i="5"/>
  <c r="N1555" i="5"/>
  <c r="M1555" i="5"/>
  <c r="L1555" i="5"/>
  <c r="K1555" i="5"/>
  <c r="J1555" i="5"/>
  <c r="I1555" i="5"/>
  <c r="H1555" i="5"/>
  <c r="G1555" i="5"/>
  <c r="F1555" i="5"/>
  <c r="E1555" i="5"/>
  <c r="D1555" i="5"/>
  <c r="C1555" i="5"/>
  <c r="B1555" i="5"/>
  <c r="T1554" i="5"/>
  <c r="S1554" i="5"/>
  <c r="R1554" i="5"/>
  <c r="Q1554" i="5"/>
  <c r="P1554" i="5"/>
  <c r="O1554" i="5"/>
  <c r="N1554" i="5"/>
  <c r="M1554" i="5"/>
  <c r="L1554" i="5"/>
  <c r="K1554" i="5"/>
  <c r="J1554" i="5"/>
  <c r="I1554" i="5"/>
  <c r="H1554" i="5"/>
  <c r="G1554" i="5"/>
  <c r="F1554" i="5"/>
  <c r="E1554" i="5"/>
  <c r="D1554" i="5"/>
  <c r="C1554" i="5"/>
  <c r="B1554" i="5"/>
  <c r="T1553" i="5"/>
  <c r="S1553" i="5"/>
  <c r="R1553" i="5"/>
  <c r="Q1553" i="5"/>
  <c r="P1553" i="5"/>
  <c r="O1553" i="5"/>
  <c r="N1553" i="5"/>
  <c r="M1553" i="5"/>
  <c r="L1553" i="5"/>
  <c r="K1553" i="5"/>
  <c r="J1553" i="5"/>
  <c r="I1553" i="5"/>
  <c r="H1553" i="5"/>
  <c r="G1553" i="5"/>
  <c r="F1553" i="5"/>
  <c r="E1553" i="5"/>
  <c r="D1553" i="5"/>
  <c r="C1553" i="5"/>
  <c r="B1553" i="5"/>
  <c r="T1552" i="5"/>
  <c r="S1552" i="5"/>
  <c r="R1552" i="5"/>
  <c r="Q1552" i="5"/>
  <c r="P1552" i="5"/>
  <c r="O1552" i="5"/>
  <c r="N1552" i="5"/>
  <c r="M1552" i="5"/>
  <c r="L1552" i="5"/>
  <c r="K1552" i="5"/>
  <c r="J1552" i="5"/>
  <c r="I1552" i="5"/>
  <c r="H1552" i="5"/>
  <c r="G1552" i="5"/>
  <c r="F1552" i="5"/>
  <c r="E1552" i="5"/>
  <c r="D1552" i="5"/>
  <c r="C1552" i="5"/>
  <c r="B1552" i="5"/>
  <c r="T1551" i="5"/>
  <c r="S1551" i="5"/>
  <c r="R1551" i="5"/>
  <c r="Q1551" i="5"/>
  <c r="P1551" i="5"/>
  <c r="O1551" i="5"/>
  <c r="N1551" i="5"/>
  <c r="M1551" i="5"/>
  <c r="L1551" i="5"/>
  <c r="K1551" i="5"/>
  <c r="J1551" i="5"/>
  <c r="I1551" i="5"/>
  <c r="H1551" i="5"/>
  <c r="G1551" i="5"/>
  <c r="F1551" i="5"/>
  <c r="E1551" i="5"/>
  <c r="D1551" i="5"/>
  <c r="C1551" i="5"/>
  <c r="B1551" i="5"/>
  <c r="T1550" i="5"/>
  <c r="S1550" i="5"/>
  <c r="R1550" i="5"/>
  <c r="Q1550" i="5"/>
  <c r="P1550" i="5"/>
  <c r="O1550" i="5"/>
  <c r="N1550" i="5"/>
  <c r="M1550" i="5"/>
  <c r="L1550" i="5"/>
  <c r="K1550" i="5"/>
  <c r="J1550" i="5"/>
  <c r="I1550" i="5"/>
  <c r="H1550" i="5"/>
  <c r="G1550" i="5"/>
  <c r="F1550" i="5"/>
  <c r="E1550" i="5"/>
  <c r="D1550" i="5"/>
  <c r="C1550" i="5"/>
  <c r="B1550" i="5"/>
  <c r="T1549" i="5"/>
  <c r="S1549" i="5"/>
  <c r="R1549" i="5"/>
  <c r="Q1549" i="5"/>
  <c r="P1549" i="5"/>
  <c r="O1549" i="5"/>
  <c r="N1549" i="5"/>
  <c r="M1549" i="5"/>
  <c r="L1549" i="5"/>
  <c r="K1549" i="5"/>
  <c r="J1549" i="5"/>
  <c r="I1549" i="5"/>
  <c r="H1549" i="5"/>
  <c r="G1549" i="5"/>
  <c r="F1549" i="5"/>
  <c r="E1549" i="5"/>
  <c r="D1549" i="5"/>
  <c r="C1549" i="5"/>
  <c r="B1549" i="5"/>
  <c r="T1548" i="5"/>
  <c r="S1548" i="5"/>
  <c r="R1548" i="5"/>
  <c r="Q1548" i="5"/>
  <c r="P1548" i="5"/>
  <c r="O1548" i="5"/>
  <c r="N1548" i="5"/>
  <c r="M1548" i="5"/>
  <c r="L1548" i="5"/>
  <c r="K1548" i="5"/>
  <c r="J1548" i="5"/>
  <c r="I1548" i="5"/>
  <c r="H1548" i="5"/>
  <c r="G1548" i="5"/>
  <c r="F1548" i="5"/>
  <c r="E1548" i="5"/>
  <c r="D1548" i="5"/>
  <c r="C1548" i="5"/>
  <c r="B1548" i="5"/>
  <c r="T1547" i="5"/>
  <c r="S1547" i="5"/>
  <c r="R1547" i="5"/>
  <c r="Q1547" i="5"/>
  <c r="P1547" i="5"/>
  <c r="O1547" i="5"/>
  <c r="N1547" i="5"/>
  <c r="M1547" i="5"/>
  <c r="L1547" i="5"/>
  <c r="K1547" i="5"/>
  <c r="J1547" i="5"/>
  <c r="I1547" i="5"/>
  <c r="H1547" i="5"/>
  <c r="G1547" i="5"/>
  <c r="F1547" i="5"/>
  <c r="E1547" i="5"/>
  <c r="D1547" i="5"/>
  <c r="C1547" i="5"/>
  <c r="B1547" i="5"/>
  <c r="T1546" i="5"/>
  <c r="S1546" i="5"/>
  <c r="R1546" i="5"/>
  <c r="Q1546" i="5"/>
  <c r="P1546" i="5"/>
  <c r="O1546" i="5"/>
  <c r="N1546" i="5"/>
  <c r="M1546" i="5"/>
  <c r="L1546" i="5"/>
  <c r="K1546" i="5"/>
  <c r="J1546" i="5"/>
  <c r="I1546" i="5"/>
  <c r="H1546" i="5"/>
  <c r="G1546" i="5"/>
  <c r="F1546" i="5"/>
  <c r="E1546" i="5"/>
  <c r="D1546" i="5"/>
  <c r="C1546" i="5"/>
  <c r="B1546" i="5"/>
  <c r="T1545" i="5"/>
  <c r="S1545" i="5"/>
  <c r="R1545" i="5"/>
  <c r="Q1545" i="5"/>
  <c r="P1545" i="5"/>
  <c r="O1545" i="5"/>
  <c r="N1545" i="5"/>
  <c r="M1545" i="5"/>
  <c r="L1545" i="5"/>
  <c r="K1545" i="5"/>
  <c r="J1545" i="5"/>
  <c r="I1545" i="5"/>
  <c r="H1545" i="5"/>
  <c r="G1545" i="5"/>
  <c r="F1545" i="5"/>
  <c r="E1545" i="5"/>
  <c r="D1545" i="5"/>
  <c r="C1545" i="5"/>
  <c r="B1545" i="5"/>
  <c r="T1544" i="5"/>
  <c r="S1544" i="5"/>
  <c r="R1544" i="5"/>
  <c r="Q1544" i="5"/>
  <c r="P1544" i="5"/>
  <c r="O1544" i="5"/>
  <c r="N1544" i="5"/>
  <c r="M1544" i="5"/>
  <c r="L1544" i="5"/>
  <c r="K1544" i="5"/>
  <c r="J1544" i="5"/>
  <c r="I1544" i="5"/>
  <c r="H1544" i="5"/>
  <c r="G1544" i="5"/>
  <c r="F1544" i="5"/>
  <c r="E1544" i="5"/>
  <c r="D1544" i="5"/>
  <c r="C1544" i="5"/>
  <c r="B1544" i="5"/>
  <c r="T1543" i="5"/>
  <c r="S1543" i="5"/>
  <c r="R1543" i="5"/>
  <c r="Q1543" i="5"/>
  <c r="P1543" i="5"/>
  <c r="O1543" i="5"/>
  <c r="N1543" i="5"/>
  <c r="M1543" i="5"/>
  <c r="L1543" i="5"/>
  <c r="K1543" i="5"/>
  <c r="J1543" i="5"/>
  <c r="I1543" i="5"/>
  <c r="H1543" i="5"/>
  <c r="G1543" i="5"/>
  <c r="F1543" i="5"/>
  <c r="E1543" i="5"/>
  <c r="D1543" i="5"/>
  <c r="C1543" i="5"/>
  <c r="B1543" i="5"/>
  <c r="T1542" i="5"/>
  <c r="S1542" i="5"/>
  <c r="R1542" i="5"/>
  <c r="Q1542" i="5"/>
  <c r="P1542" i="5"/>
  <c r="O1542" i="5"/>
  <c r="N1542" i="5"/>
  <c r="M1542" i="5"/>
  <c r="L1542" i="5"/>
  <c r="K1542" i="5"/>
  <c r="J1542" i="5"/>
  <c r="I1542" i="5"/>
  <c r="H1542" i="5"/>
  <c r="G1542" i="5"/>
  <c r="F1542" i="5"/>
  <c r="E1542" i="5"/>
  <c r="D1542" i="5"/>
  <c r="C1542" i="5"/>
  <c r="B1542" i="5"/>
  <c r="T1541" i="5"/>
  <c r="S1541" i="5"/>
  <c r="R1541" i="5"/>
  <c r="Q1541" i="5"/>
  <c r="P1541" i="5"/>
  <c r="O1541" i="5"/>
  <c r="N1541" i="5"/>
  <c r="M1541" i="5"/>
  <c r="L1541" i="5"/>
  <c r="K1541" i="5"/>
  <c r="J1541" i="5"/>
  <c r="I1541" i="5"/>
  <c r="H1541" i="5"/>
  <c r="G1541" i="5"/>
  <c r="F1541" i="5"/>
  <c r="E1541" i="5"/>
  <c r="D1541" i="5"/>
  <c r="C1541" i="5"/>
  <c r="B1541" i="5"/>
  <c r="T1540" i="5"/>
  <c r="S1540" i="5"/>
  <c r="R1540" i="5"/>
  <c r="Q1540" i="5"/>
  <c r="P1540" i="5"/>
  <c r="O1540" i="5"/>
  <c r="N1540" i="5"/>
  <c r="M1540" i="5"/>
  <c r="L1540" i="5"/>
  <c r="K1540" i="5"/>
  <c r="J1540" i="5"/>
  <c r="I1540" i="5"/>
  <c r="H1540" i="5"/>
  <c r="G1540" i="5"/>
  <c r="F1540" i="5"/>
  <c r="E1540" i="5"/>
  <c r="D1540" i="5"/>
  <c r="C1540" i="5"/>
  <c r="B1540" i="5"/>
  <c r="T1539" i="5"/>
  <c r="S1539" i="5"/>
  <c r="R1539" i="5"/>
  <c r="Q1539" i="5"/>
  <c r="P1539" i="5"/>
  <c r="O1539" i="5"/>
  <c r="N1539" i="5"/>
  <c r="M1539" i="5"/>
  <c r="L1539" i="5"/>
  <c r="K1539" i="5"/>
  <c r="J1539" i="5"/>
  <c r="I1539" i="5"/>
  <c r="H1539" i="5"/>
  <c r="G1539" i="5"/>
  <c r="F1539" i="5"/>
  <c r="E1539" i="5"/>
  <c r="D1539" i="5"/>
  <c r="C1539" i="5"/>
  <c r="B1539" i="5"/>
  <c r="T1538" i="5"/>
  <c r="S1538" i="5"/>
  <c r="R1538" i="5"/>
  <c r="Q1538" i="5"/>
  <c r="P1538" i="5"/>
  <c r="O1538" i="5"/>
  <c r="N1538" i="5"/>
  <c r="M1538" i="5"/>
  <c r="L1538" i="5"/>
  <c r="K1538" i="5"/>
  <c r="J1538" i="5"/>
  <c r="I1538" i="5"/>
  <c r="H1538" i="5"/>
  <c r="G1538" i="5"/>
  <c r="F1538" i="5"/>
  <c r="E1538" i="5"/>
  <c r="D1538" i="5"/>
  <c r="C1538" i="5"/>
  <c r="B1538" i="5"/>
  <c r="T1537" i="5"/>
  <c r="S1537" i="5"/>
  <c r="R1537" i="5"/>
  <c r="Q1537" i="5"/>
  <c r="P1537" i="5"/>
  <c r="O1537" i="5"/>
  <c r="N1537" i="5"/>
  <c r="M1537" i="5"/>
  <c r="L1537" i="5"/>
  <c r="K1537" i="5"/>
  <c r="J1537" i="5"/>
  <c r="I1537" i="5"/>
  <c r="H1537" i="5"/>
  <c r="G1537" i="5"/>
  <c r="F1537" i="5"/>
  <c r="E1537" i="5"/>
  <c r="D1537" i="5"/>
  <c r="C1537" i="5"/>
  <c r="B1537" i="5"/>
  <c r="T1536" i="5"/>
  <c r="S1536" i="5"/>
  <c r="R1536" i="5"/>
  <c r="Q1536" i="5"/>
  <c r="P1536" i="5"/>
  <c r="O1536" i="5"/>
  <c r="N1536" i="5"/>
  <c r="M1536" i="5"/>
  <c r="L1536" i="5"/>
  <c r="K1536" i="5"/>
  <c r="J1536" i="5"/>
  <c r="I1536" i="5"/>
  <c r="H1536" i="5"/>
  <c r="G1536" i="5"/>
  <c r="F1536" i="5"/>
  <c r="E1536" i="5"/>
  <c r="D1536" i="5"/>
  <c r="C1536" i="5"/>
  <c r="B1536" i="5"/>
  <c r="T1535" i="5"/>
  <c r="S1535" i="5"/>
  <c r="R1535" i="5"/>
  <c r="Q1535" i="5"/>
  <c r="P1535" i="5"/>
  <c r="O1535" i="5"/>
  <c r="N1535" i="5"/>
  <c r="M1535" i="5"/>
  <c r="L1535" i="5"/>
  <c r="K1535" i="5"/>
  <c r="J1535" i="5"/>
  <c r="I1535" i="5"/>
  <c r="H1535" i="5"/>
  <c r="G1535" i="5"/>
  <c r="F1535" i="5"/>
  <c r="E1535" i="5"/>
  <c r="D1535" i="5"/>
  <c r="C1535" i="5"/>
  <c r="B1535" i="5"/>
  <c r="T1534" i="5"/>
  <c r="S1534" i="5"/>
  <c r="R1534" i="5"/>
  <c r="Q1534" i="5"/>
  <c r="P1534" i="5"/>
  <c r="O1534" i="5"/>
  <c r="N1534" i="5"/>
  <c r="M1534" i="5"/>
  <c r="L1534" i="5"/>
  <c r="K1534" i="5"/>
  <c r="J1534" i="5"/>
  <c r="I1534" i="5"/>
  <c r="H1534" i="5"/>
  <c r="G1534" i="5"/>
  <c r="F1534" i="5"/>
  <c r="E1534" i="5"/>
  <c r="D1534" i="5"/>
  <c r="C1534" i="5"/>
  <c r="B1534" i="5"/>
  <c r="T1533" i="5"/>
  <c r="S1533" i="5"/>
  <c r="R1533" i="5"/>
  <c r="Q1533" i="5"/>
  <c r="P1533" i="5"/>
  <c r="O1533" i="5"/>
  <c r="N1533" i="5"/>
  <c r="M1533" i="5"/>
  <c r="L1533" i="5"/>
  <c r="K1533" i="5"/>
  <c r="J1533" i="5"/>
  <c r="I1533" i="5"/>
  <c r="H1533" i="5"/>
  <c r="G1533" i="5"/>
  <c r="F1533" i="5"/>
  <c r="E1533" i="5"/>
  <c r="D1533" i="5"/>
  <c r="C1533" i="5"/>
  <c r="B1533" i="5"/>
  <c r="T1532" i="5"/>
  <c r="S1532" i="5"/>
  <c r="R1532" i="5"/>
  <c r="Q1532" i="5"/>
  <c r="P1532" i="5"/>
  <c r="O1532" i="5"/>
  <c r="N1532" i="5"/>
  <c r="M1532" i="5"/>
  <c r="L1532" i="5"/>
  <c r="K1532" i="5"/>
  <c r="J1532" i="5"/>
  <c r="I1532" i="5"/>
  <c r="H1532" i="5"/>
  <c r="G1532" i="5"/>
  <c r="F1532" i="5"/>
  <c r="E1532" i="5"/>
  <c r="D1532" i="5"/>
  <c r="C1532" i="5"/>
  <c r="B1532" i="5"/>
  <c r="T1531" i="5"/>
  <c r="S1531" i="5"/>
  <c r="R1531" i="5"/>
  <c r="Q1531" i="5"/>
  <c r="P1531" i="5"/>
  <c r="O1531" i="5"/>
  <c r="N1531" i="5"/>
  <c r="M1531" i="5"/>
  <c r="L1531" i="5"/>
  <c r="K1531" i="5"/>
  <c r="J1531" i="5"/>
  <c r="I1531" i="5"/>
  <c r="H1531" i="5"/>
  <c r="G1531" i="5"/>
  <c r="F1531" i="5"/>
  <c r="E1531" i="5"/>
  <c r="D1531" i="5"/>
  <c r="C1531" i="5"/>
  <c r="B1531" i="5"/>
  <c r="T1530" i="5"/>
  <c r="S1530" i="5"/>
  <c r="R1530" i="5"/>
  <c r="Q1530" i="5"/>
  <c r="P1530" i="5"/>
  <c r="O1530" i="5"/>
  <c r="N1530" i="5"/>
  <c r="M1530" i="5"/>
  <c r="L1530" i="5"/>
  <c r="K1530" i="5"/>
  <c r="J1530" i="5"/>
  <c r="I1530" i="5"/>
  <c r="H1530" i="5"/>
  <c r="G1530" i="5"/>
  <c r="F1530" i="5"/>
  <c r="E1530" i="5"/>
  <c r="D1530" i="5"/>
  <c r="C1530" i="5"/>
  <c r="B1530" i="5"/>
  <c r="T1529" i="5"/>
  <c r="S1529" i="5"/>
  <c r="R1529" i="5"/>
  <c r="Q1529" i="5"/>
  <c r="P1529" i="5"/>
  <c r="O1529" i="5"/>
  <c r="N1529" i="5"/>
  <c r="M1529" i="5"/>
  <c r="L1529" i="5"/>
  <c r="K1529" i="5"/>
  <c r="J1529" i="5"/>
  <c r="I1529" i="5"/>
  <c r="H1529" i="5"/>
  <c r="G1529" i="5"/>
  <c r="F1529" i="5"/>
  <c r="E1529" i="5"/>
  <c r="D1529" i="5"/>
  <c r="C1529" i="5"/>
  <c r="B1529" i="5"/>
  <c r="T1528" i="5"/>
  <c r="S1528" i="5"/>
  <c r="R1528" i="5"/>
  <c r="Q1528" i="5"/>
  <c r="P1528" i="5"/>
  <c r="O1528" i="5"/>
  <c r="N1528" i="5"/>
  <c r="M1528" i="5"/>
  <c r="L1528" i="5"/>
  <c r="K1528" i="5"/>
  <c r="J1528" i="5"/>
  <c r="I1528" i="5"/>
  <c r="H1528" i="5"/>
  <c r="G1528" i="5"/>
  <c r="F1528" i="5"/>
  <c r="E1528" i="5"/>
  <c r="D1528" i="5"/>
  <c r="C1528" i="5"/>
  <c r="B1528" i="5"/>
  <c r="T1527" i="5"/>
  <c r="S1527" i="5"/>
  <c r="R1527" i="5"/>
  <c r="Q1527" i="5"/>
  <c r="P1527" i="5"/>
  <c r="O1527" i="5"/>
  <c r="N1527" i="5"/>
  <c r="M1527" i="5"/>
  <c r="L1527" i="5"/>
  <c r="K1527" i="5"/>
  <c r="J1527" i="5"/>
  <c r="I1527" i="5"/>
  <c r="H1527" i="5"/>
  <c r="G1527" i="5"/>
  <c r="F1527" i="5"/>
  <c r="E1527" i="5"/>
  <c r="D1527" i="5"/>
  <c r="C1527" i="5"/>
  <c r="B1527" i="5"/>
  <c r="T1526" i="5"/>
  <c r="S1526" i="5"/>
  <c r="R1526" i="5"/>
  <c r="Q1526" i="5"/>
  <c r="P1526" i="5"/>
  <c r="O1526" i="5"/>
  <c r="N1526" i="5"/>
  <c r="M1526" i="5"/>
  <c r="L1526" i="5"/>
  <c r="K1526" i="5"/>
  <c r="J1526" i="5"/>
  <c r="I1526" i="5"/>
  <c r="H1526" i="5"/>
  <c r="G1526" i="5"/>
  <c r="F1526" i="5"/>
  <c r="E1526" i="5"/>
  <c r="D1526" i="5"/>
  <c r="C1526" i="5"/>
  <c r="B1526" i="5"/>
  <c r="T1525" i="5"/>
  <c r="S1525" i="5"/>
  <c r="R1525" i="5"/>
  <c r="Q1525" i="5"/>
  <c r="P1525" i="5"/>
  <c r="O1525" i="5"/>
  <c r="N1525" i="5"/>
  <c r="M1525" i="5"/>
  <c r="L1525" i="5"/>
  <c r="K1525" i="5"/>
  <c r="J1525" i="5"/>
  <c r="I1525" i="5"/>
  <c r="H1525" i="5"/>
  <c r="G1525" i="5"/>
  <c r="F1525" i="5"/>
  <c r="E1525" i="5"/>
  <c r="D1525" i="5"/>
  <c r="C1525" i="5"/>
  <c r="B1525" i="5"/>
  <c r="T1524" i="5"/>
  <c r="S1524" i="5"/>
  <c r="R1524" i="5"/>
  <c r="Q1524" i="5"/>
  <c r="P1524" i="5"/>
  <c r="O1524" i="5"/>
  <c r="N1524" i="5"/>
  <c r="M1524" i="5"/>
  <c r="L1524" i="5"/>
  <c r="K1524" i="5"/>
  <c r="J1524" i="5"/>
  <c r="I1524" i="5"/>
  <c r="H1524" i="5"/>
  <c r="G1524" i="5"/>
  <c r="F1524" i="5"/>
  <c r="E1524" i="5"/>
  <c r="D1524" i="5"/>
  <c r="C1524" i="5"/>
  <c r="B1524" i="5"/>
  <c r="T1523" i="5"/>
  <c r="S1523" i="5"/>
  <c r="R1523" i="5"/>
  <c r="Q1523" i="5"/>
  <c r="P1523" i="5"/>
  <c r="O1523" i="5"/>
  <c r="N1523" i="5"/>
  <c r="M1523" i="5"/>
  <c r="L1523" i="5"/>
  <c r="K1523" i="5"/>
  <c r="J1523" i="5"/>
  <c r="I1523" i="5"/>
  <c r="H1523" i="5"/>
  <c r="G1523" i="5"/>
  <c r="F1523" i="5"/>
  <c r="E1523" i="5"/>
  <c r="D1523" i="5"/>
  <c r="C1523" i="5"/>
  <c r="B1523" i="5"/>
  <c r="T1522" i="5"/>
  <c r="S1522" i="5"/>
  <c r="R1522" i="5"/>
  <c r="Q1522" i="5"/>
  <c r="P1522" i="5"/>
  <c r="O1522" i="5"/>
  <c r="N1522" i="5"/>
  <c r="M1522" i="5"/>
  <c r="L1522" i="5"/>
  <c r="K1522" i="5"/>
  <c r="J1522" i="5"/>
  <c r="I1522" i="5"/>
  <c r="H1522" i="5"/>
  <c r="G1522" i="5"/>
  <c r="F1522" i="5"/>
  <c r="E1522" i="5"/>
  <c r="D1522" i="5"/>
  <c r="C1522" i="5"/>
  <c r="B1522" i="5"/>
  <c r="T1521" i="5"/>
  <c r="S1521" i="5"/>
  <c r="R1521" i="5"/>
  <c r="Q1521" i="5"/>
  <c r="P1521" i="5"/>
  <c r="O1521" i="5"/>
  <c r="N1521" i="5"/>
  <c r="M1521" i="5"/>
  <c r="L1521" i="5"/>
  <c r="K1521" i="5"/>
  <c r="J1521" i="5"/>
  <c r="I1521" i="5"/>
  <c r="H1521" i="5"/>
  <c r="G1521" i="5"/>
  <c r="F1521" i="5"/>
  <c r="E1521" i="5"/>
  <c r="D1521" i="5"/>
  <c r="C1521" i="5"/>
  <c r="B1521" i="5"/>
  <c r="T1520" i="5"/>
  <c r="S1520" i="5"/>
  <c r="R1520" i="5"/>
  <c r="Q1520" i="5"/>
  <c r="P1520" i="5"/>
  <c r="O1520" i="5"/>
  <c r="N1520" i="5"/>
  <c r="M1520" i="5"/>
  <c r="L1520" i="5"/>
  <c r="K1520" i="5"/>
  <c r="J1520" i="5"/>
  <c r="I1520" i="5"/>
  <c r="H1520" i="5"/>
  <c r="G1520" i="5"/>
  <c r="F1520" i="5"/>
  <c r="E1520" i="5"/>
  <c r="D1520" i="5"/>
  <c r="C1520" i="5"/>
  <c r="B1520" i="5"/>
  <c r="T1519" i="5"/>
  <c r="S1519" i="5"/>
  <c r="R1519" i="5"/>
  <c r="Q1519" i="5"/>
  <c r="P1519" i="5"/>
  <c r="O1519" i="5"/>
  <c r="N1519" i="5"/>
  <c r="M1519" i="5"/>
  <c r="L1519" i="5"/>
  <c r="K1519" i="5"/>
  <c r="J1519" i="5"/>
  <c r="I1519" i="5"/>
  <c r="H1519" i="5"/>
  <c r="G1519" i="5"/>
  <c r="F1519" i="5"/>
  <c r="E1519" i="5"/>
  <c r="D1519" i="5"/>
  <c r="C1519" i="5"/>
  <c r="B1519" i="5"/>
  <c r="T1518" i="5"/>
  <c r="S1518" i="5"/>
  <c r="R1518" i="5"/>
  <c r="Q1518" i="5"/>
  <c r="P1518" i="5"/>
  <c r="O1518" i="5"/>
  <c r="N1518" i="5"/>
  <c r="M1518" i="5"/>
  <c r="L1518" i="5"/>
  <c r="K1518" i="5"/>
  <c r="J1518" i="5"/>
  <c r="I1518" i="5"/>
  <c r="H1518" i="5"/>
  <c r="G1518" i="5"/>
  <c r="F1518" i="5"/>
  <c r="E1518" i="5"/>
  <c r="D1518" i="5"/>
  <c r="C1518" i="5"/>
  <c r="B1518" i="5"/>
  <c r="T1517" i="5"/>
  <c r="S1517" i="5"/>
  <c r="R1517" i="5"/>
  <c r="Q1517" i="5"/>
  <c r="P1517" i="5"/>
  <c r="O1517" i="5"/>
  <c r="N1517" i="5"/>
  <c r="M1517" i="5"/>
  <c r="L1517" i="5"/>
  <c r="K1517" i="5"/>
  <c r="J1517" i="5"/>
  <c r="I1517" i="5"/>
  <c r="H1517" i="5"/>
  <c r="G1517" i="5"/>
  <c r="F1517" i="5"/>
  <c r="E1517" i="5"/>
  <c r="D1517" i="5"/>
  <c r="C1517" i="5"/>
  <c r="B1517" i="5"/>
  <c r="T1516" i="5"/>
  <c r="S1516" i="5"/>
  <c r="R1516" i="5"/>
  <c r="Q1516" i="5"/>
  <c r="P1516" i="5"/>
  <c r="O1516" i="5"/>
  <c r="N1516" i="5"/>
  <c r="M1516" i="5"/>
  <c r="L1516" i="5"/>
  <c r="K1516" i="5"/>
  <c r="J1516" i="5"/>
  <c r="I1516" i="5"/>
  <c r="H1516" i="5"/>
  <c r="G1516" i="5"/>
  <c r="F1516" i="5"/>
  <c r="E1516" i="5"/>
  <c r="D1516" i="5"/>
  <c r="C1516" i="5"/>
  <c r="B1516" i="5"/>
  <c r="T1515" i="5"/>
  <c r="S1515" i="5"/>
  <c r="R1515" i="5"/>
  <c r="Q1515" i="5"/>
  <c r="P1515" i="5"/>
  <c r="O1515" i="5"/>
  <c r="N1515" i="5"/>
  <c r="M1515" i="5"/>
  <c r="L1515" i="5"/>
  <c r="K1515" i="5"/>
  <c r="J1515" i="5"/>
  <c r="I1515" i="5"/>
  <c r="H1515" i="5"/>
  <c r="G1515" i="5"/>
  <c r="F1515" i="5"/>
  <c r="E1515" i="5"/>
  <c r="D1515" i="5"/>
  <c r="C1515" i="5"/>
  <c r="B1515" i="5"/>
  <c r="T1514" i="5"/>
  <c r="S1514" i="5"/>
  <c r="R1514" i="5"/>
  <c r="Q1514" i="5"/>
  <c r="P1514" i="5"/>
  <c r="O1514" i="5"/>
  <c r="N1514" i="5"/>
  <c r="M1514" i="5"/>
  <c r="L1514" i="5"/>
  <c r="K1514" i="5"/>
  <c r="J1514" i="5"/>
  <c r="I1514" i="5"/>
  <c r="H1514" i="5"/>
  <c r="G1514" i="5"/>
  <c r="F1514" i="5"/>
  <c r="E1514" i="5"/>
  <c r="D1514" i="5"/>
  <c r="C1514" i="5"/>
  <c r="B1514" i="5"/>
  <c r="T1513" i="5"/>
  <c r="S1513" i="5"/>
  <c r="R1513" i="5"/>
  <c r="Q1513" i="5"/>
  <c r="P1513" i="5"/>
  <c r="O1513" i="5"/>
  <c r="N1513" i="5"/>
  <c r="M1513" i="5"/>
  <c r="L1513" i="5"/>
  <c r="K1513" i="5"/>
  <c r="J1513" i="5"/>
  <c r="I1513" i="5"/>
  <c r="H1513" i="5"/>
  <c r="G1513" i="5"/>
  <c r="F1513" i="5"/>
  <c r="E1513" i="5"/>
  <c r="D1513" i="5"/>
  <c r="C1513" i="5"/>
  <c r="B1513" i="5"/>
  <c r="T1512" i="5"/>
  <c r="S1512" i="5"/>
  <c r="R1512" i="5"/>
  <c r="Q1512" i="5"/>
  <c r="P1512" i="5"/>
  <c r="O1512" i="5"/>
  <c r="N1512" i="5"/>
  <c r="M1512" i="5"/>
  <c r="L1512" i="5"/>
  <c r="K1512" i="5"/>
  <c r="J1512" i="5"/>
  <c r="I1512" i="5"/>
  <c r="H1512" i="5"/>
  <c r="G1512" i="5"/>
  <c r="F1512" i="5"/>
  <c r="E1512" i="5"/>
  <c r="D1512" i="5"/>
  <c r="C1512" i="5"/>
  <c r="B1512" i="5"/>
  <c r="T1511" i="5"/>
  <c r="S1511" i="5"/>
  <c r="R1511" i="5"/>
  <c r="Q1511" i="5"/>
  <c r="P1511" i="5"/>
  <c r="O1511" i="5"/>
  <c r="N1511" i="5"/>
  <c r="M1511" i="5"/>
  <c r="L1511" i="5"/>
  <c r="K1511" i="5"/>
  <c r="J1511" i="5"/>
  <c r="I1511" i="5"/>
  <c r="H1511" i="5"/>
  <c r="G1511" i="5"/>
  <c r="F1511" i="5"/>
  <c r="E1511" i="5"/>
  <c r="D1511" i="5"/>
  <c r="C1511" i="5"/>
  <c r="B1511" i="5"/>
  <c r="T1510" i="5"/>
  <c r="S1510" i="5"/>
  <c r="R1510" i="5"/>
  <c r="Q1510" i="5"/>
  <c r="P1510" i="5"/>
  <c r="O1510" i="5"/>
  <c r="N1510" i="5"/>
  <c r="M1510" i="5"/>
  <c r="L1510" i="5"/>
  <c r="K1510" i="5"/>
  <c r="J1510" i="5"/>
  <c r="I1510" i="5"/>
  <c r="H1510" i="5"/>
  <c r="G1510" i="5"/>
  <c r="F1510" i="5"/>
  <c r="E1510" i="5"/>
  <c r="D1510" i="5"/>
  <c r="C1510" i="5"/>
  <c r="B1510" i="5"/>
  <c r="T1509" i="5"/>
  <c r="S1509" i="5"/>
  <c r="R1509" i="5"/>
  <c r="Q1509" i="5"/>
  <c r="P1509" i="5"/>
  <c r="O1509" i="5"/>
  <c r="N1509" i="5"/>
  <c r="M1509" i="5"/>
  <c r="L1509" i="5"/>
  <c r="K1509" i="5"/>
  <c r="J1509" i="5"/>
  <c r="I1509" i="5"/>
  <c r="H1509" i="5"/>
  <c r="G1509" i="5"/>
  <c r="F1509" i="5"/>
  <c r="E1509" i="5"/>
  <c r="D1509" i="5"/>
  <c r="C1509" i="5"/>
  <c r="B1509" i="5"/>
  <c r="T1508" i="5"/>
  <c r="S1508" i="5"/>
  <c r="R1508" i="5"/>
  <c r="Q1508" i="5"/>
  <c r="P1508" i="5"/>
  <c r="O1508" i="5"/>
  <c r="N1508" i="5"/>
  <c r="M1508" i="5"/>
  <c r="L1508" i="5"/>
  <c r="K1508" i="5"/>
  <c r="J1508" i="5"/>
  <c r="I1508" i="5"/>
  <c r="H1508" i="5"/>
  <c r="G1508" i="5"/>
  <c r="F1508" i="5"/>
  <c r="E1508" i="5"/>
  <c r="D1508" i="5"/>
  <c r="C1508" i="5"/>
  <c r="B1508" i="5"/>
  <c r="T1507" i="5"/>
  <c r="S1507" i="5"/>
  <c r="R1507" i="5"/>
  <c r="Q1507" i="5"/>
  <c r="P1507" i="5"/>
  <c r="O1507" i="5"/>
  <c r="N1507" i="5"/>
  <c r="M1507" i="5"/>
  <c r="L1507" i="5"/>
  <c r="K1507" i="5"/>
  <c r="J1507" i="5"/>
  <c r="I1507" i="5"/>
  <c r="H1507" i="5"/>
  <c r="G1507" i="5"/>
  <c r="F1507" i="5"/>
  <c r="E1507" i="5"/>
  <c r="D1507" i="5"/>
  <c r="C1507" i="5"/>
  <c r="B1507" i="5"/>
  <c r="T1506" i="5"/>
  <c r="S1506" i="5"/>
  <c r="R1506" i="5"/>
  <c r="Q1506" i="5"/>
  <c r="P1506" i="5"/>
  <c r="O1506" i="5"/>
  <c r="N1506" i="5"/>
  <c r="M1506" i="5"/>
  <c r="L1506" i="5"/>
  <c r="K1506" i="5"/>
  <c r="J1506" i="5"/>
  <c r="I1506" i="5"/>
  <c r="H1506" i="5"/>
  <c r="G1506" i="5"/>
  <c r="F1506" i="5"/>
  <c r="E1506" i="5"/>
  <c r="D1506" i="5"/>
  <c r="C1506" i="5"/>
  <c r="B1506" i="5"/>
  <c r="T1505" i="5"/>
  <c r="S1505" i="5"/>
  <c r="R1505" i="5"/>
  <c r="Q1505" i="5"/>
  <c r="P1505" i="5"/>
  <c r="O1505" i="5"/>
  <c r="N1505" i="5"/>
  <c r="M1505" i="5"/>
  <c r="L1505" i="5"/>
  <c r="K1505" i="5"/>
  <c r="J1505" i="5"/>
  <c r="I1505" i="5"/>
  <c r="H1505" i="5"/>
  <c r="G1505" i="5"/>
  <c r="F1505" i="5"/>
  <c r="E1505" i="5"/>
  <c r="D1505" i="5"/>
  <c r="C1505" i="5"/>
  <c r="B1505" i="5"/>
  <c r="T1504" i="5"/>
  <c r="S1504" i="5"/>
  <c r="R1504" i="5"/>
  <c r="Q1504" i="5"/>
  <c r="P1504" i="5"/>
  <c r="O1504" i="5"/>
  <c r="N1504" i="5"/>
  <c r="M1504" i="5"/>
  <c r="L1504" i="5"/>
  <c r="K1504" i="5"/>
  <c r="J1504" i="5"/>
  <c r="I1504" i="5"/>
  <c r="H1504" i="5"/>
  <c r="G1504" i="5"/>
  <c r="F1504" i="5"/>
  <c r="E1504" i="5"/>
  <c r="D1504" i="5"/>
  <c r="C1504" i="5"/>
  <c r="B1504" i="5"/>
  <c r="T1503" i="5"/>
  <c r="S1503" i="5"/>
  <c r="R1503" i="5"/>
  <c r="Q1503" i="5"/>
  <c r="P1503" i="5"/>
  <c r="O1503" i="5"/>
  <c r="N1503" i="5"/>
  <c r="M1503" i="5"/>
  <c r="L1503" i="5"/>
  <c r="K1503" i="5"/>
  <c r="J1503" i="5"/>
  <c r="I1503" i="5"/>
  <c r="H1503" i="5"/>
  <c r="G1503" i="5"/>
  <c r="F1503" i="5"/>
  <c r="E1503" i="5"/>
  <c r="D1503" i="5"/>
  <c r="C1503" i="5"/>
  <c r="B1503" i="5"/>
  <c r="T1502" i="5"/>
  <c r="S1502" i="5"/>
  <c r="R1502" i="5"/>
  <c r="Q1502" i="5"/>
  <c r="P1502" i="5"/>
  <c r="O1502" i="5"/>
  <c r="N1502" i="5"/>
  <c r="M1502" i="5"/>
  <c r="L1502" i="5"/>
  <c r="K1502" i="5"/>
  <c r="J1502" i="5"/>
  <c r="I1502" i="5"/>
  <c r="H1502" i="5"/>
  <c r="G1502" i="5"/>
  <c r="F1502" i="5"/>
  <c r="E1502" i="5"/>
  <c r="D1502" i="5"/>
  <c r="C1502" i="5"/>
  <c r="B1502" i="5"/>
  <c r="T1501" i="5"/>
  <c r="S1501" i="5"/>
  <c r="R1501" i="5"/>
  <c r="Q1501" i="5"/>
  <c r="P1501" i="5"/>
  <c r="O1501" i="5"/>
  <c r="N1501" i="5"/>
  <c r="M1501" i="5"/>
  <c r="L1501" i="5"/>
  <c r="K1501" i="5"/>
  <c r="J1501" i="5"/>
  <c r="I1501" i="5"/>
  <c r="H1501" i="5"/>
  <c r="G1501" i="5"/>
  <c r="F1501" i="5"/>
  <c r="E1501" i="5"/>
  <c r="D1501" i="5"/>
  <c r="C1501" i="5"/>
  <c r="B1501" i="5"/>
  <c r="T1500" i="5"/>
  <c r="S1500" i="5"/>
  <c r="R1500" i="5"/>
  <c r="Q1500" i="5"/>
  <c r="P1500" i="5"/>
  <c r="O1500" i="5"/>
  <c r="N1500" i="5"/>
  <c r="M1500" i="5"/>
  <c r="L1500" i="5"/>
  <c r="K1500" i="5"/>
  <c r="J1500" i="5"/>
  <c r="I1500" i="5"/>
  <c r="H1500" i="5"/>
  <c r="G1500" i="5"/>
  <c r="F1500" i="5"/>
  <c r="E1500" i="5"/>
  <c r="D1500" i="5"/>
  <c r="C1500" i="5"/>
  <c r="B1500" i="5"/>
  <c r="T1499" i="5"/>
  <c r="S1499" i="5"/>
  <c r="R1499" i="5"/>
  <c r="Q1499" i="5"/>
  <c r="P1499" i="5"/>
  <c r="O1499" i="5"/>
  <c r="N1499" i="5"/>
  <c r="M1499" i="5"/>
  <c r="L1499" i="5"/>
  <c r="K1499" i="5"/>
  <c r="J1499" i="5"/>
  <c r="I1499" i="5"/>
  <c r="H1499" i="5"/>
  <c r="G1499" i="5"/>
  <c r="F1499" i="5"/>
  <c r="E1499" i="5"/>
  <c r="D1499" i="5"/>
  <c r="C1499" i="5"/>
  <c r="B1499" i="5"/>
  <c r="T1498" i="5"/>
  <c r="S1498" i="5"/>
  <c r="R1498" i="5"/>
  <c r="Q1498" i="5"/>
  <c r="P1498" i="5"/>
  <c r="O1498" i="5"/>
  <c r="N1498" i="5"/>
  <c r="M1498" i="5"/>
  <c r="L1498" i="5"/>
  <c r="K1498" i="5"/>
  <c r="J1498" i="5"/>
  <c r="I1498" i="5"/>
  <c r="H1498" i="5"/>
  <c r="G1498" i="5"/>
  <c r="F1498" i="5"/>
  <c r="E1498" i="5"/>
  <c r="D1498" i="5"/>
  <c r="C1498" i="5"/>
  <c r="B1498" i="5"/>
  <c r="T1497" i="5"/>
  <c r="S1497" i="5"/>
  <c r="R1497" i="5"/>
  <c r="Q1497" i="5"/>
  <c r="P1497" i="5"/>
  <c r="O1497" i="5"/>
  <c r="N1497" i="5"/>
  <c r="M1497" i="5"/>
  <c r="L1497" i="5"/>
  <c r="K1497" i="5"/>
  <c r="J1497" i="5"/>
  <c r="I1497" i="5"/>
  <c r="H1497" i="5"/>
  <c r="G1497" i="5"/>
  <c r="F1497" i="5"/>
  <c r="E1497" i="5"/>
  <c r="D1497" i="5"/>
  <c r="C1497" i="5"/>
  <c r="B1497" i="5"/>
  <c r="T1496" i="5"/>
  <c r="S1496" i="5"/>
  <c r="R1496" i="5"/>
  <c r="Q1496" i="5"/>
  <c r="P1496" i="5"/>
  <c r="O1496" i="5"/>
  <c r="N1496" i="5"/>
  <c r="M1496" i="5"/>
  <c r="L1496" i="5"/>
  <c r="K1496" i="5"/>
  <c r="J1496" i="5"/>
  <c r="I1496" i="5"/>
  <c r="H1496" i="5"/>
  <c r="G1496" i="5"/>
  <c r="F1496" i="5"/>
  <c r="E1496" i="5"/>
  <c r="D1496" i="5"/>
  <c r="C1496" i="5"/>
  <c r="B1496" i="5"/>
  <c r="T1495" i="5"/>
  <c r="S1495" i="5"/>
  <c r="R1495" i="5"/>
  <c r="Q1495" i="5"/>
  <c r="P1495" i="5"/>
  <c r="O1495" i="5"/>
  <c r="N1495" i="5"/>
  <c r="M1495" i="5"/>
  <c r="L1495" i="5"/>
  <c r="K1495" i="5"/>
  <c r="J1495" i="5"/>
  <c r="I1495" i="5"/>
  <c r="H1495" i="5"/>
  <c r="G1495" i="5"/>
  <c r="F1495" i="5"/>
  <c r="E1495" i="5"/>
  <c r="D1495" i="5"/>
  <c r="C1495" i="5"/>
  <c r="B1495" i="5"/>
  <c r="T1494" i="5"/>
  <c r="S1494" i="5"/>
  <c r="R1494" i="5"/>
  <c r="Q1494" i="5"/>
  <c r="P1494" i="5"/>
  <c r="O1494" i="5"/>
  <c r="N1494" i="5"/>
  <c r="M1494" i="5"/>
  <c r="L1494" i="5"/>
  <c r="K1494" i="5"/>
  <c r="J1494" i="5"/>
  <c r="I1494" i="5"/>
  <c r="H1494" i="5"/>
  <c r="G1494" i="5"/>
  <c r="F1494" i="5"/>
  <c r="E1494" i="5"/>
  <c r="D1494" i="5"/>
  <c r="C1494" i="5"/>
  <c r="B1494" i="5"/>
  <c r="T1493" i="5"/>
  <c r="S1493" i="5"/>
  <c r="R1493" i="5"/>
  <c r="Q1493" i="5"/>
  <c r="P1493" i="5"/>
  <c r="O1493" i="5"/>
  <c r="N1493" i="5"/>
  <c r="M1493" i="5"/>
  <c r="L1493" i="5"/>
  <c r="K1493" i="5"/>
  <c r="J1493" i="5"/>
  <c r="I1493" i="5"/>
  <c r="H1493" i="5"/>
  <c r="G1493" i="5"/>
  <c r="F1493" i="5"/>
  <c r="E1493" i="5"/>
  <c r="D1493" i="5"/>
  <c r="C1493" i="5"/>
  <c r="B1493" i="5"/>
  <c r="T1492" i="5"/>
  <c r="S1492" i="5"/>
  <c r="R1492" i="5"/>
  <c r="Q1492" i="5"/>
  <c r="P1492" i="5"/>
  <c r="O1492" i="5"/>
  <c r="N1492" i="5"/>
  <c r="M1492" i="5"/>
  <c r="L1492" i="5"/>
  <c r="K1492" i="5"/>
  <c r="J1492" i="5"/>
  <c r="I1492" i="5"/>
  <c r="H1492" i="5"/>
  <c r="G1492" i="5"/>
  <c r="F1492" i="5"/>
  <c r="E1492" i="5"/>
  <c r="D1492" i="5"/>
  <c r="C1492" i="5"/>
  <c r="B1492" i="5"/>
  <c r="T1491" i="5"/>
  <c r="S1491" i="5"/>
  <c r="R1491" i="5"/>
  <c r="Q1491" i="5"/>
  <c r="P1491" i="5"/>
  <c r="O1491" i="5"/>
  <c r="N1491" i="5"/>
  <c r="M1491" i="5"/>
  <c r="L1491" i="5"/>
  <c r="K1491" i="5"/>
  <c r="J1491" i="5"/>
  <c r="I1491" i="5"/>
  <c r="H1491" i="5"/>
  <c r="G1491" i="5"/>
  <c r="F1491" i="5"/>
  <c r="E1491" i="5"/>
  <c r="D1491" i="5"/>
  <c r="C1491" i="5"/>
  <c r="B1491" i="5"/>
  <c r="T1490" i="5"/>
  <c r="S1490" i="5"/>
  <c r="R1490" i="5"/>
  <c r="Q1490" i="5"/>
  <c r="P1490" i="5"/>
  <c r="O1490" i="5"/>
  <c r="N1490" i="5"/>
  <c r="M1490" i="5"/>
  <c r="L1490" i="5"/>
  <c r="K1490" i="5"/>
  <c r="J1490" i="5"/>
  <c r="I1490" i="5"/>
  <c r="H1490" i="5"/>
  <c r="G1490" i="5"/>
  <c r="F1490" i="5"/>
  <c r="E1490" i="5"/>
  <c r="D1490" i="5"/>
  <c r="C1490" i="5"/>
  <c r="B1490" i="5"/>
  <c r="T1489" i="5"/>
  <c r="S1489" i="5"/>
  <c r="R1489" i="5"/>
  <c r="Q1489" i="5"/>
  <c r="P1489" i="5"/>
  <c r="O1489" i="5"/>
  <c r="N1489" i="5"/>
  <c r="M1489" i="5"/>
  <c r="L1489" i="5"/>
  <c r="K1489" i="5"/>
  <c r="J1489" i="5"/>
  <c r="I1489" i="5"/>
  <c r="H1489" i="5"/>
  <c r="G1489" i="5"/>
  <c r="F1489" i="5"/>
  <c r="E1489" i="5"/>
  <c r="D1489" i="5"/>
  <c r="C1489" i="5"/>
  <c r="B1489" i="5"/>
  <c r="T1488" i="5"/>
  <c r="S1488" i="5"/>
  <c r="R1488" i="5"/>
  <c r="Q1488" i="5"/>
  <c r="P1488" i="5"/>
  <c r="O1488" i="5"/>
  <c r="N1488" i="5"/>
  <c r="M1488" i="5"/>
  <c r="L1488" i="5"/>
  <c r="K1488" i="5"/>
  <c r="J1488" i="5"/>
  <c r="I1488" i="5"/>
  <c r="H1488" i="5"/>
  <c r="G1488" i="5"/>
  <c r="F1488" i="5"/>
  <c r="E1488" i="5"/>
  <c r="D1488" i="5"/>
  <c r="C1488" i="5"/>
  <c r="B1488" i="5"/>
  <c r="T1487" i="5"/>
  <c r="S1487" i="5"/>
  <c r="R1487" i="5"/>
  <c r="Q1487" i="5"/>
  <c r="P1487" i="5"/>
  <c r="O1487" i="5"/>
  <c r="N1487" i="5"/>
  <c r="M1487" i="5"/>
  <c r="L1487" i="5"/>
  <c r="K1487" i="5"/>
  <c r="J1487" i="5"/>
  <c r="I1487" i="5"/>
  <c r="H1487" i="5"/>
  <c r="G1487" i="5"/>
  <c r="F1487" i="5"/>
  <c r="E1487" i="5"/>
  <c r="D1487" i="5"/>
  <c r="C1487" i="5"/>
  <c r="B1487" i="5"/>
  <c r="T1486" i="5"/>
  <c r="S1486" i="5"/>
  <c r="R1486" i="5"/>
  <c r="Q1486" i="5"/>
  <c r="P1486" i="5"/>
  <c r="O1486" i="5"/>
  <c r="N1486" i="5"/>
  <c r="M1486" i="5"/>
  <c r="L1486" i="5"/>
  <c r="K1486" i="5"/>
  <c r="J1486" i="5"/>
  <c r="I1486" i="5"/>
  <c r="H1486" i="5"/>
  <c r="G1486" i="5"/>
  <c r="F1486" i="5"/>
  <c r="E1486" i="5"/>
  <c r="D1486" i="5"/>
  <c r="C1486" i="5"/>
  <c r="B1486" i="5"/>
  <c r="T1485" i="5"/>
  <c r="S1485" i="5"/>
  <c r="R1485" i="5"/>
  <c r="Q1485" i="5"/>
  <c r="P1485" i="5"/>
  <c r="O1485" i="5"/>
  <c r="N1485" i="5"/>
  <c r="M1485" i="5"/>
  <c r="L1485" i="5"/>
  <c r="K1485" i="5"/>
  <c r="J1485" i="5"/>
  <c r="I1485" i="5"/>
  <c r="H1485" i="5"/>
  <c r="G1485" i="5"/>
  <c r="F1485" i="5"/>
  <c r="E1485" i="5"/>
  <c r="D1485" i="5"/>
  <c r="C1485" i="5"/>
  <c r="B1485" i="5"/>
  <c r="T1484" i="5"/>
  <c r="S1484" i="5"/>
  <c r="R1484" i="5"/>
  <c r="Q1484" i="5"/>
  <c r="P1484" i="5"/>
  <c r="O1484" i="5"/>
  <c r="N1484" i="5"/>
  <c r="M1484" i="5"/>
  <c r="L1484" i="5"/>
  <c r="K1484" i="5"/>
  <c r="J1484" i="5"/>
  <c r="I1484" i="5"/>
  <c r="H1484" i="5"/>
  <c r="G1484" i="5"/>
  <c r="F1484" i="5"/>
  <c r="E1484" i="5"/>
  <c r="D1484" i="5"/>
  <c r="C1484" i="5"/>
  <c r="B1484" i="5"/>
  <c r="T1483" i="5"/>
  <c r="S1483" i="5"/>
  <c r="R1483" i="5"/>
  <c r="Q1483" i="5"/>
  <c r="P1483" i="5"/>
  <c r="O1483" i="5"/>
  <c r="N1483" i="5"/>
  <c r="M1483" i="5"/>
  <c r="L1483" i="5"/>
  <c r="K1483" i="5"/>
  <c r="J1483" i="5"/>
  <c r="I1483" i="5"/>
  <c r="H1483" i="5"/>
  <c r="G1483" i="5"/>
  <c r="F1483" i="5"/>
  <c r="E1483" i="5"/>
  <c r="D1483" i="5"/>
  <c r="C1483" i="5"/>
  <c r="B1483" i="5"/>
  <c r="T1482" i="5"/>
  <c r="S1482" i="5"/>
  <c r="R1482" i="5"/>
  <c r="Q1482" i="5"/>
  <c r="P1482" i="5"/>
  <c r="O1482" i="5"/>
  <c r="N1482" i="5"/>
  <c r="M1482" i="5"/>
  <c r="L1482" i="5"/>
  <c r="K1482" i="5"/>
  <c r="J1482" i="5"/>
  <c r="I1482" i="5"/>
  <c r="H1482" i="5"/>
  <c r="G1482" i="5"/>
  <c r="F1482" i="5"/>
  <c r="E1482" i="5"/>
  <c r="D1482" i="5"/>
  <c r="C1482" i="5"/>
  <c r="B1482" i="5"/>
  <c r="T1481" i="5"/>
  <c r="S1481" i="5"/>
  <c r="R1481" i="5"/>
  <c r="Q1481" i="5"/>
  <c r="P1481" i="5"/>
  <c r="O1481" i="5"/>
  <c r="N1481" i="5"/>
  <c r="M1481" i="5"/>
  <c r="L1481" i="5"/>
  <c r="K1481" i="5"/>
  <c r="J1481" i="5"/>
  <c r="I1481" i="5"/>
  <c r="H1481" i="5"/>
  <c r="G1481" i="5"/>
  <c r="F1481" i="5"/>
  <c r="E1481" i="5"/>
  <c r="D1481" i="5"/>
  <c r="C1481" i="5"/>
  <c r="B1481" i="5"/>
  <c r="T1480" i="5"/>
  <c r="S1480" i="5"/>
  <c r="R1480" i="5"/>
  <c r="Q1480" i="5"/>
  <c r="P1480" i="5"/>
  <c r="O1480" i="5"/>
  <c r="N1480" i="5"/>
  <c r="M1480" i="5"/>
  <c r="L1480" i="5"/>
  <c r="K1480" i="5"/>
  <c r="J1480" i="5"/>
  <c r="I1480" i="5"/>
  <c r="H1480" i="5"/>
  <c r="G1480" i="5"/>
  <c r="F1480" i="5"/>
  <c r="E1480" i="5"/>
  <c r="D1480" i="5"/>
  <c r="C1480" i="5"/>
  <c r="B1480" i="5"/>
  <c r="T1479" i="5"/>
  <c r="S1479" i="5"/>
  <c r="R1479" i="5"/>
  <c r="Q1479" i="5"/>
  <c r="P1479" i="5"/>
  <c r="O1479" i="5"/>
  <c r="N1479" i="5"/>
  <c r="M1479" i="5"/>
  <c r="L1479" i="5"/>
  <c r="K1479" i="5"/>
  <c r="J1479" i="5"/>
  <c r="I1479" i="5"/>
  <c r="H1479" i="5"/>
  <c r="G1479" i="5"/>
  <c r="F1479" i="5"/>
  <c r="E1479" i="5"/>
  <c r="D1479" i="5"/>
  <c r="C1479" i="5"/>
  <c r="B1479" i="5"/>
  <c r="T1478" i="5"/>
  <c r="S1478" i="5"/>
  <c r="R1478" i="5"/>
  <c r="Q1478" i="5"/>
  <c r="P1478" i="5"/>
  <c r="O1478" i="5"/>
  <c r="N1478" i="5"/>
  <c r="M1478" i="5"/>
  <c r="L1478" i="5"/>
  <c r="K1478" i="5"/>
  <c r="J1478" i="5"/>
  <c r="I1478" i="5"/>
  <c r="H1478" i="5"/>
  <c r="G1478" i="5"/>
  <c r="F1478" i="5"/>
  <c r="E1478" i="5"/>
  <c r="D1478" i="5"/>
  <c r="C1478" i="5"/>
  <c r="B1478" i="5"/>
  <c r="T1477" i="5"/>
  <c r="S1477" i="5"/>
  <c r="R1477" i="5"/>
  <c r="Q1477" i="5"/>
  <c r="P1477" i="5"/>
  <c r="O1477" i="5"/>
  <c r="N1477" i="5"/>
  <c r="M1477" i="5"/>
  <c r="L1477" i="5"/>
  <c r="K1477" i="5"/>
  <c r="J1477" i="5"/>
  <c r="I1477" i="5"/>
  <c r="H1477" i="5"/>
  <c r="G1477" i="5"/>
  <c r="F1477" i="5"/>
  <c r="E1477" i="5"/>
  <c r="D1477" i="5"/>
  <c r="C1477" i="5"/>
  <c r="B1477" i="5"/>
  <c r="T1476" i="5"/>
  <c r="S1476" i="5"/>
  <c r="R1476" i="5"/>
  <c r="Q1476" i="5"/>
  <c r="P1476" i="5"/>
  <c r="O1476" i="5"/>
  <c r="N1476" i="5"/>
  <c r="M1476" i="5"/>
  <c r="L1476" i="5"/>
  <c r="K1476" i="5"/>
  <c r="J1476" i="5"/>
  <c r="I1476" i="5"/>
  <c r="H1476" i="5"/>
  <c r="G1476" i="5"/>
  <c r="F1476" i="5"/>
  <c r="E1476" i="5"/>
  <c r="D1476" i="5"/>
  <c r="C1476" i="5"/>
  <c r="B1476" i="5"/>
  <c r="T1475" i="5"/>
  <c r="S1475" i="5"/>
  <c r="R1475" i="5"/>
  <c r="Q1475" i="5"/>
  <c r="P1475" i="5"/>
  <c r="O1475" i="5"/>
  <c r="N1475" i="5"/>
  <c r="M1475" i="5"/>
  <c r="L1475" i="5"/>
  <c r="K1475" i="5"/>
  <c r="J1475" i="5"/>
  <c r="I1475" i="5"/>
  <c r="H1475" i="5"/>
  <c r="G1475" i="5"/>
  <c r="F1475" i="5"/>
  <c r="E1475" i="5"/>
  <c r="D1475" i="5"/>
  <c r="C1475" i="5"/>
  <c r="B1475" i="5"/>
  <c r="T1474" i="5"/>
  <c r="S1474" i="5"/>
  <c r="R1474" i="5"/>
  <c r="Q1474" i="5"/>
  <c r="P1474" i="5"/>
  <c r="O1474" i="5"/>
  <c r="N1474" i="5"/>
  <c r="M1474" i="5"/>
  <c r="L1474" i="5"/>
  <c r="K1474" i="5"/>
  <c r="J1474" i="5"/>
  <c r="I1474" i="5"/>
  <c r="H1474" i="5"/>
  <c r="G1474" i="5"/>
  <c r="F1474" i="5"/>
  <c r="E1474" i="5"/>
  <c r="D1474" i="5"/>
  <c r="C1474" i="5"/>
  <c r="B1474" i="5"/>
  <c r="T1473" i="5"/>
  <c r="S1473" i="5"/>
  <c r="R1473" i="5"/>
  <c r="Q1473" i="5"/>
  <c r="P1473" i="5"/>
  <c r="O1473" i="5"/>
  <c r="N1473" i="5"/>
  <c r="M1473" i="5"/>
  <c r="L1473" i="5"/>
  <c r="K1473" i="5"/>
  <c r="J1473" i="5"/>
  <c r="I1473" i="5"/>
  <c r="H1473" i="5"/>
  <c r="G1473" i="5"/>
  <c r="F1473" i="5"/>
  <c r="E1473" i="5"/>
  <c r="D1473" i="5"/>
  <c r="C1473" i="5"/>
  <c r="B1473" i="5"/>
  <c r="T1472" i="5"/>
  <c r="S1472" i="5"/>
  <c r="R1472" i="5"/>
  <c r="Q1472" i="5"/>
  <c r="P1472" i="5"/>
  <c r="O1472" i="5"/>
  <c r="N1472" i="5"/>
  <c r="M1472" i="5"/>
  <c r="L1472" i="5"/>
  <c r="K1472" i="5"/>
  <c r="J1472" i="5"/>
  <c r="I1472" i="5"/>
  <c r="H1472" i="5"/>
  <c r="G1472" i="5"/>
  <c r="F1472" i="5"/>
  <c r="E1472" i="5"/>
  <c r="D1472" i="5"/>
  <c r="C1472" i="5"/>
  <c r="B1472" i="5"/>
  <c r="T1471" i="5"/>
  <c r="S1471" i="5"/>
  <c r="R1471" i="5"/>
  <c r="Q1471" i="5"/>
  <c r="P1471" i="5"/>
  <c r="O1471" i="5"/>
  <c r="N1471" i="5"/>
  <c r="M1471" i="5"/>
  <c r="L1471" i="5"/>
  <c r="K1471" i="5"/>
  <c r="J1471" i="5"/>
  <c r="I1471" i="5"/>
  <c r="H1471" i="5"/>
  <c r="G1471" i="5"/>
  <c r="F1471" i="5"/>
  <c r="E1471" i="5"/>
  <c r="D1471" i="5"/>
  <c r="C1471" i="5"/>
  <c r="B1471" i="5"/>
  <c r="T1470" i="5"/>
  <c r="S1470" i="5"/>
  <c r="R1470" i="5"/>
  <c r="Q1470" i="5"/>
  <c r="P1470" i="5"/>
  <c r="O1470" i="5"/>
  <c r="N1470" i="5"/>
  <c r="M1470" i="5"/>
  <c r="L1470" i="5"/>
  <c r="K1470" i="5"/>
  <c r="J1470" i="5"/>
  <c r="I1470" i="5"/>
  <c r="H1470" i="5"/>
  <c r="G1470" i="5"/>
  <c r="F1470" i="5"/>
  <c r="E1470" i="5"/>
  <c r="D1470" i="5"/>
  <c r="C1470" i="5"/>
  <c r="B1470" i="5"/>
  <c r="T1469" i="5"/>
  <c r="S1469" i="5"/>
  <c r="R1469" i="5"/>
  <c r="Q1469" i="5"/>
  <c r="P1469" i="5"/>
  <c r="O1469" i="5"/>
  <c r="N1469" i="5"/>
  <c r="M1469" i="5"/>
  <c r="L1469" i="5"/>
  <c r="K1469" i="5"/>
  <c r="J1469" i="5"/>
  <c r="I1469" i="5"/>
  <c r="H1469" i="5"/>
  <c r="G1469" i="5"/>
  <c r="F1469" i="5"/>
  <c r="E1469" i="5"/>
  <c r="D1469" i="5"/>
  <c r="C1469" i="5"/>
  <c r="B1469" i="5"/>
  <c r="T1468" i="5"/>
  <c r="S1468" i="5"/>
  <c r="R1468" i="5"/>
  <c r="Q1468" i="5"/>
  <c r="P1468" i="5"/>
  <c r="O1468" i="5"/>
  <c r="N1468" i="5"/>
  <c r="M1468" i="5"/>
  <c r="L1468" i="5"/>
  <c r="K1468" i="5"/>
  <c r="J1468" i="5"/>
  <c r="I1468" i="5"/>
  <c r="H1468" i="5"/>
  <c r="G1468" i="5"/>
  <c r="F1468" i="5"/>
  <c r="E1468" i="5"/>
  <c r="D1468" i="5"/>
  <c r="C1468" i="5"/>
  <c r="B1468" i="5"/>
  <c r="T1467" i="5"/>
  <c r="S1467" i="5"/>
  <c r="R1467" i="5"/>
  <c r="Q1467" i="5"/>
  <c r="P1467" i="5"/>
  <c r="O1467" i="5"/>
  <c r="N1467" i="5"/>
  <c r="M1467" i="5"/>
  <c r="L1467" i="5"/>
  <c r="K1467" i="5"/>
  <c r="J1467" i="5"/>
  <c r="I1467" i="5"/>
  <c r="H1467" i="5"/>
  <c r="G1467" i="5"/>
  <c r="F1467" i="5"/>
  <c r="E1467" i="5"/>
  <c r="D1467" i="5"/>
  <c r="C1467" i="5"/>
  <c r="B1467" i="5"/>
  <c r="T1466" i="5"/>
  <c r="S1466" i="5"/>
  <c r="R1466" i="5"/>
  <c r="Q1466" i="5"/>
  <c r="P1466" i="5"/>
  <c r="O1466" i="5"/>
  <c r="N1466" i="5"/>
  <c r="M1466" i="5"/>
  <c r="L1466" i="5"/>
  <c r="K1466" i="5"/>
  <c r="J1466" i="5"/>
  <c r="I1466" i="5"/>
  <c r="H1466" i="5"/>
  <c r="G1466" i="5"/>
  <c r="F1466" i="5"/>
  <c r="E1466" i="5"/>
  <c r="D1466" i="5"/>
  <c r="C1466" i="5"/>
  <c r="B1466" i="5"/>
  <c r="T1465" i="5"/>
  <c r="S1465" i="5"/>
  <c r="R1465" i="5"/>
  <c r="Q1465" i="5"/>
  <c r="P1465" i="5"/>
  <c r="O1465" i="5"/>
  <c r="N1465" i="5"/>
  <c r="M1465" i="5"/>
  <c r="L1465" i="5"/>
  <c r="K1465" i="5"/>
  <c r="J1465" i="5"/>
  <c r="I1465" i="5"/>
  <c r="H1465" i="5"/>
  <c r="G1465" i="5"/>
  <c r="F1465" i="5"/>
  <c r="E1465" i="5"/>
  <c r="D1465" i="5"/>
  <c r="C1465" i="5"/>
  <c r="B1465" i="5"/>
  <c r="T1464" i="5"/>
  <c r="S1464" i="5"/>
  <c r="R1464" i="5"/>
  <c r="Q1464" i="5"/>
  <c r="P1464" i="5"/>
  <c r="O1464" i="5"/>
  <c r="N1464" i="5"/>
  <c r="M1464" i="5"/>
  <c r="L1464" i="5"/>
  <c r="K1464" i="5"/>
  <c r="J1464" i="5"/>
  <c r="I1464" i="5"/>
  <c r="H1464" i="5"/>
  <c r="G1464" i="5"/>
  <c r="F1464" i="5"/>
  <c r="E1464" i="5"/>
  <c r="D1464" i="5"/>
  <c r="C1464" i="5"/>
  <c r="B1464" i="5"/>
  <c r="T1463" i="5"/>
  <c r="S1463" i="5"/>
  <c r="R1463" i="5"/>
  <c r="Q1463" i="5"/>
  <c r="P1463" i="5"/>
  <c r="O1463" i="5"/>
  <c r="N1463" i="5"/>
  <c r="M1463" i="5"/>
  <c r="L1463" i="5"/>
  <c r="K1463" i="5"/>
  <c r="J1463" i="5"/>
  <c r="I1463" i="5"/>
  <c r="H1463" i="5"/>
  <c r="G1463" i="5"/>
  <c r="F1463" i="5"/>
  <c r="E1463" i="5"/>
  <c r="D1463" i="5"/>
  <c r="C1463" i="5"/>
  <c r="B1463" i="5"/>
  <c r="T1462" i="5"/>
  <c r="S1462" i="5"/>
  <c r="R1462" i="5"/>
  <c r="Q1462" i="5"/>
  <c r="P1462" i="5"/>
  <c r="O1462" i="5"/>
  <c r="N1462" i="5"/>
  <c r="M1462" i="5"/>
  <c r="L1462" i="5"/>
  <c r="K1462" i="5"/>
  <c r="J1462" i="5"/>
  <c r="I1462" i="5"/>
  <c r="H1462" i="5"/>
  <c r="G1462" i="5"/>
  <c r="F1462" i="5"/>
  <c r="E1462" i="5"/>
  <c r="D1462" i="5"/>
  <c r="C1462" i="5"/>
  <c r="B1462" i="5"/>
  <c r="T1461" i="5"/>
  <c r="S1461" i="5"/>
  <c r="R1461" i="5"/>
  <c r="Q1461" i="5"/>
  <c r="P1461" i="5"/>
  <c r="O1461" i="5"/>
  <c r="N1461" i="5"/>
  <c r="M1461" i="5"/>
  <c r="L1461" i="5"/>
  <c r="K1461" i="5"/>
  <c r="J1461" i="5"/>
  <c r="I1461" i="5"/>
  <c r="H1461" i="5"/>
  <c r="G1461" i="5"/>
  <c r="F1461" i="5"/>
  <c r="E1461" i="5"/>
  <c r="D1461" i="5"/>
  <c r="C1461" i="5"/>
  <c r="B1461" i="5"/>
  <c r="T1460" i="5"/>
  <c r="S1460" i="5"/>
  <c r="R1460" i="5"/>
  <c r="Q1460" i="5"/>
  <c r="P1460" i="5"/>
  <c r="O1460" i="5"/>
  <c r="N1460" i="5"/>
  <c r="M1460" i="5"/>
  <c r="L1460" i="5"/>
  <c r="K1460" i="5"/>
  <c r="J1460" i="5"/>
  <c r="I1460" i="5"/>
  <c r="H1460" i="5"/>
  <c r="G1460" i="5"/>
  <c r="F1460" i="5"/>
  <c r="E1460" i="5"/>
  <c r="D1460" i="5"/>
  <c r="C1460" i="5"/>
  <c r="B1460" i="5"/>
  <c r="T1459" i="5"/>
  <c r="S1459" i="5"/>
  <c r="R1459" i="5"/>
  <c r="Q1459" i="5"/>
  <c r="P1459" i="5"/>
  <c r="O1459" i="5"/>
  <c r="N1459" i="5"/>
  <c r="M1459" i="5"/>
  <c r="L1459" i="5"/>
  <c r="K1459" i="5"/>
  <c r="J1459" i="5"/>
  <c r="I1459" i="5"/>
  <c r="H1459" i="5"/>
  <c r="G1459" i="5"/>
  <c r="F1459" i="5"/>
  <c r="E1459" i="5"/>
  <c r="D1459" i="5"/>
  <c r="C1459" i="5"/>
  <c r="B1459" i="5"/>
  <c r="T1458" i="5"/>
  <c r="S1458" i="5"/>
  <c r="R1458" i="5"/>
  <c r="Q1458" i="5"/>
  <c r="P1458" i="5"/>
  <c r="O1458" i="5"/>
  <c r="N1458" i="5"/>
  <c r="M1458" i="5"/>
  <c r="L1458" i="5"/>
  <c r="K1458" i="5"/>
  <c r="J1458" i="5"/>
  <c r="I1458" i="5"/>
  <c r="H1458" i="5"/>
  <c r="G1458" i="5"/>
  <c r="F1458" i="5"/>
  <c r="E1458" i="5"/>
  <c r="D1458" i="5"/>
  <c r="C1458" i="5"/>
  <c r="B1458" i="5"/>
  <c r="T1457" i="5"/>
  <c r="S1457" i="5"/>
  <c r="R1457" i="5"/>
  <c r="Q1457" i="5"/>
  <c r="P1457" i="5"/>
  <c r="O1457" i="5"/>
  <c r="N1457" i="5"/>
  <c r="M1457" i="5"/>
  <c r="L1457" i="5"/>
  <c r="K1457" i="5"/>
  <c r="J1457" i="5"/>
  <c r="I1457" i="5"/>
  <c r="H1457" i="5"/>
  <c r="G1457" i="5"/>
  <c r="F1457" i="5"/>
  <c r="E1457" i="5"/>
  <c r="D1457" i="5"/>
  <c r="C1457" i="5"/>
  <c r="B1457" i="5"/>
  <c r="T1456" i="5"/>
  <c r="S1456" i="5"/>
  <c r="R1456" i="5"/>
  <c r="Q1456" i="5"/>
  <c r="P1456" i="5"/>
  <c r="O1456" i="5"/>
  <c r="N1456" i="5"/>
  <c r="M1456" i="5"/>
  <c r="L1456" i="5"/>
  <c r="K1456" i="5"/>
  <c r="J1456" i="5"/>
  <c r="I1456" i="5"/>
  <c r="H1456" i="5"/>
  <c r="G1456" i="5"/>
  <c r="F1456" i="5"/>
  <c r="E1456" i="5"/>
  <c r="D1456" i="5"/>
  <c r="C1456" i="5"/>
  <c r="B1456" i="5"/>
  <c r="T1455" i="5"/>
  <c r="S1455" i="5"/>
  <c r="R1455" i="5"/>
  <c r="Q1455" i="5"/>
  <c r="P1455" i="5"/>
  <c r="O1455" i="5"/>
  <c r="N1455" i="5"/>
  <c r="M1455" i="5"/>
  <c r="L1455" i="5"/>
  <c r="K1455" i="5"/>
  <c r="J1455" i="5"/>
  <c r="I1455" i="5"/>
  <c r="H1455" i="5"/>
  <c r="G1455" i="5"/>
  <c r="F1455" i="5"/>
  <c r="E1455" i="5"/>
  <c r="D1455" i="5"/>
  <c r="C1455" i="5"/>
  <c r="B1455" i="5"/>
  <c r="T1454" i="5"/>
  <c r="S1454" i="5"/>
  <c r="R1454" i="5"/>
  <c r="Q1454" i="5"/>
  <c r="P1454" i="5"/>
  <c r="O1454" i="5"/>
  <c r="N1454" i="5"/>
  <c r="M1454" i="5"/>
  <c r="L1454" i="5"/>
  <c r="K1454" i="5"/>
  <c r="J1454" i="5"/>
  <c r="I1454" i="5"/>
  <c r="H1454" i="5"/>
  <c r="G1454" i="5"/>
  <c r="F1454" i="5"/>
  <c r="E1454" i="5"/>
  <c r="D1454" i="5"/>
  <c r="C1454" i="5"/>
  <c r="B1454" i="5"/>
  <c r="T1453" i="5"/>
  <c r="S1453" i="5"/>
  <c r="R1453" i="5"/>
  <c r="Q1453" i="5"/>
  <c r="P1453" i="5"/>
  <c r="O1453" i="5"/>
  <c r="N1453" i="5"/>
  <c r="M1453" i="5"/>
  <c r="L1453" i="5"/>
  <c r="K1453" i="5"/>
  <c r="J1453" i="5"/>
  <c r="I1453" i="5"/>
  <c r="H1453" i="5"/>
  <c r="G1453" i="5"/>
  <c r="F1453" i="5"/>
  <c r="E1453" i="5"/>
  <c r="D1453" i="5"/>
  <c r="C1453" i="5"/>
  <c r="B1453" i="5"/>
  <c r="T1452" i="5"/>
  <c r="S1452" i="5"/>
  <c r="R1452" i="5"/>
  <c r="Q1452" i="5"/>
  <c r="P1452" i="5"/>
  <c r="O1452" i="5"/>
  <c r="N1452" i="5"/>
  <c r="M1452" i="5"/>
  <c r="L1452" i="5"/>
  <c r="K1452" i="5"/>
  <c r="J1452" i="5"/>
  <c r="I1452" i="5"/>
  <c r="H1452" i="5"/>
  <c r="G1452" i="5"/>
  <c r="F1452" i="5"/>
  <c r="E1452" i="5"/>
  <c r="D1452" i="5"/>
  <c r="C1452" i="5"/>
  <c r="B1452" i="5"/>
  <c r="T1451" i="5"/>
  <c r="S1451" i="5"/>
  <c r="R1451" i="5"/>
  <c r="Q1451" i="5"/>
  <c r="P1451" i="5"/>
  <c r="O1451" i="5"/>
  <c r="N1451" i="5"/>
  <c r="M1451" i="5"/>
  <c r="L1451" i="5"/>
  <c r="K1451" i="5"/>
  <c r="J1451" i="5"/>
  <c r="I1451" i="5"/>
  <c r="H1451" i="5"/>
  <c r="G1451" i="5"/>
  <c r="F1451" i="5"/>
  <c r="E1451" i="5"/>
  <c r="D1451" i="5"/>
  <c r="C1451" i="5"/>
  <c r="B1451" i="5"/>
  <c r="T1450" i="5"/>
  <c r="S1450" i="5"/>
  <c r="R1450" i="5"/>
  <c r="Q1450" i="5"/>
  <c r="P1450" i="5"/>
  <c r="O1450" i="5"/>
  <c r="N1450" i="5"/>
  <c r="M1450" i="5"/>
  <c r="L1450" i="5"/>
  <c r="K1450" i="5"/>
  <c r="J1450" i="5"/>
  <c r="I1450" i="5"/>
  <c r="H1450" i="5"/>
  <c r="G1450" i="5"/>
  <c r="F1450" i="5"/>
  <c r="E1450" i="5"/>
  <c r="D1450" i="5"/>
  <c r="C1450" i="5"/>
  <c r="B1450" i="5"/>
  <c r="T1449" i="5"/>
  <c r="S1449" i="5"/>
  <c r="R1449" i="5"/>
  <c r="Q1449" i="5"/>
  <c r="P1449" i="5"/>
  <c r="O1449" i="5"/>
  <c r="N1449" i="5"/>
  <c r="M1449" i="5"/>
  <c r="L1449" i="5"/>
  <c r="K1449" i="5"/>
  <c r="J1449" i="5"/>
  <c r="I1449" i="5"/>
  <c r="H1449" i="5"/>
  <c r="G1449" i="5"/>
  <c r="F1449" i="5"/>
  <c r="E1449" i="5"/>
  <c r="D1449" i="5"/>
  <c r="C1449" i="5"/>
  <c r="B1449" i="5"/>
  <c r="T1448" i="5"/>
  <c r="S1448" i="5"/>
  <c r="R1448" i="5"/>
  <c r="Q1448" i="5"/>
  <c r="P1448" i="5"/>
  <c r="O1448" i="5"/>
  <c r="N1448" i="5"/>
  <c r="M1448" i="5"/>
  <c r="L1448" i="5"/>
  <c r="K1448" i="5"/>
  <c r="J1448" i="5"/>
  <c r="I1448" i="5"/>
  <c r="H1448" i="5"/>
  <c r="G1448" i="5"/>
  <c r="F1448" i="5"/>
  <c r="E1448" i="5"/>
  <c r="D1448" i="5"/>
  <c r="C1448" i="5"/>
  <c r="B1448" i="5"/>
  <c r="T1447" i="5"/>
  <c r="S1447" i="5"/>
  <c r="R1447" i="5"/>
  <c r="Q1447" i="5"/>
  <c r="P1447" i="5"/>
  <c r="O1447" i="5"/>
  <c r="N1447" i="5"/>
  <c r="M1447" i="5"/>
  <c r="L1447" i="5"/>
  <c r="K1447" i="5"/>
  <c r="J1447" i="5"/>
  <c r="I1447" i="5"/>
  <c r="H1447" i="5"/>
  <c r="G1447" i="5"/>
  <c r="F1447" i="5"/>
  <c r="E1447" i="5"/>
  <c r="D1447" i="5"/>
  <c r="C1447" i="5"/>
  <c r="B1447" i="5"/>
  <c r="T1446" i="5"/>
  <c r="S1446" i="5"/>
  <c r="R1446" i="5"/>
  <c r="Q1446" i="5"/>
  <c r="P1446" i="5"/>
  <c r="O1446" i="5"/>
  <c r="N1446" i="5"/>
  <c r="M1446" i="5"/>
  <c r="L1446" i="5"/>
  <c r="K1446" i="5"/>
  <c r="J1446" i="5"/>
  <c r="I1446" i="5"/>
  <c r="H1446" i="5"/>
  <c r="G1446" i="5"/>
  <c r="F1446" i="5"/>
  <c r="E1446" i="5"/>
  <c r="D1446" i="5"/>
  <c r="C1446" i="5"/>
  <c r="B1446" i="5"/>
  <c r="T1445" i="5"/>
  <c r="S1445" i="5"/>
  <c r="R1445" i="5"/>
  <c r="Q1445" i="5"/>
  <c r="P1445" i="5"/>
  <c r="O1445" i="5"/>
  <c r="N1445" i="5"/>
  <c r="M1445" i="5"/>
  <c r="L1445" i="5"/>
  <c r="K1445" i="5"/>
  <c r="J1445" i="5"/>
  <c r="I1445" i="5"/>
  <c r="H1445" i="5"/>
  <c r="G1445" i="5"/>
  <c r="F1445" i="5"/>
  <c r="E1445" i="5"/>
  <c r="D1445" i="5"/>
  <c r="C1445" i="5"/>
  <c r="B1445" i="5"/>
  <c r="T1444" i="5"/>
  <c r="S1444" i="5"/>
  <c r="R1444" i="5"/>
  <c r="Q1444" i="5"/>
  <c r="P1444" i="5"/>
  <c r="O1444" i="5"/>
  <c r="N1444" i="5"/>
  <c r="M1444" i="5"/>
  <c r="L1444" i="5"/>
  <c r="K1444" i="5"/>
  <c r="J1444" i="5"/>
  <c r="I1444" i="5"/>
  <c r="H1444" i="5"/>
  <c r="G1444" i="5"/>
  <c r="F1444" i="5"/>
  <c r="E1444" i="5"/>
  <c r="D1444" i="5"/>
  <c r="C1444" i="5"/>
  <c r="B1444" i="5"/>
  <c r="T1443" i="5"/>
  <c r="S1443" i="5"/>
  <c r="R1443" i="5"/>
  <c r="Q1443" i="5"/>
  <c r="P1443" i="5"/>
  <c r="O1443" i="5"/>
  <c r="N1443" i="5"/>
  <c r="M1443" i="5"/>
  <c r="L1443" i="5"/>
  <c r="K1443" i="5"/>
  <c r="J1443" i="5"/>
  <c r="I1443" i="5"/>
  <c r="H1443" i="5"/>
  <c r="G1443" i="5"/>
  <c r="F1443" i="5"/>
  <c r="E1443" i="5"/>
  <c r="D1443" i="5"/>
  <c r="C1443" i="5"/>
  <c r="B1443" i="5"/>
  <c r="T1442" i="5"/>
  <c r="S1442" i="5"/>
  <c r="R1442" i="5"/>
  <c r="Q1442" i="5"/>
  <c r="P1442" i="5"/>
  <c r="O1442" i="5"/>
  <c r="N1442" i="5"/>
  <c r="M1442" i="5"/>
  <c r="L1442" i="5"/>
  <c r="K1442" i="5"/>
  <c r="J1442" i="5"/>
  <c r="I1442" i="5"/>
  <c r="H1442" i="5"/>
  <c r="G1442" i="5"/>
  <c r="F1442" i="5"/>
  <c r="E1442" i="5"/>
  <c r="D1442" i="5"/>
  <c r="C1442" i="5"/>
  <c r="B1442" i="5"/>
  <c r="T1441" i="5"/>
  <c r="S1441" i="5"/>
  <c r="R1441" i="5"/>
  <c r="Q1441" i="5"/>
  <c r="P1441" i="5"/>
  <c r="O1441" i="5"/>
  <c r="N1441" i="5"/>
  <c r="M1441" i="5"/>
  <c r="L1441" i="5"/>
  <c r="K1441" i="5"/>
  <c r="J1441" i="5"/>
  <c r="I1441" i="5"/>
  <c r="H1441" i="5"/>
  <c r="G1441" i="5"/>
  <c r="F1441" i="5"/>
  <c r="E1441" i="5"/>
  <c r="D1441" i="5"/>
  <c r="C1441" i="5"/>
  <c r="B1441" i="5"/>
  <c r="T1440" i="5"/>
  <c r="S1440" i="5"/>
  <c r="R1440" i="5"/>
  <c r="Q1440" i="5"/>
  <c r="P1440" i="5"/>
  <c r="O1440" i="5"/>
  <c r="N1440" i="5"/>
  <c r="M1440" i="5"/>
  <c r="L1440" i="5"/>
  <c r="K1440" i="5"/>
  <c r="J1440" i="5"/>
  <c r="I1440" i="5"/>
  <c r="H1440" i="5"/>
  <c r="G1440" i="5"/>
  <c r="F1440" i="5"/>
  <c r="E1440" i="5"/>
  <c r="D1440" i="5"/>
  <c r="C1440" i="5"/>
  <c r="B1440" i="5"/>
  <c r="T1439" i="5"/>
  <c r="S1439" i="5"/>
  <c r="R1439" i="5"/>
  <c r="Q1439" i="5"/>
  <c r="P1439" i="5"/>
  <c r="O1439" i="5"/>
  <c r="N1439" i="5"/>
  <c r="M1439" i="5"/>
  <c r="L1439" i="5"/>
  <c r="K1439" i="5"/>
  <c r="J1439" i="5"/>
  <c r="I1439" i="5"/>
  <c r="H1439" i="5"/>
  <c r="G1439" i="5"/>
  <c r="F1439" i="5"/>
  <c r="E1439" i="5"/>
  <c r="D1439" i="5"/>
  <c r="C1439" i="5"/>
  <c r="B1439" i="5"/>
  <c r="T1438" i="5"/>
  <c r="S1438" i="5"/>
  <c r="R1438" i="5"/>
  <c r="Q1438" i="5"/>
  <c r="P1438" i="5"/>
  <c r="O1438" i="5"/>
  <c r="N1438" i="5"/>
  <c r="M1438" i="5"/>
  <c r="L1438" i="5"/>
  <c r="K1438" i="5"/>
  <c r="J1438" i="5"/>
  <c r="I1438" i="5"/>
  <c r="H1438" i="5"/>
  <c r="G1438" i="5"/>
  <c r="F1438" i="5"/>
  <c r="E1438" i="5"/>
  <c r="D1438" i="5"/>
  <c r="C1438" i="5"/>
  <c r="B1438" i="5"/>
  <c r="T1437" i="5"/>
  <c r="S1437" i="5"/>
  <c r="R1437" i="5"/>
  <c r="Q1437" i="5"/>
  <c r="P1437" i="5"/>
  <c r="O1437" i="5"/>
  <c r="N1437" i="5"/>
  <c r="M1437" i="5"/>
  <c r="L1437" i="5"/>
  <c r="K1437" i="5"/>
  <c r="J1437" i="5"/>
  <c r="I1437" i="5"/>
  <c r="H1437" i="5"/>
  <c r="G1437" i="5"/>
  <c r="F1437" i="5"/>
  <c r="E1437" i="5"/>
  <c r="D1437" i="5"/>
  <c r="C1437" i="5"/>
  <c r="B1437" i="5"/>
  <c r="T1436" i="5"/>
  <c r="S1436" i="5"/>
  <c r="R1436" i="5"/>
  <c r="Q1436" i="5"/>
  <c r="P1436" i="5"/>
  <c r="O1436" i="5"/>
  <c r="N1436" i="5"/>
  <c r="M1436" i="5"/>
  <c r="L1436" i="5"/>
  <c r="K1436" i="5"/>
  <c r="J1436" i="5"/>
  <c r="I1436" i="5"/>
  <c r="H1436" i="5"/>
  <c r="G1436" i="5"/>
  <c r="F1436" i="5"/>
  <c r="E1436" i="5"/>
  <c r="D1436" i="5"/>
  <c r="C1436" i="5"/>
  <c r="B1436" i="5"/>
  <c r="T1435" i="5"/>
  <c r="S1435" i="5"/>
  <c r="R1435" i="5"/>
  <c r="Q1435" i="5"/>
  <c r="P1435" i="5"/>
  <c r="O1435" i="5"/>
  <c r="N1435" i="5"/>
  <c r="M1435" i="5"/>
  <c r="L1435" i="5"/>
  <c r="K1435" i="5"/>
  <c r="J1435" i="5"/>
  <c r="I1435" i="5"/>
  <c r="H1435" i="5"/>
  <c r="G1435" i="5"/>
  <c r="F1435" i="5"/>
  <c r="E1435" i="5"/>
  <c r="D1435" i="5"/>
  <c r="C1435" i="5"/>
  <c r="B1435" i="5"/>
  <c r="T1434" i="5"/>
  <c r="S1434" i="5"/>
  <c r="R1434" i="5"/>
  <c r="Q1434" i="5"/>
  <c r="P1434" i="5"/>
  <c r="O1434" i="5"/>
  <c r="N1434" i="5"/>
  <c r="M1434" i="5"/>
  <c r="L1434" i="5"/>
  <c r="K1434" i="5"/>
  <c r="J1434" i="5"/>
  <c r="I1434" i="5"/>
  <c r="H1434" i="5"/>
  <c r="G1434" i="5"/>
  <c r="F1434" i="5"/>
  <c r="E1434" i="5"/>
  <c r="D1434" i="5"/>
  <c r="C1434" i="5"/>
  <c r="B1434" i="5"/>
  <c r="T1433" i="5"/>
  <c r="S1433" i="5"/>
  <c r="R1433" i="5"/>
  <c r="Q1433" i="5"/>
  <c r="P1433" i="5"/>
  <c r="O1433" i="5"/>
  <c r="N1433" i="5"/>
  <c r="M1433" i="5"/>
  <c r="L1433" i="5"/>
  <c r="K1433" i="5"/>
  <c r="J1433" i="5"/>
  <c r="I1433" i="5"/>
  <c r="H1433" i="5"/>
  <c r="G1433" i="5"/>
  <c r="F1433" i="5"/>
  <c r="E1433" i="5"/>
  <c r="D1433" i="5"/>
  <c r="C1433" i="5"/>
  <c r="B1433" i="5"/>
  <c r="T1432" i="5"/>
  <c r="S1432" i="5"/>
  <c r="R1432" i="5"/>
  <c r="Q1432" i="5"/>
  <c r="P1432" i="5"/>
  <c r="O1432" i="5"/>
  <c r="N1432" i="5"/>
  <c r="M1432" i="5"/>
  <c r="L1432" i="5"/>
  <c r="K1432" i="5"/>
  <c r="J1432" i="5"/>
  <c r="I1432" i="5"/>
  <c r="H1432" i="5"/>
  <c r="G1432" i="5"/>
  <c r="F1432" i="5"/>
  <c r="E1432" i="5"/>
  <c r="D1432" i="5"/>
  <c r="C1432" i="5"/>
  <c r="B1432" i="5"/>
  <c r="T1431" i="5"/>
  <c r="S1431" i="5"/>
  <c r="R1431" i="5"/>
  <c r="Q1431" i="5"/>
  <c r="P1431" i="5"/>
  <c r="O1431" i="5"/>
  <c r="N1431" i="5"/>
  <c r="M1431" i="5"/>
  <c r="L1431" i="5"/>
  <c r="K1431" i="5"/>
  <c r="J1431" i="5"/>
  <c r="I1431" i="5"/>
  <c r="H1431" i="5"/>
  <c r="G1431" i="5"/>
  <c r="F1431" i="5"/>
  <c r="E1431" i="5"/>
  <c r="D1431" i="5"/>
  <c r="C1431" i="5"/>
  <c r="B1431" i="5"/>
  <c r="T1430" i="5"/>
  <c r="S1430" i="5"/>
  <c r="R1430" i="5"/>
  <c r="Q1430" i="5"/>
  <c r="P1430" i="5"/>
  <c r="O1430" i="5"/>
  <c r="N1430" i="5"/>
  <c r="M1430" i="5"/>
  <c r="L1430" i="5"/>
  <c r="K1430" i="5"/>
  <c r="J1430" i="5"/>
  <c r="I1430" i="5"/>
  <c r="H1430" i="5"/>
  <c r="G1430" i="5"/>
  <c r="F1430" i="5"/>
  <c r="E1430" i="5"/>
  <c r="D1430" i="5"/>
  <c r="C1430" i="5"/>
  <c r="B1430" i="5"/>
  <c r="T1429" i="5"/>
  <c r="S1429" i="5"/>
  <c r="R1429" i="5"/>
  <c r="Q1429" i="5"/>
  <c r="P1429" i="5"/>
  <c r="O1429" i="5"/>
  <c r="N1429" i="5"/>
  <c r="M1429" i="5"/>
  <c r="L1429" i="5"/>
  <c r="K1429" i="5"/>
  <c r="J1429" i="5"/>
  <c r="I1429" i="5"/>
  <c r="H1429" i="5"/>
  <c r="G1429" i="5"/>
  <c r="F1429" i="5"/>
  <c r="E1429" i="5"/>
  <c r="D1429" i="5"/>
  <c r="C1429" i="5"/>
  <c r="B1429" i="5"/>
  <c r="T1428" i="5"/>
  <c r="S1428" i="5"/>
  <c r="R1428" i="5"/>
  <c r="Q1428" i="5"/>
  <c r="P1428" i="5"/>
  <c r="O1428" i="5"/>
  <c r="N1428" i="5"/>
  <c r="M1428" i="5"/>
  <c r="L1428" i="5"/>
  <c r="K1428" i="5"/>
  <c r="J1428" i="5"/>
  <c r="I1428" i="5"/>
  <c r="H1428" i="5"/>
  <c r="G1428" i="5"/>
  <c r="F1428" i="5"/>
  <c r="E1428" i="5"/>
  <c r="D1428" i="5"/>
  <c r="C1428" i="5"/>
  <c r="B1428" i="5"/>
  <c r="T1427" i="5"/>
  <c r="S1427" i="5"/>
  <c r="R1427" i="5"/>
  <c r="Q1427" i="5"/>
  <c r="P1427" i="5"/>
  <c r="O1427" i="5"/>
  <c r="N1427" i="5"/>
  <c r="M1427" i="5"/>
  <c r="L1427" i="5"/>
  <c r="K1427" i="5"/>
  <c r="J1427" i="5"/>
  <c r="I1427" i="5"/>
  <c r="H1427" i="5"/>
  <c r="G1427" i="5"/>
  <c r="F1427" i="5"/>
  <c r="E1427" i="5"/>
  <c r="D1427" i="5"/>
  <c r="C1427" i="5"/>
  <c r="B1427" i="5"/>
  <c r="T1426" i="5"/>
  <c r="S1426" i="5"/>
  <c r="R1426" i="5"/>
  <c r="Q1426" i="5"/>
  <c r="P1426" i="5"/>
  <c r="O1426" i="5"/>
  <c r="N1426" i="5"/>
  <c r="M1426" i="5"/>
  <c r="L1426" i="5"/>
  <c r="K1426" i="5"/>
  <c r="J1426" i="5"/>
  <c r="I1426" i="5"/>
  <c r="H1426" i="5"/>
  <c r="G1426" i="5"/>
  <c r="F1426" i="5"/>
  <c r="E1426" i="5"/>
  <c r="D1426" i="5"/>
  <c r="C1426" i="5"/>
  <c r="B1426" i="5"/>
  <c r="T1425" i="5"/>
  <c r="S1425" i="5"/>
  <c r="R1425" i="5"/>
  <c r="Q1425" i="5"/>
  <c r="P1425" i="5"/>
  <c r="O1425" i="5"/>
  <c r="N1425" i="5"/>
  <c r="M1425" i="5"/>
  <c r="L1425" i="5"/>
  <c r="K1425" i="5"/>
  <c r="J1425" i="5"/>
  <c r="I1425" i="5"/>
  <c r="H1425" i="5"/>
  <c r="G1425" i="5"/>
  <c r="F1425" i="5"/>
  <c r="E1425" i="5"/>
  <c r="D1425" i="5"/>
  <c r="C1425" i="5"/>
  <c r="B1425" i="5"/>
  <c r="T1424" i="5"/>
  <c r="S1424" i="5"/>
  <c r="R1424" i="5"/>
  <c r="Q1424" i="5"/>
  <c r="P1424" i="5"/>
  <c r="O1424" i="5"/>
  <c r="N1424" i="5"/>
  <c r="M1424" i="5"/>
  <c r="L1424" i="5"/>
  <c r="K1424" i="5"/>
  <c r="J1424" i="5"/>
  <c r="I1424" i="5"/>
  <c r="H1424" i="5"/>
  <c r="G1424" i="5"/>
  <c r="F1424" i="5"/>
  <c r="E1424" i="5"/>
  <c r="D1424" i="5"/>
  <c r="C1424" i="5"/>
  <c r="B1424" i="5"/>
  <c r="T1423" i="5"/>
  <c r="S1423" i="5"/>
  <c r="R1423" i="5"/>
  <c r="Q1423" i="5"/>
  <c r="P1423" i="5"/>
  <c r="O1423" i="5"/>
  <c r="N1423" i="5"/>
  <c r="M1423" i="5"/>
  <c r="L1423" i="5"/>
  <c r="K1423" i="5"/>
  <c r="J1423" i="5"/>
  <c r="I1423" i="5"/>
  <c r="H1423" i="5"/>
  <c r="G1423" i="5"/>
  <c r="F1423" i="5"/>
  <c r="E1423" i="5"/>
  <c r="D1423" i="5"/>
  <c r="C1423" i="5"/>
  <c r="B1423" i="5"/>
  <c r="T1422" i="5"/>
  <c r="S1422" i="5"/>
  <c r="R1422" i="5"/>
  <c r="Q1422" i="5"/>
  <c r="P1422" i="5"/>
  <c r="O1422" i="5"/>
  <c r="N1422" i="5"/>
  <c r="M1422" i="5"/>
  <c r="L1422" i="5"/>
  <c r="K1422" i="5"/>
  <c r="J1422" i="5"/>
  <c r="I1422" i="5"/>
  <c r="H1422" i="5"/>
  <c r="G1422" i="5"/>
  <c r="F1422" i="5"/>
  <c r="E1422" i="5"/>
  <c r="D1422" i="5"/>
  <c r="C1422" i="5"/>
  <c r="B1422" i="5"/>
  <c r="T1421" i="5"/>
  <c r="S1421" i="5"/>
  <c r="R1421" i="5"/>
  <c r="Q1421" i="5"/>
  <c r="P1421" i="5"/>
  <c r="O1421" i="5"/>
  <c r="N1421" i="5"/>
  <c r="M1421" i="5"/>
  <c r="L1421" i="5"/>
  <c r="K1421" i="5"/>
  <c r="J1421" i="5"/>
  <c r="I1421" i="5"/>
  <c r="H1421" i="5"/>
  <c r="G1421" i="5"/>
  <c r="F1421" i="5"/>
  <c r="E1421" i="5"/>
  <c r="D1421" i="5"/>
  <c r="C1421" i="5"/>
  <c r="B1421" i="5"/>
  <c r="T1420" i="5"/>
  <c r="S1420" i="5"/>
  <c r="R1420" i="5"/>
  <c r="Q1420" i="5"/>
  <c r="P1420" i="5"/>
  <c r="O1420" i="5"/>
  <c r="N1420" i="5"/>
  <c r="M1420" i="5"/>
  <c r="L1420" i="5"/>
  <c r="K1420" i="5"/>
  <c r="J1420" i="5"/>
  <c r="I1420" i="5"/>
  <c r="H1420" i="5"/>
  <c r="G1420" i="5"/>
  <c r="F1420" i="5"/>
  <c r="E1420" i="5"/>
  <c r="D1420" i="5"/>
  <c r="C1420" i="5"/>
  <c r="B1420" i="5"/>
  <c r="T1419" i="5"/>
  <c r="S1419" i="5"/>
  <c r="R1419" i="5"/>
  <c r="Q1419" i="5"/>
  <c r="P1419" i="5"/>
  <c r="O1419" i="5"/>
  <c r="N1419" i="5"/>
  <c r="M1419" i="5"/>
  <c r="L1419" i="5"/>
  <c r="K1419" i="5"/>
  <c r="J1419" i="5"/>
  <c r="I1419" i="5"/>
  <c r="H1419" i="5"/>
  <c r="G1419" i="5"/>
  <c r="F1419" i="5"/>
  <c r="E1419" i="5"/>
  <c r="D1419" i="5"/>
  <c r="C1419" i="5"/>
  <c r="B1419" i="5"/>
  <c r="T1418" i="5"/>
  <c r="S1418" i="5"/>
  <c r="R1418" i="5"/>
  <c r="Q1418" i="5"/>
  <c r="P1418" i="5"/>
  <c r="O1418" i="5"/>
  <c r="N1418" i="5"/>
  <c r="M1418" i="5"/>
  <c r="L1418" i="5"/>
  <c r="K1418" i="5"/>
  <c r="J1418" i="5"/>
  <c r="I1418" i="5"/>
  <c r="H1418" i="5"/>
  <c r="G1418" i="5"/>
  <c r="F1418" i="5"/>
  <c r="E1418" i="5"/>
  <c r="D1418" i="5"/>
  <c r="C1418" i="5"/>
  <c r="B1418" i="5"/>
  <c r="T1417" i="5"/>
  <c r="S1417" i="5"/>
  <c r="R1417" i="5"/>
  <c r="Q1417" i="5"/>
  <c r="P1417" i="5"/>
  <c r="O1417" i="5"/>
  <c r="N1417" i="5"/>
  <c r="M1417" i="5"/>
  <c r="L1417" i="5"/>
  <c r="K1417" i="5"/>
  <c r="J1417" i="5"/>
  <c r="I1417" i="5"/>
  <c r="H1417" i="5"/>
  <c r="G1417" i="5"/>
  <c r="F1417" i="5"/>
  <c r="E1417" i="5"/>
  <c r="D1417" i="5"/>
  <c r="C1417" i="5"/>
  <c r="B1417" i="5"/>
  <c r="T1416" i="5"/>
  <c r="S1416" i="5"/>
  <c r="R1416" i="5"/>
  <c r="Q1416" i="5"/>
  <c r="P1416" i="5"/>
  <c r="O1416" i="5"/>
  <c r="N1416" i="5"/>
  <c r="M1416" i="5"/>
  <c r="L1416" i="5"/>
  <c r="K1416" i="5"/>
  <c r="J1416" i="5"/>
  <c r="I1416" i="5"/>
  <c r="H1416" i="5"/>
  <c r="G1416" i="5"/>
  <c r="F1416" i="5"/>
  <c r="E1416" i="5"/>
  <c r="D1416" i="5"/>
  <c r="C1416" i="5"/>
  <c r="B1416" i="5"/>
  <c r="T1415" i="5"/>
  <c r="S1415" i="5"/>
  <c r="R1415" i="5"/>
  <c r="Q1415" i="5"/>
  <c r="P1415" i="5"/>
  <c r="O1415" i="5"/>
  <c r="N1415" i="5"/>
  <c r="M1415" i="5"/>
  <c r="L1415" i="5"/>
  <c r="K1415" i="5"/>
  <c r="J1415" i="5"/>
  <c r="I1415" i="5"/>
  <c r="H1415" i="5"/>
  <c r="G1415" i="5"/>
  <c r="F1415" i="5"/>
  <c r="E1415" i="5"/>
  <c r="D1415" i="5"/>
  <c r="C1415" i="5"/>
  <c r="B1415" i="5"/>
  <c r="T1414" i="5"/>
  <c r="S1414" i="5"/>
  <c r="R1414" i="5"/>
  <c r="Q1414" i="5"/>
  <c r="P1414" i="5"/>
  <c r="O1414" i="5"/>
  <c r="N1414" i="5"/>
  <c r="M1414" i="5"/>
  <c r="L1414" i="5"/>
  <c r="K1414" i="5"/>
  <c r="J1414" i="5"/>
  <c r="I1414" i="5"/>
  <c r="H1414" i="5"/>
  <c r="G1414" i="5"/>
  <c r="F1414" i="5"/>
  <c r="E1414" i="5"/>
  <c r="D1414" i="5"/>
  <c r="C1414" i="5"/>
  <c r="B1414" i="5"/>
  <c r="T1413" i="5"/>
  <c r="S1413" i="5"/>
  <c r="R1413" i="5"/>
  <c r="Q1413" i="5"/>
  <c r="P1413" i="5"/>
  <c r="O1413" i="5"/>
  <c r="N1413" i="5"/>
  <c r="M1413" i="5"/>
  <c r="L1413" i="5"/>
  <c r="K1413" i="5"/>
  <c r="J1413" i="5"/>
  <c r="I1413" i="5"/>
  <c r="H1413" i="5"/>
  <c r="G1413" i="5"/>
  <c r="F1413" i="5"/>
  <c r="E1413" i="5"/>
  <c r="D1413" i="5"/>
  <c r="C1413" i="5"/>
  <c r="B1413" i="5"/>
  <c r="T1412" i="5"/>
  <c r="S1412" i="5"/>
  <c r="R1412" i="5"/>
  <c r="Q1412" i="5"/>
  <c r="P1412" i="5"/>
  <c r="O1412" i="5"/>
  <c r="N1412" i="5"/>
  <c r="M1412" i="5"/>
  <c r="L1412" i="5"/>
  <c r="K1412" i="5"/>
  <c r="J1412" i="5"/>
  <c r="I1412" i="5"/>
  <c r="H1412" i="5"/>
  <c r="G1412" i="5"/>
  <c r="F1412" i="5"/>
  <c r="E1412" i="5"/>
  <c r="D1412" i="5"/>
  <c r="C1412" i="5"/>
  <c r="B1412" i="5"/>
  <c r="T1411" i="5"/>
  <c r="S1411" i="5"/>
  <c r="R1411" i="5"/>
  <c r="Q1411" i="5"/>
  <c r="P1411" i="5"/>
  <c r="O1411" i="5"/>
  <c r="N1411" i="5"/>
  <c r="M1411" i="5"/>
  <c r="L1411" i="5"/>
  <c r="K1411" i="5"/>
  <c r="J1411" i="5"/>
  <c r="I1411" i="5"/>
  <c r="H1411" i="5"/>
  <c r="G1411" i="5"/>
  <c r="F1411" i="5"/>
  <c r="E1411" i="5"/>
  <c r="D1411" i="5"/>
  <c r="C1411" i="5"/>
  <c r="B1411" i="5"/>
  <c r="T1410" i="5"/>
  <c r="S1410" i="5"/>
  <c r="R1410" i="5"/>
  <c r="Q1410" i="5"/>
  <c r="P1410" i="5"/>
  <c r="O1410" i="5"/>
  <c r="N1410" i="5"/>
  <c r="M1410" i="5"/>
  <c r="L1410" i="5"/>
  <c r="K1410" i="5"/>
  <c r="J1410" i="5"/>
  <c r="I1410" i="5"/>
  <c r="H1410" i="5"/>
  <c r="G1410" i="5"/>
  <c r="F1410" i="5"/>
  <c r="E1410" i="5"/>
  <c r="D1410" i="5"/>
  <c r="C1410" i="5"/>
  <c r="B1410" i="5"/>
  <c r="T1409" i="5"/>
  <c r="S1409" i="5"/>
  <c r="R1409" i="5"/>
  <c r="Q1409" i="5"/>
  <c r="P1409" i="5"/>
  <c r="O1409" i="5"/>
  <c r="N1409" i="5"/>
  <c r="M1409" i="5"/>
  <c r="L1409" i="5"/>
  <c r="K1409" i="5"/>
  <c r="J1409" i="5"/>
  <c r="I1409" i="5"/>
  <c r="H1409" i="5"/>
  <c r="G1409" i="5"/>
  <c r="F1409" i="5"/>
  <c r="E1409" i="5"/>
  <c r="D1409" i="5"/>
  <c r="C1409" i="5"/>
  <c r="B1409" i="5"/>
  <c r="T1408" i="5"/>
  <c r="S1408" i="5"/>
  <c r="R1408" i="5"/>
  <c r="Q1408" i="5"/>
  <c r="P1408" i="5"/>
  <c r="O1408" i="5"/>
  <c r="N1408" i="5"/>
  <c r="M1408" i="5"/>
  <c r="L1408" i="5"/>
  <c r="K1408" i="5"/>
  <c r="J1408" i="5"/>
  <c r="I1408" i="5"/>
  <c r="H1408" i="5"/>
  <c r="G1408" i="5"/>
  <c r="F1408" i="5"/>
  <c r="E1408" i="5"/>
  <c r="D1408" i="5"/>
  <c r="C1408" i="5"/>
  <c r="B1408" i="5"/>
  <c r="T1407" i="5"/>
  <c r="S1407" i="5"/>
  <c r="R1407" i="5"/>
  <c r="Q1407" i="5"/>
  <c r="P1407" i="5"/>
  <c r="O1407" i="5"/>
  <c r="N1407" i="5"/>
  <c r="M1407" i="5"/>
  <c r="L1407" i="5"/>
  <c r="K1407" i="5"/>
  <c r="J1407" i="5"/>
  <c r="I1407" i="5"/>
  <c r="H1407" i="5"/>
  <c r="G1407" i="5"/>
  <c r="F1407" i="5"/>
  <c r="E1407" i="5"/>
  <c r="D1407" i="5"/>
  <c r="C1407" i="5"/>
  <c r="B1407" i="5"/>
  <c r="T1406" i="5"/>
  <c r="S1406" i="5"/>
  <c r="R1406" i="5"/>
  <c r="Q1406" i="5"/>
  <c r="P1406" i="5"/>
  <c r="O1406" i="5"/>
  <c r="N1406" i="5"/>
  <c r="M1406" i="5"/>
  <c r="L1406" i="5"/>
  <c r="K1406" i="5"/>
  <c r="J1406" i="5"/>
  <c r="I1406" i="5"/>
  <c r="H1406" i="5"/>
  <c r="G1406" i="5"/>
  <c r="F1406" i="5"/>
  <c r="E1406" i="5"/>
  <c r="D1406" i="5"/>
  <c r="C1406" i="5"/>
  <c r="B1406" i="5"/>
  <c r="T1405" i="5"/>
  <c r="S1405" i="5"/>
  <c r="R1405" i="5"/>
  <c r="Q1405" i="5"/>
  <c r="P1405" i="5"/>
  <c r="O1405" i="5"/>
  <c r="N1405" i="5"/>
  <c r="M1405" i="5"/>
  <c r="L1405" i="5"/>
  <c r="K1405" i="5"/>
  <c r="J1405" i="5"/>
  <c r="I1405" i="5"/>
  <c r="H1405" i="5"/>
  <c r="G1405" i="5"/>
  <c r="F1405" i="5"/>
  <c r="E1405" i="5"/>
  <c r="D1405" i="5"/>
  <c r="C1405" i="5"/>
  <c r="B1405" i="5"/>
  <c r="T1404" i="5"/>
  <c r="S1404" i="5"/>
  <c r="R1404" i="5"/>
  <c r="Q1404" i="5"/>
  <c r="P1404" i="5"/>
  <c r="O1404" i="5"/>
  <c r="N1404" i="5"/>
  <c r="M1404" i="5"/>
  <c r="L1404" i="5"/>
  <c r="K1404" i="5"/>
  <c r="J1404" i="5"/>
  <c r="I1404" i="5"/>
  <c r="H1404" i="5"/>
  <c r="G1404" i="5"/>
  <c r="F1404" i="5"/>
  <c r="E1404" i="5"/>
  <c r="D1404" i="5"/>
  <c r="C1404" i="5"/>
  <c r="B1404" i="5"/>
  <c r="T1403" i="5"/>
  <c r="S1403" i="5"/>
  <c r="R1403" i="5"/>
  <c r="Q1403" i="5"/>
  <c r="P1403" i="5"/>
  <c r="O1403" i="5"/>
  <c r="N1403" i="5"/>
  <c r="M1403" i="5"/>
  <c r="L1403" i="5"/>
  <c r="K1403" i="5"/>
  <c r="J1403" i="5"/>
  <c r="I1403" i="5"/>
  <c r="H1403" i="5"/>
  <c r="G1403" i="5"/>
  <c r="F1403" i="5"/>
  <c r="E1403" i="5"/>
  <c r="D1403" i="5"/>
  <c r="C1403" i="5"/>
  <c r="B1403" i="5"/>
  <c r="T1402" i="5"/>
  <c r="S1402" i="5"/>
  <c r="R1402" i="5"/>
  <c r="Q1402" i="5"/>
  <c r="P1402" i="5"/>
  <c r="O1402" i="5"/>
  <c r="N1402" i="5"/>
  <c r="M1402" i="5"/>
  <c r="L1402" i="5"/>
  <c r="K1402" i="5"/>
  <c r="J1402" i="5"/>
  <c r="I1402" i="5"/>
  <c r="H1402" i="5"/>
  <c r="G1402" i="5"/>
  <c r="F1402" i="5"/>
  <c r="E1402" i="5"/>
  <c r="D1402" i="5"/>
  <c r="C1402" i="5"/>
  <c r="B1402" i="5"/>
  <c r="T1401" i="5"/>
  <c r="S1401" i="5"/>
  <c r="R1401" i="5"/>
  <c r="Q1401" i="5"/>
  <c r="P1401" i="5"/>
  <c r="O1401" i="5"/>
  <c r="N1401" i="5"/>
  <c r="M1401" i="5"/>
  <c r="L1401" i="5"/>
  <c r="K1401" i="5"/>
  <c r="J1401" i="5"/>
  <c r="I1401" i="5"/>
  <c r="H1401" i="5"/>
  <c r="G1401" i="5"/>
  <c r="F1401" i="5"/>
  <c r="E1401" i="5"/>
  <c r="D1401" i="5"/>
  <c r="C1401" i="5"/>
  <c r="B1401" i="5"/>
  <c r="T1400" i="5"/>
  <c r="S1400" i="5"/>
  <c r="R1400" i="5"/>
  <c r="Q1400" i="5"/>
  <c r="P1400" i="5"/>
  <c r="O1400" i="5"/>
  <c r="N1400" i="5"/>
  <c r="M1400" i="5"/>
  <c r="L1400" i="5"/>
  <c r="K1400" i="5"/>
  <c r="J1400" i="5"/>
  <c r="I1400" i="5"/>
  <c r="H1400" i="5"/>
  <c r="G1400" i="5"/>
  <c r="F1400" i="5"/>
  <c r="E1400" i="5"/>
  <c r="D1400" i="5"/>
  <c r="C1400" i="5"/>
  <c r="B1400" i="5"/>
  <c r="T1399" i="5"/>
  <c r="S1399" i="5"/>
  <c r="R1399" i="5"/>
  <c r="Q1399" i="5"/>
  <c r="P1399" i="5"/>
  <c r="O1399" i="5"/>
  <c r="N1399" i="5"/>
  <c r="M1399" i="5"/>
  <c r="L1399" i="5"/>
  <c r="K1399" i="5"/>
  <c r="J1399" i="5"/>
  <c r="I1399" i="5"/>
  <c r="H1399" i="5"/>
  <c r="G1399" i="5"/>
  <c r="F1399" i="5"/>
  <c r="E1399" i="5"/>
  <c r="D1399" i="5"/>
  <c r="C1399" i="5"/>
  <c r="B1399" i="5"/>
  <c r="T1398" i="5"/>
  <c r="S1398" i="5"/>
  <c r="R1398" i="5"/>
  <c r="Q1398" i="5"/>
  <c r="P1398" i="5"/>
  <c r="O1398" i="5"/>
  <c r="N1398" i="5"/>
  <c r="M1398" i="5"/>
  <c r="L1398" i="5"/>
  <c r="K1398" i="5"/>
  <c r="J1398" i="5"/>
  <c r="I1398" i="5"/>
  <c r="H1398" i="5"/>
  <c r="G1398" i="5"/>
  <c r="F1398" i="5"/>
  <c r="E1398" i="5"/>
  <c r="D1398" i="5"/>
  <c r="C1398" i="5"/>
  <c r="B1398" i="5"/>
  <c r="T1397" i="5"/>
  <c r="S1397" i="5"/>
  <c r="R1397" i="5"/>
  <c r="Q1397" i="5"/>
  <c r="P1397" i="5"/>
  <c r="O1397" i="5"/>
  <c r="N1397" i="5"/>
  <c r="M1397" i="5"/>
  <c r="L1397" i="5"/>
  <c r="K1397" i="5"/>
  <c r="J1397" i="5"/>
  <c r="I1397" i="5"/>
  <c r="H1397" i="5"/>
  <c r="G1397" i="5"/>
  <c r="F1397" i="5"/>
  <c r="E1397" i="5"/>
  <c r="D1397" i="5"/>
  <c r="C1397" i="5"/>
  <c r="B1397" i="5"/>
  <c r="T1396" i="5"/>
  <c r="S1396" i="5"/>
  <c r="R1396" i="5"/>
  <c r="Q1396" i="5"/>
  <c r="P1396" i="5"/>
  <c r="O1396" i="5"/>
  <c r="N1396" i="5"/>
  <c r="M1396" i="5"/>
  <c r="L1396" i="5"/>
  <c r="K1396" i="5"/>
  <c r="J1396" i="5"/>
  <c r="I1396" i="5"/>
  <c r="H1396" i="5"/>
  <c r="G1396" i="5"/>
  <c r="F1396" i="5"/>
  <c r="E1396" i="5"/>
  <c r="D1396" i="5"/>
  <c r="C1396" i="5"/>
  <c r="B1396" i="5"/>
  <c r="T1395" i="5"/>
  <c r="S1395" i="5"/>
  <c r="R1395" i="5"/>
  <c r="Q1395" i="5"/>
  <c r="P1395" i="5"/>
  <c r="O1395" i="5"/>
  <c r="N1395" i="5"/>
  <c r="M1395" i="5"/>
  <c r="L1395" i="5"/>
  <c r="K1395" i="5"/>
  <c r="J1395" i="5"/>
  <c r="I1395" i="5"/>
  <c r="H1395" i="5"/>
  <c r="G1395" i="5"/>
  <c r="F1395" i="5"/>
  <c r="E1395" i="5"/>
  <c r="D1395" i="5"/>
  <c r="C1395" i="5"/>
  <c r="B1395" i="5"/>
  <c r="T1394" i="5"/>
  <c r="S1394" i="5"/>
  <c r="R1394" i="5"/>
  <c r="Q1394" i="5"/>
  <c r="P1394" i="5"/>
  <c r="O1394" i="5"/>
  <c r="N1394" i="5"/>
  <c r="M1394" i="5"/>
  <c r="L1394" i="5"/>
  <c r="K1394" i="5"/>
  <c r="J1394" i="5"/>
  <c r="I1394" i="5"/>
  <c r="H1394" i="5"/>
  <c r="G1394" i="5"/>
  <c r="F1394" i="5"/>
  <c r="E1394" i="5"/>
  <c r="D1394" i="5"/>
  <c r="C1394" i="5"/>
  <c r="B1394" i="5"/>
  <c r="T1393" i="5"/>
  <c r="S1393" i="5"/>
  <c r="R1393" i="5"/>
  <c r="Q1393" i="5"/>
  <c r="P1393" i="5"/>
  <c r="O1393" i="5"/>
  <c r="N1393" i="5"/>
  <c r="M1393" i="5"/>
  <c r="L1393" i="5"/>
  <c r="K1393" i="5"/>
  <c r="J1393" i="5"/>
  <c r="I1393" i="5"/>
  <c r="H1393" i="5"/>
  <c r="G1393" i="5"/>
  <c r="F1393" i="5"/>
  <c r="E1393" i="5"/>
  <c r="D1393" i="5"/>
  <c r="C1393" i="5"/>
  <c r="B1393" i="5"/>
  <c r="T1392" i="5"/>
  <c r="S1392" i="5"/>
  <c r="R1392" i="5"/>
  <c r="Q1392" i="5"/>
  <c r="P1392" i="5"/>
  <c r="O1392" i="5"/>
  <c r="N1392" i="5"/>
  <c r="M1392" i="5"/>
  <c r="L1392" i="5"/>
  <c r="K1392" i="5"/>
  <c r="J1392" i="5"/>
  <c r="I1392" i="5"/>
  <c r="H1392" i="5"/>
  <c r="G1392" i="5"/>
  <c r="F1392" i="5"/>
  <c r="E1392" i="5"/>
  <c r="D1392" i="5"/>
  <c r="C1392" i="5"/>
  <c r="B1392" i="5"/>
  <c r="T1391" i="5"/>
  <c r="S1391" i="5"/>
  <c r="R1391" i="5"/>
  <c r="Q1391" i="5"/>
  <c r="P1391" i="5"/>
  <c r="O1391" i="5"/>
  <c r="N1391" i="5"/>
  <c r="M1391" i="5"/>
  <c r="L1391" i="5"/>
  <c r="K1391" i="5"/>
  <c r="J1391" i="5"/>
  <c r="I1391" i="5"/>
  <c r="H1391" i="5"/>
  <c r="G1391" i="5"/>
  <c r="F1391" i="5"/>
  <c r="E1391" i="5"/>
  <c r="D1391" i="5"/>
  <c r="C1391" i="5"/>
  <c r="B1391" i="5"/>
  <c r="T1390" i="5"/>
  <c r="S1390" i="5"/>
  <c r="R1390" i="5"/>
  <c r="Q1390" i="5"/>
  <c r="P1390" i="5"/>
  <c r="O1390" i="5"/>
  <c r="N1390" i="5"/>
  <c r="M1390" i="5"/>
  <c r="L1390" i="5"/>
  <c r="K1390" i="5"/>
  <c r="J1390" i="5"/>
  <c r="I1390" i="5"/>
  <c r="H1390" i="5"/>
  <c r="G1390" i="5"/>
  <c r="F1390" i="5"/>
  <c r="E1390" i="5"/>
  <c r="D1390" i="5"/>
  <c r="C1390" i="5"/>
  <c r="B1390" i="5"/>
  <c r="T1389" i="5"/>
  <c r="S1389" i="5"/>
  <c r="R1389" i="5"/>
  <c r="Q1389" i="5"/>
  <c r="P1389" i="5"/>
  <c r="O1389" i="5"/>
  <c r="N1389" i="5"/>
  <c r="M1389" i="5"/>
  <c r="L1389" i="5"/>
  <c r="K1389" i="5"/>
  <c r="J1389" i="5"/>
  <c r="I1389" i="5"/>
  <c r="H1389" i="5"/>
  <c r="G1389" i="5"/>
  <c r="F1389" i="5"/>
  <c r="E1389" i="5"/>
  <c r="D1389" i="5"/>
  <c r="C1389" i="5"/>
  <c r="B1389" i="5"/>
  <c r="T1388" i="5"/>
  <c r="S1388" i="5"/>
  <c r="R1388" i="5"/>
  <c r="Q1388" i="5"/>
  <c r="P1388" i="5"/>
  <c r="O1388" i="5"/>
  <c r="N1388" i="5"/>
  <c r="M1388" i="5"/>
  <c r="L1388" i="5"/>
  <c r="K1388" i="5"/>
  <c r="J1388" i="5"/>
  <c r="I1388" i="5"/>
  <c r="H1388" i="5"/>
  <c r="G1388" i="5"/>
  <c r="F1388" i="5"/>
  <c r="E1388" i="5"/>
  <c r="D1388" i="5"/>
  <c r="C1388" i="5"/>
  <c r="B1388" i="5"/>
  <c r="T1387" i="5"/>
  <c r="S1387" i="5"/>
  <c r="R1387" i="5"/>
  <c r="Q1387" i="5"/>
  <c r="P1387" i="5"/>
  <c r="O1387" i="5"/>
  <c r="N1387" i="5"/>
  <c r="M1387" i="5"/>
  <c r="L1387" i="5"/>
  <c r="K1387" i="5"/>
  <c r="J1387" i="5"/>
  <c r="I1387" i="5"/>
  <c r="H1387" i="5"/>
  <c r="G1387" i="5"/>
  <c r="F1387" i="5"/>
  <c r="E1387" i="5"/>
  <c r="D1387" i="5"/>
  <c r="C1387" i="5"/>
  <c r="B1387" i="5"/>
  <c r="T1386" i="5"/>
  <c r="S1386" i="5"/>
  <c r="R1386" i="5"/>
  <c r="Q1386" i="5"/>
  <c r="P1386" i="5"/>
  <c r="O1386" i="5"/>
  <c r="N1386" i="5"/>
  <c r="M1386" i="5"/>
  <c r="L1386" i="5"/>
  <c r="K1386" i="5"/>
  <c r="J1386" i="5"/>
  <c r="I1386" i="5"/>
  <c r="H1386" i="5"/>
  <c r="G1386" i="5"/>
  <c r="F1386" i="5"/>
  <c r="E1386" i="5"/>
  <c r="D1386" i="5"/>
  <c r="C1386" i="5"/>
  <c r="B1386" i="5"/>
  <c r="T1385" i="5"/>
  <c r="S1385" i="5"/>
  <c r="R1385" i="5"/>
  <c r="Q1385" i="5"/>
  <c r="P1385" i="5"/>
  <c r="O1385" i="5"/>
  <c r="N1385" i="5"/>
  <c r="M1385" i="5"/>
  <c r="L1385" i="5"/>
  <c r="K1385" i="5"/>
  <c r="J1385" i="5"/>
  <c r="I1385" i="5"/>
  <c r="H1385" i="5"/>
  <c r="G1385" i="5"/>
  <c r="F1385" i="5"/>
  <c r="E1385" i="5"/>
  <c r="D1385" i="5"/>
  <c r="C1385" i="5"/>
  <c r="B1385" i="5"/>
  <c r="T1384" i="5"/>
  <c r="S1384" i="5"/>
  <c r="R1384" i="5"/>
  <c r="Q1384" i="5"/>
  <c r="P1384" i="5"/>
  <c r="O1384" i="5"/>
  <c r="N1384" i="5"/>
  <c r="M1384" i="5"/>
  <c r="L1384" i="5"/>
  <c r="K1384" i="5"/>
  <c r="J1384" i="5"/>
  <c r="I1384" i="5"/>
  <c r="H1384" i="5"/>
  <c r="G1384" i="5"/>
  <c r="F1384" i="5"/>
  <c r="E1384" i="5"/>
  <c r="D1384" i="5"/>
  <c r="C1384" i="5"/>
  <c r="B1384" i="5"/>
  <c r="T1383" i="5"/>
  <c r="S1383" i="5"/>
  <c r="R1383" i="5"/>
  <c r="Q1383" i="5"/>
  <c r="P1383" i="5"/>
  <c r="O1383" i="5"/>
  <c r="N1383" i="5"/>
  <c r="M1383" i="5"/>
  <c r="L1383" i="5"/>
  <c r="K1383" i="5"/>
  <c r="J1383" i="5"/>
  <c r="I1383" i="5"/>
  <c r="H1383" i="5"/>
  <c r="G1383" i="5"/>
  <c r="F1383" i="5"/>
  <c r="E1383" i="5"/>
  <c r="D1383" i="5"/>
  <c r="C1383" i="5"/>
  <c r="B1383" i="5"/>
  <c r="T1382" i="5"/>
  <c r="S1382" i="5"/>
  <c r="R1382" i="5"/>
  <c r="Q1382" i="5"/>
  <c r="P1382" i="5"/>
  <c r="O1382" i="5"/>
  <c r="N1382" i="5"/>
  <c r="M1382" i="5"/>
  <c r="L1382" i="5"/>
  <c r="K1382" i="5"/>
  <c r="J1382" i="5"/>
  <c r="I1382" i="5"/>
  <c r="H1382" i="5"/>
  <c r="G1382" i="5"/>
  <c r="F1382" i="5"/>
  <c r="E1382" i="5"/>
  <c r="D1382" i="5"/>
  <c r="C1382" i="5"/>
  <c r="B1382" i="5"/>
  <c r="T1381" i="5"/>
  <c r="S1381" i="5"/>
  <c r="R1381" i="5"/>
  <c r="Q1381" i="5"/>
  <c r="P1381" i="5"/>
  <c r="O1381" i="5"/>
  <c r="N1381" i="5"/>
  <c r="M1381" i="5"/>
  <c r="L1381" i="5"/>
  <c r="K1381" i="5"/>
  <c r="J1381" i="5"/>
  <c r="I1381" i="5"/>
  <c r="H1381" i="5"/>
  <c r="G1381" i="5"/>
  <c r="F1381" i="5"/>
  <c r="E1381" i="5"/>
  <c r="D1381" i="5"/>
  <c r="C1381" i="5"/>
  <c r="B1381" i="5"/>
  <c r="T1380" i="5"/>
  <c r="S1380" i="5"/>
  <c r="R1380" i="5"/>
  <c r="Q1380" i="5"/>
  <c r="P1380" i="5"/>
  <c r="O1380" i="5"/>
  <c r="N1380" i="5"/>
  <c r="M1380" i="5"/>
  <c r="L1380" i="5"/>
  <c r="K1380" i="5"/>
  <c r="J1380" i="5"/>
  <c r="I1380" i="5"/>
  <c r="H1380" i="5"/>
  <c r="G1380" i="5"/>
  <c r="F1380" i="5"/>
  <c r="E1380" i="5"/>
  <c r="D1380" i="5"/>
  <c r="C1380" i="5"/>
  <c r="B1380" i="5"/>
  <c r="T1379" i="5"/>
  <c r="S1379" i="5"/>
  <c r="R1379" i="5"/>
  <c r="Q1379" i="5"/>
  <c r="P1379" i="5"/>
  <c r="O1379" i="5"/>
  <c r="N1379" i="5"/>
  <c r="M1379" i="5"/>
  <c r="L1379" i="5"/>
  <c r="K1379" i="5"/>
  <c r="J1379" i="5"/>
  <c r="I1379" i="5"/>
  <c r="H1379" i="5"/>
  <c r="G1379" i="5"/>
  <c r="F1379" i="5"/>
  <c r="E1379" i="5"/>
  <c r="D1379" i="5"/>
  <c r="C1379" i="5"/>
  <c r="B1379" i="5"/>
  <c r="T1378" i="5"/>
  <c r="S1378" i="5"/>
  <c r="R1378" i="5"/>
  <c r="Q1378" i="5"/>
  <c r="P1378" i="5"/>
  <c r="O1378" i="5"/>
  <c r="N1378" i="5"/>
  <c r="M1378" i="5"/>
  <c r="L1378" i="5"/>
  <c r="K1378" i="5"/>
  <c r="J1378" i="5"/>
  <c r="I1378" i="5"/>
  <c r="H1378" i="5"/>
  <c r="G1378" i="5"/>
  <c r="F1378" i="5"/>
  <c r="E1378" i="5"/>
  <c r="D1378" i="5"/>
  <c r="C1378" i="5"/>
  <c r="B1378" i="5"/>
  <c r="T1377" i="5"/>
  <c r="S1377" i="5"/>
  <c r="R1377" i="5"/>
  <c r="Q1377" i="5"/>
  <c r="P1377" i="5"/>
  <c r="O1377" i="5"/>
  <c r="N1377" i="5"/>
  <c r="M1377" i="5"/>
  <c r="L1377" i="5"/>
  <c r="K1377" i="5"/>
  <c r="J1377" i="5"/>
  <c r="I1377" i="5"/>
  <c r="H1377" i="5"/>
  <c r="G1377" i="5"/>
  <c r="F1377" i="5"/>
  <c r="E1377" i="5"/>
  <c r="D1377" i="5"/>
  <c r="C1377" i="5"/>
  <c r="B1377" i="5"/>
  <c r="T1376" i="5"/>
  <c r="S1376" i="5"/>
  <c r="R1376" i="5"/>
  <c r="Q1376" i="5"/>
  <c r="P1376" i="5"/>
  <c r="O1376" i="5"/>
  <c r="N1376" i="5"/>
  <c r="M1376" i="5"/>
  <c r="L1376" i="5"/>
  <c r="K1376" i="5"/>
  <c r="J1376" i="5"/>
  <c r="I1376" i="5"/>
  <c r="H1376" i="5"/>
  <c r="G1376" i="5"/>
  <c r="F1376" i="5"/>
  <c r="E1376" i="5"/>
  <c r="D1376" i="5"/>
  <c r="C1376" i="5"/>
  <c r="B1376" i="5"/>
  <c r="T1375" i="5"/>
  <c r="S1375" i="5"/>
  <c r="R1375" i="5"/>
  <c r="Q1375" i="5"/>
  <c r="P1375" i="5"/>
  <c r="O1375" i="5"/>
  <c r="N1375" i="5"/>
  <c r="M1375" i="5"/>
  <c r="L1375" i="5"/>
  <c r="K1375" i="5"/>
  <c r="J1375" i="5"/>
  <c r="I1375" i="5"/>
  <c r="H1375" i="5"/>
  <c r="G1375" i="5"/>
  <c r="F1375" i="5"/>
  <c r="E1375" i="5"/>
  <c r="D1375" i="5"/>
  <c r="C1375" i="5"/>
  <c r="B1375" i="5"/>
  <c r="T1374" i="5"/>
  <c r="S1374" i="5"/>
  <c r="R1374" i="5"/>
  <c r="Q1374" i="5"/>
  <c r="P1374" i="5"/>
  <c r="O1374" i="5"/>
  <c r="N1374" i="5"/>
  <c r="M1374" i="5"/>
  <c r="L1374" i="5"/>
  <c r="K1374" i="5"/>
  <c r="J1374" i="5"/>
  <c r="I1374" i="5"/>
  <c r="H1374" i="5"/>
  <c r="G1374" i="5"/>
  <c r="F1374" i="5"/>
  <c r="E1374" i="5"/>
  <c r="D1374" i="5"/>
  <c r="C1374" i="5"/>
  <c r="B1374" i="5"/>
  <c r="T1373" i="5"/>
  <c r="S1373" i="5"/>
  <c r="R1373" i="5"/>
  <c r="Q1373" i="5"/>
  <c r="P1373" i="5"/>
  <c r="O1373" i="5"/>
  <c r="N1373" i="5"/>
  <c r="M1373" i="5"/>
  <c r="L1373" i="5"/>
  <c r="K1373" i="5"/>
  <c r="J1373" i="5"/>
  <c r="I1373" i="5"/>
  <c r="H1373" i="5"/>
  <c r="G1373" i="5"/>
  <c r="F1373" i="5"/>
  <c r="E1373" i="5"/>
  <c r="D1373" i="5"/>
  <c r="C1373" i="5"/>
  <c r="B1373" i="5"/>
  <c r="T1372" i="5"/>
  <c r="S1372" i="5"/>
  <c r="R1372" i="5"/>
  <c r="Q1372" i="5"/>
  <c r="P1372" i="5"/>
  <c r="O1372" i="5"/>
  <c r="N1372" i="5"/>
  <c r="M1372" i="5"/>
  <c r="L1372" i="5"/>
  <c r="K1372" i="5"/>
  <c r="J1372" i="5"/>
  <c r="I1372" i="5"/>
  <c r="H1372" i="5"/>
  <c r="G1372" i="5"/>
  <c r="F1372" i="5"/>
  <c r="E1372" i="5"/>
  <c r="D1372" i="5"/>
  <c r="C1372" i="5"/>
  <c r="B1372" i="5"/>
  <c r="T1371" i="5"/>
  <c r="S1371" i="5"/>
  <c r="R1371" i="5"/>
  <c r="Q1371" i="5"/>
  <c r="P1371" i="5"/>
  <c r="O1371" i="5"/>
  <c r="N1371" i="5"/>
  <c r="M1371" i="5"/>
  <c r="L1371" i="5"/>
  <c r="K1371" i="5"/>
  <c r="J1371" i="5"/>
  <c r="I1371" i="5"/>
  <c r="H1371" i="5"/>
  <c r="G1371" i="5"/>
  <c r="F1371" i="5"/>
  <c r="E1371" i="5"/>
  <c r="D1371" i="5"/>
  <c r="C1371" i="5"/>
  <c r="B1371" i="5"/>
  <c r="T1370" i="5"/>
  <c r="S1370" i="5"/>
  <c r="R1370" i="5"/>
  <c r="Q1370" i="5"/>
  <c r="P1370" i="5"/>
  <c r="O1370" i="5"/>
  <c r="N1370" i="5"/>
  <c r="M1370" i="5"/>
  <c r="L1370" i="5"/>
  <c r="K1370" i="5"/>
  <c r="J1370" i="5"/>
  <c r="I1370" i="5"/>
  <c r="H1370" i="5"/>
  <c r="G1370" i="5"/>
  <c r="F1370" i="5"/>
  <c r="E1370" i="5"/>
  <c r="D1370" i="5"/>
  <c r="C1370" i="5"/>
  <c r="B1370" i="5"/>
  <c r="T1369" i="5"/>
  <c r="S1369" i="5"/>
  <c r="R1369" i="5"/>
  <c r="Q1369" i="5"/>
  <c r="P1369" i="5"/>
  <c r="O1369" i="5"/>
  <c r="N1369" i="5"/>
  <c r="M1369" i="5"/>
  <c r="L1369" i="5"/>
  <c r="K1369" i="5"/>
  <c r="J1369" i="5"/>
  <c r="I1369" i="5"/>
  <c r="H1369" i="5"/>
  <c r="G1369" i="5"/>
  <c r="F1369" i="5"/>
  <c r="E1369" i="5"/>
  <c r="D1369" i="5"/>
  <c r="C1369" i="5"/>
  <c r="B1369" i="5"/>
  <c r="T1368" i="5"/>
  <c r="S1368" i="5"/>
  <c r="R1368" i="5"/>
  <c r="Q1368" i="5"/>
  <c r="P1368" i="5"/>
  <c r="O1368" i="5"/>
  <c r="N1368" i="5"/>
  <c r="M1368" i="5"/>
  <c r="L1368" i="5"/>
  <c r="K1368" i="5"/>
  <c r="J1368" i="5"/>
  <c r="I1368" i="5"/>
  <c r="H1368" i="5"/>
  <c r="G1368" i="5"/>
  <c r="F1368" i="5"/>
  <c r="E1368" i="5"/>
  <c r="D1368" i="5"/>
  <c r="C1368" i="5"/>
  <c r="B1368" i="5"/>
  <c r="T1367" i="5"/>
  <c r="S1367" i="5"/>
  <c r="R1367" i="5"/>
  <c r="Q1367" i="5"/>
  <c r="P1367" i="5"/>
  <c r="O1367" i="5"/>
  <c r="N1367" i="5"/>
  <c r="M1367" i="5"/>
  <c r="L1367" i="5"/>
  <c r="K1367" i="5"/>
  <c r="J1367" i="5"/>
  <c r="I1367" i="5"/>
  <c r="H1367" i="5"/>
  <c r="G1367" i="5"/>
  <c r="F1367" i="5"/>
  <c r="E1367" i="5"/>
  <c r="D1367" i="5"/>
  <c r="C1367" i="5"/>
  <c r="B1367" i="5"/>
  <c r="T1366" i="5"/>
  <c r="S1366" i="5"/>
  <c r="R1366" i="5"/>
  <c r="Q1366" i="5"/>
  <c r="P1366" i="5"/>
  <c r="O1366" i="5"/>
  <c r="N1366" i="5"/>
  <c r="M1366" i="5"/>
  <c r="L1366" i="5"/>
  <c r="K1366" i="5"/>
  <c r="J1366" i="5"/>
  <c r="I1366" i="5"/>
  <c r="H1366" i="5"/>
  <c r="G1366" i="5"/>
  <c r="F1366" i="5"/>
  <c r="E1366" i="5"/>
  <c r="D1366" i="5"/>
  <c r="C1366" i="5"/>
  <c r="B1366" i="5"/>
  <c r="T1365" i="5"/>
  <c r="S1365" i="5"/>
  <c r="R1365" i="5"/>
  <c r="Q1365" i="5"/>
  <c r="P1365" i="5"/>
  <c r="O1365" i="5"/>
  <c r="N1365" i="5"/>
  <c r="M1365" i="5"/>
  <c r="L1365" i="5"/>
  <c r="K1365" i="5"/>
  <c r="J1365" i="5"/>
  <c r="I1365" i="5"/>
  <c r="H1365" i="5"/>
  <c r="G1365" i="5"/>
  <c r="F1365" i="5"/>
  <c r="E1365" i="5"/>
  <c r="D1365" i="5"/>
  <c r="C1365" i="5"/>
  <c r="B1365" i="5"/>
  <c r="T1364" i="5"/>
  <c r="S1364" i="5"/>
  <c r="R1364" i="5"/>
  <c r="Q1364" i="5"/>
  <c r="P1364" i="5"/>
  <c r="O1364" i="5"/>
  <c r="N1364" i="5"/>
  <c r="M1364" i="5"/>
  <c r="L1364" i="5"/>
  <c r="K1364" i="5"/>
  <c r="J1364" i="5"/>
  <c r="I1364" i="5"/>
  <c r="H1364" i="5"/>
  <c r="G1364" i="5"/>
  <c r="F1364" i="5"/>
  <c r="E1364" i="5"/>
  <c r="D1364" i="5"/>
  <c r="C1364" i="5"/>
  <c r="B1364" i="5"/>
  <c r="T1363" i="5"/>
  <c r="S1363" i="5"/>
  <c r="R1363" i="5"/>
  <c r="Q1363" i="5"/>
  <c r="P1363" i="5"/>
  <c r="O1363" i="5"/>
  <c r="N1363" i="5"/>
  <c r="M1363" i="5"/>
  <c r="L1363" i="5"/>
  <c r="K1363" i="5"/>
  <c r="J1363" i="5"/>
  <c r="I1363" i="5"/>
  <c r="H1363" i="5"/>
  <c r="G1363" i="5"/>
  <c r="F1363" i="5"/>
  <c r="E1363" i="5"/>
  <c r="D1363" i="5"/>
  <c r="C1363" i="5"/>
  <c r="B1363" i="5"/>
  <c r="T1362" i="5"/>
  <c r="S1362" i="5"/>
  <c r="R1362" i="5"/>
  <c r="Q1362" i="5"/>
  <c r="P1362" i="5"/>
  <c r="O1362" i="5"/>
  <c r="N1362" i="5"/>
  <c r="M1362" i="5"/>
  <c r="L1362" i="5"/>
  <c r="K1362" i="5"/>
  <c r="J1362" i="5"/>
  <c r="I1362" i="5"/>
  <c r="H1362" i="5"/>
  <c r="G1362" i="5"/>
  <c r="F1362" i="5"/>
  <c r="E1362" i="5"/>
  <c r="D1362" i="5"/>
  <c r="C1362" i="5"/>
  <c r="B1362" i="5"/>
  <c r="T1361" i="5"/>
  <c r="S1361" i="5"/>
  <c r="R1361" i="5"/>
  <c r="Q1361" i="5"/>
  <c r="P1361" i="5"/>
  <c r="O1361" i="5"/>
  <c r="N1361" i="5"/>
  <c r="M1361" i="5"/>
  <c r="L1361" i="5"/>
  <c r="K1361" i="5"/>
  <c r="J1361" i="5"/>
  <c r="I1361" i="5"/>
  <c r="H1361" i="5"/>
  <c r="G1361" i="5"/>
  <c r="F1361" i="5"/>
  <c r="E1361" i="5"/>
  <c r="D1361" i="5"/>
  <c r="C1361" i="5"/>
  <c r="B1361" i="5"/>
  <c r="T1360" i="5"/>
  <c r="S1360" i="5"/>
  <c r="R1360" i="5"/>
  <c r="Q1360" i="5"/>
  <c r="P1360" i="5"/>
  <c r="O1360" i="5"/>
  <c r="N1360" i="5"/>
  <c r="M1360" i="5"/>
  <c r="L1360" i="5"/>
  <c r="K1360" i="5"/>
  <c r="J1360" i="5"/>
  <c r="I1360" i="5"/>
  <c r="H1360" i="5"/>
  <c r="G1360" i="5"/>
  <c r="F1360" i="5"/>
  <c r="E1360" i="5"/>
  <c r="D1360" i="5"/>
  <c r="C1360" i="5"/>
  <c r="B1360" i="5"/>
  <c r="T1359" i="5"/>
  <c r="S1359" i="5"/>
  <c r="R1359" i="5"/>
  <c r="Q1359" i="5"/>
  <c r="P1359" i="5"/>
  <c r="O1359" i="5"/>
  <c r="N1359" i="5"/>
  <c r="M1359" i="5"/>
  <c r="L1359" i="5"/>
  <c r="K1359" i="5"/>
  <c r="J1359" i="5"/>
  <c r="I1359" i="5"/>
  <c r="H1359" i="5"/>
  <c r="G1359" i="5"/>
  <c r="F1359" i="5"/>
  <c r="E1359" i="5"/>
  <c r="D1359" i="5"/>
  <c r="C1359" i="5"/>
  <c r="B1359" i="5"/>
  <c r="T1358" i="5"/>
  <c r="S1358" i="5"/>
  <c r="R1358" i="5"/>
  <c r="Q1358" i="5"/>
  <c r="P1358" i="5"/>
  <c r="O1358" i="5"/>
  <c r="N1358" i="5"/>
  <c r="M1358" i="5"/>
  <c r="L1358" i="5"/>
  <c r="K1358" i="5"/>
  <c r="J1358" i="5"/>
  <c r="I1358" i="5"/>
  <c r="H1358" i="5"/>
  <c r="G1358" i="5"/>
  <c r="F1358" i="5"/>
  <c r="E1358" i="5"/>
  <c r="D1358" i="5"/>
  <c r="C1358" i="5"/>
  <c r="B1358" i="5"/>
  <c r="T1357" i="5"/>
  <c r="S1357" i="5"/>
  <c r="R1357" i="5"/>
  <c r="Q1357" i="5"/>
  <c r="P1357" i="5"/>
  <c r="O1357" i="5"/>
  <c r="N1357" i="5"/>
  <c r="M1357" i="5"/>
  <c r="L1357" i="5"/>
  <c r="K1357" i="5"/>
  <c r="J1357" i="5"/>
  <c r="I1357" i="5"/>
  <c r="H1357" i="5"/>
  <c r="G1357" i="5"/>
  <c r="F1357" i="5"/>
  <c r="E1357" i="5"/>
  <c r="D1357" i="5"/>
  <c r="C1357" i="5"/>
  <c r="B1357" i="5"/>
  <c r="T1356" i="5"/>
  <c r="S1356" i="5"/>
  <c r="R1356" i="5"/>
  <c r="Q1356" i="5"/>
  <c r="P1356" i="5"/>
  <c r="O1356" i="5"/>
  <c r="N1356" i="5"/>
  <c r="M1356" i="5"/>
  <c r="L1356" i="5"/>
  <c r="K1356" i="5"/>
  <c r="J1356" i="5"/>
  <c r="I1356" i="5"/>
  <c r="H1356" i="5"/>
  <c r="G1356" i="5"/>
  <c r="F1356" i="5"/>
  <c r="E1356" i="5"/>
  <c r="D1356" i="5"/>
  <c r="C1356" i="5"/>
  <c r="B1356" i="5"/>
  <c r="T1355" i="5"/>
  <c r="S1355" i="5"/>
  <c r="R1355" i="5"/>
  <c r="Q1355" i="5"/>
  <c r="P1355" i="5"/>
  <c r="O1355" i="5"/>
  <c r="N1355" i="5"/>
  <c r="M1355" i="5"/>
  <c r="L1355" i="5"/>
  <c r="K1355" i="5"/>
  <c r="J1355" i="5"/>
  <c r="I1355" i="5"/>
  <c r="H1355" i="5"/>
  <c r="G1355" i="5"/>
  <c r="F1355" i="5"/>
  <c r="E1355" i="5"/>
  <c r="D1355" i="5"/>
  <c r="C1355" i="5"/>
  <c r="B1355" i="5"/>
  <c r="T1354" i="5"/>
  <c r="S1354" i="5"/>
  <c r="R1354" i="5"/>
  <c r="Q1354" i="5"/>
  <c r="P1354" i="5"/>
  <c r="O1354" i="5"/>
  <c r="N1354" i="5"/>
  <c r="M1354" i="5"/>
  <c r="L1354" i="5"/>
  <c r="K1354" i="5"/>
  <c r="J1354" i="5"/>
  <c r="I1354" i="5"/>
  <c r="H1354" i="5"/>
  <c r="G1354" i="5"/>
  <c r="F1354" i="5"/>
  <c r="E1354" i="5"/>
  <c r="D1354" i="5"/>
  <c r="C1354" i="5"/>
  <c r="B1354" i="5"/>
  <c r="T1353" i="5"/>
  <c r="S1353" i="5"/>
  <c r="R1353" i="5"/>
  <c r="Q1353" i="5"/>
  <c r="P1353" i="5"/>
  <c r="O1353" i="5"/>
  <c r="N1353" i="5"/>
  <c r="M1353" i="5"/>
  <c r="L1353" i="5"/>
  <c r="K1353" i="5"/>
  <c r="J1353" i="5"/>
  <c r="I1353" i="5"/>
  <c r="H1353" i="5"/>
  <c r="G1353" i="5"/>
  <c r="F1353" i="5"/>
  <c r="E1353" i="5"/>
  <c r="D1353" i="5"/>
  <c r="C1353" i="5"/>
  <c r="B1353" i="5"/>
  <c r="T1352" i="5"/>
  <c r="S1352" i="5"/>
  <c r="R1352" i="5"/>
  <c r="Q1352" i="5"/>
  <c r="P1352" i="5"/>
  <c r="O1352" i="5"/>
  <c r="N1352" i="5"/>
  <c r="M1352" i="5"/>
  <c r="L1352" i="5"/>
  <c r="K1352" i="5"/>
  <c r="J1352" i="5"/>
  <c r="I1352" i="5"/>
  <c r="H1352" i="5"/>
  <c r="G1352" i="5"/>
  <c r="F1352" i="5"/>
  <c r="E1352" i="5"/>
  <c r="D1352" i="5"/>
  <c r="C1352" i="5"/>
  <c r="B1352" i="5"/>
  <c r="T1351" i="5"/>
  <c r="S1351" i="5"/>
  <c r="R1351" i="5"/>
  <c r="Q1351" i="5"/>
  <c r="P1351" i="5"/>
  <c r="O1351" i="5"/>
  <c r="N1351" i="5"/>
  <c r="M1351" i="5"/>
  <c r="L1351" i="5"/>
  <c r="K1351" i="5"/>
  <c r="J1351" i="5"/>
  <c r="I1351" i="5"/>
  <c r="H1351" i="5"/>
  <c r="G1351" i="5"/>
  <c r="F1351" i="5"/>
  <c r="E1351" i="5"/>
  <c r="D1351" i="5"/>
  <c r="C1351" i="5"/>
  <c r="B1351" i="5"/>
  <c r="T1350" i="5"/>
  <c r="S1350" i="5"/>
  <c r="R1350" i="5"/>
  <c r="Q1350" i="5"/>
  <c r="P1350" i="5"/>
  <c r="O1350" i="5"/>
  <c r="N1350" i="5"/>
  <c r="M1350" i="5"/>
  <c r="L1350" i="5"/>
  <c r="K1350" i="5"/>
  <c r="J1350" i="5"/>
  <c r="I1350" i="5"/>
  <c r="H1350" i="5"/>
  <c r="G1350" i="5"/>
  <c r="F1350" i="5"/>
  <c r="E1350" i="5"/>
  <c r="D1350" i="5"/>
  <c r="C1350" i="5"/>
  <c r="B1350" i="5"/>
  <c r="T1349" i="5"/>
  <c r="S1349" i="5"/>
  <c r="R1349" i="5"/>
  <c r="Q1349" i="5"/>
  <c r="P1349" i="5"/>
  <c r="O1349" i="5"/>
  <c r="N1349" i="5"/>
  <c r="M1349" i="5"/>
  <c r="L1349" i="5"/>
  <c r="K1349" i="5"/>
  <c r="J1349" i="5"/>
  <c r="I1349" i="5"/>
  <c r="H1349" i="5"/>
  <c r="G1349" i="5"/>
  <c r="F1349" i="5"/>
  <c r="E1349" i="5"/>
  <c r="D1349" i="5"/>
  <c r="C1349" i="5"/>
  <c r="B1349" i="5"/>
  <c r="T1348" i="5"/>
  <c r="S1348" i="5"/>
  <c r="R1348" i="5"/>
  <c r="Q1348" i="5"/>
  <c r="P1348" i="5"/>
  <c r="O1348" i="5"/>
  <c r="N1348" i="5"/>
  <c r="M1348" i="5"/>
  <c r="L1348" i="5"/>
  <c r="K1348" i="5"/>
  <c r="J1348" i="5"/>
  <c r="I1348" i="5"/>
  <c r="H1348" i="5"/>
  <c r="G1348" i="5"/>
  <c r="F1348" i="5"/>
  <c r="E1348" i="5"/>
  <c r="D1348" i="5"/>
  <c r="C1348" i="5"/>
  <c r="B1348" i="5"/>
  <c r="T1347" i="5"/>
  <c r="S1347" i="5"/>
  <c r="R1347" i="5"/>
  <c r="Q1347" i="5"/>
  <c r="P1347" i="5"/>
  <c r="O1347" i="5"/>
  <c r="N1347" i="5"/>
  <c r="M1347" i="5"/>
  <c r="L1347" i="5"/>
  <c r="K1347" i="5"/>
  <c r="J1347" i="5"/>
  <c r="I1347" i="5"/>
  <c r="H1347" i="5"/>
  <c r="G1347" i="5"/>
  <c r="F1347" i="5"/>
  <c r="E1347" i="5"/>
  <c r="D1347" i="5"/>
  <c r="C1347" i="5"/>
  <c r="B1347" i="5"/>
  <c r="T1346" i="5"/>
  <c r="S1346" i="5"/>
  <c r="R1346" i="5"/>
  <c r="Q1346" i="5"/>
  <c r="P1346" i="5"/>
  <c r="O1346" i="5"/>
  <c r="N1346" i="5"/>
  <c r="M1346" i="5"/>
  <c r="L1346" i="5"/>
  <c r="K1346" i="5"/>
  <c r="J1346" i="5"/>
  <c r="I1346" i="5"/>
  <c r="H1346" i="5"/>
  <c r="G1346" i="5"/>
  <c r="F1346" i="5"/>
  <c r="E1346" i="5"/>
  <c r="D1346" i="5"/>
  <c r="C1346" i="5"/>
  <c r="B1346" i="5"/>
  <c r="T1345" i="5"/>
  <c r="S1345" i="5"/>
  <c r="R1345" i="5"/>
  <c r="Q1345" i="5"/>
  <c r="P1345" i="5"/>
  <c r="O1345" i="5"/>
  <c r="N1345" i="5"/>
  <c r="M1345" i="5"/>
  <c r="L1345" i="5"/>
  <c r="K1345" i="5"/>
  <c r="J1345" i="5"/>
  <c r="I1345" i="5"/>
  <c r="H1345" i="5"/>
  <c r="G1345" i="5"/>
  <c r="F1345" i="5"/>
  <c r="E1345" i="5"/>
  <c r="D1345" i="5"/>
  <c r="C1345" i="5"/>
  <c r="B1345" i="5"/>
  <c r="T1344" i="5"/>
  <c r="S1344" i="5"/>
  <c r="R1344" i="5"/>
  <c r="Q1344" i="5"/>
  <c r="P1344" i="5"/>
  <c r="O1344" i="5"/>
  <c r="N1344" i="5"/>
  <c r="M1344" i="5"/>
  <c r="L1344" i="5"/>
  <c r="K1344" i="5"/>
  <c r="J1344" i="5"/>
  <c r="I1344" i="5"/>
  <c r="H1344" i="5"/>
  <c r="G1344" i="5"/>
  <c r="F1344" i="5"/>
  <c r="E1344" i="5"/>
  <c r="D1344" i="5"/>
  <c r="C1344" i="5"/>
  <c r="B1344" i="5"/>
  <c r="T1343" i="5"/>
  <c r="S1343" i="5"/>
  <c r="R1343" i="5"/>
  <c r="Q1343" i="5"/>
  <c r="P1343" i="5"/>
  <c r="O1343" i="5"/>
  <c r="N1343" i="5"/>
  <c r="M1343" i="5"/>
  <c r="L1343" i="5"/>
  <c r="K1343" i="5"/>
  <c r="J1343" i="5"/>
  <c r="I1343" i="5"/>
  <c r="H1343" i="5"/>
  <c r="G1343" i="5"/>
  <c r="F1343" i="5"/>
  <c r="E1343" i="5"/>
  <c r="D1343" i="5"/>
  <c r="C1343" i="5"/>
  <c r="B1343" i="5"/>
  <c r="T1342" i="5"/>
  <c r="S1342" i="5"/>
  <c r="R1342" i="5"/>
  <c r="Q1342" i="5"/>
  <c r="P1342" i="5"/>
  <c r="O1342" i="5"/>
  <c r="N1342" i="5"/>
  <c r="M1342" i="5"/>
  <c r="L1342" i="5"/>
  <c r="K1342" i="5"/>
  <c r="J1342" i="5"/>
  <c r="I1342" i="5"/>
  <c r="H1342" i="5"/>
  <c r="G1342" i="5"/>
  <c r="F1342" i="5"/>
  <c r="E1342" i="5"/>
  <c r="D1342" i="5"/>
  <c r="C1342" i="5"/>
  <c r="B1342" i="5"/>
  <c r="T1341" i="5"/>
  <c r="S1341" i="5"/>
  <c r="R1341" i="5"/>
  <c r="Q1341" i="5"/>
  <c r="P1341" i="5"/>
  <c r="O1341" i="5"/>
  <c r="N1341" i="5"/>
  <c r="M1341" i="5"/>
  <c r="L1341" i="5"/>
  <c r="K1341" i="5"/>
  <c r="J1341" i="5"/>
  <c r="I1341" i="5"/>
  <c r="H1341" i="5"/>
  <c r="G1341" i="5"/>
  <c r="F1341" i="5"/>
  <c r="E1341" i="5"/>
  <c r="D1341" i="5"/>
  <c r="C1341" i="5"/>
  <c r="B1341" i="5"/>
  <c r="T1340" i="5"/>
  <c r="S1340" i="5"/>
  <c r="R1340" i="5"/>
  <c r="Q1340" i="5"/>
  <c r="P1340" i="5"/>
  <c r="O1340" i="5"/>
  <c r="N1340" i="5"/>
  <c r="M1340" i="5"/>
  <c r="L1340" i="5"/>
  <c r="K1340" i="5"/>
  <c r="J1340" i="5"/>
  <c r="I1340" i="5"/>
  <c r="H1340" i="5"/>
  <c r="G1340" i="5"/>
  <c r="F1340" i="5"/>
  <c r="E1340" i="5"/>
  <c r="D1340" i="5"/>
  <c r="C1340" i="5"/>
  <c r="B1340" i="5"/>
  <c r="T1339" i="5"/>
  <c r="S1339" i="5"/>
  <c r="R1339" i="5"/>
  <c r="Q1339" i="5"/>
  <c r="P1339" i="5"/>
  <c r="O1339" i="5"/>
  <c r="N1339" i="5"/>
  <c r="M1339" i="5"/>
  <c r="L1339" i="5"/>
  <c r="K1339" i="5"/>
  <c r="J1339" i="5"/>
  <c r="I1339" i="5"/>
  <c r="H1339" i="5"/>
  <c r="G1339" i="5"/>
  <c r="F1339" i="5"/>
  <c r="E1339" i="5"/>
  <c r="D1339" i="5"/>
  <c r="C1339" i="5"/>
  <c r="B1339" i="5"/>
  <c r="T1338" i="5"/>
  <c r="S1338" i="5"/>
  <c r="R1338" i="5"/>
  <c r="Q1338" i="5"/>
  <c r="P1338" i="5"/>
  <c r="O1338" i="5"/>
  <c r="N1338" i="5"/>
  <c r="M1338" i="5"/>
  <c r="L1338" i="5"/>
  <c r="K1338" i="5"/>
  <c r="J1338" i="5"/>
  <c r="I1338" i="5"/>
  <c r="H1338" i="5"/>
  <c r="G1338" i="5"/>
  <c r="F1338" i="5"/>
  <c r="E1338" i="5"/>
  <c r="D1338" i="5"/>
  <c r="C1338" i="5"/>
  <c r="B1338" i="5"/>
  <c r="T1337" i="5"/>
  <c r="S1337" i="5"/>
  <c r="R1337" i="5"/>
  <c r="Q1337" i="5"/>
  <c r="P1337" i="5"/>
  <c r="O1337" i="5"/>
  <c r="N1337" i="5"/>
  <c r="M1337" i="5"/>
  <c r="L1337" i="5"/>
  <c r="K1337" i="5"/>
  <c r="J1337" i="5"/>
  <c r="I1337" i="5"/>
  <c r="H1337" i="5"/>
  <c r="G1337" i="5"/>
  <c r="F1337" i="5"/>
  <c r="E1337" i="5"/>
  <c r="D1337" i="5"/>
  <c r="C1337" i="5"/>
  <c r="B1337" i="5"/>
  <c r="T1336" i="5"/>
  <c r="S1336" i="5"/>
  <c r="R1336" i="5"/>
  <c r="Q1336" i="5"/>
  <c r="P1336" i="5"/>
  <c r="O1336" i="5"/>
  <c r="N1336" i="5"/>
  <c r="M1336" i="5"/>
  <c r="L1336" i="5"/>
  <c r="K1336" i="5"/>
  <c r="J1336" i="5"/>
  <c r="I1336" i="5"/>
  <c r="H1336" i="5"/>
  <c r="G1336" i="5"/>
  <c r="F1336" i="5"/>
  <c r="E1336" i="5"/>
  <c r="D1336" i="5"/>
  <c r="C1336" i="5"/>
  <c r="B1336" i="5"/>
  <c r="T1335" i="5"/>
  <c r="S1335" i="5"/>
  <c r="R1335" i="5"/>
  <c r="Q1335" i="5"/>
  <c r="P1335" i="5"/>
  <c r="O1335" i="5"/>
  <c r="N1335" i="5"/>
  <c r="M1335" i="5"/>
  <c r="L1335" i="5"/>
  <c r="K1335" i="5"/>
  <c r="J1335" i="5"/>
  <c r="I1335" i="5"/>
  <c r="H1335" i="5"/>
  <c r="G1335" i="5"/>
  <c r="F1335" i="5"/>
  <c r="E1335" i="5"/>
  <c r="D1335" i="5"/>
  <c r="C1335" i="5"/>
  <c r="B1335" i="5"/>
  <c r="T1334" i="5"/>
  <c r="S1334" i="5"/>
  <c r="R1334" i="5"/>
  <c r="Q1334" i="5"/>
  <c r="P1334" i="5"/>
  <c r="O1334" i="5"/>
  <c r="N1334" i="5"/>
  <c r="M1334" i="5"/>
  <c r="L1334" i="5"/>
  <c r="K1334" i="5"/>
  <c r="J1334" i="5"/>
  <c r="I1334" i="5"/>
  <c r="H1334" i="5"/>
  <c r="G1334" i="5"/>
  <c r="F1334" i="5"/>
  <c r="E1334" i="5"/>
  <c r="D1334" i="5"/>
  <c r="C1334" i="5"/>
  <c r="B1334" i="5"/>
  <c r="T1333" i="5"/>
  <c r="S1333" i="5"/>
  <c r="R1333" i="5"/>
  <c r="Q1333" i="5"/>
  <c r="P1333" i="5"/>
  <c r="O1333" i="5"/>
  <c r="N1333" i="5"/>
  <c r="M1333" i="5"/>
  <c r="L1333" i="5"/>
  <c r="K1333" i="5"/>
  <c r="J1333" i="5"/>
  <c r="I1333" i="5"/>
  <c r="H1333" i="5"/>
  <c r="G1333" i="5"/>
  <c r="F1333" i="5"/>
  <c r="E1333" i="5"/>
  <c r="D1333" i="5"/>
  <c r="C1333" i="5"/>
  <c r="B1333" i="5"/>
  <c r="T1332" i="5"/>
  <c r="S1332" i="5"/>
  <c r="R1332" i="5"/>
  <c r="Q1332" i="5"/>
  <c r="P1332" i="5"/>
  <c r="O1332" i="5"/>
  <c r="N1332" i="5"/>
  <c r="M1332" i="5"/>
  <c r="L1332" i="5"/>
  <c r="K1332" i="5"/>
  <c r="J1332" i="5"/>
  <c r="I1332" i="5"/>
  <c r="H1332" i="5"/>
  <c r="G1332" i="5"/>
  <c r="F1332" i="5"/>
  <c r="E1332" i="5"/>
  <c r="D1332" i="5"/>
  <c r="C1332" i="5"/>
  <c r="B1332" i="5"/>
  <c r="T1331" i="5"/>
  <c r="S1331" i="5"/>
  <c r="R1331" i="5"/>
  <c r="Q1331" i="5"/>
  <c r="P1331" i="5"/>
  <c r="O1331" i="5"/>
  <c r="N1331" i="5"/>
  <c r="M1331" i="5"/>
  <c r="L1331" i="5"/>
  <c r="K1331" i="5"/>
  <c r="J1331" i="5"/>
  <c r="I1331" i="5"/>
  <c r="H1331" i="5"/>
  <c r="G1331" i="5"/>
  <c r="F1331" i="5"/>
  <c r="E1331" i="5"/>
  <c r="D1331" i="5"/>
  <c r="C1331" i="5"/>
  <c r="B1331" i="5"/>
  <c r="T1330" i="5"/>
  <c r="S1330" i="5"/>
  <c r="R1330" i="5"/>
  <c r="Q1330" i="5"/>
  <c r="P1330" i="5"/>
  <c r="O1330" i="5"/>
  <c r="N1330" i="5"/>
  <c r="M1330" i="5"/>
  <c r="L1330" i="5"/>
  <c r="K1330" i="5"/>
  <c r="J1330" i="5"/>
  <c r="I1330" i="5"/>
  <c r="H1330" i="5"/>
  <c r="G1330" i="5"/>
  <c r="F1330" i="5"/>
  <c r="E1330" i="5"/>
  <c r="D1330" i="5"/>
  <c r="C1330" i="5"/>
  <c r="B1330" i="5"/>
  <c r="T1329" i="5"/>
  <c r="S1329" i="5"/>
  <c r="R1329" i="5"/>
  <c r="Q1329" i="5"/>
  <c r="P1329" i="5"/>
  <c r="O1329" i="5"/>
  <c r="N1329" i="5"/>
  <c r="M1329" i="5"/>
  <c r="L1329" i="5"/>
  <c r="K1329" i="5"/>
  <c r="J1329" i="5"/>
  <c r="I1329" i="5"/>
  <c r="H1329" i="5"/>
  <c r="G1329" i="5"/>
  <c r="F1329" i="5"/>
  <c r="E1329" i="5"/>
  <c r="D1329" i="5"/>
  <c r="C1329" i="5"/>
  <c r="B1329" i="5"/>
  <c r="T1328" i="5"/>
  <c r="S1328" i="5"/>
  <c r="R1328" i="5"/>
  <c r="Q1328" i="5"/>
  <c r="P1328" i="5"/>
  <c r="O1328" i="5"/>
  <c r="N1328" i="5"/>
  <c r="M1328" i="5"/>
  <c r="L1328" i="5"/>
  <c r="K1328" i="5"/>
  <c r="J1328" i="5"/>
  <c r="I1328" i="5"/>
  <c r="H1328" i="5"/>
  <c r="G1328" i="5"/>
  <c r="F1328" i="5"/>
  <c r="E1328" i="5"/>
  <c r="D1328" i="5"/>
  <c r="C1328" i="5"/>
  <c r="B1328" i="5"/>
  <c r="T1327" i="5"/>
  <c r="S1327" i="5"/>
  <c r="R1327" i="5"/>
  <c r="Q1327" i="5"/>
  <c r="P1327" i="5"/>
  <c r="O1327" i="5"/>
  <c r="N1327" i="5"/>
  <c r="M1327" i="5"/>
  <c r="L1327" i="5"/>
  <c r="K1327" i="5"/>
  <c r="J1327" i="5"/>
  <c r="I1327" i="5"/>
  <c r="H1327" i="5"/>
  <c r="G1327" i="5"/>
  <c r="F1327" i="5"/>
  <c r="E1327" i="5"/>
  <c r="D1327" i="5"/>
  <c r="C1327" i="5"/>
  <c r="B1327" i="5"/>
  <c r="T1326" i="5"/>
  <c r="S1326" i="5"/>
  <c r="R1326" i="5"/>
  <c r="Q1326" i="5"/>
  <c r="P1326" i="5"/>
  <c r="O1326" i="5"/>
  <c r="N1326" i="5"/>
  <c r="M1326" i="5"/>
  <c r="L1326" i="5"/>
  <c r="K1326" i="5"/>
  <c r="J1326" i="5"/>
  <c r="I1326" i="5"/>
  <c r="H1326" i="5"/>
  <c r="G1326" i="5"/>
  <c r="F1326" i="5"/>
  <c r="E1326" i="5"/>
  <c r="D1326" i="5"/>
  <c r="C1326" i="5"/>
  <c r="B1326" i="5"/>
  <c r="T1325" i="5"/>
  <c r="S1325" i="5"/>
  <c r="R1325" i="5"/>
  <c r="Q1325" i="5"/>
  <c r="P1325" i="5"/>
  <c r="O1325" i="5"/>
  <c r="N1325" i="5"/>
  <c r="M1325" i="5"/>
  <c r="L1325" i="5"/>
  <c r="K1325" i="5"/>
  <c r="J1325" i="5"/>
  <c r="I1325" i="5"/>
  <c r="H1325" i="5"/>
  <c r="G1325" i="5"/>
  <c r="F1325" i="5"/>
  <c r="E1325" i="5"/>
  <c r="D1325" i="5"/>
  <c r="C1325" i="5"/>
  <c r="B1325" i="5"/>
  <c r="T1324" i="5"/>
  <c r="S1324" i="5"/>
  <c r="R1324" i="5"/>
  <c r="Q1324" i="5"/>
  <c r="P1324" i="5"/>
  <c r="O1324" i="5"/>
  <c r="N1324" i="5"/>
  <c r="M1324" i="5"/>
  <c r="L1324" i="5"/>
  <c r="K1324" i="5"/>
  <c r="J1324" i="5"/>
  <c r="I1324" i="5"/>
  <c r="H1324" i="5"/>
  <c r="G1324" i="5"/>
  <c r="F1324" i="5"/>
  <c r="E1324" i="5"/>
  <c r="D1324" i="5"/>
  <c r="C1324" i="5"/>
  <c r="B1324" i="5"/>
  <c r="T1323" i="5"/>
  <c r="S1323" i="5"/>
  <c r="R1323" i="5"/>
  <c r="Q1323" i="5"/>
  <c r="P1323" i="5"/>
  <c r="O1323" i="5"/>
  <c r="N1323" i="5"/>
  <c r="M1323" i="5"/>
  <c r="L1323" i="5"/>
  <c r="K1323" i="5"/>
  <c r="J1323" i="5"/>
  <c r="I1323" i="5"/>
  <c r="H1323" i="5"/>
  <c r="G1323" i="5"/>
  <c r="F1323" i="5"/>
  <c r="E1323" i="5"/>
  <c r="D1323" i="5"/>
  <c r="C1323" i="5"/>
  <c r="B1323" i="5"/>
  <c r="T1322" i="5"/>
  <c r="S1322" i="5"/>
  <c r="R1322" i="5"/>
  <c r="Q1322" i="5"/>
  <c r="P1322" i="5"/>
  <c r="O1322" i="5"/>
  <c r="N1322" i="5"/>
  <c r="M1322" i="5"/>
  <c r="L1322" i="5"/>
  <c r="K1322" i="5"/>
  <c r="J1322" i="5"/>
  <c r="I1322" i="5"/>
  <c r="H1322" i="5"/>
  <c r="G1322" i="5"/>
  <c r="F1322" i="5"/>
  <c r="E1322" i="5"/>
  <c r="D1322" i="5"/>
  <c r="C1322" i="5"/>
  <c r="B1322" i="5"/>
  <c r="T1321" i="5"/>
  <c r="S1321" i="5"/>
  <c r="R1321" i="5"/>
  <c r="Q1321" i="5"/>
  <c r="P1321" i="5"/>
  <c r="O1321" i="5"/>
  <c r="N1321" i="5"/>
  <c r="M1321" i="5"/>
  <c r="L1321" i="5"/>
  <c r="K1321" i="5"/>
  <c r="J1321" i="5"/>
  <c r="I1321" i="5"/>
  <c r="H1321" i="5"/>
  <c r="G1321" i="5"/>
  <c r="F1321" i="5"/>
  <c r="E1321" i="5"/>
  <c r="D1321" i="5"/>
  <c r="C1321" i="5"/>
  <c r="B1321" i="5"/>
  <c r="T1320" i="5"/>
  <c r="S1320" i="5"/>
  <c r="R1320" i="5"/>
  <c r="Q1320" i="5"/>
  <c r="P1320" i="5"/>
  <c r="O1320" i="5"/>
  <c r="N1320" i="5"/>
  <c r="M1320" i="5"/>
  <c r="L1320" i="5"/>
  <c r="K1320" i="5"/>
  <c r="J1320" i="5"/>
  <c r="I1320" i="5"/>
  <c r="H1320" i="5"/>
  <c r="G1320" i="5"/>
  <c r="F1320" i="5"/>
  <c r="E1320" i="5"/>
  <c r="D1320" i="5"/>
  <c r="C1320" i="5"/>
  <c r="B1320" i="5"/>
  <c r="T1319" i="5"/>
  <c r="S1319" i="5"/>
  <c r="R1319" i="5"/>
  <c r="Q1319" i="5"/>
  <c r="P1319" i="5"/>
  <c r="O1319" i="5"/>
  <c r="N1319" i="5"/>
  <c r="M1319" i="5"/>
  <c r="L1319" i="5"/>
  <c r="K1319" i="5"/>
  <c r="J1319" i="5"/>
  <c r="I1319" i="5"/>
  <c r="H1319" i="5"/>
  <c r="G1319" i="5"/>
  <c r="F1319" i="5"/>
  <c r="E1319" i="5"/>
  <c r="D1319" i="5"/>
  <c r="C1319" i="5"/>
  <c r="B1319" i="5"/>
  <c r="T1318" i="5"/>
  <c r="S1318" i="5"/>
  <c r="R1318" i="5"/>
  <c r="Q1318" i="5"/>
  <c r="P1318" i="5"/>
  <c r="O1318" i="5"/>
  <c r="N1318" i="5"/>
  <c r="M1318" i="5"/>
  <c r="L1318" i="5"/>
  <c r="K1318" i="5"/>
  <c r="J1318" i="5"/>
  <c r="I1318" i="5"/>
  <c r="H1318" i="5"/>
  <c r="G1318" i="5"/>
  <c r="F1318" i="5"/>
  <c r="E1318" i="5"/>
  <c r="D1318" i="5"/>
  <c r="C1318" i="5"/>
  <c r="B1318" i="5"/>
  <c r="T1317" i="5"/>
  <c r="S1317" i="5"/>
  <c r="R1317" i="5"/>
  <c r="Q1317" i="5"/>
  <c r="P1317" i="5"/>
  <c r="O1317" i="5"/>
  <c r="N1317" i="5"/>
  <c r="M1317" i="5"/>
  <c r="L1317" i="5"/>
  <c r="K1317" i="5"/>
  <c r="J1317" i="5"/>
  <c r="I1317" i="5"/>
  <c r="H1317" i="5"/>
  <c r="G1317" i="5"/>
  <c r="F1317" i="5"/>
  <c r="E1317" i="5"/>
  <c r="D1317" i="5"/>
  <c r="C1317" i="5"/>
  <c r="B1317" i="5"/>
  <c r="T1316" i="5"/>
  <c r="S1316" i="5"/>
  <c r="R1316" i="5"/>
  <c r="Q1316" i="5"/>
  <c r="P1316" i="5"/>
  <c r="O1316" i="5"/>
  <c r="N1316" i="5"/>
  <c r="M1316" i="5"/>
  <c r="L1316" i="5"/>
  <c r="K1316" i="5"/>
  <c r="J1316" i="5"/>
  <c r="I1316" i="5"/>
  <c r="H1316" i="5"/>
  <c r="G1316" i="5"/>
  <c r="F1316" i="5"/>
  <c r="E1316" i="5"/>
  <c r="D1316" i="5"/>
  <c r="C1316" i="5"/>
  <c r="B1316" i="5"/>
  <c r="T1315" i="5"/>
  <c r="S1315" i="5"/>
  <c r="R1315" i="5"/>
  <c r="Q1315" i="5"/>
  <c r="P1315" i="5"/>
  <c r="O1315" i="5"/>
  <c r="N1315" i="5"/>
  <c r="M1315" i="5"/>
  <c r="L1315" i="5"/>
  <c r="K1315" i="5"/>
  <c r="J1315" i="5"/>
  <c r="I1315" i="5"/>
  <c r="H1315" i="5"/>
  <c r="G1315" i="5"/>
  <c r="F1315" i="5"/>
  <c r="E1315" i="5"/>
  <c r="D1315" i="5"/>
  <c r="C1315" i="5"/>
  <c r="B1315" i="5"/>
  <c r="T1314" i="5"/>
  <c r="S1314" i="5"/>
  <c r="R1314" i="5"/>
  <c r="Q1314" i="5"/>
  <c r="P1314" i="5"/>
  <c r="O1314" i="5"/>
  <c r="N1314" i="5"/>
  <c r="M1314" i="5"/>
  <c r="L1314" i="5"/>
  <c r="K1314" i="5"/>
  <c r="J1314" i="5"/>
  <c r="I1314" i="5"/>
  <c r="H1314" i="5"/>
  <c r="G1314" i="5"/>
  <c r="F1314" i="5"/>
  <c r="E1314" i="5"/>
  <c r="D1314" i="5"/>
  <c r="C1314" i="5"/>
  <c r="B1314" i="5"/>
  <c r="T1313" i="5"/>
  <c r="S1313" i="5"/>
  <c r="R1313" i="5"/>
  <c r="Q1313" i="5"/>
  <c r="P1313" i="5"/>
  <c r="O1313" i="5"/>
  <c r="N1313" i="5"/>
  <c r="M1313" i="5"/>
  <c r="L1313" i="5"/>
  <c r="K1313" i="5"/>
  <c r="J1313" i="5"/>
  <c r="I1313" i="5"/>
  <c r="H1313" i="5"/>
  <c r="G1313" i="5"/>
  <c r="F1313" i="5"/>
  <c r="E1313" i="5"/>
  <c r="D1313" i="5"/>
  <c r="C1313" i="5"/>
  <c r="B1313" i="5"/>
  <c r="T1312" i="5"/>
  <c r="S1312" i="5"/>
  <c r="R1312" i="5"/>
  <c r="Q1312" i="5"/>
  <c r="P1312" i="5"/>
  <c r="O1312" i="5"/>
  <c r="N1312" i="5"/>
  <c r="M1312" i="5"/>
  <c r="L1312" i="5"/>
  <c r="K1312" i="5"/>
  <c r="J1312" i="5"/>
  <c r="I1312" i="5"/>
  <c r="H1312" i="5"/>
  <c r="G1312" i="5"/>
  <c r="F1312" i="5"/>
  <c r="E1312" i="5"/>
  <c r="D1312" i="5"/>
  <c r="C1312" i="5"/>
  <c r="B1312" i="5"/>
  <c r="T1311" i="5"/>
  <c r="S1311" i="5"/>
  <c r="R1311" i="5"/>
  <c r="Q1311" i="5"/>
  <c r="P1311" i="5"/>
  <c r="O1311" i="5"/>
  <c r="N1311" i="5"/>
  <c r="M1311" i="5"/>
  <c r="L1311" i="5"/>
  <c r="K1311" i="5"/>
  <c r="J1311" i="5"/>
  <c r="I1311" i="5"/>
  <c r="H1311" i="5"/>
  <c r="G1311" i="5"/>
  <c r="F1311" i="5"/>
  <c r="E1311" i="5"/>
  <c r="D1311" i="5"/>
  <c r="C1311" i="5"/>
  <c r="B1311" i="5"/>
  <c r="T1310" i="5"/>
  <c r="S1310" i="5"/>
  <c r="R1310" i="5"/>
  <c r="Q1310" i="5"/>
  <c r="P1310" i="5"/>
  <c r="O1310" i="5"/>
  <c r="N1310" i="5"/>
  <c r="M1310" i="5"/>
  <c r="L1310" i="5"/>
  <c r="K1310" i="5"/>
  <c r="J1310" i="5"/>
  <c r="I1310" i="5"/>
  <c r="H1310" i="5"/>
  <c r="G1310" i="5"/>
  <c r="F1310" i="5"/>
  <c r="E1310" i="5"/>
  <c r="D1310" i="5"/>
  <c r="C1310" i="5"/>
  <c r="B1310" i="5"/>
  <c r="T1309" i="5"/>
  <c r="S1309" i="5"/>
  <c r="R1309" i="5"/>
  <c r="Q1309" i="5"/>
  <c r="P1309" i="5"/>
  <c r="O1309" i="5"/>
  <c r="N1309" i="5"/>
  <c r="M1309" i="5"/>
  <c r="L1309" i="5"/>
  <c r="K1309" i="5"/>
  <c r="J1309" i="5"/>
  <c r="I1309" i="5"/>
  <c r="H1309" i="5"/>
  <c r="G1309" i="5"/>
  <c r="F1309" i="5"/>
  <c r="E1309" i="5"/>
  <c r="D1309" i="5"/>
  <c r="C1309" i="5"/>
  <c r="B1309" i="5"/>
  <c r="T1308" i="5"/>
  <c r="S1308" i="5"/>
  <c r="R1308" i="5"/>
  <c r="Q1308" i="5"/>
  <c r="P1308" i="5"/>
  <c r="O1308" i="5"/>
  <c r="N1308" i="5"/>
  <c r="M1308" i="5"/>
  <c r="L1308" i="5"/>
  <c r="K1308" i="5"/>
  <c r="J1308" i="5"/>
  <c r="I1308" i="5"/>
  <c r="H1308" i="5"/>
  <c r="G1308" i="5"/>
  <c r="F1308" i="5"/>
  <c r="E1308" i="5"/>
  <c r="D1308" i="5"/>
  <c r="C1308" i="5"/>
  <c r="B1308" i="5"/>
  <c r="T1307" i="5"/>
  <c r="S1307" i="5"/>
  <c r="R1307" i="5"/>
  <c r="Q1307" i="5"/>
  <c r="P1307" i="5"/>
  <c r="O1307" i="5"/>
  <c r="N1307" i="5"/>
  <c r="M1307" i="5"/>
  <c r="L1307" i="5"/>
  <c r="K1307" i="5"/>
  <c r="J1307" i="5"/>
  <c r="I1307" i="5"/>
  <c r="H1307" i="5"/>
  <c r="G1307" i="5"/>
  <c r="F1307" i="5"/>
  <c r="E1307" i="5"/>
  <c r="D1307" i="5"/>
  <c r="C1307" i="5"/>
  <c r="B1307" i="5"/>
  <c r="T1306" i="5"/>
  <c r="S1306" i="5"/>
  <c r="R1306" i="5"/>
  <c r="Q1306" i="5"/>
  <c r="P1306" i="5"/>
  <c r="O1306" i="5"/>
  <c r="N1306" i="5"/>
  <c r="M1306" i="5"/>
  <c r="L1306" i="5"/>
  <c r="K1306" i="5"/>
  <c r="J1306" i="5"/>
  <c r="I1306" i="5"/>
  <c r="H1306" i="5"/>
  <c r="G1306" i="5"/>
  <c r="F1306" i="5"/>
  <c r="E1306" i="5"/>
  <c r="D1306" i="5"/>
  <c r="C1306" i="5"/>
  <c r="B1306" i="5"/>
  <c r="T1305" i="5"/>
  <c r="S1305" i="5"/>
  <c r="R1305" i="5"/>
  <c r="Q1305" i="5"/>
  <c r="P1305" i="5"/>
  <c r="O1305" i="5"/>
  <c r="N1305" i="5"/>
  <c r="M1305" i="5"/>
  <c r="L1305" i="5"/>
  <c r="K1305" i="5"/>
  <c r="J1305" i="5"/>
  <c r="I1305" i="5"/>
  <c r="H1305" i="5"/>
  <c r="G1305" i="5"/>
  <c r="F1305" i="5"/>
  <c r="E1305" i="5"/>
  <c r="D1305" i="5"/>
  <c r="C1305" i="5"/>
  <c r="B1305" i="5"/>
  <c r="T1304" i="5"/>
  <c r="S1304" i="5"/>
  <c r="R1304" i="5"/>
  <c r="Q1304" i="5"/>
  <c r="P1304" i="5"/>
  <c r="O1304" i="5"/>
  <c r="N1304" i="5"/>
  <c r="M1304" i="5"/>
  <c r="L1304" i="5"/>
  <c r="K1304" i="5"/>
  <c r="J1304" i="5"/>
  <c r="I1304" i="5"/>
  <c r="H1304" i="5"/>
  <c r="G1304" i="5"/>
  <c r="F1304" i="5"/>
  <c r="E1304" i="5"/>
  <c r="D1304" i="5"/>
  <c r="C1304" i="5"/>
  <c r="B1304" i="5"/>
  <c r="T1303" i="5"/>
  <c r="S1303" i="5"/>
  <c r="R1303" i="5"/>
  <c r="Q1303" i="5"/>
  <c r="P1303" i="5"/>
  <c r="O1303" i="5"/>
  <c r="N1303" i="5"/>
  <c r="M1303" i="5"/>
  <c r="L1303" i="5"/>
  <c r="K1303" i="5"/>
  <c r="J1303" i="5"/>
  <c r="I1303" i="5"/>
  <c r="H1303" i="5"/>
  <c r="G1303" i="5"/>
  <c r="F1303" i="5"/>
  <c r="E1303" i="5"/>
  <c r="D1303" i="5"/>
  <c r="C1303" i="5"/>
  <c r="B1303" i="5"/>
  <c r="T1302" i="5"/>
  <c r="S1302" i="5"/>
  <c r="R1302" i="5"/>
  <c r="Q1302" i="5"/>
  <c r="P1302" i="5"/>
  <c r="O1302" i="5"/>
  <c r="N1302" i="5"/>
  <c r="M1302" i="5"/>
  <c r="L1302" i="5"/>
  <c r="K1302" i="5"/>
  <c r="J1302" i="5"/>
  <c r="I1302" i="5"/>
  <c r="H1302" i="5"/>
  <c r="G1302" i="5"/>
  <c r="F1302" i="5"/>
  <c r="E1302" i="5"/>
  <c r="D1302" i="5"/>
  <c r="C1302" i="5"/>
  <c r="B1302" i="5"/>
  <c r="T1301" i="5"/>
  <c r="S1301" i="5"/>
  <c r="R1301" i="5"/>
  <c r="Q1301" i="5"/>
  <c r="P1301" i="5"/>
  <c r="O1301" i="5"/>
  <c r="N1301" i="5"/>
  <c r="M1301" i="5"/>
  <c r="L1301" i="5"/>
  <c r="K1301" i="5"/>
  <c r="J1301" i="5"/>
  <c r="I1301" i="5"/>
  <c r="H1301" i="5"/>
  <c r="G1301" i="5"/>
  <c r="F1301" i="5"/>
  <c r="E1301" i="5"/>
  <c r="D1301" i="5"/>
  <c r="C1301" i="5"/>
  <c r="B1301" i="5"/>
  <c r="T1300" i="5"/>
  <c r="S1300" i="5"/>
  <c r="R1300" i="5"/>
  <c r="Q1300" i="5"/>
  <c r="P1300" i="5"/>
  <c r="O1300" i="5"/>
  <c r="N1300" i="5"/>
  <c r="M1300" i="5"/>
  <c r="L1300" i="5"/>
  <c r="K1300" i="5"/>
  <c r="J1300" i="5"/>
  <c r="I1300" i="5"/>
  <c r="H1300" i="5"/>
  <c r="G1300" i="5"/>
  <c r="F1300" i="5"/>
  <c r="E1300" i="5"/>
  <c r="D1300" i="5"/>
  <c r="C1300" i="5"/>
  <c r="B1300" i="5"/>
  <c r="T1299" i="5"/>
  <c r="S1299" i="5"/>
  <c r="R1299" i="5"/>
  <c r="Q1299" i="5"/>
  <c r="P1299" i="5"/>
  <c r="O1299" i="5"/>
  <c r="N1299" i="5"/>
  <c r="M1299" i="5"/>
  <c r="L1299" i="5"/>
  <c r="K1299" i="5"/>
  <c r="J1299" i="5"/>
  <c r="I1299" i="5"/>
  <c r="H1299" i="5"/>
  <c r="G1299" i="5"/>
  <c r="F1299" i="5"/>
  <c r="E1299" i="5"/>
  <c r="D1299" i="5"/>
  <c r="C1299" i="5"/>
  <c r="B1299" i="5"/>
  <c r="T1298" i="5"/>
  <c r="S1298" i="5"/>
  <c r="R1298" i="5"/>
  <c r="Q1298" i="5"/>
  <c r="P1298" i="5"/>
  <c r="O1298" i="5"/>
  <c r="N1298" i="5"/>
  <c r="M1298" i="5"/>
  <c r="L1298" i="5"/>
  <c r="K1298" i="5"/>
  <c r="J1298" i="5"/>
  <c r="I1298" i="5"/>
  <c r="H1298" i="5"/>
  <c r="G1298" i="5"/>
  <c r="F1298" i="5"/>
  <c r="E1298" i="5"/>
  <c r="D1298" i="5"/>
  <c r="C1298" i="5"/>
  <c r="B1298" i="5"/>
  <c r="T1297" i="5"/>
  <c r="S1297" i="5"/>
  <c r="R1297" i="5"/>
  <c r="Q1297" i="5"/>
  <c r="P1297" i="5"/>
  <c r="O1297" i="5"/>
  <c r="N1297" i="5"/>
  <c r="M1297" i="5"/>
  <c r="L1297" i="5"/>
  <c r="K1297" i="5"/>
  <c r="J1297" i="5"/>
  <c r="I1297" i="5"/>
  <c r="H1297" i="5"/>
  <c r="G1297" i="5"/>
  <c r="F1297" i="5"/>
  <c r="E1297" i="5"/>
  <c r="D1297" i="5"/>
  <c r="C1297" i="5"/>
  <c r="B1297" i="5"/>
  <c r="T1296" i="5"/>
  <c r="S1296" i="5"/>
  <c r="R1296" i="5"/>
  <c r="Q1296" i="5"/>
  <c r="P1296" i="5"/>
  <c r="O1296" i="5"/>
  <c r="N1296" i="5"/>
  <c r="M1296" i="5"/>
  <c r="L1296" i="5"/>
  <c r="K1296" i="5"/>
  <c r="J1296" i="5"/>
  <c r="I1296" i="5"/>
  <c r="H1296" i="5"/>
  <c r="G1296" i="5"/>
  <c r="F1296" i="5"/>
  <c r="E1296" i="5"/>
  <c r="D1296" i="5"/>
  <c r="C1296" i="5"/>
  <c r="B1296" i="5"/>
  <c r="T1295" i="5"/>
  <c r="S1295" i="5"/>
  <c r="R1295" i="5"/>
  <c r="Q1295" i="5"/>
  <c r="P1295" i="5"/>
  <c r="O1295" i="5"/>
  <c r="N1295" i="5"/>
  <c r="M1295" i="5"/>
  <c r="L1295" i="5"/>
  <c r="K1295" i="5"/>
  <c r="J1295" i="5"/>
  <c r="I1295" i="5"/>
  <c r="H1295" i="5"/>
  <c r="G1295" i="5"/>
  <c r="F1295" i="5"/>
  <c r="E1295" i="5"/>
  <c r="D1295" i="5"/>
  <c r="C1295" i="5"/>
  <c r="B1295" i="5"/>
  <c r="T1294" i="5"/>
  <c r="S1294" i="5"/>
  <c r="R1294" i="5"/>
  <c r="Q1294" i="5"/>
  <c r="P1294" i="5"/>
  <c r="O1294" i="5"/>
  <c r="N1294" i="5"/>
  <c r="M1294" i="5"/>
  <c r="L1294" i="5"/>
  <c r="K1294" i="5"/>
  <c r="J1294" i="5"/>
  <c r="I1294" i="5"/>
  <c r="H1294" i="5"/>
  <c r="G1294" i="5"/>
  <c r="F1294" i="5"/>
  <c r="E1294" i="5"/>
  <c r="D1294" i="5"/>
  <c r="C1294" i="5"/>
  <c r="B1294" i="5"/>
  <c r="T1293" i="5"/>
  <c r="S1293" i="5"/>
  <c r="R1293" i="5"/>
  <c r="Q1293" i="5"/>
  <c r="P1293" i="5"/>
  <c r="O1293" i="5"/>
  <c r="N1293" i="5"/>
  <c r="M1293" i="5"/>
  <c r="L1293" i="5"/>
  <c r="K1293" i="5"/>
  <c r="J1293" i="5"/>
  <c r="I1293" i="5"/>
  <c r="H1293" i="5"/>
  <c r="G1293" i="5"/>
  <c r="F1293" i="5"/>
  <c r="E1293" i="5"/>
  <c r="D1293" i="5"/>
  <c r="C1293" i="5"/>
  <c r="B1293" i="5"/>
  <c r="T1292" i="5"/>
  <c r="S1292" i="5"/>
  <c r="R1292" i="5"/>
  <c r="Q1292" i="5"/>
  <c r="P1292" i="5"/>
  <c r="O1292" i="5"/>
  <c r="N1292" i="5"/>
  <c r="M1292" i="5"/>
  <c r="L1292" i="5"/>
  <c r="K1292" i="5"/>
  <c r="J1292" i="5"/>
  <c r="I1292" i="5"/>
  <c r="H1292" i="5"/>
  <c r="G1292" i="5"/>
  <c r="F1292" i="5"/>
  <c r="E1292" i="5"/>
  <c r="D1292" i="5"/>
  <c r="C1292" i="5"/>
  <c r="B1292" i="5"/>
  <c r="T1291" i="5"/>
  <c r="S1291" i="5"/>
  <c r="R1291" i="5"/>
  <c r="Q1291" i="5"/>
  <c r="P1291" i="5"/>
  <c r="O1291" i="5"/>
  <c r="N1291" i="5"/>
  <c r="M1291" i="5"/>
  <c r="L1291" i="5"/>
  <c r="K1291" i="5"/>
  <c r="J1291" i="5"/>
  <c r="I1291" i="5"/>
  <c r="H1291" i="5"/>
  <c r="G1291" i="5"/>
  <c r="F1291" i="5"/>
  <c r="E1291" i="5"/>
  <c r="D1291" i="5"/>
  <c r="C1291" i="5"/>
  <c r="B1291" i="5"/>
  <c r="T1290" i="5"/>
  <c r="S1290" i="5"/>
  <c r="R1290" i="5"/>
  <c r="Q1290" i="5"/>
  <c r="P1290" i="5"/>
  <c r="O1290" i="5"/>
  <c r="N1290" i="5"/>
  <c r="M1290" i="5"/>
  <c r="L1290" i="5"/>
  <c r="K1290" i="5"/>
  <c r="J1290" i="5"/>
  <c r="I1290" i="5"/>
  <c r="H1290" i="5"/>
  <c r="G1290" i="5"/>
  <c r="F1290" i="5"/>
  <c r="E1290" i="5"/>
  <c r="D1290" i="5"/>
  <c r="C1290" i="5"/>
  <c r="B1290" i="5"/>
  <c r="T1289" i="5"/>
  <c r="S1289" i="5"/>
  <c r="R1289" i="5"/>
  <c r="Q1289" i="5"/>
  <c r="P1289" i="5"/>
  <c r="O1289" i="5"/>
  <c r="N1289" i="5"/>
  <c r="M1289" i="5"/>
  <c r="L1289" i="5"/>
  <c r="K1289" i="5"/>
  <c r="J1289" i="5"/>
  <c r="I1289" i="5"/>
  <c r="H1289" i="5"/>
  <c r="G1289" i="5"/>
  <c r="F1289" i="5"/>
  <c r="E1289" i="5"/>
  <c r="D1289" i="5"/>
  <c r="C1289" i="5"/>
  <c r="B1289" i="5"/>
  <c r="T1288" i="5"/>
  <c r="S1288" i="5"/>
  <c r="R1288" i="5"/>
  <c r="Q1288" i="5"/>
  <c r="P1288" i="5"/>
  <c r="O1288" i="5"/>
  <c r="N1288" i="5"/>
  <c r="M1288" i="5"/>
  <c r="L1288" i="5"/>
  <c r="K1288" i="5"/>
  <c r="J1288" i="5"/>
  <c r="I1288" i="5"/>
  <c r="H1288" i="5"/>
  <c r="G1288" i="5"/>
  <c r="F1288" i="5"/>
  <c r="E1288" i="5"/>
  <c r="D1288" i="5"/>
  <c r="C1288" i="5"/>
  <c r="B1288" i="5"/>
  <c r="T1287" i="5"/>
  <c r="S1287" i="5"/>
  <c r="R1287" i="5"/>
  <c r="Q1287" i="5"/>
  <c r="P1287" i="5"/>
  <c r="O1287" i="5"/>
  <c r="N1287" i="5"/>
  <c r="M1287" i="5"/>
  <c r="L1287" i="5"/>
  <c r="K1287" i="5"/>
  <c r="J1287" i="5"/>
  <c r="I1287" i="5"/>
  <c r="H1287" i="5"/>
  <c r="G1287" i="5"/>
  <c r="F1287" i="5"/>
  <c r="E1287" i="5"/>
  <c r="D1287" i="5"/>
  <c r="C1287" i="5"/>
  <c r="B1287" i="5"/>
  <c r="T1286" i="5"/>
  <c r="S1286" i="5"/>
  <c r="R1286" i="5"/>
  <c r="Q1286" i="5"/>
  <c r="P1286" i="5"/>
  <c r="O1286" i="5"/>
  <c r="N1286" i="5"/>
  <c r="M1286" i="5"/>
  <c r="L1286" i="5"/>
  <c r="K1286" i="5"/>
  <c r="J1286" i="5"/>
  <c r="I1286" i="5"/>
  <c r="H1286" i="5"/>
  <c r="G1286" i="5"/>
  <c r="F1286" i="5"/>
  <c r="E1286" i="5"/>
  <c r="D1286" i="5"/>
  <c r="C1286" i="5"/>
  <c r="B1286" i="5"/>
  <c r="T1285" i="5"/>
  <c r="S1285" i="5"/>
  <c r="R1285" i="5"/>
  <c r="Q1285" i="5"/>
  <c r="P1285" i="5"/>
  <c r="O1285" i="5"/>
  <c r="N1285" i="5"/>
  <c r="M1285" i="5"/>
  <c r="L1285" i="5"/>
  <c r="K1285" i="5"/>
  <c r="J1285" i="5"/>
  <c r="I1285" i="5"/>
  <c r="H1285" i="5"/>
  <c r="G1285" i="5"/>
  <c r="F1285" i="5"/>
  <c r="E1285" i="5"/>
  <c r="D1285" i="5"/>
  <c r="C1285" i="5"/>
  <c r="B1285" i="5"/>
  <c r="T1284" i="5"/>
  <c r="S1284" i="5"/>
  <c r="R1284" i="5"/>
  <c r="Q1284" i="5"/>
  <c r="P1284" i="5"/>
  <c r="O1284" i="5"/>
  <c r="N1284" i="5"/>
  <c r="M1284" i="5"/>
  <c r="L1284" i="5"/>
  <c r="K1284" i="5"/>
  <c r="J1284" i="5"/>
  <c r="I1284" i="5"/>
  <c r="H1284" i="5"/>
  <c r="G1284" i="5"/>
  <c r="F1284" i="5"/>
  <c r="E1284" i="5"/>
  <c r="D1284" i="5"/>
  <c r="C1284" i="5"/>
  <c r="B1284" i="5"/>
  <c r="T1283" i="5"/>
  <c r="S1283" i="5"/>
  <c r="R1283" i="5"/>
  <c r="Q1283" i="5"/>
  <c r="P1283" i="5"/>
  <c r="O1283" i="5"/>
  <c r="N1283" i="5"/>
  <c r="M1283" i="5"/>
  <c r="L1283" i="5"/>
  <c r="K1283" i="5"/>
  <c r="J1283" i="5"/>
  <c r="I1283" i="5"/>
  <c r="H1283" i="5"/>
  <c r="G1283" i="5"/>
  <c r="F1283" i="5"/>
  <c r="E1283" i="5"/>
  <c r="D1283" i="5"/>
  <c r="C1283" i="5"/>
  <c r="B1283" i="5"/>
  <c r="T1282" i="5"/>
  <c r="S1282" i="5"/>
  <c r="R1282" i="5"/>
  <c r="Q1282" i="5"/>
  <c r="P1282" i="5"/>
  <c r="O1282" i="5"/>
  <c r="N1282" i="5"/>
  <c r="M1282" i="5"/>
  <c r="L1282" i="5"/>
  <c r="K1282" i="5"/>
  <c r="J1282" i="5"/>
  <c r="I1282" i="5"/>
  <c r="H1282" i="5"/>
  <c r="G1282" i="5"/>
  <c r="F1282" i="5"/>
  <c r="E1282" i="5"/>
  <c r="D1282" i="5"/>
  <c r="C1282" i="5"/>
  <c r="B1282" i="5"/>
  <c r="T1281" i="5"/>
  <c r="S1281" i="5"/>
  <c r="R1281" i="5"/>
  <c r="Q1281" i="5"/>
  <c r="P1281" i="5"/>
  <c r="O1281" i="5"/>
  <c r="N1281" i="5"/>
  <c r="M1281" i="5"/>
  <c r="L1281" i="5"/>
  <c r="K1281" i="5"/>
  <c r="J1281" i="5"/>
  <c r="I1281" i="5"/>
  <c r="H1281" i="5"/>
  <c r="G1281" i="5"/>
  <c r="F1281" i="5"/>
  <c r="E1281" i="5"/>
  <c r="D1281" i="5"/>
  <c r="C1281" i="5"/>
  <c r="B1281" i="5"/>
  <c r="T1280" i="5"/>
  <c r="S1280" i="5"/>
  <c r="R1280" i="5"/>
  <c r="Q1280" i="5"/>
  <c r="P1280" i="5"/>
  <c r="O1280" i="5"/>
  <c r="N1280" i="5"/>
  <c r="M1280" i="5"/>
  <c r="L1280" i="5"/>
  <c r="K1280" i="5"/>
  <c r="J1280" i="5"/>
  <c r="I1280" i="5"/>
  <c r="H1280" i="5"/>
  <c r="G1280" i="5"/>
  <c r="F1280" i="5"/>
  <c r="E1280" i="5"/>
  <c r="D1280" i="5"/>
  <c r="C1280" i="5"/>
  <c r="B1280" i="5"/>
  <c r="T1279" i="5"/>
  <c r="S1279" i="5"/>
  <c r="R1279" i="5"/>
  <c r="Q1279" i="5"/>
  <c r="P1279" i="5"/>
  <c r="O1279" i="5"/>
  <c r="N1279" i="5"/>
  <c r="M1279" i="5"/>
  <c r="L1279" i="5"/>
  <c r="K1279" i="5"/>
  <c r="J1279" i="5"/>
  <c r="I1279" i="5"/>
  <c r="H1279" i="5"/>
  <c r="G1279" i="5"/>
  <c r="F1279" i="5"/>
  <c r="E1279" i="5"/>
  <c r="D1279" i="5"/>
  <c r="C1279" i="5"/>
  <c r="B1279" i="5"/>
  <c r="T1278" i="5"/>
  <c r="S1278" i="5"/>
  <c r="R1278" i="5"/>
  <c r="Q1278" i="5"/>
  <c r="P1278" i="5"/>
  <c r="O1278" i="5"/>
  <c r="N1278" i="5"/>
  <c r="M1278" i="5"/>
  <c r="L1278" i="5"/>
  <c r="K1278" i="5"/>
  <c r="J1278" i="5"/>
  <c r="I1278" i="5"/>
  <c r="H1278" i="5"/>
  <c r="G1278" i="5"/>
  <c r="F1278" i="5"/>
  <c r="E1278" i="5"/>
  <c r="D1278" i="5"/>
  <c r="C1278" i="5"/>
  <c r="B1278" i="5"/>
  <c r="T1277" i="5"/>
  <c r="S1277" i="5"/>
  <c r="R1277" i="5"/>
  <c r="Q1277" i="5"/>
  <c r="P1277" i="5"/>
  <c r="O1277" i="5"/>
  <c r="N1277" i="5"/>
  <c r="M1277" i="5"/>
  <c r="L1277" i="5"/>
  <c r="K1277" i="5"/>
  <c r="J1277" i="5"/>
  <c r="I1277" i="5"/>
  <c r="H1277" i="5"/>
  <c r="G1277" i="5"/>
  <c r="F1277" i="5"/>
  <c r="E1277" i="5"/>
  <c r="D1277" i="5"/>
  <c r="C1277" i="5"/>
  <c r="B1277" i="5"/>
  <c r="T1276" i="5"/>
  <c r="S1276" i="5"/>
  <c r="R1276" i="5"/>
  <c r="Q1276" i="5"/>
  <c r="P1276" i="5"/>
  <c r="O1276" i="5"/>
  <c r="N1276" i="5"/>
  <c r="M1276" i="5"/>
  <c r="L1276" i="5"/>
  <c r="K1276" i="5"/>
  <c r="J1276" i="5"/>
  <c r="I1276" i="5"/>
  <c r="H1276" i="5"/>
  <c r="G1276" i="5"/>
  <c r="F1276" i="5"/>
  <c r="E1276" i="5"/>
  <c r="D1276" i="5"/>
  <c r="C1276" i="5"/>
  <c r="B1276" i="5"/>
  <c r="T1275" i="5"/>
  <c r="S1275" i="5"/>
  <c r="R1275" i="5"/>
  <c r="Q1275" i="5"/>
  <c r="P1275" i="5"/>
  <c r="O1275" i="5"/>
  <c r="N1275" i="5"/>
  <c r="M1275" i="5"/>
  <c r="L1275" i="5"/>
  <c r="K1275" i="5"/>
  <c r="J1275" i="5"/>
  <c r="I1275" i="5"/>
  <c r="H1275" i="5"/>
  <c r="G1275" i="5"/>
  <c r="F1275" i="5"/>
  <c r="E1275" i="5"/>
  <c r="D1275" i="5"/>
  <c r="C1275" i="5"/>
  <c r="B1275" i="5"/>
  <c r="T1274" i="5"/>
  <c r="S1274" i="5"/>
  <c r="R1274" i="5"/>
  <c r="Q1274" i="5"/>
  <c r="P1274" i="5"/>
  <c r="O1274" i="5"/>
  <c r="N1274" i="5"/>
  <c r="M1274" i="5"/>
  <c r="L1274" i="5"/>
  <c r="K1274" i="5"/>
  <c r="J1274" i="5"/>
  <c r="I1274" i="5"/>
  <c r="H1274" i="5"/>
  <c r="G1274" i="5"/>
  <c r="F1274" i="5"/>
  <c r="E1274" i="5"/>
  <c r="D1274" i="5"/>
  <c r="C1274" i="5"/>
  <c r="B1274" i="5"/>
  <c r="T1273" i="5"/>
  <c r="S1273" i="5"/>
  <c r="R1273" i="5"/>
  <c r="Q1273" i="5"/>
  <c r="P1273" i="5"/>
  <c r="O1273" i="5"/>
  <c r="N1273" i="5"/>
  <c r="M1273" i="5"/>
  <c r="L1273" i="5"/>
  <c r="K1273" i="5"/>
  <c r="J1273" i="5"/>
  <c r="I1273" i="5"/>
  <c r="H1273" i="5"/>
  <c r="G1273" i="5"/>
  <c r="F1273" i="5"/>
  <c r="E1273" i="5"/>
  <c r="D1273" i="5"/>
  <c r="C1273" i="5"/>
  <c r="B1273" i="5"/>
  <c r="T1272" i="5"/>
  <c r="S1272" i="5"/>
  <c r="R1272" i="5"/>
  <c r="Q1272" i="5"/>
  <c r="P1272" i="5"/>
  <c r="O1272" i="5"/>
  <c r="N1272" i="5"/>
  <c r="M1272" i="5"/>
  <c r="L1272" i="5"/>
  <c r="K1272" i="5"/>
  <c r="J1272" i="5"/>
  <c r="I1272" i="5"/>
  <c r="H1272" i="5"/>
  <c r="G1272" i="5"/>
  <c r="F1272" i="5"/>
  <c r="E1272" i="5"/>
  <c r="D1272" i="5"/>
  <c r="C1272" i="5"/>
  <c r="B1272" i="5"/>
  <c r="T1271" i="5"/>
  <c r="S1271" i="5"/>
  <c r="R1271" i="5"/>
  <c r="Q1271" i="5"/>
  <c r="P1271" i="5"/>
  <c r="O1271" i="5"/>
  <c r="N1271" i="5"/>
  <c r="M1271" i="5"/>
  <c r="L1271" i="5"/>
  <c r="K1271" i="5"/>
  <c r="J1271" i="5"/>
  <c r="I1271" i="5"/>
  <c r="H1271" i="5"/>
  <c r="G1271" i="5"/>
  <c r="F1271" i="5"/>
  <c r="E1271" i="5"/>
  <c r="D1271" i="5"/>
  <c r="C1271" i="5"/>
  <c r="B1271" i="5"/>
  <c r="T1270" i="5"/>
  <c r="S1270" i="5"/>
  <c r="R1270" i="5"/>
  <c r="Q1270" i="5"/>
  <c r="P1270" i="5"/>
  <c r="O1270" i="5"/>
  <c r="N1270" i="5"/>
  <c r="M1270" i="5"/>
  <c r="L1270" i="5"/>
  <c r="K1270" i="5"/>
  <c r="J1270" i="5"/>
  <c r="I1270" i="5"/>
  <c r="H1270" i="5"/>
  <c r="G1270" i="5"/>
  <c r="F1270" i="5"/>
  <c r="E1270" i="5"/>
  <c r="D1270" i="5"/>
  <c r="C1270" i="5"/>
  <c r="B1270" i="5"/>
  <c r="T1269" i="5"/>
  <c r="S1269" i="5"/>
  <c r="R1269" i="5"/>
  <c r="Q1269" i="5"/>
  <c r="P1269" i="5"/>
  <c r="O1269" i="5"/>
  <c r="N1269" i="5"/>
  <c r="M1269" i="5"/>
  <c r="L1269" i="5"/>
  <c r="K1269" i="5"/>
  <c r="J1269" i="5"/>
  <c r="I1269" i="5"/>
  <c r="H1269" i="5"/>
  <c r="G1269" i="5"/>
  <c r="F1269" i="5"/>
  <c r="E1269" i="5"/>
  <c r="D1269" i="5"/>
  <c r="C1269" i="5"/>
  <c r="B1269" i="5"/>
  <c r="T1268" i="5"/>
  <c r="S1268" i="5"/>
  <c r="R1268" i="5"/>
  <c r="Q1268" i="5"/>
  <c r="P1268" i="5"/>
  <c r="O1268" i="5"/>
  <c r="N1268" i="5"/>
  <c r="M1268" i="5"/>
  <c r="L1268" i="5"/>
  <c r="K1268" i="5"/>
  <c r="J1268" i="5"/>
  <c r="I1268" i="5"/>
  <c r="H1268" i="5"/>
  <c r="G1268" i="5"/>
  <c r="F1268" i="5"/>
  <c r="E1268" i="5"/>
  <c r="D1268" i="5"/>
  <c r="C1268" i="5"/>
  <c r="B1268" i="5"/>
  <c r="T1267" i="5"/>
  <c r="S1267" i="5"/>
  <c r="R1267" i="5"/>
  <c r="Q1267" i="5"/>
  <c r="P1267" i="5"/>
  <c r="O1267" i="5"/>
  <c r="N1267" i="5"/>
  <c r="M1267" i="5"/>
  <c r="L1267" i="5"/>
  <c r="K1267" i="5"/>
  <c r="J1267" i="5"/>
  <c r="I1267" i="5"/>
  <c r="H1267" i="5"/>
  <c r="G1267" i="5"/>
  <c r="F1267" i="5"/>
  <c r="E1267" i="5"/>
  <c r="D1267" i="5"/>
  <c r="C1267" i="5"/>
  <c r="B1267" i="5"/>
  <c r="T1266" i="5"/>
  <c r="S1266" i="5"/>
  <c r="R1266" i="5"/>
  <c r="Q1266" i="5"/>
  <c r="P1266" i="5"/>
  <c r="O1266" i="5"/>
  <c r="N1266" i="5"/>
  <c r="M1266" i="5"/>
  <c r="L1266" i="5"/>
  <c r="K1266" i="5"/>
  <c r="J1266" i="5"/>
  <c r="I1266" i="5"/>
  <c r="H1266" i="5"/>
  <c r="G1266" i="5"/>
  <c r="F1266" i="5"/>
  <c r="E1266" i="5"/>
  <c r="D1266" i="5"/>
  <c r="C1266" i="5"/>
  <c r="B1266" i="5"/>
  <c r="T1265" i="5"/>
  <c r="S1265" i="5"/>
  <c r="R1265" i="5"/>
  <c r="Q1265" i="5"/>
  <c r="P1265" i="5"/>
  <c r="O1265" i="5"/>
  <c r="N1265" i="5"/>
  <c r="M1265" i="5"/>
  <c r="L1265" i="5"/>
  <c r="K1265" i="5"/>
  <c r="J1265" i="5"/>
  <c r="I1265" i="5"/>
  <c r="H1265" i="5"/>
  <c r="G1265" i="5"/>
  <c r="F1265" i="5"/>
  <c r="E1265" i="5"/>
  <c r="D1265" i="5"/>
  <c r="C1265" i="5"/>
  <c r="B1265" i="5"/>
  <c r="T1264" i="5"/>
  <c r="S1264" i="5"/>
  <c r="R1264" i="5"/>
  <c r="Q1264" i="5"/>
  <c r="P1264" i="5"/>
  <c r="O1264" i="5"/>
  <c r="N1264" i="5"/>
  <c r="M1264" i="5"/>
  <c r="L1264" i="5"/>
  <c r="K1264" i="5"/>
  <c r="J1264" i="5"/>
  <c r="I1264" i="5"/>
  <c r="H1264" i="5"/>
  <c r="G1264" i="5"/>
  <c r="F1264" i="5"/>
  <c r="E1264" i="5"/>
  <c r="D1264" i="5"/>
  <c r="C1264" i="5"/>
  <c r="B1264" i="5"/>
  <c r="T1263" i="5"/>
  <c r="S1263" i="5"/>
  <c r="R1263" i="5"/>
  <c r="Q1263" i="5"/>
  <c r="P1263" i="5"/>
  <c r="O1263" i="5"/>
  <c r="N1263" i="5"/>
  <c r="M1263" i="5"/>
  <c r="L1263" i="5"/>
  <c r="K1263" i="5"/>
  <c r="J1263" i="5"/>
  <c r="I1263" i="5"/>
  <c r="H1263" i="5"/>
  <c r="G1263" i="5"/>
  <c r="F1263" i="5"/>
  <c r="E1263" i="5"/>
  <c r="D1263" i="5"/>
  <c r="C1263" i="5"/>
  <c r="B1263" i="5"/>
  <c r="T1262" i="5"/>
  <c r="S1262" i="5"/>
  <c r="R1262" i="5"/>
  <c r="Q1262" i="5"/>
  <c r="P1262" i="5"/>
  <c r="O1262" i="5"/>
  <c r="N1262" i="5"/>
  <c r="M1262" i="5"/>
  <c r="L1262" i="5"/>
  <c r="K1262" i="5"/>
  <c r="J1262" i="5"/>
  <c r="I1262" i="5"/>
  <c r="H1262" i="5"/>
  <c r="G1262" i="5"/>
  <c r="F1262" i="5"/>
  <c r="E1262" i="5"/>
  <c r="D1262" i="5"/>
  <c r="C1262" i="5"/>
  <c r="B1262" i="5"/>
  <c r="T1261" i="5"/>
  <c r="S1261" i="5"/>
  <c r="R1261" i="5"/>
  <c r="Q1261" i="5"/>
  <c r="P1261" i="5"/>
  <c r="O1261" i="5"/>
  <c r="N1261" i="5"/>
  <c r="M1261" i="5"/>
  <c r="L1261" i="5"/>
  <c r="K1261" i="5"/>
  <c r="J1261" i="5"/>
  <c r="I1261" i="5"/>
  <c r="H1261" i="5"/>
  <c r="G1261" i="5"/>
  <c r="F1261" i="5"/>
  <c r="E1261" i="5"/>
  <c r="D1261" i="5"/>
  <c r="C1261" i="5"/>
  <c r="B1261" i="5"/>
  <c r="T1260" i="5"/>
  <c r="S1260" i="5"/>
  <c r="R1260" i="5"/>
  <c r="Q1260" i="5"/>
  <c r="P1260" i="5"/>
  <c r="O1260" i="5"/>
  <c r="N1260" i="5"/>
  <c r="M1260" i="5"/>
  <c r="L1260" i="5"/>
  <c r="K1260" i="5"/>
  <c r="J1260" i="5"/>
  <c r="I1260" i="5"/>
  <c r="H1260" i="5"/>
  <c r="G1260" i="5"/>
  <c r="F1260" i="5"/>
  <c r="E1260" i="5"/>
  <c r="D1260" i="5"/>
  <c r="C1260" i="5"/>
  <c r="B1260" i="5"/>
  <c r="T1259" i="5"/>
  <c r="S1259" i="5"/>
  <c r="R1259" i="5"/>
  <c r="Q1259" i="5"/>
  <c r="P1259" i="5"/>
  <c r="O1259" i="5"/>
  <c r="N1259" i="5"/>
  <c r="M1259" i="5"/>
  <c r="L1259" i="5"/>
  <c r="K1259" i="5"/>
  <c r="J1259" i="5"/>
  <c r="I1259" i="5"/>
  <c r="H1259" i="5"/>
  <c r="G1259" i="5"/>
  <c r="F1259" i="5"/>
  <c r="E1259" i="5"/>
  <c r="D1259" i="5"/>
  <c r="C1259" i="5"/>
  <c r="B1259" i="5"/>
  <c r="T1258" i="5"/>
  <c r="S1258" i="5"/>
  <c r="R1258" i="5"/>
  <c r="Q1258" i="5"/>
  <c r="P1258" i="5"/>
  <c r="O1258" i="5"/>
  <c r="N1258" i="5"/>
  <c r="M1258" i="5"/>
  <c r="L1258" i="5"/>
  <c r="K1258" i="5"/>
  <c r="J1258" i="5"/>
  <c r="I1258" i="5"/>
  <c r="H1258" i="5"/>
  <c r="G1258" i="5"/>
  <c r="F1258" i="5"/>
  <c r="E1258" i="5"/>
  <c r="D1258" i="5"/>
  <c r="C1258" i="5"/>
  <c r="B1258" i="5"/>
  <c r="T1257" i="5"/>
  <c r="S1257" i="5"/>
  <c r="R1257" i="5"/>
  <c r="Q1257" i="5"/>
  <c r="P1257" i="5"/>
  <c r="O1257" i="5"/>
  <c r="N1257" i="5"/>
  <c r="M1257" i="5"/>
  <c r="L1257" i="5"/>
  <c r="K1257" i="5"/>
  <c r="J1257" i="5"/>
  <c r="I1257" i="5"/>
  <c r="H1257" i="5"/>
  <c r="G1257" i="5"/>
  <c r="F1257" i="5"/>
  <c r="E1257" i="5"/>
  <c r="D1257" i="5"/>
  <c r="C1257" i="5"/>
  <c r="B1257" i="5"/>
  <c r="T1256" i="5"/>
  <c r="S1256" i="5"/>
  <c r="R1256" i="5"/>
  <c r="Q1256" i="5"/>
  <c r="P1256" i="5"/>
  <c r="O1256" i="5"/>
  <c r="N1256" i="5"/>
  <c r="M1256" i="5"/>
  <c r="L1256" i="5"/>
  <c r="K1256" i="5"/>
  <c r="J1256" i="5"/>
  <c r="I1256" i="5"/>
  <c r="H1256" i="5"/>
  <c r="G1256" i="5"/>
  <c r="F1256" i="5"/>
  <c r="E1256" i="5"/>
  <c r="D1256" i="5"/>
  <c r="C1256" i="5"/>
  <c r="B1256" i="5"/>
  <c r="T1255" i="5"/>
  <c r="S1255" i="5"/>
  <c r="R1255" i="5"/>
  <c r="Q1255" i="5"/>
  <c r="P1255" i="5"/>
  <c r="O1255" i="5"/>
  <c r="N1255" i="5"/>
  <c r="M1255" i="5"/>
  <c r="L1255" i="5"/>
  <c r="K1255" i="5"/>
  <c r="J1255" i="5"/>
  <c r="I1255" i="5"/>
  <c r="H1255" i="5"/>
  <c r="G1255" i="5"/>
  <c r="F1255" i="5"/>
  <c r="E1255" i="5"/>
  <c r="D1255" i="5"/>
  <c r="C1255" i="5"/>
  <c r="B1255" i="5"/>
  <c r="T1254" i="5"/>
  <c r="S1254" i="5"/>
  <c r="R1254" i="5"/>
  <c r="Q1254" i="5"/>
  <c r="P1254" i="5"/>
  <c r="O1254" i="5"/>
  <c r="N1254" i="5"/>
  <c r="M1254" i="5"/>
  <c r="L1254" i="5"/>
  <c r="K1254" i="5"/>
  <c r="J1254" i="5"/>
  <c r="I1254" i="5"/>
  <c r="H1254" i="5"/>
  <c r="G1254" i="5"/>
  <c r="F1254" i="5"/>
  <c r="E1254" i="5"/>
  <c r="D1254" i="5"/>
  <c r="C1254" i="5"/>
  <c r="B1254" i="5"/>
  <c r="T1253" i="5"/>
  <c r="S1253" i="5"/>
  <c r="R1253" i="5"/>
  <c r="Q1253" i="5"/>
  <c r="P1253" i="5"/>
  <c r="O1253" i="5"/>
  <c r="N1253" i="5"/>
  <c r="M1253" i="5"/>
  <c r="L1253" i="5"/>
  <c r="K1253" i="5"/>
  <c r="J1253" i="5"/>
  <c r="I1253" i="5"/>
  <c r="H1253" i="5"/>
  <c r="G1253" i="5"/>
  <c r="F1253" i="5"/>
  <c r="E1253" i="5"/>
  <c r="D1253" i="5"/>
  <c r="C1253" i="5"/>
  <c r="B1253" i="5"/>
  <c r="T1252" i="5"/>
  <c r="S1252" i="5"/>
  <c r="R1252" i="5"/>
  <c r="Q1252" i="5"/>
  <c r="P1252" i="5"/>
  <c r="O1252" i="5"/>
  <c r="N1252" i="5"/>
  <c r="M1252" i="5"/>
  <c r="L1252" i="5"/>
  <c r="K1252" i="5"/>
  <c r="J1252" i="5"/>
  <c r="I1252" i="5"/>
  <c r="H1252" i="5"/>
  <c r="G1252" i="5"/>
  <c r="F1252" i="5"/>
  <c r="E1252" i="5"/>
  <c r="D1252" i="5"/>
  <c r="C1252" i="5"/>
  <c r="B1252" i="5"/>
  <c r="T1251" i="5"/>
  <c r="S1251" i="5"/>
  <c r="R1251" i="5"/>
  <c r="Q1251" i="5"/>
  <c r="P1251" i="5"/>
  <c r="O1251" i="5"/>
  <c r="N1251" i="5"/>
  <c r="M1251" i="5"/>
  <c r="L1251" i="5"/>
  <c r="K1251" i="5"/>
  <c r="J1251" i="5"/>
  <c r="I1251" i="5"/>
  <c r="H1251" i="5"/>
  <c r="G1251" i="5"/>
  <c r="F1251" i="5"/>
  <c r="E1251" i="5"/>
  <c r="D1251" i="5"/>
  <c r="C1251" i="5"/>
  <c r="B1251" i="5"/>
  <c r="T1250" i="5"/>
  <c r="S1250" i="5"/>
  <c r="R1250" i="5"/>
  <c r="Q1250" i="5"/>
  <c r="P1250" i="5"/>
  <c r="O1250" i="5"/>
  <c r="N1250" i="5"/>
  <c r="M1250" i="5"/>
  <c r="L1250" i="5"/>
  <c r="K1250" i="5"/>
  <c r="J1250" i="5"/>
  <c r="I1250" i="5"/>
  <c r="H1250" i="5"/>
  <c r="G1250" i="5"/>
  <c r="F1250" i="5"/>
  <c r="E1250" i="5"/>
  <c r="D1250" i="5"/>
  <c r="C1250" i="5"/>
  <c r="B1250" i="5"/>
  <c r="T1249" i="5"/>
  <c r="S1249" i="5"/>
  <c r="R1249" i="5"/>
  <c r="Q1249" i="5"/>
  <c r="P1249" i="5"/>
  <c r="O1249" i="5"/>
  <c r="N1249" i="5"/>
  <c r="M1249" i="5"/>
  <c r="L1249" i="5"/>
  <c r="K1249" i="5"/>
  <c r="J1249" i="5"/>
  <c r="I1249" i="5"/>
  <c r="H1249" i="5"/>
  <c r="G1249" i="5"/>
  <c r="F1249" i="5"/>
  <c r="E1249" i="5"/>
  <c r="D1249" i="5"/>
  <c r="C1249" i="5"/>
  <c r="B1249" i="5"/>
  <c r="T1248" i="5"/>
  <c r="S1248" i="5"/>
  <c r="R1248" i="5"/>
  <c r="Q1248" i="5"/>
  <c r="P1248" i="5"/>
  <c r="O1248" i="5"/>
  <c r="N1248" i="5"/>
  <c r="M1248" i="5"/>
  <c r="L1248" i="5"/>
  <c r="K1248" i="5"/>
  <c r="J1248" i="5"/>
  <c r="I1248" i="5"/>
  <c r="H1248" i="5"/>
  <c r="G1248" i="5"/>
  <c r="F1248" i="5"/>
  <c r="E1248" i="5"/>
  <c r="D1248" i="5"/>
  <c r="C1248" i="5"/>
  <c r="B1248" i="5"/>
  <c r="T1247" i="5"/>
  <c r="S1247" i="5"/>
  <c r="R1247" i="5"/>
  <c r="Q1247" i="5"/>
  <c r="P1247" i="5"/>
  <c r="O1247" i="5"/>
  <c r="N1247" i="5"/>
  <c r="M1247" i="5"/>
  <c r="L1247" i="5"/>
  <c r="K1247" i="5"/>
  <c r="J1247" i="5"/>
  <c r="I1247" i="5"/>
  <c r="H1247" i="5"/>
  <c r="G1247" i="5"/>
  <c r="F1247" i="5"/>
  <c r="E1247" i="5"/>
  <c r="D1247" i="5"/>
  <c r="C1247" i="5"/>
  <c r="B1247" i="5"/>
  <c r="T1246" i="5"/>
  <c r="S1246" i="5"/>
  <c r="R1246" i="5"/>
  <c r="Q1246" i="5"/>
  <c r="P1246" i="5"/>
  <c r="O1246" i="5"/>
  <c r="N1246" i="5"/>
  <c r="M1246" i="5"/>
  <c r="L1246" i="5"/>
  <c r="K1246" i="5"/>
  <c r="J1246" i="5"/>
  <c r="I1246" i="5"/>
  <c r="H1246" i="5"/>
  <c r="G1246" i="5"/>
  <c r="F1246" i="5"/>
  <c r="E1246" i="5"/>
  <c r="D1246" i="5"/>
  <c r="C1246" i="5"/>
  <c r="B1246" i="5"/>
  <c r="T1245" i="5"/>
  <c r="S1245" i="5"/>
  <c r="R1245" i="5"/>
  <c r="Q1245" i="5"/>
  <c r="P1245" i="5"/>
  <c r="O1245" i="5"/>
  <c r="N1245" i="5"/>
  <c r="M1245" i="5"/>
  <c r="L1245" i="5"/>
  <c r="K1245" i="5"/>
  <c r="J1245" i="5"/>
  <c r="I1245" i="5"/>
  <c r="H1245" i="5"/>
  <c r="G1245" i="5"/>
  <c r="F1245" i="5"/>
  <c r="E1245" i="5"/>
  <c r="D1245" i="5"/>
  <c r="C1245" i="5"/>
  <c r="B1245" i="5"/>
  <c r="T1244" i="5"/>
  <c r="S1244" i="5"/>
  <c r="R1244" i="5"/>
  <c r="Q1244" i="5"/>
  <c r="P1244" i="5"/>
  <c r="O1244" i="5"/>
  <c r="N1244" i="5"/>
  <c r="M1244" i="5"/>
  <c r="L1244" i="5"/>
  <c r="K1244" i="5"/>
  <c r="J1244" i="5"/>
  <c r="I1244" i="5"/>
  <c r="H1244" i="5"/>
  <c r="G1244" i="5"/>
  <c r="F1244" i="5"/>
  <c r="E1244" i="5"/>
  <c r="D1244" i="5"/>
  <c r="C1244" i="5"/>
  <c r="B1244" i="5"/>
  <c r="T1243" i="5"/>
  <c r="S1243" i="5"/>
  <c r="R1243" i="5"/>
  <c r="Q1243" i="5"/>
  <c r="P1243" i="5"/>
  <c r="O1243" i="5"/>
  <c r="N1243" i="5"/>
  <c r="M1243" i="5"/>
  <c r="L1243" i="5"/>
  <c r="K1243" i="5"/>
  <c r="J1243" i="5"/>
  <c r="I1243" i="5"/>
  <c r="H1243" i="5"/>
  <c r="G1243" i="5"/>
  <c r="F1243" i="5"/>
  <c r="E1243" i="5"/>
  <c r="D1243" i="5"/>
  <c r="C1243" i="5"/>
  <c r="B1243" i="5"/>
  <c r="T1242" i="5"/>
  <c r="S1242" i="5"/>
  <c r="R1242" i="5"/>
  <c r="Q1242" i="5"/>
  <c r="P1242" i="5"/>
  <c r="O1242" i="5"/>
  <c r="N1242" i="5"/>
  <c r="M1242" i="5"/>
  <c r="L1242" i="5"/>
  <c r="K1242" i="5"/>
  <c r="J1242" i="5"/>
  <c r="I1242" i="5"/>
  <c r="H1242" i="5"/>
  <c r="G1242" i="5"/>
  <c r="F1242" i="5"/>
  <c r="E1242" i="5"/>
  <c r="D1242" i="5"/>
  <c r="C1242" i="5"/>
  <c r="B1242" i="5"/>
  <c r="T1241" i="5"/>
  <c r="S1241" i="5"/>
  <c r="R1241" i="5"/>
  <c r="Q1241" i="5"/>
  <c r="P1241" i="5"/>
  <c r="O1241" i="5"/>
  <c r="N1241" i="5"/>
  <c r="M1241" i="5"/>
  <c r="L1241" i="5"/>
  <c r="K1241" i="5"/>
  <c r="J1241" i="5"/>
  <c r="I1241" i="5"/>
  <c r="H1241" i="5"/>
  <c r="G1241" i="5"/>
  <c r="F1241" i="5"/>
  <c r="E1241" i="5"/>
  <c r="D1241" i="5"/>
  <c r="C1241" i="5"/>
  <c r="B1241" i="5"/>
  <c r="T1240" i="5"/>
  <c r="S1240" i="5"/>
  <c r="R1240" i="5"/>
  <c r="Q1240" i="5"/>
  <c r="P1240" i="5"/>
  <c r="O1240" i="5"/>
  <c r="N1240" i="5"/>
  <c r="M1240" i="5"/>
  <c r="L1240" i="5"/>
  <c r="K1240" i="5"/>
  <c r="J1240" i="5"/>
  <c r="I1240" i="5"/>
  <c r="H1240" i="5"/>
  <c r="G1240" i="5"/>
  <c r="F1240" i="5"/>
  <c r="E1240" i="5"/>
  <c r="D1240" i="5"/>
  <c r="C1240" i="5"/>
  <c r="B1240" i="5"/>
  <c r="T1239" i="5"/>
  <c r="S1239" i="5"/>
  <c r="R1239" i="5"/>
  <c r="Q1239" i="5"/>
  <c r="P1239" i="5"/>
  <c r="O1239" i="5"/>
  <c r="N1239" i="5"/>
  <c r="M1239" i="5"/>
  <c r="L1239" i="5"/>
  <c r="K1239" i="5"/>
  <c r="J1239" i="5"/>
  <c r="I1239" i="5"/>
  <c r="H1239" i="5"/>
  <c r="G1239" i="5"/>
  <c r="F1239" i="5"/>
  <c r="E1239" i="5"/>
  <c r="D1239" i="5"/>
  <c r="C1239" i="5"/>
  <c r="B1239" i="5"/>
  <c r="T1238" i="5"/>
  <c r="S1238" i="5"/>
  <c r="R1238" i="5"/>
  <c r="Q1238" i="5"/>
  <c r="P1238" i="5"/>
  <c r="O1238" i="5"/>
  <c r="N1238" i="5"/>
  <c r="M1238" i="5"/>
  <c r="L1238" i="5"/>
  <c r="K1238" i="5"/>
  <c r="J1238" i="5"/>
  <c r="I1238" i="5"/>
  <c r="H1238" i="5"/>
  <c r="G1238" i="5"/>
  <c r="F1238" i="5"/>
  <c r="E1238" i="5"/>
  <c r="D1238" i="5"/>
  <c r="C1238" i="5"/>
  <c r="B1238" i="5"/>
  <c r="T1237" i="5"/>
  <c r="S1237" i="5"/>
  <c r="R1237" i="5"/>
  <c r="Q1237" i="5"/>
  <c r="P1237" i="5"/>
  <c r="O1237" i="5"/>
  <c r="N1237" i="5"/>
  <c r="M1237" i="5"/>
  <c r="L1237" i="5"/>
  <c r="K1237" i="5"/>
  <c r="J1237" i="5"/>
  <c r="I1237" i="5"/>
  <c r="H1237" i="5"/>
  <c r="G1237" i="5"/>
  <c r="F1237" i="5"/>
  <c r="E1237" i="5"/>
  <c r="D1237" i="5"/>
  <c r="C1237" i="5"/>
  <c r="B1237" i="5"/>
  <c r="T1236" i="5"/>
  <c r="S1236" i="5"/>
  <c r="R1236" i="5"/>
  <c r="Q1236" i="5"/>
  <c r="P1236" i="5"/>
  <c r="O1236" i="5"/>
  <c r="N1236" i="5"/>
  <c r="M1236" i="5"/>
  <c r="L1236" i="5"/>
  <c r="K1236" i="5"/>
  <c r="J1236" i="5"/>
  <c r="I1236" i="5"/>
  <c r="H1236" i="5"/>
  <c r="G1236" i="5"/>
  <c r="F1236" i="5"/>
  <c r="E1236" i="5"/>
  <c r="D1236" i="5"/>
  <c r="C1236" i="5"/>
  <c r="B1236" i="5"/>
  <c r="T1235" i="5"/>
  <c r="S1235" i="5"/>
  <c r="R1235" i="5"/>
  <c r="Q1235" i="5"/>
  <c r="P1235" i="5"/>
  <c r="O1235" i="5"/>
  <c r="N1235" i="5"/>
  <c r="M1235" i="5"/>
  <c r="L1235" i="5"/>
  <c r="K1235" i="5"/>
  <c r="J1235" i="5"/>
  <c r="I1235" i="5"/>
  <c r="H1235" i="5"/>
  <c r="G1235" i="5"/>
  <c r="F1235" i="5"/>
  <c r="E1235" i="5"/>
  <c r="D1235" i="5"/>
  <c r="C1235" i="5"/>
  <c r="B1235" i="5"/>
  <c r="T1234" i="5"/>
  <c r="S1234" i="5"/>
  <c r="R1234" i="5"/>
  <c r="Q1234" i="5"/>
  <c r="P1234" i="5"/>
  <c r="O1234" i="5"/>
  <c r="N1234" i="5"/>
  <c r="M1234" i="5"/>
  <c r="L1234" i="5"/>
  <c r="K1234" i="5"/>
  <c r="J1234" i="5"/>
  <c r="I1234" i="5"/>
  <c r="H1234" i="5"/>
  <c r="G1234" i="5"/>
  <c r="F1234" i="5"/>
  <c r="E1234" i="5"/>
  <c r="D1234" i="5"/>
  <c r="C1234" i="5"/>
  <c r="B1234" i="5"/>
  <c r="T1233" i="5"/>
  <c r="S1233" i="5"/>
  <c r="R1233" i="5"/>
  <c r="Q1233" i="5"/>
  <c r="P1233" i="5"/>
  <c r="O1233" i="5"/>
  <c r="N1233" i="5"/>
  <c r="M1233" i="5"/>
  <c r="L1233" i="5"/>
  <c r="K1233" i="5"/>
  <c r="J1233" i="5"/>
  <c r="I1233" i="5"/>
  <c r="H1233" i="5"/>
  <c r="G1233" i="5"/>
  <c r="F1233" i="5"/>
  <c r="E1233" i="5"/>
  <c r="D1233" i="5"/>
  <c r="C1233" i="5"/>
  <c r="B1233" i="5"/>
  <c r="T1232" i="5"/>
  <c r="S1232" i="5"/>
  <c r="R1232" i="5"/>
  <c r="Q1232" i="5"/>
  <c r="P1232" i="5"/>
  <c r="O1232" i="5"/>
  <c r="N1232" i="5"/>
  <c r="M1232" i="5"/>
  <c r="L1232" i="5"/>
  <c r="K1232" i="5"/>
  <c r="J1232" i="5"/>
  <c r="I1232" i="5"/>
  <c r="H1232" i="5"/>
  <c r="G1232" i="5"/>
  <c r="F1232" i="5"/>
  <c r="E1232" i="5"/>
  <c r="D1232" i="5"/>
  <c r="C1232" i="5"/>
  <c r="B1232" i="5"/>
  <c r="T1231" i="5"/>
  <c r="S1231" i="5"/>
  <c r="R1231" i="5"/>
  <c r="Q1231" i="5"/>
  <c r="P1231" i="5"/>
  <c r="O1231" i="5"/>
  <c r="N1231" i="5"/>
  <c r="M1231" i="5"/>
  <c r="L1231" i="5"/>
  <c r="K1231" i="5"/>
  <c r="J1231" i="5"/>
  <c r="I1231" i="5"/>
  <c r="H1231" i="5"/>
  <c r="G1231" i="5"/>
  <c r="F1231" i="5"/>
  <c r="E1231" i="5"/>
  <c r="D1231" i="5"/>
  <c r="C1231" i="5"/>
  <c r="B1231" i="5"/>
  <c r="T1230" i="5"/>
  <c r="S1230" i="5"/>
  <c r="R1230" i="5"/>
  <c r="Q1230" i="5"/>
  <c r="P1230" i="5"/>
  <c r="O1230" i="5"/>
  <c r="N1230" i="5"/>
  <c r="M1230" i="5"/>
  <c r="L1230" i="5"/>
  <c r="K1230" i="5"/>
  <c r="J1230" i="5"/>
  <c r="I1230" i="5"/>
  <c r="H1230" i="5"/>
  <c r="G1230" i="5"/>
  <c r="F1230" i="5"/>
  <c r="E1230" i="5"/>
  <c r="D1230" i="5"/>
  <c r="C1230" i="5"/>
  <c r="B1230" i="5"/>
  <c r="T1229" i="5"/>
  <c r="S1229" i="5"/>
  <c r="R1229" i="5"/>
  <c r="Q1229" i="5"/>
  <c r="P1229" i="5"/>
  <c r="O1229" i="5"/>
  <c r="N1229" i="5"/>
  <c r="M1229" i="5"/>
  <c r="L1229" i="5"/>
  <c r="K1229" i="5"/>
  <c r="J1229" i="5"/>
  <c r="I1229" i="5"/>
  <c r="H1229" i="5"/>
  <c r="G1229" i="5"/>
  <c r="F1229" i="5"/>
  <c r="E1229" i="5"/>
  <c r="D1229" i="5"/>
  <c r="C1229" i="5"/>
  <c r="B1229" i="5"/>
  <c r="T1228" i="5"/>
  <c r="S1228" i="5"/>
  <c r="R1228" i="5"/>
  <c r="Q1228" i="5"/>
  <c r="P1228" i="5"/>
  <c r="O1228" i="5"/>
  <c r="N1228" i="5"/>
  <c r="M1228" i="5"/>
  <c r="L1228" i="5"/>
  <c r="K1228" i="5"/>
  <c r="J1228" i="5"/>
  <c r="I1228" i="5"/>
  <c r="H1228" i="5"/>
  <c r="G1228" i="5"/>
  <c r="F1228" i="5"/>
  <c r="E1228" i="5"/>
  <c r="D1228" i="5"/>
  <c r="C1228" i="5"/>
  <c r="B1228" i="5"/>
  <c r="T1227" i="5"/>
  <c r="S1227" i="5"/>
  <c r="R1227" i="5"/>
  <c r="Q1227" i="5"/>
  <c r="P1227" i="5"/>
  <c r="O1227" i="5"/>
  <c r="N1227" i="5"/>
  <c r="M1227" i="5"/>
  <c r="L1227" i="5"/>
  <c r="K1227" i="5"/>
  <c r="J1227" i="5"/>
  <c r="I1227" i="5"/>
  <c r="H1227" i="5"/>
  <c r="G1227" i="5"/>
  <c r="F1227" i="5"/>
  <c r="E1227" i="5"/>
  <c r="D1227" i="5"/>
  <c r="C1227" i="5"/>
  <c r="B1227" i="5"/>
  <c r="T1226" i="5"/>
  <c r="S1226" i="5"/>
  <c r="R1226" i="5"/>
  <c r="Q1226" i="5"/>
  <c r="P1226" i="5"/>
  <c r="O1226" i="5"/>
  <c r="N1226" i="5"/>
  <c r="M1226" i="5"/>
  <c r="L1226" i="5"/>
  <c r="K1226" i="5"/>
  <c r="J1226" i="5"/>
  <c r="I1226" i="5"/>
  <c r="H1226" i="5"/>
  <c r="G1226" i="5"/>
  <c r="F1226" i="5"/>
  <c r="E1226" i="5"/>
  <c r="D1226" i="5"/>
  <c r="C1226" i="5"/>
  <c r="B1226" i="5"/>
  <c r="T1225" i="5"/>
  <c r="S1225" i="5"/>
  <c r="R1225" i="5"/>
  <c r="Q1225" i="5"/>
  <c r="P1225" i="5"/>
  <c r="O1225" i="5"/>
  <c r="N1225" i="5"/>
  <c r="M1225" i="5"/>
  <c r="L1225" i="5"/>
  <c r="K1225" i="5"/>
  <c r="J1225" i="5"/>
  <c r="I1225" i="5"/>
  <c r="H1225" i="5"/>
  <c r="G1225" i="5"/>
  <c r="F1225" i="5"/>
  <c r="E1225" i="5"/>
  <c r="D1225" i="5"/>
  <c r="C1225" i="5"/>
  <c r="B1225" i="5"/>
  <c r="T1224" i="5"/>
  <c r="S1224" i="5"/>
  <c r="R1224" i="5"/>
  <c r="Q1224" i="5"/>
  <c r="P1224" i="5"/>
  <c r="O1224" i="5"/>
  <c r="N1224" i="5"/>
  <c r="M1224" i="5"/>
  <c r="L1224" i="5"/>
  <c r="K1224" i="5"/>
  <c r="J1224" i="5"/>
  <c r="I1224" i="5"/>
  <c r="H1224" i="5"/>
  <c r="G1224" i="5"/>
  <c r="F1224" i="5"/>
  <c r="E1224" i="5"/>
  <c r="D1224" i="5"/>
  <c r="C1224" i="5"/>
  <c r="B1224" i="5"/>
  <c r="T1223" i="5"/>
  <c r="S1223" i="5"/>
  <c r="R1223" i="5"/>
  <c r="Q1223" i="5"/>
  <c r="P1223" i="5"/>
  <c r="O1223" i="5"/>
  <c r="N1223" i="5"/>
  <c r="M1223" i="5"/>
  <c r="L1223" i="5"/>
  <c r="K1223" i="5"/>
  <c r="J1223" i="5"/>
  <c r="I1223" i="5"/>
  <c r="H1223" i="5"/>
  <c r="G1223" i="5"/>
  <c r="F1223" i="5"/>
  <c r="E1223" i="5"/>
  <c r="D1223" i="5"/>
  <c r="C1223" i="5"/>
  <c r="B1223" i="5"/>
  <c r="T1222" i="5"/>
  <c r="S1222" i="5"/>
  <c r="R1222" i="5"/>
  <c r="Q1222" i="5"/>
  <c r="P1222" i="5"/>
  <c r="O1222" i="5"/>
  <c r="N1222" i="5"/>
  <c r="M1222" i="5"/>
  <c r="L1222" i="5"/>
  <c r="K1222" i="5"/>
  <c r="J1222" i="5"/>
  <c r="I1222" i="5"/>
  <c r="H1222" i="5"/>
  <c r="G1222" i="5"/>
  <c r="F1222" i="5"/>
  <c r="E1222" i="5"/>
  <c r="D1222" i="5"/>
  <c r="C1222" i="5"/>
  <c r="B1222" i="5"/>
  <c r="T1221" i="5"/>
  <c r="S1221" i="5"/>
  <c r="R1221" i="5"/>
  <c r="Q1221" i="5"/>
  <c r="P1221" i="5"/>
  <c r="O1221" i="5"/>
  <c r="N1221" i="5"/>
  <c r="M1221" i="5"/>
  <c r="L1221" i="5"/>
  <c r="K1221" i="5"/>
  <c r="J1221" i="5"/>
  <c r="I1221" i="5"/>
  <c r="H1221" i="5"/>
  <c r="G1221" i="5"/>
  <c r="F1221" i="5"/>
  <c r="E1221" i="5"/>
  <c r="D1221" i="5"/>
  <c r="C1221" i="5"/>
  <c r="B1221" i="5"/>
  <c r="T1220" i="5"/>
  <c r="S1220" i="5"/>
  <c r="R1220" i="5"/>
  <c r="Q1220" i="5"/>
  <c r="P1220" i="5"/>
  <c r="O1220" i="5"/>
  <c r="N1220" i="5"/>
  <c r="M1220" i="5"/>
  <c r="L1220" i="5"/>
  <c r="K1220" i="5"/>
  <c r="J1220" i="5"/>
  <c r="I1220" i="5"/>
  <c r="H1220" i="5"/>
  <c r="G1220" i="5"/>
  <c r="F1220" i="5"/>
  <c r="E1220" i="5"/>
  <c r="D1220" i="5"/>
  <c r="C1220" i="5"/>
  <c r="B1220" i="5"/>
  <c r="T1219" i="5"/>
  <c r="S1219" i="5"/>
  <c r="R1219" i="5"/>
  <c r="Q1219" i="5"/>
  <c r="P1219" i="5"/>
  <c r="O1219" i="5"/>
  <c r="N1219" i="5"/>
  <c r="M1219" i="5"/>
  <c r="L1219" i="5"/>
  <c r="K1219" i="5"/>
  <c r="J1219" i="5"/>
  <c r="I1219" i="5"/>
  <c r="H1219" i="5"/>
  <c r="G1219" i="5"/>
  <c r="F1219" i="5"/>
  <c r="E1219" i="5"/>
  <c r="D1219" i="5"/>
  <c r="C1219" i="5"/>
  <c r="B1219" i="5"/>
  <c r="T1218" i="5"/>
  <c r="S1218" i="5"/>
  <c r="R1218" i="5"/>
  <c r="Q1218" i="5"/>
  <c r="P1218" i="5"/>
  <c r="O1218" i="5"/>
  <c r="N1218" i="5"/>
  <c r="M1218" i="5"/>
  <c r="L1218" i="5"/>
  <c r="K1218" i="5"/>
  <c r="J1218" i="5"/>
  <c r="I1218" i="5"/>
  <c r="H1218" i="5"/>
  <c r="G1218" i="5"/>
  <c r="F1218" i="5"/>
  <c r="E1218" i="5"/>
  <c r="D1218" i="5"/>
  <c r="C1218" i="5"/>
  <c r="B1218" i="5"/>
  <c r="T1217" i="5"/>
  <c r="S1217" i="5"/>
  <c r="R1217" i="5"/>
  <c r="Q1217" i="5"/>
  <c r="P1217" i="5"/>
  <c r="O1217" i="5"/>
  <c r="N1217" i="5"/>
  <c r="M1217" i="5"/>
  <c r="L1217" i="5"/>
  <c r="K1217" i="5"/>
  <c r="J1217" i="5"/>
  <c r="I1217" i="5"/>
  <c r="H1217" i="5"/>
  <c r="G1217" i="5"/>
  <c r="F1217" i="5"/>
  <c r="E1217" i="5"/>
  <c r="D1217" i="5"/>
  <c r="C1217" i="5"/>
  <c r="B1217" i="5"/>
  <c r="T1216" i="5"/>
  <c r="S1216" i="5"/>
  <c r="R1216" i="5"/>
  <c r="Q1216" i="5"/>
  <c r="P1216" i="5"/>
  <c r="O1216" i="5"/>
  <c r="N1216" i="5"/>
  <c r="M1216" i="5"/>
  <c r="L1216" i="5"/>
  <c r="K1216" i="5"/>
  <c r="J1216" i="5"/>
  <c r="I1216" i="5"/>
  <c r="H1216" i="5"/>
  <c r="G1216" i="5"/>
  <c r="F1216" i="5"/>
  <c r="E1216" i="5"/>
  <c r="D1216" i="5"/>
  <c r="C1216" i="5"/>
  <c r="B1216" i="5"/>
  <c r="T1215" i="5"/>
  <c r="S1215" i="5"/>
  <c r="R1215" i="5"/>
  <c r="Q1215" i="5"/>
  <c r="P1215" i="5"/>
  <c r="O1215" i="5"/>
  <c r="N1215" i="5"/>
  <c r="M1215" i="5"/>
  <c r="L1215" i="5"/>
  <c r="K1215" i="5"/>
  <c r="J1215" i="5"/>
  <c r="I1215" i="5"/>
  <c r="H1215" i="5"/>
  <c r="G1215" i="5"/>
  <c r="F1215" i="5"/>
  <c r="E1215" i="5"/>
  <c r="D1215" i="5"/>
  <c r="C1215" i="5"/>
  <c r="B1215" i="5"/>
  <c r="T1214" i="5"/>
  <c r="S1214" i="5"/>
  <c r="R1214" i="5"/>
  <c r="Q1214" i="5"/>
  <c r="P1214" i="5"/>
  <c r="O1214" i="5"/>
  <c r="N1214" i="5"/>
  <c r="M1214" i="5"/>
  <c r="L1214" i="5"/>
  <c r="K1214" i="5"/>
  <c r="J1214" i="5"/>
  <c r="I1214" i="5"/>
  <c r="H1214" i="5"/>
  <c r="G1214" i="5"/>
  <c r="F1214" i="5"/>
  <c r="E1214" i="5"/>
  <c r="D1214" i="5"/>
  <c r="C1214" i="5"/>
  <c r="B1214" i="5"/>
  <c r="T1213" i="5"/>
  <c r="S1213" i="5"/>
  <c r="R1213" i="5"/>
  <c r="Q1213" i="5"/>
  <c r="P1213" i="5"/>
  <c r="O1213" i="5"/>
  <c r="N1213" i="5"/>
  <c r="M1213" i="5"/>
  <c r="L1213" i="5"/>
  <c r="K1213" i="5"/>
  <c r="J1213" i="5"/>
  <c r="I1213" i="5"/>
  <c r="H1213" i="5"/>
  <c r="G1213" i="5"/>
  <c r="F1213" i="5"/>
  <c r="E1213" i="5"/>
  <c r="D1213" i="5"/>
  <c r="C1213" i="5"/>
  <c r="B1213" i="5"/>
  <c r="T1212" i="5"/>
  <c r="S1212" i="5"/>
  <c r="R1212" i="5"/>
  <c r="Q1212" i="5"/>
  <c r="P1212" i="5"/>
  <c r="O1212" i="5"/>
  <c r="N1212" i="5"/>
  <c r="M1212" i="5"/>
  <c r="L1212" i="5"/>
  <c r="K1212" i="5"/>
  <c r="J1212" i="5"/>
  <c r="I1212" i="5"/>
  <c r="H1212" i="5"/>
  <c r="G1212" i="5"/>
  <c r="F1212" i="5"/>
  <c r="E1212" i="5"/>
  <c r="D1212" i="5"/>
  <c r="C1212" i="5"/>
  <c r="B1212" i="5"/>
  <c r="T1211" i="5"/>
  <c r="S1211" i="5"/>
  <c r="R1211" i="5"/>
  <c r="Q1211" i="5"/>
  <c r="P1211" i="5"/>
  <c r="O1211" i="5"/>
  <c r="N1211" i="5"/>
  <c r="M1211" i="5"/>
  <c r="L1211" i="5"/>
  <c r="K1211" i="5"/>
  <c r="J1211" i="5"/>
  <c r="I1211" i="5"/>
  <c r="H1211" i="5"/>
  <c r="G1211" i="5"/>
  <c r="F1211" i="5"/>
  <c r="E1211" i="5"/>
  <c r="D1211" i="5"/>
  <c r="C1211" i="5"/>
  <c r="B1211" i="5"/>
  <c r="T1210" i="5"/>
  <c r="S1210" i="5"/>
  <c r="R1210" i="5"/>
  <c r="Q1210" i="5"/>
  <c r="P1210" i="5"/>
  <c r="O1210" i="5"/>
  <c r="N1210" i="5"/>
  <c r="M1210" i="5"/>
  <c r="L1210" i="5"/>
  <c r="K1210" i="5"/>
  <c r="J1210" i="5"/>
  <c r="I1210" i="5"/>
  <c r="H1210" i="5"/>
  <c r="G1210" i="5"/>
  <c r="F1210" i="5"/>
  <c r="E1210" i="5"/>
  <c r="D1210" i="5"/>
  <c r="C1210" i="5"/>
  <c r="B1210" i="5"/>
  <c r="T1209" i="5"/>
  <c r="S1209" i="5"/>
  <c r="R1209" i="5"/>
  <c r="Q1209" i="5"/>
  <c r="P1209" i="5"/>
  <c r="O1209" i="5"/>
  <c r="N1209" i="5"/>
  <c r="M1209" i="5"/>
  <c r="L1209" i="5"/>
  <c r="K1209" i="5"/>
  <c r="J1209" i="5"/>
  <c r="I1209" i="5"/>
  <c r="H1209" i="5"/>
  <c r="G1209" i="5"/>
  <c r="F1209" i="5"/>
  <c r="E1209" i="5"/>
  <c r="D1209" i="5"/>
  <c r="C1209" i="5"/>
  <c r="B1209" i="5"/>
  <c r="T1208" i="5"/>
  <c r="S1208" i="5"/>
  <c r="R1208" i="5"/>
  <c r="Q1208" i="5"/>
  <c r="P1208" i="5"/>
  <c r="O1208" i="5"/>
  <c r="N1208" i="5"/>
  <c r="M1208" i="5"/>
  <c r="L1208" i="5"/>
  <c r="K1208" i="5"/>
  <c r="J1208" i="5"/>
  <c r="I1208" i="5"/>
  <c r="H1208" i="5"/>
  <c r="G1208" i="5"/>
  <c r="F1208" i="5"/>
  <c r="E1208" i="5"/>
  <c r="D1208" i="5"/>
  <c r="C1208" i="5"/>
  <c r="B1208" i="5"/>
  <c r="T1207" i="5"/>
  <c r="S1207" i="5"/>
  <c r="R1207" i="5"/>
  <c r="Q1207" i="5"/>
  <c r="P1207" i="5"/>
  <c r="O1207" i="5"/>
  <c r="N1207" i="5"/>
  <c r="M1207" i="5"/>
  <c r="L1207" i="5"/>
  <c r="K1207" i="5"/>
  <c r="J1207" i="5"/>
  <c r="I1207" i="5"/>
  <c r="H1207" i="5"/>
  <c r="G1207" i="5"/>
  <c r="F1207" i="5"/>
  <c r="E1207" i="5"/>
  <c r="D1207" i="5"/>
  <c r="C1207" i="5"/>
  <c r="B1207" i="5"/>
  <c r="T1206" i="5"/>
  <c r="S1206" i="5"/>
  <c r="R1206" i="5"/>
  <c r="Q1206" i="5"/>
  <c r="P1206" i="5"/>
  <c r="O1206" i="5"/>
  <c r="N1206" i="5"/>
  <c r="M1206" i="5"/>
  <c r="L1206" i="5"/>
  <c r="K1206" i="5"/>
  <c r="J1206" i="5"/>
  <c r="I1206" i="5"/>
  <c r="H1206" i="5"/>
  <c r="G1206" i="5"/>
  <c r="F1206" i="5"/>
  <c r="E1206" i="5"/>
  <c r="D1206" i="5"/>
  <c r="C1206" i="5"/>
  <c r="B1206" i="5"/>
  <c r="T1205" i="5"/>
  <c r="S1205" i="5"/>
  <c r="R1205" i="5"/>
  <c r="Q1205" i="5"/>
  <c r="P1205" i="5"/>
  <c r="O1205" i="5"/>
  <c r="N1205" i="5"/>
  <c r="M1205" i="5"/>
  <c r="L1205" i="5"/>
  <c r="K1205" i="5"/>
  <c r="J1205" i="5"/>
  <c r="I1205" i="5"/>
  <c r="H1205" i="5"/>
  <c r="G1205" i="5"/>
  <c r="F1205" i="5"/>
  <c r="E1205" i="5"/>
  <c r="D1205" i="5"/>
  <c r="C1205" i="5"/>
  <c r="B1205" i="5"/>
  <c r="T1204" i="5"/>
  <c r="S1204" i="5"/>
  <c r="R1204" i="5"/>
  <c r="Q1204" i="5"/>
  <c r="P1204" i="5"/>
  <c r="O1204" i="5"/>
  <c r="N1204" i="5"/>
  <c r="M1204" i="5"/>
  <c r="L1204" i="5"/>
  <c r="K1204" i="5"/>
  <c r="J1204" i="5"/>
  <c r="I1204" i="5"/>
  <c r="H1204" i="5"/>
  <c r="G1204" i="5"/>
  <c r="F1204" i="5"/>
  <c r="E1204" i="5"/>
  <c r="D1204" i="5"/>
  <c r="C1204" i="5"/>
  <c r="B1204" i="5"/>
  <c r="T1203" i="5"/>
  <c r="S1203" i="5"/>
  <c r="R1203" i="5"/>
  <c r="Q1203" i="5"/>
  <c r="P1203" i="5"/>
  <c r="O1203" i="5"/>
  <c r="N1203" i="5"/>
  <c r="M1203" i="5"/>
  <c r="L1203" i="5"/>
  <c r="K1203" i="5"/>
  <c r="J1203" i="5"/>
  <c r="I1203" i="5"/>
  <c r="H1203" i="5"/>
  <c r="G1203" i="5"/>
  <c r="F1203" i="5"/>
  <c r="E1203" i="5"/>
  <c r="D1203" i="5"/>
  <c r="C1203" i="5"/>
  <c r="B1203" i="5"/>
  <c r="T1202" i="5"/>
  <c r="S1202" i="5"/>
  <c r="R1202" i="5"/>
  <c r="Q1202" i="5"/>
  <c r="P1202" i="5"/>
  <c r="O1202" i="5"/>
  <c r="N1202" i="5"/>
  <c r="M1202" i="5"/>
  <c r="L1202" i="5"/>
  <c r="K1202" i="5"/>
  <c r="J1202" i="5"/>
  <c r="I1202" i="5"/>
  <c r="H1202" i="5"/>
  <c r="G1202" i="5"/>
  <c r="F1202" i="5"/>
  <c r="E1202" i="5"/>
  <c r="D1202" i="5"/>
  <c r="C1202" i="5"/>
  <c r="B1202" i="5"/>
  <c r="T1201" i="5"/>
  <c r="S1201" i="5"/>
  <c r="R1201" i="5"/>
  <c r="Q1201" i="5"/>
  <c r="P1201" i="5"/>
  <c r="O1201" i="5"/>
  <c r="N1201" i="5"/>
  <c r="M1201" i="5"/>
  <c r="L1201" i="5"/>
  <c r="K1201" i="5"/>
  <c r="J1201" i="5"/>
  <c r="I1201" i="5"/>
  <c r="H1201" i="5"/>
  <c r="G1201" i="5"/>
  <c r="F1201" i="5"/>
  <c r="E1201" i="5"/>
  <c r="D1201" i="5"/>
  <c r="C1201" i="5"/>
  <c r="B1201" i="5"/>
  <c r="T1200" i="5"/>
  <c r="S1200" i="5"/>
  <c r="R1200" i="5"/>
  <c r="Q1200" i="5"/>
  <c r="P1200" i="5"/>
  <c r="O1200" i="5"/>
  <c r="N1200" i="5"/>
  <c r="M1200" i="5"/>
  <c r="L1200" i="5"/>
  <c r="K1200" i="5"/>
  <c r="J1200" i="5"/>
  <c r="I1200" i="5"/>
  <c r="H1200" i="5"/>
  <c r="G1200" i="5"/>
  <c r="F1200" i="5"/>
  <c r="E1200" i="5"/>
  <c r="D1200" i="5"/>
  <c r="C1200" i="5"/>
  <c r="B1200" i="5"/>
  <c r="T1199" i="5"/>
  <c r="S1199" i="5"/>
  <c r="R1199" i="5"/>
  <c r="Q1199" i="5"/>
  <c r="P1199" i="5"/>
  <c r="O1199" i="5"/>
  <c r="N1199" i="5"/>
  <c r="M1199" i="5"/>
  <c r="L1199" i="5"/>
  <c r="K1199" i="5"/>
  <c r="J1199" i="5"/>
  <c r="I1199" i="5"/>
  <c r="H1199" i="5"/>
  <c r="G1199" i="5"/>
  <c r="F1199" i="5"/>
  <c r="E1199" i="5"/>
  <c r="D1199" i="5"/>
  <c r="C1199" i="5"/>
  <c r="B1199" i="5"/>
  <c r="T1198" i="5"/>
  <c r="S1198" i="5"/>
  <c r="R1198" i="5"/>
  <c r="Q1198" i="5"/>
  <c r="P1198" i="5"/>
  <c r="O1198" i="5"/>
  <c r="N1198" i="5"/>
  <c r="M1198" i="5"/>
  <c r="L1198" i="5"/>
  <c r="K1198" i="5"/>
  <c r="J1198" i="5"/>
  <c r="I1198" i="5"/>
  <c r="H1198" i="5"/>
  <c r="G1198" i="5"/>
  <c r="F1198" i="5"/>
  <c r="E1198" i="5"/>
  <c r="D1198" i="5"/>
  <c r="C1198" i="5"/>
  <c r="B1198" i="5"/>
  <c r="T1197" i="5"/>
  <c r="S1197" i="5"/>
  <c r="R1197" i="5"/>
  <c r="Q1197" i="5"/>
  <c r="P1197" i="5"/>
  <c r="O1197" i="5"/>
  <c r="N1197" i="5"/>
  <c r="M1197" i="5"/>
  <c r="L1197" i="5"/>
  <c r="K1197" i="5"/>
  <c r="J1197" i="5"/>
  <c r="I1197" i="5"/>
  <c r="H1197" i="5"/>
  <c r="G1197" i="5"/>
  <c r="F1197" i="5"/>
  <c r="E1197" i="5"/>
  <c r="D1197" i="5"/>
  <c r="C1197" i="5"/>
  <c r="B1197" i="5"/>
  <c r="T1196" i="5"/>
  <c r="S1196" i="5"/>
  <c r="R1196" i="5"/>
  <c r="Q1196" i="5"/>
  <c r="P1196" i="5"/>
  <c r="O1196" i="5"/>
  <c r="N1196" i="5"/>
  <c r="M1196" i="5"/>
  <c r="L1196" i="5"/>
  <c r="K1196" i="5"/>
  <c r="J1196" i="5"/>
  <c r="I1196" i="5"/>
  <c r="H1196" i="5"/>
  <c r="G1196" i="5"/>
  <c r="F1196" i="5"/>
  <c r="E1196" i="5"/>
  <c r="D1196" i="5"/>
  <c r="C1196" i="5"/>
  <c r="B1196" i="5"/>
  <c r="T1195" i="5"/>
  <c r="S1195" i="5"/>
  <c r="R1195" i="5"/>
  <c r="Q1195" i="5"/>
  <c r="P1195" i="5"/>
  <c r="O1195" i="5"/>
  <c r="N1195" i="5"/>
  <c r="M1195" i="5"/>
  <c r="L1195" i="5"/>
  <c r="K1195" i="5"/>
  <c r="J1195" i="5"/>
  <c r="I1195" i="5"/>
  <c r="H1195" i="5"/>
  <c r="G1195" i="5"/>
  <c r="F1195" i="5"/>
  <c r="E1195" i="5"/>
  <c r="D1195" i="5"/>
  <c r="C1195" i="5"/>
  <c r="B1195" i="5"/>
  <c r="T1194" i="5"/>
  <c r="S1194" i="5"/>
  <c r="R1194" i="5"/>
  <c r="Q1194" i="5"/>
  <c r="P1194" i="5"/>
  <c r="O1194" i="5"/>
  <c r="N1194" i="5"/>
  <c r="M1194" i="5"/>
  <c r="L1194" i="5"/>
  <c r="K1194" i="5"/>
  <c r="J1194" i="5"/>
  <c r="I1194" i="5"/>
  <c r="H1194" i="5"/>
  <c r="G1194" i="5"/>
  <c r="F1194" i="5"/>
  <c r="E1194" i="5"/>
  <c r="D1194" i="5"/>
  <c r="C1194" i="5"/>
  <c r="B1194" i="5"/>
  <c r="T1193" i="5"/>
  <c r="S1193" i="5"/>
  <c r="R1193" i="5"/>
  <c r="Q1193" i="5"/>
  <c r="P1193" i="5"/>
  <c r="O1193" i="5"/>
  <c r="N1193" i="5"/>
  <c r="M1193" i="5"/>
  <c r="L1193" i="5"/>
  <c r="K1193" i="5"/>
  <c r="J1193" i="5"/>
  <c r="I1193" i="5"/>
  <c r="H1193" i="5"/>
  <c r="G1193" i="5"/>
  <c r="F1193" i="5"/>
  <c r="E1193" i="5"/>
  <c r="D1193" i="5"/>
  <c r="C1193" i="5"/>
  <c r="B1193" i="5"/>
  <c r="T1192" i="5"/>
  <c r="S1192" i="5"/>
  <c r="R1192" i="5"/>
  <c r="Q1192" i="5"/>
  <c r="P1192" i="5"/>
  <c r="O1192" i="5"/>
  <c r="N1192" i="5"/>
  <c r="M1192" i="5"/>
  <c r="L1192" i="5"/>
  <c r="K1192" i="5"/>
  <c r="J1192" i="5"/>
  <c r="I1192" i="5"/>
  <c r="H1192" i="5"/>
  <c r="G1192" i="5"/>
  <c r="F1192" i="5"/>
  <c r="E1192" i="5"/>
  <c r="D1192" i="5"/>
  <c r="C1192" i="5"/>
  <c r="B1192" i="5"/>
  <c r="T1191" i="5"/>
  <c r="S1191" i="5"/>
  <c r="R1191" i="5"/>
  <c r="Q1191" i="5"/>
  <c r="P1191" i="5"/>
  <c r="O1191" i="5"/>
  <c r="N1191" i="5"/>
  <c r="M1191" i="5"/>
  <c r="L1191" i="5"/>
  <c r="K1191" i="5"/>
  <c r="J1191" i="5"/>
  <c r="I1191" i="5"/>
  <c r="H1191" i="5"/>
  <c r="G1191" i="5"/>
  <c r="F1191" i="5"/>
  <c r="E1191" i="5"/>
  <c r="D1191" i="5"/>
  <c r="C1191" i="5"/>
  <c r="B1191" i="5"/>
  <c r="T1190" i="5"/>
  <c r="S1190" i="5"/>
  <c r="R1190" i="5"/>
  <c r="Q1190" i="5"/>
  <c r="P1190" i="5"/>
  <c r="O1190" i="5"/>
  <c r="N1190" i="5"/>
  <c r="M1190" i="5"/>
  <c r="L1190" i="5"/>
  <c r="K1190" i="5"/>
  <c r="J1190" i="5"/>
  <c r="I1190" i="5"/>
  <c r="H1190" i="5"/>
  <c r="G1190" i="5"/>
  <c r="F1190" i="5"/>
  <c r="E1190" i="5"/>
  <c r="D1190" i="5"/>
  <c r="C1190" i="5"/>
  <c r="B1190" i="5"/>
  <c r="T1189" i="5"/>
  <c r="S1189" i="5"/>
  <c r="R1189" i="5"/>
  <c r="Q1189" i="5"/>
  <c r="P1189" i="5"/>
  <c r="O1189" i="5"/>
  <c r="N1189" i="5"/>
  <c r="M1189" i="5"/>
  <c r="L1189" i="5"/>
  <c r="K1189" i="5"/>
  <c r="J1189" i="5"/>
  <c r="I1189" i="5"/>
  <c r="H1189" i="5"/>
  <c r="G1189" i="5"/>
  <c r="F1189" i="5"/>
  <c r="E1189" i="5"/>
  <c r="D1189" i="5"/>
  <c r="C1189" i="5"/>
  <c r="B1189" i="5"/>
  <c r="T1188" i="5"/>
  <c r="S1188" i="5"/>
  <c r="R1188" i="5"/>
  <c r="Q1188" i="5"/>
  <c r="P1188" i="5"/>
  <c r="O1188" i="5"/>
  <c r="N1188" i="5"/>
  <c r="M1188" i="5"/>
  <c r="L1188" i="5"/>
  <c r="K1188" i="5"/>
  <c r="J1188" i="5"/>
  <c r="I1188" i="5"/>
  <c r="H1188" i="5"/>
  <c r="G1188" i="5"/>
  <c r="F1188" i="5"/>
  <c r="E1188" i="5"/>
  <c r="D1188" i="5"/>
  <c r="C1188" i="5"/>
  <c r="B1188" i="5"/>
  <c r="T1187" i="5"/>
  <c r="S1187" i="5"/>
  <c r="R1187" i="5"/>
  <c r="Q1187" i="5"/>
  <c r="P1187" i="5"/>
  <c r="O1187" i="5"/>
  <c r="N1187" i="5"/>
  <c r="M1187" i="5"/>
  <c r="L1187" i="5"/>
  <c r="K1187" i="5"/>
  <c r="J1187" i="5"/>
  <c r="I1187" i="5"/>
  <c r="H1187" i="5"/>
  <c r="G1187" i="5"/>
  <c r="F1187" i="5"/>
  <c r="E1187" i="5"/>
  <c r="D1187" i="5"/>
  <c r="C1187" i="5"/>
  <c r="B1187" i="5"/>
  <c r="T1186" i="5"/>
  <c r="S1186" i="5"/>
  <c r="R1186" i="5"/>
  <c r="Q1186" i="5"/>
  <c r="P1186" i="5"/>
  <c r="O1186" i="5"/>
  <c r="N1186" i="5"/>
  <c r="M1186" i="5"/>
  <c r="L1186" i="5"/>
  <c r="K1186" i="5"/>
  <c r="J1186" i="5"/>
  <c r="I1186" i="5"/>
  <c r="H1186" i="5"/>
  <c r="G1186" i="5"/>
  <c r="F1186" i="5"/>
  <c r="E1186" i="5"/>
  <c r="D1186" i="5"/>
  <c r="C1186" i="5"/>
  <c r="B1186" i="5"/>
  <c r="T1185" i="5"/>
  <c r="S1185" i="5"/>
  <c r="R1185" i="5"/>
  <c r="Q1185" i="5"/>
  <c r="P1185" i="5"/>
  <c r="O1185" i="5"/>
  <c r="N1185" i="5"/>
  <c r="M1185" i="5"/>
  <c r="L1185" i="5"/>
  <c r="K1185" i="5"/>
  <c r="J1185" i="5"/>
  <c r="I1185" i="5"/>
  <c r="H1185" i="5"/>
  <c r="G1185" i="5"/>
  <c r="F1185" i="5"/>
  <c r="E1185" i="5"/>
  <c r="D1185" i="5"/>
  <c r="C1185" i="5"/>
  <c r="B1185" i="5"/>
  <c r="T1184" i="5"/>
  <c r="S1184" i="5"/>
  <c r="R1184" i="5"/>
  <c r="Q1184" i="5"/>
  <c r="P1184" i="5"/>
  <c r="O1184" i="5"/>
  <c r="N1184" i="5"/>
  <c r="M1184" i="5"/>
  <c r="L1184" i="5"/>
  <c r="K1184" i="5"/>
  <c r="J1184" i="5"/>
  <c r="I1184" i="5"/>
  <c r="H1184" i="5"/>
  <c r="G1184" i="5"/>
  <c r="F1184" i="5"/>
  <c r="E1184" i="5"/>
  <c r="D1184" i="5"/>
  <c r="C1184" i="5"/>
  <c r="B1184" i="5"/>
  <c r="T1183" i="5"/>
  <c r="S1183" i="5"/>
  <c r="R1183" i="5"/>
  <c r="Q1183" i="5"/>
  <c r="P1183" i="5"/>
  <c r="O1183" i="5"/>
  <c r="N1183" i="5"/>
  <c r="M1183" i="5"/>
  <c r="L1183" i="5"/>
  <c r="K1183" i="5"/>
  <c r="J1183" i="5"/>
  <c r="I1183" i="5"/>
  <c r="H1183" i="5"/>
  <c r="G1183" i="5"/>
  <c r="F1183" i="5"/>
  <c r="E1183" i="5"/>
  <c r="D1183" i="5"/>
  <c r="C1183" i="5"/>
  <c r="B1183" i="5"/>
  <c r="T1182" i="5"/>
  <c r="S1182" i="5"/>
  <c r="R1182" i="5"/>
  <c r="Q1182" i="5"/>
  <c r="P1182" i="5"/>
  <c r="O1182" i="5"/>
  <c r="N1182" i="5"/>
  <c r="M1182" i="5"/>
  <c r="L1182" i="5"/>
  <c r="K1182" i="5"/>
  <c r="J1182" i="5"/>
  <c r="I1182" i="5"/>
  <c r="H1182" i="5"/>
  <c r="G1182" i="5"/>
  <c r="F1182" i="5"/>
  <c r="E1182" i="5"/>
  <c r="D1182" i="5"/>
  <c r="C1182" i="5"/>
  <c r="B1182" i="5"/>
  <c r="T1181" i="5"/>
  <c r="S1181" i="5"/>
  <c r="R1181" i="5"/>
  <c r="Q1181" i="5"/>
  <c r="P1181" i="5"/>
  <c r="O1181" i="5"/>
  <c r="N1181" i="5"/>
  <c r="M1181" i="5"/>
  <c r="L1181" i="5"/>
  <c r="K1181" i="5"/>
  <c r="J1181" i="5"/>
  <c r="I1181" i="5"/>
  <c r="H1181" i="5"/>
  <c r="G1181" i="5"/>
  <c r="F1181" i="5"/>
  <c r="E1181" i="5"/>
  <c r="D1181" i="5"/>
  <c r="C1181" i="5"/>
  <c r="B1181" i="5"/>
  <c r="T1180" i="5"/>
  <c r="S1180" i="5"/>
  <c r="R1180" i="5"/>
  <c r="Q1180" i="5"/>
  <c r="P1180" i="5"/>
  <c r="O1180" i="5"/>
  <c r="N1180" i="5"/>
  <c r="M1180" i="5"/>
  <c r="L1180" i="5"/>
  <c r="K1180" i="5"/>
  <c r="J1180" i="5"/>
  <c r="I1180" i="5"/>
  <c r="H1180" i="5"/>
  <c r="G1180" i="5"/>
  <c r="F1180" i="5"/>
  <c r="E1180" i="5"/>
  <c r="D1180" i="5"/>
  <c r="C1180" i="5"/>
  <c r="B1180" i="5"/>
  <c r="T1179" i="5"/>
  <c r="S1179" i="5"/>
  <c r="R1179" i="5"/>
  <c r="Q1179" i="5"/>
  <c r="P1179" i="5"/>
  <c r="O1179" i="5"/>
  <c r="N1179" i="5"/>
  <c r="M1179" i="5"/>
  <c r="L1179" i="5"/>
  <c r="K1179" i="5"/>
  <c r="J1179" i="5"/>
  <c r="I1179" i="5"/>
  <c r="H1179" i="5"/>
  <c r="G1179" i="5"/>
  <c r="F1179" i="5"/>
  <c r="E1179" i="5"/>
  <c r="D1179" i="5"/>
  <c r="C1179" i="5"/>
  <c r="B1179" i="5"/>
  <c r="T1178" i="5"/>
  <c r="S1178" i="5"/>
  <c r="R1178" i="5"/>
  <c r="Q1178" i="5"/>
  <c r="P1178" i="5"/>
  <c r="O1178" i="5"/>
  <c r="N1178" i="5"/>
  <c r="M1178" i="5"/>
  <c r="L1178" i="5"/>
  <c r="K1178" i="5"/>
  <c r="J1178" i="5"/>
  <c r="I1178" i="5"/>
  <c r="H1178" i="5"/>
  <c r="G1178" i="5"/>
  <c r="F1178" i="5"/>
  <c r="E1178" i="5"/>
  <c r="D1178" i="5"/>
  <c r="C1178" i="5"/>
  <c r="B1178" i="5"/>
  <c r="T1177" i="5"/>
  <c r="S1177" i="5"/>
  <c r="R1177" i="5"/>
  <c r="Q1177" i="5"/>
  <c r="P1177" i="5"/>
  <c r="O1177" i="5"/>
  <c r="N1177" i="5"/>
  <c r="M1177" i="5"/>
  <c r="L1177" i="5"/>
  <c r="K1177" i="5"/>
  <c r="J1177" i="5"/>
  <c r="I1177" i="5"/>
  <c r="H1177" i="5"/>
  <c r="G1177" i="5"/>
  <c r="F1177" i="5"/>
  <c r="E1177" i="5"/>
  <c r="D1177" i="5"/>
  <c r="C1177" i="5"/>
  <c r="B1177" i="5"/>
  <c r="T1176" i="5"/>
  <c r="S1176" i="5"/>
  <c r="R1176" i="5"/>
  <c r="Q1176" i="5"/>
  <c r="P1176" i="5"/>
  <c r="O1176" i="5"/>
  <c r="N1176" i="5"/>
  <c r="M1176" i="5"/>
  <c r="L1176" i="5"/>
  <c r="K1176" i="5"/>
  <c r="J1176" i="5"/>
  <c r="I1176" i="5"/>
  <c r="H1176" i="5"/>
  <c r="G1176" i="5"/>
  <c r="F1176" i="5"/>
  <c r="E1176" i="5"/>
  <c r="D1176" i="5"/>
  <c r="C1176" i="5"/>
  <c r="B1176" i="5"/>
  <c r="T1175" i="5"/>
  <c r="S1175" i="5"/>
  <c r="R1175" i="5"/>
  <c r="Q1175" i="5"/>
  <c r="P1175" i="5"/>
  <c r="O1175" i="5"/>
  <c r="N1175" i="5"/>
  <c r="M1175" i="5"/>
  <c r="L1175" i="5"/>
  <c r="K1175" i="5"/>
  <c r="J1175" i="5"/>
  <c r="I1175" i="5"/>
  <c r="H1175" i="5"/>
  <c r="G1175" i="5"/>
  <c r="F1175" i="5"/>
  <c r="E1175" i="5"/>
  <c r="D1175" i="5"/>
  <c r="C1175" i="5"/>
  <c r="B1175" i="5"/>
  <c r="T1174" i="5"/>
  <c r="S1174" i="5"/>
  <c r="R1174" i="5"/>
  <c r="Q1174" i="5"/>
  <c r="P1174" i="5"/>
  <c r="O1174" i="5"/>
  <c r="N1174" i="5"/>
  <c r="M1174" i="5"/>
  <c r="L1174" i="5"/>
  <c r="K1174" i="5"/>
  <c r="J1174" i="5"/>
  <c r="I1174" i="5"/>
  <c r="H1174" i="5"/>
  <c r="G1174" i="5"/>
  <c r="F1174" i="5"/>
  <c r="E1174" i="5"/>
  <c r="D1174" i="5"/>
  <c r="C1174" i="5"/>
  <c r="B1174" i="5"/>
  <c r="T1173" i="5"/>
  <c r="S1173" i="5"/>
  <c r="R1173" i="5"/>
  <c r="Q1173" i="5"/>
  <c r="P1173" i="5"/>
  <c r="O1173" i="5"/>
  <c r="N1173" i="5"/>
  <c r="M1173" i="5"/>
  <c r="L1173" i="5"/>
  <c r="K1173" i="5"/>
  <c r="J1173" i="5"/>
  <c r="I1173" i="5"/>
  <c r="H1173" i="5"/>
  <c r="G1173" i="5"/>
  <c r="F1173" i="5"/>
  <c r="E1173" i="5"/>
  <c r="D1173" i="5"/>
  <c r="C1173" i="5"/>
  <c r="B1173" i="5"/>
  <c r="T1172" i="5"/>
  <c r="S1172" i="5"/>
  <c r="R1172" i="5"/>
  <c r="Q1172" i="5"/>
  <c r="P1172" i="5"/>
  <c r="O1172" i="5"/>
  <c r="N1172" i="5"/>
  <c r="M1172" i="5"/>
  <c r="L1172" i="5"/>
  <c r="K1172" i="5"/>
  <c r="J1172" i="5"/>
  <c r="I1172" i="5"/>
  <c r="H1172" i="5"/>
  <c r="G1172" i="5"/>
  <c r="F1172" i="5"/>
  <c r="E1172" i="5"/>
  <c r="D1172" i="5"/>
  <c r="C1172" i="5"/>
  <c r="B1172" i="5"/>
  <c r="T1171" i="5"/>
  <c r="S1171" i="5"/>
  <c r="R1171" i="5"/>
  <c r="Q1171" i="5"/>
  <c r="P1171" i="5"/>
  <c r="O1171" i="5"/>
  <c r="N1171" i="5"/>
  <c r="M1171" i="5"/>
  <c r="L1171" i="5"/>
  <c r="K1171" i="5"/>
  <c r="J1171" i="5"/>
  <c r="I1171" i="5"/>
  <c r="H1171" i="5"/>
  <c r="G1171" i="5"/>
  <c r="F1171" i="5"/>
  <c r="E1171" i="5"/>
  <c r="D1171" i="5"/>
  <c r="C1171" i="5"/>
  <c r="B1171" i="5"/>
  <c r="T1170" i="5"/>
  <c r="S1170" i="5"/>
  <c r="R1170" i="5"/>
  <c r="Q1170" i="5"/>
  <c r="P1170" i="5"/>
  <c r="O1170" i="5"/>
  <c r="N1170" i="5"/>
  <c r="M1170" i="5"/>
  <c r="L1170" i="5"/>
  <c r="K1170" i="5"/>
  <c r="J1170" i="5"/>
  <c r="I1170" i="5"/>
  <c r="H1170" i="5"/>
  <c r="G1170" i="5"/>
  <c r="F1170" i="5"/>
  <c r="E1170" i="5"/>
  <c r="D1170" i="5"/>
  <c r="C1170" i="5"/>
  <c r="B1170" i="5"/>
  <c r="T1169" i="5"/>
  <c r="S1169" i="5"/>
  <c r="R1169" i="5"/>
  <c r="Q1169" i="5"/>
  <c r="P1169" i="5"/>
  <c r="O1169" i="5"/>
  <c r="N1169" i="5"/>
  <c r="M1169" i="5"/>
  <c r="L1169" i="5"/>
  <c r="K1169" i="5"/>
  <c r="J1169" i="5"/>
  <c r="I1169" i="5"/>
  <c r="H1169" i="5"/>
  <c r="G1169" i="5"/>
  <c r="F1169" i="5"/>
  <c r="E1169" i="5"/>
  <c r="D1169" i="5"/>
  <c r="C1169" i="5"/>
  <c r="B1169" i="5"/>
  <c r="T1168" i="5"/>
  <c r="S1168" i="5"/>
  <c r="R1168" i="5"/>
  <c r="Q1168" i="5"/>
  <c r="P1168" i="5"/>
  <c r="O1168" i="5"/>
  <c r="N1168" i="5"/>
  <c r="M1168" i="5"/>
  <c r="L1168" i="5"/>
  <c r="K1168" i="5"/>
  <c r="J1168" i="5"/>
  <c r="I1168" i="5"/>
  <c r="H1168" i="5"/>
  <c r="G1168" i="5"/>
  <c r="F1168" i="5"/>
  <c r="E1168" i="5"/>
  <c r="D1168" i="5"/>
  <c r="C1168" i="5"/>
  <c r="B1168" i="5"/>
  <c r="T1167" i="5"/>
  <c r="S1167" i="5"/>
  <c r="R1167" i="5"/>
  <c r="Q1167" i="5"/>
  <c r="P1167" i="5"/>
  <c r="O1167" i="5"/>
  <c r="N1167" i="5"/>
  <c r="M1167" i="5"/>
  <c r="L1167" i="5"/>
  <c r="K1167" i="5"/>
  <c r="J1167" i="5"/>
  <c r="I1167" i="5"/>
  <c r="H1167" i="5"/>
  <c r="G1167" i="5"/>
  <c r="F1167" i="5"/>
  <c r="E1167" i="5"/>
  <c r="D1167" i="5"/>
  <c r="C1167" i="5"/>
  <c r="B1167" i="5"/>
  <c r="T1166" i="5"/>
  <c r="S1166" i="5"/>
  <c r="R1166" i="5"/>
  <c r="Q1166" i="5"/>
  <c r="P1166" i="5"/>
  <c r="O1166" i="5"/>
  <c r="N1166" i="5"/>
  <c r="M1166" i="5"/>
  <c r="L1166" i="5"/>
  <c r="K1166" i="5"/>
  <c r="J1166" i="5"/>
  <c r="I1166" i="5"/>
  <c r="H1166" i="5"/>
  <c r="G1166" i="5"/>
  <c r="F1166" i="5"/>
  <c r="E1166" i="5"/>
  <c r="D1166" i="5"/>
  <c r="C1166" i="5"/>
  <c r="B1166" i="5"/>
  <c r="T1165" i="5"/>
  <c r="S1165" i="5"/>
  <c r="R1165" i="5"/>
  <c r="Q1165" i="5"/>
  <c r="P1165" i="5"/>
  <c r="O1165" i="5"/>
  <c r="N1165" i="5"/>
  <c r="M1165" i="5"/>
  <c r="L1165" i="5"/>
  <c r="K1165" i="5"/>
  <c r="J1165" i="5"/>
  <c r="I1165" i="5"/>
  <c r="H1165" i="5"/>
  <c r="G1165" i="5"/>
  <c r="F1165" i="5"/>
  <c r="E1165" i="5"/>
  <c r="D1165" i="5"/>
  <c r="C1165" i="5"/>
  <c r="B1165" i="5"/>
  <c r="T1164" i="5"/>
  <c r="S1164" i="5"/>
  <c r="R1164" i="5"/>
  <c r="Q1164" i="5"/>
  <c r="P1164" i="5"/>
  <c r="O1164" i="5"/>
  <c r="N1164" i="5"/>
  <c r="M1164" i="5"/>
  <c r="L1164" i="5"/>
  <c r="K1164" i="5"/>
  <c r="J1164" i="5"/>
  <c r="I1164" i="5"/>
  <c r="H1164" i="5"/>
  <c r="G1164" i="5"/>
  <c r="F1164" i="5"/>
  <c r="E1164" i="5"/>
  <c r="D1164" i="5"/>
  <c r="C1164" i="5"/>
  <c r="B1164" i="5"/>
  <c r="T1163" i="5"/>
  <c r="S1163" i="5"/>
  <c r="R1163" i="5"/>
  <c r="Q1163" i="5"/>
  <c r="P1163" i="5"/>
  <c r="O1163" i="5"/>
  <c r="N1163" i="5"/>
  <c r="M1163" i="5"/>
  <c r="L1163" i="5"/>
  <c r="K1163" i="5"/>
  <c r="J1163" i="5"/>
  <c r="I1163" i="5"/>
  <c r="H1163" i="5"/>
  <c r="G1163" i="5"/>
  <c r="F1163" i="5"/>
  <c r="E1163" i="5"/>
  <c r="D1163" i="5"/>
  <c r="C1163" i="5"/>
  <c r="B1163" i="5"/>
  <c r="T1162" i="5"/>
  <c r="S1162" i="5"/>
  <c r="R1162" i="5"/>
  <c r="Q1162" i="5"/>
  <c r="P1162" i="5"/>
  <c r="O1162" i="5"/>
  <c r="N1162" i="5"/>
  <c r="M1162" i="5"/>
  <c r="L1162" i="5"/>
  <c r="K1162" i="5"/>
  <c r="J1162" i="5"/>
  <c r="I1162" i="5"/>
  <c r="H1162" i="5"/>
  <c r="G1162" i="5"/>
  <c r="F1162" i="5"/>
  <c r="E1162" i="5"/>
  <c r="D1162" i="5"/>
  <c r="C1162" i="5"/>
  <c r="B1162" i="5"/>
  <c r="T1161" i="5"/>
  <c r="S1161" i="5"/>
  <c r="R1161" i="5"/>
  <c r="Q1161" i="5"/>
  <c r="P1161" i="5"/>
  <c r="O1161" i="5"/>
  <c r="N1161" i="5"/>
  <c r="M1161" i="5"/>
  <c r="L1161" i="5"/>
  <c r="K1161" i="5"/>
  <c r="J1161" i="5"/>
  <c r="I1161" i="5"/>
  <c r="H1161" i="5"/>
  <c r="G1161" i="5"/>
  <c r="F1161" i="5"/>
  <c r="E1161" i="5"/>
  <c r="D1161" i="5"/>
  <c r="C1161" i="5"/>
  <c r="B1161" i="5"/>
  <c r="T1160" i="5"/>
  <c r="S1160" i="5"/>
  <c r="R1160" i="5"/>
  <c r="Q1160" i="5"/>
  <c r="P1160" i="5"/>
  <c r="O1160" i="5"/>
  <c r="N1160" i="5"/>
  <c r="M1160" i="5"/>
  <c r="L1160" i="5"/>
  <c r="K1160" i="5"/>
  <c r="J1160" i="5"/>
  <c r="I1160" i="5"/>
  <c r="H1160" i="5"/>
  <c r="G1160" i="5"/>
  <c r="F1160" i="5"/>
  <c r="E1160" i="5"/>
  <c r="D1160" i="5"/>
  <c r="C1160" i="5"/>
  <c r="B1160" i="5"/>
  <c r="T1159" i="5"/>
  <c r="S1159" i="5"/>
  <c r="R1159" i="5"/>
  <c r="Q1159" i="5"/>
  <c r="P1159" i="5"/>
  <c r="O1159" i="5"/>
  <c r="N1159" i="5"/>
  <c r="M1159" i="5"/>
  <c r="L1159" i="5"/>
  <c r="K1159" i="5"/>
  <c r="J1159" i="5"/>
  <c r="I1159" i="5"/>
  <c r="H1159" i="5"/>
  <c r="G1159" i="5"/>
  <c r="F1159" i="5"/>
  <c r="E1159" i="5"/>
  <c r="D1159" i="5"/>
  <c r="C1159" i="5"/>
  <c r="B1159" i="5"/>
  <c r="T1158" i="5"/>
  <c r="S1158" i="5"/>
  <c r="R1158" i="5"/>
  <c r="Q1158" i="5"/>
  <c r="P1158" i="5"/>
  <c r="O1158" i="5"/>
  <c r="N1158" i="5"/>
  <c r="M1158" i="5"/>
  <c r="L1158" i="5"/>
  <c r="K1158" i="5"/>
  <c r="J1158" i="5"/>
  <c r="I1158" i="5"/>
  <c r="H1158" i="5"/>
  <c r="G1158" i="5"/>
  <c r="F1158" i="5"/>
  <c r="E1158" i="5"/>
  <c r="D1158" i="5"/>
  <c r="C1158" i="5"/>
  <c r="B1158" i="5"/>
  <c r="T1157" i="5"/>
  <c r="S1157" i="5"/>
  <c r="R1157" i="5"/>
  <c r="Q1157" i="5"/>
  <c r="P1157" i="5"/>
  <c r="O1157" i="5"/>
  <c r="N1157" i="5"/>
  <c r="M1157" i="5"/>
  <c r="L1157" i="5"/>
  <c r="K1157" i="5"/>
  <c r="J1157" i="5"/>
  <c r="I1157" i="5"/>
  <c r="H1157" i="5"/>
  <c r="G1157" i="5"/>
  <c r="F1157" i="5"/>
  <c r="E1157" i="5"/>
  <c r="D1157" i="5"/>
  <c r="C1157" i="5"/>
  <c r="B1157" i="5"/>
  <c r="T1156" i="5"/>
  <c r="S1156" i="5"/>
  <c r="R1156" i="5"/>
  <c r="Q1156" i="5"/>
  <c r="P1156" i="5"/>
  <c r="O1156" i="5"/>
  <c r="N1156" i="5"/>
  <c r="M1156" i="5"/>
  <c r="L1156" i="5"/>
  <c r="K1156" i="5"/>
  <c r="J1156" i="5"/>
  <c r="I1156" i="5"/>
  <c r="H1156" i="5"/>
  <c r="G1156" i="5"/>
  <c r="F1156" i="5"/>
  <c r="E1156" i="5"/>
  <c r="D1156" i="5"/>
  <c r="C1156" i="5"/>
  <c r="B1156" i="5"/>
  <c r="T1155" i="5"/>
  <c r="S1155" i="5"/>
  <c r="R1155" i="5"/>
  <c r="Q1155" i="5"/>
  <c r="P1155" i="5"/>
  <c r="O1155" i="5"/>
  <c r="N1155" i="5"/>
  <c r="M1155" i="5"/>
  <c r="L1155" i="5"/>
  <c r="K1155" i="5"/>
  <c r="J1155" i="5"/>
  <c r="I1155" i="5"/>
  <c r="H1155" i="5"/>
  <c r="G1155" i="5"/>
  <c r="F1155" i="5"/>
  <c r="E1155" i="5"/>
  <c r="D1155" i="5"/>
  <c r="C1155" i="5"/>
  <c r="B1155" i="5"/>
  <c r="T1154" i="5"/>
  <c r="S1154" i="5"/>
  <c r="R1154" i="5"/>
  <c r="Q1154" i="5"/>
  <c r="P1154" i="5"/>
  <c r="O1154" i="5"/>
  <c r="N1154" i="5"/>
  <c r="M1154" i="5"/>
  <c r="L1154" i="5"/>
  <c r="K1154" i="5"/>
  <c r="J1154" i="5"/>
  <c r="I1154" i="5"/>
  <c r="H1154" i="5"/>
  <c r="G1154" i="5"/>
  <c r="F1154" i="5"/>
  <c r="E1154" i="5"/>
  <c r="D1154" i="5"/>
  <c r="C1154" i="5"/>
  <c r="B1154" i="5"/>
  <c r="T1153" i="5"/>
  <c r="S1153" i="5"/>
  <c r="R1153" i="5"/>
  <c r="Q1153" i="5"/>
  <c r="P1153" i="5"/>
  <c r="O1153" i="5"/>
  <c r="N1153" i="5"/>
  <c r="M1153" i="5"/>
  <c r="L1153" i="5"/>
  <c r="K1153" i="5"/>
  <c r="J1153" i="5"/>
  <c r="I1153" i="5"/>
  <c r="H1153" i="5"/>
  <c r="G1153" i="5"/>
  <c r="F1153" i="5"/>
  <c r="E1153" i="5"/>
  <c r="D1153" i="5"/>
  <c r="C1153" i="5"/>
  <c r="B1153" i="5"/>
  <c r="T1152" i="5"/>
  <c r="S1152" i="5"/>
  <c r="R1152" i="5"/>
  <c r="Q1152" i="5"/>
  <c r="P1152" i="5"/>
  <c r="O1152" i="5"/>
  <c r="N1152" i="5"/>
  <c r="M1152" i="5"/>
  <c r="L1152" i="5"/>
  <c r="K1152" i="5"/>
  <c r="J1152" i="5"/>
  <c r="I1152" i="5"/>
  <c r="H1152" i="5"/>
  <c r="G1152" i="5"/>
  <c r="F1152" i="5"/>
  <c r="E1152" i="5"/>
  <c r="D1152" i="5"/>
  <c r="C1152" i="5"/>
  <c r="B1152" i="5"/>
  <c r="T1151" i="5"/>
  <c r="S1151" i="5"/>
  <c r="R1151" i="5"/>
  <c r="Q1151" i="5"/>
  <c r="P1151" i="5"/>
  <c r="O1151" i="5"/>
  <c r="N1151" i="5"/>
  <c r="M1151" i="5"/>
  <c r="L1151" i="5"/>
  <c r="K1151" i="5"/>
  <c r="J1151" i="5"/>
  <c r="I1151" i="5"/>
  <c r="H1151" i="5"/>
  <c r="G1151" i="5"/>
  <c r="F1151" i="5"/>
  <c r="E1151" i="5"/>
  <c r="D1151" i="5"/>
  <c r="C1151" i="5"/>
  <c r="B1151" i="5"/>
  <c r="T1150" i="5"/>
  <c r="S1150" i="5"/>
  <c r="R1150" i="5"/>
  <c r="Q1150" i="5"/>
  <c r="P1150" i="5"/>
  <c r="O1150" i="5"/>
  <c r="N1150" i="5"/>
  <c r="M1150" i="5"/>
  <c r="L1150" i="5"/>
  <c r="K1150" i="5"/>
  <c r="J1150" i="5"/>
  <c r="I1150" i="5"/>
  <c r="H1150" i="5"/>
  <c r="G1150" i="5"/>
  <c r="F1150" i="5"/>
  <c r="E1150" i="5"/>
  <c r="D1150" i="5"/>
  <c r="C1150" i="5"/>
  <c r="B1150" i="5"/>
  <c r="T1149" i="5"/>
  <c r="S1149" i="5"/>
  <c r="R1149" i="5"/>
  <c r="Q1149" i="5"/>
  <c r="P1149" i="5"/>
  <c r="O1149" i="5"/>
  <c r="N1149" i="5"/>
  <c r="M1149" i="5"/>
  <c r="L1149" i="5"/>
  <c r="K1149" i="5"/>
  <c r="J1149" i="5"/>
  <c r="I1149" i="5"/>
  <c r="H1149" i="5"/>
  <c r="G1149" i="5"/>
  <c r="F1149" i="5"/>
  <c r="E1149" i="5"/>
  <c r="D1149" i="5"/>
  <c r="C1149" i="5"/>
  <c r="B1149" i="5"/>
  <c r="T1148" i="5"/>
  <c r="S1148" i="5"/>
  <c r="R1148" i="5"/>
  <c r="Q1148" i="5"/>
  <c r="P1148" i="5"/>
  <c r="O1148" i="5"/>
  <c r="N1148" i="5"/>
  <c r="M1148" i="5"/>
  <c r="L1148" i="5"/>
  <c r="K1148" i="5"/>
  <c r="J1148" i="5"/>
  <c r="I1148" i="5"/>
  <c r="H1148" i="5"/>
  <c r="G1148" i="5"/>
  <c r="F1148" i="5"/>
  <c r="E1148" i="5"/>
  <c r="D1148" i="5"/>
  <c r="C1148" i="5"/>
  <c r="B1148" i="5"/>
  <c r="T1147" i="5"/>
  <c r="S1147" i="5"/>
  <c r="R1147" i="5"/>
  <c r="Q1147" i="5"/>
  <c r="P1147" i="5"/>
  <c r="O1147" i="5"/>
  <c r="N1147" i="5"/>
  <c r="M1147" i="5"/>
  <c r="L1147" i="5"/>
  <c r="K1147" i="5"/>
  <c r="J1147" i="5"/>
  <c r="I1147" i="5"/>
  <c r="H1147" i="5"/>
  <c r="G1147" i="5"/>
  <c r="F1147" i="5"/>
  <c r="E1147" i="5"/>
  <c r="D1147" i="5"/>
  <c r="C1147" i="5"/>
  <c r="B1147" i="5"/>
  <c r="T1146" i="5"/>
  <c r="S1146" i="5"/>
  <c r="R1146" i="5"/>
  <c r="Q1146" i="5"/>
  <c r="P1146" i="5"/>
  <c r="O1146" i="5"/>
  <c r="N1146" i="5"/>
  <c r="M1146" i="5"/>
  <c r="L1146" i="5"/>
  <c r="K1146" i="5"/>
  <c r="J1146" i="5"/>
  <c r="I1146" i="5"/>
  <c r="H1146" i="5"/>
  <c r="G1146" i="5"/>
  <c r="F1146" i="5"/>
  <c r="E1146" i="5"/>
  <c r="D1146" i="5"/>
  <c r="C1146" i="5"/>
  <c r="B1146" i="5"/>
  <c r="T1145" i="5"/>
  <c r="S1145" i="5"/>
  <c r="R1145" i="5"/>
  <c r="Q1145" i="5"/>
  <c r="P1145" i="5"/>
  <c r="O1145" i="5"/>
  <c r="N1145" i="5"/>
  <c r="M1145" i="5"/>
  <c r="L1145" i="5"/>
  <c r="K1145" i="5"/>
  <c r="J1145" i="5"/>
  <c r="I1145" i="5"/>
  <c r="H1145" i="5"/>
  <c r="G1145" i="5"/>
  <c r="F1145" i="5"/>
  <c r="E1145" i="5"/>
  <c r="D1145" i="5"/>
  <c r="C1145" i="5"/>
  <c r="B1145" i="5"/>
  <c r="T1144" i="5"/>
  <c r="S1144" i="5"/>
  <c r="R1144" i="5"/>
  <c r="Q1144" i="5"/>
  <c r="P1144" i="5"/>
  <c r="O1144" i="5"/>
  <c r="N1144" i="5"/>
  <c r="M1144" i="5"/>
  <c r="L1144" i="5"/>
  <c r="K1144" i="5"/>
  <c r="J1144" i="5"/>
  <c r="I1144" i="5"/>
  <c r="H1144" i="5"/>
  <c r="G1144" i="5"/>
  <c r="F1144" i="5"/>
  <c r="E1144" i="5"/>
  <c r="D1144" i="5"/>
  <c r="C1144" i="5"/>
  <c r="B1144" i="5"/>
  <c r="T1143" i="5"/>
  <c r="S1143" i="5"/>
  <c r="R1143" i="5"/>
  <c r="Q1143" i="5"/>
  <c r="P1143" i="5"/>
  <c r="O1143" i="5"/>
  <c r="N1143" i="5"/>
  <c r="M1143" i="5"/>
  <c r="L1143" i="5"/>
  <c r="K1143" i="5"/>
  <c r="J1143" i="5"/>
  <c r="I1143" i="5"/>
  <c r="H1143" i="5"/>
  <c r="G1143" i="5"/>
  <c r="F1143" i="5"/>
  <c r="E1143" i="5"/>
  <c r="D1143" i="5"/>
  <c r="C1143" i="5"/>
  <c r="B1143" i="5"/>
  <c r="T1142" i="5"/>
  <c r="S1142" i="5"/>
  <c r="R1142" i="5"/>
  <c r="Q1142" i="5"/>
  <c r="P1142" i="5"/>
  <c r="O1142" i="5"/>
  <c r="N1142" i="5"/>
  <c r="M1142" i="5"/>
  <c r="L1142" i="5"/>
  <c r="K1142" i="5"/>
  <c r="J1142" i="5"/>
  <c r="I1142" i="5"/>
  <c r="H1142" i="5"/>
  <c r="G1142" i="5"/>
  <c r="F1142" i="5"/>
  <c r="E1142" i="5"/>
  <c r="D1142" i="5"/>
  <c r="C1142" i="5"/>
  <c r="B1142" i="5"/>
  <c r="T1141" i="5"/>
  <c r="S1141" i="5"/>
  <c r="R1141" i="5"/>
  <c r="Q1141" i="5"/>
  <c r="P1141" i="5"/>
  <c r="O1141" i="5"/>
  <c r="N1141" i="5"/>
  <c r="M1141" i="5"/>
  <c r="L1141" i="5"/>
  <c r="K1141" i="5"/>
  <c r="J1141" i="5"/>
  <c r="I1141" i="5"/>
  <c r="H1141" i="5"/>
  <c r="G1141" i="5"/>
  <c r="F1141" i="5"/>
  <c r="E1141" i="5"/>
  <c r="D1141" i="5"/>
  <c r="C1141" i="5"/>
  <c r="B1141" i="5"/>
  <c r="T1140" i="5"/>
  <c r="S1140" i="5"/>
  <c r="R1140" i="5"/>
  <c r="Q1140" i="5"/>
  <c r="P1140" i="5"/>
  <c r="O1140" i="5"/>
  <c r="N1140" i="5"/>
  <c r="M1140" i="5"/>
  <c r="L1140" i="5"/>
  <c r="K1140" i="5"/>
  <c r="J1140" i="5"/>
  <c r="I1140" i="5"/>
  <c r="H1140" i="5"/>
  <c r="G1140" i="5"/>
  <c r="F1140" i="5"/>
  <c r="E1140" i="5"/>
  <c r="D1140" i="5"/>
  <c r="C1140" i="5"/>
  <c r="B1140" i="5"/>
  <c r="T1139" i="5"/>
  <c r="S1139" i="5"/>
  <c r="R1139" i="5"/>
  <c r="Q1139" i="5"/>
  <c r="P1139" i="5"/>
  <c r="O1139" i="5"/>
  <c r="N1139" i="5"/>
  <c r="M1139" i="5"/>
  <c r="L1139" i="5"/>
  <c r="K1139" i="5"/>
  <c r="J1139" i="5"/>
  <c r="I1139" i="5"/>
  <c r="H1139" i="5"/>
  <c r="G1139" i="5"/>
  <c r="F1139" i="5"/>
  <c r="E1139" i="5"/>
  <c r="D1139" i="5"/>
  <c r="C1139" i="5"/>
  <c r="B1139" i="5"/>
  <c r="T1138" i="5"/>
  <c r="S1138" i="5"/>
  <c r="R1138" i="5"/>
  <c r="Q1138" i="5"/>
  <c r="P1138" i="5"/>
  <c r="O1138" i="5"/>
  <c r="N1138" i="5"/>
  <c r="M1138" i="5"/>
  <c r="L1138" i="5"/>
  <c r="K1138" i="5"/>
  <c r="J1138" i="5"/>
  <c r="I1138" i="5"/>
  <c r="H1138" i="5"/>
  <c r="G1138" i="5"/>
  <c r="F1138" i="5"/>
  <c r="E1138" i="5"/>
  <c r="D1138" i="5"/>
  <c r="C1138" i="5"/>
  <c r="B1138" i="5"/>
  <c r="T1137" i="5"/>
  <c r="S1137" i="5"/>
  <c r="R1137" i="5"/>
  <c r="Q1137" i="5"/>
  <c r="P1137" i="5"/>
  <c r="O1137" i="5"/>
  <c r="N1137" i="5"/>
  <c r="M1137" i="5"/>
  <c r="L1137" i="5"/>
  <c r="K1137" i="5"/>
  <c r="J1137" i="5"/>
  <c r="I1137" i="5"/>
  <c r="H1137" i="5"/>
  <c r="G1137" i="5"/>
  <c r="F1137" i="5"/>
  <c r="E1137" i="5"/>
  <c r="D1137" i="5"/>
  <c r="C1137" i="5"/>
  <c r="B1137" i="5"/>
  <c r="T1136" i="5"/>
  <c r="S1136" i="5"/>
  <c r="R1136" i="5"/>
  <c r="Q1136" i="5"/>
  <c r="P1136" i="5"/>
  <c r="O1136" i="5"/>
  <c r="N1136" i="5"/>
  <c r="M1136" i="5"/>
  <c r="L1136" i="5"/>
  <c r="K1136" i="5"/>
  <c r="J1136" i="5"/>
  <c r="I1136" i="5"/>
  <c r="H1136" i="5"/>
  <c r="G1136" i="5"/>
  <c r="F1136" i="5"/>
  <c r="E1136" i="5"/>
  <c r="D1136" i="5"/>
  <c r="C1136" i="5"/>
  <c r="B1136" i="5"/>
  <c r="T1135" i="5"/>
  <c r="S1135" i="5"/>
  <c r="R1135" i="5"/>
  <c r="Q1135" i="5"/>
  <c r="P1135" i="5"/>
  <c r="O1135" i="5"/>
  <c r="N1135" i="5"/>
  <c r="M1135" i="5"/>
  <c r="L1135" i="5"/>
  <c r="K1135" i="5"/>
  <c r="J1135" i="5"/>
  <c r="I1135" i="5"/>
  <c r="H1135" i="5"/>
  <c r="G1135" i="5"/>
  <c r="F1135" i="5"/>
  <c r="E1135" i="5"/>
  <c r="D1135" i="5"/>
  <c r="C1135" i="5"/>
  <c r="B1135" i="5"/>
  <c r="T1134" i="5"/>
  <c r="S1134" i="5"/>
  <c r="R1134" i="5"/>
  <c r="Q1134" i="5"/>
  <c r="P1134" i="5"/>
  <c r="O1134" i="5"/>
  <c r="N1134" i="5"/>
  <c r="M1134" i="5"/>
  <c r="L1134" i="5"/>
  <c r="K1134" i="5"/>
  <c r="J1134" i="5"/>
  <c r="I1134" i="5"/>
  <c r="H1134" i="5"/>
  <c r="G1134" i="5"/>
  <c r="F1134" i="5"/>
  <c r="E1134" i="5"/>
  <c r="D1134" i="5"/>
  <c r="C1134" i="5"/>
  <c r="B1134" i="5"/>
  <c r="T1133" i="5"/>
  <c r="S1133" i="5"/>
  <c r="R1133" i="5"/>
  <c r="Q1133" i="5"/>
  <c r="P1133" i="5"/>
  <c r="O1133" i="5"/>
  <c r="N1133" i="5"/>
  <c r="M1133" i="5"/>
  <c r="L1133" i="5"/>
  <c r="K1133" i="5"/>
  <c r="J1133" i="5"/>
  <c r="I1133" i="5"/>
  <c r="H1133" i="5"/>
  <c r="G1133" i="5"/>
  <c r="F1133" i="5"/>
  <c r="E1133" i="5"/>
  <c r="D1133" i="5"/>
  <c r="C1133" i="5"/>
  <c r="B1133" i="5"/>
  <c r="T1132" i="5"/>
  <c r="S1132" i="5"/>
  <c r="R1132" i="5"/>
  <c r="Q1132" i="5"/>
  <c r="P1132" i="5"/>
  <c r="O1132" i="5"/>
  <c r="N1132" i="5"/>
  <c r="M1132" i="5"/>
  <c r="L1132" i="5"/>
  <c r="K1132" i="5"/>
  <c r="J1132" i="5"/>
  <c r="I1132" i="5"/>
  <c r="H1132" i="5"/>
  <c r="G1132" i="5"/>
  <c r="F1132" i="5"/>
  <c r="E1132" i="5"/>
  <c r="D1132" i="5"/>
  <c r="C1132" i="5"/>
  <c r="B1132" i="5"/>
  <c r="T1131" i="5"/>
  <c r="S1131" i="5"/>
  <c r="R1131" i="5"/>
  <c r="Q1131" i="5"/>
  <c r="P1131" i="5"/>
  <c r="O1131" i="5"/>
  <c r="N1131" i="5"/>
  <c r="M1131" i="5"/>
  <c r="L1131" i="5"/>
  <c r="K1131" i="5"/>
  <c r="J1131" i="5"/>
  <c r="I1131" i="5"/>
  <c r="H1131" i="5"/>
  <c r="G1131" i="5"/>
  <c r="F1131" i="5"/>
  <c r="E1131" i="5"/>
  <c r="D1131" i="5"/>
  <c r="C1131" i="5"/>
  <c r="B1131" i="5"/>
  <c r="T1130" i="5"/>
  <c r="S1130" i="5"/>
  <c r="R1130" i="5"/>
  <c r="Q1130" i="5"/>
  <c r="P1130" i="5"/>
  <c r="O1130" i="5"/>
  <c r="N1130" i="5"/>
  <c r="M1130" i="5"/>
  <c r="L1130" i="5"/>
  <c r="K1130" i="5"/>
  <c r="J1130" i="5"/>
  <c r="I1130" i="5"/>
  <c r="H1130" i="5"/>
  <c r="G1130" i="5"/>
  <c r="F1130" i="5"/>
  <c r="E1130" i="5"/>
  <c r="D1130" i="5"/>
  <c r="C1130" i="5"/>
  <c r="B1130" i="5"/>
  <c r="T1129" i="5"/>
  <c r="S1129" i="5"/>
  <c r="R1129" i="5"/>
  <c r="Q1129" i="5"/>
  <c r="P1129" i="5"/>
  <c r="O1129" i="5"/>
  <c r="N1129" i="5"/>
  <c r="M1129" i="5"/>
  <c r="L1129" i="5"/>
  <c r="K1129" i="5"/>
  <c r="J1129" i="5"/>
  <c r="I1129" i="5"/>
  <c r="H1129" i="5"/>
  <c r="G1129" i="5"/>
  <c r="F1129" i="5"/>
  <c r="E1129" i="5"/>
  <c r="D1129" i="5"/>
  <c r="C1129" i="5"/>
  <c r="B1129" i="5"/>
  <c r="T1128" i="5"/>
  <c r="S1128" i="5"/>
  <c r="R1128" i="5"/>
  <c r="Q1128" i="5"/>
  <c r="P1128" i="5"/>
  <c r="O1128" i="5"/>
  <c r="N1128" i="5"/>
  <c r="M1128" i="5"/>
  <c r="L1128" i="5"/>
  <c r="K1128" i="5"/>
  <c r="J1128" i="5"/>
  <c r="I1128" i="5"/>
  <c r="H1128" i="5"/>
  <c r="G1128" i="5"/>
  <c r="F1128" i="5"/>
  <c r="E1128" i="5"/>
  <c r="D1128" i="5"/>
  <c r="C1128" i="5"/>
  <c r="B1128" i="5"/>
  <c r="T1127" i="5"/>
  <c r="S1127" i="5"/>
  <c r="R1127" i="5"/>
  <c r="Q1127" i="5"/>
  <c r="P1127" i="5"/>
  <c r="O1127" i="5"/>
  <c r="N1127" i="5"/>
  <c r="M1127" i="5"/>
  <c r="L1127" i="5"/>
  <c r="K1127" i="5"/>
  <c r="J1127" i="5"/>
  <c r="I1127" i="5"/>
  <c r="H1127" i="5"/>
  <c r="G1127" i="5"/>
  <c r="F1127" i="5"/>
  <c r="E1127" i="5"/>
  <c r="D1127" i="5"/>
  <c r="C1127" i="5"/>
  <c r="B1127" i="5"/>
  <c r="T1126" i="5"/>
  <c r="S1126" i="5"/>
  <c r="R1126" i="5"/>
  <c r="Q1126" i="5"/>
  <c r="P1126" i="5"/>
  <c r="O1126" i="5"/>
  <c r="N1126" i="5"/>
  <c r="M1126" i="5"/>
  <c r="L1126" i="5"/>
  <c r="K1126" i="5"/>
  <c r="J1126" i="5"/>
  <c r="I1126" i="5"/>
  <c r="H1126" i="5"/>
  <c r="G1126" i="5"/>
  <c r="F1126" i="5"/>
  <c r="E1126" i="5"/>
  <c r="D1126" i="5"/>
  <c r="C1126" i="5"/>
  <c r="B1126" i="5"/>
  <c r="T1125" i="5"/>
  <c r="S1125" i="5"/>
  <c r="R1125" i="5"/>
  <c r="Q1125" i="5"/>
  <c r="P1125" i="5"/>
  <c r="O1125" i="5"/>
  <c r="N1125" i="5"/>
  <c r="M1125" i="5"/>
  <c r="L1125" i="5"/>
  <c r="K1125" i="5"/>
  <c r="J1125" i="5"/>
  <c r="I1125" i="5"/>
  <c r="H1125" i="5"/>
  <c r="G1125" i="5"/>
  <c r="F1125" i="5"/>
  <c r="E1125" i="5"/>
  <c r="D1125" i="5"/>
  <c r="C1125" i="5"/>
  <c r="B1125" i="5"/>
  <c r="T1124" i="5"/>
  <c r="S1124" i="5"/>
  <c r="R1124" i="5"/>
  <c r="Q1124" i="5"/>
  <c r="P1124" i="5"/>
  <c r="O1124" i="5"/>
  <c r="N1124" i="5"/>
  <c r="M1124" i="5"/>
  <c r="L1124" i="5"/>
  <c r="K1124" i="5"/>
  <c r="J1124" i="5"/>
  <c r="I1124" i="5"/>
  <c r="H1124" i="5"/>
  <c r="G1124" i="5"/>
  <c r="F1124" i="5"/>
  <c r="E1124" i="5"/>
  <c r="D1124" i="5"/>
  <c r="C1124" i="5"/>
  <c r="B1124" i="5"/>
  <c r="T1123" i="5"/>
  <c r="S1123" i="5"/>
  <c r="R1123" i="5"/>
  <c r="Q1123" i="5"/>
  <c r="P1123" i="5"/>
  <c r="O1123" i="5"/>
  <c r="N1123" i="5"/>
  <c r="M1123" i="5"/>
  <c r="L1123" i="5"/>
  <c r="K1123" i="5"/>
  <c r="J1123" i="5"/>
  <c r="I1123" i="5"/>
  <c r="H1123" i="5"/>
  <c r="G1123" i="5"/>
  <c r="F1123" i="5"/>
  <c r="E1123" i="5"/>
  <c r="D1123" i="5"/>
  <c r="C1123" i="5"/>
  <c r="B1123" i="5"/>
  <c r="T1122" i="5"/>
  <c r="S1122" i="5"/>
  <c r="R1122" i="5"/>
  <c r="Q1122" i="5"/>
  <c r="P1122" i="5"/>
  <c r="O1122" i="5"/>
  <c r="N1122" i="5"/>
  <c r="M1122" i="5"/>
  <c r="L1122" i="5"/>
  <c r="K1122" i="5"/>
  <c r="J1122" i="5"/>
  <c r="I1122" i="5"/>
  <c r="H1122" i="5"/>
  <c r="G1122" i="5"/>
  <c r="F1122" i="5"/>
  <c r="E1122" i="5"/>
  <c r="D1122" i="5"/>
  <c r="C1122" i="5"/>
  <c r="B1122" i="5"/>
  <c r="T1121" i="5"/>
  <c r="S1121" i="5"/>
  <c r="R1121" i="5"/>
  <c r="Q1121" i="5"/>
  <c r="P1121" i="5"/>
  <c r="O1121" i="5"/>
  <c r="N1121" i="5"/>
  <c r="M1121" i="5"/>
  <c r="L1121" i="5"/>
  <c r="K1121" i="5"/>
  <c r="J1121" i="5"/>
  <c r="I1121" i="5"/>
  <c r="H1121" i="5"/>
  <c r="G1121" i="5"/>
  <c r="F1121" i="5"/>
  <c r="E1121" i="5"/>
  <c r="D1121" i="5"/>
  <c r="C1121" i="5"/>
  <c r="B1121" i="5"/>
  <c r="T1120" i="5"/>
  <c r="S1120" i="5"/>
  <c r="R1120" i="5"/>
  <c r="Q1120" i="5"/>
  <c r="P1120" i="5"/>
  <c r="O1120" i="5"/>
  <c r="N1120" i="5"/>
  <c r="M1120" i="5"/>
  <c r="L1120" i="5"/>
  <c r="K1120" i="5"/>
  <c r="J1120" i="5"/>
  <c r="I1120" i="5"/>
  <c r="H1120" i="5"/>
  <c r="G1120" i="5"/>
  <c r="F1120" i="5"/>
  <c r="E1120" i="5"/>
  <c r="D1120" i="5"/>
  <c r="C1120" i="5"/>
  <c r="B1120" i="5"/>
  <c r="T1119" i="5"/>
  <c r="S1119" i="5"/>
  <c r="R1119" i="5"/>
  <c r="Q1119" i="5"/>
  <c r="P1119" i="5"/>
  <c r="O1119" i="5"/>
  <c r="N1119" i="5"/>
  <c r="M1119" i="5"/>
  <c r="L1119" i="5"/>
  <c r="K1119" i="5"/>
  <c r="J1119" i="5"/>
  <c r="I1119" i="5"/>
  <c r="H1119" i="5"/>
  <c r="G1119" i="5"/>
  <c r="F1119" i="5"/>
  <c r="E1119" i="5"/>
  <c r="D1119" i="5"/>
  <c r="C1119" i="5"/>
  <c r="B1119" i="5"/>
  <c r="T1118" i="5"/>
  <c r="S1118" i="5"/>
  <c r="R1118" i="5"/>
  <c r="Q1118" i="5"/>
  <c r="P1118" i="5"/>
  <c r="O1118" i="5"/>
  <c r="N1118" i="5"/>
  <c r="M1118" i="5"/>
  <c r="L1118" i="5"/>
  <c r="K1118" i="5"/>
  <c r="J1118" i="5"/>
  <c r="I1118" i="5"/>
  <c r="H1118" i="5"/>
  <c r="G1118" i="5"/>
  <c r="F1118" i="5"/>
  <c r="E1118" i="5"/>
  <c r="D1118" i="5"/>
  <c r="C1118" i="5"/>
  <c r="B1118" i="5"/>
  <c r="T1117" i="5"/>
  <c r="S1117" i="5"/>
  <c r="R1117" i="5"/>
  <c r="Q1117" i="5"/>
  <c r="P1117" i="5"/>
  <c r="O1117" i="5"/>
  <c r="N1117" i="5"/>
  <c r="M1117" i="5"/>
  <c r="L1117" i="5"/>
  <c r="K1117" i="5"/>
  <c r="J1117" i="5"/>
  <c r="I1117" i="5"/>
  <c r="H1117" i="5"/>
  <c r="G1117" i="5"/>
  <c r="F1117" i="5"/>
  <c r="E1117" i="5"/>
  <c r="D1117" i="5"/>
  <c r="C1117" i="5"/>
  <c r="B1117" i="5"/>
  <c r="T1116" i="5"/>
  <c r="S1116" i="5"/>
  <c r="R1116" i="5"/>
  <c r="Q1116" i="5"/>
  <c r="P1116" i="5"/>
  <c r="O1116" i="5"/>
  <c r="N1116" i="5"/>
  <c r="M1116" i="5"/>
  <c r="L1116" i="5"/>
  <c r="K1116" i="5"/>
  <c r="J1116" i="5"/>
  <c r="I1116" i="5"/>
  <c r="H1116" i="5"/>
  <c r="G1116" i="5"/>
  <c r="F1116" i="5"/>
  <c r="E1116" i="5"/>
  <c r="D1116" i="5"/>
  <c r="C1116" i="5"/>
  <c r="B1116" i="5"/>
  <c r="T1115" i="5"/>
  <c r="S1115" i="5"/>
  <c r="R1115" i="5"/>
  <c r="Q1115" i="5"/>
  <c r="P1115" i="5"/>
  <c r="O1115" i="5"/>
  <c r="N1115" i="5"/>
  <c r="M1115" i="5"/>
  <c r="L1115" i="5"/>
  <c r="K1115" i="5"/>
  <c r="J1115" i="5"/>
  <c r="I1115" i="5"/>
  <c r="H1115" i="5"/>
  <c r="G1115" i="5"/>
  <c r="F1115" i="5"/>
  <c r="E1115" i="5"/>
  <c r="D1115" i="5"/>
  <c r="C1115" i="5"/>
  <c r="B1115" i="5"/>
  <c r="T1114" i="5"/>
  <c r="S1114" i="5"/>
  <c r="R1114" i="5"/>
  <c r="Q1114" i="5"/>
  <c r="P1114" i="5"/>
  <c r="O1114" i="5"/>
  <c r="N1114" i="5"/>
  <c r="M1114" i="5"/>
  <c r="L1114" i="5"/>
  <c r="K1114" i="5"/>
  <c r="J1114" i="5"/>
  <c r="I1114" i="5"/>
  <c r="H1114" i="5"/>
  <c r="G1114" i="5"/>
  <c r="F1114" i="5"/>
  <c r="E1114" i="5"/>
  <c r="D1114" i="5"/>
  <c r="C1114" i="5"/>
  <c r="B1114" i="5"/>
  <c r="T1113" i="5"/>
  <c r="S1113" i="5"/>
  <c r="R1113" i="5"/>
  <c r="Q1113" i="5"/>
  <c r="P1113" i="5"/>
  <c r="O1113" i="5"/>
  <c r="N1113" i="5"/>
  <c r="M1113" i="5"/>
  <c r="L1113" i="5"/>
  <c r="K1113" i="5"/>
  <c r="J1113" i="5"/>
  <c r="I1113" i="5"/>
  <c r="H1113" i="5"/>
  <c r="G1113" i="5"/>
  <c r="F1113" i="5"/>
  <c r="E1113" i="5"/>
  <c r="D1113" i="5"/>
  <c r="C1113" i="5"/>
  <c r="B1113" i="5"/>
  <c r="T1112" i="5"/>
  <c r="S1112" i="5"/>
  <c r="R1112" i="5"/>
  <c r="Q1112" i="5"/>
  <c r="P1112" i="5"/>
  <c r="O1112" i="5"/>
  <c r="N1112" i="5"/>
  <c r="M1112" i="5"/>
  <c r="L1112" i="5"/>
  <c r="K1112" i="5"/>
  <c r="J1112" i="5"/>
  <c r="I1112" i="5"/>
  <c r="H1112" i="5"/>
  <c r="G1112" i="5"/>
  <c r="F1112" i="5"/>
  <c r="E1112" i="5"/>
  <c r="D1112" i="5"/>
  <c r="C1112" i="5"/>
  <c r="B1112" i="5"/>
  <c r="T1111" i="5"/>
  <c r="S1111" i="5"/>
  <c r="R1111" i="5"/>
  <c r="Q1111" i="5"/>
  <c r="P1111" i="5"/>
  <c r="O1111" i="5"/>
  <c r="N1111" i="5"/>
  <c r="M1111" i="5"/>
  <c r="L1111" i="5"/>
  <c r="K1111" i="5"/>
  <c r="J1111" i="5"/>
  <c r="I1111" i="5"/>
  <c r="H1111" i="5"/>
  <c r="G1111" i="5"/>
  <c r="F1111" i="5"/>
  <c r="E1111" i="5"/>
  <c r="D1111" i="5"/>
  <c r="C1111" i="5"/>
  <c r="B1111" i="5"/>
  <c r="T1110" i="5"/>
  <c r="S1110" i="5"/>
  <c r="R1110" i="5"/>
  <c r="Q1110" i="5"/>
  <c r="P1110" i="5"/>
  <c r="O1110" i="5"/>
  <c r="N1110" i="5"/>
  <c r="M1110" i="5"/>
  <c r="L1110" i="5"/>
  <c r="K1110" i="5"/>
  <c r="J1110" i="5"/>
  <c r="I1110" i="5"/>
  <c r="H1110" i="5"/>
  <c r="G1110" i="5"/>
  <c r="F1110" i="5"/>
  <c r="E1110" i="5"/>
  <c r="D1110" i="5"/>
  <c r="C1110" i="5"/>
  <c r="B1110" i="5"/>
  <c r="T1109" i="5"/>
  <c r="S1109" i="5"/>
  <c r="R1109" i="5"/>
  <c r="Q1109" i="5"/>
  <c r="P1109" i="5"/>
  <c r="O1109" i="5"/>
  <c r="N1109" i="5"/>
  <c r="M1109" i="5"/>
  <c r="L1109" i="5"/>
  <c r="K1109" i="5"/>
  <c r="J1109" i="5"/>
  <c r="I1109" i="5"/>
  <c r="H1109" i="5"/>
  <c r="G1109" i="5"/>
  <c r="F1109" i="5"/>
  <c r="E1109" i="5"/>
  <c r="D1109" i="5"/>
  <c r="C1109" i="5"/>
  <c r="B1109" i="5"/>
  <c r="T1108" i="5"/>
  <c r="S1108" i="5"/>
  <c r="R1108" i="5"/>
  <c r="Q1108" i="5"/>
  <c r="P1108" i="5"/>
  <c r="O1108" i="5"/>
  <c r="N1108" i="5"/>
  <c r="M1108" i="5"/>
  <c r="L1108" i="5"/>
  <c r="K1108" i="5"/>
  <c r="J1108" i="5"/>
  <c r="I1108" i="5"/>
  <c r="H1108" i="5"/>
  <c r="G1108" i="5"/>
  <c r="F1108" i="5"/>
  <c r="E1108" i="5"/>
  <c r="D1108" i="5"/>
  <c r="C1108" i="5"/>
  <c r="B1108" i="5"/>
  <c r="T1107" i="5"/>
  <c r="S1107" i="5"/>
  <c r="R1107" i="5"/>
  <c r="Q1107" i="5"/>
  <c r="P1107" i="5"/>
  <c r="O1107" i="5"/>
  <c r="N1107" i="5"/>
  <c r="M1107" i="5"/>
  <c r="L1107" i="5"/>
  <c r="K1107" i="5"/>
  <c r="J1107" i="5"/>
  <c r="I1107" i="5"/>
  <c r="H1107" i="5"/>
  <c r="G1107" i="5"/>
  <c r="F1107" i="5"/>
  <c r="E1107" i="5"/>
  <c r="D1107" i="5"/>
  <c r="C1107" i="5"/>
  <c r="B1107" i="5"/>
  <c r="T1106" i="5"/>
  <c r="S1106" i="5"/>
  <c r="R1106" i="5"/>
  <c r="Q1106" i="5"/>
  <c r="P1106" i="5"/>
  <c r="O1106" i="5"/>
  <c r="N1106" i="5"/>
  <c r="M1106" i="5"/>
  <c r="L1106" i="5"/>
  <c r="K1106" i="5"/>
  <c r="J1106" i="5"/>
  <c r="I1106" i="5"/>
  <c r="H1106" i="5"/>
  <c r="G1106" i="5"/>
  <c r="F1106" i="5"/>
  <c r="E1106" i="5"/>
  <c r="D1106" i="5"/>
  <c r="C1106" i="5"/>
  <c r="B1106" i="5"/>
  <c r="T1105" i="5"/>
  <c r="S1105" i="5"/>
  <c r="R1105" i="5"/>
  <c r="Q1105" i="5"/>
  <c r="P1105" i="5"/>
  <c r="O1105" i="5"/>
  <c r="N1105" i="5"/>
  <c r="M1105" i="5"/>
  <c r="L1105" i="5"/>
  <c r="K1105" i="5"/>
  <c r="J1105" i="5"/>
  <c r="I1105" i="5"/>
  <c r="H1105" i="5"/>
  <c r="G1105" i="5"/>
  <c r="F1105" i="5"/>
  <c r="E1105" i="5"/>
  <c r="D1105" i="5"/>
  <c r="C1105" i="5"/>
  <c r="B1105" i="5"/>
  <c r="T1104" i="5"/>
  <c r="S1104" i="5"/>
  <c r="R1104" i="5"/>
  <c r="Q1104" i="5"/>
  <c r="P1104" i="5"/>
  <c r="O1104" i="5"/>
  <c r="N1104" i="5"/>
  <c r="M1104" i="5"/>
  <c r="L1104" i="5"/>
  <c r="K1104" i="5"/>
  <c r="J1104" i="5"/>
  <c r="I1104" i="5"/>
  <c r="H1104" i="5"/>
  <c r="G1104" i="5"/>
  <c r="F1104" i="5"/>
  <c r="E1104" i="5"/>
  <c r="D1104" i="5"/>
  <c r="C1104" i="5"/>
  <c r="B1104" i="5"/>
  <c r="T1103" i="5"/>
  <c r="S1103" i="5"/>
  <c r="R1103" i="5"/>
  <c r="Q1103" i="5"/>
  <c r="P1103" i="5"/>
  <c r="O1103" i="5"/>
  <c r="N1103" i="5"/>
  <c r="M1103" i="5"/>
  <c r="L1103" i="5"/>
  <c r="K1103" i="5"/>
  <c r="J1103" i="5"/>
  <c r="I1103" i="5"/>
  <c r="H1103" i="5"/>
  <c r="G1103" i="5"/>
  <c r="F1103" i="5"/>
  <c r="E1103" i="5"/>
  <c r="D1103" i="5"/>
  <c r="C1103" i="5"/>
  <c r="B1103" i="5"/>
  <c r="T1102" i="5"/>
  <c r="S1102" i="5"/>
  <c r="R1102" i="5"/>
  <c r="Q1102" i="5"/>
  <c r="P1102" i="5"/>
  <c r="O1102" i="5"/>
  <c r="N1102" i="5"/>
  <c r="M1102" i="5"/>
  <c r="L1102" i="5"/>
  <c r="K1102" i="5"/>
  <c r="J1102" i="5"/>
  <c r="I1102" i="5"/>
  <c r="H1102" i="5"/>
  <c r="G1102" i="5"/>
  <c r="F1102" i="5"/>
  <c r="E1102" i="5"/>
  <c r="D1102" i="5"/>
  <c r="C1102" i="5"/>
  <c r="B1102" i="5"/>
  <c r="T1101" i="5"/>
  <c r="S1101" i="5"/>
  <c r="R1101" i="5"/>
  <c r="Q1101" i="5"/>
  <c r="P1101" i="5"/>
  <c r="O1101" i="5"/>
  <c r="N1101" i="5"/>
  <c r="M1101" i="5"/>
  <c r="L1101" i="5"/>
  <c r="K1101" i="5"/>
  <c r="J1101" i="5"/>
  <c r="I1101" i="5"/>
  <c r="H1101" i="5"/>
  <c r="G1101" i="5"/>
  <c r="F1101" i="5"/>
  <c r="E1101" i="5"/>
  <c r="D1101" i="5"/>
  <c r="C1101" i="5"/>
  <c r="B1101" i="5"/>
  <c r="T1100" i="5"/>
  <c r="S1100" i="5"/>
  <c r="R1100" i="5"/>
  <c r="Q1100" i="5"/>
  <c r="P1100" i="5"/>
  <c r="O1100" i="5"/>
  <c r="N1100" i="5"/>
  <c r="M1100" i="5"/>
  <c r="L1100" i="5"/>
  <c r="K1100" i="5"/>
  <c r="J1100" i="5"/>
  <c r="I1100" i="5"/>
  <c r="H1100" i="5"/>
  <c r="G1100" i="5"/>
  <c r="F1100" i="5"/>
  <c r="E1100" i="5"/>
  <c r="D1100" i="5"/>
  <c r="C1100" i="5"/>
  <c r="B1100" i="5"/>
  <c r="T1099" i="5"/>
  <c r="S1099" i="5"/>
  <c r="R1099" i="5"/>
  <c r="Q1099" i="5"/>
  <c r="P1099" i="5"/>
  <c r="O1099" i="5"/>
  <c r="N1099" i="5"/>
  <c r="M1099" i="5"/>
  <c r="L1099" i="5"/>
  <c r="K1099" i="5"/>
  <c r="J1099" i="5"/>
  <c r="I1099" i="5"/>
  <c r="H1099" i="5"/>
  <c r="G1099" i="5"/>
  <c r="F1099" i="5"/>
  <c r="E1099" i="5"/>
  <c r="D1099" i="5"/>
  <c r="C1099" i="5"/>
  <c r="B1099" i="5"/>
  <c r="T1098" i="5"/>
  <c r="S1098" i="5"/>
  <c r="R1098" i="5"/>
  <c r="Q1098" i="5"/>
  <c r="P1098" i="5"/>
  <c r="O1098" i="5"/>
  <c r="N1098" i="5"/>
  <c r="M1098" i="5"/>
  <c r="L1098" i="5"/>
  <c r="K1098" i="5"/>
  <c r="J1098" i="5"/>
  <c r="I1098" i="5"/>
  <c r="H1098" i="5"/>
  <c r="G1098" i="5"/>
  <c r="F1098" i="5"/>
  <c r="E1098" i="5"/>
  <c r="D1098" i="5"/>
  <c r="C1098" i="5"/>
  <c r="B1098" i="5"/>
  <c r="T1097" i="5"/>
  <c r="S1097" i="5"/>
  <c r="R1097" i="5"/>
  <c r="Q1097" i="5"/>
  <c r="P1097" i="5"/>
  <c r="O1097" i="5"/>
  <c r="N1097" i="5"/>
  <c r="M1097" i="5"/>
  <c r="L1097" i="5"/>
  <c r="K1097" i="5"/>
  <c r="J1097" i="5"/>
  <c r="I1097" i="5"/>
  <c r="H1097" i="5"/>
  <c r="G1097" i="5"/>
  <c r="F1097" i="5"/>
  <c r="E1097" i="5"/>
  <c r="D1097" i="5"/>
  <c r="C1097" i="5"/>
  <c r="B1097" i="5"/>
  <c r="T1096" i="5"/>
  <c r="S1096" i="5"/>
  <c r="R1096" i="5"/>
  <c r="Q1096" i="5"/>
  <c r="P1096" i="5"/>
  <c r="O1096" i="5"/>
  <c r="N1096" i="5"/>
  <c r="M1096" i="5"/>
  <c r="L1096" i="5"/>
  <c r="K1096" i="5"/>
  <c r="J1096" i="5"/>
  <c r="I1096" i="5"/>
  <c r="H1096" i="5"/>
  <c r="G1096" i="5"/>
  <c r="F1096" i="5"/>
  <c r="E1096" i="5"/>
  <c r="D1096" i="5"/>
  <c r="C1096" i="5"/>
  <c r="B1096" i="5"/>
  <c r="T1095" i="5"/>
  <c r="S1095" i="5"/>
  <c r="R1095" i="5"/>
  <c r="Q1095" i="5"/>
  <c r="P1095" i="5"/>
  <c r="O1095" i="5"/>
  <c r="N1095" i="5"/>
  <c r="M1095" i="5"/>
  <c r="L1095" i="5"/>
  <c r="K1095" i="5"/>
  <c r="J1095" i="5"/>
  <c r="I1095" i="5"/>
  <c r="H1095" i="5"/>
  <c r="G1095" i="5"/>
  <c r="F1095" i="5"/>
  <c r="E1095" i="5"/>
  <c r="D1095" i="5"/>
  <c r="C1095" i="5"/>
  <c r="B1095" i="5"/>
  <c r="T1094" i="5"/>
  <c r="S1094" i="5"/>
  <c r="R1094" i="5"/>
  <c r="Q1094" i="5"/>
  <c r="P1094" i="5"/>
  <c r="O1094" i="5"/>
  <c r="N1094" i="5"/>
  <c r="M1094" i="5"/>
  <c r="L1094" i="5"/>
  <c r="K1094" i="5"/>
  <c r="J1094" i="5"/>
  <c r="I1094" i="5"/>
  <c r="H1094" i="5"/>
  <c r="G1094" i="5"/>
  <c r="F1094" i="5"/>
  <c r="E1094" i="5"/>
  <c r="D1094" i="5"/>
  <c r="C1094" i="5"/>
  <c r="B1094" i="5"/>
  <c r="T1093" i="5"/>
  <c r="S1093" i="5"/>
  <c r="R1093" i="5"/>
  <c r="Q1093" i="5"/>
  <c r="P1093" i="5"/>
  <c r="O1093" i="5"/>
  <c r="N1093" i="5"/>
  <c r="M1093" i="5"/>
  <c r="L1093" i="5"/>
  <c r="K1093" i="5"/>
  <c r="J1093" i="5"/>
  <c r="I1093" i="5"/>
  <c r="H1093" i="5"/>
  <c r="G1093" i="5"/>
  <c r="F1093" i="5"/>
  <c r="E1093" i="5"/>
  <c r="D1093" i="5"/>
  <c r="C1093" i="5"/>
  <c r="B1093" i="5"/>
  <c r="T1092" i="5"/>
  <c r="S1092" i="5"/>
  <c r="R1092" i="5"/>
  <c r="Q1092" i="5"/>
  <c r="P1092" i="5"/>
  <c r="O1092" i="5"/>
  <c r="N1092" i="5"/>
  <c r="M1092" i="5"/>
  <c r="L1092" i="5"/>
  <c r="K1092" i="5"/>
  <c r="J1092" i="5"/>
  <c r="I1092" i="5"/>
  <c r="H1092" i="5"/>
  <c r="G1092" i="5"/>
  <c r="F1092" i="5"/>
  <c r="E1092" i="5"/>
  <c r="D1092" i="5"/>
  <c r="C1092" i="5"/>
  <c r="B1092" i="5"/>
  <c r="T1091" i="5"/>
  <c r="S1091" i="5"/>
  <c r="R1091" i="5"/>
  <c r="Q1091" i="5"/>
  <c r="P1091" i="5"/>
  <c r="O1091" i="5"/>
  <c r="N1091" i="5"/>
  <c r="M1091" i="5"/>
  <c r="L1091" i="5"/>
  <c r="K1091" i="5"/>
  <c r="J1091" i="5"/>
  <c r="I1091" i="5"/>
  <c r="H1091" i="5"/>
  <c r="G1091" i="5"/>
  <c r="F1091" i="5"/>
  <c r="E1091" i="5"/>
  <c r="D1091" i="5"/>
  <c r="C1091" i="5"/>
  <c r="B1091" i="5"/>
  <c r="T1090" i="5"/>
  <c r="S1090" i="5"/>
  <c r="R1090" i="5"/>
  <c r="Q1090" i="5"/>
  <c r="P1090" i="5"/>
  <c r="O1090" i="5"/>
  <c r="N1090" i="5"/>
  <c r="M1090" i="5"/>
  <c r="L1090" i="5"/>
  <c r="K1090" i="5"/>
  <c r="J1090" i="5"/>
  <c r="I1090" i="5"/>
  <c r="H1090" i="5"/>
  <c r="G1090" i="5"/>
  <c r="F1090" i="5"/>
  <c r="E1090" i="5"/>
  <c r="D1090" i="5"/>
  <c r="C1090" i="5"/>
  <c r="B1090" i="5"/>
  <c r="T1089" i="5"/>
  <c r="S1089" i="5"/>
  <c r="R1089" i="5"/>
  <c r="Q1089" i="5"/>
  <c r="P1089" i="5"/>
  <c r="O1089" i="5"/>
  <c r="N1089" i="5"/>
  <c r="M1089" i="5"/>
  <c r="L1089" i="5"/>
  <c r="K1089" i="5"/>
  <c r="J1089" i="5"/>
  <c r="I1089" i="5"/>
  <c r="H1089" i="5"/>
  <c r="G1089" i="5"/>
  <c r="F1089" i="5"/>
  <c r="E1089" i="5"/>
  <c r="D1089" i="5"/>
  <c r="C1089" i="5"/>
  <c r="B1089" i="5"/>
  <c r="T1088" i="5"/>
  <c r="S1088" i="5"/>
  <c r="R1088" i="5"/>
  <c r="Q1088" i="5"/>
  <c r="P1088" i="5"/>
  <c r="O1088" i="5"/>
  <c r="N1088" i="5"/>
  <c r="M1088" i="5"/>
  <c r="L1088" i="5"/>
  <c r="K1088" i="5"/>
  <c r="J1088" i="5"/>
  <c r="I1088" i="5"/>
  <c r="H1088" i="5"/>
  <c r="G1088" i="5"/>
  <c r="F1088" i="5"/>
  <c r="E1088" i="5"/>
  <c r="D1088" i="5"/>
  <c r="C1088" i="5"/>
  <c r="B1088" i="5"/>
  <c r="T1087" i="5"/>
  <c r="S1087" i="5"/>
  <c r="R1087" i="5"/>
  <c r="Q1087" i="5"/>
  <c r="P1087" i="5"/>
  <c r="O1087" i="5"/>
  <c r="N1087" i="5"/>
  <c r="M1087" i="5"/>
  <c r="L1087" i="5"/>
  <c r="K1087" i="5"/>
  <c r="J1087" i="5"/>
  <c r="I1087" i="5"/>
  <c r="H1087" i="5"/>
  <c r="G1087" i="5"/>
  <c r="F1087" i="5"/>
  <c r="E1087" i="5"/>
  <c r="D1087" i="5"/>
  <c r="C1087" i="5"/>
  <c r="B1087" i="5"/>
  <c r="T1086" i="5"/>
  <c r="S1086" i="5"/>
  <c r="R1086" i="5"/>
  <c r="Q1086" i="5"/>
  <c r="P1086" i="5"/>
  <c r="O1086" i="5"/>
  <c r="N1086" i="5"/>
  <c r="M1086" i="5"/>
  <c r="L1086" i="5"/>
  <c r="K1086" i="5"/>
  <c r="J1086" i="5"/>
  <c r="I1086" i="5"/>
  <c r="H1086" i="5"/>
  <c r="G1086" i="5"/>
  <c r="F1086" i="5"/>
  <c r="E1086" i="5"/>
  <c r="D1086" i="5"/>
  <c r="C1086" i="5"/>
  <c r="B1086" i="5"/>
  <c r="T1085" i="5"/>
  <c r="S1085" i="5"/>
  <c r="R1085" i="5"/>
  <c r="Q1085" i="5"/>
  <c r="P1085" i="5"/>
  <c r="O1085" i="5"/>
  <c r="N1085" i="5"/>
  <c r="M1085" i="5"/>
  <c r="L1085" i="5"/>
  <c r="K1085" i="5"/>
  <c r="J1085" i="5"/>
  <c r="I1085" i="5"/>
  <c r="H1085" i="5"/>
  <c r="G1085" i="5"/>
  <c r="F1085" i="5"/>
  <c r="E1085" i="5"/>
  <c r="D1085" i="5"/>
  <c r="C1085" i="5"/>
  <c r="B1085" i="5"/>
  <c r="T1084" i="5"/>
  <c r="S1084" i="5"/>
  <c r="R1084" i="5"/>
  <c r="Q1084" i="5"/>
  <c r="P1084" i="5"/>
  <c r="O1084" i="5"/>
  <c r="N1084" i="5"/>
  <c r="M1084" i="5"/>
  <c r="L1084" i="5"/>
  <c r="K1084" i="5"/>
  <c r="J1084" i="5"/>
  <c r="I1084" i="5"/>
  <c r="H1084" i="5"/>
  <c r="G1084" i="5"/>
  <c r="F1084" i="5"/>
  <c r="E1084" i="5"/>
  <c r="D1084" i="5"/>
  <c r="C1084" i="5"/>
  <c r="B1084" i="5"/>
  <c r="T1083" i="5"/>
  <c r="S1083" i="5"/>
  <c r="R1083" i="5"/>
  <c r="Q1083" i="5"/>
  <c r="P1083" i="5"/>
  <c r="O1083" i="5"/>
  <c r="N1083" i="5"/>
  <c r="M1083" i="5"/>
  <c r="L1083" i="5"/>
  <c r="K1083" i="5"/>
  <c r="J1083" i="5"/>
  <c r="I1083" i="5"/>
  <c r="H1083" i="5"/>
  <c r="G1083" i="5"/>
  <c r="F1083" i="5"/>
  <c r="E1083" i="5"/>
  <c r="D1083" i="5"/>
  <c r="C1083" i="5"/>
  <c r="B1083" i="5"/>
  <c r="T1082" i="5"/>
  <c r="S1082" i="5"/>
  <c r="R1082" i="5"/>
  <c r="Q1082" i="5"/>
  <c r="P1082" i="5"/>
  <c r="O1082" i="5"/>
  <c r="N1082" i="5"/>
  <c r="M1082" i="5"/>
  <c r="L1082" i="5"/>
  <c r="K1082" i="5"/>
  <c r="J1082" i="5"/>
  <c r="I1082" i="5"/>
  <c r="H1082" i="5"/>
  <c r="G1082" i="5"/>
  <c r="F1082" i="5"/>
  <c r="E1082" i="5"/>
  <c r="D1082" i="5"/>
  <c r="C1082" i="5"/>
  <c r="B1082" i="5"/>
  <c r="T1081" i="5"/>
  <c r="S1081" i="5"/>
  <c r="R1081" i="5"/>
  <c r="Q1081" i="5"/>
  <c r="P1081" i="5"/>
  <c r="O1081" i="5"/>
  <c r="N1081" i="5"/>
  <c r="M1081" i="5"/>
  <c r="L1081" i="5"/>
  <c r="K1081" i="5"/>
  <c r="J1081" i="5"/>
  <c r="I1081" i="5"/>
  <c r="H1081" i="5"/>
  <c r="G1081" i="5"/>
  <c r="F1081" i="5"/>
  <c r="E1081" i="5"/>
  <c r="D1081" i="5"/>
  <c r="C1081" i="5"/>
  <c r="B1081" i="5"/>
  <c r="T1080" i="5"/>
  <c r="S1080" i="5"/>
  <c r="R1080" i="5"/>
  <c r="Q1080" i="5"/>
  <c r="P1080" i="5"/>
  <c r="O1080" i="5"/>
  <c r="N1080" i="5"/>
  <c r="M1080" i="5"/>
  <c r="L1080" i="5"/>
  <c r="K1080" i="5"/>
  <c r="J1080" i="5"/>
  <c r="I1080" i="5"/>
  <c r="H1080" i="5"/>
  <c r="G1080" i="5"/>
  <c r="F1080" i="5"/>
  <c r="E1080" i="5"/>
  <c r="D1080" i="5"/>
  <c r="C1080" i="5"/>
  <c r="B1080" i="5"/>
  <c r="T1079" i="5"/>
  <c r="S1079" i="5"/>
  <c r="R1079" i="5"/>
  <c r="Q1079" i="5"/>
  <c r="P1079" i="5"/>
  <c r="O1079" i="5"/>
  <c r="N1079" i="5"/>
  <c r="M1079" i="5"/>
  <c r="L1079" i="5"/>
  <c r="K1079" i="5"/>
  <c r="J1079" i="5"/>
  <c r="I1079" i="5"/>
  <c r="H1079" i="5"/>
  <c r="G1079" i="5"/>
  <c r="F1079" i="5"/>
  <c r="E1079" i="5"/>
  <c r="D1079" i="5"/>
  <c r="C1079" i="5"/>
  <c r="B1079" i="5"/>
  <c r="T1078" i="5"/>
  <c r="S1078" i="5"/>
  <c r="R1078" i="5"/>
  <c r="Q1078" i="5"/>
  <c r="P1078" i="5"/>
  <c r="O1078" i="5"/>
  <c r="N1078" i="5"/>
  <c r="M1078" i="5"/>
  <c r="L1078" i="5"/>
  <c r="K1078" i="5"/>
  <c r="J1078" i="5"/>
  <c r="I1078" i="5"/>
  <c r="H1078" i="5"/>
  <c r="G1078" i="5"/>
  <c r="F1078" i="5"/>
  <c r="E1078" i="5"/>
  <c r="D1078" i="5"/>
  <c r="C1078" i="5"/>
  <c r="B1078" i="5"/>
  <c r="T1077" i="5"/>
  <c r="S1077" i="5"/>
  <c r="R1077" i="5"/>
  <c r="Q1077" i="5"/>
  <c r="P1077" i="5"/>
  <c r="O1077" i="5"/>
  <c r="N1077" i="5"/>
  <c r="M1077" i="5"/>
  <c r="L1077" i="5"/>
  <c r="K1077" i="5"/>
  <c r="J1077" i="5"/>
  <c r="I1077" i="5"/>
  <c r="H1077" i="5"/>
  <c r="G1077" i="5"/>
  <c r="F1077" i="5"/>
  <c r="E1077" i="5"/>
  <c r="D1077" i="5"/>
  <c r="C1077" i="5"/>
  <c r="B1077" i="5"/>
  <c r="T1076" i="5"/>
  <c r="S1076" i="5"/>
  <c r="R1076" i="5"/>
  <c r="Q1076" i="5"/>
  <c r="P1076" i="5"/>
  <c r="O1076" i="5"/>
  <c r="N1076" i="5"/>
  <c r="M1076" i="5"/>
  <c r="L1076" i="5"/>
  <c r="K1076" i="5"/>
  <c r="J1076" i="5"/>
  <c r="I1076" i="5"/>
  <c r="H1076" i="5"/>
  <c r="G1076" i="5"/>
  <c r="F1076" i="5"/>
  <c r="E1076" i="5"/>
  <c r="D1076" i="5"/>
  <c r="C1076" i="5"/>
  <c r="B1076" i="5"/>
  <c r="T1075" i="5"/>
  <c r="S1075" i="5"/>
  <c r="R1075" i="5"/>
  <c r="Q1075" i="5"/>
  <c r="P1075" i="5"/>
  <c r="O1075" i="5"/>
  <c r="N1075" i="5"/>
  <c r="M1075" i="5"/>
  <c r="L1075" i="5"/>
  <c r="K1075" i="5"/>
  <c r="J1075" i="5"/>
  <c r="I1075" i="5"/>
  <c r="H1075" i="5"/>
  <c r="G1075" i="5"/>
  <c r="F1075" i="5"/>
  <c r="E1075" i="5"/>
  <c r="D1075" i="5"/>
  <c r="C1075" i="5"/>
  <c r="B1075" i="5"/>
  <c r="T1074" i="5"/>
  <c r="S1074" i="5"/>
  <c r="R1074" i="5"/>
  <c r="Q1074" i="5"/>
  <c r="P1074" i="5"/>
  <c r="O1074" i="5"/>
  <c r="N1074" i="5"/>
  <c r="M1074" i="5"/>
  <c r="L1074" i="5"/>
  <c r="K1074" i="5"/>
  <c r="J1074" i="5"/>
  <c r="I1074" i="5"/>
  <c r="H1074" i="5"/>
  <c r="G1074" i="5"/>
  <c r="F1074" i="5"/>
  <c r="E1074" i="5"/>
  <c r="D1074" i="5"/>
  <c r="C1074" i="5"/>
  <c r="B1074" i="5"/>
  <c r="T1073" i="5"/>
  <c r="S1073" i="5"/>
  <c r="R1073" i="5"/>
  <c r="Q1073" i="5"/>
  <c r="P1073" i="5"/>
  <c r="O1073" i="5"/>
  <c r="N1073" i="5"/>
  <c r="M1073" i="5"/>
  <c r="L1073" i="5"/>
  <c r="K1073" i="5"/>
  <c r="J1073" i="5"/>
  <c r="I1073" i="5"/>
  <c r="H1073" i="5"/>
  <c r="G1073" i="5"/>
  <c r="F1073" i="5"/>
  <c r="E1073" i="5"/>
  <c r="D1073" i="5"/>
  <c r="C1073" i="5"/>
  <c r="B1073" i="5"/>
  <c r="T1072" i="5"/>
  <c r="S1072" i="5"/>
  <c r="R1072" i="5"/>
  <c r="Q1072" i="5"/>
  <c r="P1072" i="5"/>
  <c r="O1072" i="5"/>
  <c r="N1072" i="5"/>
  <c r="M1072" i="5"/>
  <c r="L1072" i="5"/>
  <c r="K1072" i="5"/>
  <c r="J1072" i="5"/>
  <c r="I1072" i="5"/>
  <c r="H1072" i="5"/>
  <c r="G1072" i="5"/>
  <c r="F1072" i="5"/>
  <c r="E1072" i="5"/>
  <c r="D1072" i="5"/>
  <c r="C1072" i="5"/>
  <c r="B1072" i="5"/>
  <c r="T1071" i="5"/>
  <c r="S1071" i="5"/>
  <c r="R1071" i="5"/>
  <c r="Q1071" i="5"/>
  <c r="P1071" i="5"/>
  <c r="O1071" i="5"/>
  <c r="N1071" i="5"/>
  <c r="M1071" i="5"/>
  <c r="L1071" i="5"/>
  <c r="K1071" i="5"/>
  <c r="J1071" i="5"/>
  <c r="I1071" i="5"/>
  <c r="H1071" i="5"/>
  <c r="G1071" i="5"/>
  <c r="F1071" i="5"/>
  <c r="E1071" i="5"/>
  <c r="D1071" i="5"/>
  <c r="C1071" i="5"/>
  <c r="B1071" i="5"/>
  <c r="T1070" i="5"/>
  <c r="S1070" i="5"/>
  <c r="R1070" i="5"/>
  <c r="Q1070" i="5"/>
  <c r="P1070" i="5"/>
  <c r="O1070" i="5"/>
  <c r="N1070" i="5"/>
  <c r="M1070" i="5"/>
  <c r="L1070" i="5"/>
  <c r="K1070" i="5"/>
  <c r="J1070" i="5"/>
  <c r="I1070" i="5"/>
  <c r="H1070" i="5"/>
  <c r="G1070" i="5"/>
  <c r="F1070" i="5"/>
  <c r="E1070" i="5"/>
  <c r="D1070" i="5"/>
  <c r="C1070" i="5"/>
  <c r="B1070" i="5"/>
  <c r="T1069" i="5"/>
  <c r="S1069" i="5"/>
  <c r="R1069" i="5"/>
  <c r="Q1069" i="5"/>
  <c r="P1069" i="5"/>
  <c r="O1069" i="5"/>
  <c r="N1069" i="5"/>
  <c r="M1069" i="5"/>
  <c r="L1069" i="5"/>
  <c r="K1069" i="5"/>
  <c r="J1069" i="5"/>
  <c r="I1069" i="5"/>
  <c r="H1069" i="5"/>
  <c r="G1069" i="5"/>
  <c r="F1069" i="5"/>
  <c r="E1069" i="5"/>
  <c r="D1069" i="5"/>
  <c r="C1069" i="5"/>
  <c r="B1069" i="5"/>
  <c r="T1068" i="5"/>
  <c r="S1068" i="5"/>
  <c r="R1068" i="5"/>
  <c r="Q1068" i="5"/>
  <c r="P1068" i="5"/>
  <c r="O1068" i="5"/>
  <c r="N1068" i="5"/>
  <c r="M1068" i="5"/>
  <c r="L1068" i="5"/>
  <c r="K1068" i="5"/>
  <c r="J1068" i="5"/>
  <c r="I1068" i="5"/>
  <c r="H1068" i="5"/>
  <c r="G1068" i="5"/>
  <c r="F1068" i="5"/>
  <c r="E1068" i="5"/>
  <c r="D1068" i="5"/>
  <c r="C1068" i="5"/>
  <c r="B1068" i="5"/>
  <c r="T1067" i="5"/>
  <c r="S1067" i="5"/>
  <c r="R1067" i="5"/>
  <c r="Q1067" i="5"/>
  <c r="P1067" i="5"/>
  <c r="O1067" i="5"/>
  <c r="N1067" i="5"/>
  <c r="M1067" i="5"/>
  <c r="L1067" i="5"/>
  <c r="K1067" i="5"/>
  <c r="J1067" i="5"/>
  <c r="I1067" i="5"/>
  <c r="H1067" i="5"/>
  <c r="G1067" i="5"/>
  <c r="F1067" i="5"/>
  <c r="E1067" i="5"/>
  <c r="D1067" i="5"/>
  <c r="C1067" i="5"/>
  <c r="B1067" i="5"/>
  <c r="T1066" i="5"/>
  <c r="S1066" i="5"/>
  <c r="R1066" i="5"/>
  <c r="Q1066" i="5"/>
  <c r="P1066" i="5"/>
  <c r="O1066" i="5"/>
  <c r="N1066" i="5"/>
  <c r="M1066" i="5"/>
  <c r="L1066" i="5"/>
  <c r="K1066" i="5"/>
  <c r="J1066" i="5"/>
  <c r="I1066" i="5"/>
  <c r="H1066" i="5"/>
  <c r="G1066" i="5"/>
  <c r="F1066" i="5"/>
  <c r="E1066" i="5"/>
  <c r="D1066" i="5"/>
  <c r="C1066" i="5"/>
  <c r="B1066" i="5"/>
  <c r="T1065" i="5"/>
  <c r="S1065" i="5"/>
  <c r="R1065" i="5"/>
  <c r="Q1065" i="5"/>
  <c r="P1065" i="5"/>
  <c r="O1065" i="5"/>
  <c r="N1065" i="5"/>
  <c r="M1065" i="5"/>
  <c r="L1065" i="5"/>
  <c r="K1065" i="5"/>
  <c r="J1065" i="5"/>
  <c r="I1065" i="5"/>
  <c r="H1065" i="5"/>
  <c r="G1065" i="5"/>
  <c r="F1065" i="5"/>
  <c r="E1065" i="5"/>
  <c r="D1065" i="5"/>
  <c r="C1065" i="5"/>
  <c r="B1065" i="5"/>
  <c r="T1064" i="5"/>
  <c r="S1064" i="5"/>
  <c r="R1064" i="5"/>
  <c r="Q1064" i="5"/>
  <c r="P1064" i="5"/>
  <c r="O1064" i="5"/>
  <c r="N1064" i="5"/>
  <c r="M1064" i="5"/>
  <c r="L1064" i="5"/>
  <c r="K1064" i="5"/>
  <c r="J1064" i="5"/>
  <c r="I1064" i="5"/>
  <c r="H1064" i="5"/>
  <c r="G1064" i="5"/>
  <c r="F1064" i="5"/>
  <c r="E1064" i="5"/>
  <c r="D1064" i="5"/>
  <c r="C1064" i="5"/>
  <c r="B1064" i="5"/>
  <c r="T1063" i="5"/>
  <c r="S1063" i="5"/>
  <c r="R1063" i="5"/>
  <c r="Q1063" i="5"/>
  <c r="P1063" i="5"/>
  <c r="O1063" i="5"/>
  <c r="N1063" i="5"/>
  <c r="M1063" i="5"/>
  <c r="L1063" i="5"/>
  <c r="K1063" i="5"/>
  <c r="J1063" i="5"/>
  <c r="I1063" i="5"/>
  <c r="H1063" i="5"/>
  <c r="G1063" i="5"/>
  <c r="F1063" i="5"/>
  <c r="E1063" i="5"/>
  <c r="D1063" i="5"/>
  <c r="C1063" i="5"/>
  <c r="B1063" i="5"/>
  <c r="T1062" i="5"/>
  <c r="S1062" i="5"/>
  <c r="R1062" i="5"/>
  <c r="Q1062" i="5"/>
  <c r="P1062" i="5"/>
  <c r="O1062" i="5"/>
  <c r="N1062" i="5"/>
  <c r="M1062" i="5"/>
  <c r="L1062" i="5"/>
  <c r="K1062" i="5"/>
  <c r="J1062" i="5"/>
  <c r="I1062" i="5"/>
  <c r="H1062" i="5"/>
  <c r="G1062" i="5"/>
  <c r="F1062" i="5"/>
  <c r="E1062" i="5"/>
  <c r="D1062" i="5"/>
  <c r="C1062" i="5"/>
  <c r="B1062" i="5"/>
  <c r="T1061" i="5"/>
  <c r="S1061" i="5"/>
  <c r="R1061" i="5"/>
  <c r="Q1061" i="5"/>
  <c r="P1061" i="5"/>
  <c r="O1061" i="5"/>
  <c r="N1061" i="5"/>
  <c r="M1061" i="5"/>
  <c r="L1061" i="5"/>
  <c r="K1061" i="5"/>
  <c r="J1061" i="5"/>
  <c r="I1061" i="5"/>
  <c r="H1061" i="5"/>
  <c r="G1061" i="5"/>
  <c r="F1061" i="5"/>
  <c r="E1061" i="5"/>
  <c r="D1061" i="5"/>
  <c r="C1061" i="5"/>
  <c r="B1061" i="5"/>
  <c r="T1060" i="5"/>
  <c r="S1060" i="5"/>
  <c r="R1060" i="5"/>
  <c r="Q1060" i="5"/>
  <c r="P1060" i="5"/>
  <c r="O1060" i="5"/>
  <c r="N1060" i="5"/>
  <c r="M1060" i="5"/>
  <c r="L1060" i="5"/>
  <c r="K1060" i="5"/>
  <c r="J1060" i="5"/>
  <c r="I1060" i="5"/>
  <c r="H1060" i="5"/>
  <c r="G1060" i="5"/>
  <c r="F1060" i="5"/>
  <c r="E1060" i="5"/>
  <c r="D1060" i="5"/>
  <c r="C1060" i="5"/>
  <c r="B1060" i="5"/>
  <c r="T1059" i="5"/>
  <c r="S1059" i="5"/>
  <c r="R1059" i="5"/>
  <c r="Q1059" i="5"/>
  <c r="P1059" i="5"/>
  <c r="O1059" i="5"/>
  <c r="N1059" i="5"/>
  <c r="M1059" i="5"/>
  <c r="L1059" i="5"/>
  <c r="K1059" i="5"/>
  <c r="J1059" i="5"/>
  <c r="I1059" i="5"/>
  <c r="H1059" i="5"/>
  <c r="G1059" i="5"/>
  <c r="F1059" i="5"/>
  <c r="E1059" i="5"/>
  <c r="D1059" i="5"/>
  <c r="C1059" i="5"/>
  <c r="B1059" i="5"/>
  <c r="T1058" i="5"/>
  <c r="S1058" i="5"/>
  <c r="R1058" i="5"/>
  <c r="Q1058" i="5"/>
  <c r="P1058" i="5"/>
  <c r="O1058" i="5"/>
  <c r="N1058" i="5"/>
  <c r="M1058" i="5"/>
  <c r="L1058" i="5"/>
  <c r="K1058" i="5"/>
  <c r="J1058" i="5"/>
  <c r="I1058" i="5"/>
  <c r="H1058" i="5"/>
  <c r="G1058" i="5"/>
  <c r="F1058" i="5"/>
  <c r="E1058" i="5"/>
  <c r="D1058" i="5"/>
  <c r="C1058" i="5"/>
  <c r="B1058" i="5"/>
  <c r="T1057" i="5"/>
  <c r="S1057" i="5"/>
  <c r="R1057" i="5"/>
  <c r="Q1057" i="5"/>
  <c r="P1057" i="5"/>
  <c r="O1057" i="5"/>
  <c r="N1057" i="5"/>
  <c r="M1057" i="5"/>
  <c r="L1057" i="5"/>
  <c r="K1057" i="5"/>
  <c r="J1057" i="5"/>
  <c r="I1057" i="5"/>
  <c r="H1057" i="5"/>
  <c r="G1057" i="5"/>
  <c r="F1057" i="5"/>
  <c r="E1057" i="5"/>
  <c r="D1057" i="5"/>
  <c r="C1057" i="5"/>
  <c r="B1057" i="5"/>
  <c r="T1056" i="5"/>
  <c r="S1056" i="5"/>
  <c r="R1056" i="5"/>
  <c r="Q1056" i="5"/>
  <c r="P1056" i="5"/>
  <c r="O1056" i="5"/>
  <c r="N1056" i="5"/>
  <c r="M1056" i="5"/>
  <c r="L1056" i="5"/>
  <c r="K1056" i="5"/>
  <c r="J1056" i="5"/>
  <c r="I1056" i="5"/>
  <c r="H1056" i="5"/>
  <c r="G1056" i="5"/>
  <c r="F1056" i="5"/>
  <c r="E1056" i="5"/>
  <c r="D1056" i="5"/>
  <c r="C1056" i="5"/>
  <c r="B1056" i="5"/>
  <c r="T1055" i="5"/>
  <c r="S1055" i="5"/>
  <c r="R1055" i="5"/>
  <c r="Q1055" i="5"/>
  <c r="P1055" i="5"/>
  <c r="O1055" i="5"/>
  <c r="N1055" i="5"/>
  <c r="M1055" i="5"/>
  <c r="L1055" i="5"/>
  <c r="K1055" i="5"/>
  <c r="J1055" i="5"/>
  <c r="I1055" i="5"/>
  <c r="H1055" i="5"/>
  <c r="G1055" i="5"/>
  <c r="F1055" i="5"/>
  <c r="E1055" i="5"/>
  <c r="D1055" i="5"/>
  <c r="C1055" i="5"/>
  <c r="B1055" i="5"/>
  <c r="T1054" i="5"/>
  <c r="S1054" i="5"/>
  <c r="R1054" i="5"/>
  <c r="Q1054" i="5"/>
  <c r="P1054" i="5"/>
  <c r="O1054" i="5"/>
  <c r="N1054" i="5"/>
  <c r="M1054" i="5"/>
  <c r="L1054" i="5"/>
  <c r="K1054" i="5"/>
  <c r="J1054" i="5"/>
  <c r="I1054" i="5"/>
  <c r="H1054" i="5"/>
  <c r="G1054" i="5"/>
  <c r="F1054" i="5"/>
  <c r="E1054" i="5"/>
  <c r="D1054" i="5"/>
  <c r="C1054" i="5"/>
  <c r="B1054" i="5"/>
  <c r="T1053" i="5"/>
  <c r="S1053" i="5"/>
  <c r="R1053" i="5"/>
  <c r="Q1053" i="5"/>
  <c r="P1053" i="5"/>
  <c r="O1053" i="5"/>
  <c r="N1053" i="5"/>
  <c r="M1053" i="5"/>
  <c r="L1053" i="5"/>
  <c r="K1053" i="5"/>
  <c r="J1053" i="5"/>
  <c r="I1053" i="5"/>
  <c r="H1053" i="5"/>
  <c r="G1053" i="5"/>
  <c r="F1053" i="5"/>
  <c r="E1053" i="5"/>
  <c r="D1053" i="5"/>
  <c r="C1053" i="5"/>
  <c r="B1053" i="5"/>
  <c r="T1052" i="5"/>
  <c r="S1052" i="5"/>
  <c r="R1052" i="5"/>
  <c r="Q1052" i="5"/>
  <c r="P1052" i="5"/>
  <c r="O1052" i="5"/>
  <c r="N1052" i="5"/>
  <c r="M1052" i="5"/>
  <c r="L1052" i="5"/>
  <c r="K1052" i="5"/>
  <c r="J1052" i="5"/>
  <c r="I1052" i="5"/>
  <c r="H1052" i="5"/>
  <c r="G1052" i="5"/>
  <c r="F1052" i="5"/>
  <c r="E1052" i="5"/>
  <c r="D1052" i="5"/>
  <c r="C1052" i="5"/>
  <c r="B1052" i="5"/>
  <c r="T1051" i="5"/>
  <c r="S1051" i="5"/>
  <c r="R1051" i="5"/>
  <c r="Q1051" i="5"/>
  <c r="P1051" i="5"/>
  <c r="O1051" i="5"/>
  <c r="N1051" i="5"/>
  <c r="M1051" i="5"/>
  <c r="L1051" i="5"/>
  <c r="K1051" i="5"/>
  <c r="J1051" i="5"/>
  <c r="I1051" i="5"/>
  <c r="H1051" i="5"/>
  <c r="G1051" i="5"/>
  <c r="F1051" i="5"/>
  <c r="E1051" i="5"/>
  <c r="D1051" i="5"/>
  <c r="C1051" i="5"/>
  <c r="B1051" i="5"/>
  <c r="T1050" i="5"/>
  <c r="S1050" i="5"/>
  <c r="R1050" i="5"/>
  <c r="Q1050" i="5"/>
  <c r="P1050" i="5"/>
  <c r="O1050" i="5"/>
  <c r="N1050" i="5"/>
  <c r="M1050" i="5"/>
  <c r="L1050" i="5"/>
  <c r="K1050" i="5"/>
  <c r="J1050" i="5"/>
  <c r="I1050" i="5"/>
  <c r="H1050" i="5"/>
  <c r="G1050" i="5"/>
  <c r="F1050" i="5"/>
  <c r="E1050" i="5"/>
  <c r="D1050" i="5"/>
  <c r="C1050" i="5"/>
  <c r="B1050" i="5"/>
  <c r="T1049" i="5"/>
  <c r="S1049" i="5"/>
  <c r="R1049" i="5"/>
  <c r="Q1049" i="5"/>
  <c r="P1049" i="5"/>
  <c r="O1049" i="5"/>
  <c r="N1049" i="5"/>
  <c r="M1049" i="5"/>
  <c r="L1049" i="5"/>
  <c r="K1049" i="5"/>
  <c r="J1049" i="5"/>
  <c r="I1049" i="5"/>
  <c r="H1049" i="5"/>
  <c r="G1049" i="5"/>
  <c r="F1049" i="5"/>
  <c r="E1049" i="5"/>
  <c r="D1049" i="5"/>
  <c r="C1049" i="5"/>
  <c r="B1049" i="5"/>
  <c r="T1048" i="5"/>
  <c r="S1048" i="5"/>
  <c r="R1048" i="5"/>
  <c r="Q1048" i="5"/>
  <c r="P1048" i="5"/>
  <c r="O1048" i="5"/>
  <c r="N1048" i="5"/>
  <c r="M1048" i="5"/>
  <c r="L1048" i="5"/>
  <c r="K1048" i="5"/>
  <c r="J1048" i="5"/>
  <c r="I1048" i="5"/>
  <c r="H1048" i="5"/>
  <c r="G1048" i="5"/>
  <c r="F1048" i="5"/>
  <c r="E1048" i="5"/>
  <c r="D1048" i="5"/>
  <c r="C1048" i="5"/>
  <c r="B1048" i="5"/>
  <c r="T1047" i="5"/>
  <c r="S1047" i="5"/>
  <c r="R1047" i="5"/>
  <c r="Q1047" i="5"/>
  <c r="P1047" i="5"/>
  <c r="O1047" i="5"/>
  <c r="N1047" i="5"/>
  <c r="M1047" i="5"/>
  <c r="L1047" i="5"/>
  <c r="K1047" i="5"/>
  <c r="J1047" i="5"/>
  <c r="I1047" i="5"/>
  <c r="H1047" i="5"/>
  <c r="G1047" i="5"/>
  <c r="F1047" i="5"/>
  <c r="E1047" i="5"/>
  <c r="D1047" i="5"/>
  <c r="C1047" i="5"/>
  <c r="B1047" i="5"/>
  <c r="T1046" i="5"/>
  <c r="S1046" i="5"/>
  <c r="R1046" i="5"/>
  <c r="Q1046" i="5"/>
  <c r="P1046" i="5"/>
  <c r="O1046" i="5"/>
  <c r="N1046" i="5"/>
  <c r="M1046" i="5"/>
  <c r="L1046" i="5"/>
  <c r="K1046" i="5"/>
  <c r="J1046" i="5"/>
  <c r="I1046" i="5"/>
  <c r="H1046" i="5"/>
  <c r="G1046" i="5"/>
  <c r="F1046" i="5"/>
  <c r="E1046" i="5"/>
  <c r="D1046" i="5"/>
  <c r="C1046" i="5"/>
  <c r="B1046" i="5"/>
  <c r="T1045" i="5"/>
  <c r="S1045" i="5"/>
  <c r="R1045" i="5"/>
  <c r="Q1045" i="5"/>
  <c r="P1045" i="5"/>
  <c r="O1045" i="5"/>
  <c r="N1045" i="5"/>
  <c r="M1045" i="5"/>
  <c r="L1045" i="5"/>
  <c r="K1045" i="5"/>
  <c r="J1045" i="5"/>
  <c r="I1045" i="5"/>
  <c r="H1045" i="5"/>
  <c r="G1045" i="5"/>
  <c r="F1045" i="5"/>
  <c r="E1045" i="5"/>
  <c r="D1045" i="5"/>
  <c r="C1045" i="5"/>
  <c r="B1045" i="5"/>
  <c r="T1044" i="5"/>
  <c r="S1044" i="5"/>
  <c r="R1044" i="5"/>
  <c r="Q1044" i="5"/>
  <c r="P1044" i="5"/>
  <c r="O1044" i="5"/>
  <c r="N1044" i="5"/>
  <c r="M1044" i="5"/>
  <c r="L1044" i="5"/>
  <c r="K1044" i="5"/>
  <c r="J1044" i="5"/>
  <c r="I1044" i="5"/>
  <c r="H1044" i="5"/>
  <c r="G1044" i="5"/>
  <c r="F1044" i="5"/>
  <c r="E1044" i="5"/>
  <c r="D1044" i="5"/>
  <c r="C1044" i="5"/>
  <c r="B1044" i="5"/>
  <c r="T1043" i="5"/>
  <c r="S1043" i="5"/>
  <c r="R1043" i="5"/>
  <c r="Q1043" i="5"/>
  <c r="P1043" i="5"/>
  <c r="O1043" i="5"/>
  <c r="N1043" i="5"/>
  <c r="M1043" i="5"/>
  <c r="L1043" i="5"/>
  <c r="K1043" i="5"/>
  <c r="J1043" i="5"/>
  <c r="I1043" i="5"/>
  <c r="H1043" i="5"/>
  <c r="G1043" i="5"/>
  <c r="F1043" i="5"/>
  <c r="E1043" i="5"/>
  <c r="D1043" i="5"/>
  <c r="C1043" i="5"/>
  <c r="B1043" i="5"/>
  <c r="T1042" i="5"/>
  <c r="S1042" i="5"/>
  <c r="R1042" i="5"/>
  <c r="Q1042" i="5"/>
  <c r="P1042" i="5"/>
  <c r="O1042" i="5"/>
  <c r="N1042" i="5"/>
  <c r="M1042" i="5"/>
  <c r="L1042" i="5"/>
  <c r="K1042" i="5"/>
  <c r="J1042" i="5"/>
  <c r="I1042" i="5"/>
  <c r="H1042" i="5"/>
  <c r="G1042" i="5"/>
  <c r="F1042" i="5"/>
  <c r="E1042" i="5"/>
  <c r="D1042" i="5"/>
  <c r="C1042" i="5"/>
  <c r="B1042" i="5"/>
  <c r="T1041" i="5"/>
  <c r="S1041" i="5"/>
  <c r="R1041" i="5"/>
  <c r="Q1041" i="5"/>
  <c r="P1041" i="5"/>
  <c r="O1041" i="5"/>
  <c r="N1041" i="5"/>
  <c r="M1041" i="5"/>
  <c r="L1041" i="5"/>
  <c r="K1041" i="5"/>
  <c r="J1041" i="5"/>
  <c r="I1041" i="5"/>
  <c r="H1041" i="5"/>
  <c r="G1041" i="5"/>
  <c r="F1041" i="5"/>
  <c r="E1041" i="5"/>
  <c r="D1041" i="5"/>
  <c r="C1041" i="5"/>
  <c r="B1041" i="5"/>
  <c r="T1040" i="5"/>
  <c r="S1040" i="5"/>
  <c r="R1040" i="5"/>
  <c r="Q1040" i="5"/>
  <c r="P1040" i="5"/>
  <c r="O1040" i="5"/>
  <c r="N1040" i="5"/>
  <c r="M1040" i="5"/>
  <c r="L1040" i="5"/>
  <c r="K1040" i="5"/>
  <c r="J1040" i="5"/>
  <c r="I1040" i="5"/>
  <c r="H1040" i="5"/>
  <c r="G1040" i="5"/>
  <c r="F1040" i="5"/>
  <c r="E1040" i="5"/>
  <c r="D1040" i="5"/>
  <c r="C1040" i="5"/>
  <c r="B1040" i="5"/>
  <c r="T1039" i="5"/>
  <c r="S1039" i="5"/>
  <c r="R1039" i="5"/>
  <c r="Q1039" i="5"/>
  <c r="P1039" i="5"/>
  <c r="O1039" i="5"/>
  <c r="N1039" i="5"/>
  <c r="M1039" i="5"/>
  <c r="L1039" i="5"/>
  <c r="K1039" i="5"/>
  <c r="J1039" i="5"/>
  <c r="I1039" i="5"/>
  <c r="H1039" i="5"/>
  <c r="G1039" i="5"/>
  <c r="F1039" i="5"/>
  <c r="E1039" i="5"/>
  <c r="D1039" i="5"/>
  <c r="C1039" i="5"/>
  <c r="B1039" i="5"/>
  <c r="T1038" i="5"/>
  <c r="S1038" i="5"/>
  <c r="R1038" i="5"/>
  <c r="Q1038" i="5"/>
  <c r="P1038" i="5"/>
  <c r="O1038" i="5"/>
  <c r="N1038" i="5"/>
  <c r="M1038" i="5"/>
  <c r="L1038" i="5"/>
  <c r="K1038" i="5"/>
  <c r="J1038" i="5"/>
  <c r="I1038" i="5"/>
  <c r="H1038" i="5"/>
  <c r="G1038" i="5"/>
  <c r="F1038" i="5"/>
  <c r="E1038" i="5"/>
  <c r="D1038" i="5"/>
  <c r="C1038" i="5"/>
  <c r="B1038" i="5"/>
  <c r="T1037" i="5"/>
  <c r="S1037" i="5"/>
  <c r="R1037" i="5"/>
  <c r="Q1037" i="5"/>
  <c r="P1037" i="5"/>
  <c r="O1037" i="5"/>
  <c r="N1037" i="5"/>
  <c r="M1037" i="5"/>
  <c r="L1037" i="5"/>
  <c r="K1037" i="5"/>
  <c r="J1037" i="5"/>
  <c r="I1037" i="5"/>
  <c r="H1037" i="5"/>
  <c r="G1037" i="5"/>
  <c r="F1037" i="5"/>
  <c r="E1037" i="5"/>
  <c r="D1037" i="5"/>
  <c r="C1037" i="5"/>
  <c r="B1037" i="5"/>
  <c r="T1036" i="5"/>
  <c r="S1036" i="5"/>
  <c r="R1036" i="5"/>
  <c r="Q1036" i="5"/>
  <c r="P1036" i="5"/>
  <c r="O1036" i="5"/>
  <c r="N1036" i="5"/>
  <c r="M1036" i="5"/>
  <c r="L1036" i="5"/>
  <c r="K1036" i="5"/>
  <c r="J1036" i="5"/>
  <c r="I1036" i="5"/>
  <c r="H1036" i="5"/>
  <c r="G1036" i="5"/>
  <c r="F1036" i="5"/>
  <c r="E1036" i="5"/>
  <c r="D1036" i="5"/>
  <c r="C1036" i="5"/>
  <c r="B1036" i="5"/>
  <c r="T1035" i="5"/>
  <c r="S1035" i="5"/>
  <c r="R1035" i="5"/>
  <c r="Q1035" i="5"/>
  <c r="P1035" i="5"/>
  <c r="O1035" i="5"/>
  <c r="N1035" i="5"/>
  <c r="M1035" i="5"/>
  <c r="L1035" i="5"/>
  <c r="K1035" i="5"/>
  <c r="J1035" i="5"/>
  <c r="I1035" i="5"/>
  <c r="H1035" i="5"/>
  <c r="G1035" i="5"/>
  <c r="F1035" i="5"/>
  <c r="E1035" i="5"/>
  <c r="D1035" i="5"/>
  <c r="C1035" i="5"/>
  <c r="B1035" i="5"/>
  <c r="T1034" i="5"/>
  <c r="S1034" i="5"/>
  <c r="R1034" i="5"/>
  <c r="Q1034" i="5"/>
  <c r="P1034" i="5"/>
  <c r="O1034" i="5"/>
  <c r="N1034" i="5"/>
  <c r="M1034" i="5"/>
  <c r="L1034" i="5"/>
  <c r="K1034" i="5"/>
  <c r="J1034" i="5"/>
  <c r="I1034" i="5"/>
  <c r="H1034" i="5"/>
  <c r="G1034" i="5"/>
  <c r="F1034" i="5"/>
  <c r="E1034" i="5"/>
  <c r="D1034" i="5"/>
  <c r="C1034" i="5"/>
  <c r="B1034" i="5"/>
  <c r="T1033" i="5"/>
  <c r="S1033" i="5"/>
  <c r="R1033" i="5"/>
  <c r="Q1033" i="5"/>
  <c r="P1033" i="5"/>
  <c r="O1033" i="5"/>
  <c r="N1033" i="5"/>
  <c r="M1033" i="5"/>
  <c r="L1033" i="5"/>
  <c r="K1033" i="5"/>
  <c r="J1033" i="5"/>
  <c r="I1033" i="5"/>
  <c r="H1033" i="5"/>
  <c r="G1033" i="5"/>
  <c r="F1033" i="5"/>
  <c r="E1033" i="5"/>
  <c r="D1033" i="5"/>
  <c r="C1033" i="5"/>
  <c r="B1033" i="5"/>
  <c r="T1032" i="5"/>
  <c r="S1032" i="5"/>
  <c r="R1032" i="5"/>
  <c r="Q1032" i="5"/>
  <c r="P1032" i="5"/>
  <c r="O1032" i="5"/>
  <c r="N1032" i="5"/>
  <c r="M1032" i="5"/>
  <c r="L1032" i="5"/>
  <c r="K1032" i="5"/>
  <c r="J1032" i="5"/>
  <c r="I1032" i="5"/>
  <c r="H1032" i="5"/>
  <c r="G1032" i="5"/>
  <c r="F1032" i="5"/>
  <c r="E1032" i="5"/>
  <c r="D1032" i="5"/>
  <c r="C1032" i="5"/>
  <c r="B1032" i="5"/>
  <c r="T1031" i="5"/>
  <c r="S1031" i="5"/>
  <c r="R1031" i="5"/>
  <c r="Q1031" i="5"/>
  <c r="P1031" i="5"/>
  <c r="O1031" i="5"/>
  <c r="N1031" i="5"/>
  <c r="M1031" i="5"/>
  <c r="L1031" i="5"/>
  <c r="K1031" i="5"/>
  <c r="J1031" i="5"/>
  <c r="I1031" i="5"/>
  <c r="H1031" i="5"/>
  <c r="G1031" i="5"/>
  <c r="F1031" i="5"/>
  <c r="E1031" i="5"/>
  <c r="D1031" i="5"/>
  <c r="C1031" i="5"/>
  <c r="B1031" i="5"/>
  <c r="T1030" i="5"/>
  <c r="S1030" i="5"/>
  <c r="R1030" i="5"/>
  <c r="Q1030" i="5"/>
  <c r="P1030" i="5"/>
  <c r="O1030" i="5"/>
  <c r="N1030" i="5"/>
  <c r="M1030" i="5"/>
  <c r="L1030" i="5"/>
  <c r="K1030" i="5"/>
  <c r="J1030" i="5"/>
  <c r="I1030" i="5"/>
  <c r="H1030" i="5"/>
  <c r="G1030" i="5"/>
  <c r="F1030" i="5"/>
  <c r="E1030" i="5"/>
  <c r="D1030" i="5"/>
  <c r="C1030" i="5"/>
  <c r="B1030" i="5"/>
  <c r="T1029" i="5"/>
  <c r="S1029" i="5"/>
  <c r="R1029" i="5"/>
  <c r="Q1029" i="5"/>
  <c r="P1029" i="5"/>
  <c r="O1029" i="5"/>
  <c r="N1029" i="5"/>
  <c r="M1029" i="5"/>
  <c r="L1029" i="5"/>
  <c r="K1029" i="5"/>
  <c r="J1029" i="5"/>
  <c r="I1029" i="5"/>
  <c r="H1029" i="5"/>
  <c r="G1029" i="5"/>
  <c r="F1029" i="5"/>
  <c r="E1029" i="5"/>
  <c r="D1029" i="5"/>
  <c r="C1029" i="5"/>
  <c r="B1029" i="5"/>
  <c r="T1028" i="5"/>
  <c r="S1028" i="5"/>
  <c r="R1028" i="5"/>
  <c r="Q1028" i="5"/>
  <c r="P1028" i="5"/>
  <c r="O1028" i="5"/>
  <c r="N1028" i="5"/>
  <c r="M1028" i="5"/>
  <c r="L1028" i="5"/>
  <c r="K1028" i="5"/>
  <c r="J1028" i="5"/>
  <c r="I1028" i="5"/>
  <c r="H1028" i="5"/>
  <c r="G1028" i="5"/>
  <c r="F1028" i="5"/>
  <c r="E1028" i="5"/>
  <c r="D1028" i="5"/>
  <c r="C1028" i="5"/>
  <c r="B1028" i="5"/>
  <c r="T1027" i="5"/>
  <c r="S1027" i="5"/>
  <c r="R1027" i="5"/>
  <c r="Q1027" i="5"/>
  <c r="P1027" i="5"/>
  <c r="O1027" i="5"/>
  <c r="N1027" i="5"/>
  <c r="M1027" i="5"/>
  <c r="L1027" i="5"/>
  <c r="K1027" i="5"/>
  <c r="J1027" i="5"/>
  <c r="I1027" i="5"/>
  <c r="H1027" i="5"/>
  <c r="G1027" i="5"/>
  <c r="F1027" i="5"/>
  <c r="E1027" i="5"/>
  <c r="D1027" i="5"/>
  <c r="C1027" i="5"/>
  <c r="B1027" i="5"/>
  <c r="T1026" i="5"/>
  <c r="S1026" i="5"/>
  <c r="R1026" i="5"/>
  <c r="Q1026" i="5"/>
  <c r="P1026" i="5"/>
  <c r="O1026" i="5"/>
  <c r="N1026" i="5"/>
  <c r="M1026" i="5"/>
  <c r="L1026" i="5"/>
  <c r="K1026" i="5"/>
  <c r="J1026" i="5"/>
  <c r="I1026" i="5"/>
  <c r="H1026" i="5"/>
  <c r="G1026" i="5"/>
  <c r="F1026" i="5"/>
  <c r="E1026" i="5"/>
  <c r="D1026" i="5"/>
  <c r="C1026" i="5"/>
  <c r="B1026" i="5"/>
  <c r="T1025" i="5"/>
  <c r="S1025" i="5"/>
  <c r="R1025" i="5"/>
  <c r="Q1025" i="5"/>
  <c r="P1025" i="5"/>
  <c r="O1025" i="5"/>
  <c r="N1025" i="5"/>
  <c r="M1025" i="5"/>
  <c r="L1025" i="5"/>
  <c r="K1025" i="5"/>
  <c r="J1025" i="5"/>
  <c r="I1025" i="5"/>
  <c r="H1025" i="5"/>
  <c r="G1025" i="5"/>
  <c r="F1025" i="5"/>
  <c r="E1025" i="5"/>
  <c r="D1025" i="5"/>
  <c r="C1025" i="5"/>
  <c r="B1025" i="5"/>
  <c r="T1024" i="5"/>
  <c r="S1024" i="5"/>
  <c r="R1024" i="5"/>
  <c r="Q1024" i="5"/>
  <c r="P1024" i="5"/>
  <c r="O1024" i="5"/>
  <c r="N1024" i="5"/>
  <c r="M1024" i="5"/>
  <c r="L1024" i="5"/>
  <c r="K1024" i="5"/>
  <c r="J1024" i="5"/>
  <c r="I1024" i="5"/>
  <c r="H1024" i="5"/>
  <c r="G1024" i="5"/>
  <c r="F1024" i="5"/>
  <c r="E1024" i="5"/>
  <c r="D1024" i="5"/>
  <c r="C1024" i="5"/>
  <c r="B1024" i="5"/>
  <c r="T1023" i="5"/>
  <c r="S1023" i="5"/>
  <c r="R1023" i="5"/>
  <c r="Q1023" i="5"/>
  <c r="P1023" i="5"/>
  <c r="O1023" i="5"/>
  <c r="N1023" i="5"/>
  <c r="M1023" i="5"/>
  <c r="L1023" i="5"/>
  <c r="K1023" i="5"/>
  <c r="J1023" i="5"/>
  <c r="I1023" i="5"/>
  <c r="H1023" i="5"/>
  <c r="G1023" i="5"/>
  <c r="F1023" i="5"/>
  <c r="E1023" i="5"/>
  <c r="D1023" i="5"/>
  <c r="C1023" i="5"/>
  <c r="B1023" i="5"/>
  <c r="T1022" i="5"/>
  <c r="S1022" i="5"/>
  <c r="R1022" i="5"/>
  <c r="Q1022" i="5"/>
  <c r="P1022" i="5"/>
  <c r="O1022" i="5"/>
  <c r="N1022" i="5"/>
  <c r="M1022" i="5"/>
  <c r="L1022" i="5"/>
  <c r="K1022" i="5"/>
  <c r="J1022" i="5"/>
  <c r="I1022" i="5"/>
  <c r="H1022" i="5"/>
  <c r="G1022" i="5"/>
  <c r="F1022" i="5"/>
  <c r="E1022" i="5"/>
  <c r="D1022" i="5"/>
  <c r="C1022" i="5"/>
  <c r="B1022" i="5"/>
  <c r="T1021" i="5"/>
  <c r="S1021" i="5"/>
  <c r="R1021" i="5"/>
  <c r="Q1021" i="5"/>
  <c r="P1021" i="5"/>
  <c r="O1021" i="5"/>
  <c r="N1021" i="5"/>
  <c r="M1021" i="5"/>
  <c r="L1021" i="5"/>
  <c r="K1021" i="5"/>
  <c r="J1021" i="5"/>
  <c r="I1021" i="5"/>
  <c r="H1021" i="5"/>
  <c r="G1021" i="5"/>
  <c r="F1021" i="5"/>
  <c r="E1021" i="5"/>
  <c r="D1021" i="5"/>
  <c r="C1021" i="5"/>
  <c r="B1021" i="5"/>
  <c r="T1020" i="5"/>
  <c r="S1020" i="5"/>
  <c r="R1020" i="5"/>
  <c r="Q1020" i="5"/>
  <c r="P1020" i="5"/>
  <c r="O1020" i="5"/>
  <c r="N1020" i="5"/>
  <c r="M1020" i="5"/>
  <c r="L1020" i="5"/>
  <c r="K1020" i="5"/>
  <c r="J1020" i="5"/>
  <c r="I1020" i="5"/>
  <c r="H1020" i="5"/>
  <c r="G1020" i="5"/>
  <c r="F1020" i="5"/>
  <c r="E1020" i="5"/>
  <c r="D1020" i="5"/>
  <c r="C1020" i="5"/>
  <c r="B1020" i="5"/>
  <c r="T1019" i="5"/>
  <c r="S1019" i="5"/>
  <c r="R1019" i="5"/>
  <c r="Q1019" i="5"/>
  <c r="P1019" i="5"/>
  <c r="O1019" i="5"/>
  <c r="N1019" i="5"/>
  <c r="M1019" i="5"/>
  <c r="L1019" i="5"/>
  <c r="K1019" i="5"/>
  <c r="J1019" i="5"/>
  <c r="I1019" i="5"/>
  <c r="H1019" i="5"/>
  <c r="G1019" i="5"/>
  <c r="F1019" i="5"/>
  <c r="E1019" i="5"/>
  <c r="D1019" i="5"/>
  <c r="C1019" i="5"/>
  <c r="B1019" i="5"/>
  <c r="T1018" i="5"/>
  <c r="S1018" i="5"/>
  <c r="R1018" i="5"/>
  <c r="Q1018" i="5"/>
  <c r="P1018" i="5"/>
  <c r="O1018" i="5"/>
  <c r="N1018" i="5"/>
  <c r="M1018" i="5"/>
  <c r="L1018" i="5"/>
  <c r="K1018" i="5"/>
  <c r="J1018" i="5"/>
  <c r="I1018" i="5"/>
  <c r="H1018" i="5"/>
  <c r="G1018" i="5"/>
  <c r="F1018" i="5"/>
  <c r="E1018" i="5"/>
  <c r="D1018" i="5"/>
  <c r="C1018" i="5"/>
  <c r="B1018" i="5"/>
  <c r="T1017" i="5"/>
  <c r="S1017" i="5"/>
  <c r="R1017" i="5"/>
  <c r="Q1017" i="5"/>
  <c r="P1017" i="5"/>
  <c r="O1017" i="5"/>
  <c r="N1017" i="5"/>
  <c r="M1017" i="5"/>
  <c r="L1017" i="5"/>
  <c r="K1017" i="5"/>
  <c r="J1017" i="5"/>
  <c r="I1017" i="5"/>
  <c r="H1017" i="5"/>
  <c r="G1017" i="5"/>
  <c r="F1017" i="5"/>
  <c r="E1017" i="5"/>
  <c r="D1017" i="5"/>
  <c r="C1017" i="5"/>
  <c r="B1017" i="5"/>
  <c r="T1016" i="5"/>
  <c r="S1016" i="5"/>
  <c r="R1016" i="5"/>
  <c r="Q1016" i="5"/>
  <c r="P1016" i="5"/>
  <c r="O1016" i="5"/>
  <c r="N1016" i="5"/>
  <c r="M1016" i="5"/>
  <c r="L1016" i="5"/>
  <c r="K1016" i="5"/>
  <c r="J1016" i="5"/>
  <c r="I1016" i="5"/>
  <c r="H1016" i="5"/>
  <c r="G1016" i="5"/>
  <c r="F1016" i="5"/>
  <c r="E1016" i="5"/>
  <c r="D1016" i="5"/>
  <c r="C1016" i="5"/>
  <c r="B1016" i="5"/>
  <c r="T1015" i="5"/>
  <c r="S1015" i="5"/>
  <c r="R1015" i="5"/>
  <c r="Q1015" i="5"/>
  <c r="P1015" i="5"/>
  <c r="O1015" i="5"/>
  <c r="N1015" i="5"/>
  <c r="M1015" i="5"/>
  <c r="L1015" i="5"/>
  <c r="K1015" i="5"/>
  <c r="J1015" i="5"/>
  <c r="I1015" i="5"/>
  <c r="H1015" i="5"/>
  <c r="G1015" i="5"/>
  <c r="F1015" i="5"/>
  <c r="E1015" i="5"/>
  <c r="D1015" i="5"/>
  <c r="C1015" i="5"/>
  <c r="B1015" i="5"/>
  <c r="T1014" i="5"/>
  <c r="S1014" i="5"/>
  <c r="R1014" i="5"/>
  <c r="Q1014" i="5"/>
  <c r="P1014" i="5"/>
  <c r="O1014" i="5"/>
  <c r="N1014" i="5"/>
  <c r="M1014" i="5"/>
  <c r="L1014" i="5"/>
  <c r="K1014" i="5"/>
  <c r="J1014" i="5"/>
  <c r="I1014" i="5"/>
  <c r="H1014" i="5"/>
  <c r="G1014" i="5"/>
  <c r="F1014" i="5"/>
  <c r="E1014" i="5"/>
  <c r="D1014" i="5"/>
  <c r="C1014" i="5"/>
  <c r="B1014" i="5"/>
  <c r="T1013" i="5"/>
  <c r="S1013" i="5"/>
  <c r="R1013" i="5"/>
  <c r="Q1013" i="5"/>
  <c r="P1013" i="5"/>
  <c r="O1013" i="5"/>
  <c r="N1013" i="5"/>
  <c r="M1013" i="5"/>
  <c r="L1013" i="5"/>
  <c r="K1013" i="5"/>
  <c r="J1013" i="5"/>
  <c r="I1013" i="5"/>
  <c r="H1013" i="5"/>
  <c r="G1013" i="5"/>
  <c r="F1013" i="5"/>
  <c r="E1013" i="5"/>
  <c r="D1013" i="5"/>
  <c r="C1013" i="5"/>
  <c r="B1013" i="5"/>
  <c r="T1012" i="5"/>
  <c r="S1012" i="5"/>
  <c r="R1012" i="5"/>
  <c r="Q1012" i="5"/>
  <c r="P1012" i="5"/>
  <c r="O1012" i="5"/>
  <c r="N1012" i="5"/>
  <c r="M1012" i="5"/>
  <c r="L1012" i="5"/>
  <c r="K1012" i="5"/>
  <c r="J1012" i="5"/>
  <c r="I1012" i="5"/>
  <c r="H1012" i="5"/>
  <c r="G1012" i="5"/>
  <c r="F1012" i="5"/>
  <c r="E1012" i="5"/>
  <c r="D1012" i="5"/>
  <c r="C1012" i="5"/>
  <c r="B1012" i="5"/>
  <c r="T1011" i="5"/>
  <c r="S1011" i="5"/>
  <c r="R1011" i="5"/>
  <c r="Q1011" i="5"/>
  <c r="P1011" i="5"/>
  <c r="O1011" i="5"/>
  <c r="N1011" i="5"/>
  <c r="M1011" i="5"/>
  <c r="L1011" i="5"/>
  <c r="K1011" i="5"/>
  <c r="J1011" i="5"/>
  <c r="I1011" i="5"/>
  <c r="H1011" i="5"/>
  <c r="G1011" i="5"/>
  <c r="F1011" i="5"/>
  <c r="E1011" i="5"/>
  <c r="D1011" i="5"/>
  <c r="C1011" i="5"/>
  <c r="B1011" i="5"/>
  <c r="T1010" i="5"/>
  <c r="S1010" i="5"/>
  <c r="R1010" i="5"/>
  <c r="Q1010" i="5"/>
  <c r="P1010" i="5"/>
  <c r="O1010" i="5"/>
  <c r="N1010" i="5"/>
  <c r="M1010" i="5"/>
  <c r="L1010" i="5"/>
  <c r="K1010" i="5"/>
  <c r="J1010" i="5"/>
  <c r="I1010" i="5"/>
  <c r="H1010" i="5"/>
  <c r="G1010" i="5"/>
  <c r="F1010" i="5"/>
  <c r="E1010" i="5"/>
  <c r="D1010" i="5"/>
  <c r="C1010" i="5"/>
  <c r="B1010" i="5"/>
  <c r="T1009" i="5"/>
  <c r="S1009" i="5"/>
  <c r="R1009" i="5"/>
  <c r="Q1009" i="5"/>
  <c r="P1009" i="5"/>
  <c r="O1009" i="5"/>
  <c r="N1009" i="5"/>
  <c r="M1009" i="5"/>
  <c r="L1009" i="5"/>
  <c r="K1009" i="5"/>
  <c r="J1009" i="5"/>
  <c r="I1009" i="5"/>
  <c r="H1009" i="5"/>
  <c r="G1009" i="5"/>
  <c r="F1009" i="5"/>
  <c r="E1009" i="5"/>
  <c r="D1009" i="5"/>
  <c r="C1009" i="5"/>
  <c r="B1009" i="5"/>
  <c r="T1008" i="5"/>
  <c r="S1008" i="5"/>
  <c r="R1008" i="5"/>
  <c r="Q1008" i="5"/>
  <c r="P1008" i="5"/>
  <c r="O1008" i="5"/>
  <c r="N1008" i="5"/>
  <c r="M1008" i="5"/>
  <c r="L1008" i="5"/>
  <c r="K1008" i="5"/>
  <c r="J1008" i="5"/>
  <c r="I1008" i="5"/>
  <c r="H1008" i="5"/>
  <c r="G1008" i="5"/>
  <c r="F1008" i="5"/>
  <c r="E1008" i="5"/>
  <c r="D1008" i="5"/>
  <c r="C1008" i="5"/>
  <c r="B1008" i="5"/>
  <c r="T1007" i="5"/>
  <c r="S1007" i="5"/>
  <c r="R1007" i="5"/>
  <c r="Q1007" i="5"/>
  <c r="P1007" i="5"/>
  <c r="O1007" i="5"/>
  <c r="N1007" i="5"/>
  <c r="M1007" i="5"/>
  <c r="L1007" i="5"/>
  <c r="K1007" i="5"/>
  <c r="J1007" i="5"/>
  <c r="I1007" i="5"/>
  <c r="H1007" i="5"/>
  <c r="G1007" i="5"/>
  <c r="F1007" i="5"/>
  <c r="E1007" i="5"/>
  <c r="D1007" i="5"/>
  <c r="C1007" i="5"/>
  <c r="B1007" i="5"/>
  <c r="T1006" i="5"/>
  <c r="S1006" i="5"/>
  <c r="R1006" i="5"/>
  <c r="Q1006" i="5"/>
  <c r="P1006" i="5"/>
  <c r="O1006" i="5"/>
  <c r="N1006" i="5"/>
  <c r="M1006" i="5"/>
  <c r="L1006" i="5"/>
  <c r="K1006" i="5"/>
  <c r="J1006" i="5"/>
  <c r="I1006" i="5"/>
  <c r="H1006" i="5"/>
  <c r="G1006" i="5"/>
  <c r="F1006" i="5"/>
  <c r="E1006" i="5"/>
  <c r="D1006" i="5"/>
  <c r="C1006" i="5"/>
  <c r="B1006" i="5"/>
  <c r="T1005" i="5"/>
  <c r="S1005" i="5"/>
  <c r="R1005" i="5"/>
  <c r="Q1005" i="5"/>
  <c r="P1005" i="5"/>
  <c r="O1005" i="5"/>
  <c r="N1005" i="5"/>
  <c r="M1005" i="5"/>
  <c r="L1005" i="5"/>
  <c r="K1005" i="5"/>
  <c r="J1005" i="5"/>
  <c r="I1005" i="5"/>
  <c r="H1005" i="5"/>
  <c r="G1005" i="5"/>
  <c r="F1005" i="5"/>
  <c r="E1005" i="5"/>
  <c r="D1005" i="5"/>
  <c r="C1005" i="5"/>
  <c r="B1005" i="5"/>
  <c r="T1004" i="5"/>
  <c r="S1004" i="5"/>
  <c r="R1004" i="5"/>
  <c r="Q1004" i="5"/>
  <c r="P1004" i="5"/>
  <c r="O1004" i="5"/>
  <c r="N1004" i="5"/>
  <c r="M1004" i="5"/>
  <c r="L1004" i="5"/>
  <c r="K1004" i="5"/>
  <c r="J1004" i="5"/>
  <c r="I1004" i="5"/>
  <c r="H1004" i="5"/>
  <c r="G1004" i="5"/>
  <c r="F1004" i="5"/>
  <c r="E1004" i="5"/>
  <c r="D1004" i="5"/>
  <c r="C1004" i="5"/>
  <c r="B1004" i="5"/>
  <c r="T1003" i="5"/>
  <c r="S1003" i="5"/>
  <c r="R1003" i="5"/>
  <c r="Q1003" i="5"/>
  <c r="P1003" i="5"/>
  <c r="O1003" i="5"/>
  <c r="N1003" i="5"/>
  <c r="M1003" i="5"/>
  <c r="L1003" i="5"/>
  <c r="K1003" i="5"/>
  <c r="J1003" i="5"/>
  <c r="I1003" i="5"/>
  <c r="H1003" i="5"/>
  <c r="G1003" i="5"/>
  <c r="F1003" i="5"/>
  <c r="E1003" i="5"/>
  <c r="D1003" i="5"/>
  <c r="C1003" i="5"/>
  <c r="B1003" i="5"/>
  <c r="T1002" i="5"/>
  <c r="S1002" i="5"/>
  <c r="R1002" i="5"/>
  <c r="Q1002" i="5"/>
  <c r="P1002" i="5"/>
  <c r="O1002" i="5"/>
  <c r="N1002" i="5"/>
  <c r="M1002" i="5"/>
  <c r="L1002" i="5"/>
  <c r="K1002" i="5"/>
  <c r="J1002" i="5"/>
  <c r="I1002" i="5"/>
  <c r="H1002" i="5"/>
  <c r="G1002" i="5"/>
  <c r="F1002" i="5"/>
  <c r="E1002" i="5"/>
  <c r="D1002" i="5"/>
  <c r="C1002" i="5"/>
  <c r="B1002" i="5"/>
  <c r="T1001" i="5"/>
  <c r="S1001" i="5"/>
  <c r="R1001" i="5"/>
  <c r="Q1001" i="5"/>
  <c r="P1001" i="5"/>
  <c r="O1001" i="5"/>
  <c r="N1001" i="5"/>
  <c r="M1001" i="5"/>
  <c r="L1001" i="5"/>
  <c r="K1001" i="5"/>
  <c r="J1001" i="5"/>
  <c r="I1001" i="5"/>
  <c r="H1001" i="5"/>
  <c r="G1001" i="5"/>
  <c r="F1001" i="5"/>
  <c r="E1001" i="5"/>
  <c r="D1001" i="5"/>
  <c r="C1001" i="5"/>
  <c r="B1001" i="5"/>
  <c r="T1000" i="5"/>
  <c r="S1000" i="5"/>
  <c r="R1000" i="5"/>
  <c r="Q1000" i="5"/>
  <c r="P1000" i="5"/>
  <c r="O1000" i="5"/>
  <c r="N1000" i="5"/>
  <c r="M1000" i="5"/>
  <c r="L1000" i="5"/>
  <c r="K1000" i="5"/>
  <c r="J1000" i="5"/>
  <c r="I1000" i="5"/>
  <c r="H1000" i="5"/>
  <c r="G1000" i="5"/>
  <c r="F1000" i="5"/>
  <c r="E1000" i="5"/>
  <c r="D1000" i="5"/>
  <c r="C1000" i="5"/>
  <c r="B1000" i="5"/>
  <c r="T999" i="5"/>
  <c r="S999" i="5"/>
  <c r="R999" i="5"/>
  <c r="Q999" i="5"/>
  <c r="P999" i="5"/>
  <c r="O999" i="5"/>
  <c r="N999" i="5"/>
  <c r="M999" i="5"/>
  <c r="L999" i="5"/>
  <c r="K999" i="5"/>
  <c r="J999" i="5"/>
  <c r="I999" i="5"/>
  <c r="H999" i="5"/>
  <c r="G999" i="5"/>
  <c r="F999" i="5"/>
  <c r="E999" i="5"/>
  <c r="D999" i="5"/>
  <c r="C999" i="5"/>
  <c r="B999" i="5"/>
  <c r="T998" i="5"/>
  <c r="S998" i="5"/>
  <c r="R998" i="5"/>
  <c r="Q998" i="5"/>
  <c r="P998" i="5"/>
  <c r="O998" i="5"/>
  <c r="N998" i="5"/>
  <c r="M998" i="5"/>
  <c r="L998" i="5"/>
  <c r="K998" i="5"/>
  <c r="J998" i="5"/>
  <c r="I998" i="5"/>
  <c r="H998" i="5"/>
  <c r="G998" i="5"/>
  <c r="F998" i="5"/>
  <c r="E998" i="5"/>
  <c r="D998" i="5"/>
  <c r="C998" i="5"/>
  <c r="B998" i="5"/>
  <c r="T997" i="5"/>
  <c r="S997" i="5"/>
  <c r="R997" i="5"/>
  <c r="Q997" i="5"/>
  <c r="P997" i="5"/>
  <c r="O997" i="5"/>
  <c r="N997" i="5"/>
  <c r="M997" i="5"/>
  <c r="L997" i="5"/>
  <c r="K997" i="5"/>
  <c r="J997" i="5"/>
  <c r="I997" i="5"/>
  <c r="H997" i="5"/>
  <c r="G997" i="5"/>
  <c r="F997" i="5"/>
  <c r="E997" i="5"/>
  <c r="D997" i="5"/>
  <c r="C997" i="5"/>
  <c r="B997" i="5"/>
  <c r="T996" i="5"/>
  <c r="S996" i="5"/>
  <c r="R996" i="5"/>
  <c r="Q996" i="5"/>
  <c r="P996" i="5"/>
  <c r="O996" i="5"/>
  <c r="N996" i="5"/>
  <c r="M996" i="5"/>
  <c r="L996" i="5"/>
  <c r="K996" i="5"/>
  <c r="J996" i="5"/>
  <c r="I996" i="5"/>
  <c r="H996" i="5"/>
  <c r="G996" i="5"/>
  <c r="F996" i="5"/>
  <c r="E996" i="5"/>
  <c r="D996" i="5"/>
  <c r="C996" i="5"/>
  <c r="B996" i="5"/>
  <c r="T995" i="5"/>
  <c r="S995" i="5"/>
  <c r="R995" i="5"/>
  <c r="Q995" i="5"/>
  <c r="P995" i="5"/>
  <c r="O995" i="5"/>
  <c r="N995" i="5"/>
  <c r="M995" i="5"/>
  <c r="L995" i="5"/>
  <c r="K995" i="5"/>
  <c r="J995" i="5"/>
  <c r="I995" i="5"/>
  <c r="H995" i="5"/>
  <c r="G995" i="5"/>
  <c r="F995" i="5"/>
  <c r="E995" i="5"/>
  <c r="D995" i="5"/>
  <c r="C995" i="5"/>
  <c r="B995" i="5"/>
  <c r="T994" i="5"/>
  <c r="S994" i="5"/>
  <c r="R994" i="5"/>
  <c r="Q994" i="5"/>
  <c r="P994" i="5"/>
  <c r="O994" i="5"/>
  <c r="N994" i="5"/>
  <c r="M994" i="5"/>
  <c r="L994" i="5"/>
  <c r="K994" i="5"/>
  <c r="J994" i="5"/>
  <c r="I994" i="5"/>
  <c r="H994" i="5"/>
  <c r="G994" i="5"/>
  <c r="F994" i="5"/>
  <c r="E994" i="5"/>
  <c r="D994" i="5"/>
  <c r="C994" i="5"/>
  <c r="B994" i="5"/>
  <c r="T993" i="5"/>
  <c r="S993" i="5"/>
  <c r="R993" i="5"/>
  <c r="Q993" i="5"/>
  <c r="P993" i="5"/>
  <c r="O993" i="5"/>
  <c r="N993" i="5"/>
  <c r="M993" i="5"/>
  <c r="L993" i="5"/>
  <c r="K993" i="5"/>
  <c r="J993" i="5"/>
  <c r="I993" i="5"/>
  <c r="H993" i="5"/>
  <c r="G993" i="5"/>
  <c r="F993" i="5"/>
  <c r="E993" i="5"/>
  <c r="D993" i="5"/>
  <c r="C993" i="5"/>
  <c r="B993" i="5"/>
  <c r="T992" i="5"/>
  <c r="S992" i="5"/>
  <c r="R992" i="5"/>
  <c r="Q992" i="5"/>
  <c r="P992" i="5"/>
  <c r="O992" i="5"/>
  <c r="N992" i="5"/>
  <c r="M992" i="5"/>
  <c r="L992" i="5"/>
  <c r="K992" i="5"/>
  <c r="J992" i="5"/>
  <c r="I992" i="5"/>
  <c r="H992" i="5"/>
  <c r="G992" i="5"/>
  <c r="F992" i="5"/>
  <c r="E992" i="5"/>
  <c r="D992" i="5"/>
  <c r="C992" i="5"/>
  <c r="B992" i="5"/>
  <c r="T991" i="5"/>
  <c r="S991" i="5"/>
  <c r="R991" i="5"/>
  <c r="Q991" i="5"/>
  <c r="P991" i="5"/>
  <c r="O991" i="5"/>
  <c r="N991" i="5"/>
  <c r="M991" i="5"/>
  <c r="L991" i="5"/>
  <c r="K991" i="5"/>
  <c r="J991" i="5"/>
  <c r="I991" i="5"/>
  <c r="H991" i="5"/>
  <c r="G991" i="5"/>
  <c r="F991" i="5"/>
  <c r="E991" i="5"/>
  <c r="D991" i="5"/>
  <c r="C991" i="5"/>
  <c r="B991" i="5"/>
  <c r="T990" i="5"/>
  <c r="S990" i="5"/>
  <c r="R990" i="5"/>
  <c r="Q990" i="5"/>
  <c r="P990" i="5"/>
  <c r="O990" i="5"/>
  <c r="N990" i="5"/>
  <c r="M990" i="5"/>
  <c r="L990" i="5"/>
  <c r="K990" i="5"/>
  <c r="J990" i="5"/>
  <c r="I990" i="5"/>
  <c r="H990" i="5"/>
  <c r="G990" i="5"/>
  <c r="F990" i="5"/>
  <c r="E990" i="5"/>
  <c r="D990" i="5"/>
  <c r="C990" i="5"/>
  <c r="B990" i="5"/>
  <c r="T989" i="5"/>
  <c r="S989" i="5"/>
  <c r="R989" i="5"/>
  <c r="Q989" i="5"/>
  <c r="P989" i="5"/>
  <c r="O989" i="5"/>
  <c r="N989" i="5"/>
  <c r="M989" i="5"/>
  <c r="L989" i="5"/>
  <c r="K989" i="5"/>
  <c r="J989" i="5"/>
  <c r="I989" i="5"/>
  <c r="H989" i="5"/>
  <c r="G989" i="5"/>
  <c r="F989" i="5"/>
  <c r="E989" i="5"/>
  <c r="D989" i="5"/>
  <c r="C989" i="5"/>
  <c r="B989" i="5"/>
  <c r="T988" i="5"/>
  <c r="S988" i="5"/>
  <c r="R988" i="5"/>
  <c r="Q988" i="5"/>
  <c r="P988" i="5"/>
  <c r="O988" i="5"/>
  <c r="N988" i="5"/>
  <c r="M988" i="5"/>
  <c r="L988" i="5"/>
  <c r="K988" i="5"/>
  <c r="J988" i="5"/>
  <c r="I988" i="5"/>
  <c r="H988" i="5"/>
  <c r="G988" i="5"/>
  <c r="F988" i="5"/>
  <c r="E988" i="5"/>
  <c r="D988" i="5"/>
  <c r="C988" i="5"/>
  <c r="B988" i="5"/>
  <c r="T987" i="5"/>
  <c r="S987" i="5"/>
  <c r="R987" i="5"/>
  <c r="Q987" i="5"/>
  <c r="P987" i="5"/>
  <c r="O987" i="5"/>
  <c r="N987" i="5"/>
  <c r="M987" i="5"/>
  <c r="L987" i="5"/>
  <c r="K987" i="5"/>
  <c r="J987" i="5"/>
  <c r="I987" i="5"/>
  <c r="H987" i="5"/>
  <c r="G987" i="5"/>
  <c r="F987" i="5"/>
  <c r="E987" i="5"/>
  <c r="D987" i="5"/>
  <c r="C987" i="5"/>
  <c r="B987" i="5"/>
  <c r="T986" i="5"/>
  <c r="S986" i="5"/>
  <c r="R986" i="5"/>
  <c r="Q986" i="5"/>
  <c r="P986" i="5"/>
  <c r="O986" i="5"/>
  <c r="N986" i="5"/>
  <c r="M986" i="5"/>
  <c r="L986" i="5"/>
  <c r="K986" i="5"/>
  <c r="J986" i="5"/>
  <c r="I986" i="5"/>
  <c r="H986" i="5"/>
  <c r="G986" i="5"/>
  <c r="F986" i="5"/>
  <c r="E986" i="5"/>
  <c r="D986" i="5"/>
  <c r="C986" i="5"/>
  <c r="B986" i="5"/>
  <c r="T985" i="5"/>
  <c r="S985" i="5"/>
  <c r="R985" i="5"/>
  <c r="Q985" i="5"/>
  <c r="P985" i="5"/>
  <c r="O985" i="5"/>
  <c r="N985" i="5"/>
  <c r="M985" i="5"/>
  <c r="L985" i="5"/>
  <c r="K985" i="5"/>
  <c r="J985" i="5"/>
  <c r="I985" i="5"/>
  <c r="H985" i="5"/>
  <c r="G985" i="5"/>
  <c r="F985" i="5"/>
  <c r="E985" i="5"/>
  <c r="D985" i="5"/>
  <c r="C985" i="5"/>
  <c r="B985" i="5"/>
  <c r="T984" i="5"/>
  <c r="S984" i="5"/>
  <c r="R984" i="5"/>
  <c r="Q984" i="5"/>
  <c r="P984" i="5"/>
  <c r="O984" i="5"/>
  <c r="N984" i="5"/>
  <c r="M984" i="5"/>
  <c r="L984" i="5"/>
  <c r="K984" i="5"/>
  <c r="J984" i="5"/>
  <c r="I984" i="5"/>
  <c r="H984" i="5"/>
  <c r="G984" i="5"/>
  <c r="F984" i="5"/>
  <c r="E984" i="5"/>
  <c r="D984" i="5"/>
  <c r="C984" i="5"/>
  <c r="B984" i="5"/>
  <c r="T983" i="5"/>
  <c r="S983" i="5"/>
  <c r="R983" i="5"/>
  <c r="Q983" i="5"/>
  <c r="P983" i="5"/>
  <c r="O983" i="5"/>
  <c r="N983" i="5"/>
  <c r="M983" i="5"/>
  <c r="L983" i="5"/>
  <c r="K983" i="5"/>
  <c r="J983" i="5"/>
  <c r="I983" i="5"/>
  <c r="H983" i="5"/>
  <c r="G983" i="5"/>
  <c r="F983" i="5"/>
  <c r="E983" i="5"/>
  <c r="D983" i="5"/>
  <c r="C983" i="5"/>
  <c r="B983" i="5"/>
  <c r="T982" i="5"/>
  <c r="S982" i="5"/>
  <c r="R982" i="5"/>
  <c r="Q982" i="5"/>
  <c r="P982" i="5"/>
  <c r="O982" i="5"/>
  <c r="N982" i="5"/>
  <c r="M982" i="5"/>
  <c r="L982" i="5"/>
  <c r="K982" i="5"/>
  <c r="J982" i="5"/>
  <c r="I982" i="5"/>
  <c r="H982" i="5"/>
  <c r="G982" i="5"/>
  <c r="F982" i="5"/>
  <c r="E982" i="5"/>
  <c r="D982" i="5"/>
  <c r="C982" i="5"/>
  <c r="B982" i="5"/>
  <c r="T981" i="5"/>
  <c r="S981" i="5"/>
  <c r="R981" i="5"/>
  <c r="Q981" i="5"/>
  <c r="P981" i="5"/>
  <c r="O981" i="5"/>
  <c r="N981" i="5"/>
  <c r="M981" i="5"/>
  <c r="L981" i="5"/>
  <c r="K981" i="5"/>
  <c r="J981" i="5"/>
  <c r="I981" i="5"/>
  <c r="H981" i="5"/>
  <c r="G981" i="5"/>
  <c r="F981" i="5"/>
  <c r="E981" i="5"/>
  <c r="D981" i="5"/>
  <c r="C981" i="5"/>
  <c r="B981" i="5"/>
  <c r="T980" i="5"/>
  <c r="S980" i="5"/>
  <c r="R980" i="5"/>
  <c r="Q980" i="5"/>
  <c r="P980" i="5"/>
  <c r="O980" i="5"/>
  <c r="N980" i="5"/>
  <c r="M980" i="5"/>
  <c r="L980" i="5"/>
  <c r="K980" i="5"/>
  <c r="J980" i="5"/>
  <c r="I980" i="5"/>
  <c r="H980" i="5"/>
  <c r="G980" i="5"/>
  <c r="F980" i="5"/>
  <c r="E980" i="5"/>
  <c r="D980" i="5"/>
  <c r="C980" i="5"/>
  <c r="B980" i="5"/>
  <c r="T979" i="5"/>
  <c r="S979" i="5"/>
  <c r="R979" i="5"/>
  <c r="Q979" i="5"/>
  <c r="P979" i="5"/>
  <c r="O979" i="5"/>
  <c r="N979" i="5"/>
  <c r="M979" i="5"/>
  <c r="L979" i="5"/>
  <c r="K979" i="5"/>
  <c r="J979" i="5"/>
  <c r="I979" i="5"/>
  <c r="H979" i="5"/>
  <c r="G979" i="5"/>
  <c r="F979" i="5"/>
  <c r="E979" i="5"/>
  <c r="D979" i="5"/>
  <c r="C979" i="5"/>
  <c r="B979" i="5"/>
  <c r="T978" i="5"/>
  <c r="S978" i="5"/>
  <c r="R978" i="5"/>
  <c r="Q978" i="5"/>
  <c r="P978" i="5"/>
  <c r="O978" i="5"/>
  <c r="N978" i="5"/>
  <c r="M978" i="5"/>
  <c r="L978" i="5"/>
  <c r="K978" i="5"/>
  <c r="J978" i="5"/>
  <c r="I978" i="5"/>
  <c r="H978" i="5"/>
  <c r="G978" i="5"/>
  <c r="F978" i="5"/>
  <c r="E978" i="5"/>
  <c r="D978" i="5"/>
  <c r="C978" i="5"/>
  <c r="B978" i="5"/>
  <c r="T977" i="5"/>
  <c r="S977" i="5"/>
  <c r="R977" i="5"/>
  <c r="Q977" i="5"/>
  <c r="P977" i="5"/>
  <c r="O977" i="5"/>
  <c r="N977" i="5"/>
  <c r="M977" i="5"/>
  <c r="L977" i="5"/>
  <c r="K977" i="5"/>
  <c r="J977" i="5"/>
  <c r="I977" i="5"/>
  <c r="H977" i="5"/>
  <c r="G977" i="5"/>
  <c r="F977" i="5"/>
  <c r="E977" i="5"/>
  <c r="D977" i="5"/>
  <c r="C977" i="5"/>
  <c r="B977" i="5"/>
  <c r="T976" i="5"/>
  <c r="S976" i="5"/>
  <c r="R976" i="5"/>
  <c r="Q976" i="5"/>
  <c r="P976" i="5"/>
  <c r="O976" i="5"/>
  <c r="N976" i="5"/>
  <c r="M976" i="5"/>
  <c r="L976" i="5"/>
  <c r="K976" i="5"/>
  <c r="J976" i="5"/>
  <c r="I976" i="5"/>
  <c r="H976" i="5"/>
  <c r="G976" i="5"/>
  <c r="F976" i="5"/>
  <c r="E976" i="5"/>
  <c r="D976" i="5"/>
  <c r="C976" i="5"/>
  <c r="B976" i="5"/>
  <c r="T975" i="5"/>
  <c r="S975" i="5"/>
  <c r="R975" i="5"/>
  <c r="Q975" i="5"/>
  <c r="P975" i="5"/>
  <c r="O975" i="5"/>
  <c r="N975" i="5"/>
  <c r="M975" i="5"/>
  <c r="L975" i="5"/>
  <c r="K975" i="5"/>
  <c r="J975" i="5"/>
  <c r="I975" i="5"/>
  <c r="H975" i="5"/>
  <c r="G975" i="5"/>
  <c r="F975" i="5"/>
  <c r="E975" i="5"/>
  <c r="D975" i="5"/>
  <c r="C975" i="5"/>
  <c r="B975" i="5"/>
  <c r="T974" i="5"/>
  <c r="S974" i="5"/>
  <c r="R974" i="5"/>
  <c r="Q974" i="5"/>
  <c r="P974" i="5"/>
  <c r="O974" i="5"/>
  <c r="N974" i="5"/>
  <c r="M974" i="5"/>
  <c r="L974" i="5"/>
  <c r="K974" i="5"/>
  <c r="J974" i="5"/>
  <c r="I974" i="5"/>
  <c r="H974" i="5"/>
  <c r="G974" i="5"/>
  <c r="F974" i="5"/>
  <c r="E974" i="5"/>
  <c r="D974" i="5"/>
  <c r="C974" i="5"/>
  <c r="B974" i="5"/>
  <c r="T973" i="5"/>
  <c r="S973" i="5"/>
  <c r="R973" i="5"/>
  <c r="Q973" i="5"/>
  <c r="P973" i="5"/>
  <c r="O973" i="5"/>
  <c r="N973" i="5"/>
  <c r="M973" i="5"/>
  <c r="L973" i="5"/>
  <c r="K973" i="5"/>
  <c r="J973" i="5"/>
  <c r="I973" i="5"/>
  <c r="H973" i="5"/>
  <c r="G973" i="5"/>
  <c r="F973" i="5"/>
  <c r="E973" i="5"/>
  <c r="D973" i="5"/>
  <c r="C973" i="5"/>
  <c r="B973" i="5"/>
  <c r="T972" i="5"/>
  <c r="S972" i="5"/>
  <c r="R972" i="5"/>
  <c r="Q972" i="5"/>
  <c r="P972" i="5"/>
  <c r="O972" i="5"/>
  <c r="N972" i="5"/>
  <c r="M972" i="5"/>
  <c r="L972" i="5"/>
  <c r="K972" i="5"/>
  <c r="J972" i="5"/>
  <c r="I972" i="5"/>
  <c r="H972" i="5"/>
  <c r="G972" i="5"/>
  <c r="F972" i="5"/>
  <c r="E972" i="5"/>
  <c r="D972" i="5"/>
  <c r="C972" i="5"/>
  <c r="B972" i="5"/>
  <c r="T971" i="5"/>
  <c r="S971" i="5"/>
  <c r="R971" i="5"/>
  <c r="Q971" i="5"/>
  <c r="P971" i="5"/>
  <c r="O971" i="5"/>
  <c r="N971" i="5"/>
  <c r="M971" i="5"/>
  <c r="L971" i="5"/>
  <c r="K971" i="5"/>
  <c r="J971" i="5"/>
  <c r="I971" i="5"/>
  <c r="H971" i="5"/>
  <c r="G971" i="5"/>
  <c r="F971" i="5"/>
  <c r="E971" i="5"/>
  <c r="D971" i="5"/>
  <c r="C971" i="5"/>
  <c r="B971" i="5"/>
  <c r="T970" i="5"/>
  <c r="S970" i="5"/>
  <c r="R970" i="5"/>
  <c r="Q970" i="5"/>
  <c r="P970" i="5"/>
  <c r="O970" i="5"/>
  <c r="N970" i="5"/>
  <c r="M970" i="5"/>
  <c r="L970" i="5"/>
  <c r="K970" i="5"/>
  <c r="J970" i="5"/>
  <c r="I970" i="5"/>
  <c r="H970" i="5"/>
  <c r="G970" i="5"/>
  <c r="F970" i="5"/>
  <c r="E970" i="5"/>
  <c r="D970" i="5"/>
  <c r="C970" i="5"/>
  <c r="B970" i="5"/>
  <c r="T969" i="5"/>
  <c r="S969" i="5"/>
  <c r="R969" i="5"/>
  <c r="Q969" i="5"/>
  <c r="P969" i="5"/>
  <c r="O969" i="5"/>
  <c r="N969" i="5"/>
  <c r="M969" i="5"/>
  <c r="L969" i="5"/>
  <c r="K969" i="5"/>
  <c r="J969" i="5"/>
  <c r="I969" i="5"/>
  <c r="H969" i="5"/>
  <c r="G969" i="5"/>
  <c r="F969" i="5"/>
  <c r="E969" i="5"/>
  <c r="D969" i="5"/>
  <c r="C969" i="5"/>
  <c r="B969" i="5"/>
  <c r="T968" i="5"/>
  <c r="S968" i="5"/>
  <c r="R968" i="5"/>
  <c r="Q968" i="5"/>
  <c r="P968" i="5"/>
  <c r="O968" i="5"/>
  <c r="N968" i="5"/>
  <c r="M968" i="5"/>
  <c r="L968" i="5"/>
  <c r="K968" i="5"/>
  <c r="J968" i="5"/>
  <c r="I968" i="5"/>
  <c r="H968" i="5"/>
  <c r="G968" i="5"/>
  <c r="F968" i="5"/>
  <c r="E968" i="5"/>
  <c r="D968" i="5"/>
  <c r="C968" i="5"/>
  <c r="B968" i="5"/>
  <c r="T967" i="5"/>
  <c r="S967" i="5"/>
  <c r="R967" i="5"/>
  <c r="Q967" i="5"/>
  <c r="P967" i="5"/>
  <c r="O967" i="5"/>
  <c r="N967" i="5"/>
  <c r="M967" i="5"/>
  <c r="L967" i="5"/>
  <c r="K967" i="5"/>
  <c r="J967" i="5"/>
  <c r="I967" i="5"/>
  <c r="H967" i="5"/>
  <c r="G967" i="5"/>
  <c r="F967" i="5"/>
  <c r="E967" i="5"/>
  <c r="D967" i="5"/>
  <c r="C967" i="5"/>
  <c r="B967" i="5"/>
  <c r="T966" i="5"/>
  <c r="S966" i="5"/>
  <c r="R966" i="5"/>
  <c r="Q966" i="5"/>
  <c r="P966" i="5"/>
  <c r="O966" i="5"/>
  <c r="N966" i="5"/>
  <c r="M966" i="5"/>
  <c r="L966" i="5"/>
  <c r="K966" i="5"/>
  <c r="J966" i="5"/>
  <c r="I966" i="5"/>
  <c r="H966" i="5"/>
  <c r="G966" i="5"/>
  <c r="F966" i="5"/>
  <c r="E966" i="5"/>
  <c r="D966" i="5"/>
  <c r="C966" i="5"/>
  <c r="B966" i="5"/>
  <c r="T965" i="5"/>
  <c r="S965" i="5"/>
  <c r="R965" i="5"/>
  <c r="Q965" i="5"/>
  <c r="P965" i="5"/>
  <c r="O965" i="5"/>
  <c r="N965" i="5"/>
  <c r="M965" i="5"/>
  <c r="L965" i="5"/>
  <c r="K965" i="5"/>
  <c r="J965" i="5"/>
  <c r="I965" i="5"/>
  <c r="H965" i="5"/>
  <c r="G965" i="5"/>
  <c r="F965" i="5"/>
  <c r="E965" i="5"/>
  <c r="D965" i="5"/>
  <c r="C965" i="5"/>
  <c r="B965" i="5"/>
  <c r="T964" i="5"/>
  <c r="S964" i="5"/>
  <c r="R964" i="5"/>
  <c r="Q964" i="5"/>
  <c r="P964" i="5"/>
  <c r="O964" i="5"/>
  <c r="N964" i="5"/>
  <c r="M964" i="5"/>
  <c r="L964" i="5"/>
  <c r="K964" i="5"/>
  <c r="J964" i="5"/>
  <c r="I964" i="5"/>
  <c r="H964" i="5"/>
  <c r="G964" i="5"/>
  <c r="F964" i="5"/>
  <c r="E964" i="5"/>
  <c r="D964" i="5"/>
  <c r="C964" i="5"/>
  <c r="B964" i="5"/>
  <c r="T963" i="5"/>
  <c r="S963" i="5"/>
  <c r="R963" i="5"/>
  <c r="Q963" i="5"/>
  <c r="P963" i="5"/>
  <c r="O963" i="5"/>
  <c r="N963" i="5"/>
  <c r="M963" i="5"/>
  <c r="L963" i="5"/>
  <c r="K963" i="5"/>
  <c r="J963" i="5"/>
  <c r="I963" i="5"/>
  <c r="H963" i="5"/>
  <c r="G963" i="5"/>
  <c r="F963" i="5"/>
  <c r="E963" i="5"/>
  <c r="D963" i="5"/>
  <c r="C963" i="5"/>
  <c r="B963" i="5"/>
  <c r="T962" i="5"/>
  <c r="S962" i="5"/>
  <c r="R962" i="5"/>
  <c r="Q962" i="5"/>
  <c r="P962" i="5"/>
  <c r="O962" i="5"/>
  <c r="N962" i="5"/>
  <c r="M962" i="5"/>
  <c r="L962" i="5"/>
  <c r="K962" i="5"/>
  <c r="J962" i="5"/>
  <c r="I962" i="5"/>
  <c r="H962" i="5"/>
  <c r="G962" i="5"/>
  <c r="F962" i="5"/>
  <c r="E962" i="5"/>
  <c r="D962" i="5"/>
  <c r="C962" i="5"/>
  <c r="B962" i="5"/>
  <c r="T961" i="5"/>
  <c r="S961" i="5"/>
  <c r="R961" i="5"/>
  <c r="Q961" i="5"/>
  <c r="P961" i="5"/>
  <c r="O961" i="5"/>
  <c r="N961" i="5"/>
  <c r="M961" i="5"/>
  <c r="L961" i="5"/>
  <c r="K961" i="5"/>
  <c r="J961" i="5"/>
  <c r="I961" i="5"/>
  <c r="H961" i="5"/>
  <c r="G961" i="5"/>
  <c r="F961" i="5"/>
  <c r="E961" i="5"/>
  <c r="D961" i="5"/>
  <c r="C961" i="5"/>
  <c r="B961" i="5"/>
  <c r="T960" i="5"/>
  <c r="S960" i="5"/>
  <c r="R960" i="5"/>
  <c r="Q960" i="5"/>
  <c r="P960" i="5"/>
  <c r="O960" i="5"/>
  <c r="N960" i="5"/>
  <c r="M960" i="5"/>
  <c r="L960" i="5"/>
  <c r="K960" i="5"/>
  <c r="J960" i="5"/>
  <c r="I960" i="5"/>
  <c r="H960" i="5"/>
  <c r="G960" i="5"/>
  <c r="F960" i="5"/>
  <c r="E960" i="5"/>
  <c r="D960" i="5"/>
  <c r="C960" i="5"/>
  <c r="B960" i="5"/>
  <c r="T959" i="5"/>
  <c r="S959" i="5"/>
  <c r="R959" i="5"/>
  <c r="Q959" i="5"/>
  <c r="P959" i="5"/>
  <c r="O959" i="5"/>
  <c r="N959" i="5"/>
  <c r="M959" i="5"/>
  <c r="L959" i="5"/>
  <c r="K959" i="5"/>
  <c r="J959" i="5"/>
  <c r="I959" i="5"/>
  <c r="H959" i="5"/>
  <c r="G959" i="5"/>
  <c r="F959" i="5"/>
  <c r="E959" i="5"/>
  <c r="D959" i="5"/>
  <c r="C959" i="5"/>
  <c r="B959" i="5"/>
  <c r="T958" i="5"/>
  <c r="S958" i="5"/>
  <c r="R958" i="5"/>
  <c r="Q958" i="5"/>
  <c r="P958" i="5"/>
  <c r="O958" i="5"/>
  <c r="N958" i="5"/>
  <c r="M958" i="5"/>
  <c r="L958" i="5"/>
  <c r="K958" i="5"/>
  <c r="J958" i="5"/>
  <c r="I958" i="5"/>
  <c r="H958" i="5"/>
  <c r="G958" i="5"/>
  <c r="F958" i="5"/>
  <c r="E958" i="5"/>
  <c r="D958" i="5"/>
  <c r="C958" i="5"/>
  <c r="B958" i="5"/>
  <c r="T957" i="5"/>
  <c r="S957" i="5"/>
  <c r="R957" i="5"/>
  <c r="Q957" i="5"/>
  <c r="P957" i="5"/>
  <c r="O957" i="5"/>
  <c r="N957" i="5"/>
  <c r="M957" i="5"/>
  <c r="L957" i="5"/>
  <c r="K957" i="5"/>
  <c r="J957" i="5"/>
  <c r="I957" i="5"/>
  <c r="H957" i="5"/>
  <c r="G957" i="5"/>
  <c r="F957" i="5"/>
  <c r="E957" i="5"/>
  <c r="D957" i="5"/>
  <c r="C957" i="5"/>
  <c r="B957" i="5"/>
  <c r="T956" i="5"/>
  <c r="S956" i="5"/>
  <c r="R956" i="5"/>
  <c r="Q956" i="5"/>
  <c r="P956" i="5"/>
  <c r="O956" i="5"/>
  <c r="N956" i="5"/>
  <c r="M956" i="5"/>
  <c r="L956" i="5"/>
  <c r="K956" i="5"/>
  <c r="J956" i="5"/>
  <c r="I956" i="5"/>
  <c r="H956" i="5"/>
  <c r="G956" i="5"/>
  <c r="F956" i="5"/>
  <c r="E956" i="5"/>
  <c r="D956" i="5"/>
  <c r="C956" i="5"/>
  <c r="B956" i="5"/>
  <c r="T955" i="5"/>
  <c r="S955" i="5"/>
  <c r="R955" i="5"/>
  <c r="Q955" i="5"/>
  <c r="P955" i="5"/>
  <c r="O955" i="5"/>
  <c r="N955" i="5"/>
  <c r="M955" i="5"/>
  <c r="L955" i="5"/>
  <c r="K955" i="5"/>
  <c r="J955" i="5"/>
  <c r="I955" i="5"/>
  <c r="H955" i="5"/>
  <c r="G955" i="5"/>
  <c r="F955" i="5"/>
  <c r="E955" i="5"/>
  <c r="D955" i="5"/>
  <c r="C955" i="5"/>
  <c r="B955" i="5"/>
  <c r="T954" i="5"/>
  <c r="S954" i="5"/>
  <c r="R954" i="5"/>
  <c r="Q954" i="5"/>
  <c r="P954" i="5"/>
  <c r="O954" i="5"/>
  <c r="N954" i="5"/>
  <c r="M954" i="5"/>
  <c r="L954" i="5"/>
  <c r="K954" i="5"/>
  <c r="J954" i="5"/>
  <c r="I954" i="5"/>
  <c r="H954" i="5"/>
  <c r="G954" i="5"/>
  <c r="F954" i="5"/>
  <c r="E954" i="5"/>
  <c r="D954" i="5"/>
  <c r="C954" i="5"/>
  <c r="B954" i="5"/>
  <c r="T953" i="5"/>
  <c r="S953" i="5"/>
  <c r="R953" i="5"/>
  <c r="Q953" i="5"/>
  <c r="P953" i="5"/>
  <c r="O953" i="5"/>
  <c r="N953" i="5"/>
  <c r="M953" i="5"/>
  <c r="L953" i="5"/>
  <c r="K953" i="5"/>
  <c r="J953" i="5"/>
  <c r="I953" i="5"/>
  <c r="H953" i="5"/>
  <c r="G953" i="5"/>
  <c r="F953" i="5"/>
  <c r="E953" i="5"/>
  <c r="D953" i="5"/>
  <c r="C953" i="5"/>
  <c r="B953" i="5"/>
  <c r="T952" i="5"/>
  <c r="S952" i="5"/>
  <c r="R952" i="5"/>
  <c r="Q952" i="5"/>
  <c r="P952" i="5"/>
  <c r="O952" i="5"/>
  <c r="N952" i="5"/>
  <c r="M952" i="5"/>
  <c r="L952" i="5"/>
  <c r="K952" i="5"/>
  <c r="J952" i="5"/>
  <c r="I952" i="5"/>
  <c r="H952" i="5"/>
  <c r="G952" i="5"/>
  <c r="F952" i="5"/>
  <c r="E952" i="5"/>
  <c r="D952" i="5"/>
  <c r="C952" i="5"/>
  <c r="B952" i="5"/>
  <c r="T951" i="5"/>
  <c r="S951" i="5"/>
  <c r="R951" i="5"/>
  <c r="Q951" i="5"/>
  <c r="P951" i="5"/>
  <c r="O951" i="5"/>
  <c r="N951" i="5"/>
  <c r="M951" i="5"/>
  <c r="L951" i="5"/>
  <c r="K951" i="5"/>
  <c r="J951" i="5"/>
  <c r="I951" i="5"/>
  <c r="H951" i="5"/>
  <c r="G951" i="5"/>
  <c r="F951" i="5"/>
  <c r="E951" i="5"/>
  <c r="D951" i="5"/>
  <c r="C951" i="5"/>
  <c r="B951" i="5"/>
  <c r="T950" i="5"/>
  <c r="S950" i="5"/>
  <c r="R950" i="5"/>
  <c r="Q950" i="5"/>
  <c r="P950" i="5"/>
  <c r="O950" i="5"/>
  <c r="N950" i="5"/>
  <c r="M950" i="5"/>
  <c r="L950" i="5"/>
  <c r="K950" i="5"/>
  <c r="J950" i="5"/>
  <c r="I950" i="5"/>
  <c r="H950" i="5"/>
  <c r="G950" i="5"/>
  <c r="F950" i="5"/>
  <c r="E950" i="5"/>
  <c r="D950" i="5"/>
  <c r="C950" i="5"/>
  <c r="B950" i="5"/>
  <c r="T949" i="5"/>
  <c r="S949" i="5"/>
  <c r="R949" i="5"/>
  <c r="Q949" i="5"/>
  <c r="P949" i="5"/>
  <c r="O949" i="5"/>
  <c r="N949" i="5"/>
  <c r="M949" i="5"/>
  <c r="L949" i="5"/>
  <c r="K949" i="5"/>
  <c r="J949" i="5"/>
  <c r="I949" i="5"/>
  <c r="H949" i="5"/>
  <c r="G949" i="5"/>
  <c r="F949" i="5"/>
  <c r="E949" i="5"/>
  <c r="D949" i="5"/>
  <c r="C949" i="5"/>
  <c r="B949" i="5"/>
  <c r="T948" i="5"/>
  <c r="S948" i="5"/>
  <c r="R948" i="5"/>
  <c r="Q948" i="5"/>
  <c r="P948" i="5"/>
  <c r="O948" i="5"/>
  <c r="N948" i="5"/>
  <c r="M948" i="5"/>
  <c r="L948" i="5"/>
  <c r="K948" i="5"/>
  <c r="J948" i="5"/>
  <c r="I948" i="5"/>
  <c r="H948" i="5"/>
  <c r="G948" i="5"/>
  <c r="F948" i="5"/>
  <c r="E948" i="5"/>
  <c r="D948" i="5"/>
  <c r="C948" i="5"/>
  <c r="B948" i="5"/>
  <c r="T947" i="5"/>
  <c r="S947" i="5"/>
  <c r="R947" i="5"/>
  <c r="Q947" i="5"/>
  <c r="P947" i="5"/>
  <c r="O947" i="5"/>
  <c r="N947" i="5"/>
  <c r="M947" i="5"/>
  <c r="L947" i="5"/>
  <c r="K947" i="5"/>
  <c r="J947" i="5"/>
  <c r="I947" i="5"/>
  <c r="H947" i="5"/>
  <c r="G947" i="5"/>
  <c r="F947" i="5"/>
  <c r="E947" i="5"/>
  <c r="D947" i="5"/>
  <c r="C947" i="5"/>
  <c r="B947" i="5"/>
  <c r="T946" i="5"/>
  <c r="S946" i="5"/>
  <c r="R946" i="5"/>
  <c r="Q946" i="5"/>
  <c r="P946" i="5"/>
  <c r="O946" i="5"/>
  <c r="N946" i="5"/>
  <c r="M946" i="5"/>
  <c r="L946" i="5"/>
  <c r="K946" i="5"/>
  <c r="J946" i="5"/>
  <c r="I946" i="5"/>
  <c r="H946" i="5"/>
  <c r="G946" i="5"/>
  <c r="F946" i="5"/>
  <c r="E946" i="5"/>
  <c r="D946" i="5"/>
  <c r="C946" i="5"/>
  <c r="B946" i="5"/>
  <c r="T945" i="5"/>
  <c r="S945" i="5"/>
  <c r="R945" i="5"/>
  <c r="Q945" i="5"/>
  <c r="P945" i="5"/>
  <c r="O945" i="5"/>
  <c r="N945" i="5"/>
  <c r="M945" i="5"/>
  <c r="L945" i="5"/>
  <c r="K945" i="5"/>
  <c r="J945" i="5"/>
  <c r="I945" i="5"/>
  <c r="H945" i="5"/>
  <c r="G945" i="5"/>
  <c r="F945" i="5"/>
  <c r="E945" i="5"/>
  <c r="D945" i="5"/>
  <c r="C945" i="5"/>
  <c r="B945" i="5"/>
  <c r="T944" i="5"/>
  <c r="S944" i="5"/>
  <c r="R944" i="5"/>
  <c r="Q944" i="5"/>
  <c r="P944" i="5"/>
  <c r="O944" i="5"/>
  <c r="N944" i="5"/>
  <c r="M944" i="5"/>
  <c r="L944" i="5"/>
  <c r="K944" i="5"/>
  <c r="J944" i="5"/>
  <c r="I944" i="5"/>
  <c r="H944" i="5"/>
  <c r="G944" i="5"/>
  <c r="F944" i="5"/>
  <c r="E944" i="5"/>
  <c r="D944" i="5"/>
  <c r="C944" i="5"/>
  <c r="B944" i="5"/>
  <c r="T943" i="5"/>
  <c r="S943" i="5"/>
  <c r="R943" i="5"/>
  <c r="Q943" i="5"/>
  <c r="P943" i="5"/>
  <c r="O943" i="5"/>
  <c r="N943" i="5"/>
  <c r="M943" i="5"/>
  <c r="L943" i="5"/>
  <c r="K943" i="5"/>
  <c r="J943" i="5"/>
  <c r="I943" i="5"/>
  <c r="H943" i="5"/>
  <c r="G943" i="5"/>
  <c r="F943" i="5"/>
  <c r="E943" i="5"/>
  <c r="D943" i="5"/>
  <c r="C943" i="5"/>
  <c r="B943" i="5"/>
  <c r="T942" i="5"/>
  <c r="S942" i="5"/>
  <c r="R942" i="5"/>
  <c r="Q942" i="5"/>
  <c r="P942" i="5"/>
  <c r="O942" i="5"/>
  <c r="N942" i="5"/>
  <c r="M942" i="5"/>
  <c r="L942" i="5"/>
  <c r="K942" i="5"/>
  <c r="J942" i="5"/>
  <c r="I942" i="5"/>
  <c r="H942" i="5"/>
  <c r="G942" i="5"/>
  <c r="F942" i="5"/>
  <c r="E942" i="5"/>
  <c r="D942" i="5"/>
  <c r="C942" i="5"/>
  <c r="B942" i="5"/>
  <c r="T941" i="5"/>
  <c r="S941" i="5"/>
  <c r="R941" i="5"/>
  <c r="Q941" i="5"/>
  <c r="P941" i="5"/>
  <c r="O941" i="5"/>
  <c r="N941" i="5"/>
  <c r="M941" i="5"/>
  <c r="L941" i="5"/>
  <c r="K941" i="5"/>
  <c r="J941" i="5"/>
  <c r="I941" i="5"/>
  <c r="H941" i="5"/>
  <c r="G941" i="5"/>
  <c r="F941" i="5"/>
  <c r="E941" i="5"/>
  <c r="D941" i="5"/>
  <c r="C941" i="5"/>
  <c r="B941" i="5"/>
  <c r="T940" i="5"/>
  <c r="S940" i="5"/>
  <c r="R940" i="5"/>
  <c r="Q940" i="5"/>
  <c r="P940" i="5"/>
  <c r="O940" i="5"/>
  <c r="N940" i="5"/>
  <c r="M940" i="5"/>
  <c r="L940" i="5"/>
  <c r="K940" i="5"/>
  <c r="J940" i="5"/>
  <c r="I940" i="5"/>
  <c r="H940" i="5"/>
  <c r="G940" i="5"/>
  <c r="F940" i="5"/>
  <c r="E940" i="5"/>
  <c r="D940" i="5"/>
  <c r="C940" i="5"/>
  <c r="B940" i="5"/>
  <c r="T939" i="5"/>
  <c r="S939" i="5"/>
  <c r="R939" i="5"/>
  <c r="Q939" i="5"/>
  <c r="P939" i="5"/>
  <c r="O939" i="5"/>
  <c r="N939" i="5"/>
  <c r="M939" i="5"/>
  <c r="L939" i="5"/>
  <c r="K939" i="5"/>
  <c r="J939" i="5"/>
  <c r="I939" i="5"/>
  <c r="H939" i="5"/>
  <c r="G939" i="5"/>
  <c r="F939" i="5"/>
  <c r="E939" i="5"/>
  <c r="D939" i="5"/>
  <c r="C939" i="5"/>
  <c r="B939" i="5"/>
  <c r="T938" i="5"/>
  <c r="S938" i="5"/>
  <c r="R938" i="5"/>
  <c r="Q938" i="5"/>
  <c r="P938" i="5"/>
  <c r="O938" i="5"/>
  <c r="N938" i="5"/>
  <c r="M938" i="5"/>
  <c r="L938" i="5"/>
  <c r="K938" i="5"/>
  <c r="J938" i="5"/>
  <c r="I938" i="5"/>
  <c r="H938" i="5"/>
  <c r="G938" i="5"/>
  <c r="F938" i="5"/>
  <c r="E938" i="5"/>
  <c r="D938" i="5"/>
  <c r="C938" i="5"/>
  <c r="B938" i="5"/>
  <c r="T937" i="5"/>
  <c r="S937" i="5"/>
  <c r="R937" i="5"/>
  <c r="Q937" i="5"/>
  <c r="P937" i="5"/>
  <c r="O937" i="5"/>
  <c r="N937" i="5"/>
  <c r="M937" i="5"/>
  <c r="L937" i="5"/>
  <c r="K937" i="5"/>
  <c r="J937" i="5"/>
  <c r="I937" i="5"/>
  <c r="H937" i="5"/>
  <c r="G937" i="5"/>
  <c r="F937" i="5"/>
  <c r="E937" i="5"/>
  <c r="D937" i="5"/>
  <c r="C937" i="5"/>
  <c r="B937" i="5"/>
  <c r="T936" i="5"/>
  <c r="S936" i="5"/>
  <c r="R936" i="5"/>
  <c r="Q936" i="5"/>
  <c r="P936" i="5"/>
  <c r="O936" i="5"/>
  <c r="N936" i="5"/>
  <c r="M936" i="5"/>
  <c r="L936" i="5"/>
  <c r="K936" i="5"/>
  <c r="J936" i="5"/>
  <c r="I936" i="5"/>
  <c r="H936" i="5"/>
  <c r="G936" i="5"/>
  <c r="F936" i="5"/>
  <c r="E936" i="5"/>
  <c r="D936" i="5"/>
  <c r="C936" i="5"/>
  <c r="B936" i="5"/>
  <c r="T935" i="5"/>
  <c r="S935" i="5"/>
  <c r="R935" i="5"/>
  <c r="Q935" i="5"/>
  <c r="P935" i="5"/>
  <c r="O935" i="5"/>
  <c r="N935" i="5"/>
  <c r="M935" i="5"/>
  <c r="L935" i="5"/>
  <c r="K935" i="5"/>
  <c r="J935" i="5"/>
  <c r="I935" i="5"/>
  <c r="H935" i="5"/>
  <c r="G935" i="5"/>
  <c r="F935" i="5"/>
  <c r="E935" i="5"/>
  <c r="D935" i="5"/>
  <c r="C935" i="5"/>
  <c r="B935" i="5"/>
  <c r="T934" i="5"/>
  <c r="S934" i="5"/>
  <c r="R934" i="5"/>
  <c r="Q934" i="5"/>
  <c r="P934" i="5"/>
  <c r="O934" i="5"/>
  <c r="N934" i="5"/>
  <c r="M934" i="5"/>
  <c r="L934" i="5"/>
  <c r="K934" i="5"/>
  <c r="J934" i="5"/>
  <c r="I934" i="5"/>
  <c r="H934" i="5"/>
  <c r="G934" i="5"/>
  <c r="F934" i="5"/>
  <c r="E934" i="5"/>
  <c r="D934" i="5"/>
  <c r="C934" i="5"/>
  <c r="B934" i="5"/>
  <c r="T933" i="5"/>
  <c r="S933" i="5"/>
  <c r="R933" i="5"/>
  <c r="Q933" i="5"/>
  <c r="P933" i="5"/>
  <c r="O933" i="5"/>
  <c r="N933" i="5"/>
  <c r="M933" i="5"/>
  <c r="L933" i="5"/>
  <c r="K933" i="5"/>
  <c r="J933" i="5"/>
  <c r="I933" i="5"/>
  <c r="H933" i="5"/>
  <c r="G933" i="5"/>
  <c r="F933" i="5"/>
  <c r="E933" i="5"/>
  <c r="D933" i="5"/>
  <c r="C933" i="5"/>
  <c r="B933" i="5"/>
  <c r="T932" i="5"/>
  <c r="S932" i="5"/>
  <c r="R932" i="5"/>
  <c r="Q932" i="5"/>
  <c r="P932" i="5"/>
  <c r="O932" i="5"/>
  <c r="N932" i="5"/>
  <c r="M932" i="5"/>
  <c r="L932" i="5"/>
  <c r="K932" i="5"/>
  <c r="J932" i="5"/>
  <c r="I932" i="5"/>
  <c r="H932" i="5"/>
  <c r="G932" i="5"/>
  <c r="F932" i="5"/>
  <c r="E932" i="5"/>
  <c r="D932" i="5"/>
  <c r="C932" i="5"/>
  <c r="B932" i="5"/>
  <c r="T931" i="5"/>
  <c r="S931" i="5"/>
  <c r="R931" i="5"/>
  <c r="Q931" i="5"/>
  <c r="P931" i="5"/>
  <c r="O931" i="5"/>
  <c r="N931" i="5"/>
  <c r="M931" i="5"/>
  <c r="L931" i="5"/>
  <c r="K931" i="5"/>
  <c r="J931" i="5"/>
  <c r="I931" i="5"/>
  <c r="H931" i="5"/>
  <c r="G931" i="5"/>
  <c r="F931" i="5"/>
  <c r="E931" i="5"/>
  <c r="D931" i="5"/>
  <c r="C931" i="5"/>
  <c r="B931" i="5"/>
  <c r="T930" i="5"/>
  <c r="S930" i="5"/>
  <c r="R930" i="5"/>
  <c r="Q930" i="5"/>
  <c r="P930" i="5"/>
  <c r="O930" i="5"/>
  <c r="N930" i="5"/>
  <c r="M930" i="5"/>
  <c r="L930" i="5"/>
  <c r="K930" i="5"/>
  <c r="J930" i="5"/>
  <c r="I930" i="5"/>
  <c r="H930" i="5"/>
  <c r="G930" i="5"/>
  <c r="F930" i="5"/>
  <c r="E930" i="5"/>
  <c r="D930" i="5"/>
  <c r="C930" i="5"/>
  <c r="B930" i="5"/>
  <c r="T929" i="5"/>
  <c r="S929" i="5"/>
  <c r="R929" i="5"/>
  <c r="Q929" i="5"/>
  <c r="P929" i="5"/>
  <c r="O929" i="5"/>
  <c r="N929" i="5"/>
  <c r="M929" i="5"/>
  <c r="L929" i="5"/>
  <c r="K929" i="5"/>
  <c r="J929" i="5"/>
  <c r="I929" i="5"/>
  <c r="H929" i="5"/>
  <c r="G929" i="5"/>
  <c r="F929" i="5"/>
  <c r="E929" i="5"/>
  <c r="D929" i="5"/>
  <c r="C929" i="5"/>
  <c r="B929" i="5"/>
  <c r="T928" i="5"/>
  <c r="S928" i="5"/>
  <c r="R928" i="5"/>
  <c r="Q928" i="5"/>
  <c r="P928" i="5"/>
  <c r="O928" i="5"/>
  <c r="N928" i="5"/>
  <c r="M928" i="5"/>
  <c r="L928" i="5"/>
  <c r="K928" i="5"/>
  <c r="J928" i="5"/>
  <c r="I928" i="5"/>
  <c r="H928" i="5"/>
  <c r="G928" i="5"/>
  <c r="F928" i="5"/>
  <c r="E928" i="5"/>
  <c r="D928" i="5"/>
  <c r="C928" i="5"/>
  <c r="B928" i="5"/>
  <c r="T927" i="5"/>
  <c r="S927" i="5"/>
  <c r="R927" i="5"/>
  <c r="Q927" i="5"/>
  <c r="P927" i="5"/>
  <c r="O927" i="5"/>
  <c r="N927" i="5"/>
  <c r="M927" i="5"/>
  <c r="L927" i="5"/>
  <c r="K927" i="5"/>
  <c r="J927" i="5"/>
  <c r="I927" i="5"/>
  <c r="H927" i="5"/>
  <c r="G927" i="5"/>
  <c r="F927" i="5"/>
  <c r="E927" i="5"/>
  <c r="D927" i="5"/>
  <c r="C927" i="5"/>
  <c r="B927" i="5"/>
  <c r="T926" i="5"/>
  <c r="S926" i="5"/>
  <c r="R926" i="5"/>
  <c r="Q926" i="5"/>
  <c r="P926" i="5"/>
  <c r="O926" i="5"/>
  <c r="N926" i="5"/>
  <c r="M926" i="5"/>
  <c r="L926" i="5"/>
  <c r="K926" i="5"/>
  <c r="J926" i="5"/>
  <c r="I926" i="5"/>
  <c r="H926" i="5"/>
  <c r="G926" i="5"/>
  <c r="F926" i="5"/>
  <c r="E926" i="5"/>
  <c r="D926" i="5"/>
  <c r="C926" i="5"/>
  <c r="B926" i="5"/>
  <c r="T925" i="5"/>
  <c r="S925" i="5"/>
  <c r="R925" i="5"/>
  <c r="Q925" i="5"/>
  <c r="P925" i="5"/>
  <c r="O925" i="5"/>
  <c r="N925" i="5"/>
  <c r="M925" i="5"/>
  <c r="L925" i="5"/>
  <c r="K925" i="5"/>
  <c r="J925" i="5"/>
  <c r="I925" i="5"/>
  <c r="H925" i="5"/>
  <c r="G925" i="5"/>
  <c r="F925" i="5"/>
  <c r="E925" i="5"/>
  <c r="D925" i="5"/>
  <c r="C925" i="5"/>
  <c r="B925" i="5"/>
  <c r="T924" i="5"/>
  <c r="S924" i="5"/>
  <c r="R924" i="5"/>
  <c r="Q924" i="5"/>
  <c r="P924" i="5"/>
  <c r="O924" i="5"/>
  <c r="N924" i="5"/>
  <c r="M924" i="5"/>
  <c r="L924" i="5"/>
  <c r="K924" i="5"/>
  <c r="J924" i="5"/>
  <c r="I924" i="5"/>
  <c r="H924" i="5"/>
  <c r="G924" i="5"/>
  <c r="F924" i="5"/>
  <c r="E924" i="5"/>
  <c r="D924" i="5"/>
  <c r="C924" i="5"/>
  <c r="B924" i="5"/>
  <c r="T923" i="5"/>
  <c r="S923" i="5"/>
  <c r="R923" i="5"/>
  <c r="Q923" i="5"/>
  <c r="P923" i="5"/>
  <c r="O923" i="5"/>
  <c r="N923" i="5"/>
  <c r="M923" i="5"/>
  <c r="L923" i="5"/>
  <c r="K923" i="5"/>
  <c r="J923" i="5"/>
  <c r="I923" i="5"/>
  <c r="H923" i="5"/>
  <c r="G923" i="5"/>
  <c r="F923" i="5"/>
  <c r="E923" i="5"/>
  <c r="D923" i="5"/>
  <c r="C923" i="5"/>
  <c r="B923" i="5"/>
  <c r="T922" i="5"/>
  <c r="S922" i="5"/>
  <c r="R922" i="5"/>
  <c r="Q922" i="5"/>
  <c r="P922" i="5"/>
  <c r="O922" i="5"/>
  <c r="N922" i="5"/>
  <c r="M922" i="5"/>
  <c r="L922" i="5"/>
  <c r="K922" i="5"/>
  <c r="J922" i="5"/>
  <c r="I922" i="5"/>
  <c r="H922" i="5"/>
  <c r="G922" i="5"/>
  <c r="F922" i="5"/>
  <c r="E922" i="5"/>
  <c r="D922" i="5"/>
  <c r="C922" i="5"/>
  <c r="B922" i="5"/>
  <c r="T921" i="5"/>
  <c r="S921" i="5"/>
  <c r="R921" i="5"/>
  <c r="Q921" i="5"/>
  <c r="P921" i="5"/>
  <c r="O921" i="5"/>
  <c r="N921" i="5"/>
  <c r="M921" i="5"/>
  <c r="L921" i="5"/>
  <c r="K921" i="5"/>
  <c r="J921" i="5"/>
  <c r="I921" i="5"/>
  <c r="H921" i="5"/>
  <c r="G921" i="5"/>
  <c r="F921" i="5"/>
  <c r="E921" i="5"/>
  <c r="D921" i="5"/>
  <c r="C921" i="5"/>
  <c r="B921" i="5"/>
  <c r="T920" i="5"/>
  <c r="S920" i="5"/>
  <c r="R920" i="5"/>
  <c r="Q920" i="5"/>
  <c r="P920" i="5"/>
  <c r="O920" i="5"/>
  <c r="N920" i="5"/>
  <c r="M920" i="5"/>
  <c r="L920" i="5"/>
  <c r="K920" i="5"/>
  <c r="J920" i="5"/>
  <c r="I920" i="5"/>
  <c r="H920" i="5"/>
  <c r="G920" i="5"/>
  <c r="F920" i="5"/>
  <c r="E920" i="5"/>
  <c r="D920" i="5"/>
  <c r="C920" i="5"/>
  <c r="B920" i="5"/>
  <c r="T919" i="5"/>
  <c r="S919" i="5"/>
  <c r="R919" i="5"/>
  <c r="Q919" i="5"/>
  <c r="P919" i="5"/>
  <c r="O919" i="5"/>
  <c r="N919" i="5"/>
  <c r="M919" i="5"/>
  <c r="L919" i="5"/>
  <c r="K919" i="5"/>
  <c r="J919" i="5"/>
  <c r="I919" i="5"/>
  <c r="H919" i="5"/>
  <c r="G919" i="5"/>
  <c r="F919" i="5"/>
  <c r="E919" i="5"/>
  <c r="D919" i="5"/>
  <c r="C919" i="5"/>
  <c r="B919" i="5"/>
  <c r="T918" i="5"/>
  <c r="S918" i="5"/>
  <c r="R918" i="5"/>
  <c r="Q918" i="5"/>
  <c r="P918" i="5"/>
  <c r="O918" i="5"/>
  <c r="N918" i="5"/>
  <c r="M918" i="5"/>
  <c r="L918" i="5"/>
  <c r="K918" i="5"/>
  <c r="J918" i="5"/>
  <c r="I918" i="5"/>
  <c r="H918" i="5"/>
  <c r="G918" i="5"/>
  <c r="F918" i="5"/>
  <c r="E918" i="5"/>
  <c r="D918" i="5"/>
  <c r="C918" i="5"/>
  <c r="B918" i="5"/>
  <c r="T917" i="5"/>
  <c r="S917" i="5"/>
  <c r="R917" i="5"/>
  <c r="Q917" i="5"/>
  <c r="P917" i="5"/>
  <c r="O917" i="5"/>
  <c r="N917" i="5"/>
  <c r="M917" i="5"/>
  <c r="L917" i="5"/>
  <c r="K917" i="5"/>
  <c r="J917" i="5"/>
  <c r="I917" i="5"/>
  <c r="H917" i="5"/>
  <c r="G917" i="5"/>
  <c r="F917" i="5"/>
  <c r="E917" i="5"/>
  <c r="D917" i="5"/>
  <c r="C917" i="5"/>
  <c r="B917" i="5"/>
  <c r="T916" i="5"/>
  <c r="S916" i="5"/>
  <c r="R916" i="5"/>
  <c r="Q916" i="5"/>
  <c r="P916" i="5"/>
  <c r="O916" i="5"/>
  <c r="N916" i="5"/>
  <c r="M916" i="5"/>
  <c r="L916" i="5"/>
  <c r="K916" i="5"/>
  <c r="J916" i="5"/>
  <c r="I916" i="5"/>
  <c r="H916" i="5"/>
  <c r="G916" i="5"/>
  <c r="F916" i="5"/>
  <c r="E916" i="5"/>
  <c r="D916" i="5"/>
  <c r="C916" i="5"/>
  <c r="B916" i="5"/>
  <c r="T915" i="5"/>
  <c r="S915" i="5"/>
  <c r="R915" i="5"/>
  <c r="Q915" i="5"/>
  <c r="P915" i="5"/>
  <c r="O915" i="5"/>
  <c r="N915" i="5"/>
  <c r="M915" i="5"/>
  <c r="L915" i="5"/>
  <c r="K915" i="5"/>
  <c r="J915" i="5"/>
  <c r="I915" i="5"/>
  <c r="H915" i="5"/>
  <c r="G915" i="5"/>
  <c r="F915" i="5"/>
  <c r="E915" i="5"/>
  <c r="D915" i="5"/>
  <c r="C915" i="5"/>
  <c r="B915" i="5"/>
  <c r="T914" i="5"/>
  <c r="S914" i="5"/>
  <c r="R914" i="5"/>
  <c r="Q914" i="5"/>
  <c r="P914" i="5"/>
  <c r="O914" i="5"/>
  <c r="N914" i="5"/>
  <c r="M914" i="5"/>
  <c r="L914" i="5"/>
  <c r="K914" i="5"/>
  <c r="J914" i="5"/>
  <c r="I914" i="5"/>
  <c r="H914" i="5"/>
  <c r="G914" i="5"/>
  <c r="F914" i="5"/>
  <c r="E914" i="5"/>
  <c r="D914" i="5"/>
  <c r="C914" i="5"/>
  <c r="B914" i="5"/>
  <c r="T913" i="5"/>
  <c r="S913" i="5"/>
  <c r="R913" i="5"/>
  <c r="Q913" i="5"/>
  <c r="P913" i="5"/>
  <c r="O913" i="5"/>
  <c r="N913" i="5"/>
  <c r="M913" i="5"/>
  <c r="L913" i="5"/>
  <c r="K913" i="5"/>
  <c r="J913" i="5"/>
  <c r="I913" i="5"/>
  <c r="H913" i="5"/>
  <c r="G913" i="5"/>
  <c r="F913" i="5"/>
  <c r="E913" i="5"/>
  <c r="D913" i="5"/>
  <c r="C913" i="5"/>
  <c r="B913" i="5"/>
  <c r="T912" i="5"/>
  <c r="S912" i="5"/>
  <c r="R912" i="5"/>
  <c r="Q912" i="5"/>
  <c r="P912" i="5"/>
  <c r="O912" i="5"/>
  <c r="N912" i="5"/>
  <c r="M912" i="5"/>
  <c r="L912" i="5"/>
  <c r="K912" i="5"/>
  <c r="J912" i="5"/>
  <c r="I912" i="5"/>
  <c r="H912" i="5"/>
  <c r="G912" i="5"/>
  <c r="F912" i="5"/>
  <c r="E912" i="5"/>
  <c r="D912" i="5"/>
  <c r="C912" i="5"/>
  <c r="B912" i="5"/>
  <c r="T911" i="5"/>
  <c r="S911" i="5"/>
  <c r="R911" i="5"/>
  <c r="Q911" i="5"/>
  <c r="P911" i="5"/>
  <c r="O911" i="5"/>
  <c r="N911" i="5"/>
  <c r="M911" i="5"/>
  <c r="L911" i="5"/>
  <c r="K911" i="5"/>
  <c r="J911" i="5"/>
  <c r="I911" i="5"/>
  <c r="H911" i="5"/>
  <c r="G911" i="5"/>
  <c r="F911" i="5"/>
  <c r="E911" i="5"/>
  <c r="D911" i="5"/>
  <c r="C911" i="5"/>
  <c r="B911" i="5"/>
  <c r="T910" i="5"/>
  <c r="S910" i="5"/>
  <c r="R910" i="5"/>
  <c r="Q910" i="5"/>
  <c r="P910" i="5"/>
  <c r="O910" i="5"/>
  <c r="N910" i="5"/>
  <c r="M910" i="5"/>
  <c r="L910" i="5"/>
  <c r="K910" i="5"/>
  <c r="J910" i="5"/>
  <c r="I910" i="5"/>
  <c r="H910" i="5"/>
  <c r="G910" i="5"/>
  <c r="F910" i="5"/>
  <c r="E910" i="5"/>
  <c r="D910" i="5"/>
  <c r="C910" i="5"/>
  <c r="B910" i="5"/>
  <c r="T909" i="5"/>
  <c r="S909" i="5"/>
  <c r="R909" i="5"/>
  <c r="Q909" i="5"/>
  <c r="P909" i="5"/>
  <c r="O909" i="5"/>
  <c r="N909" i="5"/>
  <c r="M909" i="5"/>
  <c r="L909" i="5"/>
  <c r="K909" i="5"/>
  <c r="J909" i="5"/>
  <c r="I909" i="5"/>
  <c r="H909" i="5"/>
  <c r="G909" i="5"/>
  <c r="F909" i="5"/>
  <c r="E909" i="5"/>
  <c r="D909" i="5"/>
  <c r="C909" i="5"/>
  <c r="B909" i="5"/>
  <c r="T908" i="5"/>
  <c r="S908" i="5"/>
  <c r="R908" i="5"/>
  <c r="Q908" i="5"/>
  <c r="P908" i="5"/>
  <c r="O908" i="5"/>
  <c r="N908" i="5"/>
  <c r="M908" i="5"/>
  <c r="L908" i="5"/>
  <c r="K908" i="5"/>
  <c r="J908" i="5"/>
  <c r="I908" i="5"/>
  <c r="H908" i="5"/>
  <c r="G908" i="5"/>
  <c r="F908" i="5"/>
  <c r="E908" i="5"/>
  <c r="D908" i="5"/>
  <c r="C908" i="5"/>
  <c r="B908" i="5"/>
  <c r="T907" i="5"/>
  <c r="S907" i="5"/>
  <c r="R907" i="5"/>
  <c r="Q907" i="5"/>
  <c r="P907" i="5"/>
  <c r="O907" i="5"/>
  <c r="N907" i="5"/>
  <c r="M907" i="5"/>
  <c r="L907" i="5"/>
  <c r="K907" i="5"/>
  <c r="J907" i="5"/>
  <c r="I907" i="5"/>
  <c r="H907" i="5"/>
  <c r="G907" i="5"/>
  <c r="F907" i="5"/>
  <c r="E907" i="5"/>
  <c r="D907" i="5"/>
  <c r="C907" i="5"/>
  <c r="B907" i="5"/>
  <c r="T906" i="5"/>
  <c r="S906" i="5"/>
  <c r="R906" i="5"/>
  <c r="Q906" i="5"/>
  <c r="P906" i="5"/>
  <c r="O906" i="5"/>
  <c r="N906" i="5"/>
  <c r="M906" i="5"/>
  <c r="L906" i="5"/>
  <c r="K906" i="5"/>
  <c r="J906" i="5"/>
  <c r="I906" i="5"/>
  <c r="H906" i="5"/>
  <c r="G906" i="5"/>
  <c r="F906" i="5"/>
  <c r="E906" i="5"/>
  <c r="D906" i="5"/>
  <c r="C906" i="5"/>
  <c r="B906" i="5"/>
  <c r="T905" i="5"/>
  <c r="S905" i="5"/>
  <c r="R905" i="5"/>
  <c r="Q905" i="5"/>
  <c r="P905" i="5"/>
  <c r="O905" i="5"/>
  <c r="N905" i="5"/>
  <c r="M905" i="5"/>
  <c r="L905" i="5"/>
  <c r="K905" i="5"/>
  <c r="J905" i="5"/>
  <c r="I905" i="5"/>
  <c r="H905" i="5"/>
  <c r="G905" i="5"/>
  <c r="F905" i="5"/>
  <c r="E905" i="5"/>
  <c r="D905" i="5"/>
  <c r="C905" i="5"/>
  <c r="B905" i="5"/>
  <c r="T904" i="5"/>
  <c r="S904" i="5"/>
  <c r="R904" i="5"/>
  <c r="Q904" i="5"/>
  <c r="P904" i="5"/>
  <c r="O904" i="5"/>
  <c r="N904" i="5"/>
  <c r="M904" i="5"/>
  <c r="L904" i="5"/>
  <c r="K904" i="5"/>
  <c r="J904" i="5"/>
  <c r="I904" i="5"/>
  <c r="H904" i="5"/>
  <c r="G904" i="5"/>
  <c r="F904" i="5"/>
  <c r="E904" i="5"/>
  <c r="D904" i="5"/>
  <c r="C904" i="5"/>
  <c r="B904" i="5"/>
  <c r="T903" i="5"/>
  <c r="S903" i="5"/>
  <c r="R903" i="5"/>
  <c r="Q903" i="5"/>
  <c r="P903" i="5"/>
  <c r="O903" i="5"/>
  <c r="N903" i="5"/>
  <c r="M903" i="5"/>
  <c r="L903" i="5"/>
  <c r="K903" i="5"/>
  <c r="J903" i="5"/>
  <c r="I903" i="5"/>
  <c r="H903" i="5"/>
  <c r="G903" i="5"/>
  <c r="F903" i="5"/>
  <c r="E903" i="5"/>
  <c r="D903" i="5"/>
  <c r="C903" i="5"/>
  <c r="B903" i="5"/>
  <c r="T902" i="5"/>
  <c r="S902" i="5"/>
  <c r="R902" i="5"/>
  <c r="Q902" i="5"/>
  <c r="P902" i="5"/>
  <c r="O902" i="5"/>
  <c r="N902" i="5"/>
  <c r="M902" i="5"/>
  <c r="L902" i="5"/>
  <c r="K902" i="5"/>
  <c r="J902" i="5"/>
  <c r="I902" i="5"/>
  <c r="H902" i="5"/>
  <c r="G902" i="5"/>
  <c r="F902" i="5"/>
  <c r="E902" i="5"/>
  <c r="D902" i="5"/>
  <c r="C902" i="5"/>
  <c r="B902" i="5"/>
  <c r="T901" i="5"/>
  <c r="S901" i="5"/>
  <c r="R901" i="5"/>
  <c r="Q901" i="5"/>
  <c r="P901" i="5"/>
  <c r="O901" i="5"/>
  <c r="N901" i="5"/>
  <c r="M901" i="5"/>
  <c r="L901" i="5"/>
  <c r="K901" i="5"/>
  <c r="J901" i="5"/>
  <c r="I901" i="5"/>
  <c r="H901" i="5"/>
  <c r="G901" i="5"/>
  <c r="F901" i="5"/>
  <c r="E901" i="5"/>
  <c r="D901" i="5"/>
  <c r="C901" i="5"/>
  <c r="B901" i="5"/>
  <c r="T900" i="5"/>
  <c r="S900" i="5"/>
  <c r="R900" i="5"/>
  <c r="Q900" i="5"/>
  <c r="P900" i="5"/>
  <c r="O900" i="5"/>
  <c r="N900" i="5"/>
  <c r="M900" i="5"/>
  <c r="L900" i="5"/>
  <c r="K900" i="5"/>
  <c r="J900" i="5"/>
  <c r="I900" i="5"/>
  <c r="H900" i="5"/>
  <c r="G900" i="5"/>
  <c r="F900" i="5"/>
  <c r="E900" i="5"/>
  <c r="D900" i="5"/>
  <c r="C900" i="5"/>
  <c r="B900" i="5"/>
  <c r="T899" i="5"/>
  <c r="S899" i="5"/>
  <c r="R899" i="5"/>
  <c r="Q899" i="5"/>
  <c r="P899" i="5"/>
  <c r="O899" i="5"/>
  <c r="N899" i="5"/>
  <c r="M899" i="5"/>
  <c r="L899" i="5"/>
  <c r="K899" i="5"/>
  <c r="J899" i="5"/>
  <c r="I899" i="5"/>
  <c r="H899" i="5"/>
  <c r="G899" i="5"/>
  <c r="F899" i="5"/>
  <c r="E899" i="5"/>
  <c r="D899" i="5"/>
  <c r="C899" i="5"/>
  <c r="B899" i="5"/>
  <c r="T898" i="5"/>
  <c r="S898" i="5"/>
  <c r="R898" i="5"/>
  <c r="Q898" i="5"/>
  <c r="P898" i="5"/>
  <c r="O898" i="5"/>
  <c r="N898" i="5"/>
  <c r="M898" i="5"/>
  <c r="L898" i="5"/>
  <c r="K898" i="5"/>
  <c r="J898" i="5"/>
  <c r="I898" i="5"/>
  <c r="H898" i="5"/>
  <c r="G898" i="5"/>
  <c r="F898" i="5"/>
  <c r="E898" i="5"/>
  <c r="D898" i="5"/>
  <c r="C898" i="5"/>
  <c r="B898" i="5"/>
  <c r="T897" i="5"/>
  <c r="S897" i="5"/>
  <c r="R897" i="5"/>
  <c r="Q897" i="5"/>
  <c r="P897" i="5"/>
  <c r="O897" i="5"/>
  <c r="N897" i="5"/>
  <c r="M897" i="5"/>
  <c r="L897" i="5"/>
  <c r="K897" i="5"/>
  <c r="J897" i="5"/>
  <c r="I897" i="5"/>
  <c r="H897" i="5"/>
  <c r="G897" i="5"/>
  <c r="F897" i="5"/>
  <c r="E897" i="5"/>
  <c r="D897" i="5"/>
  <c r="C897" i="5"/>
  <c r="B897" i="5"/>
  <c r="T896" i="5"/>
  <c r="S896" i="5"/>
  <c r="R896" i="5"/>
  <c r="Q896" i="5"/>
  <c r="P896" i="5"/>
  <c r="O896" i="5"/>
  <c r="N896" i="5"/>
  <c r="M896" i="5"/>
  <c r="L896" i="5"/>
  <c r="K896" i="5"/>
  <c r="J896" i="5"/>
  <c r="I896" i="5"/>
  <c r="H896" i="5"/>
  <c r="G896" i="5"/>
  <c r="F896" i="5"/>
  <c r="E896" i="5"/>
  <c r="D896" i="5"/>
  <c r="C896" i="5"/>
  <c r="B896" i="5"/>
  <c r="T895" i="5"/>
  <c r="S895" i="5"/>
  <c r="R895" i="5"/>
  <c r="Q895" i="5"/>
  <c r="P895" i="5"/>
  <c r="O895" i="5"/>
  <c r="N895" i="5"/>
  <c r="M895" i="5"/>
  <c r="L895" i="5"/>
  <c r="K895" i="5"/>
  <c r="J895" i="5"/>
  <c r="I895" i="5"/>
  <c r="H895" i="5"/>
  <c r="G895" i="5"/>
  <c r="F895" i="5"/>
  <c r="E895" i="5"/>
  <c r="D895" i="5"/>
  <c r="C895" i="5"/>
  <c r="B895" i="5"/>
  <c r="T894" i="5"/>
  <c r="S894" i="5"/>
  <c r="R894" i="5"/>
  <c r="Q894" i="5"/>
  <c r="P894" i="5"/>
  <c r="O894" i="5"/>
  <c r="N894" i="5"/>
  <c r="M894" i="5"/>
  <c r="L894" i="5"/>
  <c r="K894" i="5"/>
  <c r="J894" i="5"/>
  <c r="I894" i="5"/>
  <c r="H894" i="5"/>
  <c r="G894" i="5"/>
  <c r="F894" i="5"/>
  <c r="E894" i="5"/>
  <c r="D894" i="5"/>
  <c r="C894" i="5"/>
  <c r="B894" i="5"/>
  <c r="T893" i="5"/>
  <c r="S893" i="5"/>
  <c r="R893" i="5"/>
  <c r="Q893" i="5"/>
  <c r="P893" i="5"/>
  <c r="O893" i="5"/>
  <c r="N893" i="5"/>
  <c r="M893" i="5"/>
  <c r="L893" i="5"/>
  <c r="K893" i="5"/>
  <c r="J893" i="5"/>
  <c r="I893" i="5"/>
  <c r="H893" i="5"/>
  <c r="G893" i="5"/>
  <c r="F893" i="5"/>
  <c r="E893" i="5"/>
  <c r="D893" i="5"/>
  <c r="C893" i="5"/>
  <c r="B893" i="5"/>
  <c r="T892" i="5"/>
  <c r="S892" i="5"/>
  <c r="R892" i="5"/>
  <c r="Q892" i="5"/>
  <c r="P892" i="5"/>
  <c r="O892" i="5"/>
  <c r="N892" i="5"/>
  <c r="M892" i="5"/>
  <c r="L892" i="5"/>
  <c r="K892" i="5"/>
  <c r="J892" i="5"/>
  <c r="I892" i="5"/>
  <c r="H892" i="5"/>
  <c r="G892" i="5"/>
  <c r="F892" i="5"/>
  <c r="E892" i="5"/>
  <c r="D892" i="5"/>
  <c r="C892" i="5"/>
  <c r="B892" i="5"/>
  <c r="T891" i="5"/>
  <c r="S891" i="5"/>
  <c r="R891" i="5"/>
  <c r="Q891" i="5"/>
  <c r="P891" i="5"/>
  <c r="O891" i="5"/>
  <c r="N891" i="5"/>
  <c r="M891" i="5"/>
  <c r="L891" i="5"/>
  <c r="K891" i="5"/>
  <c r="J891" i="5"/>
  <c r="I891" i="5"/>
  <c r="H891" i="5"/>
  <c r="G891" i="5"/>
  <c r="F891" i="5"/>
  <c r="E891" i="5"/>
  <c r="D891" i="5"/>
  <c r="C891" i="5"/>
  <c r="B891" i="5"/>
  <c r="T890" i="5"/>
  <c r="S890" i="5"/>
  <c r="R890" i="5"/>
  <c r="Q890" i="5"/>
  <c r="P890" i="5"/>
  <c r="O890" i="5"/>
  <c r="N890" i="5"/>
  <c r="M890" i="5"/>
  <c r="L890" i="5"/>
  <c r="K890" i="5"/>
  <c r="J890" i="5"/>
  <c r="I890" i="5"/>
  <c r="H890" i="5"/>
  <c r="G890" i="5"/>
  <c r="F890" i="5"/>
  <c r="E890" i="5"/>
  <c r="D890" i="5"/>
  <c r="C890" i="5"/>
  <c r="B890" i="5"/>
  <c r="T889" i="5"/>
  <c r="S889" i="5"/>
  <c r="R889" i="5"/>
  <c r="Q889" i="5"/>
  <c r="P889" i="5"/>
  <c r="O889" i="5"/>
  <c r="N889" i="5"/>
  <c r="M889" i="5"/>
  <c r="L889" i="5"/>
  <c r="K889" i="5"/>
  <c r="J889" i="5"/>
  <c r="I889" i="5"/>
  <c r="H889" i="5"/>
  <c r="G889" i="5"/>
  <c r="F889" i="5"/>
  <c r="E889" i="5"/>
  <c r="D889" i="5"/>
  <c r="C889" i="5"/>
  <c r="B889" i="5"/>
  <c r="T888" i="5"/>
  <c r="S888" i="5"/>
  <c r="R888" i="5"/>
  <c r="Q888" i="5"/>
  <c r="P888" i="5"/>
  <c r="O888" i="5"/>
  <c r="N888" i="5"/>
  <c r="M888" i="5"/>
  <c r="L888" i="5"/>
  <c r="K888" i="5"/>
  <c r="J888" i="5"/>
  <c r="I888" i="5"/>
  <c r="H888" i="5"/>
  <c r="G888" i="5"/>
  <c r="F888" i="5"/>
  <c r="E888" i="5"/>
  <c r="D888" i="5"/>
  <c r="C888" i="5"/>
  <c r="B888" i="5"/>
  <c r="T887" i="5"/>
  <c r="S887" i="5"/>
  <c r="R887" i="5"/>
  <c r="Q887" i="5"/>
  <c r="P887" i="5"/>
  <c r="O887" i="5"/>
  <c r="N887" i="5"/>
  <c r="M887" i="5"/>
  <c r="L887" i="5"/>
  <c r="K887" i="5"/>
  <c r="J887" i="5"/>
  <c r="I887" i="5"/>
  <c r="H887" i="5"/>
  <c r="G887" i="5"/>
  <c r="F887" i="5"/>
  <c r="E887" i="5"/>
  <c r="D887" i="5"/>
  <c r="C887" i="5"/>
  <c r="B887" i="5"/>
  <c r="T886" i="5"/>
  <c r="S886" i="5"/>
  <c r="R886" i="5"/>
  <c r="Q886" i="5"/>
  <c r="P886" i="5"/>
  <c r="O886" i="5"/>
  <c r="N886" i="5"/>
  <c r="M886" i="5"/>
  <c r="L886" i="5"/>
  <c r="K886" i="5"/>
  <c r="J886" i="5"/>
  <c r="I886" i="5"/>
  <c r="H886" i="5"/>
  <c r="G886" i="5"/>
  <c r="F886" i="5"/>
  <c r="E886" i="5"/>
  <c r="D886" i="5"/>
  <c r="C886" i="5"/>
  <c r="B886" i="5"/>
  <c r="T885" i="5"/>
  <c r="S885" i="5"/>
  <c r="R885" i="5"/>
  <c r="Q885" i="5"/>
  <c r="P885" i="5"/>
  <c r="O885" i="5"/>
  <c r="N885" i="5"/>
  <c r="M885" i="5"/>
  <c r="L885" i="5"/>
  <c r="K885" i="5"/>
  <c r="J885" i="5"/>
  <c r="I885" i="5"/>
  <c r="H885" i="5"/>
  <c r="G885" i="5"/>
  <c r="F885" i="5"/>
  <c r="E885" i="5"/>
  <c r="D885" i="5"/>
  <c r="C885" i="5"/>
  <c r="B885" i="5"/>
  <c r="T884" i="5"/>
  <c r="S884" i="5"/>
  <c r="R884" i="5"/>
  <c r="Q884" i="5"/>
  <c r="P884" i="5"/>
  <c r="O884" i="5"/>
  <c r="N884" i="5"/>
  <c r="M884" i="5"/>
  <c r="L884" i="5"/>
  <c r="K884" i="5"/>
  <c r="J884" i="5"/>
  <c r="I884" i="5"/>
  <c r="H884" i="5"/>
  <c r="G884" i="5"/>
  <c r="F884" i="5"/>
  <c r="E884" i="5"/>
  <c r="D884" i="5"/>
  <c r="C884" i="5"/>
  <c r="B884" i="5"/>
  <c r="T883" i="5"/>
  <c r="S883" i="5"/>
  <c r="R883" i="5"/>
  <c r="Q883" i="5"/>
  <c r="P883" i="5"/>
  <c r="O883" i="5"/>
  <c r="N883" i="5"/>
  <c r="M883" i="5"/>
  <c r="L883" i="5"/>
  <c r="K883" i="5"/>
  <c r="J883" i="5"/>
  <c r="I883" i="5"/>
  <c r="H883" i="5"/>
  <c r="G883" i="5"/>
  <c r="F883" i="5"/>
  <c r="E883" i="5"/>
  <c r="D883" i="5"/>
  <c r="C883" i="5"/>
  <c r="B883" i="5"/>
  <c r="T882" i="5"/>
  <c r="S882" i="5"/>
  <c r="R882" i="5"/>
  <c r="Q882" i="5"/>
  <c r="P882" i="5"/>
  <c r="O882" i="5"/>
  <c r="N882" i="5"/>
  <c r="M882" i="5"/>
  <c r="L882" i="5"/>
  <c r="K882" i="5"/>
  <c r="J882" i="5"/>
  <c r="I882" i="5"/>
  <c r="H882" i="5"/>
  <c r="G882" i="5"/>
  <c r="F882" i="5"/>
  <c r="E882" i="5"/>
  <c r="D882" i="5"/>
  <c r="C882" i="5"/>
  <c r="B882" i="5"/>
  <c r="T881" i="5"/>
  <c r="S881" i="5"/>
  <c r="R881" i="5"/>
  <c r="Q881" i="5"/>
  <c r="P881" i="5"/>
  <c r="O881" i="5"/>
  <c r="N881" i="5"/>
  <c r="M881" i="5"/>
  <c r="L881" i="5"/>
  <c r="K881" i="5"/>
  <c r="J881" i="5"/>
  <c r="I881" i="5"/>
  <c r="H881" i="5"/>
  <c r="G881" i="5"/>
  <c r="F881" i="5"/>
  <c r="E881" i="5"/>
  <c r="D881" i="5"/>
  <c r="C881" i="5"/>
  <c r="B881" i="5"/>
  <c r="T880" i="5"/>
  <c r="S880" i="5"/>
  <c r="R880" i="5"/>
  <c r="Q880" i="5"/>
  <c r="P880" i="5"/>
  <c r="O880" i="5"/>
  <c r="N880" i="5"/>
  <c r="M880" i="5"/>
  <c r="L880" i="5"/>
  <c r="K880" i="5"/>
  <c r="J880" i="5"/>
  <c r="I880" i="5"/>
  <c r="H880" i="5"/>
  <c r="G880" i="5"/>
  <c r="F880" i="5"/>
  <c r="E880" i="5"/>
  <c r="D880" i="5"/>
  <c r="C880" i="5"/>
  <c r="B880" i="5"/>
  <c r="T879" i="5"/>
  <c r="S879" i="5"/>
  <c r="R879" i="5"/>
  <c r="Q879" i="5"/>
  <c r="P879" i="5"/>
  <c r="O879" i="5"/>
  <c r="N879" i="5"/>
  <c r="M879" i="5"/>
  <c r="L879" i="5"/>
  <c r="K879" i="5"/>
  <c r="J879" i="5"/>
  <c r="I879" i="5"/>
  <c r="H879" i="5"/>
  <c r="G879" i="5"/>
  <c r="F879" i="5"/>
  <c r="E879" i="5"/>
  <c r="D879" i="5"/>
  <c r="C879" i="5"/>
  <c r="B879" i="5"/>
  <c r="T878" i="5"/>
  <c r="S878" i="5"/>
  <c r="R878" i="5"/>
  <c r="Q878" i="5"/>
  <c r="P878" i="5"/>
  <c r="O878" i="5"/>
  <c r="N878" i="5"/>
  <c r="M878" i="5"/>
  <c r="L878" i="5"/>
  <c r="K878" i="5"/>
  <c r="J878" i="5"/>
  <c r="I878" i="5"/>
  <c r="H878" i="5"/>
  <c r="G878" i="5"/>
  <c r="F878" i="5"/>
  <c r="E878" i="5"/>
  <c r="D878" i="5"/>
  <c r="C878" i="5"/>
  <c r="B878" i="5"/>
  <c r="T877" i="5"/>
  <c r="S877" i="5"/>
  <c r="R877" i="5"/>
  <c r="Q877" i="5"/>
  <c r="P877" i="5"/>
  <c r="O877" i="5"/>
  <c r="N877" i="5"/>
  <c r="M877" i="5"/>
  <c r="L877" i="5"/>
  <c r="K877" i="5"/>
  <c r="J877" i="5"/>
  <c r="I877" i="5"/>
  <c r="H877" i="5"/>
  <c r="G877" i="5"/>
  <c r="F877" i="5"/>
  <c r="E877" i="5"/>
  <c r="D877" i="5"/>
  <c r="C877" i="5"/>
  <c r="B877" i="5"/>
  <c r="T876" i="5"/>
  <c r="S876" i="5"/>
  <c r="R876" i="5"/>
  <c r="Q876" i="5"/>
  <c r="P876" i="5"/>
  <c r="O876" i="5"/>
  <c r="N876" i="5"/>
  <c r="M876" i="5"/>
  <c r="L876" i="5"/>
  <c r="K876" i="5"/>
  <c r="J876" i="5"/>
  <c r="I876" i="5"/>
  <c r="H876" i="5"/>
  <c r="G876" i="5"/>
  <c r="F876" i="5"/>
  <c r="E876" i="5"/>
  <c r="D876" i="5"/>
  <c r="C876" i="5"/>
  <c r="B876" i="5"/>
  <c r="T875" i="5"/>
  <c r="S875" i="5"/>
  <c r="R875" i="5"/>
  <c r="Q875" i="5"/>
  <c r="P875" i="5"/>
  <c r="O875" i="5"/>
  <c r="N875" i="5"/>
  <c r="M875" i="5"/>
  <c r="L875" i="5"/>
  <c r="K875" i="5"/>
  <c r="J875" i="5"/>
  <c r="I875" i="5"/>
  <c r="H875" i="5"/>
  <c r="G875" i="5"/>
  <c r="F875" i="5"/>
  <c r="E875" i="5"/>
  <c r="D875" i="5"/>
  <c r="C875" i="5"/>
  <c r="B875" i="5"/>
  <c r="T874" i="5"/>
  <c r="S874" i="5"/>
  <c r="R874" i="5"/>
  <c r="Q874" i="5"/>
  <c r="P874" i="5"/>
  <c r="O874" i="5"/>
  <c r="N874" i="5"/>
  <c r="M874" i="5"/>
  <c r="L874" i="5"/>
  <c r="K874" i="5"/>
  <c r="J874" i="5"/>
  <c r="I874" i="5"/>
  <c r="H874" i="5"/>
  <c r="G874" i="5"/>
  <c r="F874" i="5"/>
  <c r="E874" i="5"/>
  <c r="D874" i="5"/>
  <c r="C874" i="5"/>
  <c r="B874" i="5"/>
  <c r="T873" i="5"/>
  <c r="S873" i="5"/>
  <c r="R873" i="5"/>
  <c r="Q873" i="5"/>
  <c r="P873" i="5"/>
  <c r="O873" i="5"/>
  <c r="N873" i="5"/>
  <c r="M873" i="5"/>
  <c r="L873" i="5"/>
  <c r="K873" i="5"/>
  <c r="J873" i="5"/>
  <c r="I873" i="5"/>
  <c r="H873" i="5"/>
  <c r="G873" i="5"/>
  <c r="F873" i="5"/>
  <c r="E873" i="5"/>
  <c r="D873" i="5"/>
  <c r="C873" i="5"/>
  <c r="B873" i="5"/>
  <c r="T872" i="5"/>
  <c r="S872" i="5"/>
  <c r="R872" i="5"/>
  <c r="Q872" i="5"/>
  <c r="P872" i="5"/>
  <c r="O872" i="5"/>
  <c r="N872" i="5"/>
  <c r="M872" i="5"/>
  <c r="L872" i="5"/>
  <c r="K872" i="5"/>
  <c r="J872" i="5"/>
  <c r="I872" i="5"/>
  <c r="H872" i="5"/>
  <c r="G872" i="5"/>
  <c r="F872" i="5"/>
  <c r="E872" i="5"/>
  <c r="D872" i="5"/>
  <c r="C872" i="5"/>
  <c r="B872" i="5"/>
  <c r="T871" i="5"/>
  <c r="S871" i="5"/>
  <c r="R871" i="5"/>
  <c r="Q871" i="5"/>
  <c r="P871" i="5"/>
  <c r="O871" i="5"/>
  <c r="N871" i="5"/>
  <c r="M871" i="5"/>
  <c r="L871" i="5"/>
  <c r="K871" i="5"/>
  <c r="J871" i="5"/>
  <c r="I871" i="5"/>
  <c r="H871" i="5"/>
  <c r="G871" i="5"/>
  <c r="F871" i="5"/>
  <c r="E871" i="5"/>
  <c r="D871" i="5"/>
  <c r="C871" i="5"/>
  <c r="B871" i="5"/>
  <c r="T870" i="5"/>
  <c r="S870" i="5"/>
  <c r="R870" i="5"/>
  <c r="Q870" i="5"/>
  <c r="P870" i="5"/>
  <c r="O870" i="5"/>
  <c r="N870" i="5"/>
  <c r="M870" i="5"/>
  <c r="L870" i="5"/>
  <c r="K870" i="5"/>
  <c r="J870" i="5"/>
  <c r="I870" i="5"/>
  <c r="H870" i="5"/>
  <c r="G870" i="5"/>
  <c r="F870" i="5"/>
  <c r="E870" i="5"/>
  <c r="D870" i="5"/>
  <c r="C870" i="5"/>
  <c r="B870" i="5"/>
  <c r="T869" i="5"/>
  <c r="S869" i="5"/>
  <c r="R869" i="5"/>
  <c r="Q869" i="5"/>
  <c r="P869" i="5"/>
  <c r="O869" i="5"/>
  <c r="N869" i="5"/>
  <c r="M869" i="5"/>
  <c r="L869" i="5"/>
  <c r="K869" i="5"/>
  <c r="J869" i="5"/>
  <c r="I869" i="5"/>
  <c r="H869" i="5"/>
  <c r="G869" i="5"/>
  <c r="F869" i="5"/>
  <c r="E869" i="5"/>
  <c r="D869" i="5"/>
  <c r="C869" i="5"/>
  <c r="B869" i="5"/>
  <c r="T868" i="5"/>
  <c r="S868" i="5"/>
  <c r="R868" i="5"/>
  <c r="Q868" i="5"/>
  <c r="P868" i="5"/>
  <c r="O868" i="5"/>
  <c r="N868" i="5"/>
  <c r="M868" i="5"/>
  <c r="L868" i="5"/>
  <c r="K868" i="5"/>
  <c r="J868" i="5"/>
  <c r="I868" i="5"/>
  <c r="H868" i="5"/>
  <c r="G868" i="5"/>
  <c r="F868" i="5"/>
  <c r="E868" i="5"/>
  <c r="D868" i="5"/>
  <c r="C868" i="5"/>
  <c r="B868" i="5"/>
  <c r="T867" i="5"/>
  <c r="S867" i="5"/>
  <c r="R867" i="5"/>
  <c r="Q867" i="5"/>
  <c r="P867" i="5"/>
  <c r="O867" i="5"/>
  <c r="N867" i="5"/>
  <c r="M867" i="5"/>
  <c r="L867" i="5"/>
  <c r="K867" i="5"/>
  <c r="J867" i="5"/>
  <c r="I867" i="5"/>
  <c r="H867" i="5"/>
  <c r="G867" i="5"/>
  <c r="F867" i="5"/>
  <c r="E867" i="5"/>
  <c r="D867" i="5"/>
  <c r="C867" i="5"/>
  <c r="B867" i="5"/>
  <c r="T866" i="5"/>
  <c r="S866" i="5"/>
  <c r="R866" i="5"/>
  <c r="Q866" i="5"/>
  <c r="P866" i="5"/>
  <c r="O866" i="5"/>
  <c r="N866" i="5"/>
  <c r="M866" i="5"/>
  <c r="L866" i="5"/>
  <c r="K866" i="5"/>
  <c r="J866" i="5"/>
  <c r="I866" i="5"/>
  <c r="H866" i="5"/>
  <c r="G866" i="5"/>
  <c r="F866" i="5"/>
  <c r="E866" i="5"/>
  <c r="D866" i="5"/>
  <c r="C866" i="5"/>
  <c r="B866" i="5"/>
  <c r="T865" i="5"/>
  <c r="S865" i="5"/>
  <c r="R865" i="5"/>
  <c r="Q865" i="5"/>
  <c r="P865" i="5"/>
  <c r="O865" i="5"/>
  <c r="N865" i="5"/>
  <c r="M865" i="5"/>
  <c r="L865" i="5"/>
  <c r="K865" i="5"/>
  <c r="J865" i="5"/>
  <c r="I865" i="5"/>
  <c r="H865" i="5"/>
  <c r="G865" i="5"/>
  <c r="F865" i="5"/>
  <c r="E865" i="5"/>
  <c r="D865" i="5"/>
  <c r="C865" i="5"/>
  <c r="B865" i="5"/>
  <c r="T864" i="5"/>
  <c r="S864" i="5"/>
  <c r="R864" i="5"/>
  <c r="Q864" i="5"/>
  <c r="P864" i="5"/>
  <c r="O864" i="5"/>
  <c r="N864" i="5"/>
  <c r="M864" i="5"/>
  <c r="L864" i="5"/>
  <c r="K864" i="5"/>
  <c r="J864" i="5"/>
  <c r="I864" i="5"/>
  <c r="H864" i="5"/>
  <c r="G864" i="5"/>
  <c r="F864" i="5"/>
  <c r="E864" i="5"/>
  <c r="D864" i="5"/>
  <c r="C864" i="5"/>
  <c r="B864" i="5"/>
  <c r="T863" i="5"/>
  <c r="S863" i="5"/>
  <c r="R863" i="5"/>
  <c r="Q863" i="5"/>
  <c r="P863" i="5"/>
  <c r="O863" i="5"/>
  <c r="N863" i="5"/>
  <c r="M863" i="5"/>
  <c r="L863" i="5"/>
  <c r="K863" i="5"/>
  <c r="J863" i="5"/>
  <c r="I863" i="5"/>
  <c r="H863" i="5"/>
  <c r="G863" i="5"/>
  <c r="F863" i="5"/>
  <c r="E863" i="5"/>
  <c r="D863" i="5"/>
  <c r="C863" i="5"/>
  <c r="B863" i="5"/>
  <c r="T862" i="5"/>
  <c r="S862" i="5"/>
  <c r="R862" i="5"/>
  <c r="Q862" i="5"/>
  <c r="P862" i="5"/>
  <c r="O862" i="5"/>
  <c r="N862" i="5"/>
  <c r="M862" i="5"/>
  <c r="L862" i="5"/>
  <c r="K862" i="5"/>
  <c r="J862" i="5"/>
  <c r="I862" i="5"/>
  <c r="H862" i="5"/>
  <c r="G862" i="5"/>
  <c r="F862" i="5"/>
  <c r="E862" i="5"/>
  <c r="D862" i="5"/>
  <c r="C862" i="5"/>
  <c r="B862" i="5"/>
  <c r="T861" i="5"/>
  <c r="S861" i="5"/>
  <c r="R861" i="5"/>
  <c r="Q861" i="5"/>
  <c r="P861" i="5"/>
  <c r="O861" i="5"/>
  <c r="N861" i="5"/>
  <c r="M861" i="5"/>
  <c r="L861" i="5"/>
  <c r="K861" i="5"/>
  <c r="J861" i="5"/>
  <c r="I861" i="5"/>
  <c r="H861" i="5"/>
  <c r="G861" i="5"/>
  <c r="F861" i="5"/>
  <c r="E861" i="5"/>
  <c r="D861" i="5"/>
  <c r="C861" i="5"/>
  <c r="B861" i="5"/>
  <c r="T860" i="5"/>
  <c r="S860" i="5"/>
  <c r="R860" i="5"/>
  <c r="Q860" i="5"/>
  <c r="P860" i="5"/>
  <c r="O860" i="5"/>
  <c r="N860" i="5"/>
  <c r="M860" i="5"/>
  <c r="L860" i="5"/>
  <c r="K860" i="5"/>
  <c r="J860" i="5"/>
  <c r="I860" i="5"/>
  <c r="H860" i="5"/>
  <c r="G860" i="5"/>
  <c r="F860" i="5"/>
  <c r="E860" i="5"/>
  <c r="D860" i="5"/>
  <c r="C860" i="5"/>
  <c r="B860" i="5"/>
  <c r="T859" i="5"/>
  <c r="S859" i="5"/>
  <c r="R859" i="5"/>
  <c r="Q859" i="5"/>
  <c r="P859" i="5"/>
  <c r="O859" i="5"/>
  <c r="N859" i="5"/>
  <c r="M859" i="5"/>
  <c r="L859" i="5"/>
  <c r="K859" i="5"/>
  <c r="J859" i="5"/>
  <c r="I859" i="5"/>
  <c r="H859" i="5"/>
  <c r="G859" i="5"/>
  <c r="F859" i="5"/>
  <c r="E859" i="5"/>
  <c r="D859" i="5"/>
  <c r="C859" i="5"/>
  <c r="B859" i="5"/>
  <c r="T858" i="5"/>
  <c r="S858" i="5"/>
  <c r="R858" i="5"/>
  <c r="Q858" i="5"/>
  <c r="P858" i="5"/>
  <c r="O858" i="5"/>
  <c r="N858" i="5"/>
  <c r="M858" i="5"/>
  <c r="L858" i="5"/>
  <c r="K858" i="5"/>
  <c r="J858" i="5"/>
  <c r="I858" i="5"/>
  <c r="H858" i="5"/>
  <c r="G858" i="5"/>
  <c r="F858" i="5"/>
  <c r="E858" i="5"/>
  <c r="D858" i="5"/>
  <c r="C858" i="5"/>
  <c r="B858" i="5"/>
  <c r="T857" i="5"/>
  <c r="S857" i="5"/>
  <c r="R857" i="5"/>
  <c r="Q857" i="5"/>
  <c r="P857" i="5"/>
  <c r="O857" i="5"/>
  <c r="N857" i="5"/>
  <c r="M857" i="5"/>
  <c r="L857" i="5"/>
  <c r="K857" i="5"/>
  <c r="J857" i="5"/>
  <c r="I857" i="5"/>
  <c r="H857" i="5"/>
  <c r="G857" i="5"/>
  <c r="F857" i="5"/>
  <c r="E857" i="5"/>
  <c r="D857" i="5"/>
  <c r="C857" i="5"/>
  <c r="B857" i="5"/>
  <c r="T856" i="5"/>
  <c r="S856" i="5"/>
  <c r="R856" i="5"/>
  <c r="Q856" i="5"/>
  <c r="P856" i="5"/>
  <c r="O856" i="5"/>
  <c r="N856" i="5"/>
  <c r="M856" i="5"/>
  <c r="L856" i="5"/>
  <c r="K856" i="5"/>
  <c r="J856" i="5"/>
  <c r="I856" i="5"/>
  <c r="H856" i="5"/>
  <c r="G856" i="5"/>
  <c r="F856" i="5"/>
  <c r="E856" i="5"/>
  <c r="D856" i="5"/>
  <c r="C856" i="5"/>
  <c r="B856" i="5"/>
  <c r="T855" i="5"/>
  <c r="S855" i="5"/>
  <c r="R855" i="5"/>
  <c r="Q855" i="5"/>
  <c r="P855" i="5"/>
  <c r="O855" i="5"/>
  <c r="N855" i="5"/>
  <c r="M855" i="5"/>
  <c r="L855" i="5"/>
  <c r="K855" i="5"/>
  <c r="J855" i="5"/>
  <c r="I855" i="5"/>
  <c r="H855" i="5"/>
  <c r="G855" i="5"/>
  <c r="F855" i="5"/>
  <c r="E855" i="5"/>
  <c r="D855" i="5"/>
  <c r="C855" i="5"/>
  <c r="B855" i="5"/>
  <c r="T854" i="5"/>
  <c r="S854" i="5"/>
  <c r="R854" i="5"/>
  <c r="Q854" i="5"/>
  <c r="P854" i="5"/>
  <c r="O854" i="5"/>
  <c r="N854" i="5"/>
  <c r="M854" i="5"/>
  <c r="L854" i="5"/>
  <c r="K854" i="5"/>
  <c r="J854" i="5"/>
  <c r="I854" i="5"/>
  <c r="H854" i="5"/>
  <c r="G854" i="5"/>
  <c r="F854" i="5"/>
  <c r="E854" i="5"/>
  <c r="D854" i="5"/>
  <c r="C854" i="5"/>
  <c r="B854" i="5"/>
  <c r="T853" i="5"/>
  <c r="S853" i="5"/>
  <c r="R853" i="5"/>
  <c r="Q853" i="5"/>
  <c r="P853" i="5"/>
  <c r="O853" i="5"/>
  <c r="N853" i="5"/>
  <c r="M853" i="5"/>
  <c r="L853" i="5"/>
  <c r="K853" i="5"/>
  <c r="J853" i="5"/>
  <c r="I853" i="5"/>
  <c r="H853" i="5"/>
  <c r="G853" i="5"/>
  <c r="F853" i="5"/>
  <c r="E853" i="5"/>
  <c r="D853" i="5"/>
  <c r="C853" i="5"/>
  <c r="B853" i="5"/>
  <c r="T852" i="5"/>
  <c r="S852" i="5"/>
  <c r="R852" i="5"/>
  <c r="Q852" i="5"/>
  <c r="P852" i="5"/>
  <c r="O852" i="5"/>
  <c r="N852" i="5"/>
  <c r="M852" i="5"/>
  <c r="L852" i="5"/>
  <c r="K852" i="5"/>
  <c r="J852" i="5"/>
  <c r="I852" i="5"/>
  <c r="H852" i="5"/>
  <c r="G852" i="5"/>
  <c r="F852" i="5"/>
  <c r="E852" i="5"/>
  <c r="D852" i="5"/>
  <c r="C852" i="5"/>
  <c r="B852" i="5"/>
  <c r="T851" i="5"/>
  <c r="S851" i="5"/>
  <c r="R851" i="5"/>
  <c r="Q851" i="5"/>
  <c r="P851" i="5"/>
  <c r="O851" i="5"/>
  <c r="N851" i="5"/>
  <c r="M851" i="5"/>
  <c r="L851" i="5"/>
  <c r="K851" i="5"/>
  <c r="J851" i="5"/>
  <c r="I851" i="5"/>
  <c r="H851" i="5"/>
  <c r="G851" i="5"/>
  <c r="F851" i="5"/>
  <c r="E851" i="5"/>
  <c r="D851" i="5"/>
  <c r="C851" i="5"/>
  <c r="B851" i="5"/>
  <c r="T850" i="5"/>
  <c r="S850" i="5"/>
  <c r="R850" i="5"/>
  <c r="Q850" i="5"/>
  <c r="P850" i="5"/>
  <c r="O850" i="5"/>
  <c r="N850" i="5"/>
  <c r="M850" i="5"/>
  <c r="L850" i="5"/>
  <c r="K850" i="5"/>
  <c r="J850" i="5"/>
  <c r="I850" i="5"/>
  <c r="H850" i="5"/>
  <c r="G850" i="5"/>
  <c r="F850" i="5"/>
  <c r="E850" i="5"/>
  <c r="D850" i="5"/>
  <c r="C850" i="5"/>
  <c r="B850" i="5"/>
  <c r="T849" i="5"/>
  <c r="S849" i="5"/>
  <c r="R849" i="5"/>
  <c r="Q849" i="5"/>
  <c r="P849" i="5"/>
  <c r="O849" i="5"/>
  <c r="N849" i="5"/>
  <c r="M849" i="5"/>
  <c r="L849" i="5"/>
  <c r="K849" i="5"/>
  <c r="J849" i="5"/>
  <c r="I849" i="5"/>
  <c r="H849" i="5"/>
  <c r="G849" i="5"/>
  <c r="F849" i="5"/>
  <c r="E849" i="5"/>
  <c r="D849" i="5"/>
  <c r="C849" i="5"/>
  <c r="B849" i="5"/>
  <c r="T848" i="5"/>
  <c r="S848" i="5"/>
  <c r="R848" i="5"/>
  <c r="Q848" i="5"/>
  <c r="P848" i="5"/>
  <c r="O848" i="5"/>
  <c r="N848" i="5"/>
  <c r="M848" i="5"/>
  <c r="L848" i="5"/>
  <c r="K848" i="5"/>
  <c r="J848" i="5"/>
  <c r="I848" i="5"/>
  <c r="H848" i="5"/>
  <c r="G848" i="5"/>
  <c r="F848" i="5"/>
  <c r="E848" i="5"/>
  <c r="D848" i="5"/>
  <c r="C848" i="5"/>
  <c r="B848" i="5"/>
  <c r="T847" i="5"/>
  <c r="S847" i="5"/>
  <c r="R847" i="5"/>
  <c r="Q847" i="5"/>
  <c r="P847" i="5"/>
  <c r="O847" i="5"/>
  <c r="N847" i="5"/>
  <c r="M847" i="5"/>
  <c r="L847" i="5"/>
  <c r="K847" i="5"/>
  <c r="J847" i="5"/>
  <c r="I847" i="5"/>
  <c r="H847" i="5"/>
  <c r="G847" i="5"/>
  <c r="F847" i="5"/>
  <c r="E847" i="5"/>
  <c r="D847" i="5"/>
  <c r="C847" i="5"/>
  <c r="B847" i="5"/>
  <c r="T846" i="5"/>
  <c r="S846" i="5"/>
  <c r="R846" i="5"/>
  <c r="Q846" i="5"/>
  <c r="P846" i="5"/>
  <c r="O846" i="5"/>
  <c r="N846" i="5"/>
  <c r="M846" i="5"/>
  <c r="L846" i="5"/>
  <c r="K846" i="5"/>
  <c r="J846" i="5"/>
  <c r="I846" i="5"/>
  <c r="H846" i="5"/>
  <c r="G846" i="5"/>
  <c r="F846" i="5"/>
  <c r="E846" i="5"/>
  <c r="D846" i="5"/>
  <c r="C846" i="5"/>
  <c r="B846" i="5"/>
  <c r="T845" i="5"/>
  <c r="S845" i="5"/>
  <c r="R845" i="5"/>
  <c r="Q845" i="5"/>
  <c r="P845" i="5"/>
  <c r="O845" i="5"/>
  <c r="N845" i="5"/>
  <c r="M845" i="5"/>
  <c r="L845" i="5"/>
  <c r="K845" i="5"/>
  <c r="J845" i="5"/>
  <c r="I845" i="5"/>
  <c r="H845" i="5"/>
  <c r="G845" i="5"/>
  <c r="F845" i="5"/>
  <c r="E845" i="5"/>
  <c r="D845" i="5"/>
  <c r="C845" i="5"/>
  <c r="B845" i="5"/>
  <c r="T844" i="5"/>
  <c r="S844" i="5"/>
  <c r="R844" i="5"/>
  <c r="Q844" i="5"/>
  <c r="P844" i="5"/>
  <c r="O844" i="5"/>
  <c r="N844" i="5"/>
  <c r="M844" i="5"/>
  <c r="L844" i="5"/>
  <c r="K844" i="5"/>
  <c r="J844" i="5"/>
  <c r="I844" i="5"/>
  <c r="H844" i="5"/>
  <c r="G844" i="5"/>
  <c r="F844" i="5"/>
  <c r="E844" i="5"/>
  <c r="D844" i="5"/>
  <c r="C844" i="5"/>
  <c r="B844" i="5"/>
  <c r="T843" i="5"/>
  <c r="S843" i="5"/>
  <c r="R843" i="5"/>
  <c r="Q843" i="5"/>
  <c r="P843" i="5"/>
  <c r="O843" i="5"/>
  <c r="N843" i="5"/>
  <c r="M843" i="5"/>
  <c r="L843" i="5"/>
  <c r="K843" i="5"/>
  <c r="J843" i="5"/>
  <c r="I843" i="5"/>
  <c r="H843" i="5"/>
  <c r="G843" i="5"/>
  <c r="F843" i="5"/>
  <c r="E843" i="5"/>
  <c r="D843" i="5"/>
  <c r="C843" i="5"/>
  <c r="B843" i="5"/>
  <c r="T842" i="5"/>
  <c r="S842" i="5"/>
  <c r="R842" i="5"/>
  <c r="Q842" i="5"/>
  <c r="P842" i="5"/>
  <c r="O842" i="5"/>
  <c r="N842" i="5"/>
  <c r="M842" i="5"/>
  <c r="L842" i="5"/>
  <c r="K842" i="5"/>
  <c r="J842" i="5"/>
  <c r="I842" i="5"/>
  <c r="H842" i="5"/>
  <c r="G842" i="5"/>
  <c r="F842" i="5"/>
  <c r="E842" i="5"/>
  <c r="D842" i="5"/>
  <c r="C842" i="5"/>
  <c r="B842" i="5"/>
  <c r="T841" i="5"/>
  <c r="S841" i="5"/>
  <c r="R841" i="5"/>
  <c r="Q841" i="5"/>
  <c r="P841" i="5"/>
  <c r="O841" i="5"/>
  <c r="N841" i="5"/>
  <c r="M841" i="5"/>
  <c r="L841" i="5"/>
  <c r="K841" i="5"/>
  <c r="J841" i="5"/>
  <c r="I841" i="5"/>
  <c r="H841" i="5"/>
  <c r="G841" i="5"/>
  <c r="F841" i="5"/>
  <c r="E841" i="5"/>
  <c r="D841" i="5"/>
  <c r="C841" i="5"/>
  <c r="B841" i="5"/>
  <c r="T840" i="5"/>
  <c r="S840" i="5"/>
  <c r="R840" i="5"/>
  <c r="Q840" i="5"/>
  <c r="P840" i="5"/>
  <c r="O840" i="5"/>
  <c r="N840" i="5"/>
  <c r="M840" i="5"/>
  <c r="L840" i="5"/>
  <c r="K840" i="5"/>
  <c r="J840" i="5"/>
  <c r="I840" i="5"/>
  <c r="H840" i="5"/>
  <c r="G840" i="5"/>
  <c r="F840" i="5"/>
  <c r="E840" i="5"/>
  <c r="D840" i="5"/>
  <c r="C840" i="5"/>
  <c r="B840" i="5"/>
  <c r="T839" i="5"/>
  <c r="S839" i="5"/>
  <c r="R839" i="5"/>
  <c r="Q839" i="5"/>
  <c r="P839" i="5"/>
  <c r="O839" i="5"/>
  <c r="N839" i="5"/>
  <c r="M839" i="5"/>
  <c r="L839" i="5"/>
  <c r="K839" i="5"/>
  <c r="J839" i="5"/>
  <c r="I839" i="5"/>
  <c r="H839" i="5"/>
  <c r="G839" i="5"/>
  <c r="F839" i="5"/>
  <c r="E839" i="5"/>
  <c r="D839" i="5"/>
  <c r="C839" i="5"/>
  <c r="B839" i="5"/>
  <c r="T838" i="5"/>
  <c r="S838" i="5"/>
  <c r="R838" i="5"/>
  <c r="Q838" i="5"/>
  <c r="P838" i="5"/>
  <c r="O838" i="5"/>
  <c r="N838" i="5"/>
  <c r="M838" i="5"/>
  <c r="L838" i="5"/>
  <c r="K838" i="5"/>
  <c r="J838" i="5"/>
  <c r="I838" i="5"/>
  <c r="H838" i="5"/>
  <c r="G838" i="5"/>
  <c r="F838" i="5"/>
  <c r="E838" i="5"/>
  <c r="D838" i="5"/>
  <c r="C838" i="5"/>
  <c r="B838" i="5"/>
  <c r="T837" i="5"/>
  <c r="S837" i="5"/>
  <c r="R837" i="5"/>
  <c r="Q837" i="5"/>
  <c r="P837" i="5"/>
  <c r="O837" i="5"/>
  <c r="N837" i="5"/>
  <c r="M837" i="5"/>
  <c r="L837" i="5"/>
  <c r="K837" i="5"/>
  <c r="J837" i="5"/>
  <c r="I837" i="5"/>
  <c r="H837" i="5"/>
  <c r="G837" i="5"/>
  <c r="F837" i="5"/>
  <c r="E837" i="5"/>
  <c r="D837" i="5"/>
  <c r="C837" i="5"/>
  <c r="B837" i="5"/>
  <c r="T836" i="5"/>
  <c r="S836" i="5"/>
  <c r="R836" i="5"/>
  <c r="Q836" i="5"/>
  <c r="P836" i="5"/>
  <c r="O836" i="5"/>
  <c r="N836" i="5"/>
  <c r="M836" i="5"/>
  <c r="L836" i="5"/>
  <c r="K836" i="5"/>
  <c r="J836" i="5"/>
  <c r="I836" i="5"/>
  <c r="H836" i="5"/>
  <c r="G836" i="5"/>
  <c r="F836" i="5"/>
  <c r="E836" i="5"/>
  <c r="D836" i="5"/>
  <c r="C836" i="5"/>
  <c r="B836" i="5"/>
  <c r="T835" i="5"/>
  <c r="S835" i="5"/>
  <c r="R835" i="5"/>
  <c r="Q835" i="5"/>
  <c r="P835" i="5"/>
  <c r="O835" i="5"/>
  <c r="N835" i="5"/>
  <c r="M835" i="5"/>
  <c r="L835" i="5"/>
  <c r="K835" i="5"/>
  <c r="J835" i="5"/>
  <c r="I835" i="5"/>
  <c r="H835" i="5"/>
  <c r="G835" i="5"/>
  <c r="F835" i="5"/>
  <c r="E835" i="5"/>
  <c r="D835" i="5"/>
  <c r="C835" i="5"/>
  <c r="B835" i="5"/>
  <c r="T834" i="5"/>
  <c r="S834" i="5"/>
  <c r="R834" i="5"/>
  <c r="Q834" i="5"/>
  <c r="P834" i="5"/>
  <c r="O834" i="5"/>
  <c r="N834" i="5"/>
  <c r="M834" i="5"/>
  <c r="L834" i="5"/>
  <c r="K834" i="5"/>
  <c r="J834" i="5"/>
  <c r="I834" i="5"/>
  <c r="H834" i="5"/>
  <c r="G834" i="5"/>
  <c r="F834" i="5"/>
  <c r="E834" i="5"/>
  <c r="D834" i="5"/>
  <c r="C834" i="5"/>
  <c r="B834" i="5"/>
  <c r="T833" i="5"/>
  <c r="S833" i="5"/>
  <c r="R833" i="5"/>
  <c r="Q833" i="5"/>
  <c r="P833" i="5"/>
  <c r="O833" i="5"/>
  <c r="N833" i="5"/>
  <c r="M833" i="5"/>
  <c r="L833" i="5"/>
  <c r="K833" i="5"/>
  <c r="J833" i="5"/>
  <c r="I833" i="5"/>
  <c r="H833" i="5"/>
  <c r="G833" i="5"/>
  <c r="F833" i="5"/>
  <c r="E833" i="5"/>
  <c r="D833" i="5"/>
  <c r="C833" i="5"/>
  <c r="B833" i="5"/>
  <c r="T832" i="5"/>
  <c r="S832" i="5"/>
  <c r="R832" i="5"/>
  <c r="Q832" i="5"/>
  <c r="P832" i="5"/>
  <c r="O832" i="5"/>
  <c r="N832" i="5"/>
  <c r="M832" i="5"/>
  <c r="L832" i="5"/>
  <c r="K832" i="5"/>
  <c r="J832" i="5"/>
  <c r="I832" i="5"/>
  <c r="H832" i="5"/>
  <c r="G832" i="5"/>
  <c r="F832" i="5"/>
  <c r="E832" i="5"/>
  <c r="D832" i="5"/>
  <c r="C832" i="5"/>
  <c r="B832" i="5"/>
  <c r="T831" i="5"/>
  <c r="S831" i="5"/>
  <c r="R831" i="5"/>
  <c r="Q831" i="5"/>
  <c r="P831" i="5"/>
  <c r="O831" i="5"/>
  <c r="N831" i="5"/>
  <c r="M831" i="5"/>
  <c r="L831" i="5"/>
  <c r="K831" i="5"/>
  <c r="J831" i="5"/>
  <c r="I831" i="5"/>
  <c r="H831" i="5"/>
  <c r="G831" i="5"/>
  <c r="F831" i="5"/>
  <c r="E831" i="5"/>
  <c r="D831" i="5"/>
  <c r="C831" i="5"/>
  <c r="B831" i="5"/>
  <c r="T830" i="5"/>
  <c r="S830" i="5"/>
  <c r="R830" i="5"/>
  <c r="Q830" i="5"/>
  <c r="P830" i="5"/>
  <c r="O830" i="5"/>
  <c r="N830" i="5"/>
  <c r="M830" i="5"/>
  <c r="L830" i="5"/>
  <c r="K830" i="5"/>
  <c r="J830" i="5"/>
  <c r="I830" i="5"/>
  <c r="H830" i="5"/>
  <c r="G830" i="5"/>
  <c r="F830" i="5"/>
  <c r="E830" i="5"/>
  <c r="D830" i="5"/>
  <c r="C830" i="5"/>
  <c r="B830" i="5"/>
  <c r="T829" i="5"/>
  <c r="S829" i="5"/>
  <c r="R829" i="5"/>
  <c r="Q829" i="5"/>
  <c r="P829" i="5"/>
  <c r="O829" i="5"/>
  <c r="N829" i="5"/>
  <c r="M829" i="5"/>
  <c r="L829" i="5"/>
  <c r="K829" i="5"/>
  <c r="J829" i="5"/>
  <c r="I829" i="5"/>
  <c r="H829" i="5"/>
  <c r="G829" i="5"/>
  <c r="F829" i="5"/>
  <c r="E829" i="5"/>
  <c r="D829" i="5"/>
  <c r="C829" i="5"/>
  <c r="B829" i="5"/>
  <c r="T828" i="5"/>
  <c r="S828" i="5"/>
  <c r="R828" i="5"/>
  <c r="Q828" i="5"/>
  <c r="P828" i="5"/>
  <c r="O828" i="5"/>
  <c r="N828" i="5"/>
  <c r="M828" i="5"/>
  <c r="L828" i="5"/>
  <c r="K828" i="5"/>
  <c r="J828" i="5"/>
  <c r="I828" i="5"/>
  <c r="H828" i="5"/>
  <c r="G828" i="5"/>
  <c r="F828" i="5"/>
  <c r="E828" i="5"/>
  <c r="D828" i="5"/>
  <c r="C828" i="5"/>
  <c r="B828" i="5"/>
  <c r="T827" i="5"/>
  <c r="S827" i="5"/>
  <c r="R827" i="5"/>
  <c r="Q827" i="5"/>
  <c r="P827" i="5"/>
  <c r="O827" i="5"/>
  <c r="N827" i="5"/>
  <c r="M827" i="5"/>
  <c r="L827" i="5"/>
  <c r="K827" i="5"/>
  <c r="J827" i="5"/>
  <c r="I827" i="5"/>
  <c r="H827" i="5"/>
  <c r="G827" i="5"/>
  <c r="F827" i="5"/>
  <c r="E827" i="5"/>
  <c r="D827" i="5"/>
  <c r="C827" i="5"/>
  <c r="B827" i="5"/>
  <c r="T826" i="5"/>
  <c r="S826" i="5"/>
  <c r="R826" i="5"/>
  <c r="Q826" i="5"/>
  <c r="P826" i="5"/>
  <c r="O826" i="5"/>
  <c r="N826" i="5"/>
  <c r="M826" i="5"/>
  <c r="L826" i="5"/>
  <c r="K826" i="5"/>
  <c r="J826" i="5"/>
  <c r="I826" i="5"/>
  <c r="H826" i="5"/>
  <c r="G826" i="5"/>
  <c r="F826" i="5"/>
  <c r="E826" i="5"/>
  <c r="D826" i="5"/>
  <c r="C826" i="5"/>
  <c r="B826" i="5"/>
  <c r="T825" i="5"/>
  <c r="S825" i="5"/>
  <c r="R825" i="5"/>
  <c r="Q825" i="5"/>
  <c r="P825" i="5"/>
  <c r="O825" i="5"/>
  <c r="N825" i="5"/>
  <c r="M825" i="5"/>
  <c r="L825" i="5"/>
  <c r="K825" i="5"/>
  <c r="J825" i="5"/>
  <c r="I825" i="5"/>
  <c r="H825" i="5"/>
  <c r="G825" i="5"/>
  <c r="F825" i="5"/>
  <c r="E825" i="5"/>
  <c r="D825" i="5"/>
  <c r="C825" i="5"/>
  <c r="B825" i="5"/>
  <c r="T824" i="5"/>
  <c r="S824" i="5"/>
  <c r="R824" i="5"/>
  <c r="Q824" i="5"/>
  <c r="P824" i="5"/>
  <c r="O824" i="5"/>
  <c r="N824" i="5"/>
  <c r="M824" i="5"/>
  <c r="L824" i="5"/>
  <c r="K824" i="5"/>
  <c r="J824" i="5"/>
  <c r="I824" i="5"/>
  <c r="H824" i="5"/>
  <c r="G824" i="5"/>
  <c r="F824" i="5"/>
  <c r="E824" i="5"/>
  <c r="D824" i="5"/>
  <c r="C824" i="5"/>
  <c r="B824" i="5"/>
  <c r="T823" i="5"/>
  <c r="S823" i="5"/>
  <c r="R823" i="5"/>
  <c r="Q823" i="5"/>
  <c r="P823" i="5"/>
  <c r="O823" i="5"/>
  <c r="N823" i="5"/>
  <c r="M823" i="5"/>
  <c r="L823" i="5"/>
  <c r="K823" i="5"/>
  <c r="J823" i="5"/>
  <c r="I823" i="5"/>
  <c r="H823" i="5"/>
  <c r="G823" i="5"/>
  <c r="F823" i="5"/>
  <c r="E823" i="5"/>
  <c r="D823" i="5"/>
  <c r="C823" i="5"/>
  <c r="B823" i="5"/>
  <c r="T822" i="5"/>
  <c r="S822" i="5"/>
  <c r="R822" i="5"/>
  <c r="Q822" i="5"/>
  <c r="P822" i="5"/>
  <c r="O822" i="5"/>
  <c r="N822" i="5"/>
  <c r="M822" i="5"/>
  <c r="L822" i="5"/>
  <c r="K822" i="5"/>
  <c r="J822" i="5"/>
  <c r="I822" i="5"/>
  <c r="H822" i="5"/>
  <c r="G822" i="5"/>
  <c r="F822" i="5"/>
  <c r="E822" i="5"/>
  <c r="D822" i="5"/>
  <c r="C822" i="5"/>
  <c r="B822" i="5"/>
  <c r="T821" i="5"/>
  <c r="S821" i="5"/>
  <c r="R821" i="5"/>
  <c r="Q821" i="5"/>
  <c r="P821" i="5"/>
  <c r="O821" i="5"/>
  <c r="N821" i="5"/>
  <c r="M821" i="5"/>
  <c r="L821" i="5"/>
  <c r="K821" i="5"/>
  <c r="J821" i="5"/>
  <c r="I821" i="5"/>
  <c r="H821" i="5"/>
  <c r="G821" i="5"/>
  <c r="F821" i="5"/>
  <c r="E821" i="5"/>
  <c r="D821" i="5"/>
  <c r="C821" i="5"/>
  <c r="B821" i="5"/>
  <c r="T820" i="5"/>
  <c r="S820" i="5"/>
  <c r="R820" i="5"/>
  <c r="Q820" i="5"/>
  <c r="P820" i="5"/>
  <c r="O820" i="5"/>
  <c r="N820" i="5"/>
  <c r="M820" i="5"/>
  <c r="L820" i="5"/>
  <c r="K820" i="5"/>
  <c r="J820" i="5"/>
  <c r="I820" i="5"/>
  <c r="H820" i="5"/>
  <c r="G820" i="5"/>
  <c r="F820" i="5"/>
  <c r="E820" i="5"/>
  <c r="D820" i="5"/>
  <c r="C820" i="5"/>
  <c r="B820" i="5"/>
  <c r="T819" i="5"/>
  <c r="S819" i="5"/>
  <c r="R819" i="5"/>
  <c r="Q819" i="5"/>
  <c r="P819" i="5"/>
  <c r="O819" i="5"/>
  <c r="N819" i="5"/>
  <c r="M819" i="5"/>
  <c r="L819" i="5"/>
  <c r="K819" i="5"/>
  <c r="J819" i="5"/>
  <c r="I819" i="5"/>
  <c r="H819" i="5"/>
  <c r="G819" i="5"/>
  <c r="F819" i="5"/>
  <c r="E819" i="5"/>
  <c r="D819" i="5"/>
  <c r="C819" i="5"/>
  <c r="B819" i="5"/>
  <c r="T818" i="5"/>
  <c r="S818" i="5"/>
  <c r="R818" i="5"/>
  <c r="Q818" i="5"/>
  <c r="P818" i="5"/>
  <c r="O818" i="5"/>
  <c r="N818" i="5"/>
  <c r="M818" i="5"/>
  <c r="L818" i="5"/>
  <c r="K818" i="5"/>
  <c r="J818" i="5"/>
  <c r="I818" i="5"/>
  <c r="H818" i="5"/>
  <c r="G818" i="5"/>
  <c r="F818" i="5"/>
  <c r="E818" i="5"/>
  <c r="D818" i="5"/>
  <c r="C818" i="5"/>
  <c r="B818" i="5"/>
  <c r="T817" i="5"/>
  <c r="S817" i="5"/>
  <c r="R817" i="5"/>
  <c r="Q817" i="5"/>
  <c r="P817" i="5"/>
  <c r="O817" i="5"/>
  <c r="N817" i="5"/>
  <c r="M817" i="5"/>
  <c r="L817" i="5"/>
  <c r="K817" i="5"/>
  <c r="J817" i="5"/>
  <c r="I817" i="5"/>
  <c r="H817" i="5"/>
  <c r="G817" i="5"/>
  <c r="F817" i="5"/>
  <c r="E817" i="5"/>
  <c r="D817" i="5"/>
  <c r="C817" i="5"/>
  <c r="B817" i="5"/>
  <c r="T816" i="5"/>
  <c r="S816" i="5"/>
  <c r="R816" i="5"/>
  <c r="Q816" i="5"/>
  <c r="P816" i="5"/>
  <c r="O816" i="5"/>
  <c r="N816" i="5"/>
  <c r="M816" i="5"/>
  <c r="L816" i="5"/>
  <c r="K816" i="5"/>
  <c r="J816" i="5"/>
  <c r="I816" i="5"/>
  <c r="H816" i="5"/>
  <c r="G816" i="5"/>
  <c r="F816" i="5"/>
  <c r="E816" i="5"/>
  <c r="D816" i="5"/>
  <c r="C816" i="5"/>
  <c r="B816" i="5"/>
  <c r="T815" i="5"/>
  <c r="S815" i="5"/>
  <c r="R815" i="5"/>
  <c r="Q815" i="5"/>
  <c r="P815" i="5"/>
  <c r="O815" i="5"/>
  <c r="N815" i="5"/>
  <c r="M815" i="5"/>
  <c r="L815" i="5"/>
  <c r="K815" i="5"/>
  <c r="J815" i="5"/>
  <c r="I815" i="5"/>
  <c r="H815" i="5"/>
  <c r="G815" i="5"/>
  <c r="F815" i="5"/>
  <c r="E815" i="5"/>
  <c r="D815" i="5"/>
  <c r="C815" i="5"/>
  <c r="B815" i="5"/>
  <c r="T814" i="5"/>
  <c r="S814" i="5"/>
  <c r="R814" i="5"/>
  <c r="Q814" i="5"/>
  <c r="P814" i="5"/>
  <c r="O814" i="5"/>
  <c r="N814" i="5"/>
  <c r="M814" i="5"/>
  <c r="L814" i="5"/>
  <c r="K814" i="5"/>
  <c r="J814" i="5"/>
  <c r="I814" i="5"/>
  <c r="H814" i="5"/>
  <c r="G814" i="5"/>
  <c r="F814" i="5"/>
  <c r="E814" i="5"/>
  <c r="D814" i="5"/>
  <c r="C814" i="5"/>
  <c r="B814" i="5"/>
  <c r="T813" i="5"/>
  <c r="S813" i="5"/>
  <c r="R813" i="5"/>
  <c r="Q813" i="5"/>
  <c r="P813" i="5"/>
  <c r="O813" i="5"/>
  <c r="N813" i="5"/>
  <c r="M813" i="5"/>
  <c r="L813" i="5"/>
  <c r="K813" i="5"/>
  <c r="J813" i="5"/>
  <c r="I813" i="5"/>
  <c r="H813" i="5"/>
  <c r="G813" i="5"/>
  <c r="F813" i="5"/>
  <c r="E813" i="5"/>
  <c r="D813" i="5"/>
  <c r="C813" i="5"/>
  <c r="B813" i="5"/>
  <c r="T812" i="5"/>
  <c r="S812" i="5"/>
  <c r="R812" i="5"/>
  <c r="Q812" i="5"/>
  <c r="P812" i="5"/>
  <c r="O812" i="5"/>
  <c r="N812" i="5"/>
  <c r="M812" i="5"/>
  <c r="L812" i="5"/>
  <c r="K812" i="5"/>
  <c r="J812" i="5"/>
  <c r="I812" i="5"/>
  <c r="H812" i="5"/>
  <c r="G812" i="5"/>
  <c r="F812" i="5"/>
  <c r="E812" i="5"/>
  <c r="D812" i="5"/>
  <c r="C812" i="5"/>
  <c r="B812" i="5"/>
  <c r="T811" i="5"/>
  <c r="S811" i="5"/>
  <c r="R811" i="5"/>
  <c r="Q811" i="5"/>
  <c r="P811" i="5"/>
  <c r="O811" i="5"/>
  <c r="N811" i="5"/>
  <c r="M811" i="5"/>
  <c r="L811" i="5"/>
  <c r="K811" i="5"/>
  <c r="J811" i="5"/>
  <c r="I811" i="5"/>
  <c r="H811" i="5"/>
  <c r="G811" i="5"/>
  <c r="F811" i="5"/>
  <c r="E811" i="5"/>
  <c r="D811" i="5"/>
  <c r="C811" i="5"/>
  <c r="B811" i="5"/>
  <c r="T810" i="5"/>
  <c r="S810" i="5"/>
  <c r="R810" i="5"/>
  <c r="Q810" i="5"/>
  <c r="P810" i="5"/>
  <c r="O810" i="5"/>
  <c r="N810" i="5"/>
  <c r="M810" i="5"/>
  <c r="L810" i="5"/>
  <c r="K810" i="5"/>
  <c r="J810" i="5"/>
  <c r="I810" i="5"/>
  <c r="H810" i="5"/>
  <c r="G810" i="5"/>
  <c r="F810" i="5"/>
  <c r="E810" i="5"/>
  <c r="D810" i="5"/>
  <c r="C810" i="5"/>
  <c r="B810" i="5"/>
  <c r="T809" i="5"/>
  <c r="S809" i="5"/>
  <c r="R809" i="5"/>
  <c r="Q809" i="5"/>
  <c r="P809" i="5"/>
  <c r="O809" i="5"/>
  <c r="N809" i="5"/>
  <c r="M809" i="5"/>
  <c r="L809" i="5"/>
  <c r="K809" i="5"/>
  <c r="J809" i="5"/>
  <c r="I809" i="5"/>
  <c r="H809" i="5"/>
  <c r="G809" i="5"/>
  <c r="F809" i="5"/>
  <c r="E809" i="5"/>
  <c r="D809" i="5"/>
  <c r="C809" i="5"/>
  <c r="B809" i="5"/>
  <c r="T808" i="5"/>
  <c r="S808" i="5"/>
  <c r="R808" i="5"/>
  <c r="Q808" i="5"/>
  <c r="P808" i="5"/>
  <c r="O808" i="5"/>
  <c r="N808" i="5"/>
  <c r="M808" i="5"/>
  <c r="L808" i="5"/>
  <c r="K808" i="5"/>
  <c r="J808" i="5"/>
  <c r="I808" i="5"/>
  <c r="H808" i="5"/>
  <c r="G808" i="5"/>
  <c r="F808" i="5"/>
  <c r="E808" i="5"/>
  <c r="D808" i="5"/>
  <c r="C808" i="5"/>
  <c r="B808" i="5"/>
  <c r="T807" i="5"/>
  <c r="S807" i="5"/>
  <c r="R807" i="5"/>
  <c r="Q807" i="5"/>
  <c r="P807" i="5"/>
  <c r="O807" i="5"/>
  <c r="N807" i="5"/>
  <c r="M807" i="5"/>
  <c r="L807" i="5"/>
  <c r="K807" i="5"/>
  <c r="J807" i="5"/>
  <c r="I807" i="5"/>
  <c r="H807" i="5"/>
  <c r="G807" i="5"/>
  <c r="F807" i="5"/>
  <c r="E807" i="5"/>
  <c r="D807" i="5"/>
  <c r="C807" i="5"/>
  <c r="B807" i="5"/>
  <c r="T806" i="5"/>
  <c r="S806" i="5"/>
  <c r="R806" i="5"/>
  <c r="Q806" i="5"/>
  <c r="P806" i="5"/>
  <c r="O806" i="5"/>
  <c r="N806" i="5"/>
  <c r="M806" i="5"/>
  <c r="L806" i="5"/>
  <c r="K806" i="5"/>
  <c r="J806" i="5"/>
  <c r="I806" i="5"/>
  <c r="H806" i="5"/>
  <c r="G806" i="5"/>
  <c r="F806" i="5"/>
  <c r="E806" i="5"/>
  <c r="D806" i="5"/>
  <c r="C806" i="5"/>
  <c r="B806" i="5"/>
  <c r="T805" i="5"/>
  <c r="S805" i="5"/>
  <c r="R805" i="5"/>
  <c r="Q805" i="5"/>
  <c r="P805" i="5"/>
  <c r="O805" i="5"/>
  <c r="N805" i="5"/>
  <c r="M805" i="5"/>
  <c r="L805" i="5"/>
  <c r="K805" i="5"/>
  <c r="J805" i="5"/>
  <c r="I805" i="5"/>
  <c r="H805" i="5"/>
  <c r="G805" i="5"/>
  <c r="F805" i="5"/>
  <c r="E805" i="5"/>
  <c r="D805" i="5"/>
  <c r="C805" i="5"/>
  <c r="B805" i="5"/>
  <c r="T804" i="5"/>
  <c r="S804" i="5"/>
  <c r="R804" i="5"/>
  <c r="Q804" i="5"/>
  <c r="P804" i="5"/>
  <c r="O804" i="5"/>
  <c r="N804" i="5"/>
  <c r="M804" i="5"/>
  <c r="L804" i="5"/>
  <c r="K804" i="5"/>
  <c r="J804" i="5"/>
  <c r="I804" i="5"/>
  <c r="H804" i="5"/>
  <c r="G804" i="5"/>
  <c r="F804" i="5"/>
  <c r="E804" i="5"/>
  <c r="D804" i="5"/>
  <c r="C804" i="5"/>
  <c r="B804" i="5"/>
  <c r="T803" i="5"/>
  <c r="S803" i="5"/>
  <c r="R803" i="5"/>
  <c r="Q803" i="5"/>
  <c r="P803" i="5"/>
  <c r="O803" i="5"/>
  <c r="N803" i="5"/>
  <c r="M803" i="5"/>
  <c r="L803" i="5"/>
  <c r="K803" i="5"/>
  <c r="J803" i="5"/>
  <c r="I803" i="5"/>
  <c r="H803" i="5"/>
  <c r="G803" i="5"/>
  <c r="F803" i="5"/>
  <c r="E803" i="5"/>
  <c r="D803" i="5"/>
  <c r="C803" i="5"/>
  <c r="B803" i="5"/>
  <c r="T802" i="5"/>
  <c r="S802" i="5"/>
  <c r="R802" i="5"/>
  <c r="Q802" i="5"/>
  <c r="P802" i="5"/>
  <c r="O802" i="5"/>
  <c r="N802" i="5"/>
  <c r="M802" i="5"/>
  <c r="L802" i="5"/>
  <c r="K802" i="5"/>
  <c r="J802" i="5"/>
  <c r="I802" i="5"/>
  <c r="H802" i="5"/>
  <c r="G802" i="5"/>
  <c r="F802" i="5"/>
  <c r="E802" i="5"/>
  <c r="D802" i="5"/>
  <c r="C802" i="5"/>
  <c r="B802" i="5"/>
  <c r="T801" i="5"/>
  <c r="S801" i="5"/>
  <c r="R801" i="5"/>
  <c r="Q801" i="5"/>
  <c r="P801" i="5"/>
  <c r="O801" i="5"/>
  <c r="N801" i="5"/>
  <c r="M801" i="5"/>
  <c r="L801" i="5"/>
  <c r="K801" i="5"/>
  <c r="J801" i="5"/>
  <c r="I801" i="5"/>
  <c r="H801" i="5"/>
  <c r="G801" i="5"/>
  <c r="F801" i="5"/>
  <c r="E801" i="5"/>
  <c r="D801" i="5"/>
  <c r="C801" i="5"/>
  <c r="B801" i="5"/>
  <c r="T800" i="5"/>
  <c r="S800" i="5"/>
  <c r="R800" i="5"/>
  <c r="Q800" i="5"/>
  <c r="P800" i="5"/>
  <c r="O800" i="5"/>
  <c r="N800" i="5"/>
  <c r="M800" i="5"/>
  <c r="L800" i="5"/>
  <c r="K800" i="5"/>
  <c r="J800" i="5"/>
  <c r="I800" i="5"/>
  <c r="H800" i="5"/>
  <c r="G800" i="5"/>
  <c r="F800" i="5"/>
  <c r="E800" i="5"/>
  <c r="D800" i="5"/>
  <c r="C800" i="5"/>
  <c r="B800" i="5"/>
  <c r="T799" i="5"/>
  <c r="S799" i="5"/>
  <c r="R799" i="5"/>
  <c r="Q799" i="5"/>
  <c r="P799" i="5"/>
  <c r="O799" i="5"/>
  <c r="N799" i="5"/>
  <c r="M799" i="5"/>
  <c r="L799" i="5"/>
  <c r="K799" i="5"/>
  <c r="J799" i="5"/>
  <c r="I799" i="5"/>
  <c r="H799" i="5"/>
  <c r="G799" i="5"/>
  <c r="F799" i="5"/>
  <c r="E799" i="5"/>
  <c r="D799" i="5"/>
  <c r="C799" i="5"/>
  <c r="B799" i="5"/>
  <c r="T798" i="5"/>
  <c r="S798" i="5"/>
  <c r="R798" i="5"/>
  <c r="Q798" i="5"/>
  <c r="P798" i="5"/>
  <c r="O798" i="5"/>
  <c r="N798" i="5"/>
  <c r="M798" i="5"/>
  <c r="L798" i="5"/>
  <c r="K798" i="5"/>
  <c r="J798" i="5"/>
  <c r="I798" i="5"/>
  <c r="H798" i="5"/>
  <c r="G798" i="5"/>
  <c r="F798" i="5"/>
  <c r="E798" i="5"/>
  <c r="D798" i="5"/>
  <c r="C798" i="5"/>
  <c r="B798" i="5"/>
  <c r="T797" i="5"/>
  <c r="S797" i="5"/>
  <c r="R797" i="5"/>
  <c r="Q797" i="5"/>
  <c r="P797" i="5"/>
  <c r="O797" i="5"/>
  <c r="N797" i="5"/>
  <c r="M797" i="5"/>
  <c r="L797" i="5"/>
  <c r="K797" i="5"/>
  <c r="J797" i="5"/>
  <c r="I797" i="5"/>
  <c r="H797" i="5"/>
  <c r="G797" i="5"/>
  <c r="F797" i="5"/>
  <c r="E797" i="5"/>
  <c r="D797" i="5"/>
  <c r="C797" i="5"/>
  <c r="B797" i="5"/>
  <c r="T796" i="5"/>
  <c r="S796" i="5"/>
  <c r="R796" i="5"/>
  <c r="Q796" i="5"/>
  <c r="P796" i="5"/>
  <c r="O796" i="5"/>
  <c r="N796" i="5"/>
  <c r="M796" i="5"/>
  <c r="L796" i="5"/>
  <c r="K796" i="5"/>
  <c r="J796" i="5"/>
  <c r="I796" i="5"/>
  <c r="H796" i="5"/>
  <c r="G796" i="5"/>
  <c r="F796" i="5"/>
  <c r="E796" i="5"/>
  <c r="D796" i="5"/>
  <c r="C796" i="5"/>
  <c r="B796" i="5"/>
  <c r="T795" i="5"/>
  <c r="S795" i="5"/>
  <c r="R795" i="5"/>
  <c r="Q795" i="5"/>
  <c r="P795" i="5"/>
  <c r="O795" i="5"/>
  <c r="N795" i="5"/>
  <c r="M795" i="5"/>
  <c r="L795" i="5"/>
  <c r="K795" i="5"/>
  <c r="J795" i="5"/>
  <c r="I795" i="5"/>
  <c r="H795" i="5"/>
  <c r="G795" i="5"/>
  <c r="F795" i="5"/>
  <c r="E795" i="5"/>
  <c r="D795" i="5"/>
  <c r="C795" i="5"/>
  <c r="B795" i="5"/>
  <c r="T794" i="5"/>
  <c r="S794" i="5"/>
  <c r="R794" i="5"/>
  <c r="Q794" i="5"/>
  <c r="P794" i="5"/>
  <c r="O794" i="5"/>
  <c r="N794" i="5"/>
  <c r="M794" i="5"/>
  <c r="L794" i="5"/>
  <c r="K794" i="5"/>
  <c r="J794" i="5"/>
  <c r="I794" i="5"/>
  <c r="H794" i="5"/>
  <c r="G794" i="5"/>
  <c r="F794" i="5"/>
  <c r="E794" i="5"/>
  <c r="D794" i="5"/>
  <c r="C794" i="5"/>
  <c r="B794" i="5"/>
  <c r="T793" i="5"/>
  <c r="S793" i="5"/>
  <c r="R793" i="5"/>
  <c r="Q793" i="5"/>
  <c r="P793" i="5"/>
  <c r="O793" i="5"/>
  <c r="N793" i="5"/>
  <c r="M793" i="5"/>
  <c r="L793" i="5"/>
  <c r="K793" i="5"/>
  <c r="J793" i="5"/>
  <c r="I793" i="5"/>
  <c r="H793" i="5"/>
  <c r="G793" i="5"/>
  <c r="F793" i="5"/>
  <c r="E793" i="5"/>
  <c r="D793" i="5"/>
  <c r="C793" i="5"/>
  <c r="B793" i="5"/>
  <c r="T792" i="5"/>
  <c r="S792" i="5"/>
  <c r="R792" i="5"/>
  <c r="Q792" i="5"/>
  <c r="P792" i="5"/>
  <c r="O792" i="5"/>
  <c r="N792" i="5"/>
  <c r="M792" i="5"/>
  <c r="L792" i="5"/>
  <c r="K792" i="5"/>
  <c r="J792" i="5"/>
  <c r="I792" i="5"/>
  <c r="H792" i="5"/>
  <c r="G792" i="5"/>
  <c r="F792" i="5"/>
  <c r="E792" i="5"/>
  <c r="D792" i="5"/>
  <c r="C792" i="5"/>
  <c r="B792" i="5"/>
  <c r="T791" i="5"/>
  <c r="S791" i="5"/>
  <c r="R791" i="5"/>
  <c r="Q791" i="5"/>
  <c r="P791" i="5"/>
  <c r="O791" i="5"/>
  <c r="N791" i="5"/>
  <c r="M791" i="5"/>
  <c r="L791" i="5"/>
  <c r="K791" i="5"/>
  <c r="J791" i="5"/>
  <c r="I791" i="5"/>
  <c r="H791" i="5"/>
  <c r="G791" i="5"/>
  <c r="F791" i="5"/>
  <c r="E791" i="5"/>
  <c r="D791" i="5"/>
  <c r="C791" i="5"/>
  <c r="B791" i="5"/>
  <c r="T790" i="5"/>
  <c r="S790" i="5"/>
  <c r="R790" i="5"/>
  <c r="Q790" i="5"/>
  <c r="P790" i="5"/>
  <c r="O790" i="5"/>
  <c r="N790" i="5"/>
  <c r="M790" i="5"/>
  <c r="L790" i="5"/>
  <c r="K790" i="5"/>
  <c r="J790" i="5"/>
  <c r="I790" i="5"/>
  <c r="H790" i="5"/>
  <c r="G790" i="5"/>
  <c r="F790" i="5"/>
  <c r="E790" i="5"/>
  <c r="D790" i="5"/>
  <c r="C790" i="5"/>
  <c r="B790" i="5"/>
  <c r="T789" i="5"/>
  <c r="S789" i="5"/>
  <c r="R789" i="5"/>
  <c r="Q789" i="5"/>
  <c r="P789" i="5"/>
  <c r="O789" i="5"/>
  <c r="N789" i="5"/>
  <c r="M789" i="5"/>
  <c r="L789" i="5"/>
  <c r="K789" i="5"/>
  <c r="J789" i="5"/>
  <c r="I789" i="5"/>
  <c r="H789" i="5"/>
  <c r="G789" i="5"/>
  <c r="F789" i="5"/>
  <c r="E789" i="5"/>
  <c r="D789" i="5"/>
  <c r="C789" i="5"/>
  <c r="B789" i="5"/>
  <c r="T788" i="5"/>
  <c r="S788" i="5"/>
  <c r="R788" i="5"/>
  <c r="Q788" i="5"/>
  <c r="P788" i="5"/>
  <c r="O788" i="5"/>
  <c r="N788" i="5"/>
  <c r="M788" i="5"/>
  <c r="L788" i="5"/>
  <c r="K788" i="5"/>
  <c r="J788" i="5"/>
  <c r="I788" i="5"/>
  <c r="H788" i="5"/>
  <c r="G788" i="5"/>
  <c r="F788" i="5"/>
  <c r="E788" i="5"/>
  <c r="D788" i="5"/>
  <c r="C788" i="5"/>
  <c r="B788" i="5"/>
  <c r="T787" i="5"/>
  <c r="S787" i="5"/>
  <c r="R787" i="5"/>
  <c r="Q787" i="5"/>
  <c r="P787" i="5"/>
  <c r="O787" i="5"/>
  <c r="N787" i="5"/>
  <c r="M787" i="5"/>
  <c r="L787" i="5"/>
  <c r="K787" i="5"/>
  <c r="J787" i="5"/>
  <c r="I787" i="5"/>
  <c r="H787" i="5"/>
  <c r="G787" i="5"/>
  <c r="F787" i="5"/>
  <c r="E787" i="5"/>
  <c r="D787" i="5"/>
  <c r="C787" i="5"/>
  <c r="B787" i="5"/>
  <c r="T786" i="5"/>
  <c r="S786" i="5"/>
  <c r="R786" i="5"/>
  <c r="Q786" i="5"/>
  <c r="P786" i="5"/>
  <c r="O786" i="5"/>
  <c r="N786" i="5"/>
  <c r="M786" i="5"/>
  <c r="L786" i="5"/>
  <c r="K786" i="5"/>
  <c r="J786" i="5"/>
  <c r="I786" i="5"/>
  <c r="H786" i="5"/>
  <c r="G786" i="5"/>
  <c r="F786" i="5"/>
  <c r="E786" i="5"/>
  <c r="D786" i="5"/>
  <c r="C786" i="5"/>
  <c r="B786" i="5"/>
  <c r="T785" i="5"/>
  <c r="S785" i="5"/>
  <c r="R785" i="5"/>
  <c r="Q785" i="5"/>
  <c r="P785" i="5"/>
  <c r="O785" i="5"/>
  <c r="N785" i="5"/>
  <c r="M785" i="5"/>
  <c r="L785" i="5"/>
  <c r="K785" i="5"/>
  <c r="J785" i="5"/>
  <c r="I785" i="5"/>
  <c r="H785" i="5"/>
  <c r="G785" i="5"/>
  <c r="F785" i="5"/>
  <c r="E785" i="5"/>
  <c r="D785" i="5"/>
  <c r="C785" i="5"/>
  <c r="B785" i="5"/>
  <c r="T784" i="5"/>
  <c r="S784" i="5"/>
  <c r="R784" i="5"/>
  <c r="Q784" i="5"/>
  <c r="P784" i="5"/>
  <c r="O784" i="5"/>
  <c r="N784" i="5"/>
  <c r="M784" i="5"/>
  <c r="L784" i="5"/>
  <c r="K784" i="5"/>
  <c r="J784" i="5"/>
  <c r="I784" i="5"/>
  <c r="H784" i="5"/>
  <c r="G784" i="5"/>
  <c r="F784" i="5"/>
  <c r="E784" i="5"/>
  <c r="D784" i="5"/>
  <c r="C784" i="5"/>
  <c r="B784" i="5"/>
  <c r="T783" i="5"/>
  <c r="S783" i="5"/>
  <c r="R783" i="5"/>
  <c r="Q783" i="5"/>
  <c r="P783" i="5"/>
  <c r="O783" i="5"/>
  <c r="N783" i="5"/>
  <c r="M783" i="5"/>
  <c r="L783" i="5"/>
  <c r="K783" i="5"/>
  <c r="J783" i="5"/>
  <c r="I783" i="5"/>
  <c r="H783" i="5"/>
  <c r="G783" i="5"/>
  <c r="F783" i="5"/>
  <c r="E783" i="5"/>
  <c r="D783" i="5"/>
  <c r="C783" i="5"/>
  <c r="B783" i="5"/>
  <c r="T782" i="5"/>
  <c r="S782" i="5"/>
  <c r="R782" i="5"/>
  <c r="Q782" i="5"/>
  <c r="P782" i="5"/>
  <c r="O782" i="5"/>
  <c r="N782" i="5"/>
  <c r="M782" i="5"/>
  <c r="L782" i="5"/>
  <c r="K782" i="5"/>
  <c r="J782" i="5"/>
  <c r="I782" i="5"/>
  <c r="H782" i="5"/>
  <c r="G782" i="5"/>
  <c r="F782" i="5"/>
  <c r="E782" i="5"/>
  <c r="D782" i="5"/>
  <c r="C782" i="5"/>
  <c r="B782" i="5"/>
  <c r="T781" i="5"/>
  <c r="S781" i="5"/>
  <c r="R781" i="5"/>
  <c r="Q781" i="5"/>
  <c r="P781" i="5"/>
  <c r="O781" i="5"/>
  <c r="N781" i="5"/>
  <c r="M781" i="5"/>
  <c r="L781" i="5"/>
  <c r="K781" i="5"/>
  <c r="J781" i="5"/>
  <c r="I781" i="5"/>
  <c r="H781" i="5"/>
  <c r="G781" i="5"/>
  <c r="F781" i="5"/>
  <c r="E781" i="5"/>
  <c r="D781" i="5"/>
  <c r="C781" i="5"/>
  <c r="B781" i="5"/>
  <c r="T780" i="5"/>
  <c r="S780" i="5"/>
  <c r="R780" i="5"/>
  <c r="Q780" i="5"/>
  <c r="P780" i="5"/>
  <c r="O780" i="5"/>
  <c r="N780" i="5"/>
  <c r="M780" i="5"/>
  <c r="L780" i="5"/>
  <c r="K780" i="5"/>
  <c r="J780" i="5"/>
  <c r="I780" i="5"/>
  <c r="H780" i="5"/>
  <c r="G780" i="5"/>
  <c r="F780" i="5"/>
  <c r="E780" i="5"/>
  <c r="D780" i="5"/>
  <c r="C780" i="5"/>
  <c r="B780" i="5"/>
  <c r="T779" i="5"/>
  <c r="S779" i="5"/>
  <c r="R779" i="5"/>
  <c r="Q779" i="5"/>
  <c r="P779" i="5"/>
  <c r="O779" i="5"/>
  <c r="N779" i="5"/>
  <c r="M779" i="5"/>
  <c r="L779" i="5"/>
  <c r="K779" i="5"/>
  <c r="J779" i="5"/>
  <c r="I779" i="5"/>
  <c r="H779" i="5"/>
  <c r="G779" i="5"/>
  <c r="F779" i="5"/>
  <c r="E779" i="5"/>
  <c r="D779" i="5"/>
  <c r="C779" i="5"/>
  <c r="B779" i="5"/>
  <c r="T778" i="5"/>
  <c r="S778" i="5"/>
  <c r="R778" i="5"/>
  <c r="Q778" i="5"/>
  <c r="P778" i="5"/>
  <c r="O778" i="5"/>
  <c r="N778" i="5"/>
  <c r="M778" i="5"/>
  <c r="L778" i="5"/>
  <c r="K778" i="5"/>
  <c r="J778" i="5"/>
  <c r="I778" i="5"/>
  <c r="H778" i="5"/>
  <c r="G778" i="5"/>
  <c r="F778" i="5"/>
  <c r="E778" i="5"/>
  <c r="D778" i="5"/>
  <c r="C778" i="5"/>
  <c r="B778" i="5"/>
  <c r="T777" i="5"/>
  <c r="S777" i="5"/>
  <c r="R777" i="5"/>
  <c r="Q777" i="5"/>
  <c r="P777" i="5"/>
  <c r="O777" i="5"/>
  <c r="N777" i="5"/>
  <c r="M777" i="5"/>
  <c r="L777" i="5"/>
  <c r="K777" i="5"/>
  <c r="J777" i="5"/>
  <c r="I777" i="5"/>
  <c r="H777" i="5"/>
  <c r="G777" i="5"/>
  <c r="F777" i="5"/>
  <c r="E777" i="5"/>
  <c r="D777" i="5"/>
  <c r="C777" i="5"/>
  <c r="B777" i="5"/>
  <c r="T776" i="5"/>
  <c r="S776" i="5"/>
  <c r="R776" i="5"/>
  <c r="Q776" i="5"/>
  <c r="P776" i="5"/>
  <c r="O776" i="5"/>
  <c r="N776" i="5"/>
  <c r="M776" i="5"/>
  <c r="L776" i="5"/>
  <c r="K776" i="5"/>
  <c r="J776" i="5"/>
  <c r="I776" i="5"/>
  <c r="H776" i="5"/>
  <c r="G776" i="5"/>
  <c r="F776" i="5"/>
  <c r="E776" i="5"/>
  <c r="D776" i="5"/>
  <c r="C776" i="5"/>
  <c r="B776" i="5"/>
  <c r="T775" i="5"/>
  <c r="S775" i="5"/>
  <c r="R775" i="5"/>
  <c r="Q775" i="5"/>
  <c r="P775" i="5"/>
  <c r="O775" i="5"/>
  <c r="N775" i="5"/>
  <c r="M775" i="5"/>
  <c r="L775" i="5"/>
  <c r="K775" i="5"/>
  <c r="J775" i="5"/>
  <c r="I775" i="5"/>
  <c r="H775" i="5"/>
  <c r="G775" i="5"/>
  <c r="F775" i="5"/>
  <c r="E775" i="5"/>
  <c r="D775" i="5"/>
  <c r="C775" i="5"/>
  <c r="B775" i="5"/>
  <c r="T774" i="5"/>
  <c r="S774" i="5"/>
  <c r="R774" i="5"/>
  <c r="Q774" i="5"/>
  <c r="P774" i="5"/>
  <c r="O774" i="5"/>
  <c r="N774" i="5"/>
  <c r="M774" i="5"/>
  <c r="L774" i="5"/>
  <c r="K774" i="5"/>
  <c r="J774" i="5"/>
  <c r="I774" i="5"/>
  <c r="H774" i="5"/>
  <c r="G774" i="5"/>
  <c r="F774" i="5"/>
  <c r="E774" i="5"/>
  <c r="D774" i="5"/>
  <c r="C774" i="5"/>
  <c r="B774" i="5"/>
  <c r="T773" i="5"/>
  <c r="S773" i="5"/>
  <c r="R773" i="5"/>
  <c r="Q773" i="5"/>
  <c r="P773" i="5"/>
  <c r="O773" i="5"/>
  <c r="N773" i="5"/>
  <c r="M773" i="5"/>
  <c r="L773" i="5"/>
  <c r="K773" i="5"/>
  <c r="J773" i="5"/>
  <c r="I773" i="5"/>
  <c r="H773" i="5"/>
  <c r="G773" i="5"/>
  <c r="F773" i="5"/>
  <c r="E773" i="5"/>
  <c r="D773" i="5"/>
  <c r="C773" i="5"/>
  <c r="B773" i="5"/>
  <c r="T772" i="5"/>
  <c r="S772" i="5"/>
  <c r="R772" i="5"/>
  <c r="Q772" i="5"/>
  <c r="P772" i="5"/>
  <c r="O772" i="5"/>
  <c r="N772" i="5"/>
  <c r="M772" i="5"/>
  <c r="L772" i="5"/>
  <c r="K772" i="5"/>
  <c r="J772" i="5"/>
  <c r="I772" i="5"/>
  <c r="H772" i="5"/>
  <c r="G772" i="5"/>
  <c r="F772" i="5"/>
  <c r="E772" i="5"/>
  <c r="D772" i="5"/>
  <c r="C772" i="5"/>
  <c r="B772" i="5"/>
  <c r="T771" i="5"/>
  <c r="S771" i="5"/>
  <c r="R771" i="5"/>
  <c r="Q771" i="5"/>
  <c r="P771" i="5"/>
  <c r="O771" i="5"/>
  <c r="N771" i="5"/>
  <c r="M771" i="5"/>
  <c r="L771" i="5"/>
  <c r="K771" i="5"/>
  <c r="J771" i="5"/>
  <c r="I771" i="5"/>
  <c r="H771" i="5"/>
  <c r="G771" i="5"/>
  <c r="F771" i="5"/>
  <c r="E771" i="5"/>
  <c r="D771" i="5"/>
  <c r="C771" i="5"/>
  <c r="B771" i="5"/>
  <c r="T770" i="5"/>
  <c r="S770" i="5"/>
  <c r="R770" i="5"/>
  <c r="Q770" i="5"/>
  <c r="P770" i="5"/>
  <c r="O770" i="5"/>
  <c r="N770" i="5"/>
  <c r="M770" i="5"/>
  <c r="L770" i="5"/>
  <c r="K770" i="5"/>
  <c r="J770" i="5"/>
  <c r="I770" i="5"/>
  <c r="H770" i="5"/>
  <c r="G770" i="5"/>
  <c r="F770" i="5"/>
  <c r="E770" i="5"/>
  <c r="D770" i="5"/>
  <c r="C770" i="5"/>
  <c r="B770" i="5"/>
  <c r="T769" i="5"/>
  <c r="S769" i="5"/>
  <c r="R769" i="5"/>
  <c r="Q769" i="5"/>
  <c r="P769" i="5"/>
  <c r="O769" i="5"/>
  <c r="N769" i="5"/>
  <c r="M769" i="5"/>
  <c r="L769" i="5"/>
  <c r="K769" i="5"/>
  <c r="J769" i="5"/>
  <c r="I769" i="5"/>
  <c r="H769" i="5"/>
  <c r="G769" i="5"/>
  <c r="F769" i="5"/>
  <c r="E769" i="5"/>
  <c r="D769" i="5"/>
  <c r="C769" i="5"/>
  <c r="B769" i="5"/>
  <c r="T768" i="5"/>
  <c r="S768" i="5"/>
  <c r="R768" i="5"/>
  <c r="Q768" i="5"/>
  <c r="P768" i="5"/>
  <c r="O768" i="5"/>
  <c r="N768" i="5"/>
  <c r="M768" i="5"/>
  <c r="L768" i="5"/>
  <c r="K768" i="5"/>
  <c r="J768" i="5"/>
  <c r="I768" i="5"/>
  <c r="H768" i="5"/>
  <c r="G768" i="5"/>
  <c r="F768" i="5"/>
  <c r="E768" i="5"/>
  <c r="D768" i="5"/>
  <c r="C768" i="5"/>
  <c r="B768" i="5"/>
  <c r="T767" i="5"/>
  <c r="S767" i="5"/>
  <c r="R767" i="5"/>
  <c r="Q767" i="5"/>
  <c r="P767" i="5"/>
  <c r="O767" i="5"/>
  <c r="N767" i="5"/>
  <c r="M767" i="5"/>
  <c r="L767" i="5"/>
  <c r="K767" i="5"/>
  <c r="J767" i="5"/>
  <c r="I767" i="5"/>
  <c r="H767" i="5"/>
  <c r="G767" i="5"/>
  <c r="F767" i="5"/>
  <c r="E767" i="5"/>
  <c r="D767" i="5"/>
  <c r="C767" i="5"/>
  <c r="B767" i="5"/>
  <c r="T766" i="5"/>
  <c r="S766" i="5"/>
  <c r="R766" i="5"/>
  <c r="Q766" i="5"/>
  <c r="P766" i="5"/>
  <c r="O766" i="5"/>
  <c r="N766" i="5"/>
  <c r="M766" i="5"/>
  <c r="L766" i="5"/>
  <c r="K766" i="5"/>
  <c r="J766" i="5"/>
  <c r="I766" i="5"/>
  <c r="H766" i="5"/>
  <c r="G766" i="5"/>
  <c r="F766" i="5"/>
  <c r="E766" i="5"/>
  <c r="D766" i="5"/>
  <c r="C766" i="5"/>
  <c r="B766" i="5"/>
  <c r="T765" i="5"/>
  <c r="S765" i="5"/>
  <c r="R765" i="5"/>
  <c r="Q765" i="5"/>
  <c r="P765" i="5"/>
  <c r="O765" i="5"/>
  <c r="N765" i="5"/>
  <c r="M765" i="5"/>
  <c r="L765" i="5"/>
  <c r="K765" i="5"/>
  <c r="J765" i="5"/>
  <c r="I765" i="5"/>
  <c r="H765" i="5"/>
  <c r="G765" i="5"/>
  <c r="F765" i="5"/>
  <c r="E765" i="5"/>
  <c r="D765" i="5"/>
  <c r="C765" i="5"/>
  <c r="B765" i="5"/>
  <c r="T764" i="5"/>
  <c r="S764" i="5"/>
  <c r="R764" i="5"/>
  <c r="Q764" i="5"/>
  <c r="P764" i="5"/>
  <c r="O764" i="5"/>
  <c r="N764" i="5"/>
  <c r="M764" i="5"/>
  <c r="L764" i="5"/>
  <c r="K764" i="5"/>
  <c r="J764" i="5"/>
  <c r="I764" i="5"/>
  <c r="H764" i="5"/>
  <c r="G764" i="5"/>
  <c r="F764" i="5"/>
  <c r="E764" i="5"/>
  <c r="D764" i="5"/>
  <c r="C764" i="5"/>
  <c r="B764" i="5"/>
  <c r="T763" i="5"/>
  <c r="S763" i="5"/>
  <c r="R763" i="5"/>
  <c r="Q763" i="5"/>
  <c r="P763" i="5"/>
  <c r="O763" i="5"/>
  <c r="N763" i="5"/>
  <c r="M763" i="5"/>
  <c r="L763" i="5"/>
  <c r="K763" i="5"/>
  <c r="J763" i="5"/>
  <c r="I763" i="5"/>
  <c r="H763" i="5"/>
  <c r="G763" i="5"/>
  <c r="F763" i="5"/>
  <c r="E763" i="5"/>
  <c r="D763" i="5"/>
  <c r="C763" i="5"/>
  <c r="B763" i="5"/>
  <c r="T762" i="5"/>
  <c r="S762" i="5"/>
  <c r="R762" i="5"/>
  <c r="Q762" i="5"/>
  <c r="P762" i="5"/>
  <c r="O762" i="5"/>
  <c r="N762" i="5"/>
  <c r="M762" i="5"/>
  <c r="L762" i="5"/>
  <c r="K762" i="5"/>
  <c r="J762" i="5"/>
  <c r="I762" i="5"/>
  <c r="H762" i="5"/>
  <c r="G762" i="5"/>
  <c r="F762" i="5"/>
  <c r="E762" i="5"/>
  <c r="D762" i="5"/>
  <c r="C762" i="5"/>
  <c r="B762" i="5"/>
  <c r="T761" i="5"/>
  <c r="S761" i="5"/>
  <c r="R761" i="5"/>
  <c r="Q761" i="5"/>
  <c r="P761" i="5"/>
  <c r="O761" i="5"/>
  <c r="N761" i="5"/>
  <c r="M761" i="5"/>
  <c r="L761" i="5"/>
  <c r="K761" i="5"/>
  <c r="J761" i="5"/>
  <c r="I761" i="5"/>
  <c r="H761" i="5"/>
  <c r="G761" i="5"/>
  <c r="F761" i="5"/>
  <c r="E761" i="5"/>
  <c r="D761" i="5"/>
  <c r="C761" i="5"/>
  <c r="B761" i="5"/>
  <c r="T760" i="5"/>
  <c r="S760" i="5"/>
  <c r="R760" i="5"/>
  <c r="Q760" i="5"/>
  <c r="P760" i="5"/>
  <c r="O760" i="5"/>
  <c r="N760" i="5"/>
  <c r="M760" i="5"/>
  <c r="L760" i="5"/>
  <c r="K760" i="5"/>
  <c r="J760" i="5"/>
  <c r="I760" i="5"/>
  <c r="H760" i="5"/>
  <c r="G760" i="5"/>
  <c r="F760" i="5"/>
  <c r="E760" i="5"/>
  <c r="D760" i="5"/>
  <c r="C760" i="5"/>
  <c r="B760" i="5"/>
  <c r="T759" i="5"/>
  <c r="S759" i="5"/>
  <c r="R759" i="5"/>
  <c r="Q759" i="5"/>
  <c r="P759" i="5"/>
  <c r="O759" i="5"/>
  <c r="N759" i="5"/>
  <c r="M759" i="5"/>
  <c r="L759" i="5"/>
  <c r="K759" i="5"/>
  <c r="J759" i="5"/>
  <c r="I759" i="5"/>
  <c r="H759" i="5"/>
  <c r="G759" i="5"/>
  <c r="F759" i="5"/>
  <c r="E759" i="5"/>
  <c r="D759" i="5"/>
  <c r="C759" i="5"/>
  <c r="B759" i="5"/>
  <c r="T758" i="5"/>
  <c r="S758" i="5"/>
  <c r="R758" i="5"/>
  <c r="Q758" i="5"/>
  <c r="P758" i="5"/>
  <c r="O758" i="5"/>
  <c r="N758" i="5"/>
  <c r="M758" i="5"/>
  <c r="L758" i="5"/>
  <c r="K758" i="5"/>
  <c r="J758" i="5"/>
  <c r="I758" i="5"/>
  <c r="H758" i="5"/>
  <c r="G758" i="5"/>
  <c r="F758" i="5"/>
  <c r="E758" i="5"/>
  <c r="D758" i="5"/>
  <c r="C758" i="5"/>
  <c r="B758" i="5"/>
  <c r="T757" i="5"/>
  <c r="S757" i="5"/>
  <c r="R757" i="5"/>
  <c r="Q757" i="5"/>
  <c r="P757" i="5"/>
  <c r="O757" i="5"/>
  <c r="N757" i="5"/>
  <c r="M757" i="5"/>
  <c r="L757" i="5"/>
  <c r="K757" i="5"/>
  <c r="J757" i="5"/>
  <c r="I757" i="5"/>
  <c r="H757" i="5"/>
  <c r="G757" i="5"/>
  <c r="F757" i="5"/>
  <c r="E757" i="5"/>
  <c r="D757" i="5"/>
  <c r="C757" i="5"/>
  <c r="B757" i="5"/>
  <c r="T756" i="5"/>
  <c r="S756" i="5"/>
  <c r="R756" i="5"/>
  <c r="Q756" i="5"/>
  <c r="P756" i="5"/>
  <c r="O756" i="5"/>
  <c r="N756" i="5"/>
  <c r="M756" i="5"/>
  <c r="L756" i="5"/>
  <c r="K756" i="5"/>
  <c r="J756" i="5"/>
  <c r="I756" i="5"/>
  <c r="H756" i="5"/>
  <c r="G756" i="5"/>
  <c r="F756" i="5"/>
  <c r="E756" i="5"/>
  <c r="D756" i="5"/>
  <c r="C756" i="5"/>
  <c r="B756" i="5"/>
  <c r="T755" i="5"/>
  <c r="S755" i="5"/>
  <c r="R755" i="5"/>
  <c r="Q755" i="5"/>
  <c r="P755" i="5"/>
  <c r="O755" i="5"/>
  <c r="N755" i="5"/>
  <c r="M755" i="5"/>
  <c r="L755" i="5"/>
  <c r="K755" i="5"/>
  <c r="J755" i="5"/>
  <c r="I755" i="5"/>
  <c r="H755" i="5"/>
  <c r="G755" i="5"/>
  <c r="F755" i="5"/>
  <c r="E755" i="5"/>
  <c r="D755" i="5"/>
  <c r="C755" i="5"/>
  <c r="B755" i="5"/>
  <c r="T754" i="5"/>
  <c r="S754" i="5"/>
  <c r="R754" i="5"/>
  <c r="Q754" i="5"/>
  <c r="P754" i="5"/>
  <c r="O754" i="5"/>
  <c r="N754" i="5"/>
  <c r="M754" i="5"/>
  <c r="L754" i="5"/>
  <c r="K754" i="5"/>
  <c r="J754" i="5"/>
  <c r="I754" i="5"/>
  <c r="H754" i="5"/>
  <c r="G754" i="5"/>
  <c r="F754" i="5"/>
  <c r="E754" i="5"/>
  <c r="D754" i="5"/>
  <c r="C754" i="5"/>
  <c r="B754" i="5"/>
  <c r="T753" i="5"/>
  <c r="S753" i="5"/>
  <c r="R753" i="5"/>
  <c r="Q753" i="5"/>
  <c r="P753" i="5"/>
  <c r="O753" i="5"/>
  <c r="N753" i="5"/>
  <c r="M753" i="5"/>
  <c r="L753" i="5"/>
  <c r="K753" i="5"/>
  <c r="J753" i="5"/>
  <c r="I753" i="5"/>
  <c r="H753" i="5"/>
  <c r="G753" i="5"/>
  <c r="F753" i="5"/>
  <c r="E753" i="5"/>
  <c r="D753" i="5"/>
  <c r="C753" i="5"/>
  <c r="B753" i="5"/>
  <c r="T752" i="5"/>
  <c r="S752" i="5"/>
  <c r="R752" i="5"/>
  <c r="Q752" i="5"/>
  <c r="P752" i="5"/>
  <c r="O752" i="5"/>
  <c r="N752" i="5"/>
  <c r="M752" i="5"/>
  <c r="L752" i="5"/>
  <c r="K752" i="5"/>
  <c r="J752" i="5"/>
  <c r="I752" i="5"/>
  <c r="H752" i="5"/>
  <c r="G752" i="5"/>
  <c r="F752" i="5"/>
  <c r="E752" i="5"/>
  <c r="D752" i="5"/>
  <c r="C752" i="5"/>
  <c r="B752" i="5"/>
  <c r="T751" i="5"/>
  <c r="S751" i="5"/>
  <c r="R751" i="5"/>
  <c r="Q751" i="5"/>
  <c r="P751" i="5"/>
  <c r="O751" i="5"/>
  <c r="N751" i="5"/>
  <c r="M751" i="5"/>
  <c r="L751" i="5"/>
  <c r="K751" i="5"/>
  <c r="J751" i="5"/>
  <c r="I751" i="5"/>
  <c r="H751" i="5"/>
  <c r="G751" i="5"/>
  <c r="F751" i="5"/>
  <c r="E751" i="5"/>
  <c r="D751" i="5"/>
  <c r="C751" i="5"/>
  <c r="B751" i="5"/>
  <c r="T750" i="5"/>
  <c r="S750" i="5"/>
  <c r="R750" i="5"/>
  <c r="Q750" i="5"/>
  <c r="P750" i="5"/>
  <c r="O750" i="5"/>
  <c r="N750" i="5"/>
  <c r="M750" i="5"/>
  <c r="L750" i="5"/>
  <c r="K750" i="5"/>
  <c r="J750" i="5"/>
  <c r="I750" i="5"/>
  <c r="H750" i="5"/>
  <c r="G750" i="5"/>
  <c r="F750" i="5"/>
  <c r="E750" i="5"/>
  <c r="D750" i="5"/>
  <c r="C750" i="5"/>
  <c r="B750" i="5"/>
  <c r="T749" i="5"/>
  <c r="S749" i="5"/>
  <c r="R749" i="5"/>
  <c r="Q749" i="5"/>
  <c r="P749" i="5"/>
  <c r="O749" i="5"/>
  <c r="N749" i="5"/>
  <c r="M749" i="5"/>
  <c r="L749" i="5"/>
  <c r="K749" i="5"/>
  <c r="J749" i="5"/>
  <c r="I749" i="5"/>
  <c r="H749" i="5"/>
  <c r="G749" i="5"/>
  <c r="F749" i="5"/>
  <c r="E749" i="5"/>
  <c r="D749" i="5"/>
  <c r="C749" i="5"/>
  <c r="B749" i="5"/>
  <c r="T748" i="5"/>
  <c r="S748" i="5"/>
  <c r="R748" i="5"/>
  <c r="Q748" i="5"/>
  <c r="P748" i="5"/>
  <c r="O748" i="5"/>
  <c r="N748" i="5"/>
  <c r="M748" i="5"/>
  <c r="L748" i="5"/>
  <c r="K748" i="5"/>
  <c r="J748" i="5"/>
  <c r="I748" i="5"/>
  <c r="H748" i="5"/>
  <c r="G748" i="5"/>
  <c r="F748" i="5"/>
  <c r="E748" i="5"/>
  <c r="D748" i="5"/>
  <c r="C748" i="5"/>
  <c r="B748" i="5"/>
  <c r="T747" i="5"/>
  <c r="S747" i="5"/>
  <c r="R747" i="5"/>
  <c r="Q747" i="5"/>
  <c r="P747" i="5"/>
  <c r="O747" i="5"/>
  <c r="N747" i="5"/>
  <c r="M747" i="5"/>
  <c r="L747" i="5"/>
  <c r="K747" i="5"/>
  <c r="J747" i="5"/>
  <c r="I747" i="5"/>
  <c r="H747" i="5"/>
  <c r="G747" i="5"/>
  <c r="F747" i="5"/>
  <c r="E747" i="5"/>
  <c r="D747" i="5"/>
  <c r="C747" i="5"/>
  <c r="B747" i="5"/>
  <c r="T746" i="5"/>
  <c r="S746" i="5"/>
  <c r="R746" i="5"/>
  <c r="Q746" i="5"/>
  <c r="P746" i="5"/>
  <c r="O746" i="5"/>
  <c r="N746" i="5"/>
  <c r="M746" i="5"/>
  <c r="L746" i="5"/>
  <c r="K746" i="5"/>
  <c r="J746" i="5"/>
  <c r="I746" i="5"/>
  <c r="H746" i="5"/>
  <c r="G746" i="5"/>
  <c r="F746" i="5"/>
  <c r="E746" i="5"/>
  <c r="D746" i="5"/>
  <c r="C746" i="5"/>
  <c r="B746" i="5"/>
  <c r="T745" i="5"/>
  <c r="S745" i="5"/>
  <c r="R745" i="5"/>
  <c r="Q745" i="5"/>
  <c r="P745" i="5"/>
  <c r="O745" i="5"/>
  <c r="N745" i="5"/>
  <c r="M745" i="5"/>
  <c r="L745" i="5"/>
  <c r="K745" i="5"/>
  <c r="J745" i="5"/>
  <c r="I745" i="5"/>
  <c r="H745" i="5"/>
  <c r="G745" i="5"/>
  <c r="F745" i="5"/>
  <c r="E745" i="5"/>
  <c r="D745" i="5"/>
  <c r="C745" i="5"/>
  <c r="B745" i="5"/>
  <c r="T744" i="5"/>
  <c r="S744" i="5"/>
  <c r="R744" i="5"/>
  <c r="Q744" i="5"/>
  <c r="P744" i="5"/>
  <c r="O744" i="5"/>
  <c r="N744" i="5"/>
  <c r="M744" i="5"/>
  <c r="L744" i="5"/>
  <c r="K744" i="5"/>
  <c r="J744" i="5"/>
  <c r="I744" i="5"/>
  <c r="H744" i="5"/>
  <c r="G744" i="5"/>
  <c r="F744" i="5"/>
  <c r="E744" i="5"/>
  <c r="D744" i="5"/>
  <c r="C744" i="5"/>
  <c r="B744" i="5"/>
  <c r="T743" i="5"/>
  <c r="S743" i="5"/>
  <c r="R743" i="5"/>
  <c r="Q743" i="5"/>
  <c r="P743" i="5"/>
  <c r="O743" i="5"/>
  <c r="N743" i="5"/>
  <c r="M743" i="5"/>
  <c r="L743" i="5"/>
  <c r="K743" i="5"/>
  <c r="J743" i="5"/>
  <c r="I743" i="5"/>
  <c r="H743" i="5"/>
  <c r="G743" i="5"/>
  <c r="F743" i="5"/>
  <c r="E743" i="5"/>
  <c r="D743" i="5"/>
  <c r="C743" i="5"/>
  <c r="B743" i="5"/>
  <c r="T742" i="5"/>
  <c r="S742" i="5"/>
  <c r="R742" i="5"/>
  <c r="Q742" i="5"/>
  <c r="P742" i="5"/>
  <c r="O742" i="5"/>
  <c r="N742" i="5"/>
  <c r="M742" i="5"/>
  <c r="L742" i="5"/>
  <c r="K742" i="5"/>
  <c r="J742" i="5"/>
  <c r="I742" i="5"/>
  <c r="H742" i="5"/>
  <c r="G742" i="5"/>
  <c r="F742" i="5"/>
  <c r="E742" i="5"/>
  <c r="D742" i="5"/>
  <c r="C742" i="5"/>
  <c r="B742" i="5"/>
  <c r="T741" i="5"/>
  <c r="S741" i="5"/>
  <c r="R741" i="5"/>
  <c r="Q741" i="5"/>
  <c r="P741" i="5"/>
  <c r="O741" i="5"/>
  <c r="N741" i="5"/>
  <c r="M741" i="5"/>
  <c r="L741" i="5"/>
  <c r="K741" i="5"/>
  <c r="J741" i="5"/>
  <c r="I741" i="5"/>
  <c r="H741" i="5"/>
  <c r="G741" i="5"/>
  <c r="F741" i="5"/>
  <c r="E741" i="5"/>
  <c r="D741" i="5"/>
  <c r="C741" i="5"/>
  <c r="B741" i="5"/>
  <c r="T740" i="5"/>
  <c r="S740" i="5"/>
  <c r="R740" i="5"/>
  <c r="Q740" i="5"/>
  <c r="P740" i="5"/>
  <c r="O740" i="5"/>
  <c r="N740" i="5"/>
  <c r="M740" i="5"/>
  <c r="L740" i="5"/>
  <c r="K740" i="5"/>
  <c r="J740" i="5"/>
  <c r="I740" i="5"/>
  <c r="H740" i="5"/>
  <c r="G740" i="5"/>
  <c r="F740" i="5"/>
  <c r="E740" i="5"/>
  <c r="D740" i="5"/>
  <c r="C740" i="5"/>
  <c r="B740" i="5"/>
  <c r="T739" i="5"/>
  <c r="S739" i="5"/>
  <c r="R739" i="5"/>
  <c r="Q739" i="5"/>
  <c r="P739" i="5"/>
  <c r="O739" i="5"/>
  <c r="N739" i="5"/>
  <c r="M739" i="5"/>
  <c r="L739" i="5"/>
  <c r="K739" i="5"/>
  <c r="J739" i="5"/>
  <c r="I739" i="5"/>
  <c r="H739" i="5"/>
  <c r="G739" i="5"/>
  <c r="F739" i="5"/>
  <c r="E739" i="5"/>
  <c r="D739" i="5"/>
  <c r="C739" i="5"/>
  <c r="B739" i="5"/>
  <c r="T738" i="5"/>
  <c r="S738" i="5"/>
  <c r="R738" i="5"/>
  <c r="Q738" i="5"/>
  <c r="P738" i="5"/>
  <c r="O738" i="5"/>
  <c r="N738" i="5"/>
  <c r="M738" i="5"/>
  <c r="L738" i="5"/>
  <c r="K738" i="5"/>
  <c r="J738" i="5"/>
  <c r="I738" i="5"/>
  <c r="H738" i="5"/>
  <c r="G738" i="5"/>
  <c r="F738" i="5"/>
  <c r="E738" i="5"/>
  <c r="D738" i="5"/>
  <c r="C738" i="5"/>
  <c r="B738" i="5"/>
  <c r="T737" i="5"/>
  <c r="S737" i="5"/>
  <c r="R737" i="5"/>
  <c r="Q737" i="5"/>
  <c r="P737" i="5"/>
  <c r="O737" i="5"/>
  <c r="N737" i="5"/>
  <c r="M737" i="5"/>
  <c r="L737" i="5"/>
  <c r="K737" i="5"/>
  <c r="J737" i="5"/>
  <c r="I737" i="5"/>
  <c r="H737" i="5"/>
  <c r="G737" i="5"/>
  <c r="F737" i="5"/>
  <c r="E737" i="5"/>
  <c r="D737" i="5"/>
  <c r="C737" i="5"/>
  <c r="B737" i="5"/>
  <c r="T736" i="5"/>
  <c r="S736" i="5"/>
  <c r="R736" i="5"/>
  <c r="Q736" i="5"/>
  <c r="P736" i="5"/>
  <c r="O736" i="5"/>
  <c r="N736" i="5"/>
  <c r="M736" i="5"/>
  <c r="L736" i="5"/>
  <c r="K736" i="5"/>
  <c r="J736" i="5"/>
  <c r="I736" i="5"/>
  <c r="H736" i="5"/>
  <c r="G736" i="5"/>
  <c r="F736" i="5"/>
  <c r="E736" i="5"/>
  <c r="D736" i="5"/>
  <c r="C736" i="5"/>
  <c r="B736" i="5"/>
  <c r="T735" i="5"/>
  <c r="S735" i="5"/>
  <c r="R735" i="5"/>
  <c r="Q735" i="5"/>
  <c r="P735" i="5"/>
  <c r="O735" i="5"/>
  <c r="N735" i="5"/>
  <c r="M735" i="5"/>
  <c r="L735" i="5"/>
  <c r="K735" i="5"/>
  <c r="J735" i="5"/>
  <c r="I735" i="5"/>
  <c r="H735" i="5"/>
  <c r="G735" i="5"/>
  <c r="F735" i="5"/>
  <c r="E735" i="5"/>
  <c r="D735" i="5"/>
  <c r="C735" i="5"/>
  <c r="B735" i="5"/>
  <c r="T734" i="5"/>
  <c r="S734" i="5"/>
  <c r="R734" i="5"/>
  <c r="Q734" i="5"/>
  <c r="P734" i="5"/>
  <c r="O734" i="5"/>
  <c r="N734" i="5"/>
  <c r="M734" i="5"/>
  <c r="L734" i="5"/>
  <c r="K734" i="5"/>
  <c r="J734" i="5"/>
  <c r="I734" i="5"/>
  <c r="H734" i="5"/>
  <c r="G734" i="5"/>
  <c r="F734" i="5"/>
  <c r="E734" i="5"/>
  <c r="D734" i="5"/>
  <c r="C734" i="5"/>
  <c r="B734" i="5"/>
  <c r="T733" i="5"/>
  <c r="S733" i="5"/>
  <c r="R733" i="5"/>
  <c r="Q733" i="5"/>
  <c r="P733" i="5"/>
  <c r="O733" i="5"/>
  <c r="N733" i="5"/>
  <c r="M733" i="5"/>
  <c r="L733" i="5"/>
  <c r="K733" i="5"/>
  <c r="J733" i="5"/>
  <c r="I733" i="5"/>
  <c r="H733" i="5"/>
  <c r="G733" i="5"/>
  <c r="F733" i="5"/>
  <c r="E733" i="5"/>
  <c r="D733" i="5"/>
  <c r="C733" i="5"/>
  <c r="B733" i="5"/>
  <c r="T732" i="5"/>
  <c r="S732" i="5"/>
  <c r="R732" i="5"/>
  <c r="Q732" i="5"/>
  <c r="P732" i="5"/>
  <c r="O732" i="5"/>
  <c r="N732" i="5"/>
  <c r="M732" i="5"/>
  <c r="L732" i="5"/>
  <c r="K732" i="5"/>
  <c r="J732" i="5"/>
  <c r="I732" i="5"/>
  <c r="H732" i="5"/>
  <c r="G732" i="5"/>
  <c r="F732" i="5"/>
  <c r="E732" i="5"/>
  <c r="D732" i="5"/>
  <c r="C732" i="5"/>
  <c r="B732" i="5"/>
  <c r="T731" i="5"/>
  <c r="S731" i="5"/>
  <c r="R731" i="5"/>
  <c r="Q731" i="5"/>
  <c r="P731" i="5"/>
  <c r="O731" i="5"/>
  <c r="N731" i="5"/>
  <c r="M731" i="5"/>
  <c r="L731" i="5"/>
  <c r="K731" i="5"/>
  <c r="J731" i="5"/>
  <c r="I731" i="5"/>
  <c r="H731" i="5"/>
  <c r="G731" i="5"/>
  <c r="F731" i="5"/>
  <c r="E731" i="5"/>
  <c r="D731" i="5"/>
  <c r="C731" i="5"/>
  <c r="B731" i="5"/>
  <c r="T730" i="5"/>
  <c r="S730" i="5"/>
  <c r="R730" i="5"/>
  <c r="Q730" i="5"/>
  <c r="P730" i="5"/>
  <c r="O730" i="5"/>
  <c r="N730" i="5"/>
  <c r="M730" i="5"/>
  <c r="L730" i="5"/>
  <c r="K730" i="5"/>
  <c r="J730" i="5"/>
  <c r="I730" i="5"/>
  <c r="H730" i="5"/>
  <c r="G730" i="5"/>
  <c r="F730" i="5"/>
  <c r="E730" i="5"/>
  <c r="D730" i="5"/>
  <c r="C730" i="5"/>
  <c r="B730" i="5"/>
  <c r="T729" i="5"/>
  <c r="S729" i="5"/>
  <c r="R729" i="5"/>
  <c r="Q729" i="5"/>
  <c r="P729" i="5"/>
  <c r="O729" i="5"/>
  <c r="N729" i="5"/>
  <c r="M729" i="5"/>
  <c r="L729" i="5"/>
  <c r="K729" i="5"/>
  <c r="J729" i="5"/>
  <c r="I729" i="5"/>
  <c r="H729" i="5"/>
  <c r="G729" i="5"/>
  <c r="F729" i="5"/>
  <c r="E729" i="5"/>
  <c r="D729" i="5"/>
  <c r="C729" i="5"/>
  <c r="B729" i="5"/>
  <c r="T728" i="5"/>
  <c r="S728" i="5"/>
  <c r="R728" i="5"/>
  <c r="Q728" i="5"/>
  <c r="P728" i="5"/>
  <c r="O728" i="5"/>
  <c r="N728" i="5"/>
  <c r="M728" i="5"/>
  <c r="L728" i="5"/>
  <c r="K728" i="5"/>
  <c r="J728" i="5"/>
  <c r="I728" i="5"/>
  <c r="H728" i="5"/>
  <c r="G728" i="5"/>
  <c r="F728" i="5"/>
  <c r="E728" i="5"/>
  <c r="D728" i="5"/>
  <c r="C728" i="5"/>
  <c r="B728" i="5"/>
  <c r="T727" i="5"/>
  <c r="S727" i="5"/>
  <c r="R727" i="5"/>
  <c r="Q727" i="5"/>
  <c r="P727" i="5"/>
  <c r="O727" i="5"/>
  <c r="N727" i="5"/>
  <c r="M727" i="5"/>
  <c r="L727" i="5"/>
  <c r="K727" i="5"/>
  <c r="J727" i="5"/>
  <c r="I727" i="5"/>
  <c r="H727" i="5"/>
  <c r="G727" i="5"/>
  <c r="F727" i="5"/>
  <c r="E727" i="5"/>
  <c r="D727" i="5"/>
  <c r="C727" i="5"/>
  <c r="B727" i="5"/>
  <c r="T726" i="5"/>
  <c r="S726" i="5"/>
  <c r="R726" i="5"/>
  <c r="Q726" i="5"/>
  <c r="P726" i="5"/>
  <c r="O726" i="5"/>
  <c r="N726" i="5"/>
  <c r="M726" i="5"/>
  <c r="L726" i="5"/>
  <c r="K726" i="5"/>
  <c r="J726" i="5"/>
  <c r="I726" i="5"/>
  <c r="H726" i="5"/>
  <c r="G726" i="5"/>
  <c r="F726" i="5"/>
  <c r="E726" i="5"/>
  <c r="D726" i="5"/>
  <c r="C726" i="5"/>
  <c r="B726" i="5"/>
  <c r="T725" i="5"/>
  <c r="S725" i="5"/>
  <c r="R725" i="5"/>
  <c r="Q725" i="5"/>
  <c r="P725" i="5"/>
  <c r="O725" i="5"/>
  <c r="N725" i="5"/>
  <c r="M725" i="5"/>
  <c r="L725" i="5"/>
  <c r="K725" i="5"/>
  <c r="J725" i="5"/>
  <c r="I725" i="5"/>
  <c r="H725" i="5"/>
  <c r="G725" i="5"/>
  <c r="F725" i="5"/>
  <c r="E725" i="5"/>
  <c r="D725" i="5"/>
  <c r="C725" i="5"/>
  <c r="B725" i="5"/>
  <c r="T724" i="5"/>
  <c r="S724" i="5"/>
  <c r="R724" i="5"/>
  <c r="Q724" i="5"/>
  <c r="P724" i="5"/>
  <c r="O724" i="5"/>
  <c r="N724" i="5"/>
  <c r="M724" i="5"/>
  <c r="L724" i="5"/>
  <c r="K724" i="5"/>
  <c r="J724" i="5"/>
  <c r="I724" i="5"/>
  <c r="H724" i="5"/>
  <c r="G724" i="5"/>
  <c r="F724" i="5"/>
  <c r="E724" i="5"/>
  <c r="D724" i="5"/>
  <c r="C724" i="5"/>
  <c r="B724" i="5"/>
  <c r="T723" i="5"/>
  <c r="S723" i="5"/>
  <c r="R723" i="5"/>
  <c r="Q723" i="5"/>
  <c r="P723" i="5"/>
  <c r="O723" i="5"/>
  <c r="N723" i="5"/>
  <c r="M723" i="5"/>
  <c r="L723" i="5"/>
  <c r="K723" i="5"/>
  <c r="J723" i="5"/>
  <c r="I723" i="5"/>
  <c r="H723" i="5"/>
  <c r="G723" i="5"/>
  <c r="F723" i="5"/>
  <c r="E723" i="5"/>
  <c r="D723" i="5"/>
  <c r="C723" i="5"/>
  <c r="B723" i="5"/>
  <c r="T722" i="5"/>
  <c r="S722" i="5"/>
  <c r="R722" i="5"/>
  <c r="Q722" i="5"/>
  <c r="P722" i="5"/>
  <c r="O722" i="5"/>
  <c r="N722" i="5"/>
  <c r="M722" i="5"/>
  <c r="L722" i="5"/>
  <c r="K722" i="5"/>
  <c r="J722" i="5"/>
  <c r="I722" i="5"/>
  <c r="H722" i="5"/>
  <c r="G722" i="5"/>
  <c r="F722" i="5"/>
  <c r="E722" i="5"/>
  <c r="D722" i="5"/>
  <c r="C722" i="5"/>
  <c r="B722" i="5"/>
  <c r="T721" i="5"/>
  <c r="S721" i="5"/>
  <c r="R721" i="5"/>
  <c r="Q721" i="5"/>
  <c r="P721" i="5"/>
  <c r="O721" i="5"/>
  <c r="N721" i="5"/>
  <c r="M721" i="5"/>
  <c r="L721" i="5"/>
  <c r="K721" i="5"/>
  <c r="J721" i="5"/>
  <c r="I721" i="5"/>
  <c r="H721" i="5"/>
  <c r="G721" i="5"/>
  <c r="F721" i="5"/>
  <c r="E721" i="5"/>
  <c r="D721" i="5"/>
  <c r="C721" i="5"/>
  <c r="B721" i="5"/>
  <c r="T720" i="5"/>
  <c r="S720" i="5"/>
  <c r="R720" i="5"/>
  <c r="Q720" i="5"/>
  <c r="P720" i="5"/>
  <c r="O720" i="5"/>
  <c r="N720" i="5"/>
  <c r="M720" i="5"/>
  <c r="L720" i="5"/>
  <c r="K720" i="5"/>
  <c r="J720" i="5"/>
  <c r="I720" i="5"/>
  <c r="H720" i="5"/>
  <c r="G720" i="5"/>
  <c r="F720" i="5"/>
  <c r="E720" i="5"/>
  <c r="D720" i="5"/>
  <c r="C720" i="5"/>
  <c r="B720" i="5"/>
  <c r="T719" i="5"/>
  <c r="S719" i="5"/>
  <c r="R719" i="5"/>
  <c r="Q719" i="5"/>
  <c r="P719" i="5"/>
  <c r="O719" i="5"/>
  <c r="N719" i="5"/>
  <c r="M719" i="5"/>
  <c r="L719" i="5"/>
  <c r="K719" i="5"/>
  <c r="J719" i="5"/>
  <c r="I719" i="5"/>
  <c r="H719" i="5"/>
  <c r="G719" i="5"/>
  <c r="F719" i="5"/>
  <c r="E719" i="5"/>
  <c r="D719" i="5"/>
  <c r="C719" i="5"/>
  <c r="B719" i="5"/>
  <c r="T718" i="5"/>
  <c r="S718" i="5"/>
  <c r="R718" i="5"/>
  <c r="Q718" i="5"/>
  <c r="P718" i="5"/>
  <c r="O718" i="5"/>
  <c r="N718" i="5"/>
  <c r="M718" i="5"/>
  <c r="L718" i="5"/>
  <c r="K718" i="5"/>
  <c r="J718" i="5"/>
  <c r="I718" i="5"/>
  <c r="H718" i="5"/>
  <c r="G718" i="5"/>
  <c r="F718" i="5"/>
  <c r="E718" i="5"/>
  <c r="D718" i="5"/>
  <c r="C718" i="5"/>
  <c r="B718" i="5"/>
  <c r="T717" i="5"/>
  <c r="S717" i="5"/>
  <c r="R717" i="5"/>
  <c r="Q717" i="5"/>
  <c r="P717" i="5"/>
  <c r="O717" i="5"/>
  <c r="N717" i="5"/>
  <c r="M717" i="5"/>
  <c r="L717" i="5"/>
  <c r="K717" i="5"/>
  <c r="J717" i="5"/>
  <c r="I717" i="5"/>
  <c r="H717" i="5"/>
  <c r="G717" i="5"/>
  <c r="F717" i="5"/>
  <c r="E717" i="5"/>
  <c r="D717" i="5"/>
  <c r="C717" i="5"/>
  <c r="B717" i="5"/>
  <c r="T716" i="5"/>
  <c r="S716" i="5"/>
  <c r="R716" i="5"/>
  <c r="Q716" i="5"/>
  <c r="P716" i="5"/>
  <c r="O716" i="5"/>
  <c r="N716" i="5"/>
  <c r="M716" i="5"/>
  <c r="L716" i="5"/>
  <c r="K716" i="5"/>
  <c r="J716" i="5"/>
  <c r="I716" i="5"/>
  <c r="H716" i="5"/>
  <c r="G716" i="5"/>
  <c r="F716" i="5"/>
  <c r="E716" i="5"/>
  <c r="D716" i="5"/>
  <c r="C716" i="5"/>
  <c r="B716" i="5"/>
  <c r="T715" i="5"/>
  <c r="S715" i="5"/>
  <c r="R715" i="5"/>
  <c r="Q715" i="5"/>
  <c r="P715" i="5"/>
  <c r="O715" i="5"/>
  <c r="N715" i="5"/>
  <c r="M715" i="5"/>
  <c r="L715" i="5"/>
  <c r="K715" i="5"/>
  <c r="J715" i="5"/>
  <c r="I715" i="5"/>
  <c r="H715" i="5"/>
  <c r="G715" i="5"/>
  <c r="F715" i="5"/>
  <c r="E715" i="5"/>
  <c r="D715" i="5"/>
  <c r="C715" i="5"/>
  <c r="B715" i="5"/>
  <c r="T714" i="5"/>
  <c r="S714" i="5"/>
  <c r="R714" i="5"/>
  <c r="Q714" i="5"/>
  <c r="P714" i="5"/>
  <c r="O714" i="5"/>
  <c r="N714" i="5"/>
  <c r="M714" i="5"/>
  <c r="L714" i="5"/>
  <c r="K714" i="5"/>
  <c r="J714" i="5"/>
  <c r="I714" i="5"/>
  <c r="H714" i="5"/>
  <c r="G714" i="5"/>
  <c r="F714" i="5"/>
  <c r="E714" i="5"/>
  <c r="D714" i="5"/>
  <c r="C714" i="5"/>
  <c r="B714" i="5"/>
  <c r="T713" i="5"/>
  <c r="S713" i="5"/>
  <c r="R713" i="5"/>
  <c r="Q713" i="5"/>
  <c r="P713" i="5"/>
  <c r="O713" i="5"/>
  <c r="N713" i="5"/>
  <c r="M713" i="5"/>
  <c r="L713" i="5"/>
  <c r="K713" i="5"/>
  <c r="J713" i="5"/>
  <c r="I713" i="5"/>
  <c r="H713" i="5"/>
  <c r="G713" i="5"/>
  <c r="F713" i="5"/>
  <c r="E713" i="5"/>
  <c r="D713" i="5"/>
  <c r="C713" i="5"/>
  <c r="B713" i="5"/>
  <c r="T712" i="5"/>
  <c r="S712" i="5"/>
  <c r="R712" i="5"/>
  <c r="Q712" i="5"/>
  <c r="P712" i="5"/>
  <c r="O712" i="5"/>
  <c r="N712" i="5"/>
  <c r="M712" i="5"/>
  <c r="L712" i="5"/>
  <c r="K712" i="5"/>
  <c r="J712" i="5"/>
  <c r="I712" i="5"/>
  <c r="H712" i="5"/>
  <c r="G712" i="5"/>
  <c r="F712" i="5"/>
  <c r="E712" i="5"/>
  <c r="D712" i="5"/>
  <c r="C712" i="5"/>
  <c r="B712" i="5"/>
  <c r="T711" i="5"/>
  <c r="S711" i="5"/>
  <c r="R711" i="5"/>
  <c r="Q711" i="5"/>
  <c r="P711" i="5"/>
  <c r="O711" i="5"/>
  <c r="N711" i="5"/>
  <c r="M711" i="5"/>
  <c r="L711" i="5"/>
  <c r="K711" i="5"/>
  <c r="J711" i="5"/>
  <c r="I711" i="5"/>
  <c r="H711" i="5"/>
  <c r="G711" i="5"/>
  <c r="F711" i="5"/>
  <c r="E711" i="5"/>
  <c r="D711" i="5"/>
  <c r="C711" i="5"/>
  <c r="B711" i="5"/>
  <c r="T710" i="5"/>
  <c r="S710" i="5"/>
  <c r="R710" i="5"/>
  <c r="Q710" i="5"/>
  <c r="P710" i="5"/>
  <c r="O710" i="5"/>
  <c r="N710" i="5"/>
  <c r="M710" i="5"/>
  <c r="L710" i="5"/>
  <c r="K710" i="5"/>
  <c r="J710" i="5"/>
  <c r="I710" i="5"/>
  <c r="H710" i="5"/>
  <c r="G710" i="5"/>
  <c r="F710" i="5"/>
  <c r="E710" i="5"/>
  <c r="D710" i="5"/>
  <c r="C710" i="5"/>
  <c r="B710" i="5"/>
  <c r="T709" i="5"/>
  <c r="S709" i="5"/>
  <c r="R709" i="5"/>
  <c r="Q709" i="5"/>
  <c r="P709" i="5"/>
  <c r="O709" i="5"/>
  <c r="N709" i="5"/>
  <c r="M709" i="5"/>
  <c r="L709" i="5"/>
  <c r="K709" i="5"/>
  <c r="J709" i="5"/>
  <c r="I709" i="5"/>
  <c r="H709" i="5"/>
  <c r="G709" i="5"/>
  <c r="F709" i="5"/>
  <c r="E709" i="5"/>
  <c r="D709" i="5"/>
  <c r="C709" i="5"/>
  <c r="B709" i="5"/>
  <c r="T708" i="5"/>
  <c r="S708" i="5"/>
  <c r="R708" i="5"/>
  <c r="Q708" i="5"/>
  <c r="P708" i="5"/>
  <c r="O708" i="5"/>
  <c r="N708" i="5"/>
  <c r="M708" i="5"/>
  <c r="L708" i="5"/>
  <c r="K708" i="5"/>
  <c r="J708" i="5"/>
  <c r="I708" i="5"/>
  <c r="H708" i="5"/>
  <c r="G708" i="5"/>
  <c r="F708" i="5"/>
  <c r="E708" i="5"/>
  <c r="D708" i="5"/>
  <c r="C708" i="5"/>
  <c r="B708" i="5"/>
  <c r="T707" i="5"/>
  <c r="S707" i="5"/>
  <c r="R707" i="5"/>
  <c r="Q707" i="5"/>
  <c r="P707" i="5"/>
  <c r="O707" i="5"/>
  <c r="N707" i="5"/>
  <c r="M707" i="5"/>
  <c r="L707" i="5"/>
  <c r="K707" i="5"/>
  <c r="J707" i="5"/>
  <c r="I707" i="5"/>
  <c r="H707" i="5"/>
  <c r="G707" i="5"/>
  <c r="F707" i="5"/>
  <c r="E707" i="5"/>
  <c r="D707" i="5"/>
  <c r="C707" i="5"/>
  <c r="B707" i="5"/>
  <c r="T706" i="5"/>
  <c r="S706" i="5"/>
  <c r="R706" i="5"/>
  <c r="Q706" i="5"/>
  <c r="P706" i="5"/>
  <c r="O706" i="5"/>
  <c r="N706" i="5"/>
  <c r="M706" i="5"/>
  <c r="L706" i="5"/>
  <c r="K706" i="5"/>
  <c r="J706" i="5"/>
  <c r="I706" i="5"/>
  <c r="H706" i="5"/>
  <c r="G706" i="5"/>
  <c r="F706" i="5"/>
  <c r="E706" i="5"/>
  <c r="D706" i="5"/>
  <c r="C706" i="5"/>
  <c r="B706" i="5"/>
  <c r="T705" i="5"/>
  <c r="S705" i="5"/>
  <c r="R705" i="5"/>
  <c r="Q705" i="5"/>
  <c r="P705" i="5"/>
  <c r="O705" i="5"/>
  <c r="N705" i="5"/>
  <c r="M705" i="5"/>
  <c r="L705" i="5"/>
  <c r="K705" i="5"/>
  <c r="J705" i="5"/>
  <c r="I705" i="5"/>
  <c r="H705" i="5"/>
  <c r="G705" i="5"/>
  <c r="F705" i="5"/>
  <c r="E705" i="5"/>
  <c r="D705" i="5"/>
  <c r="C705" i="5"/>
  <c r="B705" i="5"/>
  <c r="T704" i="5"/>
  <c r="S704" i="5"/>
  <c r="R704" i="5"/>
  <c r="Q704" i="5"/>
  <c r="P704" i="5"/>
  <c r="O704" i="5"/>
  <c r="N704" i="5"/>
  <c r="M704" i="5"/>
  <c r="L704" i="5"/>
  <c r="K704" i="5"/>
  <c r="J704" i="5"/>
  <c r="I704" i="5"/>
  <c r="H704" i="5"/>
  <c r="G704" i="5"/>
  <c r="F704" i="5"/>
  <c r="E704" i="5"/>
  <c r="D704" i="5"/>
  <c r="C704" i="5"/>
  <c r="B704" i="5"/>
  <c r="T703" i="5"/>
  <c r="S703" i="5"/>
  <c r="R703" i="5"/>
  <c r="Q703" i="5"/>
  <c r="P703" i="5"/>
  <c r="O703" i="5"/>
  <c r="N703" i="5"/>
  <c r="M703" i="5"/>
  <c r="L703" i="5"/>
  <c r="K703" i="5"/>
  <c r="J703" i="5"/>
  <c r="I703" i="5"/>
  <c r="H703" i="5"/>
  <c r="G703" i="5"/>
  <c r="F703" i="5"/>
  <c r="E703" i="5"/>
  <c r="D703" i="5"/>
  <c r="C703" i="5"/>
  <c r="B703" i="5"/>
  <c r="T702" i="5"/>
  <c r="S702" i="5"/>
  <c r="R702" i="5"/>
  <c r="Q702" i="5"/>
  <c r="P702" i="5"/>
  <c r="O702" i="5"/>
  <c r="N702" i="5"/>
  <c r="M702" i="5"/>
  <c r="L702" i="5"/>
  <c r="K702" i="5"/>
  <c r="J702" i="5"/>
  <c r="I702" i="5"/>
  <c r="H702" i="5"/>
  <c r="G702" i="5"/>
  <c r="F702" i="5"/>
  <c r="E702" i="5"/>
  <c r="D702" i="5"/>
  <c r="C702" i="5"/>
  <c r="B702" i="5"/>
  <c r="T701" i="5"/>
  <c r="S701" i="5"/>
  <c r="R701" i="5"/>
  <c r="Q701" i="5"/>
  <c r="P701" i="5"/>
  <c r="O701" i="5"/>
  <c r="N701" i="5"/>
  <c r="M701" i="5"/>
  <c r="L701" i="5"/>
  <c r="K701" i="5"/>
  <c r="J701" i="5"/>
  <c r="I701" i="5"/>
  <c r="H701" i="5"/>
  <c r="G701" i="5"/>
  <c r="F701" i="5"/>
  <c r="E701" i="5"/>
  <c r="D701" i="5"/>
  <c r="C701" i="5"/>
  <c r="B701" i="5"/>
  <c r="T700" i="5"/>
  <c r="S700" i="5"/>
  <c r="R700" i="5"/>
  <c r="Q700" i="5"/>
  <c r="P700" i="5"/>
  <c r="O700" i="5"/>
  <c r="N700" i="5"/>
  <c r="M700" i="5"/>
  <c r="L700" i="5"/>
  <c r="K700" i="5"/>
  <c r="J700" i="5"/>
  <c r="I700" i="5"/>
  <c r="H700" i="5"/>
  <c r="G700" i="5"/>
  <c r="F700" i="5"/>
  <c r="E700" i="5"/>
  <c r="D700" i="5"/>
  <c r="C700" i="5"/>
  <c r="B700" i="5"/>
  <c r="T699" i="5"/>
  <c r="S699" i="5"/>
  <c r="R699" i="5"/>
  <c r="Q699" i="5"/>
  <c r="P699" i="5"/>
  <c r="O699" i="5"/>
  <c r="N699" i="5"/>
  <c r="M699" i="5"/>
  <c r="L699" i="5"/>
  <c r="K699" i="5"/>
  <c r="J699" i="5"/>
  <c r="I699" i="5"/>
  <c r="H699" i="5"/>
  <c r="G699" i="5"/>
  <c r="F699" i="5"/>
  <c r="E699" i="5"/>
  <c r="D699" i="5"/>
  <c r="C699" i="5"/>
  <c r="B699" i="5"/>
  <c r="T698" i="5"/>
  <c r="S698" i="5"/>
  <c r="R698" i="5"/>
  <c r="Q698" i="5"/>
  <c r="P698" i="5"/>
  <c r="O698" i="5"/>
  <c r="N698" i="5"/>
  <c r="M698" i="5"/>
  <c r="L698" i="5"/>
  <c r="K698" i="5"/>
  <c r="J698" i="5"/>
  <c r="I698" i="5"/>
  <c r="H698" i="5"/>
  <c r="G698" i="5"/>
  <c r="F698" i="5"/>
  <c r="E698" i="5"/>
  <c r="D698" i="5"/>
  <c r="C698" i="5"/>
  <c r="B698" i="5"/>
  <c r="T697" i="5"/>
  <c r="S697" i="5"/>
  <c r="R697" i="5"/>
  <c r="Q697" i="5"/>
  <c r="P697" i="5"/>
  <c r="O697" i="5"/>
  <c r="N697" i="5"/>
  <c r="M697" i="5"/>
  <c r="L697" i="5"/>
  <c r="K697" i="5"/>
  <c r="J697" i="5"/>
  <c r="I697" i="5"/>
  <c r="H697" i="5"/>
  <c r="G697" i="5"/>
  <c r="F697" i="5"/>
  <c r="E697" i="5"/>
  <c r="D697" i="5"/>
  <c r="C697" i="5"/>
  <c r="B697" i="5"/>
  <c r="T696" i="5"/>
  <c r="S696" i="5"/>
  <c r="R696" i="5"/>
  <c r="Q696" i="5"/>
  <c r="P696" i="5"/>
  <c r="O696" i="5"/>
  <c r="N696" i="5"/>
  <c r="M696" i="5"/>
  <c r="L696" i="5"/>
  <c r="K696" i="5"/>
  <c r="J696" i="5"/>
  <c r="I696" i="5"/>
  <c r="H696" i="5"/>
  <c r="G696" i="5"/>
  <c r="F696" i="5"/>
  <c r="E696" i="5"/>
  <c r="D696" i="5"/>
  <c r="C696" i="5"/>
  <c r="B696" i="5"/>
  <c r="T695" i="5"/>
  <c r="S695" i="5"/>
  <c r="R695" i="5"/>
  <c r="Q695" i="5"/>
  <c r="P695" i="5"/>
  <c r="O695" i="5"/>
  <c r="N695" i="5"/>
  <c r="M695" i="5"/>
  <c r="L695" i="5"/>
  <c r="K695" i="5"/>
  <c r="J695" i="5"/>
  <c r="I695" i="5"/>
  <c r="H695" i="5"/>
  <c r="G695" i="5"/>
  <c r="F695" i="5"/>
  <c r="E695" i="5"/>
  <c r="D695" i="5"/>
  <c r="C695" i="5"/>
  <c r="B695" i="5"/>
  <c r="T694" i="5"/>
  <c r="S694" i="5"/>
  <c r="R694" i="5"/>
  <c r="Q694" i="5"/>
  <c r="P694" i="5"/>
  <c r="O694" i="5"/>
  <c r="N694" i="5"/>
  <c r="M694" i="5"/>
  <c r="L694" i="5"/>
  <c r="K694" i="5"/>
  <c r="J694" i="5"/>
  <c r="I694" i="5"/>
  <c r="H694" i="5"/>
  <c r="G694" i="5"/>
  <c r="F694" i="5"/>
  <c r="E694" i="5"/>
  <c r="D694" i="5"/>
  <c r="C694" i="5"/>
  <c r="B694" i="5"/>
  <c r="T693" i="5"/>
  <c r="S693" i="5"/>
  <c r="R693" i="5"/>
  <c r="Q693" i="5"/>
  <c r="P693" i="5"/>
  <c r="O693" i="5"/>
  <c r="N693" i="5"/>
  <c r="M693" i="5"/>
  <c r="L693" i="5"/>
  <c r="K693" i="5"/>
  <c r="J693" i="5"/>
  <c r="I693" i="5"/>
  <c r="H693" i="5"/>
  <c r="G693" i="5"/>
  <c r="F693" i="5"/>
  <c r="E693" i="5"/>
  <c r="D693" i="5"/>
  <c r="C693" i="5"/>
  <c r="B693" i="5"/>
  <c r="T692" i="5"/>
  <c r="S692" i="5"/>
  <c r="R692" i="5"/>
  <c r="Q692" i="5"/>
  <c r="P692" i="5"/>
  <c r="O692" i="5"/>
  <c r="N692" i="5"/>
  <c r="M692" i="5"/>
  <c r="L692" i="5"/>
  <c r="K692" i="5"/>
  <c r="J692" i="5"/>
  <c r="I692" i="5"/>
  <c r="H692" i="5"/>
  <c r="G692" i="5"/>
  <c r="F692" i="5"/>
  <c r="E692" i="5"/>
  <c r="D692" i="5"/>
  <c r="C692" i="5"/>
  <c r="B692" i="5"/>
  <c r="T691" i="5"/>
  <c r="S691" i="5"/>
  <c r="R691" i="5"/>
  <c r="Q691" i="5"/>
  <c r="P691" i="5"/>
  <c r="O691" i="5"/>
  <c r="N691" i="5"/>
  <c r="M691" i="5"/>
  <c r="L691" i="5"/>
  <c r="K691" i="5"/>
  <c r="J691" i="5"/>
  <c r="I691" i="5"/>
  <c r="H691" i="5"/>
  <c r="G691" i="5"/>
  <c r="F691" i="5"/>
  <c r="E691" i="5"/>
  <c r="D691" i="5"/>
  <c r="C691" i="5"/>
  <c r="B691" i="5"/>
  <c r="T690" i="5"/>
  <c r="S690" i="5"/>
  <c r="R690" i="5"/>
  <c r="Q690" i="5"/>
  <c r="P690" i="5"/>
  <c r="O690" i="5"/>
  <c r="N690" i="5"/>
  <c r="M690" i="5"/>
  <c r="L690" i="5"/>
  <c r="K690" i="5"/>
  <c r="J690" i="5"/>
  <c r="I690" i="5"/>
  <c r="H690" i="5"/>
  <c r="G690" i="5"/>
  <c r="F690" i="5"/>
  <c r="E690" i="5"/>
  <c r="D690" i="5"/>
  <c r="C690" i="5"/>
  <c r="B690" i="5"/>
  <c r="T689" i="5"/>
  <c r="S689" i="5"/>
  <c r="R689" i="5"/>
  <c r="Q689" i="5"/>
  <c r="P689" i="5"/>
  <c r="O689" i="5"/>
  <c r="N689" i="5"/>
  <c r="M689" i="5"/>
  <c r="L689" i="5"/>
  <c r="K689" i="5"/>
  <c r="J689" i="5"/>
  <c r="I689" i="5"/>
  <c r="H689" i="5"/>
  <c r="G689" i="5"/>
  <c r="F689" i="5"/>
  <c r="E689" i="5"/>
  <c r="D689" i="5"/>
  <c r="C689" i="5"/>
  <c r="B689" i="5"/>
  <c r="T688" i="5"/>
  <c r="S688" i="5"/>
  <c r="R688" i="5"/>
  <c r="Q688" i="5"/>
  <c r="P688" i="5"/>
  <c r="O688" i="5"/>
  <c r="N688" i="5"/>
  <c r="M688" i="5"/>
  <c r="L688" i="5"/>
  <c r="K688" i="5"/>
  <c r="J688" i="5"/>
  <c r="I688" i="5"/>
  <c r="H688" i="5"/>
  <c r="G688" i="5"/>
  <c r="F688" i="5"/>
  <c r="E688" i="5"/>
  <c r="D688" i="5"/>
  <c r="C688" i="5"/>
  <c r="B688" i="5"/>
  <c r="T687" i="5"/>
  <c r="S687" i="5"/>
  <c r="R687" i="5"/>
  <c r="Q687" i="5"/>
  <c r="P687" i="5"/>
  <c r="O687" i="5"/>
  <c r="N687" i="5"/>
  <c r="M687" i="5"/>
  <c r="L687" i="5"/>
  <c r="K687" i="5"/>
  <c r="J687" i="5"/>
  <c r="I687" i="5"/>
  <c r="H687" i="5"/>
  <c r="G687" i="5"/>
  <c r="F687" i="5"/>
  <c r="E687" i="5"/>
  <c r="D687" i="5"/>
  <c r="C687" i="5"/>
  <c r="B687" i="5"/>
  <c r="T686" i="5"/>
  <c r="S686" i="5"/>
  <c r="R686" i="5"/>
  <c r="Q686" i="5"/>
  <c r="P686" i="5"/>
  <c r="O686" i="5"/>
  <c r="N686" i="5"/>
  <c r="M686" i="5"/>
  <c r="L686" i="5"/>
  <c r="K686" i="5"/>
  <c r="J686" i="5"/>
  <c r="I686" i="5"/>
  <c r="H686" i="5"/>
  <c r="G686" i="5"/>
  <c r="F686" i="5"/>
  <c r="E686" i="5"/>
  <c r="D686" i="5"/>
  <c r="C686" i="5"/>
  <c r="B686" i="5"/>
  <c r="T685" i="5"/>
  <c r="S685" i="5"/>
  <c r="R685" i="5"/>
  <c r="Q685" i="5"/>
  <c r="P685" i="5"/>
  <c r="O685" i="5"/>
  <c r="N685" i="5"/>
  <c r="M685" i="5"/>
  <c r="L685" i="5"/>
  <c r="K685" i="5"/>
  <c r="J685" i="5"/>
  <c r="I685" i="5"/>
  <c r="H685" i="5"/>
  <c r="G685" i="5"/>
  <c r="F685" i="5"/>
  <c r="E685" i="5"/>
  <c r="D685" i="5"/>
  <c r="C685" i="5"/>
  <c r="B685" i="5"/>
  <c r="T684" i="5"/>
  <c r="S684" i="5"/>
  <c r="R684" i="5"/>
  <c r="Q684" i="5"/>
  <c r="P684" i="5"/>
  <c r="O684" i="5"/>
  <c r="N684" i="5"/>
  <c r="M684" i="5"/>
  <c r="L684" i="5"/>
  <c r="K684" i="5"/>
  <c r="J684" i="5"/>
  <c r="I684" i="5"/>
  <c r="H684" i="5"/>
  <c r="G684" i="5"/>
  <c r="F684" i="5"/>
  <c r="E684" i="5"/>
  <c r="D684" i="5"/>
  <c r="C684" i="5"/>
  <c r="B684" i="5"/>
  <c r="T683" i="5"/>
  <c r="S683" i="5"/>
  <c r="R683" i="5"/>
  <c r="Q683" i="5"/>
  <c r="P683" i="5"/>
  <c r="O683" i="5"/>
  <c r="N683" i="5"/>
  <c r="M683" i="5"/>
  <c r="L683" i="5"/>
  <c r="K683" i="5"/>
  <c r="J683" i="5"/>
  <c r="I683" i="5"/>
  <c r="H683" i="5"/>
  <c r="G683" i="5"/>
  <c r="F683" i="5"/>
  <c r="E683" i="5"/>
  <c r="D683" i="5"/>
  <c r="C683" i="5"/>
  <c r="B683" i="5"/>
  <c r="T682" i="5"/>
  <c r="S682" i="5"/>
  <c r="R682" i="5"/>
  <c r="Q682" i="5"/>
  <c r="P682" i="5"/>
  <c r="O682" i="5"/>
  <c r="N682" i="5"/>
  <c r="M682" i="5"/>
  <c r="L682" i="5"/>
  <c r="K682" i="5"/>
  <c r="J682" i="5"/>
  <c r="I682" i="5"/>
  <c r="H682" i="5"/>
  <c r="G682" i="5"/>
  <c r="F682" i="5"/>
  <c r="E682" i="5"/>
  <c r="D682" i="5"/>
  <c r="C682" i="5"/>
  <c r="B682" i="5"/>
  <c r="T681" i="5"/>
  <c r="S681" i="5"/>
  <c r="R681" i="5"/>
  <c r="Q681" i="5"/>
  <c r="P681" i="5"/>
  <c r="O681" i="5"/>
  <c r="N681" i="5"/>
  <c r="M681" i="5"/>
  <c r="L681" i="5"/>
  <c r="K681" i="5"/>
  <c r="J681" i="5"/>
  <c r="I681" i="5"/>
  <c r="H681" i="5"/>
  <c r="G681" i="5"/>
  <c r="F681" i="5"/>
  <c r="E681" i="5"/>
  <c r="D681" i="5"/>
  <c r="C681" i="5"/>
  <c r="B681" i="5"/>
  <c r="T680" i="5"/>
  <c r="S680" i="5"/>
  <c r="R680" i="5"/>
  <c r="Q680" i="5"/>
  <c r="P680" i="5"/>
  <c r="O680" i="5"/>
  <c r="N680" i="5"/>
  <c r="M680" i="5"/>
  <c r="L680" i="5"/>
  <c r="K680" i="5"/>
  <c r="J680" i="5"/>
  <c r="I680" i="5"/>
  <c r="H680" i="5"/>
  <c r="G680" i="5"/>
  <c r="F680" i="5"/>
  <c r="E680" i="5"/>
  <c r="D680" i="5"/>
  <c r="C680" i="5"/>
  <c r="B680" i="5"/>
  <c r="T679" i="5"/>
  <c r="S679" i="5"/>
  <c r="R679" i="5"/>
  <c r="Q679" i="5"/>
  <c r="P679" i="5"/>
  <c r="O679" i="5"/>
  <c r="N679" i="5"/>
  <c r="M679" i="5"/>
  <c r="L679" i="5"/>
  <c r="K679" i="5"/>
  <c r="J679" i="5"/>
  <c r="I679" i="5"/>
  <c r="H679" i="5"/>
  <c r="G679" i="5"/>
  <c r="F679" i="5"/>
  <c r="E679" i="5"/>
  <c r="D679" i="5"/>
  <c r="C679" i="5"/>
  <c r="B679" i="5"/>
  <c r="T678" i="5"/>
  <c r="S678" i="5"/>
  <c r="R678" i="5"/>
  <c r="Q678" i="5"/>
  <c r="P678" i="5"/>
  <c r="O678" i="5"/>
  <c r="N678" i="5"/>
  <c r="M678" i="5"/>
  <c r="L678" i="5"/>
  <c r="K678" i="5"/>
  <c r="J678" i="5"/>
  <c r="I678" i="5"/>
  <c r="H678" i="5"/>
  <c r="G678" i="5"/>
  <c r="F678" i="5"/>
  <c r="E678" i="5"/>
  <c r="D678" i="5"/>
  <c r="C678" i="5"/>
  <c r="B678" i="5"/>
  <c r="T677" i="5"/>
  <c r="S677" i="5"/>
  <c r="R677" i="5"/>
  <c r="Q677" i="5"/>
  <c r="P677" i="5"/>
  <c r="O677" i="5"/>
  <c r="N677" i="5"/>
  <c r="M677" i="5"/>
  <c r="L677" i="5"/>
  <c r="K677" i="5"/>
  <c r="J677" i="5"/>
  <c r="I677" i="5"/>
  <c r="H677" i="5"/>
  <c r="G677" i="5"/>
  <c r="F677" i="5"/>
  <c r="E677" i="5"/>
  <c r="D677" i="5"/>
  <c r="C677" i="5"/>
  <c r="B677" i="5"/>
  <c r="T676" i="5"/>
  <c r="S676" i="5"/>
  <c r="R676" i="5"/>
  <c r="Q676" i="5"/>
  <c r="P676" i="5"/>
  <c r="O676" i="5"/>
  <c r="N676" i="5"/>
  <c r="M676" i="5"/>
  <c r="L676" i="5"/>
  <c r="K676" i="5"/>
  <c r="J676" i="5"/>
  <c r="I676" i="5"/>
  <c r="H676" i="5"/>
  <c r="G676" i="5"/>
  <c r="F676" i="5"/>
  <c r="E676" i="5"/>
  <c r="D676" i="5"/>
  <c r="C676" i="5"/>
  <c r="B676" i="5"/>
  <c r="T675" i="5"/>
  <c r="S675" i="5"/>
  <c r="R675" i="5"/>
  <c r="Q675" i="5"/>
  <c r="P675" i="5"/>
  <c r="O675" i="5"/>
  <c r="N675" i="5"/>
  <c r="M675" i="5"/>
  <c r="L675" i="5"/>
  <c r="K675" i="5"/>
  <c r="J675" i="5"/>
  <c r="I675" i="5"/>
  <c r="H675" i="5"/>
  <c r="G675" i="5"/>
  <c r="F675" i="5"/>
  <c r="E675" i="5"/>
  <c r="D675" i="5"/>
  <c r="C675" i="5"/>
  <c r="B675" i="5"/>
  <c r="T674" i="5"/>
  <c r="S674" i="5"/>
  <c r="R674" i="5"/>
  <c r="Q674" i="5"/>
  <c r="P674" i="5"/>
  <c r="O674" i="5"/>
  <c r="N674" i="5"/>
  <c r="M674" i="5"/>
  <c r="L674" i="5"/>
  <c r="K674" i="5"/>
  <c r="J674" i="5"/>
  <c r="I674" i="5"/>
  <c r="H674" i="5"/>
  <c r="G674" i="5"/>
  <c r="F674" i="5"/>
  <c r="E674" i="5"/>
  <c r="D674" i="5"/>
  <c r="C674" i="5"/>
  <c r="B674" i="5"/>
  <c r="T673" i="5"/>
  <c r="S673" i="5"/>
  <c r="R673" i="5"/>
  <c r="Q673" i="5"/>
  <c r="P673" i="5"/>
  <c r="O673" i="5"/>
  <c r="N673" i="5"/>
  <c r="M673" i="5"/>
  <c r="L673" i="5"/>
  <c r="K673" i="5"/>
  <c r="J673" i="5"/>
  <c r="I673" i="5"/>
  <c r="H673" i="5"/>
  <c r="G673" i="5"/>
  <c r="F673" i="5"/>
  <c r="E673" i="5"/>
  <c r="D673" i="5"/>
  <c r="C673" i="5"/>
  <c r="B673" i="5"/>
  <c r="T672" i="5"/>
  <c r="S672" i="5"/>
  <c r="R672" i="5"/>
  <c r="Q672" i="5"/>
  <c r="P672" i="5"/>
  <c r="O672" i="5"/>
  <c r="N672" i="5"/>
  <c r="M672" i="5"/>
  <c r="L672" i="5"/>
  <c r="K672" i="5"/>
  <c r="J672" i="5"/>
  <c r="I672" i="5"/>
  <c r="H672" i="5"/>
  <c r="G672" i="5"/>
  <c r="F672" i="5"/>
  <c r="E672" i="5"/>
  <c r="D672" i="5"/>
  <c r="C672" i="5"/>
  <c r="B672" i="5"/>
  <c r="T671" i="5"/>
  <c r="S671" i="5"/>
  <c r="R671" i="5"/>
  <c r="Q671" i="5"/>
  <c r="P671" i="5"/>
  <c r="O671" i="5"/>
  <c r="N671" i="5"/>
  <c r="M671" i="5"/>
  <c r="L671" i="5"/>
  <c r="K671" i="5"/>
  <c r="J671" i="5"/>
  <c r="I671" i="5"/>
  <c r="H671" i="5"/>
  <c r="G671" i="5"/>
  <c r="F671" i="5"/>
  <c r="E671" i="5"/>
  <c r="D671" i="5"/>
  <c r="C671" i="5"/>
  <c r="B671" i="5"/>
  <c r="T670" i="5"/>
  <c r="S670" i="5"/>
  <c r="R670" i="5"/>
  <c r="Q670" i="5"/>
  <c r="P670" i="5"/>
  <c r="O670" i="5"/>
  <c r="N670" i="5"/>
  <c r="M670" i="5"/>
  <c r="L670" i="5"/>
  <c r="K670" i="5"/>
  <c r="J670" i="5"/>
  <c r="I670" i="5"/>
  <c r="H670" i="5"/>
  <c r="G670" i="5"/>
  <c r="F670" i="5"/>
  <c r="E670" i="5"/>
  <c r="D670" i="5"/>
  <c r="C670" i="5"/>
  <c r="B670" i="5"/>
  <c r="T669" i="5"/>
  <c r="S669" i="5"/>
  <c r="R669" i="5"/>
  <c r="Q669" i="5"/>
  <c r="P669" i="5"/>
  <c r="O669" i="5"/>
  <c r="N669" i="5"/>
  <c r="M669" i="5"/>
  <c r="L669" i="5"/>
  <c r="K669" i="5"/>
  <c r="J669" i="5"/>
  <c r="I669" i="5"/>
  <c r="H669" i="5"/>
  <c r="G669" i="5"/>
  <c r="F669" i="5"/>
  <c r="E669" i="5"/>
  <c r="D669" i="5"/>
  <c r="C669" i="5"/>
  <c r="B669" i="5"/>
  <c r="T668" i="5"/>
  <c r="S668" i="5"/>
  <c r="R668" i="5"/>
  <c r="Q668" i="5"/>
  <c r="P668" i="5"/>
  <c r="O668" i="5"/>
  <c r="N668" i="5"/>
  <c r="M668" i="5"/>
  <c r="L668" i="5"/>
  <c r="K668" i="5"/>
  <c r="J668" i="5"/>
  <c r="I668" i="5"/>
  <c r="H668" i="5"/>
  <c r="G668" i="5"/>
  <c r="F668" i="5"/>
  <c r="E668" i="5"/>
  <c r="D668" i="5"/>
  <c r="C668" i="5"/>
  <c r="B668" i="5"/>
  <c r="T667" i="5"/>
  <c r="S667" i="5"/>
  <c r="R667" i="5"/>
  <c r="Q667" i="5"/>
  <c r="P667" i="5"/>
  <c r="O667" i="5"/>
  <c r="N667" i="5"/>
  <c r="M667" i="5"/>
  <c r="L667" i="5"/>
  <c r="K667" i="5"/>
  <c r="J667" i="5"/>
  <c r="I667" i="5"/>
  <c r="H667" i="5"/>
  <c r="G667" i="5"/>
  <c r="F667" i="5"/>
  <c r="E667" i="5"/>
  <c r="D667" i="5"/>
  <c r="C667" i="5"/>
  <c r="B667" i="5"/>
  <c r="T666" i="5"/>
  <c r="S666" i="5"/>
  <c r="R666" i="5"/>
  <c r="Q666" i="5"/>
  <c r="P666" i="5"/>
  <c r="O666" i="5"/>
  <c r="N666" i="5"/>
  <c r="M666" i="5"/>
  <c r="L666" i="5"/>
  <c r="K666" i="5"/>
  <c r="J666" i="5"/>
  <c r="I666" i="5"/>
  <c r="H666" i="5"/>
  <c r="G666" i="5"/>
  <c r="F666" i="5"/>
  <c r="E666" i="5"/>
  <c r="D666" i="5"/>
  <c r="C666" i="5"/>
  <c r="B666" i="5"/>
  <c r="T665" i="5"/>
  <c r="S665" i="5"/>
  <c r="R665" i="5"/>
  <c r="Q665" i="5"/>
  <c r="P665" i="5"/>
  <c r="O665" i="5"/>
  <c r="N665" i="5"/>
  <c r="M665" i="5"/>
  <c r="L665" i="5"/>
  <c r="K665" i="5"/>
  <c r="J665" i="5"/>
  <c r="I665" i="5"/>
  <c r="H665" i="5"/>
  <c r="G665" i="5"/>
  <c r="F665" i="5"/>
  <c r="E665" i="5"/>
  <c r="D665" i="5"/>
  <c r="C665" i="5"/>
  <c r="B665" i="5"/>
  <c r="T664" i="5"/>
  <c r="S664" i="5"/>
  <c r="R664" i="5"/>
  <c r="Q664" i="5"/>
  <c r="P664" i="5"/>
  <c r="O664" i="5"/>
  <c r="N664" i="5"/>
  <c r="M664" i="5"/>
  <c r="L664" i="5"/>
  <c r="K664" i="5"/>
  <c r="J664" i="5"/>
  <c r="I664" i="5"/>
  <c r="H664" i="5"/>
  <c r="G664" i="5"/>
  <c r="F664" i="5"/>
  <c r="E664" i="5"/>
  <c r="D664" i="5"/>
  <c r="C664" i="5"/>
  <c r="B664" i="5"/>
  <c r="T663" i="5"/>
  <c r="S663" i="5"/>
  <c r="R663" i="5"/>
  <c r="Q663" i="5"/>
  <c r="P663" i="5"/>
  <c r="O663" i="5"/>
  <c r="N663" i="5"/>
  <c r="M663" i="5"/>
  <c r="L663" i="5"/>
  <c r="K663" i="5"/>
  <c r="J663" i="5"/>
  <c r="I663" i="5"/>
  <c r="H663" i="5"/>
  <c r="G663" i="5"/>
  <c r="F663" i="5"/>
  <c r="E663" i="5"/>
  <c r="D663" i="5"/>
  <c r="C663" i="5"/>
  <c r="B663" i="5"/>
  <c r="T662" i="5"/>
  <c r="S662" i="5"/>
  <c r="R662" i="5"/>
  <c r="Q662" i="5"/>
  <c r="P662" i="5"/>
  <c r="O662" i="5"/>
  <c r="N662" i="5"/>
  <c r="M662" i="5"/>
  <c r="L662" i="5"/>
  <c r="K662" i="5"/>
  <c r="J662" i="5"/>
  <c r="I662" i="5"/>
  <c r="H662" i="5"/>
  <c r="G662" i="5"/>
  <c r="F662" i="5"/>
  <c r="E662" i="5"/>
  <c r="D662" i="5"/>
  <c r="C662" i="5"/>
  <c r="B662" i="5"/>
  <c r="T661" i="5"/>
  <c r="S661" i="5"/>
  <c r="R661" i="5"/>
  <c r="Q661" i="5"/>
  <c r="P661" i="5"/>
  <c r="O661" i="5"/>
  <c r="N661" i="5"/>
  <c r="M661" i="5"/>
  <c r="L661" i="5"/>
  <c r="K661" i="5"/>
  <c r="J661" i="5"/>
  <c r="I661" i="5"/>
  <c r="H661" i="5"/>
  <c r="G661" i="5"/>
  <c r="F661" i="5"/>
  <c r="E661" i="5"/>
  <c r="D661" i="5"/>
  <c r="C661" i="5"/>
  <c r="B661" i="5"/>
  <c r="T660" i="5"/>
  <c r="S660" i="5"/>
  <c r="R660" i="5"/>
  <c r="Q660" i="5"/>
  <c r="P660" i="5"/>
  <c r="O660" i="5"/>
  <c r="N660" i="5"/>
  <c r="M660" i="5"/>
  <c r="L660" i="5"/>
  <c r="K660" i="5"/>
  <c r="J660" i="5"/>
  <c r="I660" i="5"/>
  <c r="H660" i="5"/>
  <c r="G660" i="5"/>
  <c r="F660" i="5"/>
  <c r="E660" i="5"/>
  <c r="D660" i="5"/>
  <c r="C660" i="5"/>
  <c r="B660" i="5"/>
  <c r="T659" i="5"/>
  <c r="S659" i="5"/>
  <c r="R659" i="5"/>
  <c r="Q659" i="5"/>
  <c r="P659" i="5"/>
  <c r="O659" i="5"/>
  <c r="N659" i="5"/>
  <c r="M659" i="5"/>
  <c r="L659" i="5"/>
  <c r="K659" i="5"/>
  <c r="J659" i="5"/>
  <c r="I659" i="5"/>
  <c r="H659" i="5"/>
  <c r="G659" i="5"/>
  <c r="F659" i="5"/>
  <c r="E659" i="5"/>
  <c r="D659" i="5"/>
  <c r="C659" i="5"/>
  <c r="B659" i="5"/>
  <c r="T658" i="5"/>
  <c r="S658" i="5"/>
  <c r="R658" i="5"/>
  <c r="Q658" i="5"/>
  <c r="P658" i="5"/>
  <c r="O658" i="5"/>
  <c r="N658" i="5"/>
  <c r="M658" i="5"/>
  <c r="L658" i="5"/>
  <c r="K658" i="5"/>
  <c r="J658" i="5"/>
  <c r="I658" i="5"/>
  <c r="H658" i="5"/>
  <c r="G658" i="5"/>
  <c r="F658" i="5"/>
  <c r="E658" i="5"/>
  <c r="D658" i="5"/>
  <c r="C658" i="5"/>
  <c r="B658" i="5"/>
  <c r="T657" i="5"/>
  <c r="S657" i="5"/>
  <c r="R657" i="5"/>
  <c r="Q657" i="5"/>
  <c r="P657" i="5"/>
  <c r="O657" i="5"/>
  <c r="N657" i="5"/>
  <c r="M657" i="5"/>
  <c r="L657" i="5"/>
  <c r="K657" i="5"/>
  <c r="J657" i="5"/>
  <c r="I657" i="5"/>
  <c r="H657" i="5"/>
  <c r="G657" i="5"/>
  <c r="F657" i="5"/>
  <c r="E657" i="5"/>
  <c r="D657" i="5"/>
  <c r="C657" i="5"/>
  <c r="B657" i="5"/>
  <c r="T656" i="5"/>
  <c r="S656" i="5"/>
  <c r="R656" i="5"/>
  <c r="Q656" i="5"/>
  <c r="P656" i="5"/>
  <c r="O656" i="5"/>
  <c r="N656" i="5"/>
  <c r="M656" i="5"/>
  <c r="L656" i="5"/>
  <c r="K656" i="5"/>
  <c r="J656" i="5"/>
  <c r="I656" i="5"/>
  <c r="H656" i="5"/>
  <c r="G656" i="5"/>
  <c r="F656" i="5"/>
  <c r="E656" i="5"/>
  <c r="D656" i="5"/>
  <c r="C656" i="5"/>
  <c r="B656" i="5"/>
  <c r="T655" i="5"/>
  <c r="S655" i="5"/>
  <c r="R655" i="5"/>
  <c r="Q655" i="5"/>
  <c r="P655" i="5"/>
  <c r="O655" i="5"/>
  <c r="N655" i="5"/>
  <c r="M655" i="5"/>
  <c r="L655" i="5"/>
  <c r="K655" i="5"/>
  <c r="J655" i="5"/>
  <c r="I655" i="5"/>
  <c r="H655" i="5"/>
  <c r="G655" i="5"/>
  <c r="F655" i="5"/>
  <c r="E655" i="5"/>
  <c r="D655" i="5"/>
  <c r="C655" i="5"/>
  <c r="B655" i="5"/>
  <c r="T654" i="5"/>
  <c r="S654" i="5"/>
  <c r="R654" i="5"/>
  <c r="Q654" i="5"/>
  <c r="P654" i="5"/>
  <c r="O654" i="5"/>
  <c r="N654" i="5"/>
  <c r="M654" i="5"/>
  <c r="L654" i="5"/>
  <c r="K654" i="5"/>
  <c r="J654" i="5"/>
  <c r="I654" i="5"/>
  <c r="H654" i="5"/>
  <c r="G654" i="5"/>
  <c r="F654" i="5"/>
  <c r="E654" i="5"/>
  <c r="D654" i="5"/>
  <c r="C654" i="5"/>
  <c r="B654" i="5"/>
  <c r="T653" i="5"/>
  <c r="S653" i="5"/>
  <c r="R653" i="5"/>
  <c r="Q653" i="5"/>
  <c r="P653" i="5"/>
  <c r="O653" i="5"/>
  <c r="N653" i="5"/>
  <c r="M653" i="5"/>
  <c r="L653" i="5"/>
  <c r="K653" i="5"/>
  <c r="J653" i="5"/>
  <c r="I653" i="5"/>
  <c r="H653" i="5"/>
  <c r="G653" i="5"/>
  <c r="F653" i="5"/>
  <c r="E653" i="5"/>
  <c r="D653" i="5"/>
  <c r="C653" i="5"/>
  <c r="B653" i="5"/>
  <c r="T652" i="5"/>
  <c r="S652" i="5"/>
  <c r="R652" i="5"/>
  <c r="Q652" i="5"/>
  <c r="P652" i="5"/>
  <c r="O652" i="5"/>
  <c r="N652" i="5"/>
  <c r="M652" i="5"/>
  <c r="L652" i="5"/>
  <c r="K652" i="5"/>
  <c r="J652" i="5"/>
  <c r="I652" i="5"/>
  <c r="H652" i="5"/>
  <c r="G652" i="5"/>
  <c r="F652" i="5"/>
  <c r="E652" i="5"/>
  <c r="D652" i="5"/>
  <c r="C652" i="5"/>
  <c r="B652" i="5"/>
  <c r="T651" i="5"/>
  <c r="S651" i="5"/>
  <c r="R651" i="5"/>
  <c r="Q651" i="5"/>
  <c r="P651" i="5"/>
  <c r="O651" i="5"/>
  <c r="N651" i="5"/>
  <c r="M651" i="5"/>
  <c r="L651" i="5"/>
  <c r="K651" i="5"/>
  <c r="J651" i="5"/>
  <c r="I651" i="5"/>
  <c r="H651" i="5"/>
  <c r="G651" i="5"/>
  <c r="F651" i="5"/>
  <c r="E651" i="5"/>
  <c r="D651" i="5"/>
  <c r="C651" i="5"/>
  <c r="B651" i="5"/>
  <c r="T650" i="5"/>
  <c r="S650" i="5"/>
  <c r="R650" i="5"/>
  <c r="Q650" i="5"/>
  <c r="P650" i="5"/>
  <c r="O650" i="5"/>
  <c r="N650" i="5"/>
  <c r="M650" i="5"/>
  <c r="L650" i="5"/>
  <c r="K650" i="5"/>
  <c r="J650" i="5"/>
  <c r="I650" i="5"/>
  <c r="H650" i="5"/>
  <c r="G650" i="5"/>
  <c r="F650" i="5"/>
  <c r="E650" i="5"/>
  <c r="D650" i="5"/>
  <c r="C650" i="5"/>
  <c r="B650" i="5"/>
  <c r="T649" i="5"/>
  <c r="S649" i="5"/>
  <c r="R649" i="5"/>
  <c r="Q649" i="5"/>
  <c r="P649" i="5"/>
  <c r="O649" i="5"/>
  <c r="N649" i="5"/>
  <c r="M649" i="5"/>
  <c r="L649" i="5"/>
  <c r="K649" i="5"/>
  <c r="J649" i="5"/>
  <c r="I649" i="5"/>
  <c r="H649" i="5"/>
  <c r="G649" i="5"/>
  <c r="F649" i="5"/>
  <c r="E649" i="5"/>
  <c r="D649" i="5"/>
  <c r="C649" i="5"/>
  <c r="B649" i="5"/>
  <c r="T648" i="5"/>
  <c r="S648" i="5"/>
  <c r="R648" i="5"/>
  <c r="Q648" i="5"/>
  <c r="P648" i="5"/>
  <c r="O648" i="5"/>
  <c r="N648" i="5"/>
  <c r="M648" i="5"/>
  <c r="L648" i="5"/>
  <c r="K648" i="5"/>
  <c r="J648" i="5"/>
  <c r="I648" i="5"/>
  <c r="H648" i="5"/>
  <c r="G648" i="5"/>
  <c r="F648" i="5"/>
  <c r="E648" i="5"/>
  <c r="D648" i="5"/>
  <c r="C648" i="5"/>
  <c r="B648" i="5"/>
  <c r="T647" i="5"/>
  <c r="S647" i="5"/>
  <c r="R647" i="5"/>
  <c r="Q647" i="5"/>
  <c r="P647" i="5"/>
  <c r="O647" i="5"/>
  <c r="N647" i="5"/>
  <c r="M647" i="5"/>
  <c r="L647" i="5"/>
  <c r="K647" i="5"/>
  <c r="J647" i="5"/>
  <c r="I647" i="5"/>
  <c r="H647" i="5"/>
  <c r="G647" i="5"/>
  <c r="F647" i="5"/>
  <c r="E647" i="5"/>
  <c r="D647" i="5"/>
  <c r="C647" i="5"/>
  <c r="B647" i="5"/>
  <c r="T646" i="5"/>
  <c r="S646" i="5"/>
  <c r="R646" i="5"/>
  <c r="Q646" i="5"/>
  <c r="P646" i="5"/>
  <c r="O646" i="5"/>
  <c r="N646" i="5"/>
  <c r="M646" i="5"/>
  <c r="L646" i="5"/>
  <c r="K646" i="5"/>
  <c r="J646" i="5"/>
  <c r="I646" i="5"/>
  <c r="H646" i="5"/>
  <c r="G646" i="5"/>
  <c r="F646" i="5"/>
  <c r="E646" i="5"/>
  <c r="D646" i="5"/>
  <c r="C646" i="5"/>
  <c r="B646" i="5"/>
  <c r="T645" i="5"/>
  <c r="S645" i="5"/>
  <c r="R645" i="5"/>
  <c r="Q645" i="5"/>
  <c r="P645" i="5"/>
  <c r="O645" i="5"/>
  <c r="N645" i="5"/>
  <c r="M645" i="5"/>
  <c r="L645" i="5"/>
  <c r="K645" i="5"/>
  <c r="J645" i="5"/>
  <c r="I645" i="5"/>
  <c r="H645" i="5"/>
  <c r="G645" i="5"/>
  <c r="F645" i="5"/>
  <c r="E645" i="5"/>
  <c r="D645" i="5"/>
  <c r="C645" i="5"/>
  <c r="B645" i="5"/>
  <c r="T644" i="5"/>
  <c r="S644" i="5"/>
  <c r="R644" i="5"/>
  <c r="Q644" i="5"/>
  <c r="P644" i="5"/>
  <c r="O644" i="5"/>
  <c r="N644" i="5"/>
  <c r="M644" i="5"/>
  <c r="L644" i="5"/>
  <c r="K644" i="5"/>
  <c r="J644" i="5"/>
  <c r="I644" i="5"/>
  <c r="H644" i="5"/>
  <c r="G644" i="5"/>
  <c r="F644" i="5"/>
  <c r="E644" i="5"/>
  <c r="D644" i="5"/>
  <c r="C644" i="5"/>
  <c r="B644" i="5"/>
  <c r="T643" i="5"/>
  <c r="S643" i="5"/>
  <c r="R643" i="5"/>
  <c r="Q643" i="5"/>
  <c r="P643" i="5"/>
  <c r="O643" i="5"/>
  <c r="N643" i="5"/>
  <c r="M643" i="5"/>
  <c r="L643" i="5"/>
  <c r="K643" i="5"/>
  <c r="J643" i="5"/>
  <c r="I643" i="5"/>
  <c r="H643" i="5"/>
  <c r="G643" i="5"/>
  <c r="F643" i="5"/>
  <c r="E643" i="5"/>
  <c r="D643" i="5"/>
  <c r="C643" i="5"/>
  <c r="B643" i="5"/>
  <c r="T642" i="5"/>
  <c r="S642" i="5"/>
  <c r="R642" i="5"/>
  <c r="Q642" i="5"/>
  <c r="P642" i="5"/>
  <c r="O642" i="5"/>
  <c r="N642" i="5"/>
  <c r="M642" i="5"/>
  <c r="L642" i="5"/>
  <c r="K642" i="5"/>
  <c r="J642" i="5"/>
  <c r="I642" i="5"/>
  <c r="H642" i="5"/>
  <c r="G642" i="5"/>
  <c r="F642" i="5"/>
  <c r="E642" i="5"/>
  <c r="D642" i="5"/>
  <c r="C642" i="5"/>
  <c r="B642" i="5"/>
  <c r="T641" i="5"/>
  <c r="S641" i="5"/>
  <c r="R641" i="5"/>
  <c r="Q641" i="5"/>
  <c r="P641" i="5"/>
  <c r="O641" i="5"/>
  <c r="N641" i="5"/>
  <c r="M641" i="5"/>
  <c r="L641" i="5"/>
  <c r="K641" i="5"/>
  <c r="J641" i="5"/>
  <c r="I641" i="5"/>
  <c r="H641" i="5"/>
  <c r="G641" i="5"/>
  <c r="F641" i="5"/>
  <c r="E641" i="5"/>
  <c r="D641" i="5"/>
  <c r="C641" i="5"/>
  <c r="B641" i="5"/>
  <c r="T640" i="5"/>
  <c r="S640" i="5"/>
  <c r="R640" i="5"/>
  <c r="Q640" i="5"/>
  <c r="P640" i="5"/>
  <c r="O640" i="5"/>
  <c r="N640" i="5"/>
  <c r="M640" i="5"/>
  <c r="L640" i="5"/>
  <c r="K640" i="5"/>
  <c r="J640" i="5"/>
  <c r="I640" i="5"/>
  <c r="H640" i="5"/>
  <c r="G640" i="5"/>
  <c r="F640" i="5"/>
  <c r="E640" i="5"/>
  <c r="D640" i="5"/>
  <c r="C640" i="5"/>
  <c r="B640" i="5"/>
  <c r="T639" i="5"/>
  <c r="S639" i="5"/>
  <c r="R639" i="5"/>
  <c r="Q639" i="5"/>
  <c r="P639" i="5"/>
  <c r="O639" i="5"/>
  <c r="N639" i="5"/>
  <c r="M639" i="5"/>
  <c r="L639" i="5"/>
  <c r="K639" i="5"/>
  <c r="J639" i="5"/>
  <c r="I639" i="5"/>
  <c r="H639" i="5"/>
  <c r="G639" i="5"/>
  <c r="F639" i="5"/>
  <c r="E639" i="5"/>
  <c r="D639" i="5"/>
  <c r="C639" i="5"/>
  <c r="B639" i="5"/>
  <c r="T638" i="5"/>
  <c r="S638" i="5"/>
  <c r="R638" i="5"/>
  <c r="Q638" i="5"/>
  <c r="P638" i="5"/>
  <c r="O638" i="5"/>
  <c r="N638" i="5"/>
  <c r="M638" i="5"/>
  <c r="L638" i="5"/>
  <c r="K638" i="5"/>
  <c r="J638" i="5"/>
  <c r="I638" i="5"/>
  <c r="H638" i="5"/>
  <c r="G638" i="5"/>
  <c r="F638" i="5"/>
  <c r="E638" i="5"/>
  <c r="D638" i="5"/>
  <c r="C638" i="5"/>
  <c r="B638" i="5"/>
  <c r="T637" i="5"/>
  <c r="S637" i="5"/>
  <c r="R637" i="5"/>
  <c r="Q637" i="5"/>
  <c r="P637" i="5"/>
  <c r="O637" i="5"/>
  <c r="N637" i="5"/>
  <c r="M637" i="5"/>
  <c r="L637" i="5"/>
  <c r="K637" i="5"/>
  <c r="J637" i="5"/>
  <c r="I637" i="5"/>
  <c r="H637" i="5"/>
  <c r="G637" i="5"/>
  <c r="F637" i="5"/>
  <c r="E637" i="5"/>
  <c r="D637" i="5"/>
  <c r="C637" i="5"/>
  <c r="B637" i="5"/>
  <c r="T636" i="5"/>
  <c r="S636" i="5"/>
  <c r="R636" i="5"/>
  <c r="Q636" i="5"/>
  <c r="P636" i="5"/>
  <c r="O636" i="5"/>
  <c r="N636" i="5"/>
  <c r="M636" i="5"/>
  <c r="L636" i="5"/>
  <c r="K636" i="5"/>
  <c r="J636" i="5"/>
  <c r="I636" i="5"/>
  <c r="H636" i="5"/>
  <c r="G636" i="5"/>
  <c r="F636" i="5"/>
  <c r="E636" i="5"/>
  <c r="D636" i="5"/>
  <c r="C636" i="5"/>
  <c r="B636" i="5"/>
  <c r="T635" i="5"/>
  <c r="S635" i="5"/>
  <c r="R635" i="5"/>
  <c r="Q635" i="5"/>
  <c r="P635" i="5"/>
  <c r="O635" i="5"/>
  <c r="N635" i="5"/>
  <c r="M635" i="5"/>
  <c r="L635" i="5"/>
  <c r="K635" i="5"/>
  <c r="J635" i="5"/>
  <c r="I635" i="5"/>
  <c r="H635" i="5"/>
  <c r="G635" i="5"/>
  <c r="F635" i="5"/>
  <c r="E635" i="5"/>
  <c r="D635" i="5"/>
  <c r="C635" i="5"/>
  <c r="B635" i="5"/>
  <c r="T634" i="5"/>
  <c r="S634" i="5"/>
  <c r="R634" i="5"/>
  <c r="Q634" i="5"/>
  <c r="P634" i="5"/>
  <c r="O634" i="5"/>
  <c r="N634" i="5"/>
  <c r="M634" i="5"/>
  <c r="L634" i="5"/>
  <c r="K634" i="5"/>
  <c r="J634" i="5"/>
  <c r="I634" i="5"/>
  <c r="H634" i="5"/>
  <c r="G634" i="5"/>
  <c r="F634" i="5"/>
  <c r="E634" i="5"/>
  <c r="D634" i="5"/>
  <c r="C634" i="5"/>
  <c r="B634" i="5"/>
  <c r="T633" i="5"/>
  <c r="S633" i="5"/>
  <c r="R633" i="5"/>
  <c r="Q633" i="5"/>
  <c r="P633" i="5"/>
  <c r="O633" i="5"/>
  <c r="N633" i="5"/>
  <c r="M633" i="5"/>
  <c r="L633" i="5"/>
  <c r="K633" i="5"/>
  <c r="J633" i="5"/>
  <c r="I633" i="5"/>
  <c r="H633" i="5"/>
  <c r="G633" i="5"/>
  <c r="F633" i="5"/>
  <c r="E633" i="5"/>
  <c r="D633" i="5"/>
  <c r="C633" i="5"/>
  <c r="B633" i="5"/>
  <c r="T632" i="5"/>
  <c r="S632" i="5"/>
  <c r="R632" i="5"/>
  <c r="Q632" i="5"/>
  <c r="P632" i="5"/>
  <c r="O632" i="5"/>
  <c r="N632" i="5"/>
  <c r="M632" i="5"/>
  <c r="L632" i="5"/>
  <c r="K632" i="5"/>
  <c r="J632" i="5"/>
  <c r="I632" i="5"/>
  <c r="H632" i="5"/>
  <c r="G632" i="5"/>
  <c r="F632" i="5"/>
  <c r="E632" i="5"/>
  <c r="D632" i="5"/>
  <c r="C632" i="5"/>
  <c r="B632" i="5"/>
  <c r="T631" i="5"/>
  <c r="S631" i="5"/>
  <c r="R631" i="5"/>
  <c r="Q631" i="5"/>
  <c r="P631" i="5"/>
  <c r="O631" i="5"/>
  <c r="N631" i="5"/>
  <c r="M631" i="5"/>
  <c r="L631" i="5"/>
  <c r="K631" i="5"/>
  <c r="J631" i="5"/>
  <c r="I631" i="5"/>
  <c r="H631" i="5"/>
  <c r="G631" i="5"/>
  <c r="F631" i="5"/>
  <c r="E631" i="5"/>
  <c r="D631" i="5"/>
  <c r="C631" i="5"/>
  <c r="B631" i="5"/>
  <c r="T630" i="5"/>
  <c r="S630" i="5"/>
  <c r="R630" i="5"/>
  <c r="Q630" i="5"/>
  <c r="P630" i="5"/>
  <c r="O630" i="5"/>
  <c r="N630" i="5"/>
  <c r="M630" i="5"/>
  <c r="L630" i="5"/>
  <c r="K630" i="5"/>
  <c r="J630" i="5"/>
  <c r="I630" i="5"/>
  <c r="H630" i="5"/>
  <c r="G630" i="5"/>
  <c r="F630" i="5"/>
  <c r="E630" i="5"/>
  <c r="D630" i="5"/>
  <c r="C630" i="5"/>
  <c r="B630" i="5"/>
  <c r="T629" i="5"/>
  <c r="S629" i="5"/>
  <c r="R629" i="5"/>
  <c r="Q629" i="5"/>
  <c r="P629" i="5"/>
  <c r="O629" i="5"/>
  <c r="N629" i="5"/>
  <c r="M629" i="5"/>
  <c r="L629" i="5"/>
  <c r="K629" i="5"/>
  <c r="J629" i="5"/>
  <c r="I629" i="5"/>
  <c r="H629" i="5"/>
  <c r="G629" i="5"/>
  <c r="F629" i="5"/>
  <c r="E629" i="5"/>
  <c r="D629" i="5"/>
  <c r="C629" i="5"/>
  <c r="B629" i="5"/>
  <c r="T628" i="5"/>
  <c r="S628" i="5"/>
  <c r="R628" i="5"/>
  <c r="Q628" i="5"/>
  <c r="P628" i="5"/>
  <c r="O628" i="5"/>
  <c r="N628" i="5"/>
  <c r="M628" i="5"/>
  <c r="L628" i="5"/>
  <c r="K628" i="5"/>
  <c r="J628" i="5"/>
  <c r="I628" i="5"/>
  <c r="H628" i="5"/>
  <c r="G628" i="5"/>
  <c r="F628" i="5"/>
  <c r="E628" i="5"/>
  <c r="D628" i="5"/>
  <c r="C628" i="5"/>
  <c r="B628" i="5"/>
  <c r="T627" i="5"/>
  <c r="S627" i="5"/>
  <c r="R627" i="5"/>
  <c r="Q627" i="5"/>
  <c r="P627" i="5"/>
  <c r="O627" i="5"/>
  <c r="N627" i="5"/>
  <c r="M627" i="5"/>
  <c r="L627" i="5"/>
  <c r="K627" i="5"/>
  <c r="J627" i="5"/>
  <c r="I627" i="5"/>
  <c r="H627" i="5"/>
  <c r="G627" i="5"/>
  <c r="F627" i="5"/>
  <c r="E627" i="5"/>
  <c r="D627" i="5"/>
  <c r="C627" i="5"/>
  <c r="B627" i="5"/>
  <c r="T626" i="5"/>
  <c r="S626" i="5"/>
  <c r="R626" i="5"/>
  <c r="Q626" i="5"/>
  <c r="P626" i="5"/>
  <c r="O626" i="5"/>
  <c r="N626" i="5"/>
  <c r="M626" i="5"/>
  <c r="L626" i="5"/>
  <c r="K626" i="5"/>
  <c r="J626" i="5"/>
  <c r="I626" i="5"/>
  <c r="H626" i="5"/>
  <c r="G626" i="5"/>
  <c r="F626" i="5"/>
  <c r="E626" i="5"/>
  <c r="D626" i="5"/>
  <c r="C626" i="5"/>
  <c r="B626" i="5"/>
  <c r="T625" i="5"/>
  <c r="S625" i="5"/>
  <c r="R625" i="5"/>
  <c r="Q625" i="5"/>
  <c r="P625" i="5"/>
  <c r="O625" i="5"/>
  <c r="N625" i="5"/>
  <c r="M625" i="5"/>
  <c r="L625" i="5"/>
  <c r="K625" i="5"/>
  <c r="J625" i="5"/>
  <c r="I625" i="5"/>
  <c r="H625" i="5"/>
  <c r="G625" i="5"/>
  <c r="F625" i="5"/>
  <c r="E625" i="5"/>
  <c r="D625" i="5"/>
  <c r="C625" i="5"/>
  <c r="B625" i="5"/>
  <c r="T624" i="5"/>
  <c r="S624" i="5"/>
  <c r="R624" i="5"/>
  <c r="Q624" i="5"/>
  <c r="P624" i="5"/>
  <c r="O624" i="5"/>
  <c r="N624" i="5"/>
  <c r="M624" i="5"/>
  <c r="L624" i="5"/>
  <c r="K624" i="5"/>
  <c r="J624" i="5"/>
  <c r="I624" i="5"/>
  <c r="H624" i="5"/>
  <c r="G624" i="5"/>
  <c r="F624" i="5"/>
  <c r="E624" i="5"/>
  <c r="D624" i="5"/>
  <c r="C624" i="5"/>
  <c r="B624" i="5"/>
  <c r="T623" i="5"/>
  <c r="S623" i="5"/>
  <c r="R623" i="5"/>
  <c r="Q623" i="5"/>
  <c r="P623" i="5"/>
  <c r="O623" i="5"/>
  <c r="N623" i="5"/>
  <c r="M623" i="5"/>
  <c r="L623" i="5"/>
  <c r="K623" i="5"/>
  <c r="J623" i="5"/>
  <c r="I623" i="5"/>
  <c r="H623" i="5"/>
  <c r="G623" i="5"/>
  <c r="F623" i="5"/>
  <c r="E623" i="5"/>
  <c r="D623" i="5"/>
  <c r="C623" i="5"/>
  <c r="B623" i="5"/>
  <c r="T622" i="5"/>
  <c r="S622" i="5"/>
  <c r="R622" i="5"/>
  <c r="Q622" i="5"/>
  <c r="P622" i="5"/>
  <c r="O622" i="5"/>
  <c r="N622" i="5"/>
  <c r="M622" i="5"/>
  <c r="L622" i="5"/>
  <c r="K622" i="5"/>
  <c r="J622" i="5"/>
  <c r="I622" i="5"/>
  <c r="H622" i="5"/>
  <c r="G622" i="5"/>
  <c r="F622" i="5"/>
  <c r="E622" i="5"/>
  <c r="D622" i="5"/>
  <c r="C622" i="5"/>
  <c r="B622" i="5"/>
  <c r="T621" i="5"/>
  <c r="S621" i="5"/>
  <c r="R621" i="5"/>
  <c r="Q621" i="5"/>
  <c r="P621" i="5"/>
  <c r="O621" i="5"/>
  <c r="N621" i="5"/>
  <c r="M621" i="5"/>
  <c r="L621" i="5"/>
  <c r="K621" i="5"/>
  <c r="J621" i="5"/>
  <c r="I621" i="5"/>
  <c r="H621" i="5"/>
  <c r="G621" i="5"/>
  <c r="F621" i="5"/>
  <c r="E621" i="5"/>
  <c r="D621" i="5"/>
  <c r="C621" i="5"/>
  <c r="B621" i="5"/>
  <c r="T620" i="5"/>
  <c r="S620" i="5"/>
  <c r="R620" i="5"/>
  <c r="Q620" i="5"/>
  <c r="P620" i="5"/>
  <c r="O620" i="5"/>
  <c r="N620" i="5"/>
  <c r="M620" i="5"/>
  <c r="L620" i="5"/>
  <c r="K620" i="5"/>
  <c r="J620" i="5"/>
  <c r="I620" i="5"/>
  <c r="H620" i="5"/>
  <c r="G620" i="5"/>
  <c r="F620" i="5"/>
  <c r="E620" i="5"/>
  <c r="D620" i="5"/>
  <c r="C620" i="5"/>
  <c r="B620" i="5"/>
  <c r="T619" i="5"/>
  <c r="S619" i="5"/>
  <c r="R619" i="5"/>
  <c r="Q619" i="5"/>
  <c r="P619" i="5"/>
  <c r="O619" i="5"/>
  <c r="N619" i="5"/>
  <c r="M619" i="5"/>
  <c r="L619" i="5"/>
  <c r="K619" i="5"/>
  <c r="J619" i="5"/>
  <c r="I619" i="5"/>
  <c r="H619" i="5"/>
  <c r="G619" i="5"/>
  <c r="F619" i="5"/>
  <c r="E619" i="5"/>
  <c r="D619" i="5"/>
  <c r="C619" i="5"/>
  <c r="B619" i="5"/>
  <c r="T618" i="5"/>
  <c r="S618" i="5"/>
  <c r="R618" i="5"/>
  <c r="Q618" i="5"/>
  <c r="P618" i="5"/>
  <c r="O618" i="5"/>
  <c r="N618" i="5"/>
  <c r="M618" i="5"/>
  <c r="L618" i="5"/>
  <c r="K618" i="5"/>
  <c r="J618" i="5"/>
  <c r="I618" i="5"/>
  <c r="H618" i="5"/>
  <c r="G618" i="5"/>
  <c r="F618" i="5"/>
  <c r="E618" i="5"/>
  <c r="D618" i="5"/>
  <c r="C618" i="5"/>
  <c r="B618" i="5"/>
  <c r="T617" i="5"/>
  <c r="S617" i="5"/>
  <c r="R617" i="5"/>
  <c r="Q617" i="5"/>
  <c r="P617" i="5"/>
  <c r="O617" i="5"/>
  <c r="N617" i="5"/>
  <c r="M617" i="5"/>
  <c r="L617" i="5"/>
  <c r="K617" i="5"/>
  <c r="J617" i="5"/>
  <c r="I617" i="5"/>
  <c r="H617" i="5"/>
  <c r="G617" i="5"/>
  <c r="F617" i="5"/>
  <c r="E617" i="5"/>
  <c r="D617" i="5"/>
  <c r="C617" i="5"/>
  <c r="B617" i="5"/>
  <c r="T616" i="5"/>
  <c r="S616" i="5"/>
  <c r="R616" i="5"/>
  <c r="Q616" i="5"/>
  <c r="P616" i="5"/>
  <c r="O616" i="5"/>
  <c r="N616" i="5"/>
  <c r="M616" i="5"/>
  <c r="L616" i="5"/>
  <c r="K616" i="5"/>
  <c r="J616" i="5"/>
  <c r="I616" i="5"/>
  <c r="H616" i="5"/>
  <c r="G616" i="5"/>
  <c r="F616" i="5"/>
  <c r="E616" i="5"/>
  <c r="D616" i="5"/>
  <c r="C616" i="5"/>
  <c r="B616" i="5"/>
  <c r="T615" i="5"/>
  <c r="S615" i="5"/>
  <c r="R615" i="5"/>
  <c r="Q615" i="5"/>
  <c r="P615" i="5"/>
  <c r="O615" i="5"/>
  <c r="N615" i="5"/>
  <c r="M615" i="5"/>
  <c r="L615" i="5"/>
  <c r="K615" i="5"/>
  <c r="J615" i="5"/>
  <c r="I615" i="5"/>
  <c r="H615" i="5"/>
  <c r="G615" i="5"/>
  <c r="F615" i="5"/>
  <c r="E615" i="5"/>
  <c r="D615" i="5"/>
  <c r="C615" i="5"/>
  <c r="B615" i="5"/>
  <c r="T614" i="5"/>
  <c r="S614" i="5"/>
  <c r="R614" i="5"/>
  <c r="Q614" i="5"/>
  <c r="P614" i="5"/>
  <c r="O614" i="5"/>
  <c r="N614" i="5"/>
  <c r="M614" i="5"/>
  <c r="L614" i="5"/>
  <c r="K614" i="5"/>
  <c r="J614" i="5"/>
  <c r="I614" i="5"/>
  <c r="H614" i="5"/>
  <c r="G614" i="5"/>
  <c r="F614" i="5"/>
  <c r="E614" i="5"/>
  <c r="D614" i="5"/>
  <c r="C614" i="5"/>
  <c r="B614" i="5"/>
  <c r="T613" i="5"/>
  <c r="S613" i="5"/>
  <c r="R613" i="5"/>
  <c r="Q613" i="5"/>
  <c r="P613" i="5"/>
  <c r="O613" i="5"/>
  <c r="N613" i="5"/>
  <c r="M613" i="5"/>
  <c r="L613" i="5"/>
  <c r="K613" i="5"/>
  <c r="J613" i="5"/>
  <c r="I613" i="5"/>
  <c r="H613" i="5"/>
  <c r="G613" i="5"/>
  <c r="F613" i="5"/>
  <c r="E613" i="5"/>
  <c r="D613" i="5"/>
  <c r="C613" i="5"/>
  <c r="B613" i="5"/>
  <c r="T612" i="5"/>
  <c r="S612" i="5"/>
  <c r="R612" i="5"/>
  <c r="Q612" i="5"/>
  <c r="P612" i="5"/>
  <c r="O612" i="5"/>
  <c r="N612" i="5"/>
  <c r="M612" i="5"/>
  <c r="L612" i="5"/>
  <c r="K612" i="5"/>
  <c r="J612" i="5"/>
  <c r="I612" i="5"/>
  <c r="H612" i="5"/>
  <c r="G612" i="5"/>
  <c r="F612" i="5"/>
  <c r="E612" i="5"/>
  <c r="D612" i="5"/>
  <c r="C612" i="5"/>
  <c r="B612" i="5"/>
  <c r="T611" i="5"/>
  <c r="S611" i="5"/>
  <c r="R611" i="5"/>
  <c r="Q611" i="5"/>
  <c r="P611" i="5"/>
  <c r="O611" i="5"/>
  <c r="N611" i="5"/>
  <c r="M611" i="5"/>
  <c r="L611" i="5"/>
  <c r="K611" i="5"/>
  <c r="J611" i="5"/>
  <c r="I611" i="5"/>
  <c r="H611" i="5"/>
  <c r="G611" i="5"/>
  <c r="F611" i="5"/>
  <c r="E611" i="5"/>
  <c r="D611" i="5"/>
  <c r="C611" i="5"/>
  <c r="B611" i="5"/>
  <c r="T610" i="5"/>
  <c r="S610" i="5"/>
  <c r="R610" i="5"/>
  <c r="Q610" i="5"/>
  <c r="P610" i="5"/>
  <c r="O610" i="5"/>
  <c r="N610" i="5"/>
  <c r="M610" i="5"/>
  <c r="L610" i="5"/>
  <c r="K610" i="5"/>
  <c r="J610" i="5"/>
  <c r="I610" i="5"/>
  <c r="H610" i="5"/>
  <c r="G610" i="5"/>
  <c r="F610" i="5"/>
  <c r="E610" i="5"/>
  <c r="D610" i="5"/>
  <c r="C610" i="5"/>
  <c r="B610" i="5"/>
  <c r="T609" i="5"/>
  <c r="S609" i="5"/>
  <c r="R609" i="5"/>
  <c r="Q609" i="5"/>
  <c r="P609" i="5"/>
  <c r="O609" i="5"/>
  <c r="N609" i="5"/>
  <c r="M609" i="5"/>
  <c r="L609" i="5"/>
  <c r="K609" i="5"/>
  <c r="J609" i="5"/>
  <c r="I609" i="5"/>
  <c r="H609" i="5"/>
  <c r="G609" i="5"/>
  <c r="F609" i="5"/>
  <c r="E609" i="5"/>
  <c r="D609" i="5"/>
  <c r="C609" i="5"/>
  <c r="B609" i="5"/>
  <c r="T608" i="5"/>
  <c r="S608" i="5"/>
  <c r="R608" i="5"/>
  <c r="Q608" i="5"/>
  <c r="P608" i="5"/>
  <c r="O608" i="5"/>
  <c r="N608" i="5"/>
  <c r="M608" i="5"/>
  <c r="L608" i="5"/>
  <c r="K608" i="5"/>
  <c r="J608" i="5"/>
  <c r="I608" i="5"/>
  <c r="H608" i="5"/>
  <c r="G608" i="5"/>
  <c r="F608" i="5"/>
  <c r="E608" i="5"/>
  <c r="D608" i="5"/>
  <c r="C608" i="5"/>
  <c r="B608" i="5"/>
  <c r="T607" i="5"/>
  <c r="S607" i="5"/>
  <c r="R607" i="5"/>
  <c r="Q607" i="5"/>
  <c r="P607" i="5"/>
  <c r="O607" i="5"/>
  <c r="N607" i="5"/>
  <c r="M607" i="5"/>
  <c r="L607" i="5"/>
  <c r="K607" i="5"/>
  <c r="J607" i="5"/>
  <c r="I607" i="5"/>
  <c r="H607" i="5"/>
  <c r="G607" i="5"/>
  <c r="F607" i="5"/>
  <c r="E607" i="5"/>
  <c r="D607" i="5"/>
  <c r="C607" i="5"/>
  <c r="B607" i="5"/>
  <c r="T606" i="5"/>
  <c r="S606" i="5"/>
  <c r="R606" i="5"/>
  <c r="Q606" i="5"/>
  <c r="P606" i="5"/>
  <c r="O606" i="5"/>
  <c r="N606" i="5"/>
  <c r="M606" i="5"/>
  <c r="L606" i="5"/>
  <c r="K606" i="5"/>
  <c r="J606" i="5"/>
  <c r="I606" i="5"/>
  <c r="H606" i="5"/>
  <c r="G606" i="5"/>
  <c r="F606" i="5"/>
  <c r="E606" i="5"/>
  <c r="D606" i="5"/>
  <c r="C606" i="5"/>
  <c r="B606" i="5"/>
  <c r="T605" i="5"/>
  <c r="S605" i="5"/>
  <c r="R605" i="5"/>
  <c r="Q605" i="5"/>
  <c r="P605" i="5"/>
  <c r="O605" i="5"/>
  <c r="N605" i="5"/>
  <c r="M605" i="5"/>
  <c r="L605" i="5"/>
  <c r="K605" i="5"/>
  <c r="J605" i="5"/>
  <c r="I605" i="5"/>
  <c r="H605" i="5"/>
  <c r="G605" i="5"/>
  <c r="F605" i="5"/>
  <c r="E605" i="5"/>
  <c r="D605" i="5"/>
  <c r="C605" i="5"/>
  <c r="B605" i="5"/>
  <c r="T604" i="5"/>
  <c r="S604" i="5"/>
  <c r="R604" i="5"/>
  <c r="Q604" i="5"/>
  <c r="P604" i="5"/>
  <c r="O604" i="5"/>
  <c r="N604" i="5"/>
  <c r="M604" i="5"/>
  <c r="L604" i="5"/>
  <c r="K604" i="5"/>
  <c r="J604" i="5"/>
  <c r="I604" i="5"/>
  <c r="H604" i="5"/>
  <c r="G604" i="5"/>
  <c r="F604" i="5"/>
  <c r="E604" i="5"/>
  <c r="D604" i="5"/>
  <c r="C604" i="5"/>
  <c r="B604" i="5"/>
  <c r="T603" i="5"/>
  <c r="S603" i="5"/>
  <c r="R603" i="5"/>
  <c r="Q603" i="5"/>
  <c r="P603" i="5"/>
  <c r="O603" i="5"/>
  <c r="N603" i="5"/>
  <c r="M603" i="5"/>
  <c r="L603" i="5"/>
  <c r="K603" i="5"/>
  <c r="J603" i="5"/>
  <c r="I603" i="5"/>
  <c r="H603" i="5"/>
  <c r="G603" i="5"/>
  <c r="F603" i="5"/>
  <c r="E603" i="5"/>
  <c r="D603" i="5"/>
  <c r="C603" i="5"/>
  <c r="B603" i="5"/>
  <c r="T602" i="5"/>
  <c r="S602" i="5"/>
  <c r="R602" i="5"/>
  <c r="Q602" i="5"/>
  <c r="P602" i="5"/>
  <c r="O602" i="5"/>
  <c r="N602" i="5"/>
  <c r="M602" i="5"/>
  <c r="L602" i="5"/>
  <c r="K602" i="5"/>
  <c r="J602" i="5"/>
  <c r="I602" i="5"/>
  <c r="H602" i="5"/>
  <c r="G602" i="5"/>
  <c r="F602" i="5"/>
  <c r="E602" i="5"/>
  <c r="D602" i="5"/>
  <c r="C602" i="5"/>
  <c r="B602" i="5"/>
  <c r="T601" i="5"/>
  <c r="S601" i="5"/>
  <c r="R601" i="5"/>
  <c r="Q601" i="5"/>
  <c r="P601" i="5"/>
  <c r="O601" i="5"/>
  <c r="N601" i="5"/>
  <c r="M601" i="5"/>
  <c r="L601" i="5"/>
  <c r="K601" i="5"/>
  <c r="J601" i="5"/>
  <c r="I601" i="5"/>
  <c r="H601" i="5"/>
  <c r="G601" i="5"/>
  <c r="F601" i="5"/>
  <c r="E601" i="5"/>
  <c r="D601" i="5"/>
  <c r="C601" i="5"/>
  <c r="B601" i="5"/>
  <c r="T600" i="5"/>
  <c r="S600" i="5"/>
  <c r="R600" i="5"/>
  <c r="Q600" i="5"/>
  <c r="P600" i="5"/>
  <c r="O600" i="5"/>
  <c r="N600" i="5"/>
  <c r="M600" i="5"/>
  <c r="L600" i="5"/>
  <c r="K600" i="5"/>
  <c r="J600" i="5"/>
  <c r="I600" i="5"/>
  <c r="H600" i="5"/>
  <c r="G600" i="5"/>
  <c r="F600" i="5"/>
  <c r="E600" i="5"/>
  <c r="D600" i="5"/>
  <c r="C600" i="5"/>
  <c r="B600" i="5"/>
  <c r="T599" i="5"/>
  <c r="S599" i="5"/>
  <c r="R599" i="5"/>
  <c r="Q599" i="5"/>
  <c r="P599" i="5"/>
  <c r="O599" i="5"/>
  <c r="N599" i="5"/>
  <c r="M599" i="5"/>
  <c r="L599" i="5"/>
  <c r="K599" i="5"/>
  <c r="J599" i="5"/>
  <c r="I599" i="5"/>
  <c r="H599" i="5"/>
  <c r="G599" i="5"/>
  <c r="F599" i="5"/>
  <c r="E599" i="5"/>
  <c r="D599" i="5"/>
  <c r="C599" i="5"/>
  <c r="B599" i="5"/>
  <c r="T598" i="5"/>
  <c r="S598" i="5"/>
  <c r="R598" i="5"/>
  <c r="Q598" i="5"/>
  <c r="P598" i="5"/>
  <c r="O598" i="5"/>
  <c r="N598" i="5"/>
  <c r="M598" i="5"/>
  <c r="L598" i="5"/>
  <c r="K598" i="5"/>
  <c r="J598" i="5"/>
  <c r="I598" i="5"/>
  <c r="H598" i="5"/>
  <c r="G598" i="5"/>
  <c r="F598" i="5"/>
  <c r="E598" i="5"/>
  <c r="D598" i="5"/>
  <c r="C598" i="5"/>
  <c r="B598" i="5"/>
  <c r="T597" i="5"/>
  <c r="S597" i="5"/>
  <c r="R597" i="5"/>
  <c r="Q597" i="5"/>
  <c r="P597" i="5"/>
  <c r="O597" i="5"/>
  <c r="N597" i="5"/>
  <c r="M597" i="5"/>
  <c r="L597" i="5"/>
  <c r="K597" i="5"/>
  <c r="J597" i="5"/>
  <c r="I597" i="5"/>
  <c r="H597" i="5"/>
  <c r="G597" i="5"/>
  <c r="F597" i="5"/>
  <c r="E597" i="5"/>
  <c r="D597" i="5"/>
  <c r="C597" i="5"/>
  <c r="B597" i="5"/>
  <c r="T596" i="5"/>
  <c r="S596" i="5"/>
  <c r="R596" i="5"/>
  <c r="Q596" i="5"/>
  <c r="P596" i="5"/>
  <c r="O596" i="5"/>
  <c r="N596" i="5"/>
  <c r="M596" i="5"/>
  <c r="L596" i="5"/>
  <c r="K596" i="5"/>
  <c r="J596" i="5"/>
  <c r="I596" i="5"/>
  <c r="H596" i="5"/>
  <c r="G596" i="5"/>
  <c r="F596" i="5"/>
  <c r="E596" i="5"/>
  <c r="D596" i="5"/>
  <c r="C596" i="5"/>
  <c r="B596" i="5"/>
  <c r="T595" i="5"/>
  <c r="S595" i="5"/>
  <c r="R595" i="5"/>
  <c r="Q595" i="5"/>
  <c r="P595" i="5"/>
  <c r="O595" i="5"/>
  <c r="N595" i="5"/>
  <c r="M595" i="5"/>
  <c r="L595" i="5"/>
  <c r="K595" i="5"/>
  <c r="J595" i="5"/>
  <c r="I595" i="5"/>
  <c r="H595" i="5"/>
  <c r="G595" i="5"/>
  <c r="F595" i="5"/>
  <c r="E595" i="5"/>
  <c r="D595" i="5"/>
  <c r="C595" i="5"/>
  <c r="B595" i="5"/>
  <c r="T594" i="5"/>
  <c r="S594" i="5"/>
  <c r="R594" i="5"/>
  <c r="Q594" i="5"/>
  <c r="P594" i="5"/>
  <c r="O594" i="5"/>
  <c r="N594" i="5"/>
  <c r="M594" i="5"/>
  <c r="L594" i="5"/>
  <c r="K594" i="5"/>
  <c r="J594" i="5"/>
  <c r="I594" i="5"/>
  <c r="H594" i="5"/>
  <c r="G594" i="5"/>
  <c r="F594" i="5"/>
  <c r="E594" i="5"/>
  <c r="D594" i="5"/>
  <c r="C594" i="5"/>
  <c r="B594" i="5"/>
  <c r="T593" i="5"/>
  <c r="S593" i="5"/>
  <c r="R593" i="5"/>
  <c r="Q593" i="5"/>
  <c r="P593" i="5"/>
  <c r="O593" i="5"/>
  <c r="N593" i="5"/>
  <c r="M593" i="5"/>
  <c r="L593" i="5"/>
  <c r="K593" i="5"/>
  <c r="J593" i="5"/>
  <c r="I593" i="5"/>
  <c r="H593" i="5"/>
  <c r="G593" i="5"/>
  <c r="F593" i="5"/>
  <c r="E593" i="5"/>
  <c r="D593" i="5"/>
  <c r="C593" i="5"/>
  <c r="B593" i="5"/>
  <c r="T592" i="5"/>
  <c r="S592" i="5"/>
  <c r="R592" i="5"/>
  <c r="Q592" i="5"/>
  <c r="P592" i="5"/>
  <c r="O592" i="5"/>
  <c r="N592" i="5"/>
  <c r="M592" i="5"/>
  <c r="L592" i="5"/>
  <c r="K592" i="5"/>
  <c r="J592" i="5"/>
  <c r="I592" i="5"/>
  <c r="H592" i="5"/>
  <c r="G592" i="5"/>
  <c r="F592" i="5"/>
  <c r="E592" i="5"/>
  <c r="D592" i="5"/>
  <c r="C592" i="5"/>
  <c r="B592" i="5"/>
  <c r="T591" i="5"/>
  <c r="S591" i="5"/>
  <c r="R591" i="5"/>
  <c r="Q591" i="5"/>
  <c r="P591" i="5"/>
  <c r="O591" i="5"/>
  <c r="N591" i="5"/>
  <c r="M591" i="5"/>
  <c r="L591" i="5"/>
  <c r="K591" i="5"/>
  <c r="J591" i="5"/>
  <c r="I591" i="5"/>
  <c r="H591" i="5"/>
  <c r="G591" i="5"/>
  <c r="F591" i="5"/>
  <c r="E591" i="5"/>
  <c r="D591" i="5"/>
  <c r="C591" i="5"/>
  <c r="B591" i="5"/>
  <c r="T590" i="5"/>
  <c r="S590" i="5"/>
  <c r="R590" i="5"/>
  <c r="Q590" i="5"/>
  <c r="P590" i="5"/>
  <c r="O590" i="5"/>
  <c r="N590" i="5"/>
  <c r="M590" i="5"/>
  <c r="L590" i="5"/>
  <c r="K590" i="5"/>
  <c r="J590" i="5"/>
  <c r="I590" i="5"/>
  <c r="H590" i="5"/>
  <c r="G590" i="5"/>
  <c r="F590" i="5"/>
  <c r="E590" i="5"/>
  <c r="D590" i="5"/>
  <c r="C590" i="5"/>
  <c r="B590" i="5"/>
  <c r="T589" i="5"/>
  <c r="S589" i="5"/>
  <c r="R589" i="5"/>
  <c r="Q589" i="5"/>
  <c r="P589" i="5"/>
  <c r="O589" i="5"/>
  <c r="N589" i="5"/>
  <c r="M589" i="5"/>
  <c r="L589" i="5"/>
  <c r="K589" i="5"/>
  <c r="J589" i="5"/>
  <c r="I589" i="5"/>
  <c r="H589" i="5"/>
  <c r="G589" i="5"/>
  <c r="F589" i="5"/>
  <c r="E589" i="5"/>
  <c r="D589" i="5"/>
  <c r="C589" i="5"/>
  <c r="B589" i="5"/>
  <c r="T588" i="5"/>
  <c r="S588" i="5"/>
  <c r="R588" i="5"/>
  <c r="Q588" i="5"/>
  <c r="P588" i="5"/>
  <c r="O588" i="5"/>
  <c r="N588" i="5"/>
  <c r="M588" i="5"/>
  <c r="L588" i="5"/>
  <c r="K588" i="5"/>
  <c r="J588" i="5"/>
  <c r="I588" i="5"/>
  <c r="H588" i="5"/>
  <c r="G588" i="5"/>
  <c r="F588" i="5"/>
  <c r="E588" i="5"/>
  <c r="D588" i="5"/>
  <c r="C588" i="5"/>
  <c r="B588" i="5"/>
  <c r="T587" i="5"/>
  <c r="S587" i="5"/>
  <c r="R587" i="5"/>
  <c r="Q587" i="5"/>
  <c r="P587" i="5"/>
  <c r="O587" i="5"/>
  <c r="N587" i="5"/>
  <c r="M587" i="5"/>
  <c r="L587" i="5"/>
  <c r="K587" i="5"/>
  <c r="J587" i="5"/>
  <c r="I587" i="5"/>
  <c r="H587" i="5"/>
  <c r="G587" i="5"/>
  <c r="F587" i="5"/>
  <c r="E587" i="5"/>
  <c r="D587" i="5"/>
  <c r="C587" i="5"/>
  <c r="B587" i="5"/>
  <c r="T586" i="5"/>
  <c r="S586" i="5"/>
  <c r="R586" i="5"/>
  <c r="Q586" i="5"/>
  <c r="P586" i="5"/>
  <c r="O586" i="5"/>
  <c r="N586" i="5"/>
  <c r="M586" i="5"/>
  <c r="L586" i="5"/>
  <c r="K586" i="5"/>
  <c r="J586" i="5"/>
  <c r="I586" i="5"/>
  <c r="H586" i="5"/>
  <c r="G586" i="5"/>
  <c r="F586" i="5"/>
  <c r="E586" i="5"/>
  <c r="D586" i="5"/>
  <c r="C586" i="5"/>
  <c r="B586" i="5"/>
  <c r="T585" i="5"/>
  <c r="S585" i="5"/>
  <c r="R585" i="5"/>
  <c r="Q585" i="5"/>
  <c r="P585" i="5"/>
  <c r="O585" i="5"/>
  <c r="N585" i="5"/>
  <c r="M585" i="5"/>
  <c r="L585" i="5"/>
  <c r="K585" i="5"/>
  <c r="J585" i="5"/>
  <c r="I585" i="5"/>
  <c r="H585" i="5"/>
  <c r="G585" i="5"/>
  <c r="F585" i="5"/>
  <c r="E585" i="5"/>
  <c r="D585" i="5"/>
  <c r="C585" i="5"/>
  <c r="B585" i="5"/>
  <c r="T584" i="5"/>
  <c r="S584" i="5"/>
  <c r="R584" i="5"/>
  <c r="Q584" i="5"/>
  <c r="P584" i="5"/>
  <c r="O584" i="5"/>
  <c r="N584" i="5"/>
  <c r="M584" i="5"/>
  <c r="L584" i="5"/>
  <c r="K584" i="5"/>
  <c r="J584" i="5"/>
  <c r="I584" i="5"/>
  <c r="H584" i="5"/>
  <c r="G584" i="5"/>
  <c r="F584" i="5"/>
  <c r="E584" i="5"/>
  <c r="D584" i="5"/>
  <c r="C584" i="5"/>
  <c r="B584" i="5"/>
  <c r="T583" i="5"/>
  <c r="S583" i="5"/>
  <c r="R583" i="5"/>
  <c r="Q583" i="5"/>
  <c r="P583" i="5"/>
  <c r="O583" i="5"/>
  <c r="N583" i="5"/>
  <c r="M583" i="5"/>
  <c r="L583" i="5"/>
  <c r="K583" i="5"/>
  <c r="J583" i="5"/>
  <c r="I583" i="5"/>
  <c r="H583" i="5"/>
  <c r="G583" i="5"/>
  <c r="F583" i="5"/>
  <c r="E583" i="5"/>
  <c r="D583" i="5"/>
  <c r="C583" i="5"/>
  <c r="B583" i="5"/>
  <c r="T582" i="5"/>
  <c r="S582" i="5"/>
  <c r="R582" i="5"/>
  <c r="Q582" i="5"/>
  <c r="P582" i="5"/>
  <c r="O582" i="5"/>
  <c r="N582" i="5"/>
  <c r="M582" i="5"/>
  <c r="L582" i="5"/>
  <c r="K582" i="5"/>
  <c r="J582" i="5"/>
  <c r="I582" i="5"/>
  <c r="H582" i="5"/>
  <c r="G582" i="5"/>
  <c r="F582" i="5"/>
  <c r="E582" i="5"/>
  <c r="D582" i="5"/>
  <c r="C582" i="5"/>
  <c r="B582" i="5"/>
  <c r="T581" i="5"/>
  <c r="S581" i="5"/>
  <c r="R581" i="5"/>
  <c r="Q581" i="5"/>
  <c r="P581" i="5"/>
  <c r="O581" i="5"/>
  <c r="N581" i="5"/>
  <c r="M581" i="5"/>
  <c r="L581" i="5"/>
  <c r="K581" i="5"/>
  <c r="J581" i="5"/>
  <c r="I581" i="5"/>
  <c r="H581" i="5"/>
  <c r="G581" i="5"/>
  <c r="F581" i="5"/>
  <c r="E581" i="5"/>
  <c r="D581" i="5"/>
  <c r="C581" i="5"/>
  <c r="B581" i="5"/>
  <c r="T580" i="5"/>
  <c r="S580" i="5"/>
  <c r="R580" i="5"/>
  <c r="Q580" i="5"/>
  <c r="P580" i="5"/>
  <c r="O580" i="5"/>
  <c r="N580" i="5"/>
  <c r="M580" i="5"/>
  <c r="L580" i="5"/>
  <c r="K580" i="5"/>
  <c r="J580" i="5"/>
  <c r="I580" i="5"/>
  <c r="H580" i="5"/>
  <c r="G580" i="5"/>
  <c r="F580" i="5"/>
  <c r="E580" i="5"/>
  <c r="D580" i="5"/>
  <c r="C580" i="5"/>
  <c r="B580" i="5"/>
  <c r="T579" i="5"/>
  <c r="S579" i="5"/>
  <c r="R579" i="5"/>
  <c r="Q579" i="5"/>
  <c r="P579" i="5"/>
  <c r="O579" i="5"/>
  <c r="N579" i="5"/>
  <c r="M579" i="5"/>
  <c r="L579" i="5"/>
  <c r="K579" i="5"/>
  <c r="J579" i="5"/>
  <c r="I579" i="5"/>
  <c r="H579" i="5"/>
  <c r="G579" i="5"/>
  <c r="F579" i="5"/>
  <c r="E579" i="5"/>
  <c r="D579" i="5"/>
  <c r="C579" i="5"/>
  <c r="B579" i="5"/>
  <c r="T578" i="5"/>
  <c r="S578" i="5"/>
  <c r="R578" i="5"/>
  <c r="Q578" i="5"/>
  <c r="P578" i="5"/>
  <c r="O578" i="5"/>
  <c r="N578" i="5"/>
  <c r="M578" i="5"/>
  <c r="L578" i="5"/>
  <c r="K578" i="5"/>
  <c r="J578" i="5"/>
  <c r="I578" i="5"/>
  <c r="H578" i="5"/>
  <c r="G578" i="5"/>
  <c r="F578" i="5"/>
  <c r="E578" i="5"/>
  <c r="D578" i="5"/>
  <c r="C578" i="5"/>
  <c r="B578" i="5"/>
  <c r="T577" i="5"/>
  <c r="S577" i="5"/>
  <c r="R577" i="5"/>
  <c r="Q577" i="5"/>
  <c r="P577" i="5"/>
  <c r="O577" i="5"/>
  <c r="N577" i="5"/>
  <c r="M577" i="5"/>
  <c r="L577" i="5"/>
  <c r="K577" i="5"/>
  <c r="J577" i="5"/>
  <c r="I577" i="5"/>
  <c r="H577" i="5"/>
  <c r="G577" i="5"/>
  <c r="F577" i="5"/>
  <c r="E577" i="5"/>
  <c r="D577" i="5"/>
  <c r="C577" i="5"/>
  <c r="B577" i="5"/>
  <c r="T576" i="5"/>
  <c r="S576" i="5"/>
  <c r="R576" i="5"/>
  <c r="Q576" i="5"/>
  <c r="P576" i="5"/>
  <c r="O576" i="5"/>
  <c r="N576" i="5"/>
  <c r="M576" i="5"/>
  <c r="L576" i="5"/>
  <c r="K576" i="5"/>
  <c r="J576" i="5"/>
  <c r="I576" i="5"/>
  <c r="H576" i="5"/>
  <c r="G576" i="5"/>
  <c r="F576" i="5"/>
  <c r="E576" i="5"/>
  <c r="D576" i="5"/>
  <c r="C576" i="5"/>
  <c r="B576" i="5"/>
  <c r="T575" i="5"/>
  <c r="S575" i="5"/>
  <c r="R575" i="5"/>
  <c r="Q575" i="5"/>
  <c r="P575" i="5"/>
  <c r="O575" i="5"/>
  <c r="N575" i="5"/>
  <c r="M575" i="5"/>
  <c r="L575" i="5"/>
  <c r="K575" i="5"/>
  <c r="J575" i="5"/>
  <c r="I575" i="5"/>
  <c r="H575" i="5"/>
  <c r="G575" i="5"/>
  <c r="F575" i="5"/>
  <c r="E575" i="5"/>
  <c r="D575" i="5"/>
  <c r="C575" i="5"/>
  <c r="B575" i="5"/>
  <c r="T574" i="5"/>
  <c r="S574" i="5"/>
  <c r="R574" i="5"/>
  <c r="Q574" i="5"/>
  <c r="P574" i="5"/>
  <c r="O574" i="5"/>
  <c r="N574" i="5"/>
  <c r="M574" i="5"/>
  <c r="L574" i="5"/>
  <c r="K574" i="5"/>
  <c r="J574" i="5"/>
  <c r="I574" i="5"/>
  <c r="H574" i="5"/>
  <c r="G574" i="5"/>
  <c r="F574" i="5"/>
  <c r="E574" i="5"/>
  <c r="D574" i="5"/>
  <c r="C574" i="5"/>
  <c r="B574" i="5"/>
  <c r="T573" i="5"/>
  <c r="S573" i="5"/>
  <c r="R573" i="5"/>
  <c r="Q573" i="5"/>
  <c r="P573" i="5"/>
  <c r="O573" i="5"/>
  <c r="N573" i="5"/>
  <c r="M573" i="5"/>
  <c r="L573" i="5"/>
  <c r="K573" i="5"/>
  <c r="J573" i="5"/>
  <c r="I573" i="5"/>
  <c r="H573" i="5"/>
  <c r="G573" i="5"/>
  <c r="F573" i="5"/>
  <c r="E573" i="5"/>
  <c r="D573" i="5"/>
  <c r="C573" i="5"/>
  <c r="B573" i="5"/>
  <c r="T572" i="5"/>
  <c r="S572" i="5"/>
  <c r="R572" i="5"/>
  <c r="Q572" i="5"/>
  <c r="P572" i="5"/>
  <c r="O572" i="5"/>
  <c r="N572" i="5"/>
  <c r="M572" i="5"/>
  <c r="L572" i="5"/>
  <c r="K572" i="5"/>
  <c r="J572" i="5"/>
  <c r="I572" i="5"/>
  <c r="H572" i="5"/>
  <c r="G572" i="5"/>
  <c r="F572" i="5"/>
  <c r="E572" i="5"/>
  <c r="D572" i="5"/>
  <c r="C572" i="5"/>
  <c r="B572" i="5"/>
  <c r="T571" i="5"/>
  <c r="S571" i="5"/>
  <c r="R571" i="5"/>
  <c r="Q571" i="5"/>
  <c r="P571" i="5"/>
  <c r="O571" i="5"/>
  <c r="N571" i="5"/>
  <c r="M571" i="5"/>
  <c r="L571" i="5"/>
  <c r="K571" i="5"/>
  <c r="J571" i="5"/>
  <c r="I571" i="5"/>
  <c r="H571" i="5"/>
  <c r="G571" i="5"/>
  <c r="F571" i="5"/>
  <c r="E571" i="5"/>
  <c r="D571" i="5"/>
  <c r="C571" i="5"/>
  <c r="B571" i="5"/>
  <c r="T570" i="5"/>
  <c r="S570" i="5"/>
  <c r="R570" i="5"/>
  <c r="Q570" i="5"/>
  <c r="P570" i="5"/>
  <c r="O570" i="5"/>
  <c r="N570" i="5"/>
  <c r="M570" i="5"/>
  <c r="L570" i="5"/>
  <c r="K570" i="5"/>
  <c r="J570" i="5"/>
  <c r="I570" i="5"/>
  <c r="H570" i="5"/>
  <c r="G570" i="5"/>
  <c r="F570" i="5"/>
  <c r="E570" i="5"/>
  <c r="D570" i="5"/>
  <c r="C570" i="5"/>
  <c r="B570" i="5"/>
  <c r="T569" i="5"/>
  <c r="S569" i="5"/>
  <c r="R569" i="5"/>
  <c r="Q569" i="5"/>
  <c r="P569" i="5"/>
  <c r="O569" i="5"/>
  <c r="N569" i="5"/>
  <c r="M569" i="5"/>
  <c r="L569" i="5"/>
  <c r="K569" i="5"/>
  <c r="J569" i="5"/>
  <c r="I569" i="5"/>
  <c r="H569" i="5"/>
  <c r="G569" i="5"/>
  <c r="F569" i="5"/>
  <c r="E569" i="5"/>
  <c r="D569" i="5"/>
  <c r="C569" i="5"/>
  <c r="B569" i="5"/>
  <c r="T568" i="5"/>
  <c r="S568" i="5"/>
  <c r="R568" i="5"/>
  <c r="Q568" i="5"/>
  <c r="P568" i="5"/>
  <c r="O568" i="5"/>
  <c r="N568" i="5"/>
  <c r="M568" i="5"/>
  <c r="L568" i="5"/>
  <c r="K568" i="5"/>
  <c r="J568" i="5"/>
  <c r="I568" i="5"/>
  <c r="H568" i="5"/>
  <c r="G568" i="5"/>
  <c r="F568" i="5"/>
  <c r="E568" i="5"/>
  <c r="D568" i="5"/>
  <c r="C568" i="5"/>
  <c r="B568" i="5"/>
  <c r="T567" i="5"/>
  <c r="S567" i="5"/>
  <c r="R567" i="5"/>
  <c r="Q567" i="5"/>
  <c r="P567" i="5"/>
  <c r="O567" i="5"/>
  <c r="N567" i="5"/>
  <c r="M567" i="5"/>
  <c r="L567" i="5"/>
  <c r="K567" i="5"/>
  <c r="J567" i="5"/>
  <c r="I567" i="5"/>
  <c r="H567" i="5"/>
  <c r="G567" i="5"/>
  <c r="F567" i="5"/>
  <c r="E567" i="5"/>
  <c r="D567" i="5"/>
  <c r="C567" i="5"/>
  <c r="B567" i="5"/>
  <c r="T566" i="5"/>
  <c r="S566" i="5"/>
  <c r="R566" i="5"/>
  <c r="Q566" i="5"/>
  <c r="P566" i="5"/>
  <c r="O566" i="5"/>
  <c r="N566" i="5"/>
  <c r="M566" i="5"/>
  <c r="L566" i="5"/>
  <c r="K566" i="5"/>
  <c r="J566" i="5"/>
  <c r="I566" i="5"/>
  <c r="H566" i="5"/>
  <c r="G566" i="5"/>
  <c r="F566" i="5"/>
  <c r="E566" i="5"/>
  <c r="D566" i="5"/>
  <c r="C566" i="5"/>
  <c r="B566" i="5"/>
  <c r="T565" i="5"/>
  <c r="S565" i="5"/>
  <c r="R565" i="5"/>
  <c r="Q565" i="5"/>
  <c r="P565" i="5"/>
  <c r="O565" i="5"/>
  <c r="N565" i="5"/>
  <c r="M565" i="5"/>
  <c r="L565" i="5"/>
  <c r="K565" i="5"/>
  <c r="J565" i="5"/>
  <c r="I565" i="5"/>
  <c r="H565" i="5"/>
  <c r="G565" i="5"/>
  <c r="F565" i="5"/>
  <c r="E565" i="5"/>
  <c r="D565" i="5"/>
  <c r="C565" i="5"/>
  <c r="B565" i="5"/>
  <c r="T564" i="5"/>
  <c r="S564" i="5"/>
  <c r="R564" i="5"/>
  <c r="Q564" i="5"/>
  <c r="P564" i="5"/>
  <c r="O564" i="5"/>
  <c r="N564" i="5"/>
  <c r="M564" i="5"/>
  <c r="L564" i="5"/>
  <c r="K564" i="5"/>
  <c r="J564" i="5"/>
  <c r="I564" i="5"/>
  <c r="H564" i="5"/>
  <c r="G564" i="5"/>
  <c r="F564" i="5"/>
  <c r="E564" i="5"/>
  <c r="D564" i="5"/>
  <c r="C564" i="5"/>
  <c r="B564" i="5"/>
  <c r="T563" i="5"/>
  <c r="S563" i="5"/>
  <c r="R563" i="5"/>
  <c r="Q563" i="5"/>
  <c r="P563" i="5"/>
  <c r="O563" i="5"/>
  <c r="N563" i="5"/>
  <c r="M563" i="5"/>
  <c r="L563" i="5"/>
  <c r="K563" i="5"/>
  <c r="J563" i="5"/>
  <c r="I563" i="5"/>
  <c r="H563" i="5"/>
  <c r="G563" i="5"/>
  <c r="F563" i="5"/>
  <c r="E563" i="5"/>
  <c r="D563" i="5"/>
  <c r="C563" i="5"/>
  <c r="B563" i="5"/>
  <c r="T562" i="5"/>
  <c r="S562" i="5"/>
  <c r="R562" i="5"/>
  <c r="Q562" i="5"/>
  <c r="P562" i="5"/>
  <c r="O562" i="5"/>
  <c r="N562" i="5"/>
  <c r="M562" i="5"/>
  <c r="L562" i="5"/>
  <c r="K562" i="5"/>
  <c r="J562" i="5"/>
  <c r="I562" i="5"/>
  <c r="H562" i="5"/>
  <c r="G562" i="5"/>
  <c r="F562" i="5"/>
  <c r="E562" i="5"/>
  <c r="D562" i="5"/>
  <c r="C562" i="5"/>
  <c r="B562" i="5"/>
  <c r="T561" i="5"/>
  <c r="S561" i="5"/>
  <c r="R561" i="5"/>
  <c r="Q561" i="5"/>
  <c r="P561" i="5"/>
  <c r="O561" i="5"/>
  <c r="N561" i="5"/>
  <c r="M561" i="5"/>
  <c r="L561" i="5"/>
  <c r="K561" i="5"/>
  <c r="J561" i="5"/>
  <c r="I561" i="5"/>
  <c r="H561" i="5"/>
  <c r="G561" i="5"/>
  <c r="F561" i="5"/>
  <c r="E561" i="5"/>
  <c r="D561" i="5"/>
  <c r="C561" i="5"/>
  <c r="B561" i="5"/>
  <c r="T560" i="5"/>
  <c r="S560" i="5"/>
  <c r="R560" i="5"/>
  <c r="Q560" i="5"/>
  <c r="P560" i="5"/>
  <c r="O560" i="5"/>
  <c r="N560" i="5"/>
  <c r="M560" i="5"/>
  <c r="L560" i="5"/>
  <c r="K560" i="5"/>
  <c r="J560" i="5"/>
  <c r="I560" i="5"/>
  <c r="H560" i="5"/>
  <c r="G560" i="5"/>
  <c r="F560" i="5"/>
  <c r="E560" i="5"/>
  <c r="D560" i="5"/>
  <c r="C560" i="5"/>
  <c r="B560" i="5"/>
  <c r="T559" i="5"/>
  <c r="S559" i="5"/>
  <c r="R559" i="5"/>
  <c r="Q559" i="5"/>
  <c r="P559" i="5"/>
  <c r="O559" i="5"/>
  <c r="N559" i="5"/>
  <c r="M559" i="5"/>
  <c r="L559" i="5"/>
  <c r="K559" i="5"/>
  <c r="J559" i="5"/>
  <c r="I559" i="5"/>
  <c r="H559" i="5"/>
  <c r="G559" i="5"/>
  <c r="F559" i="5"/>
  <c r="E559" i="5"/>
  <c r="D559" i="5"/>
  <c r="C559" i="5"/>
  <c r="B559" i="5"/>
  <c r="T558" i="5"/>
  <c r="S558" i="5"/>
  <c r="R558" i="5"/>
  <c r="Q558" i="5"/>
  <c r="P558" i="5"/>
  <c r="O558" i="5"/>
  <c r="N558" i="5"/>
  <c r="M558" i="5"/>
  <c r="L558" i="5"/>
  <c r="K558" i="5"/>
  <c r="J558" i="5"/>
  <c r="I558" i="5"/>
  <c r="H558" i="5"/>
  <c r="G558" i="5"/>
  <c r="F558" i="5"/>
  <c r="E558" i="5"/>
  <c r="D558" i="5"/>
  <c r="C558" i="5"/>
  <c r="B558" i="5"/>
  <c r="T557" i="5"/>
  <c r="S557" i="5"/>
  <c r="R557" i="5"/>
  <c r="Q557" i="5"/>
  <c r="P557" i="5"/>
  <c r="O557" i="5"/>
  <c r="N557" i="5"/>
  <c r="M557" i="5"/>
  <c r="L557" i="5"/>
  <c r="K557" i="5"/>
  <c r="J557" i="5"/>
  <c r="I557" i="5"/>
  <c r="H557" i="5"/>
  <c r="G557" i="5"/>
  <c r="F557" i="5"/>
  <c r="E557" i="5"/>
  <c r="D557" i="5"/>
  <c r="C557" i="5"/>
  <c r="B557" i="5"/>
  <c r="T556" i="5"/>
  <c r="S556" i="5"/>
  <c r="R556" i="5"/>
  <c r="Q556" i="5"/>
  <c r="P556" i="5"/>
  <c r="O556" i="5"/>
  <c r="N556" i="5"/>
  <c r="M556" i="5"/>
  <c r="L556" i="5"/>
  <c r="K556" i="5"/>
  <c r="J556" i="5"/>
  <c r="I556" i="5"/>
  <c r="H556" i="5"/>
  <c r="G556" i="5"/>
  <c r="F556" i="5"/>
  <c r="E556" i="5"/>
  <c r="D556" i="5"/>
  <c r="C556" i="5"/>
  <c r="B556" i="5"/>
  <c r="T555" i="5"/>
  <c r="S555" i="5"/>
  <c r="R555" i="5"/>
  <c r="Q555" i="5"/>
  <c r="P555" i="5"/>
  <c r="O555" i="5"/>
  <c r="N555" i="5"/>
  <c r="M555" i="5"/>
  <c r="L555" i="5"/>
  <c r="K555" i="5"/>
  <c r="J555" i="5"/>
  <c r="I555" i="5"/>
  <c r="H555" i="5"/>
  <c r="G555" i="5"/>
  <c r="F555" i="5"/>
  <c r="E555" i="5"/>
  <c r="D555" i="5"/>
  <c r="C555" i="5"/>
  <c r="B555" i="5"/>
  <c r="T554" i="5"/>
  <c r="S554" i="5"/>
  <c r="R554" i="5"/>
  <c r="Q554" i="5"/>
  <c r="P554" i="5"/>
  <c r="O554" i="5"/>
  <c r="N554" i="5"/>
  <c r="M554" i="5"/>
  <c r="L554" i="5"/>
  <c r="K554" i="5"/>
  <c r="J554" i="5"/>
  <c r="I554" i="5"/>
  <c r="H554" i="5"/>
  <c r="G554" i="5"/>
  <c r="F554" i="5"/>
  <c r="E554" i="5"/>
  <c r="D554" i="5"/>
  <c r="C554" i="5"/>
  <c r="B554" i="5"/>
  <c r="T553" i="5"/>
  <c r="S553" i="5"/>
  <c r="R553" i="5"/>
  <c r="Q553" i="5"/>
  <c r="P553" i="5"/>
  <c r="O553" i="5"/>
  <c r="N553" i="5"/>
  <c r="M553" i="5"/>
  <c r="L553" i="5"/>
  <c r="K553" i="5"/>
  <c r="J553" i="5"/>
  <c r="I553" i="5"/>
  <c r="H553" i="5"/>
  <c r="G553" i="5"/>
  <c r="F553" i="5"/>
  <c r="E553" i="5"/>
  <c r="D553" i="5"/>
  <c r="C553" i="5"/>
  <c r="B553" i="5"/>
  <c r="T552" i="5"/>
  <c r="S552" i="5"/>
  <c r="R552" i="5"/>
  <c r="Q552" i="5"/>
  <c r="P552" i="5"/>
  <c r="O552" i="5"/>
  <c r="N552" i="5"/>
  <c r="M552" i="5"/>
  <c r="L552" i="5"/>
  <c r="K552" i="5"/>
  <c r="J552" i="5"/>
  <c r="I552" i="5"/>
  <c r="H552" i="5"/>
  <c r="G552" i="5"/>
  <c r="F552" i="5"/>
  <c r="E552" i="5"/>
  <c r="D552" i="5"/>
  <c r="C552" i="5"/>
  <c r="B552" i="5"/>
  <c r="T551" i="5"/>
  <c r="S551" i="5"/>
  <c r="R551" i="5"/>
  <c r="Q551" i="5"/>
  <c r="P551" i="5"/>
  <c r="O551" i="5"/>
  <c r="N551" i="5"/>
  <c r="M551" i="5"/>
  <c r="L551" i="5"/>
  <c r="K551" i="5"/>
  <c r="J551" i="5"/>
  <c r="I551" i="5"/>
  <c r="H551" i="5"/>
  <c r="G551" i="5"/>
  <c r="F551" i="5"/>
  <c r="E551" i="5"/>
  <c r="D551" i="5"/>
  <c r="C551" i="5"/>
  <c r="B551" i="5"/>
  <c r="T550" i="5"/>
  <c r="S550" i="5"/>
  <c r="R550" i="5"/>
  <c r="Q550" i="5"/>
  <c r="P550" i="5"/>
  <c r="O550" i="5"/>
  <c r="N550" i="5"/>
  <c r="M550" i="5"/>
  <c r="L550" i="5"/>
  <c r="K550" i="5"/>
  <c r="J550" i="5"/>
  <c r="I550" i="5"/>
  <c r="H550" i="5"/>
  <c r="G550" i="5"/>
  <c r="F550" i="5"/>
  <c r="E550" i="5"/>
  <c r="D550" i="5"/>
  <c r="C550" i="5"/>
  <c r="B550" i="5"/>
  <c r="T549" i="5"/>
  <c r="S549" i="5"/>
  <c r="R549" i="5"/>
  <c r="Q549" i="5"/>
  <c r="P549" i="5"/>
  <c r="O549" i="5"/>
  <c r="N549" i="5"/>
  <c r="M549" i="5"/>
  <c r="L549" i="5"/>
  <c r="K549" i="5"/>
  <c r="J549" i="5"/>
  <c r="I549" i="5"/>
  <c r="H549" i="5"/>
  <c r="G549" i="5"/>
  <c r="F549" i="5"/>
  <c r="E549" i="5"/>
  <c r="D549" i="5"/>
  <c r="C549" i="5"/>
  <c r="B549" i="5"/>
  <c r="T548" i="5"/>
  <c r="S548" i="5"/>
  <c r="R548" i="5"/>
  <c r="Q548" i="5"/>
  <c r="P548" i="5"/>
  <c r="O548" i="5"/>
  <c r="N548" i="5"/>
  <c r="M548" i="5"/>
  <c r="L548" i="5"/>
  <c r="K548" i="5"/>
  <c r="J548" i="5"/>
  <c r="I548" i="5"/>
  <c r="H548" i="5"/>
  <c r="G548" i="5"/>
  <c r="F548" i="5"/>
  <c r="E548" i="5"/>
  <c r="D548" i="5"/>
  <c r="C548" i="5"/>
  <c r="B548" i="5"/>
  <c r="T547" i="5"/>
  <c r="S547" i="5"/>
  <c r="R547" i="5"/>
  <c r="Q547" i="5"/>
  <c r="P547" i="5"/>
  <c r="O547" i="5"/>
  <c r="N547" i="5"/>
  <c r="M547" i="5"/>
  <c r="L547" i="5"/>
  <c r="K547" i="5"/>
  <c r="J547" i="5"/>
  <c r="I547" i="5"/>
  <c r="H547" i="5"/>
  <c r="G547" i="5"/>
  <c r="F547" i="5"/>
  <c r="E547" i="5"/>
  <c r="D547" i="5"/>
  <c r="C547" i="5"/>
  <c r="B547" i="5"/>
  <c r="T546" i="5"/>
  <c r="S546" i="5"/>
  <c r="R546" i="5"/>
  <c r="Q546" i="5"/>
  <c r="P546" i="5"/>
  <c r="O546" i="5"/>
  <c r="N546" i="5"/>
  <c r="M546" i="5"/>
  <c r="L546" i="5"/>
  <c r="K546" i="5"/>
  <c r="J546" i="5"/>
  <c r="I546" i="5"/>
  <c r="H546" i="5"/>
  <c r="G546" i="5"/>
  <c r="F546" i="5"/>
  <c r="E546" i="5"/>
  <c r="D546" i="5"/>
  <c r="C546" i="5"/>
  <c r="B546" i="5"/>
  <c r="T545" i="5"/>
  <c r="S545" i="5"/>
  <c r="R545" i="5"/>
  <c r="Q545" i="5"/>
  <c r="P545" i="5"/>
  <c r="O545" i="5"/>
  <c r="N545" i="5"/>
  <c r="M545" i="5"/>
  <c r="L545" i="5"/>
  <c r="K545" i="5"/>
  <c r="J545" i="5"/>
  <c r="I545" i="5"/>
  <c r="H545" i="5"/>
  <c r="G545" i="5"/>
  <c r="F545" i="5"/>
  <c r="E545" i="5"/>
  <c r="D545" i="5"/>
  <c r="C545" i="5"/>
  <c r="B545" i="5"/>
  <c r="T544" i="5"/>
  <c r="S544" i="5"/>
  <c r="R544" i="5"/>
  <c r="Q544" i="5"/>
  <c r="P544" i="5"/>
  <c r="O544" i="5"/>
  <c r="N544" i="5"/>
  <c r="M544" i="5"/>
  <c r="L544" i="5"/>
  <c r="K544" i="5"/>
  <c r="J544" i="5"/>
  <c r="I544" i="5"/>
  <c r="H544" i="5"/>
  <c r="G544" i="5"/>
  <c r="F544" i="5"/>
  <c r="E544" i="5"/>
  <c r="D544" i="5"/>
  <c r="C544" i="5"/>
  <c r="B544" i="5"/>
  <c r="T543" i="5"/>
  <c r="S543" i="5"/>
  <c r="R543" i="5"/>
  <c r="Q543" i="5"/>
  <c r="P543" i="5"/>
  <c r="O543" i="5"/>
  <c r="N543" i="5"/>
  <c r="M543" i="5"/>
  <c r="L543" i="5"/>
  <c r="K543" i="5"/>
  <c r="J543" i="5"/>
  <c r="I543" i="5"/>
  <c r="H543" i="5"/>
  <c r="G543" i="5"/>
  <c r="F543" i="5"/>
  <c r="E543" i="5"/>
  <c r="D543" i="5"/>
  <c r="C543" i="5"/>
  <c r="B543" i="5"/>
  <c r="T542" i="5"/>
  <c r="S542" i="5"/>
  <c r="R542" i="5"/>
  <c r="Q542" i="5"/>
  <c r="P542" i="5"/>
  <c r="O542" i="5"/>
  <c r="N542" i="5"/>
  <c r="M542" i="5"/>
  <c r="L542" i="5"/>
  <c r="K542" i="5"/>
  <c r="J542" i="5"/>
  <c r="I542" i="5"/>
  <c r="H542" i="5"/>
  <c r="G542" i="5"/>
  <c r="F542" i="5"/>
  <c r="E542" i="5"/>
  <c r="D542" i="5"/>
  <c r="C542" i="5"/>
  <c r="B542" i="5"/>
  <c r="T541" i="5"/>
  <c r="S541" i="5"/>
  <c r="R541" i="5"/>
  <c r="Q541" i="5"/>
  <c r="P541" i="5"/>
  <c r="O541" i="5"/>
  <c r="N541" i="5"/>
  <c r="M541" i="5"/>
  <c r="L541" i="5"/>
  <c r="K541" i="5"/>
  <c r="J541" i="5"/>
  <c r="I541" i="5"/>
  <c r="H541" i="5"/>
  <c r="G541" i="5"/>
  <c r="F541" i="5"/>
  <c r="E541" i="5"/>
  <c r="D541" i="5"/>
  <c r="C541" i="5"/>
  <c r="B541" i="5"/>
  <c r="T540" i="5"/>
  <c r="S540" i="5"/>
  <c r="R540" i="5"/>
  <c r="Q540" i="5"/>
  <c r="P540" i="5"/>
  <c r="O540" i="5"/>
  <c r="N540" i="5"/>
  <c r="M540" i="5"/>
  <c r="L540" i="5"/>
  <c r="K540" i="5"/>
  <c r="J540" i="5"/>
  <c r="I540" i="5"/>
  <c r="H540" i="5"/>
  <c r="G540" i="5"/>
  <c r="F540" i="5"/>
  <c r="E540" i="5"/>
  <c r="D540" i="5"/>
  <c r="C540" i="5"/>
  <c r="B540" i="5"/>
  <c r="T539" i="5"/>
  <c r="S539" i="5"/>
  <c r="R539" i="5"/>
  <c r="Q539" i="5"/>
  <c r="P539" i="5"/>
  <c r="O539" i="5"/>
  <c r="N539" i="5"/>
  <c r="M539" i="5"/>
  <c r="L539" i="5"/>
  <c r="K539" i="5"/>
  <c r="J539" i="5"/>
  <c r="I539" i="5"/>
  <c r="H539" i="5"/>
  <c r="G539" i="5"/>
  <c r="F539" i="5"/>
  <c r="E539" i="5"/>
  <c r="D539" i="5"/>
  <c r="C539" i="5"/>
  <c r="B539" i="5"/>
  <c r="T538" i="5"/>
  <c r="S538" i="5"/>
  <c r="R538" i="5"/>
  <c r="Q538" i="5"/>
  <c r="P538" i="5"/>
  <c r="O538" i="5"/>
  <c r="N538" i="5"/>
  <c r="M538" i="5"/>
  <c r="L538" i="5"/>
  <c r="K538" i="5"/>
  <c r="J538" i="5"/>
  <c r="I538" i="5"/>
  <c r="H538" i="5"/>
  <c r="G538" i="5"/>
  <c r="F538" i="5"/>
  <c r="E538" i="5"/>
  <c r="D538" i="5"/>
  <c r="C538" i="5"/>
  <c r="B538" i="5"/>
  <c r="T537" i="5"/>
  <c r="S537" i="5"/>
  <c r="R537" i="5"/>
  <c r="Q537" i="5"/>
  <c r="P537" i="5"/>
  <c r="O537" i="5"/>
  <c r="N537" i="5"/>
  <c r="M537" i="5"/>
  <c r="L537" i="5"/>
  <c r="K537" i="5"/>
  <c r="J537" i="5"/>
  <c r="I537" i="5"/>
  <c r="H537" i="5"/>
  <c r="G537" i="5"/>
  <c r="F537" i="5"/>
  <c r="E537" i="5"/>
  <c r="D537" i="5"/>
  <c r="C537" i="5"/>
  <c r="B537" i="5"/>
  <c r="T536" i="5"/>
  <c r="S536" i="5"/>
  <c r="R536" i="5"/>
  <c r="Q536" i="5"/>
  <c r="P536" i="5"/>
  <c r="O536" i="5"/>
  <c r="N536" i="5"/>
  <c r="M536" i="5"/>
  <c r="L536" i="5"/>
  <c r="K536" i="5"/>
  <c r="J536" i="5"/>
  <c r="I536" i="5"/>
  <c r="H536" i="5"/>
  <c r="G536" i="5"/>
  <c r="F536" i="5"/>
  <c r="E536" i="5"/>
  <c r="D536" i="5"/>
  <c r="C536" i="5"/>
  <c r="B536" i="5"/>
  <c r="T535" i="5"/>
  <c r="S535" i="5"/>
  <c r="R535" i="5"/>
  <c r="Q535" i="5"/>
  <c r="P535" i="5"/>
  <c r="O535" i="5"/>
  <c r="N535" i="5"/>
  <c r="M535" i="5"/>
  <c r="L535" i="5"/>
  <c r="K535" i="5"/>
  <c r="J535" i="5"/>
  <c r="I535" i="5"/>
  <c r="H535" i="5"/>
  <c r="G535" i="5"/>
  <c r="F535" i="5"/>
  <c r="E535" i="5"/>
  <c r="D535" i="5"/>
  <c r="C535" i="5"/>
  <c r="B535" i="5"/>
  <c r="T534" i="5"/>
  <c r="S534" i="5"/>
  <c r="R534" i="5"/>
  <c r="Q534" i="5"/>
  <c r="P534" i="5"/>
  <c r="O534" i="5"/>
  <c r="N534" i="5"/>
  <c r="M534" i="5"/>
  <c r="L534" i="5"/>
  <c r="K534" i="5"/>
  <c r="J534" i="5"/>
  <c r="I534" i="5"/>
  <c r="H534" i="5"/>
  <c r="G534" i="5"/>
  <c r="F534" i="5"/>
  <c r="E534" i="5"/>
  <c r="D534" i="5"/>
  <c r="C534" i="5"/>
  <c r="B534" i="5"/>
  <c r="T533" i="5"/>
  <c r="S533" i="5"/>
  <c r="R533" i="5"/>
  <c r="Q533" i="5"/>
  <c r="P533" i="5"/>
  <c r="O533" i="5"/>
  <c r="N533" i="5"/>
  <c r="M533" i="5"/>
  <c r="L533" i="5"/>
  <c r="K533" i="5"/>
  <c r="J533" i="5"/>
  <c r="I533" i="5"/>
  <c r="H533" i="5"/>
  <c r="G533" i="5"/>
  <c r="F533" i="5"/>
  <c r="E533" i="5"/>
  <c r="D533" i="5"/>
  <c r="C533" i="5"/>
  <c r="B533" i="5"/>
  <c r="T532" i="5"/>
  <c r="S532" i="5"/>
  <c r="R532" i="5"/>
  <c r="Q532" i="5"/>
  <c r="P532" i="5"/>
  <c r="O532" i="5"/>
  <c r="N532" i="5"/>
  <c r="M532" i="5"/>
  <c r="L532" i="5"/>
  <c r="K532" i="5"/>
  <c r="J532" i="5"/>
  <c r="I532" i="5"/>
  <c r="H532" i="5"/>
  <c r="G532" i="5"/>
  <c r="F532" i="5"/>
  <c r="E532" i="5"/>
  <c r="D532" i="5"/>
  <c r="C532" i="5"/>
  <c r="B532" i="5"/>
  <c r="T531" i="5"/>
  <c r="S531" i="5"/>
  <c r="R531" i="5"/>
  <c r="Q531" i="5"/>
  <c r="P531" i="5"/>
  <c r="O531" i="5"/>
  <c r="N531" i="5"/>
  <c r="M531" i="5"/>
  <c r="L531" i="5"/>
  <c r="K531" i="5"/>
  <c r="J531" i="5"/>
  <c r="I531" i="5"/>
  <c r="H531" i="5"/>
  <c r="G531" i="5"/>
  <c r="F531" i="5"/>
  <c r="E531" i="5"/>
  <c r="D531" i="5"/>
  <c r="C531" i="5"/>
  <c r="B531" i="5"/>
  <c r="T530" i="5"/>
  <c r="S530" i="5"/>
  <c r="R530" i="5"/>
  <c r="Q530" i="5"/>
  <c r="P530" i="5"/>
  <c r="O530" i="5"/>
  <c r="N530" i="5"/>
  <c r="M530" i="5"/>
  <c r="L530" i="5"/>
  <c r="K530" i="5"/>
  <c r="J530" i="5"/>
  <c r="I530" i="5"/>
  <c r="H530" i="5"/>
  <c r="G530" i="5"/>
  <c r="F530" i="5"/>
  <c r="E530" i="5"/>
  <c r="D530" i="5"/>
  <c r="C530" i="5"/>
  <c r="B530" i="5"/>
  <c r="T529" i="5"/>
  <c r="S529" i="5"/>
  <c r="R529" i="5"/>
  <c r="Q529" i="5"/>
  <c r="P529" i="5"/>
  <c r="O529" i="5"/>
  <c r="N529" i="5"/>
  <c r="M529" i="5"/>
  <c r="L529" i="5"/>
  <c r="K529" i="5"/>
  <c r="J529" i="5"/>
  <c r="I529" i="5"/>
  <c r="H529" i="5"/>
  <c r="G529" i="5"/>
  <c r="F529" i="5"/>
  <c r="E529" i="5"/>
  <c r="D529" i="5"/>
  <c r="C529" i="5"/>
  <c r="B529" i="5"/>
  <c r="T528" i="5"/>
  <c r="S528" i="5"/>
  <c r="R528" i="5"/>
  <c r="Q528" i="5"/>
  <c r="P528" i="5"/>
  <c r="O528" i="5"/>
  <c r="N528" i="5"/>
  <c r="M528" i="5"/>
  <c r="L528" i="5"/>
  <c r="K528" i="5"/>
  <c r="J528" i="5"/>
  <c r="I528" i="5"/>
  <c r="H528" i="5"/>
  <c r="G528" i="5"/>
  <c r="F528" i="5"/>
  <c r="E528" i="5"/>
  <c r="D528" i="5"/>
  <c r="C528" i="5"/>
  <c r="B528" i="5"/>
  <c r="T527" i="5"/>
  <c r="S527" i="5"/>
  <c r="R527" i="5"/>
  <c r="Q527" i="5"/>
  <c r="P527" i="5"/>
  <c r="O527" i="5"/>
  <c r="N527" i="5"/>
  <c r="M527" i="5"/>
  <c r="L527" i="5"/>
  <c r="K527" i="5"/>
  <c r="J527" i="5"/>
  <c r="I527" i="5"/>
  <c r="H527" i="5"/>
  <c r="G527" i="5"/>
  <c r="F527" i="5"/>
  <c r="E527" i="5"/>
  <c r="D527" i="5"/>
  <c r="C527" i="5"/>
  <c r="B527" i="5"/>
  <c r="T526" i="5"/>
  <c r="S526" i="5"/>
  <c r="R526" i="5"/>
  <c r="Q526" i="5"/>
  <c r="P526" i="5"/>
  <c r="O526" i="5"/>
  <c r="N526" i="5"/>
  <c r="M526" i="5"/>
  <c r="L526" i="5"/>
  <c r="K526" i="5"/>
  <c r="J526" i="5"/>
  <c r="I526" i="5"/>
  <c r="H526" i="5"/>
  <c r="G526" i="5"/>
  <c r="F526" i="5"/>
  <c r="E526" i="5"/>
  <c r="D526" i="5"/>
  <c r="C526" i="5"/>
  <c r="B526" i="5"/>
  <c r="T525" i="5"/>
  <c r="S525" i="5"/>
  <c r="R525" i="5"/>
  <c r="Q525" i="5"/>
  <c r="P525" i="5"/>
  <c r="O525" i="5"/>
  <c r="N525" i="5"/>
  <c r="M525" i="5"/>
  <c r="L525" i="5"/>
  <c r="K525" i="5"/>
  <c r="J525" i="5"/>
  <c r="I525" i="5"/>
  <c r="H525" i="5"/>
  <c r="G525" i="5"/>
  <c r="F525" i="5"/>
  <c r="E525" i="5"/>
  <c r="D525" i="5"/>
  <c r="C525" i="5"/>
  <c r="B525" i="5"/>
  <c r="T524" i="5"/>
  <c r="S524" i="5"/>
  <c r="R524" i="5"/>
  <c r="Q524" i="5"/>
  <c r="P524" i="5"/>
  <c r="O524" i="5"/>
  <c r="N524" i="5"/>
  <c r="M524" i="5"/>
  <c r="L524" i="5"/>
  <c r="K524" i="5"/>
  <c r="J524" i="5"/>
  <c r="I524" i="5"/>
  <c r="H524" i="5"/>
  <c r="G524" i="5"/>
  <c r="F524" i="5"/>
  <c r="E524" i="5"/>
  <c r="D524" i="5"/>
  <c r="C524" i="5"/>
  <c r="B524" i="5"/>
  <c r="T523" i="5"/>
  <c r="S523" i="5"/>
  <c r="R523" i="5"/>
  <c r="Q523" i="5"/>
  <c r="P523" i="5"/>
  <c r="O523" i="5"/>
  <c r="N523" i="5"/>
  <c r="M523" i="5"/>
  <c r="L523" i="5"/>
  <c r="K523" i="5"/>
  <c r="J523" i="5"/>
  <c r="I523" i="5"/>
  <c r="H523" i="5"/>
  <c r="G523" i="5"/>
  <c r="F523" i="5"/>
  <c r="E523" i="5"/>
  <c r="D523" i="5"/>
  <c r="C523" i="5"/>
  <c r="B523" i="5"/>
  <c r="T522" i="5"/>
  <c r="S522" i="5"/>
  <c r="R522" i="5"/>
  <c r="Q522" i="5"/>
  <c r="P522" i="5"/>
  <c r="O522" i="5"/>
  <c r="N522" i="5"/>
  <c r="M522" i="5"/>
  <c r="L522" i="5"/>
  <c r="K522" i="5"/>
  <c r="J522" i="5"/>
  <c r="I522" i="5"/>
  <c r="H522" i="5"/>
  <c r="G522" i="5"/>
  <c r="F522" i="5"/>
  <c r="E522" i="5"/>
  <c r="D522" i="5"/>
  <c r="C522" i="5"/>
  <c r="B522" i="5"/>
  <c r="T521" i="5"/>
  <c r="S521" i="5"/>
  <c r="R521" i="5"/>
  <c r="Q521" i="5"/>
  <c r="P521" i="5"/>
  <c r="O521" i="5"/>
  <c r="N521" i="5"/>
  <c r="M521" i="5"/>
  <c r="L521" i="5"/>
  <c r="K521" i="5"/>
  <c r="J521" i="5"/>
  <c r="I521" i="5"/>
  <c r="H521" i="5"/>
  <c r="G521" i="5"/>
  <c r="F521" i="5"/>
  <c r="E521" i="5"/>
  <c r="D521" i="5"/>
  <c r="C521" i="5"/>
  <c r="B521" i="5"/>
  <c r="T520" i="5"/>
  <c r="S520" i="5"/>
  <c r="R520" i="5"/>
  <c r="Q520" i="5"/>
  <c r="P520" i="5"/>
  <c r="O520" i="5"/>
  <c r="N520" i="5"/>
  <c r="M520" i="5"/>
  <c r="L520" i="5"/>
  <c r="K520" i="5"/>
  <c r="J520" i="5"/>
  <c r="I520" i="5"/>
  <c r="H520" i="5"/>
  <c r="G520" i="5"/>
  <c r="F520" i="5"/>
  <c r="E520" i="5"/>
  <c r="D520" i="5"/>
  <c r="C520" i="5"/>
  <c r="B520" i="5"/>
  <c r="T519" i="5"/>
  <c r="S519" i="5"/>
  <c r="R519" i="5"/>
  <c r="Q519" i="5"/>
  <c r="P519" i="5"/>
  <c r="O519" i="5"/>
  <c r="N519" i="5"/>
  <c r="M519" i="5"/>
  <c r="L519" i="5"/>
  <c r="K519" i="5"/>
  <c r="J519" i="5"/>
  <c r="I519" i="5"/>
  <c r="H519" i="5"/>
  <c r="G519" i="5"/>
  <c r="F519" i="5"/>
  <c r="E519" i="5"/>
  <c r="D519" i="5"/>
  <c r="C519" i="5"/>
  <c r="B519" i="5"/>
  <c r="T518" i="5"/>
  <c r="S518" i="5"/>
  <c r="R518" i="5"/>
  <c r="Q518" i="5"/>
  <c r="P518" i="5"/>
  <c r="O518" i="5"/>
  <c r="N518" i="5"/>
  <c r="M518" i="5"/>
  <c r="L518" i="5"/>
  <c r="K518" i="5"/>
  <c r="J518" i="5"/>
  <c r="I518" i="5"/>
  <c r="H518" i="5"/>
  <c r="G518" i="5"/>
  <c r="F518" i="5"/>
  <c r="E518" i="5"/>
  <c r="D518" i="5"/>
  <c r="C518" i="5"/>
  <c r="B518" i="5"/>
  <c r="T517" i="5"/>
  <c r="S517" i="5"/>
  <c r="R517" i="5"/>
  <c r="Q517" i="5"/>
  <c r="P517" i="5"/>
  <c r="O517" i="5"/>
  <c r="N517" i="5"/>
  <c r="M517" i="5"/>
  <c r="L517" i="5"/>
  <c r="K517" i="5"/>
  <c r="J517" i="5"/>
  <c r="I517" i="5"/>
  <c r="H517" i="5"/>
  <c r="G517" i="5"/>
  <c r="F517" i="5"/>
  <c r="E517" i="5"/>
  <c r="D517" i="5"/>
  <c r="C517" i="5"/>
  <c r="B517" i="5"/>
  <c r="T516" i="5"/>
  <c r="S516" i="5"/>
  <c r="R516" i="5"/>
  <c r="Q516" i="5"/>
  <c r="P516" i="5"/>
  <c r="O516" i="5"/>
  <c r="N516" i="5"/>
  <c r="M516" i="5"/>
  <c r="L516" i="5"/>
  <c r="K516" i="5"/>
  <c r="J516" i="5"/>
  <c r="I516" i="5"/>
  <c r="H516" i="5"/>
  <c r="G516" i="5"/>
  <c r="F516" i="5"/>
  <c r="E516" i="5"/>
  <c r="D516" i="5"/>
  <c r="C516" i="5"/>
  <c r="B516" i="5"/>
  <c r="T515" i="5"/>
  <c r="S515" i="5"/>
  <c r="R515" i="5"/>
  <c r="Q515" i="5"/>
  <c r="P515" i="5"/>
  <c r="O515" i="5"/>
  <c r="N515" i="5"/>
  <c r="M515" i="5"/>
  <c r="L515" i="5"/>
  <c r="K515" i="5"/>
  <c r="J515" i="5"/>
  <c r="I515" i="5"/>
  <c r="H515" i="5"/>
  <c r="G515" i="5"/>
  <c r="F515" i="5"/>
  <c r="E515" i="5"/>
  <c r="D515" i="5"/>
  <c r="C515" i="5"/>
  <c r="B515" i="5"/>
  <c r="T514" i="5"/>
  <c r="S514" i="5"/>
  <c r="R514" i="5"/>
  <c r="Q514" i="5"/>
  <c r="P514" i="5"/>
  <c r="O514" i="5"/>
  <c r="N514" i="5"/>
  <c r="M514" i="5"/>
  <c r="L514" i="5"/>
  <c r="K514" i="5"/>
  <c r="J514" i="5"/>
  <c r="I514" i="5"/>
  <c r="H514" i="5"/>
  <c r="G514" i="5"/>
  <c r="F514" i="5"/>
  <c r="E514" i="5"/>
  <c r="D514" i="5"/>
  <c r="C514" i="5"/>
  <c r="B514" i="5"/>
  <c r="T513" i="5"/>
  <c r="S513" i="5"/>
  <c r="R513" i="5"/>
  <c r="Q513" i="5"/>
  <c r="P513" i="5"/>
  <c r="O513" i="5"/>
  <c r="N513" i="5"/>
  <c r="M513" i="5"/>
  <c r="L513" i="5"/>
  <c r="K513" i="5"/>
  <c r="J513" i="5"/>
  <c r="I513" i="5"/>
  <c r="H513" i="5"/>
  <c r="G513" i="5"/>
  <c r="F513" i="5"/>
  <c r="E513" i="5"/>
  <c r="D513" i="5"/>
  <c r="C513" i="5"/>
  <c r="B513" i="5"/>
  <c r="T512" i="5"/>
  <c r="S512" i="5"/>
  <c r="R512" i="5"/>
  <c r="Q512" i="5"/>
  <c r="P512" i="5"/>
  <c r="O512" i="5"/>
  <c r="N512" i="5"/>
  <c r="M512" i="5"/>
  <c r="L512" i="5"/>
  <c r="K512" i="5"/>
  <c r="J512" i="5"/>
  <c r="I512" i="5"/>
  <c r="H512" i="5"/>
  <c r="G512" i="5"/>
  <c r="F512" i="5"/>
  <c r="E512" i="5"/>
  <c r="D512" i="5"/>
  <c r="C512" i="5"/>
  <c r="B512" i="5"/>
  <c r="T511" i="5"/>
  <c r="S511" i="5"/>
  <c r="R511" i="5"/>
  <c r="Q511" i="5"/>
  <c r="P511" i="5"/>
  <c r="O511" i="5"/>
  <c r="N511" i="5"/>
  <c r="M511" i="5"/>
  <c r="L511" i="5"/>
  <c r="K511" i="5"/>
  <c r="J511" i="5"/>
  <c r="I511" i="5"/>
  <c r="H511" i="5"/>
  <c r="G511" i="5"/>
  <c r="F511" i="5"/>
  <c r="E511" i="5"/>
  <c r="D511" i="5"/>
  <c r="C511" i="5"/>
  <c r="B511" i="5"/>
  <c r="T510" i="5"/>
  <c r="S510" i="5"/>
  <c r="R510" i="5"/>
  <c r="Q510" i="5"/>
  <c r="P510" i="5"/>
  <c r="O510" i="5"/>
  <c r="N510" i="5"/>
  <c r="M510" i="5"/>
  <c r="L510" i="5"/>
  <c r="K510" i="5"/>
  <c r="J510" i="5"/>
  <c r="I510" i="5"/>
  <c r="H510" i="5"/>
  <c r="G510" i="5"/>
  <c r="F510" i="5"/>
  <c r="E510" i="5"/>
  <c r="D510" i="5"/>
  <c r="C510" i="5"/>
  <c r="B510" i="5"/>
  <c r="T509" i="5"/>
  <c r="S509" i="5"/>
  <c r="R509" i="5"/>
  <c r="Q509" i="5"/>
  <c r="P509" i="5"/>
  <c r="O509" i="5"/>
  <c r="N509" i="5"/>
  <c r="M509" i="5"/>
  <c r="L509" i="5"/>
  <c r="K509" i="5"/>
  <c r="J509" i="5"/>
  <c r="I509" i="5"/>
  <c r="H509" i="5"/>
  <c r="G509" i="5"/>
  <c r="F509" i="5"/>
  <c r="E509" i="5"/>
  <c r="D509" i="5"/>
  <c r="C509" i="5"/>
  <c r="B509" i="5"/>
  <c r="T508" i="5"/>
  <c r="S508" i="5"/>
  <c r="R508" i="5"/>
  <c r="Q508" i="5"/>
  <c r="P508" i="5"/>
  <c r="O508" i="5"/>
  <c r="N508" i="5"/>
  <c r="M508" i="5"/>
  <c r="L508" i="5"/>
  <c r="K508" i="5"/>
  <c r="J508" i="5"/>
  <c r="I508" i="5"/>
  <c r="H508" i="5"/>
  <c r="G508" i="5"/>
  <c r="F508" i="5"/>
  <c r="E508" i="5"/>
  <c r="D508" i="5"/>
  <c r="C508" i="5"/>
  <c r="B508" i="5"/>
  <c r="T507" i="5"/>
  <c r="S507" i="5"/>
  <c r="R507" i="5"/>
  <c r="Q507" i="5"/>
  <c r="P507" i="5"/>
  <c r="O507" i="5"/>
  <c r="N507" i="5"/>
  <c r="M507" i="5"/>
  <c r="L507" i="5"/>
  <c r="K507" i="5"/>
  <c r="J507" i="5"/>
  <c r="I507" i="5"/>
  <c r="H507" i="5"/>
  <c r="G507" i="5"/>
  <c r="F507" i="5"/>
  <c r="E507" i="5"/>
  <c r="D507" i="5"/>
  <c r="C507" i="5"/>
  <c r="B507" i="5"/>
  <c r="T506" i="5"/>
  <c r="S506" i="5"/>
  <c r="R506" i="5"/>
  <c r="Q506" i="5"/>
  <c r="P506" i="5"/>
  <c r="O506" i="5"/>
  <c r="N506" i="5"/>
  <c r="M506" i="5"/>
  <c r="L506" i="5"/>
  <c r="K506" i="5"/>
  <c r="J506" i="5"/>
  <c r="I506" i="5"/>
  <c r="H506" i="5"/>
  <c r="G506" i="5"/>
  <c r="F506" i="5"/>
  <c r="E506" i="5"/>
  <c r="D506" i="5"/>
  <c r="C506" i="5"/>
  <c r="B506" i="5"/>
  <c r="T505" i="5"/>
  <c r="S505" i="5"/>
  <c r="R505" i="5"/>
  <c r="Q505" i="5"/>
  <c r="P505" i="5"/>
  <c r="O505" i="5"/>
  <c r="N505" i="5"/>
  <c r="M505" i="5"/>
  <c r="L505" i="5"/>
  <c r="K505" i="5"/>
  <c r="J505" i="5"/>
  <c r="I505" i="5"/>
  <c r="H505" i="5"/>
  <c r="G505" i="5"/>
  <c r="F505" i="5"/>
  <c r="E505" i="5"/>
  <c r="D505" i="5"/>
  <c r="C505" i="5"/>
  <c r="B505" i="5"/>
  <c r="T504" i="5"/>
  <c r="S504" i="5"/>
  <c r="R504" i="5"/>
  <c r="Q504" i="5"/>
  <c r="P504" i="5"/>
  <c r="O504" i="5"/>
  <c r="N504" i="5"/>
  <c r="M504" i="5"/>
  <c r="L504" i="5"/>
  <c r="K504" i="5"/>
  <c r="J504" i="5"/>
  <c r="I504" i="5"/>
  <c r="H504" i="5"/>
  <c r="G504" i="5"/>
  <c r="F504" i="5"/>
  <c r="E504" i="5"/>
  <c r="D504" i="5"/>
  <c r="C504" i="5"/>
  <c r="B504" i="5"/>
  <c r="T503" i="5"/>
  <c r="S503" i="5"/>
  <c r="R503" i="5"/>
  <c r="Q503" i="5"/>
  <c r="P503" i="5"/>
  <c r="O503" i="5"/>
  <c r="N503" i="5"/>
  <c r="M503" i="5"/>
  <c r="L503" i="5"/>
  <c r="K503" i="5"/>
  <c r="J503" i="5"/>
  <c r="I503" i="5"/>
  <c r="H503" i="5"/>
  <c r="G503" i="5"/>
  <c r="F503" i="5"/>
  <c r="E503" i="5"/>
  <c r="D503" i="5"/>
  <c r="C503" i="5"/>
  <c r="B503" i="5"/>
  <c r="T502" i="5"/>
  <c r="S502" i="5"/>
  <c r="R502" i="5"/>
  <c r="Q502" i="5"/>
  <c r="P502" i="5"/>
  <c r="O502" i="5"/>
  <c r="N502" i="5"/>
  <c r="M502" i="5"/>
  <c r="L502" i="5"/>
  <c r="K502" i="5"/>
  <c r="J502" i="5"/>
  <c r="I502" i="5"/>
  <c r="H502" i="5"/>
  <c r="G502" i="5"/>
  <c r="F502" i="5"/>
  <c r="E502" i="5"/>
  <c r="D502" i="5"/>
  <c r="C502" i="5"/>
  <c r="B502" i="5"/>
  <c r="T501" i="5"/>
  <c r="S501" i="5"/>
  <c r="R501" i="5"/>
  <c r="Q501" i="5"/>
  <c r="P501" i="5"/>
  <c r="O501" i="5"/>
  <c r="N501" i="5"/>
  <c r="M501" i="5"/>
  <c r="L501" i="5"/>
  <c r="K501" i="5"/>
  <c r="J501" i="5"/>
  <c r="I501" i="5"/>
  <c r="H501" i="5"/>
  <c r="G501" i="5"/>
  <c r="F501" i="5"/>
  <c r="E501" i="5"/>
  <c r="D501" i="5"/>
  <c r="C501" i="5"/>
  <c r="B501" i="5"/>
  <c r="T500" i="5"/>
  <c r="S500" i="5"/>
  <c r="R500" i="5"/>
  <c r="Q500" i="5"/>
  <c r="P500" i="5"/>
  <c r="O500" i="5"/>
  <c r="N500" i="5"/>
  <c r="M500" i="5"/>
  <c r="L500" i="5"/>
  <c r="K500" i="5"/>
  <c r="J500" i="5"/>
  <c r="I500" i="5"/>
  <c r="H500" i="5"/>
  <c r="G500" i="5"/>
  <c r="F500" i="5"/>
  <c r="E500" i="5"/>
  <c r="D500" i="5"/>
  <c r="C500" i="5"/>
  <c r="B500" i="5"/>
  <c r="T499" i="5"/>
  <c r="S499" i="5"/>
  <c r="R499" i="5"/>
  <c r="Q499" i="5"/>
  <c r="P499" i="5"/>
  <c r="O499" i="5"/>
  <c r="N499" i="5"/>
  <c r="M499" i="5"/>
  <c r="L499" i="5"/>
  <c r="K499" i="5"/>
  <c r="J499" i="5"/>
  <c r="I499" i="5"/>
  <c r="H499" i="5"/>
  <c r="G499" i="5"/>
  <c r="F499" i="5"/>
  <c r="E499" i="5"/>
  <c r="D499" i="5"/>
  <c r="C499" i="5"/>
  <c r="B499" i="5"/>
  <c r="T498" i="5"/>
  <c r="S498" i="5"/>
  <c r="R498" i="5"/>
  <c r="Q498" i="5"/>
  <c r="P498" i="5"/>
  <c r="O498" i="5"/>
  <c r="N498" i="5"/>
  <c r="M498" i="5"/>
  <c r="L498" i="5"/>
  <c r="K498" i="5"/>
  <c r="J498" i="5"/>
  <c r="I498" i="5"/>
  <c r="H498" i="5"/>
  <c r="G498" i="5"/>
  <c r="F498" i="5"/>
  <c r="E498" i="5"/>
  <c r="D498" i="5"/>
  <c r="C498" i="5"/>
  <c r="B498" i="5"/>
  <c r="T497" i="5"/>
  <c r="S497" i="5"/>
  <c r="R497" i="5"/>
  <c r="Q497" i="5"/>
  <c r="P497" i="5"/>
  <c r="O497" i="5"/>
  <c r="N497" i="5"/>
  <c r="M497" i="5"/>
  <c r="L497" i="5"/>
  <c r="K497" i="5"/>
  <c r="J497" i="5"/>
  <c r="I497" i="5"/>
  <c r="H497" i="5"/>
  <c r="G497" i="5"/>
  <c r="F497" i="5"/>
  <c r="E497" i="5"/>
  <c r="D497" i="5"/>
  <c r="C497" i="5"/>
  <c r="B497" i="5"/>
  <c r="T496" i="5"/>
  <c r="S496" i="5"/>
  <c r="R496" i="5"/>
  <c r="Q496" i="5"/>
  <c r="P496" i="5"/>
  <c r="O496" i="5"/>
  <c r="N496" i="5"/>
  <c r="M496" i="5"/>
  <c r="L496" i="5"/>
  <c r="K496" i="5"/>
  <c r="J496" i="5"/>
  <c r="I496" i="5"/>
  <c r="H496" i="5"/>
  <c r="G496" i="5"/>
  <c r="F496" i="5"/>
  <c r="E496" i="5"/>
  <c r="D496" i="5"/>
  <c r="C496" i="5"/>
  <c r="B496" i="5"/>
  <c r="T495" i="5"/>
  <c r="S495" i="5"/>
  <c r="R495" i="5"/>
  <c r="Q495" i="5"/>
  <c r="P495" i="5"/>
  <c r="O495" i="5"/>
  <c r="N495" i="5"/>
  <c r="M495" i="5"/>
  <c r="L495" i="5"/>
  <c r="K495" i="5"/>
  <c r="J495" i="5"/>
  <c r="I495" i="5"/>
  <c r="H495" i="5"/>
  <c r="G495" i="5"/>
  <c r="F495" i="5"/>
  <c r="E495" i="5"/>
  <c r="D495" i="5"/>
  <c r="C495" i="5"/>
  <c r="B495" i="5"/>
  <c r="T494" i="5"/>
  <c r="S494" i="5"/>
  <c r="R494" i="5"/>
  <c r="Q494" i="5"/>
  <c r="P494" i="5"/>
  <c r="O494" i="5"/>
  <c r="N494" i="5"/>
  <c r="M494" i="5"/>
  <c r="L494" i="5"/>
  <c r="K494" i="5"/>
  <c r="J494" i="5"/>
  <c r="I494" i="5"/>
  <c r="H494" i="5"/>
  <c r="G494" i="5"/>
  <c r="F494" i="5"/>
  <c r="E494" i="5"/>
  <c r="D494" i="5"/>
  <c r="C494" i="5"/>
  <c r="B494" i="5"/>
  <c r="T493" i="5"/>
  <c r="S493" i="5"/>
  <c r="R493" i="5"/>
  <c r="Q493" i="5"/>
  <c r="P493" i="5"/>
  <c r="O493" i="5"/>
  <c r="N493" i="5"/>
  <c r="M493" i="5"/>
  <c r="L493" i="5"/>
  <c r="K493" i="5"/>
  <c r="J493" i="5"/>
  <c r="I493" i="5"/>
  <c r="H493" i="5"/>
  <c r="G493" i="5"/>
  <c r="F493" i="5"/>
  <c r="E493" i="5"/>
  <c r="D493" i="5"/>
  <c r="C493" i="5"/>
  <c r="B493" i="5"/>
  <c r="T492" i="5"/>
  <c r="S492" i="5"/>
  <c r="R492" i="5"/>
  <c r="Q492" i="5"/>
  <c r="P492" i="5"/>
  <c r="O492" i="5"/>
  <c r="N492" i="5"/>
  <c r="M492" i="5"/>
  <c r="L492" i="5"/>
  <c r="K492" i="5"/>
  <c r="J492" i="5"/>
  <c r="I492" i="5"/>
  <c r="H492" i="5"/>
  <c r="G492" i="5"/>
  <c r="F492" i="5"/>
  <c r="E492" i="5"/>
  <c r="D492" i="5"/>
  <c r="C492" i="5"/>
  <c r="B492" i="5"/>
  <c r="T491" i="5"/>
  <c r="S491" i="5"/>
  <c r="R491" i="5"/>
  <c r="Q491" i="5"/>
  <c r="P491" i="5"/>
  <c r="O491" i="5"/>
  <c r="N491" i="5"/>
  <c r="M491" i="5"/>
  <c r="L491" i="5"/>
  <c r="K491" i="5"/>
  <c r="J491" i="5"/>
  <c r="I491" i="5"/>
  <c r="H491" i="5"/>
  <c r="G491" i="5"/>
  <c r="F491" i="5"/>
  <c r="E491" i="5"/>
  <c r="D491" i="5"/>
  <c r="C491" i="5"/>
  <c r="B491" i="5"/>
  <c r="T490" i="5"/>
  <c r="S490" i="5"/>
  <c r="R490" i="5"/>
  <c r="Q490" i="5"/>
  <c r="P490" i="5"/>
  <c r="O490" i="5"/>
  <c r="N490" i="5"/>
  <c r="M490" i="5"/>
  <c r="L490" i="5"/>
  <c r="K490" i="5"/>
  <c r="J490" i="5"/>
  <c r="I490" i="5"/>
  <c r="H490" i="5"/>
  <c r="G490" i="5"/>
  <c r="F490" i="5"/>
  <c r="E490" i="5"/>
  <c r="D490" i="5"/>
  <c r="C490" i="5"/>
  <c r="B490" i="5"/>
  <c r="T489" i="5"/>
  <c r="S489" i="5"/>
  <c r="R489" i="5"/>
  <c r="Q489" i="5"/>
  <c r="P489" i="5"/>
  <c r="O489" i="5"/>
  <c r="N489" i="5"/>
  <c r="M489" i="5"/>
  <c r="L489" i="5"/>
  <c r="K489" i="5"/>
  <c r="J489" i="5"/>
  <c r="I489" i="5"/>
  <c r="H489" i="5"/>
  <c r="G489" i="5"/>
  <c r="F489" i="5"/>
  <c r="E489" i="5"/>
  <c r="D489" i="5"/>
  <c r="C489" i="5"/>
  <c r="B489" i="5"/>
  <c r="T488" i="5"/>
  <c r="S488" i="5"/>
  <c r="R488" i="5"/>
  <c r="Q488" i="5"/>
  <c r="P488" i="5"/>
  <c r="O488" i="5"/>
  <c r="N488" i="5"/>
  <c r="M488" i="5"/>
  <c r="L488" i="5"/>
  <c r="K488" i="5"/>
  <c r="J488" i="5"/>
  <c r="I488" i="5"/>
  <c r="H488" i="5"/>
  <c r="G488" i="5"/>
  <c r="F488" i="5"/>
  <c r="E488" i="5"/>
  <c r="D488" i="5"/>
  <c r="C488" i="5"/>
  <c r="B488" i="5"/>
  <c r="T487" i="5"/>
  <c r="S487" i="5"/>
  <c r="R487" i="5"/>
  <c r="Q487" i="5"/>
  <c r="P487" i="5"/>
  <c r="O487" i="5"/>
  <c r="N487" i="5"/>
  <c r="M487" i="5"/>
  <c r="L487" i="5"/>
  <c r="K487" i="5"/>
  <c r="J487" i="5"/>
  <c r="I487" i="5"/>
  <c r="H487" i="5"/>
  <c r="G487" i="5"/>
  <c r="F487" i="5"/>
  <c r="E487" i="5"/>
  <c r="D487" i="5"/>
  <c r="C487" i="5"/>
  <c r="B487" i="5"/>
  <c r="T486" i="5"/>
  <c r="S486" i="5"/>
  <c r="R486" i="5"/>
  <c r="Q486" i="5"/>
  <c r="P486" i="5"/>
  <c r="O486" i="5"/>
  <c r="N486" i="5"/>
  <c r="M486" i="5"/>
  <c r="L486" i="5"/>
  <c r="K486" i="5"/>
  <c r="J486" i="5"/>
  <c r="I486" i="5"/>
  <c r="H486" i="5"/>
  <c r="G486" i="5"/>
  <c r="F486" i="5"/>
  <c r="E486" i="5"/>
  <c r="D486" i="5"/>
  <c r="C486" i="5"/>
  <c r="B486" i="5"/>
  <c r="T485" i="5"/>
  <c r="S485" i="5"/>
  <c r="R485" i="5"/>
  <c r="Q485" i="5"/>
  <c r="P485" i="5"/>
  <c r="O485" i="5"/>
  <c r="N485" i="5"/>
  <c r="M485" i="5"/>
  <c r="L485" i="5"/>
  <c r="K485" i="5"/>
  <c r="J485" i="5"/>
  <c r="I485" i="5"/>
  <c r="H485" i="5"/>
  <c r="G485" i="5"/>
  <c r="F485" i="5"/>
  <c r="E485" i="5"/>
  <c r="D485" i="5"/>
  <c r="C485" i="5"/>
  <c r="B485" i="5"/>
  <c r="T484" i="5"/>
  <c r="S484" i="5"/>
  <c r="R484" i="5"/>
  <c r="Q484" i="5"/>
  <c r="P484" i="5"/>
  <c r="O484" i="5"/>
  <c r="N484" i="5"/>
  <c r="M484" i="5"/>
  <c r="L484" i="5"/>
  <c r="K484" i="5"/>
  <c r="J484" i="5"/>
  <c r="I484" i="5"/>
  <c r="H484" i="5"/>
  <c r="G484" i="5"/>
  <c r="F484" i="5"/>
  <c r="E484" i="5"/>
  <c r="D484" i="5"/>
  <c r="C484" i="5"/>
  <c r="B484" i="5"/>
  <c r="T483" i="5"/>
  <c r="S483" i="5"/>
  <c r="R483" i="5"/>
  <c r="Q483" i="5"/>
  <c r="P483" i="5"/>
  <c r="O483" i="5"/>
  <c r="N483" i="5"/>
  <c r="M483" i="5"/>
  <c r="L483" i="5"/>
  <c r="K483" i="5"/>
  <c r="J483" i="5"/>
  <c r="I483" i="5"/>
  <c r="H483" i="5"/>
  <c r="G483" i="5"/>
  <c r="F483" i="5"/>
  <c r="E483" i="5"/>
  <c r="D483" i="5"/>
  <c r="C483" i="5"/>
  <c r="B483" i="5"/>
  <c r="T482" i="5"/>
  <c r="S482" i="5"/>
  <c r="R482" i="5"/>
  <c r="Q482" i="5"/>
  <c r="P482" i="5"/>
  <c r="O482" i="5"/>
  <c r="N482" i="5"/>
  <c r="M482" i="5"/>
  <c r="L482" i="5"/>
  <c r="K482" i="5"/>
  <c r="J482" i="5"/>
  <c r="I482" i="5"/>
  <c r="H482" i="5"/>
  <c r="G482" i="5"/>
  <c r="F482" i="5"/>
  <c r="E482" i="5"/>
  <c r="D482" i="5"/>
  <c r="C482" i="5"/>
  <c r="B482" i="5"/>
  <c r="T481" i="5"/>
  <c r="S481" i="5"/>
  <c r="R481" i="5"/>
  <c r="Q481" i="5"/>
  <c r="P481" i="5"/>
  <c r="O481" i="5"/>
  <c r="N481" i="5"/>
  <c r="M481" i="5"/>
  <c r="L481" i="5"/>
  <c r="K481" i="5"/>
  <c r="J481" i="5"/>
  <c r="I481" i="5"/>
  <c r="H481" i="5"/>
  <c r="G481" i="5"/>
  <c r="F481" i="5"/>
  <c r="E481" i="5"/>
  <c r="D481" i="5"/>
  <c r="C481" i="5"/>
  <c r="B481" i="5"/>
  <c r="T480" i="5"/>
  <c r="S480" i="5"/>
  <c r="R480" i="5"/>
  <c r="Q480" i="5"/>
  <c r="P480" i="5"/>
  <c r="O480" i="5"/>
  <c r="N480" i="5"/>
  <c r="M480" i="5"/>
  <c r="L480" i="5"/>
  <c r="K480" i="5"/>
  <c r="J480" i="5"/>
  <c r="I480" i="5"/>
  <c r="H480" i="5"/>
  <c r="G480" i="5"/>
  <c r="F480" i="5"/>
  <c r="E480" i="5"/>
  <c r="D480" i="5"/>
  <c r="C480" i="5"/>
  <c r="B480" i="5"/>
  <c r="T479" i="5"/>
  <c r="S479" i="5"/>
  <c r="R479" i="5"/>
  <c r="Q479" i="5"/>
  <c r="P479" i="5"/>
  <c r="O479" i="5"/>
  <c r="N479" i="5"/>
  <c r="M479" i="5"/>
  <c r="L479" i="5"/>
  <c r="K479" i="5"/>
  <c r="J479" i="5"/>
  <c r="I479" i="5"/>
  <c r="H479" i="5"/>
  <c r="G479" i="5"/>
  <c r="F479" i="5"/>
  <c r="E479" i="5"/>
  <c r="D479" i="5"/>
  <c r="C479" i="5"/>
  <c r="B479" i="5"/>
  <c r="T478" i="5"/>
  <c r="S478" i="5"/>
  <c r="R478" i="5"/>
  <c r="Q478" i="5"/>
  <c r="P478" i="5"/>
  <c r="O478" i="5"/>
  <c r="N478" i="5"/>
  <c r="M478" i="5"/>
  <c r="L478" i="5"/>
  <c r="K478" i="5"/>
  <c r="J478" i="5"/>
  <c r="I478" i="5"/>
  <c r="H478" i="5"/>
  <c r="G478" i="5"/>
  <c r="F478" i="5"/>
  <c r="E478" i="5"/>
  <c r="D478" i="5"/>
  <c r="C478" i="5"/>
  <c r="B478" i="5"/>
  <c r="T477" i="5"/>
  <c r="S477" i="5"/>
  <c r="R477" i="5"/>
  <c r="Q477" i="5"/>
  <c r="P477" i="5"/>
  <c r="O477" i="5"/>
  <c r="N477" i="5"/>
  <c r="M477" i="5"/>
  <c r="L477" i="5"/>
  <c r="K477" i="5"/>
  <c r="J477" i="5"/>
  <c r="I477" i="5"/>
  <c r="H477" i="5"/>
  <c r="G477" i="5"/>
  <c r="F477" i="5"/>
  <c r="E477" i="5"/>
  <c r="D477" i="5"/>
  <c r="C477" i="5"/>
  <c r="B477" i="5"/>
  <c r="T476" i="5"/>
  <c r="S476" i="5"/>
  <c r="R476" i="5"/>
  <c r="Q476" i="5"/>
  <c r="P476" i="5"/>
  <c r="O476" i="5"/>
  <c r="N476" i="5"/>
  <c r="M476" i="5"/>
  <c r="L476" i="5"/>
  <c r="K476" i="5"/>
  <c r="J476" i="5"/>
  <c r="I476" i="5"/>
  <c r="H476" i="5"/>
  <c r="G476" i="5"/>
  <c r="F476" i="5"/>
  <c r="E476" i="5"/>
  <c r="D476" i="5"/>
  <c r="C476" i="5"/>
  <c r="B476" i="5"/>
  <c r="T475" i="5"/>
  <c r="S475" i="5"/>
  <c r="R475" i="5"/>
  <c r="Q475" i="5"/>
  <c r="P475" i="5"/>
  <c r="O475" i="5"/>
  <c r="N475" i="5"/>
  <c r="M475" i="5"/>
  <c r="L475" i="5"/>
  <c r="K475" i="5"/>
  <c r="J475" i="5"/>
  <c r="I475" i="5"/>
  <c r="H475" i="5"/>
  <c r="G475" i="5"/>
  <c r="F475" i="5"/>
  <c r="E475" i="5"/>
  <c r="D475" i="5"/>
  <c r="C475" i="5"/>
  <c r="B475" i="5"/>
  <c r="T474" i="5"/>
  <c r="S474" i="5"/>
  <c r="R474" i="5"/>
  <c r="Q474" i="5"/>
  <c r="P474" i="5"/>
  <c r="O474" i="5"/>
  <c r="N474" i="5"/>
  <c r="M474" i="5"/>
  <c r="L474" i="5"/>
  <c r="K474" i="5"/>
  <c r="J474" i="5"/>
  <c r="I474" i="5"/>
  <c r="H474" i="5"/>
  <c r="G474" i="5"/>
  <c r="F474" i="5"/>
  <c r="E474" i="5"/>
  <c r="D474" i="5"/>
  <c r="C474" i="5"/>
  <c r="B474" i="5"/>
  <c r="T473" i="5"/>
  <c r="S473" i="5"/>
  <c r="R473" i="5"/>
  <c r="Q473" i="5"/>
  <c r="P473" i="5"/>
  <c r="O473" i="5"/>
  <c r="N473" i="5"/>
  <c r="M473" i="5"/>
  <c r="L473" i="5"/>
  <c r="K473" i="5"/>
  <c r="J473" i="5"/>
  <c r="I473" i="5"/>
  <c r="H473" i="5"/>
  <c r="G473" i="5"/>
  <c r="F473" i="5"/>
  <c r="E473" i="5"/>
  <c r="D473" i="5"/>
  <c r="C473" i="5"/>
  <c r="B473" i="5"/>
  <c r="T472" i="5"/>
  <c r="S472" i="5"/>
  <c r="R472" i="5"/>
  <c r="Q472" i="5"/>
  <c r="P472" i="5"/>
  <c r="O472" i="5"/>
  <c r="N472" i="5"/>
  <c r="M472" i="5"/>
  <c r="L472" i="5"/>
  <c r="K472" i="5"/>
  <c r="J472" i="5"/>
  <c r="I472" i="5"/>
  <c r="H472" i="5"/>
  <c r="G472" i="5"/>
  <c r="F472" i="5"/>
  <c r="E472" i="5"/>
  <c r="D472" i="5"/>
  <c r="C472" i="5"/>
  <c r="B472" i="5"/>
  <c r="T471" i="5"/>
  <c r="S471" i="5"/>
  <c r="R471" i="5"/>
  <c r="Q471" i="5"/>
  <c r="P471" i="5"/>
  <c r="O471" i="5"/>
  <c r="N471" i="5"/>
  <c r="M471" i="5"/>
  <c r="L471" i="5"/>
  <c r="K471" i="5"/>
  <c r="J471" i="5"/>
  <c r="I471" i="5"/>
  <c r="H471" i="5"/>
  <c r="G471" i="5"/>
  <c r="F471" i="5"/>
  <c r="E471" i="5"/>
  <c r="D471" i="5"/>
  <c r="C471" i="5"/>
  <c r="B471" i="5"/>
  <c r="T470" i="5"/>
  <c r="S470" i="5"/>
  <c r="R470" i="5"/>
  <c r="Q470" i="5"/>
  <c r="P470" i="5"/>
  <c r="O470" i="5"/>
  <c r="N470" i="5"/>
  <c r="M470" i="5"/>
  <c r="L470" i="5"/>
  <c r="K470" i="5"/>
  <c r="J470" i="5"/>
  <c r="I470" i="5"/>
  <c r="H470" i="5"/>
  <c r="G470" i="5"/>
  <c r="F470" i="5"/>
  <c r="E470" i="5"/>
  <c r="D470" i="5"/>
  <c r="C470" i="5"/>
  <c r="B470" i="5"/>
  <c r="T469" i="5"/>
  <c r="S469" i="5"/>
  <c r="R469" i="5"/>
  <c r="Q469" i="5"/>
  <c r="P469" i="5"/>
  <c r="O469" i="5"/>
  <c r="N469" i="5"/>
  <c r="M469" i="5"/>
  <c r="L469" i="5"/>
  <c r="K469" i="5"/>
  <c r="J469" i="5"/>
  <c r="I469" i="5"/>
  <c r="H469" i="5"/>
  <c r="G469" i="5"/>
  <c r="F469" i="5"/>
  <c r="E469" i="5"/>
  <c r="D469" i="5"/>
  <c r="C469" i="5"/>
  <c r="B469" i="5"/>
  <c r="T468" i="5"/>
  <c r="S468" i="5"/>
  <c r="R468" i="5"/>
  <c r="Q468" i="5"/>
  <c r="P468" i="5"/>
  <c r="O468" i="5"/>
  <c r="N468" i="5"/>
  <c r="M468" i="5"/>
  <c r="L468" i="5"/>
  <c r="K468" i="5"/>
  <c r="J468" i="5"/>
  <c r="I468" i="5"/>
  <c r="H468" i="5"/>
  <c r="G468" i="5"/>
  <c r="F468" i="5"/>
  <c r="E468" i="5"/>
  <c r="D468" i="5"/>
  <c r="C468" i="5"/>
  <c r="B468" i="5"/>
  <c r="T467" i="5"/>
  <c r="S467" i="5"/>
  <c r="R467" i="5"/>
  <c r="Q467" i="5"/>
  <c r="P467" i="5"/>
  <c r="O467" i="5"/>
  <c r="N467" i="5"/>
  <c r="M467" i="5"/>
  <c r="L467" i="5"/>
  <c r="K467" i="5"/>
  <c r="J467" i="5"/>
  <c r="I467" i="5"/>
  <c r="H467" i="5"/>
  <c r="G467" i="5"/>
  <c r="F467" i="5"/>
  <c r="E467" i="5"/>
  <c r="D467" i="5"/>
  <c r="C467" i="5"/>
  <c r="B467" i="5"/>
  <c r="T466" i="5"/>
  <c r="S466" i="5"/>
  <c r="R466" i="5"/>
  <c r="Q466" i="5"/>
  <c r="P466" i="5"/>
  <c r="O466" i="5"/>
  <c r="N466" i="5"/>
  <c r="M466" i="5"/>
  <c r="L466" i="5"/>
  <c r="K466" i="5"/>
  <c r="J466" i="5"/>
  <c r="I466" i="5"/>
  <c r="H466" i="5"/>
  <c r="G466" i="5"/>
  <c r="F466" i="5"/>
  <c r="E466" i="5"/>
  <c r="D466" i="5"/>
  <c r="C466" i="5"/>
  <c r="B466" i="5"/>
  <c r="T465" i="5"/>
  <c r="S465" i="5"/>
  <c r="R465" i="5"/>
  <c r="Q465" i="5"/>
  <c r="P465" i="5"/>
  <c r="O465" i="5"/>
  <c r="N465" i="5"/>
  <c r="M465" i="5"/>
  <c r="L465" i="5"/>
  <c r="K465" i="5"/>
  <c r="J465" i="5"/>
  <c r="I465" i="5"/>
  <c r="H465" i="5"/>
  <c r="G465" i="5"/>
  <c r="F465" i="5"/>
  <c r="E465" i="5"/>
  <c r="D465" i="5"/>
  <c r="C465" i="5"/>
  <c r="B465" i="5"/>
  <c r="T464" i="5"/>
  <c r="S464" i="5"/>
  <c r="R464" i="5"/>
  <c r="Q464" i="5"/>
  <c r="P464" i="5"/>
  <c r="O464" i="5"/>
  <c r="N464" i="5"/>
  <c r="M464" i="5"/>
  <c r="L464" i="5"/>
  <c r="K464" i="5"/>
  <c r="J464" i="5"/>
  <c r="I464" i="5"/>
  <c r="H464" i="5"/>
  <c r="G464" i="5"/>
  <c r="F464" i="5"/>
  <c r="E464" i="5"/>
  <c r="D464" i="5"/>
  <c r="C464" i="5"/>
  <c r="B464" i="5"/>
  <c r="T463" i="5"/>
  <c r="S463" i="5"/>
  <c r="R463" i="5"/>
  <c r="Q463" i="5"/>
  <c r="P463" i="5"/>
  <c r="O463" i="5"/>
  <c r="N463" i="5"/>
  <c r="M463" i="5"/>
  <c r="L463" i="5"/>
  <c r="K463" i="5"/>
  <c r="J463" i="5"/>
  <c r="I463" i="5"/>
  <c r="H463" i="5"/>
  <c r="G463" i="5"/>
  <c r="F463" i="5"/>
  <c r="E463" i="5"/>
  <c r="D463" i="5"/>
  <c r="C463" i="5"/>
  <c r="B463" i="5"/>
  <c r="T462" i="5"/>
  <c r="S462" i="5"/>
  <c r="R462" i="5"/>
  <c r="Q462" i="5"/>
  <c r="P462" i="5"/>
  <c r="O462" i="5"/>
  <c r="N462" i="5"/>
  <c r="M462" i="5"/>
  <c r="L462" i="5"/>
  <c r="K462" i="5"/>
  <c r="J462" i="5"/>
  <c r="I462" i="5"/>
  <c r="H462" i="5"/>
  <c r="G462" i="5"/>
  <c r="F462" i="5"/>
  <c r="E462" i="5"/>
  <c r="D462" i="5"/>
  <c r="C462" i="5"/>
  <c r="B462" i="5"/>
  <c r="T461" i="5"/>
  <c r="S461" i="5"/>
  <c r="R461" i="5"/>
  <c r="Q461" i="5"/>
  <c r="P461" i="5"/>
  <c r="O461" i="5"/>
  <c r="N461" i="5"/>
  <c r="M461" i="5"/>
  <c r="L461" i="5"/>
  <c r="K461" i="5"/>
  <c r="J461" i="5"/>
  <c r="I461" i="5"/>
  <c r="H461" i="5"/>
  <c r="G461" i="5"/>
  <c r="F461" i="5"/>
  <c r="E461" i="5"/>
  <c r="D461" i="5"/>
  <c r="C461" i="5"/>
  <c r="B461" i="5"/>
  <c r="T460" i="5"/>
  <c r="S460" i="5"/>
  <c r="R460" i="5"/>
  <c r="Q460" i="5"/>
  <c r="P460" i="5"/>
  <c r="O460" i="5"/>
  <c r="N460" i="5"/>
  <c r="M460" i="5"/>
  <c r="L460" i="5"/>
  <c r="K460" i="5"/>
  <c r="J460" i="5"/>
  <c r="I460" i="5"/>
  <c r="H460" i="5"/>
  <c r="G460" i="5"/>
  <c r="F460" i="5"/>
  <c r="E460" i="5"/>
  <c r="D460" i="5"/>
  <c r="C460" i="5"/>
  <c r="B460" i="5"/>
  <c r="T459" i="5"/>
  <c r="S459" i="5"/>
  <c r="R459" i="5"/>
  <c r="Q459" i="5"/>
  <c r="P459" i="5"/>
  <c r="O459" i="5"/>
  <c r="N459" i="5"/>
  <c r="M459" i="5"/>
  <c r="L459" i="5"/>
  <c r="K459" i="5"/>
  <c r="J459" i="5"/>
  <c r="I459" i="5"/>
  <c r="H459" i="5"/>
  <c r="G459" i="5"/>
  <c r="F459" i="5"/>
  <c r="E459" i="5"/>
  <c r="D459" i="5"/>
  <c r="C459" i="5"/>
  <c r="B459" i="5"/>
  <c r="T458" i="5"/>
  <c r="S458" i="5"/>
  <c r="R458" i="5"/>
  <c r="Q458" i="5"/>
  <c r="P458" i="5"/>
  <c r="O458" i="5"/>
  <c r="N458" i="5"/>
  <c r="M458" i="5"/>
  <c r="L458" i="5"/>
  <c r="K458" i="5"/>
  <c r="J458" i="5"/>
  <c r="I458" i="5"/>
  <c r="H458" i="5"/>
  <c r="G458" i="5"/>
  <c r="F458" i="5"/>
  <c r="E458" i="5"/>
  <c r="D458" i="5"/>
  <c r="C458" i="5"/>
  <c r="B458" i="5"/>
  <c r="T457" i="5"/>
  <c r="S457" i="5"/>
  <c r="R457" i="5"/>
  <c r="Q457" i="5"/>
  <c r="P457" i="5"/>
  <c r="O457" i="5"/>
  <c r="N457" i="5"/>
  <c r="M457" i="5"/>
  <c r="L457" i="5"/>
  <c r="K457" i="5"/>
  <c r="J457" i="5"/>
  <c r="I457" i="5"/>
  <c r="H457" i="5"/>
  <c r="G457" i="5"/>
  <c r="F457" i="5"/>
  <c r="E457" i="5"/>
  <c r="D457" i="5"/>
  <c r="C457" i="5"/>
  <c r="B457" i="5"/>
  <c r="T456" i="5"/>
  <c r="S456" i="5"/>
  <c r="R456" i="5"/>
  <c r="Q456" i="5"/>
  <c r="P456" i="5"/>
  <c r="O456" i="5"/>
  <c r="N456" i="5"/>
  <c r="M456" i="5"/>
  <c r="L456" i="5"/>
  <c r="K456" i="5"/>
  <c r="J456" i="5"/>
  <c r="I456" i="5"/>
  <c r="H456" i="5"/>
  <c r="G456" i="5"/>
  <c r="F456" i="5"/>
  <c r="E456" i="5"/>
  <c r="D456" i="5"/>
  <c r="C456" i="5"/>
  <c r="B456" i="5"/>
  <c r="T455" i="5"/>
  <c r="S455" i="5"/>
  <c r="R455" i="5"/>
  <c r="Q455" i="5"/>
  <c r="P455" i="5"/>
  <c r="O455" i="5"/>
  <c r="N455" i="5"/>
  <c r="M455" i="5"/>
  <c r="L455" i="5"/>
  <c r="K455" i="5"/>
  <c r="J455" i="5"/>
  <c r="I455" i="5"/>
  <c r="H455" i="5"/>
  <c r="G455" i="5"/>
  <c r="F455" i="5"/>
  <c r="E455" i="5"/>
  <c r="D455" i="5"/>
  <c r="C455" i="5"/>
  <c r="B455" i="5"/>
  <c r="T454" i="5"/>
  <c r="S454" i="5"/>
  <c r="R454" i="5"/>
  <c r="Q454" i="5"/>
  <c r="P454" i="5"/>
  <c r="O454" i="5"/>
  <c r="N454" i="5"/>
  <c r="M454" i="5"/>
  <c r="L454" i="5"/>
  <c r="K454" i="5"/>
  <c r="J454" i="5"/>
  <c r="I454" i="5"/>
  <c r="H454" i="5"/>
  <c r="G454" i="5"/>
  <c r="F454" i="5"/>
  <c r="E454" i="5"/>
  <c r="D454" i="5"/>
  <c r="C454" i="5"/>
  <c r="B454" i="5"/>
  <c r="T453" i="5"/>
  <c r="S453" i="5"/>
  <c r="R453" i="5"/>
  <c r="Q453" i="5"/>
  <c r="P453" i="5"/>
  <c r="O453" i="5"/>
  <c r="N453" i="5"/>
  <c r="M453" i="5"/>
  <c r="L453" i="5"/>
  <c r="K453" i="5"/>
  <c r="J453" i="5"/>
  <c r="I453" i="5"/>
  <c r="H453" i="5"/>
  <c r="G453" i="5"/>
  <c r="F453" i="5"/>
  <c r="E453" i="5"/>
  <c r="D453" i="5"/>
  <c r="C453" i="5"/>
  <c r="B453" i="5"/>
  <c r="T452" i="5"/>
  <c r="S452" i="5"/>
  <c r="R452" i="5"/>
  <c r="Q452" i="5"/>
  <c r="P452" i="5"/>
  <c r="O452" i="5"/>
  <c r="N452" i="5"/>
  <c r="M452" i="5"/>
  <c r="L452" i="5"/>
  <c r="K452" i="5"/>
  <c r="J452" i="5"/>
  <c r="I452" i="5"/>
  <c r="H452" i="5"/>
  <c r="G452" i="5"/>
  <c r="F452" i="5"/>
  <c r="E452" i="5"/>
  <c r="D452" i="5"/>
  <c r="C452" i="5"/>
  <c r="B452" i="5"/>
  <c r="T451" i="5"/>
  <c r="S451" i="5"/>
  <c r="R451" i="5"/>
  <c r="Q451" i="5"/>
  <c r="P451" i="5"/>
  <c r="O451" i="5"/>
  <c r="N451" i="5"/>
  <c r="M451" i="5"/>
  <c r="L451" i="5"/>
  <c r="K451" i="5"/>
  <c r="J451" i="5"/>
  <c r="I451" i="5"/>
  <c r="H451" i="5"/>
  <c r="G451" i="5"/>
  <c r="F451" i="5"/>
  <c r="E451" i="5"/>
  <c r="D451" i="5"/>
  <c r="C451" i="5"/>
  <c r="B451" i="5"/>
  <c r="T450" i="5"/>
  <c r="S450" i="5"/>
  <c r="R450" i="5"/>
  <c r="Q450" i="5"/>
  <c r="P450" i="5"/>
  <c r="O450" i="5"/>
  <c r="N450" i="5"/>
  <c r="M450" i="5"/>
  <c r="L450" i="5"/>
  <c r="K450" i="5"/>
  <c r="J450" i="5"/>
  <c r="I450" i="5"/>
  <c r="H450" i="5"/>
  <c r="G450" i="5"/>
  <c r="F450" i="5"/>
  <c r="E450" i="5"/>
  <c r="D450" i="5"/>
  <c r="C450" i="5"/>
  <c r="B450" i="5"/>
  <c r="T449" i="5"/>
  <c r="S449" i="5"/>
  <c r="R449" i="5"/>
  <c r="Q449" i="5"/>
  <c r="P449" i="5"/>
  <c r="O449" i="5"/>
  <c r="N449" i="5"/>
  <c r="M449" i="5"/>
  <c r="L449" i="5"/>
  <c r="K449" i="5"/>
  <c r="J449" i="5"/>
  <c r="I449" i="5"/>
  <c r="H449" i="5"/>
  <c r="G449" i="5"/>
  <c r="F449" i="5"/>
  <c r="E449" i="5"/>
  <c r="D449" i="5"/>
  <c r="C449" i="5"/>
  <c r="B449" i="5"/>
  <c r="T448" i="5"/>
  <c r="S448" i="5"/>
  <c r="R448" i="5"/>
  <c r="Q448" i="5"/>
  <c r="P448" i="5"/>
  <c r="O448" i="5"/>
  <c r="N448" i="5"/>
  <c r="M448" i="5"/>
  <c r="L448" i="5"/>
  <c r="K448" i="5"/>
  <c r="J448" i="5"/>
  <c r="I448" i="5"/>
  <c r="H448" i="5"/>
  <c r="G448" i="5"/>
  <c r="F448" i="5"/>
  <c r="E448" i="5"/>
  <c r="D448" i="5"/>
  <c r="C448" i="5"/>
  <c r="B448" i="5"/>
  <c r="T447" i="5"/>
  <c r="S447" i="5"/>
  <c r="R447" i="5"/>
  <c r="Q447" i="5"/>
  <c r="P447" i="5"/>
  <c r="O447" i="5"/>
  <c r="N447" i="5"/>
  <c r="M447" i="5"/>
  <c r="L447" i="5"/>
  <c r="K447" i="5"/>
  <c r="J447" i="5"/>
  <c r="I447" i="5"/>
  <c r="H447" i="5"/>
  <c r="G447" i="5"/>
  <c r="F447" i="5"/>
  <c r="E447" i="5"/>
  <c r="D447" i="5"/>
  <c r="C447" i="5"/>
  <c r="B447" i="5"/>
  <c r="T446" i="5"/>
  <c r="S446" i="5"/>
  <c r="R446" i="5"/>
  <c r="Q446" i="5"/>
  <c r="P446" i="5"/>
  <c r="O446" i="5"/>
  <c r="N446" i="5"/>
  <c r="M446" i="5"/>
  <c r="L446" i="5"/>
  <c r="K446" i="5"/>
  <c r="J446" i="5"/>
  <c r="I446" i="5"/>
  <c r="H446" i="5"/>
  <c r="G446" i="5"/>
  <c r="F446" i="5"/>
  <c r="E446" i="5"/>
  <c r="D446" i="5"/>
  <c r="C446" i="5"/>
  <c r="B446" i="5"/>
  <c r="T445" i="5"/>
  <c r="S445" i="5"/>
  <c r="R445" i="5"/>
  <c r="Q445" i="5"/>
  <c r="P445" i="5"/>
  <c r="O445" i="5"/>
  <c r="N445" i="5"/>
  <c r="M445" i="5"/>
  <c r="L445" i="5"/>
  <c r="K445" i="5"/>
  <c r="J445" i="5"/>
  <c r="I445" i="5"/>
  <c r="H445" i="5"/>
  <c r="G445" i="5"/>
  <c r="F445" i="5"/>
  <c r="E445" i="5"/>
  <c r="D445" i="5"/>
  <c r="C445" i="5"/>
  <c r="B445" i="5"/>
  <c r="T444" i="5"/>
  <c r="S444" i="5"/>
  <c r="R444" i="5"/>
  <c r="Q444" i="5"/>
  <c r="P444" i="5"/>
  <c r="O444" i="5"/>
  <c r="N444" i="5"/>
  <c r="M444" i="5"/>
  <c r="L444" i="5"/>
  <c r="K444" i="5"/>
  <c r="J444" i="5"/>
  <c r="I444" i="5"/>
  <c r="H444" i="5"/>
  <c r="G444" i="5"/>
  <c r="F444" i="5"/>
  <c r="E444" i="5"/>
  <c r="D444" i="5"/>
  <c r="C444" i="5"/>
  <c r="B444" i="5"/>
  <c r="T443" i="5"/>
  <c r="S443" i="5"/>
  <c r="R443" i="5"/>
  <c r="Q443" i="5"/>
  <c r="P443" i="5"/>
  <c r="O443" i="5"/>
  <c r="N443" i="5"/>
  <c r="M443" i="5"/>
  <c r="L443" i="5"/>
  <c r="K443" i="5"/>
  <c r="J443" i="5"/>
  <c r="I443" i="5"/>
  <c r="H443" i="5"/>
  <c r="G443" i="5"/>
  <c r="F443" i="5"/>
  <c r="E443" i="5"/>
  <c r="D443" i="5"/>
  <c r="C443" i="5"/>
  <c r="B443" i="5"/>
  <c r="T442" i="5"/>
  <c r="S442" i="5"/>
  <c r="R442" i="5"/>
  <c r="Q442" i="5"/>
  <c r="P442" i="5"/>
  <c r="O442" i="5"/>
  <c r="N442" i="5"/>
  <c r="M442" i="5"/>
  <c r="L442" i="5"/>
  <c r="K442" i="5"/>
  <c r="J442" i="5"/>
  <c r="I442" i="5"/>
  <c r="H442" i="5"/>
  <c r="G442" i="5"/>
  <c r="F442" i="5"/>
  <c r="E442" i="5"/>
  <c r="D442" i="5"/>
  <c r="C442" i="5"/>
  <c r="B442" i="5"/>
  <c r="T441" i="5"/>
  <c r="S441" i="5"/>
  <c r="R441" i="5"/>
  <c r="Q441" i="5"/>
  <c r="P441" i="5"/>
  <c r="O441" i="5"/>
  <c r="N441" i="5"/>
  <c r="M441" i="5"/>
  <c r="L441" i="5"/>
  <c r="K441" i="5"/>
  <c r="J441" i="5"/>
  <c r="I441" i="5"/>
  <c r="H441" i="5"/>
  <c r="G441" i="5"/>
  <c r="F441" i="5"/>
  <c r="E441" i="5"/>
  <c r="D441" i="5"/>
  <c r="C441" i="5"/>
  <c r="B441" i="5"/>
  <c r="T440" i="5"/>
  <c r="S440" i="5"/>
  <c r="R440" i="5"/>
  <c r="Q440" i="5"/>
  <c r="P440" i="5"/>
  <c r="O440" i="5"/>
  <c r="N440" i="5"/>
  <c r="M440" i="5"/>
  <c r="L440" i="5"/>
  <c r="K440" i="5"/>
  <c r="J440" i="5"/>
  <c r="I440" i="5"/>
  <c r="H440" i="5"/>
  <c r="G440" i="5"/>
  <c r="F440" i="5"/>
  <c r="E440" i="5"/>
  <c r="D440" i="5"/>
  <c r="C440" i="5"/>
  <c r="B440" i="5"/>
  <c r="T439" i="5"/>
  <c r="S439" i="5"/>
  <c r="R439" i="5"/>
  <c r="Q439" i="5"/>
  <c r="P439" i="5"/>
  <c r="O439" i="5"/>
  <c r="N439" i="5"/>
  <c r="M439" i="5"/>
  <c r="L439" i="5"/>
  <c r="K439" i="5"/>
  <c r="J439" i="5"/>
  <c r="I439" i="5"/>
  <c r="H439" i="5"/>
  <c r="G439" i="5"/>
  <c r="F439" i="5"/>
  <c r="E439" i="5"/>
  <c r="D439" i="5"/>
  <c r="C439" i="5"/>
  <c r="B439" i="5"/>
  <c r="T438" i="5"/>
  <c r="S438" i="5"/>
  <c r="R438" i="5"/>
  <c r="Q438" i="5"/>
  <c r="P438" i="5"/>
  <c r="O438" i="5"/>
  <c r="N438" i="5"/>
  <c r="M438" i="5"/>
  <c r="L438" i="5"/>
  <c r="K438" i="5"/>
  <c r="J438" i="5"/>
  <c r="I438" i="5"/>
  <c r="H438" i="5"/>
  <c r="G438" i="5"/>
  <c r="F438" i="5"/>
  <c r="E438" i="5"/>
  <c r="D438" i="5"/>
  <c r="C438" i="5"/>
  <c r="B438" i="5"/>
  <c r="T437" i="5"/>
  <c r="S437" i="5"/>
  <c r="R437" i="5"/>
  <c r="Q437" i="5"/>
  <c r="P437" i="5"/>
  <c r="O437" i="5"/>
  <c r="N437" i="5"/>
  <c r="M437" i="5"/>
  <c r="L437" i="5"/>
  <c r="K437" i="5"/>
  <c r="J437" i="5"/>
  <c r="I437" i="5"/>
  <c r="H437" i="5"/>
  <c r="G437" i="5"/>
  <c r="F437" i="5"/>
  <c r="E437" i="5"/>
  <c r="D437" i="5"/>
  <c r="C437" i="5"/>
  <c r="B437" i="5"/>
  <c r="T436" i="5"/>
  <c r="S436" i="5"/>
  <c r="R436" i="5"/>
  <c r="Q436" i="5"/>
  <c r="P436" i="5"/>
  <c r="O436" i="5"/>
  <c r="N436" i="5"/>
  <c r="M436" i="5"/>
  <c r="L436" i="5"/>
  <c r="K436" i="5"/>
  <c r="J436" i="5"/>
  <c r="I436" i="5"/>
  <c r="H436" i="5"/>
  <c r="G436" i="5"/>
  <c r="F436" i="5"/>
  <c r="E436" i="5"/>
  <c r="D436" i="5"/>
  <c r="C436" i="5"/>
  <c r="B436" i="5"/>
  <c r="T435" i="5"/>
  <c r="S435" i="5"/>
  <c r="R435" i="5"/>
  <c r="Q435" i="5"/>
  <c r="P435" i="5"/>
  <c r="O435" i="5"/>
  <c r="N435" i="5"/>
  <c r="M435" i="5"/>
  <c r="L435" i="5"/>
  <c r="K435" i="5"/>
  <c r="J435" i="5"/>
  <c r="I435" i="5"/>
  <c r="H435" i="5"/>
  <c r="G435" i="5"/>
  <c r="F435" i="5"/>
  <c r="E435" i="5"/>
  <c r="D435" i="5"/>
  <c r="C435" i="5"/>
  <c r="B435" i="5"/>
  <c r="T434" i="5"/>
  <c r="S434" i="5"/>
  <c r="R434" i="5"/>
  <c r="Q434" i="5"/>
  <c r="P434" i="5"/>
  <c r="O434" i="5"/>
  <c r="N434" i="5"/>
  <c r="M434" i="5"/>
  <c r="L434" i="5"/>
  <c r="K434" i="5"/>
  <c r="J434" i="5"/>
  <c r="I434" i="5"/>
  <c r="H434" i="5"/>
  <c r="G434" i="5"/>
  <c r="F434" i="5"/>
  <c r="E434" i="5"/>
  <c r="D434" i="5"/>
  <c r="C434" i="5"/>
  <c r="B434" i="5"/>
  <c r="T433" i="5"/>
  <c r="S433" i="5"/>
  <c r="R433" i="5"/>
  <c r="Q433" i="5"/>
  <c r="P433" i="5"/>
  <c r="O433" i="5"/>
  <c r="N433" i="5"/>
  <c r="M433" i="5"/>
  <c r="L433" i="5"/>
  <c r="K433" i="5"/>
  <c r="J433" i="5"/>
  <c r="I433" i="5"/>
  <c r="H433" i="5"/>
  <c r="G433" i="5"/>
  <c r="F433" i="5"/>
  <c r="E433" i="5"/>
  <c r="D433" i="5"/>
  <c r="C433" i="5"/>
  <c r="B433" i="5"/>
  <c r="T432" i="5"/>
  <c r="S432" i="5"/>
  <c r="R432" i="5"/>
  <c r="Q432" i="5"/>
  <c r="P432" i="5"/>
  <c r="O432" i="5"/>
  <c r="N432" i="5"/>
  <c r="M432" i="5"/>
  <c r="L432" i="5"/>
  <c r="K432" i="5"/>
  <c r="J432" i="5"/>
  <c r="I432" i="5"/>
  <c r="H432" i="5"/>
  <c r="G432" i="5"/>
  <c r="F432" i="5"/>
  <c r="E432" i="5"/>
  <c r="D432" i="5"/>
  <c r="C432" i="5"/>
  <c r="B432" i="5"/>
  <c r="T431" i="5"/>
  <c r="S431" i="5"/>
  <c r="R431" i="5"/>
  <c r="Q431" i="5"/>
  <c r="P431" i="5"/>
  <c r="O431" i="5"/>
  <c r="N431" i="5"/>
  <c r="M431" i="5"/>
  <c r="L431" i="5"/>
  <c r="K431" i="5"/>
  <c r="J431" i="5"/>
  <c r="I431" i="5"/>
  <c r="H431" i="5"/>
  <c r="G431" i="5"/>
  <c r="F431" i="5"/>
  <c r="E431" i="5"/>
  <c r="D431" i="5"/>
  <c r="C431" i="5"/>
  <c r="B431" i="5"/>
  <c r="T430" i="5"/>
  <c r="S430" i="5"/>
  <c r="R430" i="5"/>
  <c r="Q430" i="5"/>
  <c r="P430" i="5"/>
  <c r="O430" i="5"/>
  <c r="N430" i="5"/>
  <c r="M430" i="5"/>
  <c r="L430" i="5"/>
  <c r="K430" i="5"/>
  <c r="J430" i="5"/>
  <c r="I430" i="5"/>
  <c r="H430" i="5"/>
  <c r="G430" i="5"/>
  <c r="F430" i="5"/>
  <c r="E430" i="5"/>
  <c r="D430" i="5"/>
  <c r="C430" i="5"/>
  <c r="B430" i="5"/>
  <c r="T429" i="5"/>
  <c r="S429" i="5"/>
  <c r="R429" i="5"/>
  <c r="Q429" i="5"/>
  <c r="P429" i="5"/>
  <c r="O429" i="5"/>
  <c r="N429" i="5"/>
  <c r="M429" i="5"/>
  <c r="L429" i="5"/>
  <c r="K429" i="5"/>
  <c r="J429" i="5"/>
  <c r="I429" i="5"/>
  <c r="H429" i="5"/>
  <c r="G429" i="5"/>
  <c r="F429" i="5"/>
  <c r="E429" i="5"/>
  <c r="D429" i="5"/>
  <c r="C429" i="5"/>
  <c r="B429" i="5"/>
  <c r="T428" i="5"/>
  <c r="S428" i="5"/>
  <c r="R428" i="5"/>
  <c r="Q428" i="5"/>
  <c r="P428" i="5"/>
  <c r="O428" i="5"/>
  <c r="N428" i="5"/>
  <c r="M428" i="5"/>
  <c r="L428" i="5"/>
  <c r="K428" i="5"/>
  <c r="J428" i="5"/>
  <c r="I428" i="5"/>
  <c r="H428" i="5"/>
  <c r="G428" i="5"/>
  <c r="F428" i="5"/>
  <c r="E428" i="5"/>
  <c r="D428" i="5"/>
  <c r="C428" i="5"/>
  <c r="B428" i="5"/>
  <c r="T427" i="5"/>
  <c r="S427" i="5"/>
  <c r="R427" i="5"/>
  <c r="Q427" i="5"/>
  <c r="P427" i="5"/>
  <c r="O427" i="5"/>
  <c r="N427" i="5"/>
  <c r="M427" i="5"/>
  <c r="L427" i="5"/>
  <c r="K427" i="5"/>
  <c r="J427" i="5"/>
  <c r="I427" i="5"/>
  <c r="H427" i="5"/>
  <c r="G427" i="5"/>
  <c r="F427" i="5"/>
  <c r="E427" i="5"/>
  <c r="D427" i="5"/>
  <c r="C427" i="5"/>
  <c r="B427" i="5"/>
  <c r="T426" i="5"/>
  <c r="S426" i="5"/>
  <c r="R426" i="5"/>
  <c r="Q426" i="5"/>
  <c r="P426" i="5"/>
  <c r="O426" i="5"/>
  <c r="N426" i="5"/>
  <c r="M426" i="5"/>
  <c r="L426" i="5"/>
  <c r="K426" i="5"/>
  <c r="J426" i="5"/>
  <c r="I426" i="5"/>
  <c r="H426" i="5"/>
  <c r="G426" i="5"/>
  <c r="F426" i="5"/>
  <c r="E426" i="5"/>
  <c r="D426" i="5"/>
  <c r="C426" i="5"/>
  <c r="B426" i="5"/>
  <c r="T425" i="5"/>
  <c r="S425" i="5"/>
  <c r="R425" i="5"/>
  <c r="Q425" i="5"/>
  <c r="P425" i="5"/>
  <c r="O425" i="5"/>
  <c r="N425" i="5"/>
  <c r="M425" i="5"/>
  <c r="L425" i="5"/>
  <c r="K425" i="5"/>
  <c r="J425" i="5"/>
  <c r="I425" i="5"/>
  <c r="H425" i="5"/>
  <c r="G425" i="5"/>
  <c r="F425" i="5"/>
  <c r="E425" i="5"/>
  <c r="D425" i="5"/>
  <c r="C425" i="5"/>
  <c r="B425" i="5"/>
  <c r="T424" i="5"/>
  <c r="S424" i="5"/>
  <c r="R424" i="5"/>
  <c r="Q424" i="5"/>
  <c r="P424" i="5"/>
  <c r="O424" i="5"/>
  <c r="N424" i="5"/>
  <c r="M424" i="5"/>
  <c r="L424" i="5"/>
  <c r="K424" i="5"/>
  <c r="J424" i="5"/>
  <c r="I424" i="5"/>
  <c r="H424" i="5"/>
  <c r="G424" i="5"/>
  <c r="F424" i="5"/>
  <c r="E424" i="5"/>
  <c r="D424" i="5"/>
  <c r="C424" i="5"/>
  <c r="B424" i="5"/>
  <c r="T423" i="5"/>
  <c r="S423" i="5"/>
  <c r="R423" i="5"/>
  <c r="Q423" i="5"/>
  <c r="P423" i="5"/>
  <c r="O423" i="5"/>
  <c r="N423" i="5"/>
  <c r="M423" i="5"/>
  <c r="L423" i="5"/>
  <c r="K423" i="5"/>
  <c r="J423" i="5"/>
  <c r="I423" i="5"/>
  <c r="H423" i="5"/>
  <c r="G423" i="5"/>
  <c r="F423" i="5"/>
  <c r="E423" i="5"/>
  <c r="D423" i="5"/>
  <c r="C423" i="5"/>
  <c r="B423" i="5"/>
  <c r="T422" i="5"/>
  <c r="S422" i="5"/>
  <c r="R422" i="5"/>
  <c r="Q422" i="5"/>
  <c r="P422" i="5"/>
  <c r="O422" i="5"/>
  <c r="N422" i="5"/>
  <c r="M422" i="5"/>
  <c r="L422" i="5"/>
  <c r="K422" i="5"/>
  <c r="J422" i="5"/>
  <c r="I422" i="5"/>
  <c r="H422" i="5"/>
  <c r="G422" i="5"/>
  <c r="F422" i="5"/>
  <c r="E422" i="5"/>
  <c r="D422" i="5"/>
  <c r="C422" i="5"/>
  <c r="B422" i="5"/>
  <c r="T421" i="5"/>
  <c r="S421" i="5"/>
  <c r="R421" i="5"/>
  <c r="Q421" i="5"/>
  <c r="P421" i="5"/>
  <c r="O421" i="5"/>
  <c r="N421" i="5"/>
  <c r="M421" i="5"/>
  <c r="L421" i="5"/>
  <c r="K421" i="5"/>
  <c r="J421" i="5"/>
  <c r="I421" i="5"/>
  <c r="H421" i="5"/>
  <c r="G421" i="5"/>
  <c r="F421" i="5"/>
  <c r="E421" i="5"/>
  <c r="D421" i="5"/>
  <c r="C421" i="5"/>
  <c r="B421" i="5"/>
  <c r="T420" i="5"/>
  <c r="S420" i="5"/>
  <c r="R420" i="5"/>
  <c r="Q420" i="5"/>
  <c r="P420" i="5"/>
  <c r="O420" i="5"/>
  <c r="N420" i="5"/>
  <c r="M420" i="5"/>
  <c r="L420" i="5"/>
  <c r="K420" i="5"/>
  <c r="J420" i="5"/>
  <c r="I420" i="5"/>
  <c r="H420" i="5"/>
  <c r="G420" i="5"/>
  <c r="F420" i="5"/>
  <c r="E420" i="5"/>
  <c r="D420" i="5"/>
  <c r="C420" i="5"/>
  <c r="B420" i="5"/>
  <c r="T419" i="5"/>
  <c r="S419" i="5"/>
  <c r="R419" i="5"/>
  <c r="Q419" i="5"/>
  <c r="P419" i="5"/>
  <c r="O419" i="5"/>
  <c r="N419" i="5"/>
  <c r="M419" i="5"/>
  <c r="L419" i="5"/>
  <c r="K419" i="5"/>
  <c r="J419" i="5"/>
  <c r="I419" i="5"/>
  <c r="H419" i="5"/>
  <c r="G419" i="5"/>
  <c r="F419" i="5"/>
  <c r="E419" i="5"/>
  <c r="D419" i="5"/>
  <c r="C419" i="5"/>
  <c r="B419" i="5"/>
  <c r="T418" i="5"/>
  <c r="S418" i="5"/>
  <c r="R418" i="5"/>
  <c r="Q418" i="5"/>
  <c r="P418" i="5"/>
  <c r="O418" i="5"/>
  <c r="N418" i="5"/>
  <c r="M418" i="5"/>
  <c r="L418" i="5"/>
  <c r="K418" i="5"/>
  <c r="J418" i="5"/>
  <c r="I418" i="5"/>
  <c r="H418" i="5"/>
  <c r="G418" i="5"/>
  <c r="F418" i="5"/>
  <c r="E418" i="5"/>
  <c r="D418" i="5"/>
  <c r="C418" i="5"/>
  <c r="B418" i="5"/>
  <c r="T417" i="5"/>
  <c r="S417" i="5"/>
  <c r="R417" i="5"/>
  <c r="Q417" i="5"/>
  <c r="P417" i="5"/>
  <c r="O417" i="5"/>
  <c r="N417" i="5"/>
  <c r="M417" i="5"/>
  <c r="L417" i="5"/>
  <c r="K417" i="5"/>
  <c r="J417" i="5"/>
  <c r="I417" i="5"/>
  <c r="H417" i="5"/>
  <c r="G417" i="5"/>
  <c r="F417" i="5"/>
  <c r="E417" i="5"/>
  <c r="D417" i="5"/>
  <c r="C417" i="5"/>
  <c r="B417" i="5"/>
  <c r="T416" i="5"/>
  <c r="S416" i="5"/>
  <c r="R416" i="5"/>
  <c r="Q416" i="5"/>
  <c r="P416" i="5"/>
  <c r="O416" i="5"/>
  <c r="N416" i="5"/>
  <c r="M416" i="5"/>
  <c r="L416" i="5"/>
  <c r="K416" i="5"/>
  <c r="J416" i="5"/>
  <c r="I416" i="5"/>
  <c r="H416" i="5"/>
  <c r="G416" i="5"/>
  <c r="F416" i="5"/>
  <c r="E416" i="5"/>
  <c r="D416" i="5"/>
  <c r="C416" i="5"/>
  <c r="B416" i="5"/>
  <c r="T415" i="5"/>
  <c r="S415" i="5"/>
  <c r="R415" i="5"/>
  <c r="Q415" i="5"/>
  <c r="P415" i="5"/>
  <c r="O415" i="5"/>
  <c r="N415" i="5"/>
  <c r="M415" i="5"/>
  <c r="L415" i="5"/>
  <c r="K415" i="5"/>
  <c r="J415" i="5"/>
  <c r="I415" i="5"/>
  <c r="H415" i="5"/>
  <c r="G415" i="5"/>
  <c r="F415" i="5"/>
  <c r="E415" i="5"/>
  <c r="D415" i="5"/>
  <c r="C415" i="5"/>
  <c r="B415" i="5"/>
  <c r="T414" i="5"/>
  <c r="S414" i="5"/>
  <c r="R414" i="5"/>
  <c r="Q414" i="5"/>
  <c r="P414" i="5"/>
  <c r="O414" i="5"/>
  <c r="N414" i="5"/>
  <c r="M414" i="5"/>
  <c r="L414" i="5"/>
  <c r="K414" i="5"/>
  <c r="J414" i="5"/>
  <c r="I414" i="5"/>
  <c r="H414" i="5"/>
  <c r="G414" i="5"/>
  <c r="F414" i="5"/>
  <c r="E414" i="5"/>
  <c r="D414" i="5"/>
  <c r="C414" i="5"/>
  <c r="B414" i="5"/>
  <c r="T413" i="5"/>
  <c r="S413" i="5"/>
  <c r="R413" i="5"/>
  <c r="Q413" i="5"/>
  <c r="P413" i="5"/>
  <c r="O413" i="5"/>
  <c r="N413" i="5"/>
  <c r="M413" i="5"/>
  <c r="L413" i="5"/>
  <c r="K413" i="5"/>
  <c r="J413" i="5"/>
  <c r="I413" i="5"/>
  <c r="H413" i="5"/>
  <c r="G413" i="5"/>
  <c r="F413" i="5"/>
  <c r="E413" i="5"/>
  <c r="D413" i="5"/>
  <c r="C413" i="5"/>
  <c r="B413" i="5"/>
  <c r="T412" i="5"/>
  <c r="S412" i="5"/>
  <c r="R412" i="5"/>
  <c r="Q412" i="5"/>
  <c r="P412" i="5"/>
  <c r="O412" i="5"/>
  <c r="N412" i="5"/>
  <c r="M412" i="5"/>
  <c r="L412" i="5"/>
  <c r="K412" i="5"/>
  <c r="J412" i="5"/>
  <c r="I412" i="5"/>
  <c r="H412" i="5"/>
  <c r="G412" i="5"/>
  <c r="F412" i="5"/>
  <c r="E412" i="5"/>
  <c r="D412" i="5"/>
  <c r="C412" i="5"/>
  <c r="B412" i="5"/>
  <c r="T411" i="5"/>
  <c r="S411" i="5"/>
  <c r="R411" i="5"/>
  <c r="Q411" i="5"/>
  <c r="P411" i="5"/>
  <c r="O411" i="5"/>
  <c r="N411" i="5"/>
  <c r="M411" i="5"/>
  <c r="L411" i="5"/>
  <c r="K411" i="5"/>
  <c r="J411" i="5"/>
  <c r="I411" i="5"/>
  <c r="H411" i="5"/>
  <c r="G411" i="5"/>
  <c r="F411" i="5"/>
  <c r="E411" i="5"/>
  <c r="D411" i="5"/>
  <c r="C411" i="5"/>
  <c r="B411" i="5"/>
  <c r="T410" i="5"/>
  <c r="S410" i="5"/>
  <c r="R410" i="5"/>
  <c r="Q410" i="5"/>
  <c r="P410" i="5"/>
  <c r="O410" i="5"/>
  <c r="N410" i="5"/>
  <c r="M410" i="5"/>
  <c r="L410" i="5"/>
  <c r="K410" i="5"/>
  <c r="J410" i="5"/>
  <c r="I410" i="5"/>
  <c r="H410" i="5"/>
  <c r="G410" i="5"/>
  <c r="F410" i="5"/>
  <c r="E410" i="5"/>
  <c r="D410" i="5"/>
  <c r="C410" i="5"/>
  <c r="B410" i="5"/>
  <c r="T409" i="5"/>
  <c r="S409" i="5"/>
  <c r="R409" i="5"/>
  <c r="Q409" i="5"/>
  <c r="P409" i="5"/>
  <c r="O409" i="5"/>
  <c r="N409" i="5"/>
  <c r="M409" i="5"/>
  <c r="L409" i="5"/>
  <c r="K409" i="5"/>
  <c r="J409" i="5"/>
  <c r="I409" i="5"/>
  <c r="H409" i="5"/>
  <c r="G409" i="5"/>
  <c r="F409" i="5"/>
  <c r="E409" i="5"/>
  <c r="D409" i="5"/>
  <c r="C409" i="5"/>
  <c r="B409" i="5"/>
  <c r="T408" i="5"/>
  <c r="S408" i="5"/>
  <c r="R408" i="5"/>
  <c r="Q408" i="5"/>
  <c r="P408" i="5"/>
  <c r="O408" i="5"/>
  <c r="N408" i="5"/>
  <c r="M408" i="5"/>
  <c r="L408" i="5"/>
  <c r="K408" i="5"/>
  <c r="J408" i="5"/>
  <c r="I408" i="5"/>
  <c r="H408" i="5"/>
  <c r="G408" i="5"/>
  <c r="F408" i="5"/>
  <c r="E408" i="5"/>
  <c r="D408" i="5"/>
  <c r="C408" i="5"/>
  <c r="B408" i="5"/>
  <c r="T407" i="5"/>
  <c r="S407" i="5"/>
  <c r="R407" i="5"/>
  <c r="Q407" i="5"/>
  <c r="P407" i="5"/>
  <c r="O407" i="5"/>
  <c r="N407" i="5"/>
  <c r="M407" i="5"/>
  <c r="L407" i="5"/>
  <c r="K407" i="5"/>
  <c r="J407" i="5"/>
  <c r="I407" i="5"/>
  <c r="H407" i="5"/>
  <c r="G407" i="5"/>
  <c r="F407" i="5"/>
  <c r="E407" i="5"/>
  <c r="D407" i="5"/>
  <c r="C407" i="5"/>
  <c r="B407" i="5"/>
  <c r="T406" i="5"/>
  <c r="S406" i="5"/>
  <c r="R406" i="5"/>
  <c r="Q406" i="5"/>
  <c r="P406" i="5"/>
  <c r="O406" i="5"/>
  <c r="N406" i="5"/>
  <c r="M406" i="5"/>
  <c r="L406" i="5"/>
  <c r="K406" i="5"/>
  <c r="J406" i="5"/>
  <c r="I406" i="5"/>
  <c r="H406" i="5"/>
  <c r="G406" i="5"/>
  <c r="F406" i="5"/>
  <c r="E406" i="5"/>
  <c r="D406" i="5"/>
  <c r="C406" i="5"/>
  <c r="B406" i="5"/>
  <c r="T405" i="5"/>
  <c r="S405" i="5"/>
  <c r="R405" i="5"/>
  <c r="Q405" i="5"/>
  <c r="P405" i="5"/>
  <c r="O405" i="5"/>
  <c r="N405" i="5"/>
  <c r="M405" i="5"/>
  <c r="L405" i="5"/>
  <c r="K405" i="5"/>
  <c r="J405" i="5"/>
  <c r="I405" i="5"/>
  <c r="H405" i="5"/>
  <c r="G405" i="5"/>
  <c r="F405" i="5"/>
  <c r="E405" i="5"/>
  <c r="D405" i="5"/>
  <c r="C405" i="5"/>
  <c r="B405" i="5"/>
  <c r="T404" i="5"/>
  <c r="S404" i="5"/>
  <c r="R404" i="5"/>
  <c r="Q404" i="5"/>
  <c r="P404" i="5"/>
  <c r="O404" i="5"/>
  <c r="N404" i="5"/>
  <c r="M404" i="5"/>
  <c r="L404" i="5"/>
  <c r="K404" i="5"/>
  <c r="J404" i="5"/>
  <c r="I404" i="5"/>
  <c r="H404" i="5"/>
  <c r="G404" i="5"/>
  <c r="F404" i="5"/>
  <c r="E404" i="5"/>
  <c r="D404" i="5"/>
  <c r="C404" i="5"/>
  <c r="B404" i="5"/>
  <c r="T403" i="5"/>
  <c r="S403" i="5"/>
  <c r="R403" i="5"/>
  <c r="Q403" i="5"/>
  <c r="P403" i="5"/>
  <c r="O403" i="5"/>
  <c r="N403" i="5"/>
  <c r="M403" i="5"/>
  <c r="L403" i="5"/>
  <c r="K403" i="5"/>
  <c r="J403" i="5"/>
  <c r="I403" i="5"/>
  <c r="H403" i="5"/>
  <c r="G403" i="5"/>
  <c r="F403" i="5"/>
  <c r="E403" i="5"/>
  <c r="D403" i="5"/>
  <c r="C403" i="5"/>
  <c r="B403" i="5"/>
  <c r="T402" i="5"/>
  <c r="S402" i="5"/>
  <c r="R402" i="5"/>
  <c r="Q402" i="5"/>
  <c r="P402" i="5"/>
  <c r="O402" i="5"/>
  <c r="N402" i="5"/>
  <c r="M402" i="5"/>
  <c r="L402" i="5"/>
  <c r="K402" i="5"/>
  <c r="J402" i="5"/>
  <c r="I402" i="5"/>
  <c r="H402" i="5"/>
  <c r="G402" i="5"/>
  <c r="F402" i="5"/>
  <c r="E402" i="5"/>
  <c r="D402" i="5"/>
  <c r="C402" i="5"/>
  <c r="B402" i="5"/>
  <c r="T401" i="5"/>
  <c r="S401" i="5"/>
  <c r="R401" i="5"/>
  <c r="Q401" i="5"/>
  <c r="P401" i="5"/>
  <c r="O401" i="5"/>
  <c r="N401" i="5"/>
  <c r="M401" i="5"/>
  <c r="L401" i="5"/>
  <c r="K401" i="5"/>
  <c r="J401" i="5"/>
  <c r="I401" i="5"/>
  <c r="H401" i="5"/>
  <c r="G401" i="5"/>
  <c r="F401" i="5"/>
  <c r="E401" i="5"/>
  <c r="D401" i="5"/>
  <c r="C401" i="5"/>
  <c r="B401" i="5"/>
  <c r="T400" i="5"/>
  <c r="S400" i="5"/>
  <c r="R400" i="5"/>
  <c r="Q400" i="5"/>
  <c r="P400" i="5"/>
  <c r="O400" i="5"/>
  <c r="N400" i="5"/>
  <c r="M400" i="5"/>
  <c r="L400" i="5"/>
  <c r="K400" i="5"/>
  <c r="J400" i="5"/>
  <c r="I400" i="5"/>
  <c r="H400" i="5"/>
  <c r="G400" i="5"/>
  <c r="F400" i="5"/>
  <c r="E400" i="5"/>
  <c r="D400" i="5"/>
  <c r="C400" i="5"/>
  <c r="B400" i="5"/>
  <c r="T399" i="5"/>
  <c r="S399" i="5"/>
  <c r="R399" i="5"/>
  <c r="Q399" i="5"/>
  <c r="P399" i="5"/>
  <c r="O399" i="5"/>
  <c r="N399" i="5"/>
  <c r="M399" i="5"/>
  <c r="L399" i="5"/>
  <c r="K399" i="5"/>
  <c r="J399" i="5"/>
  <c r="I399" i="5"/>
  <c r="H399" i="5"/>
  <c r="G399" i="5"/>
  <c r="F399" i="5"/>
  <c r="E399" i="5"/>
  <c r="D399" i="5"/>
  <c r="C399" i="5"/>
  <c r="B399" i="5"/>
  <c r="T398" i="5"/>
  <c r="S398" i="5"/>
  <c r="R398" i="5"/>
  <c r="Q398" i="5"/>
  <c r="P398" i="5"/>
  <c r="O398" i="5"/>
  <c r="N398" i="5"/>
  <c r="M398" i="5"/>
  <c r="L398" i="5"/>
  <c r="K398" i="5"/>
  <c r="J398" i="5"/>
  <c r="I398" i="5"/>
  <c r="H398" i="5"/>
  <c r="G398" i="5"/>
  <c r="F398" i="5"/>
  <c r="E398" i="5"/>
  <c r="D398" i="5"/>
  <c r="C398" i="5"/>
  <c r="B398" i="5"/>
  <c r="T397" i="5"/>
  <c r="S397" i="5"/>
  <c r="R397" i="5"/>
  <c r="Q397" i="5"/>
  <c r="P397" i="5"/>
  <c r="O397" i="5"/>
  <c r="N397" i="5"/>
  <c r="M397" i="5"/>
  <c r="L397" i="5"/>
  <c r="K397" i="5"/>
  <c r="J397" i="5"/>
  <c r="I397" i="5"/>
  <c r="H397" i="5"/>
  <c r="G397" i="5"/>
  <c r="F397" i="5"/>
  <c r="E397" i="5"/>
  <c r="D397" i="5"/>
  <c r="C397" i="5"/>
  <c r="B397" i="5"/>
  <c r="T396" i="5"/>
  <c r="S396" i="5"/>
  <c r="R396" i="5"/>
  <c r="Q396" i="5"/>
  <c r="P396" i="5"/>
  <c r="O396" i="5"/>
  <c r="N396" i="5"/>
  <c r="M396" i="5"/>
  <c r="L396" i="5"/>
  <c r="K396" i="5"/>
  <c r="J396" i="5"/>
  <c r="I396" i="5"/>
  <c r="H396" i="5"/>
  <c r="G396" i="5"/>
  <c r="F396" i="5"/>
  <c r="E396" i="5"/>
  <c r="D396" i="5"/>
  <c r="C396" i="5"/>
  <c r="B396" i="5"/>
  <c r="T395" i="5"/>
  <c r="S395" i="5"/>
  <c r="R395" i="5"/>
  <c r="Q395" i="5"/>
  <c r="P395" i="5"/>
  <c r="O395" i="5"/>
  <c r="N395" i="5"/>
  <c r="M395" i="5"/>
  <c r="L395" i="5"/>
  <c r="K395" i="5"/>
  <c r="J395" i="5"/>
  <c r="I395" i="5"/>
  <c r="H395" i="5"/>
  <c r="G395" i="5"/>
  <c r="F395" i="5"/>
  <c r="E395" i="5"/>
  <c r="D395" i="5"/>
  <c r="C395" i="5"/>
  <c r="B395" i="5"/>
  <c r="T394" i="5"/>
  <c r="S394" i="5"/>
  <c r="R394" i="5"/>
  <c r="Q394" i="5"/>
  <c r="P394" i="5"/>
  <c r="O394" i="5"/>
  <c r="N394" i="5"/>
  <c r="M394" i="5"/>
  <c r="L394" i="5"/>
  <c r="K394" i="5"/>
  <c r="J394" i="5"/>
  <c r="I394" i="5"/>
  <c r="H394" i="5"/>
  <c r="G394" i="5"/>
  <c r="F394" i="5"/>
  <c r="E394" i="5"/>
  <c r="D394" i="5"/>
  <c r="C394" i="5"/>
  <c r="B394" i="5"/>
  <c r="T393" i="5"/>
  <c r="S393" i="5"/>
  <c r="R393" i="5"/>
  <c r="Q393" i="5"/>
  <c r="P393" i="5"/>
  <c r="O393" i="5"/>
  <c r="N393" i="5"/>
  <c r="M393" i="5"/>
  <c r="L393" i="5"/>
  <c r="K393" i="5"/>
  <c r="J393" i="5"/>
  <c r="I393" i="5"/>
  <c r="H393" i="5"/>
  <c r="G393" i="5"/>
  <c r="F393" i="5"/>
  <c r="E393" i="5"/>
  <c r="D393" i="5"/>
  <c r="C393" i="5"/>
  <c r="B393" i="5"/>
  <c r="T392" i="5"/>
  <c r="S392" i="5"/>
  <c r="R392" i="5"/>
  <c r="Q392" i="5"/>
  <c r="P392" i="5"/>
  <c r="O392" i="5"/>
  <c r="N392" i="5"/>
  <c r="M392" i="5"/>
  <c r="L392" i="5"/>
  <c r="K392" i="5"/>
  <c r="J392" i="5"/>
  <c r="I392" i="5"/>
  <c r="H392" i="5"/>
  <c r="G392" i="5"/>
  <c r="F392" i="5"/>
  <c r="E392" i="5"/>
  <c r="D392" i="5"/>
  <c r="C392" i="5"/>
  <c r="B392" i="5"/>
  <c r="T391" i="5"/>
  <c r="S391" i="5"/>
  <c r="R391" i="5"/>
  <c r="Q391" i="5"/>
  <c r="P391" i="5"/>
  <c r="O391" i="5"/>
  <c r="N391" i="5"/>
  <c r="M391" i="5"/>
  <c r="L391" i="5"/>
  <c r="K391" i="5"/>
  <c r="J391" i="5"/>
  <c r="I391" i="5"/>
  <c r="H391" i="5"/>
  <c r="G391" i="5"/>
  <c r="F391" i="5"/>
  <c r="E391" i="5"/>
  <c r="D391" i="5"/>
  <c r="C391" i="5"/>
  <c r="B391" i="5"/>
  <c r="T390" i="5"/>
  <c r="S390" i="5"/>
  <c r="R390" i="5"/>
  <c r="Q390" i="5"/>
  <c r="P390" i="5"/>
  <c r="O390" i="5"/>
  <c r="N390" i="5"/>
  <c r="M390" i="5"/>
  <c r="L390" i="5"/>
  <c r="K390" i="5"/>
  <c r="J390" i="5"/>
  <c r="I390" i="5"/>
  <c r="H390" i="5"/>
  <c r="G390" i="5"/>
  <c r="F390" i="5"/>
  <c r="E390" i="5"/>
  <c r="D390" i="5"/>
  <c r="C390" i="5"/>
  <c r="B390" i="5"/>
  <c r="T389" i="5"/>
  <c r="S389" i="5"/>
  <c r="R389" i="5"/>
  <c r="Q389" i="5"/>
  <c r="P389" i="5"/>
  <c r="O389" i="5"/>
  <c r="N389" i="5"/>
  <c r="M389" i="5"/>
  <c r="L389" i="5"/>
  <c r="K389" i="5"/>
  <c r="J389" i="5"/>
  <c r="I389" i="5"/>
  <c r="H389" i="5"/>
  <c r="G389" i="5"/>
  <c r="F389" i="5"/>
  <c r="E389" i="5"/>
  <c r="D389" i="5"/>
  <c r="C389" i="5"/>
  <c r="B389" i="5"/>
  <c r="T388" i="5"/>
  <c r="S388" i="5"/>
  <c r="R388" i="5"/>
  <c r="Q388" i="5"/>
  <c r="P388" i="5"/>
  <c r="O388" i="5"/>
  <c r="N388" i="5"/>
  <c r="M388" i="5"/>
  <c r="L388" i="5"/>
  <c r="K388" i="5"/>
  <c r="J388" i="5"/>
  <c r="I388" i="5"/>
  <c r="H388" i="5"/>
  <c r="G388" i="5"/>
  <c r="F388" i="5"/>
  <c r="E388" i="5"/>
  <c r="D388" i="5"/>
  <c r="C388" i="5"/>
  <c r="B388" i="5"/>
  <c r="T387" i="5"/>
  <c r="S387" i="5"/>
  <c r="R387" i="5"/>
  <c r="Q387" i="5"/>
  <c r="P387" i="5"/>
  <c r="O387" i="5"/>
  <c r="N387" i="5"/>
  <c r="M387" i="5"/>
  <c r="L387" i="5"/>
  <c r="K387" i="5"/>
  <c r="J387" i="5"/>
  <c r="I387" i="5"/>
  <c r="H387" i="5"/>
  <c r="G387" i="5"/>
  <c r="F387" i="5"/>
  <c r="E387" i="5"/>
  <c r="D387" i="5"/>
  <c r="C387" i="5"/>
  <c r="B387" i="5"/>
  <c r="T386" i="5"/>
  <c r="S386" i="5"/>
  <c r="R386" i="5"/>
  <c r="Q386" i="5"/>
  <c r="P386" i="5"/>
  <c r="O386" i="5"/>
  <c r="N386" i="5"/>
  <c r="M386" i="5"/>
  <c r="L386" i="5"/>
  <c r="K386" i="5"/>
  <c r="J386" i="5"/>
  <c r="I386" i="5"/>
  <c r="H386" i="5"/>
  <c r="G386" i="5"/>
  <c r="F386" i="5"/>
  <c r="E386" i="5"/>
  <c r="D386" i="5"/>
  <c r="C386" i="5"/>
  <c r="B386" i="5"/>
  <c r="T385" i="5"/>
  <c r="S385" i="5"/>
  <c r="R385" i="5"/>
  <c r="Q385" i="5"/>
  <c r="P385" i="5"/>
  <c r="O385" i="5"/>
  <c r="N385" i="5"/>
  <c r="M385" i="5"/>
  <c r="L385" i="5"/>
  <c r="K385" i="5"/>
  <c r="J385" i="5"/>
  <c r="I385" i="5"/>
  <c r="H385" i="5"/>
  <c r="G385" i="5"/>
  <c r="F385" i="5"/>
  <c r="E385" i="5"/>
  <c r="D385" i="5"/>
  <c r="C385" i="5"/>
  <c r="B385" i="5"/>
  <c r="T384" i="5"/>
  <c r="S384" i="5"/>
  <c r="R384" i="5"/>
  <c r="Q384" i="5"/>
  <c r="P384" i="5"/>
  <c r="O384" i="5"/>
  <c r="N384" i="5"/>
  <c r="M384" i="5"/>
  <c r="L384" i="5"/>
  <c r="K384" i="5"/>
  <c r="J384" i="5"/>
  <c r="I384" i="5"/>
  <c r="H384" i="5"/>
  <c r="G384" i="5"/>
  <c r="F384" i="5"/>
  <c r="E384" i="5"/>
  <c r="D384" i="5"/>
  <c r="C384" i="5"/>
  <c r="B384" i="5"/>
  <c r="T383" i="5"/>
  <c r="S383" i="5"/>
  <c r="R383" i="5"/>
  <c r="Q383" i="5"/>
  <c r="P383" i="5"/>
  <c r="O383" i="5"/>
  <c r="N383" i="5"/>
  <c r="M383" i="5"/>
  <c r="L383" i="5"/>
  <c r="K383" i="5"/>
  <c r="J383" i="5"/>
  <c r="I383" i="5"/>
  <c r="H383" i="5"/>
  <c r="G383" i="5"/>
  <c r="F383" i="5"/>
  <c r="E383" i="5"/>
  <c r="D383" i="5"/>
  <c r="C383" i="5"/>
  <c r="B383" i="5"/>
  <c r="T382" i="5"/>
  <c r="S382" i="5"/>
  <c r="R382" i="5"/>
  <c r="Q382" i="5"/>
  <c r="P382" i="5"/>
  <c r="O382" i="5"/>
  <c r="N382" i="5"/>
  <c r="M382" i="5"/>
  <c r="L382" i="5"/>
  <c r="K382" i="5"/>
  <c r="J382" i="5"/>
  <c r="I382" i="5"/>
  <c r="H382" i="5"/>
  <c r="G382" i="5"/>
  <c r="F382" i="5"/>
  <c r="E382" i="5"/>
  <c r="D382" i="5"/>
  <c r="C382" i="5"/>
  <c r="B382" i="5"/>
  <c r="T381" i="5"/>
  <c r="S381" i="5"/>
  <c r="R381" i="5"/>
  <c r="Q381" i="5"/>
  <c r="P381" i="5"/>
  <c r="O381" i="5"/>
  <c r="N381" i="5"/>
  <c r="M381" i="5"/>
  <c r="L381" i="5"/>
  <c r="K381" i="5"/>
  <c r="J381" i="5"/>
  <c r="I381" i="5"/>
  <c r="H381" i="5"/>
  <c r="G381" i="5"/>
  <c r="F381" i="5"/>
  <c r="E381" i="5"/>
  <c r="D381" i="5"/>
  <c r="C381" i="5"/>
  <c r="B381" i="5"/>
  <c r="T380" i="5"/>
  <c r="S380" i="5"/>
  <c r="R380" i="5"/>
  <c r="Q380" i="5"/>
  <c r="P380" i="5"/>
  <c r="O380" i="5"/>
  <c r="N380" i="5"/>
  <c r="M380" i="5"/>
  <c r="L380" i="5"/>
  <c r="K380" i="5"/>
  <c r="J380" i="5"/>
  <c r="I380" i="5"/>
  <c r="H380" i="5"/>
  <c r="G380" i="5"/>
  <c r="F380" i="5"/>
  <c r="E380" i="5"/>
  <c r="D380" i="5"/>
  <c r="C380" i="5"/>
  <c r="B380" i="5"/>
  <c r="T379" i="5"/>
  <c r="S379" i="5"/>
  <c r="R379" i="5"/>
  <c r="Q379" i="5"/>
  <c r="P379" i="5"/>
  <c r="O379" i="5"/>
  <c r="N379" i="5"/>
  <c r="M379" i="5"/>
  <c r="L379" i="5"/>
  <c r="K379" i="5"/>
  <c r="J379" i="5"/>
  <c r="I379" i="5"/>
  <c r="H379" i="5"/>
  <c r="G379" i="5"/>
  <c r="F379" i="5"/>
  <c r="E379" i="5"/>
  <c r="D379" i="5"/>
  <c r="C379" i="5"/>
  <c r="B379" i="5"/>
  <c r="T378" i="5"/>
  <c r="S378" i="5"/>
  <c r="R378" i="5"/>
  <c r="Q378" i="5"/>
  <c r="P378" i="5"/>
  <c r="O378" i="5"/>
  <c r="N378" i="5"/>
  <c r="M378" i="5"/>
  <c r="L378" i="5"/>
  <c r="K378" i="5"/>
  <c r="J378" i="5"/>
  <c r="I378" i="5"/>
  <c r="H378" i="5"/>
  <c r="G378" i="5"/>
  <c r="F378" i="5"/>
  <c r="E378" i="5"/>
  <c r="D378" i="5"/>
  <c r="C378" i="5"/>
  <c r="B378" i="5"/>
  <c r="T377" i="5"/>
  <c r="S377" i="5"/>
  <c r="R377" i="5"/>
  <c r="Q377" i="5"/>
  <c r="P377" i="5"/>
  <c r="O377" i="5"/>
  <c r="N377" i="5"/>
  <c r="M377" i="5"/>
  <c r="L377" i="5"/>
  <c r="K377" i="5"/>
  <c r="J377" i="5"/>
  <c r="I377" i="5"/>
  <c r="H377" i="5"/>
  <c r="G377" i="5"/>
  <c r="F377" i="5"/>
  <c r="E377" i="5"/>
  <c r="D377" i="5"/>
  <c r="C377" i="5"/>
  <c r="B377" i="5"/>
  <c r="T376" i="5"/>
  <c r="S376" i="5"/>
  <c r="R376" i="5"/>
  <c r="Q376" i="5"/>
  <c r="P376" i="5"/>
  <c r="O376" i="5"/>
  <c r="N376" i="5"/>
  <c r="M376" i="5"/>
  <c r="L376" i="5"/>
  <c r="K376" i="5"/>
  <c r="J376" i="5"/>
  <c r="I376" i="5"/>
  <c r="H376" i="5"/>
  <c r="G376" i="5"/>
  <c r="F376" i="5"/>
  <c r="E376" i="5"/>
  <c r="D376" i="5"/>
  <c r="C376" i="5"/>
  <c r="B376" i="5"/>
  <c r="T375" i="5"/>
  <c r="S375" i="5"/>
  <c r="R375" i="5"/>
  <c r="Q375" i="5"/>
  <c r="P375" i="5"/>
  <c r="O375" i="5"/>
  <c r="N375" i="5"/>
  <c r="M375" i="5"/>
  <c r="L375" i="5"/>
  <c r="K375" i="5"/>
  <c r="J375" i="5"/>
  <c r="I375" i="5"/>
  <c r="H375" i="5"/>
  <c r="G375" i="5"/>
  <c r="F375" i="5"/>
  <c r="E375" i="5"/>
  <c r="D375" i="5"/>
  <c r="C375" i="5"/>
  <c r="B375" i="5"/>
  <c r="T374" i="5"/>
  <c r="S374" i="5"/>
  <c r="R374" i="5"/>
  <c r="Q374" i="5"/>
  <c r="P374" i="5"/>
  <c r="O374" i="5"/>
  <c r="N374" i="5"/>
  <c r="M374" i="5"/>
  <c r="L374" i="5"/>
  <c r="K374" i="5"/>
  <c r="J374" i="5"/>
  <c r="I374" i="5"/>
  <c r="H374" i="5"/>
  <c r="G374" i="5"/>
  <c r="F374" i="5"/>
  <c r="E374" i="5"/>
  <c r="D374" i="5"/>
  <c r="C374" i="5"/>
  <c r="B374" i="5"/>
  <c r="T373" i="5"/>
  <c r="S373" i="5"/>
  <c r="R373" i="5"/>
  <c r="Q373" i="5"/>
  <c r="P373" i="5"/>
  <c r="O373" i="5"/>
  <c r="N373" i="5"/>
  <c r="M373" i="5"/>
  <c r="L373" i="5"/>
  <c r="K373" i="5"/>
  <c r="J373" i="5"/>
  <c r="I373" i="5"/>
  <c r="H373" i="5"/>
  <c r="G373" i="5"/>
  <c r="F373" i="5"/>
  <c r="E373" i="5"/>
  <c r="D373" i="5"/>
  <c r="C373" i="5"/>
  <c r="B373" i="5"/>
  <c r="T372" i="5"/>
  <c r="S372" i="5"/>
  <c r="R372" i="5"/>
  <c r="Q372" i="5"/>
  <c r="P372" i="5"/>
  <c r="O372" i="5"/>
  <c r="N372" i="5"/>
  <c r="M372" i="5"/>
  <c r="L372" i="5"/>
  <c r="K372" i="5"/>
  <c r="J372" i="5"/>
  <c r="I372" i="5"/>
  <c r="H372" i="5"/>
  <c r="G372" i="5"/>
  <c r="F372" i="5"/>
  <c r="E372" i="5"/>
  <c r="D372" i="5"/>
  <c r="C372" i="5"/>
  <c r="B372" i="5"/>
  <c r="T371" i="5"/>
  <c r="S371" i="5"/>
  <c r="R371" i="5"/>
  <c r="Q371" i="5"/>
  <c r="P371" i="5"/>
  <c r="O371" i="5"/>
  <c r="N371" i="5"/>
  <c r="M371" i="5"/>
  <c r="L371" i="5"/>
  <c r="K371" i="5"/>
  <c r="J371" i="5"/>
  <c r="I371" i="5"/>
  <c r="H371" i="5"/>
  <c r="G371" i="5"/>
  <c r="F371" i="5"/>
  <c r="E371" i="5"/>
  <c r="D371" i="5"/>
  <c r="C371" i="5"/>
  <c r="B371" i="5"/>
  <c r="T370" i="5"/>
  <c r="S370" i="5"/>
  <c r="R370" i="5"/>
  <c r="Q370" i="5"/>
  <c r="P370" i="5"/>
  <c r="O370" i="5"/>
  <c r="N370" i="5"/>
  <c r="M370" i="5"/>
  <c r="L370" i="5"/>
  <c r="K370" i="5"/>
  <c r="J370" i="5"/>
  <c r="I370" i="5"/>
  <c r="H370" i="5"/>
  <c r="G370" i="5"/>
  <c r="F370" i="5"/>
  <c r="E370" i="5"/>
  <c r="D370" i="5"/>
  <c r="C370" i="5"/>
  <c r="B370" i="5"/>
  <c r="T369" i="5"/>
  <c r="S369" i="5"/>
  <c r="R369" i="5"/>
  <c r="Q369" i="5"/>
  <c r="P369" i="5"/>
  <c r="O369" i="5"/>
  <c r="N369" i="5"/>
  <c r="M369" i="5"/>
  <c r="L369" i="5"/>
  <c r="K369" i="5"/>
  <c r="J369" i="5"/>
  <c r="I369" i="5"/>
  <c r="H369" i="5"/>
  <c r="G369" i="5"/>
  <c r="F369" i="5"/>
  <c r="E369" i="5"/>
  <c r="D369" i="5"/>
  <c r="C369" i="5"/>
  <c r="B369" i="5"/>
  <c r="T368" i="5"/>
  <c r="S368" i="5"/>
  <c r="R368" i="5"/>
  <c r="Q368" i="5"/>
  <c r="P368" i="5"/>
  <c r="O368" i="5"/>
  <c r="N368" i="5"/>
  <c r="M368" i="5"/>
  <c r="L368" i="5"/>
  <c r="K368" i="5"/>
  <c r="J368" i="5"/>
  <c r="I368" i="5"/>
  <c r="H368" i="5"/>
  <c r="G368" i="5"/>
  <c r="F368" i="5"/>
  <c r="E368" i="5"/>
  <c r="D368" i="5"/>
  <c r="C368" i="5"/>
  <c r="B368" i="5"/>
  <c r="T367" i="5"/>
  <c r="S367" i="5"/>
  <c r="R367" i="5"/>
  <c r="Q367" i="5"/>
  <c r="P367" i="5"/>
  <c r="O367" i="5"/>
  <c r="N367" i="5"/>
  <c r="M367" i="5"/>
  <c r="L367" i="5"/>
  <c r="K367" i="5"/>
  <c r="J367" i="5"/>
  <c r="I367" i="5"/>
  <c r="H367" i="5"/>
  <c r="G367" i="5"/>
  <c r="F367" i="5"/>
  <c r="E367" i="5"/>
  <c r="D367" i="5"/>
  <c r="C367" i="5"/>
  <c r="B367" i="5"/>
  <c r="T366" i="5"/>
  <c r="S366" i="5"/>
  <c r="R366" i="5"/>
  <c r="Q366" i="5"/>
  <c r="P366" i="5"/>
  <c r="O366" i="5"/>
  <c r="N366" i="5"/>
  <c r="M366" i="5"/>
  <c r="L366" i="5"/>
  <c r="K366" i="5"/>
  <c r="J366" i="5"/>
  <c r="I366" i="5"/>
  <c r="H366" i="5"/>
  <c r="G366" i="5"/>
  <c r="F366" i="5"/>
  <c r="E366" i="5"/>
  <c r="D366" i="5"/>
  <c r="C366" i="5"/>
  <c r="B366" i="5"/>
  <c r="T365" i="5"/>
  <c r="S365" i="5"/>
  <c r="R365" i="5"/>
  <c r="Q365" i="5"/>
  <c r="P365" i="5"/>
  <c r="O365" i="5"/>
  <c r="N365" i="5"/>
  <c r="M365" i="5"/>
  <c r="L365" i="5"/>
  <c r="K365" i="5"/>
  <c r="J365" i="5"/>
  <c r="I365" i="5"/>
  <c r="H365" i="5"/>
  <c r="G365" i="5"/>
  <c r="F365" i="5"/>
  <c r="E365" i="5"/>
  <c r="D365" i="5"/>
  <c r="C365" i="5"/>
  <c r="B365" i="5"/>
  <c r="T364" i="5"/>
  <c r="S364" i="5"/>
  <c r="R364" i="5"/>
  <c r="Q364" i="5"/>
  <c r="P364" i="5"/>
  <c r="O364" i="5"/>
  <c r="N364" i="5"/>
  <c r="M364" i="5"/>
  <c r="L364" i="5"/>
  <c r="K364" i="5"/>
  <c r="J364" i="5"/>
  <c r="I364" i="5"/>
  <c r="H364" i="5"/>
  <c r="G364" i="5"/>
  <c r="F364" i="5"/>
  <c r="E364" i="5"/>
  <c r="D364" i="5"/>
  <c r="C364" i="5"/>
  <c r="B364" i="5"/>
  <c r="T363" i="5"/>
  <c r="S363" i="5"/>
  <c r="R363" i="5"/>
  <c r="Q363" i="5"/>
  <c r="P363" i="5"/>
  <c r="O363" i="5"/>
  <c r="N363" i="5"/>
  <c r="M363" i="5"/>
  <c r="L363" i="5"/>
  <c r="K363" i="5"/>
  <c r="J363" i="5"/>
  <c r="I363" i="5"/>
  <c r="H363" i="5"/>
  <c r="G363" i="5"/>
  <c r="F363" i="5"/>
  <c r="E363" i="5"/>
  <c r="D363" i="5"/>
  <c r="C363" i="5"/>
  <c r="B363" i="5"/>
  <c r="T362" i="5"/>
  <c r="S362" i="5"/>
  <c r="R362" i="5"/>
  <c r="Q362" i="5"/>
  <c r="P362" i="5"/>
  <c r="O362" i="5"/>
  <c r="N362" i="5"/>
  <c r="M362" i="5"/>
  <c r="L362" i="5"/>
  <c r="K362" i="5"/>
  <c r="J362" i="5"/>
  <c r="I362" i="5"/>
  <c r="H362" i="5"/>
  <c r="G362" i="5"/>
  <c r="F362" i="5"/>
  <c r="E362" i="5"/>
  <c r="D362" i="5"/>
  <c r="C362" i="5"/>
  <c r="B362" i="5"/>
  <c r="T361" i="5"/>
  <c r="S361" i="5"/>
  <c r="R361" i="5"/>
  <c r="Q361" i="5"/>
  <c r="P361" i="5"/>
  <c r="O361" i="5"/>
  <c r="N361" i="5"/>
  <c r="M361" i="5"/>
  <c r="L361" i="5"/>
  <c r="K361" i="5"/>
  <c r="J361" i="5"/>
  <c r="I361" i="5"/>
  <c r="H361" i="5"/>
  <c r="G361" i="5"/>
  <c r="F361" i="5"/>
  <c r="E361" i="5"/>
  <c r="D361" i="5"/>
  <c r="C361" i="5"/>
  <c r="B361" i="5"/>
  <c r="T360" i="5"/>
  <c r="S360" i="5"/>
  <c r="R360" i="5"/>
  <c r="Q360" i="5"/>
  <c r="P360" i="5"/>
  <c r="O360" i="5"/>
  <c r="N360" i="5"/>
  <c r="M360" i="5"/>
  <c r="L360" i="5"/>
  <c r="K360" i="5"/>
  <c r="J360" i="5"/>
  <c r="I360" i="5"/>
  <c r="H360" i="5"/>
  <c r="G360" i="5"/>
  <c r="F360" i="5"/>
  <c r="E360" i="5"/>
  <c r="D360" i="5"/>
  <c r="C360" i="5"/>
  <c r="B360" i="5"/>
  <c r="T359" i="5"/>
  <c r="S359" i="5"/>
  <c r="R359" i="5"/>
  <c r="Q359" i="5"/>
  <c r="P359" i="5"/>
  <c r="O359" i="5"/>
  <c r="N359" i="5"/>
  <c r="M359" i="5"/>
  <c r="L359" i="5"/>
  <c r="K359" i="5"/>
  <c r="J359" i="5"/>
  <c r="I359" i="5"/>
  <c r="H359" i="5"/>
  <c r="G359" i="5"/>
  <c r="F359" i="5"/>
  <c r="E359" i="5"/>
  <c r="D359" i="5"/>
  <c r="C359" i="5"/>
  <c r="B359" i="5"/>
  <c r="T358" i="5"/>
  <c r="S358" i="5"/>
  <c r="R358" i="5"/>
  <c r="Q358" i="5"/>
  <c r="P358" i="5"/>
  <c r="O358" i="5"/>
  <c r="N358" i="5"/>
  <c r="M358" i="5"/>
  <c r="L358" i="5"/>
  <c r="K358" i="5"/>
  <c r="J358" i="5"/>
  <c r="I358" i="5"/>
  <c r="H358" i="5"/>
  <c r="G358" i="5"/>
  <c r="F358" i="5"/>
  <c r="E358" i="5"/>
  <c r="D358" i="5"/>
  <c r="C358" i="5"/>
  <c r="B358" i="5"/>
  <c r="T357" i="5"/>
  <c r="S357" i="5"/>
  <c r="R357" i="5"/>
  <c r="Q357" i="5"/>
  <c r="P357" i="5"/>
  <c r="O357" i="5"/>
  <c r="N357" i="5"/>
  <c r="M357" i="5"/>
  <c r="L357" i="5"/>
  <c r="K357" i="5"/>
  <c r="J357" i="5"/>
  <c r="I357" i="5"/>
  <c r="H357" i="5"/>
  <c r="G357" i="5"/>
  <c r="F357" i="5"/>
  <c r="E357" i="5"/>
  <c r="D357" i="5"/>
  <c r="C357" i="5"/>
  <c r="B357" i="5"/>
  <c r="T356" i="5"/>
  <c r="S356" i="5"/>
  <c r="R356" i="5"/>
  <c r="Q356" i="5"/>
  <c r="P356" i="5"/>
  <c r="O356" i="5"/>
  <c r="N356" i="5"/>
  <c r="M356" i="5"/>
  <c r="L356" i="5"/>
  <c r="K356" i="5"/>
  <c r="J356" i="5"/>
  <c r="I356" i="5"/>
  <c r="H356" i="5"/>
  <c r="G356" i="5"/>
  <c r="F356" i="5"/>
  <c r="E356" i="5"/>
  <c r="D356" i="5"/>
  <c r="C356" i="5"/>
  <c r="B356" i="5"/>
  <c r="T355" i="5"/>
  <c r="S355" i="5"/>
  <c r="R355" i="5"/>
  <c r="Q355" i="5"/>
  <c r="P355" i="5"/>
  <c r="O355" i="5"/>
  <c r="N355" i="5"/>
  <c r="M355" i="5"/>
  <c r="L355" i="5"/>
  <c r="K355" i="5"/>
  <c r="J355" i="5"/>
  <c r="I355" i="5"/>
  <c r="H355" i="5"/>
  <c r="G355" i="5"/>
  <c r="F355" i="5"/>
  <c r="E355" i="5"/>
  <c r="D355" i="5"/>
  <c r="C355" i="5"/>
  <c r="B355" i="5"/>
  <c r="T354" i="5"/>
  <c r="S354" i="5"/>
  <c r="R354" i="5"/>
  <c r="Q354" i="5"/>
  <c r="P354" i="5"/>
  <c r="O354" i="5"/>
  <c r="N354" i="5"/>
  <c r="M354" i="5"/>
  <c r="L354" i="5"/>
  <c r="K354" i="5"/>
  <c r="J354" i="5"/>
  <c r="I354" i="5"/>
  <c r="H354" i="5"/>
  <c r="G354" i="5"/>
  <c r="F354" i="5"/>
  <c r="E354" i="5"/>
  <c r="D354" i="5"/>
  <c r="C354" i="5"/>
  <c r="B354" i="5"/>
  <c r="T353" i="5"/>
  <c r="S353" i="5"/>
  <c r="R353" i="5"/>
  <c r="Q353" i="5"/>
  <c r="P353" i="5"/>
  <c r="O353" i="5"/>
  <c r="N353" i="5"/>
  <c r="M353" i="5"/>
  <c r="L353" i="5"/>
  <c r="K353" i="5"/>
  <c r="J353" i="5"/>
  <c r="I353" i="5"/>
  <c r="H353" i="5"/>
  <c r="G353" i="5"/>
  <c r="F353" i="5"/>
  <c r="E353" i="5"/>
  <c r="D353" i="5"/>
  <c r="C353" i="5"/>
  <c r="B353" i="5"/>
  <c r="T352" i="5"/>
  <c r="S352" i="5"/>
  <c r="R352" i="5"/>
  <c r="Q352" i="5"/>
  <c r="P352" i="5"/>
  <c r="O352" i="5"/>
  <c r="N352" i="5"/>
  <c r="M352" i="5"/>
  <c r="L352" i="5"/>
  <c r="K352" i="5"/>
  <c r="J352" i="5"/>
  <c r="I352" i="5"/>
  <c r="H352" i="5"/>
  <c r="G352" i="5"/>
  <c r="F352" i="5"/>
  <c r="E352" i="5"/>
  <c r="D352" i="5"/>
  <c r="C352" i="5"/>
  <c r="B352" i="5"/>
  <c r="T351" i="5"/>
  <c r="S351" i="5"/>
  <c r="R351" i="5"/>
  <c r="Q351" i="5"/>
  <c r="P351" i="5"/>
  <c r="O351" i="5"/>
  <c r="N351" i="5"/>
  <c r="M351" i="5"/>
  <c r="L351" i="5"/>
  <c r="K351" i="5"/>
  <c r="J351" i="5"/>
  <c r="I351" i="5"/>
  <c r="H351" i="5"/>
  <c r="G351" i="5"/>
  <c r="F351" i="5"/>
  <c r="E351" i="5"/>
  <c r="D351" i="5"/>
  <c r="C351" i="5"/>
  <c r="B351" i="5"/>
  <c r="T350" i="5"/>
  <c r="S350" i="5"/>
  <c r="R350" i="5"/>
  <c r="Q350" i="5"/>
  <c r="P350" i="5"/>
  <c r="O350" i="5"/>
  <c r="N350" i="5"/>
  <c r="M350" i="5"/>
  <c r="L350" i="5"/>
  <c r="K350" i="5"/>
  <c r="J350" i="5"/>
  <c r="I350" i="5"/>
  <c r="H350" i="5"/>
  <c r="G350" i="5"/>
  <c r="F350" i="5"/>
  <c r="E350" i="5"/>
  <c r="D350" i="5"/>
  <c r="C350" i="5"/>
  <c r="B350" i="5"/>
  <c r="T349" i="5"/>
  <c r="S349" i="5"/>
  <c r="R349" i="5"/>
  <c r="Q349" i="5"/>
  <c r="P349" i="5"/>
  <c r="O349" i="5"/>
  <c r="N349" i="5"/>
  <c r="M349" i="5"/>
  <c r="L349" i="5"/>
  <c r="K349" i="5"/>
  <c r="J349" i="5"/>
  <c r="I349" i="5"/>
  <c r="H349" i="5"/>
  <c r="G349" i="5"/>
  <c r="F349" i="5"/>
  <c r="E349" i="5"/>
  <c r="D349" i="5"/>
  <c r="C349" i="5"/>
  <c r="B349" i="5"/>
  <c r="T348" i="5"/>
  <c r="S348" i="5"/>
  <c r="R348" i="5"/>
  <c r="Q348" i="5"/>
  <c r="P348" i="5"/>
  <c r="O348" i="5"/>
  <c r="N348" i="5"/>
  <c r="M348" i="5"/>
  <c r="L348" i="5"/>
  <c r="K348" i="5"/>
  <c r="J348" i="5"/>
  <c r="I348" i="5"/>
  <c r="H348" i="5"/>
  <c r="G348" i="5"/>
  <c r="F348" i="5"/>
  <c r="E348" i="5"/>
  <c r="D348" i="5"/>
  <c r="C348" i="5"/>
  <c r="B348" i="5"/>
  <c r="T347" i="5"/>
  <c r="S347" i="5"/>
  <c r="R347" i="5"/>
  <c r="Q347" i="5"/>
  <c r="P347" i="5"/>
  <c r="O347" i="5"/>
  <c r="N347" i="5"/>
  <c r="M347" i="5"/>
  <c r="L347" i="5"/>
  <c r="K347" i="5"/>
  <c r="J347" i="5"/>
  <c r="I347" i="5"/>
  <c r="H347" i="5"/>
  <c r="G347" i="5"/>
  <c r="F347" i="5"/>
  <c r="E347" i="5"/>
  <c r="D347" i="5"/>
  <c r="C347" i="5"/>
  <c r="B347" i="5"/>
  <c r="T346" i="5"/>
  <c r="S346" i="5"/>
  <c r="R346" i="5"/>
  <c r="Q346" i="5"/>
  <c r="P346" i="5"/>
  <c r="O346" i="5"/>
  <c r="N346" i="5"/>
  <c r="M346" i="5"/>
  <c r="L346" i="5"/>
  <c r="K346" i="5"/>
  <c r="J346" i="5"/>
  <c r="I346" i="5"/>
  <c r="H346" i="5"/>
  <c r="G346" i="5"/>
  <c r="F346" i="5"/>
  <c r="E346" i="5"/>
  <c r="D346" i="5"/>
  <c r="C346" i="5"/>
  <c r="B346" i="5"/>
  <c r="T345" i="5"/>
  <c r="S345" i="5"/>
  <c r="R345" i="5"/>
  <c r="Q345" i="5"/>
  <c r="P345" i="5"/>
  <c r="O345" i="5"/>
  <c r="N345" i="5"/>
  <c r="M345" i="5"/>
  <c r="L345" i="5"/>
  <c r="K345" i="5"/>
  <c r="J345" i="5"/>
  <c r="I345" i="5"/>
  <c r="H345" i="5"/>
  <c r="G345" i="5"/>
  <c r="F345" i="5"/>
  <c r="E345" i="5"/>
  <c r="D345" i="5"/>
  <c r="C345" i="5"/>
  <c r="B345" i="5"/>
  <c r="T344" i="5"/>
  <c r="S344" i="5"/>
  <c r="R344" i="5"/>
  <c r="Q344" i="5"/>
  <c r="P344" i="5"/>
  <c r="O344" i="5"/>
  <c r="N344" i="5"/>
  <c r="M344" i="5"/>
  <c r="L344" i="5"/>
  <c r="K344" i="5"/>
  <c r="J344" i="5"/>
  <c r="I344" i="5"/>
  <c r="H344" i="5"/>
  <c r="G344" i="5"/>
  <c r="F344" i="5"/>
  <c r="E344" i="5"/>
  <c r="D344" i="5"/>
  <c r="C344" i="5"/>
  <c r="B344" i="5"/>
  <c r="T343" i="5"/>
  <c r="S343" i="5"/>
  <c r="R343" i="5"/>
  <c r="Q343" i="5"/>
  <c r="P343" i="5"/>
  <c r="O343" i="5"/>
  <c r="N343" i="5"/>
  <c r="M343" i="5"/>
  <c r="L343" i="5"/>
  <c r="K343" i="5"/>
  <c r="J343" i="5"/>
  <c r="I343" i="5"/>
  <c r="H343" i="5"/>
  <c r="G343" i="5"/>
  <c r="F343" i="5"/>
  <c r="E343" i="5"/>
  <c r="D343" i="5"/>
  <c r="C343" i="5"/>
  <c r="B343" i="5"/>
  <c r="T342" i="5"/>
  <c r="S342" i="5"/>
  <c r="R342" i="5"/>
  <c r="Q342" i="5"/>
  <c r="P342" i="5"/>
  <c r="O342" i="5"/>
  <c r="N342" i="5"/>
  <c r="M342" i="5"/>
  <c r="L342" i="5"/>
  <c r="K342" i="5"/>
  <c r="J342" i="5"/>
  <c r="I342" i="5"/>
  <c r="H342" i="5"/>
  <c r="G342" i="5"/>
  <c r="F342" i="5"/>
  <c r="E342" i="5"/>
  <c r="D342" i="5"/>
  <c r="C342" i="5"/>
  <c r="B342" i="5"/>
  <c r="T341" i="5"/>
  <c r="S341" i="5"/>
  <c r="R341" i="5"/>
  <c r="Q341" i="5"/>
  <c r="P341" i="5"/>
  <c r="O341" i="5"/>
  <c r="N341" i="5"/>
  <c r="M341" i="5"/>
  <c r="L341" i="5"/>
  <c r="K341" i="5"/>
  <c r="J341" i="5"/>
  <c r="I341" i="5"/>
  <c r="H341" i="5"/>
  <c r="G341" i="5"/>
  <c r="F341" i="5"/>
  <c r="E341" i="5"/>
  <c r="D341" i="5"/>
  <c r="C341" i="5"/>
  <c r="B341" i="5"/>
  <c r="T340" i="5"/>
  <c r="S340" i="5"/>
  <c r="R340" i="5"/>
  <c r="Q340" i="5"/>
  <c r="P340" i="5"/>
  <c r="O340" i="5"/>
  <c r="N340" i="5"/>
  <c r="M340" i="5"/>
  <c r="L340" i="5"/>
  <c r="K340" i="5"/>
  <c r="J340" i="5"/>
  <c r="I340" i="5"/>
  <c r="H340" i="5"/>
  <c r="G340" i="5"/>
  <c r="F340" i="5"/>
  <c r="E340" i="5"/>
  <c r="D340" i="5"/>
  <c r="C340" i="5"/>
  <c r="B340" i="5"/>
  <c r="T339" i="5"/>
  <c r="S339" i="5"/>
  <c r="R339" i="5"/>
  <c r="Q339" i="5"/>
  <c r="P339" i="5"/>
  <c r="O339" i="5"/>
  <c r="N339" i="5"/>
  <c r="M339" i="5"/>
  <c r="L339" i="5"/>
  <c r="K339" i="5"/>
  <c r="J339" i="5"/>
  <c r="I339" i="5"/>
  <c r="H339" i="5"/>
  <c r="G339" i="5"/>
  <c r="F339" i="5"/>
  <c r="E339" i="5"/>
  <c r="D339" i="5"/>
  <c r="C339" i="5"/>
  <c r="B339" i="5"/>
  <c r="T338" i="5"/>
  <c r="S338" i="5"/>
  <c r="R338" i="5"/>
  <c r="Q338" i="5"/>
  <c r="P338" i="5"/>
  <c r="O338" i="5"/>
  <c r="N338" i="5"/>
  <c r="M338" i="5"/>
  <c r="L338" i="5"/>
  <c r="K338" i="5"/>
  <c r="J338" i="5"/>
  <c r="I338" i="5"/>
  <c r="H338" i="5"/>
  <c r="G338" i="5"/>
  <c r="F338" i="5"/>
  <c r="E338" i="5"/>
  <c r="D338" i="5"/>
  <c r="C338" i="5"/>
  <c r="B338" i="5"/>
  <c r="T337" i="5"/>
  <c r="S337" i="5"/>
  <c r="R337" i="5"/>
  <c r="Q337" i="5"/>
  <c r="P337" i="5"/>
  <c r="O337" i="5"/>
  <c r="N337" i="5"/>
  <c r="M337" i="5"/>
  <c r="L337" i="5"/>
  <c r="K337" i="5"/>
  <c r="J337" i="5"/>
  <c r="I337" i="5"/>
  <c r="H337" i="5"/>
  <c r="G337" i="5"/>
  <c r="F337" i="5"/>
  <c r="E337" i="5"/>
  <c r="D337" i="5"/>
  <c r="C337" i="5"/>
  <c r="B337" i="5"/>
  <c r="T336" i="5"/>
  <c r="S336" i="5"/>
  <c r="R336" i="5"/>
  <c r="Q336" i="5"/>
  <c r="P336" i="5"/>
  <c r="O336" i="5"/>
  <c r="N336" i="5"/>
  <c r="M336" i="5"/>
  <c r="L336" i="5"/>
  <c r="K336" i="5"/>
  <c r="J336" i="5"/>
  <c r="I336" i="5"/>
  <c r="H336" i="5"/>
  <c r="G336" i="5"/>
  <c r="F336" i="5"/>
  <c r="E336" i="5"/>
  <c r="D336" i="5"/>
  <c r="C336" i="5"/>
  <c r="B336" i="5"/>
  <c r="T335" i="5"/>
  <c r="S335" i="5"/>
  <c r="R335" i="5"/>
  <c r="Q335" i="5"/>
  <c r="P335" i="5"/>
  <c r="O335" i="5"/>
  <c r="N335" i="5"/>
  <c r="M335" i="5"/>
  <c r="L335" i="5"/>
  <c r="K335" i="5"/>
  <c r="J335" i="5"/>
  <c r="I335" i="5"/>
  <c r="H335" i="5"/>
  <c r="G335" i="5"/>
  <c r="F335" i="5"/>
  <c r="E335" i="5"/>
  <c r="D335" i="5"/>
  <c r="C335" i="5"/>
  <c r="B335" i="5"/>
  <c r="T334" i="5"/>
  <c r="S334" i="5"/>
  <c r="R334" i="5"/>
  <c r="Q334" i="5"/>
  <c r="P334" i="5"/>
  <c r="O334" i="5"/>
  <c r="N334" i="5"/>
  <c r="M334" i="5"/>
  <c r="L334" i="5"/>
  <c r="K334" i="5"/>
  <c r="J334" i="5"/>
  <c r="I334" i="5"/>
  <c r="H334" i="5"/>
  <c r="G334" i="5"/>
  <c r="F334" i="5"/>
  <c r="E334" i="5"/>
  <c r="D334" i="5"/>
  <c r="C334" i="5"/>
  <c r="B334" i="5"/>
  <c r="T333" i="5"/>
  <c r="S333" i="5"/>
  <c r="R333" i="5"/>
  <c r="Q333" i="5"/>
  <c r="P333" i="5"/>
  <c r="O333" i="5"/>
  <c r="N333" i="5"/>
  <c r="M333" i="5"/>
  <c r="L333" i="5"/>
  <c r="K333" i="5"/>
  <c r="J333" i="5"/>
  <c r="I333" i="5"/>
  <c r="H333" i="5"/>
  <c r="G333" i="5"/>
  <c r="F333" i="5"/>
  <c r="E333" i="5"/>
  <c r="D333" i="5"/>
  <c r="C333" i="5"/>
  <c r="B333" i="5"/>
  <c r="T332" i="5"/>
  <c r="S332" i="5"/>
  <c r="R332" i="5"/>
  <c r="Q332" i="5"/>
  <c r="P332" i="5"/>
  <c r="O332" i="5"/>
  <c r="N332" i="5"/>
  <c r="M332" i="5"/>
  <c r="L332" i="5"/>
  <c r="K332" i="5"/>
  <c r="J332" i="5"/>
  <c r="I332" i="5"/>
  <c r="H332" i="5"/>
  <c r="G332" i="5"/>
  <c r="F332" i="5"/>
  <c r="E332" i="5"/>
  <c r="D332" i="5"/>
  <c r="C332" i="5"/>
  <c r="B332" i="5"/>
  <c r="T331" i="5"/>
  <c r="S331" i="5"/>
  <c r="R331" i="5"/>
  <c r="Q331" i="5"/>
  <c r="P331" i="5"/>
  <c r="O331" i="5"/>
  <c r="N331" i="5"/>
  <c r="M331" i="5"/>
  <c r="L331" i="5"/>
  <c r="K331" i="5"/>
  <c r="J331" i="5"/>
  <c r="I331" i="5"/>
  <c r="H331" i="5"/>
  <c r="G331" i="5"/>
  <c r="F331" i="5"/>
  <c r="E331" i="5"/>
  <c r="D331" i="5"/>
  <c r="C331" i="5"/>
  <c r="B331" i="5"/>
  <c r="T330" i="5"/>
  <c r="S330" i="5"/>
  <c r="R330" i="5"/>
  <c r="Q330" i="5"/>
  <c r="P330" i="5"/>
  <c r="O330" i="5"/>
  <c r="N330" i="5"/>
  <c r="M330" i="5"/>
  <c r="L330" i="5"/>
  <c r="K330" i="5"/>
  <c r="J330" i="5"/>
  <c r="I330" i="5"/>
  <c r="H330" i="5"/>
  <c r="G330" i="5"/>
  <c r="F330" i="5"/>
  <c r="E330" i="5"/>
  <c r="D330" i="5"/>
  <c r="C330" i="5"/>
  <c r="B330" i="5"/>
  <c r="T329" i="5"/>
  <c r="S329" i="5"/>
  <c r="R329" i="5"/>
  <c r="Q329" i="5"/>
  <c r="P329" i="5"/>
  <c r="O329" i="5"/>
  <c r="N329" i="5"/>
  <c r="M329" i="5"/>
  <c r="L329" i="5"/>
  <c r="K329" i="5"/>
  <c r="J329" i="5"/>
  <c r="I329" i="5"/>
  <c r="H329" i="5"/>
  <c r="G329" i="5"/>
  <c r="F329" i="5"/>
  <c r="E329" i="5"/>
  <c r="D329" i="5"/>
  <c r="C329" i="5"/>
  <c r="B329" i="5"/>
  <c r="T328" i="5"/>
  <c r="S328" i="5"/>
  <c r="R328" i="5"/>
  <c r="Q328" i="5"/>
  <c r="P328" i="5"/>
  <c r="O328" i="5"/>
  <c r="N328" i="5"/>
  <c r="M328" i="5"/>
  <c r="L328" i="5"/>
  <c r="K328" i="5"/>
  <c r="J328" i="5"/>
  <c r="I328" i="5"/>
  <c r="H328" i="5"/>
  <c r="G328" i="5"/>
  <c r="F328" i="5"/>
  <c r="E328" i="5"/>
  <c r="D328" i="5"/>
  <c r="C328" i="5"/>
  <c r="B328" i="5"/>
  <c r="T327" i="5"/>
  <c r="S327" i="5"/>
  <c r="R327" i="5"/>
  <c r="Q327" i="5"/>
  <c r="P327" i="5"/>
  <c r="O327" i="5"/>
  <c r="N327" i="5"/>
  <c r="M327" i="5"/>
  <c r="L327" i="5"/>
  <c r="K327" i="5"/>
  <c r="J327" i="5"/>
  <c r="I327" i="5"/>
  <c r="H327" i="5"/>
  <c r="G327" i="5"/>
  <c r="F327" i="5"/>
  <c r="E327" i="5"/>
  <c r="D327" i="5"/>
  <c r="C327" i="5"/>
  <c r="B327" i="5"/>
  <c r="T326" i="5"/>
  <c r="S326" i="5"/>
  <c r="R326" i="5"/>
  <c r="Q326" i="5"/>
  <c r="P326" i="5"/>
  <c r="O326" i="5"/>
  <c r="N326" i="5"/>
  <c r="M326" i="5"/>
  <c r="L326" i="5"/>
  <c r="K326" i="5"/>
  <c r="J326" i="5"/>
  <c r="I326" i="5"/>
  <c r="H326" i="5"/>
  <c r="G326" i="5"/>
  <c r="F326" i="5"/>
  <c r="E326" i="5"/>
  <c r="D326" i="5"/>
  <c r="C326" i="5"/>
  <c r="B326" i="5"/>
  <c r="T325" i="5"/>
  <c r="S325" i="5"/>
  <c r="R325" i="5"/>
  <c r="Q325" i="5"/>
  <c r="P325" i="5"/>
  <c r="O325" i="5"/>
  <c r="N325" i="5"/>
  <c r="M325" i="5"/>
  <c r="L325" i="5"/>
  <c r="K325" i="5"/>
  <c r="J325" i="5"/>
  <c r="I325" i="5"/>
  <c r="H325" i="5"/>
  <c r="G325" i="5"/>
  <c r="F325" i="5"/>
  <c r="E325" i="5"/>
  <c r="D325" i="5"/>
  <c r="C325" i="5"/>
  <c r="B325" i="5"/>
  <c r="T324" i="5"/>
  <c r="S324" i="5"/>
  <c r="R324" i="5"/>
  <c r="Q324" i="5"/>
  <c r="P324" i="5"/>
  <c r="O324" i="5"/>
  <c r="N324" i="5"/>
  <c r="M324" i="5"/>
  <c r="L324" i="5"/>
  <c r="K324" i="5"/>
  <c r="J324" i="5"/>
  <c r="I324" i="5"/>
  <c r="H324" i="5"/>
  <c r="G324" i="5"/>
  <c r="F324" i="5"/>
  <c r="E324" i="5"/>
  <c r="D324" i="5"/>
  <c r="C324" i="5"/>
  <c r="B324" i="5"/>
  <c r="T323" i="5"/>
  <c r="S323" i="5"/>
  <c r="R323" i="5"/>
  <c r="Q323" i="5"/>
  <c r="P323" i="5"/>
  <c r="O323" i="5"/>
  <c r="N323" i="5"/>
  <c r="M323" i="5"/>
  <c r="L323" i="5"/>
  <c r="K323" i="5"/>
  <c r="J323" i="5"/>
  <c r="I323" i="5"/>
  <c r="H323" i="5"/>
  <c r="G323" i="5"/>
  <c r="F323" i="5"/>
  <c r="E323" i="5"/>
  <c r="D323" i="5"/>
  <c r="C323" i="5"/>
  <c r="B323" i="5"/>
  <c r="T322" i="5"/>
  <c r="S322" i="5"/>
  <c r="R322" i="5"/>
  <c r="Q322" i="5"/>
  <c r="P322" i="5"/>
  <c r="O322" i="5"/>
  <c r="N322" i="5"/>
  <c r="M322" i="5"/>
  <c r="L322" i="5"/>
  <c r="K322" i="5"/>
  <c r="J322" i="5"/>
  <c r="I322" i="5"/>
  <c r="H322" i="5"/>
  <c r="G322" i="5"/>
  <c r="F322" i="5"/>
  <c r="E322" i="5"/>
  <c r="D322" i="5"/>
  <c r="C322" i="5"/>
  <c r="B322" i="5"/>
  <c r="T321" i="5"/>
  <c r="S321" i="5"/>
  <c r="R321" i="5"/>
  <c r="Q321" i="5"/>
  <c r="P321" i="5"/>
  <c r="O321" i="5"/>
  <c r="N321" i="5"/>
  <c r="M321" i="5"/>
  <c r="L321" i="5"/>
  <c r="K321" i="5"/>
  <c r="J321" i="5"/>
  <c r="I321" i="5"/>
  <c r="H321" i="5"/>
  <c r="G321" i="5"/>
  <c r="F321" i="5"/>
  <c r="E321" i="5"/>
  <c r="D321" i="5"/>
  <c r="C321" i="5"/>
  <c r="B321" i="5"/>
  <c r="T320" i="5"/>
  <c r="S320" i="5"/>
  <c r="R320" i="5"/>
  <c r="Q320" i="5"/>
  <c r="P320" i="5"/>
  <c r="O320" i="5"/>
  <c r="N320" i="5"/>
  <c r="M320" i="5"/>
  <c r="L320" i="5"/>
  <c r="K320" i="5"/>
  <c r="J320" i="5"/>
  <c r="I320" i="5"/>
  <c r="H320" i="5"/>
  <c r="G320" i="5"/>
  <c r="F320" i="5"/>
  <c r="E320" i="5"/>
  <c r="D320" i="5"/>
  <c r="C320" i="5"/>
  <c r="B320" i="5"/>
  <c r="T319" i="5"/>
  <c r="S319" i="5"/>
  <c r="R319" i="5"/>
  <c r="Q319" i="5"/>
  <c r="P319" i="5"/>
  <c r="O319" i="5"/>
  <c r="N319" i="5"/>
  <c r="M319" i="5"/>
  <c r="L319" i="5"/>
  <c r="K319" i="5"/>
  <c r="J319" i="5"/>
  <c r="I319" i="5"/>
  <c r="H319" i="5"/>
  <c r="G319" i="5"/>
  <c r="F319" i="5"/>
  <c r="E319" i="5"/>
  <c r="D319" i="5"/>
  <c r="C319" i="5"/>
  <c r="B319" i="5"/>
  <c r="T318" i="5"/>
  <c r="S318" i="5"/>
  <c r="R318" i="5"/>
  <c r="Q318" i="5"/>
  <c r="P318" i="5"/>
  <c r="O318" i="5"/>
  <c r="N318" i="5"/>
  <c r="M318" i="5"/>
  <c r="L318" i="5"/>
  <c r="K318" i="5"/>
  <c r="J318" i="5"/>
  <c r="I318" i="5"/>
  <c r="H318" i="5"/>
  <c r="G318" i="5"/>
  <c r="F318" i="5"/>
  <c r="E318" i="5"/>
  <c r="D318" i="5"/>
  <c r="C318" i="5"/>
  <c r="B318" i="5"/>
  <c r="T317" i="5"/>
  <c r="S317" i="5"/>
  <c r="R317" i="5"/>
  <c r="Q317" i="5"/>
  <c r="P317" i="5"/>
  <c r="O317" i="5"/>
  <c r="N317" i="5"/>
  <c r="M317" i="5"/>
  <c r="L317" i="5"/>
  <c r="K317" i="5"/>
  <c r="J317" i="5"/>
  <c r="I317" i="5"/>
  <c r="H317" i="5"/>
  <c r="G317" i="5"/>
  <c r="F317" i="5"/>
  <c r="E317" i="5"/>
  <c r="D317" i="5"/>
  <c r="C317" i="5"/>
  <c r="B317" i="5"/>
  <c r="T316" i="5"/>
  <c r="S316" i="5"/>
  <c r="R316" i="5"/>
  <c r="Q316" i="5"/>
  <c r="P316" i="5"/>
  <c r="O316" i="5"/>
  <c r="N316" i="5"/>
  <c r="M316" i="5"/>
  <c r="L316" i="5"/>
  <c r="K316" i="5"/>
  <c r="J316" i="5"/>
  <c r="I316" i="5"/>
  <c r="H316" i="5"/>
  <c r="G316" i="5"/>
  <c r="F316" i="5"/>
  <c r="E316" i="5"/>
  <c r="D316" i="5"/>
  <c r="C316" i="5"/>
  <c r="B316" i="5"/>
  <c r="T315" i="5"/>
  <c r="S315" i="5"/>
  <c r="R315" i="5"/>
  <c r="Q315" i="5"/>
  <c r="P315" i="5"/>
  <c r="O315" i="5"/>
  <c r="N315" i="5"/>
  <c r="M315" i="5"/>
  <c r="L315" i="5"/>
  <c r="K315" i="5"/>
  <c r="J315" i="5"/>
  <c r="I315" i="5"/>
  <c r="H315" i="5"/>
  <c r="G315" i="5"/>
  <c r="F315" i="5"/>
  <c r="E315" i="5"/>
  <c r="D315" i="5"/>
  <c r="C315" i="5"/>
  <c r="B315" i="5"/>
  <c r="T314" i="5"/>
  <c r="S314" i="5"/>
  <c r="R314" i="5"/>
  <c r="Q314" i="5"/>
  <c r="P314" i="5"/>
  <c r="O314" i="5"/>
  <c r="N314" i="5"/>
  <c r="M314" i="5"/>
  <c r="L314" i="5"/>
  <c r="K314" i="5"/>
  <c r="J314" i="5"/>
  <c r="I314" i="5"/>
  <c r="H314" i="5"/>
  <c r="G314" i="5"/>
  <c r="F314" i="5"/>
  <c r="E314" i="5"/>
  <c r="D314" i="5"/>
  <c r="C314" i="5"/>
  <c r="B314" i="5"/>
  <c r="T313" i="5"/>
  <c r="S313" i="5"/>
  <c r="R313" i="5"/>
  <c r="Q313" i="5"/>
  <c r="P313" i="5"/>
  <c r="O313" i="5"/>
  <c r="N313" i="5"/>
  <c r="M313" i="5"/>
  <c r="L313" i="5"/>
  <c r="K313" i="5"/>
  <c r="J313" i="5"/>
  <c r="I313" i="5"/>
  <c r="H313" i="5"/>
  <c r="G313" i="5"/>
  <c r="F313" i="5"/>
  <c r="E313" i="5"/>
  <c r="D313" i="5"/>
  <c r="C313" i="5"/>
  <c r="B313" i="5"/>
  <c r="T312" i="5"/>
  <c r="S312" i="5"/>
  <c r="R312" i="5"/>
  <c r="Q312" i="5"/>
  <c r="P312" i="5"/>
  <c r="O312" i="5"/>
  <c r="N312" i="5"/>
  <c r="M312" i="5"/>
  <c r="L312" i="5"/>
  <c r="K312" i="5"/>
  <c r="J312" i="5"/>
  <c r="I312" i="5"/>
  <c r="H312" i="5"/>
  <c r="G312" i="5"/>
  <c r="F312" i="5"/>
  <c r="E312" i="5"/>
  <c r="D312" i="5"/>
  <c r="C312" i="5"/>
  <c r="B312" i="5"/>
  <c r="T311" i="5"/>
  <c r="S311" i="5"/>
  <c r="R311" i="5"/>
  <c r="Q311" i="5"/>
  <c r="P311" i="5"/>
  <c r="O311" i="5"/>
  <c r="N311" i="5"/>
  <c r="M311" i="5"/>
  <c r="L311" i="5"/>
  <c r="K311" i="5"/>
  <c r="J311" i="5"/>
  <c r="I311" i="5"/>
  <c r="H311" i="5"/>
  <c r="G311" i="5"/>
  <c r="F311" i="5"/>
  <c r="E311" i="5"/>
  <c r="D311" i="5"/>
  <c r="C311" i="5"/>
  <c r="B311" i="5"/>
  <c r="T310" i="5"/>
  <c r="S310" i="5"/>
  <c r="R310" i="5"/>
  <c r="Q310" i="5"/>
  <c r="P310" i="5"/>
  <c r="O310" i="5"/>
  <c r="N310" i="5"/>
  <c r="M310" i="5"/>
  <c r="L310" i="5"/>
  <c r="K310" i="5"/>
  <c r="J310" i="5"/>
  <c r="I310" i="5"/>
  <c r="H310" i="5"/>
  <c r="G310" i="5"/>
  <c r="F310" i="5"/>
  <c r="E310" i="5"/>
  <c r="D310" i="5"/>
  <c r="C310" i="5"/>
  <c r="B310" i="5"/>
  <c r="T309" i="5"/>
  <c r="S309" i="5"/>
  <c r="R309" i="5"/>
  <c r="Q309" i="5"/>
  <c r="P309" i="5"/>
  <c r="O309" i="5"/>
  <c r="N309" i="5"/>
  <c r="M309" i="5"/>
  <c r="L309" i="5"/>
  <c r="K309" i="5"/>
  <c r="J309" i="5"/>
  <c r="I309" i="5"/>
  <c r="H309" i="5"/>
  <c r="G309" i="5"/>
  <c r="F309" i="5"/>
  <c r="E309" i="5"/>
  <c r="D309" i="5"/>
  <c r="C309" i="5"/>
  <c r="B309" i="5"/>
  <c r="T308" i="5"/>
  <c r="S308" i="5"/>
  <c r="R308" i="5"/>
  <c r="Q308" i="5"/>
  <c r="P308" i="5"/>
  <c r="O308" i="5"/>
  <c r="N308" i="5"/>
  <c r="M308" i="5"/>
  <c r="L308" i="5"/>
  <c r="K308" i="5"/>
  <c r="J308" i="5"/>
  <c r="I308" i="5"/>
  <c r="H308" i="5"/>
  <c r="G308" i="5"/>
  <c r="F308" i="5"/>
  <c r="E308" i="5"/>
  <c r="D308" i="5"/>
  <c r="C308" i="5"/>
  <c r="B308" i="5"/>
  <c r="T307" i="5"/>
  <c r="S307" i="5"/>
  <c r="R307" i="5"/>
  <c r="Q307" i="5"/>
  <c r="P307" i="5"/>
  <c r="O307" i="5"/>
  <c r="N307" i="5"/>
  <c r="M307" i="5"/>
  <c r="L307" i="5"/>
  <c r="K307" i="5"/>
  <c r="J307" i="5"/>
  <c r="I307" i="5"/>
  <c r="H307" i="5"/>
  <c r="G307" i="5"/>
  <c r="F307" i="5"/>
  <c r="E307" i="5"/>
  <c r="D307" i="5"/>
  <c r="C307" i="5"/>
  <c r="B307" i="5"/>
  <c r="T306" i="5"/>
  <c r="S306" i="5"/>
  <c r="R306" i="5"/>
  <c r="Q306" i="5"/>
  <c r="P306" i="5"/>
  <c r="O306" i="5"/>
  <c r="N306" i="5"/>
  <c r="M306" i="5"/>
  <c r="L306" i="5"/>
  <c r="K306" i="5"/>
  <c r="J306" i="5"/>
  <c r="I306" i="5"/>
  <c r="H306" i="5"/>
  <c r="G306" i="5"/>
  <c r="F306" i="5"/>
  <c r="E306" i="5"/>
  <c r="D306" i="5"/>
  <c r="C306" i="5"/>
  <c r="B306" i="5"/>
  <c r="T305" i="5"/>
  <c r="S305" i="5"/>
  <c r="R305" i="5"/>
  <c r="Q305" i="5"/>
  <c r="P305" i="5"/>
  <c r="O305" i="5"/>
  <c r="N305" i="5"/>
  <c r="M305" i="5"/>
  <c r="L305" i="5"/>
  <c r="K305" i="5"/>
  <c r="J305" i="5"/>
  <c r="I305" i="5"/>
  <c r="H305" i="5"/>
  <c r="G305" i="5"/>
  <c r="F305" i="5"/>
  <c r="E305" i="5"/>
  <c r="D305" i="5"/>
  <c r="C305" i="5"/>
  <c r="B305" i="5"/>
  <c r="T304" i="5"/>
  <c r="S304" i="5"/>
  <c r="R304" i="5"/>
  <c r="Q304" i="5"/>
  <c r="P304" i="5"/>
  <c r="O304" i="5"/>
  <c r="N304" i="5"/>
  <c r="M304" i="5"/>
  <c r="L304" i="5"/>
  <c r="K304" i="5"/>
  <c r="J304" i="5"/>
  <c r="I304" i="5"/>
  <c r="H304" i="5"/>
  <c r="G304" i="5"/>
  <c r="F304" i="5"/>
  <c r="E304" i="5"/>
  <c r="D304" i="5"/>
  <c r="C304" i="5"/>
  <c r="B304" i="5"/>
  <c r="T303" i="5"/>
  <c r="S303" i="5"/>
  <c r="R303" i="5"/>
  <c r="Q303" i="5"/>
  <c r="P303" i="5"/>
  <c r="O303" i="5"/>
  <c r="N303" i="5"/>
  <c r="M303" i="5"/>
  <c r="L303" i="5"/>
  <c r="K303" i="5"/>
  <c r="J303" i="5"/>
  <c r="I303" i="5"/>
  <c r="H303" i="5"/>
  <c r="G303" i="5"/>
  <c r="F303" i="5"/>
  <c r="E303" i="5"/>
  <c r="D303" i="5"/>
  <c r="C303" i="5"/>
  <c r="B303" i="5"/>
  <c r="T302" i="5"/>
  <c r="S302" i="5"/>
  <c r="R302" i="5"/>
  <c r="Q302" i="5"/>
  <c r="P302" i="5"/>
  <c r="O302" i="5"/>
  <c r="N302" i="5"/>
  <c r="M302" i="5"/>
  <c r="L302" i="5"/>
  <c r="K302" i="5"/>
  <c r="J302" i="5"/>
  <c r="I302" i="5"/>
  <c r="H302" i="5"/>
  <c r="G302" i="5"/>
  <c r="F302" i="5"/>
  <c r="E302" i="5"/>
  <c r="D302" i="5"/>
  <c r="C302" i="5"/>
  <c r="B302" i="5"/>
  <c r="T301" i="5"/>
  <c r="S301" i="5"/>
  <c r="R301" i="5"/>
  <c r="Q301" i="5"/>
  <c r="P301" i="5"/>
  <c r="O301" i="5"/>
  <c r="N301" i="5"/>
  <c r="M301" i="5"/>
  <c r="L301" i="5"/>
  <c r="K301" i="5"/>
  <c r="J301" i="5"/>
  <c r="I301" i="5"/>
  <c r="H301" i="5"/>
  <c r="G301" i="5"/>
  <c r="F301" i="5"/>
  <c r="E301" i="5"/>
  <c r="D301" i="5"/>
  <c r="C301" i="5"/>
  <c r="B301" i="5"/>
  <c r="T300" i="5"/>
  <c r="S300" i="5"/>
  <c r="R300" i="5"/>
  <c r="Q300" i="5"/>
  <c r="P300" i="5"/>
  <c r="O300" i="5"/>
  <c r="N300" i="5"/>
  <c r="M300" i="5"/>
  <c r="L300" i="5"/>
  <c r="K300" i="5"/>
  <c r="J300" i="5"/>
  <c r="I300" i="5"/>
  <c r="H300" i="5"/>
  <c r="G300" i="5"/>
  <c r="F300" i="5"/>
  <c r="E300" i="5"/>
  <c r="D300" i="5"/>
  <c r="C300" i="5"/>
  <c r="B300" i="5"/>
  <c r="T299" i="5"/>
  <c r="S299" i="5"/>
  <c r="R299" i="5"/>
  <c r="Q299" i="5"/>
  <c r="P299" i="5"/>
  <c r="O299" i="5"/>
  <c r="N299" i="5"/>
  <c r="M299" i="5"/>
  <c r="L299" i="5"/>
  <c r="K299" i="5"/>
  <c r="J299" i="5"/>
  <c r="I299" i="5"/>
  <c r="H299" i="5"/>
  <c r="G299" i="5"/>
  <c r="F299" i="5"/>
  <c r="E299" i="5"/>
  <c r="D299" i="5"/>
  <c r="C299" i="5"/>
  <c r="B299" i="5"/>
  <c r="T298" i="5"/>
  <c r="S298" i="5"/>
  <c r="R298" i="5"/>
  <c r="Q298" i="5"/>
  <c r="P298" i="5"/>
  <c r="O298" i="5"/>
  <c r="N298" i="5"/>
  <c r="M298" i="5"/>
  <c r="L298" i="5"/>
  <c r="K298" i="5"/>
  <c r="J298" i="5"/>
  <c r="I298" i="5"/>
  <c r="H298" i="5"/>
  <c r="G298" i="5"/>
  <c r="F298" i="5"/>
  <c r="E298" i="5"/>
  <c r="D298" i="5"/>
  <c r="C298" i="5"/>
  <c r="B298" i="5"/>
  <c r="T297" i="5"/>
  <c r="S297" i="5"/>
  <c r="R297" i="5"/>
  <c r="Q297" i="5"/>
  <c r="P297" i="5"/>
  <c r="O297" i="5"/>
  <c r="N297" i="5"/>
  <c r="M297" i="5"/>
  <c r="L297" i="5"/>
  <c r="K297" i="5"/>
  <c r="J297" i="5"/>
  <c r="I297" i="5"/>
  <c r="H297" i="5"/>
  <c r="G297" i="5"/>
  <c r="F297" i="5"/>
  <c r="E297" i="5"/>
  <c r="D297" i="5"/>
  <c r="C297" i="5"/>
  <c r="B297" i="5"/>
  <c r="T296" i="5"/>
  <c r="S296" i="5"/>
  <c r="R296" i="5"/>
  <c r="Q296" i="5"/>
  <c r="P296" i="5"/>
  <c r="O296" i="5"/>
  <c r="N296" i="5"/>
  <c r="M296" i="5"/>
  <c r="L296" i="5"/>
  <c r="K296" i="5"/>
  <c r="J296" i="5"/>
  <c r="I296" i="5"/>
  <c r="H296" i="5"/>
  <c r="G296" i="5"/>
  <c r="F296" i="5"/>
  <c r="E296" i="5"/>
  <c r="D296" i="5"/>
  <c r="C296" i="5"/>
  <c r="B296" i="5"/>
  <c r="T295" i="5"/>
  <c r="S295" i="5"/>
  <c r="R295" i="5"/>
  <c r="Q295" i="5"/>
  <c r="P295" i="5"/>
  <c r="O295" i="5"/>
  <c r="N295" i="5"/>
  <c r="M295" i="5"/>
  <c r="L295" i="5"/>
  <c r="K295" i="5"/>
  <c r="J295" i="5"/>
  <c r="I295" i="5"/>
  <c r="H295" i="5"/>
  <c r="G295" i="5"/>
  <c r="F295" i="5"/>
  <c r="E295" i="5"/>
  <c r="D295" i="5"/>
  <c r="C295" i="5"/>
  <c r="B295" i="5"/>
  <c r="T294" i="5"/>
  <c r="S294" i="5"/>
  <c r="R294" i="5"/>
  <c r="Q294" i="5"/>
  <c r="P294" i="5"/>
  <c r="O294" i="5"/>
  <c r="N294" i="5"/>
  <c r="M294" i="5"/>
  <c r="L294" i="5"/>
  <c r="K294" i="5"/>
  <c r="J294" i="5"/>
  <c r="I294" i="5"/>
  <c r="H294" i="5"/>
  <c r="G294" i="5"/>
  <c r="F294" i="5"/>
  <c r="E294" i="5"/>
  <c r="D294" i="5"/>
  <c r="C294" i="5"/>
  <c r="B294" i="5"/>
  <c r="T293" i="5"/>
  <c r="S293" i="5"/>
  <c r="R293" i="5"/>
  <c r="Q293" i="5"/>
  <c r="P293" i="5"/>
  <c r="O293" i="5"/>
  <c r="N293" i="5"/>
  <c r="M293" i="5"/>
  <c r="L293" i="5"/>
  <c r="K293" i="5"/>
  <c r="J293" i="5"/>
  <c r="I293" i="5"/>
  <c r="H293" i="5"/>
  <c r="G293" i="5"/>
  <c r="F293" i="5"/>
  <c r="E293" i="5"/>
  <c r="D293" i="5"/>
  <c r="C293" i="5"/>
  <c r="B293" i="5"/>
  <c r="T292" i="5"/>
  <c r="S292" i="5"/>
  <c r="R292" i="5"/>
  <c r="Q292" i="5"/>
  <c r="P292" i="5"/>
  <c r="O292" i="5"/>
  <c r="N292" i="5"/>
  <c r="M292" i="5"/>
  <c r="L292" i="5"/>
  <c r="K292" i="5"/>
  <c r="J292" i="5"/>
  <c r="I292" i="5"/>
  <c r="H292" i="5"/>
  <c r="G292" i="5"/>
  <c r="F292" i="5"/>
  <c r="E292" i="5"/>
  <c r="D292" i="5"/>
  <c r="C292" i="5"/>
  <c r="B292" i="5"/>
  <c r="T291" i="5"/>
  <c r="S291" i="5"/>
  <c r="R291" i="5"/>
  <c r="Q291" i="5"/>
  <c r="P291" i="5"/>
  <c r="O291" i="5"/>
  <c r="N291" i="5"/>
  <c r="M291" i="5"/>
  <c r="L291" i="5"/>
  <c r="K291" i="5"/>
  <c r="J291" i="5"/>
  <c r="I291" i="5"/>
  <c r="H291" i="5"/>
  <c r="G291" i="5"/>
  <c r="F291" i="5"/>
  <c r="E291" i="5"/>
  <c r="D291" i="5"/>
  <c r="C291" i="5"/>
  <c r="B291" i="5"/>
  <c r="T290" i="5"/>
  <c r="S290" i="5"/>
  <c r="R290" i="5"/>
  <c r="Q290" i="5"/>
  <c r="P290" i="5"/>
  <c r="O290" i="5"/>
  <c r="N290" i="5"/>
  <c r="M290" i="5"/>
  <c r="L290" i="5"/>
  <c r="K290" i="5"/>
  <c r="J290" i="5"/>
  <c r="I290" i="5"/>
  <c r="H290" i="5"/>
  <c r="G290" i="5"/>
  <c r="F290" i="5"/>
  <c r="E290" i="5"/>
  <c r="D290" i="5"/>
  <c r="C290" i="5"/>
  <c r="B290" i="5"/>
  <c r="T289" i="5"/>
  <c r="S289" i="5"/>
  <c r="R289" i="5"/>
  <c r="Q289" i="5"/>
  <c r="P289" i="5"/>
  <c r="O289" i="5"/>
  <c r="N289" i="5"/>
  <c r="M289" i="5"/>
  <c r="L289" i="5"/>
  <c r="K289" i="5"/>
  <c r="J289" i="5"/>
  <c r="I289" i="5"/>
  <c r="H289" i="5"/>
  <c r="G289" i="5"/>
  <c r="F289" i="5"/>
  <c r="E289" i="5"/>
  <c r="D289" i="5"/>
  <c r="C289" i="5"/>
  <c r="B289" i="5"/>
  <c r="T288" i="5"/>
  <c r="S288" i="5"/>
  <c r="R288" i="5"/>
  <c r="Q288" i="5"/>
  <c r="P288" i="5"/>
  <c r="O288" i="5"/>
  <c r="N288" i="5"/>
  <c r="M288" i="5"/>
  <c r="L288" i="5"/>
  <c r="K288" i="5"/>
  <c r="J288" i="5"/>
  <c r="I288" i="5"/>
  <c r="H288" i="5"/>
  <c r="G288" i="5"/>
  <c r="F288" i="5"/>
  <c r="E288" i="5"/>
  <c r="D288" i="5"/>
  <c r="C288" i="5"/>
  <c r="B288" i="5"/>
  <c r="T287" i="5"/>
  <c r="S287" i="5"/>
  <c r="R287" i="5"/>
  <c r="Q287" i="5"/>
  <c r="P287" i="5"/>
  <c r="O287" i="5"/>
  <c r="N287" i="5"/>
  <c r="M287" i="5"/>
  <c r="L287" i="5"/>
  <c r="K287" i="5"/>
  <c r="J287" i="5"/>
  <c r="I287" i="5"/>
  <c r="H287" i="5"/>
  <c r="G287" i="5"/>
  <c r="F287" i="5"/>
  <c r="E287" i="5"/>
  <c r="D287" i="5"/>
  <c r="C287" i="5"/>
  <c r="B287" i="5"/>
  <c r="T286" i="5"/>
  <c r="S286" i="5"/>
  <c r="R286" i="5"/>
  <c r="Q286" i="5"/>
  <c r="P286" i="5"/>
  <c r="O286" i="5"/>
  <c r="N286" i="5"/>
  <c r="M286" i="5"/>
  <c r="L286" i="5"/>
  <c r="K286" i="5"/>
  <c r="J286" i="5"/>
  <c r="I286" i="5"/>
  <c r="H286" i="5"/>
  <c r="G286" i="5"/>
  <c r="F286" i="5"/>
  <c r="E286" i="5"/>
  <c r="D286" i="5"/>
  <c r="C286" i="5"/>
  <c r="B286" i="5"/>
  <c r="T285" i="5"/>
  <c r="S285" i="5"/>
  <c r="R285" i="5"/>
  <c r="Q285" i="5"/>
  <c r="P285" i="5"/>
  <c r="O285" i="5"/>
  <c r="N285" i="5"/>
  <c r="M285" i="5"/>
  <c r="L285" i="5"/>
  <c r="K285" i="5"/>
  <c r="J285" i="5"/>
  <c r="I285" i="5"/>
  <c r="H285" i="5"/>
  <c r="G285" i="5"/>
  <c r="F285" i="5"/>
  <c r="E285" i="5"/>
  <c r="D285" i="5"/>
  <c r="C285" i="5"/>
  <c r="B285" i="5"/>
  <c r="T284" i="5"/>
  <c r="S284" i="5"/>
  <c r="R284" i="5"/>
  <c r="Q284" i="5"/>
  <c r="P284" i="5"/>
  <c r="O284" i="5"/>
  <c r="N284" i="5"/>
  <c r="M284" i="5"/>
  <c r="L284" i="5"/>
  <c r="K284" i="5"/>
  <c r="J284" i="5"/>
  <c r="I284" i="5"/>
  <c r="H284" i="5"/>
  <c r="G284" i="5"/>
  <c r="F284" i="5"/>
  <c r="E284" i="5"/>
  <c r="D284" i="5"/>
  <c r="C284" i="5"/>
  <c r="B284" i="5"/>
  <c r="T283" i="5"/>
  <c r="S283" i="5"/>
  <c r="R283" i="5"/>
  <c r="Q283" i="5"/>
  <c r="P283" i="5"/>
  <c r="O283" i="5"/>
  <c r="N283" i="5"/>
  <c r="M283" i="5"/>
  <c r="L283" i="5"/>
  <c r="K283" i="5"/>
  <c r="J283" i="5"/>
  <c r="I283" i="5"/>
  <c r="H283" i="5"/>
  <c r="G283" i="5"/>
  <c r="F283" i="5"/>
  <c r="E283" i="5"/>
  <c r="D283" i="5"/>
  <c r="C283" i="5"/>
  <c r="B283" i="5"/>
  <c r="T282" i="5"/>
  <c r="S282" i="5"/>
  <c r="R282" i="5"/>
  <c r="Q282" i="5"/>
  <c r="P282" i="5"/>
  <c r="O282" i="5"/>
  <c r="N282" i="5"/>
  <c r="M282" i="5"/>
  <c r="L282" i="5"/>
  <c r="K282" i="5"/>
  <c r="J282" i="5"/>
  <c r="I282" i="5"/>
  <c r="H282" i="5"/>
  <c r="G282" i="5"/>
  <c r="F282" i="5"/>
  <c r="E282" i="5"/>
  <c r="D282" i="5"/>
  <c r="C282" i="5"/>
  <c r="B282" i="5"/>
  <c r="T281" i="5"/>
  <c r="S281" i="5"/>
  <c r="R281" i="5"/>
  <c r="Q281" i="5"/>
  <c r="P281" i="5"/>
  <c r="O281" i="5"/>
  <c r="N281" i="5"/>
  <c r="M281" i="5"/>
  <c r="L281" i="5"/>
  <c r="K281" i="5"/>
  <c r="J281" i="5"/>
  <c r="I281" i="5"/>
  <c r="H281" i="5"/>
  <c r="G281" i="5"/>
  <c r="F281" i="5"/>
  <c r="E281" i="5"/>
  <c r="D281" i="5"/>
  <c r="C281" i="5"/>
  <c r="B281" i="5"/>
  <c r="T280" i="5"/>
  <c r="S280" i="5"/>
  <c r="R280" i="5"/>
  <c r="Q280" i="5"/>
  <c r="P280" i="5"/>
  <c r="O280" i="5"/>
  <c r="N280" i="5"/>
  <c r="M280" i="5"/>
  <c r="L280" i="5"/>
  <c r="K280" i="5"/>
  <c r="J280" i="5"/>
  <c r="I280" i="5"/>
  <c r="H280" i="5"/>
  <c r="G280" i="5"/>
  <c r="F280" i="5"/>
  <c r="E280" i="5"/>
  <c r="D280" i="5"/>
  <c r="C280" i="5"/>
  <c r="B280" i="5"/>
  <c r="T279" i="5"/>
  <c r="S279" i="5"/>
  <c r="R279" i="5"/>
  <c r="Q279" i="5"/>
  <c r="P279" i="5"/>
  <c r="O279" i="5"/>
  <c r="N279" i="5"/>
  <c r="M279" i="5"/>
  <c r="L279" i="5"/>
  <c r="K279" i="5"/>
  <c r="J279" i="5"/>
  <c r="I279" i="5"/>
  <c r="H279" i="5"/>
  <c r="G279" i="5"/>
  <c r="F279" i="5"/>
  <c r="E279" i="5"/>
  <c r="D279" i="5"/>
  <c r="C279" i="5"/>
  <c r="B279" i="5"/>
  <c r="T278" i="5"/>
  <c r="S278" i="5"/>
  <c r="R278" i="5"/>
  <c r="Q278" i="5"/>
  <c r="P278" i="5"/>
  <c r="O278" i="5"/>
  <c r="N278" i="5"/>
  <c r="M278" i="5"/>
  <c r="L278" i="5"/>
  <c r="K278" i="5"/>
  <c r="J278" i="5"/>
  <c r="I278" i="5"/>
  <c r="H278" i="5"/>
  <c r="G278" i="5"/>
  <c r="F278" i="5"/>
  <c r="E278" i="5"/>
  <c r="D278" i="5"/>
  <c r="C278" i="5"/>
  <c r="B278" i="5"/>
  <c r="T277" i="5"/>
  <c r="S277" i="5"/>
  <c r="R277" i="5"/>
  <c r="Q277" i="5"/>
  <c r="P277" i="5"/>
  <c r="O277" i="5"/>
  <c r="N277" i="5"/>
  <c r="M277" i="5"/>
  <c r="L277" i="5"/>
  <c r="K277" i="5"/>
  <c r="J277" i="5"/>
  <c r="I277" i="5"/>
  <c r="H277" i="5"/>
  <c r="G277" i="5"/>
  <c r="F277" i="5"/>
  <c r="E277" i="5"/>
  <c r="D277" i="5"/>
  <c r="C277" i="5"/>
  <c r="B277" i="5"/>
  <c r="T276" i="5"/>
  <c r="S276" i="5"/>
  <c r="R276" i="5"/>
  <c r="Q276" i="5"/>
  <c r="P276" i="5"/>
  <c r="O276" i="5"/>
  <c r="N276" i="5"/>
  <c r="M276" i="5"/>
  <c r="L276" i="5"/>
  <c r="K276" i="5"/>
  <c r="J276" i="5"/>
  <c r="I276" i="5"/>
  <c r="H276" i="5"/>
  <c r="G276" i="5"/>
  <c r="F276" i="5"/>
  <c r="E276" i="5"/>
  <c r="D276" i="5"/>
  <c r="C276" i="5"/>
  <c r="B276" i="5"/>
  <c r="T275" i="5"/>
  <c r="S275" i="5"/>
  <c r="R275" i="5"/>
  <c r="Q275" i="5"/>
  <c r="P275" i="5"/>
  <c r="O275" i="5"/>
  <c r="N275" i="5"/>
  <c r="M275" i="5"/>
  <c r="L275" i="5"/>
  <c r="K275" i="5"/>
  <c r="J275" i="5"/>
  <c r="I275" i="5"/>
  <c r="H275" i="5"/>
  <c r="G275" i="5"/>
  <c r="F275" i="5"/>
  <c r="E275" i="5"/>
  <c r="D275" i="5"/>
  <c r="C275" i="5"/>
  <c r="B275" i="5"/>
  <c r="T274" i="5"/>
  <c r="S274" i="5"/>
  <c r="R274" i="5"/>
  <c r="Q274" i="5"/>
  <c r="P274" i="5"/>
  <c r="O274" i="5"/>
  <c r="N274" i="5"/>
  <c r="M274" i="5"/>
  <c r="L274" i="5"/>
  <c r="K274" i="5"/>
  <c r="J274" i="5"/>
  <c r="I274" i="5"/>
  <c r="H274" i="5"/>
  <c r="G274" i="5"/>
  <c r="F274" i="5"/>
  <c r="E274" i="5"/>
  <c r="D274" i="5"/>
  <c r="C274" i="5"/>
  <c r="B274" i="5"/>
  <c r="T273" i="5"/>
  <c r="S273" i="5"/>
  <c r="R273" i="5"/>
  <c r="Q273" i="5"/>
  <c r="P273" i="5"/>
  <c r="O273" i="5"/>
  <c r="N273" i="5"/>
  <c r="M273" i="5"/>
  <c r="L273" i="5"/>
  <c r="K273" i="5"/>
  <c r="J273" i="5"/>
  <c r="I273" i="5"/>
  <c r="H273" i="5"/>
  <c r="G273" i="5"/>
  <c r="F273" i="5"/>
  <c r="E273" i="5"/>
  <c r="D273" i="5"/>
  <c r="C273" i="5"/>
  <c r="B273" i="5"/>
  <c r="T272" i="5"/>
  <c r="S272" i="5"/>
  <c r="R272" i="5"/>
  <c r="Q272" i="5"/>
  <c r="P272" i="5"/>
  <c r="O272" i="5"/>
  <c r="N272" i="5"/>
  <c r="M272" i="5"/>
  <c r="L272" i="5"/>
  <c r="K272" i="5"/>
  <c r="J272" i="5"/>
  <c r="I272" i="5"/>
  <c r="H272" i="5"/>
  <c r="G272" i="5"/>
  <c r="F272" i="5"/>
  <c r="E272" i="5"/>
  <c r="D272" i="5"/>
  <c r="C272" i="5"/>
  <c r="B272" i="5"/>
  <c r="T271" i="5"/>
  <c r="S271" i="5"/>
  <c r="R271" i="5"/>
  <c r="Q271" i="5"/>
  <c r="P271" i="5"/>
  <c r="O271" i="5"/>
  <c r="N271" i="5"/>
  <c r="M271" i="5"/>
  <c r="L271" i="5"/>
  <c r="K271" i="5"/>
  <c r="J271" i="5"/>
  <c r="I271" i="5"/>
  <c r="H271" i="5"/>
  <c r="G271" i="5"/>
  <c r="F271" i="5"/>
  <c r="E271" i="5"/>
  <c r="D271" i="5"/>
  <c r="C271" i="5"/>
  <c r="B271" i="5"/>
  <c r="T270" i="5"/>
  <c r="S270" i="5"/>
  <c r="R270" i="5"/>
  <c r="Q270" i="5"/>
  <c r="P270" i="5"/>
  <c r="O270" i="5"/>
  <c r="N270" i="5"/>
  <c r="M270" i="5"/>
  <c r="L270" i="5"/>
  <c r="K270" i="5"/>
  <c r="J270" i="5"/>
  <c r="I270" i="5"/>
  <c r="H270" i="5"/>
  <c r="G270" i="5"/>
  <c r="F270" i="5"/>
  <c r="E270" i="5"/>
  <c r="D270" i="5"/>
  <c r="C270" i="5"/>
  <c r="B270" i="5"/>
  <c r="T269" i="5"/>
  <c r="S269" i="5"/>
  <c r="R269" i="5"/>
  <c r="Q269" i="5"/>
  <c r="P269" i="5"/>
  <c r="O269" i="5"/>
  <c r="N269" i="5"/>
  <c r="M269" i="5"/>
  <c r="L269" i="5"/>
  <c r="K269" i="5"/>
  <c r="J269" i="5"/>
  <c r="I269" i="5"/>
  <c r="H269" i="5"/>
  <c r="G269" i="5"/>
  <c r="F269" i="5"/>
  <c r="E269" i="5"/>
  <c r="D269" i="5"/>
  <c r="C269" i="5"/>
  <c r="B269" i="5"/>
  <c r="T268" i="5"/>
  <c r="S268" i="5"/>
  <c r="R268" i="5"/>
  <c r="Q268" i="5"/>
  <c r="P268" i="5"/>
  <c r="O268" i="5"/>
  <c r="N268" i="5"/>
  <c r="M268" i="5"/>
  <c r="L268" i="5"/>
  <c r="K268" i="5"/>
  <c r="J268" i="5"/>
  <c r="I268" i="5"/>
  <c r="H268" i="5"/>
  <c r="G268" i="5"/>
  <c r="F268" i="5"/>
  <c r="E268" i="5"/>
  <c r="D268" i="5"/>
  <c r="C268" i="5"/>
  <c r="B268" i="5"/>
  <c r="T267" i="5"/>
  <c r="S267" i="5"/>
  <c r="R267" i="5"/>
  <c r="Q267" i="5"/>
  <c r="P267" i="5"/>
  <c r="O267" i="5"/>
  <c r="N267" i="5"/>
  <c r="M267" i="5"/>
  <c r="L267" i="5"/>
  <c r="K267" i="5"/>
  <c r="J267" i="5"/>
  <c r="I267" i="5"/>
  <c r="H267" i="5"/>
  <c r="G267" i="5"/>
  <c r="F267" i="5"/>
  <c r="E267" i="5"/>
  <c r="D267" i="5"/>
  <c r="C267" i="5"/>
  <c r="B267" i="5"/>
  <c r="T266" i="5"/>
  <c r="S266" i="5"/>
  <c r="R266" i="5"/>
  <c r="Q266" i="5"/>
  <c r="P266" i="5"/>
  <c r="O266" i="5"/>
  <c r="N266" i="5"/>
  <c r="M266" i="5"/>
  <c r="L266" i="5"/>
  <c r="K266" i="5"/>
  <c r="J266" i="5"/>
  <c r="I266" i="5"/>
  <c r="H266" i="5"/>
  <c r="G266" i="5"/>
  <c r="F266" i="5"/>
  <c r="E266" i="5"/>
  <c r="D266" i="5"/>
  <c r="C266" i="5"/>
  <c r="B266" i="5"/>
  <c r="T265" i="5"/>
  <c r="S265" i="5"/>
  <c r="R265" i="5"/>
  <c r="Q265" i="5"/>
  <c r="P265" i="5"/>
  <c r="O265" i="5"/>
  <c r="N265" i="5"/>
  <c r="M265" i="5"/>
  <c r="L265" i="5"/>
  <c r="K265" i="5"/>
  <c r="J265" i="5"/>
  <c r="I265" i="5"/>
  <c r="H265" i="5"/>
  <c r="G265" i="5"/>
  <c r="F265" i="5"/>
  <c r="E265" i="5"/>
  <c r="D265" i="5"/>
  <c r="C265" i="5"/>
  <c r="B265" i="5"/>
  <c r="T264" i="5"/>
  <c r="S264" i="5"/>
  <c r="R264" i="5"/>
  <c r="Q264" i="5"/>
  <c r="P264" i="5"/>
  <c r="O264" i="5"/>
  <c r="N264" i="5"/>
  <c r="M264" i="5"/>
  <c r="L264" i="5"/>
  <c r="K264" i="5"/>
  <c r="J264" i="5"/>
  <c r="I264" i="5"/>
  <c r="H264" i="5"/>
  <c r="G264" i="5"/>
  <c r="F264" i="5"/>
  <c r="E264" i="5"/>
  <c r="D264" i="5"/>
  <c r="C264" i="5"/>
  <c r="B264" i="5"/>
  <c r="T263" i="5"/>
  <c r="S263" i="5"/>
  <c r="R263" i="5"/>
  <c r="Q263" i="5"/>
  <c r="P263" i="5"/>
  <c r="O263" i="5"/>
  <c r="N263" i="5"/>
  <c r="M263" i="5"/>
  <c r="L263" i="5"/>
  <c r="K263" i="5"/>
  <c r="J263" i="5"/>
  <c r="I263" i="5"/>
  <c r="H263" i="5"/>
  <c r="G263" i="5"/>
  <c r="F263" i="5"/>
  <c r="E263" i="5"/>
  <c r="D263" i="5"/>
  <c r="C263" i="5"/>
  <c r="B263" i="5"/>
  <c r="T262" i="5"/>
  <c r="S262" i="5"/>
  <c r="R262" i="5"/>
  <c r="Q262" i="5"/>
  <c r="P262" i="5"/>
  <c r="O262" i="5"/>
  <c r="N262" i="5"/>
  <c r="M262" i="5"/>
  <c r="L262" i="5"/>
  <c r="K262" i="5"/>
  <c r="J262" i="5"/>
  <c r="I262" i="5"/>
  <c r="H262" i="5"/>
  <c r="G262" i="5"/>
  <c r="F262" i="5"/>
  <c r="E262" i="5"/>
  <c r="D262" i="5"/>
  <c r="C262" i="5"/>
  <c r="B262" i="5"/>
  <c r="T261" i="5"/>
  <c r="S261" i="5"/>
  <c r="R261" i="5"/>
  <c r="Q261" i="5"/>
  <c r="P261" i="5"/>
  <c r="O261" i="5"/>
  <c r="N261" i="5"/>
  <c r="M261" i="5"/>
  <c r="L261" i="5"/>
  <c r="K261" i="5"/>
  <c r="J261" i="5"/>
  <c r="I261" i="5"/>
  <c r="H261" i="5"/>
  <c r="G261" i="5"/>
  <c r="F261" i="5"/>
  <c r="E261" i="5"/>
  <c r="D261" i="5"/>
  <c r="C261" i="5"/>
  <c r="B261" i="5"/>
  <c r="T260" i="5"/>
  <c r="S260" i="5"/>
  <c r="R260" i="5"/>
  <c r="Q260" i="5"/>
  <c r="P260" i="5"/>
  <c r="O260" i="5"/>
  <c r="N260" i="5"/>
  <c r="M260" i="5"/>
  <c r="L260" i="5"/>
  <c r="K260" i="5"/>
  <c r="J260" i="5"/>
  <c r="I260" i="5"/>
  <c r="H260" i="5"/>
  <c r="G260" i="5"/>
  <c r="F260" i="5"/>
  <c r="E260" i="5"/>
  <c r="D260" i="5"/>
  <c r="C260" i="5"/>
  <c r="B260" i="5"/>
  <c r="T259" i="5"/>
  <c r="S259" i="5"/>
  <c r="R259" i="5"/>
  <c r="Q259" i="5"/>
  <c r="P259" i="5"/>
  <c r="O259" i="5"/>
  <c r="N259" i="5"/>
  <c r="M259" i="5"/>
  <c r="L259" i="5"/>
  <c r="K259" i="5"/>
  <c r="J259" i="5"/>
  <c r="I259" i="5"/>
  <c r="H259" i="5"/>
  <c r="G259" i="5"/>
  <c r="F259" i="5"/>
  <c r="E259" i="5"/>
  <c r="D259" i="5"/>
  <c r="C259" i="5"/>
  <c r="B259" i="5"/>
  <c r="T258" i="5"/>
  <c r="S258" i="5"/>
  <c r="R258" i="5"/>
  <c r="Q258" i="5"/>
  <c r="P258" i="5"/>
  <c r="O258" i="5"/>
  <c r="N258" i="5"/>
  <c r="M258" i="5"/>
  <c r="L258" i="5"/>
  <c r="K258" i="5"/>
  <c r="J258" i="5"/>
  <c r="I258" i="5"/>
  <c r="H258" i="5"/>
  <c r="G258" i="5"/>
  <c r="F258" i="5"/>
  <c r="E258" i="5"/>
  <c r="D258" i="5"/>
  <c r="C258" i="5"/>
  <c r="B258" i="5"/>
  <c r="T257" i="5"/>
  <c r="S257" i="5"/>
  <c r="R257" i="5"/>
  <c r="Q257" i="5"/>
  <c r="P257" i="5"/>
  <c r="O257" i="5"/>
  <c r="N257" i="5"/>
  <c r="M257" i="5"/>
  <c r="L257" i="5"/>
  <c r="K257" i="5"/>
  <c r="J257" i="5"/>
  <c r="I257" i="5"/>
  <c r="H257" i="5"/>
  <c r="G257" i="5"/>
  <c r="F257" i="5"/>
  <c r="E257" i="5"/>
  <c r="D257" i="5"/>
  <c r="C257" i="5"/>
  <c r="B257" i="5"/>
  <c r="T256" i="5"/>
  <c r="S256" i="5"/>
  <c r="R256" i="5"/>
  <c r="Q256" i="5"/>
  <c r="P256" i="5"/>
  <c r="O256" i="5"/>
  <c r="N256" i="5"/>
  <c r="M256" i="5"/>
  <c r="L256" i="5"/>
  <c r="K256" i="5"/>
  <c r="J256" i="5"/>
  <c r="I256" i="5"/>
  <c r="H256" i="5"/>
  <c r="G256" i="5"/>
  <c r="F256" i="5"/>
  <c r="E256" i="5"/>
  <c r="D256" i="5"/>
  <c r="C256" i="5"/>
  <c r="B256" i="5"/>
  <c r="T255" i="5"/>
  <c r="S255" i="5"/>
  <c r="R255" i="5"/>
  <c r="Q255" i="5"/>
  <c r="P255" i="5"/>
  <c r="O255" i="5"/>
  <c r="N255" i="5"/>
  <c r="M255" i="5"/>
  <c r="L255" i="5"/>
  <c r="K255" i="5"/>
  <c r="J255" i="5"/>
  <c r="I255" i="5"/>
  <c r="H255" i="5"/>
  <c r="G255" i="5"/>
  <c r="F255" i="5"/>
  <c r="E255" i="5"/>
  <c r="D255" i="5"/>
  <c r="C255" i="5"/>
  <c r="B255" i="5"/>
  <c r="T254" i="5"/>
  <c r="S254" i="5"/>
  <c r="R254" i="5"/>
  <c r="Q254" i="5"/>
  <c r="P254" i="5"/>
  <c r="O254" i="5"/>
  <c r="N254" i="5"/>
  <c r="M254" i="5"/>
  <c r="L254" i="5"/>
  <c r="K254" i="5"/>
  <c r="J254" i="5"/>
  <c r="I254" i="5"/>
  <c r="H254" i="5"/>
  <c r="G254" i="5"/>
  <c r="F254" i="5"/>
  <c r="E254" i="5"/>
  <c r="D254" i="5"/>
  <c r="C254" i="5"/>
  <c r="B254" i="5"/>
  <c r="T253" i="5"/>
  <c r="S253" i="5"/>
  <c r="R253" i="5"/>
  <c r="Q253" i="5"/>
  <c r="P253" i="5"/>
  <c r="O253" i="5"/>
  <c r="N253" i="5"/>
  <c r="M253" i="5"/>
  <c r="L253" i="5"/>
  <c r="K253" i="5"/>
  <c r="J253" i="5"/>
  <c r="I253" i="5"/>
  <c r="H253" i="5"/>
  <c r="G253" i="5"/>
  <c r="F253" i="5"/>
  <c r="E253" i="5"/>
  <c r="D253" i="5"/>
  <c r="C253" i="5"/>
  <c r="B253" i="5"/>
  <c r="T252" i="5"/>
  <c r="S252" i="5"/>
  <c r="R252" i="5"/>
  <c r="Q252" i="5"/>
  <c r="P252" i="5"/>
  <c r="O252" i="5"/>
  <c r="N252" i="5"/>
  <c r="M252" i="5"/>
  <c r="L252" i="5"/>
  <c r="K252" i="5"/>
  <c r="J252" i="5"/>
  <c r="I252" i="5"/>
  <c r="H252" i="5"/>
  <c r="G252" i="5"/>
  <c r="F252" i="5"/>
  <c r="E252" i="5"/>
  <c r="D252" i="5"/>
  <c r="C252" i="5"/>
  <c r="B252" i="5"/>
  <c r="T251" i="5"/>
  <c r="S251" i="5"/>
  <c r="R251" i="5"/>
  <c r="Q251" i="5"/>
  <c r="P251" i="5"/>
  <c r="O251" i="5"/>
  <c r="N251" i="5"/>
  <c r="M251" i="5"/>
  <c r="L251" i="5"/>
  <c r="K251" i="5"/>
  <c r="J251" i="5"/>
  <c r="I251" i="5"/>
  <c r="H251" i="5"/>
  <c r="G251" i="5"/>
  <c r="F251" i="5"/>
  <c r="E251" i="5"/>
  <c r="D251" i="5"/>
  <c r="C251" i="5"/>
  <c r="B251" i="5"/>
  <c r="T250" i="5"/>
  <c r="S250" i="5"/>
  <c r="R250" i="5"/>
  <c r="Q250" i="5"/>
  <c r="P250" i="5"/>
  <c r="O250" i="5"/>
  <c r="N250" i="5"/>
  <c r="M250" i="5"/>
  <c r="L250" i="5"/>
  <c r="K250" i="5"/>
  <c r="J250" i="5"/>
  <c r="I250" i="5"/>
  <c r="H250" i="5"/>
  <c r="G250" i="5"/>
  <c r="F250" i="5"/>
  <c r="E250" i="5"/>
  <c r="D250" i="5"/>
  <c r="C250" i="5"/>
  <c r="B250" i="5"/>
  <c r="T249" i="5"/>
  <c r="S249" i="5"/>
  <c r="R249" i="5"/>
  <c r="Q249" i="5"/>
  <c r="P249" i="5"/>
  <c r="O249" i="5"/>
  <c r="N249" i="5"/>
  <c r="M249" i="5"/>
  <c r="L249" i="5"/>
  <c r="K249" i="5"/>
  <c r="J249" i="5"/>
  <c r="I249" i="5"/>
  <c r="H249" i="5"/>
  <c r="G249" i="5"/>
  <c r="F249" i="5"/>
  <c r="E249" i="5"/>
  <c r="D249" i="5"/>
  <c r="C249" i="5"/>
  <c r="B249" i="5"/>
  <c r="T248" i="5"/>
  <c r="S248" i="5"/>
  <c r="R248" i="5"/>
  <c r="Q248" i="5"/>
  <c r="P248" i="5"/>
  <c r="O248" i="5"/>
  <c r="N248" i="5"/>
  <c r="M248" i="5"/>
  <c r="L248" i="5"/>
  <c r="K248" i="5"/>
  <c r="J248" i="5"/>
  <c r="I248" i="5"/>
  <c r="H248" i="5"/>
  <c r="G248" i="5"/>
  <c r="F248" i="5"/>
  <c r="E248" i="5"/>
  <c r="D248" i="5"/>
  <c r="C248" i="5"/>
  <c r="B248" i="5"/>
  <c r="T247" i="5"/>
  <c r="S247" i="5"/>
  <c r="R247" i="5"/>
  <c r="Q247" i="5"/>
  <c r="P247" i="5"/>
  <c r="O247" i="5"/>
  <c r="N247" i="5"/>
  <c r="M247" i="5"/>
  <c r="L247" i="5"/>
  <c r="K247" i="5"/>
  <c r="J247" i="5"/>
  <c r="I247" i="5"/>
  <c r="H247" i="5"/>
  <c r="G247" i="5"/>
  <c r="F247" i="5"/>
  <c r="E247" i="5"/>
  <c r="D247" i="5"/>
  <c r="C247" i="5"/>
  <c r="B247" i="5"/>
  <c r="T246" i="5"/>
  <c r="S246" i="5"/>
  <c r="R246" i="5"/>
  <c r="Q246" i="5"/>
  <c r="P246" i="5"/>
  <c r="O246" i="5"/>
  <c r="N246" i="5"/>
  <c r="M246" i="5"/>
  <c r="L246" i="5"/>
  <c r="K246" i="5"/>
  <c r="J246" i="5"/>
  <c r="I246" i="5"/>
  <c r="H246" i="5"/>
  <c r="G246" i="5"/>
  <c r="F246" i="5"/>
  <c r="E246" i="5"/>
  <c r="D246" i="5"/>
  <c r="C246" i="5"/>
  <c r="B246" i="5"/>
  <c r="T245" i="5"/>
  <c r="S245" i="5"/>
  <c r="R245" i="5"/>
  <c r="Q245" i="5"/>
  <c r="P245" i="5"/>
  <c r="O245" i="5"/>
  <c r="N245" i="5"/>
  <c r="M245" i="5"/>
  <c r="L245" i="5"/>
  <c r="K245" i="5"/>
  <c r="J245" i="5"/>
  <c r="I245" i="5"/>
  <c r="H245" i="5"/>
  <c r="G245" i="5"/>
  <c r="F245" i="5"/>
  <c r="E245" i="5"/>
  <c r="D245" i="5"/>
  <c r="C245" i="5"/>
  <c r="B245" i="5"/>
  <c r="T244" i="5"/>
  <c r="S244" i="5"/>
  <c r="R244" i="5"/>
  <c r="Q244" i="5"/>
  <c r="P244" i="5"/>
  <c r="O244" i="5"/>
  <c r="N244" i="5"/>
  <c r="M244" i="5"/>
  <c r="L244" i="5"/>
  <c r="K244" i="5"/>
  <c r="J244" i="5"/>
  <c r="I244" i="5"/>
  <c r="H244" i="5"/>
  <c r="G244" i="5"/>
  <c r="F244" i="5"/>
  <c r="E244" i="5"/>
  <c r="D244" i="5"/>
  <c r="C244" i="5"/>
  <c r="B244" i="5"/>
  <c r="T243" i="5"/>
  <c r="S243" i="5"/>
  <c r="R243" i="5"/>
  <c r="Q243" i="5"/>
  <c r="P243" i="5"/>
  <c r="O243" i="5"/>
  <c r="N243" i="5"/>
  <c r="M243" i="5"/>
  <c r="L243" i="5"/>
  <c r="K243" i="5"/>
  <c r="J243" i="5"/>
  <c r="I243" i="5"/>
  <c r="H243" i="5"/>
  <c r="G243" i="5"/>
  <c r="F243" i="5"/>
  <c r="E243" i="5"/>
  <c r="D243" i="5"/>
  <c r="C243" i="5"/>
  <c r="B243" i="5"/>
  <c r="T242" i="5"/>
  <c r="S242" i="5"/>
  <c r="R242" i="5"/>
  <c r="Q242" i="5"/>
  <c r="P242" i="5"/>
  <c r="O242" i="5"/>
  <c r="N242" i="5"/>
  <c r="M242" i="5"/>
  <c r="L242" i="5"/>
  <c r="K242" i="5"/>
  <c r="J242" i="5"/>
  <c r="I242" i="5"/>
  <c r="H242" i="5"/>
  <c r="G242" i="5"/>
  <c r="F242" i="5"/>
  <c r="E242" i="5"/>
  <c r="D242" i="5"/>
  <c r="C242" i="5"/>
  <c r="B242" i="5"/>
  <c r="T241" i="5"/>
  <c r="S241" i="5"/>
  <c r="R241" i="5"/>
  <c r="Q241" i="5"/>
  <c r="P241" i="5"/>
  <c r="O241" i="5"/>
  <c r="N241" i="5"/>
  <c r="M241" i="5"/>
  <c r="L241" i="5"/>
  <c r="K241" i="5"/>
  <c r="J241" i="5"/>
  <c r="I241" i="5"/>
  <c r="H241" i="5"/>
  <c r="G241" i="5"/>
  <c r="F241" i="5"/>
  <c r="E241" i="5"/>
  <c r="D241" i="5"/>
  <c r="C241" i="5"/>
  <c r="B241" i="5"/>
  <c r="T240" i="5"/>
  <c r="S240" i="5"/>
  <c r="R240" i="5"/>
  <c r="Q240" i="5"/>
  <c r="P240" i="5"/>
  <c r="O240" i="5"/>
  <c r="N240" i="5"/>
  <c r="M240" i="5"/>
  <c r="L240" i="5"/>
  <c r="K240" i="5"/>
  <c r="J240" i="5"/>
  <c r="I240" i="5"/>
  <c r="H240" i="5"/>
  <c r="G240" i="5"/>
  <c r="F240" i="5"/>
  <c r="E240" i="5"/>
  <c r="D240" i="5"/>
  <c r="C240" i="5"/>
  <c r="B240" i="5"/>
  <c r="T239" i="5"/>
  <c r="S239" i="5"/>
  <c r="R239" i="5"/>
  <c r="Q239" i="5"/>
  <c r="P239" i="5"/>
  <c r="O239" i="5"/>
  <c r="N239" i="5"/>
  <c r="M239" i="5"/>
  <c r="L239" i="5"/>
  <c r="K239" i="5"/>
  <c r="J239" i="5"/>
  <c r="I239" i="5"/>
  <c r="H239" i="5"/>
  <c r="G239" i="5"/>
  <c r="F239" i="5"/>
  <c r="E239" i="5"/>
  <c r="D239" i="5"/>
  <c r="C239" i="5"/>
  <c r="B239" i="5"/>
  <c r="T238" i="5"/>
  <c r="S238" i="5"/>
  <c r="R238" i="5"/>
  <c r="Q238" i="5"/>
  <c r="P238" i="5"/>
  <c r="O238" i="5"/>
  <c r="N238" i="5"/>
  <c r="M238" i="5"/>
  <c r="L238" i="5"/>
  <c r="K238" i="5"/>
  <c r="J238" i="5"/>
  <c r="I238" i="5"/>
  <c r="H238" i="5"/>
  <c r="G238" i="5"/>
  <c r="F238" i="5"/>
  <c r="E238" i="5"/>
  <c r="D238" i="5"/>
  <c r="C238" i="5"/>
  <c r="B238" i="5"/>
  <c r="T237" i="5"/>
  <c r="S237" i="5"/>
  <c r="R237" i="5"/>
  <c r="Q237" i="5"/>
  <c r="P237" i="5"/>
  <c r="O237" i="5"/>
  <c r="N237" i="5"/>
  <c r="M237" i="5"/>
  <c r="L237" i="5"/>
  <c r="K237" i="5"/>
  <c r="J237" i="5"/>
  <c r="I237" i="5"/>
  <c r="H237" i="5"/>
  <c r="G237" i="5"/>
  <c r="F237" i="5"/>
  <c r="E237" i="5"/>
  <c r="D237" i="5"/>
  <c r="C237" i="5"/>
  <c r="B237" i="5"/>
  <c r="T236" i="5"/>
  <c r="S236" i="5"/>
  <c r="R236" i="5"/>
  <c r="Q236" i="5"/>
  <c r="P236" i="5"/>
  <c r="O236" i="5"/>
  <c r="N236" i="5"/>
  <c r="M236" i="5"/>
  <c r="L236" i="5"/>
  <c r="K236" i="5"/>
  <c r="J236" i="5"/>
  <c r="I236" i="5"/>
  <c r="H236" i="5"/>
  <c r="G236" i="5"/>
  <c r="F236" i="5"/>
  <c r="E236" i="5"/>
  <c r="D236" i="5"/>
  <c r="C236" i="5"/>
  <c r="B236" i="5"/>
  <c r="T235" i="5"/>
  <c r="S235" i="5"/>
  <c r="R235" i="5"/>
  <c r="Q235" i="5"/>
  <c r="P235" i="5"/>
  <c r="O235" i="5"/>
  <c r="N235" i="5"/>
  <c r="M235" i="5"/>
  <c r="L235" i="5"/>
  <c r="K235" i="5"/>
  <c r="J235" i="5"/>
  <c r="I235" i="5"/>
  <c r="H235" i="5"/>
  <c r="G235" i="5"/>
  <c r="F235" i="5"/>
  <c r="E235" i="5"/>
  <c r="D235" i="5"/>
  <c r="C235" i="5"/>
  <c r="B235" i="5"/>
  <c r="T234" i="5"/>
  <c r="S234" i="5"/>
  <c r="R234" i="5"/>
  <c r="Q234" i="5"/>
  <c r="P234" i="5"/>
  <c r="O234" i="5"/>
  <c r="N234" i="5"/>
  <c r="M234" i="5"/>
  <c r="L234" i="5"/>
  <c r="K234" i="5"/>
  <c r="J234" i="5"/>
  <c r="I234" i="5"/>
  <c r="H234" i="5"/>
  <c r="G234" i="5"/>
  <c r="F234" i="5"/>
  <c r="E234" i="5"/>
  <c r="D234" i="5"/>
  <c r="C234" i="5"/>
  <c r="B234" i="5"/>
  <c r="T233" i="5"/>
  <c r="S233" i="5"/>
  <c r="R233" i="5"/>
  <c r="Q233" i="5"/>
  <c r="P233" i="5"/>
  <c r="O233" i="5"/>
  <c r="N233" i="5"/>
  <c r="M233" i="5"/>
  <c r="L233" i="5"/>
  <c r="K233" i="5"/>
  <c r="J233" i="5"/>
  <c r="I233" i="5"/>
  <c r="H233" i="5"/>
  <c r="G233" i="5"/>
  <c r="F233" i="5"/>
  <c r="E233" i="5"/>
  <c r="D233" i="5"/>
  <c r="C233" i="5"/>
  <c r="B233" i="5"/>
  <c r="T232" i="5"/>
  <c r="S232" i="5"/>
  <c r="R232" i="5"/>
  <c r="Q232" i="5"/>
  <c r="P232" i="5"/>
  <c r="O232" i="5"/>
  <c r="N232" i="5"/>
  <c r="M232" i="5"/>
  <c r="L232" i="5"/>
  <c r="K232" i="5"/>
  <c r="J232" i="5"/>
  <c r="I232" i="5"/>
  <c r="H232" i="5"/>
  <c r="G232" i="5"/>
  <c r="F232" i="5"/>
  <c r="E232" i="5"/>
  <c r="D232" i="5"/>
  <c r="C232" i="5"/>
  <c r="B232" i="5"/>
  <c r="T231" i="5"/>
  <c r="S231" i="5"/>
  <c r="R231" i="5"/>
  <c r="Q231" i="5"/>
  <c r="P231" i="5"/>
  <c r="O231" i="5"/>
  <c r="N231" i="5"/>
  <c r="M231" i="5"/>
  <c r="L231" i="5"/>
  <c r="K231" i="5"/>
  <c r="J231" i="5"/>
  <c r="I231" i="5"/>
  <c r="H231" i="5"/>
  <c r="G231" i="5"/>
  <c r="F231" i="5"/>
  <c r="E231" i="5"/>
  <c r="D231" i="5"/>
  <c r="C231" i="5"/>
  <c r="B231" i="5"/>
  <c r="T230" i="5"/>
  <c r="S230" i="5"/>
  <c r="R230" i="5"/>
  <c r="Q230" i="5"/>
  <c r="P230" i="5"/>
  <c r="O230" i="5"/>
  <c r="N230" i="5"/>
  <c r="M230" i="5"/>
  <c r="L230" i="5"/>
  <c r="K230" i="5"/>
  <c r="J230" i="5"/>
  <c r="I230" i="5"/>
  <c r="H230" i="5"/>
  <c r="G230" i="5"/>
  <c r="F230" i="5"/>
  <c r="E230" i="5"/>
  <c r="D230" i="5"/>
  <c r="C230" i="5"/>
  <c r="B230" i="5"/>
  <c r="T229" i="5"/>
  <c r="S229" i="5"/>
  <c r="R229" i="5"/>
  <c r="Q229" i="5"/>
  <c r="P229" i="5"/>
  <c r="O229" i="5"/>
  <c r="N229" i="5"/>
  <c r="M229" i="5"/>
  <c r="L229" i="5"/>
  <c r="K229" i="5"/>
  <c r="J229" i="5"/>
  <c r="I229" i="5"/>
  <c r="H229" i="5"/>
  <c r="G229" i="5"/>
  <c r="F229" i="5"/>
  <c r="E229" i="5"/>
  <c r="D229" i="5"/>
  <c r="C229" i="5"/>
  <c r="B229" i="5"/>
  <c r="T228" i="5"/>
  <c r="S228" i="5"/>
  <c r="R228" i="5"/>
  <c r="Q228" i="5"/>
  <c r="P228" i="5"/>
  <c r="O228" i="5"/>
  <c r="N228" i="5"/>
  <c r="M228" i="5"/>
  <c r="L228" i="5"/>
  <c r="K228" i="5"/>
  <c r="J228" i="5"/>
  <c r="I228" i="5"/>
  <c r="H228" i="5"/>
  <c r="G228" i="5"/>
  <c r="F228" i="5"/>
  <c r="E228" i="5"/>
  <c r="D228" i="5"/>
  <c r="C228" i="5"/>
  <c r="B228" i="5"/>
  <c r="T227" i="5"/>
  <c r="S227" i="5"/>
  <c r="R227" i="5"/>
  <c r="Q227" i="5"/>
  <c r="P227" i="5"/>
  <c r="O227" i="5"/>
  <c r="N227" i="5"/>
  <c r="M227" i="5"/>
  <c r="L227" i="5"/>
  <c r="K227" i="5"/>
  <c r="J227" i="5"/>
  <c r="I227" i="5"/>
  <c r="H227" i="5"/>
  <c r="G227" i="5"/>
  <c r="F227" i="5"/>
  <c r="E227" i="5"/>
  <c r="D227" i="5"/>
  <c r="C227" i="5"/>
  <c r="B227" i="5"/>
  <c r="T226" i="5"/>
  <c r="S226" i="5"/>
  <c r="R226" i="5"/>
  <c r="Q226" i="5"/>
  <c r="P226" i="5"/>
  <c r="O226" i="5"/>
  <c r="N226" i="5"/>
  <c r="M226" i="5"/>
  <c r="L226" i="5"/>
  <c r="K226" i="5"/>
  <c r="J226" i="5"/>
  <c r="I226" i="5"/>
  <c r="H226" i="5"/>
  <c r="G226" i="5"/>
  <c r="F226" i="5"/>
  <c r="E226" i="5"/>
  <c r="D226" i="5"/>
  <c r="C226" i="5"/>
  <c r="B226" i="5"/>
  <c r="T225" i="5"/>
  <c r="S225" i="5"/>
  <c r="R225" i="5"/>
  <c r="Q225" i="5"/>
  <c r="P225" i="5"/>
  <c r="O225" i="5"/>
  <c r="N225" i="5"/>
  <c r="M225" i="5"/>
  <c r="L225" i="5"/>
  <c r="K225" i="5"/>
  <c r="J225" i="5"/>
  <c r="I225" i="5"/>
  <c r="H225" i="5"/>
  <c r="G225" i="5"/>
  <c r="F225" i="5"/>
  <c r="E225" i="5"/>
  <c r="D225" i="5"/>
  <c r="C225" i="5"/>
  <c r="B225" i="5"/>
  <c r="T224" i="5"/>
  <c r="S224" i="5"/>
  <c r="R224" i="5"/>
  <c r="Q224" i="5"/>
  <c r="P224" i="5"/>
  <c r="O224" i="5"/>
  <c r="N224" i="5"/>
  <c r="M224" i="5"/>
  <c r="L224" i="5"/>
  <c r="K224" i="5"/>
  <c r="J224" i="5"/>
  <c r="I224" i="5"/>
  <c r="H224" i="5"/>
  <c r="G224" i="5"/>
  <c r="F224" i="5"/>
  <c r="E224" i="5"/>
  <c r="D224" i="5"/>
  <c r="C224" i="5"/>
  <c r="B224" i="5"/>
  <c r="T223" i="5"/>
  <c r="S223" i="5"/>
  <c r="R223" i="5"/>
  <c r="Q223" i="5"/>
  <c r="P223" i="5"/>
  <c r="O223" i="5"/>
  <c r="N223" i="5"/>
  <c r="M223" i="5"/>
  <c r="L223" i="5"/>
  <c r="K223" i="5"/>
  <c r="J223" i="5"/>
  <c r="I223" i="5"/>
  <c r="H223" i="5"/>
  <c r="G223" i="5"/>
  <c r="F223" i="5"/>
  <c r="E223" i="5"/>
  <c r="D223" i="5"/>
  <c r="C223" i="5"/>
  <c r="B223" i="5"/>
  <c r="T222" i="5"/>
  <c r="S222" i="5"/>
  <c r="R222" i="5"/>
  <c r="Q222" i="5"/>
  <c r="P222" i="5"/>
  <c r="O222" i="5"/>
  <c r="N222" i="5"/>
  <c r="M222" i="5"/>
  <c r="L222" i="5"/>
  <c r="K222" i="5"/>
  <c r="J222" i="5"/>
  <c r="I222" i="5"/>
  <c r="H222" i="5"/>
  <c r="G222" i="5"/>
  <c r="F222" i="5"/>
  <c r="E222" i="5"/>
  <c r="D222" i="5"/>
  <c r="C222" i="5"/>
  <c r="B222" i="5"/>
  <c r="T221" i="5"/>
  <c r="S221" i="5"/>
  <c r="R221" i="5"/>
  <c r="Q221" i="5"/>
  <c r="P221" i="5"/>
  <c r="O221" i="5"/>
  <c r="N221" i="5"/>
  <c r="M221" i="5"/>
  <c r="L221" i="5"/>
  <c r="K221" i="5"/>
  <c r="J221" i="5"/>
  <c r="I221" i="5"/>
  <c r="H221" i="5"/>
  <c r="G221" i="5"/>
  <c r="F221" i="5"/>
  <c r="E221" i="5"/>
  <c r="D221" i="5"/>
  <c r="C221" i="5"/>
  <c r="B221" i="5"/>
  <c r="T220" i="5"/>
  <c r="S220" i="5"/>
  <c r="R220" i="5"/>
  <c r="Q220" i="5"/>
  <c r="P220" i="5"/>
  <c r="O220" i="5"/>
  <c r="N220" i="5"/>
  <c r="M220" i="5"/>
  <c r="L220" i="5"/>
  <c r="K220" i="5"/>
  <c r="J220" i="5"/>
  <c r="I220" i="5"/>
  <c r="H220" i="5"/>
  <c r="G220" i="5"/>
  <c r="F220" i="5"/>
  <c r="E220" i="5"/>
  <c r="D220" i="5"/>
  <c r="C220" i="5"/>
  <c r="B220" i="5"/>
  <c r="T219" i="5"/>
  <c r="S219" i="5"/>
  <c r="R219" i="5"/>
  <c r="Q219" i="5"/>
  <c r="P219" i="5"/>
  <c r="O219" i="5"/>
  <c r="N219" i="5"/>
  <c r="M219" i="5"/>
  <c r="L219" i="5"/>
  <c r="K219" i="5"/>
  <c r="J219" i="5"/>
  <c r="I219" i="5"/>
  <c r="H219" i="5"/>
  <c r="G219" i="5"/>
  <c r="F219" i="5"/>
  <c r="E219" i="5"/>
  <c r="D219" i="5"/>
  <c r="C219" i="5"/>
  <c r="B219" i="5"/>
  <c r="T218" i="5"/>
  <c r="S218" i="5"/>
  <c r="R218" i="5"/>
  <c r="Q218" i="5"/>
  <c r="P218" i="5"/>
  <c r="O218" i="5"/>
  <c r="N218" i="5"/>
  <c r="M218" i="5"/>
  <c r="L218" i="5"/>
  <c r="K218" i="5"/>
  <c r="J218" i="5"/>
  <c r="I218" i="5"/>
  <c r="H218" i="5"/>
  <c r="G218" i="5"/>
  <c r="F218" i="5"/>
  <c r="E218" i="5"/>
  <c r="D218" i="5"/>
  <c r="C218" i="5"/>
  <c r="B218" i="5"/>
  <c r="T217" i="5"/>
  <c r="S217" i="5"/>
  <c r="R217" i="5"/>
  <c r="Q217" i="5"/>
  <c r="P217" i="5"/>
  <c r="O217" i="5"/>
  <c r="N217" i="5"/>
  <c r="M217" i="5"/>
  <c r="L217" i="5"/>
  <c r="K217" i="5"/>
  <c r="J217" i="5"/>
  <c r="I217" i="5"/>
  <c r="H217" i="5"/>
  <c r="G217" i="5"/>
  <c r="F217" i="5"/>
  <c r="E217" i="5"/>
  <c r="D217" i="5"/>
  <c r="C217" i="5"/>
  <c r="B217" i="5"/>
  <c r="T216" i="5"/>
  <c r="S216" i="5"/>
  <c r="R216" i="5"/>
  <c r="Q216" i="5"/>
  <c r="P216" i="5"/>
  <c r="O216" i="5"/>
  <c r="N216" i="5"/>
  <c r="M216" i="5"/>
  <c r="L216" i="5"/>
  <c r="K216" i="5"/>
  <c r="J216" i="5"/>
  <c r="I216" i="5"/>
  <c r="H216" i="5"/>
  <c r="G216" i="5"/>
  <c r="F216" i="5"/>
  <c r="E216" i="5"/>
  <c r="D216" i="5"/>
  <c r="C216" i="5"/>
  <c r="B216" i="5"/>
  <c r="T215" i="5"/>
  <c r="S215" i="5"/>
  <c r="R215" i="5"/>
  <c r="Q215" i="5"/>
  <c r="P215" i="5"/>
  <c r="O215" i="5"/>
  <c r="N215" i="5"/>
  <c r="M215" i="5"/>
  <c r="L215" i="5"/>
  <c r="K215" i="5"/>
  <c r="J215" i="5"/>
  <c r="I215" i="5"/>
  <c r="H215" i="5"/>
  <c r="G215" i="5"/>
  <c r="F215" i="5"/>
  <c r="E215" i="5"/>
  <c r="D215" i="5"/>
  <c r="C215" i="5"/>
  <c r="B215" i="5"/>
  <c r="T214" i="5"/>
  <c r="S214" i="5"/>
  <c r="R214" i="5"/>
  <c r="Q214" i="5"/>
  <c r="P214" i="5"/>
  <c r="O214" i="5"/>
  <c r="N214" i="5"/>
  <c r="M214" i="5"/>
  <c r="L214" i="5"/>
  <c r="K214" i="5"/>
  <c r="J214" i="5"/>
  <c r="I214" i="5"/>
  <c r="H214" i="5"/>
  <c r="G214" i="5"/>
  <c r="F214" i="5"/>
  <c r="E214" i="5"/>
  <c r="D214" i="5"/>
  <c r="C214" i="5"/>
  <c r="B214" i="5"/>
  <c r="T213" i="5"/>
  <c r="S213" i="5"/>
  <c r="R213" i="5"/>
  <c r="Q213" i="5"/>
  <c r="P213" i="5"/>
  <c r="O213" i="5"/>
  <c r="N213" i="5"/>
  <c r="M213" i="5"/>
  <c r="L213" i="5"/>
  <c r="K213" i="5"/>
  <c r="J213" i="5"/>
  <c r="I213" i="5"/>
  <c r="H213" i="5"/>
  <c r="G213" i="5"/>
  <c r="F213" i="5"/>
  <c r="E213" i="5"/>
  <c r="D213" i="5"/>
  <c r="C213" i="5"/>
  <c r="B213" i="5"/>
  <c r="T212" i="5"/>
  <c r="S212" i="5"/>
  <c r="R212" i="5"/>
  <c r="Q212" i="5"/>
  <c r="P212" i="5"/>
  <c r="O212" i="5"/>
  <c r="N212" i="5"/>
  <c r="M212" i="5"/>
  <c r="L212" i="5"/>
  <c r="K212" i="5"/>
  <c r="J212" i="5"/>
  <c r="I212" i="5"/>
  <c r="H212" i="5"/>
  <c r="G212" i="5"/>
  <c r="F212" i="5"/>
  <c r="E212" i="5"/>
  <c r="D212" i="5"/>
  <c r="C212" i="5"/>
  <c r="B212" i="5"/>
  <c r="T211" i="5"/>
  <c r="S211" i="5"/>
  <c r="R211" i="5"/>
  <c r="Q211" i="5"/>
  <c r="P211" i="5"/>
  <c r="O211" i="5"/>
  <c r="N211" i="5"/>
  <c r="M211" i="5"/>
  <c r="L211" i="5"/>
  <c r="K211" i="5"/>
  <c r="J211" i="5"/>
  <c r="I211" i="5"/>
  <c r="H211" i="5"/>
  <c r="G211" i="5"/>
  <c r="F211" i="5"/>
  <c r="E211" i="5"/>
  <c r="D211" i="5"/>
  <c r="C211" i="5"/>
  <c r="B211" i="5"/>
  <c r="T210" i="5"/>
  <c r="S210" i="5"/>
  <c r="R210" i="5"/>
  <c r="Q210" i="5"/>
  <c r="P210" i="5"/>
  <c r="O210" i="5"/>
  <c r="N210" i="5"/>
  <c r="M210" i="5"/>
  <c r="L210" i="5"/>
  <c r="K210" i="5"/>
  <c r="J210" i="5"/>
  <c r="I210" i="5"/>
  <c r="H210" i="5"/>
  <c r="G210" i="5"/>
  <c r="F210" i="5"/>
  <c r="E210" i="5"/>
  <c r="D210" i="5"/>
  <c r="C210" i="5"/>
  <c r="B210" i="5"/>
  <c r="T209" i="5"/>
  <c r="S209" i="5"/>
  <c r="R209" i="5"/>
  <c r="Q209" i="5"/>
  <c r="P209" i="5"/>
  <c r="O209" i="5"/>
  <c r="N209" i="5"/>
  <c r="M209" i="5"/>
  <c r="L209" i="5"/>
  <c r="K209" i="5"/>
  <c r="J209" i="5"/>
  <c r="I209" i="5"/>
  <c r="H209" i="5"/>
  <c r="G209" i="5"/>
  <c r="F209" i="5"/>
  <c r="E209" i="5"/>
  <c r="D209" i="5"/>
  <c r="C209" i="5"/>
  <c r="B209" i="5"/>
  <c r="T208" i="5"/>
  <c r="S208" i="5"/>
  <c r="R208" i="5"/>
  <c r="Q208" i="5"/>
  <c r="P208" i="5"/>
  <c r="O208" i="5"/>
  <c r="N208" i="5"/>
  <c r="M208" i="5"/>
  <c r="L208" i="5"/>
  <c r="K208" i="5"/>
  <c r="J208" i="5"/>
  <c r="I208" i="5"/>
  <c r="H208" i="5"/>
  <c r="G208" i="5"/>
  <c r="F208" i="5"/>
  <c r="E208" i="5"/>
  <c r="D208" i="5"/>
  <c r="C208" i="5"/>
  <c r="B208" i="5"/>
  <c r="T207" i="5"/>
  <c r="S207" i="5"/>
  <c r="R207" i="5"/>
  <c r="Q207" i="5"/>
  <c r="P207" i="5"/>
  <c r="O207" i="5"/>
  <c r="N207" i="5"/>
  <c r="M207" i="5"/>
  <c r="L207" i="5"/>
  <c r="K207" i="5"/>
  <c r="J207" i="5"/>
  <c r="I207" i="5"/>
  <c r="H207" i="5"/>
  <c r="G207" i="5"/>
  <c r="F207" i="5"/>
  <c r="E207" i="5"/>
  <c r="D207" i="5"/>
  <c r="C207" i="5"/>
  <c r="B207" i="5"/>
  <c r="T206" i="5"/>
  <c r="S206" i="5"/>
  <c r="R206" i="5"/>
  <c r="Q206" i="5"/>
  <c r="P206" i="5"/>
  <c r="O206" i="5"/>
  <c r="N206" i="5"/>
  <c r="M206" i="5"/>
  <c r="L206" i="5"/>
  <c r="K206" i="5"/>
  <c r="J206" i="5"/>
  <c r="I206" i="5"/>
  <c r="H206" i="5"/>
  <c r="G206" i="5"/>
  <c r="F206" i="5"/>
  <c r="E206" i="5"/>
  <c r="D206" i="5"/>
  <c r="C206" i="5"/>
  <c r="B206" i="5"/>
  <c r="T205" i="5"/>
  <c r="S205" i="5"/>
  <c r="R205" i="5"/>
  <c r="Q205" i="5"/>
  <c r="P205" i="5"/>
  <c r="O205" i="5"/>
  <c r="N205" i="5"/>
  <c r="M205" i="5"/>
  <c r="L205" i="5"/>
  <c r="K205" i="5"/>
  <c r="J205" i="5"/>
  <c r="I205" i="5"/>
  <c r="H205" i="5"/>
  <c r="G205" i="5"/>
  <c r="F205" i="5"/>
  <c r="E205" i="5"/>
  <c r="D205" i="5"/>
  <c r="C205" i="5"/>
  <c r="B205" i="5"/>
  <c r="T204" i="5"/>
  <c r="S204" i="5"/>
  <c r="R204" i="5"/>
  <c r="Q204" i="5"/>
  <c r="P204" i="5"/>
  <c r="O204" i="5"/>
  <c r="N204" i="5"/>
  <c r="M204" i="5"/>
  <c r="L204" i="5"/>
  <c r="K204" i="5"/>
  <c r="J204" i="5"/>
  <c r="I204" i="5"/>
  <c r="H204" i="5"/>
  <c r="G204" i="5"/>
  <c r="F204" i="5"/>
  <c r="E204" i="5"/>
  <c r="D204" i="5"/>
  <c r="C204" i="5"/>
  <c r="B204" i="5"/>
  <c r="T203" i="5"/>
  <c r="S203" i="5"/>
  <c r="R203" i="5"/>
  <c r="Q203" i="5"/>
  <c r="P203" i="5"/>
  <c r="O203" i="5"/>
  <c r="N203" i="5"/>
  <c r="M203" i="5"/>
  <c r="L203" i="5"/>
  <c r="K203" i="5"/>
  <c r="J203" i="5"/>
  <c r="I203" i="5"/>
  <c r="H203" i="5"/>
  <c r="G203" i="5"/>
  <c r="F203" i="5"/>
  <c r="E203" i="5"/>
  <c r="D203" i="5"/>
  <c r="C203" i="5"/>
  <c r="B203" i="5"/>
  <c r="T202" i="5"/>
  <c r="S202" i="5"/>
  <c r="R202" i="5"/>
  <c r="Q202" i="5"/>
  <c r="P202" i="5"/>
  <c r="O202" i="5"/>
  <c r="N202" i="5"/>
  <c r="M202" i="5"/>
  <c r="L202" i="5"/>
  <c r="K202" i="5"/>
  <c r="J202" i="5"/>
  <c r="I202" i="5"/>
  <c r="H202" i="5"/>
  <c r="G202" i="5"/>
  <c r="F202" i="5"/>
  <c r="E202" i="5"/>
  <c r="D202" i="5"/>
  <c r="C202" i="5"/>
  <c r="B202" i="5"/>
  <c r="T201" i="5"/>
  <c r="S201" i="5"/>
  <c r="R201" i="5"/>
  <c r="Q201" i="5"/>
  <c r="P201" i="5"/>
  <c r="O201" i="5"/>
  <c r="N201" i="5"/>
  <c r="M201" i="5"/>
  <c r="L201" i="5"/>
  <c r="K201" i="5"/>
  <c r="J201" i="5"/>
  <c r="I201" i="5"/>
  <c r="H201" i="5"/>
  <c r="G201" i="5"/>
  <c r="F201" i="5"/>
  <c r="E201" i="5"/>
  <c r="D201" i="5"/>
  <c r="C201" i="5"/>
  <c r="B201" i="5"/>
  <c r="T200" i="5"/>
  <c r="S200" i="5"/>
  <c r="R200" i="5"/>
  <c r="Q200" i="5"/>
  <c r="P200" i="5"/>
  <c r="O200" i="5"/>
  <c r="N200" i="5"/>
  <c r="M200" i="5"/>
  <c r="L200" i="5"/>
  <c r="K200" i="5"/>
  <c r="J200" i="5"/>
  <c r="I200" i="5"/>
  <c r="H200" i="5"/>
  <c r="G200" i="5"/>
  <c r="F200" i="5"/>
  <c r="E200" i="5"/>
  <c r="D200" i="5"/>
  <c r="C200" i="5"/>
  <c r="B200" i="5"/>
  <c r="T199" i="5"/>
  <c r="S199" i="5"/>
  <c r="R199" i="5"/>
  <c r="Q199" i="5"/>
  <c r="P199" i="5"/>
  <c r="O199" i="5"/>
  <c r="N199" i="5"/>
  <c r="M199" i="5"/>
  <c r="L199" i="5"/>
  <c r="K199" i="5"/>
  <c r="J199" i="5"/>
  <c r="I199" i="5"/>
  <c r="H199" i="5"/>
  <c r="G199" i="5"/>
  <c r="F199" i="5"/>
  <c r="E199" i="5"/>
  <c r="D199" i="5"/>
  <c r="C199" i="5"/>
  <c r="B199" i="5"/>
  <c r="T198" i="5"/>
  <c r="S198" i="5"/>
  <c r="R198" i="5"/>
  <c r="Q198" i="5"/>
  <c r="P198" i="5"/>
  <c r="O198" i="5"/>
  <c r="N198" i="5"/>
  <c r="M198" i="5"/>
  <c r="L198" i="5"/>
  <c r="K198" i="5"/>
  <c r="J198" i="5"/>
  <c r="I198" i="5"/>
  <c r="H198" i="5"/>
  <c r="G198" i="5"/>
  <c r="F198" i="5"/>
  <c r="E198" i="5"/>
  <c r="D198" i="5"/>
  <c r="C198" i="5"/>
  <c r="B198" i="5"/>
  <c r="T197" i="5"/>
  <c r="S197" i="5"/>
  <c r="R197" i="5"/>
  <c r="Q197" i="5"/>
  <c r="P197" i="5"/>
  <c r="O197" i="5"/>
  <c r="N197" i="5"/>
  <c r="M197" i="5"/>
  <c r="L197" i="5"/>
  <c r="K197" i="5"/>
  <c r="J197" i="5"/>
  <c r="I197" i="5"/>
  <c r="H197" i="5"/>
  <c r="G197" i="5"/>
  <c r="F197" i="5"/>
  <c r="E197" i="5"/>
  <c r="D197" i="5"/>
  <c r="C197" i="5"/>
  <c r="B197" i="5"/>
  <c r="T196" i="5"/>
  <c r="S196" i="5"/>
  <c r="R196" i="5"/>
  <c r="Q196" i="5"/>
  <c r="P196" i="5"/>
  <c r="O196" i="5"/>
  <c r="N196" i="5"/>
  <c r="M196" i="5"/>
  <c r="L196" i="5"/>
  <c r="K196" i="5"/>
  <c r="J196" i="5"/>
  <c r="I196" i="5"/>
  <c r="H196" i="5"/>
  <c r="G196" i="5"/>
  <c r="F196" i="5"/>
  <c r="E196" i="5"/>
  <c r="D196" i="5"/>
  <c r="C196" i="5"/>
  <c r="B196" i="5"/>
  <c r="T195" i="5"/>
  <c r="S195" i="5"/>
  <c r="R195" i="5"/>
  <c r="Q195" i="5"/>
  <c r="P195" i="5"/>
  <c r="O195" i="5"/>
  <c r="N195" i="5"/>
  <c r="M195" i="5"/>
  <c r="L195" i="5"/>
  <c r="K195" i="5"/>
  <c r="J195" i="5"/>
  <c r="I195" i="5"/>
  <c r="H195" i="5"/>
  <c r="G195" i="5"/>
  <c r="F195" i="5"/>
  <c r="E195" i="5"/>
  <c r="D195" i="5"/>
  <c r="C195" i="5"/>
  <c r="B195" i="5"/>
  <c r="T194" i="5"/>
  <c r="S194" i="5"/>
  <c r="R194" i="5"/>
  <c r="Q194" i="5"/>
  <c r="P194" i="5"/>
  <c r="O194" i="5"/>
  <c r="N194" i="5"/>
  <c r="M194" i="5"/>
  <c r="L194" i="5"/>
  <c r="K194" i="5"/>
  <c r="J194" i="5"/>
  <c r="I194" i="5"/>
  <c r="H194" i="5"/>
  <c r="G194" i="5"/>
  <c r="F194" i="5"/>
  <c r="E194" i="5"/>
  <c r="D194" i="5"/>
  <c r="C194" i="5"/>
  <c r="B194" i="5"/>
  <c r="T193" i="5"/>
  <c r="S193" i="5"/>
  <c r="R193" i="5"/>
  <c r="Q193" i="5"/>
  <c r="P193" i="5"/>
  <c r="O193" i="5"/>
  <c r="N193" i="5"/>
  <c r="M193" i="5"/>
  <c r="L193" i="5"/>
  <c r="K193" i="5"/>
  <c r="J193" i="5"/>
  <c r="I193" i="5"/>
  <c r="H193" i="5"/>
  <c r="G193" i="5"/>
  <c r="F193" i="5"/>
  <c r="E193" i="5"/>
  <c r="D193" i="5"/>
  <c r="C193" i="5"/>
  <c r="B193" i="5"/>
  <c r="T192" i="5"/>
  <c r="S192" i="5"/>
  <c r="R192" i="5"/>
  <c r="Q192" i="5"/>
  <c r="P192" i="5"/>
  <c r="O192" i="5"/>
  <c r="N192" i="5"/>
  <c r="M192" i="5"/>
  <c r="L192" i="5"/>
  <c r="K192" i="5"/>
  <c r="J192" i="5"/>
  <c r="I192" i="5"/>
  <c r="H192" i="5"/>
  <c r="G192" i="5"/>
  <c r="F192" i="5"/>
  <c r="E192" i="5"/>
  <c r="D192" i="5"/>
  <c r="C192" i="5"/>
  <c r="B192" i="5"/>
  <c r="T191" i="5"/>
  <c r="S191" i="5"/>
  <c r="R191" i="5"/>
  <c r="Q191" i="5"/>
  <c r="P191" i="5"/>
  <c r="O191" i="5"/>
  <c r="N191" i="5"/>
  <c r="M191" i="5"/>
  <c r="L191" i="5"/>
  <c r="K191" i="5"/>
  <c r="J191" i="5"/>
  <c r="I191" i="5"/>
  <c r="H191" i="5"/>
  <c r="G191" i="5"/>
  <c r="F191" i="5"/>
  <c r="E191" i="5"/>
  <c r="D191" i="5"/>
  <c r="C191" i="5"/>
  <c r="B191" i="5"/>
  <c r="T190" i="5"/>
  <c r="S190" i="5"/>
  <c r="R190" i="5"/>
  <c r="Q190" i="5"/>
  <c r="P190" i="5"/>
  <c r="O190" i="5"/>
  <c r="N190" i="5"/>
  <c r="M190" i="5"/>
  <c r="L190" i="5"/>
  <c r="K190" i="5"/>
  <c r="J190" i="5"/>
  <c r="I190" i="5"/>
  <c r="H190" i="5"/>
  <c r="G190" i="5"/>
  <c r="F190" i="5"/>
  <c r="E190" i="5"/>
  <c r="D190" i="5"/>
  <c r="C190" i="5"/>
  <c r="B190" i="5"/>
  <c r="T189" i="5"/>
  <c r="S189" i="5"/>
  <c r="R189" i="5"/>
  <c r="Q189" i="5"/>
  <c r="P189" i="5"/>
  <c r="O189" i="5"/>
  <c r="N189" i="5"/>
  <c r="M189" i="5"/>
  <c r="L189" i="5"/>
  <c r="K189" i="5"/>
  <c r="J189" i="5"/>
  <c r="I189" i="5"/>
  <c r="H189" i="5"/>
  <c r="G189" i="5"/>
  <c r="F189" i="5"/>
  <c r="E189" i="5"/>
  <c r="D189" i="5"/>
  <c r="C189" i="5"/>
  <c r="B189" i="5"/>
  <c r="T188" i="5"/>
  <c r="S188" i="5"/>
  <c r="R188" i="5"/>
  <c r="Q188" i="5"/>
  <c r="P188" i="5"/>
  <c r="O188" i="5"/>
  <c r="N188" i="5"/>
  <c r="M188" i="5"/>
  <c r="L188" i="5"/>
  <c r="K188" i="5"/>
  <c r="J188" i="5"/>
  <c r="I188" i="5"/>
  <c r="H188" i="5"/>
  <c r="G188" i="5"/>
  <c r="F188" i="5"/>
  <c r="E188" i="5"/>
  <c r="D188" i="5"/>
  <c r="C188" i="5"/>
  <c r="B188" i="5"/>
  <c r="T187" i="5"/>
  <c r="S187" i="5"/>
  <c r="R187" i="5"/>
  <c r="Q187" i="5"/>
  <c r="P187" i="5"/>
  <c r="O187" i="5"/>
  <c r="N187" i="5"/>
  <c r="M187" i="5"/>
  <c r="L187" i="5"/>
  <c r="K187" i="5"/>
  <c r="J187" i="5"/>
  <c r="I187" i="5"/>
  <c r="H187" i="5"/>
  <c r="G187" i="5"/>
  <c r="F187" i="5"/>
  <c r="E187" i="5"/>
  <c r="D187" i="5"/>
  <c r="C187" i="5"/>
  <c r="B187" i="5"/>
  <c r="T186" i="5"/>
  <c r="S186" i="5"/>
  <c r="R186" i="5"/>
  <c r="Q186" i="5"/>
  <c r="P186" i="5"/>
  <c r="O186" i="5"/>
  <c r="N186" i="5"/>
  <c r="M186" i="5"/>
  <c r="L186" i="5"/>
  <c r="K186" i="5"/>
  <c r="J186" i="5"/>
  <c r="I186" i="5"/>
  <c r="H186" i="5"/>
  <c r="G186" i="5"/>
  <c r="F186" i="5"/>
  <c r="E186" i="5"/>
  <c r="D186" i="5"/>
  <c r="C186" i="5"/>
  <c r="B186" i="5"/>
  <c r="T185" i="5"/>
  <c r="S185" i="5"/>
  <c r="R185" i="5"/>
  <c r="Q185" i="5"/>
  <c r="P185" i="5"/>
  <c r="O185" i="5"/>
  <c r="N185" i="5"/>
  <c r="M185" i="5"/>
  <c r="L185" i="5"/>
  <c r="K185" i="5"/>
  <c r="J185" i="5"/>
  <c r="I185" i="5"/>
  <c r="H185" i="5"/>
  <c r="G185" i="5"/>
  <c r="F185" i="5"/>
  <c r="E185" i="5"/>
  <c r="D185" i="5"/>
  <c r="C185" i="5"/>
  <c r="B185" i="5"/>
  <c r="T184" i="5"/>
  <c r="S184" i="5"/>
  <c r="R184" i="5"/>
  <c r="Q184" i="5"/>
  <c r="P184" i="5"/>
  <c r="O184" i="5"/>
  <c r="N184" i="5"/>
  <c r="M184" i="5"/>
  <c r="L184" i="5"/>
  <c r="K184" i="5"/>
  <c r="J184" i="5"/>
  <c r="I184" i="5"/>
  <c r="H184" i="5"/>
  <c r="G184" i="5"/>
  <c r="F184" i="5"/>
  <c r="E184" i="5"/>
  <c r="D184" i="5"/>
  <c r="C184" i="5"/>
  <c r="B184" i="5"/>
  <c r="T183" i="5"/>
  <c r="S183" i="5"/>
  <c r="R183" i="5"/>
  <c r="Q183" i="5"/>
  <c r="P183" i="5"/>
  <c r="O183" i="5"/>
  <c r="N183" i="5"/>
  <c r="M183" i="5"/>
  <c r="L183" i="5"/>
  <c r="K183" i="5"/>
  <c r="J183" i="5"/>
  <c r="I183" i="5"/>
  <c r="H183" i="5"/>
  <c r="G183" i="5"/>
  <c r="F183" i="5"/>
  <c r="E183" i="5"/>
  <c r="D183" i="5"/>
  <c r="C183" i="5"/>
  <c r="B183" i="5"/>
  <c r="T182" i="5"/>
  <c r="S182" i="5"/>
  <c r="R182" i="5"/>
  <c r="Q182" i="5"/>
  <c r="P182" i="5"/>
  <c r="O182" i="5"/>
  <c r="N182" i="5"/>
  <c r="M182" i="5"/>
  <c r="L182" i="5"/>
  <c r="K182" i="5"/>
  <c r="J182" i="5"/>
  <c r="I182" i="5"/>
  <c r="H182" i="5"/>
  <c r="G182" i="5"/>
  <c r="F182" i="5"/>
  <c r="E182" i="5"/>
  <c r="D182" i="5"/>
  <c r="C182" i="5"/>
  <c r="B182" i="5"/>
  <c r="T181" i="5"/>
  <c r="S181" i="5"/>
  <c r="R181" i="5"/>
  <c r="Q181" i="5"/>
  <c r="P181" i="5"/>
  <c r="O181" i="5"/>
  <c r="N181" i="5"/>
  <c r="M181" i="5"/>
  <c r="L181" i="5"/>
  <c r="K181" i="5"/>
  <c r="J181" i="5"/>
  <c r="I181" i="5"/>
  <c r="H181" i="5"/>
  <c r="G181" i="5"/>
  <c r="F181" i="5"/>
  <c r="E181" i="5"/>
  <c r="D181" i="5"/>
  <c r="C181" i="5"/>
  <c r="B181" i="5"/>
  <c r="T180" i="5"/>
  <c r="S180" i="5"/>
  <c r="R180" i="5"/>
  <c r="Q180" i="5"/>
  <c r="P180" i="5"/>
  <c r="O180" i="5"/>
  <c r="N180" i="5"/>
  <c r="M180" i="5"/>
  <c r="L180" i="5"/>
  <c r="K180" i="5"/>
  <c r="J180" i="5"/>
  <c r="I180" i="5"/>
  <c r="H180" i="5"/>
  <c r="G180" i="5"/>
  <c r="F180" i="5"/>
  <c r="E180" i="5"/>
  <c r="D180" i="5"/>
  <c r="C180" i="5"/>
  <c r="B180" i="5"/>
  <c r="T179" i="5"/>
  <c r="S179" i="5"/>
  <c r="R179" i="5"/>
  <c r="Q179" i="5"/>
  <c r="P179" i="5"/>
  <c r="O179" i="5"/>
  <c r="N179" i="5"/>
  <c r="M179" i="5"/>
  <c r="L179" i="5"/>
  <c r="K179" i="5"/>
  <c r="J179" i="5"/>
  <c r="I179" i="5"/>
  <c r="H179" i="5"/>
  <c r="G179" i="5"/>
  <c r="F179" i="5"/>
  <c r="E179" i="5"/>
  <c r="D179" i="5"/>
  <c r="C179" i="5"/>
  <c r="B179" i="5"/>
  <c r="T178" i="5"/>
  <c r="S178" i="5"/>
  <c r="R178" i="5"/>
  <c r="Q178" i="5"/>
  <c r="P178" i="5"/>
  <c r="O178" i="5"/>
  <c r="N178" i="5"/>
  <c r="M178" i="5"/>
  <c r="L178" i="5"/>
  <c r="K178" i="5"/>
  <c r="J178" i="5"/>
  <c r="I178" i="5"/>
  <c r="H178" i="5"/>
  <c r="G178" i="5"/>
  <c r="F178" i="5"/>
  <c r="E178" i="5"/>
  <c r="D178" i="5"/>
  <c r="C178" i="5"/>
  <c r="B178" i="5"/>
  <c r="T177" i="5"/>
  <c r="S177" i="5"/>
  <c r="R177" i="5"/>
  <c r="Q177" i="5"/>
  <c r="P177" i="5"/>
  <c r="O177" i="5"/>
  <c r="N177" i="5"/>
  <c r="M177" i="5"/>
  <c r="L177" i="5"/>
  <c r="K177" i="5"/>
  <c r="J177" i="5"/>
  <c r="I177" i="5"/>
  <c r="H177" i="5"/>
  <c r="G177" i="5"/>
  <c r="F177" i="5"/>
  <c r="E177" i="5"/>
  <c r="D177" i="5"/>
  <c r="C177" i="5"/>
  <c r="B177" i="5"/>
  <c r="T176" i="5"/>
  <c r="S176" i="5"/>
  <c r="R176" i="5"/>
  <c r="Q176" i="5"/>
  <c r="P176" i="5"/>
  <c r="O176" i="5"/>
  <c r="N176" i="5"/>
  <c r="M176" i="5"/>
  <c r="L176" i="5"/>
  <c r="K176" i="5"/>
  <c r="J176" i="5"/>
  <c r="I176" i="5"/>
  <c r="H176" i="5"/>
  <c r="G176" i="5"/>
  <c r="F176" i="5"/>
  <c r="E176" i="5"/>
  <c r="D176" i="5"/>
  <c r="C176" i="5"/>
  <c r="B176" i="5"/>
  <c r="T175" i="5"/>
  <c r="S175" i="5"/>
  <c r="R175" i="5"/>
  <c r="Q175" i="5"/>
  <c r="P175" i="5"/>
  <c r="O175" i="5"/>
  <c r="N175" i="5"/>
  <c r="M175" i="5"/>
  <c r="L175" i="5"/>
  <c r="K175" i="5"/>
  <c r="J175" i="5"/>
  <c r="I175" i="5"/>
  <c r="H175" i="5"/>
  <c r="G175" i="5"/>
  <c r="F175" i="5"/>
  <c r="E175" i="5"/>
  <c r="D175" i="5"/>
  <c r="C175" i="5"/>
  <c r="B175" i="5"/>
  <c r="T174" i="5"/>
  <c r="S174" i="5"/>
  <c r="R174" i="5"/>
  <c r="Q174" i="5"/>
  <c r="P174" i="5"/>
  <c r="O174" i="5"/>
  <c r="N174" i="5"/>
  <c r="M174" i="5"/>
  <c r="L174" i="5"/>
  <c r="K174" i="5"/>
  <c r="J174" i="5"/>
  <c r="I174" i="5"/>
  <c r="H174" i="5"/>
  <c r="G174" i="5"/>
  <c r="F174" i="5"/>
  <c r="E174" i="5"/>
  <c r="D174" i="5"/>
  <c r="C174" i="5"/>
  <c r="B174" i="5"/>
  <c r="T173" i="5"/>
  <c r="S173" i="5"/>
  <c r="R173" i="5"/>
  <c r="Q173" i="5"/>
  <c r="P173" i="5"/>
  <c r="O173" i="5"/>
  <c r="N173" i="5"/>
  <c r="M173" i="5"/>
  <c r="L173" i="5"/>
  <c r="K173" i="5"/>
  <c r="J173" i="5"/>
  <c r="I173" i="5"/>
  <c r="H173" i="5"/>
  <c r="G173" i="5"/>
  <c r="F173" i="5"/>
  <c r="E173" i="5"/>
  <c r="D173" i="5"/>
  <c r="C173" i="5"/>
  <c r="B173" i="5"/>
  <c r="T172" i="5"/>
  <c r="S172" i="5"/>
  <c r="R172" i="5"/>
  <c r="Q172" i="5"/>
  <c r="P172" i="5"/>
  <c r="O172" i="5"/>
  <c r="N172" i="5"/>
  <c r="M172" i="5"/>
  <c r="L172" i="5"/>
  <c r="K172" i="5"/>
  <c r="J172" i="5"/>
  <c r="I172" i="5"/>
  <c r="H172" i="5"/>
  <c r="G172" i="5"/>
  <c r="F172" i="5"/>
  <c r="E172" i="5"/>
  <c r="D172" i="5"/>
  <c r="C172" i="5"/>
  <c r="B172" i="5"/>
  <c r="T171" i="5"/>
  <c r="S171" i="5"/>
  <c r="R171" i="5"/>
  <c r="Q171" i="5"/>
  <c r="P171" i="5"/>
  <c r="O171" i="5"/>
  <c r="N171" i="5"/>
  <c r="M171" i="5"/>
  <c r="L171" i="5"/>
  <c r="K171" i="5"/>
  <c r="J171" i="5"/>
  <c r="I171" i="5"/>
  <c r="H171" i="5"/>
  <c r="G171" i="5"/>
  <c r="F171" i="5"/>
  <c r="E171" i="5"/>
  <c r="D171" i="5"/>
  <c r="C171" i="5"/>
  <c r="B171" i="5"/>
  <c r="T170" i="5"/>
  <c r="S170" i="5"/>
  <c r="R170" i="5"/>
  <c r="Q170" i="5"/>
  <c r="P170" i="5"/>
  <c r="O170" i="5"/>
  <c r="N170" i="5"/>
  <c r="M170" i="5"/>
  <c r="L170" i="5"/>
  <c r="K170" i="5"/>
  <c r="J170" i="5"/>
  <c r="I170" i="5"/>
  <c r="H170" i="5"/>
  <c r="G170" i="5"/>
  <c r="F170" i="5"/>
  <c r="E170" i="5"/>
  <c r="D170" i="5"/>
  <c r="C170" i="5"/>
  <c r="B170" i="5"/>
  <c r="T169" i="5"/>
  <c r="S169" i="5"/>
  <c r="R169" i="5"/>
  <c r="Q169" i="5"/>
  <c r="P169" i="5"/>
  <c r="O169" i="5"/>
  <c r="N169" i="5"/>
  <c r="M169" i="5"/>
  <c r="L169" i="5"/>
  <c r="K169" i="5"/>
  <c r="J169" i="5"/>
  <c r="I169" i="5"/>
  <c r="H169" i="5"/>
  <c r="G169" i="5"/>
  <c r="F169" i="5"/>
  <c r="E169" i="5"/>
  <c r="D169" i="5"/>
  <c r="C169" i="5"/>
  <c r="B169" i="5"/>
  <c r="T168" i="5"/>
  <c r="S168" i="5"/>
  <c r="R168" i="5"/>
  <c r="Q168" i="5"/>
  <c r="P168" i="5"/>
  <c r="O168" i="5"/>
  <c r="N168" i="5"/>
  <c r="M168" i="5"/>
  <c r="L168" i="5"/>
  <c r="K168" i="5"/>
  <c r="J168" i="5"/>
  <c r="I168" i="5"/>
  <c r="H168" i="5"/>
  <c r="G168" i="5"/>
  <c r="F168" i="5"/>
  <c r="E168" i="5"/>
  <c r="D168" i="5"/>
  <c r="C168" i="5"/>
  <c r="B168" i="5"/>
  <c r="T167" i="5"/>
  <c r="S167" i="5"/>
  <c r="R167" i="5"/>
  <c r="Q167" i="5"/>
  <c r="P167" i="5"/>
  <c r="O167" i="5"/>
  <c r="N167" i="5"/>
  <c r="M167" i="5"/>
  <c r="L167" i="5"/>
  <c r="K167" i="5"/>
  <c r="J167" i="5"/>
  <c r="I167" i="5"/>
  <c r="H167" i="5"/>
  <c r="G167" i="5"/>
  <c r="F167" i="5"/>
  <c r="E167" i="5"/>
  <c r="D167" i="5"/>
  <c r="C167" i="5"/>
  <c r="B167" i="5"/>
  <c r="T166" i="5"/>
  <c r="S166" i="5"/>
  <c r="R166" i="5"/>
  <c r="Q166" i="5"/>
  <c r="P166" i="5"/>
  <c r="O166" i="5"/>
  <c r="N166" i="5"/>
  <c r="M166" i="5"/>
  <c r="L166" i="5"/>
  <c r="K166" i="5"/>
  <c r="J166" i="5"/>
  <c r="I166" i="5"/>
  <c r="H166" i="5"/>
  <c r="G166" i="5"/>
  <c r="F166" i="5"/>
  <c r="E166" i="5"/>
  <c r="D166" i="5"/>
  <c r="C166" i="5"/>
  <c r="B166" i="5"/>
  <c r="T165" i="5"/>
  <c r="S165" i="5"/>
  <c r="R165" i="5"/>
  <c r="Q165" i="5"/>
  <c r="P165" i="5"/>
  <c r="O165" i="5"/>
  <c r="N165" i="5"/>
  <c r="M165" i="5"/>
  <c r="L165" i="5"/>
  <c r="K165" i="5"/>
  <c r="J165" i="5"/>
  <c r="I165" i="5"/>
  <c r="H165" i="5"/>
  <c r="G165" i="5"/>
  <c r="F165" i="5"/>
  <c r="E165" i="5"/>
  <c r="D165" i="5"/>
  <c r="C165" i="5"/>
  <c r="B165" i="5"/>
  <c r="T164" i="5"/>
  <c r="S164" i="5"/>
  <c r="R164" i="5"/>
  <c r="Q164" i="5"/>
  <c r="P164" i="5"/>
  <c r="O164" i="5"/>
  <c r="N164" i="5"/>
  <c r="M164" i="5"/>
  <c r="L164" i="5"/>
  <c r="K164" i="5"/>
  <c r="J164" i="5"/>
  <c r="I164" i="5"/>
  <c r="H164" i="5"/>
  <c r="G164" i="5"/>
  <c r="F164" i="5"/>
  <c r="E164" i="5"/>
  <c r="D164" i="5"/>
  <c r="C164" i="5"/>
  <c r="B164" i="5"/>
  <c r="T163" i="5"/>
  <c r="S163" i="5"/>
  <c r="R163" i="5"/>
  <c r="Q163" i="5"/>
  <c r="P163" i="5"/>
  <c r="O163" i="5"/>
  <c r="N163" i="5"/>
  <c r="M163" i="5"/>
  <c r="L163" i="5"/>
  <c r="K163" i="5"/>
  <c r="J163" i="5"/>
  <c r="I163" i="5"/>
  <c r="H163" i="5"/>
  <c r="G163" i="5"/>
  <c r="F163" i="5"/>
  <c r="E163" i="5"/>
  <c r="D163" i="5"/>
  <c r="C163" i="5"/>
  <c r="B163" i="5"/>
  <c r="T162" i="5"/>
  <c r="S162" i="5"/>
  <c r="R162" i="5"/>
  <c r="Q162" i="5"/>
  <c r="P162" i="5"/>
  <c r="O162" i="5"/>
  <c r="N162" i="5"/>
  <c r="M162" i="5"/>
  <c r="L162" i="5"/>
  <c r="K162" i="5"/>
  <c r="J162" i="5"/>
  <c r="I162" i="5"/>
  <c r="H162" i="5"/>
  <c r="G162" i="5"/>
  <c r="F162" i="5"/>
  <c r="E162" i="5"/>
  <c r="D162" i="5"/>
  <c r="C162" i="5"/>
  <c r="B162" i="5"/>
  <c r="T161" i="5"/>
  <c r="S161" i="5"/>
  <c r="R161" i="5"/>
  <c r="Q161" i="5"/>
  <c r="P161" i="5"/>
  <c r="O161" i="5"/>
  <c r="N161" i="5"/>
  <c r="M161" i="5"/>
  <c r="L161" i="5"/>
  <c r="K161" i="5"/>
  <c r="J161" i="5"/>
  <c r="I161" i="5"/>
  <c r="H161" i="5"/>
  <c r="G161" i="5"/>
  <c r="F161" i="5"/>
  <c r="E161" i="5"/>
  <c r="D161" i="5"/>
  <c r="C161" i="5"/>
  <c r="B161" i="5"/>
  <c r="T160" i="5"/>
  <c r="S160" i="5"/>
  <c r="R160" i="5"/>
  <c r="Q160" i="5"/>
  <c r="P160" i="5"/>
  <c r="O160" i="5"/>
  <c r="N160" i="5"/>
  <c r="M160" i="5"/>
  <c r="L160" i="5"/>
  <c r="K160" i="5"/>
  <c r="J160" i="5"/>
  <c r="I160" i="5"/>
  <c r="H160" i="5"/>
  <c r="G160" i="5"/>
  <c r="F160" i="5"/>
  <c r="E160" i="5"/>
  <c r="D160" i="5"/>
  <c r="C160" i="5"/>
  <c r="B160" i="5"/>
  <c r="T159" i="5"/>
  <c r="S159" i="5"/>
  <c r="R159" i="5"/>
  <c r="Q159" i="5"/>
  <c r="P159" i="5"/>
  <c r="O159" i="5"/>
  <c r="N159" i="5"/>
  <c r="M159" i="5"/>
  <c r="L159" i="5"/>
  <c r="K159" i="5"/>
  <c r="J159" i="5"/>
  <c r="I159" i="5"/>
  <c r="H159" i="5"/>
  <c r="G159" i="5"/>
  <c r="F159" i="5"/>
  <c r="E159" i="5"/>
  <c r="D159" i="5"/>
  <c r="C159" i="5"/>
  <c r="B159" i="5"/>
  <c r="T158" i="5"/>
  <c r="S158" i="5"/>
  <c r="R158" i="5"/>
  <c r="Q158" i="5"/>
  <c r="P158" i="5"/>
  <c r="O158" i="5"/>
  <c r="N158" i="5"/>
  <c r="M158" i="5"/>
  <c r="L158" i="5"/>
  <c r="K158" i="5"/>
  <c r="J158" i="5"/>
  <c r="I158" i="5"/>
  <c r="H158" i="5"/>
  <c r="G158" i="5"/>
  <c r="F158" i="5"/>
  <c r="E158" i="5"/>
  <c r="D158" i="5"/>
  <c r="C158" i="5"/>
  <c r="B158" i="5"/>
  <c r="T157" i="5"/>
  <c r="S157" i="5"/>
  <c r="R157" i="5"/>
  <c r="Q157" i="5"/>
  <c r="P157" i="5"/>
  <c r="O157" i="5"/>
  <c r="N157" i="5"/>
  <c r="M157" i="5"/>
  <c r="L157" i="5"/>
  <c r="K157" i="5"/>
  <c r="J157" i="5"/>
  <c r="I157" i="5"/>
  <c r="H157" i="5"/>
  <c r="G157" i="5"/>
  <c r="F157" i="5"/>
  <c r="E157" i="5"/>
  <c r="D157" i="5"/>
  <c r="C157" i="5"/>
  <c r="B157" i="5"/>
  <c r="T156" i="5"/>
  <c r="S156" i="5"/>
  <c r="R156" i="5"/>
  <c r="Q156" i="5"/>
  <c r="P156" i="5"/>
  <c r="O156" i="5"/>
  <c r="N156" i="5"/>
  <c r="M156" i="5"/>
  <c r="L156" i="5"/>
  <c r="K156" i="5"/>
  <c r="J156" i="5"/>
  <c r="I156" i="5"/>
  <c r="H156" i="5"/>
  <c r="G156" i="5"/>
  <c r="F156" i="5"/>
  <c r="E156" i="5"/>
  <c r="D156" i="5"/>
  <c r="C156" i="5"/>
  <c r="B156" i="5"/>
  <c r="T155" i="5"/>
  <c r="S155" i="5"/>
  <c r="R155" i="5"/>
  <c r="Q155" i="5"/>
  <c r="P155" i="5"/>
  <c r="O155" i="5"/>
  <c r="N155" i="5"/>
  <c r="M155" i="5"/>
  <c r="L155" i="5"/>
  <c r="K155" i="5"/>
  <c r="J155" i="5"/>
  <c r="I155" i="5"/>
  <c r="H155" i="5"/>
  <c r="G155" i="5"/>
  <c r="F155" i="5"/>
  <c r="E155" i="5"/>
  <c r="D155" i="5"/>
  <c r="C155" i="5"/>
  <c r="B155" i="5"/>
  <c r="T154" i="5"/>
  <c r="S154" i="5"/>
  <c r="R154" i="5"/>
  <c r="Q154" i="5"/>
  <c r="P154" i="5"/>
  <c r="O154" i="5"/>
  <c r="N154" i="5"/>
  <c r="M154" i="5"/>
  <c r="L154" i="5"/>
  <c r="K154" i="5"/>
  <c r="J154" i="5"/>
  <c r="I154" i="5"/>
  <c r="H154" i="5"/>
  <c r="G154" i="5"/>
  <c r="F154" i="5"/>
  <c r="E154" i="5"/>
  <c r="D154" i="5"/>
  <c r="C154" i="5"/>
  <c r="B154" i="5"/>
  <c r="T153" i="5"/>
  <c r="S153" i="5"/>
  <c r="R153" i="5"/>
  <c r="Q153" i="5"/>
  <c r="P153" i="5"/>
  <c r="O153" i="5"/>
  <c r="N153" i="5"/>
  <c r="M153" i="5"/>
  <c r="L153" i="5"/>
  <c r="K153" i="5"/>
  <c r="J153" i="5"/>
  <c r="I153" i="5"/>
  <c r="H153" i="5"/>
  <c r="G153" i="5"/>
  <c r="F153" i="5"/>
  <c r="E153" i="5"/>
  <c r="D153" i="5"/>
  <c r="C153" i="5"/>
  <c r="B153" i="5"/>
  <c r="T152" i="5"/>
  <c r="S152" i="5"/>
  <c r="R152" i="5"/>
  <c r="Q152" i="5"/>
  <c r="P152" i="5"/>
  <c r="O152" i="5"/>
  <c r="N152" i="5"/>
  <c r="M152" i="5"/>
  <c r="L152" i="5"/>
  <c r="K152" i="5"/>
  <c r="J152" i="5"/>
  <c r="I152" i="5"/>
  <c r="H152" i="5"/>
  <c r="G152" i="5"/>
  <c r="F152" i="5"/>
  <c r="E152" i="5"/>
  <c r="D152" i="5"/>
  <c r="C152" i="5"/>
  <c r="B152" i="5"/>
  <c r="T151" i="5"/>
  <c r="S151" i="5"/>
  <c r="R151" i="5"/>
  <c r="Q151" i="5"/>
  <c r="P151" i="5"/>
  <c r="O151" i="5"/>
  <c r="N151" i="5"/>
  <c r="M151" i="5"/>
  <c r="L151" i="5"/>
  <c r="K151" i="5"/>
  <c r="J151" i="5"/>
  <c r="I151" i="5"/>
  <c r="H151" i="5"/>
  <c r="G151" i="5"/>
  <c r="F151" i="5"/>
  <c r="E151" i="5"/>
  <c r="D151" i="5"/>
  <c r="C151" i="5"/>
  <c r="B151" i="5"/>
  <c r="T150" i="5"/>
  <c r="S150" i="5"/>
  <c r="R150" i="5"/>
  <c r="Q150" i="5"/>
  <c r="P150" i="5"/>
  <c r="O150" i="5"/>
  <c r="N150" i="5"/>
  <c r="M150" i="5"/>
  <c r="L150" i="5"/>
  <c r="K150" i="5"/>
  <c r="J150" i="5"/>
  <c r="I150" i="5"/>
  <c r="H150" i="5"/>
  <c r="G150" i="5"/>
  <c r="F150" i="5"/>
  <c r="E150" i="5"/>
  <c r="D150" i="5"/>
  <c r="C150" i="5"/>
  <c r="B150" i="5"/>
  <c r="T149" i="5"/>
  <c r="S149" i="5"/>
  <c r="R149" i="5"/>
  <c r="Q149" i="5"/>
  <c r="P149" i="5"/>
  <c r="O149" i="5"/>
  <c r="N149" i="5"/>
  <c r="M149" i="5"/>
  <c r="L149" i="5"/>
  <c r="K149" i="5"/>
  <c r="J149" i="5"/>
  <c r="I149" i="5"/>
  <c r="H149" i="5"/>
  <c r="G149" i="5"/>
  <c r="F149" i="5"/>
  <c r="E149" i="5"/>
  <c r="D149" i="5"/>
  <c r="C149" i="5"/>
  <c r="B149" i="5"/>
  <c r="T148" i="5"/>
  <c r="S148" i="5"/>
  <c r="R148" i="5"/>
  <c r="Q148" i="5"/>
  <c r="P148" i="5"/>
  <c r="O148" i="5"/>
  <c r="N148" i="5"/>
  <c r="M148" i="5"/>
  <c r="L148" i="5"/>
  <c r="K148" i="5"/>
  <c r="J148" i="5"/>
  <c r="I148" i="5"/>
  <c r="H148" i="5"/>
  <c r="G148" i="5"/>
  <c r="F148" i="5"/>
  <c r="E148" i="5"/>
  <c r="D148" i="5"/>
  <c r="C148" i="5"/>
  <c r="B148" i="5"/>
  <c r="T147" i="5"/>
  <c r="S147" i="5"/>
  <c r="R147" i="5"/>
  <c r="Q147" i="5"/>
  <c r="P147" i="5"/>
  <c r="O147" i="5"/>
  <c r="N147" i="5"/>
  <c r="M147" i="5"/>
  <c r="L147" i="5"/>
  <c r="K147" i="5"/>
  <c r="J147" i="5"/>
  <c r="I147" i="5"/>
  <c r="H147" i="5"/>
  <c r="G147" i="5"/>
  <c r="F147" i="5"/>
  <c r="E147" i="5"/>
  <c r="D147" i="5"/>
  <c r="C147" i="5"/>
  <c r="B147" i="5"/>
  <c r="T146" i="5"/>
  <c r="S146" i="5"/>
  <c r="R146" i="5"/>
  <c r="Q146" i="5"/>
  <c r="P146" i="5"/>
  <c r="O146" i="5"/>
  <c r="N146" i="5"/>
  <c r="M146" i="5"/>
  <c r="L146" i="5"/>
  <c r="K146" i="5"/>
  <c r="J146" i="5"/>
  <c r="I146" i="5"/>
  <c r="H146" i="5"/>
  <c r="G146" i="5"/>
  <c r="F146" i="5"/>
  <c r="E146" i="5"/>
  <c r="D146" i="5"/>
  <c r="C146" i="5"/>
  <c r="B146" i="5"/>
  <c r="T145" i="5"/>
  <c r="S145" i="5"/>
  <c r="R145" i="5"/>
  <c r="Q145" i="5"/>
  <c r="P145" i="5"/>
  <c r="O145" i="5"/>
  <c r="N145" i="5"/>
  <c r="M145" i="5"/>
  <c r="L145" i="5"/>
  <c r="K145" i="5"/>
  <c r="J145" i="5"/>
  <c r="I145" i="5"/>
  <c r="H145" i="5"/>
  <c r="G145" i="5"/>
  <c r="F145" i="5"/>
  <c r="E145" i="5"/>
  <c r="D145" i="5"/>
  <c r="C145" i="5"/>
  <c r="B145" i="5"/>
  <c r="T144" i="5"/>
  <c r="S144" i="5"/>
  <c r="R144" i="5"/>
  <c r="Q144" i="5"/>
  <c r="P144" i="5"/>
  <c r="O144" i="5"/>
  <c r="N144" i="5"/>
  <c r="M144" i="5"/>
  <c r="L144" i="5"/>
  <c r="K144" i="5"/>
  <c r="J144" i="5"/>
  <c r="I144" i="5"/>
  <c r="H144" i="5"/>
  <c r="G144" i="5"/>
  <c r="F144" i="5"/>
  <c r="E144" i="5"/>
  <c r="D144" i="5"/>
  <c r="C144" i="5"/>
  <c r="B144" i="5"/>
  <c r="T143" i="5"/>
  <c r="S143" i="5"/>
  <c r="R143" i="5"/>
  <c r="Q143" i="5"/>
  <c r="P143" i="5"/>
  <c r="O143" i="5"/>
  <c r="N143" i="5"/>
  <c r="M143" i="5"/>
  <c r="L143" i="5"/>
  <c r="K143" i="5"/>
  <c r="J143" i="5"/>
  <c r="I143" i="5"/>
  <c r="H143" i="5"/>
  <c r="G143" i="5"/>
  <c r="F143" i="5"/>
  <c r="E143" i="5"/>
  <c r="D143" i="5"/>
  <c r="C143" i="5"/>
  <c r="B143" i="5"/>
  <c r="T142" i="5"/>
  <c r="S142" i="5"/>
  <c r="R142" i="5"/>
  <c r="Q142" i="5"/>
  <c r="P142" i="5"/>
  <c r="O142" i="5"/>
  <c r="N142" i="5"/>
  <c r="M142" i="5"/>
  <c r="L142" i="5"/>
  <c r="K142" i="5"/>
  <c r="J142" i="5"/>
  <c r="I142" i="5"/>
  <c r="H142" i="5"/>
  <c r="G142" i="5"/>
  <c r="F142" i="5"/>
  <c r="E142" i="5"/>
  <c r="D142" i="5"/>
  <c r="C142" i="5"/>
  <c r="B142" i="5"/>
  <c r="T141" i="5"/>
  <c r="S141" i="5"/>
  <c r="R141" i="5"/>
  <c r="Q141" i="5"/>
  <c r="P141" i="5"/>
  <c r="O141" i="5"/>
  <c r="N141" i="5"/>
  <c r="M141" i="5"/>
  <c r="L141" i="5"/>
  <c r="K141" i="5"/>
  <c r="J141" i="5"/>
  <c r="I141" i="5"/>
  <c r="H141" i="5"/>
  <c r="G141" i="5"/>
  <c r="F141" i="5"/>
  <c r="E141" i="5"/>
  <c r="D141" i="5"/>
  <c r="C141" i="5"/>
  <c r="B141" i="5"/>
  <c r="T140" i="5"/>
  <c r="S140" i="5"/>
  <c r="R140" i="5"/>
  <c r="Q140" i="5"/>
  <c r="P140" i="5"/>
  <c r="O140" i="5"/>
  <c r="N140" i="5"/>
  <c r="M140" i="5"/>
  <c r="L140" i="5"/>
  <c r="K140" i="5"/>
  <c r="J140" i="5"/>
  <c r="I140" i="5"/>
  <c r="H140" i="5"/>
  <c r="G140" i="5"/>
  <c r="F140" i="5"/>
  <c r="E140" i="5"/>
  <c r="D140" i="5"/>
  <c r="C140" i="5"/>
  <c r="B140" i="5"/>
  <c r="T139" i="5"/>
  <c r="S139" i="5"/>
  <c r="R139" i="5"/>
  <c r="Q139" i="5"/>
  <c r="P139" i="5"/>
  <c r="O139" i="5"/>
  <c r="N139" i="5"/>
  <c r="M139" i="5"/>
  <c r="L139" i="5"/>
  <c r="K139" i="5"/>
  <c r="J139" i="5"/>
  <c r="I139" i="5"/>
  <c r="H139" i="5"/>
  <c r="G139" i="5"/>
  <c r="F139" i="5"/>
  <c r="E139" i="5"/>
  <c r="D139" i="5"/>
  <c r="C139" i="5"/>
  <c r="B139" i="5"/>
  <c r="T138" i="5"/>
  <c r="S138" i="5"/>
  <c r="R138" i="5"/>
  <c r="Q138" i="5"/>
  <c r="P138" i="5"/>
  <c r="O138" i="5"/>
  <c r="N138" i="5"/>
  <c r="M138" i="5"/>
  <c r="L138" i="5"/>
  <c r="K138" i="5"/>
  <c r="J138" i="5"/>
  <c r="I138" i="5"/>
  <c r="H138" i="5"/>
  <c r="G138" i="5"/>
  <c r="F138" i="5"/>
  <c r="E138" i="5"/>
  <c r="D138" i="5"/>
  <c r="C138" i="5"/>
  <c r="B138" i="5"/>
  <c r="T137" i="5"/>
  <c r="S137" i="5"/>
  <c r="R137" i="5"/>
  <c r="Q137" i="5"/>
  <c r="P137" i="5"/>
  <c r="O137" i="5"/>
  <c r="N137" i="5"/>
  <c r="M137" i="5"/>
  <c r="L137" i="5"/>
  <c r="K137" i="5"/>
  <c r="J137" i="5"/>
  <c r="I137" i="5"/>
  <c r="H137" i="5"/>
  <c r="G137" i="5"/>
  <c r="F137" i="5"/>
  <c r="E137" i="5"/>
  <c r="D137" i="5"/>
  <c r="C137" i="5"/>
  <c r="B137" i="5"/>
  <c r="T136" i="5"/>
  <c r="S136" i="5"/>
  <c r="R136" i="5"/>
  <c r="Q136" i="5"/>
  <c r="P136" i="5"/>
  <c r="O136" i="5"/>
  <c r="N136" i="5"/>
  <c r="M136" i="5"/>
  <c r="L136" i="5"/>
  <c r="K136" i="5"/>
  <c r="J136" i="5"/>
  <c r="I136" i="5"/>
  <c r="H136" i="5"/>
  <c r="G136" i="5"/>
  <c r="F136" i="5"/>
  <c r="E136" i="5"/>
  <c r="D136" i="5"/>
  <c r="C136" i="5"/>
  <c r="B136" i="5"/>
  <c r="T135" i="5"/>
  <c r="S135" i="5"/>
  <c r="R135" i="5"/>
  <c r="Q135" i="5"/>
  <c r="P135" i="5"/>
  <c r="O135" i="5"/>
  <c r="N135" i="5"/>
  <c r="M135" i="5"/>
  <c r="L135" i="5"/>
  <c r="K135" i="5"/>
  <c r="J135" i="5"/>
  <c r="I135" i="5"/>
  <c r="H135" i="5"/>
  <c r="G135" i="5"/>
  <c r="F135" i="5"/>
  <c r="E135" i="5"/>
  <c r="D135" i="5"/>
  <c r="C135" i="5"/>
  <c r="B135" i="5"/>
  <c r="T134" i="5"/>
  <c r="S134" i="5"/>
  <c r="R134" i="5"/>
  <c r="Q134" i="5"/>
  <c r="P134" i="5"/>
  <c r="O134" i="5"/>
  <c r="N134" i="5"/>
  <c r="M134" i="5"/>
  <c r="L134" i="5"/>
  <c r="K134" i="5"/>
  <c r="J134" i="5"/>
  <c r="I134" i="5"/>
  <c r="H134" i="5"/>
  <c r="G134" i="5"/>
  <c r="F134" i="5"/>
  <c r="E134" i="5"/>
  <c r="D134" i="5"/>
  <c r="C134" i="5"/>
  <c r="B134" i="5"/>
  <c r="T133" i="5"/>
  <c r="S133" i="5"/>
  <c r="R133" i="5"/>
  <c r="Q133" i="5"/>
  <c r="P133" i="5"/>
  <c r="O133" i="5"/>
  <c r="N133" i="5"/>
  <c r="M133" i="5"/>
  <c r="L133" i="5"/>
  <c r="K133" i="5"/>
  <c r="J133" i="5"/>
  <c r="I133" i="5"/>
  <c r="H133" i="5"/>
  <c r="G133" i="5"/>
  <c r="F133" i="5"/>
  <c r="E133" i="5"/>
  <c r="D133" i="5"/>
  <c r="C133" i="5"/>
  <c r="B133" i="5"/>
  <c r="T132" i="5"/>
  <c r="S132" i="5"/>
  <c r="R132" i="5"/>
  <c r="Q132" i="5"/>
  <c r="P132" i="5"/>
  <c r="O132" i="5"/>
  <c r="N132" i="5"/>
  <c r="M132" i="5"/>
  <c r="L132" i="5"/>
  <c r="K132" i="5"/>
  <c r="J132" i="5"/>
  <c r="I132" i="5"/>
  <c r="H132" i="5"/>
  <c r="G132" i="5"/>
  <c r="F132" i="5"/>
  <c r="E132" i="5"/>
  <c r="D132" i="5"/>
  <c r="C132" i="5"/>
  <c r="B132" i="5"/>
  <c r="T131" i="5"/>
  <c r="S131" i="5"/>
  <c r="R131" i="5"/>
  <c r="Q131" i="5"/>
  <c r="P131" i="5"/>
  <c r="O131" i="5"/>
  <c r="N131" i="5"/>
  <c r="M131" i="5"/>
  <c r="L131" i="5"/>
  <c r="K131" i="5"/>
  <c r="J131" i="5"/>
  <c r="I131" i="5"/>
  <c r="H131" i="5"/>
  <c r="G131" i="5"/>
  <c r="F131" i="5"/>
  <c r="E131" i="5"/>
  <c r="D131" i="5"/>
  <c r="C131" i="5"/>
  <c r="B131" i="5"/>
  <c r="T130" i="5"/>
  <c r="S130" i="5"/>
  <c r="R130" i="5"/>
  <c r="Q130" i="5"/>
  <c r="P130" i="5"/>
  <c r="O130" i="5"/>
  <c r="N130" i="5"/>
  <c r="M130" i="5"/>
  <c r="L130" i="5"/>
  <c r="K130" i="5"/>
  <c r="J130" i="5"/>
  <c r="I130" i="5"/>
  <c r="H130" i="5"/>
  <c r="G130" i="5"/>
  <c r="F130" i="5"/>
  <c r="E130" i="5"/>
  <c r="D130" i="5"/>
  <c r="C130" i="5"/>
  <c r="B130" i="5"/>
  <c r="T129" i="5"/>
  <c r="S129" i="5"/>
  <c r="R129" i="5"/>
  <c r="Q129" i="5"/>
  <c r="P129" i="5"/>
  <c r="O129" i="5"/>
  <c r="N129" i="5"/>
  <c r="M129" i="5"/>
  <c r="L129" i="5"/>
  <c r="K129" i="5"/>
  <c r="J129" i="5"/>
  <c r="I129" i="5"/>
  <c r="H129" i="5"/>
  <c r="G129" i="5"/>
  <c r="F129" i="5"/>
  <c r="E129" i="5"/>
  <c r="D129" i="5"/>
  <c r="C129" i="5"/>
  <c r="B129" i="5"/>
  <c r="T128" i="5"/>
  <c r="S128" i="5"/>
  <c r="R128" i="5"/>
  <c r="Q128" i="5"/>
  <c r="P128" i="5"/>
  <c r="O128" i="5"/>
  <c r="N128" i="5"/>
  <c r="M128" i="5"/>
  <c r="L128" i="5"/>
  <c r="K128" i="5"/>
  <c r="J128" i="5"/>
  <c r="I128" i="5"/>
  <c r="H128" i="5"/>
  <c r="G128" i="5"/>
  <c r="F128" i="5"/>
  <c r="E128" i="5"/>
  <c r="D128" i="5"/>
  <c r="C128" i="5"/>
  <c r="B128" i="5"/>
  <c r="T127" i="5"/>
  <c r="S127" i="5"/>
  <c r="R127" i="5"/>
  <c r="Q127" i="5"/>
  <c r="P127" i="5"/>
  <c r="O127" i="5"/>
  <c r="N127" i="5"/>
  <c r="M127" i="5"/>
  <c r="L127" i="5"/>
  <c r="K127" i="5"/>
  <c r="J127" i="5"/>
  <c r="I127" i="5"/>
  <c r="H127" i="5"/>
  <c r="G127" i="5"/>
  <c r="F127" i="5"/>
  <c r="E127" i="5"/>
  <c r="D127" i="5"/>
  <c r="C127" i="5"/>
  <c r="B127" i="5"/>
  <c r="T126" i="5"/>
  <c r="S126" i="5"/>
  <c r="R126" i="5"/>
  <c r="Q126" i="5"/>
  <c r="P126" i="5"/>
  <c r="O126" i="5"/>
  <c r="N126" i="5"/>
  <c r="M126" i="5"/>
  <c r="L126" i="5"/>
  <c r="K126" i="5"/>
  <c r="J126" i="5"/>
  <c r="I126" i="5"/>
  <c r="H126" i="5"/>
  <c r="G126" i="5"/>
  <c r="F126" i="5"/>
  <c r="E126" i="5"/>
  <c r="D126" i="5"/>
  <c r="C126" i="5"/>
  <c r="B126" i="5"/>
  <c r="T125" i="5"/>
  <c r="S125" i="5"/>
  <c r="R125" i="5"/>
  <c r="Q125" i="5"/>
  <c r="P125" i="5"/>
  <c r="O125" i="5"/>
  <c r="N125" i="5"/>
  <c r="M125" i="5"/>
  <c r="L125" i="5"/>
  <c r="K125" i="5"/>
  <c r="J125" i="5"/>
  <c r="I125" i="5"/>
  <c r="H125" i="5"/>
  <c r="G125" i="5"/>
  <c r="F125" i="5"/>
  <c r="E125" i="5"/>
  <c r="D125" i="5"/>
  <c r="C125" i="5"/>
  <c r="B125" i="5"/>
  <c r="T124" i="5"/>
  <c r="S124" i="5"/>
  <c r="R124" i="5"/>
  <c r="Q124" i="5"/>
  <c r="P124" i="5"/>
  <c r="O124" i="5"/>
  <c r="N124" i="5"/>
  <c r="M124" i="5"/>
  <c r="L124" i="5"/>
  <c r="K124" i="5"/>
  <c r="J124" i="5"/>
  <c r="I124" i="5"/>
  <c r="H124" i="5"/>
  <c r="G124" i="5"/>
  <c r="F124" i="5"/>
  <c r="E124" i="5"/>
  <c r="D124" i="5"/>
  <c r="C124" i="5"/>
  <c r="B124" i="5"/>
  <c r="T123" i="5"/>
  <c r="S123" i="5"/>
  <c r="R123" i="5"/>
  <c r="Q123" i="5"/>
  <c r="P123" i="5"/>
  <c r="O123" i="5"/>
  <c r="N123" i="5"/>
  <c r="M123" i="5"/>
  <c r="L123" i="5"/>
  <c r="K123" i="5"/>
  <c r="J123" i="5"/>
  <c r="I123" i="5"/>
  <c r="H123" i="5"/>
  <c r="G123" i="5"/>
  <c r="F123" i="5"/>
  <c r="E123" i="5"/>
  <c r="D123" i="5"/>
  <c r="C123" i="5"/>
  <c r="B123" i="5"/>
  <c r="T122" i="5"/>
  <c r="S122" i="5"/>
  <c r="R122" i="5"/>
  <c r="Q122" i="5"/>
  <c r="P122" i="5"/>
  <c r="O122" i="5"/>
  <c r="N122" i="5"/>
  <c r="M122" i="5"/>
  <c r="L122" i="5"/>
  <c r="K122" i="5"/>
  <c r="J122" i="5"/>
  <c r="I122" i="5"/>
  <c r="H122" i="5"/>
  <c r="G122" i="5"/>
  <c r="F122" i="5"/>
  <c r="E122" i="5"/>
  <c r="D122" i="5"/>
  <c r="C122" i="5"/>
  <c r="B122" i="5"/>
  <c r="T121" i="5"/>
  <c r="S121" i="5"/>
  <c r="R121" i="5"/>
  <c r="Q121" i="5"/>
  <c r="P121" i="5"/>
  <c r="O121" i="5"/>
  <c r="N121" i="5"/>
  <c r="M121" i="5"/>
  <c r="L121" i="5"/>
  <c r="K121" i="5"/>
  <c r="J121" i="5"/>
  <c r="I121" i="5"/>
  <c r="H121" i="5"/>
  <c r="G121" i="5"/>
  <c r="F121" i="5"/>
  <c r="E121" i="5"/>
  <c r="D121" i="5"/>
  <c r="C121" i="5"/>
  <c r="B121" i="5"/>
  <c r="T120" i="5"/>
  <c r="S120" i="5"/>
  <c r="R120" i="5"/>
  <c r="Q120" i="5"/>
  <c r="P120" i="5"/>
  <c r="O120" i="5"/>
  <c r="N120" i="5"/>
  <c r="M120" i="5"/>
  <c r="L120" i="5"/>
  <c r="K120" i="5"/>
  <c r="J120" i="5"/>
  <c r="I120" i="5"/>
  <c r="H120" i="5"/>
  <c r="G120" i="5"/>
  <c r="F120" i="5"/>
  <c r="E120" i="5"/>
  <c r="D120" i="5"/>
  <c r="C120" i="5"/>
  <c r="B120" i="5"/>
  <c r="T119" i="5"/>
  <c r="S119" i="5"/>
  <c r="R119" i="5"/>
  <c r="Q119" i="5"/>
  <c r="P119" i="5"/>
  <c r="O119" i="5"/>
  <c r="N119" i="5"/>
  <c r="M119" i="5"/>
  <c r="L119" i="5"/>
  <c r="K119" i="5"/>
  <c r="J119" i="5"/>
  <c r="I119" i="5"/>
  <c r="H119" i="5"/>
  <c r="G119" i="5"/>
  <c r="F119" i="5"/>
  <c r="E119" i="5"/>
  <c r="D119" i="5"/>
  <c r="C119" i="5"/>
  <c r="B119" i="5"/>
  <c r="T118" i="5"/>
  <c r="S118" i="5"/>
  <c r="R118" i="5"/>
  <c r="Q118" i="5"/>
  <c r="P118" i="5"/>
  <c r="O118" i="5"/>
  <c r="N118" i="5"/>
  <c r="M118" i="5"/>
  <c r="L118" i="5"/>
  <c r="K118" i="5"/>
  <c r="J118" i="5"/>
  <c r="I118" i="5"/>
  <c r="H118" i="5"/>
  <c r="G118" i="5"/>
  <c r="F118" i="5"/>
  <c r="E118" i="5"/>
  <c r="D118" i="5"/>
  <c r="C118" i="5"/>
  <c r="B118" i="5"/>
  <c r="T117" i="5"/>
  <c r="S117" i="5"/>
  <c r="R117" i="5"/>
  <c r="Q117" i="5"/>
  <c r="P117" i="5"/>
  <c r="O117" i="5"/>
  <c r="N117" i="5"/>
  <c r="M117" i="5"/>
  <c r="L117" i="5"/>
  <c r="K117" i="5"/>
  <c r="J117" i="5"/>
  <c r="I117" i="5"/>
  <c r="H117" i="5"/>
  <c r="G117" i="5"/>
  <c r="F117" i="5"/>
  <c r="E117" i="5"/>
  <c r="D117" i="5"/>
  <c r="C117" i="5"/>
  <c r="B117" i="5"/>
  <c r="T116" i="5"/>
  <c r="S116" i="5"/>
  <c r="R116" i="5"/>
  <c r="Q116" i="5"/>
  <c r="P116" i="5"/>
  <c r="O116" i="5"/>
  <c r="N116" i="5"/>
  <c r="M116" i="5"/>
  <c r="L116" i="5"/>
  <c r="K116" i="5"/>
  <c r="J116" i="5"/>
  <c r="I116" i="5"/>
  <c r="H116" i="5"/>
  <c r="G116" i="5"/>
  <c r="F116" i="5"/>
  <c r="E116" i="5"/>
  <c r="D116" i="5"/>
  <c r="C116" i="5"/>
  <c r="B116" i="5"/>
  <c r="T115" i="5"/>
  <c r="S115" i="5"/>
  <c r="R115" i="5"/>
  <c r="Q115" i="5"/>
  <c r="P115" i="5"/>
  <c r="O115" i="5"/>
  <c r="N115" i="5"/>
  <c r="M115" i="5"/>
  <c r="L115" i="5"/>
  <c r="K115" i="5"/>
  <c r="J115" i="5"/>
  <c r="I115" i="5"/>
  <c r="H115" i="5"/>
  <c r="G115" i="5"/>
  <c r="F115" i="5"/>
  <c r="E115" i="5"/>
  <c r="D115" i="5"/>
  <c r="C115" i="5"/>
  <c r="B115" i="5"/>
  <c r="T114" i="5"/>
  <c r="S114" i="5"/>
  <c r="R114" i="5"/>
  <c r="Q114" i="5"/>
  <c r="P114" i="5"/>
  <c r="O114" i="5"/>
  <c r="N114" i="5"/>
  <c r="M114" i="5"/>
  <c r="L114" i="5"/>
  <c r="K114" i="5"/>
  <c r="J114" i="5"/>
  <c r="I114" i="5"/>
  <c r="H114" i="5"/>
  <c r="G114" i="5"/>
  <c r="F114" i="5"/>
  <c r="E114" i="5"/>
  <c r="D114" i="5"/>
  <c r="C114" i="5"/>
  <c r="B114" i="5"/>
  <c r="T113" i="5"/>
  <c r="S113" i="5"/>
  <c r="R113" i="5"/>
  <c r="Q113" i="5"/>
  <c r="P113" i="5"/>
  <c r="O113" i="5"/>
  <c r="N113" i="5"/>
  <c r="M113" i="5"/>
  <c r="L113" i="5"/>
  <c r="K113" i="5"/>
  <c r="J113" i="5"/>
  <c r="I113" i="5"/>
  <c r="H113" i="5"/>
  <c r="G113" i="5"/>
  <c r="F113" i="5"/>
  <c r="E113" i="5"/>
  <c r="D113" i="5"/>
  <c r="C113" i="5"/>
  <c r="B113" i="5"/>
  <c r="T112" i="5"/>
  <c r="S112" i="5"/>
  <c r="R112" i="5"/>
  <c r="Q112" i="5"/>
  <c r="P112" i="5"/>
  <c r="O112" i="5"/>
  <c r="N112" i="5"/>
  <c r="M112" i="5"/>
  <c r="L112" i="5"/>
  <c r="K112" i="5"/>
  <c r="J112" i="5"/>
  <c r="I112" i="5"/>
  <c r="H112" i="5"/>
  <c r="G112" i="5"/>
  <c r="F112" i="5"/>
  <c r="E112" i="5"/>
  <c r="D112" i="5"/>
  <c r="C112" i="5"/>
  <c r="B112" i="5"/>
  <c r="T111" i="5"/>
  <c r="S111" i="5"/>
  <c r="R111" i="5"/>
  <c r="Q111" i="5"/>
  <c r="P111" i="5"/>
  <c r="O111" i="5"/>
  <c r="N111" i="5"/>
  <c r="M111" i="5"/>
  <c r="L111" i="5"/>
  <c r="K111" i="5"/>
  <c r="J111" i="5"/>
  <c r="I111" i="5"/>
  <c r="H111" i="5"/>
  <c r="G111" i="5"/>
  <c r="F111" i="5"/>
  <c r="E111" i="5"/>
  <c r="D111" i="5"/>
  <c r="C111" i="5"/>
  <c r="B111" i="5"/>
  <c r="T110" i="5"/>
  <c r="S110" i="5"/>
  <c r="R110" i="5"/>
  <c r="Q110" i="5"/>
  <c r="P110" i="5"/>
  <c r="O110" i="5"/>
  <c r="N110" i="5"/>
  <c r="M110" i="5"/>
  <c r="L110" i="5"/>
  <c r="K110" i="5"/>
  <c r="J110" i="5"/>
  <c r="I110" i="5"/>
  <c r="H110" i="5"/>
  <c r="G110" i="5"/>
  <c r="F110" i="5"/>
  <c r="E110" i="5"/>
  <c r="D110" i="5"/>
  <c r="C110" i="5"/>
  <c r="B110" i="5"/>
  <c r="T109" i="5"/>
  <c r="S109" i="5"/>
  <c r="R109" i="5"/>
  <c r="Q109" i="5"/>
  <c r="P109" i="5"/>
  <c r="O109" i="5"/>
  <c r="N109" i="5"/>
  <c r="M109" i="5"/>
  <c r="L109" i="5"/>
  <c r="K109" i="5"/>
  <c r="J109" i="5"/>
  <c r="I109" i="5"/>
  <c r="H109" i="5"/>
  <c r="G109" i="5"/>
  <c r="F109" i="5"/>
  <c r="E109" i="5"/>
  <c r="D109" i="5"/>
  <c r="C109" i="5"/>
  <c r="B109" i="5"/>
  <c r="T108" i="5"/>
  <c r="S108" i="5"/>
  <c r="R108" i="5"/>
  <c r="Q108" i="5"/>
  <c r="P108" i="5"/>
  <c r="O108" i="5"/>
  <c r="N108" i="5"/>
  <c r="M108" i="5"/>
  <c r="L108" i="5"/>
  <c r="K108" i="5"/>
  <c r="J108" i="5"/>
  <c r="I108" i="5"/>
  <c r="H108" i="5"/>
  <c r="G108" i="5"/>
  <c r="F108" i="5"/>
  <c r="E108" i="5"/>
  <c r="D108" i="5"/>
  <c r="C108" i="5"/>
  <c r="B108" i="5"/>
  <c r="T107" i="5"/>
  <c r="S107" i="5"/>
  <c r="R107" i="5"/>
  <c r="Q107" i="5"/>
  <c r="P107" i="5"/>
  <c r="O107" i="5"/>
  <c r="N107" i="5"/>
  <c r="M107" i="5"/>
  <c r="L107" i="5"/>
  <c r="K107" i="5"/>
  <c r="J107" i="5"/>
  <c r="I107" i="5"/>
  <c r="H107" i="5"/>
  <c r="G107" i="5"/>
  <c r="F107" i="5"/>
  <c r="E107" i="5"/>
  <c r="D107" i="5"/>
  <c r="C107" i="5"/>
  <c r="B107" i="5"/>
  <c r="T106" i="5"/>
  <c r="S106" i="5"/>
  <c r="R106" i="5"/>
  <c r="Q106" i="5"/>
  <c r="P106" i="5"/>
  <c r="O106" i="5"/>
  <c r="N106" i="5"/>
  <c r="M106" i="5"/>
  <c r="L106" i="5"/>
  <c r="K106" i="5"/>
  <c r="J106" i="5"/>
  <c r="I106" i="5"/>
  <c r="H106" i="5"/>
  <c r="G106" i="5"/>
  <c r="F106" i="5"/>
  <c r="E106" i="5"/>
  <c r="D106" i="5"/>
  <c r="C106" i="5"/>
  <c r="B106" i="5"/>
  <c r="T105" i="5"/>
  <c r="S105" i="5"/>
  <c r="R105" i="5"/>
  <c r="Q105" i="5"/>
  <c r="P105" i="5"/>
  <c r="O105" i="5"/>
  <c r="N105" i="5"/>
  <c r="M105" i="5"/>
  <c r="L105" i="5"/>
  <c r="K105" i="5"/>
  <c r="J105" i="5"/>
  <c r="I105" i="5"/>
  <c r="H105" i="5"/>
  <c r="G105" i="5"/>
  <c r="F105" i="5"/>
  <c r="E105" i="5"/>
  <c r="D105" i="5"/>
  <c r="C105" i="5"/>
  <c r="B105" i="5"/>
  <c r="T104" i="5"/>
  <c r="S104" i="5"/>
  <c r="R104" i="5"/>
  <c r="Q104" i="5"/>
  <c r="P104" i="5"/>
  <c r="O104" i="5"/>
  <c r="N104" i="5"/>
  <c r="M104" i="5"/>
  <c r="L104" i="5"/>
  <c r="K104" i="5"/>
  <c r="J104" i="5"/>
  <c r="I104" i="5"/>
  <c r="H104" i="5"/>
  <c r="G104" i="5"/>
  <c r="F104" i="5"/>
  <c r="E104" i="5"/>
  <c r="D104" i="5"/>
  <c r="C104" i="5"/>
  <c r="B104" i="5"/>
  <c r="T103" i="5"/>
  <c r="S103" i="5"/>
  <c r="R103" i="5"/>
  <c r="Q103" i="5"/>
  <c r="P103" i="5"/>
  <c r="O103" i="5"/>
  <c r="N103" i="5"/>
  <c r="M103" i="5"/>
  <c r="L103" i="5"/>
  <c r="K103" i="5"/>
  <c r="J103" i="5"/>
  <c r="I103" i="5"/>
  <c r="H103" i="5"/>
  <c r="G103" i="5"/>
  <c r="F103" i="5"/>
  <c r="E103" i="5"/>
  <c r="D103" i="5"/>
  <c r="C103" i="5"/>
  <c r="B103" i="5"/>
  <c r="T102" i="5"/>
  <c r="S102" i="5"/>
  <c r="R102" i="5"/>
  <c r="Q102" i="5"/>
  <c r="P102" i="5"/>
  <c r="O102" i="5"/>
  <c r="N102" i="5"/>
  <c r="M102" i="5"/>
  <c r="L102" i="5"/>
  <c r="K102" i="5"/>
  <c r="J102" i="5"/>
  <c r="I102" i="5"/>
  <c r="H102" i="5"/>
  <c r="G102" i="5"/>
  <c r="F102" i="5"/>
  <c r="E102" i="5"/>
  <c r="D102" i="5"/>
  <c r="C102" i="5"/>
  <c r="B102" i="5"/>
  <c r="T101" i="5"/>
  <c r="S101" i="5"/>
  <c r="R101" i="5"/>
  <c r="Q101" i="5"/>
  <c r="P101" i="5"/>
  <c r="O101" i="5"/>
  <c r="N101" i="5"/>
  <c r="M101" i="5"/>
  <c r="L101" i="5"/>
  <c r="K101" i="5"/>
  <c r="J101" i="5"/>
  <c r="I101" i="5"/>
  <c r="H101" i="5"/>
  <c r="G101" i="5"/>
  <c r="F101" i="5"/>
  <c r="E101" i="5"/>
  <c r="D101" i="5"/>
  <c r="C101" i="5"/>
  <c r="B101" i="5"/>
  <c r="T100" i="5"/>
  <c r="S100" i="5"/>
  <c r="R100" i="5"/>
  <c r="Q100" i="5"/>
  <c r="P100" i="5"/>
  <c r="O100" i="5"/>
  <c r="N100" i="5"/>
  <c r="M100" i="5"/>
  <c r="L100" i="5"/>
  <c r="K100" i="5"/>
  <c r="J100" i="5"/>
  <c r="I100" i="5"/>
  <c r="H100" i="5"/>
  <c r="G100" i="5"/>
  <c r="F100" i="5"/>
  <c r="E100" i="5"/>
  <c r="D100" i="5"/>
  <c r="C100" i="5"/>
  <c r="B100" i="5"/>
  <c r="T99" i="5"/>
  <c r="S99" i="5"/>
  <c r="R99" i="5"/>
  <c r="Q99" i="5"/>
  <c r="P99" i="5"/>
  <c r="O99" i="5"/>
  <c r="N99" i="5"/>
  <c r="M99" i="5"/>
  <c r="L99" i="5"/>
  <c r="K99" i="5"/>
  <c r="J99" i="5"/>
  <c r="I99" i="5"/>
  <c r="H99" i="5"/>
  <c r="G99" i="5"/>
  <c r="F99" i="5"/>
  <c r="E99" i="5"/>
  <c r="D99" i="5"/>
  <c r="C99" i="5"/>
  <c r="B99" i="5"/>
  <c r="T98" i="5"/>
  <c r="S98" i="5"/>
  <c r="R98" i="5"/>
  <c r="Q98" i="5"/>
  <c r="P98" i="5"/>
  <c r="O98" i="5"/>
  <c r="N98" i="5"/>
  <c r="M98" i="5"/>
  <c r="L98" i="5"/>
  <c r="K98" i="5"/>
  <c r="J98" i="5"/>
  <c r="I98" i="5"/>
  <c r="H98" i="5"/>
  <c r="G98" i="5"/>
  <c r="F98" i="5"/>
  <c r="E98" i="5"/>
  <c r="D98" i="5"/>
  <c r="C98" i="5"/>
  <c r="B98" i="5"/>
  <c r="T97" i="5"/>
  <c r="S97" i="5"/>
  <c r="R97" i="5"/>
  <c r="Q97" i="5"/>
  <c r="P97" i="5"/>
  <c r="O97" i="5"/>
  <c r="N97" i="5"/>
  <c r="M97" i="5"/>
  <c r="L97" i="5"/>
  <c r="K97" i="5"/>
  <c r="J97" i="5"/>
  <c r="I97" i="5"/>
  <c r="H97" i="5"/>
  <c r="G97" i="5"/>
  <c r="F97" i="5"/>
  <c r="E97" i="5"/>
  <c r="D97" i="5"/>
  <c r="C97" i="5"/>
  <c r="B97" i="5"/>
  <c r="T96" i="5"/>
  <c r="S96" i="5"/>
  <c r="R96" i="5"/>
  <c r="Q96" i="5"/>
  <c r="P96" i="5"/>
  <c r="O96" i="5"/>
  <c r="N96" i="5"/>
  <c r="M96" i="5"/>
  <c r="L96" i="5"/>
  <c r="K96" i="5"/>
  <c r="J96" i="5"/>
  <c r="I96" i="5"/>
  <c r="H96" i="5"/>
  <c r="G96" i="5"/>
  <c r="F96" i="5"/>
  <c r="E96" i="5"/>
  <c r="D96" i="5"/>
  <c r="C96" i="5"/>
  <c r="B96" i="5"/>
  <c r="T95" i="5"/>
  <c r="S95" i="5"/>
  <c r="R95" i="5"/>
  <c r="Q95" i="5"/>
  <c r="P95" i="5"/>
  <c r="O95" i="5"/>
  <c r="N95" i="5"/>
  <c r="M95" i="5"/>
  <c r="L95" i="5"/>
  <c r="K95" i="5"/>
  <c r="J95" i="5"/>
  <c r="I95" i="5"/>
  <c r="H95" i="5"/>
  <c r="G95" i="5"/>
  <c r="F95" i="5"/>
  <c r="E95" i="5"/>
  <c r="D95" i="5"/>
  <c r="C95" i="5"/>
  <c r="B95" i="5"/>
  <c r="T94" i="5"/>
  <c r="S94" i="5"/>
  <c r="R94" i="5"/>
  <c r="Q94" i="5"/>
  <c r="P94" i="5"/>
  <c r="O94" i="5"/>
  <c r="N94" i="5"/>
  <c r="M94" i="5"/>
  <c r="L94" i="5"/>
  <c r="K94" i="5"/>
  <c r="J94" i="5"/>
  <c r="I94" i="5"/>
  <c r="H94" i="5"/>
  <c r="G94" i="5"/>
  <c r="F94" i="5"/>
  <c r="E94" i="5"/>
  <c r="D94" i="5"/>
  <c r="C94" i="5"/>
  <c r="B94" i="5"/>
  <c r="T93" i="5"/>
  <c r="S93" i="5"/>
  <c r="R93" i="5"/>
  <c r="Q93" i="5"/>
  <c r="P93" i="5"/>
  <c r="O93" i="5"/>
  <c r="N93" i="5"/>
  <c r="M93" i="5"/>
  <c r="L93" i="5"/>
  <c r="K93" i="5"/>
  <c r="J93" i="5"/>
  <c r="I93" i="5"/>
  <c r="H93" i="5"/>
  <c r="G93" i="5"/>
  <c r="F93" i="5"/>
  <c r="E93" i="5"/>
  <c r="D93" i="5"/>
  <c r="C93" i="5"/>
  <c r="B93" i="5"/>
  <c r="T92" i="5"/>
  <c r="S92" i="5"/>
  <c r="R92" i="5"/>
  <c r="Q92" i="5"/>
  <c r="P92" i="5"/>
  <c r="O92" i="5"/>
  <c r="N92" i="5"/>
  <c r="M92" i="5"/>
  <c r="L92" i="5"/>
  <c r="K92" i="5"/>
  <c r="J92" i="5"/>
  <c r="I92" i="5"/>
  <c r="H92" i="5"/>
  <c r="G92" i="5"/>
  <c r="F92" i="5"/>
  <c r="E92" i="5"/>
  <c r="D92" i="5"/>
  <c r="C92" i="5"/>
  <c r="B92" i="5"/>
  <c r="T91" i="5"/>
  <c r="S91" i="5"/>
  <c r="R91" i="5"/>
  <c r="Q91" i="5"/>
  <c r="P91" i="5"/>
  <c r="O91" i="5"/>
  <c r="N91" i="5"/>
  <c r="M91" i="5"/>
  <c r="L91" i="5"/>
  <c r="K91" i="5"/>
  <c r="J91" i="5"/>
  <c r="I91" i="5"/>
  <c r="H91" i="5"/>
  <c r="G91" i="5"/>
  <c r="F91" i="5"/>
  <c r="E91" i="5"/>
  <c r="D91" i="5"/>
  <c r="C91" i="5"/>
  <c r="B91" i="5"/>
  <c r="T90" i="5"/>
  <c r="S90" i="5"/>
  <c r="R90" i="5"/>
  <c r="Q90" i="5"/>
  <c r="P90" i="5"/>
  <c r="O90" i="5"/>
  <c r="N90" i="5"/>
  <c r="M90" i="5"/>
  <c r="L90" i="5"/>
  <c r="K90" i="5"/>
  <c r="J90" i="5"/>
  <c r="I90" i="5"/>
  <c r="H90" i="5"/>
  <c r="G90" i="5"/>
  <c r="F90" i="5"/>
  <c r="E90" i="5"/>
  <c r="D90" i="5"/>
  <c r="C90" i="5"/>
  <c r="B90" i="5"/>
  <c r="T89" i="5"/>
  <c r="S89" i="5"/>
  <c r="R89" i="5"/>
  <c r="Q89" i="5"/>
  <c r="P89" i="5"/>
  <c r="O89" i="5"/>
  <c r="N89" i="5"/>
  <c r="M89" i="5"/>
  <c r="L89" i="5"/>
  <c r="K89" i="5"/>
  <c r="J89" i="5"/>
  <c r="I89" i="5"/>
  <c r="H89" i="5"/>
  <c r="G89" i="5"/>
  <c r="F89" i="5"/>
  <c r="E89" i="5"/>
  <c r="D89" i="5"/>
  <c r="C89" i="5"/>
  <c r="B89" i="5"/>
  <c r="T88" i="5"/>
  <c r="S88" i="5"/>
  <c r="R88" i="5"/>
  <c r="Q88" i="5"/>
  <c r="P88" i="5"/>
  <c r="O88" i="5"/>
  <c r="N88" i="5"/>
  <c r="M88" i="5"/>
  <c r="L88" i="5"/>
  <c r="K88" i="5"/>
  <c r="J88" i="5"/>
  <c r="I88" i="5"/>
  <c r="H88" i="5"/>
  <c r="G88" i="5"/>
  <c r="F88" i="5"/>
  <c r="E88" i="5"/>
  <c r="D88" i="5"/>
  <c r="C88" i="5"/>
  <c r="B88" i="5"/>
  <c r="T87" i="5"/>
  <c r="S87" i="5"/>
  <c r="R87" i="5"/>
  <c r="Q87" i="5"/>
  <c r="P87" i="5"/>
  <c r="O87" i="5"/>
  <c r="N87" i="5"/>
  <c r="M87" i="5"/>
  <c r="L87" i="5"/>
  <c r="K87" i="5"/>
  <c r="J87" i="5"/>
  <c r="I87" i="5"/>
  <c r="H87" i="5"/>
  <c r="G87" i="5"/>
  <c r="F87" i="5"/>
  <c r="E87" i="5"/>
  <c r="D87" i="5"/>
  <c r="C87" i="5"/>
  <c r="B87" i="5"/>
  <c r="T86" i="5"/>
  <c r="S86" i="5"/>
  <c r="R86" i="5"/>
  <c r="Q86" i="5"/>
  <c r="P86" i="5"/>
  <c r="O86" i="5"/>
  <c r="N86" i="5"/>
  <c r="M86" i="5"/>
  <c r="L86" i="5"/>
  <c r="K86" i="5"/>
  <c r="J86" i="5"/>
  <c r="I86" i="5"/>
  <c r="H86" i="5"/>
  <c r="G86" i="5"/>
  <c r="F86" i="5"/>
  <c r="E86" i="5"/>
  <c r="D86" i="5"/>
  <c r="C86" i="5"/>
  <c r="B86" i="5"/>
  <c r="T85" i="5"/>
  <c r="S85" i="5"/>
  <c r="R85" i="5"/>
  <c r="Q85" i="5"/>
  <c r="P85" i="5"/>
  <c r="O85" i="5"/>
  <c r="N85" i="5"/>
  <c r="M85" i="5"/>
  <c r="L85" i="5"/>
  <c r="K85" i="5"/>
  <c r="J85" i="5"/>
  <c r="I85" i="5"/>
  <c r="H85" i="5"/>
  <c r="G85" i="5"/>
  <c r="F85" i="5"/>
  <c r="E85" i="5"/>
  <c r="D85" i="5"/>
  <c r="C85" i="5"/>
  <c r="B85" i="5"/>
  <c r="T84" i="5"/>
  <c r="S84" i="5"/>
  <c r="R84" i="5"/>
  <c r="Q84" i="5"/>
  <c r="P84" i="5"/>
  <c r="O84" i="5"/>
  <c r="N84" i="5"/>
  <c r="M84" i="5"/>
  <c r="L84" i="5"/>
  <c r="K84" i="5"/>
  <c r="J84" i="5"/>
  <c r="I84" i="5"/>
  <c r="H84" i="5"/>
  <c r="G84" i="5"/>
  <c r="F84" i="5"/>
  <c r="E84" i="5"/>
  <c r="D84" i="5"/>
  <c r="C84" i="5"/>
  <c r="B84" i="5"/>
  <c r="T83" i="5"/>
  <c r="S83" i="5"/>
  <c r="R83" i="5"/>
  <c r="Q83" i="5"/>
  <c r="P83" i="5"/>
  <c r="O83" i="5"/>
  <c r="N83" i="5"/>
  <c r="M83" i="5"/>
  <c r="L83" i="5"/>
  <c r="K83" i="5"/>
  <c r="J83" i="5"/>
  <c r="I83" i="5"/>
  <c r="H83" i="5"/>
  <c r="G83" i="5"/>
  <c r="F83" i="5"/>
  <c r="E83" i="5"/>
  <c r="D83" i="5"/>
  <c r="C83" i="5"/>
  <c r="B83" i="5"/>
  <c r="T82" i="5"/>
  <c r="S82" i="5"/>
  <c r="R82" i="5"/>
  <c r="Q82" i="5"/>
  <c r="P82" i="5"/>
  <c r="O82" i="5"/>
  <c r="N82" i="5"/>
  <c r="M82" i="5"/>
  <c r="L82" i="5"/>
  <c r="K82" i="5"/>
  <c r="J82" i="5"/>
  <c r="I82" i="5"/>
  <c r="H82" i="5"/>
  <c r="G82" i="5"/>
  <c r="F82" i="5"/>
  <c r="E82" i="5"/>
  <c r="D82" i="5"/>
  <c r="C82" i="5"/>
  <c r="B82" i="5"/>
  <c r="T81" i="5"/>
  <c r="S81" i="5"/>
  <c r="R81" i="5"/>
  <c r="Q81" i="5"/>
  <c r="P81" i="5"/>
  <c r="O81" i="5"/>
  <c r="N81" i="5"/>
  <c r="M81" i="5"/>
  <c r="L81" i="5"/>
  <c r="K81" i="5"/>
  <c r="J81" i="5"/>
  <c r="I81" i="5"/>
  <c r="H81" i="5"/>
  <c r="G81" i="5"/>
  <c r="F81" i="5"/>
  <c r="E81" i="5"/>
  <c r="D81" i="5"/>
  <c r="C81" i="5"/>
  <c r="B81" i="5"/>
  <c r="T80" i="5"/>
  <c r="S80" i="5"/>
  <c r="R80" i="5"/>
  <c r="Q80" i="5"/>
  <c r="P80" i="5"/>
  <c r="O80" i="5"/>
  <c r="N80" i="5"/>
  <c r="M80" i="5"/>
  <c r="L80" i="5"/>
  <c r="K80" i="5"/>
  <c r="J80" i="5"/>
  <c r="I80" i="5"/>
  <c r="H80" i="5"/>
  <c r="G80" i="5"/>
  <c r="F80" i="5"/>
  <c r="E80" i="5"/>
  <c r="D80" i="5"/>
  <c r="C80" i="5"/>
  <c r="B80" i="5"/>
  <c r="T79" i="5"/>
  <c r="S79" i="5"/>
  <c r="R79" i="5"/>
  <c r="Q79" i="5"/>
  <c r="P79" i="5"/>
  <c r="O79" i="5"/>
  <c r="N79" i="5"/>
  <c r="M79" i="5"/>
  <c r="L79" i="5"/>
  <c r="K79" i="5"/>
  <c r="J79" i="5"/>
  <c r="I79" i="5"/>
  <c r="H79" i="5"/>
  <c r="G79" i="5"/>
  <c r="F79" i="5"/>
  <c r="E79" i="5"/>
  <c r="D79" i="5"/>
  <c r="C79" i="5"/>
  <c r="B79" i="5"/>
  <c r="T78" i="5"/>
  <c r="S78" i="5"/>
  <c r="R78" i="5"/>
  <c r="Q78" i="5"/>
  <c r="P78" i="5"/>
  <c r="O78" i="5"/>
  <c r="N78" i="5"/>
  <c r="M78" i="5"/>
  <c r="L78" i="5"/>
  <c r="K78" i="5"/>
  <c r="J78" i="5"/>
  <c r="I78" i="5"/>
  <c r="H78" i="5"/>
  <c r="G78" i="5"/>
  <c r="F78" i="5"/>
  <c r="E78" i="5"/>
  <c r="D78" i="5"/>
  <c r="C78" i="5"/>
  <c r="B78" i="5"/>
  <c r="T77" i="5"/>
  <c r="S77" i="5"/>
  <c r="R77" i="5"/>
  <c r="Q77" i="5"/>
  <c r="P77" i="5"/>
  <c r="O77" i="5"/>
  <c r="N77" i="5"/>
  <c r="M77" i="5"/>
  <c r="L77" i="5"/>
  <c r="K77" i="5"/>
  <c r="J77" i="5"/>
  <c r="I77" i="5"/>
  <c r="H77" i="5"/>
  <c r="G77" i="5"/>
  <c r="F77" i="5"/>
  <c r="E77" i="5"/>
  <c r="D77" i="5"/>
  <c r="C77" i="5"/>
  <c r="B77" i="5"/>
  <c r="T76" i="5"/>
  <c r="S76" i="5"/>
  <c r="R76" i="5"/>
  <c r="Q76" i="5"/>
  <c r="P76" i="5"/>
  <c r="O76" i="5"/>
  <c r="N76" i="5"/>
  <c r="M76" i="5"/>
  <c r="L76" i="5"/>
  <c r="K76" i="5"/>
  <c r="J76" i="5"/>
  <c r="I76" i="5"/>
  <c r="H76" i="5"/>
  <c r="G76" i="5"/>
  <c r="F76" i="5"/>
  <c r="E76" i="5"/>
  <c r="D76" i="5"/>
  <c r="C76" i="5"/>
  <c r="B76" i="5"/>
  <c r="T75" i="5"/>
  <c r="S75" i="5"/>
  <c r="R75" i="5"/>
  <c r="Q75" i="5"/>
  <c r="P75" i="5"/>
  <c r="O75" i="5"/>
  <c r="N75" i="5"/>
  <c r="M75" i="5"/>
  <c r="L75" i="5"/>
  <c r="K75" i="5"/>
  <c r="J75" i="5"/>
  <c r="I75" i="5"/>
  <c r="H75" i="5"/>
  <c r="G75" i="5"/>
  <c r="F75" i="5"/>
  <c r="E75" i="5"/>
  <c r="D75" i="5"/>
  <c r="C75" i="5"/>
  <c r="B75" i="5"/>
  <c r="T74" i="5"/>
  <c r="S74" i="5"/>
  <c r="R74" i="5"/>
  <c r="Q74" i="5"/>
  <c r="P74" i="5"/>
  <c r="O74" i="5"/>
  <c r="N74" i="5"/>
  <c r="M74" i="5"/>
  <c r="L74" i="5"/>
  <c r="K74" i="5"/>
  <c r="J74" i="5"/>
  <c r="I74" i="5"/>
  <c r="H74" i="5"/>
  <c r="G74" i="5"/>
  <c r="F74" i="5"/>
  <c r="E74" i="5"/>
  <c r="D74" i="5"/>
  <c r="C74" i="5"/>
  <c r="B74" i="5"/>
  <c r="T73" i="5"/>
  <c r="S73" i="5"/>
  <c r="R73" i="5"/>
  <c r="Q73" i="5"/>
  <c r="P73" i="5"/>
  <c r="O73" i="5"/>
  <c r="N73" i="5"/>
  <c r="M73" i="5"/>
  <c r="L73" i="5"/>
  <c r="K73" i="5"/>
  <c r="J73" i="5"/>
  <c r="I73" i="5"/>
  <c r="H73" i="5"/>
  <c r="G73" i="5"/>
  <c r="F73" i="5"/>
  <c r="E73" i="5"/>
  <c r="D73" i="5"/>
  <c r="C73" i="5"/>
  <c r="B73" i="5"/>
  <c r="T72" i="5"/>
  <c r="S72" i="5"/>
  <c r="R72" i="5"/>
  <c r="Q72" i="5"/>
  <c r="P72" i="5"/>
  <c r="O72" i="5"/>
  <c r="N72" i="5"/>
  <c r="M72" i="5"/>
  <c r="L72" i="5"/>
  <c r="K72" i="5"/>
  <c r="J72" i="5"/>
  <c r="I72" i="5"/>
  <c r="H72" i="5"/>
  <c r="G72" i="5"/>
  <c r="F72" i="5"/>
  <c r="E72" i="5"/>
  <c r="D72" i="5"/>
  <c r="C72" i="5"/>
  <c r="B72" i="5"/>
  <c r="T71" i="5"/>
  <c r="S71" i="5"/>
  <c r="R71" i="5"/>
  <c r="Q71" i="5"/>
  <c r="P71" i="5"/>
  <c r="O71" i="5"/>
  <c r="N71" i="5"/>
  <c r="M71" i="5"/>
  <c r="L71" i="5"/>
  <c r="K71" i="5"/>
  <c r="J71" i="5"/>
  <c r="I71" i="5"/>
  <c r="H71" i="5"/>
  <c r="G71" i="5"/>
  <c r="F71" i="5"/>
  <c r="E71" i="5"/>
  <c r="D71" i="5"/>
  <c r="C71" i="5"/>
  <c r="B71" i="5"/>
  <c r="T70" i="5"/>
  <c r="S70" i="5"/>
  <c r="R70" i="5"/>
  <c r="Q70" i="5"/>
  <c r="P70" i="5"/>
  <c r="O70" i="5"/>
  <c r="N70" i="5"/>
  <c r="M70" i="5"/>
  <c r="L70" i="5"/>
  <c r="K70" i="5"/>
  <c r="J70" i="5"/>
  <c r="I70" i="5"/>
  <c r="H70" i="5"/>
  <c r="G70" i="5"/>
  <c r="F70" i="5"/>
  <c r="E70" i="5"/>
  <c r="D70" i="5"/>
  <c r="C70" i="5"/>
  <c r="B70" i="5"/>
  <c r="T69" i="5"/>
  <c r="S69" i="5"/>
  <c r="R69" i="5"/>
  <c r="Q69" i="5"/>
  <c r="P69" i="5"/>
  <c r="O69" i="5"/>
  <c r="N69" i="5"/>
  <c r="M69" i="5"/>
  <c r="L69" i="5"/>
  <c r="K69" i="5"/>
  <c r="J69" i="5"/>
  <c r="I69" i="5"/>
  <c r="H69" i="5"/>
  <c r="G69" i="5"/>
  <c r="F69" i="5"/>
  <c r="E69" i="5"/>
  <c r="D69" i="5"/>
  <c r="C69" i="5"/>
  <c r="B69" i="5"/>
  <c r="T68" i="5"/>
  <c r="S68" i="5"/>
  <c r="R68" i="5"/>
  <c r="Q68" i="5"/>
  <c r="P68" i="5"/>
  <c r="O68" i="5"/>
  <c r="N68" i="5"/>
  <c r="M68" i="5"/>
  <c r="L68" i="5"/>
  <c r="K68" i="5"/>
  <c r="J68" i="5"/>
  <c r="I68" i="5"/>
  <c r="H68" i="5"/>
  <c r="G68" i="5"/>
  <c r="F68" i="5"/>
  <c r="E68" i="5"/>
  <c r="D68" i="5"/>
  <c r="C68" i="5"/>
  <c r="B68" i="5"/>
  <c r="T67" i="5"/>
  <c r="S67" i="5"/>
  <c r="R67" i="5"/>
  <c r="Q67" i="5"/>
  <c r="P67" i="5"/>
  <c r="O67" i="5"/>
  <c r="N67" i="5"/>
  <c r="M67" i="5"/>
  <c r="L67" i="5"/>
  <c r="K67" i="5"/>
  <c r="J67" i="5"/>
  <c r="I67" i="5"/>
  <c r="H67" i="5"/>
  <c r="G67" i="5"/>
  <c r="F67" i="5"/>
  <c r="E67" i="5"/>
  <c r="D67" i="5"/>
  <c r="C67" i="5"/>
  <c r="B67" i="5"/>
  <c r="T66" i="5"/>
  <c r="S66" i="5"/>
  <c r="R66" i="5"/>
  <c r="Q66" i="5"/>
  <c r="P66" i="5"/>
  <c r="O66" i="5"/>
  <c r="N66" i="5"/>
  <c r="M66" i="5"/>
  <c r="L66" i="5"/>
  <c r="K66" i="5"/>
  <c r="J66" i="5"/>
  <c r="I66" i="5"/>
  <c r="H66" i="5"/>
  <c r="G66" i="5"/>
  <c r="F66" i="5"/>
  <c r="E66" i="5"/>
  <c r="D66" i="5"/>
  <c r="C66" i="5"/>
  <c r="B66" i="5"/>
  <c r="T65" i="5"/>
  <c r="S65" i="5"/>
  <c r="R65" i="5"/>
  <c r="Q65" i="5"/>
  <c r="P65" i="5"/>
  <c r="O65" i="5"/>
  <c r="N65" i="5"/>
  <c r="M65" i="5"/>
  <c r="L65" i="5"/>
  <c r="K65" i="5"/>
  <c r="J65" i="5"/>
  <c r="I65" i="5"/>
  <c r="H65" i="5"/>
  <c r="G65" i="5"/>
  <c r="F65" i="5"/>
  <c r="E65" i="5"/>
  <c r="D65" i="5"/>
  <c r="C65" i="5"/>
  <c r="B65" i="5"/>
  <c r="T64" i="5"/>
  <c r="S64" i="5"/>
  <c r="R64" i="5"/>
  <c r="Q64" i="5"/>
  <c r="P64" i="5"/>
  <c r="O64" i="5"/>
  <c r="N64" i="5"/>
  <c r="M64" i="5"/>
  <c r="L64" i="5"/>
  <c r="K64" i="5"/>
  <c r="J64" i="5"/>
  <c r="I64" i="5"/>
  <c r="H64" i="5"/>
  <c r="G64" i="5"/>
  <c r="F64" i="5"/>
  <c r="E64" i="5"/>
  <c r="D64" i="5"/>
  <c r="C64" i="5"/>
  <c r="B64" i="5"/>
  <c r="T63" i="5"/>
  <c r="S63" i="5"/>
  <c r="R63" i="5"/>
  <c r="Q63" i="5"/>
  <c r="P63" i="5"/>
  <c r="O63" i="5"/>
  <c r="N63" i="5"/>
  <c r="M63" i="5"/>
  <c r="L63" i="5"/>
  <c r="K63" i="5"/>
  <c r="J63" i="5"/>
  <c r="I63" i="5"/>
  <c r="H63" i="5"/>
  <c r="G63" i="5"/>
  <c r="F63" i="5"/>
  <c r="E63" i="5"/>
  <c r="D63" i="5"/>
  <c r="C63" i="5"/>
  <c r="B63" i="5"/>
  <c r="T62" i="5"/>
  <c r="S62" i="5"/>
  <c r="R62" i="5"/>
  <c r="Q62" i="5"/>
  <c r="P62" i="5"/>
  <c r="O62" i="5"/>
  <c r="N62" i="5"/>
  <c r="M62" i="5"/>
  <c r="L62" i="5"/>
  <c r="K62" i="5"/>
  <c r="J62" i="5"/>
  <c r="I62" i="5"/>
  <c r="H62" i="5"/>
  <c r="G62" i="5"/>
  <c r="F62" i="5"/>
  <c r="E62" i="5"/>
  <c r="D62" i="5"/>
  <c r="C62" i="5"/>
  <c r="B62" i="5"/>
  <c r="T61" i="5"/>
  <c r="S61" i="5"/>
  <c r="R61" i="5"/>
  <c r="Q61" i="5"/>
  <c r="P61" i="5"/>
  <c r="O61" i="5"/>
  <c r="N61" i="5"/>
  <c r="M61" i="5"/>
  <c r="L61" i="5"/>
  <c r="K61" i="5"/>
  <c r="J61" i="5"/>
  <c r="I61" i="5"/>
  <c r="H61" i="5"/>
  <c r="G61" i="5"/>
  <c r="F61" i="5"/>
  <c r="E61" i="5"/>
  <c r="D61" i="5"/>
  <c r="C61" i="5"/>
  <c r="B61" i="5"/>
  <c r="T60" i="5"/>
  <c r="S60" i="5"/>
  <c r="R60" i="5"/>
  <c r="Q60" i="5"/>
  <c r="P60" i="5"/>
  <c r="O60" i="5"/>
  <c r="N60" i="5"/>
  <c r="M60" i="5"/>
  <c r="L60" i="5"/>
  <c r="K60" i="5"/>
  <c r="J60" i="5"/>
  <c r="I60" i="5"/>
  <c r="H60" i="5"/>
  <c r="G60" i="5"/>
  <c r="F60" i="5"/>
  <c r="E60" i="5"/>
  <c r="D60" i="5"/>
  <c r="C60" i="5"/>
  <c r="B60" i="5"/>
  <c r="T59" i="5"/>
  <c r="S59" i="5"/>
  <c r="R59" i="5"/>
  <c r="Q59" i="5"/>
  <c r="P59" i="5"/>
  <c r="O59" i="5"/>
  <c r="N59" i="5"/>
  <c r="M59" i="5"/>
  <c r="L59" i="5"/>
  <c r="K59" i="5"/>
  <c r="J59" i="5"/>
  <c r="I59" i="5"/>
  <c r="H59" i="5"/>
  <c r="G59" i="5"/>
  <c r="F59" i="5"/>
  <c r="E59" i="5"/>
  <c r="D59" i="5"/>
  <c r="C59" i="5"/>
  <c r="B59" i="5"/>
  <c r="T58" i="5"/>
  <c r="S58" i="5"/>
  <c r="R58" i="5"/>
  <c r="Q58" i="5"/>
  <c r="P58" i="5"/>
  <c r="O58" i="5"/>
  <c r="N58" i="5"/>
  <c r="M58" i="5"/>
  <c r="L58" i="5"/>
  <c r="K58" i="5"/>
  <c r="J58" i="5"/>
  <c r="I58" i="5"/>
  <c r="H58" i="5"/>
  <c r="G58" i="5"/>
  <c r="F58" i="5"/>
  <c r="E58" i="5"/>
  <c r="D58" i="5"/>
  <c r="C58" i="5"/>
  <c r="B58" i="5"/>
  <c r="T57" i="5"/>
  <c r="S57" i="5"/>
  <c r="R57" i="5"/>
  <c r="Q57" i="5"/>
  <c r="P57" i="5"/>
  <c r="O57" i="5"/>
  <c r="N57" i="5"/>
  <c r="M57" i="5"/>
  <c r="L57" i="5"/>
  <c r="K57" i="5"/>
  <c r="J57" i="5"/>
  <c r="I57" i="5"/>
  <c r="H57" i="5"/>
  <c r="G57" i="5"/>
  <c r="F57" i="5"/>
  <c r="E57" i="5"/>
  <c r="D57" i="5"/>
  <c r="C57" i="5"/>
  <c r="B57" i="5"/>
  <c r="T56" i="5"/>
  <c r="S56" i="5"/>
  <c r="R56" i="5"/>
  <c r="Q56" i="5"/>
  <c r="P56" i="5"/>
  <c r="O56" i="5"/>
  <c r="N56" i="5"/>
  <c r="M56" i="5"/>
  <c r="L56" i="5"/>
  <c r="K56" i="5"/>
  <c r="J56" i="5"/>
  <c r="I56" i="5"/>
  <c r="H56" i="5"/>
  <c r="G56" i="5"/>
  <c r="F56" i="5"/>
  <c r="E56" i="5"/>
  <c r="D56" i="5"/>
  <c r="C56" i="5"/>
  <c r="B56" i="5"/>
  <c r="T55" i="5"/>
  <c r="S55" i="5"/>
  <c r="R55" i="5"/>
  <c r="Q55" i="5"/>
  <c r="P55" i="5"/>
  <c r="O55" i="5"/>
  <c r="N55" i="5"/>
  <c r="M55" i="5"/>
  <c r="L55" i="5"/>
  <c r="K55" i="5"/>
  <c r="J55" i="5"/>
  <c r="I55" i="5"/>
  <c r="H55" i="5"/>
  <c r="G55" i="5"/>
  <c r="F55" i="5"/>
  <c r="E55" i="5"/>
  <c r="D55" i="5"/>
  <c r="C55" i="5"/>
  <c r="B55" i="5"/>
  <c r="T54" i="5"/>
  <c r="S54" i="5"/>
  <c r="R54" i="5"/>
  <c r="Q54" i="5"/>
  <c r="P54" i="5"/>
  <c r="O54" i="5"/>
  <c r="N54" i="5"/>
  <c r="M54" i="5"/>
  <c r="L54" i="5"/>
  <c r="K54" i="5"/>
  <c r="J54" i="5"/>
  <c r="I54" i="5"/>
  <c r="H54" i="5"/>
  <c r="G54" i="5"/>
  <c r="F54" i="5"/>
  <c r="E54" i="5"/>
  <c r="D54" i="5"/>
  <c r="C54" i="5"/>
  <c r="B54" i="5"/>
  <c r="T53" i="5"/>
  <c r="S53" i="5"/>
  <c r="R53" i="5"/>
  <c r="Q53" i="5"/>
  <c r="P53" i="5"/>
  <c r="O53" i="5"/>
  <c r="N53" i="5"/>
  <c r="M53" i="5"/>
  <c r="L53" i="5"/>
  <c r="K53" i="5"/>
  <c r="J53" i="5"/>
  <c r="I53" i="5"/>
  <c r="H53" i="5"/>
  <c r="G53" i="5"/>
  <c r="F53" i="5"/>
  <c r="E53" i="5"/>
  <c r="D53" i="5"/>
  <c r="C53" i="5"/>
  <c r="B53" i="5"/>
  <c r="T52" i="5"/>
  <c r="S52" i="5"/>
  <c r="R52" i="5"/>
  <c r="Q52" i="5"/>
  <c r="P52" i="5"/>
  <c r="O52" i="5"/>
  <c r="N52" i="5"/>
  <c r="M52" i="5"/>
  <c r="L52" i="5"/>
  <c r="K52" i="5"/>
  <c r="J52" i="5"/>
  <c r="I52" i="5"/>
  <c r="H52" i="5"/>
  <c r="G52" i="5"/>
  <c r="F52" i="5"/>
  <c r="E52" i="5"/>
  <c r="D52" i="5"/>
  <c r="C52" i="5"/>
  <c r="B52" i="5"/>
  <c r="T51" i="5"/>
  <c r="S51" i="5"/>
  <c r="R51" i="5"/>
  <c r="Q51" i="5"/>
  <c r="P51" i="5"/>
  <c r="O51" i="5"/>
  <c r="N51" i="5"/>
  <c r="M51" i="5"/>
  <c r="L51" i="5"/>
  <c r="K51" i="5"/>
  <c r="J51" i="5"/>
  <c r="I51" i="5"/>
  <c r="H51" i="5"/>
  <c r="G51" i="5"/>
  <c r="F51" i="5"/>
  <c r="E51" i="5"/>
  <c r="D51" i="5"/>
  <c r="C51" i="5"/>
  <c r="B51" i="5"/>
  <c r="T50" i="5"/>
  <c r="S50" i="5"/>
  <c r="R50" i="5"/>
  <c r="Q50" i="5"/>
  <c r="P50" i="5"/>
  <c r="O50" i="5"/>
  <c r="N50" i="5"/>
  <c r="M50" i="5"/>
  <c r="L50" i="5"/>
  <c r="K50" i="5"/>
  <c r="J50" i="5"/>
  <c r="I50" i="5"/>
  <c r="H50" i="5"/>
  <c r="G50" i="5"/>
  <c r="F50" i="5"/>
  <c r="E50" i="5"/>
  <c r="D50" i="5"/>
  <c r="C50" i="5"/>
  <c r="B50" i="5"/>
  <c r="T49" i="5"/>
  <c r="S49" i="5"/>
  <c r="R49" i="5"/>
  <c r="Q49" i="5"/>
  <c r="P49" i="5"/>
  <c r="O49" i="5"/>
  <c r="N49" i="5"/>
  <c r="M49" i="5"/>
  <c r="L49" i="5"/>
  <c r="K49" i="5"/>
  <c r="J49" i="5"/>
  <c r="I49" i="5"/>
  <c r="H49" i="5"/>
  <c r="G49" i="5"/>
  <c r="F49" i="5"/>
  <c r="E49" i="5"/>
  <c r="D49" i="5"/>
  <c r="C49" i="5"/>
  <c r="B49" i="5"/>
  <c r="T48" i="5"/>
  <c r="S48" i="5"/>
  <c r="R48" i="5"/>
  <c r="Q48" i="5"/>
  <c r="P48" i="5"/>
  <c r="O48" i="5"/>
  <c r="N48" i="5"/>
  <c r="M48" i="5"/>
  <c r="L48" i="5"/>
  <c r="K48" i="5"/>
  <c r="J48" i="5"/>
  <c r="I48" i="5"/>
  <c r="H48" i="5"/>
  <c r="G48" i="5"/>
  <c r="F48" i="5"/>
  <c r="E48" i="5"/>
  <c r="D48" i="5"/>
  <c r="C48" i="5"/>
  <c r="B48" i="5"/>
  <c r="T47" i="5"/>
  <c r="S47" i="5"/>
  <c r="R47" i="5"/>
  <c r="Q47" i="5"/>
  <c r="P47" i="5"/>
  <c r="O47" i="5"/>
  <c r="N47" i="5"/>
  <c r="M47" i="5"/>
  <c r="L47" i="5"/>
  <c r="K47" i="5"/>
  <c r="J47" i="5"/>
  <c r="I47" i="5"/>
  <c r="H47" i="5"/>
  <c r="G47" i="5"/>
  <c r="F47" i="5"/>
  <c r="E47" i="5"/>
  <c r="D47" i="5"/>
  <c r="C47" i="5"/>
  <c r="B47" i="5"/>
  <c r="T46" i="5"/>
  <c r="S46" i="5"/>
  <c r="R46" i="5"/>
  <c r="Q46" i="5"/>
  <c r="P46" i="5"/>
  <c r="O46" i="5"/>
  <c r="N46" i="5"/>
  <c r="M46" i="5"/>
  <c r="L46" i="5"/>
  <c r="K46" i="5"/>
  <c r="J46" i="5"/>
  <c r="I46" i="5"/>
  <c r="H46" i="5"/>
  <c r="G46" i="5"/>
  <c r="F46" i="5"/>
  <c r="E46" i="5"/>
  <c r="D46" i="5"/>
  <c r="C46" i="5"/>
  <c r="B46" i="5"/>
  <c r="T45" i="5"/>
  <c r="S45" i="5"/>
  <c r="R45" i="5"/>
  <c r="Q45" i="5"/>
  <c r="P45" i="5"/>
  <c r="O45" i="5"/>
  <c r="N45" i="5"/>
  <c r="M45" i="5"/>
  <c r="L45" i="5"/>
  <c r="K45" i="5"/>
  <c r="J45" i="5"/>
  <c r="I45" i="5"/>
  <c r="H45" i="5"/>
  <c r="G45" i="5"/>
  <c r="F45" i="5"/>
  <c r="E45" i="5"/>
  <c r="D45" i="5"/>
  <c r="C45" i="5"/>
  <c r="B45" i="5"/>
  <c r="T44" i="5"/>
  <c r="S44" i="5"/>
  <c r="R44" i="5"/>
  <c r="Q44" i="5"/>
  <c r="P44" i="5"/>
  <c r="O44" i="5"/>
  <c r="N44" i="5"/>
  <c r="M44" i="5"/>
  <c r="L44" i="5"/>
  <c r="K44" i="5"/>
  <c r="J44" i="5"/>
  <c r="I44" i="5"/>
  <c r="H44" i="5"/>
  <c r="G44" i="5"/>
  <c r="F44" i="5"/>
  <c r="E44" i="5"/>
  <c r="D44" i="5"/>
  <c r="C44" i="5"/>
  <c r="B44" i="5"/>
  <c r="T43" i="5"/>
  <c r="S43" i="5"/>
  <c r="R43" i="5"/>
  <c r="Q43" i="5"/>
  <c r="P43" i="5"/>
  <c r="O43" i="5"/>
  <c r="N43" i="5"/>
  <c r="M43" i="5"/>
  <c r="L43" i="5"/>
  <c r="K43" i="5"/>
  <c r="J43" i="5"/>
  <c r="I43" i="5"/>
  <c r="H43" i="5"/>
  <c r="G43" i="5"/>
  <c r="F43" i="5"/>
  <c r="E43" i="5"/>
  <c r="D43" i="5"/>
  <c r="C43" i="5"/>
  <c r="B43" i="5"/>
  <c r="T42" i="5"/>
  <c r="S42" i="5"/>
  <c r="R42" i="5"/>
  <c r="Q42" i="5"/>
  <c r="P42" i="5"/>
  <c r="O42" i="5"/>
  <c r="N42" i="5"/>
  <c r="M42" i="5"/>
  <c r="L42" i="5"/>
  <c r="K42" i="5"/>
  <c r="J42" i="5"/>
  <c r="I42" i="5"/>
  <c r="H42" i="5"/>
  <c r="G42" i="5"/>
  <c r="F42" i="5"/>
  <c r="E42" i="5"/>
  <c r="D42" i="5"/>
  <c r="C42" i="5"/>
  <c r="B42" i="5"/>
  <c r="T41" i="5"/>
  <c r="S41" i="5"/>
  <c r="R41" i="5"/>
  <c r="Q41" i="5"/>
  <c r="P41" i="5"/>
  <c r="O41" i="5"/>
  <c r="N41" i="5"/>
  <c r="M41" i="5"/>
  <c r="L41" i="5"/>
  <c r="K41" i="5"/>
  <c r="J41" i="5"/>
  <c r="I41" i="5"/>
  <c r="H41" i="5"/>
  <c r="G41" i="5"/>
  <c r="F41" i="5"/>
  <c r="E41" i="5"/>
  <c r="D41" i="5"/>
  <c r="C41" i="5"/>
  <c r="B41" i="5"/>
  <c r="T40" i="5"/>
  <c r="S40" i="5"/>
  <c r="R40" i="5"/>
  <c r="Q40" i="5"/>
  <c r="P40" i="5"/>
  <c r="O40" i="5"/>
  <c r="N40" i="5"/>
  <c r="M40" i="5"/>
  <c r="L40" i="5"/>
  <c r="K40" i="5"/>
  <c r="J40" i="5"/>
  <c r="I40" i="5"/>
  <c r="H40" i="5"/>
  <c r="G40" i="5"/>
  <c r="F40" i="5"/>
  <c r="E40" i="5"/>
  <c r="D40" i="5"/>
  <c r="C40" i="5"/>
  <c r="B40" i="5"/>
  <c r="T39" i="5"/>
  <c r="S39" i="5"/>
  <c r="R39" i="5"/>
  <c r="Q39" i="5"/>
  <c r="P39" i="5"/>
  <c r="O39" i="5"/>
  <c r="N39" i="5"/>
  <c r="M39" i="5"/>
  <c r="L39" i="5"/>
  <c r="K39" i="5"/>
  <c r="J39" i="5"/>
  <c r="I39" i="5"/>
  <c r="H39" i="5"/>
  <c r="G39" i="5"/>
  <c r="F39" i="5"/>
  <c r="E39" i="5"/>
  <c r="D39" i="5"/>
  <c r="C39" i="5"/>
  <c r="B39" i="5"/>
  <c r="T38" i="5"/>
  <c r="S38" i="5"/>
  <c r="R38" i="5"/>
  <c r="Q38" i="5"/>
  <c r="P38" i="5"/>
  <c r="O38" i="5"/>
  <c r="N38" i="5"/>
  <c r="M38" i="5"/>
  <c r="L38" i="5"/>
  <c r="K38" i="5"/>
  <c r="J38" i="5"/>
  <c r="I38" i="5"/>
  <c r="H38" i="5"/>
  <c r="G38" i="5"/>
  <c r="F38" i="5"/>
  <c r="E38" i="5"/>
  <c r="D38" i="5"/>
  <c r="C38" i="5"/>
  <c r="B38" i="5"/>
  <c r="T37" i="5"/>
  <c r="S37" i="5"/>
  <c r="R37" i="5"/>
  <c r="Q37" i="5"/>
  <c r="P37" i="5"/>
  <c r="O37" i="5"/>
  <c r="N37" i="5"/>
  <c r="M37" i="5"/>
  <c r="L37" i="5"/>
  <c r="K37" i="5"/>
  <c r="J37" i="5"/>
  <c r="I37" i="5"/>
  <c r="H37" i="5"/>
  <c r="G37" i="5"/>
  <c r="F37" i="5"/>
  <c r="E37" i="5"/>
  <c r="D37" i="5"/>
  <c r="C37" i="5"/>
  <c r="B37" i="5"/>
  <c r="T36" i="5"/>
  <c r="S36" i="5"/>
  <c r="R36" i="5"/>
  <c r="Q36" i="5"/>
  <c r="P36" i="5"/>
  <c r="O36" i="5"/>
  <c r="N36" i="5"/>
  <c r="M36" i="5"/>
  <c r="L36" i="5"/>
  <c r="K36" i="5"/>
  <c r="J36" i="5"/>
  <c r="I36" i="5"/>
  <c r="H36" i="5"/>
  <c r="G36" i="5"/>
  <c r="F36" i="5"/>
  <c r="E36" i="5"/>
  <c r="D36" i="5"/>
  <c r="C36" i="5"/>
  <c r="B36" i="5"/>
  <c r="T35" i="5"/>
  <c r="S35" i="5"/>
  <c r="R35" i="5"/>
  <c r="Q35" i="5"/>
  <c r="P35" i="5"/>
  <c r="O35" i="5"/>
  <c r="N35" i="5"/>
  <c r="M35" i="5"/>
  <c r="L35" i="5"/>
  <c r="K35" i="5"/>
  <c r="J35" i="5"/>
  <c r="I35" i="5"/>
  <c r="H35" i="5"/>
  <c r="G35" i="5"/>
  <c r="F35" i="5"/>
  <c r="E35" i="5"/>
  <c r="D35" i="5"/>
  <c r="C35" i="5"/>
  <c r="B35" i="5"/>
  <c r="T34" i="5"/>
  <c r="S34" i="5"/>
  <c r="R34" i="5"/>
  <c r="Q34" i="5"/>
  <c r="P34" i="5"/>
  <c r="O34" i="5"/>
  <c r="N34" i="5"/>
  <c r="M34" i="5"/>
  <c r="L34" i="5"/>
  <c r="K34" i="5"/>
  <c r="J34" i="5"/>
  <c r="I34" i="5"/>
  <c r="H34" i="5"/>
  <c r="G34" i="5"/>
  <c r="F34" i="5"/>
  <c r="E34" i="5"/>
  <c r="D34" i="5"/>
  <c r="C34" i="5"/>
  <c r="B34" i="5"/>
  <c r="T33" i="5"/>
  <c r="S33" i="5"/>
  <c r="R33" i="5"/>
  <c r="Q33" i="5"/>
  <c r="P33" i="5"/>
  <c r="O33" i="5"/>
  <c r="N33" i="5"/>
  <c r="M33" i="5"/>
  <c r="L33" i="5"/>
  <c r="K33" i="5"/>
  <c r="J33" i="5"/>
  <c r="I33" i="5"/>
  <c r="H33" i="5"/>
  <c r="G33" i="5"/>
  <c r="F33" i="5"/>
  <c r="E33" i="5"/>
  <c r="D33" i="5"/>
  <c r="C33" i="5"/>
  <c r="B33" i="5"/>
  <c r="T32" i="5"/>
  <c r="S32" i="5"/>
  <c r="R32" i="5"/>
  <c r="Q32" i="5"/>
  <c r="P32" i="5"/>
  <c r="O32" i="5"/>
  <c r="N32" i="5"/>
  <c r="M32" i="5"/>
  <c r="L32" i="5"/>
  <c r="K32" i="5"/>
  <c r="J32" i="5"/>
  <c r="I32" i="5"/>
  <c r="H32" i="5"/>
  <c r="G32" i="5"/>
  <c r="F32" i="5"/>
  <c r="E32" i="5"/>
  <c r="D32" i="5"/>
  <c r="C32" i="5"/>
  <c r="B32" i="5"/>
  <c r="T31" i="5"/>
  <c r="S31" i="5"/>
  <c r="R31" i="5"/>
  <c r="Q31" i="5"/>
  <c r="P31" i="5"/>
  <c r="O31" i="5"/>
  <c r="N31" i="5"/>
  <c r="M31" i="5"/>
  <c r="L31" i="5"/>
  <c r="K31" i="5"/>
  <c r="J31" i="5"/>
  <c r="I31" i="5"/>
  <c r="H31" i="5"/>
  <c r="G31" i="5"/>
  <c r="F31" i="5"/>
  <c r="E31" i="5"/>
  <c r="D31" i="5"/>
  <c r="C31" i="5"/>
  <c r="B31" i="5"/>
  <c r="T30" i="5"/>
  <c r="S30" i="5"/>
  <c r="R30" i="5"/>
  <c r="Q30" i="5"/>
  <c r="P30" i="5"/>
  <c r="O30" i="5"/>
  <c r="N30" i="5"/>
  <c r="M30" i="5"/>
  <c r="L30" i="5"/>
  <c r="K30" i="5"/>
  <c r="J30" i="5"/>
  <c r="I30" i="5"/>
  <c r="H30" i="5"/>
  <c r="G30" i="5"/>
  <c r="F30" i="5"/>
  <c r="E30" i="5"/>
  <c r="D30" i="5"/>
  <c r="C30" i="5"/>
  <c r="B30" i="5"/>
  <c r="T29" i="5"/>
  <c r="S29" i="5"/>
  <c r="R29" i="5"/>
  <c r="Q29" i="5"/>
  <c r="P29" i="5"/>
  <c r="O29" i="5"/>
  <c r="N29" i="5"/>
  <c r="M29" i="5"/>
  <c r="L29" i="5"/>
  <c r="K29" i="5"/>
  <c r="J29" i="5"/>
  <c r="I29" i="5"/>
  <c r="H29" i="5"/>
  <c r="G29" i="5"/>
  <c r="F29" i="5"/>
  <c r="E29" i="5"/>
  <c r="D29" i="5"/>
  <c r="C29" i="5"/>
  <c r="B29" i="5"/>
  <c r="T28" i="5"/>
  <c r="S28" i="5"/>
  <c r="R28" i="5"/>
  <c r="Q28" i="5"/>
  <c r="P28" i="5"/>
  <c r="O28" i="5"/>
  <c r="N28" i="5"/>
  <c r="M28" i="5"/>
  <c r="L28" i="5"/>
  <c r="K28" i="5"/>
  <c r="J28" i="5"/>
  <c r="I28" i="5"/>
  <c r="H28" i="5"/>
  <c r="G28" i="5"/>
  <c r="F28" i="5"/>
  <c r="E28" i="5"/>
  <c r="D28" i="5"/>
  <c r="C28" i="5"/>
  <c r="B28" i="5"/>
  <c r="T27" i="5"/>
  <c r="S27" i="5"/>
  <c r="R27" i="5"/>
  <c r="Q27" i="5"/>
  <c r="P27" i="5"/>
  <c r="O27" i="5"/>
  <c r="N27" i="5"/>
  <c r="M27" i="5"/>
  <c r="L27" i="5"/>
  <c r="K27" i="5"/>
  <c r="J27" i="5"/>
  <c r="I27" i="5"/>
  <c r="H27" i="5"/>
  <c r="G27" i="5"/>
  <c r="F27" i="5"/>
  <c r="E27" i="5"/>
  <c r="D27" i="5"/>
  <c r="C27" i="5"/>
  <c r="B27" i="5"/>
  <c r="T26" i="5"/>
  <c r="S26" i="5"/>
  <c r="R26" i="5"/>
  <c r="Q26" i="5"/>
  <c r="P26" i="5"/>
  <c r="O26" i="5"/>
  <c r="N26" i="5"/>
  <c r="M26" i="5"/>
  <c r="L26" i="5"/>
  <c r="K26" i="5"/>
  <c r="J26" i="5"/>
  <c r="I26" i="5"/>
  <c r="H26" i="5"/>
  <c r="G26" i="5"/>
  <c r="F26" i="5"/>
  <c r="E26" i="5"/>
  <c r="D26" i="5"/>
  <c r="C26" i="5"/>
  <c r="B26" i="5"/>
  <c r="T25" i="5"/>
  <c r="S25" i="5"/>
  <c r="R25" i="5"/>
  <c r="Q25" i="5"/>
  <c r="P25" i="5"/>
  <c r="O25" i="5"/>
  <c r="N25" i="5"/>
  <c r="M25" i="5"/>
  <c r="L25" i="5"/>
  <c r="K25" i="5"/>
  <c r="J25" i="5"/>
  <c r="I25" i="5"/>
  <c r="H25" i="5"/>
  <c r="G25" i="5"/>
  <c r="F25" i="5"/>
  <c r="E25" i="5"/>
  <c r="D25" i="5"/>
  <c r="C25" i="5"/>
  <c r="B25" i="5"/>
  <c r="T24" i="5"/>
  <c r="S24" i="5"/>
  <c r="R24" i="5"/>
  <c r="Q24" i="5"/>
  <c r="P24" i="5"/>
  <c r="O24" i="5"/>
  <c r="N24" i="5"/>
  <c r="M24" i="5"/>
  <c r="L24" i="5"/>
  <c r="K24" i="5"/>
  <c r="J24" i="5"/>
  <c r="I24" i="5"/>
  <c r="H24" i="5"/>
  <c r="G24" i="5"/>
  <c r="F24" i="5"/>
  <c r="E24" i="5"/>
  <c r="D24" i="5"/>
  <c r="C24" i="5"/>
  <c r="B24" i="5"/>
  <c r="T23" i="5"/>
  <c r="S23" i="5"/>
  <c r="R23" i="5"/>
  <c r="Q23" i="5"/>
  <c r="P23" i="5"/>
  <c r="O23" i="5"/>
  <c r="N23" i="5"/>
  <c r="M23" i="5"/>
  <c r="L23" i="5"/>
  <c r="K23" i="5"/>
  <c r="J23" i="5"/>
  <c r="I23" i="5"/>
  <c r="H23" i="5"/>
  <c r="G23" i="5"/>
  <c r="F23" i="5"/>
  <c r="E23" i="5"/>
  <c r="D23" i="5"/>
  <c r="C23" i="5"/>
  <c r="B23" i="5"/>
  <c r="T22" i="5"/>
  <c r="S22" i="5"/>
  <c r="R22" i="5"/>
  <c r="Q22" i="5"/>
  <c r="P22" i="5"/>
  <c r="O22" i="5"/>
  <c r="N22" i="5"/>
  <c r="M22" i="5"/>
  <c r="L22" i="5"/>
  <c r="K22" i="5"/>
  <c r="J22" i="5"/>
  <c r="I22" i="5"/>
  <c r="H22" i="5"/>
  <c r="G22" i="5"/>
  <c r="F22" i="5"/>
  <c r="E22" i="5"/>
  <c r="D22" i="5"/>
  <c r="C22" i="5"/>
  <c r="B22" i="5"/>
  <c r="T21" i="5"/>
  <c r="S21" i="5"/>
  <c r="R21" i="5"/>
  <c r="Q21" i="5"/>
  <c r="P21" i="5"/>
  <c r="O21" i="5"/>
  <c r="N21" i="5"/>
  <c r="M21" i="5"/>
  <c r="L21" i="5"/>
  <c r="K21" i="5"/>
  <c r="J21" i="5"/>
  <c r="I21" i="5"/>
  <c r="H21" i="5"/>
  <c r="G21" i="5"/>
  <c r="F21" i="5"/>
  <c r="E21" i="5"/>
  <c r="D21" i="5"/>
  <c r="C21" i="5"/>
  <c r="B21" i="5"/>
  <c r="T20" i="5"/>
  <c r="S20" i="5"/>
  <c r="R20" i="5"/>
  <c r="Q20" i="5"/>
  <c r="P20" i="5"/>
  <c r="O20" i="5"/>
  <c r="N20" i="5"/>
  <c r="M20" i="5"/>
  <c r="L20" i="5"/>
  <c r="K20" i="5"/>
  <c r="J20" i="5"/>
  <c r="I20" i="5"/>
  <c r="H20" i="5"/>
  <c r="G20" i="5"/>
  <c r="F20" i="5"/>
  <c r="E20" i="5"/>
  <c r="D20" i="5"/>
  <c r="C20" i="5"/>
  <c r="B20" i="5"/>
  <c r="T19" i="5"/>
  <c r="S19" i="5"/>
  <c r="R19" i="5"/>
  <c r="Q19" i="5"/>
  <c r="P19" i="5"/>
  <c r="O19" i="5"/>
  <c r="N19" i="5"/>
  <c r="M19" i="5"/>
  <c r="L19" i="5"/>
  <c r="K19" i="5"/>
  <c r="J19" i="5"/>
  <c r="I19" i="5"/>
  <c r="H19" i="5"/>
  <c r="G19" i="5"/>
  <c r="F19" i="5"/>
  <c r="E19" i="5"/>
  <c r="D19" i="5"/>
  <c r="C19" i="5"/>
  <c r="B19" i="5"/>
  <c r="T18" i="5"/>
  <c r="S18" i="5"/>
  <c r="R18" i="5"/>
  <c r="Q18" i="5"/>
  <c r="P18" i="5"/>
  <c r="O18" i="5"/>
  <c r="N18" i="5"/>
  <c r="M18" i="5"/>
  <c r="L18" i="5"/>
  <c r="K18" i="5"/>
  <c r="J18" i="5"/>
  <c r="I18" i="5"/>
  <c r="H18" i="5"/>
  <c r="G18" i="5"/>
  <c r="F18" i="5"/>
  <c r="E18" i="5"/>
  <c r="D18" i="5"/>
  <c r="C18" i="5"/>
  <c r="B18" i="5"/>
  <c r="T17" i="5"/>
  <c r="S17" i="5"/>
  <c r="R17" i="5"/>
  <c r="Q17" i="5"/>
  <c r="P17" i="5"/>
  <c r="O17" i="5"/>
  <c r="N17" i="5"/>
  <c r="M17" i="5"/>
  <c r="L17" i="5"/>
  <c r="K17" i="5"/>
  <c r="J17" i="5"/>
  <c r="I17" i="5"/>
  <c r="H17" i="5"/>
  <c r="G17" i="5"/>
  <c r="F17" i="5"/>
  <c r="E17" i="5"/>
  <c r="D17" i="5"/>
  <c r="C17" i="5"/>
  <c r="B17" i="5"/>
  <c r="T16" i="5"/>
  <c r="S16" i="5"/>
  <c r="R16" i="5"/>
  <c r="Q16" i="5"/>
  <c r="P16" i="5"/>
  <c r="O16" i="5"/>
  <c r="N16" i="5"/>
  <c r="M16" i="5"/>
  <c r="L16" i="5"/>
  <c r="K16" i="5"/>
  <c r="J16" i="5"/>
  <c r="I16" i="5"/>
  <c r="H16" i="5"/>
  <c r="G16" i="5"/>
  <c r="F16" i="5"/>
  <c r="E16" i="5"/>
  <c r="D16" i="5"/>
  <c r="C16" i="5"/>
  <c r="B16" i="5"/>
  <c r="T15" i="5"/>
  <c r="S15" i="5"/>
  <c r="R15" i="5"/>
  <c r="Q15" i="5"/>
  <c r="P15" i="5"/>
  <c r="O15" i="5"/>
  <c r="N15" i="5"/>
  <c r="M15" i="5"/>
  <c r="L15" i="5"/>
  <c r="K15" i="5"/>
  <c r="J15" i="5"/>
  <c r="I15" i="5"/>
  <c r="H15" i="5"/>
  <c r="G15" i="5"/>
  <c r="F15" i="5"/>
  <c r="E15" i="5"/>
  <c r="D15" i="5"/>
  <c r="C15" i="5"/>
  <c r="B15" i="5"/>
  <c r="T14" i="5"/>
  <c r="S14" i="5"/>
  <c r="R14" i="5"/>
  <c r="Q14" i="5"/>
  <c r="P14" i="5"/>
  <c r="O14" i="5"/>
  <c r="N14" i="5"/>
  <c r="M14" i="5"/>
  <c r="L14" i="5"/>
  <c r="K14" i="5"/>
  <c r="J14" i="5"/>
  <c r="I14" i="5"/>
  <c r="H14" i="5"/>
  <c r="G14" i="5"/>
  <c r="F14" i="5"/>
  <c r="E14" i="5"/>
  <c r="D14" i="5"/>
  <c r="C14" i="5"/>
  <c r="B14" i="5"/>
  <c r="T13" i="5"/>
  <c r="S13" i="5"/>
  <c r="R13" i="5"/>
  <c r="Q13" i="5"/>
  <c r="P13" i="5"/>
  <c r="O13" i="5"/>
  <c r="N13" i="5"/>
  <c r="M13" i="5"/>
  <c r="L13" i="5"/>
  <c r="K13" i="5"/>
  <c r="J13" i="5"/>
  <c r="I13" i="5"/>
  <c r="H13" i="5"/>
  <c r="G13" i="5"/>
  <c r="F13" i="5"/>
  <c r="E13" i="5"/>
  <c r="D13" i="5"/>
  <c r="C13" i="5"/>
  <c r="B13" i="5"/>
  <c r="T12" i="5"/>
  <c r="S12" i="5"/>
  <c r="R12" i="5"/>
  <c r="Q12" i="5"/>
  <c r="P12" i="5"/>
  <c r="O12" i="5"/>
  <c r="N12" i="5"/>
  <c r="M12" i="5"/>
  <c r="L12" i="5"/>
  <c r="K12" i="5"/>
  <c r="J12" i="5"/>
  <c r="I12" i="5"/>
  <c r="H12" i="5"/>
  <c r="G12" i="5"/>
  <c r="F12" i="5"/>
  <c r="E12" i="5"/>
  <c r="D12" i="5"/>
  <c r="C12" i="5"/>
  <c r="B12" i="5"/>
  <c r="T11" i="5"/>
  <c r="S11" i="5"/>
  <c r="R11" i="5"/>
  <c r="Q11" i="5"/>
  <c r="P11" i="5"/>
  <c r="O11" i="5"/>
  <c r="N11" i="5"/>
  <c r="M11" i="5"/>
  <c r="L11" i="5"/>
  <c r="K11" i="5"/>
  <c r="J11" i="5"/>
  <c r="I11" i="5"/>
  <c r="H11" i="5"/>
  <c r="G11" i="5"/>
  <c r="F11" i="5"/>
  <c r="E11" i="5"/>
  <c r="D11" i="5"/>
  <c r="C11" i="5"/>
  <c r="B11" i="5"/>
  <c r="T10" i="5"/>
  <c r="S10" i="5"/>
  <c r="R10" i="5"/>
  <c r="Q10" i="5"/>
  <c r="P10" i="5"/>
  <c r="O10" i="5"/>
  <c r="N10" i="5"/>
  <c r="M10" i="5"/>
  <c r="L10" i="5"/>
  <c r="K10" i="5"/>
  <c r="J10" i="5"/>
  <c r="I10" i="5"/>
  <c r="H10" i="5"/>
  <c r="G10" i="5"/>
  <c r="F10" i="5"/>
  <c r="E10" i="5"/>
  <c r="D10" i="5"/>
  <c r="C10" i="5"/>
  <c r="B10" i="5"/>
  <c r="T9" i="5"/>
  <c r="S9" i="5"/>
  <c r="R9" i="5"/>
  <c r="Q9" i="5"/>
  <c r="P9" i="5"/>
  <c r="O9" i="5"/>
  <c r="N9" i="5"/>
  <c r="M9" i="5"/>
  <c r="L9" i="5"/>
  <c r="K9" i="5"/>
  <c r="J9" i="5"/>
  <c r="I9" i="5"/>
  <c r="H9" i="5"/>
  <c r="G9" i="5"/>
  <c r="F9" i="5"/>
  <c r="E9" i="5"/>
  <c r="D9" i="5"/>
  <c r="C9" i="5"/>
  <c r="B9" i="5"/>
  <c r="T8" i="5"/>
  <c r="S8" i="5"/>
  <c r="R8" i="5"/>
  <c r="Q8" i="5"/>
  <c r="P8" i="5"/>
  <c r="O8" i="5"/>
  <c r="N8" i="5"/>
  <c r="M8" i="5"/>
  <c r="L8" i="5"/>
  <c r="K8" i="5"/>
  <c r="J8" i="5"/>
  <c r="I8" i="5"/>
  <c r="H8" i="5"/>
  <c r="G8" i="5"/>
  <c r="F8" i="5"/>
  <c r="E8" i="5"/>
  <c r="D8" i="5"/>
  <c r="C8" i="5"/>
  <c r="B8" i="5"/>
  <c r="T7" i="5"/>
  <c r="S7" i="5"/>
  <c r="R7" i="5"/>
  <c r="Q7" i="5"/>
  <c r="P7" i="5"/>
  <c r="O7" i="5"/>
  <c r="N7" i="5"/>
  <c r="M7" i="5"/>
  <c r="L7" i="5"/>
  <c r="K7" i="5"/>
  <c r="J7" i="5"/>
  <c r="I7" i="5"/>
  <c r="H7" i="5"/>
  <c r="G7" i="5"/>
  <c r="F7" i="5"/>
  <c r="E7" i="5"/>
  <c r="D7" i="5"/>
  <c r="C7" i="5"/>
  <c r="B7" i="5"/>
  <c r="T6" i="5"/>
  <c r="S6" i="5"/>
  <c r="R6" i="5"/>
  <c r="Q6" i="5"/>
  <c r="P6" i="5"/>
  <c r="O6" i="5"/>
  <c r="N6" i="5"/>
  <c r="M6" i="5"/>
  <c r="L6" i="5"/>
  <c r="K6" i="5"/>
  <c r="J6" i="5"/>
  <c r="I6" i="5"/>
  <c r="H6" i="5"/>
  <c r="G6" i="5"/>
  <c r="F6" i="5"/>
  <c r="E6" i="5"/>
  <c r="D6" i="5"/>
  <c r="C6" i="5"/>
  <c r="B6" i="5"/>
  <c r="T5" i="5"/>
  <c r="S5" i="5"/>
  <c r="R5" i="5"/>
  <c r="Q5" i="5"/>
  <c r="P5" i="5"/>
  <c r="O5" i="5"/>
  <c r="N5" i="5"/>
  <c r="M5" i="5"/>
  <c r="L5" i="5"/>
  <c r="K5" i="5"/>
  <c r="J5" i="5"/>
  <c r="I5" i="5"/>
  <c r="H5" i="5"/>
  <c r="G5" i="5"/>
  <c r="F5" i="5"/>
  <c r="E5" i="5"/>
  <c r="D5" i="5"/>
  <c r="C5" i="5"/>
  <c r="B5" i="5"/>
  <c r="T4" i="5"/>
  <c r="S4" i="5"/>
  <c r="R4" i="5"/>
  <c r="Q4" i="5"/>
  <c r="P4" i="5"/>
  <c r="O4" i="5"/>
  <c r="N4" i="5"/>
  <c r="M4" i="5"/>
  <c r="L4" i="5"/>
  <c r="K4" i="5"/>
  <c r="J4" i="5"/>
  <c r="I4" i="5"/>
  <c r="H4" i="5"/>
  <c r="G4" i="5"/>
  <c r="F4" i="5"/>
  <c r="E4" i="5"/>
  <c r="D4" i="5"/>
  <c r="C4" i="5"/>
  <c r="B4" i="5"/>
  <c r="T3" i="5"/>
  <c r="S3" i="5"/>
  <c r="R3" i="5"/>
  <c r="Q3" i="5"/>
  <c r="P3" i="5"/>
  <c r="O3" i="5"/>
  <c r="N3" i="5"/>
  <c r="M3" i="5"/>
  <c r="L3" i="5"/>
  <c r="K3" i="5"/>
  <c r="J3" i="5"/>
  <c r="I3" i="5"/>
  <c r="H3" i="5"/>
  <c r="G3" i="5"/>
  <c r="F3" i="5"/>
  <c r="E3" i="5"/>
  <c r="D3" i="5"/>
  <c r="C3" i="5"/>
  <c r="B3" i="5"/>
  <c r="T2" i="5"/>
  <c r="S2" i="5"/>
  <c r="R2" i="5"/>
  <c r="Q2" i="5"/>
  <c r="P2" i="5"/>
  <c r="O2" i="5"/>
  <c r="B55" i="14" s="1"/>
  <c r="N2" i="5"/>
  <c r="M2" i="5"/>
  <c r="L2" i="5"/>
  <c r="K2" i="5"/>
  <c r="J2" i="5"/>
  <c r="I2" i="5"/>
  <c r="H2" i="5"/>
  <c r="G2" i="5"/>
  <c r="F2" i="5"/>
  <c r="B54" i="14" s="1"/>
  <c r="E2" i="5"/>
  <c r="B53" i="14" s="1"/>
  <c r="D2" i="5"/>
  <c r="C2" i="5"/>
  <c r="B2" i="5"/>
  <c r="Q2337" i="5"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500B841-A2B3-4082-A7B9-7D1C21B94B4B}"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 id="2" xr16:uid="{0DA55A52-4AFD-4254-ACB1-A06504DE8C0B}" keepAlive="1" name="Query - Table4" description="Connection to the 'Table4' query in the workbook." type="5" refreshedVersion="8" background="1" saveData="1">
    <dbPr connection="Provider=Microsoft.Mashup.OleDb.1;Data Source=$Workbook$;Location=Table4;Extended Properties=&quot;&quot;" command="SELECT * FROM [Table4]"/>
  </connection>
  <connection id="3" xr16:uid="{7492BDF9-A757-4FC8-A121-9075943A7C71}"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4" xr16:uid="{8B326C61-B3A6-4858-BDED-A91AA3728DE0}" name="WorksheetConnection_Book1 (1).xlsx!Table4" type="102" refreshedVersion="8" minRefreshableVersion="5">
    <extLst>
      <ext xmlns:x15="http://schemas.microsoft.com/office/spreadsheetml/2010/11/main" uri="{DE250136-89BD-433C-8126-D09CA5730AF9}">
        <x15:connection id="Table4" autoDelete="1">
          <x15:rangePr sourceName="_xlcn.WorksheetConnection_Book11.xlsxTable41"/>
        </x15:connection>
      </ext>
    </extLst>
  </connection>
  <connection id="5" xr16:uid="{3C36D8E7-16EC-4256-997C-5E2B2BD3476A}" name="WorksheetConnection_Milestone project.xlsx!Table4_1" type="102" refreshedVersion="8" minRefreshableVersion="5">
    <extLst>
      <ext xmlns:x15="http://schemas.microsoft.com/office/spreadsheetml/2010/11/main" uri="{DE250136-89BD-433C-8126-D09CA5730AF9}">
        <x15:connection id="Table4_1">
          <x15:rangePr sourceName="_xlcn.WorksheetConnection_Milestoneproject.xlsxTable4_11"/>
        </x15:connection>
      </ext>
    </extLst>
  </connection>
</connections>
</file>

<file path=xl/sharedStrings.xml><?xml version="1.0" encoding="utf-8"?>
<sst xmlns="http://schemas.openxmlformats.org/spreadsheetml/2006/main" count="67895" uniqueCount="10481">
  <si>
    <t>Customer ID</t>
  </si>
  <si>
    <t>BMI</t>
  </si>
  <si>
    <t>HBA1C</t>
  </si>
  <si>
    <t>Heart Issues</t>
  </si>
  <si>
    <t>Any Transplants</t>
  </si>
  <si>
    <t>Cancer history</t>
  </si>
  <si>
    <t>Medical Examinations</t>
  </si>
  <si>
    <t>smoker</t>
  </si>
  <si>
    <t>Weight Status</t>
  </si>
  <si>
    <t>Diabetes Status</t>
  </si>
  <si>
    <t>ID1</t>
  </si>
  <si>
    <t>No</t>
  </si>
  <si>
    <t>yes</t>
  </si>
  <si>
    <t>Obesity</t>
  </si>
  <si>
    <t>Diabetes</t>
  </si>
  <si>
    <t>ID2</t>
  </si>
  <si>
    <t>Prediabetes</t>
  </si>
  <si>
    <t>ID3</t>
  </si>
  <si>
    <t>ID4</t>
  </si>
  <si>
    <t>ID5</t>
  </si>
  <si>
    <t>Normal</t>
  </si>
  <si>
    <t>ID6</t>
  </si>
  <si>
    <t>ID7</t>
  </si>
  <si>
    <t>ID8</t>
  </si>
  <si>
    <t>ID9</t>
  </si>
  <si>
    <t>Yes</t>
  </si>
  <si>
    <t>ID10</t>
  </si>
  <si>
    <t>ID11</t>
  </si>
  <si>
    <t>ID12</t>
  </si>
  <si>
    <t>ID13</t>
  </si>
  <si>
    <t>ID14</t>
  </si>
  <si>
    <t>ID15</t>
  </si>
  <si>
    <t>ID16</t>
  </si>
  <si>
    <t>ID17</t>
  </si>
  <si>
    <t>ID18</t>
  </si>
  <si>
    <t>ID19</t>
  </si>
  <si>
    <t>ID20</t>
  </si>
  <si>
    <t>ID21</t>
  </si>
  <si>
    <t>ID22</t>
  </si>
  <si>
    <t>ID23</t>
  </si>
  <si>
    <t>ID24</t>
  </si>
  <si>
    <t>ID25</t>
  </si>
  <si>
    <t>ID26</t>
  </si>
  <si>
    <t>ID27</t>
  </si>
  <si>
    <t>ID28</t>
  </si>
  <si>
    <t>ID29</t>
  </si>
  <si>
    <t>ID30</t>
  </si>
  <si>
    <t>ID31</t>
  </si>
  <si>
    <t>ID32</t>
  </si>
  <si>
    <t>ID33</t>
  </si>
  <si>
    <t>ID34</t>
  </si>
  <si>
    <t>ID35</t>
  </si>
  <si>
    <t>ID36</t>
  </si>
  <si>
    <t>ID37</t>
  </si>
  <si>
    <t>ID38</t>
  </si>
  <si>
    <t>ID39</t>
  </si>
  <si>
    <t>ID40</t>
  </si>
  <si>
    <t>ID41</t>
  </si>
  <si>
    <t>ID42</t>
  </si>
  <si>
    <t>ID43</t>
  </si>
  <si>
    <t>ID44</t>
  </si>
  <si>
    <t>ID45</t>
  </si>
  <si>
    <t>ID46</t>
  </si>
  <si>
    <t>ID47</t>
  </si>
  <si>
    <t>ID48</t>
  </si>
  <si>
    <t>ID49</t>
  </si>
  <si>
    <t>ID50</t>
  </si>
  <si>
    <t>ID51</t>
  </si>
  <si>
    <t>ID52</t>
  </si>
  <si>
    <t>ID53</t>
  </si>
  <si>
    <t>ID54</t>
  </si>
  <si>
    <t>ID55</t>
  </si>
  <si>
    <t>ID56</t>
  </si>
  <si>
    <t>ID57</t>
  </si>
  <si>
    <t>ID58</t>
  </si>
  <si>
    <t>ID59</t>
  </si>
  <si>
    <t>ID60</t>
  </si>
  <si>
    <t>ID61</t>
  </si>
  <si>
    <t>ID62</t>
  </si>
  <si>
    <t>ID63</t>
  </si>
  <si>
    <t>ID64</t>
  </si>
  <si>
    <t>ID65</t>
  </si>
  <si>
    <t>ID66</t>
  </si>
  <si>
    <t>ID67</t>
  </si>
  <si>
    <t>ID68</t>
  </si>
  <si>
    <t>ID69</t>
  </si>
  <si>
    <t>ID70</t>
  </si>
  <si>
    <t>ID71</t>
  </si>
  <si>
    <t>ID72</t>
  </si>
  <si>
    <t>ID73</t>
  </si>
  <si>
    <t>ID74</t>
  </si>
  <si>
    <t>ID75</t>
  </si>
  <si>
    <t>ID76</t>
  </si>
  <si>
    <t>ID77</t>
  </si>
  <si>
    <t>ID78</t>
  </si>
  <si>
    <t>ID79</t>
  </si>
  <si>
    <t>ID80</t>
  </si>
  <si>
    <t>ID81</t>
  </si>
  <si>
    <t>ID82</t>
  </si>
  <si>
    <t>ID83</t>
  </si>
  <si>
    <t>ID84</t>
  </si>
  <si>
    <t>ID85</t>
  </si>
  <si>
    <t>ID86</t>
  </si>
  <si>
    <t>ID87</t>
  </si>
  <si>
    <t>ID88</t>
  </si>
  <si>
    <t>ID89</t>
  </si>
  <si>
    <t>ID90</t>
  </si>
  <si>
    <t>ID91</t>
  </si>
  <si>
    <t>ID92</t>
  </si>
  <si>
    <t>ID93</t>
  </si>
  <si>
    <t>ID94</t>
  </si>
  <si>
    <t>ID95</t>
  </si>
  <si>
    <t>ID96</t>
  </si>
  <si>
    <t>ID97</t>
  </si>
  <si>
    <t>ID98</t>
  </si>
  <si>
    <t>ID99</t>
  </si>
  <si>
    <t>ID100</t>
  </si>
  <si>
    <t>ID101</t>
  </si>
  <si>
    <t>ID102</t>
  </si>
  <si>
    <t>ID103</t>
  </si>
  <si>
    <t>ID104</t>
  </si>
  <si>
    <t>ID105</t>
  </si>
  <si>
    <t>ID106</t>
  </si>
  <si>
    <t>ID107</t>
  </si>
  <si>
    <t>ID108</t>
  </si>
  <si>
    <t>ID109</t>
  </si>
  <si>
    <t>ID110</t>
  </si>
  <si>
    <t>ID111</t>
  </si>
  <si>
    <t>ID112</t>
  </si>
  <si>
    <t>ID113</t>
  </si>
  <si>
    <t>ID114</t>
  </si>
  <si>
    <t>ID115</t>
  </si>
  <si>
    <t>ID116</t>
  </si>
  <si>
    <t>ID117</t>
  </si>
  <si>
    <t>ID118</t>
  </si>
  <si>
    <t>ID119</t>
  </si>
  <si>
    <t>ID120</t>
  </si>
  <si>
    <t>ID121</t>
  </si>
  <si>
    <t>ID122</t>
  </si>
  <si>
    <t>ID123</t>
  </si>
  <si>
    <t>ID124</t>
  </si>
  <si>
    <t>ID125</t>
  </si>
  <si>
    <t>ID126</t>
  </si>
  <si>
    <t>ID127</t>
  </si>
  <si>
    <t>ID128</t>
  </si>
  <si>
    <t>ID129</t>
  </si>
  <si>
    <t>ID130</t>
  </si>
  <si>
    <t>ID131</t>
  </si>
  <si>
    <t>ID132</t>
  </si>
  <si>
    <t>ID133</t>
  </si>
  <si>
    <t>ID134</t>
  </si>
  <si>
    <t>ID135</t>
  </si>
  <si>
    <t>ID136</t>
  </si>
  <si>
    <t>ID137</t>
  </si>
  <si>
    <t>ID138</t>
  </si>
  <si>
    <t>ID139</t>
  </si>
  <si>
    <t>ID140</t>
  </si>
  <si>
    <t>ID141</t>
  </si>
  <si>
    <t>ID142</t>
  </si>
  <si>
    <t>ID143</t>
  </si>
  <si>
    <t>ID144</t>
  </si>
  <si>
    <t>ID145</t>
  </si>
  <si>
    <t>ID146</t>
  </si>
  <si>
    <t>ID147</t>
  </si>
  <si>
    <t>ID148</t>
  </si>
  <si>
    <t>ID149</t>
  </si>
  <si>
    <t>ID150</t>
  </si>
  <si>
    <t>Over Weight</t>
  </si>
  <si>
    <t>ID151</t>
  </si>
  <si>
    <t>ID152</t>
  </si>
  <si>
    <t>ID153</t>
  </si>
  <si>
    <t>ID154</t>
  </si>
  <si>
    <t>ID155</t>
  </si>
  <si>
    <t>ID156</t>
  </si>
  <si>
    <t>ID157</t>
  </si>
  <si>
    <t>ID158</t>
  </si>
  <si>
    <t>ID159</t>
  </si>
  <si>
    <t>ID160</t>
  </si>
  <si>
    <t>ID161</t>
  </si>
  <si>
    <t>ID162</t>
  </si>
  <si>
    <t>ID163</t>
  </si>
  <si>
    <t>ID164</t>
  </si>
  <si>
    <t>ID165</t>
  </si>
  <si>
    <t>ID166</t>
  </si>
  <si>
    <t>ID167</t>
  </si>
  <si>
    <t>ID168</t>
  </si>
  <si>
    <t>ID169</t>
  </si>
  <si>
    <t>ID170</t>
  </si>
  <si>
    <t>ID171</t>
  </si>
  <si>
    <t>ID172</t>
  </si>
  <si>
    <t>ID173</t>
  </si>
  <si>
    <t>ID174</t>
  </si>
  <si>
    <t>ID175</t>
  </si>
  <si>
    <t>ID176</t>
  </si>
  <si>
    <t>ID177</t>
  </si>
  <si>
    <t>ID178</t>
  </si>
  <si>
    <t>ID179</t>
  </si>
  <si>
    <t>ID180</t>
  </si>
  <si>
    <t>ID181</t>
  </si>
  <si>
    <t>ID182</t>
  </si>
  <si>
    <t>ID183</t>
  </si>
  <si>
    <t>ID184</t>
  </si>
  <si>
    <t>ID185</t>
  </si>
  <si>
    <t>ID186</t>
  </si>
  <si>
    <t>ID187</t>
  </si>
  <si>
    <t>ID188</t>
  </si>
  <si>
    <t>ID189</t>
  </si>
  <si>
    <t>ID190</t>
  </si>
  <si>
    <t>ID191</t>
  </si>
  <si>
    <t>ID192</t>
  </si>
  <si>
    <t>ID193</t>
  </si>
  <si>
    <t>ID194</t>
  </si>
  <si>
    <t>ID195</t>
  </si>
  <si>
    <t>ID196</t>
  </si>
  <si>
    <t>ID197</t>
  </si>
  <si>
    <t>ID198</t>
  </si>
  <si>
    <t>ID199</t>
  </si>
  <si>
    <t>ID200</t>
  </si>
  <si>
    <t>ID201</t>
  </si>
  <si>
    <t>ID202</t>
  </si>
  <si>
    <t>ID203</t>
  </si>
  <si>
    <t>ID204</t>
  </si>
  <si>
    <t>ID205</t>
  </si>
  <si>
    <t>ID206</t>
  </si>
  <si>
    <t>ID207</t>
  </si>
  <si>
    <t>ID208</t>
  </si>
  <si>
    <t>ID209</t>
  </si>
  <si>
    <t>ID210</t>
  </si>
  <si>
    <t>ID211</t>
  </si>
  <si>
    <t>ID212</t>
  </si>
  <si>
    <t>ID213</t>
  </si>
  <si>
    <t>ID214</t>
  </si>
  <si>
    <t>ID215</t>
  </si>
  <si>
    <t>ID216</t>
  </si>
  <si>
    <t>ID217</t>
  </si>
  <si>
    <t>ID218</t>
  </si>
  <si>
    <t>ID219</t>
  </si>
  <si>
    <t>ID220</t>
  </si>
  <si>
    <t>ID221</t>
  </si>
  <si>
    <t>ID222</t>
  </si>
  <si>
    <t>ID223</t>
  </si>
  <si>
    <t>Normal weight</t>
  </si>
  <si>
    <t>ID224</t>
  </si>
  <si>
    <t>ID225</t>
  </si>
  <si>
    <t>ID226</t>
  </si>
  <si>
    <t>ID227</t>
  </si>
  <si>
    <t>ID228</t>
  </si>
  <si>
    <t>ID229</t>
  </si>
  <si>
    <t>ID230</t>
  </si>
  <si>
    <t>ID231</t>
  </si>
  <si>
    <t>ID232</t>
  </si>
  <si>
    <t>ID233</t>
  </si>
  <si>
    <t>ID234</t>
  </si>
  <si>
    <t>ID235</t>
  </si>
  <si>
    <t>ID236</t>
  </si>
  <si>
    <t>ID237</t>
  </si>
  <si>
    <t>ID238</t>
  </si>
  <si>
    <t>ID239</t>
  </si>
  <si>
    <t>ID240</t>
  </si>
  <si>
    <t>ID241</t>
  </si>
  <si>
    <t>ID242</t>
  </si>
  <si>
    <t>ID243</t>
  </si>
  <si>
    <t>ID244</t>
  </si>
  <si>
    <t>ID245</t>
  </si>
  <si>
    <t>ID246</t>
  </si>
  <si>
    <t>ID247</t>
  </si>
  <si>
    <t>ID248</t>
  </si>
  <si>
    <t>ID249</t>
  </si>
  <si>
    <t>ID250</t>
  </si>
  <si>
    <t>ID251</t>
  </si>
  <si>
    <t>ID252</t>
  </si>
  <si>
    <t>ID253</t>
  </si>
  <si>
    <t>ID254</t>
  </si>
  <si>
    <t>ID255</t>
  </si>
  <si>
    <t>ID256</t>
  </si>
  <si>
    <t>ID257</t>
  </si>
  <si>
    <t>ID258</t>
  </si>
  <si>
    <t>ID259</t>
  </si>
  <si>
    <t>ID260</t>
  </si>
  <si>
    <t>ID261</t>
  </si>
  <si>
    <t>ID262</t>
  </si>
  <si>
    <t>ID263</t>
  </si>
  <si>
    <t>ID264</t>
  </si>
  <si>
    <t>ID265</t>
  </si>
  <si>
    <t>ID266</t>
  </si>
  <si>
    <t>ID267</t>
  </si>
  <si>
    <t>ID268</t>
  </si>
  <si>
    <t>ID269</t>
  </si>
  <si>
    <t>ID270</t>
  </si>
  <si>
    <t>ID271</t>
  </si>
  <si>
    <t>ID272</t>
  </si>
  <si>
    <t>ID273</t>
  </si>
  <si>
    <t>ID274</t>
  </si>
  <si>
    <t>ID275</t>
  </si>
  <si>
    <t>ID276</t>
  </si>
  <si>
    <t>ID277</t>
  </si>
  <si>
    <t>ID278</t>
  </si>
  <si>
    <t>ID279</t>
  </si>
  <si>
    <t>Under Weight</t>
  </si>
  <si>
    <t>ID280</t>
  </si>
  <si>
    <t>ID281</t>
  </si>
  <si>
    <t>ID282</t>
  </si>
  <si>
    <t>ID283</t>
  </si>
  <si>
    <t>ID284</t>
  </si>
  <si>
    <t>ID285</t>
  </si>
  <si>
    <t>ID286</t>
  </si>
  <si>
    <t>ID287</t>
  </si>
  <si>
    <t>ID288</t>
  </si>
  <si>
    <t>ID289</t>
  </si>
  <si>
    <t>ID290</t>
  </si>
  <si>
    <t>ID291</t>
  </si>
  <si>
    <t>ID292</t>
  </si>
  <si>
    <t>ID293</t>
  </si>
  <si>
    <t>ID294</t>
  </si>
  <si>
    <t>ID295</t>
  </si>
  <si>
    <t>ID296</t>
  </si>
  <si>
    <t>ID297</t>
  </si>
  <si>
    <t>ID298</t>
  </si>
  <si>
    <t>ID299</t>
  </si>
  <si>
    <t>ID300</t>
  </si>
  <si>
    <t>ID301</t>
  </si>
  <si>
    <t>ID302</t>
  </si>
  <si>
    <t>ID303</t>
  </si>
  <si>
    <t>ID304</t>
  </si>
  <si>
    <t>ID305</t>
  </si>
  <si>
    <t>ID306</t>
  </si>
  <si>
    <t>ID307</t>
  </si>
  <si>
    <t>ID308</t>
  </si>
  <si>
    <t>ID309</t>
  </si>
  <si>
    <t>ID310</t>
  </si>
  <si>
    <t>ID311</t>
  </si>
  <si>
    <t>ID312</t>
  </si>
  <si>
    <t>ID313</t>
  </si>
  <si>
    <t>ID314</t>
  </si>
  <si>
    <t>ID315</t>
  </si>
  <si>
    <t>ID316</t>
  </si>
  <si>
    <t>ID317</t>
  </si>
  <si>
    <t>ID318</t>
  </si>
  <si>
    <t>ID319</t>
  </si>
  <si>
    <t>ID320</t>
  </si>
  <si>
    <t>ID321</t>
  </si>
  <si>
    <t>ID322</t>
  </si>
  <si>
    <t>ID323</t>
  </si>
  <si>
    <t>ID324</t>
  </si>
  <si>
    <t>ID325</t>
  </si>
  <si>
    <t>ID326</t>
  </si>
  <si>
    <t>ID327</t>
  </si>
  <si>
    <t>ID328</t>
  </si>
  <si>
    <t>ID329</t>
  </si>
  <si>
    <t>ID330</t>
  </si>
  <si>
    <t>ID331</t>
  </si>
  <si>
    <t>ID332</t>
  </si>
  <si>
    <t>ID333</t>
  </si>
  <si>
    <t>ID334</t>
  </si>
  <si>
    <t>ID335</t>
  </si>
  <si>
    <t>ID336</t>
  </si>
  <si>
    <t>ID337</t>
  </si>
  <si>
    <t>ID338</t>
  </si>
  <si>
    <t>ID339</t>
  </si>
  <si>
    <t>ID340</t>
  </si>
  <si>
    <t>ID341</t>
  </si>
  <si>
    <t>ID342</t>
  </si>
  <si>
    <t>ID343</t>
  </si>
  <si>
    <t>ID344</t>
  </si>
  <si>
    <t>ID345</t>
  </si>
  <si>
    <t>ID346</t>
  </si>
  <si>
    <t>ID347</t>
  </si>
  <si>
    <t>ID348</t>
  </si>
  <si>
    <t>ID349</t>
  </si>
  <si>
    <t>ID350</t>
  </si>
  <si>
    <t>ID351</t>
  </si>
  <si>
    <t>ID352</t>
  </si>
  <si>
    <t>ID353</t>
  </si>
  <si>
    <t>ID354</t>
  </si>
  <si>
    <t>ID355</t>
  </si>
  <si>
    <t>ID356</t>
  </si>
  <si>
    <t>ID357</t>
  </si>
  <si>
    <t>ID358</t>
  </si>
  <si>
    <t>ID359</t>
  </si>
  <si>
    <t>ID360</t>
  </si>
  <si>
    <t>ID361</t>
  </si>
  <si>
    <t>ID362</t>
  </si>
  <si>
    <t>ID363</t>
  </si>
  <si>
    <t>ID364</t>
  </si>
  <si>
    <t>ID365</t>
  </si>
  <si>
    <t>ID366</t>
  </si>
  <si>
    <t>ID367</t>
  </si>
  <si>
    <t>ID368</t>
  </si>
  <si>
    <t>ID369</t>
  </si>
  <si>
    <t>ID370</t>
  </si>
  <si>
    <t>ID371</t>
  </si>
  <si>
    <t>ID372</t>
  </si>
  <si>
    <t>ID373</t>
  </si>
  <si>
    <t>ID374</t>
  </si>
  <si>
    <t>ID375</t>
  </si>
  <si>
    <t>ID376</t>
  </si>
  <si>
    <t>ID377</t>
  </si>
  <si>
    <t>ID378</t>
  </si>
  <si>
    <t>ID379</t>
  </si>
  <si>
    <t>ID380</t>
  </si>
  <si>
    <t>ID381</t>
  </si>
  <si>
    <t>ID382</t>
  </si>
  <si>
    <t>ID383</t>
  </si>
  <si>
    <t>ID384</t>
  </si>
  <si>
    <t>ID385</t>
  </si>
  <si>
    <t>ID386</t>
  </si>
  <si>
    <t>ID387</t>
  </si>
  <si>
    <t>ID388</t>
  </si>
  <si>
    <t>ID389</t>
  </si>
  <si>
    <t>ID390</t>
  </si>
  <si>
    <t>ID391</t>
  </si>
  <si>
    <t>ID392</t>
  </si>
  <si>
    <t>ID393</t>
  </si>
  <si>
    <t>ID394</t>
  </si>
  <si>
    <t>ID395</t>
  </si>
  <si>
    <t>ID396</t>
  </si>
  <si>
    <t>ID397</t>
  </si>
  <si>
    <t>ID398</t>
  </si>
  <si>
    <t>ID399</t>
  </si>
  <si>
    <t>ID400</t>
  </si>
  <si>
    <t>ID401</t>
  </si>
  <si>
    <t>ID402</t>
  </si>
  <si>
    <t>ID403</t>
  </si>
  <si>
    <t>ID404</t>
  </si>
  <si>
    <t>ID405</t>
  </si>
  <si>
    <t>ID406</t>
  </si>
  <si>
    <t>ID407</t>
  </si>
  <si>
    <t>ID408</t>
  </si>
  <si>
    <t>ID409</t>
  </si>
  <si>
    <t>ID410</t>
  </si>
  <si>
    <t>ID411</t>
  </si>
  <si>
    <t>ID412</t>
  </si>
  <si>
    <t>ID413</t>
  </si>
  <si>
    <t>ID414</t>
  </si>
  <si>
    <t>ID415</t>
  </si>
  <si>
    <t>ID416</t>
  </si>
  <si>
    <t>ID417</t>
  </si>
  <si>
    <t>ID418</t>
  </si>
  <si>
    <t>ID419</t>
  </si>
  <si>
    <t>ID420</t>
  </si>
  <si>
    <t>ID421</t>
  </si>
  <si>
    <t>ID422</t>
  </si>
  <si>
    <t>ID423</t>
  </si>
  <si>
    <t>ID424</t>
  </si>
  <si>
    <t>ID425</t>
  </si>
  <si>
    <t>ID426</t>
  </si>
  <si>
    <t>ID427</t>
  </si>
  <si>
    <t>ID428</t>
  </si>
  <si>
    <t>ID429</t>
  </si>
  <si>
    <t>ID430</t>
  </si>
  <si>
    <t>ID431</t>
  </si>
  <si>
    <t>ID432</t>
  </si>
  <si>
    <t>ID433</t>
  </si>
  <si>
    <t>ID434</t>
  </si>
  <si>
    <t>ID435</t>
  </si>
  <si>
    <t>ID436</t>
  </si>
  <si>
    <t>ID437</t>
  </si>
  <si>
    <t>ID438</t>
  </si>
  <si>
    <t>ID439</t>
  </si>
  <si>
    <t>ID440</t>
  </si>
  <si>
    <t>ID441</t>
  </si>
  <si>
    <t>ID442</t>
  </si>
  <si>
    <t>ID443</t>
  </si>
  <si>
    <t>ID444</t>
  </si>
  <si>
    <t>ID445</t>
  </si>
  <si>
    <t>ID446</t>
  </si>
  <si>
    <t>ID447</t>
  </si>
  <si>
    <t>ID448</t>
  </si>
  <si>
    <t>ID449</t>
  </si>
  <si>
    <t>ID450</t>
  </si>
  <si>
    <t>ID451</t>
  </si>
  <si>
    <t>ID452</t>
  </si>
  <si>
    <t>ID453</t>
  </si>
  <si>
    <t>ID454</t>
  </si>
  <si>
    <t>ID455</t>
  </si>
  <si>
    <t>ID456</t>
  </si>
  <si>
    <t>ID457</t>
  </si>
  <si>
    <t>ID458</t>
  </si>
  <si>
    <t>ID459</t>
  </si>
  <si>
    <t>ID460</t>
  </si>
  <si>
    <t>ID461</t>
  </si>
  <si>
    <t>ID462</t>
  </si>
  <si>
    <t>ID463</t>
  </si>
  <si>
    <t>ID464</t>
  </si>
  <si>
    <t>ID465</t>
  </si>
  <si>
    <t>ID466</t>
  </si>
  <si>
    <t>ID467</t>
  </si>
  <si>
    <t>ID468</t>
  </si>
  <si>
    <t>ID469</t>
  </si>
  <si>
    <t>ID470</t>
  </si>
  <si>
    <t>ID471</t>
  </si>
  <si>
    <t>ID472</t>
  </si>
  <si>
    <t>ID473</t>
  </si>
  <si>
    <t>ID474</t>
  </si>
  <si>
    <t>ID475</t>
  </si>
  <si>
    <t>ID476</t>
  </si>
  <si>
    <t>ID477</t>
  </si>
  <si>
    <t>ID478</t>
  </si>
  <si>
    <t>ID479</t>
  </si>
  <si>
    <t>ID480</t>
  </si>
  <si>
    <t>ID481</t>
  </si>
  <si>
    <t>ID482</t>
  </si>
  <si>
    <t>ID483</t>
  </si>
  <si>
    <t>ID484</t>
  </si>
  <si>
    <t>ID485</t>
  </si>
  <si>
    <t>ID486</t>
  </si>
  <si>
    <t>ID487</t>
  </si>
  <si>
    <t>ID488</t>
  </si>
  <si>
    <t>ID489</t>
  </si>
  <si>
    <t>ID490</t>
  </si>
  <si>
    <t>ID491</t>
  </si>
  <si>
    <t>ID492</t>
  </si>
  <si>
    <t>ID493</t>
  </si>
  <si>
    <t>ID494</t>
  </si>
  <si>
    <t>ID495</t>
  </si>
  <si>
    <t>ID496</t>
  </si>
  <si>
    <t>ID497</t>
  </si>
  <si>
    <t>ID498</t>
  </si>
  <si>
    <t>ID499</t>
  </si>
  <si>
    <t>ID500</t>
  </si>
  <si>
    <t>ID501</t>
  </si>
  <si>
    <t>ID502</t>
  </si>
  <si>
    <t>ID503</t>
  </si>
  <si>
    <t>ID504</t>
  </si>
  <si>
    <t>ID505</t>
  </si>
  <si>
    <t>ID506</t>
  </si>
  <si>
    <t>ID507</t>
  </si>
  <si>
    <t>ID508</t>
  </si>
  <si>
    <t>ID509</t>
  </si>
  <si>
    <t>ID510</t>
  </si>
  <si>
    <t>ID511</t>
  </si>
  <si>
    <t>ID512</t>
  </si>
  <si>
    <t>ID513</t>
  </si>
  <si>
    <t>ID514</t>
  </si>
  <si>
    <t>ID515</t>
  </si>
  <si>
    <t>ID516</t>
  </si>
  <si>
    <t>ID517</t>
  </si>
  <si>
    <t>ID518</t>
  </si>
  <si>
    <t>ID519</t>
  </si>
  <si>
    <t>ID520</t>
  </si>
  <si>
    <t>ID521</t>
  </si>
  <si>
    <t>ID522</t>
  </si>
  <si>
    <t>ID523</t>
  </si>
  <si>
    <t>ID524</t>
  </si>
  <si>
    <t>ID525</t>
  </si>
  <si>
    <t>ID526</t>
  </si>
  <si>
    <t>ID527</t>
  </si>
  <si>
    <t>ID528</t>
  </si>
  <si>
    <t>ID529</t>
  </si>
  <si>
    <t>ID530</t>
  </si>
  <si>
    <t>ID531</t>
  </si>
  <si>
    <t>ID532</t>
  </si>
  <si>
    <t>ID533</t>
  </si>
  <si>
    <t>ID534</t>
  </si>
  <si>
    <t>ID535</t>
  </si>
  <si>
    <t>ID536</t>
  </si>
  <si>
    <t>ID537</t>
  </si>
  <si>
    <t>ID538</t>
  </si>
  <si>
    <t>ID539</t>
  </si>
  <si>
    <t>ID540</t>
  </si>
  <si>
    <t>ID541</t>
  </si>
  <si>
    <t>ID542</t>
  </si>
  <si>
    <t>ID543</t>
  </si>
  <si>
    <t>ID544</t>
  </si>
  <si>
    <t>ID545</t>
  </si>
  <si>
    <t>ID546</t>
  </si>
  <si>
    <t>ID547</t>
  </si>
  <si>
    <t>ID548</t>
  </si>
  <si>
    <t>ID549</t>
  </si>
  <si>
    <t>ID550</t>
  </si>
  <si>
    <t>ID551</t>
  </si>
  <si>
    <t>ID552</t>
  </si>
  <si>
    <t>ID553</t>
  </si>
  <si>
    <t>ID554</t>
  </si>
  <si>
    <t>ID555</t>
  </si>
  <si>
    <t>ID556</t>
  </si>
  <si>
    <t>ID557</t>
  </si>
  <si>
    <t>ID558</t>
  </si>
  <si>
    <t>ID559</t>
  </si>
  <si>
    <t>ID560</t>
  </si>
  <si>
    <t>ID561</t>
  </si>
  <si>
    <t>ID562</t>
  </si>
  <si>
    <t>ID563</t>
  </si>
  <si>
    <t>ID564</t>
  </si>
  <si>
    <t>ID565</t>
  </si>
  <si>
    <t>ID566</t>
  </si>
  <si>
    <t>ID567</t>
  </si>
  <si>
    <t>ID568</t>
  </si>
  <si>
    <t>ID569</t>
  </si>
  <si>
    <t>ID570</t>
  </si>
  <si>
    <t>ID571</t>
  </si>
  <si>
    <t>ID572</t>
  </si>
  <si>
    <t>ID573</t>
  </si>
  <si>
    <t>ID574</t>
  </si>
  <si>
    <t>ID575</t>
  </si>
  <si>
    <t>ID576</t>
  </si>
  <si>
    <t>ID577</t>
  </si>
  <si>
    <t>ID578</t>
  </si>
  <si>
    <t>ID579</t>
  </si>
  <si>
    <t>ID580</t>
  </si>
  <si>
    <t>ID581</t>
  </si>
  <si>
    <t>ID582</t>
  </si>
  <si>
    <t>ID583</t>
  </si>
  <si>
    <t>ID584</t>
  </si>
  <si>
    <t>ID585</t>
  </si>
  <si>
    <t>ID586</t>
  </si>
  <si>
    <t>ID587</t>
  </si>
  <si>
    <t>ID588</t>
  </si>
  <si>
    <t>ID589</t>
  </si>
  <si>
    <t>ID590</t>
  </si>
  <si>
    <t>ID591</t>
  </si>
  <si>
    <t>ID592</t>
  </si>
  <si>
    <t>ID593</t>
  </si>
  <si>
    <t>ID594</t>
  </si>
  <si>
    <t>ID595</t>
  </si>
  <si>
    <t>ID596</t>
  </si>
  <si>
    <t>ID597</t>
  </si>
  <si>
    <t>ID598</t>
  </si>
  <si>
    <t>ID599</t>
  </si>
  <si>
    <t>ID600</t>
  </si>
  <si>
    <t>ID601</t>
  </si>
  <si>
    <t>ID602</t>
  </si>
  <si>
    <t>ID603</t>
  </si>
  <si>
    <t>ID604</t>
  </si>
  <si>
    <t>ID605</t>
  </si>
  <si>
    <t>ID606</t>
  </si>
  <si>
    <t>ID607</t>
  </si>
  <si>
    <t>ID608</t>
  </si>
  <si>
    <t>ID609</t>
  </si>
  <si>
    <t>ID610</t>
  </si>
  <si>
    <t>ID611</t>
  </si>
  <si>
    <t>ID612</t>
  </si>
  <si>
    <t>ID613</t>
  </si>
  <si>
    <t>ID614</t>
  </si>
  <si>
    <t>ID615</t>
  </si>
  <si>
    <t>ID616</t>
  </si>
  <si>
    <t>ID617</t>
  </si>
  <si>
    <t>ID618</t>
  </si>
  <si>
    <t>ID619</t>
  </si>
  <si>
    <t>ID620</t>
  </si>
  <si>
    <t>ID621</t>
  </si>
  <si>
    <t>ID622</t>
  </si>
  <si>
    <t>ID623</t>
  </si>
  <si>
    <t>ID624</t>
  </si>
  <si>
    <t>ID625</t>
  </si>
  <si>
    <t>ID626</t>
  </si>
  <si>
    <t>ID627</t>
  </si>
  <si>
    <t>ID628</t>
  </si>
  <si>
    <t>ID629</t>
  </si>
  <si>
    <t>ID630</t>
  </si>
  <si>
    <t>ID631</t>
  </si>
  <si>
    <t>ID632</t>
  </si>
  <si>
    <t>ID633</t>
  </si>
  <si>
    <t>ID634</t>
  </si>
  <si>
    <t>ID635</t>
  </si>
  <si>
    <t>ID636</t>
  </si>
  <si>
    <t>ID637</t>
  </si>
  <si>
    <t>ID638</t>
  </si>
  <si>
    <t>ID639</t>
  </si>
  <si>
    <t>ID640</t>
  </si>
  <si>
    <t>ID641</t>
  </si>
  <si>
    <t>ID642</t>
  </si>
  <si>
    <t>ID643</t>
  </si>
  <si>
    <t>ID644</t>
  </si>
  <si>
    <t>ID645</t>
  </si>
  <si>
    <t>ID646</t>
  </si>
  <si>
    <t>ID647</t>
  </si>
  <si>
    <t>ID648</t>
  </si>
  <si>
    <t>ID649</t>
  </si>
  <si>
    <t>ID650</t>
  </si>
  <si>
    <t>ID651</t>
  </si>
  <si>
    <t>ID652</t>
  </si>
  <si>
    <t>ID653</t>
  </si>
  <si>
    <t>ID654</t>
  </si>
  <si>
    <t>ID655</t>
  </si>
  <si>
    <t>ID656</t>
  </si>
  <si>
    <t>ID657</t>
  </si>
  <si>
    <t>ID658</t>
  </si>
  <si>
    <t>ID659</t>
  </si>
  <si>
    <t>ID660</t>
  </si>
  <si>
    <t>ID661</t>
  </si>
  <si>
    <t>ID662</t>
  </si>
  <si>
    <t>ID663</t>
  </si>
  <si>
    <t>ID664</t>
  </si>
  <si>
    <t>ID665</t>
  </si>
  <si>
    <t>ID666</t>
  </si>
  <si>
    <t>ID667</t>
  </si>
  <si>
    <t>ID668</t>
  </si>
  <si>
    <t>ID669</t>
  </si>
  <si>
    <t>ID670</t>
  </si>
  <si>
    <t>ID671</t>
  </si>
  <si>
    <t>ID672</t>
  </si>
  <si>
    <t>ID673</t>
  </si>
  <si>
    <t>ID674</t>
  </si>
  <si>
    <t>ID675</t>
  </si>
  <si>
    <t>ID676</t>
  </si>
  <si>
    <t>ID677</t>
  </si>
  <si>
    <t>ID678</t>
  </si>
  <si>
    <t>ID679</t>
  </si>
  <si>
    <t>ID680</t>
  </si>
  <si>
    <t>ID681</t>
  </si>
  <si>
    <t>ID682</t>
  </si>
  <si>
    <t>ID683</t>
  </si>
  <si>
    <t>ID684</t>
  </si>
  <si>
    <t>ID685</t>
  </si>
  <si>
    <t>ID686</t>
  </si>
  <si>
    <t>ID687</t>
  </si>
  <si>
    <t>ID688</t>
  </si>
  <si>
    <t>ID689</t>
  </si>
  <si>
    <t>ID690</t>
  </si>
  <si>
    <t>ID691</t>
  </si>
  <si>
    <t>ID692</t>
  </si>
  <si>
    <t>ID693</t>
  </si>
  <si>
    <t>ID694</t>
  </si>
  <si>
    <t>ID695</t>
  </si>
  <si>
    <t>ID696</t>
  </si>
  <si>
    <t>ID697</t>
  </si>
  <si>
    <t>ID698</t>
  </si>
  <si>
    <t>ID699</t>
  </si>
  <si>
    <t>ID700</t>
  </si>
  <si>
    <t>ID701</t>
  </si>
  <si>
    <t>ID702</t>
  </si>
  <si>
    <t>ID703</t>
  </si>
  <si>
    <t>ID704</t>
  </si>
  <si>
    <t>ID705</t>
  </si>
  <si>
    <t>ID706</t>
  </si>
  <si>
    <t>ID707</t>
  </si>
  <si>
    <t>ID708</t>
  </si>
  <si>
    <t>ID709</t>
  </si>
  <si>
    <t>ID710</t>
  </si>
  <si>
    <t>ID711</t>
  </si>
  <si>
    <t>ID712</t>
  </si>
  <si>
    <t>ID713</t>
  </si>
  <si>
    <t>ID714</t>
  </si>
  <si>
    <t>ID715</t>
  </si>
  <si>
    <t>ID716</t>
  </si>
  <si>
    <t>ID717</t>
  </si>
  <si>
    <t>ID718</t>
  </si>
  <si>
    <t>ID719</t>
  </si>
  <si>
    <t>ID720</t>
  </si>
  <si>
    <t>ID721</t>
  </si>
  <si>
    <t>ID722</t>
  </si>
  <si>
    <t>ID723</t>
  </si>
  <si>
    <t>ID724</t>
  </si>
  <si>
    <t>ID725</t>
  </si>
  <si>
    <t>ID726</t>
  </si>
  <si>
    <t>ID727</t>
  </si>
  <si>
    <t>ID728</t>
  </si>
  <si>
    <t>ID729</t>
  </si>
  <si>
    <t>ID730</t>
  </si>
  <si>
    <t>ID731</t>
  </si>
  <si>
    <t>ID732</t>
  </si>
  <si>
    <t>ID733</t>
  </si>
  <si>
    <t>ID734</t>
  </si>
  <si>
    <t>ID735</t>
  </si>
  <si>
    <t>ID736</t>
  </si>
  <si>
    <t>ID737</t>
  </si>
  <si>
    <t>ID738</t>
  </si>
  <si>
    <t>ID739</t>
  </si>
  <si>
    <t>ID740</t>
  </si>
  <si>
    <t>ID741</t>
  </si>
  <si>
    <t>ID742</t>
  </si>
  <si>
    <t>ID743</t>
  </si>
  <si>
    <t>ID744</t>
  </si>
  <si>
    <t>ID745</t>
  </si>
  <si>
    <t>ID746</t>
  </si>
  <si>
    <t>ID747</t>
  </si>
  <si>
    <t>ID748</t>
  </si>
  <si>
    <t>ID749</t>
  </si>
  <si>
    <t>ID750</t>
  </si>
  <si>
    <t>ID751</t>
  </si>
  <si>
    <t>ID752</t>
  </si>
  <si>
    <t>ID753</t>
  </si>
  <si>
    <t>ID754</t>
  </si>
  <si>
    <t>ID755</t>
  </si>
  <si>
    <t>ID756</t>
  </si>
  <si>
    <t>ID757</t>
  </si>
  <si>
    <t>ID758</t>
  </si>
  <si>
    <t>ID759</t>
  </si>
  <si>
    <t>ID760</t>
  </si>
  <si>
    <t>ID761</t>
  </si>
  <si>
    <t>ID762</t>
  </si>
  <si>
    <t>ID763</t>
  </si>
  <si>
    <t>ID764</t>
  </si>
  <si>
    <t>ID765</t>
  </si>
  <si>
    <t>ID766</t>
  </si>
  <si>
    <t>ID767</t>
  </si>
  <si>
    <t>ID768</t>
  </si>
  <si>
    <t>ID769</t>
  </si>
  <si>
    <t>ID770</t>
  </si>
  <si>
    <t>ID771</t>
  </si>
  <si>
    <t>ID772</t>
  </si>
  <si>
    <t>ID773</t>
  </si>
  <si>
    <t>ID774</t>
  </si>
  <si>
    <t>ID775</t>
  </si>
  <si>
    <t>ID776</t>
  </si>
  <si>
    <t>ID777</t>
  </si>
  <si>
    <t>ID778</t>
  </si>
  <si>
    <t>ID779</t>
  </si>
  <si>
    <t>ID780</t>
  </si>
  <si>
    <t>ID781</t>
  </si>
  <si>
    <t>ID782</t>
  </si>
  <si>
    <t>ID783</t>
  </si>
  <si>
    <t>ID784</t>
  </si>
  <si>
    <t>ID785</t>
  </si>
  <si>
    <t>ID786</t>
  </si>
  <si>
    <t>ID787</t>
  </si>
  <si>
    <t>ID788</t>
  </si>
  <si>
    <t>ID789</t>
  </si>
  <si>
    <t>ID790</t>
  </si>
  <si>
    <t>ID791</t>
  </si>
  <si>
    <t>ID792</t>
  </si>
  <si>
    <t>ID793</t>
  </si>
  <si>
    <t>ID794</t>
  </si>
  <si>
    <t>ID795</t>
  </si>
  <si>
    <t>ID796</t>
  </si>
  <si>
    <t>ID797</t>
  </si>
  <si>
    <t>ID798</t>
  </si>
  <si>
    <t>ID799</t>
  </si>
  <si>
    <t>ID800</t>
  </si>
  <si>
    <t>ID801</t>
  </si>
  <si>
    <t>ID802</t>
  </si>
  <si>
    <t>ID803</t>
  </si>
  <si>
    <t>ID804</t>
  </si>
  <si>
    <t>ID805</t>
  </si>
  <si>
    <t>ID806</t>
  </si>
  <si>
    <t>ID807</t>
  </si>
  <si>
    <t>ID808</t>
  </si>
  <si>
    <t>ID809</t>
  </si>
  <si>
    <t>ID810</t>
  </si>
  <si>
    <t>ID811</t>
  </si>
  <si>
    <t>ID812</t>
  </si>
  <si>
    <t>ID813</t>
  </si>
  <si>
    <t>ID814</t>
  </si>
  <si>
    <t>ID815</t>
  </si>
  <si>
    <t>ID816</t>
  </si>
  <si>
    <t>ID817</t>
  </si>
  <si>
    <t>ID818</t>
  </si>
  <si>
    <t>ID819</t>
  </si>
  <si>
    <t>ID820</t>
  </si>
  <si>
    <t>ID821</t>
  </si>
  <si>
    <t>ID822</t>
  </si>
  <si>
    <t>ID823</t>
  </si>
  <si>
    <t>ID824</t>
  </si>
  <si>
    <t>ID825</t>
  </si>
  <si>
    <t>ID826</t>
  </si>
  <si>
    <t>ID827</t>
  </si>
  <si>
    <t>ID828</t>
  </si>
  <si>
    <t>ID829</t>
  </si>
  <si>
    <t>ID830</t>
  </si>
  <si>
    <t>ID831</t>
  </si>
  <si>
    <t>ID832</t>
  </si>
  <si>
    <t>ID833</t>
  </si>
  <si>
    <t>ID834</t>
  </si>
  <si>
    <t>ID835</t>
  </si>
  <si>
    <t>ID836</t>
  </si>
  <si>
    <t>ID837</t>
  </si>
  <si>
    <t>ID838</t>
  </si>
  <si>
    <t>ID839</t>
  </si>
  <si>
    <t>ID840</t>
  </si>
  <si>
    <t>ID841</t>
  </si>
  <si>
    <t>ID842</t>
  </si>
  <si>
    <t>ID843</t>
  </si>
  <si>
    <t>ID844</t>
  </si>
  <si>
    <t>ID845</t>
  </si>
  <si>
    <t>ID846</t>
  </si>
  <si>
    <t>ID847</t>
  </si>
  <si>
    <t>ID848</t>
  </si>
  <si>
    <t>ID849</t>
  </si>
  <si>
    <t>ID850</t>
  </si>
  <si>
    <t>ID851</t>
  </si>
  <si>
    <t>ID852</t>
  </si>
  <si>
    <t>ID853</t>
  </si>
  <si>
    <t>ID854</t>
  </si>
  <si>
    <t>ID855</t>
  </si>
  <si>
    <t>ID856</t>
  </si>
  <si>
    <t>ID857</t>
  </si>
  <si>
    <t>ID858</t>
  </si>
  <si>
    <t>ID859</t>
  </si>
  <si>
    <t>ID860</t>
  </si>
  <si>
    <t>ID861</t>
  </si>
  <si>
    <t>ID862</t>
  </si>
  <si>
    <t>ID863</t>
  </si>
  <si>
    <t>ID864</t>
  </si>
  <si>
    <t>ID865</t>
  </si>
  <si>
    <t>ID866</t>
  </si>
  <si>
    <t>ID867</t>
  </si>
  <si>
    <t>ID868</t>
  </si>
  <si>
    <t>ID869</t>
  </si>
  <si>
    <t>ID870</t>
  </si>
  <si>
    <t>ID871</t>
  </si>
  <si>
    <t>ID872</t>
  </si>
  <si>
    <t>ID873</t>
  </si>
  <si>
    <t>ID874</t>
  </si>
  <si>
    <t>ID875</t>
  </si>
  <si>
    <t>ID876</t>
  </si>
  <si>
    <t>ID877</t>
  </si>
  <si>
    <t>ID878</t>
  </si>
  <si>
    <t>ID879</t>
  </si>
  <si>
    <t>ID880</t>
  </si>
  <si>
    <t>ID881</t>
  </si>
  <si>
    <t>ID882</t>
  </si>
  <si>
    <t>ID883</t>
  </si>
  <si>
    <t>ID884</t>
  </si>
  <si>
    <t>ID885</t>
  </si>
  <si>
    <t>ID886</t>
  </si>
  <si>
    <t>ID887</t>
  </si>
  <si>
    <t>ID888</t>
  </si>
  <si>
    <t>ID889</t>
  </si>
  <si>
    <t>ID890</t>
  </si>
  <si>
    <t>ID891</t>
  </si>
  <si>
    <t>ID892</t>
  </si>
  <si>
    <t>ID893</t>
  </si>
  <si>
    <t>ID894</t>
  </si>
  <si>
    <t>ID895</t>
  </si>
  <si>
    <t>ID896</t>
  </si>
  <si>
    <t>ID897</t>
  </si>
  <si>
    <t>ID898</t>
  </si>
  <si>
    <t>ID899</t>
  </si>
  <si>
    <t>ID900</t>
  </si>
  <si>
    <t>ID901</t>
  </si>
  <si>
    <t>ID902</t>
  </si>
  <si>
    <t>ID903</t>
  </si>
  <si>
    <t>ID904</t>
  </si>
  <si>
    <t>ID905</t>
  </si>
  <si>
    <t>ID906</t>
  </si>
  <si>
    <t>ID907</t>
  </si>
  <si>
    <t>ID908</t>
  </si>
  <si>
    <t>ID909</t>
  </si>
  <si>
    <t>ID910</t>
  </si>
  <si>
    <t>ID911</t>
  </si>
  <si>
    <t>ID912</t>
  </si>
  <si>
    <t>ID913</t>
  </si>
  <si>
    <t>ID914</t>
  </si>
  <si>
    <t>ID915</t>
  </si>
  <si>
    <t>ID916</t>
  </si>
  <si>
    <t>ID917</t>
  </si>
  <si>
    <t>ID918</t>
  </si>
  <si>
    <t>ID919</t>
  </si>
  <si>
    <t>ID920</t>
  </si>
  <si>
    <t>ID921</t>
  </si>
  <si>
    <t>ID922</t>
  </si>
  <si>
    <t>ID923</t>
  </si>
  <si>
    <t>ID924</t>
  </si>
  <si>
    <t>ID925</t>
  </si>
  <si>
    <t>ID926</t>
  </si>
  <si>
    <t>ID927</t>
  </si>
  <si>
    <t>ID928</t>
  </si>
  <si>
    <t>ID929</t>
  </si>
  <si>
    <t>ID930</t>
  </si>
  <si>
    <t>ID931</t>
  </si>
  <si>
    <t>ID932</t>
  </si>
  <si>
    <t>ID933</t>
  </si>
  <si>
    <t>ID934</t>
  </si>
  <si>
    <t>ID935</t>
  </si>
  <si>
    <t>ID936</t>
  </si>
  <si>
    <t>ID937</t>
  </si>
  <si>
    <t>ID938</t>
  </si>
  <si>
    <t>ID939</t>
  </si>
  <si>
    <t>ID940</t>
  </si>
  <si>
    <t>ID941</t>
  </si>
  <si>
    <t>ID942</t>
  </si>
  <si>
    <t>ID943</t>
  </si>
  <si>
    <t>ID944</t>
  </si>
  <si>
    <t>ID945</t>
  </si>
  <si>
    <t>ID946</t>
  </si>
  <si>
    <t>ID947</t>
  </si>
  <si>
    <t>ID948</t>
  </si>
  <si>
    <t>ID949</t>
  </si>
  <si>
    <t>ID950</t>
  </si>
  <si>
    <t>ID951</t>
  </si>
  <si>
    <t>ID952</t>
  </si>
  <si>
    <t>ID953</t>
  </si>
  <si>
    <t>ID954</t>
  </si>
  <si>
    <t>ID955</t>
  </si>
  <si>
    <t>ID956</t>
  </si>
  <si>
    <t>ID957</t>
  </si>
  <si>
    <t>ID958</t>
  </si>
  <si>
    <t>ID959</t>
  </si>
  <si>
    <t>ID960</t>
  </si>
  <si>
    <t>ID961</t>
  </si>
  <si>
    <t>ID962</t>
  </si>
  <si>
    <t>ID963</t>
  </si>
  <si>
    <t>ID964</t>
  </si>
  <si>
    <t>ID965</t>
  </si>
  <si>
    <t>ID966</t>
  </si>
  <si>
    <t>ID967</t>
  </si>
  <si>
    <t>ID968</t>
  </si>
  <si>
    <t>ID969</t>
  </si>
  <si>
    <t>ID970</t>
  </si>
  <si>
    <t>ID971</t>
  </si>
  <si>
    <t>ID972</t>
  </si>
  <si>
    <t>ID973</t>
  </si>
  <si>
    <t>ID974</t>
  </si>
  <si>
    <t>ID975</t>
  </si>
  <si>
    <t>ID976</t>
  </si>
  <si>
    <t>ID977</t>
  </si>
  <si>
    <t>ID978</t>
  </si>
  <si>
    <t>ID979</t>
  </si>
  <si>
    <t>ID980</t>
  </si>
  <si>
    <t>ID981</t>
  </si>
  <si>
    <t>ID982</t>
  </si>
  <si>
    <t>ID983</t>
  </si>
  <si>
    <t>ID984</t>
  </si>
  <si>
    <t>ID985</t>
  </si>
  <si>
    <t>ID986</t>
  </si>
  <si>
    <t>ID987</t>
  </si>
  <si>
    <t>ID988</t>
  </si>
  <si>
    <t>ID989</t>
  </si>
  <si>
    <t>ID990</t>
  </si>
  <si>
    <t>ID991</t>
  </si>
  <si>
    <t>ID992</t>
  </si>
  <si>
    <t>ID993</t>
  </si>
  <si>
    <t>ID994</t>
  </si>
  <si>
    <t>ID995</t>
  </si>
  <si>
    <t>ID996</t>
  </si>
  <si>
    <t>ID997</t>
  </si>
  <si>
    <t>ID998</t>
  </si>
  <si>
    <t>ID999</t>
  </si>
  <si>
    <t>ID1000</t>
  </si>
  <si>
    <t>ID1001</t>
  </si>
  <si>
    <t>ID1002</t>
  </si>
  <si>
    <t>ID1003</t>
  </si>
  <si>
    <t>ID1004</t>
  </si>
  <si>
    <t>ID1005</t>
  </si>
  <si>
    <t>ID1006</t>
  </si>
  <si>
    <t>ID1007</t>
  </si>
  <si>
    <t>ID1008</t>
  </si>
  <si>
    <t>ID1009</t>
  </si>
  <si>
    <t>ID1010</t>
  </si>
  <si>
    <t>ID1011</t>
  </si>
  <si>
    <t>ID1012</t>
  </si>
  <si>
    <t>ID1013</t>
  </si>
  <si>
    <t>ID1014</t>
  </si>
  <si>
    <t>ID1015</t>
  </si>
  <si>
    <t>ID1016</t>
  </si>
  <si>
    <t>ID1017</t>
  </si>
  <si>
    <t>ID1018</t>
  </si>
  <si>
    <t>ID1019</t>
  </si>
  <si>
    <t>ID1020</t>
  </si>
  <si>
    <t>ID1021</t>
  </si>
  <si>
    <t>ID1022</t>
  </si>
  <si>
    <t>ID1023</t>
  </si>
  <si>
    <t>ID1024</t>
  </si>
  <si>
    <t>ID1025</t>
  </si>
  <si>
    <t>ID1026</t>
  </si>
  <si>
    <t>ID1027</t>
  </si>
  <si>
    <t>ID1028</t>
  </si>
  <si>
    <t>ID1029</t>
  </si>
  <si>
    <t>ID1030</t>
  </si>
  <si>
    <t>ID1031</t>
  </si>
  <si>
    <t>ID1032</t>
  </si>
  <si>
    <t>ID1033</t>
  </si>
  <si>
    <t>ID1034</t>
  </si>
  <si>
    <t>ID1035</t>
  </si>
  <si>
    <t>ID1036</t>
  </si>
  <si>
    <t>ID1037</t>
  </si>
  <si>
    <t>ID1038</t>
  </si>
  <si>
    <t>ID1039</t>
  </si>
  <si>
    <t>ID1040</t>
  </si>
  <si>
    <t>ID1041</t>
  </si>
  <si>
    <t>ID1042</t>
  </si>
  <si>
    <t>ID1043</t>
  </si>
  <si>
    <t>ID1044</t>
  </si>
  <si>
    <t>ID1045</t>
  </si>
  <si>
    <t>ID1046</t>
  </si>
  <si>
    <t>ID1047</t>
  </si>
  <si>
    <t>ID1048</t>
  </si>
  <si>
    <t>ID1049</t>
  </si>
  <si>
    <t>ID1050</t>
  </si>
  <si>
    <t>ID1051</t>
  </si>
  <si>
    <t>ID1052</t>
  </si>
  <si>
    <t>ID1053</t>
  </si>
  <si>
    <t>ID1054</t>
  </si>
  <si>
    <t>ID1055</t>
  </si>
  <si>
    <t>ID1056</t>
  </si>
  <si>
    <t>ID1057</t>
  </si>
  <si>
    <t>ID1058</t>
  </si>
  <si>
    <t>ID1059</t>
  </si>
  <si>
    <t>ID1060</t>
  </si>
  <si>
    <t>ID1061</t>
  </si>
  <si>
    <t>ID1062</t>
  </si>
  <si>
    <t>ID1063</t>
  </si>
  <si>
    <t>ID1064</t>
  </si>
  <si>
    <t>ID1065</t>
  </si>
  <si>
    <t>ID1066</t>
  </si>
  <si>
    <t>ID1067</t>
  </si>
  <si>
    <t>ID1068</t>
  </si>
  <si>
    <t>ID1069</t>
  </si>
  <si>
    <t>ID1070</t>
  </si>
  <si>
    <t>ID1071</t>
  </si>
  <si>
    <t>ID1072</t>
  </si>
  <si>
    <t>ID1073</t>
  </si>
  <si>
    <t>ID1074</t>
  </si>
  <si>
    <t>ID1075</t>
  </si>
  <si>
    <t>ID1076</t>
  </si>
  <si>
    <t>ID1077</t>
  </si>
  <si>
    <t>ID1078</t>
  </si>
  <si>
    <t>ID1079</t>
  </si>
  <si>
    <t>ID1080</t>
  </si>
  <si>
    <t>ID1081</t>
  </si>
  <si>
    <t>ID1082</t>
  </si>
  <si>
    <t>ID1083</t>
  </si>
  <si>
    <t>ID1084</t>
  </si>
  <si>
    <t>ID1085</t>
  </si>
  <si>
    <t>ID1086</t>
  </si>
  <si>
    <t>ID1087</t>
  </si>
  <si>
    <t>ID1088</t>
  </si>
  <si>
    <t>ID1089</t>
  </si>
  <si>
    <t>ID1090</t>
  </si>
  <si>
    <t>ID1091</t>
  </si>
  <si>
    <t>ID1092</t>
  </si>
  <si>
    <t>ID1093</t>
  </si>
  <si>
    <t>ID1094</t>
  </si>
  <si>
    <t>ID1095</t>
  </si>
  <si>
    <t>ID1096</t>
  </si>
  <si>
    <t>ID1097</t>
  </si>
  <si>
    <t>ID1098</t>
  </si>
  <si>
    <t>ID1099</t>
  </si>
  <si>
    <t>ID1100</t>
  </si>
  <si>
    <t>ID1101</t>
  </si>
  <si>
    <t>ID1102</t>
  </si>
  <si>
    <t>ID1103</t>
  </si>
  <si>
    <t>ID1104</t>
  </si>
  <si>
    <t>ID1105</t>
  </si>
  <si>
    <t>ID1106</t>
  </si>
  <si>
    <t>ID1107</t>
  </si>
  <si>
    <t>ID1108</t>
  </si>
  <si>
    <t>ID1109</t>
  </si>
  <si>
    <t>ID1110</t>
  </si>
  <si>
    <t>ID1111</t>
  </si>
  <si>
    <t>ID1112</t>
  </si>
  <si>
    <t>ID1113</t>
  </si>
  <si>
    <t>ID1114</t>
  </si>
  <si>
    <t>ID1115</t>
  </si>
  <si>
    <t>ID1116</t>
  </si>
  <si>
    <t>ID1117</t>
  </si>
  <si>
    <t>ID1118</t>
  </si>
  <si>
    <t>ID1119</t>
  </si>
  <si>
    <t>ID1120</t>
  </si>
  <si>
    <t>ID1121</t>
  </si>
  <si>
    <t>ID1122</t>
  </si>
  <si>
    <t>ID1123</t>
  </si>
  <si>
    <t>ID1124</t>
  </si>
  <si>
    <t>ID1125</t>
  </si>
  <si>
    <t>ID1126</t>
  </si>
  <si>
    <t>ID1127</t>
  </si>
  <si>
    <t>ID1128</t>
  </si>
  <si>
    <t>ID1129</t>
  </si>
  <si>
    <t>ID1130</t>
  </si>
  <si>
    <t>ID1131</t>
  </si>
  <si>
    <t>ID1132</t>
  </si>
  <si>
    <t>ID1133</t>
  </si>
  <si>
    <t>ID1134</t>
  </si>
  <si>
    <t>ID1135</t>
  </si>
  <si>
    <t>ID1136</t>
  </si>
  <si>
    <t>ID1137</t>
  </si>
  <si>
    <t>ID1138</t>
  </si>
  <si>
    <t>ID1139</t>
  </si>
  <si>
    <t>ID1140</t>
  </si>
  <si>
    <t>ID1141</t>
  </si>
  <si>
    <t>ID1142</t>
  </si>
  <si>
    <t>ID1143</t>
  </si>
  <si>
    <t>ID1144</t>
  </si>
  <si>
    <t>ID1145</t>
  </si>
  <si>
    <t>ID1146</t>
  </si>
  <si>
    <t>ID1147</t>
  </si>
  <si>
    <t>ID1148</t>
  </si>
  <si>
    <t>ID1149</t>
  </si>
  <si>
    <t>ID1150</t>
  </si>
  <si>
    <t>ID1151</t>
  </si>
  <si>
    <t>ID1152</t>
  </si>
  <si>
    <t>ID1153</t>
  </si>
  <si>
    <t>ID1154</t>
  </si>
  <si>
    <t>ID1155</t>
  </si>
  <si>
    <t>ID1156</t>
  </si>
  <si>
    <t>ID1157</t>
  </si>
  <si>
    <t>ID1158</t>
  </si>
  <si>
    <t>ID1159</t>
  </si>
  <si>
    <t>ID1160</t>
  </si>
  <si>
    <t>ID1161</t>
  </si>
  <si>
    <t>ID1162</t>
  </si>
  <si>
    <t>ID1163</t>
  </si>
  <si>
    <t>ID1164</t>
  </si>
  <si>
    <t>ID1165</t>
  </si>
  <si>
    <t>ID1166</t>
  </si>
  <si>
    <t>ID1167</t>
  </si>
  <si>
    <t>ID1168</t>
  </si>
  <si>
    <t>ID1169</t>
  </si>
  <si>
    <t>ID1170</t>
  </si>
  <si>
    <t>ID1171</t>
  </si>
  <si>
    <t>ID1172</t>
  </si>
  <si>
    <t>ID1173</t>
  </si>
  <si>
    <t>ID1174</t>
  </si>
  <si>
    <t>ID1175</t>
  </si>
  <si>
    <t>ID1176</t>
  </si>
  <si>
    <t>ID1177</t>
  </si>
  <si>
    <t>ID1178</t>
  </si>
  <si>
    <t>ID1179</t>
  </si>
  <si>
    <t>ID1180</t>
  </si>
  <si>
    <t>ID1181</t>
  </si>
  <si>
    <t>ID1182</t>
  </si>
  <si>
    <t>ID1183</t>
  </si>
  <si>
    <t>ID1184</t>
  </si>
  <si>
    <t>ID1185</t>
  </si>
  <si>
    <t>ID1186</t>
  </si>
  <si>
    <t>ID1187</t>
  </si>
  <si>
    <t>ID1188</t>
  </si>
  <si>
    <t>ID1189</t>
  </si>
  <si>
    <t>ID1190</t>
  </si>
  <si>
    <t>ID1191</t>
  </si>
  <si>
    <t>ID1192</t>
  </si>
  <si>
    <t>ID1193</t>
  </si>
  <si>
    <t>ID1194</t>
  </si>
  <si>
    <t>ID1195</t>
  </si>
  <si>
    <t>ID1196</t>
  </si>
  <si>
    <t>ID1197</t>
  </si>
  <si>
    <t>ID1198</t>
  </si>
  <si>
    <t>ID1199</t>
  </si>
  <si>
    <t>ID1200</t>
  </si>
  <si>
    <t>ID1201</t>
  </si>
  <si>
    <t>ID1202</t>
  </si>
  <si>
    <t>ID1203</t>
  </si>
  <si>
    <t>ID1204</t>
  </si>
  <si>
    <t>ID1205</t>
  </si>
  <si>
    <t>ID1206</t>
  </si>
  <si>
    <t>ID1207</t>
  </si>
  <si>
    <t>ID1208</t>
  </si>
  <si>
    <t>ID1209</t>
  </si>
  <si>
    <t>ID1210</t>
  </si>
  <si>
    <t>ID1211</t>
  </si>
  <si>
    <t>ID1212</t>
  </si>
  <si>
    <t>ID1213</t>
  </si>
  <si>
    <t>ID1214</t>
  </si>
  <si>
    <t>ID1215</t>
  </si>
  <si>
    <t>ID1216</t>
  </si>
  <si>
    <t>ID1217</t>
  </si>
  <si>
    <t>ID1218</t>
  </si>
  <si>
    <t>ID1219</t>
  </si>
  <si>
    <t>ID1220</t>
  </si>
  <si>
    <t>ID1221</t>
  </si>
  <si>
    <t>ID1222</t>
  </si>
  <si>
    <t>ID1223</t>
  </si>
  <si>
    <t>ID1224</t>
  </si>
  <si>
    <t>ID1225</t>
  </si>
  <si>
    <t>ID1226</t>
  </si>
  <si>
    <t>ID1227</t>
  </si>
  <si>
    <t>ID1228</t>
  </si>
  <si>
    <t>ID1229</t>
  </si>
  <si>
    <t>ID1230</t>
  </si>
  <si>
    <t>ID1231</t>
  </si>
  <si>
    <t>ID1232</t>
  </si>
  <si>
    <t>ID1233</t>
  </si>
  <si>
    <t>ID1234</t>
  </si>
  <si>
    <t>ID1235</t>
  </si>
  <si>
    <t>ID1236</t>
  </si>
  <si>
    <t>ID1237</t>
  </si>
  <si>
    <t>ID1238</t>
  </si>
  <si>
    <t>ID1239</t>
  </si>
  <si>
    <t>ID1240</t>
  </si>
  <si>
    <t>ID1241</t>
  </si>
  <si>
    <t>ID1242</t>
  </si>
  <si>
    <t>ID1243</t>
  </si>
  <si>
    <t>ID1244</t>
  </si>
  <si>
    <t>ID1245</t>
  </si>
  <si>
    <t>ID1246</t>
  </si>
  <si>
    <t>ID1247</t>
  </si>
  <si>
    <t>ID1248</t>
  </si>
  <si>
    <t>ID1249</t>
  </si>
  <si>
    <t>ID1250</t>
  </si>
  <si>
    <t>ID1251</t>
  </si>
  <si>
    <t>ID1252</t>
  </si>
  <si>
    <t>ID1253</t>
  </si>
  <si>
    <t>ID1254</t>
  </si>
  <si>
    <t>ID1255</t>
  </si>
  <si>
    <t>ID1256</t>
  </si>
  <si>
    <t>ID1257</t>
  </si>
  <si>
    <t>ID1258</t>
  </si>
  <si>
    <t>ID1259</t>
  </si>
  <si>
    <t>ID1260</t>
  </si>
  <si>
    <t>ID1261</t>
  </si>
  <si>
    <t>ID1262</t>
  </si>
  <si>
    <t>ID1263</t>
  </si>
  <si>
    <t>ID1264</t>
  </si>
  <si>
    <t>ID1265</t>
  </si>
  <si>
    <t>ID1266</t>
  </si>
  <si>
    <t>ID1267</t>
  </si>
  <si>
    <t>ID1268</t>
  </si>
  <si>
    <t>ID1269</t>
  </si>
  <si>
    <t>ID1270</t>
  </si>
  <si>
    <t>ID1271</t>
  </si>
  <si>
    <t>ID1272</t>
  </si>
  <si>
    <t>ID1273</t>
  </si>
  <si>
    <t>ID1274</t>
  </si>
  <si>
    <t>ID1275</t>
  </si>
  <si>
    <t>ID1276</t>
  </si>
  <si>
    <t>ID1277</t>
  </si>
  <si>
    <t>ID1278</t>
  </si>
  <si>
    <t>ID1279</t>
  </si>
  <si>
    <t>ID1280</t>
  </si>
  <si>
    <t>ID1281</t>
  </si>
  <si>
    <t>ID1282</t>
  </si>
  <si>
    <t>ID1283</t>
  </si>
  <si>
    <t>ID1284</t>
  </si>
  <si>
    <t>ID1285</t>
  </si>
  <si>
    <t>ID1286</t>
  </si>
  <si>
    <t>ID1287</t>
  </si>
  <si>
    <t>ID1288</t>
  </si>
  <si>
    <t>ID1289</t>
  </si>
  <si>
    <t>ID1290</t>
  </si>
  <si>
    <t>ID1291</t>
  </si>
  <si>
    <t>ID1292</t>
  </si>
  <si>
    <t>ID1293</t>
  </si>
  <si>
    <t>ID1294</t>
  </si>
  <si>
    <t>ID1295</t>
  </si>
  <si>
    <t>ID1296</t>
  </si>
  <si>
    <t>ID1297</t>
  </si>
  <si>
    <t>ID1298</t>
  </si>
  <si>
    <t>ID1299</t>
  </si>
  <si>
    <t>ID1300</t>
  </si>
  <si>
    <t>ID1301</t>
  </si>
  <si>
    <t>ID1302</t>
  </si>
  <si>
    <t>ID1303</t>
  </si>
  <si>
    <t>ID1304</t>
  </si>
  <si>
    <t>ID1305</t>
  </si>
  <si>
    <t>ID1306</t>
  </si>
  <si>
    <t>ID1307</t>
  </si>
  <si>
    <t>ID1308</t>
  </si>
  <si>
    <t>ID1309</t>
  </si>
  <si>
    <t>ID1310</t>
  </si>
  <si>
    <t>ID1311</t>
  </si>
  <si>
    <t>ID1312</t>
  </si>
  <si>
    <t>ID1313</t>
  </si>
  <si>
    <t>ID1314</t>
  </si>
  <si>
    <t>ID1315</t>
  </si>
  <si>
    <t>ID1316</t>
  </si>
  <si>
    <t>ID1317</t>
  </si>
  <si>
    <t>ID1318</t>
  </si>
  <si>
    <t>ID1319</t>
  </si>
  <si>
    <t>ID1320</t>
  </si>
  <si>
    <t>ID1321</t>
  </si>
  <si>
    <t>ID1322</t>
  </si>
  <si>
    <t>ID1323</t>
  </si>
  <si>
    <t>ID1324</t>
  </si>
  <si>
    <t>ID1325</t>
  </si>
  <si>
    <t>ID1326</t>
  </si>
  <si>
    <t>ID1327</t>
  </si>
  <si>
    <t>ID1328</t>
  </si>
  <si>
    <t>ID1329</t>
  </si>
  <si>
    <t>ID1330</t>
  </si>
  <si>
    <t>ID1331</t>
  </si>
  <si>
    <t>ID1332</t>
  </si>
  <si>
    <t>ID1333</t>
  </si>
  <si>
    <t>ID1334</t>
  </si>
  <si>
    <t>ID1335</t>
  </si>
  <si>
    <t>ID1336</t>
  </si>
  <si>
    <t>ID1337</t>
  </si>
  <si>
    <t>ID1338</t>
  </si>
  <si>
    <t>ID1339</t>
  </si>
  <si>
    <t>ID1340</t>
  </si>
  <si>
    <t>ID1341</t>
  </si>
  <si>
    <t>ID1342</t>
  </si>
  <si>
    <t>ID1343</t>
  </si>
  <si>
    <t>ID1344</t>
  </si>
  <si>
    <t>ID1345</t>
  </si>
  <si>
    <t>ID1346</t>
  </si>
  <si>
    <t>ID1347</t>
  </si>
  <si>
    <t>ID1348</t>
  </si>
  <si>
    <t>ID1349</t>
  </si>
  <si>
    <t>ID1350</t>
  </si>
  <si>
    <t>ID1351</t>
  </si>
  <si>
    <t>ID1352</t>
  </si>
  <si>
    <t>ID1353</t>
  </si>
  <si>
    <t>ID1354</t>
  </si>
  <si>
    <t>ID1355</t>
  </si>
  <si>
    <t>ID1356</t>
  </si>
  <si>
    <t>ID1357</t>
  </si>
  <si>
    <t>ID1358</t>
  </si>
  <si>
    <t>ID1359</t>
  </si>
  <si>
    <t>ID1360</t>
  </si>
  <si>
    <t>ID1361</t>
  </si>
  <si>
    <t>ID1362</t>
  </si>
  <si>
    <t>ID1363</t>
  </si>
  <si>
    <t>ID1364</t>
  </si>
  <si>
    <t>ID1365</t>
  </si>
  <si>
    <t>ID1366</t>
  </si>
  <si>
    <t>ID1367</t>
  </si>
  <si>
    <t>ID1368</t>
  </si>
  <si>
    <t>ID1369</t>
  </si>
  <si>
    <t>ID1370</t>
  </si>
  <si>
    <t>ID1371</t>
  </si>
  <si>
    <t>ID1372</t>
  </si>
  <si>
    <t>ID1373</t>
  </si>
  <si>
    <t>ID1374</t>
  </si>
  <si>
    <t>ID1375</t>
  </si>
  <si>
    <t>ID1376</t>
  </si>
  <si>
    <t>ID1377</t>
  </si>
  <si>
    <t>ID1378</t>
  </si>
  <si>
    <t>ID1379</t>
  </si>
  <si>
    <t>ID1380</t>
  </si>
  <si>
    <t>ID1381</t>
  </si>
  <si>
    <t>ID1382</t>
  </si>
  <si>
    <t>ID1383</t>
  </si>
  <si>
    <t>ID1384</t>
  </si>
  <si>
    <t>ID1385</t>
  </si>
  <si>
    <t>ID1386</t>
  </si>
  <si>
    <t>ID1387</t>
  </si>
  <si>
    <t>ID1388</t>
  </si>
  <si>
    <t>ID1389</t>
  </si>
  <si>
    <t>ID1390</t>
  </si>
  <si>
    <t>ID1391</t>
  </si>
  <si>
    <t>ID1392</t>
  </si>
  <si>
    <t>ID1393</t>
  </si>
  <si>
    <t>ID1394</t>
  </si>
  <si>
    <t>ID1395</t>
  </si>
  <si>
    <t>ID1396</t>
  </si>
  <si>
    <t>ID1397</t>
  </si>
  <si>
    <t>ID1398</t>
  </si>
  <si>
    <t>ID1399</t>
  </si>
  <si>
    <t>ID1400</t>
  </si>
  <si>
    <t>ID1401</t>
  </si>
  <si>
    <t>ID1402</t>
  </si>
  <si>
    <t>ID1403</t>
  </si>
  <si>
    <t>ID1404</t>
  </si>
  <si>
    <t>ID1405</t>
  </si>
  <si>
    <t>ID1406</t>
  </si>
  <si>
    <t>ID1407</t>
  </si>
  <si>
    <t>ID1408</t>
  </si>
  <si>
    <t>ID1409</t>
  </si>
  <si>
    <t>ID1410</t>
  </si>
  <si>
    <t>ID1411</t>
  </si>
  <si>
    <t>ID1412</t>
  </si>
  <si>
    <t>ID1413</t>
  </si>
  <si>
    <t>ID1414</t>
  </si>
  <si>
    <t>ID1415</t>
  </si>
  <si>
    <t>ID1416</t>
  </si>
  <si>
    <t>ID1417</t>
  </si>
  <si>
    <t>ID1418</t>
  </si>
  <si>
    <t>ID1419</t>
  </si>
  <si>
    <t>ID1420</t>
  </si>
  <si>
    <t>ID1421</t>
  </si>
  <si>
    <t>ID1422</t>
  </si>
  <si>
    <t>ID1423</t>
  </si>
  <si>
    <t>ID1424</t>
  </si>
  <si>
    <t>ID1425</t>
  </si>
  <si>
    <t>ID1426</t>
  </si>
  <si>
    <t>ID1427</t>
  </si>
  <si>
    <t>ID1428</t>
  </si>
  <si>
    <t>ID1429</t>
  </si>
  <si>
    <t>ID1430</t>
  </si>
  <si>
    <t>ID1431</t>
  </si>
  <si>
    <t>ID1432</t>
  </si>
  <si>
    <t>ID1433</t>
  </si>
  <si>
    <t>ID1434</t>
  </si>
  <si>
    <t>ID1435</t>
  </si>
  <si>
    <t>ID1436</t>
  </si>
  <si>
    <t>ID1437</t>
  </si>
  <si>
    <t>ID1438</t>
  </si>
  <si>
    <t>ID1439</t>
  </si>
  <si>
    <t>ID1440</t>
  </si>
  <si>
    <t>ID1441</t>
  </si>
  <si>
    <t>ID1442</t>
  </si>
  <si>
    <t>ID1443</t>
  </si>
  <si>
    <t>ID1444</t>
  </si>
  <si>
    <t>ID1445</t>
  </si>
  <si>
    <t>ID1446</t>
  </si>
  <si>
    <t>ID1447</t>
  </si>
  <si>
    <t>ID1448</t>
  </si>
  <si>
    <t>ID1449</t>
  </si>
  <si>
    <t>ID1450</t>
  </si>
  <si>
    <t>ID1451</t>
  </si>
  <si>
    <t>ID1452</t>
  </si>
  <si>
    <t>ID1453</t>
  </si>
  <si>
    <t>ID1454</t>
  </si>
  <si>
    <t>ID1455</t>
  </si>
  <si>
    <t>ID1456</t>
  </si>
  <si>
    <t>ID1457</t>
  </si>
  <si>
    <t>ID1458</t>
  </si>
  <si>
    <t>ID1459</t>
  </si>
  <si>
    <t>ID1460</t>
  </si>
  <si>
    <t>ID1461</t>
  </si>
  <si>
    <t>ID1462</t>
  </si>
  <si>
    <t>ID1463</t>
  </si>
  <si>
    <t>ID1464</t>
  </si>
  <si>
    <t>ID1465</t>
  </si>
  <si>
    <t>ID1466</t>
  </si>
  <si>
    <t>ID1467</t>
  </si>
  <si>
    <t>ID1468</t>
  </si>
  <si>
    <t>ID1469</t>
  </si>
  <si>
    <t>ID1470</t>
  </si>
  <si>
    <t>ID1471</t>
  </si>
  <si>
    <t>ID1472</t>
  </si>
  <si>
    <t>ID1473</t>
  </si>
  <si>
    <t>ID1474</t>
  </si>
  <si>
    <t>ID1475</t>
  </si>
  <si>
    <t>ID1476</t>
  </si>
  <si>
    <t>ID1477</t>
  </si>
  <si>
    <t>ID1478</t>
  </si>
  <si>
    <t>ID1479</t>
  </si>
  <si>
    <t>ID1480</t>
  </si>
  <si>
    <t>ID1481</t>
  </si>
  <si>
    <t>ID1482</t>
  </si>
  <si>
    <t>ID1483</t>
  </si>
  <si>
    <t>ID1484</t>
  </si>
  <si>
    <t>ID1485</t>
  </si>
  <si>
    <t>ID1486</t>
  </si>
  <si>
    <t>ID1487</t>
  </si>
  <si>
    <t>ID1488</t>
  </si>
  <si>
    <t>ID1489</t>
  </si>
  <si>
    <t>ID1490</t>
  </si>
  <si>
    <t>ID1491</t>
  </si>
  <si>
    <t>ID1492</t>
  </si>
  <si>
    <t>ID1493</t>
  </si>
  <si>
    <t>ID1494</t>
  </si>
  <si>
    <t>ID1495</t>
  </si>
  <si>
    <t>ID1496</t>
  </si>
  <si>
    <t>ID1497</t>
  </si>
  <si>
    <t>ID1498</t>
  </si>
  <si>
    <t>ID1499</t>
  </si>
  <si>
    <t>ID1500</t>
  </si>
  <si>
    <t>ID1501</t>
  </si>
  <si>
    <t>ID1502</t>
  </si>
  <si>
    <t>ID1503</t>
  </si>
  <si>
    <t>ID1504</t>
  </si>
  <si>
    <t>ID1505</t>
  </si>
  <si>
    <t>ID1506</t>
  </si>
  <si>
    <t>ID1507</t>
  </si>
  <si>
    <t>ID1508</t>
  </si>
  <si>
    <t>ID1509</t>
  </si>
  <si>
    <t>ID1510</t>
  </si>
  <si>
    <t>ID1511</t>
  </si>
  <si>
    <t>ID1512</t>
  </si>
  <si>
    <t>ID1513</t>
  </si>
  <si>
    <t>ID1514</t>
  </si>
  <si>
    <t>ID1515</t>
  </si>
  <si>
    <t>ID1516</t>
  </si>
  <si>
    <t>ID1517</t>
  </si>
  <si>
    <t>ID1518</t>
  </si>
  <si>
    <t>ID1519</t>
  </si>
  <si>
    <t>ID1520</t>
  </si>
  <si>
    <t>ID1521</t>
  </si>
  <si>
    <t>ID1522</t>
  </si>
  <si>
    <t>ID1523</t>
  </si>
  <si>
    <t>ID1524</t>
  </si>
  <si>
    <t>ID1525</t>
  </si>
  <si>
    <t>ID1526</t>
  </si>
  <si>
    <t>ID1527</t>
  </si>
  <si>
    <t>ID1528</t>
  </si>
  <si>
    <t>ID1529</t>
  </si>
  <si>
    <t>ID1530</t>
  </si>
  <si>
    <t>ID1531</t>
  </si>
  <si>
    <t>ID1532</t>
  </si>
  <si>
    <t>ID1533</t>
  </si>
  <si>
    <t>ID1534</t>
  </si>
  <si>
    <t>ID1535</t>
  </si>
  <si>
    <t>ID1536</t>
  </si>
  <si>
    <t>ID1537</t>
  </si>
  <si>
    <t>ID1538</t>
  </si>
  <si>
    <t>ID1539</t>
  </si>
  <si>
    <t>ID1540</t>
  </si>
  <si>
    <t>ID1541</t>
  </si>
  <si>
    <t>ID1542</t>
  </si>
  <si>
    <t>ID1543</t>
  </si>
  <si>
    <t>ID1544</t>
  </si>
  <si>
    <t>ID1545</t>
  </si>
  <si>
    <t>ID1546</t>
  </si>
  <si>
    <t>ID1547</t>
  </si>
  <si>
    <t>ID1548</t>
  </si>
  <si>
    <t>ID1549</t>
  </si>
  <si>
    <t>ID1550</t>
  </si>
  <si>
    <t>ID1551</t>
  </si>
  <si>
    <t>ID1552</t>
  </si>
  <si>
    <t>ID1553</t>
  </si>
  <si>
    <t>ID1554</t>
  </si>
  <si>
    <t>ID1555</t>
  </si>
  <si>
    <t>ID1556</t>
  </si>
  <si>
    <t>ID1557</t>
  </si>
  <si>
    <t>ID1558</t>
  </si>
  <si>
    <t>ID1559</t>
  </si>
  <si>
    <t>ID1560</t>
  </si>
  <si>
    <t>ID1561</t>
  </si>
  <si>
    <t>ID1562</t>
  </si>
  <si>
    <t>ID1563</t>
  </si>
  <si>
    <t>ID1564</t>
  </si>
  <si>
    <t>ID1565</t>
  </si>
  <si>
    <t>ID1566</t>
  </si>
  <si>
    <t>ID1567</t>
  </si>
  <si>
    <t>ID1568</t>
  </si>
  <si>
    <t>ID1569</t>
  </si>
  <si>
    <t>ID1570</t>
  </si>
  <si>
    <t>ID1571</t>
  </si>
  <si>
    <t>ID1572</t>
  </si>
  <si>
    <t>ID1573</t>
  </si>
  <si>
    <t>ID1574</t>
  </si>
  <si>
    <t>ID1575</t>
  </si>
  <si>
    <t>ID1576</t>
  </si>
  <si>
    <t>ID1577</t>
  </si>
  <si>
    <t>ID1578</t>
  </si>
  <si>
    <t>ID1579</t>
  </si>
  <si>
    <t>ID1580</t>
  </si>
  <si>
    <t>ID1581</t>
  </si>
  <si>
    <t>ID1582</t>
  </si>
  <si>
    <t>ID1583</t>
  </si>
  <si>
    <t>ID1584</t>
  </si>
  <si>
    <t>ID1585</t>
  </si>
  <si>
    <t>ID1586</t>
  </si>
  <si>
    <t>ID1587</t>
  </si>
  <si>
    <t>ID1588</t>
  </si>
  <si>
    <t>ID1589</t>
  </si>
  <si>
    <t>ID1590</t>
  </si>
  <si>
    <t>ID1591</t>
  </si>
  <si>
    <t>ID1592</t>
  </si>
  <si>
    <t>ID1593</t>
  </si>
  <si>
    <t>ID1594</t>
  </si>
  <si>
    <t>ID1595</t>
  </si>
  <si>
    <t>ID1596</t>
  </si>
  <si>
    <t>ID1597</t>
  </si>
  <si>
    <t>ID1598</t>
  </si>
  <si>
    <t>ID1599</t>
  </si>
  <si>
    <t>ID1600</t>
  </si>
  <si>
    <t>ID1601</t>
  </si>
  <si>
    <t>ID1602</t>
  </si>
  <si>
    <t>ID1603</t>
  </si>
  <si>
    <t>ID1604</t>
  </si>
  <si>
    <t>ID1605</t>
  </si>
  <si>
    <t>ID1606</t>
  </si>
  <si>
    <t>ID1607</t>
  </si>
  <si>
    <t>ID1608</t>
  </si>
  <si>
    <t>ID1609</t>
  </si>
  <si>
    <t>ID1610</t>
  </si>
  <si>
    <t>ID1611</t>
  </si>
  <si>
    <t>ID1612</t>
  </si>
  <si>
    <t>ID1613</t>
  </si>
  <si>
    <t>ID1614</t>
  </si>
  <si>
    <t>ID1615</t>
  </si>
  <si>
    <t>ID1616</t>
  </si>
  <si>
    <t>ID1617</t>
  </si>
  <si>
    <t>ID1618</t>
  </si>
  <si>
    <t>ID1619</t>
  </si>
  <si>
    <t>ID1620</t>
  </si>
  <si>
    <t>ID1621</t>
  </si>
  <si>
    <t>ID1622</t>
  </si>
  <si>
    <t>ID1623</t>
  </si>
  <si>
    <t>ID1624</t>
  </si>
  <si>
    <t>ID1625</t>
  </si>
  <si>
    <t>ID1626</t>
  </si>
  <si>
    <t>ID1627</t>
  </si>
  <si>
    <t>ID1628</t>
  </si>
  <si>
    <t>ID1629</t>
  </si>
  <si>
    <t>ID1630</t>
  </si>
  <si>
    <t>ID1631</t>
  </si>
  <si>
    <t>ID1632</t>
  </si>
  <si>
    <t>ID1633</t>
  </si>
  <si>
    <t>ID1634</t>
  </si>
  <si>
    <t>ID1635</t>
  </si>
  <si>
    <t>ID1636</t>
  </si>
  <si>
    <t>ID1637</t>
  </si>
  <si>
    <t>ID1638</t>
  </si>
  <si>
    <t>ID1639</t>
  </si>
  <si>
    <t>ID1640</t>
  </si>
  <si>
    <t>ID1641</t>
  </si>
  <si>
    <t>ID1642</t>
  </si>
  <si>
    <t>ID1643</t>
  </si>
  <si>
    <t>ID1644</t>
  </si>
  <si>
    <t>ID1645</t>
  </si>
  <si>
    <t>ID1646</t>
  </si>
  <si>
    <t>ID1647</t>
  </si>
  <si>
    <t>ID1648</t>
  </si>
  <si>
    <t>ID1649</t>
  </si>
  <si>
    <t>ID1650</t>
  </si>
  <si>
    <t>ID1651</t>
  </si>
  <si>
    <t>ID1652</t>
  </si>
  <si>
    <t>ID1653</t>
  </si>
  <si>
    <t>ID1654</t>
  </si>
  <si>
    <t>ID1655</t>
  </si>
  <si>
    <t>ID1656</t>
  </si>
  <si>
    <t>ID1657</t>
  </si>
  <si>
    <t>ID1658</t>
  </si>
  <si>
    <t>ID1659</t>
  </si>
  <si>
    <t>ID1660</t>
  </si>
  <si>
    <t>ID1661</t>
  </si>
  <si>
    <t>ID1662</t>
  </si>
  <si>
    <t>ID1663</t>
  </si>
  <si>
    <t>ID1664</t>
  </si>
  <si>
    <t>ID1665</t>
  </si>
  <si>
    <t>ID1666</t>
  </si>
  <si>
    <t>ID1667</t>
  </si>
  <si>
    <t>ID1668</t>
  </si>
  <si>
    <t>ID1669</t>
  </si>
  <si>
    <t>ID1670</t>
  </si>
  <si>
    <t>ID1671</t>
  </si>
  <si>
    <t>ID1672</t>
  </si>
  <si>
    <t>ID1673</t>
  </si>
  <si>
    <t>ID1674</t>
  </si>
  <si>
    <t>ID1675</t>
  </si>
  <si>
    <t>ID1676</t>
  </si>
  <si>
    <t>ID1677</t>
  </si>
  <si>
    <t>ID1678</t>
  </si>
  <si>
    <t>ID1679</t>
  </si>
  <si>
    <t>ID1680</t>
  </si>
  <si>
    <t>ID1681</t>
  </si>
  <si>
    <t>ID1682</t>
  </si>
  <si>
    <t>ID1683</t>
  </si>
  <si>
    <t>ID1684</t>
  </si>
  <si>
    <t>ID1685</t>
  </si>
  <si>
    <t>ID1686</t>
  </si>
  <si>
    <t>ID1687</t>
  </si>
  <si>
    <t>ID1688</t>
  </si>
  <si>
    <t>ID1689</t>
  </si>
  <si>
    <t>ID1690</t>
  </si>
  <si>
    <t>ID1691</t>
  </si>
  <si>
    <t>ID1692</t>
  </si>
  <si>
    <t>ID1693</t>
  </si>
  <si>
    <t>ID1694</t>
  </si>
  <si>
    <t>ID1695</t>
  </si>
  <si>
    <t>ID1696</t>
  </si>
  <si>
    <t>ID1697</t>
  </si>
  <si>
    <t>ID1698</t>
  </si>
  <si>
    <t>ID1699</t>
  </si>
  <si>
    <t>ID1700</t>
  </si>
  <si>
    <t>ID1701</t>
  </si>
  <si>
    <t>ID1702</t>
  </si>
  <si>
    <t>ID1703</t>
  </si>
  <si>
    <t>ID1704</t>
  </si>
  <si>
    <t>ID1705</t>
  </si>
  <si>
    <t>ID1706</t>
  </si>
  <si>
    <t>ID1707</t>
  </si>
  <si>
    <t>ID1708</t>
  </si>
  <si>
    <t>ID1709</t>
  </si>
  <si>
    <t>ID1710</t>
  </si>
  <si>
    <t>ID1711</t>
  </si>
  <si>
    <t>ID1712</t>
  </si>
  <si>
    <t>ID1713</t>
  </si>
  <si>
    <t>ID1714</t>
  </si>
  <si>
    <t>ID1715</t>
  </si>
  <si>
    <t>ID1716</t>
  </si>
  <si>
    <t>ID1717</t>
  </si>
  <si>
    <t>ID1718</t>
  </si>
  <si>
    <t>ID1719</t>
  </si>
  <si>
    <t>ID1720</t>
  </si>
  <si>
    <t>ID1721</t>
  </si>
  <si>
    <t>ID1722</t>
  </si>
  <si>
    <t>ID1723</t>
  </si>
  <si>
    <t>ID1724</t>
  </si>
  <si>
    <t>ID1725</t>
  </si>
  <si>
    <t>ID1726</t>
  </si>
  <si>
    <t>ID1727</t>
  </si>
  <si>
    <t>ID1728</t>
  </si>
  <si>
    <t>ID1729</t>
  </si>
  <si>
    <t>ID1730</t>
  </si>
  <si>
    <t>ID1731</t>
  </si>
  <si>
    <t>ID1732</t>
  </si>
  <si>
    <t>ID1733</t>
  </si>
  <si>
    <t>ID1734</t>
  </si>
  <si>
    <t>ID1735</t>
  </si>
  <si>
    <t>ID1736</t>
  </si>
  <si>
    <t>ID1737</t>
  </si>
  <si>
    <t>ID1738</t>
  </si>
  <si>
    <t>ID1739</t>
  </si>
  <si>
    <t>ID1740</t>
  </si>
  <si>
    <t>ID1741</t>
  </si>
  <si>
    <t>ID1742</t>
  </si>
  <si>
    <t>ID1743</t>
  </si>
  <si>
    <t>ID1744</t>
  </si>
  <si>
    <t>ID1745</t>
  </si>
  <si>
    <t>ID1746</t>
  </si>
  <si>
    <t>ID1747</t>
  </si>
  <si>
    <t>ID1748</t>
  </si>
  <si>
    <t>ID1749</t>
  </si>
  <si>
    <t>ID1750</t>
  </si>
  <si>
    <t>ID1751</t>
  </si>
  <si>
    <t>ID1752</t>
  </si>
  <si>
    <t>ID1753</t>
  </si>
  <si>
    <t>ID1754</t>
  </si>
  <si>
    <t>ID1755</t>
  </si>
  <si>
    <t>ID1756</t>
  </si>
  <si>
    <t>ID1757</t>
  </si>
  <si>
    <t>ID1758</t>
  </si>
  <si>
    <t>ID1759</t>
  </si>
  <si>
    <t>ID1760</t>
  </si>
  <si>
    <t>ID1761</t>
  </si>
  <si>
    <t>ID1762</t>
  </si>
  <si>
    <t>ID1763</t>
  </si>
  <si>
    <t>ID1764</t>
  </si>
  <si>
    <t>ID1765</t>
  </si>
  <si>
    <t>ID1766</t>
  </si>
  <si>
    <t>ID1767</t>
  </si>
  <si>
    <t>ID1768</t>
  </si>
  <si>
    <t>ID1769</t>
  </si>
  <si>
    <t>ID1770</t>
  </si>
  <si>
    <t>ID1771</t>
  </si>
  <si>
    <t>ID1772</t>
  </si>
  <si>
    <t>ID1773</t>
  </si>
  <si>
    <t>ID1774</t>
  </si>
  <si>
    <t>ID1775</t>
  </si>
  <si>
    <t>ID1776</t>
  </si>
  <si>
    <t>ID1777</t>
  </si>
  <si>
    <t>ID1778</t>
  </si>
  <si>
    <t>ID1779</t>
  </si>
  <si>
    <t>ID1780</t>
  </si>
  <si>
    <t>ID1781</t>
  </si>
  <si>
    <t>ID1782</t>
  </si>
  <si>
    <t>ID1783</t>
  </si>
  <si>
    <t>ID1784</t>
  </si>
  <si>
    <t>ID1785</t>
  </si>
  <si>
    <t>ID1786</t>
  </si>
  <si>
    <t>ID1787</t>
  </si>
  <si>
    <t>ID1788</t>
  </si>
  <si>
    <t>ID1789</t>
  </si>
  <si>
    <t>ID1790</t>
  </si>
  <si>
    <t>ID1791</t>
  </si>
  <si>
    <t>ID1792</t>
  </si>
  <si>
    <t>ID1793</t>
  </si>
  <si>
    <t>ID1794</t>
  </si>
  <si>
    <t>ID1795</t>
  </si>
  <si>
    <t>ID1796</t>
  </si>
  <si>
    <t>ID1797</t>
  </si>
  <si>
    <t>ID1798</t>
  </si>
  <si>
    <t>ID1799</t>
  </si>
  <si>
    <t>ID1800</t>
  </si>
  <si>
    <t>ID1801</t>
  </si>
  <si>
    <t>ID1802</t>
  </si>
  <si>
    <t>ID1803</t>
  </si>
  <si>
    <t>ID1804</t>
  </si>
  <si>
    <t>ID1805</t>
  </si>
  <si>
    <t>ID1806</t>
  </si>
  <si>
    <t>ID1807</t>
  </si>
  <si>
    <t>ID1808</t>
  </si>
  <si>
    <t>ID1809</t>
  </si>
  <si>
    <t>ID1810</t>
  </si>
  <si>
    <t>ID1811</t>
  </si>
  <si>
    <t>ID1812</t>
  </si>
  <si>
    <t>ID1813</t>
  </si>
  <si>
    <t>ID1814</t>
  </si>
  <si>
    <t>ID1815</t>
  </si>
  <si>
    <t>ID1816</t>
  </si>
  <si>
    <t>ID1817</t>
  </si>
  <si>
    <t>ID1818</t>
  </si>
  <si>
    <t>ID1819</t>
  </si>
  <si>
    <t>ID1820</t>
  </si>
  <si>
    <t>ID1821</t>
  </si>
  <si>
    <t>ID1822</t>
  </si>
  <si>
    <t>ID1823</t>
  </si>
  <si>
    <t>ID1824</t>
  </si>
  <si>
    <t>ID1825</t>
  </si>
  <si>
    <t>ID1826</t>
  </si>
  <si>
    <t>ID1827</t>
  </si>
  <si>
    <t>ID1828</t>
  </si>
  <si>
    <t>ID1829</t>
  </si>
  <si>
    <t>ID1830</t>
  </si>
  <si>
    <t>ID1831</t>
  </si>
  <si>
    <t>ID1832</t>
  </si>
  <si>
    <t>ID1833</t>
  </si>
  <si>
    <t>ID1834</t>
  </si>
  <si>
    <t>ID1835</t>
  </si>
  <si>
    <t>ID1836</t>
  </si>
  <si>
    <t>ID1837</t>
  </si>
  <si>
    <t>ID1838</t>
  </si>
  <si>
    <t>ID1839</t>
  </si>
  <si>
    <t>ID1840</t>
  </si>
  <si>
    <t>ID1841</t>
  </si>
  <si>
    <t>ID1842</t>
  </si>
  <si>
    <t>ID1843</t>
  </si>
  <si>
    <t>ID1844</t>
  </si>
  <si>
    <t>ID1845</t>
  </si>
  <si>
    <t>ID1846</t>
  </si>
  <si>
    <t>ID1847</t>
  </si>
  <si>
    <t>ID1848</t>
  </si>
  <si>
    <t>ID1849</t>
  </si>
  <si>
    <t>ID1850</t>
  </si>
  <si>
    <t>ID1851</t>
  </si>
  <si>
    <t>ID1852</t>
  </si>
  <si>
    <t>ID1853</t>
  </si>
  <si>
    <t>ID1854</t>
  </si>
  <si>
    <t>ID1855</t>
  </si>
  <si>
    <t>ID1856</t>
  </si>
  <si>
    <t>ID1857</t>
  </si>
  <si>
    <t>ID1858</t>
  </si>
  <si>
    <t>ID1859</t>
  </si>
  <si>
    <t>ID1860</t>
  </si>
  <si>
    <t>ID1861</t>
  </si>
  <si>
    <t>ID1862</t>
  </si>
  <si>
    <t>ID1863</t>
  </si>
  <si>
    <t>ID1864</t>
  </si>
  <si>
    <t>ID1865</t>
  </si>
  <si>
    <t>ID1866</t>
  </si>
  <si>
    <t>ID1867</t>
  </si>
  <si>
    <t>ID1868</t>
  </si>
  <si>
    <t>ID1869</t>
  </si>
  <si>
    <t>ID1870</t>
  </si>
  <si>
    <t>ID1871</t>
  </si>
  <si>
    <t>ID1872</t>
  </si>
  <si>
    <t>ID1873</t>
  </si>
  <si>
    <t>ID1874</t>
  </si>
  <si>
    <t>ID1875</t>
  </si>
  <si>
    <t>ID1876</t>
  </si>
  <si>
    <t>ID1877</t>
  </si>
  <si>
    <t>ID1878</t>
  </si>
  <si>
    <t>ID1879</t>
  </si>
  <si>
    <t>ID1880</t>
  </si>
  <si>
    <t>ID1881</t>
  </si>
  <si>
    <t>ID1882</t>
  </si>
  <si>
    <t>ID1883</t>
  </si>
  <si>
    <t>ID1884</t>
  </si>
  <si>
    <t>ID1885</t>
  </si>
  <si>
    <t>ID1886</t>
  </si>
  <si>
    <t>ID1887</t>
  </si>
  <si>
    <t>ID1888</t>
  </si>
  <si>
    <t>ID1889</t>
  </si>
  <si>
    <t>ID1890</t>
  </si>
  <si>
    <t>ID1891</t>
  </si>
  <si>
    <t>ID1892</t>
  </si>
  <si>
    <t>ID1893</t>
  </si>
  <si>
    <t>ID1894</t>
  </si>
  <si>
    <t>ID1895</t>
  </si>
  <si>
    <t>ID1896</t>
  </si>
  <si>
    <t>ID1897</t>
  </si>
  <si>
    <t>ID1898</t>
  </si>
  <si>
    <t>ID1899</t>
  </si>
  <si>
    <t>ID1900</t>
  </si>
  <si>
    <t>ID1901</t>
  </si>
  <si>
    <t>ID1902</t>
  </si>
  <si>
    <t>ID1903</t>
  </si>
  <si>
    <t>ID1904</t>
  </si>
  <si>
    <t>ID1905</t>
  </si>
  <si>
    <t>ID1906</t>
  </si>
  <si>
    <t>ID1907</t>
  </si>
  <si>
    <t>ID1908</t>
  </si>
  <si>
    <t>ID1909</t>
  </si>
  <si>
    <t>ID1910</t>
  </si>
  <si>
    <t>ID1911</t>
  </si>
  <si>
    <t>ID1912</t>
  </si>
  <si>
    <t>ID1913</t>
  </si>
  <si>
    <t>ID1914</t>
  </si>
  <si>
    <t>ID1915</t>
  </si>
  <si>
    <t>ID1916</t>
  </si>
  <si>
    <t>ID1917</t>
  </si>
  <si>
    <t>ID1918</t>
  </si>
  <si>
    <t>ID1919</t>
  </si>
  <si>
    <t>ID1920</t>
  </si>
  <si>
    <t>ID1921</t>
  </si>
  <si>
    <t>ID1922</t>
  </si>
  <si>
    <t>ID1923</t>
  </si>
  <si>
    <t>ID1924</t>
  </si>
  <si>
    <t>ID1925</t>
  </si>
  <si>
    <t>ID1926</t>
  </si>
  <si>
    <t>ID1927</t>
  </si>
  <si>
    <t>ID1928</t>
  </si>
  <si>
    <t>ID1929</t>
  </si>
  <si>
    <t>ID1930</t>
  </si>
  <si>
    <t>ID1931</t>
  </si>
  <si>
    <t>ID1932</t>
  </si>
  <si>
    <t>ID1933</t>
  </si>
  <si>
    <t>ID1934</t>
  </si>
  <si>
    <t>ID1935</t>
  </si>
  <si>
    <t>ID1936</t>
  </si>
  <si>
    <t>ID1937</t>
  </si>
  <si>
    <t>ID1938</t>
  </si>
  <si>
    <t>ID1939</t>
  </si>
  <si>
    <t>ID1940</t>
  </si>
  <si>
    <t>ID1941</t>
  </si>
  <si>
    <t>ID1942</t>
  </si>
  <si>
    <t>ID1943</t>
  </si>
  <si>
    <t>ID1944</t>
  </si>
  <si>
    <t>ID1945</t>
  </si>
  <si>
    <t>ID1946</t>
  </si>
  <si>
    <t>ID1947</t>
  </si>
  <si>
    <t>ID1948</t>
  </si>
  <si>
    <t>ID1949</t>
  </si>
  <si>
    <t>ID1950</t>
  </si>
  <si>
    <t>ID1951</t>
  </si>
  <si>
    <t>ID1952</t>
  </si>
  <si>
    <t>ID1953</t>
  </si>
  <si>
    <t>ID1954</t>
  </si>
  <si>
    <t>ID1955</t>
  </si>
  <si>
    <t>ID1956</t>
  </si>
  <si>
    <t>ID1957</t>
  </si>
  <si>
    <t>ID1958</t>
  </si>
  <si>
    <t>ID1959</t>
  </si>
  <si>
    <t>ID1960</t>
  </si>
  <si>
    <t>ID1961</t>
  </si>
  <si>
    <t>ID1962</t>
  </si>
  <si>
    <t>ID1963</t>
  </si>
  <si>
    <t>ID1964</t>
  </si>
  <si>
    <t>ID1965</t>
  </si>
  <si>
    <t>ID1966</t>
  </si>
  <si>
    <t>ID1967</t>
  </si>
  <si>
    <t>ID1968</t>
  </si>
  <si>
    <t>ID1969</t>
  </si>
  <si>
    <t>ID1970</t>
  </si>
  <si>
    <t>ID1971</t>
  </si>
  <si>
    <t>ID1972</t>
  </si>
  <si>
    <t>ID1973</t>
  </si>
  <si>
    <t>ID1974</t>
  </si>
  <si>
    <t>ID1975</t>
  </si>
  <si>
    <t>ID1976</t>
  </si>
  <si>
    <t>ID1977</t>
  </si>
  <si>
    <t>ID1978</t>
  </si>
  <si>
    <t>ID1979</t>
  </si>
  <si>
    <t>ID1980</t>
  </si>
  <si>
    <t>ID1981</t>
  </si>
  <si>
    <t>ID1982</t>
  </si>
  <si>
    <t>ID1983</t>
  </si>
  <si>
    <t>ID1984</t>
  </si>
  <si>
    <t>ID1985</t>
  </si>
  <si>
    <t>ID1986</t>
  </si>
  <si>
    <t>ID1987</t>
  </si>
  <si>
    <t>ID1988</t>
  </si>
  <si>
    <t>ID1989</t>
  </si>
  <si>
    <t>ID1990</t>
  </si>
  <si>
    <t>ID1991</t>
  </si>
  <si>
    <t>ID1992</t>
  </si>
  <si>
    <t>ID1993</t>
  </si>
  <si>
    <t>ID1994</t>
  </si>
  <si>
    <t>ID1995</t>
  </si>
  <si>
    <t>ID1996</t>
  </si>
  <si>
    <t>ID1997</t>
  </si>
  <si>
    <t>ID1998</t>
  </si>
  <si>
    <t>ID1999</t>
  </si>
  <si>
    <t>ID2000</t>
  </si>
  <si>
    <t>ID2001</t>
  </si>
  <si>
    <t>ID2002</t>
  </si>
  <si>
    <t>ID2003</t>
  </si>
  <si>
    <t>ID2004</t>
  </si>
  <si>
    <t>ID2005</t>
  </si>
  <si>
    <t>ID2006</t>
  </si>
  <si>
    <t>ID2007</t>
  </si>
  <si>
    <t>ID2008</t>
  </si>
  <si>
    <t>ID2009</t>
  </si>
  <si>
    <t>ID2010</t>
  </si>
  <si>
    <t>ID2011</t>
  </si>
  <si>
    <t>ID2012</t>
  </si>
  <si>
    <t>ID2013</t>
  </si>
  <si>
    <t>ID2014</t>
  </si>
  <si>
    <t>ID2015</t>
  </si>
  <si>
    <t>ID2016</t>
  </si>
  <si>
    <t>ID2017</t>
  </si>
  <si>
    <t>ID2018</t>
  </si>
  <si>
    <t>ID2019</t>
  </si>
  <si>
    <t>ID2020</t>
  </si>
  <si>
    <t>ID2021</t>
  </si>
  <si>
    <t>ID2022</t>
  </si>
  <si>
    <t>ID2023</t>
  </si>
  <si>
    <t>ID2024</t>
  </si>
  <si>
    <t>ID2025</t>
  </si>
  <si>
    <t>ID2026</t>
  </si>
  <si>
    <t>ID2027</t>
  </si>
  <si>
    <t>ID2028</t>
  </si>
  <si>
    <t>ID2029</t>
  </si>
  <si>
    <t>ID2030</t>
  </si>
  <si>
    <t>ID2031</t>
  </si>
  <si>
    <t>ID2032</t>
  </si>
  <si>
    <t>ID2033</t>
  </si>
  <si>
    <t>ID2034</t>
  </si>
  <si>
    <t>ID2035</t>
  </si>
  <si>
    <t>ID2036</t>
  </si>
  <si>
    <t>ID2037</t>
  </si>
  <si>
    <t>ID2038</t>
  </si>
  <si>
    <t>ID2039</t>
  </si>
  <si>
    <t>ID2040</t>
  </si>
  <si>
    <t>ID2041</t>
  </si>
  <si>
    <t>ID2042</t>
  </si>
  <si>
    <t>ID2043</t>
  </si>
  <si>
    <t>ID2044</t>
  </si>
  <si>
    <t>ID2045</t>
  </si>
  <si>
    <t>ID2046</t>
  </si>
  <si>
    <t>ID2047</t>
  </si>
  <si>
    <t>ID2048</t>
  </si>
  <si>
    <t>ID2049</t>
  </si>
  <si>
    <t>ID2050</t>
  </si>
  <si>
    <t>ID2051</t>
  </si>
  <si>
    <t>ID2052</t>
  </si>
  <si>
    <t>ID2053</t>
  </si>
  <si>
    <t>ID2054</t>
  </si>
  <si>
    <t>ID2055</t>
  </si>
  <si>
    <t>ID2056</t>
  </si>
  <si>
    <t>ID2057</t>
  </si>
  <si>
    <t>ID2058</t>
  </si>
  <si>
    <t>ID2059</t>
  </si>
  <si>
    <t>ID2060</t>
  </si>
  <si>
    <t>ID2061</t>
  </si>
  <si>
    <t>ID2062</t>
  </si>
  <si>
    <t>ID2063</t>
  </si>
  <si>
    <t>ID2064</t>
  </si>
  <si>
    <t>ID2065</t>
  </si>
  <si>
    <t>ID2066</t>
  </si>
  <si>
    <t>ID2067</t>
  </si>
  <si>
    <t>ID2068</t>
  </si>
  <si>
    <t>ID2069</t>
  </si>
  <si>
    <t>ID2070</t>
  </si>
  <si>
    <t>ID2071</t>
  </si>
  <si>
    <t>ID2072</t>
  </si>
  <si>
    <t>ID2073</t>
  </si>
  <si>
    <t>ID2074</t>
  </si>
  <si>
    <t>ID2075</t>
  </si>
  <si>
    <t>ID2076</t>
  </si>
  <si>
    <t>ID2077</t>
  </si>
  <si>
    <t>ID2078</t>
  </si>
  <si>
    <t>ID2079</t>
  </si>
  <si>
    <t>ID2080</t>
  </si>
  <si>
    <t>ID2081</t>
  </si>
  <si>
    <t>ID2082</t>
  </si>
  <si>
    <t>ID2083</t>
  </si>
  <si>
    <t>ID2084</t>
  </si>
  <si>
    <t>ID2085</t>
  </si>
  <si>
    <t>ID2086</t>
  </si>
  <si>
    <t>ID2087</t>
  </si>
  <si>
    <t>ID2088</t>
  </si>
  <si>
    <t>ID2089</t>
  </si>
  <si>
    <t>ID2090</t>
  </si>
  <si>
    <t>ID2091</t>
  </si>
  <si>
    <t>ID2092</t>
  </si>
  <si>
    <t>ID2093</t>
  </si>
  <si>
    <t>ID2094</t>
  </si>
  <si>
    <t>ID2095</t>
  </si>
  <si>
    <t>ID2096</t>
  </si>
  <si>
    <t>ID2097</t>
  </si>
  <si>
    <t>ID2098</t>
  </si>
  <si>
    <t>ID2099</t>
  </si>
  <si>
    <t>ID2100</t>
  </si>
  <si>
    <t>ID2101</t>
  </si>
  <si>
    <t>ID2102</t>
  </si>
  <si>
    <t>ID2103</t>
  </si>
  <si>
    <t>ID2104</t>
  </si>
  <si>
    <t>ID2105</t>
  </si>
  <si>
    <t>ID2106</t>
  </si>
  <si>
    <t>ID2107</t>
  </si>
  <si>
    <t>ID2108</t>
  </si>
  <si>
    <t>ID2109</t>
  </si>
  <si>
    <t>ID2110</t>
  </si>
  <si>
    <t>ID2111</t>
  </si>
  <si>
    <t>ID2112</t>
  </si>
  <si>
    <t>ID2113</t>
  </si>
  <si>
    <t>ID2114</t>
  </si>
  <si>
    <t>ID2115</t>
  </si>
  <si>
    <t>ID2116</t>
  </si>
  <si>
    <t>ID2117</t>
  </si>
  <si>
    <t>ID2118</t>
  </si>
  <si>
    <t>ID2119</t>
  </si>
  <si>
    <t>ID2120</t>
  </si>
  <si>
    <t>ID2121</t>
  </si>
  <si>
    <t>ID2122</t>
  </si>
  <si>
    <t>ID2123</t>
  </si>
  <si>
    <t>ID2124</t>
  </si>
  <si>
    <t>ID2125</t>
  </si>
  <si>
    <t>ID2126</t>
  </si>
  <si>
    <t>ID2127</t>
  </si>
  <si>
    <t>ID2128</t>
  </si>
  <si>
    <t>ID2129</t>
  </si>
  <si>
    <t>ID2130</t>
  </si>
  <si>
    <t>ID2131</t>
  </si>
  <si>
    <t>ID2132</t>
  </si>
  <si>
    <t>ID2133</t>
  </si>
  <si>
    <t>ID2134</t>
  </si>
  <si>
    <t>ID2135</t>
  </si>
  <si>
    <t>ID2136</t>
  </si>
  <si>
    <t>ID2137</t>
  </si>
  <si>
    <t>ID2138</t>
  </si>
  <si>
    <t>ID2139</t>
  </si>
  <si>
    <t>ID2140</t>
  </si>
  <si>
    <t>ID2141</t>
  </si>
  <si>
    <t>ID2142</t>
  </si>
  <si>
    <t>ID2143</t>
  </si>
  <si>
    <t>ID2144</t>
  </si>
  <si>
    <t>ID2145</t>
  </si>
  <si>
    <t>ID2146</t>
  </si>
  <si>
    <t>ID2147</t>
  </si>
  <si>
    <t>ID2148</t>
  </si>
  <si>
    <t>ID2149</t>
  </si>
  <si>
    <t>ID2150</t>
  </si>
  <si>
    <t>ID2151</t>
  </si>
  <si>
    <t>ID2152</t>
  </si>
  <si>
    <t>ID2153</t>
  </si>
  <si>
    <t>ID2154</t>
  </si>
  <si>
    <t>ID2155</t>
  </si>
  <si>
    <t>ID2156</t>
  </si>
  <si>
    <t>ID2157</t>
  </si>
  <si>
    <t>ID2158</t>
  </si>
  <si>
    <t>ID2159</t>
  </si>
  <si>
    <t>ID2160</t>
  </si>
  <si>
    <t>ID2161</t>
  </si>
  <si>
    <t>ID2162</t>
  </si>
  <si>
    <t>ID2163</t>
  </si>
  <si>
    <t>ID2164</t>
  </si>
  <si>
    <t>ID2165</t>
  </si>
  <si>
    <t>ID2166</t>
  </si>
  <si>
    <t>ID2167</t>
  </si>
  <si>
    <t>ID2168</t>
  </si>
  <si>
    <t>ID2169</t>
  </si>
  <si>
    <t>ID2170</t>
  </si>
  <si>
    <t>ID2171</t>
  </si>
  <si>
    <t>ID2172</t>
  </si>
  <si>
    <t>ID2173</t>
  </si>
  <si>
    <t>ID2174</t>
  </si>
  <si>
    <t>ID2175</t>
  </si>
  <si>
    <t>ID2176</t>
  </si>
  <si>
    <t>ID2177</t>
  </si>
  <si>
    <t>ID2178</t>
  </si>
  <si>
    <t>ID2179</t>
  </si>
  <si>
    <t>ID2180</t>
  </si>
  <si>
    <t>ID2181</t>
  </si>
  <si>
    <t>ID2182</t>
  </si>
  <si>
    <t>ID2183</t>
  </si>
  <si>
    <t>ID2184</t>
  </si>
  <si>
    <t>ID2185</t>
  </si>
  <si>
    <t>ID2186</t>
  </si>
  <si>
    <t>ID2187</t>
  </si>
  <si>
    <t>ID2188</t>
  </si>
  <si>
    <t>ID2189</t>
  </si>
  <si>
    <t>ID2190</t>
  </si>
  <si>
    <t>ID2191</t>
  </si>
  <si>
    <t>ID2192</t>
  </si>
  <si>
    <t>ID2193</t>
  </si>
  <si>
    <t>ID2194</t>
  </si>
  <si>
    <t>ID2195</t>
  </si>
  <si>
    <t>ID2196</t>
  </si>
  <si>
    <t>ID2197</t>
  </si>
  <si>
    <t>ID2198</t>
  </si>
  <si>
    <t>ID2199</t>
  </si>
  <si>
    <t>ID2200</t>
  </si>
  <si>
    <t>ID2201</t>
  </si>
  <si>
    <t>ID2202</t>
  </si>
  <si>
    <t>ID2203</t>
  </si>
  <si>
    <t>ID2204</t>
  </si>
  <si>
    <t>ID2205</t>
  </si>
  <si>
    <t>ID2206</t>
  </si>
  <si>
    <t>ID2207</t>
  </si>
  <si>
    <t>ID2208</t>
  </si>
  <si>
    <t>ID2209</t>
  </si>
  <si>
    <t>ID2210</t>
  </si>
  <si>
    <t>ID2211</t>
  </si>
  <si>
    <t>ID2212</t>
  </si>
  <si>
    <t>ID2213</t>
  </si>
  <si>
    <t>ID2214</t>
  </si>
  <si>
    <t>ID2215</t>
  </si>
  <si>
    <t>ID2216</t>
  </si>
  <si>
    <t>ID2217</t>
  </si>
  <si>
    <t>ID2218</t>
  </si>
  <si>
    <t>ID2219</t>
  </si>
  <si>
    <t>ID2220</t>
  </si>
  <si>
    <t>ID2221</t>
  </si>
  <si>
    <t>ID2222</t>
  </si>
  <si>
    <t>ID2223</t>
  </si>
  <si>
    <t>ID2224</t>
  </si>
  <si>
    <t>ID2225</t>
  </si>
  <si>
    <t>ID2226</t>
  </si>
  <si>
    <t>ID2227</t>
  </si>
  <si>
    <t>ID2228</t>
  </si>
  <si>
    <t>ID2229</t>
  </si>
  <si>
    <t>ID2230</t>
  </si>
  <si>
    <t>ID2231</t>
  </si>
  <si>
    <t>ID2232</t>
  </si>
  <si>
    <t>ID2233</t>
  </si>
  <si>
    <t>ID2234</t>
  </si>
  <si>
    <t>ID2235</t>
  </si>
  <si>
    <t>ID2236</t>
  </si>
  <si>
    <t>ID2237</t>
  </si>
  <si>
    <t>ID2238</t>
  </si>
  <si>
    <t>ID2239</t>
  </si>
  <si>
    <t>ID2240</t>
  </si>
  <si>
    <t>ID2241</t>
  </si>
  <si>
    <t>ID2242</t>
  </si>
  <si>
    <t>ID2243</t>
  </si>
  <si>
    <t>ID2244</t>
  </si>
  <si>
    <t>ID2245</t>
  </si>
  <si>
    <t>ID2246</t>
  </si>
  <si>
    <t>ID2247</t>
  </si>
  <si>
    <t>ID2248</t>
  </si>
  <si>
    <t>ID2249</t>
  </si>
  <si>
    <t>ID2250</t>
  </si>
  <si>
    <t>ID2251</t>
  </si>
  <si>
    <t>ID2252</t>
  </si>
  <si>
    <t>ID2253</t>
  </si>
  <si>
    <t>ID2254</t>
  </si>
  <si>
    <t>ID2255</t>
  </si>
  <si>
    <t>ID2256</t>
  </si>
  <si>
    <t>ID2257</t>
  </si>
  <si>
    <t>ID2258</t>
  </si>
  <si>
    <t>ID2259</t>
  </si>
  <si>
    <t>ID2260</t>
  </si>
  <si>
    <t>ID2261</t>
  </si>
  <si>
    <t>ID2262</t>
  </si>
  <si>
    <t>ID2263</t>
  </si>
  <si>
    <t>ID2264</t>
  </si>
  <si>
    <t>ID2265</t>
  </si>
  <si>
    <t>ID2266</t>
  </si>
  <si>
    <t>ID2267</t>
  </si>
  <si>
    <t>ID2268</t>
  </si>
  <si>
    <t>ID2269</t>
  </si>
  <si>
    <t>ID2270</t>
  </si>
  <si>
    <t>ID2271</t>
  </si>
  <si>
    <t>ID2272</t>
  </si>
  <si>
    <t>ID2273</t>
  </si>
  <si>
    <t>ID2274</t>
  </si>
  <si>
    <t>ID2275</t>
  </si>
  <si>
    <t>ID2276</t>
  </si>
  <si>
    <t>ID2277</t>
  </si>
  <si>
    <t>ID2278</t>
  </si>
  <si>
    <t>ID2279</t>
  </si>
  <si>
    <t>ID2280</t>
  </si>
  <si>
    <t>ID2281</t>
  </si>
  <si>
    <t>ID2282</t>
  </si>
  <si>
    <t>ID2283</t>
  </si>
  <si>
    <t>ID2284</t>
  </si>
  <si>
    <t>ID2285</t>
  </si>
  <si>
    <t>ID2286</t>
  </si>
  <si>
    <t>ID2287</t>
  </si>
  <si>
    <t>ID2288</t>
  </si>
  <si>
    <t>ID2289</t>
  </si>
  <si>
    <t>ID2290</t>
  </si>
  <si>
    <t>ID2291</t>
  </si>
  <si>
    <t>ID2292</t>
  </si>
  <si>
    <t>ID2293</t>
  </si>
  <si>
    <t>ID2294</t>
  </si>
  <si>
    <t>ID2295</t>
  </si>
  <si>
    <t>ID2296</t>
  </si>
  <si>
    <t>ID2297</t>
  </si>
  <si>
    <t>ID2298</t>
  </si>
  <si>
    <t>ID2299</t>
  </si>
  <si>
    <t>ID2300</t>
  </si>
  <si>
    <t>ID2301</t>
  </si>
  <si>
    <t>ID2302</t>
  </si>
  <si>
    <t>ID2303</t>
  </si>
  <si>
    <t>ID2304</t>
  </si>
  <si>
    <t>ID2305</t>
  </si>
  <si>
    <t>ID2306</t>
  </si>
  <si>
    <t>ID2307</t>
  </si>
  <si>
    <t>ID2308</t>
  </si>
  <si>
    <t>ID2309</t>
  </si>
  <si>
    <t>ID2310</t>
  </si>
  <si>
    <t>ID2311</t>
  </si>
  <si>
    <t>ID2312</t>
  </si>
  <si>
    <t>ID2313</t>
  </si>
  <si>
    <t>ID2314</t>
  </si>
  <si>
    <t>ID2315</t>
  </si>
  <si>
    <t>ID2316</t>
  </si>
  <si>
    <t>ID2317</t>
  </si>
  <si>
    <t>ID2318</t>
  </si>
  <si>
    <t>ID2319</t>
  </si>
  <si>
    <t>ID2320</t>
  </si>
  <si>
    <t>ID2321</t>
  </si>
  <si>
    <t>ID2322</t>
  </si>
  <si>
    <t>ID2323</t>
  </si>
  <si>
    <t>ID2324</t>
  </si>
  <si>
    <t>ID2325</t>
  </si>
  <si>
    <t>ID2326</t>
  </si>
  <si>
    <t>ID2327</t>
  </si>
  <si>
    <t>ID2328</t>
  </si>
  <si>
    <t>ID2329</t>
  </si>
  <si>
    <t>ID2330</t>
  </si>
  <si>
    <t>ID2331</t>
  </si>
  <si>
    <t>ID2332</t>
  </si>
  <si>
    <t>ID2333</t>
  </si>
  <si>
    <t>ID2334</t>
  </si>
  <si>
    <t>ID2335</t>
  </si>
  <si>
    <t>Date2</t>
  </si>
  <si>
    <t>children</t>
  </si>
  <si>
    <t>charges</t>
  </si>
  <si>
    <t>Hospital tier</t>
  </si>
  <si>
    <t>City tier</t>
  </si>
  <si>
    <t>State ID</t>
  </si>
  <si>
    <t>9-Jul-1992</t>
  </si>
  <si>
    <t>tier - 2</t>
  </si>
  <si>
    <t>tier - 3</t>
  </si>
  <si>
    <t>R1013</t>
  </si>
  <si>
    <t>30-Nov-1992</t>
  </si>
  <si>
    <t>tier - 1</t>
  </si>
  <si>
    <t>30-Jun-1993</t>
  </si>
  <si>
    <t>13-Sep-1992</t>
  </si>
  <si>
    <t>27-Jul-1998</t>
  </si>
  <si>
    <t>20-Nov-2001</t>
  </si>
  <si>
    <t>R1012</t>
  </si>
  <si>
    <t>1-Jun-1993</t>
  </si>
  <si>
    <t>4-Jul-1995</t>
  </si>
  <si>
    <t>29-Nov-2002</t>
  </si>
  <si>
    <t>9-Nov-1997</t>
  </si>
  <si>
    <t>12-Sep-2001</t>
  </si>
  <si>
    <t>26-Dec-1999</t>
  </si>
  <si>
    <t>14-Dec-1999</t>
  </si>
  <si>
    <t>19-Sep-2002</t>
  </si>
  <si>
    <t>9-Aug-1993</t>
  </si>
  <si>
    <t>22-Oct-1996</t>
  </si>
  <si>
    <t>28-Jun-1993</t>
  </si>
  <si>
    <t>18-Sep-1996</t>
  </si>
  <si>
    <t>7-Dec-1995</t>
  </si>
  <si>
    <t>7-Oct-2004</t>
  </si>
  <si>
    <t>R1011</t>
  </si>
  <si>
    <t>18-Nov-2000</t>
  </si>
  <si>
    <t>27-Nov-1993</t>
  </si>
  <si>
    <t>30-Oct-1994</t>
  </si>
  <si>
    <t>28-Oct-1995</t>
  </si>
  <si>
    <t>19-Aug-2001</t>
  </si>
  <si>
    <t>22-Nov-1994</t>
  </si>
  <si>
    <t>9-Oct-2000</t>
  </si>
  <si>
    <t>5-Aug-1999</t>
  </si>
  <si>
    <t>5-Oct-1995</t>
  </si>
  <si>
    <t>17-Nov-1994</t>
  </si>
  <si>
    <t>20-Jul-2002</t>
  </si>
  <si>
    <t>1-Jul-2002</t>
  </si>
  <si>
    <t>1-Jun-1995</t>
  </si>
  <si>
    <t>28-Sep-1993</t>
  </si>
  <si>
    <t>24-Aug-2004</t>
  </si>
  <si>
    <t>13-Aug-1997</t>
  </si>
  <si>
    <t>26-Dec-1998</t>
  </si>
  <si>
    <t>13-Aug-2002</t>
  </si>
  <si>
    <t>12-Nov-2004</t>
  </si>
  <si>
    <t>14-Jun-2004</t>
  </si>
  <si>
    <t>19-Jul-2002</t>
  </si>
  <si>
    <t>6-Oct-2004</t>
  </si>
  <si>
    <t>11-Jun-2004</t>
  </si>
  <si>
    <t>28-Nov-2004</t>
  </si>
  <si>
    <t>11-Aug-2002</t>
  </si>
  <si>
    <t>6-Nov-2004</t>
  </si>
  <si>
    <t>15-Oct-2004</t>
  </si>
  <si>
    <t>27-Nov-2004</t>
  </si>
  <si>
    <t>25-Oct-2001</t>
  </si>
  <si>
    <t>12-Sep-2004</t>
  </si>
  <si>
    <t>1-Oct-2002</t>
  </si>
  <si>
    <t>10-Jun-2004</t>
  </si>
  <si>
    <t>12-Jun-2003</t>
  </si>
  <si>
    <t>18-Jul-2004</t>
  </si>
  <si>
    <t>26-Jul-1994</t>
  </si>
  <si>
    <t>11-Nov-2004</t>
  </si>
  <si>
    <t>11-Jun-2002</t>
  </si>
  <si>
    <t>12-Nov-2001</t>
  </si>
  <si>
    <t>11-Aug-1996</t>
  </si>
  <si>
    <t>28-Jun-1997</t>
  </si>
  <si>
    <t>26-Aug-2002</t>
  </si>
  <si>
    <t>28-Jun-1999</t>
  </si>
  <si>
    <t>6-Oct-1992</t>
  </si>
  <si>
    <t>2-Jun-2004</t>
  </si>
  <si>
    <t>4-Nov-1996</t>
  </si>
  <si>
    <t>9-Jul-2004</t>
  </si>
  <si>
    <t>16-Oct-2004</t>
  </si>
  <si>
    <t>13-Jul-1998</t>
  </si>
  <si>
    <t>12-Dec-2002</t>
  </si>
  <si>
    <t>11-Oct-1998</t>
  </si>
  <si>
    <t>2-Aug-2003</t>
  </si>
  <si>
    <t>15-Sep-2003</t>
  </si>
  <si>
    <t>8-Sep-2003</t>
  </si>
  <si>
    <t>4-Nov-1997</t>
  </si>
  <si>
    <t>10-Dec-2003</t>
  </si>
  <si>
    <t>13-Oct-2003</t>
  </si>
  <si>
    <t>30-Oct-2003</t>
  </si>
  <si>
    <t>15-Aug-2003</t>
  </si>
  <si>
    <t>21-Nov-2003</t>
  </si>
  <si>
    <t>4-Dec-2002</t>
  </si>
  <si>
    <t>26-Oct-1997</t>
  </si>
  <si>
    <t>30-Sep-2004</t>
  </si>
  <si>
    <t>28-Jul-2004</t>
  </si>
  <si>
    <t>26-Jun-2000</t>
  </si>
  <si>
    <t>4-Jun-1998</t>
  </si>
  <si>
    <t>29-Nov-2001</t>
  </si>
  <si>
    <t>10-Dec-2002</t>
  </si>
  <si>
    <t>2-Dec-1999</t>
  </si>
  <si>
    <t>13-Oct-2002</t>
  </si>
  <si>
    <t>14-Oct-1999</t>
  </si>
  <si>
    <t>12-Jul-1998</t>
  </si>
  <si>
    <t>30-Jul-1995</t>
  </si>
  <si>
    <t>7-Nov-1997</t>
  </si>
  <si>
    <t>3-Dec-1998</t>
  </si>
  <si>
    <t>15-Aug-2002</t>
  </si>
  <si>
    <t>6-Jul-1999</t>
  </si>
  <si>
    <t>14-Nov-2002</t>
  </si>
  <si>
    <t>22-Dec-2002</t>
  </si>
  <si>
    <t>5-Sep-1998</t>
  </si>
  <si>
    <t>27-Oct-1997</t>
  </si>
  <si>
    <t>23-Jun-1996</t>
  </si>
  <si>
    <t>23-Aug-2001</t>
  </si>
  <si>
    <t>5-Dec-1997</t>
  </si>
  <si>
    <t>1-Sep-2000</t>
  </si>
  <si>
    <t>19-Jun-1997</t>
  </si>
  <si>
    <t>20-Jun-2003</t>
  </si>
  <si>
    <t>7-Dec-1998</t>
  </si>
  <si>
    <t>9-Jun-1997</t>
  </si>
  <si>
    <t>7-Oct-1995</t>
  </si>
  <si>
    <t>19-Jun-1998</t>
  </si>
  <si>
    <t>25-Aug-2001</t>
  </si>
  <si>
    <t>7-Jul-2001</t>
  </si>
  <si>
    <t>2-Jun-2001</t>
  </si>
  <si>
    <t>5-Dec-2001</t>
  </si>
  <si>
    <t>22-Sep-1992</t>
  </si>
  <si>
    <t>19-Nov-2004</t>
  </si>
  <si>
    <t>22-Jul-2004</t>
  </si>
  <si>
    <t>5-Aug-1995</t>
  </si>
  <si>
    <t>14-Sep-2003</t>
  </si>
  <si>
    <t>21-Aug-2004</t>
  </si>
  <si>
    <t>25-Jul-2004</t>
  </si>
  <si>
    <t>9-Sep-2003</t>
  </si>
  <si>
    <t>4-Dec-2003</t>
  </si>
  <si>
    <t>17-Jul-2003</t>
  </si>
  <si>
    <t>4-Oct-2004</t>
  </si>
  <si>
    <t>5-Dec-2004</t>
  </si>
  <si>
    <t>3-Oct-2003</t>
  </si>
  <si>
    <t>16-Sep-2003</t>
  </si>
  <si>
    <t>13-Dec-2004</t>
  </si>
  <si>
    <t>8-Aug-2004</t>
  </si>
  <si>
    <t>13-Jun-2004</t>
  </si>
  <si>
    <t>30-Dec-2003</t>
  </si>
  <si>
    <t>21-Aug-2003</t>
  </si>
  <si>
    <t>23-Oct-2000</t>
  </si>
  <si>
    <t>10-Jun-2000</t>
  </si>
  <si>
    <t>21-Oct-2000</t>
  </si>
  <si>
    <t>17-Nov-2004</t>
  </si>
  <si>
    <t>R1015</t>
  </si>
  <si>
    <t>10-Dec-2004</t>
  </si>
  <si>
    <t>R1019</t>
  </si>
  <si>
    <t>7-Nov-2004</t>
  </si>
  <si>
    <t>R1016</t>
  </si>
  <si>
    <t>14-Dec-2004</t>
  </si>
  <si>
    <t>R1018</t>
  </si>
  <si>
    <t>6-Dec-2004</t>
  </si>
  <si>
    <t>17-Oct-2004</t>
  </si>
  <si>
    <t>12-Dec-2004</t>
  </si>
  <si>
    <t>19-Sep-2004</t>
  </si>
  <si>
    <t>21-Sep-2004</t>
  </si>
  <si>
    <t>11-Sep-2004</t>
  </si>
  <si>
    <t>21-Oct-2004</t>
  </si>
  <si>
    <t>9-Sep-2004</t>
  </si>
  <si>
    <t>1-Sep-2003</t>
  </si>
  <si>
    <t>9-Nov-2003</t>
  </si>
  <si>
    <t>14-Nov-2003</t>
  </si>
  <si>
    <t>25-Jul-2003</t>
  </si>
  <si>
    <t>28-Jul-2003</t>
  </si>
  <si>
    <t>26-Sep-2003</t>
  </si>
  <si>
    <t>7-Oct-1998</t>
  </si>
  <si>
    <t>19-Nov-2003</t>
  </si>
  <si>
    <t>13-Dec-2002</t>
  </si>
  <si>
    <t>25-Sep-1999</t>
  </si>
  <si>
    <t>19-Aug-2004</t>
  </si>
  <si>
    <t>17-Nov-1999</t>
  </si>
  <si>
    <t>1-Oct-1999</t>
  </si>
  <si>
    <t>11-Aug-2003</t>
  </si>
  <si>
    <t>4-Aug-2003</t>
  </si>
  <si>
    <t>12-Dec-1999</t>
  </si>
  <si>
    <t>20-Jul-2003</t>
  </si>
  <si>
    <t>6-Dec-1994</t>
  </si>
  <si>
    <t>27-Dec-2004</t>
  </si>
  <si>
    <t>R1025</t>
  </si>
  <si>
    <t>2-Jul-1996</t>
  </si>
  <si>
    <t>22-Sep-2002</t>
  </si>
  <si>
    <t>29-Oct-2002</t>
  </si>
  <si>
    <t>29-Aug-2002</t>
  </si>
  <si>
    <t>21-Aug-2002</t>
  </si>
  <si>
    <t>10-Aug-2001</t>
  </si>
  <si>
    <t>6-Oct-1994</t>
  </si>
  <si>
    <t>3-Aug-2001</t>
  </si>
  <si>
    <t>9-Dec-2001</t>
  </si>
  <si>
    <t>7-Sep-2002</t>
  </si>
  <si>
    <t>29-Jul-2002</t>
  </si>
  <si>
    <t>28-Sep-1998</t>
  </si>
  <si>
    <t>5-Oct-1998</t>
  </si>
  <si>
    <t>29-Sep-1998</t>
  </si>
  <si>
    <t>16-Jul-2002</t>
  </si>
  <si>
    <t>29-Dec-1998</t>
  </si>
  <si>
    <t>29-Sep-2002</t>
  </si>
  <si>
    <t>14-Sep-1998</t>
  </si>
  <si>
    <t>14-Aug-2001</t>
  </si>
  <si>
    <t>1-Jul-2001</t>
  </si>
  <si>
    <t>6-Sep-2001</t>
  </si>
  <si>
    <t>4-Aug-2001</t>
  </si>
  <si>
    <t>2-Sep-2000</t>
  </si>
  <si>
    <t>26-Jul-2000</t>
  </si>
  <si>
    <t>12-Jun-2004</t>
  </si>
  <si>
    <t>22-Jun-2001</t>
  </si>
  <si>
    <t>28-Nov-2001</t>
  </si>
  <si>
    <t>21-Jul-1989</t>
  </si>
  <si>
    <t>30-Sep-2003</t>
  </si>
  <si>
    <t>4-Nov-2004</t>
  </si>
  <si>
    <t>30-Aug-2003</t>
  </si>
  <si>
    <t>22-Dec-2003</t>
  </si>
  <si>
    <t>3-Sep-1997</t>
  </si>
  <si>
    <t>19-Aug-2003</t>
  </si>
  <si>
    <t>27-Dec-2000</t>
  </si>
  <si>
    <t>22-Oct-2000</t>
  </si>
  <si>
    <t>29-Nov-2000</t>
  </si>
  <si>
    <t>10-Dec-2000</t>
  </si>
  <si>
    <t>23-Aug-2000</t>
  </si>
  <si>
    <t>27-Sep-1994</t>
  </si>
  <si>
    <t>16-Dec-1991</t>
  </si>
  <si>
    <t>7-Dec-2004</t>
  </si>
  <si>
    <t>R1024</t>
  </si>
  <si>
    <t>3-Sep-2004</t>
  </si>
  <si>
    <t>R1023</t>
  </si>
  <si>
    <t>27-Jul-2004</t>
  </si>
  <si>
    <t>6-Aug-2004</t>
  </si>
  <si>
    <t>28-Oct-2004</t>
  </si>
  <si>
    <t>13-Nov-2004</t>
  </si>
  <si>
    <t>25-Sep-2004</t>
  </si>
  <si>
    <t>30-Jun-2000</t>
  </si>
  <si>
    <t>11-Dec-2000</t>
  </si>
  <si>
    <t>15-Jul-2002</t>
  </si>
  <si>
    <t>12-Nov-2002</t>
  </si>
  <si>
    <t>16-Jun-1991</t>
  </si>
  <si>
    <t>5-Oct-1989</t>
  </si>
  <si>
    <t>28-Nov-1996</t>
  </si>
  <si>
    <t>6-Sep-2004</t>
  </si>
  <si>
    <t>17-Dec-1996</t>
  </si>
  <si>
    <t>18-Nov-2003</t>
  </si>
  <si>
    <t>21-Oct-1998</t>
  </si>
  <si>
    <t>5-Nov-2002</t>
  </si>
  <si>
    <t>12-Dec-1988</t>
  </si>
  <si>
    <t>17-Dec-1999</t>
  </si>
  <si>
    <t>R1014</t>
  </si>
  <si>
    <t>10-Aug-1999</t>
  </si>
  <si>
    <t>3-Jun-2001</t>
  </si>
  <si>
    <t>12-Nov-1999</t>
  </si>
  <si>
    <t>21-Nov-1999</t>
  </si>
  <si>
    <t>19-Nov-1998</t>
  </si>
  <si>
    <t>11-Jul-2002</t>
  </si>
  <si>
    <t>17-Aug-1998</t>
  </si>
  <si>
    <t>2-Jul-1998</t>
  </si>
  <si>
    <t>20-Jun-1998</t>
  </si>
  <si>
    <t>6-Nov-1995</t>
  </si>
  <si>
    <t>14-Oct-1995</t>
  </si>
  <si>
    <t>9-Jul-1995</t>
  </si>
  <si>
    <t>15-Oct-1995</t>
  </si>
  <si>
    <t>5-Aug-1991</t>
  </si>
  <si>
    <t>2-Nov-1997</t>
  </si>
  <si>
    <t>25-Aug-2000</t>
  </si>
  <si>
    <t>28-Jul-1997</t>
  </si>
  <si>
    <t>1-Oct-1990</t>
  </si>
  <si>
    <t>17-Nov-1991</t>
  </si>
  <si>
    <t>11-Oct-2002</t>
  </si>
  <si>
    <t>R1021</t>
  </si>
  <si>
    <t>15-Oct-2001</t>
  </si>
  <si>
    <t>28-Jul-2001</t>
  </si>
  <si>
    <t>26-Aug-2001</t>
  </si>
  <si>
    <t>26-Aug-1997</t>
  </si>
  <si>
    <t>24-Jun-2000</t>
  </si>
  <si>
    <t>9-Dec-2000</t>
  </si>
  <si>
    <t>5-Aug-1996</t>
  </si>
  <si>
    <t>17-Sep-1994</t>
  </si>
  <si>
    <t>2-Oct-1994</t>
  </si>
  <si>
    <t>11-Jun-1999</t>
  </si>
  <si>
    <t>13-Jun-1996</t>
  </si>
  <si>
    <t>1-Dec-2003</t>
  </si>
  <si>
    <t>6-Aug-2003</t>
  </si>
  <si>
    <t>30-Oct-1997</t>
  </si>
  <si>
    <t>20-Aug-1988</t>
  </si>
  <si>
    <t>6-Oct-1997</t>
  </si>
  <si>
    <t>3-Dec-2003</t>
  </si>
  <si>
    <t>17-Dec-2000</t>
  </si>
  <si>
    <t>3-Oct-2000</t>
  </si>
  <si>
    <t>11-Oct-2000</t>
  </si>
  <si>
    <t>10-Aug-1997</t>
  </si>
  <si>
    <t>14-Nov-2004</t>
  </si>
  <si>
    <t>9-Jun-1999</t>
  </si>
  <si>
    <t>29-Aug-1999</t>
  </si>
  <si>
    <t>24-Dec-1999</t>
  </si>
  <si>
    <t>4-Aug-2004</t>
  </si>
  <si>
    <t>23-Sep-2003</t>
  </si>
  <si>
    <t>1-Oct-2000</t>
  </si>
  <si>
    <t>15-Nov-1998</t>
  </si>
  <si>
    <t>17-Jun-1998</t>
  </si>
  <si>
    <t>4-Sep-1998</t>
  </si>
  <si>
    <t>1-Nov-1993</t>
  </si>
  <si>
    <t>12-Aug-1993</t>
  </si>
  <si>
    <t>21-Jun-1996</t>
  </si>
  <si>
    <t>14-Jul-2000</t>
  </si>
  <si>
    <t>1-Nov-1999</t>
  </si>
  <si>
    <t>24-Oct-1996</t>
  </si>
  <si>
    <t>5-Jun-2003</t>
  </si>
  <si>
    <t>30-Jun-1996</t>
  </si>
  <si>
    <t>30-Sep-2002</t>
  </si>
  <si>
    <t>24-Sep-1995</t>
  </si>
  <si>
    <t>18-Jun-1987</t>
  </si>
  <si>
    <t>20-Nov-1991</t>
  </si>
  <si>
    <t>15-Dec-2002</t>
  </si>
  <si>
    <t>28-Sep-1988</t>
  </si>
  <si>
    <t>19-Dec-1997</t>
  </si>
  <si>
    <t>15-Sep-1998</t>
  </si>
  <si>
    <t>9-Aug-1998</t>
  </si>
  <si>
    <t>22-Dec-1997</t>
  </si>
  <si>
    <t>21-Jun-2002</t>
  </si>
  <si>
    <t>26-Sep-1994</t>
  </si>
  <si>
    <t>1-Oct-1989</t>
  </si>
  <si>
    <t>10-Sep-1995</t>
  </si>
  <si>
    <t>R1017</t>
  </si>
  <si>
    <t>13-Oct-2001</t>
  </si>
  <si>
    <t>1-Aug-1987</t>
  </si>
  <si>
    <t>25-Jun-1999</t>
  </si>
  <si>
    <t>10-Jul-1994</t>
  </si>
  <si>
    <t>25-Sep-1993</t>
  </si>
  <si>
    <t>29-Aug-2001</t>
  </si>
  <si>
    <t>25-Oct-1994</t>
  </si>
  <si>
    <t>6-Jul-1994</t>
  </si>
  <si>
    <t>14-Aug-1996</t>
  </si>
  <si>
    <t>3-Jul-1996</t>
  </si>
  <si>
    <t>23-Sep-2000</t>
  </si>
  <si>
    <t>2-Sep-2001</t>
  </si>
  <si>
    <t>11-Oct-1996</t>
  </si>
  <si>
    <t>5-Jul-1997</t>
  </si>
  <si>
    <t>6-Jul-1997</t>
  </si>
  <si>
    <t>2-Aug-1997</t>
  </si>
  <si>
    <t>2-Sep-1997</t>
  </si>
  <si>
    <t>13-Nov-1991</t>
  </si>
  <si>
    <t>2-Dec-1994</t>
  </si>
  <si>
    <t>1-Jul-1994</t>
  </si>
  <si>
    <t>6-Oct-2001</t>
  </si>
  <si>
    <t>3-Jul-2003</t>
  </si>
  <si>
    <t>17-Nov-1996</t>
  </si>
  <si>
    <t>5-Dec-2003</t>
  </si>
  <si>
    <t>20-Jun-1997</t>
  </si>
  <si>
    <t>1-Sep-1991</t>
  </si>
  <si>
    <t>28-Oct-1993</t>
  </si>
  <si>
    <t>23-Jun-1995</t>
  </si>
  <si>
    <t>7-Oct-1993</t>
  </si>
  <si>
    <t>14-Dec-1996</t>
  </si>
  <si>
    <t>13-Nov-1996</t>
  </si>
  <si>
    <t>10-Aug-1996</t>
  </si>
  <si>
    <t>27-Oct-1996</t>
  </si>
  <si>
    <t>16-Jul-2004</t>
  </si>
  <si>
    <t>19-Dec-1996</t>
  </si>
  <si>
    <t>26-Dec-2001</t>
  </si>
  <si>
    <t>27-Aug-1986</t>
  </si>
  <si>
    <t>20-Jun-2000</t>
  </si>
  <si>
    <t>14-Sep-1987</t>
  </si>
  <si>
    <t>29-Jul-2003</t>
  </si>
  <si>
    <t>12-Oct-1993</t>
  </si>
  <si>
    <t>26-Jun-2004</t>
  </si>
  <si>
    <t>19-Sep-1996</t>
  </si>
  <si>
    <t>22-Sep-1999</t>
  </si>
  <si>
    <t>16-Sep-1998</t>
  </si>
  <si>
    <t>24-Aug-2003</t>
  </si>
  <si>
    <t>15-Oct-1988</t>
  </si>
  <si>
    <t>22-Dec-1992</t>
  </si>
  <si>
    <t>24-Sep-1994</t>
  </si>
  <si>
    <t>9-Oct-1995</t>
  </si>
  <si>
    <t>16-Jun-1995</t>
  </si>
  <si>
    <t>10-Oct-1981</t>
  </si>
  <si>
    <t>18-Aug-1988</t>
  </si>
  <si>
    <t>23-Aug-1995</t>
  </si>
  <si>
    <t>11-Nov-2001</t>
  </si>
  <si>
    <t>27-Dec-1986</t>
  </si>
  <si>
    <t>6-Jun-1999</t>
  </si>
  <si>
    <t>12-Aug-1999</t>
  </si>
  <si>
    <t>4-Nov-1988</t>
  </si>
  <si>
    <t>11-Oct-1990</t>
  </si>
  <si>
    <t>14-Jun-1985</t>
  </si>
  <si>
    <t>17-Nov-1992</t>
  </si>
  <si>
    <t>8-Nov-1990</t>
  </si>
  <si>
    <t>14-Sep-1992</t>
  </si>
  <si>
    <t>6-Jul-1984</t>
  </si>
  <si>
    <t>10-Jul-2003</t>
  </si>
  <si>
    <t>14-Dec-1981</t>
  </si>
  <si>
    <t>21-Oct-1995</t>
  </si>
  <si>
    <t>2-Dec-1989</t>
  </si>
  <si>
    <t>5-Nov-2004</t>
  </si>
  <si>
    <t>1-Dec-1986</t>
  </si>
  <si>
    <t>22-Aug-1994</t>
  </si>
  <si>
    <t>22-Jun-1993</t>
  </si>
  <si>
    <t>9-Sep-1986</t>
  </si>
  <si>
    <t>28-Oct-1991</t>
  </si>
  <si>
    <t>25-Aug-1991</t>
  </si>
  <si>
    <t>24-Oct-1991</t>
  </si>
  <si>
    <t>21-Nov-1994</t>
  </si>
  <si>
    <t>24-Oct-1987</t>
  </si>
  <si>
    <t>13-Dec-1981</t>
  </si>
  <si>
    <t>28-Aug-1988</t>
  </si>
  <si>
    <t>24-Jun-1999</t>
  </si>
  <si>
    <t>29-Sep-1981</t>
  </si>
  <si>
    <t>12-Aug-1994</t>
  </si>
  <si>
    <t>19-Aug-1991</t>
  </si>
  <si>
    <t>6-Jun-2001</t>
  </si>
  <si>
    <t>18-Oct-2001</t>
  </si>
  <si>
    <t>24-Jun-1990</t>
  </si>
  <si>
    <t>25-Jul-1991</t>
  </si>
  <si>
    <t>23-Oct-1996</t>
  </si>
  <si>
    <t>13-Jul-2004</t>
  </si>
  <si>
    <t>14-Sep-1993</t>
  </si>
  <si>
    <t>27-Aug-1981</t>
  </si>
  <si>
    <t>24-Nov-1997</t>
  </si>
  <si>
    <t>5-Jul-1985</t>
  </si>
  <si>
    <t>10-Jul-2000</t>
  </si>
  <si>
    <t>15-Jun-2002</t>
  </si>
  <si>
    <t>24-Oct-1988</t>
  </si>
  <si>
    <t>29-Sep-1993</t>
  </si>
  <si>
    <t>11-Nov-1993</t>
  </si>
  <si>
    <t>10-Jul-1999</t>
  </si>
  <si>
    <t>11-Jul-1995</t>
  </si>
  <si>
    <t>29-Jul-1990</t>
  </si>
  <si>
    <t>17-Aug-1996</t>
  </si>
  <si>
    <t>8-Sep-1996</t>
  </si>
  <si>
    <t>22-Nov-1990</t>
  </si>
  <si>
    <t>1-Nov-1990</t>
  </si>
  <si>
    <t>10-Jul-1989</t>
  </si>
  <si>
    <t>13-Sep-2000</t>
  </si>
  <si>
    <t>11-Oct-1992</t>
  </si>
  <si>
    <t>7-Jul-1984</t>
  </si>
  <si>
    <t>10-Nov-1983</t>
  </si>
  <si>
    <t>26-Dec-1993</t>
  </si>
  <si>
    <t>30-Nov-1988</t>
  </si>
  <si>
    <t>13-Aug-1993</t>
  </si>
  <si>
    <t>14-Sep-1995</t>
  </si>
  <si>
    <t>16-Sep-1983</t>
  </si>
  <si>
    <t>18-Oct-2002</t>
  </si>
  <si>
    <t>1-Dec-1990</t>
  </si>
  <si>
    <t>14-Dec-1990</t>
  </si>
  <si>
    <t>21-Aug-1994</t>
  </si>
  <si>
    <t>6-Aug-1991</t>
  </si>
  <si>
    <t>18-Jun-1992</t>
  </si>
  <si>
    <t>28-Jun-1992</t>
  </si>
  <si>
    <t>4-Aug-1992</t>
  </si>
  <si>
    <t>26-Nov-1998</t>
  </si>
  <si>
    <t>16-Sep-1984</t>
  </si>
  <si>
    <t>25-Jun-1989</t>
  </si>
  <si>
    <t>3-Oct-1995</t>
  </si>
  <si>
    <t>6-Sep-1997</t>
  </si>
  <si>
    <t>14-Dec-1998</t>
  </si>
  <si>
    <t>27-Jun-1992</t>
  </si>
  <si>
    <t>3-Nov-1991</t>
  </si>
  <si>
    <t>1-Dec-1991</t>
  </si>
  <si>
    <t>16-Jun-1982</t>
  </si>
  <si>
    <t>20-Nov-1983</t>
  </si>
  <si>
    <t>8-Jun-2003</t>
  </si>
  <si>
    <t>25-Nov-2000</t>
  </si>
  <si>
    <t>19-Dec-1988</t>
  </si>
  <si>
    <t>2-Nov-1994</t>
  </si>
  <si>
    <t>26-Oct-1994</t>
  </si>
  <si>
    <t>1-Jun-1991</t>
  </si>
  <si>
    <t>1-Nov-1994</t>
  </si>
  <si>
    <t>13-Sep-1991</t>
  </si>
  <si>
    <t>28-Aug-1990</t>
  </si>
  <si>
    <t>29-Nov-1997</t>
  </si>
  <si>
    <t>29-Jun-1982</t>
  </si>
  <si>
    <t>18-Jul-1988</t>
  </si>
  <si>
    <t>11-Aug-1986</t>
  </si>
  <si>
    <t>13-Jul-1986</t>
  </si>
  <si>
    <t>16-Sep-1988</t>
  </si>
  <si>
    <t>15-Aug-1992</t>
  </si>
  <si>
    <t>R1020</t>
  </si>
  <si>
    <t>29-Dec-1994</t>
  </si>
  <si>
    <t>4-Sep-1993</t>
  </si>
  <si>
    <t>23-Dec-1993</t>
  </si>
  <si>
    <t>8-Oct-1994</t>
  </si>
  <si>
    <t>24-Oct-1994</t>
  </si>
  <si>
    <t>3-Sep-1991</t>
  </si>
  <si>
    <t>28-Jun-1994</t>
  </si>
  <si>
    <t>8-Aug-1990</t>
  </si>
  <si>
    <t>15-Jul-1990</t>
  </si>
  <si>
    <t>4-Jul-1991</t>
  </si>
  <si>
    <t>20-Nov-1999</t>
  </si>
  <si>
    <t>12-Jul-1992</t>
  </si>
  <si>
    <t>26-Jun-1988</t>
  </si>
  <si>
    <t>13-Oct-1997</t>
  </si>
  <si>
    <t>27-Sep-1982</t>
  </si>
  <si>
    <t>16-Jun-1980</t>
  </si>
  <si>
    <t>2-Oct-2003</t>
  </si>
  <si>
    <t>R1026</t>
  </si>
  <si>
    <t>5-Dec-1987</t>
  </si>
  <si>
    <t>21-Dec-1988</t>
  </si>
  <si>
    <t>13-Aug-1992</t>
  </si>
  <si>
    <t>29-Jun-1993</t>
  </si>
  <si>
    <t>13-Jun-1988</t>
  </si>
  <si>
    <t>17-Nov-1990</t>
  </si>
  <si>
    <t>22-Dec-2004</t>
  </si>
  <si>
    <t>20-Sep-1990</t>
  </si>
  <si>
    <t>25-Dec-1996</t>
  </si>
  <si>
    <t>18-Sep-1989</t>
  </si>
  <si>
    <t>2-Jul-2000</t>
  </si>
  <si>
    <t>29-Jun-1998</t>
  </si>
  <si>
    <t>22-Jun-1985</t>
  </si>
  <si>
    <t>25-Oct-1996</t>
  </si>
  <si>
    <t>5-Aug-1990</t>
  </si>
  <si>
    <t>26-Sep-1990</t>
  </si>
  <si>
    <t>13-Jul-1990</t>
  </si>
  <si>
    <t>18-Oct-1979</t>
  </si>
  <si>
    <t>4-Oct-2003</t>
  </si>
  <si>
    <t>4-Sep-1990</t>
  </si>
  <si>
    <t>22-Jun-2003</t>
  </si>
  <si>
    <t>4-Dec-1977</t>
  </si>
  <si>
    <t>12-Aug-1981</t>
  </si>
  <si>
    <t>9-Oct-1992</t>
  </si>
  <si>
    <t>28-Sep-1992</t>
  </si>
  <si>
    <t>2-Jul-1980</t>
  </si>
  <si>
    <t>5-Sep-1986</t>
  </si>
  <si>
    <t>12-Oct-1991</t>
  </si>
  <si>
    <t>24-Nov-2004</t>
  </si>
  <si>
    <t>5-Jun-1987</t>
  </si>
  <si>
    <t>2-Sep-1987</t>
  </si>
  <si>
    <t>22-Nov-1987</t>
  </si>
  <si>
    <t>16-Aug-1992</t>
  </si>
  <si>
    <t>27-Sep-1987</t>
  </si>
  <si>
    <t>1-Aug-1989</t>
  </si>
  <si>
    <t>9-Dec-1989</t>
  </si>
  <si>
    <t>22-Jun-1987</t>
  </si>
  <si>
    <t>16-Dec-1989</t>
  </si>
  <si>
    <t>3-Oct-1978</t>
  </si>
  <si>
    <t>3-Jul-1981</t>
  </si>
  <si>
    <t>1-Dec-1995</t>
  </si>
  <si>
    <t>27-Jun-2002</t>
  </si>
  <si>
    <t>10-Sep-1992</t>
  </si>
  <si>
    <t>15-Oct-1984</t>
  </si>
  <si>
    <t>29-Sep-1995</t>
  </si>
  <si>
    <t>13-Dec-1979</t>
  </si>
  <si>
    <t>11-Sep-1974</t>
  </si>
  <si>
    <t>7-Jun-2001</t>
  </si>
  <si>
    <t>27-Dec-1995</t>
  </si>
  <si>
    <t>1-Sep-1989</t>
  </si>
  <si>
    <t>29-Sep-1997</t>
  </si>
  <si>
    <t>23-Dec-1986</t>
  </si>
  <si>
    <t>27-Oct-1986</t>
  </si>
  <si>
    <t>28-Nov-1990</t>
  </si>
  <si>
    <t>23-Sep-1988</t>
  </si>
  <si>
    <t>10-Jul-1993</t>
  </si>
  <si>
    <t>18-Oct-1981</t>
  </si>
  <si>
    <t>10-Aug-1993</t>
  </si>
  <si>
    <t>23-Aug-1991</t>
  </si>
  <si>
    <t>27-Nov-1991</t>
  </si>
  <si>
    <t>26-Jun-1974</t>
  </si>
  <si>
    <t>30-Aug-1991</t>
  </si>
  <si>
    <t>7-Nov-1973</t>
  </si>
  <si>
    <t>24-Jun-1988</t>
  </si>
  <si>
    <t>5-Oct-2001</t>
  </si>
  <si>
    <t>4-Sep-1988</t>
  </si>
  <si>
    <t>9-Jun-1977</t>
  </si>
  <si>
    <t>8-Jul-1988</t>
  </si>
  <si>
    <t>9-Nov-1988</t>
  </si>
  <si>
    <t>28-Dec-1985</t>
  </si>
  <si>
    <t>10-Sep-1991</t>
  </si>
  <si>
    <t>29-Jun-1986</t>
  </si>
  <si>
    <t>4-Dec-1997</t>
  </si>
  <si>
    <t>16-Oct-2001</t>
  </si>
  <si>
    <t>29-Jul-1997</t>
  </si>
  <si>
    <t>7-Sep-1980</t>
  </si>
  <si>
    <t>11-Jun-1993</t>
  </si>
  <si>
    <t>22-Nov-1978</t>
  </si>
  <si>
    <t>14-Jul-1997</t>
  </si>
  <si>
    <t>19-Jun-1999</t>
  </si>
  <si>
    <t>18-Nov-1987</t>
  </si>
  <si>
    <t>1-Nov-1988</t>
  </si>
  <si>
    <t>13-Sep-1987</t>
  </si>
  <si>
    <t>15-Sep-1988</t>
  </si>
  <si>
    <t>10-Dec-1993</t>
  </si>
  <si>
    <t>22-Aug-1984</t>
  </si>
  <si>
    <t>22-Aug-1990</t>
  </si>
  <si>
    <t>9-Oct-1990</t>
  </si>
  <si>
    <t>29-Aug-1991</t>
  </si>
  <si>
    <t>16-Oct-1984</t>
  </si>
  <si>
    <t>12-Sep-1979</t>
  </si>
  <si>
    <t>6-Jun-2004</t>
  </si>
  <si>
    <t>R1022</t>
  </si>
  <si>
    <t>24-Oct-1983</t>
  </si>
  <si>
    <t>17-Jun-1993</t>
  </si>
  <si>
    <t>1-Dec-1999</t>
  </si>
  <si>
    <t>6-Jun-1995</t>
  </si>
  <si>
    <t>29-Jun-1987</t>
  </si>
  <si>
    <t>26-Dec-1987</t>
  </si>
  <si>
    <t>5-Jul-1987</t>
  </si>
  <si>
    <t>9-Sep-1987</t>
  </si>
  <si>
    <t>6-Jul-1990</t>
  </si>
  <si>
    <t>25-Nov-1989</t>
  </si>
  <si>
    <t>19-Jul-1989</t>
  </si>
  <si>
    <t>25-Oct-1986</t>
  </si>
  <si>
    <t>20-Sep-1986</t>
  </si>
  <si>
    <t>20-Oct-1986</t>
  </si>
  <si>
    <t>1-Sep-1987</t>
  </si>
  <si>
    <t>12-Nov-1974</t>
  </si>
  <si>
    <t>22-Aug-2004</t>
  </si>
  <si>
    <t>9-Sep-2000</t>
  </si>
  <si>
    <t>13-Nov-1994</t>
  </si>
  <si>
    <t>2-Sep-1974</t>
  </si>
  <si>
    <t>28-Aug-1991</t>
  </si>
  <si>
    <t>15-Dec-1972</t>
  </si>
  <si>
    <t>7-Nov-1989</t>
  </si>
  <si>
    <t>7-Dec-1994</t>
  </si>
  <si>
    <t>1-Jun-1986</t>
  </si>
  <si>
    <t>18-Nov-1989</t>
  </si>
  <si>
    <t>22-Jul-1986</t>
  </si>
  <si>
    <t>1-Jun-1984</t>
  </si>
  <si>
    <t>8-Aug-1988</t>
  </si>
  <si>
    <t>6-Nov-1989</t>
  </si>
  <si>
    <t>3-Sep-1984</t>
  </si>
  <si>
    <t>1-Aug-1984</t>
  </si>
  <si>
    <t>23-Dec-1985</t>
  </si>
  <si>
    <t>27-Sep-1975</t>
  </si>
  <si>
    <t>6-Jul-1991</t>
  </si>
  <si>
    <t>17-Sep-1992</t>
  </si>
  <si>
    <t>8-Jun-1978</t>
  </si>
  <si>
    <t>25-Aug-1982</t>
  </si>
  <si>
    <t>25-Dec-1986</t>
  </si>
  <si>
    <t>24-Oct-1973</t>
  </si>
  <si>
    <t>2-Dec-1986</t>
  </si>
  <si>
    <t>12-Jul-1986</t>
  </si>
  <si>
    <t>30-Sep-1986</t>
  </si>
  <si>
    <t>26-Aug-1984</t>
  </si>
  <si>
    <t>17-Aug-1984</t>
  </si>
  <si>
    <t>29-Jul-1988</t>
  </si>
  <si>
    <t>7-Nov-1981</t>
  </si>
  <si>
    <t>7-Dec-1980</t>
  </si>
  <si>
    <t>18-Sep-1974</t>
  </si>
  <si>
    <t>5-Sep-1985</t>
  </si>
  <si>
    <t>21-Nov-1986</t>
  </si>
  <si>
    <t>3-Oct-1983</t>
  </si>
  <si>
    <t>18-Nov-1988</t>
  </si>
  <si>
    <t>11-Sep-1978</t>
  </si>
  <si>
    <t>15-Nov-1994</t>
  </si>
  <si>
    <t>9-Dec-1987</t>
  </si>
  <si>
    <t>8-Jun-1983</t>
  </si>
  <si>
    <t>27-Sep-1978</t>
  </si>
  <si>
    <t>3-Sep-1983</t>
  </si>
  <si>
    <t>12-Aug-1984</t>
  </si>
  <si>
    <t>28-Oct-1972</t>
  </si>
  <si>
    <t>3-Nov-1992</t>
  </si>
  <si>
    <t>6-Jul-1974</t>
  </si>
  <si>
    <t>15-Jun-1981</t>
  </si>
  <si>
    <t>3-Nov-1993</t>
  </si>
  <si>
    <t>30-Aug-1981</t>
  </si>
  <si>
    <t>18-Dec-1971</t>
  </si>
  <si>
    <t>19-Oct-1987</t>
  </si>
  <si>
    <t>21-Aug-1972</t>
  </si>
  <si>
    <t>10-Jun-1993</t>
  </si>
  <si>
    <t>30-Aug-1983</t>
  </si>
  <si>
    <t>1-Nov-2004</t>
  </si>
  <si>
    <t>18-Sep-1980</t>
  </si>
  <si>
    <t>2-Nov-1972</t>
  </si>
  <si>
    <t>22-Jul-2002</t>
  </si>
  <si>
    <t>27-Sep-1971</t>
  </si>
  <si>
    <t>27-Jul-1987</t>
  </si>
  <si>
    <t>20-Aug-1995</t>
  </si>
  <si>
    <t>30-Sep-1987</t>
  </si>
  <si>
    <t>18-Jun-1985</t>
  </si>
  <si>
    <t>22-Nov-1984</t>
  </si>
  <si>
    <t>19-Oct-1993</t>
  </si>
  <si>
    <t>8-Jul-1982</t>
  </si>
  <si>
    <t>21-Dec-1982</t>
  </si>
  <si>
    <t>29-Jul-1987</t>
  </si>
  <si>
    <t>30-Jul-1994</t>
  </si>
  <si>
    <t>14-Jul-1987</t>
  </si>
  <si>
    <t>13-Aug-2003</t>
  </si>
  <si>
    <t>15-Jul-2004</t>
  </si>
  <si>
    <t>5-Aug-1980</t>
  </si>
  <si>
    <t>21-Jul-1980</t>
  </si>
  <si>
    <t>22-Jul-1989</t>
  </si>
  <si>
    <t>19-Sep-1984</t>
  </si>
  <si>
    <t>11-Nov-1984</t>
  </si>
  <si>
    <t>25-Jun-1970</t>
  </si>
  <si>
    <t>10-Oct-1980</t>
  </si>
  <si>
    <t>11-Oct-1974</t>
  </si>
  <si>
    <t>10-Jun-1988</t>
  </si>
  <si>
    <t>17-Aug-1974</t>
  </si>
  <si>
    <t>8-Aug-1980</t>
  </si>
  <si>
    <t>16-Aug-1989</t>
  </si>
  <si>
    <t>28-Jul-1996</t>
  </si>
  <si>
    <t>8-Nov-1994</t>
  </si>
  <si>
    <t>21-Sep-1984</t>
  </si>
  <si>
    <t>8-Aug-1979</t>
  </si>
  <si>
    <t>14-Oct-1984</t>
  </si>
  <si>
    <t>25-Jul-1984</t>
  </si>
  <si>
    <t>9-Jun-1970</t>
  </si>
  <si>
    <t>9-Sep-1995</t>
  </si>
  <si>
    <t>21-Jul-1985</t>
  </si>
  <si>
    <t>11-Aug-1983</t>
  </si>
  <si>
    <t>16-Nov-1983</t>
  </si>
  <si>
    <t>18-Aug-1990</t>
  </si>
  <si>
    <t>9-Nov-1969</t>
  </si>
  <si>
    <t>5-Sep-1978</t>
  </si>
  <si>
    <t>12-Dec-1976</t>
  </si>
  <si>
    <t>14-Oct-1970</t>
  </si>
  <si>
    <t>6-Nov-1973</t>
  </si>
  <si>
    <t>15-Oct-1985</t>
  </si>
  <si>
    <t>6-Oct-1984</t>
  </si>
  <si>
    <t>9-Aug-1985</t>
  </si>
  <si>
    <t>5-Oct-1970</t>
  </si>
  <si>
    <t>22-Nov-1981</t>
  </si>
  <si>
    <t>1-Oct-1981</t>
  </si>
  <si>
    <t>23-Oct-1988</t>
  </si>
  <si>
    <t>22-Jul-1985</t>
  </si>
  <si>
    <t>20-Dec-1985</t>
  </si>
  <si>
    <t>22-Sep-1985</t>
  </si>
  <si>
    <t>10-Sep-1999</t>
  </si>
  <si>
    <t>12-Aug-1992</t>
  </si>
  <si>
    <t>29-Jun-1972</t>
  </si>
  <si>
    <t>19-Sep-1978</t>
  </si>
  <si>
    <t>10-Oct-1979</t>
  </si>
  <si>
    <t>11-Nov-1972</t>
  </si>
  <si>
    <t>8-Sep-1972</t>
  </si>
  <si>
    <t>11-Oct-1970</t>
  </si>
  <si>
    <t>17-Oct-1995</t>
  </si>
  <si>
    <t>25-Sep-1984</t>
  </si>
  <si>
    <t>30-Jun-1981</t>
  </si>
  <si>
    <t>16-Oct-1993</t>
  </si>
  <si>
    <t>24-Nov-1981</t>
  </si>
  <si>
    <t>26-Aug-1981</t>
  </si>
  <si>
    <t>4-Jul-1996</t>
  </si>
  <si>
    <t>17-Sep-1974</t>
  </si>
  <si>
    <t>4-Sep-1969</t>
  </si>
  <si>
    <t>19-Nov-1985</t>
  </si>
  <si>
    <t>15-Dec-1985</t>
  </si>
  <si>
    <t>13-Aug-1990</t>
  </si>
  <si>
    <t>25-Sep-1986</t>
  </si>
  <si>
    <t>21-Oct-1983</t>
  </si>
  <si>
    <t>19-Aug-1983</t>
  </si>
  <si>
    <t>30-Oct-1980</t>
  </si>
  <si>
    <t>24-Jun-1989</t>
  </si>
  <si>
    <t>7-Jul-1996</t>
  </si>
  <si>
    <t>9-Nov-1970</t>
  </si>
  <si>
    <t>13-Aug-1984</t>
  </si>
  <si>
    <t>18-Nov-1976</t>
  </si>
  <si>
    <t>6-Aug-1982</t>
  </si>
  <si>
    <t>16-Aug-1997</t>
  </si>
  <si>
    <t>28-Oct-1982</t>
  </si>
  <si>
    <t>10-Dec-1985</t>
  </si>
  <si>
    <t>20-Aug-1970</t>
  </si>
  <si>
    <t>22-Aug-1971</t>
  </si>
  <si>
    <t>4-Sep-1987</t>
  </si>
  <si>
    <t>30-Dec-1976</t>
  </si>
  <si>
    <t>5-Aug-1975</t>
  </si>
  <si>
    <t>1-Nov-1984</t>
  </si>
  <si>
    <t>27-Jul-1981</t>
  </si>
  <si>
    <t>8-Jun-1980</t>
  </si>
  <si>
    <t>1-Dec-1970</t>
  </si>
  <si>
    <t>9-Oct-1982</t>
  </si>
  <si>
    <t>28-Aug-1982</t>
  </si>
  <si>
    <t>7-Jul-1994</t>
  </si>
  <si>
    <t>23-Oct-1976</t>
  </si>
  <si>
    <t>12-Aug-1982</t>
  </si>
  <si>
    <t>2-Oct-1982</t>
  </si>
  <si>
    <t>3-Dec-1969</t>
  </si>
  <si>
    <t>18-Dec-1986</t>
  </si>
  <si>
    <t>6-Aug-1989</t>
  </si>
  <si>
    <t>11-Dec-1968</t>
  </si>
  <si>
    <t>20-Sep-1984</t>
  </si>
  <si>
    <t>20-Jul-1981</t>
  </si>
  <si>
    <t>5-Oct-1984</t>
  </si>
  <si>
    <t>22-Nov-1982</t>
  </si>
  <si>
    <t>29-Dec-1982</t>
  </si>
  <si>
    <t>7-Nov-1982</t>
  </si>
  <si>
    <t>29-Aug-1973</t>
  </si>
  <si>
    <t>4-Sep-2003</t>
  </si>
  <si>
    <t>6-Jun-1990</t>
  </si>
  <si>
    <t>8-Dec-1984</t>
  </si>
  <si>
    <t>8-Nov-1970</t>
  </si>
  <si>
    <t>1-Jul-1984</t>
  </si>
  <si>
    <t>19-Nov-1989</t>
  </si>
  <si>
    <t>17-Sep-1981</t>
  </si>
  <si>
    <t>20-Oct-1989</t>
  </si>
  <si>
    <t>9-Jul-1985</t>
  </si>
  <si>
    <t>13-Jul-1968</t>
  </si>
  <si>
    <t>12-Dec-1971</t>
  </si>
  <si>
    <t>12-Jun-1983</t>
  </si>
  <si>
    <t>13-Jun-1994</t>
  </si>
  <si>
    <t>21-Oct-1978</t>
  </si>
  <si>
    <t>18-Jul-1968</t>
  </si>
  <si>
    <t>7-Aug-1986</t>
  </si>
  <si>
    <t>5-Jun-1986</t>
  </si>
  <si>
    <t>17-Jun-1970</t>
  </si>
  <si>
    <t>9-Dec-1966</t>
  </si>
  <si>
    <t>10-Oct-1988</t>
  </si>
  <si>
    <t>21-Sep-1981</t>
  </si>
  <si>
    <t>3-Sep-1981</t>
  </si>
  <si>
    <t>8-Oct-1981</t>
  </si>
  <si>
    <t>23-Nov-1980</t>
  </si>
  <si>
    <t>24-Dec-1985</t>
  </si>
  <si>
    <t>29-Jun-1991</t>
  </si>
  <si>
    <t>17-Aug-1975</t>
  </si>
  <si>
    <t>8-Jul-1994</t>
  </si>
  <si>
    <t>15-Jul-1979</t>
  </si>
  <si>
    <t>30-Nov-2000</t>
  </si>
  <si>
    <t>15-Jun-1977</t>
  </si>
  <si>
    <t>4-Nov-1979</t>
  </si>
  <si>
    <t>19-Jun-1981</t>
  </si>
  <si>
    <t>5-Aug-1978</t>
  </si>
  <si>
    <t>23-Oct-1969</t>
  </si>
  <si>
    <t>23-Jun-1981</t>
  </si>
  <si>
    <t>24-Dec-2004</t>
  </si>
  <si>
    <t>10-Sep-1985</t>
  </si>
  <si>
    <t>21-Dec-1989</t>
  </si>
  <si>
    <t>5-Sep-1984</t>
  </si>
  <si>
    <t>29-Nov-1978</t>
  </si>
  <si>
    <t>30-Aug-1980</t>
  </si>
  <si>
    <t>5-Oct-1980</t>
  </si>
  <si>
    <t>15-Dec-1978</t>
  </si>
  <si>
    <t>18-Aug-1980</t>
  </si>
  <si>
    <t>3-Jun-1975</t>
  </si>
  <si>
    <t>18-Oct-1982</t>
  </si>
  <si>
    <t>1-Sep-1982</t>
  </si>
  <si>
    <t>6-Jul-1969</t>
  </si>
  <si>
    <t>2-Jun-1978</t>
  </si>
  <si>
    <t>29-Oct-1995</t>
  </si>
  <si>
    <t>26-Jul-1980</t>
  </si>
  <si>
    <t>22-Oct-1980</t>
  </si>
  <si>
    <t>28-Jun-1980</t>
  </si>
  <si>
    <t>24-Jun-1978</t>
  </si>
  <si>
    <t>6-Oct-1982</t>
  </si>
  <si>
    <t>11-Aug-1987</t>
  </si>
  <si>
    <t>29-Jun-1968</t>
  </si>
  <si>
    <t>1-Aug-1993</t>
  </si>
  <si>
    <t>8-Aug-1999</t>
  </si>
  <si>
    <t>21-Nov-1984</t>
  </si>
  <si>
    <t>24-Jun-1976</t>
  </si>
  <si>
    <t>30-Jul-1978</t>
  </si>
  <si>
    <t>29-Jun-1984</t>
  </si>
  <si>
    <t>6-Sep-1978</t>
  </si>
  <si>
    <t>17-Jul-1981</t>
  </si>
  <si>
    <t>22-Jun-1980</t>
  </si>
  <si>
    <t>7-Oct-1980</t>
  </si>
  <si>
    <t>30-Sep-1980</t>
  </si>
  <si>
    <t>16-Aug-1982</t>
  </si>
  <si>
    <t>19-Jul-1975</t>
  </si>
  <si>
    <t>26-Aug-1968</t>
  </si>
  <si>
    <t>14-Sep-1982</t>
  </si>
  <si>
    <t>21-Nov-1983</t>
  </si>
  <si>
    <t>28-Jun-1991</t>
  </si>
  <si>
    <t>15-Sep-1977</t>
  </si>
  <si>
    <t>2-Sep-1986</t>
  </si>
  <si>
    <t>24-Jul-1982</t>
  </si>
  <si>
    <t>14-Aug-1981</t>
  </si>
  <si>
    <t>13-Jun-1981</t>
  </si>
  <si>
    <t>25-Oct-1973</t>
  </si>
  <si>
    <t>4-Aug-1981</t>
  </si>
  <si>
    <t>18-Dec-1976</t>
  </si>
  <si>
    <t>2-Nov-1985</t>
  </si>
  <si>
    <t>26-Dec-1966</t>
  </si>
  <si>
    <t>6-Jun-1965</t>
  </si>
  <si>
    <t>25-Jun-1965</t>
  </si>
  <si>
    <t>11-Aug-1972</t>
  </si>
  <si>
    <t>11-Jul-1965</t>
  </si>
  <si>
    <t>15-Nov-2004</t>
  </si>
  <si>
    <t>19-Jun-1979</t>
  </si>
  <si>
    <t>19-Sep-1979</t>
  </si>
  <si>
    <t>15-Jun-1986</t>
  </si>
  <si>
    <t>18-Dec-1977</t>
  </si>
  <si>
    <t>26-Jun-1979</t>
  </si>
  <si>
    <t>1-Dec-1977</t>
  </si>
  <si>
    <t>5-Oct-1993</t>
  </si>
  <si>
    <t>21-Jun-1983</t>
  </si>
  <si>
    <t>16-Jul-1981</t>
  </si>
  <si>
    <t>9-Dec-1965</t>
  </si>
  <si>
    <t>22-Jul-1993</t>
  </si>
  <si>
    <t>5-Dec-1965</t>
  </si>
  <si>
    <t>19-Sep-1983</t>
  </si>
  <si>
    <t>12-Nov-1978</t>
  </si>
  <si>
    <t>2-Dec-1978</t>
  </si>
  <si>
    <t>25-Aug-1977</t>
  </si>
  <si>
    <t>1-Sep-1979</t>
  </si>
  <si>
    <t>7-Jul-1980</t>
  </si>
  <si>
    <t>25-Sep-1977</t>
  </si>
  <si>
    <t>30-Sep-1977</t>
  </si>
  <si>
    <t>1-Jun-2001</t>
  </si>
  <si>
    <t>4-Aug-1967</t>
  </si>
  <si>
    <t>14-Jun-1996</t>
  </si>
  <si>
    <t>15-Dec-1988</t>
  </si>
  <si>
    <t>28-Oct-1997</t>
  </si>
  <si>
    <t>10-Jul-1983</t>
  </si>
  <si>
    <t>18-Oct-1978</t>
  </si>
  <si>
    <t>10-Oct-1976</t>
  </si>
  <si>
    <t>14-Dec-1978</t>
  </si>
  <si>
    <t>14-Aug-1994</t>
  </si>
  <si>
    <t>17-Jul-1967</t>
  </si>
  <si>
    <t>30-Sep-1997</t>
  </si>
  <si>
    <t>3-Jul-1968</t>
  </si>
  <si>
    <t>17-Sep-1996</t>
  </si>
  <si>
    <t>28-Nov-1978</t>
  </si>
  <si>
    <t>6-Nov-1978</t>
  </si>
  <si>
    <t>24-Aug-1978</t>
  </si>
  <si>
    <t>13-Dec-2001</t>
  </si>
  <si>
    <t>20-Jun-1980</t>
  </si>
  <si>
    <t>24-Jul-1980</t>
  </si>
  <si>
    <t>15-Jun-1999</t>
  </si>
  <si>
    <t>16-Oct-1980</t>
  </si>
  <si>
    <t>30-Sep-1998</t>
  </si>
  <si>
    <t>27-Dec-1965</t>
  </si>
  <si>
    <t>9-Oct-1976</t>
  </si>
  <si>
    <t>24-Nov-1996</t>
  </si>
  <si>
    <t>13-Sep-1995</t>
  </si>
  <si>
    <t>11-Oct-1971</t>
  </si>
  <si>
    <t>19-Dec-1981</t>
  </si>
  <si>
    <t>18-Dec-1982</t>
  </si>
  <si>
    <t>12-Jul-1987</t>
  </si>
  <si>
    <t>29-Dec-1978</t>
  </si>
  <si>
    <t>2-Jun-1979</t>
  </si>
  <si>
    <t>10-Sep-1980</t>
  </si>
  <si>
    <t>4-Dec-1978</t>
  </si>
  <si>
    <t>29-Aug-1977</t>
  </si>
  <si>
    <t>18-Jul-1965</t>
  </si>
  <si>
    <t>4-Sep-1978</t>
  </si>
  <si>
    <t>21-Dec-1997</t>
  </si>
  <si>
    <t>6-Dec-1974</t>
  </si>
  <si>
    <t>25-Dec-1999</t>
  </si>
  <si>
    <t>2-Dec-1997</t>
  </si>
  <si>
    <t>9-Nov-1974</t>
  </si>
  <si>
    <t>21-Dec-1991</t>
  </si>
  <si>
    <t>12-Oct-1989</t>
  </si>
  <si>
    <t>10-Oct-1962</t>
  </si>
  <si>
    <t>20-Jul-1977</t>
  </si>
  <si>
    <t>29-Oct-1987</t>
  </si>
  <si>
    <t>9-Jul-1966</t>
  </si>
  <si>
    <t>28-Dec-1981</t>
  </si>
  <si>
    <t>19-Jun-1970</t>
  </si>
  <si>
    <t>10-Aug-1975</t>
  </si>
  <si>
    <t>23-Nov-1972</t>
  </si>
  <si>
    <t>28-Aug-1983</t>
  </si>
  <si>
    <t>20-Aug-1983</t>
  </si>
  <si>
    <t>22-Aug-1962</t>
  </si>
  <si>
    <t>18-Sep-1995</t>
  </si>
  <si>
    <t>8-Nov-1980</t>
  </si>
  <si>
    <t>3-Nov-1989</t>
  </si>
  <si>
    <t>17-Jul-1978</t>
  </si>
  <si>
    <t>20-Dec-1976</t>
  </si>
  <si>
    <t>6-Nov-1977</t>
  </si>
  <si>
    <t>12-Dec-2003</t>
  </si>
  <si>
    <t>28-Nov-1985</t>
  </si>
  <si>
    <t>27-Dec-1982</t>
  </si>
  <si>
    <t>12-Dec-1970</t>
  </si>
  <si>
    <t>28-Jun-1975</t>
  </si>
  <si>
    <t>11-Aug-1965</t>
  </si>
  <si>
    <t>15-Dec-1975</t>
  </si>
  <si>
    <t>21-Oct-1965</t>
  </si>
  <si>
    <t>7-Nov-1993</t>
  </si>
  <si>
    <t>28-Aug-2001</t>
  </si>
  <si>
    <t>12-Oct-1994</t>
  </si>
  <si>
    <t>21-Dec-1975</t>
  </si>
  <si>
    <t>10-Jun-1967</t>
  </si>
  <si>
    <t>11-Oct-1973</t>
  </si>
  <si>
    <t>1-Sep-1978</t>
  </si>
  <si>
    <t>16-Dec-1973</t>
  </si>
  <si>
    <t>30-Aug-1973</t>
  </si>
  <si>
    <t>3-Sep-1973</t>
  </si>
  <si>
    <t>21-Jun-1990</t>
  </si>
  <si>
    <t>28-Jun-1982</t>
  </si>
  <si>
    <t>5-Nov-1963</t>
  </si>
  <si>
    <t>21-Oct-1997</t>
  </si>
  <si>
    <t>23-Nov-1962</t>
  </si>
  <si>
    <t>24-Oct-1978</t>
  </si>
  <si>
    <t>30-Jun-1978</t>
  </si>
  <si>
    <t>3-Sep-1976</t>
  </si>
  <si>
    <t>30-Jun-1976</t>
  </si>
  <si>
    <t>2-Sep-1976</t>
  </si>
  <si>
    <t>5-Sep-1964</t>
  </si>
  <si>
    <t>5-Aug-1974</t>
  </si>
  <si>
    <t>28-Nov-2000</t>
  </si>
  <si>
    <t>26-Sep-1974</t>
  </si>
  <si>
    <t>22-Dec-1974</t>
  </si>
  <si>
    <t>6-Jun-1974</t>
  </si>
  <si>
    <t>26-Jun-1978</t>
  </si>
  <si>
    <t>7-Aug-1979</t>
  </si>
  <si>
    <t>12-Jul-1976</t>
  </si>
  <si>
    <t>20-Jul-1976</t>
  </si>
  <si>
    <t>7-Jul-1976</t>
  </si>
  <si>
    <t>12-Jun-1976</t>
  </si>
  <si>
    <t>21-Sep-1963</t>
  </si>
  <si>
    <t>4-Sep-1971</t>
  </si>
  <si>
    <t>18-Sep-1971</t>
  </si>
  <si>
    <t>11-Jun-1979</t>
  </si>
  <si>
    <t>4-Sep-1977</t>
  </si>
  <si>
    <t>28-Sep-1975</t>
  </si>
  <si>
    <t>24-Sep-1963</t>
  </si>
  <si>
    <t>9-Sep-1972</t>
  </si>
  <si>
    <t>4-Sep-1972</t>
  </si>
  <si>
    <t>12-Jun-1966</t>
  </si>
  <si>
    <t>19-Jun-1984</t>
  </si>
  <si>
    <t>26-Dec-1972</t>
  </si>
  <si>
    <t>9-Sep-1992</t>
  </si>
  <si>
    <t>10-Nov-1993</t>
  </si>
  <si>
    <t>26-Dec-1977</t>
  </si>
  <si>
    <t>21-Jun-1977</t>
  </si>
  <si>
    <t>29-Dec-1977</t>
  </si>
  <si>
    <t>13-Aug-1979</t>
  </si>
  <si>
    <t>26-Jul-1977</t>
  </si>
  <si>
    <t>24-Jul-1983</t>
  </si>
  <si>
    <t>27-Dec-1981</t>
  </si>
  <si>
    <t>6-Nov-1975</t>
  </si>
  <si>
    <t>12-Dec-1983</t>
  </si>
  <si>
    <t>6-Aug-1975</t>
  </si>
  <si>
    <t>21-Aug-1975</t>
  </si>
  <si>
    <t>21-Sep-1988</t>
  </si>
  <si>
    <t>26-Sep-1975</t>
  </si>
  <si>
    <t>6-Dec-1982</t>
  </si>
  <si>
    <t>11-Nov-1987</t>
  </si>
  <si>
    <t>30-Dec-1983</t>
  </si>
  <si>
    <t>25-Jul-1983</t>
  </si>
  <si>
    <t>11-Jul-1973</t>
  </si>
  <si>
    <t>24-Sep-1977</t>
  </si>
  <si>
    <t>12-Nov-1977</t>
  </si>
  <si>
    <t>15-Oct-1977</t>
  </si>
  <si>
    <t>17-Jul-1979</t>
  </si>
  <si>
    <t>2-Sep-1977</t>
  </si>
  <si>
    <t>3-Aug-1975</t>
  </si>
  <si>
    <t>10-Aug-1969</t>
  </si>
  <si>
    <t>16-Aug-1974</t>
  </si>
  <si>
    <t>28-Oct-1980</t>
  </si>
  <si>
    <t>25-Jun-1973</t>
  </si>
  <si>
    <t>17-Jun-1976</t>
  </si>
  <si>
    <t>23-Aug-1999</t>
  </si>
  <si>
    <t>9-Sep-1969</t>
  </si>
  <si>
    <t>6-Sep-1974</t>
  </si>
  <si>
    <t>23-Aug-1971</t>
  </si>
  <si>
    <t>18-Jun-1971</t>
  </si>
  <si>
    <t>29-Aug-1965</t>
  </si>
  <si>
    <t>7-Nov-2001</t>
  </si>
  <si>
    <t>14-Jun-1976</t>
  </si>
  <si>
    <t>19-Oct-1976</t>
  </si>
  <si>
    <t>22-Aug-1988</t>
  </si>
  <si>
    <t>14-Jul-1976</t>
  </si>
  <si>
    <t>14-Nov-1972</t>
  </si>
  <si>
    <t>22-Nov-1972</t>
  </si>
  <si>
    <t>18-Jun-1974</t>
  </si>
  <si>
    <t>9-Sep-1973</t>
  </si>
  <si>
    <t>16-Dec-1978</t>
  </si>
  <si>
    <t>28-Nov-1997</t>
  </si>
  <si>
    <t>6-Sep-1967</t>
  </si>
  <si>
    <t>7-Jul-1975</t>
  </si>
  <si>
    <t>6-Jun-1972</t>
  </si>
  <si>
    <t>25-Dec-1976</t>
  </si>
  <si>
    <t>27-Sep-1992</t>
  </si>
  <si>
    <t>15-Jul-1983</t>
  </si>
  <si>
    <t>8-Sep-1974</t>
  </si>
  <si>
    <t>21-Jul-1974</t>
  </si>
  <si>
    <t>16-Dec-1979</t>
  </si>
  <si>
    <t>1-Dec-1993</t>
  </si>
  <si>
    <t>7-Dec-1972</t>
  </si>
  <si>
    <t>2-Dec-1972</t>
  </si>
  <si>
    <t>4-Nov-1977</t>
  </si>
  <si>
    <t>9-Nov-1965</t>
  </si>
  <si>
    <t>2-Dec-1977</t>
  </si>
  <si>
    <t>12-Aug-1970</t>
  </si>
  <si>
    <t>18-Oct-1970</t>
  </si>
  <si>
    <t>8-Dec-1982</t>
  </si>
  <si>
    <t>23-Aug-1990</t>
  </si>
  <si>
    <t>24-Oct-1970</t>
  </si>
  <si>
    <t>29-Dec-1971</t>
  </si>
  <si>
    <t>25-Dec-1973</t>
  </si>
  <si>
    <t>10-Sep-1976</t>
  </si>
  <si>
    <t>5-Dec-1981</t>
  </si>
  <si>
    <t>6-Dec-1975</t>
  </si>
  <si>
    <t>21-Aug-1974</t>
  </si>
  <si>
    <t>6-Aug-1971</t>
  </si>
  <si>
    <t>27-Oct-1973</t>
  </si>
  <si>
    <t>2-Jul-1971</t>
  </si>
  <si>
    <t>26-Nov-1969</t>
  </si>
  <si>
    <t>16-Oct-1973</t>
  </si>
  <si>
    <t>18-Sep-1973</t>
  </si>
  <si>
    <t>3-Nov-1976</t>
  </si>
  <si>
    <t>8-Jun-1963</t>
  </si>
  <si>
    <t>12-Oct-1977</t>
  </si>
  <si>
    <t>9-Jul-1988</t>
  </si>
  <si>
    <t>12-Oct-1996</t>
  </si>
  <si>
    <t>1-Jul-1988</t>
  </si>
  <si>
    <t>8-Oct-1971</t>
  </si>
  <si>
    <t>24-Nov-1969</t>
  </si>
  <si>
    <t>26-Nov-1971</t>
  </si>
  <si>
    <t>2-Dec-1975</t>
  </si>
  <si>
    <t>20-Oct-1971</t>
  </si>
  <si>
    <t>17-Oct-1976</t>
  </si>
  <si>
    <t>30-Oct-1976</t>
  </si>
  <si>
    <t>27-Nov-1974</t>
  </si>
  <si>
    <t>8-Jun-1974</t>
  </si>
  <si>
    <t>14-Nov-1987</t>
  </si>
  <si>
    <t>4-Jun-1969</t>
  </si>
  <si>
    <t>28-Nov-1976</t>
  </si>
  <si>
    <t>24-Aug-1969</t>
  </si>
  <si>
    <t>22-Aug-1992</t>
  </si>
  <si>
    <t>29-Nov-1971</t>
  </si>
  <si>
    <t>21-Dec-1973</t>
  </si>
  <si>
    <t>28-Jul-1975</t>
  </si>
  <si>
    <t>22-Sep-1972</t>
  </si>
  <si>
    <t>14-Aug-1974</t>
  </si>
  <si>
    <t>1-Dec-1973</t>
  </si>
  <si>
    <t>4-Dec-1966</t>
  </si>
  <si>
    <t>28-Nov-1973</t>
  </si>
  <si>
    <t>15-Dec-1964</t>
  </si>
  <si>
    <t>27-Dec-1972</t>
  </si>
  <si>
    <t>29-Aug-1982</t>
  </si>
  <si>
    <t>29-Oct-1975</t>
  </si>
  <si>
    <t>16-Dec-1970</t>
  </si>
  <si>
    <t>23-Jun-1998</t>
  </si>
  <si>
    <t>19-Dec-1979</t>
  </si>
  <si>
    <t>23-Oct-1972</t>
  </si>
  <si>
    <t>22-Jun-1968</t>
  </si>
  <si>
    <t>30-Sep-1970</t>
  </si>
  <si>
    <t>19-Jul-1971</t>
  </si>
  <si>
    <t>8-Jul-1974</t>
  </si>
  <si>
    <t>8-Aug-1981</t>
  </si>
  <si>
    <t>16-Sep-1966</t>
  </si>
  <si>
    <t>7-Nov-1964</t>
  </si>
  <si>
    <t>19-Sep-1977</t>
  </si>
  <si>
    <t>10-Jul-1972</t>
  </si>
  <si>
    <t>27-Jun-1975</t>
  </si>
  <si>
    <t>12-Sep-1970</t>
  </si>
  <si>
    <t>18-Aug-1970</t>
  </si>
  <si>
    <t>4-Jul-1970</t>
  </si>
  <si>
    <t>14-Jul-2001</t>
  </si>
  <si>
    <t>5-Sep-1965</t>
  </si>
  <si>
    <t>7-Jul-1973</t>
  </si>
  <si>
    <t>8-Aug-1996</t>
  </si>
  <si>
    <t>7-Jun-1977</t>
  </si>
  <si>
    <t>17-Sep-1973</t>
  </si>
  <si>
    <t>28-Jun-1972</t>
  </si>
  <si>
    <t>26-Sep-1972</t>
  </si>
  <si>
    <t>4-Nov-1968</t>
  </si>
  <si>
    <t>23-Oct-1971</t>
  </si>
  <si>
    <t>17-Jul-1971</t>
  </si>
  <si>
    <t>20-Oct-1969</t>
  </si>
  <si>
    <t>9-Nov-1971</t>
  </si>
  <si>
    <t>13-Aug-1969</t>
  </si>
  <si>
    <t>6-Jul-1998</t>
  </si>
  <si>
    <t>22-Dec-1971</t>
  </si>
  <si>
    <t>3-Jul-1971</t>
  </si>
  <si>
    <t>3-Oct-1971</t>
  </si>
  <si>
    <t>8-Nov-1971</t>
  </si>
  <si>
    <t>5-Nov-1966</t>
  </si>
  <si>
    <t>8-Jul-1996</t>
  </si>
  <si>
    <t>17-Aug-1962</t>
  </si>
  <si>
    <t>14-Sep-1972</t>
  </si>
  <si>
    <t>19-Aug-1985</t>
  </si>
  <si>
    <t>3-Dec-1983</t>
  </si>
  <si>
    <t>11-Sep-1964</t>
  </si>
  <si>
    <t>26-Dec-1971</t>
  </si>
  <si>
    <t>6-Oct-1971</t>
  </si>
  <si>
    <t>11-Aug-1970</t>
  </si>
  <si>
    <t>3-Jul-1988</t>
  </si>
  <si>
    <t>28-Dec-1979</t>
  </si>
  <si>
    <t>30-Aug-1974</t>
  </si>
  <si>
    <t>22-Aug-1969</t>
  </si>
  <si>
    <t>27-Oct-1969</t>
  </si>
  <si>
    <t>3-Jul-1969</t>
  </si>
  <si>
    <t>19-Dec-1976</t>
  </si>
  <si>
    <t>19-Oct-1972</t>
  </si>
  <si>
    <t>8-Aug-1972</t>
  </si>
  <si>
    <t>2-Jul-1975</t>
  </si>
  <si>
    <t>16-Nov-1972</t>
  </si>
  <si>
    <t>5-Sep-1997</t>
  </si>
  <si>
    <t>30-Dec-1974</t>
  </si>
  <si>
    <t>12-Jun-1981</t>
  </si>
  <si>
    <t>13-Oct-1973</t>
  </si>
  <si>
    <t>16-Oct-1985</t>
  </si>
  <si>
    <t>24-Dec-1970</t>
  </si>
  <si>
    <t>26-Sep-1967</t>
  </si>
  <si>
    <t>28-Jun-1967</t>
  </si>
  <si>
    <t>23-Sep-1968</t>
  </si>
  <si>
    <t>15-Aug-1975</t>
  </si>
  <si>
    <t>5-Sep-1973</t>
  </si>
  <si>
    <t>27-Nov-1973</t>
  </si>
  <si>
    <t>21-Jun-1970</t>
  </si>
  <si>
    <t>14-Sep-1988</t>
  </si>
  <si>
    <t>12-Jul-1962</t>
  </si>
  <si>
    <t>21-Aug-1991</t>
  </si>
  <si>
    <t>21-Jul-1982</t>
  </si>
  <si>
    <t>19-Jul-1968</t>
  </si>
  <si>
    <t>8-Aug-1973</t>
  </si>
  <si>
    <t>29-Sep-1974</t>
  </si>
  <si>
    <t>17-Jun-1969</t>
  </si>
  <si>
    <t>6-Sep-1971</t>
  </si>
  <si>
    <t>29-Sep-1973</t>
  </si>
  <si>
    <t>19-Sep-1973</t>
  </si>
  <si>
    <t>7-Jul-1969</t>
  </si>
  <si>
    <t>5-Jun-1975</t>
  </si>
  <si>
    <t>24-Oct-1980</t>
  </si>
  <si>
    <t>25-Nov-1979</t>
  </si>
  <si>
    <t>27-Dec-1968</t>
  </si>
  <si>
    <t>23-Aug-1968</t>
  </si>
  <si>
    <t>29-Aug-1968</t>
  </si>
  <si>
    <t>8-Nov-1968</t>
  </si>
  <si>
    <t>14-Oct-1964</t>
  </si>
  <si>
    <t>3-Aug-1976</t>
  </si>
  <si>
    <t>27-Jul-1964</t>
  </si>
  <si>
    <t>22-Sep-1969</t>
  </si>
  <si>
    <t>28-Jun-1987</t>
  </si>
  <si>
    <t>21-Aug-1978</t>
  </si>
  <si>
    <t>25-Oct-1977</t>
  </si>
  <si>
    <t>26-Sep-1971</t>
  </si>
  <si>
    <t>29-Jun-1971</t>
  </si>
  <si>
    <t>17-Jul-1969</t>
  </si>
  <si>
    <t>11-Dec-1966</t>
  </si>
  <si>
    <t>25-Dec-1969</t>
  </si>
  <si>
    <t>3-Nov-1966</t>
  </si>
  <si>
    <t>29-Nov-1967</t>
  </si>
  <si>
    <t>14-Dec-1972</t>
  </si>
  <si>
    <t>20-Jul-1966</t>
  </si>
  <si>
    <t>23-Jun-1967</t>
  </si>
  <si>
    <t>2-Jul-1966</t>
  </si>
  <si>
    <t>27-Jun-1965</t>
  </si>
  <si>
    <t>23-Jul-1992</t>
  </si>
  <si>
    <t>8-Aug-1964</t>
  </si>
  <si>
    <t>22-Nov-1976</t>
  </si>
  <si>
    <t>7-Sep-1962</t>
  </si>
  <si>
    <t>2-Aug-1977</t>
  </si>
  <si>
    <t>30-Sep-1976</t>
  </si>
  <si>
    <t>24-Oct-1972</t>
  </si>
  <si>
    <t>30-Jul-1967</t>
  </si>
  <si>
    <t>5-Oct-1967</t>
  </si>
  <si>
    <t>25-Jun-1992</t>
  </si>
  <si>
    <t>9-Dec-1974</t>
  </si>
  <si>
    <t>29-Aug-1986</t>
  </si>
  <si>
    <t>11-Nov-1967</t>
  </si>
  <si>
    <t>23-Oct-1967</t>
  </si>
  <si>
    <t>28-Oct-1970</t>
  </si>
  <si>
    <t>18-Dec-1970</t>
  </si>
  <si>
    <t>2-Oct-1967</t>
  </si>
  <si>
    <t>28-Jul-1968</t>
  </si>
  <si>
    <t>20-Dec-1971</t>
  </si>
  <si>
    <t>6-Sep-1994</t>
  </si>
  <si>
    <t>13-Nov-1968</t>
  </si>
  <si>
    <t>12-Nov-1968</t>
  </si>
  <si>
    <t>10-Nov-1969</t>
  </si>
  <si>
    <t>4-Dec-1965</t>
  </si>
  <si>
    <t>14-Aug-1969</t>
  </si>
  <si>
    <t>19-Jun-1965</t>
  </si>
  <si>
    <t>21-Oct-1973</t>
  </si>
  <si>
    <t>18-Dec-1965</t>
  </si>
  <si>
    <t>17-Sep-2000</t>
  </si>
  <si>
    <t>24-Oct-1968</t>
  </si>
  <si>
    <t>15-Dec-1974</t>
  </si>
  <si>
    <t>26-Jun-1991</t>
  </si>
  <si>
    <t>21-Jul-1996</t>
  </si>
  <si>
    <t>10-Dec-1974</t>
  </si>
  <si>
    <t>25-Oct-1989</t>
  </si>
  <si>
    <t>17-Dec-2001</t>
  </si>
  <si>
    <t>18-Sep-2000</t>
  </si>
  <si>
    <t>7-Nov-1966</t>
  </si>
  <si>
    <t>20-Nov-1966</t>
  </si>
  <si>
    <t>4-Sep-1967</t>
  </si>
  <si>
    <t>7-Oct-1972</t>
  </si>
  <si>
    <t>9-Sep-1966</t>
  </si>
  <si>
    <t>5-Jul-1966</t>
  </si>
  <si>
    <t>20-Aug-1980</t>
  </si>
  <si>
    <t>30-Nov-1969</t>
  </si>
  <si>
    <t>25-Jun-1969</t>
  </si>
  <si>
    <t>6-Aug-1966</t>
  </si>
  <si>
    <t>3-Sep-1972</t>
  </si>
  <si>
    <t>14-Jun-1970</t>
  </si>
  <si>
    <t>28-Jun-1976</t>
  </si>
  <si>
    <t>30-Dec-1969</t>
  </si>
  <si>
    <t>17-Dec-1989</t>
  </si>
  <si>
    <t>20-Aug-1969</t>
  </si>
  <si>
    <t>2-Oct-1981</t>
  </si>
  <si>
    <t>11-Oct-1969</t>
  </si>
  <si>
    <t>14-Jun-1967</t>
  </si>
  <si>
    <t>22-Jun-1970</t>
  </si>
  <si>
    <t>14-Nov-1988</t>
  </si>
  <si>
    <t>25-Sep-1972</t>
  </si>
  <si>
    <t>6-Oct-1968</t>
  </si>
  <si>
    <t>22-Nov-1963</t>
  </si>
  <si>
    <t>10-Dec-1995</t>
  </si>
  <si>
    <t>11-Jul-1963</t>
  </si>
  <si>
    <t>20-Sep-2002</t>
  </si>
  <si>
    <t>19-Aug-1989</t>
  </si>
  <si>
    <t>2-Nov-1968</t>
  </si>
  <si>
    <t>12-Jul-1964</t>
  </si>
  <si>
    <t>29-Nov-1965</t>
  </si>
  <si>
    <t>26-Sep-1965</t>
  </si>
  <si>
    <t>4-Jul-1964</t>
  </si>
  <si>
    <t>3-Jul-1964</t>
  </si>
  <si>
    <t>13-Dec-1964</t>
  </si>
  <si>
    <t>7-Jun-1979</t>
  </si>
  <si>
    <t>6-Dec-1972</t>
  </si>
  <si>
    <t>13-Jun-1964</t>
  </si>
  <si>
    <t>19-Dec-1967</t>
  </si>
  <si>
    <t>2-Oct-1970</t>
  </si>
  <si>
    <t>7-Oct-1970</t>
  </si>
  <si>
    <t>23-Oct-1983</t>
  </si>
  <si>
    <t>9-Jun-1985</t>
  </si>
  <si>
    <t>17-Jul-1980</t>
  </si>
  <si>
    <t>12-Sep-1971</t>
  </si>
  <si>
    <t>14-Jun-1966</t>
  </si>
  <si>
    <t>23-Jun-1965</t>
  </si>
  <si>
    <t>7-Sep-1966</t>
  </si>
  <si>
    <t>10-Sep-2004</t>
  </si>
  <si>
    <t>13-Oct-1970</t>
  </si>
  <si>
    <t>7-Jun-1983</t>
  </si>
  <si>
    <t>11-Aug-1969</t>
  </si>
  <si>
    <t>6-Oct-1989</t>
  </si>
  <si>
    <t>24-Jun-1968</t>
  </si>
  <si>
    <t>19-Dec-1971</t>
  </si>
  <si>
    <t>12-Jun-1988</t>
  </si>
  <si>
    <t>23-Jul-1970</t>
  </si>
  <si>
    <t>3-Oct-1965</t>
  </si>
  <si>
    <t>14-Nov-1968</t>
  </si>
  <si>
    <t>1-Dec-1971</t>
  </si>
  <si>
    <t>23-Jul-1973</t>
  </si>
  <si>
    <t>27-Oct-1965</t>
  </si>
  <si>
    <t>25-Dec-1965</t>
  </si>
  <si>
    <t>6-Nov-1965</t>
  </si>
  <si>
    <t>20-Jun-1964</t>
  </si>
  <si>
    <t>17-Jul-1986</t>
  </si>
  <si>
    <t>4-Oct-1966</t>
  </si>
  <si>
    <t>20-Jul-1994</t>
  </si>
  <si>
    <t>6-Jul-1966</t>
  </si>
  <si>
    <t>23-Aug-1966</t>
  </si>
  <si>
    <t>9-Nov-1966</t>
  </si>
  <si>
    <t>21-Oct-1982</t>
  </si>
  <si>
    <t>12-Oct-1969</t>
  </si>
  <si>
    <t>26-Nov-1984</t>
  </si>
  <si>
    <t>9-Nov-1964</t>
  </si>
  <si>
    <t>5-Sep-1988</t>
  </si>
  <si>
    <t>12-Nov-1969</t>
  </si>
  <si>
    <t>9-Jun-1963</t>
  </si>
  <si>
    <t>2-Dec-1964</t>
  </si>
  <si>
    <t>6-Nov-1979</t>
  </si>
  <si>
    <t>25-Jul-1966</t>
  </si>
  <si>
    <t>20-Nov-1982</t>
  </si>
  <si>
    <t>27-Jun-1964</t>
  </si>
  <si>
    <t>25-Sep-1965</t>
  </si>
  <si>
    <t>11-Jul-1964</t>
  </si>
  <si>
    <t>10-Nov-1965</t>
  </si>
  <si>
    <t>29-Sep-1964</t>
  </si>
  <si>
    <t>7-Jul-1974</t>
  </si>
  <si>
    <t>24-Aug-1967</t>
  </si>
  <si>
    <t>14-Jul-1967</t>
  </si>
  <si>
    <t>29-Oct-1967</t>
  </si>
  <si>
    <t>19-Nov-1964</t>
  </si>
  <si>
    <t>20-Dec-1964</t>
  </si>
  <si>
    <t>2-Aug-1964</t>
  </si>
  <si>
    <t>19-Oct-1991</t>
  </si>
  <si>
    <t>25-Dec-1964</t>
  </si>
  <si>
    <t>1-Nov-1965</t>
  </si>
  <si>
    <t>22-Dec-1967</t>
  </si>
  <si>
    <t>4-Jul-1983</t>
  </si>
  <si>
    <t>12-Dec-1993</t>
  </si>
  <si>
    <t>17-Oct-1982</t>
  </si>
  <si>
    <t>9-Jun-1965</t>
  </si>
  <si>
    <t>29-Oct-1965</t>
  </si>
  <si>
    <t>16-Oct-1979</t>
  </si>
  <si>
    <t>24-Nov-1966</t>
  </si>
  <si>
    <t>7-Sep-1986</t>
  </si>
  <si>
    <t>2-Sep-1984</t>
  </si>
  <si>
    <t>21-Jun-1968</t>
  </si>
  <si>
    <t>9-Dec-1968</t>
  </si>
  <si>
    <t>25-Oct-1968</t>
  </si>
  <si>
    <t>20-Jul-1963</t>
  </si>
  <si>
    <t>4-Jun-1963</t>
  </si>
  <si>
    <t>6-Nov-1991</t>
  </si>
  <si>
    <t>16-Sep-1974</t>
  </si>
  <si>
    <t>4-Nov-1962</t>
  </si>
  <si>
    <t>15-Sep-1962</t>
  </si>
  <si>
    <t>5-Oct-1987</t>
  </si>
  <si>
    <t>14-Aug-1977</t>
  </si>
  <si>
    <t>20-Jul-1964</t>
  </si>
  <si>
    <t>2-Jul-1964</t>
  </si>
  <si>
    <t>24-Jun-1964</t>
  </si>
  <si>
    <t>19-Jul-1963</t>
  </si>
  <si>
    <t>15-Oct-1964</t>
  </si>
  <si>
    <t>29-Jul-1966</t>
  </si>
  <si>
    <t>17-Jul-1963</t>
  </si>
  <si>
    <t>23-Jun-1974</t>
  </si>
  <si>
    <t>23-Nov-1989</t>
  </si>
  <si>
    <t>13-Aug-1986</t>
  </si>
  <si>
    <t>6-Dec-1966</t>
  </si>
  <si>
    <t>30-Dec-1967</t>
  </si>
  <si>
    <t>28-Aug-1967</t>
  </si>
  <si>
    <t>16-Nov-1966</t>
  </si>
  <si>
    <t>29-Oct-1990</t>
  </si>
  <si>
    <t>28-Oct-1963</t>
  </si>
  <si>
    <t>29-Aug-1963</t>
  </si>
  <si>
    <t>2-Aug-1963</t>
  </si>
  <si>
    <t>22-Sep-1963</t>
  </si>
  <si>
    <t>29-Dec-1966</t>
  </si>
  <si>
    <t>26-Sep-1962</t>
  </si>
  <si>
    <t>29-Dec-1989</t>
  </si>
  <si>
    <t>14-Jul-1979</t>
  </si>
  <si>
    <t>4-Aug-1964</t>
  </si>
  <si>
    <t>9-Aug-1995</t>
  </si>
  <si>
    <t>26-Nov-1968</t>
  </si>
  <si>
    <t>1-Sep-1967</t>
  </si>
  <si>
    <t>3-Dec-1968</t>
  </si>
  <si>
    <t>12-Jul-1966</t>
  </si>
  <si>
    <t>16-Oct-1962</t>
  </si>
  <si>
    <t>28-Nov-1961</t>
  </si>
  <si>
    <t>18-Jun-1970</t>
  </si>
  <si>
    <t>11-Aug-1988</t>
  </si>
  <si>
    <t>18-Nov-1998</t>
  </si>
  <si>
    <t>19-Aug-1963</t>
  </si>
  <si>
    <t>28-Dec-1970</t>
  </si>
  <si>
    <t>4-Oct-1965</t>
  </si>
  <si>
    <t>22-Nov-1962</t>
  </si>
  <si>
    <t>22-Jul-1962</t>
  </si>
  <si>
    <t>5-Sep-1972</t>
  </si>
  <si>
    <t>17-Dec-1966</t>
  </si>
  <si>
    <t>11-Jul-1962</t>
  </si>
  <si>
    <t>14-Sep-1965</t>
  </si>
  <si>
    <t>27-Aug-1962</t>
  </si>
  <si>
    <t>24-Sep-1974</t>
  </si>
  <si>
    <t>7-Jul-1992</t>
  </si>
  <si>
    <t>28-Nov-1964</t>
  </si>
  <si>
    <t>8-Jul-1970</t>
  </si>
  <si>
    <t>17-Jul-1988</t>
  </si>
  <si>
    <t>2-Sep-1962</t>
  </si>
  <si>
    <t>1-Oct-1962</t>
  </si>
  <si>
    <t>25-Sep-1975</t>
  </si>
  <si>
    <t>5-Dec-1963</t>
  </si>
  <si>
    <t>29-Oct-1983</t>
  </si>
  <si>
    <t>24-Jul-1978</t>
  </si>
  <si>
    <t>25-Sep-1967</t>
  </si>
  <si>
    <t>9-Nov-2004</t>
  </si>
  <si>
    <t>27-Sep-1993</t>
  </si>
  <si>
    <t>22-Sep-1973</t>
  </si>
  <si>
    <t>27-Sep-1963</t>
  </si>
  <si>
    <t>6-Aug-1984</t>
  </si>
  <si>
    <t>16-Aug-1963</t>
  </si>
  <si>
    <t>1-Sep-1963</t>
  </si>
  <si>
    <t>14-Aug-1963</t>
  </si>
  <si>
    <t>22-Dec-1966</t>
  </si>
  <si>
    <t>20-Aug-1961</t>
  </si>
  <si>
    <t>4-Nov-1960</t>
  </si>
  <si>
    <t>22-Jun-1960</t>
  </si>
  <si>
    <t>23-Sep-1960</t>
  </si>
  <si>
    <t>28-Nov-1960</t>
  </si>
  <si>
    <t>27-Nov-1979</t>
  </si>
  <si>
    <t>30-Oct-1981</t>
  </si>
  <si>
    <t>24-Jun-1962</t>
  </si>
  <si>
    <t>13-Dec-1969</t>
  </si>
  <si>
    <t>27-Sep-1972</t>
  </si>
  <si>
    <t>20-Jul-1962</t>
  </si>
  <si>
    <t>23-Sep-1964</t>
  </si>
  <si>
    <t>4-Nov-1965</t>
  </si>
  <si>
    <t>9-Nov-1961</t>
  </si>
  <si>
    <t>23-Sep-1969</t>
  </si>
  <si>
    <t>6-Aug-1967</t>
  </si>
  <si>
    <t>26-Oct-1985</t>
  </si>
  <si>
    <t>6-Nov-1961</t>
  </si>
  <si>
    <t>30-Oct-1971</t>
  </si>
  <si>
    <t>2-Aug-1962</t>
  </si>
  <si>
    <t>14-Sep-1963</t>
  </si>
  <si>
    <t>16-Aug-1999</t>
  </si>
  <si>
    <t>7-Sep-1961</t>
  </si>
  <si>
    <t>6-Dec-1961</t>
  </si>
  <si>
    <t>5-Aug-1962</t>
  </si>
  <si>
    <t>15-Oct-1982</t>
  </si>
  <si>
    <t>7-Dec-1962</t>
  </si>
  <si>
    <t>13-Nov-1965</t>
  </si>
  <si>
    <t>24-Nov-1962</t>
  </si>
  <si>
    <t>11-Oct-1962</t>
  </si>
  <si>
    <t>23-Aug-1976</t>
  </si>
  <si>
    <t>11-Nov-1960</t>
  </si>
  <si>
    <t>2-Oct-1990</t>
  </si>
  <si>
    <t>24-Sep-1964</t>
  </si>
  <si>
    <t>30-Sep-1979</t>
  </si>
  <si>
    <t>6-Jun-1984</t>
  </si>
  <si>
    <t>9-Dec-1959</t>
  </si>
  <si>
    <t>25-Nov-1959</t>
  </si>
  <si>
    <t>20-Dec-1959</t>
  </si>
  <si>
    <t>19-Dec-1992</t>
  </si>
  <si>
    <t>22-Jul-1961</t>
  </si>
  <si>
    <t>17-Jun-1994</t>
  </si>
  <si>
    <t>3-Nov-1961</t>
  </si>
  <si>
    <t>14-Nov-1966</t>
  </si>
  <si>
    <t>29-Jun-1975</t>
  </si>
  <si>
    <t>13-Aug-1960</t>
  </si>
  <si>
    <t>11-Jul-1960</t>
  </si>
  <si>
    <t>16-Dec-1960</t>
  </si>
  <si>
    <t>28-Jul-1960</t>
  </si>
  <si>
    <t>24-Jul-1960</t>
  </si>
  <si>
    <t>7-Aug-1975</t>
  </si>
  <si>
    <t>30-Aug-1990</t>
  </si>
  <si>
    <t>14-Oct-1963</t>
  </si>
  <si>
    <t>15-Jul-1968</t>
  </si>
  <si>
    <t>14-Aug-1992</t>
  </si>
  <si>
    <t>10-Sep-1964</t>
  </si>
  <si>
    <t>18-Nov-1961</t>
  </si>
  <si>
    <t>26-Jul-1969</t>
  </si>
  <si>
    <t>24-Dec-1961</t>
  </si>
  <si>
    <t>20-Jul-1984</t>
  </si>
  <si>
    <t>4-Aug-1963</t>
  </si>
  <si>
    <t>14-Sep-1985</t>
  </si>
  <si>
    <t>24-Nov-1986</t>
  </si>
  <si>
    <t>2-Aug-1981</t>
  </si>
  <si>
    <t>29-Aug-1985</t>
  </si>
  <si>
    <t>6-Aug-1959</t>
  </si>
  <si>
    <t>10-Nov-1966</t>
  </si>
  <si>
    <t>8-Dec-1986</t>
  </si>
  <si>
    <t>25-Nov-1958</t>
  </si>
  <si>
    <t>10-Dec-1958</t>
  </si>
  <si>
    <t>7-Jun-2003</t>
  </si>
  <si>
    <t>21-Jul-1960</t>
  </si>
  <si>
    <t>19-Dec-1978</t>
  </si>
  <si>
    <t>5-Oct-1959</t>
  </si>
  <si>
    <t>25-Sep-1985</t>
  </si>
  <si>
    <t>29-Dec-1959</t>
  </si>
  <si>
    <t>7-Jul-1959</t>
  </si>
  <si>
    <t>27-Jul-1962</t>
  </si>
  <si>
    <t>18-Jun-1960</t>
  </si>
  <si>
    <t>29-Aug-1959</t>
  </si>
  <si>
    <t>6-Sep-1959</t>
  </si>
  <si>
    <t>23-Dec-1963</t>
  </si>
  <si>
    <t>6-Jul-1963</t>
  </si>
  <si>
    <t>8-Jul-1963</t>
  </si>
  <si>
    <t>8-Nov-1960</t>
  </si>
  <si>
    <t>12-Sep-1991</t>
  </si>
  <si>
    <t>26-Sep-1976</t>
  </si>
  <si>
    <t>14-Jun-1961</t>
  </si>
  <si>
    <t>6-Jul-2004</t>
  </si>
  <si>
    <t>25-Dec-1968</t>
  </si>
  <si>
    <t>17-Nov-1983</t>
  </si>
  <si>
    <t>21-Sep-1958</t>
  </si>
  <si>
    <t>25-Sep-1961</t>
  </si>
  <si>
    <t>10-Oct-1959</t>
  </si>
  <si>
    <t>8-Nov-1959</t>
  </si>
  <si>
    <t>26-Dec-1974</t>
  </si>
  <si>
    <t>13-Jul-1972</t>
  </si>
  <si>
    <t>15-Dec-1968</t>
  </si>
  <si>
    <t>15-Oct-1958</t>
  </si>
  <si>
    <t>10-Jul-1958</t>
  </si>
  <si>
    <t>26-Sep-1969</t>
  </si>
  <si>
    <t>24-Dec-1959</t>
  </si>
  <si>
    <t>10-Oct-1967</t>
  </si>
  <si>
    <t>16-Nov-1988</t>
  </si>
  <si>
    <t>16-Jul-1963</t>
  </si>
  <si>
    <t>22-Jun-1965</t>
  </si>
  <si>
    <t>14-Sep-1958</t>
  </si>
  <si>
    <t>29-Jul-1958</t>
  </si>
  <si>
    <t>20-Sep-1958</t>
  </si>
  <si>
    <t>15-Aug-1967</t>
  </si>
  <si>
    <t>4-Nov-1967</t>
  </si>
  <si>
    <t>29-Jun-1959</t>
  </si>
  <si>
    <t>3-Aug-1959</t>
  </si>
  <si>
    <t>10-Nov-1996</t>
  </si>
  <si>
    <t>27-Nov-1976</t>
  </si>
  <si>
    <t>20-Nov-1959</t>
  </si>
  <si>
    <t>20-Oct-1979</t>
  </si>
  <si>
    <t>14-Jul-1989</t>
  </si>
  <si>
    <t>12-Sep-1998</t>
  </si>
  <si>
    <t>3-Dec-1962</t>
  </si>
  <si>
    <t>18-Jul-1967</t>
  </si>
  <si>
    <t>8-Nov-1965</t>
  </si>
  <si>
    <t>13-Nov-1981</t>
  </si>
  <si>
    <t>23-Jul-1958</t>
  </si>
  <si>
    <t>4-Sep-1982</t>
  </si>
  <si>
    <t>24-Sep-2002</t>
  </si>
  <si>
    <t>29-Jul-1962</t>
  </si>
  <si>
    <t>27-Jul-1965</t>
  </si>
  <si>
    <t>10-Dec-1975</t>
  </si>
  <si>
    <t>5-Jun-1981</t>
  </si>
  <si>
    <t>11-Nov-1970</t>
  </si>
  <si>
    <t>17-Oct-1958</t>
  </si>
  <si>
    <t>4-Jul-1981</t>
  </si>
  <si>
    <t>29-Nov-1962</t>
  </si>
  <si>
    <t>2-Aug-1995</t>
  </si>
  <si>
    <t>8-Aug-1960</t>
  </si>
  <si>
    <t>11-Sep-1970</t>
  </si>
  <si>
    <t>15-Aug-1971</t>
  </si>
  <si>
    <t>12-Jun-1968</t>
  </si>
  <si>
    <t>26-Oct-1975</t>
  </si>
  <si>
    <t>7-Nov-1972</t>
  </si>
  <si>
    <t>25-Nov-1971</t>
  </si>
  <si>
    <t>25-Oct-1962</t>
  </si>
  <si>
    <t>4-Jun-1959</t>
  </si>
  <si>
    <t>3-Dec-1959</t>
  </si>
  <si>
    <t>17-Jun-1962</t>
  </si>
  <si>
    <t>23-Nov-1978</t>
  </si>
  <si>
    <t>25-Jul-1960</t>
  </si>
  <si>
    <t>16-Sep-1969</t>
  </si>
  <si>
    <t>13-Dec-1963</t>
  </si>
  <si>
    <t>17-Dec-1988</t>
  </si>
  <si>
    <t>6-Sep-1962</t>
  </si>
  <si>
    <t>4-Sep-1964</t>
  </si>
  <si>
    <t>25-Oct-1990</t>
  </si>
  <si>
    <t>17-Jul-2004</t>
  </si>
  <si>
    <t>28-Jun-1974</t>
  </si>
  <si>
    <t>2-Oct-1959</t>
  </si>
  <si>
    <t>30-Jul-1974</t>
  </si>
  <si>
    <t>28-Oct-1965</t>
  </si>
  <si>
    <t>6-Jun-1960</t>
  </si>
  <si>
    <t>22-Dec-1988</t>
  </si>
  <si>
    <t>26-Jun-1973</t>
  </si>
  <si>
    <t>20-Sep-1976</t>
  </si>
  <si>
    <t>29-Aug-1974</t>
  </si>
  <si>
    <t>9-Oct-1997</t>
  </si>
  <si>
    <t>26-Jun-1984</t>
  </si>
  <si>
    <t>11-Nov-1982</t>
  </si>
  <si>
    <t>25-Dec-1962</t>
  </si>
  <si>
    <t>12-Oct-1980</t>
  </si>
  <si>
    <t>19-Sep-1980</t>
  </si>
  <si>
    <t>5-Dec-1988</t>
  </si>
  <si>
    <t>16-Sep-1978</t>
  </si>
  <si>
    <t>22-Oct-1958</t>
  </si>
  <si>
    <t>21-Jun-1958</t>
  </si>
  <si>
    <t>27-Aug-1985</t>
  </si>
  <si>
    <t>8-Aug-1993</t>
  </si>
  <si>
    <t>6-Oct-1987</t>
  </si>
  <si>
    <t>6-Jul-1982</t>
  </si>
  <si>
    <t>6-Aug-1988</t>
  </si>
  <si>
    <t>21-Aug-1988</t>
  </si>
  <si>
    <t>8-Sep-2002</t>
  </si>
  <si>
    <t>30-Jul-1972</t>
  </si>
  <si>
    <t>8-Aug-1969</t>
  </si>
  <si>
    <t>28-Sep-1995</t>
  </si>
  <si>
    <t>20-Dec-2003</t>
  </si>
  <si>
    <t>10-Oct-1958</t>
  </si>
  <si>
    <t>23-Dec-1995</t>
  </si>
  <si>
    <t>25-Jun-2001</t>
  </si>
  <si>
    <t>25-Jun-1963</t>
  </si>
  <si>
    <t>10-Jul-1970</t>
  </si>
  <si>
    <t>24-Jul-1975</t>
  </si>
  <si>
    <t>5-Nov-1993</t>
  </si>
  <si>
    <t>28-Aug-1974</t>
  </si>
  <si>
    <t>23-Sep-1989</t>
  </si>
  <si>
    <t>19-Oct-1995</t>
  </si>
  <si>
    <t>8-Aug-1974</t>
  </si>
  <si>
    <t>10-Sep-2003</t>
  </si>
  <si>
    <t>21-Oct-1968</t>
  </si>
  <si>
    <t>16-Jul-1980</t>
  </si>
  <si>
    <t>10-Jun-1996</t>
  </si>
  <si>
    <t>26-Dec-2003</t>
  </si>
  <si>
    <t>28-Jun-2002</t>
  </si>
  <si>
    <t>3-Jun-1998</t>
  </si>
  <si>
    <t>16-Sep-1965</t>
  </si>
  <si>
    <t>7-Jun-1964</t>
  </si>
  <si>
    <t>18-Aug-2004</t>
  </si>
  <si>
    <t>22-Oct-1982</t>
  </si>
  <si>
    <t>25-Aug-1975</t>
  </si>
  <si>
    <t>12-Jul-1963</t>
  </si>
  <si>
    <t>1-Nov-2003</t>
  </si>
  <si>
    <t>18-Oct-1992</t>
  </si>
  <si>
    <t>2-Nov-2003</t>
  </si>
  <si>
    <t>8-Jun-1971</t>
  </si>
  <si>
    <t>29-Dec-1990</t>
  </si>
  <si>
    <t>16-Jun-1965</t>
  </si>
  <si>
    <t>12-Jul-1968</t>
  </si>
  <si>
    <t>16-Nov-1963</t>
  </si>
  <si>
    <t>25-Aug-2002</t>
  </si>
  <si>
    <t>26-Jul-1970</t>
  </si>
  <si>
    <t>14-Jul-2003</t>
  </si>
  <si>
    <t>21-Jun-1966</t>
  </si>
  <si>
    <t>8-Dec-1963</t>
  </si>
  <si>
    <t>12-Nov-1979</t>
  </si>
  <si>
    <t>4-Dec-1989</t>
  </si>
  <si>
    <t>17-Oct-1977</t>
  </si>
  <si>
    <t>28-Sep-2001</t>
  </si>
  <si>
    <t>17-Oct-1965</t>
  </si>
  <si>
    <t>24-Oct-1999</t>
  </si>
  <si>
    <t>12-Jul-1993</t>
  </si>
  <si>
    <t>4-Jul-1963</t>
  </si>
  <si>
    <t>15-Jun-1997</t>
  </si>
  <si>
    <t>3-Aug-1995</t>
  </si>
  <si>
    <t>25-Dec-1992</t>
  </si>
  <si>
    <t>15-Dec-1999</t>
  </si>
  <si>
    <t>26-Sep-1964</t>
  </si>
  <si>
    <t>12-Aug-1986</t>
  </si>
  <si>
    <t>23-Sep-1998</t>
  </si>
  <si>
    <t>17-Oct-1970</t>
  </si>
  <si>
    <t>30-Aug-1967</t>
  </si>
  <si>
    <t>27-Dec-1992</t>
  </si>
  <si>
    <t>19-Nov-1979</t>
  </si>
  <si>
    <t>28-Nov-1995</t>
  </si>
  <si>
    <t>15-Oct-1979</t>
  </si>
  <si>
    <t>18-Dec-1962</t>
  </si>
  <si>
    <t>24-Jul-2003</t>
  </si>
  <si>
    <t>6-Dec-1963</t>
  </si>
  <si>
    <t>27-Sep-1995</t>
  </si>
  <si>
    <t>3-Aug-1969</t>
  </si>
  <si>
    <t>20-Oct-1963</t>
  </si>
  <si>
    <t>6-Aug-1998</t>
  </si>
  <si>
    <t>19-Dec-1983</t>
  </si>
  <si>
    <t>5-Jun-1989</t>
  </si>
  <si>
    <t>2-Jul-1979</t>
  </si>
  <si>
    <t>16-Sep-1991</t>
  </si>
  <si>
    <t>29-Jul-1967</t>
  </si>
  <si>
    <t>15-Nov-1966</t>
  </si>
  <si>
    <t>24-Aug-1991</t>
  </si>
  <si>
    <t>30-Jun-1987</t>
  </si>
  <si>
    <t>6-Sep-1993</t>
  </si>
  <si>
    <t>15-Dec-1982</t>
  </si>
  <si>
    <t>30-Nov-1987</t>
  </si>
  <si>
    <t>19-Aug-1992</t>
  </si>
  <si>
    <t>17-Sep-1985</t>
  </si>
  <si>
    <t>14-Jul-1963</t>
  </si>
  <si>
    <t>24-Sep-1978</t>
  </si>
  <si>
    <t>27-Aug-1994</t>
  </si>
  <si>
    <t>14-Jun-1972</t>
  </si>
  <si>
    <t>30-Oct-1979</t>
  </si>
  <si>
    <t>18-Oct-1997</t>
  </si>
  <si>
    <t>9-Oct-1980</t>
  </si>
  <si>
    <t>10-Aug-1966</t>
  </si>
  <si>
    <t>25-Jul-1988</t>
  </si>
  <si>
    <t>6-Oct-1983</t>
  </si>
  <si>
    <t>9-Jul-2002</t>
  </si>
  <si>
    <t>8-Jun-1994</t>
  </si>
  <si>
    <t>17-Oct-1987</t>
  </si>
  <si>
    <t>22-Aug-1966</t>
  </si>
  <si>
    <t>7-Sep-1993</t>
  </si>
  <si>
    <t>2-Jul-1962</t>
  </si>
  <si>
    <t>12-Jul-1985</t>
  </si>
  <si>
    <t>18-Oct-1962</t>
  </si>
  <si>
    <t>13-Oct-1969</t>
  </si>
  <si>
    <t>17-Dec-1967</t>
  </si>
  <si>
    <t>1-Aug-1965</t>
  </si>
  <si>
    <t>4-Aug-1986</t>
  </si>
  <si>
    <t>8-Sep-1967</t>
  </si>
  <si>
    <t>8-Dec-1975</t>
  </si>
  <si>
    <t>ID2444</t>
  </si>
  <si>
    <t>27-Nov-1987</t>
  </si>
  <si>
    <t>2-Jul-1983</t>
  </si>
  <si>
    <t>23-Nov-1977</t>
  </si>
  <si>
    <t>26-Aug-1969</t>
  </si>
  <si>
    <t>14-Oct-1974</t>
  </si>
  <si>
    <t>3-Sep-1974</t>
  </si>
  <si>
    <t>10-Dec-1980</t>
  </si>
  <si>
    <t>4-Sep-1980</t>
  </si>
  <si>
    <t>21-Nov-1990</t>
  </si>
  <si>
    <t>12-Jun-1999</t>
  </si>
  <si>
    <t>25-Dec-1983</t>
  </si>
  <si>
    <t>16-Nov-1962</t>
  </si>
  <si>
    <t>18-Jul-1976</t>
  </si>
  <si>
    <t>20-Sep-1979</t>
  </si>
  <si>
    <t>28-Sep-1979</t>
  </si>
  <si>
    <t>27-Aug-1963</t>
  </si>
  <si>
    <t>17-Aug-1979</t>
  </si>
  <si>
    <t>28-Sep-2003</t>
  </si>
  <si>
    <t>19-Dec-1975</t>
  </si>
  <si>
    <t>14-Oct-1989</t>
  </si>
  <si>
    <t>12-Sep-1980</t>
  </si>
  <si>
    <t>24-Aug-1965</t>
  </si>
  <si>
    <t>16-Jun-1971</t>
  </si>
  <si>
    <t>26-Aug-1999</t>
  </si>
  <si>
    <t>18-Aug-1966</t>
  </si>
  <si>
    <t>21-Dec-1983</t>
  </si>
  <si>
    <t>14-Nov-1979</t>
  </si>
  <si>
    <t>9-Sep-1975</t>
  </si>
  <si>
    <t>14-Dec-2003</t>
  </si>
  <si>
    <t>7-Aug-1997</t>
  </si>
  <si>
    <t>14-Nov-1969</t>
  </si>
  <si>
    <t>3-Oct-1994</t>
  </si>
  <si>
    <t>22-Oct-1973</t>
  </si>
  <si>
    <t>13-Nov-1975</t>
  </si>
  <si>
    <t>26-Aug-1983</t>
  </si>
  <si>
    <t>2-Jun-1974</t>
  </si>
  <si>
    <t>27-Jun-1973</t>
  </si>
  <si>
    <t>8-Aug-1970</t>
  </si>
  <si>
    <t>10-Jul-1971</t>
  </si>
  <si>
    <t>13-Jun-1973</t>
  </si>
  <si>
    <t>10-Sep-1974</t>
  </si>
  <si>
    <t>16-Dec-1964</t>
  </si>
  <si>
    <t>3-Aug-2004</t>
  </si>
  <si>
    <t>7-Oct-1999</t>
  </si>
  <si>
    <t>30-Nov-1970</t>
  </si>
  <si>
    <t>6-Jul-1968</t>
  </si>
  <si>
    <t>21-Oct-1961</t>
  </si>
  <si>
    <t>13-Jun-1975</t>
  </si>
  <si>
    <t>12-Oct-1976</t>
  </si>
  <si>
    <t>12-Jun-1970</t>
  </si>
  <si>
    <t>28-Aug-1996</t>
  </si>
  <si>
    <t>9-Sep-1994</t>
  </si>
  <si>
    <t>10-Jun-1995</t>
  </si>
  <si>
    <t>26-Nov-1970</t>
  </si>
  <si>
    <t>23-Jul-1969</t>
  </si>
  <si>
    <t>14-Jun-1987</t>
  </si>
  <si>
    <t>14-Nov-1975</t>
  </si>
  <si>
    <t>4-Dec-1995</t>
  </si>
  <si>
    <t>14-Jun-1998</t>
  </si>
  <si>
    <t>24-Nov-1998</t>
  </si>
  <si>
    <t>14-Dec-1975</t>
  </si>
  <si>
    <t>22-Aug-1968</t>
  </si>
  <si>
    <t>2-Aug-2001</t>
  </si>
  <si>
    <t>17-Jul-1972</t>
  </si>
  <si>
    <t>21-Aug-1963</t>
  </si>
  <si>
    <t>3-Dec-1970</t>
  </si>
  <si>
    <t>5-Jun-2001</t>
  </si>
  <si>
    <t>26-Dec-2000</t>
  </si>
  <si>
    <t>4-Jun-1975</t>
  </si>
  <si>
    <t>21-Sep-1974</t>
  </si>
  <si>
    <t>27-Aug-1970</t>
  </si>
  <si>
    <t>5-Sep-2004</t>
  </si>
  <si>
    <t>22-Jul-1988</t>
  </si>
  <si>
    <t>22-Aug-1991</t>
  </si>
  <si>
    <t>25-Dec-1958</t>
  </si>
  <si>
    <t>17-Jun-2002</t>
  </si>
  <si>
    <t>9-Nov-2000</t>
  </si>
  <si>
    <t>9-Jul-1960</t>
  </si>
  <si>
    <t>30-Jun-1958</t>
  </si>
  <si>
    <t>2-Jul-1994</t>
  </si>
  <si>
    <t>13-Dec-1990</t>
  </si>
  <si>
    <t>21-Dec-1965</t>
  </si>
  <si>
    <t>6-Jun-1968</t>
  </si>
  <si>
    <t>16-Oct-1969</t>
  </si>
  <si>
    <t>5-Dec-1985</t>
  </si>
  <si>
    <t>3-Oct-1981</t>
  </si>
  <si>
    <t>19-Oct-1965</t>
  </si>
  <si>
    <t>22-Jul-1984</t>
  </si>
  <si>
    <t>6-Nov-1985</t>
  </si>
  <si>
    <t>11-Jun-1992</t>
  </si>
  <si>
    <t>9-Sep-1997</t>
  </si>
  <si>
    <t>7-Oct-1997</t>
  </si>
  <si>
    <t>3-Jul-1992</t>
  </si>
  <si>
    <t>6-Dec-2002</t>
  </si>
  <si>
    <t>6-Jul-1960</t>
  </si>
  <si>
    <t>4-Dec-1985</t>
  </si>
  <si>
    <t>21-Nov-1989</t>
  </si>
  <si>
    <t>4-Jun-1991</t>
  </si>
  <si>
    <t>28-Jul-1961</t>
  </si>
  <si>
    <t>21-Dec-1999</t>
  </si>
  <si>
    <t>29-Nov-1985</t>
  </si>
  <si>
    <t>22-Nov-1960</t>
  </si>
  <si>
    <t>6-Sep-1999</t>
  </si>
  <si>
    <t>25-Nov-1963</t>
  </si>
  <si>
    <t>24-Dec-1990</t>
  </si>
  <si>
    <t>11-Dec-1982</t>
  </si>
  <si>
    <t>27-Sep-1985</t>
  </si>
  <si>
    <t>5-Dec-1990</t>
  </si>
  <si>
    <t>3-Aug-1961</t>
  </si>
  <si>
    <t>25-Jul-1962</t>
  </si>
  <si>
    <t>5-Dec-1959</t>
  </si>
  <si>
    <t>14-Jul-1980</t>
  </si>
  <si>
    <t>8-Nov-1976</t>
  </si>
  <si>
    <t>9-Jul-1969</t>
  </si>
  <si>
    <t>21-Jul-1978</t>
  </si>
  <si>
    <t>5-Jun-1958</t>
  </si>
  <si>
    <t>7-Nov-1985</t>
  </si>
  <si>
    <t>16-Jul-1987</t>
  </si>
  <si>
    <t>20-Oct-1959</t>
  </si>
  <si>
    <t>3-Nov-1975</t>
  </si>
  <si>
    <t>27-Jul-1993</t>
  </si>
  <si>
    <t>23-Aug-1973</t>
  </si>
  <si>
    <t>13-Aug-1981</t>
  </si>
  <si>
    <t>29-Oct-1982</t>
  </si>
  <si>
    <t>30-Dec-1989</t>
  </si>
  <si>
    <t>19-Aug-1975</t>
  </si>
  <si>
    <t>30-Dec-1988</t>
  </si>
  <si>
    <t>5-Oct-1991</t>
  </si>
  <si>
    <t>16-Jun-1967</t>
  </si>
  <si>
    <t>2-Sep-1979</t>
  </si>
  <si>
    <t>25-Dec-1971</t>
  </si>
  <si>
    <t>11-Aug-1958</t>
  </si>
  <si>
    <t>13-Sep-1963</t>
  </si>
  <si>
    <t>24-Jul-1972</t>
  </si>
  <si>
    <t>1-Jun-2004</t>
  </si>
  <si>
    <t>30-Jul-1969</t>
  </si>
  <si>
    <t>28-Oct-1998</t>
  </si>
  <si>
    <t>10-Aug-1986</t>
  </si>
  <si>
    <t>21-Sep-1999</t>
  </si>
  <si>
    <t>9-Sep-1961</t>
  </si>
  <si>
    <t>22-Jul-2000</t>
  </si>
  <si>
    <t>9-Jul-1968</t>
  </si>
  <si>
    <t>8-Oct-1974</t>
  </si>
  <si>
    <t>13-Dec-1960</t>
  </si>
  <si>
    <t>14-Oct-1977</t>
  </si>
  <si>
    <t>10-Sep-1984</t>
  </si>
  <si>
    <t>21-Sep-1972</t>
  </si>
  <si>
    <t>13-Sep-1993</t>
  </si>
  <si>
    <t>10-Nov-1978</t>
  </si>
  <si>
    <t>11-Sep-1969</t>
  </si>
  <si>
    <t>8-Sep-1994</t>
  </si>
  <si>
    <t>17-Dec-1975</t>
  </si>
  <si>
    <t>9-Aug-1976</t>
  </si>
  <si>
    <t>27-Sep-1981</t>
  </si>
  <si>
    <t>19-Sep-1976</t>
  </si>
  <si>
    <t>8-Oct-2003</t>
  </si>
  <si>
    <t>1-Nov-1968</t>
  </si>
  <si>
    <t>30-Sep-1990</t>
  </si>
  <si>
    <t>9-Jul-1990</t>
  </si>
  <si>
    <t>12-Dec-1980</t>
  </si>
  <si>
    <t>17-Nov-1981</t>
  </si>
  <si>
    <t>24-Aug-1971</t>
  </si>
  <si>
    <t>8-Jul-1995</t>
  </si>
  <si>
    <t>10-Jul-1967</t>
  </si>
  <si>
    <t>28-Jul-1994</t>
  </si>
  <si>
    <t>1-Jul-1962</t>
  </si>
  <si>
    <t>30-Oct-1969</t>
  </si>
  <si>
    <t>15-Jul-1985</t>
  </si>
  <si>
    <t>12-Oct-1990</t>
  </si>
  <si>
    <t>28-Nov-2003</t>
  </si>
  <si>
    <t>7-Dec-1985</t>
  </si>
  <si>
    <t>28-Nov-1993</t>
  </si>
  <si>
    <t>12-Sep-2003</t>
  </si>
  <si>
    <t>11-Dec-1962</t>
  </si>
  <si>
    <t>26-Oct-2000</t>
  </si>
  <si>
    <t>9-Aug-1997</t>
  </si>
  <si>
    <t>25-Sep-1994</t>
  </si>
  <si>
    <t>26-Jul-1972</t>
  </si>
  <si>
    <t>26-Dec-2002</t>
  </si>
  <si>
    <t>6-Nov-1999</t>
  </si>
  <si>
    <t>25-Aug-1971</t>
  </si>
  <si>
    <t>21-Jul-1975</t>
  </si>
  <si>
    <t>5-Jul-1962</t>
  </si>
  <si>
    <t>11-Jun-1998</t>
  </si>
  <si>
    <t>30-Oct-1995</t>
  </si>
  <si>
    <t>11-Oct-1986</t>
  </si>
  <si>
    <t>ID3444</t>
  </si>
  <si>
    <t>2-Oct-1983</t>
  </si>
  <si>
    <t>1-Oct-1984</t>
  </si>
  <si>
    <t>5-Oct-2003</t>
  </si>
  <si>
    <t>24-Sep-1990</t>
  </si>
  <si>
    <t>24-Jun-1998</t>
  </si>
  <si>
    <t>25-Nov-1976</t>
  </si>
  <si>
    <t>9-Oct-2004</t>
  </si>
  <si>
    <t>17-Sep-2003</t>
  </si>
  <si>
    <t>29-Jul-1983</t>
  </si>
  <si>
    <t>7-Oct-1967</t>
  </si>
  <si>
    <t>22-Aug-1998</t>
  </si>
  <si>
    <t>22-Aug-1997</t>
  </si>
  <si>
    <t>5-Jul-1982</t>
  </si>
  <si>
    <t>29-Aug-1975</t>
  </si>
  <si>
    <t>29-Jun-1977</t>
  </si>
  <si>
    <t>22-Dec-1998</t>
  </si>
  <si>
    <t>9-Jul-1997</t>
  </si>
  <si>
    <t>19-Sep-1988</t>
  </si>
  <si>
    <t>22-Sep-1971</t>
  </si>
  <si>
    <t>20-Nov-1988</t>
  </si>
  <si>
    <t>29-Aug-1964</t>
  </si>
  <si>
    <t>10-Aug-1971</t>
  </si>
  <si>
    <t>13-Oct-2000</t>
  </si>
  <si>
    <t>19-Nov-2000</t>
  </si>
  <si>
    <t>15-Jul-1974</t>
  </si>
  <si>
    <t>4-Oct-1976</t>
  </si>
  <si>
    <t>4-Sep-1999</t>
  </si>
  <si>
    <t>22-Jul-1963</t>
  </si>
  <si>
    <t>20-Aug-1996</t>
  </si>
  <si>
    <t>12-Jun-1997</t>
  </si>
  <si>
    <t>30-Aug-2004</t>
  </si>
  <si>
    <t>28-Dec-1993</t>
  </si>
  <si>
    <t>5-Sep-2003</t>
  </si>
  <si>
    <t>25-Dec-2004</t>
  </si>
  <si>
    <t>16-Jun-1992</t>
  </si>
  <si>
    <t>18-Oct-1967</t>
  </si>
  <si>
    <t>9-Dec-2003</t>
  </si>
  <si>
    <t>19-Nov-1962</t>
  </si>
  <si>
    <t>9-Aug-1973</t>
  </si>
  <si>
    <t>29-Jul-1961</t>
  </si>
  <si>
    <t>14-Jul-1970</t>
  </si>
  <si>
    <t>28-Dec-1965</t>
  </si>
  <si>
    <t>4-Jul-1992</t>
  </si>
  <si>
    <t>5-Dec-1972</t>
  </si>
  <si>
    <t>21-Jun-2003</t>
  </si>
  <si>
    <t>24-Jul-1963</t>
  </si>
  <si>
    <t>10-Jun-1991</t>
  </si>
  <si>
    <t>22-Oct-1968</t>
  </si>
  <si>
    <t>13-Aug-1977</t>
  </si>
  <si>
    <t>25-Aug-1992</t>
  </si>
  <si>
    <t>1-Nov-1991</t>
  </si>
  <si>
    <t>10-Jun-1989</t>
  </si>
  <si>
    <t>5-Sep-2000</t>
  </si>
  <si>
    <t>17-Oct-1990</t>
  </si>
  <si>
    <t>17-Nov-1985</t>
  </si>
  <si>
    <t>9-Nov-1975</t>
  </si>
  <si>
    <t>3-Aug-1979</t>
  </si>
  <si>
    <t>27-Sep-2002</t>
  </si>
  <si>
    <t>12-Oct-2000</t>
  </si>
  <si>
    <t>16-Nov-1990</t>
  </si>
  <si>
    <t>20-Jun-1982</t>
  </si>
  <si>
    <t>18-Sep-1976</t>
  </si>
  <si>
    <t>15-Aug-1986</t>
  </si>
  <si>
    <t>26-Jul-1983</t>
  </si>
  <si>
    <t>9-Sep-1979</t>
  </si>
  <si>
    <t>29-Jul-1998</t>
  </si>
  <si>
    <t>19-Nov-1972</t>
  </si>
  <si>
    <t>8-Sep-1989</t>
  </si>
  <si>
    <t>16-Jun-1964</t>
  </si>
  <si>
    <t>16-Aug-1980</t>
  </si>
  <si>
    <t>30-Oct-1989</t>
  </si>
  <si>
    <t>12-Jun-1980</t>
  </si>
  <si>
    <t>17-Sep-2002</t>
  </si>
  <si>
    <t>22-Aug-1970</t>
  </si>
  <si>
    <t>23-Dec-1971</t>
  </si>
  <si>
    <t>21-Jun-1986</t>
  </si>
  <si>
    <t>20-Jul-1986</t>
  </si>
  <si>
    <t>22-Nov-1991</t>
  </si>
  <si>
    <t>2-Nov-1991</t>
  </si>
  <si>
    <t>15-Jun-1976</t>
  </si>
  <si>
    <t>8-Nov-1991</t>
  </si>
  <si>
    <t>3-Dec-1979</t>
  </si>
  <si>
    <t>6-Jun-1964</t>
  </si>
  <si>
    <t>16-Jun-1987</t>
  </si>
  <si>
    <t>15-Dec-1976</t>
  </si>
  <si>
    <t>24-Sep-1980</t>
  </si>
  <si>
    <t>12-Oct-1978</t>
  </si>
  <si>
    <t>20-Sep-1985</t>
  </si>
  <si>
    <t>4-Aug-1982</t>
  </si>
  <si>
    <t>7-Jul-1962</t>
  </si>
  <si>
    <t>24-Jun-1966</t>
  </si>
  <si>
    <t>12-Jul-1978</t>
  </si>
  <si>
    <t>5-Jul-1981</t>
  </si>
  <si>
    <t>7-Aug-1995</t>
  </si>
  <si>
    <t>17-Dec-1977</t>
  </si>
  <si>
    <t>29-Sep-1968</t>
  </si>
  <si>
    <t>16-Jul-2003</t>
  </si>
  <si>
    <t>12-Aug-1977</t>
  </si>
  <si>
    <t>17-Dec-1973</t>
  </si>
  <si>
    <t>24-Jul-1987</t>
  </si>
  <si>
    <t>17-Jul-1985</t>
  </si>
  <si>
    <t>1-Jun-1983</t>
  </si>
  <si>
    <t>22-Aug-1985</t>
  </si>
  <si>
    <t>8-Aug-1987</t>
  </si>
  <si>
    <t>25-Dec-1982</t>
  </si>
  <si>
    <t>20-Dec-1978</t>
  </si>
  <si>
    <t>12-Aug-1966</t>
  </si>
  <si>
    <t>14-Oct-1983</t>
  </si>
  <si>
    <t>21-Oct-1985</t>
  </si>
  <si>
    <t>18-Aug-1979</t>
  </si>
  <si>
    <t>28-Jul-1981</t>
  </si>
  <si>
    <t>4-Oct-1981</t>
  </si>
  <si>
    <t>27-Jun-1977</t>
  </si>
  <si>
    <t>4-Sep-1962</t>
  </si>
  <si>
    <t>3-Nov-1985</t>
  </si>
  <si>
    <t>10-Jul-1975</t>
  </si>
  <si>
    <t>25-Sep-1970</t>
  </si>
  <si>
    <t>26-Dec-1976</t>
  </si>
  <si>
    <t>10-Jun-1972</t>
  </si>
  <si>
    <t>2-Jul-1999</t>
  </si>
  <si>
    <t>16-Sep-1979</t>
  </si>
  <si>
    <t>8-Sep-1983</t>
  </si>
  <si>
    <t>5-Jun-1974</t>
  </si>
  <si>
    <t>11-Oct-1979</t>
  </si>
  <si>
    <t>12-Aug-1972</t>
  </si>
  <si>
    <t>6-Sep-1972</t>
  </si>
  <si>
    <t>27-Aug-1977</t>
  </si>
  <si>
    <t>7-Oct-1964</t>
  </si>
  <si>
    <t>16-Oct-1971</t>
  </si>
  <si>
    <t>24-Nov-1974</t>
  </si>
  <si>
    <t>29-Oct-1976</t>
  </si>
  <si>
    <t>29-Sep-1975</t>
  </si>
  <si>
    <t>22-Sep-1962</t>
  </si>
  <si>
    <t>21-Sep-1966</t>
  </si>
  <si>
    <t>8-Jun-1972</t>
  </si>
  <si>
    <t>10-Nov-1984</t>
  </si>
  <si>
    <t>19-Dec-1968</t>
  </si>
  <si>
    <t>9-Dec-1997</t>
  </si>
  <si>
    <t>3-Jul-1979</t>
  </si>
  <si>
    <t>3-Aug-1968</t>
  </si>
  <si>
    <t>27-Jun-1967</t>
  </si>
  <si>
    <t>27-Dec-1979</t>
  </si>
  <si>
    <t>3-Nov-1971</t>
  </si>
  <si>
    <t>21-Oct-1977</t>
  </si>
  <si>
    <t>10-Sep-1972</t>
  </si>
  <si>
    <t>23-Oct-1975</t>
  </si>
  <si>
    <t>4-Nov-1978</t>
  </si>
  <si>
    <t>22-Aug-1965</t>
  </si>
  <si>
    <t>29-Dec-1986</t>
  </si>
  <si>
    <t>25-Oct-1966</t>
  </si>
  <si>
    <t>10-Nov-1980</t>
  </si>
  <si>
    <t>5-Oct-1966</t>
  </si>
  <si>
    <t>16-Jul-1988</t>
  </si>
  <si>
    <t>1-Jun-1975</t>
  </si>
  <si>
    <t>24-Nov-1968</t>
  </si>
  <si>
    <t>29-Oct-1971</t>
  </si>
  <si>
    <t>14-Sep-1967</t>
  </si>
  <si>
    <t>2-Aug-2000</t>
  </si>
  <si>
    <t>11-Oct-1993</t>
  </si>
  <si>
    <t>13-Aug-1971</t>
  </si>
  <si>
    <t>17-Dec-1962</t>
  </si>
  <si>
    <t>9-Aug-1974</t>
  </si>
  <si>
    <t>21-Dec-1960</t>
  </si>
  <si>
    <t>12-Aug-1979</t>
  </si>
  <si>
    <t>30-Sep-1985</t>
  </si>
  <si>
    <t>4-Dec-1962</t>
  </si>
  <si>
    <t>2-Dec-1976</t>
  </si>
  <si>
    <t>17-Aug-1978</t>
  </si>
  <si>
    <t>6-Dec-1971</t>
  </si>
  <si>
    <t>8-Aug-1961</t>
  </si>
  <si>
    <t>23-Jun-1969</t>
  </si>
  <si>
    <t>17-Nov-1960</t>
  </si>
  <si>
    <t>15-Sep-1958</t>
  </si>
  <si>
    <t>14-Jul-1959</t>
  </si>
  <si>
    <t>3-Sep-1958</t>
  </si>
  <si>
    <t>4-Oct-1959</t>
  </si>
  <si>
    <t>13-Jun-1961</t>
  </si>
  <si>
    <t>5-Aug-1963</t>
  </si>
  <si>
    <t>16-Nov-1958</t>
  </si>
  <si>
    <t>21-Dec-1961</t>
  </si>
  <si>
    <t>1-Dec-1968</t>
  </si>
  <si>
    <t>22-Jul-1959</t>
  </si>
  <si>
    <t>4-Sep-1963</t>
  </si>
  <si>
    <t>27-Jun-1958</t>
  </si>
  <si>
    <t>27-Oct-1994</t>
  </si>
  <si>
    <t>4-Aug-1962</t>
  </si>
  <si>
    <t>19-Jun-1989</t>
  </si>
  <si>
    <t>6-Jun-1991</t>
  </si>
  <si>
    <t>8-Jun-1977</t>
  </si>
  <si>
    <t>12-Oct-1968</t>
  </si>
  <si>
    <t>Id1</t>
  </si>
  <si>
    <t>Id2</t>
  </si>
  <si>
    <t>Id3</t>
  </si>
  <si>
    <t>Id4</t>
  </si>
  <si>
    <t>Id5</t>
  </si>
  <si>
    <t>Id6</t>
  </si>
  <si>
    <t>Id7</t>
  </si>
  <si>
    <t>Id8</t>
  </si>
  <si>
    <t>Id9</t>
  </si>
  <si>
    <t>Id10</t>
  </si>
  <si>
    <t>Id11</t>
  </si>
  <si>
    <t>Id12</t>
  </si>
  <si>
    <t>Id13</t>
  </si>
  <si>
    <t>Id14</t>
  </si>
  <si>
    <t>Id15</t>
  </si>
  <si>
    <t>Id16</t>
  </si>
  <si>
    <t>Id17</t>
  </si>
  <si>
    <t>Id18</t>
  </si>
  <si>
    <t>Id19</t>
  </si>
  <si>
    <t>Id20</t>
  </si>
  <si>
    <t>Id21</t>
  </si>
  <si>
    <t>Id22</t>
  </si>
  <si>
    <t>Id23</t>
  </si>
  <si>
    <t>Id24</t>
  </si>
  <si>
    <t>Id25</t>
  </si>
  <si>
    <t>Id26</t>
  </si>
  <si>
    <t>Id27</t>
  </si>
  <si>
    <t>Id28</t>
  </si>
  <si>
    <t>Id29</t>
  </si>
  <si>
    <t>Id30</t>
  </si>
  <si>
    <t>Id31</t>
  </si>
  <si>
    <t>Id32</t>
  </si>
  <si>
    <t>Id33</t>
  </si>
  <si>
    <t>Id34</t>
  </si>
  <si>
    <t>Id35</t>
  </si>
  <si>
    <t>Id36</t>
  </si>
  <si>
    <t>Id37</t>
  </si>
  <si>
    <t>Id38</t>
  </si>
  <si>
    <t>Id39</t>
  </si>
  <si>
    <t>Id40</t>
  </si>
  <si>
    <t>Id41</t>
  </si>
  <si>
    <t>Id42</t>
  </si>
  <si>
    <t>Id43</t>
  </si>
  <si>
    <t>Id44</t>
  </si>
  <si>
    <t>Id45</t>
  </si>
  <si>
    <t>Id46</t>
  </si>
  <si>
    <t>Id47</t>
  </si>
  <si>
    <t>Id48</t>
  </si>
  <si>
    <t>Id49</t>
  </si>
  <si>
    <t>Id50</t>
  </si>
  <si>
    <t>Id51</t>
  </si>
  <si>
    <t>Id52</t>
  </si>
  <si>
    <t>Id53</t>
  </si>
  <si>
    <t>Id54</t>
  </si>
  <si>
    <t>Id55</t>
  </si>
  <si>
    <t>Id56</t>
  </si>
  <si>
    <t>Id57</t>
  </si>
  <si>
    <t>Id58</t>
  </si>
  <si>
    <t>Id59</t>
  </si>
  <si>
    <t>Id60</t>
  </si>
  <si>
    <t>Id61</t>
  </si>
  <si>
    <t>Id62</t>
  </si>
  <si>
    <t>Id63</t>
  </si>
  <si>
    <t>Id64</t>
  </si>
  <si>
    <t>Id65</t>
  </si>
  <si>
    <t>Id66</t>
  </si>
  <si>
    <t>Id67</t>
  </si>
  <si>
    <t>Id68</t>
  </si>
  <si>
    <t>Id69</t>
  </si>
  <si>
    <t>Id70</t>
  </si>
  <si>
    <t>Id71</t>
  </si>
  <si>
    <t>Id72</t>
  </si>
  <si>
    <t>Id73</t>
  </si>
  <si>
    <t>Id74</t>
  </si>
  <si>
    <t>Id75</t>
  </si>
  <si>
    <t>Id76</t>
  </si>
  <si>
    <t>Id77</t>
  </si>
  <si>
    <t>Id78</t>
  </si>
  <si>
    <t>Id79</t>
  </si>
  <si>
    <t>Id80</t>
  </si>
  <si>
    <t>Id81</t>
  </si>
  <si>
    <t>Id82</t>
  </si>
  <si>
    <t>Id83</t>
  </si>
  <si>
    <t>Id84</t>
  </si>
  <si>
    <t>Id85</t>
  </si>
  <si>
    <t>Id86</t>
  </si>
  <si>
    <t>Id87</t>
  </si>
  <si>
    <t>Id88</t>
  </si>
  <si>
    <t>Id89</t>
  </si>
  <si>
    <t>Id90</t>
  </si>
  <si>
    <t>Id91</t>
  </si>
  <si>
    <t>Id92</t>
  </si>
  <si>
    <t>Id93</t>
  </si>
  <si>
    <t>Id94</t>
  </si>
  <si>
    <t>Id95</t>
  </si>
  <si>
    <t>Id96</t>
  </si>
  <si>
    <t>Id97</t>
  </si>
  <si>
    <t>Id98</t>
  </si>
  <si>
    <t>Id99</t>
  </si>
  <si>
    <t>Id100</t>
  </si>
  <si>
    <t>Id101</t>
  </si>
  <si>
    <t>Id102</t>
  </si>
  <si>
    <t>Id103</t>
  </si>
  <si>
    <t>Id104</t>
  </si>
  <si>
    <t>Id105</t>
  </si>
  <si>
    <t>Id106</t>
  </si>
  <si>
    <t>Id107</t>
  </si>
  <si>
    <t>Id108</t>
  </si>
  <si>
    <t>Id109</t>
  </si>
  <si>
    <t>Id110</t>
  </si>
  <si>
    <t>Id111</t>
  </si>
  <si>
    <t>Id112</t>
  </si>
  <si>
    <t>Id113</t>
  </si>
  <si>
    <t>Id114</t>
  </si>
  <si>
    <t>Id115</t>
  </si>
  <si>
    <t>Id116</t>
  </si>
  <si>
    <t>Id117</t>
  </si>
  <si>
    <t>Id118</t>
  </si>
  <si>
    <t>Id119</t>
  </si>
  <si>
    <t>Id120</t>
  </si>
  <si>
    <t>Id121</t>
  </si>
  <si>
    <t>Id122</t>
  </si>
  <si>
    <t>Id123</t>
  </si>
  <si>
    <t>Id124</t>
  </si>
  <si>
    <t>Id125</t>
  </si>
  <si>
    <t>Id126</t>
  </si>
  <si>
    <t>Id127</t>
  </si>
  <si>
    <t>Id128</t>
  </si>
  <si>
    <t>Id129</t>
  </si>
  <si>
    <t>Id130</t>
  </si>
  <si>
    <t>Id131</t>
  </si>
  <si>
    <t>Id132</t>
  </si>
  <si>
    <t>Id133</t>
  </si>
  <si>
    <t>Id134</t>
  </si>
  <si>
    <t>Id135</t>
  </si>
  <si>
    <t>Id136</t>
  </si>
  <si>
    <t>Id137</t>
  </si>
  <si>
    <t>Id138</t>
  </si>
  <si>
    <t>Id139</t>
  </si>
  <si>
    <t>Id140</t>
  </si>
  <si>
    <t>Id141</t>
  </si>
  <si>
    <t>Id142</t>
  </si>
  <si>
    <t>Id143</t>
  </si>
  <si>
    <t>Id144</t>
  </si>
  <si>
    <t>Id145</t>
  </si>
  <si>
    <t>Id146</t>
  </si>
  <si>
    <t>Id147</t>
  </si>
  <si>
    <t>Id148</t>
  </si>
  <si>
    <t>Id149</t>
  </si>
  <si>
    <t>Id150</t>
  </si>
  <si>
    <t>Id151</t>
  </si>
  <si>
    <t>Id152</t>
  </si>
  <si>
    <t>Id153</t>
  </si>
  <si>
    <t>Id154</t>
  </si>
  <si>
    <t>Id155</t>
  </si>
  <si>
    <t>Id156</t>
  </si>
  <si>
    <t>Id157</t>
  </si>
  <si>
    <t>Id158</t>
  </si>
  <si>
    <t>Id159</t>
  </si>
  <si>
    <t>Id160</t>
  </si>
  <si>
    <t>Id161</t>
  </si>
  <si>
    <t>Id162</t>
  </si>
  <si>
    <t>Id163</t>
  </si>
  <si>
    <t>Id164</t>
  </si>
  <si>
    <t>Id165</t>
  </si>
  <si>
    <t>Id166</t>
  </si>
  <si>
    <t>Id167</t>
  </si>
  <si>
    <t>Id168</t>
  </si>
  <si>
    <t>Id169</t>
  </si>
  <si>
    <t>Id170</t>
  </si>
  <si>
    <t>Id171</t>
  </si>
  <si>
    <t>Id172</t>
  </si>
  <si>
    <t>Id173</t>
  </si>
  <si>
    <t>Id174</t>
  </si>
  <si>
    <t>Id175</t>
  </si>
  <si>
    <t>Id176</t>
  </si>
  <si>
    <t>Id177</t>
  </si>
  <si>
    <t>Id178</t>
  </si>
  <si>
    <t>Id179</t>
  </si>
  <si>
    <t>Id180</t>
  </si>
  <si>
    <t>Id181</t>
  </si>
  <si>
    <t>Id182</t>
  </si>
  <si>
    <t>Id183</t>
  </si>
  <si>
    <t>Id184</t>
  </si>
  <si>
    <t>Id185</t>
  </si>
  <si>
    <t>Id186</t>
  </si>
  <si>
    <t>Id187</t>
  </si>
  <si>
    <t>Id188</t>
  </si>
  <si>
    <t>Id189</t>
  </si>
  <si>
    <t>Id190</t>
  </si>
  <si>
    <t>Id191</t>
  </si>
  <si>
    <t>Id192</t>
  </si>
  <si>
    <t>Id193</t>
  </si>
  <si>
    <t>Id194</t>
  </si>
  <si>
    <t>Id195</t>
  </si>
  <si>
    <t>Id196</t>
  </si>
  <si>
    <t>Id197</t>
  </si>
  <si>
    <t>Id198</t>
  </si>
  <si>
    <t>Id199</t>
  </si>
  <si>
    <t>Id200</t>
  </si>
  <si>
    <t>Id201</t>
  </si>
  <si>
    <t>Id202</t>
  </si>
  <si>
    <t>Id203</t>
  </si>
  <si>
    <t>Id204</t>
  </si>
  <si>
    <t>Id205</t>
  </si>
  <si>
    <t>Id206</t>
  </si>
  <si>
    <t>Id207</t>
  </si>
  <si>
    <t>Id208</t>
  </si>
  <si>
    <t>Id209</t>
  </si>
  <si>
    <t>Id210</t>
  </si>
  <si>
    <t>Id211</t>
  </si>
  <si>
    <t>Id212</t>
  </si>
  <si>
    <t>Id213</t>
  </si>
  <si>
    <t>Id214</t>
  </si>
  <si>
    <t>Id215</t>
  </si>
  <si>
    <t>Id216</t>
  </si>
  <si>
    <t>Id217</t>
  </si>
  <si>
    <t>Id218</t>
  </si>
  <si>
    <t>Id219</t>
  </si>
  <si>
    <t>Id220</t>
  </si>
  <si>
    <t>Id221</t>
  </si>
  <si>
    <t>Id222</t>
  </si>
  <si>
    <t>Id223</t>
  </si>
  <si>
    <t>Id224</t>
  </si>
  <si>
    <t>Id225</t>
  </si>
  <si>
    <t>Id226</t>
  </si>
  <si>
    <t>Id227</t>
  </si>
  <si>
    <t>Id228</t>
  </si>
  <si>
    <t>Id229</t>
  </si>
  <si>
    <t>Id230</t>
  </si>
  <si>
    <t>Id231</t>
  </si>
  <si>
    <t>Id232</t>
  </si>
  <si>
    <t>Id233</t>
  </si>
  <si>
    <t>Id234</t>
  </si>
  <si>
    <t>Id235</t>
  </si>
  <si>
    <t>Id236</t>
  </si>
  <si>
    <t>Id237</t>
  </si>
  <si>
    <t>Id238</t>
  </si>
  <si>
    <t>Id239</t>
  </si>
  <si>
    <t>Id240</t>
  </si>
  <si>
    <t>Id241</t>
  </si>
  <si>
    <t>Id242</t>
  </si>
  <si>
    <t>Id243</t>
  </si>
  <si>
    <t>Id244</t>
  </si>
  <si>
    <t>Id245</t>
  </si>
  <si>
    <t>Id246</t>
  </si>
  <si>
    <t>Id247</t>
  </si>
  <si>
    <t>Id248</t>
  </si>
  <si>
    <t>Id249</t>
  </si>
  <si>
    <t>Id250</t>
  </si>
  <si>
    <t>Id251</t>
  </si>
  <si>
    <t>Id252</t>
  </si>
  <si>
    <t>Id253</t>
  </si>
  <si>
    <t>Id254</t>
  </si>
  <si>
    <t>Id255</t>
  </si>
  <si>
    <t>Id256</t>
  </si>
  <si>
    <t>Id257</t>
  </si>
  <si>
    <t>Id258</t>
  </si>
  <si>
    <t>Id259</t>
  </si>
  <si>
    <t>Id260</t>
  </si>
  <si>
    <t>Id261</t>
  </si>
  <si>
    <t>Id262</t>
  </si>
  <si>
    <t>Id263</t>
  </si>
  <si>
    <t>Id264</t>
  </si>
  <si>
    <t>Id265</t>
  </si>
  <si>
    <t>Id266</t>
  </si>
  <si>
    <t>Id267</t>
  </si>
  <si>
    <t>Id268</t>
  </si>
  <si>
    <t>Id269</t>
  </si>
  <si>
    <t>Id270</t>
  </si>
  <si>
    <t>Id271</t>
  </si>
  <si>
    <t>Id272</t>
  </si>
  <si>
    <t>Id273</t>
  </si>
  <si>
    <t>Id274</t>
  </si>
  <si>
    <t>Id275</t>
  </si>
  <si>
    <t>Id276</t>
  </si>
  <si>
    <t>Id277</t>
  </si>
  <si>
    <t>Id278</t>
  </si>
  <si>
    <t>Id279</t>
  </si>
  <si>
    <t>Id280</t>
  </si>
  <si>
    <t>Id281</t>
  </si>
  <si>
    <t>Id282</t>
  </si>
  <si>
    <t>Id283</t>
  </si>
  <si>
    <t>Id284</t>
  </si>
  <si>
    <t>Id285</t>
  </si>
  <si>
    <t>Id286</t>
  </si>
  <si>
    <t>Id287</t>
  </si>
  <si>
    <t>Id288</t>
  </si>
  <si>
    <t>Id289</t>
  </si>
  <si>
    <t>Id290</t>
  </si>
  <si>
    <t>Id291</t>
  </si>
  <si>
    <t>Id292</t>
  </si>
  <si>
    <t>Id293</t>
  </si>
  <si>
    <t>Id294</t>
  </si>
  <si>
    <t>Id295</t>
  </si>
  <si>
    <t>Id296</t>
  </si>
  <si>
    <t>Id297</t>
  </si>
  <si>
    <t>Id298</t>
  </si>
  <si>
    <t>Id299</t>
  </si>
  <si>
    <t>Id300</t>
  </si>
  <si>
    <t>Id301</t>
  </si>
  <si>
    <t>Id302</t>
  </si>
  <si>
    <t>Id303</t>
  </si>
  <si>
    <t>Id304</t>
  </si>
  <si>
    <t>Id305</t>
  </si>
  <si>
    <t>Id306</t>
  </si>
  <si>
    <t>Id307</t>
  </si>
  <si>
    <t>Id308</t>
  </si>
  <si>
    <t>Id309</t>
  </si>
  <si>
    <t>Id310</t>
  </si>
  <si>
    <t>Id311</t>
  </si>
  <si>
    <t>Id312</t>
  </si>
  <si>
    <t>Id313</t>
  </si>
  <si>
    <t>Id314</t>
  </si>
  <si>
    <t>Id315</t>
  </si>
  <si>
    <t>Id316</t>
  </si>
  <si>
    <t>Id317</t>
  </si>
  <si>
    <t>Id318</t>
  </si>
  <si>
    <t>Id319</t>
  </si>
  <si>
    <t>Id320</t>
  </si>
  <si>
    <t>Id321</t>
  </si>
  <si>
    <t>Id322</t>
  </si>
  <si>
    <t>Id323</t>
  </si>
  <si>
    <t>Id324</t>
  </si>
  <si>
    <t>Id325</t>
  </si>
  <si>
    <t>Id326</t>
  </si>
  <si>
    <t>Id327</t>
  </si>
  <si>
    <t>Id328</t>
  </si>
  <si>
    <t>Id329</t>
  </si>
  <si>
    <t>Id330</t>
  </si>
  <si>
    <t>Id331</t>
  </si>
  <si>
    <t>Id332</t>
  </si>
  <si>
    <t>Id333</t>
  </si>
  <si>
    <t>Id334</t>
  </si>
  <si>
    <t>Id335</t>
  </si>
  <si>
    <t>Id336</t>
  </si>
  <si>
    <t>Id337</t>
  </si>
  <si>
    <t>Id338</t>
  </si>
  <si>
    <t>Id339</t>
  </si>
  <si>
    <t>Id340</t>
  </si>
  <si>
    <t>Id341</t>
  </si>
  <si>
    <t>Id342</t>
  </si>
  <si>
    <t>Id343</t>
  </si>
  <si>
    <t>Id344</t>
  </si>
  <si>
    <t>Id345</t>
  </si>
  <si>
    <t>Id346</t>
  </si>
  <si>
    <t>Id347</t>
  </si>
  <si>
    <t>Id348</t>
  </si>
  <si>
    <t>Id349</t>
  </si>
  <si>
    <t>Id350</t>
  </si>
  <si>
    <t>Id351</t>
  </si>
  <si>
    <t>Id352</t>
  </si>
  <si>
    <t>Id353</t>
  </si>
  <si>
    <t>Id354</t>
  </si>
  <si>
    <t>Id355</t>
  </si>
  <si>
    <t>Id356</t>
  </si>
  <si>
    <t>Id357</t>
  </si>
  <si>
    <t>Id358</t>
  </si>
  <si>
    <t>Id359</t>
  </si>
  <si>
    <t>Id360</t>
  </si>
  <si>
    <t>Id361</t>
  </si>
  <si>
    <t>Id362</t>
  </si>
  <si>
    <t>Id363</t>
  </si>
  <si>
    <t>Id364</t>
  </si>
  <si>
    <t>Id365</t>
  </si>
  <si>
    <t>Id366</t>
  </si>
  <si>
    <t>Id367</t>
  </si>
  <si>
    <t>Id368</t>
  </si>
  <si>
    <t>Id369</t>
  </si>
  <si>
    <t>Id370</t>
  </si>
  <si>
    <t>Id371</t>
  </si>
  <si>
    <t>Id372</t>
  </si>
  <si>
    <t>Id373</t>
  </si>
  <si>
    <t>Id374</t>
  </si>
  <si>
    <t>Id375</t>
  </si>
  <si>
    <t>Id376</t>
  </si>
  <si>
    <t>Id377</t>
  </si>
  <si>
    <t>Id378</t>
  </si>
  <si>
    <t>Id379</t>
  </si>
  <si>
    <t>Id380</t>
  </si>
  <si>
    <t>Id381</t>
  </si>
  <si>
    <t>Id382</t>
  </si>
  <si>
    <t>Id383</t>
  </si>
  <si>
    <t>Id384</t>
  </si>
  <si>
    <t>Id385</t>
  </si>
  <si>
    <t>Id386</t>
  </si>
  <si>
    <t>Id387</t>
  </si>
  <si>
    <t>Id388</t>
  </si>
  <si>
    <t>Id389</t>
  </si>
  <si>
    <t>Id390</t>
  </si>
  <si>
    <t>Id391</t>
  </si>
  <si>
    <t>Id392</t>
  </si>
  <si>
    <t>Id393</t>
  </si>
  <si>
    <t>Id394</t>
  </si>
  <si>
    <t>Id395</t>
  </si>
  <si>
    <t>Id396</t>
  </si>
  <si>
    <t>Id397</t>
  </si>
  <si>
    <t>Id398</t>
  </si>
  <si>
    <t>Id399</t>
  </si>
  <si>
    <t>Id400</t>
  </si>
  <si>
    <t>Id401</t>
  </si>
  <si>
    <t>Id402</t>
  </si>
  <si>
    <t>Id403</t>
  </si>
  <si>
    <t>Id404</t>
  </si>
  <si>
    <t>Id405</t>
  </si>
  <si>
    <t>Id406</t>
  </si>
  <si>
    <t>Id407</t>
  </si>
  <si>
    <t>Id408</t>
  </si>
  <si>
    <t>Id409</t>
  </si>
  <si>
    <t>Id410</t>
  </si>
  <si>
    <t>Id411</t>
  </si>
  <si>
    <t>Id412</t>
  </si>
  <si>
    <t>Id413</t>
  </si>
  <si>
    <t>Id414</t>
  </si>
  <si>
    <t>Id415</t>
  </si>
  <si>
    <t>Id416</t>
  </si>
  <si>
    <t>Id417</t>
  </si>
  <si>
    <t>Id418</t>
  </si>
  <si>
    <t>Id419</t>
  </si>
  <si>
    <t>Id420</t>
  </si>
  <si>
    <t>Id421</t>
  </si>
  <si>
    <t>Id422</t>
  </si>
  <si>
    <t>Id423</t>
  </si>
  <si>
    <t>Id424</t>
  </si>
  <si>
    <t>Id425</t>
  </si>
  <si>
    <t>Id426</t>
  </si>
  <si>
    <t>Id427</t>
  </si>
  <si>
    <t>Id428</t>
  </si>
  <si>
    <t>Id429</t>
  </si>
  <si>
    <t>Id430</t>
  </si>
  <si>
    <t>Id431</t>
  </si>
  <si>
    <t>Id432</t>
  </si>
  <si>
    <t>Id433</t>
  </si>
  <si>
    <t>Id434</t>
  </si>
  <si>
    <t>Id435</t>
  </si>
  <si>
    <t>Id436</t>
  </si>
  <si>
    <t>Id437</t>
  </si>
  <si>
    <t>Id438</t>
  </si>
  <si>
    <t>Id439</t>
  </si>
  <si>
    <t>Id440</t>
  </si>
  <si>
    <t>Id441</t>
  </si>
  <si>
    <t>Id442</t>
  </si>
  <si>
    <t>Id443</t>
  </si>
  <si>
    <t>Id444</t>
  </si>
  <si>
    <t>Id445</t>
  </si>
  <si>
    <t>Id446</t>
  </si>
  <si>
    <t>Id447</t>
  </si>
  <si>
    <t>Id448</t>
  </si>
  <si>
    <t>Id449</t>
  </si>
  <si>
    <t>Id450</t>
  </si>
  <si>
    <t>Id451</t>
  </si>
  <si>
    <t>Id452</t>
  </si>
  <si>
    <t>Id453</t>
  </si>
  <si>
    <t>Id454</t>
  </si>
  <si>
    <t>Id455</t>
  </si>
  <si>
    <t>Id456</t>
  </si>
  <si>
    <t>Id457</t>
  </si>
  <si>
    <t>Id458</t>
  </si>
  <si>
    <t>Id459</t>
  </si>
  <si>
    <t>Id460</t>
  </si>
  <si>
    <t>Id461</t>
  </si>
  <si>
    <t>Id462</t>
  </si>
  <si>
    <t>Id463</t>
  </si>
  <si>
    <t>Id464</t>
  </si>
  <si>
    <t>Id465</t>
  </si>
  <si>
    <t>Id466</t>
  </si>
  <si>
    <t>Id467</t>
  </si>
  <si>
    <t>Id468</t>
  </si>
  <si>
    <t>Id469</t>
  </si>
  <si>
    <t>Id470</t>
  </si>
  <si>
    <t>Id471</t>
  </si>
  <si>
    <t>Id472</t>
  </si>
  <si>
    <t>Id473</t>
  </si>
  <si>
    <t>Id474</t>
  </si>
  <si>
    <t>Id475</t>
  </si>
  <si>
    <t>Id476</t>
  </si>
  <si>
    <t>Id477</t>
  </si>
  <si>
    <t>Id478</t>
  </si>
  <si>
    <t>Id479</t>
  </si>
  <si>
    <t>Id480</t>
  </si>
  <si>
    <t>Id481</t>
  </si>
  <si>
    <t>Id482</t>
  </si>
  <si>
    <t>Id483</t>
  </si>
  <si>
    <t>Id484</t>
  </si>
  <si>
    <t>Id485</t>
  </si>
  <si>
    <t>Id486</t>
  </si>
  <si>
    <t>Id487</t>
  </si>
  <si>
    <t>Id488</t>
  </si>
  <si>
    <t>Id489</t>
  </si>
  <si>
    <t>Id490</t>
  </si>
  <si>
    <t>Id491</t>
  </si>
  <si>
    <t>Id492</t>
  </si>
  <si>
    <t>Id493</t>
  </si>
  <si>
    <t>Id494</t>
  </si>
  <si>
    <t>Id495</t>
  </si>
  <si>
    <t>Id496</t>
  </si>
  <si>
    <t>Id497</t>
  </si>
  <si>
    <t>Id498</t>
  </si>
  <si>
    <t>Id499</t>
  </si>
  <si>
    <t>Id500</t>
  </si>
  <si>
    <t>Id501</t>
  </si>
  <si>
    <t>Id502</t>
  </si>
  <si>
    <t>Id503</t>
  </si>
  <si>
    <t>Id504</t>
  </si>
  <si>
    <t>Id505</t>
  </si>
  <si>
    <t>Id506</t>
  </si>
  <si>
    <t>Id507</t>
  </si>
  <si>
    <t>Id508</t>
  </si>
  <si>
    <t>Id509</t>
  </si>
  <si>
    <t>Id510</t>
  </si>
  <si>
    <t>Id511</t>
  </si>
  <si>
    <t>Id512</t>
  </si>
  <si>
    <t>Id513</t>
  </si>
  <si>
    <t>Id514</t>
  </si>
  <si>
    <t>Id515</t>
  </si>
  <si>
    <t>Id516</t>
  </si>
  <si>
    <t>Id517</t>
  </si>
  <si>
    <t>Id518</t>
  </si>
  <si>
    <t>Id519</t>
  </si>
  <si>
    <t>Id520</t>
  </si>
  <si>
    <t>Id521</t>
  </si>
  <si>
    <t>Id522</t>
  </si>
  <si>
    <t>Id523</t>
  </si>
  <si>
    <t>Id524</t>
  </si>
  <si>
    <t>Id525</t>
  </si>
  <si>
    <t>Id526</t>
  </si>
  <si>
    <t>Id527</t>
  </si>
  <si>
    <t>Id528</t>
  </si>
  <si>
    <t>Id529</t>
  </si>
  <si>
    <t>Id530</t>
  </si>
  <si>
    <t>Id531</t>
  </si>
  <si>
    <t>Id532</t>
  </si>
  <si>
    <t>Id533</t>
  </si>
  <si>
    <t>Id534</t>
  </si>
  <si>
    <t>Id535</t>
  </si>
  <si>
    <t>Id536</t>
  </si>
  <si>
    <t>Id537</t>
  </si>
  <si>
    <t>Id538</t>
  </si>
  <si>
    <t>Id539</t>
  </si>
  <si>
    <t>Id540</t>
  </si>
  <si>
    <t>Id541</t>
  </si>
  <si>
    <t>Id542</t>
  </si>
  <si>
    <t>Id543</t>
  </si>
  <si>
    <t>Id544</t>
  </si>
  <si>
    <t>Id545</t>
  </si>
  <si>
    <t>Id546</t>
  </si>
  <si>
    <t>Id547</t>
  </si>
  <si>
    <t>Id548</t>
  </si>
  <si>
    <t>Id549</t>
  </si>
  <si>
    <t>Id550</t>
  </si>
  <si>
    <t>Id551</t>
  </si>
  <si>
    <t>Id552</t>
  </si>
  <si>
    <t>Id553</t>
  </si>
  <si>
    <t>Id554</t>
  </si>
  <si>
    <t>Id555</t>
  </si>
  <si>
    <t>Id556</t>
  </si>
  <si>
    <t>Id557</t>
  </si>
  <si>
    <t>Id558</t>
  </si>
  <si>
    <t>Id559</t>
  </si>
  <si>
    <t>Id560</t>
  </si>
  <si>
    <t>Id561</t>
  </si>
  <si>
    <t>Id562</t>
  </si>
  <si>
    <t>Id563</t>
  </si>
  <si>
    <t>Id564</t>
  </si>
  <si>
    <t>Id565</t>
  </si>
  <si>
    <t>Id566</t>
  </si>
  <si>
    <t>Id567</t>
  </si>
  <si>
    <t>Id568</t>
  </si>
  <si>
    <t>Id569</t>
  </si>
  <si>
    <t>Id570</t>
  </si>
  <si>
    <t>Id571</t>
  </si>
  <si>
    <t>Id572</t>
  </si>
  <si>
    <t>Id573</t>
  </si>
  <si>
    <t>Id574</t>
  </si>
  <si>
    <t>Id575</t>
  </si>
  <si>
    <t>Id576</t>
  </si>
  <si>
    <t>Id577</t>
  </si>
  <si>
    <t>Id578</t>
  </si>
  <si>
    <t>Id579</t>
  </si>
  <si>
    <t>Id580</t>
  </si>
  <si>
    <t>Id581</t>
  </si>
  <si>
    <t>Id582</t>
  </si>
  <si>
    <t>Id583</t>
  </si>
  <si>
    <t>Id584</t>
  </si>
  <si>
    <t>Id585</t>
  </si>
  <si>
    <t>Id586</t>
  </si>
  <si>
    <t>Id587</t>
  </si>
  <si>
    <t>Id588</t>
  </si>
  <si>
    <t>Id589</t>
  </si>
  <si>
    <t>Id590</t>
  </si>
  <si>
    <t>Id591</t>
  </si>
  <si>
    <t>Id592</t>
  </si>
  <si>
    <t>Id593</t>
  </si>
  <si>
    <t>Id594</t>
  </si>
  <si>
    <t>Id595</t>
  </si>
  <si>
    <t>Id596</t>
  </si>
  <si>
    <t>Id597</t>
  </si>
  <si>
    <t>Id598</t>
  </si>
  <si>
    <t>Id599</t>
  </si>
  <si>
    <t>Id600</t>
  </si>
  <si>
    <t>Id601</t>
  </si>
  <si>
    <t>Id602</t>
  </si>
  <si>
    <t>Id603</t>
  </si>
  <si>
    <t>Id604</t>
  </si>
  <si>
    <t>Id605</t>
  </si>
  <si>
    <t>Id606</t>
  </si>
  <si>
    <t>Id607</t>
  </si>
  <si>
    <t>Id608</t>
  </si>
  <si>
    <t>Id609</t>
  </si>
  <si>
    <t>Id610</t>
  </si>
  <si>
    <t>Id611</t>
  </si>
  <si>
    <t>Id612</t>
  </si>
  <si>
    <t>Id613</t>
  </si>
  <si>
    <t>Id614</t>
  </si>
  <si>
    <t>Id615</t>
  </si>
  <si>
    <t>Id616</t>
  </si>
  <si>
    <t>Id617</t>
  </si>
  <si>
    <t>Id618</t>
  </si>
  <si>
    <t>Id619</t>
  </si>
  <si>
    <t>Id620</t>
  </si>
  <si>
    <t>Id621</t>
  </si>
  <si>
    <t>Id622</t>
  </si>
  <si>
    <t>Id623</t>
  </si>
  <si>
    <t>Id624</t>
  </si>
  <si>
    <t>Id625</t>
  </si>
  <si>
    <t>Id626</t>
  </si>
  <si>
    <t>Id627</t>
  </si>
  <si>
    <t>Id628</t>
  </si>
  <si>
    <t>Id629</t>
  </si>
  <si>
    <t>Id630</t>
  </si>
  <si>
    <t>Id631</t>
  </si>
  <si>
    <t>Id632</t>
  </si>
  <si>
    <t>Id633</t>
  </si>
  <si>
    <t>Id634</t>
  </si>
  <si>
    <t>Id635</t>
  </si>
  <si>
    <t>Id636</t>
  </si>
  <si>
    <t>Id637</t>
  </si>
  <si>
    <t>Id638</t>
  </si>
  <si>
    <t>Id639</t>
  </si>
  <si>
    <t>Id640</t>
  </si>
  <si>
    <t>Id641</t>
  </si>
  <si>
    <t>Id642</t>
  </si>
  <si>
    <t>Id643</t>
  </si>
  <si>
    <t>Id644</t>
  </si>
  <si>
    <t>Id645</t>
  </si>
  <si>
    <t>Id646</t>
  </si>
  <si>
    <t>Id647</t>
  </si>
  <si>
    <t>Id648</t>
  </si>
  <si>
    <t>Id649</t>
  </si>
  <si>
    <t>Id650</t>
  </si>
  <si>
    <t>Id651</t>
  </si>
  <si>
    <t>Id652</t>
  </si>
  <si>
    <t>Id653</t>
  </si>
  <si>
    <t>Id654</t>
  </si>
  <si>
    <t>Id655</t>
  </si>
  <si>
    <t>Id656</t>
  </si>
  <si>
    <t>Id657</t>
  </si>
  <si>
    <t>Id658</t>
  </si>
  <si>
    <t>Id659</t>
  </si>
  <si>
    <t>Id660</t>
  </si>
  <si>
    <t>Id661</t>
  </si>
  <si>
    <t>Id662</t>
  </si>
  <si>
    <t>Id663</t>
  </si>
  <si>
    <t>Id664</t>
  </si>
  <si>
    <t>Id665</t>
  </si>
  <si>
    <t>Id666</t>
  </si>
  <si>
    <t>Id667</t>
  </si>
  <si>
    <t>Id668</t>
  </si>
  <si>
    <t>Id669</t>
  </si>
  <si>
    <t>Id670</t>
  </si>
  <si>
    <t>Id671</t>
  </si>
  <si>
    <t>Id672</t>
  </si>
  <si>
    <t>Id673</t>
  </si>
  <si>
    <t>Id674</t>
  </si>
  <si>
    <t>Id675</t>
  </si>
  <si>
    <t>Id676</t>
  </si>
  <si>
    <t>Id677</t>
  </si>
  <si>
    <t>Id678</t>
  </si>
  <si>
    <t>Id679</t>
  </si>
  <si>
    <t>Id680</t>
  </si>
  <si>
    <t>Id681</t>
  </si>
  <si>
    <t>Id682</t>
  </si>
  <si>
    <t>Id683</t>
  </si>
  <si>
    <t>Id684</t>
  </si>
  <si>
    <t>Id685</t>
  </si>
  <si>
    <t>Id686</t>
  </si>
  <si>
    <t>Id687</t>
  </si>
  <si>
    <t>Id688</t>
  </si>
  <si>
    <t>Id689</t>
  </si>
  <si>
    <t>Id690</t>
  </si>
  <si>
    <t>Id691</t>
  </si>
  <si>
    <t>Id692</t>
  </si>
  <si>
    <t>Id693</t>
  </si>
  <si>
    <t>Id694</t>
  </si>
  <si>
    <t>Id695</t>
  </si>
  <si>
    <t>Id696</t>
  </si>
  <si>
    <t>Id697</t>
  </si>
  <si>
    <t>Id698</t>
  </si>
  <si>
    <t>Id699</t>
  </si>
  <si>
    <t>Id700</t>
  </si>
  <si>
    <t>Id701</t>
  </si>
  <si>
    <t>Id702</t>
  </si>
  <si>
    <t>Id703</t>
  </si>
  <si>
    <t>Id704</t>
  </si>
  <si>
    <t>Id705</t>
  </si>
  <si>
    <t>Id706</t>
  </si>
  <si>
    <t>Id707</t>
  </si>
  <si>
    <t>Id708</t>
  </si>
  <si>
    <t>Id709</t>
  </si>
  <si>
    <t>Id710</t>
  </si>
  <si>
    <t>Id711</t>
  </si>
  <si>
    <t>Id712</t>
  </si>
  <si>
    <t>Id713</t>
  </si>
  <si>
    <t>Id714</t>
  </si>
  <si>
    <t>Id715</t>
  </si>
  <si>
    <t>Id716</t>
  </si>
  <si>
    <t>Id717</t>
  </si>
  <si>
    <t>Id718</t>
  </si>
  <si>
    <t>Id719</t>
  </si>
  <si>
    <t>Id720</t>
  </si>
  <si>
    <t>Id721</t>
  </si>
  <si>
    <t>Id722</t>
  </si>
  <si>
    <t>Id723</t>
  </si>
  <si>
    <t>Id724</t>
  </si>
  <si>
    <t>Id725</t>
  </si>
  <si>
    <t>Id726</t>
  </si>
  <si>
    <t>Id727</t>
  </si>
  <si>
    <t>Id728</t>
  </si>
  <si>
    <t>Id729</t>
  </si>
  <si>
    <t>Id730</t>
  </si>
  <si>
    <t>Id731</t>
  </si>
  <si>
    <t>Id732</t>
  </si>
  <si>
    <t>Id733</t>
  </si>
  <si>
    <t>Id734</t>
  </si>
  <si>
    <t>Id735</t>
  </si>
  <si>
    <t>Id736</t>
  </si>
  <si>
    <t>Id737</t>
  </si>
  <si>
    <t>Id738</t>
  </si>
  <si>
    <t>Id739</t>
  </si>
  <si>
    <t>Id740</t>
  </si>
  <si>
    <t>Id741</t>
  </si>
  <si>
    <t>Id742</t>
  </si>
  <si>
    <t>Id743</t>
  </si>
  <si>
    <t>Id744</t>
  </si>
  <si>
    <t>Id745</t>
  </si>
  <si>
    <t>Id746</t>
  </si>
  <si>
    <t>Id747</t>
  </si>
  <si>
    <t>Id748</t>
  </si>
  <si>
    <t>Id749</t>
  </si>
  <si>
    <t>Id750</t>
  </si>
  <si>
    <t>Id751</t>
  </si>
  <si>
    <t>Id752</t>
  </si>
  <si>
    <t>Id753</t>
  </si>
  <si>
    <t>Id754</t>
  </si>
  <si>
    <t>Id755</t>
  </si>
  <si>
    <t>Id756</t>
  </si>
  <si>
    <t>Id757</t>
  </si>
  <si>
    <t>Id758</t>
  </si>
  <si>
    <t>Id759</t>
  </si>
  <si>
    <t>Id760</t>
  </si>
  <si>
    <t>Id761</t>
  </si>
  <si>
    <t>Id762</t>
  </si>
  <si>
    <t>Id763</t>
  </si>
  <si>
    <t>Id764</t>
  </si>
  <si>
    <t>Id765</t>
  </si>
  <si>
    <t>Id766</t>
  </si>
  <si>
    <t>Id767</t>
  </si>
  <si>
    <t>Id768</t>
  </si>
  <si>
    <t>Id769</t>
  </si>
  <si>
    <t>Id770</t>
  </si>
  <si>
    <t>Id771</t>
  </si>
  <si>
    <t>Id772</t>
  </si>
  <si>
    <t>Id773</t>
  </si>
  <si>
    <t>Id774</t>
  </si>
  <si>
    <t>Id775</t>
  </si>
  <si>
    <t>Id776</t>
  </si>
  <si>
    <t>Id777</t>
  </si>
  <si>
    <t>Id778</t>
  </si>
  <si>
    <t>Id779</t>
  </si>
  <si>
    <t>Id780</t>
  </si>
  <si>
    <t>Id781</t>
  </si>
  <si>
    <t>Id782</t>
  </si>
  <si>
    <t>Id783</t>
  </si>
  <si>
    <t>Id784</t>
  </si>
  <si>
    <t>Id785</t>
  </si>
  <si>
    <t>Id786</t>
  </si>
  <si>
    <t>Id787</t>
  </si>
  <si>
    <t>Id788</t>
  </si>
  <si>
    <t>Id789</t>
  </si>
  <si>
    <t>Id790</t>
  </si>
  <si>
    <t>Id791</t>
  </si>
  <si>
    <t>Id792</t>
  </si>
  <si>
    <t>Id793</t>
  </si>
  <si>
    <t>Id794</t>
  </si>
  <si>
    <t>Id795</t>
  </si>
  <si>
    <t>Id796</t>
  </si>
  <si>
    <t>Id797</t>
  </si>
  <si>
    <t>Id798</t>
  </si>
  <si>
    <t>Id799</t>
  </si>
  <si>
    <t>Id800</t>
  </si>
  <si>
    <t>Id801</t>
  </si>
  <si>
    <t>Id802</t>
  </si>
  <si>
    <t>Id803</t>
  </si>
  <si>
    <t>Id804</t>
  </si>
  <si>
    <t>Id805</t>
  </si>
  <si>
    <t>Id806</t>
  </si>
  <si>
    <t>Id807</t>
  </si>
  <si>
    <t>Id808</t>
  </si>
  <si>
    <t>Id809</t>
  </si>
  <si>
    <t>Id810</t>
  </si>
  <si>
    <t>Id811</t>
  </si>
  <si>
    <t>Id812</t>
  </si>
  <si>
    <t>Id813</t>
  </si>
  <si>
    <t>Id814</t>
  </si>
  <si>
    <t>Id815</t>
  </si>
  <si>
    <t>Id816</t>
  </si>
  <si>
    <t>Id817</t>
  </si>
  <si>
    <t>Id818</t>
  </si>
  <si>
    <t>Id819</t>
  </si>
  <si>
    <t>Id820</t>
  </si>
  <si>
    <t>Id821</t>
  </si>
  <si>
    <t>Id822</t>
  </si>
  <si>
    <t>Id823</t>
  </si>
  <si>
    <t>Id824</t>
  </si>
  <si>
    <t>Id825</t>
  </si>
  <si>
    <t>Id826</t>
  </si>
  <si>
    <t>Id827</t>
  </si>
  <si>
    <t>Id828</t>
  </si>
  <si>
    <t>Id829</t>
  </si>
  <si>
    <t>Id830</t>
  </si>
  <si>
    <t>Id831</t>
  </si>
  <si>
    <t>Id832</t>
  </si>
  <si>
    <t>Id833</t>
  </si>
  <si>
    <t>Id834</t>
  </si>
  <si>
    <t>Id835</t>
  </si>
  <si>
    <t>Id836</t>
  </si>
  <si>
    <t>Id837</t>
  </si>
  <si>
    <t>Id838</t>
  </si>
  <si>
    <t>Id839</t>
  </si>
  <si>
    <t>Id840</t>
  </si>
  <si>
    <t>Id841</t>
  </si>
  <si>
    <t>Id842</t>
  </si>
  <si>
    <t>Id843</t>
  </si>
  <si>
    <t>Id844</t>
  </si>
  <si>
    <t>Id845</t>
  </si>
  <si>
    <t>Id846</t>
  </si>
  <si>
    <t>Id847</t>
  </si>
  <si>
    <t>Id848</t>
  </si>
  <si>
    <t>Id849</t>
  </si>
  <si>
    <t>Id850</t>
  </si>
  <si>
    <t>Id851</t>
  </si>
  <si>
    <t>Id852</t>
  </si>
  <si>
    <t>Id853</t>
  </si>
  <si>
    <t>Id854</t>
  </si>
  <si>
    <t>Id855</t>
  </si>
  <si>
    <t>Id856</t>
  </si>
  <si>
    <t>Id857</t>
  </si>
  <si>
    <t>Id858</t>
  </si>
  <si>
    <t>Id859</t>
  </si>
  <si>
    <t>Id860</t>
  </si>
  <si>
    <t>Id861</t>
  </si>
  <si>
    <t>Id862</t>
  </si>
  <si>
    <t>Id863</t>
  </si>
  <si>
    <t>Id864</t>
  </si>
  <si>
    <t>Id865</t>
  </si>
  <si>
    <t>Id866</t>
  </si>
  <si>
    <t>Id867</t>
  </si>
  <si>
    <t>Id868</t>
  </si>
  <si>
    <t>Id869</t>
  </si>
  <si>
    <t>Id870</t>
  </si>
  <si>
    <t>Id871</t>
  </si>
  <si>
    <t>Id872</t>
  </si>
  <si>
    <t>Id873</t>
  </si>
  <si>
    <t>Id874</t>
  </si>
  <si>
    <t>Id875</t>
  </si>
  <si>
    <t>Id876</t>
  </si>
  <si>
    <t>Id877</t>
  </si>
  <si>
    <t>Id878</t>
  </si>
  <si>
    <t>Id879</t>
  </si>
  <si>
    <t>Id880</t>
  </si>
  <si>
    <t>Id881</t>
  </si>
  <si>
    <t>Id882</t>
  </si>
  <si>
    <t>Id883</t>
  </si>
  <si>
    <t>Id884</t>
  </si>
  <si>
    <t>Id885</t>
  </si>
  <si>
    <t>Id886</t>
  </si>
  <si>
    <t>Id887</t>
  </si>
  <si>
    <t>Id888</t>
  </si>
  <si>
    <t>Id889</t>
  </si>
  <si>
    <t>Id890</t>
  </si>
  <si>
    <t>Id891</t>
  </si>
  <si>
    <t>Id892</t>
  </si>
  <si>
    <t>Id893</t>
  </si>
  <si>
    <t>Id894</t>
  </si>
  <si>
    <t>Id895</t>
  </si>
  <si>
    <t>Id896</t>
  </si>
  <si>
    <t>Id897</t>
  </si>
  <si>
    <t>Id898</t>
  </si>
  <si>
    <t>Id899</t>
  </si>
  <si>
    <t>Id900</t>
  </si>
  <si>
    <t>Id901</t>
  </si>
  <si>
    <t>Id902</t>
  </si>
  <si>
    <t>Id903</t>
  </si>
  <si>
    <t>Id904</t>
  </si>
  <si>
    <t>Id905</t>
  </si>
  <si>
    <t>Id906</t>
  </si>
  <si>
    <t>Id907</t>
  </si>
  <si>
    <t>Id908</t>
  </si>
  <si>
    <t>Id909</t>
  </si>
  <si>
    <t>Id910</t>
  </si>
  <si>
    <t>Id911</t>
  </si>
  <si>
    <t>Id912</t>
  </si>
  <si>
    <t>Id913</t>
  </si>
  <si>
    <t>Id914</t>
  </si>
  <si>
    <t>Id915</t>
  </si>
  <si>
    <t>Id916</t>
  </si>
  <si>
    <t>Id917</t>
  </si>
  <si>
    <t>Id918</t>
  </si>
  <si>
    <t>Id919</t>
  </si>
  <si>
    <t>Id920</t>
  </si>
  <si>
    <t>Id921</t>
  </si>
  <si>
    <t>Id922</t>
  </si>
  <si>
    <t>Id923</t>
  </si>
  <si>
    <t>Id924</t>
  </si>
  <si>
    <t>Id925</t>
  </si>
  <si>
    <t>Id926</t>
  </si>
  <si>
    <t>Id927</t>
  </si>
  <si>
    <t>Id928</t>
  </si>
  <si>
    <t>Id929</t>
  </si>
  <si>
    <t>Id930</t>
  </si>
  <si>
    <t>Id931</t>
  </si>
  <si>
    <t>Id932</t>
  </si>
  <si>
    <t>Id933</t>
  </si>
  <si>
    <t>Id934</t>
  </si>
  <si>
    <t>Id935</t>
  </si>
  <si>
    <t>Id936</t>
  </si>
  <si>
    <t>Id937</t>
  </si>
  <si>
    <t>Id938</t>
  </si>
  <si>
    <t>Id939</t>
  </si>
  <si>
    <t>Id940</t>
  </si>
  <si>
    <t>Id941</t>
  </si>
  <si>
    <t>Id942</t>
  </si>
  <si>
    <t>Id943</t>
  </si>
  <si>
    <t>Id944</t>
  </si>
  <si>
    <t>Id945</t>
  </si>
  <si>
    <t>Id946</t>
  </si>
  <si>
    <t>Id947</t>
  </si>
  <si>
    <t>Id948</t>
  </si>
  <si>
    <t>Id949</t>
  </si>
  <si>
    <t>Id950</t>
  </si>
  <si>
    <t>Id951</t>
  </si>
  <si>
    <t>Id952</t>
  </si>
  <si>
    <t>Id953</t>
  </si>
  <si>
    <t>Id954</t>
  </si>
  <si>
    <t>Id955</t>
  </si>
  <si>
    <t>Id956</t>
  </si>
  <si>
    <t>Id957</t>
  </si>
  <si>
    <t>Id958</t>
  </si>
  <si>
    <t>Id959</t>
  </si>
  <si>
    <t>Id960</t>
  </si>
  <si>
    <t>Id961</t>
  </si>
  <si>
    <t>Id962</t>
  </si>
  <si>
    <t>Id963</t>
  </si>
  <si>
    <t>Id964</t>
  </si>
  <si>
    <t>Id965</t>
  </si>
  <si>
    <t>Id966</t>
  </si>
  <si>
    <t>Id967</t>
  </si>
  <si>
    <t>Id968</t>
  </si>
  <si>
    <t>Id969</t>
  </si>
  <si>
    <t>Id970</t>
  </si>
  <si>
    <t>Id971</t>
  </si>
  <si>
    <t>Id972</t>
  </si>
  <si>
    <t>Id973</t>
  </si>
  <si>
    <t>Id974</t>
  </si>
  <si>
    <t>Id975</t>
  </si>
  <si>
    <t>Id976</t>
  </si>
  <si>
    <t>Id977</t>
  </si>
  <si>
    <t>Id978</t>
  </si>
  <si>
    <t>Id979</t>
  </si>
  <si>
    <t>Id980</t>
  </si>
  <si>
    <t>Id981</t>
  </si>
  <si>
    <t>Id982</t>
  </si>
  <si>
    <t>Id983</t>
  </si>
  <si>
    <t>Id984</t>
  </si>
  <si>
    <t>Id985</t>
  </si>
  <si>
    <t>Id986</t>
  </si>
  <si>
    <t>Id987</t>
  </si>
  <si>
    <t>Id988</t>
  </si>
  <si>
    <t>Id989</t>
  </si>
  <si>
    <t>Id990</t>
  </si>
  <si>
    <t>Id991</t>
  </si>
  <si>
    <t>Id992</t>
  </si>
  <si>
    <t>Id993</t>
  </si>
  <si>
    <t>Id994</t>
  </si>
  <si>
    <t>Id995</t>
  </si>
  <si>
    <t>Id996</t>
  </si>
  <si>
    <t>Id997</t>
  </si>
  <si>
    <t>Id998</t>
  </si>
  <si>
    <t>Id999</t>
  </si>
  <si>
    <t>Id1000</t>
  </si>
  <si>
    <t>Id1001</t>
  </si>
  <si>
    <t>Id1002</t>
  </si>
  <si>
    <t>Id1003</t>
  </si>
  <si>
    <t>Id1004</t>
  </si>
  <si>
    <t>Id1005</t>
  </si>
  <si>
    <t>Id1006</t>
  </si>
  <si>
    <t>Id1007</t>
  </si>
  <si>
    <t>Id1008</t>
  </si>
  <si>
    <t>Id1009</t>
  </si>
  <si>
    <t>Id1010</t>
  </si>
  <si>
    <t>Id1011</t>
  </si>
  <si>
    <t>Id1012</t>
  </si>
  <si>
    <t>Id1013</t>
  </si>
  <si>
    <t>Id1014</t>
  </si>
  <si>
    <t>Id1015</t>
  </si>
  <si>
    <t>Id1016</t>
  </si>
  <si>
    <t>Id1017</t>
  </si>
  <si>
    <t>Id1018</t>
  </si>
  <si>
    <t>Id1019</t>
  </si>
  <si>
    <t>Id1020</t>
  </si>
  <si>
    <t>Id1021</t>
  </si>
  <si>
    <t>Id1022</t>
  </si>
  <si>
    <t>Id1023</t>
  </si>
  <si>
    <t>Id1024</t>
  </si>
  <si>
    <t>Id1025</t>
  </si>
  <si>
    <t>Id1026</t>
  </si>
  <si>
    <t>Id1027</t>
  </si>
  <si>
    <t>Id1028</t>
  </si>
  <si>
    <t>Id1029</t>
  </si>
  <si>
    <t>Id1030</t>
  </si>
  <si>
    <t>Id1031</t>
  </si>
  <si>
    <t>Id1032</t>
  </si>
  <si>
    <t>Id1033</t>
  </si>
  <si>
    <t>Id1034</t>
  </si>
  <si>
    <t>Id1035</t>
  </si>
  <si>
    <t>Id1036</t>
  </si>
  <si>
    <t>Id1037</t>
  </si>
  <si>
    <t>Id1038</t>
  </si>
  <si>
    <t>Id1039</t>
  </si>
  <si>
    <t>Id1040</t>
  </si>
  <si>
    <t>Id1041</t>
  </si>
  <si>
    <t>Id1042</t>
  </si>
  <si>
    <t>Id1043</t>
  </si>
  <si>
    <t>Id1044</t>
  </si>
  <si>
    <t>Id1045</t>
  </si>
  <si>
    <t>Id1046</t>
  </si>
  <si>
    <t>Id1047</t>
  </si>
  <si>
    <t>Id1048</t>
  </si>
  <si>
    <t>Id1049</t>
  </si>
  <si>
    <t>Id1050</t>
  </si>
  <si>
    <t>Id1051</t>
  </si>
  <si>
    <t>Id1052</t>
  </si>
  <si>
    <t>Id1053</t>
  </si>
  <si>
    <t>Id1054</t>
  </si>
  <si>
    <t>Id1055</t>
  </si>
  <si>
    <t>Id1056</t>
  </si>
  <si>
    <t>Id1057</t>
  </si>
  <si>
    <t>Id1058</t>
  </si>
  <si>
    <t>Id1059</t>
  </si>
  <si>
    <t>Id1060</t>
  </si>
  <si>
    <t>Id1061</t>
  </si>
  <si>
    <t>Id1062</t>
  </si>
  <si>
    <t>Id1063</t>
  </si>
  <si>
    <t>Id1064</t>
  </si>
  <si>
    <t>Id1065</t>
  </si>
  <si>
    <t>Id1066</t>
  </si>
  <si>
    <t>Id1067</t>
  </si>
  <si>
    <t>Id1068</t>
  </si>
  <si>
    <t>Id1069</t>
  </si>
  <si>
    <t>Id1070</t>
  </si>
  <si>
    <t>Id1071</t>
  </si>
  <si>
    <t>Id1072</t>
  </si>
  <si>
    <t>Id1073</t>
  </si>
  <si>
    <t>Id1074</t>
  </si>
  <si>
    <t>Id1075</t>
  </si>
  <si>
    <t>Id1076</t>
  </si>
  <si>
    <t>Id1077</t>
  </si>
  <si>
    <t>Id1078</t>
  </si>
  <si>
    <t>Id1079</t>
  </si>
  <si>
    <t>Id1080</t>
  </si>
  <si>
    <t>Id1081</t>
  </si>
  <si>
    <t>Id1082</t>
  </si>
  <si>
    <t>Id1083</t>
  </si>
  <si>
    <t>Id1084</t>
  </si>
  <si>
    <t>Id1085</t>
  </si>
  <si>
    <t>Id1086</t>
  </si>
  <si>
    <t>Id1087</t>
  </si>
  <si>
    <t>Id1088</t>
  </si>
  <si>
    <t>Id1089</t>
  </si>
  <si>
    <t>Id1090</t>
  </si>
  <si>
    <t>Id1091</t>
  </si>
  <si>
    <t>Id1092</t>
  </si>
  <si>
    <t>Id1093</t>
  </si>
  <si>
    <t>Id1094</t>
  </si>
  <si>
    <t>Id1095</t>
  </si>
  <si>
    <t>Id1096</t>
  </si>
  <si>
    <t>Id1097</t>
  </si>
  <si>
    <t>Id1098</t>
  </si>
  <si>
    <t>Id1099</t>
  </si>
  <si>
    <t>Id1100</t>
  </si>
  <si>
    <t>Id1101</t>
  </si>
  <si>
    <t>Id1102</t>
  </si>
  <si>
    <t>Id1103</t>
  </si>
  <si>
    <t>Id1104</t>
  </si>
  <si>
    <t>Id1105</t>
  </si>
  <si>
    <t>Id1106</t>
  </si>
  <si>
    <t>Id1107</t>
  </si>
  <si>
    <t>Id1108</t>
  </si>
  <si>
    <t>Id1109</t>
  </si>
  <si>
    <t>Id1110</t>
  </si>
  <si>
    <t>Id1111</t>
  </si>
  <si>
    <t>Id1112</t>
  </si>
  <si>
    <t>Id1113</t>
  </si>
  <si>
    <t>Id1114</t>
  </si>
  <si>
    <t>Id1115</t>
  </si>
  <si>
    <t>Id1116</t>
  </si>
  <si>
    <t>Id1117</t>
  </si>
  <si>
    <t>Id1118</t>
  </si>
  <si>
    <t>Id1119</t>
  </si>
  <si>
    <t>Id1120</t>
  </si>
  <si>
    <t>Id1121</t>
  </si>
  <si>
    <t>Id1122</t>
  </si>
  <si>
    <t>Id1123</t>
  </si>
  <si>
    <t>Id1124</t>
  </si>
  <si>
    <t>Id1125</t>
  </si>
  <si>
    <t>Id1126</t>
  </si>
  <si>
    <t>Id1127</t>
  </si>
  <si>
    <t>Id1128</t>
  </si>
  <si>
    <t>Id1129</t>
  </si>
  <si>
    <t>Id1130</t>
  </si>
  <si>
    <t>Id1131</t>
  </si>
  <si>
    <t>Id1132</t>
  </si>
  <si>
    <t>Id1133</t>
  </si>
  <si>
    <t>Id1134</t>
  </si>
  <si>
    <t>Id1135</t>
  </si>
  <si>
    <t>Id1136</t>
  </si>
  <si>
    <t>Id1137</t>
  </si>
  <si>
    <t>Id1138</t>
  </si>
  <si>
    <t>Id1139</t>
  </si>
  <si>
    <t>Id1140</t>
  </si>
  <si>
    <t>Id1141</t>
  </si>
  <si>
    <t>Id1142</t>
  </si>
  <si>
    <t>Id1143</t>
  </si>
  <si>
    <t>Id1144</t>
  </si>
  <si>
    <t>Id1145</t>
  </si>
  <si>
    <t>Id1146</t>
  </si>
  <si>
    <t>Id1147</t>
  </si>
  <si>
    <t>Id1148</t>
  </si>
  <si>
    <t>Id1149</t>
  </si>
  <si>
    <t>Id1150</t>
  </si>
  <si>
    <t>Id1151</t>
  </si>
  <si>
    <t>Id1152</t>
  </si>
  <si>
    <t>Id1153</t>
  </si>
  <si>
    <t>Id1154</t>
  </si>
  <si>
    <t>Id1155</t>
  </si>
  <si>
    <t>Id1156</t>
  </si>
  <si>
    <t>Id1157</t>
  </si>
  <si>
    <t>Id1158</t>
  </si>
  <si>
    <t>Id1159</t>
  </si>
  <si>
    <t>Id1160</t>
  </si>
  <si>
    <t>Id1161</t>
  </si>
  <si>
    <t>Id1162</t>
  </si>
  <si>
    <t>Id1163</t>
  </si>
  <si>
    <t>Id1164</t>
  </si>
  <si>
    <t>Id1165</t>
  </si>
  <si>
    <t>Id1166</t>
  </si>
  <si>
    <t>Id1167</t>
  </si>
  <si>
    <t>Id1168</t>
  </si>
  <si>
    <t>Id1169</t>
  </si>
  <si>
    <t>Id1170</t>
  </si>
  <si>
    <t>Id1171</t>
  </si>
  <si>
    <t>Id1172</t>
  </si>
  <si>
    <t>Id1173</t>
  </si>
  <si>
    <t>Id1174</t>
  </si>
  <si>
    <t>Id1175</t>
  </si>
  <si>
    <t>Id1176</t>
  </si>
  <si>
    <t>Id1177</t>
  </si>
  <si>
    <t>Id1178</t>
  </si>
  <si>
    <t>Id1179</t>
  </si>
  <si>
    <t>Id1180</t>
  </si>
  <si>
    <t>Id1181</t>
  </si>
  <si>
    <t>Id1182</t>
  </si>
  <si>
    <t>Id1183</t>
  </si>
  <si>
    <t>Id1184</t>
  </si>
  <si>
    <t>Id1185</t>
  </si>
  <si>
    <t>Id1186</t>
  </si>
  <si>
    <t>Id1187</t>
  </si>
  <si>
    <t>Id1188</t>
  </si>
  <si>
    <t>Id1189</t>
  </si>
  <si>
    <t>Id1190</t>
  </si>
  <si>
    <t>Id1191</t>
  </si>
  <si>
    <t>Id1192</t>
  </si>
  <si>
    <t>Id1193</t>
  </si>
  <si>
    <t>Id1194</t>
  </si>
  <si>
    <t>Id1195</t>
  </si>
  <si>
    <t>Id1196</t>
  </si>
  <si>
    <t>Id1197</t>
  </si>
  <si>
    <t>Id1198</t>
  </si>
  <si>
    <t>Id1199</t>
  </si>
  <si>
    <t>Id1200</t>
  </si>
  <si>
    <t>Id1201</t>
  </si>
  <si>
    <t>Id1202</t>
  </si>
  <si>
    <t>Id1203</t>
  </si>
  <si>
    <t>Id1204</t>
  </si>
  <si>
    <t>Id1205</t>
  </si>
  <si>
    <t>Id1206</t>
  </si>
  <si>
    <t>Id1207</t>
  </si>
  <si>
    <t>Id1208</t>
  </si>
  <si>
    <t>Id1209</t>
  </si>
  <si>
    <t>Id1210</t>
  </si>
  <si>
    <t>Id1211</t>
  </si>
  <si>
    <t>Id1212</t>
  </si>
  <si>
    <t>Id1213</t>
  </si>
  <si>
    <t>Id1214</t>
  </si>
  <si>
    <t>Id1215</t>
  </si>
  <si>
    <t>Id1216</t>
  </si>
  <si>
    <t>Id1217</t>
  </si>
  <si>
    <t>Id1218</t>
  </si>
  <si>
    <t>Id1219</t>
  </si>
  <si>
    <t>Id1220</t>
  </si>
  <si>
    <t>Id1221</t>
  </si>
  <si>
    <t>Id1222</t>
  </si>
  <si>
    <t>Id1223</t>
  </si>
  <si>
    <t>Id1224</t>
  </si>
  <si>
    <t>Id1225</t>
  </si>
  <si>
    <t>Id1226</t>
  </si>
  <si>
    <t>Id1227</t>
  </si>
  <si>
    <t>Id1228</t>
  </si>
  <si>
    <t>Id1229</t>
  </si>
  <si>
    <t>Id1230</t>
  </si>
  <si>
    <t>Id1231</t>
  </si>
  <si>
    <t>Id1232</t>
  </si>
  <si>
    <t>Id1233</t>
  </si>
  <si>
    <t>Id1234</t>
  </si>
  <si>
    <t>Id1235</t>
  </si>
  <si>
    <t>Id1236</t>
  </si>
  <si>
    <t>Id1237</t>
  </si>
  <si>
    <t>Id1238</t>
  </si>
  <si>
    <t>Id1239</t>
  </si>
  <si>
    <t>Id1240</t>
  </si>
  <si>
    <t>Id1241</t>
  </si>
  <si>
    <t>Id1242</t>
  </si>
  <si>
    <t>Id1243</t>
  </si>
  <si>
    <t>Id1244</t>
  </si>
  <si>
    <t>Id1245</t>
  </si>
  <si>
    <t>Id1246</t>
  </si>
  <si>
    <t>Id1247</t>
  </si>
  <si>
    <t>Id1248</t>
  </si>
  <si>
    <t>Id1249</t>
  </si>
  <si>
    <t>Id1250</t>
  </si>
  <si>
    <t>Id1251</t>
  </si>
  <si>
    <t>Id1252</t>
  </si>
  <si>
    <t>Id1253</t>
  </si>
  <si>
    <t>Id1254</t>
  </si>
  <si>
    <t>Id1255</t>
  </si>
  <si>
    <t>Id1256</t>
  </si>
  <si>
    <t>Id1257</t>
  </si>
  <si>
    <t>Id1258</t>
  </si>
  <si>
    <t>Id1259</t>
  </si>
  <si>
    <t>Id1260</t>
  </si>
  <si>
    <t>Id1261</t>
  </si>
  <si>
    <t>Id1262</t>
  </si>
  <si>
    <t>Id1263</t>
  </si>
  <si>
    <t>Id1264</t>
  </si>
  <si>
    <t>Id1265</t>
  </si>
  <si>
    <t>Id1266</t>
  </si>
  <si>
    <t>Id1267</t>
  </si>
  <si>
    <t>Id1268</t>
  </si>
  <si>
    <t>Id1269</t>
  </si>
  <si>
    <t>Id1270</t>
  </si>
  <si>
    <t>Id1271</t>
  </si>
  <si>
    <t>Id1272</t>
  </si>
  <si>
    <t>Id1273</t>
  </si>
  <si>
    <t>Id1274</t>
  </si>
  <si>
    <t>Id1275</t>
  </si>
  <si>
    <t>Id1276</t>
  </si>
  <si>
    <t>Id1277</t>
  </si>
  <si>
    <t>Id1278</t>
  </si>
  <si>
    <t>Id1279</t>
  </si>
  <si>
    <t>Id1280</t>
  </si>
  <si>
    <t>Id1281</t>
  </si>
  <si>
    <t>Id1282</t>
  </si>
  <si>
    <t>Id1283</t>
  </si>
  <si>
    <t>Id1284</t>
  </si>
  <si>
    <t>Id1285</t>
  </si>
  <si>
    <t>Id1286</t>
  </si>
  <si>
    <t>Id1287</t>
  </si>
  <si>
    <t>Id1288</t>
  </si>
  <si>
    <t>Id1289</t>
  </si>
  <si>
    <t>Id1290</t>
  </si>
  <si>
    <t>Id1291</t>
  </si>
  <si>
    <t>Id1292</t>
  </si>
  <si>
    <t>Id1293</t>
  </si>
  <si>
    <t>Id1294</t>
  </si>
  <si>
    <t>Id1295</t>
  </si>
  <si>
    <t>Id1296</t>
  </si>
  <si>
    <t>Id1297</t>
  </si>
  <si>
    <t>Id1298</t>
  </si>
  <si>
    <t>Id1299</t>
  </si>
  <si>
    <t>Id1300</t>
  </si>
  <si>
    <t>Id1301</t>
  </si>
  <si>
    <t>Id1302</t>
  </si>
  <si>
    <t>Id1303</t>
  </si>
  <si>
    <t>Id1304</t>
  </si>
  <si>
    <t>Id1305</t>
  </si>
  <si>
    <t>Id1306</t>
  </si>
  <si>
    <t>Id1307</t>
  </si>
  <si>
    <t>Id1308</t>
  </si>
  <si>
    <t>Id1309</t>
  </si>
  <si>
    <t>Id1310</t>
  </si>
  <si>
    <t>Id1311</t>
  </si>
  <si>
    <t>Id1312</t>
  </si>
  <si>
    <t>Id1313</t>
  </si>
  <si>
    <t>Id1314</t>
  </si>
  <si>
    <t>Id1315</t>
  </si>
  <si>
    <t>Id1316</t>
  </si>
  <si>
    <t>Id1317</t>
  </si>
  <si>
    <t>Id1318</t>
  </si>
  <si>
    <t>Id1319</t>
  </si>
  <si>
    <t>Id1320</t>
  </si>
  <si>
    <t>Id1321</t>
  </si>
  <si>
    <t>Id1322</t>
  </si>
  <si>
    <t>Id1323</t>
  </si>
  <si>
    <t>Id1324</t>
  </si>
  <si>
    <t>Id1325</t>
  </si>
  <si>
    <t>Id1326</t>
  </si>
  <si>
    <t>Id1327</t>
  </si>
  <si>
    <t>Id1328</t>
  </si>
  <si>
    <t>Id1329</t>
  </si>
  <si>
    <t>Id1330</t>
  </si>
  <si>
    <t>Id1331</t>
  </si>
  <si>
    <t>Id1332</t>
  </si>
  <si>
    <t>Id1333</t>
  </si>
  <si>
    <t>Id1334</t>
  </si>
  <si>
    <t>Id1335</t>
  </si>
  <si>
    <t>Id1336</t>
  </si>
  <si>
    <t>Id1337</t>
  </si>
  <si>
    <t>Id1338</t>
  </si>
  <si>
    <t>Id1339</t>
  </si>
  <si>
    <t>Id1340</t>
  </si>
  <si>
    <t>Id1341</t>
  </si>
  <si>
    <t>Id1342</t>
  </si>
  <si>
    <t>Id1343</t>
  </si>
  <si>
    <t>Id1344</t>
  </si>
  <si>
    <t>Id1345</t>
  </si>
  <si>
    <t>Id1346</t>
  </si>
  <si>
    <t>Id1347</t>
  </si>
  <si>
    <t>Id1348</t>
  </si>
  <si>
    <t>Id1349</t>
  </si>
  <si>
    <t>Id1350</t>
  </si>
  <si>
    <t>Id1351</t>
  </si>
  <si>
    <t>Id1352</t>
  </si>
  <si>
    <t>Id1353</t>
  </si>
  <si>
    <t>Id1354</t>
  </si>
  <si>
    <t>Id1355</t>
  </si>
  <si>
    <t>Id1356</t>
  </si>
  <si>
    <t>Id1357</t>
  </si>
  <si>
    <t>Id1358</t>
  </si>
  <si>
    <t>Id1359</t>
  </si>
  <si>
    <t>Id1360</t>
  </si>
  <si>
    <t>Id1361</t>
  </si>
  <si>
    <t>Id1362</t>
  </si>
  <si>
    <t>Id1363</t>
  </si>
  <si>
    <t>Id1364</t>
  </si>
  <si>
    <t>Id1365</t>
  </si>
  <si>
    <t>Id1366</t>
  </si>
  <si>
    <t>Id1367</t>
  </si>
  <si>
    <t>Id1368</t>
  </si>
  <si>
    <t>Id1369</t>
  </si>
  <si>
    <t>Id1370</t>
  </si>
  <si>
    <t>Id1371</t>
  </si>
  <si>
    <t>Id1372</t>
  </si>
  <si>
    <t>Id1373</t>
  </si>
  <si>
    <t>Id1374</t>
  </si>
  <si>
    <t>Id1375</t>
  </si>
  <si>
    <t>Id1376</t>
  </si>
  <si>
    <t>Id1377</t>
  </si>
  <si>
    <t>Id1378</t>
  </si>
  <si>
    <t>Id1379</t>
  </si>
  <si>
    <t>Id1380</t>
  </si>
  <si>
    <t>Id1381</t>
  </si>
  <si>
    <t>Id1382</t>
  </si>
  <si>
    <t>Id1383</t>
  </si>
  <si>
    <t>Id1384</t>
  </si>
  <si>
    <t>Id1385</t>
  </si>
  <si>
    <t>Id1386</t>
  </si>
  <si>
    <t>Id1387</t>
  </si>
  <si>
    <t>Id1388</t>
  </si>
  <si>
    <t>Id1389</t>
  </si>
  <si>
    <t>Id1390</t>
  </si>
  <si>
    <t>Id1391</t>
  </si>
  <si>
    <t>Id1392</t>
  </si>
  <si>
    <t>Id1393</t>
  </si>
  <si>
    <t>Id1394</t>
  </si>
  <si>
    <t>Id1395</t>
  </si>
  <si>
    <t>Id1396</t>
  </si>
  <si>
    <t>Id1397</t>
  </si>
  <si>
    <t>Id1398</t>
  </si>
  <si>
    <t>Id1399</t>
  </si>
  <si>
    <t>Id1400</t>
  </si>
  <si>
    <t>Id1401</t>
  </si>
  <si>
    <t>Id1402</t>
  </si>
  <si>
    <t>Id1403</t>
  </si>
  <si>
    <t>Id1404</t>
  </si>
  <si>
    <t>Id1405</t>
  </si>
  <si>
    <t>Id1406</t>
  </si>
  <si>
    <t>Id1407</t>
  </si>
  <si>
    <t>Id1408</t>
  </si>
  <si>
    <t>Id1409</t>
  </si>
  <si>
    <t>Id1410</t>
  </si>
  <si>
    <t>Id1411</t>
  </si>
  <si>
    <t>Id1412</t>
  </si>
  <si>
    <t>Id1413</t>
  </si>
  <si>
    <t>Id1414</t>
  </si>
  <si>
    <t>Id1415</t>
  </si>
  <si>
    <t>Id1416</t>
  </si>
  <si>
    <t>Id1417</t>
  </si>
  <si>
    <t>Id1418</t>
  </si>
  <si>
    <t>Id1419</t>
  </si>
  <si>
    <t>Id1420</t>
  </si>
  <si>
    <t>Id1421</t>
  </si>
  <si>
    <t>Id1422</t>
  </si>
  <si>
    <t>Id1423</t>
  </si>
  <si>
    <t>Id1424</t>
  </si>
  <si>
    <t>Id1425</t>
  </si>
  <si>
    <t>Id1426</t>
  </si>
  <si>
    <t>Id1427</t>
  </si>
  <si>
    <t>Id1428</t>
  </si>
  <si>
    <t>Id1429</t>
  </si>
  <si>
    <t>Id1430</t>
  </si>
  <si>
    <t>Id1431</t>
  </si>
  <si>
    <t>Id1432</t>
  </si>
  <si>
    <t>Id1433</t>
  </si>
  <si>
    <t>Id1434</t>
  </si>
  <si>
    <t>Id1435</t>
  </si>
  <si>
    <t>Id1436</t>
  </si>
  <si>
    <t>Id1437</t>
  </si>
  <si>
    <t>Id1438</t>
  </si>
  <si>
    <t>Id1439</t>
  </si>
  <si>
    <t>Id1440</t>
  </si>
  <si>
    <t>Id1441</t>
  </si>
  <si>
    <t>Id1442</t>
  </si>
  <si>
    <t>Id1443</t>
  </si>
  <si>
    <t>Id1444</t>
  </si>
  <si>
    <t>Id1445</t>
  </si>
  <si>
    <t>Id1446</t>
  </si>
  <si>
    <t>Id1447</t>
  </si>
  <si>
    <t>Id1448</t>
  </si>
  <si>
    <t>Id1449</t>
  </si>
  <si>
    <t>Id1450</t>
  </si>
  <si>
    <t>Id1451</t>
  </si>
  <si>
    <t>Id1452</t>
  </si>
  <si>
    <t>Id1453</t>
  </si>
  <si>
    <t>Id1454</t>
  </si>
  <si>
    <t>Id1455</t>
  </si>
  <si>
    <t>Id1456</t>
  </si>
  <si>
    <t>Id1457</t>
  </si>
  <si>
    <t>Id1458</t>
  </si>
  <si>
    <t>Id1459</t>
  </si>
  <si>
    <t>Id1460</t>
  </si>
  <si>
    <t>Id1461</t>
  </si>
  <si>
    <t>Id1462</t>
  </si>
  <si>
    <t>Id1463</t>
  </si>
  <si>
    <t>Id1464</t>
  </si>
  <si>
    <t>Id1465</t>
  </si>
  <si>
    <t>Id1466</t>
  </si>
  <si>
    <t>Id1467</t>
  </si>
  <si>
    <t>Id1468</t>
  </si>
  <si>
    <t>Id1469</t>
  </si>
  <si>
    <t>Id1470</t>
  </si>
  <si>
    <t>Id1471</t>
  </si>
  <si>
    <t>Id1472</t>
  </si>
  <si>
    <t>Id1473</t>
  </si>
  <si>
    <t>Id1474</t>
  </si>
  <si>
    <t>Id1475</t>
  </si>
  <si>
    <t>Id1476</t>
  </si>
  <si>
    <t>Id1477</t>
  </si>
  <si>
    <t>Id1478</t>
  </si>
  <si>
    <t>Id1479</t>
  </si>
  <si>
    <t>Id1480</t>
  </si>
  <si>
    <t>Id1481</t>
  </si>
  <si>
    <t>Id1482</t>
  </si>
  <si>
    <t>Id1483</t>
  </si>
  <si>
    <t>Id1484</t>
  </si>
  <si>
    <t>Id1485</t>
  </si>
  <si>
    <t>Id1486</t>
  </si>
  <si>
    <t>Id1487</t>
  </si>
  <si>
    <t>Id1488</t>
  </si>
  <si>
    <t>Id1489</t>
  </si>
  <si>
    <t>Id1490</t>
  </si>
  <si>
    <t>Id1491</t>
  </si>
  <si>
    <t>Id1492</t>
  </si>
  <si>
    <t>Id1493</t>
  </si>
  <si>
    <t>Id1494</t>
  </si>
  <si>
    <t>Id1495</t>
  </si>
  <si>
    <t>Id1496</t>
  </si>
  <si>
    <t>Id1497</t>
  </si>
  <si>
    <t>Id1498</t>
  </si>
  <si>
    <t>Id1499</t>
  </si>
  <si>
    <t>Id1500</t>
  </si>
  <si>
    <t>Id1501</t>
  </si>
  <si>
    <t>Id1502</t>
  </si>
  <si>
    <t>Id1503</t>
  </si>
  <si>
    <t>Id1504</t>
  </si>
  <si>
    <t>Id1505</t>
  </si>
  <si>
    <t>Id1506</t>
  </si>
  <si>
    <t>Id1507</t>
  </si>
  <si>
    <t>Id1508</t>
  </si>
  <si>
    <t>Id1509</t>
  </si>
  <si>
    <t>Id1510</t>
  </si>
  <si>
    <t>Id1511</t>
  </si>
  <si>
    <t>Id1512</t>
  </si>
  <si>
    <t>Id1513</t>
  </si>
  <si>
    <t>Id1514</t>
  </si>
  <si>
    <t>Id1515</t>
  </si>
  <si>
    <t>Id1516</t>
  </si>
  <si>
    <t>Id1517</t>
  </si>
  <si>
    <t>Id1518</t>
  </si>
  <si>
    <t>Id1519</t>
  </si>
  <si>
    <t>Id1520</t>
  </si>
  <si>
    <t>Id1521</t>
  </si>
  <si>
    <t>Id1522</t>
  </si>
  <si>
    <t>Id1523</t>
  </si>
  <si>
    <t>Id1524</t>
  </si>
  <si>
    <t>Id1525</t>
  </si>
  <si>
    <t>Id1526</t>
  </si>
  <si>
    <t>Id1527</t>
  </si>
  <si>
    <t>Id1528</t>
  </si>
  <si>
    <t>Id1529</t>
  </si>
  <si>
    <t>Id1530</t>
  </si>
  <si>
    <t>Id1531</t>
  </si>
  <si>
    <t>Id1532</t>
  </si>
  <si>
    <t>Id1533</t>
  </si>
  <si>
    <t>Id1534</t>
  </si>
  <si>
    <t>Id1535</t>
  </si>
  <si>
    <t>Id1536</t>
  </si>
  <si>
    <t>Id1537</t>
  </si>
  <si>
    <t>Id1538</t>
  </si>
  <si>
    <t>Id1539</t>
  </si>
  <si>
    <t>Id1540</t>
  </si>
  <si>
    <t>Id1541</t>
  </si>
  <si>
    <t>Id1542</t>
  </si>
  <si>
    <t>Id1543</t>
  </si>
  <si>
    <t>Id1544</t>
  </si>
  <si>
    <t>Id1545</t>
  </si>
  <si>
    <t>Id1546</t>
  </si>
  <si>
    <t>Id1547</t>
  </si>
  <si>
    <t>Id1548</t>
  </si>
  <si>
    <t>Id1549</t>
  </si>
  <si>
    <t>Id1550</t>
  </si>
  <si>
    <t>Id1551</t>
  </si>
  <si>
    <t>Id1552</t>
  </si>
  <si>
    <t>Id1553</t>
  </si>
  <si>
    <t>Id1554</t>
  </si>
  <si>
    <t>Id1555</t>
  </si>
  <si>
    <t>Id1556</t>
  </si>
  <si>
    <t>Id1557</t>
  </si>
  <si>
    <t>Id1558</t>
  </si>
  <si>
    <t>Id1559</t>
  </si>
  <si>
    <t>Id1560</t>
  </si>
  <si>
    <t>Id1561</t>
  </si>
  <si>
    <t>Id1562</t>
  </si>
  <si>
    <t>Id1563</t>
  </si>
  <si>
    <t>Id1564</t>
  </si>
  <si>
    <t>Id1565</t>
  </si>
  <si>
    <t>Id1566</t>
  </si>
  <si>
    <t>Id1567</t>
  </si>
  <si>
    <t>Id1568</t>
  </si>
  <si>
    <t>Id1569</t>
  </si>
  <si>
    <t>Id1570</t>
  </si>
  <si>
    <t>Id1571</t>
  </si>
  <si>
    <t>Id1572</t>
  </si>
  <si>
    <t>Id1573</t>
  </si>
  <si>
    <t>Id1574</t>
  </si>
  <si>
    <t>Id1575</t>
  </si>
  <si>
    <t>Id1576</t>
  </si>
  <si>
    <t>Id1577</t>
  </si>
  <si>
    <t>Id1578</t>
  </si>
  <si>
    <t>Id1579</t>
  </si>
  <si>
    <t>Id1580</t>
  </si>
  <si>
    <t>Id1581</t>
  </si>
  <si>
    <t>Id1582</t>
  </si>
  <si>
    <t>Id1583</t>
  </si>
  <si>
    <t>Id1584</t>
  </si>
  <si>
    <t>Id1585</t>
  </si>
  <si>
    <t>Id1586</t>
  </si>
  <si>
    <t>Id1587</t>
  </si>
  <si>
    <t>Id1588</t>
  </si>
  <si>
    <t>Id1589</t>
  </si>
  <si>
    <t>Id1590</t>
  </si>
  <si>
    <t>Id1591</t>
  </si>
  <si>
    <t>Id1592</t>
  </si>
  <si>
    <t>Id1593</t>
  </si>
  <si>
    <t>Id1594</t>
  </si>
  <si>
    <t>Id1595</t>
  </si>
  <si>
    <t>Id1596</t>
  </si>
  <si>
    <t>Id1597</t>
  </si>
  <si>
    <t>Id1598</t>
  </si>
  <si>
    <t>Id1599</t>
  </si>
  <si>
    <t>Id1600</t>
  </si>
  <si>
    <t>Id1601</t>
  </si>
  <si>
    <t>Id1602</t>
  </si>
  <si>
    <t>Id1603</t>
  </si>
  <si>
    <t>Id1604</t>
  </si>
  <si>
    <t>Id1605</t>
  </si>
  <si>
    <t>Id1606</t>
  </si>
  <si>
    <t>Id1607</t>
  </si>
  <si>
    <t>Id1608</t>
  </si>
  <si>
    <t>Id1609</t>
  </si>
  <si>
    <t>Id1610</t>
  </si>
  <si>
    <t>Id1611</t>
  </si>
  <si>
    <t>Id1612</t>
  </si>
  <si>
    <t>Id1613</t>
  </si>
  <si>
    <t>Id1614</t>
  </si>
  <si>
    <t>Id1615</t>
  </si>
  <si>
    <t>Id1616</t>
  </si>
  <si>
    <t>Id1617</t>
  </si>
  <si>
    <t>Id1618</t>
  </si>
  <si>
    <t>Id1619</t>
  </si>
  <si>
    <t>Id1620</t>
  </si>
  <si>
    <t>Id1621</t>
  </si>
  <si>
    <t>Id1622</t>
  </si>
  <si>
    <t>Id1623</t>
  </si>
  <si>
    <t>Id1624</t>
  </si>
  <si>
    <t>Id1625</t>
  </si>
  <si>
    <t>Id1626</t>
  </si>
  <si>
    <t>Id1627</t>
  </si>
  <si>
    <t>Id1628</t>
  </si>
  <si>
    <t>Id1629</t>
  </si>
  <si>
    <t>Id1630</t>
  </si>
  <si>
    <t>Id1631</t>
  </si>
  <si>
    <t>Id1632</t>
  </si>
  <si>
    <t>Id1633</t>
  </si>
  <si>
    <t>Id1634</t>
  </si>
  <si>
    <t>Id1635</t>
  </si>
  <si>
    <t>Id1636</t>
  </si>
  <si>
    <t>Id1637</t>
  </si>
  <si>
    <t>Id1638</t>
  </si>
  <si>
    <t>Id1639</t>
  </si>
  <si>
    <t>Id1640</t>
  </si>
  <si>
    <t>Id1641</t>
  </si>
  <si>
    <t>Id1642</t>
  </si>
  <si>
    <t>Id1643</t>
  </si>
  <si>
    <t>Id1644</t>
  </si>
  <si>
    <t>Id1645</t>
  </si>
  <si>
    <t>Id1646</t>
  </si>
  <si>
    <t>Id1647</t>
  </si>
  <si>
    <t>Id1648</t>
  </si>
  <si>
    <t>Id1649</t>
  </si>
  <si>
    <t>Id1650</t>
  </si>
  <si>
    <t>Id1651</t>
  </si>
  <si>
    <t>Id1652</t>
  </si>
  <si>
    <t>Id1653</t>
  </si>
  <si>
    <t>Id1654</t>
  </si>
  <si>
    <t>Id1655</t>
  </si>
  <si>
    <t>Id1656</t>
  </si>
  <si>
    <t>Id1657</t>
  </si>
  <si>
    <t>Id1658</t>
  </si>
  <si>
    <t>Id1659</t>
  </si>
  <si>
    <t>Id1660</t>
  </si>
  <si>
    <t>Id1661</t>
  </si>
  <si>
    <t>Id1662</t>
  </si>
  <si>
    <t>Id1663</t>
  </si>
  <si>
    <t>Id1664</t>
  </si>
  <si>
    <t>Id1665</t>
  </si>
  <si>
    <t>Id1666</t>
  </si>
  <si>
    <t>Id1667</t>
  </si>
  <si>
    <t>Id1668</t>
  </si>
  <si>
    <t>Id1669</t>
  </si>
  <si>
    <t>Id1670</t>
  </si>
  <si>
    <t>Id1671</t>
  </si>
  <si>
    <t>Id1672</t>
  </si>
  <si>
    <t>Id1673</t>
  </si>
  <si>
    <t>Id1674</t>
  </si>
  <si>
    <t>Id1675</t>
  </si>
  <si>
    <t>Id1676</t>
  </si>
  <si>
    <t>Id1677</t>
  </si>
  <si>
    <t>Id1678</t>
  </si>
  <si>
    <t>Id1679</t>
  </si>
  <si>
    <t>Id1680</t>
  </si>
  <si>
    <t>Id1681</t>
  </si>
  <si>
    <t>Id1682</t>
  </si>
  <si>
    <t>Id1683</t>
  </si>
  <si>
    <t>Id1684</t>
  </si>
  <si>
    <t>Id1685</t>
  </si>
  <si>
    <t>Id1686</t>
  </si>
  <si>
    <t>Id1687</t>
  </si>
  <si>
    <t>Id1688</t>
  </si>
  <si>
    <t>Id1689</t>
  </si>
  <si>
    <t>Id1690</t>
  </si>
  <si>
    <t>Id1691</t>
  </si>
  <si>
    <t>Id1692</t>
  </si>
  <si>
    <t>Id1693</t>
  </si>
  <si>
    <t>Id1694</t>
  </si>
  <si>
    <t>Id1695</t>
  </si>
  <si>
    <t>Id1696</t>
  </si>
  <si>
    <t>Id1697</t>
  </si>
  <si>
    <t>Id1698</t>
  </si>
  <si>
    <t>Id1699</t>
  </si>
  <si>
    <t>Id1700</t>
  </si>
  <si>
    <t>Id1701</t>
  </si>
  <si>
    <t>Id1702</t>
  </si>
  <si>
    <t>Id1703</t>
  </si>
  <si>
    <t>Id1704</t>
  </si>
  <si>
    <t>Id1705</t>
  </si>
  <si>
    <t>Id1706</t>
  </si>
  <si>
    <t>Id1707</t>
  </si>
  <si>
    <t>Id1708</t>
  </si>
  <si>
    <t>Id1709</t>
  </si>
  <si>
    <t>Id1710</t>
  </si>
  <si>
    <t>Id1711</t>
  </si>
  <si>
    <t>Id1712</t>
  </si>
  <si>
    <t>Id1713</t>
  </si>
  <si>
    <t>Id1714</t>
  </si>
  <si>
    <t>Id1715</t>
  </si>
  <si>
    <t>Id1716</t>
  </si>
  <si>
    <t>Id1717</t>
  </si>
  <si>
    <t>Id1718</t>
  </si>
  <si>
    <t>Id1719</t>
  </si>
  <si>
    <t>Id1720</t>
  </si>
  <si>
    <t>Id1721</t>
  </si>
  <si>
    <t>Id1722</t>
  </si>
  <si>
    <t>Id1723</t>
  </si>
  <si>
    <t>Id1724</t>
  </si>
  <si>
    <t>Id1725</t>
  </si>
  <si>
    <t>Id1726</t>
  </si>
  <si>
    <t>Id1727</t>
  </si>
  <si>
    <t>Id1728</t>
  </si>
  <si>
    <t>Id1729</t>
  </si>
  <si>
    <t>Id1730</t>
  </si>
  <si>
    <t>Id1731</t>
  </si>
  <si>
    <t>Id1732</t>
  </si>
  <si>
    <t>Id1733</t>
  </si>
  <si>
    <t>Id1734</t>
  </si>
  <si>
    <t>Id1735</t>
  </si>
  <si>
    <t>Id1736</t>
  </si>
  <si>
    <t>Id1737</t>
  </si>
  <si>
    <t>Id1738</t>
  </si>
  <si>
    <t>Id1739</t>
  </si>
  <si>
    <t>Id1740</t>
  </si>
  <si>
    <t>Id1741</t>
  </si>
  <si>
    <t>Id1742</t>
  </si>
  <si>
    <t>Id1743</t>
  </si>
  <si>
    <t>Id1744</t>
  </si>
  <si>
    <t>Id1745</t>
  </si>
  <si>
    <t>Id1746</t>
  </si>
  <si>
    <t>Id1747</t>
  </si>
  <si>
    <t>Id1748</t>
  </si>
  <si>
    <t>Id1749</t>
  </si>
  <si>
    <t>Id1750</t>
  </si>
  <si>
    <t>Id1751</t>
  </si>
  <si>
    <t>Id1752</t>
  </si>
  <si>
    <t>Id1753</t>
  </si>
  <si>
    <t>Id1754</t>
  </si>
  <si>
    <t>Id1755</t>
  </si>
  <si>
    <t>Id1756</t>
  </si>
  <si>
    <t>Id1757</t>
  </si>
  <si>
    <t>Id1758</t>
  </si>
  <si>
    <t>Id1759</t>
  </si>
  <si>
    <t>Id1760</t>
  </si>
  <si>
    <t>Id1761</t>
  </si>
  <si>
    <t>Id1762</t>
  </si>
  <si>
    <t>Id1763</t>
  </si>
  <si>
    <t>Id1764</t>
  </si>
  <si>
    <t>Id1765</t>
  </si>
  <si>
    <t>Id1766</t>
  </si>
  <si>
    <t>Id1767</t>
  </si>
  <si>
    <t>Id1768</t>
  </si>
  <si>
    <t>Id1769</t>
  </si>
  <si>
    <t>Id1770</t>
  </si>
  <si>
    <t>Id1771</t>
  </si>
  <si>
    <t>Id1772</t>
  </si>
  <si>
    <t>Id1773</t>
  </si>
  <si>
    <t>Id1774</t>
  </si>
  <si>
    <t>Id1775</t>
  </si>
  <si>
    <t>Id1776</t>
  </si>
  <si>
    <t>Id1777</t>
  </si>
  <si>
    <t>Id1778</t>
  </si>
  <si>
    <t>Id1779</t>
  </si>
  <si>
    <t>Id1780</t>
  </si>
  <si>
    <t>Id1781</t>
  </si>
  <si>
    <t>Id1782</t>
  </si>
  <si>
    <t>Id1783</t>
  </si>
  <si>
    <t>Id1784</t>
  </si>
  <si>
    <t>Id1785</t>
  </si>
  <si>
    <t>Id1786</t>
  </si>
  <si>
    <t>Id1787</t>
  </si>
  <si>
    <t>Id1788</t>
  </si>
  <si>
    <t>Id1789</t>
  </si>
  <si>
    <t>Id1790</t>
  </si>
  <si>
    <t>Id1791</t>
  </si>
  <si>
    <t>Id1792</t>
  </si>
  <si>
    <t>Id1793</t>
  </si>
  <si>
    <t>Id1794</t>
  </si>
  <si>
    <t>Id1795</t>
  </si>
  <si>
    <t>Id1796</t>
  </si>
  <si>
    <t>Id1797</t>
  </si>
  <si>
    <t>Id1798</t>
  </si>
  <si>
    <t>Id1799</t>
  </si>
  <si>
    <t>Id1800</t>
  </si>
  <si>
    <t>Id1801</t>
  </si>
  <si>
    <t>Id1802</t>
  </si>
  <si>
    <t>Id1803</t>
  </si>
  <si>
    <t>Id1804</t>
  </si>
  <si>
    <t>Id1805</t>
  </si>
  <si>
    <t>Id1806</t>
  </si>
  <si>
    <t>Id1807</t>
  </si>
  <si>
    <t>Id1808</t>
  </si>
  <si>
    <t>Id1809</t>
  </si>
  <si>
    <t>Id1810</t>
  </si>
  <si>
    <t>Id1811</t>
  </si>
  <si>
    <t>Id1812</t>
  </si>
  <si>
    <t>Id1813</t>
  </si>
  <si>
    <t>Id1814</t>
  </si>
  <si>
    <t>Id1815</t>
  </si>
  <si>
    <t>Id1816</t>
  </si>
  <si>
    <t>Id1817</t>
  </si>
  <si>
    <t>Id1818</t>
  </si>
  <si>
    <t>Id1819</t>
  </si>
  <si>
    <t>Id1820</t>
  </si>
  <si>
    <t>Id1821</t>
  </si>
  <si>
    <t>Id1822</t>
  </si>
  <si>
    <t>Id1823</t>
  </si>
  <si>
    <t>Id1824</t>
  </si>
  <si>
    <t>Id1825</t>
  </si>
  <si>
    <t>Id1826</t>
  </si>
  <si>
    <t>Id1827</t>
  </si>
  <si>
    <t>Id1828</t>
  </si>
  <si>
    <t>Id1829</t>
  </si>
  <si>
    <t>Id1830</t>
  </si>
  <si>
    <t>Id1831</t>
  </si>
  <si>
    <t>Id1832</t>
  </si>
  <si>
    <t>Id1833</t>
  </si>
  <si>
    <t>Id1834</t>
  </si>
  <si>
    <t>Id1835</t>
  </si>
  <si>
    <t>Id1836</t>
  </si>
  <si>
    <t>Id1837</t>
  </si>
  <si>
    <t>Id1838</t>
  </si>
  <si>
    <t>Id1839</t>
  </si>
  <si>
    <t>Id1840</t>
  </si>
  <si>
    <t>Id1841</t>
  </si>
  <si>
    <t>Id1842</t>
  </si>
  <si>
    <t>Id1843</t>
  </si>
  <si>
    <t>Id1844</t>
  </si>
  <si>
    <t>Id1845</t>
  </si>
  <si>
    <t>Id1846</t>
  </si>
  <si>
    <t>Id1847</t>
  </si>
  <si>
    <t>Id1848</t>
  </si>
  <si>
    <t>Id1849</t>
  </si>
  <si>
    <t>Id1850</t>
  </si>
  <si>
    <t>Id1851</t>
  </si>
  <si>
    <t>Id1852</t>
  </si>
  <si>
    <t>Id1853</t>
  </si>
  <si>
    <t>Id1854</t>
  </si>
  <si>
    <t>Id1855</t>
  </si>
  <si>
    <t>Id1856</t>
  </si>
  <si>
    <t>Id1857</t>
  </si>
  <si>
    <t>Id1858</t>
  </si>
  <si>
    <t>Id1859</t>
  </si>
  <si>
    <t>Id1860</t>
  </si>
  <si>
    <t>Id1861</t>
  </si>
  <si>
    <t>Id1862</t>
  </si>
  <si>
    <t>Id1863</t>
  </si>
  <si>
    <t>Id1864</t>
  </si>
  <si>
    <t>Id1865</t>
  </si>
  <si>
    <t>Id1866</t>
  </si>
  <si>
    <t>Id1867</t>
  </si>
  <si>
    <t>Id1868</t>
  </si>
  <si>
    <t>Id1869</t>
  </si>
  <si>
    <t>Id1870</t>
  </si>
  <si>
    <t>Id1871</t>
  </si>
  <si>
    <t>Id1872</t>
  </si>
  <si>
    <t>Id1873</t>
  </si>
  <si>
    <t>Id1874</t>
  </si>
  <si>
    <t>Id1875</t>
  </si>
  <si>
    <t>Id1876</t>
  </si>
  <si>
    <t>Id1877</t>
  </si>
  <si>
    <t>Id1878</t>
  </si>
  <si>
    <t>Id1879</t>
  </si>
  <si>
    <t>Id1880</t>
  </si>
  <si>
    <t>Id1881</t>
  </si>
  <si>
    <t>Id1882</t>
  </si>
  <si>
    <t>Id1883</t>
  </si>
  <si>
    <t>Id1884</t>
  </si>
  <si>
    <t>Id1885</t>
  </si>
  <si>
    <t>Id1886</t>
  </si>
  <si>
    <t>Id1887</t>
  </si>
  <si>
    <t>Id1888</t>
  </si>
  <si>
    <t>Id1889</t>
  </si>
  <si>
    <t>Id1890</t>
  </si>
  <si>
    <t>Id1891</t>
  </si>
  <si>
    <t>Id1892</t>
  </si>
  <si>
    <t>Id1893</t>
  </si>
  <si>
    <t>Id1894</t>
  </si>
  <si>
    <t>Id1895</t>
  </si>
  <si>
    <t>Id1896</t>
  </si>
  <si>
    <t>Id1897</t>
  </si>
  <si>
    <t>Id1898</t>
  </si>
  <si>
    <t>Id1899</t>
  </si>
  <si>
    <t>Id1900</t>
  </si>
  <si>
    <t>Id1901</t>
  </si>
  <si>
    <t>Id1902</t>
  </si>
  <si>
    <t>Id1903</t>
  </si>
  <si>
    <t>Id1904</t>
  </si>
  <si>
    <t>Id1905</t>
  </si>
  <si>
    <t>Id1906</t>
  </si>
  <si>
    <t>Id1907</t>
  </si>
  <si>
    <t>Id1908</t>
  </si>
  <si>
    <t>Id1909</t>
  </si>
  <si>
    <t>Id1910</t>
  </si>
  <si>
    <t>Id1911</t>
  </si>
  <si>
    <t>Id1912</t>
  </si>
  <si>
    <t>Id1913</t>
  </si>
  <si>
    <t>Id1914</t>
  </si>
  <si>
    <t>Id1915</t>
  </si>
  <si>
    <t>Id1916</t>
  </si>
  <si>
    <t>Id1917</t>
  </si>
  <si>
    <t>Id1918</t>
  </si>
  <si>
    <t>Id1919</t>
  </si>
  <si>
    <t>Id1920</t>
  </si>
  <si>
    <t>Id1921</t>
  </si>
  <si>
    <t>Id1922</t>
  </si>
  <si>
    <t>Id1923</t>
  </si>
  <si>
    <t>Id1924</t>
  </si>
  <si>
    <t>Id1925</t>
  </si>
  <si>
    <t>Id1926</t>
  </si>
  <si>
    <t>Id1927</t>
  </si>
  <si>
    <t>Id1928</t>
  </si>
  <si>
    <t>Id1929</t>
  </si>
  <si>
    <t>Id1930</t>
  </si>
  <si>
    <t>Id1931</t>
  </si>
  <si>
    <t>Id1932</t>
  </si>
  <si>
    <t>Id1933</t>
  </si>
  <si>
    <t>Id1934</t>
  </si>
  <si>
    <t>Id1935</t>
  </si>
  <si>
    <t>Id1936</t>
  </si>
  <si>
    <t>Id1937</t>
  </si>
  <si>
    <t>Id1938</t>
  </si>
  <si>
    <t>Id1939</t>
  </si>
  <si>
    <t>Id1940</t>
  </si>
  <si>
    <t>Id1941</t>
  </si>
  <si>
    <t>Id1942</t>
  </si>
  <si>
    <t>Id1943</t>
  </si>
  <si>
    <t>Id1944</t>
  </si>
  <si>
    <t>Id1945</t>
  </si>
  <si>
    <t>Id1946</t>
  </si>
  <si>
    <t>Id1947</t>
  </si>
  <si>
    <t>Id1948</t>
  </si>
  <si>
    <t>Id1949</t>
  </si>
  <si>
    <t>Id1950</t>
  </si>
  <si>
    <t>Id1951</t>
  </si>
  <si>
    <t>Id1952</t>
  </si>
  <si>
    <t>Id1953</t>
  </si>
  <si>
    <t>Id1954</t>
  </si>
  <si>
    <t>Id1955</t>
  </si>
  <si>
    <t>Id1956</t>
  </si>
  <si>
    <t>Id1957</t>
  </si>
  <si>
    <t>Id1958</t>
  </si>
  <si>
    <t>Id1959</t>
  </si>
  <si>
    <t>Id1960</t>
  </si>
  <si>
    <t>Id1961</t>
  </si>
  <si>
    <t>Id1962</t>
  </si>
  <si>
    <t>Id1963</t>
  </si>
  <si>
    <t>Id1964</t>
  </si>
  <si>
    <t>Id1965</t>
  </si>
  <si>
    <t>Id1966</t>
  </si>
  <si>
    <t>Id1967</t>
  </si>
  <si>
    <t>Id1968</t>
  </si>
  <si>
    <t>Id1969</t>
  </si>
  <si>
    <t>Id1970</t>
  </si>
  <si>
    <t>Id1971</t>
  </si>
  <si>
    <t>Id1972</t>
  </si>
  <si>
    <t>Id1973</t>
  </si>
  <si>
    <t>Id1974</t>
  </si>
  <si>
    <t>Id1975</t>
  </si>
  <si>
    <t>Id1976</t>
  </si>
  <si>
    <t>Id1977</t>
  </si>
  <si>
    <t>Id1978</t>
  </si>
  <si>
    <t>Id1979</t>
  </si>
  <si>
    <t>Id1980</t>
  </si>
  <si>
    <t>Id1981</t>
  </si>
  <si>
    <t>Id1982</t>
  </si>
  <si>
    <t>Id1983</t>
  </si>
  <si>
    <t>Id1984</t>
  </si>
  <si>
    <t>Id1985</t>
  </si>
  <si>
    <t>Id1986</t>
  </si>
  <si>
    <t>Id1987</t>
  </si>
  <si>
    <t>Id1988</t>
  </si>
  <si>
    <t>Id1989</t>
  </si>
  <si>
    <t>Id1990</t>
  </si>
  <si>
    <t>Id1991</t>
  </si>
  <si>
    <t>Id1992</t>
  </si>
  <si>
    <t>Id1993</t>
  </si>
  <si>
    <t>Id1994</t>
  </si>
  <si>
    <t>Id1995</t>
  </si>
  <si>
    <t>Id1996</t>
  </si>
  <si>
    <t>Id1997</t>
  </si>
  <si>
    <t>Id1998</t>
  </si>
  <si>
    <t>Id1999</t>
  </si>
  <si>
    <t>Id2000</t>
  </si>
  <si>
    <t>Id2001</t>
  </si>
  <si>
    <t>Id2002</t>
  </si>
  <si>
    <t>Id2003</t>
  </si>
  <si>
    <t>Id2004</t>
  </si>
  <si>
    <t>Id2005</t>
  </si>
  <si>
    <t>Id2006</t>
  </si>
  <si>
    <t>Id2007</t>
  </si>
  <si>
    <t>Id2008</t>
  </si>
  <si>
    <t>Id2009</t>
  </si>
  <si>
    <t>Id2010</t>
  </si>
  <si>
    <t>Id2011</t>
  </si>
  <si>
    <t>Id2012</t>
  </si>
  <si>
    <t>Id2013</t>
  </si>
  <si>
    <t>Id2014</t>
  </si>
  <si>
    <t>Id2015</t>
  </si>
  <si>
    <t>Id2016</t>
  </si>
  <si>
    <t>Id2017</t>
  </si>
  <si>
    <t>Id2018</t>
  </si>
  <si>
    <t>Id2019</t>
  </si>
  <si>
    <t>Id2020</t>
  </si>
  <si>
    <t>Id2021</t>
  </si>
  <si>
    <t>Id2022</t>
  </si>
  <si>
    <t>Id2023</t>
  </si>
  <si>
    <t>Id2024</t>
  </si>
  <si>
    <t>Id2025</t>
  </si>
  <si>
    <t>Id2026</t>
  </si>
  <si>
    <t>Id2027</t>
  </si>
  <si>
    <t>Id2028</t>
  </si>
  <si>
    <t>Id2029</t>
  </si>
  <si>
    <t>Id2030</t>
  </si>
  <si>
    <t>Id2031</t>
  </si>
  <si>
    <t>Id2032</t>
  </si>
  <si>
    <t>Id2033</t>
  </si>
  <si>
    <t>Id2034</t>
  </si>
  <si>
    <t>Id2035</t>
  </si>
  <si>
    <t>Id2036</t>
  </si>
  <si>
    <t>Id2037</t>
  </si>
  <si>
    <t>Id2038</t>
  </si>
  <si>
    <t>Id2039</t>
  </si>
  <si>
    <t>Id2040</t>
  </si>
  <si>
    <t>Id2041</t>
  </si>
  <si>
    <t>Id2042</t>
  </si>
  <si>
    <t>Id2043</t>
  </si>
  <si>
    <t>Id2044</t>
  </si>
  <si>
    <t>Id2045</t>
  </si>
  <si>
    <t>Id2046</t>
  </si>
  <si>
    <t>Id2047</t>
  </si>
  <si>
    <t>Id2048</t>
  </si>
  <si>
    <t>Id2049</t>
  </si>
  <si>
    <t>Id2050</t>
  </si>
  <si>
    <t>Id2051</t>
  </si>
  <si>
    <t>Id2052</t>
  </si>
  <si>
    <t>Id2053</t>
  </si>
  <si>
    <t>Id2054</t>
  </si>
  <si>
    <t>Id2055</t>
  </si>
  <si>
    <t>Id2056</t>
  </si>
  <si>
    <t>Id2057</t>
  </si>
  <si>
    <t>Id2058</t>
  </si>
  <si>
    <t>Id2059</t>
  </si>
  <si>
    <t>Id2060</t>
  </si>
  <si>
    <t>Id2061</t>
  </si>
  <si>
    <t>Id2062</t>
  </si>
  <si>
    <t>Id2063</t>
  </si>
  <si>
    <t>Id2064</t>
  </si>
  <si>
    <t>Id2065</t>
  </si>
  <si>
    <t>Id2066</t>
  </si>
  <si>
    <t>Id2067</t>
  </si>
  <si>
    <t>Id2068</t>
  </si>
  <si>
    <t>Id2069</t>
  </si>
  <si>
    <t>Id2070</t>
  </si>
  <si>
    <t>Id2071</t>
  </si>
  <si>
    <t>Id2072</t>
  </si>
  <si>
    <t>Id2073</t>
  </si>
  <si>
    <t>Id2074</t>
  </si>
  <si>
    <t>Id2075</t>
  </si>
  <si>
    <t>Id2076</t>
  </si>
  <si>
    <t>Id2077</t>
  </si>
  <si>
    <t>Id2078</t>
  </si>
  <si>
    <t>Id2079</t>
  </si>
  <si>
    <t>Id2080</t>
  </si>
  <si>
    <t>Id2081</t>
  </si>
  <si>
    <t>Id2082</t>
  </si>
  <si>
    <t>Id2083</t>
  </si>
  <si>
    <t>Id2084</t>
  </si>
  <si>
    <t>Id2085</t>
  </si>
  <si>
    <t>Id2086</t>
  </si>
  <si>
    <t>Id2087</t>
  </si>
  <si>
    <t>Id2088</t>
  </si>
  <si>
    <t>Id2089</t>
  </si>
  <si>
    <t>Id2090</t>
  </si>
  <si>
    <t>Id2091</t>
  </si>
  <si>
    <t>Id2092</t>
  </si>
  <si>
    <t>Id2093</t>
  </si>
  <si>
    <t>Id2094</t>
  </si>
  <si>
    <t>Id2095</t>
  </si>
  <si>
    <t>Id2096</t>
  </si>
  <si>
    <t>Id2097</t>
  </si>
  <si>
    <t>Id2098</t>
  </si>
  <si>
    <t>Id2099</t>
  </si>
  <si>
    <t>Id2100</t>
  </si>
  <si>
    <t>Id2101</t>
  </si>
  <si>
    <t>Id2102</t>
  </si>
  <si>
    <t>Id2103</t>
  </si>
  <si>
    <t>Id2104</t>
  </si>
  <si>
    <t>Id2105</t>
  </si>
  <si>
    <t>Id2106</t>
  </si>
  <si>
    <t>Id2107</t>
  </si>
  <si>
    <t>Id2108</t>
  </si>
  <si>
    <t>Id2109</t>
  </si>
  <si>
    <t>Id2110</t>
  </si>
  <si>
    <t>Id2111</t>
  </si>
  <si>
    <t>Id2112</t>
  </si>
  <si>
    <t>Id2113</t>
  </si>
  <si>
    <t>Id2114</t>
  </si>
  <si>
    <t>Id2115</t>
  </si>
  <si>
    <t>Id2116</t>
  </si>
  <si>
    <t>Id2117</t>
  </si>
  <si>
    <t>Id2118</t>
  </si>
  <si>
    <t>Id2119</t>
  </si>
  <si>
    <t>Id2120</t>
  </si>
  <si>
    <t>Id2121</t>
  </si>
  <si>
    <t>Id2122</t>
  </si>
  <si>
    <t>Id2123</t>
  </si>
  <si>
    <t>Id2124</t>
  </si>
  <si>
    <t>Id2125</t>
  </si>
  <si>
    <t>Id2126</t>
  </si>
  <si>
    <t>Id2127</t>
  </si>
  <si>
    <t>Id2128</t>
  </si>
  <si>
    <t>Id2129</t>
  </si>
  <si>
    <t>Id2130</t>
  </si>
  <si>
    <t>Id2131</t>
  </si>
  <si>
    <t>Id2132</t>
  </si>
  <si>
    <t>Id2133</t>
  </si>
  <si>
    <t>Id2134</t>
  </si>
  <si>
    <t>Id2135</t>
  </si>
  <si>
    <t>Id2136</t>
  </si>
  <si>
    <t>Id2137</t>
  </si>
  <si>
    <t>Id2138</t>
  </si>
  <si>
    <t>Id2139</t>
  </si>
  <si>
    <t>Id2140</t>
  </si>
  <si>
    <t>Id2141</t>
  </si>
  <si>
    <t>Id2142</t>
  </si>
  <si>
    <t>Id2143</t>
  </si>
  <si>
    <t>Id2144</t>
  </si>
  <si>
    <t>Id2145</t>
  </si>
  <si>
    <t>Id2146</t>
  </si>
  <si>
    <t>Id2147</t>
  </si>
  <si>
    <t>Id2148</t>
  </si>
  <si>
    <t>Id2149</t>
  </si>
  <si>
    <t>Id2150</t>
  </si>
  <si>
    <t>Id2151</t>
  </si>
  <si>
    <t>Id2152</t>
  </si>
  <si>
    <t>Id2153</t>
  </si>
  <si>
    <t>Id2154</t>
  </si>
  <si>
    <t>Id2155</t>
  </si>
  <si>
    <t>Id2156</t>
  </si>
  <si>
    <t>Id2157</t>
  </si>
  <si>
    <t>Id2158</t>
  </si>
  <si>
    <t>Id2159</t>
  </si>
  <si>
    <t>Id2160</t>
  </si>
  <si>
    <t>Id2161</t>
  </si>
  <si>
    <t>Id2162</t>
  </si>
  <si>
    <t>Id2163</t>
  </si>
  <si>
    <t>Id2164</t>
  </si>
  <si>
    <t>Id2165</t>
  </si>
  <si>
    <t>Id2166</t>
  </si>
  <si>
    <t>Id2167</t>
  </si>
  <si>
    <t>Id2168</t>
  </si>
  <si>
    <t>Id2169</t>
  </si>
  <si>
    <t>Id2170</t>
  </si>
  <si>
    <t>Id2171</t>
  </si>
  <si>
    <t>Id2172</t>
  </si>
  <si>
    <t>Id2173</t>
  </si>
  <si>
    <t>Id2174</t>
  </si>
  <si>
    <t>Id2175</t>
  </si>
  <si>
    <t>Id2176</t>
  </si>
  <si>
    <t>Id2177</t>
  </si>
  <si>
    <t>Id2178</t>
  </si>
  <si>
    <t>Id2179</t>
  </si>
  <si>
    <t>Id2180</t>
  </si>
  <si>
    <t>Id2181</t>
  </si>
  <si>
    <t>Id2182</t>
  </si>
  <si>
    <t>Id2183</t>
  </si>
  <si>
    <t>Id2184</t>
  </si>
  <si>
    <t>Id2185</t>
  </si>
  <si>
    <t>Id2186</t>
  </si>
  <si>
    <t>Id2187</t>
  </si>
  <si>
    <t>Id2188</t>
  </si>
  <si>
    <t>Id2189</t>
  </si>
  <si>
    <t>Id2190</t>
  </si>
  <si>
    <t>Id2191</t>
  </si>
  <si>
    <t>Id2192</t>
  </si>
  <si>
    <t>Id2193</t>
  </si>
  <si>
    <t>Id2194</t>
  </si>
  <si>
    <t>Id2195</t>
  </si>
  <si>
    <t>Id2196</t>
  </si>
  <si>
    <t>Id2197</t>
  </si>
  <si>
    <t>Id2198</t>
  </si>
  <si>
    <t>Id2199</t>
  </si>
  <si>
    <t>Id2200</t>
  </si>
  <si>
    <t>Id2201</t>
  </si>
  <si>
    <t>Id2202</t>
  </si>
  <si>
    <t>Id2203</t>
  </si>
  <si>
    <t>Id2204</t>
  </si>
  <si>
    <t>Id2205</t>
  </si>
  <si>
    <t>Id2206</t>
  </si>
  <si>
    <t>Id2207</t>
  </si>
  <si>
    <t>Id2208</t>
  </si>
  <si>
    <t>Id2209</t>
  </si>
  <si>
    <t>Id2210</t>
  </si>
  <si>
    <t>Id2211</t>
  </si>
  <si>
    <t>Id2212</t>
  </si>
  <si>
    <t>Id2213</t>
  </si>
  <si>
    <t>Id2214</t>
  </si>
  <si>
    <t>Id2215</t>
  </si>
  <si>
    <t>Id2216</t>
  </si>
  <si>
    <t>Id2217</t>
  </si>
  <si>
    <t>Id2218</t>
  </si>
  <si>
    <t>Id2219</t>
  </si>
  <si>
    <t>Id2220</t>
  </si>
  <si>
    <t>Id2221</t>
  </si>
  <si>
    <t>Id2222</t>
  </si>
  <si>
    <t>Id2223</t>
  </si>
  <si>
    <t>Id2224</t>
  </si>
  <si>
    <t>Id2225</t>
  </si>
  <si>
    <t>Id2226</t>
  </si>
  <si>
    <t>Id2227</t>
  </si>
  <si>
    <t>Id2228</t>
  </si>
  <si>
    <t>Id2229</t>
  </si>
  <si>
    <t>Id2230</t>
  </si>
  <si>
    <t>Id2231</t>
  </si>
  <si>
    <t>Id2232</t>
  </si>
  <si>
    <t>Id2233</t>
  </si>
  <si>
    <t>Id2234</t>
  </si>
  <si>
    <t>Id2235</t>
  </si>
  <si>
    <t>Id2236</t>
  </si>
  <si>
    <t>Id2237</t>
  </si>
  <si>
    <t>Id2238</t>
  </si>
  <si>
    <t>Id2239</t>
  </si>
  <si>
    <t>Id2240</t>
  </si>
  <si>
    <t>Id2241</t>
  </si>
  <si>
    <t>Id2242</t>
  </si>
  <si>
    <t>Id2243</t>
  </si>
  <si>
    <t>Id2244</t>
  </si>
  <si>
    <t>Id2245</t>
  </si>
  <si>
    <t>Id2246</t>
  </si>
  <si>
    <t>Id2247</t>
  </si>
  <si>
    <t>Id2248</t>
  </si>
  <si>
    <t>Id2249</t>
  </si>
  <si>
    <t>Id2250</t>
  </si>
  <si>
    <t>Id2251</t>
  </si>
  <si>
    <t>Id2252</t>
  </si>
  <si>
    <t>Id2253</t>
  </si>
  <si>
    <t>Id2254</t>
  </si>
  <si>
    <t>Id2255</t>
  </si>
  <si>
    <t>Id2256</t>
  </si>
  <si>
    <t>Id2257</t>
  </si>
  <si>
    <t>Id2258</t>
  </si>
  <si>
    <t>Id2259</t>
  </si>
  <si>
    <t>Id2260</t>
  </si>
  <si>
    <t>Id2261</t>
  </si>
  <si>
    <t>Id2262</t>
  </si>
  <si>
    <t>Id2263</t>
  </si>
  <si>
    <t>Id2264</t>
  </si>
  <si>
    <t>Id2265</t>
  </si>
  <si>
    <t>Id2266</t>
  </si>
  <si>
    <t>Id2267</t>
  </si>
  <si>
    <t>Id2268</t>
  </si>
  <si>
    <t>Id2269</t>
  </si>
  <si>
    <t>Id2270</t>
  </si>
  <si>
    <t>Id2271</t>
  </si>
  <si>
    <t>Id2272</t>
  </si>
  <si>
    <t>Id2273</t>
  </si>
  <si>
    <t>Id2274</t>
  </si>
  <si>
    <t>Id2275</t>
  </si>
  <si>
    <t>Id2276</t>
  </si>
  <si>
    <t>Id2277</t>
  </si>
  <si>
    <t>Id2278</t>
  </si>
  <si>
    <t>Id2279</t>
  </si>
  <si>
    <t>Id2280</t>
  </si>
  <si>
    <t>Id2281</t>
  </si>
  <si>
    <t>Id2282</t>
  </si>
  <si>
    <t>Id2283</t>
  </si>
  <si>
    <t>Id2284</t>
  </si>
  <si>
    <t>Id2285</t>
  </si>
  <si>
    <t>Id2286</t>
  </si>
  <si>
    <t>Id2287</t>
  </si>
  <si>
    <t>Id2288</t>
  </si>
  <si>
    <t>Id2289</t>
  </si>
  <si>
    <t>Id2290</t>
  </si>
  <si>
    <t>Id2291</t>
  </si>
  <si>
    <t>Id2292</t>
  </si>
  <si>
    <t>Id2293</t>
  </si>
  <si>
    <t>Id2294</t>
  </si>
  <si>
    <t>Id2295</t>
  </si>
  <si>
    <t>Id2296</t>
  </si>
  <si>
    <t>Id2297</t>
  </si>
  <si>
    <t>Id2298</t>
  </si>
  <si>
    <t>Id2299</t>
  </si>
  <si>
    <t>Id2300</t>
  </si>
  <si>
    <t>Id2301</t>
  </si>
  <si>
    <t>Id2302</t>
  </si>
  <si>
    <t>Id2303</t>
  </si>
  <si>
    <t>Id2304</t>
  </si>
  <si>
    <t>Id2305</t>
  </si>
  <si>
    <t>Id2306</t>
  </si>
  <si>
    <t>Id2307</t>
  </si>
  <si>
    <t>Id2308</t>
  </si>
  <si>
    <t>Id2309</t>
  </si>
  <si>
    <t>Id2310</t>
  </si>
  <si>
    <t>Id2311</t>
  </si>
  <si>
    <t>Id2312</t>
  </si>
  <si>
    <t>Id2313</t>
  </si>
  <si>
    <t>Id2314</t>
  </si>
  <si>
    <t>Id2315</t>
  </si>
  <si>
    <t>Id2316</t>
  </si>
  <si>
    <t>Id2317</t>
  </si>
  <si>
    <t>Id2318</t>
  </si>
  <si>
    <t>Id2319</t>
  </si>
  <si>
    <t>Id2320</t>
  </si>
  <si>
    <t>Id2321</t>
  </si>
  <si>
    <t>Id2322</t>
  </si>
  <si>
    <t>Id2323</t>
  </si>
  <si>
    <t>Id2324</t>
  </si>
  <si>
    <t>Id2325</t>
  </si>
  <si>
    <t>Id2326</t>
  </si>
  <si>
    <t>Id2327</t>
  </si>
  <si>
    <t>Id2328</t>
  </si>
  <si>
    <t>Id2329</t>
  </si>
  <si>
    <t>Id2330</t>
  </si>
  <si>
    <t>Id2331</t>
  </si>
  <si>
    <t>Id2332</t>
  </si>
  <si>
    <t>Id2333</t>
  </si>
  <si>
    <t>Id2334</t>
  </si>
  <si>
    <t>Id2335</t>
  </si>
  <si>
    <t>Title</t>
  </si>
  <si>
    <t>First name</t>
  </si>
  <si>
    <t>Last Name</t>
  </si>
  <si>
    <t xml:space="preserve"> Ms</t>
  </si>
  <si>
    <t>Hawks</t>
  </si>
  <si>
    <t xml:space="preserve">  Kelly</t>
  </si>
  <si>
    <t xml:space="preserve"> Mr</t>
  </si>
  <si>
    <t>Lehner</t>
  </si>
  <si>
    <t xml:space="preserve">  Matthew D</t>
  </si>
  <si>
    <t>Lu</t>
  </si>
  <si>
    <t xml:space="preserve">  Phil</t>
  </si>
  <si>
    <t>Osborne</t>
  </si>
  <si>
    <t xml:space="preserve">  Kelsey</t>
  </si>
  <si>
    <t>Kadala</t>
  </si>
  <si>
    <t xml:space="preserve">  Kristyn</t>
  </si>
  <si>
    <t>Baker</t>
  </si>
  <si>
    <t xml:space="preserve">  Russell B.</t>
  </si>
  <si>
    <t>Macpherson</t>
  </si>
  <si>
    <t xml:space="preserve">  Scott</t>
  </si>
  <si>
    <t>Hallman</t>
  </si>
  <si>
    <t xml:space="preserve">  Stephen</t>
  </si>
  <si>
    <t>Moran</t>
  </si>
  <si>
    <t xml:space="preserve">  Patrick R.</t>
  </si>
  <si>
    <t>Benner</t>
  </si>
  <si>
    <t xml:space="preserve">  Brooke N.</t>
  </si>
  <si>
    <t>Fierro Vargas</t>
  </si>
  <si>
    <t xml:space="preserve">  Paola Andrea</t>
  </si>
  <si>
    <t>Franz</t>
  </si>
  <si>
    <t xml:space="preserve">  David</t>
  </si>
  <si>
    <t>Foster</t>
  </si>
  <si>
    <t xml:space="preserve">  Wade</t>
  </si>
  <si>
    <t>Tenorio</t>
  </si>
  <si>
    <t xml:space="preserve">  Franklin</t>
  </si>
  <si>
    <t>Rios</t>
  </si>
  <si>
    <t xml:space="preserve">  Leilani M.</t>
  </si>
  <si>
    <t>Viau-Dupuis</t>
  </si>
  <si>
    <t xml:space="preserve">  Philippe</t>
  </si>
  <si>
    <t>Cronin</t>
  </si>
  <si>
    <t xml:space="preserve">  Jennifer A.</t>
  </si>
  <si>
    <t>Noordstar</t>
  </si>
  <si>
    <t xml:space="preserve">  Christina M.</t>
  </si>
  <si>
    <t>Boudalia</t>
  </si>
  <si>
    <t xml:space="preserve">  Said Sr.</t>
  </si>
  <si>
    <t>Flor</t>
  </si>
  <si>
    <t xml:space="preserve">  John</t>
  </si>
  <si>
    <t>Fennon</t>
  </si>
  <si>
    <t xml:space="preserve">  Myles</t>
  </si>
  <si>
    <t>Hribar</t>
  </si>
  <si>
    <t xml:space="preserve">  Madelyn C</t>
  </si>
  <si>
    <t>Tassello</t>
  </si>
  <si>
    <t xml:space="preserve">  Nicole</t>
  </si>
  <si>
    <t>Mauricette</t>
  </si>
  <si>
    <t xml:space="preserve">  Eric A.</t>
  </si>
  <si>
    <t>Garcia</t>
  </si>
  <si>
    <t xml:space="preserve">  Emiliano I.</t>
  </si>
  <si>
    <t>Airoldi</t>
  </si>
  <si>
    <t xml:space="preserve">  Adam</t>
  </si>
  <si>
    <t>Cater-Cyker</t>
  </si>
  <si>
    <t xml:space="preserve">  Zach</t>
  </si>
  <si>
    <t>Hamm</t>
  </si>
  <si>
    <t xml:space="preserve">  Stephanie W.</t>
  </si>
  <si>
    <t>Cox</t>
  </si>
  <si>
    <t>Sachrajda</t>
  </si>
  <si>
    <t xml:space="preserve">  Natalie</t>
  </si>
  <si>
    <t>Gareri</t>
  </si>
  <si>
    <t xml:space="preserve">  Nicole J.</t>
  </si>
  <si>
    <t>Welch</t>
  </si>
  <si>
    <t xml:space="preserve">  Jefferson D</t>
  </si>
  <si>
    <t>Prindiville</t>
  </si>
  <si>
    <t xml:space="preserve">  Brendan D.</t>
  </si>
  <si>
    <t>Kincaid</t>
  </si>
  <si>
    <t xml:space="preserve">  Courtney</t>
  </si>
  <si>
    <t>Bruestle</t>
  </si>
  <si>
    <t xml:space="preserve">  Sydney L.</t>
  </si>
  <si>
    <t>Lachance</t>
  </si>
  <si>
    <t xml:space="preserve">  Julien</t>
  </si>
  <si>
    <t>Eason</t>
  </si>
  <si>
    <t xml:space="preserve">  Ryan M</t>
  </si>
  <si>
    <t>Grummon</t>
  </si>
  <si>
    <t xml:space="preserve">  Anna H.</t>
  </si>
  <si>
    <t>Vanwechel</t>
  </si>
  <si>
    <t xml:space="preserve">  Samantha</t>
  </si>
  <si>
    <t>Fisher</t>
  </si>
  <si>
    <t xml:space="preserve">  Robert</t>
  </si>
  <si>
    <t>Jenkins</t>
  </si>
  <si>
    <t xml:space="preserve">  James R.</t>
  </si>
  <si>
    <t>Peters</t>
  </si>
  <si>
    <t xml:space="preserve">  Roseann</t>
  </si>
  <si>
    <t>Aha</t>
  </si>
  <si>
    <t>McElwain</t>
  </si>
  <si>
    <t xml:space="preserve">  Spencer</t>
  </si>
  <si>
    <t>Januszewski</t>
  </si>
  <si>
    <t xml:space="preserve">  Eric W</t>
  </si>
  <si>
    <t>Rohne</t>
  </si>
  <si>
    <t xml:space="preserve">  Brianna L</t>
  </si>
  <si>
    <t>O'Grady</t>
  </si>
  <si>
    <t xml:space="preserve">  Thomas J.</t>
  </si>
  <si>
    <t xml:space="preserve">  Melissa L</t>
  </si>
  <si>
    <t>De Simone</t>
  </si>
  <si>
    <t xml:space="preserve">  Flavio</t>
  </si>
  <si>
    <t>Beckett</t>
  </si>
  <si>
    <t xml:space="preserve">  Ryan</t>
  </si>
  <si>
    <t>Sobrilsky</t>
  </si>
  <si>
    <t xml:space="preserve">  Anthony J.</t>
  </si>
  <si>
    <t>Wang</t>
  </si>
  <si>
    <t xml:space="preserve">  Alex</t>
  </si>
  <si>
    <t>Campa</t>
  </si>
  <si>
    <t>Clifford</t>
  </si>
  <si>
    <t xml:space="preserve">  Andrew B</t>
  </si>
  <si>
    <t>Dalmata</t>
  </si>
  <si>
    <t xml:space="preserve">  Dara E</t>
  </si>
  <si>
    <t>Vishik</t>
  </si>
  <si>
    <t xml:space="preserve">  Inna</t>
  </si>
  <si>
    <t>Schorr</t>
  </si>
  <si>
    <t xml:space="preserve">  Ari</t>
  </si>
  <si>
    <t>Lusardi</t>
  </si>
  <si>
    <t xml:space="preserve">  Lindsey</t>
  </si>
  <si>
    <t>Rayner</t>
  </si>
  <si>
    <t xml:space="preserve">  Kenny</t>
  </si>
  <si>
    <t>Voghel</t>
  </si>
  <si>
    <t xml:space="preserve">  Louise</t>
  </si>
  <si>
    <t>Rieth</t>
  </si>
  <si>
    <t xml:space="preserve">  Cameron</t>
  </si>
  <si>
    <t>Gollotto</t>
  </si>
  <si>
    <t xml:space="preserve">  Katie T.</t>
  </si>
  <si>
    <t>Dunn</t>
  </si>
  <si>
    <t xml:space="preserve">  Casey</t>
  </si>
  <si>
    <t>Blitzer</t>
  </si>
  <si>
    <t>Smith</t>
  </si>
  <si>
    <t xml:space="preserve">  Bryson C.</t>
  </si>
  <si>
    <t>Hyland</t>
  </si>
  <si>
    <t xml:space="preserve">  Megan</t>
  </si>
  <si>
    <t>Ducharme</t>
  </si>
  <si>
    <t xml:space="preserve">  Daniel</t>
  </si>
  <si>
    <t>Johnson</t>
  </si>
  <si>
    <t xml:space="preserve">  Steven M.</t>
  </si>
  <si>
    <t>Mutz</t>
  </si>
  <si>
    <t xml:space="preserve">  Jenna L.</t>
  </si>
  <si>
    <t>Lee</t>
  </si>
  <si>
    <t xml:space="preserve">  Freeman</t>
  </si>
  <si>
    <t>Turner</t>
  </si>
  <si>
    <t xml:space="preserve">  Jeff</t>
  </si>
  <si>
    <t>Rangel</t>
  </si>
  <si>
    <t xml:space="preserve">  Elenilton V. Sr.</t>
  </si>
  <si>
    <t>Lacey</t>
  </si>
  <si>
    <t xml:space="preserve">  Maurya</t>
  </si>
  <si>
    <t>Stiger</t>
  </si>
  <si>
    <t xml:space="preserve">  Samantha C</t>
  </si>
  <si>
    <t>Caldwell</t>
  </si>
  <si>
    <t xml:space="preserve">  Bethany A</t>
  </si>
  <si>
    <t>Marmillod</t>
  </si>
  <si>
    <t xml:space="preserve">  Yves</t>
  </si>
  <si>
    <t>Cloutier-Simons</t>
  </si>
  <si>
    <t xml:space="preserve">  Danielle</t>
  </si>
  <si>
    <t>Vegas</t>
  </si>
  <si>
    <t xml:space="preserve">  Julia</t>
  </si>
  <si>
    <t>Cochran</t>
  </si>
  <si>
    <t xml:space="preserve">  Joshua</t>
  </si>
  <si>
    <t>Holtzapple</t>
  </si>
  <si>
    <t xml:space="preserve">  Jennifer</t>
  </si>
  <si>
    <t>Meyer</t>
  </si>
  <si>
    <t xml:space="preserve">  Gwen M.</t>
  </si>
  <si>
    <t>Brickley</t>
  </si>
  <si>
    <t xml:space="preserve">  Patrick</t>
  </si>
  <si>
    <t>Magee</t>
  </si>
  <si>
    <t xml:space="preserve">  Kate</t>
  </si>
  <si>
    <t>Thoma</t>
  </si>
  <si>
    <t xml:space="preserve">  Kevin</t>
  </si>
  <si>
    <t>Heagy</t>
  </si>
  <si>
    <t xml:space="preserve">  Stephen II</t>
  </si>
  <si>
    <t>Regnier</t>
  </si>
  <si>
    <t xml:space="preserve">  Philip</t>
  </si>
  <si>
    <t>Parendo</t>
  </si>
  <si>
    <t xml:space="preserve">  Brett A</t>
  </si>
  <si>
    <t>Schell</t>
  </si>
  <si>
    <t xml:space="preserve">  Rebecca</t>
  </si>
  <si>
    <t>Driscoll</t>
  </si>
  <si>
    <t xml:space="preserve">  Kelley</t>
  </si>
  <si>
    <t>Mitchell</t>
  </si>
  <si>
    <t xml:space="preserve">  Abigail K</t>
  </si>
  <si>
    <t>Cutler</t>
  </si>
  <si>
    <t xml:space="preserve">  Hope</t>
  </si>
  <si>
    <t>Derian</t>
  </si>
  <si>
    <t xml:space="preserve">  Elyse M.</t>
  </si>
  <si>
    <t>Farina</t>
  </si>
  <si>
    <t xml:space="preserve">  Nicholas</t>
  </si>
  <si>
    <t>Saunders</t>
  </si>
  <si>
    <t>Kratz</t>
  </si>
  <si>
    <t>Boland</t>
  </si>
  <si>
    <t xml:space="preserve">  Thomas</t>
  </si>
  <si>
    <t>Van Hout</t>
  </si>
  <si>
    <t xml:space="preserve">  Pamela J.</t>
  </si>
  <si>
    <t>Ramsey</t>
  </si>
  <si>
    <t xml:space="preserve">  Jessica</t>
  </si>
  <si>
    <t>Gage</t>
  </si>
  <si>
    <t xml:space="preserve">  Ron N</t>
  </si>
  <si>
    <t>Gollins</t>
  </si>
  <si>
    <t>Benestad</t>
  </si>
  <si>
    <t xml:space="preserve">  Brian</t>
  </si>
  <si>
    <t>Aviv</t>
  </si>
  <si>
    <t xml:space="preserve">  Sari</t>
  </si>
  <si>
    <t>Burns</t>
  </si>
  <si>
    <t xml:space="preserve">  Robert M.</t>
  </si>
  <si>
    <t>Maldonado</t>
  </si>
  <si>
    <t xml:space="preserve">  Ricardo</t>
  </si>
  <si>
    <t>Yitref</t>
  </si>
  <si>
    <t xml:space="preserve">  Gedion</t>
  </si>
  <si>
    <t>Loudon-Brown</t>
  </si>
  <si>
    <t xml:space="preserve">  Mark</t>
  </si>
  <si>
    <t>Sugathadasa</t>
  </si>
  <si>
    <t xml:space="preserve">  Gamini P.</t>
  </si>
  <si>
    <t>Ganley</t>
  </si>
  <si>
    <t xml:space="preserve">  Emily J</t>
  </si>
  <si>
    <t>Potter</t>
  </si>
  <si>
    <t xml:space="preserve">  Amanda</t>
  </si>
  <si>
    <t>Rasmussen</t>
  </si>
  <si>
    <t>Robinson</t>
  </si>
  <si>
    <t xml:space="preserve">  Knox</t>
  </si>
  <si>
    <t>Antonopoulos</t>
  </si>
  <si>
    <t xml:space="preserve">  Yianna</t>
  </si>
  <si>
    <t>Groner</t>
  </si>
  <si>
    <t xml:space="preserve">  Roberta</t>
  </si>
  <si>
    <t>Zywicki</t>
  </si>
  <si>
    <t xml:space="preserve">  Benjamin P.</t>
  </si>
  <si>
    <t>Cardinal</t>
  </si>
  <si>
    <t xml:space="preserve">  Craig</t>
  </si>
  <si>
    <t>Alleman</t>
  </si>
  <si>
    <t xml:space="preserve">  Ann</t>
  </si>
  <si>
    <t>Stroffolino</t>
  </si>
  <si>
    <t xml:space="preserve">  Jamie P</t>
  </si>
  <si>
    <t>Clubb</t>
  </si>
  <si>
    <t>McGoogan</t>
  </si>
  <si>
    <t xml:space="preserve">  Charlie</t>
  </si>
  <si>
    <t>Keflezighi</t>
  </si>
  <si>
    <t xml:space="preserve">  Meb</t>
  </si>
  <si>
    <t>Syed</t>
  </si>
  <si>
    <t xml:space="preserve">  Aaqib L.</t>
  </si>
  <si>
    <t>Segal</t>
  </si>
  <si>
    <t xml:space="preserve">  Craig A.</t>
  </si>
  <si>
    <t>Defranco</t>
  </si>
  <si>
    <t xml:space="preserve">  Meredith</t>
  </si>
  <si>
    <t>Kells</t>
  </si>
  <si>
    <t xml:space="preserve">  Doug</t>
  </si>
  <si>
    <t>Lawton</t>
  </si>
  <si>
    <t xml:space="preserve">  Elizabeth J.</t>
  </si>
  <si>
    <t>Bejar</t>
  </si>
  <si>
    <t xml:space="preserve">  Matthew P</t>
  </si>
  <si>
    <t>Navarro Castro</t>
  </si>
  <si>
    <t xml:space="preserve">  Guillermo Sr.</t>
  </si>
  <si>
    <t>Tice</t>
  </si>
  <si>
    <t xml:space="preserve">  Ryan C</t>
  </si>
  <si>
    <t>Wolf</t>
  </si>
  <si>
    <t xml:space="preserve">  Dane</t>
  </si>
  <si>
    <t>Oppedal</t>
  </si>
  <si>
    <t xml:space="preserve">  Jonas</t>
  </si>
  <si>
    <t>Wright</t>
  </si>
  <si>
    <t xml:space="preserve">  George E</t>
  </si>
  <si>
    <t>Ellis</t>
  </si>
  <si>
    <t xml:space="preserve">  Sara S</t>
  </si>
  <si>
    <t>Taormina</t>
  </si>
  <si>
    <t xml:space="preserve">  Nick</t>
  </si>
  <si>
    <t>Lynch</t>
  </si>
  <si>
    <t xml:space="preserve">  Timothy</t>
  </si>
  <si>
    <t>Tavella</t>
  </si>
  <si>
    <t xml:space="preserve">  Becky L</t>
  </si>
  <si>
    <t>Neufeld</t>
  </si>
  <si>
    <t xml:space="preserve">  Steph K.</t>
  </si>
  <si>
    <t>Walhovd</t>
  </si>
  <si>
    <t xml:space="preserve">  Kristine B.</t>
  </si>
  <si>
    <t>Washburn</t>
  </si>
  <si>
    <t xml:space="preserve">  Taylor B</t>
  </si>
  <si>
    <t>Mroz</t>
  </si>
  <si>
    <t xml:space="preserve">  William</t>
  </si>
  <si>
    <t>Canaday</t>
  </si>
  <si>
    <t xml:space="preserve">  Sage</t>
  </si>
  <si>
    <t>Atkins</t>
  </si>
  <si>
    <t xml:space="preserve">  Cole</t>
  </si>
  <si>
    <t>Kropelnicki</t>
  </si>
  <si>
    <t xml:space="preserve">  Jesse</t>
  </si>
  <si>
    <t>Braund</t>
  </si>
  <si>
    <t xml:space="preserve">  Tammi J.</t>
  </si>
  <si>
    <t>Anderson</t>
  </si>
  <si>
    <t xml:space="preserve">  Matthew S.</t>
  </si>
  <si>
    <t>Bilbrey</t>
  </si>
  <si>
    <t xml:space="preserve">  Eric</t>
  </si>
  <si>
    <t>Curtis</t>
  </si>
  <si>
    <t xml:space="preserve">  Valeria R</t>
  </si>
  <si>
    <t xml:space="preserve">  Michael P</t>
  </si>
  <si>
    <t>Bardeesy</t>
  </si>
  <si>
    <t xml:space="preserve">  Rami</t>
  </si>
  <si>
    <t>Shanahan</t>
  </si>
  <si>
    <t xml:space="preserve">  Denis</t>
  </si>
  <si>
    <t>Sutter</t>
  </si>
  <si>
    <t xml:space="preserve">  Brian E</t>
  </si>
  <si>
    <t>Yesian</t>
  </si>
  <si>
    <t xml:space="preserve">  Bonnie</t>
  </si>
  <si>
    <t>Meers</t>
  </si>
  <si>
    <t>Conlon</t>
  </si>
  <si>
    <t xml:space="preserve">  Paul</t>
  </si>
  <si>
    <t>Arnstein</t>
  </si>
  <si>
    <t xml:space="preserve">  Michael</t>
  </si>
  <si>
    <t>Jurek</t>
  </si>
  <si>
    <t xml:space="preserve">  Samuel</t>
  </si>
  <si>
    <t>Thill</t>
  </si>
  <si>
    <t xml:space="preserve">  Matthew</t>
  </si>
  <si>
    <t>Glaz</t>
  </si>
  <si>
    <t>Sampson</t>
  </si>
  <si>
    <t xml:space="preserve">  Syndy</t>
  </si>
  <si>
    <t>Duliba</t>
  </si>
  <si>
    <t xml:space="preserve">  Aleksandra</t>
  </si>
  <si>
    <t>Tanguay</t>
  </si>
  <si>
    <t xml:space="preserve">  Steeve T Sr.</t>
  </si>
  <si>
    <t>McClelland</t>
  </si>
  <si>
    <t xml:space="preserve">  Richard</t>
  </si>
  <si>
    <t>Gorman</t>
  </si>
  <si>
    <t xml:space="preserve">  Aaron T</t>
  </si>
  <si>
    <t>Nishimura</t>
  </si>
  <si>
    <t xml:space="preserve">  Akira</t>
  </si>
  <si>
    <t>Brimble</t>
  </si>
  <si>
    <t xml:space="preserve">  Ben</t>
  </si>
  <si>
    <t>Trenk</t>
  </si>
  <si>
    <t xml:space="preserve">  Jana</t>
  </si>
  <si>
    <t>Wittmann</t>
  </si>
  <si>
    <t xml:space="preserve">  Jay T.</t>
  </si>
  <si>
    <t>Tremblay</t>
  </si>
  <si>
    <t xml:space="preserve">  Marie-Helene</t>
  </si>
  <si>
    <t>Scofield</t>
  </si>
  <si>
    <t xml:space="preserve">  Bret R</t>
  </si>
  <si>
    <t>Yost</t>
  </si>
  <si>
    <t xml:space="preserve">  Gardner L</t>
  </si>
  <si>
    <t>Torphy</t>
  </si>
  <si>
    <t xml:space="preserve">  Bobby</t>
  </si>
  <si>
    <t>Busby</t>
  </si>
  <si>
    <t>Nguyen</t>
  </si>
  <si>
    <t xml:space="preserve">  Lina</t>
  </si>
  <si>
    <t>Hanley</t>
  </si>
  <si>
    <t xml:space="preserve">  Zebulon</t>
  </si>
  <si>
    <t>Scheer</t>
  </si>
  <si>
    <t>Rankin</t>
  </si>
  <si>
    <t xml:space="preserve">  Greg</t>
  </si>
  <si>
    <t>Ricardi</t>
  </si>
  <si>
    <t>Karkos</t>
  </si>
  <si>
    <t xml:space="preserve">  Kelsey A.</t>
  </si>
  <si>
    <t>Price-Dierksen</t>
  </si>
  <si>
    <t xml:space="preserve">  Bronwen L</t>
  </si>
  <si>
    <t>Knispel</t>
  </si>
  <si>
    <t xml:space="preserve">  Manuela</t>
  </si>
  <si>
    <t>King</t>
  </si>
  <si>
    <t xml:space="preserve">  Jennifer L</t>
  </si>
  <si>
    <t>Samuelson</t>
  </si>
  <si>
    <t xml:space="preserve">  Abby W.</t>
  </si>
  <si>
    <t>Fredsall</t>
  </si>
  <si>
    <t xml:space="preserve">  Tyler</t>
  </si>
  <si>
    <t>Eggleston</t>
  </si>
  <si>
    <t xml:space="preserve">  Jeffrey</t>
  </si>
  <si>
    <t>Palombaro</t>
  </si>
  <si>
    <t xml:space="preserve">  Matthew F</t>
  </si>
  <si>
    <t>Silva</t>
  </si>
  <si>
    <t xml:space="preserve">  Ryan J.</t>
  </si>
  <si>
    <t>Bugala</t>
  </si>
  <si>
    <t xml:space="preserve">  Amy</t>
  </si>
  <si>
    <t>Dublin</t>
  </si>
  <si>
    <t xml:space="preserve">  Andrew P</t>
  </si>
  <si>
    <t>Cleland</t>
  </si>
  <si>
    <t xml:space="preserve">  George M. V</t>
  </si>
  <si>
    <t>Evans</t>
  </si>
  <si>
    <t xml:space="preserve">  Sarah</t>
  </si>
  <si>
    <t>Boyd</t>
  </si>
  <si>
    <t xml:space="preserve">  Lara</t>
  </si>
  <si>
    <t>Roulier</t>
  </si>
  <si>
    <t xml:space="preserve">  Sebastien</t>
  </si>
  <si>
    <t>Mullins</t>
  </si>
  <si>
    <t xml:space="preserve">  Padraig</t>
  </si>
  <si>
    <t>Hofmann</t>
  </si>
  <si>
    <t xml:space="preserve">  Heather</t>
  </si>
  <si>
    <t>Garcia Garcia</t>
  </si>
  <si>
    <t xml:space="preserve">  Jorge</t>
  </si>
  <si>
    <t>Klecker</t>
  </si>
  <si>
    <t xml:space="preserve">  Jack R</t>
  </si>
  <si>
    <t>Cancre</t>
  </si>
  <si>
    <t xml:space="preserve">  Felix</t>
  </si>
  <si>
    <t>Denucci</t>
  </si>
  <si>
    <t xml:space="preserve">  Christopher C</t>
  </si>
  <si>
    <t>Saldana</t>
  </si>
  <si>
    <t>Weinberg</t>
  </si>
  <si>
    <t xml:space="preserve">  Jill</t>
  </si>
  <si>
    <t>Walsh</t>
  </si>
  <si>
    <t>Pasten</t>
  </si>
  <si>
    <t xml:space="preserve">  Alejandro</t>
  </si>
  <si>
    <t>LaBelle</t>
  </si>
  <si>
    <t xml:space="preserve">  Ian E.</t>
  </si>
  <si>
    <t>Guzman</t>
  </si>
  <si>
    <t xml:space="preserve">  Hector Sr.</t>
  </si>
  <si>
    <t>Turnbull</t>
  </si>
  <si>
    <t>Aguero</t>
  </si>
  <si>
    <t xml:space="preserve">  Matt</t>
  </si>
  <si>
    <t>Woodward</t>
  </si>
  <si>
    <t xml:space="preserve">  Elizabeth H</t>
  </si>
  <si>
    <t>McElroy</t>
  </si>
  <si>
    <t xml:space="preserve">  Grace</t>
  </si>
  <si>
    <t>Lopez</t>
  </si>
  <si>
    <t xml:space="preserve">  Jaime</t>
  </si>
  <si>
    <t>Cardosi</t>
  </si>
  <si>
    <t xml:space="preserve">  Calesse</t>
  </si>
  <si>
    <t>Looney</t>
  </si>
  <si>
    <t xml:space="preserve">  Kate L</t>
  </si>
  <si>
    <t>Zyryanov</t>
  </si>
  <si>
    <t xml:space="preserve">  Sergey</t>
  </si>
  <si>
    <t>Gavin</t>
  </si>
  <si>
    <t xml:space="preserve">  Timothy V</t>
  </si>
  <si>
    <t>Littlefield</t>
  </si>
  <si>
    <t xml:space="preserve">  Andrew S</t>
  </si>
  <si>
    <t>Shearer</t>
  </si>
  <si>
    <t>Armstrong</t>
  </si>
  <si>
    <t>Warriner</t>
  </si>
  <si>
    <t xml:space="preserve">  Lawrence</t>
  </si>
  <si>
    <t>White</t>
  </si>
  <si>
    <t>Cordaro</t>
  </si>
  <si>
    <t>Hamilton</t>
  </si>
  <si>
    <t xml:space="preserve">  Gavin M.</t>
  </si>
  <si>
    <t xml:space="preserve">  Rick E</t>
  </si>
  <si>
    <t>Duke</t>
  </si>
  <si>
    <t xml:space="preserve">  Andrea H.</t>
  </si>
  <si>
    <t>Malatesta</t>
  </si>
  <si>
    <t xml:space="preserve">  Anthony S</t>
  </si>
  <si>
    <t>Hinrichsen</t>
  </si>
  <si>
    <t xml:space="preserve">  Erik</t>
  </si>
  <si>
    <t>Lucan</t>
  </si>
  <si>
    <t xml:space="preserve">  Kiley D</t>
  </si>
  <si>
    <t>Koch</t>
  </si>
  <si>
    <t xml:space="preserve">  Chris</t>
  </si>
  <si>
    <t>O'Connor</t>
  </si>
  <si>
    <t xml:space="preserve">  Marian M.</t>
  </si>
  <si>
    <t>Kampwerth</t>
  </si>
  <si>
    <t xml:space="preserve">  Jeremy</t>
  </si>
  <si>
    <t>Federoff</t>
  </si>
  <si>
    <t xml:space="preserve">  Allison H</t>
  </si>
  <si>
    <t>Goya</t>
  </si>
  <si>
    <t xml:space="preserve">  Elizabeth</t>
  </si>
  <si>
    <t>Hodges</t>
  </si>
  <si>
    <t xml:space="preserve">  Andrew</t>
  </si>
  <si>
    <t>Erickson</t>
  </si>
  <si>
    <t xml:space="preserve">  Anders J</t>
  </si>
  <si>
    <t>Welleck</t>
  </si>
  <si>
    <t xml:space="preserve">  Sean</t>
  </si>
  <si>
    <t>Polen</t>
  </si>
  <si>
    <t xml:space="preserve">  Brian M.</t>
  </si>
  <si>
    <t>Hufstader</t>
  </si>
  <si>
    <t xml:space="preserve">  Susannah</t>
  </si>
  <si>
    <t>Doak</t>
  </si>
  <si>
    <t xml:space="preserve">  Randy</t>
  </si>
  <si>
    <t>Noya</t>
  </si>
  <si>
    <t xml:space="preserve">  Leslie</t>
  </si>
  <si>
    <t>Heninger</t>
  </si>
  <si>
    <t xml:space="preserve">  Brittany L.</t>
  </si>
  <si>
    <t>Richardson</t>
  </si>
  <si>
    <t xml:space="preserve">  Cassie J.</t>
  </si>
  <si>
    <t>Deucher</t>
  </si>
  <si>
    <t xml:space="preserve">  Peter W</t>
  </si>
  <si>
    <t>Wilson</t>
  </si>
  <si>
    <t xml:space="preserve">  Douglas</t>
  </si>
  <si>
    <t>Hall</t>
  </si>
  <si>
    <t xml:space="preserve">  Dan</t>
  </si>
  <si>
    <t>Reed</t>
  </si>
  <si>
    <t xml:space="preserve">  Dan M.</t>
  </si>
  <si>
    <t>Frome</t>
  </si>
  <si>
    <t xml:space="preserve">  Eric L.</t>
  </si>
  <si>
    <t>Creasy</t>
  </si>
  <si>
    <t xml:space="preserve">  Les J</t>
  </si>
  <si>
    <t>Latimer</t>
  </si>
  <si>
    <t xml:space="preserve">  Stephanie</t>
  </si>
  <si>
    <t>Wei</t>
  </si>
  <si>
    <t xml:space="preserve">  Melissa Y</t>
  </si>
  <si>
    <t>Hayes</t>
  </si>
  <si>
    <t xml:space="preserve">  Ashley</t>
  </si>
  <si>
    <t>Velardo</t>
  </si>
  <si>
    <t xml:space="preserve">  Stephanie M.</t>
  </si>
  <si>
    <t>Kastes</t>
  </si>
  <si>
    <t xml:space="preserve">  Kylie</t>
  </si>
  <si>
    <t>Escorcia</t>
  </si>
  <si>
    <t>Larscheid</t>
  </si>
  <si>
    <t xml:space="preserve">  Carrie</t>
  </si>
  <si>
    <t>O'Bannon</t>
  </si>
  <si>
    <t>Ridgway</t>
  </si>
  <si>
    <t xml:space="preserve">  Zach S</t>
  </si>
  <si>
    <t>Black</t>
  </si>
  <si>
    <t xml:space="preserve">  Alan</t>
  </si>
  <si>
    <t>Canton</t>
  </si>
  <si>
    <t xml:space="preserve">  Nate</t>
  </si>
  <si>
    <t>Fine</t>
  </si>
  <si>
    <t xml:space="preserve">  Jesse G.</t>
  </si>
  <si>
    <t>Bui</t>
  </si>
  <si>
    <t xml:space="preserve">  Jason</t>
  </si>
  <si>
    <t>Riepma</t>
  </si>
  <si>
    <t xml:space="preserve">  Megan A.</t>
  </si>
  <si>
    <t>Inman</t>
  </si>
  <si>
    <t xml:space="preserve">  Luke M</t>
  </si>
  <si>
    <t>Kruzel</t>
  </si>
  <si>
    <t xml:space="preserve">  Jacy D</t>
  </si>
  <si>
    <t>Lindsay</t>
  </si>
  <si>
    <t xml:space="preserve">  Simon G.</t>
  </si>
  <si>
    <t>Land</t>
  </si>
  <si>
    <t xml:space="preserve">  Ainsley E.</t>
  </si>
  <si>
    <t>Brecher</t>
  </si>
  <si>
    <t xml:space="preserve">  Erica A.</t>
  </si>
  <si>
    <t>Debolt</t>
  </si>
  <si>
    <t>Oswalt</t>
  </si>
  <si>
    <t xml:space="preserve">  Erin C.</t>
  </si>
  <si>
    <t xml:space="preserve">  Adrienne</t>
  </si>
  <si>
    <t>Bulewich</t>
  </si>
  <si>
    <t>Fukuda</t>
  </si>
  <si>
    <t xml:space="preserve">  Yutaka</t>
  </si>
  <si>
    <t>Phillips</t>
  </si>
  <si>
    <t xml:space="preserve">  Tyler M</t>
  </si>
  <si>
    <t>Maddison</t>
  </si>
  <si>
    <t>Lockwood</t>
  </si>
  <si>
    <t xml:space="preserve">  Andrew B.</t>
  </si>
  <si>
    <t>Defilippi</t>
  </si>
  <si>
    <t xml:space="preserve">  James</t>
  </si>
  <si>
    <t>Jackson</t>
  </si>
  <si>
    <t xml:space="preserve">  Shawn P.</t>
  </si>
  <si>
    <t>Ozahowski</t>
  </si>
  <si>
    <t>Guthals</t>
  </si>
  <si>
    <t xml:space="preserve">  Nathaniel</t>
  </si>
  <si>
    <t>Yates</t>
  </si>
  <si>
    <t xml:space="preserve">  Kevin D.</t>
  </si>
  <si>
    <t xml:space="preserve">  Joan</t>
  </si>
  <si>
    <t>Lemos</t>
  </si>
  <si>
    <t xml:space="preserve">  Christopher A</t>
  </si>
  <si>
    <t>Seynders</t>
  </si>
  <si>
    <t xml:space="preserve">  Kacy L.</t>
  </si>
  <si>
    <t xml:space="preserve">  Benjamin H.</t>
  </si>
  <si>
    <t>Walker</t>
  </si>
  <si>
    <t xml:space="preserve">  Xaviour J.</t>
  </si>
  <si>
    <t>Lam</t>
  </si>
  <si>
    <t xml:space="preserve">  Michael T.</t>
  </si>
  <si>
    <t>Sweigart</t>
  </si>
  <si>
    <t xml:space="preserve">  Bradley</t>
  </si>
  <si>
    <t>Sieczkowski</t>
  </si>
  <si>
    <t xml:space="preserve">  Andrea</t>
  </si>
  <si>
    <t>Jurgens</t>
  </si>
  <si>
    <t xml:space="preserve">  Nancy M</t>
  </si>
  <si>
    <t>Hackman</t>
  </si>
  <si>
    <t>Klarich</t>
  </si>
  <si>
    <t xml:space="preserve">  Lee</t>
  </si>
  <si>
    <t>Schulten</t>
  </si>
  <si>
    <t>Fagerstrom</t>
  </si>
  <si>
    <t xml:space="preserve">  Erik T.</t>
  </si>
  <si>
    <t>Bien</t>
  </si>
  <si>
    <t xml:space="preserve">  Rod W</t>
  </si>
  <si>
    <t>Hess</t>
  </si>
  <si>
    <t xml:space="preserve">  Joey</t>
  </si>
  <si>
    <t>Shaw</t>
  </si>
  <si>
    <t xml:space="preserve">  Hillary L.</t>
  </si>
  <si>
    <t>Williams</t>
  </si>
  <si>
    <t xml:space="preserve">  Eric J</t>
  </si>
  <si>
    <t>Menzies</t>
  </si>
  <si>
    <t xml:space="preserve">  Nicolas</t>
  </si>
  <si>
    <t>Buehler</t>
  </si>
  <si>
    <t xml:space="preserve">  Marcel</t>
  </si>
  <si>
    <t>Degen</t>
  </si>
  <si>
    <t xml:space="preserve">  Ashley N</t>
  </si>
  <si>
    <t>Arsenault</t>
  </si>
  <si>
    <t xml:space="preserve">  Evan D</t>
  </si>
  <si>
    <t>Hoff</t>
  </si>
  <si>
    <t xml:space="preserve">  Krisana</t>
  </si>
  <si>
    <t xml:space="preserve">  Kyle</t>
  </si>
  <si>
    <t>Ashley</t>
  </si>
  <si>
    <t>Rindahl</t>
  </si>
  <si>
    <t xml:space="preserve">  Martin A.</t>
  </si>
  <si>
    <t>Clark</t>
  </si>
  <si>
    <t xml:space="preserve">  Stacey</t>
  </si>
  <si>
    <t>Irish</t>
  </si>
  <si>
    <t xml:space="preserve">  Christine</t>
  </si>
  <si>
    <t xml:space="preserve">  Sarah C.</t>
  </si>
  <si>
    <t>Dewitt</t>
  </si>
  <si>
    <t>Hickman</t>
  </si>
  <si>
    <t xml:space="preserve">  Jason W</t>
  </si>
  <si>
    <t>Gonzalez</t>
  </si>
  <si>
    <t xml:space="preserve">  Michele</t>
  </si>
  <si>
    <t>Difani</t>
  </si>
  <si>
    <t xml:space="preserve">  Nikki</t>
  </si>
  <si>
    <t xml:space="preserve">  Philip J.</t>
  </si>
  <si>
    <t>Widmann</t>
  </si>
  <si>
    <t xml:space="preserve">  Bryan L</t>
  </si>
  <si>
    <t>Tunney</t>
  </si>
  <si>
    <t xml:space="preserve">  Timothy F</t>
  </si>
  <si>
    <t>San Juan</t>
  </si>
  <si>
    <t xml:space="preserve">  Angielyn M</t>
  </si>
  <si>
    <t>Croll</t>
  </si>
  <si>
    <t xml:space="preserve">  Jeanie M.</t>
  </si>
  <si>
    <t>Rolfes</t>
  </si>
  <si>
    <t>Hinkle</t>
  </si>
  <si>
    <t>Leuchanka</t>
  </si>
  <si>
    <t xml:space="preserve">  Aliaksandr</t>
  </si>
  <si>
    <t>Ayr</t>
  </si>
  <si>
    <t xml:space="preserve">  Jason M.</t>
  </si>
  <si>
    <t>Siegel</t>
  </si>
  <si>
    <t xml:space="preserve">  Sheera K</t>
  </si>
  <si>
    <t>Penrose</t>
  </si>
  <si>
    <t xml:space="preserve">  Janice</t>
  </si>
  <si>
    <t>Schuler</t>
  </si>
  <si>
    <t xml:space="preserve">  Timothy G.</t>
  </si>
  <si>
    <t xml:space="preserve">  Alan R</t>
  </si>
  <si>
    <t>Stange</t>
  </si>
  <si>
    <t>Roy</t>
  </si>
  <si>
    <t xml:space="preserve">  Marie-France</t>
  </si>
  <si>
    <t>Potere</t>
  </si>
  <si>
    <t xml:space="preserve">  Erik F.</t>
  </si>
  <si>
    <t>Podgurski</t>
  </si>
  <si>
    <t>Diamond</t>
  </si>
  <si>
    <t xml:space="preserve">  Anthony</t>
  </si>
  <si>
    <t>Sallade</t>
  </si>
  <si>
    <t>Zhang</t>
  </si>
  <si>
    <t xml:space="preserve">  Yu</t>
  </si>
  <si>
    <t>Chatfield</t>
  </si>
  <si>
    <t xml:space="preserve">  Caleb N</t>
  </si>
  <si>
    <t>Bruns</t>
  </si>
  <si>
    <t>Yochum</t>
  </si>
  <si>
    <t xml:space="preserve">  Angela R</t>
  </si>
  <si>
    <t>Freeburn</t>
  </si>
  <si>
    <t xml:space="preserve">  Keith J</t>
  </si>
  <si>
    <t>Spencer</t>
  </si>
  <si>
    <t xml:space="preserve">  Emma</t>
  </si>
  <si>
    <t>Jarosik</t>
  </si>
  <si>
    <t xml:space="preserve">  Nathan A</t>
  </si>
  <si>
    <t>Heinzen</t>
  </si>
  <si>
    <t xml:space="preserve">  Kathryn</t>
  </si>
  <si>
    <t>Kelley</t>
  </si>
  <si>
    <t xml:space="preserve">  Elizabeth H.</t>
  </si>
  <si>
    <t>Thacker</t>
  </si>
  <si>
    <t>Jeseritz</t>
  </si>
  <si>
    <t xml:space="preserve">  Cheryl A</t>
  </si>
  <si>
    <t>Hohman</t>
  </si>
  <si>
    <t xml:space="preserve">  Kimberly A</t>
  </si>
  <si>
    <t>Hill</t>
  </si>
  <si>
    <t xml:space="preserve">  Cynthia</t>
  </si>
  <si>
    <t>Kuepfer</t>
  </si>
  <si>
    <t>Kaczmarek</t>
  </si>
  <si>
    <t xml:space="preserve">  Bruce</t>
  </si>
  <si>
    <t>Pitt</t>
  </si>
  <si>
    <t xml:space="preserve">  Allison</t>
  </si>
  <si>
    <t>Lorton</t>
  </si>
  <si>
    <t>Castaneda</t>
  </si>
  <si>
    <t xml:space="preserve">  Gabriela</t>
  </si>
  <si>
    <t>Cherop</t>
  </si>
  <si>
    <t xml:space="preserve">  Sharon</t>
  </si>
  <si>
    <t>Howell</t>
  </si>
  <si>
    <t xml:space="preserve">  Jason A</t>
  </si>
  <si>
    <t>Palmer</t>
  </si>
  <si>
    <t xml:space="preserve">  Chelsey C.</t>
  </si>
  <si>
    <t>Olson</t>
  </si>
  <si>
    <t xml:space="preserve">  Devon A.</t>
  </si>
  <si>
    <t>Waldron</t>
  </si>
  <si>
    <t xml:space="preserve">  Joni L</t>
  </si>
  <si>
    <t xml:space="preserve">  Colin</t>
  </si>
  <si>
    <t>Stack</t>
  </si>
  <si>
    <t xml:space="preserve">  Rachael</t>
  </si>
  <si>
    <t>Sanchez Y Torres</t>
  </si>
  <si>
    <t xml:space="preserve">  Maricela</t>
  </si>
  <si>
    <t>Daniels</t>
  </si>
  <si>
    <t xml:space="preserve">  Marie</t>
  </si>
  <si>
    <t>Pepp</t>
  </si>
  <si>
    <t xml:space="preserve">  Frank</t>
  </si>
  <si>
    <t>Buechler</t>
  </si>
  <si>
    <t xml:space="preserve">  Jeffry</t>
  </si>
  <si>
    <t>Buenting</t>
  </si>
  <si>
    <t xml:space="preserve">  Mike</t>
  </si>
  <si>
    <t xml:space="preserve">  Rick</t>
  </si>
  <si>
    <t>Arcand</t>
  </si>
  <si>
    <t xml:space="preserve">  Pierre-Michel</t>
  </si>
  <si>
    <t>Kesack</t>
  </si>
  <si>
    <t>Post</t>
  </si>
  <si>
    <t xml:space="preserve">  Brian L.</t>
  </si>
  <si>
    <t>Dunne</t>
  </si>
  <si>
    <t xml:space="preserve">  Morgan M.</t>
  </si>
  <si>
    <t>Kilel</t>
  </si>
  <si>
    <t xml:space="preserve">  Caroline</t>
  </si>
  <si>
    <t>Nicholson</t>
  </si>
  <si>
    <t xml:space="preserve">  Drew T.</t>
  </si>
  <si>
    <t>Susmann</t>
  </si>
  <si>
    <t xml:space="preserve">  Austin W</t>
  </si>
  <si>
    <t>Harsh</t>
  </si>
  <si>
    <t xml:space="preserve">  Berenice</t>
  </si>
  <si>
    <t>Pocasangre</t>
  </si>
  <si>
    <t xml:space="preserve">  Kenneth A</t>
  </si>
  <si>
    <t>Martinez Lopez</t>
  </si>
  <si>
    <t xml:space="preserve">  Miguel</t>
  </si>
  <si>
    <t>Riegel</t>
  </si>
  <si>
    <t xml:space="preserve">  Hadley T.</t>
  </si>
  <si>
    <t>Monson</t>
  </si>
  <si>
    <t xml:space="preserve">  Taylor</t>
  </si>
  <si>
    <t>Klubben</t>
  </si>
  <si>
    <t xml:space="preserve">  Tenielle M</t>
  </si>
  <si>
    <t>Mascaro</t>
  </si>
  <si>
    <t>Norvell</t>
  </si>
  <si>
    <t xml:space="preserve">  Nora P</t>
  </si>
  <si>
    <t>Ornelas</t>
  </si>
  <si>
    <t xml:space="preserve">  Zachary</t>
  </si>
  <si>
    <t>Fitzpatrick</t>
  </si>
  <si>
    <t>Bloomquist</t>
  </si>
  <si>
    <t xml:space="preserve">  Alyssa K.</t>
  </si>
  <si>
    <t>Wick</t>
  </si>
  <si>
    <t>Zappala</t>
  </si>
  <si>
    <t xml:space="preserve">  Dante</t>
  </si>
  <si>
    <t>Earle</t>
  </si>
  <si>
    <t xml:space="preserve">  Sara E.</t>
  </si>
  <si>
    <t>Majewski</t>
  </si>
  <si>
    <t>Apfelbaum</t>
  </si>
  <si>
    <t>Graham</t>
  </si>
  <si>
    <t>Whitacre</t>
  </si>
  <si>
    <t xml:space="preserve">  Andrew D.</t>
  </si>
  <si>
    <t>Wegener</t>
  </si>
  <si>
    <t xml:space="preserve">  Joel D</t>
  </si>
  <si>
    <t>Collie</t>
  </si>
  <si>
    <t xml:space="preserve">  Michelle</t>
  </si>
  <si>
    <t>Murphy</t>
  </si>
  <si>
    <t xml:space="preserve">  Michael J.</t>
  </si>
  <si>
    <t>Butters</t>
  </si>
  <si>
    <t>Cook</t>
  </si>
  <si>
    <t xml:space="preserve">  Summer B.</t>
  </si>
  <si>
    <t>Breen</t>
  </si>
  <si>
    <t xml:space="preserve">  Edward</t>
  </si>
  <si>
    <t>Fitzsimons</t>
  </si>
  <si>
    <t>Houle</t>
  </si>
  <si>
    <t xml:space="preserve">  Kacee</t>
  </si>
  <si>
    <t xml:space="preserve">  Dave</t>
  </si>
  <si>
    <t>Ray</t>
  </si>
  <si>
    <t xml:space="preserve">  Maryanna</t>
  </si>
  <si>
    <t>Jennings</t>
  </si>
  <si>
    <t xml:space="preserve">  Jessica H.</t>
  </si>
  <si>
    <t>Fuller</t>
  </si>
  <si>
    <t xml:space="preserve">  Deanna</t>
  </si>
  <si>
    <t>Lovisek</t>
  </si>
  <si>
    <t xml:space="preserve">  Peter</t>
  </si>
  <si>
    <t>Painter</t>
  </si>
  <si>
    <t>Edwards</t>
  </si>
  <si>
    <t xml:space="preserve">  Elizabeth M.</t>
  </si>
  <si>
    <t>Liebl</t>
  </si>
  <si>
    <t xml:space="preserve">  Gregory</t>
  </si>
  <si>
    <t>Kasabian-Larson</t>
  </si>
  <si>
    <t xml:space="preserve">  Sarah E.</t>
  </si>
  <si>
    <t>Creamer</t>
  </si>
  <si>
    <t xml:space="preserve">  Anne Elise</t>
  </si>
  <si>
    <t>Kimbel</t>
  </si>
  <si>
    <t xml:space="preserve">  Christopher R</t>
  </si>
  <si>
    <t>Livensparger</t>
  </si>
  <si>
    <t xml:space="preserve">  Elliot</t>
  </si>
  <si>
    <t>Grange</t>
  </si>
  <si>
    <t xml:space="preserve">  Christopher D.</t>
  </si>
  <si>
    <t>Nunlist</t>
  </si>
  <si>
    <t xml:space="preserve">  Corey</t>
  </si>
  <si>
    <t>Cutter</t>
  </si>
  <si>
    <t xml:space="preserve">  Patrick D.</t>
  </si>
  <si>
    <t>Martin</t>
  </si>
  <si>
    <t xml:space="preserve">  Anthony D.</t>
  </si>
  <si>
    <t>Cooney</t>
  </si>
  <si>
    <t xml:space="preserve">  Melissa</t>
  </si>
  <si>
    <t>Bier</t>
  </si>
  <si>
    <t xml:space="preserve">  Raven</t>
  </si>
  <si>
    <t>Muskopf</t>
  </si>
  <si>
    <t xml:space="preserve">  Christopher</t>
  </si>
  <si>
    <t>Sirak</t>
  </si>
  <si>
    <t xml:space="preserve">  Kendra A</t>
  </si>
  <si>
    <t>Nelsen</t>
  </si>
  <si>
    <t xml:space="preserve">  Jordan</t>
  </si>
  <si>
    <t>Schallner</t>
  </si>
  <si>
    <t xml:space="preserve">  Nils</t>
  </si>
  <si>
    <t>Dunlap</t>
  </si>
  <si>
    <t>Messing</t>
  </si>
  <si>
    <t xml:space="preserve">  Angela</t>
  </si>
  <si>
    <t>Bondell</t>
  </si>
  <si>
    <t>Gaughan</t>
  </si>
  <si>
    <t xml:space="preserve">  Caitlin O.</t>
  </si>
  <si>
    <t>Gruman</t>
  </si>
  <si>
    <t xml:space="preserve">  Tracy M</t>
  </si>
  <si>
    <t>Whitlow</t>
  </si>
  <si>
    <t xml:space="preserve">  Dustin M.</t>
  </si>
  <si>
    <t xml:space="preserve">  Jenny</t>
  </si>
  <si>
    <t>Sabo</t>
  </si>
  <si>
    <t xml:space="preserve">  Emily</t>
  </si>
  <si>
    <t>Nazarian</t>
  </si>
  <si>
    <t xml:space="preserve">  Fabienne</t>
  </si>
  <si>
    <t>Lerma</t>
  </si>
  <si>
    <t>Dahl</t>
  </si>
  <si>
    <t>Surtees</t>
  </si>
  <si>
    <t xml:space="preserve">  Taryn L</t>
  </si>
  <si>
    <t>Spetner</t>
  </si>
  <si>
    <t xml:space="preserve">  Temima</t>
  </si>
  <si>
    <t>Brandon</t>
  </si>
  <si>
    <t>Eley</t>
  </si>
  <si>
    <t xml:space="preserve">  Serena M.</t>
  </si>
  <si>
    <t>Sedicum</t>
  </si>
  <si>
    <t xml:space="preserve">  Victoria M.</t>
  </si>
  <si>
    <t>Markle</t>
  </si>
  <si>
    <t xml:space="preserve">  Phoebe</t>
  </si>
  <si>
    <t>Kunz</t>
  </si>
  <si>
    <t>Wimert</t>
  </si>
  <si>
    <t>Peterson</t>
  </si>
  <si>
    <t xml:space="preserve">  Nicholas D</t>
  </si>
  <si>
    <t>Mercier</t>
  </si>
  <si>
    <t xml:space="preserve">  Christian</t>
  </si>
  <si>
    <t>Laurie</t>
  </si>
  <si>
    <t xml:space="preserve">  Jonathon S.</t>
  </si>
  <si>
    <t>Sekaquaptewa</t>
  </si>
  <si>
    <t>Frash</t>
  </si>
  <si>
    <t xml:space="preserve">  Joshua D.</t>
  </si>
  <si>
    <t>Bukowski</t>
  </si>
  <si>
    <t xml:space="preserve">  Nichole</t>
  </si>
  <si>
    <t>Sandahl</t>
  </si>
  <si>
    <t xml:space="preserve">  Denise M</t>
  </si>
  <si>
    <t>Speight</t>
  </si>
  <si>
    <t xml:space="preserve">  Peter R.</t>
  </si>
  <si>
    <t xml:space="preserve">  Johnson K</t>
  </si>
  <si>
    <t>Nielsen</t>
  </si>
  <si>
    <t xml:space="preserve">  Katherine</t>
  </si>
  <si>
    <t>Zirdok</t>
  </si>
  <si>
    <t xml:space="preserve">  Lynda</t>
  </si>
  <si>
    <t>Crudale</t>
  </si>
  <si>
    <t>Koopmans</t>
  </si>
  <si>
    <t xml:space="preserve">  Linnea C.</t>
  </si>
  <si>
    <t>Milani</t>
  </si>
  <si>
    <t xml:space="preserve">  Massimiliano A.</t>
  </si>
  <si>
    <t>Kelly</t>
  </si>
  <si>
    <t xml:space="preserve">  James M.</t>
  </si>
  <si>
    <t>Finelli</t>
  </si>
  <si>
    <t xml:space="preserve">  Lauren</t>
  </si>
  <si>
    <t xml:space="preserve">  Michele V.</t>
  </si>
  <si>
    <t xml:space="preserve">  Xiao</t>
  </si>
  <si>
    <t>Beasley</t>
  </si>
  <si>
    <t xml:space="preserve">  Harper L</t>
  </si>
  <si>
    <t>Bedbury</t>
  </si>
  <si>
    <t>Stemberger</t>
  </si>
  <si>
    <t>Chebet</t>
  </si>
  <si>
    <t xml:space="preserve">  Wilson</t>
  </si>
  <si>
    <t>Muir</t>
  </si>
  <si>
    <t>Yang</t>
  </si>
  <si>
    <t xml:space="preserve">  Shizhong</t>
  </si>
  <si>
    <t>Gravel</t>
  </si>
  <si>
    <t xml:space="preserve">  Marie-Claire</t>
  </si>
  <si>
    <t xml:space="preserve">  Todd J.</t>
  </si>
  <si>
    <t xml:space="preserve">  Carolyn</t>
  </si>
  <si>
    <t>Jamieson</t>
  </si>
  <si>
    <t xml:space="preserve">  Marissa D</t>
  </si>
  <si>
    <t>Dufeal</t>
  </si>
  <si>
    <t xml:space="preserve">  Jean Luc</t>
  </si>
  <si>
    <t>Sansonetti</t>
  </si>
  <si>
    <t>Koneazny</t>
  </si>
  <si>
    <t xml:space="preserve">  Jim</t>
  </si>
  <si>
    <t xml:space="preserve">  Matthew T</t>
  </si>
  <si>
    <t>Glasson</t>
  </si>
  <si>
    <t xml:space="preserve">  Rachel L.</t>
  </si>
  <si>
    <t>Canitz</t>
  </si>
  <si>
    <t xml:space="preserve">  Corina</t>
  </si>
  <si>
    <t>Li</t>
  </si>
  <si>
    <t xml:space="preserve">  Guannan</t>
  </si>
  <si>
    <t>Parsons</t>
  </si>
  <si>
    <t xml:space="preserve">  Don</t>
  </si>
  <si>
    <t>Raulli</t>
  </si>
  <si>
    <t xml:space="preserve">  Gavin V.</t>
  </si>
  <si>
    <t>Sevcik</t>
  </si>
  <si>
    <t>Narang</t>
  </si>
  <si>
    <t xml:space="preserve">  Jatin</t>
  </si>
  <si>
    <t>Royston</t>
  </si>
  <si>
    <t xml:space="preserve">  J P. II</t>
  </si>
  <si>
    <t>Tieri</t>
  </si>
  <si>
    <t xml:space="preserve">  Angela M.</t>
  </si>
  <si>
    <t>Whitney</t>
  </si>
  <si>
    <t xml:space="preserve">  Blake K.</t>
  </si>
  <si>
    <t>Wandzilak</t>
  </si>
  <si>
    <t xml:space="preserve">  Brian T.</t>
  </si>
  <si>
    <t>Valenzona</t>
  </si>
  <si>
    <t xml:space="preserve">  Damon</t>
  </si>
  <si>
    <t>Young</t>
  </si>
  <si>
    <t>Richards</t>
  </si>
  <si>
    <t xml:space="preserve">  Malcolm J.</t>
  </si>
  <si>
    <t>Alexson</t>
  </si>
  <si>
    <t xml:space="preserve">  Margaret B.</t>
  </si>
  <si>
    <t xml:space="preserve">  Helen</t>
  </si>
  <si>
    <t>McKenna</t>
  </si>
  <si>
    <t xml:space="preserve"> Mrs</t>
  </si>
  <si>
    <t>Argall</t>
  </si>
  <si>
    <t xml:space="preserve">  Tara R</t>
  </si>
  <si>
    <t>Patchell</t>
  </si>
  <si>
    <t xml:space="preserve">  Kristin</t>
  </si>
  <si>
    <t>Catoggio</t>
  </si>
  <si>
    <t>Adams</t>
  </si>
  <si>
    <t>Windt</t>
  </si>
  <si>
    <t xml:space="preserve">  Carly E</t>
  </si>
  <si>
    <t>Ryan</t>
  </si>
  <si>
    <t xml:space="preserve">  Lisa</t>
  </si>
  <si>
    <t>Marion</t>
  </si>
  <si>
    <t>Raffetto</t>
  </si>
  <si>
    <t xml:space="preserve">  Louis</t>
  </si>
  <si>
    <t xml:space="preserve">  Brian R.</t>
  </si>
  <si>
    <t>Oehlke</t>
  </si>
  <si>
    <t>Sudol</t>
  </si>
  <si>
    <t xml:space="preserve">  Dawn M.</t>
  </si>
  <si>
    <t>Van Es</t>
  </si>
  <si>
    <t>Dolge</t>
  </si>
  <si>
    <t xml:space="preserve">  Karen</t>
  </si>
  <si>
    <t>Marlier</t>
  </si>
  <si>
    <t>Girard</t>
  </si>
  <si>
    <t xml:space="preserve">  Mathieu</t>
  </si>
  <si>
    <t xml:space="preserve">  Kam S.</t>
  </si>
  <si>
    <t>Hubbard</t>
  </si>
  <si>
    <t xml:space="preserve">  Valerie A</t>
  </si>
  <si>
    <t>Koester</t>
  </si>
  <si>
    <t xml:space="preserve">  Freya R</t>
  </si>
  <si>
    <t>Matthews</t>
  </si>
  <si>
    <t>Rubinich</t>
  </si>
  <si>
    <t xml:space="preserve">  Kara</t>
  </si>
  <si>
    <t>Alban</t>
  </si>
  <si>
    <t xml:space="preserve">  Bradley A.</t>
  </si>
  <si>
    <t>Corcoran</t>
  </si>
  <si>
    <t xml:space="preserve">  Brendan</t>
  </si>
  <si>
    <t>Sargent</t>
  </si>
  <si>
    <t xml:space="preserve">  Amber R</t>
  </si>
  <si>
    <t>Watson</t>
  </si>
  <si>
    <t xml:space="preserve">  Sean K</t>
  </si>
  <si>
    <t>Esponda</t>
  </si>
  <si>
    <t>Krall</t>
  </si>
  <si>
    <t>Poskin</t>
  </si>
  <si>
    <t xml:space="preserve">  Brady</t>
  </si>
  <si>
    <t>Halfmann</t>
  </si>
  <si>
    <t xml:space="preserve">  Kameko</t>
  </si>
  <si>
    <t>Klapper</t>
  </si>
  <si>
    <t xml:space="preserve">  Jeremy A</t>
  </si>
  <si>
    <t>George</t>
  </si>
  <si>
    <t>Hicks</t>
  </si>
  <si>
    <t>Lockyer</t>
  </si>
  <si>
    <t>Byrnes</t>
  </si>
  <si>
    <t>Norris</t>
  </si>
  <si>
    <t xml:space="preserve">  Sabine</t>
  </si>
  <si>
    <t>Darda</t>
  </si>
  <si>
    <t xml:space="preserve">  Joseph</t>
  </si>
  <si>
    <t>Otstot</t>
  </si>
  <si>
    <t>Bowley</t>
  </si>
  <si>
    <t xml:space="preserve">  Karolyn A</t>
  </si>
  <si>
    <t>Rogers</t>
  </si>
  <si>
    <t xml:space="preserve">  Anita L.</t>
  </si>
  <si>
    <t>Mclaughlin</t>
  </si>
  <si>
    <t xml:space="preserve">  Laura E.</t>
  </si>
  <si>
    <t>Ziegler</t>
  </si>
  <si>
    <t>Hughey</t>
  </si>
  <si>
    <t xml:space="preserve">  Ashley E</t>
  </si>
  <si>
    <t>Knast</t>
  </si>
  <si>
    <t>Stob</t>
  </si>
  <si>
    <t>Jensen</t>
  </si>
  <si>
    <t xml:space="preserve">  Dan R.</t>
  </si>
  <si>
    <t>Mutter</t>
  </si>
  <si>
    <t xml:space="preserve">  Katie</t>
  </si>
  <si>
    <t>Ahern</t>
  </si>
  <si>
    <t>Chviruk</t>
  </si>
  <si>
    <t xml:space="preserve">  Cathryn</t>
  </si>
  <si>
    <t>Meehan</t>
  </si>
  <si>
    <t>Gammon</t>
  </si>
  <si>
    <t xml:space="preserve">  Shauna</t>
  </si>
  <si>
    <t xml:space="preserve">  Terence</t>
  </si>
  <si>
    <t>Franco</t>
  </si>
  <si>
    <t xml:space="preserve">  Marisol</t>
  </si>
  <si>
    <t>Patterson</t>
  </si>
  <si>
    <t xml:space="preserve">  Lindsay</t>
  </si>
  <si>
    <t>Valdes</t>
  </si>
  <si>
    <t>Craig</t>
  </si>
  <si>
    <t>Whipple</t>
  </si>
  <si>
    <t xml:space="preserve">  Brett W</t>
  </si>
  <si>
    <t>Marton</t>
  </si>
  <si>
    <t xml:space="preserve">  Dylan J</t>
  </si>
  <si>
    <t>Hildebrandt</t>
  </si>
  <si>
    <t>Biggs</t>
  </si>
  <si>
    <t xml:space="preserve">  Brooke M.</t>
  </si>
  <si>
    <t>Shigezumi</t>
  </si>
  <si>
    <t xml:space="preserve">  Teiko</t>
  </si>
  <si>
    <t>Meineke</t>
  </si>
  <si>
    <t>Ludington</t>
  </si>
  <si>
    <t xml:space="preserve">  Johannah</t>
  </si>
  <si>
    <t>Perrich</t>
  </si>
  <si>
    <t xml:space="preserve">  Ryan A</t>
  </si>
  <si>
    <t>Cervantes</t>
  </si>
  <si>
    <t xml:space="preserve">  Andres Sr.</t>
  </si>
  <si>
    <t>Andrews</t>
  </si>
  <si>
    <t xml:space="preserve">  Bryan</t>
  </si>
  <si>
    <t>Ruvalcaba</t>
  </si>
  <si>
    <t xml:space="preserve">  Lizette</t>
  </si>
  <si>
    <t>Stone</t>
  </si>
  <si>
    <t xml:space="preserve">  Jeb</t>
  </si>
  <si>
    <t>Campbell</t>
  </si>
  <si>
    <t xml:space="preserve">  Amy R.</t>
  </si>
  <si>
    <t>Asher</t>
  </si>
  <si>
    <t>Mazzotta</t>
  </si>
  <si>
    <t xml:space="preserve">  Mike G</t>
  </si>
  <si>
    <t>Huttl</t>
  </si>
  <si>
    <t xml:space="preserve">  Simonezitrone Sr.</t>
  </si>
  <si>
    <t>Ferron</t>
  </si>
  <si>
    <t>Colarusso</t>
  </si>
  <si>
    <t xml:space="preserve">  Angela M</t>
  </si>
  <si>
    <t>Pearlman</t>
  </si>
  <si>
    <t xml:space="preserve">  Oz</t>
  </si>
  <si>
    <t>O'Mara</t>
  </si>
  <si>
    <t xml:space="preserve">  Erin M.</t>
  </si>
  <si>
    <t>Niska</t>
  </si>
  <si>
    <t xml:space="preserve">  Bobby E.</t>
  </si>
  <si>
    <t>Schlich</t>
  </si>
  <si>
    <t xml:space="preserve">  Daniel P.</t>
  </si>
  <si>
    <t>Zidek</t>
  </si>
  <si>
    <t xml:space="preserve">  Marie E.</t>
  </si>
  <si>
    <t>Ellgass</t>
  </si>
  <si>
    <t>Lowe</t>
  </si>
  <si>
    <t xml:space="preserve">  Eric D</t>
  </si>
  <si>
    <t>Malone</t>
  </si>
  <si>
    <t xml:space="preserve">  Tara</t>
  </si>
  <si>
    <t>Dumke</t>
  </si>
  <si>
    <t xml:space="preserve">  Haley L</t>
  </si>
  <si>
    <t>Strong</t>
  </si>
  <si>
    <t xml:space="preserve">  Kayla B.</t>
  </si>
  <si>
    <t>Ferguson</t>
  </si>
  <si>
    <t xml:space="preserve">  Mark D.</t>
  </si>
  <si>
    <t>Klein</t>
  </si>
  <si>
    <t xml:space="preserve">  Patrick J.</t>
  </si>
  <si>
    <t>Eusebio</t>
  </si>
  <si>
    <t>Szolosi</t>
  </si>
  <si>
    <t xml:space="preserve">  Beth A</t>
  </si>
  <si>
    <t>Butler</t>
  </si>
  <si>
    <t xml:space="preserve">  Jason R</t>
  </si>
  <si>
    <t>Fukuchi</t>
  </si>
  <si>
    <t xml:space="preserve">  Yoshinori</t>
  </si>
  <si>
    <t>Drucker</t>
  </si>
  <si>
    <t xml:space="preserve">  Adrienne G.</t>
  </si>
  <si>
    <t>Aziz</t>
  </si>
  <si>
    <t>Pak</t>
  </si>
  <si>
    <t xml:space="preserve">  Junyong</t>
  </si>
  <si>
    <t>Kieta</t>
  </si>
  <si>
    <t xml:space="preserve">  Kristen A.</t>
  </si>
  <si>
    <t>Velez</t>
  </si>
  <si>
    <t xml:space="preserve">  Maria I.</t>
  </si>
  <si>
    <t>Bussiere</t>
  </si>
  <si>
    <t xml:space="preserve">  Jonathan</t>
  </si>
  <si>
    <t>McCartney</t>
  </si>
  <si>
    <t>Bambauer</t>
  </si>
  <si>
    <t xml:space="preserve">  Benjamina C</t>
  </si>
  <si>
    <t>Mertz</t>
  </si>
  <si>
    <t>Mason</t>
  </si>
  <si>
    <t xml:space="preserve">  Alison B</t>
  </si>
  <si>
    <t>Rotich</t>
  </si>
  <si>
    <t>Fetzer</t>
  </si>
  <si>
    <t xml:space="preserve">  Alexis N</t>
  </si>
  <si>
    <t>Mattis</t>
  </si>
  <si>
    <t xml:space="preserve">  Shanda L</t>
  </si>
  <si>
    <t xml:space="preserve">  Lacey</t>
  </si>
  <si>
    <t>Balinsky</t>
  </si>
  <si>
    <t xml:space="preserve">  Laurette</t>
  </si>
  <si>
    <t>Reilly</t>
  </si>
  <si>
    <t xml:space="preserve">  Mary</t>
  </si>
  <si>
    <t>Petry</t>
  </si>
  <si>
    <t xml:space="preserve">  Kati A</t>
  </si>
  <si>
    <t>Laleman</t>
  </si>
  <si>
    <t xml:space="preserve">  Kelly J</t>
  </si>
  <si>
    <t>Colby</t>
  </si>
  <si>
    <t xml:space="preserve">  Greer D</t>
  </si>
  <si>
    <t>Wathke</t>
  </si>
  <si>
    <t xml:space="preserve">  Brent</t>
  </si>
  <si>
    <t>Daly</t>
  </si>
  <si>
    <t xml:space="preserve">  Eugene M</t>
  </si>
  <si>
    <t>Dillon</t>
  </si>
  <si>
    <t xml:space="preserve">  Erin D</t>
  </si>
  <si>
    <t>Pontes</t>
  </si>
  <si>
    <t xml:space="preserve">  Kamilla</t>
  </si>
  <si>
    <t>Spies</t>
  </si>
  <si>
    <t xml:space="preserve">  Wayne I.</t>
  </si>
  <si>
    <t>Greig</t>
  </si>
  <si>
    <t xml:space="preserve">  Tracy L</t>
  </si>
  <si>
    <t>Scott</t>
  </si>
  <si>
    <t>Erlandson</t>
  </si>
  <si>
    <t xml:space="preserve">  Megan C</t>
  </si>
  <si>
    <t>Autrey</t>
  </si>
  <si>
    <t xml:space="preserve">  Greg D.</t>
  </si>
  <si>
    <t>Michalski</t>
  </si>
  <si>
    <t xml:space="preserve">  Steven L.</t>
  </si>
  <si>
    <t>Grillo</t>
  </si>
  <si>
    <t xml:space="preserve">  Gianfilippo</t>
  </si>
  <si>
    <t>Coronado</t>
  </si>
  <si>
    <t xml:space="preserve">  Hector</t>
  </si>
  <si>
    <t>Dewine</t>
  </si>
  <si>
    <t xml:space="preserve">  Mark W.</t>
  </si>
  <si>
    <t>Carman</t>
  </si>
  <si>
    <t xml:space="preserve">  Aubri</t>
  </si>
  <si>
    <t>Neems</t>
  </si>
  <si>
    <t xml:space="preserve">  Justin</t>
  </si>
  <si>
    <t>Pesyna</t>
  </si>
  <si>
    <t>Meling</t>
  </si>
  <si>
    <t xml:space="preserve">  Erika M.</t>
  </si>
  <si>
    <t>Widlowski</t>
  </si>
  <si>
    <t xml:space="preserve">  Daniel G.</t>
  </si>
  <si>
    <t>Nadar</t>
  </si>
  <si>
    <t xml:space="preserve">  Devin C.</t>
  </si>
  <si>
    <t xml:space="preserve">  Louise A</t>
  </si>
  <si>
    <t>Leedham</t>
  </si>
  <si>
    <t>Haglund</t>
  </si>
  <si>
    <t>Mills</t>
  </si>
  <si>
    <t xml:space="preserve">  Jessica L</t>
  </si>
  <si>
    <t>Drnjevich</t>
  </si>
  <si>
    <t xml:space="preserve">  Kristina K</t>
  </si>
  <si>
    <t>Clay</t>
  </si>
  <si>
    <t xml:space="preserve">  Brad</t>
  </si>
  <si>
    <t>Marbury</t>
  </si>
  <si>
    <t xml:space="preserve">  Margaret O</t>
  </si>
  <si>
    <t>Coon</t>
  </si>
  <si>
    <t xml:space="preserve">  Craig R.</t>
  </si>
  <si>
    <t>Vanttinen</t>
  </si>
  <si>
    <t xml:space="preserve">  Simo</t>
  </si>
  <si>
    <t>Garges</t>
  </si>
  <si>
    <t xml:space="preserve">  Christopher J</t>
  </si>
  <si>
    <t>Rivel</t>
  </si>
  <si>
    <t xml:space="preserve">  Mario Sr.</t>
  </si>
  <si>
    <t>Lawson</t>
  </si>
  <si>
    <t xml:space="preserve">  Meghann R.</t>
  </si>
  <si>
    <t>Cale</t>
  </si>
  <si>
    <t xml:space="preserve">  Scott M</t>
  </si>
  <si>
    <t xml:space="preserve">  Caitlin E.</t>
  </si>
  <si>
    <t>Stewart</t>
  </si>
  <si>
    <t xml:space="preserve">  Samantha A.</t>
  </si>
  <si>
    <t>Drotz</t>
  </si>
  <si>
    <t>Mutai</t>
  </si>
  <si>
    <t>Lovlien</t>
  </si>
  <si>
    <t xml:space="preserve">  Maya</t>
  </si>
  <si>
    <t xml:space="preserve">  Zachary T</t>
  </si>
  <si>
    <t>Stoney</t>
  </si>
  <si>
    <t xml:space="preserve">  Hilda</t>
  </si>
  <si>
    <t>Markert</t>
  </si>
  <si>
    <t>McLucas</t>
  </si>
  <si>
    <t>Erwin</t>
  </si>
  <si>
    <t xml:space="preserve">  Bethany N.</t>
  </si>
  <si>
    <t xml:space="preserve">  Sandra H</t>
  </si>
  <si>
    <t>Otsuka</t>
  </si>
  <si>
    <t xml:space="preserve">  Takuo</t>
  </si>
  <si>
    <t xml:space="preserve">  Kelly A.</t>
  </si>
  <si>
    <t>Myers</t>
  </si>
  <si>
    <t>Cote</t>
  </si>
  <si>
    <t xml:space="preserve">  Benoit</t>
  </si>
  <si>
    <t>Ehrhardt</t>
  </si>
  <si>
    <t>Petersen</t>
  </si>
  <si>
    <t xml:space="preserve">  Jessica A.</t>
  </si>
  <si>
    <t>Ertel</t>
  </si>
  <si>
    <t xml:space="preserve">  Monica K</t>
  </si>
  <si>
    <t>Lanza</t>
  </si>
  <si>
    <t xml:space="preserve">  Kevin L</t>
  </si>
  <si>
    <t>Picklesimer</t>
  </si>
  <si>
    <t>Giles</t>
  </si>
  <si>
    <t xml:space="preserve">  Della</t>
  </si>
  <si>
    <t>Harmon</t>
  </si>
  <si>
    <t>Pennings</t>
  </si>
  <si>
    <t xml:space="preserve">  Victoria</t>
  </si>
  <si>
    <t>Tseronis</t>
  </si>
  <si>
    <t xml:space="preserve">  Tasos</t>
  </si>
  <si>
    <t>Aliff</t>
  </si>
  <si>
    <t>Willenberg</t>
  </si>
  <si>
    <t xml:space="preserve">  Lukasz</t>
  </si>
  <si>
    <t>Millett</t>
  </si>
  <si>
    <t xml:space="preserve">  Matthew A.</t>
  </si>
  <si>
    <t>Haley</t>
  </si>
  <si>
    <t xml:space="preserve">  Meta</t>
  </si>
  <si>
    <t>Ackerman</t>
  </si>
  <si>
    <t xml:space="preserve">  Rachel E</t>
  </si>
  <si>
    <t>Valdez</t>
  </si>
  <si>
    <t xml:space="preserve">  Angelica</t>
  </si>
  <si>
    <t>Michaud</t>
  </si>
  <si>
    <t xml:space="preserve">  Kathleen</t>
  </si>
  <si>
    <t>Gunnink</t>
  </si>
  <si>
    <t xml:space="preserve">  Gabriel D.</t>
  </si>
  <si>
    <t>Knight</t>
  </si>
  <si>
    <t xml:space="preserve">  Jeff T</t>
  </si>
  <si>
    <t>Grosscup</t>
  </si>
  <si>
    <t xml:space="preserve">  Neil D</t>
  </si>
  <si>
    <t>Koniuch</t>
  </si>
  <si>
    <t xml:space="preserve">  Katherine L.</t>
  </si>
  <si>
    <t>Heitzman</t>
  </si>
  <si>
    <t xml:space="preserve">  Ariel E</t>
  </si>
  <si>
    <t>Tatton</t>
  </si>
  <si>
    <t xml:space="preserve">  Christopher P</t>
  </si>
  <si>
    <t>Flanagan</t>
  </si>
  <si>
    <t>Funk</t>
  </si>
  <si>
    <t xml:space="preserve">  Molly K.</t>
  </si>
  <si>
    <t>Davenport</t>
  </si>
  <si>
    <t>Lindbloom</t>
  </si>
  <si>
    <t xml:space="preserve">  Daniel M</t>
  </si>
  <si>
    <t>Wijayaratne</t>
  </si>
  <si>
    <t xml:space="preserve">  Hiruni</t>
  </si>
  <si>
    <t>Ainsworth</t>
  </si>
  <si>
    <t xml:space="preserve">  Reina H.</t>
  </si>
  <si>
    <t>Gayagoy</t>
  </si>
  <si>
    <t xml:space="preserve">  Kristi</t>
  </si>
  <si>
    <t>Fitzmaurice</t>
  </si>
  <si>
    <t xml:space="preserve">  Meredith L.</t>
  </si>
  <si>
    <t>Rodriguez</t>
  </si>
  <si>
    <t xml:space="preserve">  Jocelyn</t>
  </si>
  <si>
    <t>Tsoucas</t>
  </si>
  <si>
    <t xml:space="preserve">  Daphne</t>
  </si>
  <si>
    <t>Muhly</t>
  </si>
  <si>
    <t xml:space="preserve">  Margaret E</t>
  </si>
  <si>
    <t>Lund</t>
  </si>
  <si>
    <t xml:space="preserve">  Mario J.</t>
  </si>
  <si>
    <t>Battaglino</t>
  </si>
  <si>
    <t>Pena</t>
  </si>
  <si>
    <t xml:space="preserve">  Carolina</t>
  </si>
  <si>
    <t>Thomason</t>
  </si>
  <si>
    <t xml:space="preserve">  Jenny K.</t>
  </si>
  <si>
    <t>Hancox</t>
  </si>
  <si>
    <t>Canarecci</t>
  </si>
  <si>
    <t xml:space="preserve">  Kimberly D</t>
  </si>
  <si>
    <t>Toupin</t>
  </si>
  <si>
    <t xml:space="preserve">  Marc-Olivier</t>
  </si>
  <si>
    <t>Mulley</t>
  </si>
  <si>
    <t xml:space="preserve">  Russell J</t>
  </si>
  <si>
    <t>Parry</t>
  </si>
  <si>
    <t xml:space="preserve">  Karine</t>
  </si>
  <si>
    <t>Mason Cox</t>
  </si>
  <si>
    <t xml:space="preserve">  Cheryl</t>
  </si>
  <si>
    <t>Thompson</t>
  </si>
  <si>
    <t xml:space="preserve">  Allison M.</t>
  </si>
  <si>
    <t>Nelson</t>
  </si>
  <si>
    <t xml:space="preserve">  Adriana</t>
  </si>
  <si>
    <t>Forte</t>
  </si>
  <si>
    <t xml:space="preserve">  Miranda J</t>
  </si>
  <si>
    <t>Corona Iturriaga</t>
  </si>
  <si>
    <t xml:space="preserve">  Roberto</t>
  </si>
  <si>
    <t>McCollum</t>
  </si>
  <si>
    <t xml:space="preserve">  Rebecca B.</t>
  </si>
  <si>
    <t>Hevner</t>
  </si>
  <si>
    <t xml:space="preserve">  Tiffany</t>
  </si>
  <si>
    <t>Looi</t>
  </si>
  <si>
    <t xml:space="preserve">  Alexander</t>
  </si>
  <si>
    <t>Power</t>
  </si>
  <si>
    <t xml:space="preserve">  Rich M</t>
  </si>
  <si>
    <t>Routon</t>
  </si>
  <si>
    <t xml:space="preserve">  Aaron C</t>
  </si>
  <si>
    <t>Dochelli</t>
  </si>
  <si>
    <t>Gillespie</t>
  </si>
  <si>
    <t xml:space="preserve">  Maria M</t>
  </si>
  <si>
    <t>Oskvig</t>
  </si>
  <si>
    <t xml:space="preserve">  Daven W</t>
  </si>
  <si>
    <t>Holland-Stergar</t>
  </si>
  <si>
    <t xml:space="preserve">  Brianne</t>
  </si>
  <si>
    <t>Arai</t>
  </si>
  <si>
    <t xml:space="preserve">  Hiroki</t>
  </si>
  <si>
    <t>Olausson</t>
  </si>
  <si>
    <t xml:space="preserve">  Anders</t>
  </si>
  <si>
    <t>Wagner</t>
  </si>
  <si>
    <t>Delong</t>
  </si>
  <si>
    <t xml:space="preserve">  Candace N</t>
  </si>
  <si>
    <t>Mehech</t>
  </si>
  <si>
    <t xml:space="preserve">  Bruno F.</t>
  </si>
  <si>
    <t>Machiela</t>
  </si>
  <si>
    <t>Dupere</t>
  </si>
  <si>
    <t xml:space="preserve">  Sally</t>
  </si>
  <si>
    <t>Iandolo</t>
  </si>
  <si>
    <t xml:space="preserve">  Meaghan J</t>
  </si>
  <si>
    <t>Ito</t>
  </si>
  <si>
    <t xml:space="preserve">  Rina</t>
  </si>
  <si>
    <t>Barry</t>
  </si>
  <si>
    <t xml:space="preserve">  Kristin P.</t>
  </si>
  <si>
    <t>Boyce</t>
  </si>
  <si>
    <t xml:space="preserve">  Albert</t>
  </si>
  <si>
    <t>Lin</t>
  </si>
  <si>
    <t xml:space="preserve">  Shannon L</t>
  </si>
  <si>
    <t>Nalven</t>
  </si>
  <si>
    <t xml:space="preserve">  Amy B</t>
  </si>
  <si>
    <t>Bourgeois</t>
  </si>
  <si>
    <t xml:space="preserve">  A Danielle</t>
  </si>
  <si>
    <t>Orloff</t>
  </si>
  <si>
    <t xml:space="preserve">  Conrad F</t>
  </si>
  <si>
    <t>Ramirez</t>
  </si>
  <si>
    <t xml:space="preserve">  Josh</t>
  </si>
  <si>
    <t>Fouquet</t>
  </si>
  <si>
    <t xml:space="preserve">  Maxime</t>
  </si>
  <si>
    <t>McPhillips</t>
  </si>
  <si>
    <t>Burgin</t>
  </si>
  <si>
    <t>Roberts</t>
  </si>
  <si>
    <t xml:space="preserve">  Laura P.</t>
  </si>
  <si>
    <t>Nemec</t>
  </si>
  <si>
    <t>Appman</t>
  </si>
  <si>
    <t xml:space="preserve">  William D. Jr.</t>
  </si>
  <si>
    <t>Glotzbach</t>
  </si>
  <si>
    <t>Tenforde</t>
  </si>
  <si>
    <t xml:space="preserve">  Adam S</t>
  </si>
  <si>
    <t xml:space="preserve">  Armando</t>
  </si>
  <si>
    <t>Stanley Torres</t>
  </si>
  <si>
    <t xml:space="preserve">  Dana</t>
  </si>
  <si>
    <t>Vandongen</t>
  </si>
  <si>
    <t>Liebald</t>
  </si>
  <si>
    <t xml:space="preserve">  Benjamin</t>
  </si>
  <si>
    <t>Holte</t>
  </si>
  <si>
    <t xml:space="preserve">  Tanya</t>
  </si>
  <si>
    <t xml:space="preserve">  Tracy</t>
  </si>
  <si>
    <t>Bartlett</t>
  </si>
  <si>
    <t xml:space="preserve">  Emily S</t>
  </si>
  <si>
    <t>Bergman</t>
  </si>
  <si>
    <t xml:space="preserve">  Kelly R</t>
  </si>
  <si>
    <t>Aitken</t>
  </si>
  <si>
    <t>Berger</t>
  </si>
  <si>
    <t xml:space="preserve">  Bruce A Jr.</t>
  </si>
  <si>
    <t>Richey</t>
  </si>
  <si>
    <t xml:space="preserve">  Cary J</t>
  </si>
  <si>
    <t>Trotter</t>
  </si>
  <si>
    <t xml:space="preserve">  Jill M</t>
  </si>
  <si>
    <t>Chavez</t>
  </si>
  <si>
    <t>Orifice</t>
  </si>
  <si>
    <t xml:space="preserve">  Michael E.</t>
  </si>
  <si>
    <t>Farkash</t>
  </si>
  <si>
    <t xml:space="preserve">  Kathryn E</t>
  </si>
  <si>
    <t>Crawford</t>
  </si>
  <si>
    <t xml:space="preserve">  Polly</t>
  </si>
  <si>
    <t>Sittlington</t>
  </si>
  <si>
    <t xml:space="preserve">  Mark H.</t>
  </si>
  <si>
    <t>Silbert</t>
  </si>
  <si>
    <t xml:space="preserve">  Jessie M.</t>
  </si>
  <si>
    <t>Carrique</t>
  </si>
  <si>
    <t>Kosla</t>
  </si>
  <si>
    <t>Parker</t>
  </si>
  <si>
    <t>Horton</t>
  </si>
  <si>
    <t>Boller</t>
  </si>
  <si>
    <t xml:space="preserve">  Caroline S.</t>
  </si>
  <si>
    <t>Olaru</t>
  </si>
  <si>
    <t xml:space="preserve">  Nuta</t>
  </si>
  <si>
    <t>Prescott</t>
  </si>
  <si>
    <t xml:space="preserve">  Margie</t>
  </si>
  <si>
    <t>Hines</t>
  </si>
  <si>
    <t xml:space="preserve">  Heidi</t>
  </si>
  <si>
    <t>Blanton</t>
  </si>
  <si>
    <t xml:space="preserve">  Diego J</t>
  </si>
  <si>
    <t>Bustamante</t>
  </si>
  <si>
    <t xml:space="preserve">  Enrique M Sr.</t>
  </si>
  <si>
    <t>McCann</t>
  </si>
  <si>
    <t>Schmole</t>
  </si>
  <si>
    <t xml:space="preserve">  Filip</t>
  </si>
  <si>
    <t>Barber</t>
  </si>
  <si>
    <t xml:space="preserve">  Rosemary E.</t>
  </si>
  <si>
    <t>Reichmann</t>
  </si>
  <si>
    <t>Cavatorta</t>
  </si>
  <si>
    <t>Yaeger</t>
  </si>
  <si>
    <t>Hughes</t>
  </si>
  <si>
    <t xml:space="preserve">  Jennifer R.</t>
  </si>
  <si>
    <t>Donahue</t>
  </si>
  <si>
    <t xml:space="preserve">  Lauren E</t>
  </si>
  <si>
    <t>Greenwell</t>
  </si>
  <si>
    <t xml:space="preserve">  Ashley M.</t>
  </si>
  <si>
    <t>Steele</t>
  </si>
  <si>
    <t xml:space="preserve">  Alison R.</t>
  </si>
  <si>
    <t>Gunter</t>
  </si>
  <si>
    <t xml:space="preserve">  Madeleine</t>
  </si>
  <si>
    <t>McDonough</t>
  </si>
  <si>
    <t>Sweetland</t>
  </si>
  <si>
    <t xml:space="preserve">  Kimberly</t>
  </si>
  <si>
    <t>Hammersmith</t>
  </si>
  <si>
    <t>French</t>
  </si>
  <si>
    <t>Garbe</t>
  </si>
  <si>
    <t>Duncan</t>
  </si>
  <si>
    <t>Wallace</t>
  </si>
  <si>
    <t xml:space="preserve">  Jeremy J</t>
  </si>
  <si>
    <t>Tillman</t>
  </si>
  <si>
    <t xml:space="preserve">  Amy L.</t>
  </si>
  <si>
    <t xml:space="preserve">  Karen L.</t>
  </si>
  <si>
    <t>Taylor</t>
  </si>
  <si>
    <t xml:space="preserve">  Tennille</t>
  </si>
  <si>
    <t>McSween</t>
  </si>
  <si>
    <t>Schubert</t>
  </si>
  <si>
    <t>Lalanne</t>
  </si>
  <si>
    <t xml:space="preserve">  Justin E</t>
  </si>
  <si>
    <t xml:space="preserve">  Shalane</t>
  </si>
  <si>
    <t>Arellano</t>
  </si>
  <si>
    <t xml:space="preserve">  Jessica N.</t>
  </si>
  <si>
    <t>Charette</t>
  </si>
  <si>
    <t xml:space="preserve">  Melanie</t>
  </si>
  <si>
    <t>Pena Reyes</t>
  </si>
  <si>
    <t xml:space="preserve">  Ruth Angelica</t>
  </si>
  <si>
    <t>Broderick</t>
  </si>
  <si>
    <t xml:space="preserve">  Una M</t>
  </si>
  <si>
    <t>Summers</t>
  </si>
  <si>
    <t xml:space="preserve">  Taralyn</t>
  </si>
  <si>
    <t xml:space="preserve">  James A</t>
  </si>
  <si>
    <t>Zhou</t>
  </si>
  <si>
    <t xml:space="preserve">  Ning</t>
  </si>
  <si>
    <t>Clarke-Ames</t>
  </si>
  <si>
    <t xml:space="preserve">  Joel</t>
  </si>
  <si>
    <t>Staton</t>
  </si>
  <si>
    <t>Forster</t>
  </si>
  <si>
    <t xml:space="preserve">  Brittney</t>
  </si>
  <si>
    <t>Monaghan</t>
  </si>
  <si>
    <t xml:space="preserve">  Sheila</t>
  </si>
  <si>
    <t>Kawamoto</t>
  </si>
  <si>
    <t xml:space="preserve">  Koji</t>
  </si>
  <si>
    <t>Dicharry</t>
  </si>
  <si>
    <t>Berry</t>
  </si>
  <si>
    <t xml:space="preserve">  Colleen M</t>
  </si>
  <si>
    <t>Porfirio</t>
  </si>
  <si>
    <t xml:space="preserve">  Deedra G.</t>
  </si>
  <si>
    <t>Thind</t>
  </si>
  <si>
    <t xml:space="preserve">  Kulwinder</t>
  </si>
  <si>
    <t xml:space="preserve">  Ann M.</t>
  </si>
  <si>
    <t>Horn</t>
  </si>
  <si>
    <t xml:space="preserve">  Sarah E</t>
  </si>
  <si>
    <t>Sabadosa</t>
  </si>
  <si>
    <t xml:space="preserve">  Apryl J.</t>
  </si>
  <si>
    <t>Casady</t>
  </si>
  <si>
    <t xml:space="preserve">  Ilana</t>
  </si>
  <si>
    <t>Ahokas</t>
  </si>
  <si>
    <t>Hebert</t>
  </si>
  <si>
    <t xml:space="preserve">  Karl</t>
  </si>
  <si>
    <t>Fair</t>
  </si>
  <si>
    <t>Swenson</t>
  </si>
  <si>
    <t xml:space="preserve">  Will</t>
  </si>
  <si>
    <t>Revenis</t>
  </si>
  <si>
    <t xml:space="preserve">  Bradley D</t>
  </si>
  <si>
    <t>Engnes</t>
  </si>
  <si>
    <t xml:space="preserve">  Amy M</t>
  </si>
  <si>
    <t>Wiltse</t>
  </si>
  <si>
    <t xml:space="preserve">  Matthew W.</t>
  </si>
  <si>
    <t>Fernandez</t>
  </si>
  <si>
    <t xml:space="preserve">  Tom</t>
  </si>
  <si>
    <t>Pinney</t>
  </si>
  <si>
    <t>Levy</t>
  </si>
  <si>
    <t xml:space="preserve">  Wayne A.</t>
  </si>
  <si>
    <t>Takeda</t>
  </si>
  <si>
    <t xml:space="preserve">  Nobuyori</t>
  </si>
  <si>
    <t>Burke</t>
  </si>
  <si>
    <t xml:space="preserve">  Rich</t>
  </si>
  <si>
    <t>Duarte</t>
  </si>
  <si>
    <t xml:space="preserve">  Marcos S</t>
  </si>
  <si>
    <t>Nice</t>
  </si>
  <si>
    <t xml:space="preserve">  Andy</t>
  </si>
  <si>
    <t>Windler</t>
  </si>
  <si>
    <t>Jones</t>
  </si>
  <si>
    <t xml:space="preserve">  Marcus B</t>
  </si>
  <si>
    <t>Stevenson</t>
  </si>
  <si>
    <t xml:space="preserve">  Thomas K.</t>
  </si>
  <si>
    <t>Humphrey</t>
  </si>
  <si>
    <t xml:space="preserve">  Geoff</t>
  </si>
  <si>
    <t>Payne</t>
  </si>
  <si>
    <t xml:space="preserve">  Chris J.</t>
  </si>
  <si>
    <t>Hails</t>
  </si>
  <si>
    <t xml:space="preserve">  Kate A.</t>
  </si>
  <si>
    <t>Proctor</t>
  </si>
  <si>
    <t xml:space="preserve">  Kelli</t>
  </si>
  <si>
    <t xml:space="preserve">  Maggie M</t>
  </si>
  <si>
    <t xml:space="preserve">  Michelle L.</t>
  </si>
  <si>
    <t>Gresh</t>
  </si>
  <si>
    <t xml:space="preserve">  Ashley K</t>
  </si>
  <si>
    <t>Anis</t>
  </si>
  <si>
    <t>Swartz</t>
  </si>
  <si>
    <t xml:space="preserve">  Ryan K.</t>
  </si>
  <si>
    <t>Schluneker</t>
  </si>
  <si>
    <t xml:space="preserve">  Matthew J</t>
  </si>
  <si>
    <t>Bellemare</t>
  </si>
  <si>
    <t>Vitalo</t>
  </si>
  <si>
    <t xml:space="preserve">  Antonia G</t>
  </si>
  <si>
    <t xml:space="preserve">  Casondra L</t>
  </si>
  <si>
    <t>Marshall</t>
  </si>
  <si>
    <t xml:space="preserve">  Wendy</t>
  </si>
  <si>
    <t>Pittaway</t>
  </si>
  <si>
    <t>Bill</t>
  </si>
  <si>
    <t xml:space="preserve">  Laura F</t>
  </si>
  <si>
    <t>Antrim</t>
  </si>
  <si>
    <t xml:space="preserve">  Amelia F.</t>
  </si>
  <si>
    <t>Doolittle-Crider</t>
  </si>
  <si>
    <t>Ruhlman</t>
  </si>
  <si>
    <t xml:space="preserve">  Katie J</t>
  </si>
  <si>
    <t>Uchiyama</t>
  </si>
  <si>
    <t xml:space="preserve">  Mayumi</t>
  </si>
  <si>
    <t>Desota</t>
  </si>
  <si>
    <t xml:space="preserve">  Vanessa</t>
  </si>
  <si>
    <t>Edmonds</t>
  </si>
  <si>
    <t xml:space="preserve">  Natali N</t>
  </si>
  <si>
    <t>Otto</t>
  </si>
  <si>
    <t xml:space="preserve">  Beth</t>
  </si>
  <si>
    <t>Kurt</t>
  </si>
  <si>
    <t>Duhaime</t>
  </si>
  <si>
    <t>Swann</t>
  </si>
  <si>
    <t xml:space="preserve">  Andee W.</t>
  </si>
  <si>
    <t>Burton</t>
  </si>
  <si>
    <t>Joslyn</t>
  </si>
  <si>
    <t xml:space="preserve">  C Fred</t>
  </si>
  <si>
    <t>Bennie</t>
  </si>
  <si>
    <t>Kanyane</t>
  </si>
  <si>
    <t xml:space="preserve">  Patrick Sr.</t>
  </si>
  <si>
    <t>McFadden</t>
  </si>
  <si>
    <t xml:space="preserve">  Kelly M.</t>
  </si>
  <si>
    <t>Connolly</t>
  </si>
  <si>
    <t>Merino</t>
  </si>
  <si>
    <t xml:space="preserve">  Keila L</t>
  </si>
  <si>
    <t>Baird</t>
  </si>
  <si>
    <t xml:space="preserve">  Zanae E</t>
  </si>
  <si>
    <t>Locatelli</t>
  </si>
  <si>
    <t>Brake</t>
  </si>
  <si>
    <t>Jacobs</t>
  </si>
  <si>
    <t xml:space="preserve">  Jason L.</t>
  </si>
  <si>
    <t>Vaught</t>
  </si>
  <si>
    <t xml:space="preserve">  Benjamin J.</t>
  </si>
  <si>
    <t>Monteleone</t>
  </si>
  <si>
    <t>Verdugo</t>
  </si>
  <si>
    <t xml:space="preserve">  Erika</t>
  </si>
  <si>
    <t>Sellers</t>
  </si>
  <si>
    <t xml:space="preserve">  Chad</t>
  </si>
  <si>
    <t>Bowman</t>
  </si>
  <si>
    <t>Marley</t>
  </si>
  <si>
    <t>Grey</t>
  </si>
  <si>
    <t xml:space="preserve">  Matthew R</t>
  </si>
  <si>
    <t>O'Rourke</t>
  </si>
  <si>
    <t xml:space="preserve">  Orla</t>
  </si>
  <si>
    <t>Fatehali</t>
  </si>
  <si>
    <t xml:space="preserve">  Shaista S</t>
  </si>
  <si>
    <t>Piza-Taylor</t>
  </si>
  <si>
    <t>Cavanaugh</t>
  </si>
  <si>
    <t xml:space="preserve">  Julie A.</t>
  </si>
  <si>
    <t>Amako</t>
  </si>
  <si>
    <t xml:space="preserve">  Megumi</t>
  </si>
  <si>
    <t>Musa</t>
  </si>
  <si>
    <t xml:space="preserve">  Skylar</t>
  </si>
  <si>
    <t>Phillippi</t>
  </si>
  <si>
    <t>Hoskins</t>
  </si>
  <si>
    <t xml:space="preserve">  Amanda L</t>
  </si>
  <si>
    <t>Imbalzano Zegar</t>
  </si>
  <si>
    <t xml:space="preserve">  Renee</t>
  </si>
  <si>
    <t>Triedman</t>
  </si>
  <si>
    <t xml:space="preserve">  Nellie A.</t>
  </si>
  <si>
    <t>Lovuolo</t>
  </si>
  <si>
    <t xml:space="preserve">  Tamara</t>
  </si>
  <si>
    <t>Chung</t>
  </si>
  <si>
    <t>Newsom</t>
  </si>
  <si>
    <t xml:space="preserve">  Aimee J.</t>
  </si>
  <si>
    <t>Harrington</t>
  </si>
  <si>
    <t xml:space="preserve">  Suzanne</t>
  </si>
  <si>
    <t>Hoffman</t>
  </si>
  <si>
    <t xml:space="preserve">  Kristin A.</t>
  </si>
  <si>
    <t>Van Vugt</t>
  </si>
  <si>
    <t xml:space="preserve">  Bronwyn</t>
  </si>
  <si>
    <t>Feehley</t>
  </si>
  <si>
    <t xml:space="preserve">  Taylor J</t>
  </si>
  <si>
    <t>Ashworth</t>
  </si>
  <si>
    <t xml:space="preserve">  Kimberly M.</t>
  </si>
  <si>
    <t>Hansen</t>
  </si>
  <si>
    <t xml:space="preserve">  Joshua E.</t>
  </si>
  <si>
    <t>Czyz</t>
  </si>
  <si>
    <t>Bauder</t>
  </si>
  <si>
    <t xml:space="preserve">  Andrew R</t>
  </si>
  <si>
    <t>Mendoza</t>
  </si>
  <si>
    <t xml:space="preserve">  Francisco J. Sr.</t>
  </si>
  <si>
    <t>Glass</t>
  </si>
  <si>
    <t xml:space="preserve">  Rhonda</t>
  </si>
  <si>
    <t>Butcher</t>
  </si>
  <si>
    <t>Traiser</t>
  </si>
  <si>
    <t xml:space="preserve">  Miles J.</t>
  </si>
  <si>
    <t>Mudy-Mader</t>
  </si>
  <si>
    <t xml:space="preserve">  Justyna I.</t>
  </si>
  <si>
    <t xml:space="preserve">  Lucille</t>
  </si>
  <si>
    <t>Woo</t>
  </si>
  <si>
    <t xml:space="preserve">  April</t>
  </si>
  <si>
    <t xml:space="preserve">  Alyssa</t>
  </si>
  <si>
    <t>Sheppard</t>
  </si>
  <si>
    <t xml:space="preserve">  Jessica E.</t>
  </si>
  <si>
    <t>Doran</t>
  </si>
  <si>
    <t>Labrosse</t>
  </si>
  <si>
    <t xml:space="preserve">  Emilie</t>
  </si>
  <si>
    <t>Thomas</t>
  </si>
  <si>
    <t xml:space="preserve">  Caitlin B.</t>
  </si>
  <si>
    <t>Lesniak</t>
  </si>
  <si>
    <t xml:space="preserve">  Joseph W</t>
  </si>
  <si>
    <t>Prowse</t>
  </si>
  <si>
    <t>Seigel</t>
  </si>
  <si>
    <t xml:space="preserve">  Leah L.</t>
  </si>
  <si>
    <t>Blas</t>
  </si>
  <si>
    <t xml:space="preserve">  Wayne L.</t>
  </si>
  <si>
    <t>Simpson</t>
  </si>
  <si>
    <t>Gierman</t>
  </si>
  <si>
    <t xml:space="preserve">  Floris</t>
  </si>
  <si>
    <t>Jeuland</t>
  </si>
  <si>
    <t xml:space="preserve">  Marc</t>
  </si>
  <si>
    <t>Chorney</t>
  </si>
  <si>
    <t>Rook</t>
  </si>
  <si>
    <t xml:space="preserve">  Aharon N</t>
  </si>
  <si>
    <t>Chin</t>
  </si>
  <si>
    <t xml:space="preserve">  Lawrence D.</t>
  </si>
  <si>
    <t xml:space="preserve">  Malcolm</t>
  </si>
  <si>
    <t>Savage</t>
  </si>
  <si>
    <t xml:space="preserve">  Anna E.</t>
  </si>
  <si>
    <t>Hitchings</t>
  </si>
  <si>
    <t>Truitt</t>
  </si>
  <si>
    <t>Chang</t>
  </si>
  <si>
    <t xml:space="preserve">  Chia J.</t>
  </si>
  <si>
    <t>Frey</t>
  </si>
  <si>
    <t xml:space="preserve">  Laura A</t>
  </si>
  <si>
    <t>Krishna</t>
  </si>
  <si>
    <t xml:space="preserve">  Aditi</t>
  </si>
  <si>
    <t>Maher</t>
  </si>
  <si>
    <t xml:space="preserve">  Leah A.</t>
  </si>
  <si>
    <t>Boivin</t>
  </si>
  <si>
    <t xml:space="preserve">  Marianne</t>
  </si>
  <si>
    <t>McAlister</t>
  </si>
  <si>
    <t xml:space="preserve">  Carla</t>
  </si>
  <si>
    <t>Akhmedova</t>
  </si>
  <si>
    <t xml:space="preserve">  Oksana</t>
  </si>
  <si>
    <t>Tucker</t>
  </si>
  <si>
    <t>Gramelspacher</t>
  </si>
  <si>
    <t xml:space="preserve">  Maria A.</t>
  </si>
  <si>
    <t>Goldsmith</t>
  </si>
  <si>
    <t xml:space="preserve">  Lisa M</t>
  </si>
  <si>
    <t>Tranter</t>
  </si>
  <si>
    <t xml:space="preserve">  Steve Jr.</t>
  </si>
  <si>
    <t>Tu</t>
  </si>
  <si>
    <t>Kaczka</t>
  </si>
  <si>
    <t>Hunter</t>
  </si>
  <si>
    <t xml:space="preserve">  Dale</t>
  </si>
  <si>
    <t xml:space="preserve">  Brittany A.</t>
  </si>
  <si>
    <t>Ashby</t>
  </si>
  <si>
    <t xml:space="preserve">  Robert S</t>
  </si>
  <si>
    <t>Ausen</t>
  </si>
  <si>
    <t xml:space="preserve">  Ulrike</t>
  </si>
  <si>
    <t>O'Leary</t>
  </si>
  <si>
    <t xml:space="preserve">  Katlyn A.</t>
  </si>
  <si>
    <t>Scoville</t>
  </si>
  <si>
    <t xml:space="preserve">  Morgan B.</t>
  </si>
  <si>
    <t>Kaus</t>
  </si>
  <si>
    <t>Rainey</t>
  </si>
  <si>
    <t xml:space="preserve">  Chandler</t>
  </si>
  <si>
    <t>Rasch</t>
  </si>
  <si>
    <t xml:space="preserve">  Silvana M.</t>
  </si>
  <si>
    <t>Plunkett</t>
  </si>
  <si>
    <t xml:space="preserve">  Natty</t>
  </si>
  <si>
    <t xml:space="preserve">  Nicholas T</t>
  </si>
  <si>
    <t>Gusmer</t>
  </si>
  <si>
    <t>Loftus</t>
  </si>
  <si>
    <t xml:space="preserve">  Antony G</t>
  </si>
  <si>
    <t>Alvarez</t>
  </si>
  <si>
    <t>Petersson</t>
  </si>
  <si>
    <t>Liaw</t>
  </si>
  <si>
    <t>Tripaldi</t>
  </si>
  <si>
    <t xml:space="preserve">  Cassandra</t>
  </si>
  <si>
    <t xml:space="preserve">  Rosemary C</t>
  </si>
  <si>
    <t>Endara</t>
  </si>
  <si>
    <t xml:space="preserve">  Carrie A.</t>
  </si>
  <si>
    <t>Valle</t>
  </si>
  <si>
    <t xml:space="preserve">  Gerardo Sr.</t>
  </si>
  <si>
    <t>Germain</t>
  </si>
  <si>
    <t xml:space="preserve">  Matthew R.</t>
  </si>
  <si>
    <t>Finecey</t>
  </si>
  <si>
    <t xml:space="preserve">  Meghan E</t>
  </si>
  <si>
    <t>Roe</t>
  </si>
  <si>
    <t xml:space="preserve">  Lisa B</t>
  </si>
  <si>
    <t>Webb</t>
  </si>
  <si>
    <t xml:space="preserve">  Jane R.</t>
  </si>
  <si>
    <t>Stocker</t>
  </si>
  <si>
    <t xml:space="preserve">  Allison M</t>
  </si>
  <si>
    <t>Jacobson</t>
  </si>
  <si>
    <t xml:space="preserve">  Philip J</t>
  </si>
  <si>
    <t>Goodwin</t>
  </si>
  <si>
    <t xml:space="preserve">  Jillian A.</t>
  </si>
  <si>
    <t>Brock</t>
  </si>
  <si>
    <t xml:space="preserve">  Laura D</t>
  </si>
  <si>
    <t>Papp</t>
  </si>
  <si>
    <t xml:space="preserve">  Megan E.</t>
  </si>
  <si>
    <t>Siragusa</t>
  </si>
  <si>
    <t xml:space="preserve">  Shannon J.</t>
  </si>
  <si>
    <t>Pizarro</t>
  </si>
  <si>
    <t xml:space="preserve">  Rachelle M</t>
  </si>
  <si>
    <t>Strange</t>
  </si>
  <si>
    <t>Eidinger</t>
  </si>
  <si>
    <t>Ginsburg</t>
  </si>
  <si>
    <t xml:space="preserve">  Brandon F</t>
  </si>
  <si>
    <t>Truex</t>
  </si>
  <si>
    <t>Higgins</t>
  </si>
  <si>
    <t xml:space="preserve">  Danielle N</t>
  </si>
  <si>
    <t>McCurdy</t>
  </si>
  <si>
    <t xml:space="preserve">  Bettina</t>
  </si>
  <si>
    <t>Varner</t>
  </si>
  <si>
    <t>Dahmen</t>
  </si>
  <si>
    <t xml:space="preserve">  Holli</t>
  </si>
  <si>
    <t xml:space="preserve">  Heather C</t>
  </si>
  <si>
    <t>Fraser</t>
  </si>
  <si>
    <t>Deeg</t>
  </si>
  <si>
    <t xml:space="preserve">  Thomas J</t>
  </si>
  <si>
    <t>Robertson</t>
  </si>
  <si>
    <t>Peck</t>
  </si>
  <si>
    <t xml:space="preserve">  Graham</t>
  </si>
  <si>
    <t>Burger</t>
  </si>
  <si>
    <t xml:space="preserve">  Garrett</t>
  </si>
  <si>
    <t>Blain</t>
  </si>
  <si>
    <t>Winters</t>
  </si>
  <si>
    <t xml:space="preserve">  Annabelle M</t>
  </si>
  <si>
    <t>McCue</t>
  </si>
  <si>
    <t xml:space="preserve">  Daniel T.</t>
  </si>
  <si>
    <t>Webster</t>
  </si>
  <si>
    <t xml:space="preserve">  Deanne</t>
  </si>
  <si>
    <t>Chiappone</t>
  </si>
  <si>
    <t>Opie</t>
  </si>
  <si>
    <t xml:space="preserve">  Jasmine P.</t>
  </si>
  <si>
    <t>Donnelly</t>
  </si>
  <si>
    <t>Rall</t>
  </si>
  <si>
    <t xml:space="preserve">  Tracie</t>
  </si>
  <si>
    <t xml:space="preserve">  Tristan D.</t>
  </si>
  <si>
    <t>Chen</t>
  </si>
  <si>
    <t xml:space="preserve">  Peiweng</t>
  </si>
  <si>
    <t>Tufaro</t>
  </si>
  <si>
    <t xml:space="preserve">  Theresa M.</t>
  </si>
  <si>
    <t xml:space="preserve">  Daniel J</t>
  </si>
  <si>
    <t>Susedik</t>
  </si>
  <si>
    <t xml:space="preserve">  Courtney M.</t>
  </si>
  <si>
    <t xml:space="preserve">  Jose A.</t>
  </si>
  <si>
    <t>Deady</t>
  </si>
  <si>
    <t xml:space="preserve">  Jonathon M.</t>
  </si>
  <si>
    <t>Schaefer</t>
  </si>
  <si>
    <t xml:space="preserve">  Stephanie A</t>
  </si>
  <si>
    <t>D'Alessandro</t>
  </si>
  <si>
    <t>Wyss</t>
  </si>
  <si>
    <t xml:space="preserve">  Krista</t>
  </si>
  <si>
    <t>Rose</t>
  </si>
  <si>
    <t xml:space="preserve">  Jenessa</t>
  </si>
  <si>
    <t>Hopper</t>
  </si>
  <si>
    <t xml:space="preserve">  Ryan M.</t>
  </si>
  <si>
    <t>Finneran</t>
  </si>
  <si>
    <t>Basham</t>
  </si>
  <si>
    <t xml:space="preserve">  Amanda N.</t>
  </si>
  <si>
    <t xml:space="preserve">  Teresa P.</t>
  </si>
  <si>
    <t>Oscal</t>
  </si>
  <si>
    <t xml:space="preserve">  Dorian</t>
  </si>
  <si>
    <t>Craft</t>
  </si>
  <si>
    <t>Kebede</t>
  </si>
  <si>
    <t xml:space="preserve">  Aberu</t>
  </si>
  <si>
    <t>Strobel</t>
  </si>
  <si>
    <t>Dalton</t>
  </si>
  <si>
    <t xml:space="preserve">  Anna E</t>
  </si>
  <si>
    <t>Morimoto</t>
  </si>
  <si>
    <t xml:space="preserve">  Tania K.</t>
  </si>
  <si>
    <t>Manlove</t>
  </si>
  <si>
    <t>Madzik</t>
  </si>
  <si>
    <t>Hobson</t>
  </si>
  <si>
    <t xml:space="preserve">  Valery L</t>
  </si>
  <si>
    <t>Reyes</t>
  </si>
  <si>
    <t xml:space="preserve">  Joanna G.</t>
  </si>
  <si>
    <t>Tierney</t>
  </si>
  <si>
    <t xml:space="preserve">  Stefanie F.</t>
  </si>
  <si>
    <t>Gabris</t>
  </si>
  <si>
    <t>Howard</t>
  </si>
  <si>
    <t xml:space="preserve">  Liza J.</t>
  </si>
  <si>
    <t>Kallay</t>
  </si>
  <si>
    <t xml:space="preserve">  Ian M.</t>
  </si>
  <si>
    <t>Leguizamo</t>
  </si>
  <si>
    <t xml:space="preserve">  Claudia L.</t>
  </si>
  <si>
    <t>Escartin</t>
  </si>
  <si>
    <t xml:space="preserve">  Jessica M</t>
  </si>
  <si>
    <t>Chorey</t>
  </si>
  <si>
    <t xml:space="preserve">  Billy Jr.</t>
  </si>
  <si>
    <t>McVay</t>
  </si>
  <si>
    <t>Vinson</t>
  </si>
  <si>
    <t xml:space="preserve">  Tim</t>
  </si>
  <si>
    <t>Astrike-Davis</t>
  </si>
  <si>
    <t xml:space="preserve">  Emma M</t>
  </si>
  <si>
    <t>Harder</t>
  </si>
  <si>
    <t>Bell</t>
  </si>
  <si>
    <t>Dawes</t>
  </si>
  <si>
    <t xml:space="preserve">  Bridget K.</t>
  </si>
  <si>
    <t>Larios</t>
  </si>
  <si>
    <t xml:space="preserve">  Gabriel</t>
  </si>
  <si>
    <t>Yaremczuk</t>
  </si>
  <si>
    <t xml:space="preserve">  Natasha</t>
  </si>
  <si>
    <t xml:space="preserve">  Abby A.</t>
  </si>
  <si>
    <t>Eversman</t>
  </si>
  <si>
    <t>Hickory</t>
  </si>
  <si>
    <t xml:space="preserve">  Mckendree</t>
  </si>
  <si>
    <t>Mooney</t>
  </si>
  <si>
    <t>Craighead</t>
  </si>
  <si>
    <t>Gardner</t>
  </si>
  <si>
    <t xml:space="preserve">  Joshua P</t>
  </si>
  <si>
    <t>Lohrenz</t>
  </si>
  <si>
    <t xml:space="preserve">  Erin C</t>
  </si>
  <si>
    <t>Demise</t>
  </si>
  <si>
    <t xml:space="preserve">  Shure</t>
  </si>
  <si>
    <t>Guitard</t>
  </si>
  <si>
    <t xml:space="preserve">  Brenda</t>
  </si>
  <si>
    <t>Navas</t>
  </si>
  <si>
    <t xml:space="preserve">  Joseph M</t>
  </si>
  <si>
    <t>Ptucha</t>
  </si>
  <si>
    <t xml:space="preserve">  Stephen J.</t>
  </si>
  <si>
    <t>Kirouac</t>
  </si>
  <si>
    <t xml:space="preserve">  Kathya</t>
  </si>
  <si>
    <t>Toews</t>
  </si>
  <si>
    <t xml:space="preserve">  Wesley</t>
  </si>
  <si>
    <t>Perry</t>
  </si>
  <si>
    <t>Kretz</t>
  </si>
  <si>
    <t xml:space="preserve">  Jamie L.</t>
  </si>
  <si>
    <t>Hempel</t>
  </si>
  <si>
    <t xml:space="preserve">  Alexandra</t>
  </si>
  <si>
    <t>McBroom</t>
  </si>
  <si>
    <t>Yoo</t>
  </si>
  <si>
    <t xml:space="preserve">  Rebecca J</t>
  </si>
  <si>
    <t>Rand</t>
  </si>
  <si>
    <t xml:space="preserve">  Austin T.</t>
  </si>
  <si>
    <t>Wolfe</t>
  </si>
  <si>
    <t xml:space="preserve">  Jamie T</t>
  </si>
  <si>
    <t>Vance</t>
  </si>
  <si>
    <t xml:space="preserve">  Matthew T.</t>
  </si>
  <si>
    <t>Burnett</t>
  </si>
  <si>
    <t>Clason</t>
  </si>
  <si>
    <t xml:space="preserve">  Gillian</t>
  </si>
  <si>
    <t xml:space="preserve">  Brenn E.</t>
  </si>
  <si>
    <t>Pietz</t>
  </si>
  <si>
    <t>Tegenkamp</t>
  </si>
  <si>
    <t>Dover</t>
  </si>
  <si>
    <t xml:space="preserve">  Thomas A.</t>
  </si>
  <si>
    <t>Dockemeyer</t>
  </si>
  <si>
    <t xml:space="preserve">  Kevin J</t>
  </si>
  <si>
    <t xml:space="preserve">  William H. III</t>
  </si>
  <si>
    <t>Harel</t>
  </si>
  <si>
    <t xml:space="preserve">  Gal</t>
  </si>
  <si>
    <t>Aguila</t>
  </si>
  <si>
    <t xml:space="preserve">  Anton</t>
  </si>
  <si>
    <t>Vallejo Sarmiento</t>
  </si>
  <si>
    <t xml:space="preserve">  Yazmin</t>
  </si>
  <si>
    <t>Beisheim</t>
  </si>
  <si>
    <t xml:space="preserve">  Florian</t>
  </si>
  <si>
    <t>Lenhoff</t>
  </si>
  <si>
    <t xml:space="preserve">  Karen L</t>
  </si>
  <si>
    <t>Wehrwein</t>
  </si>
  <si>
    <t xml:space="preserve">  Claire</t>
  </si>
  <si>
    <t>Markowitz</t>
  </si>
  <si>
    <t xml:space="preserve">  Lynn M.</t>
  </si>
  <si>
    <t>Vos</t>
  </si>
  <si>
    <t>McLeod</t>
  </si>
  <si>
    <t xml:space="preserve">  Candice</t>
  </si>
  <si>
    <t>Balcom</t>
  </si>
  <si>
    <t xml:space="preserve">  Jennifer D</t>
  </si>
  <si>
    <t>Dirth</t>
  </si>
  <si>
    <t>Inglish</t>
  </si>
  <si>
    <t xml:space="preserve">  Devon R.</t>
  </si>
  <si>
    <t>Massa-Musiak</t>
  </si>
  <si>
    <t xml:space="preserve">  Elena</t>
  </si>
  <si>
    <t>Bailey</t>
  </si>
  <si>
    <t>Jacoby</t>
  </si>
  <si>
    <t xml:space="preserve">  Bert</t>
  </si>
  <si>
    <t>Crimmings</t>
  </si>
  <si>
    <t xml:space="preserve">  John P.</t>
  </si>
  <si>
    <t>Crane</t>
  </si>
  <si>
    <t xml:space="preserve">  Daniel P</t>
  </si>
  <si>
    <t>Swartzfager</t>
  </si>
  <si>
    <t xml:space="preserve">  Lisa K.</t>
  </si>
  <si>
    <t>Clevenger</t>
  </si>
  <si>
    <t xml:space="preserve">  Kristine</t>
  </si>
  <si>
    <t>Reichardt</t>
  </si>
  <si>
    <t xml:space="preserve">  Paul A</t>
  </si>
  <si>
    <t>Morton</t>
  </si>
  <si>
    <t>Sunstrum</t>
  </si>
  <si>
    <t>Frownfelter</t>
  </si>
  <si>
    <t xml:space="preserve">  Milah B</t>
  </si>
  <si>
    <t>Richter</t>
  </si>
  <si>
    <t xml:space="preserve">  Annette M.</t>
  </si>
  <si>
    <t>England</t>
  </si>
  <si>
    <t xml:space="preserve">  Yoko</t>
  </si>
  <si>
    <t>McLean</t>
  </si>
  <si>
    <t xml:space="preserve">  Laura</t>
  </si>
  <si>
    <t xml:space="preserve">  Tess A.</t>
  </si>
  <si>
    <t>Lane</t>
  </si>
  <si>
    <t xml:space="preserve">  William G.</t>
  </si>
  <si>
    <t>Vonachen</t>
  </si>
  <si>
    <t xml:space="preserve">  Paige</t>
  </si>
  <si>
    <t>Kidwell</t>
  </si>
  <si>
    <t>Betancourth</t>
  </si>
  <si>
    <t xml:space="preserve">  Maria</t>
  </si>
  <si>
    <t>Henstrom</t>
  </si>
  <si>
    <t xml:space="preserve">  Stephanie D</t>
  </si>
  <si>
    <t>Pereira</t>
  </si>
  <si>
    <t xml:space="preserve">  Sara M.</t>
  </si>
  <si>
    <t>Brown</t>
  </si>
  <si>
    <t xml:space="preserve">  Scott A.</t>
  </si>
  <si>
    <t>Reasoner</t>
  </si>
  <si>
    <t>Carver</t>
  </si>
  <si>
    <t xml:space="preserve">  Brian A.</t>
  </si>
  <si>
    <t>Borror</t>
  </si>
  <si>
    <t xml:space="preserve">  Kaitlin R.</t>
  </si>
  <si>
    <t>Saad</t>
  </si>
  <si>
    <t xml:space="preserve">  Mohammad</t>
  </si>
  <si>
    <t>Paul</t>
  </si>
  <si>
    <t>Trail</t>
  </si>
  <si>
    <t>Benton</t>
  </si>
  <si>
    <t xml:space="preserve">  Kelli M</t>
  </si>
  <si>
    <t>Bauman</t>
  </si>
  <si>
    <t xml:space="preserve">  Sheridan H</t>
  </si>
  <si>
    <t>Bakula</t>
  </si>
  <si>
    <t xml:space="preserve">  Sarah M.</t>
  </si>
  <si>
    <t>Davis</t>
  </si>
  <si>
    <t xml:space="preserve">  Laura J</t>
  </si>
  <si>
    <t>Weiler</t>
  </si>
  <si>
    <t>Schaaf</t>
  </si>
  <si>
    <t xml:space="preserve">  Gisele</t>
  </si>
  <si>
    <t>Sack</t>
  </si>
  <si>
    <t xml:space="preserve">  Myra L</t>
  </si>
  <si>
    <t>Chenard</t>
  </si>
  <si>
    <t xml:space="preserve">  Melissa M.</t>
  </si>
  <si>
    <t>Williamson</t>
  </si>
  <si>
    <t xml:space="preserve">  Eleanor F.</t>
  </si>
  <si>
    <t>Dollas</t>
  </si>
  <si>
    <t>Sprague</t>
  </si>
  <si>
    <t xml:space="preserve">  Kenneth</t>
  </si>
  <si>
    <t>Michell</t>
  </si>
  <si>
    <t xml:space="preserve">  Robert G.</t>
  </si>
  <si>
    <t>Datwyler</t>
  </si>
  <si>
    <t xml:space="preserve">  Thomas C.</t>
  </si>
  <si>
    <t>Mead</t>
  </si>
  <si>
    <t xml:space="preserve">  Matthew J.</t>
  </si>
  <si>
    <t>Kennedy</t>
  </si>
  <si>
    <t xml:space="preserve">  Mallory D.</t>
  </si>
  <si>
    <t>Czech</t>
  </si>
  <si>
    <t>O'Brien</t>
  </si>
  <si>
    <t xml:space="preserve">  Jamie</t>
  </si>
  <si>
    <t>Bachman</t>
  </si>
  <si>
    <t xml:space="preserve">  Ariell</t>
  </si>
  <si>
    <t>Bednar</t>
  </si>
  <si>
    <t>Daye</t>
  </si>
  <si>
    <t>Clarke</t>
  </si>
  <si>
    <t xml:space="preserve">  Thomas B.</t>
  </si>
  <si>
    <t>Koren</t>
  </si>
  <si>
    <t>Kuramoto</t>
  </si>
  <si>
    <t xml:space="preserve">  Rachelle L</t>
  </si>
  <si>
    <t>Lynn</t>
  </si>
  <si>
    <t xml:space="preserve">  Colleen</t>
  </si>
  <si>
    <t>Dierksen</t>
  </si>
  <si>
    <t xml:space="preserve">  Gregory A</t>
  </si>
  <si>
    <t>Zoeller</t>
  </si>
  <si>
    <t>Flesch</t>
  </si>
  <si>
    <t>Maltby</t>
  </si>
  <si>
    <t xml:space="preserve">  Sara</t>
  </si>
  <si>
    <t>Custance</t>
  </si>
  <si>
    <t xml:space="preserve">  Lucie J.</t>
  </si>
  <si>
    <t>Choi</t>
  </si>
  <si>
    <t xml:space="preserve">  Elizabeth S.</t>
  </si>
  <si>
    <t>Barnett</t>
  </si>
  <si>
    <t xml:space="preserve">  Carma S</t>
  </si>
  <si>
    <t>Proulx</t>
  </si>
  <si>
    <t>Lundine</t>
  </si>
  <si>
    <t>Paullin</t>
  </si>
  <si>
    <t>Delucia</t>
  </si>
  <si>
    <t xml:space="preserve">  Francesca</t>
  </si>
  <si>
    <t>Valentine</t>
  </si>
  <si>
    <t>Mohara</t>
  </si>
  <si>
    <t xml:space="preserve">  Toshiyuki</t>
  </si>
  <si>
    <t>Fairbrother</t>
  </si>
  <si>
    <t xml:space="preserve">  Tom L.</t>
  </si>
  <si>
    <t>Fagan</t>
  </si>
  <si>
    <t>Toth</t>
  </si>
  <si>
    <t>Guinn</t>
  </si>
  <si>
    <t xml:space="preserve">  Julee</t>
  </si>
  <si>
    <t xml:space="preserve">  Christopher M.</t>
  </si>
  <si>
    <t>Diviney</t>
  </si>
  <si>
    <t xml:space="preserve">  Ciaran</t>
  </si>
  <si>
    <t>Marlatt</t>
  </si>
  <si>
    <t>Ohler</t>
  </si>
  <si>
    <t xml:space="preserve">  Makie</t>
  </si>
  <si>
    <t>Mossler</t>
  </si>
  <si>
    <t xml:space="preserve">  Emily E</t>
  </si>
  <si>
    <t>Segall</t>
  </si>
  <si>
    <t xml:space="preserve">  Cary</t>
  </si>
  <si>
    <t>Sprieser</t>
  </si>
  <si>
    <t xml:space="preserve">  Steven</t>
  </si>
  <si>
    <t>Blanco</t>
  </si>
  <si>
    <t xml:space="preserve">  Jose Antonio Sr.</t>
  </si>
  <si>
    <t>Sheptock</t>
  </si>
  <si>
    <t xml:space="preserve">  Tatiana</t>
  </si>
  <si>
    <t>Chruniak</t>
  </si>
  <si>
    <t xml:space="preserve">  Dan T.</t>
  </si>
  <si>
    <t>Miller</t>
  </si>
  <si>
    <t xml:space="preserve">  Liisa A.</t>
  </si>
  <si>
    <t>Theis</t>
  </si>
  <si>
    <t xml:space="preserve">  Kathryn E.</t>
  </si>
  <si>
    <t>Sadler</t>
  </si>
  <si>
    <t xml:space="preserve">  Maxwell</t>
  </si>
  <si>
    <t>Auger</t>
  </si>
  <si>
    <t xml:space="preserve">  Pascale</t>
  </si>
  <si>
    <t>Steadman</t>
  </si>
  <si>
    <t xml:space="preserve">  Becca</t>
  </si>
  <si>
    <t>McCarron</t>
  </si>
  <si>
    <t>Roecker</t>
  </si>
  <si>
    <t>Giumarra</t>
  </si>
  <si>
    <t xml:space="preserve">  Nicole R.</t>
  </si>
  <si>
    <t xml:space="preserve">  David W</t>
  </si>
  <si>
    <t>Bower</t>
  </si>
  <si>
    <t xml:space="preserve">  Grant</t>
  </si>
  <si>
    <t xml:space="preserve">  Sophia</t>
  </si>
  <si>
    <t>Capriccioso</t>
  </si>
  <si>
    <t xml:space="preserve">  Christina</t>
  </si>
  <si>
    <t>Starbuck</t>
  </si>
  <si>
    <t xml:space="preserve">  Sam L.</t>
  </si>
  <si>
    <t>McMahon</t>
  </si>
  <si>
    <t xml:space="preserve">  Haley R.</t>
  </si>
  <si>
    <t>Rissell</t>
  </si>
  <si>
    <t xml:space="preserve">  Ethan</t>
  </si>
  <si>
    <t>Kromroy</t>
  </si>
  <si>
    <t xml:space="preserve">  Andrew W</t>
  </si>
  <si>
    <t>Manfredi</t>
  </si>
  <si>
    <t xml:space="preserve">  Mark G</t>
  </si>
  <si>
    <t>Manwaring</t>
  </si>
  <si>
    <t xml:space="preserve">  Kasey E.</t>
  </si>
  <si>
    <t>Tomaszewski</t>
  </si>
  <si>
    <t>Gannon</t>
  </si>
  <si>
    <t>Frye</t>
  </si>
  <si>
    <t xml:space="preserve">  Kristin M</t>
  </si>
  <si>
    <t>Currier</t>
  </si>
  <si>
    <t xml:space="preserve">  Mary-Lynn B.</t>
  </si>
  <si>
    <t>Whittendale</t>
  </si>
  <si>
    <t xml:space="preserve">  Jamie A</t>
  </si>
  <si>
    <t>Rixe</t>
  </si>
  <si>
    <t xml:space="preserve">  Jeffrey A.</t>
  </si>
  <si>
    <t>Ballon-Landa</t>
  </si>
  <si>
    <t>Zaferos</t>
  </si>
  <si>
    <t xml:space="preserve">  Audrey</t>
  </si>
  <si>
    <t xml:space="preserve">  Jacob</t>
  </si>
  <si>
    <t>Evans Marke</t>
  </si>
  <si>
    <t xml:space="preserve">  Daniel S</t>
  </si>
  <si>
    <t>Samland</t>
  </si>
  <si>
    <t xml:space="preserve">  Marc C.</t>
  </si>
  <si>
    <t>Shapiro</t>
  </si>
  <si>
    <t xml:space="preserve">  Mark S</t>
  </si>
  <si>
    <t>Snitzer</t>
  </si>
  <si>
    <t>Herra Arroyo</t>
  </si>
  <si>
    <t>Watters</t>
  </si>
  <si>
    <t>Steele-Belkin</t>
  </si>
  <si>
    <t xml:space="preserve">  Dara</t>
  </si>
  <si>
    <t>Christensen</t>
  </si>
  <si>
    <t xml:space="preserve">  Rachelle R</t>
  </si>
  <si>
    <t>Hodge</t>
  </si>
  <si>
    <t xml:space="preserve">  Brenda J</t>
  </si>
  <si>
    <t>Rusterholz</t>
  </si>
  <si>
    <t>Lafrance</t>
  </si>
  <si>
    <t xml:space="preserve">  Sylvain</t>
  </si>
  <si>
    <t>Hallis</t>
  </si>
  <si>
    <t>Salowitz</t>
  </si>
  <si>
    <t xml:space="preserve">  Kaitlin M</t>
  </si>
  <si>
    <t>Blake</t>
  </si>
  <si>
    <t xml:space="preserve">  William R.</t>
  </si>
  <si>
    <t>Langerak</t>
  </si>
  <si>
    <t>Bonilla</t>
  </si>
  <si>
    <t xml:space="preserve">  Veronica</t>
  </si>
  <si>
    <t>Ciabattoni</t>
  </si>
  <si>
    <t xml:space="preserve">  Warren</t>
  </si>
  <si>
    <t>Escanero Palmer</t>
  </si>
  <si>
    <t xml:space="preserve">  Daniela</t>
  </si>
  <si>
    <t xml:space="preserve">  Deirdre A</t>
  </si>
  <si>
    <t>Osmark</t>
  </si>
  <si>
    <t xml:space="preserve">  Mathias</t>
  </si>
  <si>
    <t>Warwick</t>
  </si>
  <si>
    <t xml:space="preserve">  Kurt</t>
  </si>
  <si>
    <t>Magnuson</t>
  </si>
  <si>
    <t>Marsh</t>
  </si>
  <si>
    <t>Kari</t>
  </si>
  <si>
    <t>Standiford</t>
  </si>
  <si>
    <t xml:space="preserve">  Alex F</t>
  </si>
  <si>
    <t>Sherwin</t>
  </si>
  <si>
    <t xml:space="preserve">  Alice</t>
  </si>
  <si>
    <t>Blekeli</t>
  </si>
  <si>
    <t xml:space="preserve">  Johannes Fiskerstand</t>
  </si>
  <si>
    <t>Vangampleare</t>
  </si>
  <si>
    <t>Hiatt</t>
  </si>
  <si>
    <t xml:space="preserve">  Jon M</t>
  </si>
  <si>
    <t>Tadesse</t>
  </si>
  <si>
    <t xml:space="preserve">  Fasil</t>
  </si>
  <si>
    <t>Jaswell</t>
  </si>
  <si>
    <t xml:space="preserve">  Megan C.</t>
  </si>
  <si>
    <t>Phillips-Cook</t>
  </si>
  <si>
    <t xml:space="preserve">  Lisa J.</t>
  </si>
  <si>
    <t xml:space="preserve">  Doron P</t>
  </si>
  <si>
    <t xml:space="preserve">  Katharina</t>
  </si>
  <si>
    <t>Desruisseaux</t>
  </si>
  <si>
    <t xml:space="preserve">  Carl</t>
  </si>
  <si>
    <t>Ripp</t>
  </si>
  <si>
    <t xml:space="preserve">  Kelsey J.</t>
  </si>
  <si>
    <t>Harris</t>
  </si>
  <si>
    <t xml:space="preserve">  Stephen A.</t>
  </si>
  <si>
    <t>Shafer</t>
  </si>
  <si>
    <t>Hemesath</t>
  </si>
  <si>
    <t xml:space="preserve">  Katie C</t>
  </si>
  <si>
    <t>Vinci</t>
  </si>
  <si>
    <t xml:space="preserve">  Melissa K</t>
  </si>
  <si>
    <t>Diamond-Husmann</t>
  </si>
  <si>
    <t xml:space="preserve">  Kara H</t>
  </si>
  <si>
    <t>Soto</t>
  </si>
  <si>
    <t xml:space="preserve">  Juan Carlos</t>
  </si>
  <si>
    <t xml:space="preserve">  John III</t>
  </si>
  <si>
    <t>Patrick</t>
  </si>
  <si>
    <t xml:space="preserve">  Sarah M</t>
  </si>
  <si>
    <t>Dacko</t>
  </si>
  <si>
    <t xml:space="preserve">  Kristin C</t>
  </si>
  <si>
    <t>Glassey</t>
  </si>
  <si>
    <t xml:space="preserve">  Casey M.</t>
  </si>
  <si>
    <t>Frechette</t>
  </si>
  <si>
    <t>Benitez</t>
  </si>
  <si>
    <t xml:space="preserve">  Braulio</t>
  </si>
  <si>
    <t>Gauthier</t>
  </si>
  <si>
    <t xml:space="preserve">  Anne-Marie</t>
  </si>
  <si>
    <t>Fazioli</t>
  </si>
  <si>
    <t xml:space="preserve">  Samuel K.</t>
  </si>
  <si>
    <t xml:space="preserve">  Yuki</t>
  </si>
  <si>
    <t>Dannenhauer</t>
  </si>
  <si>
    <t xml:space="preserve">  Rafer</t>
  </si>
  <si>
    <t>McComb</t>
  </si>
  <si>
    <t xml:space="preserve">  Erynn J.</t>
  </si>
  <si>
    <t>Sambasivam</t>
  </si>
  <si>
    <t xml:space="preserve">  Mahesh</t>
  </si>
  <si>
    <t>Maina</t>
  </si>
  <si>
    <t xml:space="preserve">  Stanley</t>
  </si>
  <si>
    <t>Keshian</t>
  </si>
  <si>
    <t>Maas</t>
  </si>
  <si>
    <t>Sinasac</t>
  </si>
  <si>
    <t xml:space="preserve">  Rachel M</t>
  </si>
  <si>
    <t>Van De Kamp</t>
  </si>
  <si>
    <t xml:space="preserve">  Fritz</t>
  </si>
  <si>
    <t>Ruffo</t>
  </si>
  <si>
    <t>Long</t>
  </si>
  <si>
    <t xml:space="preserve">  Claire M</t>
  </si>
  <si>
    <t>Rohde</t>
  </si>
  <si>
    <t>Bonzi</t>
  </si>
  <si>
    <t xml:space="preserve">  Maria S.</t>
  </si>
  <si>
    <t>Moore</t>
  </si>
  <si>
    <t xml:space="preserve">  Katherine E</t>
  </si>
  <si>
    <t>McGrane</t>
  </si>
  <si>
    <t>Stepnowski</t>
  </si>
  <si>
    <t xml:space="preserve">  Roxanne</t>
  </si>
  <si>
    <t>Merkle</t>
  </si>
  <si>
    <t xml:space="preserve">  Israel</t>
  </si>
  <si>
    <t xml:space="preserve">  Samalya</t>
  </si>
  <si>
    <t>Vigneron</t>
  </si>
  <si>
    <t>Mucci</t>
  </si>
  <si>
    <t xml:space="preserve">  Alicia</t>
  </si>
  <si>
    <t>MacDonald</t>
  </si>
  <si>
    <t xml:space="preserve">  Sarah K.</t>
  </si>
  <si>
    <t>Deng</t>
  </si>
  <si>
    <t xml:space="preserve">  Guomin</t>
  </si>
  <si>
    <t>De Mata</t>
  </si>
  <si>
    <t xml:space="preserve">  Javier</t>
  </si>
  <si>
    <t>Strickland</t>
  </si>
  <si>
    <t>Cheney</t>
  </si>
  <si>
    <t xml:space="preserve">  Thomas S</t>
  </si>
  <si>
    <t>Godoy</t>
  </si>
  <si>
    <t xml:space="preserve">  Martha Patricia</t>
  </si>
  <si>
    <t>Rider</t>
  </si>
  <si>
    <t xml:space="preserve">  Jennifer V.</t>
  </si>
  <si>
    <t xml:space="preserve">  Michael W.</t>
  </si>
  <si>
    <t>Walters</t>
  </si>
  <si>
    <t xml:space="preserve">  Eddie C</t>
  </si>
  <si>
    <t>Leboeuf</t>
  </si>
  <si>
    <t xml:space="preserve">  Maxime M</t>
  </si>
  <si>
    <t>Scheibel</t>
  </si>
  <si>
    <t xml:space="preserve">  Mark D</t>
  </si>
  <si>
    <t>Ritter</t>
  </si>
  <si>
    <t xml:space="preserve">  Justin M</t>
  </si>
  <si>
    <t>Pretot</t>
  </si>
  <si>
    <t xml:space="preserve">  Svetlana V.</t>
  </si>
  <si>
    <t>Willsey</t>
  </si>
  <si>
    <t xml:space="preserve">  Jana L</t>
  </si>
  <si>
    <t>Roach</t>
  </si>
  <si>
    <t>Jacobsen</t>
  </si>
  <si>
    <t xml:space="preserve">  Torrey C III</t>
  </si>
  <si>
    <t>O'Hora</t>
  </si>
  <si>
    <t>Amato</t>
  </si>
  <si>
    <t xml:space="preserve">  Jennifer D.</t>
  </si>
  <si>
    <t>Wegner</t>
  </si>
  <si>
    <t xml:space="preserve">  Lana J</t>
  </si>
  <si>
    <t>Bokun</t>
  </si>
  <si>
    <t xml:space="preserve">  Rebecca E</t>
  </si>
  <si>
    <t>Ainsley</t>
  </si>
  <si>
    <t xml:space="preserve">  Katie M.</t>
  </si>
  <si>
    <t xml:space="preserve">  Elizabeth A.</t>
  </si>
  <si>
    <t>Overpeck</t>
  </si>
  <si>
    <t>Levine</t>
  </si>
  <si>
    <t xml:space="preserve">  Annie J.</t>
  </si>
  <si>
    <t>Jean</t>
  </si>
  <si>
    <t xml:space="preserve">  Annie</t>
  </si>
  <si>
    <t>Wild</t>
  </si>
  <si>
    <t>Tabor</t>
  </si>
  <si>
    <t>Steffen</t>
  </si>
  <si>
    <t xml:space="preserve">  Amy T</t>
  </si>
  <si>
    <t>Tadich</t>
  </si>
  <si>
    <t xml:space="preserve">  Katarina D</t>
  </si>
  <si>
    <t>Christenson</t>
  </si>
  <si>
    <t xml:space="preserve">  B.j.</t>
  </si>
  <si>
    <t>Shell</t>
  </si>
  <si>
    <t xml:space="preserve">  Alison</t>
  </si>
  <si>
    <t>Rao</t>
  </si>
  <si>
    <t xml:space="preserve">  Neil K.</t>
  </si>
  <si>
    <t xml:space="preserve">  Anne Hunter</t>
  </si>
  <si>
    <t xml:space="preserve">  Sandra</t>
  </si>
  <si>
    <t>Gomez</t>
  </si>
  <si>
    <t>Hemingway</t>
  </si>
  <si>
    <t xml:space="preserve">  Rodney</t>
  </si>
  <si>
    <t>Pett</t>
  </si>
  <si>
    <t xml:space="preserve">  Carl R</t>
  </si>
  <si>
    <t>Meingast</t>
  </si>
  <si>
    <t xml:space="preserve">  Maximilian</t>
  </si>
  <si>
    <t>McCarthy</t>
  </si>
  <si>
    <t>Boyle</t>
  </si>
  <si>
    <t>Gundersen</t>
  </si>
  <si>
    <t xml:space="preserve">  Eirik</t>
  </si>
  <si>
    <t>Wolswinkel</t>
  </si>
  <si>
    <t xml:space="preserve">  Rik</t>
  </si>
  <si>
    <t>Bomberger</t>
  </si>
  <si>
    <t xml:space="preserve">  Daniel G</t>
  </si>
  <si>
    <t>Lapierre</t>
  </si>
  <si>
    <t xml:space="preserve">  Yannick</t>
  </si>
  <si>
    <t>Beaty</t>
  </si>
  <si>
    <t xml:space="preserve">  Sean R</t>
  </si>
  <si>
    <t>Hammer</t>
  </si>
  <si>
    <t>Randolph</t>
  </si>
  <si>
    <t xml:space="preserve">  Sara A.</t>
  </si>
  <si>
    <t>Masterson</t>
  </si>
  <si>
    <t>Friess</t>
  </si>
  <si>
    <t xml:space="preserve">  Thibaud</t>
  </si>
  <si>
    <t>Mantoni</t>
  </si>
  <si>
    <t>Bodeen</t>
  </si>
  <si>
    <t xml:space="preserve">  Gretchen K.</t>
  </si>
  <si>
    <t>McPherson</t>
  </si>
  <si>
    <t xml:space="preserve">  Martina</t>
  </si>
  <si>
    <t>Palko</t>
  </si>
  <si>
    <t xml:space="preserve">  Dustin J</t>
  </si>
  <si>
    <t>Breathitt</t>
  </si>
  <si>
    <t>Evora</t>
  </si>
  <si>
    <t xml:space="preserve">  Daniel V.</t>
  </si>
  <si>
    <t>Fischer</t>
  </si>
  <si>
    <t xml:space="preserve">  Saeger</t>
  </si>
  <si>
    <t>Deba</t>
  </si>
  <si>
    <t xml:space="preserve">  Buzunesh</t>
  </si>
  <si>
    <t>Leloup</t>
  </si>
  <si>
    <t xml:space="preserve">  Mirte</t>
  </si>
  <si>
    <t>Labare</t>
  </si>
  <si>
    <t>Arouca</t>
  </si>
  <si>
    <t xml:space="preserve">  Kerry A.</t>
  </si>
  <si>
    <t>Reese</t>
  </si>
  <si>
    <t>McCloskey</t>
  </si>
  <si>
    <t xml:space="preserve">  Christopher R.</t>
  </si>
  <si>
    <t>Tedsen</t>
  </si>
  <si>
    <t xml:space="preserve">  Elizabeth A</t>
  </si>
  <si>
    <t>Koehlinger</t>
  </si>
  <si>
    <t>Pielechaty</t>
  </si>
  <si>
    <t>Korhonen</t>
  </si>
  <si>
    <t xml:space="preserve">  Jonathan P</t>
  </si>
  <si>
    <t>Kehr</t>
  </si>
  <si>
    <t xml:space="preserve">  Gina</t>
  </si>
  <si>
    <t>Montagna</t>
  </si>
  <si>
    <t xml:space="preserve">  Dino</t>
  </si>
  <si>
    <t>M√ºller</t>
  </si>
  <si>
    <t xml:space="preserve">  Jan</t>
  </si>
  <si>
    <t xml:space="preserve">  Jonathan E.</t>
  </si>
  <si>
    <t>Sidebottom</t>
  </si>
  <si>
    <t xml:space="preserve">  Mark A</t>
  </si>
  <si>
    <t>Morris</t>
  </si>
  <si>
    <t>Chaisson</t>
  </si>
  <si>
    <t xml:space="preserve">  Stan J</t>
  </si>
  <si>
    <t>Pigott</t>
  </si>
  <si>
    <t xml:space="preserve">  Jessica L.</t>
  </si>
  <si>
    <t>Cochrane</t>
  </si>
  <si>
    <t xml:space="preserve">  Krysta</t>
  </si>
  <si>
    <t>Armitage</t>
  </si>
  <si>
    <t xml:space="preserve">  Natascia</t>
  </si>
  <si>
    <t>Shen</t>
  </si>
  <si>
    <t>O'Kelly</t>
  </si>
  <si>
    <t>Huff</t>
  </si>
  <si>
    <t xml:space="preserve">  Monica</t>
  </si>
  <si>
    <t>Dye</t>
  </si>
  <si>
    <t>Willard</t>
  </si>
  <si>
    <t xml:space="preserve">  Kelly C</t>
  </si>
  <si>
    <t>D'Addario</t>
  </si>
  <si>
    <t>Buchanan</t>
  </si>
  <si>
    <t xml:space="preserve">  James V</t>
  </si>
  <si>
    <t xml:space="preserve">  Angie</t>
  </si>
  <si>
    <t>Waterson</t>
  </si>
  <si>
    <t>Piras</t>
  </si>
  <si>
    <t xml:space="preserve">  Sabina</t>
  </si>
  <si>
    <t xml:space="preserve">  Amy C</t>
  </si>
  <si>
    <t xml:space="preserve">  Victoria U</t>
  </si>
  <si>
    <t>Landberg</t>
  </si>
  <si>
    <t xml:space="preserve">  Amelia B</t>
  </si>
  <si>
    <t>Flynn</t>
  </si>
  <si>
    <t xml:space="preserve">  Jackie J</t>
  </si>
  <si>
    <t>Bishop</t>
  </si>
  <si>
    <t>Devitt</t>
  </si>
  <si>
    <t xml:space="preserve">  Kerry</t>
  </si>
  <si>
    <t xml:space="preserve">  Cindy G.</t>
  </si>
  <si>
    <t>Tramontano</t>
  </si>
  <si>
    <t xml:space="preserve">  Gennaro</t>
  </si>
  <si>
    <t>Davidson</t>
  </si>
  <si>
    <t xml:space="preserve">  Terry</t>
  </si>
  <si>
    <t xml:space="preserve">  Patrick J</t>
  </si>
  <si>
    <t>McGraw</t>
  </si>
  <si>
    <t xml:space="preserve">  Keara</t>
  </si>
  <si>
    <t>Fellure</t>
  </si>
  <si>
    <t>Sanford</t>
  </si>
  <si>
    <t xml:space="preserve">  Katena</t>
  </si>
  <si>
    <t>Wrenn</t>
  </si>
  <si>
    <t xml:space="preserve">  Bean K.</t>
  </si>
  <si>
    <t>Lindsey</t>
  </si>
  <si>
    <t>Krueger</t>
  </si>
  <si>
    <t xml:space="preserve">  Jan-Patrick</t>
  </si>
  <si>
    <t>Babler</t>
  </si>
  <si>
    <t xml:space="preserve">  Jesse J</t>
  </si>
  <si>
    <t>Brezenski</t>
  </si>
  <si>
    <t xml:space="preserve">  Lindsey M</t>
  </si>
  <si>
    <t>Marschner</t>
  </si>
  <si>
    <t xml:space="preserve">  Marguerite K.</t>
  </si>
  <si>
    <t xml:space="preserve">  Travis</t>
  </si>
  <si>
    <t>Montez</t>
  </si>
  <si>
    <t xml:space="preserve">  Ricky</t>
  </si>
  <si>
    <t xml:space="preserve">  Colleen L.</t>
  </si>
  <si>
    <t>Hurt</t>
  </si>
  <si>
    <t xml:space="preserve">  Charlie A</t>
  </si>
  <si>
    <t>Garey</t>
  </si>
  <si>
    <t>Reddy</t>
  </si>
  <si>
    <t xml:space="preserve">  Lauren C</t>
  </si>
  <si>
    <t>Mueller</t>
  </si>
  <si>
    <t>Julia</t>
  </si>
  <si>
    <t>Uribe</t>
  </si>
  <si>
    <t xml:space="preserve">  Erik R</t>
  </si>
  <si>
    <t>Hand</t>
  </si>
  <si>
    <t xml:space="preserve">  Thomas A</t>
  </si>
  <si>
    <t>Mac-Thiong</t>
  </si>
  <si>
    <t xml:space="preserve">  Jean-Marc</t>
  </si>
  <si>
    <t xml:space="preserve">  Kerry L</t>
  </si>
  <si>
    <t>Steidl</t>
  </si>
  <si>
    <t xml:space="preserve">  Ulrich</t>
  </si>
  <si>
    <t xml:space="preserve">  Justin P</t>
  </si>
  <si>
    <t>Alderfer</t>
  </si>
  <si>
    <t xml:space="preserve">  Hannah E.</t>
  </si>
  <si>
    <t>Ryland</t>
  </si>
  <si>
    <t>Bethea</t>
  </si>
  <si>
    <t xml:space="preserve">  Joseph P</t>
  </si>
  <si>
    <t>Blois</t>
  </si>
  <si>
    <t>Dayton</t>
  </si>
  <si>
    <t xml:space="preserve">  Gina M</t>
  </si>
  <si>
    <t>Cloud</t>
  </si>
  <si>
    <t xml:space="preserve">  Shantel C.</t>
  </si>
  <si>
    <t>Betournay</t>
  </si>
  <si>
    <t>Temple</t>
  </si>
  <si>
    <t>Rollie</t>
  </si>
  <si>
    <t xml:space="preserve">  Jessica R</t>
  </si>
  <si>
    <t>Roybal</t>
  </si>
  <si>
    <t xml:space="preserve">  Robyn</t>
  </si>
  <si>
    <t>Turgeon</t>
  </si>
  <si>
    <t>Deingenis</t>
  </si>
  <si>
    <t xml:space="preserve">  Jessica F.</t>
  </si>
  <si>
    <t>Gibbs</t>
  </si>
  <si>
    <t>Trom</t>
  </si>
  <si>
    <t xml:space="preserve">  Kelly A</t>
  </si>
  <si>
    <t>Sizer</t>
  </si>
  <si>
    <t xml:space="preserve">  Brooke E</t>
  </si>
  <si>
    <t>Ellison</t>
  </si>
  <si>
    <t xml:space="preserve">  Katelyn E.</t>
  </si>
  <si>
    <t>Sulkowski</t>
  </si>
  <si>
    <t>Maringo</t>
  </si>
  <si>
    <t>Lattin</t>
  </si>
  <si>
    <t>Deblander</t>
  </si>
  <si>
    <t>O'Neill</t>
  </si>
  <si>
    <t xml:space="preserve">  Eoghan</t>
  </si>
  <si>
    <t xml:space="preserve">  Pamela W</t>
  </si>
  <si>
    <t>Stanek</t>
  </si>
  <si>
    <t xml:space="preserve">  Lindsey M.</t>
  </si>
  <si>
    <t xml:space="preserve">  Kassie</t>
  </si>
  <si>
    <t>Manning</t>
  </si>
  <si>
    <t>Barrera Munoz</t>
  </si>
  <si>
    <t xml:space="preserve">  Ruben Dario</t>
  </si>
  <si>
    <t>Schauwaers</t>
  </si>
  <si>
    <t>Hartman</t>
  </si>
  <si>
    <t xml:space="preserve">  Lindsay M</t>
  </si>
  <si>
    <t>Fire</t>
  </si>
  <si>
    <t>Waliaula</t>
  </si>
  <si>
    <t>Blackshear</t>
  </si>
  <si>
    <t xml:space="preserve">  Samuel H.</t>
  </si>
  <si>
    <t>Nettik</t>
  </si>
  <si>
    <t xml:space="preserve">  Jenni</t>
  </si>
  <si>
    <t>Novales</t>
  </si>
  <si>
    <t xml:space="preserve">  Estuardo F</t>
  </si>
  <si>
    <t>Rosauer</t>
  </si>
  <si>
    <t xml:space="preserve">  Brett</t>
  </si>
  <si>
    <t>Ryder</t>
  </si>
  <si>
    <t xml:space="preserve">  Sharon E.</t>
  </si>
  <si>
    <t>Larsen</t>
  </si>
  <si>
    <t xml:space="preserve">  Jacob W√¶ver</t>
  </si>
  <si>
    <t>Keate</t>
  </si>
  <si>
    <t xml:space="preserve">  Brooke S.</t>
  </si>
  <si>
    <t>Starosciak</t>
  </si>
  <si>
    <t xml:space="preserve">  Kaye A.</t>
  </si>
  <si>
    <t>Henderson</t>
  </si>
  <si>
    <t xml:space="preserve">  Daniel C.</t>
  </si>
  <si>
    <t>Winkelman</t>
  </si>
  <si>
    <t xml:space="preserve">  Laurie A</t>
  </si>
  <si>
    <t>Monette</t>
  </si>
  <si>
    <t>Kramer</t>
  </si>
  <si>
    <t xml:space="preserve">  Shelby</t>
  </si>
  <si>
    <t>Goldstein</t>
  </si>
  <si>
    <t xml:space="preserve">  Leticia</t>
  </si>
  <si>
    <t>Barrett</t>
  </si>
  <si>
    <t xml:space="preserve">  John S.</t>
  </si>
  <si>
    <t>Irwin</t>
  </si>
  <si>
    <t>Glenn</t>
  </si>
  <si>
    <t xml:space="preserve">  Ashley N.</t>
  </si>
  <si>
    <t>O'Meara</t>
  </si>
  <si>
    <t>Budrow</t>
  </si>
  <si>
    <t xml:space="preserve">  Nelly S</t>
  </si>
  <si>
    <t xml:space="preserve">  Meredith S</t>
  </si>
  <si>
    <t>Douglas</t>
  </si>
  <si>
    <t>Tecklenburg</t>
  </si>
  <si>
    <t xml:space="preserve">  Katherine A</t>
  </si>
  <si>
    <t>Schenck</t>
  </si>
  <si>
    <t xml:space="preserve">  Steve</t>
  </si>
  <si>
    <t xml:space="preserve">  Kate L.</t>
  </si>
  <si>
    <t>Blendell</t>
  </si>
  <si>
    <t>Parodi</t>
  </si>
  <si>
    <t xml:space="preserve">  Katharine</t>
  </si>
  <si>
    <t>Morgan</t>
  </si>
  <si>
    <t xml:space="preserve">  Heather L</t>
  </si>
  <si>
    <t>Linden</t>
  </si>
  <si>
    <t xml:space="preserve">  Desiree</t>
  </si>
  <si>
    <t>Horning</t>
  </si>
  <si>
    <t xml:space="preserve">  Peter B.</t>
  </si>
  <si>
    <t>Goode</t>
  </si>
  <si>
    <t>Doden</t>
  </si>
  <si>
    <t>Groff</t>
  </si>
  <si>
    <t xml:space="preserve">  Adam C</t>
  </si>
  <si>
    <t>Kuehler</t>
  </si>
  <si>
    <t xml:space="preserve">  Jon</t>
  </si>
  <si>
    <t xml:space="preserve">  Steven J</t>
  </si>
  <si>
    <t>Gibby</t>
  </si>
  <si>
    <t xml:space="preserve">  Jessica P.</t>
  </si>
  <si>
    <t>Busa</t>
  </si>
  <si>
    <t>Moyo</t>
  </si>
  <si>
    <t xml:space="preserve">  Arturo H.</t>
  </si>
  <si>
    <t xml:space="preserve">  Ketil</t>
  </si>
  <si>
    <t xml:space="preserve">  Christi</t>
  </si>
  <si>
    <t>Ash</t>
  </si>
  <si>
    <t>Do Prado</t>
  </si>
  <si>
    <t xml:space="preserve">  Edivaldo B. Sr.</t>
  </si>
  <si>
    <t xml:space="preserve">  Eve</t>
  </si>
  <si>
    <t xml:space="preserve">  Devin</t>
  </si>
  <si>
    <t>Dever</t>
  </si>
  <si>
    <t xml:space="preserve">  Shaun R</t>
  </si>
  <si>
    <t>Horvath</t>
  </si>
  <si>
    <t xml:space="preserve">  Adrian</t>
  </si>
  <si>
    <t>Danner</t>
  </si>
  <si>
    <t>Weiss</t>
  </si>
  <si>
    <t xml:space="preserve">  Mallory</t>
  </si>
  <si>
    <t>D'Andrea</t>
  </si>
  <si>
    <t xml:space="preserve">  Shawn E</t>
  </si>
  <si>
    <t>Olesky</t>
  </si>
  <si>
    <t>Whitcraft</t>
  </si>
  <si>
    <t>Salazar</t>
  </si>
  <si>
    <t xml:space="preserve">  Johann A</t>
  </si>
  <si>
    <t>Todd</t>
  </si>
  <si>
    <t xml:space="preserve">  Robin M.</t>
  </si>
  <si>
    <t>Pond</t>
  </si>
  <si>
    <t xml:space="preserve">  Kyle K</t>
  </si>
  <si>
    <t>Egan</t>
  </si>
  <si>
    <t>Bersani</t>
  </si>
  <si>
    <t xml:space="preserve">  Michael A.</t>
  </si>
  <si>
    <t>Creech</t>
  </si>
  <si>
    <t xml:space="preserve">  Byron A</t>
  </si>
  <si>
    <t>Sudres</t>
  </si>
  <si>
    <t xml:space="preserve">  Carine A</t>
  </si>
  <si>
    <t>Couture</t>
  </si>
  <si>
    <t xml:space="preserve">  Lindsay A.</t>
  </si>
  <si>
    <t>Patronick</t>
  </si>
  <si>
    <t xml:space="preserve">  Justin R</t>
  </si>
  <si>
    <t>Depasquale</t>
  </si>
  <si>
    <t>Lavergne</t>
  </si>
  <si>
    <t>Kawakami</t>
  </si>
  <si>
    <t xml:space="preserve">  Ayako N.</t>
  </si>
  <si>
    <t>Gonsalves</t>
  </si>
  <si>
    <t xml:space="preserve">  Emilee</t>
  </si>
  <si>
    <t xml:space="preserve">  Stephen M</t>
  </si>
  <si>
    <t>Aure</t>
  </si>
  <si>
    <t xml:space="preserve">  Annemarie A</t>
  </si>
  <si>
    <t>Mattingly</t>
  </si>
  <si>
    <t xml:space="preserve">  Ashley R</t>
  </si>
  <si>
    <t>Stelpflug</t>
  </si>
  <si>
    <t xml:space="preserve">  Leslie A</t>
  </si>
  <si>
    <t>Sanchez Antognini</t>
  </si>
  <si>
    <t xml:space="preserve">  Mauricio J. Sr.</t>
  </si>
  <si>
    <t>Condon</t>
  </si>
  <si>
    <t xml:space="preserve">  Kieran</t>
  </si>
  <si>
    <t>Magato</t>
  </si>
  <si>
    <t>Dombrowski</t>
  </si>
  <si>
    <t xml:space="preserve">  Zeke M.</t>
  </si>
  <si>
    <t>Ohara</t>
  </si>
  <si>
    <t xml:space="preserve">  Chip</t>
  </si>
  <si>
    <t>Cifuentes Fetiva</t>
  </si>
  <si>
    <t xml:space="preserve">  Miguel Angel Sr.</t>
  </si>
  <si>
    <t>Keno</t>
  </si>
  <si>
    <t>Bruce</t>
  </si>
  <si>
    <t xml:space="preserve">  Meghan</t>
  </si>
  <si>
    <t>Lorch</t>
  </si>
  <si>
    <t>Sullivan</t>
  </si>
  <si>
    <t xml:space="preserve">  Millicent M</t>
  </si>
  <si>
    <t>Cave</t>
  </si>
  <si>
    <t>Gudenkauf</t>
  </si>
  <si>
    <t xml:space="preserve">  Kimberly K</t>
  </si>
  <si>
    <t xml:space="preserve">  Justin C</t>
  </si>
  <si>
    <t>Holley</t>
  </si>
  <si>
    <t xml:space="preserve">  Tristan P.</t>
  </si>
  <si>
    <t>Kemble</t>
  </si>
  <si>
    <t xml:space="preserve">  Traci A</t>
  </si>
  <si>
    <t>Bentley</t>
  </si>
  <si>
    <t xml:space="preserve">  Logan M</t>
  </si>
  <si>
    <t>Bellucci</t>
  </si>
  <si>
    <t xml:space="preserve">  Tiffany A</t>
  </si>
  <si>
    <t>Collins</t>
  </si>
  <si>
    <t>Gillman</t>
  </si>
  <si>
    <t xml:space="preserve">  Luke</t>
  </si>
  <si>
    <t>West</t>
  </si>
  <si>
    <t xml:space="preserve">  Leigh</t>
  </si>
  <si>
    <t>Chida</t>
  </si>
  <si>
    <t xml:space="preserve">  Yosuke</t>
  </si>
  <si>
    <t>Reisenauer</t>
  </si>
  <si>
    <t>Rosenberg-Wohl</t>
  </si>
  <si>
    <t>Theriault</t>
  </si>
  <si>
    <t xml:space="preserve">  Jodi</t>
  </si>
  <si>
    <t>Manuel</t>
  </si>
  <si>
    <t>Demko</t>
  </si>
  <si>
    <t xml:space="preserve">  Misti C</t>
  </si>
  <si>
    <t>Battaglia</t>
  </si>
  <si>
    <t xml:space="preserve">  Angela J</t>
  </si>
  <si>
    <t>Follo</t>
  </si>
  <si>
    <t xml:space="preserve">  Jonathan D.</t>
  </si>
  <si>
    <t>Barana</t>
  </si>
  <si>
    <t>Lysaght</t>
  </si>
  <si>
    <t xml:space="preserve">  Adrian R.</t>
  </si>
  <si>
    <t>Chalmers</t>
  </si>
  <si>
    <t xml:space="preserve">  Jason A.</t>
  </si>
  <si>
    <t>MacPherson</t>
  </si>
  <si>
    <t xml:space="preserve">  Rachel</t>
  </si>
  <si>
    <t>Delfidio</t>
  </si>
  <si>
    <t xml:space="preserve">  Susan</t>
  </si>
  <si>
    <t>Cummings</t>
  </si>
  <si>
    <t xml:space="preserve">  Cameron M.</t>
  </si>
  <si>
    <t>Schroegel</t>
  </si>
  <si>
    <t xml:space="preserve">  Claudia A.</t>
  </si>
  <si>
    <t>Casey</t>
  </si>
  <si>
    <t xml:space="preserve">  Nicole M.</t>
  </si>
  <si>
    <t>Randall</t>
  </si>
  <si>
    <t xml:space="preserve">  Jack</t>
  </si>
  <si>
    <t>Doyon</t>
  </si>
  <si>
    <t>Sankey</t>
  </si>
  <si>
    <t>Stilgenbauer</t>
  </si>
  <si>
    <t>Jaskiewicz</t>
  </si>
  <si>
    <t>Deppen</t>
  </si>
  <si>
    <t xml:space="preserve">  Jackie K.</t>
  </si>
  <si>
    <t>Hine</t>
  </si>
  <si>
    <t>Mathews</t>
  </si>
  <si>
    <t xml:space="preserve">  Tyler C</t>
  </si>
  <si>
    <t>Yabu</t>
  </si>
  <si>
    <t xml:space="preserve">  Yoshie</t>
  </si>
  <si>
    <t>Strang</t>
  </si>
  <si>
    <t xml:space="preserve">  Lauren A</t>
  </si>
  <si>
    <t>Frank</t>
  </si>
  <si>
    <t xml:space="preserve">  Mason D.</t>
  </si>
  <si>
    <t>Shanley</t>
  </si>
  <si>
    <t>Mancebo Garcia</t>
  </si>
  <si>
    <t xml:space="preserve">  Arturo</t>
  </si>
  <si>
    <t>Keehan</t>
  </si>
  <si>
    <t xml:space="preserve">  Jake</t>
  </si>
  <si>
    <t>Mahaney</t>
  </si>
  <si>
    <t>Nolan</t>
  </si>
  <si>
    <t xml:space="preserve">  Alison L.</t>
  </si>
  <si>
    <t>Sobrino</t>
  </si>
  <si>
    <t xml:space="preserve">  Karen A.</t>
  </si>
  <si>
    <t>Gennaro</t>
  </si>
  <si>
    <t xml:space="preserve">  Thomas R. Jr.</t>
  </si>
  <si>
    <t>Mayer</t>
  </si>
  <si>
    <t>Becker</t>
  </si>
  <si>
    <t xml:space="preserve">  Ezra</t>
  </si>
  <si>
    <t>Platt</t>
  </si>
  <si>
    <t xml:space="preserve">  Ari L.</t>
  </si>
  <si>
    <t>Brodeur</t>
  </si>
  <si>
    <t xml:space="preserve">  Fanny</t>
  </si>
  <si>
    <t>Knight Pech</t>
  </si>
  <si>
    <t xml:space="preserve">  Peter W. Sr.</t>
  </si>
  <si>
    <t>Jubinski</t>
  </si>
  <si>
    <t xml:space="preserve">  Catherine A</t>
  </si>
  <si>
    <t>Wall</t>
  </si>
  <si>
    <t>McKay</t>
  </si>
  <si>
    <t xml:space="preserve">  Janel N.</t>
  </si>
  <si>
    <t>Oh</t>
  </si>
  <si>
    <t xml:space="preserve">  Yann Kai</t>
  </si>
  <si>
    <t>Kessell</t>
  </si>
  <si>
    <t xml:space="preserve">  Zachary R.</t>
  </si>
  <si>
    <t>Hidalgo Zambrano</t>
  </si>
  <si>
    <t xml:space="preserve">  Alejandro Sr.</t>
  </si>
  <si>
    <t>Caprario</t>
  </si>
  <si>
    <t xml:space="preserve">  Nicholas R.</t>
  </si>
  <si>
    <t xml:space="preserve">  Michael D</t>
  </si>
  <si>
    <t>Wong</t>
  </si>
  <si>
    <t xml:space="preserve">  Marina</t>
  </si>
  <si>
    <t>Lea</t>
  </si>
  <si>
    <t xml:space="preserve">  Ross P</t>
  </si>
  <si>
    <t>Quigley</t>
  </si>
  <si>
    <t xml:space="preserve">  Aoife</t>
  </si>
  <si>
    <t>Korir</t>
  </si>
  <si>
    <t>Downs</t>
  </si>
  <si>
    <t xml:space="preserve">  Barry P.</t>
  </si>
  <si>
    <t>Zywek</t>
  </si>
  <si>
    <t xml:space="preserve">  Maciej</t>
  </si>
  <si>
    <t>Faulkner</t>
  </si>
  <si>
    <t xml:space="preserve">  Jerry D.</t>
  </si>
  <si>
    <t>Erspamer</t>
  </si>
  <si>
    <t xml:space="preserve">  Cathi</t>
  </si>
  <si>
    <t>Addison</t>
  </si>
  <si>
    <t xml:space="preserve">  Alex M</t>
  </si>
  <si>
    <t>Wu</t>
  </si>
  <si>
    <t xml:space="preserve">  Liang</t>
  </si>
  <si>
    <t xml:space="preserve">  Lexy</t>
  </si>
  <si>
    <t>Bosl</t>
  </si>
  <si>
    <t>Goldberg</t>
  </si>
  <si>
    <t xml:space="preserve">  Samuel L</t>
  </si>
  <si>
    <t xml:space="preserve">  Spencer A.</t>
  </si>
  <si>
    <t>Johnston</t>
  </si>
  <si>
    <t xml:space="preserve">  Rochelle</t>
  </si>
  <si>
    <t>Keating</t>
  </si>
  <si>
    <t xml:space="preserve">  Paula</t>
  </si>
  <si>
    <t>Duhon</t>
  </si>
  <si>
    <t xml:space="preserve">  Madeline E.</t>
  </si>
  <si>
    <t>Briseno</t>
  </si>
  <si>
    <t xml:space="preserve">  Maria Isabel</t>
  </si>
  <si>
    <t>Besse</t>
  </si>
  <si>
    <t xml:space="preserve">  Arthur M.</t>
  </si>
  <si>
    <t>Shillings</t>
  </si>
  <si>
    <t xml:space="preserve">  Joseph R.</t>
  </si>
  <si>
    <t>Tate</t>
  </si>
  <si>
    <t xml:space="preserve">  Sachiko</t>
  </si>
  <si>
    <t>Hengoed</t>
  </si>
  <si>
    <t>Aller</t>
  </si>
  <si>
    <t>Pisano</t>
  </si>
  <si>
    <t>Sanca</t>
  </si>
  <si>
    <t xml:space="preserve">  Ruben</t>
  </si>
  <si>
    <t>Bond</t>
  </si>
  <si>
    <t>Carron</t>
  </si>
  <si>
    <t xml:space="preserve">  Angela R.</t>
  </si>
  <si>
    <t>Ellwanger</t>
  </si>
  <si>
    <t xml:space="preserve">  Chatham</t>
  </si>
  <si>
    <t>Hanson</t>
  </si>
  <si>
    <t xml:space="preserve">  Derek</t>
  </si>
  <si>
    <t xml:space="preserve">  Kalvin J.</t>
  </si>
  <si>
    <t>Counts</t>
  </si>
  <si>
    <t>Carson</t>
  </si>
  <si>
    <t xml:space="preserve">  Barbara G.</t>
  </si>
  <si>
    <t>Haines</t>
  </si>
  <si>
    <t>Schnabel</t>
  </si>
  <si>
    <t xml:space="preserve">  Sunny S</t>
  </si>
  <si>
    <t>Simon</t>
  </si>
  <si>
    <t>Arciniaga</t>
  </si>
  <si>
    <t xml:space="preserve">  Scott M.</t>
  </si>
  <si>
    <t>Lizak</t>
  </si>
  <si>
    <t xml:space="preserve">  Marisa A</t>
  </si>
  <si>
    <t>Howery</t>
  </si>
  <si>
    <t>Crain</t>
  </si>
  <si>
    <t xml:space="preserve">  Amy L</t>
  </si>
  <si>
    <t>Hotze</t>
  </si>
  <si>
    <t xml:space="preserve">  Jenna M</t>
  </si>
  <si>
    <t>Chauhan</t>
  </si>
  <si>
    <t>Raab</t>
  </si>
  <si>
    <t xml:space="preserve">  Lyazid</t>
  </si>
  <si>
    <t>McKown</t>
  </si>
  <si>
    <t xml:space="preserve">  Lindsey A.</t>
  </si>
  <si>
    <t>Schiemann</t>
  </si>
  <si>
    <t>Cress</t>
  </si>
  <si>
    <t xml:space="preserve">  Jennifer A</t>
  </si>
  <si>
    <t>Mawson</t>
  </si>
  <si>
    <t xml:space="preserve">  Leif S.</t>
  </si>
  <si>
    <t>Wigginton</t>
  </si>
  <si>
    <t xml:space="preserve">  Bo</t>
  </si>
  <si>
    <t>Schroeder</t>
  </si>
  <si>
    <t xml:space="preserve">  Leah</t>
  </si>
  <si>
    <t>Leonard</t>
  </si>
  <si>
    <t xml:space="preserve">  Kara Lynne</t>
  </si>
  <si>
    <t>Tissue</t>
  </si>
  <si>
    <t>Wood</t>
  </si>
  <si>
    <t>Denny</t>
  </si>
  <si>
    <t>Testa</t>
  </si>
  <si>
    <t xml:space="preserve">  Allie</t>
  </si>
  <si>
    <t>Buchholtz</t>
  </si>
  <si>
    <t xml:space="preserve">  Trasi</t>
  </si>
  <si>
    <t>Hoyt</t>
  </si>
  <si>
    <t>Cabada</t>
  </si>
  <si>
    <t xml:space="preserve">  Fernando</t>
  </si>
  <si>
    <t>Lobaciute</t>
  </si>
  <si>
    <t xml:space="preserve">  Ieva</t>
  </si>
  <si>
    <t xml:space="preserve">  Drew L.</t>
  </si>
  <si>
    <t>Oberndorfer</t>
  </si>
  <si>
    <t>Hetherington</t>
  </si>
  <si>
    <t xml:space="preserve">  Alexander G</t>
  </si>
  <si>
    <t>Murray</t>
  </si>
  <si>
    <t xml:space="preserve">  Meaghan</t>
  </si>
  <si>
    <t>Higden</t>
  </si>
  <si>
    <t>Rediger</t>
  </si>
  <si>
    <t xml:space="preserve">  Andrea K.</t>
  </si>
  <si>
    <t xml:space="preserve">  Kris</t>
  </si>
  <si>
    <t xml:space="preserve">  Alden W</t>
  </si>
  <si>
    <t>Grise</t>
  </si>
  <si>
    <t xml:space="preserve">  Suzanne M</t>
  </si>
  <si>
    <t>Skildum</t>
  </si>
  <si>
    <t xml:space="preserve">  Heidi Z.</t>
  </si>
  <si>
    <t>Fischer-Daly</t>
  </si>
  <si>
    <t xml:space="preserve">  Fan</t>
  </si>
  <si>
    <t>Rudder</t>
  </si>
  <si>
    <t>Cartmell</t>
  </si>
  <si>
    <t>Troland</t>
  </si>
  <si>
    <t>Berg</t>
  </si>
  <si>
    <t>Engtrakul</t>
  </si>
  <si>
    <t xml:space="preserve">  Chaiwat</t>
  </si>
  <si>
    <t>Leonhardt</t>
  </si>
  <si>
    <t xml:space="preserve">  Kerri</t>
  </si>
  <si>
    <t>Goetz</t>
  </si>
  <si>
    <t>Cacharelis</t>
  </si>
  <si>
    <t xml:space="preserve">  Nicholas G</t>
  </si>
  <si>
    <t>Kariolis</t>
  </si>
  <si>
    <t xml:space="preserve">  Vasilis S</t>
  </si>
  <si>
    <t>Zelwin</t>
  </si>
  <si>
    <t xml:space="preserve">  Colleen C.</t>
  </si>
  <si>
    <t>Bannon</t>
  </si>
  <si>
    <t xml:space="preserve">  Annika</t>
  </si>
  <si>
    <t>Vetter</t>
  </si>
  <si>
    <t xml:space="preserve">  Nicholas C.</t>
  </si>
  <si>
    <t>Jablonski</t>
  </si>
  <si>
    <t xml:space="preserve">  Kelly K</t>
  </si>
  <si>
    <t>Jakubowitch</t>
  </si>
  <si>
    <t>Altshuler</t>
  </si>
  <si>
    <t xml:space="preserve">  Hannah</t>
  </si>
  <si>
    <t>Ugarte</t>
  </si>
  <si>
    <t xml:space="preserve">  Patricio Sr.</t>
  </si>
  <si>
    <t>Tusso</t>
  </si>
  <si>
    <t xml:space="preserve">  Robert B</t>
  </si>
  <si>
    <t xml:space="preserve">  Benjamin M</t>
  </si>
  <si>
    <t>Landry</t>
  </si>
  <si>
    <t>McDonald</t>
  </si>
  <si>
    <t xml:space="preserve">  Eric R.</t>
  </si>
  <si>
    <t>Larue</t>
  </si>
  <si>
    <t xml:space="preserve">  Bob R</t>
  </si>
  <si>
    <t xml:space="preserve">  Stephanie J.</t>
  </si>
  <si>
    <t>Marcus</t>
  </si>
  <si>
    <t>Daubert</t>
  </si>
  <si>
    <t>Close</t>
  </si>
  <si>
    <t>Roels</t>
  </si>
  <si>
    <t xml:space="preserve">  Guillaume</t>
  </si>
  <si>
    <t>Venosky</t>
  </si>
  <si>
    <t xml:space="preserve">  Kaylee</t>
  </si>
  <si>
    <t>Gosnell</t>
  </si>
  <si>
    <t xml:space="preserve">  Theresa</t>
  </si>
  <si>
    <t>Chewning-Kulick</t>
  </si>
  <si>
    <t xml:space="preserve">  Travis G.</t>
  </si>
  <si>
    <t xml:space="preserve">  Emma L.</t>
  </si>
  <si>
    <t>Manion</t>
  </si>
  <si>
    <t xml:space="preserve">  Linda</t>
  </si>
  <si>
    <t xml:space="preserve">  Owen R</t>
  </si>
  <si>
    <t>Leblanc</t>
  </si>
  <si>
    <t xml:space="preserve">  Jacqueline</t>
  </si>
  <si>
    <t xml:space="preserve">  Yefeng</t>
  </si>
  <si>
    <t>Goldsby</t>
  </si>
  <si>
    <t xml:space="preserve">  Ken</t>
  </si>
  <si>
    <t>Mahoney</t>
  </si>
  <si>
    <t xml:space="preserve">  Annie E</t>
  </si>
  <si>
    <t>McCracken</t>
  </si>
  <si>
    <t xml:space="preserve">  Noel K.</t>
  </si>
  <si>
    <t>Spewak</t>
  </si>
  <si>
    <t>Cottini</t>
  </si>
  <si>
    <t xml:space="preserve">  Federica</t>
  </si>
  <si>
    <t>Findlay</t>
  </si>
  <si>
    <t xml:space="preserve">  Pamela L</t>
  </si>
  <si>
    <t>Strasburg</t>
  </si>
  <si>
    <t xml:space="preserve">  Andrew W.</t>
  </si>
  <si>
    <t xml:space="preserve">  Randall</t>
  </si>
  <si>
    <t>Deeter</t>
  </si>
  <si>
    <t>Arpin</t>
  </si>
  <si>
    <t xml:space="preserve">  Azelie</t>
  </si>
  <si>
    <t>Schoeneck</t>
  </si>
  <si>
    <t xml:space="preserve">  Monica M.</t>
  </si>
  <si>
    <t xml:space="preserve">  Katarina K.</t>
  </si>
  <si>
    <t>Willits</t>
  </si>
  <si>
    <t>Syring</t>
  </si>
  <si>
    <t>Strike</t>
  </si>
  <si>
    <t xml:space="preserve">  Stacey L.</t>
  </si>
  <si>
    <t>Hennigar</t>
  </si>
  <si>
    <t>May</t>
  </si>
  <si>
    <t>Metcalf</t>
  </si>
  <si>
    <t>Tiska</t>
  </si>
  <si>
    <t xml:space="preserve">  James C.</t>
  </si>
  <si>
    <t>Fairley</t>
  </si>
  <si>
    <t xml:space="preserve">  Kim</t>
  </si>
  <si>
    <t>Piasta</t>
  </si>
  <si>
    <t xml:space="preserve">  Dariusz</t>
  </si>
  <si>
    <t>Olsen</t>
  </si>
  <si>
    <t xml:space="preserve">  Kristen</t>
  </si>
  <si>
    <t>De Jesus</t>
  </si>
  <si>
    <t xml:space="preserve">  Jose Guadalupe P. Sr.</t>
  </si>
  <si>
    <t>Bartus</t>
  </si>
  <si>
    <t>Stevens</t>
  </si>
  <si>
    <t>Rich</t>
  </si>
  <si>
    <t xml:space="preserve">  Holly J</t>
  </si>
  <si>
    <t>Fayter</t>
  </si>
  <si>
    <t>Parise</t>
  </si>
  <si>
    <t>Andrew</t>
  </si>
  <si>
    <t xml:space="preserve">  Tricity M</t>
  </si>
  <si>
    <t>Gryniewicz</t>
  </si>
  <si>
    <t xml:space="preserve">  Sarah A</t>
  </si>
  <si>
    <t>Panora</t>
  </si>
  <si>
    <t xml:space="preserve">  Lisa M.</t>
  </si>
  <si>
    <t xml:space="preserve">  Tracy A.</t>
  </si>
  <si>
    <t>Lambe</t>
  </si>
  <si>
    <t>Casto</t>
  </si>
  <si>
    <t xml:space="preserve">  Trent</t>
  </si>
  <si>
    <t>Martelli</t>
  </si>
  <si>
    <t xml:space="preserve">  Julie</t>
  </si>
  <si>
    <t>Naskret</t>
  </si>
  <si>
    <t xml:space="preserve">  Sawomir</t>
  </si>
  <si>
    <t xml:space="preserve">  Micah</t>
  </si>
  <si>
    <t>Maloney</t>
  </si>
  <si>
    <t xml:space="preserve">  Kelly H.</t>
  </si>
  <si>
    <t>Amherst</t>
  </si>
  <si>
    <t xml:space="preserve">  Lindsay M.</t>
  </si>
  <si>
    <t xml:space="preserve">  Austen G</t>
  </si>
  <si>
    <t>Johansen</t>
  </si>
  <si>
    <t xml:space="preserve">  Tory J.</t>
  </si>
  <si>
    <t xml:space="preserve">  Robert J.</t>
  </si>
  <si>
    <t xml:space="preserve">  Steph</t>
  </si>
  <si>
    <t>Chandler</t>
  </si>
  <si>
    <t>Kaufmann</t>
  </si>
  <si>
    <t xml:space="preserve">  Kristina</t>
  </si>
  <si>
    <t>Barnes-Zurkinden</t>
  </si>
  <si>
    <t xml:space="preserve">  Flo</t>
  </si>
  <si>
    <t>Wolter</t>
  </si>
  <si>
    <t xml:space="preserve">  Sarah P.</t>
  </si>
  <si>
    <t>Pearson</t>
  </si>
  <si>
    <t xml:space="preserve">  Anabel</t>
  </si>
  <si>
    <t xml:space="preserve">  Ian</t>
  </si>
  <si>
    <t>Leon</t>
  </si>
  <si>
    <t>Marriott</t>
  </si>
  <si>
    <t xml:space="preserve">  Richard J</t>
  </si>
  <si>
    <t>Wilkins</t>
  </si>
  <si>
    <t xml:space="preserve">  Jacqueline N.</t>
  </si>
  <si>
    <t>Saiter</t>
  </si>
  <si>
    <t xml:space="preserve">  Cindy</t>
  </si>
  <si>
    <t>Winrow</t>
  </si>
  <si>
    <t xml:space="preserve">  Marcia</t>
  </si>
  <si>
    <t>Gries</t>
  </si>
  <si>
    <t xml:space="preserve">  Samantha R.</t>
  </si>
  <si>
    <t>Strohschein</t>
  </si>
  <si>
    <t xml:space="preserve">  John P</t>
  </si>
  <si>
    <t>Coogan</t>
  </si>
  <si>
    <t>Gagnon</t>
  </si>
  <si>
    <t xml:space="preserve">  Isabelle</t>
  </si>
  <si>
    <t xml:space="preserve">  Neil</t>
  </si>
  <si>
    <t>Brian</t>
  </si>
  <si>
    <t xml:space="preserve">  Nathan</t>
  </si>
  <si>
    <t>Fox</t>
  </si>
  <si>
    <t xml:space="preserve">  Kelli N</t>
  </si>
  <si>
    <t>Traver</t>
  </si>
  <si>
    <t>Quick</t>
  </si>
  <si>
    <t xml:space="preserve">  Grant A</t>
  </si>
  <si>
    <t xml:space="preserve">  Jonathan C</t>
  </si>
  <si>
    <t>Theriot</t>
  </si>
  <si>
    <t xml:space="preserve">  Rachael M.</t>
  </si>
  <si>
    <t>Michalis</t>
  </si>
  <si>
    <t xml:space="preserve">  Pilar</t>
  </si>
  <si>
    <t xml:space="preserve">  Kyle M</t>
  </si>
  <si>
    <t>Tjong Clemons</t>
  </si>
  <si>
    <t xml:space="preserve">  Christie</t>
  </si>
  <si>
    <t>Palma</t>
  </si>
  <si>
    <t xml:space="preserve">  David A.</t>
  </si>
  <si>
    <t>Takaoka</t>
  </si>
  <si>
    <t xml:space="preserve">  Masahiro</t>
  </si>
  <si>
    <t>Sherman</t>
  </si>
  <si>
    <t xml:space="preserve">  Logan B.</t>
  </si>
  <si>
    <t>Andre</t>
  </si>
  <si>
    <t xml:space="preserve">  Stephanie L.</t>
  </si>
  <si>
    <t>Switt</t>
  </si>
  <si>
    <t xml:space="preserve">  Angela H</t>
  </si>
  <si>
    <t xml:space="preserve">  Britt K</t>
  </si>
  <si>
    <t xml:space="preserve">  Joyce R.</t>
  </si>
  <si>
    <t>Whitbeck</t>
  </si>
  <si>
    <t>Auer</t>
  </si>
  <si>
    <t>Attar</t>
  </si>
  <si>
    <t>Misuraca</t>
  </si>
  <si>
    <t>Spannaus</t>
  </si>
  <si>
    <t xml:space="preserve">  Michaela L</t>
  </si>
  <si>
    <t>Tarbiat</t>
  </si>
  <si>
    <t xml:space="preserve">  Shalaleh</t>
  </si>
  <si>
    <t>Pulkkinen</t>
  </si>
  <si>
    <t>Trnovcova</t>
  </si>
  <si>
    <t xml:space="preserve">  Zuzana</t>
  </si>
  <si>
    <t>Anthony</t>
  </si>
  <si>
    <t xml:space="preserve">  Daniel J.</t>
  </si>
  <si>
    <t>Hetrick</t>
  </si>
  <si>
    <t>Stern</t>
  </si>
  <si>
    <t>Newman</t>
  </si>
  <si>
    <t xml:space="preserve">  Matthew M</t>
  </si>
  <si>
    <t xml:space="preserve">  Nadine A.</t>
  </si>
  <si>
    <t>Mone</t>
  </si>
  <si>
    <t xml:space="preserve">  Peter J. Jr.</t>
  </si>
  <si>
    <t>Powers</t>
  </si>
  <si>
    <t>Ulery</t>
  </si>
  <si>
    <t xml:space="preserve">  Douglas W</t>
  </si>
  <si>
    <t xml:space="preserve">  Catherine</t>
  </si>
  <si>
    <t>Cho</t>
  </si>
  <si>
    <t xml:space="preserve">  Youngseong</t>
  </si>
  <si>
    <t>Reumann</t>
  </si>
  <si>
    <t>Cooper</t>
  </si>
  <si>
    <t xml:space="preserve">  Brandon S.</t>
  </si>
  <si>
    <t xml:space="preserve">  Sean P</t>
  </si>
  <si>
    <t>Cichon</t>
  </si>
  <si>
    <t>Maroevic</t>
  </si>
  <si>
    <t xml:space="preserve">  Janez</t>
  </si>
  <si>
    <t xml:space="preserve">  John I. Jr.</t>
  </si>
  <si>
    <t>Schulz</t>
  </si>
  <si>
    <t>Capriolo</t>
  </si>
  <si>
    <t>Borleis</t>
  </si>
  <si>
    <t>Conrad</t>
  </si>
  <si>
    <t>Karakoyunlu</t>
  </si>
  <si>
    <t xml:space="preserve">  Deniz</t>
  </si>
  <si>
    <t>Desrosiers</t>
  </si>
  <si>
    <t xml:space="preserve">  Shannon L.</t>
  </si>
  <si>
    <t xml:space="preserve">  Kaitlin M.</t>
  </si>
  <si>
    <t>Shabot Marcos</t>
  </si>
  <si>
    <t xml:space="preserve">  Alfredo</t>
  </si>
  <si>
    <t>Comment</t>
  </si>
  <si>
    <t>Moss</t>
  </si>
  <si>
    <t xml:space="preserve">  Troy</t>
  </si>
  <si>
    <t>Clash</t>
  </si>
  <si>
    <t xml:space="preserve">  Daniel C</t>
  </si>
  <si>
    <t>Blankenship</t>
  </si>
  <si>
    <t>Lloyd</t>
  </si>
  <si>
    <t xml:space="preserve">  Jennefer</t>
  </si>
  <si>
    <t>Kong</t>
  </si>
  <si>
    <t xml:space="preserve">  Tracey L.</t>
  </si>
  <si>
    <t>Benson</t>
  </si>
  <si>
    <t>Huntington</t>
  </si>
  <si>
    <t>Kendall</t>
  </si>
  <si>
    <t xml:space="preserve">  Esther</t>
  </si>
  <si>
    <t>Gast</t>
  </si>
  <si>
    <t xml:space="preserve">  Jackie</t>
  </si>
  <si>
    <t>Scanlin</t>
  </si>
  <si>
    <t xml:space="preserve">  Timothy P.</t>
  </si>
  <si>
    <t>Philbrook</t>
  </si>
  <si>
    <t>Cowan</t>
  </si>
  <si>
    <t>Sousa</t>
  </si>
  <si>
    <t xml:space="preserve">  Hugo M</t>
  </si>
  <si>
    <t>Stanton</t>
  </si>
  <si>
    <t xml:space="preserve">  Daniel J. Jr.</t>
  </si>
  <si>
    <t>Mollak</t>
  </si>
  <si>
    <t>Weston</t>
  </si>
  <si>
    <t xml:space="preserve">  Rob</t>
  </si>
  <si>
    <t>Rabuzzi</t>
  </si>
  <si>
    <t>Hendrix</t>
  </si>
  <si>
    <t xml:space="preserve">  Austin D</t>
  </si>
  <si>
    <t>Van Nielen</t>
  </si>
  <si>
    <t xml:space="preserve">  Brittany</t>
  </si>
  <si>
    <t>Schout</t>
  </si>
  <si>
    <t xml:space="preserve">  Becky G.</t>
  </si>
  <si>
    <t>Schmaltz</t>
  </si>
  <si>
    <t xml:space="preserve">  Virginie</t>
  </si>
  <si>
    <t>Eagen</t>
  </si>
  <si>
    <t xml:space="preserve">  Allison A</t>
  </si>
  <si>
    <t>Rotramel</t>
  </si>
  <si>
    <t>Prevost</t>
  </si>
  <si>
    <t xml:space="preserve">  Caleb</t>
  </si>
  <si>
    <t>Nyambaso</t>
  </si>
  <si>
    <t xml:space="preserve">  Zachariah</t>
  </si>
  <si>
    <t>Shaffer</t>
  </si>
  <si>
    <t xml:space="preserve">  Patricia A</t>
  </si>
  <si>
    <t>Corkum</t>
  </si>
  <si>
    <t>Pedersen</t>
  </si>
  <si>
    <t>Melo</t>
  </si>
  <si>
    <t xml:space="preserve">  Breno</t>
  </si>
  <si>
    <t>Sakamoto</t>
  </si>
  <si>
    <t xml:space="preserve">  Takaya</t>
  </si>
  <si>
    <t xml:space="preserve">  Thomas IV</t>
  </si>
  <si>
    <t xml:space="preserve">  Bradley E</t>
  </si>
  <si>
    <t>Lombardo</t>
  </si>
  <si>
    <t>Bode</t>
  </si>
  <si>
    <t xml:space="preserve">  Ruby J</t>
  </si>
  <si>
    <t xml:space="preserve">  Bart</t>
  </si>
  <si>
    <t>Norcross</t>
  </si>
  <si>
    <t xml:space="preserve">  Robert A.</t>
  </si>
  <si>
    <t>Lazrus</t>
  </si>
  <si>
    <t>Tsegay</t>
  </si>
  <si>
    <t xml:space="preserve">  Yemane Adhane</t>
  </si>
  <si>
    <t>Schneider</t>
  </si>
  <si>
    <t xml:space="preserve">  Jesse A.</t>
  </si>
  <si>
    <t>Loreto</t>
  </si>
  <si>
    <t xml:space="preserve">  Bird</t>
  </si>
  <si>
    <t>Callahan</t>
  </si>
  <si>
    <t xml:space="preserve">  Patrick M.</t>
  </si>
  <si>
    <t>Timko</t>
  </si>
  <si>
    <t>Achatz</t>
  </si>
  <si>
    <t>Horwitz</t>
  </si>
  <si>
    <t xml:space="preserve">  Yuri</t>
  </si>
  <si>
    <t>Gordyan</t>
  </si>
  <si>
    <t xml:space="preserve">  Debbie</t>
  </si>
  <si>
    <t>Battoo</t>
  </si>
  <si>
    <t>Barker</t>
  </si>
  <si>
    <t xml:space="preserve">  Daniell L</t>
  </si>
  <si>
    <t>Saarnilehto</t>
  </si>
  <si>
    <t xml:space="preserve">  Janne</t>
  </si>
  <si>
    <t xml:space="preserve">  Elizabeth L</t>
  </si>
  <si>
    <t>Hillman</t>
  </si>
  <si>
    <t xml:space="preserve">  Stephanie C.</t>
  </si>
  <si>
    <t>Bartel</t>
  </si>
  <si>
    <t xml:space="preserve">  Callie</t>
  </si>
  <si>
    <t>Potekhina</t>
  </si>
  <si>
    <t xml:space="preserve">  Mary K.</t>
  </si>
  <si>
    <t>Lapp</t>
  </si>
  <si>
    <t xml:space="preserve">  Samuel M.</t>
  </si>
  <si>
    <t xml:space="preserve">  Tom J.</t>
  </si>
  <si>
    <t>McCormick</t>
  </si>
  <si>
    <t>Coffed</t>
  </si>
  <si>
    <t xml:space="preserve">  Dougie J</t>
  </si>
  <si>
    <t>Estes</t>
  </si>
  <si>
    <t xml:space="preserve">  Jeremiah H</t>
  </si>
  <si>
    <t>Miles</t>
  </si>
  <si>
    <t xml:space="preserve">  Ashley J.</t>
  </si>
  <si>
    <t>Zamore</t>
  </si>
  <si>
    <t xml:space="preserve">  Turner J.</t>
  </si>
  <si>
    <t>Donaghy</t>
  </si>
  <si>
    <t xml:space="preserve">  Roger</t>
  </si>
  <si>
    <t xml:space="preserve">  Pamela</t>
  </si>
  <si>
    <t>Fiorini</t>
  </si>
  <si>
    <t>Alexander</t>
  </si>
  <si>
    <t xml:space="preserve">  Katherine H.</t>
  </si>
  <si>
    <t>Watkins</t>
  </si>
  <si>
    <t xml:space="preserve">  Robin</t>
  </si>
  <si>
    <t>Cassel</t>
  </si>
  <si>
    <t xml:space="preserve">  Terri</t>
  </si>
  <si>
    <t xml:space="preserve">  Eddie</t>
  </si>
  <si>
    <t>O'Sullivan</t>
  </si>
  <si>
    <t>Chepkirui</t>
  </si>
  <si>
    <t xml:space="preserve">  Joyce</t>
  </si>
  <si>
    <t>Gurney</t>
  </si>
  <si>
    <t xml:space="preserve">  Alison W.</t>
  </si>
  <si>
    <t>Francis</t>
  </si>
  <si>
    <t xml:space="preserve">  Tammara C</t>
  </si>
  <si>
    <t>Gruca</t>
  </si>
  <si>
    <t xml:space="preserve">  Dorota</t>
  </si>
  <si>
    <t>Rojas Alvarez</t>
  </si>
  <si>
    <t xml:space="preserve">  Jose Norberto Sr.</t>
  </si>
  <si>
    <t>Denton</t>
  </si>
  <si>
    <t xml:space="preserve">  Bryant</t>
  </si>
  <si>
    <t>Trout</t>
  </si>
  <si>
    <t>Gilbert</t>
  </si>
  <si>
    <t>Chong</t>
  </si>
  <si>
    <t xml:space="preserve">  Eduardo</t>
  </si>
  <si>
    <t>Henry</t>
  </si>
  <si>
    <t xml:space="preserve">  Laura M.</t>
  </si>
  <si>
    <t>Brenneman</t>
  </si>
  <si>
    <t>Kemp</t>
  </si>
  <si>
    <t xml:space="preserve">  Melissa D.</t>
  </si>
  <si>
    <t xml:space="preserve">  Dan C. Jr.</t>
  </si>
  <si>
    <t>Hillyard</t>
  </si>
  <si>
    <t xml:space="preserve">  Wesley C.</t>
  </si>
  <si>
    <t>Gonzales</t>
  </si>
  <si>
    <t xml:space="preserve">  Christin</t>
  </si>
  <si>
    <t>Sayre</t>
  </si>
  <si>
    <t>Panke</t>
  </si>
  <si>
    <t>Brennan</t>
  </si>
  <si>
    <t xml:space="preserve">  Margaret P.</t>
  </si>
  <si>
    <t>Ngo</t>
  </si>
  <si>
    <t xml:space="preserve">  Tiffany K</t>
  </si>
  <si>
    <t>Guerdan</t>
  </si>
  <si>
    <t xml:space="preserve">  David M.</t>
  </si>
  <si>
    <t xml:space="preserve">  Christine E</t>
  </si>
  <si>
    <t>Mills-Honarvar</t>
  </si>
  <si>
    <t xml:space="preserve">  Donna</t>
  </si>
  <si>
    <t>Farvard</t>
  </si>
  <si>
    <t xml:space="preserve">  Rod</t>
  </si>
  <si>
    <t xml:space="preserve">  Joe</t>
  </si>
  <si>
    <t>Skinner</t>
  </si>
  <si>
    <t xml:space="preserve">  Kayleigh</t>
  </si>
  <si>
    <t xml:space="preserve">  Lorcan A.</t>
  </si>
  <si>
    <t>Shue</t>
  </si>
  <si>
    <t xml:space="preserve">  Billy</t>
  </si>
  <si>
    <t xml:space="preserve">  Paul M.</t>
  </si>
  <si>
    <t>Blinn</t>
  </si>
  <si>
    <t xml:space="preserve">  Brenda M.</t>
  </si>
  <si>
    <t>Duyn</t>
  </si>
  <si>
    <t xml:space="preserve">  Jeff H</t>
  </si>
  <si>
    <t>Wardian</t>
  </si>
  <si>
    <t>Heuninck</t>
  </si>
  <si>
    <t>Kipyego</t>
  </si>
  <si>
    <t xml:space="preserve">  Bernard</t>
  </si>
  <si>
    <t>Kuehl</t>
  </si>
  <si>
    <t>Burkholder</t>
  </si>
  <si>
    <t xml:space="preserve">  Bryn</t>
  </si>
  <si>
    <t>Stadolnik</t>
  </si>
  <si>
    <t>Shields</t>
  </si>
  <si>
    <t>Margolis</t>
  </si>
  <si>
    <t xml:space="preserve">  Jay</t>
  </si>
  <si>
    <t>Uffenbeck</t>
  </si>
  <si>
    <t xml:space="preserve">  Shelley</t>
  </si>
  <si>
    <t>Stepanova</t>
  </si>
  <si>
    <t xml:space="preserve">  Jekaterina</t>
  </si>
  <si>
    <t>Verdi</t>
  </si>
  <si>
    <t xml:space="preserve">  Pauline</t>
  </si>
  <si>
    <t>Mickelson</t>
  </si>
  <si>
    <t xml:space="preserve">  Aleah K</t>
  </si>
  <si>
    <t>Dibaba</t>
  </si>
  <si>
    <t xml:space="preserve">  Mare</t>
  </si>
  <si>
    <t>Shilling</t>
  </si>
  <si>
    <t>Bashaw</t>
  </si>
  <si>
    <t>Jacob</t>
  </si>
  <si>
    <t xml:space="preserve">  Amanda R</t>
  </si>
  <si>
    <t>McCutcheon</t>
  </si>
  <si>
    <t xml:space="preserve">  Murray W.</t>
  </si>
  <si>
    <t>Connor</t>
  </si>
  <si>
    <t xml:space="preserve">  Meghan P.</t>
  </si>
  <si>
    <t>Geoghegan</t>
  </si>
  <si>
    <t xml:space="preserve">  Seth</t>
  </si>
  <si>
    <t>McGinn</t>
  </si>
  <si>
    <t xml:space="preserve">  Michael P.</t>
  </si>
  <si>
    <t xml:space="preserve">  Russell M</t>
  </si>
  <si>
    <t>Quinteros</t>
  </si>
  <si>
    <t xml:space="preserve">  Martin</t>
  </si>
  <si>
    <t>Loenser</t>
  </si>
  <si>
    <t xml:space="preserve">  Miles</t>
  </si>
  <si>
    <t>Furrer</t>
  </si>
  <si>
    <t>Konigs</t>
  </si>
  <si>
    <t>Tesdahl</t>
  </si>
  <si>
    <t xml:space="preserve">  Brock J</t>
  </si>
  <si>
    <t>Engel</t>
  </si>
  <si>
    <t xml:space="preserve">  Stephen F.</t>
  </si>
  <si>
    <t>Kuck</t>
  </si>
  <si>
    <t xml:space="preserve">  Missy</t>
  </si>
  <si>
    <t>Neuschel</t>
  </si>
  <si>
    <t xml:space="preserve">  Lauren M</t>
  </si>
  <si>
    <t>Rosales Ramirez</t>
  </si>
  <si>
    <t xml:space="preserve">  Apolo U.</t>
  </si>
  <si>
    <t>Marquez</t>
  </si>
  <si>
    <t xml:space="preserve">  Alfons</t>
  </si>
  <si>
    <t>Green</t>
  </si>
  <si>
    <t xml:space="preserve">  Amber</t>
  </si>
  <si>
    <t>Schubel</t>
  </si>
  <si>
    <t xml:space="preserve">  Leah C.</t>
  </si>
  <si>
    <t>Jimenez</t>
  </si>
  <si>
    <t xml:space="preserve">  Lilia</t>
  </si>
  <si>
    <t>Zimny-Schmitt</t>
  </si>
  <si>
    <t xml:space="preserve">  Danny</t>
  </si>
  <si>
    <t>Brohart</t>
  </si>
  <si>
    <t>Oka</t>
  </si>
  <si>
    <t xml:space="preserve">  Satomi</t>
  </si>
  <si>
    <t>Metzger</t>
  </si>
  <si>
    <t xml:space="preserve">  Peter T II</t>
  </si>
  <si>
    <t xml:space="preserve">  Manuel</t>
  </si>
  <si>
    <t>Vaughn</t>
  </si>
  <si>
    <t xml:space="preserve">  Kindsey P.</t>
  </si>
  <si>
    <t xml:space="preserve">  Thomas G.</t>
  </si>
  <si>
    <t>Petty</t>
  </si>
  <si>
    <t xml:space="preserve">  Kyle S</t>
  </si>
  <si>
    <t xml:space="preserve">  Alexander J.</t>
  </si>
  <si>
    <t xml:space="preserve">  Dustin L</t>
  </si>
  <si>
    <t>Lasseron</t>
  </si>
  <si>
    <t xml:space="preserve">  Chloe</t>
  </si>
  <si>
    <t>Bushong</t>
  </si>
  <si>
    <t xml:space="preserve">  Cailtlin</t>
  </si>
  <si>
    <t>Dennison</t>
  </si>
  <si>
    <t>Lira</t>
  </si>
  <si>
    <t xml:space="preserve">  Chuy</t>
  </si>
  <si>
    <t>Nahigian</t>
  </si>
  <si>
    <t xml:space="preserve">  Laurie B</t>
  </si>
  <si>
    <t>Cackett</t>
  </si>
  <si>
    <t xml:space="preserve">  Rachel B.</t>
  </si>
  <si>
    <t>Hunter-Galvan</t>
  </si>
  <si>
    <t xml:space="preserve">  Liza</t>
  </si>
  <si>
    <t>Pierret</t>
  </si>
  <si>
    <t xml:space="preserve">  Lindsay E.</t>
  </si>
  <si>
    <t>O'Neil</t>
  </si>
  <si>
    <t xml:space="preserve">  Kathleen M.</t>
  </si>
  <si>
    <t>Leitz</t>
  </si>
  <si>
    <t xml:space="preserve">  Aya</t>
  </si>
  <si>
    <t>Durfee</t>
  </si>
  <si>
    <t xml:space="preserve">  Carolyn R</t>
  </si>
  <si>
    <t>Maylone</t>
  </si>
  <si>
    <t xml:space="preserve">  Bethany</t>
  </si>
  <si>
    <t>Reiland</t>
  </si>
  <si>
    <t xml:space="preserve">  Holly A</t>
  </si>
  <si>
    <t>Hu</t>
  </si>
  <si>
    <t xml:space="preserve">  Ping</t>
  </si>
  <si>
    <t>Lessek</t>
  </si>
  <si>
    <t>Colavincenzo</t>
  </si>
  <si>
    <t>Mendez-Karr</t>
  </si>
  <si>
    <t>Saulnier</t>
  </si>
  <si>
    <t xml:space="preserve">  Emmett</t>
  </si>
  <si>
    <t>Schoonover</t>
  </si>
  <si>
    <t>Hass</t>
  </si>
  <si>
    <t xml:space="preserve">  Christopher L.</t>
  </si>
  <si>
    <t>Cadotte</t>
  </si>
  <si>
    <t xml:space="preserve">  Christopher P.</t>
  </si>
  <si>
    <t>Cacciapaglia</t>
  </si>
  <si>
    <t xml:space="preserve">  Christopher W</t>
  </si>
  <si>
    <t>Mininger</t>
  </si>
  <si>
    <t xml:space="preserve">  Norman H.</t>
  </si>
  <si>
    <t>Mayo</t>
  </si>
  <si>
    <t>Zicko</t>
  </si>
  <si>
    <t xml:space="preserve">  Tatyana K</t>
  </si>
  <si>
    <t xml:space="preserve">  Chrissy</t>
  </si>
  <si>
    <t>Cupp</t>
  </si>
  <si>
    <t xml:space="preserve">  Halle</t>
  </si>
  <si>
    <t>Klassen</t>
  </si>
  <si>
    <t xml:space="preserve">  Tara D.</t>
  </si>
  <si>
    <t>Musal</t>
  </si>
  <si>
    <t xml:space="preserve">  Rasim M</t>
  </si>
  <si>
    <t>Kitayama</t>
  </si>
  <si>
    <t xml:space="preserve">  Dina</t>
  </si>
  <si>
    <t>Altman</t>
  </si>
  <si>
    <t>Demchko</t>
  </si>
  <si>
    <t xml:space="preserve">  Caitrin</t>
  </si>
  <si>
    <t xml:space="preserve">  Adriana S</t>
  </si>
  <si>
    <t>Betts</t>
  </si>
  <si>
    <t xml:space="preserve">  Kristen M</t>
  </si>
  <si>
    <t>Vandeventer</t>
  </si>
  <si>
    <t xml:space="preserve">  Alix</t>
  </si>
  <si>
    <t>Hirano</t>
  </si>
  <si>
    <t xml:space="preserve">  Kakushin</t>
  </si>
  <si>
    <t>Davi</t>
  </si>
  <si>
    <t xml:space="preserve">  Michael J</t>
  </si>
  <si>
    <t>Sloan</t>
  </si>
  <si>
    <t>Homich</t>
  </si>
  <si>
    <t xml:space="preserve">  Amanda C.</t>
  </si>
  <si>
    <t>Kristjansson</t>
  </si>
  <si>
    <t xml:space="preserve">  Valur</t>
  </si>
  <si>
    <t>Pitman</t>
  </si>
  <si>
    <t xml:space="preserve">  Erica J</t>
  </si>
  <si>
    <t>Curley</t>
  </si>
  <si>
    <t>Zimmer</t>
  </si>
  <si>
    <t xml:space="preserve">  Lissa</t>
  </si>
  <si>
    <t>Granski</t>
  </si>
  <si>
    <t xml:space="preserve">  Alyson</t>
  </si>
  <si>
    <t>Regina</t>
  </si>
  <si>
    <t xml:space="preserve">  Chance B</t>
  </si>
  <si>
    <t>Howe</t>
  </si>
  <si>
    <t xml:space="preserve">  Therese</t>
  </si>
  <si>
    <t>Atwater</t>
  </si>
  <si>
    <t xml:space="preserve">  Beau</t>
  </si>
  <si>
    <t>Gurganus</t>
  </si>
  <si>
    <t xml:space="preserve">  Kelsey M</t>
  </si>
  <si>
    <t>Holden</t>
  </si>
  <si>
    <t xml:space="preserve">  Gretchen</t>
  </si>
  <si>
    <t>Parton</t>
  </si>
  <si>
    <t xml:space="preserve">  Nicholas E.</t>
  </si>
  <si>
    <t xml:space="preserve">  Deborah</t>
  </si>
  <si>
    <t>Dent</t>
  </si>
  <si>
    <t xml:space="preserve">  Chuck W. Jr.</t>
  </si>
  <si>
    <t>Ranti</t>
  </si>
  <si>
    <t>Ishaq</t>
  </si>
  <si>
    <t xml:space="preserve">  Amany</t>
  </si>
  <si>
    <t>Wiles</t>
  </si>
  <si>
    <t xml:space="preserve">  Kipling</t>
  </si>
  <si>
    <t xml:space="preserve">  Duncan</t>
  </si>
  <si>
    <t>Serafini</t>
  </si>
  <si>
    <t xml:space="preserve">  Louis C.</t>
  </si>
  <si>
    <t>Button</t>
  </si>
  <si>
    <t>Gaal</t>
  </si>
  <si>
    <t xml:space="preserve">  Ildiko M.</t>
  </si>
  <si>
    <t>Liptak</t>
  </si>
  <si>
    <t xml:space="preserve">  Melinda E.</t>
  </si>
  <si>
    <t>Kellam</t>
  </si>
  <si>
    <t xml:space="preserve">  Ashley M</t>
  </si>
  <si>
    <t>Gordon</t>
  </si>
  <si>
    <t xml:space="preserve">  Sean P.</t>
  </si>
  <si>
    <t>Wagoner</t>
  </si>
  <si>
    <t xml:space="preserve">  Emily G</t>
  </si>
  <si>
    <t>Goffi</t>
  </si>
  <si>
    <t xml:space="preserve">  Danilo</t>
  </si>
  <si>
    <t>Salovaara</t>
  </si>
  <si>
    <t xml:space="preserve">  Mikko</t>
  </si>
  <si>
    <t>Reid</t>
  </si>
  <si>
    <t xml:space="preserve">  Paula C.</t>
  </si>
  <si>
    <t>Allan</t>
  </si>
  <si>
    <t xml:space="preserve">  Kirsten N.</t>
  </si>
  <si>
    <t>McLaughlin</t>
  </si>
  <si>
    <t xml:space="preserve">  Christy</t>
  </si>
  <si>
    <t>Tang</t>
  </si>
  <si>
    <t xml:space="preserve">  Jingjing</t>
  </si>
  <si>
    <t xml:space="preserve">  Morgan</t>
  </si>
  <si>
    <t>Chepkwony</t>
  </si>
  <si>
    <t xml:space="preserve">  Frankline</t>
  </si>
  <si>
    <t xml:space="preserve">  Laura T.</t>
  </si>
  <si>
    <t>Szynkarczuk</t>
  </si>
  <si>
    <t xml:space="preserve">  Natalia</t>
  </si>
  <si>
    <t>Brill</t>
  </si>
  <si>
    <t xml:space="preserve">  Jennifer L.</t>
  </si>
  <si>
    <t xml:space="preserve">  Brooke</t>
  </si>
  <si>
    <t>Nunn</t>
  </si>
  <si>
    <t xml:space="preserve">  Jeremy M</t>
  </si>
  <si>
    <t>Blair</t>
  </si>
  <si>
    <t xml:space="preserve">  Megan L.</t>
  </si>
  <si>
    <t>Sharkey</t>
  </si>
  <si>
    <t>Scalard</t>
  </si>
  <si>
    <t xml:space="preserve">  Marny</t>
  </si>
  <si>
    <t>Burget</t>
  </si>
  <si>
    <t>English</t>
  </si>
  <si>
    <t xml:space="preserve">  Benjamin L</t>
  </si>
  <si>
    <t>Hampton</t>
  </si>
  <si>
    <t xml:space="preserve">  Rob G</t>
  </si>
  <si>
    <t xml:space="preserve">  Stefanie A</t>
  </si>
  <si>
    <t>Lucas</t>
  </si>
  <si>
    <t xml:space="preserve">  Caroline F.</t>
  </si>
  <si>
    <t xml:space="preserve">  Julia J.</t>
  </si>
  <si>
    <t>Cherewatti</t>
  </si>
  <si>
    <t>Olle</t>
  </si>
  <si>
    <t xml:space="preserve">  Bernat</t>
  </si>
  <si>
    <t>Hamsi</t>
  </si>
  <si>
    <t xml:space="preserve">  Hicham</t>
  </si>
  <si>
    <t>Finnegan</t>
  </si>
  <si>
    <t>Villa</t>
  </si>
  <si>
    <t xml:space="preserve">  Elisabetta</t>
  </si>
  <si>
    <t>Cable</t>
  </si>
  <si>
    <t xml:space="preserve">  Trevor N.</t>
  </si>
  <si>
    <t>Eiring</t>
  </si>
  <si>
    <t xml:space="preserve">  Nancy</t>
  </si>
  <si>
    <t xml:space="preserve">  Allison R.</t>
  </si>
  <si>
    <t>Friedman</t>
  </si>
  <si>
    <t>Croker</t>
  </si>
  <si>
    <t>Beganics</t>
  </si>
  <si>
    <t>Huberty</t>
  </si>
  <si>
    <t xml:space="preserve">  Janae N.</t>
  </si>
  <si>
    <t>Hazlehurst</t>
  </si>
  <si>
    <t>Marin</t>
  </si>
  <si>
    <t>Dear</t>
  </si>
  <si>
    <t xml:space="preserve">  Nicole F</t>
  </si>
  <si>
    <t>Lederer</t>
  </si>
  <si>
    <t xml:space="preserve">  Krista L</t>
  </si>
  <si>
    <t>Robson</t>
  </si>
  <si>
    <t xml:space="preserve">  Denise</t>
  </si>
  <si>
    <t>Galvan</t>
  </si>
  <si>
    <t xml:space="preserve">  Ariel</t>
  </si>
  <si>
    <t>Teeuwen</t>
  </si>
  <si>
    <t xml:space="preserve">  Rosalie</t>
  </si>
  <si>
    <t>List</t>
  </si>
  <si>
    <t>Shafar</t>
  </si>
  <si>
    <t xml:space="preserve">  Vitaliy</t>
  </si>
  <si>
    <t>Copenhaver</t>
  </si>
  <si>
    <t xml:space="preserve">  Benjamin W.</t>
  </si>
  <si>
    <t>Stump</t>
  </si>
  <si>
    <t>Wehrman</t>
  </si>
  <si>
    <t>Sischo</t>
  </si>
  <si>
    <t>Fonti</t>
  </si>
  <si>
    <t xml:space="preserve">  Massimiliano</t>
  </si>
  <si>
    <t>Merlis</t>
  </si>
  <si>
    <t>Hasegawa</t>
  </si>
  <si>
    <t xml:space="preserve">  Kiyokatsu</t>
  </si>
  <si>
    <t>Haselden</t>
  </si>
  <si>
    <t>Simonson</t>
  </si>
  <si>
    <t>Montag</t>
  </si>
  <si>
    <t xml:space="preserve">  Julia M</t>
  </si>
  <si>
    <t>Deroian</t>
  </si>
  <si>
    <t xml:space="preserve">  Rhea</t>
  </si>
  <si>
    <t>Brady</t>
  </si>
  <si>
    <t xml:space="preserve">  Shamus M.</t>
  </si>
  <si>
    <t>Strickler</t>
  </si>
  <si>
    <t xml:space="preserve">  Mary Beth</t>
  </si>
  <si>
    <t>Simone</t>
  </si>
  <si>
    <t xml:space="preserve">  Erin</t>
  </si>
  <si>
    <t>Von Rock</t>
  </si>
  <si>
    <t xml:space="preserve">  Hallie</t>
  </si>
  <si>
    <t>Woodard</t>
  </si>
  <si>
    <t xml:space="preserve">  Paige P</t>
  </si>
  <si>
    <t xml:space="preserve">  Ji</t>
  </si>
  <si>
    <t>Sinda</t>
  </si>
  <si>
    <t xml:space="preserve">  Carissa A</t>
  </si>
  <si>
    <t>Rydland</t>
  </si>
  <si>
    <t xml:space="preserve">  Mona</t>
  </si>
  <si>
    <t>Vespa</t>
  </si>
  <si>
    <t xml:space="preserve">  Kristin R.</t>
  </si>
  <si>
    <t>Meadows</t>
  </si>
  <si>
    <t>Toppen</t>
  </si>
  <si>
    <t>Ermer</t>
  </si>
  <si>
    <t>Dionne</t>
  </si>
  <si>
    <t xml:space="preserve">  Hilary K.</t>
  </si>
  <si>
    <t>Stasulli</t>
  </si>
  <si>
    <t xml:space="preserve">  Dominique</t>
  </si>
  <si>
    <t>Duran</t>
  </si>
  <si>
    <t xml:space="preserve">  Carlos I</t>
  </si>
  <si>
    <t>Klundt</t>
  </si>
  <si>
    <t>Waters</t>
  </si>
  <si>
    <t>Rusk</t>
  </si>
  <si>
    <t xml:space="preserve">  Sarah S</t>
  </si>
  <si>
    <t>Gersbach</t>
  </si>
  <si>
    <t xml:space="preserve">  Shauna R.</t>
  </si>
  <si>
    <t>Taylor-Watson</t>
  </si>
  <si>
    <t xml:space="preserve">  Lindsay J.</t>
  </si>
  <si>
    <t xml:space="preserve">  Danya A.</t>
  </si>
  <si>
    <t>Levitsky</t>
  </si>
  <si>
    <t xml:space="preserve">  Lorraine</t>
  </si>
  <si>
    <t>Carroll</t>
  </si>
  <si>
    <t>Campos</t>
  </si>
  <si>
    <t xml:space="preserve">  Jesus Sr.</t>
  </si>
  <si>
    <t>Flajslik</t>
  </si>
  <si>
    <t>Chua</t>
  </si>
  <si>
    <t xml:space="preserve">  Catherine C.</t>
  </si>
  <si>
    <t xml:space="preserve">  Evan</t>
  </si>
  <si>
    <t>Wilzbacher</t>
  </si>
  <si>
    <t xml:space="preserve">  Nathan J</t>
  </si>
  <si>
    <t>Thayer</t>
  </si>
  <si>
    <t>Brosseau</t>
  </si>
  <si>
    <t>Phares</t>
  </si>
  <si>
    <t xml:space="preserve">  Marshall</t>
  </si>
  <si>
    <t xml:space="preserve">  Lavar</t>
  </si>
  <si>
    <t xml:space="preserve">  Charlie T.</t>
  </si>
  <si>
    <t>Padula</t>
  </si>
  <si>
    <t>Gamirov</t>
  </si>
  <si>
    <t xml:space="preserve">  Arthur</t>
  </si>
  <si>
    <t>Briot</t>
  </si>
  <si>
    <t>De Hueck</t>
  </si>
  <si>
    <t>Putt</t>
  </si>
  <si>
    <t xml:space="preserve">  Tammy</t>
  </si>
  <si>
    <t>Deiman</t>
  </si>
  <si>
    <t xml:space="preserve">  Lena</t>
  </si>
  <si>
    <t>Bonanni</t>
  </si>
  <si>
    <t xml:space="preserve">  Valentina</t>
  </si>
  <si>
    <t>Stein</t>
  </si>
  <si>
    <t xml:space="preserve">  Russell N.</t>
  </si>
  <si>
    <t>Laumann</t>
  </si>
  <si>
    <t xml:space="preserve">  Scott R.</t>
  </si>
  <si>
    <t>Galaviz</t>
  </si>
  <si>
    <t xml:space="preserve">  Jose Francisco Sr.</t>
  </si>
  <si>
    <t>Piper</t>
  </si>
  <si>
    <t xml:space="preserve">  Paul J</t>
  </si>
  <si>
    <t>Cantini</t>
  </si>
  <si>
    <t xml:space="preserve">  Edward J.</t>
  </si>
  <si>
    <t>Werhane</t>
  </si>
  <si>
    <t xml:space="preserve">  Patrick A.</t>
  </si>
  <si>
    <t>Davies</t>
  </si>
  <si>
    <t xml:space="preserve">  Geraint H</t>
  </si>
  <si>
    <t>Hummel</t>
  </si>
  <si>
    <t xml:space="preserve">  Dj</t>
  </si>
  <si>
    <t>Lutz</t>
  </si>
  <si>
    <t xml:space="preserve">  Zachary A</t>
  </si>
  <si>
    <t xml:space="preserve">  Brian W.</t>
  </si>
  <si>
    <t>Viglienzoni</t>
  </si>
  <si>
    <t>Rathbun</t>
  </si>
  <si>
    <t>crane</t>
  </si>
  <si>
    <t xml:space="preserve">  Ellen L.</t>
  </si>
  <si>
    <t>Conant</t>
  </si>
  <si>
    <t>Huyser-Wierenga</t>
  </si>
  <si>
    <t xml:space="preserve">  Abigail R.</t>
  </si>
  <si>
    <t>Natalini</t>
  </si>
  <si>
    <t>Robbins</t>
  </si>
  <si>
    <t>Stanislav</t>
  </si>
  <si>
    <t xml:space="preserve">  Grace H</t>
  </si>
  <si>
    <t xml:space="preserve">  Caitie J.</t>
  </si>
  <si>
    <t>Mears</t>
  </si>
  <si>
    <t>Neill</t>
  </si>
  <si>
    <t xml:space="preserve">  Ian T</t>
  </si>
  <si>
    <t>Tola</t>
  </si>
  <si>
    <t xml:space="preserve">  Tadese</t>
  </si>
  <si>
    <t>Briskman</t>
  </si>
  <si>
    <t>Ritzenhein</t>
  </si>
  <si>
    <t xml:space="preserve">  Dathan</t>
  </si>
  <si>
    <t>Malkowski</t>
  </si>
  <si>
    <t>Andreyko</t>
  </si>
  <si>
    <t>Lozier</t>
  </si>
  <si>
    <t xml:space="preserve">  Aaron R</t>
  </si>
  <si>
    <t xml:space="preserve">  Caitlin H.</t>
  </si>
  <si>
    <t>Rodas</t>
  </si>
  <si>
    <t xml:space="preserve">  Harald E.</t>
  </si>
  <si>
    <t xml:space="preserve">  Siobhan A.</t>
  </si>
  <si>
    <t xml:space="preserve">  Andrea J.</t>
  </si>
  <si>
    <t>Karmen</t>
  </si>
  <si>
    <t xml:space="preserve">  Rachel A.</t>
  </si>
  <si>
    <t>Lippmann</t>
  </si>
  <si>
    <t xml:space="preserve">  Kiersten</t>
  </si>
  <si>
    <t>Klehm</t>
  </si>
  <si>
    <t>Desisa</t>
  </si>
  <si>
    <t xml:space="preserve">  Lelisa</t>
  </si>
  <si>
    <t>Brooks</t>
  </si>
  <si>
    <t xml:space="preserve">  Chris C.</t>
  </si>
  <si>
    <t>Weispfennig</t>
  </si>
  <si>
    <t>Sorrell</t>
  </si>
  <si>
    <t xml:space="preserve">  Erik C.</t>
  </si>
  <si>
    <t>Marek</t>
  </si>
  <si>
    <t xml:space="preserve">  Shawn C</t>
  </si>
  <si>
    <t xml:space="preserve">  Vajin L.</t>
  </si>
  <si>
    <t>Werner</t>
  </si>
  <si>
    <t xml:space="preserve">  John K. Jr.</t>
  </si>
  <si>
    <t xml:space="preserve">  Kevin J.</t>
  </si>
  <si>
    <t xml:space="preserve">  Kirby W.</t>
  </si>
  <si>
    <t>Penny</t>
  </si>
  <si>
    <t xml:space="preserve">  J A</t>
  </si>
  <si>
    <t xml:space="preserve">  Dustin G.</t>
  </si>
  <si>
    <t>Masayesva</t>
  </si>
  <si>
    <t xml:space="preserve">  Anthony G</t>
  </si>
  <si>
    <t>Paavola</t>
  </si>
  <si>
    <t>Gehlsen</t>
  </si>
  <si>
    <t xml:space="preserve">  Eric N</t>
  </si>
  <si>
    <t>Roche</t>
  </si>
  <si>
    <t xml:space="preserve">  Connor</t>
  </si>
  <si>
    <t>Hearn</t>
  </si>
  <si>
    <t xml:space="preserve">  Patrick H.</t>
  </si>
  <si>
    <t>Dimson</t>
  </si>
  <si>
    <t>Slason</t>
  </si>
  <si>
    <t xml:space="preserve">  Deborah L.</t>
  </si>
  <si>
    <t>Gibson</t>
  </si>
  <si>
    <t xml:space="preserve">  Andrea K</t>
  </si>
  <si>
    <t>Erdos</t>
  </si>
  <si>
    <t xml:space="preserve">  Elleree</t>
  </si>
  <si>
    <t>Cushman</t>
  </si>
  <si>
    <t xml:space="preserve">  Brandon J</t>
  </si>
  <si>
    <t>Hammel</t>
  </si>
  <si>
    <t>Ytterstad</t>
  </si>
  <si>
    <t xml:space="preserve">  Nina Wavik Sr.</t>
  </si>
  <si>
    <t>Prince</t>
  </si>
  <si>
    <t xml:space="preserve">  Dani</t>
  </si>
  <si>
    <t>Freeman</t>
  </si>
  <si>
    <t>Petrulak</t>
  </si>
  <si>
    <t>Zablocki</t>
  </si>
  <si>
    <t>Van Meter</t>
  </si>
  <si>
    <t xml:space="preserve">  Kathryn M.</t>
  </si>
  <si>
    <t>Babay</t>
  </si>
  <si>
    <t xml:space="preserve">  Trent A</t>
  </si>
  <si>
    <t xml:space="preserve">  Jennifer E</t>
  </si>
  <si>
    <t>Moody</t>
  </si>
  <si>
    <t>Swierzbinski</t>
  </si>
  <si>
    <t>Schwartz</t>
  </si>
  <si>
    <t xml:space="preserve">  Tiffany A.</t>
  </si>
  <si>
    <t>Sanseverino</t>
  </si>
  <si>
    <t>Lawder</t>
  </si>
  <si>
    <t>Hoerner</t>
  </si>
  <si>
    <t xml:space="preserve">  Pat</t>
  </si>
  <si>
    <t>Beaulne</t>
  </si>
  <si>
    <t xml:space="preserve">  Rebecca M.</t>
  </si>
  <si>
    <t>Lunz</t>
  </si>
  <si>
    <t xml:space="preserve">  Ruth</t>
  </si>
  <si>
    <t>Kyle</t>
  </si>
  <si>
    <t xml:space="preserve">  Gregory S</t>
  </si>
  <si>
    <t>Brackenwagen</t>
  </si>
  <si>
    <t xml:space="preserve">  Alexandra S</t>
  </si>
  <si>
    <t>Schmitt</t>
  </si>
  <si>
    <t xml:space="preserve">  Hillary</t>
  </si>
  <si>
    <t>Borden</t>
  </si>
  <si>
    <t xml:space="preserve">  Amy K.</t>
  </si>
  <si>
    <t>Regan</t>
  </si>
  <si>
    <t>Koenis</t>
  </si>
  <si>
    <t xml:space="preserve">  Maaikel</t>
  </si>
  <si>
    <t>Kittaka</t>
  </si>
  <si>
    <t>Concannon</t>
  </si>
  <si>
    <t xml:space="preserve">  Christopher S.</t>
  </si>
  <si>
    <t xml:space="preserve">  William R</t>
  </si>
  <si>
    <t>Schultz</t>
  </si>
  <si>
    <t xml:space="preserve">  Lyndsy</t>
  </si>
  <si>
    <t>Brannigan</t>
  </si>
  <si>
    <t>Cavallo</t>
  </si>
  <si>
    <t xml:space="preserve">  Anna</t>
  </si>
  <si>
    <t>Axelrod</t>
  </si>
  <si>
    <t>Roberge</t>
  </si>
  <si>
    <t>Schmidt</t>
  </si>
  <si>
    <t>Kosters</t>
  </si>
  <si>
    <t xml:space="preserve">  Eric S</t>
  </si>
  <si>
    <t>Dykes</t>
  </si>
  <si>
    <t>Velan</t>
  </si>
  <si>
    <t>Goolik</t>
  </si>
  <si>
    <t>Bain</t>
  </si>
  <si>
    <t>Wieck</t>
  </si>
  <si>
    <t xml:space="preserve">  Sonja</t>
  </si>
  <si>
    <t>Friel</t>
  </si>
  <si>
    <t>Santandreu</t>
  </si>
  <si>
    <t xml:space="preserve">  Martha L.</t>
  </si>
  <si>
    <t xml:space="preserve">  Ryan C.</t>
  </si>
  <si>
    <t>Gerber</t>
  </si>
  <si>
    <t xml:space="preserve">  Cliff</t>
  </si>
  <si>
    <t>Benadum</t>
  </si>
  <si>
    <t xml:space="preserve">  Blue</t>
  </si>
  <si>
    <t>Ragazzini</t>
  </si>
  <si>
    <t xml:space="preserve">  Jeffrey M</t>
  </si>
  <si>
    <t>Kessinger</t>
  </si>
  <si>
    <t>Bezgin</t>
  </si>
  <si>
    <t>Woldesilassie</t>
  </si>
  <si>
    <t>Ruiz Herrero</t>
  </si>
  <si>
    <t>Bin Alias</t>
  </si>
  <si>
    <t xml:space="preserve">  Mohd Syahidan</t>
  </si>
  <si>
    <t>Pulliam</t>
  </si>
  <si>
    <t>Guisinger</t>
  </si>
  <si>
    <t>Arnerich</t>
  </si>
  <si>
    <t xml:space="preserve">  Christi A.</t>
  </si>
  <si>
    <t xml:space="preserve">  Sandra K.</t>
  </si>
  <si>
    <t>Nolette</t>
  </si>
  <si>
    <t xml:space="preserve">  Jerome</t>
  </si>
  <si>
    <t>Chabrier</t>
  </si>
  <si>
    <t xml:space="preserve">  Julia R</t>
  </si>
  <si>
    <t xml:space="preserve">  Sean Henry</t>
  </si>
  <si>
    <t>Knotts</t>
  </si>
  <si>
    <t>Pultorak</t>
  </si>
  <si>
    <t>Maxon</t>
  </si>
  <si>
    <t>Kraai</t>
  </si>
  <si>
    <t xml:space="preserve">  Abby L.</t>
  </si>
  <si>
    <t>Larosa</t>
  </si>
  <si>
    <t xml:space="preserve">  Ali</t>
  </si>
  <si>
    <t>Haney</t>
  </si>
  <si>
    <t>Boulay</t>
  </si>
  <si>
    <t xml:space="preserve">  Pierre</t>
  </si>
  <si>
    <t>Luy</t>
  </si>
  <si>
    <t>Fava</t>
  </si>
  <si>
    <t>Montoya</t>
  </si>
  <si>
    <t xml:space="preserve">  Alvaro Sr.</t>
  </si>
  <si>
    <t>Albertson</t>
  </si>
  <si>
    <t xml:space="preserve">  Mark P.</t>
  </si>
  <si>
    <t>Barger</t>
  </si>
  <si>
    <t>Fraioli</t>
  </si>
  <si>
    <t xml:space="preserve">  Mario Jr.</t>
  </si>
  <si>
    <t>April</t>
  </si>
  <si>
    <t xml:space="preserve">  Lusapho</t>
  </si>
  <si>
    <t>Talhelm</t>
  </si>
  <si>
    <t xml:space="preserve">  Alan F</t>
  </si>
  <si>
    <t>Treece</t>
  </si>
  <si>
    <t>Beisel</t>
  </si>
  <si>
    <t>Enke</t>
  </si>
  <si>
    <t xml:space="preserve">  Jacob J</t>
  </si>
  <si>
    <t>Ruiz-Tagle Barros</t>
  </si>
  <si>
    <t xml:space="preserve">  Jose Tomas</t>
  </si>
  <si>
    <t>Ferrell</t>
  </si>
  <si>
    <t xml:space="preserve">  Mary Evan</t>
  </si>
  <si>
    <t>Gates</t>
  </si>
  <si>
    <t xml:space="preserve">  Justin K.</t>
  </si>
  <si>
    <t>Jeffers</t>
  </si>
  <si>
    <t>Sulhanek</t>
  </si>
  <si>
    <t xml:space="preserve">  Roman</t>
  </si>
  <si>
    <t>Caron</t>
  </si>
  <si>
    <t xml:space="preserve">  Evelyn L</t>
  </si>
  <si>
    <t>Fullarton</t>
  </si>
  <si>
    <t>Lindgren</t>
  </si>
  <si>
    <t xml:space="preserve">  Matthew S</t>
  </si>
  <si>
    <t>Akiha</t>
  </si>
  <si>
    <t>Sweny</t>
  </si>
  <si>
    <t>Tobin</t>
  </si>
  <si>
    <t>Keys</t>
  </si>
  <si>
    <t>Wilbur</t>
  </si>
  <si>
    <t>Ditota</t>
  </si>
  <si>
    <t>Horbol</t>
  </si>
  <si>
    <t xml:space="preserve">  Flannery</t>
  </si>
  <si>
    <t xml:space="preserve">  John T</t>
  </si>
  <si>
    <t>Murakami</t>
  </si>
  <si>
    <t xml:space="preserve">  Candice M</t>
  </si>
  <si>
    <t>Petermann</t>
  </si>
  <si>
    <t xml:space="preserve">  Theodore A.</t>
  </si>
  <si>
    <t>Graves - Rostro</t>
  </si>
  <si>
    <t xml:space="preserve">  Lindy</t>
  </si>
  <si>
    <t>Danielson</t>
  </si>
  <si>
    <t>Street</t>
  </si>
  <si>
    <t xml:space="preserve">  Holly</t>
  </si>
  <si>
    <t>Buss</t>
  </si>
  <si>
    <t>Duffy</t>
  </si>
  <si>
    <t xml:space="preserve">  Meghan K</t>
  </si>
  <si>
    <t xml:space="preserve">  Fred</t>
  </si>
  <si>
    <t>Castro</t>
  </si>
  <si>
    <t xml:space="preserve">  Sebastian</t>
  </si>
  <si>
    <t>Avery</t>
  </si>
  <si>
    <t>Bohinski</t>
  </si>
  <si>
    <t xml:space="preserve">  Susan E</t>
  </si>
  <si>
    <t>Kohls</t>
  </si>
  <si>
    <t xml:space="preserve">  Katy</t>
  </si>
  <si>
    <t>Brietzke</t>
  </si>
  <si>
    <t>Riveros Gonzalez</t>
  </si>
  <si>
    <t xml:space="preserve">  Juan D. Sr.</t>
  </si>
  <si>
    <t>Albano</t>
  </si>
  <si>
    <t>Rosendahl</t>
  </si>
  <si>
    <t xml:space="preserve">  Evan P</t>
  </si>
  <si>
    <t>German</t>
  </si>
  <si>
    <t xml:space="preserve">  Aaron K</t>
  </si>
  <si>
    <t>Age</t>
  </si>
  <si>
    <t>DOB</t>
  </si>
  <si>
    <t>Grand Total</t>
  </si>
  <si>
    <t>Count of Customer ID</t>
  </si>
  <si>
    <t>heart Issue</t>
  </si>
  <si>
    <t>Smokers</t>
  </si>
  <si>
    <t>Count of BMI</t>
  </si>
  <si>
    <t>Gender</t>
  </si>
  <si>
    <t>Sum of charges</t>
  </si>
  <si>
    <t>Count of Cancer history</t>
  </si>
  <si>
    <t>Smoker</t>
  </si>
  <si>
    <t xml:space="preserve">Health Care Dash Board </t>
  </si>
  <si>
    <t>Column Labels</t>
  </si>
  <si>
    <t xml:space="preserve">Insights </t>
  </si>
  <si>
    <t>Based on the data analysis, it is observed that non-smokers have a lower history of cancer compared to smokers. This indicates that smoking may be associated with a higher risk of developing cancer.</t>
  </si>
  <si>
    <t>Count of Heart Issues</t>
  </si>
  <si>
    <t>Count of Weight Status</t>
  </si>
  <si>
    <t>Count of Diabetes Status</t>
  </si>
  <si>
    <t>Count of City tier</t>
  </si>
  <si>
    <t>Count of smoker</t>
  </si>
  <si>
    <t>Count of Customer</t>
  </si>
  <si>
    <t>Hospitalisation Coumt</t>
  </si>
  <si>
    <t xml:space="preserve">Average BMI </t>
  </si>
  <si>
    <t>Average HBA1C</t>
  </si>
  <si>
    <t>Average 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</si>
</sst>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4" formatCode="_ &quot;₹&quot;\ * #,##0.00_ ;_ &quot;₹&quot;\ * \-#,##0.00_ ;_ &quot;₹&quot;\ * &quot;-&quot;??_ ;_ @_ "/>
    <numFmt numFmtId="164" formatCode="0.0"/>
    <numFmt numFmtId="165" formatCode="0.000"/>
    <numFmt numFmtId="166" formatCode="[$$-C09]#,##0"/>
    <numFmt numFmtId="167" formatCode="[$$-C09]#,##0.00;\-[$$-C09]#,##0.00"/>
    <numFmt numFmtId="168" formatCode="[$-F800]dddd\,\ mmmm\ dd\,\ yyyy"/>
    <numFmt numFmtId="169" formatCode="[$-4009]dd\ mmmm\ yyyy"/>
  </numFmts>
  <fonts count="8" x14ac:knownFonts="1">
    <font>
      <sz val="11"/>
      <color theme="1"/>
      <name val="Calibri"/>
      <family val="2"/>
      <scheme val="minor"/>
    </font>
    <font>
      <b/>
      <sz val="11"/>
      <color theme="0"/>
      <name val="Calibri"/>
      <family val="2"/>
      <scheme val="minor"/>
    </font>
    <font>
      <sz val="12"/>
      <color theme="1"/>
      <name val="Calibri"/>
      <family val="2"/>
      <scheme val="minor"/>
    </font>
    <font>
      <sz val="8"/>
      <name val="Calibri"/>
      <family val="2"/>
      <scheme val="minor"/>
    </font>
    <font>
      <sz val="11"/>
      <color theme="1"/>
      <name val="Calibri"/>
      <family val="2"/>
      <scheme val="minor"/>
    </font>
    <font>
      <b/>
      <sz val="18"/>
      <color theme="1"/>
      <name val="Algerian"/>
      <family val="5"/>
    </font>
    <font>
      <sz val="11"/>
      <color theme="1"/>
      <name val="Bahnschrift Condensed"/>
      <family val="2"/>
    </font>
    <font>
      <b/>
      <sz val="11"/>
      <color theme="1"/>
      <name val="Calibri"/>
      <family val="2"/>
      <scheme val="minor"/>
    </font>
  </fonts>
  <fills count="9">
    <fill>
      <patternFill patternType="none"/>
    </fill>
    <fill>
      <patternFill patternType="gray125"/>
    </fill>
    <fill>
      <patternFill patternType="solid">
        <fgColor theme="4"/>
        <bgColor theme="4"/>
      </patternFill>
    </fill>
    <fill>
      <patternFill patternType="solid">
        <fgColor theme="4" tint="0.59999389629810485"/>
        <bgColor theme="4" tint="0.59999389629810485"/>
      </patternFill>
    </fill>
    <fill>
      <patternFill patternType="solid">
        <fgColor theme="4" tint="0.79998168889431442"/>
        <bgColor theme="4" tint="0.79998168889431442"/>
      </patternFill>
    </fill>
    <fill>
      <patternFill patternType="solid">
        <fgColor theme="9"/>
        <bgColor theme="9"/>
      </patternFill>
    </fill>
    <fill>
      <patternFill patternType="solid">
        <fgColor theme="9" tint="0.79998168889431442"/>
        <bgColor theme="9" tint="0.79998168889431442"/>
      </patternFill>
    </fill>
    <fill>
      <patternFill patternType="solid">
        <fgColor theme="0"/>
        <bgColor theme="4" tint="0.59999389629810485"/>
      </patternFill>
    </fill>
    <fill>
      <patternFill patternType="solid">
        <fgColor theme="0" tint="-0.249977111117893"/>
        <bgColor indexed="64"/>
      </patternFill>
    </fill>
  </fills>
  <borders count="13">
    <border>
      <left/>
      <right/>
      <top/>
      <bottom/>
      <diagonal/>
    </border>
    <border>
      <left/>
      <right/>
      <top style="thin">
        <color theme="9" tint="0.39997558519241921"/>
      </top>
      <bottom style="thin">
        <color theme="9" tint="0.39997558519241921"/>
      </bottom>
      <diagonal/>
    </border>
    <border>
      <left style="thin">
        <color indexed="64"/>
      </left>
      <right style="thin">
        <color indexed="64"/>
      </right>
      <top style="thin">
        <color indexed="64"/>
      </top>
      <bottom style="thin">
        <color indexed="64"/>
      </bottom>
      <diagonal/>
    </border>
    <border>
      <left/>
      <right/>
      <top style="thin">
        <color theme="9" tint="0.39997558519241921"/>
      </top>
      <bottom/>
      <diagonal/>
    </border>
    <border>
      <left style="thin">
        <color theme="0"/>
      </left>
      <right/>
      <top style="thin">
        <color theme="0"/>
      </top>
      <bottom/>
      <diagonal/>
    </border>
    <border>
      <left style="thin">
        <color theme="0"/>
      </left>
      <right/>
      <top/>
      <bottom/>
      <diagonal/>
    </border>
    <border>
      <left/>
      <right/>
      <top style="thick">
        <color theme="0"/>
      </top>
      <bottom/>
      <diagonal/>
    </border>
    <border>
      <left style="thin">
        <color theme="0"/>
      </left>
      <right/>
      <top style="thick">
        <color theme="0"/>
      </top>
      <bottom/>
      <diagonal/>
    </border>
    <border>
      <left/>
      <right/>
      <top style="thin">
        <color theme="0"/>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diagonal/>
    </border>
  </borders>
  <cellStyleXfs count="3">
    <xf numFmtId="0" fontId="0" fillId="0" borderId="0"/>
    <xf numFmtId="0" fontId="2" fillId="0" borderId="0"/>
    <xf numFmtId="44" fontId="4" fillId="0" borderId="0" applyFont="0" applyFill="0" applyBorder="0" applyAlignment="0" applyProtection="0"/>
  </cellStyleXfs>
  <cellXfs count="60">
    <xf numFmtId="0" fontId="0" fillId="0" borderId="0" xfId="0"/>
    <xf numFmtId="14" fontId="0" fillId="0" borderId="0" xfId="0" applyNumberFormat="1"/>
    <xf numFmtId="15" fontId="0" fillId="0" borderId="0" xfId="0" applyNumberFormat="1"/>
    <xf numFmtId="0" fontId="0" fillId="3" borderId="4" xfId="0" applyFill="1" applyBorder="1"/>
    <xf numFmtId="0" fontId="1" fillId="2" borderId="0" xfId="0" applyFont="1" applyFill="1"/>
    <xf numFmtId="0" fontId="1" fillId="2" borderId="5" xfId="0" applyFont="1" applyFill="1" applyBorder="1"/>
    <xf numFmtId="0" fontId="0" fillId="3" borderId="6" xfId="0" applyFill="1" applyBorder="1"/>
    <xf numFmtId="164" fontId="0" fillId="3" borderId="7" xfId="0" applyNumberFormat="1" applyFill="1" applyBorder="1"/>
    <xf numFmtId="165" fontId="0" fillId="3" borderId="7" xfId="0" applyNumberFormat="1" applyFill="1" applyBorder="1"/>
    <xf numFmtId="0" fontId="0" fillId="3" borderId="7" xfId="0" applyFill="1" applyBorder="1"/>
    <xf numFmtId="1" fontId="0" fillId="3" borderId="7" xfId="0" applyNumberFormat="1" applyFill="1" applyBorder="1" applyAlignment="1">
      <alignment horizontal="center"/>
    </xf>
    <xf numFmtId="0" fontId="0" fillId="4" borderId="8" xfId="0" applyFill="1" applyBorder="1"/>
    <xf numFmtId="164" fontId="0" fillId="4" borderId="4" xfId="0" applyNumberFormat="1" applyFill="1" applyBorder="1"/>
    <xf numFmtId="165" fontId="0" fillId="4" borderId="4" xfId="0" applyNumberFormat="1" applyFill="1" applyBorder="1"/>
    <xf numFmtId="0" fontId="0" fillId="4" borderId="4" xfId="0" applyFill="1" applyBorder="1"/>
    <xf numFmtId="1" fontId="0" fillId="4" borderId="4" xfId="0" applyNumberFormat="1" applyFill="1" applyBorder="1" applyAlignment="1">
      <alignment horizontal="center"/>
    </xf>
    <xf numFmtId="0" fontId="0" fillId="3" borderId="8" xfId="0" applyFill="1" applyBorder="1"/>
    <xf numFmtId="164" fontId="0" fillId="3" borderId="4" xfId="0" applyNumberFormat="1" applyFill="1" applyBorder="1"/>
    <xf numFmtId="165" fontId="0" fillId="3" borderId="4" xfId="0" applyNumberFormat="1" applyFill="1" applyBorder="1"/>
    <xf numFmtId="1" fontId="0" fillId="3" borderId="4" xfId="0" applyNumberFormat="1" applyFill="1" applyBorder="1" applyAlignment="1">
      <alignment horizontal="center"/>
    </xf>
    <xf numFmtId="0" fontId="0" fillId="0" borderId="2" xfId="0" applyBorder="1"/>
    <xf numFmtId="0" fontId="1" fillId="5" borderId="2" xfId="0" applyFont="1" applyFill="1" applyBorder="1"/>
    <xf numFmtId="0" fontId="1" fillId="5" borderId="9" xfId="0" applyFont="1" applyFill="1" applyBorder="1"/>
    <xf numFmtId="0" fontId="1" fillId="5" borderId="10" xfId="0" applyFont="1" applyFill="1" applyBorder="1"/>
    <xf numFmtId="0" fontId="1" fillId="5" borderId="11" xfId="0" applyFont="1" applyFill="1" applyBorder="1"/>
    <xf numFmtId="0" fontId="0" fillId="6" borderId="6" xfId="0" applyFill="1" applyBorder="1"/>
    <xf numFmtId="0" fontId="0" fillId="3" borderId="3" xfId="0" applyFill="1" applyBorder="1"/>
    <xf numFmtId="0" fontId="0" fillId="0" borderId="8" xfId="0" applyBorder="1"/>
    <xf numFmtId="0" fontId="0" fillId="4" borderId="1" xfId="0" applyFill="1" applyBorder="1"/>
    <xf numFmtId="0" fontId="0" fillId="3" borderId="1" xfId="0" applyFill="1" applyBorder="1"/>
    <xf numFmtId="0" fontId="0" fillId="6" borderId="8" xfId="0" applyFill="1" applyBorder="1"/>
    <xf numFmtId="14" fontId="0" fillId="6" borderId="7" xfId="0" applyNumberFormat="1" applyFill="1" applyBorder="1"/>
    <xf numFmtId="164" fontId="0" fillId="3" borderId="3" xfId="0" applyNumberFormat="1" applyFill="1" applyBorder="1"/>
    <xf numFmtId="14" fontId="0" fillId="0" borderId="4" xfId="0" applyNumberFormat="1" applyBorder="1"/>
    <xf numFmtId="164" fontId="0" fillId="4" borderId="1" xfId="0" applyNumberFormat="1" applyFill="1" applyBorder="1"/>
    <xf numFmtId="164" fontId="0" fillId="3" borderId="1" xfId="0" applyNumberFormat="1" applyFill="1" applyBorder="1"/>
    <xf numFmtId="14" fontId="0" fillId="6" borderId="4" xfId="0" applyNumberFormat="1" applyFill="1" applyBorder="1"/>
    <xf numFmtId="0" fontId="0" fillId="6" borderId="7" xfId="0" applyFill="1" applyBorder="1"/>
    <xf numFmtId="165" fontId="0" fillId="3" borderId="3" xfId="0" applyNumberFormat="1" applyFill="1" applyBorder="1"/>
    <xf numFmtId="0" fontId="0" fillId="0" borderId="4" xfId="0" applyBorder="1"/>
    <xf numFmtId="165" fontId="0" fillId="4" borderId="1" xfId="0" applyNumberFormat="1" applyFill="1" applyBorder="1"/>
    <xf numFmtId="165" fontId="0" fillId="3" borderId="1" xfId="0" applyNumberFormat="1" applyFill="1" applyBorder="1"/>
    <xf numFmtId="0" fontId="0" fillId="6" borderId="4" xfId="0" applyFill="1" applyBorder="1"/>
    <xf numFmtId="166" fontId="0" fillId="6" borderId="6" xfId="0" applyNumberFormat="1" applyFill="1" applyBorder="1"/>
    <xf numFmtId="166" fontId="0" fillId="0" borderId="8" xfId="0" applyNumberFormat="1" applyBorder="1"/>
    <xf numFmtId="166" fontId="0" fillId="6" borderId="8" xfId="0" applyNumberFormat="1" applyFill="1" applyBorder="1"/>
    <xf numFmtId="164" fontId="0" fillId="0" borderId="2" xfId="0" applyNumberFormat="1" applyBorder="1"/>
    <xf numFmtId="167" fontId="0" fillId="0" borderId="2" xfId="2" applyNumberFormat="1" applyFont="1" applyBorder="1"/>
    <xf numFmtId="168" fontId="0" fillId="0" borderId="2" xfId="0" applyNumberFormat="1" applyBorder="1" applyAlignment="1">
      <alignment horizontal="right"/>
    </xf>
    <xf numFmtId="169" fontId="0" fillId="0" borderId="2" xfId="0" applyNumberFormat="1" applyBorder="1" applyAlignment="1">
      <alignment horizontal="right"/>
    </xf>
    <xf numFmtId="0" fontId="0" fillId="0" borderId="0" xfId="0" pivotButton="1"/>
    <xf numFmtId="0" fontId="0" fillId="0" borderId="0" xfId="0" applyAlignment="1">
      <alignment horizontal="left"/>
    </xf>
    <xf numFmtId="0" fontId="6" fillId="0" borderId="0" xfId="0" applyFont="1" applyAlignment="1">
      <alignment horizontal="center"/>
    </xf>
    <xf numFmtId="0" fontId="0" fillId="0" borderId="12" xfId="0" applyBorder="1"/>
    <xf numFmtId="0" fontId="0" fillId="0" borderId="12" xfId="0" applyBorder="1" applyAlignment="1">
      <alignment horizontal="right"/>
    </xf>
    <xf numFmtId="0" fontId="0" fillId="0" borderId="12" xfId="0" applyNumberFormat="1" applyBorder="1"/>
    <xf numFmtId="0" fontId="0" fillId="0" borderId="0" xfId="0" applyNumberFormat="1"/>
    <xf numFmtId="0" fontId="5" fillId="8" borderId="0" xfId="0" applyFont="1" applyFill="1" applyAlignment="1">
      <alignment horizontal="center"/>
    </xf>
    <xf numFmtId="0" fontId="7" fillId="7" borderId="2" xfId="0" applyNumberFormat="1" applyFont="1" applyFill="1" applyBorder="1"/>
    <xf numFmtId="0" fontId="7" fillId="0" borderId="2" xfId="0" applyFont="1" applyBorder="1"/>
  </cellXfs>
  <cellStyles count="3">
    <cellStyle name="Currency" xfId="2" builtinId="4"/>
    <cellStyle name="Normal" xfId="0" builtinId="0"/>
    <cellStyle name="Normal 2" xfId="1" xr:uid="{E56F4E78-687C-41DF-88E0-7DFF2EDE0EF3}"/>
  </cellStyles>
  <dxfs count="68">
    <dxf>
      <border diagonalUp="0" diagonalDown="0" outline="0">
        <left style="thin">
          <color indexed="64"/>
        </left>
        <right style="thin">
          <color indexed="64"/>
        </right>
        <top style="thin">
          <color indexed="64"/>
        </top>
        <bottom/>
      </border>
    </dxf>
    <dxf>
      <border diagonalUp="0" diagonalDown="0" outline="0">
        <left style="thin">
          <color indexed="64"/>
        </left>
        <right style="thin">
          <color indexed="64"/>
        </right>
        <top style="thin">
          <color indexed="64"/>
        </top>
        <bottom/>
      </border>
    </dxf>
    <dxf>
      <border diagonalUp="0" diagonalDown="0" outline="0">
        <left style="thin">
          <color indexed="64"/>
        </left>
        <right style="thin">
          <color indexed="64"/>
        </right>
        <top style="thin">
          <color indexed="64"/>
        </top>
        <bottom/>
      </border>
    </dxf>
    <dxf>
      <numFmt numFmtId="0" formatCode="General"/>
      <border diagonalUp="0" diagonalDown="0" outline="0">
        <left style="thin">
          <color indexed="64"/>
        </left>
        <right style="thin">
          <color indexed="64"/>
        </right>
        <top style="thin">
          <color indexed="64"/>
        </top>
        <bottom/>
      </border>
    </dxf>
    <dxf>
      <border diagonalUp="0" diagonalDown="0" outline="0">
        <left style="thin">
          <color indexed="64"/>
        </left>
        <right style="thin">
          <color indexed="64"/>
        </right>
        <top style="thin">
          <color indexed="64"/>
        </top>
        <bottom/>
      </border>
    </dxf>
    <dxf>
      <alignment horizontal="right" vertical="bottom" textRotation="0" wrapText="0" indent="0" justifyLastLine="0" shrinkToFit="0" readingOrder="0"/>
      <border diagonalUp="0" diagonalDown="0" outline="0">
        <left style="thin">
          <color indexed="64"/>
        </left>
        <right style="thin">
          <color indexed="64"/>
        </right>
        <top style="thin">
          <color indexed="64"/>
        </top>
        <bottom/>
      </border>
    </dxf>
    <dxf>
      <border diagonalUp="0" diagonalDown="0" outline="0">
        <left style="thin">
          <color indexed="64"/>
        </left>
        <right style="thin">
          <color indexed="64"/>
        </right>
        <top style="thin">
          <color indexed="64"/>
        </top>
        <bottom/>
      </border>
    </dxf>
    <dxf>
      <border diagonalUp="0" diagonalDown="0" outline="0">
        <left style="thin">
          <color indexed="64"/>
        </left>
        <right style="thin">
          <color indexed="64"/>
        </right>
        <top style="thin">
          <color indexed="64"/>
        </top>
        <bottom/>
      </border>
    </dxf>
    <dxf>
      <border diagonalUp="0" diagonalDown="0" outline="0">
        <left style="thin">
          <color indexed="64"/>
        </left>
        <right style="thin">
          <color indexed="64"/>
        </right>
        <top style="thin">
          <color indexed="64"/>
        </top>
        <bottom/>
      </border>
    </dxf>
    <dxf>
      <border diagonalUp="0" diagonalDown="0" outline="0">
        <left style="thin">
          <color indexed="64"/>
        </left>
        <right style="thin">
          <color indexed="64"/>
        </right>
        <top style="thin">
          <color indexed="64"/>
        </top>
        <bottom/>
      </border>
    </dxf>
    <dxf>
      <border diagonalUp="0" diagonalDown="0" outline="0">
        <left style="thin">
          <color indexed="64"/>
        </left>
        <right style="thin">
          <color indexed="64"/>
        </right>
        <top style="thin">
          <color indexed="64"/>
        </top>
        <bottom/>
      </border>
    </dxf>
    <dxf>
      <border diagonalUp="0" diagonalDown="0" outline="0">
        <left style="thin">
          <color indexed="64"/>
        </left>
        <right style="thin">
          <color indexed="64"/>
        </right>
        <top style="thin">
          <color indexed="64"/>
        </top>
        <bottom/>
      </border>
    </dxf>
    <dxf>
      <border diagonalUp="0" diagonalDown="0" outline="0">
        <left style="thin">
          <color indexed="64"/>
        </left>
        <right style="thin">
          <color indexed="64"/>
        </right>
        <top style="thin">
          <color indexed="64"/>
        </top>
        <bottom/>
      </border>
    </dxf>
    <dxf>
      <border diagonalUp="0" diagonalDown="0" outline="0">
        <left style="thin">
          <color indexed="64"/>
        </left>
        <right style="thin">
          <color indexed="64"/>
        </right>
        <top style="thin">
          <color indexed="64"/>
        </top>
        <bottom/>
      </border>
    </dxf>
    <dxf>
      <border diagonalUp="0" diagonalDown="0" outline="0">
        <left style="thin">
          <color indexed="64"/>
        </left>
        <right style="thin">
          <color indexed="64"/>
        </right>
        <top style="thin">
          <color indexed="64"/>
        </top>
        <bottom/>
      </border>
    </dxf>
    <dxf>
      <border diagonalUp="0" diagonalDown="0" outline="0">
        <left style="thin">
          <color indexed="64"/>
        </left>
        <right style="thin">
          <color indexed="64"/>
        </right>
        <top style="thin">
          <color indexed="64"/>
        </top>
        <bottom/>
      </border>
    </dxf>
    <dxf>
      <border diagonalUp="0" diagonalDown="0" outline="0">
        <left style="thin">
          <color indexed="64"/>
        </left>
        <right style="thin">
          <color indexed="64"/>
        </right>
        <top style="thin">
          <color indexed="64"/>
        </top>
        <bottom/>
      </border>
    </dxf>
    <dxf>
      <border diagonalUp="0" diagonalDown="0" outline="0">
        <left style="thin">
          <color indexed="64"/>
        </left>
        <right style="thin">
          <color indexed="64"/>
        </right>
        <top style="thin">
          <color indexed="64"/>
        </top>
        <bottom/>
      </border>
    </dxf>
    <dxf>
      <numFmt numFmtId="0" formatCode="Genera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59999389629810485"/>
          <bgColor theme="0"/>
        </patternFill>
      </fill>
      <border diagonalUp="0" diagonalDown="0">
        <left style="thin">
          <color indexed="64"/>
        </left>
        <right style="thin">
          <color indexed="64"/>
        </right>
        <top style="thin">
          <color indexed="64"/>
        </top>
        <bottom style="thin">
          <color indexed="64"/>
        </bottom>
        <vertical/>
        <horizontal/>
      </border>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C09]#,##0.00;\-[$$-C09]#,##0.0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8" formatCode="[$-F800]dddd\,\ mmmm\ dd\,\ yyyy"/>
      <alignment horizontal="righ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border diagonalUp="0" diagonalDown="0" outline="0">
        <left style="thin">
          <color indexed="64"/>
        </left>
        <right style="thin">
          <color indexed="64"/>
        </right>
        <top style="thin">
          <color indexed="64"/>
        </top>
        <bottom style="thin">
          <color indexed="64"/>
        </bottom>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0.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0"/>
        <name val="Calibri"/>
        <family val="2"/>
        <scheme val="minor"/>
      </font>
      <fill>
        <patternFill patternType="solid">
          <fgColor theme="9"/>
          <bgColor theme="9"/>
        </patternFill>
      </fill>
      <border diagonalUp="0" diagonalDown="0" outline="0">
        <left style="thin">
          <color indexed="64"/>
        </left>
        <right style="thin">
          <color indexed="64"/>
        </right>
        <top/>
        <bottom/>
      </border>
    </dxf>
    <dxf>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numFmt numFmtId="166" formatCode="[$$-C09]#,##0"/>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numFmt numFmtId="19" formatCode="dd/mm/yyyy"/>
      <fill>
        <patternFill patternType="solid">
          <fgColor theme="9" tint="0.79998168889431442"/>
          <bgColor theme="9" tint="0.79998168889431442"/>
        </patternFill>
      </fill>
      <border diagonalUp="0" diagonalDown="0" outline="0">
        <left/>
        <right/>
        <top style="thin">
          <color theme="9" tint="0.39997558519241921"/>
        </top>
        <bottom style="thin">
          <color theme="9" tint="0.39997558519241921"/>
        </bottom>
      </border>
    </dxf>
    <dxf>
      <numFmt numFmtId="19" formatCode="dd/mm/yyyy"/>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border outline="0">
        <top style="thin">
          <color theme="9" tint="0.39997558519241921"/>
        </top>
      </border>
    </dxf>
    <dxf>
      <border outline="0">
        <left style="thin">
          <color theme="9" tint="0.39997558519241921"/>
        </left>
        <top style="thin">
          <color theme="9" tint="0.39997558519241921"/>
        </top>
        <bottom style="thin">
          <color theme="9" tint="0.39997558519241921"/>
        </bottom>
      </border>
    </dxf>
    <dxf>
      <fill>
        <patternFill patternType="solid">
          <fgColor theme="9" tint="0.79998168889431442"/>
          <bgColor theme="9" tint="0.79998168889431442"/>
        </patternFill>
      </fill>
    </dxf>
    <dxf>
      <border outline="0">
        <bottom style="thin">
          <color theme="9" tint="0.39997558519241921"/>
        </bottom>
      </border>
    </dxf>
    <dxf>
      <font>
        <b/>
        <i val="0"/>
        <strike val="0"/>
        <condense val="0"/>
        <extend val="0"/>
        <outline val="0"/>
        <shadow val="0"/>
        <u val="none"/>
        <vertAlign val="baseline"/>
        <sz val="11"/>
        <color theme="0"/>
        <name val="Calibri"/>
        <family val="2"/>
        <scheme val="minor"/>
      </font>
      <fill>
        <patternFill patternType="solid">
          <fgColor theme="9"/>
          <bgColor theme="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4.xml"/><Relationship Id="rId18" Type="http://schemas.openxmlformats.org/officeDocument/2006/relationships/pivotCacheDefinition" Target="pivotCache/pivotCacheDefinition9.xml"/><Relationship Id="rId26"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pivotCacheDefinition" Target="pivotCache/pivotCacheDefinition12.xml"/><Relationship Id="rId7" Type="http://schemas.openxmlformats.org/officeDocument/2006/relationships/worksheet" Target="worksheets/sheet7.xml"/><Relationship Id="rId12" Type="http://schemas.openxmlformats.org/officeDocument/2006/relationships/pivotCacheDefinition" Target="pivotCache/pivotCacheDefinition3.xml"/><Relationship Id="rId17" Type="http://schemas.openxmlformats.org/officeDocument/2006/relationships/pivotCacheDefinition" Target="pivotCache/pivotCacheDefinition8.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pivotCacheDefinition" Target="pivotCache/pivotCacheDefinition7.xml"/><Relationship Id="rId20" Type="http://schemas.openxmlformats.org/officeDocument/2006/relationships/pivotCacheDefinition" Target="pivotCache/pivotCacheDefinition11.xml"/><Relationship Id="rId29"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24"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pivotCacheDefinition" Target="pivotCache/pivotCacheDefinition6.xml"/><Relationship Id="rId23" Type="http://schemas.microsoft.com/office/2007/relationships/slicerCache" Target="slicerCaches/slicerCache2.xml"/><Relationship Id="rId28" Type="http://schemas.openxmlformats.org/officeDocument/2006/relationships/sharedStrings" Target="sharedStrings.xml"/><Relationship Id="rId10" Type="http://schemas.openxmlformats.org/officeDocument/2006/relationships/pivotCacheDefinition" Target="pivotCache/pivotCacheDefinition1.xml"/><Relationship Id="rId19" Type="http://schemas.openxmlformats.org/officeDocument/2006/relationships/pivotCacheDefinition" Target="pivotCache/pivotCacheDefinition10.xml"/><Relationship Id="rId31"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5.xml"/><Relationship Id="rId22" Type="http://schemas.microsoft.com/office/2007/relationships/slicerCache" Target="slicerCaches/slicerCache1.xml"/><Relationship Id="rId27" Type="http://schemas.openxmlformats.org/officeDocument/2006/relationships/styles" Target="styles.xml"/><Relationship Id="rId30"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[Milestone project.xlsx]Quick Analysis!PivotTable21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Count of smoker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'Quick Analysis'!$B$3</c:f>
              <c:strCache>
                <c:ptCount val="1"/>
                <c:pt idx="0">
                  <c:v>Total</c:v>
                </c:pt>
              </c:strCache>
            </c:strRef>
          </c:tx>
          <c:dPt>
            <c:idx val="0"/>
            <c:bubble3D val="0"/>
            <c:spPr>
              <a:solidFill>
                <a:schemeClr val="accent1"/>
              </a:solidFill>
              <a:ln>
                <a:noFill/>
              </a:ln>
              <a:effectLst/>
            </c:spPr>
          </c:dPt>
          <c:dPt>
            <c:idx val="1"/>
            <c:bubble3D val="0"/>
            <c:spPr>
              <a:solidFill>
                <a:schemeClr val="accent2"/>
              </a:solidFill>
              <a:ln>
                <a:noFill/>
              </a:ln>
              <a:effectLst/>
            </c:spPr>
          </c:dPt>
          <c:cat>
            <c:strRef>
              <c:f>'Quick Analysis'!$A$4:$A$5</c:f>
              <c:strCache>
                <c:ptCount val="2"/>
                <c:pt idx="0">
                  <c:v>No</c:v>
                </c:pt>
                <c:pt idx="1">
                  <c:v>yes</c:v>
                </c:pt>
              </c:strCache>
            </c:strRef>
          </c:cat>
          <c:val>
            <c:numRef>
              <c:f>'Quick Analysis'!$B$4:$B$5</c:f>
              <c:numCache>
                <c:formatCode>General</c:formatCode>
                <c:ptCount val="2"/>
                <c:pt idx="0">
                  <c:v>1847</c:v>
                </c:pt>
                <c:pt idx="1">
                  <c:v>488</c:v>
                </c:pt>
              </c:numCache>
            </c:numRef>
          </c:val>
          <c:extLst>
            <c:ext xmlns:c16="http://schemas.microsoft.com/office/drawing/2014/chart" uri="{C3380CC4-5D6E-409C-BE32-E72D297353CC}">
              <c16:uniqueId val="{00000000-808A-4AEC-9ED3-62CD6EDB55E8}"/>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[Milestone project.xlsx]Quick Analysis!PivotTable17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Count of Cancer history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'Quick Analysis'!$B$15</c:f>
              <c:strCache>
                <c:ptCount val="1"/>
                <c:pt idx="0">
                  <c:v>Total</c:v>
                </c:pt>
              </c:strCache>
            </c:strRef>
          </c:tx>
          <c:spPr>
            <a:solidFill>
              <a:schemeClr val="accent1"/>
            </a:solidFill>
            <a:ln>
              <a:noFill/>
            </a:ln>
            <a:effectLst/>
          </c:spPr>
          <c:invertIfNegative val="0"/>
          <c:cat>
            <c:strRef>
              <c:f>'Quick Analysis'!$A$16:$A$17</c:f>
              <c:strCache>
                <c:ptCount val="2"/>
                <c:pt idx="0">
                  <c:v>No</c:v>
                </c:pt>
                <c:pt idx="1">
                  <c:v>Yes</c:v>
                </c:pt>
              </c:strCache>
            </c:strRef>
          </c:cat>
          <c:val>
            <c:numRef>
              <c:f>'Quick Analysis'!$B$16:$B$17</c:f>
              <c:numCache>
                <c:formatCode>General</c:formatCode>
                <c:ptCount val="2"/>
                <c:pt idx="0">
                  <c:v>1944</c:v>
                </c:pt>
                <c:pt idx="1">
                  <c:v>391</c:v>
                </c:pt>
              </c:numCache>
            </c:numRef>
          </c:val>
          <c:extLst>
            <c:ext xmlns:c16="http://schemas.microsoft.com/office/drawing/2014/chart" uri="{C3380CC4-5D6E-409C-BE32-E72D297353CC}">
              <c16:uniqueId val="{00000000-C507-4FB0-B1DC-956C03EB333D}"/>
            </c:ext>
          </c:extLst>
        </c:ser>
        <c:dLbls>
          <c:showLegendKey val="0"/>
          <c:showVal val="0"/>
          <c:showCatName val="0"/>
          <c:showSerName val="0"/>
          <c:showPercent val="0"/>
          <c:showBubbleSize val="0"/>
        </c:dLbls>
        <c:gapWidth val="219"/>
        <c:overlap val="-27"/>
        <c:axId val="1057781376"/>
        <c:axId val="1057782336"/>
      </c:barChart>
      <c:catAx>
        <c:axId val="10577813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7782336"/>
        <c:crosses val="autoZero"/>
        <c:auto val="1"/>
        <c:lblAlgn val="ctr"/>
        <c:lblOffset val="100"/>
        <c:noMultiLvlLbl val="0"/>
      </c:catAx>
      <c:valAx>
        <c:axId val="10577823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778137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[Milestone project.xlsx]Quick Analysis!PivotTable14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Count of City tier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'Quick Analysis'!$B$21</c:f>
              <c:strCache>
                <c:ptCount val="1"/>
                <c:pt idx="0">
                  <c:v>Total</c:v>
                </c:pt>
              </c:strCache>
            </c:strRef>
          </c:tx>
          <c:spPr>
            <a:solidFill>
              <a:schemeClr val="accent1"/>
            </a:solidFill>
            <a:ln>
              <a:noFill/>
            </a:ln>
            <a:effectLst/>
          </c:spPr>
          <c:invertIfNegative val="0"/>
          <c:cat>
            <c:strRef>
              <c:f>'Quick Analysis'!$A$22:$A$24</c:f>
              <c:strCache>
                <c:ptCount val="3"/>
                <c:pt idx="0">
                  <c:v>tier - 1</c:v>
                </c:pt>
                <c:pt idx="1">
                  <c:v>tier - 2</c:v>
                </c:pt>
                <c:pt idx="2">
                  <c:v>tier - 3</c:v>
                </c:pt>
              </c:strCache>
            </c:strRef>
          </c:cat>
          <c:val>
            <c:numRef>
              <c:f>'Quick Analysis'!$B$22:$B$24</c:f>
              <c:numCache>
                <c:formatCode>General</c:formatCode>
                <c:ptCount val="3"/>
                <c:pt idx="0">
                  <c:v>732</c:v>
                </c:pt>
                <c:pt idx="1">
                  <c:v>809</c:v>
                </c:pt>
                <c:pt idx="2">
                  <c:v>794</c:v>
                </c:pt>
              </c:numCache>
            </c:numRef>
          </c:val>
          <c:extLst>
            <c:ext xmlns:c16="http://schemas.microsoft.com/office/drawing/2014/chart" uri="{C3380CC4-5D6E-409C-BE32-E72D297353CC}">
              <c16:uniqueId val="{00000000-F39D-44AE-A667-8A0065678F85}"/>
            </c:ext>
          </c:extLst>
        </c:ser>
        <c:dLbls>
          <c:showLegendKey val="0"/>
          <c:showVal val="0"/>
          <c:showCatName val="0"/>
          <c:showSerName val="0"/>
          <c:showPercent val="0"/>
          <c:showBubbleSize val="0"/>
        </c:dLbls>
        <c:gapWidth val="219"/>
        <c:overlap val="-27"/>
        <c:axId val="1057760736"/>
        <c:axId val="1057776576"/>
      </c:barChart>
      <c:catAx>
        <c:axId val="1057760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7776576"/>
        <c:crosses val="autoZero"/>
        <c:auto val="1"/>
        <c:lblAlgn val="ctr"/>
        <c:lblOffset val="100"/>
        <c:noMultiLvlLbl val="0"/>
      </c:catAx>
      <c:valAx>
        <c:axId val="10577765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776073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Count of Diabetes Status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v>Total</c:v>
          </c:tx>
          <c:dPt>
            <c:idx val="0"/>
            <c:bubble3D val="0"/>
            <c:spPr>
              <a:solidFill>
                <a:schemeClr val="accent1"/>
              </a:solidFill>
              <a:ln>
                <a:noFill/>
              </a:ln>
              <a:effectLst/>
            </c:spPr>
          </c:dPt>
          <c:dPt>
            <c:idx val="1"/>
            <c:bubble3D val="0"/>
            <c:spPr>
              <a:solidFill>
                <a:schemeClr val="accent2"/>
              </a:solidFill>
              <a:ln>
                <a:noFill/>
              </a:ln>
              <a:effectLst/>
            </c:spPr>
          </c:dPt>
          <c:dPt>
            <c:idx val="2"/>
            <c:bubble3D val="0"/>
            <c:spPr>
              <a:solidFill>
                <a:schemeClr val="accent3"/>
              </a:solidFill>
              <a:ln>
                <a:no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3"/>
              <c:pt idx="0">
                <c:v>Diabetes</c:v>
              </c:pt>
              <c:pt idx="1">
                <c:v>Normal</c:v>
              </c:pt>
              <c:pt idx="2">
                <c:v>Prediabetes</c:v>
              </c:pt>
            </c:strLit>
          </c:cat>
          <c:val>
            <c:numLit>
              <c:formatCode>General</c:formatCode>
              <c:ptCount val="3"/>
              <c:pt idx="0">
                <c:v>784</c:v>
              </c:pt>
              <c:pt idx="1">
                <c:v>1103</c:v>
              </c:pt>
              <c:pt idx="2">
                <c:v>448</c:v>
              </c:pt>
            </c:numLit>
          </c:val>
          <c:extLst>
            <c:ext xmlns:c16="http://schemas.microsoft.com/office/drawing/2014/chart" uri="{C3380CC4-5D6E-409C-BE32-E72D297353CC}">
              <c16:uniqueId val="{00000000-B046-4B22-A3B9-31C9D8A6DF75}"/>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[Milestone project.xlsx]Quick Analysis!PivotTable6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Count of Weight Status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'Quick Analysis'!$B$40</c:f>
              <c:strCache>
                <c:ptCount val="1"/>
                <c:pt idx="0">
                  <c:v>Total</c:v>
                </c:pt>
              </c:strCache>
            </c:strRef>
          </c:tx>
          <c:spPr>
            <a:solidFill>
              <a:schemeClr val="accent1"/>
            </a:solidFill>
            <a:ln>
              <a:noFill/>
            </a:ln>
            <a:effectLst/>
          </c:spPr>
          <c:invertIfNegative val="0"/>
          <c:cat>
            <c:strRef>
              <c:f>'Quick Analysis'!$A$41:$A$44</c:f>
              <c:strCache>
                <c:ptCount val="4"/>
                <c:pt idx="0">
                  <c:v>Normal weight</c:v>
                </c:pt>
                <c:pt idx="1">
                  <c:v>Obesity</c:v>
                </c:pt>
                <c:pt idx="2">
                  <c:v>Over Weight</c:v>
                </c:pt>
                <c:pt idx="3">
                  <c:v>Under Weight</c:v>
                </c:pt>
              </c:strCache>
            </c:strRef>
          </c:cat>
          <c:val>
            <c:numRef>
              <c:f>'Quick Analysis'!$B$41:$B$44</c:f>
              <c:numCache>
                <c:formatCode>General</c:formatCode>
                <c:ptCount val="4"/>
                <c:pt idx="0">
                  <c:v>60</c:v>
                </c:pt>
                <c:pt idx="1">
                  <c:v>176</c:v>
                </c:pt>
                <c:pt idx="2">
                  <c:v>85</c:v>
                </c:pt>
                <c:pt idx="3">
                  <c:v>26</c:v>
                </c:pt>
              </c:numCache>
            </c:numRef>
          </c:val>
          <c:extLst>
            <c:ext xmlns:c16="http://schemas.microsoft.com/office/drawing/2014/chart" uri="{C3380CC4-5D6E-409C-BE32-E72D297353CC}">
              <c16:uniqueId val="{00000000-4A10-4B84-AFA6-601B821CCC11}"/>
            </c:ext>
          </c:extLst>
        </c:ser>
        <c:dLbls>
          <c:showLegendKey val="0"/>
          <c:showVal val="0"/>
          <c:showCatName val="0"/>
          <c:showSerName val="0"/>
          <c:showPercent val="0"/>
          <c:showBubbleSize val="0"/>
        </c:dLbls>
        <c:gapWidth val="219"/>
        <c:overlap val="-27"/>
        <c:axId val="1057718496"/>
        <c:axId val="1057702176"/>
      </c:barChart>
      <c:catAx>
        <c:axId val="1057718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7702176"/>
        <c:crosses val="autoZero"/>
        <c:auto val="1"/>
        <c:lblAlgn val="ctr"/>
        <c:lblOffset val="100"/>
        <c:noMultiLvlLbl val="0"/>
      </c:catAx>
      <c:valAx>
        <c:axId val="10577021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771849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[Milestone project.xlsx]Quick Analysis!PivotTable3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Count of Heart Issues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75"/>
      <c:rotY val="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'Quick Analysis'!$B$46</c:f>
              <c:strCache>
                <c:ptCount val="1"/>
                <c:pt idx="0">
                  <c:v>Total</c:v>
                </c:pt>
              </c:strCache>
            </c:strRef>
          </c:tx>
          <c:dPt>
            <c:idx val="0"/>
            <c:bubble3D val="0"/>
            <c:spPr>
              <a:solidFill>
                <a:schemeClr val="accent1"/>
              </a:solidFill>
              <a:ln>
                <a:noFill/>
              </a:ln>
              <a:effectLst/>
              <a:sp3d/>
            </c:spPr>
          </c:dPt>
          <c:dPt>
            <c:idx val="1"/>
            <c:bubble3D val="0"/>
            <c:spPr>
              <a:solidFill>
                <a:schemeClr val="accent2"/>
              </a:solidFill>
              <a:ln>
                <a:noFill/>
              </a:ln>
              <a:effectLst/>
              <a:sp3d/>
            </c:spPr>
          </c:dPt>
          <c:cat>
            <c:strRef>
              <c:f>'Quick Analysis'!$A$47:$A$48</c:f>
              <c:strCache>
                <c:ptCount val="2"/>
                <c:pt idx="0">
                  <c:v>No</c:v>
                </c:pt>
                <c:pt idx="1">
                  <c:v>yes</c:v>
                </c:pt>
              </c:strCache>
            </c:strRef>
          </c:cat>
          <c:val>
            <c:numRef>
              <c:f>'Quick Analysis'!$B$47:$B$48</c:f>
              <c:numCache>
                <c:formatCode>General</c:formatCode>
                <c:ptCount val="2"/>
                <c:pt idx="0">
                  <c:v>1409</c:v>
                </c:pt>
                <c:pt idx="1">
                  <c:v>926</c:v>
                </c:pt>
              </c:numCache>
            </c:numRef>
          </c:val>
          <c:extLst>
            <c:ext xmlns:c16="http://schemas.microsoft.com/office/drawing/2014/chart" uri="{C3380CC4-5D6E-409C-BE32-E72D297353CC}">
              <c16:uniqueId val="{00000000-580A-4411-B6B0-9E5CCA65A428}"/>
            </c:ext>
          </c:extLst>
        </c:ser>
        <c:dLbls>
          <c:showLegendKey val="0"/>
          <c:showVal val="0"/>
          <c:showCatName val="0"/>
          <c:showSerName val="0"/>
          <c:showPercent val="0"/>
          <c:showBubbleSize val="0"/>
          <c:showLeaderLines val="1"/>
        </c:dLbls>
      </c:pie3D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[Milestone project.xlsx]Quick Analysis!PivotTable21</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Count of smoker</a:t>
            </a:r>
          </a:p>
        </c:rich>
      </c:tx>
      <c:layout>
        <c:manualLayout>
          <c:xMode val="edge"/>
          <c:yMode val="edge"/>
          <c:x val="0.36123600174978127"/>
          <c:y val="0.11934966462525518"/>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2"/>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'Quick Analysis'!$B$3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138C-4D44-ABA5-0999D2F82571}"/>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138C-4D44-ABA5-0999D2F82571}"/>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'Quick Analysis'!$A$4:$A$5</c:f>
              <c:strCache>
                <c:ptCount val="2"/>
                <c:pt idx="0">
                  <c:v>No</c:v>
                </c:pt>
                <c:pt idx="1">
                  <c:v>yes</c:v>
                </c:pt>
              </c:strCache>
            </c:strRef>
          </c:cat>
          <c:val>
            <c:numRef>
              <c:f>'Quick Analysis'!$B$4:$B$5</c:f>
              <c:numCache>
                <c:formatCode>General</c:formatCode>
                <c:ptCount val="2"/>
                <c:pt idx="0">
                  <c:v>1847</c:v>
                </c:pt>
                <c:pt idx="1">
                  <c:v>488</c:v>
                </c:pt>
              </c:numCache>
            </c:numRef>
          </c:val>
          <c:extLst>
            <c:ext xmlns:c16="http://schemas.microsoft.com/office/drawing/2014/chart" uri="{C3380CC4-5D6E-409C-BE32-E72D297353CC}">
              <c16:uniqueId val="{00000004-138C-4D44-ABA5-0999D2F82571}"/>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[Milestone project.xlsx]Quick Analysis!PivotTable17</c:name>
    <c:fmtId val="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Count of Cancer history</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'Quick Analysis'!$B$15</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'Quick Analysis'!$A$16:$A$17</c:f>
              <c:strCache>
                <c:ptCount val="2"/>
                <c:pt idx="0">
                  <c:v>No</c:v>
                </c:pt>
                <c:pt idx="1">
                  <c:v>Yes</c:v>
                </c:pt>
              </c:strCache>
            </c:strRef>
          </c:cat>
          <c:val>
            <c:numRef>
              <c:f>'Quick Analysis'!$B$16:$B$17</c:f>
              <c:numCache>
                <c:formatCode>General</c:formatCode>
                <c:ptCount val="2"/>
                <c:pt idx="0">
                  <c:v>1944</c:v>
                </c:pt>
                <c:pt idx="1">
                  <c:v>391</c:v>
                </c:pt>
              </c:numCache>
            </c:numRef>
          </c:val>
          <c:extLst>
            <c:ext xmlns:c16="http://schemas.microsoft.com/office/drawing/2014/chart" uri="{C3380CC4-5D6E-409C-BE32-E72D297353CC}">
              <c16:uniqueId val="{00000000-D450-4C9B-9434-EB90F94EC964}"/>
            </c:ext>
          </c:extLst>
        </c:ser>
        <c:dLbls>
          <c:dLblPos val="inEnd"/>
          <c:showLegendKey val="0"/>
          <c:showVal val="1"/>
          <c:showCatName val="0"/>
          <c:showSerName val="0"/>
          <c:showPercent val="0"/>
          <c:showBubbleSize val="0"/>
        </c:dLbls>
        <c:gapWidth val="65"/>
        <c:axId val="1057781376"/>
        <c:axId val="1057782336"/>
      </c:barChart>
      <c:catAx>
        <c:axId val="1057781376"/>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057782336"/>
        <c:crosses val="autoZero"/>
        <c:auto val="1"/>
        <c:lblAlgn val="ctr"/>
        <c:lblOffset val="100"/>
        <c:noMultiLvlLbl val="0"/>
      </c:catAx>
      <c:valAx>
        <c:axId val="1057782336"/>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057781376"/>
        <c:crosses val="autoZero"/>
        <c:crossBetween val="between"/>
      </c:valAx>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[Milestone project.xlsx]Quick Analysis!PivotTable14</c:name>
    <c:fmtId val="6"/>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Count of City tier</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2"/>
          </a:solidFill>
          <a:ln>
            <a:noFill/>
          </a:ln>
          <a:effectLst>
            <a:outerShdw blurRad="254000" sx="102000" sy="102000" algn="ctr" rotWithShape="0">
              <a:prstClr val="black">
                <a:alpha val="20000"/>
              </a:prstClr>
            </a:outerShdw>
          </a:effectLst>
        </c:spPr>
      </c:pivotFmt>
      <c:pivotFmt>
        <c:idx val="6"/>
        <c:spPr>
          <a:solidFill>
            <a:schemeClr val="accent3"/>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'Quick Analysis'!$B$21</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FB31-4386-9B20-F0290B601D40}"/>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FB31-4386-9B20-F0290B601D40}"/>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FB31-4386-9B20-F0290B601D40}"/>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'Quick Analysis'!$A$22:$A$24</c:f>
              <c:strCache>
                <c:ptCount val="3"/>
                <c:pt idx="0">
                  <c:v>tier - 1</c:v>
                </c:pt>
                <c:pt idx="1">
                  <c:v>tier - 2</c:v>
                </c:pt>
                <c:pt idx="2">
                  <c:v>tier - 3</c:v>
                </c:pt>
              </c:strCache>
            </c:strRef>
          </c:cat>
          <c:val>
            <c:numRef>
              <c:f>'Quick Analysis'!$B$22:$B$24</c:f>
              <c:numCache>
                <c:formatCode>General</c:formatCode>
                <c:ptCount val="3"/>
                <c:pt idx="0">
                  <c:v>732</c:v>
                </c:pt>
                <c:pt idx="1">
                  <c:v>809</c:v>
                </c:pt>
                <c:pt idx="2">
                  <c:v>794</c:v>
                </c:pt>
              </c:numCache>
            </c:numRef>
          </c:val>
          <c:extLst>
            <c:ext xmlns:c16="http://schemas.microsoft.com/office/drawing/2014/chart" uri="{C3380CC4-5D6E-409C-BE32-E72D297353CC}">
              <c16:uniqueId val="{00000008-FB31-4386-9B20-F0290B601D40}"/>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[Milestone project.xlsx]Quick Analysis!PivotTable6</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Count of Weight Status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'Quick Analysis'!$B$40</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'Quick Analysis'!$A$41:$A$44</c:f>
              <c:strCache>
                <c:ptCount val="4"/>
                <c:pt idx="0">
                  <c:v>Normal weight</c:v>
                </c:pt>
                <c:pt idx="1">
                  <c:v>Obesity</c:v>
                </c:pt>
                <c:pt idx="2">
                  <c:v>Over Weight</c:v>
                </c:pt>
                <c:pt idx="3">
                  <c:v>Under Weight</c:v>
                </c:pt>
              </c:strCache>
            </c:strRef>
          </c:cat>
          <c:val>
            <c:numRef>
              <c:f>'Quick Analysis'!$B$41:$B$44</c:f>
              <c:numCache>
                <c:formatCode>General</c:formatCode>
                <c:ptCount val="4"/>
                <c:pt idx="0">
                  <c:v>60</c:v>
                </c:pt>
                <c:pt idx="1">
                  <c:v>176</c:v>
                </c:pt>
                <c:pt idx="2">
                  <c:v>85</c:v>
                </c:pt>
                <c:pt idx="3">
                  <c:v>26</c:v>
                </c:pt>
              </c:numCache>
            </c:numRef>
          </c:val>
          <c:extLst>
            <c:ext xmlns:c16="http://schemas.microsoft.com/office/drawing/2014/chart" uri="{C3380CC4-5D6E-409C-BE32-E72D297353CC}">
              <c16:uniqueId val="{00000000-E46F-43B4-B1C8-7358AEEB7024}"/>
            </c:ext>
          </c:extLst>
        </c:ser>
        <c:dLbls>
          <c:dLblPos val="inEnd"/>
          <c:showLegendKey val="0"/>
          <c:showVal val="1"/>
          <c:showCatName val="0"/>
          <c:showSerName val="0"/>
          <c:showPercent val="0"/>
          <c:showBubbleSize val="0"/>
        </c:dLbls>
        <c:gapWidth val="65"/>
        <c:axId val="1057718496"/>
        <c:axId val="1057702176"/>
      </c:barChart>
      <c:catAx>
        <c:axId val="1057718496"/>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057702176"/>
        <c:crosses val="autoZero"/>
        <c:auto val="1"/>
        <c:lblAlgn val="ctr"/>
        <c:lblOffset val="100"/>
        <c:noMultiLvlLbl val="0"/>
      </c:catAx>
      <c:valAx>
        <c:axId val="1057702176"/>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057718496"/>
        <c:crosses val="autoZero"/>
        <c:crossBetween val="between"/>
      </c:valAx>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[Milestone project.xlsx]Quick Analysis!PivotTable3</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Count of Heart Issues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pivotFmt>
      <c:pivotFmt>
        <c:idx val="5"/>
      </c:pivotFmt>
      <c:pivotFmt>
        <c:idx val="6"/>
        <c:spPr>
          <a:solidFill>
            <a:schemeClr val="accent1"/>
          </a:solidFill>
          <a:ln>
            <a:noFill/>
          </a:ln>
          <a:effectLst>
            <a:outerShdw blurRad="254000" sx="102000" sy="102000" algn="ctr" rotWithShape="0">
              <a:prstClr val="black">
                <a:alpha val="20000"/>
              </a:prstClr>
            </a:outerShdw>
          </a:effectLst>
          <a:sp3d/>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a:sp3d/>
        </c:spPr>
      </c:pivotFmt>
      <c:pivotFmt>
        <c:idx val="8"/>
        <c:spPr>
          <a:solidFill>
            <a:schemeClr val="accent2"/>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'Quick Analysis'!$B$46</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8585-4C01-AC53-6F6B2FB4C56E}"/>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8585-4C01-AC53-6F6B2FB4C56E}"/>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'Quick Analysis'!$A$47:$A$48</c:f>
              <c:strCache>
                <c:ptCount val="2"/>
                <c:pt idx="0">
                  <c:v>No</c:v>
                </c:pt>
                <c:pt idx="1">
                  <c:v>yes</c:v>
                </c:pt>
              </c:strCache>
            </c:strRef>
          </c:cat>
          <c:val>
            <c:numRef>
              <c:f>'Quick Analysis'!$B$47:$B$48</c:f>
              <c:numCache>
                <c:formatCode>General</c:formatCode>
                <c:ptCount val="2"/>
                <c:pt idx="0">
                  <c:v>1409</c:v>
                </c:pt>
                <c:pt idx="1">
                  <c:v>926</c:v>
                </c:pt>
              </c:numCache>
            </c:numRef>
          </c:val>
          <c:extLst>
            <c:ext xmlns:c16="http://schemas.microsoft.com/office/drawing/2014/chart" uri="{C3380CC4-5D6E-409C-BE32-E72D297353CC}">
              <c16:uniqueId val="{00000004-8585-4C01-AC53-6F6B2FB4C56E}"/>
            </c:ext>
          </c:extLst>
        </c:ser>
        <c:dLbls>
          <c:dLblPos val="ctr"/>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[Milestone project.xlsx]Pivot tables!PivotTable2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Heart</a:t>
            </a:r>
            <a:r>
              <a:rPr lang="en-IN" baseline="0"/>
              <a:t> Issue </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manualLayout>
          <c:layoutTarget val="inner"/>
          <c:xMode val="edge"/>
          <c:yMode val="edge"/>
          <c:x val="0.1284734975220749"/>
          <c:y val="0.26296143610320954"/>
          <c:w val="0.56221436777271849"/>
          <c:h val="0.61421674384942715"/>
        </c:manualLayout>
      </c:layout>
      <c:pieChart>
        <c:varyColors val="1"/>
        <c:ser>
          <c:idx val="0"/>
          <c:order val="0"/>
          <c:tx>
            <c:strRef>
              <c:f>'Pivot tables'!$B$1:$B$2</c:f>
              <c:strCache>
                <c:ptCount val="1"/>
                <c:pt idx="0">
                  <c:v> Mr</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110-4B95-8A68-3A4A17CE61D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110-4B95-8A68-3A4A17CE61D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tables'!$A$3:$A$5</c:f>
              <c:strCache>
                <c:ptCount val="2"/>
                <c:pt idx="0">
                  <c:v>No</c:v>
                </c:pt>
                <c:pt idx="1">
                  <c:v>yes</c:v>
                </c:pt>
              </c:strCache>
            </c:strRef>
          </c:cat>
          <c:val>
            <c:numRef>
              <c:f>'Pivot tables'!$B$3:$B$5</c:f>
              <c:numCache>
                <c:formatCode>General</c:formatCode>
                <c:ptCount val="2"/>
                <c:pt idx="0">
                  <c:v>530</c:v>
                </c:pt>
                <c:pt idx="1">
                  <c:v>351</c:v>
                </c:pt>
              </c:numCache>
            </c:numRef>
          </c:val>
          <c:extLst>
            <c:ext xmlns:c16="http://schemas.microsoft.com/office/drawing/2014/chart" uri="{C3380CC4-5D6E-409C-BE32-E72D297353CC}">
              <c16:uniqueId val="{00000000-FFC8-4225-A576-9CD2F4B5DFD7}"/>
            </c:ext>
          </c:extLst>
        </c:ser>
        <c:ser>
          <c:idx val="1"/>
          <c:order val="1"/>
          <c:tx>
            <c:strRef>
              <c:f>'Pivot tables'!$C$1:$C$2</c:f>
              <c:strCache>
                <c:ptCount val="1"/>
                <c:pt idx="0">
                  <c:v> Mrs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5-34C5-4E63-BDA3-33B88AEE482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7-34C5-4E63-BDA3-33B88AEE482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tables'!$A$3:$A$5</c:f>
              <c:strCache>
                <c:ptCount val="2"/>
                <c:pt idx="0">
                  <c:v>No</c:v>
                </c:pt>
                <c:pt idx="1">
                  <c:v>yes</c:v>
                </c:pt>
              </c:strCache>
            </c:strRef>
          </c:cat>
          <c:val>
            <c:numRef>
              <c:f>'Pivot tables'!$C$3:$C$5</c:f>
              <c:numCache>
                <c:formatCode>General</c:formatCode>
                <c:ptCount val="2"/>
                <c:pt idx="0">
                  <c:v>79</c:v>
                </c:pt>
                <c:pt idx="1">
                  <c:v>63</c:v>
                </c:pt>
              </c:numCache>
            </c:numRef>
          </c:val>
          <c:extLst>
            <c:ext xmlns:c16="http://schemas.microsoft.com/office/drawing/2014/chart" uri="{C3380CC4-5D6E-409C-BE32-E72D297353CC}">
              <c16:uniqueId val="{00000004-5110-4B95-8A68-3A4A17CE61D3}"/>
            </c:ext>
          </c:extLst>
        </c:ser>
        <c:ser>
          <c:idx val="2"/>
          <c:order val="2"/>
          <c:tx>
            <c:strRef>
              <c:f>'Pivot tables'!$D$1:$D$2</c:f>
              <c:strCache>
                <c:ptCount val="1"/>
                <c:pt idx="0">
                  <c:v> Ms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9-34C5-4E63-BDA3-33B88AEE482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B-34C5-4E63-BDA3-33B88AEE482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tables'!$A$3:$A$5</c:f>
              <c:strCache>
                <c:ptCount val="2"/>
                <c:pt idx="0">
                  <c:v>No</c:v>
                </c:pt>
                <c:pt idx="1">
                  <c:v>yes</c:v>
                </c:pt>
              </c:strCache>
            </c:strRef>
          </c:cat>
          <c:val>
            <c:numRef>
              <c:f>'Pivot tables'!$D$3:$D$5</c:f>
              <c:numCache>
                <c:formatCode>General</c:formatCode>
                <c:ptCount val="2"/>
                <c:pt idx="0">
                  <c:v>503</c:v>
                </c:pt>
                <c:pt idx="1">
                  <c:v>321</c:v>
                </c:pt>
              </c:numCache>
            </c:numRef>
          </c:val>
          <c:extLst>
            <c:ext xmlns:c16="http://schemas.microsoft.com/office/drawing/2014/chart" uri="{C3380CC4-5D6E-409C-BE32-E72D297353CC}">
              <c16:uniqueId val="{00000008-5110-4B95-8A68-3A4A17CE61D3}"/>
            </c:ext>
          </c:extLst>
        </c:ser>
        <c:dLbls>
          <c:dLblPos val="bestFit"/>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[Milestone project.xlsx]Pivot tables!PivotTable1</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Smokers</a:t>
            </a:r>
            <a:r>
              <a:rPr lang="en-US" baseline="0"/>
              <a:t> vs Non Smokers</a:t>
            </a:r>
            <a:endParaRPr lang="en-US"/>
          </a:p>
        </c:rich>
      </c:tx>
      <c:layout>
        <c:manualLayout>
          <c:xMode val="edge"/>
          <c:yMode val="edge"/>
          <c:x val="7.521505376344087E-2"/>
          <c:y val="6.637622783830528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dLbl>
          <c:idx val="0"/>
          <c:spPr>
            <a:gradFill>
              <a:gsLst>
                <a:gs pos="0">
                  <a:srgbClr val="4472C4">
                    <a:lumMod val="5000"/>
                    <a:lumOff val="95000"/>
                  </a:srgbClr>
                </a:gs>
                <a:gs pos="74000">
                  <a:srgbClr val="4472C4">
                    <a:lumMod val="45000"/>
                    <a:lumOff val="55000"/>
                  </a:srgbClr>
                </a:gs>
                <a:gs pos="83000">
                  <a:srgbClr val="4472C4">
                    <a:lumMod val="45000"/>
                    <a:lumOff val="55000"/>
                  </a:srgbClr>
                </a:gs>
                <a:gs pos="100000">
                  <a:srgbClr val="4472C4">
                    <a:lumMod val="30000"/>
                    <a:lumOff val="70000"/>
                  </a:srgbClr>
                </a:gs>
              </a:gsLst>
              <a:lin ang="5400000" scaled="1"/>
            </a:gra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6"/>
          </a:solidFill>
          <a:ln w="19050">
            <a:solidFill>
              <a:schemeClr val="lt1"/>
            </a:solidFill>
          </a:ln>
          <a:effectLst/>
        </c:spPr>
      </c:pivotFmt>
      <c:pivotFmt>
        <c:idx val="2"/>
        <c:spPr>
          <a:solidFill>
            <a:schemeClr val="accent6"/>
          </a:solidFill>
          <a:ln w="19050">
            <a:solidFill>
              <a:schemeClr val="lt1"/>
            </a:solidFill>
          </a:ln>
          <a:effectLst/>
        </c:spPr>
        <c:dLbl>
          <c:idx val="0"/>
          <c:layout>
            <c:manualLayout>
              <c:x val="-9.444444444444447E-2"/>
              <c:y val="-6.018518518518521E-2"/>
            </c:manualLayout>
          </c:layout>
          <c:spPr>
            <a:gradFill>
              <a:gsLst>
                <a:gs pos="0">
                  <a:srgbClr val="4472C4">
                    <a:lumMod val="5000"/>
                    <a:lumOff val="95000"/>
                  </a:srgbClr>
                </a:gs>
                <a:gs pos="74000">
                  <a:srgbClr val="4472C4">
                    <a:lumMod val="45000"/>
                    <a:lumOff val="55000"/>
                  </a:srgbClr>
                </a:gs>
                <a:gs pos="83000">
                  <a:srgbClr val="4472C4">
                    <a:lumMod val="45000"/>
                    <a:lumOff val="55000"/>
                  </a:srgbClr>
                </a:gs>
                <a:gs pos="100000">
                  <a:srgbClr val="4472C4">
                    <a:lumMod val="30000"/>
                    <a:lumOff val="70000"/>
                  </a:srgbClr>
                </a:gs>
              </a:gsLst>
              <a:lin ang="5400000" scaled="1"/>
            </a:gra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4"/>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257305336832897"/>
          <c:y val="0.17362350539515892"/>
          <c:w val="0.43851159230096243"/>
          <c:h val="0.68748760571595213"/>
        </c:manualLayout>
      </c:layout>
      <c:doughnutChart>
        <c:varyColors val="1"/>
        <c:ser>
          <c:idx val="0"/>
          <c:order val="0"/>
          <c:tx>
            <c:strRef>
              <c:f>'Pivot tables'!$B$7:$B$8</c:f>
              <c:strCache>
                <c:ptCount val="1"/>
                <c:pt idx="0">
                  <c:v>No</c:v>
                </c:pt>
              </c:strCache>
            </c:strRef>
          </c:tx>
          <c:dPt>
            <c:idx val="0"/>
            <c:bubble3D val="0"/>
            <c:spPr>
              <a:solidFill>
                <a:schemeClr val="accent6"/>
              </a:solidFill>
              <a:ln w="19050">
                <a:solidFill>
                  <a:schemeClr val="lt1"/>
                </a:solidFill>
              </a:ln>
              <a:effectLst/>
            </c:spPr>
            <c:extLst>
              <c:ext xmlns:c16="http://schemas.microsoft.com/office/drawing/2014/chart" uri="{C3380CC4-5D6E-409C-BE32-E72D297353CC}">
                <c16:uniqueId val="{00000002-964F-44DD-ACEF-653F44BB4740}"/>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3-964F-44DD-ACEF-653F44BB4740}"/>
              </c:ext>
            </c:extLst>
          </c:dPt>
          <c:cat>
            <c:strRef>
              <c:f>'Pivot tables'!$A$9:$A$10</c:f>
              <c:strCache>
                <c:ptCount val="1"/>
                <c:pt idx="0">
                  <c:v>No</c:v>
                </c:pt>
              </c:strCache>
            </c:strRef>
          </c:cat>
          <c:val>
            <c:numRef>
              <c:f>'Pivot tables'!$B$9:$B$10</c:f>
              <c:numCache>
                <c:formatCode>General</c:formatCode>
                <c:ptCount val="1"/>
                <c:pt idx="0">
                  <c:v>1540</c:v>
                </c:pt>
              </c:numCache>
            </c:numRef>
          </c:val>
          <c:extLst>
            <c:ext xmlns:c16="http://schemas.microsoft.com/office/drawing/2014/chart" uri="{C3380CC4-5D6E-409C-BE32-E72D297353CC}">
              <c16:uniqueId val="{00000000-964F-44DD-ACEF-653F44BB4740}"/>
            </c:ext>
          </c:extLst>
        </c:ser>
        <c:ser>
          <c:idx val="1"/>
          <c:order val="1"/>
          <c:tx>
            <c:strRef>
              <c:f>'Pivot tables'!$C$7:$C$8</c:f>
              <c:strCache>
                <c:ptCount val="1"/>
                <c:pt idx="0">
                  <c:v>Yes</c:v>
                </c:pt>
              </c:strCache>
            </c:strRef>
          </c:tx>
          <c:dPt>
            <c:idx val="0"/>
            <c:bubble3D val="0"/>
            <c:spPr>
              <a:solidFill>
                <a:schemeClr val="accent6"/>
              </a:solidFill>
              <a:ln w="19050">
                <a:solidFill>
                  <a:schemeClr val="lt1"/>
                </a:solidFill>
              </a:ln>
              <a:effectLst/>
            </c:spPr>
            <c:extLst>
              <c:ext xmlns:c16="http://schemas.microsoft.com/office/drawing/2014/chart" uri="{C3380CC4-5D6E-409C-BE32-E72D297353CC}">
                <c16:uniqueId val="{00000005-F626-41B6-AFD2-77F2B3083C2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tables'!$A$9:$A$10</c:f>
              <c:strCache>
                <c:ptCount val="1"/>
                <c:pt idx="0">
                  <c:v>No</c:v>
                </c:pt>
              </c:strCache>
            </c:strRef>
          </c:cat>
          <c:val>
            <c:numRef>
              <c:f>'Pivot tables'!$C$9:$C$10</c:f>
              <c:numCache>
                <c:formatCode>General</c:formatCode>
                <c:ptCount val="1"/>
                <c:pt idx="0">
                  <c:v>307</c:v>
                </c:pt>
              </c:numCache>
            </c:numRef>
          </c:val>
          <c:extLst>
            <c:ext xmlns:c16="http://schemas.microsoft.com/office/drawing/2014/chart" uri="{C3380CC4-5D6E-409C-BE32-E72D297353CC}">
              <c16:uniqueId val="{00000004-307A-4F50-B055-89CD81D5AECC}"/>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[Milestone project.xlsx]Pivot tables!PivotTable3</c:name>
    <c:fmtId val="1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tables'!$B$16</c:f>
              <c:strCache>
                <c:ptCount val="1"/>
                <c:pt idx="0">
                  <c:v>Total</c:v>
                </c:pt>
              </c:strCache>
            </c:strRef>
          </c:tx>
          <c:spPr>
            <a:solidFill>
              <a:schemeClr val="accent1"/>
            </a:solidFill>
            <a:ln>
              <a:noFill/>
            </a:ln>
            <a:effectLst/>
          </c:spPr>
          <c:invertIfNegative val="0"/>
          <c:cat>
            <c:strRef>
              <c:f>'Pivot tables'!$A$17:$A$20</c:f>
              <c:strCache>
                <c:ptCount val="3"/>
                <c:pt idx="0">
                  <c:v> Mr</c:v>
                </c:pt>
                <c:pt idx="1">
                  <c:v> Mrs</c:v>
                </c:pt>
                <c:pt idx="2">
                  <c:v> Ms</c:v>
                </c:pt>
              </c:strCache>
            </c:strRef>
          </c:cat>
          <c:val>
            <c:numRef>
              <c:f>'Pivot tables'!$B$17:$B$20</c:f>
              <c:numCache>
                <c:formatCode>General</c:formatCode>
                <c:ptCount val="3"/>
                <c:pt idx="0">
                  <c:v>881</c:v>
                </c:pt>
                <c:pt idx="1">
                  <c:v>142</c:v>
                </c:pt>
                <c:pt idx="2">
                  <c:v>824</c:v>
                </c:pt>
              </c:numCache>
            </c:numRef>
          </c:val>
          <c:extLst>
            <c:ext xmlns:c16="http://schemas.microsoft.com/office/drawing/2014/chart" uri="{C3380CC4-5D6E-409C-BE32-E72D297353CC}">
              <c16:uniqueId val="{00000000-D83A-4948-8679-73259CB346AA}"/>
            </c:ext>
          </c:extLst>
        </c:ser>
        <c:dLbls>
          <c:showLegendKey val="0"/>
          <c:showVal val="0"/>
          <c:showCatName val="0"/>
          <c:showSerName val="0"/>
          <c:showPercent val="0"/>
          <c:showBubbleSize val="0"/>
        </c:dLbls>
        <c:gapWidth val="219"/>
        <c:overlap val="-27"/>
        <c:axId val="596004928"/>
        <c:axId val="595993408"/>
      </c:barChart>
      <c:catAx>
        <c:axId val="5960049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5993408"/>
        <c:crosses val="autoZero"/>
        <c:auto val="1"/>
        <c:lblAlgn val="ctr"/>
        <c:lblOffset val="100"/>
        <c:noMultiLvlLbl val="0"/>
      </c:catAx>
      <c:valAx>
        <c:axId val="5959934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60049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[Milestone project.xlsx]Pivot tables!PivotTable5</c:name>
    <c:fmtId val="2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s>
    <c:plotArea>
      <c:layout/>
      <c:pieChart>
        <c:varyColors val="1"/>
        <c:ser>
          <c:idx val="0"/>
          <c:order val="0"/>
          <c:tx>
            <c:strRef>
              <c:f>'Pivot tables'!$B$33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EB3-42A6-9D9C-8E7A46C4402B}"/>
              </c:ext>
            </c:extLst>
          </c:dPt>
          <c:cat>
            <c:strRef>
              <c:f>'Pivot tables'!$A$34:$A$35</c:f>
              <c:strCache>
                <c:ptCount val="1"/>
                <c:pt idx="0">
                  <c:v>No</c:v>
                </c:pt>
              </c:strCache>
            </c:strRef>
          </c:cat>
          <c:val>
            <c:numRef>
              <c:f>'Pivot tables'!$B$34:$B$35</c:f>
              <c:numCache>
                <c:formatCode>General</c:formatCode>
                <c:ptCount val="1"/>
                <c:pt idx="0">
                  <c:v>1847</c:v>
                </c:pt>
              </c:numCache>
            </c:numRef>
          </c:val>
          <c:extLst>
            <c:ext xmlns:c16="http://schemas.microsoft.com/office/drawing/2014/chart" uri="{C3380CC4-5D6E-409C-BE32-E72D297353CC}">
              <c16:uniqueId val="{00000000-DA60-4A0D-9F33-472292D11401}"/>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[Milestone project.xlsx]Pivot tables!PivotTable4</c:name>
    <c:fmtId val="2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tables'!$B$25</c:f>
              <c:strCache>
                <c:ptCount val="1"/>
                <c:pt idx="0">
                  <c:v>Total</c:v>
                </c:pt>
              </c:strCache>
            </c:strRef>
          </c:tx>
          <c:spPr>
            <a:solidFill>
              <a:schemeClr val="accent1"/>
            </a:solidFill>
            <a:ln>
              <a:noFill/>
            </a:ln>
            <a:effectLst/>
          </c:spPr>
          <c:invertIfNegative val="0"/>
          <c:cat>
            <c:strRef>
              <c:f>'Pivot tables'!$A$26:$A$30</c:f>
              <c:strCache>
                <c:ptCount val="4"/>
                <c:pt idx="0">
                  <c:v>Normal weight</c:v>
                </c:pt>
                <c:pt idx="1">
                  <c:v>Obesity</c:v>
                </c:pt>
                <c:pt idx="2">
                  <c:v>Over Weight</c:v>
                </c:pt>
                <c:pt idx="3">
                  <c:v>Under Weight</c:v>
                </c:pt>
              </c:strCache>
            </c:strRef>
          </c:cat>
          <c:val>
            <c:numRef>
              <c:f>'Pivot tables'!$B$26:$B$30</c:f>
              <c:numCache>
                <c:formatCode>General</c:formatCode>
                <c:ptCount val="4"/>
                <c:pt idx="0">
                  <c:v>2188479.1</c:v>
                </c:pt>
                <c:pt idx="1">
                  <c:v>9354653.5299999993</c:v>
                </c:pt>
                <c:pt idx="2">
                  <c:v>3351543.11</c:v>
                </c:pt>
                <c:pt idx="3">
                  <c:v>627153.64</c:v>
                </c:pt>
              </c:numCache>
            </c:numRef>
          </c:val>
          <c:extLst>
            <c:ext xmlns:c16="http://schemas.microsoft.com/office/drawing/2014/chart" uri="{C3380CC4-5D6E-409C-BE32-E72D297353CC}">
              <c16:uniqueId val="{00000000-6241-49EB-B1DD-B7CA8D301A4A}"/>
            </c:ext>
          </c:extLst>
        </c:ser>
        <c:dLbls>
          <c:showLegendKey val="0"/>
          <c:showVal val="0"/>
          <c:showCatName val="0"/>
          <c:showSerName val="0"/>
          <c:showPercent val="0"/>
          <c:showBubbleSize val="0"/>
        </c:dLbls>
        <c:gapWidth val="219"/>
        <c:overlap val="-27"/>
        <c:axId val="1431377840"/>
        <c:axId val="1431378800"/>
      </c:barChart>
      <c:catAx>
        <c:axId val="14313778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1378800"/>
        <c:crosses val="autoZero"/>
        <c:auto val="1"/>
        <c:lblAlgn val="ctr"/>
        <c:lblOffset val="100"/>
        <c:noMultiLvlLbl val="0"/>
      </c:catAx>
      <c:valAx>
        <c:axId val="14313788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13778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[Milestone project.xlsx]Pivot tables!PivotTable5</c:name>
    <c:fmtId val="2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s>
    <c:plotArea>
      <c:layout/>
      <c:doughnutChart>
        <c:varyColors val="1"/>
        <c:ser>
          <c:idx val="0"/>
          <c:order val="0"/>
          <c:tx>
            <c:strRef>
              <c:f>'Pivot tables'!$B$33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97C-4A50-AA71-D5E2A2DA140F}"/>
              </c:ext>
            </c:extLst>
          </c:dPt>
          <c:cat>
            <c:strRef>
              <c:f>'Pivot tables'!$A$34:$A$35</c:f>
              <c:strCache>
                <c:ptCount val="1"/>
                <c:pt idx="0">
                  <c:v>No</c:v>
                </c:pt>
              </c:strCache>
            </c:strRef>
          </c:cat>
          <c:val>
            <c:numRef>
              <c:f>'Pivot tables'!$B$34:$B$35</c:f>
              <c:numCache>
                <c:formatCode>General</c:formatCode>
                <c:ptCount val="1"/>
                <c:pt idx="0">
                  <c:v>1847</c:v>
                </c:pt>
              </c:numCache>
            </c:numRef>
          </c:val>
          <c:extLst>
            <c:ext xmlns:c16="http://schemas.microsoft.com/office/drawing/2014/chart" uri="{C3380CC4-5D6E-409C-BE32-E72D297353CC}">
              <c16:uniqueId val="{00000000-0AAD-442E-9B5F-A653FC52977E}"/>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[Milestone project.xlsx]Pivot tables!PivotTable2</c:name>
    <c:fmtId val="9"/>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Heart Issue </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IN"/>
        </a:p>
      </c:txPr>
    </c:title>
    <c:autoTitleDeleted val="0"/>
    <c:pivotFmts>
      <c:pivotFmt>
        <c:idx val="0"/>
        <c:dLbl>
          <c:idx val="0"/>
          <c:dLblPos val="bestFit"/>
          <c:showLegendKey val="0"/>
          <c:showVal val="0"/>
          <c:showCatName val="0"/>
          <c:showSerName val="0"/>
          <c:showPercent val="1"/>
          <c:showBubbleSize val="0"/>
          <c:extLst>
            <c:ext xmlns:c15="http://schemas.microsoft.com/office/drawing/2012/chart" uri="{CE6537A1-D6FC-4f65-9D91-7224C49458BB}"/>
          </c:extLst>
        </c:dLbl>
      </c:pivotFmt>
      <c:pivotFmt>
        <c:idx val="1"/>
      </c:pivotFmt>
      <c:pivotFmt>
        <c:idx val="2"/>
      </c:pivotFmt>
      <c:pivotFmt>
        <c:idx val="3"/>
        <c:dLbl>
          <c:idx val="0"/>
          <c:dLblPos val="bestFit"/>
          <c:showLegendKey val="0"/>
          <c:showVal val="0"/>
          <c:showCatName val="0"/>
          <c:showSerName val="0"/>
          <c:showPercent val="1"/>
          <c:showBubbleSize val="0"/>
          <c:extLst>
            <c:ext xmlns:c15="http://schemas.microsoft.com/office/drawing/2012/chart" uri="{CE6537A1-D6FC-4f65-9D91-7224C49458BB}"/>
          </c:extLst>
        </c:dLbl>
      </c:pivotFmt>
      <c:pivotFmt>
        <c:idx val="4"/>
      </c:pivotFmt>
      <c:pivotFmt>
        <c:idx val="5"/>
      </c:pivotFmt>
      <c:pivotFmt>
        <c:idx val="6"/>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accent1"/>
          </a:solidFill>
          <a:ln>
            <a:noFill/>
          </a:ln>
          <a:effectLst>
            <a:outerShdw blurRad="254000" sx="102000" sy="102000" algn="ctr" rotWithShape="0">
              <a:prstClr val="black">
                <a:alpha val="20000"/>
              </a:prstClr>
            </a:outerShdw>
          </a:effectLst>
        </c:spPr>
      </c:pivotFmt>
      <c:pivotFmt>
        <c:idx val="13"/>
        <c:spPr>
          <a:solidFill>
            <a:schemeClr val="accent1"/>
          </a:solidFill>
          <a:ln>
            <a:noFill/>
          </a:ln>
          <a:effectLst>
            <a:outerShdw blurRad="254000" sx="102000" sy="102000" algn="ctr" rotWithShape="0">
              <a:prstClr val="black">
                <a:alpha val="20000"/>
              </a:prstClr>
            </a:outerShdw>
          </a:effectLst>
        </c:spPr>
      </c:pivotFmt>
      <c:pivotFmt>
        <c:idx val="14"/>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1284734975220749"/>
          <c:y val="0.26296143610320954"/>
          <c:w val="0.56221436777271849"/>
          <c:h val="0.61421674384942715"/>
        </c:manualLayout>
      </c:layout>
      <c:pieChart>
        <c:varyColors val="1"/>
        <c:ser>
          <c:idx val="0"/>
          <c:order val="0"/>
          <c:tx>
            <c:strRef>
              <c:f>'Pivot tables'!$B$1:$B$2</c:f>
              <c:strCache>
                <c:ptCount val="1"/>
                <c:pt idx="0">
                  <c:v> Mr</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F9EF-4D2B-B2EA-6E1370B81416}"/>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F9EF-4D2B-B2EA-6E1370B81416}"/>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tables'!$A$3:$A$5</c:f>
              <c:strCache>
                <c:ptCount val="2"/>
                <c:pt idx="0">
                  <c:v>No</c:v>
                </c:pt>
                <c:pt idx="1">
                  <c:v>yes</c:v>
                </c:pt>
              </c:strCache>
            </c:strRef>
          </c:cat>
          <c:val>
            <c:numRef>
              <c:f>'Pivot tables'!$B$3:$B$5</c:f>
              <c:numCache>
                <c:formatCode>General</c:formatCode>
                <c:ptCount val="2"/>
                <c:pt idx="0">
                  <c:v>530</c:v>
                </c:pt>
                <c:pt idx="1">
                  <c:v>351</c:v>
                </c:pt>
              </c:numCache>
            </c:numRef>
          </c:val>
          <c:extLst>
            <c:ext xmlns:c16="http://schemas.microsoft.com/office/drawing/2014/chart" uri="{C3380CC4-5D6E-409C-BE32-E72D297353CC}">
              <c16:uniqueId val="{00000004-F9EF-4D2B-B2EA-6E1370B81416}"/>
            </c:ext>
          </c:extLst>
        </c:ser>
        <c:ser>
          <c:idx val="1"/>
          <c:order val="1"/>
          <c:tx>
            <c:strRef>
              <c:f>'Pivot tables'!$C$1:$C$2</c:f>
              <c:strCache>
                <c:ptCount val="1"/>
                <c:pt idx="0">
                  <c:v> Mrs</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3A53-40F3-B07B-B08D4369816A}"/>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3A53-40F3-B07B-B08D4369816A}"/>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tables'!$A$3:$A$5</c:f>
              <c:strCache>
                <c:ptCount val="2"/>
                <c:pt idx="0">
                  <c:v>No</c:v>
                </c:pt>
                <c:pt idx="1">
                  <c:v>yes</c:v>
                </c:pt>
              </c:strCache>
            </c:strRef>
          </c:cat>
          <c:val>
            <c:numRef>
              <c:f>'Pivot tables'!$C$3:$C$5</c:f>
              <c:numCache>
                <c:formatCode>General</c:formatCode>
                <c:ptCount val="2"/>
                <c:pt idx="0">
                  <c:v>79</c:v>
                </c:pt>
                <c:pt idx="1">
                  <c:v>63</c:v>
                </c:pt>
              </c:numCache>
            </c:numRef>
          </c:val>
          <c:extLst>
            <c:ext xmlns:c16="http://schemas.microsoft.com/office/drawing/2014/chart" uri="{C3380CC4-5D6E-409C-BE32-E72D297353CC}">
              <c16:uniqueId val="{00000005-F9EF-4D2B-B2EA-6E1370B81416}"/>
            </c:ext>
          </c:extLst>
        </c:ser>
        <c:ser>
          <c:idx val="2"/>
          <c:order val="2"/>
          <c:tx>
            <c:strRef>
              <c:f>'Pivot tables'!$D$1:$D$2</c:f>
              <c:strCache>
                <c:ptCount val="1"/>
                <c:pt idx="0">
                  <c:v> Ms</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3A53-40F3-B07B-B08D4369816A}"/>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3A53-40F3-B07B-B08D4369816A}"/>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tables'!$A$3:$A$5</c:f>
              <c:strCache>
                <c:ptCount val="2"/>
                <c:pt idx="0">
                  <c:v>No</c:v>
                </c:pt>
                <c:pt idx="1">
                  <c:v>yes</c:v>
                </c:pt>
              </c:strCache>
            </c:strRef>
          </c:cat>
          <c:val>
            <c:numRef>
              <c:f>'Pivot tables'!$D$3:$D$5</c:f>
              <c:numCache>
                <c:formatCode>General</c:formatCode>
                <c:ptCount val="2"/>
                <c:pt idx="0">
                  <c:v>503</c:v>
                </c:pt>
                <c:pt idx="1">
                  <c:v>321</c:v>
                </c:pt>
              </c:numCache>
            </c:numRef>
          </c:val>
          <c:extLst>
            <c:ext xmlns:c16="http://schemas.microsoft.com/office/drawing/2014/chart" uri="{C3380CC4-5D6E-409C-BE32-E72D297353CC}">
              <c16:uniqueId val="{00000009-F9EF-4D2B-B2EA-6E1370B81416}"/>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[Milestone project.xlsx]Pivot tables!PivotTable3</c:name>
    <c:fmtId val="21"/>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BMI</a:t>
            </a:r>
            <a:r>
              <a:rPr lang="en-US" baseline="0"/>
              <a:t> </a:t>
            </a:r>
            <a:endParaRPr lang="en-US"/>
          </a:p>
        </c:rich>
      </c:tx>
      <c:layout>
        <c:manualLayout>
          <c:xMode val="edge"/>
          <c:yMode val="edge"/>
          <c:x val="0.50349956255468054"/>
          <c:y val="0"/>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tables'!$B$16</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tables'!$A$17:$A$20</c:f>
              <c:strCache>
                <c:ptCount val="3"/>
                <c:pt idx="0">
                  <c:v> Mr</c:v>
                </c:pt>
                <c:pt idx="1">
                  <c:v> Mrs</c:v>
                </c:pt>
                <c:pt idx="2">
                  <c:v> Ms</c:v>
                </c:pt>
              </c:strCache>
            </c:strRef>
          </c:cat>
          <c:val>
            <c:numRef>
              <c:f>'Pivot tables'!$B$17:$B$20</c:f>
              <c:numCache>
                <c:formatCode>General</c:formatCode>
                <c:ptCount val="3"/>
                <c:pt idx="0">
                  <c:v>881</c:v>
                </c:pt>
                <c:pt idx="1">
                  <c:v>142</c:v>
                </c:pt>
                <c:pt idx="2">
                  <c:v>824</c:v>
                </c:pt>
              </c:numCache>
            </c:numRef>
          </c:val>
          <c:extLst>
            <c:ext xmlns:c16="http://schemas.microsoft.com/office/drawing/2014/chart" uri="{C3380CC4-5D6E-409C-BE32-E72D297353CC}">
              <c16:uniqueId val="{00000000-529D-4E02-A766-719E8357996A}"/>
            </c:ext>
          </c:extLst>
        </c:ser>
        <c:dLbls>
          <c:dLblPos val="inEnd"/>
          <c:showLegendKey val="0"/>
          <c:showVal val="1"/>
          <c:showCatName val="0"/>
          <c:showSerName val="0"/>
          <c:showPercent val="0"/>
          <c:showBubbleSize val="0"/>
        </c:dLbls>
        <c:gapWidth val="65"/>
        <c:axId val="596004928"/>
        <c:axId val="595993408"/>
      </c:barChart>
      <c:catAx>
        <c:axId val="596004928"/>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595993408"/>
        <c:crosses val="autoZero"/>
        <c:auto val="1"/>
        <c:lblAlgn val="ctr"/>
        <c:lblOffset val="100"/>
        <c:noMultiLvlLbl val="0"/>
      </c:catAx>
      <c:valAx>
        <c:axId val="595993408"/>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596004928"/>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[Milestone project.xlsx]Pivot tables!PivotTable4</c:name>
    <c:fmtId val="2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Charge By Weight Status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tables'!$B$25</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tables'!$A$26:$A$30</c:f>
              <c:strCache>
                <c:ptCount val="4"/>
                <c:pt idx="0">
                  <c:v>Normal weight</c:v>
                </c:pt>
                <c:pt idx="1">
                  <c:v>Obesity</c:v>
                </c:pt>
                <c:pt idx="2">
                  <c:v>Over Weight</c:v>
                </c:pt>
                <c:pt idx="3">
                  <c:v>Under Weight</c:v>
                </c:pt>
              </c:strCache>
            </c:strRef>
          </c:cat>
          <c:val>
            <c:numRef>
              <c:f>'Pivot tables'!$B$26:$B$30</c:f>
              <c:numCache>
                <c:formatCode>General</c:formatCode>
                <c:ptCount val="4"/>
                <c:pt idx="0">
                  <c:v>2188479.1</c:v>
                </c:pt>
                <c:pt idx="1">
                  <c:v>9354653.5299999993</c:v>
                </c:pt>
                <c:pt idx="2">
                  <c:v>3351543.11</c:v>
                </c:pt>
                <c:pt idx="3">
                  <c:v>627153.64</c:v>
                </c:pt>
              </c:numCache>
            </c:numRef>
          </c:val>
          <c:extLst>
            <c:ext xmlns:c16="http://schemas.microsoft.com/office/drawing/2014/chart" uri="{C3380CC4-5D6E-409C-BE32-E72D297353CC}">
              <c16:uniqueId val="{00000000-5CF5-4B39-8E95-7F6B4E3A6872}"/>
            </c:ext>
          </c:extLst>
        </c:ser>
        <c:dLbls>
          <c:dLblPos val="inEnd"/>
          <c:showLegendKey val="0"/>
          <c:showVal val="1"/>
          <c:showCatName val="0"/>
          <c:showSerName val="0"/>
          <c:showPercent val="0"/>
          <c:showBubbleSize val="0"/>
        </c:dLbls>
        <c:gapWidth val="65"/>
        <c:axId val="1431377840"/>
        <c:axId val="1431378800"/>
      </c:barChart>
      <c:catAx>
        <c:axId val="1431377840"/>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431378800"/>
        <c:crosses val="autoZero"/>
        <c:auto val="1"/>
        <c:lblAlgn val="ctr"/>
        <c:lblOffset val="100"/>
        <c:noMultiLvlLbl val="0"/>
      </c:catAx>
      <c:valAx>
        <c:axId val="1431378800"/>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431377840"/>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[Milestone project.xlsx]Pivot tables!PivotTable1</c:name>
    <c:fmtId val="2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Smokers vs Non Smokers</a:t>
            </a:r>
          </a:p>
        </c:rich>
      </c:tx>
      <c:layout>
        <c:manualLayout>
          <c:xMode val="edge"/>
          <c:yMode val="edge"/>
          <c:x val="7.521505376344087E-2"/>
          <c:y val="6.6376227838305282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1"/>
          <c:showSerName val="0"/>
          <c:showPercent val="1"/>
          <c:showBubbleSize val="0"/>
          <c:extLst>
            <c:ext xmlns:c15="http://schemas.microsoft.com/office/drawing/2012/chart" uri="{CE6537A1-D6FC-4f65-9D91-7224C49458BB}"/>
          </c:extLst>
        </c:dLbl>
      </c:pivotFmt>
      <c:pivotFmt>
        <c:idx val="1"/>
        <c:dLbl>
          <c:idx val="0"/>
          <c:layout>
            <c:manualLayout>
              <c:x val="0.11388888888888879"/>
              <c:y val="2.7777777777777693E-2"/>
            </c:manualLayout>
          </c:layout>
          <c:showLegendKey val="0"/>
          <c:showVal val="0"/>
          <c:showCatName val="1"/>
          <c:showSerName val="0"/>
          <c:showPercent val="1"/>
          <c:showBubbleSize val="0"/>
          <c:extLst>
            <c:ext xmlns:c15="http://schemas.microsoft.com/office/drawing/2012/chart" uri="{CE6537A1-D6FC-4f65-9D91-7224C49458BB}"/>
          </c:extLst>
        </c:dLbl>
      </c:pivotFmt>
      <c:pivotFmt>
        <c:idx val="2"/>
        <c:dLbl>
          <c:idx val="0"/>
          <c:layout>
            <c:manualLayout>
              <c:x val="-9.444444444444447E-2"/>
              <c:y val="-6.018518518518521E-2"/>
            </c:manualLayout>
          </c:layout>
          <c:showLegendKey val="0"/>
          <c:showVal val="0"/>
          <c:showCatName val="1"/>
          <c:showSerName val="0"/>
          <c:showPercent val="1"/>
          <c:showBubbleSize val="0"/>
          <c:extLst>
            <c:ext xmlns:c15="http://schemas.microsoft.com/office/drawing/2012/chart" uri="{CE6537A1-D6FC-4f65-9D91-7224C49458BB}"/>
          </c:extLst>
        </c:dLbl>
      </c:pivotFmt>
      <c:pivotFmt>
        <c:idx val="3"/>
        <c:dLbl>
          <c:idx val="0"/>
          <c:showLegendKey val="0"/>
          <c:showVal val="0"/>
          <c:showCatName val="1"/>
          <c:showSerName val="0"/>
          <c:showPercent val="1"/>
          <c:showBubbleSize val="0"/>
          <c:extLst>
            <c:ext xmlns:c15="http://schemas.microsoft.com/office/drawing/2012/chart" uri="{CE6537A1-D6FC-4f65-9D91-7224C49458BB}"/>
          </c:extLst>
        </c:dLbl>
      </c:pivotFmt>
      <c:pivotFmt>
        <c:idx val="4"/>
        <c:dLbl>
          <c:idx val="0"/>
          <c:showLegendKey val="0"/>
          <c:showVal val="0"/>
          <c:showCatName val="1"/>
          <c:showSerName val="0"/>
          <c:showPercent val="1"/>
          <c:showBubbleSize val="0"/>
          <c:extLst>
            <c:ext xmlns:c15="http://schemas.microsoft.com/office/drawing/2012/chart" uri="{CE6537A1-D6FC-4f65-9D91-7224C49458BB}"/>
          </c:extLst>
        </c:dLbl>
      </c:pivotFmt>
      <c:pivotFmt>
        <c:idx val="5"/>
      </c:pivotFmt>
      <c:pivotFmt>
        <c:idx val="6"/>
      </c:pivotFmt>
      <c:pivotFmt>
        <c:idx val="7"/>
        <c:dLbl>
          <c:idx val="0"/>
          <c:showLegendKey val="0"/>
          <c:showVal val="0"/>
          <c:showCatName val="1"/>
          <c:showSerName val="0"/>
          <c:showPercent val="1"/>
          <c:showBubbleSize val="0"/>
          <c:extLst>
            <c:ext xmlns:c15="http://schemas.microsoft.com/office/drawing/2012/chart" uri="{CE6537A1-D6FC-4f65-9D91-7224C49458BB}"/>
          </c:extLst>
        </c:dLbl>
      </c:pivotFmt>
      <c:pivotFmt>
        <c:idx val="8"/>
      </c:pivotFmt>
      <c:pivotFmt>
        <c:idx val="9"/>
      </c:pivotFmt>
      <c:pivotFmt>
        <c:idx val="10"/>
        <c:spPr>
          <a:solidFill>
            <a:schemeClr val="accent6"/>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1"/>
        <c:spPr>
          <a:solidFill>
            <a:schemeClr val="accent6"/>
          </a:solidFill>
          <a:ln>
            <a:noFill/>
          </a:ln>
          <a:effectLst>
            <a:outerShdw blurRad="254000" sx="102000" sy="102000" algn="ctr" rotWithShape="0">
              <a:prstClr val="black">
                <a:alpha val="20000"/>
              </a:prstClr>
            </a:outerShdw>
          </a:effectLst>
        </c:spPr>
      </c:pivotFmt>
      <c:pivotFmt>
        <c:idx val="12"/>
      </c:pivotFmt>
      <c:pivotFmt>
        <c:idx val="13"/>
        <c:spPr>
          <a:solidFill>
            <a:schemeClr val="accent6"/>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4"/>
        <c:spPr>
          <a:solidFill>
            <a:schemeClr val="accent6"/>
          </a:solidFill>
          <a:ln>
            <a:noFill/>
          </a:ln>
          <a:effectLst>
            <a:outerShdw blurRad="254000" sx="102000" sy="102000" algn="ctr" rotWithShape="0">
              <a:prstClr val="black">
                <a:alpha val="20000"/>
              </a:prstClr>
            </a:outerShdw>
          </a:effectLst>
        </c:spPr>
      </c:pivotFmt>
      <c:pivotFmt>
        <c:idx val="15"/>
      </c:pivotFmt>
    </c:pivotFmts>
    <c:plotArea>
      <c:layout>
        <c:manualLayout>
          <c:layoutTarget val="inner"/>
          <c:xMode val="edge"/>
          <c:yMode val="edge"/>
          <c:x val="0.22257305336832897"/>
          <c:y val="0.17362350539515892"/>
          <c:w val="0.43851159230096243"/>
          <c:h val="0.68748760571595213"/>
        </c:manualLayout>
      </c:layout>
      <c:doughnutChart>
        <c:varyColors val="1"/>
        <c:ser>
          <c:idx val="0"/>
          <c:order val="0"/>
          <c:tx>
            <c:strRef>
              <c:f>'Pivot tables'!$B$7:$B$8</c:f>
              <c:strCache>
                <c:ptCount val="1"/>
                <c:pt idx="0">
                  <c:v>No</c:v>
                </c:pt>
              </c:strCache>
            </c:strRef>
          </c:tx>
          <c:dPt>
            <c:idx val="0"/>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CDD2-415B-BFB2-F2A9BD702991}"/>
              </c:ext>
            </c:extLst>
          </c:dPt>
          <c:dPt>
            <c:idx val="1"/>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CDD2-415B-BFB2-F2A9BD702991}"/>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s>
          <c:cat>
            <c:strRef>
              <c:f>'Pivot tables'!$A$9:$A$10</c:f>
              <c:strCache>
                <c:ptCount val="1"/>
                <c:pt idx="0">
                  <c:v>No</c:v>
                </c:pt>
              </c:strCache>
            </c:strRef>
          </c:cat>
          <c:val>
            <c:numRef>
              <c:f>'Pivot tables'!$B$9:$B$10</c:f>
              <c:numCache>
                <c:formatCode>General</c:formatCode>
                <c:ptCount val="1"/>
                <c:pt idx="0">
                  <c:v>1540</c:v>
                </c:pt>
              </c:numCache>
            </c:numRef>
          </c:val>
          <c:extLst>
            <c:ext xmlns:c16="http://schemas.microsoft.com/office/drawing/2014/chart" uri="{C3380CC4-5D6E-409C-BE32-E72D297353CC}">
              <c16:uniqueId val="{00000004-CDD2-415B-BFB2-F2A9BD702991}"/>
            </c:ext>
          </c:extLst>
        </c:ser>
        <c:ser>
          <c:idx val="1"/>
          <c:order val="1"/>
          <c:tx>
            <c:strRef>
              <c:f>'Pivot tables'!$C$7:$C$8</c:f>
              <c:strCache>
                <c:ptCount val="1"/>
                <c:pt idx="0">
                  <c:v>Yes</c:v>
                </c:pt>
              </c:strCache>
            </c:strRef>
          </c:tx>
          <c:dPt>
            <c:idx val="0"/>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6-CDD2-415B-BFB2-F2A9BD702991}"/>
              </c:ext>
            </c:extLst>
          </c:dPt>
          <c:dPt>
            <c:idx val="1"/>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8-CDD2-415B-BFB2-F2A9BD702991}"/>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tables'!$A$9:$A$10</c:f>
              <c:strCache>
                <c:ptCount val="1"/>
                <c:pt idx="0">
                  <c:v>No</c:v>
                </c:pt>
              </c:strCache>
            </c:strRef>
          </c:cat>
          <c:val>
            <c:numRef>
              <c:f>'Pivot tables'!$C$9:$C$10</c:f>
              <c:numCache>
                <c:formatCode>General</c:formatCode>
                <c:ptCount val="1"/>
                <c:pt idx="0">
                  <c:v>307</c:v>
                </c:pt>
              </c:numCache>
            </c:numRef>
          </c:val>
          <c:extLst>
            <c:ext xmlns:c16="http://schemas.microsoft.com/office/drawing/2014/chart" uri="{C3380CC4-5D6E-409C-BE32-E72D297353CC}">
              <c16:uniqueId val="{00000009-CDD2-415B-BFB2-F2A9BD702991}"/>
            </c:ext>
          </c:extLst>
        </c:ser>
        <c:dLbls>
          <c:showLegendKey val="0"/>
          <c:showVal val="0"/>
          <c:showCatName val="0"/>
          <c:showSerName val="0"/>
          <c:showPercent val="1"/>
          <c:showBubbleSize val="0"/>
          <c:showLeaderLines val="0"/>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[Milestone project.xlsx]Pivot tables!PivotTable5</c:name>
    <c:fmtId val="29"/>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400"/>
              <a:t>Cancer</a:t>
            </a:r>
            <a:r>
              <a:rPr lang="en-US" sz="1400" baseline="0"/>
              <a:t> / Smokers &amp;Non Smokers</a:t>
            </a:r>
            <a:endParaRPr lang="en-US" sz="1400"/>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pivotFmt>
      <c:pivotFmt>
        <c:idx val="6"/>
      </c:pivotFmt>
    </c:pivotFmts>
    <c:plotArea>
      <c:layout>
        <c:manualLayout>
          <c:layoutTarget val="inner"/>
          <c:xMode val="edge"/>
          <c:yMode val="edge"/>
          <c:x val="0.2108476344303116"/>
          <c:y val="0.36907699037620295"/>
          <c:w val="0.46949491890436773"/>
          <c:h val="0.61034339457567799"/>
        </c:manualLayout>
      </c:layout>
      <c:doughnutChart>
        <c:varyColors val="1"/>
        <c:ser>
          <c:idx val="0"/>
          <c:order val="0"/>
          <c:tx>
            <c:strRef>
              <c:f>'Pivot tables'!$B$33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1072-4C82-B729-7D6ECBA86394}"/>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1072-4C82-B729-7D6ECBA86394}"/>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tables'!$A$34:$A$35</c:f>
              <c:strCache>
                <c:ptCount val="1"/>
                <c:pt idx="0">
                  <c:v>No</c:v>
                </c:pt>
              </c:strCache>
            </c:strRef>
          </c:cat>
          <c:val>
            <c:numRef>
              <c:f>'Pivot tables'!$B$34:$B$35</c:f>
              <c:numCache>
                <c:formatCode>General</c:formatCode>
                <c:ptCount val="1"/>
                <c:pt idx="0">
                  <c:v>1847</c:v>
                </c:pt>
              </c:numCache>
            </c:numRef>
          </c:val>
          <c:extLst>
            <c:ext xmlns:c16="http://schemas.microsoft.com/office/drawing/2014/chart" uri="{C3380CC4-5D6E-409C-BE32-E72D297353CC}">
              <c16:uniqueId val="{00000004-1072-4C82-B729-7D6ECBA86394}"/>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9.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0.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5" Type="http://schemas.openxmlformats.org/officeDocument/2006/relationships/chart" Target="../charts/chart11.xml"/><Relationship Id="rId4" Type="http://schemas.openxmlformats.org/officeDocument/2006/relationships/chart" Target="../charts/chart10.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6" Type="http://schemas.openxmlformats.org/officeDocument/2006/relationships/chart" Target="../charts/chart17.xml"/><Relationship Id="rId5" Type="http://schemas.openxmlformats.org/officeDocument/2006/relationships/chart" Target="../charts/chart16.xml"/><Relationship Id="rId4" Type="http://schemas.openxmlformats.org/officeDocument/2006/relationships/chart" Target="../charts/chart15.xml"/></Relationships>
</file>

<file path=xl/drawings/_rels/drawing4.xml.rels><?xml version="1.0" encoding="UTF-8" standalone="yes"?>
<Relationships xmlns="http://schemas.openxmlformats.org/package/2006/relationships"><Relationship Id="rId3" Type="http://schemas.openxmlformats.org/officeDocument/2006/relationships/chart" Target="../charts/chart20.xml"/><Relationship Id="rId2" Type="http://schemas.openxmlformats.org/officeDocument/2006/relationships/chart" Target="../charts/chart19.xml"/><Relationship Id="rId1" Type="http://schemas.openxmlformats.org/officeDocument/2006/relationships/chart" Target="../charts/chart18.xml"/><Relationship Id="rId5" Type="http://schemas.openxmlformats.org/officeDocument/2006/relationships/chart" Target="../charts/chart22.xml"/><Relationship Id="rId4" Type="http://schemas.openxmlformats.org/officeDocument/2006/relationships/chart" Target="../charts/chart21.xml"/></Relationships>
</file>

<file path=xl/drawings/drawing1.xml><?xml version="1.0" encoding="utf-8"?>
<xdr:wsDr xmlns:xdr="http://schemas.openxmlformats.org/drawingml/2006/spreadsheetDrawing" xmlns:a="http://schemas.openxmlformats.org/drawingml/2006/main">
  <xdr:twoCellAnchor>
    <xdr:from>
      <xdr:col>2</xdr:col>
      <xdr:colOff>22860</xdr:colOff>
      <xdr:row>1</xdr:row>
      <xdr:rowOff>133350</xdr:rowOff>
    </xdr:from>
    <xdr:to>
      <xdr:col>9</xdr:col>
      <xdr:colOff>327660</xdr:colOff>
      <xdr:row>16</xdr:row>
      <xdr:rowOff>133350</xdr:rowOff>
    </xdr:to>
    <xdr:graphicFrame macro="">
      <xdr:nvGraphicFramePr>
        <xdr:cNvPr id="2" name="Chart 1">
          <a:extLst>
            <a:ext uri="{FF2B5EF4-FFF2-40B4-BE49-F238E27FC236}">
              <a16:creationId xmlns:a16="http://schemas.microsoft.com/office/drawing/2014/main" id="{27F07BD1-5FE7-6399-FC99-72C7E3D89D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2</xdr:row>
      <xdr:rowOff>0</xdr:rowOff>
    </xdr:from>
    <xdr:to>
      <xdr:col>17</xdr:col>
      <xdr:colOff>304800</xdr:colOff>
      <xdr:row>17</xdr:row>
      <xdr:rowOff>0</xdr:rowOff>
    </xdr:to>
    <xdr:graphicFrame macro="">
      <xdr:nvGraphicFramePr>
        <xdr:cNvPr id="3" name="Chart 2">
          <a:extLst>
            <a:ext uri="{FF2B5EF4-FFF2-40B4-BE49-F238E27FC236}">
              <a16:creationId xmlns:a16="http://schemas.microsoft.com/office/drawing/2014/main" id="{999DB040-FE4F-4FBB-A223-963C928F34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137160</xdr:colOff>
      <xdr:row>19</xdr:row>
      <xdr:rowOff>7620</xdr:rowOff>
    </xdr:from>
    <xdr:to>
      <xdr:col>9</xdr:col>
      <xdr:colOff>205740</xdr:colOff>
      <xdr:row>30</xdr:row>
      <xdr:rowOff>91440</xdr:rowOff>
    </xdr:to>
    <xdr:graphicFrame macro="">
      <xdr:nvGraphicFramePr>
        <xdr:cNvPr id="4" name="Chart 3">
          <a:extLst>
            <a:ext uri="{FF2B5EF4-FFF2-40B4-BE49-F238E27FC236}">
              <a16:creationId xmlns:a16="http://schemas.microsoft.com/office/drawing/2014/main" id="{AC89C6AD-3066-4AD5-850F-663F124307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0</xdr:colOff>
      <xdr:row>32</xdr:row>
      <xdr:rowOff>0</xdr:rowOff>
    </xdr:from>
    <xdr:to>
      <xdr:col>10</xdr:col>
      <xdr:colOff>304800</xdr:colOff>
      <xdr:row>47</xdr:row>
      <xdr:rowOff>0</xdr:rowOff>
    </xdr:to>
    <xdr:graphicFrame macro="">
      <xdr:nvGraphicFramePr>
        <xdr:cNvPr id="5" name="Chart 4">
          <a:extLst>
            <a:ext uri="{FF2B5EF4-FFF2-40B4-BE49-F238E27FC236}">
              <a16:creationId xmlns:a16="http://schemas.microsoft.com/office/drawing/2014/main" id="{DD15E0D1-3505-4153-8A5D-2A2F79FC2C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0</xdr:colOff>
      <xdr:row>19</xdr:row>
      <xdr:rowOff>0</xdr:rowOff>
    </xdr:from>
    <xdr:to>
      <xdr:col>18</xdr:col>
      <xdr:colOff>304800</xdr:colOff>
      <xdr:row>34</xdr:row>
      <xdr:rowOff>0</xdr:rowOff>
    </xdr:to>
    <xdr:graphicFrame macro="">
      <xdr:nvGraphicFramePr>
        <xdr:cNvPr id="6" name="Chart 5">
          <a:extLst>
            <a:ext uri="{FF2B5EF4-FFF2-40B4-BE49-F238E27FC236}">
              <a16:creationId xmlns:a16="http://schemas.microsoft.com/office/drawing/2014/main" id="{B572271F-2F23-48FD-85FA-183FFEBFC0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411480</xdr:colOff>
      <xdr:row>34</xdr:row>
      <xdr:rowOff>22860</xdr:rowOff>
    </xdr:from>
    <xdr:to>
      <xdr:col>18</xdr:col>
      <xdr:colOff>106680</xdr:colOff>
      <xdr:row>49</xdr:row>
      <xdr:rowOff>22860</xdr:rowOff>
    </xdr:to>
    <xdr:graphicFrame macro="">
      <xdr:nvGraphicFramePr>
        <xdr:cNvPr id="7" name="Chart 6">
          <a:extLst>
            <a:ext uri="{FF2B5EF4-FFF2-40B4-BE49-F238E27FC236}">
              <a16:creationId xmlns:a16="http://schemas.microsoft.com/office/drawing/2014/main" id="{10937452-1566-450D-ADD1-0A457E5E6B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xdr:row>
      <xdr:rowOff>0</xdr:rowOff>
    </xdr:from>
    <xdr:to>
      <xdr:col>7</xdr:col>
      <xdr:colOff>304800</xdr:colOff>
      <xdr:row>16</xdr:row>
      <xdr:rowOff>0</xdr:rowOff>
    </xdr:to>
    <xdr:graphicFrame macro="">
      <xdr:nvGraphicFramePr>
        <xdr:cNvPr id="2" name="Chart 1">
          <a:extLst>
            <a:ext uri="{FF2B5EF4-FFF2-40B4-BE49-F238E27FC236}">
              <a16:creationId xmlns:a16="http://schemas.microsoft.com/office/drawing/2014/main" id="{D1468269-497F-4576-86DF-1304521B0C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312420</xdr:colOff>
      <xdr:row>1</xdr:row>
      <xdr:rowOff>7620</xdr:rowOff>
    </xdr:from>
    <xdr:to>
      <xdr:col>15</xdr:col>
      <xdr:colOff>7620</xdr:colOff>
      <xdr:row>16</xdr:row>
      <xdr:rowOff>7620</xdr:rowOff>
    </xdr:to>
    <xdr:graphicFrame macro="">
      <xdr:nvGraphicFramePr>
        <xdr:cNvPr id="3" name="Chart 2">
          <a:extLst>
            <a:ext uri="{FF2B5EF4-FFF2-40B4-BE49-F238E27FC236}">
              <a16:creationId xmlns:a16="http://schemas.microsoft.com/office/drawing/2014/main" id="{88C6635B-15A6-4A5F-908F-04865250D1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7620</xdr:colOff>
      <xdr:row>16</xdr:row>
      <xdr:rowOff>7620</xdr:rowOff>
    </xdr:from>
    <xdr:to>
      <xdr:col>7</xdr:col>
      <xdr:colOff>312420</xdr:colOff>
      <xdr:row>28</xdr:row>
      <xdr:rowOff>175260</xdr:rowOff>
    </xdr:to>
    <xdr:graphicFrame macro="">
      <xdr:nvGraphicFramePr>
        <xdr:cNvPr id="4" name="Chart 3">
          <a:extLst>
            <a:ext uri="{FF2B5EF4-FFF2-40B4-BE49-F238E27FC236}">
              <a16:creationId xmlns:a16="http://schemas.microsoft.com/office/drawing/2014/main" id="{65FD7106-CA21-4ED0-80A2-ACC0E93EEC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312420</xdr:colOff>
      <xdr:row>15</xdr:row>
      <xdr:rowOff>175260</xdr:rowOff>
    </xdr:from>
    <xdr:to>
      <xdr:col>15</xdr:col>
      <xdr:colOff>0</xdr:colOff>
      <xdr:row>28</xdr:row>
      <xdr:rowOff>175260</xdr:rowOff>
    </xdr:to>
    <xdr:graphicFrame macro="">
      <xdr:nvGraphicFramePr>
        <xdr:cNvPr id="5" name="Chart 4">
          <a:extLst>
            <a:ext uri="{FF2B5EF4-FFF2-40B4-BE49-F238E27FC236}">
              <a16:creationId xmlns:a16="http://schemas.microsoft.com/office/drawing/2014/main" id="{041D2B19-4DAA-48EF-A7EC-B5BC462CA0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22860</xdr:colOff>
      <xdr:row>1</xdr:row>
      <xdr:rowOff>0</xdr:rowOff>
    </xdr:from>
    <xdr:to>
      <xdr:col>22</xdr:col>
      <xdr:colOff>327660</xdr:colOff>
      <xdr:row>16</xdr:row>
      <xdr:rowOff>0</xdr:rowOff>
    </xdr:to>
    <xdr:graphicFrame macro="">
      <xdr:nvGraphicFramePr>
        <xdr:cNvPr id="6" name="Chart 5">
          <a:extLst>
            <a:ext uri="{FF2B5EF4-FFF2-40B4-BE49-F238E27FC236}">
              <a16:creationId xmlns:a16="http://schemas.microsoft.com/office/drawing/2014/main" id="{556A4F0A-94CB-4678-82CB-81B7F9226B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15</xdr:col>
      <xdr:colOff>7620</xdr:colOff>
      <xdr:row>15</xdr:row>
      <xdr:rowOff>175260</xdr:rowOff>
    </xdr:from>
    <xdr:to>
      <xdr:col>18</xdr:col>
      <xdr:colOff>7620</xdr:colOff>
      <xdr:row>29</xdr:row>
      <xdr:rowOff>81915</xdr:rowOff>
    </xdr:to>
    <mc:AlternateContent xmlns:mc="http://schemas.openxmlformats.org/markup-compatibility/2006">
      <mc:Choice xmlns:a14="http://schemas.microsoft.com/office/drawing/2010/main" Requires="a14">
        <xdr:graphicFrame macro="">
          <xdr:nvGraphicFramePr>
            <xdr:cNvPr id="9" name="smoker 1">
              <a:extLst>
                <a:ext uri="{FF2B5EF4-FFF2-40B4-BE49-F238E27FC236}">
                  <a16:creationId xmlns:a16="http://schemas.microsoft.com/office/drawing/2014/main" id="{77A36247-8135-AF24-E60B-6F69D5E46EEB}"/>
                </a:ext>
              </a:extLst>
            </xdr:cNvPr>
            <xdr:cNvGraphicFramePr/>
          </xdr:nvGraphicFramePr>
          <xdr:xfrm>
            <a:off x="0" y="0"/>
            <a:ext cx="0" cy="0"/>
          </xdr:xfrm>
          <a:graphic>
            <a:graphicData uri="http://schemas.microsoft.com/office/drawing/2010/slicer">
              <sle:slicer xmlns:sle="http://schemas.microsoft.com/office/drawing/2010/slicer" name="smoker 1"/>
            </a:graphicData>
          </a:graphic>
        </xdr:graphicFrame>
      </mc:Choice>
      <mc:Fallback>
        <xdr:sp macro="" textlink="">
          <xdr:nvSpPr>
            <xdr:cNvPr id="0" name=""/>
            <xdr:cNvSpPr>
              <a:spLocks noTextEdit="1"/>
            </xdr:cNvSpPr>
          </xdr:nvSpPr>
          <xdr:spPr>
            <a:xfrm>
              <a:off x="9151620" y="30556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7620</xdr:colOff>
      <xdr:row>15</xdr:row>
      <xdr:rowOff>167640</xdr:rowOff>
    </xdr:from>
    <xdr:to>
      <xdr:col>21</xdr:col>
      <xdr:colOff>7620</xdr:colOff>
      <xdr:row>29</xdr:row>
      <xdr:rowOff>74295</xdr:rowOff>
    </xdr:to>
    <mc:AlternateContent xmlns:mc="http://schemas.openxmlformats.org/markup-compatibility/2006">
      <mc:Choice xmlns:a14="http://schemas.microsoft.com/office/drawing/2010/main" Requires="a14">
        <xdr:graphicFrame macro="">
          <xdr:nvGraphicFramePr>
            <xdr:cNvPr id="10" name="Diabetes Status">
              <a:extLst>
                <a:ext uri="{FF2B5EF4-FFF2-40B4-BE49-F238E27FC236}">
                  <a16:creationId xmlns:a16="http://schemas.microsoft.com/office/drawing/2014/main" id="{85033F47-E126-E8DF-438D-679C5A5924FB}"/>
                </a:ext>
              </a:extLst>
            </xdr:cNvPr>
            <xdr:cNvGraphicFramePr/>
          </xdr:nvGraphicFramePr>
          <xdr:xfrm>
            <a:off x="0" y="0"/>
            <a:ext cx="0" cy="0"/>
          </xdr:xfrm>
          <a:graphic>
            <a:graphicData uri="http://schemas.microsoft.com/office/drawing/2010/slicer">
              <sle:slicer xmlns:sle="http://schemas.microsoft.com/office/drawing/2010/slicer" name="Diabetes Status"/>
            </a:graphicData>
          </a:graphic>
        </xdr:graphicFrame>
      </mc:Choice>
      <mc:Fallback>
        <xdr:sp macro="" textlink="">
          <xdr:nvSpPr>
            <xdr:cNvPr id="0" name=""/>
            <xdr:cNvSpPr>
              <a:spLocks noTextEdit="1"/>
            </xdr:cNvSpPr>
          </xdr:nvSpPr>
          <xdr:spPr>
            <a:xfrm>
              <a:off x="10980420" y="30480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5</xdr:col>
      <xdr:colOff>358140</xdr:colOff>
      <xdr:row>0</xdr:row>
      <xdr:rowOff>121920</xdr:rowOff>
    </xdr:from>
    <xdr:to>
      <xdr:col>6</xdr:col>
      <xdr:colOff>320040</xdr:colOff>
      <xdr:row>12</xdr:row>
      <xdr:rowOff>110490</xdr:rowOff>
    </xdr:to>
    <xdr:graphicFrame macro="">
      <xdr:nvGraphicFramePr>
        <xdr:cNvPr id="2" name="Chart 1">
          <a:extLst>
            <a:ext uri="{FF2B5EF4-FFF2-40B4-BE49-F238E27FC236}">
              <a16:creationId xmlns:a16="http://schemas.microsoft.com/office/drawing/2014/main" id="{D7175336-6825-5335-B8EB-8DE66EEB01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434340</xdr:colOff>
      <xdr:row>1</xdr:row>
      <xdr:rowOff>125730</xdr:rowOff>
    </xdr:from>
    <xdr:to>
      <xdr:col>8</xdr:col>
      <xdr:colOff>68580</xdr:colOff>
      <xdr:row>13</xdr:row>
      <xdr:rowOff>76200</xdr:rowOff>
    </xdr:to>
    <xdr:graphicFrame macro="">
      <xdr:nvGraphicFramePr>
        <xdr:cNvPr id="3" name="Chart 2">
          <a:extLst>
            <a:ext uri="{FF2B5EF4-FFF2-40B4-BE49-F238E27FC236}">
              <a16:creationId xmlns:a16="http://schemas.microsoft.com/office/drawing/2014/main" id="{19DE526E-E3B3-1EA3-1031-69BAA1E8F7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243840</xdr:colOff>
      <xdr:row>12</xdr:row>
      <xdr:rowOff>148590</xdr:rowOff>
    </xdr:from>
    <xdr:to>
      <xdr:col>5</xdr:col>
      <xdr:colOff>556260</xdr:colOff>
      <xdr:row>25</xdr:row>
      <xdr:rowOff>68580</xdr:rowOff>
    </xdr:to>
    <xdr:graphicFrame macro="">
      <xdr:nvGraphicFramePr>
        <xdr:cNvPr id="4" name="Chart 3">
          <a:extLst>
            <a:ext uri="{FF2B5EF4-FFF2-40B4-BE49-F238E27FC236}">
              <a16:creationId xmlns:a16="http://schemas.microsoft.com/office/drawing/2014/main" id="{BDA3B2F2-2F3F-3805-E8D0-3DFF305190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586740</xdr:colOff>
      <xdr:row>12</xdr:row>
      <xdr:rowOff>102870</xdr:rowOff>
    </xdr:from>
    <xdr:to>
      <xdr:col>6</xdr:col>
      <xdr:colOff>1112520</xdr:colOff>
      <xdr:row>25</xdr:row>
      <xdr:rowOff>30480</xdr:rowOff>
    </xdr:to>
    <xdr:graphicFrame macro="">
      <xdr:nvGraphicFramePr>
        <xdr:cNvPr id="5" name="Chart 4">
          <a:extLst>
            <a:ext uri="{FF2B5EF4-FFF2-40B4-BE49-F238E27FC236}">
              <a16:creationId xmlns:a16="http://schemas.microsoft.com/office/drawing/2014/main" id="{F035CCC4-E5B5-A8C2-FE98-DA3E962EB9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556260</xdr:colOff>
      <xdr:row>13</xdr:row>
      <xdr:rowOff>133350</xdr:rowOff>
    </xdr:from>
    <xdr:to>
      <xdr:col>8</xdr:col>
      <xdr:colOff>624840</xdr:colOff>
      <xdr:row>28</xdr:row>
      <xdr:rowOff>133350</xdr:rowOff>
    </xdr:to>
    <xdr:graphicFrame macro="">
      <xdr:nvGraphicFramePr>
        <xdr:cNvPr id="6" name="Chart 5">
          <a:extLst>
            <a:ext uri="{FF2B5EF4-FFF2-40B4-BE49-F238E27FC236}">
              <a16:creationId xmlns:a16="http://schemas.microsoft.com/office/drawing/2014/main" id="{0D1ACD6D-D4BC-8046-F766-F8D404A799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464820</xdr:colOff>
      <xdr:row>27</xdr:row>
      <xdr:rowOff>41910</xdr:rowOff>
    </xdr:from>
    <xdr:to>
      <xdr:col>7</xdr:col>
      <xdr:colOff>419100</xdr:colOff>
      <xdr:row>42</xdr:row>
      <xdr:rowOff>41910</xdr:rowOff>
    </xdr:to>
    <xdr:graphicFrame macro="">
      <xdr:nvGraphicFramePr>
        <xdr:cNvPr id="7" name="Chart 6">
          <a:extLst>
            <a:ext uri="{FF2B5EF4-FFF2-40B4-BE49-F238E27FC236}">
              <a16:creationId xmlns:a16="http://schemas.microsoft.com/office/drawing/2014/main" id="{C592DD3C-EEC8-F919-37DA-4316CD8CA8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1</xdr:row>
      <xdr:rowOff>60960</xdr:rowOff>
    </xdr:from>
    <xdr:to>
      <xdr:col>6</xdr:col>
      <xdr:colOff>45720</xdr:colOff>
      <xdr:row>13</xdr:row>
      <xdr:rowOff>129540</xdr:rowOff>
    </xdr:to>
    <xdr:graphicFrame macro="">
      <xdr:nvGraphicFramePr>
        <xdr:cNvPr id="2" name="Chart 1">
          <a:extLst>
            <a:ext uri="{FF2B5EF4-FFF2-40B4-BE49-F238E27FC236}">
              <a16:creationId xmlns:a16="http://schemas.microsoft.com/office/drawing/2014/main" id="{2643248D-5A77-4651-8714-D4363E77A9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579120</xdr:colOff>
      <xdr:row>1</xdr:row>
      <xdr:rowOff>60960</xdr:rowOff>
    </xdr:from>
    <xdr:to>
      <xdr:col>16</xdr:col>
      <xdr:colOff>426720</xdr:colOff>
      <xdr:row>13</xdr:row>
      <xdr:rowOff>144780</xdr:rowOff>
    </xdr:to>
    <xdr:graphicFrame macro="">
      <xdr:nvGraphicFramePr>
        <xdr:cNvPr id="4" name="Chart 3">
          <a:extLst>
            <a:ext uri="{FF2B5EF4-FFF2-40B4-BE49-F238E27FC236}">
              <a16:creationId xmlns:a16="http://schemas.microsoft.com/office/drawing/2014/main" id="{0F40565E-864B-471D-8DF1-8C0146597E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13</xdr:row>
      <xdr:rowOff>137160</xdr:rowOff>
    </xdr:from>
    <xdr:to>
      <xdr:col>7</xdr:col>
      <xdr:colOff>304800</xdr:colOff>
      <xdr:row>28</xdr:row>
      <xdr:rowOff>137160</xdr:rowOff>
    </xdr:to>
    <xdr:graphicFrame macro="">
      <xdr:nvGraphicFramePr>
        <xdr:cNvPr id="5" name="Chart 4">
          <a:extLst>
            <a:ext uri="{FF2B5EF4-FFF2-40B4-BE49-F238E27FC236}">
              <a16:creationId xmlns:a16="http://schemas.microsoft.com/office/drawing/2014/main" id="{7B485F38-3660-4F67-9877-49DE4244C3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304800</xdr:colOff>
      <xdr:row>13</xdr:row>
      <xdr:rowOff>152400</xdr:rowOff>
    </xdr:from>
    <xdr:to>
      <xdr:col>12</xdr:col>
      <xdr:colOff>556260</xdr:colOff>
      <xdr:row>28</xdr:row>
      <xdr:rowOff>144780</xdr:rowOff>
    </xdr:to>
    <xdr:graphicFrame macro="">
      <xdr:nvGraphicFramePr>
        <xdr:cNvPr id="6" name="Chart 5">
          <a:extLst>
            <a:ext uri="{FF2B5EF4-FFF2-40B4-BE49-F238E27FC236}">
              <a16:creationId xmlns:a16="http://schemas.microsoft.com/office/drawing/2014/main" id="{4FFB052D-49E0-4E15-B120-FEBD3B0D46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53340</xdr:colOff>
      <xdr:row>1</xdr:row>
      <xdr:rowOff>60960</xdr:rowOff>
    </xdr:from>
    <xdr:to>
      <xdr:col>10</xdr:col>
      <xdr:colOff>586740</xdr:colOff>
      <xdr:row>13</xdr:row>
      <xdr:rowOff>152400</xdr:rowOff>
    </xdr:to>
    <xdr:graphicFrame macro="">
      <xdr:nvGraphicFramePr>
        <xdr:cNvPr id="7" name="Chart 6">
          <a:extLst>
            <a:ext uri="{FF2B5EF4-FFF2-40B4-BE49-F238E27FC236}">
              <a16:creationId xmlns:a16="http://schemas.microsoft.com/office/drawing/2014/main" id="{42EC767F-B857-4EF4-99BE-D4BEC650D2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12</xdr:col>
      <xdr:colOff>579120</xdr:colOff>
      <xdr:row>13</xdr:row>
      <xdr:rowOff>129540</xdr:rowOff>
    </xdr:from>
    <xdr:to>
      <xdr:col>16</xdr:col>
      <xdr:colOff>411480</xdr:colOff>
      <xdr:row>18</xdr:row>
      <xdr:rowOff>121919</xdr:rowOff>
    </xdr:to>
    <mc:AlternateContent xmlns:mc="http://schemas.openxmlformats.org/markup-compatibility/2006" xmlns:a14="http://schemas.microsoft.com/office/drawing/2010/main">
      <mc:Choice Requires="a14">
        <xdr:graphicFrame macro="">
          <xdr:nvGraphicFramePr>
            <xdr:cNvPr id="15" name="smoker">
              <a:extLst>
                <a:ext uri="{FF2B5EF4-FFF2-40B4-BE49-F238E27FC236}">
                  <a16:creationId xmlns:a16="http://schemas.microsoft.com/office/drawing/2014/main" id="{5AB1E0FD-42E7-5D84-D0A2-BB089B45595F}"/>
                </a:ext>
              </a:extLst>
            </xdr:cNvPr>
            <xdr:cNvGraphicFramePr/>
          </xdr:nvGraphicFramePr>
          <xdr:xfrm>
            <a:off x="0" y="0"/>
            <a:ext cx="0" cy="0"/>
          </xdr:xfrm>
          <a:graphic>
            <a:graphicData uri="http://schemas.microsoft.com/office/drawing/2010/slicer">
              <sle:slicer xmlns:sle="http://schemas.microsoft.com/office/drawing/2010/slicer" name="smoker"/>
            </a:graphicData>
          </a:graphic>
        </xdr:graphicFrame>
      </mc:Choice>
      <mc:Fallback xmlns="">
        <xdr:sp macro="" textlink="">
          <xdr:nvSpPr>
            <xdr:cNvPr id="0" name=""/>
            <xdr:cNvSpPr>
              <a:spLocks noTextEdit="1"/>
            </xdr:cNvSpPr>
          </xdr:nvSpPr>
          <xdr:spPr>
            <a:xfrm>
              <a:off x="7894320" y="2827020"/>
              <a:ext cx="2270760" cy="9067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IBEREEL" refreshedDate="45964.956582523148" createdVersion="8" refreshedVersion="8" minRefreshableVersion="3" recordCount="2335" xr:uid="{C02E7FC5-D105-45A8-8AD8-4CCC6E9973D5}">
  <cacheSource type="worksheet">
    <worksheetSource name="Table4"/>
  </cacheSource>
  <cacheFields count="20">
    <cacheField name="Customer ID" numFmtId="0">
      <sharedItems/>
    </cacheField>
    <cacheField name="Title" numFmtId="0">
      <sharedItems/>
    </cacheField>
    <cacheField name="First name" numFmtId="0">
      <sharedItems/>
    </cacheField>
    <cacheField name="Last Name" numFmtId="0">
      <sharedItems/>
    </cacheField>
    <cacheField name="BMI" numFmtId="164">
      <sharedItems containsSemiMixedTypes="0" containsString="0" containsNumber="1" minValue="15.01" maxValue="55.05"/>
    </cacheField>
    <cacheField name="HBA1C" numFmtId="0">
      <sharedItems containsSemiMixedTypes="0" containsString="0" containsNumber="1" minValue="4" maxValue="12"/>
    </cacheField>
    <cacheField name="Heart Issues" numFmtId="0">
      <sharedItems count="2">
        <s v="No"/>
        <s v="yes"/>
      </sharedItems>
    </cacheField>
    <cacheField name="Any Transplants" numFmtId="0">
      <sharedItems/>
    </cacheField>
    <cacheField name="Cancer history" numFmtId="0">
      <sharedItems/>
    </cacheField>
    <cacheField name="Medical Examinations" numFmtId="0">
      <sharedItems containsSemiMixedTypes="0" containsString="0" containsNumber="1" containsInteger="1" minValue="0" maxValue="3"/>
    </cacheField>
    <cacheField name="smoker" numFmtId="0">
      <sharedItems/>
    </cacheField>
    <cacheField name="Weight Status" numFmtId="0">
      <sharedItems/>
    </cacheField>
    <cacheField name="Diabetes Status" numFmtId="0">
      <sharedItems/>
    </cacheField>
    <cacheField name="DOB" numFmtId="0">
      <sharedItems/>
    </cacheField>
    <cacheField name="Age" numFmtId="0">
      <sharedItems containsSemiMixedTypes="0" containsString="0" containsNumber="1" containsInteger="1" minValue="18" maxValue="65"/>
    </cacheField>
    <cacheField name="children" numFmtId="0">
      <sharedItems containsSemiMixedTypes="0" containsString="0" containsNumber="1" containsInteger="1" minValue="0" maxValue="5"/>
    </cacheField>
    <cacheField name="charges" numFmtId="167">
      <sharedItems containsSemiMixedTypes="0" containsString="0" containsNumber="1" minValue="563.84" maxValue="63770.43"/>
    </cacheField>
    <cacheField name="Hospital tier" numFmtId="0">
      <sharedItems/>
    </cacheField>
    <cacheField name="City tier" numFmtId="0">
      <sharedItems/>
    </cacheField>
    <cacheField name="State ID" numFmtId="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IBEREEL" refreshedDate="45964.956867939814" createdVersion="8" refreshedVersion="8" minRefreshableVersion="3" recordCount="2335" xr:uid="{7FA9E608-1188-46D0-BAE7-353C5DFD234B}">
  <cacheSource type="worksheet">
    <worksheetSource name="Table4"/>
  </cacheSource>
  <cacheFields count="20">
    <cacheField name="Customer ID" numFmtId="0">
      <sharedItems/>
    </cacheField>
    <cacheField name="Title" numFmtId="0">
      <sharedItems/>
    </cacheField>
    <cacheField name="First name" numFmtId="0">
      <sharedItems/>
    </cacheField>
    <cacheField name="Last Name" numFmtId="0">
      <sharedItems/>
    </cacheField>
    <cacheField name="BMI" numFmtId="164">
      <sharedItems containsSemiMixedTypes="0" containsString="0" containsNumber="1" minValue="15.01" maxValue="55.05"/>
    </cacheField>
    <cacheField name="HBA1C" numFmtId="0">
      <sharedItems containsSemiMixedTypes="0" containsString="0" containsNumber="1" minValue="4" maxValue="12"/>
    </cacheField>
    <cacheField name="Heart Issues" numFmtId="0">
      <sharedItems/>
    </cacheField>
    <cacheField name="Any Transplants" numFmtId="0">
      <sharedItems/>
    </cacheField>
    <cacheField name="Cancer history" numFmtId="0">
      <sharedItems/>
    </cacheField>
    <cacheField name="Medical Examinations" numFmtId="0">
      <sharedItems containsSemiMixedTypes="0" containsString="0" containsNumber="1" containsInteger="1" minValue="0" maxValue="3"/>
    </cacheField>
    <cacheField name="smoker" numFmtId="0">
      <sharedItems count="2">
        <s v="yes"/>
        <s v="No"/>
      </sharedItems>
    </cacheField>
    <cacheField name="Weight Status" numFmtId="0">
      <sharedItems count="4">
        <s v="Obesity"/>
        <s v="Over Weight"/>
        <s v="Normal weight"/>
        <s v="Under Weight"/>
      </sharedItems>
    </cacheField>
    <cacheField name="Diabetes Status" numFmtId="0">
      <sharedItems count="3">
        <s v="Diabetes"/>
        <s v="Prediabetes"/>
        <s v="Normal"/>
      </sharedItems>
    </cacheField>
    <cacheField name="DOB" numFmtId="0">
      <sharedItems/>
    </cacheField>
    <cacheField name="Age" numFmtId="0">
      <sharedItems containsSemiMixedTypes="0" containsString="0" containsNumber="1" containsInteger="1" minValue="18" maxValue="65"/>
    </cacheField>
    <cacheField name="children" numFmtId="0">
      <sharedItems containsSemiMixedTypes="0" containsString="0" containsNumber="1" containsInteger="1" minValue="0" maxValue="5"/>
    </cacheField>
    <cacheField name="charges" numFmtId="167">
      <sharedItems containsSemiMixedTypes="0" containsString="0" containsNumber="1" minValue="563.84" maxValue="63770.43"/>
    </cacheField>
    <cacheField name="Hospital tier" numFmtId="0">
      <sharedItems/>
    </cacheField>
    <cacheField name="City tier" numFmtId="0">
      <sharedItems/>
    </cacheField>
    <cacheField name="State ID" numFmtId="0">
      <sharedItems/>
    </cacheField>
  </cacheFields>
  <extLst>
    <ext xmlns:x14="http://schemas.microsoft.com/office/spreadsheetml/2009/9/main" uri="{725AE2AE-9491-48be-B2B4-4EB974FC3084}">
      <x14:pivotCacheDefinition pivotCacheId="1077225993"/>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IBEREEL" refreshedDate="45964.957042245369" createdVersion="8" refreshedVersion="8" minRefreshableVersion="3" recordCount="2335" xr:uid="{A844A306-6A7A-4693-8853-417556FCEA23}">
  <cacheSource type="worksheet">
    <worksheetSource name="Table4"/>
  </cacheSource>
  <cacheFields count="20">
    <cacheField name="Customer ID" numFmtId="0">
      <sharedItems/>
    </cacheField>
    <cacheField name="Title" numFmtId="0">
      <sharedItems/>
    </cacheField>
    <cacheField name="First name" numFmtId="0">
      <sharedItems/>
    </cacheField>
    <cacheField name="Last Name" numFmtId="0">
      <sharedItems/>
    </cacheField>
    <cacheField name="BMI" numFmtId="164">
      <sharedItems containsSemiMixedTypes="0" containsString="0" containsNumber="1" minValue="15.01" maxValue="55.05"/>
    </cacheField>
    <cacheField name="HBA1C" numFmtId="0">
      <sharedItems containsSemiMixedTypes="0" containsString="0" containsNumber="1" minValue="4" maxValue="12"/>
    </cacheField>
    <cacheField name="Heart Issues" numFmtId="0">
      <sharedItems/>
    </cacheField>
    <cacheField name="Any Transplants" numFmtId="0">
      <sharedItems/>
    </cacheField>
    <cacheField name="Cancer history" numFmtId="0">
      <sharedItems/>
    </cacheField>
    <cacheField name="Medical Examinations" numFmtId="0">
      <sharedItems containsSemiMixedTypes="0" containsString="0" containsNumber="1" containsInteger="1" minValue="0" maxValue="3"/>
    </cacheField>
    <cacheField name="smoker" numFmtId="0">
      <sharedItems/>
    </cacheField>
    <cacheField name="Weight Status" numFmtId="0">
      <sharedItems/>
    </cacheField>
    <cacheField name="Diabetes Status" numFmtId="0">
      <sharedItems count="3">
        <s v="Diabetes"/>
        <s v="Prediabetes"/>
        <s v="Normal"/>
      </sharedItems>
    </cacheField>
    <cacheField name="DOB" numFmtId="0">
      <sharedItems/>
    </cacheField>
    <cacheField name="Age" numFmtId="0">
      <sharedItems containsSemiMixedTypes="0" containsString="0" containsNumber="1" containsInteger="1" minValue="18" maxValue="65"/>
    </cacheField>
    <cacheField name="children" numFmtId="0">
      <sharedItems containsSemiMixedTypes="0" containsString="0" containsNumber="1" containsInteger="1" minValue="0" maxValue="5"/>
    </cacheField>
    <cacheField name="charges" numFmtId="167">
      <sharedItems containsSemiMixedTypes="0" containsString="0" containsNumber="1" minValue="563.84" maxValue="63770.43"/>
    </cacheField>
    <cacheField name="Hospital tier" numFmtId="0">
      <sharedItems/>
    </cacheField>
    <cacheField name="City tier" numFmtId="0">
      <sharedItems/>
    </cacheField>
    <cacheField name="State ID" numFmtId="0">
      <sharedItems/>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IBEREEL" refreshedDate="45964.957551041669" createdVersion="8" refreshedVersion="8" minRefreshableVersion="3" recordCount="2335" xr:uid="{B3636481-70E5-4B6C-916C-567E046D8359}">
  <cacheSource type="worksheet">
    <worksheetSource name="Table4"/>
  </cacheSource>
  <cacheFields count="20">
    <cacheField name="Customer ID" numFmtId="0">
      <sharedItems/>
    </cacheField>
    <cacheField name="Title" numFmtId="0">
      <sharedItems/>
    </cacheField>
    <cacheField name="First name" numFmtId="0">
      <sharedItems/>
    </cacheField>
    <cacheField name="Last Name" numFmtId="0">
      <sharedItems/>
    </cacheField>
    <cacheField name="BMI" numFmtId="164">
      <sharedItems containsSemiMixedTypes="0" containsString="0" containsNumber="1" minValue="15.01" maxValue="55.05"/>
    </cacheField>
    <cacheField name="HBA1C" numFmtId="0">
      <sharedItems containsSemiMixedTypes="0" containsString="0" containsNumber="1" minValue="4" maxValue="12"/>
    </cacheField>
    <cacheField name="Heart Issues" numFmtId="0">
      <sharedItems/>
    </cacheField>
    <cacheField name="Any Transplants" numFmtId="0">
      <sharedItems/>
    </cacheField>
    <cacheField name="Cancer history" numFmtId="0">
      <sharedItems/>
    </cacheField>
    <cacheField name="Medical Examinations" numFmtId="0">
      <sharedItems containsSemiMixedTypes="0" containsString="0" containsNumber="1" containsInteger="1" minValue="0" maxValue="3"/>
    </cacheField>
    <cacheField name="smoker" numFmtId="0">
      <sharedItems/>
    </cacheField>
    <cacheField name="Weight Status" numFmtId="0">
      <sharedItems/>
    </cacheField>
    <cacheField name="Diabetes Status" numFmtId="0">
      <sharedItems/>
    </cacheField>
    <cacheField name="DOB" numFmtId="0">
      <sharedItems/>
    </cacheField>
    <cacheField name="Age" numFmtId="0">
      <sharedItems containsSemiMixedTypes="0" containsString="0" containsNumber="1" containsInteger="1" minValue="18" maxValue="65"/>
    </cacheField>
    <cacheField name="children" numFmtId="0">
      <sharedItems containsSemiMixedTypes="0" containsString="0" containsNumber="1" containsInteger="1" minValue="0" maxValue="5"/>
    </cacheField>
    <cacheField name="charges" numFmtId="167">
      <sharedItems containsSemiMixedTypes="0" containsString="0" containsNumber="1" minValue="563.84" maxValue="63770.43"/>
    </cacheField>
    <cacheField name="Hospital tier" numFmtId="0">
      <sharedItems/>
    </cacheField>
    <cacheField name="City tier" numFmtId="0">
      <sharedItems count="3">
        <s v="tier - 3"/>
        <s v="tier - 1"/>
        <s v="tier - 2"/>
      </sharedItems>
    </cacheField>
    <cacheField name="State ID" numFmtId="0">
      <sharedItems/>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IBEREEL" refreshedDate="45964.957721527775" createdVersion="8" refreshedVersion="8" minRefreshableVersion="3" recordCount="2335" xr:uid="{B0C726D5-E97C-4678-85E1-7E3BCBA1B018}">
  <cacheSource type="worksheet">
    <worksheetSource name="Table4"/>
  </cacheSource>
  <cacheFields count="20">
    <cacheField name="Customer ID" numFmtId="0">
      <sharedItems/>
    </cacheField>
    <cacheField name="Title" numFmtId="0">
      <sharedItems/>
    </cacheField>
    <cacheField name="First name" numFmtId="0">
      <sharedItems/>
    </cacheField>
    <cacheField name="Last Name" numFmtId="0">
      <sharedItems/>
    </cacheField>
    <cacheField name="BMI" numFmtId="164">
      <sharedItems containsSemiMixedTypes="0" containsString="0" containsNumber="1" minValue="15.01" maxValue="55.05"/>
    </cacheField>
    <cacheField name="HBA1C" numFmtId="0">
      <sharedItems containsSemiMixedTypes="0" containsString="0" containsNumber="1" minValue="4" maxValue="12"/>
    </cacheField>
    <cacheField name="Heart Issues" numFmtId="0">
      <sharedItems/>
    </cacheField>
    <cacheField name="Any Transplants" numFmtId="0">
      <sharedItems/>
    </cacheField>
    <cacheField name="Cancer history" numFmtId="0">
      <sharedItems count="2">
        <s v="No"/>
        <s v="Yes"/>
      </sharedItems>
    </cacheField>
    <cacheField name="Medical Examinations" numFmtId="0">
      <sharedItems containsSemiMixedTypes="0" containsString="0" containsNumber="1" containsInteger="1" minValue="0" maxValue="3"/>
    </cacheField>
    <cacheField name="smoker" numFmtId="0">
      <sharedItems/>
    </cacheField>
    <cacheField name="Weight Status" numFmtId="0">
      <sharedItems/>
    </cacheField>
    <cacheField name="Diabetes Status" numFmtId="0">
      <sharedItems/>
    </cacheField>
    <cacheField name="DOB" numFmtId="0">
      <sharedItems/>
    </cacheField>
    <cacheField name="Age" numFmtId="0">
      <sharedItems containsSemiMixedTypes="0" containsString="0" containsNumber="1" containsInteger="1" minValue="18" maxValue="65"/>
    </cacheField>
    <cacheField name="children" numFmtId="0">
      <sharedItems containsSemiMixedTypes="0" containsString="0" containsNumber="1" containsInteger="1" minValue="0" maxValue="5"/>
    </cacheField>
    <cacheField name="charges" numFmtId="167">
      <sharedItems containsSemiMixedTypes="0" containsString="0" containsNumber="1" minValue="563.84" maxValue="63770.43"/>
    </cacheField>
    <cacheField name="Hospital tier" numFmtId="0">
      <sharedItems/>
    </cacheField>
    <cacheField name="City tier" numFmtId="0">
      <sharedItems/>
    </cacheField>
    <cacheField name="State ID" numFmtId="0">
      <sharedItems/>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IBEREEL" refreshedDate="45964.957854629632" createdVersion="8" refreshedVersion="8" minRefreshableVersion="3" recordCount="2335" xr:uid="{20E0FD28-B7E4-48D1-965F-126822BED3FC}">
  <cacheSource type="worksheet">
    <worksheetSource name="Table4"/>
  </cacheSource>
  <cacheFields count="20">
    <cacheField name="Customer ID" numFmtId="0">
      <sharedItems/>
    </cacheField>
    <cacheField name="Title" numFmtId="0">
      <sharedItems/>
    </cacheField>
    <cacheField name="First name" numFmtId="0">
      <sharedItems/>
    </cacheField>
    <cacheField name="Last Name" numFmtId="0">
      <sharedItems/>
    </cacheField>
    <cacheField name="BMI" numFmtId="164">
      <sharedItems containsSemiMixedTypes="0" containsString="0" containsNumber="1" minValue="15.01" maxValue="55.05"/>
    </cacheField>
    <cacheField name="HBA1C" numFmtId="0">
      <sharedItems containsSemiMixedTypes="0" containsString="0" containsNumber="1" minValue="4" maxValue="12"/>
    </cacheField>
    <cacheField name="Heart Issues" numFmtId="0">
      <sharedItems/>
    </cacheField>
    <cacheField name="Any Transplants" numFmtId="0">
      <sharedItems/>
    </cacheField>
    <cacheField name="Cancer history" numFmtId="0">
      <sharedItems/>
    </cacheField>
    <cacheField name="Medical Examinations" numFmtId="0">
      <sharedItems containsSemiMixedTypes="0" containsString="0" containsNumber="1" containsInteger="1" minValue="0" maxValue="3"/>
    </cacheField>
    <cacheField name="smoker" numFmtId="0">
      <sharedItems count="2">
        <s v="yes"/>
        <s v="No"/>
      </sharedItems>
    </cacheField>
    <cacheField name="Weight Status" numFmtId="0">
      <sharedItems/>
    </cacheField>
    <cacheField name="Diabetes Status" numFmtId="0">
      <sharedItems/>
    </cacheField>
    <cacheField name="DOB" numFmtId="0">
      <sharedItems/>
    </cacheField>
    <cacheField name="Age" numFmtId="0">
      <sharedItems containsSemiMixedTypes="0" containsString="0" containsNumber="1" containsInteger="1" minValue="18" maxValue="65"/>
    </cacheField>
    <cacheField name="children" numFmtId="0">
      <sharedItems containsSemiMixedTypes="0" containsString="0" containsNumber="1" containsInteger="1" minValue="0" maxValue="5"/>
    </cacheField>
    <cacheField name="charges" numFmtId="167">
      <sharedItems containsSemiMixedTypes="0" containsString="0" containsNumber="1" minValue="563.84" maxValue="63770.43"/>
    </cacheField>
    <cacheField name="Hospital tier" numFmtId="0">
      <sharedItems/>
    </cacheField>
    <cacheField name="City tier" numFmtId="0">
      <sharedItems/>
    </cacheField>
    <cacheField name="State ID" numFmtId="0">
      <sharedItems/>
    </cacheField>
  </cacheFields>
  <extLst>
    <ext xmlns:x14="http://schemas.microsoft.com/office/spreadsheetml/2009/9/main" uri="{725AE2AE-9491-48be-B2B4-4EB974FC3084}">
      <x14:pivotCacheDefinition/>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IBEREEL" refreshedDate="45964.929527546294" backgroundQuery="1" createdVersion="8" refreshedVersion="8" minRefreshableVersion="3" recordCount="0" supportSubquery="1" supportAdvancedDrill="1" xr:uid="{C1CF96AF-030E-442D-A3F8-DCBAC0944477}">
  <cacheSource type="external" connectionId="3"/>
  <cacheFields count="3">
    <cacheField name="[Table4].[Age].[Age]" caption="Age" numFmtId="0" hierarchy="14" level="1">
      <sharedItems containsSemiMixedTypes="0" containsNonDate="0" containsString="0"/>
    </cacheField>
    <cacheField name="[Measures].[Count of Cancer history]" caption="Count of Cancer history" numFmtId="0" hierarchy="41" level="32767"/>
    <cacheField name="[Table4].[smoker].[smoker]" caption="smoker" numFmtId="0" hierarchy="10" level="1">
      <sharedItems count="2">
        <s v="No"/>
        <s v="yes" u="1"/>
      </sharedItems>
    </cacheField>
  </cacheFields>
  <cacheHierarchies count="47">
    <cacheHierarchy uniqueName="[Table4].[Customer ID]" caption="Customer ID" attribute="1" defaultMemberUniqueName="[Table4].[Customer ID].[All]" allUniqueName="[Table4].[Customer ID].[All]" dimensionUniqueName="[Table4]" displayFolder="" count="0" memberValueDatatype="130" unbalanced="0"/>
    <cacheHierarchy uniqueName="[Table4].[Title]" caption="Title" attribute="1" defaultMemberUniqueName="[Table4].[Title].[All]" allUniqueName="[Table4].[Title].[All]" dimensionUniqueName="[Table4]" displayFolder="" count="0" memberValueDatatype="130" unbalanced="0"/>
    <cacheHierarchy uniqueName="[Table4].[First name]" caption="First name" attribute="1" defaultMemberUniqueName="[Table4].[First name].[All]" allUniqueName="[Table4].[First name].[All]" dimensionUniqueName="[Table4]" displayFolder="" count="0" memberValueDatatype="130" unbalanced="0"/>
    <cacheHierarchy uniqueName="[Table4].[Last Name]" caption="Last Name" attribute="1" defaultMemberUniqueName="[Table4].[Last Name].[All]" allUniqueName="[Table4].[Last Name].[All]" dimensionUniqueName="[Table4]" displayFolder="" count="0" memberValueDatatype="130" unbalanced="0"/>
    <cacheHierarchy uniqueName="[Table4].[BMI]" caption="BMI" attribute="1" defaultMemberUniqueName="[Table4].[BMI].[All]" allUniqueName="[Table4].[BMI].[All]" dimensionUniqueName="[Table4]" displayFolder="" count="0" memberValueDatatype="5" unbalanced="0"/>
    <cacheHierarchy uniqueName="[Table4].[HBA1C]" caption="HBA1C" attribute="1" defaultMemberUniqueName="[Table4].[HBA1C].[All]" allUniqueName="[Table4].[HBA1C].[All]" dimensionUniqueName="[Table4]" displayFolder="" count="0" memberValueDatatype="5" unbalanced="0"/>
    <cacheHierarchy uniqueName="[Table4].[Heart Issues]" caption="Heart Issues" attribute="1" defaultMemberUniqueName="[Table4].[Heart Issues].[All]" allUniqueName="[Table4].[Heart Issues].[All]" dimensionUniqueName="[Table4]" displayFolder="" count="0" memberValueDatatype="130" unbalanced="0"/>
    <cacheHierarchy uniqueName="[Table4].[Any Transplants]" caption="Any Transplants" attribute="1" defaultMemberUniqueName="[Table4].[Any Transplants].[All]" allUniqueName="[Table4].[Any Transplants].[All]" dimensionUniqueName="[Table4]" displayFolder="" count="0" memberValueDatatype="130" unbalanced="0"/>
    <cacheHierarchy uniqueName="[Table4].[Cancer history]" caption="Cancer history" attribute="1" defaultMemberUniqueName="[Table4].[Cancer history].[All]" allUniqueName="[Table4].[Cancer history].[All]" dimensionUniqueName="[Table4]" displayFolder="" count="0" memberValueDatatype="130" unbalanced="0"/>
    <cacheHierarchy uniqueName="[Table4].[Medical Examinations]" caption="Medical Examinations" attribute="1" defaultMemberUniqueName="[Table4].[Medical Examinations].[All]" allUniqueName="[Table4].[Medical Examinations].[All]" dimensionUniqueName="[Table4]" displayFolder="" count="0" memberValueDatatype="20" unbalanced="0"/>
    <cacheHierarchy uniqueName="[Table4].[smoker]" caption="smoker" attribute="1" defaultMemberUniqueName="[Table4].[smoker].[All]" allUniqueName="[Table4].[smoker].[All]" dimensionUniqueName="[Table4]" displayFolder="" count="2" memberValueDatatype="130" unbalanced="0">
      <fieldsUsage count="2">
        <fieldUsage x="-1"/>
        <fieldUsage x="2"/>
      </fieldsUsage>
    </cacheHierarchy>
    <cacheHierarchy uniqueName="[Table4].[Weight Status]" caption="Weight Status" attribute="1" defaultMemberUniqueName="[Table4].[Weight Status].[All]" allUniqueName="[Table4].[Weight Status].[All]" dimensionUniqueName="[Table4]" displayFolder="" count="0" memberValueDatatype="130" unbalanced="0"/>
    <cacheHierarchy uniqueName="[Table4].[Diabetes Status]" caption="Diabetes Status" attribute="1" defaultMemberUniqueName="[Table4].[Diabetes Status].[All]" allUniqueName="[Table4].[Diabetes Status].[All]" dimensionUniqueName="[Table4]" displayFolder="" count="0" memberValueDatatype="130" unbalanced="0"/>
    <cacheHierarchy uniqueName="[Table4].[DOB]" caption="DOB" attribute="1" defaultMemberUniqueName="[Table4].[DOB].[All]" allUniqueName="[Table4].[DOB].[All]" dimensionUniqueName="[Table4]" displayFolder="" count="0" memberValueDatatype="130" unbalanced="0"/>
    <cacheHierarchy uniqueName="[Table4].[Age]" caption="Age" attribute="1" defaultMemberUniqueName="[Table4].[Age].[All]" allUniqueName="[Table4].[Age].[All]" dimensionUniqueName="[Table4]" displayFolder="" count="2" memberValueDatatype="20" unbalanced="0">
      <fieldsUsage count="2">
        <fieldUsage x="-1"/>
        <fieldUsage x="0"/>
      </fieldsUsage>
    </cacheHierarchy>
    <cacheHierarchy uniqueName="[Table4].[children]" caption="children" attribute="1" defaultMemberUniqueName="[Table4].[children].[All]" allUniqueName="[Table4].[children].[All]" dimensionUniqueName="[Table4]" displayFolder="" count="0" memberValueDatatype="20" unbalanced="0"/>
    <cacheHierarchy uniqueName="[Table4].[charges]" caption="charges" attribute="1" defaultMemberUniqueName="[Table4].[charges].[All]" allUniqueName="[Table4].[charges].[All]" dimensionUniqueName="[Table4]" displayFolder="" count="0" memberValueDatatype="5" unbalanced="0"/>
    <cacheHierarchy uniqueName="[Table4].[Hospital tier]" caption="Hospital tier" attribute="1" defaultMemberUniqueName="[Table4].[Hospital tier].[All]" allUniqueName="[Table4].[Hospital tier].[All]" dimensionUniqueName="[Table4]" displayFolder="" count="0" memberValueDatatype="130" unbalanced="0"/>
    <cacheHierarchy uniqueName="[Table4].[City tier]" caption="City tier" attribute="1" defaultMemberUniqueName="[Table4].[City tier].[All]" allUniqueName="[Table4].[City tier].[All]" dimensionUniqueName="[Table4]" displayFolder="" count="0" memberValueDatatype="130" unbalanced="0"/>
    <cacheHierarchy uniqueName="[Table4].[State ID]" caption="State ID" attribute="1" defaultMemberUniqueName="[Table4].[State ID].[All]" allUniqueName="[Table4].[State ID].[All]" dimensionUniqueName="[Table4]" displayFolder="" count="0" memberValueDatatype="130" unbalanced="0"/>
    <cacheHierarchy uniqueName="[Table4_1].[Customer ID]" caption="Customer ID" attribute="1" defaultMemberUniqueName="[Table4_1].[Customer ID].[All]" allUniqueName="[Table4_1].[Customer ID].[All]" dimensionUniqueName="[Table4_1]" displayFolder="" count="0" memberValueDatatype="130" unbalanced="0"/>
    <cacheHierarchy uniqueName="[Table4_1].[Title]" caption="Title" attribute="1" defaultMemberUniqueName="[Table4_1].[Title].[All]" allUniqueName="[Table4_1].[Title].[All]" dimensionUniqueName="[Table4_1]" displayFolder="" count="0" memberValueDatatype="130" unbalanced="0"/>
    <cacheHierarchy uniqueName="[Table4_1].[First name]" caption="First name" attribute="1" defaultMemberUniqueName="[Table4_1].[First name].[All]" allUniqueName="[Table4_1].[First name].[All]" dimensionUniqueName="[Table4_1]" displayFolder="" count="0" memberValueDatatype="130" unbalanced="0"/>
    <cacheHierarchy uniqueName="[Table4_1].[BMI]" caption="BMI" attribute="1" defaultMemberUniqueName="[Table4_1].[BMI].[All]" allUniqueName="[Table4_1].[BMI].[All]" dimensionUniqueName="[Table4_1]" displayFolder="" count="0" memberValueDatatype="5" unbalanced="0"/>
    <cacheHierarchy uniqueName="[Table4_1].[HBA1C]" caption="HBA1C" attribute="1" defaultMemberUniqueName="[Table4_1].[HBA1C].[All]" allUniqueName="[Table4_1].[HBA1C].[All]" dimensionUniqueName="[Table4_1]" displayFolder="" count="0" memberValueDatatype="5" unbalanced="0"/>
    <cacheHierarchy uniqueName="[Table4_1].[Heart Issues]" caption="Heart Issues" attribute="1" defaultMemberUniqueName="[Table4_1].[Heart Issues].[All]" allUniqueName="[Table4_1].[Heart Issues].[All]" dimensionUniqueName="[Table4_1]" displayFolder="" count="0" memberValueDatatype="130" unbalanced="0"/>
    <cacheHierarchy uniqueName="[Table4_1].[Any Transplants]" caption="Any Transplants" attribute="1" defaultMemberUniqueName="[Table4_1].[Any Transplants].[All]" allUniqueName="[Table4_1].[Any Transplants].[All]" dimensionUniqueName="[Table4_1]" displayFolder="" count="0" memberValueDatatype="130" unbalanced="0"/>
    <cacheHierarchy uniqueName="[Table4_1].[Cancer history]" caption="Cancer history" attribute="1" defaultMemberUniqueName="[Table4_1].[Cancer history].[All]" allUniqueName="[Table4_1].[Cancer history].[All]" dimensionUniqueName="[Table4_1]" displayFolder="" count="0" memberValueDatatype="130" unbalanced="0"/>
    <cacheHierarchy uniqueName="[Table4_1].[Medical Examinations]" caption="Medical Examinations" attribute="1" defaultMemberUniqueName="[Table4_1].[Medical Examinations].[All]" allUniqueName="[Table4_1].[Medical Examinations].[All]" dimensionUniqueName="[Table4_1]" displayFolder="" count="0" memberValueDatatype="20" unbalanced="0"/>
    <cacheHierarchy uniqueName="[Table4_1].[smoker]" caption="smoker" attribute="1" defaultMemberUniqueName="[Table4_1].[smoker].[All]" allUniqueName="[Table4_1].[smoker].[All]" dimensionUniqueName="[Table4_1]" displayFolder="" count="0" memberValueDatatype="130" unbalanced="0"/>
    <cacheHierarchy uniqueName="[Table4_1].[Weight Status]" caption="Weight Status" attribute="1" defaultMemberUniqueName="[Table4_1].[Weight Status].[All]" allUniqueName="[Table4_1].[Weight Status].[All]" dimensionUniqueName="[Table4_1]" displayFolder="" count="0" memberValueDatatype="130" unbalanced="0"/>
    <cacheHierarchy uniqueName="[Table4_1].[Diabetes Status]" caption="Diabetes Status" attribute="1" defaultMemberUniqueName="[Table4_1].[Diabetes Status].[All]" allUniqueName="[Table4_1].[Diabetes Status].[All]" dimensionUniqueName="[Table4_1]" displayFolder="" count="0" memberValueDatatype="130" unbalanced="0"/>
    <cacheHierarchy uniqueName="[Table4_1].[DOB]" caption="DOB" attribute="1" time="1" defaultMemberUniqueName="[Table4_1].[DOB].[All]" allUniqueName="[Table4_1].[DOB].[All]" dimensionUniqueName="[Table4_1]" displayFolder="" count="0" memberValueDatatype="7" unbalanced="0"/>
    <cacheHierarchy uniqueName="[Table4_1].[Age]" caption="Age" attribute="1" defaultMemberUniqueName="[Table4_1].[Age].[All]" allUniqueName="[Table4_1].[Age].[All]" dimensionUniqueName="[Table4_1]" displayFolder="" count="0" memberValueDatatype="20" unbalanced="0"/>
    <cacheHierarchy uniqueName="[Table4_1].[charges]" caption="charges" attribute="1" defaultMemberUniqueName="[Table4_1].[charges].[All]" allUniqueName="[Table4_1].[charges].[All]" dimensionUniqueName="[Table4_1]" displayFolder="" count="0" memberValueDatatype="5" unbalanced="0"/>
    <cacheHierarchy uniqueName="[Table4_1].[Hospital tier]" caption="Hospital tier" attribute="1" defaultMemberUniqueName="[Table4_1].[Hospital tier].[All]" allUniqueName="[Table4_1].[Hospital tier].[All]" dimensionUniqueName="[Table4_1]" displayFolder="" count="0" memberValueDatatype="130" unbalanced="0"/>
    <cacheHierarchy uniqueName="[Table4_1].[City tier]" caption="City tier" attribute="1" defaultMemberUniqueName="[Table4_1].[City tier].[All]" allUniqueName="[Table4_1].[City tier].[All]" dimensionUniqueName="[Table4_1]" displayFolder="" count="0" memberValueDatatype="130" unbalanced="0"/>
    <cacheHierarchy uniqueName="[Table4_1].[State ID]" caption="State ID" attribute="1" defaultMemberUniqueName="[Table4_1].[State ID].[All]" allUniqueName="[Table4_1].[State ID].[All]" dimensionUniqueName="[Table4_1]" displayFolder="" count="0" memberValueDatatype="130" unbalanced="0"/>
    <cacheHierarchy uniqueName="[Measures].[__XL_Count Table4]" caption="__XL_Count Table4" measure="1" displayFolder="" measureGroup="Table4" count="0" hidden="1"/>
    <cacheHierarchy uniqueName="[Measures].[__XL_Count Table4_1]" caption="__XL_Count Table4_1" measure="1" displayFolder="" measureGroup="Table4_1" count="0" hidden="1"/>
    <cacheHierarchy uniqueName="[Measures].[__No measures defined]" caption="__No measures defined" measure="1" displayFolder="" count="0" hidden="1"/>
    <cacheHierarchy uniqueName="[Measures].[Count of Cancer history]" caption="Count of Cancer history" measure="1" displayFolder="" measureGroup="Table4" count="0" oneField="1" hidden="1">
      <fieldsUsage count="1">
        <fieldUsage x="1"/>
      </fieldsUsage>
      <extLst>
        <ext xmlns:x15="http://schemas.microsoft.com/office/spreadsheetml/2010/11/main" uri="{B97F6D7D-B522-45F9-BDA1-12C45D357490}">
          <x15:cacheHierarchy aggregatedColumn="8"/>
        </ext>
      </extLst>
    </cacheHierarchy>
    <cacheHierarchy uniqueName="[Measures].[Count of smoker]" caption="Count of smoker" measure="1" displayFolder="" measureGroup="Table4" count="0" hidden="1">
      <extLst>
        <ext xmlns:x15="http://schemas.microsoft.com/office/spreadsheetml/2010/11/main" uri="{B97F6D7D-B522-45F9-BDA1-12C45D357490}">
          <x15:cacheHierarchy aggregatedColumn="10"/>
        </ext>
      </extLst>
    </cacheHierarchy>
    <cacheHierarchy uniqueName="[Measures].[Count of Customer ID]" caption="Count of Customer ID" measure="1" displayFolder="" measureGroup="Table4" count="0" hidden="1">
      <extLst>
        <ext xmlns:x15="http://schemas.microsoft.com/office/spreadsheetml/2010/11/main" uri="{B97F6D7D-B522-45F9-BDA1-12C45D357490}">
          <x15:cacheHierarchy aggregatedColumn="0"/>
        </ext>
      </extLst>
    </cacheHierarchy>
    <cacheHierarchy uniqueName="[Measures].[Sum of BMI]" caption="Sum of BMI" measure="1" displayFolder="" measureGroup="Table4" count="0" hidden="1">
      <extLst>
        <ext xmlns:x15="http://schemas.microsoft.com/office/spreadsheetml/2010/11/main" uri="{B97F6D7D-B522-45F9-BDA1-12C45D357490}">
          <x15:cacheHierarchy aggregatedColumn="4"/>
        </ext>
      </extLst>
    </cacheHierarchy>
    <cacheHierarchy uniqueName="[Measures].[Count of BMI]" caption="Count of BMI" measure="1" displayFolder="" measureGroup="Table4" count="0" hidden="1">
      <extLst>
        <ext xmlns:x15="http://schemas.microsoft.com/office/spreadsheetml/2010/11/main" uri="{B97F6D7D-B522-45F9-BDA1-12C45D357490}">
          <x15:cacheHierarchy aggregatedColumn="4"/>
        </ext>
      </extLst>
    </cacheHierarchy>
    <cacheHierarchy uniqueName="[Measures].[Sum of charges]" caption="Sum of charges" measure="1" displayFolder="" measureGroup="Table4" count="0" hidden="1">
      <extLst>
        <ext xmlns:x15="http://schemas.microsoft.com/office/spreadsheetml/2010/11/main" uri="{B97F6D7D-B522-45F9-BDA1-12C45D357490}">
          <x15:cacheHierarchy aggregatedColumn="16"/>
        </ext>
      </extLst>
    </cacheHierarchy>
  </cacheHierarchies>
  <kpis count="0"/>
  <dimensions count="3">
    <dimension measure="1" name="Measures" uniqueName="[Measures]" caption="Measures"/>
    <dimension name="Table4" uniqueName="[Table4]" caption="Table4"/>
    <dimension name="Table4_1" uniqueName="[Table4_1]" caption="Table4_1"/>
  </dimensions>
  <measureGroups count="2">
    <measureGroup name="Table4" caption="Table4"/>
    <measureGroup name="Table4_1" caption="Table4_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IBEREEL" refreshedDate="45964.92952719907" backgroundQuery="1" createdVersion="8" refreshedVersion="8" minRefreshableVersion="3" recordCount="0" supportSubquery="1" supportAdvancedDrill="1" xr:uid="{4542FF45-CFB8-476F-B8E8-B12FC1C4434E}">
  <cacheSource type="external" connectionId="3"/>
  <cacheFields count="4">
    <cacheField name="[Table4].[Age].[Age]" caption="Age" numFmtId="0" hierarchy="14" level="1">
      <sharedItems containsSemiMixedTypes="0" containsNonDate="0" containsString="0"/>
    </cacheField>
    <cacheField name="[Table4].[Weight Status].[Weight Status]" caption="Weight Status" numFmtId="0" hierarchy="11" level="1">
      <sharedItems count="4">
        <s v="Normal weight"/>
        <s v="Obesity"/>
        <s v="Over Weight"/>
        <s v="Under Weight"/>
      </sharedItems>
    </cacheField>
    <cacheField name="[Measures].[Sum of charges]" caption="Sum of charges" numFmtId="0" hierarchy="46" level="32767"/>
    <cacheField name="[Table4].[smoker].[smoker]" caption="smoker" numFmtId="0" hierarchy="10" level="1">
      <sharedItems containsSemiMixedTypes="0" containsNonDate="0" containsString="0"/>
    </cacheField>
  </cacheFields>
  <cacheHierarchies count="47">
    <cacheHierarchy uniqueName="[Table4].[Customer ID]" caption="Customer ID" attribute="1" defaultMemberUniqueName="[Table4].[Customer ID].[All]" allUniqueName="[Table4].[Customer ID].[All]" dimensionUniqueName="[Table4]" displayFolder="" count="0" memberValueDatatype="130" unbalanced="0"/>
    <cacheHierarchy uniqueName="[Table4].[Title]" caption="Title" attribute="1" defaultMemberUniqueName="[Table4].[Title].[All]" allUniqueName="[Table4].[Title].[All]" dimensionUniqueName="[Table4]" displayFolder="" count="0" memberValueDatatype="130" unbalanced="0"/>
    <cacheHierarchy uniqueName="[Table4].[First name]" caption="First name" attribute="1" defaultMemberUniqueName="[Table4].[First name].[All]" allUniqueName="[Table4].[First name].[All]" dimensionUniqueName="[Table4]" displayFolder="" count="0" memberValueDatatype="130" unbalanced="0"/>
    <cacheHierarchy uniqueName="[Table4].[Last Name]" caption="Last Name" attribute="1" defaultMemberUniqueName="[Table4].[Last Name].[All]" allUniqueName="[Table4].[Last Name].[All]" dimensionUniqueName="[Table4]" displayFolder="" count="0" memberValueDatatype="130" unbalanced="0"/>
    <cacheHierarchy uniqueName="[Table4].[BMI]" caption="BMI" attribute="1" defaultMemberUniqueName="[Table4].[BMI].[All]" allUniqueName="[Table4].[BMI].[All]" dimensionUniqueName="[Table4]" displayFolder="" count="0" memberValueDatatype="5" unbalanced="0"/>
    <cacheHierarchy uniqueName="[Table4].[HBA1C]" caption="HBA1C" attribute="1" defaultMemberUniqueName="[Table4].[HBA1C].[All]" allUniqueName="[Table4].[HBA1C].[All]" dimensionUniqueName="[Table4]" displayFolder="" count="0" memberValueDatatype="5" unbalanced="0"/>
    <cacheHierarchy uniqueName="[Table4].[Heart Issues]" caption="Heart Issues" attribute="1" defaultMemberUniqueName="[Table4].[Heart Issues].[All]" allUniqueName="[Table4].[Heart Issues].[All]" dimensionUniqueName="[Table4]" displayFolder="" count="0" memberValueDatatype="130" unbalanced="0"/>
    <cacheHierarchy uniqueName="[Table4].[Any Transplants]" caption="Any Transplants" attribute="1" defaultMemberUniqueName="[Table4].[Any Transplants].[All]" allUniqueName="[Table4].[Any Transplants].[All]" dimensionUniqueName="[Table4]" displayFolder="" count="0" memberValueDatatype="130" unbalanced="0"/>
    <cacheHierarchy uniqueName="[Table4].[Cancer history]" caption="Cancer history" attribute="1" defaultMemberUniqueName="[Table4].[Cancer history].[All]" allUniqueName="[Table4].[Cancer history].[All]" dimensionUniqueName="[Table4]" displayFolder="" count="0" memberValueDatatype="130" unbalanced="0"/>
    <cacheHierarchy uniqueName="[Table4].[Medical Examinations]" caption="Medical Examinations" attribute="1" defaultMemberUniqueName="[Table4].[Medical Examinations].[All]" allUniqueName="[Table4].[Medical Examinations].[All]" dimensionUniqueName="[Table4]" displayFolder="" count="0" memberValueDatatype="20" unbalanced="0"/>
    <cacheHierarchy uniqueName="[Table4].[smoker]" caption="smoker" attribute="1" defaultMemberUniqueName="[Table4].[smoker].[All]" allUniqueName="[Table4].[smoker].[All]" dimensionUniqueName="[Table4]" displayFolder="" count="2" memberValueDatatype="130" unbalanced="0">
      <fieldsUsage count="2">
        <fieldUsage x="-1"/>
        <fieldUsage x="3"/>
      </fieldsUsage>
    </cacheHierarchy>
    <cacheHierarchy uniqueName="[Table4].[Weight Status]" caption="Weight Status" attribute="1" defaultMemberUniqueName="[Table4].[Weight Status].[All]" allUniqueName="[Table4].[Weight Status].[All]" dimensionUniqueName="[Table4]" displayFolder="" count="2" memberValueDatatype="130" unbalanced="0">
      <fieldsUsage count="2">
        <fieldUsage x="-1"/>
        <fieldUsage x="1"/>
      </fieldsUsage>
    </cacheHierarchy>
    <cacheHierarchy uniqueName="[Table4].[Diabetes Status]" caption="Diabetes Status" attribute="1" defaultMemberUniqueName="[Table4].[Diabetes Status].[All]" allUniqueName="[Table4].[Diabetes Status].[All]" dimensionUniqueName="[Table4]" displayFolder="" count="0" memberValueDatatype="130" unbalanced="0"/>
    <cacheHierarchy uniqueName="[Table4].[DOB]" caption="DOB" attribute="1" defaultMemberUniqueName="[Table4].[DOB].[All]" allUniqueName="[Table4].[DOB].[All]" dimensionUniqueName="[Table4]" displayFolder="" count="0" memberValueDatatype="130" unbalanced="0"/>
    <cacheHierarchy uniqueName="[Table4].[Age]" caption="Age" attribute="1" defaultMemberUniqueName="[Table4].[Age].[All]" allUniqueName="[Table4].[Age].[All]" dimensionUniqueName="[Table4]" displayFolder="" count="2" memberValueDatatype="20" unbalanced="0">
      <fieldsUsage count="2">
        <fieldUsage x="-1"/>
        <fieldUsage x="0"/>
      </fieldsUsage>
    </cacheHierarchy>
    <cacheHierarchy uniqueName="[Table4].[children]" caption="children" attribute="1" defaultMemberUniqueName="[Table4].[children].[All]" allUniqueName="[Table4].[children].[All]" dimensionUniqueName="[Table4]" displayFolder="" count="0" memberValueDatatype="20" unbalanced="0"/>
    <cacheHierarchy uniqueName="[Table4].[charges]" caption="charges" attribute="1" defaultMemberUniqueName="[Table4].[charges].[All]" allUniqueName="[Table4].[charges].[All]" dimensionUniqueName="[Table4]" displayFolder="" count="0" memberValueDatatype="5" unbalanced="0"/>
    <cacheHierarchy uniqueName="[Table4].[Hospital tier]" caption="Hospital tier" attribute="1" defaultMemberUniqueName="[Table4].[Hospital tier].[All]" allUniqueName="[Table4].[Hospital tier].[All]" dimensionUniqueName="[Table4]" displayFolder="" count="0" memberValueDatatype="130" unbalanced="0"/>
    <cacheHierarchy uniqueName="[Table4].[City tier]" caption="City tier" attribute="1" defaultMemberUniqueName="[Table4].[City tier].[All]" allUniqueName="[Table4].[City tier].[All]" dimensionUniqueName="[Table4]" displayFolder="" count="0" memberValueDatatype="130" unbalanced="0"/>
    <cacheHierarchy uniqueName="[Table4].[State ID]" caption="State ID" attribute="1" defaultMemberUniqueName="[Table4].[State ID].[All]" allUniqueName="[Table4].[State ID].[All]" dimensionUniqueName="[Table4]" displayFolder="" count="0" memberValueDatatype="130" unbalanced="0"/>
    <cacheHierarchy uniqueName="[Table4_1].[Customer ID]" caption="Customer ID" attribute="1" defaultMemberUniqueName="[Table4_1].[Customer ID].[All]" allUniqueName="[Table4_1].[Customer ID].[All]" dimensionUniqueName="[Table4_1]" displayFolder="" count="0" memberValueDatatype="130" unbalanced="0"/>
    <cacheHierarchy uniqueName="[Table4_1].[Title]" caption="Title" attribute="1" defaultMemberUniqueName="[Table4_1].[Title].[All]" allUniqueName="[Table4_1].[Title].[All]" dimensionUniqueName="[Table4_1]" displayFolder="" count="0" memberValueDatatype="130" unbalanced="0"/>
    <cacheHierarchy uniqueName="[Table4_1].[First name]" caption="First name" attribute="1" defaultMemberUniqueName="[Table4_1].[First name].[All]" allUniqueName="[Table4_1].[First name].[All]" dimensionUniqueName="[Table4_1]" displayFolder="" count="0" memberValueDatatype="130" unbalanced="0"/>
    <cacheHierarchy uniqueName="[Table4_1].[BMI]" caption="BMI" attribute="1" defaultMemberUniqueName="[Table4_1].[BMI].[All]" allUniqueName="[Table4_1].[BMI].[All]" dimensionUniqueName="[Table4_1]" displayFolder="" count="0" memberValueDatatype="5" unbalanced="0"/>
    <cacheHierarchy uniqueName="[Table4_1].[HBA1C]" caption="HBA1C" attribute="1" defaultMemberUniqueName="[Table4_1].[HBA1C].[All]" allUniqueName="[Table4_1].[HBA1C].[All]" dimensionUniqueName="[Table4_1]" displayFolder="" count="0" memberValueDatatype="5" unbalanced="0"/>
    <cacheHierarchy uniqueName="[Table4_1].[Heart Issues]" caption="Heart Issues" attribute="1" defaultMemberUniqueName="[Table4_1].[Heart Issues].[All]" allUniqueName="[Table4_1].[Heart Issues].[All]" dimensionUniqueName="[Table4_1]" displayFolder="" count="0" memberValueDatatype="130" unbalanced="0"/>
    <cacheHierarchy uniqueName="[Table4_1].[Any Transplants]" caption="Any Transplants" attribute="1" defaultMemberUniqueName="[Table4_1].[Any Transplants].[All]" allUniqueName="[Table4_1].[Any Transplants].[All]" dimensionUniqueName="[Table4_1]" displayFolder="" count="0" memberValueDatatype="130" unbalanced="0"/>
    <cacheHierarchy uniqueName="[Table4_1].[Cancer history]" caption="Cancer history" attribute="1" defaultMemberUniqueName="[Table4_1].[Cancer history].[All]" allUniqueName="[Table4_1].[Cancer history].[All]" dimensionUniqueName="[Table4_1]" displayFolder="" count="0" memberValueDatatype="130" unbalanced="0"/>
    <cacheHierarchy uniqueName="[Table4_1].[Medical Examinations]" caption="Medical Examinations" attribute="1" defaultMemberUniqueName="[Table4_1].[Medical Examinations].[All]" allUniqueName="[Table4_1].[Medical Examinations].[All]" dimensionUniqueName="[Table4_1]" displayFolder="" count="0" memberValueDatatype="20" unbalanced="0"/>
    <cacheHierarchy uniqueName="[Table4_1].[smoker]" caption="smoker" attribute="1" defaultMemberUniqueName="[Table4_1].[smoker].[All]" allUniqueName="[Table4_1].[smoker].[All]" dimensionUniqueName="[Table4_1]" displayFolder="" count="0" memberValueDatatype="130" unbalanced="0"/>
    <cacheHierarchy uniqueName="[Table4_1].[Weight Status]" caption="Weight Status" attribute="1" defaultMemberUniqueName="[Table4_1].[Weight Status].[All]" allUniqueName="[Table4_1].[Weight Status].[All]" dimensionUniqueName="[Table4_1]" displayFolder="" count="0" memberValueDatatype="130" unbalanced="0"/>
    <cacheHierarchy uniqueName="[Table4_1].[Diabetes Status]" caption="Diabetes Status" attribute="1" defaultMemberUniqueName="[Table4_1].[Diabetes Status].[All]" allUniqueName="[Table4_1].[Diabetes Status].[All]" dimensionUniqueName="[Table4_1]" displayFolder="" count="0" memberValueDatatype="130" unbalanced="0"/>
    <cacheHierarchy uniqueName="[Table4_1].[DOB]" caption="DOB" attribute="1" time="1" defaultMemberUniqueName="[Table4_1].[DOB].[All]" allUniqueName="[Table4_1].[DOB].[All]" dimensionUniqueName="[Table4_1]" displayFolder="" count="0" memberValueDatatype="7" unbalanced="0"/>
    <cacheHierarchy uniqueName="[Table4_1].[Age]" caption="Age" attribute="1" defaultMemberUniqueName="[Table4_1].[Age].[All]" allUniqueName="[Table4_1].[Age].[All]" dimensionUniqueName="[Table4_1]" displayFolder="" count="0" memberValueDatatype="20" unbalanced="0"/>
    <cacheHierarchy uniqueName="[Table4_1].[charges]" caption="charges" attribute="1" defaultMemberUniqueName="[Table4_1].[charges].[All]" allUniqueName="[Table4_1].[charges].[All]" dimensionUniqueName="[Table4_1]" displayFolder="" count="0" memberValueDatatype="5" unbalanced="0"/>
    <cacheHierarchy uniqueName="[Table4_1].[Hospital tier]" caption="Hospital tier" attribute="1" defaultMemberUniqueName="[Table4_1].[Hospital tier].[All]" allUniqueName="[Table4_1].[Hospital tier].[All]" dimensionUniqueName="[Table4_1]" displayFolder="" count="0" memberValueDatatype="130" unbalanced="0"/>
    <cacheHierarchy uniqueName="[Table4_1].[City tier]" caption="City tier" attribute="1" defaultMemberUniqueName="[Table4_1].[City tier].[All]" allUniqueName="[Table4_1].[City tier].[All]" dimensionUniqueName="[Table4_1]" displayFolder="" count="0" memberValueDatatype="130" unbalanced="0"/>
    <cacheHierarchy uniqueName="[Table4_1].[State ID]" caption="State ID" attribute="1" defaultMemberUniqueName="[Table4_1].[State ID].[All]" allUniqueName="[Table4_1].[State ID].[All]" dimensionUniqueName="[Table4_1]" displayFolder="" count="0" memberValueDatatype="130" unbalanced="0"/>
    <cacheHierarchy uniqueName="[Measures].[__XL_Count Table4]" caption="__XL_Count Table4" measure="1" displayFolder="" measureGroup="Table4" count="0" hidden="1"/>
    <cacheHierarchy uniqueName="[Measures].[__XL_Count Table4_1]" caption="__XL_Count Table4_1" measure="1" displayFolder="" measureGroup="Table4_1" count="0" hidden="1"/>
    <cacheHierarchy uniqueName="[Measures].[__No measures defined]" caption="__No measures defined" measure="1" displayFolder="" count="0" hidden="1"/>
    <cacheHierarchy uniqueName="[Measures].[Count of Cancer history]" caption="Count of Cancer history" measure="1" displayFolder="" measureGroup="Table4" count="0" hidden="1">
      <extLst>
        <ext xmlns:x15="http://schemas.microsoft.com/office/spreadsheetml/2010/11/main" uri="{B97F6D7D-B522-45F9-BDA1-12C45D357490}">
          <x15:cacheHierarchy aggregatedColumn="8"/>
        </ext>
      </extLst>
    </cacheHierarchy>
    <cacheHierarchy uniqueName="[Measures].[Count of smoker]" caption="Count of smoker" measure="1" displayFolder="" measureGroup="Table4" count="0" hidden="1">
      <extLst>
        <ext xmlns:x15="http://schemas.microsoft.com/office/spreadsheetml/2010/11/main" uri="{B97F6D7D-B522-45F9-BDA1-12C45D357490}">
          <x15:cacheHierarchy aggregatedColumn="10"/>
        </ext>
      </extLst>
    </cacheHierarchy>
    <cacheHierarchy uniqueName="[Measures].[Count of Customer ID]" caption="Count of Customer ID" measure="1" displayFolder="" measureGroup="Table4" count="0" hidden="1">
      <extLst>
        <ext xmlns:x15="http://schemas.microsoft.com/office/spreadsheetml/2010/11/main" uri="{B97F6D7D-B522-45F9-BDA1-12C45D357490}">
          <x15:cacheHierarchy aggregatedColumn="0"/>
        </ext>
      </extLst>
    </cacheHierarchy>
    <cacheHierarchy uniqueName="[Measures].[Sum of BMI]" caption="Sum of BMI" measure="1" displayFolder="" measureGroup="Table4" count="0" hidden="1">
      <extLst>
        <ext xmlns:x15="http://schemas.microsoft.com/office/spreadsheetml/2010/11/main" uri="{B97F6D7D-B522-45F9-BDA1-12C45D357490}">
          <x15:cacheHierarchy aggregatedColumn="4"/>
        </ext>
      </extLst>
    </cacheHierarchy>
    <cacheHierarchy uniqueName="[Measures].[Count of BMI]" caption="Count of BMI" measure="1" displayFolder="" measureGroup="Table4" count="0" hidden="1">
      <extLst>
        <ext xmlns:x15="http://schemas.microsoft.com/office/spreadsheetml/2010/11/main" uri="{B97F6D7D-B522-45F9-BDA1-12C45D357490}">
          <x15:cacheHierarchy aggregatedColumn="4"/>
        </ext>
      </extLst>
    </cacheHierarchy>
    <cacheHierarchy uniqueName="[Measures].[Sum of charges]" caption="Sum of charges" measure="1" displayFolder="" measureGroup="Table4" count="0" oneField="1" hidden="1">
      <fieldsUsage count="1">
        <fieldUsage x="2"/>
      </fieldsUsage>
      <extLst>
        <ext xmlns:x15="http://schemas.microsoft.com/office/spreadsheetml/2010/11/main" uri="{B97F6D7D-B522-45F9-BDA1-12C45D357490}">
          <x15:cacheHierarchy aggregatedColumn="16"/>
        </ext>
      </extLst>
    </cacheHierarchy>
  </cacheHierarchies>
  <kpis count="0"/>
  <dimensions count="3">
    <dimension measure="1" name="Measures" uniqueName="[Measures]" caption="Measures"/>
    <dimension name="Table4" uniqueName="[Table4]" caption="Table4"/>
    <dimension name="Table4_1" uniqueName="[Table4_1]" caption="Table4_1"/>
  </dimensions>
  <measureGroups count="2">
    <measureGroup name="Table4" caption="Table4"/>
    <measureGroup name="Table4_1" caption="Table4_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IBEREEL" refreshedDate="45964.92952662037" backgroundQuery="1" createdVersion="8" refreshedVersion="8" minRefreshableVersion="3" recordCount="0" supportSubquery="1" supportAdvancedDrill="1" xr:uid="{D65A27A9-BD00-4685-AC25-E90A39958918}">
  <cacheSource type="external" connectionId="3"/>
  <cacheFields count="4">
    <cacheField name="[Table4].[Title].[Title]" caption="Title" numFmtId="0" hierarchy="1" level="1">
      <sharedItems count="3">
        <s v=" Mr"/>
        <s v=" Mrs"/>
        <s v=" Ms"/>
      </sharedItems>
    </cacheField>
    <cacheField name="[Measures].[Count of BMI]" caption="Count of BMI" numFmtId="0" hierarchy="45" level="32767"/>
    <cacheField name="[Table4].[Age].[Age]" caption="Age" numFmtId="0" hierarchy="14" level="1">
      <sharedItems containsSemiMixedTypes="0" containsNonDate="0" containsString="0"/>
    </cacheField>
    <cacheField name="[Table4].[smoker].[smoker]" caption="smoker" numFmtId="0" hierarchy="10" level="1">
      <sharedItems containsSemiMixedTypes="0" containsNonDate="0" containsString="0"/>
    </cacheField>
  </cacheFields>
  <cacheHierarchies count="47">
    <cacheHierarchy uniqueName="[Table4].[Customer ID]" caption="Customer ID" attribute="1" defaultMemberUniqueName="[Table4].[Customer ID].[All]" allUniqueName="[Table4].[Customer ID].[All]" dimensionUniqueName="[Table4]" displayFolder="" count="0" memberValueDatatype="130" unbalanced="0"/>
    <cacheHierarchy uniqueName="[Table4].[Title]" caption="Title" attribute="1" defaultMemberUniqueName="[Table4].[Title].[All]" allUniqueName="[Table4].[Title].[All]" dimensionUniqueName="[Table4]" displayFolder="" count="2" memberValueDatatype="130" unbalanced="0">
      <fieldsUsage count="2">
        <fieldUsage x="-1"/>
        <fieldUsage x="0"/>
      </fieldsUsage>
    </cacheHierarchy>
    <cacheHierarchy uniqueName="[Table4].[First name]" caption="First name" attribute="1" defaultMemberUniqueName="[Table4].[First name].[All]" allUniqueName="[Table4].[First name].[All]" dimensionUniqueName="[Table4]" displayFolder="" count="0" memberValueDatatype="130" unbalanced="0"/>
    <cacheHierarchy uniqueName="[Table4].[Last Name]" caption="Last Name" attribute="1" defaultMemberUniqueName="[Table4].[Last Name].[All]" allUniqueName="[Table4].[Last Name].[All]" dimensionUniqueName="[Table4]" displayFolder="" count="0" memberValueDatatype="130" unbalanced="0"/>
    <cacheHierarchy uniqueName="[Table4].[BMI]" caption="BMI" attribute="1" defaultMemberUniqueName="[Table4].[BMI].[All]" allUniqueName="[Table4].[BMI].[All]" dimensionUniqueName="[Table4]" displayFolder="" count="0" memberValueDatatype="5" unbalanced="0"/>
    <cacheHierarchy uniqueName="[Table4].[HBA1C]" caption="HBA1C" attribute="1" defaultMemberUniqueName="[Table4].[HBA1C].[All]" allUniqueName="[Table4].[HBA1C].[All]" dimensionUniqueName="[Table4]" displayFolder="" count="0" memberValueDatatype="5" unbalanced="0"/>
    <cacheHierarchy uniqueName="[Table4].[Heart Issues]" caption="Heart Issues" attribute="1" defaultMemberUniqueName="[Table4].[Heart Issues].[All]" allUniqueName="[Table4].[Heart Issues].[All]" dimensionUniqueName="[Table4]" displayFolder="" count="0" memberValueDatatype="130" unbalanced="0"/>
    <cacheHierarchy uniqueName="[Table4].[Any Transplants]" caption="Any Transplants" attribute="1" defaultMemberUniqueName="[Table4].[Any Transplants].[All]" allUniqueName="[Table4].[Any Transplants].[All]" dimensionUniqueName="[Table4]" displayFolder="" count="0" memberValueDatatype="130" unbalanced="0"/>
    <cacheHierarchy uniqueName="[Table4].[Cancer history]" caption="Cancer history" attribute="1" defaultMemberUniqueName="[Table4].[Cancer history].[All]" allUniqueName="[Table4].[Cancer history].[All]" dimensionUniqueName="[Table4]" displayFolder="" count="0" memberValueDatatype="130" unbalanced="0"/>
    <cacheHierarchy uniqueName="[Table4].[Medical Examinations]" caption="Medical Examinations" attribute="1" defaultMemberUniqueName="[Table4].[Medical Examinations].[All]" allUniqueName="[Table4].[Medical Examinations].[All]" dimensionUniqueName="[Table4]" displayFolder="" count="0" memberValueDatatype="20" unbalanced="0"/>
    <cacheHierarchy uniqueName="[Table4].[smoker]" caption="smoker" attribute="1" defaultMemberUniqueName="[Table4].[smoker].[All]" allUniqueName="[Table4].[smoker].[All]" dimensionUniqueName="[Table4]" displayFolder="" count="2" memberValueDatatype="130" unbalanced="0">
      <fieldsUsage count="2">
        <fieldUsage x="-1"/>
        <fieldUsage x="3"/>
      </fieldsUsage>
    </cacheHierarchy>
    <cacheHierarchy uniqueName="[Table4].[Weight Status]" caption="Weight Status" attribute="1" defaultMemberUniqueName="[Table4].[Weight Status].[All]" allUniqueName="[Table4].[Weight Status].[All]" dimensionUniqueName="[Table4]" displayFolder="" count="0" memberValueDatatype="130" unbalanced="0"/>
    <cacheHierarchy uniqueName="[Table4].[Diabetes Status]" caption="Diabetes Status" attribute="1" defaultMemberUniqueName="[Table4].[Diabetes Status].[All]" allUniqueName="[Table4].[Diabetes Status].[All]" dimensionUniqueName="[Table4]" displayFolder="" count="0" memberValueDatatype="130" unbalanced="0"/>
    <cacheHierarchy uniqueName="[Table4].[DOB]" caption="DOB" attribute="1" defaultMemberUniqueName="[Table4].[DOB].[All]" allUniqueName="[Table4].[DOB].[All]" dimensionUniqueName="[Table4]" displayFolder="" count="0" memberValueDatatype="130" unbalanced="0"/>
    <cacheHierarchy uniqueName="[Table4].[Age]" caption="Age" attribute="1" defaultMemberUniqueName="[Table4].[Age].[All]" allUniqueName="[Table4].[Age].[All]" dimensionUniqueName="[Table4]" displayFolder="" count="2" memberValueDatatype="20" unbalanced="0">
      <fieldsUsage count="2">
        <fieldUsage x="-1"/>
        <fieldUsage x="2"/>
      </fieldsUsage>
    </cacheHierarchy>
    <cacheHierarchy uniqueName="[Table4].[children]" caption="children" attribute="1" defaultMemberUniqueName="[Table4].[children].[All]" allUniqueName="[Table4].[children].[All]" dimensionUniqueName="[Table4]" displayFolder="" count="0" memberValueDatatype="20" unbalanced="0"/>
    <cacheHierarchy uniqueName="[Table4].[charges]" caption="charges" attribute="1" defaultMemberUniqueName="[Table4].[charges].[All]" allUniqueName="[Table4].[charges].[All]" dimensionUniqueName="[Table4]" displayFolder="" count="0" memberValueDatatype="5" unbalanced="0"/>
    <cacheHierarchy uniqueName="[Table4].[Hospital tier]" caption="Hospital tier" attribute="1" defaultMemberUniqueName="[Table4].[Hospital tier].[All]" allUniqueName="[Table4].[Hospital tier].[All]" dimensionUniqueName="[Table4]" displayFolder="" count="0" memberValueDatatype="130" unbalanced="0"/>
    <cacheHierarchy uniqueName="[Table4].[City tier]" caption="City tier" attribute="1" defaultMemberUniqueName="[Table4].[City tier].[All]" allUniqueName="[Table4].[City tier].[All]" dimensionUniqueName="[Table4]" displayFolder="" count="0" memberValueDatatype="130" unbalanced="0"/>
    <cacheHierarchy uniqueName="[Table4].[State ID]" caption="State ID" attribute="1" defaultMemberUniqueName="[Table4].[State ID].[All]" allUniqueName="[Table4].[State ID].[All]" dimensionUniqueName="[Table4]" displayFolder="" count="0" memberValueDatatype="130" unbalanced="0"/>
    <cacheHierarchy uniqueName="[Table4_1].[Customer ID]" caption="Customer ID" attribute="1" defaultMemberUniqueName="[Table4_1].[Customer ID].[All]" allUniqueName="[Table4_1].[Customer ID].[All]" dimensionUniqueName="[Table4_1]" displayFolder="" count="0" memberValueDatatype="130" unbalanced="0"/>
    <cacheHierarchy uniqueName="[Table4_1].[Title]" caption="Title" attribute="1" defaultMemberUniqueName="[Table4_1].[Title].[All]" allUniqueName="[Table4_1].[Title].[All]" dimensionUniqueName="[Table4_1]" displayFolder="" count="0" memberValueDatatype="130" unbalanced="0"/>
    <cacheHierarchy uniqueName="[Table4_1].[First name]" caption="First name" attribute="1" defaultMemberUniqueName="[Table4_1].[First name].[All]" allUniqueName="[Table4_1].[First name].[All]" dimensionUniqueName="[Table4_1]" displayFolder="" count="0" memberValueDatatype="130" unbalanced="0"/>
    <cacheHierarchy uniqueName="[Table4_1].[BMI]" caption="BMI" attribute="1" defaultMemberUniqueName="[Table4_1].[BMI].[All]" allUniqueName="[Table4_1].[BMI].[All]" dimensionUniqueName="[Table4_1]" displayFolder="" count="0" memberValueDatatype="5" unbalanced="0"/>
    <cacheHierarchy uniqueName="[Table4_1].[HBA1C]" caption="HBA1C" attribute="1" defaultMemberUniqueName="[Table4_1].[HBA1C].[All]" allUniqueName="[Table4_1].[HBA1C].[All]" dimensionUniqueName="[Table4_1]" displayFolder="" count="0" memberValueDatatype="5" unbalanced="0"/>
    <cacheHierarchy uniqueName="[Table4_1].[Heart Issues]" caption="Heart Issues" attribute="1" defaultMemberUniqueName="[Table4_1].[Heart Issues].[All]" allUniqueName="[Table4_1].[Heart Issues].[All]" dimensionUniqueName="[Table4_1]" displayFolder="" count="0" memberValueDatatype="130" unbalanced="0"/>
    <cacheHierarchy uniqueName="[Table4_1].[Any Transplants]" caption="Any Transplants" attribute="1" defaultMemberUniqueName="[Table4_1].[Any Transplants].[All]" allUniqueName="[Table4_1].[Any Transplants].[All]" dimensionUniqueName="[Table4_1]" displayFolder="" count="0" memberValueDatatype="130" unbalanced="0"/>
    <cacheHierarchy uniqueName="[Table4_1].[Cancer history]" caption="Cancer history" attribute="1" defaultMemberUniqueName="[Table4_1].[Cancer history].[All]" allUniqueName="[Table4_1].[Cancer history].[All]" dimensionUniqueName="[Table4_1]" displayFolder="" count="0" memberValueDatatype="130" unbalanced="0"/>
    <cacheHierarchy uniqueName="[Table4_1].[Medical Examinations]" caption="Medical Examinations" attribute="1" defaultMemberUniqueName="[Table4_1].[Medical Examinations].[All]" allUniqueName="[Table4_1].[Medical Examinations].[All]" dimensionUniqueName="[Table4_1]" displayFolder="" count="0" memberValueDatatype="20" unbalanced="0"/>
    <cacheHierarchy uniqueName="[Table4_1].[smoker]" caption="smoker" attribute="1" defaultMemberUniqueName="[Table4_1].[smoker].[All]" allUniqueName="[Table4_1].[smoker].[All]" dimensionUniqueName="[Table4_1]" displayFolder="" count="0" memberValueDatatype="130" unbalanced="0"/>
    <cacheHierarchy uniqueName="[Table4_1].[Weight Status]" caption="Weight Status" attribute="1" defaultMemberUniqueName="[Table4_1].[Weight Status].[All]" allUniqueName="[Table4_1].[Weight Status].[All]" dimensionUniqueName="[Table4_1]" displayFolder="" count="0" memberValueDatatype="130" unbalanced="0"/>
    <cacheHierarchy uniqueName="[Table4_1].[Diabetes Status]" caption="Diabetes Status" attribute="1" defaultMemberUniqueName="[Table4_1].[Diabetes Status].[All]" allUniqueName="[Table4_1].[Diabetes Status].[All]" dimensionUniqueName="[Table4_1]" displayFolder="" count="0" memberValueDatatype="130" unbalanced="0"/>
    <cacheHierarchy uniqueName="[Table4_1].[DOB]" caption="DOB" attribute="1" time="1" defaultMemberUniqueName="[Table4_1].[DOB].[All]" allUniqueName="[Table4_1].[DOB].[All]" dimensionUniqueName="[Table4_1]" displayFolder="" count="0" memberValueDatatype="7" unbalanced="0"/>
    <cacheHierarchy uniqueName="[Table4_1].[Age]" caption="Age" attribute="1" defaultMemberUniqueName="[Table4_1].[Age].[All]" allUniqueName="[Table4_1].[Age].[All]" dimensionUniqueName="[Table4_1]" displayFolder="" count="0" memberValueDatatype="20" unbalanced="0"/>
    <cacheHierarchy uniqueName="[Table4_1].[charges]" caption="charges" attribute="1" defaultMemberUniqueName="[Table4_1].[charges].[All]" allUniqueName="[Table4_1].[charges].[All]" dimensionUniqueName="[Table4_1]" displayFolder="" count="0" memberValueDatatype="5" unbalanced="0"/>
    <cacheHierarchy uniqueName="[Table4_1].[Hospital tier]" caption="Hospital tier" attribute="1" defaultMemberUniqueName="[Table4_1].[Hospital tier].[All]" allUniqueName="[Table4_1].[Hospital tier].[All]" dimensionUniqueName="[Table4_1]" displayFolder="" count="0" memberValueDatatype="130" unbalanced="0"/>
    <cacheHierarchy uniqueName="[Table4_1].[City tier]" caption="City tier" attribute="1" defaultMemberUniqueName="[Table4_1].[City tier].[All]" allUniqueName="[Table4_1].[City tier].[All]" dimensionUniqueName="[Table4_1]" displayFolder="" count="0" memberValueDatatype="130" unbalanced="0"/>
    <cacheHierarchy uniqueName="[Table4_1].[State ID]" caption="State ID" attribute="1" defaultMemberUniqueName="[Table4_1].[State ID].[All]" allUniqueName="[Table4_1].[State ID].[All]" dimensionUniqueName="[Table4_1]" displayFolder="" count="0" memberValueDatatype="130" unbalanced="0"/>
    <cacheHierarchy uniqueName="[Measures].[__XL_Count Table4]" caption="__XL_Count Table4" measure="1" displayFolder="" measureGroup="Table4" count="0" hidden="1"/>
    <cacheHierarchy uniqueName="[Measures].[__XL_Count Table4_1]" caption="__XL_Count Table4_1" measure="1" displayFolder="" measureGroup="Table4_1" count="0" hidden="1"/>
    <cacheHierarchy uniqueName="[Measures].[__No measures defined]" caption="__No measures defined" measure="1" displayFolder="" count="0" hidden="1"/>
    <cacheHierarchy uniqueName="[Measures].[Count of Cancer history]" caption="Count of Cancer history" measure="1" displayFolder="" measureGroup="Table4" count="0" hidden="1">
      <extLst>
        <ext xmlns:x15="http://schemas.microsoft.com/office/spreadsheetml/2010/11/main" uri="{B97F6D7D-B522-45F9-BDA1-12C45D357490}">
          <x15:cacheHierarchy aggregatedColumn="8"/>
        </ext>
      </extLst>
    </cacheHierarchy>
    <cacheHierarchy uniqueName="[Measures].[Count of smoker]" caption="Count of smoker" measure="1" displayFolder="" measureGroup="Table4" count="0" hidden="1">
      <extLst>
        <ext xmlns:x15="http://schemas.microsoft.com/office/spreadsheetml/2010/11/main" uri="{B97F6D7D-B522-45F9-BDA1-12C45D357490}">
          <x15:cacheHierarchy aggregatedColumn="10"/>
        </ext>
      </extLst>
    </cacheHierarchy>
    <cacheHierarchy uniqueName="[Measures].[Count of Customer ID]" caption="Count of Customer ID" measure="1" displayFolder="" measureGroup="Table4" count="0" hidden="1">
      <extLst>
        <ext xmlns:x15="http://schemas.microsoft.com/office/spreadsheetml/2010/11/main" uri="{B97F6D7D-B522-45F9-BDA1-12C45D357490}">
          <x15:cacheHierarchy aggregatedColumn="0"/>
        </ext>
      </extLst>
    </cacheHierarchy>
    <cacheHierarchy uniqueName="[Measures].[Sum of BMI]" caption="Sum of BMI" measure="1" displayFolder="" measureGroup="Table4" count="0" hidden="1">
      <extLst>
        <ext xmlns:x15="http://schemas.microsoft.com/office/spreadsheetml/2010/11/main" uri="{B97F6D7D-B522-45F9-BDA1-12C45D357490}">
          <x15:cacheHierarchy aggregatedColumn="4"/>
        </ext>
      </extLst>
    </cacheHierarchy>
    <cacheHierarchy uniqueName="[Measures].[Count of BMI]" caption="Count of BMI" measure="1" displayFolder="" measureGroup="Table4" count="0" oneField="1" hidden="1">
      <fieldsUsage count="1">
        <fieldUsage x="1"/>
      </fieldsUsage>
      <extLst>
        <ext xmlns:x15="http://schemas.microsoft.com/office/spreadsheetml/2010/11/main" uri="{B97F6D7D-B522-45F9-BDA1-12C45D357490}">
          <x15:cacheHierarchy aggregatedColumn="4"/>
        </ext>
      </extLst>
    </cacheHierarchy>
    <cacheHierarchy uniqueName="[Measures].[Sum of charges]" caption="Sum of charges" measure="1" displayFolder="" measureGroup="Table4" count="0" hidden="1">
      <extLst>
        <ext xmlns:x15="http://schemas.microsoft.com/office/spreadsheetml/2010/11/main" uri="{B97F6D7D-B522-45F9-BDA1-12C45D357490}">
          <x15:cacheHierarchy aggregatedColumn="16"/>
        </ext>
      </extLst>
    </cacheHierarchy>
  </cacheHierarchies>
  <kpis count="0"/>
  <dimensions count="3">
    <dimension measure="1" name="Measures" uniqueName="[Measures]" caption="Measures"/>
    <dimension name="Table4" uniqueName="[Table4]" caption="Table4"/>
    <dimension name="Table4_1" uniqueName="[Table4_1]" caption="Table4_1"/>
  </dimensions>
  <measureGroups count="2">
    <measureGroup name="Table4" caption="Table4"/>
    <measureGroup name="Table4_1" caption="Table4_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IBEREEL" refreshedDate="45964.929525694446" backgroundQuery="1" createdVersion="8" refreshedVersion="8" minRefreshableVersion="3" recordCount="0" supportSubquery="1" supportAdvancedDrill="1" xr:uid="{24A906DE-D7D7-45F2-B507-BF403821A24D}">
  <cacheSource type="external" connectionId="3"/>
  <cacheFields count="4">
    <cacheField name="[Measures].[Count of Customer ID]" caption="Count of Customer ID" numFmtId="0" hierarchy="43" level="32767"/>
    <cacheField name="[Table4].[smoker].[smoker]" caption="smoker" numFmtId="0" hierarchy="10" level="1">
      <sharedItems count="2">
        <s v="No"/>
        <s v="yes" u="1"/>
      </sharedItems>
    </cacheField>
    <cacheField name="[Table4].[Age].[Age]" caption="Age" numFmtId="0" hierarchy="14" level="1">
      <sharedItems containsSemiMixedTypes="0" containsNonDate="0" containsString="0"/>
    </cacheField>
    <cacheField name="[Table4].[Cancer history].[Cancer history]" caption="Cancer history" numFmtId="0" hierarchy="8" level="1">
      <sharedItems count="2">
        <s v="No"/>
        <s v="Yes"/>
      </sharedItems>
    </cacheField>
  </cacheFields>
  <cacheHierarchies count="47">
    <cacheHierarchy uniqueName="[Table4].[Customer ID]" caption="Customer ID" attribute="1" defaultMemberUniqueName="[Table4].[Customer ID].[All]" allUniqueName="[Table4].[Customer ID].[All]" dimensionUniqueName="[Table4]" displayFolder="" count="0" memberValueDatatype="130" unbalanced="0"/>
    <cacheHierarchy uniqueName="[Table4].[Title]" caption="Title" attribute="1" defaultMemberUniqueName="[Table4].[Title].[All]" allUniqueName="[Table4].[Title].[All]" dimensionUniqueName="[Table4]" displayFolder="" count="0" memberValueDatatype="130" unbalanced="0"/>
    <cacheHierarchy uniqueName="[Table4].[First name]" caption="First name" attribute="1" defaultMemberUniqueName="[Table4].[First name].[All]" allUniqueName="[Table4].[First name].[All]" dimensionUniqueName="[Table4]" displayFolder="" count="0" memberValueDatatype="130" unbalanced="0"/>
    <cacheHierarchy uniqueName="[Table4].[Last Name]" caption="Last Name" attribute="1" defaultMemberUniqueName="[Table4].[Last Name].[All]" allUniqueName="[Table4].[Last Name].[All]" dimensionUniqueName="[Table4]" displayFolder="" count="0" memberValueDatatype="130" unbalanced="0"/>
    <cacheHierarchy uniqueName="[Table4].[BMI]" caption="BMI" attribute="1" defaultMemberUniqueName="[Table4].[BMI].[All]" allUniqueName="[Table4].[BMI].[All]" dimensionUniqueName="[Table4]" displayFolder="" count="0" memberValueDatatype="5" unbalanced="0"/>
    <cacheHierarchy uniqueName="[Table4].[HBA1C]" caption="HBA1C" attribute="1" defaultMemberUniqueName="[Table4].[HBA1C].[All]" allUniqueName="[Table4].[HBA1C].[All]" dimensionUniqueName="[Table4]" displayFolder="" count="0" memberValueDatatype="5" unbalanced="0"/>
    <cacheHierarchy uniqueName="[Table4].[Heart Issues]" caption="Heart Issues" attribute="1" defaultMemberUniqueName="[Table4].[Heart Issues].[All]" allUniqueName="[Table4].[Heart Issues].[All]" dimensionUniqueName="[Table4]" displayFolder="" count="0" memberValueDatatype="130" unbalanced="0"/>
    <cacheHierarchy uniqueName="[Table4].[Any Transplants]" caption="Any Transplants" attribute="1" defaultMemberUniqueName="[Table4].[Any Transplants].[All]" allUniqueName="[Table4].[Any Transplants].[All]" dimensionUniqueName="[Table4]" displayFolder="" count="0" memberValueDatatype="130" unbalanced="0"/>
    <cacheHierarchy uniqueName="[Table4].[Cancer history]" caption="Cancer history" attribute="1" defaultMemberUniqueName="[Table4].[Cancer history].[All]" allUniqueName="[Table4].[Cancer history].[All]" dimensionUniqueName="[Table4]" displayFolder="" count="2" memberValueDatatype="130" unbalanced="0">
      <fieldsUsage count="2">
        <fieldUsage x="-1"/>
        <fieldUsage x="3"/>
      </fieldsUsage>
    </cacheHierarchy>
    <cacheHierarchy uniqueName="[Table4].[Medical Examinations]" caption="Medical Examinations" attribute="1" defaultMemberUniqueName="[Table4].[Medical Examinations].[All]" allUniqueName="[Table4].[Medical Examinations].[All]" dimensionUniqueName="[Table4]" displayFolder="" count="0" memberValueDatatype="20" unbalanced="0"/>
    <cacheHierarchy uniqueName="[Table4].[smoker]" caption="smoker" attribute="1" defaultMemberUniqueName="[Table4].[smoker].[All]" allUniqueName="[Table4].[smoker].[All]" dimensionUniqueName="[Table4]" displayFolder="" count="2" memberValueDatatype="130" unbalanced="0">
      <fieldsUsage count="2">
        <fieldUsage x="-1"/>
        <fieldUsage x="1"/>
      </fieldsUsage>
    </cacheHierarchy>
    <cacheHierarchy uniqueName="[Table4].[Weight Status]" caption="Weight Status" attribute="1" defaultMemberUniqueName="[Table4].[Weight Status].[All]" allUniqueName="[Table4].[Weight Status].[All]" dimensionUniqueName="[Table4]" displayFolder="" count="0" memberValueDatatype="130" unbalanced="0"/>
    <cacheHierarchy uniqueName="[Table4].[Diabetes Status]" caption="Diabetes Status" attribute="1" defaultMemberUniqueName="[Table4].[Diabetes Status].[All]" allUniqueName="[Table4].[Diabetes Status].[All]" dimensionUniqueName="[Table4]" displayFolder="" count="0" memberValueDatatype="130" unbalanced="0"/>
    <cacheHierarchy uniqueName="[Table4].[DOB]" caption="DOB" attribute="1" defaultMemberUniqueName="[Table4].[DOB].[All]" allUniqueName="[Table4].[DOB].[All]" dimensionUniqueName="[Table4]" displayFolder="" count="0" memberValueDatatype="130" unbalanced="0"/>
    <cacheHierarchy uniqueName="[Table4].[Age]" caption="Age" attribute="1" defaultMemberUniqueName="[Table4].[Age].[All]" allUniqueName="[Table4].[Age].[All]" dimensionUniqueName="[Table4]" displayFolder="" count="2" memberValueDatatype="20" unbalanced="0">
      <fieldsUsage count="2">
        <fieldUsage x="-1"/>
        <fieldUsage x="2"/>
      </fieldsUsage>
    </cacheHierarchy>
    <cacheHierarchy uniqueName="[Table4].[children]" caption="children" attribute="1" defaultMemberUniqueName="[Table4].[children].[All]" allUniqueName="[Table4].[children].[All]" dimensionUniqueName="[Table4]" displayFolder="" count="0" memberValueDatatype="20" unbalanced="0"/>
    <cacheHierarchy uniqueName="[Table4].[charges]" caption="charges" attribute="1" defaultMemberUniqueName="[Table4].[charges].[All]" allUniqueName="[Table4].[charges].[All]" dimensionUniqueName="[Table4]" displayFolder="" count="0" memberValueDatatype="5" unbalanced="0"/>
    <cacheHierarchy uniqueName="[Table4].[Hospital tier]" caption="Hospital tier" attribute="1" defaultMemberUniqueName="[Table4].[Hospital tier].[All]" allUniqueName="[Table4].[Hospital tier].[All]" dimensionUniqueName="[Table4]" displayFolder="" count="0" memberValueDatatype="130" unbalanced="0"/>
    <cacheHierarchy uniqueName="[Table4].[City tier]" caption="City tier" attribute="1" defaultMemberUniqueName="[Table4].[City tier].[All]" allUniqueName="[Table4].[City tier].[All]" dimensionUniqueName="[Table4]" displayFolder="" count="0" memberValueDatatype="130" unbalanced="0"/>
    <cacheHierarchy uniqueName="[Table4].[State ID]" caption="State ID" attribute="1" defaultMemberUniqueName="[Table4].[State ID].[All]" allUniqueName="[Table4].[State ID].[All]" dimensionUniqueName="[Table4]" displayFolder="" count="0" memberValueDatatype="130" unbalanced="0"/>
    <cacheHierarchy uniqueName="[Table4_1].[Customer ID]" caption="Customer ID" attribute="1" defaultMemberUniqueName="[Table4_1].[Customer ID].[All]" allUniqueName="[Table4_1].[Customer ID].[All]" dimensionUniqueName="[Table4_1]" displayFolder="" count="0" memberValueDatatype="130" unbalanced="0"/>
    <cacheHierarchy uniqueName="[Table4_1].[Title]" caption="Title" attribute="1" defaultMemberUniqueName="[Table4_1].[Title].[All]" allUniqueName="[Table4_1].[Title].[All]" dimensionUniqueName="[Table4_1]" displayFolder="" count="0" memberValueDatatype="130" unbalanced="0"/>
    <cacheHierarchy uniqueName="[Table4_1].[First name]" caption="First name" attribute="1" defaultMemberUniqueName="[Table4_1].[First name].[All]" allUniqueName="[Table4_1].[First name].[All]" dimensionUniqueName="[Table4_1]" displayFolder="" count="0" memberValueDatatype="130" unbalanced="0"/>
    <cacheHierarchy uniqueName="[Table4_1].[BMI]" caption="BMI" attribute="1" defaultMemberUniqueName="[Table4_1].[BMI].[All]" allUniqueName="[Table4_1].[BMI].[All]" dimensionUniqueName="[Table4_1]" displayFolder="" count="0" memberValueDatatype="5" unbalanced="0"/>
    <cacheHierarchy uniqueName="[Table4_1].[HBA1C]" caption="HBA1C" attribute="1" defaultMemberUniqueName="[Table4_1].[HBA1C].[All]" allUniqueName="[Table4_1].[HBA1C].[All]" dimensionUniqueName="[Table4_1]" displayFolder="" count="0" memberValueDatatype="5" unbalanced="0"/>
    <cacheHierarchy uniqueName="[Table4_1].[Heart Issues]" caption="Heart Issues" attribute="1" defaultMemberUniqueName="[Table4_1].[Heart Issues].[All]" allUniqueName="[Table4_1].[Heart Issues].[All]" dimensionUniqueName="[Table4_1]" displayFolder="" count="0" memberValueDatatype="130" unbalanced="0"/>
    <cacheHierarchy uniqueName="[Table4_1].[Any Transplants]" caption="Any Transplants" attribute="1" defaultMemberUniqueName="[Table4_1].[Any Transplants].[All]" allUniqueName="[Table4_1].[Any Transplants].[All]" dimensionUniqueName="[Table4_1]" displayFolder="" count="0" memberValueDatatype="130" unbalanced="0"/>
    <cacheHierarchy uniqueName="[Table4_1].[Cancer history]" caption="Cancer history" attribute="1" defaultMemberUniqueName="[Table4_1].[Cancer history].[All]" allUniqueName="[Table4_1].[Cancer history].[All]" dimensionUniqueName="[Table4_1]" displayFolder="" count="0" memberValueDatatype="130" unbalanced="0"/>
    <cacheHierarchy uniqueName="[Table4_1].[Medical Examinations]" caption="Medical Examinations" attribute="1" defaultMemberUniqueName="[Table4_1].[Medical Examinations].[All]" allUniqueName="[Table4_1].[Medical Examinations].[All]" dimensionUniqueName="[Table4_1]" displayFolder="" count="0" memberValueDatatype="20" unbalanced="0"/>
    <cacheHierarchy uniqueName="[Table4_1].[smoker]" caption="smoker" attribute="1" defaultMemberUniqueName="[Table4_1].[smoker].[All]" allUniqueName="[Table4_1].[smoker].[All]" dimensionUniqueName="[Table4_1]" displayFolder="" count="0" memberValueDatatype="130" unbalanced="0"/>
    <cacheHierarchy uniqueName="[Table4_1].[Weight Status]" caption="Weight Status" attribute="1" defaultMemberUniqueName="[Table4_1].[Weight Status].[All]" allUniqueName="[Table4_1].[Weight Status].[All]" dimensionUniqueName="[Table4_1]" displayFolder="" count="0" memberValueDatatype="130" unbalanced="0"/>
    <cacheHierarchy uniqueName="[Table4_1].[Diabetes Status]" caption="Diabetes Status" attribute="1" defaultMemberUniqueName="[Table4_1].[Diabetes Status].[All]" allUniqueName="[Table4_1].[Diabetes Status].[All]" dimensionUniqueName="[Table4_1]" displayFolder="" count="0" memberValueDatatype="130" unbalanced="0"/>
    <cacheHierarchy uniqueName="[Table4_1].[DOB]" caption="DOB" attribute="1" time="1" defaultMemberUniqueName="[Table4_1].[DOB].[All]" allUniqueName="[Table4_1].[DOB].[All]" dimensionUniqueName="[Table4_1]" displayFolder="" count="0" memberValueDatatype="7" unbalanced="0"/>
    <cacheHierarchy uniqueName="[Table4_1].[Age]" caption="Age" attribute="1" defaultMemberUniqueName="[Table4_1].[Age].[All]" allUniqueName="[Table4_1].[Age].[All]" dimensionUniqueName="[Table4_1]" displayFolder="" count="0" memberValueDatatype="20" unbalanced="0"/>
    <cacheHierarchy uniqueName="[Table4_1].[charges]" caption="charges" attribute="1" defaultMemberUniqueName="[Table4_1].[charges].[All]" allUniqueName="[Table4_1].[charges].[All]" dimensionUniqueName="[Table4_1]" displayFolder="" count="0" memberValueDatatype="5" unbalanced="0"/>
    <cacheHierarchy uniqueName="[Table4_1].[Hospital tier]" caption="Hospital tier" attribute="1" defaultMemberUniqueName="[Table4_1].[Hospital tier].[All]" allUniqueName="[Table4_1].[Hospital tier].[All]" dimensionUniqueName="[Table4_1]" displayFolder="" count="0" memberValueDatatype="130" unbalanced="0"/>
    <cacheHierarchy uniqueName="[Table4_1].[City tier]" caption="City tier" attribute="1" defaultMemberUniqueName="[Table4_1].[City tier].[All]" allUniqueName="[Table4_1].[City tier].[All]" dimensionUniqueName="[Table4_1]" displayFolder="" count="0" memberValueDatatype="130" unbalanced="0"/>
    <cacheHierarchy uniqueName="[Table4_1].[State ID]" caption="State ID" attribute="1" defaultMemberUniqueName="[Table4_1].[State ID].[All]" allUniqueName="[Table4_1].[State ID].[All]" dimensionUniqueName="[Table4_1]" displayFolder="" count="0" memberValueDatatype="130" unbalanced="0"/>
    <cacheHierarchy uniqueName="[Measures].[__XL_Count Table4]" caption="__XL_Count Table4" measure="1" displayFolder="" measureGroup="Table4" count="0" hidden="1"/>
    <cacheHierarchy uniqueName="[Measures].[__XL_Count Table4_1]" caption="__XL_Count Table4_1" measure="1" displayFolder="" measureGroup="Table4_1" count="0" hidden="1"/>
    <cacheHierarchy uniqueName="[Measures].[__No measures defined]" caption="__No measures defined" measure="1" displayFolder="" count="0" hidden="1"/>
    <cacheHierarchy uniqueName="[Measures].[Count of Cancer history]" caption="Count of Cancer history" measure="1" displayFolder="" measureGroup="Table4" count="0" hidden="1">
      <extLst>
        <ext xmlns:x15="http://schemas.microsoft.com/office/spreadsheetml/2010/11/main" uri="{B97F6D7D-B522-45F9-BDA1-12C45D357490}">
          <x15:cacheHierarchy aggregatedColumn="8"/>
        </ext>
      </extLst>
    </cacheHierarchy>
    <cacheHierarchy uniqueName="[Measures].[Count of smoker]" caption="Count of smoker" measure="1" displayFolder="" measureGroup="Table4" count="0" hidden="1">
      <extLst>
        <ext xmlns:x15="http://schemas.microsoft.com/office/spreadsheetml/2010/11/main" uri="{B97F6D7D-B522-45F9-BDA1-12C45D357490}">
          <x15:cacheHierarchy aggregatedColumn="10"/>
        </ext>
      </extLst>
    </cacheHierarchy>
    <cacheHierarchy uniqueName="[Measures].[Count of Customer ID]" caption="Count of Customer ID" measure="1" displayFolder="" measureGroup="Table4"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BMI]" caption="Sum of BMI" measure="1" displayFolder="" measureGroup="Table4" count="0" hidden="1">
      <extLst>
        <ext xmlns:x15="http://schemas.microsoft.com/office/spreadsheetml/2010/11/main" uri="{B97F6D7D-B522-45F9-BDA1-12C45D357490}">
          <x15:cacheHierarchy aggregatedColumn="4"/>
        </ext>
      </extLst>
    </cacheHierarchy>
    <cacheHierarchy uniqueName="[Measures].[Count of BMI]" caption="Count of BMI" measure="1" displayFolder="" measureGroup="Table4" count="0" hidden="1">
      <extLst>
        <ext xmlns:x15="http://schemas.microsoft.com/office/spreadsheetml/2010/11/main" uri="{B97F6D7D-B522-45F9-BDA1-12C45D357490}">
          <x15:cacheHierarchy aggregatedColumn="4"/>
        </ext>
      </extLst>
    </cacheHierarchy>
    <cacheHierarchy uniqueName="[Measures].[Sum of charges]" caption="Sum of charges" measure="1" displayFolder="" measureGroup="Table4" count="0" hidden="1">
      <extLst>
        <ext xmlns:x15="http://schemas.microsoft.com/office/spreadsheetml/2010/11/main" uri="{B97F6D7D-B522-45F9-BDA1-12C45D357490}">
          <x15:cacheHierarchy aggregatedColumn="16"/>
        </ext>
      </extLst>
    </cacheHierarchy>
  </cacheHierarchies>
  <kpis count="0"/>
  <dimensions count="3">
    <dimension measure="1" name="Measures" uniqueName="[Measures]" caption="Measures"/>
    <dimension name="Table4" uniqueName="[Table4]" caption="Table4"/>
    <dimension name="Table4_1" uniqueName="[Table4_1]" caption="Table4_1"/>
  </dimensions>
  <measureGroups count="2">
    <measureGroup name="Table4" caption="Table4"/>
    <measureGroup name="Table4_1" caption="Table4_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IBEREEL" refreshedDate="45964.929526157408" backgroundQuery="1" createdVersion="8" refreshedVersion="8" minRefreshableVersion="3" recordCount="0" supportSubquery="1" supportAdvancedDrill="1" xr:uid="{2EFD4B90-B73A-4763-AF66-31993846AC40}">
  <cacheSource type="external" connectionId="3"/>
  <cacheFields count="5">
    <cacheField name="[Measures].[Count of Customer ID]" caption="Count of Customer ID" numFmtId="0" hierarchy="43" level="32767"/>
    <cacheField name="[Table4].[Heart Issues].[Heart Issues]" caption="Heart Issues" numFmtId="0" hierarchy="6" level="1">
      <sharedItems count="2">
        <s v="No"/>
        <s v="yes"/>
      </sharedItems>
    </cacheField>
    <cacheField name="[Table4].[Age].[Age]" caption="Age" numFmtId="0" hierarchy="14" level="1">
      <sharedItems containsSemiMixedTypes="0" containsNonDate="0" containsString="0"/>
    </cacheField>
    <cacheField name="[Table4].[Title].[Title]" caption="Title" numFmtId="0" hierarchy="1" level="1">
      <sharedItems count="3">
        <s v=" Mr"/>
        <s v=" Mrs"/>
        <s v=" Ms"/>
      </sharedItems>
    </cacheField>
    <cacheField name="[Table4].[smoker].[smoker]" caption="smoker" numFmtId="0" hierarchy="10" level="1">
      <sharedItems containsSemiMixedTypes="0" containsNonDate="0" containsString="0"/>
    </cacheField>
  </cacheFields>
  <cacheHierarchies count="47">
    <cacheHierarchy uniqueName="[Table4].[Customer ID]" caption="Customer ID" attribute="1" defaultMemberUniqueName="[Table4].[Customer ID].[All]" allUniqueName="[Table4].[Customer ID].[All]" dimensionUniqueName="[Table4]" displayFolder="" count="0" memberValueDatatype="130" unbalanced="0"/>
    <cacheHierarchy uniqueName="[Table4].[Title]" caption="Title" attribute="1" defaultMemberUniqueName="[Table4].[Title].[All]" allUniqueName="[Table4].[Title].[All]" dimensionUniqueName="[Table4]" displayFolder="" count="2" memberValueDatatype="130" unbalanced="0">
      <fieldsUsage count="2">
        <fieldUsage x="-1"/>
        <fieldUsage x="3"/>
      </fieldsUsage>
    </cacheHierarchy>
    <cacheHierarchy uniqueName="[Table4].[First name]" caption="First name" attribute="1" defaultMemberUniqueName="[Table4].[First name].[All]" allUniqueName="[Table4].[First name].[All]" dimensionUniqueName="[Table4]" displayFolder="" count="0" memberValueDatatype="130" unbalanced="0"/>
    <cacheHierarchy uniqueName="[Table4].[Last Name]" caption="Last Name" attribute="1" defaultMemberUniqueName="[Table4].[Last Name].[All]" allUniqueName="[Table4].[Last Name].[All]" dimensionUniqueName="[Table4]" displayFolder="" count="0" memberValueDatatype="130" unbalanced="0"/>
    <cacheHierarchy uniqueName="[Table4].[BMI]" caption="BMI" attribute="1" defaultMemberUniqueName="[Table4].[BMI].[All]" allUniqueName="[Table4].[BMI].[All]" dimensionUniqueName="[Table4]" displayFolder="" count="0" memberValueDatatype="5" unbalanced="0"/>
    <cacheHierarchy uniqueName="[Table4].[HBA1C]" caption="HBA1C" attribute="1" defaultMemberUniqueName="[Table4].[HBA1C].[All]" allUniqueName="[Table4].[HBA1C].[All]" dimensionUniqueName="[Table4]" displayFolder="" count="0" memberValueDatatype="5" unbalanced="0"/>
    <cacheHierarchy uniqueName="[Table4].[Heart Issues]" caption="Heart Issues" attribute="1" defaultMemberUniqueName="[Table4].[Heart Issues].[All]" allUniqueName="[Table4].[Heart Issues].[All]" dimensionUniqueName="[Table4]" displayFolder="" count="2" memberValueDatatype="130" unbalanced="0">
      <fieldsUsage count="2">
        <fieldUsage x="-1"/>
        <fieldUsage x="1"/>
      </fieldsUsage>
    </cacheHierarchy>
    <cacheHierarchy uniqueName="[Table4].[Any Transplants]" caption="Any Transplants" attribute="1" defaultMemberUniqueName="[Table4].[Any Transplants].[All]" allUniqueName="[Table4].[Any Transplants].[All]" dimensionUniqueName="[Table4]" displayFolder="" count="0" memberValueDatatype="130" unbalanced="0"/>
    <cacheHierarchy uniqueName="[Table4].[Cancer history]" caption="Cancer history" attribute="1" defaultMemberUniqueName="[Table4].[Cancer history].[All]" allUniqueName="[Table4].[Cancer history].[All]" dimensionUniqueName="[Table4]" displayFolder="" count="0" memberValueDatatype="130" unbalanced="0"/>
    <cacheHierarchy uniqueName="[Table4].[Medical Examinations]" caption="Medical Examinations" attribute="1" defaultMemberUniqueName="[Table4].[Medical Examinations].[All]" allUniqueName="[Table4].[Medical Examinations].[All]" dimensionUniqueName="[Table4]" displayFolder="" count="0" memberValueDatatype="20" unbalanced="0"/>
    <cacheHierarchy uniqueName="[Table4].[smoker]" caption="smoker" attribute="1" defaultMemberUniqueName="[Table4].[smoker].[All]" allUniqueName="[Table4].[smoker].[All]" dimensionUniqueName="[Table4]" displayFolder="" count="2" memberValueDatatype="130" unbalanced="0">
      <fieldsUsage count="2">
        <fieldUsage x="-1"/>
        <fieldUsage x="4"/>
      </fieldsUsage>
    </cacheHierarchy>
    <cacheHierarchy uniqueName="[Table4].[Weight Status]" caption="Weight Status" attribute="1" defaultMemberUniqueName="[Table4].[Weight Status].[All]" allUniqueName="[Table4].[Weight Status].[All]" dimensionUniqueName="[Table4]" displayFolder="" count="0" memberValueDatatype="130" unbalanced="0"/>
    <cacheHierarchy uniqueName="[Table4].[Diabetes Status]" caption="Diabetes Status" attribute="1" defaultMemberUniqueName="[Table4].[Diabetes Status].[All]" allUniqueName="[Table4].[Diabetes Status].[All]" dimensionUniqueName="[Table4]" displayFolder="" count="0" memberValueDatatype="130" unbalanced="0"/>
    <cacheHierarchy uniqueName="[Table4].[DOB]" caption="DOB" attribute="1" defaultMemberUniqueName="[Table4].[DOB].[All]" allUniqueName="[Table4].[DOB].[All]" dimensionUniqueName="[Table4]" displayFolder="" count="0" memberValueDatatype="130" unbalanced="0"/>
    <cacheHierarchy uniqueName="[Table4].[Age]" caption="Age" attribute="1" defaultMemberUniqueName="[Table4].[Age].[All]" allUniqueName="[Table4].[Age].[All]" dimensionUniqueName="[Table4]" displayFolder="" count="2" memberValueDatatype="20" unbalanced="0">
      <fieldsUsage count="2">
        <fieldUsage x="-1"/>
        <fieldUsage x="2"/>
      </fieldsUsage>
    </cacheHierarchy>
    <cacheHierarchy uniqueName="[Table4].[children]" caption="children" attribute="1" defaultMemberUniqueName="[Table4].[children].[All]" allUniqueName="[Table4].[children].[All]" dimensionUniqueName="[Table4]" displayFolder="" count="0" memberValueDatatype="20" unbalanced="0"/>
    <cacheHierarchy uniqueName="[Table4].[charges]" caption="charges" attribute="1" defaultMemberUniqueName="[Table4].[charges].[All]" allUniqueName="[Table4].[charges].[All]" dimensionUniqueName="[Table4]" displayFolder="" count="0" memberValueDatatype="5" unbalanced="0"/>
    <cacheHierarchy uniqueName="[Table4].[Hospital tier]" caption="Hospital tier" attribute="1" defaultMemberUniqueName="[Table4].[Hospital tier].[All]" allUniqueName="[Table4].[Hospital tier].[All]" dimensionUniqueName="[Table4]" displayFolder="" count="0" memberValueDatatype="130" unbalanced="0"/>
    <cacheHierarchy uniqueName="[Table4].[City tier]" caption="City tier" attribute="1" defaultMemberUniqueName="[Table4].[City tier].[All]" allUniqueName="[Table4].[City tier].[All]" dimensionUniqueName="[Table4]" displayFolder="" count="0" memberValueDatatype="130" unbalanced="0"/>
    <cacheHierarchy uniqueName="[Table4].[State ID]" caption="State ID" attribute="1" defaultMemberUniqueName="[Table4].[State ID].[All]" allUniqueName="[Table4].[State ID].[All]" dimensionUniqueName="[Table4]" displayFolder="" count="0" memberValueDatatype="130" unbalanced="0"/>
    <cacheHierarchy uniqueName="[Table4_1].[Customer ID]" caption="Customer ID" attribute="1" defaultMemberUniqueName="[Table4_1].[Customer ID].[All]" allUniqueName="[Table4_1].[Customer ID].[All]" dimensionUniqueName="[Table4_1]" displayFolder="" count="0" memberValueDatatype="130" unbalanced="0"/>
    <cacheHierarchy uniqueName="[Table4_1].[Title]" caption="Title" attribute="1" defaultMemberUniqueName="[Table4_1].[Title].[All]" allUniqueName="[Table4_1].[Title].[All]" dimensionUniqueName="[Table4_1]" displayFolder="" count="0" memberValueDatatype="130" unbalanced="0"/>
    <cacheHierarchy uniqueName="[Table4_1].[First name]" caption="First name" attribute="1" defaultMemberUniqueName="[Table4_1].[First name].[All]" allUniqueName="[Table4_1].[First name].[All]" dimensionUniqueName="[Table4_1]" displayFolder="" count="0" memberValueDatatype="130" unbalanced="0"/>
    <cacheHierarchy uniqueName="[Table4_1].[BMI]" caption="BMI" attribute="1" defaultMemberUniqueName="[Table4_1].[BMI].[All]" allUniqueName="[Table4_1].[BMI].[All]" dimensionUniqueName="[Table4_1]" displayFolder="" count="0" memberValueDatatype="5" unbalanced="0"/>
    <cacheHierarchy uniqueName="[Table4_1].[HBA1C]" caption="HBA1C" attribute="1" defaultMemberUniqueName="[Table4_1].[HBA1C].[All]" allUniqueName="[Table4_1].[HBA1C].[All]" dimensionUniqueName="[Table4_1]" displayFolder="" count="0" memberValueDatatype="5" unbalanced="0"/>
    <cacheHierarchy uniqueName="[Table4_1].[Heart Issues]" caption="Heart Issues" attribute="1" defaultMemberUniqueName="[Table4_1].[Heart Issues].[All]" allUniqueName="[Table4_1].[Heart Issues].[All]" dimensionUniqueName="[Table4_1]" displayFolder="" count="0" memberValueDatatype="130" unbalanced="0"/>
    <cacheHierarchy uniqueName="[Table4_1].[Any Transplants]" caption="Any Transplants" attribute="1" defaultMemberUniqueName="[Table4_1].[Any Transplants].[All]" allUniqueName="[Table4_1].[Any Transplants].[All]" dimensionUniqueName="[Table4_1]" displayFolder="" count="0" memberValueDatatype="130" unbalanced="0"/>
    <cacheHierarchy uniqueName="[Table4_1].[Cancer history]" caption="Cancer history" attribute="1" defaultMemberUniqueName="[Table4_1].[Cancer history].[All]" allUniqueName="[Table4_1].[Cancer history].[All]" dimensionUniqueName="[Table4_1]" displayFolder="" count="0" memberValueDatatype="130" unbalanced="0"/>
    <cacheHierarchy uniqueName="[Table4_1].[Medical Examinations]" caption="Medical Examinations" attribute="1" defaultMemberUniqueName="[Table4_1].[Medical Examinations].[All]" allUniqueName="[Table4_1].[Medical Examinations].[All]" dimensionUniqueName="[Table4_1]" displayFolder="" count="0" memberValueDatatype="20" unbalanced="0"/>
    <cacheHierarchy uniqueName="[Table4_1].[smoker]" caption="smoker" attribute="1" defaultMemberUniqueName="[Table4_1].[smoker].[All]" allUniqueName="[Table4_1].[smoker].[All]" dimensionUniqueName="[Table4_1]" displayFolder="" count="0" memberValueDatatype="130" unbalanced="0"/>
    <cacheHierarchy uniqueName="[Table4_1].[Weight Status]" caption="Weight Status" attribute="1" defaultMemberUniqueName="[Table4_1].[Weight Status].[All]" allUniqueName="[Table4_1].[Weight Status].[All]" dimensionUniqueName="[Table4_1]" displayFolder="" count="0" memberValueDatatype="130" unbalanced="0"/>
    <cacheHierarchy uniqueName="[Table4_1].[Diabetes Status]" caption="Diabetes Status" attribute="1" defaultMemberUniqueName="[Table4_1].[Diabetes Status].[All]" allUniqueName="[Table4_1].[Diabetes Status].[All]" dimensionUniqueName="[Table4_1]" displayFolder="" count="0" memberValueDatatype="130" unbalanced="0"/>
    <cacheHierarchy uniqueName="[Table4_1].[DOB]" caption="DOB" attribute="1" time="1" defaultMemberUniqueName="[Table4_1].[DOB].[All]" allUniqueName="[Table4_1].[DOB].[All]" dimensionUniqueName="[Table4_1]" displayFolder="" count="0" memberValueDatatype="7" unbalanced="0"/>
    <cacheHierarchy uniqueName="[Table4_1].[Age]" caption="Age" attribute="1" defaultMemberUniqueName="[Table4_1].[Age].[All]" allUniqueName="[Table4_1].[Age].[All]" dimensionUniqueName="[Table4_1]" displayFolder="" count="0" memberValueDatatype="20" unbalanced="0"/>
    <cacheHierarchy uniqueName="[Table4_1].[charges]" caption="charges" attribute="1" defaultMemberUniqueName="[Table4_1].[charges].[All]" allUniqueName="[Table4_1].[charges].[All]" dimensionUniqueName="[Table4_1]" displayFolder="" count="0" memberValueDatatype="5" unbalanced="0"/>
    <cacheHierarchy uniqueName="[Table4_1].[Hospital tier]" caption="Hospital tier" attribute="1" defaultMemberUniqueName="[Table4_1].[Hospital tier].[All]" allUniqueName="[Table4_1].[Hospital tier].[All]" dimensionUniqueName="[Table4_1]" displayFolder="" count="0" memberValueDatatype="130" unbalanced="0"/>
    <cacheHierarchy uniqueName="[Table4_1].[City tier]" caption="City tier" attribute="1" defaultMemberUniqueName="[Table4_1].[City tier].[All]" allUniqueName="[Table4_1].[City tier].[All]" dimensionUniqueName="[Table4_1]" displayFolder="" count="0" memberValueDatatype="130" unbalanced="0"/>
    <cacheHierarchy uniqueName="[Table4_1].[State ID]" caption="State ID" attribute="1" defaultMemberUniqueName="[Table4_1].[State ID].[All]" allUniqueName="[Table4_1].[State ID].[All]" dimensionUniqueName="[Table4_1]" displayFolder="" count="0" memberValueDatatype="130" unbalanced="0"/>
    <cacheHierarchy uniqueName="[Measures].[__XL_Count Table4]" caption="__XL_Count Table4" measure="1" displayFolder="" measureGroup="Table4" count="0" hidden="1"/>
    <cacheHierarchy uniqueName="[Measures].[__XL_Count Table4_1]" caption="__XL_Count Table4_1" measure="1" displayFolder="" measureGroup="Table4_1" count="0" hidden="1"/>
    <cacheHierarchy uniqueName="[Measures].[__No measures defined]" caption="__No measures defined" measure="1" displayFolder="" count="0" hidden="1"/>
    <cacheHierarchy uniqueName="[Measures].[Count of Cancer history]" caption="Count of Cancer history" measure="1" displayFolder="" measureGroup="Table4" count="0" hidden="1">
      <extLst>
        <ext xmlns:x15="http://schemas.microsoft.com/office/spreadsheetml/2010/11/main" uri="{B97F6D7D-B522-45F9-BDA1-12C45D357490}">
          <x15:cacheHierarchy aggregatedColumn="8"/>
        </ext>
      </extLst>
    </cacheHierarchy>
    <cacheHierarchy uniqueName="[Measures].[Count of smoker]" caption="Count of smoker" measure="1" displayFolder="" measureGroup="Table4" count="0" hidden="1">
      <extLst>
        <ext xmlns:x15="http://schemas.microsoft.com/office/spreadsheetml/2010/11/main" uri="{B97F6D7D-B522-45F9-BDA1-12C45D357490}">
          <x15:cacheHierarchy aggregatedColumn="10"/>
        </ext>
      </extLst>
    </cacheHierarchy>
    <cacheHierarchy uniqueName="[Measures].[Count of Customer ID]" caption="Count of Customer ID" measure="1" displayFolder="" measureGroup="Table4"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BMI]" caption="Sum of BMI" measure="1" displayFolder="" measureGroup="Table4" count="0" hidden="1">
      <extLst>
        <ext xmlns:x15="http://schemas.microsoft.com/office/spreadsheetml/2010/11/main" uri="{B97F6D7D-B522-45F9-BDA1-12C45D357490}">
          <x15:cacheHierarchy aggregatedColumn="4"/>
        </ext>
      </extLst>
    </cacheHierarchy>
    <cacheHierarchy uniqueName="[Measures].[Count of BMI]" caption="Count of BMI" measure="1" displayFolder="" measureGroup="Table4" count="0" hidden="1">
      <extLst>
        <ext xmlns:x15="http://schemas.microsoft.com/office/spreadsheetml/2010/11/main" uri="{B97F6D7D-B522-45F9-BDA1-12C45D357490}">
          <x15:cacheHierarchy aggregatedColumn="4"/>
        </ext>
      </extLst>
    </cacheHierarchy>
    <cacheHierarchy uniqueName="[Measures].[Sum of charges]" caption="Sum of charges" measure="1" displayFolder="" measureGroup="Table4" count="0" hidden="1">
      <extLst>
        <ext xmlns:x15="http://schemas.microsoft.com/office/spreadsheetml/2010/11/main" uri="{B97F6D7D-B522-45F9-BDA1-12C45D357490}">
          <x15:cacheHierarchy aggregatedColumn="16"/>
        </ext>
      </extLst>
    </cacheHierarchy>
  </cacheHierarchies>
  <kpis count="0"/>
  <dimensions count="3">
    <dimension measure="1" name="Measures" uniqueName="[Measures]" caption="Measures"/>
    <dimension name="Table4" uniqueName="[Table4]" caption="Table4"/>
    <dimension name="Table4_1" uniqueName="[Table4_1]" caption="Table4_1"/>
  </dimensions>
  <measureGroups count="2">
    <measureGroup name="Table4" caption="Table4"/>
    <measureGroup name="Table4_1" caption="Table4_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IBEREEL" refreshedDate="45964.927560416669" backgroundQuery="1" createdVersion="3" refreshedVersion="8" minRefreshableVersion="3" recordCount="0" supportSubquery="1" supportAdvancedDrill="1" xr:uid="{2B0A5ED9-C959-4962-9E70-75B283518935}">
  <cacheSource type="external" connectionId="3">
    <extLst>
      <ext xmlns:x14="http://schemas.microsoft.com/office/spreadsheetml/2009/9/main" uri="{F057638F-6D5F-4e77-A914-E7F072B9BCA8}">
        <x14:sourceConnection name="ThisWorkbookDataModel"/>
      </ext>
    </extLst>
  </cacheSource>
  <cacheFields count="0"/>
  <cacheHierarchies count="47">
    <cacheHierarchy uniqueName="[Table4].[Customer ID]" caption="Customer ID" attribute="1" defaultMemberUniqueName="[Table4].[Customer ID].[All]" allUniqueName="[Table4].[Customer ID].[All]" dimensionUniqueName="[Table4]" displayFolder="" count="0" memberValueDatatype="130" unbalanced="0"/>
    <cacheHierarchy uniqueName="[Table4].[Title]" caption="Title" attribute="1" defaultMemberUniqueName="[Table4].[Title].[All]" allUniqueName="[Table4].[Title].[All]" dimensionUniqueName="[Table4]" displayFolder="" count="0" memberValueDatatype="130" unbalanced="0"/>
    <cacheHierarchy uniqueName="[Table4].[First name]" caption="First name" attribute="1" defaultMemberUniqueName="[Table4].[First name].[All]" allUniqueName="[Table4].[First name].[All]" dimensionUniqueName="[Table4]" displayFolder="" count="0" memberValueDatatype="130" unbalanced="0"/>
    <cacheHierarchy uniqueName="[Table4].[Last Name]" caption="Last Name" attribute="1" defaultMemberUniqueName="[Table4].[Last Name].[All]" allUniqueName="[Table4].[Last Name].[All]" dimensionUniqueName="[Table4]" displayFolder="" count="0" memberValueDatatype="130" unbalanced="0"/>
    <cacheHierarchy uniqueName="[Table4].[BMI]" caption="BMI" attribute="1" defaultMemberUniqueName="[Table4].[BMI].[All]" allUniqueName="[Table4].[BMI].[All]" dimensionUniqueName="[Table4]" displayFolder="" count="0" memberValueDatatype="5" unbalanced="0"/>
    <cacheHierarchy uniqueName="[Table4].[HBA1C]" caption="HBA1C" attribute="1" defaultMemberUniqueName="[Table4].[HBA1C].[All]" allUniqueName="[Table4].[HBA1C].[All]" dimensionUniqueName="[Table4]" displayFolder="" count="0" memberValueDatatype="5" unbalanced="0"/>
    <cacheHierarchy uniqueName="[Table4].[Heart Issues]" caption="Heart Issues" attribute="1" defaultMemberUniqueName="[Table4].[Heart Issues].[All]" allUniqueName="[Table4].[Heart Issues].[All]" dimensionUniqueName="[Table4]" displayFolder="" count="0" memberValueDatatype="130" unbalanced="0"/>
    <cacheHierarchy uniqueName="[Table4].[Any Transplants]" caption="Any Transplants" attribute="1" defaultMemberUniqueName="[Table4].[Any Transplants].[All]" allUniqueName="[Table4].[Any Transplants].[All]" dimensionUniqueName="[Table4]" displayFolder="" count="0" memberValueDatatype="130" unbalanced="0"/>
    <cacheHierarchy uniqueName="[Table4].[Cancer history]" caption="Cancer history" attribute="1" defaultMemberUniqueName="[Table4].[Cancer history].[All]" allUniqueName="[Table4].[Cancer history].[All]" dimensionUniqueName="[Table4]" displayFolder="" count="0" memberValueDatatype="130" unbalanced="0"/>
    <cacheHierarchy uniqueName="[Table4].[Medical Examinations]" caption="Medical Examinations" attribute="1" defaultMemberUniqueName="[Table4].[Medical Examinations].[All]" allUniqueName="[Table4].[Medical Examinations].[All]" dimensionUniqueName="[Table4]" displayFolder="" count="0" memberValueDatatype="20" unbalanced="0"/>
    <cacheHierarchy uniqueName="[Table4].[smoker]" caption="smoker" attribute="1" defaultMemberUniqueName="[Table4].[smoker].[All]" allUniqueName="[Table4].[smoker].[All]" dimensionUniqueName="[Table4]" displayFolder="" count="0" memberValueDatatype="130" unbalanced="0"/>
    <cacheHierarchy uniqueName="[Table4].[Weight Status]" caption="Weight Status" attribute="1" defaultMemberUniqueName="[Table4].[Weight Status].[All]" allUniqueName="[Table4].[Weight Status].[All]" dimensionUniqueName="[Table4]" displayFolder="" count="0" memberValueDatatype="130" unbalanced="0"/>
    <cacheHierarchy uniqueName="[Table4].[Diabetes Status]" caption="Diabetes Status" attribute="1" defaultMemberUniqueName="[Table4].[Diabetes Status].[All]" allUniqueName="[Table4].[Diabetes Status].[All]" dimensionUniqueName="[Table4]" displayFolder="" count="2" memberValueDatatype="130" unbalanced="0"/>
    <cacheHierarchy uniqueName="[Table4].[DOB]" caption="DOB" attribute="1" defaultMemberUniqueName="[Table4].[DOB].[All]" allUniqueName="[Table4].[DOB].[All]" dimensionUniqueName="[Table4]" displayFolder="" count="0" memberValueDatatype="130" unbalanced="0"/>
    <cacheHierarchy uniqueName="[Table4].[Age]" caption="Age" attribute="1" defaultMemberUniqueName="[Table4].[Age].[All]" allUniqueName="[Table4].[Age].[All]" dimensionUniqueName="[Table4]" displayFolder="" count="0" memberValueDatatype="20" unbalanced="0"/>
    <cacheHierarchy uniqueName="[Table4].[children]" caption="children" attribute="1" defaultMemberUniqueName="[Table4].[children].[All]" allUniqueName="[Table4].[children].[All]" dimensionUniqueName="[Table4]" displayFolder="" count="0" memberValueDatatype="20" unbalanced="0"/>
    <cacheHierarchy uniqueName="[Table4].[charges]" caption="charges" attribute="1" defaultMemberUniqueName="[Table4].[charges].[All]" allUniqueName="[Table4].[charges].[All]" dimensionUniqueName="[Table4]" displayFolder="" count="0" memberValueDatatype="5" unbalanced="0"/>
    <cacheHierarchy uniqueName="[Table4].[Hospital tier]" caption="Hospital tier" attribute="1" defaultMemberUniqueName="[Table4].[Hospital tier].[All]" allUniqueName="[Table4].[Hospital tier].[All]" dimensionUniqueName="[Table4]" displayFolder="" count="0" memberValueDatatype="130" unbalanced="0"/>
    <cacheHierarchy uniqueName="[Table4].[City tier]" caption="City tier" attribute="1" defaultMemberUniqueName="[Table4].[City tier].[All]" allUniqueName="[Table4].[City tier].[All]" dimensionUniqueName="[Table4]" displayFolder="" count="0" memberValueDatatype="130" unbalanced="0"/>
    <cacheHierarchy uniqueName="[Table4].[State ID]" caption="State ID" attribute="1" defaultMemberUniqueName="[Table4].[State ID].[All]" allUniqueName="[Table4].[State ID].[All]" dimensionUniqueName="[Table4]" displayFolder="" count="0" memberValueDatatype="130" unbalanced="0"/>
    <cacheHierarchy uniqueName="[Table4_1].[Customer ID]" caption="Customer ID" attribute="1" defaultMemberUniqueName="[Table4_1].[Customer ID].[All]" allUniqueName="[Table4_1].[Customer ID].[All]" dimensionUniqueName="[Table4_1]" displayFolder="" count="0" memberValueDatatype="130" unbalanced="0"/>
    <cacheHierarchy uniqueName="[Table4_1].[Title]" caption="Title" attribute="1" defaultMemberUniqueName="[Table4_1].[Title].[All]" allUniqueName="[Table4_1].[Title].[All]" dimensionUniqueName="[Table4_1]" displayFolder="" count="0" memberValueDatatype="130" unbalanced="0"/>
    <cacheHierarchy uniqueName="[Table4_1].[First name]" caption="First name" attribute="1" defaultMemberUniqueName="[Table4_1].[First name].[All]" allUniqueName="[Table4_1].[First name].[All]" dimensionUniqueName="[Table4_1]" displayFolder="" count="0" memberValueDatatype="130" unbalanced="0"/>
    <cacheHierarchy uniqueName="[Table4_1].[BMI]" caption="BMI" attribute="1" defaultMemberUniqueName="[Table4_1].[BMI].[All]" allUniqueName="[Table4_1].[BMI].[All]" dimensionUniqueName="[Table4_1]" displayFolder="" count="0" memberValueDatatype="5" unbalanced="0"/>
    <cacheHierarchy uniqueName="[Table4_1].[HBA1C]" caption="HBA1C" attribute="1" defaultMemberUniqueName="[Table4_1].[HBA1C].[All]" allUniqueName="[Table4_1].[HBA1C].[All]" dimensionUniqueName="[Table4_1]" displayFolder="" count="0" memberValueDatatype="5" unbalanced="0"/>
    <cacheHierarchy uniqueName="[Table4_1].[Heart Issues]" caption="Heart Issues" attribute="1" defaultMemberUniqueName="[Table4_1].[Heart Issues].[All]" allUniqueName="[Table4_1].[Heart Issues].[All]" dimensionUniqueName="[Table4_1]" displayFolder="" count="0" memberValueDatatype="130" unbalanced="0"/>
    <cacheHierarchy uniqueName="[Table4_1].[Any Transplants]" caption="Any Transplants" attribute="1" defaultMemberUniqueName="[Table4_1].[Any Transplants].[All]" allUniqueName="[Table4_1].[Any Transplants].[All]" dimensionUniqueName="[Table4_1]" displayFolder="" count="0" memberValueDatatype="130" unbalanced="0"/>
    <cacheHierarchy uniqueName="[Table4_1].[Cancer history]" caption="Cancer history" attribute="1" defaultMemberUniqueName="[Table4_1].[Cancer history].[All]" allUniqueName="[Table4_1].[Cancer history].[All]" dimensionUniqueName="[Table4_1]" displayFolder="" count="0" memberValueDatatype="130" unbalanced="0"/>
    <cacheHierarchy uniqueName="[Table4_1].[Medical Examinations]" caption="Medical Examinations" attribute="1" defaultMemberUniqueName="[Table4_1].[Medical Examinations].[All]" allUniqueName="[Table4_1].[Medical Examinations].[All]" dimensionUniqueName="[Table4_1]" displayFolder="" count="0" memberValueDatatype="20" unbalanced="0"/>
    <cacheHierarchy uniqueName="[Table4_1].[smoker]" caption="smoker" attribute="1" defaultMemberUniqueName="[Table4_1].[smoker].[All]" allUniqueName="[Table4_1].[smoker].[All]" dimensionUniqueName="[Table4_1]" displayFolder="" count="2" memberValueDatatype="130" unbalanced="0"/>
    <cacheHierarchy uniqueName="[Table4_1].[Weight Status]" caption="Weight Status" attribute="1" defaultMemberUniqueName="[Table4_1].[Weight Status].[All]" allUniqueName="[Table4_1].[Weight Status].[All]" dimensionUniqueName="[Table4_1]" displayFolder="" count="0" memberValueDatatype="130" unbalanced="0"/>
    <cacheHierarchy uniqueName="[Table4_1].[Diabetes Status]" caption="Diabetes Status" attribute="1" defaultMemberUniqueName="[Table4_1].[Diabetes Status].[All]" allUniqueName="[Table4_1].[Diabetes Status].[All]" dimensionUniqueName="[Table4_1]" displayFolder="" count="0" memberValueDatatype="130" unbalanced="0"/>
    <cacheHierarchy uniqueName="[Table4_1].[DOB]" caption="DOB" attribute="1" time="1" defaultMemberUniqueName="[Table4_1].[DOB].[All]" allUniqueName="[Table4_1].[DOB].[All]" dimensionUniqueName="[Table4_1]" displayFolder="" count="0" memberValueDatatype="7" unbalanced="0"/>
    <cacheHierarchy uniqueName="[Table4_1].[Age]" caption="Age" attribute="1" defaultMemberUniqueName="[Table4_1].[Age].[All]" allUniqueName="[Table4_1].[Age].[All]" dimensionUniqueName="[Table4_1]" displayFolder="" count="0" memberValueDatatype="20" unbalanced="0"/>
    <cacheHierarchy uniqueName="[Table4_1].[charges]" caption="charges" attribute="1" defaultMemberUniqueName="[Table4_1].[charges].[All]" allUniqueName="[Table4_1].[charges].[All]" dimensionUniqueName="[Table4_1]" displayFolder="" count="0" memberValueDatatype="5" unbalanced="0"/>
    <cacheHierarchy uniqueName="[Table4_1].[Hospital tier]" caption="Hospital tier" attribute="1" defaultMemberUniqueName="[Table4_1].[Hospital tier].[All]" allUniqueName="[Table4_1].[Hospital tier].[All]" dimensionUniqueName="[Table4_1]" displayFolder="" count="0" memberValueDatatype="130" unbalanced="0"/>
    <cacheHierarchy uniqueName="[Table4_1].[City tier]" caption="City tier" attribute="1" defaultMemberUniqueName="[Table4_1].[City tier].[All]" allUniqueName="[Table4_1].[City tier].[All]" dimensionUniqueName="[Table4_1]" displayFolder="" count="0" memberValueDatatype="130" unbalanced="0"/>
    <cacheHierarchy uniqueName="[Table4_1].[State ID]" caption="State ID" attribute="1" defaultMemberUniqueName="[Table4_1].[State ID].[All]" allUniqueName="[Table4_1].[State ID].[All]" dimensionUniqueName="[Table4_1]" displayFolder="" count="0" memberValueDatatype="130" unbalanced="0"/>
    <cacheHierarchy uniqueName="[Measures].[__XL_Count Table4]" caption="__XL_Count Table4" measure="1" displayFolder="" measureGroup="Table4" count="0" hidden="1"/>
    <cacheHierarchy uniqueName="[Measures].[__XL_Count Table4_1]" caption="__XL_Count Table4_1" measure="1" displayFolder="" measureGroup="Table4_1" count="0" hidden="1"/>
    <cacheHierarchy uniqueName="[Measures].[__No measures defined]" caption="__No measures defined" measure="1" displayFolder="" count="0" hidden="1"/>
    <cacheHierarchy uniqueName="[Measures].[Count of Cancer history]" caption="Count of Cancer history" measure="1" displayFolder="" measureGroup="Table4" count="0" hidden="1">
      <extLst>
        <ext xmlns:x15="http://schemas.microsoft.com/office/spreadsheetml/2010/11/main" uri="{B97F6D7D-B522-45F9-BDA1-12C45D357490}">
          <x15:cacheHierarchy aggregatedColumn="8"/>
        </ext>
      </extLst>
    </cacheHierarchy>
    <cacheHierarchy uniqueName="[Measures].[Count of smoker]" caption="Count of smoker" measure="1" displayFolder="" measureGroup="Table4" count="0" hidden="1">
      <extLst>
        <ext xmlns:x15="http://schemas.microsoft.com/office/spreadsheetml/2010/11/main" uri="{B97F6D7D-B522-45F9-BDA1-12C45D357490}">
          <x15:cacheHierarchy aggregatedColumn="10"/>
        </ext>
      </extLst>
    </cacheHierarchy>
    <cacheHierarchy uniqueName="[Measures].[Count of Customer ID]" caption="Count of Customer ID" measure="1" displayFolder="" measureGroup="Table4" count="0" hidden="1">
      <extLst>
        <ext xmlns:x15="http://schemas.microsoft.com/office/spreadsheetml/2010/11/main" uri="{B97F6D7D-B522-45F9-BDA1-12C45D357490}">
          <x15:cacheHierarchy aggregatedColumn="0"/>
        </ext>
      </extLst>
    </cacheHierarchy>
    <cacheHierarchy uniqueName="[Measures].[Sum of BMI]" caption="Sum of BMI" measure="1" displayFolder="" measureGroup="Table4" count="0" hidden="1">
      <extLst>
        <ext xmlns:x15="http://schemas.microsoft.com/office/spreadsheetml/2010/11/main" uri="{B97F6D7D-B522-45F9-BDA1-12C45D357490}">
          <x15:cacheHierarchy aggregatedColumn="4"/>
        </ext>
      </extLst>
    </cacheHierarchy>
    <cacheHierarchy uniqueName="[Measures].[Count of BMI]" caption="Count of BMI" measure="1" displayFolder="" measureGroup="Table4" count="0" hidden="1">
      <extLst>
        <ext xmlns:x15="http://schemas.microsoft.com/office/spreadsheetml/2010/11/main" uri="{B97F6D7D-B522-45F9-BDA1-12C45D357490}">
          <x15:cacheHierarchy aggregatedColumn="4"/>
        </ext>
      </extLst>
    </cacheHierarchy>
    <cacheHierarchy uniqueName="[Measures].[Sum of charges]" caption="Sum of charges" measure="1" displayFolder="" measureGroup="Table4" count="0" hidden="1">
      <extLst>
        <ext xmlns:x15="http://schemas.microsoft.com/office/spreadsheetml/2010/11/main" uri="{B97F6D7D-B522-45F9-BDA1-12C45D357490}">
          <x15:cacheHierarchy aggregatedColumn="16"/>
        </ext>
      </extLst>
    </cacheHierarchy>
  </cacheHierarchies>
  <kpis count="0"/>
  <dimensions count="3">
    <dimension measure="1" name="Measures" uniqueName="[Measures]" caption="Measures"/>
    <dimension name="Table4" uniqueName="[Table4]" caption="Table4"/>
    <dimension name="Table4_1" uniqueName="[Table4_1]" caption="Table4_1"/>
  </dimensions>
  <measureGroups count="2">
    <measureGroup name="Table4" caption="Table4"/>
    <measureGroup name="Table4_1" caption="Table4_1"/>
  </measureGroups>
  <maps count="2">
    <map measureGroup="0" dimension="1"/>
    <map measureGroup="1" dimension="2"/>
  </maps>
  <extLst>
    <ext xmlns:x14="http://schemas.microsoft.com/office/spreadsheetml/2009/9/main" uri="{725AE2AE-9491-48be-B2B4-4EB974FC3084}">
      <x14:pivotCacheDefinition slicerData="1" pivotCacheId="444590087"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s v="ID1"/>
    <s v=" Ms"/>
    <s v="Hawks"/>
    <s v="  Kelly"/>
    <n v="47.41"/>
    <n v="7.47"/>
    <x v="0"/>
    <s v="No"/>
    <s v="No"/>
    <n v="0"/>
    <s v="yes"/>
    <s v="Obesity"/>
    <s v="Diabetes"/>
    <s v="12-Oct-1968"/>
    <n v="54"/>
    <n v="0"/>
    <n v="63770.43"/>
    <s v="tier - 1"/>
    <s v="tier - 3"/>
    <s v="R1013"/>
  </r>
  <r>
    <s v="ID2"/>
    <s v=" Mr"/>
    <s v="Lehner"/>
    <s v="  Matthew D"/>
    <n v="30.36"/>
    <n v="5.77"/>
    <x v="0"/>
    <s v="No"/>
    <s v="No"/>
    <n v="0"/>
    <s v="yes"/>
    <s v="Obesity"/>
    <s v="Prediabetes"/>
    <s v="8-Jun-1977"/>
    <n v="46"/>
    <n v="0"/>
    <n v="62592.87"/>
    <s v="tier - 2"/>
    <s v="tier - 3"/>
    <s v="R1013"/>
  </r>
  <r>
    <s v="ID3"/>
    <s v=" Mr"/>
    <s v="Lu"/>
    <s v="  Phil"/>
    <n v="34.484999999999999"/>
    <n v="11.87"/>
    <x v="1"/>
    <s v="No"/>
    <s v="No"/>
    <n v="2"/>
    <s v="yes"/>
    <s v="Obesity"/>
    <s v="Diabetes"/>
    <s v="11-Sep-1970"/>
    <n v="52"/>
    <n v="3"/>
    <n v="60021.4"/>
    <s v="tier - 1"/>
    <s v="tier - 1"/>
    <s v="R1012"/>
  </r>
  <r>
    <s v="ID4"/>
    <s v=" Ms"/>
    <s v="Osborne"/>
    <s v="  Kelsey"/>
    <n v="38.094999999999999"/>
    <n v="6.05"/>
    <x v="0"/>
    <s v="No"/>
    <s v="No"/>
    <n v="0"/>
    <s v="yes"/>
    <s v="Obesity"/>
    <s v="Prediabetes"/>
    <s v="6-Jun-1991"/>
    <n v="32"/>
    <n v="1"/>
    <n v="58571.07"/>
    <s v="tier - 1"/>
    <s v="tier - 3"/>
    <s v="R1024"/>
  </r>
  <r>
    <s v="ID5"/>
    <s v=" Ms"/>
    <s v="Kadala"/>
    <s v="  Kristyn"/>
    <n v="35.53"/>
    <n v="5.45"/>
    <x v="0"/>
    <s v="No"/>
    <s v="No"/>
    <n v="0"/>
    <s v="yes"/>
    <s v="Obesity"/>
    <s v="Normal"/>
    <s v="19-Jun-1989"/>
    <n v="33"/>
    <n v="0"/>
    <n v="55135.4"/>
    <s v="tier - 1"/>
    <s v="tier - 2"/>
    <s v="R1012"/>
  </r>
  <r>
    <s v="ID6"/>
    <s v=" Mr"/>
    <s v="Baker"/>
    <s v="  Russell B."/>
    <n v="32.799999999999997"/>
    <n v="6.59"/>
    <x v="0"/>
    <s v="No"/>
    <s v="No"/>
    <n v="0"/>
    <s v="yes"/>
    <s v="Obesity"/>
    <s v="Diabetes"/>
    <s v="4-Aug-1962"/>
    <n v="60"/>
    <n v="0"/>
    <n v="52590.83"/>
    <s v="tier - 1"/>
    <s v="tier - 3"/>
    <s v="R1011"/>
  </r>
  <r>
    <s v="ID7"/>
    <s v=" Mr"/>
    <s v="Macpherson"/>
    <s v="  Scott"/>
    <n v="36.4"/>
    <n v="6.07"/>
    <x v="0"/>
    <s v="No"/>
    <s v="No"/>
    <n v="0"/>
    <s v="yes"/>
    <s v="Obesity"/>
    <s v="Prediabetes"/>
    <s v="27-Oct-1994"/>
    <n v="28"/>
    <n v="1"/>
    <n v="51194.559999999998"/>
    <s v="tier - 1"/>
    <s v="tier - 3"/>
    <s v="R1011"/>
  </r>
  <r>
    <s v="ID8"/>
    <s v=" Mr"/>
    <s v="Hallman"/>
    <s v="  Stephen"/>
    <n v="36.96"/>
    <n v="7.93"/>
    <x v="0"/>
    <s v="No"/>
    <s v="No"/>
    <n v="3"/>
    <s v="yes"/>
    <s v="Obesity"/>
    <s v="Diabetes"/>
    <s v="27-Jun-1958"/>
    <n v="64"/>
    <n v="2"/>
    <n v="49577.66"/>
    <s v="tier - 2"/>
    <s v="tier - 2"/>
    <s v="R1013"/>
  </r>
  <r>
    <s v="ID9"/>
    <s v=" Mr"/>
    <s v="Moran"/>
    <s v="  Patrick R."/>
    <n v="41.14"/>
    <n v="9.58"/>
    <x v="1"/>
    <s v="No"/>
    <s v="Yes"/>
    <n v="1"/>
    <s v="yes"/>
    <s v="Obesity"/>
    <s v="Diabetes"/>
    <s v="4-Sep-1963"/>
    <n v="59"/>
    <n v="1"/>
    <n v="48970.25"/>
    <s v="tier - 1"/>
    <s v="tier - 2"/>
    <s v="R1013"/>
  </r>
  <r>
    <s v="ID10"/>
    <s v=" Ms"/>
    <s v="Benner"/>
    <s v="  Brooke N."/>
    <n v="38.06"/>
    <n v="10.79"/>
    <x v="0"/>
    <s v="No"/>
    <s v="No"/>
    <n v="0"/>
    <s v="yes"/>
    <s v="Obesity"/>
    <s v="Diabetes"/>
    <s v="29-Dec-1978"/>
    <n v="44"/>
    <n v="0"/>
    <n v="48885.14"/>
    <s v="tier - 1"/>
    <s v="tier - 2"/>
    <s v="R1013"/>
  </r>
  <r>
    <s v="ID11"/>
    <s v=" Ms"/>
    <s v="Fierro Vargas"/>
    <s v="  Paola Andrea"/>
    <n v="37.700000000000003"/>
    <n v="5.96"/>
    <x v="1"/>
    <s v="No"/>
    <s v="No"/>
    <n v="2"/>
    <s v="yes"/>
    <s v="Obesity"/>
    <s v="Prediabetes"/>
    <s v="22-Jul-1959"/>
    <n v="63"/>
    <n v="0"/>
    <n v="48824.45"/>
    <s v="tier - 2"/>
    <s v="tier - 1"/>
    <s v="R1011"/>
  </r>
  <r>
    <s v="ID12"/>
    <s v=" Mr"/>
    <s v="Franz"/>
    <s v="  David"/>
    <n v="42.13"/>
    <n v="11.9"/>
    <x v="0"/>
    <s v="No"/>
    <s v="No"/>
    <n v="0"/>
    <s v="yes"/>
    <s v="Obesity"/>
    <s v="Diabetes"/>
    <s v="27-Oct-1965"/>
    <n v="57"/>
    <n v="1"/>
    <n v="48675.519999999997"/>
    <s v="tier - 1"/>
    <s v="tier - 2"/>
    <s v="R1013"/>
  </r>
  <r>
    <s v="ID13"/>
    <s v=" Mr"/>
    <s v="Foster"/>
    <s v="  Wade"/>
    <n v="40.92"/>
    <n v="8.41"/>
    <x v="0"/>
    <s v="No"/>
    <s v="No"/>
    <n v="0"/>
    <s v="yes"/>
    <s v="Obesity"/>
    <s v="Diabetes"/>
    <s v="11-Oct-1962"/>
    <n v="60"/>
    <n v="0"/>
    <n v="48673.56"/>
    <s v="tier - 1"/>
    <s v="tier - 2"/>
    <s v="R1013"/>
  </r>
  <r>
    <s v="ID14"/>
    <s v=" Mr"/>
    <s v="Tenorio"/>
    <s v="  Franklin"/>
    <n v="40.564999999999998"/>
    <n v="7.02"/>
    <x v="0"/>
    <s v="No"/>
    <s v="No"/>
    <n v="0"/>
    <s v="yes"/>
    <s v="Obesity"/>
    <s v="Diabetes"/>
    <s v="1-Dec-1968"/>
    <n v="54"/>
    <n v="3"/>
    <n v="48549.18"/>
    <s v="tier - 1"/>
    <s v="tier - 3"/>
    <s v="R1016"/>
  </r>
  <r>
    <s v="ID15"/>
    <s v=" Ms"/>
    <s v="Rios"/>
    <s v="  Leilani M."/>
    <n v="36.384999999999998"/>
    <n v="7.59"/>
    <x v="1"/>
    <s v="No"/>
    <s v="No"/>
    <n v="2"/>
    <s v="yes"/>
    <s v="Obesity"/>
    <s v="Diabetes"/>
    <s v="21-Dec-1961"/>
    <n v="61"/>
    <n v="1"/>
    <n v="48517.56"/>
    <s v="tier - 1"/>
    <s v="tier - 3"/>
    <s v="R1024"/>
  </r>
  <r>
    <s v="ID16"/>
    <s v=" Mr"/>
    <s v="Viau-Dupuis"/>
    <s v="  Philippe"/>
    <n v="39.9"/>
    <n v="11.32"/>
    <x v="0"/>
    <s v="No"/>
    <s v="No"/>
    <n v="0"/>
    <s v="yes"/>
    <s v="Obesity"/>
    <s v="Diabetes"/>
    <s v="27-Aug-1962"/>
    <n v="60"/>
    <n v="0"/>
    <n v="48173.36"/>
    <s v="tier - 1"/>
    <s v="tier - 3"/>
    <s v="R1011"/>
  </r>
  <r>
    <s v="ID17"/>
    <s v=" Ms"/>
    <s v="Cronin"/>
    <s v="  Jennifer A."/>
    <n v="33.799999999999997"/>
    <n v="7.67"/>
    <x v="0"/>
    <s v="No"/>
    <s v="No"/>
    <n v="3"/>
    <s v="yes"/>
    <s v="Obesity"/>
    <s v="Diabetes"/>
    <s v="16-Nov-1958"/>
    <n v="64"/>
    <n v="1"/>
    <n v="47928.03"/>
    <s v="tier - 2"/>
    <s v="tier - 3"/>
    <s v="R1011"/>
  </r>
  <r>
    <s v="ID18"/>
    <s v=" Ms"/>
    <s v="Noordstar"/>
    <s v="  Christina M."/>
    <n v="36.765000000000001"/>
    <n v="7.29"/>
    <x v="1"/>
    <s v="No"/>
    <s v="Yes"/>
    <n v="1"/>
    <s v="yes"/>
    <s v="Obesity"/>
    <s v="Diabetes"/>
    <s v="5-Aug-1963"/>
    <n v="59"/>
    <n v="1"/>
    <n v="47896.79"/>
    <s v="tier - 1"/>
    <s v="tier - 3"/>
    <s v="R1024"/>
  </r>
  <r>
    <s v="ID19"/>
    <s v=" Mr"/>
    <s v="Boudalia"/>
    <s v="  Said Sr."/>
    <n v="36.954999999999998"/>
    <n v="4.72"/>
    <x v="1"/>
    <s v="No"/>
    <s v="No"/>
    <n v="1"/>
    <s v="yes"/>
    <s v="Obesity"/>
    <s v="Normal"/>
    <s v="7-Nov-1964"/>
    <n v="58"/>
    <n v="2"/>
    <n v="47496.49"/>
    <s v="tier - 1"/>
    <s v="tier - 3"/>
    <s v="R1012"/>
  </r>
  <r>
    <s v="ID20"/>
    <s v=" Mr"/>
    <s v="Flor"/>
    <s v="  John"/>
    <n v="42.9"/>
    <n v="11.41"/>
    <x v="0"/>
    <s v="No"/>
    <s v="No"/>
    <n v="0"/>
    <s v="yes"/>
    <s v="Obesity"/>
    <s v="Diabetes"/>
    <s v="27-Sep-1971"/>
    <n v="51"/>
    <n v="2"/>
    <n v="47462.89"/>
    <s v="tier - 1"/>
    <s v="tier - 2"/>
    <s v="R1013"/>
  </r>
  <r>
    <s v="ID21"/>
    <s v=" Mr"/>
    <s v="Fennon"/>
    <s v="  Myles"/>
    <n v="36.299999999999997"/>
    <n v="11.5"/>
    <x v="1"/>
    <s v="No"/>
    <s v="No"/>
    <n v="2"/>
    <s v="yes"/>
    <s v="Obesity"/>
    <s v="Diabetes"/>
    <s v="13-Jun-1961"/>
    <n v="61"/>
    <n v="1"/>
    <n v="47403.88"/>
    <s v="tier - 1"/>
    <s v="tier - 3"/>
    <s v="R1011"/>
  </r>
  <r>
    <s v="ID22"/>
    <s v=" Ms"/>
    <s v="Hribar"/>
    <s v="  Madelyn C"/>
    <n v="32.200000000000003"/>
    <n v="6.22"/>
    <x v="1"/>
    <s v="No"/>
    <s v="No"/>
    <n v="2"/>
    <s v="yes"/>
    <s v="Obesity"/>
    <s v="Prediabetes"/>
    <s v="4-Oct-1959"/>
    <n v="63"/>
    <n v="2"/>
    <n v="47305.31"/>
    <s v="tier - 2"/>
    <s v="tier - 1"/>
    <s v="R1011"/>
  </r>
  <r>
    <s v="ID23"/>
    <s v=" Ms"/>
    <s v="Tassello"/>
    <s v="  Nicole"/>
    <n v="31.3"/>
    <n v="11.38"/>
    <x v="0"/>
    <s v="No"/>
    <s v="No"/>
    <n v="3"/>
    <s v="yes"/>
    <s v="Obesity"/>
    <s v="Diabetes"/>
    <s v="3-Sep-1958"/>
    <n v="64"/>
    <n v="2"/>
    <n v="47291.06"/>
    <s v="tier - 2"/>
    <s v="tier - 1"/>
    <s v="R1011"/>
  </r>
  <r>
    <s v="ID24"/>
    <s v=" Mr"/>
    <s v="Mauricette"/>
    <s v="  Eric A."/>
    <n v="41.8"/>
    <n v="7.89"/>
    <x v="1"/>
    <s v="No"/>
    <s v="No"/>
    <n v="2"/>
    <s v="yes"/>
    <s v="Obesity"/>
    <s v="Diabetes"/>
    <s v="28-Dec-1970"/>
    <n v="52"/>
    <n v="2"/>
    <n v="47269.85"/>
    <s v="tier - 1"/>
    <s v="tier - 2"/>
    <s v="R1013"/>
  </r>
  <r>
    <s v="ID25"/>
    <s v=" Mr"/>
    <s v="Garcia"/>
    <s v="  Emiliano I."/>
    <n v="35.090000000000003"/>
    <n v="4.38"/>
    <x v="1"/>
    <s v="No"/>
    <s v="No"/>
    <n v="2"/>
    <s v="yes"/>
    <s v="Obesity"/>
    <s v="Normal"/>
    <s v="14-Jul-1959"/>
    <n v="63"/>
    <n v="0"/>
    <n v="47055.53"/>
    <s v="tier - 2"/>
    <s v="tier - 1"/>
    <s v="R1013"/>
  </r>
  <r>
    <s v="ID26"/>
    <s v=" Mr"/>
    <s v="Airoldi"/>
    <s v="  Adam"/>
    <n v="33.880000000000003"/>
    <n v="7.01"/>
    <x v="0"/>
    <s v="No"/>
    <s v="No"/>
    <n v="3"/>
    <s v="yes"/>
    <s v="Obesity"/>
    <s v="Diabetes"/>
    <s v="15-Sep-1958"/>
    <n v="64"/>
    <n v="0"/>
    <n v="46889.26"/>
    <s v="tier - 2"/>
    <s v="tier - 3"/>
    <s v="R1013"/>
  </r>
  <r>
    <s v="ID27"/>
    <s v=" Mr"/>
    <s v="Cater-Cyker"/>
    <s v="  Zach"/>
    <n v="30.875"/>
    <n v="11.88"/>
    <x v="0"/>
    <s v="No"/>
    <s v="No"/>
    <n v="0"/>
    <s v="yes"/>
    <s v="Obesity"/>
    <s v="Diabetes"/>
    <s v="17-Nov-1960"/>
    <n v="62"/>
    <n v="3"/>
    <n v="46718.16"/>
    <s v="tier - 1"/>
    <s v="tier - 1"/>
    <s v="R1012"/>
  </r>
  <r>
    <s v="ID28"/>
    <s v=" Ms"/>
    <s v="Hamm"/>
    <s v="  Stephanie W."/>
    <n v="36.86"/>
    <n v="5.19"/>
    <x v="1"/>
    <s v="No"/>
    <s v="Yes"/>
    <n v="1"/>
    <s v="yes"/>
    <s v="Obesity"/>
    <s v="Normal"/>
    <s v="23-Jun-1969"/>
    <n v="53"/>
    <n v="3"/>
    <n v="46661.440000000002"/>
    <s v="tier - 1"/>
    <s v="tier - 3"/>
    <s v="R1012"/>
  </r>
  <r>
    <s v="ID29"/>
    <s v=" Mr"/>
    <s v="Cox"/>
    <s v="  Stephen"/>
    <n v="35.86"/>
    <n v="6.74"/>
    <x v="1"/>
    <s v="No"/>
    <s v="No"/>
    <n v="2"/>
    <s v="yes"/>
    <s v="Obesity"/>
    <s v="Diabetes"/>
    <s v="8-Aug-1961"/>
    <n v="61"/>
    <n v="0"/>
    <n v="46599.11"/>
    <s v="tier - 1"/>
    <s v="tier - 1"/>
    <s v="R1013"/>
  </r>
  <r>
    <s v="ID30"/>
    <s v=" Ms"/>
    <s v="Sachrajda"/>
    <s v="  Natalie"/>
    <n v="37.049999999999997"/>
    <n v="8.44"/>
    <x v="0"/>
    <s v="No"/>
    <s v="No"/>
    <n v="0"/>
    <s v="yes"/>
    <s v="Obesity"/>
    <s v="Diabetes"/>
    <s v="6-Dec-1971"/>
    <n v="51"/>
    <n v="3"/>
    <n v="46255.11"/>
    <s v="tier - 1"/>
    <s v="tier - 3"/>
    <s v="R1024"/>
  </r>
  <r>
    <s v="ID31"/>
    <s v=" Ms"/>
    <s v="Gareri"/>
    <s v="  Nicole J."/>
    <n v="43.89"/>
    <n v="8.7100000000000009"/>
    <x v="0"/>
    <s v="No"/>
    <s v="No"/>
    <n v="0"/>
    <s v="yes"/>
    <s v="Obesity"/>
    <s v="Diabetes"/>
    <s v="17-Aug-1978"/>
    <n v="44"/>
    <n v="2"/>
    <n v="46200.99"/>
    <s v="tier - 1"/>
    <s v="tier - 1"/>
    <s v="R1013"/>
  </r>
  <r>
    <s v="ID32"/>
    <s v=" Mr"/>
    <s v="Welch"/>
    <s v="  Jefferson D"/>
    <n v="42.35"/>
    <n v="5.08"/>
    <x v="1"/>
    <s v="No"/>
    <s v="No"/>
    <n v="0"/>
    <s v="yes"/>
    <s v="Obesity"/>
    <s v="Normal"/>
    <s v="2-Dec-1976"/>
    <n v="46"/>
    <n v="3"/>
    <n v="46151.12"/>
    <s v="tier - 1"/>
    <s v="tier - 3"/>
    <s v="R1013"/>
  </r>
  <r>
    <s v="ID33"/>
    <s v=" Mr"/>
    <s v="Prindiville"/>
    <s v="  Brendan D."/>
    <n v="31.35"/>
    <n v="6.86"/>
    <x v="0"/>
    <s v="No"/>
    <s v="No"/>
    <n v="0"/>
    <s v="yes"/>
    <s v="Obesity"/>
    <s v="Diabetes"/>
    <s v="4-Dec-1962"/>
    <n v="60"/>
    <n v="3"/>
    <n v="46130.53"/>
    <s v="tier - 1"/>
    <s v="tier - 1"/>
    <s v="R1012"/>
  </r>
  <r>
    <s v="ID34"/>
    <s v=" Ms"/>
    <s v="Kincaid"/>
    <s v="  Courtney"/>
    <n v="47.6"/>
    <n v="5.95"/>
    <x v="1"/>
    <s v="No"/>
    <s v="No"/>
    <n v="0"/>
    <s v="yes"/>
    <s v="Obesity"/>
    <s v="Prediabetes"/>
    <s v="30-Sep-1985"/>
    <n v="37"/>
    <n v="2"/>
    <n v="46113.51"/>
    <s v="tier - 2"/>
    <s v="tier - 3"/>
    <s v="R1011"/>
  </r>
  <r>
    <s v="ID35"/>
    <s v=" Ms"/>
    <s v="Bruestle"/>
    <s v="  Sydney L."/>
    <n v="46.2"/>
    <n v="6.09"/>
    <x v="0"/>
    <s v="No"/>
    <s v="Yes"/>
    <n v="1"/>
    <s v="yes"/>
    <s v="Obesity"/>
    <s v="Prediabetes"/>
    <s v="12-Aug-1979"/>
    <n v="43"/>
    <n v="0"/>
    <n v="45863.21"/>
    <s v="tier - 2"/>
    <s v="tier - 1"/>
    <s v="R1013"/>
  </r>
  <r>
    <s v="ID36"/>
    <s v=" Mr"/>
    <s v="Lachance"/>
    <s v="  Julien"/>
    <n v="32.015000000000001"/>
    <n v="11.75"/>
    <x v="0"/>
    <s v="No"/>
    <s v="No"/>
    <n v="0"/>
    <s v="yes"/>
    <s v="Obesity"/>
    <s v="Diabetes"/>
    <s v="21-Dec-1960"/>
    <n v="62"/>
    <n v="0"/>
    <n v="45710.21"/>
    <s v="tier - 2"/>
    <s v="tier - 2"/>
    <s v="R1016"/>
  </r>
  <r>
    <s v="ID37"/>
    <s v=" Mr"/>
    <s v="Eason"/>
    <s v="  Ryan M"/>
    <n v="40.564999999999998"/>
    <n v="7.37"/>
    <x v="0"/>
    <s v="No"/>
    <s v="No"/>
    <n v="0"/>
    <s v="yes"/>
    <s v="Obesity"/>
    <s v="Diabetes"/>
    <s v="9-Aug-1974"/>
    <n v="48"/>
    <n v="2"/>
    <n v="45702.02"/>
    <s v="tier - 2"/>
    <s v="tier - 2"/>
    <s v="R1012"/>
  </r>
  <r>
    <s v="ID38"/>
    <s v=" Ms"/>
    <s v="Grummon"/>
    <s v="  Anna H."/>
    <n v="32.450000000000003"/>
    <n v="11.91"/>
    <x v="0"/>
    <s v="No"/>
    <s v="No"/>
    <n v="0"/>
    <s v="yes"/>
    <s v="Obesity"/>
    <s v="Diabetes"/>
    <s v="17-Dec-1962"/>
    <n v="60"/>
    <n v="0"/>
    <n v="45008.959999999999"/>
    <s v="tier - 2"/>
    <s v="tier - 2"/>
    <s v="R1013"/>
  </r>
  <r>
    <s v="ID39"/>
    <s v=" Ms"/>
    <s v="Vanwechel"/>
    <s v="  Samantha"/>
    <n v="34.96"/>
    <n v="6.52"/>
    <x v="0"/>
    <s v="No"/>
    <s v="No"/>
    <n v="0"/>
    <s v="yes"/>
    <s v="Obesity"/>
    <s v="Diabetes"/>
    <s v="13-Aug-1971"/>
    <n v="51"/>
    <n v="2"/>
    <n v="44641.2"/>
    <s v="tier - 2"/>
    <s v="tier - 3"/>
    <s v="R1024"/>
  </r>
  <r>
    <s v="ID40"/>
    <s v=" Mr"/>
    <s v="Fisher"/>
    <s v="  Robert"/>
    <n v="35.5"/>
    <n v="5.14"/>
    <x v="0"/>
    <s v="No"/>
    <s v="Yes"/>
    <n v="1"/>
    <s v="yes"/>
    <s v="Obesity"/>
    <s v="Normal"/>
    <s v="11-Oct-1993"/>
    <n v="29"/>
    <n v="2"/>
    <n v="44585.46"/>
    <s v="tier - 2"/>
    <s v="tier - 2"/>
    <s v="R1011"/>
  </r>
  <r>
    <s v="ID41"/>
    <s v=" Mr"/>
    <s v="Jenkins"/>
    <s v="  James R."/>
    <n v="52.58"/>
    <n v="4.1900000000000004"/>
    <x v="0"/>
    <s v="yes"/>
    <s v="No"/>
    <n v="1"/>
    <s v="yes"/>
    <s v="Obesity"/>
    <s v="Normal"/>
    <s v="2-Aug-2000"/>
    <n v="22"/>
    <n v="1"/>
    <n v="44501.4"/>
    <s v="tier - 2"/>
    <s v="tier - 3"/>
    <s v="R1013"/>
  </r>
  <r>
    <s v="ID42"/>
    <s v=" Ms"/>
    <s v="Peters"/>
    <s v="  Roseann"/>
    <n v="35.200000000000003"/>
    <n v="11.68"/>
    <x v="1"/>
    <s v="No"/>
    <s v="No"/>
    <n v="0"/>
    <s v="yes"/>
    <s v="Obesity"/>
    <s v="Diabetes"/>
    <s v="14-Sep-1967"/>
    <n v="55"/>
    <n v="0"/>
    <n v="44423.8"/>
    <s v="tier - 2"/>
    <s v="tier - 3"/>
    <s v="R1013"/>
  </r>
  <r>
    <s v="ID43"/>
    <s v=" Ms"/>
    <s v="Aha"/>
    <s v="  Nicole"/>
    <n v="38.06"/>
    <n v="6.98"/>
    <x v="0"/>
    <s v="No"/>
    <s v="No"/>
    <n v="0"/>
    <s v="yes"/>
    <s v="Obesity"/>
    <s v="Diabetes"/>
    <s v="29-Oct-1971"/>
    <n v="51"/>
    <n v="0"/>
    <n v="44400.41"/>
    <s v="tier - 2"/>
    <s v="tier - 2"/>
    <s v="R1013"/>
  </r>
  <r>
    <s v="ID44"/>
    <s v=" Mr"/>
    <s v="McElwain"/>
    <s v="  Spencer"/>
    <n v="34.21"/>
    <n v="8.34"/>
    <x v="0"/>
    <s v="No"/>
    <s v="No"/>
    <n v="0"/>
    <s v="yes"/>
    <s v="Obesity"/>
    <s v="Diabetes"/>
    <s v="24-Nov-1968"/>
    <n v="54"/>
    <n v="2"/>
    <n v="44260.75"/>
    <s v="tier - 2"/>
    <s v="tier - 1"/>
    <s v="R1013"/>
  </r>
  <r>
    <s v="ID45"/>
    <s v=" Mr"/>
    <s v="Januszewski"/>
    <s v="  Eric W"/>
    <n v="38.94"/>
    <n v="8.49"/>
    <x v="1"/>
    <s v="No"/>
    <s v="No"/>
    <n v="1"/>
    <s v="yes"/>
    <s v="Obesity"/>
    <s v="Diabetes"/>
    <s v="1-Jun-1975"/>
    <n v="48"/>
    <n v="2"/>
    <n v="44202.65"/>
    <s v="tier - 2"/>
    <s v="tier - 2"/>
    <s v="R1013"/>
  </r>
  <r>
    <s v="ID46"/>
    <s v=" Ms"/>
    <s v="Rohne"/>
    <s v="  Brianna L"/>
    <n v="30.21"/>
    <n v="5.34"/>
    <x v="1"/>
    <s v="No"/>
    <s v="No"/>
    <n v="1"/>
    <s v="yes"/>
    <s v="Obesity"/>
    <s v="Normal"/>
    <s v="16-Jul-1988"/>
    <n v="34"/>
    <n v="1"/>
    <n v="43943.88"/>
    <s v="tier - 2"/>
    <s v="tier - 1"/>
    <s v="R1012"/>
  </r>
  <r>
    <s v="ID47"/>
    <s v=" Mr"/>
    <s v="O'Grady"/>
    <s v="  Thomas J."/>
    <n v="33.630000000000003"/>
    <n v="4.43"/>
    <x v="1"/>
    <s v="No"/>
    <s v="No"/>
    <n v="2"/>
    <s v="yes"/>
    <s v="Obesity"/>
    <s v="Normal"/>
    <s v="5-Oct-1966"/>
    <n v="56"/>
    <n v="0"/>
    <n v="43921.18"/>
    <s v="tier - 2"/>
    <s v="tier - 2"/>
    <s v="R1012"/>
  </r>
  <r>
    <s v="ID48"/>
    <s v=" Ms"/>
    <s v="Peters"/>
    <s v="  Melissa L"/>
    <n v="40.369999999999997"/>
    <n v="4.47"/>
    <x v="0"/>
    <s v="No"/>
    <s v="No"/>
    <n v="0"/>
    <s v="yes"/>
    <s v="Obesity"/>
    <s v="Normal"/>
    <s v="10-Nov-1980"/>
    <n v="42"/>
    <n v="2"/>
    <n v="43896.38"/>
    <s v="tier - 2"/>
    <s v="tier - 1"/>
    <s v="R1013"/>
  </r>
  <r>
    <s v="ID49"/>
    <s v=" Mr"/>
    <s v="De Simone"/>
    <s v="  Flavio"/>
    <n v="53.09"/>
    <n v="4.82"/>
    <x v="1"/>
    <s v="No"/>
    <s v="No"/>
    <n v="2"/>
    <s v="yes"/>
    <s v="Obesity"/>
    <s v="Normal"/>
    <s v="2-Jul-1966"/>
    <n v="56"/>
    <n v="0"/>
    <n v="43817.45"/>
    <s v="tier - 2"/>
    <s v="tier - 3"/>
    <s v="R1012"/>
  </r>
  <r>
    <s v="ID50"/>
    <s v=" Mr"/>
    <s v="Beckett"/>
    <s v="  Ryan"/>
    <n v="31.79"/>
    <n v="5.51"/>
    <x v="1"/>
    <s v="No"/>
    <s v="No"/>
    <n v="2"/>
    <s v="yes"/>
    <s v="Obesity"/>
    <s v="Normal"/>
    <s v="25-Oct-1966"/>
    <n v="56"/>
    <n v="2"/>
    <n v="43813.87"/>
    <s v="tier - 2"/>
    <s v="tier - 2"/>
    <s v="R1013"/>
  </r>
  <r>
    <s v="ID51"/>
    <s v=" Mr"/>
    <s v="Sobrilsky"/>
    <s v="  Anthony J."/>
    <n v="41.895000000000003"/>
    <n v="10.87"/>
    <x v="1"/>
    <s v="No"/>
    <s v="No"/>
    <n v="1"/>
    <s v="yes"/>
    <s v="Obesity"/>
    <s v="Diabetes"/>
    <s v="29-Dec-1986"/>
    <n v="36"/>
    <n v="3"/>
    <n v="43753.34"/>
    <s v="tier - 2"/>
    <s v="tier - 1"/>
    <s v="R1015"/>
  </r>
  <r>
    <s v="ID52"/>
    <s v=" Ms"/>
    <s v="Wang"/>
    <s v="  Alex"/>
    <n v="31.16"/>
    <n v="9.34"/>
    <x v="0"/>
    <s v="No"/>
    <s v="No"/>
    <n v="0"/>
    <s v="yes"/>
    <s v="Obesity"/>
    <s v="Diabetes"/>
    <s v="22-Aug-1965"/>
    <n v="57"/>
    <n v="0"/>
    <n v="43578.94"/>
    <s v="tier - 2"/>
    <s v="tier - 2"/>
    <s v="R1012"/>
  </r>
  <r>
    <s v="ID53"/>
    <s v=" Mr"/>
    <s v="Campa"/>
    <s v="  David"/>
    <n v="34.104999999999997"/>
    <n v="5.03"/>
    <x v="1"/>
    <s v="No"/>
    <s v="Yes"/>
    <n v="1"/>
    <s v="yes"/>
    <s v="Obesity"/>
    <s v="Normal"/>
    <s v="3-Dec-1969"/>
    <n v="53"/>
    <n v="0"/>
    <n v="43254.42"/>
    <s v="tier - 2"/>
    <s v="tier - 2"/>
    <s v="R1016"/>
  </r>
  <r>
    <s v="ID54"/>
    <s v=" Mr"/>
    <s v="Clifford"/>
    <s v="  Andrew B"/>
    <n v="51.93"/>
    <n v="11.05"/>
    <x v="0"/>
    <s v="No"/>
    <s v="No"/>
    <n v="0"/>
    <s v="yes"/>
    <s v="Obesity"/>
    <s v="Diabetes"/>
    <s v="29-Nov-1965"/>
    <n v="57"/>
    <n v="0"/>
    <n v="43073.760000000002"/>
    <s v="tier - 2"/>
    <s v="tier - 2"/>
    <s v="R1011"/>
  </r>
  <r>
    <s v="ID55"/>
    <s v=" Ms"/>
    <s v="Dalmata"/>
    <s v="  Dara E"/>
    <n v="38.950000000000003"/>
    <n v="11.95"/>
    <x v="0"/>
    <s v="No"/>
    <s v="No"/>
    <n v="0"/>
    <s v="yes"/>
    <s v="Obesity"/>
    <s v="Diabetes"/>
    <s v="4-Nov-1978"/>
    <n v="44"/>
    <n v="0"/>
    <n v="42983.46"/>
    <s v="tier - 1"/>
    <s v="tier - 2"/>
    <s v="R1012"/>
  </r>
  <r>
    <s v="ID56"/>
    <s v=" Ms"/>
    <s v="Vishik"/>
    <s v="  Inna"/>
    <n v="36.630000000000003"/>
    <n v="7.72"/>
    <x v="1"/>
    <s v="No"/>
    <s v="No"/>
    <n v="1"/>
    <s v="yes"/>
    <s v="Obesity"/>
    <s v="Diabetes"/>
    <s v="23-Oct-1975"/>
    <n v="47"/>
    <n v="1"/>
    <n v="42969.85"/>
    <s v="tier - 1"/>
    <s v="tier - 3"/>
    <s v="R1013"/>
  </r>
  <r>
    <s v="ID57"/>
    <s v=" Mr"/>
    <s v="Schorr"/>
    <s v="  Ari"/>
    <n v="34.200000000000003"/>
    <n v="5.75"/>
    <x v="0"/>
    <s v="No"/>
    <s v="No"/>
    <n v="2"/>
    <s v="yes"/>
    <s v="Obesity"/>
    <s v="Prediabetes"/>
    <s v="10-Sep-1972"/>
    <n v="50"/>
    <n v="2"/>
    <n v="42856.84"/>
    <s v="tier - 1"/>
    <s v="tier - 1"/>
    <s v="R1011"/>
  </r>
  <r>
    <s v="ID58"/>
    <s v=" Ms"/>
    <s v="Lusardi"/>
    <s v="  Lindsey"/>
    <n v="50.63"/>
    <n v="11.89"/>
    <x v="0"/>
    <s v="No"/>
    <s v="No"/>
    <n v="0"/>
    <s v="yes"/>
    <s v="Obesity"/>
    <s v="Diabetes"/>
    <s v="29-Oct-1965"/>
    <n v="57"/>
    <n v="0"/>
    <n v="42764.12"/>
    <s v="tier - 1"/>
    <s v="tier - 2"/>
    <s v="R1011"/>
  </r>
  <r>
    <s v="ID59"/>
    <s v=" Mr"/>
    <s v="Rayner"/>
    <s v="  Kenny"/>
    <n v="36.479999999999997"/>
    <n v="6.2"/>
    <x v="0"/>
    <s v="No"/>
    <s v="No"/>
    <n v="0"/>
    <s v="yes"/>
    <s v="Obesity"/>
    <s v="Prediabetes"/>
    <s v="21-Oct-1977"/>
    <n v="45"/>
    <n v="2"/>
    <n v="42760.5"/>
    <s v="tier - 1"/>
    <s v="tier - 2"/>
    <s v="R1012"/>
  </r>
  <r>
    <s v="ID60"/>
    <s v=" Ms"/>
    <s v="Voghel"/>
    <s v="  Louise"/>
    <n v="54.82"/>
    <n v="10.61"/>
    <x v="0"/>
    <s v="No"/>
    <s v="No"/>
    <n v="0"/>
    <s v="yes"/>
    <s v="Obesity"/>
    <s v="Diabetes"/>
    <s v="3-Nov-1971"/>
    <n v="51"/>
    <n v="0"/>
    <n v="42644.2"/>
    <s v="tier - 1"/>
    <s v="tier - 3"/>
    <s v="R1011"/>
  </r>
  <r>
    <s v="ID61"/>
    <s v=" Mr"/>
    <s v="Rieth"/>
    <s v="  Cameron"/>
    <n v="38.06"/>
    <n v="6.04"/>
    <x v="0"/>
    <s v="No"/>
    <s v="Yes"/>
    <n v="1"/>
    <s v="yes"/>
    <s v="Obesity"/>
    <s v="Prediabetes"/>
    <s v="27-Dec-1979"/>
    <n v="43"/>
    <n v="2"/>
    <n v="42560.43"/>
    <s v="tier - 1"/>
    <s v="tier - 3"/>
    <s v="R1013"/>
  </r>
  <r>
    <s v="ID62"/>
    <s v=" Ms"/>
    <s v="Gollotto"/>
    <s v="  Katie T."/>
    <n v="51.48"/>
    <n v="9.33"/>
    <x v="1"/>
    <s v="No"/>
    <s v="No"/>
    <n v="0"/>
    <s v="yes"/>
    <s v="Obesity"/>
    <s v="Diabetes"/>
    <s v="27-Jun-1967"/>
    <n v="55"/>
    <n v="0"/>
    <n v="42538.720000000001"/>
    <s v="tier - 1"/>
    <s v="tier - 3"/>
    <s v="R1011"/>
  </r>
  <r>
    <s v="ID63"/>
    <s v=" Ms"/>
    <s v="Dunn"/>
    <s v="  Casey"/>
    <n v="52.06"/>
    <n v="11.47"/>
    <x v="0"/>
    <s v="No"/>
    <s v="No"/>
    <n v="0"/>
    <s v="yes"/>
    <s v="Obesity"/>
    <s v="Diabetes"/>
    <s v="3-Aug-1968"/>
    <n v="54"/>
    <n v="0"/>
    <n v="42478.6"/>
    <s v="tier - 1"/>
    <s v="tier - 2"/>
    <s v="R1011"/>
  </r>
  <r>
    <s v="ID64"/>
    <s v=" Mr"/>
    <s v="Blitzer"/>
    <s v="  David"/>
    <n v="30.684999999999999"/>
    <n v="7.02"/>
    <x v="1"/>
    <s v="No"/>
    <s v="No"/>
    <n v="0"/>
    <s v="yes"/>
    <s v="Obesity"/>
    <s v="Diabetes"/>
    <s v="28-Jun-1967"/>
    <n v="55"/>
    <n v="0"/>
    <n v="42303.69"/>
    <s v="tier - 1"/>
    <s v="tier - 2"/>
    <s v="R1016"/>
  </r>
  <r>
    <s v="ID65"/>
    <s v=" Mr"/>
    <s v="Smith"/>
    <s v="  Bryson C."/>
    <n v="36.08"/>
    <n v="8.8000000000000007"/>
    <x v="1"/>
    <s v="No"/>
    <s v="No"/>
    <n v="1"/>
    <s v="yes"/>
    <s v="Obesity"/>
    <s v="Diabetes"/>
    <s v="15-Aug-1975"/>
    <n v="47"/>
    <n v="1"/>
    <n v="42211.14"/>
    <s v="tier - 1"/>
    <s v="tier - 3"/>
    <s v="R1013"/>
  </r>
  <r>
    <s v="ID66"/>
    <s v=" Ms"/>
    <s v="Hyland"/>
    <s v="  Megan"/>
    <n v="54.99"/>
    <n v="8.68"/>
    <x v="0"/>
    <s v="No"/>
    <s v="No"/>
    <n v="2"/>
    <s v="yes"/>
    <s v="Obesity"/>
    <s v="Diabetes"/>
    <s v="18-Sep-1973"/>
    <n v="49"/>
    <n v="0"/>
    <n v="42188.15"/>
    <s v="tier - 1"/>
    <s v="tier - 1"/>
    <s v="R1011"/>
  </r>
  <r>
    <s v="ID67"/>
    <s v=" Mr"/>
    <s v="Ducharme"/>
    <s v="  Daniel"/>
    <n v="35.97"/>
    <n v="6.12"/>
    <x v="0"/>
    <s v="No"/>
    <s v="Yes"/>
    <n v="1"/>
    <s v="yes"/>
    <s v="Obesity"/>
    <s v="Prediabetes"/>
    <s v="3-Jul-1979"/>
    <n v="43"/>
    <n v="3"/>
    <n v="42124.52"/>
    <s v="tier - 1"/>
    <s v="tier - 1"/>
    <s v="R1013"/>
  </r>
  <r>
    <s v="ID68"/>
    <s v=" Mr"/>
    <s v="Johnson"/>
    <s v="  Steven M."/>
    <n v="45.54"/>
    <n v="5.4"/>
    <x v="1"/>
    <s v="No"/>
    <s v="Yes"/>
    <n v="1"/>
    <s v="yes"/>
    <s v="Obesity"/>
    <s v="Normal"/>
    <s v="9-Dec-1997"/>
    <n v="25"/>
    <n v="2"/>
    <n v="42112.24"/>
    <s v="tier - 1"/>
    <s v="tier - 3"/>
    <s v="R1013"/>
  </r>
  <r>
    <s v="ID69"/>
    <s v=" Ms"/>
    <s v="Mutz"/>
    <s v="  Jenna L."/>
    <n v="35.53"/>
    <n v="4.3600000000000003"/>
    <x v="1"/>
    <s v="No"/>
    <s v="No"/>
    <n v="0"/>
    <s v="yes"/>
    <s v="Obesity"/>
    <s v="Normal"/>
    <s v="28-Nov-1976"/>
    <n v="46"/>
    <n v="0"/>
    <n v="42111.66"/>
    <s v="tier - 1"/>
    <s v="tier - 1"/>
    <s v="R1024"/>
  </r>
  <r>
    <s v="ID70"/>
    <s v=" Mr"/>
    <s v="Lee"/>
    <s v="  Freeman"/>
    <n v="30.8"/>
    <n v="9.77"/>
    <x v="0"/>
    <s v="No"/>
    <s v="No"/>
    <n v="0"/>
    <s v="yes"/>
    <s v="Obesity"/>
    <s v="Diabetes"/>
    <s v="19-Dec-1968"/>
    <n v="54"/>
    <n v="1"/>
    <n v="41999.519999999997"/>
    <s v="tier - 1"/>
    <s v="tier - 3"/>
    <s v="R1013"/>
  </r>
  <r>
    <s v="ID71"/>
    <s v=" Mr"/>
    <s v="Turner"/>
    <s v="  Jeff"/>
    <n v="38.39"/>
    <n v="4.25"/>
    <x v="0"/>
    <s v="No"/>
    <s v="No"/>
    <n v="1"/>
    <s v="yes"/>
    <s v="Obesity"/>
    <s v="Normal"/>
    <s v="10-Nov-1984"/>
    <n v="38"/>
    <n v="3"/>
    <n v="41949.24"/>
    <s v="tier - 1"/>
    <s v="tier - 1"/>
    <s v="R1013"/>
  </r>
  <r>
    <s v="ID72"/>
    <s v=" Mr"/>
    <s v="Rangel"/>
    <s v="  Elenilton V. Sr."/>
    <n v="32.299999999999997"/>
    <n v="4.76"/>
    <x v="0"/>
    <s v="No"/>
    <s v="No"/>
    <n v="2"/>
    <s v="yes"/>
    <s v="Obesity"/>
    <s v="Normal"/>
    <s v="8-Jun-1972"/>
    <n v="51"/>
    <n v="1"/>
    <n v="41919.1"/>
    <s v="tier - 1"/>
    <s v="tier - 1"/>
    <s v="R1016"/>
  </r>
  <r>
    <s v="ID73"/>
    <s v=" Ms"/>
    <s v="Lacey"/>
    <s v="  Maurya"/>
    <n v="48.8"/>
    <n v="6.22"/>
    <x v="1"/>
    <s v="No"/>
    <s v="No"/>
    <n v="2"/>
    <s v="yes"/>
    <s v="Obesity"/>
    <s v="Prediabetes"/>
    <s v="21-Sep-1966"/>
    <n v="56"/>
    <n v="0"/>
    <n v="41886.54"/>
    <s v="tier - 1"/>
    <s v="tier - 3"/>
    <s v="R1011"/>
  </r>
  <r>
    <s v="ID74"/>
    <s v=" Ms"/>
    <s v="Stiger"/>
    <s v="  Samantha C"/>
    <n v="45.5"/>
    <n v="7.96"/>
    <x v="0"/>
    <s v="No"/>
    <s v="No"/>
    <n v="0"/>
    <s v="yes"/>
    <s v="Obesity"/>
    <s v="Diabetes"/>
    <s v="22-Sep-1962"/>
    <n v="60"/>
    <n v="0"/>
    <n v="41794.629999999997"/>
    <s v="tier - 1"/>
    <s v="tier - 3"/>
    <s v="R1011"/>
  </r>
  <r>
    <s v="ID75"/>
    <s v=" Ms"/>
    <s v="Caldwell"/>
    <s v="  Bethany A"/>
    <n v="53.61"/>
    <n v="10.92"/>
    <x v="1"/>
    <s v="No"/>
    <s v="No"/>
    <n v="1"/>
    <s v="yes"/>
    <s v="Obesity"/>
    <s v="Diabetes"/>
    <s v="29-Sep-1975"/>
    <n v="47"/>
    <n v="1"/>
    <n v="41681.86"/>
    <s v="tier - 1"/>
    <s v="tier - 1"/>
    <s v="R1011"/>
  </r>
  <r>
    <s v="ID76"/>
    <s v=" Mr"/>
    <s v="Marmillod"/>
    <s v="  Yves"/>
    <n v="36.19"/>
    <n v="11.51"/>
    <x v="1"/>
    <s v="No"/>
    <s v="No"/>
    <n v="1"/>
    <s v="yes"/>
    <s v="Obesity"/>
    <s v="Diabetes"/>
    <s v="14-Nov-1975"/>
    <n v="47"/>
    <n v="0"/>
    <n v="41676.080000000002"/>
    <s v="tier - 1"/>
    <s v="tier - 2"/>
    <s v="R1013"/>
  </r>
  <r>
    <s v="ID77"/>
    <s v=" Ms"/>
    <s v="Cloutier-Simons"/>
    <s v="  Danielle"/>
    <n v="34.6"/>
    <n v="5.99"/>
    <x v="1"/>
    <s v="No"/>
    <s v="No"/>
    <n v="0"/>
    <s v="yes"/>
    <s v="Obesity"/>
    <s v="Prediabetes"/>
    <s v="29-Oct-1976"/>
    <n v="46"/>
    <n v="1"/>
    <n v="41661.599999999999"/>
    <s v="tier - 1"/>
    <s v="tier - 3"/>
    <s v="R1011"/>
  </r>
  <r>
    <s v="ID78"/>
    <s v=" Ms"/>
    <s v="Vegas"/>
    <s v="  Julia"/>
    <n v="54.12"/>
    <n v="11.57"/>
    <x v="0"/>
    <s v="No"/>
    <s v="No"/>
    <n v="0"/>
    <s v="yes"/>
    <s v="Obesity"/>
    <s v="Diabetes"/>
    <s v="24-Nov-1974"/>
    <n v="48"/>
    <n v="0"/>
    <n v="41636.199999999997"/>
    <s v="tier - 1"/>
    <s v="tier - 1"/>
    <s v="R1011"/>
  </r>
  <r>
    <s v="ID79"/>
    <s v=" Mr"/>
    <s v="Cochran"/>
    <s v="  Joshua"/>
    <n v="48.82"/>
    <n v="6.67"/>
    <x v="1"/>
    <s v="No"/>
    <s v="No"/>
    <n v="0"/>
    <s v="yes"/>
    <s v="Obesity"/>
    <s v="Diabetes"/>
    <s v="22-Dec-1967"/>
    <n v="55"/>
    <n v="0"/>
    <n v="41505.15"/>
    <s v="tier - 1"/>
    <s v="tier - 2"/>
    <s v="R1011"/>
  </r>
  <r>
    <s v="ID80"/>
    <s v=" Ms"/>
    <s v="Holtzapple"/>
    <s v="  Jennifer"/>
    <n v="51.01"/>
    <n v="9.1999999999999993"/>
    <x v="0"/>
    <s v="No"/>
    <s v="No"/>
    <n v="0"/>
    <s v="yes"/>
    <s v="Obesity"/>
    <s v="Diabetes"/>
    <s v="16-Oct-1971"/>
    <n v="51"/>
    <n v="0"/>
    <n v="41351.879999999997"/>
    <s v="tier - 1"/>
    <s v="tier - 2"/>
    <s v="R1011"/>
  </r>
  <r>
    <s v="ID81"/>
    <s v=" Ms"/>
    <s v="Meyer"/>
    <s v="  Gwen M."/>
    <n v="45.65"/>
    <n v="5.1100000000000003"/>
    <x v="1"/>
    <s v="No"/>
    <s v="No"/>
    <n v="1"/>
    <s v="yes"/>
    <s v="Obesity"/>
    <s v="Normal"/>
    <s v="7-Oct-1964"/>
    <n v="58"/>
    <n v="0"/>
    <n v="41331.79"/>
    <s v="tier - 1"/>
    <s v="tier - 2"/>
    <s v="R1011"/>
  </r>
  <r>
    <s v="ID82"/>
    <s v=" Mr"/>
    <s v="Brickley"/>
    <s v="  Patrick"/>
    <n v="52.9"/>
    <n v="5.34"/>
    <x v="0"/>
    <s v="No"/>
    <s v="No"/>
    <n v="0"/>
    <s v="yes"/>
    <s v="Obesity"/>
    <s v="Normal"/>
    <s v="27-Aug-1977"/>
    <n v="45"/>
    <n v="2"/>
    <n v="41271.5"/>
    <s v="tier - 1"/>
    <s v="tier - 2"/>
    <s v="R1011"/>
  </r>
  <r>
    <s v="ID83"/>
    <s v=" Ms"/>
    <s v="Magee"/>
    <s v="  Kate"/>
    <n v="45.41"/>
    <n v="4.03"/>
    <x v="1"/>
    <s v="No"/>
    <s v="No"/>
    <n v="1"/>
    <s v="yes"/>
    <s v="Obesity"/>
    <s v="Normal"/>
    <s v="6-Jun-1964"/>
    <n v="59"/>
    <n v="0"/>
    <n v="41250.39"/>
    <s v="tier - 1"/>
    <s v="tier - 3"/>
    <s v="R1011"/>
  </r>
  <r>
    <s v="ID84"/>
    <s v=" Mr"/>
    <s v="Thoma"/>
    <s v="  Kevin"/>
    <n v="49.41"/>
    <n v="4.2300000000000004"/>
    <x v="1"/>
    <s v="No"/>
    <s v="Yes"/>
    <n v="1"/>
    <s v="yes"/>
    <s v="Obesity"/>
    <s v="Normal"/>
    <s v="8-Aug-1969"/>
    <n v="53"/>
    <n v="0"/>
    <n v="41191.57"/>
    <s v="tier - 1"/>
    <s v="tier - 2"/>
    <s v="R1011"/>
  </r>
  <r>
    <s v="ID85"/>
    <s v=" Mr"/>
    <s v="Heagy"/>
    <s v="  Stephen II"/>
    <n v="31.824999999999999"/>
    <n v="4.0599999999999996"/>
    <x v="0"/>
    <s v="No"/>
    <s v="No"/>
    <n v="2"/>
    <s v="yes"/>
    <s v="Obesity"/>
    <s v="Normal"/>
    <s v="6-Sep-1972"/>
    <n v="50"/>
    <n v="0"/>
    <n v="41097.160000000003"/>
    <s v="tier - 1"/>
    <s v="tier - 3"/>
    <s v="R1016"/>
  </r>
  <r>
    <s v="ID86"/>
    <s v=" Mr"/>
    <s v="Regnier"/>
    <s v="  Philip"/>
    <n v="51.28"/>
    <n v="4.68"/>
    <x v="0"/>
    <s v="No"/>
    <s v="No"/>
    <n v="2"/>
    <s v="yes"/>
    <s v="Obesity"/>
    <s v="Normal"/>
    <s v="12-Aug-1972"/>
    <n v="50"/>
    <n v="0"/>
    <n v="41055.29"/>
    <s v="tier - 1"/>
    <s v="tier - 2"/>
    <s v="R1011"/>
  </r>
  <r>
    <s v="ID87"/>
    <s v=" Mr"/>
    <s v="Parendo"/>
    <s v="  Brett A"/>
    <n v="34.96"/>
    <n v="4.34"/>
    <x v="0"/>
    <s v="No"/>
    <s v="Yes"/>
    <n v="1"/>
    <s v="yes"/>
    <s v="Obesity"/>
    <s v="Normal"/>
    <s v="11-Oct-1979"/>
    <n v="43"/>
    <n v="1"/>
    <n v="41034.22"/>
    <s v="tier - 1"/>
    <s v="tier - 3"/>
    <s v="R1017"/>
  </r>
  <r>
    <s v="ID88"/>
    <s v=" Ms"/>
    <s v="Schell"/>
    <s v="  Rebecca"/>
    <n v="33.11"/>
    <n v="10.51"/>
    <x v="0"/>
    <s v="No"/>
    <s v="No"/>
    <n v="0"/>
    <s v="yes"/>
    <s v="Obesity"/>
    <s v="Diabetes"/>
    <s v="5-Jun-1974"/>
    <n v="49"/>
    <n v="0"/>
    <n v="40974.160000000003"/>
    <s v="tier - 1"/>
    <s v="tier - 2"/>
    <s v="R1013"/>
  </r>
  <r>
    <s v="ID89"/>
    <s v=" Ms"/>
    <s v="Driscoll"/>
    <s v="  Kelley"/>
    <n v="54.74"/>
    <n v="5.84"/>
    <x v="1"/>
    <s v="No"/>
    <s v="Yes"/>
    <n v="1"/>
    <s v="yes"/>
    <s v="Obesity"/>
    <s v="Prediabetes"/>
    <s v="8-Sep-1983"/>
    <n v="39"/>
    <n v="3"/>
    <n v="40961.29"/>
    <s v="tier - 1"/>
    <s v="tier - 2"/>
    <s v="R1011"/>
  </r>
  <r>
    <s v="ID90"/>
    <s v=" Ms"/>
    <s v="Mitchell"/>
    <s v="  Abigail K"/>
    <n v="32.56"/>
    <n v="5.41"/>
    <x v="0"/>
    <s v="No"/>
    <s v="Yes"/>
    <n v="1"/>
    <s v="yes"/>
    <s v="Obesity"/>
    <s v="Normal"/>
    <s v="16-Sep-1979"/>
    <n v="43"/>
    <n v="3"/>
    <n v="40941.29"/>
    <s v="tier - 1"/>
    <s v="tier - 2"/>
    <s v="R1013"/>
  </r>
  <r>
    <s v="ID91"/>
    <s v=" Ms"/>
    <s v="Cutler"/>
    <s v="  Hope"/>
    <n v="39.049999999999997"/>
    <n v="6.06"/>
    <x v="0"/>
    <s v="No"/>
    <s v="No"/>
    <n v="1"/>
    <s v="yes"/>
    <s v="Obesity"/>
    <s v="Prediabetes"/>
    <s v="4-Aug-1992"/>
    <n v="30"/>
    <n v="3"/>
    <n v="40932.43"/>
    <s v="tier - 1"/>
    <s v="tier - 2"/>
    <s v="R1013"/>
  </r>
  <r>
    <s v="ID92"/>
    <s v=" Ms"/>
    <s v="Derian"/>
    <s v="  Elyse M."/>
    <n v="42.75"/>
    <n v="4.22"/>
    <x v="0"/>
    <s v="No"/>
    <s v="No"/>
    <n v="0"/>
    <s v="yes"/>
    <s v="Obesity"/>
    <s v="Normal"/>
    <s v="2-Jul-1999"/>
    <n v="23"/>
    <n v="1"/>
    <n v="40904.199999999997"/>
    <s v="tier - 1"/>
    <s v="tier - 1"/>
    <s v="R1024"/>
  </r>
  <r>
    <s v="ID93"/>
    <s v=" Mr"/>
    <s v="Farina"/>
    <s v="  Nicholas"/>
    <n v="50.58"/>
    <n v="5.12"/>
    <x v="0"/>
    <s v="No"/>
    <s v="No"/>
    <n v="2"/>
    <s v="yes"/>
    <s v="Obesity"/>
    <s v="Normal"/>
    <s v="10-Jun-1972"/>
    <n v="50"/>
    <n v="0"/>
    <n v="40817.85"/>
    <s v="tier - 1"/>
    <s v="tier - 3"/>
    <s v="R1011"/>
  </r>
  <r>
    <s v="ID94"/>
    <s v=" Mr"/>
    <s v="Saunders"/>
    <s v="  David"/>
    <n v="30.495000000000001"/>
    <n v="4.57"/>
    <x v="1"/>
    <s v="No"/>
    <s v="No"/>
    <n v="0"/>
    <s v="yes"/>
    <s v="Obesity"/>
    <s v="Normal"/>
    <s v="26-Dec-1976"/>
    <n v="46"/>
    <n v="3"/>
    <n v="40720.550000000003"/>
    <s v="tier - 1"/>
    <s v="tier - 3"/>
    <s v="R1012"/>
  </r>
  <r>
    <s v="ID95"/>
    <s v=" Ms"/>
    <s v="Kratz"/>
    <s v="  Natalie"/>
    <n v="48.31"/>
    <n v="9.58"/>
    <x v="1"/>
    <s v="No"/>
    <s v="No"/>
    <n v="2"/>
    <s v="yes"/>
    <s v="Obesity"/>
    <s v="Diabetes"/>
    <s v="25-Sep-1970"/>
    <n v="52"/>
    <n v="0"/>
    <n v="40692.910000000003"/>
    <s v="tier - 1"/>
    <s v="tier - 1"/>
    <s v="R1011"/>
  </r>
  <r>
    <s v="ID96"/>
    <s v=" Mr"/>
    <s v="Boland"/>
    <s v="  Thomas"/>
    <n v="48.99"/>
    <n v="9.7799999999999994"/>
    <x v="1"/>
    <s v="No"/>
    <s v="No"/>
    <n v="1"/>
    <s v="yes"/>
    <s v="Obesity"/>
    <s v="Diabetes"/>
    <s v="10-Jul-1975"/>
    <n v="47"/>
    <n v="1"/>
    <n v="40590.550000000003"/>
    <s v="tier - 1"/>
    <s v="tier - 3"/>
    <s v="R1012"/>
  </r>
  <r>
    <s v="ID97"/>
    <s v=" Ms"/>
    <s v="Van Hout"/>
    <s v="  Pamela J."/>
    <n v="38.39"/>
    <n v="4.1100000000000003"/>
    <x v="1"/>
    <s v="No"/>
    <s v="No"/>
    <n v="0"/>
    <s v="yes"/>
    <s v="Obesity"/>
    <s v="Normal"/>
    <s v="3-Nov-1985"/>
    <n v="37"/>
    <n v="0"/>
    <n v="40419.019999999997"/>
    <s v="tier - 1"/>
    <s v="tier - 2"/>
    <s v="R1013"/>
  </r>
  <r>
    <s v="ID98"/>
    <s v=" Ms"/>
    <s v="Ramsey"/>
    <s v="  Jessica"/>
    <n v="44.34"/>
    <n v="4.0199999999999996"/>
    <x v="1"/>
    <s v="No"/>
    <s v="No"/>
    <n v="2"/>
    <s v="yes"/>
    <s v="Obesity"/>
    <s v="Normal"/>
    <s v="12-Aug-1966"/>
    <n v="56"/>
    <n v="0"/>
    <n v="40373.74"/>
    <s v="tier - 1"/>
    <s v="tier - 3"/>
    <s v="R1011"/>
  </r>
  <r>
    <s v="ID99"/>
    <s v=" Mr"/>
    <s v="Gage"/>
    <s v="  Ron N"/>
    <n v="41.51"/>
    <n v="6.92"/>
    <x v="0"/>
    <s v="No"/>
    <s v="No"/>
    <n v="0"/>
    <s v="yes"/>
    <s v="Obesity"/>
    <s v="Diabetes"/>
    <s v="4-Sep-1962"/>
    <n v="60"/>
    <n v="0"/>
    <n v="40309.93"/>
    <s v="tier - 1"/>
    <s v="tier - 3"/>
    <s v="R1011"/>
  </r>
  <r>
    <s v="ID100"/>
    <s v=" Mr"/>
    <s v="Gollins"/>
    <s v="  Daniel"/>
    <n v="48.2"/>
    <n v="4.84"/>
    <x v="0"/>
    <s v="No"/>
    <s v="No"/>
    <n v="0"/>
    <s v="yes"/>
    <s v="Obesity"/>
    <s v="Normal"/>
    <s v="27-Jun-1977"/>
    <n v="45"/>
    <n v="2"/>
    <n v="40284.379999999997"/>
    <s v="tier - 1"/>
    <s v="tier - 3"/>
    <s v="R1012"/>
  </r>
  <r>
    <s v="ID101"/>
    <s v=" Mr"/>
    <s v="Benestad"/>
    <s v="  Brian"/>
    <n v="35.75"/>
    <n v="8"/>
    <x v="1"/>
    <s v="No"/>
    <s v="No"/>
    <n v="0"/>
    <s v="yes"/>
    <s v="Obesity"/>
    <s v="Diabetes"/>
    <s v="4-Oct-1981"/>
    <n v="41"/>
    <n v="1"/>
    <n v="40273.65"/>
    <s v="tier - 1"/>
    <s v="tier - 3"/>
    <s v="R1013"/>
  </r>
  <r>
    <s v="ID102"/>
    <s v=" Ms"/>
    <s v="Aviv"/>
    <s v="  Sari"/>
    <n v="53.81"/>
    <n v="8.77"/>
    <x v="1"/>
    <s v="No"/>
    <s v="No"/>
    <n v="0"/>
    <s v="yes"/>
    <s v="Obesity"/>
    <s v="Diabetes"/>
    <s v="28-Jul-1981"/>
    <n v="41"/>
    <n v="1"/>
    <n v="40208.559999999998"/>
    <s v="tier - 1"/>
    <s v="tier - 2"/>
    <s v="R1011"/>
  </r>
  <r>
    <s v="ID103"/>
    <s v=" Mr"/>
    <s v="Burns"/>
    <s v="  Robert M."/>
    <n v="49.48"/>
    <n v="4.96"/>
    <x v="0"/>
    <s v="No"/>
    <s v="Yes"/>
    <n v="1"/>
    <s v="yes"/>
    <s v="Obesity"/>
    <s v="Normal"/>
    <s v="18-Aug-1979"/>
    <n v="43"/>
    <n v="2"/>
    <n v="40204.83"/>
    <s v="tier - 1"/>
    <s v="tier - 3"/>
    <s v="R1012"/>
  </r>
  <r>
    <s v="ID104"/>
    <s v=" Mr"/>
    <s v="Maldonado"/>
    <s v="  Ricardo"/>
    <n v="34.1"/>
    <n v="4.43"/>
    <x v="1"/>
    <s v="No"/>
    <s v="No"/>
    <n v="0"/>
    <s v="yes"/>
    <s v="Obesity"/>
    <s v="Normal"/>
    <s v="21-Oct-1985"/>
    <n v="37"/>
    <n v="4"/>
    <n v="40182.25"/>
    <s v="tier - 1"/>
    <s v="tier - 2"/>
    <s v="R1011"/>
  </r>
  <r>
    <s v="ID105"/>
    <s v=" Mr"/>
    <s v="Yitref"/>
    <s v="  Gedion"/>
    <n v="35.299999999999997"/>
    <n v="5.82"/>
    <x v="1"/>
    <s v="No"/>
    <s v="Yes"/>
    <n v="1"/>
    <s v="yes"/>
    <s v="Obesity"/>
    <s v="Prediabetes"/>
    <s v="14-Oct-1983"/>
    <n v="39"/>
    <n v="2"/>
    <n v="40103.89"/>
    <s v="tier - 1"/>
    <s v="tier - 2"/>
    <s v="R1011"/>
  </r>
  <r>
    <s v="ID106"/>
    <s v=" Mr"/>
    <s v="Loudon-Brown"/>
    <s v="  Mark"/>
    <n v="43.83"/>
    <n v="6.03"/>
    <x v="1"/>
    <s v="No"/>
    <s v="No"/>
    <n v="2"/>
    <s v="yes"/>
    <s v="Obesity"/>
    <s v="Prediabetes"/>
    <s v="12-Aug-1966"/>
    <n v="56"/>
    <n v="0"/>
    <n v="40069.440000000002"/>
    <s v="tier - 1"/>
    <s v="tier - 3"/>
    <s v="R1011"/>
  </r>
  <r>
    <s v="ID107"/>
    <s v=" Mr"/>
    <s v="Sugathadasa"/>
    <s v="  Gamini P."/>
    <n v="50.07"/>
    <n v="9.27"/>
    <x v="0"/>
    <s v="No"/>
    <s v="No"/>
    <n v="0"/>
    <s v="yes"/>
    <s v="Obesity"/>
    <s v="Diabetes"/>
    <s v="20-Dec-1978"/>
    <n v="44"/>
    <n v="2"/>
    <n v="40054.730000000003"/>
    <s v="tier - 1"/>
    <s v="tier - 3"/>
    <s v="R1011"/>
  </r>
  <r>
    <s v="ID108"/>
    <s v=" Ms"/>
    <s v="Ganley"/>
    <s v="  Emily J"/>
    <n v="32.774999999999999"/>
    <n v="5.53"/>
    <x v="0"/>
    <s v="No"/>
    <s v="No"/>
    <n v="0"/>
    <s v="yes"/>
    <s v="Obesity"/>
    <s v="Normal"/>
    <s v="25-Dec-1982"/>
    <n v="40"/>
    <n v="2"/>
    <n v="40003.33"/>
    <s v="tier - 1"/>
    <s v="tier - 1"/>
    <s v="R1012"/>
  </r>
  <r>
    <s v="ID109"/>
    <s v=" Ms"/>
    <s v="Potter"/>
    <s v="  Amanda"/>
    <n v="34.104999999999997"/>
    <n v="5.07"/>
    <x v="0"/>
    <s v="No"/>
    <s v="No"/>
    <n v="1"/>
    <s v="yes"/>
    <s v="Obesity"/>
    <s v="Normal"/>
    <s v="8-Aug-1987"/>
    <n v="35"/>
    <n v="3"/>
    <n v="39983.43"/>
    <s v="tier - 2"/>
    <s v="tier - 3"/>
    <s v="R1012"/>
  </r>
  <r>
    <s v="ID110"/>
    <s v=" Mr"/>
    <s v="Rasmussen"/>
    <s v="  Nicholas"/>
    <n v="48.93"/>
    <n v="11.17"/>
    <x v="1"/>
    <s v="No"/>
    <s v="No"/>
    <n v="1"/>
    <s v="yes"/>
    <s v="Obesity"/>
    <s v="Diabetes"/>
    <s v="2-Dec-1975"/>
    <n v="47"/>
    <n v="1"/>
    <n v="39963.120000000003"/>
    <s v="tier - 2"/>
    <s v="tier - 2"/>
    <s v="R1011"/>
  </r>
  <r>
    <s v="ID111"/>
    <s v=" Mr"/>
    <s v="Robinson"/>
    <s v="  Knox"/>
    <n v="37.07"/>
    <n v="6.14"/>
    <x v="1"/>
    <s v="No"/>
    <s v="No"/>
    <n v="0"/>
    <s v="yes"/>
    <s v="Obesity"/>
    <s v="Prediabetes"/>
    <s v="22-Aug-1985"/>
    <n v="37"/>
    <n v="1"/>
    <n v="39871.699999999997"/>
    <s v="tier - 1"/>
    <s v="tier - 2"/>
    <s v="R1013"/>
  </r>
  <r>
    <s v="ID112"/>
    <s v=" Ms"/>
    <s v="Antonopoulos"/>
    <s v="  Yianna"/>
    <n v="51.51"/>
    <n v="6.26"/>
    <x v="1"/>
    <s v="No"/>
    <s v="Yes"/>
    <n v="1"/>
    <s v="yes"/>
    <s v="Obesity"/>
    <s v="Prediabetes"/>
    <s v="1-Jun-1983"/>
    <n v="40"/>
    <n v="3"/>
    <n v="39865.699999999997"/>
    <s v="tier - 2"/>
    <s v="tier - 2"/>
    <s v="R1011"/>
  </r>
  <r>
    <s v="ID113"/>
    <s v=" Ms"/>
    <s v="Groner"/>
    <s v="  Roberta"/>
    <n v="34.799999999999997"/>
    <n v="4.72"/>
    <x v="1"/>
    <s v="No"/>
    <s v="No"/>
    <n v="0"/>
    <s v="yes"/>
    <s v="Obesity"/>
    <s v="Normal"/>
    <s v="17-Jul-1985"/>
    <n v="37"/>
    <n v="2"/>
    <n v="39836.519999999997"/>
    <s v="tier - 2"/>
    <s v="tier - 1"/>
    <s v="R1011"/>
  </r>
  <r>
    <s v="ID114"/>
    <s v=" Mr"/>
    <s v="Zywicki"/>
    <s v="  Benjamin P."/>
    <n v="36.67"/>
    <n v="5.18"/>
    <x v="0"/>
    <s v="No"/>
    <s v="No"/>
    <n v="1"/>
    <s v="yes"/>
    <s v="Obesity"/>
    <s v="Normal"/>
    <s v="24-Jul-1987"/>
    <n v="35"/>
    <n v="1"/>
    <n v="39774.28"/>
    <s v="tier - 1"/>
    <s v="tier - 1"/>
    <s v="R1014"/>
  </r>
  <r>
    <s v="ID115"/>
    <s v=" Mr"/>
    <s v="Cardinal"/>
    <s v="  Craig"/>
    <n v="30.9"/>
    <n v="9.4"/>
    <x v="0"/>
    <s v="No"/>
    <s v="No"/>
    <n v="2"/>
    <s v="yes"/>
    <s v="Obesity"/>
    <s v="Diabetes"/>
    <s v="17-Dec-1973"/>
    <n v="49"/>
    <n v="0"/>
    <n v="39727.61"/>
    <s v="tier - 1"/>
    <s v="tier - 2"/>
    <s v="R1011"/>
  </r>
  <r>
    <s v="ID116"/>
    <s v=" Ms"/>
    <s v="Alleman"/>
    <s v="  Ann"/>
    <n v="30.495000000000001"/>
    <n v="6.29"/>
    <x v="0"/>
    <s v="No"/>
    <s v="No"/>
    <n v="0"/>
    <s v="yes"/>
    <s v="Obesity"/>
    <s v="Prediabetes"/>
    <s v="12-Aug-1977"/>
    <n v="45"/>
    <n v="1"/>
    <n v="39725.519999999997"/>
    <s v="tier - 2"/>
    <s v="tier - 1"/>
    <s v="R1012"/>
  </r>
  <r>
    <s v="ID117"/>
    <s v=" Mr"/>
    <s v="Stroffolino"/>
    <s v="  Jamie P"/>
    <n v="44.88"/>
    <n v="6.04"/>
    <x v="0"/>
    <s v="No"/>
    <s v="Yes"/>
    <n v="1"/>
    <s v="yes"/>
    <s v="Obesity"/>
    <s v="Prediabetes"/>
    <s v="16-Jul-2003"/>
    <n v="19"/>
    <n v="0"/>
    <n v="39722.75"/>
    <s v="tier - 1"/>
    <s v="tier - 1"/>
    <s v="R1013"/>
  </r>
  <r>
    <s v="ID118"/>
    <s v=" Mr"/>
    <s v="Clubb"/>
    <s v="  John"/>
    <n v="44.32"/>
    <n v="10.55"/>
    <x v="0"/>
    <s v="No"/>
    <s v="No"/>
    <n v="0"/>
    <s v="yes"/>
    <s v="Obesity"/>
    <s v="Diabetes"/>
    <s v="29-Sep-1968"/>
    <n v="54"/>
    <n v="0"/>
    <n v="39721.93"/>
    <s v="tier - 2"/>
    <s v="tier - 2"/>
    <s v="R1011"/>
  </r>
  <r>
    <s v="ID119"/>
    <s v=" Mr"/>
    <s v="McGoogan"/>
    <s v="  Charlie"/>
    <n v="46.39"/>
    <n v="5.09"/>
    <x v="0"/>
    <s v="No"/>
    <s v="No"/>
    <n v="0"/>
    <s v="yes"/>
    <s v="Obesity"/>
    <s v="Normal"/>
    <s v="17-Dec-1977"/>
    <n v="45"/>
    <n v="2"/>
    <n v="39670.44"/>
    <s v="tier - 2"/>
    <s v="tier - 1"/>
    <s v="R1012"/>
  </r>
  <r>
    <s v="ID120"/>
    <s v=" Mr"/>
    <s v="Keflezighi"/>
    <s v="  Meb"/>
    <n v="42.13"/>
    <n v="5.2"/>
    <x v="1"/>
    <s v="No"/>
    <s v="No"/>
    <n v="1"/>
    <s v="yes"/>
    <s v="Obesity"/>
    <s v="Normal"/>
    <s v="7-Aug-1995"/>
    <n v="27"/>
    <n v="0"/>
    <n v="39611.760000000002"/>
    <s v="tier - 1"/>
    <s v="tier - 3"/>
    <s v="R1013"/>
  </r>
  <r>
    <s v="ID121"/>
    <s v=" Mr"/>
    <s v="Syed"/>
    <s v="  Aaqib L."/>
    <n v="30.78"/>
    <n v="8.4499999999999993"/>
    <x v="1"/>
    <s v="No"/>
    <s v="No"/>
    <n v="0"/>
    <s v="yes"/>
    <s v="Obesity"/>
    <s v="Diabetes"/>
    <s v="5-Jul-1981"/>
    <n v="41"/>
    <n v="3"/>
    <n v="39597.410000000003"/>
    <s v="tier - 1"/>
    <s v="tier - 2"/>
    <s v="R1017"/>
  </r>
  <r>
    <s v="ID122"/>
    <s v=" Mr"/>
    <s v="Segal"/>
    <s v="  Craig A."/>
    <n v="31.35"/>
    <n v="9.5399999999999991"/>
    <x v="0"/>
    <s v="No"/>
    <s v="No"/>
    <n v="0"/>
    <s v="yes"/>
    <s v="Obesity"/>
    <s v="Diabetes"/>
    <s v="12-Jul-1978"/>
    <n v="44"/>
    <n v="1"/>
    <n v="39556.49"/>
    <s v="tier - 1"/>
    <s v="tier - 2"/>
    <s v="R1015"/>
  </r>
  <r>
    <s v="ID123"/>
    <s v=" Ms"/>
    <s v="Defranco"/>
    <s v="  Meredith"/>
    <n v="41.46"/>
    <n v="4.99"/>
    <x v="1"/>
    <s v="No"/>
    <s v="No"/>
    <n v="2"/>
    <s v="yes"/>
    <s v="Obesity"/>
    <s v="Normal"/>
    <s v="24-Jun-1966"/>
    <n v="56"/>
    <n v="0"/>
    <n v="39396.86"/>
    <s v="tier - 2"/>
    <s v="tier - 2"/>
    <s v="R1011"/>
  </r>
  <r>
    <s v="ID124"/>
    <s v=" Mr"/>
    <s v="Kells"/>
    <s v="  Doug"/>
    <n v="48"/>
    <n v="10.54"/>
    <x v="0"/>
    <s v="No"/>
    <s v="No"/>
    <n v="0"/>
    <s v="yes"/>
    <s v="Obesity"/>
    <s v="Diabetes"/>
    <s v="5-Aug-1978"/>
    <n v="44"/>
    <n v="2"/>
    <n v="39352.6"/>
    <s v="tier - 2"/>
    <s v="tier - 3"/>
    <s v="R1011"/>
  </r>
  <r>
    <s v="ID125"/>
    <s v=" Ms"/>
    <s v="Lawton"/>
    <s v="  Elizabeth J."/>
    <n v="49.13"/>
    <n v="4.54"/>
    <x v="0"/>
    <s v="No"/>
    <s v="No"/>
    <n v="0"/>
    <s v="yes"/>
    <s v="Obesity"/>
    <s v="Normal"/>
    <s v="16-Aug-1982"/>
    <n v="40"/>
    <n v="3"/>
    <n v="39315.279999999999"/>
    <s v="tier - 2"/>
    <s v="tier - 3"/>
    <s v="R1011"/>
  </r>
  <r>
    <s v="ID126"/>
    <s v=" Mr"/>
    <s v="Bejar"/>
    <s v="  Matthew P"/>
    <n v="37.799999999999997"/>
    <n v="6.29"/>
    <x v="0"/>
    <s v="No"/>
    <s v="No"/>
    <n v="1"/>
    <s v="yes"/>
    <s v="Obesity"/>
    <s v="Prediabetes"/>
    <s v="30-Nov-1992"/>
    <n v="30"/>
    <n v="2"/>
    <n v="39241.440000000002"/>
    <s v="tier - 1"/>
    <s v="tier - 3"/>
    <s v="R1011"/>
  </r>
  <r>
    <s v="ID127"/>
    <s v=" Mr"/>
    <s v="Navarro Castro"/>
    <s v="  Guillermo Sr."/>
    <n v="38.299999999999997"/>
    <n v="9.51"/>
    <x v="0"/>
    <s v="No"/>
    <s v="No"/>
    <n v="0"/>
    <s v="yes"/>
    <s v="Obesity"/>
    <s v="Diabetes"/>
    <s v="7-Jul-1962"/>
    <n v="60"/>
    <n v="0"/>
    <n v="39221.120000000003"/>
    <s v="tier - 2"/>
    <s v="tier - 1"/>
    <s v="R1011"/>
  </r>
  <r>
    <s v="ID128"/>
    <s v=" Mr"/>
    <s v="Tice"/>
    <s v="  Ryan C"/>
    <n v="32.774999999999999"/>
    <n v="4.72"/>
    <x v="0"/>
    <s v="No"/>
    <s v="No"/>
    <n v="0"/>
    <s v="yes"/>
    <s v="Obesity"/>
    <s v="Normal"/>
    <s v="4-Aug-1982"/>
    <n v="40"/>
    <n v="1"/>
    <n v="39125.33"/>
    <s v="tier - 1"/>
    <s v="tier - 1"/>
    <s v="R1016"/>
  </r>
  <r>
    <s v="ID129"/>
    <s v=" Mr"/>
    <s v="Wolf"/>
    <s v="  Dane"/>
    <n v="34.200000000000003"/>
    <n v="5.91"/>
    <x v="1"/>
    <s v="No"/>
    <s v="No"/>
    <n v="0"/>
    <s v="yes"/>
    <s v="Obesity"/>
    <s v="Prediabetes"/>
    <s v="20-Sep-1985"/>
    <n v="37"/>
    <n v="1"/>
    <n v="39047.29"/>
    <s v="tier - 1"/>
    <s v="tier - 3"/>
    <s v="R1017"/>
  </r>
  <r>
    <s v="ID130"/>
    <s v=" Mr"/>
    <s v="Oppedal"/>
    <s v="  Jonas"/>
    <n v="30.2"/>
    <n v="9.58"/>
    <x v="0"/>
    <s v="No"/>
    <s v="No"/>
    <n v="0"/>
    <s v="yes"/>
    <s v="Obesity"/>
    <s v="Diabetes"/>
    <s v="12-Oct-1978"/>
    <n v="44"/>
    <n v="2"/>
    <n v="38998.550000000003"/>
    <s v="tier - 1"/>
    <s v="tier - 1"/>
    <s v="R1011"/>
  </r>
  <r>
    <s v="ID131"/>
    <s v=" Mr"/>
    <s v="Wright"/>
    <s v="  George E"/>
    <n v="48.32"/>
    <n v="5.77"/>
    <x v="0"/>
    <s v="No"/>
    <s v="No"/>
    <n v="0"/>
    <s v="yes"/>
    <s v="Obesity"/>
    <s v="Prediabetes"/>
    <s v="24-Sep-1980"/>
    <n v="42"/>
    <n v="2"/>
    <n v="38947.43"/>
    <s v="tier - 2"/>
    <s v="tier - 3"/>
    <s v="R1011"/>
  </r>
  <r>
    <s v="ID132"/>
    <s v=" Ms"/>
    <s v="Ellis"/>
    <s v="  Sara S"/>
    <n v="44.86"/>
    <n v="4.38"/>
    <x v="1"/>
    <s v="No"/>
    <s v="No"/>
    <n v="0"/>
    <s v="yes"/>
    <s v="Obesity"/>
    <s v="Normal"/>
    <s v="15-Dec-1976"/>
    <n v="46"/>
    <n v="2"/>
    <n v="38932.559999999998"/>
    <s v="tier - 2"/>
    <s v="tier - 3"/>
    <s v="R1011"/>
  </r>
  <r>
    <s v="ID133"/>
    <s v=" Mr"/>
    <s v="Taormina"/>
    <s v="  Nick"/>
    <n v="52.15"/>
    <n v="5.65"/>
    <x v="0"/>
    <s v="No"/>
    <s v="No"/>
    <n v="1"/>
    <s v="yes"/>
    <s v="Obesity"/>
    <s v="Normal"/>
    <s v="16-Jun-1987"/>
    <n v="35"/>
    <n v="3"/>
    <n v="38924.04"/>
    <s v="tier - 2"/>
    <s v="tier - 2"/>
    <s v="R1011"/>
  </r>
  <r>
    <s v="ID134"/>
    <s v=" Mr"/>
    <s v="Lynch"/>
    <s v="  Timothy"/>
    <n v="41.12"/>
    <n v="7.54"/>
    <x v="1"/>
    <s v="No"/>
    <s v="No"/>
    <n v="0"/>
    <s v="yes"/>
    <s v="Obesity"/>
    <s v="Diabetes"/>
    <s v="30-Jul-1967"/>
    <n v="55"/>
    <n v="0"/>
    <n v="38893.360000000001"/>
    <s v="tier - 1"/>
    <s v="tier - 2"/>
    <s v="R1011"/>
  </r>
  <r>
    <s v="ID135"/>
    <s v=" Ms"/>
    <s v="Tavella"/>
    <s v="  Becky L"/>
    <n v="38.39"/>
    <n v="5.1100000000000003"/>
    <x v="1"/>
    <s v="No"/>
    <s v="No"/>
    <n v="1"/>
    <s v="yes"/>
    <s v="Obesity"/>
    <s v="Normal"/>
    <s v="6-Jun-1964"/>
    <n v="59"/>
    <n v="0"/>
    <n v="38869.25"/>
    <s v="tier - 2"/>
    <s v="tier - 2"/>
    <s v="R1011"/>
  </r>
  <r>
    <s v="ID136"/>
    <s v=" Ms"/>
    <s v="Neufeld"/>
    <s v="  Steph K."/>
    <n v="46.85"/>
    <n v="4.25"/>
    <x v="0"/>
    <s v="No"/>
    <s v="Yes"/>
    <n v="1"/>
    <s v="yes"/>
    <s v="Obesity"/>
    <s v="Normal"/>
    <s v="3-Dec-1979"/>
    <n v="43"/>
    <n v="2"/>
    <n v="38836.980000000003"/>
    <s v="tier - 2"/>
    <s v="tier - 1"/>
    <s v="R1011"/>
  </r>
  <r>
    <s v="ID137"/>
    <s v=" Ms"/>
    <s v="Walhovd"/>
    <s v="  Kristine B."/>
    <n v="42.24"/>
    <n v="5.55"/>
    <x v="0"/>
    <s v="yes"/>
    <s v="No"/>
    <n v="1"/>
    <s v="yes"/>
    <s v="Obesity"/>
    <s v="Normal"/>
    <s v="5-Dec-2004"/>
    <n v="18"/>
    <n v="0"/>
    <n v="38792.69"/>
    <s v="tier - 2"/>
    <s v="tier - 2"/>
    <s v="R1013"/>
  </r>
  <r>
    <s v="ID138"/>
    <s v=" Mr"/>
    <s v="Washburn"/>
    <s v="  Taylor B"/>
    <n v="34.39"/>
    <n v="5.78"/>
    <x v="0"/>
    <s v="No"/>
    <s v="No"/>
    <n v="0"/>
    <s v="yes"/>
    <s v="Obesity"/>
    <s v="Prediabetes"/>
    <s v="8-Nov-1991"/>
    <n v="31"/>
    <n v="3"/>
    <n v="38746.36"/>
    <s v="tier - 1"/>
    <s v="tier - 2"/>
    <s v="R1012"/>
  </r>
  <r>
    <s v="ID139"/>
    <s v=" Mr"/>
    <s v="Mroz"/>
    <s v="  William"/>
    <n v="42.89"/>
    <n v="5.28"/>
    <x v="1"/>
    <s v="No"/>
    <s v="No"/>
    <n v="0"/>
    <s v="yes"/>
    <s v="Obesity"/>
    <s v="Normal"/>
    <s v="15-Jun-1976"/>
    <n v="46"/>
    <n v="2"/>
    <n v="38740.120000000003"/>
    <s v="tier - 2"/>
    <s v="tier - 2"/>
    <s v="R1012"/>
  </r>
  <r>
    <s v="ID140"/>
    <s v=" Mr"/>
    <s v="Canaday"/>
    <s v="  Sage"/>
    <n v="36.299999999999997"/>
    <n v="5.39"/>
    <x v="0"/>
    <s v="No"/>
    <s v="No"/>
    <n v="0"/>
    <s v="yes"/>
    <s v="Obesity"/>
    <s v="Normal"/>
    <s v="2-Nov-1991"/>
    <n v="31"/>
    <n v="2"/>
    <n v="38711"/>
    <s v="tier - 2"/>
    <s v="tier - 2"/>
    <s v="R1011"/>
  </r>
  <r>
    <s v="ID141"/>
    <s v=" Mr"/>
    <s v="Atkins"/>
    <s v="  Cole"/>
    <n v="35.200000000000003"/>
    <n v="8.01"/>
    <x v="1"/>
    <s v="No"/>
    <s v="No"/>
    <n v="1"/>
    <s v="yes"/>
    <s v="Obesity"/>
    <s v="Diabetes"/>
    <s v="20-Jul-1986"/>
    <n v="36"/>
    <n v="1"/>
    <n v="38709.18"/>
    <s v="tier - 1"/>
    <s v="tier - 3"/>
    <s v="R1013"/>
  </r>
  <r>
    <s v="ID142"/>
    <s v=" Mr"/>
    <s v="Kropelnicki"/>
    <s v="  Jesse"/>
    <n v="53.62"/>
    <n v="5.21"/>
    <x v="0"/>
    <s v="No"/>
    <s v="No"/>
    <n v="0"/>
    <s v="yes"/>
    <s v="Obesity"/>
    <s v="Normal"/>
    <s v="13-Jul-1990"/>
    <n v="32"/>
    <n v="3"/>
    <n v="38652.089999999997"/>
    <s v="tier - 2"/>
    <s v="tier - 2"/>
    <s v="R1011"/>
  </r>
  <r>
    <s v="ID143"/>
    <s v=" Ms"/>
    <s v="Braund"/>
    <s v="  Tammi J."/>
    <n v="36.67"/>
    <n v="6.27"/>
    <x v="0"/>
    <s v="No"/>
    <s v="No"/>
    <n v="0"/>
    <s v="yes"/>
    <s v="Obesity"/>
    <s v="Prediabetes"/>
    <s v="12-Nov-1999"/>
    <n v="23"/>
    <n v="2"/>
    <n v="38511.629999999997"/>
    <s v="tier - 2"/>
    <s v="tier - 2"/>
    <s v="R1024"/>
  </r>
  <r>
    <s v="ID144"/>
    <s v=" Mr"/>
    <s v="Anderson"/>
    <s v="  Matthew S."/>
    <n v="33.4"/>
    <n v="10.73"/>
    <x v="1"/>
    <s v="No"/>
    <s v="No"/>
    <n v="1"/>
    <s v="yes"/>
    <s v="Obesity"/>
    <s v="Diabetes"/>
    <s v="21-Jun-1986"/>
    <n v="36"/>
    <n v="2"/>
    <n v="38415.47"/>
    <s v="tier - 1"/>
    <s v="tier - 2"/>
    <s v="R1011"/>
  </r>
  <r>
    <s v="ID145"/>
    <s v=" Mr"/>
    <s v="Bilbrey"/>
    <s v="  Eric"/>
    <n v="42.71"/>
    <n v="10.52"/>
    <x v="0"/>
    <s v="No"/>
    <s v="No"/>
    <n v="0"/>
    <s v="yes"/>
    <s v="Obesity"/>
    <s v="Diabetes"/>
    <s v="23-Dec-1971"/>
    <n v="51"/>
    <n v="0"/>
    <n v="38405.26"/>
    <s v="tier - 2"/>
    <s v="tier - 1"/>
    <s v="R1011"/>
  </r>
  <r>
    <s v="ID146"/>
    <s v=" Ms"/>
    <s v="Curtis"/>
    <s v="  Valeria R"/>
    <n v="41.52"/>
    <n v="11.82"/>
    <x v="1"/>
    <s v="No"/>
    <s v="No"/>
    <n v="2"/>
    <s v="yes"/>
    <s v="Obesity"/>
    <s v="Diabetes"/>
    <s v="22-Aug-1970"/>
    <n v="52"/>
    <n v="0"/>
    <n v="38389.79"/>
    <s v="tier - 2"/>
    <s v="tier - 3"/>
    <s v="R1011"/>
  </r>
  <r>
    <s v="ID147"/>
    <s v=" Mr"/>
    <s v="Meyer"/>
    <s v="  Michael P"/>
    <n v="39.4"/>
    <n v="6.76"/>
    <x v="0"/>
    <s v="No"/>
    <s v="No"/>
    <n v="0"/>
    <s v="yes"/>
    <s v="Obesity"/>
    <s v="Diabetes"/>
    <s v="17-Sep-2002"/>
    <n v="20"/>
    <n v="2"/>
    <n v="38344.57"/>
    <s v="tier - 1"/>
    <s v="tier - 3"/>
    <s v="R1011"/>
  </r>
  <r>
    <s v="ID148"/>
    <s v=" Mr"/>
    <s v="Bardeesy"/>
    <s v="  Rami"/>
    <n v="46.45"/>
    <n v="5.62"/>
    <x v="0"/>
    <s v="No"/>
    <s v="No"/>
    <n v="0"/>
    <s v="yes"/>
    <s v="Obesity"/>
    <s v="Normal"/>
    <s v="12-Jun-1980"/>
    <n v="42"/>
    <n v="2"/>
    <n v="38313.129999999997"/>
    <s v="tier - 1"/>
    <s v="tier - 3"/>
    <s v="R1011"/>
  </r>
  <r>
    <s v="ID149"/>
    <s v=" Mr"/>
    <s v="Shanahan"/>
    <s v="  Denis"/>
    <n v="35.75"/>
    <n v="4.1900000000000004"/>
    <x v="0"/>
    <s v="No"/>
    <s v="No"/>
    <n v="0"/>
    <s v="yes"/>
    <s v="Obesity"/>
    <s v="Normal"/>
    <s v="30-Oct-1989"/>
    <n v="33"/>
    <n v="1"/>
    <n v="38282.75"/>
    <s v="tier - 1"/>
    <s v="tier - 2"/>
    <s v="R1013"/>
  </r>
  <r>
    <s v="ID150"/>
    <s v=" Mr"/>
    <s v="Sutter"/>
    <s v="  Brian E"/>
    <n v="26.07"/>
    <n v="5.32"/>
    <x v="0"/>
    <s v="No"/>
    <s v="No"/>
    <n v="0"/>
    <s v="yes"/>
    <s v="Over Weight"/>
    <s v="Normal"/>
    <s v="16-Aug-1980"/>
    <n v="42"/>
    <n v="1"/>
    <n v="38245.589999999997"/>
    <s v="tier - 1"/>
    <s v="tier - 2"/>
    <s v="R1013"/>
  </r>
  <r>
    <s v="ID151"/>
    <s v=" Ms"/>
    <s v="Yesian"/>
    <s v="  Bonnie"/>
    <n v="36.54"/>
    <n v="4.46"/>
    <x v="1"/>
    <s v="No"/>
    <s v="No"/>
    <n v="1"/>
    <s v="yes"/>
    <s v="Obesity"/>
    <s v="Normal"/>
    <s v="16-Jun-1964"/>
    <n v="58"/>
    <n v="0"/>
    <n v="38241.74"/>
    <s v="tier - 2"/>
    <s v="tier - 3"/>
    <s v="R1011"/>
  </r>
  <r>
    <s v="ID152"/>
    <s v=" Mr"/>
    <s v="Meers"/>
    <s v="  Michael P"/>
    <n v="51.64"/>
    <n v="5.65"/>
    <x v="0"/>
    <s v="No"/>
    <s v="No"/>
    <n v="0"/>
    <s v="yes"/>
    <s v="Obesity"/>
    <s v="Normal"/>
    <s v="8-Sep-1989"/>
    <n v="33"/>
    <n v="3"/>
    <n v="38237.339999999997"/>
    <s v="tier - 2"/>
    <s v="tier - 3"/>
    <s v="R1011"/>
  </r>
  <r>
    <s v="ID153"/>
    <s v=" Mr"/>
    <s v="Conlon"/>
    <s v="  Paul"/>
    <n v="42.83"/>
    <n v="6.04"/>
    <x v="0"/>
    <s v="No"/>
    <s v="No"/>
    <n v="2"/>
    <s v="yes"/>
    <s v="Obesity"/>
    <s v="Prediabetes"/>
    <s v="19-Nov-1972"/>
    <n v="50"/>
    <n v="0"/>
    <n v="38189.1"/>
    <s v="tier - 2"/>
    <s v="tier - 2"/>
    <s v="R1011"/>
  </r>
  <r>
    <s v="ID154"/>
    <s v=" Mr"/>
    <s v="Arnstein"/>
    <s v="  Michael"/>
    <n v="40.15"/>
    <n v="5.76"/>
    <x v="0"/>
    <s v="No"/>
    <s v="No"/>
    <n v="1"/>
    <s v="yes"/>
    <s v="Obesity"/>
    <s v="Prediabetes"/>
    <s v="29-Jul-1998"/>
    <n v="24"/>
    <n v="0"/>
    <n v="38126.25"/>
    <s v="tier - 1"/>
    <s v="tier - 3"/>
    <s v="R1013"/>
  </r>
  <r>
    <s v="ID155"/>
    <s v=" Mr"/>
    <s v="Jurek"/>
    <s v="  Samuel"/>
    <n v="27.8"/>
    <n v="4.3600000000000003"/>
    <x v="0"/>
    <s v="No"/>
    <s v="Yes"/>
    <n v="1"/>
    <s v="yes"/>
    <s v="Over Weight"/>
    <s v="Normal"/>
    <s v="9-Sep-1979"/>
    <n v="43"/>
    <n v="0"/>
    <n v="37829.72"/>
    <s v="tier - 1"/>
    <s v="tier - 2"/>
    <s v="R1011"/>
  </r>
  <r>
    <s v="ID156"/>
    <s v=" Mr"/>
    <s v="Thill"/>
    <s v="  Matthew"/>
    <n v="45.81"/>
    <n v="4.76"/>
    <x v="1"/>
    <s v="No"/>
    <s v="Yes"/>
    <n v="1"/>
    <s v="yes"/>
    <s v="Obesity"/>
    <s v="Normal"/>
    <s v="26-Jul-1983"/>
    <n v="39"/>
    <n v="3"/>
    <n v="37800.980000000003"/>
    <s v="tier - 2"/>
    <s v="tier - 2"/>
    <s v="R1011"/>
  </r>
  <r>
    <s v="ID157"/>
    <s v=" Mr"/>
    <s v="Glaz"/>
    <s v="  Daniel"/>
    <n v="34.43"/>
    <n v="10.82"/>
    <x v="1"/>
    <s v="No"/>
    <s v="No"/>
    <n v="1"/>
    <s v="yes"/>
    <s v="Obesity"/>
    <s v="Diabetes"/>
    <s v="15-Aug-1986"/>
    <n v="36"/>
    <n v="0"/>
    <n v="37742.58"/>
    <s v="tier - 1"/>
    <s v="tier - 1"/>
    <s v="R1013"/>
  </r>
  <r>
    <s v="ID158"/>
    <s v=" Ms"/>
    <s v="Sampson"/>
    <s v="  Syndy"/>
    <n v="41.33"/>
    <n v="4.01"/>
    <x v="1"/>
    <s v="No"/>
    <s v="No"/>
    <n v="0"/>
    <s v="yes"/>
    <s v="Obesity"/>
    <s v="Normal"/>
    <s v="18-Sep-1976"/>
    <n v="46"/>
    <n v="2"/>
    <n v="37735.199999999997"/>
    <s v="tier - 2"/>
    <s v="tier - 2"/>
    <s v="R1011"/>
  </r>
  <r>
    <s v="ID159"/>
    <s v=" Ms"/>
    <s v="Duliba"/>
    <s v="  Aleksandra"/>
    <n v="31.92"/>
    <n v="5.12"/>
    <x v="1"/>
    <s v="No"/>
    <s v="No"/>
    <n v="1"/>
    <s v="yes"/>
    <s v="Obesity"/>
    <s v="Normal"/>
    <s v="10-Oct-1988"/>
    <n v="34"/>
    <n v="1"/>
    <n v="37701.879999999997"/>
    <s v="tier - 2"/>
    <s v="tier - 3"/>
    <s v="R1023"/>
  </r>
  <r>
    <s v="ID160"/>
    <s v=" Mr"/>
    <s v="Tanguay"/>
    <s v="  Steeve T Sr."/>
    <n v="39.799999999999997"/>
    <n v="10.54"/>
    <x v="1"/>
    <s v="No"/>
    <s v="No"/>
    <n v="2"/>
    <s v="yes"/>
    <s v="Obesity"/>
    <s v="Diabetes"/>
    <s v="28-Oct-1970"/>
    <n v="52"/>
    <n v="0"/>
    <n v="37675.06"/>
    <s v="tier - 2"/>
    <s v="tier - 3"/>
    <s v="R1011"/>
  </r>
  <r>
    <s v="ID161"/>
    <s v=" Mr"/>
    <s v="McClelland"/>
    <s v="  Richard"/>
    <n v="42.82"/>
    <n v="4.21"/>
    <x v="0"/>
    <s v="No"/>
    <s v="No"/>
    <n v="0"/>
    <s v="yes"/>
    <s v="Obesity"/>
    <s v="Normal"/>
    <s v="20-Jun-1982"/>
    <n v="40"/>
    <n v="3"/>
    <n v="37650.74"/>
    <s v="tier - 2"/>
    <s v="tier - 2"/>
    <s v="R1012"/>
  </r>
  <r>
    <s v="ID162"/>
    <s v=" Mr"/>
    <s v="Gorman"/>
    <s v="  Aaron T"/>
    <n v="33.630000000000003"/>
    <n v="5.42"/>
    <x v="0"/>
    <s v="No"/>
    <s v="No"/>
    <n v="0"/>
    <s v="yes"/>
    <s v="Obesity"/>
    <s v="Normal"/>
    <s v="16-Nov-1990"/>
    <n v="32"/>
    <n v="1"/>
    <n v="37607.53"/>
    <s v="tier - 1"/>
    <s v="tier - 2"/>
    <s v="R1019"/>
  </r>
  <r>
    <s v="ID163"/>
    <s v=" Mr"/>
    <s v="Nishimura"/>
    <s v="  Akira"/>
    <n v="37.07"/>
    <n v="4.28"/>
    <x v="0"/>
    <s v="yes"/>
    <s v="No"/>
    <n v="1"/>
    <s v="yes"/>
    <s v="Obesity"/>
    <s v="Normal"/>
    <s v="12-Oct-2000"/>
    <n v="22"/>
    <n v="2"/>
    <n v="37484.449999999997"/>
    <s v="tier - 1"/>
    <s v="tier - 1"/>
    <s v="R1013"/>
  </r>
  <r>
    <s v="ID164"/>
    <s v=" Mr"/>
    <s v="Brimble"/>
    <s v="  Ben"/>
    <n v="35.625"/>
    <n v="8.9"/>
    <x v="0"/>
    <s v="No"/>
    <s v="No"/>
    <n v="0"/>
    <s v="yes"/>
    <s v="Obesity"/>
    <s v="Diabetes"/>
    <s v="27-Sep-2002"/>
    <n v="20"/>
    <n v="3"/>
    <n v="37465.339999999997"/>
    <s v="tier - 1"/>
    <s v="tier - 2"/>
    <s v="R1012"/>
  </r>
  <r>
    <s v="ID165"/>
    <s v=" Ms"/>
    <s v="Trenk"/>
    <s v="  Jana"/>
    <n v="42.69"/>
    <n v="4.8899999999999997"/>
    <x v="0"/>
    <s v="No"/>
    <s v="Yes"/>
    <n v="1"/>
    <s v="yes"/>
    <s v="Obesity"/>
    <s v="Normal"/>
    <s v="3-Aug-1979"/>
    <n v="43"/>
    <n v="2"/>
    <n v="37425.94"/>
    <s v="tier - 2"/>
    <s v="tier - 1"/>
    <s v="R1011"/>
  </r>
  <r>
    <s v="ID166"/>
    <s v=" Mr"/>
    <s v="Wittmann"/>
    <s v="  Jay T."/>
    <n v="37.869999999999997"/>
    <n v="4.29"/>
    <x v="1"/>
    <s v="No"/>
    <s v="Yes"/>
    <n v="1"/>
    <s v="yes"/>
    <s v="Obesity"/>
    <s v="Normal"/>
    <s v="30-Oct-1969"/>
    <n v="53"/>
    <n v="0"/>
    <n v="37277.269999999997"/>
    <s v="tier - 1"/>
    <s v="tier - 3"/>
    <s v="R1011"/>
  </r>
  <r>
    <s v="ID167"/>
    <s v=" Ms"/>
    <s v="Tremblay"/>
    <s v="  Marie-Helene"/>
    <n v="40.61"/>
    <n v="8"/>
    <x v="1"/>
    <s v="No"/>
    <s v="No"/>
    <n v="1"/>
    <s v="yes"/>
    <s v="Obesity"/>
    <s v="Diabetes"/>
    <s v="9-Nov-1975"/>
    <n v="47"/>
    <n v="1"/>
    <n v="37272.339999999997"/>
    <s v="tier - 2"/>
    <s v="tier - 3"/>
    <s v="R1011"/>
  </r>
  <r>
    <s v="ID168"/>
    <s v=" Ms"/>
    <s v="Scofield"/>
    <s v="  Bret R"/>
    <n v="30.78"/>
    <n v="4.67"/>
    <x v="1"/>
    <s v="No"/>
    <s v="No"/>
    <n v="0"/>
    <s v="yes"/>
    <s v="Obesity"/>
    <s v="Normal"/>
    <s v="17-Nov-1985"/>
    <n v="37"/>
    <n v="0"/>
    <n v="37270.15"/>
    <s v="tier - 2"/>
    <s v="tier - 1"/>
    <s v="R1024"/>
  </r>
  <r>
    <s v="ID169"/>
    <s v=" Mr"/>
    <s v="Yost"/>
    <s v="  Gardner L"/>
    <n v="49.49"/>
    <n v="4.5"/>
    <x v="0"/>
    <s v="No"/>
    <s v="No"/>
    <n v="0"/>
    <s v="yes"/>
    <s v="Obesity"/>
    <s v="Normal"/>
    <s v="17-Oct-1990"/>
    <n v="32"/>
    <n v="3"/>
    <n v="37251.22"/>
    <s v="tier - 2"/>
    <s v="tier - 2"/>
    <s v="R1011"/>
  </r>
  <r>
    <s v="ID170"/>
    <s v=" Mr"/>
    <s v="Torphy"/>
    <s v="  Bobby"/>
    <n v="37.619999999999997"/>
    <n v="6.32"/>
    <x v="1"/>
    <s v="yes"/>
    <s v="No"/>
    <n v="2"/>
    <s v="yes"/>
    <s v="Obesity"/>
    <s v="Prediabetes"/>
    <s v="5-Sep-2000"/>
    <n v="22"/>
    <n v="1"/>
    <n v="37165.160000000003"/>
    <s v="tier - 1"/>
    <s v="tier - 3"/>
    <s v="R1013"/>
  </r>
  <r>
    <s v="ID171"/>
    <s v=" Ms"/>
    <s v="Busby"/>
    <s v="  Natalie"/>
    <n v="36.08"/>
    <n v="6.1"/>
    <x v="1"/>
    <s v="No"/>
    <s v="No"/>
    <n v="1"/>
    <s v="yes"/>
    <s v="Obesity"/>
    <s v="Prediabetes"/>
    <s v="30-Oct-1995"/>
    <n v="27"/>
    <n v="0"/>
    <n v="37133.9"/>
    <s v="tier - 2"/>
    <s v="tier - 2"/>
    <s v="R1013"/>
  </r>
  <r>
    <s v="ID172"/>
    <s v=" Ms"/>
    <s v="Nguyen"/>
    <s v="  Lina"/>
    <n v="33.5"/>
    <n v="5.4"/>
    <x v="0"/>
    <s v="No"/>
    <s v="No"/>
    <n v="0"/>
    <s v="yes"/>
    <s v="Obesity"/>
    <s v="Normal"/>
    <s v="10-Jun-1989"/>
    <n v="33"/>
    <n v="0"/>
    <n v="37079.370000000003"/>
    <s v="tier - 2"/>
    <s v="tier - 3"/>
    <s v="R1011"/>
  </r>
  <r>
    <s v="ID173"/>
    <s v=" Mr"/>
    <s v="Hanley"/>
    <s v="  Zebulon"/>
    <n v="47.46"/>
    <n v="6.24"/>
    <x v="1"/>
    <s v="No"/>
    <s v="No"/>
    <n v="1"/>
    <s v="yes"/>
    <s v="Obesity"/>
    <s v="Prediabetes"/>
    <s v="17-Dec-1988"/>
    <n v="34"/>
    <n v="3"/>
    <n v="37076.370000000003"/>
    <s v="tier - 2"/>
    <s v="tier - 1"/>
    <s v="R1011"/>
  </r>
  <r>
    <s v="ID174"/>
    <s v=" Ms"/>
    <s v="Scheer"/>
    <s v="  Amanda"/>
    <n v="49.24"/>
    <n v="4.45"/>
    <x v="0"/>
    <s v="No"/>
    <s v="No"/>
    <n v="0"/>
    <s v="yes"/>
    <s v="Obesity"/>
    <s v="Normal"/>
    <s v="1-Nov-1991"/>
    <n v="31"/>
    <n v="3"/>
    <n v="37040.879999999997"/>
    <s v="tier - 2"/>
    <s v="tier - 2"/>
    <s v="R1011"/>
  </r>
  <r>
    <s v="ID175"/>
    <s v=" Mr"/>
    <s v="Rankin"/>
    <s v="  Greg"/>
    <n v="54.4"/>
    <n v="5.22"/>
    <x v="0"/>
    <s v="No"/>
    <s v="No"/>
    <n v="1"/>
    <s v="yes"/>
    <s v="Obesity"/>
    <s v="Normal"/>
    <s v="13-Sep-1992"/>
    <n v="30"/>
    <n v="0"/>
    <n v="36976.449999999997"/>
    <s v="tier - 2"/>
    <s v="tier - 3"/>
    <s v="R1011"/>
  </r>
  <r>
    <s v="ID176"/>
    <s v=" Mr"/>
    <s v="Ricardi"/>
    <s v="  John"/>
    <n v="35.53"/>
    <n v="4.6100000000000003"/>
    <x v="0"/>
    <s v="No"/>
    <s v="No"/>
    <n v="1"/>
    <s v="yes"/>
    <s v="Obesity"/>
    <s v="Normal"/>
    <s v="25-Aug-1992"/>
    <n v="30"/>
    <n v="0"/>
    <n v="36950.26"/>
    <s v="tier - 1"/>
    <s v="tier - 1"/>
    <s v="R1013"/>
  </r>
  <r>
    <s v="ID177"/>
    <s v=" Ms"/>
    <s v="Karkos"/>
    <s v="  Kelsey A."/>
    <n v="39.729999999999997"/>
    <n v="6.24"/>
    <x v="0"/>
    <s v="No"/>
    <s v="No"/>
    <n v="0"/>
    <s v="yes"/>
    <s v="Obesity"/>
    <s v="Prediabetes"/>
    <s v="13-Aug-1977"/>
    <n v="45"/>
    <n v="2"/>
    <n v="36935.64"/>
    <s v="tier - 2"/>
    <s v="tier - 1"/>
    <s v="R1011"/>
  </r>
  <r>
    <s v="ID178"/>
    <s v=" Ms"/>
    <s v="Price-Dierksen"/>
    <s v="  Bronwen L"/>
    <n v="35.68"/>
    <n v="10.039999999999999"/>
    <x v="0"/>
    <s v="No"/>
    <s v="No"/>
    <n v="0"/>
    <s v="yes"/>
    <s v="Obesity"/>
    <s v="Diabetes"/>
    <s v="22-Oct-1968"/>
    <n v="54"/>
    <n v="0"/>
    <n v="36922.61"/>
    <s v="tier - 2"/>
    <s v="tier - 1"/>
    <s v="R1011"/>
  </r>
  <r>
    <s v="ID179"/>
    <s v=" Ms"/>
    <s v="Knispel"/>
    <s v="  Manuela"/>
    <n v="48.86"/>
    <n v="6.09"/>
    <x v="0"/>
    <s v="No"/>
    <s v="No"/>
    <n v="0"/>
    <s v="yes"/>
    <s v="Obesity"/>
    <s v="Prediabetes"/>
    <s v="10-Jun-1991"/>
    <n v="31"/>
    <n v="3"/>
    <n v="36911.99"/>
    <s v="tier - 2"/>
    <s v="tier - 2"/>
    <s v="R1011"/>
  </r>
  <r>
    <s v="ID180"/>
    <s v=" Ms"/>
    <s v="King"/>
    <s v="  Jennifer L"/>
    <n v="34.799999999999997"/>
    <n v="11.4"/>
    <x v="1"/>
    <s v="No"/>
    <s v="Yes"/>
    <n v="1"/>
    <s v="No"/>
    <s v="Obesity"/>
    <s v="Diabetes"/>
    <s v="24-Jul-1963"/>
    <n v="59"/>
    <n v="2"/>
    <n v="36910.61"/>
    <s v="tier - 2"/>
    <s v="tier - 2"/>
    <s v="R1011"/>
  </r>
  <r>
    <s v="ID181"/>
    <s v=" Ms"/>
    <s v="Samuelson"/>
    <s v="  Abby W."/>
    <n v="32.49"/>
    <n v="4.29"/>
    <x v="0"/>
    <s v="No"/>
    <s v="Yes"/>
    <n v="1"/>
    <s v="yes"/>
    <s v="Obesity"/>
    <s v="Normal"/>
    <s v="21-Jun-2003"/>
    <n v="19"/>
    <n v="0"/>
    <n v="36898.730000000003"/>
    <s v="tier - 2"/>
    <s v="tier - 1"/>
    <s v="R1012"/>
  </r>
  <r>
    <s v="ID182"/>
    <s v=" Mr"/>
    <s v="Fredsall"/>
    <s v="  Tyler"/>
    <n v="39"/>
    <n v="5.7"/>
    <x v="0"/>
    <s v="No"/>
    <s v="No"/>
    <n v="2"/>
    <s v="yes"/>
    <s v="Obesity"/>
    <s v="Normal"/>
    <s v="5-Dec-1972"/>
    <n v="50"/>
    <n v="0"/>
    <n v="36889.99"/>
    <s v="tier - 1"/>
    <s v="tier - 3"/>
    <s v="R1011"/>
  </r>
  <r>
    <s v="ID183"/>
    <s v=" Mr"/>
    <s v="Eggleston"/>
    <s v="  Jeffrey"/>
    <n v="35.299999999999997"/>
    <n v="6.09"/>
    <x v="0"/>
    <s v="No"/>
    <s v="No"/>
    <n v="1"/>
    <s v="yes"/>
    <s v="Obesity"/>
    <s v="Prediabetes"/>
    <s v="4-Jul-1992"/>
    <n v="30"/>
    <n v="0"/>
    <n v="36837.47"/>
    <s v="tier - 2"/>
    <s v="tier - 3"/>
    <s v="R1011"/>
  </r>
  <r>
    <s v="ID184"/>
    <s v=" Mr"/>
    <s v="Palombaro"/>
    <s v="  Matthew F"/>
    <n v="33.42"/>
    <n v="10.67"/>
    <x v="0"/>
    <s v="No"/>
    <s v="No"/>
    <n v="0"/>
    <s v="yes"/>
    <s v="Obesity"/>
    <s v="Diabetes"/>
    <s v="28-Dec-1965"/>
    <n v="57"/>
    <n v="0"/>
    <n v="36795.29"/>
    <s v="tier - 2"/>
    <s v="tier - 1"/>
    <s v="R1011"/>
  </r>
  <r>
    <s v="ID185"/>
    <s v=" Mr"/>
    <s v="Silva"/>
    <s v="  Ryan J."/>
    <n v="37.18"/>
    <n v="6.75"/>
    <x v="1"/>
    <s v="No"/>
    <s v="No"/>
    <n v="2"/>
    <s v="yes"/>
    <s v="Obesity"/>
    <s v="Diabetes"/>
    <s v="14-Jul-1970"/>
    <n v="52"/>
    <n v="0"/>
    <n v="36786.370000000003"/>
    <s v="tier - 1"/>
    <s v="tier - 1"/>
    <s v="R1011"/>
  </r>
  <r>
    <s v="ID186"/>
    <s v=" Ms"/>
    <s v="Bugala"/>
    <s v="  Amy"/>
    <n v="33.33"/>
    <n v="9.26"/>
    <x v="1"/>
    <s v="No"/>
    <s v="No"/>
    <n v="2"/>
    <s v="No"/>
    <s v="Obesity"/>
    <s v="Diabetes"/>
    <s v="29-Jul-1961"/>
    <n v="61"/>
    <n v="4"/>
    <n v="36580.28"/>
    <s v="tier - 2"/>
    <s v="tier - 2"/>
    <s v="R1013"/>
  </r>
  <r>
    <s v="ID187"/>
    <s v=" Mr"/>
    <s v="Dublin"/>
    <s v="  Andrew P"/>
    <n v="53.21"/>
    <n v="4.2699999999999996"/>
    <x v="0"/>
    <s v="No"/>
    <s v="No"/>
    <n v="1"/>
    <s v="yes"/>
    <s v="Obesity"/>
    <s v="Normal"/>
    <s v="9-Oct-1992"/>
    <n v="30"/>
    <n v="0"/>
    <n v="36572.800000000003"/>
    <s v="tier - 1"/>
    <s v="tier - 2"/>
    <s v="R1011"/>
  </r>
  <r>
    <s v="ID188"/>
    <s v=" Mr"/>
    <s v="Cleland"/>
    <s v="  George M. V"/>
    <n v="38.729999999999997"/>
    <n v="11.51"/>
    <x v="0"/>
    <s v="No"/>
    <s v="No"/>
    <n v="2"/>
    <s v="yes"/>
    <s v="Obesity"/>
    <s v="Diabetes"/>
    <s v="9-Aug-1973"/>
    <n v="49"/>
    <n v="0"/>
    <n v="36541.550000000003"/>
    <s v="tier - 2"/>
    <s v="tier - 3"/>
    <s v="R1011"/>
  </r>
  <r>
    <s v="ID189"/>
    <s v=" Ms"/>
    <s v="Evans"/>
    <s v="  Sarah"/>
    <n v="29.73"/>
    <n v="7.22"/>
    <x v="0"/>
    <s v="No"/>
    <s v="No"/>
    <n v="0"/>
    <s v="yes"/>
    <s v="Over Weight"/>
    <s v="Diabetes"/>
    <s v="19-Nov-1962"/>
    <n v="60"/>
    <n v="0"/>
    <n v="36445.550000000003"/>
    <s v="tier - 2"/>
    <s v="tier - 2"/>
    <s v="R1011"/>
  </r>
  <r>
    <s v="ID190"/>
    <s v=" Ms"/>
    <s v="Boyd"/>
    <s v="  Lara"/>
    <n v="34.700000000000003"/>
    <n v="4.37"/>
    <x v="0"/>
    <s v="No"/>
    <s v="Yes"/>
    <n v="1"/>
    <s v="yes"/>
    <s v="Obesity"/>
    <s v="Normal"/>
    <s v="9-Dec-2003"/>
    <n v="19"/>
    <n v="2"/>
    <n v="36397.58"/>
    <s v="tier - 2"/>
    <s v="tier - 3"/>
    <s v="R1011"/>
  </r>
  <r>
    <s v="ID191"/>
    <s v=" Mr"/>
    <s v="Roulier"/>
    <s v="  Sebastien"/>
    <n v="38.28"/>
    <n v="11.56"/>
    <x v="1"/>
    <s v="No"/>
    <s v="No"/>
    <n v="1"/>
    <s v="yes"/>
    <s v="Obesity"/>
    <s v="Diabetes"/>
    <s v="5-Jun-1975"/>
    <n v="48"/>
    <n v="1"/>
    <n v="36350.71"/>
    <s v="tier - 1"/>
    <s v="tier - 2"/>
    <s v="R1011"/>
  </r>
  <r>
    <s v="ID192"/>
    <s v=" Mr"/>
    <s v="Mullins"/>
    <s v="  Padraig"/>
    <n v="33.57"/>
    <n v="8.82"/>
    <x v="1"/>
    <s v="No"/>
    <s v="No"/>
    <n v="0"/>
    <s v="yes"/>
    <s v="Obesity"/>
    <s v="Diabetes"/>
    <s v="18-Oct-1967"/>
    <n v="55"/>
    <n v="0"/>
    <n v="36332.449999999997"/>
    <s v="tier - 1"/>
    <s v="tier - 3"/>
    <s v="R1011"/>
  </r>
  <r>
    <s v="ID193"/>
    <s v=" Ms"/>
    <s v="Hofmann"/>
    <s v="  Heather"/>
    <n v="52.06"/>
    <n v="4.6900000000000004"/>
    <x v="0"/>
    <s v="No"/>
    <s v="No"/>
    <n v="1"/>
    <s v="yes"/>
    <s v="Obesity"/>
    <s v="Normal"/>
    <s v="16-Jun-1992"/>
    <n v="30"/>
    <n v="0"/>
    <n v="36314.050000000003"/>
    <s v="tier - 2"/>
    <s v="tier - 2"/>
    <s v="R1011"/>
  </r>
  <r>
    <s v="ID194"/>
    <s v=" Mr"/>
    <s v="Garcia Garcia"/>
    <s v="  Jorge"/>
    <n v="38.17"/>
    <n v="4.53"/>
    <x v="0"/>
    <s v="yes"/>
    <s v="No"/>
    <n v="1"/>
    <s v="yes"/>
    <s v="Obesity"/>
    <s v="Normal"/>
    <s v="25-Dec-2004"/>
    <n v="18"/>
    <n v="0"/>
    <n v="36307.800000000003"/>
    <s v="tier - 1"/>
    <s v="tier - 2"/>
    <s v="R1013"/>
  </r>
  <r>
    <s v="ID195"/>
    <s v=" Mr"/>
    <s v="Klecker"/>
    <s v="  Jack R"/>
    <n v="36.954999999999998"/>
    <n v="5.84"/>
    <x v="0"/>
    <s v="No"/>
    <s v="Yes"/>
    <n v="1"/>
    <s v="yes"/>
    <s v="Obesity"/>
    <s v="Prediabetes"/>
    <s v="5-Sep-2003"/>
    <n v="19"/>
    <n v="0"/>
    <n v="36219.410000000003"/>
    <s v="tier - 1"/>
    <s v="tier - 1"/>
    <s v="R1012"/>
  </r>
  <r>
    <s v="ID196"/>
    <s v=" Mr"/>
    <s v="Cancre"/>
    <s v="  Felix"/>
    <n v="34.4"/>
    <n v="4.9000000000000004"/>
    <x v="0"/>
    <s v="No"/>
    <s v="Yes"/>
    <n v="1"/>
    <s v="yes"/>
    <s v="Obesity"/>
    <s v="Normal"/>
    <s v="28-Dec-1993"/>
    <n v="29"/>
    <n v="0"/>
    <n v="36197.699999999997"/>
    <s v="tier - 1"/>
    <s v="tier - 3"/>
    <s v="R1011"/>
  </r>
  <r>
    <s v="ID197"/>
    <s v=" Mr"/>
    <s v="Denucci"/>
    <s v="  Christopher C"/>
    <n v="31.73"/>
    <n v="4.3"/>
    <x v="0"/>
    <s v="No"/>
    <s v="No"/>
    <n v="0"/>
    <s v="yes"/>
    <s v="Obesity"/>
    <s v="Normal"/>
    <s v="1-Oct-1999"/>
    <n v="23"/>
    <n v="3"/>
    <n v="36189.1"/>
    <s v="tier - 1"/>
    <s v="tier - 3"/>
    <s v="R1016"/>
  </r>
  <r>
    <s v="ID198"/>
    <s v=" Mr"/>
    <s v="Saldana"/>
    <s v="  Jesse"/>
    <n v="36.64"/>
    <n v="11.34"/>
    <x v="0"/>
    <s v="No"/>
    <s v="No"/>
    <n v="0"/>
    <s v="yes"/>
    <s v="Obesity"/>
    <s v="Diabetes"/>
    <s v="6-Dec-1974"/>
    <n v="48"/>
    <n v="0"/>
    <n v="36182.870000000003"/>
    <s v="tier - 2"/>
    <s v="tier - 3"/>
    <s v="R1012"/>
  </r>
  <r>
    <s v="ID199"/>
    <s v=" Ms"/>
    <s v="Weinberg"/>
    <s v="  Jill"/>
    <n v="36.85"/>
    <n v="5.88"/>
    <x v="0"/>
    <s v="yes"/>
    <s v="No"/>
    <n v="1"/>
    <s v="yes"/>
    <s v="Obesity"/>
    <s v="Prediabetes"/>
    <s v="30-Aug-2004"/>
    <n v="18"/>
    <n v="0"/>
    <n v="36149.480000000003"/>
    <s v="tier - 2"/>
    <s v="tier - 2"/>
    <s v="R1013"/>
  </r>
  <r>
    <s v="ID200"/>
    <s v=" Mr"/>
    <s v="Walsh"/>
    <s v="  William"/>
    <n v="33.33"/>
    <n v="5.01"/>
    <x v="1"/>
    <s v="No"/>
    <s v="Yes"/>
    <n v="1"/>
    <s v="yes"/>
    <s v="Obesity"/>
    <s v="Normal"/>
    <s v="12-Jun-1997"/>
    <n v="25"/>
    <n v="2"/>
    <n v="36124.57"/>
    <s v="tier - 1"/>
    <s v="tier - 3"/>
    <s v="R1013"/>
  </r>
  <r>
    <s v="ID201"/>
    <s v=" Mr"/>
    <s v="Pasten"/>
    <s v="  Alejandro"/>
    <n v="39.14"/>
    <n v="4.4000000000000004"/>
    <x v="0"/>
    <s v="No"/>
    <s v="Yes"/>
    <n v="1"/>
    <s v="yes"/>
    <s v="Obesity"/>
    <s v="Normal"/>
    <s v="4-Nov-1979"/>
    <n v="43"/>
    <n v="2"/>
    <n v="36090.49"/>
    <s v="tier - 2"/>
    <s v="tier - 2"/>
    <s v="R1011"/>
  </r>
  <r>
    <s v="ID202"/>
    <s v=" Mr"/>
    <s v="LaBelle"/>
    <s v="  Ian E."/>
    <n v="32.9"/>
    <n v="6.26"/>
    <x v="1"/>
    <s v="No"/>
    <s v="No"/>
    <n v="0"/>
    <s v="yes"/>
    <s v="Obesity"/>
    <s v="Prediabetes"/>
    <s v="20-Aug-1996"/>
    <n v="26"/>
    <n v="2"/>
    <n v="36085.22"/>
    <s v="tier - 1"/>
    <s v="tier - 1"/>
    <s v="R1011"/>
  </r>
  <r>
    <s v="ID203"/>
    <s v=" Mr"/>
    <s v="Guzman"/>
    <s v="  Hector Sr."/>
    <n v="29.78"/>
    <n v="10.27"/>
    <x v="1"/>
    <s v="No"/>
    <s v="Yes"/>
    <n v="1"/>
    <s v="yes"/>
    <s v="Over Weight"/>
    <s v="Diabetes"/>
    <s v="22-Jul-1963"/>
    <n v="59"/>
    <n v="0"/>
    <n v="36074.339999999997"/>
    <s v="tier - 2"/>
    <s v="tier - 1"/>
    <s v="R1011"/>
  </r>
  <r>
    <s v="ID204"/>
    <s v=" Ms"/>
    <s v="Turnbull"/>
    <s v="  Rebecca"/>
    <n v="32.78"/>
    <n v="5.27"/>
    <x v="0"/>
    <s v="No"/>
    <s v="No"/>
    <n v="0"/>
    <s v="yes"/>
    <s v="Obesity"/>
    <s v="Normal"/>
    <s v="4-Sep-1999"/>
    <n v="23"/>
    <n v="2"/>
    <n v="36021.01"/>
    <s v="tier - 2"/>
    <s v="tier - 3"/>
    <s v="R1013"/>
  </r>
  <r>
    <s v="ID205"/>
    <s v=" Mr"/>
    <s v="Aguero"/>
    <s v="  Matt"/>
    <n v="41.65"/>
    <n v="10.73"/>
    <x v="1"/>
    <s v="No"/>
    <s v="No"/>
    <n v="0"/>
    <s v="yes"/>
    <s v="Obesity"/>
    <s v="Diabetes"/>
    <s v="22-Nov-1981"/>
    <n v="41"/>
    <n v="1"/>
    <n v="35952.65"/>
    <s v="tier - 1"/>
    <s v="tier - 3"/>
    <s v="R1011"/>
  </r>
  <r>
    <s v="ID206"/>
    <s v=" Ms"/>
    <s v="Woodward"/>
    <s v="  Elizabeth H"/>
    <n v="50.79"/>
    <n v="4.45"/>
    <x v="0"/>
    <s v="No"/>
    <s v="No"/>
    <n v="1"/>
    <s v="yes"/>
    <s v="Obesity"/>
    <s v="Normal"/>
    <s v="18-Jun-1992"/>
    <n v="30"/>
    <n v="0"/>
    <n v="35883.269999999997"/>
    <s v="tier - 2"/>
    <s v="tier - 1"/>
    <s v="R1011"/>
  </r>
  <r>
    <s v="ID207"/>
    <s v=" Ms"/>
    <s v="McElroy"/>
    <s v="  Grace"/>
    <n v="35.43"/>
    <n v="5.25"/>
    <x v="1"/>
    <s v="No"/>
    <s v="No"/>
    <n v="0"/>
    <s v="yes"/>
    <s v="Obesity"/>
    <s v="Normal"/>
    <s v="4-Oct-1976"/>
    <n v="46"/>
    <n v="2"/>
    <n v="35733.96"/>
    <s v="tier - 2"/>
    <s v="tier - 2"/>
    <s v="R1011"/>
  </r>
  <r>
    <s v="ID208"/>
    <s v=" Mr"/>
    <s v="Lopez"/>
    <s v="  Jaime"/>
    <n v="35.25"/>
    <n v="9.51"/>
    <x v="0"/>
    <s v="No"/>
    <s v="No"/>
    <n v="0"/>
    <s v="yes"/>
    <s v="Obesity"/>
    <s v="Diabetes"/>
    <s v="15-Jul-1974"/>
    <n v="48"/>
    <n v="0"/>
    <n v="35711.39"/>
    <s v="tier - 2"/>
    <s v="tier - 3"/>
    <s v="R1012"/>
  </r>
  <r>
    <s v="ID209"/>
    <s v=" Ms"/>
    <s v="Cardosi"/>
    <s v="  Calesse"/>
    <n v="36.85"/>
    <n v="11.12"/>
    <x v="0"/>
    <s v="No"/>
    <s v="No"/>
    <n v="0"/>
    <s v="yes"/>
    <s v="Obesity"/>
    <s v="Diabetes"/>
    <s v="19-Dec-1978"/>
    <n v="44"/>
    <n v="2"/>
    <n v="35701.9"/>
    <s v="tier - 2"/>
    <s v="tier - 1"/>
    <s v="R1011"/>
  </r>
  <r>
    <s v="ID210"/>
    <s v=" Ms"/>
    <s v="Looney"/>
    <s v="  Kate L"/>
    <n v="31.02"/>
    <n v="4.5599999999999996"/>
    <x v="0"/>
    <s v="yes"/>
    <s v="No"/>
    <n v="1"/>
    <s v="yes"/>
    <s v="Obesity"/>
    <s v="Normal"/>
    <s v="17-Dec-2000"/>
    <n v="22"/>
    <n v="3"/>
    <n v="35595.589999999997"/>
    <s v="tier - 2"/>
    <s v="tier - 3"/>
    <s v="R1013"/>
  </r>
  <r>
    <s v="ID211"/>
    <s v=" Mr"/>
    <s v="Zyryanov"/>
    <s v="  Sergey"/>
    <n v="35.6"/>
    <n v="4.0199999999999996"/>
    <x v="1"/>
    <s v="yes"/>
    <s v="No"/>
    <n v="2"/>
    <s v="yes"/>
    <s v="Obesity"/>
    <s v="Normal"/>
    <s v="19-Nov-2000"/>
    <n v="22"/>
    <n v="0"/>
    <n v="35585.58"/>
    <s v="tier - 2"/>
    <s v="tier - 3"/>
    <s v="R1011"/>
  </r>
  <r>
    <s v="ID212"/>
    <s v=" Mr"/>
    <s v="Gavin"/>
    <s v="  Timothy V"/>
    <n v="34.39"/>
    <n v="8.7200000000000006"/>
    <x v="0"/>
    <s v="No"/>
    <s v="No"/>
    <n v="0"/>
    <s v="yes"/>
    <s v="Obesity"/>
    <s v="Diabetes"/>
    <s v="10-Aug-1971"/>
    <n v="51"/>
    <n v="0"/>
    <n v="35583.17"/>
    <s v="tier - 1"/>
    <s v="tier - 3"/>
    <s v="R1011"/>
  </r>
  <r>
    <s v="ID213"/>
    <s v=" Mr"/>
    <s v="Littlefield"/>
    <s v="  Andrew S"/>
    <n v="29.06"/>
    <n v="6.25"/>
    <x v="1"/>
    <s v="No"/>
    <s v="No"/>
    <n v="1"/>
    <s v="yes"/>
    <s v="Over Weight"/>
    <s v="Prediabetes"/>
    <s v="29-Aug-1964"/>
    <n v="58"/>
    <n v="0"/>
    <n v="35573.26"/>
    <s v="tier - 2"/>
    <s v="tier - 1"/>
    <s v="R1011"/>
  </r>
  <r>
    <s v="ID214"/>
    <s v=" Mr"/>
    <s v="Shearer"/>
    <s v="  Matthew D"/>
    <n v="35.799999999999997"/>
    <n v="7.32"/>
    <x v="0"/>
    <s v="No"/>
    <s v="No"/>
    <n v="2"/>
    <s v="yes"/>
    <s v="Obesity"/>
    <s v="Diabetes"/>
    <s v="27-Oct-1973"/>
    <n v="49"/>
    <n v="0"/>
    <n v="35547.72"/>
    <s v="tier - 1"/>
    <s v="tier - 1"/>
    <s v="R1011"/>
  </r>
  <r>
    <s v="ID215"/>
    <s v=" Ms"/>
    <s v="Armstrong"/>
    <s v="  Jessica"/>
    <n v="49.8"/>
    <n v="4.24"/>
    <x v="0"/>
    <s v="No"/>
    <s v="No"/>
    <n v="1"/>
    <s v="yes"/>
    <s v="Obesity"/>
    <s v="Normal"/>
    <s v="13-Sep-1992"/>
    <n v="30"/>
    <n v="0"/>
    <n v="35547.47"/>
    <s v="tier - 2"/>
    <s v="tier - 3"/>
    <s v="R1011"/>
  </r>
  <r>
    <s v="ID216"/>
    <s v=" Mr"/>
    <s v="Warriner"/>
    <s v="  Lawrence"/>
    <n v="35.71"/>
    <n v="6.84"/>
    <x v="0"/>
    <s v="No"/>
    <s v="No"/>
    <n v="2"/>
    <s v="yes"/>
    <s v="Obesity"/>
    <s v="Diabetes"/>
    <s v="16-Dec-1973"/>
    <n v="49"/>
    <n v="0"/>
    <n v="35517.19"/>
    <s v="tier - 2"/>
    <s v="tier - 2"/>
    <s v="R1011"/>
  </r>
  <r>
    <s v="ID217"/>
    <s v=" Mr"/>
    <s v="White"/>
    <s v="  Alex"/>
    <n v="30.8"/>
    <n v="5.23"/>
    <x v="1"/>
    <s v="No"/>
    <s v="No"/>
    <n v="1"/>
    <s v="yes"/>
    <s v="Obesity"/>
    <s v="Normal"/>
    <s v="20-Nov-1988"/>
    <n v="34"/>
    <n v="0"/>
    <n v="35491.64"/>
    <s v="tier - 1"/>
    <s v="tier - 2"/>
    <s v="R1011"/>
  </r>
  <r>
    <s v="ID218"/>
    <s v=" Mr"/>
    <s v="Cordaro"/>
    <s v="  Kevin"/>
    <n v="33.69"/>
    <n v="9.68"/>
    <x v="0"/>
    <s v="No"/>
    <s v="No"/>
    <n v="0"/>
    <s v="yes"/>
    <s v="Obesity"/>
    <s v="Diabetes"/>
    <s v="22-Sep-1971"/>
    <n v="51"/>
    <n v="0"/>
    <n v="35345.730000000003"/>
    <s v="tier - 2"/>
    <s v="tier - 3"/>
    <s v="R1011"/>
  </r>
  <r>
    <s v="ID219"/>
    <s v=" Mr"/>
    <s v="Hamilton"/>
    <s v="  Gavin M."/>
    <n v="42.27"/>
    <n v="6.05"/>
    <x v="1"/>
    <s v="No"/>
    <s v="No"/>
    <n v="1"/>
    <s v="yes"/>
    <s v="Obesity"/>
    <s v="Prediabetes"/>
    <s v="19-Sep-1988"/>
    <n v="34"/>
    <n v="3"/>
    <n v="35315.96"/>
    <s v="tier - 2"/>
    <s v="tier - 1"/>
    <s v="R1011"/>
  </r>
  <r>
    <s v="ID220"/>
    <s v=" Mr"/>
    <s v="Meyer"/>
    <s v="  Rick E"/>
    <n v="53.25"/>
    <n v="6.11"/>
    <x v="1"/>
    <s v="No"/>
    <s v="Yes"/>
    <n v="1"/>
    <s v="yes"/>
    <s v="Obesity"/>
    <s v="Prediabetes"/>
    <s v="9-Jul-1997"/>
    <n v="25"/>
    <n v="0"/>
    <n v="35302.089999999997"/>
    <s v="tier - 1"/>
    <s v="tier - 2"/>
    <s v="R1011"/>
  </r>
  <r>
    <s v="ID221"/>
    <s v=" Ms"/>
    <s v="Duke"/>
    <s v="  Andrea H."/>
    <n v="26.8"/>
    <n v="10.93"/>
    <x v="1"/>
    <s v="No"/>
    <s v="No"/>
    <n v="0"/>
    <s v="No"/>
    <s v="Over Weight"/>
    <s v="Diabetes"/>
    <s v="30-Dec-1967"/>
    <n v="55"/>
    <n v="1"/>
    <n v="35160.129999999997"/>
    <s v="tier - 2"/>
    <s v="tier - 2"/>
    <s v="R1011"/>
  </r>
  <r>
    <s v="ID222"/>
    <s v=" Mr"/>
    <s v="Malatesta"/>
    <s v="  Anthony S"/>
    <n v="28.5"/>
    <n v="5.12"/>
    <x v="0"/>
    <s v="No"/>
    <s v="No"/>
    <n v="1"/>
    <s v="yes"/>
    <s v="Over Weight"/>
    <s v="Normal"/>
    <s v="22-Dec-1998"/>
    <n v="24"/>
    <n v="0"/>
    <n v="35147.53"/>
    <s v="tier - 1"/>
    <s v="tier - 1"/>
    <s v="R1016"/>
  </r>
  <r>
    <s v="ID223"/>
    <s v=" Mr"/>
    <s v="Hinrichsen"/>
    <s v="  Erik"/>
    <n v="22.895"/>
    <n v="5.72"/>
    <x v="0"/>
    <s v="No"/>
    <s v="No"/>
    <n v="0"/>
    <s v="yes"/>
    <s v="Normal weight"/>
    <s v="Prediabetes"/>
    <s v="29-Jun-1977"/>
    <n v="45"/>
    <n v="0"/>
    <n v="35069.370000000003"/>
    <s v="tier - 1"/>
    <s v="tier - 1"/>
    <s v="R1017"/>
  </r>
  <r>
    <s v="ID224"/>
    <s v=" Ms"/>
    <s v="Lucan"/>
    <s v="  Kiley D"/>
    <n v="34.06"/>
    <n v="11.83"/>
    <x v="1"/>
    <s v="No"/>
    <s v="No"/>
    <n v="1"/>
    <s v="yes"/>
    <s v="Obesity"/>
    <s v="Diabetes"/>
    <s v="29-Aug-1975"/>
    <n v="47"/>
    <n v="1"/>
    <n v="35050.620000000003"/>
    <s v="tier - 2"/>
    <s v="tier - 1"/>
    <s v="R1011"/>
  </r>
  <r>
    <s v="ID225"/>
    <s v=" Ms"/>
    <s v="Koch"/>
    <s v="  Jennifer"/>
    <n v="36.409999999999997"/>
    <n v="4.55"/>
    <x v="0"/>
    <s v="No"/>
    <s v="No"/>
    <n v="0"/>
    <s v="yes"/>
    <s v="Obesity"/>
    <s v="Normal"/>
    <s v="5-Jul-1982"/>
    <n v="40"/>
    <n v="3"/>
    <n v="35000.730000000003"/>
    <s v="tier - 2"/>
    <s v="tier - 3"/>
    <s v="R1011"/>
  </r>
  <r>
    <s v="ID226"/>
    <s v=" Mr"/>
    <s v="Smith"/>
    <s v="  Chris"/>
    <n v="52.3"/>
    <n v="4.87"/>
    <x v="1"/>
    <s v="No"/>
    <s v="Yes"/>
    <n v="1"/>
    <s v="yes"/>
    <s v="Obesity"/>
    <s v="Normal"/>
    <s v="22-Aug-1997"/>
    <n v="25"/>
    <n v="0"/>
    <n v="34979.86"/>
    <s v="tier - 2"/>
    <s v="tier - 2"/>
    <s v="R1011"/>
  </r>
  <r>
    <s v="ID227"/>
    <s v=" Ms"/>
    <s v="O'Connor"/>
    <s v="  Marian M."/>
    <n v="52.66"/>
    <n v="4.45"/>
    <x v="0"/>
    <s v="No"/>
    <s v="No"/>
    <n v="1"/>
    <s v="yes"/>
    <s v="Obesity"/>
    <s v="Normal"/>
    <s v="22-Aug-1998"/>
    <n v="24"/>
    <n v="0"/>
    <n v="34976.42"/>
    <s v="tier - 2"/>
    <s v="tier - 1"/>
    <s v="R1011"/>
  </r>
  <r>
    <s v="ID228"/>
    <s v=" Mr"/>
    <s v="Kampwerth"/>
    <s v="  Jeremy"/>
    <n v="29.57"/>
    <n v="9.42"/>
    <x v="1"/>
    <s v="No"/>
    <s v="No"/>
    <n v="0"/>
    <s v="yes"/>
    <s v="Over Weight"/>
    <s v="Diabetes"/>
    <s v="7-Oct-1967"/>
    <n v="55"/>
    <n v="0"/>
    <n v="34975.68"/>
    <s v="tier - 2"/>
    <s v="tier - 2"/>
    <s v="R1011"/>
  </r>
  <r>
    <s v="ID229"/>
    <s v=" Ms"/>
    <s v="Federoff"/>
    <s v="  Allison H"/>
    <n v="36.99"/>
    <n v="5.37"/>
    <x v="1"/>
    <s v="No"/>
    <s v="Yes"/>
    <n v="1"/>
    <s v="yes"/>
    <s v="Obesity"/>
    <s v="Normal"/>
    <s v="29-Jul-1983"/>
    <n v="39"/>
    <n v="3"/>
    <n v="34940.61"/>
    <s v="tier - 2"/>
    <s v="tier - 3"/>
    <s v="R1011"/>
  </r>
  <r>
    <s v="ID230"/>
    <s v=" Ms"/>
    <s v="Goya"/>
    <s v="  Elizabeth"/>
    <n v="31.4"/>
    <n v="4.5999999999999996"/>
    <x v="1"/>
    <s v="No"/>
    <s v="No"/>
    <n v="1"/>
    <s v="yes"/>
    <s v="Obesity"/>
    <s v="Normal"/>
    <s v="17-Oct-1995"/>
    <n v="27"/>
    <n v="0"/>
    <n v="34838.870000000003"/>
    <s v="tier - 2"/>
    <s v="tier - 3"/>
    <s v="R1011"/>
  </r>
  <r>
    <s v="ID231"/>
    <s v=" Mr"/>
    <s v="Hodges"/>
    <s v="  Andrew"/>
    <n v="34.9"/>
    <n v="6.22"/>
    <x v="0"/>
    <s v="No"/>
    <s v="Yes"/>
    <n v="1"/>
    <s v="yes"/>
    <s v="Obesity"/>
    <s v="Prediabetes"/>
    <s v="17-Sep-2003"/>
    <n v="19"/>
    <n v="0"/>
    <n v="34828.65"/>
    <s v="tier - 1"/>
    <s v="tier - 3"/>
    <s v="R1011"/>
  </r>
  <r>
    <s v="ID232"/>
    <s v=" Mr"/>
    <s v="Erickson"/>
    <s v="  Anders J"/>
    <n v="31.13"/>
    <n v="4.5199999999999996"/>
    <x v="1"/>
    <s v="No"/>
    <s v="No"/>
    <n v="1"/>
    <s v="yes"/>
    <s v="Obesity"/>
    <s v="Normal"/>
    <s v="27-Dec-1995"/>
    <n v="27"/>
    <n v="1"/>
    <n v="34806.47"/>
    <s v="tier - 1"/>
    <s v="tier - 2"/>
    <s v="R1013"/>
  </r>
  <r>
    <s v="ID233"/>
    <s v=" Mr"/>
    <s v="Welleck"/>
    <s v="  Sean"/>
    <n v="34.799999999999997"/>
    <n v="6.18"/>
    <x v="0"/>
    <s v="No"/>
    <s v="Yes"/>
    <n v="1"/>
    <s v="yes"/>
    <s v="Obesity"/>
    <s v="Prediabetes"/>
    <s v="3-Jul-2003"/>
    <n v="19"/>
    <n v="0"/>
    <n v="34779.620000000003"/>
    <s v="tier - 1"/>
    <s v="tier - 2"/>
    <s v="R1011"/>
  </r>
  <r>
    <s v="ID234"/>
    <s v=" Mr"/>
    <s v="Polen"/>
    <s v="  Brian M."/>
    <n v="31.68"/>
    <n v="4.4000000000000004"/>
    <x v="0"/>
    <s v="No"/>
    <s v="No"/>
    <n v="0"/>
    <s v="yes"/>
    <s v="Obesity"/>
    <s v="Normal"/>
    <s v="7-Jul-1994"/>
    <n v="28"/>
    <n v="0"/>
    <n v="34672.15"/>
    <s v="tier - 1"/>
    <s v="tier - 3"/>
    <s v="R1013"/>
  </r>
  <r>
    <s v="ID235"/>
    <s v=" Mr"/>
    <s v="Lynch"/>
    <s v="  Jeremy"/>
    <n v="33.534999999999997"/>
    <n v="6.23"/>
    <x v="0"/>
    <s v="yes"/>
    <s v="No"/>
    <n v="1"/>
    <s v="yes"/>
    <s v="Obesity"/>
    <s v="Prediabetes"/>
    <s v="9-Oct-2004"/>
    <n v="18"/>
    <n v="0"/>
    <n v="34617.839999999997"/>
    <s v="tier - 1"/>
    <s v="tier - 3"/>
    <s v="R1016"/>
  </r>
  <r>
    <s v="ID236"/>
    <s v=" Ms"/>
    <s v="Hufstader"/>
    <s v="  Susannah"/>
    <n v="31.92"/>
    <n v="5.33"/>
    <x v="1"/>
    <s v="No"/>
    <s v="No"/>
    <n v="0"/>
    <s v="yes"/>
    <s v="Obesity"/>
    <s v="Normal"/>
    <s v="25-Nov-1976"/>
    <n v="46"/>
    <n v="2"/>
    <n v="34543.39"/>
    <s v="tier - 2"/>
    <s v="tier - 3"/>
    <s v="R1011"/>
  </r>
  <r>
    <s v="ID237"/>
    <s v=" Mr"/>
    <s v="Doak"/>
    <s v="  Randy"/>
    <n v="32.700000000000003"/>
    <n v="4.09"/>
    <x v="0"/>
    <s v="No"/>
    <s v="No"/>
    <n v="1"/>
    <s v="yes"/>
    <s v="Obesity"/>
    <s v="Normal"/>
    <s v="24-Jun-1998"/>
    <n v="24"/>
    <n v="0"/>
    <n v="34472.839999999997"/>
    <s v="tier - 1"/>
    <s v="tier - 3"/>
    <s v="R1011"/>
  </r>
  <r>
    <s v="ID238"/>
    <s v=" Mr"/>
    <s v="Noya"/>
    <s v="  Leslie"/>
    <n v="41.25"/>
    <n v="5.19"/>
    <x v="0"/>
    <s v="No"/>
    <s v="No"/>
    <n v="0"/>
    <s v="yes"/>
    <s v="Obesity"/>
    <s v="Normal"/>
    <s v="24-Sep-1990"/>
    <n v="32"/>
    <n v="3"/>
    <n v="34456.269999999997"/>
    <s v="tier - 1"/>
    <s v="tier - 2"/>
    <s v="R1011"/>
  </r>
  <r>
    <s v="ID239"/>
    <s v=" Ms"/>
    <s v="Heninger"/>
    <s v="  Brittany L."/>
    <n v="33.11"/>
    <n v="4.12"/>
    <x v="0"/>
    <s v="No"/>
    <s v="Yes"/>
    <n v="1"/>
    <s v="yes"/>
    <s v="Obesity"/>
    <s v="Normal"/>
    <s v="5-Oct-2003"/>
    <n v="19"/>
    <n v="0"/>
    <n v="34439.86"/>
    <s v="tier - 2"/>
    <s v="tier - 1"/>
    <s v="R1013"/>
  </r>
  <r>
    <s v="ID240"/>
    <s v=" Ms"/>
    <s v="Richardson"/>
    <s v="  Cassie J."/>
    <n v="36.159999999999997"/>
    <n v="5.0999999999999996"/>
    <x v="0"/>
    <s v="No"/>
    <s v="No"/>
    <n v="1"/>
    <s v="yes"/>
    <s v="Obesity"/>
    <s v="Normal"/>
    <s v="1-Oct-1984"/>
    <n v="38"/>
    <n v="3"/>
    <n v="34402.22"/>
    <s v="tier - 2"/>
    <s v="tier - 3"/>
    <s v="R1011"/>
  </r>
  <r>
    <s v="ID241"/>
    <s v=" Mr"/>
    <s v="Deucher"/>
    <s v="  Peter W"/>
    <n v="33.72"/>
    <n v="6.21"/>
    <x v="1"/>
    <s v="No"/>
    <s v="Yes"/>
    <n v="1"/>
    <s v="yes"/>
    <s v="Obesity"/>
    <s v="Prediabetes"/>
    <s v="2-Oct-1983"/>
    <n v="39"/>
    <n v="3"/>
    <n v="34307.22"/>
    <s v="tier - 2"/>
    <s v="tier - 2"/>
    <s v="R1012"/>
  </r>
  <r>
    <s v="ID242"/>
    <s v=" Mr"/>
    <s v="Wilson"/>
    <s v="  Douglas"/>
    <n v="37.74"/>
    <n v="9.5299999999999994"/>
    <x v="1"/>
    <s v="No"/>
    <s v="No"/>
    <n v="1"/>
    <s v="yes"/>
    <s v="Obesity"/>
    <s v="Diabetes"/>
    <s v="11-Oct-1986"/>
    <n v="36"/>
    <n v="3"/>
    <n v="34293.120000000003"/>
    <s v="tier - 1"/>
    <s v="tier - 2"/>
    <s v="R1011"/>
  </r>
  <r>
    <s v="ID243"/>
    <s v=" Mr"/>
    <s v="Hall"/>
    <s v="  Dan"/>
    <n v="48.75"/>
    <n v="4.6399999999999997"/>
    <x v="1"/>
    <s v="No"/>
    <s v="No"/>
    <n v="1"/>
    <s v="yes"/>
    <s v="Obesity"/>
    <s v="Normal"/>
    <s v="30-Oct-1995"/>
    <n v="27"/>
    <n v="0"/>
    <n v="34289.43"/>
    <s v="tier - 1"/>
    <s v="tier - 1"/>
    <s v="R1011"/>
  </r>
  <r>
    <s v="ID244"/>
    <s v=" Mr"/>
    <s v="Reed"/>
    <s v="  Dan M."/>
    <n v="31.065000000000001"/>
    <n v="5.05"/>
    <x v="0"/>
    <s v="No"/>
    <s v="No"/>
    <n v="1"/>
    <s v="yes"/>
    <s v="Obesity"/>
    <s v="Normal"/>
    <s v="11-Jun-1998"/>
    <n v="24"/>
    <n v="0"/>
    <n v="34254.050000000003"/>
    <s v="tier - 1"/>
    <s v="tier - 3"/>
    <s v="R1019"/>
  </r>
  <r>
    <s v="ID245"/>
    <s v=" Mr"/>
    <s v="Frome"/>
    <s v="  Eric L."/>
    <n v="23.55"/>
    <n v="10.38"/>
    <x v="0"/>
    <s v="No"/>
    <s v="No"/>
    <n v="0"/>
    <s v="yes"/>
    <s v="Normal weight"/>
    <s v="Diabetes"/>
    <s v="5-Jul-1962"/>
    <n v="60"/>
    <n v="0"/>
    <n v="34218.019999999997"/>
    <s v="tier - 1"/>
    <s v="tier - 1"/>
    <s v="R1011"/>
  </r>
  <r>
    <s v="ID246"/>
    <s v=" Mr"/>
    <s v="Creasy"/>
    <s v="  Les J"/>
    <n v="30.18"/>
    <n v="8.31"/>
    <x v="1"/>
    <s v="No"/>
    <s v="No"/>
    <n v="1"/>
    <s v="yes"/>
    <s v="Obesity"/>
    <s v="Diabetes"/>
    <s v="21-Jul-1975"/>
    <n v="47"/>
    <n v="1"/>
    <n v="34210.33"/>
    <s v="tier - 2"/>
    <s v="tier - 1"/>
    <s v="R1012"/>
  </r>
  <r>
    <s v="ID247"/>
    <s v=" Ms"/>
    <s v="Latimer"/>
    <s v="  Stephanie"/>
    <n v="29.94"/>
    <n v="7.59"/>
    <x v="0"/>
    <s v="No"/>
    <s v="No"/>
    <n v="0"/>
    <s v="yes"/>
    <s v="Over Weight"/>
    <s v="Diabetes"/>
    <s v="25-Aug-1971"/>
    <n v="51"/>
    <n v="0"/>
    <n v="34205.07"/>
    <s v="tier - 2"/>
    <s v="tier - 2"/>
    <s v="R1011"/>
  </r>
  <r>
    <s v="ID248"/>
    <s v=" Ms"/>
    <s v="Wei"/>
    <s v="  Melissa Y"/>
    <n v="31.4"/>
    <n v="5.49"/>
    <x v="0"/>
    <s v="No"/>
    <s v="No"/>
    <n v="0"/>
    <s v="yes"/>
    <s v="Obesity"/>
    <s v="Normal"/>
    <s v="6-Nov-1999"/>
    <n v="23"/>
    <n v="0"/>
    <n v="34166.269999999997"/>
    <s v="tier - 2"/>
    <s v="tier - 3"/>
    <s v="R1011"/>
  </r>
  <r>
    <s v="ID249"/>
    <s v=" Ms"/>
    <s v="Hayes"/>
    <s v="  Ashley"/>
    <n v="53.06"/>
    <n v="11.68"/>
    <x v="0"/>
    <s v="No"/>
    <s v="No"/>
    <n v="0"/>
    <s v="yes"/>
    <s v="Obesity"/>
    <s v="Diabetes"/>
    <s v="26-Dec-2002"/>
    <n v="20"/>
    <n v="0"/>
    <n v="34084.68"/>
    <s v="tier - 2"/>
    <s v="tier - 3"/>
    <s v="R1011"/>
  </r>
  <r>
    <s v="ID250"/>
    <s v=" Ms"/>
    <s v="Velardo"/>
    <s v="  Stephanie M."/>
    <n v="30.25"/>
    <n v="4.1900000000000004"/>
    <x v="0"/>
    <s v="No"/>
    <s v="No"/>
    <n v="2"/>
    <s v="yes"/>
    <s v="Obesity"/>
    <s v="Normal"/>
    <s v="26-Jul-1972"/>
    <n v="50"/>
    <n v="0"/>
    <n v="34053.360000000001"/>
    <s v="tier - 2"/>
    <s v="tier - 2"/>
    <s v="R1011"/>
  </r>
  <r>
    <s v="ID251"/>
    <s v=" Ms"/>
    <s v="Kastes"/>
    <s v="  Kylie"/>
    <n v="46.68"/>
    <n v="4.01"/>
    <x v="0"/>
    <s v="No"/>
    <s v="No"/>
    <n v="0"/>
    <s v="yes"/>
    <s v="Obesity"/>
    <s v="Normal"/>
    <s v="25-Sep-1994"/>
    <n v="28"/>
    <n v="0"/>
    <n v="33975.47"/>
    <s v="tier - 2"/>
    <s v="tier - 2"/>
    <s v="R1011"/>
  </r>
  <r>
    <s v="ID252"/>
    <s v=" Ms"/>
    <s v="Escorcia"/>
    <s v="  Kelly"/>
    <n v="30.4"/>
    <n v="5.91"/>
    <x v="0"/>
    <s v="yes"/>
    <s v="No"/>
    <n v="2"/>
    <s v="yes"/>
    <s v="Obesity"/>
    <s v="Prediabetes"/>
    <s v="27-Dec-2000"/>
    <n v="22"/>
    <n v="0"/>
    <n v="33907.550000000003"/>
    <s v="tier - 2"/>
    <s v="tier - 2"/>
    <s v="R1012"/>
  </r>
  <r>
    <s v="ID253"/>
    <s v=" Ms"/>
    <s v="Larscheid"/>
    <s v="  Carrie"/>
    <n v="30.2"/>
    <n v="4.47"/>
    <x v="1"/>
    <s v="No"/>
    <s v="Yes"/>
    <n v="1"/>
    <s v="yes"/>
    <s v="Obesity"/>
    <s v="Normal"/>
    <s v="9-Aug-1997"/>
    <n v="25"/>
    <n v="0"/>
    <n v="33900.65"/>
    <s v="tier - 2"/>
    <s v="tier - 3"/>
    <s v="R1011"/>
  </r>
  <r>
    <s v="ID254"/>
    <s v=" Mr"/>
    <s v="O'Bannon"/>
    <s v="  Alex"/>
    <n v="51.18"/>
    <n v="4.5599999999999996"/>
    <x v="1"/>
    <s v="yes"/>
    <s v="No"/>
    <n v="2"/>
    <s v="yes"/>
    <s v="Obesity"/>
    <s v="Normal"/>
    <s v="26-Oct-2000"/>
    <n v="22"/>
    <n v="0"/>
    <n v="33829.39"/>
    <s v="tier - 2"/>
    <s v="tier - 3"/>
    <s v="R1011"/>
  </r>
  <r>
    <s v="ID255"/>
    <s v=" Mr"/>
    <s v="Ridgway"/>
    <s v="  Zach S"/>
    <n v="22.18"/>
    <n v="9.9"/>
    <x v="0"/>
    <s v="No"/>
    <s v="No"/>
    <n v="0"/>
    <s v="yes"/>
    <s v="Normal weight"/>
    <s v="Diabetes"/>
    <s v="11-Dec-1962"/>
    <n v="60"/>
    <n v="0"/>
    <n v="33753.32"/>
    <s v="tier - 1"/>
    <s v="tier - 3"/>
    <s v="R1011"/>
  </r>
  <r>
    <s v="ID256"/>
    <s v=" Mr"/>
    <s v="Black"/>
    <s v="  Alan"/>
    <n v="31.92"/>
    <n v="5.1100000000000003"/>
    <x v="0"/>
    <s v="No"/>
    <s v="Yes"/>
    <n v="1"/>
    <s v="yes"/>
    <s v="Obesity"/>
    <s v="Normal"/>
    <s v="12-Sep-2003"/>
    <n v="19"/>
    <n v="0"/>
    <n v="33750.29"/>
    <s v="tier - 1"/>
    <s v="tier - 3"/>
    <s v="R1012"/>
  </r>
  <r>
    <s v="ID257"/>
    <s v=" Mr"/>
    <s v="Canton"/>
    <s v="  Nate"/>
    <n v="31.73"/>
    <n v="5.73"/>
    <x v="0"/>
    <s v="yes"/>
    <s v="No"/>
    <n v="1"/>
    <s v="yes"/>
    <s v="Obesity"/>
    <s v="Prediabetes"/>
    <s v="1-Nov-2004"/>
    <n v="18"/>
    <n v="0"/>
    <n v="33732.69"/>
    <s v="tier - 1"/>
    <s v="tier - 1"/>
    <s v="R1017"/>
  </r>
  <r>
    <s v="ID258"/>
    <s v=" Mr"/>
    <s v="Fine"/>
    <s v="  Jesse G."/>
    <n v="45.52"/>
    <n v="6.04"/>
    <x v="0"/>
    <s v="No"/>
    <s v="Yes"/>
    <n v="1"/>
    <s v="yes"/>
    <s v="Obesity"/>
    <s v="Prediabetes"/>
    <s v="28-Nov-1993"/>
    <n v="29"/>
    <n v="0"/>
    <n v="33707.550000000003"/>
    <s v="tier - 2"/>
    <s v="tier - 2"/>
    <s v="R1011"/>
  </r>
  <r>
    <s v="ID259"/>
    <s v=" Mr"/>
    <s v="Bui"/>
    <s v="  Jason"/>
    <n v="52.81"/>
    <n v="5.19"/>
    <x v="0"/>
    <s v="No"/>
    <s v="Yes"/>
    <n v="1"/>
    <s v="yes"/>
    <s v="Obesity"/>
    <s v="Normal"/>
    <s v="9-Sep-2003"/>
    <n v="19"/>
    <n v="0"/>
    <n v="33611.71"/>
    <s v="tier - 1"/>
    <s v="tier - 2"/>
    <s v="R1011"/>
  </r>
  <r>
    <s v="ID260"/>
    <s v=" Ms"/>
    <s v="Riepma"/>
    <s v="  Megan A."/>
    <n v="33.58"/>
    <n v="5.56"/>
    <x v="0"/>
    <s v="No"/>
    <s v="No"/>
    <n v="1"/>
    <s v="yes"/>
    <s v="Obesity"/>
    <s v="Normal"/>
    <s v="22-Jul-1984"/>
    <n v="38"/>
    <n v="3"/>
    <n v="33527.1"/>
    <s v="tier - 2"/>
    <s v="tier - 3"/>
    <s v="R1011"/>
  </r>
  <r>
    <s v="ID261"/>
    <s v=" Mr"/>
    <s v="Inman"/>
    <s v="  Luke M"/>
    <n v="30.684999999999999"/>
    <n v="8.23"/>
    <x v="0"/>
    <s v="No"/>
    <s v="No"/>
    <n v="0"/>
    <s v="yes"/>
    <s v="Obesity"/>
    <s v="Diabetes"/>
    <s v="25-Aug-2002"/>
    <n v="20"/>
    <n v="0"/>
    <n v="33475.82"/>
    <s v="tier - 1"/>
    <s v="tier - 1"/>
    <s v="R1018"/>
  </r>
  <r>
    <s v="ID262"/>
    <s v=" Ms"/>
    <s v="Kruzel"/>
    <s v="  Jacy D"/>
    <n v="37.524999999999999"/>
    <n v="9.0299999999999994"/>
    <x v="1"/>
    <s v="No"/>
    <s v="No"/>
    <n v="2"/>
    <s v="No"/>
    <s v="Obesity"/>
    <s v="Diabetes"/>
    <s v="18-Jun-1970"/>
    <n v="52"/>
    <n v="2"/>
    <n v="33471.97"/>
    <s v="tier - 2"/>
    <s v="tier - 2"/>
    <s v="R1012"/>
  </r>
  <r>
    <s v="ID263"/>
    <s v=" Mr"/>
    <s v="Lindsay"/>
    <s v="  Simon G."/>
    <n v="34.5"/>
    <n v="4.07"/>
    <x v="1"/>
    <s v="No"/>
    <s v="No"/>
    <n v="0"/>
    <s v="yes"/>
    <s v="Obesity"/>
    <s v="Normal"/>
    <s v="7-Dec-1985"/>
    <n v="37"/>
    <n v="3"/>
    <n v="33450.99"/>
    <s v="tier - 2"/>
    <s v="tier - 2"/>
    <s v="R1011"/>
  </r>
  <r>
    <s v="ID264"/>
    <s v=" Ms"/>
    <s v="Land"/>
    <s v="  Ainsley E."/>
    <n v="28.16"/>
    <n v="5.77"/>
    <x v="0"/>
    <s v="No"/>
    <s v="No"/>
    <n v="2"/>
    <s v="yes"/>
    <s v="Over Weight"/>
    <s v="Prediabetes"/>
    <s v="5-Sep-1972"/>
    <n v="50"/>
    <n v="0"/>
    <n v="33344.449999999997"/>
    <s v="tier - 2"/>
    <s v="tier - 3"/>
    <s v="R1011"/>
  </r>
  <r>
    <s v="ID265"/>
    <s v=" Ms"/>
    <s v="Brecher"/>
    <s v="  Erica A."/>
    <n v="30.02"/>
    <n v="5.98"/>
    <x v="0"/>
    <s v="No"/>
    <s v="Yes"/>
    <n v="1"/>
    <s v="yes"/>
    <s v="Obesity"/>
    <s v="Prediabetes"/>
    <s v="28-Nov-2003"/>
    <n v="19"/>
    <n v="0"/>
    <n v="33307.550000000003"/>
    <s v="tier - 2"/>
    <s v="tier - 3"/>
    <s v="R1012"/>
  </r>
  <r>
    <s v="ID266"/>
    <s v=" Mr"/>
    <s v="Debolt"/>
    <s v="  Erik"/>
    <n v="37.82"/>
    <n v="6.01"/>
    <x v="0"/>
    <s v="No"/>
    <s v="No"/>
    <n v="0"/>
    <s v="yes"/>
    <s v="Obesity"/>
    <s v="Prediabetes"/>
    <s v="12-Oct-1990"/>
    <n v="32"/>
    <n v="3"/>
    <n v="33292.83"/>
    <s v="tier - 2"/>
    <s v="tier - 1"/>
    <s v="R1011"/>
  </r>
  <r>
    <s v="ID267"/>
    <s v=" Ms"/>
    <s v="Oswalt"/>
    <s v="  Erin C."/>
    <n v="33.14"/>
    <n v="5.67"/>
    <x v="1"/>
    <s v="No"/>
    <s v="No"/>
    <n v="0"/>
    <s v="yes"/>
    <s v="Obesity"/>
    <s v="Normal"/>
    <s v="15-Jul-1985"/>
    <n v="37"/>
    <n v="3"/>
    <n v="33121"/>
    <s v="tier - 2"/>
    <s v="tier - 1"/>
    <s v="R1011"/>
  </r>
  <r>
    <s v="ID268"/>
    <s v=" Ms"/>
    <s v="Boyd"/>
    <s v="  Adrienne"/>
    <n v="25.14"/>
    <n v="6.02"/>
    <x v="1"/>
    <s v="No"/>
    <s v="Yes"/>
    <n v="1"/>
    <s v="yes"/>
    <s v="Over Weight"/>
    <s v="Prediabetes"/>
    <s v="30-Oct-1969"/>
    <n v="53"/>
    <n v="0"/>
    <n v="33090.660000000003"/>
    <s v="tier - 2"/>
    <s v="tier - 2"/>
    <s v="R1011"/>
  </r>
  <r>
    <s v="ID269"/>
    <s v=" Mr"/>
    <s v="Bulewich"/>
    <s v="  Adam"/>
    <n v="20.18"/>
    <n v="11.19"/>
    <x v="0"/>
    <s v="No"/>
    <s v="No"/>
    <n v="0"/>
    <s v="yes"/>
    <s v="Normal weight"/>
    <s v="Diabetes"/>
    <s v="1-Jul-1962"/>
    <n v="60"/>
    <n v="0"/>
    <n v="33074.94"/>
    <s v="tier - 1"/>
    <s v="tier - 2"/>
    <s v="R1011"/>
  </r>
  <r>
    <s v="ID270"/>
    <s v=" Mr"/>
    <s v="Fukuda"/>
    <s v="  Yutaka"/>
    <n v="44.36"/>
    <n v="5.1100000000000003"/>
    <x v="0"/>
    <s v="No"/>
    <s v="No"/>
    <n v="0"/>
    <s v="yes"/>
    <s v="Obesity"/>
    <s v="Normal"/>
    <s v="28-Jul-1994"/>
    <n v="28"/>
    <n v="0"/>
    <n v="33057.230000000003"/>
    <s v="tier - 1"/>
    <s v="tier - 2"/>
    <s v="R1011"/>
  </r>
  <r>
    <s v="ID271"/>
    <s v=" Mr"/>
    <s v="Phillips"/>
    <s v="  Tyler M"/>
    <n v="23.82"/>
    <n v="10.85"/>
    <x v="1"/>
    <s v="No"/>
    <s v="No"/>
    <n v="0"/>
    <s v="yes"/>
    <s v="Normal weight"/>
    <s v="Diabetes"/>
    <s v="10-Jul-1967"/>
    <n v="55"/>
    <n v="0"/>
    <n v="33025.32"/>
    <s v="tier - 2"/>
    <s v="tier - 3"/>
    <s v="R1011"/>
  </r>
  <r>
    <s v="ID272"/>
    <s v=" Mr"/>
    <s v="Maddison"/>
    <s v="  Stephen"/>
    <n v="45"/>
    <n v="5.24"/>
    <x v="1"/>
    <s v="No"/>
    <s v="No"/>
    <n v="1"/>
    <s v="yes"/>
    <s v="Obesity"/>
    <s v="Normal"/>
    <s v="8-Jul-1995"/>
    <n v="27"/>
    <n v="0"/>
    <n v="33017.46"/>
    <s v="tier - 1"/>
    <s v="tier - 1"/>
    <s v="R1011"/>
  </r>
  <r>
    <s v="ID273"/>
    <s v=" Mr"/>
    <s v="Lockwood"/>
    <s v="  Andrew B."/>
    <n v="26.62"/>
    <n v="10.08"/>
    <x v="0"/>
    <s v="No"/>
    <s v="No"/>
    <n v="0"/>
    <s v="yes"/>
    <s v="Over Weight"/>
    <s v="Diabetes"/>
    <s v="24-Aug-1971"/>
    <n v="51"/>
    <n v="0"/>
    <n v="32947.629999999997"/>
    <s v="tier - 2"/>
    <s v="tier - 1"/>
    <s v="R1011"/>
  </r>
  <r>
    <s v="ID274"/>
    <s v=" Mr"/>
    <s v="Defilippi"/>
    <s v="  James"/>
    <n v="32.67"/>
    <n v="10.97"/>
    <x v="1"/>
    <s v="No"/>
    <s v="No"/>
    <n v="0"/>
    <s v="yes"/>
    <s v="Obesity"/>
    <s v="Diabetes"/>
    <s v="17-Nov-1981"/>
    <n v="41"/>
    <n v="1"/>
    <n v="32906.69"/>
    <s v="tier - 2"/>
    <s v="tier - 3"/>
    <s v="R1011"/>
  </r>
  <r>
    <s v="ID275"/>
    <s v=" Mr"/>
    <s v="Jackson"/>
    <s v="  Shawn P."/>
    <n v="44.44"/>
    <n v="4.9000000000000004"/>
    <x v="1"/>
    <s v="No"/>
    <s v="No"/>
    <n v="1"/>
    <s v="yes"/>
    <s v="Obesity"/>
    <s v="Normal"/>
    <s v="4-Dec-1995"/>
    <n v="27"/>
    <n v="0"/>
    <n v="32827.51"/>
    <s v="tier - 1"/>
    <s v="tier - 2"/>
    <s v="R1011"/>
  </r>
  <r>
    <s v="ID276"/>
    <s v=" Mr"/>
    <s v="Ozahowski"/>
    <s v="  Matt"/>
    <n v="28.31"/>
    <n v="5.33"/>
    <x v="0"/>
    <s v="No"/>
    <s v="No"/>
    <n v="0"/>
    <s v="yes"/>
    <s v="Over Weight"/>
    <s v="Normal"/>
    <s v="12-Dec-1980"/>
    <n v="42"/>
    <n v="3"/>
    <n v="32787.46"/>
    <s v="tier - 1"/>
    <s v="tier - 3"/>
    <s v="R1012"/>
  </r>
  <r>
    <s v="ID277"/>
    <s v=" Mr"/>
    <s v="Guthals"/>
    <s v="  Nathaniel"/>
    <n v="25.05"/>
    <n v="4.6100000000000003"/>
    <x v="0"/>
    <s v="No"/>
    <s v="No"/>
    <n v="2"/>
    <s v="yes"/>
    <s v="Over Weight"/>
    <s v="Normal"/>
    <s v="7-Nov-1972"/>
    <n v="50"/>
    <n v="0"/>
    <n v="32765.33"/>
    <s v="tier - 2"/>
    <s v="tier - 2"/>
    <s v="R1012"/>
  </r>
  <r>
    <s v="ID278"/>
    <s v=" Mr"/>
    <s v="Yates"/>
    <s v="  Kevin D."/>
    <n v="28.34"/>
    <n v="8.18"/>
    <x v="0"/>
    <s v="No"/>
    <s v="No"/>
    <n v="0"/>
    <s v="yes"/>
    <s v="Over Weight"/>
    <s v="Diabetes"/>
    <s v="6-Dec-1974"/>
    <n v="48"/>
    <n v="0"/>
    <n v="32760.48"/>
    <s v="tier - 1"/>
    <s v="tier - 1"/>
    <s v="R1011"/>
  </r>
  <r>
    <s v="ID279"/>
    <s v=" Ms"/>
    <s v="Samuelson"/>
    <s v="  Joan"/>
    <n v="17.765000000000001"/>
    <n v="5.62"/>
    <x v="0"/>
    <s v="No"/>
    <s v="No"/>
    <n v="0"/>
    <s v="yes"/>
    <s v="Under Weight"/>
    <s v="Normal"/>
    <s v="9-Jul-1990"/>
    <n v="32"/>
    <n v="2"/>
    <n v="32734.19"/>
    <s v="tier - 2"/>
    <s v="tier - 1"/>
    <s v="R1012"/>
  </r>
  <r>
    <s v="ID280"/>
    <s v=" Mr"/>
    <s v="Lemos"/>
    <s v="  Christopher A"/>
    <n v="36.119999999999997"/>
    <n v="5.82"/>
    <x v="0"/>
    <s v="No"/>
    <s v="No"/>
    <n v="0"/>
    <s v="yes"/>
    <s v="Obesity"/>
    <s v="Prediabetes"/>
    <s v="30-Sep-1990"/>
    <n v="32"/>
    <n v="3"/>
    <n v="32716.2"/>
    <s v="tier - 1"/>
    <s v="tier - 2"/>
    <s v="R1011"/>
  </r>
  <r>
    <s v="ID281"/>
    <s v=" Ms"/>
    <s v="Seynders"/>
    <s v="  Kacy L."/>
    <n v="23.19"/>
    <n v="7.66"/>
    <x v="0"/>
    <s v="No"/>
    <s v="No"/>
    <n v="0"/>
    <s v="yes"/>
    <s v="Normal weight"/>
    <s v="Diabetes"/>
    <s v="1-Nov-1968"/>
    <n v="54"/>
    <n v="0"/>
    <n v="32686.080000000002"/>
    <s v="tier - 2"/>
    <s v="tier - 3"/>
    <s v="R1011"/>
  </r>
  <r>
    <s v="ID282"/>
    <s v=" Mr"/>
    <s v="Saunders"/>
    <s v="  Benjamin H."/>
    <n v="35.99"/>
    <n v="4.2300000000000004"/>
    <x v="0"/>
    <s v="No"/>
    <s v="No"/>
    <n v="0"/>
    <s v="yes"/>
    <s v="Obesity"/>
    <s v="Normal"/>
    <s v="13-Jul-1990"/>
    <n v="32"/>
    <n v="3"/>
    <n v="32672.11"/>
    <s v="tier - 1"/>
    <s v="tier - 1"/>
    <s v="R1011"/>
  </r>
  <r>
    <s v="ID283"/>
    <s v=" Mr"/>
    <s v="Walker"/>
    <s v="  Xaviour J."/>
    <n v="30.25"/>
    <n v="5.58"/>
    <x v="0"/>
    <s v="No"/>
    <s v="Yes"/>
    <n v="1"/>
    <s v="yes"/>
    <s v="Obesity"/>
    <s v="Normal"/>
    <s v="8-Oct-2003"/>
    <n v="19"/>
    <n v="0"/>
    <n v="32548.34"/>
    <s v="tier - 1"/>
    <s v="tier - 2"/>
    <s v="R1013"/>
  </r>
  <r>
    <s v="ID284"/>
    <s v=" Mr"/>
    <s v="Lam"/>
    <s v="  Michael T."/>
    <n v="26.24"/>
    <n v="6.26"/>
    <x v="1"/>
    <s v="No"/>
    <s v="No"/>
    <n v="0"/>
    <s v="yes"/>
    <s v="Over Weight"/>
    <s v="Prediabetes"/>
    <s v="19-Sep-1976"/>
    <n v="46"/>
    <n v="2"/>
    <n v="32485.46"/>
    <s v="tier - 2"/>
    <s v="tier - 1"/>
    <s v="R1011"/>
  </r>
  <r>
    <s v="ID285"/>
    <s v=" Mr"/>
    <s v="Sweigart"/>
    <s v="  Bradley"/>
    <n v="31.36"/>
    <n v="10.6"/>
    <x v="1"/>
    <s v="No"/>
    <s v="No"/>
    <n v="0"/>
    <s v="yes"/>
    <s v="Obesity"/>
    <s v="Diabetes"/>
    <s v="27-Sep-1981"/>
    <n v="41"/>
    <n v="1"/>
    <n v="32462.35"/>
    <s v="tier - 2"/>
    <s v="tier - 2"/>
    <s v="R1011"/>
  </r>
  <r>
    <s v="ID286"/>
    <s v=" Ms"/>
    <s v="Sieczkowski"/>
    <s v="  Andrea"/>
    <n v="25.69"/>
    <n v="4.78"/>
    <x v="1"/>
    <s v="No"/>
    <s v="No"/>
    <n v="0"/>
    <s v="yes"/>
    <s v="Over Weight"/>
    <s v="Normal"/>
    <s v="9-Aug-1976"/>
    <n v="46"/>
    <n v="2"/>
    <n v="32430.22"/>
    <s v="tier - 2"/>
    <s v="tier - 3"/>
    <s v="R1011"/>
  </r>
  <r>
    <s v="ID287"/>
    <s v=" Ms"/>
    <s v="Jurgens"/>
    <s v="  Nancy M"/>
    <n v="25.46"/>
    <n v="6.03"/>
    <x v="0"/>
    <s v="No"/>
    <s v="No"/>
    <n v="2"/>
    <s v="yes"/>
    <s v="Over Weight"/>
    <s v="Prediabetes"/>
    <s v="19-Oct-1972"/>
    <n v="50"/>
    <n v="0"/>
    <n v="32428.63"/>
    <s v="tier - 2"/>
    <s v="tier - 2"/>
    <s v="R1011"/>
  </r>
  <r>
    <s v="ID288"/>
    <s v=" Mr"/>
    <s v="Hackman"/>
    <s v="  Matt"/>
    <n v="31.83"/>
    <n v="11.55"/>
    <x v="1"/>
    <s v="No"/>
    <s v="No"/>
    <n v="1"/>
    <s v="yes"/>
    <s v="Obesity"/>
    <s v="Diabetes"/>
    <s v="2-Dec-1986"/>
    <n v="36"/>
    <n v="3"/>
    <n v="32288.49"/>
    <s v="tier - 2"/>
    <s v="tier - 2"/>
    <s v="R1011"/>
  </r>
  <r>
    <s v="ID289"/>
    <s v=" Mr"/>
    <s v="Klarich"/>
    <s v="  Lee"/>
    <n v="24.43"/>
    <n v="7.59"/>
    <x v="1"/>
    <s v="No"/>
    <s v="No"/>
    <n v="1"/>
    <s v="yes"/>
    <s v="Normal weight"/>
    <s v="Diabetes"/>
    <s v="17-Dec-1975"/>
    <n v="47"/>
    <n v="1"/>
    <n v="32259.96"/>
    <s v="tier - 2"/>
    <s v="tier - 3"/>
    <s v="R1012"/>
  </r>
  <r>
    <s v="ID290"/>
    <s v=" Mr"/>
    <s v="Schulten"/>
    <s v="  Chris"/>
    <n v="41.9"/>
    <n v="4.26"/>
    <x v="0"/>
    <s v="No"/>
    <s v="No"/>
    <n v="0"/>
    <s v="yes"/>
    <s v="Obesity"/>
    <s v="Normal"/>
    <s v="8-Sep-1994"/>
    <n v="28"/>
    <n v="0"/>
    <n v="32222.81"/>
    <s v="tier - 2"/>
    <s v="tier - 1"/>
    <s v="R1011"/>
  </r>
  <r>
    <s v="ID291"/>
    <s v=" Mr"/>
    <s v="Fagerstrom"/>
    <s v="  Erik T."/>
    <n v="22.88"/>
    <n v="5.9"/>
    <x v="1"/>
    <s v="No"/>
    <s v="Yes"/>
    <n v="1"/>
    <s v="yes"/>
    <s v="Normal weight"/>
    <s v="Prediabetes"/>
    <s v="11-Sep-1969"/>
    <n v="53"/>
    <n v="0"/>
    <n v="32192.76"/>
    <s v="tier - 1"/>
    <s v="tier - 2"/>
    <s v="R1011"/>
  </r>
  <r>
    <s v="ID292"/>
    <s v=" Mr"/>
    <s v="Bien"/>
    <s v="  Rod W"/>
    <n v="29.734999999999999"/>
    <n v="7.79"/>
    <x v="0"/>
    <s v="No"/>
    <s v="No"/>
    <n v="0"/>
    <s v="No"/>
    <s v="Over Weight"/>
    <s v="Diabetes"/>
    <s v="10-Nov-1978"/>
    <n v="44"/>
    <n v="2"/>
    <n v="32108.66"/>
    <s v="tier - 1"/>
    <s v="tier - 3"/>
    <s v="R1017"/>
  </r>
  <r>
    <s v="ID293"/>
    <s v=" Mr"/>
    <s v="Hess"/>
    <s v="  Joey"/>
    <n v="40.74"/>
    <n v="5.28"/>
    <x v="0"/>
    <s v="No"/>
    <s v="Yes"/>
    <n v="1"/>
    <s v="yes"/>
    <s v="Obesity"/>
    <s v="Normal"/>
    <s v="13-Sep-1993"/>
    <n v="29"/>
    <n v="0"/>
    <n v="32086.21"/>
    <s v="tier - 1"/>
    <s v="tier - 3"/>
    <s v="R1011"/>
  </r>
  <r>
    <s v="ID294"/>
    <s v=" Ms"/>
    <s v="Shaw"/>
    <s v="  Hillary L."/>
    <n v="24.14"/>
    <n v="5.87"/>
    <x v="0"/>
    <s v="No"/>
    <s v="No"/>
    <n v="2"/>
    <s v="yes"/>
    <s v="Normal weight"/>
    <s v="Prediabetes"/>
    <s v="21-Sep-1972"/>
    <n v="50"/>
    <n v="0"/>
    <n v="31980.89"/>
    <s v="tier - 2"/>
    <s v="tier - 1"/>
    <s v="R1011"/>
  </r>
  <r>
    <s v="ID295"/>
    <s v=" Mr"/>
    <s v="Williams"/>
    <s v="  Eric J"/>
    <n v="25.15"/>
    <n v="9.08"/>
    <x v="1"/>
    <s v="No"/>
    <s v="No"/>
    <n v="1"/>
    <s v="yes"/>
    <s v="Over Weight"/>
    <s v="Diabetes"/>
    <s v="25-Sep-1975"/>
    <n v="47"/>
    <n v="1"/>
    <n v="31897.1"/>
    <s v="tier - 2"/>
    <s v="tier - 3"/>
    <s v="R1011"/>
  </r>
  <r>
    <s v="ID296"/>
    <s v=" Mr"/>
    <s v="Menzies"/>
    <s v="  Nicolas"/>
    <n v="28.71"/>
    <n v="5.2"/>
    <x v="0"/>
    <s v="No"/>
    <s v="No"/>
    <n v="1"/>
    <s v="yes"/>
    <s v="Over Weight"/>
    <s v="Normal"/>
    <s v="10-Sep-1984"/>
    <n v="38"/>
    <n v="3"/>
    <n v="31743.919999999998"/>
    <s v="tier - 2"/>
    <s v="tier - 1"/>
    <s v="R1011"/>
  </r>
  <r>
    <s v="ID297"/>
    <s v=" Mr"/>
    <s v="Buehler"/>
    <s v="  Marcel"/>
    <n v="23"/>
    <n v="5.48"/>
    <x v="0"/>
    <s v="No"/>
    <s v="No"/>
    <n v="0"/>
    <s v="yes"/>
    <s v="Normal weight"/>
    <s v="Normal"/>
    <s v="14-Oct-1977"/>
    <n v="45"/>
    <n v="2"/>
    <n v="31736.7"/>
    <s v="tier - 2"/>
    <s v="tier - 2"/>
    <s v="R1012"/>
  </r>
  <r>
    <s v="ID298"/>
    <s v=" Ms"/>
    <s v="Degen"/>
    <s v="  Ashley N"/>
    <n v="36.86"/>
    <n v="11.95"/>
    <x v="0"/>
    <s v="No"/>
    <s v="No"/>
    <n v="0"/>
    <s v="No"/>
    <s v="Obesity"/>
    <s v="Diabetes"/>
    <s v="13-Dec-1960"/>
    <n v="62"/>
    <n v="1"/>
    <n v="31620"/>
    <s v="tier - 2"/>
    <s v="tier - 1"/>
    <s v="R1024"/>
  </r>
  <r>
    <s v="ID299"/>
    <s v=" Mr"/>
    <s v="Arsenault"/>
    <s v="  Evan D"/>
    <n v="24.25"/>
    <n v="8.6999999999999993"/>
    <x v="1"/>
    <s v="No"/>
    <s v="No"/>
    <n v="1"/>
    <s v="yes"/>
    <s v="Normal weight"/>
    <s v="Diabetes"/>
    <s v="29-Oct-1975"/>
    <n v="47"/>
    <n v="1"/>
    <n v="31591.82"/>
    <s v="tier - 2"/>
    <s v="tier - 1"/>
    <s v="R1011"/>
  </r>
  <r>
    <s v="ID300"/>
    <s v=" Ms"/>
    <s v="Hoff"/>
    <s v="  Krisana"/>
    <n v="23.85"/>
    <n v="7.84"/>
    <x v="0"/>
    <s v="No"/>
    <s v="No"/>
    <n v="0"/>
    <s v="yes"/>
    <s v="Normal weight"/>
    <s v="Diabetes"/>
    <s v="8-Oct-1974"/>
    <n v="48"/>
    <n v="0"/>
    <n v="31368.81"/>
    <s v="tier - 2"/>
    <s v="tier - 3"/>
    <s v="R1011"/>
  </r>
  <r>
    <s v="ID301"/>
    <s v=" Mr"/>
    <s v="Hall"/>
    <s v="  Kyle"/>
    <n v="40.020000000000003"/>
    <n v="5.19"/>
    <x v="1"/>
    <s v="No"/>
    <s v="No"/>
    <n v="1"/>
    <s v="yes"/>
    <s v="Obesity"/>
    <s v="Normal"/>
    <s v="27-Sep-1995"/>
    <n v="27"/>
    <n v="0"/>
    <n v="31328.27"/>
    <s v="tier - 2"/>
    <s v="tier - 2"/>
    <s v="R1011"/>
  </r>
  <r>
    <s v="ID302"/>
    <s v=" Ms"/>
    <s v="Ashley"/>
    <s v="  Kate"/>
    <n v="19.170000000000002"/>
    <n v="8.41"/>
    <x v="0"/>
    <s v="No"/>
    <s v="No"/>
    <n v="0"/>
    <s v="yes"/>
    <s v="Normal weight"/>
    <s v="Diabetes"/>
    <s v="9-Jul-1968"/>
    <n v="54"/>
    <n v="0"/>
    <n v="31322.53"/>
    <s v="tier - 2"/>
    <s v="tier - 1"/>
    <s v="R1011"/>
  </r>
  <r>
    <s v="ID303"/>
    <s v=" Mr"/>
    <s v="Rindahl"/>
    <s v="  Martin A."/>
    <n v="43.53"/>
    <n v="5.86"/>
    <x v="1"/>
    <s v="yes"/>
    <s v="No"/>
    <n v="2"/>
    <s v="yes"/>
    <s v="Obesity"/>
    <s v="Prediabetes"/>
    <s v="22-Jul-2000"/>
    <n v="22"/>
    <n v="0"/>
    <n v="31234.560000000001"/>
    <s v="tier - 1"/>
    <s v="tier - 1"/>
    <s v="R1011"/>
  </r>
  <r>
    <s v="ID304"/>
    <s v=" Ms"/>
    <s v="Clark"/>
    <s v="  Stacey"/>
    <n v="46.06"/>
    <n v="4.18"/>
    <x v="0"/>
    <s v="yes"/>
    <s v="No"/>
    <n v="1"/>
    <s v="yes"/>
    <s v="Obesity"/>
    <s v="Normal"/>
    <s v="9-Nov-2004"/>
    <n v="18"/>
    <n v="0"/>
    <n v="31196.61"/>
    <s v="tier - 2"/>
    <s v="tier - 1"/>
    <s v="R1011"/>
  </r>
  <r>
    <s v="ID305"/>
    <s v=" Ms"/>
    <s v="Irish"/>
    <s v="  Christine"/>
    <n v="29.92"/>
    <n v="11.99"/>
    <x v="1"/>
    <s v="No"/>
    <s v="No"/>
    <n v="2"/>
    <s v="yes"/>
    <s v="Over Weight"/>
    <s v="Diabetes"/>
    <s v="9-Sep-1961"/>
    <n v="61"/>
    <n v="3"/>
    <n v="30942.19"/>
    <s v="tier - 2"/>
    <s v="tier - 2"/>
    <s v="R1013"/>
  </r>
  <r>
    <s v="ID306"/>
    <s v=" Ms"/>
    <s v="Richardson"/>
    <s v="  Sarah C."/>
    <n v="28.46"/>
    <n v="4.8499999999999996"/>
    <x v="1"/>
    <s v="No"/>
    <s v="No"/>
    <n v="1"/>
    <s v="yes"/>
    <s v="Over Weight"/>
    <s v="Normal"/>
    <s v="5-Sep-1988"/>
    <n v="34"/>
    <n v="3"/>
    <n v="30763.01"/>
    <s v="tier - 2"/>
    <s v="tier - 1"/>
    <s v="R1011"/>
  </r>
  <r>
    <s v="ID307"/>
    <s v=" Ms"/>
    <s v="Dewitt"/>
    <s v="  Megan"/>
    <n v="24.56"/>
    <n v="6.18"/>
    <x v="1"/>
    <s v="No"/>
    <s v="Yes"/>
    <n v="1"/>
    <s v="yes"/>
    <s v="Normal weight"/>
    <s v="Prediabetes"/>
    <s v="21-Dec-1983"/>
    <n v="39"/>
    <n v="3"/>
    <n v="30724.44"/>
    <s v="tier - 2"/>
    <s v="tier - 3"/>
    <s v="R1011"/>
  </r>
  <r>
    <s v="ID308"/>
    <s v=" Mr"/>
    <s v="Hickman"/>
    <s v="  Jason W"/>
    <n v="41.19"/>
    <n v="6.37"/>
    <x v="0"/>
    <s v="No"/>
    <s v="No"/>
    <n v="0"/>
    <s v="yes"/>
    <s v="Obesity"/>
    <s v="Prediabetes"/>
    <s v="21-Sep-1999"/>
    <n v="23"/>
    <n v="0"/>
    <n v="30697.71"/>
    <s v="tier - 1"/>
    <s v="tier - 2"/>
    <s v="R1011"/>
  </r>
  <r>
    <s v="ID309"/>
    <s v=" Ms"/>
    <s v="Gonzalez"/>
    <s v="  Michele"/>
    <n v="18.63"/>
    <n v="9.81"/>
    <x v="1"/>
    <s v="No"/>
    <s v="No"/>
    <n v="2"/>
    <s v="yes"/>
    <s v="Normal weight"/>
    <s v="Diabetes"/>
    <s v="11-Nov-1970"/>
    <n v="52"/>
    <n v="0"/>
    <n v="30625.65"/>
    <s v="tier - 2"/>
    <s v="tier - 3"/>
    <s v="R1011"/>
  </r>
  <r>
    <s v="ID310"/>
    <s v=" Ms"/>
    <s v="Difani"/>
    <s v="  Nikki"/>
    <n v="26.26"/>
    <n v="11.8"/>
    <x v="1"/>
    <s v="No"/>
    <s v="No"/>
    <n v="1"/>
    <s v="yes"/>
    <s v="Over Weight"/>
    <s v="Diabetes"/>
    <s v="10-Aug-1986"/>
    <n v="36"/>
    <n v="3"/>
    <n v="30530.5"/>
    <s v="tier - 2"/>
    <s v="tier - 1"/>
    <s v="R1011"/>
  </r>
  <r>
    <s v="ID311"/>
    <s v=" Mr"/>
    <s v="Turner"/>
    <s v="  Philip J."/>
    <n v="22.37"/>
    <n v="5.86"/>
    <x v="1"/>
    <s v="No"/>
    <s v="Yes"/>
    <n v="1"/>
    <s v="yes"/>
    <s v="Normal weight"/>
    <s v="Prediabetes"/>
    <s v="3-Sep-1983"/>
    <n v="39"/>
    <n v="3"/>
    <n v="30457.37"/>
    <s v="tier - 2"/>
    <s v="tier - 1"/>
    <s v="R1012"/>
  </r>
  <r>
    <s v="ID312"/>
    <s v=" Mr"/>
    <s v="Widmann"/>
    <s v="  Bryan L"/>
    <n v="39.619999999999997"/>
    <n v="4.28"/>
    <x v="0"/>
    <s v="No"/>
    <s v="No"/>
    <n v="1"/>
    <s v="yes"/>
    <s v="Obesity"/>
    <s v="Normal"/>
    <s v="28-Oct-1998"/>
    <n v="24"/>
    <n v="0"/>
    <n v="30422.03"/>
    <s v="tier - 2"/>
    <s v="tier - 3"/>
    <s v="R1011"/>
  </r>
  <r>
    <s v="ID313"/>
    <s v=" Mr"/>
    <s v="Tunney"/>
    <s v="  Timothy F"/>
    <n v="18.329999999999998"/>
    <n v="4.16"/>
    <x v="1"/>
    <s v="No"/>
    <s v="No"/>
    <n v="0"/>
    <s v="yes"/>
    <s v="Under Weight"/>
    <s v="Normal"/>
    <s v="3-Sep-1976"/>
    <n v="46"/>
    <n v="2"/>
    <n v="30409.53"/>
    <s v="tier - 2"/>
    <s v="tier - 3"/>
    <s v="R1012"/>
  </r>
  <r>
    <s v="ID314"/>
    <s v=" Ms"/>
    <s v="San Juan"/>
    <s v="  Angielyn M"/>
    <n v="17.11"/>
    <n v="4.9800000000000004"/>
    <x v="1"/>
    <s v="No"/>
    <s v="Yes"/>
    <n v="1"/>
    <s v="yes"/>
    <s v="Under Weight"/>
    <s v="Normal"/>
    <s v="30-Jul-1969"/>
    <n v="53"/>
    <n v="0"/>
    <n v="30366.93"/>
    <s v="tier - 2"/>
    <s v="tier - 2"/>
    <s v="R1011"/>
  </r>
  <r>
    <s v="ID315"/>
    <s v=" Ms"/>
    <s v="Croll"/>
    <s v="  Jeanie M."/>
    <n v="43.5"/>
    <n v="6.38"/>
    <x v="0"/>
    <s v="yes"/>
    <s v="No"/>
    <n v="1"/>
    <s v="yes"/>
    <s v="Obesity"/>
    <s v="Prediabetes"/>
    <s v="1-Jun-2004"/>
    <n v="19"/>
    <n v="0"/>
    <n v="30328.27"/>
    <s v="tier - 2"/>
    <s v="tier - 2"/>
    <s v="R1011"/>
  </r>
  <r>
    <s v="ID316"/>
    <s v=" Mr"/>
    <s v="Rolfes"/>
    <s v="  Greg"/>
    <n v="25.364999999999998"/>
    <n v="5.19"/>
    <x v="0"/>
    <s v="No"/>
    <s v="No"/>
    <n v="2"/>
    <s v="No"/>
    <s v="Over Weight"/>
    <s v="Normal"/>
    <s v="24-Jul-1972"/>
    <n v="50"/>
    <n v="2"/>
    <n v="30284.639999999999"/>
    <s v="tier - 1"/>
    <s v="tier - 1"/>
    <s v="R1012"/>
  </r>
  <r>
    <s v="ID317"/>
    <s v=" Mr"/>
    <s v="Hinkle"/>
    <s v="  John"/>
    <n v="28.594999999999999"/>
    <n v="10.210000000000001"/>
    <x v="0"/>
    <s v="No"/>
    <s v="No"/>
    <n v="0"/>
    <s v="No"/>
    <s v="Over Weight"/>
    <s v="Diabetes"/>
    <s v="15-Sep-1962"/>
    <n v="60"/>
    <n v="0"/>
    <n v="30260"/>
    <s v="tier - 1"/>
    <s v="tier - 1"/>
    <s v="R1014"/>
  </r>
  <r>
    <s v="ID318"/>
    <s v=" Mr"/>
    <s v="Leuchanka"/>
    <s v="  Aliaksandr"/>
    <n v="29.83"/>
    <n v="9.6999999999999993"/>
    <x v="1"/>
    <s v="No"/>
    <s v="Yes"/>
    <n v="1"/>
    <s v="yes"/>
    <s v="Over Weight"/>
    <s v="Diabetes"/>
    <s v="13-Sep-1963"/>
    <n v="59"/>
    <n v="3"/>
    <n v="30184.94"/>
    <s v="tier - 1"/>
    <s v="tier - 1"/>
    <s v="R1014"/>
  </r>
  <r>
    <s v="ID319"/>
    <s v=" Mr"/>
    <s v="Ayr"/>
    <s v="  Jason M."/>
    <n v="24.7"/>
    <n v="10.25"/>
    <x v="0"/>
    <s v="No"/>
    <s v="No"/>
    <n v="3"/>
    <s v="No"/>
    <s v="Normal weight"/>
    <s v="Diabetes"/>
    <s v="11-Aug-1958"/>
    <n v="64"/>
    <n v="1"/>
    <n v="30166.62"/>
    <s v="tier - 1"/>
    <s v="tier - 3"/>
    <s v="R1012"/>
  </r>
  <r>
    <s v="ID320"/>
    <s v=" Ms"/>
    <s v="Siegel"/>
    <s v="  Sheera K"/>
    <n v="17.940000000000001"/>
    <n v="9.77"/>
    <x v="0"/>
    <s v="No"/>
    <s v="No"/>
    <n v="0"/>
    <s v="yes"/>
    <s v="Under Weight"/>
    <s v="Diabetes"/>
    <s v="25-Dec-1971"/>
    <n v="51"/>
    <n v="0"/>
    <n v="30134.75"/>
    <s v="tier - 2"/>
    <s v="tier - 3"/>
    <s v="R1011"/>
  </r>
  <r>
    <s v="ID321"/>
    <s v=" Ms"/>
    <s v="Penrose"/>
    <s v="  Janice"/>
    <n v="21.08"/>
    <n v="4.83"/>
    <x v="0"/>
    <s v="No"/>
    <s v="Yes"/>
    <n v="1"/>
    <s v="yes"/>
    <s v="Normal weight"/>
    <s v="Normal"/>
    <s v="2-Sep-1979"/>
    <n v="43"/>
    <n v="2"/>
    <n v="30095.97"/>
    <s v="tier - 2"/>
    <s v="tier - 3"/>
    <s v="R1011"/>
  </r>
  <r>
    <s v="ID322"/>
    <s v=" Mr"/>
    <s v="Schuler"/>
    <s v="  Timothy G."/>
    <n v="37.715000000000003"/>
    <n v="10.86"/>
    <x v="1"/>
    <s v="No"/>
    <s v="No"/>
    <n v="0"/>
    <s v="No"/>
    <s v="Obesity"/>
    <s v="Diabetes"/>
    <s v="16-Jun-1967"/>
    <n v="55"/>
    <n v="3"/>
    <n v="30063.58"/>
    <s v="tier - 1"/>
    <s v="tier - 1"/>
    <s v="R1012"/>
  </r>
  <r>
    <s v="ID323"/>
    <s v=" Mr"/>
    <s v="Walker"/>
    <s v="  Alan R"/>
    <n v="22.39"/>
    <n v="9.5299999999999994"/>
    <x v="1"/>
    <s v="No"/>
    <s v="No"/>
    <n v="0"/>
    <s v="yes"/>
    <s v="Normal weight"/>
    <s v="Diabetes"/>
    <s v="4-Aug-1981"/>
    <n v="41"/>
    <n v="1"/>
    <n v="30026.87"/>
    <s v="tier - 2"/>
    <s v="tier - 3"/>
    <s v="R1012"/>
  </r>
  <r>
    <s v="ID324"/>
    <s v=" Mr"/>
    <s v="Stange"/>
    <s v="  Michael"/>
    <n v="28.78"/>
    <n v="5.68"/>
    <x v="0"/>
    <s v="No"/>
    <s v="No"/>
    <n v="0"/>
    <s v="yes"/>
    <s v="Over Weight"/>
    <s v="Normal"/>
    <s v="5-Oct-1991"/>
    <n v="31"/>
    <n v="3"/>
    <n v="29969.67"/>
    <s v="tier - 1"/>
    <s v="tier - 1"/>
    <s v="R1011"/>
  </r>
  <r>
    <s v="ID325"/>
    <s v=" Ms"/>
    <s v="Roy"/>
    <s v="  Marie-France"/>
    <n v="18.329999999999998"/>
    <n v="5.57"/>
    <x v="1"/>
    <s v="No"/>
    <s v="No"/>
    <n v="0"/>
    <s v="yes"/>
    <s v="Under Weight"/>
    <s v="Normal"/>
    <s v="12-Jun-1976"/>
    <n v="46"/>
    <n v="2"/>
    <n v="29933.75"/>
    <s v="tier - 1"/>
    <s v="tier - 1"/>
    <s v="R1011"/>
  </r>
  <r>
    <s v="ID326"/>
    <s v=" Mr"/>
    <s v="Potere"/>
    <s v="  Erik F."/>
    <n v="26.39"/>
    <n v="4.58"/>
    <x v="1"/>
    <s v="No"/>
    <s v="No"/>
    <n v="1"/>
    <s v="yes"/>
    <s v="Over Weight"/>
    <s v="Normal"/>
    <s v="30-Dec-1988"/>
    <n v="34"/>
    <n v="3"/>
    <n v="29929.56"/>
    <s v="tier - 1"/>
    <s v="tier - 1"/>
    <s v="R1011"/>
  </r>
  <r>
    <s v="ID327"/>
    <s v=" Mr"/>
    <s v="Podgurski"/>
    <s v="  Andrew"/>
    <n v="19.260000000000002"/>
    <n v="8.9600000000000009"/>
    <x v="1"/>
    <s v="No"/>
    <s v="No"/>
    <n v="1"/>
    <s v="yes"/>
    <s v="Normal weight"/>
    <s v="Diabetes"/>
    <s v="19-Aug-1975"/>
    <n v="47"/>
    <n v="1"/>
    <n v="29899.25"/>
    <s v="tier - 1"/>
    <s v="tier - 3"/>
    <s v="R1011"/>
  </r>
  <r>
    <s v="ID328"/>
    <s v=" Mr"/>
    <s v="Diamond"/>
    <s v="  Anthony"/>
    <n v="26.92"/>
    <n v="6.09"/>
    <x v="0"/>
    <s v="No"/>
    <s v="No"/>
    <n v="0"/>
    <s v="yes"/>
    <s v="Over Weight"/>
    <s v="Prediabetes"/>
    <s v="30-Dec-1989"/>
    <n v="33"/>
    <n v="3"/>
    <n v="29852.48"/>
    <s v="tier - 1"/>
    <s v="tier - 3"/>
    <s v="R1011"/>
  </r>
  <r>
    <s v="ID329"/>
    <s v=" Mr"/>
    <s v="Sallade"/>
    <s v="  Chris"/>
    <n v="19.73"/>
    <n v="4.3600000000000003"/>
    <x v="0"/>
    <s v="No"/>
    <s v="No"/>
    <n v="0"/>
    <s v="yes"/>
    <s v="Normal weight"/>
    <s v="Normal"/>
    <s v="29-Oct-1982"/>
    <n v="40"/>
    <n v="3"/>
    <n v="29818.76"/>
    <s v="tier - 1"/>
    <s v="tier - 1"/>
    <s v="R1012"/>
  </r>
  <r>
    <s v="ID330"/>
    <s v=" Mr"/>
    <s v="Zhang"/>
    <s v="  Yu"/>
    <n v="23.56"/>
    <n v="11.74"/>
    <x v="1"/>
    <s v="No"/>
    <s v="No"/>
    <n v="0"/>
    <s v="yes"/>
    <s v="Normal weight"/>
    <s v="Diabetes"/>
    <s v="13-Aug-1981"/>
    <n v="41"/>
    <n v="1"/>
    <n v="29816.639999999999"/>
    <s v="tier - 1"/>
    <s v="tier - 2"/>
    <s v="R1011"/>
  </r>
  <r>
    <s v="ID331"/>
    <s v=" Mr"/>
    <s v="Chatfield"/>
    <s v="  Caleb N"/>
    <n v="37.67"/>
    <n v="5.89"/>
    <x v="0"/>
    <s v="No"/>
    <s v="No"/>
    <n v="1"/>
    <s v="yes"/>
    <s v="Obesity"/>
    <s v="Prediabetes"/>
    <s v="20-Jun-1998"/>
    <n v="24"/>
    <n v="0"/>
    <n v="29760.6"/>
    <s v="tier - 1"/>
    <s v="tier - 2"/>
    <s v="R1011"/>
  </r>
  <r>
    <s v="ID332"/>
    <s v=" Mr"/>
    <s v="Bruns"/>
    <s v="  Jason M."/>
    <n v="18.73"/>
    <n v="10.64"/>
    <x v="0"/>
    <s v="No"/>
    <s v="No"/>
    <n v="2"/>
    <s v="yes"/>
    <s v="Normal weight"/>
    <s v="Diabetes"/>
    <s v="23-Aug-1973"/>
    <n v="49"/>
    <n v="0"/>
    <n v="29757.69"/>
    <s v="tier - 1"/>
    <s v="tier - 3"/>
    <s v="R1011"/>
  </r>
  <r>
    <s v="ID333"/>
    <s v=" Ms"/>
    <s v="Yochum"/>
    <s v="  Angela R"/>
    <n v="33.090000000000003"/>
    <n v="6.06"/>
    <x v="0"/>
    <s v="No"/>
    <s v="Yes"/>
    <n v="1"/>
    <s v="yes"/>
    <s v="Obesity"/>
    <s v="Prediabetes"/>
    <s v="27-Jul-1993"/>
    <n v="29"/>
    <n v="0"/>
    <n v="29622.69"/>
    <s v="tier - 1"/>
    <s v="tier - 1"/>
    <s v="R1011"/>
  </r>
  <r>
    <s v="ID334"/>
    <s v=" Mr"/>
    <s v="Freeburn"/>
    <s v="  Keith J"/>
    <n v="18.329999999999998"/>
    <n v="7.46"/>
    <x v="1"/>
    <s v="No"/>
    <s v="No"/>
    <n v="1"/>
    <s v="yes"/>
    <s v="Under Weight"/>
    <s v="Diabetes"/>
    <s v="3-Nov-1975"/>
    <n v="47"/>
    <n v="1"/>
    <n v="29583.8"/>
    <s v="tier - 1"/>
    <s v="tier - 1"/>
    <s v="R1011"/>
  </r>
  <r>
    <s v="ID335"/>
    <s v=" Ms"/>
    <s v="Spencer"/>
    <s v="  Emma"/>
    <n v="27.74"/>
    <n v="4.68"/>
    <x v="1"/>
    <s v="No"/>
    <s v="No"/>
    <n v="2"/>
    <s v="yes"/>
    <s v="Over Weight"/>
    <s v="Normal"/>
    <s v="20-Oct-1959"/>
    <n v="63"/>
    <n v="0"/>
    <n v="29523.17"/>
    <s v="tier - 1"/>
    <s v="tier - 2"/>
    <s v="R1024"/>
  </r>
  <r>
    <s v="ID336"/>
    <s v=" Mr"/>
    <s v="Jarosik"/>
    <s v="  Nathan A"/>
    <n v="24.2"/>
    <n v="6.15"/>
    <x v="0"/>
    <s v="No"/>
    <s v="No"/>
    <n v="1"/>
    <s v="yes"/>
    <s v="Normal weight"/>
    <s v="Prediabetes"/>
    <s v="16-Jul-1987"/>
    <n v="35"/>
    <n v="3"/>
    <n v="29443.59"/>
    <s v="tier - 1"/>
    <s v="tier - 1"/>
    <s v="R1011"/>
  </r>
  <r>
    <s v="ID337"/>
    <s v=" Ms"/>
    <s v="Heinzen"/>
    <s v="  Kathryn"/>
    <n v="22.03"/>
    <n v="4.28"/>
    <x v="1"/>
    <s v="No"/>
    <s v="No"/>
    <n v="0"/>
    <s v="yes"/>
    <s v="Normal weight"/>
    <s v="Normal"/>
    <s v="7-Nov-1985"/>
    <n v="37"/>
    <n v="3"/>
    <n v="29352.560000000001"/>
    <s v="tier - 1"/>
    <s v="tier - 1"/>
    <s v="R1011"/>
  </r>
  <r>
    <s v="ID338"/>
    <s v=" Ms"/>
    <s v="Kelley"/>
    <s v="  Elizabeth H."/>
    <n v="26.885000000000002"/>
    <n v="9.86"/>
    <x v="0"/>
    <s v="No"/>
    <s v="No"/>
    <n v="3"/>
    <s v="yes"/>
    <s v="Over Weight"/>
    <s v="Diabetes"/>
    <s v="5-Jun-1958"/>
    <n v="65"/>
    <n v="0"/>
    <n v="29330.98"/>
    <s v="tier - 1"/>
    <s v="tier - 2"/>
    <s v="R1012"/>
  </r>
  <r>
    <s v="ID339"/>
    <s v=" Mr"/>
    <s v="Thacker"/>
    <s v="  Ben"/>
    <n v="16.36"/>
    <n v="11.19"/>
    <x v="0"/>
    <s v="No"/>
    <s v="No"/>
    <n v="0"/>
    <s v="yes"/>
    <s v="Under Weight"/>
    <s v="Diabetes"/>
    <s v="21-Jul-1978"/>
    <n v="44"/>
    <n v="2"/>
    <n v="29227.599999999999"/>
    <s v="tier - 1"/>
    <s v="tier - 3"/>
    <s v="R1012"/>
  </r>
  <r>
    <s v="ID340"/>
    <s v=" Ms"/>
    <s v="Jeseritz"/>
    <s v="  Cheryl A"/>
    <n v="32.299999999999997"/>
    <n v="4.8899999999999997"/>
    <x v="1"/>
    <s v="No"/>
    <s v="Yes"/>
    <n v="1"/>
    <s v="No"/>
    <s v="Obesity"/>
    <s v="Normal"/>
    <s v="9-Jul-1969"/>
    <n v="53"/>
    <n v="2"/>
    <n v="29186.48"/>
    <s v="tier - 1"/>
    <s v="tier - 3"/>
    <s v="R1024"/>
  </r>
  <r>
    <s v="ID341"/>
    <s v=" Ms"/>
    <s v="Hohman"/>
    <s v="  Kimberly A"/>
    <n v="16.05"/>
    <n v="4.3499999999999996"/>
    <x v="1"/>
    <s v="No"/>
    <s v="No"/>
    <n v="0"/>
    <s v="yes"/>
    <s v="Under Weight"/>
    <s v="Normal"/>
    <s v="8-Nov-1976"/>
    <n v="46"/>
    <n v="2"/>
    <n v="29160.39"/>
    <s v="tier - 1"/>
    <s v="tier - 2"/>
    <s v="R1011"/>
  </r>
  <r>
    <s v="ID342"/>
    <s v=" Ms"/>
    <s v="Hill"/>
    <s v="  Cynthia"/>
    <n v="29.07"/>
    <n v="8.66"/>
    <x v="1"/>
    <s v="No"/>
    <s v="No"/>
    <n v="2"/>
    <s v="yes"/>
    <s v="Over Weight"/>
    <s v="Diabetes"/>
    <s v="24-Dec-1961"/>
    <n v="61"/>
    <n v="0"/>
    <n v="29141.360000000001"/>
    <s v="tier - 1"/>
    <s v="tier - 3"/>
    <s v="R1012"/>
  </r>
  <r>
    <s v="ID343"/>
    <s v=" Ms"/>
    <s v="Kuepfer"/>
    <s v="  Jessica"/>
    <n v="17.43"/>
    <n v="8.64"/>
    <x v="0"/>
    <s v="No"/>
    <s v="No"/>
    <n v="0"/>
    <s v="yes"/>
    <s v="Under Weight"/>
    <s v="Diabetes"/>
    <s v="29-Nov-1978"/>
    <n v="44"/>
    <n v="2"/>
    <n v="29114.77"/>
    <s v="tier - 1"/>
    <s v="tier - 1"/>
    <s v="R1011"/>
  </r>
  <r>
    <s v="ID344"/>
    <s v=" Mr"/>
    <s v="Kaczmarek"/>
    <s v="  Bruce"/>
    <n v="19.329999999999998"/>
    <n v="4.2699999999999996"/>
    <x v="0"/>
    <s v="No"/>
    <s v="No"/>
    <n v="0"/>
    <s v="yes"/>
    <s v="Normal weight"/>
    <s v="Normal"/>
    <s v="14-Jul-1980"/>
    <n v="42"/>
    <n v="2"/>
    <n v="29114.21"/>
    <s v="tier - 1"/>
    <s v="tier - 3"/>
    <s v="R1011"/>
  </r>
  <r>
    <s v="ID345"/>
    <s v=" Ms"/>
    <s v="Pitt"/>
    <s v="  Allison"/>
    <n v="30.52"/>
    <n v="4.21"/>
    <x v="0"/>
    <s v="No"/>
    <s v="No"/>
    <n v="1"/>
    <s v="yes"/>
    <s v="Obesity"/>
    <s v="Normal"/>
    <s v="7-Jul-1992"/>
    <n v="30"/>
    <n v="0"/>
    <n v="29007.82"/>
    <s v="tier - 1"/>
    <s v="tier - 3"/>
    <s v="R1011"/>
  </r>
  <r>
    <s v="ID346"/>
    <s v=" Mr"/>
    <s v="Lorton"/>
    <s v="  Alex"/>
    <n v="39.21"/>
    <n v="5.04"/>
    <x v="0"/>
    <s v="No"/>
    <s v="Yes"/>
    <n v="1"/>
    <s v="yes"/>
    <s v="Obesity"/>
    <s v="Normal"/>
    <s v="1-Sep-2003"/>
    <n v="19"/>
    <n v="0"/>
    <n v="28998.68"/>
    <s v="tier - 1"/>
    <s v="tier - 3"/>
    <s v="R1011"/>
  </r>
  <r>
    <s v="ID347"/>
    <s v=" Ms"/>
    <s v="Castaneda"/>
    <s v="  Gabriela"/>
    <n v="26.98"/>
    <n v="5.21"/>
    <x v="1"/>
    <s v="No"/>
    <s v="No"/>
    <n v="2"/>
    <s v="yes"/>
    <s v="Over Weight"/>
    <s v="Normal"/>
    <s v="5-Dec-1959"/>
    <n v="63"/>
    <n v="0"/>
    <n v="28950.47"/>
    <s v="tier - 1"/>
    <s v="tier - 1"/>
    <s v="R1012"/>
  </r>
  <r>
    <s v="ID348"/>
    <s v=" Ms"/>
    <s v="Cherop"/>
    <s v="  Sharon"/>
    <n v="25.84"/>
    <n v="8.83"/>
    <x v="0"/>
    <s v="No"/>
    <s v="No"/>
    <n v="0"/>
    <s v="No"/>
    <s v="Over Weight"/>
    <s v="Diabetes"/>
    <s v="25-Jul-1962"/>
    <n v="60"/>
    <n v="0"/>
    <n v="28923.14"/>
    <s v="tier - 1"/>
    <s v="tier - 1"/>
    <s v="R1012"/>
  </r>
  <r>
    <s v="ID349"/>
    <s v=" Mr"/>
    <s v="Howell"/>
    <s v="  Jason A"/>
    <n v="28.31"/>
    <n v="8.4700000000000006"/>
    <x v="1"/>
    <s v="No"/>
    <s v="No"/>
    <n v="2"/>
    <s v="yes"/>
    <s v="Over Weight"/>
    <s v="Diabetes"/>
    <s v="3-Aug-1961"/>
    <n v="61"/>
    <n v="1"/>
    <n v="28868.66"/>
    <s v="tier - 1"/>
    <s v="tier - 2"/>
    <s v="R1012"/>
  </r>
  <r>
    <s v="ID350"/>
    <s v=" Ms"/>
    <s v="Palmer"/>
    <s v="  Chelsey C."/>
    <n v="23.94"/>
    <n v="4.2"/>
    <x v="0"/>
    <s v="No"/>
    <s v="No"/>
    <n v="0"/>
    <s v="yes"/>
    <s v="Normal weight"/>
    <s v="Normal"/>
    <s v="5-Dec-1990"/>
    <n v="32"/>
    <n v="3"/>
    <n v="28716.14"/>
    <s v="tier - 1"/>
    <s v="tier - 3"/>
    <s v="R1011"/>
  </r>
  <r>
    <s v="ID351"/>
    <s v=" Mr"/>
    <s v="Olson"/>
    <s v="  Devon A."/>
    <n v="20.03"/>
    <n v="6.14"/>
    <x v="1"/>
    <s v="No"/>
    <s v="No"/>
    <n v="0"/>
    <s v="yes"/>
    <s v="Normal weight"/>
    <s v="Prediabetes"/>
    <s v="27-Sep-1985"/>
    <n v="37"/>
    <n v="3"/>
    <n v="28542.86"/>
    <s v="tier - 1"/>
    <s v="tier - 3"/>
    <s v="R1011"/>
  </r>
  <r>
    <s v="ID352"/>
    <s v=" Ms"/>
    <s v="Waldron"/>
    <s v="  Joni L"/>
    <n v="41.42"/>
    <n v="6.07"/>
    <x v="0"/>
    <s v="No"/>
    <s v="No"/>
    <n v="0"/>
    <s v="No"/>
    <s v="Obesity"/>
    <s v="Prediabetes"/>
    <s v="11-Dec-1982"/>
    <n v="40"/>
    <n v="1"/>
    <n v="28476.73"/>
    <s v="tier - 1"/>
    <s v="tier - 2"/>
    <s v="R1012"/>
  </r>
  <r>
    <s v="ID353"/>
    <s v=" Mr"/>
    <s v="Meyer"/>
    <s v="  Colin"/>
    <n v="36.67"/>
    <n v="10.210000000000001"/>
    <x v="0"/>
    <s v="No"/>
    <s v="No"/>
    <n v="0"/>
    <s v="No"/>
    <s v="Obesity"/>
    <s v="Diabetes"/>
    <s v="16-Sep-1974"/>
    <n v="48"/>
    <n v="1"/>
    <n v="28468.92"/>
    <s v="tier - 1"/>
    <s v="tier - 1"/>
    <s v="R1012"/>
  </r>
  <r>
    <s v="ID354"/>
    <s v=" Ms"/>
    <s v="Stack"/>
    <s v="  Rachael"/>
    <n v="27.645"/>
    <n v="4.6900000000000004"/>
    <x v="0"/>
    <s v="No"/>
    <s v="No"/>
    <n v="0"/>
    <s v="No"/>
    <s v="Over Weight"/>
    <s v="Normal"/>
    <s v="2-Dec-1977"/>
    <n v="45"/>
    <n v="1"/>
    <n v="28340.19"/>
    <s v="tier - 1"/>
    <s v="tier - 2"/>
    <s v="R1012"/>
  </r>
  <r>
    <s v="ID355"/>
    <s v=" Ms"/>
    <s v="Sanchez Y Torres"/>
    <s v="  Maricela"/>
    <n v="22.72"/>
    <n v="5.71"/>
    <x v="0"/>
    <s v="No"/>
    <s v="No"/>
    <n v="0"/>
    <s v="yes"/>
    <s v="Normal weight"/>
    <s v="Prediabetes"/>
    <s v="24-Dec-1990"/>
    <n v="32"/>
    <n v="3"/>
    <n v="28302.33"/>
    <s v="tier - 1"/>
    <s v="tier - 2"/>
    <s v="R1011"/>
  </r>
  <r>
    <s v="ID356"/>
    <s v=" Ms"/>
    <s v="Daniels"/>
    <s v="  Marie"/>
    <n v="36.520000000000003"/>
    <n v="9.07"/>
    <x v="1"/>
    <s v="No"/>
    <s v="Yes"/>
    <n v="1"/>
    <s v="No"/>
    <s v="Obesity"/>
    <s v="Diabetes"/>
    <s v="25-Nov-1963"/>
    <n v="59"/>
    <n v="1"/>
    <n v="28287.9"/>
    <s v="tier - 1"/>
    <s v="tier - 1"/>
    <s v="R1013"/>
  </r>
  <r>
    <s v="ID357"/>
    <s v=" Mr"/>
    <s v="Pepp"/>
    <s v="  Frank"/>
    <n v="33.96"/>
    <n v="4.99"/>
    <x v="0"/>
    <s v="No"/>
    <s v="No"/>
    <n v="0"/>
    <s v="yes"/>
    <s v="Obesity"/>
    <s v="Normal"/>
    <s v="6-Sep-1999"/>
    <n v="23"/>
    <n v="0"/>
    <n v="28245.34"/>
    <s v="tier - 1"/>
    <s v="tier - 3"/>
    <s v="R1011"/>
  </r>
  <r>
    <s v="ID358"/>
    <s v=" Mr"/>
    <s v="Buechler"/>
    <s v="  Jeffry"/>
    <n v="26.695"/>
    <n v="8.31"/>
    <x v="0"/>
    <s v="No"/>
    <s v="No"/>
    <n v="0"/>
    <s v="yes"/>
    <s v="Over Weight"/>
    <s v="Diabetes"/>
    <s v="22-Nov-1960"/>
    <n v="62"/>
    <n v="0"/>
    <n v="28101.33"/>
    <s v="tier - 1"/>
    <s v="tier - 2"/>
    <s v="R1019"/>
  </r>
  <r>
    <s v="ID359"/>
    <s v=" Mr"/>
    <s v="Buenting"/>
    <s v="  Mike"/>
    <n v="18.45"/>
    <n v="5.07"/>
    <x v="1"/>
    <s v="No"/>
    <s v="No"/>
    <n v="0"/>
    <s v="yes"/>
    <s v="Under Weight"/>
    <s v="Normal"/>
    <s v="29-Nov-1985"/>
    <n v="37"/>
    <n v="3"/>
    <n v="28006.94"/>
    <s v="tier - 1"/>
    <s v="tier - 2"/>
    <s v="R1011"/>
  </r>
  <r>
    <s v="ID360"/>
    <s v=" Mr"/>
    <s v="Evans"/>
    <s v="  Rick"/>
    <n v="33.18"/>
    <n v="4.79"/>
    <x v="0"/>
    <s v="No"/>
    <s v="No"/>
    <n v="0"/>
    <s v="yes"/>
    <s v="Obesity"/>
    <s v="Normal"/>
    <s v="21-Dec-1999"/>
    <n v="23"/>
    <n v="0"/>
    <n v="27980.77"/>
    <s v="tier - 1"/>
    <s v="tier - 1"/>
    <s v="R1011"/>
  </r>
  <r>
    <s v="ID361"/>
    <s v=" Mr"/>
    <s v="Arcand"/>
    <s v="  Pierre-Michel"/>
    <n v="36.1"/>
    <n v="11.39"/>
    <x v="1"/>
    <s v="No"/>
    <s v="No"/>
    <n v="2"/>
    <s v="No"/>
    <s v="Obesity"/>
    <s v="Diabetes"/>
    <s v="28-Jul-1961"/>
    <n v="61"/>
    <n v="3"/>
    <n v="27941.29"/>
    <s v="tier - 1"/>
    <s v="tier - 3"/>
    <s v="R1011"/>
  </r>
  <r>
    <s v="ID362"/>
    <s v=" Mr"/>
    <s v="Kesack"/>
    <s v="  Daniel"/>
    <n v="22.77"/>
    <n v="6"/>
    <x v="0"/>
    <s v="No"/>
    <s v="No"/>
    <n v="0"/>
    <s v="yes"/>
    <s v="Normal weight"/>
    <s v="Prediabetes"/>
    <s v="4-Jun-1991"/>
    <n v="32"/>
    <n v="3"/>
    <n v="27931.11"/>
    <s v="tier - 1"/>
    <s v="tier - 3"/>
    <s v="R1011"/>
  </r>
  <r>
    <s v="ID363"/>
    <s v=" Mr"/>
    <s v="Post"/>
    <s v="  Brian L."/>
    <n v="21.24"/>
    <n v="5.13"/>
    <x v="0"/>
    <s v="No"/>
    <s v="No"/>
    <n v="0"/>
    <s v="yes"/>
    <s v="Normal weight"/>
    <s v="Normal"/>
    <s v="21-Nov-1989"/>
    <n v="33"/>
    <n v="3"/>
    <n v="27925.86"/>
    <s v="tier - 1"/>
    <s v="tier - 2"/>
    <s v="R1011"/>
  </r>
  <r>
    <s v="ID364"/>
    <s v=" Ms"/>
    <s v="Dunne"/>
    <s v="  Morgan M."/>
    <n v="17.600000000000001"/>
    <n v="5.26"/>
    <x v="1"/>
    <s v="No"/>
    <s v="No"/>
    <n v="0"/>
    <s v="yes"/>
    <s v="Under Weight"/>
    <s v="Normal"/>
    <s v="4-Dec-1985"/>
    <n v="37"/>
    <n v="3"/>
    <n v="27849.94"/>
    <s v="tier - 1"/>
    <s v="tier - 1"/>
    <s v="R1011"/>
  </r>
  <r>
    <s v="ID365"/>
    <s v=" Ms"/>
    <s v="Kilel"/>
    <s v="  Caroline"/>
    <n v="26.29"/>
    <n v="6.84"/>
    <x v="0"/>
    <s v="No"/>
    <s v="No"/>
    <n v="0"/>
    <s v="yes"/>
    <s v="Over Weight"/>
    <s v="Diabetes"/>
    <s v="6-Jul-1960"/>
    <n v="62"/>
    <n v="0"/>
    <n v="27808.73"/>
    <s v="tier - 1"/>
    <s v="tier - 1"/>
    <s v="R1013"/>
  </r>
  <r>
    <s v="ID366"/>
    <s v=" Mr"/>
    <s v="Nicholson"/>
    <s v="  Drew T."/>
    <n v="35.31"/>
    <n v="9.0399999999999991"/>
    <x v="0"/>
    <s v="No"/>
    <s v="No"/>
    <n v="0"/>
    <s v="No"/>
    <s v="Obesity"/>
    <s v="Diabetes"/>
    <s v="6-Dec-2002"/>
    <n v="20"/>
    <n v="1"/>
    <n v="27724.29"/>
    <s v="tier - 1"/>
    <s v="tier - 3"/>
    <s v="R1013"/>
  </r>
  <r>
    <s v="ID367"/>
    <s v=" Mr"/>
    <s v="Susmann"/>
    <s v="  Austin W"/>
    <n v="27.04"/>
    <n v="4.0999999999999996"/>
    <x v="0"/>
    <s v="No"/>
    <s v="No"/>
    <n v="1"/>
    <s v="yes"/>
    <s v="Over Weight"/>
    <s v="Normal"/>
    <s v="3-Jul-1992"/>
    <n v="30"/>
    <n v="0"/>
    <n v="27696.11"/>
    <s v="tier - 1"/>
    <s v="tier - 2"/>
    <s v="R1011"/>
  </r>
  <r>
    <s v="ID368"/>
    <s v=" Ms"/>
    <s v="Harsh"/>
    <s v="  Berenice"/>
    <n v="30.23"/>
    <n v="4.2300000000000004"/>
    <x v="1"/>
    <s v="No"/>
    <s v="Yes"/>
    <n v="1"/>
    <s v="yes"/>
    <s v="Obesity"/>
    <s v="Normal"/>
    <s v="7-Oct-1997"/>
    <n v="25"/>
    <n v="0"/>
    <n v="27625.17"/>
    <s v="tier - 1"/>
    <s v="tier - 1"/>
    <s v="R1011"/>
  </r>
  <r>
    <s v="ID369"/>
    <s v=" Mr"/>
    <s v="Pocasangre"/>
    <s v="  Kenneth A"/>
    <n v="30.6"/>
    <n v="6.48"/>
    <x v="1"/>
    <s v="No"/>
    <s v="Yes"/>
    <n v="1"/>
    <s v="yes"/>
    <s v="Obesity"/>
    <s v="Prediabetes"/>
    <s v="9-Sep-1997"/>
    <n v="25"/>
    <n v="0"/>
    <n v="27619.360000000001"/>
    <s v="tier - 2"/>
    <s v="tier - 3"/>
    <s v="R1011"/>
  </r>
  <r>
    <s v="ID370"/>
    <s v=" Mr"/>
    <s v="Martinez Lopez"/>
    <s v="  Miguel"/>
    <n v="26.8"/>
    <n v="5.53"/>
    <x v="0"/>
    <s v="No"/>
    <s v="No"/>
    <n v="1"/>
    <s v="yes"/>
    <s v="Over Weight"/>
    <s v="Normal"/>
    <s v="11-Jun-1992"/>
    <n v="30"/>
    <n v="0"/>
    <n v="27614.71"/>
    <s v="tier - 2"/>
    <s v="tier - 3"/>
    <s v="R1011"/>
  </r>
  <r>
    <s v="ID371"/>
    <s v=" Ms"/>
    <s v="Riegel"/>
    <s v="  Hadley T."/>
    <n v="16.86"/>
    <n v="4.07"/>
    <x v="1"/>
    <s v="No"/>
    <s v="No"/>
    <n v="0"/>
    <s v="yes"/>
    <s v="Under Weight"/>
    <s v="Normal"/>
    <s v="6-Nov-1985"/>
    <n v="37"/>
    <n v="3"/>
    <n v="27598.93"/>
    <s v="tier - 2"/>
    <s v="tier - 1"/>
    <s v="R1011"/>
  </r>
  <r>
    <s v="ID372"/>
    <s v=" Mr"/>
    <s v="Monson"/>
    <s v="  Taylor"/>
    <n v="16.3"/>
    <n v="5.51"/>
    <x v="0"/>
    <s v="No"/>
    <s v="No"/>
    <n v="1"/>
    <s v="yes"/>
    <s v="Under Weight"/>
    <s v="Normal"/>
    <s v="22-Jul-1984"/>
    <n v="38"/>
    <n v="3"/>
    <n v="27534.53"/>
    <s v="tier - 2"/>
    <s v="tier - 2"/>
    <s v="R1011"/>
  </r>
  <r>
    <s v="ID373"/>
    <s v=" Ms"/>
    <s v="Klubben"/>
    <s v="  Tenielle M"/>
    <n v="29.81"/>
    <n v="11.66"/>
    <x v="0"/>
    <s v="No"/>
    <s v="No"/>
    <n v="0"/>
    <s v="yes"/>
    <s v="Over Weight"/>
    <s v="Diabetes"/>
    <s v="19-Oct-1965"/>
    <n v="57"/>
    <n v="0"/>
    <n v="27533.91"/>
    <s v="tier - 2"/>
    <s v="tier - 3"/>
    <s v="R1013"/>
  </r>
  <r>
    <s v="ID374"/>
    <s v=" Ms"/>
    <s v="Mascaro"/>
    <s v="  Andrea"/>
    <n v="16.329999999999998"/>
    <n v="7.26"/>
    <x v="1"/>
    <s v="No"/>
    <s v="No"/>
    <n v="0"/>
    <s v="yes"/>
    <s v="Under Weight"/>
    <s v="Diabetes"/>
    <s v="3-Oct-1981"/>
    <n v="41"/>
    <n v="1"/>
    <n v="27495.59"/>
    <s v="tier - 2"/>
    <s v="tier - 1"/>
    <s v="R1011"/>
  </r>
  <r>
    <s v="ID375"/>
    <s v=" Ms"/>
    <s v="Norvell"/>
    <s v="  Nora P"/>
    <n v="16.37"/>
    <n v="4.79"/>
    <x v="1"/>
    <s v="No"/>
    <s v="No"/>
    <n v="0"/>
    <s v="yes"/>
    <s v="Under Weight"/>
    <s v="Normal"/>
    <s v="5-Dec-1985"/>
    <n v="37"/>
    <n v="3"/>
    <n v="27432.73"/>
    <s v="tier - 2"/>
    <s v="tier - 1"/>
    <s v="R1011"/>
  </r>
  <r>
    <s v="ID376"/>
    <s v=" Mr"/>
    <s v="Ornelas"/>
    <s v="  Zachary"/>
    <n v="22.42"/>
    <n v="4.68"/>
    <x v="1"/>
    <s v="No"/>
    <s v="No"/>
    <n v="1"/>
    <s v="No"/>
    <s v="Normal weight"/>
    <s v="Normal"/>
    <s v="15-Sep-1988"/>
    <n v="34"/>
    <n v="2"/>
    <n v="27375.9"/>
    <s v="tier - 2"/>
    <s v="tier - 3"/>
    <s v="R1015"/>
  </r>
  <r>
    <s v="ID377"/>
    <s v=" Mr"/>
    <s v="Fitzpatrick"/>
    <s v="  Michael"/>
    <n v="31.35"/>
    <n v="4.33"/>
    <x v="1"/>
    <s v="No"/>
    <s v="Yes"/>
    <n v="1"/>
    <s v="No"/>
    <s v="Obesity"/>
    <s v="Normal"/>
    <s v="16-Oct-1969"/>
    <n v="53"/>
    <n v="0"/>
    <n v="27346.04"/>
    <s v="tier - 2"/>
    <s v="tier - 2"/>
    <s v="R1013"/>
  </r>
  <r>
    <s v="ID378"/>
    <s v=" Ms"/>
    <s v="Bloomquist"/>
    <s v="  Alyssa K."/>
    <n v="31.9"/>
    <n v="11.89"/>
    <x v="0"/>
    <s v="No"/>
    <s v="No"/>
    <n v="0"/>
    <s v="No"/>
    <s v="Obesity"/>
    <s v="Diabetes"/>
    <s v="6-Jun-1968"/>
    <n v="55"/>
    <n v="3"/>
    <n v="27322.73"/>
    <s v="tier - 2"/>
    <s v="tier - 2"/>
    <s v="R1013"/>
  </r>
  <r>
    <s v="ID379"/>
    <s v=" Ms"/>
    <s v="Wick"/>
    <s v="  Heather"/>
    <n v="30.6"/>
    <n v="5.24"/>
    <x v="0"/>
    <s v="No"/>
    <s v="No"/>
    <n v="0"/>
    <s v="yes"/>
    <s v="Obesity"/>
    <s v="Normal"/>
    <s v="2-Dec-1999"/>
    <n v="23"/>
    <n v="0"/>
    <n v="27236.959999999999"/>
    <s v="tier - 2"/>
    <s v="tier - 1"/>
    <s v="R1011"/>
  </r>
  <r>
    <s v="ID380"/>
    <s v=" Mr"/>
    <s v="Zappala"/>
    <s v="  Dante"/>
    <n v="28.975000000000001"/>
    <n v="7.63"/>
    <x v="0"/>
    <s v="No"/>
    <s v="No"/>
    <n v="0"/>
    <s v="yes"/>
    <s v="Over Weight"/>
    <s v="Diabetes"/>
    <s v="21-Dec-1965"/>
    <n v="57"/>
    <n v="0"/>
    <n v="27218.44"/>
    <s v="tier - 2"/>
    <s v="tier - 1"/>
    <s v="R1017"/>
  </r>
  <r>
    <s v="ID381"/>
    <s v=" Ms"/>
    <s v="Earle"/>
    <s v="  Sara E."/>
    <n v="24.86"/>
    <n v="8.92"/>
    <x v="1"/>
    <s v="No"/>
    <s v="No"/>
    <n v="2"/>
    <s v="No"/>
    <s v="Normal weight"/>
    <s v="Diabetes"/>
    <s v="2-Oct-1970"/>
    <n v="52"/>
    <n v="0"/>
    <n v="27117.99"/>
    <s v="tier - 2"/>
    <s v="tier - 2"/>
    <s v="R1013"/>
  </r>
  <r>
    <s v="ID382"/>
    <s v=" Mr"/>
    <s v="Majewski"/>
    <s v="  Scott"/>
    <n v="19.54"/>
    <n v="5.37"/>
    <x v="0"/>
    <s v="No"/>
    <s v="No"/>
    <n v="0"/>
    <s v="yes"/>
    <s v="Normal weight"/>
    <s v="Normal"/>
    <s v="13-Dec-1990"/>
    <n v="32"/>
    <n v="3"/>
    <n v="27092.38"/>
    <s v="tier - 2"/>
    <s v="tier - 3"/>
    <s v="R1011"/>
  </r>
  <r>
    <s v="ID383"/>
    <s v=" Mr"/>
    <s v="Apfelbaum"/>
    <s v="  Sean"/>
    <n v="26.74"/>
    <n v="4.3099999999999996"/>
    <x v="0"/>
    <s v="No"/>
    <s v="No"/>
    <n v="0"/>
    <s v="yes"/>
    <s v="Over Weight"/>
    <s v="Normal"/>
    <s v="2-Jul-1994"/>
    <n v="28"/>
    <n v="0"/>
    <n v="27080.639999999999"/>
    <s v="tier - 2"/>
    <s v="tier - 2"/>
    <s v="R1011"/>
  </r>
  <r>
    <s v="ID384"/>
    <s v=" Ms"/>
    <s v="Graham"/>
    <s v="  Danielle"/>
    <n v="22.99"/>
    <n v="10.46"/>
    <x v="0"/>
    <s v="No"/>
    <s v="No"/>
    <n v="3"/>
    <s v="yes"/>
    <s v="Normal weight"/>
    <s v="Diabetes"/>
    <s v="30-Jun-1958"/>
    <n v="64"/>
    <n v="0"/>
    <n v="27037.91"/>
    <s v="tier - 2"/>
    <s v="tier - 2"/>
    <s v="R1013"/>
  </r>
  <r>
    <s v="ID385"/>
    <s v=" Mr"/>
    <s v="Whitacre"/>
    <s v="  Andrew D."/>
    <n v="31.46"/>
    <n v="7.39"/>
    <x v="0"/>
    <s v="No"/>
    <s v="No"/>
    <n v="0"/>
    <s v="No"/>
    <s v="Obesity"/>
    <s v="Diabetes"/>
    <s v="9-Jul-1960"/>
    <n v="62"/>
    <n v="1"/>
    <n v="27000.98"/>
    <s v="tier - 2"/>
    <s v="tier - 2"/>
    <s v="R1013"/>
  </r>
  <r>
    <s v="ID386"/>
    <s v=" Mr"/>
    <s v="Wegener"/>
    <s v="  Joel D"/>
    <n v="30.86"/>
    <n v="6.18"/>
    <x v="0"/>
    <s v="yes"/>
    <s v="No"/>
    <n v="2"/>
    <s v="yes"/>
    <s v="Obesity"/>
    <s v="Prediabetes"/>
    <s v="9-Nov-2000"/>
    <n v="22"/>
    <n v="0"/>
    <n v="26936.98"/>
    <s v="tier - 2"/>
    <s v="tier - 3"/>
    <s v="R1011"/>
  </r>
  <r>
    <s v="ID387"/>
    <s v=" Ms"/>
    <s v="Collie"/>
    <s v="  Michelle"/>
    <n v="31.96"/>
    <n v="8.86"/>
    <x v="0"/>
    <s v="No"/>
    <s v="No"/>
    <n v="0"/>
    <s v="yes"/>
    <s v="Obesity"/>
    <s v="Diabetes"/>
    <s v="17-Jun-2002"/>
    <n v="20"/>
    <n v="0"/>
    <n v="26927.69"/>
    <s v="tier - 2"/>
    <s v="tier - 2"/>
    <s v="R1011"/>
  </r>
  <r>
    <s v="ID388"/>
    <s v=" Mr"/>
    <s v="Murphy"/>
    <s v="  Michael J."/>
    <n v="23.76"/>
    <n v="10.96"/>
    <x v="0"/>
    <s v="No"/>
    <s v="No"/>
    <n v="3"/>
    <s v="yes"/>
    <s v="Normal weight"/>
    <s v="Diabetes"/>
    <s v="25-Dec-1958"/>
    <n v="64"/>
    <n v="0"/>
    <n v="26926.51"/>
    <s v="tier - 2"/>
    <s v="tier - 1"/>
    <s v="R1013"/>
  </r>
  <r>
    <s v="ID389"/>
    <s v=" Ms"/>
    <s v="Butters"/>
    <s v="  Nikki"/>
    <n v="19.38"/>
    <n v="6.28"/>
    <x v="0"/>
    <s v="No"/>
    <s v="No"/>
    <n v="0"/>
    <s v="yes"/>
    <s v="Normal weight"/>
    <s v="Prediabetes"/>
    <s v="22-Aug-1991"/>
    <n v="31"/>
    <n v="3"/>
    <n v="26912.560000000001"/>
    <s v="tier - 2"/>
    <s v="tier - 2"/>
    <s v="R1011"/>
  </r>
  <r>
    <s v="ID390"/>
    <s v=" Ms"/>
    <s v="Cook"/>
    <s v="  Summer B."/>
    <n v="16.21"/>
    <n v="6.29"/>
    <x v="1"/>
    <s v="No"/>
    <s v="No"/>
    <n v="1"/>
    <s v="yes"/>
    <s v="Under Weight"/>
    <s v="Prediabetes"/>
    <s v="22-Jul-1988"/>
    <n v="34"/>
    <n v="3"/>
    <n v="26607.89"/>
    <s v="tier - 2"/>
    <s v="tier - 1"/>
    <s v="R1011"/>
  </r>
  <r>
    <s v="ID391"/>
    <s v=" Mr"/>
    <s v="Breen"/>
    <s v="  Edward"/>
    <n v="32.54"/>
    <n v="4.0199999999999996"/>
    <x v="0"/>
    <s v="yes"/>
    <s v="No"/>
    <n v="1"/>
    <s v="yes"/>
    <s v="Obesity"/>
    <s v="Normal"/>
    <s v="5-Sep-2004"/>
    <n v="18"/>
    <n v="0"/>
    <n v="26479.4"/>
    <s v="tier - 2"/>
    <s v="tier - 2"/>
    <s v="R1011"/>
  </r>
  <r>
    <s v="ID392"/>
    <s v=" Mr"/>
    <s v="Fitzsimons"/>
    <s v="  Ryan"/>
    <n v="36.765000000000001"/>
    <n v="11.95"/>
    <x v="1"/>
    <s v="No"/>
    <s v="No"/>
    <n v="2"/>
    <s v="No"/>
    <s v="Obesity"/>
    <s v="Diabetes"/>
    <s v="27-Aug-1970"/>
    <n v="52"/>
    <n v="2"/>
    <n v="26467.1"/>
    <s v="tier - 2"/>
    <s v="tier - 3"/>
    <s v="R1012"/>
  </r>
  <r>
    <s v="ID393"/>
    <s v=" Ms"/>
    <s v="Houle"/>
    <s v="  Kacee"/>
    <n v="35.909999999999997"/>
    <n v="8.7100000000000009"/>
    <x v="0"/>
    <s v="No"/>
    <s v="No"/>
    <n v="0"/>
    <s v="No"/>
    <s v="Obesity"/>
    <s v="Diabetes"/>
    <s v="21-Sep-1974"/>
    <n v="48"/>
    <n v="1"/>
    <n v="26392.26"/>
    <s v="tier - 2"/>
    <s v="tier - 2"/>
    <s v="R1024"/>
  </r>
  <r>
    <s v="ID394"/>
    <s v=" Mr"/>
    <s v="Woodward"/>
    <s v="  Dave"/>
    <n v="32.06"/>
    <n v="4.67"/>
    <x v="0"/>
    <s v="yes"/>
    <s v="No"/>
    <n v="1"/>
    <s v="yes"/>
    <s v="Obesity"/>
    <s v="Normal"/>
    <s v="5-Dec-2004"/>
    <n v="18"/>
    <n v="0"/>
    <n v="26316.59"/>
    <s v="tier - 2"/>
    <s v="tier - 3"/>
    <s v="R1011"/>
  </r>
  <r>
    <s v="ID395"/>
    <s v=" Ms"/>
    <s v="Ray"/>
    <s v="  Maryanna"/>
    <n v="24.1"/>
    <n v="11.14"/>
    <x v="1"/>
    <s v="No"/>
    <s v="No"/>
    <n v="1"/>
    <s v="No"/>
    <s v="Normal weight"/>
    <s v="Diabetes"/>
    <s v="4-Jun-1975"/>
    <n v="48"/>
    <n v="1"/>
    <n v="26236.58"/>
    <s v="tier - 2"/>
    <s v="tier - 1"/>
    <s v="R1011"/>
  </r>
  <r>
    <s v="ID396"/>
    <s v=" Ms"/>
    <s v="Jennings"/>
    <s v="  Jessica H."/>
    <n v="27.1"/>
    <n v="9.0500000000000007"/>
    <x v="0"/>
    <s v="No"/>
    <s v="No"/>
    <n v="2"/>
    <s v="No"/>
    <s v="Over Weight"/>
    <s v="Diabetes"/>
    <s v="7-Jul-1973"/>
    <n v="49"/>
    <n v="1"/>
    <n v="26140.36"/>
    <s v="tier - 2"/>
    <s v="tier - 3"/>
    <s v="R1011"/>
  </r>
  <r>
    <s v="ID397"/>
    <s v=" Ms"/>
    <s v="Fuller"/>
    <s v="  Deanna"/>
    <n v="24.42"/>
    <n v="11.31"/>
    <x v="0"/>
    <s v="No"/>
    <s v="No"/>
    <n v="0"/>
    <s v="yes"/>
    <s v="Normal weight"/>
    <s v="Diabetes"/>
    <s v="11-Oct-2002"/>
    <n v="20"/>
    <n v="0"/>
    <n v="26125.67"/>
    <s v="tier - 2"/>
    <s v="tier - 1"/>
    <s v="R1013"/>
  </r>
  <r>
    <s v="ID398"/>
    <s v=" Mr"/>
    <s v="Lovisek"/>
    <s v="  Peter"/>
    <n v="26.695"/>
    <n v="4.68"/>
    <x v="1"/>
    <s v="No"/>
    <s v="No"/>
    <n v="2"/>
    <s v="yes"/>
    <s v="Over Weight"/>
    <s v="Normal"/>
    <s v="9-Jul-1966"/>
    <n v="56"/>
    <n v="1"/>
    <n v="26109.33"/>
    <s v="tier - 2"/>
    <s v="tier - 3"/>
    <s v="R1012"/>
  </r>
  <r>
    <s v="ID399"/>
    <s v=" Ms"/>
    <s v="Painter"/>
    <s v="  Rebecca"/>
    <n v="27.79"/>
    <n v="6.05"/>
    <x v="1"/>
    <s v="yes"/>
    <s v="No"/>
    <n v="1"/>
    <s v="yes"/>
    <s v="Over Weight"/>
    <s v="Prediabetes"/>
    <s v="26-Dec-2000"/>
    <n v="22"/>
    <n v="0"/>
    <n v="26026.97"/>
    <s v="tier - 2"/>
    <s v="tier - 3"/>
    <s v="R1011"/>
  </r>
  <r>
    <s v="ID400"/>
    <s v=" Ms"/>
    <s v="Edwards"/>
    <s v="  Elizabeth M."/>
    <n v="32.68"/>
    <n v="4.68"/>
    <x v="1"/>
    <s v="No"/>
    <s v="No"/>
    <n v="0"/>
    <s v="No"/>
    <s v="Obesity"/>
    <s v="Normal"/>
    <s v="5-Jun-2001"/>
    <n v="22"/>
    <n v="2"/>
    <n v="26018.95"/>
    <s v="tier - 2"/>
    <s v="tier - 2"/>
    <s v="R1012"/>
  </r>
  <r>
    <s v="ID401"/>
    <s v=" Mr"/>
    <s v="Liebl"/>
    <s v="  Gregory"/>
    <n v="26.4"/>
    <n v="9.5"/>
    <x v="1"/>
    <s v="No"/>
    <s v="No"/>
    <n v="2"/>
    <s v="No"/>
    <s v="Over Weight"/>
    <s v="Diabetes"/>
    <s v="3-Dec-1970"/>
    <n v="52"/>
    <n v="3"/>
    <n v="25992.82"/>
    <s v="tier - 2"/>
    <s v="tier - 2"/>
    <s v="R1013"/>
  </r>
  <r>
    <s v="ID402"/>
    <s v=" Ms"/>
    <s v="Kasabian-Larson"/>
    <s v="  Sarah E."/>
    <n v="23.655000000000001"/>
    <n v="10.84"/>
    <x v="1"/>
    <s v="No"/>
    <s v="Yes"/>
    <n v="1"/>
    <s v="yes"/>
    <s v="Normal weight"/>
    <s v="Diabetes"/>
    <s v="21-Aug-1963"/>
    <n v="59"/>
    <n v="0"/>
    <n v="25678.78"/>
    <s v="tier - 2"/>
    <s v="tier - 3"/>
    <s v="R1012"/>
  </r>
  <r>
    <s v="ID403"/>
    <s v=" Ms"/>
    <s v="Creamer"/>
    <s v="  Anne Elise"/>
    <n v="27.36"/>
    <n v="5.88"/>
    <x v="0"/>
    <s v="No"/>
    <s v="No"/>
    <n v="2"/>
    <s v="No"/>
    <s v="Over Weight"/>
    <s v="Prediabetes"/>
    <s v="17-Jul-1972"/>
    <n v="50"/>
    <n v="0"/>
    <n v="25656.58"/>
    <s v="tier - 2"/>
    <s v="tier - 3"/>
    <s v="R1024"/>
  </r>
  <r>
    <s v="ID404"/>
    <s v=" Mr"/>
    <s v="Kimbel"/>
    <s v="  Christopher R"/>
    <n v="27.82"/>
    <n v="5.24"/>
    <x v="1"/>
    <s v="No"/>
    <s v="No"/>
    <n v="0"/>
    <s v="yes"/>
    <s v="Over Weight"/>
    <s v="Normal"/>
    <s v="2-Aug-2001"/>
    <n v="21"/>
    <n v="0"/>
    <n v="25648.98"/>
    <s v="tier - 2"/>
    <s v="tier - 1"/>
    <s v="R1011"/>
  </r>
  <r>
    <s v="ID405"/>
    <s v=" Mr"/>
    <s v="Livensparger"/>
    <s v="  Elliot"/>
    <n v="25.46"/>
    <n v="11.75"/>
    <x v="0"/>
    <s v="No"/>
    <s v="No"/>
    <n v="0"/>
    <s v="No"/>
    <s v="Over Weight"/>
    <s v="Diabetes"/>
    <s v="11-Dec-1968"/>
    <n v="54"/>
    <n v="1"/>
    <n v="25517.11"/>
    <s v="tier - 2"/>
    <s v="tier - 3"/>
    <s v="R1017"/>
  </r>
  <r>
    <s v="ID406"/>
    <s v=" Mr"/>
    <s v="Grange"/>
    <s v="  Christopher D."/>
    <n v="25.1"/>
    <n v="6.97"/>
    <x v="0"/>
    <s v="No"/>
    <s v="No"/>
    <n v="0"/>
    <s v="yes"/>
    <s v="Over Weight"/>
    <s v="Diabetes"/>
    <s v="22-Aug-1968"/>
    <n v="54"/>
    <n v="3"/>
    <n v="25382.3"/>
    <s v="tier - 2"/>
    <s v="tier - 2"/>
    <s v="R1011"/>
  </r>
  <r>
    <s v="ID407"/>
    <s v=" Mr"/>
    <s v="Nunlist"/>
    <s v="  Corey"/>
    <n v="32.11"/>
    <n v="4.76"/>
    <x v="0"/>
    <s v="No"/>
    <s v="No"/>
    <n v="2"/>
    <s v="No"/>
    <s v="Obesity"/>
    <s v="Normal"/>
    <s v="26-Sep-1972"/>
    <n v="50"/>
    <n v="2"/>
    <n v="25333.33"/>
    <s v="tier - 2"/>
    <s v="tier - 2"/>
    <s v="R1017"/>
  </r>
  <r>
    <s v="ID408"/>
    <s v=" Mr"/>
    <s v="Cutter"/>
    <s v="  Patrick D."/>
    <n v="29.8"/>
    <n v="8.24"/>
    <x v="1"/>
    <s v="No"/>
    <s v="No"/>
    <n v="1"/>
    <s v="yes"/>
    <s v="Over Weight"/>
    <s v="Diabetes"/>
    <s v="14-Dec-1975"/>
    <n v="47"/>
    <n v="3"/>
    <n v="25309.49"/>
    <s v="tier - 2"/>
    <s v="tier - 1"/>
    <s v="R1011"/>
  </r>
  <r>
    <s v="ID409"/>
    <s v=" Mr"/>
    <s v="Martin"/>
    <s v="  Anthony D."/>
    <n v="24.01"/>
    <n v="4.76"/>
    <x v="0"/>
    <s v="No"/>
    <s v="No"/>
    <n v="1"/>
    <s v="yes"/>
    <s v="Normal weight"/>
    <s v="Normal"/>
    <s v="24-Nov-1998"/>
    <n v="24"/>
    <n v="0"/>
    <n v="25127.22"/>
    <s v="tier - 2"/>
    <s v="tier - 3"/>
    <s v="R1011"/>
  </r>
  <r>
    <s v="ID410"/>
    <s v=" Ms"/>
    <s v="Cooney"/>
    <s v="  Melissa"/>
    <n v="23.21"/>
    <n v="6.03"/>
    <x v="0"/>
    <s v="No"/>
    <s v="No"/>
    <n v="1"/>
    <s v="No"/>
    <s v="Normal weight"/>
    <s v="Prediabetes"/>
    <s v="14-Jun-1998"/>
    <n v="24"/>
    <n v="0"/>
    <n v="25081.77"/>
    <s v="tier - 2"/>
    <s v="tier - 2"/>
    <s v="R1013"/>
  </r>
  <r>
    <s v="ID411"/>
    <s v=" Ms"/>
    <s v="Bier"/>
    <s v="  Raven"/>
    <n v="21.2"/>
    <n v="4.07"/>
    <x v="1"/>
    <s v="No"/>
    <s v="No"/>
    <n v="1"/>
    <s v="yes"/>
    <s v="Normal weight"/>
    <s v="Normal"/>
    <s v="4-Dec-1995"/>
    <n v="27"/>
    <n v="0"/>
    <n v="25075.97"/>
    <s v="tier - 2"/>
    <s v="tier - 2"/>
    <s v="R1011"/>
  </r>
  <r>
    <s v="ID412"/>
    <s v=" Mr"/>
    <s v="Muskopf"/>
    <s v="  Christopher"/>
    <n v="28.215"/>
    <n v="8.26"/>
    <x v="1"/>
    <s v="No"/>
    <s v="No"/>
    <n v="1"/>
    <s v="yes"/>
    <s v="Over Weight"/>
    <s v="Diabetes"/>
    <s v="14-Nov-1975"/>
    <n v="47"/>
    <n v="3"/>
    <n v="24915.22"/>
    <s v="tier - 2"/>
    <s v="tier - 3"/>
    <s v="R1012"/>
  </r>
  <r>
    <s v="ID413"/>
    <s v=" Ms"/>
    <s v="Sirak"/>
    <s v="  Kendra A"/>
    <n v="38.094999999999999"/>
    <n v="4.76"/>
    <x v="0"/>
    <s v="No"/>
    <s v="No"/>
    <n v="1"/>
    <s v="No"/>
    <s v="Obesity"/>
    <s v="Normal"/>
    <s v="14-Jun-1987"/>
    <n v="35"/>
    <n v="2"/>
    <n v="24915.05"/>
    <s v="tier - 2"/>
    <s v="tier - 1"/>
    <s v="R1024"/>
  </r>
  <r>
    <s v="ID414"/>
    <s v=" Ms"/>
    <s v="Nelsen"/>
    <s v="  Jordan"/>
    <n v="22.61"/>
    <n v="6.13"/>
    <x v="1"/>
    <s v="No"/>
    <s v="Yes"/>
    <n v="1"/>
    <s v="yes"/>
    <s v="Normal weight"/>
    <s v="Prediabetes"/>
    <s v="23-Jul-1969"/>
    <n v="53"/>
    <n v="3"/>
    <n v="24873.38"/>
    <s v="tier - 2"/>
    <s v="tier - 1"/>
    <s v="R1024"/>
  </r>
  <r>
    <s v="ID415"/>
    <s v=" Mr"/>
    <s v="Schallner"/>
    <s v="  Nils"/>
    <n v="24.32"/>
    <n v="10.47"/>
    <x v="1"/>
    <s v="No"/>
    <s v="No"/>
    <n v="2"/>
    <s v="yes"/>
    <s v="Normal weight"/>
    <s v="Diabetes"/>
    <s v="26-Nov-1970"/>
    <n v="52"/>
    <n v="3"/>
    <n v="24869.84"/>
    <s v="tier - 2"/>
    <s v="tier - 2"/>
    <s v="R1016"/>
  </r>
  <r>
    <s v="ID416"/>
    <s v=" Mr"/>
    <s v="Dunlap"/>
    <s v="  Scott"/>
    <n v="20.96"/>
    <n v="4.04"/>
    <x v="1"/>
    <s v="No"/>
    <s v="No"/>
    <n v="1"/>
    <s v="yes"/>
    <s v="Normal weight"/>
    <s v="Normal"/>
    <s v="10-Jun-1995"/>
    <n v="27"/>
    <n v="0"/>
    <n v="24863.25"/>
    <s v="tier - 2"/>
    <s v="tier - 3"/>
    <s v="R1011"/>
  </r>
  <r>
    <s v="ID417"/>
    <s v=" Ms"/>
    <s v="Messing"/>
    <s v="  Angela"/>
    <n v="19.68"/>
    <n v="5.74"/>
    <x v="0"/>
    <s v="No"/>
    <s v="No"/>
    <n v="0"/>
    <s v="yes"/>
    <s v="Normal weight"/>
    <s v="Prediabetes"/>
    <s v="9-Sep-1994"/>
    <n v="28"/>
    <n v="0"/>
    <n v="24817.25"/>
    <s v="tier - 2"/>
    <s v="tier - 2"/>
    <s v="R1011"/>
  </r>
  <r>
    <s v="ID418"/>
    <s v=" Ms"/>
    <s v="Bondell"/>
    <s v="  Allison"/>
    <n v="18.100000000000001"/>
    <n v="6.33"/>
    <x v="0"/>
    <s v="No"/>
    <s v="No"/>
    <n v="1"/>
    <s v="yes"/>
    <s v="Under Weight"/>
    <s v="Prediabetes"/>
    <s v="11-Oct-1992"/>
    <n v="30"/>
    <n v="0"/>
    <n v="24795.040000000001"/>
    <s v="tier - 2"/>
    <s v="tier - 3"/>
    <s v="R1011"/>
  </r>
  <r>
    <s v="ID419"/>
    <s v=" Ms"/>
    <s v="Gaughan"/>
    <s v="  Caitlin O."/>
    <n v="29.64"/>
    <n v="4.28"/>
    <x v="1"/>
    <s v="No"/>
    <s v="No"/>
    <n v="0"/>
    <s v="No"/>
    <s v="Over Weight"/>
    <s v="Normal"/>
    <s v="28-Aug-1996"/>
    <n v="26"/>
    <n v="4"/>
    <n v="24671.66"/>
    <s v="tier - 2"/>
    <s v="tier - 1"/>
    <s v="R1024"/>
  </r>
  <r>
    <s v="ID420"/>
    <s v=" Ms"/>
    <s v="Gruman"/>
    <s v="  Tracy M"/>
    <n v="25.3"/>
    <n v="9.4700000000000006"/>
    <x v="1"/>
    <s v="No"/>
    <s v="No"/>
    <n v="2"/>
    <s v="yes"/>
    <s v="Over Weight"/>
    <s v="Diabetes"/>
    <s v="12-Jun-1970"/>
    <n v="52"/>
    <n v="2"/>
    <n v="24667.42"/>
    <s v="tier - 2"/>
    <s v="tier - 3"/>
    <s v="R1013"/>
  </r>
  <r>
    <s v="ID421"/>
    <s v=" Mr"/>
    <s v="Whitlow"/>
    <s v="  Dustin M."/>
    <n v="27.6"/>
    <n v="4.8499999999999996"/>
    <x v="1"/>
    <s v="No"/>
    <s v="No"/>
    <n v="0"/>
    <s v="No"/>
    <s v="Over Weight"/>
    <s v="Normal"/>
    <s v="12-Oct-1976"/>
    <n v="46"/>
    <n v="0"/>
    <n v="24603.05"/>
    <s v="tier - 2"/>
    <s v="tier - 2"/>
    <s v="R1011"/>
  </r>
  <r>
    <s v="ID422"/>
    <s v=" Ms"/>
    <s v="Robinson"/>
    <s v="  Jenny"/>
    <n v="27.645"/>
    <n v="11.03"/>
    <x v="1"/>
    <s v="No"/>
    <s v="No"/>
    <n v="1"/>
    <s v="yes"/>
    <s v="Over Weight"/>
    <s v="Diabetes"/>
    <s v="13-Jun-1975"/>
    <n v="47"/>
    <n v="2"/>
    <n v="24535.7"/>
    <s v="tier - 2"/>
    <s v="tier - 2"/>
    <s v="R1012"/>
  </r>
  <r>
    <s v="ID423"/>
    <s v=" Ms"/>
    <s v="Sabo"/>
    <s v="  Emily"/>
    <n v="27.6"/>
    <n v="5.22"/>
    <x v="0"/>
    <s v="No"/>
    <s v="No"/>
    <n v="2"/>
    <s v="yes"/>
    <s v="Over Weight"/>
    <s v="Normal"/>
    <s v="14-Sep-1972"/>
    <n v="50"/>
    <n v="1"/>
    <n v="24520.26"/>
    <s v="tier - 2"/>
    <s v="tier - 3"/>
    <s v="R1011"/>
  </r>
  <r>
    <s v="ID424"/>
    <s v=" Ms"/>
    <s v="Nazarian"/>
    <s v="  Fabienne"/>
    <n v="25.08"/>
    <n v="9.52"/>
    <x v="1"/>
    <s v="No"/>
    <s v="No"/>
    <n v="2"/>
    <s v="No"/>
    <s v="Over Weight"/>
    <s v="Diabetes"/>
    <s v="21-Oct-1961"/>
    <n v="61"/>
    <n v="0"/>
    <n v="24513.09"/>
    <s v="tier - 2"/>
    <s v="tier - 2"/>
    <s v="R1013"/>
  </r>
  <r>
    <s v="ID425"/>
    <s v=" Mr"/>
    <s v="Lerma"/>
    <s v="  Jordan"/>
    <n v="30.02"/>
    <n v="11.09"/>
    <x v="0"/>
    <s v="No"/>
    <s v="No"/>
    <n v="0"/>
    <s v="No"/>
    <s v="Obesity"/>
    <s v="Diabetes"/>
    <s v="6-Jul-1968"/>
    <n v="54"/>
    <n v="0"/>
    <n v="24476.48"/>
    <s v="tier - 2"/>
    <s v="tier - 2"/>
    <s v="R1012"/>
  </r>
  <r>
    <s v="ID426"/>
    <s v=" Mr"/>
    <s v="Dahl"/>
    <s v="  Matt"/>
    <n v="27.36"/>
    <n v="9.4499999999999993"/>
    <x v="1"/>
    <s v="No"/>
    <s v="No"/>
    <n v="2"/>
    <s v="yes"/>
    <s v="Over Weight"/>
    <s v="Diabetes"/>
    <s v="30-Nov-1970"/>
    <n v="52"/>
    <n v="0"/>
    <n v="24393.62"/>
    <s v="tier - 2"/>
    <s v="tier - 3"/>
    <s v="R1012"/>
  </r>
  <r>
    <s v="ID427"/>
    <s v=" Ms"/>
    <s v="Surtees"/>
    <s v="  Taryn L"/>
    <n v="22.2"/>
    <n v="5.51"/>
    <x v="0"/>
    <s v="No"/>
    <s v="No"/>
    <n v="0"/>
    <s v="yes"/>
    <s v="Normal weight"/>
    <s v="Normal"/>
    <s v="7-Oct-1999"/>
    <n v="23"/>
    <n v="0"/>
    <n v="24387.74"/>
    <s v="tier - 2"/>
    <s v="tier - 1"/>
    <s v="R1011"/>
  </r>
  <r>
    <s v="ID428"/>
    <s v=" Ms"/>
    <s v="Spetner"/>
    <s v="  Temima"/>
    <n v="25.71"/>
    <n v="4.18"/>
    <x v="0"/>
    <s v="yes"/>
    <s v="No"/>
    <n v="1"/>
    <s v="yes"/>
    <s v="Over Weight"/>
    <s v="Normal"/>
    <s v="3-Aug-2004"/>
    <n v="18"/>
    <n v="0"/>
    <n v="24294.02"/>
    <s v="tier - 2"/>
    <s v="tier - 1"/>
    <s v="R1011"/>
  </r>
  <r>
    <s v="ID429"/>
    <s v=" Ms"/>
    <s v="Brandon"/>
    <s v="  Jennifer"/>
    <n v="41.91"/>
    <n v="5.98"/>
    <x v="1"/>
    <s v="No"/>
    <s v="No"/>
    <n v="1"/>
    <s v="No"/>
    <s v="Obesity"/>
    <s v="Prediabetes"/>
    <s v="16-Dec-1964"/>
    <n v="58"/>
    <n v="0"/>
    <n v="24227.34"/>
    <s v="tier - 2"/>
    <s v="tier - 1"/>
    <s v="R1013"/>
  </r>
  <r>
    <s v="ID430"/>
    <s v=" Ms"/>
    <s v="Eley"/>
    <s v="  Serena M."/>
    <n v="25.85"/>
    <n v="10.16"/>
    <x v="0"/>
    <s v="No"/>
    <s v="No"/>
    <n v="0"/>
    <s v="yes"/>
    <s v="Over Weight"/>
    <s v="Diabetes"/>
    <s v="10-Sep-1974"/>
    <n v="48"/>
    <n v="3"/>
    <n v="24180.93"/>
    <s v="tier - 2"/>
    <s v="tier - 1"/>
    <s v="R1013"/>
  </r>
  <r>
    <s v="ID431"/>
    <s v=" Ms"/>
    <s v="Sedicum"/>
    <s v="  Victoria M."/>
    <n v="23.844999999999999"/>
    <n v="11.71"/>
    <x v="0"/>
    <s v="No"/>
    <s v="No"/>
    <n v="2"/>
    <s v="yes"/>
    <s v="Normal weight"/>
    <s v="Diabetes"/>
    <s v="13-Jun-1973"/>
    <n v="49"/>
    <n v="3"/>
    <n v="24106.91"/>
    <s v="tier - 2"/>
    <s v="tier - 2"/>
    <s v="R1024"/>
  </r>
  <r>
    <s v="ID432"/>
    <s v=" Ms"/>
    <s v="Markle"/>
    <s v="  Phoebe"/>
    <n v="30.59"/>
    <n v="5.23"/>
    <x v="0"/>
    <s v="No"/>
    <s v="Yes"/>
    <n v="1"/>
    <s v="No"/>
    <s v="Obesity"/>
    <s v="Normal"/>
    <s v="30-Dec-2003"/>
    <n v="19"/>
    <n v="2"/>
    <n v="24059.68"/>
    <s v="tier - 2"/>
    <s v="tier - 2"/>
    <s v="R1012"/>
  </r>
  <r>
    <s v="ID433"/>
    <s v=" Mr"/>
    <s v="Kunz"/>
    <s v="  Corey"/>
    <n v="24.795000000000002"/>
    <n v="6.85"/>
    <x v="0"/>
    <s v="No"/>
    <s v="No"/>
    <n v="0"/>
    <s v="yes"/>
    <s v="Normal weight"/>
    <s v="Diabetes"/>
    <s v="10-Jul-1971"/>
    <n v="51"/>
    <n v="2"/>
    <n v="23967.38"/>
    <s v="tier - 2"/>
    <s v="tier - 2"/>
    <s v="R1012"/>
  </r>
  <r>
    <s v="ID434"/>
    <s v=" Ms"/>
    <s v="Wimert"/>
    <s v="  Rebecca"/>
    <n v="24.13"/>
    <n v="7.05"/>
    <x v="1"/>
    <s v="No"/>
    <s v="No"/>
    <n v="2"/>
    <s v="yes"/>
    <s v="Normal weight"/>
    <s v="Diabetes"/>
    <s v="8-Aug-1970"/>
    <n v="52"/>
    <n v="1"/>
    <n v="23887.66"/>
    <s v="tier - 2"/>
    <s v="tier - 3"/>
    <s v="R1012"/>
  </r>
  <r>
    <s v="ID435"/>
    <s v=" Mr"/>
    <s v="Peterson"/>
    <s v="  Nicholas D"/>
    <n v="25.84"/>
    <n v="11.64"/>
    <x v="0"/>
    <s v="No"/>
    <s v="No"/>
    <n v="2"/>
    <s v="yes"/>
    <s v="Over Weight"/>
    <s v="Diabetes"/>
    <s v="27-Jun-1973"/>
    <n v="49"/>
    <n v="2"/>
    <n v="23807.24"/>
    <s v="tier - 2"/>
    <s v="tier - 3"/>
    <s v="R1012"/>
  </r>
  <r>
    <s v="ID436"/>
    <s v=" Mr"/>
    <s v="Mercier"/>
    <s v="  Christian"/>
    <n v="28"/>
    <n v="10.52"/>
    <x v="0"/>
    <s v="No"/>
    <s v="No"/>
    <n v="0"/>
    <s v="yes"/>
    <s v="Over Weight"/>
    <s v="Diabetes"/>
    <s v="2-Jun-1974"/>
    <n v="49"/>
    <n v="1"/>
    <n v="23568.27"/>
    <s v="tier - 2"/>
    <s v="tier - 2"/>
    <s v="R1011"/>
  </r>
  <r>
    <s v="ID437"/>
    <s v=" Mr"/>
    <s v="Laurie"/>
    <s v="  Jonathon S."/>
    <n v="34.1"/>
    <n v="4.01"/>
    <x v="1"/>
    <s v="No"/>
    <s v="Yes"/>
    <n v="1"/>
    <s v="No"/>
    <s v="Obesity"/>
    <s v="Normal"/>
    <s v="26-Aug-1983"/>
    <n v="39"/>
    <n v="2"/>
    <n v="23563.02"/>
    <s v="tier - 2"/>
    <s v="tier - 2"/>
    <s v="R1013"/>
  </r>
  <r>
    <s v="ID438"/>
    <s v=" Ms"/>
    <s v="Sekaquaptewa"/>
    <s v="  Caroline"/>
    <n v="26.125"/>
    <n v="8.56"/>
    <x v="1"/>
    <s v="No"/>
    <s v="No"/>
    <n v="1"/>
    <s v="yes"/>
    <s v="Over Weight"/>
    <s v="Diabetes"/>
    <s v="13-Nov-1975"/>
    <n v="47"/>
    <n v="1"/>
    <n v="23401.31"/>
    <s v="tier - 2"/>
    <s v="tier - 3"/>
    <s v="R1024"/>
  </r>
  <r>
    <s v="ID439"/>
    <s v=" Mr"/>
    <s v="Frash"/>
    <s v="  Joshua D."/>
    <n v="25.6"/>
    <n v="10.5"/>
    <x v="0"/>
    <s v="No"/>
    <s v="No"/>
    <n v="2"/>
    <s v="yes"/>
    <s v="Over Weight"/>
    <s v="Diabetes"/>
    <s v="22-Oct-1973"/>
    <n v="49"/>
    <n v="2"/>
    <n v="23306.55"/>
    <s v="tier - 2"/>
    <s v="tier - 2"/>
    <s v="R1011"/>
  </r>
  <r>
    <s v="ID440"/>
    <s v=" Ms"/>
    <s v="Bukowski"/>
    <s v="  Nichole"/>
    <n v="24.32"/>
    <n v="6.39"/>
    <x v="0"/>
    <s v="No"/>
    <s v="No"/>
    <n v="0"/>
    <s v="No"/>
    <s v="Normal weight"/>
    <s v="Prediabetes"/>
    <s v="3-Oct-1994"/>
    <n v="28"/>
    <n v="1"/>
    <n v="23288.93"/>
    <s v="tier - 2"/>
    <s v="tier - 3"/>
    <s v="R1024"/>
  </r>
  <r>
    <s v="ID441"/>
    <s v=" Ms"/>
    <s v="Sandahl"/>
    <s v="  Denise M"/>
    <n v="22.88"/>
    <n v="5.71"/>
    <x v="1"/>
    <s v="No"/>
    <s v="Yes"/>
    <n v="1"/>
    <s v="yes"/>
    <s v="Normal weight"/>
    <s v="Prediabetes"/>
    <s v="14-Nov-1969"/>
    <n v="53"/>
    <n v="1"/>
    <n v="23244.79"/>
    <s v="tier - 2"/>
    <s v="tier - 3"/>
    <s v="R1013"/>
  </r>
  <r>
    <s v="ID442"/>
    <s v=" Mr"/>
    <s v="Speight"/>
    <s v="  Peter R."/>
    <n v="24.984999999999999"/>
    <n v="4.43"/>
    <x v="1"/>
    <s v="No"/>
    <s v="Yes"/>
    <n v="1"/>
    <s v="No"/>
    <s v="Over Weight"/>
    <s v="Normal"/>
    <s v="7-Aug-1997"/>
    <n v="25"/>
    <n v="2"/>
    <n v="23241.47"/>
    <s v="tier - 2"/>
    <s v="tier - 3"/>
    <s v="R1018"/>
  </r>
  <r>
    <s v="ID443"/>
    <s v=" Mr"/>
    <s v="Lee"/>
    <s v="  Johnson K"/>
    <n v="33.1"/>
    <n v="5.52"/>
    <x v="0"/>
    <s v="No"/>
    <s v="Yes"/>
    <n v="1"/>
    <s v="No"/>
    <s v="Obesity"/>
    <s v="Normal"/>
    <s v="14-Dec-2003"/>
    <n v="19"/>
    <n v="0"/>
    <n v="23082.959999999999"/>
    <s v="tier - 2"/>
    <s v="tier - 2"/>
    <s v="R1011"/>
  </r>
  <r>
    <s v="ID444"/>
    <s v=" Ms"/>
    <s v="Nielsen"/>
    <s v="  Katherine"/>
    <n v="27.83"/>
    <n v="9.1999999999999993"/>
    <x v="1"/>
    <s v="No"/>
    <s v="No"/>
    <n v="1"/>
    <s v="yes"/>
    <s v="Over Weight"/>
    <s v="Diabetes"/>
    <s v="9-Sep-1975"/>
    <n v="47"/>
    <n v="0"/>
    <n v="23065.42"/>
    <s v="tier - 2"/>
    <s v="tier - 2"/>
    <s v="R1013"/>
  </r>
  <r>
    <s v="ID445"/>
    <s v=" Ms"/>
    <s v="Zirdok"/>
    <s v="  Lynda"/>
    <n v="30.875"/>
    <n v="10.97"/>
    <x v="1"/>
    <s v="No"/>
    <s v="No"/>
    <n v="2"/>
    <s v="No"/>
    <s v="Obesity"/>
    <s v="Diabetes"/>
    <s v="9-Nov-1970"/>
    <n v="52"/>
    <n v="0"/>
    <n v="23045.57"/>
    <s v="tier - 2"/>
    <s v="tier - 2"/>
    <s v="R1024"/>
  </r>
  <r>
    <s v="ID446"/>
    <s v=" Mr"/>
    <s v="Crudale"/>
    <s v="  Anthony"/>
    <n v="27.265000000000001"/>
    <n v="4.25"/>
    <x v="0"/>
    <s v="No"/>
    <s v="Yes"/>
    <n v="1"/>
    <s v="No"/>
    <s v="Over Weight"/>
    <s v="Normal"/>
    <s v="25-Jul-2003"/>
    <n v="19"/>
    <n v="2"/>
    <n v="22493.66"/>
    <s v="tier - 2"/>
    <s v="tier - 1"/>
    <s v="R1012"/>
  </r>
  <r>
    <s v="ID447"/>
    <s v=" Ms"/>
    <s v="Koopmans"/>
    <s v="  Linnea C."/>
    <n v="26.7"/>
    <n v="5.23"/>
    <x v="0"/>
    <s v="No"/>
    <s v="Yes"/>
    <n v="1"/>
    <s v="yes"/>
    <s v="Over Weight"/>
    <s v="Normal"/>
    <s v="14-Nov-1979"/>
    <n v="43"/>
    <n v="2"/>
    <n v="22478.6"/>
    <s v="tier - 3"/>
    <s v="tier - 2"/>
    <s v="R1011"/>
  </r>
  <r>
    <s v="ID448"/>
    <s v=" Mr"/>
    <s v="Milani"/>
    <s v="  Massimiliano A."/>
    <n v="29.925000000000001"/>
    <n v="5.96"/>
    <x v="1"/>
    <s v="No"/>
    <s v="Yes"/>
    <n v="1"/>
    <s v="yes"/>
    <s v="Over Weight"/>
    <s v="Prediabetes"/>
    <s v="21-Dec-1983"/>
    <n v="39"/>
    <n v="1"/>
    <n v="22462.04"/>
    <s v="tier - 3"/>
    <s v="tier - 1"/>
    <s v="R1019"/>
  </r>
  <r>
    <s v="ID449"/>
    <s v=" Mr"/>
    <s v="Kelly"/>
    <s v="  James M."/>
    <n v="19.95"/>
    <n v="4.29"/>
    <x v="1"/>
    <s v="No"/>
    <s v="No"/>
    <n v="2"/>
    <s v="yes"/>
    <s v="Normal weight"/>
    <s v="Normal"/>
    <s v="18-Aug-1966"/>
    <n v="56"/>
    <n v="0"/>
    <n v="22412.65"/>
    <s v="tier - 3"/>
    <s v="tier - 3"/>
    <s v="R1014"/>
  </r>
  <r>
    <s v="ID450"/>
    <s v=" Ms"/>
    <s v="Finelli"/>
    <s v="  Lauren"/>
    <n v="24.225000000000001"/>
    <n v="4.09"/>
    <x v="0"/>
    <s v="No"/>
    <s v="No"/>
    <n v="0"/>
    <s v="No"/>
    <s v="Normal weight"/>
    <s v="Normal"/>
    <s v="26-Aug-1999"/>
    <n v="23"/>
    <n v="2"/>
    <n v="22395.74"/>
    <s v="tier - 3"/>
    <s v="tier - 2"/>
    <s v="R1024"/>
  </r>
  <r>
    <s v="ID451"/>
    <s v=" Ms"/>
    <s v="Palmer"/>
    <s v="  Michele V."/>
    <n v="28.12"/>
    <n v="4.88"/>
    <x v="0"/>
    <s v="No"/>
    <s v="No"/>
    <n v="0"/>
    <s v="yes"/>
    <s v="Over Weight"/>
    <s v="Normal"/>
    <s v="27-Dec-1982"/>
    <n v="40"/>
    <n v="1"/>
    <n v="22331.57"/>
    <s v="tier - 2"/>
    <s v="tier - 3"/>
    <s v="R1024"/>
  </r>
  <r>
    <s v="ID452"/>
    <s v=" Mr"/>
    <s v="Wang"/>
    <s v="  Xiao"/>
    <n v="23.21"/>
    <n v="6.76"/>
    <x v="0"/>
    <s v="No"/>
    <s v="No"/>
    <n v="0"/>
    <s v="yes"/>
    <s v="Normal weight"/>
    <s v="Diabetes"/>
    <s v="16-Jun-1971"/>
    <n v="51"/>
    <n v="1"/>
    <n v="22218.11"/>
    <s v="tier - 2"/>
    <s v="tier - 3"/>
    <s v="R1013"/>
  </r>
  <r>
    <s v="ID453"/>
    <s v=" Ms"/>
    <s v="Beasley"/>
    <s v="  Harper L"/>
    <n v="23.98"/>
    <n v="10.67"/>
    <x v="0"/>
    <s v="No"/>
    <s v="No"/>
    <n v="0"/>
    <s v="No"/>
    <s v="Normal weight"/>
    <s v="Diabetes"/>
    <s v="24-Aug-1965"/>
    <n v="57"/>
    <n v="1"/>
    <n v="22192.44"/>
    <s v="tier - 3"/>
    <s v="tier - 1"/>
    <s v="R1013"/>
  </r>
  <r>
    <s v="ID454"/>
    <s v=" Mr"/>
    <s v="Bedbury"/>
    <s v="  Nick"/>
    <n v="30"/>
    <n v="6.21"/>
    <x v="0"/>
    <s v="No"/>
    <s v="No"/>
    <n v="0"/>
    <s v="yes"/>
    <s v="Obesity"/>
    <s v="Prediabetes"/>
    <s v="12-Sep-1980"/>
    <n v="42"/>
    <n v="0"/>
    <n v="22144.03"/>
    <s v="tier - 2"/>
    <s v="tier - 2"/>
    <s v="R1011"/>
  </r>
  <r>
    <s v="ID455"/>
    <s v=" Mr"/>
    <s v="Stemberger"/>
    <s v="  Scott"/>
    <n v="17.350000000000001"/>
    <n v="5.03"/>
    <x v="1"/>
    <s v="No"/>
    <s v="No"/>
    <n v="0"/>
    <s v="yes"/>
    <s v="Under Weight"/>
    <s v="Normal"/>
    <s v="28-Aug-2001"/>
    <n v="21"/>
    <n v="0"/>
    <n v="22097.62"/>
    <s v="tier - 3"/>
    <s v="tier - 1"/>
    <s v="R1011"/>
  </r>
  <r>
    <s v="ID456"/>
    <s v=" Mr"/>
    <s v="Chebet"/>
    <s v="  Wilson"/>
    <n v="22.704999999999998"/>
    <n v="5.27"/>
    <x v="0"/>
    <s v="No"/>
    <s v="No"/>
    <n v="0"/>
    <s v="No"/>
    <s v="Normal weight"/>
    <s v="Normal"/>
    <s v="14-Oct-1989"/>
    <n v="33"/>
    <n v="0"/>
    <n v="21984.47"/>
    <s v="tier - 3"/>
    <s v="tier - 1"/>
    <s v="R1012"/>
  </r>
  <r>
    <s v="ID457"/>
    <s v=" Mr"/>
    <s v="Muir"/>
    <s v="  Lee"/>
    <n v="25.41"/>
    <n v="10.53"/>
    <x v="1"/>
    <s v="No"/>
    <s v="No"/>
    <n v="1"/>
    <s v="yes"/>
    <s v="Over Weight"/>
    <s v="Diabetes"/>
    <s v="19-Dec-1975"/>
    <n v="47"/>
    <n v="1"/>
    <n v="21978.68"/>
    <s v="tier - 3"/>
    <s v="tier - 3"/>
    <s v="R1013"/>
  </r>
  <r>
    <s v="ID458"/>
    <s v=" Mr"/>
    <s v="Yang"/>
    <s v="  Shizhong"/>
    <n v="18.23"/>
    <n v="5.78"/>
    <x v="0"/>
    <s v="No"/>
    <s v="Yes"/>
    <n v="1"/>
    <s v="yes"/>
    <s v="Under Weight"/>
    <s v="Prediabetes"/>
    <s v="28-Sep-2003"/>
    <n v="19"/>
    <n v="0"/>
    <n v="21882.400000000001"/>
    <s v="tier - 2"/>
    <s v="tier - 1"/>
    <s v="R1011"/>
  </r>
  <r>
    <s v="ID459"/>
    <s v=" Ms"/>
    <s v="Gravel"/>
    <s v="  Marie-Claire"/>
    <n v="24.7"/>
    <n v="4.3600000000000003"/>
    <x v="0"/>
    <s v="No"/>
    <s v="Yes"/>
    <n v="1"/>
    <s v="yes"/>
    <s v="Normal weight"/>
    <s v="Normal"/>
    <s v="17-Aug-1979"/>
    <n v="43"/>
    <n v="2"/>
    <n v="21880.82"/>
    <s v="tier - 3"/>
    <s v="tier - 1"/>
    <s v="R1012"/>
  </r>
  <r>
    <s v="ID460"/>
    <s v=" Mr"/>
    <s v="Smith"/>
    <s v="  Todd J."/>
    <n v="37.4"/>
    <n v="9.7200000000000006"/>
    <x v="1"/>
    <s v="No"/>
    <s v="Yes"/>
    <n v="1"/>
    <s v="No"/>
    <s v="Obesity"/>
    <s v="Diabetes"/>
    <s v="27-Aug-1963"/>
    <n v="59"/>
    <n v="0"/>
    <n v="21797"/>
    <s v="tier - 3"/>
    <s v="tier - 1"/>
    <s v="R1011"/>
  </r>
  <r>
    <s v="ID461"/>
    <s v=" Ms"/>
    <s v="Williams"/>
    <s v="  Carolyn"/>
    <n v="26.885000000000002"/>
    <n v="5.18"/>
    <x v="0"/>
    <s v="No"/>
    <s v="Yes"/>
    <n v="1"/>
    <s v="yes"/>
    <s v="Over Weight"/>
    <s v="Normal"/>
    <s v="28-Sep-1979"/>
    <n v="43"/>
    <n v="0"/>
    <n v="21774.32"/>
    <s v="tier - 3"/>
    <s v="tier - 2"/>
    <s v="R1012"/>
  </r>
  <r>
    <s v="ID462"/>
    <s v=" Ms"/>
    <s v="Meyer"/>
    <s v="  Lindsey"/>
    <n v="25.27"/>
    <n v="5.29"/>
    <x v="0"/>
    <s v="No"/>
    <s v="Yes"/>
    <n v="1"/>
    <s v="yes"/>
    <s v="Over Weight"/>
    <s v="Normal"/>
    <s v="20-Sep-1979"/>
    <n v="43"/>
    <n v="1"/>
    <n v="21771.34"/>
    <s v="tier - 3"/>
    <s v="tier - 1"/>
    <s v="R1024"/>
  </r>
  <r>
    <s v="ID463"/>
    <s v=" Ms"/>
    <s v="Jamieson"/>
    <s v="  Marissa D"/>
    <n v="23.655000000000001"/>
    <n v="4.8600000000000003"/>
    <x v="1"/>
    <s v="No"/>
    <s v="No"/>
    <n v="0"/>
    <s v="yes"/>
    <s v="Normal weight"/>
    <s v="Normal"/>
    <s v="18-Jul-1976"/>
    <n v="46"/>
    <n v="1"/>
    <n v="21677.279999999999"/>
    <s v="tier - 3"/>
    <s v="tier - 1"/>
    <s v="R1012"/>
  </r>
  <r>
    <s v="ID464"/>
    <s v=" Mr"/>
    <s v="Dufeal"/>
    <s v="  Jean Luc"/>
    <n v="55.05"/>
    <n v="7.66"/>
    <x v="0"/>
    <s v="No"/>
    <s v="No"/>
    <n v="0"/>
    <s v="No"/>
    <s v="Obesity"/>
    <s v="Diabetes"/>
    <s v="16-Nov-1962"/>
    <n v="60"/>
    <n v="0"/>
    <n v="21661.16"/>
    <s v="tier - 2"/>
    <s v="tier - 2"/>
    <s v="R1012"/>
  </r>
  <r>
    <s v="ID465"/>
    <s v=" Ms"/>
    <s v="Sansonetti"/>
    <s v="  Danielle"/>
    <n v="24.89"/>
    <n v="6.1"/>
    <x v="1"/>
    <s v="No"/>
    <s v="Yes"/>
    <n v="1"/>
    <s v="yes"/>
    <s v="Normal weight"/>
    <s v="Prediabetes"/>
    <s v="25-Dec-1983"/>
    <n v="39"/>
    <n v="3"/>
    <n v="21659.93"/>
    <s v="tier - 3"/>
    <s v="tier - 3"/>
    <s v="R1024"/>
  </r>
  <r>
    <s v="ID466"/>
    <s v=" Mr"/>
    <s v="Koneazny"/>
    <s v="  Jim"/>
    <n v="18.715"/>
    <n v="4.4400000000000004"/>
    <x v="0"/>
    <s v="No"/>
    <s v="No"/>
    <n v="0"/>
    <s v="No"/>
    <s v="Normal weight"/>
    <s v="Normal"/>
    <s v="12-Jun-1999"/>
    <n v="23"/>
    <n v="0"/>
    <n v="21595.38"/>
    <s v="tier - 2"/>
    <s v="tier - 3"/>
    <s v="R1012"/>
  </r>
  <r>
    <s v="ID467"/>
    <s v=" Mr"/>
    <s v="Johnson"/>
    <s v="  Matthew T"/>
    <n v="28.12"/>
    <n v="6.15"/>
    <x v="0"/>
    <s v="No"/>
    <s v="No"/>
    <n v="0"/>
    <s v="yes"/>
    <s v="Over Weight"/>
    <s v="Prediabetes"/>
    <s v="21-Nov-1990"/>
    <n v="32"/>
    <n v="4"/>
    <n v="21472.48"/>
    <s v="tier - 2"/>
    <s v="tier - 2"/>
    <s v="R1012"/>
  </r>
  <r>
    <s v="ID468"/>
    <s v=" Ms"/>
    <s v="Glasson"/>
    <s v="  Rachel L."/>
    <n v="26.6"/>
    <n v="4.53"/>
    <x v="0"/>
    <s v="No"/>
    <s v="No"/>
    <n v="0"/>
    <s v="yes"/>
    <s v="Over Weight"/>
    <s v="Normal"/>
    <s v="4-Sep-1980"/>
    <n v="42"/>
    <n v="0"/>
    <n v="21348.71"/>
    <s v="tier - 2"/>
    <s v="tier - 1"/>
    <s v="R1012"/>
  </r>
  <r>
    <s v="ID469"/>
    <s v=" Ms"/>
    <s v="Canitz"/>
    <s v="  Corina"/>
    <n v="30.114999999999998"/>
    <n v="5.48"/>
    <x v="0"/>
    <s v="yes"/>
    <s v="No"/>
    <n v="1"/>
    <s v="No"/>
    <s v="Obesity"/>
    <s v="Normal"/>
    <s v="4-Aug-2004"/>
    <n v="18"/>
    <n v="0"/>
    <n v="21344.85"/>
    <s v="tier - 3"/>
    <s v="tier - 1"/>
    <s v="R1024"/>
  </r>
  <r>
    <s v="ID470"/>
    <s v=" Mr"/>
    <s v="Li"/>
    <s v="  Guannan"/>
    <n v="24.605"/>
    <n v="5.48"/>
    <x v="0"/>
    <s v="No"/>
    <s v="No"/>
    <n v="0"/>
    <s v="yes"/>
    <s v="Normal weight"/>
    <s v="Normal"/>
    <s v="10-Dec-1980"/>
    <n v="42"/>
    <n v="2"/>
    <n v="21259.38"/>
    <s v="tier - 3"/>
    <s v="tier - 3"/>
    <s v="R1019"/>
  </r>
  <r>
    <s v="ID471"/>
    <s v=" Mr"/>
    <s v="Parsons"/>
    <s v="  Don"/>
    <n v="29.6"/>
    <n v="8.1"/>
    <x v="0"/>
    <s v="No"/>
    <s v="No"/>
    <n v="0"/>
    <s v="No"/>
    <s v="Over Weight"/>
    <s v="Diabetes"/>
    <s v="3-Sep-1974"/>
    <n v="48"/>
    <n v="0"/>
    <n v="21232.18"/>
    <s v="tier - 3"/>
    <s v="tier - 2"/>
    <s v="R1011"/>
  </r>
  <r>
    <s v="ID472"/>
    <s v=" Mr"/>
    <s v="Raulli"/>
    <s v="  Chris"/>
    <n v="24.42"/>
    <n v="7.16"/>
    <x v="0"/>
    <s v="No"/>
    <s v="No"/>
    <n v="0"/>
    <s v="yes"/>
    <s v="Normal weight"/>
    <s v="Diabetes"/>
    <s v="14-Oct-1974"/>
    <n v="48"/>
    <n v="0"/>
    <n v="21223.68"/>
    <s v="tier - 3"/>
    <s v="tier - 2"/>
    <s v="R1013"/>
  </r>
  <r>
    <s v="ID473"/>
    <s v=" Mr"/>
    <s v="Frome"/>
    <s v="  Gavin V."/>
    <n v="20.9"/>
    <n v="4.55"/>
    <x v="1"/>
    <s v="No"/>
    <s v="Yes"/>
    <n v="1"/>
    <s v="yes"/>
    <s v="Normal weight"/>
    <s v="Normal"/>
    <s v="26-Aug-1969"/>
    <n v="53"/>
    <n v="0"/>
    <n v="21195.82"/>
    <s v="tier - 3"/>
    <s v="tier - 1"/>
    <s v="R1013"/>
  </r>
  <r>
    <s v="ID474"/>
    <s v=" Mr"/>
    <s v="Sevcik"/>
    <s v="  David"/>
    <n v="22.895"/>
    <n v="6.03"/>
    <x v="0"/>
    <s v="No"/>
    <s v="No"/>
    <n v="0"/>
    <s v="yes"/>
    <s v="Normal weight"/>
    <s v="Prediabetes"/>
    <s v="23-Nov-1977"/>
    <n v="45"/>
    <n v="2"/>
    <n v="21098.55"/>
    <s v="tier - 3"/>
    <s v="tier - 3"/>
    <s v="R1012"/>
  </r>
  <r>
    <s v="ID475"/>
    <s v=" Mr"/>
    <s v="Narang"/>
    <s v="  Jatin"/>
    <n v="28.3"/>
    <n v="5.47"/>
    <x v="1"/>
    <s v="No"/>
    <s v="Yes"/>
    <n v="1"/>
    <s v="yes"/>
    <s v="Over Weight"/>
    <s v="Normal"/>
    <s v="2-Jul-1983"/>
    <n v="39"/>
    <n v="1"/>
    <n v="21082.16"/>
    <s v="tier - 3"/>
    <s v="tier - 2"/>
    <s v="R1011"/>
  </r>
  <r>
    <s v="ID476"/>
    <s v=" Mr"/>
    <s v="Royston"/>
    <s v="  J P. II"/>
    <n v="54.3"/>
    <n v="4.1500000000000004"/>
    <x v="1"/>
    <s v="No"/>
    <s v="No"/>
    <n v="1"/>
    <s v="No"/>
    <s v="Obesity"/>
    <s v="Normal"/>
    <s v="19-Nov-1964"/>
    <n v="58"/>
    <n v="0"/>
    <n v="20893.060000000001"/>
    <s v="tier - 2"/>
    <s v="tier - 3"/>
    <s v="R1012"/>
  </r>
  <r>
    <s v="ID477"/>
    <s v=" Ms"/>
    <s v="Tieri"/>
    <s v="  Angela M."/>
    <n v="33.344999999999999"/>
    <n v="11.32"/>
    <x v="1"/>
    <s v="No"/>
    <s v="No"/>
    <n v="1"/>
    <s v="No"/>
    <s v="Obesity"/>
    <s v="Diabetes"/>
    <s v="8-Dec-1975"/>
    <n v="47"/>
    <n v="0"/>
    <n v="20878.78"/>
    <s v="tier - 2"/>
    <s v="tier - 1"/>
    <s v="R1024"/>
  </r>
  <r>
    <s v="ID478"/>
    <s v=" Mr"/>
    <s v="Whitney"/>
    <s v="  Blake K."/>
    <n v="33"/>
    <n v="9.51"/>
    <x v="1"/>
    <s v="No"/>
    <s v="No"/>
    <n v="0"/>
    <s v="No"/>
    <s v="Obesity"/>
    <s v="Diabetes"/>
    <s v="8-Sep-1967"/>
    <n v="55"/>
    <n v="0"/>
    <n v="20781.490000000002"/>
    <s v="tier - 2"/>
    <s v="tier - 3"/>
    <s v="R1013"/>
  </r>
  <r>
    <s v="ID479"/>
    <s v=" Mr"/>
    <s v="Wandzilak"/>
    <s v="  Brian T."/>
    <n v="28.024999999999999"/>
    <n v="7.67"/>
    <x v="1"/>
    <s v="No"/>
    <s v="No"/>
    <n v="1"/>
    <s v="yes"/>
    <s v="Over Weight"/>
    <s v="Diabetes"/>
    <s v="4-Aug-1986"/>
    <n v="36"/>
    <n v="1"/>
    <n v="20773.63"/>
    <s v="tier - 2"/>
    <s v="tier - 3"/>
    <s v="R1017"/>
  </r>
  <r>
    <s v="ID480"/>
    <s v=" Mr"/>
    <s v="Valenzona"/>
    <s v="  Damon"/>
    <n v="28.69"/>
    <n v="6.23"/>
    <x v="0"/>
    <s v="No"/>
    <s v="No"/>
    <n v="1"/>
    <s v="yes"/>
    <s v="Over Weight"/>
    <s v="Prediabetes"/>
    <s v="14-Sep-1992"/>
    <n v="30"/>
    <n v="3"/>
    <n v="20745.990000000002"/>
    <s v="tier - 3"/>
    <s v="tier - 1"/>
    <s v="R1012"/>
  </r>
  <r>
    <s v="ID481"/>
    <s v=" Mr"/>
    <s v="Young"/>
    <s v="  Jeffrey"/>
    <n v="40.28"/>
    <n v="8.9"/>
    <x v="0"/>
    <s v="No"/>
    <s v="No"/>
    <n v="0"/>
    <s v="No"/>
    <s v="Obesity"/>
    <s v="Diabetes"/>
    <s v="1-Aug-1965"/>
    <n v="57"/>
    <n v="0"/>
    <n v="20709.02"/>
    <s v="tier - 3"/>
    <s v="tier - 2"/>
    <s v="R1019"/>
  </r>
  <r>
    <s v="ID482"/>
    <s v=" Mr"/>
    <s v="Richards"/>
    <s v="  Malcolm J."/>
    <n v="37.299999999999997"/>
    <n v="7.79"/>
    <x v="1"/>
    <s v="No"/>
    <s v="No"/>
    <n v="0"/>
    <s v="No"/>
    <s v="Obesity"/>
    <s v="Diabetes"/>
    <s v="17-Dec-1967"/>
    <n v="55"/>
    <n v="0"/>
    <n v="20630.28"/>
    <s v="tier - 2"/>
    <s v="tier - 3"/>
    <s v="R1011"/>
  </r>
  <r>
    <s v="ID483"/>
    <s v=" Ms"/>
    <s v="Alexson"/>
    <s v="  Margaret B."/>
    <n v="54.47"/>
    <n v="4.49"/>
    <x v="1"/>
    <s v="No"/>
    <s v="No"/>
    <n v="2"/>
    <s v="No"/>
    <s v="Obesity"/>
    <s v="Normal"/>
    <s v="9-Jul-1966"/>
    <n v="56"/>
    <n v="0"/>
    <n v="20568.32"/>
    <s v="tier - 3"/>
    <s v="tier - 2"/>
    <s v="R1012"/>
  </r>
  <r>
    <s v="ID484"/>
    <s v=" Ms"/>
    <s v="Wright"/>
    <s v="  Helen"/>
    <n v="38.06"/>
    <n v="5.24"/>
    <x v="1"/>
    <s v="No"/>
    <s v="Yes"/>
    <n v="1"/>
    <s v="No"/>
    <s v="Obesity"/>
    <s v="Normal"/>
    <s v="13-Oct-1969"/>
    <n v="53"/>
    <n v="3"/>
    <n v="20463"/>
    <s v="tier - 2"/>
    <s v="tier - 2"/>
    <s v="R1013"/>
  </r>
  <r>
    <s v="ID485"/>
    <s v=" Mr"/>
    <s v="McKenna"/>
    <s v="  Matthew"/>
    <n v="51.47"/>
    <n v="9.6"/>
    <x v="0"/>
    <s v="No"/>
    <s v="No"/>
    <n v="0"/>
    <s v="No"/>
    <s v="Obesity"/>
    <s v="Diabetes"/>
    <s v="18-Oct-1962"/>
    <n v="60"/>
    <n v="0"/>
    <n v="20446.849999999999"/>
    <s v="tier - 2"/>
    <s v="tier - 1"/>
    <s v="R1012"/>
  </r>
  <r>
    <s v="ID486"/>
    <s v=" Mr"/>
    <s v="Sallade"/>
    <s v="  Jeff"/>
    <n v="29.8"/>
    <n v="5.78"/>
    <x v="1"/>
    <s v="No"/>
    <s v="No"/>
    <n v="0"/>
    <s v="No"/>
    <s v="Over Weight"/>
    <s v="Prediabetes"/>
    <s v="12-Jul-1985"/>
    <n v="37"/>
    <n v="0"/>
    <n v="20420.599999999999"/>
    <s v="tier - 3"/>
    <s v="tier - 2"/>
    <s v="R1011"/>
  </r>
  <r>
    <s v="ID487"/>
    <s v=" Mrs"/>
    <s v="Argall"/>
    <s v="  Tara R"/>
    <n v="49.77"/>
    <n v="7.02"/>
    <x v="0"/>
    <s v="No"/>
    <s v="No"/>
    <n v="0"/>
    <s v="No"/>
    <s v="Obesity"/>
    <s v="Diabetes"/>
    <s v="2-Jul-1962"/>
    <n v="60"/>
    <n v="0"/>
    <n v="20354.5"/>
    <s v="tier - 3"/>
    <s v="tier - 2"/>
    <s v="R1026"/>
  </r>
  <r>
    <s v="ID488"/>
    <s v=" Ms"/>
    <s v="Patchell"/>
    <s v="  Kristin"/>
    <n v="25.555"/>
    <n v="4.09"/>
    <x v="1"/>
    <s v="No"/>
    <s v="No"/>
    <n v="0"/>
    <s v="yes"/>
    <s v="Over Weight"/>
    <s v="Normal"/>
    <s v="17-Sep-1985"/>
    <n v="37"/>
    <n v="1"/>
    <n v="20296.86"/>
    <s v="tier - 3"/>
    <s v="tier - 1"/>
    <s v="R1024"/>
  </r>
  <r>
    <s v="ID489"/>
    <s v=" Mr"/>
    <s v="Catoggio"/>
    <s v="  Timothy"/>
    <n v="29.64"/>
    <n v="4.93"/>
    <x v="0"/>
    <s v="No"/>
    <s v="Yes"/>
    <n v="1"/>
    <s v="No"/>
    <s v="Over Weight"/>
    <s v="Normal"/>
    <s v="7-Sep-1993"/>
    <n v="29"/>
    <n v="1"/>
    <n v="20277.810000000001"/>
    <s v="tier - 3"/>
    <s v="tier - 3"/>
    <s v="R1016"/>
  </r>
  <r>
    <s v="ID490"/>
    <s v=" Mr"/>
    <s v="Adams"/>
    <s v="  Scott"/>
    <n v="53.93"/>
    <n v="5.34"/>
    <x v="1"/>
    <s v="No"/>
    <s v="No"/>
    <n v="2"/>
    <s v="No"/>
    <s v="Obesity"/>
    <s v="Normal"/>
    <s v="22-Aug-1966"/>
    <n v="56"/>
    <n v="0"/>
    <n v="20253.84"/>
    <s v="tier - 2"/>
    <s v="tier - 3"/>
    <s v="R1012"/>
  </r>
  <r>
    <s v="ID491"/>
    <s v=" Ms"/>
    <s v="Windt"/>
    <s v="  Carly E"/>
    <n v="28.024999999999999"/>
    <n v="5.65"/>
    <x v="0"/>
    <s v="No"/>
    <s v="No"/>
    <n v="1"/>
    <s v="yes"/>
    <s v="Over Weight"/>
    <s v="Normal"/>
    <s v="17-Oct-1987"/>
    <n v="35"/>
    <n v="0"/>
    <n v="20234.849999999999"/>
    <s v="tier - 2"/>
    <s v="tier - 3"/>
    <s v="R1012"/>
  </r>
  <r>
    <s v="ID492"/>
    <s v=" Ms"/>
    <s v="Ryan"/>
    <s v="  Lisa"/>
    <n v="27.5"/>
    <n v="4.49"/>
    <x v="0"/>
    <s v="No"/>
    <s v="No"/>
    <n v="0"/>
    <s v="No"/>
    <s v="Over Weight"/>
    <s v="Normal"/>
    <s v="8-Jun-1994"/>
    <n v="29"/>
    <n v="2"/>
    <n v="20177.669999999998"/>
    <s v="tier - 2"/>
    <s v="tier - 1"/>
    <s v="R1011"/>
  </r>
  <r>
    <s v="ID493"/>
    <s v=" Ms"/>
    <s v="Marion"/>
    <s v="  Stacey"/>
    <n v="21.8"/>
    <n v="10.55"/>
    <x v="0"/>
    <s v="No"/>
    <s v="No"/>
    <n v="0"/>
    <s v="yes"/>
    <s v="Normal weight"/>
    <s v="Diabetes"/>
    <s v="9-Jul-2002"/>
    <n v="20"/>
    <n v="0"/>
    <n v="20167.34"/>
    <s v="tier - 3"/>
    <s v="tier - 3"/>
    <s v="R1011"/>
  </r>
  <r>
    <s v="ID494"/>
    <s v=" Mr"/>
    <s v="Raffetto"/>
    <s v="  Louis"/>
    <n v="26.41"/>
    <n v="4.92"/>
    <x v="1"/>
    <s v="No"/>
    <s v="Yes"/>
    <n v="1"/>
    <s v="yes"/>
    <s v="Over Weight"/>
    <s v="Normal"/>
    <s v="6-Oct-1983"/>
    <n v="39"/>
    <n v="0"/>
    <n v="20149.32"/>
    <s v="tier - 2"/>
    <s v="tier - 1"/>
    <s v="R1016"/>
  </r>
  <r>
    <s v="ID495"/>
    <s v=" Mr"/>
    <s v="Young"/>
    <s v="  Brian R."/>
    <n v="27.835000000000001"/>
    <n v="5.9"/>
    <x v="1"/>
    <s v="No"/>
    <s v="No"/>
    <n v="1"/>
    <s v="yes"/>
    <s v="Over Weight"/>
    <s v="Prediabetes"/>
    <s v="25-Jul-1988"/>
    <n v="34"/>
    <n v="1"/>
    <n v="20009.63"/>
    <s v="tier - 2"/>
    <s v="tier - 1"/>
    <s v="R1012"/>
  </r>
  <r>
    <s v="ID496"/>
    <s v=" Mrs"/>
    <s v="Oehlke"/>
    <s v="  Jessica"/>
    <n v="51.74"/>
    <n v="4.9800000000000004"/>
    <x v="1"/>
    <s v="No"/>
    <s v="No"/>
    <n v="2"/>
    <s v="No"/>
    <s v="Obesity"/>
    <s v="Normal"/>
    <s v="10-Aug-1966"/>
    <n v="56"/>
    <n v="0"/>
    <n v="19995.29"/>
    <s v="tier - 1"/>
    <s v="tier - 3"/>
    <s v="R1026"/>
  </r>
  <r>
    <s v="ID497"/>
    <s v=" Ms"/>
    <s v="Sudol"/>
    <s v="  Dawn M."/>
    <n v="23.37"/>
    <n v="5.8"/>
    <x v="0"/>
    <s v="No"/>
    <s v="No"/>
    <n v="0"/>
    <s v="yes"/>
    <s v="Normal weight"/>
    <s v="Prediabetes"/>
    <s v="9-Oct-1980"/>
    <n v="42"/>
    <n v="0"/>
    <n v="19964.75"/>
    <s v="tier - 1"/>
    <s v="tier - 2"/>
    <s v="R1024"/>
  </r>
  <r>
    <s v="ID498"/>
    <s v=" Mr"/>
    <s v="Van Es"/>
    <s v="  Chris"/>
    <n v="29.7"/>
    <n v="6.21"/>
    <x v="1"/>
    <s v="No"/>
    <s v="Yes"/>
    <n v="1"/>
    <s v="yes"/>
    <s v="Over Weight"/>
    <s v="Prediabetes"/>
    <s v="18-Oct-1997"/>
    <n v="25"/>
    <n v="3"/>
    <n v="19933.46"/>
    <s v="tier - 1"/>
    <s v="tier - 3"/>
    <s v="R1011"/>
  </r>
  <r>
    <s v="ID499"/>
    <s v=" Ms"/>
    <s v="Dolge"/>
    <s v="  Karen"/>
    <n v="20.045000000000002"/>
    <n v="6.17"/>
    <x v="0"/>
    <s v="No"/>
    <s v="Yes"/>
    <n v="1"/>
    <s v="yes"/>
    <s v="Normal weight"/>
    <s v="Prediabetes"/>
    <s v="30-Oct-1979"/>
    <n v="43"/>
    <n v="2"/>
    <n v="19798.05"/>
    <s v="tier - 1"/>
    <s v="tier - 1"/>
    <s v="R1024"/>
  </r>
  <r>
    <s v="ID500"/>
    <s v=" Ms"/>
    <s v="Marlier"/>
    <s v="  Jessica"/>
    <n v="27.83"/>
    <n v="5.36"/>
    <x v="0"/>
    <s v="No"/>
    <s v="No"/>
    <n v="2"/>
    <s v="No"/>
    <s v="Over Weight"/>
    <s v="Normal"/>
    <s v="14-Jun-1972"/>
    <n v="50"/>
    <n v="3"/>
    <n v="19749.38"/>
    <s v="tier - 1"/>
    <s v="tier - 3"/>
    <s v="R1013"/>
  </r>
  <r>
    <s v="ID501"/>
    <s v=" Mr"/>
    <s v="Girard"/>
    <s v="  Mathieu"/>
    <n v="28.93"/>
    <n v="5.2"/>
    <x v="0"/>
    <s v="No"/>
    <s v="No"/>
    <n v="0"/>
    <s v="yes"/>
    <s v="Over Weight"/>
    <s v="Normal"/>
    <s v="8-Aug-1990"/>
    <n v="32"/>
    <n v="1"/>
    <n v="19719.689999999999"/>
    <s v="tier - 1"/>
    <s v="tier - 2"/>
    <s v="R1013"/>
  </r>
  <r>
    <s v="ID502"/>
    <s v=" Mr"/>
    <s v="Lee"/>
    <s v="  Kam S."/>
    <n v="33.82"/>
    <n v="5.42"/>
    <x v="0"/>
    <s v="No"/>
    <s v="No"/>
    <n v="0"/>
    <s v="No"/>
    <s v="Obesity"/>
    <s v="Normal"/>
    <s v="27-Aug-1994"/>
    <n v="28"/>
    <n v="0"/>
    <n v="19673.34"/>
    <s v="tier - 1"/>
    <s v="tier - 2"/>
    <s v="R1012"/>
  </r>
  <r>
    <s v="ID503"/>
    <s v=" Ms"/>
    <s v="Hubbard"/>
    <s v="  Valerie A"/>
    <n v="20.234999999999999"/>
    <n v="6.84"/>
    <x v="0"/>
    <s v="No"/>
    <s v="No"/>
    <n v="0"/>
    <s v="yes"/>
    <s v="Normal weight"/>
    <s v="Diabetes"/>
    <s v="24-Sep-1978"/>
    <n v="44"/>
    <n v="1"/>
    <n v="19594.810000000001"/>
    <s v="tier - 1"/>
    <s v="tier - 1"/>
    <s v="R1024"/>
  </r>
  <r>
    <s v="ID504"/>
    <s v=" Ms"/>
    <s v="Koester"/>
    <s v="  Freya R"/>
    <n v="49.2"/>
    <n v="10.9"/>
    <x v="1"/>
    <s v="No"/>
    <s v="Yes"/>
    <n v="1"/>
    <s v="No"/>
    <s v="Obesity"/>
    <s v="Diabetes"/>
    <s v="14-Jul-1963"/>
    <n v="59"/>
    <n v="0"/>
    <n v="19551.34"/>
    <s v="tier - 1"/>
    <s v="tier - 3"/>
    <s v="R1012"/>
  </r>
  <r>
    <s v="ID505"/>
    <s v=" Ms"/>
    <s v="Matthews"/>
    <s v="  Jennifer"/>
    <n v="26.4"/>
    <n v="4.87"/>
    <x v="1"/>
    <s v="No"/>
    <s v="No"/>
    <n v="0"/>
    <s v="yes"/>
    <s v="Over Weight"/>
    <s v="Normal"/>
    <s v="17-Sep-1985"/>
    <n v="37"/>
    <n v="0"/>
    <n v="19539.240000000002"/>
    <s v="tier - 1"/>
    <s v="tier - 1"/>
    <s v="R1013"/>
  </r>
  <r>
    <s v="ID506"/>
    <s v=" Ms"/>
    <s v="Rubinich"/>
    <s v="  Kara"/>
    <n v="28.38"/>
    <n v="6.07"/>
    <x v="0"/>
    <s v="No"/>
    <s v="No"/>
    <n v="1"/>
    <s v="yes"/>
    <s v="Over Weight"/>
    <s v="Prediabetes"/>
    <s v="19-Aug-1992"/>
    <n v="30"/>
    <n v="1"/>
    <n v="19521.97"/>
    <s v="tier - 1"/>
    <s v="tier - 2"/>
    <s v="R1013"/>
  </r>
  <r>
    <s v="ID507"/>
    <s v=" Mr"/>
    <s v="Alban"/>
    <s v="  Bradley A."/>
    <n v="24.64"/>
    <n v="4.33"/>
    <x v="0"/>
    <s v="No"/>
    <s v="No"/>
    <n v="0"/>
    <s v="yes"/>
    <s v="Normal weight"/>
    <s v="Normal"/>
    <s v="8-Nov-1980"/>
    <n v="42"/>
    <n v="0"/>
    <n v="19515.54"/>
    <s v="tier - 1"/>
    <s v="tier - 1"/>
    <s v="R1013"/>
  </r>
  <r>
    <s v="ID508"/>
    <s v=" Mr"/>
    <s v="Corcoran"/>
    <s v="  Brendan"/>
    <n v="39.71"/>
    <n v="5.83"/>
    <x v="0"/>
    <s v="No"/>
    <s v="No"/>
    <n v="1"/>
    <s v="No"/>
    <s v="Obesity"/>
    <s v="Prediabetes"/>
    <s v="30-Nov-1987"/>
    <n v="35"/>
    <n v="4"/>
    <n v="19496.72"/>
    <s v="tier - 1"/>
    <s v="tier - 3"/>
    <s v="R1019"/>
  </r>
  <r>
    <s v="ID509"/>
    <s v=" Ms"/>
    <s v="Sargent"/>
    <s v="  Amber R"/>
    <n v="22.22"/>
    <n v="5.5"/>
    <x v="0"/>
    <s v="No"/>
    <s v="No"/>
    <n v="0"/>
    <s v="yes"/>
    <s v="Normal weight"/>
    <s v="Normal"/>
    <s v="15-Dec-1982"/>
    <n v="40"/>
    <n v="2"/>
    <n v="19444.27"/>
    <s v="tier - 1"/>
    <s v="tier - 1"/>
    <s v="R1013"/>
  </r>
  <r>
    <s v="ID510"/>
    <s v=" Mr"/>
    <s v="Watson"/>
    <s v="  Sean K"/>
    <n v="33.344999999999999"/>
    <n v="4.79"/>
    <x v="0"/>
    <s v="No"/>
    <s v="Yes"/>
    <n v="1"/>
    <s v="No"/>
    <s v="Obesity"/>
    <s v="Normal"/>
    <s v="6-Sep-1993"/>
    <n v="29"/>
    <n v="2"/>
    <n v="19442.349999999999"/>
    <s v="tier - 1"/>
    <s v="tier - 3"/>
    <s v="R1012"/>
  </r>
  <r>
    <s v="ID511"/>
    <s v=" Mr"/>
    <s v="Esponda"/>
    <s v="  Rick"/>
    <n v="24.42"/>
    <n v="5.81"/>
    <x v="0"/>
    <s v="No"/>
    <s v="No"/>
    <n v="1"/>
    <s v="yes"/>
    <s v="Normal weight"/>
    <s v="Prediabetes"/>
    <s v="30-Jun-1987"/>
    <n v="35"/>
    <n v="3"/>
    <n v="19362"/>
    <s v="tier - 1"/>
    <s v="tier - 3"/>
    <s v="R1013"/>
  </r>
  <r>
    <s v="ID512"/>
    <s v=" Mr"/>
    <s v="Krall"/>
    <s v="  Matthew"/>
    <n v="29.81"/>
    <n v="5.58"/>
    <x v="0"/>
    <s v="No"/>
    <s v="No"/>
    <n v="0"/>
    <s v="yes"/>
    <s v="Over Weight"/>
    <s v="Normal"/>
    <s v="24-Aug-1991"/>
    <n v="31"/>
    <n v="0"/>
    <n v="19350.37"/>
    <s v="tier - 1"/>
    <s v="tier - 3"/>
    <s v="R1013"/>
  </r>
  <r>
    <s v="ID513"/>
    <s v=" Mr"/>
    <s v="Poskin"/>
    <s v="  Brady"/>
    <n v="51.18"/>
    <n v="4.4000000000000004"/>
    <x v="1"/>
    <s v="No"/>
    <s v="No"/>
    <n v="2"/>
    <s v="No"/>
    <s v="Obesity"/>
    <s v="Normal"/>
    <s v="15-Nov-1966"/>
    <n v="56"/>
    <n v="0"/>
    <n v="19321.060000000001"/>
    <s v="tier - 1"/>
    <s v="tier - 1"/>
    <s v="R1012"/>
  </r>
  <r>
    <s v="ID514"/>
    <s v=" Ms"/>
    <s v="Halfmann"/>
    <s v="  Kameko"/>
    <n v="51.37"/>
    <n v="8.18"/>
    <x v="1"/>
    <s v="No"/>
    <s v="No"/>
    <n v="0"/>
    <s v="No"/>
    <s v="Obesity"/>
    <s v="Diabetes"/>
    <s v="29-Jul-1967"/>
    <n v="55"/>
    <n v="0"/>
    <n v="19259.96"/>
    <s v="tier - 1"/>
    <s v="tier - 1"/>
    <s v="R1012"/>
  </r>
  <r>
    <s v="ID515"/>
    <s v=" Mr"/>
    <s v="Klapper"/>
    <s v="  Jeremy A"/>
    <n v="36.19"/>
    <n v="5.52"/>
    <x v="1"/>
    <s v="No"/>
    <s v="No"/>
    <n v="0"/>
    <s v="No"/>
    <s v="Obesity"/>
    <s v="Normal"/>
    <s v="28-Dec-1985"/>
    <n v="37"/>
    <n v="0"/>
    <n v="19214.71"/>
    <s v="tier - 1"/>
    <s v="tier - 3"/>
    <s v="R1013"/>
  </r>
  <r>
    <s v="ID516"/>
    <s v=" Mr"/>
    <s v="George"/>
    <s v="  Daniel"/>
    <n v="25.9"/>
    <n v="4.84"/>
    <x v="0"/>
    <s v="No"/>
    <s v="No"/>
    <n v="0"/>
    <s v="yes"/>
    <s v="Over Weight"/>
    <s v="Normal"/>
    <s v="16-Sep-1991"/>
    <n v="31"/>
    <n v="3"/>
    <n v="19199.939999999999"/>
    <s v="tier - 1"/>
    <s v="tier - 3"/>
    <s v="R1011"/>
  </r>
  <r>
    <s v="ID517"/>
    <s v=" Ms"/>
    <s v="Hicks"/>
    <s v="  Amanda"/>
    <n v="35.72"/>
    <n v="4.08"/>
    <x v="0"/>
    <s v="No"/>
    <s v="Yes"/>
    <n v="1"/>
    <s v="No"/>
    <s v="Obesity"/>
    <s v="Normal"/>
    <s v="2-Jul-1979"/>
    <n v="43"/>
    <n v="2"/>
    <n v="19144.580000000002"/>
    <s v="tier - 1"/>
    <s v="tier - 1"/>
    <s v="R1024"/>
  </r>
  <r>
    <s v="ID518"/>
    <s v=" Ms"/>
    <s v="Lockyer"/>
    <s v="  Karen"/>
    <n v="27.94"/>
    <n v="4.4800000000000004"/>
    <x v="0"/>
    <s v="No"/>
    <s v="Yes"/>
    <n v="1"/>
    <s v="yes"/>
    <s v="Over Weight"/>
    <s v="Normal"/>
    <s v="28-Sep-1993"/>
    <n v="29"/>
    <n v="1"/>
    <n v="19107.78"/>
    <s v="tier - 1"/>
    <s v="tier - 2"/>
    <s v="R1013"/>
  </r>
  <r>
    <s v="ID519"/>
    <s v=" Mr"/>
    <s v="Byrnes"/>
    <s v="  Gregory"/>
    <n v="27.1"/>
    <n v="5.73"/>
    <x v="0"/>
    <s v="No"/>
    <s v="No"/>
    <n v="0"/>
    <s v="yes"/>
    <s v="Over Weight"/>
    <s v="Prediabetes"/>
    <s v="5-Jun-1989"/>
    <n v="34"/>
    <n v="1"/>
    <n v="19040.88"/>
    <s v="tier - 1"/>
    <s v="tier - 3"/>
    <s v="R1011"/>
  </r>
  <r>
    <s v="ID520"/>
    <s v=" Ms"/>
    <s v="Norris"/>
    <s v="  Sabine"/>
    <n v="18.3"/>
    <n v="5.46"/>
    <x v="1"/>
    <s v="No"/>
    <s v="Yes"/>
    <n v="1"/>
    <s v="yes"/>
    <s v="Under Weight"/>
    <s v="Normal"/>
    <s v="19-Dec-1983"/>
    <n v="39"/>
    <n v="5"/>
    <n v="19023.259999999998"/>
    <s v="tier - 1"/>
    <s v="tier - 3"/>
    <s v="R1011"/>
  </r>
  <r>
    <s v="ID521"/>
    <s v=" Mr"/>
    <s v="Darda"/>
    <s v="  Joseph"/>
    <n v="25.3"/>
    <n v="5.0199999999999996"/>
    <x v="1"/>
    <s v="No"/>
    <s v="No"/>
    <n v="1"/>
    <s v="yes"/>
    <s v="Over Weight"/>
    <s v="Normal"/>
    <s v="24-Oct-1988"/>
    <n v="34"/>
    <n v="2"/>
    <n v="18972.5"/>
    <s v="tier - 1"/>
    <s v="tier - 3"/>
    <s v="R1013"/>
  </r>
  <r>
    <s v="ID522"/>
    <s v=" Mr"/>
    <s v="Otstot"/>
    <s v="  Adam"/>
    <n v="38.83"/>
    <n v="6.36"/>
    <x v="0"/>
    <s v="No"/>
    <s v="No"/>
    <n v="1"/>
    <s v="No"/>
    <s v="Obesity"/>
    <s v="Prediabetes"/>
    <s v="30-Nov-1992"/>
    <n v="30"/>
    <n v="1"/>
    <n v="18963.169999999998"/>
    <s v="tier - 1"/>
    <s v="tier - 1"/>
    <s v="R1013"/>
  </r>
  <r>
    <s v="ID523"/>
    <s v=" Ms"/>
    <s v="Bowley"/>
    <s v="  Karolyn A"/>
    <n v="27.6"/>
    <n v="5.36"/>
    <x v="0"/>
    <s v="No"/>
    <s v="No"/>
    <n v="1"/>
    <s v="No"/>
    <s v="Over Weight"/>
    <s v="Normal"/>
    <s v="6-Aug-1998"/>
    <n v="24"/>
    <n v="0"/>
    <n v="18955.22"/>
    <s v="tier - 1"/>
    <s v="tier - 3"/>
    <s v="R1011"/>
  </r>
  <r>
    <s v="ID524"/>
    <s v=" Mrs"/>
    <s v="Rogers"/>
    <s v="  Anita L."/>
    <n v="46.4"/>
    <n v="8.3699999999999992"/>
    <x v="1"/>
    <s v="No"/>
    <s v="Yes"/>
    <n v="1"/>
    <s v="No"/>
    <s v="Obesity"/>
    <s v="Diabetes"/>
    <s v="20-Oct-1963"/>
    <n v="59"/>
    <n v="0"/>
    <n v="18954.560000000001"/>
    <s v="tier - 1"/>
    <s v="tier - 1"/>
    <s v="R1026"/>
  </r>
  <r>
    <s v="ID525"/>
    <s v=" Ms"/>
    <s v="Mclaughlin"/>
    <s v="  Laura E."/>
    <n v="51.92"/>
    <n v="5.18"/>
    <x v="1"/>
    <s v="No"/>
    <s v="Yes"/>
    <n v="1"/>
    <s v="No"/>
    <s v="Obesity"/>
    <s v="Normal"/>
    <s v="3-Aug-1969"/>
    <n v="53"/>
    <n v="0"/>
    <n v="18932.810000000001"/>
    <s v="tier - 1"/>
    <s v="tier - 3"/>
    <s v="R1012"/>
  </r>
  <r>
    <s v="ID526"/>
    <s v=" Ms"/>
    <s v="Ziegler"/>
    <s v="  Sarah"/>
    <n v="32.395000000000003"/>
    <n v="5.68"/>
    <x v="1"/>
    <s v="No"/>
    <s v="No"/>
    <n v="1"/>
    <s v="No"/>
    <s v="Obesity"/>
    <s v="Normal"/>
    <s v="27-Sep-1995"/>
    <n v="27"/>
    <n v="1"/>
    <n v="18903.490000000002"/>
    <s v="tier - 1"/>
    <s v="tier - 2"/>
    <s v="R1024"/>
  </r>
  <r>
    <s v="ID527"/>
    <s v=" Mrs"/>
    <s v="Hughey"/>
    <s v="  Ashley E"/>
    <n v="46.19"/>
    <n v="7.31"/>
    <x v="1"/>
    <s v="No"/>
    <s v="Yes"/>
    <n v="1"/>
    <s v="No"/>
    <s v="Obesity"/>
    <s v="Diabetes"/>
    <s v="6-Dec-1963"/>
    <n v="59"/>
    <n v="0"/>
    <n v="18883.330000000002"/>
    <s v="tier - 1"/>
    <s v="tier - 1"/>
    <s v="R1026"/>
  </r>
  <r>
    <s v="ID528"/>
    <s v=" Ms"/>
    <s v="Knast"/>
    <s v="  Lindsey"/>
    <n v="27.93"/>
    <n v="4.67"/>
    <x v="0"/>
    <s v="No"/>
    <s v="Yes"/>
    <n v="1"/>
    <s v="No"/>
    <s v="Over Weight"/>
    <s v="Normal"/>
    <s v="24-Jul-2003"/>
    <n v="19"/>
    <n v="3"/>
    <n v="18838.7"/>
    <s v="tier - 1"/>
    <s v="tier - 3"/>
    <s v="R1012"/>
  </r>
  <r>
    <s v="ID529"/>
    <s v=" Mr"/>
    <s v="Stob"/>
    <s v="  Alan"/>
    <n v="45.62"/>
    <n v="6.87"/>
    <x v="0"/>
    <s v="No"/>
    <s v="No"/>
    <n v="0"/>
    <s v="No"/>
    <s v="Obesity"/>
    <s v="Diabetes"/>
    <s v="18-Dec-1962"/>
    <n v="60"/>
    <n v="0"/>
    <n v="18815.53"/>
    <s v="tier - 1"/>
    <s v="tier - 1"/>
    <s v="R1023"/>
  </r>
  <r>
    <s v="ID530"/>
    <s v=" Mr"/>
    <s v="Jensen"/>
    <s v="  Dan R."/>
    <n v="35.31"/>
    <n v="5.87"/>
    <x v="0"/>
    <s v="No"/>
    <s v="Yes"/>
    <n v="1"/>
    <s v="No"/>
    <s v="Obesity"/>
    <s v="Prediabetes"/>
    <s v="15-Oct-1979"/>
    <n v="43"/>
    <n v="2"/>
    <n v="18806.150000000001"/>
    <s v="tier - 1"/>
    <s v="tier - 2"/>
    <s v="R1013"/>
  </r>
  <r>
    <s v="ID531"/>
    <s v=" Ms"/>
    <s v="Mutter"/>
    <s v="  Katie"/>
    <n v="30.4"/>
    <n v="4.07"/>
    <x v="1"/>
    <s v="No"/>
    <s v="No"/>
    <n v="1"/>
    <s v="No"/>
    <s v="Obesity"/>
    <s v="Normal"/>
    <s v="28-Nov-1995"/>
    <n v="27"/>
    <n v="3"/>
    <n v="18804.75"/>
    <s v="tier - 1"/>
    <s v="tier - 1"/>
    <s v="R1012"/>
  </r>
  <r>
    <s v="ID532"/>
    <s v=" Mr"/>
    <s v="Ahern"/>
    <s v="  Eric"/>
    <n v="20.13"/>
    <n v="6.47"/>
    <x v="0"/>
    <s v="No"/>
    <s v="Yes"/>
    <n v="1"/>
    <s v="yes"/>
    <s v="Normal weight"/>
    <s v="Prediabetes"/>
    <s v="19-Nov-1979"/>
    <n v="43"/>
    <n v="2"/>
    <n v="18767.740000000002"/>
    <s v="tier - 1"/>
    <s v="tier - 1"/>
    <s v="R1013"/>
  </r>
  <r>
    <s v="ID533"/>
    <s v=" Ms"/>
    <s v="Chviruk"/>
    <s v="  Cathryn"/>
    <n v="23.655000000000001"/>
    <n v="5.14"/>
    <x v="0"/>
    <s v="No"/>
    <s v="No"/>
    <n v="1"/>
    <s v="yes"/>
    <s v="Normal weight"/>
    <s v="Normal"/>
    <s v="27-Dec-1992"/>
    <n v="30"/>
    <n v="3"/>
    <n v="18765.88"/>
    <s v="tier - 1"/>
    <s v="tier - 2"/>
    <s v="R1012"/>
  </r>
  <r>
    <s v="ID534"/>
    <s v=" Mr"/>
    <s v="Meehan"/>
    <s v="  Brendan"/>
    <n v="49.05"/>
    <n v="9.77"/>
    <x v="1"/>
    <s v="No"/>
    <s v="No"/>
    <n v="0"/>
    <s v="No"/>
    <s v="Obesity"/>
    <s v="Diabetes"/>
    <s v="30-Aug-1967"/>
    <n v="55"/>
    <n v="0"/>
    <n v="18694.689999999999"/>
    <s v="tier - 1"/>
    <s v="tier - 1"/>
    <s v="R1023"/>
  </r>
  <r>
    <s v="ID535"/>
    <s v=" Ms"/>
    <s v="Gammon"/>
    <s v="  Shauna"/>
    <n v="51.94"/>
    <n v="8.8000000000000007"/>
    <x v="1"/>
    <s v="No"/>
    <s v="No"/>
    <n v="2"/>
    <s v="No"/>
    <s v="Obesity"/>
    <s v="Diabetes"/>
    <s v="17-Oct-1970"/>
    <n v="52"/>
    <n v="0"/>
    <n v="18682.740000000002"/>
    <s v="tier - 1"/>
    <s v="tier - 3"/>
    <s v="R1012"/>
  </r>
  <r>
    <s v="ID536"/>
    <s v=" Mr"/>
    <s v="Lee"/>
    <s v="  Terence"/>
    <n v="29.83"/>
    <n v="5.84"/>
    <x v="0"/>
    <s v="No"/>
    <s v="No"/>
    <n v="1"/>
    <s v="yes"/>
    <s v="Over Weight"/>
    <s v="Prediabetes"/>
    <s v="23-Sep-1998"/>
    <n v="24"/>
    <n v="0"/>
    <n v="18648.419999999998"/>
    <s v="tier - 1"/>
    <s v="tier - 1"/>
    <s v="R1019"/>
  </r>
  <r>
    <s v="ID537"/>
    <s v=" Ms"/>
    <s v="Franco"/>
    <s v="  Marisol"/>
    <n v="22.6"/>
    <n v="10.43"/>
    <x v="1"/>
    <s v="No"/>
    <s v="No"/>
    <n v="1"/>
    <s v="yes"/>
    <s v="Normal weight"/>
    <s v="Diabetes"/>
    <s v="12-Aug-1986"/>
    <n v="36"/>
    <n v="2"/>
    <n v="18608.259999999998"/>
    <s v="tier - 1"/>
    <s v="tier - 3"/>
    <s v="R1011"/>
  </r>
  <r>
    <s v="ID538"/>
    <s v=" Ms"/>
    <s v="Patterson"/>
    <s v="  Lindsay"/>
    <n v="46.69"/>
    <n v="4.25"/>
    <x v="1"/>
    <s v="No"/>
    <s v="No"/>
    <n v="1"/>
    <s v="No"/>
    <s v="Obesity"/>
    <s v="Normal"/>
    <s v="26-Sep-1964"/>
    <n v="58"/>
    <n v="0"/>
    <n v="18443.11"/>
    <s v="tier - 1"/>
    <s v="tier - 2"/>
    <s v="R1012"/>
  </r>
  <r>
    <s v="ID539"/>
    <s v=" Ms"/>
    <s v="Valdes"/>
    <s v="  Katie"/>
    <n v="28.49"/>
    <n v="4.8899999999999997"/>
    <x v="0"/>
    <s v="No"/>
    <s v="No"/>
    <n v="0"/>
    <s v="yes"/>
    <s v="Over Weight"/>
    <s v="Normal"/>
    <s v="15-Dec-1999"/>
    <n v="23"/>
    <n v="1"/>
    <n v="18328.240000000002"/>
    <s v="tier - 1"/>
    <s v="tier - 2"/>
    <s v="R1013"/>
  </r>
  <r>
    <s v="ID540"/>
    <s v=" Mr"/>
    <s v="Craig"/>
    <s v="  Daniel"/>
    <n v="28.5"/>
    <n v="5.55"/>
    <x v="1"/>
    <s v="No"/>
    <s v="No"/>
    <n v="1"/>
    <s v="yes"/>
    <s v="Over Weight"/>
    <s v="Normal"/>
    <s v="4-Jul-1995"/>
    <n v="27"/>
    <n v="0"/>
    <n v="18310.740000000002"/>
    <s v="tier - 1"/>
    <s v="tier - 3"/>
    <s v="R1012"/>
  </r>
  <r>
    <s v="ID541"/>
    <s v=" Mr"/>
    <s v="Whipple"/>
    <s v="  Brett W"/>
    <n v="24.4"/>
    <n v="4.5199999999999996"/>
    <x v="0"/>
    <s v="No"/>
    <s v="No"/>
    <n v="1"/>
    <s v="yes"/>
    <s v="Normal weight"/>
    <s v="Normal"/>
    <s v="25-Dec-1992"/>
    <n v="30"/>
    <n v="3"/>
    <n v="18259.22"/>
    <s v="tier - 1"/>
    <s v="tier - 3"/>
    <s v="R1011"/>
  </r>
  <r>
    <s v="ID542"/>
    <s v=" Mr"/>
    <s v="Marton"/>
    <s v="  Dylan J"/>
    <n v="29.15"/>
    <n v="4.45"/>
    <x v="1"/>
    <s v="No"/>
    <s v="No"/>
    <n v="1"/>
    <s v="yes"/>
    <s v="Over Weight"/>
    <s v="Normal"/>
    <s v="3-Aug-1995"/>
    <n v="27"/>
    <n v="0"/>
    <n v="18246.5"/>
    <s v="tier - 1"/>
    <s v="tier - 1"/>
    <s v="R1013"/>
  </r>
  <r>
    <s v="ID543"/>
    <s v=" Ms"/>
    <s v="Hildebrandt"/>
    <s v="  Elizabeth"/>
    <n v="27.28"/>
    <n v="4.72"/>
    <x v="0"/>
    <s v="yes"/>
    <s v="No"/>
    <n v="1"/>
    <s v="yes"/>
    <s v="Over Weight"/>
    <s v="Normal"/>
    <s v="10-Sep-2004"/>
    <n v="18"/>
    <n v="3"/>
    <n v="18223.45"/>
    <s v="tier - 1"/>
    <s v="tier - 3"/>
    <s v="R1013"/>
  </r>
  <r>
    <s v="ID544"/>
    <s v=" Ms"/>
    <s v="Biggs"/>
    <s v="  Brooke M."/>
    <n v="32.229999999999997"/>
    <n v="4.6500000000000004"/>
    <x v="1"/>
    <s v="No"/>
    <s v="Yes"/>
    <n v="1"/>
    <s v="No"/>
    <s v="Obesity"/>
    <s v="Normal"/>
    <s v="15-Jun-1997"/>
    <n v="25"/>
    <n v="1"/>
    <n v="18218.16"/>
    <s v="tier - 1"/>
    <s v="tier - 1"/>
    <s v="R1013"/>
  </r>
  <r>
    <s v="ID545"/>
    <s v=" Mrs"/>
    <s v="Shigezumi"/>
    <s v="  Teiko"/>
    <n v="44.2"/>
    <n v="11.34"/>
    <x v="1"/>
    <s v="No"/>
    <s v="Yes"/>
    <n v="1"/>
    <s v="No"/>
    <s v="Obesity"/>
    <s v="Diabetes"/>
    <s v="4-Jul-1963"/>
    <n v="59"/>
    <n v="0"/>
    <n v="18208.34"/>
    <s v="tier - 1"/>
    <s v="tier - 2"/>
    <s v="R1026"/>
  </r>
  <r>
    <s v="ID546"/>
    <s v=" Mr"/>
    <s v="Meineke"/>
    <s v="  Zachary"/>
    <n v="29.734999999999999"/>
    <n v="4.53"/>
    <x v="0"/>
    <s v="No"/>
    <s v="Yes"/>
    <n v="1"/>
    <s v="No"/>
    <s v="Over Weight"/>
    <s v="Normal"/>
    <s v="12-Jul-1993"/>
    <n v="29"/>
    <n v="2"/>
    <n v="18157.88"/>
    <s v="tier - 1"/>
    <s v="tier - 1"/>
    <s v="R1012"/>
  </r>
  <r>
    <s v="ID547"/>
    <s v=" Ms"/>
    <s v="Ludington"/>
    <s v="  Johannah"/>
    <n v="28.31"/>
    <n v="6.35"/>
    <x v="0"/>
    <s v="No"/>
    <s v="No"/>
    <n v="0"/>
    <s v="yes"/>
    <s v="Over Weight"/>
    <s v="Prediabetes"/>
    <s v="24-Oct-1999"/>
    <n v="23"/>
    <n v="0"/>
    <n v="18033.97"/>
    <s v="tier - 1"/>
    <s v="tier - 1"/>
    <s v="R1012"/>
  </r>
  <r>
    <s v="ID548"/>
    <s v=" Mr"/>
    <s v="Perrich"/>
    <s v="  Ryan A"/>
    <n v="46.62"/>
    <n v="8.51"/>
    <x v="0"/>
    <s v="No"/>
    <s v="No"/>
    <n v="0"/>
    <s v="No"/>
    <s v="Obesity"/>
    <s v="Diabetes"/>
    <s v="17-Oct-1965"/>
    <n v="57"/>
    <n v="0"/>
    <n v="18031.189999999999"/>
    <s v="tier - 1"/>
    <s v="tier - 2"/>
    <s v="R1012"/>
  </r>
  <r>
    <s v="ID549"/>
    <s v=" Mr"/>
    <s v="Cervantes"/>
    <s v="  Andres Sr."/>
    <n v="51.75"/>
    <n v="8.59"/>
    <x v="1"/>
    <s v="No"/>
    <s v="No"/>
    <n v="1"/>
    <s v="No"/>
    <s v="Obesity"/>
    <s v="Diabetes"/>
    <s v="27-Jun-1975"/>
    <n v="47"/>
    <n v="1"/>
    <n v="18031.16"/>
    <s v="tier - 1"/>
    <s v="tier - 3"/>
    <s v="R1023"/>
  </r>
  <r>
    <s v="ID550"/>
    <s v=" Mr"/>
    <s v="Andrews"/>
    <s v="  Bryan"/>
    <n v="25.7"/>
    <n v="4.13"/>
    <x v="1"/>
    <s v="No"/>
    <s v="No"/>
    <n v="0"/>
    <s v="yes"/>
    <s v="Over Weight"/>
    <s v="Normal"/>
    <s v="28-Sep-2001"/>
    <n v="21"/>
    <n v="4"/>
    <n v="17942.11"/>
    <s v="tier - 1"/>
    <s v="tier - 2"/>
    <s v="R1011"/>
  </r>
  <r>
    <s v="ID551"/>
    <s v=" Ms"/>
    <s v="Ruvalcaba"/>
    <s v="  Lizette"/>
    <n v="31.79"/>
    <n v="4.55"/>
    <x v="0"/>
    <s v="No"/>
    <s v="No"/>
    <n v="0"/>
    <s v="No"/>
    <s v="Obesity"/>
    <s v="Normal"/>
    <s v="17-Oct-1977"/>
    <n v="45"/>
    <n v="0"/>
    <n v="17929.3"/>
    <s v="tier - 1"/>
    <s v="tier - 2"/>
    <s v="R1013"/>
  </r>
  <r>
    <s v="ID552"/>
    <s v=" Mr"/>
    <s v="King"/>
    <s v="  Don"/>
    <n v="24.795000000000002"/>
    <n v="4.5199999999999996"/>
    <x v="0"/>
    <s v="No"/>
    <s v="No"/>
    <n v="0"/>
    <s v="yes"/>
    <s v="Normal weight"/>
    <s v="Normal"/>
    <s v="4-Dec-1989"/>
    <n v="33"/>
    <n v="0"/>
    <n v="17904.53"/>
    <s v="tier - 1"/>
    <s v="tier - 2"/>
    <s v="R1017"/>
  </r>
  <r>
    <s v="ID553"/>
    <s v=" Mr"/>
    <s v="Stone"/>
    <s v="  Jeb"/>
    <n v="53.98"/>
    <n v="5.07"/>
    <x v="0"/>
    <s v="No"/>
    <s v="Yes"/>
    <n v="1"/>
    <s v="No"/>
    <s v="Obesity"/>
    <s v="Normal"/>
    <s v="12-Nov-1979"/>
    <n v="43"/>
    <n v="2"/>
    <n v="17882.669999999998"/>
    <s v="tier - 1"/>
    <s v="tier - 3"/>
    <s v="R1012"/>
  </r>
  <r>
    <s v="ID554"/>
    <s v=" Ms"/>
    <s v="Campbell"/>
    <s v="  Amy R."/>
    <n v="41.325000000000003"/>
    <n v="4.04"/>
    <x v="1"/>
    <s v="No"/>
    <s v="Yes"/>
    <n v="1"/>
    <s v="No"/>
    <s v="Obesity"/>
    <s v="Normal"/>
    <s v="26-Aug-1997"/>
    <n v="25"/>
    <n v="0"/>
    <n v="17878.900000000001"/>
    <s v="tier - 1"/>
    <s v="tier - 2"/>
    <s v="R1024"/>
  </r>
  <r>
    <s v="ID555"/>
    <s v=" Mr"/>
    <s v="Asher"/>
    <s v="  Brian"/>
    <n v="51.65"/>
    <n v="5.3"/>
    <x v="1"/>
    <s v="No"/>
    <s v="No"/>
    <n v="0"/>
    <s v="No"/>
    <s v="Obesity"/>
    <s v="Normal"/>
    <s v="12-Dec-1976"/>
    <n v="46"/>
    <n v="2"/>
    <n v="17862.919999999998"/>
    <s v="tier - 1"/>
    <s v="tier - 2"/>
    <s v="R1012"/>
  </r>
  <r>
    <s v="ID556"/>
    <s v=" Mr"/>
    <s v="Mazzotta"/>
    <s v="  Mike G"/>
    <n v="44.52"/>
    <n v="8.64"/>
    <x v="1"/>
    <s v="No"/>
    <s v="Yes"/>
    <n v="1"/>
    <s v="No"/>
    <s v="Obesity"/>
    <s v="Diabetes"/>
    <s v="8-Dec-1963"/>
    <n v="59"/>
    <n v="0"/>
    <n v="17832.599999999999"/>
    <s v="tier - 1"/>
    <s v="tier - 2"/>
    <s v="R1012"/>
  </r>
  <r>
    <s v="ID557"/>
    <s v=" Ms"/>
    <s v="Huttl"/>
    <s v="  Simonezitrone Sr."/>
    <n v="53.29"/>
    <n v="4.03"/>
    <x v="0"/>
    <s v="No"/>
    <s v="Yes"/>
    <n v="1"/>
    <s v="No"/>
    <s v="Obesity"/>
    <s v="Normal"/>
    <s v="10-Oct-1979"/>
    <n v="43"/>
    <n v="2"/>
    <n v="17779.939999999999"/>
    <s v="tier - 1"/>
    <s v="tier - 2"/>
    <s v="R1012"/>
  </r>
  <r>
    <s v="ID558"/>
    <s v=" Mr"/>
    <s v="Ferron"/>
    <s v="  Nicholas"/>
    <n v="46.63"/>
    <n v="4.26"/>
    <x v="1"/>
    <s v="No"/>
    <s v="No"/>
    <n v="2"/>
    <s v="No"/>
    <s v="Obesity"/>
    <s v="Normal"/>
    <s v="21-Jun-1966"/>
    <n v="56"/>
    <n v="0"/>
    <n v="17777.73"/>
    <s v="tier - 1"/>
    <s v="tier - 3"/>
    <s v="R1012"/>
  </r>
  <r>
    <s v="ID559"/>
    <s v=" Ms"/>
    <s v="Colarusso"/>
    <s v="  Angela M"/>
    <n v="28.88"/>
    <n v="5.35"/>
    <x v="0"/>
    <s v="No"/>
    <s v="Yes"/>
    <n v="1"/>
    <s v="yes"/>
    <s v="Over Weight"/>
    <s v="Normal"/>
    <s v="14-Jul-2003"/>
    <n v="19"/>
    <n v="0"/>
    <n v="17748.509999999998"/>
    <s v="tier - 1"/>
    <s v="tier - 1"/>
    <s v="R1012"/>
  </r>
  <r>
    <s v="ID560"/>
    <s v=" Mr"/>
    <s v="Pearlman"/>
    <s v="  Oz"/>
    <n v="23.98"/>
    <n v="4.9000000000000004"/>
    <x v="0"/>
    <s v="No"/>
    <s v="No"/>
    <n v="0"/>
    <s v="No"/>
    <s v="Normal weight"/>
    <s v="Normal"/>
    <s v="1-Jul-1994"/>
    <n v="28"/>
    <n v="3"/>
    <n v="17663.14"/>
    <s v="tier - 1"/>
    <s v="tier - 3"/>
    <s v="R1013"/>
  </r>
  <r>
    <s v="ID561"/>
    <s v=" Ms"/>
    <s v="O'Mara"/>
    <s v="  Erin M."/>
    <n v="23.65"/>
    <n v="4.5"/>
    <x v="0"/>
    <s v="No"/>
    <s v="No"/>
    <n v="0"/>
    <s v="No"/>
    <s v="Normal weight"/>
    <s v="Normal"/>
    <s v="25-Oct-1990"/>
    <n v="32"/>
    <n v="1"/>
    <n v="17626.240000000002"/>
    <s v="tier - 1"/>
    <s v="tier - 3"/>
    <s v="R1013"/>
  </r>
  <r>
    <s v="ID562"/>
    <s v=" Mr"/>
    <s v="Niska"/>
    <s v="  Bobby E."/>
    <n v="49.09"/>
    <n v="8.3800000000000008"/>
    <x v="1"/>
    <s v="No"/>
    <s v="No"/>
    <n v="2"/>
    <s v="No"/>
    <s v="Obesity"/>
    <s v="Diabetes"/>
    <s v="26-Jul-1970"/>
    <n v="52"/>
    <n v="0"/>
    <n v="17584.72"/>
    <s v="tier - 1"/>
    <s v="tier - 3"/>
    <s v="R1012"/>
  </r>
  <r>
    <s v="ID563"/>
    <s v=" Mr"/>
    <s v="Schlich"/>
    <s v="  Daniel P."/>
    <n v="28.024999999999999"/>
    <n v="7.03"/>
    <x v="0"/>
    <s v="No"/>
    <s v="No"/>
    <n v="0"/>
    <s v="yes"/>
    <s v="Over Weight"/>
    <s v="Diabetes"/>
    <s v="25-Aug-2002"/>
    <n v="20"/>
    <n v="1"/>
    <n v="17560.38"/>
    <s v="tier - 1"/>
    <s v="tier - 1"/>
    <s v="R1012"/>
  </r>
  <r>
    <s v="ID564"/>
    <s v=" Ms"/>
    <s v="Zidek"/>
    <s v="  Marie E."/>
    <n v="43.32"/>
    <n v="8.75"/>
    <x v="1"/>
    <s v="No"/>
    <s v="Yes"/>
    <n v="1"/>
    <s v="No"/>
    <s v="Obesity"/>
    <s v="Diabetes"/>
    <s v="16-Nov-1963"/>
    <n v="59"/>
    <n v="0"/>
    <n v="17556.88"/>
    <s v="tier - 1"/>
    <s v="tier - 2"/>
    <s v="R1012"/>
  </r>
  <r>
    <s v="ID565"/>
    <s v=" Mrs"/>
    <s v="Ellgass"/>
    <s v="  Katie"/>
    <n v="45.92"/>
    <n v="9.51"/>
    <x v="0"/>
    <s v="No"/>
    <s v="No"/>
    <n v="0"/>
    <s v="No"/>
    <s v="Obesity"/>
    <s v="Diabetes"/>
    <s v="12-Jul-1968"/>
    <n v="54"/>
    <n v="0"/>
    <n v="17507.47"/>
    <s v="tier - 1"/>
    <s v="tier - 1"/>
    <s v="R1026"/>
  </r>
  <r>
    <s v="ID566"/>
    <s v=" Mr"/>
    <s v="Lowe"/>
    <s v="  Eric D"/>
    <n v="44.03"/>
    <n v="9.36"/>
    <x v="0"/>
    <s v="No"/>
    <s v="No"/>
    <n v="0"/>
    <s v="No"/>
    <s v="Obesity"/>
    <s v="Diabetes"/>
    <s v="16-Jun-1965"/>
    <n v="57"/>
    <n v="0"/>
    <n v="17505.650000000001"/>
    <s v="tier - 1"/>
    <s v="tier - 2"/>
    <s v="R1023"/>
  </r>
  <r>
    <s v="ID567"/>
    <s v=" Ms"/>
    <s v="Malone"/>
    <s v="  Tara"/>
    <n v="24.6"/>
    <n v="4.8099999999999996"/>
    <x v="0"/>
    <s v="No"/>
    <s v="No"/>
    <n v="0"/>
    <s v="yes"/>
    <s v="Normal weight"/>
    <s v="Normal"/>
    <s v="29-Dec-1990"/>
    <n v="32"/>
    <n v="0"/>
    <n v="17496.310000000001"/>
    <s v="tier - 1"/>
    <s v="tier - 2"/>
    <s v="R1011"/>
  </r>
  <r>
    <s v="ID568"/>
    <s v=" Ms"/>
    <s v="Dumke"/>
    <s v="  Haley L"/>
    <n v="49.15"/>
    <n v="8.08"/>
    <x v="0"/>
    <s v="No"/>
    <s v="No"/>
    <n v="0"/>
    <s v="No"/>
    <s v="Obesity"/>
    <s v="Diabetes"/>
    <s v="8-Jun-1971"/>
    <n v="52"/>
    <n v="0"/>
    <n v="17479.53"/>
    <s v="tier - 1"/>
    <s v="tier - 1"/>
    <s v="R1012"/>
  </r>
  <r>
    <s v="ID569"/>
    <s v=" Ms"/>
    <s v="Strong"/>
    <s v="  Kayla B."/>
    <n v="28.31"/>
    <n v="6.29"/>
    <x v="0"/>
    <s v="No"/>
    <s v="Yes"/>
    <n v="1"/>
    <s v="yes"/>
    <s v="Over Weight"/>
    <s v="Prediabetes"/>
    <s v="2-Nov-2003"/>
    <n v="19"/>
    <n v="0"/>
    <n v="17468.98"/>
    <s v="tier - 2"/>
    <s v="tier - 1"/>
    <s v="R1012"/>
  </r>
  <r>
    <s v="ID570"/>
    <s v=" Mr"/>
    <s v="Ferguson"/>
    <s v="  Mark D."/>
    <n v="22.99"/>
    <n v="6.29"/>
    <x v="0"/>
    <s v="No"/>
    <s v="No"/>
    <n v="1"/>
    <s v="yes"/>
    <s v="Normal weight"/>
    <s v="Prediabetes"/>
    <s v="18-Oct-1992"/>
    <n v="30"/>
    <n v="2"/>
    <n v="17361.77"/>
    <s v="tier - 2"/>
    <s v="tier - 1"/>
    <s v="R1012"/>
  </r>
  <r>
    <s v="ID571"/>
    <s v=" Mr"/>
    <s v="Klein"/>
    <s v="  Patrick J."/>
    <n v="29.07"/>
    <n v="5.12"/>
    <x v="0"/>
    <s v="No"/>
    <s v="Yes"/>
    <n v="1"/>
    <s v="yes"/>
    <s v="Over Weight"/>
    <s v="Normal"/>
    <s v="1-Nov-2003"/>
    <n v="19"/>
    <n v="0"/>
    <n v="17352.68"/>
    <s v="tier - 2"/>
    <s v="tier - 3"/>
    <s v="R1012"/>
  </r>
  <r>
    <s v="ID572"/>
    <s v=" Mr"/>
    <s v="Eusebio"/>
    <s v="  Alejandro"/>
    <n v="42.02"/>
    <n v="9.9499999999999993"/>
    <x v="1"/>
    <s v="No"/>
    <s v="Yes"/>
    <n v="1"/>
    <s v="No"/>
    <s v="Obesity"/>
    <s v="Diabetes"/>
    <s v="12-Jul-1963"/>
    <n v="59"/>
    <n v="0"/>
    <n v="17337.580000000002"/>
    <s v="tier - 2"/>
    <s v="tier - 3"/>
    <s v="R1023"/>
  </r>
  <r>
    <s v="ID573"/>
    <s v=" Mrs"/>
    <s v="Szolosi"/>
    <s v="  Beth A"/>
    <n v="49.07"/>
    <n v="9.08"/>
    <x v="1"/>
    <s v="No"/>
    <s v="No"/>
    <n v="1"/>
    <s v="No"/>
    <s v="Obesity"/>
    <s v="Diabetes"/>
    <s v="25-Aug-1975"/>
    <n v="47"/>
    <n v="1"/>
    <n v="17253.43"/>
    <s v="tier - 2"/>
    <s v="tier - 3"/>
    <s v="R1026"/>
  </r>
  <r>
    <s v="ID574"/>
    <s v=" Mr"/>
    <s v="Butler"/>
    <s v="  Jason R"/>
    <n v="19.8"/>
    <n v="4.82"/>
    <x v="0"/>
    <s v="No"/>
    <s v="No"/>
    <n v="0"/>
    <s v="yes"/>
    <s v="Normal weight"/>
    <s v="Normal"/>
    <s v="22-Oct-1982"/>
    <n v="40"/>
    <n v="1"/>
    <n v="17179.52"/>
    <s v="tier - 2"/>
    <s v="tier - 1"/>
    <s v="R1013"/>
  </r>
  <r>
    <s v="ID575"/>
    <s v=" Mr"/>
    <s v="Fukuchi"/>
    <s v="  Yoshinori"/>
    <n v="27.36"/>
    <n v="4.6500000000000004"/>
    <x v="0"/>
    <s v="yes"/>
    <s v="No"/>
    <n v="1"/>
    <s v="yes"/>
    <s v="Over Weight"/>
    <s v="Normal"/>
    <s v="18-Aug-2004"/>
    <n v="18"/>
    <n v="1"/>
    <n v="17178.68"/>
    <s v="tier - 2"/>
    <s v="tier - 2"/>
    <s v="R1019"/>
  </r>
  <r>
    <s v="ID576"/>
    <s v=" Ms"/>
    <s v="Drucker"/>
    <s v="  Adrienne G."/>
    <n v="42.95"/>
    <n v="5.16"/>
    <x v="1"/>
    <s v="No"/>
    <s v="No"/>
    <n v="1"/>
    <s v="No"/>
    <s v="Obesity"/>
    <s v="Normal"/>
    <s v="7-Jun-1964"/>
    <n v="59"/>
    <n v="0"/>
    <n v="17174.52"/>
    <s v="tier - 2"/>
    <s v="tier - 2"/>
    <s v="R1012"/>
  </r>
  <r>
    <s v="ID577"/>
    <s v=" Mrs"/>
    <s v="Aziz"/>
    <s v="  Meredith"/>
    <n v="42.66"/>
    <n v="10.44"/>
    <x v="0"/>
    <s v="No"/>
    <s v="No"/>
    <n v="0"/>
    <s v="No"/>
    <s v="Obesity"/>
    <s v="Diabetes"/>
    <s v="16-Sep-1965"/>
    <n v="57"/>
    <n v="0"/>
    <n v="17172.27"/>
    <s v="tier - 2"/>
    <s v="tier - 2"/>
    <s v="R1026"/>
  </r>
  <r>
    <s v="ID578"/>
    <s v=" Mr"/>
    <s v="Pak"/>
    <s v="  Junyong"/>
    <n v="33.630000000000003"/>
    <n v="5.69"/>
    <x v="0"/>
    <s v="No"/>
    <s v="No"/>
    <n v="1"/>
    <s v="No"/>
    <s v="Obesity"/>
    <s v="Normal"/>
    <s v="3-Jun-1998"/>
    <n v="25"/>
    <n v="4"/>
    <n v="17128.43"/>
    <s v="tier - 2"/>
    <s v="tier - 3"/>
    <s v="R1016"/>
  </r>
  <r>
    <s v="ID579"/>
    <s v=" Ms"/>
    <s v="Kieta"/>
    <s v="  Kristen A."/>
    <n v="26.84"/>
    <n v="6.5"/>
    <x v="0"/>
    <s v="No"/>
    <s v="No"/>
    <n v="0"/>
    <s v="yes"/>
    <s v="Over Weight"/>
    <s v="Diabetes"/>
    <s v="28-Jun-2002"/>
    <n v="20"/>
    <n v="1"/>
    <n v="17085.27"/>
    <s v="tier - 2"/>
    <s v="tier - 3"/>
    <s v="R1013"/>
  </r>
  <r>
    <s v="ID580"/>
    <s v=" Ms"/>
    <s v="Velez"/>
    <s v="  Maria I."/>
    <n v="28.3"/>
    <n v="5.73"/>
    <x v="0"/>
    <s v="No"/>
    <s v="Yes"/>
    <n v="1"/>
    <s v="yes"/>
    <s v="Over Weight"/>
    <s v="Prediabetes"/>
    <s v="26-Dec-2003"/>
    <n v="19"/>
    <n v="0"/>
    <n v="17081.080000000002"/>
    <s v="tier - 2"/>
    <s v="tier - 2"/>
    <s v="R1011"/>
  </r>
  <r>
    <s v="ID581"/>
    <s v=" Mr"/>
    <s v="Bussiere"/>
    <s v="  Jonathan"/>
    <n v="27.06"/>
    <n v="5.74"/>
    <x v="1"/>
    <s v="No"/>
    <s v="No"/>
    <n v="0"/>
    <s v="yes"/>
    <s v="Over Weight"/>
    <s v="Prediabetes"/>
    <s v="10-Jun-1996"/>
    <n v="26"/>
    <n v="0"/>
    <n v="17043.34"/>
    <s v="tier - 2"/>
    <s v="tier - 3"/>
    <s v="R1013"/>
  </r>
  <r>
    <s v="ID582"/>
    <s v=" Mr"/>
    <s v="McCartney"/>
    <s v="  Phil"/>
    <n v="47.13"/>
    <n v="8.6999999999999993"/>
    <x v="0"/>
    <s v="No"/>
    <s v="No"/>
    <n v="0"/>
    <s v="No"/>
    <s v="Obesity"/>
    <s v="Diabetes"/>
    <s v="22-Aug-1971"/>
    <n v="51"/>
    <n v="0"/>
    <n v="17016.009999999998"/>
    <s v="tier - 2"/>
    <s v="tier - 2"/>
    <s v="R1023"/>
  </r>
  <r>
    <s v="ID583"/>
    <s v=" Ms"/>
    <s v="Bambauer"/>
    <s v="  Benjamina C"/>
    <n v="51.72"/>
    <n v="5.09"/>
    <x v="0"/>
    <s v="No"/>
    <s v="No"/>
    <n v="0"/>
    <s v="No"/>
    <s v="Obesity"/>
    <s v="Normal"/>
    <s v="16-Jul-1980"/>
    <n v="42"/>
    <n v="2"/>
    <n v="16990.55"/>
    <s v="tier - 2"/>
    <s v="tier - 3"/>
    <s v="R1012"/>
  </r>
  <r>
    <s v="ID584"/>
    <s v=" Mr"/>
    <s v="Mertz"/>
    <s v="  Christopher"/>
    <n v="48.59"/>
    <n v="5.57"/>
    <x v="0"/>
    <s v="No"/>
    <s v="No"/>
    <n v="0"/>
    <s v="No"/>
    <s v="Obesity"/>
    <s v="Normal"/>
    <s v="25-Aug-1977"/>
    <n v="45"/>
    <n v="2"/>
    <n v="16921.09"/>
    <s v="tier - 2"/>
    <s v="tier - 3"/>
    <s v="R1023"/>
  </r>
  <r>
    <s v="ID585"/>
    <s v=" Ms"/>
    <s v="Mason"/>
    <s v="  Alison B"/>
    <n v="45.18"/>
    <n v="10.87"/>
    <x v="0"/>
    <s v="No"/>
    <s v="No"/>
    <n v="0"/>
    <s v="No"/>
    <s v="Obesity"/>
    <s v="Diabetes"/>
    <s v="21-Oct-1968"/>
    <n v="54"/>
    <n v="0"/>
    <n v="16903.5"/>
    <s v="tier - 2"/>
    <s v="tier - 3"/>
    <s v="R1012"/>
  </r>
  <r>
    <s v="ID586"/>
    <s v=" Ms"/>
    <s v="Rotich"/>
    <s v="  Caroline"/>
    <n v="27.9"/>
    <n v="6.02"/>
    <x v="0"/>
    <s v="No"/>
    <s v="Yes"/>
    <n v="1"/>
    <s v="yes"/>
    <s v="Over Weight"/>
    <s v="Prediabetes"/>
    <s v="10-Sep-2003"/>
    <n v="19"/>
    <n v="0"/>
    <n v="16884.919999999998"/>
    <s v="tier - 2"/>
    <s v="tier - 2"/>
    <s v="R1011"/>
  </r>
  <r>
    <s v="ID587"/>
    <s v=" Ms"/>
    <s v="Fetzer"/>
    <s v="  Alexis N"/>
    <n v="51.33"/>
    <n v="7"/>
    <x v="0"/>
    <s v="No"/>
    <s v="No"/>
    <n v="0"/>
    <s v="No"/>
    <s v="Obesity"/>
    <s v="Diabetes"/>
    <s v="8-Aug-1974"/>
    <n v="48"/>
    <n v="0"/>
    <n v="16841.32"/>
    <s v="tier - 2"/>
    <s v="tier - 3"/>
    <s v="R1011"/>
  </r>
  <r>
    <s v="ID588"/>
    <s v=" Ms"/>
    <s v="Mattis"/>
    <s v="  Shanda L"/>
    <n v="30.59"/>
    <n v="5.56"/>
    <x v="1"/>
    <s v="No"/>
    <s v="No"/>
    <n v="1"/>
    <s v="No"/>
    <s v="Obesity"/>
    <s v="Normal"/>
    <s v="19-Oct-1995"/>
    <n v="27"/>
    <n v="1"/>
    <n v="16796.41"/>
    <s v="tier - 2"/>
    <s v="tier - 3"/>
    <s v="R1024"/>
  </r>
  <r>
    <s v="ID589"/>
    <s v=" Mrs"/>
    <s v="Cochran"/>
    <s v="  Lacey"/>
    <n v="39.229999999999997"/>
    <n v="8.4499999999999993"/>
    <x v="0"/>
    <s v="No"/>
    <s v="No"/>
    <n v="0"/>
    <s v="No"/>
    <s v="Obesity"/>
    <s v="Diabetes"/>
    <s v="29-Jul-1962"/>
    <n v="60"/>
    <n v="0"/>
    <n v="16779.400000000001"/>
    <s v="tier - 2"/>
    <s v="tier - 2"/>
    <s v="R1026"/>
  </r>
  <r>
    <s v="ID590"/>
    <s v=" Ms"/>
    <s v="Balinsky"/>
    <s v="  Laurette"/>
    <n v="19.094999999999999"/>
    <n v="6.19"/>
    <x v="0"/>
    <s v="No"/>
    <s v="No"/>
    <n v="0"/>
    <s v="yes"/>
    <s v="Normal weight"/>
    <s v="Prediabetes"/>
    <s v="23-Sep-1989"/>
    <n v="33"/>
    <n v="2"/>
    <n v="16776.3"/>
    <s v="tier - 2"/>
    <s v="tier - 2"/>
    <s v="R1024"/>
  </r>
  <r>
    <s v="ID591"/>
    <s v=" Mr"/>
    <s v="Reilly"/>
    <s v="  Jason"/>
    <n v="49.72"/>
    <n v="7.71"/>
    <x v="0"/>
    <s v="No"/>
    <s v="No"/>
    <n v="0"/>
    <s v="No"/>
    <s v="Obesity"/>
    <s v="Diabetes"/>
    <s v="28-Aug-1974"/>
    <n v="48"/>
    <n v="0"/>
    <n v="16770.990000000002"/>
    <s v="tier - 2"/>
    <s v="tier - 1"/>
    <s v="R1012"/>
  </r>
  <r>
    <s v="ID592"/>
    <s v=" Ms"/>
    <s v="Johnson"/>
    <s v="  Mary"/>
    <n v="21.754999999999999"/>
    <n v="4.63"/>
    <x v="0"/>
    <s v="No"/>
    <s v="Yes"/>
    <n v="1"/>
    <s v="yes"/>
    <s v="Normal weight"/>
    <s v="Normal"/>
    <s v="5-Nov-1993"/>
    <n v="29"/>
    <n v="1"/>
    <n v="16657.72"/>
    <s v="tier - 2"/>
    <s v="tier - 1"/>
    <s v="R1024"/>
  </r>
  <r>
    <s v="ID593"/>
    <s v=" Ms"/>
    <s v="Petry"/>
    <s v="  Kati A"/>
    <n v="48.39"/>
    <n v="4.6100000000000003"/>
    <x v="0"/>
    <s v="No"/>
    <s v="No"/>
    <n v="0"/>
    <s v="No"/>
    <s v="Obesity"/>
    <s v="Normal"/>
    <s v="25-Sep-1977"/>
    <n v="45"/>
    <n v="2"/>
    <n v="16631.61"/>
    <s v="tier - 2"/>
    <s v="tier - 1"/>
    <s v="R1012"/>
  </r>
  <r>
    <s v="ID594"/>
    <s v=" Mrs"/>
    <s v="Laleman"/>
    <s v="  Kelly J"/>
    <n v="47.15"/>
    <n v="9.5299999999999994"/>
    <x v="1"/>
    <s v="No"/>
    <s v="No"/>
    <n v="1"/>
    <s v="No"/>
    <s v="Obesity"/>
    <s v="Diabetes"/>
    <s v="24-Jul-1975"/>
    <n v="47"/>
    <n v="1"/>
    <n v="16602.18"/>
    <s v="tier - 2"/>
    <s v="tier - 1"/>
    <s v="R1026"/>
  </r>
  <r>
    <s v="ID595"/>
    <s v=" Ms"/>
    <s v="Colby"/>
    <s v="  Greer D"/>
    <n v="47.59"/>
    <n v="11.43"/>
    <x v="1"/>
    <s v="No"/>
    <s v="No"/>
    <n v="2"/>
    <s v="No"/>
    <s v="Obesity"/>
    <s v="Diabetes"/>
    <s v="10-Jul-1970"/>
    <n v="52"/>
    <n v="0"/>
    <n v="16600.16"/>
    <s v="tier - 2"/>
    <s v="tier - 2"/>
    <s v="R1011"/>
  </r>
  <r>
    <s v="ID596"/>
    <s v=" Mr"/>
    <s v="Wathke"/>
    <s v="  Brent"/>
    <n v="39.81"/>
    <n v="7.65"/>
    <x v="1"/>
    <s v="No"/>
    <s v="Yes"/>
    <n v="1"/>
    <s v="No"/>
    <s v="Obesity"/>
    <s v="Diabetes"/>
    <s v="25-Jun-1963"/>
    <n v="59"/>
    <n v="0"/>
    <n v="16587.96"/>
    <s v="tier - 2"/>
    <s v="tier - 2"/>
    <s v="R1023"/>
  </r>
  <r>
    <s v="ID597"/>
    <s v=" Mr"/>
    <s v="Daly"/>
    <s v="  Eugene M"/>
    <n v="31.02"/>
    <n v="5.87"/>
    <x v="1"/>
    <s v="No"/>
    <s v="No"/>
    <n v="0"/>
    <s v="No"/>
    <s v="Obesity"/>
    <s v="Prediabetes"/>
    <s v="25-Jun-2001"/>
    <n v="21"/>
    <n v="0"/>
    <n v="16586.5"/>
    <s v="tier - 2"/>
    <s v="tier - 1"/>
    <s v="R1013"/>
  </r>
  <r>
    <s v="ID598"/>
    <s v=" Ms"/>
    <s v="Dillon"/>
    <s v="  Erin D"/>
    <n v="24.75"/>
    <n v="4.3600000000000003"/>
    <x v="1"/>
    <s v="No"/>
    <s v="No"/>
    <n v="1"/>
    <s v="yes"/>
    <s v="Normal weight"/>
    <s v="Normal"/>
    <s v="23-Dec-1995"/>
    <n v="27"/>
    <n v="0"/>
    <n v="16577.78"/>
    <s v="tier - 2"/>
    <s v="tier - 1"/>
    <s v="R1013"/>
  </r>
  <r>
    <s v="ID599"/>
    <s v=" Ms"/>
    <s v="Pontes"/>
    <s v="  Kamilla"/>
    <n v="30.114999999999998"/>
    <n v="10.119999999999999"/>
    <x v="0"/>
    <s v="No"/>
    <s v="No"/>
    <n v="3"/>
    <s v="No"/>
    <s v="Obesity"/>
    <s v="Diabetes"/>
    <s v="10-Oct-1958"/>
    <n v="64"/>
    <n v="3"/>
    <n v="16455.71"/>
    <s v="tier - 2"/>
    <s v="tier - 2"/>
    <s v="R1012"/>
  </r>
  <r>
    <s v="ID600"/>
    <s v=" Mr"/>
    <s v="Spies"/>
    <s v="  Wayne I."/>
    <n v="26.03"/>
    <n v="4.01"/>
    <x v="0"/>
    <s v="No"/>
    <s v="Yes"/>
    <n v="1"/>
    <s v="yes"/>
    <s v="Over Weight"/>
    <s v="Normal"/>
    <s v="20-Dec-2003"/>
    <n v="19"/>
    <n v="1"/>
    <n v="16450.89"/>
    <s v="tier - 2"/>
    <s v="tier - 1"/>
    <s v="R1012"/>
  </r>
  <r>
    <s v="ID601"/>
    <s v=" Ms"/>
    <s v="Greig"/>
    <s v="  Tracy L"/>
    <n v="20.045000000000002"/>
    <n v="4.7699999999999996"/>
    <x v="1"/>
    <s v="No"/>
    <s v="No"/>
    <n v="1"/>
    <s v="yes"/>
    <s v="Normal weight"/>
    <s v="Normal"/>
    <s v="28-Sep-1995"/>
    <n v="27"/>
    <n v="3"/>
    <n v="16420.490000000002"/>
    <s v="tier - 2"/>
    <s v="tier - 3"/>
    <s v="R1012"/>
  </r>
  <r>
    <s v="ID602"/>
    <s v=" Mrs"/>
    <s v="Scott"/>
    <s v="  Heather"/>
    <n v="40.24"/>
    <n v="6.83"/>
    <x v="0"/>
    <s v="No"/>
    <s v="No"/>
    <n v="0"/>
    <s v="No"/>
    <s v="Obesity"/>
    <s v="Diabetes"/>
    <s v="5-Dec-1965"/>
    <n v="57"/>
    <n v="0"/>
    <n v="16351.42"/>
    <s v="tier - 2"/>
    <s v="tier - 3"/>
    <s v="R1026"/>
  </r>
  <r>
    <s v="ID603"/>
    <s v=" Mrs"/>
    <s v="Erlandson"/>
    <s v="  Megan C"/>
    <n v="43.15"/>
    <n v="6.14"/>
    <x v="1"/>
    <s v="No"/>
    <s v="Yes"/>
    <n v="1"/>
    <s v="No"/>
    <s v="Obesity"/>
    <s v="Prediabetes"/>
    <s v="8-Aug-1969"/>
    <n v="53"/>
    <n v="0"/>
    <n v="16311.05"/>
    <s v="tier - 2"/>
    <s v="tier - 3"/>
    <s v="R1026"/>
  </r>
  <r>
    <s v="ID604"/>
    <s v=" Mr"/>
    <s v="Autrey"/>
    <s v="  Jonathan"/>
    <n v="27.7"/>
    <n v="5.6"/>
    <x v="0"/>
    <s v="No"/>
    <s v="Yes"/>
    <n v="1"/>
    <s v="yes"/>
    <s v="Over Weight"/>
    <s v="Normal"/>
    <s v="24-Aug-2003"/>
    <n v="19"/>
    <n v="0"/>
    <n v="16297.85"/>
    <s v="tier - 2"/>
    <s v="tier - 3"/>
    <s v="R1011"/>
  </r>
  <r>
    <s v="ID605"/>
    <s v=" Mr"/>
    <s v="Alleman"/>
    <s v="  Greg D."/>
    <n v="45.68"/>
    <n v="4.8"/>
    <x v="0"/>
    <s v="No"/>
    <s v="No"/>
    <n v="2"/>
    <s v="No"/>
    <s v="Obesity"/>
    <s v="Normal"/>
    <s v="30-Jul-1972"/>
    <n v="50"/>
    <n v="0"/>
    <n v="16267.32"/>
    <s v="tier - 2"/>
    <s v="tier - 2"/>
    <s v="R1023"/>
  </r>
  <r>
    <s v="ID606"/>
    <s v=" Mr"/>
    <s v="Michalski"/>
    <s v="  Steven L."/>
    <n v="27.3"/>
    <n v="11.89"/>
    <x v="0"/>
    <s v="No"/>
    <s v="No"/>
    <n v="0"/>
    <s v="yes"/>
    <s v="Over Weight"/>
    <s v="Diabetes"/>
    <s v="8-Sep-2002"/>
    <n v="20"/>
    <n v="0"/>
    <n v="16232.85"/>
    <s v="tier - 2"/>
    <s v="tier - 1"/>
    <s v="R1011"/>
  </r>
  <r>
    <s v="ID607"/>
    <s v=" Mr"/>
    <s v="Grillo"/>
    <s v="  Gianfilippo"/>
    <n v="54.45"/>
    <n v="4.7300000000000004"/>
    <x v="1"/>
    <s v="No"/>
    <s v="No"/>
    <n v="1"/>
    <s v="No"/>
    <s v="Obesity"/>
    <s v="Normal"/>
    <s v="21-Aug-1988"/>
    <n v="34"/>
    <n v="3"/>
    <n v="16205.88"/>
    <s v="tier - 2"/>
    <s v="tier - 1"/>
    <s v="R1012"/>
  </r>
  <r>
    <s v="ID608"/>
    <s v=" Mr"/>
    <s v="Coronado"/>
    <s v="  Hector"/>
    <n v="54.43"/>
    <n v="4.6100000000000003"/>
    <x v="1"/>
    <s v="No"/>
    <s v="No"/>
    <n v="1"/>
    <s v="No"/>
    <s v="Obesity"/>
    <s v="Normal"/>
    <s v="6-Aug-1988"/>
    <n v="34"/>
    <n v="3"/>
    <n v="16199.1"/>
    <s v="tier - 2"/>
    <s v="tier - 2"/>
    <s v="R1012"/>
  </r>
  <r>
    <s v="ID609"/>
    <s v=" Mr"/>
    <s v="Dewine"/>
    <s v="  Mark W."/>
    <n v="48.01"/>
    <n v="7.3"/>
    <x v="0"/>
    <s v="No"/>
    <s v="No"/>
    <n v="0"/>
    <s v="No"/>
    <s v="Obesity"/>
    <s v="Diabetes"/>
    <s v="11-Sep-1974"/>
    <n v="48"/>
    <n v="0"/>
    <n v="16190.97"/>
    <s v="tier - 2"/>
    <s v="tier - 3"/>
    <s v="R1012"/>
  </r>
  <r>
    <s v="ID610"/>
    <s v=" Mrs"/>
    <s v="Carman"/>
    <s v="  Aubri"/>
    <n v="48.32"/>
    <n v="5.88"/>
    <x v="0"/>
    <s v="No"/>
    <s v="No"/>
    <n v="0"/>
    <s v="No"/>
    <s v="Obesity"/>
    <s v="Prediabetes"/>
    <s v="6-Jul-1982"/>
    <n v="40"/>
    <n v="3"/>
    <n v="16152.04"/>
    <s v="tier - 2"/>
    <s v="tier - 1"/>
    <s v="R1026"/>
  </r>
  <r>
    <s v="ID611"/>
    <s v=" Mr"/>
    <s v="Neems"/>
    <s v="  Justin"/>
    <n v="22.895"/>
    <n v="4.0599999999999996"/>
    <x v="0"/>
    <s v="No"/>
    <s v="Yes"/>
    <n v="1"/>
    <s v="yes"/>
    <s v="Normal weight"/>
    <s v="Normal"/>
    <s v="12-Dec-1993"/>
    <n v="29"/>
    <n v="0"/>
    <n v="16138.76"/>
    <s v="tier - 2"/>
    <s v="tier - 3"/>
    <s v="R1017"/>
  </r>
  <r>
    <s v="ID612"/>
    <s v=" Ms"/>
    <s v="Pesyna"/>
    <s v="  Megan A."/>
    <n v="54.85"/>
    <n v="4.9000000000000004"/>
    <x v="0"/>
    <s v="No"/>
    <s v="No"/>
    <n v="1"/>
    <s v="No"/>
    <s v="Obesity"/>
    <s v="Normal"/>
    <s v="6-Oct-1987"/>
    <n v="35"/>
    <n v="3"/>
    <n v="16122.65"/>
    <s v="tier - 2"/>
    <s v="tier - 1"/>
    <s v="R1011"/>
  </r>
  <r>
    <s v="ID613"/>
    <s v=" Ms"/>
    <s v="Meling"/>
    <s v="  Erika M."/>
    <n v="21.85"/>
    <n v="5.52"/>
    <x v="0"/>
    <s v="No"/>
    <s v="Yes"/>
    <n v="1"/>
    <s v="yes"/>
    <s v="Normal weight"/>
    <s v="Normal"/>
    <s v="8-Aug-1993"/>
    <n v="29"/>
    <n v="0"/>
    <n v="16115.3"/>
    <s v="tier - 2"/>
    <s v="tier - 1"/>
    <s v="R1024"/>
  </r>
  <r>
    <s v="ID614"/>
    <s v=" Mr"/>
    <s v="Widlowski"/>
    <s v="  Daniel G."/>
    <n v="51.86"/>
    <n v="5.2"/>
    <x v="1"/>
    <s v="No"/>
    <s v="No"/>
    <n v="0"/>
    <s v="No"/>
    <s v="Obesity"/>
    <s v="Normal"/>
    <s v="27-Aug-1985"/>
    <n v="37"/>
    <n v="3"/>
    <n v="16097.94"/>
    <s v="tier - 2"/>
    <s v="tier - 3"/>
    <s v="R1012"/>
  </r>
  <r>
    <s v="ID615"/>
    <s v=" Ms"/>
    <s v="Nadar"/>
    <s v="  Devin C."/>
    <n v="39.049999999999997"/>
    <n v="7.59"/>
    <x v="0"/>
    <s v="No"/>
    <s v="No"/>
    <n v="3"/>
    <s v="No"/>
    <s v="Obesity"/>
    <s v="Diabetes"/>
    <s v="21-Jun-1958"/>
    <n v="64"/>
    <n v="3"/>
    <n v="16085.13"/>
    <s v="tier - 2"/>
    <s v="tier - 2"/>
    <s v="R1013"/>
  </r>
  <r>
    <s v="ID616"/>
    <s v=" Ms"/>
    <s v="Turner"/>
    <s v="  Louise A"/>
    <n v="31.824999999999999"/>
    <n v="8.2799999999999994"/>
    <x v="0"/>
    <s v="No"/>
    <s v="No"/>
    <n v="3"/>
    <s v="No"/>
    <s v="Obesity"/>
    <s v="Diabetes"/>
    <s v="22-Oct-1958"/>
    <n v="64"/>
    <n v="2"/>
    <n v="16069.08"/>
    <s v="tier - 2"/>
    <s v="tier - 2"/>
    <s v="R1024"/>
  </r>
  <r>
    <s v="ID617"/>
    <s v=" Mrs"/>
    <s v="Walker"/>
    <s v="  Sarah"/>
    <n v="46.43"/>
    <n v="6.72"/>
    <x v="0"/>
    <s v="No"/>
    <s v="No"/>
    <n v="0"/>
    <s v="No"/>
    <s v="Obesity"/>
    <s v="Diabetes"/>
    <s v="16-Sep-1978"/>
    <n v="44"/>
    <n v="2"/>
    <n v="16062.89"/>
    <s v="tier - 2"/>
    <s v="tier - 2"/>
    <s v="R1026"/>
  </r>
  <r>
    <s v="ID618"/>
    <s v=" Ms"/>
    <s v="Leedham"/>
    <s v="  Amy"/>
    <n v="53.63"/>
    <n v="5.47"/>
    <x v="1"/>
    <s v="No"/>
    <s v="No"/>
    <n v="1"/>
    <s v="No"/>
    <s v="Obesity"/>
    <s v="Normal"/>
    <s v="5-Dec-1988"/>
    <n v="34"/>
    <n v="3"/>
    <n v="16059.06"/>
    <s v="tier - 2"/>
    <s v="tier - 3"/>
    <s v="R1012"/>
  </r>
  <r>
    <s v="ID619"/>
    <s v=" Ms"/>
    <s v="Haglund"/>
    <s v="  Brittany L."/>
    <n v="48.7"/>
    <n v="4.71"/>
    <x v="0"/>
    <s v="No"/>
    <s v="No"/>
    <n v="0"/>
    <s v="No"/>
    <s v="Obesity"/>
    <s v="Normal"/>
    <s v="19-Sep-1980"/>
    <n v="42"/>
    <n v="2"/>
    <n v="15966.19"/>
    <s v="tier - 2"/>
    <s v="tier - 2"/>
    <s v="R1012"/>
  </r>
  <r>
    <s v="ID620"/>
    <s v=" Ms"/>
    <s v="Mills"/>
    <s v="  Jessica L"/>
    <n v="48.81"/>
    <n v="5.49"/>
    <x v="0"/>
    <s v="No"/>
    <s v="No"/>
    <n v="0"/>
    <s v="No"/>
    <s v="Obesity"/>
    <s v="Normal"/>
    <s v="24-Jul-1982"/>
    <n v="40"/>
    <n v="3"/>
    <n v="15965.29"/>
    <s v="tier - 2"/>
    <s v="tier - 1"/>
    <s v="R1012"/>
  </r>
  <r>
    <s v="ID621"/>
    <s v=" Mrs"/>
    <s v="Drnjevich"/>
    <s v="  Kristina K"/>
    <n v="47.53"/>
    <n v="4.72"/>
    <x v="0"/>
    <s v="No"/>
    <s v="No"/>
    <n v="0"/>
    <s v="No"/>
    <s v="Obesity"/>
    <s v="Normal"/>
    <s v="12-Oct-1980"/>
    <n v="42"/>
    <n v="2"/>
    <n v="15922.29"/>
    <s v="tier - 2"/>
    <s v="tier - 3"/>
    <s v="R1026"/>
  </r>
  <r>
    <s v="ID622"/>
    <s v=" Mr"/>
    <s v="Clay"/>
    <s v="  Brad"/>
    <n v="36.85"/>
    <n v="6.7"/>
    <x v="0"/>
    <s v="No"/>
    <s v="No"/>
    <n v="0"/>
    <s v="No"/>
    <s v="Obesity"/>
    <s v="Diabetes"/>
    <s v="25-Dec-1962"/>
    <n v="60"/>
    <n v="0"/>
    <n v="15840.81"/>
    <s v="tier - 2"/>
    <s v="tier - 1"/>
    <s v="R1022"/>
  </r>
  <r>
    <s v="ID623"/>
    <s v=" Ms"/>
    <s v="Marbury"/>
    <s v="  Margaret O"/>
    <n v="29.3"/>
    <n v="5.5"/>
    <x v="0"/>
    <s v="No"/>
    <s v="No"/>
    <n v="0"/>
    <s v="No"/>
    <s v="Over Weight"/>
    <s v="Normal"/>
    <s v="11-Nov-1982"/>
    <n v="40"/>
    <n v="4"/>
    <n v="15828.82"/>
    <s v="tier - 2"/>
    <s v="tier - 3"/>
    <s v="R1011"/>
  </r>
  <r>
    <s v="ID624"/>
    <s v=" Mr"/>
    <s v="Coon"/>
    <s v="  Craig R."/>
    <n v="19.3"/>
    <n v="4.46"/>
    <x v="0"/>
    <s v="No"/>
    <s v="No"/>
    <n v="1"/>
    <s v="yes"/>
    <s v="Normal weight"/>
    <s v="Normal"/>
    <s v="26-Jun-1984"/>
    <n v="38"/>
    <n v="0"/>
    <n v="15820.7"/>
    <s v="tier - 2"/>
    <s v="tier - 3"/>
    <s v="R1011"/>
  </r>
  <r>
    <s v="ID625"/>
    <s v=" Mr"/>
    <s v="Vanttinen"/>
    <s v="  Simo"/>
    <n v="24.13"/>
    <n v="5.29"/>
    <x v="1"/>
    <s v="No"/>
    <s v="Yes"/>
    <n v="1"/>
    <s v="yes"/>
    <s v="Normal weight"/>
    <s v="Normal"/>
    <s v="9-Oct-1997"/>
    <n v="25"/>
    <n v="0"/>
    <n v="15817.99"/>
    <s v="tier - 2"/>
    <s v="tier - 2"/>
    <s v="R1012"/>
  </r>
  <r>
    <s v="ID626"/>
    <s v=" Mr"/>
    <s v="Garges"/>
    <s v="  Christopher J"/>
    <n v="46.7"/>
    <n v="10.99"/>
    <x v="0"/>
    <s v="No"/>
    <s v="No"/>
    <n v="0"/>
    <s v="No"/>
    <s v="Obesity"/>
    <s v="Diabetes"/>
    <s v="29-Aug-1974"/>
    <n v="48"/>
    <n v="0"/>
    <n v="15746.62"/>
    <s v="tier - 2"/>
    <s v="tier - 1"/>
    <s v="R1012"/>
  </r>
  <r>
    <s v="ID627"/>
    <s v=" Mr"/>
    <s v="Rivel"/>
    <s v="  Mario Sr."/>
    <n v="45.27"/>
    <n v="5.2"/>
    <x v="1"/>
    <s v="No"/>
    <s v="No"/>
    <n v="0"/>
    <s v="No"/>
    <s v="Obesity"/>
    <s v="Normal"/>
    <s v="20-Sep-1976"/>
    <n v="46"/>
    <n v="2"/>
    <n v="15698.86"/>
    <s v="tier - 2"/>
    <s v="tier - 2"/>
    <s v="R1012"/>
  </r>
  <r>
    <s v="ID628"/>
    <s v=" Mrs"/>
    <s v="Lawson"/>
    <s v="  Meghann R."/>
    <n v="44.29"/>
    <n v="9.66"/>
    <x v="0"/>
    <s v="No"/>
    <s v="No"/>
    <n v="2"/>
    <s v="No"/>
    <s v="Obesity"/>
    <s v="Diabetes"/>
    <s v="26-Jun-1973"/>
    <n v="49"/>
    <n v="0"/>
    <n v="15670.3"/>
    <s v="tier - 2"/>
    <s v="tier - 2"/>
    <s v="R1026"/>
  </r>
  <r>
    <s v="ID629"/>
    <s v=" Mr"/>
    <s v="Cale"/>
    <s v="  Scott M"/>
    <n v="54.59"/>
    <n v="4.22"/>
    <x v="1"/>
    <s v="No"/>
    <s v="No"/>
    <n v="1"/>
    <s v="No"/>
    <s v="Obesity"/>
    <s v="Normal"/>
    <s v="22-Dec-1988"/>
    <n v="34"/>
    <n v="3"/>
    <n v="15646.28"/>
    <s v="tier - 2"/>
    <s v="tier - 2"/>
    <s v="R1011"/>
  </r>
  <r>
    <s v="ID630"/>
    <s v=" Ms"/>
    <s v="Phillips"/>
    <s v="  Caitlin E."/>
    <n v="32.965000000000003"/>
    <n v="11.78"/>
    <x v="0"/>
    <s v="No"/>
    <s v="No"/>
    <n v="0"/>
    <s v="No"/>
    <s v="Obesity"/>
    <s v="Diabetes"/>
    <s v="6-Jun-1960"/>
    <n v="63"/>
    <n v="3"/>
    <n v="15612.19"/>
    <s v="tier - 2"/>
    <s v="tier - 2"/>
    <s v="R1012"/>
  </r>
  <r>
    <s v="ID631"/>
    <s v=" Mrs"/>
    <s v="Stewart"/>
    <s v="  Samantha A."/>
    <n v="38.049999999999997"/>
    <n v="9.6199999999999992"/>
    <x v="0"/>
    <s v="No"/>
    <s v="No"/>
    <n v="0"/>
    <s v="No"/>
    <s v="Obesity"/>
    <s v="Diabetes"/>
    <s v="28-Oct-1965"/>
    <n v="57"/>
    <n v="0"/>
    <n v="15608.58"/>
    <s v="tier - 2"/>
    <s v="tier - 2"/>
    <s v="R1026"/>
  </r>
  <r>
    <s v="ID632"/>
    <s v=" Mr"/>
    <s v="Drotz"/>
    <s v="  Erik"/>
    <n v="46.14"/>
    <n v="10.78"/>
    <x v="0"/>
    <s v="No"/>
    <s v="No"/>
    <n v="0"/>
    <s v="No"/>
    <s v="Obesity"/>
    <s v="Diabetes"/>
    <s v="30-Jul-1974"/>
    <n v="48"/>
    <n v="0"/>
    <n v="15556.67"/>
    <s v="tier - 2"/>
    <s v="tier - 2"/>
    <s v="R1012"/>
  </r>
  <r>
    <s v="ID633"/>
    <s v=" Mr"/>
    <s v="Mutai"/>
    <s v="  Christopher"/>
    <n v="41.325000000000003"/>
    <n v="5.1100000000000003"/>
    <x v="1"/>
    <s v="No"/>
    <s v="No"/>
    <n v="2"/>
    <s v="No"/>
    <s v="Obesity"/>
    <s v="Normal"/>
    <s v="2-Oct-1959"/>
    <n v="63"/>
    <n v="3"/>
    <n v="15555.19"/>
    <s v="tier - 2"/>
    <s v="tier - 3"/>
    <s v="R1012"/>
  </r>
  <r>
    <s v="ID634"/>
    <s v=" Mrs"/>
    <s v="Lovlien"/>
    <s v="  Maya"/>
    <n v="44.64"/>
    <n v="7.18"/>
    <x v="0"/>
    <s v="No"/>
    <s v="No"/>
    <n v="0"/>
    <s v="No"/>
    <s v="Obesity"/>
    <s v="Diabetes"/>
    <s v="28-Jun-1974"/>
    <n v="48"/>
    <n v="0"/>
    <n v="15532.16"/>
    <s v="tier - 2"/>
    <s v="tier - 2"/>
    <s v="R1026"/>
  </r>
  <r>
    <s v="ID635"/>
    <s v=" Mr"/>
    <s v="Bruns"/>
    <s v="  Zachary T"/>
    <n v="25.175000000000001"/>
    <n v="4.96"/>
    <x v="0"/>
    <s v="yes"/>
    <s v="No"/>
    <n v="1"/>
    <s v="No"/>
    <s v="Over Weight"/>
    <s v="Normal"/>
    <s v="17-Jul-2004"/>
    <n v="18"/>
    <n v="0"/>
    <n v="15518.18"/>
    <s v="tier - 2"/>
    <s v="tier - 3"/>
    <s v="R1015"/>
  </r>
  <r>
    <s v="ID636"/>
    <s v=" Mrs"/>
    <s v="Stoney"/>
    <s v="  Hilda"/>
    <n v="43.11"/>
    <n v="4.67"/>
    <x v="1"/>
    <s v="No"/>
    <s v="No"/>
    <n v="0"/>
    <s v="No"/>
    <s v="Obesity"/>
    <s v="Normal"/>
    <s v="20-Jul-1976"/>
    <n v="46"/>
    <n v="2"/>
    <n v="15450.48"/>
    <s v="tier - 2"/>
    <s v="tier - 1"/>
    <s v="R1026"/>
  </r>
  <r>
    <s v="ID637"/>
    <s v=" Ms"/>
    <s v="Markert"/>
    <s v="  Stephanie"/>
    <n v="53.32"/>
    <n v="5.0599999999999996"/>
    <x v="0"/>
    <s v="No"/>
    <s v="No"/>
    <n v="0"/>
    <s v="No"/>
    <s v="Obesity"/>
    <s v="Normal"/>
    <s v="25-Oct-1990"/>
    <n v="32"/>
    <n v="3"/>
    <n v="15440.2"/>
    <s v="tier - 2"/>
    <s v="tier - 1"/>
    <s v="R1012"/>
  </r>
  <r>
    <s v="ID638"/>
    <s v=" Mr"/>
    <s v="McLucas"/>
    <s v="  Doug"/>
    <n v="38.04"/>
    <n v="5.0199999999999996"/>
    <x v="1"/>
    <s v="No"/>
    <s v="No"/>
    <n v="1"/>
    <s v="No"/>
    <s v="Obesity"/>
    <s v="Normal"/>
    <s v="4-Sep-1964"/>
    <n v="58"/>
    <n v="0"/>
    <n v="15377.77"/>
    <s v="tier - 2"/>
    <s v="tier - 2"/>
    <s v="R1012"/>
  </r>
  <r>
    <s v="ID639"/>
    <s v=" Ms"/>
    <s v="Erwin"/>
    <s v="  Bethany N."/>
    <n v="37.9"/>
    <n v="7.76"/>
    <x v="0"/>
    <s v="No"/>
    <s v="No"/>
    <n v="0"/>
    <s v="No"/>
    <s v="Obesity"/>
    <s v="Diabetes"/>
    <s v="6-Sep-1962"/>
    <n v="60"/>
    <n v="0"/>
    <n v="15368.22"/>
    <s v="tier - 2"/>
    <s v="tier - 2"/>
    <s v="R1011"/>
  </r>
  <r>
    <s v="ID640"/>
    <s v=" Mrs"/>
    <s v="Osborne"/>
    <s v="  Sandra H"/>
    <n v="39.6"/>
    <n v="9.32"/>
    <x v="0"/>
    <s v="No"/>
    <s v="No"/>
    <n v="0"/>
    <s v="No"/>
    <s v="Obesity"/>
    <s v="Diabetes"/>
    <s v="18-Jul-1968"/>
    <n v="54"/>
    <n v="0"/>
    <n v="15363.77"/>
    <s v="tier - 2"/>
    <s v="tier - 1"/>
    <s v="R1026"/>
  </r>
  <r>
    <s v="ID641"/>
    <s v=" Mr"/>
    <s v="Otsuka"/>
    <s v="  Takuo"/>
    <n v="50.92"/>
    <n v="5.31"/>
    <x v="1"/>
    <s v="No"/>
    <s v="No"/>
    <n v="1"/>
    <s v="No"/>
    <s v="Obesity"/>
    <s v="Normal"/>
    <s v="17-Dec-1988"/>
    <n v="34"/>
    <n v="3"/>
    <n v="15361.5"/>
    <s v="tier - 2"/>
    <s v="tier - 3"/>
    <s v="R1023"/>
  </r>
  <r>
    <s v="ID642"/>
    <s v=" Ms"/>
    <s v="Smith"/>
    <s v="  Kelly A."/>
    <n v="21.85"/>
    <n v="5.56"/>
    <x v="1"/>
    <s v="No"/>
    <s v="No"/>
    <n v="0"/>
    <s v="yes"/>
    <s v="Normal weight"/>
    <s v="Normal"/>
    <s v="14-Jul-2001"/>
    <n v="21"/>
    <n v="1"/>
    <n v="15359.1"/>
    <s v="tier - 2"/>
    <s v="tier - 3"/>
    <s v="R1024"/>
  </r>
  <r>
    <s v="ID643"/>
    <s v=" Mr"/>
    <s v="Myers"/>
    <s v="  Scott"/>
    <n v="36.08"/>
    <n v="7.11"/>
    <x v="1"/>
    <s v="No"/>
    <s v="Yes"/>
    <n v="1"/>
    <s v="No"/>
    <s v="Obesity"/>
    <s v="Diabetes"/>
    <s v="13-Dec-1963"/>
    <n v="59"/>
    <n v="0"/>
    <n v="15322.77"/>
    <s v="tier - 2"/>
    <s v="tier - 3"/>
    <s v="R1021"/>
  </r>
  <r>
    <s v="ID644"/>
    <s v=" Mr"/>
    <s v="Cote"/>
    <s v="  Benoit"/>
    <n v="40.44"/>
    <n v="5.13"/>
    <x v="1"/>
    <s v="No"/>
    <s v="Yes"/>
    <n v="1"/>
    <s v="No"/>
    <s v="Obesity"/>
    <s v="Normal"/>
    <s v="16-Sep-1969"/>
    <n v="53"/>
    <n v="0"/>
    <n v="15260.52"/>
    <s v="tier - 2"/>
    <s v="tier - 2"/>
    <s v="R1023"/>
  </r>
  <r>
    <s v="ID645"/>
    <s v=" Ms"/>
    <s v="Ehrhardt"/>
    <s v="  Elizabeth M."/>
    <n v="38.094999999999999"/>
    <n v="10.199999999999999"/>
    <x v="0"/>
    <s v="No"/>
    <s v="No"/>
    <n v="0"/>
    <s v="No"/>
    <s v="Obesity"/>
    <s v="Diabetes"/>
    <s v="25-Jul-1960"/>
    <n v="62"/>
    <n v="2"/>
    <n v="15230.32"/>
    <s v="tier - 2"/>
    <s v="tier - 2"/>
    <s v="R1024"/>
  </r>
  <r>
    <s v="ID646"/>
    <s v=" Ms"/>
    <s v="Petersen"/>
    <s v="  Jessica A."/>
    <n v="44.95"/>
    <n v="10.4"/>
    <x v="0"/>
    <s v="No"/>
    <s v="No"/>
    <n v="0"/>
    <s v="No"/>
    <s v="Obesity"/>
    <s v="Diabetes"/>
    <s v="23-Nov-1978"/>
    <n v="44"/>
    <n v="2"/>
    <n v="15207.92"/>
    <s v="tier - 2"/>
    <s v="tier - 1"/>
    <s v="R1012"/>
  </r>
  <r>
    <s v="ID647"/>
    <s v=" Ms"/>
    <s v="Ertel"/>
    <s v="  Monica K"/>
    <n v="35.54"/>
    <n v="10.67"/>
    <x v="0"/>
    <s v="No"/>
    <s v="No"/>
    <n v="0"/>
    <s v="No"/>
    <s v="Obesity"/>
    <s v="Diabetes"/>
    <s v="17-Jun-1962"/>
    <n v="60"/>
    <n v="0"/>
    <n v="15174.81"/>
    <s v="tier - 2"/>
    <s v="tier - 1"/>
    <s v="R1012"/>
  </r>
  <r>
    <s v="ID648"/>
    <s v=" Mr"/>
    <s v="Lanza"/>
    <s v="  Kevin L"/>
    <n v="39.799999999999997"/>
    <n v="4.6500000000000004"/>
    <x v="1"/>
    <s v="No"/>
    <s v="No"/>
    <n v="2"/>
    <s v="No"/>
    <s v="Obesity"/>
    <s v="Normal"/>
    <s v="3-Dec-1959"/>
    <n v="63"/>
    <n v="3"/>
    <n v="15170.07"/>
    <s v="tier - 2"/>
    <s v="tier - 3"/>
    <s v="R1011"/>
  </r>
  <r>
    <s v="ID649"/>
    <s v=" Mr"/>
    <s v="Picklesimer"/>
    <s v="  Gregory"/>
    <n v="33.659999999999997"/>
    <n v="5.65"/>
    <x v="1"/>
    <s v="No"/>
    <s v="No"/>
    <n v="2"/>
    <s v="No"/>
    <s v="Obesity"/>
    <s v="Normal"/>
    <s v="4-Jun-1959"/>
    <n v="64"/>
    <n v="3"/>
    <n v="15161.53"/>
    <s v="tier - 2"/>
    <s v="tier - 1"/>
    <s v="R1013"/>
  </r>
  <r>
    <s v="ID650"/>
    <s v=" Ms"/>
    <s v="Giles"/>
    <s v="  Della"/>
    <n v="35.5"/>
    <n v="11.97"/>
    <x v="0"/>
    <s v="No"/>
    <s v="No"/>
    <n v="0"/>
    <s v="No"/>
    <s v="Obesity"/>
    <s v="Diabetes"/>
    <s v="25-Oct-1962"/>
    <n v="60"/>
    <n v="0"/>
    <n v="15161.25"/>
    <s v="tier - 2"/>
    <s v="tier - 2"/>
    <s v="R1012"/>
  </r>
  <r>
    <s v="ID651"/>
    <s v=" Mr"/>
    <s v="Harmon"/>
    <s v="  David"/>
    <n v="41.63"/>
    <n v="6.71"/>
    <x v="0"/>
    <s v="No"/>
    <s v="No"/>
    <n v="0"/>
    <s v="No"/>
    <s v="Obesity"/>
    <s v="Diabetes"/>
    <s v="25-Nov-1971"/>
    <n v="51"/>
    <n v="0"/>
    <n v="15150.44"/>
    <s v="tier - 2"/>
    <s v="tier - 1"/>
    <s v="R1023"/>
  </r>
  <r>
    <s v="ID652"/>
    <s v=" Ms"/>
    <s v="Pennings"/>
    <s v="  Victoria"/>
    <n v="46.49"/>
    <n v="11.92"/>
    <x v="0"/>
    <s v="No"/>
    <s v="No"/>
    <n v="0"/>
    <s v="No"/>
    <s v="Obesity"/>
    <s v="Diabetes"/>
    <s v="5-Sep-1978"/>
    <n v="44"/>
    <n v="2"/>
    <n v="15123.19"/>
    <s v="tier - 2"/>
    <s v="tier - 1"/>
    <s v="R1011"/>
  </r>
  <r>
    <s v="ID653"/>
    <s v=" Mr"/>
    <s v="Tseronis"/>
    <s v="  Tasos"/>
    <n v="43.29"/>
    <n v="5.35"/>
    <x v="0"/>
    <s v="No"/>
    <s v="No"/>
    <n v="2"/>
    <s v="No"/>
    <s v="Obesity"/>
    <s v="Normal"/>
    <s v="7-Nov-1972"/>
    <n v="50"/>
    <n v="0"/>
    <n v="15103.69"/>
    <s v="tier - 2"/>
    <s v="tier - 1"/>
    <s v="R1012"/>
  </r>
  <r>
    <s v="ID654"/>
    <s v=" Mr"/>
    <s v="Aliff"/>
    <s v="  Thomas"/>
    <n v="43.08"/>
    <n v="8.9600000000000009"/>
    <x v="1"/>
    <s v="No"/>
    <s v="No"/>
    <n v="1"/>
    <s v="No"/>
    <s v="Obesity"/>
    <s v="Diabetes"/>
    <s v="26-Oct-1975"/>
    <n v="47"/>
    <n v="1"/>
    <n v="15090.35"/>
    <s v="tier - 2"/>
    <s v="tier - 1"/>
    <s v="R1023"/>
  </r>
  <r>
    <s v="ID655"/>
    <s v=" Mr"/>
    <s v="Willenberg"/>
    <s v="  Lukasz"/>
    <n v="39.07"/>
    <n v="11.93"/>
    <x v="0"/>
    <s v="No"/>
    <s v="No"/>
    <n v="0"/>
    <s v="No"/>
    <s v="Obesity"/>
    <s v="Diabetes"/>
    <s v="12-Jun-1968"/>
    <n v="54"/>
    <n v="0"/>
    <n v="15052.68"/>
    <s v="tier - 2"/>
    <s v="tier - 2"/>
    <s v="R1022"/>
  </r>
  <r>
    <s v="ID656"/>
    <s v=" Mr"/>
    <s v="Millett"/>
    <s v="  Matthew A."/>
    <n v="41.3"/>
    <n v="9.59"/>
    <x v="0"/>
    <s v="No"/>
    <s v="No"/>
    <n v="0"/>
    <s v="No"/>
    <s v="Obesity"/>
    <s v="Diabetes"/>
    <s v="15-Aug-1971"/>
    <n v="51"/>
    <n v="0"/>
    <n v="15038.51"/>
    <s v="tier - 2"/>
    <s v="tier - 3"/>
    <s v="R1023"/>
  </r>
  <r>
    <s v="ID657"/>
    <s v=" Ms"/>
    <s v="Haley"/>
    <s v="  Meta"/>
    <n v="42.95"/>
    <n v="11.88"/>
    <x v="1"/>
    <s v="No"/>
    <s v="No"/>
    <n v="2"/>
    <s v="No"/>
    <s v="Obesity"/>
    <s v="Diabetes"/>
    <s v="11-Sep-1970"/>
    <n v="52"/>
    <n v="0"/>
    <n v="15026.3"/>
    <s v="tier - 2"/>
    <s v="tier - 3"/>
    <s v="R1011"/>
  </r>
  <r>
    <s v="ID658"/>
    <s v=" Ms"/>
    <s v="Ackerman"/>
    <s v="  Rachel E"/>
    <n v="46.96"/>
    <n v="4.6399999999999997"/>
    <x v="0"/>
    <s v="No"/>
    <s v="Yes"/>
    <n v="1"/>
    <s v="No"/>
    <s v="Obesity"/>
    <s v="Normal"/>
    <s v="25-Nov-1979"/>
    <n v="43"/>
    <n v="2"/>
    <n v="15025.76"/>
    <s v="tier - 2"/>
    <s v="tier - 1"/>
    <s v="R1011"/>
  </r>
  <r>
    <s v="ID659"/>
    <s v=" Ms"/>
    <s v="Valdez"/>
    <s v="  Angelica"/>
    <n v="30.495000000000001"/>
    <n v="9.5299999999999994"/>
    <x v="0"/>
    <s v="No"/>
    <s v="No"/>
    <n v="0"/>
    <s v="No"/>
    <s v="Obesity"/>
    <s v="Diabetes"/>
    <s v="8-Aug-1960"/>
    <n v="62"/>
    <n v="2"/>
    <n v="15019.76"/>
    <s v="tier - 2"/>
    <s v="tier - 2"/>
    <s v="R1012"/>
  </r>
  <r>
    <s v="ID660"/>
    <s v=" Ms"/>
    <s v="Michaud"/>
    <s v="  Kathleen"/>
    <n v="17.954999999999998"/>
    <n v="5.29"/>
    <x v="1"/>
    <s v="No"/>
    <s v="No"/>
    <n v="1"/>
    <s v="yes"/>
    <s v="Under Weight"/>
    <s v="Normal"/>
    <s v="2-Aug-1995"/>
    <n v="27"/>
    <n v="2"/>
    <n v="15006.58"/>
    <s v="tier - 2"/>
    <s v="tier - 2"/>
    <s v="R1024"/>
  </r>
  <r>
    <s v="ID661"/>
    <s v=" Mr"/>
    <s v="Gunnink"/>
    <s v="  Gabriel D."/>
    <n v="25.6"/>
    <n v="10.95"/>
    <x v="0"/>
    <s v="No"/>
    <s v="No"/>
    <n v="3"/>
    <s v="No"/>
    <s v="Over Weight"/>
    <s v="Diabetes"/>
    <s v="29-Jul-1958"/>
    <n v="64"/>
    <n v="2"/>
    <n v="14988.43"/>
    <s v="tier - 2"/>
    <s v="tier - 3"/>
    <s v="R1011"/>
  </r>
  <r>
    <s v="ID662"/>
    <s v=" Mr"/>
    <s v="Knight"/>
    <s v="  Jeff T"/>
    <n v="34.21"/>
    <n v="9.17"/>
    <x v="0"/>
    <s v="No"/>
    <s v="No"/>
    <n v="0"/>
    <s v="No"/>
    <s v="Obesity"/>
    <s v="Diabetes"/>
    <s v="29-Nov-1962"/>
    <n v="60"/>
    <n v="0"/>
    <n v="14945.34"/>
    <s v="tier - 2"/>
    <s v="tier - 1"/>
    <s v="R1021"/>
  </r>
  <r>
    <s v="ID663"/>
    <s v=" Mr"/>
    <s v="Grosscup"/>
    <s v="  Neil D"/>
    <n v="39.74"/>
    <n v="7.39"/>
    <x v="0"/>
    <s v="No"/>
    <s v="No"/>
    <n v="0"/>
    <s v="No"/>
    <s v="Obesity"/>
    <s v="Diabetes"/>
    <s v="8-Nov-1968"/>
    <n v="54"/>
    <n v="0"/>
    <n v="14926.97"/>
    <s v="tier - 2"/>
    <s v="tier - 2"/>
    <s v="R1012"/>
  </r>
  <r>
    <s v="ID664"/>
    <s v=" Ms"/>
    <s v="Koniuch"/>
    <s v="  Katherine L."/>
    <n v="49.53"/>
    <n v="9.1300000000000008"/>
    <x v="1"/>
    <s v="No"/>
    <s v="No"/>
    <n v="0"/>
    <s v="No"/>
    <s v="Obesity"/>
    <s v="Diabetes"/>
    <s v="4-Jul-1981"/>
    <n v="41"/>
    <n v="1"/>
    <n v="14908.27"/>
    <s v="tier - 2"/>
    <s v="tier - 1"/>
    <s v="R1011"/>
  </r>
  <r>
    <s v="ID665"/>
    <s v=" Ms"/>
    <s v="Heitzman"/>
    <s v="  Ariel E"/>
    <n v="39.33"/>
    <n v="10.4"/>
    <x v="0"/>
    <s v="No"/>
    <s v="No"/>
    <n v="3"/>
    <s v="No"/>
    <s v="Obesity"/>
    <s v="Diabetes"/>
    <s v="17-Oct-1958"/>
    <n v="64"/>
    <n v="0"/>
    <n v="14901.52"/>
    <s v="tier - 2"/>
    <s v="tier - 2"/>
    <s v="R1024"/>
  </r>
  <r>
    <s v="ID666"/>
    <s v=" Mr"/>
    <s v="Tatton"/>
    <s v="  Christopher P"/>
    <n v="39.979999999999997"/>
    <n v="9.4600000000000009"/>
    <x v="1"/>
    <s v="No"/>
    <s v="No"/>
    <n v="2"/>
    <s v="No"/>
    <s v="Obesity"/>
    <s v="Diabetes"/>
    <s v="11-Nov-1970"/>
    <n v="52"/>
    <n v="0"/>
    <n v="14847.63"/>
    <s v="tier - 2"/>
    <s v="tier - 2"/>
    <s v="R1023"/>
  </r>
  <r>
    <s v="ID667"/>
    <s v=" Mrs"/>
    <s v="Flanagan"/>
    <s v="  Erin M."/>
    <n v="46.51"/>
    <n v="8.69"/>
    <x v="1"/>
    <s v="No"/>
    <s v="No"/>
    <n v="0"/>
    <s v="No"/>
    <s v="Obesity"/>
    <s v="Diabetes"/>
    <s v="5-Jun-1981"/>
    <n v="42"/>
    <n v="1"/>
    <n v="14843.96"/>
    <s v="tier - 2"/>
    <s v="tier - 3"/>
    <s v="R1026"/>
  </r>
  <r>
    <s v="ID668"/>
    <s v=" Mrs"/>
    <s v="Funk"/>
    <s v="  Molly K."/>
    <n v="43.58"/>
    <n v="4.2300000000000004"/>
    <x v="0"/>
    <s v="No"/>
    <s v="Yes"/>
    <n v="1"/>
    <s v="No"/>
    <s v="Obesity"/>
    <s v="Normal"/>
    <s v="18-Oct-1979"/>
    <n v="43"/>
    <n v="2"/>
    <n v="14839.34"/>
    <s v="tier - 2"/>
    <s v="tier - 3"/>
    <s v="R1026"/>
  </r>
  <r>
    <s v="ID669"/>
    <s v=" Mr"/>
    <s v="Davenport"/>
    <s v="  Ryan J."/>
    <n v="42.28"/>
    <n v="9.16"/>
    <x v="1"/>
    <s v="No"/>
    <s v="No"/>
    <n v="1"/>
    <s v="No"/>
    <s v="Obesity"/>
    <s v="Diabetes"/>
    <s v="10-Dec-1975"/>
    <n v="47"/>
    <n v="1"/>
    <n v="14819"/>
    <s v="tier - 2"/>
    <s v="tier - 3"/>
    <s v="R1023"/>
  </r>
  <r>
    <s v="ID670"/>
    <s v=" Mrs"/>
    <s v="Nicholson"/>
    <s v="  Jennifer"/>
    <n v="35.520000000000003"/>
    <n v="8.26"/>
    <x v="0"/>
    <s v="No"/>
    <s v="No"/>
    <n v="0"/>
    <s v="No"/>
    <s v="Obesity"/>
    <s v="Diabetes"/>
    <s v="27-Jul-1965"/>
    <n v="57"/>
    <n v="0"/>
    <n v="14750.42"/>
    <s v="tier - 2"/>
    <s v="tier - 2"/>
    <s v="R1026"/>
  </r>
  <r>
    <s v="ID671"/>
    <s v=" Mr"/>
    <s v="Lindbloom"/>
    <s v="  Daniel M"/>
    <n v="33.6"/>
    <n v="11.25"/>
    <x v="0"/>
    <s v="No"/>
    <s v="No"/>
    <n v="0"/>
    <s v="No"/>
    <s v="Obesity"/>
    <s v="Diabetes"/>
    <s v="29-Jul-1962"/>
    <n v="60"/>
    <n v="0"/>
    <n v="14738.43"/>
    <s v="tier - 2"/>
    <s v="tier - 3"/>
    <s v="R1021"/>
  </r>
  <r>
    <s v="ID672"/>
    <s v=" Ms"/>
    <s v="Wijayaratne"/>
    <s v="  Hiruni"/>
    <n v="22.42"/>
    <n v="6.74"/>
    <x v="0"/>
    <s v="No"/>
    <s v="No"/>
    <n v="0"/>
    <s v="yes"/>
    <s v="Normal weight"/>
    <s v="Diabetes"/>
    <s v="24-Sep-2002"/>
    <n v="20"/>
    <n v="0"/>
    <n v="14711.74"/>
    <s v="tier - 2"/>
    <s v="tier - 2"/>
    <s v="R1012"/>
  </r>
  <r>
    <s v="ID673"/>
    <s v=" Ms"/>
    <s v="Ainsworth"/>
    <s v="  Reina H."/>
    <n v="46.86"/>
    <n v="4.87"/>
    <x v="0"/>
    <s v="No"/>
    <s v="No"/>
    <n v="0"/>
    <s v="No"/>
    <s v="Obesity"/>
    <s v="Normal"/>
    <s v="4-Sep-1982"/>
    <n v="40"/>
    <n v="3"/>
    <n v="14696.77"/>
    <s v="tier - 2"/>
    <s v="tier - 2"/>
    <s v="R1011"/>
  </r>
  <r>
    <s v="ID674"/>
    <s v=" Ms"/>
    <s v="Gayagoy"/>
    <s v="  Kristi"/>
    <n v="32.965000000000003"/>
    <n v="6.68"/>
    <x v="0"/>
    <s v="No"/>
    <s v="No"/>
    <n v="3"/>
    <s v="No"/>
    <s v="Obesity"/>
    <s v="Diabetes"/>
    <s v="23-Jul-1958"/>
    <n v="64"/>
    <n v="0"/>
    <n v="14692.67"/>
    <s v="tier - 2"/>
    <s v="tier - 1"/>
    <s v="R1012"/>
  </r>
  <r>
    <s v="ID675"/>
    <s v=" Ms"/>
    <s v="Fitzmaurice"/>
    <s v="  Meredith L."/>
    <n v="39.340000000000003"/>
    <n v="5.0199999999999996"/>
    <x v="1"/>
    <s v="No"/>
    <s v="Yes"/>
    <n v="1"/>
    <s v="No"/>
    <s v="Obesity"/>
    <s v="Normal"/>
    <s v="20-Oct-1969"/>
    <n v="53"/>
    <n v="0"/>
    <n v="14665.75"/>
    <s v="tier - 2"/>
    <s v="tier - 1"/>
    <s v="R1012"/>
  </r>
  <r>
    <s v="ID676"/>
    <s v=" Ms"/>
    <s v="Rodriguez"/>
    <s v="  Jocelyn"/>
    <n v="47"/>
    <n v="10.64"/>
    <x v="1"/>
    <s v="No"/>
    <s v="No"/>
    <n v="0"/>
    <s v="No"/>
    <s v="Obesity"/>
    <s v="Diabetes"/>
    <s v="13-Nov-1981"/>
    <n v="41"/>
    <n v="1"/>
    <n v="14657.2"/>
    <s v="tier - 2"/>
    <s v="tier - 1"/>
    <s v="R1012"/>
  </r>
  <r>
    <s v="ID677"/>
    <s v=" Mrs"/>
    <s v="Tsoucas"/>
    <s v="  Daphne"/>
    <n v="36.71"/>
    <n v="8.74"/>
    <x v="1"/>
    <s v="No"/>
    <s v="No"/>
    <n v="0"/>
    <s v="No"/>
    <s v="Obesity"/>
    <s v="Diabetes"/>
    <s v="1-Sep-1967"/>
    <n v="55"/>
    <n v="0"/>
    <n v="14640.35"/>
    <s v="tier - 2"/>
    <s v="tier - 3"/>
    <s v="R1026"/>
  </r>
  <r>
    <s v="ID678"/>
    <s v=" Ms"/>
    <s v="Muhly"/>
    <s v="  Margaret E"/>
    <n v="53.48"/>
    <n v="5.64"/>
    <x v="0"/>
    <s v="No"/>
    <s v="No"/>
    <n v="0"/>
    <s v="No"/>
    <s v="Obesity"/>
    <s v="Normal"/>
    <s v="21-Aug-1991"/>
    <n v="31"/>
    <n v="3"/>
    <n v="14630.52"/>
    <s v="tier - 2"/>
    <s v="tier - 3"/>
    <s v="R1011"/>
  </r>
  <r>
    <s v="ID679"/>
    <s v=" Mr"/>
    <s v="Lund"/>
    <s v="  Mario J."/>
    <n v="35.5"/>
    <n v="10.37"/>
    <x v="0"/>
    <s v="No"/>
    <s v="No"/>
    <n v="0"/>
    <s v="No"/>
    <s v="Obesity"/>
    <s v="Diabetes"/>
    <s v="8-Nov-1965"/>
    <n v="57"/>
    <n v="0"/>
    <n v="14612.33"/>
    <s v="tier - 2"/>
    <s v="tier - 3"/>
    <s v="R1021"/>
  </r>
  <r>
    <s v="ID680"/>
    <s v=" Mr"/>
    <s v="Battaglino"/>
    <s v="  Peter"/>
    <n v="36.979999999999997"/>
    <n v="9.56"/>
    <x v="1"/>
    <s v="No"/>
    <s v="No"/>
    <n v="0"/>
    <s v="No"/>
    <s v="Obesity"/>
    <s v="Diabetes"/>
    <s v="18-Jul-1967"/>
    <n v="55"/>
    <n v="0"/>
    <n v="14600.62"/>
    <s v="tier - 2"/>
    <s v="tier - 3"/>
    <s v="R1022"/>
  </r>
  <r>
    <s v="ID681"/>
    <s v=" Ms"/>
    <s v="Pena"/>
    <s v="  Carolina"/>
    <n v="32.395000000000003"/>
    <n v="8.23"/>
    <x v="1"/>
    <s v="No"/>
    <s v="Yes"/>
    <n v="1"/>
    <s v="No"/>
    <s v="Obesity"/>
    <s v="Diabetes"/>
    <s v="14-Oct-1963"/>
    <n v="59"/>
    <n v="3"/>
    <n v="14590.63"/>
    <s v="tier - 2"/>
    <s v="tier - 1"/>
    <s v="R1024"/>
  </r>
  <r>
    <s v="ID682"/>
    <s v=" Mrs"/>
    <s v="Thomason"/>
    <s v="  Jenny K."/>
    <n v="32.729999999999997"/>
    <n v="7.03"/>
    <x v="0"/>
    <s v="No"/>
    <s v="No"/>
    <n v="0"/>
    <s v="No"/>
    <s v="Obesity"/>
    <s v="Diabetes"/>
    <s v="3-Dec-1962"/>
    <n v="60"/>
    <n v="0"/>
    <n v="14574.64"/>
    <s v="tier - 2"/>
    <s v="tier - 1"/>
    <s v="R1025"/>
  </r>
  <r>
    <s v="ID683"/>
    <s v=" Ms"/>
    <s v="Hancox"/>
    <s v="  Jessica"/>
    <n v="20.52"/>
    <n v="5.45"/>
    <x v="0"/>
    <s v="No"/>
    <s v="No"/>
    <n v="1"/>
    <s v="yes"/>
    <s v="Normal weight"/>
    <s v="Normal"/>
    <s v="12-Sep-1998"/>
    <n v="24"/>
    <n v="0"/>
    <n v="14571.89"/>
    <s v="tier - 2"/>
    <s v="tier - 1"/>
    <s v="R1024"/>
  </r>
  <r>
    <s v="ID684"/>
    <s v=" Ms"/>
    <s v="Canarecci"/>
    <s v="  Kimberly D"/>
    <n v="51.72"/>
    <n v="5.76"/>
    <x v="0"/>
    <s v="No"/>
    <s v="No"/>
    <n v="0"/>
    <s v="No"/>
    <s v="Obesity"/>
    <s v="Prediabetes"/>
    <s v="14-Jul-1989"/>
    <n v="33"/>
    <n v="3"/>
    <n v="14547.26"/>
    <s v="tier - 2"/>
    <s v="tier - 3"/>
    <s v="R1011"/>
  </r>
  <r>
    <s v="ID685"/>
    <s v=" Mr"/>
    <s v="Toupin"/>
    <s v="  Marc-Olivier"/>
    <n v="50.2"/>
    <n v="5.4"/>
    <x v="0"/>
    <s v="No"/>
    <s v="No"/>
    <n v="0"/>
    <s v="No"/>
    <s v="Obesity"/>
    <s v="Normal"/>
    <s v="22-Jul-1989"/>
    <n v="33"/>
    <n v="3"/>
    <n v="14507.46"/>
    <s v="tier - 2"/>
    <s v="tier - 3"/>
    <s v="R1012"/>
  </r>
  <r>
    <s v="ID686"/>
    <s v=" Mr"/>
    <s v="Mulley"/>
    <s v="  Russell J"/>
    <n v="25.52"/>
    <n v="6.35"/>
    <x v="0"/>
    <s v="No"/>
    <s v="Yes"/>
    <n v="1"/>
    <s v="No"/>
    <s v="Over Weight"/>
    <s v="Prediabetes"/>
    <s v="20-Oct-1979"/>
    <n v="43"/>
    <n v="5"/>
    <n v="14478.33"/>
    <s v="tier - 2"/>
    <s v="tier - 2"/>
    <s v="R1013"/>
  </r>
  <r>
    <s v="ID687"/>
    <s v=" Ms"/>
    <s v="Parry"/>
    <s v="  Karine"/>
    <n v="35.200000000000003"/>
    <n v="6.26"/>
    <x v="1"/>
    <s v="No"/>
    <s v="No"/>
    <n v="2"/>
    <s v="No"/>
    <s v="Obesity"/>
    <s v="Prediabetes"/>
    <s v="20-Nov-1959"/>
    <n v="63"/>
    <n v="1"/>
    <n v="14474.68"/>
    <s v="tier - 2"/>
    <s v="tier - 2"/>
    <s v="R1013"/>
  </r>
  <r>
    <s v="ID688"/>
    <s v=" Ms"/>
    <s v="Mason Cox"/>
    <s v="  Cheryl"/>
    <n v="41.26"/>
    <n v="5.97"/>
    <x v="1"/>
    <s v="No"/>
    <s v="No"/>
    <n v="0"/>
    <s v="No"/>
    <s v="Obesity"/>
    <s v="Prediabetes"/>
    <s v="27-Nov-1976"/>
    <n v="46"/>
    <n v="2"/>
    <n v="14470.01"/>
    <s v="tier - 2"/>
    <s v="tier - 3"/>
    <s v="R1012"/>
  </r>
  <r>
    <s v="ID689"/>
    <s v=" Ms"/>
    <s v="Thompson"/>
    <s v="  Allison M."/>
    <n v="17.195"/>
    <n v="5.29"/>
    <x v="1"/>
    <s v="No"/>
    <s v="No"/>
    <n v="0"/>
    <s v="yes"/>
    <s v="Under Weight"/>
    <s v="Normal"/>
    <s v="10-Nov-1996"/>
    <n v="26"/>
    <n v="2"/>
    <n v="14455.64"/>
    <s v="tier - 2"/>
    <s v="tier - 3"/>
    <s v="R1024"/>
  </r>
  <r>
    <s v="ID690"/>
    <s v=" Ms"/>
    <s v="Nelson"/>
    <s v="  Adriana"/>
    <n v="23.085000000000001"/>
    <n v="4.2699999999999996"/>
    <x v="1"/>
    <s v="No"/>
    <s v="No"/>
    <n v="2"/>
    <s v="No"/>
    <s v="Normal weight"/>
    <s v="Normal"/>
    <s v="3-Aug-1959"/>
    <n v="63"/>
    <n v="0"/>
    <n v="14451.84"/>
    <s v="tier - 2"/>
    <s v="tier - 3"/>
    <s v="R1023"/>
  </r>
  <r>
    <s v="ID691"/>
    <s v=" Ms"/>
    <s v="Forte"/>
    <s v="  Miranda J"/>
    <n v="21.66"/>
    <n v="5.2"/>
    <x v="1"/>
    <s v="No"/>
    <s v="No"/>
    <n v="2"/>
    <s v="No"/>
    <s v="Normal weight"/>
    <s v="Normal"/>
    <s v="29-Jun-1959"/>
    <n v="63"/>
    <n v="0"/>
    <n v="14449.85"/>
    <s v="tier - 2"/>
    <s v="tier - 1"/>
    <s v="R1024"/>
  </r>
  <r>
    <s v="ID692"/>
    <s v=" Mr"/>
    <s v="Corona Iturriaga"/>
    <s v="  Roberto"/>
    <n v="36.47"/>
    <n v="8.23"/>
    <x v="1"/>
    <s v="No"/>
    <s v="No"/>
    <n v="0"/>
    <s v="No"/>
    <s v="Obesity"/>
    <s v="Diabetes"/>
    <s v="4-Nov-1967"/>
    <n v="55"/>
    <n v="0"/>
    <n v="14427.63"/>
    <s v="tier - 2"/>
    <s v="tier - 2"/>
    <s v="R1021"/>
  </r>
  <r>
    <s v="ID693"/>
    <s v=" Mrs"/>
    <s v="McCollum"/>
    <s v="  Rebecca B."/>
    <n v="36.08"/>
    <n v="10.33"/>
    <x v="1"/>
    <s v="No"/>
    <s v="No"/>
    <n v="0"/>
    <s v="No"/>
    <s v="Obesity"/>
    <s v="Diabetes"/>
    <s v="15-Aug-1967"/>
    <n v="55"/>
    <n v="0"/>
    <n v="14426.66"/>
    <s v="tier - 2"/>
    <s v="tier - 2"/>
    <s v="R1026"/>
  </r>
  <r>
    <s v="ID694"/>
    <s v=" Ms"/>
    <s v="Hevner"/>
    <s v="  Tiffany"/>
    <n v="23.18"/>
    <n v="6.13"/>
    <x v="0"/>
    <s v="No"/>
    <s v="No"/>
    <n v="0"/>
    <s v="No"/>
    <s v="Normal weight"/>
    <s v="Prediabetes"/>
    <s v="10-Aug-1999"/>
    <n v="23"/>
    <n v="2"/>
    <n v="14426.07"/>
    <s v="tier - 2"/>
    <s v="tier - 1"/>
    <s v="R1012"/>
  </r>
  <r>
    <s v="ID695"/>
    <s v=" Mr"/>
    <s v="Looi"/>
    <s v="  Alexander"/>
    <n v="39.159999999999997"/>
    <n v="8.08"/>
    <x v="0"/>
    <s v="No"/>
    <s v="No"/>
    <n v="3"/>
    <s v="No"/>
    <s v="Obesity"/>
    <s v="Diabetes"/>
    <s v="20-Sep-1958"/>
    <n v="64"/>
    <n v="1"/>
    <n v="14418.28"/>
    <s v="tier - 2"/>
    <s v="tier - 3"/>
    <s v="R1013"/>
  </r>
  <r>
    <s v="ID696"/>
    <s v=" Mr"/>
    <s v="Power"/>
    <s v="  Rich M"/>
    <n v="38.19"/>
    <n v="10.49"/>
    <x v="0"/>
    <s v="No"/>
    <s v="No"/>
    <n v="3"/>
    <s v="No"/>
    <s v="Obesity"/>
    <s v="Diabetes"/>
    <s v="29-Jul-1958"/>
    <n v="64"/>
    <n v="0"/>
    <n v="14410.93"/>
    <s v="tier - 2"/>
    <s v="tier - 2"/>
    <s v="R1016"/>
  </r>
  <r>
    <s v="ID697"/>
    <s v=" Mr"/>
    <s v="Routon"/>
    <s v="  Aaron C"/>
    <n v="26.41"/>
    <n v="8.11"/>
    <x v="0"/>
    <s v="No"/>
    <s v="No"/>
    <n v="3"/>
    <s v="No"/>
    <s v="Over Weight"/>
    <s v="Diabetes"/>
    <s v="14-Sep-1958"/>
    <n v="64"/>
    <n v="0"/>
    <n v="14394.56"/>
    <s v="tier - 2"/>
    <s v="tier - 1"/>
    <s v="R1018"/>
  </r>
  <r>
    <s v="ID698"/>
    <s v=" Ms"/>
    <s v="Dochelli"/>
    <s v="  Kate"/>
    <n v="28.785"/>
    <n v="6.6"/>
    <x v="0"/>
    <s v="No"/>
    <s v="No"/>
    <n v="0"/>
    <s v="No"/>
    <s v="Over Weight"/>
    <s v="Diabetes"/>
    <s v="22-Jun-1965"/>
    <n v="57"/>
    <n v="4"/>
    <n v="14394.4"/>
    <s v="tier - 2"/>
    <s v="tier - 3"/>
    <s v="R1024"/>
  </r>
  <r>
    <s v="ID699"/>
    <s v=" Ms"/>
    <s v="Gillespie"/>
    <s v="  Maria M"/>
    <n v="26.695"/>
    <n v="10.14"/>
    <x v="1"/>
    <s v="No"/>
    <s v="Yes"/>
    <n v="1"/>
    <s v="No"/>
    <s v="Over Weight"/>
    <s v="Diabetes"/>
    <s v="16-Jul-1963"/>
    <n v="59"/>
    <n v="3"/>
    <n v="14382.71"/>
    <s v="tier - 2"/>
    <s v="tier - 2"/>
    <s v="R1012"/>
  </r>
  <r>
    <s v="ID700"/>
    <s v=" Mr"/>
    <s v="Oskvig"/>
    <s v="  Daven W"/>
    <n v="32.799999999999997"/>
    <n v="6.06"/>
    <x v="1"/>
    <s v="No"/>
    <s v="No"/>
    <n v="1"/>
    <s v="No"/>
    <s v="Obesity"/>
    <s v="Prediabetes"/>
    <s v="16-Nov-1988"/>
    <n v="34"/>
    <n v="1"/>
    <n v="14358.36"/>
    <s v="tier - 2"/>
    <s v="tier - 2"/>
    <s v="R1011"/>
  </r>
  <r>
    <s v="ID701"/>
    <s v=" Mrs"/>
    <s v="Holland-Stergar"/>
    <s v="  Brianne"/>
    <n v="35.869999999999997"/>
    <n v="9.91"/>
    <x v="1"/>
    <s v="No"/>
    <s v="No"/>
    <n v="0"/>
    <s v="No"/>
    <s v="Obesity"/>
    <s v="Diabetes"/>
    <s v="10-Oct-1967"/>
    <n v="55"/>
    <n v="0"/>
    <n v="14355.43"/>
    <s v="tier - 2"/>
    <s v="tier - 1"/>
    <s v="R1026"/>
  </r>
  <r>
    <s v="ID702"/>
    <s v=" Mr"/>
    <s v="Arai"/>
    <s v="  Hiroki"/>
    <n v="21.66"/>
    <n v="4.1399999999999997"/>
    <x v="1"/>
    <s v="No"/>
    <s v="No"/>
    <n v="2"/>
    <s v="No"/>
    <s v="Normal weight"/>
    <s v="Normal"/>
    <s v="24-Dec-1959"/>
    <n v="63"/>
    <n v="1"/>
    <n v="14349.85"/>
    <s v="tier - 2"/>
    <s v="tier - 2"/>
    <s v="R1012"/>
  </r>
  <r>
    <s v="ID703"/>
    <s v=" Mr"/>
    <s v="Olausson"/>
    <s v="  Anders"/>
    <n v="37.72"/>
    <n v="4.38"/>
    <x v="1"/>
    <s v="No"/>
    <s v="Yes"/>
    <n v="1"/>
    <s v="No"/>
    <s v="Obesity"/>
    <s v="Normal"/>
    <s v="26-Sep-1969"/>
    <n v="53"/>
    <n v="0"/>
    <n v="14337.91"/>
    <s v="tier - 2"/>
    <s v="tier - 3"/>
    <s v="R1022"/>
  </r>
  <r>
    <s v="ID704"/>
    <s v=" Ms"/>
    <s v="Wagner"/>
    <s v="  Danielle"/>
    <n v="39.700000000000003"/>
    <n v="9.83"/>
    <x v="0"/>
    <s v="No"/>
    <s v="No"/>
    <n v="3"/>
    <s v="No"/>
    <s v="Obesity"/>
    <s v="Diabetes"/>
    <s v="10-Jul-1958"/>
    <n v="64"/>
    <n v="0"/>
    <n v="14319.03"/>
    <s v="tier - 2"/>
    <s v="tier - 2"/>
    <s v="R1011"/>
  </r>
  <r>
    <s v="ID705"/>
    <s v=" Ms"/>
    <s v="Delong"/>
    <s v="  Candace N"/>
    <n v="35.97"/>
    <n v="11.08"/>
    <x v="0"/>
    <s v="No"/>
    <s v="No"/>
    <n v="3"/>
    <s v="No"/>
    <s v="Obesity"/>
    <s v="Diabetes"/>
    <s v="15-Oct-1958"/>
    <n v="64"/>
    <n v="0"/>
    <n v="14313.85"/>
    <s v="tier - 2"/>
    <s v="tier - 3"/>
    <s v="R1013"/>
  </r>
  <r>
    <s v="ID706"/>
    <s v=" Mr"/>
    <s v="Mehech"/>
    <s v="  Bruno F."/>
    <n v="37.85"/>
    <n v="11.01"/>
    <x v="0"/>
    <s v="No"/>
    <s v="No"/>
    <n v="0"/>
    <s v="No"/>
    <s v="Obesity"/>
    <s v="Diabetes"/>
    <s v="15-Dec-1968"/>
    <n v="54"/>
    <n v="0"/>
    <n v="14285.9"/>
    <s v="tier - 2"/>
    <s v="tier - 3"/>
    <s v="R1012"/>
  </r>
  <r>
    <s v="ID707"/>
    <s v=" Ms"/>
    <s v="Machiela"/>
    <s v="  Emily"/>
    <n v="21.66"/>
    <n v="4.37"/>
    <x v="0"/>
    <s v="yes"/>
    <s v="No"/>
    <n v="1"/>
    <s v="yes"/>
    <s v="Normal weight"/>
    <s v="Normal"/>
    <s v="6-Sep-2004"/>
    <n v="18"/>
    <n v="0"/>
    <n v="14283.46"/>
    <s v="tier - 2"/>
    <s v="tier - 2"/>
    <s v="R1024"/>
  </r>
  <r>
    <s v="ID708"/>
    <s v=" Mrs"/>
    <s v="Young"/>
    <s v="  Katie"/>
    <n v="39.369999999999997"/>
    <n v="5.91"/>
    <x v="0"/>
    <s v="No"/>
    <s v="No"/>
    <n v="2"/>
    <s v="No"/>
    <s v="Obesity"/>
    <s v="Prediabetes"/>
    <s v="13-Jul-1972"/>
    <n v="50"/>
    <n v="0"/>
    <n v="14258.33"/>
    <s v="tier - 2"/>
    <s v="tier - 2"/>
    <s v="R1026"/>
  </r>
  <r>
    <s v="ID709"/>
    <s v=" Mrs"/>
    <s v="Dupere"/>
    <s v="  Sally"/>
    <n v="40.880000000000003"/>
    <n v="7.65"/>
    <x v="0"/>
    <s v="No"/>
    <s v="No"/>
    <n v="0"/>
    <s v="No"/>
    <s v="Obesity"/>
    <s v="Diabetes"/>
    <s v="26-Dec-1974"/>
    <n v="48"/>
    <n v="0"/>
    <n v="14256.79"/>
    <s v="tier - 2"/>
    <s v="tier - 2"/>
    <s v="R1026"/>
  </r>
  <r>
    <s v="ID710"/>
    <s v=" Ms"/>
    <s v="Iandolo"/>
    <s v="  Meaghan J"/>
    <n v="26.22"/>
    <n v="5.37"/>
    <x v="1"/>
    <s v="No"/>
    <s v="No"/>
    <n v="2"/>
    <s v="No"/>
    <s v="Over Weight"/>
    <s v="Normal"/>
    <s v="8-Nov-1959"/>
    <n v="63"/>
    <n v="0"/>
    <n v="14256.19"/>
    <s v="tier - 2"/>
    <s v="tier - 3"/>
    <s v="R1012"/>
  </r>
  <r>
    <s v="ID711"/>
    <s v=" Ms"/>
    <s v="Ito"/>
    <s v="  Rina"/>
    <n v="25.08"/>
    <n v="5.75"/>
    <x v="1"/>
    <s v="No"/>
    <s v="No"/>
    <n v="2"/>
    <s v="No"/>
    <s v="Over Weight"/>
    <s v="Prediabetes"/>
    <s v="10-Oct-1959"/>
    <n v="63"/>
    <n v="0"/>
    <n v="14254.61"/>
    <s v="tier - 2"/>
    <s v="tier - 1"/>
    <s v="R1012"/>
  </r>
  <r>
    <s v="ID712"/>
    <s v=" Ms"/>
    <s v="Barry"/>
    <s v="  Kristin P."/>
    <n v="39.1"/>
    <n v="6.79"/>
    <x v="1"/>
    <s v="No"/>
    <s v="No"/>
    <n v="2"/>
    <s v="No"/>
    <s v="Obesity"/>
    <s v="Diabetes"/>
    <s v="25-Sep-1961"/>
    <n v="61"/>
    <n v="2"/>
    <n v="14235.07"/>
    <s v="tier - 2"/>
    <s v="tier - 1"/>
    <s v="R1011"/>
  </r>
  <r>
    <s v="ID713"/>
    <s v=" Mr"/>
    <s v="Boyce"/>
    <s v="  Albert"/>
    <n v="37.905000000000001"/>
    <n v="7.03"/>
    <x v="0"/>
    <s v="No"/>
    <s v="No"/>
    <n v="3"/>
    <s v="No"/>
    <s v="Obesity"/>
    <s v="Diabetes"/>
    <s v="21-Sep-1958"/>
    <n v="64"/>
    <n v="0"/>
    <n v="14210.54"/>
    <s v="tier - 2"/>
    <s v="tier - 2"/>
    <s v="R1012"/>
  </r>
  <r>
    <s v="ID714"/>
    <s v=" Mrs"/>
    <s v="Lin"/>
    <s v="  Ashley"/>
    <n v="43.35"/>
    <n v="5.41"/>
    <x v="1"/>
    <s v="No"/>
    <s v="Yes"/>
    <n v="1"/>
    <s v="No"/>
    <s v="Obesity"/>
    <s v="Normal"/>
    <s v="17-Nov-1983"/>
    <n v="39"/>
    <n v="3"/>
    <n v="14209.4"/>
    <s v="tier - 2"/>
    <s v="tier - 1"/>
    <s v="R1026"/>
  </r>
  <r>
    <s v="ID715"/>
    <s v=" Mrs"/>
    <s v="Smith"/>
    <s v="  Shannon L"/>
    <n v="36.15"/>
    <n v="8.0500000000000007"/>
    <x v="0"/>
    <s v="No"/>
    <s v="No"/>
    <n v="0"/>
    <s v="No"/>
    <s v="Obesity"/>
    <s v="Diabetes"/>
    <s v="25-Dec-1968"/>
    <n v="54"/>
    <n v="0"/>
    <n v="14193.55"/>
    <s v="tier - 2"/>
    <s v="tier - 1"/>
    <s v="R1026"/>
  </r>
  <r>
    <s v="ID716"/>
    <s v=" Ms"/>
    <s v="Nalven"/>
    <s v="  Amy B"/>
    <n v="44.98"/>
    <n v="5.94"/>
    <x v="0"/>
    <s v="No"/>
    <s v="No"/>
    <n v="1"/>
    <s v="No"/>
    <s v="Obesity"/>
    <s v="Prediabetes"/>
    <s v="7-Jul-1984"/>
    <n v="38"/>
    <n v="3"/>
    <n v="14152.46"/>
    <s v="tier - 2"/>
    <s v="tier - 1"/>
    <s v="R1012"/>
  </r>
  <r>
    <s v="ID717"/>
    <s v=" Ms"/>
    <s v="Bourgeois"/>
    <s v="  A Danielle"/>
    <n v="38.28"/>
    <n v="5.51"/>
    <x v="0"/>
    <s v="yes"/>
    <s v="No"/>
    <n v="1"/>
    <s v="No"/>
    <s v="Obesity"/>
    <s v="Normal"/>
    <s v="6-Jul-2004"/>
    <n v="18"/>
    <n v="0"/>
    <n v="14133.04"/>
    <s v="tier - 2"/>
    <s v="tier - 3"/>
    <s v="R1013"/>
  </r>
  <r>
    <s v="ID718"/>
    <s v=" Mr"/>
    <s v="Orloff"/>
    <s v="  Conrad F"/>
    <n v="32.299999999999997"/>
    <n v="6.55"/>
    <x v="1"/>
    <s v="No"/>
    <s v="No"/>
    <n v="2"/>
    <s v="No"/>
    <s v="Obesity"/>
    <s v="Diabetes"/>
    <s v="14-Jun-1961"/>
    <n v="61"/>
    <n v="2"/>
    <n v="14119.62"/>
    <s v="tier - 2"/>
    <s v="tier - 1"/>
    <s v="R1012"/>
  </r>
  <r>
    <s v="ID719"/>
    <s v=" Mr"/>
    <s v="Ramirez"/>
    <s v="  Josh"/>
    <n v="39.51"/>
    <n v="5.79"/>
    <x v="1"/>
    <s v="No"/>
    <s v="No"/>
    <n v="0"/>
    <s v="No"/>
    <s v="Obesity"/>
    <s v="Prediabetes"/>
    <s v="26-Sep-1976"/>
    <n v="46"/>
    <n v="2"/>
    <n v="14098.07"/>
    <s v="tier - 2"/>
    <s v="tier - 3"/>
    <s v="R1023"/>
  </r>
  <r>
    <s v="ID720"/>
    <s v=" Mr"/>
    <s v="Fouquet"/>
    <s v="  Maxime"/>
    <n v="50.46"/>
    <n v="4.5599999999999996"/>
    <x v="0"/>
    <s v="No"/>
    <s v="No"/>
    <n v="0"/>
    <s v="No"/>
    <s v="Obesity"/>
    <s v="Normal"/>
    <s v="12-Sep-1991"/>
    <n v="31"/>
    <n v="3"/>
    <n v="14081.93"/>
    <s v="tier - 2"/>
    <s v="tier - 3"/>
    <s v="R1012"/>
  </r>
  <r>
    <s v="ID721"/>
    <s v=" Ms"/>
    <s v="McPhillips"/>
    <s v="  Natalie"/>
    <n v="31.73"/>
    <n v="7"/>
    <x v="0"/>
    <s v="No"/>
    <s v="No"/>
    <n v="0"/>
    <s v="No"/>
    <s v="Obesity"/>
    <s v="Diabetes"/>
    <s v="8-Nov-1960"/>
    <n v="62"/>
    <n v="0"/>
    <n v="14043.48"/>
    <s v="tier - 2"/>
    <s v="tier - 3"/>
    <s v="R1024"/>
  </r>
  <r>
    <s v="ID722"/>
    <s v=" Ms"/>
    <s v="Burgin"/>
    <s v="  Melissa"/>
    <n v="32.1"/>
    <n v="6.57"/>
    <x v="1"/>
    <s v="No"/>
    <s v="Yes"/>
    <n v="1"/>
    <s v="No"/>
    <s v="Obesity"/>
    <s v="Diabetes"/>
    <s v="8-Jul-1963"/>
    <n v="59"/>
    <n v="3"/>
    <n v="14007.22"/>
    <s v="tier - 2"/>
    <s v="tier - 3"/>
    <s v="R1011"/>
  </r>
  <r>
    <s v="ID723"/>
    <s v=" Ms"/>
    <s v="Roberts"/>
    <s v="  Laura P."/>
    <n v="27.83"/>
    <n v="11.61"/>
    <x v="1"/>
    <s v="No"/>
    <s v="Yes"/>
    <n v="1"/>
    <s v="No"/>
    <s v="Over Weight"/>
    <s v="Diabetes"/>
    <s v="6-Jul-1963"/>
    <n v="59"/>
    <n v="3"/>
    <n v="14001.29"/>
    <s v="tier - 2"/>
    <s v="tier - 2"/>
    <s v="R1013"/>
  </r>
  <r>
    <s v="ID724"/>
    <s v=" Mrs"/>
    <s v="Nemec"/>
    <s v="  Lisa"/>
    <n v="27.72"/>
    <n v="8.16"/>
    <x v="1"/>
    <s v="No"/>
    <s v="Yes"/>
    <n v="1"/>
    <s v="No"/>
    <s v="Over Weight"/>
    <s v="Diabetes"/>
    <s v="23-Dec-1963"/>
    <n v="59"/>
    <n v="3"/>
    <n v="14001.13"/>
    <s v="tier - 2"/>
    <s v="tier - 1"/>
    <s v="R1013"/>
  </r>
  <r>
    <s v="ID725"/>
    <s v=" Mr"/>
    <s v="Appman"/>
    <s v="  William D. Jr."/>
    <n v="36.765000000000001"/>
    <n v="4.4800000000000004"/>
    <x v="1"/>
    <s v="No"/>
    <s v="No"/>
    <n v="2"/>
    <s v="No"/>
    <s v="Obesity"/>
    <s v="Normal"/>
    <s v="6-Sep-1959"/>
    <n v="63"/>
    <n v="0"/>
    <n v="13981.85"/>
    <s v="tier - 2"/>
    <s v="tier - 1"/>
    <s v="R1016"/>
  </r>
  <r>
    <s v="ID726"/>
    <s v=" Mr"/>
    <s v="Driscoll"/>
    <s v="  James"/>
    <n v="48.36"/>
    <n v="4.08"/>
    <x v="0"/>
    <s v="No"/>
    <s v="No"/>
    <n v="0"/>
    <s v="No"/>
    <s v="Obesity"/>
    <s v="Normal"/>
    <s v="13-Jul-1990"/>
    <n v="32"/>
    <n v="3"/>
    <n v="13979.45"/>
    <s v="tier - 2"/>
    <s v="tier - 1"/>
    <s v="R1023"/>
  </r>
  <r>
    <s v="ID727"/>
    <s v=" Mr"/>
    <s v="Glotzbach"/>
    <s v="  John"/>
    <n v="31.445"/>
    <n v="4.4000000000000004"/>
    <x v="1"/>
    <s v="No"/>
    <s v="No"/>
    <n v="2"/>
    <s v="No"/>
    <s v="Obesity"/>
    <s v="Normal"/>
    <s v="29-Aug-1959"/>
    <n v="63"/>
    <n v="0"/>
    <n v="13974.46"/>
    <s v="tier - 2"/>
    <s v="tier - 2"/>
    <s v="R1019"/>
  </r>
  <r>
    <s v="ID728"/>
    <s v=" Mr"/>
    <s v="Tenforde"/>
    <s v="  Adam S"/>
    <n v="27.55"/>
    <n v="9.02"/>
    <x v="0"/>
    <s v="No"/>
    <s v="No"/>
    <n v="0"/>
    <s v="No"/>
    <s v="Over Weight"/>
    <s v="Diabetes"/>
    <s v="18-Jun-1960"/>
    <n v="62"/>
    <n v="1"/>
    <n v="13937.67"/>
    <s v="tier - 2"/>
    <s v="tier - 1"/>
    <s v="R1012"/>
  </r>
  <r>
    <s v="ID729"/>
    <s v=" Mr"/>
    <s v="Ramirez"/>
    <s v="  Armando"/>
    <n v="33.11"/>
    <n v="8.06"/>
    <x v="0"/>
    <s v="No"/>
    <s v="No"/>
    <n v="0"/>
    <s v="No"/>
    <s v="Obesity"/>
    <s v="Diabetes"/>
    <s v="27-Jul-1962"/>
    <n v="60"/>
    <n v="3"/>
    <n v="13919.82"/>
    <s v="tier - 2"/>
    <s v="tier - 2"/>
    <s v="R1013"/>
  </r>
  <r>
    <s v="ID730"/>
    <s v=" Ms"/>
    <s v="Stanley Torres"/>
    <s v="  Dana"/>
    <n v="36.85"/>
    <n v="6.21"/>
    <x v="1"/>
    <s v="No"/>
    <s v="No"/>
    <n v="2"/>
    <s v="No"/>
    <s v="Obesity"/>
    <s v="Prediabetes"/>
    <s v="7-Jul-1959"/>
    <n v="63"/>
    <n v="0"/>
    <n v="13887.97"/>
    <s v="tier - 2"/>
    <s v="tier - 2"/>
    <s v="R1013"/>
  </r>
  <r>
    <s v="ID731"/>
    <s v=" Ms"/>
    <s v="Vandongen"/>
    <s v="  Jennifer L"/>
    <n v="36.299999999999997"/>
    <n v="5.79"/>
    <x v="1"/>
    <s v="No"/>
    <s v="No"/>
    <n v="2"/>
    <s v="No"/>
    <s v="Obesity"/>
    <s v="Prediabetes"/>
    <s v="29-Dec-1959"/>
    <n v="63"/>
    <n v="0"/>
    <n v="13887.2"/>
    <s v="tier - 2"/>
    <s v="tier - 3"/>
    <s v="R1013"/>
  </r>
  <r>
    <s v="ID732"/>
    <s v=" Mr"/>
    <s v="Liebald"/>
    <s v="  Benjamin"/>
    <n v="45.34"/>
    <n v="5.69"/>
    <x v="1"/>
    <s v="No"/>
    <s v="No"/>
    <n v="0"/>
    <s v="No"/>
    <s v="Obesity"/>
    <s v="Normal"/>
    <s v="25-Sep-1985"/>
    <n v="37"/>
    <n v="3"/>
    <n v="13886.4"/>
    <s v="tier - 2"/>
    <s v="tier - 2"/>
    <s v="R1012"/>
  </r>
  <r>
    <s v="ID733"/>
    <s v=" Ms"/>
    <s v="Holte"/>
    <s v="  Tanya"/>
    <n v="31.8"/>
    <n v="5.36"/>
    <x v="1"/>
    <s v="No"/>
    <s v="No"/>
    <n v="2"/>
    <s v="No"/>
    <s v="Obesity"/>
    <s v="Normal"/>
    <s v="5-Oct-1959"/>
    <n v="63"/>
    <n v="0"/>
    <n v="13880.95"/>
    <s v="tier - 2"/>
    <s v="tier - 2"/>
    <s v="R1011"/>
  </r>
  <r>
    <s v="ID734"/>
    <s v=" Ms"/>
    <s v="Johnson"/>
    <s v="  Tracy"/>
    <n v="41.02"/>
    <n v="11.37"/>
    <x v="0"/>
    <s v="No"/>
    <s v="No"/>
    <n v="0"/>
    <s v="No"/>
    <s v="Obesity"/>
    <s v="Diabetes"/>
    <s v="19-Dec-1978"/>
    <n v="44"/>
    <n v="2"/>
    <n v="13874.89"/>
    <s v="tier - 2"/>
    <s v="tier - 1"/>
    <s v="R1012"/>
  </r>
  <r>
    <s v="ID735"/>
    <s v=" Ms"/>
    <s v="Bartlett"/>
    <s v="  Emily S"/>
    <n v="32.68"/>
    <n v="11.87"/>
    <x v="0"/>
    <s v="No"/>
    <s v="No"/>
    <n v="0"/>
    <s v="No"/>
    <s v="Obesity"/>
    <s v="Diabetes"/>
    <s v="21-Jul-1960"/>
    <n v="62"/>
    <n v="0"/>
    <n v="13844.8"/>
    <s v="tier - 2"/>
    <s v="tier - 2"/>
    <s v="R1012"/>
  </r>
  <r>
    <s v="ID736"/>
    <s v=" Ms"/>
    <s v="Bergman"/>
    <s v="  Kelly R"/>
    <n v="21.7"/>
    <n v="4.9000000000000004"/>
    <x v="0"/>
    <s v="No"/>
    <s v="Yes"/>
    <n v="1"/>
    <s v="yes"/>
    <s v="Normal weight"/>
    <s v="Normal"/>
    <s v="7-Jun-2003"/>
    <n v="20"/>
    <n v="0"/>
    <n v="13844.51"/>
    <s v="tier - 2"/>
    <s v="tier - 1"/>
    <s v="R1011"/>
  </r>
  <r>
    <s v="ID737"/>
    <s v=" Mr"/>
    <s v="Aitken"/>
    <s v="  Kyle"/>
    <n v="40.479999999999997"/>
    <n v="6.7"/>
    <x v="0"/>
    <s v="No"/>
    <s v="No"/>
    <n v="3"/>
    <s v="No"/>
    <s v="Obesity"/>
    <s v="Diabetes"/>
    <s v="10-Dec-1958"/>
    <n v="64"/>
    <n v="0"/>
    <n v="13831.12"/>
    <s v="tier - 3"/>
    <s v="tier - 1"/>
    <s v="R1013"/>
  </r>
  <r>
    <s v="ID738"/>
    <s v=" Mr"/>
    <s v="Berger"/>
    <s v="  Bruce A Jr."/>
    <n v="34.5"/>
    <n v="10.3"/>
    <x v="0"/>
    <s v="No"/>
    <s v="No"/>
    <n v="3"/>
    <s v="No"/>
    <s v="Obesity"/>
    <s v="Diabetes"/>
    <s v="25-Nov-1958"/>
    <n v="64"/>
    <n v="0"/>
    <n v="13822.8"/>
    <s v="tier - 3"/>
    <s v="tier - 3"/>
    <s v="R1011"/>
  </r>
  <r>
    <s v="ID739"/>
    <s v=" Mr"/>
    <s v="Richey"/>
    <s v="  Cary J"/>
    <n v="45.9"/>
    <n v="11.14"/>
    <x v="1"/>
    <s v="No"/>
    <s v="No"/>
    <n v="1"/>
    <s v="No"/>
    <s v="Obesity"/>
    <s v="Diabetes"/>
    <s v="8-Dec-1986"/>
    <n v="36"/>
    <n v="3"/>
    <n v="13819.49"/>
    <s v="tier - 3"/>
    <s v="tier - 2"/>
    <s v="R1012"/>
  </r>
  <r>
    <s v="ID740"/>
    <s v=" Mrs"/>
    <s v="Trotter"/>
    <s v="  Jill M"/>
    <n v="33.479999999999997"/>
    <n v="4.74"/>
    <x v="1"/>
    <s v="No"/>
    <s v="No"/>
    <n v="2"/>
    <s v="No"/>
    <s v="Obesity"/>
    <s v="Normal"/>
    <s v="10-Nov-1966"/>
    <n v="56"/>
    <n v="0"/>
    <n v="13801.61"/>
    <s v="tier - 3"/>
    <s v="tier - 3"/>
    <s v="R1026"/>
  </r>
  <r>
    <s v="ID741"/>
    <s v=" Mr"/>
    <s v="Chavez"/>
    <s v="  Chris"/>
    <n v="28.31"/>
    <n v="5.96"/>
    <x v="1"/>
    <s v="No"/>
    <s v="No"/>
    <n v="2"/>
    <s v="No"/>
    <s v="Over Weight"/>
    <s v="Prediabetes"/>
    <s v="6-Aug-1959"/>
    <n v="63"/>
    <n v="0"/>
    <n v="13770.1"/>
    <s v="tier - 3"/>
    <s v="tier - 1"/>
    <s v="R1012"/>
  </r>
  <r>
    <s v="ID742"/>
    <s v=" Mr"/>
    <s v="Orifice"/>
    <s v="  Michael E."/>
    <n v="21.565000000000001"/>
    <n v="4.95"/>
    <x v="0"/>
    <s v="yes"/>
    <s v="No"/>
    <n v="1"/>
    <s v="yes"/>
    <s v="Normal weight"/>
    <s v="Normal"/>
    <s v="16-Jul-2004"/>
    <n v="18"/>
    <n v="0"/>
    <n v="13747.87"/>
    <s v="tier - 3"/>
    <s v="tier - 2"/>
    <s v="R1018"/>
  </r>
  <r>
    <s v="ID743"/>
    <s v=" Mrs"/>
    <s v="Farkash"/>
    <s v="  Lauren"/>
    <n v="35.590000000000003"/>
    <n v="5.21"/>
    <x v="1"/>
    <s v="No"/>
    <s v="Yes"/>
    <n v="1"/>
    <s v="No"/>
    <s v="Obesity"/>
    <s v="Normal"/>
    <s v="23-Oct-1969"/>
    <n v="53"/>
    <n v="0"/>
    <n v="13746.74"/>
    <s v="tier - 3"/>
    <s v="tier - 2"/>
    <s v="R1026"/>
  </r>
  <r>
    <s v="ID744"/>
    <s v=" Mrs"/>
    <s v="Hribar"/>
    <s v="  Kathryn E"/>
    <n v="43.44"/>
    <n v="4.8600000000000003"/>
    <x v="1"/>
    <s v="No"/>
    <s v="No"/>
    <n v="0"/>
    <s v="No"/>
    <s v="Obesity"/>
    <s v="Normal"/>
    <s v="29-Aug-1985"/>
    <n v="37"/>
    <n v="3"/>
    <n v="13726.21"/>
    <s v="tier - 3"/>
    <s v="tier - 3"/>
    <s v="R1026"/>
  </r>
  <r>
    <s v="ID745"/>
    <s v=" Ms"/>
    <s v="Crawford"/>
    <s v="  Polly"/>
    <n v="21.754999999999999"/>
    <n v="7.79"/>
    <x v="1"/>
    <s v="No"/>
    <s v="No"/>
    <n v="0"/>
    <s v="No"/>
    <s v="Normal weight"/>
    <s v="Diabetes"/>
    <s v="2-Aug-1981"/>
    <n v="41"/>
    <n v="1"/>
    <n v="13725.47"/>
    <s v="tier - 3"/>
    <s v="tier - 2"/>
    <s v="R1024"/>
  </r>
  <r>
    <s v="ID746"/>
    <s v=" Mr"/>
    <s v="Sittlington"/>
    <s v="  Mark H."/>
    <n v="44.55"/>
    <n v="7.12"/>
    <x v="1"/>
    <s v="No"/>
    <s v="No"/>
    <n v="1"/>
    <s v="No"/>
    <s v="Obesity"/>
    <s v="Diabetes"/>
    <s v="24-Nov-1986"/>
    <n v="36"/>
    <n v="3"/>
    <n v="13714.55"/>
    <s v="tier - 3"/>
    <s v="tier - 2"/>
    <s v="R1023"/>
  </r>
  <r>
    <s v="ID747"/>
    <s v=" Mrs"/>
    <s v="Silbert"/>
    <s v="  Jessie M."/>
    <n v="43.32"/>
    <n v="4.67"/>
    <x v="1"/>
    <s v="No"/>
    <s v="No"/>
    <n v="0"/>
    <s v="No"/>
    <s v="Obesity"/>
    <s v="Normal"/>
    <s v="14-Sep-1985"/>
    <n v="37"/>
    <n v="3"/>
    <n v="13685.51"/>
    <s v="tier - 3"/>
    <s v="tier - 1"/>
    <s v="R1026"/>
  </r>
  <r>
    <s v="ID748"/>
    <s v=" Mr"/>
    <s v="Carrique"/>
    <s v="  Chris"/>
    <n v="31.23"/>
    <n v="9.1199999999999992"/>
    <x v="1"/>
    <s v="No"/>
    <s v="Yes"/>
    <n v="1"/>
    <s v="No"/>
    <s v="Obesity"/>
    <s v="Diabetes"/>
    <s v="4-Aug-1963"/>
    <n v="59"/>
    <n v="0"/>
    <n v="13677.68"/>
    <s v="tier - 3"/>
    <s v="tier - 2"/>
    <s v="R1021"/>
  </r>
  <r>
    <s v="ID749"/>
    <s v=" Mr"/>
    <s v="Kosla"/>
    <s v="  Daniel"/>
    <n v="42.81"/>
    <n v="4.1500000000000004"/>
    <x v="0"/>
    <s v="No"/>
    <s v="No"/>
    <n v="1"/>
    <s v="No"/>
    <s v="Obesity"/>
    <s v="Normal"/>
    <s v="20-Jul-1984"/>
    <n v="38"/>
    <n v="3"/>
    <n v="13638.06"/>
    <s v="tier - 3"/>
    <s v="tier - 3"/>
    <s v="R1023"/>
  </r>
  <r>
    <s v="ID750"/>
    <s v=" Ms"/>
    <s v="Parker"/>
    <s v="  Megan"/>
    <n v="35.909999999999997"/>
    <n v="6.72"/>
    <x v="1"/>
    <s v="No"/>
    <s v="No"/>
    <n v="2"/>
    <s v="No"/>
    <s v="Obesity"/>
    <s v="Diabetes"/>
    <s v="24-Dec-1961"/>
    <n v="61"/>
    <n v="0"/>
    <n v="13635.64"/>
    <s v="tier - 3"/>
    <s v="tier - 3"/>
    <s v="R1024"/>
  </r>
  <r>
    <s v="ID751"/>
    <s v=" Mr"/>
    <s v="Horton"/>
    <s v="  Kevin"/>
    <n v="36.65"/>
    <n v="5.01"/>
    <x v="1"/>
    <s v="No"/>
    <s v="Yes"/>
    <n v="1"/>
    <s v="No"/>
    <s v="Obesity"/>
    <s v="Normal"/>
    <s v="26-Jul-1969"/>
    <n v="53"/>
    <n v="0"/>
    <n v="13622.01"/>
    <s v="tier - 3"/>
    <s v="tier - 3"/>
    <s v="R1012"/>
  </r>
  <r>
    <s v="ID752"/>
    <s v=" Ms"/>
    <s v="Boller"/>
    <s v="  Caroline S."/>
    <n v="22.04"/>
    <n v="10.9"/>
    <x v="1"/>
    <s v="No"/>
    <s v="No"/>
    <n v="2"/>
    <s v="No"/>
    <s v="Normal weight"/>
    <s v="Diabetes"/>
    <s v="18-Nov-1961"/>
    <n v="61"/>
    <n v="0"/>
    <n v="13616.36"/>
    <s v="tier - 3"/>
    <s v="tier - 3"/>
    <s v="R1024"/>
  </r>
  <r>
    <s v="ID753"/>
    <s v=" Ms"/>
    <s v="Olaru"/>
    <s v="  Nuta"/>
    <n v="31.824999999999999"/>
    <n v="5.52"/>
    <x v="1"/>
    <s v="No"/>
    <s v="No"/>
    <n v="1"/>
    <s v="No"/>
    <s v="Obesity"/>
    <s v="Normal"/>
    <s v="10-Sep-1964"/>
    <n v="58"/>
    <n v="2"/>
    <n v="13607.37"/>
    <s v="tier - 3"/>
    <s v="tier - 1"/>
    <s v="R1024"/>
  </r>
  <r>
    <s v="ID754"/>
    <s v=" Ms"/>
    <s v="Prescott"/>
    <s v="  Margie"/>
    <n v="53.58"/>
    <n v="4.55"/>
    <x v="0"/>
    <s v="No"/>
    <s v="No"/>
    <n v="1"/>
    <s v="No"/>
    <s v="Obesity"/>
    <s v="Normal"/>
    <s v="14-Aug-1992"/>
    <n v="30"/>
    <n v="0"/>
    <n v="13588.17"/>
    <s v="tier - 3"/>
    <s v="tier - 1"/>
    <s v="R1012"/>
  </r>
  <r>
    <s v="ID755"/>
    <s v=" Mrs"/>
    <s v="Hines"/>
    <s v="  Heidi"/>
    <n v="34.299999999999997"/>
    <n v="11.76"/>
    <x v="0"/>
    <s v="No"/>
    <s v="No"/>
    <n v="0"/>
    <s v="No"/>
    <s v="Obesity"/>
    <s v="Diabetes"/>
    <s v="15-Jul-1968"/>
    <n v="54"/>
    <n v="0"/>
    <n v="13566.04"/>
    <s v="tier - 3"/>
    <s v="tier - 3"/>
    <s v="R1026"/>
  </r>
  <r>
    <s v="ID756"/>
    <s v=" Mr"/>
    <s v="Blanton"/>
    <s v="  Diego J"/>
    <n v="32.11"/>
    <n v="7.06"/>
    <x v="0"/>
    <s v="No"/>
    <s v="No"/>
    <n v="0"/>
    <s v="No"/>
    <s v="Obesity"/>
    <s v="Diabetes"/>
    <s v="11-Jul-1960"/>
    <n v="62"/>
    <n v="0"/>
    <n v="13555"/>
    <s v="tier - 3"/>
    <s v="tier - 3"/>
    <s v="R1017"/>
  </r>
  <r>
    <s v="ID757"/>
    <s v=" Mr"/>
    <s v="Bustamante"/>
    <s v="  Enrique M Sr."/>
    <n v="31.78"/>
    <n v="11.35"/>
    <x v="1"/>
    <s v="No"/>
    <s v="Yes"/>
    <n v="1"/>
    <s v="No"/>
    <s v="Obesity"/>
    <s v="Diabetes"/>
    <s v="14-Oct-1963"/>
    <n v="59"/>
    <n v="0"/>
    <n v="13511.28"/>
    <s v="tier - 3"/>
    <s v="tier - 1"/>
    <s v="R1012"/>
  </r>
  <r>
    <s v="ID758"/>
    <s v=" Mr"/>
    <s v="McCann"/>
    <s v="  Greg"/>
    <n v="46.89"/>
    <n v="5.52"/>
    <x v="0"/>
    <s v="No"/>
    <s v="No"/>
    <n v="0"/>
    <s v="No"/>
    <s v="Obesity"/>
    <s v="Normal"/>
    <s v="30-Aug-1990"/>
    <n v="32"/>
    <n v="3"/>
    <n v="13480.83"/>
    <s v="tier - 3"/>
    <s v="tier - 2"/>
    <s v="R1023"/>
  </r>
  <r>
    <s v="ID759"/>
    <s v=" Mr"/>
    <s v="Schmole"/>
    <s v="  Filip"/>
    <n v="39.35"/>
    <n v="7.86"/>
    <x v="1"/>
    <s v="No"/>
    <s v="No"/>
    <n v="1"/>
    <s v="No"/>
    <s v="Obesity"/>
    <s v="Diabetes"/>
    <s v="7-Aug-1975"/>
    <n v="47"/>
    <n v="1"/>
    <n v="13472.19"/>
    <s v="tier - 3"/>
    <s v="tier - 2"/>
    <s v="R1012"/>
  </r>
  <r>
    <s v="ID760"/>
    <s v=" Ms"/>
    <s v="Barber"/>
    <s v="  Rosemary E."/>
    <n v="39.200000000000003"/>
    <n v="11.38"/>
    <x v="0"/>
    <s v="No"/>
    <s v="No"/>
    <n v="0"/>
    <s v="No"/>
    <s v="Obesity"/>
    <s v="Diabetes"/>
    <s v="24-Jul-1960"/>
    <n v="62"/>
    <n v="0"/>
    <n v="13470.86"/>
    <s v="tier - 3"/>
    <s v="tier - 3"/>
    <s v="R1011"/>
  </r>
  <r>
    <s v="ID761"/>
    <s v=" Ms"/>
    <s v="Reichmann"/>
    <s v="  Lisa"/>
    <n v="39.159999999999997"/>
    <n v="10.48"/>
    <x v="0"/>
    <s v="No"/>
    <s v="No"/>
    <n v="0"/>
    <s v="No"/>
    <s v="Obesity"/>
    <s v="Diabetes"/>
    <s v="28-Jul-1960"/>
    <n v="62"/>
    <n v="0"/>
    <n v="13470.8"/>
    <s v="tier - 3"/>
    <s v="tier - 2"/>
    <s v="R1013"/>
  </r>
  <r>
    <s v="ID762"/>
    <s v=" Mr"/>
    <s v="Cavatorta"/>
    <s v="  Jason"/>
    <n v="44.1"/>
    <n v="5.04"/>
    <x v="1"/>
    <s v="No"/>
    <s v="No"/>
    <n v="0"/>
    <s v="No"/>
    <s v="Obesity"/>
    <s v="Normal"/>
    <s v="19-Aug-1985"/>
    <n v="37"/>
    <n v="3"/>
    <n v="13465.8"/>
    <s v="tier - 3"/>
    <s v="tier - 1"/>
    <s v="R1012"/>
  </r>
  <r>
    <s v="ID763"/>
    <s v=" Ms"/>
    <s v="Yaeger"/>
    <s v="  Courtney"/>
    <n v="33.200000000000003"/>
    <n v="9.06"/>
    <x v="0"/>
    <s v="No"/>
    <s v="No"/>
    <n v="0"/>
    <s v="No"/>
    <s v="Obesity"/>
    <s v="Diabetes"/>
    <s v="16-Dec-1960"/>
    <n v="62"/>
    <n v="0"/>
    <n v="13462.52"/>
    <s v="tier - 3"/>
    <s v="tier - 2"/>
    <s v="R1011"/>
  </r>
  <r>
    <s v="ID764"/>
    <s v=" Ms"/>
    <s v="Hughes"/>
    <s v="  Jennifer R."/>
    <n v="29.92"/>
    <n v="11.07"/>
    <x v="0"/>
    <s v="No"/>
    <s v="No"/>
    <n v="0"/>
    <s v="No"/>
    <s v="Over Weight"/>
    <s v="Diabetes"/>
    <s v="11-Jul-1960"/>
    <n v="62"/>
    <n v="0"/>
    <n v="13457.96"/>
    <s v="tier - 3"/>
    <s v="tier - 1"/>
    <s v="R1013"/>
  </r>
  <r>
    <s v="ID765"/>
    <s v=" Ms"/>
    <s v="Donahue"/>
    <s v="  Lauren E"/>
    <n v="25"/>
    <n v="10.45"/>
    <x v="0"/>
    <s v="No"/>
    <s v="No"/>
    <n v="0"/>
    <s v="No"/>
    <s v="Over Weight"/>
    <s v="Diabetes"/>
    <s v="13-Aug-1960"/>
    <n v="62"/>
    <n v="0"/>
    <n v="13451.12"/>
    <s v="tier - 3"/>
    <s v="tier - 1"/>
    <s v="R1011"/>
  </r>
  <r>
    <s v="ID766"/>
    <s v=" Ms"/>
    <s v="Greenwell"/>
    <s v="  Ashley M."/>
    <n v="38.869999999999997"/>
    <n v="8.6300000000000008"/>
    <x v="1"/>
    <s v="No"/>
    <s v="No"/>
    <n v="1"/>
    <s v="No"/>
    <s v="Obesity"/>
    <s v="Diabetes"/>
    <s v="29-Jun-1975"/>
    <n v="47"/>
    <n v="1"/>
    <n v="13440.7"/>
    <s v="tier - 3"/>
    <s v="tier - 2"/>
    <s v="R1012"/>
  </r>
  <r>
    <s v="ID767"/>
    <s v=" Ms"/>
    <s v="Steele"/>
    <s v="  Alison R."/>
    <n v="32.299999999999997"/>
    <n v="5.28"/>
    <x v="1"/>
    <s v="No"/>
    <s v="No"/>
    <n v="2"/>
    <s v="No"/>
    <s v="Obesity"/>
    <s v="Normal"/>
    <s v="14-Nov-1966"/>
    <n v="56"/>
    <n v="3"/>
    <n v="13430.27"/>
    <s v="tier - 3"/>
    <s v="tier - 3"/>
    <s v="R1024"/>
  </r>
  <r>
    <s v="ID768"/>
    <s v=" Ms"/>
    <s v="Gunter"/>
    <s v="  Madeleine"/>
    <n v="31.16"/>
    <n v="7.49"/>
    <x v="1"/>
    <s v="No"/>
    <s v="No"/>
    <n v="2"/>
    <s v="No"/>
    <s v="Obesity"/>
    <s v="Diabetes"/>
    <s v="3-Nov-1961"/>
    <n v="61"/>
    <n v="0"/>
    <n v="13429.04"/>
    <s v="tier - 3"/>
    <s v="tier - 3"/>
    <s v="R1012"/>
  </r>
  <r>
    <s v="ID769"/>
    <s v=" Ms"/>
    <s v="McDonough"/>
    <s v="  Stacey"/>
    <n v="54.59"/>
    <n v="4.2699999999999996"/>
    <x v="0"/>
    <s v="No"/>
    <s v="No"/>
    <n v="0"/>
    <s v="No"/>
    <s v="Obesity"/>
    <s v="Normal"/>
    <s v="17-Jun-1994"/>
    <n v="28"/>
    <n v="0"/>
    <n v="13417.05"/>
    <s v="tier - 3"/>
    <s v="tier - 3"/>
    <s v="R1012"/>
  </r>
  <r>
    <s v="ID770"/>
    <s v=" Ms"/>
    <s v="Sweetland"/>
    <s v="  Kimberly"/>
    <n v="21.09"/>
    <n v="9.2200000000000006"/>
    <x v="1"/>
    <s v="No"/>
    <s v="No"/>
    <n v="2"/>
    <s v="No"/>
    <s v="Normal weight"/>
    <s v="Diabetes"/>
    <s v="22-Jul-1961"/>
    <n v="61"/>
    <n v="0"/>
    <n v="13415.04"/>
    <s v="tier - 3"/>
    <s v="tier - 2"/>
    <s v="R1012"/>
  </r>
  <r>
    <s v="ID771"/>
    <s v=" Mr"/>
    <s v="Hammersmith"/>
    <s v="  Matthew D"/>
    <n v="52.41"/>
    <n v="5.99"/>
    <x v="0"/>
    <s v="No"/>
    <s v="No"/>
    <n v="1"/>
    <s v="No"/>
    <s v="Obesity"/>
    <s v="Prediabetes"/>
    <s v="19-Dec-1992"/>
    <n v="30"/>
    <n v="0"/>
    <n v="13412.97"/>
    <s v="tier - 3"/>
    <s v="tier - 3"/>
    <s v="R1023"/>
  </r>
  <r>
    <s v="ID772"/>
    <s v=" Mr"/>
    <s v="French"/>
    <s v="  Michael"/>
    <n v="41.47"/>
    <n v="5.86"/>
    <x v="1"/>
    <s v="No"/>
    <s v="No"/>
    <n v="2"/>
    <s v="No"/>
    <s v="Obesity"/>
    <s v="Prediabetes"/>
    <s v="20-Dec-1959"/>
    <n v="63"/>
    <n v="0"/>
    <n v="13405.39"/>
    <s v="tier - 3"/>
    <s v="tier - 3"/>
    <s v="R1013"/>
  </r>
  <r>
    <s v="ID773"/>
    <s v=" Mr"/>
    <s v="Garbe"/>
    <s v="  Ben"/>
    <n v="33.1"/>
    <n v="5.19"/>
    <x v="1"/>
    <s v="No"/>
    <s v="No"/>
    <n v="2"/>
    <s v="No"/>
    <s v="Obesity"/>
    <s v="Normal"/>
    <s v="25-Nov-1959"/>
    <n v="63"/>
    <n v="0"/>
    <n v="13393.76"/>
    <s v="tier - 3"/>
    <s v="tier - 1"/>
    <s v="R1011"/>
  </r>
  <r>
    <s v="ID774"/>
    <s v=" Mr"/>
    <s v="Duncan"/>
    <s v="  Chris"/>
    <n v="30.8"/>
    <n v="4.37"/>
    <x v="1"/>
    <s v="No"/>
    <s v="No"/>
    <n v="2"/>
    <s v="No"/>
    <s v="Obesity"/>
    <s v="Normal"/>
    <s v="9-Dec-1959"/>
    <n v="63"/>
    <n v="0"/>
    <n v="13390.56"/>
    <s v="tier - 3"/>
    <s v="tier - 3"/>
    <s v="R1011"/>
  </r>
  <r>
    <s v="ID775"/>
    <s v=" Mr"/>
    <s v="Wallace"/>
    <s v="  Jeremy J"/>
    <n v="42.06"/>
    <n v="5.32"/>
    <x v="0"/>
    <s v="No"/>
    <s v="No"/>
    <n v="1"/>
    <s v="No"/>
    <s v="Obesity"/>
    <s v="Normal"/>
    <s v="6-Jun-1984"/>
    <n v="39"/>
    <n v="3"/>
    <n v="13383.67"/>
    <s v="tier - 3"/>
    <s v="tier - 2"/>
    <s v="R1023"/>
  </r>
  <r>
    <s v="ID776"/>
    <s v=" Mrs"/>
    <s v="Tillman"/>
    <s v="  Amy L."/>
    <n v="39.270000000000003"/>
    <n v="5.64"/>
    <x v="0"/>
    <s v="No"/>
    <s v="Yes"/>
    <n v="1"/>
    <s v="No"/>
    <s v="Obesity"/>
    <s v="Normal"/>
    <s v="30-Sep-1979"/>
    <n v="43"/>
    <n v="2"/>
    <n v="13377.41"/>
    <s v="tier - 3"/>
    <s v="tier - 3"/>
    <s v="R1026"/>
  </r>
  <r>
    <s v="ID777"/>
    <s v=" Mrs"/>
    <s v="Lee"/>
    <s v="  Karen L."/>
    <n v="30.71"/>
    <n v="5.59"/>
    <x v="1"/>
    <s v="No"/>
    <s v="No"/>
    <n v="1"/>
    <s v="No"/>
    <s v="Obesity"/>
    <s v="Normal"/>
    <s v="24-Sep-1964"/>
    <n v="58"/>
    <n v="0"/>
    <n v="13375.76"/>
    <s v="tier - 3"/>
    <s v="tier - 2"/>
    <s v="R1025"/>
  </r>
  <r>
    <s v="ID778"/>
    <s v=" Ms"/>
    <s v="Taylor"/>
    <s v="  Tennille"/>
    <n v="47.19"/>
    <n v="5.29"/>
    <x v="0"/>
    <s v="No"/>
    <s v="No"/>
    <n v="0"/>
    <s v="No"/>
    <s v="Obesity"/>
    <s v="Normal"/>
    <s v="2-Oct-1990"/>
    <n v="32"/>
    <n v="3"/>
    <n v="13360.94"/>
    <s v="tier - 3"/>
    <s v="tier - 1"/>
    <s v="R1012"/>
  </r>
  <r>
    <s v="ID779"/>
    <s v=" Mr"/>
    <s v="McSween"/>
    <s v="  Matt"/>
    <n v="30.02"/>
    <n v="6.65"/>
    <x v="0"/>
    <s v="No"/>
    <s v="No"/>
    <n v="0"/>
    <s v="No"/>
    <s v="Obesity"/>
    <s v="Diabetes"/>
    <s v="11-Nov-1960"/>
    <n v="62"/>
    <n v="0"/>
    <n v="13352.1"/>
    <s v="tier - 3"/>
    <s v="tier - 1"/>
    <s v="R1012"/>
  </r>
  <r>
    <s v="ID780"/>
    <s v=" Ms"/>
    <s v="Schubert"/>
    <s v="  Emily"/>
    <n v="37.909999999999997"/>
    <n v="5.68"/>
    <x v="1"/>
    <s v="No"/>
    <s v="No"/>
    <n v="0"/>
    <s v="No"/>
    <s v="Obesity"/>
    <s v="Normal"/>
    <s v="23-Aug-1976"/>
    <n v="46"/>
    <n v="2"/>
    <n v="13333.71"/>
    <s v="tier - 3"/>
    <s v="tier - 2"/>
    <s v="R1012"/>
  </r>
  <r>
    <s v="ID781"/>
    <s v=" Mr"/>
    <s v="Lalanne"/>
    <s v="  Justin E"/>
    <n v="54.61"/>
    <n v="4.49"/>
    <x v="0"/>
    <s v="No"/>
    <s v="No"/>
    <n v="0"/>
    <s v="No"/>
    <s v="Obesity"/>
    <s v="Normal"/>
    <s v="1-Jul-1994"/>
    <n v="28"/>
    <n v="0"/>
    <n v="13292.52"/>
    <s v="tier - 3"/>
    <s v="tier - 3"/>
    <s v="R1012"/>
  </r>
  <r>
    <s v="ID782"/>
    <s v=" Ms"/>
    <s v="Flanagan"/>
    <s v="  Shalane"/>
    <n v="36.005000000000003"/>
    <n v="6.9"/>
    <x v="0"/>
    <s v="No"/>
    <s v="No"/>
    <n v="0"/>
    <s v="No"/>
    <s v="Obesity"/>
    <s v="Diabetes"/>
    <s v="11-Oct-1962"/>
    <n v="60"/>
    <n v="0"/>
    <n v="13228.85"/>
    <s v="tier - 3"/>
    <s v="tier - 3"/>
    <s v="R1023"/>
  </r>
  <r>
    <s v="ID783"/>
    <s v=" Ms"/>
    <s v="Arellano"/>
    <s v="  Jessica N."/>
    <n v="28.7"/>
    <n v="11.52"/>
    <x v="0"/>
    <s v="No"/>
    <s v="No"/>
    <n v="0"/>
    <s v="No"/>
    <s v="Over Weight"/>
    <s v="Diabetes"/>
    <s v="24-Nov-1962"/>
    <n v="60"/>
    <n v="1"/>
    <n v="13224.69"/>
    <s v="tier - 3"/>
    <s v="tier - 2"/>
    <s v="R1011"/>
  </r>
  <r>
    <s v="ID784"/>
    <s v=" Ms"/>
    <s v="Charette"/>
    <s v="  Melanie"/>
    <n v="34.295000000000002"/>
    <n v="11.24"/>
    <x v="0"/>
    <s v="No"/>
    <s v="No"/>
    <n v="0"/>
    <s v="No"/>
    <s v="Obesity"/>
    <s v="Diabetes"/>
    <s v="13-Nov-1965"/>
    <n v="57"/>
    <n v="2"/>
    <n v="13224.06"/>
    <s v="tier - 3"/>
    <s v="tier - 3"/>
    <s v="R1024"/>
  </r>
  <r>
    <s v="ID785"/>
    <s v=" Ms"/>
    <s v="Pena Reyes"/>
    <s v="  Ruth Angelica"/>
    <n v="27.55"/>
    <n v="10.98"/>
    <x v="0"/>
    <s v="No"/>
    <s v="No"/>
    <n v="0"/>
    <s v="No"/>
    <s v="Over Weight"/>
    <s v="Diabetes"/>
    <s v="7-Dec-1962"/>
    <n v="60"/>
    <n v="0"/>
    <n v="13217.09"/>
    <s v="tier - 3"/>
    <s v="tier - 1"/>
    <s v="R1024"/>
  </r>
  <r>
    <s v="ID786"/>
    <s v=" Ms"/>
    <s v="Broderick"/>
    <s v="  Una M"/>
    <n v="40.700000000000003"/>
    <n v="5.42"/>
    <x v="0"/>
    <s v="No"/>
    <s v="No"/>
    <n v="0"/>
    <s v="No"/>
    <s v="Obesity"/>
    <s v="Normal"/>
    <s v="15-Oct-1982"/>
    <n v="40"/>
    <n v="3"/>
    <n v="13214.43"/>
    <s v="tier - 3"/>
    <s v="tier - 2"/>
    <s v="R1012"/>
  </r>
  <r>
    <s v="ID787"/>
    <s v=" Ms"/>
    <s v="Summers"/>
    <s v="  Taralyn"/>
    <n v="18.335000000000001"/>
    <n v="10.97"/>
    <x v="0"/>
    <s v="No"/>
    <s v="No"/>
    <n v="0"/>
    <s v="No"/>
    <s v="Under Weight"/>
    <s v="Diabetes"/>
    <s v="5-Aug-1962"/>
    <n v="60"/>
    <n v="0"/>
    <n v="13204.29"/>
    <s v="tier - 3"/>
    <s v="tier - 1"/>
    <s v="R1024"/>
  </r>
  <r>
    <s v="ID788"/>
    <s v=" Mr"/>
    <s v="Fisher"/>
    <s v="  James A"/>
    <n v="33.914999999999999"/>
    <n v="9.56"/>
    <x v="1"/>
    <s v="No"/>
    <s v="No"/>
    <n v="2"/>
    <s v="No"/>
    <s v="Obesity"/>
    <s v="Diabetes"/>
    <s v="6-Dec-1961"/>
    <n v="61"/>
    <n v="0"/>
    <n v="13143.86"/>
    <s v="tier - 3"/>
    <s v="tier - 2"/>
    <s v="R1016"/>
  </r>
  <r>
    <s v="ID789"/>
    <s v=" Mr"/>
    <s v="Zhou"/>
    <s v="  Ning"/>
    <n v="33.534999999999997"/>
    <n v="9.4"/>
    <x v="1"/>
    <s v="No"/>
    <s v="No"/>
    <n v="2"/>
    <s v="No"/>
    <s v="Obesity"/>
    <s v="Diabetes"/>
    <s v="6-Dec-1961"/>
    <n v="61"/>
    <n v="0"/>
    <n v="13143.34"/>
    <s v="tier - 3"/>
    <s v="tier - 2"/>
    <s v="R1020"/>
  </r>
  <r>
    <s v="ID790"/>
    <s v=" Mr"/>
    <s v="Clarke-Ames"/>
    <s v="  Joel"/>
    <n v="23.655000000000001"/>
    <n v="8.48"/>
    <x v="1"/>
    <s v="No"/>
    <s v="No"/>
    <n v="2"/>
    <s v="No"/>
    <s v="Normal weight"/>
    <s v="Diabetes"/>
    <s v="7-Sep-1961"/>
    <n v="61"/>
    <n v="0"/>
    <n v="13129.6"/>
    <s v="tier - 3"/>
    <s v="tier - 2"/>
    <s v="R1017"/>
  </r>
  <r>
    <s v="ID791"/>
    <s v=" Ms"/>
    <s v="Staton"/>
    <s v="  Pamela J."/>
    <n v="28"/>
    <n v="5.57"/>
    <x v="0"/>
    <s v="No"/>
    <s v="No"/>
    <n v="0"/>
    <s v="No"/>
    <s v="Over Weight"/>
    <s v="Normal"/>
    <s v="16-Aug-1999"/>
    <n v="23"/>
    <n v="0"/>
    <n v="13126.68"/>
    <s v="tier - 3"/>
    <s v="tier - 3"/>
    <s v="R1011"/>
  </r>
  <r>
    <s v="ID792"/>
    <s v=" Ms"/>
    <s v="Forster"/>
    <s v="  Brittney"/>
    <n v="30.23"/>
    <n v="6.94"/>
    <x v="1"/>
    <s v="No"/>
    <s v="Yes"/>
    <n v="1"/>
    <s v="No"/>
    <s v="Obesity"/>
    <s v="Diabetes"/>
    <s v="14-Sep-1963"/>
    <n v="59"/>
    <n v="0"/>
    <n v="13116.84"/>
    <s v="tier - 3"/>
    <s v="tier - 1"/>
    <s v="R1012"/>
  </r>
  <r>
    <s v="ID793"/>
    <s v=" Mrs"/>
    <s v="Monaghan"/>
    <s v="  Sheila"/>
    <n v="51.14"/>
    <n v="4.05"/>
    <x v="0"/>
    <s v="No"/>
    <s v="No"/>
    <n v="1"/>
    <s v="No"/>
    <s v="Obesity"/>
    <s v="Normal"/>
    <s v="12-Aug-1992"/>
    <n v="30"/>
    <n v="0"/>
    <n v="13113.51"/>
    <s v="tier - 3"/>
    <s v="tier - 2"/>
    <s v="R1026"/>
  </r>
  <r>
    <s v="ID794"/>
    <s v=" Mr"/>
    <s v="Kawamoto"/>
    <s v="  Koji"/>
    <n v="24.32"/>
    <n v="10.220000000000001"/>
    <x v="0"/>
    <s v="No"/>
    <s v="No"/>
    <n v="0"/>
    <s v="No"/>
    <s v="Normal weight"/>
    <s v="Diabetes"/>
    <s v="2-Aug-1962"/>
    <n v="60"/>
    <n v="1"/>
    <n v="13112.6"/>
    <s v="tier - 3"/>
    <s v="tier - 3"/>
    <s v="R1012"/>
  </r>
  <r>
    <s v="ID795"/>
    <s v=" Ms"/>
    <s v="Dicharry"/>
    <s v="  Sarah"/>
    <n v="38.06"/>
    <n v="9.24"/>
    <x v="0"/>
    <s v="No"/>
    <s v="No"/>
    <n v="0"/>
    <s v="No"/>
    <s v="Obesity"/>
    <s v="Diabetes"/>
    <s v="30-Oct-1971"/>
    <n v="51"/>
    <n v="0"/>
    <n v="13110.79"/>
    <s v="tier - 3"/>
    <s v="tier - 2"/>
    <s v="R1011"/>
  </r>
  <r>
    <s v="ID796"/>
    <s v=" Mrs"/>
    <s v="Berry"/>
    <s v="  Colleen M"/>
    <n v="37.700000000000003"/>
    <n v="8.6"/>
    <x v="0"/>
    <s v="No"/>
    <s v="No"/>
    <n v="0"/>
    <s v="No"/>
    <s v="Obesity"/>
    <s v="Diabetes"/>
    <s v="17-Jul-1978"/>
    <n v="44"/>
    <n v="2"/>
    <n v="13101.74"/>
    <s v="tier - 3"/>
    <s v="tier - 2"/>
    <s v="R1026"/>
  </r>
  <r>
    <s v="ID797"/>
    <s v=" Ms"/>
    <s v="Porfirio"/>
    <s v="  Deedra G."/>
    <n v="44"/>
    <n v="9.32"/>
    <x v="1"/>
    <s v="No"/>
    <s v="No"/>
    <n v="2"/>
    <s v="No"/>
    <s v="Obesity"/>
    <s v="Diabetes"/>
    <s v="6-Nov-1961"/>
    <n v="61"/>
    <n v="0"/>
    <n v="13063.88"/>
    <s v="tier - 3"/>
    <s v="tier - 2"/>
    <s v="R1011"/>
  </r>
  <r>
    <s v="ID798"/>
    <s v=" Mrs"/>
    <s v="Thind"/>
    <s v="  Kulwinder"/>
    <n v="41.45"/>
    <n v="6.12"/>
    <x v="1"/>
    <s v="No"/>
    <s v="No"/>
    <n v="0"/>
    <s v="No"/>
    <s v="Obesity"/>
    <s v="Prediabetes"/>
    <s v="26-Oct-1985"/>
    <n v="37"/>
    <n v="3"/>
    <n v="13051.22"/>
    <s v="tier - 3"/>
    <s v="tier - 1"/>
    <s v="R1026"/>
  </r>
  <r>
    <s v="ID799"/>
    <s v=" Ms"/>
    <s v="Ryan"/>
    <s v="  Ann M."/>
    <n v="25.364999999999998"/>
    <n v="9.19"/>
    <x v="1"/>
    <s v="No"/>
    <s v="No"/>
    <n v="0"/>
    <s v="No"/>
    <s v="Over Weight"/>
    <s v="Diabetes"/>
    <s v="6-Aug-1967"/>
    <n v="55"/>
    <n v="3"/>
    <n v="13047.33"/>
    <s v="tier - 3"/>
    <s v="tier - 3"/>
    <s v="R1024"/>
  </r>
  <r>
    <s v="ID800"/>
    <s v=" Ms"/>
    <s v="Horn"/>
    <s v="  Sarah E"/>
    <n v="34.56"/>
    <n v="5.84"/>
    <x v="1"/>
    <s v="No"/>
    <s v="Yes"/>
    <n v="1"/>
    <s v="No"/>
    <s v="Obesity"/>
    <s v="Prediabetes"/>
    <s v="23-Sep-1969"/>
    <n v="53"/>
    <n v="0"/>
    <n v="13044.41"/>
    <s v="tier - 3"/>
    <s v="tier - 1"/>
    <s v="R1012"/>
  </r>
  <r>
    <s v="ID801"/>
    <s v=" Ms"/>
    <s v="Sabadosa"/>
    <s v="  Apryl J."/>
    <n v="28.2"/>
    <n v="7.19"/>
    <x v="1"/>
    <s v="No"/>
    <s v="No"/>
    <n v="2"/>
    <s v="No"/>
    <s v="Over Weight"/>
    <s v="Diabetes"/>
    <s v="9-Nov-1961"/>
    <n v="61"/>
    <n v="0"/>
    <n v="13041.92"/>
    <s v="tier - 3"/>
    <s v="tier - 1"/>
    <s v="R1011"/>
  </r>
  <r>
    <s v="ID802"/>
    <s v=" Mrs"/>
    <s v="Casady"/>
    <s v="  Ilana"/>
    <n v="30.43"/>
    <n v="9.39"/>
    <x v="0"/>
    <s v="No"/>
    <s v="No"/>
    <n v="0"/>
    <s v="No"/>
    <s v="Obesity"/>
    <s v="Diabetes"/>
    <s v="4-Nov-1965"/>
    <n v="57"/>
    <n v="0"/>
    <n v="13023.93"/>
    <s v="tier - 3"/>
    <s v="tier - 2"/>
    <s v="R1025"/>
  </r>
  <r>
    <s v="ID803"/>
    <s v=" Ms"/>
    <s v="Phillips"/>
    <s v="  Katherine"/>
    <n v="32.395000000000003"/>
    <n v="4.2699999999999996"/>
    <x v="1"/>
    <s v="No"/>
    <s v="No"/>
    <n v="1"/>
    <s v="No"/>
    <s v="Obesity"/>
    <s v="Normal"/>
    <s v="23-Sep-1964"/>
    <n v="58"/>
    <n v="1"/>
    <n v="13019.16"/>
    <s v="tier - 3"/>
    <s v="tier - 1"/>
    <s v="R1024"/>
  </r>
  <r>
    <s v="ID804"/>
    <s v=" Ms"/>
    <s v="Ahokas"/>
    <s v="  Katherine"/>
    <n v="24.035"/>
    <n v="11.71"/>
    <x v="0"/>
    <s v="No"/>
    <s v="No"/>
    <n v="0"/>
    <s v="No"/>
    <s v="Normal weight"/>
    <s v="Diabetes"/>
    <s v="20-Jul-1962"/>
    <n v="60"/>
    <n v="0"/>
    <n v="13012.21"/>
    <s v="tier - 3"/>
    <s v="tier - 1"/>
    <s v="R1012"/>
  </r>
  <r>
    <s v="ID805"/>
    <s v=" Mr"/>
    <s v="Hebert"/>
    <s v="  Karl"/>
    <n v="37.119999999999997"/>
    <n v="5.29"/>
    <x v="0"/>
    <s v="No"/>
    <s v="No"/>
    <n v="2"/>
    <s v="No"/>
    <s v="Obesity"/>
    <s v="Normal"/>
    <s v="27-Sep-1972"/>
    <n v="50"/>
    <n v="0"/>
    <n v="13010.86"/>
    <s v="tier - 3"/>
    <s v="tier - 2"/>
    <s v="R1012"/>
  </r>
  <r>
    <s v="ID806"/>
    <s v=" Mr"/>
    <s v="Fair"/>
    <s v="  Stephen"/>
    <n v="34.840000000000003"/>
    <n v="6"/>
    <x v="1"/>
    <s v="No"/>
    <s v="Yes"/>
    <n v="1"/>
    <s v="No"/>
    <s v="Obesity"/>
    <s v="Prediabetes"/>
    <s v="13-Dec-1969"/>
    <n v="53"/>
    <n v="0"/>
    <n v="13008.07"/>
    <s v="tier - 3"/>
    <s v="tier - 3"/>
    <s v="R1012"/>
  </r>
  <r>
    <s v="ID807"/>
    <s v=" Mr"/>
    <s v="Swenson"/>
    <s v="  Will"/>
    <n v="29.53"/>
    <n v="10.64"/>
    <x v="0"/>
    <s v="No"/>
    <s v="No"/>
    <n v="0"/>
    <s v="No"/>
    <s v="Over Weight"/>
    <s v="Diabetes"/>
    <s v="24-Jun-1962"/>
    <n v="60"/>
    <n v="0"/>
    <n v="13004.95"/>
    <s v="tier - 3"/>
    <s v="tier - 1"/>
    <s v="R1012"/>
  </r>
  <r>
    <s v="ID808"/>
    <s v=" Mr"/>
    <s v="Revenis"/>
    <s v="  Bradley D"/>
    <n v="42.51"/>
    <n v="8.2100000000000009"/>
    <x v="1"/>
    <s v="No"/>
    <s v="No"/>
    <n v="0"/>
    <s v="No"/>
    <s v="Obesity"/>
    <s v="Diabetes"/>
    <s v="30-Oct-1981"/>
    <n v="41"/>
    <n v="1"/>
    <n v="13002.91"/>
    <s v="tier - 3"/>
    <s v="tier - 1"/>
    <s v="R1012"/>
  </r>
  <r>
    <s v="ID809"/>
    <s v=" Mrs"/>
    <s v="Engnes"/>
    <s v="  Amy M"/>
    <n v="38.14"/>
    <n v="5.58"/>
    <x v="0"/>
    <s v="No"/>
    <s v="Yes"/>
    <n v="1"/>
    <s v="No"/>
    <s v="Obesity"/>
    <s v="Normal"/>
    <s v="27-Nov-1979"/>
    <n v="43"/>
    <n v="2"/>
    <n v="12994.12"/>
    <s v="tier - 3"/>
    <s v="tier - 2"/>
    <s v="R1026"/>
  </r>
  <r>
    <s v="ID810"/>
    <s v=" Mr"/>
    <s v="Wiltse"/>
    <s v="  Matthew W."/>
    <n v="39.93"/>
    <n v="8.75"/>
    <x v="0"/>
    <s v="No"/>
    <s v="No"/>
    <n v="0"/>
    <s v="No"/>
    <s v="Obesity"/>
    <s v="Diabetes"/>
    <s v="28-Nov-1960"/>
    <n v="62"/>
    <n v="0"/>
    <n v="12982.87"/>
    <s v="tier - 3"/>
    <s v="tier - 1"/>
    <s v="R1013"/>
  </r>
  <r>
    <s v="ID811"/>
    <s v=" Mr"/>
    <s v="Fernandez"/>
    <s v="  Doug"/>
    <n v="38.83"/>
    <n v="11.86"/>
    <x v="0"/>
    <s v="No"/>
    <s v="No"/>
    <n v="0"/>
    <s v="No"/>
    <s v="Obesity"/>
    <s v="Diabetes"/>
    <s v="23-Sep-1960"/>
    <n v="62"/>
    <n v="0"/>
    <n v="12981.35"/>
    <s v="tier - 3"/>
    <s v="tier - 3"/>
    <s v="R1013"/>
  </r>
  <r>
    <s v="ID812"/>
    <s v=" Mr"/>
    <s v="Edwards"/>
    <s v="  Tom"/>
    <n v="37.4"/>
    <n v="11.46"/>
    <x v="0"/>
    <s v="No"/>
    <s v="No"/>
    <n v="0"/>
    <s v="No"/>
    <s v="Obesity"/>
    <s v="Diabetes"/>
    <s v="22-Jun-1960"/>
    <n v="62"/>
    <n v="0"/>
    <n v="12979.36"/>
    <s v="tier - 3"/>
    <s v="tier - 1"/>
    <s v="R1011"/>
  </r>
  <r>
    <s v="ID813"/>
    <s v=" Mr"/>
    <s v="Pinney"/>
    <s v="  Jonathan"/>
    <n v="21.4"/>
    <n v="9.0299999999999994"/>
    <x v="0"/>
    <s v="No"/>
    <s v="No"/>
    <n v="0"/>
    <s v="No"/>
    <s v="Normal weight"/>
    <s v="Diabetes"/>
    <s v="4-Nov-1960"/>
    <n v="62"/>
    <n v="0"/>
    <n v="12957.12"/>
    <s v="tier - 3"/>
    <s v="tier - 1"/>
    <s v="R1011"/>
  </r>
  <r>
    <s v="ID814"/>
    <s v=" Mr"/>
    <s v="Levy"/>
    <s v="  Wayne A."/>
    <n v="38.380000000000003"/>
    <n v="8.26"/>
    <x v="1"/>
    <s v="No"/>
    <s v="No"/>
    <n v="2"/>
    <s v="No"/>
    <s v="Obesity"/>
    <s v="Diabetes"/>
    <s v="20-Aug-1961"/>
    <n v="61"/>
    <n v="0"/>
    <n v="12950.07"/>
    <s v="tier - 3"/>
    <s v="tier - 1"/>
    <s v="R1012"/>
  </r>
  <r>
    <s v="ID815"/>
    <s v=" Mr"/>
    <s v="Takeda"/>
    <s v="  Nobuyori"/>
    <n v="33.659999999999997"/>
    <n v="5.42"/>
    <x v="1"/>
    <s v="No"/>
    <s v="No"/>
    <n v="2"/>
    <s v="No"/>
    <s v="Obesity"/>
    <s v="Normal"/>
    <s v="22-Dec-1966"/>
    <n v="56"/>
    <n v="4"/>
    <n v="12949.16"/>
    <s v="tier - 3"/>
    <s v="tier - 3"/>
    <s v="R1013"/>
  </r>
  <r>
    <s v="ID816"/>
    <s v=" Mr"/>
    <s v="Burke"/>
    <s v="  Rich"/>
    <n v="31.79"/>
    <n v="11.33"/>
    <x v="1"/>
    <s v="No"/>
    <s v="Yes"/>
    <n v="1"/>
    <s v="No"/>
    <s v="Obesity"/>
    <s v="Diabetes"/>
    <s v="14-Aug-1963"/>
    <n v="59"/>
    <n v="2"/>
    <n v="12928.79"/>
    <s v="tier - 3"/>
    <s v="tier - 2"/>
    <s v="R1013"/>
  </r>
  <r>
    <s v="ID817"/>
    <s v=" Mr"/>
    <s v="Duarte"/>
    <s v="  Marcos S"/>
    <n v="29.7"/>
    <n v="7.69"/>
    <x v="1"/>
    <s v="No"/>
    <s v="Yes"/>
    <n v="1"/>
    <s v="No"/>
    <s v="Over Weight"/>
    <s v="Diabetes"/>
    <s v="1-Sep-1963"/>
    <n v="59"/>
    <n v="2"/>
    <n v="12925.89"/>
    <s v="tier - 3"/>
    <s v="tier - 2"/>
    <s v="R1013"/>
  </r>
  <r>
    <s v="ID818"/>
    <s v=" Mr"/>
    <s v="Clark"/>
    <s v="  Dave"/>
    <n v="25.46"/>
    <n v="8.77"/>
    <x v="1"/>
    <s v="No"/>
    <s v="Yes"/>
    <n v="1"/>
    <s v="No"/>
    <s v="Over Weight"/>
    <s v="Diabetes"/>
    <s v="16-Aug-1963"/>
    <n v="59"/>
    <n v="1"/>
    <n v="12913.99"/>
    <s v="tier - 3"/>
    <s v="tier - 2"/>
    <s v="R1016"/>
  </r>
  <r>
    <s v="ID819"/>
    <s v=" Mr"/>
    <s v="Nice"/>
    <s v="  Andy"/>
    <n v="39.14"/>
    <n v="4.91"/>
    <x v="0"/>
    <s v="yes"/>
    <s v="No"/>
    <n v="1"/>
    <s v="No"/>
    <s v="Obesity"/>
    <s v="Normal"/>
    <s v="9-Jul-2004"/>
    <n v="18"/>
    <n v="0"/>
    <n v="12890.06"/>
    <s v="tier - 3"/>
    <s v="tier - 1"/>
    <s v="R1019"/>
  </r>
  <r>
    <s v="ID820"/>
    <s v=" Ms"/>
    <s v="Windler"/>
    <s v="  Mary"/>
    <n v="41.2"/>
    <n v="4.95"/>
    <x v="0"/>
    <s v="No"/>
    <s v="No"/>
    <n v="1"/>
    <s v="No"/>
    <s v="Obesity"/>
    <s v="Normal"/>
    <s v="6-Aug-1984"/>
    <n v="38"/>
    <n v="3"/>
    <n v="12870.31"/>
    <s v="tier - 3"/>
    <s v="tier - 3"/>
    <s v="R1012"/>
  </r>
  <r>
    <s v="ID821"/>
    <s v=" Mr"/>
    <s v="Jones"/>
    <s v="  Marcus B"/>
    <n v="28.81"/>
    <n v="10.8"/>
    <x v="1"/>
    <s v="No"/>
    <s v="Yes"/>
    <n v="1"/>
    <s v="No"/>
    <s v="Over Weight"/>
    <s v="Diabetes"/>
    <s v="27-Sep-1963"/>
    <n v="59"/>
    <n v="0"/>
    <n v="12856.84"/>
    <s v="tier - 3"/>
    <s v="tier - 3"/>
    <s v="R1021"/>
  </r>
  <r>
    <s v="ID822"/>
    <s v=" Mr"/>
    <s v="Stevenson"/>
    <s v="  Thomas K."/>
    <n v="37.409999999999997"/>
    <n v="7.21"/>
    <x v="0"/>
    <s v="No"/>
    <s v="No"/>
    <n v="2"/>
    <s v="No"/>
    <s v="Obesity"/>
    <s v="Diabetes"/>
    <s v="22-Sep-1973"/>
    <n v="49"/>
    <n v="0"/>
    <n v="12852.37"/>
    <s v="tier - 3"/>
    <s v="tier - 1"/>
    <s v="R1012"/>
  </r>
  <r>
    <s v="ID823"/>
    <s v=" Mr"/>
    <s v="Humphrey"/>
    <s v="  Robert"/>
    <n v="52.54"/>
    <n v="5.12"/>
    <x v="0"/>
    <s v="No"/>
    <s v="Yes"/>
    <n v="1"/>
    <s v="No"/>
    <s v="Obesity"/>
    <s v="Normal"/>
    <s v="27-Sep-1993"/>
    <n v="29"/>
    <n v="0"/>
    <n v="12847.24"/>
    <s v="tier - 3"/>
    <s v="tier - 2"/>
    <s v="R1012"/>
  </r>
  <r>
    <s v="ID824"/>
    <s v=" Mr"/>
    <s v="Nelson"/>
    <s v="  Geoff"/>
    <n v="17.29"/>
    <n v="4.62"/>
    <x v="0"/>
    <s v="yes"/>
    <s v="No"/>
    <n v="1"/>
    <s v="yes"/>
    <s v="Under Weight"/>
    <s v="Normal"/>
    <s v="9-Nov-2004"/>
    <n v="18"/>
    <n v="2"/>
    <n v="12829.46"/>
    <s v="tier - 3"/>
    <s v="tier - 3"/>
    <s v="R1016"/>
  </r>
  <r>
    <s v="ID825"/>
    <s v=" Mr"/>
    <s v="Payne"/>
    <s v="  Chris J."/>
    <n v="31.74"/>
    <n v="7.68"/>
    <x v="1"/>
    <s v="No"/>
    <s v="No"/>
    <n v="0"/>
    <s v="No"/>
    <s v="Obesity"/>
    <s v="Diabetes"/>
    <s v="25-Sep-1967"/>
    <n v="55"/>
    <n v="0"/>
    <n v="12823.25"/>
    <s v="tier - 3"/>
    <s v="tier - 3"/>
    <s v="R1021"/>
  </r>
  <r>
    <s v="ID826"/>
    <s v=" Ms"/>
    <s v="Hails"/>
    <s v="  Kate A."/>
    <n v="26.504999999999999"/>
    <n v="6.79"/>
    <x v="1"/>
    <s v="No"/>
    <s v="Yes"/>
    <n v="1"/>
    <s v="No"/>
    <s v="Over Weight"/>
    <s v="Diabetes"/>
    <s v="20-Jul-1963"/>
    <n v="59"/>
    <n v="0"/>
    <n v="12815.44"/>
    <s v="tier - 3"/>
    <s v="tier - 3"/>
    <s v="R1024"/>
  </r>
  <r>
    <s v="ID827"/>
    <s v=" Ms"/>
    <s v="Proctor"/>
    <s v="  Kelli"/>
    <n v="36.479999999999997"/>
    <n v="11.09"/>
    <x v="0"/>
    <s v="No"/>
    <s v="No"/>
    <n v="0"/>
    <s v="No"/>
    <s v="Obesity"/>
    <s v="Diabetes"/>
    <s v="24-Jul-1978"/>
    <n v="44"/>
    <n v="0"/>
    <n v="12797.21"/>
    <s v="tier - 3"/>
    <s v="tier - 1"/>
    <s v="R1024"/>
  </r>
  <r>
    <s v="ID828"/>
    <s v=" Mrs"/>
    <s v="Ryan"/>
    <s v="  Maggie M"/>
    <n v="39.159999999999997"/>
    <n v="5.24"/>
    <x v="1"/>
    <s v="No"/>
    <s v="Yes"/>
    <n v="1"/>
    <s v="No"/>
    <s v="Obesity"/>
    <s v="Normal"/>
    <s v="29-Oct-1983"/>
    <n v="39"/>
    <n v="3"/>
    <n v="12788.18"/>
    <s v="tier - 3"/>
    <s v="tier - 1"/>
    <s v="R1026"/>
  </r>
  <r>
    <s v="ID829"/>
    <s v=" Mrs"/>
    <s v="Watson"/>
    <s v="  Michelle L."/>
    <n v="28.22"/>
    <n v="7.51"/>
    <x v="1"/>
    <s v="No"/>
    <s v="Yes"/>
    <n v="1"/>
    <s v="No"/>
    <s v="Over Weight"/>
    <s v="Diabetes"/>
    <s v="5-Dec-1963"/>
    <n v="59"/>
    <n v="0"/>
    <n v="12788.03"/>
    <s v="tier - 3"/>
    <s v="tier - 3"/>
    <s v="R1025"/>
  </r>
  <r>
    <s v="ID830"/>
    <s v=" Mrs"/>
    <s v="Gresh"/>
    <s v="  Ashley K"/>
    <n v="35"/>
    <n v="4.13"/>
    <x v="0"/>
    <s v="No"/>
    <s v="No"/>
    <n v="2"/>
    <s v="No"/>
    <s v="Obesity"/>
    <s v="Normal"/>
    <s v="7-Oct-1972"/>
    <n v="50"/>
    <n v="0"/>
    <n v="12776.05"/>
    <s v="tier - 3"/>
    <s v="tier - 3"/>
    <s v="R1026"/>
  </r>
  <r>
    <s v="ID831"/>
    <s v=" Mr"/>
    <s v="Anis"/>
    <s v="  Michael"/>
    <n v="36.24"/>
    <n v="8.3800000000000008"/>
    <x v="1"/>
    <s v="No"/>
    <s v="No"/>
    <n v="1"/>
    <s v="No"/>
    <s v="Obesity"/>
    <s v="Diabetes"/>
    <s v="25-Sep-1975"/>
    <n v="47"/>
    <n v="1"/>
    <n v="12770.27"/>
    <s v="tier - 3"/>
    <s v="tier - 3"/>
    <s v="R1021"/>
  </r>
  <r>
    <s v="ID832"/>
    <s v=" Mr"/>
    <s v="Swartz"/>
    <s v="  Ryan K."/>
    <n v="36.954999999999998"/>
    <n v="8.07"/>
    <x v="0"/>
    <s v="No"/>
    <s v="No"/>
    <n v="0"/>
    <s v="No"/>
    <s v="Obesity"/>
    <s v="Diabetes"/>
    <s v="1-Oct-1962"/>
    <n v="60"/>
    <n v="0"/>
    <n v="12741.17"/>
    <s v="tier - 3"/>
    <s v="tier - 1"/>
    <s v="R1017"/>
  </r>
  <r>
    <s v="ID833"/>
    <s v=" Mr"/>
    <s v="Schluneker"/>
    <s v="  Matthew J"/>
    <n v="29.64"/>
    <n v="8.9499999999999993"/>
    <x v="0"/>
    <s v="No"/>
    <s v="No"/>
    <n v="0"/>
    <s v="No"/>
    <s v="Over Weight"/>
    <s v="Diabetes"/>
    <s v="2-Sep-1962"/>
    <n v="60"/>
    <n v="0"/>
    <n v="12731"/>
    <s v="tier - 3"/>
    <s v="tier - 3"/>
    <s v="R1016"/>
  </r>
  <r>
    <s v="ID834"/>
    <s v=" Mrs"/>
    <s v="Bellemare"/>
    <s v="  Karine"/>
    <n v="42.74"/>
    <n v="6.31"/>
    <x v="1"/>
    <s v="No"/>
    <s v="No"/>
    <n v="1"/>
    <s v="No"/>
    <s v="Obesity"/>
    <s v="Prediabetes"/>
    <s v="17-Jul-1988"/>
    <n v="34"/>
    <n v="3"/>
    <n v="12718.21"/>
    <s v="tier - 3"/>
    <s v="tier - 1"/>
    <s v="R1026"/>
  </r>
  <r>
    <s v="ID835"/>
    <s v=" Ms"/>
    <s v="Vitalo"/>
    <s v="  Antonia G"/>
    <n v="36.130000000000003"/>
    <n v="7.19"/>
    <x v="1"/>
    <s v="No"/>
    <s v="No"/>
    <n v="2"/>
    <s v="No"/>
    <s v="Obesity"/>
    <s v="Diabetes"/>
    <s v="8-Jul-1970"/>
    <n v="52"/>
    <n v="0"/>
    <n v="12713"/>
    <s v="tier - 3"/>
    <s v="tier - 1"/>
    <s v="R1011"/>
  </r>
  <r>
    <s v="ID836"/>
    <s v=" Ms"/>
    <s v="Hamilton"/>
    <s v="  Casondra L"/>
    <n v="31.55"/>
    <n v="6.11"/>
    <x v="1"/>
    <s v="No"/>
    <s v="No"/>
    <n v="1"/>
    <s v="No"/>
    <s v="Obesity"/>
    <s v="Prediabetes"/>
    <s v="28-Nov-1964"/>
    <n v="58"/>
    <n v="0"/>
    <n v="12700.63"/>
    <s v="tier - 3"/>
    <s v="tier - 3"/>
    <s v="R1011"/>
  </r>
  <r>
    <s v="ID837"/>
    <s v=" Ms"/>
    <s v="Marshall"/>
    <s v="  Wendy"/>
    <n v="52.75"/>
    <n v="6.02"/>
    <x v="0"/>
    <s v="No"/>
    <s v="No"/>
    <n v="1"/>
    <s v="No"/>
    <s v="Obesity"/>
    <s v="Prediabetes"/>
    <s v="7-Jul-1992"/>
    <n v="30"/>
    <n v="0"/>
    <n v="12699.56"/>
    <s v="tier - 3"/>
    <s v="tier - 2"/>
    <s v="R1011"/>
  </r>
  <r>
    <s v="ID838"/>
    <s v=" Mr"/>
    <s v="Cale"/>
    <s v="  Eric D"/>
    <n v="36.67"/>
    <n v="11.86"/>
    <x v="0"/>
    <s v="No"/>
    <s v="No"/>
    <n v="0"/>
    <s v="No"/>
    <s v="Obesity"/>
    <s v="Diabetes"/>
    <s v="24-Sep-1974"/>
    <n v="48"/>
    <n v="0"/>
    <n v="12697.48"/>
    <s v="tier - 3"/>
    <s v="tier - 3"/>
    <s v="R1021"/>
  </r>
  <r>
    <s v="ID839"/>
    <s v=" Ms"/>
    <s v="Pittaway"/>
    <s v="  Elizabeth"/>
    <n v="38.06"/>
    <n v="8.25"/>
    <x v="0"/>
    <s v="No"/>
    <s v="No"/>
    <n v="0"/>
    <s v="No"/>
    <s v="Obesity"/>
    <s v="Diabetes"/>
    <s v="27-Aug-1962"/>
    <n v="60"/>
    <n v="0"/>
    <n v="12648.7"/>
    <s v="tier - 3"/>
    <s v="tier - 2"/>
    <s v="R1013"/>
  </r>
  <r>
    <s v="ID840"/>
    <s v=" Ms"/>
    <s v="Bill"/>
    <s v="  Laura F"/>
    <n v="38"/>
    <n v="8.1300000000000008"/>
    <x v="0"/>
    <s v="No"/>
    <s v="No"/>
    <n v="0"/>
    <s v="No"/>
    <s v="Obesity"/>
    <s v="Diabetes"/>
    <s v="14-Sep-1965"/>
    <n v="57"/>
    <n v="2"/>
    <n v="12646.21"/>
    <s v="tier - 3"/>
    <s v="tier - 2"/>
    <s v="R1011"/>
  </r>
  <r>
    <s v="ID841"/>
    <s v=" Ms"/>
    <s v="Antrim"/>
    <s v="  Amelia F."/>
    <n v="35.1"/>
    <n v="10.1"/>
    <x v="0"/>
    <s v="No"/>
    <s v="No"/>
    <n v="0"/>
    <s v="No"/>
    <s v="Obesity"/>
    <s v="Diabetes"/>
    <s v="11-Jul-1962"/>
    <n v="60"/>
    <n v="0"/>
    <n v="12644.59"/>
    <s v="tier - 3"/>
    <s v="tier - 2"/>
    <s v="R1011"/>
  </r>
  <r>
    <s v="ID842"/>
    <s v=" Ms"/>
    <s v="Doolittle-Crider"/>
    <s v="  Amy L."/>
    <n v="33.82"/>
    <n v="5.89"/>
    <x v="1"/>
    <s v="No"/>
    <s v="No"/>
    <n v="2"/>
    <s v="No"/>
    <s v="Obesity"/>
    <s v="Prediabetes"/>
    <s v="17-Dec-1966"/>
    <n v="56"/>
    <n v="2"/>
    <n v="12643.38"/>
    <s v="tier - 3"/>
    <s v="tier - 1"/>
    <s v="R1012"/>
  </r>
  <r>
    <s v="ID843"/>
    <s v=" Ms"/>
    <s v="Ruhlman"/>
    <s v="  Katie J"/>
    <n v="37.43"/>
    <n v="4.97"/>
    <x v="0"/>
    <s v="No"/>
    <s v="No"/>
    <n v="2"/>
    <s v="No"/>
    <s v="Obesity"/>
    <s v="Normal"/>
    <s v="5-Sep-1972"/>
    <n v="50"/>
    <n v="0"/>
    <n v="12640.24"/>
    <s v="tier - 3"/>
    <s v="tier - 1"/>
    <s v="R1011"/>
  </r>
  <r>
    <s v="ID844"/>
    <s v=" Ms"/>
    <s v="Anderson"/>
    <s v="  Laura E."/>
    <n v="30.5"/>
    <n v="9.9"/>
    <x v="0"/>
    <s v="No"/>
    <s v="No"/>
    <n v="0"/>
    <s v="No"/>
    <s v="Obesity"/>
    <s v="Diabetes"/>
    <s v="22-Jul-1962"/>
    <n v="60"/>
    <n v="0"/>
    <n v="12638.2"/>
    <s v="tier - 3"/>
    <s v="tier - 1"/>
    <s v="R1011"/>
  </r>
  <r>
    <s v="ID845"/>
    <s v=" Mrs"/>
    <s v="Uchiyama"/>
    <s v="  Mayumi"/>
    <n v="24.53"/>
    <n v="9.0500000000000007"/>
    <x v="0"/>
    <s v="No"/>
    <s v="No"/>
    <n v="0"/>
    <s v="No"/>
    <s v="Normal weight"/>
    <s v="Diabetes"/>
    <s v="22-Nov-1962"/>
    <n v="60"/>
    <n v="0"/>
    <n v="12629.9"/>
    <s v="tier - 3"/>
    <s v="tier - 3"/>
    <s v="R1013"/>
  </r>
  <r>
    <s v="ID846"/>
    <s v=" Ms"/>
    <s v="Desota"/>
    <s v="  Vanessa"/>
    <n v="25.74"/>
    <n v="10.93"/>
    <x v="0"/>
    <s v="No"/>
    <s v="No"/>
    <n v="0"/>
    <s v="No"/>
    <s v="Over Weight"/>
    <s v="Diabetes"/>
    <s v="4-Oct-1965"/>
    <n v="57"/>
    <n v="2"/>
    <n v="12629.17"/>
    <s v="tier - 3"/>
    <s v="tier - 1"/>
    <s v="R1013"/>
  </r>
  <r>
    <s v="ID847"/>
    <s v=" Ms"/>
    <s v="Edmonds"/>
    <s v="  Natali N"/>
    <n v="34.08"/>
    <n v="7.58"/>
    <x v="1"/>
    <s v="No"/>
    <s v="No"/>
    <n v="2"/>
    <s v="No"/>
    <s v="Obesity"/>
    <s v="Diabetes"/>
    <s v="28-Dec-1970"/>
    <n v="52"/>
    <n v="0"/>
    <n v="12624.74"/>
    <s v="tier - 3"/>
    <s v="tier - 1"/>
    <s v="R1012"/>
  </r>
  <r>
    <s v="ID848"/>
    <s v=" Ms"/>
    <s v="Otto"/>
    <s v="  Beth"/>
    <n v="31.35"/>
    <n v="11"/>
    <x v="1"/>
    <s v="No"/>
    <s v="Yes"/>
    <n v="1"/>
    <s v="No"/>
    <s v="Obesity"/>
    <s v="Diabetes"/>
    <s v="19-Aug-1963"/>
    <n v="59"/>
    <n v="0"/>
    <n v="12622.18"/>
    <s v="tier - 3"/>
    <s v="tier - 1"/>
    <s v="R1012"/>
  </r>
  <r>
    <s v="ID849"/>
    <s v=" Mr"/>
    <s v="Kurt"/>
    <s v="  Alex"/>
    <n v="26.79"/>
    <n v="5.0599999999999996"/>
    <x v="0"/>
    <s v="No"/>
    <s v="No"/>
    <n v="1"/>
    <s v="No"/>
    <s v="Over Weight"/>
    <s v="Normal"/>
    <s v="18-Nov-1998"/>
    <n v="24"/>
    <n v="1"/>
    <n v="12609.89"/>
    <s v="tier - 3"/>
    <s v="tier - 3"/>
    <s v="R1012"/>
  </r>
  <r>
    <s v="ID850"/>
    <s v=" Mr"/>
    <s v="Duhaime"/>
    <s v="  Spencer"/>
    <n v="42.78"/>
    <n v="6.11"/>
    <x v="1"/>
    <s v="No"/>
    <s v="No"/>
    <n v="1"/>
    <s v="No"/>
    <s v="Obesity"/>
    <s v="Prediabetes"/>
    <s v="11-Aug-1988"/>
    <n v="34"/>
    <n v="3"/>
    <n v="12600.46"/>
    <s v="tier - 3"/>
    <s v="tier - 1"/>
    <s v="R1023"/>
  </r>
  <r>
    <s v="ID851"/>
    <s v=" Ms"/>
    <s v="Swann"/>
    <s v="  Andee W."/>
    <n v="46.75"/>
    <n v="6.66"/>
    <x v="1"/>
    <s v="No"/>
    <s v="No"/>
    <n v="2"/>
    <s v="No"/>
    <s v="Obesity"/>
    <s v="Diabetes"/>
    <s v="18-Jun-1970"/>
    <n v="52"/>
    <n v="5"/>
    <n v="12592.53"/>
    <s v="tier - 3"/>
    <s v="tier - 2"/>
    <s v="R1013"/>
  </r>
  <r>
    <s v="ID852"/>
    <s v=" Mrs"/>
    <s v="Burton"/>
    <s v="  Amy"/>
    <n v="32.15"/>
    <n v="4.0199999999999996"/>
    <x v="1"/>
    <s v="No"/>
    <s v="Yes"/>
    <n v="1"/>
    <s v="No"/>
    <s v="Obesity"/>
    <s v="Normal"/>
    <s v="26-Nov-1969"/>
    <n v="53"/>
    <n v="0"/>
    <n v="12579.92"/>
    <s v="tier - 3"/>
    <s v="tier - 1"/>
    <s v="R1025"/>
  </r>
  <r>
    <s v="ID853"/>
    <s v=" Mr"/>
    <s v="Ricardi"/>
    <s v="  Joshua"/>
    <n v="43.4"/>
    <n v="8.81"/>
    <x v="1"/>
    <s v="No"/>
    <s v="No"/>
    <n v="2"/>
    <s v="No"/>
    <s v="Obesity"/>
    <s v="Diabetes"/>
    <s v="28-Nov-1961"/>
    <n v="61"/>
    <n v="0"/>
    <n v="12574.05"/>
    <s v="tier - 3"/>
    <s v="tier - 1"/>
    <s v="R1011"/>
  </r>
  <r>
    <s v="ID854"/>
    <s v=" Mr"/>
    <s v="Joslyn"/>
    <s v="  C Fred"/>
    <n v="31.57"/>
    <n v="7.92"/>
    <x v="1"/>
    <s v="No"/>
    <s v="No"/>
    <n v="2"/>
    <s v="No"/>
    <s v="Obesity"/>
    <s v="Diabetes"/>
    <s v="28-Nov-1961"/>
    <n v="61"/>
    <n v="0"/>
    <n v="12557.61"/>
    <s v="tier - 3"/>
    <s v="tier - 3"/>
    <s v="R1013"/>
  </r>
  <r>
    <s v="ID855"/>
    <s v=" Mr"/>
    <s v="Bennie"/>
    <s v="  Jeremy"/>
    <n v="24.32"/>
    <n v="7.48"/>
    <x v="0"/>
    <s v="No"/>
    <s v="No"/>
    <n v="0"/>
    <s v="No"/>
    <s v="Normal weight"/>
    <s v="Diabetes"/>
    <s v="16-Oct-1962"/>
    <n v="60"/>
    <n v="0"/>
    <n v="12523.6"/>
    <s v="tier - 3"/>
    <s v="tier - 3"/>
    <s v="R1012"/>
  </r>
  <r>
    <s v="ID856"/>
    <s v=" Mr"/>
    <s v="Kanyane"/>
    <s v="  Patrick Sr."/>
    <n v="31.07"/>
    <n v="4.62"/>
    <x v="1"/>
    <s v="No"/>
    <s v="No"/>
    <n v="2"/>
    <s v="No"/>
    <s v="Obesity"/>
    <s v="Normal"/>
    <s v="12-Jul-1966"/>
    <n v="56"/>
    <n v="0"/>
    <n v="12499.88"/>
    <s v="tier - 3"/>
    <s v="tier - 2"/>
    <s v="R1012"/>
  </r>
  <r>
    <s v="ID857"/>
    <s v=" Ms"/>
    <s v="McFadden"/>
    <s v="  Kelly M."/>
    <n v="35.814999999999998"/>
    <n v="8.4700000000000006"/>
    <x v="0"/>
    <s v="No"/>
    <s v="No"/>
    <n v="0"/>
    <s v="No"/>
    <s v="Obesity"/>
    <s v="Diabetes"/>
    <s v="3-Dec-1968"/>
    <n v="54"/>
    <n v="3"/>
    <n v="12495.29"/>
    <s v="tier - 3"/>
    <s v="tier - 3"/>
    <s v="R1012"/>
  </r>
  <r>
    <s v="ID858"/>
    <s v=" Ms"/>
    <s v="Connolly"/>
    <s v="  Katherine"/>
    <n v="40.81"/>
    <n v="10.58"/>
    <x v="1"/>
    <s v="No"/>
    <s v="No"/>
    <n v="0"/>
    <s v="No"/>
    <s v="Obesity"/>
    <s v="Diabetes"/>
    <s v="1-Sep-1967"/>
    <n v="55"/>
    <n v="3"/>
    <n v="12485.8"/>
    <s v="tier - 3"/>
    <s v="tier - 3"/>
    <s v="R1013"/>
  </r>
  <r>
    <s v="ID859"/>
    <s v=" Ms"/>
    <s v="Merino"/>
    <s v="  Keila L"/>
    <n v="24.605"/>
    <n v="7.48"/>
    <x v="0"/>
    <s v="No"/>
    <s v="No"/>
    <n v="0"/>
    <s v="No"/>
    <s v="Normal weight"/>
    <s v="Diabetes"/>
    <s v="12-Nov-1968"/>
    <n v="54"/>
    <n v="3"/>
    <n v="12479.71"/>
    <s v="tier - 3"/>
    <s v="tier - 3"/>
    <s v="R1012"/>
  </r>
  <r>
    <s v="ID860"/>
    <s v=" Ms"/>
    <s v="Baird"/>
    <s v="  Zanae E"/>
    <n v="21.47"/>
    <n v="7.82"/>
    <x v="0"/>
    <s v="No"/>
    <s v="No"/>
    <n v="0"/>
    <s v="No"/>
    <s v="Normal weight"/>
    <s v="Diabetes"/>
    <s v="26-Nov-1968"/>
    <n v="54"/>
    <n v="3"/>
    <n v="12475.35"/>
    <s v="tier - 3"/>
    <s v="tier - 1"/>
    <s v="R1012"/>
  </r>
  <r>
    <s v="ID861"/>
    <s v=" Mr"/>
    <s v="Locatelli"/>
    <s v="  Alex"/>
    <n v="52.89"/>
    <n v="4.96"/>
    <x v="1"/>
    <s v="No"/>
    <s v="No"/>
    <n v="1"/>
    <s v="No"/>
    <s v="Obesity"/>
    <s v="Normal"/>
    <s v="9-Aug-1995"/>
    <n v="27"/>
    <n v="0"/>
    <n v="12452.25"/>
    <s v="tier - 3"/>
    <s v="tier - 3"/>
    <s v="R1012"/>
  </r>
  <r>
    <s v="ID862"/>
    <s v=" Ms"/>
    <s v="Brake"/>
    <s v="  Kathryn"/>
    <n v="32.965000000000003"/>
    <n v="6.15"/>
    <x v="1"/>
    <s v="No"/>
    <s v="No"/>
    <n v="1"/>
    <s v="No"/>
    <s v="Obesity"/>
    <s v="Prediabetes"/>
    <s v="4-Aug-1964"/>
    <n v="58"/>
    <n v="0"/>
    <n v="12430.95"/>
    <s v="tier - 3"/>
    <s v="tier - 3"/>
    <s v="R1024"/>
  </r>
  <r>
    <s v="ID863"/>
    <s v=" Mr"/>
    <s v="Jacobs"/>
    <s v="  Jason L."/>
    <n v="36.799999999999997"/>
    <n v="4.62"/>
    <x v="0"/>
    <s v="No"/>
    <s v="Yes"/>
    <n v="1"/>
    <s v="No"/>
    <s v="Obesity"/>
    <s v="Normal"/>
    <s v="14-Jul-1979"/>
    <n v="43"/>
    <n v="2"/>
    <n v="12408.29"/>
    <s v="tier - 3"/>
    <s v="tier - 1"/>
    <s v="R1022"/>
  </r>
  <r>
    <s v="ID864"/>
    <s v=" Mr"/>
    <s v="Vaught"/>
    <s v="  Benjamin J."/>
    <n v="34.299999999999997"/>
    <n v="4.87"/>
    <x v="0"/>
    <s v="No"/>
    <s v="No"/>
    <n v="2"/>
    <s v="No"/>
    <s v="Obesity"/>
    <s v="Normal"/>
    <s v="21-Aug-1972"/>
    <n v="50"/>
    <n v="0"/>
    <n v="12407.3"/>
    <s v="tier - 3"/>
    <s v="tier - 2"/>
    <s v="R1021"/>
  </r>
  <r>
    <s v="ID865"/>
    <s v=" Mr"/>
    <s v="Monteleone"/>
    <s v="  Steven M."/>
    <n v="35.244999999999997"/>
    <n v="4.63"/>
    <x v="0"/>
    <s v="No"/>
    <s v="No"/>
    <n v="0"/>
    <s v="No"/>
    <s v="Obesity"/>
    <s v="Normal"/>
    <s v="29-Dec-1989"/>
    <n v="33"/>
    <n v="0"/>
    <n v="12404.88"/>
    <s v="tier - 3"/>
    <s v="tier - 3"/>
    <s v="R1016"/>
  </r>
  <r>
    <s v="ID866"/>
    <s v=" Mrs"/>
    <s v="Verdugo"/>
    <s v="  Erika"/>
    <n v="26.23"/>
    <n v="11.93"/>
    <x v="0"/>
    <s v="No"/>
    <s v="No"/>
    <n v="0"/>
    <s v="No"/>
    <s v="Over Weight"/>
    <s v="Diabetes"/>
    <s v="26-Sep-1962"/>
    <n v="60"/>
    <n v="0"/>
    <n v="12369.89"/>
    <s v="tier - 3"/>
    <s v="tier - 2"/>
    <s v="R1024"/>
  </r>
  <r>
    <s v="ID867"/>
    <s v=" Mr"/>
    <s v="Sellers"/>
    <s v="  Chad"/>
    <n v="36.1"/>
    <n v="5.65"/>
    <x v="1"/>
    <s v="No"/>
    <s v="No"/>
    <n v="2"/>
    <s v="No"/>
    <s v="Obesity"/>
    <s v="Normal"/>
    <s v="29-Dec-1966"/>
    <n v="56"/>
    <n v="3"/>
    <n v="12363.55"/>
    <s v="tier - 3"/>
    <s v="tier - 3"/>
    <s v="R1011"/>
  </r>
  <r>
    <s v="ID868"/>
    <s v=" Mr"/>
    <s v="Bowman"/>
    <s v="  Mark"/>
    <n v="37.1"/>
    <n v="11.21"/>
    <x v="1"/>
    <s v="No"/>
    <s v="Yes"/>
    <n v="1"/>
    <s v="No"/>
    <s v="Obesity"/>
    <s v="Diabetes"/>
    <s v="22-Sep-1963"/>
    <n v="59"/>
    <n v="1"/>
    <n v="12347.17"/>
    <s v="tier - 3"/>
    <s v="tier - 3"/>
    <s v="R1011"/>
  </r>
  <r>
    <s v="ID869"/>
    <s v=" Mr"/>
    <s v="Marley"/>
    <s v="  David"/>
    <n v="27.5"/>
    <n v="10.62"/>
    <x v="1"/>
    <s v="No"/>
    <s v="Yes"/>
    <n v="1"/>
    <s v="No"/>
    <s v="Over Weight"/>
    <s v="Diabetes"/>
    <s v="2-Aug-1963"/>
    <n v="59"/>
    <n v="1"/>
    <n v="12333.83"/>
    <s v="tier - 3"/>
    <s v="tier - 2"/>
    <s v="R1011"/>
  </r>
  <r>
    <s v="ID870"/>
    <s v=" Mr"/>
    <s v="Grey"/>
    <s v="  Matthew R"/>
    <n v="24.7"/>
    <n v="10.7"/>
    <x v="1"/>
    <s v="No"/>
    <s v="Yes"/>
    <n v="1"/>
    <s v="No"/>
    <s v="Normal weight"/>
    <s v="Diabetes"/>
    <s v="29-Aug-1963"/>
    <n v="59"/>
    <n v="0"/>
    <n v="12323.94"/>
    <s v="tier - 3"/>
    <s v="tier - 3"/>
    <s v="R1017"/>
  </r>
  <r>
    <s v="ID871"/>
    <s v=" Mrs"/>
    <s v="O'Rourke"/>
    <s v="  Orla"/>
    <n v="26.78"/>
    <n v="10.02"/>
    <x v="1"/>
    <s v="No"/>
    <s v="Yes"/>
    <n v="1"/>
    <s v="No"/>
    <s v="Over Weight"/>
    <s v="Diabetes"/>
    <s v="28-Oct-1963"/>
    <n v="59"/>
    <n v="0"/>
    <n v="12299.59"/>
    <s v="tier - 3"/>
    <s v="tier - 1"/>
    <s v="R1025"/>
  </r>
  <r>
    <s v="ID872"/>
    <s v=" Ms"/>
    <s v="Fatehali"/>
    <s v="  Shaista S"/>
    <n v="45.8"/>
    <n v="4.8499999999999996"/>
    <x v="0"/>
    <s v="No"/>
    <s v="No"/>
    <n v="0"/>
    <s v="No"/>
    <s v="Obesity"/>
    <s v="Normal"/>
    <s v="29-Oct-1990"/>
    <n v="32"/>
    <n v="3"/>
    <n v="12282.38"/>
    <s v="tier - 3"/>
    <s v="tier - 1"/>
    <s v="R1011"/>
  </r>
  <r>
    <s v="ID873"/>
    <s v=" Mrs"/>
    <s v="Piza-Taylor"/>
    <s v="  Emily"/>
    <n v="29"/>
    <n v="4.3899999999999997"/>
    <x v="1"/>
    <s v="No"/>
    <s v="No"/>
    <n v="2"/>
    <s v="No"/>
    <s v="Over Weight"/>
    <s v="Normal"/>
    <s v="16-Nov-1966"/>
    <n v="56"/>
    <n v="0"/>
    <n v="12282.03"/>
    <s v="tier - 3"/>
    <s v="tier - 1"/>
    <s v="R1025"/>
  </r>
  <r>
    <s v="ID874"/>
    <s v=" Ms"/>
    <s v="Cavanaugh"/>
    <s v="  Julie A."/>
    <n v="33.534999999999997"/>
    <n v="8.24"/>
    <x v="1"/>
    <s v="No"/>
    <s v="No"/>
    <n v="0"/>
    <s v="No"/>
    <s v="Obesity"/>
    <s v="Diabetes"/>
    <s v="28-Aug-1967"/>
    <n v="55"/>
    <n v="2"/>
    <n v="12269.69"/>
    <s v="tier - 3"/>
    <s v="tier - 2"/>
    <s v="R1012"/>
  </r>
  <r>
    <s v="ID875"/>
    <s v=" Ms"/>
    <s v="Amako"/>
    <s v="  Megumi"/>
    <n v="32.774999999999999"/>
    <n v="9.77"/>
    <x v="1"/>
    <s v="No"/>
    <s v="No"/>
    <n v="0"/>
    <s v="No"/>
    <s v="Obesity"/>
    <s v="Diabetes"/>
    <s v="30-Dec-1967"/>
    <n v="55"/>
    <n v="2"/>
    <n v="12268.63"/>
    <s v="tier - 3"/>
    <s v="tier - 1"/>
    <s v="R1012"/>
  </r>
  <r>
    <s v="ID876"/>
    <s v=" Ms"/>
    <s v="Musa"/>
    <s v="  Skylar"/>
    <n v="37.51"/>
    <n v="5.5"/>
    <x v="1"/>
    <s v="No"/>
    <s v="No"/>
    <n v="2"/>
    <s v="No"/>
    <s v="Obesity"/>
    <s v="Normal"/>
    <s v="6-Dec-1966"/>
    <n v="56"/>
    <n v="2"/>
    <n v="12265.51"/>
    <s v="tier - 3"/>
    <s v="tier - 3"/>
    <s v="R1013"/>
  </r>
  <r>
    <s v="ID877"/>
    <s v=" Mrs"/>
    <s v="Phillippi"/>
    <s v="  Victoria"/>
    <n v="39.86"/>
    <n v="11.84"/>
    <x v="1"/>
    <s v="No"/>
    <s v="No"/>
    <n v="1"/>
    <s v="No"/>
    <s v="Obesity"/>
    <s v="Diabetes"/>
    <s v="13-Aug-1986"/>
    <n v="36"/>
    <n v="3"/>
    <n v="12255.04"/>
    <s v="tier - 3"/>
    <s v="tier - 2"/>
    <s v="R1026"/>
  </r>
  <r>
    <s v="ID878"/>
    <s v=" Mrs"/>
    <s v="Hoskins"/>
    <s v="  Amanda L"/>
    <n v="42.13"/>
    <n v="4.66"/>
    <x v="0"/>
    <s v="No"/>
    <s v="No"/>
    <n v="0"/>
    <s v="No"/>
    <s v="Obesity"/>
    <s v="Normal"/>
    <s v="23-Nov-1989"/>
    <n v="33"/>
    <n v="3"/>
    <n v="12254.44"/>
    <s v="tier - 3"/>
    <s v="tier - 3"/>
    <s v="R1026"/>
  </r>
  <r>
    <s v="ID879"/>
    <s v=" Ms"/>
    <s v="Imbalzano Zegar"/>
    <s v="  Renee"/>
    <n v="35.99"/>
    <n v="11.11"/>
    <x v="0"/>
    <s v="No"/>
    <s v="No"/>
    <n v="0"/>
    <s v="No"/>
    <s v="Obesity"/>
    <s v="Diabetes"/>
    <s v="23-Jun-1974"/>
    <n v="48"/>
    <n v="0"/>
    <n v="12245.17"/>
    <s v="tier - 3"/>
    <s v="tier - 1"/>
    <s v="R1012"/>
  </r>
  <r>
    <s v="ID880"/>
    <s v=" Ms"/>
    <s v="Triedman"/>
    <s v="  Nellie A."/>
    <n v="35.200000000000003"/>
    <n v="7.72"/>
    <x v="1"/>
    <s v="No"/>
    <s v="Yes"/>
    <n v="1"/>
    <s v="No"/>
    <s v="Obesity"/>
    <s v="Diabetes"/>
    <s v="17-Jul-1963"/>
    <n v="59"/>
    <n v="0"/>
    <n v="12244.53"/>
    <s v="tier - 3"/>
    <s v="tier - 1"/>
    <s v="R1013"/>
  </r>
  <r>
    <s v="ID881"/>
    <s v=" Ms"/>
    <s v="Lovuolo"/>
    <s v="  Tamara"/>
    <n v="29.91"/>
    <n v="5.55"/>
    <x v="1"/>
    <s v="No"/>
    <s v="No"/>
    <n v="2"/>
    <s v="No"/>
    <s v="Over Weight"/>
    <s v="Normal"/>
    <s v="29-Jul-1966"/>
    <n v="56"/>
    <n v="0"/>
    <n v="12237.73"/>
    <s v="tier - 3"/>
    <s v="tier - 3"/>
    <s v="R1012"/>
  </r>
  <r>
    <s v="ID882"/>
    <s v=" Ms"/>
    <s v="Chung"/>
    <s v="  Joan"/>
    <n v="36.479999999999997"/>
    <n v="5.05"/>
    <x v="1"/>
    <s v="No"/>
    <s v="No"/>
    <n v="1"/>
    <s v="No"/>
    <s v="Obesity"/>
    <s v="Normal"/>
    <s v="15-Oct-1964"/>
    <n v="58"/>
    <n v="0"/>
    <n v="12235.84"/>
    <s v="tier - 3"/>
    <s v="tier - 3"/>
    <s v="R1012"/>
  </r>
  <r>
    <s v="ID883"/>
    <s v=" Ms"/>
    <s v="Newsom"/>
    <s v="  Aimee J."/>
    <n v="27.5"/>
    <n v="8.69"/>
    <x v="1"/>
    <s v="No"/>
    <s v="Yes"/>
    <n v="1"/>
    <s v="No"/>
    <s v="Over Weight"/>
    <s v="Diabetes"/>
    <s v="19-Jul-1963"/>
    <n v="59"/>
    <n v="0"/>
    <n v="12233.83"/>
    <s v="tier - 3"/>
    <s v="tier - 1"/>
    <s v="R1011"/>
  </r>
  <r>
    <s v="ID884"/>
    <s v=" Ms"/>
    <s v="Harrington"/>
    <s v="  Suzanne"/>
    <n v="33.44"/>
    <n v="5.9"/>
    <x v="1"/>
    <s v="No"/>
    <s v="No"/>
    <n v="1"/>
    <s v="No"/>
    <s v="Obesity"/>
    <s v="Prediabetes"/>
    <s v="24-Jun-1964"/>
    <n v="58"/>
    <n v="0"/>
    <n v="12231.61"/>
    <s v="tier - 3"/>
    <s v="tier - 3"/>
    <s v="R1012"/>
  </r>
  <r>
    <s v="ID885"/>
    <s v=" Ms"/>
    <s v="Hoffman"/>
    <s v="  Kristin A."/>
    <n v="28.215"/>
    <n v="6.29"/>
    <x v="1"/>
    <s v="No"/>
    <s v="No"/>
    <n v="1"/>
    <s v="No"/>
    <s v="Over Weight"/>
    <s v="Prediabetes"/>
    <s v="2-Jul-1964"/>
    <n v="58"/>
    <n v="0"/>
    <n v="12224.35"/>
    <s v="tier - 3"/>
    <s v="tier - 1"/>
    <s v="R1012"/>
  </r>
  <r>
    <s v="ID886"/>
    <s v=" Ms"/>
    <s v="Van Vugt"/>
    <s v="  Bronwyn"/>
    <n v="27.17"/>
    <n v="5.84"/>
    <x v="1"/>
    <s v="No"/>
    <s v="No"/>
    <n v="1"/>
    <s v="No"/>
    <s v="Over Weight"/>
    <s v="Prediabetes"/>
    <s v="20-Jul-1964"/>
    <n v="58"/>
    <n v="0"/>
    <n v="12222.9"/>
    <s v="tier - 3"/>
    <s v="tier - 2"/>
    <s v="R1012"/>
  </r>
  <r>
    <s v="ID887"/>
    <s v=" Ms"/>
    <s v="Feehley"/>
    <s v="  Taylor J"/>
    <n v="35.380000000000003"/>
    <n v="6.12"/>
    <x v="0"/>
    <s v="No"/>
    <s v="No"/>
    <n v="0"/>
    <s v="No"/>
    <s v="Obesity"/>
    <s v="Prediabetes"/>
    <s v="14-Aug-1977"/>
    <n v="45"/>
    <n v="2"/>
    <n v="12218.7"/>
    <s v="tier - 3"/>
    <s v="tier - 1"/>
    <s v="R1012"/>
  </r>
  <r>
    <s v="ID888"/>
    <s v=" Mrs"/>
    <s v="Ashworth"/>
    <s v="  Kimberly M."/>
    <n v="43.48"/>
    <n v="6.24"/>
    <x v="0"/>
    <s v="No"/>
    <s v="No"/>
    <n v="0"/>
    <s v="No"/>
    <s v="Obesity"/>
    <s v="Prediabetes"/>
    <s v="29-Aug-1991"/>
    <n v="31"/>
    <n v="3"/>
    <n v="12198.64"/>
    <s v="tier - 3"/>
    <s v="tier - 3"/>
    <s v="R1026"/>
  </r>
  <r>
    <s v="ID889"/>
    <s v=" Mr"/>
    <s v="Hansen"/>
    <s v="  Joshua E."/>
    <n v="41.73"/>
    <n v="6.25"/>
    <x v="0"/>
    <s v="No"/>
    <s v="No"/>
    <n v="1"/>
    <s v="No"/>
    <s v="Obesity"/>
    <s v="Prediabetes"/>
    <s v="5-Oct-1987"/>
    <n v="35"/>
    <n v="3"/>
    <n v="12148.2"/>
    <s v="tier - 3"/>
    <s v="tier - 3"/>
    <s v="R1012"/>
  </r>
  <r>
    <s v="ID890"/>
    <s v=" Mr"/>
    <s v="Czyz"/>
    <s v="  Jeffrey"/>
    <n v="28.9"/>
    <n v="11.96"/>
    <x v="0"/>
    <s v="No"/>
    <s v="No"/>
    <n v="0"/>
    <s v="No"/>
    <s v="Over Weight"/>
    <s v="Diabetes"/>
    <s v="15-Sep-1962"/>
    <n v="60"/>
    <n v="0"/>
    <n v="12146.97"/>
    <s v="tier - 3"/>
    <s v="tier - 3"/>
    <s v="R1011"/>
  </r>
  <r>
    <s v="ID891"/>
    <s v=" Mr"/>
    <s v="Bauder"/>
    <s v="  Andrew R"/>
    <n v="25.74"/>
    <n v="7.69"/>
    <x v="0"/>
    <s v="No"/>
    <s v="No"/>
    <n v="0"/>
    <s v="No"/>
    <s v="Over Weight"/>
    <s v="Diabetes"/>
    <s v="4-Nov-1962"/>
    <n v="60"/>
    <n v="0"/>
    <n v="12142.58"/>
    <s v="tier - 3"/>
    <s v="tier - 2"/>
    <s v="R1013"/>
  </r>
  <r>
    <s v="ID892"/>
    <s v=" Mr"/>
    <s v="Mendoza"/>
    <s v="  Francisco J. Sr."/>
    <n v="36.06"/>
    <n v="8.83"/>
    <x v="0"/>
    <s v="No"/>
    <s v="No"/>
    <n v="0"/>
    <s v="No"/>
    <s v="Obesity"/>
    <s v="Diabetes"/>
    <s v="16-Sep-1974"/>
    <n v="48"/>
    <n v="0"/>
    <n v="12137.6"/>
    <s v="tier - 3"/>
    <s v="tier - 3"/>
    <s v="R1012"/>
  </r>
  <r>
    <s v="ID893"/>
    <s v=" Mrs"/>
    <s v="Glass"/>
    <s v="  Rhonda"/>
    <n v="43.28"/>
    <n v="4.41"/>
    <x v="0"/>
    <s v="No"/>
    <s v="No"/>
    <n v="0"/>
    <s v="No"/>
    <s v="Obesity"/>
    <s v="Normal"/>
    <s v="6-Nov-1991"/>
    <n v="31"/>
    <n v="3"/>
    <n v="12130.8"/>
    <s v="tier - 3"/>
    <s v="tier - 3"/>
    <s v="R1026"/>
  </r>
  <r>
    <s v="ID894"/>
    <s v=" Mr"/>
    <s v="Butcher"/>
    <s v="  John"/>
    <n v="28.785"/>
    <n v="9.1"/>
    <x v="1"/>
    <s v="No"/>
    <s v="Yes"/>
    <n v="1"/>
    <s v="No"/>
    <s v="Over Weight"/>
    <s v="Diabetes"/>
    <s v="4-Jun-1963"/>
    <n v="60"/>
    <n v="0"/>
    <n v="12129.61"/>
    <s v="tier - 3"/>
    <s v="tier - 1"/>
    <s v="R1012"/>
  </r>
  <r>
    <s v="ID895"/>
    <s v=" Mr"/>
    <s v="Traiser"/>
    <s v="  Miles J."/>
    <n v="25.46"/>
    <n v="11.52"/>
    <x v="1"/>
    <s v="No"/>
    <s v="Yes"/>
    <n v="1"/>
    <s v="No"/>
    <s v="Over Weight"/>
    <s v="Diabetes"/>
    <s v="20-Jul-1963"/>
    <n v="59"/>
    <n v="0"/>
    <n v="12124.99"/>
    <s v="tier - 3"/>
    <s v="tier - 1"/>
    <s v="R1012"/>
  </r>
  <r>
    <s v="ID896"/>
    <s v=" Ms"/>
    <s v="Mudy-Mader"/>
    <s v="  Justyna I."/>
    <n v="30.8"/>
    <n v="10.95"/>
    <x v="0"/>
    <s v="No"/>
    <s v="No"/>
    <n v="0"/>
    <s v="No"/>
    <s v="Obesity"/>
    <s v="Diabetes"/>
    <s v="25-Oct-1968"/>
    <n v="54"/>
    <n v="3"/>
    <n v="12105.32"/>
    <s v="tier - 3"/>
    <s v="tier - 3"/>
    <s v="R1011"/>
  </r>
  <r>
    <s v="ID897"/>
    <s v=" Ms"/>
    <s v="Rogers"/>
    <s v="  Lucille"/>
    <n v="28.88"/>
    <n v="11.5"/>
    <x v="0"/>
    <s v="No"/>
    <s v="No"/>
    <n v="0"/>
    <s v="No"/>
    <s v="Over Weight"/>
    <s v="Diabetes"/>
    <s v="9-Dec-1968"/>
    <n v="54"/>
    <n v="2"/>
    <n v="12096.65"/>
    <s v="tier - 3"/>
    <s v="tier - 1"/>
    <s v="R1024"/>
  </r>
  <r>
    <s v="ID898"/>
    <s v=" Ms"/>
    <s v="Woo"/>
    <s v="  April"/>
    <n v="23"/>
    <n v="9.8800000000000008"/>
    <x v="0"/>
    <s v="No"/>
    <s v="No"/>
    <n v="0"/>
    <s v="No"/>
    <s v="Normal weight"/>
    <s v="Diabetes"/>
    <s v="21-Jun-1968"/>
    <n v="54"/>
    <n v="3"/>
    <n v="12094.48"/>
    <s v="tier - 3"/>
    <s v="tier - 3"/>
    <s v="R1011"/>
  </r>
  <r>
    <s v="ID899"/>
    <s v=" Mr"/>
    <s v="Walsh"/>
    <s v="  Robert"/>
    <n v="38.25"/>
    <n v="6.2"/>
    <x v="0"/>
    <s v="No"/>
    <s v="No"/>
    <n v="1"/>
    <s v="No"/>
    <s v="Obesity"/>
    <s v="Prediabetes"/>
    <s v="2-Sep-1984"/>
    <n v="38"/>
    <n v="3"/>
    <n v="12091.34"/>
    <s v="tier - 3"/>
    <s v="tier - 2"/>
    <s v="R1022"/>
  </r>
  <r>
    <s v="ID900"/>
    <s v=" Mrs"/>
    <s v="White"/>
    <s v="  Alyssa"/>
    <n v="39.25"/>
    <n v="8.41"/>
    <x v="1"/>
    <s v="No"/>
    <s v="No"/>
    <n v="1"/>
    <s v="No"/>
    <s v="Obesity"/>
    <s v="Diabetes"/>
    <s v="7-Sep-1986"/>
    <n v="36"/>
    <n v="3"/>
    <n v="12048.13"/>
    <s v="tier - 3"/>
    <s v="tier - 2"/>
    <s v="R1026"/>
  </r>
  <r>
    <s v="ID901"/>
    <s v=" Ms"/>
    <s v="Sheppard"/>
    <s v="  Jessica E."/>
    <n v="26.6"/>
    <n v="5.07"/>
    <x v="1"/>
    <s v="No"/>
    <s v="No"/>
    <n v="2"/>
    <s v="No"/>
    <s v="Over Weight"/>
    <s v="Normal"/>
    <s v="24-Nov-1966"/>
    <n v="56"/>
    <n v="1"/>
    <n v="12044.34"/>
    <s v="tier - 3"/>
    <s v="tier - 1"/>
    <s v="R1012"/>
  </r>
  <r>
    <s v="ID902"/>
    <s v=" Mr"/>
    <s v="Doran"/>
    <s v="  Patrick J."/>
    <n v="35.700000000000003"/>
    <n v="4.0599999999999996"/>
    <x v="0"/>
    <s v="No"/>
    <s v="Yes"/>
    <n v="1"/>
    <s v="No"/>
    <s v="Obesity"/>
    <s v="Normal"/>
    <s v="16-Oct-1979"/>
    <n v="43"/>
    <n v="2"/>
    <n v="12035.18"/>
    <s v="tier - 3"/>
    <s v="tier - 3"/>
    <s v="R1021"/>
  </r>
  <r>
    <s v="ID903"/>
    <s v=" Ms"/>
    <s v="Labrosse"/>
    <s v="  Emilie"/>
    <n v="20.100000000000001"/>
    <n v="10.52"/>
    <x v="0"/>
    <s v="No"/>
    <s v="No"/>
    <n v="0"/>
    <s v="No"/>
    <s v="Normal weight"/>
    <s v="Diabetes"/>
    <s v="29-Oct-1965"/>
    <n v="57"/>
    <n v="1"/>
    <n v="12032.33"/>
    <s v="tier - 3"/>
    <s v="tier - 1"/>
    <s v="R1011"/>
  </r>
  <r>
    <s v="ID904"/>
    <s v=" Ms"/>
    <s v="Thomas"/>
    <s v="  Caitlin B."/>
    <n v="22.23"/>
    <n v="9.65"/>
    <x v="0"/>
    <s v="No"/>
    <s v="No"/>
    <n v="0"/>
    <s v="No"/>
    <s v="Normal weight"/>
    <s v="Diabetes"/>
    <s v="9-Jun-1965"/>
    <n v="57"/>
    <n v="0"/>
    <n v="12029.29"/>
    <s v="tier - 3"/>
    <s v="tier - 2"/>
    <s v="R1024"/>
  </r>
  <r>
    <s v="ID905"/>
    <s v=" Mr"/>
    <s v="Lesniak"/>
    <s v="  Joseph W"/>
    <n v="36.47"/>
    <n v="6.21"/>
    <x v="0"/>
    <s v="No"/>
    <s v="No"/>
    <n v="0"/>
    <s v="No"/>
    <s v="Obesity"/>
    <s v="Prediabetes"/>
    <s v="17-Oct-1982"/>
    <n v="40"/>
    <n v="3"/>
    <n v="12001.29"/>
    <s v="tier - 3"/>
    <s v="tier - 3"/>
    <s v="R1021"/>
  </r>
  <r>
    <s v="ID906"/>
    <s v=" Ms"/>
    <s v="Prowse"/>
    <s v="  Wendy"/>
    <n v="49.64"/>
    <n v="4.76"/>
    <x v="0"/>
    <s v="No"/>
    <s v="Yes"/>
    <n v="1"/>
    <s v="No"/>
    <s v="Obesity"/>
    <s v="Normal"/>
    <s v="12-Dec-1993"/>
    <n v="29"/>
    <n v="0"/>
    <n v="11994.89"/>
    <s v="tier - 3"/>
    <s v="tier - 2"/>
    <s v="R1012"/>
  </r>
  <r>
    <s v="ID907"/>
    <s v=" Mrs"/>
    <s v="Seigel"/>
    <s v="  Leah L."/>
    <n v="36.799999999999997"/>
    <n v="5.73"/>
    <x v="1"/>
    <s v="No"/>
    <s v="Yes"/>
    <n v="1"/>
    <s v="No"/>
    <s v="Obesity"/>
    <s v="Prediabetes"/>
    <s v="4-Jul-1983"/>
    <n v="39"/>
    <n v="3"/>
    <n v="11987.68"/>
    <s v="tier - 3"/>
    <s v="tier - 2"/>
    <s v="R1026"/>
  </r>
  <r>
    <s v="ID908"/>
    <s v=" Mr"/>
    <s v="Blas"/>
    <s v="  Wayne L."/>
    <n v="33.880000000000003"/>
    <n v="10.78"/>
    <x v="1"/>
    <s v="No"/>
    <s v="No"/>
    <n v="0"/>
    <s v="No"/>
    <s v="Obesity"/>
    <s v="Diabetes"/>
    <s v="22-Dec-1967"/>
    <n v="55"/>
    <n v="3"/>
    <n v="11987.17"/>
    <s v="tier - 3"/>
    <s v="tier - 3"/>
    <s v="R1013"/>
  </r>
  <r>
    <s v="ID909"/>
    <s v=" Mr"/>
    <s v="Simpson"/>
    <s v="  Jason M."/>
    <n v="32.01"/>
    <n v="5.08"/>
    <x v="1"/>
    <s v="No"/>
    <s v="No"/>
    <n v="1"/>
    <s v="No"/>
    <s v="Obesity"/>
    <s v="Normal"/>
    <s v="29-Sep-1964"/>
    <n v="58"/>
    <n v="1"/>
    <n v="11946.63"/>
    <s v="tier - 3"/>
    <s v="tier - 2"/>
    <s v="R1013"/>
  </r>
  <r>
    <s v="ID910"/>
    <s v=" Mr"/>
    <s v="Gierman"/>
    <s v="  Floris"/>
    <n v="33.630000000000003"/>
    <n v="11.39"/>
    <x v="0"/>
    <s v="No"/>
    <s v="No"/>
    <n v="0"/>
    <s v="No"/>
    <s v="Obesity"/>
    <s v="Diabetes"/>
    <s v="1-Nov-1965"/>
    <n v="57"/>
    <n v="1"/>
    <n v="11945.13"/>
    <s v="tier - 3"/>
    <s v="tier - 2"/>
    <s v="R1012"/>
  </r>
  <r>
    <s v="ID911"/>
    <s v=" Mr"/>
    <s v="Jeuland"/>
    <s v="  Marc"/>
    <n v="34.865000000000002"/>
    <n v="5.35"/>
    <x v="1"/>
    <s v="No"/>
    <s v="No"/>
    <n v="1"/>
    <s v="No"/>
    <s v="Obesity"/>
    <s v="Normal"/>
    <s v="25-Dec-1964"/>
    <n v="58"/>
    <n v="0"/>
    <n v="11944.59"/>
    <s v="tier - 3"/>
    <s v="tier - 2"/>
    <s v="R1016"/>
  </r>
  <r>
    <s v="ID912"/>
    <s v=" Mr"/>
    <s v="Chorney"/>
    <s v="  Christopher"/>
    <n v="43.11"/>
    <n v="5.6"/>
    <x v="0"/>
    <s v="No"/>
    <s v="No"/>
    <n v="0"/>
    <s v="No"/>
    <s v="Obesity"/>
    <s v="Normal"/>
    <s v="19-Oct-1991"/>
    <n v="31"/>
    <n v="3"/>
    <n v="11941.83"/>
    <s v="tier - 3"/>
    <s v="tier - 1"/>
    <s v="R1023"/>
  </r>
  <r>
    <s v="ID913"/>
    <s v=" Mr"/>
    <s v="Rook"/>
    <s v="  Kevin"/>
    <n v="30.305"/>
    <n v="4.2699999999999996"/>
    <x v="1"/>
    <s v="No"/>
    <s v="No"/>
    <n v="1"/>
    <s v="No"/>
    <s v="Obesity"/>
    <s v="Normal"/>
    <s v="2-Aug-1964"/>
    <n v="58"/>
    <n v="0"/>
    <n v="11938.26"/>
    <s v="tier - 3"/>
    <s v="tier - 3"/>
    <s v="R1019"/>
  </r>
  <r>
    <s v="ID914"/>
    <s v=" Mr"/>
    <s v="Wright"/>
    <s v="  Aharon N"/>
    <n v="25.175000000000001"/>
    <n v="5.57"/>
    <x v="1"/>
    <s v="No"/>
    <s v="No"/>
    <n v="1"/>
    <s v="No"/>
    <s v="Over Weight"/>
    <s v="Normal"/>
    <s v="20-Dec-1964"/>
    <n v="58"/>
    <n v="0"/>
    <n v="11931.13"/>
    <s v="tier - 3"/>
    <s v="tier - 1"/>
    <s v="R1019"/>
  </r>
  <r>
    <s v="ID915"/>
    <s v=" Mr"/>
    <s v="Chin"/>
    <s v="  Lawrence D."/>
    <n v="26.8"/>
    <n v="5.68"/>
    <x v="1"/>
    <s v="No"/>
    <s v="No"/>
    <n v="1"/>
    <s v="No"/>
    <s v="Over Weight"/>
    <s v="Normal"/>
    <s v="19-Nov-1964"/>
    <n v="58"/>
    <n v="0"/>
    <n v="11918.2"/>
    <s v="tier - 3"/>
    <s v="tier - 1"/>
    <s v="R1021"/>
  </r>
  <r>
    <s v="ID916"/>
    <s v=" Mr"/>
    <s v="White"/>
    <s v="  Malcolm"/>
    <n v="21.78"/>
    <n v="5.3"/>
    <x v="0"/>
    <s v="yes"/>
    <s v="No"/>
    <n v="1"/>
    <s v="No"/>
    <s v="Normal weight"/>
    <s v="Normal"/>
    <s v="2-Jun-2004"/>
    <n v="19"/>
    <n v="2"/>
    <n v="11884.05"/>
    <s v="tier - 3"/>
    <s v="tier - 3"/>
    <s v="R1013"/>
  </r>
  <r>
    <s v="ID917"/>
    <s v=" Ms"/>
    <s v="Savage"/>
    <s v="  Anna E."/>
    <n v="30.14"/>
    <n v="9.4499999999999993"/>
    <x v="1"/>
    <s v="No"/>
    <s v="No"/>
    <n v="0"/>
    <s v="No"/>
    <s v="Obesity"/>
    <s v="Diabetes"/>
    <s v="29-Oct-1967"/>
    <n v="55"/>
    <n v="2"/>
    <n v="11881.97"/>
    <s v="tier - 3"/>
    <s v="tier - 1"/>
    <s v="R1013"/>
  </r>
  <r>
    <s v="ID918"/>
    <s v=" Ms"/>
    <s v="Hitchings"/>
    <s v="  Jenny"/>
    <n v="29.7"/>
    <n v="6.79"/>
    <x v="1"/>
    <s v="No"/>
    <s v="No"/>
    <n v="0"/>
    <s v="No"/>
    <s v="Over Weight"/>
    <s v="Diabetes"/>
    <s v="14-Jul-1967"/>
    <n v="55"/>
    <n v="2"/>
    <n v="11881.36"/>
    <s v="tier - 3"/>
    <s v="tier - 2"/>
    <s v="R1011"/>
  </r>
  <r>
    <s v="ID919"/>
    <s v=" Ms"/>
    <s v="Truitt"/>
    <s v="  Melissa L"/>
    <n v="32.395000000000003"/>
    <n v="11.1"/>
    <x v="1"/>
    <s v="No"/>
    <s v="No"/>
    <n v="0"/>
    <s v="No"/>
    <s v="Obesity"/>
    <s v="Diabetes"/>
    <s v="24-Aug-1967"/>
    <n v="55"/>
    <n v="1"/>
    <n v="11879.1"/>
    <s v="tier - 3"/>
    <s v="tier - 3"/>
    <s v="R1024"/>
  </r>
  <r>
    <s v="ID920"/>
    <s v=" Ms"/>
    <s v="Chang"/>
    <s v="  Chia J."/>
    <n v="36.64"/>
    <n v="7.26"/>
    <x v="0"/>
    <s v="No"/>
    <s v="No"/>
    <n v="0"/>
    <s v="No"/>
    <s v="Obesity"/>
    <s v="Diabetes"/>
    <s v="7-Jul-1974"/>
    <n v="48"/>
    <n v="0"/>
    <n v="11858.56"/>
    <s v="tier - 3"/>
    <s v="tier - 3"/>
    <s v="R1011"/>
  </r>
  <r>
    <s v="ID921"/>
    <s v=" Ms"/>
    <s v="Frey"/>
    <s v="  Laura A"/>
    <n v="39.049999999999997"/>
    <n v="5.27"/>
    <x v="1"/>
    <s v="No"/>
    <s v="No"/>
    <n v="1"/>
    <s v="No"/>
    <s v="Obesity"/>
    <s v="Normal"/>
    <s v="29-Sep-1964"/>
    <n v="58"/>
    <n v="0"/>
    <n v="11856.41"/>
    <s v="tier - 3"/>
    <s v="tier - 2"/>
    <s v="R1013"/>
  </r>
  <r>
    <s v="ID922"/>
    <s v=" Ms"/>
    <s v="Krishna"/>
    <s v="  Aditi"/>
    <n v="33.1"/>
    <n v="5.46"/>
    <x v="1"/>
    <s v="No"/>
    <s v="No"/>
    <n v="1"/>
    <s v="No"/>
    <s v="Obesity"/>
    <s v="Normal"/>
    <s v="27-Jun-1964"/>
    <n v="58"/>
    <n v="0"/>
    <n v="11848.14"/>
    <s v="tier - 3"/>
    <s v="tier - 2"/>
    <s v="R1011"/>
  </r>
  <r>
    <s v="ID923"/>
    <s v=" Ms"/>
    <s v="Maher"/>
    <s v="  Leah A."/>
    <n v="31.824999999999999"/>
    <n v="8.1300000000000008"/>
    <x v="0"/>
    <s v="No"/>
    <s v="No"/>
    <n v="0"/>
    <s v="No"/>
    <s v="Obesity"/>
    <s v="Diabetes"/>
    <s v="10-Nov-1965"/>
    <n v="57"/>
    <n v="0"/>
    <n v="11842.62"/>
    <s v="tier - 3"/>
    <s v="tier - 3"/>
    <s v="R1012"/>
  </r>
  <r>
    <s v="ID924"/>
    <s v=" Ms"/>
    <s v="Boivin"/>
    <s v="  Marianne"/>
    <n v="29"/>
    <n v="4.25"/>
    <x v="1"/>
    <s v="No"/>
    <s v="No"/>
    <n v="1"/>
    <s v="No"/>
    <s v="Over Weight"/>
    <s v="Normal"/>
    <s v="11-Jul-1964"/>
    <n v="58"/>
    <n v="0"/>
    <n v="11842.44"/>
    <s v="tier - 3"/>
    <s v="tier - 2"/>
    <s v="R1011"/>
  </r>
  <r>
    <s v="ID925"/>
    <s v=" Ms"/>
    <s v="McAlister"/>
    <s v="  Carla"/>
    <n v="30.495000000000001"/>
    <n v="8.68"/>
    <x v="0"/>
    <s v="No"/>
    <s v="No"/>
    <n v="0"/>
    <s v="No"/>
    <s v="Obesity"/>
    <s v="Diabetes"/>
    <s v="25-Sep-1965"/>
    <n v="57"/>
    <n v="0"/>
    <n v="11840.78"/>
    <s v="tier - 3"/>
    <s v="tier - 2"/>
    <s v="R1012"/>
  </r>
  <r>
    <s v="ID926"/>
    <s v=" Ms"/>
    <s v="Akhmedova"/>
    <s v="  Oksana"/>
    <n v="25.2"/>
    <n v="6.25"/>
    <x v="1"/>
    <s v="No"/>
    <s v="No"/>
    <n v="1"/>
    <s v="No"/>
    <s v="Over Weight"/>
    <s v="Prediabetes"/>
    <s v="11-Sep-1964"/>
    <n v="58"/>
    <n v="0"/>
    <n v="11837.16"/>
    <s v="tier - 3"/>
    <s v="tier - 3"/>
    <s v="R1011"/>
  </r>
  <r>
    <s v="ID927"/>
    <s v=" Ms"/>
    <s v="Tucker"/>
    <s v="  Rebecca B."/>
    <n v="22.77"/>
    <n v="4.47"/>
    <x v="1"/>
    <s v="No"/>
    <s v="No"/>
    <n v="1"/>
    <s v="No"/>
    <s v="Normal weight"/>
    <s v="Normal"/>
    <s v="27-Jun-1964"/>
    <n v="58"/>
    <n v="0"/>
    <n v="11833.78"/>
    <s v="tier - 3"/>
    <s v="tier - 3"/>
    <s v="R1013"/>
  </r>
  <r>
    <s v="ID928"/>
    <s v=" Ms"/>
    <s v="Gramelspacher"/>
    <s v="  Maria A."/>
    <n v="23.18"/>
    <n v="8.31"/>
    <x v="0"/>
    <s v="No"/>
    <s v="No"/>
    <n v="0"/>
    <s v="No"/>
    <s v="Normal weight"/>
    <s v="Diabetes"/>
    <s v="3-Oct-1965"/>
    <n v="57"/>
    <n v="0"/>
    <n v="11830.61"/>
    <s v="tier - 3"/>
    <s v="tier - 1"/>
    <s v="R1012"/>
  </r>
  <r>
    <s v="ID929"/>
    <s v=" Mrs"/>
    <s v="Goldsmith"/>
    <s v="  Lisa M"/>
    <n v="35.409999999999997"/>
    <n v="5.68"/>
    <x v="0"/>
    <s v="No"/>
    <s v="No"/>
    <n v="0"/>
    <s v="No"/>
    <s v="Obesity"/>
    <s v="Normal"/>
    <s v="20-Nov-1982"/>
    <n v="40"/>
    <n v="3"/>
    <n v="11773.06"/>
    <s v="tier - 3"/>
    <s v="tier - 3"/>
    <s v="R1026"/>
  </r>
  <r>
    <s v="ID930"/>
    <s v=" Mr"/>
    <s v="Tranter"/>
    <s v="  Steve Jr."/>
    <n v="32.11"/>
    <n v="4.75"/>
    <x v="1"/>
    <s v="No"/>
    <s v="No"/>
    <n v="2"/>
    <s v="No"/>
    <s v="Obesity"/>
    <s v="Normal"/>
    <s v="25-Jul-1966"/>
    <n v="56"/>
    <n v="1"/>
    <n v="11763"/>
    <s v="tier - 3"/>
    <s v="tier - 3"/>
    <s v="R1016"/>
  </r>
  <r>
    <s v="ID931"/>
    <s v=" Mrs"/>
    <s v="Tu"/>
    <s v="  Tiffany"/>
    <n v="34.479999999999997"/>
    <n v="6.31"/>
    <x v="0"/>
    <s v="No"/>
    <s v="Yes"/>
    <n v="1"/>
    <s v="No"/>
    <s v="Obesity"/>
    <s v="Prediabetes"/>
    <s v="6-Nov-1979"/>
    <n v="43"/>
    <n v="2"/>
    <n v="11752.68"/>
    <s v="tier - 3"/>
    <s v="tier - 1"/>
    <s v="R1026"/>
  </r>
  <r>
    <s v="ID932"/>
    <s v=" Mr"/>
    <s v="Kaczka"/>
    <s v="  Greg"/>
    <n v="34.39"/>
    <n v="6.28"/>
    <x v="1"/>
    <s v="No"/>
    <s v="No"/>
    <n v="1"/>
    <s v="No"/>
    <s v="Obesity"/>
    <s v="Prediabetes"/>
    <s v="2-Dec-1964"/>
    <n v="58"/>
    <n v="0"/>
    <n v="11743.93"/>
    <s v="tier - 3"/>
    <s v="tier - 1"/>
    <s v="R1012"/>
  </r>
  <r>
    <s v="ID933"/>
    <s v=" Mr"/>
    <s v="Hunter"/>
    <s v="  Dale"/>
    <n v="26.4"/>
    <n v="9.2899999999999991"/>
    <x v="1"/>
    <s v="No"/>
    <s v="Yes"/>
    <n v="1"/>
    <s v="No"/>
    <s v="Over Weight"/>
    <s v="Diabetes"/>
    <s v="9-Jun-1963"/>
    <n v="59"/>
    <n v="0"/>
    <n v="11743.3"/>
    <s v="tier - 3"/>
    <s v="tier - 3"/>
    <s v="R1013"/>
  </r>
  <r>
    <s v="ID934"/>
    <s v=" Ms"/>
    <s v="Moran"/>
    <s v="  Brittany A."/>
    <n v="28.1"/>
    <n v="5.79"/>
    <x v="1"/>
    <s v="No"/>
    <s v="Yes"/>
    <n v="1"/>
    <s v="No"/>
    <s v="Over Weight"/>
    <s v="Prediabetes"/>
    <s v="12-Nov-1969"/>
    <n v="53"/>
    <n v="3"/>
    <n v="11741.73"/>
    <s v="tier - 3"/>
    <s v="tier - 1"/>
    <s v="R1011"/>
  </r>
  <r>
    <s v="ID935"/>
    <s v=" Mr"/>
    <s v="Ashby"/>
    <s v="  Robert S"/>
    <n v="27"/>
    <n v="4.54"/>
    <x v="1"/>
    <s v="No"/>
    <s v="No"/>
    <n v="1"/>
    <s v="No"/>
    <s v="Over Weight"/>
    <s v="Normal"/>
    <s v="5-Sep-1988"/>
    <n v="34"/>
    <n v="2"/>
    <n v="11737.85"/>
    <s v="tier - 3"/>
    <s v="tier - 1"/>
    <s v="R1011"/>
  </r>
  <r>
    <s v="ID936"/>
    <s v=" Mr"/>
    <s v="Ausen"/>
    <s v="  Cameron"/>
    <n v="28.594999999999999"/>
    <n v="4.68"/>
    <x v="1"/>
    <s v="No"/>
    <s v="No"/>
    <n v="1"/>
    <s v="No"/>
    <s v="Over Weight"/>
    <s v="Normal"/>
    <s v="9-Nov-1964"/>
    <n v="58"/>
    <n v="0"/>
    <n v="11735.88"/>
    <s v="tier - 3"/>
    <s v="tier - 1"/>
    <s v="R1012"/>
  </r>
  <r>
    <s v="ID937"/>
    <s v=" Mrs"/>
    <s v="Savage"/>
    <s v="  Ulrike"/>
    <n v="36.799999999999997"/>
    <n v="5.88"/>
    <x v="0"/>
    <s v="No"/>
    <s v="No"/>
    <n v="1"/>
    <s v="No"/>
    <s v="Obesity"/>
    <s v="Prediabetes"/>
    <s v="26-Nov-1984"/>
    <n v="38"/>
    <n v="3"/>
    <n v="11730.82"/>
    <s v="tier - 3"/>
    <s v="tier - 3"/>
    <s v="R1026"/>
  </r>
  <r>
    <s v="ID938"/>
    <s v=" Ms"/>
    <s v="O'Leary"/>
    <s v="  Katlyn A."/>
    <n v="23.75"/>
    <n v="5.42"/>
    <x v="1"/>
    <s v="No"/>
    <s v="Yes"/>
    <n v="1"/>
    <s v="No"/>
    <s v="Normal weight"/>
    <s v="Normal"/>
    <s v="12-Oct-1969"/>
    <n v="53"/>
    <n v="2"/>
    <n v="11729.68"/>
    <s v="tier - 3"/>
    <s v="tier - 1"/>
    <s v="R1024"/>
  </r>
  <r>
    <s v="ID939"/>
    <s v=" Mr"/>
    <s v="Scoville"/>
    <s v="  Morgan B."/>
    <n v="35.619999999999997"/>
    <n v="4.16"/>
    <x v="0"/>
    <s v="No"/>
    <s v="No"/>
    <n v="0"/>
    <s v="No"/>
    <s v="Obesity"/>
    <s v="Normal"/>
    <s v="21-Oct-1982"/>
    <n v="40"/>
    <n v="3"/>
    <n v="11712.97"/>
    <s v="tier - 3"/>
    <s v="tier - 2"/>
    <s v="R1021"/>
  </r>
  <r>
    <s v="ID940"/>
    <s v=" Mr"/>
    <s v="Kaus"/>
    <s v="  Peter"/>
    <n v="30.69"/>
    <n v="7.05"/>
    <x v="1"/>
    <s v="No"/>
    <s v="No"/>
    <n v="2"/>
    <s v="No"/>
    <s v="Obesity"/>
    <s v="Diabetes"/>
    <s v="1-Dec-1970"/>
    <n v="52"/>
    <n v="0"/>
    <n v="11696.52"/>
    <s v="tier - 3"/>
    <s v="tier - 1"/>
    <s v="R1021"/>
  </r>
  <r>
    <s v="ID941"/>
    <s v=" Ms"/>
    <s v="Rainey"/>
    <s v="  Chandler"/>
    <n v="35.799999999999997"/>
    <n v="5.63"/>
    <x v="1"/>
    <s v="No"/>
    <s v="No"/>
    <n v="2"/>
    <s v="No"/>
    <s v="Obesity"/>
    <s v="Normal"/>
    <s v="9-Nov-1966"/>
    <n v="56"/>
    <n v="1"/>
    <n v="11674.13"/>
    <s v="tier - 3"/>
    <s v="tier - 1"/>
    <s v="R1011"/>
  </r>
  <r>
    <s v="ID942"/>
    <s v=" Ms"/>
    <s v="Rasch"/>
    <s v="  Silvana M."/>
    <n v="28.785"/>
    <n v="4.24"/>
    <x v="1"/>
    <s v="No"/>
    <s v="No"/>
    <n v="2"/>
    <s v="No"/>
    <s v="Over Weight"/>
    <s v="Normal"/>
    <s v="23-Aug-1966"/>
    <n v="56"/>
    <n v="0"/>
    <n v="11658.38"/>
    <s v="tier - 3"/>
    <s v="tier - 3"/>
    <s v="R1024"/>
  </r>
  <r>
    <s v="ID943"/>
    <s v=" Ms"/>
    <s v="Plunkett"/>
    <s v="  Natty"/>
    <n v="28.594999999999999"/>
    <n v="4.96"/>
    <x v="1"/>
    <s v="No"/>
    <s v="No"/>
    <n v="2"/>
    <s v="No"/>
    <s v="Over Weight"/>
    <s v="Normal"/>
    <s v="6-Jul-1966"/>
    <n v="56"/>
    <n v="0"/>
    <n v="11658.12"/>
    <s v="tier - 3"/>
    <s v="tier - 1"/>
    <s v="R1024"/>
  </r>
  <r>
    <s v="ID944"/>
    <s v=" Mr"/>
    <s v="Murphy"/>
    <s v="  Nicholas T"/>
    <n v="48.75"/>
    <n v="4.34"/>
    <x v="0"/>
    <s v="No"/>
    <s v="No"/>
    <n v="0"/>
    <s v="No"/>
    <s v="Obesity"/>
    <s v="Normal"/>
    <s v="20-Jul-1994"/>
    <n v="28"/>
    <n v="0"/>
    <n v="11657.81"/>
    <s v="tier - 3"/>
    <s v="tier - 2"/>
    <s v="R1023"/>
  </r>
  <r>
    <s v="ID945"/>
    <s v=" Ms"/>
    <s v="Gusmer"/>
    <s v="  Rebecca"/>
    <n v="28.31"/>
    <n v="5.43"/>
    <x v="1"/>
    <s v="No"/>
    <s v="No"/>
    <n v="2"/>
    <s v="No"/>
    <s v="Over Weight"/>
    <s v="Normal"/>
    <s v="4-Oct-1966"/>
    <n v="56"/>
    <n v="0"/>
    <n v="11657.72"/>
    <s v="tier - 3"/>
    <s v="tier - 2"/>
    <s v="R1024"/>
  </r>
  <r>
    <s v="ID946"/>
    <s v=" Mr"/>
    <s v="Loftus"/>
    <s v="  John"/>
    <n v="38.39"/>
    <n v="8.33"/>
    <x v="1"/>
    <s v="No"/>
    <s v="No"/>
    <n v="1"/>
    <s v="No"/>
    <s v="Obesity"/>
    <s v="Diabetes"/>
    <s v="17-Jul-1986"/>
    <n v="36"/>
    <n v="3"/>
    <n v="11625.11"/>
    <s v="tier - 3"/>
    <s v="tier - 3"/>
    <s v="R1022"/>
  </r>
  <r>
    <s v="ID947"/>
    <s v=" Mr"/>
    <s v="Scott"/>
    <s v="  Antony G"/>
    <n v="25.87"/>
    <n v="5.63"/>
    <x v="1"/>
    <s v="No"/>
    <s v="No"/>
    <n v="1"/>
    <s v="No"/>
    <s v="Over Weight"/>
    <s v="Normal"/>
    <s v="20-Jun-1964"/>
    <n v="58"/>
    <n v="0"/>
    <n v="11602.75"/>
    <s v="tier - 3"/>
    <s v="tier - 1"/>
    <s v="R1020"/>
  </r>
  <r>
    <s v="ID948"/>
    <s v=" Mr"/>
    <s v="Alvarez"/>
    <s v="  Eric"/>
    <n v="43.7"/>
    <n v="7.23"/>
    <x v="0"/>
    <s v="No"/>
    <s v="No"/>
    <n v="0"/>
    <s v="No"/>
    <s v="Obesity"/>
    <s v="Diabetes"/>
    <s v="6-Nov-1965"/>
    <n v="57"/>
    <n v="1"/>
    <n v="11576.13"/>
    <s v="tier - 3"/>
    <s v="tier - 3"/>
    <s v="R1011"/>
  </r>
  <r>
    <s v="ID949"/>
    <s v=" Mr"/>
    <s v="Petersson"/>
    <s v="  Erik"/>
    <n v="40.945"/>
    <n v="10.57"/>
    <x v="0"/>
    <s v="No"/>
    <s v="No"/>
    <n v="0"/>
    <s v="No"/>
    <s v="Obesity"/>
    <s v="Diabetes"/>
    <s v="25-Dec-1965"/>
    <n v="57"/>
    <n v="0"/>
    <n v="11566.3"/>
    <s v="tier - 3"/>
    <s v="tier - 3"/>
    <s v="R1016"/>
  </r>
  <r>
    <s v="ID950"/>
    <s v=" Mr"/>
    <s v="Liaw"/>
    <s v="  Matthew T"/>
    <n v="27.94"/>
    <n v="7.92"/>
    <x v="0"/>
    <s v="No"/>
    <s v="No"/>
    <n v="0"/>
    <s v="No"/>
    <s v="Over Weight"/>
    <s v="Diabetes"/>
    <s v="27-Oct-1965"/>
    <n v="57"/>
    <n v="1"/>
    <n v="11554.22"/>
    <s v="tier - 3"/>
    <s v="tier - 1"/>
    <s v="R1013"/>
  </r>
  <r>
    <s v="ID951"/>
    <s v=" Ms"/>
    <s v="Tripaldi"/>
    <s v="  Cassandra"/>
    <n v="31.9"/>
    <n v="10.119999999999999"/>
    <x v="0"/>
    <s v="No"/>
    <s v="No"/>
    <n v="2"/>
    <s v="No"/>
    <s v="Obesity"/>
    <s v="Diabetes"/>
    <s v="23-Jul-1973"/>
    <n v="49"/>
    <n v="5"/>
    <n v="11552.9"/>
    <s v="tier - 3"/>
    <s v="tier - 2"/>
    <s v="R1011"/>
  </r>
  <r>
    <s v="ID952"/>
    <s v=" Ms"/>
    <s v="Kelley"/>
    <s v="  Rosemary C"/>
    <n v="31.64"/>
    <n v="7.91"/>
    <x v="0"/>
    <s v="No"/>
    <s v="No"/>
    <n v="0"/>
    <s v="No"/>
    <s v="Obesity"/>
    <s v="Diabetes"/>
    <s v="1-Dec-1971"/>
    <n v="51"/>
    <n v="0"/>
    <n v="11540.25"/>
    <s v="tier - 3"/>
    <s v="tier - 1"/>
    <s v="R1012"/>
  </r>
  <r>
    <s v="ID953"/>
    <s v=" Ms"/>
    <s v="Endara"/>
    <s v="  Carrie A."/>
    <n v="46.7"/>
    <n v="10.9"/>
    <x v="0"/>
    <s v="No"/>
    <s v="No"/>
    <n v="0"/>
    <s v="No"/>
    <s v="Obesity"/>
    <s v="Diabetes"/>
    <s v="14-Nov-1968"/>
    <n v="54"/>
    <n v="2"/>
    <n v="11538.42"/>
    <s v="tier - 3"/>
    <s v="tier - 1"/>
    <s v="R1011"/>
  </r>
  <r>
    <s v="ID954"/>
    <s v=" Mr"/>
    <s v="Valle"/>
    <s v="  Gerardo Sr."/>
    <n v="18.335000000000001"/>
    <n v="11.83"/>
    <x v="0"/>
    <s v="No"/>
    <s v="No"/>
    <n v="0"/>
    <s v="No"/>
    <s v="Under Weight"/>
    <s v="Diabetes"/>
    <s v="3-Oct-1965"/>
    <n v="57"/>
    <n v="0"/>
    <n v="11534.87"/>
    <s v="tier - 3"/>
    <s v="tier - 1"/>
    <s v="R1017"/>
  </r>
  <r>
    <s v="ID955"/>
    <s v=" Mr"/>
    <s v="Germain"/>
    <s v="  Matthew R."/>
    <n v="31.24"/>
    <n v="7.42"/>
    <x v="1"/>
    <s v="No"/>
    <s v="No"/>
    <n v="2"/>
    <s v="No"/>
    <s v="Obesity"/>
    <s v="Diabetes"/>
    <s v="23-Jul-1970"/>
    <n v="52"/>
    <n v="0"/>
    <n v="11530.12"/>
    <s v="tier - 3"/>
    <s v="tier - 1"/>
    <s v="R1012"/>
  </r>
  <r>
    <s v="ID956"/>
    <s v=" Mrs"/>
    <s v="Finecey"/>
    <s v="  Meghan E"/>
    <n v="39.22"/>
    <n v="5.62"/>
    <x v="1"/>
    <s v="No"/>
    <s v="No"/>
    <n v="1"/>
    <s v="No"/>
    <s v="Obesity"/>
    <s v="Normal"/>
    <s v="12-Jun-1988"/>
    <n v="34"/>
    <n v="3"/>
    <n v="11524.25"/>
    <s v="tier - 3"/>
    <s v="tier - 1"/>
    <s v="R1026"/>
  </r>
  <r>
    <s v="ID957"/>
    <s v=" Mr"/>
    <s v="Mendoza"/>
    <s v="  Eric"/>
    <n v="24.414999999999999"/>
    <n v="7.16"/>
    <x v="0"/>
    <s v="No"/>
    <s v="No"/>
    <n v="0"/>
    <s v="No"/>
    <s v="Normal weight"/>
    <s v="Diabetes"/>
    <s v="19-Dec-1971"/>
    <n v="51"/>
    <n v="4"/>
    <n v="11520.1"/>
    <s v="tier - 3"/>
    <s v="tier - 1"/>
    <s v="R1012"/>
  </r>
  <r>
    <s v="ID958"/>
    <s v=" Ms"/>
    <s v="Roe"/>
    <s v="  Lisa B"/>
    <n v="32.299999999999997"/>
    <n v="9.89"/>
    <x v="0"/>
    <s v="No"/>
    <s v="No"/>
    <n v="0"/>
    <s v="No"/>
    <s v="Obesity"/>
    <s v="Diabetes"/>
    <s v="24-Jun-1968"/>
    <n v="54"/>
    <n v="1"/>
    <n v="11512.41"/>
    <s v="tier - 3"/>
    <s v="tier - 1"/>
    <s v="R1024"/>
  </r>
  <r>
    <s v="ID959"/>
    <s v=" Mrs"/>
    <s v="Webb"/>
    <s v="  Jane R."/>
    <n v="39.94"/>
    <n v="5.14"/>
    <x v="0"/>
    <s v="No"/>
    <s v="No"/>
    <n v="0"/>
    <s v="No"/>
    <s v="Obesity"/>
    <s v="Normal"/>
    <s v="6-Oct-1989"/>
    <n v="33"/>
    <n v="3"/>
    <n v="11511.61"/>
    <s v="tier - 3"/>
    <s v="tier - 3"/>
    <s v="R1026"/>
  </r>
  <r>
    <s v="ID960"/>
    <s v=" Ms"/>
    <s v="Stocker"/>
    <s v="  Allison M"/>
    <n v="30"/>
    <n v="5.61"/>
    <x v="1"/>
    <s v="No"/>
    <s v="Yes"/>
    <n v="1"/>
    <s v="No"/>
    <s v="Obesity"/>
    <s v="Normal"/>
    <s v="11-Aug-1969"/>
    <n v="53"/>
    <n v="0"/>
    <n v="11497.69"/>
    <s v="tier - 3"/>
    <s v="tier - 1"/>
    <s v="R1012"/>
  </r>
  <r>
    <s v="ID961"/>
    <s v=" Mrs"/>
    <s v="Jacobson"/>
    <s v="  Sarah E."/>
    <n v="35.340000000000003"/>
    <n v="5.51"/>
    <x v="1"/>
    <s v="No"/>
    <s v="Yes"/>
    <n v="1"/>
    <s v="No"/>
    <s v="Obesity"/>
    <s v="Normal"/>
    <s v="7-Jun-1983"/>
    <n v="40"/>
    <n v="3"/>
    <n v="11492.46"/>
    <s v="tier - 3"/>
    <s v="tier - 3"/>
    <s v="R1026"/>
  </r>
  <r>
    <s v="ID962"/>
    <s v=" Mr"/>
    <s v="Shaw"/>
    <s v="  Philip J"/>
    <n v="32.204999999999998"/>
    <n v="8.3800000000000008"/>
    <x v="1"/>
    <s v="No"/>
    <s v="No"/>
    <n v="2"/>
    <s v="No"/>
    <s v="Obesity"/>
    <s v="Diabetes"/>
    <s v="13-Oct-1970"/>
    <n v="52"/>
    <n v="3"/>
    <n v="11488.32"/>
    <s v="tier - 3"/>
    <s v="tier - 1"/>
    <s v="R1014"/>
  </r>
  <r>
    <s v="ID963"/>
    <s v=" Ms"/>
    <s v="Goodwin"/>
    <s v="  Jillian A."/>
    <n v="33.880000000000003"/>
    <n v="4.68"/>
    <x v="0"/>
    <s v="yes"/>
    <s v="No"/>
    <n v="1"/>
    <s v="No"/>
    <s v="Obesity"/>
    <s v="Normal"/>
    <s v="10-Sep-2004"/>
    <n v="18"/>
    <n v="0"/>
    <n v="11482.63"/>
    <s v="tier - 3"/>
    <s v="tier - 2"/>
    <s v="R1013"/>
  </r>
  <r>
    <s v="ID964"/>
    <s v=" Mrs"/>
    <s v="Brock"/>
    <s v="  Laura D"/>
    <n v="26.63"/>
    <n v="4.3600000000000003"/>
    <x v="1"/>
    <s v="No"/>
    <s v="No"/>
    <n v="2"/>
    <s v="No"/>
    <s v="Over Weight"/>
    <s v="Normal"/>
    <s v="7-Sep-1966"/>
    <n v="56"/>
    <n v="0"/>
    <n v="11478.14"/>
    <s v="tier - 3"/>
    <s v="tier - 2"/>
    <s v="R1025"/>
  </r>
  <r>
    <s v="ID965"/>
    <s v=" Ms"/>
    <s v="Papp"/>
    <s v="  Megan E."/>
    <n v="28.7"/>
    <n v="7.74"/>
    <x v="0"/>
    <s v="No"/>
    <s v="No"/>
    <n v="0"/>
    <s v="No"/>
    <s v="Over Weight"/>
    <s v="Diabetes"/>
    <s v="23-Jun-1965"/>
    <n v="57"/>
    <n v="0"/>
    <n v="11455.28"/>
    <s v="tier - 3"/>
    <s v="tier - 2"/>
    <s v="R1011"/>
  </r>
  <r>
    <s v="ID966"/>
    <s v=" Ms"/>
    <s v="Siragusa"/>
    <s v="  Shannon J."/>
    <n v="25.65"/>
    <n v="4.05"/>
    <x v="1"/>
    <s v="No"/>
    <s v="No"/>
    <n v="2"/>
    <s v="No"/>
    <s v="Over Weight"/>
    <s v="Normal"/>
    <s v="14-Jun-1966"/>
    <n v="56"/>
    <n v="0"/>
    <n v="11454.02"/>
    <s v="tier - 3"/>
    <s v="tier - 1"/>
    <s v="R1012"/>
  </r>
  <r>
    <s v="ID967"/>
    <s v=" Ms"/>
    <s v="Pizarro"/>
    <s v="  Rachelle M"/>
    <n v="36.384999999999998"/>
    <n v="11.49"/>
    <x v="0"/>
    <s v="No"/>
    <s v="No"/>
    <n v="0"/>
    <s v="No"/>
    <s v="Obesity"/>
    <s v="Diabetes"/>
    <s v="12-Sep-1971"/>
    <n v="51"/>
    <n v="3"/>
    <n v="11436.74"/>
    <s v="tier - 3"/>
    <s v="tier - 3"/>
    <s v="R1012"/>
  </r>
  <r>
    <s v="ID968"/>
    <s v=" Mr"/>
    <s v="Strange"/>
    <s v="  Casey"/>
    <n v="34.69"/>
    <n v="5.65"/>
    <x v="0"/>
    <s v="No"/>
    <s v="No"/>
    <n v="0"/>
    <s v="No"/>
    <s v="Obesity"/>
    <s v="Normal"/>
    <s v="17-Jul-1980"/>
    <n v="42"/>
    <n v="2"/>
    <n v="11435.74"/>
    <s v="tier - 3"/>
    <s v="tier - 3"/>
    <s v="R1021"/>
  </r>
  <r>
    <s v="ID969"/>
    <s v=" Ms"/>
    <s v="Eidinger"/>
    <s v="  Jessica L"/>
    <n v="37.68"/>
    <n v="4.29"/>
    <x v="1"/>
    <s v="No"/>
    <s v="No"/>
    <n v="0"/>
    <s v="No"/>
    <s v="Obesity"/>
    <s v="Normal"/>
    <s v="9-Jun-1985"/>
    <n v="37"/>
    <n v="3"/>
    <n v="11419.49"/>
    <s v="tier - 3"/>
    <s v="tier - 1"/>
    <s v="R1012"/>
  </r>
  <r>
    <s v="ID970"/>
    <s v=" Mr"/>
    <s v="Ginsburg"/>
    <s v="  Brandon F"/>
    <n v="35.49"/>
    <n v="4.74"/>
    <x v="1"/>
    <s v="No"/>
    <s v="Yes"/>
    <n v="1"/>
    <s v="No"/>
    <s v="Obesity"/>
    <s v="Normal"/>
    <s v="23-Oct-1983"/>
    <n v="39"/>
    <n v="3"/>
    <n v="11412.02"/>
    <s v="tier - 3"/>
    <s v="tier - 1"/>
    <s v="R1021"/>
  </r>
  <r>
    <s v="ID971"/>
    <s v=" Ms"/>
    <s v="Truex"/>
    <s v="  Melissa"/>
    <n v="44.7"/>
    <n v="7.6"/>
    <x v="1"/>
    <s v="No"/>
    <s v="No"/>
    <n v="2"/>
    <s v="No"/>
    <s v="Obesity"/>
    <s v="Diabetes"/>
    <s v="7-Oct-1970"/>
    <n v="52"/>
    <n v="3"/>
    <n v="11411.69"/>
    <s v="tier - 3"/>
    <s v="tier - 2"/>
    <s v="R1011"/>
  </r>
  <r>
    <s v="ID972"/>
    <s v=" Ms"/>
    <s v="Higgins"/>
    <s v="  Danielle N"/>
    <n v="38.380000000000003"/>
    <n v="8.5"/>
    <x v="1"/>
    <s v="No"/>
    <s v="No"/>
    <n v="2"/>
    <s v="No"/>
    <s v="Obesity"/>
    <s v="Diabetes"/>
    <s v="2-Oct-1970"/>
    <n v="52"/>
    <n v="2"/>
    <n v="11396.9"/>
    <s v="tier - 3"/>
    <s v="tier - 3"/>
    <s v="R1024"/>
  </r>
  <r>
    <s v="ID973"/>
    <s v=" Mr"/>
    <s v="McCurdy"/>
    <s v="  Matthew"/>
    <n v="35.244999999999997"/>
    <n v="11.22"/>
    <x v="1"/>
    <s v="No"/>
    <s v="No"/>
    <n v="0"/>
    <s v="No"/>
    <s v="Obesity"/>
    <s v="Diabetes"/>
    <s v="19-Dec-1967"/>
    <n v="55"/>
    <n v="1"/>
    <n v="11394.07"/>
    <s v="tier - 3"/>
    <s v="tier - 1"/>
    <s v="R1018"/>
  </r>
  <r>
    <s v="ID974"/>
    <s v=" Mrs"/>
    <s v="Hughes"/>
    <s v="  Bettina"/>
    <n v="49.84"/>
    <n v="5.0999999999999996"/>
    <x v="1"/>
    <s v="No"/>
    <s v="Yes"/>
    <n v="1"/>
    <s v="No"/>
    <s v="Obesity"/>
    <s v="Normal"/>
    <s v="28-Jul-1997"/>
    <n v="25"/>
    <n v="0"/>
    <n v="11388.27"/>
    <s v="tier - 3"/>
    <s v="tier - 2"/>
    <s v="R1026"/>
  </r>
  <r>
    <s v="ID975"/>
    <s v=" Mr"/>
    <s v="Varner"/>
    <s v="  Alexander"/>
    <n v="49.06"/>
    <n v="5.43"/>
    <x v="1"/>
    <s v="No"/>
    <s v="No"/>
    <n v="1"/>
    <s v="No"/>
    <s v="Obesity"/>
    <s v="Normal"/>
    <s v="13-Jun-1964"/>
    <n v="58"/>
    <n v="0"/>
    <n v="11381.33"/>
    <s v="tier - 3"/>
    <s v="tier - 2"/>
    <s v="R1013"/>
  </r>
  <r>
    <s v="ID976"/>
    <s v=" Mrs"/>
    <s v="Dahmen"/>
    <s v="  Holli"/>
    <n v="30.88"/>
    <n v="5.82"/>
    <x v="0"/>
    <s v="No"/>
    <s v="No"/>
    <n v="2"/>
    <s v="No"/>
    <s v="Obesity"/>
    <s v="Prediabetes"/>
    <s v="6-Dec-1972"/>
    <n v="50"/>
    <n v="0"/>
    <n v="11378.57"/>
    <s v="tier - 3"/>
    <s v="tier - 2"/>
    <s v="R1025"/>
  </r>
  <r>
    <s v="ID977"/>
    <s v=" Mrs"/>
    <s v="Young"/>
    <s v="  Heather C"/>
    <n v="33.35"/>
    <n v="6.05"/>
    <x v="0"/>
    <s v="No"/>
    <s v="Yes"/>
    <n v="1"/>
    <s v="No"/>
    <s v="Obesity"/>
    <s v="Prediabetes"/>
    <s v="7-Jun-1979"/>
    <n v="44"/>
    <n v="2"/>
    <n v="11369.39"/>
    <s v="tier - 3"/>
    <s v="tier - 1"/>
    <s v="R1026"/>
  </r>
  <r>
    <s v="ID978"/>
    <s v=" Mr"/>
    <s v="Fraser"/>
    <s v="  Kyle"/>
    <n v="38"/>
    <n v="6.38"/>
    <x v="1"/>
    <s v="No"/>
    <s v="No"/>
    <n v="1"/>
    <s v="No"/>
    <s v="Obesity"/>
    <s v="Prediabetes"/>
    <s v="13-Dec-1964"/>
    <n v="58"/>
    <n v="0"/>
    <n v="11365.95"/>
    <s v="tier - 3"/>
    <s v="tier - 2"/>
    <s v="R1011"/>
  </r>
  <r>
    <s v="ID979"/>
    <s v=" Mr"/>
    <s v="Deeg"/>
    <s v="  Thomas J"/>
    <n v="36.08"/>
    <n v="5.73"/>
    <x v="1"/>
    <s v="No"/>
    <s v="No"/>
    <n v="1"/>
    <s v="No"/>
    <s v="Obesity"/>
    <s v="Prediabetes"/>
    <s v="3-Jul-1964"/>
    <n v="58"/>
    <n v="0"/>
    <n v="11363.28"/>
    <s v="tier - 3"/>
    <s v="tier - 1"/>
    <s v="R1013"/>
  </r>
  <r>
    <s v="ID980"/>
    <s v=" Mr"/>
    <s v="Robertson"/>
    <s v="  Chris"/>
    <n v="35.700000000000003"/>
    <n v="5.47"/>
    <x v="1"/>
    <s v="No"/>
    <s v="No"/>
    <n v="1"/>
    <s v="No"/>
    <s v="Obesity"/>
    <s v="Normal"/>
    <s v="4-Jul-1964"/>
    <n v="58"/>
    <n v="0"/>
    <n v="11362.76"/>
    <s v="tier - 3"/>
    <s v="tier - 1"/>
    <s v="R1011"/>
  </r>
  <r>
    <s v="ID981"/>
    <s v=" Mr"/>
    <s v="Peck"/>
    <s v="  Graham"/>
    <n v="34.01"/>
    <n v="11.3"/>
    <x v="0"/>
    <s v="No"/>
    <s v="No"/>
    <n v="0"/>
    <s v="No"/>
    <s v="Obesity"/>
    <s v="Diabetes"/>
    <s v="26-Sep-1965"/>
    <n v="57"/>
    <n v="0"/>
    <n v="11356.66"/>
    <s v="tier - 3"/>
    <s v="tier - 3"/>
    <s v="R1012"/>
  </r>
  <r>
    <s v="ID982"/>
    <s v=" Mr"/>
    <s v="Burger"/>
    <s v="  Garrett"/>
    <n v="31.54"/>
    <n v="6.72"/>
    <x v="0"/>
    <s v="No"/>
    <s v="No"/>
    <n v="0"/>
    <s v="No"/>
    <s v="Obesity"/>
    <s v="Diabetes"/>
    <s v="29-Nov-1965"/>
    <n v="57"/>
    <n v="0"/>
    <n v="11353.23"/>
    <s v="tier - 3"/>
    <s v="tier - 1"/>
    <s v="R1012"/>
  </r>
  <r>
    <s v="ID983"/>
    <s v=" Mr"/>
    <s v="Blain"/>
    <s v="  Andrew"/>
    <n v="23.3"/>
    <n v="5.36"/>
    <x v="1"/>
    <s v="No"/>
    <s v="No"/>
    <n v="1"/>
    <s v="No"/>
    <s v="Normal weight"/>
    <s v="Normal"/>
    <s v="12-Jul-1964"/>
    <n v="58"/>
    <n v="0"/>
    <n v="11345.52"/>
    <s v="tier - 3"/>
    <s v="tier - 3"/>
    <s v="R1011"/>
  </r>
  <r>
    <s v="ID984"/>
    <s v=" Mrs"/>
    <s v="Winters"/>
    <s v="  Annabelle M"/>
    <n v="27.75"/>
    <n v="9.8800000000000008"/>
    <x v="0"/>
    <s v="No"/>
    <s v="No"/>
    <n v="0"/>
    <s v="No"/>
    <s v="Over Weight"/>
    <s v="Diabetes"/>
    <s v="2-Nov-1968"/>
    <n v="54"/>
    <n v="0"/>
    <n v="11344.32"/>
    <s v="tier - 3"/>
    <s v="tier - 2"/>
    <s v="R1025"/>
  </r>
  <r>
    <s v="ID985"/>
    <s v=" Mr"/>
    <s v="McCue"/>
    <s v="  Daniel T."/>
    <n v="42.46"/>
    <n v="4.1100000000000003"/>
    <x v="0"/>
    <s v="No"/>
    <s v="No"/>
    <n v="0"/>
    <s v="No"/>
    <s v="Obesity"/>
    <s v="Normal"/>
    <s v="19-Aug-1989"/>
    <n v="33"/>
    <n v="1"/>
    <n v="11326.71"/>
    <s v="tier - 3"/>
    <s v="tier - 3"/>
    <s v="R1013"/>
  </r>
  <r>
    <s v="ID986"/>
    <s v=" Ms"/>
    <s v="Webster"/>
    <s v="  Deanne"/>
    <n v="54.47"/>
    <n v="7.48"/>
    <x v="0"/>
    <s v="No"/>
    <s v="No"/>
    <n v="0"/>
    <s v="No"/>
    <s v="Obesity"/>
    <s v="Diabetes"/>
    <s v="20-Sep-2002"/>
    <n v="20"/>
    <n v="0"/>
    <n v="11321.49"/>
    <s v="tier - 3"/>
    <s v="tier - 3"/>
    <s v="R1012"/>
  </r>
  <r>
    <s v="ID987"/>
    <s v=" Ms"/>
    <s v="Anderson"/>
    <s v="  Carrie"/>
    <n v="24.93"/>
    <n v="9.18"/>
    <x v="1"/>
    <s v="No"/>
    <s v="Yes"/>
    <n v="1"/>
    <s v="No"/>
    <s v="Over Weight"/>
    <s v="Diabetes"/>
    <s v="11-Jul-1963"/>
    <n v="59"/>
    <n v="0"/>
    <n v="11319.12"/>
    <s v="tier - 3"/>
    <s v="tier - 1"/>
    <s v="R1012"/>
  </r>
  <r>
    <s v="ID988"/>
    <s v=" Mrs"/>
    <s v="Chiappone"/>
    <s v="  Suzanne"/>
    <n v="48.12"/>
    <n v="4.51"/>
    <x v="1"/>
    <s v="No"/>
    <s v="No"/>
    <n v="1"/>
    <s v="No"/>
    <s v="Obesity"/>
    <s v="Normal"/>
    <s v="10-Dec-1995"/>
    <n v="27"/>
    <n v="0"/>
    <n v="11318.57"/>
    <s v="tier - 3"/>
    <s v="tier - 2"/>
    <s v="R1026"/>
  </r>
  <r>
    <s v="ID989"/>
    <s v=" Ms"/>
    <s v="Opie"/>
    <s v="  Jasmine P."/>
    <n v="24.91"/>
    <n v="7.33"/>
    <x v="1"/>
    <s v="No"/>
    <s v="Yes"/>
    <n v="1"/>
    <s v="No"/>
    <s v="Over Weight"/>
    <s v="Diabetes"/>
    <s v="22-Nov-1963"/>
    <n v="59"/>
    <n v="0"/>
    <n v="11312.33"/>
    <s v="tier - 3"/>
    <s v="tier - 3"/>
    <s v="R1012"/>
  </r>
  <r>
    <s v="ID990"/>
    <s v=" Ms"/>
    <s v="Donnelly"/>
    <s v="  Jennifer"/>
    <n v="27.645"/>
    <n v="10.56"/>
    <x v="0"/>
    <s v="No"/>
    <s v="No"/>
    <n v="0"/>
    <s v="No"/>
    <s v="Over Weight"/>
    <s v="Diabetes"/>
    <s v="6-Oct-1968"/>
    <n v="54"/>
    <n v="1"/>
    <n v="11305.93"/>
    <s v="tier - 3"/>
    <s v="tier - 1"/>
    <s v="R1012"/>
  </r>
  <r>
    <s v="ID991"/>
    <s v=" Ms"/>
    <s v="Rall"/>
    <s v="  Tracie"/>
    <n v="33.700000000000003"/>
    <n v="4.01"/>
    <x v="0"/>
    <s v="No"/>
    <s v="No"/>
    <n v="2"/>
    <s v="No"/>
    <s v="Obesity"/>
    <s v="Normal"/>
    <s v="25-Sep-1972"/>
    <n v="50"/>
    <n v="4"/>
    <n v="11299.34"/>
    <s v="tier - 3"/>
    <s v="tier - 2"/>
    <s v="R1011"/>
  </r>
  <r>
    <s v="ID992"/>
    <s v=" Mr"/>
    <s v="Mitchell"/>
    <s v="  Tristan D."/>
    <n v="38.93"/>
    <n v="5.64"/>
    <x v="1"/>
    <s v="No"/>
    <s v="No"/>
    <n v="1"/>
    <s v="No"/>
    <s v="Obesity"/>
    <s v="Normal"/>
    <s v="14-Nov-1988"/>
    <n v="34"/>
    <n v="3"/>
    <n v="11294.57"/>
    <s v="tier - 3"/>
    <s v="tier - 1"/>
    <s v="R1022"/>
  </r>
  <r>
    <s v="ID993"/>
    <s v=" Mr"/>
    <s v="Chen"/>
    <s v="  Peiweng"/>
    <n v="32.774999999999999"/>
    <n v="8.02"/>
    <x v="1"/>
    <s v="No"/>
    <s v="No"/>
    <n v="2"/>
    <s v="No"/>
    <s v="Obesity"/>
    <s v="Diabetes"/>
    <s v="22-Jun-1970"/>
    <n v="52"/>
    <n v="3"/>
    <n v="11289.11"/>
    <s v="tier - 3"/>
    <s v="tier - 1"/>
    <s v="R1012"/>
  </r>
  <r>
    <s v="ID994"/>
    <s v=" Ms"/>
    <s v="Tufaro"/>
    <s v="  Theresa M."/>
    <n v="29.83"/>
    <n v="7.2"/>
    <x v="1"/>
    <s v="No"/>
    <s v="No"/>
    <n v="0"/>
    <s v="No"/>
    <s v="Over Weight"/>
    <s v="Diabetes"/>
    <s v="14-Jun-1967"/>
    <n v="55"/>
    <n v="0"/>
    <n v="11286.54"/>
    <s v="tier - 3"/>
    <s v="tier - 3"/>
    <s v="R1024"/>
  </r>
  <r>
    <s v="ID995"/>
    <s v=" Mr"/>
    <s v="Peters"/>
    <s v="  Daniel J"/>
    <n v="28.31"/>
    <n v="4.55"/>
    <x v="0"/>
    <s v="yes"/>
    <s v="No"/>
    <n v="1"/>
    <s v="No"/>
    <s v="Over Weight"/>
    <s v="Normal"/>
    <s v="4-Oct-2004"/>
    <n v="18"/>
    <n v="1"/>
    <n v="11272.33"/>
    <s v="tier - 3"/>
    <s v="tier - 2"/>
    <s v="R1019"/>
  </r>
  <r>
    <s v="ID996"/>
    <s v=" Mrs"/>
    <s v="Susedik"/>
    <s v="  Courtney M."/>
    <n v="29.79"/>
    <n v="9.0299999999999994"/>
    <x v="0"/>
    <s v="No"/>
    <s v="No"/>
    <n v="0"/>
    <s v="No"/>
    <s v="Over Weight"/>
    <s v="Diabetes"/>
    <s v="26-Dec-1971"/>
    <n v="51"/>
    <n v="0"/>
    <n v="11265.71"/>
    <s v="tier - 3"/>
    <s v="tier - 1"/>
    <s v="R1025"/>
  </r>
  <r>
    <s v="ID997"/>
    <s v=" Mr"/>
    <s v="Garcia"/>
    <s v="  Jose A."/>
    <n v="36.6"/>
    <n v="5.2"/>
    <x v="1"/>
    <s v="No"/>
    <s v="Yes"/>
    <n v="1"/>
    <s v="No"/>
    <s v="Obesity"/>
    <s v="Normal"/>
    <s v="11-Oct-1969"/>
    <n v="53"/>
    <n v="3"/>
    <n v="11264.54"/>
    <s v="tier - 3"/>
    <s v="tier - 2"/>
    <s v="R1011"/>
  </r>
  <r>
    <s v="ID998"/>
    <s v=" Mrs"/>
    <s v="Deady"/>
    <s v="  Lauren"/>
    <n v="35.93"/>
    <n v="8.3000000000000007"/>
    <x v="1"/>
    <s v="No"/>
    <s v="No"/>
    <n v="0"/>
    <s v="No"/>
    <s v="Obesity"/>
    <s v="Diabetes"/>
    <s v="2-Oct-1981"/>
    <n v="41"/>
    <n v="1"/>
    <n v="11255.29"/>
    <s v="tier - 3"/>
    <s v="tier - 1"/>
    <s v="R1026"/>
  </r>
  <r>
    <s v="ID999"/>
    <s v=" Mr"/>
    <s v="Campbell"/>
    <s v="  Jonathon M."/>
    <n v="28.6"/>
    <n v="5.56"/>
    <x v="1"/>
    <s v="No"/>
    <s v="Yes"/>
    <n v="1"/>
    <s v="No"/>
    <s v="Over Weight"/>
    <s v="Normal"/>
    <s v="20-Aug-1969"/>
    <n v="53"/>
    <n v="3"/>
    <n v="11253.42"/>
    <s v="tier - 3"/>
    <s v="tier - 1"/>
    <s v="R1011"/>
  </r>
  <r>
    <s v="ID1000"/>
    <s v=" Mrs"/>
    <s v="Schaefer"/>
    <s v="  Stephanie A"/>
    <n v="39.17"/>
    <n v="4.1500000000000004"/>
    <x v="0"/>
    <s v="No"/>
    <s v="No"/>
    <n v="0"/>
    <s v="No"/>
    <s v="Obesity"/>
    <s v="Normal"/>
    <s v="17-Dec-1989"/>
    <n v="33"/>
    <n v="3"/>
    <n v="11250.43"/>
    <s v="tier - 3"/>
    <s v="tier - 2"/>
    <s v="R1026"/>
  </r>
  <r>
    <s v="ID1001"/>
    <s v=" Mr"/>
    <s v="D'Alessandro"/>
    <s v="  Patrick"/>
    <n v="26.41"/>
    <n v="5.99"/>
    <x v="1"/>
    <s v="No"/>
    <s v="Yes"/>
    <n v="1"/>
    <s v="No"/>
    <s v="Over Weight"/>
    <s v="Prediabetes"/>
    <s v="30-Dec-1969"/>
    <n v="53"/>
    <n v="2"/>
    <n v="11244.38"/>
    <s v="tier - 3"/>
    <s v="tier - 1"/>
    <s v="R1016"/>
  </r>
  <r>
    <s v="ID1002"/>
    <s v=" Mrs"/>
    <s v="Wyss"/>
    <s v="  Krista"/>
    <n v="30.63"/>
    <n v="5.8"/>
    <x v="1"/>
    <s v="No"/>
    <s v="No"/>
    <n v="0"/>
    <s v="No"/>
    <s v="Obesity"/>
    <s v="Prediabetes"/>
    <s v="28-Jun-1976"/>
    <n v="46"/>
    <n v="2"/>
    <n v="11217.35"/>
    <s v="tier - 3"/>
    <s v="tier - 2"/>
    <s v="R1025"/>
  </r>
  <r>
    <s v="ID1003"/>
    <s v=" Ms"/>
    <s v="Rose"/>
    <s v="  Jenessa"/>
    <n v="31.73"/>
    <n v="7.32"/>
    <x v="1"/>
    <s v="No"/>
    <s v="No"/>
    <n v="2"/>
    <s v="No"/>
    <s v="Obesity"/>
    <s v="Diabetes"/>
    <s v="14-Jun-1970"/>
    <n v="52"/>
    <n v="2"/>
    <n v="11187.66"/>
    <s v="tier - 3"/>
    <s v="tier - 2"/>
    <s v="R1012"/>
  </r>
  <r>
    <s v="ID1004"/>
    <s v=" Mr"/>
    <s v="Hopper"/>
    <s v="  Ryan M."/>
    <n v="30.7"/>
    <n v="5.16"/>
    <x v="0"/>
    <s v="No"/>
    <s v="No"/>
    <n v="2"/>
    <s v="No"/>
    <s v="Obesity"/>
    <s v="Normal"/>
    <s v="3-Sep-1972"/>
    <n v="50"/>
    <n v="0"/>
    <n v="11186.2"/>
    <s v="tier - 3"/>
    <s v="tier - 2"/>
    <s v="R1021"/>
  </r>
  <r>
    <s v="ID1005"/>
    <s v=" Mr"/>
    <s v="Finneran"/>
    <s v="  Thomas"/>
    <n v="25.934999999999999"/>
    <n v="5.96"/>
    <x v="1"/>
    <s v="No"/>
    <s v="No"/>
    <n v="2"/>
    <s v="No"/>
    <s v="Over Weight"/>
    <s v="Prediabetes"/>
    <s v="6-Aug-1966"/>
    <n v="56"/>
    <n v="0"/>
    <n v="11165.42"/>
    <s v="tier - 3"/>
    <s v="tier - 1"/>
    <s v="R1016"/>
  </r>
  <r>
    <s v="ID1006"/>
    <s v=" Ms"/>
    <s v="Basham"/>
    <s v="  Amanda N."/>
    <n v="35.9"/>
    <n v="4.8499999999999996"/>
    <x v="1"/>
    <s v="No"/>
    <s v="Yes"/>
    <n v="1"/>
    <s v="No"/>
    <s v="Obesity"/>
    <s v="Normal"/>
    <s v="25-Jun-1969"/>
    <n v="53"/>
    <n v="2"/>
    <n v="11163.57"/>
    <s v="tier - 3"/>
    <s v="tier - 2"/>
    <s v="R1011"/>
  </r>
  <r>
    <s v="ID1007"/>
    <s v=" Ms"/>
    <s v="Inman"/>
    <s v="  Teresa P."/>
    <n v="26.7"/>
    <n v="5.09"/>
    <x v="1"/>
    <s v="No"/>
    <s v="Yes"/>
    <n v="1"/>
    <s v="No"/>
    <s v="Over Weight"/>
    <s v="Normal"/>
    <s v="30-Nov-1969"/>
    <n v="53"/>
    <n v="2"/>
    <n v="11150.78"/>
    <s v="tier - 3"/>
    <s v="tier - 2"/>
    <s v="R1011"/>
  </r>
  <r>
    <s v="ID1008"/>
    <s v=" Mr"/>
    <s v="Oscal"/>
    <s v="  Dorian"/>
    <n v="33.71"/>
    <n v="4.9400000000000004"/>
    <x v="0"/>
    <s v="No"/>
    <s v="No"/>
    <n v="0"/>
    <s v="No"/>
    <s v="Obesity"/>
    <s v="Normal"/>
    <s v="20-Aug-1980"/>
    <n v="42"/>
    <n v="2"/>
    <n v="11103.33"/>
    <s v="tier - 3"/>
    <s v="tier - 1"/>
    <s v="R1021"/>
  </r>
  <r>
    <s v="ID1009"/>
    <s v=" Ms"/>
    <s v="Craft"/>
    <s v="  Amy"/>
    <n v="41.91"/>
    <n v="4.92"/>
    <x v="1"/>
    <s v="No"/>
    <s v="No"/>
    <n v="2"/>
    <s v="No"/>
    <s v="Obesity"/>
    <s v="Normal"/>
    <s v="5-Jul-1966"/>
    <n v="56"/>
    <n v="0"/>
    <n v="11093.62"/>
    <s v="tier - 3"/>
    <s v="tier - 1"/>
    <s v="R1013"/>
  </r>
  <r>
    <s v="ID1010"/>
    <s v=" Ms"/>
    <s v="Kebede"/>
    <s v="  Aberu"/>
    <n v="39.82"/>
    <n v="6.05"/>
    <x v="1"/>
    <s v="No"/>
    <s v="No"/>
    <n v="2"/>
    <s v="No"/>
    <s v="Obesity"/>
    <s v="Prediabetes"/>
    <s v="9-Sep-1966"/>
    <n v="56"/>
    <n v="0"/>
    <n v="11090.72"/>
    <s v="tier - 3"/>
    <s v="tier - 1"/>
    <s v="R1013"/>
  </r>
  <r>
    <s v="ID1011"/>
    <s v=" Ms"/>
    <s v="Strobel"/>
    <s v="  Ashley"/>
    <n v="28.12"/>
    <n v="4.67"/>
    <x v="0"/>
    <s v="No"/>
    <s v="No"/>
    <n v="2"/>
    <s v="No"/>
    <s v="Over Weight"/>
    <s v="Normal"/>
    <s v="7-Oct-1972"/>
    <n v="50"/>
    <n v="3"/>
    <n v="11085.59"/>
    <s v="tier - 3"/>
    <s v="tier - 2"/>
    <s v="R1012"/>
  </r>
  <r>
    <s v="ID1012"/>
    <s v=" Ms"/>
    <s v="Dalton"/>
    <s v="  Anna E"/>
    <n v="26.98"/>
    <n v="9.81"/>
    <x v="1"/>
    <s v="No"/>
    <s v="No"/>
    <n v="0"/>
    <s v="No"/>
    <s v="Over Weight"/>
    <s v="Diabetes"/>
    <s v="4-Sep-1967"/>
    <n v="55"/>
    <n v="0"/>
    <n v="11082.58"/>
    <s v="tier - 3"/>
    <s v="tier - 2"/>
    <s v="R1012"/>
  </r>
  <r>
    <s v="ID1013"/>
    <s v=" Ms"/>
    <s v="Morimoto"/>
    <s v="  Tania K."/>
    <n v="27.2"/>
    <n v="6.06"/>
    <x v="1"/>
    <s v="No"/>
    <s v="No"/>
    <n v="2"/>
    <s v="No"/>
    <s v="Over Weight"/>
    <s v="Prediabetes"/>
    <s v="20-Nov-1966"/>
    <n v="56"/>
    <n v="0"/>
    <n v="11073.18"/>
    <s v="tier - 3"/>
    <s v="tier - 3"/>
    <s v="R1011"/>
  </r>
  <r>
    <s v="ID1014"/>
    <s v=" Ms"/>
    <s v="Manlove"/>
    <s v="  Ashley E"/>
    <n v="25.3"/>
    <n v="5.19"/>
    <x v="1"/>
    <s v="No"/>
    <s v="No"/>
    <n v="2"/>
    <s v="No"/>
    <s v="Over Weight"/>
    <s v="Normal"/>
    <s v="7-Nov-1966"/>
    <n v="56"/>
    <n v="0"/>
    <n v="11070.54"/>
    <s v="tier - 3"/>
    <s v="tier - 3"/>
    <s v="R1011"/>
  </r>
  <r>
    <s v="ID1015"/>
    <s v=" Ms"/>
    <s v="Madzik"/>
    <s v="  Aleksandra"/>
    <n v="30.25"/>
    <n v="10.16"/>
    <x v="0"/>
    <s v="No"/>
    <s v="No"/>
    <n v="0"/>
    <s v="No"/>
    <s v="Obesity"/>
    <s v="Diabetes"/>
    <s v="9-Nov-1971"/>
    <n v="51"/>
    <n v="0"/>
    <n v="11068.77"/>
    <s v="tier - 3"/>
    <s v="tier - 2"/>
    <s v="R1012"/>
  </r>
  <r>
    <s v="ID1016"/>
    <s v=" Ms"/>
    <s v="Hobson"/>
    <s v="  Valery L"/>
    <n v="54"/>
    <n v="4.68"/>
    <x v="1"/>
    <s v="yes"/>
    <s v="No"/>
    <n v="2"/>
    <s v="No"/>
    <s v="Obesity"/>
    <s v="Normal"/>
    <s v="18-Sep-2000"/>
    <n v="22"/>
    <n v="0"/>
    <n v="11068.7"/>
    <s v="tier - 3"/>
    <s v="tier - 1"/>
    <s v="R1011"/>
  </r>
  <r>
    <s v="ID1017"/>
    <s v=" Mrs"/>
    <s v="Reyes"/>
    <s v="  Joanna G."/>
    <n v="51.86"/>
    <n v="5.32"/>
    <x v="1"/>
    <s v="No"/>
    <s v="No"/>
    <n v="0"/>
    <s v="No"/>
    <s v="Obesity"/>
    <s v="Normal"/>
    <s v="17-Dec-2001"/>
    <n v="21"/>
    <n v="0"/>
    <n v="11046.02"/>
    <s v="tier - 3"/>
    <s v="tier - 1"/>
    <s v="R1026"/>
  </r>
  <r>
    <s v="ID1018"/>
    <s v=" Mrs"/>
    <s v="Tierney"/>
    <s v="  Stefanie F."/>
    <n v="31.39"/>
    <n v="6.99"/>
    <x v="0"/>
    <s v="No"/>
    <s v="No"/>
    <n v="0"/>
    <s v="No"/>
    <s v="Obesity"/>
    <s v="Diabetes"/>
    <s v="30-Aug-1974"/>
    <n v="48"/>
    <n v="0"/>
    <n v="11037.85"/>
    <s v="tier - 3"/>
    <s v="tier - 2"/>
    <s v="R1025"/>
  </r>
  <r>
    <s v="ID1019"/>
    <s v=" Mr"/>
    <s v="Gabris"/>
    <s v="  Stephen"/>
    <n v="39.97"/>
    <n v="5.55"/>
    <x v="0"/>
    <s v="No"/>
    <s v="No"/>
    <n v="0"/>
    <s v="No"/>
    <s v="Obesity"/>
    <s v="Normal"/>
    <s v="25-Oct-1989"/>
    <n v="33"/>
    <n v="3"/>
    <n v="11037.51"/>
    <s v="tier - 3"/>
    <s v="tier - 1"/>
    <s v="R1012"/>
  </r>
  <r>
    <s v="ID1020"/>
    <s v=" Ms"/>
    <s v="Howard"/>
    <s v="  Liza J."/>
    <n v="41.23"/>
    <n v="6.94"/>
    <x v="0"/>
    <s v="No"/>
    <s v="No"/>
    <n v="0"/>
    <s v="No"/>
    <s v="Obesity"/>
    <s v="Diabetes"/>
    <s v="10-Dec-1974"/>
    <n v="48"/>
    <n v="4"/>
    <n v="11033.66"/>
    <s v="tier - 3"/>
    <s v="tier - 3"/>
    <s v="R1012"/>
  </r>
  <r>
    <s v="ID1021"/>
    <s v=" Mr"/>
    <s v="Kallay"/>
    <s v="  Ian M."/>
    <n v="49.45"/>
    <n v="4.2"/>
    <x v="1"/>
    <s v="No"/>
    <s v="No"/>
    <n v="0"/>
    <s v="No"/>
    <s v="Obesity"/>
    <s v="Normal"/>
    <s v="21-Jul-1996"/>
    <n v="26"/>
    <n v="0"/>
    <n v="11028.56"/>
    <s v="tier - 3"/>
    <s v="tier - 3"/>
    <s v="R1012"/>
  </r>
  <r>
    <s v="ID1022"/>
    <s v=" Ms"/>
    <s v="Leguizamo"/>
    <s v="  Claudia L."/>
    <n v="41.04"/>
    <n v="5.59"/>
    <x v="0"/>
    <s v="No"/>
    <s v="No"/>
    <n v="0"/>
    <s v="No"/>
    <s v="Obesity"/>
    <s v="Normal"/>
    <s v="26-Jun-1991"/>
    <n v="31"/>
    <n v="3"/>
    <n v="11018.05"/>
    <s v="tier - 3"/>
    <s v="tier - 2"/>
    <s v="R1012"/>
  </r>
  <r>
    <s v="ID1023"/>
    <s v=" Ms"/>
    <s v="Escartin"/>
    <s v="  Jessica M"/>
    <n v="27.93"/>
    <n v="9.9600000000000009"/>
    <x v="0"/>
    <s v="No"/>
    <s v="No"/>
    <n v="0"/>
    <s v="No"/>
    <s v="Over Weight"/>
    <s v="Diabetes"/>
    <s v="15-Dec-1974"/>
    <n v="48"/>
    <n v="4"/>
    <n v="11015.17"/>
    <s v="tier - 3"/>
    <s v="tier - 1"/>
    <s v="R1012"/>
  </r>
  <r>
    <s v="ID1024"/>
    <s v=" Mr"/>
    <s v="Chorey"/>
    <s v="  Billy Jr."/>
    <n v="21.01"/>
    <n v="7.37"/>
    <x v="0"/>
    <s v="No"/>
    <s v="No"/>
    <n v="0"/>
    <s v="No"/>
    <s v="Normal weight"/>
    <s v="Diabetes"/>
    <s v="24-Oct-1968"/>
    <n v="54"/>
    <n v="2"/>
    <n v="11013.71"/>
    <s v="tier - 3"/>
    <s v="tier - 1"/>
    <s v="R1013"/>
  </r>
  <r>
    <s v="ID1025"/>
    <s v=" Mr"/>
    <s v="McVay"/>
    <s v="  David"/>
    <n v="52.37"/>
    <n v="5.0599999999999996"/>
    <x v="1"/>
    <s v="yes"/>
    <s v="No"/>
    <n v="2"/>
    <s v="No"/>
    <s v="Obesity"/>
    <s v="Normal"/>
    <s v="17-Sep-2000"/>
    <n v="22"/>
    <n v="0"/>
    <n v="10991.58"/>
    <s v="tier - 3"/>
    <s v="tier - 3"/>
    <s v="R1012"/>
  </r>
  <r>
    <s v="ID1026"/>
    <s v=" Mr"/>
    <s v="Vinson"/>
    <s v="  Tim"/>
    <n v="40.369999999999997"/>
    <n v="8.2100000000000009"/>
    <x v="0"/>
    <s v="No"/>
    <s v="No"/>
    <n v="0"/>
    <s v="No"/>
    <s v="Obesity"/>
    <s v="Diabetes"/>
    <s v="18-Dec-1965"/>
    <n v="57"/>
    <n v="0"/>
    <n v="10982.5"/>
    <s v="tier - 3"/>
    <s v="tier - 3"/>
    <s v="R1013"/>
  </r>
  <r>
    <s v="ID1027"/>
    <s v=" Ms"/>
    <s v="Astrike-Davis"/>
    <s v="  Emma M"/>
    <n v="41.47"/>
    <n v="10.34"/>
    <x v="0"/>
    <s v="No"/>
    <s v="No"/>
    <n v="2"/>
    <s v="No"/>
    <s v="Obesity"/>
    <s v="Diabetes"/>
    <s v="21-Oct-1973"/>
    <n v="49"/>
    <n v="4"/>
    <n v="10977.21"/>
    <s v="tier - 3"/>
    <s v="tier - 1"/>
    <s v="R1013"/>
  </r>
  <r>
    <s v="ID1028"/>
    <s v=" Mr"/>
    <s v="Harder"/>
    <s v="  Tim"/>
    <n v="33.725000000000001"/>
    <n v="5.51"/>
    <x v="1"/>
    <s v="No"/>
    <s v="No"/>
    <n v="2"/>
    <s v="No"/>
    <s v="Obesity"/>
    <s v="Normal"/>
    <s v="9-Jul-1966"/>
    <n v="56"/>
    <n v="0"/>
    <n v="10976.25"/>
    <s v="tier - 3"/>
    <s v="tier - 2"/>
    <s v="R1012"/>
  </r>
  <r>
    <s v="ID1029"/>
    <s v=" Mr"/>
    <s v="Bell"/>
    <s v="  Patrick"/>
    <n v="28.1"/>
    <n v="11.2"/>
    <x v="0"/>
    <s v="No"/>
    <s v="No"/>
    <n v="0"/>
    <s v="No"/>
    <s v="Over Weight"/>
    <s v="Diabetes"/>
    <s v="19-Jun-1965"/>
    <n v="57"/>
    <n v="0"/>
    <n v="10965.45"/>
    <s v="tier - 3"/>
    <s v="tier - 2"/>
    <s v="R1011"/>
  </r>
  <r>
    <s v="ID1030"/>
    <s v=" Ms"/>
    <s v="Dawes"/>
    <s v="  Bridget K."/>
    <n v="37.43"/>
    <n v="4.3499999999999996"/>
    <x v="1"/>
    <s v="No"/>
    <s v="Yes"/>
    <n v="1"/>
    <s v="No"/>
    <s v="Obesity"/>
    <s v="Normal"/>
    <s v="14-Aug-1969"/>
    <n v="53"/>
    <n v="1"/>
    <n v="10959.69"/>
    <s v="tier - 3"/>
    <s v="tier - 3"/>
    <s v="R1012"/>
  </r>
  <r>
    <s v="ID1031"/>
    <s v=" Mr"/>
    <s v="Larios"/>
    <s v="  Gabriel"/>
    <n v="23.7"/>
    <n v="10.45"/>
    <x v="0"/>
    <s v="No"/>
    <s v="No"/>
    <n v="0"/>
    <s v="No"/>
    <s v="Normal weight"/>
    <s v="Diabetes"/>
    <s v="4-Dec-1965"/>
    <n v="57"/>
    <n v="0"/>
    <n v="10959.33"/>
    <s v="tier - 3"/>
    <s v="tier - 3"/>
    <s v="R1011"/>
  </r>
  <r>
    <s v="ID1032"/>
    <s v=" Ms"/>
    <s v="Yaremczuk"/>
    <s v="  Natasha"/>
    <n v="24.795000000000002"/>
    <n v="4.07"/>
    <x v="1"/>
    <s v="No"/>
    <s v="Yes"/>
    <n v="1"/>
    <s v="No"/>
    <s v="Normal weight"/>
    <s v="Normal"/>
    <s v="10-Nov-1969"/>
    <n v="53"/>
    <n v="1"/>
    <n v="10942.13"/>
    <s v="tier - 3"/>
    <s v="tier - 3"/>
    <s v="R1012"/>
  </r>
  <r>
    <s v="ID1033"/>
    <s v=" Ms"/>
    <s v="Knight"/>
    <s v="  Abby A."/>
    <n v="31.9"/>
    <n v="8.34"/>
    <x v="0"/>
    <s v="No"/>
    <s v="No"/>
    <n v="0"/>
    <s v="No"/>
    <s v="Obesity"/>
    <s v="Diabetes"/>
    <s v="12-Nov-1968"/>
    <n v="54"/>
    <n v="1"/>
    <n v="10928.85"/>
    <s v="tier - 3"/>
    <s v="tier - 3"/>
    <s v="R1013"/>
  </r>
  <r>
    <s v="ID1034"/>
    <s v=" Ms"/>
    <s v="Eversman"/>
    <s v="  Michelle"/>
    <n v="32.68"/>
    <n v="7.41"/>
    <x v="0"/>
    <s v="No"/>
    <s v="No"/>
    <n v="0"/>
    <s v="No"/>
    <s v="Obesity"/>
    <s v="Diabetes"/>
    <s v="13-Nov-1968"/>
    <n v="54"/>
    <n v="0"/>
    <n v="10923.93"/>
    <s v="tier - 3"/>
    <s v="tier - 1"/>
    <s v="R1024"/>
  </r>
  <r>
    <s v="ID1035"/>
    <s v=" Ms"/>
    <s v="Hickory"/>
    <s v="  Mckendree"/>
    <n v="47.13"/>
    <n v="4.3099999999999996"/>
    <x v="0"/>
    <s v="No"/>
    <s v="No"/>
    <n v="0"/>
    <s v="No"/>
    <s v="Obesity"/>
    <s v="Normal"/>
    <s v="6-Sep-1994"/>
    <n v="28"/>
    <n v="0"/>
    <n v="10886.66"/>
    <s v="tier - 3"/>
    <s v="tier - 3"/>
    <s v="R1012"/>
  </r>
  <r>
    <s v="ID1036"/>
    <s v=" Ms"/>
    <s v="Mooney"/>
    <s v="  Tara"/>
    <n v="36.67"/>
    <n v="10.83"/>
    <x v="0"/>
    <s v="No"/>
    <s v="No"/>
    <n v="0"/>
    <s v="No"/>
    <s v="Obesity"/>
    <s v="Diabetes"/>
    <s v="20-Dec-1971"/>
    <n v="51"/>
    <n v="2"/>
    <n v="10848.13"/>
    <s v="tier - 3"/>
    <s v="tier - 3"/>
    <s v="R1012"/>
  </r>
  <r>
    <s v="ID1037"/>
    <s v=" Mr"/>
    <s v="Craighead"/>
    <s v="  Daniel"/>
    <n v="33.630000000000003"/>
    <n v="11.31"/>
    <x v="0"/>
    <s v="No"/>
    <s v="No"/>
    <n v="0"/>
    <s v="No"/>
    <s v="Obesity"/>
    <s v="Diabetes"/>
    <s v="28-Jul-1968"/>
    <n v="54"/>
    <n v="1"/>
    <n v="10825.25"/>
    <s v="tier - 3"/>
    <s v="tier - 3"/>
    <s v="R1012"/>
  </r>
  <r>
    <s v="ID1038"/>
    <s v=" Mr"/>
    <s v="Gardner"/>
    <s v="  Joshua P"/>
    <n v="32.67"/>
    <n v="11.81"/>
    <x v="1"/>
    <s v="No"/>
    <s v="No"/>
    <n v="0"/>
    <s v="No"/>
    <s v="Obesity"/>
    <s v="Diabetes"/>
    <s v="2-Oct-1967"/>
    <n v="55"/>
    <n v="1"/>
    <n v="10807.49"/>
    <s v="tier - 3"/>
    <s v="tier - 2"/>
    <s v="R1013"/>
  </r>
  <r>
    <s v="ID1039"/>
    <s v=" Ms"/>
    <s v="Lohrenz"/>
    <s v="  Erin C"/>
    <n v="33.299999999999997"/>
    <n v="8.26"/>
    <x v="1"/>
    <s v="No"/>
    <s v="No"/>
    <n v="2"/>
    <s v="No"/>
    <s v="Obesity"/>
    <s v="Diabetes"/>
    <s v="18-Dec-1970"/>
    <n v="52"/>
    <n v="2"/>
    <n v="10806.84"/>
    <s v="tier - 3"/>
    <s v="tier - 2"/>
    <s v="R1011"/>
  </r>
  <r>
    <s v="ID1040"/>
    <s v=" Ms"/>
    <s v="Demise"/>
    <s v="  Shure"/>
    <n v="30.78"/>
    <n v="10.74"/>
    <x v="1"/>
    <s v="No"/>
    <s v="No"/>
    <n v="2"/>
    <s v="No"/>
    <s v="Obesity"/>
    <s v="Diabetes"/>
    <s v="28-Oct-1970"/>
    <n v="52"/>
    <n v="1"/>
    <n v="10797.34"/>
    <s v="tier - 3"/>
    <s v="tier - 2"/>
    <s v="R1023"/>
  </r>
  <r>
    <s v="ID1041"/>
    <s v=" Mr"/>
    <s v="Nelson"/>
    <s v="  Richard"/>
    <n v="28.975000000000001"/>
    <n v="7.69"/>
    <x v="1"/>
    <s v="No"/>
    <s v="No"/>
    <n v="0"/>
    <s v="No"/>
    <s v="Over Weight"/>
    <s v="Diabetes"/>
    <s v="23-Oct-1967"/>
    <n v="55"/>
    <n v="0"/>
    <n v="10796.35"/>
    <s v="tier - 3"/>
    <s v="tier - 1"/>
    <s v="R1019"/>
  </r>
  <r>
    <s v="ID1042"/>
    <s v=" Ms"/>
    <s v="Guitard"/>
    <s v="  Brenda"/>
    <n v="33.4"/>
    <n v="4.84"/>
    <x v="0"/>
    <s v="No"/>
    <s v="No"/>
    <n v="0"/>
    <s v="No"/>
    <s v="Obesity"/>
    <s v="Normal"/>
    <s v="24-Dec-1999"/>
    <n v="23"/>
    <n v="0"/>
    <n v="10795.94"/>
    <s v="tier - 3"/>
    <s v="tier - 1"/>
    <s v="R1011"/>
  </r>
  <r>
    <s v="ID1043"/>
    <s v=" Mr"/>
    <s v="Navas"/>
    <s v="  Joseph M"/>
    <n v="21.5"/>
    <n v="9.77"/>
    <x v="1"/>
    <s v="No"/>
    <s v="No"/>
    <n v="0"/>
    <s v="No"/>
    <s v="Normal weight"/>
    <s v="Diabetes"/>
    <s v="11-Nov-1967"/>
    <n v="55"/>
    <n v="1"/>
    <n v="10791.96"/>
    <s v="tier - 3"/>
    <s v="tier - 2"/>
    <s v="R1011"/>
  </r>
  <r>
    <s v="ID1044"/>
    <s v=" Mr"/>
    <s v="Ptucha"/>
    <s v="  Stephen J."/>
    <n v="38.14"/>
    <n v="5.84"/>
    <x v="0"/>
    <s v="No"/>
    <s v="No"/>
    <n v="0"/>
    <s v="No"/>
    <s v="Obesity"/>
    <s v="Prediabetes"/>
    <s v="25-Nov-1989"/>
    <n v="33"/>
    <n v="3"/>
    <n v="10769.75"/>
    <s v="tier - 3"/>
    <s v="tier - 2"/>
    <s v="R1022"/>
  </r>
  <r>
    <s v="ID1045"/>
    <s v=" Mrs"/>
    <s v="Kirouac"/>
    <s v="  Kathya"/>
    <n v="35.42"/>
    <n v="8.6999999999999993"/>
    <x v="1"/>
    <s v="No"/>
    <s v="No"/>
    <n v="1"/>
    <s v="No"/>
    <s v="Obesity"/>
    <s v="Diabetes"/>
    <s v="29-Aug-1986"/>
    <n v="36"/>
    <n v="3"/>
    <n v="10749.02"/>
    <s v="tier - 3"/>
    <s v="tier - 1"/>
    <s v="R1026"/>
  </r>
  <r>
    <s v="ID1046"/>
    <s v=" Mr"/>
    <s v="Toews"/>
    <s v="  Wesley"/>
    <n v="35.625"/>
    <n v="10.79"/>
    <x v="0"/>
    <s v="No"/>
    <s v="No"/>
    <n v="0"/>
    <s v="No"/>
    <s v="Obesity"/>
    <s v="Diabetes"/>
    <s v="9-Dec-1974"/>
    <n v="48"/>
    <n v="4"/>
    <n v="10736.87"/>
    <s v="tier - 3"/>
    <s v="tier - 1"/>
    <s v="R1016"/>
  </r>
  <r>
    <s v="ID1047"/>
    <s v=" Mr"/>
    <s v="Perry"/>
    <s v="  Tim"/>
    <n v="45.51"/>
    <n v="4.32"/>
    <x v="0"/>
    <s v="No"/>
    <s v="No"/>
    <n v="1"/>
    <s v="No"/>
    <s v="Obesity"/>
    <s v="Normal"/>
    <s v="25-Jun-1992"/>
    <n v="30"/>
    <n v="0"/>
    <n v="10719.57"/>
    <s v="tier - 3"/>
    <s v="tier - 1"/>
    <s v="R1012"/>
  </r>
  <r>
    <s v="ID1048"/>
    <s v=" Ms"/>
    <s v="Kretz"/>
    <s v="  Jamie L."/>
    <n v="37.1"/>
    <n v="7.19"/>
    <x v="1"/>
    <s v="No"/>
    <s v="No"/>
    <n v="0"/>
    <s v="No"/>
    <s v="Obesity"/>
    <s v="Diabetes"/>
    <s v="5-Oct-1967"/>
    <n v="55"/>
    <n v="0"/>
    <n v="10713.64"/>
    <s v="tier - 3"/>
    <s v="tier - 3"/>
    <s v="R1011"/>
  </r>
  <r>
    <s v="ID1049"/>
    <s v=" Ms"/>
    <s v="Hempel"/>
    <s v="  Alexandra"/>
    <n v="30.5"/>
    <n v="11.94"/>
    <x v="1"/>
    <s v="No"/>
    <s v="No"/>
    <n v="0"/>
    <s v="No"/>
    <s v="Obesity"/>
    <s v="Diabetes"/>
    <s v="30-Jul-1967"/>
    <n v="55"/>
    <n v="0"/>
    <n v="10704.47"/>
    <s v="tier - 3"/>
    <s v="tier - 2"/>
    <s v="R1011"/>
  </r>
  <r>
    <s v="ID1050"/>
    <s v=" Ms"/>
    <s v="McBroom"/>
    <s v="  Tiffany"/>
    <n v="28.16"/>
    <n v="5.56"/>
    <x v="0"/>
    <s v="No"/>
    <s v="No"/>
    <n v="2"/>
    <s v="No"/>
    <s v="Over Weight"/>
    <s v="Normal"/>
    <s v="24-Oct-1972"/>
    <n v="50"/>
    <n v="3"/>
    <n v="10702.64"/>
    <s v="tier - 3"/>
    <s v="tier - 3"/>
    <s v="R1013"/>
  </r>
  <r>
    <s v="ID1051"/>
    <s v=" Mrs"/>
    <s v="Yoo"/>
    <s v="  Rebecca J"/>
    <n v="29.1"/>
    <n v="5.64"/>
    <x v="1"/>
    <s v="No"/>
    <s v="No"/>
    <n v="0"/>
    <s v="No"/>
    <s v="Over Weight"/>
    <s v="Normal"/>
    <s v="30-Sep-1976"/>
    <n v="46"/>
    <n v="2"/>
    <n v="10698.38"/>
    <s v="tier - 3"/>
    <s v="tier - 1"/>
    <s v="R1025"/>
  </r>
  <r>
    <s v="ID1052"/>
    <s v=" Mr"/>
    <s v="Rand"/>
    <s v="  Austin T."/>
    <n v="30.22"/>
    <n v="4.6500000000000004"/>
    <x v="0"/>
    <s v="No"/>
    <s v="No"/>
    <n v="0"/>
    <s v="No"/>
    <s v="Obesity"/>
    <s v="Normal"/>
    <s v="2-Aug-1977"/>
    <n v="45"/>
    <n v="2"/>
    <n v="10690.11"/>
    <s v="tier - 3"/>
    <s v="tier - 2"/>
    <s v="R1021"/>
  </r>
  <r>
    <s v="ID1053"/>
    <s v=" Ms"/>
    <s v="Wolfe"/>
    <s v="  Jamie T"/>
    <n v="24.29"/>
    <n v="9.0500000000000007"/>
    <x v="0"/>
    <s v="No"/>
    <s v="No"/>
    <n v="0"/>
    <s v="No"/>
    <s v="Normal weight"/>
    <s v="Diabetes"/>
    <s v="7-Sep-1962"/>
    <n v="60"/>
    <n v="0"/>
    <n v="10676.83"/>
    <s v="tier - 3"/>
    <s v="tier - 3"/>
    <s v="R1013"/>
  </r>
  <r>
    <s v="ID1054"/>
    <s v=" Mr"/>
    <s v="Vance"/>
    <s v="  Matthew T."/>
    <n v="29.39"/>
    <n v="4.5199999999999996"/>
    <x v="1"/>
    <s v="No"/>
    <s v="No"/>
    <n v="0"/>
    <s v="No"/>
    <s v="Over Weight"/>
    <s v="Normal"/>
    <s v="22-Nov-1976"/>
    <n v="46"/>
    <n v="2"/>
    <n v="10665.44"/>
    <s v="tier - 3"/>
    <s v="tier - 2"/>
    <s v="R1021"/>
  </r>
  <r>
    <s v="ID1055"/>
    <s v=" Mrs"/>
    <s v="Burnett"/>
    <s v="  Emily"/>
    <n v="25.66"/>
    <n v="4.62"/>
    <x v="1"/>
    <s v="No"/>
    <s v="No"/>
    <n v="1"/>
    <s v="No"/>
    <s v="Over Weight"/>
    <s v="Normal"/>
    <s v="8-Aug-1964"/>
    <n v="58"/>
    <n v="0"/>
    <n v="10627.81"/>
    <s v="tier - 3"/>
    <s v="tier - 3"/>
    <s v="R1013"/>
  </r>
  <r>
    <s v="ID1056"/>
    <s v=" Ms"/>
    <s v="Clason"/>
    <s v="  Gillian"/>
    <n v="39.11"/>
    <n v="5.87"/>
    <x v="0"/>
    <s v="No"/>
    <s v="No"/>
    <n v="0"/>
    <s v="No"/>
    <s v="Obesity"/>
    <s v="Prediabetes"/>
    <s v="6-Jul-1990"/>
    <n v="32"/>
    <n v="3"/>
    <n v="10620.26"/>
    <s v="tier - 3"/>
    <s v="tier - 3"/>
    <s v="R1012"/>
  </r>
  <r>
    <s v="ID1057"/>
    <s v=" Mrs"/>
    <s v="Donnelly"/>
    <s v="  Brenn E."/>
    <n v="43.78"/>
    <n v="5.71"/>
    <x v="0"/>
    <s v="No"/>
    <s v="No"/>
    <n v="1"/>
    <s v="No"/>
    <s v="Obesity"/>
    <s v="Prediabetes"/>
    <s v="23-Jul-1992"/>
    <n v="30"/>
    <n v="0"/>
    <n v="10617.04"/>
    <s v="tier - 3"/>
    <s v="tier - 3"/>
    <s v="R1026"/>
  </r>
  <r>
    <s v="ID1058"/>
    <s v=" Ms"/>
    <s v="Pietz"/>
    <s v="  Lisa M"/>
    <n v="24.35"/>
    <n v="9.08"/>
    <x v="0"/>
    <s v="No"/>
    <s v="No"/>
    <n v="0"/>
    <s v="No"/>
    <s v="Normal weight"/>
    <s v="Diabetes"/>
    <s v="27-Jun-1965"/>
    <n v="57"/>
    <n v="0"/>
    <n v="10608.67"/>
    <s v="tier - 3"/>
    <s v="tier - 3"/>
    <s v="R1012"/>
  </r>
  <r>
    <s v="ID1059"/>
    <s v=" Mr"/>
    <s v="Tegenkamp"/>
    <s v="  Matt"/>
    <n v="40.299999999999997"/>
    <n v="5.3"/>
    <x v="1"/>
    <s v="No"/>
    <s v="No"/>
    <n v="2"/>
    <s v="No"/>
    <s v="Obesity"/>
    <s v="Normal"/>
    <s v="2-Jul-1966"/>
    <n v="56"/>
    <n v="0"/>
    <n v="10602.39"/>
    <s v="tier - 3"/>
    <s v="tier - 3"/>
    <s v="R1011"/>
  </r>
  <r>
    <s v="ID1060"/>
    <s v=" Mr"/>
    <s v="Dover"/>
    <s v="  Thomas A."/>
    <n v="32.774999999999999"/>
    <n v="11.76"/>
    <x v="1"/>
    <s v="No"/>
    <s v="No"/>
    <n v="0"/>
    <s v="No"/>
    <s v="Obesity"/>
    <s v="Diabetes"/>
    <s v="23-Jun-1967"/>
    <n v="55"/>
    <n v="0"/>
    <n v="10601.63"/>
    <s v="tier - 3"/>
    <s v="tier - 2"/>
    <s v="R1012"/>
  </r>
  <r>
    <s v="ID1061"/>
    <s v=" Mr"/>
    <s v="Dockemeyer"/>
    <s v="  Kevin J"/>
    <n v="39.6"/>
    <n v="5.1100000000000003"/>
    <x v="1"/>
    <s v="No"/>
    <s v="No"/>
    <n v="2"/>
    <s v="No"/>
    <s v="Obesity"/>
    <s v="Normal"/>
    <s v="20-Jul-1966"/>
    <n v="56"/>
    <n v="0"/>
    <n v="10601.41"/>
    <s v="tier - 3"/>
    <s v="tier - 2"/>
    <s v="R1011"/>
  </r>
  <r>
    <s v="ID1062"/>
    <s v=" Mr"/>
    <s v="Steele"/>
    <s v="  William H. III"/>
    <n v="30.97"/>
    <n v="5.54"/>
    <x v="0"/>
    <s v="No"/>
    <s v="No"/>
    <n v="2"/>
    <s v="No"/>
    <s v="Obesity"/>
    <s v="Normal"/>
    <s v="14-Dec-1972"/>
    <n v="50"/>
    <n v="3"/>
    <n v="10600.55"/>
    <s v="tier - 3"/>
    <s v="tier - 1"/>
    <s v="R1012"/>
  </r>
  <r>
    <s v="ID1063"/>
    <s v=" Mr"/>
    <s v="Harel"/>
    <s v="  Gal"/>
    <n v="27.645"/>
    <n v="8.8699999999999992"/>
    <x v="1"/>
    <s v="No"/>
    <s v="No"/>
    <n v="0"/>
    <s v="No"/>
    <s v="Over Weight"/>
    <s v="Diabetes"/>
    <s v="29-Nov-1967"/>
    <n v="55"/>
    <n v="0"/>
    <n v="10594.5"/>
    <s v="tier - 3"/>
    <s v="tier - 1"/>
    <s v="R1012"/>
  </r>
  <r>
    <s v="ID1064"/>
    <s v=" Mr"/>
    <s v="Aguila"/>
    <s v="  Anton"/>
    <n v="34.43"/>
    <n v="5.96"/>
    <x v="1"/>
    <s v="No"/>
    <s v="No"/>
    <n v="2"/>
    <s v="No"/>
    <s v="Obesity"/>
    <s v="Prediabetes"/>
    <s v="3-Nov-1966"/>
    <n v="56"/>
    <n v="0"/>
    <n v="10594.23"/>
    <s v="tier - 3"/>
    <s v="tier - 3"/>
    <s v="R1013"/>
  </r>
  <r>
    <s v="ID1065"/>
    <s v=" Ms"/>
    <s v="Vallejo Sarmiento"/>
    <s v="  Yazmin"/>
    <n v="39.6"/>
    <n v="4.4400000000000004"/>
    <x v="1"/>
    <s v="No"/>
    <s v="Yes"/>
    <n v="1"/>
    <s v="No"/>
    <s v="Obesity"/>
    <s v="Normal"/>
    <s v="25-Dec-1969"/>
    <n v="53"/>
    <n v="1"/>
    <n v="10579.71"/>
    <s v="tier - 3"/>
    <s v="tier - 3"/>
    <s v="R1013"/>
  </r>
  <r>
    <s v="ID1066"/>
    <s v=" Mr"/>
    <s v="Beisheim"/>
    <s v="  Florian"/>
    <n v="22.1"/>
    <n v="4.6500000000000004"/>
    <x v="1"/>
    <s v="No"/>
    <s v="No"/>
    <n v="2"/>
    <s v="No"/>
    <s v="Normal weight"/>
    <s v="Normal"/>
    <s v="11-Dec-1966"/>
    <n v="56"/>
    <n v="0"/>
    <n v="10577.09"/>
    <s v="tier - 3"/>
    <s v="tier - 3"/>
    <s v="R1011"/>
  </r>
  <r>
    <s v="ID1067"/>
    <s v=" Ms"/>
    <s v="Lenhoff"/>
    <s v="  Karen L"/>
    <n v="33.25"/>
    <n v="5.64"/>
    <x v="1"/>
    <s v="No"/>
    <s v="Yes"/>
    <n v="1"/>
    <s v="No"/>
    <s v="Obesity"/>
    <s v="Normal"/>
    <s v="17-Jul-1969"/>
    <n v="53"/>
    <n v="0"/>
    <n v="10564.88"/>
    <s v="tier - 3"/>
    <s v="tier - 1"/>
    <s v="R1024"/>
  </r>
  <r>
    <s v="ID1068"/>
    <s v=" Mr"/>
    <s v="Wehrwein"/>
    <s v="  Scott"/>
    <n v="33.33"/>
    <n v="10.19"/>
    <x v="0"/>
    <s v="No"/>
    <s v="No"/>
    <n v="0"/>
    <s v="No"/>
    <s v="Obesity"/>
    <s v="Diabetes"/>
    <s v="29-Jun-1971"/>
    <n v="51"/>
    <n v="3"/>
    <n v="10560.49"/>
    <s v="tier - 3"/>
    <s v="tier - 2"/>
    <s v="R1013"/>
  </r>
  <r>
    <s v="ID1069"/>
    <s v=" Ms"/>
    <s v="Wallace"/>
    <s v="  Claire"/>
    <n v="30.5"/>
    <n v="10.79"/>
    <x v="0"/>
    <s v="No"/>
    <s v="No"/>
    <n v="0"/>
    <s v="No"/>
    <s v="Obesity"/>
    <s v="Diabetes"/>
    <s v="26-Sep-1971"/>
    <n v="51"/>
    <n v="0"/>
    <n v="10546.48"/>
    <s v="tier - 3"/>
    <s v="tier - 3"/>
    <s v="R1011"/>
  </r>
  <r>
    <s v="ID1070"/>
    <s v=" Ms"/>
    <s v="Markowitz"/>
    <s v="  Lynn M."/>
    <n v="30.3"/>
    <n v="4.24"/>
    <x v="0"/>
    <s v="No"/>
    <s v="No"/>
    <n v="0"/>
    <s v="No"/>
    <s v="Obesity"/>
    <s v="Normal"/>
    <s v="25-Oct-1977"/>
    <n v="45"/>
    <n v="2"/>
    <n v="10495.6"/>
    <s v="tier - 3"/>
    <s v="tier - 1"/>
    <s v="R1012"/>
  </r>
  <r>
    <s v="ID1071"/>
    <s v=" Ms"/>
    <s v="Vos"/>
    <s v="  Sharon"/>
    <n v="26.22"/>
    <n v="5.83"/>
    <x v="0"/>
    <s v="No"/>
    <s v="No"/>
    <n v="2"/>
    <s v="No"/>
    <s v="Over Weight"/>
    <s v="Prediabetes"/>
    <s v="19-Oct-1972"/>
    <n v="50"/>
    <n v="2"/>
    <n v="10493.95"/>
    <s v="tier - 3"/>
    <s v="tier - 1"/>
    <s v="R1012"/>
  </r>
  <r>
    <s v="ID1072"/>
    <s v=" Mrs"/>
    <s v="McLeod"/>
    <s v="  Candice"/>
    <n v="29.99"/>
    <n v="11.85"/>
    <x v="0"/>
    <s v="No"/>
    <s v="No"/>
    <n v="0"/>
    <s v="No"/>
    <s v="Over Weight"/>
    <s v="Diabetes"/>
    <s v="21-Aug-1978"/>
    <n v="44"/>
    <n v="2"/>
    <n v="10486.55"/>
    <s v="tier - 3"/>
    <s v="tier - 3"/>
    <s v="R1025"/>
  </r>
  <r>
    <s v="ID1073"/>
    <s v=" Ms"/>
    <s v="Balcom"/>
    <s v="  Jennifer D"/>
    <n v="36.380000000000003"/>
    <n v="5.98"/>
    <x v="0"/>
    <s v="No"/>
    <s v="No"/>
    <n v="1"/>
    <s v="No"/>
    <s v="Obesity"/>
    <s v="Prediabetes"/>
    <s v="28-Jun-1987"/>
    <n v="35"/>
    <n v="3"/>
    <n v="10464.83"/>
    <s v="tier - 3"/>
    <s v="tier - 1"/>
    <s v="R1012"/>
  </r>
  <r>
    <s v="ID1074"/>
    <s v=" Mr"/>
    <s v="Dirth"/>
    <s v="  Eric"/>
    <n v="31.16"/>
    <n v="4.26"/>
    <x v="1"/>
    <s v="No"/>
    <s v="Yes"/>
    <n v="1"/>
    <s v="No"/>
    <s v="Obesity"/>
    <s v="Normal"/>
    <s v="22-Sep-1969"/>
    <n v="53"/>
    <n v="1"/>
    <n v="10461.98"/>
    <s v="tier - 3"/>
    <s v="tier - 1"/>
    <s v="R1012"/>
  </r>
  <r>
    <s v="ID1075"/>
    <s v=" Mr"/>
    <s v="Inglish"/>
    <s v="  Bryan"/>
    <n v="25.55"/>
    <n v="4.96"/>
    <x v="1"/>
    <s v="No"/>
    <s v="No"/>
    <n v="1"/>
    <s v="No"/>
    <s v="Over Weight"/>
    <s v="Normal"/>
    <s v="27-Jul-1964"/>
    <n v="58"/>
    <n v="0"/>
    <n v="10459.19"/>
    <s v="tier - 3"/>
    <s v="tier - 1"/>
    <s v="R1013"/>
  </r>
  <r>
    <s v="ID1076"/>
    <s v=" Mr"/>
    <s v="Matthews"/>
    <s v="  Devon R."/>
    <n v="28.77"/>
    <n v="4"/>
    <x v="1"/>
    <s v="No"/>
    <s v="No"/>
    <n v="0"/>
    <s v="No"/>
    <s v="Over Weight"/>
    <s v="Normal"/>
    <s v="3-Aug-1976"/>
    <n v="46"/>
    <n v="2"/>
    <n v="10455.14"/>
    <s v="tier - 3"/>
    <s v="tier - 2"/>
    <s v="R1021"/>
  </r>
  <r>
    <s v="ID1077"/>
    <s v=" Ms"/>
    <s v="Massa-Musiak"/>
    <s v="  Elena"/>
    <n v="23.14"/>
    <n v="4.1500000000000004"/>
    <x v="1"/>
    <s v="No"/>
    <s v="No"/>
    <n v="1"/>
    <s v="No"/>
    <s v="Normal weight"/>
    <s v="Normal"/>
    <s v="14-Oct-1964"/>
    <n v="58"/>
    <n v="0"/>
    <n v="10455.1"/>
    <s v="tier - 3"/>
    <s v="tier - 1"/>
    <s v="R1012"/>
  </r>
  <r>
    <s v="ID1078"/>
    <s v=" Mr"/>
    <s v="Bailey"/>
    <s v="  Chris"/>
    <n v="39.6"/>
    <n v="11.36"/>
    <x v="0"/>
    <s v="No"/>
    <s v="No"/>
    <n v="0"/>
    <s v="No"/>
    <s v="Obesity"/>
    <s v="Diabetes"/>
    <s v="8-Nov-1968"/>
    <n v="54"/>
    <n v="1"/>
    <n v="10450.549999999999"/>
    <s v="tier - 3"/>
    <s v="tier - 1"/>
    <s v="R1011"/>
  </r>
  <r>
    <s v="ID1079"/>
    <s v=" Mr"/>
    <s v="Jacoby"/>
    <s v="  Bert"/>
    <n v="29.2"/>
    <n v="7.53"/>
    <x v="0"/>
    <s v="No"/>
    <s v="No"/>
    <n v="0"/>
    <s v="No"/>
    <s v="Over Weight"/>
    <s v="Diabetes"/>
    <s v="29-Aug-1968"/>
    <n v="54"/>
    <n v="1"/>
    <n v="10436.1"/>
    <s v="tier - 3"/>
    <s v="tier - 3"/>
    <s v="R1011"/>
  </r>
  <r>
    <s v="ID1080"/>
    <s v=" Mr"/>
    <s v="Crimmings"/>
    <s v="  John P."/>
    <n v="32.774999999999999"/>
    <n v="7.95"/>
    <x v="0"/>
    <s v="No"/>
    <s v="No"/>
    <n v="0"/>
    <s v="No"/>
    <s v="Obesity"/>
    <s v="Diabetes"/>
    <s v="23-Aug-1968"/>
    <n v="54"/>
    <n v="0"/>
    <n v="10435.07"/>
    <s v="tier - 3"/>
    <s v="tier - 1"/>
    <s v="R1016"/>
  </r>
  <r>
    <s v="ID1081"/>
    <s v=" Mr"/>
    <s v="Crane"/>
    <s v="  Daniel P"/>
    <n v="24.035"/>
    <n v="8.5"/>
    <x v="0"/>
    <s v="No"/>
    <s v="No"/>
    <n v="0"/>
    <s v="No"/>
    <s v="Normal weight"/>
    <s v="Diabetes"/>
    <s v="27-Dec-1968"/>
    <n v="54"/>
    <n v="0"/>
    <n v="10422.92"/>
    <s v="tier - 3"/>
    <s v="tier - 1"/>
    <s v="R1017"/>
  </r>
  <r>
    <s v="ID1082"/>
    <s v=" Mrs"/>
    <s v="Swartzfager"/>
    <s v="  Lisa K."/>
    <n v="30.55"/>
    <n v="5.89"/>
    <x v="0"/>
    <s v="No"/>
    <s v="Yes"/>
    <n v="1"/>
    <s v="No"/>
    <s v="Obesity"/>
    <s v="Prediabetes"/>
    <s v="25-Nov-1979"/>
    <n v="43"/>
    <n v="2"/>
    <n v="10419.65"/>
    <s v="tier - 3"/>
    <s v="tier - 2"/>
    <s v="R1025"/>
  </r>
  <r>
    <s v="ID1083"/>
    <s v=" Mrs"/>
    <s v="Clevenger"/>
    <s v="  Kristine"/>
    <n v="28.81"/>
    <n v="8.76"/>
    <x v="0"/>
    <s v="No"/>
    <s v="No"/>
    <n v="2"/>
    <s v="No"/>
    <s v="Over Weight"/>
    <s v="Diabetes"/>
    <s v="11-Oct-1973"/>
    <n v="49"/>
    <n v="0"/>
    <n v="10419.59"/>
    <s v="tier - 3"/>
    <s v="tier - 2"/>
    <s v="R1025"/>
  </r>
  <r>
    <s v="ID1084"/>
    <s v=" Mr"/>
    <s v="Reichardt"/>
    <s v="  Paul A"/>
    <n v="31.66"/>
    <n v="4.1100000000000003"/>
    <x v="0"/>
    <s v="No"/>
    <s v="No"/>
    <n v="0"/>
    <s v="No"/>
    <s v="Obesity"/>
    <s v="Normal"/>
    <s v="24-Oct-1980"/>
    <n v="42"/>
    <n v="2"/>
    <n v="10407.98"/>
    <s v="tier - 3"/>
    <s v="tier - 1"/>
    <s v="R1021"/>
  </r>
  <r>
    <s v="ID1085"/>
    <s v=" Mr"/>
    <s v="Morton"/>
    <s v="  Bryan"/>
    <n v="28.215"/>
    <n v="7.56"/>
    <x v="1"/>
    <s v="No"/>
    <s v="No"/>
    <n v="1"/>
    <s v="No"/>
    <s v="Over Weight"/>
    <s v="Diabetes"/>
    <s v="5-Jun-1975"/>
    <n v="48"/>
    <n v="4"/>
    <n v="10407.09"/>
    <s v="tier - 3"/>
    <s v="tier - 1"/>
    <s v="R1015"/>
  </r>
  <r>
    <s v="ID1086"/>
    <s v=" Mr"/>
    <s v="Sunstrum"/>
    <s v="  Chris"/>
    <n v="26.12"/>
    <n v="4.17"/>
    <x v="1"/>
    <s v="No"/>
    <s v="Yes"/>
    <n v="1"/>
    <s v="No"/>
    <s v="Over Weight"/>
    <s v="Normal"/>
    <s v="7-Jul-1969"/>
    <n v="53"/>
    <n v="0"/>
    <n v="10403.27"/>
    <s v="tier - 3"/>
    <s v="tier - 2"/>
    <s v="R1020"/>
  </r>
  <r>
    <s v="ID1087"/>
    <s v=" Ms"/>
    <s v="Frownfelter"/>
    <s v="  Milah B"/>
    <n v="36.630000000000003"/>
    <n v="11.42"/>
    <x v="0"/>
    <s v="No"/>
    <s v="No"/>
    <n v="2"/>
    <s v="No"/>
    <s v="Obesity"/>
    <s v="Diabetes"/>
    <s v="19-Sep-1973"/>
    <n v="49"/>
    <n v="3"/>
    <n v="10381.48"/>
    <s v="tier - 3"/>
    <s v="tier - 3"/>
    <s v="R1013"/>
  </r>
  <r>
    <s v="ID1088"/>
    <s v=" Ms"/>
    <s v="Richter"/>
    <s v="  Annette M."/>
    <n v="33.344999999999999"/>
    <n v="7.33"/>
    <x v="0"/>
    <s v="No"/>
    <s v="No"/>
    <n v="2"/>
    <s v="No"/>
    <s v="Obesity"/>
    <s v="Diabetes"/>
    <s v="29-Sep-1973"/>
    <n v="49"/>
    <n v="2"/>
    <n v="10370.91"/>
    <s v="tier - 3"/>
    <s v="tier - 3"/>
    <s v="R1024"/>
  </r>
  <r>
    <s v="ID1089"/>
    <s v=" Mrs"/>
    <s v="England"/>
    <s v="  Yoko"/>
    <n v="27.11"/>
    <n v="6.7"/>
    <x v="0"/>
    <s v="No"/>
    <s v="No"/>
    <n v="0"/>
    <s v="No"/>
    <s v="Over Weight"/>
    <s v="Diabetes"/>
    <s v="6-Sep-1971"/>
    <n v="51"/>
    <n v="0"/>
    <n v="10356.67"/>
    <s v="tier - 3"/>
    <s v="tier - 1"/>
    <s v="R1025"/>
  </r>
  <r>
    <s v="ID1090"/>
    <s v=" Ms"/>
    <s v="McLean"/>
    <s v="  Laura"/>
    <n v="26.6"/>
    <n v="5.27"/>
    <x v="1"/>
    <s v="No"/>
    <s v="Yes"/>
    <n v="1"/>
    <s v="No"/>
    <s v="Over Weight"/>
    <s v="Normal"/>
    <s v="17-Jun-1969"/>
    <n v="53"/>
    <n v="0"/>
    <n v="10355.64"/>
    <s v="tier - 3"/>
    <s v="tier - 1"/>
    <s v="R1012"/>
  </r>
  <r>
    <s v="ID1091"/>
    <s v=" Ms"/>
    <s v="Gardner"/>
    <s v="  Tess A."/>
    <n v="30.41"/>
    <n v="7.72"/>
    <x v="0"/>
    <s v="No"/>
    <s v="No"/>
    <n v="0"/>
    <s v="No"/>
    <s v="Obesity"/>
    <s v="Diabetes"/>
    <s v="29-Sep-1974"/>
    <n v="48"/>
    <n v="0"/>
    <n v="10352.48"/>
    <s v="tier - 3"/>
    <s v="tier - 1"/>
    <s v="R1012"/>
  </r>
  <r>
    <s v="ID1092"/>
    <s v=" Mr"/>
    <s v="Lane"/>
    <s v="  William G."/>
    <n v="28.98"/>
    <n v="8.68"/>
    <x v="0"/>
    <s v="No"/>
    <s v="No"/>
    <n v="2"/>
    <s v="No"/>
    <s v="Over Weight"/>
    <s v="Diabetes"/>
    <s v="8-Aug-1973"/>
    <n v="49"/>
    <n v="0"/>
    <n v="10345.93"/>
    <s v="tier - 3"/>
    <s v="tier - 2"/>
    <s v="R1021"/>
  </r>
  <r>
    <s v="ID1093"/>
    <s v=" Ms"/>
    <s v="Vonachen"/>
    <s v="  Paige"/>
    <n v="31.24"/>
    <n v="9.8000000000000007"/>
    <x v="0"/>
    <s v="No"/>
    <s v="No"/>
    <n v="0"/>
    <s v="No"/>
    <s v="Obesity"/>
    <s v="Diabetes"/>
    <s v="19-Jul-1968"/>
    <n v="54"/>
    <n v="0"/>
    <n v="10338.93"/>
    <s v="tier - 3"/>
    <s v="tier - 1"/>
    <s v="R1013"/>
  </r>
  <r>
    <s v="ID1094"/>
    <s v=" Mr"/>
    <s v="Smith"/>
    <s v="  Matthew J"/>
    <n v="31.54"/>
    <n v="4.4400000000000004"/>
    <x v="0"/>
    <s v="No"/>
    <s v="No"/>
    <n v="0"/>
    <s v="No"/>
    <s v="Obesity"/>
    <s v="Normal"/>
    <s v="21-Jul-1982"/>
    <n v="40"/>
    <n v="3"/>
    <n v="10329.06"/>
    <s v="tier - 3"/>
    <s v="tier - 1"/>
    <s v="R1021"/>
  </r>
  <r>
    <s v="ID1095"/>
    <s v=" Mr"/>
    <s v="Kidwell"/>
    <s v="  Matthew"/>
    <n v="38.6"/>
    <n v="7.19"/>
    <x v="1"/>
    <s v="No"/>
    <s v="No"/>
    <n v="2"/>
    <s v="No"/>
    <s v="Obesity"/>
    <s v="Diabetes"/>
    <s v="1-Dec-1970"/>
    <n v="52"/>
    <n v="2"/>
    <n v="10325.209999999999"/>
    <s v="tier - 3"/>
    <s v="tier - 3"/>
    <s v="R1011"/>
  </r>
  <r>
    <s v="ID1096"/>
    <s v=" Mrs"/>
    <s v="Betancourth"/>
    <s v="  Maria"/>
    <n v="37.950000000000003"/>
    <n v="6.06"/>
    <x v="0"/>
    <s v="No"/>
    <s v="No"/>
    <n v="0"/>
    <s v="No"/>
    <s v="Obesity"/>
    <s v="Prediabetes"/>
    <s v="21-Aug-1991"/>
    <n v="31"/>
    <n v="3"/>
    <n v="10322.9"/>
    <s v="tier - 3"/>
    <s v="tier - 1"/>
    <s v="R1026"/>
  </r>
  <r>
    <s v="ID1097"/>
    <s v=" Ms"/>
    <s v="Henstrom"/>
    <s v="  Stephanie D"/>
    <n v="38.97"/>
    <n v="5.12"/>
    <x v="0"/>
    <s v="No"/>
    <s v="No"/>
    <n v="0"/>
    <s v="No"/>
    <s v="Obesity"/>
    <s v="Normal"/>
    <s v="17-Nov-1991"/>
    <n v="31"/>
    <n v="3"/>
    <n v="10315.91"/>
    <s v="tier - 3"/>
    <s v="tier - 2"/>
    <s v="R1012"/>
  </r>
  <r>
    <s v="ID1098"/>
    <s v=" Ms"/>
    <s v="Pereira"/>
    <s v="  Tiffany"/>
    <n v="21.2"/>
    <n v="10.72"/>
    <x v="0"/>
    <s v="No"/>
    <s v="No"/>
    <n v="0"/>
    <s v="No"/>
    <s v="Normal weight"/>
    <s v="Diabetes"/>
    <s v="12-Jul-1962"/>
    <n v="60"/>
    <n v="0"/>
    <n v="10310.780000000001"/>
    <s v="tier - 3"/>
    <s v="tier - 3"/>
    <s v="R1012"/>
  </r>
  <r>
    <s v="ID1099"/>
    <s v=" Ms"/>
    <s v="Black"/>
    <s v="  Sara M."/>
    <n v="23.96"/>
    <n v="9.58"/>
    <x v="1"/>
    <s v="No"/>
    <s v="Yes"/>
    <n v="1"/>
    <s v="No"/>
    <s v="Normal weight"/>
    <s v="Diabetes"/>
    <s v="24-Sep-1963"/>
    <n v="59"/>
    <n v="0"/>
    <n v="10308.040000000001"/>
    <s v="tier - 3"/>
    <s v="tier - 1"/>
    <s v="R1013"/>
  </r>
  <r>
    <s v="ID1100"/>
    <s v=" Mr"/>
    <s v="Brown"/>
    <s v="  Scott A."/>
    <n v="35.93"/>
    <n v="6.4"/>
    <x v="1"/>
    <s v="No"/>
    <s v="No"/>
    <n v="1"/>
    <s v="No"/>
    <s v="Obesity"/>
    <s v="Prediabetes"/>
    <s v="14-Sep-1988"/>
    <n v="34"/>
    <n v="3"/>
    <n v="10276.99"/>
    <s v="tier - 3"/>
    <s v="tier - 1"/>
    <s v="R1021"/>
  </r>
  <r>
    <s v="ID1101"/>
    <s v=" Mrs"/>
    <s v="Reasoner"/>
    <s v="  Lauren"/>
    <n v="26.11"/>
    <n v="6.8"/>
    <x v="1"/>
    <s v="No"/>
    <s v="No"/>
    <n v="2"/>
    <s v="No"/>
    <s v="Over Weight"/>
    <s v="Diabetes"/>
    <s v="21-Jun-1970"/>
    <n v="52"/>
    <n v="0"/>
    <n v="10274.33"/>
    <s v="tier - 3"/>
    <s v="tier - 1"/>
    <s v="R1024"/>
  </r>
  <r>
    <s v="ID1102"/>
    <s v=" Mr"/>
    <s v="Wandzilak"/>
    <s v="  Scott"/>
    <n v="32.299999999999997"/>
    <n v="9.48"/>
    <x v="0"/>
    <s v="No"/>
    <s v="No"/>
    <n v="2"/>
    <s v="No"/>
    <s v="Obesity"/>
    <s v="Diabetes"/>
    <s v="27-Nov-1973"/>
    <n v="49"/>
    <n v="3"/>
    <n v="10269.459999999999"/>
    <s v="tier - 3"/>
    <s v="tier - 3"/>
    <s v="R1012"/>
  </r>
  <r>
    <s v="ID1103"/>
    <s v=" Mr"/>
    <s v="Carver"/>
    <s v="  Brian A."/>
    <n v="28.69"/>
    <n v="7.45"/>
    <x v="0"/>
    <s v="No"/>
    <s v="No"/>
    <n v="2"/>
    <s v="No"/>
    <s v="Over Weight"/>
    <s v="Diabetes"/>
    <s v="5-Sep-1973"/>
    <n v="49"/>
    <n v="3"/>
    <n v="10264.44"/>
    <s v="tier - 3"/>
    <s v="tier - 2"/>
    <s v="R1012"/>
  </r>
  <r>
    <s v="ID1104"/>
    <s v=" Ms"/>
    <s v="Borror"/>
    <s v="  Kaitlin R."/>
    <n v="31.28"/>
    <n v="6.94"/>
    <x v="1"/>
    <s v="No"/>
    <s v="No"/>
    <n v="1"/>
    <s v="No"/>
    <s v="Obesity"/>
    <s v="Diabetes"/>
    <s v="15-Aug-1975"/>
    <n v="47"/>
    <n v="1"/>
    <n v="10259.129999999999"/>
    <s v="tier - 3"/>
    <s v="tier - 2"/>
    <s v="R1011"/>
  </r>
  <r>
    <s v="ID1105"/>
    <s v=" Mr"/>
    <s v="Saad"/>
    <s v="  Mohammad"/>
    <n v="30.21"/>
    <n v="7.83"/>
    <x v="0"/>
    <s v="No"/>
    <s v="No"/>
    <n v="0"/>
    <s v="No"/>
    <s v="Obesity"/>
    <s v="Diabetes"/>
    <s v="23-Sep-1968"/>
    <n v="54"/>
    <n v="0"/>
    <n v="10231.5"/>
    <s v="tier - 3"/>
    <s v="tier - 1"/>
    <s v="R1012"/>
  </r>
  <r>
    <s v="ID1106"/>
    <s v=" Mr"/>
    <s v="Paul"/>
    <s v="  Charlie"/>
    <n v="38.28"/>
    <n v="10.17"/>
    <x v="1"/>
    <s v="No"/>
    <s v="No"/>
    <n v="0"/>
    <s v="No"/>
    <s v="Obesity"/>
    <s v="Diabetes"/>
    <s v="28-Jun-1967"/>
    <n v="55"/>
    <n v="0"/>
    <n v="10226.280000000001"/>
    <s v="tier - 3"/>
    <s v="tier - 3"/>
    <s v="R1013"/>
  </r>
  <r>
    <s v="ID1107"/>
    <s v=" Mr"/>
    <s v="Trail"/>
    <s v="  Brent"/>
    <n v="29.9"/>
    <n v="8.9600000000000009"/>
    <x v="1"/>
    <s v="No"/>
    <s v="No"/>
    <n v="0"/>
    <s v="No"/>
    <s v="Over Weight"/>
    <s v="Diabetes"/>
    <s v="26-Sep-1967"/>
    <n v="55"/>
    <n v="0"/>
    <n v="10214.64"/>
    <s v="tier - 3"/>
    <s v="tier - 2"/>
    <s v="R1011"/>
  </r>
  <r>
    <s v="ID1108"/>
    <s v=" Ms"/>
    <s v="Benton"/>
    <s v="  Kelli M"/>
    <n v="23.18"/>
    <n v="6.96"/>
    <x v="1"/>
    <s v="No"/>
    <s v="No"/>
    <n v="2"/>
    <s v="No"/>
    <s v="Normal weight"/>
    <s v="Diabetes"/>
    <s v="24-Dec-1970"/>
    <n v="52"/>
    <n v="0"/>
    <n v="10197.77"/>
    <s v="tier - 3"/>
    <s v="tier - 1"/>
    <s v="R1024"/>
  </r>
  <r>
    <s v="ID1109"/>
    <s v=" Mrs"/>
    <s v="Bauman"/>
    <s v="  Sheridan H"/>
    <n v="33.020000000000003"/>
    <n v="5.07"/>
    <x v="1"/>
    <s v="No"/>
    <s v="No"/>
    <n v="0"/>
    <s v="No"/>
    <s v="Obesity"/>
    <s v="Normal"/>
    <s v="16-Oct-1985"/>
    <n v="37"/>
    <n v="3"/>
    <n v="10191.82"/>
    <s v="tier - 3"/>
    <s v="tier - 2"/>
    <s v="R1026"/>
  </r>
  <r>
    <s v="ID1110"/>
    <s v=" Mrs"/>
    <s v="Bakula"/>
    <s v="  Sarah M."/>
    <n v="27.29"/>
    <n v="5.85"/>
    <x v="0"/>
    <s v="No"/>
    <s v="No"/>
    <n v="2"/>
    <s v="No"/>
    <s v="Over Weight"/>
    <s v="Prediabetes"/>
    <s v="10-Jul-1972"/>
    <n v="50"/>
    <n v="0"/>
    <n v="10160.870000000001"/>
    <s v="tier - 3"/>
    <s v="tier - 3"/>
    <s v="R1025"/>
  </r>
  <r>
    <s v="ID1111"/>
    <s v=" Ms"/>
    <s v="Edwards"/>
    <s v="  Jennifer"/>
    <n v="23.18"/>
    <n v="10.56"/>
    <x v="0"/>
    <s v="No"/>
    <s v="No"/>
    <n v="2"/>
    <s v="No"/>
    <s v="Normal weight"/>
    <s v="Diabetes"/>
    <s v="13-Oct-1973"/>
    <n v="49"/>
    <n v="2"/>
    <n v="10156.780000000001"/>
    <s v="tier - 3"/>
    <s v="tier - 2"/>
    <s v="R1012"/>
  </r>
  <r>
    <s v="ID1112"/>
    <s v=" Mrs"/>
    <s v="Davis"/>
    <s v="  Laura J"/>
    <n v="32.659999999999997"/>
    <n v="8.92"/>
    <x v="1"/>
    <s v="No"/>
    <s v="No"/>
    <n v="0"/>
    <s v="No"/>
    <s v="Obesity"/>
    <s v="Diabetes"/>
    <s v="12-Jun-1981"/>
    <n v="41"/>
    <n v="1"/>
    <n v="10146.129999999999"/>
    <s v="tier - 3"/>
    <s v="tier - 1"/>
    <s v="R1025"/>
  </r>
  <r>
    <s v="ID1113"/>
    <s v=" Mr"/>
    <s v="Weiler"/>
    <s v="  Thomas"/>
    <n v="30.78"/>
    <n v="8.6300000000000008"/>
    <x v="0"/>
    <s v="No"/>
    <s v="No"/>
    <n v="0"/>
    <s v="No"/>
    <s v="Obesity"/>
    <s v="Diabetes"/>
    <s v="30-Dec-1974"/>
    <n v="48"/>
    <n v="3"/>
    <n v="10141.14"/>
    <s v="tier - 3"/>
    <s v="tier - 1"/>
    <s v="R1016"/>
  </r>
  <r>
    <s v="ID1114"/>
    <s v=" Ms"/>
    <s v="Schaaf"/>
    <s v="  Gisele"/>
    <n v="47.2"/>
    <n v="6.29"/>
    <x v="1"/>
    <s v="No"/>
    <s v="Yes"/>
    <n v="1"/>
    <s v="No"/>
    <s v="Obesity"/>
    <s v="Prediabetes"/>
    <s v="5-Sep-1997"/>
    <n v="25"/>
    <n v="0"/>
    <n v="10139.84"/>
    <s v="tier - 3"/>
    <s v="tier - 2"/>
    <s v="R1012"/>
  </r>
  <r>
    <s v="ID1115"/>
    <s v=" Ms"/>
    <s v="Sack"/>
    <s v="  Myra L"/>
    <n v="31.6"/>
    <n v="5.75"/>
    <x v="0"/>
    <s v="No"/>
    <s v="No"/>
    <n v="2"/>
    <s v="No"/>
    <s v="Obesity"/>
    <s v="Prediabetes"/>
    <s v="16-Nov-1972"/>
    <n v="50"/>
    <n v="2"/>
    <n v="10118.42"/>
    <s v="tier - 3"/>
    <s v="tier - 3"/>
    <s v="R1011"/>
  </r>
  <r>
    <s v="ID1116"/>
    <s v=" Ms"/>
    <s v="Chenard"/>
    <s v="  Melissa M."/>
    <n v="33.914999999999999"/>
    <n v="6.66"/>
    <x v="1"/>
    <s v="No"/>
    <s v="No"/>
    <n v="1"/>
    <s v="No"/>
    <s v="Obesity"/>
    <s v="Diabetes"/>
    <s v="2-Jul-1975"/>
    <n v="47"/>
    <n v="3"/>
    <n v="10115.01"/>
    <s v="tier - 3"/>
    <s v="tier - 3"/>
    <s v="R1012"/>
  </r>
  <r>
    <s v="ID1117"/>
    <s v=" Ms"/>
    <s v="Williamson"/>
    <s v="  Eleanor F."/>
    <n v="23.54"/>
    <n v="5.0999999999999996"/>
    <x v="0"/>
    <s v="No"/>
    <s v="No"/>
    <n v="2"/>
    <s v="No"/>
    <s v="Normal weight"/>
    <s v="Normal"/>
    <s v="8-Aug-1972"/>
    <n v="50"/>
    <n v="2"/>
    <n v="10107.219999999999"/>
    <s v="tier - 3"/>
    <s v="tier - 1"/>
    <s v="R1013"/>
  </r>
  <r>
    <s v="ID1118"/>
    <s v=" Ms"/>
    <s v="Dollas"/>
    <s v="  Elizabeth"/>
    <n v="27.074999999999999"/>
    <n v="4.41"/>
    <x v="0"/>
    <s v="No"/>
    <s v="No"/>
    <n v="2"/>
    <s v="No"/>
    <s v="Over Weight"/>
    <s v="Normal"/>
    <s v="19-Oct-1972"/>
    <n v="50"/>
    <n v="1"/>
    <n v="10106.129999999999"/>
    <s v="tier - 3"/>
    <s v="tier - 1"/>
    <s v="R1024"/>
  </r>
  <r>
    <s v="ID1119"/>
    <s v=" Mr"/>
    <s v="Sprague"/>
    <s v="  Kenneth"/>
    <n v="25.8"/>
    <n v="5.52"/>
    <x v="1"/>
    <s v="No"/>
    <s v="No"/>
    <n v="0"/>
    <s v="No"/>
    <s v="Over Weight"/>
    <s v="Normal"/>
    <s v="19-Dec-1976"/>
    <n v="46"/>
    <n v="5"/>
    <n v="10096.969999999999"/>
    <s v="tier - 3"/>
    <s v="tier - 2"/>
    <s v="R1011"/>
  </r>
  <r>
    <s v="ID1120"/>
    <s v=" Mr"/>
    <s v="Michell"/>
    <s v="  Robert G."/>
    <n v="36.1"/>
    <n v="4.62"/>
    <x v="1"/>
    <s v="No"/>
    <s v="Yes"/>
    <n v="1"/>
    <s v="No"/>
    <s v="Obesity"/>
    <s v="Normal"/>
    <s v="3-Jul-1969"/>
    <n v="53"/>
    <n v="1"/>
    <n v="10085.85"/>
    <s v="tier - 3"/>
    <s v="tier - 3"/>
    <s v="R1011"/>
  </r>
  <r>
    <s v="ID1121"/>
    <s v=" Mr"/>
    <s v="Datwyler"/>
    <s v="  Thomas C."/>
    <n v="30.495000000000001"/>
    <n v="5.74"/>
    <x v="1"/>
    <s v="No"/>
    <s v="Yes"/>
    <n v="1"/>
    <s v="No"/>
    <s v="Obesity"/>
    <s v="Prediabetes"/>
    <s v="27-Oct-1969"/>
    <n v="53"/>
    <n v="0"/>
    <n v="10072.06"/>
    <s v="tier - 3"/>
    <s v="tier - 1"/>
    <s v="R1017"/>
  </r>
  <r>
    <s v="ID1122"/>
    <s v=" Mr"/>
    <s v="Mead"/>
    <s v="  Matthew J."/>
    <n v="21.4"/>
    <n v="6.3"/>
    <x v="1"/>
    <s v="No"/>
    <s v="Yes"/>
    <n v="1"/>
    <s v="No"/>
    <s v="Normal weight"/>
    <s v="Prediabetes"/>
    <s v="22-Aug-1969"/>
    <n v="53"/>
    <n v="1"/>
    <n v="10065.41"/>
    <s v="tier - 3"/>
    <s v="tier - 2"/>
    <s v="R1011"/>
  </r>
  <r>
    <s v="ID1123"/>
    <s v=" Ms"/>
    <s v="Kennedy"/>
    <s v="  Mallory D."/>
    <n v="32.299999999999997"/>
    <n v="10.27"/>
    <x v="0"/>
    <s v="No"/>
    <s v="No"/>
    <n v="0"/>
    <s v="No"/>
    <s v="Obesity"/>
    <s v="Diabetes"/>
    <s v="30-Aug-1974"/>
    <n v="48"/>
    <n v="2"/>
    <n v="10043.25"/>
    <s v="tier - 3"/>
    <s v="tier - 2"/>
    <s v="R1024"/>
  </r>
  <r>
    <s v="ID1124"/>
    <s v=" Mr"/>
    <s v="Czech"/>
    <s v="  Christopher D."/>
    <n v="29.78"/>
    <n v="5.85"/>
    <x v="0"/>
    <s v="No"/>
    <s v="Yes"/>
    <n v="1"/>
    <s v="No"/>
    <s v="Over Weight"/>
    <s v="Prediabetes"/>
    <s v="28-Dec-1979"/>
    <n v="43"/>
    <n v="2"/>
    <n v="10027.15"/>
    <s v="tier - 3"/>
    <s v="tier - 1"/>
    <s v="R1021"/>
  </r>
  <r>
    <s v="ID1125"/>
    <s v=" Mrs"/>
    <s v="O'Brien"/>
    <s v="  Jamie"/>
    <n v="34.76"/>
    <n v="5.92"/>
    <x v="1"/>
    <s v="No"/>
    <s v="No"/>
    <n v="1"/>
    <s v="No"/>
    <s v="Obesity"/>
    <s v="Prediabetes"/>
    <s v="3-Jul-1988"/>
    <n v="34"/>
    <n v="3"/>
    <n v="10011.44"/>
    <s v="tier - 3"/>
    <s v="tier - 3"/>
    <s v="R1026"/>
  </r>
  <r>
    <s v="ID1126"/>
    <s v=" Ms"/>
    <s v="Bachman"/>
    <s v="  Ariell"/>
    <n v="18.335000000000001"/>
    <n v="10.01"/>
    <x v="1"/>
    <s v="No"/>
    <s v="No"/>
    <n v="2"/>
    <s v="No"/>
    <s v="Under Weight"/>
    <s v="Diabetes"/>
    <s v="11-Aug-1970"/>
    <n v="52"/>
    <n v="0"/>
    <n v="9991.0400000000009"/>
    <s v="tier - 2"/>
    <s v="tier - 3"/>
    <s v="R1012"/>
  </r>
  <r>
    <s v="ID1127"/>
    <s v=" Mr"/>
    <s v="Bednar"/>
    <s v="  Christopher"/>
    <n v="32.299999999999997"/>
    <n v="9.59"/>
    <x v="0"/>
    <s v="No"/>
    <s v="No"/>
    <n v="0"/>
    <s v="No"/>
    <s v="Obesity"/>
    <s v="Diabetes"/>
    <s v="6-Oct-1971"/>
    <n v="51"/>
    <n v="1"/>
    <n v="9964.06"/>
    <s v="tier - 2"/>
    <s v="tier - 2"/>
    <s v="R1019"/>
  </r>
  <r>
    <s v="ID1128"/>
    <s v=" Mr"/>
    <s v="Daye"/>
    <s v="  Ryan"/>
    <n v="27.74"/>
    <n v="10.37"/>
    <x v="0"/>
    <s v="No"/>
    <s v="No"/>
    <n v="0"/>
    <s v="No"/>
    <s v="Over Weight"/>
    <s v="Diabetes"/>
    <s v="26-Dec-1971"/>
    <n v="51"/>
    <n v="1"/>
    <n v="9957.7199999999993"/>
    <s v="tier - 2"/>
    <s v="tier - 3"/>
    <s v="R1018"/>
  </r>
  <r>
    <s v="ID1129"/>
    <s v=" Mr"/>
    <s v="Clarke"/>
    <s v="  Thomas B."/>
    <n v="24"/>
    <n v="4.01"/>
    <x v="1"/>
    <s v="No"/>
    <s v="No"/>
    <n v="1"/>
    <s v="No"/>
    <s v="Normal weight"/>
    <s v="Normal"/>
    <s v="11-Sep-1964"/>
    <n v="58"/>
    <n v="0"/>
    <n v="9933.44"/>
    <s v="tier - 3"/>
    <s v="tier - 3"/>
    <s v="R1013"/>
  </r>
  <r>
    <s v="ID1130"/>
    <s v=" Ms"/>
    <s v="Koren"/>
    <s v="  Katie"/>
    <n v="31.78"/>
    <n v="4.24"/>
    <x v="1"/>
    <s v="No"/>
    <s v="Yes"/>
    <n v="1"/>
    <s v="No"/>
    <s v="Obesity"/>
    <s v="Normal"/>
    <s v="3-Dec-1983"/>
    <n v="39"/>
    <n v="3"/>
    <n v="9931.9599999999991"/>
    <s v="tier - 2"/>
    <s v="tier - 2"/>
    <s v="R1012"/>
  </r>
  <r>
    <s v="ID1131"/>
    <s v=" Mrs"/>
    <s v="Kuramoto"/>
    <s v="  Rachelle L"/>
    <n v="32.25"/>
    <n v="5.36"/>
    <x v="1"/>
    <s v="No"/>
    <s v="No"/>
    <n v="0"/>
    <s v="No"/>
    <s v="Obesity"/>
    <s v="Normal"/>
    <s v="19-Aug-1985"/>
    <n v="37"/>
    <n v="3"/>
    <n v="9930.64"/>
    <s v="tier - 2"/>
    <s v="tier - 3"/>
    <s v="R1025"/>
  </r>
  <r>
    <s v="ID1132"/>
    <s v=" Ms"/>
    <s v="Lynn"/>
    <s v="  Colleen"/>
    <n v="30.114999999999998"/>
    <n v="4.99"/>
    <x v="0"/>
    <s v="No"/>
    <s v="No"/>
    <n v="2"/>
    <s v="No"/>
    <s v="Obesity"/>
    <s v="Normal"/>
    <s v="14-Sep-1972"/>
    <n v="50"/>
    <n v="1"/>
    <n v="9910.36"/>
    <s v="tier - 2"/>
    <s v="tier - 3"/>
    <s v="R1012"/>
  </r>
  <r>
    <s v="ID1133"/>
    <s v=" Mr"/>
    <s v="Dierksen"/>
    <s v="  Gregory A"/>
    <n v="22.41"/>
    <n v="8.68"/>
    <x v="0"/>
    <s v="No"/>
    <s v="No"/>
    <n v="0"/>
    <s v="No"/>
    <s v="Normal weight"/>
    <s v="Diabetes"/>
    <s v="17-Aug-1962"/>
    <n v="60"/>
    <n v="0"/>
    <n v="9907.83"/>
    <s v="tier - 3"/>
    <s v="tier - 2"/>
    <s v="R1013"/>
  </r>
  <r>
    <s v="ID1134"/>
    <s v=" Ms"/>
    <s v="Zoeller"/>
    <s v="  Lara"/>
    <n v="45.72"/>
    <n v="4.2300000000000004"/>
    <x v="1"/>
    <s v="No"/>
    <s v="No"/>
    <n v="0"/>
    <s v="No"/>
    <s v="Obesity"/>
    <s v="Normal"/>
    <s v="8-Jul-1996"/>
    <n v="26"/>
    <n v="0"/>
    <n v="9894.69"/>
    <s v="tier - 2"/>
    <s v="tier - 3"/>
    <s v="R1012"/>
  </r>
  <r>
    <s v="ID1135"/>
    <s v=" Ms"/>
    <s v="Flesch"/>
    <s v="  Megan"/>
    <n v="25"/>
    <n v="5.32"/>
    <x v="1"/>
    <s v="No"/>
    <s v="No"/>
    <n v="2"/>
    <s v="No"/>
    <s v="Over Weight"/>
    <s v="Normal"/>
    <s v="5-Nov-1966"/>
    <n v="56"/>
    <n v="0"/>
    <n v="9890.23"/>
    <s v="tier - 3"/>
    <s v="tier - 3"/>
    <s v="R1013"/>
  </r>
  <r>
    <s v="ID1136"/>
    <s v=" Ms"/>
    <s v="Maltby"/>
    <s v="  Sara"/>
    <n v="39.5"/>
    <n v="6.66"/>
    <x v="0"/>
    <s v="No"/>
    <s v="No"/>
    <n v="0"/>
    <s v="No"/>
    <s v="Obesity"/>
    <s v="Diabetes"/>
    <s v="8-Nov-1971"/>
    <n v="51"/>
    <n v="1"/>
    <n v="9880.07"/>
    <s v="tier - 2"/>
    <s v="tier - 3"/>
    <s v="R1011"/>
  </r>
  <r>
    <s v="ID1137"/>
    <s v=" Ms"/>
    <s v="Custance"/>
    <s v="  Lucie J."/>
    <n v="37.729999999999997"/>
    <n v="7.4"/>
    <x v="0"/>
    <s v="No"/>
    <s v="No"/>
    <n v="0"/>
    <s v="No"/>
    <s v="Obesity"/>
    <s v="Diabetes"/>
    <s v="3-Oct-1971"/>
    <n v="51"/>
    <n v="1"/>
    <n v="9877.61"/>
    <s v="tier - 2"/>
    <s v="tier - 1"/>
    <s v="R1013"/>
  </r>
  <r>
    <s v="ID1138"/>
    <s v=" Ms"/>
    <s v="Choi"/>
    <s v="  Elizabeth S."/>
    <n v="40.659999999999997"/>
    <n v="10.08"/>
    <x v="0"/>
    <s v="No"/>
    <s v="No"/>
    <n v="0"/>
    <s v="No"/>
    <s v="Obesity"/>
    <s v="Diabetes"/>
    <s v="3-Jul-1971"/>
    <n v="51"/>
    <n v="0"/>
    <n v="9875.68"/>
    <s v="tier - 2"/>
    <s v="tier - 3"/>
    <s v="R1024"/>
  </r>
  <r>
    <s v="ID1139"/>
    <s v=" Ms"/>
    <s v="Barnett"/>
    <s v="  Carma S"/>
    <n v="34.200000000000003"/>
    <n v="8.58"/>
    <x v="0"/>
    <s v="No"/>
    <s v="No"/>
    <n v="0"/>
    <s v="No"/>
    <s v="Obesity"/>
    <s v="Diabetes"/>
    <s v="22-Dec-1971"/>
    <n v="51"/>
    <n v="1"/>
    <n v="9872.7000000000007"/>
    <s v="tier - 2"/>
    <s v="tier - 2"/>
    <s v="R1011"/>
  </r>
  <r>
    <s v="ID1140"/>
    <s v=" Mr"/>
    <s v="Proulx"/>
    <s v="  Ryan"/>
    <n v="46.51"/>
    <n v="5.84"/>
    <x v="0"/>
    <s v="No"/>
    <s v="No"/>
    <n v="1"/>
    <s v="No"/>
    <s v="Obesity"/>
    <s v="Prediabetes"/>
    <s v="6-Jul-1998"/>
    <n v="24"/>
    <n v="0"/>
    <n v="9870.59"/>
    <s v="tier - 2"/>
    <s v="tier - 2"/>
    <s v="R1023"/>
  </r>
  <r>
    <s v="ID1141"/>
    <s v=" Mr"/>
    <s v="Hamilton"/>
    <s v="  Daniel"/>
    <n v="28.88"/>
    <n v="4.8600000000000003"/>
    <x v="1"/>
    <s v="No"/>
    <s v="Yes"/>
    <n v="1"/>
    <s v="No"/>
    <s v="Over Weight"/>
    <s v="Normal"/>
    <s v="13-Aug-1969"/>
    <n v="53"/>
    <n v="0"/>
    <n v="9869.81"/>
    <s v="tier - 3"/>
    <s v="tier - 3"/>
    <s v="R1012"/>
  </r>
  <r>
    <s v="ID1142"/>
    <s v=" Ms"/>
    <s v="Lundine"/>
    <s v="  Sarah"/>
    <n v="33.914999999999999"/>
    <n v="11.52"/>
    <x v="0"/>
    <s v="No"/>
    <s v="No"/>
    <n v="0"/>
    <s v="No"/>
    <s v="Obesity"/>
    <s v="Diabetes"/>
    <s v="9-Nov-1971"/>
    <n v="51"/>
    <n v="0"/>
    <n v="9866.2999999999993"/>
    <s v="tier - 2"/>
    <s v="tier - 3"/>
    <s v="R1024"/>
  </r>
  <r>
    <s v="ID1143"/>
    <s v=" Mr"/>
    <s v="Paullin"/>
    <s v="  Matthew J"/>
    <n v="24.32"/>
    <n v="6.15"/>
    <x v="1"/>
    <s v="No"/>
    <s v="Yes"/>
    <n v="1"/>
    <s v="No"/>
    <s v="Normal weight"/>
    <s v="Prediabetes"/>
    <s v="20-Oct-1969"/>
    <n v="53"/>
    <n v="0"/>
    <n v="9863.4699999999993"/>
    <s v="tier - 3"/>
    <s v="tier - 3"/>
    <s v="R1012"/>
  </r>
  <r>
    <s v="ID1144"/>
    <s v=" Ms"/>
    <s v="Delucia"/>
    <s v="  Francesca"/>
    <n v="25.8"/>
    <n v="9.94"/>
    <x v="0"/>
    <s v="No"/>
    <s v="No"/>
    <n v="0"/>
    <s v="No"/>
    <s v="Over Weight"/>
    <s v="Diabetes"/>
    <s v="17-Jul-1971"/>
    <n v="51"/>
    <n v="1"/>
    <n v="9861.0300000000007"/>
    <s v="tier - 2"/>
    <s v="tier - 2"/>
    <s v="R1011"/>
  </r>
  <r>
    <s v="ID1145"/>
    <s v=" Ms"/>
    <s v="Valentine"/>
    <s v="  Nicole"/>
    <n v="21.56"/>
    <n v="10.56"/>
    <x v="0"/>
    <s v="No"/>
    <s v="No"/>
    <n v="0"/>
    <s v="No"/>
    <s v="Normal weight"/>
    <s v="Diabetes"/>
    <s v="23-Oct-1971"/>
    <n v="51"/>
    <n v="1"/>
    <n v="9855.1299999999992"/>
    <s v="tier - 2"/>
    <s v="tier - 3"/>
    <s v="R1013"/>
  </r>
  <r>
    <s v="ID1146"/>
    <s v=" Mr"/>
    <s v="Mohara"/>
    <s v="  Toshiyuki"/>
    <n v="31.6"/>
    <n v="6.79"/>
    <x v="0"/>
    <s v="No"/>
    <s v="No"/>
    <n v="0"/>
    <s v="No"/>
    <s v="Obesity"/>
    <s v="Diabetes"/>
    <s v="4-Nov-1968"/>
    <n v="54"/>
    <n v="0"/>
    <n v="9850.43"/>
    <s v="tier - 3"/>
    <s v="tier - 3"/>
    <s v="R1011"/>
  </r>
  <r>
    <s v="ID1147"/>
    <s v=" Mr"/>
    <s v="Fairbrother"/>
    <s v="  Tom L."/>
    <n v="42.93"/>
    <n v="4.8"/>
    <x v="0"/>
    <s v="No"/>
    <s v="No"/>
    <n v="1"/>
    <s v="No"/>
    <s v="Obesity"/>
    <s v="Normal"/>
    <s v="13-Aug-1992"/>
    <n v="30"/>
    <n v="0"/>
    <n v="9844.4500000000007"/>
    <s v="tier - 2"/>
    <s v="tier - 1"/>
    <s v="R1012"/>
  </r>
  <r>
    <s v="ID1148"/>
    <s v=" Mr"/>
    <s v="Fagan"/>
    <s v="  Brian"/>
    <n v="26.72"/>
    <n v="5.75"/>
    <x v="0"/>
    <s v="No"/>
    <s v="No"/>
    <n v="2"/>
    <s v="No"/>
    <s v="Over Weight"/>
    <s v="Prediabetes"/>
    <s v="26-Sep-1972"/>
    <n v="50"/>
    <n v="0"/>
    <n v="9836.2099999999991"/>
    <s v="tier - 2"/>
    <s v="tier - 3"/>
    <s v="R1021"/>
  </r>
  <r>
    <s v="ID1149"/>
    <s v=" Mr"/>
    <s v="Toth"/>
    <s v="  Matthew"/>
    <n v="26.67"/>
    <n v="5.81"/>
    <x v="0"/>
    <s v="No"/>
    <s v="No"/>
    <n v="2"/>
    <s v="No"/>
    <s v="Over Weight"/>
    <s v="Prediabetes"/>
    <s v="28-Jun-1972"/>
    <n v="50"/>
    <n v="0"/>
    <n v="9819.25"/>
    <s v="tier - 2"/>
    <s v="tier - 2"/>
    <s v="R1021"/>
  </r>
  <r>
    <s v="ID1150"/>
    <s v=" Ms"/>
    <s v="Guinn"/>
    <s v="  Julee"/>
    <n v="42.68"/>
    <n v="9.2799999999999994"/>
    <x v="0"/>
    <s v="No"/>
    <s v="No"/>
    <n v="2"/>
    <s v="No"/>
    <s v="Obesity"/>
    <s v="Diabetes"/>
    <s v="17-Sep-1973"/>
    <n v="49"/>
    <n v="2"/>
    <n v="9800.89"/>
    <s v="tier - 2"/>
    <s v="tier - 1"/>
    <s v="R1013"/>
  </r>
  <r>
    <s v="ID1151"/>
    <s v=" Mr"/>
    <s v="Rogers"/>
    <s v="  Christopher M."/>
    <n v="24.31"/>
    <n v="6.37"/>
    <x v="0"/>
    <s v="No"/>
    <s v="No"/>
    <n v="0"/>
    <s v="No"/>
    <s v="Normal weight"/>
    <s v="Prediabetes"/>
    <s v="7-Jun-1977"/>
    <n v="46"/>
    <n v="5"/>
    <n v="9788.8700000000008"/>
    <s v="tier - 3"/>
    <s v="tier - 2"/>
    <s v="R1013"/>
  </r>
  <r>
    <s v="ID1152"/>
    <s v=" Mr"/>
    <s v="Diviney"/>
    <s v="  Ciaran"/>
    <n v="44.75"/>
    <n v="5.09"/>
    <x v="1"/>
    <s v="No"/>
    <s v="No"/>
    <n v="0"/>
    <s v="No"/>
    <s v="Obesity"/>
    <s v="Normal"/>
    <s v="8-Aug-1996"/>
    <n v="26"/>
    <n v="0"/>
    <n v="9787.32"/>
    <s v="tier - 2"/>
    <s v="tier - 3"/>
    <s v="R1023"/>
  </r>
  <r>
    <s v="ID1153"/>
    <s v=" Ms"/>
    <s v="Marlatt"/>
    <s v="  Kara"/>
    <n v="30.78"/>
    <n v="7.94"/>
    <x v="0"/>
    <s v="No"/>
    <s v="No"/>
    <n v="2"/>
    <s v="No"/>
    <s v="Obesity"/>
    <s v="Diabetes"/>
    <s v="7-Jul-1973"/>
    <n v="49"/>
    <n v="1"/>
    <n v="9778.35"/>
    <s v="tier - 2"/>
    <s v="tier - 2"/>
    <s v="R1024"/>
  </r>
  <r>
    <s v="ID1154"/>
    <s v=" Ms"/>
    <s v="Ohler"/>
    <s v="  Makie"/>
    <n v="21.86"/>
    <n v="10.95"/>
    <x v="0"/>
    <s v="No"/>
    <s v="No"/>
    <n v="0"/>
    <s v="No"/>
    <s v="Normal weight"/>
    <s v="Diabetes"/>
    <s v="5-Sep-1965"/>
    <n v="57"/>
    <n v="0"/>
    <n v="9764.08"/>
    <s v="tier - 3"/>
    <s v="tier - 1"/>
    <s v="R1012"/>
  </r>
  <r>
    <s v="ID1155"/>
    <s v=" Ms"/>
    <s v="Mossler"/>
    <s v="  Emily E"/>
    <n v="49.09"/>
    <n v="6.3"/>
    <x v="1"/>
    <s v="No"/>
    <s v="No"/>
    <n v="0"/>
    <s v="No"/>
    <s v="Obesity"/>
    <s v="Prediabetes"/>
    <s v="14-Jul-2001"/>
    <n v="21"/>
    <n v="0"/>
    <n v="9753.49"/>
    <s v="tier - 2"/>
    <s v="tier - 2"/>
    <s v="R1012"/>
  </r>
  <r>
    <s v="ID1156"/>
    <s v=" Mr"/>
    <s v="Segall"/>
    <s v="  Cary"/>
    <n v="47.74"/>
    <n v="8.0500000000000007"/>
    <x v="1"/>
    <s v="No"/>
    <s v="No"/>
    <n v="2"/>
    <s v="No"/>
    <s v="Obesity"/>
    <s v="Diabetes"/>
    <s v="4-Jul-1970"/>
    <n v="52"/>
    <n v="1"/>
    <n v="9748.91"/>
    <s v="tier - 2"/>
    <s v="tier - 1"/>
    <s v="R1013"/>
  </r>
  <r>
    <s v="ID1157"/>
    <s v=" Mr"/>
    <s v="Sprieser"/>
    <s v="  Steven"/>
    <n v="30.2"/>
    <n v="9.8800000000000008"/>
    <x v="1"/>
    <s v="No"/>
    <s v="No"/>
    <n v="2"/>
    <s v="No"/>
    <s v="Obesity"/>
    <s v="Diabetes"/>
    <s v="18-Aug-1970"/>
    <n v="52"/>
    <n v="1"/>
    <n v="9724.5300000000007"/>
    <s v="tier - 3"/>
    <s v="tier - 1"/>
    <s v="R1011"/>
  </r>
  <r>
    <s v="ID1158"/>
    <s v=" Mr"/>
    <s v="Blanco"/>
    <s v="  Jose Antonio Sr."/>
    <n v="33.25"/>
    <n v="7.42"/>
    <x v="1"/>
    <s v="No"/>
    <s v="No"/>
    <n v="2"/>
    <s v="No"/>
    <s v="Obesity"/>
    <s v="Diabetes"/>
    <s v="12-Sep-1970"/>
    <n v="52"/>
    <n v="0"/>
    <n v="9722.77"/>
    <s v="tier - 3"/>
    <s v="tier - 1"/>
    <s v="R1016"/>
  </r>
  <r>
    <s v="ID1159"/>
    <s v=" Ms"/>
    <s v="Sheptock"/>
    <s v="  Tatiana"/>
    <n v="26.6"/>
    <n v="8.4499999999999993"/>
    <x v="1"/>
    <s v="No"/>
    <s v="No"/>
    <n v="1"/>
    <s v="No"/>
    <s v="Over Weight"/>
    <s v="Diabetes"/>
    <s v="27-Jun-1975"/>
    <n v="47"/>
    <n v="2"/>
    <n v="9715.84"/>
    <s v="tier - 2"/>
    <s v="tier - 1"/>
    <s v="R1024"/>
  </r>
  <r>
    <s v="ID1160"/>
    <s v=" Mr"/>
    <s v="Chruniak"/>
    <s v="  Dan T."/>
    <n v="26.35"/>
    <n v="6.21"/>
    <x v="0"/>
    <s v="No"/>
    <s v="No"/>
    <n v="2"/>
    <s v="No"/>
    <s v="Over Weight"/>
    <s v="Prediabetes"/>
    <s v="10-Jul-1972"/>
    <n v="50"/>
    <n v="0"/>
    <n v="9710.7099999999991"/>
    <s v="tier - 2"/>
    <s v="tier - 1"/>
    <s v="R1021"/>
  </r>
  <r>
    <s v="ID1161"/>
    <s v=" Ms"/>
    <s v="Miller"/>
    <s v="  Liisa A."/>
    <n v="39.994999999999997"/>
    <n v="4.6500000000000004"/>
    <x v="0"/>
    <s v="No"/>
    <s v="No"/>
    <n v="0"/>
    <s v="No"/>
    <s v="Obesity"/>
    <s v="Normal"/>
    <s v="19-Sep-1977"/>
    <n v="45"/>
    <n v="3"/>
    <n v="9704.67"/>
    <s v="tier - 2"/>
    <s v="tier - 3"/>
    <s v="R1024"/>
  </r>
  <r>
    <s v="ID1162"/>
    <s v=" Ms"/>
    <s v="Theis"/>
    <s v="  Kathryn E."/>
    <n v="22.92"/>
    <n v="5.87"/>
    <x v="1"/>
    <s v="No"/>
    <s v="No"/>
    <n v="1"/>
    <s v="No"/>
    <s v="Normal weight"/>
    <s v="Prediabetes"/>
    <s v="7-Nov-1964"/>
    <n v="58"/>
    <n v="0"/>
    <n v="9698.42"/>
    <s v="tier - 3"/>
    <s v="tier - 3"/>
    <s v="R1013"/>
  </r>
  <r>
    <s v="ID1163"/>
    <s v=" Mr"/>
    <s v="Sadler"/>
    <s v="  Maxwell"/>
    <n v="24.78"/>
    <n v="4.24"/>
    <x v="1"/>
    <s v="No"/>
    <s v="No"/>
    <n v="2"/>
    <s v="No"/>
    <s v="Normal weight"/>
    <s v="Normal"/>
    <s v="16-Sep-1966"/>
    <n v="56"/>
    <n v="0"/>
    <n v="9684.2900000000009"/>
    <s v="tier - 3"/>
    <s v="tier - 2"/>
    <s v="R1013"/>
  </r>
  <r>
    <s v="ID1164"/>
    <s v=" Ms"/>
    <s v="Auger"/>
    <s v="  Pascale"/>
    <n v="34.07"/>
    <n v="7.81"/>
    <x v="1"/>
    <s v="No"/>
    <s v="No"/>
    <n v="0"/>
    <s v="No"/>
    <s v="Obesity"/>
    <s v="Diabetes"/>
    <s v="8-Aug-1981"/>
    <n v="41"/>
    <n v="1"/>
    <n v="9664.34"/>
    <s v="tier - 2"/>
    <s v="tier - 3"/>
    <s v="R1011"/>
  </r>
  <r>
    <s v="ID1165"/>
    <s v=" Ms"/>
    <s v="Steadman"/>
    <s v="  Becca"/>
    <n v="30.14"/>
    <n v="9.85"/>
    <x v="0"/>
    <s v="No"/>
    <s v="No"/>
    <n v="0"/>
    <s v="No"/>
    <s v="Obesity"/>
    <s v="Diabetes"/>
    <s v="8-Jul-1974"/>
    <n v="48"/>
    <n v="0"/>
    <n v="9653.81"/>
    <s v="tier - 2"/>
    <s v="tier - 2"/>
    <s v="R1011"/>
  </r>
  <r>
    <s v="ID1166"/>
    <s v=" Ms"/>
    <s v="McCarron"/>
    <s v="  Grace"/>
    <n v="18.05"/>
    <n v="6.94"/>
    <x v="0"/>
    <s v="No"/>
    <s v="No"/>
    <n v="0"/>
    <s v="No"/>
    <s v="Under Weight"/>
    <s v="Diabetes"/>
    <s v="19-Jul-1971"/>
    <n v="51"/>
    <n v="0"/>
    <n v="9644.25"/>
    <s v="tier - 2"/>
    <s v="tier - 1"/>
    <s v="R1012"/>
  </r>
  <r>
    <s v="ID1167"/>
    <s v=" Ms"/>
    <s v="Roecker"/>
    <s v="  Samantha"/>
    <n v="37.4"/>
    <n v="11.3"/>
    <x v="1"/>
    <s v="No"/>
    <s v="No"/>
    <n v="2"/>
    <s v="No"/>
    <s v="Obesity"/>
    <s v="Diabetes"/>
    <s v="30-Sep-1970"/>
    <n v="52"/>
    <n v="0"/>
    <n v="9634.5400000000009"/>
    <s v="tier - 2"/>
    <s v="tier - 2"/>
    <s v="R1011"/>
  </r>
  <r>
    <s v="ID1168"/>
    <s v=" Mrs"/>
    <s v="Giumarra"/>
    <s v="  Nicole R."/>
    <n v="25.75"/>
    <n v="9.23"/>
    <x v="0"/>
    <s v="No"/>
    <s v="No"/>
    <n v="0"/>
    <s v="No"/>
    <s v="Over Weight"/>
    <s v="Diabetes"/>
    <s v="22-Jun-1968"/>
    <n v="54"/>
    <n v="0"/>
    <n v="9630.91"/>
    <s v="tier - 3"/>
    <s v="tier - 2"/>
    <s v="R1013"/>
  </r>
  <r>
    <s v="ID1169"/>
    <s v=" Mr"/>
    <s v="Peters"/>
    <s v="  David W"/>
    <n v="32.299999999999997"/>
    <n v="4.37"/>
    <x v="0"/>
    <s v="No"/>
    <s v="No"/>
    <n v="2"/>
    <s v="No"/>
    <s v="Obesity"/>
    <s v="Normal"/>
    <s v="23-Oct-1972"/>
    <n v="50"/>
    <n v="2"/>
    <n v="9630.4"/>
    <s v="tier - 2"/>
    <s v="tier - 2"/>
    <s v="R1011"/>
  </r>
  <r>
    <s v="ID1170"/>
    <s v=" Mr"/>
    <s v="Bower"/>
    <s v="  Grant"/>
    <n v="28.61"/>
    <n v="5.76"/>
    <x v="0"/>
    <s v="No"/>
    <s v="Yes"/>
    <n v="1"/>
    <s v="No"/>
    <s v="Over Weight"/>
    <s v="Prediabetes"/>
    <s v="19-Dec-1979"/>
    <n v="43"/>
    <n v="2"/>
    <n v="9630.2999999999993"/>
    <s v="tier - 2"/>
    <s v="tier - 2"/>
    <s v="R1021"/>
  </r>
  <r>
    <s v="ID1171"/>
    <s v=" Mrs"/>
    <s v="Chen"/>
    <s v="  Sophia"/>
    <n v="45.41"/>
    <n v="4.96"/>
    <x v="0"/>
    <s v="No"/>
    <s v="No"/>
    <n v="1"/>
    <s v="No"/>
    <s v="Obesity"/>
    <s v="Normal"/>
    <s v="23-Jun-1998"/>
    <n v="24"/>
    <n v="0"/>
    <n v="9628.7900000000009"/>
    <s v="tier - 2"/>
    <s v="tier - 2"/>
    <s v="R1026"/>
  </r>
  <r>
    <s v="ID1172"/>
    <s v=" Ms"/>
    <s v="Capriccioso"/>
    <s v="  Christina"/>
    <n v="31.2"/>
    <n v="11.04"/>
    <x v="1"/>
    <s v="No"/>
    <s v="No"/>
    <n v="2"/>
    <s v="No"/>
    <s v="Obesity"/>
    <s v="Diabetes"/>
    <s v="16-Dec-1970"/>
    <n v="52"/>
    <n v="0"/>
    <n v="9625.92"/>
    <s v="tier - 2"/>
    <s v="tier - 3"/>
    <s v="R1011"/>
  </r>
  <r>
    <s v="ID1173"/>
    <s v=" Mr"/>
    <s v="Starbuck"/>
    <s v="  Sam L."/>
    <n v="29.83"/>
    <n v="7.81"/>
    <x v="1"/>
    <s v="No"/>
    <s v="No"/>
    <n v="1"/>
    <s v="No"/>
    <s v="Over Weight"/>
    <s v="Diabetes"/>
    <s v="29-Oct-1975"/>
    <n v="47"/>
    <n v="3"/>
    <n v="9620.33"/>
    <s v="tier - 3"/>
    <s v="tier - 3"/>
    <s v="R1012"/>
  </r>
  <r>
    <s v="ID1174"/>
    <s v=" Mrs"/>
    <s v="McMahon"/>
    <s v="  Haley R."/>
    <n v="29.06"/>
    <n v="4.55"/>
    <x v="0"/>
    <s v="No"/>
    <s v="No"/>
    <n v="0"/>
    <s v="No"/>
    <s v="Over Weight"/>
    <s v="Normal"/>
    <s v="29-Aug-1982"/>
    <n v="40"/>
    <n v="3"/>
    <n v="9619.18"/>
    <s v="tier - 2"/>
    <s v="tier - 1"/>
    <s v="R1025"/>
  </r>
  <r>
    <s v="ID1175"/>
    <s v=" Mr"/>
    <s v="Rissell"/>
    <s v="  Ethan"/>
    <n v="27.454999999999998"/>
    <n v="6.13"/>
    <x v="0"/>
    <s v="No"/>
    <s v="No"/>
    <n v="2"/>
    <s v="No"/>
    <s v="Over Weight"/>
    <s v="Prediabetes"/>
    <s v="27-Dec-1972"/>
    <n v="50"/>
    <n v="1"/>
    <n v="9617.66"/>
    <s v="tier - 3"/>
    <s v="tier - 3"/>
    <s v="R1016"/>
  </r>
  <r>
    <s v="ID1176"/>
    <s v=" Mr"/>
    <s v="Kromroy"/>
    <s v="  Andrew W"/>
    <n v="23.01"/>
    <n v="6.04"/>
    <x v="1"/>
    <s v="No"/>
    <s v="No"/>
    <n v="1"/>
    <s v="No"/>
    <s v="Normal weight"/>
    <s v="Prediabetes"/>
    <s v="15-Dec-1964"/>
    <n v="58"/>
    <n v="0"/>
    <n v="9597.6299999999992"/>
    <s v="tier - 3"/>
    <s v="tier - 3"/>
    <s v="R1013"/>
  </r>
  <r>
    <s v="ID1177"/>
    <s v=" Mr"/>
    <s v="Manfredi"/>
    <s v="  Mark G"/>
    <n v="31.39"/>
    <n v="8.85"/>
    <x v="1"/>
    <s v="No"/>
    <s v="No"/>
    <n v="0"/>
    <s v="No"/>
    <s v="Obesity"/>
    <s v="Diabetes"/>
    <s v="18-Oct-1981"/>
    <n v="41"/>
    <n v="1"/>
    <n v="9584.0400000000009"/>
    <s v="tier - 2"/>
    <s v="tier - 1"/>
    <s v="R1021"/>
  </r>
  <r>
    <s v="ID1178"/>
    <s v=" Ms"/>
    <s v="Manwaring"/>
    <s v="  Kasey E."/>
    <n v="34.770000000000003"/>
    <n v="10.54"/>
    <x v="0"/>
    <s v="No"/>
    <s v="No"/>
    <n v="2"/>
    <s v="No"/>
    <s v="Obesity"/>
    <s v="Diabetes"/>
    <s v="28-Nov-1973"/>
    <n v="49"/>
    <n v="1"/>
    <n v="9583.89"/>
    <s v="tier - 2"/>
    <s v="tier - 3"/>
    <s v="R1012"/>
  </r>
  <r>
    <s v="ID1179"/>
    <s v=" Mr"/>
    <s v="Tomaszewski"/>
    <s v="  Jeff"/>
    <n v="24.48"/>
    <n v="4.37"/>
    <x v="1"/>
    <s v="No"/>
    <s v="No"/>
    <n v="2"/>
    <s v="No"/>
    <s v="Normal weight"/>
    <s v="Normal"/>
    <s v="4-Dec-1966"/>
    <n v="56"/>
    <n v="0"/>
    <n v="9582.5400000000009"/>
    <s v="tier - 3"/>
    <s v="tier - 2"/>
    <s v="R1013"/>
  </r>
  <r>
    <s v="ID1180"/>
    <s v=" Ms"/>
    <s v="Gannon"/>
    <s v="  Amy"/>
    <n v="22.61"/>
    <n v="9.6300000000000008"/>
    <x v="0"/>
    <s v="No"/>
    <s v="No"/>
    <n v="2"/>
    <s v="No"/>
    <s v="Normal weight"/>
    <s v="Diabetes"/>
    <s v="1-Dec-1973"/>
    <n v="49"/>
    <n v="1"/>
    <n v="9566.99"/>
    <s v="tier - 2"/>
    <s v="tier - 1"/>
    <s v="R1012"/>
  </r>
  <r>
    <s v="ID1181"/>
    <s v=" Mr"/>
    <s v="Frye"/>
    <s v="  Adam"/>
    <n v="34.299999999999997"/>
    <n v="10.37"/>
    <x v="0"/>
    <s v="No"/>
    <s v="No"/>
    <n v="0"/>
    <s v="No"/>
    <s v="Obesity"/>
    <s v="Diabetes"/>
    <s v="14-Aug-1974"/>
    <n v="48"/>
    <n v="3"/>
    <n v="9563.0300000000007"/>
    <s v="tier - 3"/>
    <s v="tier - 1"/>
    <s v="R1011"/>
  </r>
  <r>
    <s v="ID1182"/>
    <s v=" Ms"/>
    <s v="Jenkins"/>
    <s v="  Kristin M"/>
    <n v="46.09"/>
    <n v="5.44"/>
    <x v="0"/>
    <s v="No"/>
    <s v="No"/>
    <n v="2"/>
    <s v="No"/>
    <s v="Obesity"/>
    <s v="Normal"/>
    <s v="22-Sep-1972"/>
    <n v="50"/>
    <n v="1"/>
    <n v="9549.57"/>
    <s v="tier - 2"/>
    <s v="tier - 1"/>
    <s v="R1013"/>
  </r>
  <r>
    <s v="ID1183"/>
    <s v=" Ms"/>
    <s v="Currier"/>
    <s v="  Mary-Lynn B."/>
    <n v="44.744999999999997"/>
    <n v="5.19"/>
    <x v="0"/>
    <s v="No"/>
    <s v="No"/>
    <n v="2"/>
    <s v="No"/>
    <s v="Obesity"/>
    <s v="Normal"/>
    <s v="22-Sep-1972"/>
    <n v="50"/>
    <n v="0"/>
    <n v="9541.7000000000007"/>
    <s v="tier - 2"/>
    <s v="tier - 1"/>
    <s v="R1024"/>
  </r>
  <r>
    <s v="ID1184"/>
    <s v=" Mrs"/>
    <s v="Whittendale"/>
    <s v="  Jamie A"/>
    <n v="26.33"/>
    <n v="11.8"/>
    <x v="1"/>
    <s v="No"/>
    <s v="No"/>
    <n v="1"/>
    <s v="No"/>
    <s v="Over Weight"/>
    <s v="Diabetes"/>
    <s v="28-Jul-1975"/>
    <n v="47"/>
    <n v="1"/>
    <n v="9540.17"/>
    <s v="tier - 2"/>
    <s v="tier - 2"/>
    <s v="R1024"/>
  </r>
  <r>
    <s v="ID1185"/>
    <s v=" Mr"/>
    <s v="Rixe"/>
    <s v="  Jeffrey A."/>
    <n v="26.6"/>
    <n v="8.3800000000000008"/>
    <x v="0"/>
    <s v="No"/>
    <s v="No"/>
    <n v="2"/>
    <s v="No"/>
    <s v="Over Weight"/>
    <s v="Diabetes"/>
    <s v="21-Dec-1973"/>
    <n v="49"/>
    <n v="0"/>
    <n v="9538.65"/>
    <s v="tier - 2"/>
    <s v="tier - 3"/>
    <s v="R1021"/>
  </r>
  <r>
    <s v="ID1186"/>
    <s v=" Ms"/>
    <s v="Ballon-Landa"/>
    <s v="  Nicole"/>
    <n v="27.5"/>
    <n v="7.58"/>
    <x v="0"/>
    <s v="No"/>
    <s v="No"/>
    <n v="0"/>
    <s v="No"/>
    <s v="Over Weight"/>
    <s v="Diabetes"/>
    <s v="29-Nov-1971"/>
    <n v="51"/>
    <n v="0"/>
    <n v="9528.9"/>
    <s v="tier - 2"/>
    <s v="tier - 2"/>
    <s v="R1011"/>
  </r>
  <r>
    <s v="ID1187"/>
    <s v=" Ms"/>
    <s v="Zaferos"/>
    <s v="  Audrey"/>
    <n v="41.55"/>
    <n v="4.6100000000000003"/>
    <x v="0"/>
    <s v="No"/>
    <s v="No"/>
    <n v="1"/>
    <s v="No"/>
    <s v="Obesity"/>
    <s v="Normal"/>
    <s v="22-Aug-1992"/>
    <n v="30"/>
    <n v="0"/>
    <n v="9507.68"/>
    <s v="tier - 2"/>
    <s v="tier - 1"/>
    <s v="R1012"/>
  </r>
  <r>
    <s v="ID1188"/>
    <s v=" Mr"/>
    <s v="Jackson"/>
    <s v="  Jacob"/>
    <n v="41.47"/>
    <n v="4.7"/>
    <x v="1"/>
    <s v="No"/>
    <s v="Yes"/>
    <n v="1"/>
    <s v="No"/>
    <s v="Obesity"/>
    <s v="Normal"/>
    <s v="24-Aug-1969"/>
    <n v="53"/>
    <n v="0"/>
    <n v="9504.31"/>
    <s v="tier - 3"/>
    <s v="tier - 2"/>
    <s v="R1013"/>
  </r>
  <r>
    <s v="ID1189"/>
    <s v=" Mr"/>
    <s v="Evans Marke"/>
    <s v="  Daniel S"/>
    <n v="24.795000000000002"/>
    <n v="6.05"/>
    <x v="1"/>
    <s v="No"/>
    <s v="No"/>
    <n v="0"/>
    <s v="No"/>
    <s v="Normal weight"/>
    <s v="Prediabetes"/>
    <s v="28-Nov-1976"/>
    <n v="46"/>
    <n v="3"/>
    <n v="9500.57"/>
    <s v="tier - 2"/>
    <s v="tier - 3"/>
    <s v="R1017"/>
  </r>
  <r>
    <s v="ID1190"/>
    <s v=" Mr"/>
    <s v="Samland"/>
    <s v="  Marc C."/>
    <n v="29.48"/>
    <n v="5.63"/>
    <x v="1"/>
    <s v="No"/>
    <s v="Yes"/>
    <n v="1"/>
    <s v="No"/>
    <s v="Over Weight"/>
    <s v="Normal"/>
    <s v="4-Jun-1969"/>
    <n v="54"/>
    <n v="0"/>
    <n v="9487.64"/>
    <s v="tier - 2"/>
    <s v="tier - 2"/>
    <s v="R1013"/>
  </r>
  <r>
    <s v="ID1191"/>
    <s v=" Mr"/>
    <s v="Shapiro"/>
    <s v="  Mark S"/>
    <n v="28.09"/>
    <n v="6.06"/>
    <x v="0"/>
    <s v="No"/>
    <s v="Yes"/>
    <n v="1"/>
    <s v="No"/>
    <s v="Over Weight"/>
    <s v="Prediabetes"/>
    <s v="17-Jul-1979"/>
    <n v="43"/>
    <n v="2"/>
    <n v="9453.92"/>
    <s v="tier - 2"/>
    <s v="tier - 2"/>
    <s v="R1021"/>
  </r>
  <r>
    <s v="ID1192"/>
    <s v=" Mr"/>
    <s v="Snitzer"/>
    <s v="  Dan"/>
    <n v="32.729999999999997"/>
    <n v="5.19"/>
    <x v="0"/>
    <s v="No"/>
    <s v="No"/>
    <n v="1"/>
    <s v="No"/>
    <s v="Obesity"/>
    <s v="Normal"/>
    <s v="14-Nov-1987"/>
    <n v="35"/>
    <n v="3"/>
    <n v="9448.42"/>
    <s v="tier - 2"/>
    <s v="tier - 3"/>
    <s v="R1021"/>
  </r>
  <r>
    <s v="ID1193"/>
    <s v=" Ms"/>
    <s v="Herra Arroyo"/>
    <s v="  Gabriela"/>
    <n v="27.36"/>
    <n v="8.9600000000000009"/>
    <x v="0"/>
    <s v="No"/>
    <s v="No"/>
    <n v="0"/>
    <s v="No"/>
    <s v="Over Weight"/>
    <s v="Diabetes"/>
    <s v="8-Jun-1974"/>
    <n v="49"/>
    <n v="1"/>
    <n v="9447.3799999999992"/>
    <s v="tier - 2"/>
    <s v="tier - 3"/>
    <s v="R1024"/>
  </r>
  <r>
    <s v="ID1194"/>
    <s v=" Ms"/>
    <s v="Watters"/>
    <s v="  Amanda"/>
    <n v="27.265000000000001"/>
    <n v="11.39"/>
    <x v="0"/>
    <s v="No"/>
    <s v="No"/>
    <n v="0"/>
    <s v="No"/>
    <s v="Over Weight"/>
    <s v="Diabetes"/>
    <s v="27-Nov-1974"/>
    <n v="48"/>
    <n v="1"/>
    <n v="9447.25"/>
    <s v="tier - 2"/>
    <s v="tier - 1"/>
    <s v="R1024"/>
  </r>
  <r>
    <s v="ID1195"/>
    <s v=" Ms"/>
    <s v="Steele-Belkin"/>
    <s v="  Dara"/>
    <n v="48.07"/>
    <n v="4.0599999999999996"/>
    <x v="1"/>
    <s v="No"/>
    <s v="No"/>
    <n v="0"/>
    <s v="No"/>
    <s v="Obesity"/>
    <s v="Normal"/>
    <s v="3-Nov-1976"/>
    <n v="46"/>
    <n v="2"/>
    <n v="9432.93"/>
    <s v="tier - 2"/>
    <s v="tier - 1"/>
    <s v="R1024"/>
  </r>
  <r>
    <s v="ID1196"/>
    <s v=" Ms"/>
    <s v="Christensen"/>
    <s v="  Rachelle R"/>
    <n v="30.8"/>
    <n v="5.23"/>
    <x v="1"/>
    <s v="No"/>
    <s v="No"/>
    <n v="0"/>
    <s v="No"/>
    <s v="Obesity"/>
    <s v="Normal"/>
    <s v="30-Oct-1976"/>
    <n v="46"/>
    <n v="3"/>
    <n v="9414.92"/>
    <s v="tier - 2"/>
    <s v="tier - 2"/>
    <s v="R1011"/>
  </r>
  <r>
    <s v="ID1197"/>
    <s v=" Ms"/>
    <s v="Hodge"/>
    <s v="  Brenda J"/>
    <n v="32.299999999999997"/>
    <n v="5.05"/>
    <x v="1"/>
    <s v="No"/>
    <s v="No"/>
    <n v="0"/>
    <s v="No"/>
    <s v="Obesity"/>
    <s v="Normal"/>
    <s v="17-Oct-1976"/>
    <n v="46"/>
    <n v="2"/>
    <n v="9411.01"/>
    <s v="tier - 2"/>
    <s v="tier - 3"/>
    <s v="R1024"/>
  </r>
  <r>
    <s v="ID1198"/>
    <s v=" Mr"/>
    <s v="Rusterholz"/>
    <s v="  Tim"/>
    <n v="39.700000000000003"/>
    <n v="7.34"/>
    <x v="0"/>
    <s v="No"/>
    <s v="No"/>
    <n v="0"/>
    <s v="No"/>
    <s v="Obesity"/>
    <s v="Diabetes"/>
    <s v="20-Oct-1971"/>
    <n v="51"/>
    <n v="1"/>
    <n v="9391.35"/>
    <s v="tier - 3"/>
    <s v="tier - 3"/>
    <s v="R1011"/>
  </r>
  <r>
    <s v="ID1199"/>
    <s v=" Mr"/>
    <s v="Lafrance"/>
    <s v="  Sylvain"/>
    <n v="35.97"/>
    <n v="8.1300000000000008"/>
    <x v="0"/>
    <s v="No"/>
    <s v="No"/>
    <n v="0"/>
    <s v="No"/>
    <s v="Obesity"/>
    <s v="Diabetes"/>
    <s v="29-Dec-1971"/>
    <n v="51"/>
    <n v="1"/>
    <n v="9386.16"/>
    <s v="tier - 3"/>
    <s v="tier - 2"/>
    <s v="R1013"/>
  </r>
  <r>
    <s v="ID1200"/>
    <s v=" Mrs"/>
    <s v="Hallis"/>
    <s v="  Lisa M"/>
    <n v="25.86"/>
    <n v="6.68"/>
    <x v="1"/>
    <s v="No"/>
    <s v="No"/>
    <n v="1"/>
    <s v="No"/>
    <s v="Over Weight"/>
    <s v="Diabetes"/>
    <s v="2-Dec-1975"/>
    <n v="47"/>
    <n v="1"/>
    <n v="9380.75"/>
    <s v="tier - 2"/>
    <s v="tier - 2"/>
    <s v="R1024"/>
  </r>
  <r>
    <s v="ID1201"/>
    <s v=" Mr"/>
    <s v="Marshall"/>
    <s v="  Ryan"/>
    <n v="30.03"/>
    <n v="11.51"/>
    <x v="0"/>
    <s v="No"/>
    <s v="No"/>
    <n v="0"/>
    <s v="No"/>
    <s v="Obesity"/>
    <s v="Diabetes"/>
    <s v="26-Nov-1971"/>
    <n v="51"/>
    <n v="1"/>
    <n v="9377.9"/>
    <s v="tier - 2"/>
    <s v="tier - 1"/>
    <s v="R1013"/>
  </r>
  <r>
    <s v="ID1202"/>
    <s v=" Mrs"/>
    <s v="Salowitz"/>
    <s v="  Kaitlin M"/>
    <n v="25.76"/>
    <n v="6.02"/>
    <x v="1"/>
    <s v="No"/>
    <s v="Yes"/>
    <n v="1"/>
    <s v="No"/>
    <s v="Over Weight"/>
    <s v="Prediabetes"/>
    <s v="24-Nov-1969"/>
    <n v="53"/>
    <n v="0"/>
    <n v="9377.4500000000007"/>
    <s v="tier - 2"/>
    <s v="tier - 3"/>
    <s v="R1013"/>
  </r>
  <r>
    <s v="ID1203"/>
    <s v=" Mr"/>
    <s v="Blake"/>
    <s v="  William R."/>
    <n v="22.42"/>
    <n v="7.96"/>
    <x v="0"/>
    <s v="No"/>
    <s v="No"/>
    <n v="0"/>
    <s v="No"/>
    <s v="Normal weight"/>
    <s v="Diabetes"/>
    <s v="8-Oct-1971"/>
    <n v="51"/>
    <n v="0"/>
    <n v="9361.33"/>
    <s v="tier - 3"/>
    <s v="tier - 1"/>
    <s v="R1016"/>
  </r>
  <r>
    <s v="ID1204"/>
    <s v=" Mr"/>
    <s v="Langerak"/>
    <s v="  Bruce"/>
    <n v="33.18"/>
    <n v="6.01"/>
    <x v="1"/>
    <s v="No"/>
    <s v="No"/>
    <n v="1"/>
    <s v="No"/>
    <s v="Obesity"/>
    <s v="Prediabetes"/>
    <s v="1-Jul-1988"/>
    <n v="34"/>
    <n v="3"/>
    <n v="9344.2000000000007"/>
    <s v="tier - 2"/>
    <s v="tier - 1"/>
    <s v="R1021"/>
  </r>
  <r>
    <s v="ID1205"/>
    <s v=" Mrs"/>
    <s v="Bonilla"/>
    <s v="  Veronica"/>
    <n v="43.04"/>
    <n v="5.9"/>
    <x v="1"/>
    <s v="No"/>
    <s v="No"/>
    <n v="0"/>
    <s v="No"/>
    <s v="Obesity"/>
    <s v="Prediabetes"/>
    <s v="12-Oct-1996"/>
    <n v="26"/>
    <n v="0"/>
    <n v="9338.61"/>
    <s v="tier - 2"/>
    <s v="tier - 1"/>
    <s v="R1026"/>
  </r>
  <r>
    <s v="ID1206"/>
    <s v=" Mr"/>
    <s v="Ciabattoni"/>
    <s v="  Warren"/>
    <n v="34.15"/>
    <n v="4.49"/>
    <x v="1"/>
    <s v="No"/>
    <s v="No"/>
    <n v="1"/>
    <s v="No"/>
    <s v="Obesity"/>
    <s v="Normal"/>
    <s v="9-Jul-1988"/>
    <n v="34"/>
    <n v="3"/>
    <n v="9320.26"/>
    <s v="tier - 2"/>
    <s v="tier - 1"/>
    <s v="R1012"/>
  </r>
  <r>
    <s v="ID1207"/>
    <s v=" Mrs"/>
    <s v="Escanero Palmer"/>
    <s v="  Daniela"/>
    <n v="25.78"/>
    <n v="6.25"/>
    <x v="0"/>
    <s v="No"/>
    <s v="No"/>
    <n v="0"/>
    <s v="No"/>
    <s v="Over Weight"/>
    <s v="Prediabetes"/>
    <s v="12-Oct-1977"/>
    <n v="45"/>
    <n v="2"/>
    <n v="9315.41"/>
    <s v="tier - 2"/>
    <s v="tier - 1"/>
    <s v="R1024"/>
  </r>
  <r>
    <s v="ID1208"/>
    <s v=" Ms"/>
    <s v="Lowe"/>
    <s v="  Deirdre A"/>
    <n v="21.02"/>
    <n v="9.6199999999999992"/>
    <x v="1"/>
    <s v="No"/>
    <s v="Yes"/>
    <n v="1"/>
    <s v="No"/>
    <s v="Normal weight"/>
    <s v="Diabetes"/>
    <s v="8-Jun-1963"/>
    <n v="60"/>
    <n v="0"/>
    <n v="9310.81"/>
    <s v="tier - 3"/>
    <s v="tier - 1"/>
    <s v="R1013"/>
  </r>
  <r>
    <s v="ID1209"/>
    <s v=" Mr"/>
    <s v="Osmark"/>
    <s v="  Mathias"/>
    <n v="37.51"/>
    <n v="11.06"/>
    <x v="0"/>
    <s v="No"/>
    <s v="No"/>
    <n v="2"/>
    <s v="No"/>
    <s v="Obesity"/>
    <s v="Diabetes"/>
    <s v="16-Oct-1973"/>
    <n v="49"/>
    <n v="2"/>
    <n v="9304.7000000000007"/>
    <s v="tier - 3"/>
    <s v="tier - 3"/>
    <s v="R1013"/>
  </r>
  <r>
    <s v="ID1210"/>
    <s v=" Mr"/>
    <s v="Lawson"/>
    <s v="  Matthew"/>
    <n v="25.745000000000001"/>
    <n v="6.11"/>
    <x v="1"/>
    <s v="No"/>
    <s v="No"/>
    <n v="0"/>
    <s v="No"/>
    <s v="Over Weight"/>
    <s v="Prediabetes"/>
    <s v="3-Nov-1976"/>
    <n v="46"/>
    <n v="3"/>
    <n v="9301.89"/>
    <s v="tier - 2"/>
    <s v="tier - 1"/>
    <s v="R1012"/>
  </r>
  <r>
    <s v="ID1211"/>
    <s v=" Mr"/>
    <s v="Warwick"/>
    <s v="  Kurt"/>
    <n v="31.35"/>
    <n v="11.49"/>
    <x v="0"/>
    <s v="No"/>
    <s v="No"/>
    <n v="2"/>
    <s v="No"/>
    <s v="Obesity"/>
    <s v="Diabetes"/>
    <s v="18-Sep-1973"/>
    <n v="49"/>
    <n v="1"/>
    <n v="9290.14"/>
    <s v="tier - 3"/>
    <s v="tier - 3"/>
    <s v="R1016"/>
  </r>
  <r>
    <s v="ID1212"/>
    <s v=" Mr"/>
    <s v="Magnuson"/>
    <s v="  Samuel"/>
    <n v="29.83"/>
    <n v="8.68"/>
    <x v="0"/>
    <s v="No"/>
    <s v="No"/>
    <n v="2"/>
    <s v="No"/>
    <s v="Over Weight"/>
    <s v="Diabetes"/>
    <s v="16-Oct-1973"/>
    <n v="49"/>
    <n v="1"/>
    <n v="9288.0300000000007"/>
    <s v="tier - 2"/>
    <s v="tier - 3"/>
    <s v="R1018"/>
  </r>
  <r>
    <s v="ID1213"/>
    <s v=" Mrs"/>
    <s v="Marsh"/>
    <s v="  Emily"/>
    <n v="25.49"/>
    <n v="5.68"/>
    <x v="1"/>
    <s v="No"/>
    <s v="Yes"/>
    <n v="1"/>
    <s v="No"/>
    <s v="Over Weight"/>
    <s v="Normal"/>
    <s v="26-Nov-1969"/>
    <n v="53"/>
    <n v="0"/>
    <n v="9285.8700000000008"/>
    <s v="tier - 2"/>
    <s v="tier - 3"/>
    <s v="R1013"/>
  </r>
  <r>
    <s v="ID1214"/>
    <s v=" Ms"/>
    <s v="Kari"/>
    <s v="  Tiffany"/>
    <n v="34.1"/>
    <n v="8.4499999999999993"/>
    <x v="0"/>
    <s v="No"/>
    <s v="No"/>
    <n v="0"/>
    <s v="No"/>
    <s v="Obesity"/>
    <s v="Diabetes"/>
    <s v="2-Jul-1971"/>
    <n v="51"/>
    <n v="0"/>
    <n v="9283.56"/>
    <s v="tier - 2"/>
    <s v="tier - 3"/>
    <s v="R1013"/>
  </r>
  <r>
    <s v="ID1215"/>
    <s v=" Mr"/>
    <s v="Standiford"/>
    <s v="  Alex F"/>
    <n v="25.84"/>
    <n v="8.51"/>
    <x v="0"/>
    <s v="No"/>
    <s v="No"/>
    <n v="2"/>
    <s v="No"/>
    <s v="Over Weight"/>
    <s v="Diabetes"/>
    <s v="27-Oct-1973"/>
    <n v="49"/>
    <n v="1"/>
    <n v="9282.48"/>
    <s v="tier - 3"/>
    <s v="tier - 2"/>
    <s v="R1016"/>
  </r>
  <r>
    <s v="ID1216"/>
    <s v=" Ms"/>
    <s v="Sherwin"/>
    <s v="  Alice"/>
    <n v="20.6"/>
    <n v="7.62"/>
    <x v="0"/>
    <s v="No"/>
    <s v="No"/>
    <n v="0"/>
    <s v="No"/>
    <s v="Normal weight"/>
    <s v="Diabetes"/>
    <s v="6-Aug-1971"/>
    <n v="51"/>
    <n v="0"/>
    <n v="9264.7999999999993"/>
    <s v="tier - 2"/>
    <s v="tier - 1"/>
    <s v="R1011"/>
  </r>
  <r>
    <s v="ID1217"/>
    <s v=" Ms"/>
    <s v="Parker"/>
    <s v="  Allison M."/>
    <n v="28.88"/>
    <n v="10.18"/>
    <x v="0"/>
    <s v="No"/>
    <s v="No"/>
    <n v="0"/>
    <s v="No"/>
    <s v="Over Weight"/>
    <s v="Diabetes"/>
    <s v="21-Aug-1974"/>
    <n v="48"/>
    <n v="1"/>
    <n v="9249.5"/>
    <s v="tier - 2"/>
    <s v="tier - 1"/>
    <s v="R1012"/>
  </r>
  <r>
    <s v="ID1218"/>
    <s v=" Mr"/>
    <s v="Blekeli"/>
    <s v="  Johannes Fiskerstand"/>
    <n v="28.24"/>
    <n v="5.36"/>
    <x v="0"/>
    <s v="No"/>
    <s v="No"/>
    <n v="0"/>
    <s v="No"/>
    <s v="Over Weight"/>
    <s v="Normal"/>
    <s v="5-Oct-1980"/>
    <n v="42"/>
    <n v="2"/>
    <n v="9247.94"/>
    <s v="tier - 2"/>
    <s v="tier - 1"/>
    <s v="R1021"/>
  </r>
  <r>
    <s v="ID1219"/>
    <s v=" Mr"/>
    <s v="Vangampleare"/>
    <s v="  Stephen"/>
    <n v="25.46"/>
    <n v="11.78"/>
    <x v="1"/>
    <s v="No"/>
    <s v="No"/>
    <n v="1"/>
    <s v="No"/>
    <s v="Over Weight"/>
    <s v="Diabetes"/>
    <s v="6-Dec-1975"/>
    <n v="47"/>
    <n v="2"/>
    <n v="9225.26"/>
    <s v="tier - 3"/>
    <s v="tier - 3"/>
    <s v="R1015"/>
  </r>
  <r>
    <s v="ID1220"/>
    <s v=" Mr"/>
    <s v="Hiatt"/>
    <s v="  Jon M"/>
    <n v="29.64"/>
    <n v="10.82"/>
    <x v="1"/>
    <s v="No"/>
    <s v="No"/>
    <n v="0"/>
    <s v="No"/>
    <s v="Over Weight"/>
    <s v="Diabetes"/>
    <s v="5-Dec-1981"/>
    <n v="41"/>
    <n v="5"/>
    <n v="9222.4"/>
    <s v="tier - 2"/>
    <s v="tier - 3"/>
    <s v="R1019"/>
  </r>
  <r>
    <s v="ID1221"/>
    <s v=" Mr"/>
    <s v="Tadesse"/>
    <s v="  Fasil"/>
    <n v="31.27"/>
    <n v="7.73"/>
    <x v="1"/>
    <s v="No"/>
    <s v="No"/>
    <n v="1"/>
    <s v="No"/>
    <s v="Obesity"/>
    <s v="Diabetes"/>
    <s v="25-Dec-1986"/>
    <n v="36"/>
    <n v="3"/>
    <n v="9210.06"/>
    <s v="tier - 2"/>
    <s v="tier - 3"/>
    <s v="R1021"/>
  </r>
  <r>
    <s v="ID1222"/>
    <s v=" Ms"/>
    <s v="Jaswell"/>
    <s v="  Megan C."/>
    <n v="19.95"/>
    <n v="6.24"/>
    <x v="1"/>
    <s v="No"/>
    <s v="No"/>
    <n v="0"/>
    <s v="No"/>
    <s v="Normal weight"/>
    <s v="Prediabetes"/>
    <s v="10-Sep-1976"/>
    <n v="46"/>
    <n v="2"/>
    <n v="9193.84"/>
    <s v="tier - 2"/>
    <s v="tier - 1"/>
    <s v="R1012"/>
  </r>
  <r>
    <s v="ID1223"/>
    <s v=" Ms"/>
    <s v="Phillips-Cook"/>
    <s v="  Lisa J."/>
    <n v="21.3"/>
    <n v="10.42"/>
    <x v="0"/>
    <s v="No"/>
    <s v="No"/>
    <n v="2"/>
    <s v="No"/>
    <s v="Normal weight"/>
    <s v="Diabetes"/>
    <s v="25-Dec-1973"/>
    <n v="49"/>
    <n v="1"/>
    <n v="9182.17"/>
    <s v="tier - 2"/>
    <s v="tier - 3"/>
    <s v="R1011"/>
  </r>
  <r>
    <s v="ID1224"/>
    <s v=" Mr"/>
    <s v="Clark"/>
    <s v="  Doron P"/>
    <n v="31.635000000000002"/>
    <n v="11.11"/>
    <x v="0"/>
    <s v="No"/>
    <s v="No"/>
    <n v="0"/>
    <s v="No"/>
    <s v="Obesity"/>
    <s v="Diabetes"/>
    <s v="29-Dec-1971"/>
    <n v="51"/>
    <n v="0"/>
    <n v="9174.14"/>
    <s v="tier - 3"/>
    <s v="tier - 1"/>
    <s v="R1012"/>
  </r>
  <r>
    <s v="ID1225"/>
    <s v=" Ms"/>
    <s v="Wang"/>
    <s v="  Katharina"/>
    <n v="23.9"/>
    <n v="7.67"/>
    <x v="1"/>
    <s v="No"/>
    <s v="No"/>
    <n v="2"/>
    <s v="No"/>
    <s v="Normal weight"/>
    <s v="Diabetes"/>
    <s v="24-Oct-1970"/>
    <n v="52"/>
    <n v="0"/>
    <n v="9171.75"/>
    <s v="tier - 2"/>
    <s v="tier - 2"/>
    <s v="R1012"/>
  </r>
  <r>
    <s v="ID1226"/>
    <s v=" Mr"/>
    <s v="Desruisseaux"/>
    <s v="  Carl"/>
    <n v="34.15"/>
    <n v="6.15"/>
    <x v="0"/>
    <s v="No"/>
    <s v="No"/>
    <n v="0"/>
    <s v="No"/>
    <s v="Obesity"/>
    <s v="Prediabetes"/>
    <s v="23-Aug-1990"/>
    <n v="32"/>
    <n v="3"/>
    <n v="9159.51"/>
    <s v="tier - 2"/>
    <s v="tier - 2"/>
    <s v="R1021"/>
  </r>
  <r>
    <s v="ID1227"/>
    <s v=" Ms"/>
    <s v="Ripp"/>
    <s v="  Kelsey J."/>
    <n v="28.71"/>
    <n v="5.71"/>
    <x v="0"/>
    <s v="No"/>
    <s v="No"/>
    <n v="0"/>
    <s v="No"/>
    <s v="Over Weight"/>
    <s v="Prediabetes"/>
    <s v="8-Dec-1982"/>
    <n v="40"/>
    <n v="3"/>
    <n v="9147.5"/>
    <s v="tier - 2"/>
    <s v="tier - 1"/>
    <s v="R1012"/>
  </r>
  <r>
    <s v="ID1228"/>
    <s v=" Mr"/>
    <s v="Harris"/>
    <s v="  Stephen A."/>
    <n v="36.700000000000003"/>
    <n v="8.6999999999999993"/>
    <x v="1"/>
    <s v="No"/>
    <s v="No"/>
    <n v="2"/>
    <s v="No"/>
    <s v="Obesity"/>
    <s v="Diabetes"/>
    <s v="18-Oct-1970"/>
    <n v="52"/>
    <n v="0"/>
    <n v="9144.57"/>
    <s v="tier - 3"/>
    <s v="tier - 2"/>
    <s v="R1011"/>
  </r>
  <r>
    <s v="ID1229"/>
    <s v=" Mr"/>
    <s v="Shafer"/>
    <s v="  Dan"/>
    <n v="34.1"/>
    <n v="9.0399999999999991"/>
    <x v="1"/>
    <s v="No"/>
    <s v="No"/>
    <n v="2"/>
    <s v="No"/>
    <s v="Obesity"/>
    <s v="Diabetes"/>
    <s v="12-Aug-1970"/>
    <n v="52"/>
    <n v="0"/>
    <n v="9140.9500000000007"/>
    <s v="tier - 3"/>
    <s v="tier - 3"/>
    <s v="R1013"/>
  </r>
  <r>
    <s v="ID1230"/>
    <s v=" Ms"/>
    <s v="Hemesath"/>
    <s v="  Katie C"/>
    <n v="25.7"/>
    <n v="5.61"/>
    <x v="0"/>
    <s v="No"/>
    <s v="No"/>
    <n v="0"/>
    <s v="No"/>
    <s v="Over Weight"/>
    <s v="Normal"/>
    <s v="2-Dec-1977"/>
    <n v="45"/>
    <n v="3"/>
    <n v="9101.7999999999993"/>
    <s v="tier - 2"/>
    <s v="tier - 1"/>
    <s v="R1011"/>
  </r>
  <r>
    <s v="ID1231"/>
    <s v=" Ms"/>
    <s v="Vinci"/>
    <s v="  Melissa K"/>
    <n v="21.68"/>
    <n v="8.1199999999999992"/>
    <x v="0"/>
    <s v="No"/>
    <s v="No"/>
    <n v="0"/>
    <s v="No"/>
    <s v="Normal weight"/>
    <s v="Diabetes"/>
    <s v="9-Nov-1965"/>
    <n v="57"/>
    <n v="0"/>
    <n v="9095.94"/>
    <s v="tier - 3"/>
    <s v="tier - 1"/>
    <s v="R1011"/>
  </r>
  <r>
    <s v="ID1232"/>
    <s v=" Ms"/>
    <s v="Diamond-Husmann"/>
    <s v="  Kara H"/>
    <n v="25.175000000000001"/>
    <n v="4.74"/>
    <x v="0"/>
    <s v="No"/>
    <s v="No"/>
    <n v="0"/>
    <s v="No"/>
    <s v="Over Weight"/>
    <s v="Normal"/>
    <s v="4-Nov-1977"/>
    <n v="45"/>
    <n v="2"/>
    <n v="9095.07"/>
    <s v="tier - 2"/>
    <s v="tier - 2"/>
    <s v="R1024"/>
  </r>
  <r>
    <s v="ID1233"/>
    <s v=" Mr"/>
    <s v="Soto"/>
    <s v="  Juan Carlos"/>
    <n v="44.77"/>
    <n v="4.0599999999999996"/>
    <x v="0"/>
    <s v="No"/>
    <s v="No"/>
    <n v="2"/>
    <s v="No"/>
    <s v="Obesity"/>
    <s v="Normal"/>
    <s v="2-Dec-1972"/>
    <n v="50"/>
    <n v="1"/>
    <n v="9058.73"/>
    <s v="tier - 3"/>
    <s v="tier - 2"/>
    <s v="R1013"/>
  </r>
  <r>
    <s v="ID1234"/>
    <s v=" Mr"/>
    <s v="Howard"/>
    <s v="  John III"/>
    <n v="37.07"/>
    <n v="5.69"/>
    <x v="0"/>
    <s v="No"/>
    <s v="No"/>
    <n v="2"/>
    <s v="No"/>
    <s v="Obesity"/>
    <s v="Normal"/>
    <s v="7-Dec-1972"/>
    <n v="50"/>
    <n v="1"/>
    <n v="9048.0300000000007"/>
    <s v="tier - 2"/>
    <s v="tier - 2"/>
    <s v="R1013"/>
  </r>
  <r>
    <s v="ID1235"/>
    <s v=" Mrs"/>
    <s v="Patrick"/>
    <s v="  Sarah M"/>
    <n v="39.799999999999997"/>
    <n v="5.66"/>
    <x v="0"/>
    <s v="No"/>
    <s v="Yes"/>
    <n v="1"/>
    <s v="No"/>
    <s v="Obesity"/>
    <s v="Normal"/>
    <s v="1-Dec-1993"/>
    <n v="29"/>
    <n v="0"/>
    <n v="9010.2000000000007"/>
    <s v="tier - 2"/>
    <s v="tier - 3"/>
    <s v="R1026"/>
  </r>
  <r>
    <s v="ID1236"/>
    <s v=" Mrs"/>
    <s v="Dacko"/>
    <s v="  Kristin C"/>
    <n v="26.36"/>
    <n v="4.32"/>
    <x v="0"/>
    <s v="No"/>
    <s v="Yes"/>
    <n v="1"/>
    <s v="No"/>
    <s v="Over Weight"/>
    <s v="Normal"/>
    <s v="16-Dec-1979"/>
    <n v="43"/>
    <n v="2"/>
    <n v="8998.43"/>
    <s v="tier - 2"/>
    <s v="tier - 1"/>
    <s v="R1025"/>
  </r>
  <r>
    <s v="ID1237"/>
    <s v=" Ms"/>
    <s v="Glassey"/>
    <s v="  Casey M."/>
    <n v="29.925000000000001"/>
    <n v="8.2899999999999991"/>
    <x v="0"/>
    <s v="No"/>
    <s v="No"/>
    <n v="2"/>
    <s v="No"/>
    <s v="Over Weight"/>
    <s v="Diabetes"/>
    <s v="11-Oct-1973"/>
    <n v="49"/>
    <n v="0"/>
    <n v="8988.16"/>
    <s v="tier - 2"/>
    <s v="tier - 1"/>
    <s v="R1012"/>
  </r>
  <r>
    <s v="ID1238"/>
    <s v=" Mr"/>
    <s v="Frechette"/>
    <s v="  Samuel"/>
    <n v="37.29"/>
    <n v="10.46"/>
    <x v="0"/>
    <s v="No"/>
    <s v="No"/>
    <n v="0"/>
    <s v="No"/>
    <s v="Obesity"/>
    <s v="Diabetes"/>
    <s v="21-Jul-1974"/>
    <n v="48"/>
    <n v="2"/>
    <n v="8978.19"/>
    <s v="tier - 2"/>
    <s v="tier - 2"/>
    <s v="R1013"/>
  </r>
  <r>
    <s v="ID1239"/>
    <s v=" Mr"/>
    <s v="Benitez"/>
    <s v="  Braulio"/>
    <n v="30.2"/>
    <n v="11.96"/>
    <x v="0"/>
    <s v="No"/>
    <s v="No"/>
    <n v="0"/>
    <s v="No"/>
    <s v="Obesity"/>
    <s v="Diabetes"/>
    <s v="8-Sep-1974"/>
    <n v="48"/>
    <n v="2"/>
    <n v="8968.33"/>
    <s v="tier - 3"/>
    <s v="tier - 2"/>
    <s v="R1011"/>
  </r>
  <r>
    <s v="ID1240"/>
    <s v=" Ms"/>
    <s v="Gauthier"/>
    <s v="  Anne-Marie"/>
    <n v="24.225000000000001"/>
    <n v="4.25"/>
    <x v="1"/>
    <s v="No"/>
    <s v="Yes"/>
    <n v="1"/>
    <s v="No"/>
    <s v="Normal weight"/>
    <s v="Normal"/>
    <s v="15-Jul-1983"/>
    <n v="39"/>
    <n v="5"/>
    <n v="8965.7999999999993"/>
    <s v="tier - 2"/>
    <s v="tier - 3"/>
    <s v="R1012"/>
  </r>
  <r>
    <s v="ID1241"/>
    <s v=" Mr"/>
    <s v="Fazioli"/>
    <s v="  Samuel K."/>
    <n v="31.445"/>
    <n v="8.33"/>
    <x v="0"/>
    <s v="No"/>
    <s v="No"/>
    <n v="0"/>
    <s v="No"/>
    <s v="Obesity"/>
    <s v="Diabetes"/>
    <s v="17-Aug-1974"/>
    <n v="48"/>
    <n v="1"/>
    <n v="8964.06"/>
    <s v="tier - 3"/>
    <s v="tier - 2"/>
    <s v="R1016"/>
  </r>
  <r>
    <s v="ID1242"/>
    <s v=" Mrs"/>
    <s v="Chorney"/>
    <s v="  Yuki"/>
    <n v="38.880000000000003"/>
    <n v="4.29"/>
    <x v="0"/>
    <s v="No"/>
    <s v="No"/>
    <n v="1"/>
    <s v="No"/>
    <s v="Obesity"/>
    <s v="Normal"/>
    <s v="27-Sep-1992"/>
    <n v="30"/>
    <n v="0"/>
    <n v="8954.99"/>
    <s v="tier - 2"/>
    <s v="tier - 3"/>
    <s v="R1026"/>
  </r>
  <r>
    <s v="ID1243"/>
    <s v=" Mr"/>
    <s v="Dannenhauer"/>
    <s v="  Rafer"/>
    <n v="43.89"/>
    <n v="6.32"/>
    <x v="1"/>
    <s v="No"/>
    <s v="No"/>
    <n v="0"/>
    <s v="No"/>
    <s v="Obesity"/>
    <s v="Prediabetes"/>
    <s v="25-Dec-1976"/>
    <n v="46"/>
    <n v="3"/>
    <n v="8944.1200000000008"/>
    <s v="tier - 3"/>
    <s v="tier - 2"/>
    <s v="R1013"/>
  </r>
  <r>
    <s v="ID1244"/>
    <s v=" Ms"/>
    <s v="McComb"/>
    <s v="  Claire"/>
    <n v="25.6"/>
    <n v="5.65"/>
    <x v="0"/>
    <s v="No"/>
    <s v="No"/>
    <n v="2"/>
    <s v="No"/>
    <s v="Over Weight"/>
    <s v="Normal"/>
    <s v="6-Jun-1972"/>
    <n v="51"/>
    <n v="0"/>
    <n v="8932.08"/>
    <s v="tier - 2"/>
    <s v="tier - 1"/>
    <s v="R1011"/>
  </r>
  <r>
    <s v="ID1245"/>
    <s v=" Ms"/>
    <s v="Blake"/>
    <s v="  Erynn J."/>
    <n v="29.545000000000002"/>
    <n v="8.41"/>
    <x v="1"/>
    <s v="No"/>
    <s v="No"/>
    <n v="1"/>
    <s v="No"/>
    <s v="Over Weight"/>
    <s v="Diabetes"/>
    <s v="7-Jul-1975"/>
    <n v="47"/>
    <n v="1"/>
    <n v="8930.93"/>
    <s v="tier - 2"/>
    <s v="tier - 2"/>
    <s v="R1012"/>
  </r>
  <r>
    <s v="ID1246"/>
    <s v=" Mr"/>
    <s v="Sambasivam"/>
    <s v="  Mahesh"/>
    <n v="23.25"/>
    <n v="11.96"/>
    <x v="1"/>
    <s v="No"/>
    <s v="No"/>
    <n v="0"/>
    <s v="No"/>
    <s v="Normal weight"/>
    <s v="Diabetes"/>
    <s v="6-Sep-1967"/>
    <n v="55"/>
    <n v="0"/>
    <n v="8908.4699999999993"/>
    <s v="tier - 3"/>
    <s v="tier - 2"/>
    <s v="R1013"/>
  </r>
  <r>
    <s v="ID1247"/>
    <s v=" Mr"/>
    <s v="Maina"/>
    <s v="  Stanley"/>
    <n v="43.95"/>
    <n v="5.17"/>
    <x v="1"/>
    <s v="No"/>
    <s v="Yes"/>
    <n v="1"/>
    <s v="No"/>
    <s v="Obesity"/>
    <s v="Normal"/>
    <s v="28-Nov-1997"/>
    <n v="25"/>
    <n v="0"/>
    <n v="8906.14"/>
    <s v="tier - 2"/>
    <s v="tier - 2"/>
    <s v="R1012"/>
  </r>
  <r>
    <s v="ID1248"/>
    <s v=" Mr"/>
    <s v="Keshian"/>
    <s v="  Gregory"/>
    <n v="21.85"/>
    <n v="8.76"/>
    <x v="0"/>
    <s v="No"/>
    <s v="No"/>
    <n v="0"/>
    <s v="No"/>
    <s v="Normal weight"/>
    <s v="Diabetes"/>
    <s v="16-Dec-1978"/>
    <n v="44"/>
    <n v="3"/>
    <n v="8891.14"/>
    <s v="tier - 2"/>
    <s v="tier - 3"/>
    <s v="R1017"/>
  </r>
  <r>
    <s v="ID1249"/>
    <s v=" Mr"/>
    <s v="Maas"/>
    <s v="  Eric"/>
    <n v="25.73"/>
    <n v="7.99"/>
    <x v="0"/>
    <s v="No"/>
    <s v="No"/>
    <n v="2"/>
    <s v="No"/>
    <s v="Over Weight"/>
    <s v="Diabetes"/>
    <s v="9-Sep-1973"/>
    <n v="49"/>
    <n v="0"/>
    <n v="8890.59"/>
    <s v="tier - 2"/>
    <s v="tier - 3"/>
    <s v="R1012"/>
  </r>
  <r>
    <s v="ID1250"/>
    <s v=" Ms"/>
    <s v="Sinasac"/>
    <s v="  Rachel M"/>
    <n v="32.229999999999997"/>
    <n v="8.59"/>
    <x v="0"/>
    <s v="No"/>
    <s v="No"/>
    <n v="0"/>
    <s v="No"/>
    <s v="Obesity"/>
    <s v="Diabetes"/>
    <s v="18-Jun-1974"/>
    <n v="48"/>
    <n v="1"/>
    <n v="8871.15"/>
    <s v="tier - 2"/>
    <s v="tier - 3"/>
    <s v="R1013"/>
  </r>
  <r>
    <s v="ID1251"/>
    <s v=" Mr"/>
    <s v="Van De Kamp"/>
    <s v="  Fritz"/>
    <n v="32.204999999999998"/>
    <n v="6.14"/>
    <x v="0"/>
    <s v="No"/>
    <s v="No"/>
    <n v="2"/>
    <s v="No"/>
    <s v="Obesity"/>
    <s v="Prediabetes"/>
    <s v="22-Nov-1972"/>
    <n v="50"/>
    <n v="0"/>
    <n v="8835.26"/>
    <s v="tier - 3"/>
    <s v="tier - 2"/>
    <s v="R1012"/>
  </r>
  <r>
    <s v="ID1252"/>
    <s v=" Mr"/>
    <s v="Ruffo"/>
    <s v="  Brad"/>
    <n v="26.41"/>
    <n v="4.08"/>
    <x v="0"/>
    <s v="No"/>
    <s v="No"/>
    <n v="2"/>
    <s v="No"/>
    <s v="Over Weight"/>
    <s v="Normal"/>
    <s v="14-Nov-1972"/>
    <n v="50"/>
    <n v="0"/>
    <n v="8827.2099999999991"/>
    <s v="tier - 3"/>
    <s v="tier - 1"/>
    <s v="R1012"/>
  </r>
  <r>
    <s v="ID1253"/>
    <s v=" Ms"/>
    <s v="Long"/>
    <s v="  Claire M"/>
    <n v="30.2"/>
    <n v="6.25"/>
    <x v="1"/>
    <s v="No"/>
    <s v="No"/>
    <n v="0"/>
    <s v="No"/>
    <s v="Obesity"/>
    <s v="Prediabetes"/>
    <s v="14-Jul-1976"/>
    <n v="46"/>
    <n v="2"/>
    <n v="8825.09"/>
    <s v="tier - 2"/>
    <s v="tier - 3"/>
    <s v="R1011"/>
  </r>
  <r>
    <s v="ID1254"/>
    <s v=" Mrs"/>
    <s v="Rohde"/>
    <s v="  Jennifer"/>
    <n v="31.26"/>
    <n v="5.94"/>
    <x v="1"/>
    <s v="No"/>
    <s v="No"/>
    <n v="1"/>
    <s v="No"/>
    <s v="Obesity"/>
    <s v="Prediabetes"/>
    <s v="22-Aug-1988"/>
    <n v="34"/>
    <n v="3"/>
    <n v="8824.27"/>
    <s v="tier - 2"/>
    <s v="tier - 1"/>
    <s v="R1025"/>
  </r>
  <r>
    <s v="ID1255"/>
    <s v=" Ms"/>
    <s v="Bonzi"/>
    <s v="  Maria S."/>
    <n v="33.725000000000001"/>
    <n v="6.45"/>
    <x v="1"/>
    <s v="No"/>
    <s v="No"/>
    <n v="0"/>
    <s v="No"/>
    <s v="Obesity"/>
    <s v="Prediabetes"/>
    <s v="19-Oct-1976"/>
    <n v="46"/>
    <n v="1"/>
    <n v="8823.99"/>
    <s v="tier - 2"/>
    <s v="tier - 3"/>
    <s v="R1024"/>
  </r>
  <r>
    <s v="ID1256"/>
    <s v=" Ms"/>
    <s v="Moore"/>
    <s v="  Katherine E"/>
    <n v="28.9"/>
    <n v="5.74"/>
    <x v="1"/>
    <s v="No"/>
    <s v="No"/>
    <n v="0"/>
    <s v="No"/>
    <s v="Over Weight"/>
    <s v="Prediabetes"/>
    <s v="14-Jun-1976"/>
    <n v="46"/>
    <n v="2"/>
    <n v="8823.2800000000007"/>
    <s v="tier - 2"/>
    <s v="tier - 1"/>
    <s v="R1011"/>
  </r>
  <r>
    <s v="ID1257"/>
    <s v=" Mr"/>
    <s v="McGrane"/>
    <s v="  Michael"/>
    <n v="45.69"/>
    <n v="4.43"/>
    <x v="1"/>
    <s v="No"/>
    <s v="No"/>
    <n v="0"/>
    <s v="No"/>
    <s v="Obesity"/>
    <s v="Normal"/>
    <s v="7-Nov-2001"/>
    <n v="21"/>
    <n v="0"/>
    <n v="8821.8799999999992"/>
    <s v="tier - 2"/>
    <s v="tier - 3"/>
    <s v="R1023"/>
  </r>
  <r>
    <s v="ID1258"/>
    <s v=" Ms"/>
    <s v="Stepnowski"/>
    <s v="  Roxanne"/>
    <n v="21.03"/>
    <n v="6.5"/>
    <x v="0"/>
    <s v="No"/>
    <s v="No"/>
    <n v="0"/>
    <s v="No"/>
    <s v="Normal weight"/>
    <s v="Diabetes"/>
    <s v="29-Aug-1965"/>
    <n v="57"/>
    <n v="0"/>
    <n v="8800.49"/>
    <s v="tier - 3"/>
    <s v="tier - 2"/>
    <s v="R1013"/>
  </r>
  <r>
    <s v="ID1259"/>
    <s v=" Mr"/>
    <s v="Merkle"/>
    <s v="  Israel"/>
    <n v="37"/>
    <n v="8.75"/>
    <x v="0"/>
    <s v="No"/>
    <s v="No"/>
    <n v="0"/>
    <s v="No"/>
    <s v="Obesity"/>
    <s v="Diabetes"/>
    <s v="18-Jun-1971"/>
    <n v="51"/>
    <n v="0"/>
    <n v="8798.59"/>
    <s v="tier - 2"/>
    <s v="tier - 1"/>
    <s v="R1011"/>
  </r>
  <r>
    <s v="ID1260"/>
    <s v=" Mr"/>
    <s v="Schaefer"/>
    <s v="  Samalya"/>
    <n v="25.4"/>
    <n v="11.96"/>
    <x v="0"/>
    <s v="No"/>
    <s v="No"/>
    <n v="0"/>
    <s v="No"/>
    <s v="Over Weight"/>
    <s v="Diabetes"/>
    <s v="23-Aug-1971"/>
    <n v="51"/>
    <n v="0"/>
    <n v="8782.4699999999993"/>
    <s v="tier - 2"/>
    <s v="tier - 3"/>
    <s v="R1011"/>
  </r>
  <r>
    <s v="ID1261"/>
    <s v=" Mr"/>
    <s v="Vigneron"/>
    <s v="  Peter"/>
    <n v="32.299999999999997"/>
    <n v="10.54"/>
    <x v="0"/>
    <s v="No"/>
    <s v="No"/>
    <n v="0"/>
    <s v="No"/>
    <s v="Obesity"/>
    <s v="Diabetes"/>
    <s v="6-Sep-1974"/>
    <n v="48"/>
    <n v="1"/>
    <n v="8765.25"/>
    <s v="tier - 2"/>
    <s v="tier - 3"/>
    <s v="R1012"/>
  </r>
  <r>
    <s v="ID1262"/>
    <s v=" Ms"/>
    <s v="Mucci"/>
    <s v="  Alicia"/>
    <n v="23.94"/>
    <n v="4.54"/>
    <x v="1"/>
    <s v="No"/>
    <s v="Yes"/>
    <n v="1"/>
    <s v="No"/>
    <s v="Normal weight"/>
    <s v="Normal"/>
    <s v="9-Sep-1969"/>
    <n v="53"/>
    <n v="0"/>
    <n v="8760.1200000000008"/>
    <s v="tier - 2"/>
    <s v="tier - 1"/>
    <s v="R1013"/>
  </r>
  <r>
    <s v="ID1263"/>
    <s v=" Ms"/>
    <s v="MacDonald"/>
    <s v="  Sarah K."/>
    <n v="46.4"/>
    <n v="5.71"/>
    <x v="0"/>
    <s v="No"/>
    <s v="No"/>
    <n v="0"/>
    <s v="No"/>
    <s v="Obesity"/>
    <s v="Prediabetes"/>
    <s v="23-Aug-1999"/>
    <n v="23"/>
    <n v="0"/>
    <n v="8747.68"/>
    <s v="tier - 2"/>
    <s v="tier - 3"/>
    <s v="R1011"/>
  </r>
  <r>
    <s v="ID1264"/>
    <s v=" Mr"/>
    <s v="Deng"/>
    <s v="  Guomin"/>
    <n v="40.375"/>
    <n v="6.25"/>
    <x v="1"/>
    <s v="No"/>
    <s v="No"/>
    <n v="0"/>
    <s v="No"/>
    <s v="Obesity"/>
    <s v="Prediabetes"/>
    <s v="17-Jun-1976"/>
    <n v="46"/>
    <n v="2"/>
    <n v="8733.23"/>
    <s v="tier - 2"/>
    <s v="tier - 3"/>
    <s v="R1012"/>
  </r>
  <r>
    <s v="ID1265"/>
    <s v=" Mr"/>
    <s v="De Mata"/>
    <s v="  Javier"/>
    <n v="28.7"/>
    <n v="9.4700000000000006"/>
    <x v="0"/>
    <s v="No"/>
    <s v="No"/>
    <n v="2"/>
    <s v="No"/>
    <s v="Over Weight"/>
    <s v="Diabetes"/>
    <s v="25-Jun-1973"/>
    <n v="49"/>
    <n v="1"/>
    <n v="8703.4599999999991"/>
    <s v="tier - 3"/>
    <s v="tier - 3"/>
    <s v="R1011"/>
  </r>
  <r>
    <s v="ID1266"/>
    <s v=" Mr"/>
    <s v="Strickland"/>
    <s v="  Matt"/>
    <n v="26.63"/>
    <n v="5.7"/>
    <x v="0"/>
    <s v="No"/>
    <s v="No"/>
    <n v="0"/>
    <s v="No"/>
    <s v="Over Weight"/>
    <s v="Normal"/>
    <s v="28-Oct-1980"/>
    <n v="42"/>
    <n v="2"/>
    <n v="8701.84"/>
    <s v="tier - 2"/>
    <s v="tier - 3"/>
    <s v="R1021"/>
  </r>
  <r>
    <s v="ID1267"/>
    <s v=" Mr"/>
    <s v="Cheney"/>
    <s v="  Thomas S"/>
    <n v="22.515000000000001"/>
    <n v="11.18"/>
    <x v="0"/>
    <s v="No"/>
    <s v="No"/>
    <n v="2"/>
    <s v="No"/>
    <s v="Normal weight"/>
    <s v="Diabetes"/>
    <s v="11-Oct-1973"/>
    <n v="49"/>
    <n v="0"/>
    <n v="8688.86"/>
    <s v="tier - 2"/>
    <s v="tier - 1"/>
    <s v="R1017"/>
  </r>
  <r>
    <s v="ID1268"/>
    <s v=" Ms"/>
    <s v="Godoy"/>
    <s v="  Martha Patricia"/>
    <n v="36.575000000000003"/>
    <n v="10.98"/>
    <x v="0"/>
    <s v="No"/>
    <s v="No"/>
    <n v="0"/>
    <s v="No"/>
    <s v="Obesity"/>
    <s v="Diabetes"/>
    <s v="16-Aug-1974"/>
    <n v="48"/>
    <n v="0"/>
    <n v="8671.19"/>
    <s v="tier - 2"/>
    <s v="tier - 1"/>
    <s v="R1012"/>
  </r>
  <r>
    <s v="ID1269"/>
    <s v=" Ms"/>
    <s v="Rider"/>
    <s v="  Alicia"/>
    <n v="23.66"/>
    <n v="5.1100000000000003"/>
    <x v="1"/>
    <s v="No"/>
    <s v="Yes"/>
    <n v="1"/>
    <s v="No"/>
    <s v="Normal weight"/>
    <s v="Normal"/>
    <s v="10-Aug-1969"/>
    <n v="53"/>
    <n v="0"/>
    <n v="8665.14"/>
    <s v="tier - 2"/>
    <s v="tier - 3"/>
    <s v="R1013"/>
  </r>
  <r>
    <s v="ID1270"/>
    <s v=" Ms"/>
    <s v="Evans"/>
    <s v="  Jennifer V."/>
    <n v="18.62"/>
    <n v="10.24"/>
    <x v="0"/>
    <s v="No"/>
    <s v="No"/>
    <n v="0"/>
    <s v="No"/>
    <s v="Normal weight"/>
    <s v="Diabetes"/>
    <s v="21-Oct-1965"/>
    <n v="57"/>
    <n v="0"/>
    <n v="8665.09"/>
    <s v="tier - 3"/>
    <s v="tier - 2"/>
    <s v="R1012"/>
  </r>
  <r>
    <s v="ID1271"/>
    <s v=" Mr"/>
    <s v="Anderson"/>
    <s v="  Michael W."/>
    <n v="19.190000000000001"/>
    <n v="7.71"/>
    <x v="1"/>
    <s v="No"/>
    <s v="No"/>
    <n v="1"/>
    <s v="No"/>
    <s v="Normal weight"/>
    <s v="Diabetes"/>
    <s v="3-Aug-1975"/>
    <n v="47"/>
    <n v="1"/>
    <n v="8627.5400000000009"/>
    <s v="tier - 2"/>
    <s v="tier - 2"/>
    <s v="R1017"/>
  </r>
  <r>
    <s v="ID1272"/>
    <s v=" Mr"/>
    <s v="Walters"/>
    <s v="  Eddie C"/>
    <n v="27.5"/>
    <n v="6.03"/>
    <x v="0"/>
    <s v="No"/>
    <s v="No"/>
    <n v="0"/>
    <s v="No"/>
    <s v="Over Weight"/>
    <s v="Prediabetes"/>
    <s v="2-Sep-1977"/>
    <n v="45"/>
    <n v="3"/>
    <n v="8615.2999999999993"/>
    <s v="tier - 2"/>
    <s v="tier - 3"/>
    <s v="R1011"/>
  </r>
  <r>
    <s v="ID1273"/>
    <s v=" Mr"/>
    <s v="Leboeuf"/>
    <s v="  Maxime M"/>
    <n v="27.36"/>
    <n v="5.96"/>
    <x v="0"/>
    <s v="No"/>
    <s v="Yes"/>
    <n v="1"/>
    <s v="No"/>
    <s v="Over Weight"/>
    <s v="Prediabetes"/>
    <s v="17-Jul-1979"/>
    <n v="43"/>
    <n v="3"/>
    <n v="8606.2199999999993"/>
    <s v="tier - 1"/>
    <s v="tier - 2"/>
    <s v="R1014"/>
  </r>
  <r>
    <s v="ID1274"/>
    <s v=" Mr"/>
    <s v="Scheibel"/>
    <s v="  Mark D"/>
    <n v="20.350000000000001"/>
    <n v="4.16"/>
    <x v="0"/>
    <s v="No"/>
    <s v="No"/>
    <n v="0"/>
    <s v="No"/>
    <s v="Normal weight"/>
    <s v="Normal"/>
    <s v="15-Oct-1977"/>
    <n v="45"/>
    <n v="3"/>
    <n v="8605.36"/>
    <s v="tier - 2"/>
    <s v="tier - 2"/>
    <s v="R1013"/>
  </r>
  <r>
    <s v="ID1275"/>
    <s v=" Mr"/>
    <s v="Ritter"/>
    <s v="  Adam"/>
    <n v="24.035"/>
    <n v="6.11"/>
    <x v="0"/>
    <s v="No"/>
    <s v="No"/>
    <n v="0"/>
    <s v="No"/>
    <s v="Normal weight"/>
    <s v="Prediabetes"/>
    <s v="12-Nov-1977"/>
    <n v="45"/>
    <n v="2"/>
    <n v="8604.48"/>
    <s v="tier - 3"/>
    <s v="tier - 2"/>
    <s v="R1016"/>
  </r>
  <r>
    <s v="ID1276"/>
    <s v=" Mr"/>
    <s v="Deeg"/>
    <s v="  Justin M"/>
    <n v="23.56"/>
    <n v="5.97"/>
    <x v="0"/>
    <s v="No"/>
    <s v="No"/>
    <n v="0"/>
    <s v="No"/>
    <s v="Normal weight"/>
    <s v="Prediabetes"/>
    <s v="24-Sep-1977"/>
    <n v="45"/>
    <n v="2"/>
    <n v="8603.82"/>
    <s v="tier - 2"/>
    <s v="tier - 1"/>
    <s v="R1019"/>
  </r>
  <r>
    <s v="ID1277"/>
    <s v=" Ms"/>
    <s v="Pretot"/>
    <s v="  Svetlana V."/>
    <n v="27.17"/>
    <n v="10.81"/>
    <x v="0"/>
    <s v="No"/>
    <s v="No"/>
    <n v="2"/>
    <s v="No"/>
    <s v="Over Weight"/>
    <s v="Diabetes"/>
    <s v="11-Jul-1973"/>
    <n v="49"/>
    <n v="0"/>
    <n v="8601.33"/>
    <s v="tier - 2"/>
    <s v="tier - 1"/>
    <s v="R1013"/>
  </r>
  <r>
    <s v="ID1278"/>
    <s v=" Ms"/>
    <s v="Willsey"/>
    <s v="  Jana L"/>
    <n v="34.32"/>
    <n v="5.7"/>
    <x v="1"/>
    <s v="No"/>
    <s v="Yes"/>
    <n v="1"/>
    <s v="No"/>
    <s v="Obesity"/>
    <s v="Normal"/>
    <s v="25-Jul-1983"/>
    <n v="39"/>
    <n v="5"/>
    <n v="8596.83"/>
    <s v="tier - 2"/>
    <s v="tier - 3"/>
    <s v="R1013"/>
  </r>
  <r>
    <s v="ID1279"/>
    <s v=" Ms"/>
    <s v="Roach"/>
    <s v="  Laura"/>
    <n v="23.87"/>
    <n v="4.7699999999999996"/>
    <x v="1"/>
    <s v="No"/>
    <s v="Yes"/>
    <n v="1"/>
    <s v="No"/>
    <s v="Normal weight"/>
    <s v="Normal"/>
    <s v="30-Dec-1983"/>
    <n v="39"/>
    <n v="5"/>
    <n v="8582.2999999999993"/>
    <s v="tier - 2"/>
    <s v="tier - 1"/>
    <s v="R1013"/>
  </r>
  <r>
    <s v="ID1280"/>
    <s v=" Mr"/>
    <s v="Jacobsen"/>
    <s v="  Torrey C III"/>
    <n v="30.15"/>
    <n v="4.25"/>
    <x v="0"/>
    <s v="No"/>
    <s v="No"/>
    <n v="1"/>
    <s v="No"/>
    <s v="Obesity"/>
    <s v="Normal"/>
    <s v="11-Nov-1987"/>
    <n v="35"/>
    <n v="3"/>
    <n v="8573.2999999999993"/>
    <s v="tier - 2"/>
    <s v="tier - 2"/>
    <s v="R1021"/>
  </r>
  <r>
    <s v="ID1281"/>
    <s v=" Mr"/>
    <s v="O'Hora"/>
    <s v="  Paul"/>
    <n v="26.36"/>
    <n v="5.52"/>
    <x v="0"/>
    <s v="No"/>
    <s v="No"/>
    <n v="0"/>
    <s v="No"/>
    <s v="Over Weight"/>
    <s v="Normal"/>
    <s v="6-Dec-1982"/>
    <n v="40"/>
    <n v="3"/>
    <n v="8572.0400000000009"/>
    <s v="tier - 2"/>
    <s v="tier - 2"/>
    <s v="R1021"/>
  </r>
  <r>
    <s v="ID1282"/>
    <s v=" Ms"/>
    <s v="Amato"/>
    <s v="  Jennifer D."/>
    <n v="45.32"/>
    <n v="6.53"/>
    <x v="1"/>
    <s v="No"/>
    <s v="No"/>
    <n v="1"/>
    <s v="No"/>
    <s v="Obesity"/>
    <s v="Diabetes"/>
    <s v="26-Sep-1975"/>
    <n v="47"/>
    <n v="1"/>
    <n v="8569.86"/>
    <s v="tier - 2"/>
    <s v="tier - 3"/>
    <s v="R1013"/>
  </r>
  <r>
    <s v="ID1283"/>
    <s v=" Mr"/>
    <s v="Reed"/>
    <s v="  Erik"/>
    <n v="31.93"/>
    <n v="4.82"/>
    <x v="1"/>
    <s v="No"/>
    <s v="No"/>
    <n v="1"/>
    <s v="No"/>
    <s v="Obesity"/>
    <s v="Normal"/>
    <s v="21-Sep-1988"/>
    <n v="34"/>
    <n v="3"/>
    <n v="8567.25"/>
    <s v="tier - 2"/>
    <s v="tier - 1"/>
    <s v="R1012"/>
  </r>
  <r>
    <s v="ID1284"/>
    <s v=" Ms"/>
    <s v="Wegner"/>
    <s v="  Lana J"/>
    <n v="36"/>
    <n v="11.94"/>
    <x v="1"/>
    <s v="No"/>
    <s v="No"/>
    <n v="1"/>
    <s v="No"/>
    <s v="Obesity"/>
    <s v="Diabetes"/>
    <s v="21-Aug-1975"/>
    <n v="47"/>
    <n v="1"/>
    <n v="8556.91"/>
    <s v="tier - 2"/>
    <s v="tier - 1"/>
    <s v="R1011"/>
  </r>
  <r>
    <s v="ID1285"/>
    <s v=" Ms"/>
    <s v="Bokun"/>
    <s v="  Rebecca E"/>
    <n v="32"/>
    <n v="7.85"/>
    <x v="1"/>
    <s v="No"/>
    <s v="No"/>
    <n v="1"/>
    <s v="No"/>
    <s v="Obesity"/>
    <s v="Diabetes"/>
    <s v="6-Aug-1975"/>
    <n v="47"/>
    <n v="1"/>
    <n v="8551.35"/>
    <s v="tier - 2"/>
    <s v="tier - 2"/>
    <s v="R1011"/>
  </r>
  <r>
    <s v="ID1286"/>
    <s v=" Ms"/>
    <s v="Ainsley"/>
    <s v="  Katie M."/>
    <n v="29.37"/>
    <n v="8.01"/>
    <x v="1"/>
    <s v="No"/>
    <s v="No"/>
    <n v="1"/>
    <s v="No"/>
    <s v="Over Weight"/>
    <s v="Diabetes"/>
    <s v="12-Dec-1983"/>
    <n v="39"/>
    <n v="1"/>
    <n v="8547.69"/>
    <s v="tier - 2"/>
    <s v="tier - 1"/>
    <s v="R1013"/>
  </r>
  <r>
    <s v="ID1287"/>
    <s v=" Ms"/>
    <s v="Foster"/>
    <s v="  Elizabeth A."/>
    <n v="23.6"/>
    <n v="7.4"/>
    <x v="1"/>
    <s v="No"/>
    <s v="No"/>
    <n v="1"/>
    <s v="No"/>
    <s v="Normal weight"/>
    <s v="Diabetes"/>
    <s v="6-Nov-1975"/>
    <n v="47"/>
    <n v="1"/>
    <n v="8539.67"/>
    <s v="tier - 2"/>
    <s v="tier - 3"/>
    <s v="R1011"/>
  </r>
  <r>
    <s v="ID1288"/>
    <s v=" Ms"/>
    <s v="Overpeck"/>
    <s v="  Sarah"/>
    <n v="33.155000000000001"/>
    <n v="8.3800000000000008"/>
    <x v="1"/>
    <s v="No"/>
    <s v="No"/>
    <n v="0"/>
    <s v="No"/>
    <s v="Obesity"/>
    <s v="Diabetes"/>
    <s v="27-Dec-1981"/>
    <n v="41"/>
    <n v="3"/>
    <n v="8538.2900000000009"/>
    <s v="tier - 2"/>
    <s v="tier - 3"/>
    <s v="R1024"/>
  </r>
  <r>
    <s v="ID1289"/>
    <s v=" Ms"/>
    <s v="Levine"/>
    <s v="  Annie J."/>
    <n v="24.32"/>
    <n v="11.56"/>
    <x v="1"/>
    <s v="No"/>
    <s v="No"/>
    <n v="1"/>
    <s v="No"/>
    <s v="Normal weight"/>
    <s v="Diabetes"/>
    <s v="24-Jul-1983"/>
    <n v="39"/>
    <n v="0"/>
    <n v="8534.67"/>
    <s v="tier - 2"/>
    <s v="tier - 3"/>
    <s v="R1024"/>
  </r>
  <r>
    <s v="ID1290"/>
    <s v=" Ms"/>
    <s v="Jean"/>
    <s v="  Annie"/>
    <n v="36.299999999999997"/>
    <n v="4.6100000000000003"/>
    <x v="0"/>
    <s v="No"/>
    <s v="No"/>
    <n v="0"/>
    <s v="No"/>
    <s v="Obesity"/>
    <s v="Normal"/>
    <s v="26-Jul-1977"/>
    <n v="45"/>
    <n v="2"/>
    <n v="8527.5300000000007"/>
    <s v="tier - 2"/>
    <s v="tier - 2"/>
    <s v="R1013"/>
  </r>
  <r>
    <s v="ID1291"/>
    <s v=" Ms"/>
    <s v="Wild"/>
    <s v="  Lindsey"/>
    <n v="34.4"/>
    <n v="4.95"/>
    <x v="0"/>
    <s v="No"/>
    <s v="Yes"/>
    <n v="1"/>
    <s v="No"/>
    <s v="Obesity"/>
    <s v="Normal"/>
    <s v="13-Aug-1979"/>
    <n v="43"/>
    <n v="3"/>
    <n v="8522"/>
    <s v="tier - 2"/>
    <s v="tier - 2"/>
    <s v="R1011"/>
  </r>
  <r>
    <s v="ID1292"/>
    <s v=" Ms"/>
    <s v="Tabor"/>
    <s v="  Laura"/>
    <n v="30.9"/>
    <n v="5.04"/>
    <x v="0"/>
    <s v="No"/>
    <s v="No"/>
    <n v="0"/>
    <s v="No"/>
    <s v="Obesity"/>
    <s v="Normal"/>
    <s v="29-Dec-1977"/>
    <n v="45"/>
    <n v="2"/>
    <n v="8520.0300000000007"/>
    <s v="tier - 2"/>
    <s v="tier - 3"/>
    <s v="R1011"/>
  </r>
  <r>
    <s v="ID1293"/>
    <s v=" Ms"/>
    <s v="Steffen"/>
    <s v="  Amy T"/>
    <n v="28.6"/>
    <n v="5.42"/>
    <x v="0"/>
    <s v="No"/>
    <s v="No"/>
    <n v="0"/>
    <s v="No"/>
    <s v="Over Weight"/>
    <s v="Normal"/>
    <s v="21-Jun-1977"/>
    <n v="45"/>
    <n v="2"/>
    <n v="8516.83"/>
    <s v="tier - 2"/>
    <s v="tier - 1"/>
    <s v="R1013"/>
  </r>
  <r>
    <s v="ID1294"/>
    <s v=" Ms"/>
    <s v="Tadich"/>
    <s v="  Katarina D"/>
    <n v="27.83"/>
    <n v="5.39"/>
    <x v="0"/>
    <s v="No"/>
    <s v="No"/>
    <n v="0"/>
    <s v="No"/>
    <s v="Over Weight"/>
    <s v="Normal"/>
    <s v="26-Dec-1977"/>
    <n v="45"/>
    <n v="2"/>
    <n v="8515.76"/>
    <s v="tier - 2"/>
    <s v="tier - 2"/>
    <s v="R1013"/>
  </r>
  <r>
    <s v="ID1295"/>
    <s v=" Mr"/>
    <s v="Christenson"/>
    <s v="  B.j."/>
    <n v="39.64"/>
    <n v="6"/>
    <x v="0"/>
    <s v="No"/>
    <s v="Yes"/>
    <n v="1"/>
    <s v="No"/>
    <s v="Obesity"/>
    <s v="Prediabetes"/>
    <s v="10-Nov-1993"/>
    <n v="29"/>
    <n v="0"/>
    <n v="8471.65"/>
    <s v="tier - 2"/>
    <s v="tier - 1"/>
    <s v="R1012"/>
  </r>
  <r>
    <s v="ID1296"/>
    <s v=" Ms"/>
    <s v="Shell"/>
    <s v="  Alison"/>
    <n v="38.479999999999997"/>
    <n v="6.02"/>
    <x v="0"/>
    <s v="No"/>
    <s v="No"/>
    <n v="1"/>
    <s v="No"/>
    <s v="Obesity"/>
    <s v="Prediabetes"/>
    <s v="9-Sep-1992"/>
    <n v="30"/>
    <n v="0"/>
    <n v="8466.35"/>
    <s v="tier - 2"/>
    <s v="tier - 2"/>
    <s v="R1012"/>
  </r>
  <r>
    <s v="ID1297"/>
    <s v=" Mr"/>
    <s v="Rao"/>
    <s v="  Neil K."/>
    <n v="36.200000000000003"/>
    <n v="4.62"/>
    <x v="0"/>
    <s v="No"/>
    <s v="No"/>
    <n v="2"/>
    <s v="No"/>
    <s v="Obesity"/>
    <s v="Normal"/>
    <s v="26-Dec-1972"/>
    <n v="50"/>
    <n v="0"/>
    <n v="8457.82"/>
    <s v="tier - 2"/>
    <s v="tier - 3"/>
    <s v="R1011"/>
  </r>
  <r>
    <s v="ID1298"/>
    <s v=" Mrs"/>
    <s v="Myers"/>
    <s v="  Anne Hunter"/>
    <n v="27.13"/>
    <n v="5.59"/>
    <x v="0"/>
    <s v="No"/>
    <s v="No"/>
    <n v="1"/>
    <s v="No"/>
    <s v="Over Weight"/>
    <s v="Normal"/>
    <s v="19-Jun-1984"/>
    <n v="38"/>
    <n v="3"/>
    <n v="8450.82"/>
    <s v="tier - 2"/>
    <s v="tier - 2"/>
    <s v="R1025"/>
  </r>
  <r>
    <s v="ID1299"/>
    <s v=" Ms"/>
    <s v="McLean"/>
    <s v="  Sandra"/>
    <n v="20.75"/>
    <n v="5.18"/>
    <x v="1"/>
    <s v="No"/>
    <s v="No"/>
    <n v="2"/>
    <s v="No"/>
    <s v="Normal weight"/>
    <s v="Normal"/>
    <s v="12-Jun-1966"/>
    <n v="56"/>
    <n v="0"/>
    <n v="8448.66"/>
    <s v="tier - 3"/>
    <s v="tier - 1"/>
    <s v="R1013"/>
  </r>
  <r>
    <s v="ID1300"/>
    <s v=" Mr"/>
    <s v="Gomez"/>
    <s v="  Robert"/>
    <n v="26.6"/>
    <n v="6.29"/>
    <x v="0"/>
    <s v="No"/>
    <s v="No"/>
    <n v="2"/>
    <s v="No"/>
    <s v="Over Weight"/>
    <s v="Prediabetes"/>
    <s v="4-Sep-1972"/>
    <n v="50"/>
    <n v="0"/>
    <n v="8444.4699999999993"/>
    <s v="tier - 3"/>
    <s v="tier - 1"/>
    <s v="R1011"/>
  </r>
  <r>
    <s v="ID1301"/>
    <s v=" Mr"/>
    <s v="Hemingway"/>
    <s v="  Rodney"/>
    <n v="25.3"/>
    <n v="4.49"/>
    <x v="0"/>
    <s v="No"/>
    <s v="No"/>
    <n v="2"/>
    <s v="No"/>
    <s v="Over Weight"/>
    <s v="Normal"/>
    <s v="9-Sep-1972"/>
    <n v="50"/>
    <n v="0"/>
    <n v="8442.67"/>
    <s v="tier - 2"/>
    <s v="tier - 3"/>
    <s v="R1013"/>
  </r>
  <r>
    <s v="ID1302"/>
    <s v=" Mr"/>
    <s v="Pett"/>
    <s v="  Carl R"/>
    <n v="18.84"/>
    <n v="11.82"/>
    <x v="1"/>
    <s v="No"/>
    <s v="Yes"/>
    <n v="1"/>
    <s v="No"/>
    <s v="Normal weight"/>
    <s v="Diabetes"/>
    <s v="24-Sep-1963"/>
    <n v="59"/>
    <n v="0"/>
    <n v="8440.0499999999993"/>
    <s v="tier - 3"/>
    <s v="tier - 2"/>
    <s v="R1013"/>
  </r>
  <r>
    <s v="ID1303"/>
    <s v=" Mr"/>
    <s v="Meingast"/>
    <s v="  Maximilian"/>
    <n v="19.57"/>
    <n v="7.41"/>
    <x v="1"/>
    <s v="No"/>
    <s v="No"/>
    <n v="1"/>
    <s v="No"/>
    <s v="Normal weight"/>
    <s v="Diabetes"/>
    <s v="28-Sep-1975"/>
    <n v="47"/>
    <n v="1"/>
    <n v="8428.07"/>
    <s v="tier - 3"/>
    <s v="tier - 2"/>
    <s v="R1012"/>
  </r>
  <r>
    <s v="ID1304"/>
    <s v=" Mr"/>
    <s v="McCarthy"/>
    <s v="  Erik"/>
    <n v="30.495000000000001"/>
    <n v="5.97"/>
    <x v="0"/>
    <s v="No"/>
    <s v="No"/>
    <n v="0"/>
    <s v="No"/>
    <s v="Obesity"/>
    <s v="Prediabetes"/>
    <s v="4-Sep-1977"/>
    <n v="45"/>
    <n v="2"/>
    <n v="8413.4599999999991"/>
    <s v="tier - 3"/>
    <s v="tier - 1"/>
    <s v="R1012"/>
  </r>
  <r>
    <s v="ID1305"/>
    <s v=" Mr"/>
    <s v="Boyle"/>
    <s v="  Christopher"/>
    <n v="30.114999999999998"/>
    <n v="5.74"/>
    <x v="0"/>
    <s v="No"/>
    <s v="Yes"/>
    <n v="1"/>
    <s v="No"/>
    <s v="Obesity"/>
    <s v="Prediabetes"/>
    <s v="11-Jun-1979"/>
    <n v="43"/>
    <n v="3"/>
    <n v="8410.0499999999993"/>
    <s v="tier - 2"/>
    <s v="tier - 2"/>
    <s v="R1012"/>
  </r>
  <r>
    <s v="ID1306"/>
    <s v=" Mr"/>
    <s v="Gundersen"/>
    <s v="  Eirik"/>
    <n v="24.78"/>
    <n v="9.85"/>
    <x v="0"/>
    <s v="No"/>
    <s v="No"/>
    <n v="0"/>
    <s v="No"/>
    <s v="Normal weight"/>
    <s v="Diabetes"/>
    <s v="18-Sep-1971"/>
    <n v="51"/>
    <n v="0"/>
    <n v="8400.01"/>
    <s v="tier - 2"/>
    <s v="tier - 3"/>
    <s v="R1013"/>
  </r>
  <r>
    <s v="ID1307"/>
    <s v=" Mr"/>
    <s v="Wolswinkel"/>
    <s v="  Rik"/>
    <n v="24.77"/>
    <n v="7.59"/>
    <x v="0"/>
    <s v="No"/>
    <s v="No"/>
    <n v="0"/>
    <s v="No"/>
    <s v="Normal weight"/>
    <s v="Diabetes"/>
    <s v="4-Sep-1971"/>
    <n v="51"/>
    <n v="0"/>
    <n v="8396.6200000000008"/>
    <s v="tier - 2"/>
    <s v="tier - 3"/>
    <s v="R1013"/>
  </r>
  <r>
    <s v="ID1308"/>
    <s v=" Mr"/>
    <s v="Bomberger"/>
    <s v="  Matthew R"/>
    <n v="16.579999999999998"/>
    <n v="6.98"/>
    <x v="1"/>
    <s v="No"/>
    <s v="Yes"/>
    <n v="1"/>
    <s v="No"/>
    <s v="Under Weight"/>
    <s v="Diabetes"/>
    <s v="21-Sep-1963"/>
    <n v="59"/>
    <n v="0"/>
    <n v="8355.5400000000009"/>
    <s v="tier - 3"/>
    <s v="tier - 3"/>
    <s v="R1012"/>
  </r>
  <r>
    <s v="ID1309"/>
    <s v=" Mr"/>
    <s v="Roy"/>
    <s v="  Daniel G"/>
    <n v="38.17"/>
    <n v="4.7300000000000004"/>
    <x v="1"/>
    <s v="No"/>
    <s v="No"/>
    <n v="0"/>
    <s v="No"/>
    <s v="Obesity"/>
    <s v="Normal"/>
    <s v="12-Jun-1976"/>
    <n v="46"/>
    <n v="2"/>
    <n v="8347.16"/>
    <s v="tier - 2"/>
    <s v="tier - 1"/>
    <s v="R1013"/>
  </r>
  <r>
    <s v="ID1310"/>
    <s v=" Mr"/>
    <s v="Lapierre"/>
    <s v="  Yannick"/>
    <n v="39.424999999999997"/>
    <n v="4.76"/>
    <x v="1"/>
    <s v="No"/>
    <s v="No"/>
    <n v="0"/>
    <s v="No"/>
    <s v="Obesity"/>
    <s v="Normal"/>
    <s v="7-Jul-1976"/>
    <n v="46"/>
    <n v="1"/>
    <n v="8342.91"/>
    <s v="tier - 3"/>
    <s v="tier - 1"/>
    <s v="R1016"/>
  </r>
  <r>
    <s v="ID1311"/>
    <s v=" Mr"/>
    <s v="Beaty"/>
    <s v="  Sean R"/>
    <n v="33.44"/>
    <n v="6.24"/>
    <x v="1"/>
    <s v="No"/>
    <s v="No"/>
    <n v="0"/>
    <s v="No"/>
    <s v="Obesity"/>
    <s v="Prediabetes"/>
    <s v="20-Jul-1976"/>
    <n v="46"/>
    <n v="1"/>
    <n v="8334.59"/>
    <s v="tier - 3"/>
    <s v="tier - 2"/>
    <s v="R1016"/>
  </r>
  <r>
    <s v="ID1312"/>
    <s v=" Mr"/>
    <s v="Hammer"/>
    <s v="  Peter"/>
    <n v="33.344999999999999"/>
    <n v="5.44"/>
    <x v="1"/>
    <s v="No"/>
    <s v="No"/>
    <n v="0"/>
    <s v="No"/>
    <s v="Obesity"/>
    <s v="Normal"/>
    <s v="12-Jul-1976"/>
    <n v="46"/>
    <n v="1"/>
    <n v="8334.4599999999991"/>
    <s v="tier - 3"/>
    <s v="tier - 2"/>
    <s v="R1016"/>
  </r>
  <r>
    <s v="ID1313"/>
    <s v=" Ms"/>
    <s v="Randolph"/>
    <s v="  Sara A."/>
    <n v="38.79"/>
    <n v="5.08"/>
    <x v="0"/>
    <s v="No"/>
    <s v="Yes"/>
    <n v="1"/>
    <s v="No"/>
    <s v="Obesity"/>
    <s v="Normal"/>
    <s v="22-Jun-1993"/>
    <n v="29"/>
    <n v="0"/>
    <n v="8314.65"/>
    <s v="tier - 2"/>
    <s v="tier - 1"/>
    <s v="R1012"/>
  </r>
  <r>
    <s v="ID1314"/>
    <s v=" Ms"/>
    <s v="Masterson"/>
    <s v="  Erin C."/>
    <n v="30.684999999999999"/>
    <n v="4.87"/>
    <x v="0"/>
    <s v="No"/>
    <s v="Yes"/>
    <n v="1"/>
    <s v="No"/>
    <s v="Obesity"/>
    <s v="Normal"/>
    <s v="7-Aug-1979"/>
    <n v="43"/>
    <n v="2"/>
    <n v="8310.84"/>
    <s v="tier - 2"/>
    <s v="tier - 2"/>
    <s v="R1012"/>
  </r>
  <r>
    <s v="ID1315"/>
    <s v=" Mr"/>
    <s v="Friess"/>
    <s v="  Thibaud"/>
    <n v="22.135000000000002"/>
    <n v="8.17"/>
    <x v="0"/>
    <s v="No"/>
    <s v="No"/>
    <n v="0"/>
    <s v="No"/>
    <s v="Normal weight"/>
    <s v="Diabetes"/>
    <s v="26-Jun-1978"/>
    <n v="44"/>
    <n v="2"/>
    <n v="8302.5400000000009"/>
    <s v="tier - 3"/>
    <s v="tier - 3"/>
    <s v="R1016"/>
  </r>
  <r>
    <s v="ID1316"/>
    <s v=" Ms"/>
    <s v="Mantoni"/>
    <s v="  Lisa"/>
    <n v="33.33"/>
    <n v="7.61"/>
    <x v="0"/>
    <s v="No"/>
    <s v="No"/>
    <n v="0"/>
    <s v="No"/>
    <s v="Obesity"/>
    <s v="Diabetes"/>
    <s v="6-Jun-1974"/>
    <n v="49"/>
    <n v="0"/>
    <n v="8283.68"/>
    <s v="tier - 2"/>
    <s v="tier - 3"/>
    <s v="R1013"/>
  </r>
  <r>
    <s v="ID1317"/>
    <s v=" Ms"/>
    <s v="Bodeen"/>
    <s v="  Gretchen K."/>
    <n v="31.13"/>
    <n v="10.1"/>
    <x v="0"/>
    <s v="No"/>
    <s v="No"/>
    <n v="0"/>
    <s v="No"/>
    <s v="Obesity"/>
    <s v="Diabetes"/>
    <s v="22-Dec-1974"/>
    <n v="48"/>
    <n v="0"/>
    <n v="8280.6200000000008"/>
    <s v="tier - 2"/>
    <s v="tier - 2"/>
    <s v="R1013"/>
  </r>
  <r>
    <s v="ID1318"/>
    <s v=" Ms"/>
    <s v="McPherson"/>
    <s v="  Martina"/>
    <n v="28.9"/>
    <n v="11.24"/>
    <x v="0"/>
    <s v="No"/>
    <s v="No"/>
    <n v="0"/>
    <s v="No"/>
    <s v="Over Weight"/>
    <s v="Diabetes"/>
    <s v="26-Sep-1974"/>
    <n v="48"/>
    <n v="0"/>
    <n v="8277.52"/>
    <s v="tier - 2"/>
    <s v="tier - 2"/>
    <s v="R1011"/>
  </r>
  <r>
    <s v="ID1319"/>
    <s v=" Mr"/>
    <s v="Palko"/>
    <s v="  Dustin J"/>
    <n v="43.31"/>
    <n v="6.1"/>
    <x v="1"/>
    <s v="yes"/>
    <s v="No"/>
    <n v="1"/>
    <s v="No"/>
    <s v="Obesity"/>
    <s v="Prediabetes"/>
    <s v="28-Nov-2000"/>
    <n v="22"/>
    <n v="0"/>
    <n v="8271.4599999999991"/>
    <s v="tier - 2"/>
    <s v="tier - 1"/>
    <s v="R1023"/>
  </r>
  <r>
    <s v="ID1320"/>
    <s v=" Ms"/>
    <s v="Breathitt"/>
    <s v="  Kelsey"/>
    <n v="22.8"/>
    <n v="6.98"/>
    <x v="0"/>
    <s v="No"/>
    <s v="No"/>
    <n v="0"/>
    <s v="No"/>
    <s v="Normal weight"/>
    <s v="Diabetes"/>
    <s v="5-Aug-1974"/>
    <n v="48"/>
    <n v="0"/>
    <n v="8269.0400000000009"/>
    <s v="tier - 2"/>
    <s v="tier - 1"/>
    <s v="R1011"/>
  </r>
  <r>
    <s v="ID1321"/>
    <s v=" Mr"/>
    <s v="Evora"/>
    <s v="  Daniel V."/>
    <n v="19.09"/>
    <n v="4"/>
    <x v="1"/>
    <s v="No"/>
    <s v="No"/>
    <n v="1"/>
    <s v="No"/>
    <s v="Normal weight"/>
    <s v="Normal"/>
    <s v="5-Sep-1964"/>
    <n v="58"/>
    <n v="0"/>
    <n v="8268"/>
    <s v="tier - 3"/>
    <s v="tier - 3"/>
    <s v="R1013"/>
  </r>
  <r>
    <s v="ID1322"/>
    <s v=" Ms"/>
    <s v="Fischer"/>
    <s v="  Saeger"/>
    <n v="23.37"/>
    <n v="4.2300000000000004"/>
    <x v="0"/>
    <s v="No"/>
    <s v="No"/>
    <n v="0"/>
    <s v="No"/>
    <s v="Normal weight"/>
    <s v="Normal"/>
    <s v="27-Sep-1982"/>
    <n v="40"/>
    <n v="3"/>
    <n v="8252.2800000000007"/>
    <s v="tier - 2"/>
    <s v="tier - 2"/>
    <s v="R1024"/>
  </r>
  <r>
    <s v="ID1323"/>
    <s v=" Ms"/>
    <s v="Deba"/>
    <s v="  Buzunesh"/>
    <n v="33.44"/>
    <n v="4.72"/>
    <x v="1"/>
    <s v="No"/>
    <s v="No"/>
    <n v="0"/>
    <s v="No"/>
    <s v="Obesity"/>
    <s v="Normal"/>
    <s v="2-Sep-1976"/>
    <n v="46"/>
    <n v="1"/>
    <n v="8240.59"/>
    <s v="tier - 2"/>
    <s v="tier - 2"/>
    <s v="R1013"/>
  </r>
  <r>
    <s v="ID1324"/>
    <s v=" Ms"/>
    <s v="Leloup"/>
    <s v="  Mirte"/>
    <n v="28.05"/>
    <n v="5.63"/>
    <x v="1"/>
    <s v="No"/>
    <s v="No"/>
    <n v="0"/>
    <s v="No"/>
    <s v="Over Weight"/>
    <s v="Normal"/>
    <s v="30-Jun-1976"/>
    <n v="46"/>
    <n v="1"/>
    <n v="8233.1"/>
    <s v="tier - 2"/>
    <s v="tier - 2"/>
    <s v="R1013"/>
  </r>
  <r>
    <s v="ID1325"/>
    <s v=" Ms"/>
    <s v="Labare"/>
    <s v="  Megan"/>
    <n v="27.72"/>
    <n v="5.83"/>
    <x v="1"/>
    <s v="No"/>
    <s v="No"/>
    <n v="0"/>
    <s v="No"/>
    <s v="Over Weight"/>
    <s v="Prediabetes"/>
    <s v="3-Sep-1976"/>
    <n v="46"/>
    <n v="1"/>
    <n v="8232.64"/>
    <s v="tier - 2"/>
    <s v="tier - 3"/>
    <s v="R1013"/>
  </r>
  <r>
    <s v="ID1326"/>
    <s v=" Ms"/>
    <s v="Arouca"/>
    <s v="  Kerry A."/>
    <n v="29.81"/>
    <n v="9.23"/>
    <x v="0"/>
    <s v="No"/>
    <s v="No"/>
    <n v="0"/>
    <s v="No"/>
    <s v="Over Weight"/>
    <s v="Diabetes"/>
    <s v="30-Jun-1978"/>
    <n v="44"/>
    <n v="2"/>
    <n v="8219.2000000000007"/>
    <s v="tier - 2"/>
    <s v="tier - 2"/>
    <s v="R1013"/>
  </r>
  <r>
    <s v="ID1327"/>
    <s v=" Ms"/>
    <s v="Reese"/>
    <s v="  Kristin"/>
    <n v="23.98"/>
    <n v="9.89"/>
    <x v="0"/>
    <s v="No"/>
    <s v="No"/>
    <n v="0"/>
    <s v="No"/>
    <s v="Normal weight"/>
    <s v="Diabetes"/>
    <s v="24-Oct-1978"/>
    <n v="44"/>
    <n v="2"/>
    <n v="8211.1"/>
    <s v="tier - 2"/>
    <s v="tier - 3"/>
    <s v="R1013"/>
  </r>
  <r>
    <s v="ID1328"/>
    <s v=" Mr"/>
    <s v="McCloskey"/>
    <s v="  Christopher R."/>
    <n v="17.34"/>
    <n v="12"/>
    <x v="0"/>
    <s v="No"/>
    <s v="No"/>
    <n v="0"/>
    <s v="No"/>
    <s v="Under Weight"/>
    <s v="Diabetes"/>
    <s v="23-Nov-1962"/>
    <n v="60"/>
    <n v="0"/>
    <n v="8188.12"/>
    <s v="tier - 3"/>
    <s v="tier - 3"/>
    <s v="R1013"/>
  </r>
  <r>
    <s v="ID1329"/>
    <s v=" Mrs"/>
    <s v="Tedsen"/>
    <s v="  Elizabeth A"/>
    <n v="40.39"/>
    <n v="4.24"/>
    <x v="1"/>
    <s v="No"/>
    <s v="Yes"/>
    <n v="1"/>
    <s v="No"/>
    <s v="Obesity"/>
    <s v="Normal"/>
    <s v="21-Oct-1997"/>
    <n v="25"/>
    <n v="0"/>
    <n v="8182.89"/>
    <s v="tier - 2"/>
    <s v="tier - 1"/>
    <s v="R1026"/>
  </r>
  <r>
    <s v="ID1330"/>
    <s v=" Mr"/>
    <s v="Koehlinger"/>
    <s v="  Andrew"/>
    <n v="25.96"/>
    <n v="4.68"/>
    <x v="1"/>
    <s v="No"/>
    <s v="Yes"/>
    <n v="1"/>
    <s v="No"/>
    <s v="Over Weight"/>
    <s v="Normal"/>
    <s v="8-Jun-1983"/>
    <n v="40"/>
    <n v="3"/>
    <n v="8179.51"/>
    <s v="tier - 2"/>
    <s v="tier - 2"/>
    <s v="R1020"/>
  </r>
  <r>
    <s v="ID1331"/>
    <s v=" Ms"/>
    <s v="Pielechaty"/>
    <s v="  Dawn M."/>
    <n v="17.68"/>
    <n v="8.57"/>
    <x v="1"/>
    <s v="No"/>
    <s v="Yes"/>
    <n v="1"/>
    <s v="No"/>
    <s v="Under Weight"/>
    <s v="Diabetes"/>
    <s v="5-Nov-1963"/>
    <n v="59"/>
    <n v="0"/>
    <n v="8177.9"/>
    <s v="tier - 3"/>
    <s v="tier - 1"/>
    <s v="R1013"/>
  </r>
  <r>
    <s v="ID1332"/>
    <s v=" Mr"/>
    <s v="Korhonen"/>
    <s v="  Jonathan P"/>
    <n v="30.875"/>
    <n v="4.0999999999999996"/>
    <x v="0"/>
    <s v="No"/>
    <s v="No"/>
    <n v="0"/>
    <s v="No"/>
    <s v="Obesity"/>
    <s v="Normal"/>
    <s v="28-Jun-1982"/>
    <n v="40"/>
    <n v="4"/>
    <n v="8162.72"/>
    <s v="tier - 3"/>
    <s v="tier - 3"/>
    <s v="R1012"/>
  </r>
  <r>
    <s v="ID1333"/>
    <s v=" Mrs"/>
    <s v="Kehr"/>
    <s v="  Gina"/>
    <n v="30.81"/>
    <n v="4.49"/>
    <x v="0"/>
    <s v="No"/>
    <s v="No"/>
    <n v="0"/>
    <s v="No"/>
    <s v="Obesity"/>
    <s v="Normal"/>
    <s v="21-Jun-1990"/>
    <n v="32"/>
    <n v="3"/>
    <n v="8157.92"/>
    <s v="tier - 2"/>
    <s v="tier - 3"/>
    <s v="R1025"/>
  </r>
  <r>
    <s v="ID1334"/>
    <s v=" Mr"/>
    <s v="Montagna"/>
    <s v="  Dino"/>
    <n v="36.85"/>
    <n v="8.8000000000000007"/>
    <x v="0"/>
    <s v="No"/>
    <s v="No"/>
    <n v="2"/>
    <s v="No"/>
    <s v="Obesity"/>
    <s v="Diabetes"/>
    <s v="3-Sep-1973"/>
    <n v="49"/>
    <n v="0"/>
    <n v="8125.78"/>
    <s v="tier - 2"/>
    <s v="tier - 2"/>
    <s v="R1013"/>
  </r>
  <r>
    <s v="ID1335"/>
    <s v=" Mr"/>
    <s v="M√ºller"/>
    <s v="  Jan"/>
    <n v="35.86"/>
    <n v="7.93"/>
    <x v="0"/>
    <s v="No"/>
    <s v="No"/>
    <n v="2"/>
    <s v="No"/>
    <s v="Obesity"/>
    <s v="Diabetes"/>
    <s v="30-Aug-1973"/>
    <n v="49"/>
    <n v="0"/>
    <n v="8124.41"/>
    <s v="tier - 3"/>
    <s v="tier - 1"/>
    <s v="R1013"/>
  </r>
  <r>
    <s v="ID1336"/>
    <s v=" Mr"/>
    <s v="Baker"/>
    <s v="  Jonathan E."/>
    <n v="30.3"/>
    <n v="9.4499999999999993"/>
    <x v="0"/>
    <s v="No"/>
    <s v="No"/>
    <n v="2"/>
    <s v="No"/>
    <s v="Obesity"/>
    <s v="Diabetes"/>
    <s v="16-Dec-1973"/>
    <n v="49"/>
    <n v="0"/>
    <n v="8116.68"/>
    <s v="tier - 3"/>
    <s v="tier - 1"/>
    <s v="R1011"/>
  </r>
  <r>
    <s v="ID1337"/>
    <s v=" Mr"/>
    <s v="Sidebottom"/>
    <s v="  Mark A"/>
    <n v="32.015000000000001"/>
    <n v="7.67"/>
    <x v="0"/>
    <s v="No"/>
    <s v="No"/>
    <n v="0"/>
    <s v="No"/>
    <s v="Obesity"/>
    <s v="Diabetes"/>
    <s v="1-Sep-1978"/>
    <n v="44"/>
    <n v="2"/>
    <n v="8116.27"/>
    <s v="tier - 3"/>
    <s v="tier - 1"/>
    <s v="R1012"/>
  </r>
  <r>
    <s v="ID1338"/>
    <s v=" Mrs"/>
    <s v="Johnson"/>
    <s v="  Mary"/>
    <n v="25.06"/>
    <n v="10.53"/>
    <x v="0"/>
    <s v="No"/>
    <s v="No"/>
    <n v="2"/>
    <s v="No"/>
    <s v="Over Weight"/>
    <s v="Diabetes"/>
    <s v="11-Oct-1973"/>
    <n v="49"/>
    <n v="0"/>
    <n v="8112.59"/>
    <s v="tier - 2"/>
    <s v="tier - 2"/>
    <s v="R1013"/>
  </r>
  <r>
    <s v="ID1339"/>
    <s v=" Mr"/>
    <s v="Morris"/>
    <s v="  Samuel"/>
    <n v="18.829999999999998"/>
    <n v="10.08"/>
    <x v="1"/>
    <s v="No"/>
    <s v="No"/>
    <n v="0"/>
    <s v="No"/>
    <s v="Normal weight"/>
    <s v="Diabetes"/>
    <s v="10-Jun-1967"/>
    <n v="55"/>
    <n v="0"/>
    <n v="8091.3"/>
    <s v="tier - 3"/>
    <s v="tier - 1"/>
    <s v="R1012"/>
  </r>
  <r>
    <s v="ID1340"/>
    <s v=" Mr"/>
    <s v="Chaisson"/>
    <s v="  Stan J"/>
    <n v="47.52"/>
    <n v="11.39"/>
    <x v="1"/>
    <s v="No"/>
    <s v="No"/>
    <n v="1"/>
    <s v="No"/>
    <s v="Obesity"/>
    <s v="Diabetes"/>
    <s v="21-Dec-1975"/>
    <n v="47"/>
    <n v="1"/>
    <n v="8083.92"/>
    <s v="tier - 3"/>
    <s v="tier - 3"/>
    <s v="R1013"/>
  </r>
  <r>
    <s v="ID1341"/>
    <s v=" Mrs"/>
    <s v="Pigott"/>
    <s v="  Jessica L."/>
    <n v="37.82"/>
    <n v="6.36"/>
    <x v="0"/>
    <s v="No"/>
    <s v="No"/>
    <n v="0"/>
    <s v="No"/>
    <s v="Obesity"/>
    <s v="Prediabetes"/>
    <s v="12-Oct-1994"/>
    <n v="28"/>
    <n v="0"/>
    <n v="8081.74"/>
    <s v="tier - 2"/>
    <s v="tier - 2"/>
    <s v="R1026"/>
  </r>
  <r>
    <s v="ID1342"/>
    <s v=" Ms"/>
    <s v="Cochrane"/>
    <s v="  Krysta"/>
    <n v="44.16"/>
    <n v="5.31"/>
    <x v="1"/>
    <s v="No"/>
    <s v="No"/>
    <n v="0"/>
    <s v="No"/>
    <s v="Obesity"/>
    <s v="Normal"/>
    <s v="28-Aug-2001"/>
    <n v="21"/>
    <n v="0"/>
    <n v="8081.26"/>
    <s v="tier - 2"/>
    <s v="tier - 2"/>
    <s v="R1012"/>
  </r>
  <r>
    <s v="ID1343"/>
    <s v=" Mrs"/>
    <s v="Armitage"/>
    <s v="  Natascia"/>
    <n v="37.049999999999997"/>
    <n v="4.74"/>
    <x v="0"/>
    <s v="No"/>
    <s v="Yes"/>
    <n v="1"/>
    <s v="No"/>
    <s v="Obesity"/>
    <s v="Normal"/>
    <s v="7-Nov-1993"/>
    <n v="29"/>
    <n v="0"/>
    <n v="8077.41"/>
    <s v="tier - 2"/>
    <s v="tier - 1"/>
    <s v="R1026"/>
  </r>
  <r>
    <s v="ID1344"/>
    <s v=" Ms"/>
    <s v="Shen"/>
    <s v="  Jenny"/>
    <n v="18.66"/>
    <n v="11.35"/>
    <x v="0"/>
    <s v="No"/>
    <s v="No"/>
    <n v="0"/>
    <s v="No"/>
    <s v="Normal weight"/>
    <s v="Diabetes"/>
    <s v="21-Oct-1965"/>
    <n v="57"/>
    <n v="0"/>
    <n v="8071.57"/>
    <s v="tier - 3"/>
    <s v="tier - 1"/>
    <s v="R1011"/>
  </r>
  <r>
    <s v="ID1345"/>
    <s v=" Mr"/>
    <s v="O'Kelly"/>
    <s v="  Brian"/>
    <n v="36.200000000000003"/>
    <n v="6.81"/>
    <x v="1"/>
    <s v="No"/>
    <s v="No"/>
    <n v="1"/>
    <s v="No"/>
    <s v="Obesity"/>
    <s v="Diabetes"/>
    <s v="15-Dec-1975"/>
    <n v="47"/>
    <n v="1"/>
    <n v="8068.19"/>
    <s v="tier - 3"/>
    <s v="tier - 2"/>
    <s v="R1011"/>
  </r>
  <r>
    <s v="ID1346"/>
    <s v=" Ms"/>
    <s v="Huff"/>
    <s v="  Monica"/>
    <n v="18.87"/>
    <n v="8.06"/>
    <x v="0"/>
    <s v="No"/>
    <s v="No"/>
    <n v="0"/>
    <s v="No"/>
    <s v="Normal weight"/>
    <s v="Diabetes"/>
    <s v="11-Aug-1965"/>
    <n v="57"/>
    <n v="0"/>
    <n v="8067.83"/>
    <s v="tier - 3"/>
    <s v="tier - 1"/>
    <s v="R1013"/>
  </r>
  <r>
    <s v="ID1347"/>
    <s v=" Mr"/>
    <s v="Dye"/>
    <s v="  Tyler"/>
    <n v="32.299999999999997"/>
    <n v="6.74"/>
    <x v="1"/>
    <s v="No"/>
    <s v="No"/>
    <n v="1"/>
    <s v="No"/>
    <s v="Obesity"/>
    <s v="Diabetes"/>
    <s v="28-Jun-1975"/>
    <n v="47"/>
    <n v="1"/>
    <n v="8062.76"/>
    <s v="tier - 3"/>
    <s v="tier - 3"/>
    <s v="R1011"/>
  </r>
  <r>
    <s v="ID1348"/>
    <s v=" Ms"/>
    <s v="Willard"/>
    <s v="  Kelly C"/>
    <n v="22.64"/>
    <n v="6.54"/>
    <x v="1"/>
    <s v="No"/>
    <s v="No"/>
    <n v="2"/>
    <s v="No"/>
    <s v="Normal weight"/>
    <s v="Diabetes"/>
    <s v="12-Dec-1970"/>
    <n v="52"/>
    <n v="0"/>
    <n v="8062.31"/>
    <s v="tier - 2"/>
    <s v="tier - 1"/>
    <s v="R1013"/>
  </r>
  <r>
    <s v="ID1349"/>
    <s v=" Mrs"/>
    <s v="D'Addario"/>
    <s v="  Emily"/>
    <n v="28.69"/>
    <n v="5.4"/>
    <x v="0"/>
    <s v="No"/>
    <s v="No"/>
    <n v="0"/>
    <s v="No"/>
    <s v="Over Weight"/>
    <s v="Normal"/>
    <s v="27-Dec-1982"/>
    <n v="40"/>
    <n v="3"/>
    <n v="8059.68"/>
    <s v="tier - 2"/>
    <s v="tier - 3"/>
    <s v="R1012"/>
  </r>
  <r>
    <s v="ID1350"/>
    <s v=" Mr"/>
    <s v="Buchanan"/>
    <s v="  James V"/>
    <n v="28.16"/>
    <n v="5.58"/>
    <x v="1"/>
    <s v="No"/>
    <s v="No"/>
    <n v="0"/>
    <s v="No"/>
    <s v="Over Weight"/>
    <s v="Normal"/>
    <s v="28-Nov-1985"/>
    <n v="37"/>
    <n v="3"/>
    <n v="8059.06"/>
    <s v="tier - 2"/>
    <s v="tier - 3"/>
    <s v="R1012"/>
  </r>
  <r>
    <s v="ID1351"/>
    <s v=" Ms"/>
    <s v="Clark"/>
    <s v="  Angie"/>
    <n v="45.54"/>
    <n v="5.84"/>
    <x v="0"/>
    <s v="No"/>
    <s v="Yes"/>
    <n v="1"/>
    <s v="No"/>
    <s v="Obesity"/>
    <s v="Prediabetes"/>
    <s v="12-Dec-2003"/>
    <n v="19"/>
    <n v="0"/>
    <n v="8035.64"/>
    <s v="tier - 2"/>
    <s v="tier - 2"/>
    <s v="R1012"/>
  </r>
  <r>
    <s v="ID1352"/>
    <s v=" Mr"/>
    <s v="Waterson"/>
    <s v="  Michael J."/>
    <n v="28.7"/>
    <n v="4.2"/>
    <x v="0"/>
    <s v="No"/>
    <s v="No"/>
    <n v="0"/>
    <s v="No"/>
    <s v="Over Weight"/>
    <s v="Normal"/>
    <s v="6-Nov-1977"/>
    <n v="45"/>
    <n v="2"/>
    <n v="8027.97"/>
    <s v="tier - 3"/>
    <s v="tier - 2"/>
    <s v="R1011"/>
  </r>
  <r>
    <s v="ID1353"/>
    <s v=" Ms"/>
    <s v="Piras"/>
    <s v="  Sabina"/>
    <n v="27.74"/>
    <n v="6.06"/>
    <x v="1"/>
    <s v="No"/>
    <s v="No"/>
    <n v="0"/>
    <s v="No"/>
    <s v="Over Weight"/>
    <s v="Prediabetes"/>
    <s v="20-Dec-1976"/>
    <n v="46"/>
    <n v="0"/>
    <n v="8026.67"/>
    <s v="tier - 2"/>
    <s v="tier - 2"/>
    <s v="R1012"/>
  </r>
  <r>
    <s v="ID1354"/>
    <s v=" Ms"/>
    <s v="Olson"/>
    <s v="  Amy C"/>
    <n v="36.954999999999998"/>
    <n v="7.57"/>
    <x v="0"/>
    <s v="No"/>
    <s v="No"/>
    <n v="0"/>
    <s v="No"/>
    <s v="Obesity"/>
    <s v="Diabetes"/>
    <s v="17-Jul-1978"/>
    <n v="44"/>
    <n v="1"/>
    <n v="8023.14"/>
    <s v="tier - 2"/>
    <s v="tier - 3"/>
    <s v="R1012"/>
  </r>
  <r>
    <s v="ID1355"/>
    <s v=" Ms"/>
    <s v="Manfredi"/>
    <s v="  Victoria U"/>
    <n v="30.69"/>
    <n v="6.15"/>
    <x v="0"/>
    <s v="No"/>
    <s v="No"/>
    <n v="0"/>
    <s v="No"/>
    <s v="Obesity"/>
    <s v="Prediabetes"/>
    <s v="3-Nov-1989"/>
    <n v="33"/>
    <n v="3"/>
    <n v="8021.11"/>
    <s v="tier - 2"/>
    <s v="tier - 1"/>
    <s v="R1012"/>
  </r>
  <r>
    <s v="ID1356"/>
    <s v=" Ms"/>
    <s v="Landberg"/>
    <s v="  Amelia B"/>
    <n v="24.984999999999999"/>
    <n v="4.5599999999999996"/>
    <x v="0"/>
    <s v="No"/>
    <s v="No"/>
    <n v="0"/>
    <s v="No"/>
    <s v="Over Weight"/>
    <s v="Normal"/>
    <s v="8-Nov-1980"/>
    <n v="42"/>
    <n v="2"/>
    <n v="8017.06"/>
    <s v="tier - 2"/>
    <s v="tier - 2"/>
    <s v="R1012"/>
  </r>
  <r>
    <s v="ID1357"/>
    <s v=" Ms"/>
    <s v="Flynn"/>
    <s v="  Jackie J"/>
    <n v="39.42"/>
    <n v="4.72"/>
    <x v="1"/>
    <s v="No"/>
    <s v="No"/>
    <n v="1"/>
    <s v="No"/>
    <s v="Obesity"/>
    <s v="Normal"/>
    <s v="18-Sep-1995"/>
    <n v="27"/>
    <n v="0"/>
    <n v="8014.62"/>
    <s v="tier - 2"/>
    <s v="tier - 3"/>
    <s v="R1012"/>
  </r>
  <r>
    <s v="ID1358"/>
    <s v=" Mr"/>
    <s v="Bishop"/>
    <s v="  Justin"/>
    <n v="16.8"/>
    <n v="7.98"/>
    <x v="0"/>
    <s v="No"/>
    <s v="No"/>
    <n v="0"/>
    <s v="No"/>
    <s v="Under Weight"/>
    <s v="Diabetes"/>
    <s v="22-Aug-1962"/>
    <n v="60"/>
    <n v="0"/>
    <n v="8004.96"/>
    <s v="tier - 3"/>
    <s v="tier - 1"/>
    <s v="R1013"/>
  </r>
  <r>
    <s v="ID1359"/>
    <s v=" Ms"/>
    <s v="Devitt"/>
    <s v="  Kerry"/>
    <n v="23.274999999999999"/>
    <n v="6.26"/>
    <x v="1"/>
    <s v="No"/>
    <s v="Yes"/>
    <n v="1"/>
    <s v="No"/>
    <s v="Normal weight"/>
    <s v="Prediabetes"/>
    <s v="20-Aug-1983"/>
    <n v="39"/>
    <n v="3"/>
    <n v="7986.48"/>
    <s v="tier - 2"/>
    <s v="tier - 3"/>
    <s v="R1024"/>
  </r>
  <r>
    <s v="ID1360"/>
    <s v=" Ms"/>
    <s v="Lynch"/>
    <s v="  Cindy G."/>
    <n v="22.8"/>
    <n v="4.29"/>
    <x v="1"/>
    <s v="No"/>
    <s v="Yes"/>
    <n v="1"/>
    <s v="No"/>
    <s v="Normal weight"/>
    <s v="Normal"/>
    <s v="28-Aug-1983"/>
    <n v="39"/>
    <n v="3"/>
    <n v="7985.82"/>
    <s v="tier - 2"/>
    <s v="tier - 1"/>
    <s v="R1024"/>
  </r>
  <r>
    <s v="ID1361"/>
    <s v=" Mr"/>
    <s v="Tramontano"/>
    <s v="  Gennaro"/>
    <n v="24.3"/>
    <n v="5.43"/>
    <x v="0"/>
    <s v="No"/>
    <s v="No"/>
    <n v="2"/>
    <s v="No"/>
    <s v="Normal weight"/>
    <s v="Normal"/>
    <s v="23-Nov-1972"/>
    <n v="50"/>
    <n v="0"/>
    <n v="7980.34"/>
    <s v="tier - 2"/>
    <s v="tier - 2"/>
    <s v="R1013"/>
  </r>
  <r>
    <s v="ID1362"/>
    <s v=" Mr"/>
    <s v="Davidson"/>
    <s v="  Terry"/>
    <n v="25.13"/>
    <n v="8"/>
    <x v="1"/>
    <s v="No"/>
    <s v="No"/>
    <n v="1"/>
    <s v="No"/>
    <s v="Over Weight"/>
    <s v="Diabetes"/>
    <s v="10-Aug-1975"/>
    <n v="47"/>
    <n v="1"/>
    <n v="7966.81"/>
    <s v="tier - 2"/>
    <s v="tier - 2"/>
    <s v="R1013"/>
  </r>
  <r>
    <s v="ID1363"/>
    <s v=" Mr"/>
    <s v="Burke"/>
    <s v="  Patrick J"/>
    <n v="22.72"/>
    <n v="9.9600000000000009"/>
    <x v="1"/>
    <s v="No"/>
    <s v="No"/>
    <n v="2"/>
    <s v="No"/>
    <s v="Normal weight"/>
    <s v="Diabetes"/>
    <s v="19-Jun-1970"/>
    <n v="52"/>
    <n v="0"/>
    <n v="7958.13"/>
    <s v="tier - 2"/>
    <s v="tier - 2"/>
    <s v="R1013"/>
  </r>
  <r>
    <s v="ID1364"/>
    <s v=" Ms"/>
    <s v="McGraw"/>
    <s v="  Keara"/>
    <n v="32.6"/>
    <n v="6.8"/>
    <x v="1"/>
    <s v="No"/>
    <s v="No"/>
    <n v="0"/>
    <s v="No"/>
    <s v="Obesity"/>
    <s v="Diabetes"/>
    <s v="28-Dec-1981"/>
    <n v="41"/>
    <n v="3"/>
    <n v="7954.52"/>
    <s v="tier - 2"/>
    <s v="tier - 2"/>
    <s v="R1011"/>
  </r>
  <r>
    <s v="ID1365"/>
    <s v=" Ms"/>
    <s v="Fellure"/>
    <s v="  Nicole"/>
    <n v="17.28"/>
    <n v="6.22"/>
    <x v="1"/>
    <s v="No"/>
    <s v="No"/>
    <n v="2"/>
    <s v="No"/>
    <s v="Under Weight"/>
    <s v="Prediabetes"/>
    <s v="9-Jul-1966"/>
    <n v="56"/>
    <n v="0"/>
    <n v="7953.72"/>
    <s v="tier - 3"/>
    <s v="tier - 3"/>
    <s v="R1012"/>
  </r>
  <r>
    <s v="ID1366"/>
    <s v=" Mrs"/>
    <s v="Sanford"/>
    <s v="  Katena"/>
    <n v="27.92"/>
    <n v="5.79"/>
    <x v="0"/>
    <s v="No"/>
    <s v="No"/>
    <n v="1"/>
    <s v="No"/>
    <s v="Over Weight"/>
    <s v="Prediabetes"/>
    <s v="29-Oct-1987"/>
    <n v="35"/>
    <n v="3"/>
    <n v="7948.22"/>
    <s v="tier - 2"/>
    <s v="tier - 3"/>
    <s v="R1025"/>
  </r>
  <r>
    <s v="ID1367"/>
    <s v=" Ms"/>
    <s v="Wrenn"/>
    <s v="  Bean K."/>
    <n v="38.284999999999997"/>
    <n v="5.41"/>
    <x v="0"/>
    <s v="No"/>
    <s v="No"/>
    <n v="0"/>
    <s v="No"/>
    <s v="Obesity"/>
    <s v="Normal"/>
    <s v="20-Jul-1977"/>
    <n v="45"/>
    <n v="0"/>
    <n v="7935.29"/>
    <s v="tier - 2"/>
    <s v="tier - 1"/>
    <s v="R1024"/>
  </r>
  <r>
    <s v="ID1368"/>
    <s v=" Mr"/>
    <s v="Lindsey"/>
    <s v="  Brian"/>
    <n v="16.48"/>
    <n v="11.05"/>
    <x v="0"/>
    <s v="No"/>
    <s v="No"/>
    <n v="0"/>
    <s v="No"/>
    <s v="Under Weight"/>
    <s v="Diabetes"/>
    <s v="10-Oct-1962"/>
    <n v="60"/>
    <n v="0"/>
    <n v="7896.41"/>
    <s v="tier - 3"/>
    <s v="tier - 2"/>
    <s v="R1013"/>
  </r>
  <r>
    <s v="ID1369"/>
    <s v=" Mr"/>
    <s v="Krueger"/>
    <s v="  Jan-Patrick"/>
    <n v="38.57"/>
    <n v="6.27"/>
    <x v="0"/>
    <s v="No"/>
    <s v="No"/>
    <n v="0"/>
    <s v="No"/>
    <s v="Obesity"/>
    <s v="Prediabetes"/>
    <s v="17-Nov-1994"/>
    <n v="28"/>
    <n v="0"/>
    <n v="7851.85"/>
    <s v="tier - 2"/>
    <s v="tier - 3"/>
    <s v="R1012"/>
  </r>
  <r>
    <s v="ID1370"/>
    <s v=" Mr"/>
    <s v="Babler"/>
    <s v="  Jesse J"/>
    <n v="43.85"/>
    <n v="4.7699999999999996"/>
    <x v="1"/>
    <s v="No"/>
    <s v="No"/>
    <n v="0"/>
    <s v="No"/>
    <s v="Obesity"/>
    <s v="Normal"/>
    <s v="5-Oct-2001"/>
    <n v="21"/>
    <n v="0"/>
    <n v="7844.8"/>
    <s v="tier - 2"/>
    <s v="tier - 2"/>
    <s v="R1012"/>
  </r>
  <r>
    <s v="ID1371"/>
    <s v=" Ms"/>
    <s v="Brezenski"/>
    <s v="  Lindsey M"/>
    <n v="30.11"/>
    <n v="4.08"/>
    <x v="0"/>
    <s v="No"/>
    <s v="No"/>
    <n v="0"/>
    <s v="No"/>
    <s v="Obesity"/>
    <s v="Normal"/>
    <s v="12-Oct-1989"/>
    <n v="33"/>
    <n v="3"/>
    <n v="7824.37"/>
    <s v="tier - 2"/>
    <s v="tier - 2"/>
    <s v="R1012"/>
  </r>
  <r>
    <s v="ID1372"/>
    <s v=" Ms"/>
    <s v="Marschner"/>
    <s v="  Marguerite K."/>
    <n v="31.59"/>
    <n v="6.01"/>
    <x v="0"/>
    <s v="No"/>
    <s v="No"/>
    <n v="0"/>
    <s v="No"/>
    <s v="Obesity"/>
    <s v="Prediabetes"/>
    <s v="21-Dec-1991"/>
    <n v="31"/>
    <n v="3"/>
    <n v="7812.67"/>
    <s v="tier - 2"/>
    <s v="tier - 1"/>
    <s v="R1012"/>
  </r>
  <r>
    <s v="ID1373"/>
    <s v=" Mr"/>
    <s v="King"/>
    <s v="  Travis"/>
    <n v="40.15"/>
    <n v="11.84"/>
    <x v="0"/>
    <s v="No"/>
    <s v="No"/>
    <n v="0"/>
    <s v="No"/>
    <s v="Obesity"/>
    <s v="Diabetes"/>
    <s v="9-Nov-1974"/>
    <n v="48"/>
    <n v="0"/>
    <n v="7804.16"/>
    <s v="tier - 2"/>
    <s v="tier - 3"/>
    <s v="R1013"/>
  </r>
  <r>
    <s v="ID1374"/>
    <s v=" Mr"/>
    <s v="Montez"/>
    <s v="  Ricky"/>
    <n v="40.700000000000003"/>
    <n v="6.27"/>
    <x v="1"/>
    <s v="No"/>
    <s v="Yes"/>
    <n v="1"/>
    <s v="No"/>
    <s v="Obesity"/>
    <s v="Prediabetes"/>
    <s v="2-Dec-1997"/>
    <n v="25"/>
    <n v="0"/>
    <n v="7803.77"/>
    <s v="tier - 2"/>
    <s v="tier - 3"/>
    <s v="R1012"/>
  </r>
  <r>
    <s v="ID1375"/>
    <s v=" Mrs"/>
    <s v="Campbell"/>
    <s v="  Colleen L."/>
    <n v="40.76"/>
    <n v="5.28"/>
    <x v="0"/>
    <s v="No"/>
    <s v="No"/>
    <n v="0"/>
    <s v="No"/>
    <s v="Obesity"/>
    <s v="Normal"/>
    <s v="25-Dec-1999"/>
    <n v="23"/>
    <n v="0"/>
    <n v="7794.68"/>
    <s v="tier - 2"/>
    <s v="tier - 2"/>
    <s v="R1026"/>
  </r>
  <r>
    <s v="ID1376"/>
    <s v=" Mr"/>
    <s v="Hurt"/>
    <s v="  Charlie A"/>
    <n v="29.7"/>
    <n v="7.03"/>
    <x v="0"/>
    <s v="No"/>
    <s v="No"/>
    <n v="0"/>
    <s v="No"/>
    <s v="Over Weight"/>
    <s v="Diabetes"/>
    <s v="6-Dec-1974"/>
    <n v="48"/>
    <n v="0"/>
    <n v="7789.64"/>
    <s v="tier - 1"/>
    <s v="tier - 3"/>
    <s v="R1013"/>
  </r>
  <r>
    <s v="ID1377"/>
    <s v=" Mr"/>
    <s v="Garey"/>
    <s v="  Rick"/>
    <n v="40.58"/>
    <n v="5.32"/>
    <x v="1"/>
    <s v="No"/>
    <s v="Yes"/>
    <n v="1"/>
    <s v="No"/>
    <s v="Obesity"/>
    <s v="Normal"/>
    <s v="21-Dec-1997"/>
    <n v="25"/>
    <n v="0"/>
    <n v="7763.06"/>
    <s v="tier - 2"/>
    <s v="tier - 1"/>
    <s v="R1012"/>
  </r>
  <r>
    <s v="ID1378"/>
    <s v=" Ms"/>
    <s v="Reddy"/>
    <s v="  Lauren C"/>
    <n v="33.06"/>
    <n v="9.59"/>
    <x v="1"/>
    <s v="No"/>
    <s v="No"/>
    <n v="0"/>
    <s v="No"/>
    <s v="Obesity"/>
    <s v="Diabetes"/>
    <s v="30-Jun-1981"/>
    <n v="41"/>
    <n v="2"/>
    <n v="7749.16"/>
    <s v="tier - 2"/>
    <s v="tier - 1"/>
    <s v="R1012"/>
  </r>
  <r>
    <s v="ID1379"/>
    <s v=" Mr"/>
    <s v="Mueller"/>
    <s v="  Daniel"/>
    <n v="26.62"/>
    <n v="6.15"/>
    <x v="1"/>
    <s v="No"/>
    <s v="No"/>
    <n v="0"/>
    <s v="No"/>
    <s v="Over Weight"/>
    <s v="Prediabetes"/>
    <s v="12-Dec-1976"/>
    <n v="46"/>
    <n v="1"/>
    <n v="7742.11"/>
    <s v="tier - 3"/>
    <s v="tier - 2"/>
    <s v="R1013"/>
  </r>
  <r>
    <s v="ID1380"/>
    <s v=" Mr"/>
    <s v="Julia"/>
    <s v="  Jaime"/>
    <n v="37.1"/>
    <n v="11.08"/>
    <x v="0"/>
    <s v="No"/>
    <s v="No"/>
    <n v="0"/>
    <s v="No"/>
    <s v="Obesity"/>
    <s v="Diabetes"/>
    <s v="4-Sep-1978"/>
    <n v="44"/>
    <n v="2"/>
    <n v="7740.34"/>
    <s v="tier - 1"/>
    <s v="tier - 1"/>
    <s v="R1011"/>
  </r>
  <r>
    <s v="ID1381"/>
    <s v=" Mr"/>
    <s v="Uribe"/>
    <s v="  Erik R"/>
    <n v="18.28"/>
    <n v="7.95"/>
    <x v="0"/>
    <s v="No"/>
    <s v="No"/>
    <n v="0"/>
    <s v="No"/>
    <s v="Under Weight"/>
    <s v="Diabetes"/>
    <s v="18-Jul-1965"/>
    <n v="57"/>
    <n v="0"/>
    <n v="7736.39"/>
    <s v="tier - 3"/>
    <s v="tier - 2"/>
    <s v="R1013"/>
  </r>
  <r>
    <s v="ID1382"/>
    <s v=" Ms"/>
    <s v="Hand"/>
    <s v="  Katie"/>
    <n v="35.814999999999998"/>
    <n v="6.23"/>
    <x v="0"/>
    <s v="No"/>
    <s v="No"/>
    <n v="0"/>
    <s v="No"/>
    <s v="Obesity"/>
    <s v="Prediabetes"/>
    <s v="29-Aug-1977"/>
    <n v="45"/>
    <n v="0"/>
    <n v="7731.86"/>
    <s v="tier - 2"/>
    <s v="tier - 3"/>
    <s v="R1012"/>
  </r>
  <r>
    <s v="ID1383"/>
    <s v=" Mr"/>
    <s v="Petersen"/>
    <s v="  Thomas A"/>
    <n v="30.69"/>
    <n v="6.5"/>
    <x v="0"/>
    <s v="No"/>
    <s v="No"/>
    <n v="0"/>
    <s v="No"/>
    <s v="Obesity"/>
    <s v="Diabetes"/>
    <s v="4-Dec-1978"/>
    <n v="44"/>
    <n v="2"/>
    <n v="7731.43"/>
    <s v="tier - 3"/>
    <s v="tier - 2"/>
    <s v="R1013"/>
  </r>
  <r>
    <s v="ID1384"/>
    <s v=" Mr"/>
    <s v="Mac-Thiong"/>
    <s v="  Jean-Marc"/>
    <n v="26.125"/>
    <n v="5.22"/>
    <x v="0"/>
    <s v="No"/>
    <s v="No"/>
    <n v="0"/>
    <s v="No"/>
    <s v="Over Weight"/>
    <s v="Normal"/>
    <s v="10-Sep-1980"/>
    <n v="42"/>
    <n v="2"/>
    <n v="7729.65"/>
    <s v="tier - 3"/>
    <s v="tier - 1"/>
    <s v="R1016"/>
  </r>
  <r>
    <s v="ID1385"/>
    <s v=" Ms"/>
    <s v="Walker"/>
    <s v="  Kerry L"/>
    <n v="34.58"/>
    <n v="6.3"/>
    <x v="0"/>
    <s v="No"/>
    <s v="Yes"/>
    <n v="1"/>
    <s v="No"/>
    <s v="Obesity"/>
    <s v="Prediabetes"/>
    <s v="2-Jun-1979"/>
    <n v="44"/>
    <n v="1"/>
    <n v="7727.25"/>
    <s v="tier - 2"/>
    <s v="tier - 3"/>
    <s v="R1012"/>
  </r>
  <r>
    <s v="ID1386"/>
    <s v=" Mr"/>
    <s v="Steidl"/>
    <s v="  Ulrich"/>
    <n v="27.4"/>
    <n v="8.84"/>
    <x v="0"/>
    <s v="No"/>
    <s v="No"/>
    <n v="0"/>
    <s v="No"/>
    <s v="Over Weight"/>
    <s v="Diabetes"/>
    <s v="29-Dec-1978"/>
    <n v="44"/>
    <n v="2"/>
    <n v="7726.85"/>
    <s v="tier - 1"/>
    <s v="tier - 2"/>
    <s v="R1011"/>
  </r>
  <r>
    <s v="ID1387"/>
    <s v=" Mr"/>
    <s v="Rose"/>
    <s v="  Justin P"/>
    <n v="27.53"/>
    <n v="4.1100000000000003"/>
    <x v="0"/>
    <s v="No"/>
    <s v="No"/>
    <n v="1"/>
    <s v="No"/>
    <s v="Over Weight"/>
    <s v="Normal"/>
    <s v="12-Jul-1987"/>
    <n v="35"/>
    <n v="3"/>
    <n v="7684.62"/>
    <s v="tier - 2"/>
    <s v="tier - 3"/>
    <s v="R1021"/>
  </r>
  <r>
    <s v="ID1388"/>
    <s v=" Ms"/>
    <s v="Alderfer"/>
    <s v="  Hannah E."/>
    <n v="33"/>
    <n v="4.57"/>
    <x v="0"/>
    <s v="No"/>
    <s v="No"/>
    <n v="0"/>
    <s v="No"/>
    <s v="Obesity"/>
    <s v="Normal"/>
    <s v="18-Dec-1982"/>
    <n v="40"/>
    <n v="3"/>
    <n v="7682.67"/>
    <s v="tier - 2"/>
    <s v="tier - 1"/>
    <s v="R1013"/>
  </r>
  <r>
    <s v="ID1389"/>
    <s v=" Mr"/>
    <s v="Ryland"/>
    <s v="  David"/>
    <n v="25.78"/>
    <n v="11.06"/>
    <x v="1"/>
    <s v="No"/>
    <s v="No"/>
    <n v="0"/>
    <s v="No"/>
    <s v="Over Weight"/>
    <s v="Diabetes"/>
    <s v="19-Dec-1981"/>
    <n v="41"/>
    <n v="1"/>
    <n v="7681.17"/>
    <s v="tier - 2"/>
    <s v="tier - 2"/>
    <s v="R1020"/>
  </r>
  <r>
    <s v="ID1390"/>
    <s v=" Mr"/>
    <s v="Bethea"/>
    <s v="  Jim"/>
    <n v="22.66"/>
    <n v="10.68"/>
    <x v="0"/>
    <s v="No"/>
    <s v="No"/>
    <n v="0"/>
    <s v="No"/>
    <s v="Normal weight"/>
    <s v="Diabetes"/>
    <s v="11-Oct-1971"/>
    <n v="51"/>
    <n v="0"/>
    <n v="7680.92"/>
    <s v="tier - 2"/>
    <s v="tier - 1"/>
    <s v="R1013"/>
  </r>
  <r>
    <s v="ID1391"/>
    <s v=" Mr"/>
    <s v="Kelly"/>
    <s v="  Joseph P"/>
    <n v="38.81"/>
    <n v="6.14"/>
    <x v="1"/>
    <s v="No"/>
    <s v="No"/>
    <n v="1"/>
    <s v="No"/>
    <s v="Obesity"/>
    <s v="Prediabetes"/>
    <s v="13-Sep-1995"/>
    <n v="27"/>
    <n v="0"/>
    <n v="7676.4"/>
    <s v="tier - 2"/>
    <s v="tier - 1"/>
    <s v="R1012"/>
  </r>
  <r>
    <s v="ID1392"/>
    <s v=" Mr"/>
    <s v="Blois"/>
    <s v="  Michael"/>
    <n v="38.51"/>
    <n v="5.45"/>
    <x v="1"/>
    <s v="No"/>
    <s v="No"/>
    <n v="0"/>
    <s v="No"/>
    <s v="Obesity"/>
    <s v="Normal"/>
    <s v="24-Nov-1996"/>
    <n v="26"/>
    <n v="0"/>
    <n v="7670.75"/>
    <s v="tier - 2"/>
    <s v="tier - 2"/>
    <s v="R1022"/>
  </r>
  <r>
    <s v="ID1393"/>
    <s v=" Ms"/>
    <s v="Dayton"/>
    <s v="  Gina M"/>
    <n v="22.98"/>
    <n v="6.14"/>
    <x v="1"/>
    <s v="No"/>
    <s v="No"/>
    <n v="0"/>
    <s v="No"/>
    <s v="Normal weight"/>
    <s v="Prediabetes"/>
    <s v="9-Oct-1976"/>
    <n v="46"/>
    <n v="2"/>
    <n v="7662.47"/>
    <s v="tier - 2"/>
    <s v="tier - 1"/>
    <s v="R1011"/>
  </r>
  <r>
    <s v="ID1394"/>
    <s v=" Ms"/>
    <s v="Cloud"/>
    <s v="  Shantel C."/>
    <n v="15.65"/>
    <n v="7.85"/>
    <x v="0"/>
    <s v="No"/>
    <s v="No"/>
    <n v="0"/>
    <s v="No"/>
    <s v="Under Weight"/>
    <s v="Diabetes"/>
    <s v="27-Dec-1965"/>
    <n v="57"/>
    <n v="0"/>
    <n v="7657.69"/>
    <s v="tier - 3"/>
    <s v="tier - 3"/>
    <s v="R1012"/>
  </r>
  <r>
    <s v="ID1395"/>
    <s v=" Mr"/>
    <s v="Betournay"/>
    <s v="  Brian"/>
    <n v="39.97"/>
    <n v="4.09"/>
    <x v="0"/>
    <s v="No"/>
    <s v="No"/>
    <n v="1"/>
    <s v="No"/>
    <s v="Obesity"/>
    <s v="Normal"/>
    <s v="30-Sep-1998"/>
    <n v="24"/>
    <n v="0"/>
    <n v="7652.26"/>
    <s v="tier - 2"/>
    <s v="tier - 3"/>
    <s v="R1023"/>
  </r>
  <r>
    <s v="ID1396"/>
    <s v=" Mr"/>
    <s v="Temple"/>
    <s v="  Brian"/>
    <n v="37.22"/>
    <n v="4.62"/>
    <x v="0"/>
    <s v="No"/>
    <s v="Yes"/>
    <n v="1"/>
    <s v="No"/>
    <s v="Obesity"/>
    <s v="Normal"/>
    <s v="10-Aug-1993"/>
    <n v="29"/>
    <n v="0"/>
    <n v="7650.8"/>
    <s v="tier - 2"/>
    <s v="tier - 2"/>
    <s v="R1012"/>
  </r>
  <r>
    <s v="ID1397"/>
    <s v=" Ms"/>
    <s v="Rollie"/>
    <s v="  Jessica R"/>
    <n v="41.325000000000003"/>
    <n v="5.77"/>
    <x v="0"/>
    <s v="No"/>
    <s v="No"/>
    <n v="0"/>
    <s v="No"/>
    <s v="Obesity"/>
    <s v="Prediabetes"/>
    <s v="16-Oct-1980"/>
    <n v="42"/>
    <n v="1"/>
    <n v="7650.77"/>
    <s v="tier - 2"/>
    <s v="tier - 2"/>
    <s v="R1024"/>
  </r>
  <r>
    <s v="ID1398"/>
    <s v=" Mrs"/>
    <s v="Roybal"/>
    <s v="  Robyn"/>
    <n v="40.31"/>
    <n v="5.84"/>
    <x v="0"/>
    <s v="No"/>
    <s v="No"/>
    <n v="0"/>
    <s v="No"/>
    <s v="Obesity"/>
    <s v="Prediabetes"/>
    <s v="15-Jun-1999"/>
    <n v="23"/>
    <n v="0"/>
    <n v="7642.05"/>
    <s v="tier - 2"/>
    <s v="tier - 2"/>
    <s v="R1026"/>
  </r>
  <r>
    <s v="ID1399"/>
    <s v=" Ms"/>
    <s v="Turgeon"/>
    <s v="  Ashley"/>
    <n v="29.48"/>
    <n v="4.91"/>
    <x v="0"/>
    <s v="No"/>
    <s v="No"/>
    <n v="0"/>
    <s v="No"/>
    <s v="Over Weight"/>
    <s v="Normal"/>
    <s v="24-Jul-1980"/>
    <n v="42"/>
    <n v="2"/>
    <n v="7640.31"/>
    <s v="tier - 2"/>
    <s v="tier - 1"/>
    <s v="R1013"/>
  </r>
  <r>
    <s v="ID1400"/>
    <s v=" Ms"/>
    <s v="Deingenis"/>
    <s v="  Dana"/>
    <n v="33.155000000000001"/>
    <n v="5.07"/>
    <x v="0"/>
    <s v="No"/>
    <s v="No"/>
    <n v="0"/>
    <s v="No"/>
    <s v="Obesity"/>
    <s v="Normal"/>
    <s v="20-Jun-1980"/>
    <n v="42"/>
    <n v="1"/>
    <n v="7639.42"/>
    <s v="tier - 2"/>
    <s v="tier - 2"/>
    <s v="R1024"/>
  </r>
  <r>
    <s v="ID1401"/>
    <s v=" Ms"/>
    <s v="Hodge"/>
    <s v="  Jessica F."/>
    <n v="42.85"/>
    <n v="5.81"/>
    <x v="1"/>
    <s v="No"/>
    <s v="No"/>
    <n v="0"/>
    <s v="No"/>
    <s v="Obesity"/>
    <s v="Prediabetes"/>
    <s v="13-Dec-2001"/>
    <n v="21"/>
    <n v="0"/>
    <n v="7636.92"/>
    <s v="tier - 2"/>
    <s v="tier - 3"/>
    <s v="R1012"/>
  </r>
  <r>
    <s v="ID1402"/>
    <s v=" Ms"/>
    <s v="Gibbs"/>
    <s v="  Lindsey"/>
    <n v="32.340000000000003"/>
    <n v="11.2"/>
    <x v="0"/>
    <s v="No"/>
    <s v="No"/>
    <n v="0"/>
    <s v="No"/>
    <s v="Obesity"/>
    <s v="Diabetes"/>
    <s v="24-Aug-1978"/>
    <n v="44"/>
    <n v="1"/>
    <n v="7633.72"/>
    <s v="tier - 2"/>
    <s v="tier - 1"/>
    <s v="R1013"/>
  </r>
  <r>
    <s v="ID1403"/>
    <s v=" Ms"/>
    <s v="Trom"/>
    <s v="  Kelly A"/>
    <n v="27.5"/>
    <n v="10.75"/>
    <x v="0"/>
    <s v="No"/>
    <s v="No"/>
    <n v="0"/>
    <s v="No"/>
    <s v="Over Weight"/>
    <s v="Diabetes"/>
    <s v="29-Nov-1978"/>
    <n v="44"/>
    <n v="1"/>
    <n v="7626.99"/>
    <s v="tier - 2"/>
    <s v="tier - 2"/>
    <s v="R1011"/>
  </r>
  <r>
    <s v="ID1404"/>
    <s v=" Ms"/>
    <s v="Sizer"/>
    <s v="  Brooke E"/>
    <n v="25.8"/>
    <n v="7.8"/>
    <x v="0"/>
    <s v="No"/>
    <s v="No"/>
    <n v="0"/>
    <s v="No"/>
    <s v="Over Weight"/>
    <s v="Diabetes"/>
    <s v="6-Nov-1978"/>
    <n v="44"/>
    <n v="1"/>
    <n v="7624.63"/>
    <s v="tier - 2"/>
    <s v="tier - 1"/>
    <s v="R1011"/>
  </r>
  <r>
    <s v="ID1405"/>
    <s v=" Ms"/>
    <s v="Ellison"/>
    <s v="  Katelyn E."/>
    <n v="25"/>
    <n v="7.04"/>
    <x v="0"/>
    <s v="No"/>
    <s v="No"/>
    <n v="0"/>
    <s v="No"/>
    <s v="Over Weight"/>
    <s v="Diabetes"/>
    <s v="28-Nov-1978"/>
    <n v="44"/>
    <n v="1"/>
    <n v="7623.52"/>
    <s v="tier - 2"/>
    <s v="tier - 1"/>
    <s v="R1011"/>
  </r>
  <r>
    <s v="ID1406"/>
    <s v=" Mr"/>
    <s v="Sulkowski"/>
    <s v="  Adam"/>
    <n v="41.2"/>
    <n v="4.18"/>
    <x v="1"/>
    <s v="No"/>
    <s v="No"/>
    <n v="0"/>
    <s v="No"/>
    <s v="Obesity"/>
    <s v="Normal"/>
    <s v="17-Sep-1996"/>
    <n v="26"/>
    <n v="0"/>
    <n v="7623.13"/>
    <s v="tier - 2"/>
    <s v="tier - 3"/>
    <s v="R1011"/>
  </r>
  <r>
    <s v="ID1407"/>
    <s v=" Ms"/>
    <s v="Maringo"/>
    <s v="  Dana"/>
    <n v="17.78"/>
    <n v="8.19"/>
    <x v="0"/>
    <s v="No"/>
    <s v="No"/>
    <n v="0"/>
    <s v="No"/>
    <s v="Under Weight"/>
    <s v="Diabetes"/>
    <s v="3-Jul-1968"/>
    <n v="54"/>
    <n v="0"/>
    <n v="7609.6"/>
    <s v="tier - 3"/>
    <s v="tier - 2"/>
    <s v="R1012"/>
  </r>
  <r>
    <s v="ID1408"/>
    <s v=" Mr"/>
    <s v="Lattin"/>
    <s v="  Eric W"/>
    <n v="40.119999999999997"/>
    <n v="6.22"/>
    <x v="1"/>
    <s v="No"/>
    <s v="Yes"/>
    <n v="1"/>
    <s v="No"/>
    <s v="Obesity"/>
    <s v="Prediabetes"/>
    <s v="30-Sep-1997"/>
    <n v="25"/>
    <n v="0"/>
    <n v="7607.03"/>
    <s v="tier - 2"/>
    <s v="tier - 2"/>
    <s v="R1012"/>
  </r>
  <r>
    <s v="ID1409"/>
    <s v=" Mr"/>
    <s v="Deblander"/>
    <s v="  Matthew D"/>
    <n v="19.350000000000001"/>
    <n v="8.2200000000000006"/>
    <x v="1"/>
    <s v="No"/>
    <s v="No"/>
    <n v="0"/>
    <s v="No"/>
    <s v="Normal weight"/>
    <s v="Diabetes"/>
    <s v="17-Jul-1967"/>
    <n v="55"/>
    <n v="0"/>
    <n v="7585.62"/>
    <s v="tier - 3"/>
    <s v="tier - 2"/>
    <s v="R1013"/>
  </r>
  <r>
    <s v="ID1410"/>
    <s v=" Mr"/>
    <s v="O'Neill"/>
    <s v="  Eoghan"/>
    <n v="36.69"/>
    <n v="6.15"/>
    <x v="0"/>
    <s v="No"/>
    <s v="No"/>
    <n v="0"/>
    <s v="No"/>
    <s v="Obesity"/>
    <s v="Prediabetes"/>
    <s v="14-Aug-1994"/>
    <n v="28"/>
    <n v="0"/>
    <n v="7567.13"/>
    <s v="tier - 2"/>
    <s v="tier - 2"/>
    <s v="R1021"/>
  </r>
  <r>
    <s v="ID1411"/>
    <s v=" Ms"/>
    <s v="Davis"/>
    <s v="  Pamela W"/>
    <n v="28.51"/>
    <n v="5.65"/>
    <x v="1"/>
    <s v="No"/>
    <s v="No"/>
    <n v="1"/>
    <s v="No"/>
    <s v="Over Weight"/>
    <s v="Normal"/>
    <s v="15-Dec-1988"/>
    <n v="34"/>
    <n v="3"/>
    <n v="7538.52"/>
    <s v="tier - 2"/>
    <s v="tier - 2"/>
    <s v="R1012"/>
  </r>
  <r>
    <s v="ID1412"/>
    <s v=" Ms"/>
    <s v="Stanek"/>
    <s v="  Lindsey M."/>
    <n v="30.21"/>
    <n v="5.5"/>
    <x v="0"/>
    <s v="No"/>
    <s v="No"/>
    <n v="1"/>
    <s v="No"/>
    <s v="Obesity"/>
    <s v="Normal"/>
    <s v="22-Aug-1984"/>
    <n v="38"/>
    <n v="3"/>
    <n v="7537.16"/>
    <s v="tier - 2"/>
    <s v="tier - 2"/>
    <s v="R1012"/>
  </r>
  <r>
    <s v="ID1413"/>
    <s v=" Ms"/>
    <s v="Harris"/>
    <s v="  Kassie"/>
    <n v="24.33"/>
    <n v="8"/>
    <x v="0"/>
    <s v="No"/>
    <s v="No"/>
    <n v="0"/>
    <s v="No"/>
    <s v="Normal weight"/>
    <s v="Diabetes"/>
    <s v="14-Dec-1978"/>
    <n v="44"/>
    <n v="2"/>
    <n v="7531.7"/>
    <s v="tier - 2"/>
    <s v="tier - 1"/>
    <s v="R1013"/>
  </r>
  <r>
    <s v="ID1414"/>
    <s v=" Mr"/>
    <s v="Manning"/>
    <s v="  Matthew"/>
    <n v="19.855"/>
    <n v="5.71"/>
    <x v="1"/>
    <s v="No"/>
    <s v="No"/>
    <n v="0"/>
    <s v="No"/>
    <s v="Normal weight"/>
    <s v="Prediabetes"/>
    <s v="10-Oct-1976"/>
    <n v="46"/>
    <n v="0"/>
    <n v="7526.71"/>
    <s v="tier - 3"/>
    <s v="tier - 1"/>
    <s v="R1012"/>
  </r>
  <r>
    <s v="ID1415"/>
    <s v=" Mr"/>
    <s v="Barrera Munoz"/>
    <s v="  Ruben Dario"/>
    <n v="25.364999999999998"/>
    <n v="11.71"/>
    <x v="0"/>
    <s v="No"/>
    <s v="No"/>
    <n v="0"/>
    <s v="No"/>
    <s v="Over Weight"/>
    <s v="Diabetes"/>
    <s v="18-Oct-1978"/>
    <n v="44"/>
    <n v="1"/>
    <n v="7518.03"/>
    <s v="tier - 2"/>
    <s v="tier - 3"/>
    <s v="R1012"/>
  </r>
  <r>
    <s v="ID1416"/>
    <s v=" Mr"/>
    <s v="Schauwaers"/>
    <s v="  Kevin"/>
    <n v="29.6"/>
    <n v="6.17"/>
    <x v="1"/>
    <s v="No"/>
    <s v="Yes"/>
    <n v="1"/>
    <s v="No"/>
    <s v="Over Weight"/>
    <s v="Prediabetes"/>
    <s v="10-Jul-1983"/>
    <n v="39"/>
    <n v="4"/>
    <n v="7512.27"/>
    <s v="tier - 3"/>
    <s v="tier - 2"/>
    <s v="R1011"/>
  </r>
  <r>
    <s v="ID1417"/>
    <s v=" Ms"/>
    <s v="Hartman"/>
    <s v="  Lindsay M"/>
    <n v="39.43"/>
    <n v="6.1"/>
    <x v="1"/>
    <s v="No"/>
    <s v="Yes"/>
    <n v="1"/>
    <s v="No"/>
    <s v="Obesity"/>
    <s v="Prediabetes"/>
    <s v="28-Oct-1997"/>
    <n v="25"/>
    <n v="0"/>
    <n v="7504.3"/>
    <s v="tier - 2"/>
    <s v="tier - 1"/>
    <s v="R1012"/>
  </r>
  <r>
    <s v="ID1418"/>
    <s v=" Mrs"/>
    <s v="Fire"/>
    <s v="  Amanda"/>
    <n v="27.34"/>
    <n v="5.19"/>
    <x v="1"/>
    <s v="No"/>
    <s v="No"/>
    <n v="1"/>
    <s v="No"/>
    <s v="Over Weight"/>
    <s v="Normal"/>
    <s v="15-Dec-1988"/>
    <n v="34"/>
    <n v="3"/>
    <n v="7494.63"/>
    <s v="tier - 2"/>
    <s v="tier - 3"/>
    <s v="R1025"/>
  </r>
  <r>
    <s v="ID1419"/>
    <s v=" Mr"/>
    <s v="Waliaula"/>
    <s v="  James"/>
    <n v="39.01"/>
    <n v="5.37"/>
    <x v="1"/>
    <s v="No"/>
    <s v="No"/>
    <n v="0"/>
    <s v="No"/>
    <s v="Obesity"/>
    <s v="Normal"/>
    <s v="14-Jun-1996"/>
    <n v="26"/>
    <n v="0"/>
    <n v="7487.38"/>
    <s v="tier - 2"/>
    <s v="tier - 3"/>
    <s v="R1012"/>
  </r>
  <r>
    <s v="ID1420"/>
    <s v=" Mr"/>
    <s v="Blackshear"/>
    <s v="  Samuel H."/>
    <n v="18.989999999999998"/>
    <n v="10.82"/>
    <x v="1"/>
    <s v="No"/>
    <s v="No"/>
    <n v="0"/>
    <s v="No"/>
    <s v="Normal weight"/>
    <s v="Diabetes"/>
    <s v="4-Aug-1967"/>
    <n v="55"/>
    <n v="0"/>
    <n v="7463.51"/>
    <s v="tier - 3"/>
    <s v="tier - 3"/>
    <s v="R1013"/>
  </r>
  <r>
    <s v="ID1421"/>
    <s v=" Ms"/>
    <s v="Nettik"/>
    <s v="  Jenni"/>
    <n v="42.3"/>
    <n v="6.06"/>
    <x v="1"/>
    <s v="No"/>
    <s v="No"/>
    <n v="0"/>
    <s v="No"/>
    <s v="Obesity"/>
    <s v="Prediabetes"/>
    <s v="1-Jun-2001"/>
    <n v="22"/>
    <n v="0"/>
    <n v="7450.36"/>
    <s v="tier - 2"/>
    <s v="tier - 2"/>
    <s v="R1012"/>
  </r>
  <r>
    <s v="ID1422"/>
    <s v=" Mr"/>
    <s v="Novales"/>
    <s v="  Estuardo F"/>
    <n v="39.805"/>
    <n v="5.91"/>
    <x v="0"/>
    <s v="No"/>
    <s v="No"/>
    <n v="0"/>
    <s v="No"/>
    <s v="Obesity"/>
    <s v="Prediabetes"/>
    <s v="30-Sep-1977"/>
    <n v="45"/>
    <n v="0"/>
    <n v="7448.4"/>
    <s v="tier - 3"/>
    <s v="tier - 3"/>
    <s v="R1017"/>
  </r>
  <r>
    <s v="ID1423"/>
    <s v=" Mr"/>
    <s v="Rosauer"/>
    <s v="  Brett"/>
    <n v="33.700000000000003"/>
    <n v="5.87"/>
    <x v="0"/>
    <s v="No"/>
    <s v="No"/>
    <n v="0"/>
    <s v="No"/>
    <s v="Obesity"/>
    <s v="Prediabetes"/>
    <s v="25-Sep-1977"/>
    <n v="45"/>
    <n v="1"/>
    <n v="7445.92"/>
    <s v="tier - 3"/>
    <s v="tier - 1"/>
    <s v="R1011"/>
  </r>
  <r>
    <s v="ID1424"/>
    <s v=" Ms"/>
    <s v="Ryder"/>
    <s v="  Sharon E."/>
    <n v="36.195"/>
    <n v="6.22"/>
    <x v="0"/>
    <s v="No"/>
    <s v="No"/>
    <n v="0"/>
    <s v="No"/>
    <s v="Obesity"/>
    <s v="Prediabetes"/>
    <s v="7-Jul-1980"/>
    <n v="42"/>
    <n v="1"/>
    <n v="7443.64"/>
    <s v="tier - 2"/>
    <s v="tier - 3"/>
    <s v="R1012"/>
  </r>
  <r>
    <s v="ID1425"/>
    <s v=" Mr"/>
    <s v="Larsen"/>
    <s v="  Jacob W√¶ver"/>
    <n v="32.6"/>
    <n v="5.73"/>
    <x v="0"/>
    <s v="No"/>
    <s v="Yes"/>
    <n v="1"/>
    <s v="No"/>
    <s v="Obesity"/>
    <s v="Prediabetes"/>
    <s v="1-Sep-1979"/>
    <n v="43"/>
    <n v="2"/>
    <n v="7441.5"/>
    <s v="tier - 3"/>
    <s v="tier - 2"/>
    <s v="R1011"/>
  </r>
  <r>
    <s v="ID1426"/>
    <s v=" Mr"/>
    <s v="Keate"/>
    <s v="  Scott"/>
    <n v="30.2"/>
    <n v="5.7"/>
    <x v="0"/>
    <s v="No"/>
    <s v="No"/>
    <n v="0"/>
    <s v="No"/>
    <s v="Obesity"/>
    <s v="Normal"/>
    <s v="25-Aug-1977"/>
    <n v="45"/>
    <n v="1"/>
    <n v="7441.05"/>
    <s v="tier - 3"/>
    <s v="tier - 2"/>
    <s v="R1011"/>
  </r>
  <r>
    <s v="ID1427"/>
    <s v=" Ms"/>
    <s v="Williams"/>
    <s v="  Brooke S."/>
    <n v="27.645"/>
    <n v="9.91"/>
    <x v="0"/>
    <s v="No"/>
    <s v="No"/>
    <n v="0"/>
    <s v="No"/>
    <s v="Over Weight"/>
    <s v="Diabetes"/>
    <s v="2-Dec-1978"/>
    <n v="44"/>
    <n v="0"/>
    <n v="7421.19"/>
    <s v="tier - 2"/>
    <s v="tier - 3"/>
    <s v="R1012"/>
  </r>
  <r>
    <s v="ID1428"/>
    <s v=" Ms"/>
    <s v="Starosciak"/>
    <s v="  Kaye A."/>
    <n v="26.41"/>
    <n v="11.4"/>
    <x v="0"/>
    <s v="No"/>
    <s v="No"/>
    <n v="0"/>
    <s v="No"/>
    <s v="Over Weight"/>
    <s v="Diabetes"/>
    <s v="12-Nov-1978"/>
    <n v="44"/>
    <n v="0"/>
    <n v="7419.48"/>
    <s v="tier - 2"/>
    <s v="tier - 2"/>
    <s v="R1012"/>
  </r>
  <r>
    <s v="ID1429"/>
    <s v=" Ms"/>
    <s v="Smith"/>
    <s v="  Carolyn"/>
    <n v="34.1"/>
    <n v="6.29"/>
    <x v="1"/>
    <s v="No"/>
    <s v="Yes"/>
    <n v="1"/>
    <s v="No"/>
    <s v="Obesity"/>
    <s v="Prediabetes"/>
    <s v="19-Sep-1983"/>
    <n v="39"/>
    <n v="3"/>
    <n v="7418.52"/>
    <s v="tier - 2"/>
    <s v="tier - 2"/>
    <s v="R1011"/>
  </r>
  <r>
    <s v="ID1430"/>
    <s v=" Mr"/>
    <s v="Henderson"/>
    <s v="  Daniel C."/>
    <n v="17.3"/>
    <n v="9.2799999999999994"/>
    <x v="0"/>
    <s v="No"/>
    <s v="No"/>
    <n v="0"/>
    <s v="No"/>
    <s v="Under Weight"/>
    <s v="Diabetes"/>
    <s v="5-Dec-1965"/>
    <n v="57"/>
    <n v="0"/>
    <n v="7403.98"/>
    <s v="tier - 3"/>
    <s v="tier - 2"/>
    <s v="R1013"/>
  </r>
  <r>
    <s v="ID1431"/>
    <s v=" Mrs"/>
    <s v="Winkelman"/>
    <s v="  Laurie A"/>
    <n v="35.020000000000003"/>
    <n v="4.78"/>
    <x v="0"/>
    <s v="No"/>
    <s v="Yes"/>
    <n v="1"/>
    <s v="No"/>
    <s v="Obesity"/>
    <s v="Normal"/>
    <s v="22-Jul-1993"/>
    <n v="29"/>
    <n v="0"/>
    <n v="7388.85"/>
    <s v="tier - 2"/>
    <s v="tier - 2"/>
    <s v="R1026"/>
  </r>
  <r>
    <s v="ID1432"/>
    <s v=" Ms"/>
    <s v="Monette"/>
    <s v="  Nicole"/>
    <n v="37.1"/>
    <n v="8.8699999999999992"/>
    <x v="1"/>
    <s v="No"/>
    <s v="No"/>
    <n v="0"/>
    <s v="No"/>
    <s v="Obesity"/>
    <s v="Diabetes"/>
    <s v="24-Nov-1981"/>
    <n v="41"/>
    <n v="2"/>
    <n v="7371.77"/>
    <s v="tier - 2"/>
    <s v="tier - 1"/>
    <s v="R1011"/>
  </r>
  <r>
    <s v="ID1433"/>
    <s v=" Ms"/>
    <s v="Kramer"/>
    <s v="  Shelby"/>
    <n v="16.79"/>
    <n v="11.4"/>
    <x v="0"/>
    <s v="No"/>
    <s v="No"/>
    <n v="0"/>
    <s v="No"/>
    <s v="Under Weight"/>
    <s v="Diabetes"/>
    <s v="9-Dec-1965"/>
    <n v="57"/>
    <n v="0"/>
    <n v="7362.31"/>
    <s v="tier - 3"/>
    <s v="tier - 3"/>
    <s v="R1013"/>
  </r>
  <r>
    <s v="ID1434"/>
    <s v=" Ms"/>
    <s v="Goldstein"/>
    <s v="  Allison"/>
    <n v="31.635000000000002"/>
    <n v="9.1300000000000008"/>
    <x v="1"/>
    <s v="No"/>
    <s v="No"/>
    <n v="0"/>
    <s v="No"/>
    <s v="Obesity"/>
    <s v="Diabetes"/>
    <s v="16-Jul-1981"/>
    <n v="41"/>
    <n v="1"/>
    <n v="7358.18"/>
    <s v="tier - 2"/>
    <s v="tier - 3"/>
    <s v="R1024"/>
  </r>
  <r>
    <s v="ID1435"/>
    <s v=" Ms"/>
    <s v="Gonzalez"/>
    <s v="  Leticia"/>
    <n v="24.19"/>
    <n v="6.22"/>
    <x v="1"/>
    <s v="No"/>
    <s v="Yes"/>
    <n v="1"/>
    <s v="No"/>
    <s v="Normal weight"/>
    <s v="Prediabetes"/>
    <s v="21-Jun-1983"/>
    <n v="39"/>
    <n v="3"/>
    <n v="7357.49"/>
    <s v="tier - 2"/>
    <s v="tier - 2"/>
    <s v="R1012"/>
  </r>
  <r>
    <s v="ID1436"/>
    <s v=" Mr"/>
    <s v="Barrett"/>
    <s v="  John S."/>
    <n v="35.29"/>
    <n v="5.9"/>
    <x v="0"/>
    <s v="No"/>
    <s v="Yes"/>
    <n v="1"/>
    <s v="No"/>
    <s v="Obesity"/>
    <s v="Prediabetes"/>
    <s v="5-Oct-1993"/>
    <n v="29"/>
    <n v="0"/>
    <n v="7349.12"/>
    <s v="tier - 2"/>
    <s v="tier - 2"/>
    <s v="R1021"/>
  </r>
  <r>
    <s v="ID1437"/>
    <s v=" Ms"/>
    <s v="Irwin"/>
    <s v="  April"/>
    <n v="35.299999999999997"/>
    <n v="4.45"/>
    <x v="0"/>
    <s v="No"/>
    <s v="No"/>
    <n v="0"/>
    <s v="No"/>
    <s v="Obesity"/>
    <s v="Normal"/>
    <s v="1-Dec-1977"/>
    <n v="45"/>
    <n v="0"/>
    <n v="7348.14"/>
    <s v="tier - 2"/>
    <s v="tier - 1"/>
    <s v="R1011"/>
  </r>
  <r>
    <s v="ID1438"/>
    <s v=" Ms"/>
    <s v="Glenn"/>
    <s v="  Ashley N."/>
    <n v="35.64"/>
    <n v="6.17"/>
    <x v="0"/>
    <s v="No"/>
    <s v="Yes"/>
    <n v="1"/>
    <s v="No"/>
    <s v="Obesity"/>
    <s v="Prediabetes"/>
    <s v="26-Jun-1979"/>
    <n v="43"/>
    <n v="1"/>
    <n v="7345.73"/>
    <s v="tier - 2"/>
    <s v="tier - 1"/>
    <s v="R1013"/>
  </r>
  <r>
    <s v="ID1439"/>
    <s v=" Ms"/>
    <s v="O'Meara"/>
    <s v="  Madeleine"/>
    <n v="33.1"/>
    <n v="4.93"/>
    <x v="0"/>
    <s v="No"/>
    <s v="No"/>
    <n v="0"/>
    <s v="No"/>
    <s v="Obesity"/>
    <s v="Normal"/>
    <s v="18-Dec-1977"/>
    <n v="45"/>
    <n v="0"/>
    <n v="7345.08"/>
    <s v="tier - 2"/>
    <s v="tier - 1"/>
    <s v="R1011"/>
  </r>
  <r>
    <s v="ID1440"/>
    <s v=" Ms"/>
    <s v="Budrow"/>
    <s v="  Nelly S"/>
    <n v="26.41"/>
    <n v="7.32"/>
    <x v="1"/>
    <s v="No"/>
    <s v="No"/>
    <n v="1"/>
    <s v="No"/>
    <s v="Over Weight"/>
    <s v="Diabetes"/>
    <s v="15-Jun-1986"/>
    <n v="36"/>
    <n v="3"/>
    <n v="7339.93"/>
    <s v="tier - 2"/>
    <s v="tier - 2"/>
    <s v="R1012"/>
  </r>
  <r>
    <s v="ID1441"/>
    <s v=" Ms"/>
    <s v="Anderson"/>
    <s v="  Meredith S"/>
    <n v="29.9"/>
    <n v="5.27"/>
    <x v="0"/>
    <s v="No"/>
    <s v="Yes"/>
    <n v="1"/>
    <s v="No"/>
    <s v="Over Weight"/>
    <s v="Normal"/>
    <s v="19-Sep-1979"/>
    <n v="43"/>
    <n v="1"/>
    <n v="7337.75"/>
    <s v="tier - 2"/>
    <s v="tier - 3"/>
    <s v="R1011"/>
  </r>
  <r>
    <s v="ID1442"/>
    <s v=" Mr"/>
    <s v="Douglas"/>
    <s v="  Kevin"/>
    <n v="25.24"/>
    <n v="5.82"/>
    <x v="0"/>
    <s v="No"/>
    <s v="No"/>
    <n v="1"/>
    <s v="No"/>
    <s v="Over Weight"/>
    <s v="Prediabetes"/>
    <s v="25-Jul-1984"/>
    <n v="38"/>
    <n v="3"/>
    <n v="7325.47"/>
    <s v="tier - 2"/>
    <s v="tier - 1"/>
    <s v="R1012"/>
  </r>
  <r>
    <s v="ID1443"/>
    <s v=" Ms"/>
    <s v="Tecklenburg"/>
    <s v="  Lisa"/>
    <n v="25.08"/>
    <n v="5.8"/>
    <x v="0"/>
    <s v="No"/>
    <s v="Yes"/>
    <n v="1"/>
    <s v="No"/>
    <s v="Over Weight"/>
    <s v="Prediabetes"/>
    <s v="19-Jun-1979"/>
    <n v="43"/>
    <n v="0"/>
    <n v="7325.05"/>
    <s v="tier - 2"/>
    <s v="tier - 3"/>
    <s v="R1024"/>
  </r>
  <r>
    <s v="ID1444"/>
    <s v=" Ms"/>
    <s v="Baker"/>
    <s v="  Katherine A"/>
    <n v="29.164999999999999"/>
    <n v="4.87"/>
    <x v="0"/>
    <s v="yes"/>
    <s v="No"/>
    <n v="1"/>
    <s v="No"/>
    <s v="Over Weight"/>
    <s v="Normal"/>
    <s v="15-Nov-2004"/>
    <n v="18"/>
    <n v="0"/>
    <n v="7323.73"/>
    <s v="tier - 2"/>
    <s v="tier - 2"/>
    <s v="R1024"/>
  </r>
  <r>
    <s v="ID1445"/>
    <s v=" Mr"/>
    <s v="Schenck"/>
    <s v="  Steve"/>
    <n v="15.05"/>
    <n v="8.1199999999999992"/>
    <x v="0"/>
    <s v="No"/>
    <s v="No"/>
    <n v="0"/>
    <s v="No"/>
    <s v="Under Weight"/>
    <s v="Diabetes"/>
    <s v="11-Jul-1965"/>
    <n v="57"/>
    <n v="0"/>
    <n v="7322.86"/>
    <s v="tier - 3"/>
    <s v="tier - 3"/>
    <s v="R1012"/>
  </r>
  <r>
    <s v="ID1446"/>
    <s v=" Ms"/>
    <s v="Johnson"/>
    <s v="  Kate L."/>
    <n v="19.95"/>
    <n v="4.3600000000000003"/>
    <x v="0"/>
    <s v="No"/>
    <s v="No"/>
    <n v="2"/>
    <s v="No"/>
    <s v="Normal weight"/>
    <s v="Normal"/>
    <s v="11-Aug-1972"/>
    <n v="50"/>
    <n v="0"/>
    <n v="7318.22"/>
    <s v="tier - 2"/>
    <s v="tier - 3"/>
    <s v="R1012"/>
  </r>
  <r>
    <s v="ID1447"/>
    <s v=" Ms"/>
    <s v="Blendell"/>
    <s v="  Beth"/>
    <n v="16.66"/>
    <n v="9.16"/>
    <x v="0"/>
    <s v="No"/>
    <s v="No"/>
    <n v="0"/>
    <s v="No"/>
    <s v="Under Weight"/>
    <s v="Diabetes"/>
    <s v="25-Jun-1965"/>
    <n v="57"/>
    <n v="0"/>
    <n v="7318.21"/>
    <s v="tier - 3"/>
    <s v="tier - 1"/>
    <s v="R1013"/>
  </r>
  <r>
    <s v="ID1448"/>
    <s v=" Ms"/>
    <s v="Parodi"/>
    <s v="  Katharine"/>
    <n v="16.62"/>
    <n v="9.14"/>
    <x v="0"/>
    <s v="No"/>
    <s v="No"/>
    <n v="0"/>
    <s v="No"/>
    <s v="Under Weight"/>
    <s v="Diabetes"/>
    <s v="6-Jun-1965"/>
    <n v="58"/>
    <n v="0"/>
    <n v="7304.65"/>
    <s v="tier - 3"/>
    <s v="tier - 3"/>
    <s v="R1013"/>
  </r>
  <r>
    <s v="ID1449"/>
    <s v=" Ms"/>
    <s v="Morgan"/>
    <s v="  Heather L"/>
    <n v="15.36"/>
    <n v="5.49"/>
    <x v="1"/>
    <s v="No"/>
    <s v="No"/>
    <n v="2"/>
    <s v="No"/>
    <s v="Under Weight"/>
    <s v="Normal"/>
    <s v="26-Dec-1966"/>
    <n v="56"/>
    <n v="0"/>
    <n v="7302.46"/>
    <s v="tier - 3"/>
    <s v="tier - 1"/>
    <s v="R1012"/>
  </r>
  <r>
    <s v="ID1450"/>
    <s v=" Ms"/>
    <s v="Linden"/>
    <s v="  Desiree"/>
    <n v="27.74"/>
    <n v="5.96"/>
    <x v="1"/>
    <s v="No"/>
    <s v="No"/>
    <n v="0"/>
    <s v="No"/>
    <s v="Over Weight"/>
    <s v="Prediabetes"/>
    <s v="2-Nov-1985"/>
    <n v="37"/>
    <n v="3"/>
    <n v="7281.51"/>
    <s v="tier - 2"/>
    <s v="tier - 1"/>
    <s v="R1012"/>
  </r>
  <r>
    <s v="ID1451"/>
    <s v=" Mr"/>
    <s v="Horning"/>
    <s v="  Peter B."/>
    <n v="22.44"/>
    <n v="4.62"/>
    <x v="1"/>
    <s v="No"/>
    <s v="No"/>
    <n v="0"/>
    <s v="No"/>
    <s v="Normal weight"/>
    <s v="Normal"/>
    <s v="18-Dec-1976"/>
    <n v="46"/>
    <n v="2"/>
    <n v="7273.02"/>
    <s v="tier - 2"/>
    <s v="tier - 1"/>
    <s v="R1013"/>
  </r>
  <r>
    <s v="ID1452"/>
    <s v=" Mr"/>
    <s v="Goode"/>
    <s v="  Adam"/>
    <n v="37.049999999999997"/>
    <n v="9.9600000000000009"/>
    <x v="1"/>
    <s v="No"/>
    <s v="No"/>
    <n v="0"/>
    <s v="No"/>
    <s v="Obesity"/>
    <s v="Diabetes"/>
    <s v="4-Aug-1981"/>
    <n v="41"/>
    <n v="2"/>
    <n v="7265.7"/>
    <s v="tier - 3"/>
    <s v="tier - 3"/>
    <s v="R1012"/>
  </r>
  <r>
    <s v="ID1453"/>
    <s v=" Mr"/>
    <s v="Doden"/>
    <s v="  Jeremy J"/>
    <n v="22.95"/>
    <n v="10.53"/>
    <x v="0"/>
    <s v="No"/>
    <s v="No"/>
    <n v="2"/>
    <s v="No"/>
    <s v="Normal weight"/>
    <s v="Diabetes"/>
    <s v="25-Oct-1973"/>
    <n v="49"/>
    <n v="0"/>
    <n v="7265.58"/>
    <s v="tier - 2"/>
    <s v="tier - 2"/>
    <s v="R1013"/>
  </r>
  <r>
    <s v="ID1454"/>
    <s v=" Mr"/>
    <s v="Groff"/>
    <s v="  Adam C"/>
    <n v="34.200000000000003"/>
    <n v="6.69"/>
    <x v="1"/>
    <s v="No"/>
    <s v="No"/>
    <n v="0"/>
    <s v="No"/>
    <s v="Obesity"/>
    <s v="Diabetes"/>
    <s v="13-Jun-1981"/>
    <n v="41"/>
    <n v="2"/>
    <n v="7261.74"/>
    <s v="tier - 3"/>
    <s v="tier - 3"/>
    <s v="R1012"/>
  </r>
  <r>
    <s v="ID1455"/>
    <s v=" Mr"/>
    <s v="Kuehler"/>
    <s v="  Jon"/>
    <n v="30.59"/>
    <n v="9.5500000000000007"/>
    <x v="1"/>
    <s v="No"/>
    <s v="No"/>
    <n v="0"/>
    <s v="No"/>
    <s v="Obesity"/>
    <s v="Diabetes"/>
    <s v="14-Aug-1981"/>
    <n v="41"/>
    <n v="2"/>
    <n v="7256.72"/>
    <s v="tier - 3"/>
    <s v="tier - 2"/>
    <s v="R1012"/>
  </r>
  <r>
    <s v="ID1456"/>
    <s v=" Mr"/>
    <s v="Daniels"/>
    <s v="  Steven J"/>
    <n v="25.51"/>
    <n v="6.05"/>
    <x v="0"/>
    <s v="No"/>
    <s v="No"/>
    <n v="0"/>
    <s v="No"/>
    <s v="Over Weight"/>
    <s v="Prediabetes"/>
    <s v="24-Jul-1982"/>
    <n v="40"/>
    <n v="3"/>
    <n v="7248.71"/>
    <s v="tier - 2"/>
    <s v="tier - 1"/>
    <s v="R1013"/>
  </r>
  <r>
    <s v="ID1457"/>
    <s v=" Ms"/>
    <s v="Gibby"/>
    <s v="  Jessica P."/>
    <n v="29.04"/>
    <n v="10.56"/>
    <x v="1"/>
    <s v="No"/>
    <s v="No"/>
    <n v="1"/>
    <s v="No"/>
    <s v="Over Weight"/>
    <s v="Diabetes"/>
    <s v="2-Sep-1986"/>
    <n v="36"/>
    <n v="4"/>
    <n v="7243.81"/>
    <s v="tier - 2"/>
    <s v="tier - 3"/>
    <s v="R1013"/>
  </r>
  <r>
    <s v="ID1458"/>
    <s v=" Ms"/>
    <s v="Busa"/>
    <s v="  Ashley"/>
    <n v="22.135000000000002"/>
    <n v="10.81"/>
    <x v="1"/>
    <s v="No"/>
    <s v="No"/>
    <n v="1"/>
    <s v="No"/>
    <s v="Normal weight"/>
    <s v="Diabetes"/>
    <s v="13-Jul-1986"/>
    <n v="36"/>
    <n v="3"/>
    <n v="7228.22"/>
    <s v="tier - 2"/>
    <s v="tier - 1"/>
    <s v="R1024"/>
  </r>
  <r>
    <s v="ID1459"/>
    <s v=" Mr"/>
    <s v="Moyo"/>
    <s v="  Arturo H."/>
    <n v="21.375"/>
    <n v="4.32"/>
    <x v="0"/>
    <s v="No"/>
    <s v="No"/>
    <n v="0"/>
    <s v="No"/>
    <s v="Normal weight"/>
    <s v="Normal"/>
    <s v="15-Sep-1977"/>
    <n v="45"/>
    <n v="0"/>
    <n v="7222.79"/>
    <s v="tier - 3"/>
    <s v="tier - 3"/>
    <s v="R1012"/>
  </r>
  <r>
    <s v="ID1460"/>
    <s v=" Mr"/>
    <s v="Horn"/>
    <s v="  Ketil"/>
    <n v="29.19"/>
    <n v="4.37"/>
    <x v="0"/>
    <s v="No"/>
    <s v="No"/>
    <n v="0"/>
    <s v="No"/>
    <s v="Over Weight"/>
    <s v="Normal"/>
    <s v="28-Jun-1991"/>
    <n v="31"/>
    <n v="3"/>
    <n v="7220.25"/>
    <s v="tier - 2"/>
    <s v="tier - 2"/>
    <s v="R1021"/>
  </r>
  <r>
    <s v="ID1461"/>
    <s v=" Ms"/>
    <s v="Bien"/>
    <s v="  Katie"/>
    <n v="31.92"/>
    <n v="4.8099999999999996"/>
    <x v="1"/>
    <s v="No"/>
    <s v="Yes"/>
    <n v="1"/>
    <s v="No"/>
    <s v="Obesity"/>
    <s v="Normal"/>
    <s v="21-Nov-1983"/>
    <n v="39"/>
    <n v="2"/>
    <n v="7209.49"/>
    <s v="tier - 2"/>
    <s v="tier - 3"/>
    <s v="R1012"/>
  </r>
  <r>
    <s v="ID1462"/>
    <s v=" Ms"/>
    <s v="O'Connor"/>
    <s v="  Christi"/>
    <n v="26.315000000000001"/>
    <n v="4.5599999999999996"/>
    <x v="1"/>
    <s v="No"/>
    <s v="Yes"/>
    <n v="1"/>
    <s v="No"/>
    <s v="Over Weight"/>
    <s v="Normal"/>
    <s v="11-Aug-1983"/>
    <n v="39"/>
    <n v="2"/>
    <n v="7201.7"/>
    <s v="tier - 2"/>
    <s v="tier - 3"/>
    <s v="R1012"/>
  </r>
  <r>
    <s v="ID1463"/>
    <s v=" Mr"/>
    <s v="Ash"/>
    <s v="  Alan"/>
    <n v="35.299999999999997"/>
    <n v="4.3899999999999997"/>
    <x v="0"/>
    <s v="No"/>
    <s v="No"/>
    <n v="0"/>
    <s v="No"/>
    <s v="Obesity"/>
    <s v="Normal"/>
    <s v="14-Sep-1982"/>
    <n v="40"/>
    <n v="3"/>
    <n v="7196.87"/>
    <s v="tier - 3"/>
    <s v="tier - 2"/>
    <s v="R1011"/>
  </r>
  <r>
    <s v="ID1464"/>
    <s v=" Mr"/>
    <s v="Do Prado"/>
    <s v="  Edivaldo B. Sr."/>
    <n v="18.91"/>
    <n v="11.44"/>
    <x v="0"/>
    <s v="No"/>
    <s v="No"/>
    <n v="0"/>
    <s v="No"/>
    <s v="Normal weight"/>
    <s v="Diabetes"/>
    <s v="26-Aug-1968"/>
    <n v="54"/>
    <n v="0"/>
    <n v="7179.52"/>
    <s v="tier - 3"/>
    <s v="tier - 3"/>
    <s v="R1013"/>
  </r>
  <r>
    <s v="ID1465"/>
    <s v=" Ms"/>
    <s v="Phillips"/>
    <s v="  Eve"/>
    <n v="22.41"/>
    <n v="11.37"/>
    <x v="1"/>
    <s v="No"/>
    <s v="No"/>
    <n v="1"/>
    <s v="No"/>
    <s v="Normal weight"/>
    <s v="Diabetes"/>
    <s v="19-Jul-1975"/>
    <n v="47"/>
    <n v="1"/>
    <n v="7175.51"/>
    <s v="tier - 2"/>
    <s v="tier - 3"/>
    <s v="R1013"/>
  </r>
  <r>
    <s v="ID1466"/>
    <s v=" Mr"/>
    <s v="Kelly"/>
    <s v="  Devin"/>
    <n v="22.704999999999998"/>
    <n v="6.14"/>
    <x v="0"/>
    <s v="No"/>
    <s v="No"/>
    <n v="0"/>
    <s v="No"/>
    <s v="Normal weight"/>
    <s v="Prediabetes"/>
    <s v="16-Aug-1982"/>
    <n v="40"/>
    <n v="2"/>
    <n v="7173.36"/>
    <s v="tier - 3"/>
    <s v="tier - 2"/>
    <s v="R1016"/>
  </r>
  <r>
    <s v="ID1467"/>
    <s v=" Mr"/>
    <s v="Dever"/>
    <s v="  Shaun R"/>
    <n v="37.18"/>
    <n v="4.8899999999999997"/>
    <x v="0"/>
    <s v="No"/>
    <s v="No"/>
    <n v="0"/>
    <s v="No"/>
    <s v="Obesity"/>
    <s v="Normal"/>
    <s v="30-Sep-1980"/>
    <n v="42"/>
    <n v="2"/>
    <n v="7162.01"/>
    <s v="tier - 2"/>
    <s v="tier - 3"/>
    <s v="R1013"/>
  </r>
  <r>
    <s v="ID1468"/>
    <s v=" Mr"/>
    <s v="Horvath"/>
    <s v="  Adrian"/>
    <n v="35.97"/>
    <n v="4.5999999999999996"/>
    <x v="0"/>
    <s v="No"/>
    <s v="No"/>
    <n v="0"/>
    <s v="No"/>
    <s v="Obesity"/>
    <s v="Normal"/>
    <s v="7-Oct-1980"/>
    <n v="42"/>
    <n v="2"/>
    <n v="7160.33"/>
    <s v="tier - 2"/>
    <s v="tier - 1"/>
    <s v="R1013"/>
  </r>
  <r>
    <s v="ID1469"/>
    <s v=" Mr"/>
    <s v="Danner"/>
    <s v="  Andrew"/>
    <n v="35.799999999999997"/>
    <n v="4.42"/>
    <x v="0"/>
    <s v="No"/>
    <s v="No"/>
    <n v="0"/>
    <s v="No"/>
    <s v="Obesity"/>
    <s v="Normal"/>
    <s v="22-Jun-1980"/>
    <n v="42"/>
    <n v="2"/>
    <n v="7160.09"/>
    <s v="tier - 2"/>
    <s v="tier - 2"/>
    <s v="R1011"/>
  </r>
  <r>
    <s v="ID1470"/>
    <s v=" Ms"/>
    <s v="Weiss"/>
    <s v="  Mallory"/>
    <n v="28.31"/>
    <n v="7.48"/>
    <x v="1"/>
    <s v="No"/>
    <s v="No"/>
    <n v="0"/>
    <s v="No"/>
    <s v="Over Weight"/>
    <s v="Diabetes"/>
    <s v="17-Jul-1981"/>
    <n v="41"/>
    <n v="1"/>
    <n v="7153.55"/>
    <s v="tier - 2"/>
    <s v="tier - 1"/>
    <s v="R1012"/>
  </r>
  <r>
    <s v="ID1471"/>
    <s v=" Mr"/>
    <s v="D'Andrea"/>
    <s v="  Shawn E"/>
    <n v="38.06"/>
    <n v="10.74"/>
    <x v="0"/>
    <s v="No"/>
    <s v="No"/>
    <n v="0"/>
    <s v="No"/>
    <s v="Obesity"/>
    <s v="Diabetes"/>
    <s v="6-Sep-1978"/>
    <n v="44"/>
    <n v="1"/>
    <n v="7152.67"/>
    <s v="tier - 3"/>
    <s v="tier - 2"/>
    <s v="R1013"/>
  </r>
  <r>
    <s v="ID1472"/>
    <s v=" Ms"/>
    <s v="Olesky"/>
    <s v="  Sarah E"/>
    <n v="28"/>
    <n v="5.19"/>
    <x v="0"/>
    <s v="No"/>
    <s v="No"/>
    <n v="1"/>
    <s v="No"/>
    <s v="Over Weight"/>
    <s v="Normal"/>
    <s v="29-Jun-1984"/>
    <n v="38"/>
    <n v="3"/>
    <n v="7151.09"/>
    <s v="tier - 2"/>
    <s v="tier - 2"/>
    <s v="R1011"/>
  </r>
  <r>
    <s v="ID1473"/>
    <s v=" Mr"/>
    <s v="Whitcraft"/>
    <s v="  Josh"/>
    <n v="34.32"/>
    <n v="9.17"/>
    <x v="0"/>
    <s v="No"/>
    <s v="No"/>
    <n v="0"/>
    <s v="No"/>
    <s v="Obesity"/>
    <s v="Diabetes"/>
    <s v="30-Jul-1978"/>
    <n v="44"/>
    <n v="1"/>
    <n v="7147.47"/>
    <s v="tier - 2"/>
    <s v="tier - 3"/>
    <s v="R1013"/>
  </r>
  <r>
    <s v="ID1474"/>
    <s v=" Mr"/>
    <s v="Salazar"/>
    <s v="  Johann A"/>
    <n v="22.3"/>
    <n v="4.95"/>
    <x v="1"/>
    <s v="No"/>
    <s v="No"/>
    <n v="0"/>
    <s v="No"/>
    <s v="Normal weight"/>
    <s v="Normal"/>
    <s v="24-Jun-1976"/>
    <n v="46"/>
    <n v="0"/>
    <n v="7147.11"/>
    <s v="tier - 3"/>
    <s v="tier - 2"/>
    <s v="R1011"/>
  </r>
  <r>
    <s v="ID1475"/>
    <s v=" Ms"/>
    <s v="Todd"/>
    <s v="  Robin M."/>
    <n v="27.835000000000001"/>
    <n v="6.03"/>
    <x v="0"/>
    <s v="No"/>
    <s v="No"/>
    <n v="1"/>
    <s v="No"/>
    <s v="Over Weight"/>
    <s v="Prediabetes"/>
    <s v="21-Nov-1984"/>
    <n v="38"/>
    <n v="2"/>
    <n v="7144.86"/>
    <s v="tier - 2"/>
    <s v="tier - 2"/>
    <s v="R1024"/>
  </r>
  <r>
    <s v="ID1476"/>
    <s v=" Mr"/>
    <s v="Pond"/>
    <s v="  Kyle K"/>
    <n v="39.229999999999997"/>
    <n v="5.36"/>
    <x v="0"/>
    <s v="No"/>
    <s v="No"/>
    <n v="0"/>
    <s v="No"/>
    <s v="Obesity"/>
    <s v="Normal"/>
    <s v="8-Aug-1999"/>
    <n v="23"/>
    <n v="0"/>
    <n v="7144.4"/>
    <s v="tier - 2"/>
    <s v="tier - 1"/>
    <s v="R1022"/>
  </r>
  <r>
    <s v="ID1477"/>
    <s v=" Ms"/>
    <s v="Egan"/>
    <s v="  Alison"/>
    <n v="19.95"/>
    <n v="6.11"/>
    <x v="0"/>
    <s v="No"/>
    <s v="No"/>
    <n v="1"/>
    <s v="No"/>
    <s v="Normal weight"/>
    <s v="Prediabetes"/>
    <s v="7-Jul-1984"/>
    <n v="38"/>
    <n v="2"/>
    <n v="7133.9"/>
    <s v="tier - 2"/>
    <s v="tier - 1"/>
    <s v="R1024"/>
  </r>
  <r>
    <s v="ID1478"/>
    <s v=" Mr"/>
    <s v="Bersani"/>
    <s v="  Michael A."/>
    <n v="34.64"/>
    <n v="4.88"/>
    <x v="0"/>
    <s v="No"/>
    <s v="Yes"/>
    <n v="1"/>
    <s v="No"/>
    <s v="Obesity"/>
    <s v="Normal"/>
    <s v="1-Aug-1993"/>
    <n v="29"/>
    <n v="0"/>
    <n v="7128.64"/>
    <s v="tier - 2"/>
    <s v="tier - 2"/>
    <s v="R1021"/>
  </r>
  <r>
    <s v="ID1479"/>
    <s v=" Mr"/>
    <s v="Creech"/>
    <s v="  Byron A"/>
    <n v="18.75"/>
    <n v="6.72"/>
    <x v="0"/>
    <s v="No"/>
    <s v="No"/>
    <n v="0"/>
    <s v="No"/>
    <s v="Normal weight"/>
    <s v="Diabetes"/>
    <s v="29-Jun-1968"/>
    <n v="54"/>
    <n v="0"/>
    <n v="7125.25"/>
    <s v="tier - 3"/>
    <s v="tier - 2"/>
    <s v="R1013"/>
  </r>
  <r>
    <s v="ID1480"/>
    <s v=" Ms"/>
    <s v="Sudres"/>
    <s v="  Carine A"/>
    <n v="26.48"/>
    <n v="4.2"/>
    <x v="0"/>
    <s v="No"/>
    <s v="No"/>
    <n v="1"/>
    <s v="No"/>
    <s v="Over Weight"/>
    <s v="Normal"/>
    <s v="11-Aug-1987"/>
    <n v="35"/>
    <n v="3"/>
    <n v="7106.81"/>
    <s v="tier - 2"/>
    <s v="tier - 1"/>
    <s v="R1012"/>
  </r>
  <r>
    <s v="ID1481"/>
    <s v=" Mr"/>
    <s v="Couture"/>
    <s v="  Nathaniel"/>
    <n v="34.83"/>
    <n v="5.79"/>
    <x v="0"/>
    <s v="No"/>
    <s v="No"/>
    <n v="1"/>
    <s v="No"/>
    <s v="Obesity"/>
    <s v="Prediabetes"/>
    <s v="18-Jun-1992"/>
    <n v="30"/>
    <n v="0"/>
    <n v="7096.98"/>
    <s v="tier - 2"/>
    <s v="tier - 2"/>
    <s v="R1012"/>
  </r>
  <r>
    <s v="ID1482"/>
    <s v=" Ms"/>
    <s v="Willard"/>
    <s v="  Lindsay A."/>
    <n v="25.46"/>
    <n v="4.29"/>
    <x v="0"/>
    <s v="No"/>
    <s v="No"/>
    <n v="0"/>
    <s v="No"/>
    <s v="Over Weight"/>
    <s v="Normal"/>
    <s v="6-Oct-1982"/>
    <n v="40"/>
    <n v="1"/>
    <n v="7077.19"/>
    <s v="tier - 2"/>
    <s v="tier - 3"/>
    <s v="R1024"/>
  </r>
  <r>
    <s v="ID1483"/>
    <s v=" Mr"/>
    <s v="Patronick"/>
    <s v="  Justin R"/>
    <n v="23.31"/>
    <n v="8.27"/>
    <x v="0"/>
    <s v="No"/>
    <s v="No"/>
    <n v="0"/>
    <s v="No"/>
    <s v="Normal weight"/>
    <s v="Diabetes"/>
    <s v="24-Jun-1978"/>
    <n v="44"/>
    <n v="2"/>
    <n v="7054.41"/>
    <s v="tier - 2"/>
    <s v="tier - 2"/>
    <s v="R1013"/>
  </r>
  <r>
    <s v="ID1484"/>
    <s v=" Ms"/>
    <s v="Depasquale"/>
    <s v="  Casey"/>
    <n v="29"/>
    <n v="4.5599999999999996"/>
    <x v="0"/>
    <s v="No"/>
    <s v="No"/>
    <n v="0"/>
    <s v="No"/>
    <s v="Over Weight"/>
    <s v="Normal"/>
    <s v="28-Jun-1980"/>
    <n v="42"/>
    <n v="1"/>
    <n v="7050.64"/>
    <s v="tier - 2"/>
    <s v="tier - 3"/>
    <s v="R1011"/>
  </r>
  <r>
    <s v="ID1485"/>
    <s v=" Ms"/>
    <s v="Lavergne"/>
    <s v="  Amanda L"/>
    <n v="32.869999999999997"/>
    <n v="5.33"/>
    <x v="0"/>
    <s v="No"/>
    <s v="No"/>
    <n v="0"/>
    <s v="No"/>
    <s v="Obesity"/>
    <s v="Normal"/>
    <s v="21-Jul-1980"/>
    <n v="42"/>
    <n v="0"/>
    <n v="7050.02"/>
    <s v="tier - 2"/>
    <s v="tier - 1"/>
    <s v="R1024"/>
  </r>
  <r>
    <s v="ID1486"/>
    <s v=" Ms"/>
    <s v="Kawakami"/>
    <s v="  Ayako N."/>
    <n v="26.18"/>
    <n v="5.63"/>
    <x v="0"/>
    <s v="No"/>
    <s v="No"/>
    <n v="0"/>
    <s v="No"/>
    <s v="Over Weight"/>
    <s v="Normal"/>
    <s v="22-Oct-1980"/>
    <n v="42"/>
    <n v="1"/>
    <n v="7046.72"/>
    <s v="tier - 2"/>
    <s v="tier - 3"/>
    <s v="R1013"/>
  </r>
  <r>
    <s v="ID1487"/>
    <s v=" Ms"/>
    <s v="Gonsalves"/>
    <s v="  Emilee"/>
    <n v="25.3"/>
    <n v="5.12"/>
    <x v="0"/>
    <s v="No"/>
    <s v="No"/>
    <n v="0"/>
    <s v="No"/>
    <s v="Over Weight"/>
    <s v="Normal"/>
    <s v="26-Jul-1980"/>
    <n v="42"/>
    <n v="1"/>
    <n v="7045.5"/>
    <s v="tier - 2"/>
    <s v="tier - 1"/>
    <s v="R1011"/>
  </r>
  <r>
    <s v="ID1488"/>
    <s v=" Mr"/>
    <s v="Peck"/>
    <s v="  Stephen M"/>
    <n v="36.94"/>
    <n v="5.15"/>
    <x v="1"/>
    <s v="No"/>
    <s v="No"/>
    <n v="1"/>
    <s v="No"/>
    <s v="Obesity"/>
    <s v="Normal"/>
    <s v="29-Oct-1995"/>
    <n v="27"/>
    <n v="0"/>
    <n v="7042.11"/>
    <s v="tier - 2"/>
    <s v="tier - 3"/>
    <s v="R1012"/>
  </r>
  <r>
    <s v="ID1489"/>
    <s v=" Ms"/>
    <s v="Aure"/>
    <s v="  Annemarie A"/>
    <n v="22.86"/>
    <n v="7.5"/>
    <x v="0"/>
    <s v="No"/>
    <s v="No"/>
    <n v="0"/>
    <s v="No"/>
    <s v="Normal weight"/>
    <s v="Diabetes"/>
    <s v="2-Jun-1978"/>
    <n v="45"/>
    <n v="2"/>
    <n v="7033.08"/>
    <s v="tier - 2"/>
    <s v="tier - 2"/>
    <s v="R1013"/>
  </r>
  <r>
    <s v="ID1490"/>
    <s v=" Ms"/>
    <s v="Mattingly"/>
    <s v="  Ashley R"/>
    <n v="18.760000000000002"/>
    <n v="4.88"/>
    <x v="1"/>
    <s v="No"/>
    <s v="Yes"/>
    <n v="1"/>
    <s v="No"/>
    <s v="Normal weight"/>
    <s v="Normal"/>
    <s v="6-Jul-1969"/>
    <n v="53"/>
    <n v="0"/>
    <n v="7003.1"/>
    <s v="tier - 2"/>
    <s v="tier - 3"/>
    <s v="R1013"/>
  </r>
  <r>
    <s v="ID1491"/>
    <s v=" Ms"/>
    <s v="Stelpflug"/>
    <s v="  Leslie A"/>
    <n v="24.36"/>
    <n v="5.57"/>
    <x v="0"/>
    <s v="No"/>
    <s v="No"/>
    <n v="0"/>
    <s v="No"/>
    <s v="Normal weight"/>
    <s v="Normal"/>
    <s v="1-Sep-1982"/>
    <n v="40"/>
    <n v="3"/>
    <n v="6989.95"/>
    <s v="tier - 2"/>
    <s v="tier - 1"/>
    <s v="R1013"/>
  </r>
  <r>
    <s v="ID1492"/>
    <s v=" Mr"/>
    <s v="Sanchez Antognini"/>
    <s v="  Mauricio J. Sr."/>
    <n v="32.299999999999997"/>
    <n v="5.31"/>
    <x v="0"/>
    <s v="No"/>
    <s v="No"/>
    <n v="0"/>
    <s v="No"/>
    <s v="Obesity"/>
    <s v="Normal"/>
    <s v="18-Oct-1982"/>
    <n v="40"/>
    <n v="2"/>
    <n v="6986.7"/>
    <s v="tier - 3"/>
    <s v="tier - 1"/>
    <s v="R1012"/>
  </r>
  <r>
    <s v="ID1493"/>
    <s v=" Mr"/>
    <s v="Condon"/>
    <s v="  Kieran"/>
    <n v="22.704999999999998"/>
    <n v="4.57"/>
    <x v="1"/>
    <s v="No"/>
    <s v="No"/>
    <n v="0"/>
    <s v="No"/>
    <s v="Normal weight"/>
    <s v="Normal"/>
    <s v="10-Dec-1985"/>
    <n v="37"/>
    <n v="3"/>
    <n v="6985.51"/>
    <s v="tier - 2"/>
    <s v="tier - 2"/>
    <s v="R1019"/>
  </r>
  <r>
    <s v="ID1494"/>
    <s v=" Ms"/>
    <s v="Magato"/>
    <s v="  Elizabeth A"/>
    <n v="21.79"/>
    <n v="8.6999999999999993"/>
    <x v="1"/>
    <s v="No"/>
    <s v="No"/>
    <n v="1"/>
    <s v="No"/>
    <s v="Normal weight"/>
    <s v="Diabetes"/>
    <s v="3-Jun-1975"/>
    <n v="48"/>
    <n v="1"/>
    <n v="6965.21"/>
    <s v="tier - 2"/>
    <s v="tier - 3"/>
    <s v="R1013"/>
  </r>
  <r>
    <s v="ID1495"/>
    <s v=" Mr"/>
    <s v="Dombrowski"/>
    <s v="  Zeke M."/>
    <n v="24.52"/>
    <n v="4.76"/>
    <x v="0"/>
    <s v="No"/>
    <s v="No"/>
    <n v="0"/>
    <s v="No"/>
    <s v="Normal weight"/>
    <s v="Normal"/>
    <s v="18-Aug-1980"/>
    <n v="42"/>
    <n v="2"/>
    <n v="6951.12"/>
    <s v="tier - 2"/>
    <s v="tier - 2"/>
    <s v="R1013"/>
  </r>
  <r>
    <s v="ID1496"/>
    <s v=" Mr"/>
    <s v="Ohara"/>
    <s v="  Chip"/>
    <n v="39.520000000000003"/>
    <n v="11.81"/>
    <x v="0"/>
    <s v="No"/>
    <s v="No"/>
    <n v="0"/>
    <s v="No"/>
    <s v="Obesity"/>
    <s v="Diabetes"/>
    <s v="15-Dec-1978"/>
    <n v="44"/>
    <n v="0"/>
    <n v="6948.7"/>
    <s v="tier - 1"/>
    <s v="tier - 2"/>
    <s v="R1012"/>
  </r>
  <r>
    <s v="ID1497"/>
    <s v=" Mr"/>
    <s v="Cifuentes Fetiva"/>
    <s v="  Miguel Angel Sr."/>
    <n v="24.49"/>
    <n v="4.67"/>
    <x v="0"/>
    <s v="No"/>
    <s v="No"/>
    <n v="0"/>
    <s v="No"/>
    <s v="Normal weight"/>
    <s v="Normal"/>
    <s v="5-Oct-1980"/>
    <n v="42"/>
    <n v="2"/>
    <n v="6940.94"/>
    <s v="tier - 2"/>
    <s v="tier - 3"/>
    <s v="R1013"/>
  </r>
  <r>
    <s v="ID1498"/>
    <s v=" Mr"/>
    <s v="Keno"/>
    <s v="  Brian"/>
    <n v="26.315000000000001"/>
    <n v="6.02"/>
    <x v="0"/>
    <s v="No"/>
    <s v="No"/>
    <n v="0"/>
    <s v="No"/>
    <s v="Over Weight"/>
    <s v="Prediabetes"/>
    <s v="30-Aug-1980"/>
    <n v="42"/>
    <n v="1"/>
    <n v="6940.91"/>
    <s v="tier - 2"/>
    <s v="tier - 2"/>
    <s v="R1012"/>
  </r>
  <r>
    <s v="ID1499"/>
    <s v=" Ms"/>
    <s v="Bruce"/>
    <s v="  Meghan"/>
    <n v="22.58"/>
    <n v="7.46"/>
    <x v="0"/>
    <s v="No"/>
    <s v="No"/>
    <n v="0"/>
    <s v="No"/>
    <s v="Normal weight"/>
    <s v="Diabetes"/>
    <s v="29-Nov-1978"/>
    <n v="44"/>
    <n v="2"/>
    <n v="6938.11"/>
    <s v="tier - 2"/>
    <s v="tier - 2"/>
    <s v="R1013"/>
  </r>
  <r>
    <s v="ID1500"/>
    <s v=" Ms"/>
    <s v="Lorch"/>
    <s v="  Meredith L."/>
    <n v="19.475000000000001"/>
    <n v="4.74"/>
    <x v="0"/>
    <s v="No"/>
    <s v="No"/>
    <n v="1"/>
    <s v="No"/>
    <s v="Normal weight"/>
    <s v="Normal"/>
    <s v="5-Sep-1984"/>
    <n v="38"/>
    <n v="2"/>
    <n v="6933.24"/>
    <s v="tier - 2"/>
    <s v="tier - 3"/>
    <s v="R1012"/>
  </r>
  <r>
    <s v="ID1501"/>
    <s v=" Mrs"/>
    <s v="Sullivan"/>
    <s v="  Millicent M"/>
    <n v="26.33"/>
    <n v="4.79"/>
    <x v="0"/>
    <s v="No"/>
    <s v="No"/>
    <n v="0"/>
    <s v="No"/>
    <s v="Over Weight"/>
    <s v="Normal"/>
    <s v="21-Dec-1989"/>
    <n v="33"/>
    <n v="3"/>
    <n v="6895.19"/>
    <s v="tier - 2"/>
    <s v="tier - 3"/>
    <s v="R1024"/>
  </r>
  <r>
    <s v="ID1502"/>
    <s v=" Ms"/>
    <s v="Cave"/>
    <s v="  Kathleen"/>
    <n v="17.29"/>
    <n v="5.35"/>
    <x v="1"/>
    <s v="No"/>
    <s v="No"/>
    <n v="0"/>
    <s v="No"/>
    <s v="Under Weight"/>
    <s v="Normal"/>
    <s v="10-Sep-1985"/>
    <n v="37"/>
    <n v="2"/>
    <n v="6877.98"/>
    <s v="tier - 2"/>
    <s v="tier - 1"/>
    <s v="R1024"/>
  </r>
  <r>
    <s v="ID1503"/>
    <s v=" Ms"/>
    <s v="Gudenkauf"/>
    <s v="  Kimberly K"/>
    <n v="42.88"/>
    <n v="4.87"/>
    <x v="0"/>
    <s v="yes"/>
    <s v="No"/>
    <n v="1"/>
    <s v="No"/>
    <s v="Obesity"/>
    <s v="Normal"/>
    <s v="24-Dec-2004"/>
    <n v="18"/>
    <n v="0"/>
    <n v="6876.53"/>
    <s v="tier - 2"/>
    <s v="tier - 1"/>
    <s v="R1012"/>
  </r>
  <r>
    <s v="ID1504"/>
    <s v=" Mr"/>
    <s v="Thomas"/>
    <s v="  Justin C"/>
    <n v="32.200000000000003"/>
    <n v="10.09"/>
    <x v="1"/>
    <s v="No"/>
    <s v="No"/>
    <n v="0"/>
    <s v="No"/>
    <s v="Obesity"/>
    <s v="Diabetes"/>
    <s v="23-Jun-1981"/>
    <n v="41"/>
    <n v="2"/>
    <n v="6875.96"/>
    <s v="tier - 2"/>
    <s v="tier - 2"/>
    <s v="R1011"/>
  </r>
  <r>
    <s v="ID1505"/>
    <s v=" Mr"/>
    <s v="Holley"/>
    <s v="  Tristan P."/>
    <n v="18.75"/>
    <n v="5.47"/>
    <x v="1"/>
    <s v="No"/>
    <s v="Yes"/>
    <n v="1"/>
    <s v="No"/>
    <s v="Normal weight"/>
    <s v="Normal"/>
    <s v="23-Oct-1969"/>
    <n v="53"/>
    <n v="0"/>
    <n v="6868.39"/>
    <s v="tier - 2"/>
    <s v="tier - 2"/>
    <s v="R1013"/>
  </r>
  <r>
    <s v="ID1506"/>
    <s v=" Ms"/>
    <s v="Kemble"/>
    <s v="  Traci A"/>
    <n v="22.36"/>
    <n v="8.6"/>
    <x v="0"/>
    <s v="No"/>
    <s v="No"/>
    <n v="0"/>
    <s v="No"/>
    <s v="Normal weight"/>
    <s v="Diabetes"/>
    <s v="5-Aug-1978"/>
    <n v="44"/>
    <n v="2"/>
    <n v="6863.49"/>
    <s v="tier - 2"/>
    <s v="tier - 1"/>
    <s v="R1013"/>
  </r>
  <r>
    <s v="ID1507"/>
    <s v=" Mr"/>
    <s v="Bentley"/>
    <s v="  Justin P"/>
    <n v="23.94"/>
    <n v="10.74"/>
    <x v="1"/>
    <s v="No"/>
    <s v="No"/>
    <n v="0"/>
    <s v="No"/>
    <s v="Normal weight"/>
    <s v="Diabetes"/>
    <s v="19-Jun-1981"/>
    <n v="41"/>
    <n v="1"/>
    <n v="6858.48"/>
    <s v="tier - 2"/>
    <s v="tier - 2"/>
    <s v="R1019"/>
  </r>
  <r>
    <s v="ID1508"/>
    <s v=" Mr"/>
    <s v="Jones"/>
    <s v="  Logan M"/>
    <n v="30.1"/>
    <n v="4.3899999999999997"/>
    <x v="0"/>
    <s v="No"/>
    <s v="Yes"/>
    <n v="1"/>
    <s v="No"/>
    <s v="Obesity"/>
    <s v="Normal"/>
    <s v="4-Nov-1979"/>
    <n v="43"/>
    <n v="1"/>
    <n v="6849.03"/>
    <s v="tier - 2"/>
    <s v="tier - 2"/>
    <s v="R1011"/>
  </r>
  <r>
    <s v="ID1509"/>
    <s v=" Mr"/>
    <s v="Tremblay"/>
    <s v="  Sebastien"/>
    <n v="21.93"/>
    <n v="6.3"/>
    <x v="0"/>
    <s v="No"/>
    <s v="No"/>
    <n v="0"/>
    <s v="No"/>
    <s v="Normal weight"/>
    <s v="Prediabetes"/>
    <s v="15-Jun-1977"/>
    <n v="45"/>
    <n v="2"/>
    <n v="6843.17"/>
    <s v="tier - 2"/>
    <s v="tier - 1"/>
    <s v="R1013"/>
  </r>
  <r>
    <s v="ID1510"/>
    <s v=" Ms"/>
    <s v="Bellucci"/>
    <s v="  Tiffany A"/>
    <n v="39.75"/>
    <n v="5.41"/>
    <x v="0"/>
    <s v="yes"/>
    <s v="No"/>
    <n v="1"/>
    <s v="No"/>
    <s v="Obesity"/>
    <s v="Normal"/>
    <s v="30-Nov-2000"/>
    <n v="22"/>
    <n v="0"/>
    <n v="6842.28"/>
    <s v="tier - 2"/>
    <s v="tier - 1"/>
    <s v="R1012"/>
  </r>
  <r>
    <s v="ID1511"/>
    <s v=" Mr"/>
    <s v="Collins"/>
    <s v="  Matthew"/>
    <n v="26.03"/>
    <n v="4.47"/>
    <x v="0"/>
    <s v="No"/>
    <s v="Yes"/>
    <n v="1"/>
    <s v="No"/>
    <s v="Over Weight"/>
    <s v="Normal"/>
    <s v="15-Jul-1979"/>
    <n v="43"/>
    <n v="0"/>
    <n v="6837.37"/>
    <s v="tier - 3"/>
    <s v="tier - 1"/>
    <s v="R1016"/>
  </r>
  <r>
    <s v="ID1512"/>
    <s v=" Mr"/>
    <s v="Gillman"/>
    <s v="  Luke"/>
    <n v="34.51"/>
    <n v="6.26"/>
    <x v="0"/>
    <s v="No"/>
    <s v="No"/>
    <n v="0"/>
    <s v="No"/>
    <s v="Obesity"/>
    <s v="Prediabetes"/>
    <s v="8-Jul-1994"/>
    <n v="28"/>
    <n v="0"/>
    <n v="6827.69"/>
    <s v="tier - 2"/>
    <s v="tier - 2"/>
    <s v="R1021"/>
  </r>
  <r>
    <s v="ID1513"/>
    <s v=" Ms"/>
    <s v="West"/>
    <s v="  Leigh"/>
    <n v="19.32"/>
    <n v="11.58"/>
    <x v="1"/>
    <s v="No"/>
    <s v="No"/>
    <n v="1"/>
    <s v="No"/>
    <s v="Normal weight"/>
    <s v="Diabetes"/>
    <s v="17-Aug-1975"/>
    <n v="47"/>
    <n v="1"/>
    <n v="6809.46"/>
    <s v="tier - 2"/>
    <s v="tier - 1"/>
    <s v="R1012"/>
  </r>
  <r>
    <s v="ID1514"/>
    <s v=" Mr"/>
    <s v="Chida"/>
    <s v="  Yosuke"/>
    <n v="28.5"/>
    <n v="4.3600000000000003"/>
    <x v="0"/>
    <s v="No"/>
    <s v="No"/>
    <n v="0"/>
    <s v="No"/>
    <s v="Over Weight"/>
    <s v="Normal"/>
    <s v="29-Jun-1991"/>
    <n v="31"/>
    <n v="5"/>
    <n v="6799.46"/>
    <s v="tier - 1"/>
    <s v="tier - 2"/>
    <s v="R1014"/>
  </r>
  <r>
    <s v="ID1515"/>
    <s v=" Mr"/>
    <s v="Reisenauer"/>
    <s v="  Matthew"/>
    <n v="30.875"/>
    <n v="4.1399999999999997"/>
    <x v="1"/>
    <s v="No"/>
    <s v="No"/>
    <n v="0"/>
    <s v="No"/>
    <s v="Obesity"/>
    <s v="Normal"/>
    <s v="24-Dec-1985"/>
    <n v="37"/>
    <n v="3"/>
    <n v="6796.86"/>
    <s v="tier - 3"/>
    <s v="tier - 3"/>
    <s v="R1012"/>
  </r>
  <r>
    <s v="ID1516"/>
    <s v=" Mr"/>
    <s v="Rosenberg-Wohl"/>
    <s v="  Jacob"/>
    <n v="24.02"/>
    <n v="4.38"/>
    <x v="0"/>
    <s v="No"/>
    <s v="No"/>
    <n v="0"/>
    <s v="No"/>
    <s v="Normal weight"/>
    <s v="Normal"/>
    <s v="23-Nov-1980"/>
    <n v="42"/>
    <n v="2"/>
    <n v="6781.52"/>
    <s v="tier - 2"/>
    <s v="tier - 2"/>
    <s v="R1013"/>
  </r>
  <r>
    <s v="ID1517"/>
    <s v=" Ms"/>
    <s v="Theriault"/>
    <s v="  Jodi"/>
    <n v="36.08"/>
    <n v="11.61"/>
    <x v="1"/>
    <s v="No"/>
    <s v="No"/>
    <n v="0"/>
    <s v="No"/>
    <s v="Obesity"/>
    <s v="Diabetes"/>
    <s v="8-Oct-1981"/>
    <n v="41"/>
    <n v="1"/>
    <n v="6781.35"/>
    <s v="tier - 2"/>
    <s v="tier - 1"/>
    <s v="R1013"/>
  </r>
  <r>
    <s v="ID1518"/>
    <s v=" Ms"/>
    <s v="Manuel"/>
    <s v="  Lauren"/>
    <n v="32.200000000000003"/>
    <n v="10.59"/>
    <x v="1"/>
    <s v="No"/>
    <s v="No"/>
    <n v="0"/>
    <s v="No"/>
    <s v="Obesity"/>
    <s v="Diabetes"/>
    <s v="3-Sep-1981"/>
    <n v="41"/>
    <n v="1"/>
    <n v="6775.96"/>
    <s v="tier - 2"/>
    <s v="tier - 3"/>
    <s v="R1011"/>
  </r>
  <r>
    <s v="ID1519"/>
    <s v=" Ms"/>
    <s v="Demko"/>
    <s v="  Misti C"/>
    <n v="28.05"/>
    <n v="11.85"/>
    <x v="1"/>
    <s v="No"/>
    <s v="No"/>
    <n v="0"/>
    <s v="No"/>
    <s v="Over Weight"/>
    <s v="Diabetes"/>
    <s v="21-Sep-1981"/>
    <n v="41"/>
    <n v="1"/>
    <n v="6770.19"/>
    <s v="tier - 2"/>
    <s v="tier - 3"/>
    <s v="R1013"/>
  </r>
  <r>
    <s v="ID1520"/>
    <s v=" Ms"/>
    <s v="Battaglia"/>
    <s v="  Angela J"/>
    <n v="19"/>
    <n v="5.46"/>
    <x v="1"/>
    <s v="No"/>
    <s v="No"/>
    <n v="1"/>
    <s v="No"/>
    <s v="Normal weight"/>
    <s v="Normal"/>
    <s v="10-Oct-1988"/>
    <n v="34"/>
    <n v="3"/>
    <n v="6753.04"/>
    <s v="tier - 2"/>
    <s v="tier - 2"/>
    <s v="R1024"/>
  </r>
  <r>
    <s v="ID1521"/>
    <s v=" Mr"/>
    <s v="Follo"/>
    <s v="  Jonathan D."/>
    <n v="16.13"/>
    <n v="4.54"/>
    <x v="1"/>
    <s v="No"/>
    <s v="No"/>
    <n v="2"/>
    <s v="No"/>
    <s v="Under Weight"/>
    <s v="Normal"/>
    <s v="9-Dec-1966"/>
    <n v="56"/>
    <n v="0"/>
    <n v="6750.27"/>
    <s v="tier - 3"/>
    <s v="tier - 2"/>
    <s v="R1013"/>
  </r>
  <r>
    <s v="ID1522"/>
    <s v=" Ms"/>
    <s v="Barana"/>
    <s v="  Victoria"/>
    <n v="18.77"/>
    <n v="11.98"/>
    <x v="1"/>
    <s v="No"/>
    <s v="No"/>
    <n v="2"/>
    <s v="No"/>
    <s v="Normal weight"/>
    <s v="Diabetes"/>
    <s v="17-Jun-1970"/>
    <n v="52"/>
    <n v="0"/>
    <n v="6749.63"/>
    <s v="tier - 2"/>
    <s v="tier - 1"/>
    <s v="R1013"/>
  </r>
  <r>
    <s v="ID1523"/>
    <s v=" Mr"/>
    <s v="Lysaght"/>
    <s v="  Adrian R."/>
    <n v="28.88"/>
    <n v="6.59"/>
    <x v="1"/>
    <s v="No"/>
    <s v="No"/>
    <n v="1"/>
    <s v="No"/>
    <s v="Over Weight"/>
    <s v="Diabetes"/>
    <s v="5-Jun-1986"/>
    <n v="37"/>
    <n v="3"/>
    <n v="6748.59"/>
    <s v="tier - 3"/>
    <s v="tier - 1"/>
    <s v="R1016"/>
  </r>
  <r>
    <s v="ID1524"/>
    <s v=" Mr"/>
    <s v="Chalmers"/>
    <s v="  Andrew"/>
    <n v="27.55"/>
    <n v="10.83"/>
    <x v="1"/>
    <s v="No"/>
    <s v="No"/>
    <n v="1"/>
    <s v="No"/>
    <s v="Over Weight"/>
    <s v="Diabetes"/>
    <s v="7-Aug-1986"/>
    <n v="36"/>
    <n v="3"/>
    <n v="6746.74"/>
    <s v="tier - 3"/>
    <s v="tier - 2"/>
    <s v="R1016"/>
  </r>
  <r>
    <s v="ID1525"/>
    <s v=" Mr"/>
    <s v="Phillippi"/>
    <s v="  Jason A."/>
    <n v="15.6"/>
    <n v="8.6"/>
    <x v="0"/>
    <s v="No"/>
    <s v="No"/>
    <n v="0"/>
    <s v="No"/>
    <s v="Under Weight"/>
    <s v="Diabetes"/>
    <s v="18-Jul-1968"/>
    <n v="54"/>
    <n v="0"/>
    <n v="6738.84"/>
    <s v="tier - 3"/>
    <s v="tier - 1"/>
    <s v="R1012"/>
  </r>
  <r>
    <s v="ID1526"/>
    <s v=" Ms"/>
    <s v="MacPherson"/>
    <s v="  Rachel"/>
    <n v="21.99"/>
    <n v="11.17"/>
    <x v="0"/>
    <s v="No"/>
    <s v="No"/>
    <n v="0"/>
    <s v="No"/>
    <s v="Normal weight"/>
    <s v="Diabetes"/>
    <s v="21-Oct-1978"/>
    <n v="44"/>
    <n v="2"/>
    <n v="6737.98"/>
    <s v="tier - 2"/>
    <s v="tier - 3"/>
    <s v="R1013"/>
  </r>
  <r>
    <s v="ID1527"/>
    <s v=" Ms"/>
    <s v="Delfidio"/>
    <s v="  Susan"/>
    <n v="34.85"/>
    <n v="5.75"/>
    <x v="0"/>
    <s v="No"/>
    <s v="No"/>
    <n v="0"/>
    <s v="No"/>
    <s v="Obesity"/>
    <s v="Prediabetes"/>
    <s v="13-Jun-1994"/>
    <n v="28"/>
    <n v="0"/>
    <n v="6721.37"/>
    <s v="tier - 2"/>
    <s v="tier - 1"/>
    <s v="R1012"/>
  </r>
  <r>
    <s v="ID1528"/>
    <s v=" Mr"/>
    <s v="Cummings"/>
    <s v="  Cameron M."/>
    <n v="24.51"/>
    <n v="4.83"/>
    <x v="1"/>
    <s v="No"/>
    <s v="Yes"/>
    <n v="1"/>
    <s v="No"/>
    <s v="Normal weight"/>
    <s v="Normal"/>
    <s v="12-Jun-1983"/>
    <n v="39"/>
    <n v="2"/>
    <n v="6710.19"/>
    <s v="tier - 3"/>
    <s v="tier - 3"/>
    <s v="R1012"/>
  </r>
  <r>
    <s v="ID1529"/>
    <s v=" Ms"/>
    <s v="Schroegel"/>
    <s v="  Claudia A."/>
    <n v="19.399999999999999"/>
    <n v="11.93"/>
    <x v="0"/>
    <s v="No"/>
    <s v="No"/>
    <n v="0"/>
    <s v="No"/>
    <s v="Normal weight"/>
    <s v="Diabetes"/>
    <s v="12-Dec-1971"/>
    <n v="51"/>
    <n v="0"/>
    <n v="6706.47"/>
    <s v="tier - 2"/>
    <s v="tier - 1"/>
    <s v="R1013"/>
  </r>
  <r>
    <s v="ID1530"/>
    <s v=" Ms"/>
    <s v="Williams"/>
    <s v="  Kate"/>
    <n v="15.1"/>
    <n v="8.41"/>
    <x v="0"/>
    <s v="No"/>
    <s v="No"/>
    <n v="0"/>
    <s v="No"/>
    <s v="Under Weight"/>
    <s v="Diabetes"/>
    <s v="13-Jul-1968"/>
    <n v="54"/>
    <n v="0"/>
    <n v="6700.56"/>
    <s v="tier - 3"/>
    <s v="tier - 1"/>
    <s v="R1012"/>
  </r>
  <r>
    <s v="ID1531"/>
    <s v=" Ms"/>
    <s v="Casey"/>
    <s v="  Nicole M."/>
    <n v="23.37"/>
    <n v="5.59"/>
    <x v="1"/>
    <s v="No"/>
    <s v="No"/>
    <n v="0"/>
    <s v="No"/>
    <s v="Normal weight"/>
    <s v="Normal"/>
    <s v="9-Jul-1985"/>
    <n v="37"/>
    <n v="2"/>
    <n v="6686.43"/>
    <s v="tier - 2"/>
    <s v="tier - 3"/>
    <s v="R1012"/>
  </r>
  <r>
    <s v="ID1532"/>
    <s v=" Mr"/>
    <s v="Randall"/>
    <s v="  Jack"/>
    <n v="42.4"/>
    <n v="4.0599999999999996"/>
    <x v="0"/>
    <s v="No"/>
    <s v="No"/>
    <n v="0"/>
    <s v="No"/>
    <s v="Obesity"/>
    <s v="Normal"/>
    <s v="20-Oct-1989"/>
    <n v="33"/>
    <n v="5"/>
    <n v="6666.24"/>
    <s v="tier - 3"/>
    <s v="tier - 1"/>
    <s v="R1011"/>
  </r>
  <r>
    <s v="ID1533"/>
    <s v=" Mr"/>
    <s v="Doyon"/>
    <s v="  Gregory"/>
    <n v="28.405000000000001"/>
    <n v="7.02"/>
    <x v="1"/>
    <s v="No"/>
    <s v="No"/>
    <n v="0"/>
    <s v="No"/>
    <s v="Over Weight"/>
    <s v="Diabetes"/>
    <s v="17-Sep-1981"/>
    <n v="41"/>
    <n v="1"/>
    <n v="6664.69"/>
    <s v="tier - 3"/>
    <s v="tier - 1"/>
    <s v="R1012"/>
  </r>
  <r>
    <s v="ID1534"/>
    <s v=" Ms"/>
    <s v="Sankey"/>
    <s v="  Rebecca"/>
    <n v="23.4"/>
    <n v="4.47"/>
    <x v="0"/>
    <s v="No"/>
    <s v="No"/>
    <n v="0"/>
    <s v="No"/>
    <s v="Normal weight"/>
    <s v="Normal"/>
    <s v="27-Sep-1982"/>
    <n v="40"/>
    <n v="3"/>
    <n v="6664.32"/>
    <s v="tier - 2"/>
    <s v="tier - 2"/>
    <s v="R1013"/>
  </r>
  <r>
    <s v="ID1535"/>
    <s v=" Mr"/>
    <s v="Stilgenbauer"/>
    <s v="  Adam"/>
    <n v="33.44"/>
    <n v="4.54"/>
    <x v="0"/>
    <s v="No"/>
    <s v="No"/>
    <n v="0"/>
    <s v="No"/>
    <s v="Obesity"/>
    <s v="Normal"/>
    <s v="19-Nov-1989"/>
    <n v="33"/>
    <n v="5"/>
    <n v="6653.79"/>
    <s v="tier - 2"/>
    <s v="tier - 1"/>
    <s v="R1013"/>
  </r>
  <r>
    <s v="ID1536"/>
    <s v=" Mr"/>
    <s v="Jaskiewicz"/>
    <s v="  Ryan"/>
    <n v="21.12"/>
    <n v="4.99"/>
    <x v="0"/>
    <s v="No"/>
    <s v="No"/>
    <n v="1"/>
    <s v="No"/>
    <s v="Normal weight"/>
    <s v="Normal"/>
    <s v="1-Jul-1984"/>
    <n v="38"/>
    <n v="3"/>
    <n v="6652.53"/>
    <s v="tier - 3"/>
    <s v="tier - 2"/>
    <s v="R1013"/>
  </r>
  <r>
    <s v="ID1537"/>
    <s v=" Ms"/>
    <s v="Deppen"/>
    <s v="  Jackie K."/>
    <n v="18.48"/>
    <n v="10.84"/>
    <x v="1"/>
    <s v="No"/>
    <s v="No"/>
    <n v="2"/>
    <s v="No"/>
    <s v="Under Weight"/>
    <s v="Diabetes"/>
    <s v="8-Nov-1970"/>
    <n v="52"/>
    <n v="0"/>
    <n v="6651.26"/>
    <s v="tier - 2"/>
    <s v="tier - 3"/>
    <s v="R1013"/>
  </r>
  <r>
    <s v="ID1538"/>
    <s v=" Mr"/>
    <s v="Hine"/>
    <s v="  Chris"/>
    <n v="16.815000000000001"/>
    <n v="5.63"/>
    <x v="0"/>
    <s v="No"/>
    <s v="No"/>
    <n v="1"/>
    <s v="No"/>
    <s v="Under Weight"/>
    <s v="Normal"/>
    <s v="8-Dec-1984"/>
    <n v="38"/>
    <n v="2"/>
    <n v="6640.54"/>
    <s v="tier - 2"/>
    <s v="tier - 3"/>
    <s v="R1019"/>
  </r>
  <r>
    <s v="ID1539"/>
    <s v=" Mr"/>
    <s v="Mathews"/>
    <s v="  Tyler C"/>
    <n v="26.72"/>
    <n v="4.1399999999999997"/>
    <x v="0"/>
    <s v="No"/>
    <s v="No"/>
    <n v="0"/>
    <s v="No"/>
    <s v="Over Weight"/>
    <s v="Normal"/>
    <s v="6-Jun-1990"/>
    <n v="33"/>
    <n v="3"/>
    <n v="6639.3"/>
    <s v="tier - 2"/>
    <s v="tier - 2"/>
    <s v="R1021"/>
  </r>
  <r>
    <s v="ID1540"/>
    <s v=" Ms"/>
    <s v="Yabu"/>
    <s v="  Yoshie"/>
    <n v="41.42"/>
    <n v="5.17"/>
    <x v="0"/>
    <s v="No"/>
    <s v="Yes"/>
    <n v="1"/>
    <s v="No"/>
    <s v="Obesity"/>
    <s v="Normal"/>
    <s v="4-Sep-2003"/>
    <n v="19"/>
    <n v="0"/>
    <n v="6638.16"/>
    <s v="tier - 2"/>
    <s v="tier - 1"/>
    <s v="R1012"/>
  </r>
  <r>
    <s v="ID1541"/>
    <s v=" Ms"/>
    <s v="Strang"/>
    <s v="  Lauren A"/>
    <n v="20.69"/>
    <n v="6.93"/>
    <x v="0"/>
    <s v="No"/>
    <s v="No"/>
    <n v="2"/>
    <s v="No"/>
    <s v="Normal weight"/>
    <s v="Diabetes"/>
    <s v="29-Aug-1973"/>
    <n v="49"/>
    <n v="0"/>
    <n v="6630.31"/>
    <s v="tier - 2"/>
    <s v="tier - 1"/>
    <s v="R1013"/>
  </r>
  <r>
    <s v="ID1542"/>
    <s v=" Mr"/>
    <s v="Frank"/>
    <s v="  Mason D."/>
    <n v="41.23"/>
    <n v="4.24"/>
    <x v="0"/>
    <s v="No"/>
    <s v="No"/>
    <n v="0"/>
    <s v="No"/>
    <s v="Obesity"/>
    <s v="Normal"/>
    <s v="28-Aug-1982"/>
    <n v="40"/>
    <n v="1"/>
    <n v="6610.11"/>
    <s v="tier - 3"/>
    <s v="tier - 2"/>
    <s v="R1015"/>
  </r>
  <r>
    <s v="ID1543"/>
    <s v=" Mr"/>
    <s v="Shanley"/>
    <s v="  Ryan"/>
    <n v="29.9"/>
    <n v="5.91"/>
    <x v="0"/>
    <s v="No"/>
    <s v="No"/>
    <n v="0"/>
    <s v="No"/>
    <s v="Over Weight"/>
    <s v="Prediabetes"/>
    <s v="7-Nov-1982"/>
    <n v="40"/>
    <n v="2"/>
    <n v="6600.36"/>
    <s v="tier - 2"/>
    <s v="tier - 3"/>
    <s v="R1011"/>
  </r>
  <r>
    <s v="ID1544"/>
    <s v=" Mr"/>
    <s v="Mancebo Garcia"/>
    <s v="  Arturo"/>
    <n v="34.104999999999997"/>
    <n v="5.93"/>
    <x v="0"/>
    <s v="No"/>
    <s v="No"/>
    <n v="0"/>
    <s v="No"/>
    <s v="Obesity"/>
    <s v="Prediabetes"/>
    <s v="29-Dec-1982"/>
    <n v="40"/>
    <n v="1"/>
    <n v="6600.21"/>
    <s v="tier - 3"/>
    <s v="tier - 2"/>
    <s v="R1016"/>
  </r>
  <r>
    <s v="ID1545"/>
    <s v=" Mr"/>
    <s v="Keehan"/>
    <s v="  Jake"/>
    <n v="24.97"/>
    <n v="5.66"/>
    <x v="0"/>
    <s v="No"/>
    <s v="No"/>
    <n v="0"/>
    <s v="No"/>
    <s v="Over Weight"/>
    <s v="Normal"/>
    <s v="22-Nov-1982"/>
    <n v="40"/>
    <n v="2"/>
    <n v="6593.51"/>
    <s v="tier - 2"/>
    <s v="tier - 1"/>
    <s v="R1013"/>
  </r>
  <r>
    <s v="ID1546"/>
    <s v=" Ms"/>
    <s v="Mahaney"/>
    <s v="  Sarah E"/>
    <n v="34.799999999999997"/>
    <n v="4.1900000000000004"/>
    <x v="0"/>
    <s v="No"/>
    <s v="No"/>
    <n v="1"/>
    <s v="No"/>
    <s v="Obesity"/>
    <s v="Normal"/>
    <s v="5-Oct-1984"/>
    <n v="38"/>
    <n v="2"/>
    <n v="6571.54"/>
    <s v="tier - 2"/>
    <s v="tier - 3"/>
    <s v="R1011"/>
  </r>
  <r>
    <s v="ID1547"/>
    <s v=" Ms"/>
    <s v="Nolan"/>
    <s v="  Alison L."/>
    <n v="32.965000000000003"/>
    <n v="9.2100000000000009"/>
    <x v="1"/>
    <s v="No"/>
    <s v="No"/>
    <n v="0"/>
    <s v="No"/>
    <s v="Obesity"/>
    <s v="Diabetes"/>
    <s v="20-Jul-1981"/>
    <n v="41"/>
    <n v="0"/>
    <n v="6571.02"/>
    <s v="tier - 2"/>
    <s v="tier - 1"/>
    <s v="R1012"/>
  </r>
  <r>
    <s v="ID1548"/>
    <s v=" Ms"/>
    <s v="Sobrino"/>
    <s v="  Karen A."/>
    <n v="27.265000000000001"/>
    <n v="5.51"/>
    <x v="0"/>
    <s v="No"/>
    <s v="No"/>
    <n v="1"/>
    <s v="No"/>
    <s v="Over Weight"/>
    <s v="Normal"/>
    <s v="20-Sep-1984"/>
    <n v="38"/>
    <n v="1"/>
    <n v="6555.07"/>
    <s v="tier - 2"/>
    <s v="tier - 2"/>
    <s v="R1024"/>
  </r>
  <r>
    <s v="ID1549"/>
    <s v=" Mr"/>
    <s v="Gennaro"/>
    <s v="  Thomas R. Jr."/>
    <n v="17.059999999999999"/>
    <n v="8.5"/>
    <x v="0"/>
    <s v="No"/>
    <s v="No"/>
    <n v="0"/>
    <s v="No"/>
    <s v="Under Weight"/>
    <s v="Diabetes"/>
    <s v="11-Dec-1968"/>
    <n v="54"/>
    <n v="0"/>
    <n v="6552.01"/>
    <s v="tier - 3"/>
    <s v="tier - 2"/>
    <s v="R1013"/>
  </r>
  <r>
    <s v="ID1550"/>
    <s v=" Ms"/>
    <s v="Mayer"/>
    <s v="  Stephanie W."/>
    <n v="36.29"/>
    <n v="6.23"/>
    <x v="0"/>
    <s v="No"/>
    <s v="No"/>
    <n v="0"/>
    <s v="No"/>
    <s v="Obesity"/>
    <s v="Prediabetes"/>
    <s v="6-Aug-1989"/>
    <n v="33"/>
    <n v="3"/>
    <n v="6551.75"/>
    <s v="tier - 2"/>
    <s v="tier - 2"/>
    <s v="R1024"/>
  </r>
  <r>
    <s v="ID1551"/>
    <s v=" Mr"/>
    <s v="Becker"/>
    <s v="  Ezra"/>
    <n v="28.594999999999999"/>
    <n v="8.5299999999999994"/>
    <x v="1"/>
    <s v="No"/>
    <s v="No"/>
    <n v="1"/>
    <s v="No"/>
    <s v="Over Weight"/>
    <s v="Diabetes"/>
    <s v="18-Dec-1986"/>
    <n v="36"/>
    <n v="3"/>
    <n v="6548.2"/>
    <s v="tier - 2"/>
    <s v="tier - 3"/>
    <s v="R1012"/>
  </r>
  <r>
    <s v="ID1552"/>
    <s v=" Mr"/>
    <s v="Moore"/>
    <s v="  Jim"/>
    <n v="17.8"/>
    <n v="5.75"/>
    <x v="1"/>
    <s v="No"/>
    <s v="Yes"/>
    <n v="1"/>
    <s v="No"/>
    <s v="Under Weight"/>
    <s v="Prediabetes"/>
    <s v="3-Dec-1969"/>
    <n v="53"/>
    <n v="0"/>
    <n v="6546.16"/>
    <s v="tier - 2"/>
    <s v="tier - 3"/>
    <s v="R1013"/>
  </r>
  <r>
    <s v="ID1553"/>
    <s v=" Mr"/>
    <s v="Platt"/>
    <s v="  Ari L."/>
    <n v="21.4"/>
    <n v="5.6"/>
    <x v="0"/>
    <s v="No"/>
    <s v="No"/>
    <n v="0"/>
    <s v="No"/>
    <s v="Normal weight"/>
    <s v="Normal"/>
    <s v="2-Oct-1982"/>
    <n v="40"/>
    <n v="3"/>
    <n v="6536.68"/>
    <s v="tier - 2"/>
    <s v="tier - 2"/>
    <s v="R1012"/>
  </r>
  <r>
    <s v="ID1554"/>
    <s v=" Ms"/>
    <s v="Brodeur"/>
    <s v="  Fanny"/>
    <n v="23.01"/>
    <n v="4.68"/>
    <x v="0"/>
    <s v="No"/>
    <s v="No"/>
    <n v="0"/>
    <s v="No"/>
    <s v="Normal weight"/>
    <s v="Normal"/>
    <s v="12-Aug-1982"/>
    <n v="40"/>
    <n v="3"/>
    <n v="6532.04"/>
    <s v="tier - 2"/>
    <s v="tier - 1"/>
    <s v="R1013"/>
  </r>
  <r>
    <s v="ID1555"/>
    <s v=" Ms"/>
    <s v="Knight Pech"/>
    <s v="  Heather"/>
    <n v="19.86"/>
    <n v="5.62"/>
    <x v="1"/>
    <s v="No"/>
    <s v="No"/>
    <n v="0"/>
    <s v="No"/>
    <s v="Normal weight"/>
    <s v="Normal"/>
    <s v="23-Oct-1976"/>
    <n v="46"/>
    <n v="2"/>
    <n v="6529.21"/>
    <s v="tier - 2"/>
    <s v="tier - 1"/>
    <s v="R1013"/>
  </r>
  <r>
    <s v="ID1556"/>
    <s v=" Mr"/>
    <s v="Richter"/>
    <s v="  Peter W. Sr."/>
    <n v="33.58"/>
    <n v="5.08"/>
    <x v="0"/>
    <s v="No"/>
    <s v="No"/>
    <n v="0"/>
    <s v="No"/>
    <s v="Obesity"/>
    <s v="Normal"/>
    <s v="7-Jul-1994"/>
    <n v="28"/>
    <n v="0"/>
    <n v="6512.24"/>
    <s v="tier - 2"/>
    <s v="tier - 1"/>
    <s v="R1021"/>
  </r>
  <r>
    <s v="ID1557"/>
    <s v=" Ms"/>
    <s v="Jubinski"/>
    <s v="  Catherine A"/>
    <n v="29.81"/>
    <n v="5.28"/>
    <x v="0"/>
    <s v="No"/>
    <s v="No"/>
    <n v="0"/>
    <s v="No"/>
    <s v="Over Weight"/>
    <s v="Normal"/>
    <s v="28-Aug-1982"/>
    <n v="40"/>
    <n v="1"/>
    <n v="6500.24"/>
    <s v="tier - 2"/>
    <s v="tier - 2"/>
    <s v="R1013"/>
  </r>
  <r>
    <s v="ID1558"/>
    <s v=" Ms"/>
    <s v="Wall"/>
    <s v="  Kelly A"/>
    <n v="27.4"/>
    <n v="4.6100000000000003"/>
    <x v="0"/>
    <s v="No"/>
    <s v="No"/>
    <n v="0"/>
    <s v="No"/>
    <s v="Over Weight"/>
    <s v="Normal"/>
    <s v="9-Oct-1982"/>
    <n v="40"/>
    <n v="1"/>
    <n v="6496.89"/>
    <s v="tier - 2"/>
    <s v="tier - 3"/>
    <s v="R1011"/>
  </r>
  <r>
    <s v="ID1559"/>
    <s v=" Ms"/>
    <s v="McKay"/>
    <s v="  Janel N."/>
    <n v="17.98"/>
    <n v="6.57"/>
    <x v="1"/>
    <s v="No"/>
    <s v="No"/>
    <n v="2"/>
    <s v="No"/>
    <s v="Under Weight"/>
    <s v="Diabetes"/>
    <s v="1-Dec-1970"/>
    <n v="52"/>
    <n v="0"/>
    <n v="6481.67"/>
    <s v="tier - 2"/>
    <s v="tier - 2"/>
    <s v="R1013"/>
  </r>
  <r>
    <s v="ID1560"/>
    <s v=" Ms"/>
    <s v="Oh"/>
    <s v="  Yann Kai"/>
    <n v="37.9"/>
    <n v="5.83"/>
    <x v="0"/>
    <s v="No"/>
    <s v="No"/>
    <n v="0"/>
    <s v="No"/>
    <s v="Obesity"/>
    <s v="Prediabetes"/>
    <s v="8-Jun-1980"/>
    <n v="43"/>
    <n v="0"/>
    <n v="6474.01"/>
    <s v="tier - 2"/>
    <s v="tier - 3"/>
    <s v="R1011"/>
  </r>
  <r>
    <s v="ID1561"/>
    <s v=" Mr"/>
    <s v="Kessell"/>
    <s v="  Zachary R."/>
    <n v="25.27"/>
    <n v="6.98"/>
    <x v="1"/>
    <s v="No"/>
    <s v="No"/>
    <n v="0"/>
    <s v="No"/>
    <s v="Over Weight"/>
    <s v="Diabetes"/>
    <s v="27-Jul-1981"/>
    <n v="41"/>
    <n v="1"/>
    <n v="6473.15"/>
    <s v="tier - 2"/>
    <s v="tier - 2"/>
    <s v="R1013"/>
  </r>
  <r>
    <s v="ID1562"/>
    <s v=" Mr"/>
    <s v="Hidalgo Zambrano"/>
    <s v="  Alejandro Sr."/>
    <n v="29.26"/>
    <n v="4.03"/>
    <x v="0"/>
    <s v="No"/>
    <s v="No"/>
    <n v="1"/>
    <s v="No"/>
    <s v="Over Weight"/>
    <s v="Normal"/>
    <s v="1-Nov-1984"/>
    <n v="38"/>
    <n v="2"/>
    <n v="6457.84"/>
    <s v="tier - 2"/>
    <s v="tier - 3"/>
    <s v="R1012"/>
  </r>
  <r>
    <s v="ID1563"/>
    <s v=" Mr"/>
    <s v="Caprario"/>
    <s v="  Nicholas R."/>
    <n v="27.835000000000001"/>
    <n v="4.5599999999999996"/>
    <x v="0"/>
    <s v="No"/>
    <s v="No"/>
    <n v="1"/>
    <s v="No"/>
    <s v="Over Weight"/>
    <s v="Normal"/>
    <s v="26-Aug-1984"/>
    <n v="38"/>
    <n v="2"/>
    <n v="6455.86"/>
    <s v="tier - 3"/>
    <s v="tier - 3"/>
    <s v="R1012"/>
  </r>
  <r>
    <s v="ID1564"/>
    <s v=" Mr"/>
    <s v="Ryan"/>
    <s v="  Paul"/>
    <n v="46.53"/>
    <n v="5.38"/>
    <x v="1"/>
    <s v="No"/>
    <s v="No"/>
    <n v="0"/>
    <s v="No"/>
    <s v="Obesity"/>
    <s v="Normal"/>
    <s v="22-Jul-1985"/>
    <n v="37"/>
    <n v="3"/>
    <n v="6435.62"/>
    <s v="tier - 3"/>
    <s v="tier - 2"/>
    <s v="R1013"/>
  </r>
  <r>
    <s v="ID1565"/>
    <s v=" Mr"/>
    <s v="Hoffman"/>
    <s v="  Michael D"/>
    <n v="20.58"/>
    <n v="11.04"/>
    <x v="1"/>
    <s v="No"/>
    <s v="No"/>
    <n v="1"/>
    <s v="No"/>
    <s v="Normal weight"/>
    <s v="Diabetes"/>
    <s v="5-Aug-1975"/>
    <n v="47"/>
    <n v="1"/>
    <n v="6423.48"/>
    <s v="tier - 2"/>
    <s v="tier - 3"/>
    <s v="R1013"/>
  </r>
  <r>
    <s v="ID1566"/>
    <s v=" Ms"/>
    <s v="Wong"/>
    <s v="  Marina"/>
    <n v="19.53"/>
    <n v="6.09"/>
    <x v="1"/>
    <s v="No"/>
    <s v="No"/>
    <n v="0"/>
    <s v="No"/>
    <s v="Normal weight"/>
    <s v="Prediabetes"/>
    <s v="30-Dec-1976"/>
    <n v="46"/>
    <n v="2"/>
    <n v="6417.28"/>
    <s v="tier - 2"/>
    <s v="tier - 3"/>
    <s v="R1013"/>
  </r>
  <r>
    <s v="ID1567"/>
    <s v=" Ms"/>
    <s v="Lea"/>
    <s v="  Caroline"/>
    <n v="27.7"/>
    <n v="4.71"/>
    <x v="0"/>
    <s v="No"/>
    <s v="No"/>
    <n v="1"/>
    <s v="No"/>
    <s v="Over Weight"/>
    <s v="Normal"/>
    <s v="4-Sep-1987"/>
    <n v="35"/>
    <n v="3"/>
    <n v="6414.18"/>
    <s v="tier - 2"/>
    <s v="tier - 2"/>
    <s v="R1011"/>
  </r>
  <r>
    <s v="ID1568"/>
    <s v=" Mr"/>
    <s v="Patterson"/>
    <s v="  Ross P"/>
    <n v="18.920000000000002"/>
    <n v="8.18"/>
    <x v="0"/>
    <s v="No"/>
    <s v="No"/>
    <n v="0"/>
    <s v="No"/>
    <s v="Normal weight"/>
    <s v="Diabetes"/>
    <s v="22-Aug-1971"/>
    <n v="51"/>
    <n v="0"/>
    <n v="6412.34"/>
    <s v="tier - 2"/>
    <s v="tier - 3"/>
    <s v="R1013"/>
  </r>
  <r>
    <s v="ID1569"/>
    <s v=" Ms"/>
    <s v="Quigley"/>
    <s v="  Aoife"/>
    <n v="17.760000000000002"/>
    <n v="11.18"/>
    <x v="1"/>
    <s v="No"/>
    <s v="No"/>
    <n v="2"/>
    <s v="No"/>
    <s v="Under Weight"/>
    <s v="Diabetes"/>
    <s v="20-Aug-1970"/>
    <n v="52"/>
    <n v="0"/>
    <n v="6407.05"/>
    <s v="tier - 2"/>
    <s v="tier - 1"/>
    <s v="R1013"/>
  </r>
  <r>
    <s v="ID1570"/>
    <s v=" Mr"/>
    <s v="Korir"/>
    <s v="  Wesley"/>
    <n v="29.83"/>
    <n v="5.03"/>
    <x v="1"/>
    <s v="No"/>
    <s v="No"/>
    <n v="0"/>
    <s v="No"/>
    <s v="Over Weight"/>
    <s v="Normal"/>
    <s v="10-Dec-1985"/>
    <n v="37"/>
    <n v="2"/>
    <n v="6406.41"/>
    <s v="tier - 1"/>
    <s v="tier - 3"/>
    <s v="R1014"/>
  </r>
  <r>
    <s v="ID1571"/>
    <s v=" Ms"/>
    <s v="Downs"/>
    <s v="  Rebecca J"/>
    <n v="23.465"/>
    <n v="5.56"/>
    <x v="0"/>
    <s v="No"/>
    <s v="No"/>
    <n v="1"/>
    <s v="No"/>
    <s v="Normal weight"/>
    <s v="Normal"/>
    <s v="9-Sep-1987"/>
    <n v="35"/>
    <n v="2"/>
    <n v="6402.29"/>
    <s v="tier - 2"/>
    <s v="tier - 3"/>
    <s v="R1024"/>
  </r>
  <r>
    <s v="ID1572"/>
    <s v=" Mr"/>
    <s v="Young"/>
    <s v="  Barry P."/>
    <n v="29.355"/>
    <n v="4.33"/>
    <x v="0"/>
    <s v="No"/>
    <s v="No"/>
    <n v="0"/>
    <s v="No"/>
    <s v="Over Weight"/>
    <s v="Normal"/>
    <s v="28-Oct-1982"/>
    <n v="40"/>
    <n v="1"/>
    <n v="6393.6"/>
    <s v="tier - 2"/>
    <s v="tier - 1"/>
    <s v="R1012"/>
  </r>
  <r>
    <s v="ID1573"/>
    <s v=" Mr"/>
    <s v="Zywek"/>
    <s v="  Maciej"/>
    <n v="35.49"/>
    <n v="5.21"/>
    <x v="1"/>
    <s v="No"/>
    <s v="Yes"/>
    <n v="1"/>
    <s v="No"/>
    <s v="Obesity"/>
    <s v="Normal"/>
    <s v="16-Aug-1997"/>
    <n v="25"/>
    <n v="0"/>
    <n v="6389.53"/>
    <s v="tier - 2"/>
    <s v="tier - 2"/>
    <s v="R1021"/>
  </r>
  <r>
    <s v="ID1574"/>
    <s v=" Mr"/>
    <s v="Faulkner"/>
    <s v="  Jerry D."/>
    <n v="26.315000000000001"/>
    <n v="5.89"/>
    <x v="0"/>
    <s v="No"/>
    <s v="No"/>
    <n v="0"/>
    <s v="No"/>
    <s v="Over Weight"/>
    <s v="Prediabetes"/>
    <s v="6-Aug-1982"/>
    <n v="40"/>
    <n v="1"/>
    <n v="6389.38"/>
    <s v="tier - 1"/>
    <s v="tier - 2"/>
    <s v="R1012"/>
  </r>
  <r>
    <s v="ID1575"/>
    <s v=" Mr"/>
    <s v="Erspamer"/>
    <s v="  Eric A."/>
    <n v="19.79"/>
    <n v="4.8099999999999996"/>
    <x v="1"/>
    <s v="No"/>
    <s v="No"/>
    <n v="0"/>
    <s v="No"/>
    <s v="Normal weight"/>
    <s v="Normal"/>
    <s v="18-Nov-1976"/>
    <n v="46"/>
    <n v="2"/>
    <n v="6374.16"/>
    <s v="tier - 2"/>
    <s v="tier - 2"/>
    <s v="R1013"/>
  </r>
  <r>
    <s v="ID1576"/>
    <s v=" Ms"/>
    <s v="Campbell"/>
    <s v="  Cathi"/>
    <n v="40.564999999999998"/>
    <n v="5.66"/>
    <x v="0"/>
    <s v="No"/>
    <s v="No"/>
    <n v="1"/>
    <s v="No"/>
    <s v="Obesity"/>
    <s v="Normal"/>
    <s v="13-Aug-1984"/>
    <n v="38"/>
    <n v="1"/>
    <n v="6373.56"/>
    <s v="tier - 2"/>
    <s v="tier - 1"/>
    <s v="R1012"/>
  </r>
  <r>
    <s v="ID1577"/>
    <s v=" Mr"/>
    <s v="Addison"/>
    <s v="  Alex M"/>
    <n v="18.03"/>
    <n v="10.66"/>
    <x v="1"/>
    <s v="No"/>
    <s v="No"/>
    <n v="2"/>
    <s v="No"/>
    <s v="Under Weight"/>
    <s v="Diabetes"/>
    <s v="9-Nov-1970"/>
    <n v="52"/>
    <n v="0"/>
    <n v="6367.31"/>
    <s v="tier - 2"/>
    <s v="tier - 1"/>
    <s v="R1013"/>
  </r>
  <r>
    <s v="ID1578"/>
    <s v=" Mr"/>
    <s v="Wu"/>
    <s v="  Liang"/>
    <n v="34.65"/>
    <n v="5.98"/>
    <x v="1"/>
    <s v="No"/>
    <s v="No"/>
    <n v="0"/>
    <s v="No"/>
    <s v="Obesity"/>
    <s v="Prediabetes"/>
    <s v="7-Jul-1996"/>
    <n v="26"/>
    <n v="0"/>
    <n v="6361.47"/>
    <s v="tier - 2"/>
    <s v="tier - 3"/>
    <s v="R1021"/>
  </r>
  <r>
    <s v="ID1579"/>
    <s v=" Ms"/>
    <s v="Millett"/>
    <s v="  Lexy"/>
    <n v="42.94"/>
    <n v="4.34"/>
    <x v="0"/>
    <s v="No"/>
    <s v="No"/>
    <n v="0"/>
    <s v="No"/>
    <s v="Obesity"/>
    <s v="Normal"/>
    <s v="24-Jun-1989"/>
    <n v="33"/>
    <n v="3"/>
    <n v="6360.99"/>
    <s v="tier - 2"/>
    <s v="tier - 2"/>
    <s v="R1012"/>
  </r>
  <r>
    <s v="ID1580"/>
    <s v=" Mr"/>
    <s v="Bosl"/>
    <s v="  Michael"/>
    <n v="31.254999999999999"/>
    <n v="5.17"/>
    <x v="0"/>
    <s v="No"/>
    <s v="No"/>
    <n v="0"/>
    <s v="No"/>
    <s v="Obesity"/>
    <s v="Normal"/>
    <s v="30-Oct-1980"/>
    <n v="42"/>
    <n v="0"/>
    <n v="6358.78"/>
    <s v="tier - 2"/>
    <s v="tier - 1"/>
    <s v="R1012"/>
  </r>
  <r>
    <s v="ID1581"/>
    <s v=" Mr"/>
    <s v="Goldberg"/>
    <s v="  Samuel L"/>
    <n v="45.43"/>
    <n v="4.2300000000000004"/>
    <x v="1"/>
    <s v="No"/>
    <s v="Yes"/>
    <n v="1"/>
    <s v="No"/>
    <s v="Obesity"/>
    <s v="Normal"/>
    <s v="19-Aug-1983"/>
    <n v="39"/>
    <n v="2"/>
    <n v="6356.27"/>
    <s v="tier - 3"/>
    <s v="tier - 2"/>
    <s v="R1013"/>
  </r>
  <r>
    <s v="ID1582"/>
    <s v=" Mr"/>
    <s v="Kelley"/>
    <s v="  Spencer A."/>
    <n v="32.340000000000003"/>
    <n v="4.88"/>
    <x v="1"/>
    <s v="No"/>
    <s v="Yes"/>
    <n v="1"/>
    <s v="No"/>
    <s v="Obesity"/>
    <s v="Normal"/>
    <s v="21-Oct-1983"/>
    <n v="39"/>
    <n v="2"/>
    <n v="6338.08"/>
    <s v="tier - 2"/>
    <s v="tier - 1"/>
    <s v="R1013"/>
  </r>
  <r>
    <s v="ID1583"/>
    <s v=" Mrs"/>
    <s v="Johnston"/>
    <s v="  Rochelle"/>
    <n v="25.46"/>
    <n v="9.7100000000000009"/>
    <x v="1"/>
    <s v="No"/>
    <s v="No"/>
    <n v="1"/>
    <s v="No"/>
    <s v="Over Weight"/>
    <s v="Diabetes"/>
    <s v="25-Sep-1986"/>
    <n v="36"/>
    <n v="3"/>
    <n v="6335.64"/>
    <s v="tier - 2"/>
    <s v="tier - 2"/>
    <s v="R1013"/>
  </r>
  <r>
    <s v="ID1584"/>
    <s v=" Ms"/>
    <s v="Keating"/>
    <s v="  Paula"/>
    <n v="37.145000000000003"/>
    <n v="5.32"/>
    <x v="0"/>
    <s v="No"/>
    <s v="No"/>
    <n v="0"/>
    <s v="No"/>
    <s v="Obesity"/>
    <s v="Normal"/>
    <s v="13-Aug-1990"/>
    <n v="32"/>
    <n v="3"/>
    <n v="6334.34"/>
    <s v="tier - 2"/>
    <s v="tier - 2"/>
    <s v="R1024"/>
  </r>
  <r>
    <s v="ID1585"/>
    <s v=" Mrs"/>
    <s v="Duhon"/>
    <s v="  Madeline E."/>
    <n v="30.8"/>
    <n v="5.83"/>
    <x v="1"/>
    <s v="No"/>
    <s v="No"/>
    <n v="0"/>
    <s v="No"/>
    <s v="Obesity"/>
    <s v="Prediabetes"/>
    <s v="15-Dec-1985"/>
    <n v="37"/>
    <n v="2"/>
    <n v="6313.76"/>
    <s v="tier - 2"/>
    <s v="tier - 1"/>
    <s v="R1013"/>
  </r>
  <r>
    <s v="ID1586"/>
    <s v=" Ms"/>
    <s v="Briseno"/>
    <s v="  Maria Isabel"/>
    <n v="29.5"/>
    <n v="5.54"/>
    <x v="1"/>
    <s v="No"/>
    <s v="No"/>
    <n v="0"/>
    <s v="No"/>
    <s v="Over Weight"/>
    <s v="Normal"/>
    <s v="19-Nov-1985"/>
    <n v="37"/>
    <n v="2"/>
    <n v="6311.95"/>
    <s v="tier - 2"/>
    <s v="tier - 1"/>
    <s v="R1011"/>
  </r>
  <r>
    <s v="ID1587"/>
    <s v=" Mr"/>
    <s v="Besse"/>
    <s v="  Arthur M."/>
    <n v="43.39"/>
    <n v="5.85"/>
    <x v="0"/>
    <s v="yes"/>
    <s v="No"/>
    <n v="1"/>
    <s v="No"/>
    <s v="Obesity"/>
    <s v="Prediabetes"/>
    <s v="27-Jul-2004"/>
    <n v="18"/>
    <n v="0"/>
    <n v="6311.11"/>
    <s v="tier - 2"/>
    <s v="tier - 2"/>
    <s v="R1011"/>
  </r>
  <r>
    <s v="ID1588"/>
    <s v=" Mr"/>
    <s v="Shillings"/>
    <s v="  Joseph R."/>
    <n v="15.08"/>
    <n v="4.8499999999999996"/>
    <x v="1"/>
    <s v="No"/>
    <s v="Yes"/>
    <n v="1"/>
    <s v="No"/>
    <s v="Under Weight"/>
    <s v="Normal"/>
    <s v="4-Sep-1969"/>
    <n v="53"/>
    <n v="0"/>
    <n v="6305.61"/>
    <s v="tier - 2"/>
    <s v="tier - 2"/>
    <s v="R1012"/>
  </r>
  <r>
    <s v="ID1589"/>
    <s v=" Ms"/>
    <s v="Tate"/>
    <s v="  Sachiko"/>
    <n v="20.48"/>
    <n v="11.09"/>
    <x v="0"/>
    <s v="No"/>
    <s v="No"/>
    <n v="0"/>
    <s v="No"/>
    <s v="Normal weight"/>
    <s v="Diabetes"/>
    <s v="17-Sep-1974"/>
    <n v="48"/>
    <n v="0"/>
    <n v="6302.23"/>
    <s v="tier - 2"/>
    <s v="tier - 1"/>
    <s v="R1013"/>
  </r>
  <r>
    <s v="ID1590"/>
    <s v=" Mr"/>
    <s v="Arsenault"/>
    <s v="  Christopher"/>
    <n v="34.450000000000003"/>
    <n v="5.58"/>
    <x v="1"/>
    <s v="No"/>
    <s v="No"/>
    <n v="0"/>
    <s v="No"/>
    <s v="Obesity"/>
    <s v="Normal"/>
    <s v="4-Jul-1996"/>
    <n v="26"/>
    <n v="0"/>
    <n v="6293.63"/>
    <s v="tier - 2"/>
    <s v="tier - 3"/>
    <s v="R1021"/>
  </r>
  <r>
    <s v="ID1591"/>
    <s v=" Mr"/>
    <s v="Hengoed"/>
    <s v="  Joseph"/>
    <n v="34.21"/>
    <n v="9.7200000000000006"/>
    <x v="1"/>
    <s v="No"/>
    <s v="No"/>
    <n v="0"/>
    <s v="No"/>
    <s v="Obesity"/>
    <s v="Diabetes"/>
    <s v="26-Aug-1981"/>
    <n v="41"/>
    <n v="1"/>
    <n v="6289.75"/>
    <s v="tier - 2"/>
    <s v="tier - 3"/>
    <s v="R1013"/>
  </r>
  <r>
    <s v="ID1592"/>
    <s v=" Mr"/>
    <s v="Aller"/>
    <s v="  Lawrence"/>
    <n v="28.8"/>
    <n v="11.41"/>
    <x v="1"/>
    <s v="No"/>
    <s v="No"/>
    <n v="0"/>
    <s v="No"/>
    <s v="Over Weight"/>
    <s v="Diabetes"/>
    <s v="24-Nov-1981"/>
    <n v="41"/>
    <n v="1"/>
    <n v="6282.24"/>
    <s v="tier - 2"/>
    <s v="tier - 1"/>
    <s v="R1011"/>
  </r>
  <r>
    <s v="ID1593"/>
    <s v=" Mrs"/>
    <s v="Pisano"/>
    <s v="  Katie"/>
    <n v="31.74"/>
    <n v="4.46"/>
    <x v="0"/>
    <s v="No"/>
    <s v="Yes"/>
    <n v="1"/>
    <s v="No"/>
    <s v="Obesity"/>
    <s v="Normal"/>
    <s v="16-Oct-1993"/>
    <n v="29"/>
    <n v="0"/>
    <n v="6276.3"/>
    <s v="tier - 2"/>
    <s v="tier - 1"/>
    <s v="R1025"/>
  </r>
  <r>
    <s v="ID1594"/>
    <s v=" Mr"/>
    <s v="Sanca"/>
    <s v="  Ruben"/>
    <n v="21.78"/>
    <n v="9.31"/>
    <x v="1"/>
    <s v="No"/>
    <s v="No"/>
    <n v="0"/>
    <s v="No"/>
    <s v="Normal weight"/>
    <s v="Diabetes"/>
    <s v="30-Jun-1981"/>
    <n v="41"/>
    <n v="1"/>
    <n v="6272.48"/>
    <s v="tier - 1"/>
    <s v="tier - 3"/>
    <s v="R1013"/>
  </r>
  <r>
    <s v="ID1595"/>
    <s v=" Ms"/>
    <s v="Bond"/>
    <s v="  Sarah"/>
    <n v="23.75"/>
    <n v="5.03"/>
    <x v="0"/>
    <s v="No"/>
    <s v="No"/>
    <n v="1"/>
    <s v="No"/>
    <s v="Normal weight"/>
    <s v="Normal"/>
    <s v="25-Sep-1984"/>
    <n v="38"/>
    <n v="3"/>
    <n v="6269.33"/>
    <s v="tier - 2"/>
    <s v="tier - 1"/>
    <s v="R1013"/>
  </r>
  <r>
    <s v="ID1596"/>
    <s v=" Mrs"/>
    <s v="Carron"/>
    <s v="  Angela R."/>
    <n v="33.21"/>
    <n v="5.07"/>
    <x v="1"/>
    <s v="No"/>
    <s v="No"/>
    <n v="1"/>
    <s v="No"/>
    <s v="Obesity"/>
    <s v="Normal"/>
    <s v="17-Oct-1995"/>
    <n v="27"/>
    <n v="0"/>
    <n v="6261.2"/>
    <s v="tier - 2"/>
    <s v="tier - 1"/>
    <s v="R1026"/>
  </r>
  <r>
    <s v="ID1597"/>
    <s v=" Mr"/>
    <s v="Ellwanger"/>
    <s v="  Chatham"/>
    <n v="17.7"/>
    <n v="10.42"/>
    <x v="1"/>
    <s v="No"/>
    <s v="No"/>
    <n v="2"/>
    <s v="No"/>
    <s v="Under Weight"/>
    <s v="Diabetes"/>
    <s v="11-Oct-1970"/>
    <n v="52"/>
    <n v="0"/>
    <n v="6255.38"/>
    <s v="tier - 2"/>
    <s v="tier - 2"/>
    <s v="R1013"/>
  </r>
  <r>
    <s v="ID1598"/>
    <s v=" Mr"/>
    <s v="Hanson"/>
    <s v="  Derek"/>
    <n v="17.2"/>
    <n v="6.45"/>
    <x v="0"/>
    <s v="No"/>
    <s v="No"/>
    <n v="2"/>
    <s v="No"/>
    <s v="Under Weight"/>
    <s v="Prediabetes"/>
    <s v="8-Sep-1972"/>
    <n v="50"/>
    <n v="0"/>
    <n v="6254.13"/>
    <s v="tier - 2"/>
    <s v="tier - 2"/>
    <s v="R1012"/>
  </r>
  <r>
    <s v="ID1599"/>
    <s v=" Mr"/>
    <s v="Tucker"/>
    <s v="  Kalvin J."/>
    <n v="19.21"/>
    <n v="5.52"/>
    <x v="0"/>
    <s v="No"/>
    <s v="No"/>
    <n v="2"/>
    <s v="No"/>
    <s v="Normal weight"/>
    <s v="Normal"/>
    <s v="11-Nov-1972"/>
    <n v="50"/>
    <n v="0"/>
    <n v="6253.85"/>
    <s v="tier - 2"/>
    <s v="tier - 2"/>
    <s v="R1013"/>
  </r>
  <r>
    <s v="ID1600"/>
    <s v=" Mr"/>
    <s v="Counts"/>
    <s v="  Dave"/>
    <n v="23.2"/>
    <n v="4.41"/>
    <x v="0"/>
    <s v="No"/>
    <s v="Yes"/>
    <n v="1"/>
    <s v="No"/>
    <s v="Normal weight"/>
    <s v="Normal"/>
    <s v="10-Oct-1979"/>
    <n v="43"/>
    <n v="0"/>
    <n v="6250.44"/>
    <s v="tier - 2"/>
    <s v="tier - 1"/>
    <s v="R1011"/>
  </r>
  <r>
    <s v="ID1601"/>
    <s v=" Ms"/>
    <s v="Carson"/>
    <s v="  Barbara G."/>
    <n v="32.5"/>
    <n v="4.6900000000000004"/>
    <x v="1"/>
    <s v="No"/>
    <s v="Yes"/>
    <n v="1"/>
    <s v="No"/>
    <s v="Obesity"/>
    <s v="Normal"/>
    <s v="11-Aug-1983"/>
    <n v="39"/>
    <n v="1"/>
    <n v="6238.3"/>
    <s v="tier - 2"/>
    <s v="tier - 1"/>
    <s v="R1011"/>
  </r>
  <r>
    <s v="ID1602"/>
    <s v=" Mr"/>
    <s v="Haines"/>
    <s v="  Skylar"/>
    <n v="20.9"/>
    <n v="6.94"/>
    <x v="0"/>
    <s v="No"/>
    <s v="No"/>
    <n v="0"/>
    <s v="No"/>
    <s v="Normal weight"/>
    <s v="Diabetes"/>
    <s v="19-Sep-1978"/>
    <n v="44"/>
    <n v="2"/>
    <n v="6236.95"/>
    <s v="tier - 2"/>
    <s v="tier - 2"/>
    <s v="R1013"/>
  </r>
  <r>
    <s v="ID1603"/>
    <s v=" Mr"/>
    <s v="Schnabel"/>
    <s v="  Nick"/>
    <n v="19.11"/>
    <n v="4.3499999999999996"/>
    <x v="0"/>
    <s v="No"/>
    <s v="No"/>
    <n v="2"/>
    <s v="No"/>
    <s v="Normal weight"/>
    <s v="Normal"/>
    <s v="29-Jun-1972"/>
    <n v="50"/>
    <n v="0"/>
    <n v="6219.93"/>
    <s v="tier - 2"/>
    <s v="tier - 2"/>
    <s v="R1013"/>
  </r>
  <r>
    <s v="ID1604"/>
    <s v=" Mr"/>
    <s v="Thind"/>
    <s v="  Sunny S"/>
    <n v="31.17"/>
    <n v="5.28"/>
    <x v="0"/>
    <s v="No"/>
    <s v="No"/>
    <n v="1"/>
    <s v="No"/>
    <s v="Obesity"/>
    <s v="Normal"/>
    <s v="12-Aug-1992"/>
    <n v="30"/>
    <n v="0"/>
    <n v="6208.5"/>
    <s v="tier - 2"/>
    <s v="tier - 1"/>
    <s v="R1021"/>
  </r>
  <r>
    <s v="ID1605"/>
    <s v=" Mrs"/>
    <s v="Simon"/>
    <s v="  Anne-Marie"/>
    <n v="36.08"/>
    <n v="4.29"/>
    <x v="0"/>
    <s v="No"/>
    <s v="No"/>
    <n v="0"/>
    <s v="No"/>
    <s v="Obesity"/>
    <s v="Normal"/>
    <s v="10-Sep-1999"/>
    <n v="23"/>
    <n v="0"/>
    <n v="6207.26"/>
    <s v="tier - 2"/>
    <s v="tier - 2"/>
    <s v="R1026"/>
  </r>
  <r>
    <s v="ID1606"/>
    <s v=" Mr"/>
    <s v="Arciniaga"/>
    <s v="  Nicholas"/>
    <n v="28.024999999999999"/>
    <n v="5.69"/>
    <x v="1"/>
    <s v="No"/>
    <s v="No"/>
    <n v="0"/>
    <s v="No"/>
    <s v="Over Weight"/>
    <s v="Normal"/>
    <s v="22-Sep-1985"/>
    <n v="37"/>
    <n v="2"/>
    <n v="6203.9"/>
    <s v="tier - 2"/>
    <s v="tier - 2"/>
    <s v="R1012"/>
  </r>
  <r>
    <s v="ID1607"/>
    <s v=" Mr"/>
    <s v="Ryan"/>
    <s v="  Scott M."/>
    <n v="24.32"/>
    <n v="5.56"/>
    <x v="1"/>
    <s v="No"/>
    <s v="No"/>
    <n v="0"/>
    <s v="No"/>
    <s v="Normal weight"/>
    <s v="Normal"/>
    <s v="22-Jul-1985"/>
    <n v="37"/>
    <n v="2"/>
    <n v="6198.75"/>
    <s v="tier - 2"/>
    <s v="tier - 1"/>
    <s v="R1012"/>
  </r>
  <r>
    <s v="ID1608"/>
    <s v=" Ms"/>
    <s v="Lizak"/>
    <s v="  Marisa A"/>
    <n v="38"/>
    <n v="5.41"/>
    <x v="1"/>
    <s v="No"/>
    <s v="No"/>
    <n v="1"/>
    <s v="No"/>
    <s v="Obesity"/>
    <s v="Normal"/>
    <s v="23-Oct-1988"/>
    <n v="34"/>
    <n v="3"/>
    <n v="6196.45"/>
    <s v="tier - 2"/>
    <s v="tier - 1"/>
    <s v="R1011"/>
  </r>
  <r>
    <s v="ID1609"/>
    <s v=" Ms"/>
    <s v="Howery"/>
    <s v="  Katie"/>
    <n v="31.6"/>
    <n v="10.85"/>
    <x v="1"/>
    <s v="No"/>
    <s v="No"/>
    <n v="0"/>
    <s v="No"/>
    <s v="Obesity"/>
    <s v="Diabetes"/>
    <s v="1-Oct-1981"/>
    <n v="41"/>
    <n v="0"/>
    <n v="6186.13"/>
    <s v="tier - 2"/>
    <s v="tier - 3"/>
    <s v="R1011"/>
  </r>
  <r>
    <s v="ID1610"/>
    <s v=" Ms"/>
    <s v="Crain"/>
    <s v="  Amy L"/>
    <n v="31.02"/>
    <n v="11.63"/>
    <x v="1"/>
    <s v="No"/>
    <s v="No"/>
    <n v="0"/>
    <s v="No"/>
    <s v="Obesity"/>
    <s v="Diabetes"/>
    <s v="22-Nov-1981"/>
    <n v="41"/>
    <n v="0"/>
    <n v="6185.32"/>
    <s v="tier - 2"/>
    <s v="tier - 1"/>
    <s v="R1013"/>
  </r>
  <r>
    <s v="ID1611"/>
    <s v=" Ms"/>
    <s v="Hotze"/>
    <s v="  Jenna M"/>
    <n v="29.26"/>
    <n v="5.68"/>
    <x v="1"/>
    <s v="No"/>
    <s v="No"/>
    <n v="1"/>
    <s v="No"/>
    <s v="Over Weight"/>
    <s v="Normal"/>
    <s v="1-Nov-1988"/>
    <n v="34"/>
    <n v="3"/>
    <n v="6184.3"/>
    <s v="tier - 2"/>
    <s v="tier - 3"/>
    <s v="R1013"/>
  </r>
  <r>
    <s v="ID1612"/>
    <s v=" Ms"/>
    <s v="Chauhan"/>
    <s v="  Elizabeth M."/>
    <n v="15.09"/>
    <n v="7.59"/>
    <x v="1"/>
    <s v="No"/>
    <s v="No"/>
    <n v="2"/>
    <s v="No"/>
    <s v="Under Weight"/>
    <s v="Diabetes"/>
    <s v="5-Oct-1970"/>
    <n v="52"/>
    <n v="0"/>
    <n v="6183.46"/>
    <s v="tier - 2"/>
    <s v="tier - 2"/>
    <s v="R1012"/>
  </r>
  <r>
    <s v="ID1613"/>
    <s v=" Mr"/>
    <s v="Raab"/>
    <s v="  Lyazid"/>
    <n v="22.63"/>
    <n v="5.09"/>
    <x v="1"/>
    <s v="No"/>
    <s v="No"/>
    <n v="0"/>
    <s v="No"/>
    <s v="Normal weight"/>
    <s v="Normal"/>
    <s v="9-Aug-1985"/>
    <n v="37"/>
    <n v="3"/>
    <n v="6183.32"/>
    <s v="tier - 2"/>
    <s v="tier - 2"/>
    <s v="R1012"/>
  </r>
  <r>
    <s v="ID1614"/>
    <s v=" Ms"/>
    <s v="McKown"/>
    <s v="  Lindsey A."/>
    <n v="23.46"/>
    <n v="4.21"/>
    <x v="0"/>
    <s v="No"/>
    <s v="No"/>
    <n v="1"/>
    <s v="No"/>
    <s v="Normal weight"/>
    <s v="Normal"/>
    <s v="6-Oct-1984"/>
    <n v="38"/>
    <n v="3"/>
    <n v="6170.96"/>
    <s v="tier - 2"/>
    <s v="tier - 1"/>
    <s v="R1013"/>
  </r>
  <r>
    <s v="ID1615"/>
    <s v=" Mr"/>
    <s v="Schiemann"/>
    <s v="  Chris"/>
    <n v="22.56"/>
    <n v="4.34"/>
    <x v="1"/>
    <s v="No"/>
    <s v="No"/>
    <n v="0"/>
    <s v="No"/>
    <s v="Normal weight"/>
    <s v="Normal"/>
    <s v="15-Oct-1985"/>
    <n v="37"/>
    <n v="3"/>
    <n v="6159.57"/>
    <s v="tier - 2"/>
    <s v="tier - 1"/>
    <s v="R1012"/>
  </r>
  <r>
    <s v="ID1616"/>
    <s v=" Ms"/>
    <s v="Cress"/>
    <s v="  Jennifer A"/>
    <n v="19.28"/>
    <n v="11.85"/>
    <x v="0"/>
    <s v="No"/>
    <s v="No"/>
    <n v="2"/>
    <s v="No"/>
    <s v="Normal weight"/>
    <s v="Diabetes"/>
    <s v="6-Nov-1973"/>
    <n v="49"/>
    <n v="0"/>
    <n v="6152.05"/>
    <s v="tier - 2"/>
    <s v="tier - 3"/>
    <s v="R1013"/>
  </r>
  <r>
    <s v="ID1617"/>
    <s v=" Mr"/>
    <s v="Mawson"/>
    <s v="  Leif S."/>
    <n v="15.37"/>
    <n v="9.61"/>
    <x v="1"/>
    <s v="No"/>
    <s v="No"/>
    <n v="2"/>
    <s v="No"/>
    <s v="Under Weight"/>
    <s v="Diabetes"/>
    <s v="14-Oct-1970"/>
    <n v="52"/>
    <n v="0"/>
    <n v="6147.12"/>
    <s v="tier - 2"/>
    <s v="tier - 3"/>
    <s v="R1012"/>
  </r>
  <r>
    <s v="ID1618"/>
    <s v=" Ms"/>
    <s v="Wigginton"/>
    <s v="  Stephanie A"/>
    <n v="18.71"/>
    <n v="5.29"/>
    <x v="1"/>
    <s v="No"/>
    <s v="No"/>
    <n v="0"/>
    <s v="No"/>
    <s v="Normal weight"/>
    <s v="Normal"/>
    <s v="12-Dec-1976"/>
    <n v="46"/>
    <n v="2"/>
    <n v="6139.14"/>
    <s v="tier - 2"/>
    <s v="tier - 3"/>
    <s v="R1013"/>
  </r>
  <r>
    <s v="ID1619"/>
    <s v=" Mr"/>
    <s v="Wang"/>
    <s v="  Bo"/>
    <n v="20.61"/>
    <n v="6.89"/>
    <x v="0"/>
    <s v="No"/>
    <s v="No"/>
    <n v="0"/>
    <s v="No"/>
    <s v="Normal weight"/>
    <s v="Diabetes"/>
    <s v="5-Sep-1978"/>
    <n v="44"/>
    <n v="2"/>
    <n v="6138.58"/>
    <s v="tier - 2"/>
    <s v="tier - 1"/>
    <s v="R1013"/>
  </r>
  <r>
    <s v="ID1620"/>
    <s v=" Ms"/>
    <s v="Schroeder"/>
    <s v="  Leah"/>
    <n v="15.99"/>
    <n v="4.57"/>
    <x v="1"/>
    <s v="No"/>
    <s v="Yes"/>
    <n v="1"/>
    <s v="No"/>
    <s v="Under Weight"/>
    <s v="Normal"/>
    <s v="9-Nov-1969"/>
    <n v="53"/>
    <n v="0"/>
    <n v="6138.5"/>
    <s v="tier - 2"/>
    <s v="tier - 2"/>
    <s v="R1011"/>
  </r>
  <r>
    <s v="ID1621"/>
    <s v=" Ms"/>
    <s v="Leonard"/>
    <s v="  Kara Lynne"/>
    <n v="33.155000000000001"/>
    <n v="4.32"/>
    <x v="0"/>
    <s v="No"/>
    <s v="No"/>
    <n v="0"/>
    <s v="No"/>
    <s v="Obesity"/>
    <s v="Normal"/>
    <s v="18-Aug-1990"/>
    <n v="32"/>
    <n v="3"/>
    <n v="6128.8"/>
    <s v="tier - 2"/>
    <s v="tier - 3"/>
    <s v="R1012"/>
  </r>
  <r>
    <s v="ID1622"/>
    <s v=" Mr"/>
    <s v="Tissue"/>
    <s v="  Jeffrey"/>
    <n v="26.22"/>
    <n v="5.57"/>
    <x v="1"/>
    <s v="No"/>
    <s v="Yes"/>
    <n v="1"/>
    <s v="No"/>
    <s v="Over Weight"/>
    <s v="Normal"/>
    <s v="16-Nov-1983"/>
    <n v="39"/>
    <n v="1"/>
    <n v="6123.57"/>
    <s v="tier - 3"/>
    <s v="tier - 2"/>
    <s v="R1012"/>
  </r>
  <r>
    <s v="ID1623"/>
    <s v=" Mr"/>
    <s v="Wood"/>
    <s v="  Justin"/>
    <n v="21.85"/>
    <n v="5.26"/>
    <x v="1"/>
    <s v="No"/>
    <s v="Yes"/>
    <n v="1"/>
    <s v="No"/>
    <s v="Normal weight"/>
    <s v="Normal"/>
    <s v="11-Aug-1983"/>
    <n v="39"/>
    <n v="1"/>
    <n v="6117.49"/>
    <s v="tier - 2"/>
    <s v="tier - 3"/>
    <s v="R1012"/>
  </r>
  <r>
    <s v="ID1624"/>
    <s v=" Ms"/>
    <s v="Denny"/>
    <s v="  Emily"/>
    <n v="30.495000000000001"/>
    <n v="6.25"/>
    <x v="0"/>
    <s v="No"/>
    <s v="No"/>
    <n v="0"/>
    <s v="No"/>
    <s v="Obesity"/>
    <s v="Prediabetes"/>
    <s v="25-Jul-1991"/>
    <n v="31"/>
    <n v="3"/>
    <n v="6113.23"/>
    <s v="tier - 2"/>
    <s v="tier - 2"/>
    <s v="R1024"/>
  </r>
  <r>
    <s v="ID1625"/>
    <s v=" Ms"/>
    <s v="Testa"/>
    <s v="  Rebecca"/>
    <n v="34.104999999999997"/>
    <n v="5.67"/>
    <x v="1"/>
    <s v="No"/>
    <s v="No"/>
    <n v="0"/>
    <s v="No"/>
    <s v="Obesity"/>
    <s v="Normal"/>
    <s v="21-Jul-1985"/>
    <n v="37"/>
    <n v="1"/>
    <n v="6112.35"/>
    <s v="tier - 2"/>
    <s v="tier - 1"/>
    <s v="R1012"/>
  </r>
  <r>
    <s v="ID1626"/>
    <s v=" Mrs"/>
    <s v="Mooney"/>
    <s v="  Allie"/>
    <n v="32.770000000000003"/>
    <n v="4.42"/>
    <x v="1"/>
    <s v="No"/>
    <s v="No"/>
    <n v="1"/>
    <s v="No"/>
    <s v="Obesity"/>
    <s v="Normal"/>
    <s v="9-Sep-1995"/>
    <n v="27"/>
    <n v="0"/>
    <n v="6111.95"/>
    <s v="tier - 2"/>
    <s v="tier - 3"/>
    <s v="R1026"/>
  </r>
  <r>
    <s v="ID1627"/>
    <s v=" Ms"/>
    <s v="Buchholtz"/>
    <s v="  Trasi"/>
    <n v="16.850000000000001"/>
    <n v="11.75"/>
    <x v="1"/>
    <s v="No"/>
    <s v="No"/>
    <n v="2"/>
    <s v="No"/>
    <s v="Under Weight"/>
    <s v="Diabetes"/>
    <s v="9-Jun-1970"/>
    <n v="52"/>
    <n v="0"/>
    <n v="6098.38"/>
    <s v="tier - 2"/>
    <s v="tier - 2"/>
    <s v="R1013"/>
  </r>
  <r>
    <s v="ID1628"/>
    <s v=" Mr"/>
    <s v="Hoyt"/>
    <s v="  Kevin"/>
    <n v="34.700000000000003"/>
    <n v="6.06"/>
    <x v="0"/>
    <s v="No"/>
    <s v="No"/>
    <n v="1"/>
    <s v="No"/>
    <s v="Obesity"/>
    <s v="Prediabetes"/>
    <s v="25-Jul-1984"/>
    <n v="38"/>
    <n v="2"/>
    <n v="6082.41"/>
    <s v="tier - 1"/>
    <s v="tier - 2"/>
    <s v="R1011"/>
  </r>
  <r>
    <s v="ID1629"/>
    <s v=" Mr"/>
    <s v="Cabada"/>
    <s v="  Fernando"/>
    <n v="37.049999999999997"/>
    <n v="5.48"/>
    <x v="0"/>
    <s v="No"/>
    <s v="No"/>
    <n v="1"/>
    <s v="No"/>
    <s v="Obesity"/>
    <s v="Normal"/>
    <s v="14-Oct-1984"/>
    <n v="38"/>
    <n v="1"/>
    <n v="6079.67"/>
    <s v="tier - 1"/>
    <s v="tier - 1"/>
    <s v="R1014"/>
  </r>
  <r>
    <s v="ID1630"/>
    <s v=" Ms"/>
    <s v="Lobaciute"/>
    <s v="  Ieva"/>
    <n v="18.78"/>
    <n v="4.45"/>
    <x v="0"/>
    <s v="No"/>
    <s v="Yes"/>
    <n v="1"/>
    <s v="No"/>
    <s v="Normal weight"/>
    <s v="Normal"/>
    <s v="8-Aug-1979"/>
    <n v="43"/>
    <n v="2"/>
    <n v="6074.37"/>
    <s v="tier - 2"/>
    <s v="tier - 2"/>
    <s v="R1012"/>
  </r>
  <r>
    <s v="ID1631"/>
    <s v=" Mr"/>
    <s v="Dawes"/>
    <s v="  Chris"/>
    <n v="28.024999999999999"/>
    <n v="5"/>
    <x v="0"/>
    <s v="No"/>
    <s v="No"/>
    <n v="1"/>
    <s v="No"/>
    <s v="Over Weight"/>
    <s v="Normal"/>
    <s v="21-Sep-1984"/>
    <n v="38"/>
    <n v="1"/>
    <n v="6067.13"/>
    <s v="tier - 3"/>
    <s v="tier - 1"/>
    <s v="R1016"/>
  </r>
  <r>
    <s v="ID1632"/>
    <s v=" Mr"/>
    <s v="Deppen"/>
    <s v="  Drew L."/>
    <n v="35.090000000000003"/>
    <n v="5.84"/>
    <x v="0"/>
    <s v="No"/>
    <s v="No"/>
    <n v="0"/>
    <s v="No"/>
    <s v="Obesity"/>
    <s v="Prediabetes"/>
    <s v="8-Nov-1994"/>
    <n v="28"/>
    <n v="0"/>
    <n v="6064.37"/>
    <s v="tier - 2"/>
    <s v="tier - 2"/>
    <s v="R1011"/>
  </r>
  <r>
    <s v="ID1633"/>
    <s v=" Ms"/>
    <s v="Oberndorfer"/>
    <s v="  Christina"/>
    <n v="34.42"/>
    <n v="5.21"/>
    <x v="1"/>
    <s v="No"/>
    <s v="No"/>
    <n v="0"/>
    <s v="No"/>
    <s v="Obesity"/>
    <s v="Normal"/>
    <s v="28-Jul-1996"/>
    <n v="26"/>
    <n v="0"/>
    <n v="6061.8"/>
    <s v="tier - 2"/>
    <s v="tier - 3"/>
    <s v="R1012"/>
  </r>
  <r>
    <s v="ID1634"/>
    <s v=" Mr"/>
    <s v="Hetherington"/>
    <s v="  Alexander G"/>
    <n v="29.4"/>
    <n v="4.26"/>
    <x v="0"/>
    <s v="No"/>
    <s v="No"/>
    <n v="0"/>
    <s v="No"/>
    <s v="Over Weight"/>
    <s v="Normal"/>
    <s v="16-Aug-1989"/>
    <n v="33"/>
    <n v="4"/>
    <n v="6059.17"/>
    <s v="tier - 2"/>
    <s v="tier - 1"/>
    <s v="R1011"/>
  </r>
  <r>
    <s v="ID1635"/>
    <s v=" Ms"/>
    <s v="Murray"/>
    <s v="  Meaghan"/>
    <n v="21.31"/>
    <n v="4.17"/>
    <x v="0"/>
    <s v="No"/>
    <s v="No"/>
    <n v="0"/>
    <s v="No"/>
    <s v="Normal weight"/>
    <s v="Normal"/>
    <s v="8-Aug-1980"/>
    <n v="42"/>
    <n v="2"/>
    <n v="5993.62"/>
    <s v="tier - 2"/>
    <s v="tier - 3"/>
    <s v="R1013"/>
  </r>
  <r>
    <s v="ID1636"/>
    <s v=" Ms"/>
    <s v="Higden"/>
    <s v="  Kristin"/>
    <n v="19.559999999999999"/>
    <n v="11.96"/>
    <x v="0"/>
    <s v="No"/>
    <s v="No"/>
    <n v="0"/>
    <s v="No"/>
    <s v="Normal weight"/>
    <s v="Diabetes"/>
    <s v="17-Aug-1974"/>
    <n v="48"/>
    <n v="0"/>
    <n v="5990.17"/>
    <s v="tier - 2"/>
    <s v="tier - 2"/>
    <s v="R1013"/>
  </r>
  <r>
    <s v="ID1637"/>
    <s v=" Ms"/>
    <s v="Rediger"/>
    <s v="  Andrea K."/>
    <n v="37.335000000000001"/>
    <n v="6.26"/>
    <x v="1"/>
    <s v="No"/>
    <s v="No"/>
    <n v="1"/>
    <s v="No"/>
    <s v="Obesity"/>
    <s v="Prediabetes"/>
    <s v="10-Jun-1988"/>
    <n v="34"/>
    <n v="2"/>
    <n v="5989.52"/>
    <s v="tier - 2"/>
    <s v="tier - 1"/>
    <s v="R1012"/>
  </r>
  <r>
    <s v="ID1638"/>
    <s v=" Ms"/>
    <s v="Huff"/>
    <s v="  Kris"/>
    <n v="19.53"/>
    <n v="11.68"/>
    <x v="0"/>
    <s v="No"/>
    <s v="No"/>
    <n v="0"/>
    <s v="No"/>
    <s v="Normal weight"/>
    <s v="Diabetes"/>
    <s v="11-Oct-1974"/>
    <n v="48"/>
    <n v="0"/>
    <n v="5979.99"/>
    <s v="tier - 2"/>
    <s v="tier - 3"/>
    <s v="R1013"/>
  </r>
  <r>
    <s v="ID1639"/>
    <s v=" Mr"/>
    <s v="Hall"/>
    <s v="  Alden W"/>
    <n v="34.1"/>
    <n v="5.16"/>
    <x v="0"/>
    <s v="No"/>
    <s v="No"/>
    <n v="0"/>
    <s v="No"/>
    <s v="Obesity"/>
    <s v="Normal"/>
    <s v="10-Oct-1980"/>
    <n v="42"/>
    <n v="0"/>
    <n v="5979.73"/>
    <s v="tier - 2"/>
    <s v="tier - 2"/>
    <s v="R1011"/>
  </r>
  <r>
    <s v="ID1640"/>
    <s v=" Ms"/>
    <s v="Grise"/>
    <s v="  Suzanne M"/>
    <n v="16.5"/>
    <n v="6.9"/>
    <x v="1"/>
    <s v="No"/>
    <s v="No"/>
    <n v="2"/>
    <s v="No"/>
    <s v="Under Weight"/>
    <s v="Diabetes"/>
    <s v="25-Jun-1970"/>
    <n v="52"/>
    <n v="0"/>
    <n v="5979.66"/>
    <s v="tier - 2"/>
    <s v="tier - 3"/>
    <s v="R1013"/>
  </r>
  <r>
    <s v="ID1641"/>
    <s v=" Ms"/>
    <s v="Skildum"/>
    <s v="  Heidi Z."/>
    <n v="30.69"/>
    <n v="4.83"/>
    <x v="0"/>
    <s v="No"/>
    <s v="No"/>
    <n v="1"/>
    <s v="No"/>
    <s v="Obesity"/>
    <s v="Normal"/>
    <s v="11-Nov-1984"/>
    <n v="38"/>
    <n v="1"/>
    <n v="5976.83"/>
    <s v="tier - 2"/>
    <s v="tier - 2"/>
    <s v="R1013"/>
  </r>
  <r>
    <s v="ID1642"/>
    <s v=" Ms"/>
    <s v="Yang"/>
    <s v="  Carolyn"/>
    <n v="28.93"/>
    <n v="4.87"/>
    <x v="0"/>
    <s v="No"/>
    <s v="No"/>
    <n v="1"/>
    <s v="No"/>
    <s v="Over Weight"/>
    <s v="Normal"/>
    <s v="19-Sep-1984"/>
    <n v="38"/>
    <n v="1"/>
    <n v="5974.38"/>
    <s v="tier - 2"/>
    <s v="tier - 3"/>
    <s v="R1013"/>
  </r>
  <r>
    <s v="ID1643"/>
    <s v=" Ms"/>
    <s v="Fischer-Daly"/>
    <s v="  Sabine"/>
    <n v="38.9"/>
    <n v="4.28"/>
    <x v="0"/>
    <s v="No"/>
    <s v="No"/>
    <n v="0"/>
    <s v="No"/>
    <s v="Obesity"/>
    <s v="Normal"/>
    <s v="22-Jul-1989"/>
    <n v="33"/>
    <n v="3"/>
    <n v="5972.38"/>
    <s v="tier - 2"/>
    <s v="tier - 2"/>
    <s v="R1011"/>
  </r>
  <r>
    <s v="ID1644"/>
    <s v=" Mr"/>
    <s v="Asher"/>
    <s v="  Bobby"/>
    <n v="26.9"/>
    <n v="4.07"/>
    <x v="0"/>
    <s v="No"/>
    <s v="No"/>
    <n v="0"/>
    <s v="No"/>
    <s v="Over Weight"/>
    <s v="Normal"/>
    <s v="21-Jul-1980"/>
    <n v="42"/>
    <n v="0"/>
    <n v="5969.72"/>
    <s v="tier - 3"/>
    <s v="tier - 3"/>
    <s v="R1011"/>
  </r>
  <r>
    <s v="ID1645"/>
    <s v=" Mr"/>
    <s v="Zhou"/>
    <s v="  Fan"/>
    <n v="24.86"/>
    <n v="6.23"/>
    <x v="0"/>
    <s v="No"/>
    <s v="No"/>
    <n v="0"/>
    <s v="No"/>
    <s v="Normal weight"/>
    <s v="Prediabetes"/>
    <s v="5-Aug-1980"/>
    <n v="42"/>
    <n v="0"/>
    <n v="5966.89"/>
    <s v="tier - 2"/>
    <s v="tier - 3"/>
    <s v="R1013"/>
  </r>
  <r>
    <s v="ID1646"/>
    <s v=" Mrs"/>
    <s v="Rudder"/>
    <s v="  Rachel M"/>
    <n v="39.14"/>
    <n v="6.24"/>
    <x v="0"/>
    <s v="yes"/>
    <s v="No"/>
    <n v="1"/>
    <s v="No"/>
    <s v="Obesity"/>
    <s v="Prediabetes"/>
    <s v="15-Jul-2004"/>
    <n v="18"/>
    <n v="0"/>
    <n v="5960.91"/>
    <s v="tier - 2"/>
    <s v="tier - 1"/>
    <s v="R1026"/>
  </r>
  <r>
    <s v="ID1647"/>
    <s v=" Mr"/>
    <s v="Cartmell"/>
    <s v="  Greg"/>
    <n v="39.799999999999997"/>
    <n v="6.17"/>
    <x v="0"/>
    <s v="No"/>
    <s v="Yes"/>
    <n v="1"/>
    <s v="No"/>
    <s v="Obesity"/>
    <s v="Prediabetes"/>
    <s v="13-Aug-2003"/>
    <n v="19"/>
    <n v="0"/>
    <n v="5957.35"/>
    <s v="tier - 2"/>
    <s v="tier - 2"/>
    <s v="R1012"/>
  </r>
  <r>
    <s v="ID1648"/>
    <s v=" Mr"/>
    <s v="Troland"/>
    <s v="  Dan"/>
    <n v="34.32"/>
    <n v="5.16"/>
    <x v="0"/>
    <s v="No"/>
    <s v="No"/>
    <n v="1"/>
    <s v="No"/>
    <s v="Obesity"/>
    <s v="Normal"/>
    <s v="14-Jul-1987"/>
    <n v="35"/>
    <n v="3"/>
    <n v="5934.38"/>
    <s v="tier - 3"/>
    <s v="tier - 2"/>
    <s v="R1013"/>
  </r>
  <r>
    <s v="ID1649"/>
    <s v=" Ms"/>
    <s v="Hall"/>
    <s v="  Jennifer A"/>
    <n v="32.51"/>
    <n v="4.3"/>
    <x v="0"/>
    <s v="No"/>
    <s v="No"/>
    <n v="0"/>
    <s v="No"/>
    <s v="Obesity"/>
    <s v="Normal"/>
    <s v="30-Jul-1994"/>
    <n v="28"/>
    <n v="0"/>
    <n v="5927.65"/>
    <s v="tier - 2"/>
    <s v="tier - 1"/>
    <s v="R1012"/>
  </r>
  <r>
    <s v="ID1650"/>
    <s v=" Mrs"/>
    <s v="Berg"/>
    <s v="  Jessica"/>
    <n v="30.71"/>
    <n v="6.14"/>
    <x v="0"/>
    <s v="No"/>
    <s v="Yes"/>
    <n v="1"/>
    <s v="No"/>
    <s v="Obesity"/>
    <s v="Prediabetes"/>
    <s v="13-Aug-1993"/>
    <n v="29"/>
    <n v="0"/>
    <n v="5926.93"/>
    <s v="tier - 2"/>
    <s v="tier - 2"/>
    <s v="R1025"/>
  </r>
  <r>
    <s v="ID1651"/>
    <s v=" Mr"/>
    <s v="Engtrakul"/>
    <s v="  Chaiwat"/>
    <n v="28.9"/>
    <n v="5.36"/>
    <x v="0"/>
    <s v="No"/>
    <s v="No"/>
    <n v="1"/>
    <s v="No"/>
    <s v="Over Weight"/>
    <s v="Normal"/>
    <s v="29-Jul-1987"/>
    <n v="35"/>
    <n v="3"/>
    <n v="5926.85"/>
    <s v="tier - 3"/>
    <s v="tier - 3"/>
    <s v="R1011"/>
  </r>
  <r>
    <s v="ID1652"/>
    <s v=" Ms"/>
    <s v="Leonhardt"/>
    <s v="  Kerri"/>
    <n v="36.19"/>
    <n v="4.3"/>
    <x v="0"/>
    <s v="No"/>
    <s v="No"/>
    <n v="0"/>
    <s v="No"/>
    <s v="Obesity"/>
    <s v="Normal"/>
    <s v="21-Dec-1982"/>
    <n v="40"/>
    <n v="0"/>
    <n v="5920.1"/>
    <s v="tier - 2"/>
    <s v="tier - 1"/>
    <s v="R1013"/>
  </r>
  <r>
    <s v="ID1653"/>
    <s v=" Ms"/>
    <s v="Goetz"/>
    <s v="  Lisa"/>
    <n v="29.6"/>
    <n v="4.09"/>
    <x v="0"/>
    <s v="No"/>
    <s v="No"/>
    <n v="0"/>
    <s v="No"/>
    <s v="Over Weight"/>
    <s v="Normal"/>
    <s v="8-Jul-1982"/>
    <n v="40"/>
    <n v="0"/>
    <n v="5910.94"/>
    <s v="tier - 2"/>
    <s v="tier - 1"/>
    <s v="R1011"/>
  </r>
  <r>
    <s v="ID1654"/>
    <s v=" Mr"/>
    <s v="Cacharelis"/>
    <s v="  Nicholas G"/>
    <n v="30.95"/>
    <n v="6.27"/>
    <x v="0"/>
    <s v="No"/>
    <s v="Yes"/>
    <n v="1"/>
    <s v="No"/>
    <s v="Obesity"/>
    <s v="Prediabetes"/>
    <s v="19-Oct-1993"/>
    <n v="29"/>
    <n v="0"/>
    <n v="5877.02"/>
    <s v="tier - 2"/>
    <s v="tier - 2"/>
    <s v="R1021"/>
  </r>
  <r>
    <s v="ID1655"/>
    <s v=" Mr"/>
    <s v="Kariolis"/>
    <s v="  Vasilis S"/>
    <n v="19.95"/>
    <n v="5.39"/>
    <x v="0"/>
    <s v="No"/>
    <s v="No"/>
    <n v="1"/>
    <s v="No"/>
    <s v="Normal weight"/>
    <s v="Normal"/>
    <s v="22-Nov-1984"/>
    <n v="38"/>
    <n v="1"/>
    <n v="5855.9"/>
    <s v="tier - 2"/>
    <s v="tier - 3"/>
    <s v="R1012"/>
  </r>
  <r>
    <s v="ID1656"/>
    <s v=" Mr"/>
    <s v="Zelwin"/>
    <s v="  Michael P"/>
    <n v="23.65"/>
    <n v="5.75"/>
    <x v="1"/>
    <s v="No"/>
    <s v="No"/>
    <n v="0"/>
    <s v="No"/>
    <s v="Normal weight"/>
    <s v="Prediabetes"/>
    <s v="18-Jun-1985"/>
    <n v="37"/>
    <n v="3"/>
    <n v="5847.24"/>
    <s v="tier - 2"/>
    <s v="tier - 1"/>
    <s v="R1013"/>
  </r>
  <r>
    <s v="ID1657"/>
    <s v=" Ms"/>
    <s v="Barry"/>
    <s v="  Colleen C."/>
    <n v="43.34"/>
    <n v="4.91"/>
    <x v="0"/>
    <s v="No"/>
    <s v="No"/>
    <n v="1"/>
    <s v="No"/>
    <s v="Obesity"/>
    <s v="Normal"/>
    <s v="30-Sep-1987"/>
    <n v="35"/>
    <n v="2"/>
    <n v="5846.92"/>
    <s v="tier - 2"/>
    <s v="tier - 2"/>
    <s v="R1013"/>
  </r>
  <r>
    <s v="ID1658"/>
    <s v=" Mrs"/>
    <s v="Bannon"/>
    <s v="  Annika"/>
    <n v="31.98"/>
    <n v="4.46"/>
    <x v="1"/>
    <s v="No"/>
    <s v="No"/>
    <n v="1"/>
    <s v="No"/>
    <s v="Obesity"/>
    <s v="Normal"/>
    <s v="20-Aug-1995"/>
    <n v="27"/>
    <n v="0"/>
    <n v="5843.99"/>
    <s v="tier - 2"/>
    <s v="tier - 2"/>
    <s v="R1025"/>
  </r>
  <r>
    <s v="ID1659"/>
    <s v=" Ms"/>
    <s v="Chang"/>
    <s v="  Kelly"/>
    <n v="35.86"/>
    <n v="6.22"/>
    <x v="0"/>
    <s v="No"/>
    <s v="No"/>
    <n v="1"/>
    <s v="No"/>
    <s v="Obesity"/>
    <s v="Prediabetes"/>
    <s v="27-Jul-1987"/>
    <n v="35"/>
    <n v="2"/>
    <n v="5836.52"/>
    <s v="tier - 2"/>
    <s v="tier - 3"/>
    <s v="R1013"/>
  </r>
  <r>
    <s v="ID1660"/>
    <s v=" Mr"/>
    <s v="Vetter"/>
    <s v="  Nicholas C."/>
    <n v="15.2"/>
    <n v="8.82"/>
    <x v="0"/>
    <s v="No"/>
    <s v="No"/>
    <n v="0"/>
    <s v="No"/>
    <s v="Under Weight"/>
    <s v="Diabetes"/>
    <s v="27-Sep-1971"/>
    <n v="51"/>
    <n v="0"/>
    <n v="5832.6"/>
    <s v="tier - 2"/>
    <s v="tier - 3"/>
    <s v="R1012"/>
  </r>
  <r>
    <s v="ID1661"/>
    <s v=" Mrs"/>
    <s v="Jablonski"/>
    <s v="  Kelly K"/>
    <n v="37.200000000000003"/>
    <n v="10.14"/>
    <x v="0"/>
    <s v="No"/>
    <s v="No"/>
    <n v="0"/>
    <s v="No"/>
    <s v="Obesity"/>
    <s v="Diabetes"/>
    <s v="22-Jul-2002"/>
    <n v="20"/>
    <n v="0"/>
    <n v="5816.58"/>
    <s v="tier - 2"/>
    <s v="tier - 2"/>
    <s v="R1026"/>
  </r>
  <r>
    <s v="ID1662"/>
    <s v=" Mr"/>
    <s v="Jakubowitch"/>
    <s v="  Andrew"/>
    <n v="17.91"/>
    <n v="4.66"/>
    <x v="0"/>
    <s v="No"/>
    <s v="No"/>
    <n v="2"/>
    <s v="No"/>
    <s v="Under Weight"/>
    <s v="Normal"/>
    <s v="2-Nov-1972"/>
    <n v="50"/>
    <n v="0"/>
    <n v="5812.9"/>
    <s v="tier - 2"/>
    <s v="tier - 2"/>
    <s v="R1013"/>
  </r>
  <r>
    <s v="ID1663"/>
    <s v=" Ms"/>
    <s v="Altshuler"/>
    <s v="  Hannah"/>
    <n v="20.76"/>
    <n v="6.26"/>
    <x v="0"/>
    <s v="No"/>
    <s v="No"/>
    <n v="0"/>
    <s v="No"/>
    <s v="Normal weight"/>
    <s v="Prediabetes"/>
    <s v="18-Sep-1980"/>
    <n v="42"/>
    <n v="2"/>
    <n v="5807.06"/>
    <s v="tier - 2"/>
    <s v="tier - 3"/>
    <s v="R1013"/>
  </r>
  <r>
    <s v="ID1664"/>
    <s v=" Mr"/>
    <s v="Ugarte"/>
    <s v="  Patricio Sr."/>
    <n v="38.99"/>
    <n v="5.21"/>
    <x v="0"/>
    <s v="yes"/>
    <s v="No"/>
    <n v="1"/>
    <s v="No"/>
    <s v="Obesity"/>
    <s v="Normal"/>
    <s v="1-Nov-2004"/>
    <n v="18"/>
    <n v="0"/>
    <n v="5778.71"/>
    <s v="tier - 2"/>
    <s v="tier - 3"/>
    <s v="R1022"/>
  </r>
  <r>
    <s v="ID1665"/>
    <s v=" Mr"/>
    <s v="Tusso"/>
    <s v="  Robert B"/>
    <n v="42.655000000000001"/>
    <n v="5.94"/>
    <x v="1"/>
    <s v="No"/>
    <s v="Yes"/>
    <n v="1"/>
    <s v="No"/>
    <s v="Obesity"/>
    <s v="Prediabetes"/>
    <s v="30-Aug-1983"/>
    <n v="39"/>
    <n v="0"/>
    <n v="5757.41"/>
    <s v="tier - 2"/>
    <s v="tier - 3"/>
    <s v="R1019"/>
  </r>
  <r>
    <s v="ID1666"/>
    <s v=" Mr"/>
    <s v="Johnson"/>
    <s v="  Benjamin M"/>
    <n v="30.57"/>
    <n v="5.34"/>
    <x v="0"/>
    <s v="No"/>
    <s v="Yes"/>
    <n v="1"/>
    <s v="No"/>
    <s v="Obesity"/>
    <s v="Normal"/>
    <s v="10-Jun-1993"/>
    <n v="29"/>
    <n v="0"/>
    <n v="5748.13"/>
    <s v="tier - 2"/>
    <s v="tier - 1"/>
    <s v="R1021"/>
  </r>
  <r>
    <s v="ID1667"/>
    <s v=" Mr"/>
    <s v="Landry"/>
    <s v="  Robert"/>
    <n v="17.7"/>
    <n v="6.38"/>
    <x v="0"/>
    <s v="No"/>
    <s v="No"/>
    <n v="2"/>
    <s v="No"/>
    <s v="Under Weight"/>
    <s v="Prediabetes"/>
    <s v="21-Aug-1972"/>
    <n v="50"/>
    <n v="0"/>
    <n v="5741.67"/>
    <s v="tier - 2"/>
    <s v="tier - 3"/>
    <s v="R1013"/>
  </r>
  <r>
    <s v="ID1668"/>
    <s v=" Mr"/>
    <s v="McDonald"/>
    <s v="  Eric R."/>
    <n v="34.770000000000003"/>
    <n v="4.47"/>
    <x v="0"/>
    <s v="No"/>
    <s v="No"/>
    <n v="1"/>
    <s v="No"/>
    <s v="Obesity"/>
    <s v="Normal"/>
    <s v="19-Oct-1987"/>
    <n v="35"/>
    <n v="2"/>
    <n v="5729.01"/>
    <s v="tier - 1"/>
    <s v="tier - 2"/>
    <s v="R1012"/>
  </r>
  <r>
    <s v="ID1669"/>
    <s v=" Mr"/>
    <s v="Dunlap"/>
    <s v="  Matthew"/>
    <n v="16.88"/>
    <n v="9.9600000000000009"/>
    <x v="0"/>
    <s v="No"/>
    <s v="No"/>
    <n v="0"/>
    <s v="No"/>
    <s v="Under Weight"/>
    <s v="Diabetes"/>
    <s v="18-Dec-1971"/>
    <n v="51"/>
    <n v="0"/>
    <n v="5720.38"/>
    <s v="tier - 2"/>
    <s v="tier - 1"/>
    <s v="R1013"/>
  </r>
  <r>
    <s v="ID1670"/>
    <s v=" Mr"/>
    <s v="Larue"/>
    <s v="  Bob R"/>
    <n v="40.26"/>
    <n v="9.92"/>
    <x v="1"/>
    <s v="No"/>
    <s v="No"/>
    <n v="0"/>
    <s v="No"/>
    <s v="Obesity"/>
    <s v="Diabetes"/>
    <s v="30-Aug-1981"/>
    <n v="41"/>
    <n v="0"/>
    <n v="5709.16"/>
    <s v="tier - 3"/>
    <s v="tier - 3"/>
    <s v="R1013"/>
  </r>
  <r>
    <s v="ID1671"/>
    <s v=" Ms"/>
    <s v="Hodge"/>
    <s v="  Stephanie J."/>
    <n v="25.6"/>
    <n v="6.03"/>
    <x v="0"/>
    <s v="No"/>
    <s v="Yes"/>
    <n v="1"/>
    <s v="No"/>
    <s v="Over Weight"/>
    <s v="Prediabetes"/>
    <s v="3-Nov-1993"/>
    <n v="29"/>
    <n v="4"/>
    <n v="5708.87"/>
    <s v="tier - 2"/>
    <s v="tier - 1"/>
    <s v="R1011"/>
  </r>
  <r>
    <s v="ID1672"/>
    <s v=" Mr"/>
    <s v="Marcus"/>
    <s v="  Jake"/>
    <n v="33.549999999999997"/>
    <n v="10.9"/>
    <x v="1"/>
    <s v="No"/>
    <s v="No"/>
    <n v="0"/>
    <s v="No"/>
    <s v="Obesity"/>
    <s v="Diabetes"/>
    <s v="15-Jun-1981"/>
    <n v="41"/>
    <n v="0"/>
    <n v="5699.84"/>
    <s v="tier - 2"/>
    <s v="tier - 3"/>
    <s v="R1013"/>
  </r>
  <r>
    <s v="ID1673"/>
    <s v=" Ms"/>
    <s v="Daubert"/>
    <s v="  Alison L."/>
    <n v="16.690000000000001"/>
    <n v="10.66"/>
    <x v="0"/>
    <s v="No"/>
    <s v="No"/>
    <n v="0"/>
    <s v="No"/>
    <s v="Under Weight"/>
    <s v="Diabetes"/>
    <s v="6-Jul-1974"/>
    <n v="48"/>
    <n v="0"/>
    <n v="5698.74"/>
    <s v="tier - 2"/>
    <s v="tier - 2"/>
    <s v="R1012"/>
  </r>
  <r>
    <s v="ID1674"/>
    <s v=" Ms"/>
    <s v="Close"/>
    <s v="  Lindsay M"/>
    <n v="19.95"/>
    <n v="4.05"/>
    <x v="0"/>
    <s v="No"/>
    <s v="No"/>
    <n v="1"/>
    <s v="No"/>
    <s v="Normal weight"/>
    <s v="Normal"/>
    <s v="3-Nov-1992"/>
    <n v="30"/>
    <n v="3"/>
    <n v="5693.43"/>
    <s v="tier - 2"/>
    <s v="tier - 3"/>
    <s v="R1012"/>
  </r>
  <r>
    <s v="ID1675"/>
    <s v=" Mr"/>
    <s v="Roels"/>
    <s v="  Guillaume"/>
    <n v="17.55"/>
    <n v="4.2300000000000004"/>
    <x v="0"/>
    <s v="No"/>
    <s v="No"/>
    <n v="2"/>
    <s v="No"/>
    <s v="Under Weight"/>
    <s v="Normal"/>
    <s v="28-Oct-1972"/>
    <n v="50"/>
    <n v="0"/>
    <n v="5690.79"/>
    <s v="tier - 2"/>
    <s v="tier - 1"/>
    <s v="R1013"/>
  </r>
  <r>
    <s v="ID1676"/>
    <s v=" Ms"/>
    <s v="Venosky"/>
    <s v="  Kaylee"/>
    <n v="22.01"/>
    <n v="5.01"/>
    <x v="0"/>
    <s v="No"/>
    <s v="No"/>
    <n v="1"/>
    <s v="No"/>
    <s v="Normal weight"/>
    <s v="Normal"/>
    <s v="12-Aug-1984"/>
    <n v="38"/>
    <n v="3"/>
    <n v="5679.13"/>
    <s v="tier - 2"/>
    <s v="tier - 2"/>
    <s v="R1013"/>
  </r>
  <r>
    <s v="ID1677"/>
    <s v=" Ms"/>
    <s v="Gosnell"/>
    <s v="  Theresa"/>
    <n v="41.8"/>
    <n v="5.82"/>
    <x v="1"/>
    <s v="No"/>
    <s v="Yes"/>
    <n v="1"/>
    <s v="No"/>
    <s v="Obesity"/>
    <s v="Prediabetes"/>
    <s v="3-Sep-1983"/>
    <n v="39"/>
    <n v="0"/>
    <n v="5662.23"/>
    <s v="tier - 2"/>
    <s v="tier - 1"/>
    <s v="R1013"/>
  </r>
  <r>
    <s v="ID1678"/>
    <s v=" Mr"/>
    <s v="Chewning-Kulick"/>
    <s v="  Travis G."/>
    <n v="19.170000000000002"/>
    <n v="7.94"/>
    <x v="0"/>
    <s v="No"/>
    <s v="No"/>
    <n v="0"/>
    <s v="No"/>
    <s v="Normal weight"/>
    <s v="Diabetes"/>
    <s v="27-Sep-1978"/>
    <n v="44"/>
    <n v="2"/>
    <n v="5650.14"/>
    <s v="tier - 2"/>
    <s v="tier - 1"/>
    <s v="R1013"/>
  </r>
  <r>
    <s v="ID1679"/>
    <s v=" Ms"/>
    <s v="McCarron"/>
    <s v="  Emma L."/>
    <n v="32.799999999999997"/>
    <n v="6.16"/>
    <x v="1"/>
    <s v="No"/>
    <s v="Yes"/>
    <n v="1"/>
    <s v="No"/>
    <s v="Obesity"/>
    <s v="Prediabetes"/>
    <s v="8-Jun-1983"/>
    <n v="40"/>
    <n v="0"/>
    <n v="5649.72"/>
    <s v="tier - 2"/>
    <s v="tier - 3"/>
    <s v="R1011"/>
  </r>
  <r>
    <s v="ID1680"/>
    <s v=" Ms"/>
    <s v="Manion"/>
    <s v="  Linda"/>
    <n v="35.814999999999998"/>
    <n v="4.1500000000000004"/>
    <x v="0"/>
    <s v="No"/>
    <s v="No"/>
    <n v="1"/>
    <s v="No"/>
    <s v="Obesity"/>
    <s v="Normal"/>
    <s v="9-Dec-1987"/>
    <n v="35"/>
    <n v="1"/>
    <n v="5630.46"/>
    <s v="tier - 2"/>
    <s v="tier - 3"/>
    <s v="R1012"/>
  </r>
  <r>
    <s v="ID1681"/>
    <s v=" Mr"/>
    <s v="Strong"/>
    <s v="  Owen R"/>
    <n v="24.3"/>
    <n v="6.23"/>
    <x v="0"/>
    <s v="No"/>
    <s v="No"/>
    <n v="0"/>
    <s v="No"/>
    <s v="Normal weight"/>
    <s v="Prediabetes"/>
    <s v="15-Nov-1994"/>
    <n v="28"/>
    <n v="5"/>
    <n v="5615.37"/>
    <s v="tier - 2"/>
    <s v="tier - 3"/>
    <s v="R1011"/>
  </r>
  <r>
    <s v="ID1682"/>
    <s v=" Mr"/>
    <s v="Leblanc"/>
    <s v="  Jacob"/>
    <n v="19.059999999999999"/>
    <n v="7.41"/>
    <x v="0"/>
    <s v="No"/>
    <s v="No"/>
    <n v="0"/>
    <s v="No"/>
    <s v="Normal weight"/>
    <s v="Diabetes"/>
    <s v="11-Sep-1978"/>
    <n v="44"/>
    <n v="2"/>
    <n v="5612.83"/>
    <s v="tier - 2"/>
    <s v="tier - 3"/>
    <s v="R1013"/>
  </r>
  <r>
    <s v="ID1683"/>
    <s v=" Ms"/>
    <s v="Palmer"/>
    <s v="  Jacqueline"/>
    <n v="33.25"/>
    <n v="5.62"/>
    <x v="1"/>
    <s v="No"/>
    <s v="No"/>
    <n v="1"/>
    <s v="No"/>
    <s v="Obesity"/>
    <s v="Normal"/>
    <s v="18-Nov-1988"/>
    <n v="34"/>
    <n v="1"/>
    <n v="5594.85"/>
    <s v="tier - 2"/>
    <s v="tier - 3"/>
    <s v="R1024"/>
  </r>
  <r>
    <s v="ID1684"/>
    <s v=" Mr"/>
    <s v="Shen"/>
    <s v="  Yefeng"/>
    <n v="21.37"/>
    <n v="4.54"/>
    <x v="1"/>
    <s v="No"/>
    <s v="Yes"/>
    <n v="1"/>
    <s v="No"/>
    <s v="Normal weight"/>
    <s v="Normal"/>
    <s v="3-Oct-1983"/>
    <n v="39"/>
    <n v="3"/>
    <n v="5587.59"/>
    <s v="tier - 2"/>
    <s v="tier - 1"/>
    <s v="R1013"/>
  </r>
  <r>
    <s v="ID1685"/>
    <s v=" Mr"/>
    <s v="Goldsby"/>
    <s v="  Thomas J"/>
    <n v="34.43"/>
    <n v="8.6199999999999992"/>
    <x v="1"/>
    <s v="No"/>
    <s v="No"/>
    <n v="1"/>
    <s v="No"/>
    <s v="Obesity"/>
    <s v="Diabetes"/>
    <s v="21-Nov-1986"/>
    <n v="36"/>
    <n v="2"/>
    <n v="5584.31"/>
    <s v="tier - 3"/>
    <s v="tier - 1"/>
    <s v="R1013"/>
  </r>
  <r>
    <s v="ID1686"/>
    <s v=" Mr"/>
    <s v="Whitney"/>
    <s v="  Ken"/>
    <n v="20.86"/>
    <n v="4.3600000000000003"/>
    <x v="1"/>
    <s v="No"/>
    <s v="No"/>
    <n v="0"/>
    <s v="No"/>
    <s v="Normal weight"/>
    <s v="Normal"/>
    <s v="5-Sep-1985"/>
    <n v="37"/>
    <n v="3"/>
    <n v="5582.95"/>
    <s v="tier - 2"/>
    <s v="tier - 1"/>
    <s v="R1012"/>
  </r>
  <r>
    <s v="ID1687"/>
    <s v=" Ms"/>
    <s v="Mahoney"/>
    <s v="  Annie E"/>
    <n v="18.34"/>
    <n v="10.01"/>
    <x v="0"/>
    <s v="No"/>
    <s v="No"/>
    <n v="0"/>
    <s v="No"/>
    <s v="Under Weight"/>
    <s v="Diabetes"/>
    <s v="18-Sep-1974"/>
    <n v="48"/>
    <n v="0"/>
    <n v="5576.35"/>
    <s v="tier - 2"/>
    <s v="tier - 3"/>
    <s v="R1013"/>
  </r>
  <r>
    <s v="ID1688"/>
    <s v=" Mrs"/>
    <s v="McCracken"/>
    <s v="  Noel K."/>
    <n v="34.15"/>
    <n v="5.42"/>
    <x v="0"/>
    <s v="No"/>
    <s v="No"/>
    <n v="0"/>
    <s v="No"/>
    <s v="Obesity"/>
    <s v="Normal"/>
    <s v="22-Sep-1999"/>
    <n v="23"/>
    <n v="0"/>
    <n v="5552.61"/>
    <s v="tier - 2"/>
    <s v="tier - 3"/>
    <s v="R1026"/>
  </r>
  <r>
    <s v="ID1689"/>
    <s v=" Mr"/>
    <s v="Spewak"/>
    <s v="  Mark S"/>
    <n v="18.350000000000001"/>
    <n v="5.12"/>
    <x v="0"/>
    <s v="No"/>
    <s v="No"/>
    <n v="0"/>
    <s v="No"/>
    <s v="Under Weight"/>
    <s v="Normal"/>
    <s v="7-Dec-1980"/>
    <n v="42"/>
    <n v="2"/>
    <n v="5540.35"/>
    <s v="tier - 2"/>
    <s v="tier - 2"/>
    <s v="R1012"/>
  </r>
  <r>
    <s v="ID1690"/>
    <s v=" Ms"/>
    <s v="Cottini"/>
    <s v="  Federica"/>
    <n v="22.13"/>
    <n v="9.1999999999999993"/>
    <x v="1"/>
    <s v="No"/>
    <s v="No"/>
    <n v="0"/>
    <s v="No"/>
    <s v="Normal weight"/>
    <s v="Diabetes"/>
    <s v="7-Nov-1981"/>
    <n v="41"/>
    <n v="1"/>
    <n v="5539.4"/>
    <s v="tier - 2"/>
    <s v="tier - 2"/>
    <s v="R1013"/>
  </r>
  <r>
    <s v="ID1691"/>
    <s v=" Ms"/>
    <s v="Findlay"/>
    <s v="  Pamela L"/>
    <n v="22.51"/>
    <n v="6.08"/>
    <x v="1"/>
    <s v="No"/>
    <s v="No"/>
    <n v="1"/>
    <s v="No"/>
    <s v="Normal weight"/>
    <s v="Prediabetes"/>
    <s v="29-Jul-1988"/>
    <n v="34"/>
    <n v="3"/>
    <n v="5503.36"/>
    <s v="tier - 2"/>
    <s v="tier - 2"/>
    <s v="R1012"/>
  </r>
  <r>
    <s v="ID1692"/>
    <s v=" Mr"/>
    <s v="Strasburg"/>
    <s v="  Andrew W."/>
    <n v="31"/>
    <n v="4.7699999999999996"/>
    <x v="0"/>
    <s v="No"/>
    <s v="No"/>
    <n v="1"/>
    <s v="No"/>
    <s v="Obesity"/>
    <s v="Normal"/>
    <s v="17-Aug-1984"/>
    <n v="38"/>
    <n v="1"/>
    <n v="5488.26"/>
    <s v="tier - 2"/>
    <s v="tier - 3"/>
    <s v="R1011"/>
  </r>
  <r>
    <s v="ID1693"/>
    <s v=" Mr"/>
    <s v="Adams"/>
    <s v="  Randall"/>
    <n v="28.27"/>
    <n v="4.62"/>
    <x v="0"/>
    <s v="No"/>
    <s v="No"/>
    <n v="1"/>
    <s v="No"/>
    <s v="Over Weight"/>
    <s v="Normal"/>
    <s v="26-Aug-1984"/>
    <n v="38"/>
    <n v="1"/>
    <n v="5484.47"/>
    <s v="tier - 2"/>
    <s v="tier - 2"/>
    <s v="R1013"/>
  </r>
  <r>
    <s v="ID1694"/>
    <s v=" Ms"/>
    <s v="Deeter"/>
    <s v="  Tracy L"/>
    <n v="29.92"/>
    <n v="9.07"/>
    <x v="1"/>
    <s v="No"/>
    <s v="No"/>
    <n v="1"/>
    <s v="No"/>
    <s v="Over Weight"/>
    <s v="Diabetes"/>
    <s v="30-Sep-1986"/>
    <n v="36"/>
    <n v="1"/>
    <n v="5478.04"/>
    <s v="tier - 2"/>
    <s v="tier - 3"/>
    <s v="R1013"/>
  </r>
  <r>
    <s v="ID1695"/>
    <s v=" Ms"/>
    <s v="Arpin"/>
    <s v="  Azelie"/>
    <n v="25.9"/>
    <n v="9.1199999999999992"/>
    <x v="1"/>
    <s v="No"/>
    <s v="No"/>
    <n v="1"/>
    <s v="No"/>
    <s v="Over Weight"/>
    <s v="Diabetes"/>
    <s v="12-Jul-1986"/>
    <n v="36"/>
    <n v="1"/>
    <n v="5472.45"/>
    <s v="tier - 2"/>
    <s v="tier - 3"/>
    <s v="R1011"/>
  </r>
  <r>
    <s v="ID1696"/>
    <s v=" Ms"/>
    <s v="Schoeneck"/>
    <s v="  Monica M."/>
    <n v="27.74"/>
    <n v="7.32"/>
    <x v="1"/>
    <s v="No"/>
    <s v="No"/>
    <n v="1"/>
    <s v="No"/>
    <s v="Over Weight"/>
    <s v="Diabetes"/>
    <s v="2-Dec-1986"/>
    <n v="36"/>
    <n v="0"/>
    <n v="5469.01"/>
    <s v="tier - 2"/>
    <s v="tier - 2"/>
    <s v="R1024"/>
  </r>
  <r>
    <s v="ID1697"/>
    <s v=" Ms"/>
    <s v="Mueller"/>
    <s v="  Katarina K."/>
    <n v="17.260000000000002"/>
    <n v="11.73"/>
    <x v="0"/>
    <s v="No"/>
    <s v="No"/>
    <n v="2"/>
    <s v="No"/>
    <s v="Under Weight"/>
    <s v="Diabetes"/>
    <s v="24-Oct-1973"/>
    <n v="49"/>
    <n v="0"/>
    <n v="5466.88"/>
    <s v="tier - 2"/>
    <s v="tier - 2"/>
    <s v="R1013"/>
  </r>
  <r>
    <s v="ID1698"/>
    <s v=" Ms"/>
    <s v="Willits"/>
    <s v="  Jamie L."/>
    <n v="19.855"/>
    <n v="6.64"/>
    <x v="1"/>
    <s v="No"/>
    <s v="No"/>
    <n v="1"/>
    <s v="No"/>
    <s v="Normal weight"/>
    <s v="Diabetes"/>
    <s v="25-Dec-1986"/>
    <n v="36"/>
    <n v="0"/>
    <n v="5458.05"/>
    <s v="tier - 2"/>
    <s v="tier - 2"/>
    <s v="R1024"/>
  </r>
  <r>
    <s v="ID1699"/>
    <s v=" Mr"/>
    <s v="Syring"/>
    <s v="  Brian"/>
    <n v="41.69"/>
    <n v="5.78"/>
    <x v="0"/>
    <s v="No"/>
    <s v="No"/>
    <n v="0"/>
    <s v="No"/>
    <s v="Obesity"/>
    <s v="Prediabetes"/>
    <s v="25-Aug-1982"/>
    <n v="40"/>
    <n v="0"/>
    <n v="5438.75"/>
    <s v="tier - 3"/>
    <s v="tier - 2"/>
    <s v="R1013"/>
  </r>
  <r>
    <s v="ID1700"/>
    <s v=" Ms"/>
    <s v="Strike"/>
    <s v="  Stacey L."/>
    <n v="16.12"/>
    <n v="10.45"/>
    <x v="0"/>
    <s v="No"/>
    <s v="No"/>
    <n v="0"/>
    <s v="No"/>
    <s v="Under Weight"/>
    <s v="Diabetes"/>
    <s v="8-Jun-1978"/>
    <n v="45"/>
    <n v="2"/>
    <n v="5428.98"/>
    <s v="tier - 2"/>
    <s v="tier - 2"/>
    <s v="R1012"/>
  </r>
  <r>
    <s v="ID1701"/>
    <s v=" Mr"/>
    <s v="Hennigar"/>
    <s v="  Stephen"/>
    <n v="37.43"/>
    <n v="4.5199999999999996"/>
    <x v="0"/>
    <s v="No"/>
    <s v="No"/>
    <n v="1"/>
    <s v="No"/>
    <s v="Obesity"/>
    <s v="Normal"/>
    <s v="17-Sep-1992"/>
    <n v="30"/>
    <n v="3"/>
    <n v="5428.73"/>
    <s v="tier - 3"/>
    <s v="tier - 1"/>
    <s v="R1017"/>
  </r>
  <r>
    <s v="ID1702"/>
    <s v=" Mr"/>
    <s v="May"/>
    <s v="  Joshua"/>
    <n v="31.065000000000001"/>
    <n v="5.71"/>
    <x v="0"/>
    <s v="No"/>
    <s v="No"/>
    <n v="0"/>
    <s v="No"/>
    <s v="Obesity"/>
    <s v="Prediabetes"/>
    <s v="6-Jul-1991"/>
    <n v="31"/>
    <n v="3"/>
    <n v="5425.02"/>
    <s v="tier - 2"/>
    <s v="tier - 1"/>
    <s v="R1012"/>
  </r>
  <r>
    <s v="ID1703"/>
    <s v=" Mr"/>
    <s v="Metcalf"/>
    <s v="  Josh"/>
    <n v="25.08"/>
    <n v="4.7699999999999996"/>
    <x v="0"/>
    <s v="No"/>
    <s v="No"/>
    <n v="0"/>
    <s v="No"/>
    <s v="Over Weight"/>
    <s v="Normal"/>
    <s v="27-Sep-1982"/>
    <n v="40"/>
    <n v="0"/>
    <n v="5415.66"/>
    <s v="tier - 2"/>
    <s v="tier - 3"/>
    <s v="R1013"/>
  </r>
  <r>
    <s v="ID1704"/>
    <s v=" Ms"/>
    <s v="Tiska"/>
    <s v="  Heather"/>
    <n v="15.2"/>
    <n v="7.81"/>
    <x v="1"/>
    <s v="No"/>
    <s v="No"/>
    <n v="1"/>
    <s v="No"/>
    <s v="Under Weight"/>
    <s v="Diabetes"/>
    <s v="27-Sep-1975"/>
    <n v="47"/>
    <n v="1"/>
    <n v="5411.99"/>
    <s v="tier - 2"/>
    <s v="tier - 3"/>
    <s v="R1012"/>
  </r>
  <r>
    <s v="ID1705"/>
    <s v=" Mr"/>
    <s v="McDonough"/>
    <s v="  James C."/>
    <n v="22.34"/>
    <n v="5.19"/>
    <x v="1"/>
    <s v="No"/>
    <s v="No"/>
    <n v="0"/>
    <s v="No"/>
    <s v="Normal weight"/>
    <s v="Normal"/>
    <s v="23-Dec-1985"/>
    <n v="37"/>
    <n v="3"/>
    <n v="5402.89"/>
    <s v="tier - 2"/>
    <s v="tier - 1"/>
    <s v="R1013"/>
  </r>
  <r>
    <s v="ID1706"/>
    <s v=" Ms"/>
    <s v="Fairley"/>
    <s v="  Kim"/>
    <n v="40.15"/>
    <n v="5.93"/>
    <x v="0"/>
    <s v="No"/>
    <s v="No"/>
    <n v="1"/>
    <s v="No"/>
    <s v="Obesity"/>
    <s v="Prediabetes"/>
    <s v="1-Aug-1984"/>
    <n v="38"/>
    <n v="0"/>
    <n v="5400.98"/>
    <s v="tier - 2"/>
    <s v="tier - 2"/>
    <s v="R1013"/>
  </r>
  <r>
    <s v="ID1707"/>
    <s v=" Ms"/>
    <s v="Barnett"/>
    <s v="  Marie E."/>
    <n v="37.729999999999997"/>
    <n v="6.29"/>
    <x v="0"/>
    <s v="No"/>
    <s v="No"/>
    <n v="1"/>
    <s v="No"/>
    <s v="Obesity"/>
    <s v="Prediabetes"/>
    <s v="3-Sep-1984"/>
    <n v="38"/>
    <n v="0"/>
    <n v="5397.62"/>
    <s v="tier - 2"/>
    <s v="tier - 2"/>
    <s v="R1013"/>
  </r>
  <r>
    <s v="ID1708"/>
    <s v=" Mr"/>
    <s v="Piasta"/>
    <s v="  Dariusz"/>
    <n v="25.35"/>
    <n v="4.9000000000000004"/>
    <x v="0"/>
    <s v="No"/>
    <s v="No"/>
    <n v="0"/>
    <s v="No"/>
    <s v="Over Weight"/>
    <s v="Normal"/>
    <s v="6-Nov-1989"/>
    <n v="33"/>
    <n v="3"/>
    <n v="5396.44"/>
    <s v="tier - 2"/>
    <s v="tier - 3"/>
    <s v="R1013"/>
  </r>
  <r>
    <s v="ID1709"/>
    <s v=" Ms"/>
    <s v="Mueller"/>
    <s v="  Jessica E."/>
    <n v="26.41"/>
    <n v="5.07"/>
    <x v="1"/>
    <s v="No"/>
    <s v="No"/>
    <n v="1"/>
    <s v="No"/>
    <s v="Over Weight"/>
    <s v="Normal"/>
    <s v="8-Aug-1988"/>
    <n v="34"/>
    <n v="1"/>
    <n v="5385.34"/>
    <s v="tier - 2"/>
    <s v="tier - 3"/>
    <s v="R1012"/>
  </r>
  <r>
    <s v="ID1710"/>
    <s v=" Ms"/>
    <s v="Olsen"/>
    <s v="  Kristen"/>
    <n v="27.6"/>
    <n v="5.33"/>
    <x v="0"/>
    <s v="No"/>
    <s v="No"/>
    <n v="1"/>
    <s v="No"/>
    <s v="Over Weight"/>
    <s v="Normal"/>
    <s v="1-Jun-1984"/>
    <n v="39"/>
    <n v="0"/>
    <n v="5383.54"/>
    <s v="tier - 2"/>
    <s v="tier - 3"/>
    <s v="R1011"/>
  </r>
  <r>
    <s v="ID1711"/>
    <s v=" Mr"/>
    <s v="De Jesus"/>
    <s v="  Jose Guadalupe P. Sr."/>
    <n v="33.82"/>
    <n v="8.93"/>
    <x v="1"/>
    <s v="No"/>
    <s v="No"/>
    <n v="1"/>
    <s v="No"/>
    <s v="Obesity"/>
    <s v="Diabetes"/>
    <s v="22-Jul-1986"/>
    <n v="36"/>
    <n v="1"/>
    <n v="5377.46"/>
    <s v="tier - 2"/>
    <s v="tier - 3"/>
    <s v="R1012"/>
  </r>
  <r>
    <s v="ID1712"/>
    <s v=" Ms"/>
    <s v="Bartus"/>
    <s v="  Cynthia"/>
    <n v="32.9"/>
    <n v="4.3499999999999996"/>
    <x v="0"/>
    <s v="No"/>
    <s v="No"/>
    <n v="0"/>
    <s v="No"/>
    <s v="Obesity"/>
    <s v="Normal"/>
    <s v="18-Nov-1989"/>
    <n v="33"/>
    <n v="2"/>
    <n v="5375.04"/>
    <s v="tier - 2"/>
    <s v="tier - 1"/>
    <s v="R1011"/>
  </r>
  <r>
    <s v="ID1713"/>
    <s v=" Mr"/>
    <s v="Stevens"/>
    <s v="  Tyler"/>
    <n v="30.875"/>
    <n v="9.5399999999999991"/>
    <x v="1"/>
    <s v="No"/>
    <s v="No"/>
    <n v="1"/>
    <s v="No"/>
    <s v="Obesity"/>
    <s v="Diabetes"/>
    <s v="1-Jun-1986"/>
    <n v="37"/>
    <n v="1"/>
    <n v="5373.36"/>
    <s v="tier - 2"/>
    <s v="tier - 2"/>
    <s v="R1012"/>
  </r>
  <r>
    <s v="ID1714"/>
    <s v=" Ms"/>
    <s v="Rich"/>
    <s v="  Holly J"/>
    <n v="32.64"/>
    <n v="5.91"/>
    <x v="0"/>
    <s v="No"/>
    <s v="No"/>
    <n v="0"/>
    <s v="No"/>
    <s v="Obesity"/>
    <s v="Prediabetes"/>
    <s v="7-Dec-1994"/>
    <n v="28"/>
    <n v="0"/>
    <n v="5364.66"/>
    <s v="tier - 2"/>
    <s v="tier - 1"/>
    <s v="R1011"/>
  </r>
  <r>
    <s v="ID1715"/>
    <s v=" Ms"/>
    <s v="Fayter"/>
    <s v="  Kristen"/>
    <n v="22.135000000000002"/>
    <n v="5.0999999999999996"/>
    <x v="0"/>
    <s v="No"/>
    <s v="No"/>
    <n v="0"/>
    <s v="No"/>
    <s v="Normal weight"/>
    <s v="Normal"/>
    <s v="7-Nov-1989"/>
    <n v="33"/>
    <n v="1"/>
    <n v="5354.07"/>
    <s v="tier - 2"/>
    <s v="tier - 3"/>
    <s v="R1024"/>
  </r>
  <r>
    <s v="ID1716"/>
    <s v=" Mr"/>
    <s v="Parise"/>
    <s v="  Thomas"/>
    <n v="16.53"/>
    <n v="5.08"/>
    <x v="0"/>
    <s v="No"/>
    <s v="No"/>
    <n v="2"/>
    <s v="No"/>
    <s v="Under Weight"/>
    <s v="Normal"/>
    <s v="15-Dec-1972"/>
    <n v="50"/>
    <n v="0"/>
    <n v="5344.81"/>
    <s v="tier - 2"/>
    <s v="tier - 3"/>
    <s v="R1013"/>
  </r>
  <r>
    <s v="ID1717"/>
    <s v=" Ms"/>
    <s v="Andrew"/>
    <s v="  Tricity M"/>
    <n v="32.774999999999999"/>
    <n v="4.75"/>
    <x v="0"/>
    <s v="No"/>
    <s v="No"/>
    <n v="0"/>
    <s v="No"/>
    <s v="Obesity"/>
    <s v="Normal"/>
    <s v="28-Aug-1991"/>
    <n v="31"/>
    <n v="2"/>
    <n v="5327.4"/>
    <s v="tier - 2"/>
    <s v="tier - 1"/>
    <s v="R1012"/>
  </r>
  <r>
    <s v="ID1718"/>
    <s v=" Ms"/>
    <s v="Gryniewicz"/>
    <s v="  Sarah A"/>
    <n v="30.9"/>
    <n v="6.05"/>
    <x v="0"/>
    <s v="No"/>
    <s v="No"/>
    <n v="1"/>
    <s v="No"/>
    <s v="Obesity"/>
    <s v="Prediabetes"/>
    <s v="18-Jun-1992"/>
    <n v="30"/>
    <n v="3"/>
    <n v="5325.65"/>
    <s v="tier - 2"/>
    <s v="tier - 1"/>
    <s v="R1011"/>
  </r>
  <r>
    <s v="ID1719"/>
    <s v=" Ms"/>
    <s v="Panora"/>
    <s v="  Lisa M."/>
    <n v="15.58"/>
    <n v="11.56"/>
    <x v="0"/>
    <s v="No"/>
    <s v="No"/>
    <n v="0"/>
    <s v="No"/>
    <s v="Under Weight"/>
    <s v="Diabetes"/>
    <s v="2-Sep-1974"/>
    <n v="48"/>
    <n v="0"/>
    <n v="5322.24"/>
    <s v="tier - 2"/>
    <s v="tier - 1"/>
    <s v="R1012"/>
  </r>
  <r>
    <s v="ID1720"/>
    <s v=" Ms"/>
    <s v="Woodward"/>
    <s v="  Tracy A."/>
    <n v="26.315000000000001"/>
    <n v="5.76"/>
    <x v="0"/>
    <s v="No"/>
    <s v="No"/>
    <n v="0"/>
    <s v="No"/>
    <s v="Over Weight"/>
    <s v="Prediabetes"/>
    <s v="13-Nov-1994"/>
    <n v="28"/>
    <n v="3"/>
    <n v="5312.17"/>
    <s v="tier - 2"/>
    <s v="tier - 2"/>
    <s v="R1012"/>
  </r>
  <r>
    <s v="ID1721"/>
    <s v=" Mr"/>
    <s v="Lambe"/>
    <s v="  Patrick"/>
    <n v="35.61"/>
    <n v="5.65"/>
    <x v="0"/>
    <s v="yes"/>
    <s v="No"/>
    <n v="1"/>
    <s v="No"/>
    <s v="Obesity"/>
    <s v="Normal"/>
    <s v="9-Sep-2000"/>
    <n v="22"/>
    <n v="0"/>
    <n v="5306.7"/>
    <s v="tier - 2"/>
    <s v="tier - 3"/>
    <s v="R1012"/>
  </r>
  <r>
    <s v="ID1722"/>
    <s v=" Mr"/>
    <s v="Casto"/>
    <s v="  Trent"/>
    <n v="37.56"/>
    <n v="5.88"/>
    <x v="0"/>
    <s v="yes"/>
    <s v="No"/>
    <n v="1"/>
    <s v="No"/>
    <s v="Obesity"/>
    <s v="Prediabetes"/>
    <s v="22-Aug-2004"/>
    <n v="18"/>
    <n v="0"/>
    <n v="5293.67"/>
    <s v="tier - 2"/>
    <s v="tier - 2"/>
    <s v="R1022"/>
  </r>
  <r>
    <s v="ID1723"/>
    <s v=" Ms"/>
    <s v="Martelli"/>
    <s v="  Julie"/>
    <n v="15.49"/>
    <n v="9.6"/>
    <x v="0"/>
    <s v="No"/>
    <s v="No"/>
    <n v="0"/>
    <s v="No"/>
    <s v="Under Weight"/>
    <s v="Diabetes"/>
    <s v="12-Nov-1974"/>
    <n v="48"/>
    <n v="0"/>
    <n v="5291.71"/>
    <s v="tier - 2"/>
    <s v="tier - 2"/>
    <s v="R1012"/>
  </r>
  <r>
    <s v="ID1724"/>
    <s v=" Mr"/>
    <s v="Naskret"/>
    <s v="  Sawomir"/>
    <n v="23.48"/>
    <n v="6.24"/>
    <x v="0"/>
    <s v="No"/>
    <s v="No"/>
    <n v="1"/>
    <s v="No"/>
    <s v="Normal weight"/>
    <s v="Prediabetes"/>
    <s v="1-Sep-1987"/>
    <n v="35"/>
    <n v="3"/>
    <n v="5275.86"/>
    <s v="tier - 2"/>
    <s v="tier - 2"/>
    <s v="R1013"/>
  </r>
  <r>
    <s v="ID1725"/>
    <s v=" Ms"/>
    <s v="Morgan"/>
    <s v="  Micah"/>
    <n v="30.02"/>
    <n v="7.63"/>
    <x v="1"/>
    <s v="No"/>
    <s v="No"/>
    <n v="1"/>
    <s v="No"/>
    <s v="Obesity"/>
    <s v="Diabetes"/>
    <s v="20-Oct-1986"/>
    <n v="36"/>
    <n v="0"/>
    <n v="5272.18"/>
    <s v="tier - 2"/>
    <s v="tier - 3"/>
    <s v="R1012"/>
  </r>
  <r>
    <s v="ID1726"/>
    <s v=" Ms"/>
    <s v="Maloney"/>
    <s v="  Kelly H."/>
    <n v="26.885000000000002"/>
    <n v="8.66"/>
    <x v="1"/>
    <s v="No"/>
    <s v="No"/>
    <n v="1"/>
    <s v="No"/>
    <s v="Over Weight"/>
    <s v="Diabetes"/>
    <s v="20-Sep-1986"/>
    <n v="36"/>
    <n v="0"/>
    <n v="5267.82"/>
    <s v="tier - 2"/>
    <s v="tier - 2"/>
    <s v="R1012"/>
  </r>
  <r>
    <s v="ID1727"/>
    <s v=" Ms"/>
    <s v="Amherst"/>
    <s v="  Lindsay M."/>
    <n v="25.84"/>
    <n v="8.5500000000000007"/>
    <x v="1"/>
    <s v="No"/>
    <s v="No"/>
    <n v="1"/>
    <s v="No"/>
    <s v="Over Weight"/>
    <s v="Diabetes"/>
    <s v="25-Oct-1986"/>
    <n v="36"/>
    <n v="0"/>
    <n v="5266.37"/>
    <s v="tier - 2"/>
    <s v="tier - 2"/>
    <s v="R1012"/>
  </r>
  <r>
    <s v="ID1728"/>
    <s v=" Mr"/>
    <s v="Davenport"/>
    <s v="  Austen G"/>
    <n v="27.454999999999998"/>
    <n v="4.54"/>
    <x v="0"/>
    <s v="No"/>
    <s v="No"/>
    <n v="0"/>
    <s v="No"/>
    <s v="Over Weight"/>
    <s v="Normal"/>
    <s v="19-Jul-1989"/>
    <n v="33"/>
    <n v="2"/>
    <n v="5261.47"/>
    <s v="tier - 2"/>
    <s v="tier - 2"/>
    <s v="R1012"/>
  </r>
  <r>
    <s v="ID1729"/>
    <s v=" Mr"/>
    <s v="Johansen"/>
    <s v="  Tory J."/>
    <n v="24.605"/>
    <n v="5.7"/>
    <x v="0"/>
    <s v="No"/>
    <s v="No"/>
    <n v="0"/>
    <s v="No"/>
    <s v="Normal weight"/>
    <s v="Normal"/>
    <s v="25-Nov-1989"/>
    <n v="33"/>
    <n v="2"/>
    <n v="5257.51"/>
    <s v="tier - 2"/>
    <s v="tier - 2"/>
    <s v="R1012"/>
  </r>
  <r>
    <s v="ID1730"/>
    <s v=" Mr"/>
    <s v="Bond"/>
    <s v="  Robert J."/>
    <n v="30.8"/>
    <n v="5.07"/>
    <x v="0"/>
    <s v="No"/>
    <s v="No"/>
    <n v="0"/>
    <s v="No"/>
    <s v="Obesity"/>
    <s v="Normal"/>
    <s v="6-Jul-1990"/>
    <n v="32"/>
    <n v="3"/>
    <n v="5253.52"/>
    <s v="tier - 3"/>
    <s v="tier - 3"/>
    <s v="R1011"/>
  </r>
  <r>
    <s v="ID1731"/>
    <s v=" Ms"/>
    <s v="Reilly"/>
    <s v="  Steph"/>
    <n v="34.799999999999997"/>
    <n v="4.38"/>
    <x v="0"/>
    <s v="No"/>
    <s v="No"/>
    <n v="1"/>
    <s v="No"/>
    <s v="Obesity"/>
    <s v="Normal"/>
    <s v="9-Sep-1987"/>
    <n v="35"/>
    <n v="1"/>
    <n v="5246.05"/>
    <s v="tier - 2"/>
    <s v="tier - 3"/>
    <s v="R1011"/>
  </r>
  <r>
    <s v="ID1732"/>
    <s v=" Ms"/>
    <s v="Chandler"/>
    <s v="  Kate"/>
    <n v="34.21"/>
    <n v="4.54"/>
    <x v="0"/>
    <s v="No"/>
    <s v="No"/>
    <n v="1"/>
    <s v="No"/>
    <s v="Obesity"/>
    <s v="Normal"/>
    <s v="5-Jul-1987"/>
    <n v="35"/>
    <n v="1"/>
    <n v="5245.23"/>
    <s v="tier - 2"/>
    <s v="tier - 2"/>
    <s v="R1013"/>
  </r>
  <r>
    <s v="ID1733"/>
    <s v=" Ms"/>
    <s v="Kaufmann"/>
    <s v="  Kristina"/>
    <n v="31"/>
    <n v="5.38"/>
    <x v="0"/>
    <s v="No"/>
    <s v="No"/>
    <n v="1"/>
    <s v="No"/>
    <s v="Obesity"/>
    <s v="Normal"/>
    <s v="26-Dec-1987"/>
    <n v="35"/>
    <n v="1"/>
    <n v="5240.7700000000004"/>
    <s v="tier - 2"/>
    <s v="tier - 2"/>
    <s v="R1011"/>
  </r>
  <r>
    <s v="ID1734"/>
    <s v=" Ms"/>
    <s v="Barnes-Zurkinden"/>
    <s v="  Flo"/>
    <n v="26.125"/>
    <n v="5.55"/>
    <x v="0"/>
    <s v="No"/>
    <s v="No"/>
    <n v="1"/>
    <s v="No"/>
    <s v="Over Weight"/>
    <s v="Normal"/>
    <s v="29-Jun-1987"/>
    <n v="35"/>
    <n v="0"/>
    <n v="5227.99"/>
    <s v="tier - 2"/>
    <s v="tier - 1"/>
    <s v="R1024"/>
  </r>
  <r>
    <s v="ID1735"/>
    <s v=" Mrs"/>
    <s v="Wolter"/>
    <s v="  Sarah P."/>
    <n v="30.13"/>
    <n v="4.03"/>
    <x v="1"/>
    <s v="No"/>
    <s v="No"/>
    <n v="1"/>
    <s v="No"/>
    <s v="Obesity"/>
    <s v="Normal"/>
    <s v="6-Jun-1995"/>
    <n v="28"/>
    <n v="0"/>
    <n v="5216.4799999999996"/>
    <s v="tier - 2"/>
    <s v="tier - 2"/>
    <s v="R1025"/>
  </r>
  <r>
    <s v="ID1736"/>
    <s v=" Ms"/>
    <s v="Pearson"/>
    <s v="  Anabel"/>
    <n v="34.19"/>
    <n v="4.1900000000000004"/>
    <x v="0"/>
    <s v="No"/>
    <s v="No"/>
    <n v="0"/>
    <s v="No"/>
    <s v="Obesity"/>
    <s v="Normal"/>
    <s v="1-Dec-1999"/>
    <n v="23"/>
    <n v="0"/>
    <n v="5213.22"/>
    <s v="tier - 2"/>
    <s v="tier - 1"/>
    <s v="R1012"/>
  </r>
  <r>
    <s v="ID1737"/>
    <s v=" Mr"/>
    <s v="Thomas"/>
    <s v="  Ian"/>
    <n v="22.515000000000001"/>
    <n v="4.37"/>
    <x v="0"/>
    <s v="No"/>
    <s v="Yes"/>
    <n v="1"/>
    <s v="No"/>
    <s v="Normal weight"/>
    <s v="Normal"/>
    <s v="17-Jun-1993"/>
    <n v="29"/>
    <n v="3"/>
    <n v="5209.58"/>
    <s v="tier - 3"/>
    <s v="tier - 3"/>
    <s v="R1017"/>
  </r>
  <r>
    <s v="ID1738"/>
    <s v=" Mr"/>
    <s v="Leon"/>
    <s v="  Alex"/>
    <n v="18.239999999999998"/>
    <n v="5.31"/>
    <x v="1"/>
    <s v="No"/>
    <s v="Yes"/>
    <n v="1"/>
    <s v="No"/>
    <s v="Under Weight"/>
    <s v="Normal"/>
    <s v="24-Oct-1983"/>
    <n v="39"/>
    <n v="3"/>
    <n v="5207.97"/>
    <s v="tier - 2"/>
    <s v="tier - 2"/>
    <s v="R1012"/>
  </r>
  <r>
    <s v="ID1739"/>
    <s v=" Mr"/>
    <s v="Marriott"/>
    <s v="  Richard J"/>
    <n v="37.28"/>
    <n v="4.66"/>
    <x v="0"/>
    <s v="yes"/>
    <s v="No"/>
    <n v="1"/>
    <s v="No"/>
    <s v="Obesity"/>
    <s v="Normal"/>
    <s v="6-Jun-2004"/>
    <n v="19"/>
    <n v="0"/>
    <n v="5198.6899999999996"/>
    <s v="tier - 2"/>
    <s v="tier - 2"/>
    <s v="R1022"/>
  </r>
  <r>
    <s v="ID1740"/>
    <s v=" Ms"/>
    <s v="Wilkins"/>
    <s v="  Jacqueline N."/>
    <n v="18.2"/>
    <n v="6.19"/>
    <x v="0"/>
    <s v="No"/>
    <s v="Yes"/>
    <n v="1"/>
    <s v="No"/>
    <s v="Under Weight"/>
    <s v="Prediabetes"/>
    <s v="12-Sep-1979"/>
    <n v="43"/>
    <n v="2"/>
    <n v="5195.58"/>
    <s v="tier - 2"/>
    <s v="tier - 2"/>
    <s v="R1013"/>
  </r>
  <r>
    <s v="ID1741"/>
    <s v=" Ms"/>
    <s v="Saiter"/>
    <s v="  Cindy"/>
    <n v="20.53"/>
    <n v="4.8600000000000003"/>
    <x v="0"/>
    <s v="No"/>
    <s v="No"/>
    <n v="1"/>
    <s v="No"/>
    <s v="Normal weight"/>
    <s v="Normal"/>
    <s v="16-Oct-1984"/>
    <n v="38"/>
    <n v="3"/>
    <n v="5177.12"/>
    <s v="tier - 2"/>
    <s v="tier - 1"/>
    <s v="R1013"/>
  </r>
  <r>
    <s v="ID1742"/>
    <s v=" Ms"/>
    <s v="Winrow"/>
    <s v="  Marcia"/>
    <n v="23.79"/>
    <n v="4.74"/>
    <x v="0"/>
    <s v="No"/>
    <s v="No"/>
    <n v="0"/>
    <s v="No"/>
    <s v="Normal weight"/>
    <s v="Normal"/>
    <s v="29-Aug-1991"/>
    <n v="31"/>
    <n v="3"/>
    <n v="5166.96"/>
    <s v="tier - 2"/>
    <s v="tier - 2"/>
    <s v="R1012"/>
  </r>
  <r>
    <s v="ID1743"/>
    <s v=" Ms"/>
    <s v="Gries"/>
    <s v="  Samantha R."/>
    <n v="29.8"/>
    <n v="6.03"/>
    <x v="0"/>
    <s v="No"/>
    <s v="No"/>
    <n v="0"/>
    <s v="No"/>
    <s v="Over Weight"/>
    <s v="Prediabetes"/>
    <s v="9-Oct-1990"/>
    <n v="32"/>
    <n v="2"/>
    <n v="5152.13"/>
    <s v="tier - 2"/>
    <s v="tier - 2"/>
    <s v="R1011"/>
  </r>
  <r>
    <s v="ID1744"/>
    <s v=" Ms"/>
    <s v="Strohschein"/>
    <s v="  Katie"/>
    <n v="31.54"/>
    <n v="4.71"/>
    <x v="0"/>
    <s v="No"/>
    <s v="No"/>
    <n v="0"/>
    <s v="No"/>
    <s v="Obesity"/>
    <s v="Normal"/>
    <s v="22-Aug-1990"/>
    <n v="32"/>
    <n v="1"/>
    <n v="5148.55"/>
    <s v="tier - 2"/>
    <s v="tier - 2"/>
    <s v="R1024"/>
  </r>
  <r>
    <s v="ID1745"/>
    <s v=" Mr"/>
    <s v="Berger"/>
    <s v="  John P"/>
    <n v="20.82"/>
    <n v="5.55"/>
    <x v="0"/>
    <s v="No"/>
    <s v="No"/>
    <n v="1"/>
    <s v="No"/>
    <s v="Normal weight"/>
    <s v="Normal"/>
    <s v="22-Aug-1984"/>
    <n v="38"/>
    <n v="3"/>
    <n v="5144.18"/>
    <s v="tier - 2"/>
    <s v="tier - 1"/>
    <s v="R1013"/>
  </r>
  <r>
    <s v="ID1746"/>
    <s v=" Ms"/>
    <s v="Coogan"/>
    <s v="  Rachel"/>
    <n v="38.83"/>
    <n v="4.78"/>
    <x v="0"/>
    <s v="No"/>
    <s v="Yes"/>
    <n v="1"/>
    <s v="No"/>
    <s v="Obesity"/>
    <s v="Normal"/>
    <s v="10-Dec-1993"/>
    <n v="29"/>
    <n v="3"/>
    <n v="5138.26"/>
    <s v="tier - 2"/>
    <s v="tier - 2"/>
    <s v="R1013"/>
  </r>
  <r>
    <s v="ID1747"/>
    <s v=" Ms"/>
    <s v="Gagnon"/>
    <s v="  Isabelle"/>
    <n v="23.44"/>
    <n v="4.6500000000000004"/>
    <x v="1"/>
    <s v="No"/>
    <s v="No"/>
    <n v="1"/>
    <s v="No"/>
    <s v="Normal weight"/>
    <s v="Normal"/>
    <s v="15-Sep-1988"/>
    <n v="34"/>
    <n v="3"/>
    <n v="5136.75"/>
    <s v="tier - 2"/>
    <s v="tier - 1"/>
    <s v="R1013"/>
  </r>
  <r>
    <s v="ID1748"/>
    <s v=" Mr"/>
    <s v="Pearson"/>
    <s v="  Neil"/>
    <n v="24.13"/>
    <n v="5.2"/>
    <x v="0"/>
    <s v="No"/>
    <s v="No"/>
    <n v="1"/>
    <s v="No"/>
    <s v="Normal weight"/>
    <s v="Normal"/>
    <s v="13-Sep-1987"/>
    <n v="35"/>
    <n v="1"/>
    <n v="5125.22"/>
    <s v="tier - 1"/>
    <s v="tier - 2"/>
    <s v="R1012"/>
  </r>
  <r>
    <s v="ID1749"/>
    <s v=" Mr"/>
    <s v="Brian"/>
    <s v="  Tom"/>
    <n v="42.13"/>
    <n v="4.54"/>
    <x v="1"/>
    <s v="No"/>
    <s v="No"/>
    <n v="1"/>
    <s v="No"/>
    <s v="Obesity"/>
    <s v="Normal"/>
    <s v="1-Nov-1988"/>
    <n v="34"/>
    <n v="2"/>
    <n v="5124.1899999999996"/>
    <s v="tier - 2"/>
    <s v="tier - 3"/>
    <s v="R1013"/>
  </r>
  <r>
    <s v="ID1750"/>
    <s v=" Mr"/>
    <s v="Brown"/>
    <s v="  Nathan"/>
    <n v="17.86"/>
    <n v="4.1100000000000003"/>
    <x v="0"/>
    <s v="No"/>
    <s v="No"/>
    <n v="1"/>
    <s v="No"/>
    <s v="Under Weight"/>
    <s v="Normal"/>
    <s v="18-Nov-1987"/>
    <n v="35"/>
    <n v="1"/>
    <n v="5116.5"/>
    <s v="tier - 2"/>
    <s v="tier - 2"/>
    <s v="R1012"/>
  </r>
  <r>
    <s v="ID1751"/>
    <s v=" Mrs"/>
    <s v="Fox"/>
    <s v="  Kelli N"/>
    <n v="32.78"/>
    <n v="4.63"/>
    <x v="0"/>
    <s v="No"/>
    <s v="No"/>
    <n v="0"/>
    <s v="No"/>
    <s v="Obesity"/>
    <s v="Normal"/>
    <s v="19-Jun-1999"/>
    <n v="23"/>
    <n v="0"/>
    <n v="5087.92"/>
    <s v="tier - 2"/>
    <s v="tier - 2"/>
    <s v="R1026"/>
  </r>
  <r>
    <s v="ID1752"/>
    <s v=" Mr"/>
    <s v="Traver"/>
    <s v="  Scott M."/>
    <n v="23.9"/>
    <n v="6.06"/>
    <x v="1"/>
    <s v="No"/>
    <s v="Yes"/>
    <n v="1"/>
    <s v="No"/>
    <s v="Normal weight"/>
    <s v="Prediabetes"/>
    <s v="14-Jul-1997"/>
    <n v="25"/>
    <n v="5"/>
    <n v="5080.1000000000004"/>
    <s v="tier - 3"/>
    <s v="tier - 2"/>
    <s v="R1011"/>
  </r>
  <r>
    <s v="ID1753"/>
    <s v=" Mr"/>
    <s v="Quick"/>
    <s v="  Grant A"/>
    <n v="15.47"/>
    <n v="8.43"/>
    <x v="0"/>
    <s v="No"/>
    <s v="No"/>
    <n v="0"/>
    <s v="No"/>
    <s v="Under Weight"/>
    <s v="Diabetes"/>
    <s v="22-Nov-1978"/>
    <n v="44"/>
    <n v="2"/>
    <n v="5077.1899999999996"/>
    <s v="tier - 2"/>
    <s v="tier - 3"/>
    <s v="R1012"/>
  </r>
  <r>
    <s v="ID1754"/>
    <s v=" Mr"/>
    <s v="Scott"/>
    <s v="  Jonathan C"/>
    <n v="28.54"/>
    <n v="5.51"/>
    <x v="0"/>
    <s v="No"/>
    <s v="Yes"/>
    <n v="1"/>
    <s v="No"/>
    <s v="Over Weight"/>
    <s v="Normal"/>
    <s v="11-Jun-1993"/>
    <n v="29"/>
    <n v="0"/>
    <n v="5059.5600000000004"/>
    <s v="tier - 2"/>
    <s v="tier - 1"/>
    <s v="R1021"/>
  </r>
  <r>
    <s v="ID1755"/>
    <s v=" Ms"/>
    <s v="Theriot"/>
    <s v="  Rachael M."/>
    <n v="18.54"/>
    <n v="4.95"/>
    <x v="0"/>
    <s v="No"/>
    <s v="No"/>
    <n v="0"/>
    <s v="No"/>
    <s v="Normal weight"/>
    <s v="Normal"/>
    <s v="7-Sep-1980"/>
    <n v="42"/>
    <n v="2"/>
    <n v="5054.05"/>
    <s v="tier - 2"/>
    <s v="tier - 2"/>
    <s v="R1013"/>
  </r>
  <r>
    <s v="ID1756"/>
    <s v=" Ms"/>
    <s v="Michalis"/>
    <s v="  Pilar"/>
    <n v="32.18"/>
    <n v="6.44"/>
    <x v="1"/>
    <s v="No"/>
    <s v="Yes"/>
    <n v="1"/>
    <s v="No"/>
    <s v="Obesity"/>
    <s v="Prediabetes"/>
    <s v="29-Jul-1997"/>
    <n v="25"/>
    <n v="0"/>
    <n v="5045.1499999999996"/>
    <s v="tier - 2"/>
    <s v="tier - 2"/>
    <s v="R1012"/>
  </r>
  <r>
    <s v="ID1757"/>
    <s v=" Mr"/>
    <s v="Hall"/>
    <s v="  Kyle M"/>
    <n v="37.380000000000003"/>
    <n v="6.05"/>
    <x v="1"/>
    <s v="No"/>
    <s v="No"/>
    <n v="0"/>
    <s v="No"/>
    <s v="Obesity"/>
    <s v="Prediabetes"/>
    <s v="16-Oct-2001"/>
    <n v="21"/>
    <n v="0"/>
    <n v="5043.13"/>
    <s v="tier - 2"/>
    <s v="tier - 3"/>
    <s v="R1011"/>
  </r>
  <r>
    <s v="ID1758"/>
    <s v=" Mrs"/>
    <s v="Tjong Clemons"/>
    <s v="  Christie"/>
    <n v="31.12"/>
    <n v="4.76"/>
    <x v="1"/>
    <s v="No"/>
    <s v="Yes"/>
    <n v="1"/>
    <s v="No"/>
    <s v="Obesity"/>
    <s v="Normal"/>
    <s v="4-Dec-1997"/>
    <n v="25"/>
    <n v="0"/>
    <n v="5038.57"/>
    <s v="tier - 2"/>
    <s v="tier - 2"/>
    <s v="R1025"/>
  </r>
  <r>
    <s v="ID1759"/>
    <s v=" Mr"/>
    <s v="Palma"/>
    <s v="  David A."/>
    <n v="22.01"/>
    <n v="6.72"/>
    <x v="1"/>
    <s v="No"/>
    <s v="No"/>
    <n v="1"/>
    <s v="No"/>
    <s v="Normal weight"/>
    <s v="Diabetes"/>
    <s v="29-Jun-1986"/>
    <n v="36"/>
    <n v="3"/>
    <n v="5034.1000000000004"/>
    <s v="tier - 2"/>
    <s v="tier - 2"/>
    <s v="R1013"/>
  </r>
  <r>
    <s v="ID1760"/>
    <s v=" Mr"/>
    <s v="Takaoka"/>
    <s v="  Masahiro"/>
    <n v="27.645"/>
    <n v="5.7"/>
    <x v="0"/>
    <s v="No"/>
    <s v="No"/>
    <n v="0"/>
    <s v="No"/>
    <s v="Over Weight"/>
    <s v="Normal"/>
    <s v="10-Sep-1991"/>
    <n v="31"/>
    <n v="2"/>
    <n v="5031.2700000000004"/>
    <s v="tier - 3"/>
    <s v="tier - 1"/>
    <s v="R1016"/>
  </r>
  <r>
    <s v="ID1761"/>
    <s v=" Mr"/>
    <s v="Sherman"/>
    <s v="  Logan B."/>
    <n v="29.64"/>
    <n v="5.31"/>
    <x v="1"/>
    <s v="No"/>
    <s v="No"/>
    <n v="0"/>
    <s v="No"/>
    <s v="Over Weight"/>
    <s v="Normal"/>
    <s v="28-Dec-1985"/>
    <n v="37"/>
    <n v="0"/>
    <n v="5028.1499999999996"/>
    <s v="tier - 1"/>
    <s v="tier - 2"/>
    <s v="R1012"/>
  </r>
  <r>
    <s v="ID1762"/>
    <s v=" Ms"/>
    <s v="Andre"/>
    <s v="  Stephanie L."/>
    <n v="33.700000000000003"/>
    <n v="4.32"/>
    <x v="1"/>
    <s v="No"/>
    <s v="No"/>
    <n v="1"/>
    <s v="No"/>
    <s v="Obesity"/>
    <s v="Normal"/>
    <s v="9-Nov-1988"/>
    <n v="34"/>
    <n v="1"/>
    <n v="5012.47"/>
    <s v="tier - 2"/>
    <s v="tier - 3"/>
    <s v="R1011"/>
  </r>
  <r>
    <s v="ID1763"/>
    <s v=" Ms"/>
    <s v="Switt"/>
    <s v="  Angela H"/>
    <n v="27.5"/>
    <n v="4.2300000000000004"/>
    <x v="1"/>
    <s v="No"/>
    <s v="No"/>
    <n v="1"/>
    <s v="No"/>
    <s v="Over Weight"/>
    <s v="Normal"/>
    <s v="8-Jul-1988"/>
    <n v="34"/>
    <n v="1"/>
    <n v="5003.8500000000004"/>
    <s v="tier - 2"/>
    <s v="tier - 3"/>
    <s v="R1011"/>
  </r>
  <r>
    <s v="ID1764"/>
    <s v=" Ms"/>
    <s v="Erickson"/>
    <s v="  Britt K"/>
    <n v="16.12"/>
    <n v="6.09"/>
    <x v="0"/>
    <s v="No"/>
    <s v="No"/>
    <n v="0"/>
    <s v="No"/>
    <s v="Under Weight"/>
    <s v="Prediabetes"/>
    <s v="9-Jun-1977"/>
    <n v="45"/>
    <n v="2"/>
    <n v="5003.7700000000004"/>
    <s v="tier - 2"/>
    <s v="tier - 3"/>
    <s v="R1013"/>
  </r>
  <r>
    <s v="ID1765"/>
    <s v=" Ms"/>
    <s v="Miller"/>
    <s v="  Joyce R."/>
    <n v="26.73"/>
    <n v="4.74"/>
    <x v="1"/>
    <s v="No"/>
    <s v="No"/>
    <n v="1"/>
    <s v="No"/>
    <s v="Over Weight"/>
    <s v="Normal"/>
    <s v="4-Sep-1988"/>
    <n v="34"/>
    <n v="1"/>
    <n v="5002.78"/>
    <s v="tier - 2"/>
    <s v="tier - 2"/>
    <s v="R1013"/>
  </r>
  <r>
    <s v="ID1766"/>
    <s v=" Mr"/>
    <s v="Whitbeck"/>
    <s v="  Ben"/>
    <n v="37.25"/>
    <n v="6.23"/>
    <x v="1"/>
    <s v="No"/>
    <s v="No"/>
    <n v="0"/>
    <s v="No"/>
    <s v="Obesity"/>
    <s v="Prediabetes"/>
    <s v="5-Oct-2001"/>
    <n v="21"/>
    <n v="0"/>
    <n v="4999.04"/>
    <s v="tier - 2"/>
    <s v="tier - 2"/>
    <s v="R1011"/>
  </r>
  <r>
    <s v="ID1767"/>
    <s v=" Ms"/>
    <s v="Auer"/>
    <s v="  Sarah M."/>
    <n v="23.56"/>
    <n v="5.45"/>
    <x v="1"/>
    <s v="No"/>
    <s v="No"/>
    <n v="1"/>
    <s v="No"/>
    <s v="Normal weight"/>
    <s v="Normal"/>
    <s v="24-Jun-1988"/>
    <n v="34"/>
    <n v="0"/>
    <n v="4992.38"/>
    <s v="tier - 2"/>
    <s v="tier - 3"/>
    <s v="R1024"/>
  </r>
  <r>
    <s v="ID1768"/>
    <s v=" Ms"/>
    <s v="Attar"/>
    <s v="  Sarah"/>
    <n v="15.84"/>
    <n v="10.34"/>
    <x v="0"/>
    <s v="No"/>
    <s v="No"/>
    <n v="2"/>
    <s v="No"/>
    <s v="Under Weight"/>
    <s v="Diabetes"/>
    <s v="7-Nov-1973"/>
    <n v="49"/>
    <n v="0"/>
    <n v="4985.22"/>
    <s v="tier - 2"/>
    <s v="tier - 3"/>
    <s v="R1013"/>
  </r>
  <r>
    <s v="ID1769"/>
    <s v=" Ms"/>
    <s v="Misuraca"/>
    <s v="  Katie"/>
    <n v="36.630000000000003"/>
    <n v="5.15"/>
    <x v="0"/>
    <s v="No"/>
    <s v="No"/>
    <n v="0"/>
    <s v="No"/>
    <s v="Obesity"/>
    <s v="Normal"/>
    <s v="30-Aug-1991"/>
    <n v="31"/>
    <n v="2"/>
    <n v="4949.76"/>
    <s v="tier - 2"/>
    <s v="tier - 1"/>
    <s v="R1013"/>
  </r>
  <r>
    <s v="ID1770"/>
    <s v=" Ms"/>
    <s v="Spannaus"/>
    <s v="  Michaela L"/>
    <n v="16.47"/>
    <n v="11.72"/>
    <x v="0"/>
    <s v="No"/>
    <s v="No"/>
    <n v="0"/>
    <s v="No"/>
    <s v="Under Weight"/>
    <s v="Diabetes"/>
    <s v="26-Jun-1974"/>
    <n v="48"/>
    <n v="0"/>
    <n v="4942.0600000000004"/>
    <s v="tier - 2"/>
    <s v="tier - 2"/>
    <s v="R1013"/>
  </r>
  <r>
    <s v="ID1771"/>
    <s v=" Ms"/>
    <s v="Tarbiat"/>
    <s v="  Shalaleh"/>
    <n v="25.8"/>
    <n v="5.29"/>
    <x v="0"/>
    <s v="No"/>
    <s v="No"/>
    <n v="0"/>
    <s v="No"/>
    <s v="Over Weight"/>
    <s v="Normal"/>
    <s v="27-Nov-1991"/>
    <n v="31"/>
    <n v="2"/>
    <n v="4934.71"/>
    <s v="tier - 2"/>
    <s v="tier - 3"/>
    <s v="R1011"/>
  </r>
  <r>
    <s v="ID1772"/>
    <s v=" Ms"/>
    <s v="Pulkkinen"/>
    <s v="  Karen"/>
    <n v="23.6"/>
    <n v="4.33"/>
    <x v="0"/>
    <s v="No"/>
    <s v="No"/>
    <n v="0"/>
    <s v="No"/>
    <s v="Normal weight"/>
    <s v="Normal"/>
    <s v="23-Aug-1991"/>
    <n v="31"/>
    <n v="2"/>
    <n v="4931.6499999999996"/>
    <s v="tier - 2"/>
    <s v="tier - 3"/>
    <s v="R1011"/>
  </r>
  <r>
    <s v="ID1773"/>
    <s v=" Ms"/>
    <s v="Trnovcova"/>
    <s v="  Zuzana"/>
    <n v="32.11"/>
    <n v="6.24"/>
    <x v="0"/>
    <s v="No"/>
    <s v="Yes"/>
    <n v="1"/>
    <s v="No"/>
    <s v="Obesity"/>
    <s v="Prediabetes"/>
    <s v="10-Aug-1993"/>
    <n v="29"/>
    <n v="2"/>
    <n v="4922.92"/>
    <s v="tier - 2"/>
    <s v="tier - 2"/>
    <s v="R1012"/>
  </r>
  <r>
    <s v="ID1774"/>
    <s v=" Mr"/>
    <s v="Anthony"/>
    <s v="  Daniel J."/>
    <n v="30.114999999999998"/>
    <n v="11.61"/>
    <x v="0"/>
    <s v="No"/>
    <s v="No"/>
    <n v="0"/>
    <s v="No"/>
    <s v="Obesity"/>
    <s v="Diabetes"/>
    <s v="21-Aug-2002"/>
    <n v="20"/>
    <n v="5"/>
    <n v="4915.0600000000004"/>
    <s v="tier - 2"/>
    <s v="tier - 1"/>
    <s v="R1017"/>
  </r>
  <r>
    <s v="ID1775"/>
    <s v=" Ms"/>
    <s v="Hetrick"/>
    <s v="  Alexandra"/>
    <n v="20.28"/>
    <n v="11.07"/>
    <x v="1"/>
    <s v="No"/>
    <s v="No"/>
    <n v="0"/>
    <s v="No"/>
    <s v="Normal weight"/>
    <s v="Diabetes"/>
    <s v="18-Oct-1981"/>
    <n v="41"/>
    <n v="1"/>
    <n v="4911.8900000000003"/>
    <s v="tier - 2"/>
    <s v="tier - 3"/>
    <s v="R1013"/>
  </r>
  <r>
    <s v="ID1776"/>
    <s v=" Ms"/>
    <s v="Stern"/>
    <s v="  Jessica"/>
    <n v="20.234999999999999"/>
    <n v="5.19"/>
    <x v="0"/>
    <s v="No"/>
    <s v="Yes"/>
    <n v="1"/>
    <s v="No"/>
    <s v="Normal weight"/>
    <s v="Normal"/>
    <s v="10-Jul-1993"/>
    <n v="29"/>
    <n v="2"/>
    <n v="4906.41"/>
    <s v="tier - 2"/>
    <s v="tier - 1"/>
    <s v="R1012"/>
  </r>
  <r>
    <s v="ID1777"/>
    <s v=" Mr"/>
    <s v="Newman"/>
    <s v="  Matthew M"/>
    <n v="25.27"/>
    <n v="5.7"/>
    <x v="1"/>
    <s v="No"/>
    <s v="No"/>
    <n v="1"/>
    <s v="No"/>
    <s v="Over Weight"/>
    <s v="Normal"/>
    <s v="23-Sep-1988"/>
    <n v="34"/>
    <n v="1"/>
    <n v="4894.75"/>
    <s v="tier - 3"/>
    <s v="tier - 3"/>
    <s v="R1012"/>
  </r>
  <r>
    <s v="ID1778"/>
    <s v=" Ms"/>
    <s v="Reasoner"/>
    <s v="  Nadine A."/>
    <n v="24.24"/>
    <n v="6.15"/>
    <x v="0"/>
    <s v="No"/>
    <s v="No"/>
    <n v="0"/>
    <s v="No"/>
    <s v="Normal weight"/>
    <s v="Prediabetes"/>
    <s v="28-Nov-1990"/>
    <n v="32"/>
    <n v="3"/>
    <n v="4894.3900000000003"/>
    <s v="tier - 2"/>
    <s v="tier - 3"/>
    <s v="R1013"/>
  </r>
  <r>
    <s v="ID1779"/>
    <s v=" Mr"/>
    <s v="Mone"/>
    <s v="  Peter J. Jr."/>
    <n v="35.75"/>
    <n v="5.07"/>
    <x v="0"/>
    <s v="No"/>
    <s v="No"/>
    <n v="0"/>
    <s v="No"/>
    <s v="Obesity"/>
    <s v="Normal"/>
    <s v="10-Jul-1989"/>
    <n v="33"/>
    <n v="2"/>
    <n v="4890"/>
    <s v="tier - 3"/>
    <s v="tier - 2"/>
    <s v="R1013"/>
  </r>
  <r>
    <s v="ID1780"/>
    <s v=" Ms"/>
    <s v="Powers"/>
    <s v="  Colleen M"/>
    <n v="29.92"/>
    <n v="10.97"/>
    <x v="1"/>
    <s v="No"/>
    <s v="No"/>
    <n v="1"/>
    <s v="No"/>
    <s v="Over Weight"/>
    <s v="Diabetes"/>
    <s v="27-Oct-1986"/>
    <n v="36"/>
    <n v="0"/>
    <n v="4889.04"/>
    <s v="tier - 2"/>
    <s v="tier - 1"/>
    <s v="R1013"/>
  </r>
  <r>
    <s v="ID1781"/>
    <s v=" Ms"/>
    <s v="Ulery"/>
    <s v="  Julie A."/>
    <n v="26.2"/>
    <n v="10.93"/>
    <x v="1"/>
    <s v="No"/>
    <s v="No"/>
    <n v="1"/>
    <s v="No"/>
    <s v="Over Weight"/>
    <s v="Diabetes"/>
    <s v="23-Dec-1986"/>
    <n v="36"/>
    <n v="0"/>
    <n v="4883.87"/>
    <s v="tier - 2"/>
    <s v="tier - 1"/>
    <s v="R1011"/>
  </r>
  <r>
    <s v="ID1782"/>
    <s v=" Mr"/>
    <s v="Haines"/>
    <s v="  Douglas W"/>
    <n v="26.695"/>
    <n v="4.21"/>
    <x v="1"/>
    <s v="No"/>
    <s v="Yes"/>
    <n v="1"/>
    <s v="No"/>
    <s v="Over Weight"/>
    <s v="Normal"/>
    <s v="29-Sep-1997"/>
    <n v="25"/>
    <n v="4"/>
    <n v="4877.9799999999996"/>
    <s v="tier - 2"/>
    <s v="tier - 3"/>
    <s v="R1012"/>
  </r>
  <r>
    <s v="ID1783"/>
    <s v=" Ms"/>
    <s v="Airoldi"/>
    <s v="  Catherine"/>
    <n v="23.16"/>
    <n v="5.5"/>
    <x v="0"/>
    <s v="No"/>
    <s v="No"/>
    <n v="0"/>
    <s v="No"/>
    <s v="Normal weight"/>
    <s v="Normal"/>
    <s v="1-Sep-1989"/>
    <n v="33"/>
    <n v="3"/>
    <n v="4859.8900000000003"/>
    <s v="tier - 2"/>
    <s v="tier - 3"/>
    <s v="R1011"/>
  </r>
  <r>
    <s v="ID1784"/>
    <s v=" Mr"/>
    <s v="Mattis"/>
    <s v="  James A"/>
    <n v="32.585000000000001"/>
    <n v="4.93"/>
    <x v="1"/>
    <s v="No"/>
    <s v="No"/>
    <n v="1"/>
    <s v="No"/>
    <s v="Obesity"/>
    <s v="Normal"/>
    <s v="27-Dec-1995"/>
    <n v="27"/>
    <n v="3"/>
    <n v="4846.92"/>
    <s v="tier - 2"/>
    <s v="tier - 3"/>
    <s v="R1017"/>
  </r>
  <r>
    <s v="ID1785"/>
    <s v=" Mr"/>
    <s v="Cho"/>
    <s v="  Youngseong"/>
    <n v="33.97"/>
    <n v="5.6"/>
    <x v="1"/>
    <s v="No"/>
    <s v="No"/>
    <n v="0"/>
    <s v="No"/>
    <s v="Obesity"/>
    <s v="Normal"/>
    <s v="7-Jun-2001"/>
    <n v="22"/>
    <n v="0"/>
    <n v="4846.53"/>
    <s v="tier - 2"/>
    <s v="tier - 3"/>
    <s v="R1021"/>
  </r>
  <r>
    <s v="ID1786"/>
    <s v=" Mr"/>
    <s v="Reumann"/>
    <s v="  John"/>
    <n v="16.57"/>
    <n v="9.99"/>
    <x v="0"/>
    <s v="No"/>
    <s v="No"/>
    <n v="0"/>
    <s v="No"/>
    <s v="Under Weight"/>
    <s v="Diabetes"/>
    <s v="11-Sep-1974"/>
    <n v="48"/>
    <n v="0"/>
    <n v="4844.67"/>
    <s v="tier - 2"/>
    <s v="tier - 2"/>
    <s v="R1013"/>
  </r>
  <r>
    <s v="ID1787"/>
    <s v=" Mr"/>
    <s v="Cooper"/>
    <s v="  Brandon S."/>
    <n v="17.55"/>
    <n v="5.93"/>
    <x v="0"/>
    <s v="No"/>
    <s v="Yes"/>
    <n v="1"/>
    <s v="No"/>
    <s v="Under Weight"/>
    <s v="Prediabetes"/>
    <s v="13-Dec-1979"/>
    <n v="43"/>
    <n v="2"/>
    <n v="4843.79"/>
    <s v="tier - 2"/>
    <s v="tier - 3"/>
    <s v="R1013"/>
  </r>
  <r>
    <s v="ID1788"/>
    <s v=" Mr"/>
    <s v="Kennedy"/>
    <s v="  Sean P"/>
    <n v="29.41"/>
    <n v="6.29"/>
    <x v="1"/>
    <s v="No"/>
    <s v="No"/>
    <n v="1"/>
    <s v="No"/>
    <s v="Over Weight"/>
    <s v="Prediabetes"/>
    <s v="29-Sep-1995"/>
    <n v="27"/>
    <n v="0"/>
    <n v="4840.95"/>
    <s v="tier - 2"/>
    <s v="tier - 1"/>
    <s v="R1021"/>
  </r>
  <r>
    <s v="ID1789"/>
    <s v=" Mr"/>
    <s v="Cichon"/>
    <s v="  Scott"/>
    <n v="17.91"/>
    <n v="5.65"/>
    <x v="0"/>
    <s v="No"/>
    <s v="No"/>
    <n v="1"/>
    <s v="No"/>
    <s v="Under Weight"/>
    <s v="Normal"/>
    <s v="15-Oct-1984"/>
    <n v="38"/>
    <n v="3"/>
    <n v="4839.18"/>
    <s v="tier - 2"/>
    <s v="tier - 1"/>
    <s v="R1012"/>
  </r>
  <r>
    <s v="ID1790"/>
    <s v=" Mr"/>
    <s v="Maroevic"/>
    <s v="  Janez"/>
    <n v="31.57"/>
    <n v="6.15"/>
    <x v="0"/>
    <s v="No"/>
    <s v="No"/>
    <n v="1"/>
    <s v="No"/>
    <s v="Obesity"/>
    <s v="Prediabetes"/>
    <s v="10-Sep-1992"/>
    <n v="30"/>
    <n v="3"/>
    <n v="4837.58"/>
    <s v="tier - 3"/>
    <s v="tier - 2"/>
    <s v="R1013"/>
  </r>
  <r>
    <s v="ID1791"/>
    <s v=" Mr"/>
    <s v="Martin"/>
    <s v="  John I. Jr."/>
    <n v="33.18"/>
    <n v="5.22"/>
    <x v="0"/>
    <s v="yes"/>
    <s v="No"/>
    <n v="1"/>
    <s v="No"/>
    <s v="Obesity"/>
    <s v="Normal"/>
    <s v="11-Dec-2000"/>
    <n v="22"/>
    <n v="0"/>
    <n v="4835.43"/>
    <s v="tier - 2"/>
    <s v="tier - 2"/>
    <s v="R1021"/>
  </r>
  <r>
    <s v="ID1792"/>
    <s v=" Ms"/>
    <s v="Schulz"/>
    <s v="  Heather"/>
    <n v="37"/>
    <n v="11.66"/>
    <x v="0"/>
    <s v="No"/>
    <s v="No"/>
    <n v="0"/>
    <s v="No"/>
    <s v="Obesity"/>
    <s v="Diabetes"/>
    <s v="27-Jun-2002"/>
    <n v="20"/>
    <n v="5"/>
    <n v="4830.63"/>
    <s v="tier - 2"/>
    <s v="tier - 1"/>
    <s v="R1011"/>
  </r>
  <r>
    <s v="ID1793"/>
    <s v=" Mr"/>
    <s v="Capriolo"/>
    <s v="  Michael"/>
    <n v="18.905000000000001"/>
    <n v="4.91"/>
    <x v="1"/>
    <s v="No"/>
    <s v="No"/>
    <n v="1"/>
    <s v="No"/>
    <s v="Normal weight"/>
    <s v="Normal"/>
    <s v="1-Dec-1995"/>
    <n v="27"/>
    <n v="3"/>
    <n v="4827.8999999999996"/>
    <s v="tier - 1"/>
    <s v="tier - 2"/>
    <s v="R1013"/>
  </r>
  <r>
    <s v="ID1794"/>
    <s v=" Ms"/>
    <s v="Borleis"/>
    <s v="  Kathleen"/>
    <n v="20.03"/>
    <n v="9.25"/>
    <x v="1"/>
    <s v="No"/>
    <s v="No"/>
    <n v="0"/>
    <s v="No"/>
    <s v="Normal weight"/>
    <s v="Diabetes"/>
    <s v="3-Jul-1981"/>
    <n v="41"/>
    <n v="1"/>
    <n v="4827.1000000000004"/>
    <s v="tier - 2"/>
    <s v="tier - 1"/>
    <s v="R1013"/>
  </r>
  <r>
    <s v="ID1795"/>
    <s v=" Mr"/>
    <s v="Kramer"/>
    <s v="  Ryan M"/>
    <n v="16.7"/>
    <n v="11.48"/>
    <x v="0"/>
    <s v="No"/>
    <s v="No"/>
    <n v="0"/>
    <s v="No"/>
    <s v="Under Weight"/>
    <s v="Diabetes"/>
    <s v="3-Oct-1978"/>
    <n v="44"/>
    <n v="2"/>
    <n v="4812.34"/>
    <s v="tier - 2"/>
    <s v="tier - 3"/>
    <s v="R1013"/>
  </r>
  <r>
    <s v="ID1796"/>
    <s v=" Ms"/>
    <s v="Conrad"/>
    <s v="  Sara"/>
    <n v="39.82"/>
    <n v="6.06"/>
    <x v="0"/>
    <s v="No"/>
    <s v="No"/>
    <n v="0"/>
    <s v="No"/>
    <s v="Obesity"/>
    <s v="Prediabetes"/>
    <s v="16-Dec-1989"/>
    <n v="33"/>
    <n v="1"/>
    <n v="4795.66"/>
    <s v="tier - 2"/>
    <s v="tier - 1"/>
    <s v="R1013"/>
  </r>
  <r>
    <s v="ID1797"/>
    <s v=" Mr"/>
    <s v="Karakoyunlu"/>
    <s v="  Deniz"/>
    <n v="22.04"/>
    <n v="5.86"/>
    <x v="0"/>
    <s v="No"/>
    <s v="No"/>
    <n v="1"/>
    <s v="No"/>
    <s v="Normal weight"/>
    <s v="Prediabetes"/>
    <s v="22-Jun-1987"/>
    <n v="35"/>
    <n v="3"/>
    <n v="4787.42"/>
    <s v="tier - 2"/>
    <s v="tier - 3"/>
    <s v="R1013"/>
  </r>
  <r>
    <s v="ID1798"/>
    <s v=" Ms"/>
    <s v="Desrosiers"/>
    <s v="  Shannon L."/>
    <n v="28.27"/>
    <n v="5.33"/>
    <x v="0"/>
    <s v="No"/>
    <s v="No"/>
    <n v="0"/>
    <s v="No"/>
    <s v="Over Weight"/>
    <s v="Normal"/>
    <s v="9-Dec-1989"/>
    <n v="33"/>
    <n v="1"/>
    <n v="4779.6000000000004"/>
    <s v="tier - 2"/>
    <s v="tier - 3"/>
    <s v="R1013"/>
  </r>
  <r>
    <s v="ID1799"/>
    <s v=" Ms"/>
    <s v="O'Mara"/>
    <s v="  Kaitlin M."/>
    <n v="18.5"/>
    <n v="5.33"/>
    <x v="0"/>
    <s v="No"/>
    <s v="No"/>
    <n v="0"/>
    <s v="No"/>
    <s v="Under Weight"/>
    <s v="Normal"/>
    <s v="1-Aug-1989"/>
    <n v="33"/>
    <n v="1"/>
    <n v="4766.0200000000004"/>
    <s v="tier - 2"/>
    <s v="tier - 3"/>
    <s v="R1011"/>
  </r>
  <r>
    <s v="ID1800"/>
    <s v=" Mr"/>
    <s v="Shabot Marcos"/>
    <s v="  Alfredo"/>
    <n v="38.6"/>
    <n v="6.02"/>
    <x v="0"/>
    <s v="No"/>
    <s v="No"/>
    <n v="1"/>
    <s v="No"/>
    <s v="Obesity"/>
    <s v="Prediabetes"/>
    <s v="27-Sep-1987"/>
    <n v="35"/>
    <n v="1"/>
    <n v="4762.33"/>
    <s v="tier - 3"/>
    <s v="tier - 3"/>
    <s v="R1011"/>
  </r>
  <r>
    <s v="ID1801"/>
    <s v=" Ms"/>
    <s v="Comment"/>
    <s v="  Kristen"/>
    <n v="43.12"/>
    <n v="6.25"/>
    <x v="0"/>
    <s v="No"/>
    <s v="No"/>
    <n v="1"/>
    <s v="No"/>
    <s v="Obesity"/>
    <s v="Prediabetes"/>
    <s v="16-Aug-1992"/>
    <n v="30"/>
    <n v="2"/>
    <n v="4753.6400000000003"/>
    <s v="tier - 2"/>
    <s v="tier - 3"/>
    <s v="R1013"/>
  </r>
  <r>
    <s v="ID1802"/>
    <s v=" Mr"/>
    <s v="Moss"/>
    <s v="  Daniel"/>
    <n v="30.5"/>
    <n v="4.8099999999999996"/>
    <x v="0"/>
    <s v="No"/>
    <s v="No"/>
    <n v="1"/>
    <s v="No"/>
    <s v="Obesity"/>
    <s v="Normal"/>
    <s v="22-Nov-1987"/>
    <n v="35"/>
    <n v="1"/>
    <n v="4751.07"/>
    <s v="tier - 3"/>
    <s v="tier - 1"/>
    <s v="R1011"/>
  </r>
  <r>
    <s v="ID1803"/>
    <s v=" Mr"/>
    <s v="Guzman"/>
    <s v="  Jonathan"/>
    <n v="27.61"/>
    <n v="4.5999999999999996"/>
    <x v="0"/>
    <s v="No"/>
    <s v="No"/>
    <n v="1"/>
    <s v="No"/>
    <s v="Over Weight"/>
    <s v="Normal"/>
    <s v="2-Sep-1987"/>
    <n v="35"/>
    <n v="1"/>
    <n v="4747.05"/>
    <s v="tier - 2"/>
    <s v="tier - 2"/>
    <s v="R1013"/>
  </r>
  <r>
    <s v="ID1804"/>
    <s v=" Mr"/>
    <s v="Cox"/>
    <s v="  Troy"/>
    <n v="27.1"/>
    <n v="5.08"/>
    <x v="0"/>
    <s v="No"/>
    <s v="No"/>
    <n v="1"/>
    <s v="No"/>
    <s v="Over Weight"/>
    <s v="Normal"/>
    <s v="5-Jun-1987"/>
    <n v="36"/>
    <n v="1"/>
    <n v="4746.34"/>
    <s v="tier - 2"/>
    <s v="tier - 2"/>
    <s v="R1011"/>
  </r>
  <r>
    <s v="ID1805"/>
    <s v=" Mr"/>
    <s v="Clash"/>
    <s v="  Daniel C"/>
    <n v="35.93"/>
    <n v="5.43"/>
    <x v="0"/>
    <s v="yes"/>
    <s v="No"/>
    <n v="1"/>
    <s v="No"/>
    <s v="Obesity"/>
    <s v="Normal"/>
    <s v="24-Nov-2004"/>
    <n v="18"/>
    <n v="0"/>
    <n v="4740.78"/>
    <s v="tier - 2"/>
    <s v="tier - 3"/>
    <s v="R1021"/>
  </r>
  <r>
    <s v="ID1806"/>
    <s v=" Ms"/>
    <s v="Blankenship"/>
    <s v="  Lauren"/>
    <n v="32.68"/>
    <n v="5.44"/>
    <x v="0"/>
    <s v="No"/>
    <s v="No"/>
    <n v="0"/>
    <s v="No"/>
    <s v="Obesity"/>
    <s v="Normal"/>
    <s v="12-Oct-1991"/>
    <n v="31"/>
    <n v="1"/>
    <n v="4738.2700000000004"/>
    <s v="tier - 2"/>
    <s v="tier - 3"/>
    <s v="R1012"/>
  </r>
  <r>
    <s v="ID1807"/>
    <s v=" Ms"/>
    <s v="Lloyd"/>
    <s v="  Jennefer"/>
    <n v="20.74"/>
    <n v="11.69"/>
    <x v="1"/>
    <s v="No"/>
    <s v="No"/>
    <n v="1"/>
    <s v="No"/>
    <s v="Normal weight"/>
    <s v="Diabetes"/>
    <s v="5-Sep-1986"/>
    <n v="36"/>
    <n v="3"/>
    <n v="4734.6400000000003"/>
    <s v="tier - 2"/>
    <s v="tier - 1"/>
    <s v="R1013"/>
  </r>
  <r>
    <s v="ID1808"/>
    <s v=" Ms"/>
    <s v="Kong"/>
    <s v="  Tracey L."/>
    <n v="15.57"/>
    <n v="6.07"/>
    <x v="0"/>
    <s v="No"/>
    <s v="No"/>
    <n v="0"/>
    <s v="No"/>
    <s v="Under Weight"/>
    <s v="Prediabetes"/>
    <s v="2-Jul-1980"/>
    <n v="42"/>
    <n v="2"/>
    <n v="4728.71"/>
    <s v="tier - 2"/>
    <s v="tier - 3"/>
    <s v="R1012"/>
  </r>
  <r>
    <s v="ID1809"/>
    <s v=" Ms"/>
    <s v="Benson"/>
    <s v="  Ashley"/>
    <n v="23.844999999999999"/>
    <n v="4.3600000000000003"/>
    <x v="0"/>
    <s v="No"/>
    <s v="No"/>
    <n v="0"/>
    <s v="No"/>
    <s v="Normal weight"/>
    <s v="Normal"/>
    <s v="12-Aug-1994"/>
    <n v="28"/>
    <n v="2"/>
    <n v="4719.74"/>
    <s v="tier - 2"/>
    <s v="tier - 1"/>
    <s v="R1012"/>
  </r>
  <r>
    <s v="ID1810"/>
    <s v=" Ms"/>
    <s v="Huntington"/>
    <s v="  Cindy"/>
    <n v="22.895"/>
    <n v="5.24"/>
    <x v="0"/>
    <s v="No"/>
    <s v="No"/>
    <n v="1"/>
    <s v="No"/>
    <s v="Normal weight"/>
    <s v="Normal"/>
    <s v="28-Sep-1992"/>
    <n v="30"/>
    <n v="1"/>
    <n v="4719.5200000000004"/>
    <s v="tier - 2"/>
    <s v="tier - 2"/>
    <s v="R1024"/>
  </r>
  <r>
    <s v="ID1811"/>
    <s v=" Ms"/>
    <s v="Kendall"/>
    <s v="  Esther"/>
    <n v="21.945"/>
    <n v="5.37"/>
    <x v="0"/>
    <s v="No"/>
    <s v="No"/>
    <n v="1"/>
    <s v="No"/>
    <s v="Normal weight"/>
    <s v="Normal"/>
    <s v="9-Oct-1992"/>
    <n v="30"/>
    <n v="1"/>
    <n v="4718.2"/>
    <s v="tier - 2"/>
    <s v="tier - 3"/>
    <s v="R1024"/>
  </r>
  <r>
    <s v="ID1812"/>
    <s v=" Ms"/>
    <s v="Gast"/>
    <s v="  Jackie"/>
    <n v="19.47"/>
    <n v="6.6"/>
    <x v="1"/>
    <s v="No"/>
    <s v="No"/>
    <n v="0"/>
    <s v="No"/>
    <s v="Normal weight"/>
    <s v="Diabetes"/>
    <s v="12-Aug-1981"/>
    <n v="41"/>
    <n v="1"/>
    <n v="4712.12"/>
    <s v="tier - 2"/>
    <s v="tier - 3"/>
    <s v="R1011"/>
  </r>
  <r>
    <s v="ID1813"/>
    <s v=" Mr"/>
    <s v="Scanlin"/>
    <s v="  Timothy P."/>
    <n v="15.61"/>
    <n v="5.77"/>
    <x v="0"/>
    <s v="No"/>
    <s v="No"/>
    <n v="0"/>
    <s v="No"/>
    <s v="Under Weight"/>
    <s v="Prediabetes"/>
    <s v="4-Dec-1977"/>
    <n v="45"/>
    <n v="2"/>
    <n v="4699.47"/>
    <s v="tier - 2"/>
    <s v="tier - 3"/>
    <s v="R1013"/>
  </r>
  <r>
    <s v="ID1814"/>
    <s v=" Ms"/>
    <s v="Philbrook"/>
    <s v="  Lauren"/>
    <n v="28.6"/>
    <n v="6.08"/>
    <x v="0"/>
    <s v="No"/>
    <s v="Yes"/>
    <n v="1"/>
    <s v="No"/>
    <s v="Over Weight"/>
    <s v="Prediabetes"/>
    <s v="22-Jun-2003"/>
    <n v="19"/>
    <n v="5"/>
    <n v="4687.8"/>
    <s v="tier - 2"/>
    <s v="tier - 3"/>
    <s v="R1011"/>
  </r>
  <r>
    <s v="ID1815"/>
    <s v=" Mr"/>
    <s v="Cowan"/>
    <s v="  Benjamin"/>
    <n v="46.53"/>
    <n v="4.16"/>
    <x v="0"/>
    <s v="No"/>
    <s v="No"/>
    <n v="0"/>
    <s v="No"/>
    <s v="Obesity"/>
    <s v="Normal"/>
    <s v="4-Sep-1990"/>
    <n v="32"/>
    <n v="2"/>
    <n v="4686.3900000000003"/>
    <s v="tier - 3"/>
    <s v="tier - 3"/>
    <s v="R1013"/>
  </r>
  <r>
    <s v="ID1816"/>
    <s v=" Mr"/>
    <s v="Sousa"/>
    <s v="  Hugo M"/>
    <n v="34.99"/>
    <n v="5.0999999999999996"/>
    <x v="0"/>
    <s v="No"/>
    <s v="Yes"/>
    <n v="1"/>
    <s v="No"/>
    <s v="Obesity"/>
    <s v="Normal"/>
    <s v="4-Oct-2003"/>
    <n v="19"/>
    <n v="0"/>
    <n v="4678.8"/>
    <s v="tier - 2"/>
    <s v="tier - 1"/>
    <s v="R1021"/>
  </r>
  <r>
    <s v="ID1817"/>
    <s v=" Mr"/>
    <s v="Stanton"/>
    <s v="  Daniel J. Jr."/>
    <n v="17.05"/>
    <n v="5.3"/>
    <x v="0"/>
    <s v="No"/>
    <s v="Yes"/>
    <n v="1"/>
    <s v="No"/>
    <s v="Under Weight"/>
    <s v="Normal"/>
    <s v="18-Oct-1979"/>
    <n v="43"/>
    <n v="2"/>
    <n v="4674.2"/>
    <s v="tier - 2"/>
    <s v="tier - 1"/>
    <s v="R1013"/>
  </r>
  <r>
    <s v="ID1818"/>
    <s v=" Mr"/>
    <s v="Mollak"/>
    <s v="  Justin R"/>
    <n v="37.18"/>
    <n v="4.9000000000000004"/>
    <x v="0"/>
    <s v="No"/>
    <s v="No"/>
    <n v="0"/>
    <s v="No"/>
    <s v="Obesity"/>
    <s v="Normal"/>
    <s v="13-Jul-1990"/>
    <n v="32"/>
    <n v="2"/>
    <n v="4673.3900000000003"/>
    <s v="tier - 2"/>
    <s v="tier - 1"/>
    <s v="R1013"/>
  </r>
  <r>
    <s v="ID1819"/>
    <s v=" Mr"/>
    <s v="Bell"/>
    <s v="  Colin"/>
    <n v="35.200000000000003"/>
    <n v="5.55"/>
    <x v="0"/>
    <s v="No"/>
    <s v="No"/>
    <n v="0"/>
    <s v="No"/>
    <s v="Obesity"/>
    <s v="Normal"/>
    <s v="26-Sep-1990"/>
    <n v="32"/>
    <n v="2"/>
    <n v="4670.6400000000003"/>
    <s v="tier - 2"/>
    <s v="tier - 2"/>
    <s v="R1011"/>
  </r>
  <r>
    <s v="ID1820"/>
    <s v=" Mr"/>
    <s v="Weston"/>
    <s v="  Rob"/>
    <n v="37.335000000000001"/>
    <n v="4.95"/>
    <x v="0"/>
    <s v="No"/>
    <s v="No"/>
    <n v="0"/>
    <s v="No"/>
    <s v="Obesity"/>
    <s v="Normal"/>
    <s v="5-Aug-1990"/>
    <n v="32"/>
    <n v="1"/>
    <n v="4667.6099999999997"/>
    <s v="tier - 3"/>
    <s v="tier - 3"/>
    <s v="R1016"/>
  </r>
  <r>
    <s v="ID1821"/>
    <s v=" Mr"/>
    <s v="Rabuzzi"/>
    <s v="  Patrick"/>
    <n v="27.265000000000001"/>
    <n v="6.46"/>
    <x v="1"/>
    <s v="No"/>
    <s v="No"/>
    <n v="0"/>
    <s v="No"/>
    <s v="Over Weight"/>
    <s v="Prediabetes"/>
    <s v="25-Oct-1996"/>
    <n v="26"/>
    <n v="3"/>
    <n v="4661.29"/>
    <s v="tier - 2"/>
    <s v="tier - 1"/>
    <s v="R1017"/>
  </r>
  <r>
    <s v="ID1822"/>
    <s v=" Mr"/>
    <s v="Hendrix"/>
    <s v="  Austin D"/>
    <n v="30.8"/>
    <n v="4.9000000000000004"/>
    <x v="1"/>
    <s v="No"/>
    <s v="No"/>
    <n v="0"/>
    <s v="No"/>
    <s v="Obesity"/>
    <s v="Normal"/>
    <s v="22-Jun-1985"/>
    <n v="37"/>
    <n v="0"/>
    <n v="4646.76"/>
    <s v="tier - 1"/>
    <s v="tier - 1"/>
    <s v="R1011"/>
  </r>
  <r>
    <s v="ID1823"/>
    <s v=" Ms"/>
    <s v="Van Nielen"/>
    <s v="  Brittany"/>
    <n v="30.21"/>
    <n v="5.21"/>
    <x v="0"/>
    <s v="No"/>
    <s v="No"/>
    <n v="1"/>
    <s v="No"/>
    <s v="Obesity"/>
    <s v="Normal"/>
    <s v="29-Jun-1998"/>
    <n v="24"/>
    <n v="3"/>
    <n v="4618.08"/>
    <s v="tier - 2"/>
    <s v="tier - 1"/>
    <s v="R1012"/>
  </r>
  <r>
    <s v="ID1824"/>
    <s v=" Mr"/>
    <s v="Blanton"/>
    <s v="  Matthew T"/>
    <n v="35.340000000000003"/>
    <n v="4.13"/>
    <x v="0"/>
    <s v="yes"/>
    <s v="No"/>
    <n v="1"/>
    <s v="No"/>
    <s v="Obesity"/>
    <s v="Normal"/>
    <s v="2-Jul-2000"/>
    <n v="22"/>
    <n v="0"/>
    <n v="4608.03"/>
    <s v="tier - 2"/>
    <s v="tier - 3"/>
    <s v="R1011"/>
  </r>
  <r>
    <s v="ID1825"/>
    <s v=" Ms"/>
    <s v="Schout"/>
    <s v="  Becky G."/>
    <n v="26.695"/>
    <n v="5.28"/>
    <x v="0"/>
    <s v="No"/>
    <s v="No"/>
    <n v="0"/>
    <s v="No"/>
    <s v="Over Weight"/>
    <s v="Normal"/>
    <s v="18-Sep-1989"/>
    <n v="33"/>
    <n v="0"/>
    <n v="4571.41"/>
    <s v="tier - 2"/>
    <s v="tier - 2"/>
    <s v="R1012"/>
  </r>
  <r>
    <s v="ID1826"/>
    <s v=" Ms"/>
    <s v="Schmaltz"/>
    <s v="  Virginie"/>
    <n v="29.355"/>
    <n v="4.68"/>
    <x v="1"/>
    <s v="No"/>
    <s v="No"/>
    <n v="0"/>
    <s v="No"/>
    <s v="Over Weight"/>
    <s v="Normal"/>
    <s v="25-Dec-1996"/>
    <n v="26"/>
    <n v="2"/>
    <n v="4564.1899999999996"/>
    <s v="tier - 2"/>
    <s v="tier - 2"/>
    <s v="R1024"/>
  </r>
  <r>
    <s v="ID1827"/>
    <s v=" Ms"/>
    <s v="Eagen"/>
    <s v="  Allison A"/>
    <n v="29.59"/>
    <n v="4.0599999999999996"/>
    <x v="0"/>
    <s v="No"/>
    <s v="No"/>
    <n v="0"/>
    <s v="No"/>
    <s v="Over Weight"/>
    <s v="Normal"/>
    <s v="20-Sep-1990"/>
    <n v="32"/>
    <n v="1"/>
    <n v="4562.84"/>
    <s v="tier - 2"/>
    <s v="tier - 2"/>
    <s v="R1013"/>
  </r>
  <r>
    <s v="ID1828"/>
    <s v=" Ms"/>
    <s v="Rotramel"/>
    <s v="  Julie"/>
    <n v="31.35"/>
    <n v="4.2"/>
    <x v="0"/>
    <s v="yes"/>
    <s v="No"/>
    <n v="1"/>
    <s v="No"/>
    <s v="Obesity"/>
    <s v="Normal"/>
    <s v="22-Dec-2004"/>
    <n v="18"/>
    <n v="4"/>
    <n v="4561.1899999999996"/>
    <s v="tier - 2"/>
    <s v="tier - 2"/>
    <s v="R1024"/>
  </r>
  <r>
    <s v="ID1829"/>
    <s v=" Ms"/>
    <s v="Prevost"/>
    <s v="  Katherine"/>
    <n v="20.52"/>
    <n v="4.83"/>
    <x v="0"/>
    <s v="No"/>
    <s v="No"/>
    <n v="0"/>
    <s v="No"/>
    <s v="Normal weight"/>
    <s v="Normal"/>
    <s v="17-Nov-1990"/>
    <n v="32"/>
    <n v="0"/>
    <n v="4544.2299999999996"/>
    <s v="tier - 2"/>
    <s v="tier - 1"/>
    <s v="R1024"/>
  </r>
  <r>
    <s v="ID1830"/>
    <s v=" Mr"/>
    <s v="Boyd"/>
    <s v="  Caleb"/>
    <n v="42.9"/>
    <n v="4.87"/>
    <x v="1"/>
    <s v="No"/>
    <s v="No"/>
    <n v="1"/>
    <s v="No"/>
    <s v="Obesity"/>
    <s v="Normal"/>
    <s v="13-Jun-1988"/>
    <n v="34"/>
    <n v="1"/>
    <n v="4536.26"/>
    <s v="tier - 2"/>
    <s v="tier - 2"/>
    <s v="R1011"/>
  </r>
  <r>
    <s v="ID1831"/>
    <s v=" Ms"/>
    <s v="Dawes"/>
    <s v="  Jaime"/>
    <n v="24.6"/>
    <n v="5.86"/>
    <x v="0"/>
    <s v="No"/>
    <s v="Yes"/>
    <n v="1"/>
    <s v="No"/>
    <s v="Normal weight"/>
    <s v="Prediabetes"/>
    <s v="29-Jun-1993"/>
    <n v="29"/>
    <n v="2"/>
    <n v="4529.4799999999996"/>
    <s v="tier - 2"/>
    <s v="tier - 1"/>
    <s v="R1011"/>
  </r>
  <r>
    <s v="ID1832"/>
    <s v=" Ms"/>
    <s v="Jennings"/>
    <s v="  Hannah"/>
    <n v="28.405000000000001"/>
    <n v="4.12"/>
    <x v="0"/>
    <s v="No"/>
    <s v="No"/>
    <n v="1"/>
    <s v="No"/>
    <s v="Over Weight"/>
    <s v="Normal"/>
    <s v="13-Aug-1992"/>
    <n v="30"/>
    <n v="1"/>
    <n v="4527.18"/>
    <s v="tier - 2"/>
    <s v="tier - 2"/>
    <s v="R1012"/>
  </r>
  <r>
    <s v="ID1833"/>
    <s v=" Mr"/>
    <s v="Nyambaso"/>
    <s v="  Zachariah"/>
    <n v="34.674999999999997"/>
    <n v="5.71"/>
    <x v="1"/>
    <s v="No"/>
    <s v="No"/>
    <n v="1"/>
    <s v="No"/>
    <s v="Obesity"/>
    <s v="Prediabetes"/>
    <s v="21-Dec-1988"/>
    <n v="34"/>
    <n v="0"/>
    <n v="4518.83"/>
    <s v="tier - 2"/>
    <s v="tier - 2"/>
    <s v="R1017"/>
  </r>
  <r>
    <s v="ID1834"/>
    <s v=" Ms"/>
    <s v="Shaffer"/>
    <s v="  Patricia A"/>
    <n v="18.850000000000001"/>
    <n v="6.03"/>
    <x v="0"/>
    <s v="No"/>
    <s v="No"/>
    <n v="1"/>
    <s v="No"/>
    <s v="Normal weight"/>
    <s v="Prediabetes"/>
    <s v="5-Dec-1987"/>
    <n v="35"/>
    <n v="3"/>
    <n v="4518.7700000000004"/>
    <s v="tier - 2"/>
    <s v="tier - 3"/>
    <s v="R1012"/>
  </r>
  <r>
    <s v="ID1835"/>
    <s v=" Mrs"/>
    <s v="Corkum"/>
    <s v="  Elizabeth A."/>
    <n v="34.130000000000003"/>
    <n v="5.65"/>
    <x v="0"/>
    <s v="No"/>
    <s v="Yes"/>
    <n v="1"/>
    <s v="No"/>
    <s v="Obesity"/>
    <s v="Normal"/>
    <s v="2-Oct-2003"/>
    <n v="19"/>
    <n v="0"/>
    <n v="4518.3999999999996"/>
    <s v="tier - 2"/>
    <s v="tier - 3"/>
    <s v="R1026"/>
  </r>
  <r>
    <s v="ID1836"/>
    <s v=" Mr"/>
    <s v="Pedersen"/>
    <s v="  Benjamin"/>
    <n v="17.34"/>
    <n v="5.05"/>
    <x v="0"/>
    <s v="No"/>
    <s v="No"/>
    <n v="0"/>
    <s v="No"/>
    <s v="Under Weight"/>
    <s v="Normal"/>
    <s v="16-Jun-1980"/>
    <n v="42"/>
    <n v="2"/>
    <n v="4515.71"/>
    <s v="tier - 2"/>
    <s v="tier - 3"/>
    <s v="R1013"/>
  </r>
  <r>
    <s v="ID1837"/>
    <s v=" Mr"/>
    <s v="Melo"/>
    <s v="  Breno"/>
    <n v="17.440000000000001"/>
    <n v="6.26"/>
    <x v="0"/>
    <s v="No"/>
    <s v="No"/>
    <n v="0"/>
    <s v="No"/>
    <s v="Under Weight"/>
    <s v="Prediabetes"/>
    <s v="27-Sep-1982"/>
    <n v="40"/>
    <n v="3"/>
    <n v="4511.41"/>
    <s v="tier - 2"/>
    <s v="tier - 3"/>
    <s v="R1013"/>
  </r>
  <r>
    <s v="ID1838"/>
    <s v=" Mr"/>
    <s v="Sakamoto"/>
    <s v="  Takaya"/>
    <n v="33.659999999999997"/>
    <n v="4.08"/>
    <x v="1"/>
    <s v="No"/>
    <s v="Yes"/>
    <n v="1"/>
    <s v="No"/>
    <s v="Obesity"/>
    <s v="Normal"/>
    <s v="13-Oct-1997"/>
    <n v="25"/>
    <n v="4"/>
    <n v="4504.66"/>
    <s v="tier - 1"/>
    <s v="tier - 2"/>
    <s v="R1013"/>
  </r>
  <r>
    <s v="ID1839"/>
    <s v=" Mr"/>
    <s v="McMahon"/>
    <s v="  Thomas IV"/>
    <n v="21.375"/>
    <n v="6.19"/>
    <x v="1"/>
    <s v="No"/>
    <s v="No"/>
    <n v="1"/>
    <s v="No"/>
    <s v="Normal weight"/>
    <s v="Prediabetes"/>
    <s v="26-Jun-1988"/>
    <n v="34"/>
    <n v="0"/>
    <n v="4500.34"/>
    <s v="tier - 2"/>
    <s v="tier - 1"/>
    <s v="R1017"/>
  </r>
  <r>
    <s v="ID1840"/>
    <s v=" Mr"/>
    <s v="Harris"/>
    <s v="  Bradley E"/>
    <n v="27.14"/>
    <n v="6.01"/>
    <x v="0"/>
    <s v="No"/>
    <s v="No"/>
    <n v="1"/>
    <s v="No"/>
    <s v="Over Weight"/>
    <s v="Prediabetes"/>
    <s v="12-Jul-1992"/>
    <n v="30"/>
    <n v="0"/>
    <n v="4488.58"/>
    <s v="tier - 2"/>
    <s v="tier - 3"/>
    <s v="R1012"/>
  </r>
  <r>
    <s v="ID1841"/>
    <s v=" Ms"/>
    <s v="Lombardo"/>
    <s v="  Megan"/>
    <n v="35.78"/>
    <n v="6.07"/>
    <x v="0"/>
    <s v="yes"/>
    <s v="No"/>
    <n v="1"/>
    <s v="No"/>
    <s v="Obesity"/>
    <s v="Prediabetes"/>
    <s v="18-Jul-2004"/>
    <n v="18"/>
    <n v="0"/>
    <n v="4468.25"/>
    <s v="tier - 2"/>
    <s v="tier - 2"/>
    <s v="R1012"/>
  </r>
  <r>
    <s v="ID1842"/>
    <s v=" Ms"/>
    <s v="Bode"/>
    <s v="  Ruby J"/>
    <n v="34.96"/>
    <n v="5.63"/>
    <x v="0"/>
    <s v="No"/>
    <s v="No"/>
    <n v="0"/>
    <s v="No"/>
    <s v="Obesity"/>
    <s v="Normal"/>
    <s v="20-Nov-1999"/>
    <n v="23"/>
    <n v="3"/>
    <n v="4466.62"/>
    <s v="tier - 2"/>
    <s v="tier - 2"/>
    <s v="R1012"/>
  </r>
  <r>
    <s v="ID1843"/>
    <s v=" Mr"/>
    <s v="Johnson"/>
    <s v="  Bart"/>
    <n v="38.39"/>
    <n v="6.05"/>
    <x v="0"/>
    <s v="No"/>
    <s v="No"/>
    <n v="0"/>
    <s v="No"/>
    <s v="Obesity"/>
    <s v="Prediabetes"/>
    <s v="4-Jul-1991"/>
    <n v="31"/>
    <n v="2"/>
    <n v="4463.21"/>
    <s v="tier - 3"/>
    <s v="tier - 3"/>
    <s v="R1013"/>
  </r>
  <r>
    <s v="ID1844"/>
    <s v=" Mr"/>
    <s v="Norcross"/>
    <s v="  Robert A."/>
    <n v="33.82"/>
    <n v="4.6500000000000004"/>
    <x v="0"/>
    <s v="No"/>
    <s v="No"/>
    <n v="0"/>
    <s v="No"/>
    <s v="Obesity"/>
    <s v="Normal"/>
    <s v="15-Jul-1990"/>
    <n v="32"/>
    <n v="1"/>
    <n v="4462.72"/>
    <s v="tier - 2"/>
    <s v="tier - 3"/>
    <s v="R1012"/>
  </r>
  <r>
    <s v="ID1845"/>
    <s v=" Mr"/>
    <s v="Lazrus"/>
    <s v="  Adam"/>
    <n v="27.835000000000001"/>
    <n v="5.37"/>
    <x v="0"/>
    <s v="No"/>
    <s v="No"/>
    <n v="0"/>
    <s v="No"/>
    <s v="Over Weight"/>
    <s v="Normal"/>
    <s v="8-Aug-1990"/>
    <n v="32"/>
    <n v="1"/>
    <n v="4454.3999999999996"/>
    <s v="tier - 2"/>
    <s v="tier - 3"/>
    <s v="R1012"/>
  </r>
  <r>
    <s v="ID1846"/>
    <s v=" Mr"/>
    <s v="Tsegay"/>
    <s v="  Yemane Adhane"/>
    <n v="33"/>
    <n v="5.39"/>
    <x v="0"/>
    <s v="No"/>
    <s v="No"/>
    <n v="0"/>
    <s v="No"/>
    <s v="Obesity"/>
    <s v="Normal"/>
    <s v="28-Jun-1994"/>
    <n v="28"/>
    <n v="3"/>
    <n v="4449.46"/>
    <s v="tier - 1"/>
    <s v="tier - 2"/>
    <s v="R1013"/>
  </r>
  <r>
    <s v="ID1847"/>
    <s v=" Mr"/>
    <s v="Schneider"/>
    <s v="  Jesse A."/>
    <n v="26.885000000000002"/>
    <n v="5.86"/>
    <x v="0"/>
    <s v="No"/>
    <s v="No"/>
    <n v="0"/>
    <s v="No"/>
    <s v="Over Weight"/>
    <s v="Prediabetes"/>
    <s v="3-Sep-1991"/>
    <n v="31"/>
    <n v="1"/>
    <n v="4441.21"/>
    <s v="tier - 1"/>
    <s v="tier - 2"/>
    <s v="R1014"/>
  </r>
  <r>
    <s v="ID1848"/>
    <s v=" Mr"/>
    <s v="Loreto"/>
    <s v="  Bird"/>
    <n v="29.26"/>
    <n v="4.4400000000000004"/>
    <x v="0"/>
    <s v="No"/>
    <s v="No"/>
    <n v="0"/>
    <s v="No"/>
    <s v="Over Weight"/>
    <s v="Normal"/>
    <s v="24-Oct-1994"/>
    <n v="28"/>
    <n v="2"/>
    <n v="4438.26"/>
    <s v="tier - 2"/>
    <s v="tier - 3"/>
    <s v="R1017"/>
  </r>
  <r>
    <s v="ID1849"/>
    <s v=" Mr"/>
    <s v="Callahan"/>
    <s v="  Patrick M."/>
    <n v="26.98"/>
    <n v="4.41"/>
    <x v="0"/>
    <s v="No"/>
    <s v="No"/>
    <n v="0"/>
    <s v="No"/>
    <s v="Over Weight"/>
    <s v="Normal"/>
    <s v="8-Oct-1994"/>
    <n v="28"/>
    <n v="2"/>
    <n v="4435.09"/>
    <s v="tier - 3"/>
    <s v="tier - 2"/>
    <s v="R1016"/>
  </r>
  <r>
    <s v="ID1850"/>
    <s v=" Mr"/>
    <s v="Timko"/>
    <s v="  Kyle"/>
    <n v="32.11"/>
    <n v="5.19"/>
    <x v="0"/>
    <s v="No"/>
    <s v="Yes"/>
    <n v="1"/>
    <s v="No"/>
    <s v="Obesity"/>
    <s v="Normal"/>
    <s v="23-Dec-1993"/>
    <n v="29"/>
    <n v="2"/>
    <n v="4433.92"/>
    <s v="tier - 2"/>
    <s v="tier - 2"/>
    <s v="R1012"/>
  </r>
  <r>
    <s v="ID1851"/>
    <s v=" Mr"/>
    <s v="Achatz"/>
    <s v="  Ryan"/>
    <n v="31.73"/>
    <n v="5.16"/>
    <x v="0"/>
    <s v="No"/>
    <s v="Yes"/>
    <n v="1"/>
    <s v="No"/>
    <s v="Obesity"/>
    <s v="Normal"/>
    <s v="4-Sep-1993"/>
    <n v="29"/>
    <n v="2"/>
    <n v="4433.3900000000003"/>
    <s v="tier - 2"/>
    <s v="tier - 3"/>
    <s v="R1012"/>
  </r>
  <r>
    <s v="ID1852"/>
    <s v=" Mr"/>
    <s v="Horwitz"/>
    <s v="  Yuri"/>
    <n v="22.515000000000001"/>
    <n v="4.24"/>
    <x v="0"/>
    <s v="No"/>
    <s v="No"/>
    <n v="0"/>
    <s v="No"/>
    <s v="Normal weight"/>
    <s v="Normal"/>
    <s v="29-Dec-1994"/>
    <n v="28"/>
    <n v="2"/>
    <n v="4428.8900000000003"/>
    <s v="tier - 3"/>
    <s v="tier - 1"/>
    <s v="R1017"/>
  </r>
  <r>
    <s v="ID1853"/>
    <s v=" Mr"/>
    <s v="Gordyan"/>
    <s v="  Ryan"/>
    <n v="25.9"/>
    <n v="5.45"/>
    <x v="0"/>
    <s v="No"/>
    <s v="No"/>
    <n v="1"/>
    <s v="No"/>
    <s v="Over Weight"/>
    <s v="Normal"/>
    <s v="15-Aug-1992"/>
    <n v="30"/>
    <n v="0"/>
    <n v="4420.95"/>
    <s v="tier - 2"/>
    <s v="tier - 3"/>
    <s v="R1020"/>
  </r>
  <r>
    <s v="ID1854"/>
    <s v=" Ms"/>
    <s v="Hetherington"/>
    <s v="  Debbie"/>
    <n v="27.72"/>
    <n v="5.03"/>
    <x v="1"/>
    <s v="No"/>
    <s v="No"/>
    <n v="1"/>
    <s v="No"/>
    <s v="Over Weight"/>
    <s v="Normal"/>
    <s v="16-Sep-1988"/>
    <n v="34"/>
    <n v="0"/>
    <n v="4415.16"/>
    <s v="tier - 2"/>
    <s v="tier - 1"/>
    <s v="R1013"/>
  </r>
  <r>
    <s v="ID1855"/>
    <s v=" Mr"/>
    <s v="Thompson"/>
    <s v="  Mark D"/>
    <n v="31.5"/>
    <n v="9.6199999999999992"/>
    <x v="1"/>
    <s v="No"/>
    <s v="No"/>
    <n v="1"/>
    <s v="No"/>
    <s v="Obesity"/>
    <s v="Diabetes"/>
    <s v="13-Jul-1986"/>
    <n v="36"/>
    <n v="0"/>
    <n v="4402.2299999999996"/>
    <s v="tier - 2"/>
    <s v="tier - 2"/>
    <s v="R1011"/>
  </r>
  <r>
    <s v="ID1856"/>
    <s v=" Mr"/>
    <s v="Battoo"/>
    <s v="  Christopher"/>
    <n v="29.7"/>
    <n v="6.77"/>
    <x v="1"/>
    <s v="No"/>
    <s v="No"/>
    <n v="1"/>
    <s v="No"/>
    <s v="Over Weight"/>
    <s v="Diabetes"/>
    <s v="11-Aug-1986"/>
    <n v="36"/>
    <n v="0"/>
    <n v="4399.7299999999996"/>
    <s v="tier - 3"/>
    <s v="tier - 2"/>
    <s v="R1013"/>
  </r>
  <r>
    <s v="ID1857"/>
    <s v=" Ms"/>
    <s v="Barker"/>
    <s v="  Daniell L"/>
    <n v="21.26"/>
    <n v="5.36"/>
    <x v="1"/>
    <s v="No"/>
    <s v="No"/>
    <n v="1"/>
    <s v="No"/>
    <s v="Normal weight"/>
    <s v="Normal"/>
    <s v="18-Jul-1988"/>
    <n v="34"/>
    <n v="3"/>
    <n v="4397.3100000000004"/>
    <s v="tier - 2"/>
    <s v="tier - 2"/>
    <s v="R1013"/>
  </r>
  <r>
    <s v="ID1858"/>
    <s v=" Mr"/>
    <s v="Saarnilehto"/>
    <s v="  Janne"/>
    <n v="17.09"/>
    <n v="5.69"/>
    <x v="0"/>
    <s v="No"/>
    <s v="No"/>
    <n v="0"/>
    <s v="No"/>
    <s v="Under Weight"/>
    <s v="Normal"/>
    <s v="29-Jun-1982"/>
    <n v="40"/>
    <n v="3"/>
    <n v="4392.7"/>
    <s v="tier - 2"/>
    <s v="tier - 2"/>
    <s v="R1013"/>
  </r>
  <r>
    <s v="ID1859"/>
    <s v=" Ms"/>
    <s v="Morton"/>
    <s v="  Martina"/>
    <n v="24.3"/>
    <n v="4.9000000000000004"/>
    <x v="1"/>
    <s v="No"/>
    <s v="Yes"/>
    <n v="1"/>
    <s v="No"/>
    <s v="Normal weight"/>
    <s v="Normal"/>
    <s v="29-Nov-1997"/>
    <n v="25"/>
    <n v="3"/>
    <n v="4391.6499999999996"/>
    <s v="tier - 2"/>
    <s v="tier - 2"/>
    <s v="R1011"/>
  </r>
  <r>
    <s v="ID1860"/>
    <s v=" Ms"/>
    <s v="Thomas"/>
    <s v="  Elizabeth L"/>
    <n v="29.734999999999999"/>
    <n v="5.78"/>
    <x v="0"/>
    <s v="No"/>
    <s v="No"/>
    <n v="0"/>
    <s v="No"/>
    <s v="Over Weight"/>
    <s v="Prediabetes"/>
    <s v="28-Aug-1990"/>
    <n v="32"/>
    <n v="0"/>
    <n v="4357.04"/>
    <s v="tier - 2"/>
    <s v="tier - 3"/>
    <s v="R1012"/>
  </r>
  <r>
    <s v="ID1861"/>
    <s v=" Ms"/>
    <s v="Hillman"/>
    <s v="  Stephanie C."/>
    <n v="29.26"/>
    <n v="4.7"/>
    <x v="0"/>
    <s v="No"/>
    <s v="No"/>
    <n v="0"/>
    <s v="No"/>
    <s v="Over Weight"/>
    <s v="Normal"/>
    <s v="13-Sep-1991"/>
    <n v="31"/>
    <n v="1"/>
    <n v="4350.51"/>
    <s v="tier - 2"/>
    <s v="tier - 2"/>
    <s v="R1013"/>
  </r>
  <r>
    <s v="ID1862"/>
    <s v=" Ms"/>
    <s v="Edwards"/>
    <s v="  Katie"/>
    <n v="33"/>
    <n v="6.28"/>
    <x v="0"/>
    <s v="No"/>
    <s v="No"/>
    <n v="0"/>
    <s v="No"/>
    <s v="Obesity"/>
    <s v="Prediabetes"/>
    <s v="1-Nov-1994"/>
    <n v="28"/>
    <n v="2"/>
    <n v="4349.46"/>
    <s v="tier - 2"/>
    <s v="tier - 2"/>
    <s v="R1013"/>
  </r>
  <r>
    <s v="ID1863"/>
    <s v=" Ms"/>
    <s v="Bartel"/>
    <s v="  Callie"/>
    <n v="31.065000000000001"/>
    <n v="4.2300000000000004"/>
    <x v="0"/>
    <s v="No"/>
    <s v="No"/>
    <n v="0"/>
    <s v="No"/>
    <s v="Obesity"/>
    <s v="Normal"/>
    <s v="1-Jun-1991"/>
    <n v="32"/>
    <n v="0"/>
    <n v="4347.0200000000004"/>
    <s v="tier - 2"/>
    <s v="tier - 1"/>
    <s v="R1024"/>
  </r>
  <r>
    <s v="ID1864"/>
    <s v=" Ms"/>
    <s v="Potekhina"/>
    <s v="  Inna"/>
    <n v="26.51"/>
    <n v="6.17"/>
    <x v="0"/>
    <s v="No"/>
    <s v="No"/>
    <n v="0"/>
    <s v="No"/>
    <s v="Over Weight"/>
    <s v="Prediabetes"/>
    <s v="26-Oct-1994"/>
    <n v="28"/>
    <n v="2"/>
    <n v="4340.4399999999996"/>
    <s v="tier - 2"/>
    <s v="tier - 1"/>
    <s v="R1013"/>
  </r>
  <r>
    <s v="ID1865"/>
    <s v=" Ms"/>
    <s v="Kelly"/>
    <s v="  Mary K."/>
    <n v="28.88"/>
    <n v="4.96"/>
    <x v="0"/>
    <s v="No"/>
    <s v="No"/>
    <n v="0"/>
    <s v="No"/>
    <s v="Over Weight"/>
    <s v="Normal"/>
    <s v="2-Nov-1994"/>
    <n v="28"/>
    <n v="1"/>
    <n v="4337.74"/>
    <s v="tier - 2"/>
    <s v="tier - 1"/>
    <s v="R1024"/>
  </r>
  <r>
    <s v="ID1866"/>
    <s v=" Mr"/>
    <s v="Lapp"/>
    <s v="  Samuel M."/>
    <n v="35.814999999999998"/>
    <n v="5.1100000000000003"/>
    <x v="1"/>
    <s v="No"/>
    <s v="No"/>
    <n v="1"/>
    <s v="No"/>
    <s v="Obesity"/>
    <s v="Normal"/>
    <s v="19-Dec-1988"/>
    <n v="34"/>
    <n v="0"/>
    <n v="4320.41"/>
    <s v="tier - 2"/>
    <s v="tier - 1"/>
    <s v="R1012"/>
  </r>
  <r>
    <s v="ID1867"/>
    <s v=" Ms"/>
    <s v="Burke"/>
    <s v="  Kimberly"/>
    <n v="21.28"/>
    <n v="4.05"/>
    <x v="0"/>
    <s v="yes"/>
    <s v="No"/>
    <n v="1"/>
    <s v="No"/>
    <s v="Normal weight"/>
    <s v="Normal"/>
    <s v="25-Nov-2000"/>
    <n v="22"/>
    <n v="3"/>
    <n v="4296.2700000000004"/>
    <s v="tier - 2"/>
    <s v="tier - 3"/>
    <s v="R1012"/>
  </r>
  <r>
    <s v="ID1868"/>
    <s v=" Mr"/>
    <s v="Barry"/>
    <s v="  Tom J."/>
    <n v="33.81"/>
    <n v="6.49"/>
    <x v="0"/>
    <s v="No"/>
    <s v="Yes"/>
    <n v="1"/>
    <s v="No"/>
    <s v="Obesity"/>
    <s v="Prediabetes"/>
    <s v="8-Jun-2003"/>
    <n v="20"/>
    <n v="0"/>
    <n v="4278.55"/>
    <s v="tier - 2"/>
    <s v="tier - 1"/>
    <s v="R1021"/>
  </r>
  <r>
    <s v="ID1869"/>
    <s v=" Mr"/>
    <s v="McCormick"/>
    <s v="  Zachary"/>
    <n v="44.22"/>
    <n v="4.1900000000000004"/>
    <x v="0"/>
    <s v="No"/>
    <s v="No"/>
    <n v="1"/>
    <s v="No"/>
    <s v="Obesity"/>
    <s v="Normal"/>
    <s v="18-Jun-1992"/>
    <n v="30"/>
    <n v="2"/>
    <n v="4266.17"/>
    <s v="tier - 3"/>
    <s v="tier - 2"/>
    <s v="R1013"/>
  </r>
  <r>
    <s v="ID1870"/>
    <s v=" Mr"/>
    <s v="McElroy"/>
    <s v="  Dane"/>
    <n v="15.46"/>
    <n v="4.99"/>
    <x v="1"/>
    <s v="No"/>
    <s v="Yes"/>
    <n v="1"/>
    <s v="No"/>
    <s v="Under Weight"/>
    <s v="Normal"/>
    <s v="20-Nov-1983"/>
    <n v="39"/>
    <n v="3"/>
    <n v="4265.01"/>
    <s v="tier - 2"/>
    <s v="tier - 1"/>
    <s v="R1012"/>
  </r>
  <r>
    <s v="ID1871"/>
    <s v=" Mr"/>
    <s v="Coffed"/>
    <s v="  Dougie J"/>
    <n v="30.3"/>
    <n v="4.7699999999999996"/>
    <x v="1"/>
    <s v="No"/>
    <s v="No"/>
    <n v="1"/>
    <s v="No"/>
    <s v="Obesity"/>
    <s v="Normal"/>
    <s v="14-Oct-1995"/>
    <n v="27"/>
    <n v="3"/>
    <n v="4260.74"/>
    <s v="tier - 3"/>
    <s v="tier - 2"/>
    <s v="R1011"/>
  </r>
  <r>
    <s v="ID1872"/>
    <s v=" Mr"/>
    <s v="Estes"/>
    <s v="  Jeremiah H"/>
    <n v="16.670000000000002"/>
    <n v="5.46"/>
    <x v="0"/>
    <s v="No"/>
    <s v="No"/>
    <n v="0"/>
    <s v="No"/>
    <s v="Under Weight"/>
    <s v="Normal"/>
    <s v="16-Jun-1982"/>
    <n v="40"/>
    <n v="3"/>
    <n v="4250.24"/>
    <s v="tier - 2"/>
    <s v="tier - 3"/>
    <s v="R1013"/>
  </r>
  <r>
    <s v="ID1873"/>
    <s v=" Mr"/>
    <s v="Miles"/>
    <s v="  Ashley J."/>
    <n v="28.594999999999999"/>
    <n v="5.43"/>
    <x v="0"/>
    <s v="No"/>
    <s v="No"/>
    <n v="0"/>
    <s v="No"/>
    <s v="Over Weight"/>
    <s v="Normal"/>
    <s v="1-Dec-1991"/>
    <n v="31"/>
    <n v="1"/>
    <n v="4243.59"/>
    <s v="tier - 3"/>
    <s v="tier - 1"/>
    <s v="R1012"/>
  </r>
  <r>
    <s v="ID1874"/>
    <s v=" Mr"/>
    <s v="Zamore"/>
    <s v="  Turner J."/>
    <n v="25.934999999999999"/>
    <n v="4.29"/>
    <x v="0"/>
    <s v="No"/>
    <s v="No"/>
    <n v="0"/>
    <s v="No"/>
    <s v="Over Weight"/>
    <s v="Normal"/>
    <s v="3-Nov-1991"/>
    <n v="31"/>
    <n v="1"/>
    <n v="4239.8900000000003"/>
    <s v="tier - 2"/>
    <s v="tier - 2"/>
    <s v="R1012"/>
  </r>
  <r>
    <s v="ID1875"/>
    <s v=" Mr"/>
    <s v="Donaghy"/>
    <s v="  Roger"/>
    <n v="27.645"/>
    <n v="5.25"/>
    <x v="0"/>
    <s v="No"/>
    <s v="No"/>
    <n v="1"/>
    <s v="No"/>
    <s v="Over Weight"/>
    <s v="Normal"/>
    <s v="27-Jun-1992"/>
    <n v="30"/>
    <n v="1"/>
    <n v="4237.13"/>
    <s v="tier - 3"/>
    <s v="tier - 1"/>
    <s v="R1016"/>
  </r>
  <r>
    <s v="ID1876"/>
    <s v=" Ms"/>
    <s v="Kennedy"/>
    <s v="  Pamela"/>
    <n v="30.1"/>
    <n v="4.04"/>
    <x v="0"/>
    <s v="No"/>
    <s v="No"/>
    <n v="1"/>
    <s v="No"/>
    <s v="Obesity"/>
    <s v="Normal"/>
    <s v="14-Dec-1998"/>
    <n v="24"/>
    <n v="3"/>
    <n v="4234.93"/>
    <s v="tier - 2"/>
    <s v="tier - 1"/>
    <s v="R1011"/>
  </r>
  <r>
    <s v="ID1877"/>
    <s v=" Ms"/>
    <s v="Fiorini"/>
    <s v="  Allison M."/>
    <n v="26.79"/>
    <n v="5"/>
    <x v="1"/>
    <s v="No"/>
    <s v="Yes"/>
    <n v="1"/>
    <s v="No"/>
    <s v="Over Weight"/>
    <s v="Normal"/>
    <s v="6-Sep-1997"/>
    <n v="25"/>
    <n v="2"/>
    <n v="4189.1099999999997"/>
    <s v="tier - 2"/>
    <s v="tier - 2"/>
    <s v="R1012"/>
  </r>
  <r>
    <s v="ID1878"/>
    <s v=" Mrs"/>
    <s v="Alexander"/>
    <s v="  Katherine H."/>
    <n v="27.1"/>
    <n v="4.01"/>
    <x v="1"/>
    <s v="No"/>
    <s v="No"/>
    <n v="1"/>
    <s v="No"/>
    <s v="Over Weight"/>
    <s v="Normal"/>
    <s v="3-Oct-1995"/>
    <n v="27"/>
    <n v="0"/>
    <n v="4188.7299999999996"/>
    <s v="tier - 2"/>
    <s v="tier - 2"/>
    <s v="R1025"/>
  </r>
  <r>
    <s v="ID1879"/>
    <s v=" Ms"/>
    <s v="Watkins"/>
    <s v="  Robin"/>
    <n v="24.31"/>
    <n v="5.4"/>
    <x v="0"/>
    <s v="No"/>
    <s v="No"/>
    <n v="0"/>
    <s v="No"/>
    <s v="Normal weight"/>
    <s v="Normal"/>
    <s v="25-Jun-1989"/>
    <n v="33"/>
    <n v="0"/>
    <n v="4185.1000000000004"/>
    <s v="tier - 2"/>
    <s v="tier - 3"/>
    <s v="R1013"/>
  </r>
  <r>
    <s v="ID1880"/>
    <s v=" Ms"/>
    <s v="Cassel"/>
    <s v="  Terri"/>
    <n v="15.53"/>
    <n v="5.81"/>
    <x v="0"/>
    <s v="No"/>
    <s v="No"/>
    <n v="1"/>
    <s v="No"/>
    <s v="Under Weight"/>
    <s v="Prediabetes"/>
    <s v="16-Sep-1984"/>
    <n v="38"/>
    <n v="3"/>
    <n v="4163.21"/>
    <s v="tier - 2"/>
    <s v="tier - 2"/>
    <s v="R1012"/>
  </r>
  <r>
    <s v="ID1881"/>
    <s v=" Mr"/>
    <s v="Ferguson"/>
    <s v="  Eddie"/>
    <n v="30.7"/>
    <n v="5.82"/>
    <x v="0"/>
    <s v="No"/>
    <s v="No"/>
    <n v="1"/>
    <s v="No"/>
    <s v="Obesity"/>
    <s v="Prediabetes"/>
    <s v="26-Nov-1998"/>
    <n v="24"/>
    <n v="0"/>
    <n v="4154.97"/>
    <s v="tier - 2"/>
    <s v="tier - 1"/>
    <s v="R1012"/>
  </r>
  <r>
    <s v="ID1882"/>
    <s v=" Ms"/>
    <s v="O'Sullivan"/>
    <s v="  Pamela"/>
    <n v="33.33"/>
    <n v="4.82"/>
    <x v="0"/>
    <s v="No"/>
    <s v="No"/>
    <n v="1"/>
    <s v="No"/>
    <s v="Obesity"/>
    <s v="Normal"/>
    <s v="4-Aug-1992"/>
    <n v="30"/>
    <n v="1"/>
    <n v="4151.03"/>
    <s v="tier - 2"/>
    <s v="tier - 2"/>
    <s v="R1013"/>
  </r>
  <r>
    <s v="ID1883"/>
    <s v=" Ms"/>
    <s v="Chepkirui"/>
    <s v="  Joyce"/>
    <n v="32.4"/>
    <n v="5.08"/>
    <x v="0"/>
    <s v="No"/>
    <s v="No"/>
    <n v="1"/>
    <s v="No"/>
    <s v="Obesity"/>
    <s v="Normal"/>
    <s v="28-Jun-1992"/>
    <n v="30"/>
    <n v="1"/>
    <n v="4149.74"/>
    <s v="tier - 2"/>
    <s v="tier - 1"/>
    <s v="R1011"/>
  </r>
  <r>
    <s v="ID1884"/>
    <s v=" Ms"/>
    <s v="Gurney"/>
    <s v="  Alison W."/>
    <n v="27.93"/>
    <n v="5.59"/>
    <x v="0"/>
    <s v="No"/>
    <s v="No"/>
    <n v="1"/>
    <s v="No"/>
    <s v="Over Weight"/>
    <s v="Normal"/>
    <s v="18-Jun-1992"/>
    <n v="30"/>
    <n v="0"/>
    <n v="4137.5200000000004"/>
    <s v="tier - 2"/>
    <s v="tier - 3"/>
    <s v="R1024"/>
  </r>
  <r>
    <s v="ID1885"/>
    <s v=" Ms"/>
    <s v="Francis"/>
    <s v="  Tammara C"/>
    <n v="21.754999999999999"/>
    <n v="5.12"/>
    <x v="0"/>
    <s v="No"/>
    <s v="No"/>
    <n v="0"/>
    <s v="No"/>
    <s v="Normal weight"/>
    <s v="Normal"/>
    <s v="6-Aug-1991"/>
    <n v="31"/>
    <n v="0"/>
    <n v="4134.08"/>
    <s v="tier - 2"/>
    <s v="tier - 1"/>
    <s v="R1012"/>
  </r>
  <r>
    <s v="ID1886"/>
    <s v=" Ms"/>
    <s v="Gruca"/>
    <s v="  Dorota"/>
    <n v="25.934999999999999"/>
    <n v="4.95"/>
    <x v="0"/>
    <s v="No"/>
    <s v="No"/>
    <n v="0"/>
    <s v="No"/>
    <s v="Over Weight"/>
    <s v="Normal"/>
    <s v="21-Aug-1994"/>
    <n v="28"/>
    <n v="1"/>
    <n v="4133.6400000000003"/>
    <s v="tier - 2"/>
    <s v="tier - 3"/>
    <s v="R1012"/>
  </r>
  <r>
    <s v="ID1887"/>
    <s v=" Mr"/>
    <s v="Rojas Alvarez"/>
    <s v="  Jose Norberto Sr."/>
    <n v="31.5"/>
    <n v="6.16"/>
    <x v="0"/>
    <s v="No"/>
    <s v="No"/>
    <n v="0"/>
    <s v="No"/>
    <s v="Obesity"/>
    <s v="Prediabetes"/>
    <s v="14-Dec-1990"/>
    <n v="32"/>
    <n v="1"/>
    <n v="4076.5"/>
    <s v="tier - 2"/>
    <s v="tier - 3"/>
    <s v="R1011"/>
  </r>
  <r>
    <s v="ID1888"/>
    <s v=" Mr"/>
    <s v="Denton"/>
    <s v="  Peter"/>
    <n v="30.03"/>
    <n v="6.41"/>
    <x v="0"/>
    <s v="No"/>
    <s v="No"/>
    <n v="0"/>
    <s v="No"/>
    <s v="Obesity"/>
    <s v="Prediabetes"/>
    <s v="1-Dec-1990"/>
    <n v="32"/>
    <n v="1"/>
    <n v="4074.45"/>
    <s v="tier - 3"/>
    <s v="tier - 2"/>
    <s v="R1013"/>
  </r>
  <r>
    <s v="ID1889"/>
    <s v=" Mr"/>
    <s v="Mason"/>
    <s v="  Bryant"/>
    <n v="33.479999999999997"/>
    <n v="8.94"/>
    <x v="0"/>
    <s v="No"/>
    <s v="No"/>
    <n v="0"/>
    <s v="No"/>
    <s v="Obesity"/>
    <s v="Diabetes"/>
    <s v="18-Oct-2002"/>
    <n v="20"/>
    <n v="0"/>
    <n v="4070.51"/>
    <s v="tier - 2"/>
    <s v="tier - 1"/>
    <s v="R1012"/>
  </r>
  <r>
    <s v="ID1890"/>
    <s v=" Ms"/>
    <s v="Trout"/>
    <s v="  Christina"/>
    <n v="16.510000000000002"/>
    <n v="4.42"/>
    <x v="1"/>
    <s v="No"/>
    <s v="Yes"/>
    <n v="1"/>
    <s v="No"/>
    <s v="Under Weight"/>
    <s v="Normal"/>
    <s v="16-Sep-1983"/>
    <n v="39"/>
    <n v="3"/>
    <n v="4070.42"/>
    <s v="tier - 2"/>
    <s v="tier - 1"/>
    <s v="R1013"/>
  </r>
  <r>
    <s v="ID1891"/>
    <s v=" Mr"/>
    <s v="Gilbert"/>
    <s v="  John"/>
    <n v="33.155000000000001"/>
    <n v="5.3"/>
    <x v="1"/>
    <s v="No"/>
    <s v="No"/>
    <n v="1"/>
    <s v="No"/>
    <s v="Obesity"/>
    <s v="Normal"/>
    <s v="14-Sep-1995"/>
    <n v="27"/>
    <n v="2"/>
    <n v="4058.71"/>
    <s v="tier - 3"/>
    <s v="tier - 3"/>
    <s v="R1012"/>
  </r>
  <r>
    <s v="ID1892"/>
    <s v=" Mr"/>
    <s v="Chong"/>
    <s v="  Eduardo"/>
    <n v="37.29"/>
    <n v="4.6399999999999997"/>
    <x v="0"/>
    <s v="No"/>
    <s v="Yes"/>
    <n v="1"/>
    <s v="No"/>
    <s v="Obesity"/>
    <s v="Normal"/>
    <s v="13-Aug-1993"/>
    <n v="29"/>
    <n v="2"/>
    <n v="4058.12"/>
    <s v="tier - 2"/>
    <s v="tier - 1"/>
    <s v="R1013"/>
  </r>
  <r>
    <s v="ID1893"/>
    <s v=" Ms"/>
    <s v="Henry"/>
    <s v="  Laura M."/>
    <n v="20.23"/>
    <n v="6.16"/>
    <x v="1"/>
    <s v="No"/>
    <s v="No"/>
    <n v="1"/>
    <s v="No"/>
    <s v="Normal weight"/>
    <s v="Prediabetes"/>
    <s v="30-Nov-1988"/>
    <n v="34"/>
    <n v="3"/>
    <n v="4047.94"/>
    <s v="tier - 2"/>
    <s v="tier - 1"/>
    <s v="R1013"/>
  </r>
  <r>
    <s v="ID1894"/>
    <s v=" Mr"/>
    <s v="Brenneman"/>
    <s v="  Charlie"/>
    <n v="28.975000000000001"/>
    <n v="4.12"/>
    <x v="0"/>
    <s v="No"/>
    <s v="Yes"/>
    <n v="1"/>
    <s v="No"/>
    <s v="Over Weight"/>
    <s v="Normal"/>
    <s v="26-Dec-1993"/>
    <n v="29"/>
    <n v="1"/>
    <n v="4040.56"/>
    <s v="tier - 3"/>
    <s v="tier - 3"/>
    <s v="R1015"/>
  </r>
  <r>
    <s v="ID1895"/>
    <s v=" Ms"/>
    <s v="Kemp"/>
    <s v="  Melissa D."/>
    <n v="16.420000000000002"/>
    <n v="5.77"/>
    <x v="1"/>
    <s v="No"/>
    <s v="Yes"/>
    <n v="1"/>
    <s v="No"/>
    <s v="Under Weight"/>
    <s v="Prediabetes"/>
    <s v="10-Nov-1983"/>
    <n v="39"/>
    <n v="3"/>
    <n v="4039.9"/>
    <s v="tier - 2"/>
    <s v="tier - 1"/>
    <s v="R1013"/>
  </r>
  <r>
    <s v="ID1896"/>
    <s v=" Mr"/>
    <s v="Wilson"/>
    <s v="  Dan C. Jr."/>
    <n v="17.559999999999999"/>
    <n v="6.2"/>
    <x v="0"/>
    <s v="No"/>
    <s v="No"/>
    <n v="1"/>
    <s v="No"/>
    <s v="Under Weight"/>
    <s v="Prediabetes"/>
    <s v="7-Jul-1984"/>
    <n v="38"/>
    <n v="3"/>
    <n v="4038.41"/>
    <s v="tier - 2"/>
    <s v="tier - 1"/>
    <s v="R1013"/>
  </r>
  <r>
    <s v="ID1897"/>
    <s v=" Mr"/>
    <s v="Hillyard"/>
    <s v="  Matthew"/>
    <n v="24.13"/>
    <n v="4.3899999999999997"/>
    <x v="0"/>
    <s v="No"/>
    <s v="No"/>
    <n v="1"/>
    <s v="No"/>
    <s v="Normal weight"/>
    <s v="Normal"/>
    <s v="11-Oct-1992"/>
    <n v="30"/>
    <n v="1"/>
    <n v="4032.24"/>
    <s v="tier - 3"/>
    <s v="tier - 3"/>
    <s v="R1012"/>
  </r>
  <r>
    <s v="ID1898"/>
    <s v=" Mr"/>
    <s v="Turner"/>
    <s v="  Wesley C."/>
    <n v="19.95"/>
    <n v="5.13"/>
    <x v="0"/>
    <s v="yes"/>
    <s v="No"/>
    <n v="2"/>
    <s v="No"/>
    <s v="Normal weight"/>
    <s v="Normal"/>
    <s v="13-Sep-2000"/>
    <n v="22"/>
    <n v="3"/>
    <n v="4005.42"/>
    <s v="tier - 2"/>
    <s v="tier - 1"/>
    <s v="R1015"/>
  </r>
  <r>
    <s v="ID1899"/>
    <s v=" Mr"/>
    <s v="Benestad"/>
    <s v="  Christopher"/>
    <n v="21.24"/>
    <n v="4.49"/>
    <x v="0"/>
    <s v="No"/>
    <s v="No"/>
    <n v="0"/>
    <s v="No"/>
    <s v="Normal weight"/>
    <s v="Normal"/>
    <s v="10-Jul-1989"/>
    <n v="33"/>
    <n v="3"/>
    <n v="4002.36"/>
    <s v="tier - 2"/>
    <s v="tier - 1"/>
    <s v="R1013"/>
  </r>
  <r>
    <s v="ID1900"/>
    <s v=" Ms"/>
    <s v="Gonzales"/>
    <s v="  Jessica"/>
    <n v="44.22"/>
    <n v="6.35"/>
    <x v="0"/>
    <s v="No"/>
    <s v="No"/>
    <n v="0"/>
    <s v="No"/>
    <s v="Obesity"/>
    <s v="Prediabetes"/>
    <s v="1-Nov-1990"/>
    <n v="32"/>
    <n v="0"/>
    <n v="3994.18"/>
    <s v="tier - 2"/>
    <s v="tier - 2"/>
    <s v="R1013"/>
  </r>
  <r>
    <s v="ID1901"/>
    <s v=" Ms"/>
    <s v="Newman"/>
    <s v="  Christin"/>
    <n v="41.1"/>
    <n v="5.79"/>
    <x v="0"/>
    <s v="No"/>
    <s v="No"/>
    <n v="0"/>
    <s v="No"/>
    <s v="Obesity"/>
    <s v="Prediabetes"/>
    <s v="22-Nov-1990"/>
    <n v="32"/>
    <n v="0"/>
    <n v="3989.84"/>
    <s v="tier - 2"/>
    <s v="tier - 2"/>
    <s v="R1011"/>
  </r>
  <r>
    <s v="ID1902"/>
    <s v=" Ms"/>
    <s v="Sayre"/>
    <s v="  Sara"/>
    <n v="34.200000000000003"/>
    <n v="4.78"/>
    <x v="1"/>
    <s v="No"/>
    <s v="No"/>
    <n v="0"/>
    <s v="No"/>
    <s v="Obesity"/>
    <s v="Normal"/>
    <s v="8-Sep-1996"/>
    <n v="26"/>
    <n v="2"/>
    <n v="3987.93"/>
    <s v="tier - 2"/>
    <s v="tier - 2"/>
    <s v="R1011"/>
  </r>
  <r>
    <s v="ID1903"/>
    <s v=" Ms"/>
    <s v="Panke"/>
    <s v="  Elizabeth"/>
    <n v="29.92"/>
    <n v="6.02"/>
    <x v="1"/>
    <s v="No"/>
    <s v="No"/>
    <n v="0"/>
    <s v="No"/>
    <s v="Over Weight"/>
    <s v="Prediabetes"/>
    <s v="17-Aug-1996"/>
    <n v="26"/>
    <n v="2"/>
    <n v="3981.98"/>
    <s v="tier - 2"/>
    <s v="tier - 2"/>
    <s v="R1013"/>
  </r>
  <r>
    <s v="ID1904"/>
    <s v=" Ms"/>
    <s v="Brennan"/>
    <s v="  Margaret P."/>
    <n v="28.93"/>
    <n v="4.4400000000000004"/>
    <x v="0"/>
    <s v="No"/>
    <s v="No"/>
    <n v="0"/>
    <s v="No"/>
    <s v="Over Weight"/>
    <s v="Normal"/>
    <s v="29-Jul-1990"/>
    <n v="32"/>
    <n v="0"/>
    <n v="3972.92"/>
    <s v="tier - 2"/>
    <s v="tier - 3"/>
    <s v="R1013"/>
  </r>
  <r>
    <s v="ID1905"/>
    <s v=" Ms"/>
    <s v="Ngo"/>
    <s v="  Tiffany K"/>
    <n v="31.254999999999999"/>
    <n v="5.84"/>
    <x v="1"/>
    <s v="No"/>
    <s v="No"/>
    <n v="1"/>
    <s v="No"/>
    <s v="Obesity"/>
    <s v="Prediabetes"/>
    <s v="11-Jul-1995"/>
    <n v="27"/>
    <n v="1"/>
    <n v="3956.07"/>
    <s v="tier - 2"/>
    <s v="tier - 2"/>
    <s v="R1012"/>
  </r>
  <r>
    <s v="ID1906"/>
    <s v=" Mr"/>
    <s v="Guerdan"/>
    <s v="  David M."/>
    <n v="29.83"/>
    <n v="5.39"/>
    <x v="0"/>
    <s v="No"/>
    <s v="No"/>
    <n v="0"/>
    <s v="No"/>
    <s v="Over Weight"/>
    <s v="Normal"/>
    <s v="10-Jul-1999"/>
    <n v="23"/>
    <n v="0"/>
    <n v="3955.98"/>
    <s v="tier - 2"/>
    <s v="tier - 3"/>
    <s v="R1021"/>
  </r>
  <r>
    <s v="ID1907"/>
    <s v=" Ms"/>
    <s v="Shaw"/>
    <s v="  Christine E"/>
    <n v="29.59"/>
    <n v="6.16"/>
    <x v="0"/>
    <s v="No"/>
    <s v="Yes"/>
    <n v="1"/>
    <s v="No"/>
    <s v="Over Weight"/>
    <s v="Prediabetes"/>
    <s v="11-Nov-1993"/>
    <n v="29"/>
    <n v="1"/>
    <n v="3947.41"/>
    <s v="tier - 2"/>
    <s v="tier - 2"/>
    <s v="R1013"/>
  </r>
  <r>
    <s v="ID1908"/>
    <s v=" Ms"/>
    <s v="Mills-Honarvar"/>
    <s v="  Donna"/>
    <n v="31.16"/>
    <n v="4.49"/>
    <x v="0"/>
    <s v="No"/>
    <s v="Yes"/>
    <n v="1"/>
    <s v="No"/>
    <s v="Obesity"/>
    <s v="Normal"/>
    <s v="29-Sep-1993"/>
    <n v="29"/>
    <n v="0"/>
    <n v="3943.6"/>
    <s v="tier - 2"/>
    <s v="tier - 3"/>
    <s v="R1024"/>
  </r>
  <r>
    <s v="ID1909"/>
    <s v=" Mr"/>
    <s v="Farvard"/>
    <s v="  Rod"/>
    <n v="34.21"/>
    <n v="4.4800000000000004"/>
    <x v="1"/>
    <s v="No"/>
    <s v="No"/>
    <n v="1"/>
    <s v="No"/>
    <s v="Obesity"/>
    <s v="Normal"/>
    <s v="24-Oct-1988"/>
    <n v="34"/>
    <n v="0"/>
    <n v="3935.18"/>
    <s v="tier - 3"/>
    <s v="tier - 1"/>
    <s v="R1013"/>
  </r>
  <r>
    <s v="ID1910"/>
    <s v=" Mr"/>
    <s v="Kelly"/>
    <s v="  Joe"/>
    <n v="34.86"/>
    <n v="10.97"/>
    <x v="0"/>
    <s v="No"/>
    <s v="No"/>
    <n v="0"/>
    <s v="No"/>
    <s v="Obesity"/>
    <s v="Diabetes"/>
    <s v="15-Jun-2002"/>
    <n v="20"/>
    <n v="0"/>
    <n v="3931.51"/>
    <s v="tier - 2"/>
    <s v="tier - 3"/>
    <s v="R1011"/>
  </r>
  <r>
    <s v="ID1911"/>
    <s v=" Ms"/>
    <s v="Skinner"/>
    <s v="  Kayleigh"/>
    <n v="34.58"/>
    <n v="5.14"/>
    <x v="0"/>
    <s v="yes"/>
    <s v="No"/>
    <n v="2"/>
    <s v="No"/>
    <s v="Obesity"/>
    <s v="Normal"/>
    <s v="10-Jul-2000"/>
    <n v="22"/>
    <n v="2"/>
    <n v="3925.76"/>
    <s v="tier - 2"/>
    <s v="tier - 2"/>
    <s v="R1024"/>
  </r>
  <r>
    <s v="ID1912"/>
    <s v=" Mr"/>
    <s v="Murphy"/>
    <s v="  Lorcan A."/>
    <n v="17.940000000000001"/>
    <n v="5.17"/>
    <x v="1"/>
    <s v="No"/>
    <s v="No"/>
    <n v="0"/>
    <s v="No"/>
    <s v="Under Weight"/>
    <s v="Normal"/>
    <s v="5-Jul-1985"/>
    <n v="37"/>
    <n v="3"/>
    <n v="3910.44"/>
    <s v="tier - 2"/>
    <s v="tier - 2"/>
    <s v="R1013"/>
  </r>
  <r>
    <s v="ID1913"/>
    <s v=" Mr"/>
    <s v="Shue"/>
    <s v="  Billy"/>
    <n v="26.8"/>
    <n v="6.18"/>
    <x v="1"/>
    <s v="No"/>
    <s v="Yes"/>
    <n v="1"/>
    <s v="No"/>
    <s v="Over Weight"/>
    <s v="Prediabetes"/>
    <s v="24-Nov-1997"/>
    <n v="25"/>
    <n v="3"/>
    <n v="3906.13"/>
    <s v="tier - 3"/>
    <s v="tier - 3"/>
    <s v="R1011"/>
  </r>
  <r>
    <s v="ID1914"/>
    <s v=" Mr"/>
    <s v="Reilly"/>
    <s v="  Paul M."/>
    <n v="17.690000000000001"/>
    <n v="9.07"/>
    <x v="1"/>
    <s v="No"/>
    <s v="No"/>
    <n v="0"/>
    <s v="No"/>
    <s v="Under Weight"/>
    <s v="Diabetes"/>
    <s v="27-Aug-1981"/>
    <n v="41"/>
    <n v="1"/>
    <n v="3902.07"/>
    <s v="tier - 2"/>
    <s v="tier - 2"/>
    <s v="R1013"/>
  </r>
  <r>
    <s v="ID1915"/>
    <s v=" Ms"/>
    <s v="Blinn"/>
    <s v="  Brenda M."/>
    <n v="25.77"/>
    <n v="4.43"/>
    <x v="0"/>
    <s v="No"/>
    <s v="Yes"/>
    <n v="1"/>
    <s v="No"/>
    <s v="Over Weight"/>
    <s v="Normal"/>
    <s v="14-Sep-1993"/>
    <n v="29"/>
    <n v="0"/>
    <n v="3898.35"/>
    <s v="tier - 2"/>
    <s v="tier - 2"/>
    <s v="R1012"/>
  </r>
  <r>
    <s v="ID1916"/>
    <s v=" Mr"/>
    <s v="Duyn"/>
    <s v="  Jeff H"/>
    <n v="34.46"/>
    <n v="4.17"/>
    <x v="0"/>
    <s v="yes"/>
    <s v="No"/>
    <n v="1"/>
    <s v="No"/>
    <s v="Obesity"/>
    <s v="Normal"/>
    <s v="13-Jul-2004"/>
    <n v="18"/>
    <n v="0"/>
    <n v="3889.2"/>
    <s v="tier - 2"/>
    <s v="tier - 2"/>
    <s v="R1012"/>
  </r>
  <r>
    <s v="ID1917"/>
    <s v=" Mr"/>
    <s v="Wardian"/>
    <s v="  Michael"/>
    <n v="30.875"/>
    <n v="4.95"/>
    <x v="1"/>
    <s v="No"/>
    <s v="No"/>
    <n v="0"/>
    <s v="No"/>
    <s v="Obesity"/>
    <s v="Normal"/>
    <s v="23-Oct-1996"/>
    <n v="26"/>
    <n v="2"/>
    <n v="3877.3"/>
    <s v="tier - 1"/>
    <s v="tier - 3"/>
    <s v="R1012"/>
  </r>
  <r>
    <s v="ID1918"/>
    <s v=" Mr"/>
    <s v="Heuninck"/>
    <s v="  Jan"/>
    <n v="39.49"/>
    <n v="5.13"/>
    <x v="0"/>
    <s v="No"/>
    <s v="No"/>
    <n v="0"/>
    <s v="No"/>
    <s v="Obesity"/>
    <s v="Normal"/>
    <s v="25-Jul-1991"/>
    <n v="31"/>
    <n v="1"/>
    <n v="3875.73"/>
    <s v="tier - 2"/>
    <s v="tier - 3"/>
    <s v="R1013"/>
  </r>
  <r>
    <s v="ID1919"/>
    <s v=" Mr"/>
    <s v="Kipyego"/>
    <s v="  Bernard"/>
    <n v="28.88"/>
    <n v="4.0999999999999996"/>
    <x v="0"/>
    <s v="No"/>
    <s v="No"/>
    <n v="0"/>
    <s v="No"/>
    <s v="Over Weight"/>
    <s v="Normal"/>
    <s v="24-Jun-1990"/>
    <n v="32"/>
    <n v="0"/>
    <n v="3866.86"/>
    <s v="tier - 1"/>
    <s v="tier - 1"/>
    <s v="R1012"/>
  </r>
  <r>
    <s v="ID1920"/>
    <s v=" Mr"/>
    <s v="Kuehl"/>
    <s v="  Craig"/>
    <n v="20.234999999999999"/>
    <n v="5.01"/>
    <x v="1"/>
    <s v="No"/>
    <s v="No"/>
    <n v="0"/>
    <s v="No"/>
    <s v="Normal weight"/>
    <s v="Normal"/>
    <s v="18-Oct-2001"/>
    <n v="21"/>
    <n v="3"/>
    <n v="3861.21"/>
    <s v="tier - 2"/>
    <s v="tier - 2"/>
    <s v="R1016"/>
  </r>
  <r>
    <s v="ID1921"/>
    <s v=" Mrs"/>
    <s v="Burkholder"/>
    <s v="  Bryn"/>
    <n v="30.67"/>
    <n v="5.09"/>
    <x v="1"/>
    <s v="No"/>
    <s v="No"/>
    <n v="0"/>
    <s v="No"/>
    <s v="Obesity"/>
    <s v="Normal"/>
    <s v="6-Jun-2001"/>
    <n v="22"/>
    <n v="0"/>
    <n v="3858.51"/>
    <s v="tier - 2"/>
    <s v="tier - 3"/>
    <s v="R1025"/>
  </r>
  <r>
    <s v="ID1922"/>
    <s v=" Mr"/>
    <s v="Stadolnik"/>
    <s v="  Michael"/>
    <n v="30.875"/>
    <n v="6.49"/>
    <x v="0"/>
    <s v="No"/>
    <s v="No"/>
    <n v="0"/>
    <s v="No"/>
    <s v="Obesity"/>
    <s v="Prediabetes"/>
    <s v="19-Aug-1991"/>
    <n v="31"/>
    <n v="0"/>
    <n v="3857.76"/>
    <s v="tier - 3"/>
    <s v="tier - 1"/>
    <s v="R1016"/>
  </r>
  <r>
    <s v="ID1923"/>
    <s v=" Mr"/>
    <s v="Shields"/>
    <s v="  Benjamin"/>
    <n v="23.8"/>
    <n v="4.08"/>
    <x v="0"/>
    <s v="No"/>
    <s v="No"/>
    <n v="0"/>
    <s v="No"/>
    <s v="Normal weight"/>
    <s v="Normal"/>
    <s v="12-Aug-1994"/>
    <n v="28"/>
    <n v="2"/>
    <n v="3847.67"/>
    <s v="tier - 3"/>
    <s v="tier - 2"/>
    <s v="R1011"/>
  </r>
  <r>
    <s v="ID1924"/>
    <s v=" Mr"/>
    <s v="Margolis"/>
    <s v="  Jay"/>
    <n v="15.37"/>
    <n v="8.6300000000000008"/>
    <x v="1"/>
    <s v="No"/>
    <s v="No"/>
    <n v="0"/>
    <s v="No"/>
    <s v="Under Weight"/>
    <s v="Diabetes"/>
    <s v="29-Sep-1981"/>
    <n v="41"/>
    <n v="1"/>
    <n v="3797.2"/>
    <s v="tier - 2"/>
    <s v="tier - 3"/>
    <s v="R1012"/>
  </r>
  <r>
    <s v="ID1925"/>
    <s v=" Mr"/>
    <s v="Uffenbeck"/>
    <s v="  William"/>
    <n v="30.4"/>
    <n v="5.28"/>
    <x v="0"/>
    <s v="No"/>
    <s v="No"/>
    <n v="0"/>
    <s v="No"/>
    <s v="Obesity"/>
    <s v="Normal"/>
    <s v="24-Jun-1999"/>
    <n v="23"/>
    <n v="0"/>
    <n v="3796.36"/>
    <s v="tier - 2"/>
    <s v="tier - 3"/>
    <s v="R1012"/>
  </r>
  <r>
    <s v="ID1926"/>
    <s v=" Ms"/>
    <s v="Brake"/>
    <s v="  Shelley"/>
    <n v="19.48"/>
    <n v="5.63"/>
    <x v="1"/>
    <s v="No"/>
    <s v="No"/>
    <n v="1"/>
    <s v="No"/>
    <s v="Normal weight"/>
    <s v="Normal"/>
    <s v="28-Aug-1988"/>
    <n v="34"/>
    <n v="3"/>
    <n v="3793.55"/>
    <s v="tier - 2"/>
    <s v="tier - 3"/>
    <s v="R1013"/>
  </r>
  <r>
    <s v="ID1927"/>
    <s v=" Ms"/>
    <s v="Stepanova"/>
    <s v="  Jekaterina"/>
    <n v="16.96"/>
    <n v="11.47"/>
    <x v="1"/>
    <s v="No"/>
    <s v="No"/>
    <n v="0"/>
    <s v="No"/>
    <s v="Under Weight"/>
    <s v="Diabetes"/>
    <s v="13-Dec-1981"/>
    <n v="41"/>
    <n v="1"/>
    <n v="3785.77"/>
    <s v="tier - 2"/>
    <s v="tier - 1"/>
    <s v="R1013"/>
  </r>
  <r>
    <s v="ID1928"/>
    <s v=" Mr"/>
    <s v="Verdi"/>
    <s v="  Daniel"/>
    <n v="19.05"/>
    <n v="4.92"/>
    <x v="0"/>
    <s v="No"/>
    <s v="No"/>
    <n v="1"/>
    <s v="No"/>
    <s v="Normal weight"/>
    <s v="Normal"/>
    <s v="24-Oct-1987"/>
    <n v="35"/>
    <n v="3"/>
    <n v="3773.23"/>
    <s v="tier - 2"/>
    <s v="tier - 3"/>
    <s v="R1013"/>
  </r>
  <r>
    <s v="ID1929"/>
    <s v=" Ms"/>
    <s v="McLean"/>
    <s v="  Pauline"/>
    <n v="37.619999999999997"/>
    <n v="4.18"/>
    <x v="0"/>
    <s v="No"/>
    <s v="No"/>
    <n v="0"/>
    <s v="No"/>
    <s v="Obesity"/>
    <s v="Normal"/>
    <s v="21-Nov-1994"/>
    <n v="28"/>
    <n v="1"/>
    <n v="3766.88"/>
    <s v="tier - 2"/>
    <s v="tier - 1"/>
    <s v="R1013"/>
  </r>
  <r>
    <s v="ID1930"/>
    <s v=" Ms"/>
    <s v="Ryan"/>
    <s v="  Colleen"/>
    <n v="29.1"/>
    <n v="4.67"/>
    <x v="0"/>
    <s v="No"/>
    <s v="No"/>
    <n v="0"/>
    <s v="No"/>
    <s v="Over Weight"/>
    <s v="Normal"/>
    <s v="24-Oct-1991"/>
    <n v="31"/>
    <n v="0"/>
    <n v="3761.29"/>
    <s v="tier - 2"/>
    <s v="tier - 3"/>
    <s v="R1011"/>
  </r>
  <r>
    <s v="ID1931"/>
    <s v=" Ms"/>
    <s v="Mickelson"/>
    <s v="  Aleah K"/>
    <n v="26.62"/>
    <n v="6.24"/>
    <x v="0"/>
    <s v="No"/>
    <s v="No"/>
    <n v="0"/>
    <s v="No"/>
    <s v="Over Weight"/>
    <s v="Prediabetes"/>
    <s v="25-Aug-1991"/>
    <n v="31"/>
    <n v="0"/>
    <n v="3757.84"/>
    <s v="tier - 2"/>
    <s v="tier - 1"/>
    <s v="R1013"/>
  </r>
  <r>
    <s v="ID1932"/>
    <s v=" Ms"/>
    <s v="Dibaba"/>
    <s v="  Mare"/>
    <n v="25.74"/>
    <n v="5.99"/>
    <x v="0"/>
    <s v="No"/>
    <s v="No"/>
    <n v="0"/>
    <s v="No"/>
    <s v="Over Weight"/>
    <s v="Prediabetes"/>
    <s v="28-Oct-1991"/>
    <n v="31"/>
    <n v="0"/>
    <n v="3756.62"/>
    <s v="tier - 2"/>
    <s v="tier - 2"/>
    <s v="R1013"/>
  </r>
  <r>
    <s v="ID1933"/>
    <s v=" Mr"/>
    <s v="Shilling"/>
    <s v="  Kevin"/>
    <n v="18.22"/>
    <n v="10.27"/>
    <x v="1"/>
    <s v="No"/>
    <s v="No"/>
    <n v="1"/>
    <s v="No"/>
    <s v="Under Weight"/>
    <s v="Diabetes"/>
    <s v="9-Sep-1986"/>
    <n v="36"/>
    <n v="3"/>
    <n v="3748.56"/>
    <s v="tier - 2"/>
    <s v="tier - 2"/>
    <s v="R1013"/>
  </r>
  <r>
    <s v="ID1934"/>
    <s v=" Ms"/>
    <s v="Bashaw"/>
    <s v="  Jessica"/>
    <n v="26.03"/>
    <n v="5.97"/>
    <x v="0"/>
    <s v="No"/>
    <s v="Yes"/>
    <n v="1"/>
    <s v="No"/>
    <s v="Over Weight"/>
    <s v="Prediabetes"/>
    <s v="22-Jun-1993"/>
    <n v="29"/>
    <n v="0"/>
    <n v="3736.46"/>
    <s v="tier - 2"/>
    <s v="tier - 2"/>
    <s v="R1012"/>
  </r>
  <r>
    <s v="ID1935"/>
    <s v=" Ms"/>
    <s v="Jacob"/>
    <s v="  Amanda R"/>
    <n v="17.29"/>
    <n v="4.9800000000000004"/>
    <x v="0"/>
    <s v="No"/>
    <s v="No"/>
    <n v="0"/>
    <s v="No"/>
    <s v="Under Weight"/>
    <s v="Normal"/>
    <s v="22-Aug-1994"/>
    <n v="28"/>
    <n v="0"/>
    <n v="3732.63"/>
    <s v="tier - 2"/>
    <s v="tier - 3"/>
    <s v="R1024"/>
  </r>
  <r>
    <s v="ID1936"/>
    <s v=" Mr"/>
    <s v="McCutcheon"/>
    <s v="  Murray W."/>
    <n v="18.170000000000002"/>
    <n v="6.91"/>
    <x v="1"/>
    <s v="No"/>
    <s v="No"/>
    <n v="1"/>
    <s v="No"/>
    <s v="Under Weight"/>
    <s v="Diabetes"/>
    <s v="1-Dec-1986"/>
    <n v="36"/>
    <n v="3"/>
    <n v="3731.6"/>
    <s v="tier - 2"/>
    <s v="tier - 2"/>
    <s v="R1013"/>
  </r>
  <r>
    <s v="ID1937"/>
    <s v=" Mrs"/>
    <s v="Connor"/>
    <s v="  Meghan P."/>
    <n v="32.54"/>
    <n v="6.38"/>
    <x v="0"/>
    <s v="yes"/>
    <s v="No"/>
    <n v="1"/>
    <s v="No"/>
    <s v="Obesity"/>
    <s v="Prediabetes"/>
    <s v="5-Nov-2004"/>
    <n v="18"/>
    <n v="0"/>
    <n v="3722.23"/>
    <s v="tier - 2"/>
    <s v="tier - 2"/>
    <s v="R1025"/>
  </r>
  <r>
    <s v="ID1938"/>
    <s v=" Mr"/>
    <s v="May"/>
    <s v="  David"/>
    <n v="30.25"/>
    <n v="4.7699999999999996"/>
    <x v="0"/>
    <s v="No"/>
    <s v="No"/>
    <n v="0"/>
    <s v="No"/>
    <s v="Obesity"/>
    <s v="Normal"/>
    <s v="2-Dec-1989"/>
    <n v="33"/>
    <n v="0"/>
    <n v="3704.35"/>
    <s v="tier - 2"/>
    <s v="tier - 2"/>
    <s v="R1013"/>
  </r>
  <r>
    <s v="ID1939"/>
    <s v=" Mr"/>
    <s v="Geoghegan"/>
    <s v="  Seth"/>
    <n v="19.59"/>
    <n v="6.04"/>
    <x v="1"/>
    <s v="No"/>
    <s v="No"/>
    <n v="1"/>
    <s v="No"/>
    <s v="Normal weight"/>
    <s v="Prediabetes"/>
    <s v="18-Aug-1988"/>
    <n v="34"/>
    <n v="3"/>
    <n v="3699.54"/>
    <s v="tier - 2"/>
    <s v="tier - 3"/>
    <s v="R1013"/>
  </r>
  <r>
    <s v="ID1940"/>
    <s v=" Mr"/>
    <s v="McGinn"/>
    <s v="  Michael P."/>
    <n v="45.9"/>
    <n v="4.3"/>
    <x v="1"/>
    <s v="No"/>
    <s v="No"/>
    <n v="1"/>
    <s v="No"/>
    <s v="Obesity"/>
    <s v="Normal"/>
    <s v="21-Oct-1995"/>
    <n v="27"/>
    <n v="2"/>
    <n v="3693.43"/>
    <s v="tier - 2"/>
    <s v="tier - 3"/>
    <s v="R1011"/>
  </r>
  <r>
    <s v="ID1941"/>
    <s v=" Mr"/>
    <s v="Jones"/>
    <s v="  Russell M"/>
    <n v="17.059999999999999"/>
    <n v="8.75"/>
    <x v="1"/>
    <s v="No"/>
    <s v="No"/>
    <n v="0"/>
    <s v="No"/>
    <s v="Under Weight"/>
    <s v="Diabetes"/>
    <s v="14-Dec-1981"/>
    <n v="41"/>
    <n v="1"/>
    <n v="3688.38"/>
    <s v="tier - 2"/>
    <s v="tier - 2"/>
    <s v="R1013"/>
  </r>
  <r>
    <s v="ID1942"/>
    <s v=" Mr"/>
    <s v="Quinteros"/>
    <s v="  Martin"/>
    <n v="32.07"/>
    <n v="5.25"/>
    <x v="0"/>
    <s v="No"/>
    <s v="Yes"/>
    <n v="1"/>
    <s v="No"/>
    <s v="Obesity"/>
    <s v="Normal"/>
    <s v="10-Jul-2003"/>
    <n v="19"/>
    <n v="0"/>
    <n v="3688.35"/>
    <s v="tier - 2"/>
    <s v="tier - 2"/>
    <s v="R1021"/>
  </r>
  <r>
    <s v="ID1943"/>
    <s v=" Mr"/>
    <s v="Loenser"/>
    <s v="  Michael"/>
    <n v="16.5"/>
    <n v="5.03"/>
    <x v="0"/>
    <s v="No"/>
    <s v="No"/>
    <n v="1"/>
    <s v="No"/>
    <s v="Under Weight"/>
    <s v="Normal"/>
    <s v="6-Jul-1984"/>
    <n v="38"/>
    <n v="3"/>
    <n v="3678.86"/>
    <s v="tier - 2"/>
    <s v="tier - 3"/>
    <s v="R1013"/>
  </r>
  <r>
    <s v="ID1944"/>
    <s v=" Mr"/>
    <s v="Aitken"/>
    <s v="  Miles"/>
    <n v="31.4"/>
    <n v="5.88"/>
    <x v="0"/>
    <s v="No"/>
    <s v="No"/>
    <n v="1"/>
    <s v="No"/>
    <s v="Obesity"/>
    <s v="Prediabetes"/>
    <s v="14-Sep-1992"/>
    <n v="30"/>
    <n v="1"/>
    <n v="3659.35"/>
    <s v="tier - 3"/>
    <s v="tier - 1"/>
    <s v="R1011"/>
  </r>
  <r>
    <s v="ID1945"/>
    <s v=" Ms"/>
    <s v="Furrer"/>
    <s v="  Amanda"/>
    <n v="20.36"/>
    <n v="4.49"/>
    <x v="0"/>
    <s v="No"/>
    <s v="No"/>
    <n v="0"/>
    <s v="No"/>
    <s v="Normal weight"/>
    <s v="Normal"/>
    <s v="8-Nov-1990"/>
    <n v="32"/>
    <n v="3"/>
    <n v="3653.29"/>
    <s v="tier - 2"/>
    <s v="tier - 3"/>
    <s v="R1011"/>
  </r>
  <r>
    <s v="ID1946"/>
    <s v=" Mr"/>
    <s v="Konigs"/>
    <s v="  Roger"/>
    <n v="25.46"/>
    <n v="4.1399999999999997"/>
    <x v="0"/>
    <s v="No"/>
    <s v="No"/>
    <n v="1"/>
    <s v="No"/>
    <s v="Over Weight"/>
    <s v="Normal"/>
    <s v="17-Nov-1992"/>
    <n v="30"/>
    <n v="0"/>
    <n v="3645.09"/>
    <s v="tier - 1"/>
    <s v="tier - 2"/>
    <s v="R1014"/>
  </r>
  <r>
    <s v="ID1947"/>
    <s v=" Mr"/>
    <s v="Tesdahl"/>
    <s v="  Brock J"/>
    <n v="17.09"/>
    <n v="5.8"/>
    <x v="1"/>
    <s v="No"/>
    <s v="No"/>
    <n v="0"/>
    <s v="No"/>
    <s v="Under Weight"/>
    <s v="Prediabetes"/>
    <s v="14-Jun-1985"/>
    <n v="37"/>
    <n v="3"/>
    <n v="3622.13"/>
    <s v="tier - 2"/>
    <s v="tier - 1"/>
    <s v="R1013"/>
  </r>
  <r>
    <s v="ID1948"/>
    <s v=" Mr"/>
    <s v="Engel"/>
    <s v="  Stephen F."/>
    <n v="20.83"/>
    <n v="5.12"/>
    <x v="0"/>
    <s v="No"/>
    <s v="No"/>
    <n v="0"/>
    <s v="No"/>
    <s v="Normal weight"/>
    <s v="Normal"/>
    <s v="11-Oct-1990"/>
    <n v="32"/>
    <n v="3"/>
    <n v="3606.43"/>
    <s v="tier - 2"/>
    <s v="tier - 1"/>
    <s v="R1013"/>
  </r>
  <r>
    <s v="ID1949"/>
    <s v=" Ms"/>
    <s v="Kuck"/>
    <s v="  Missy"/>
    <n v="18.920000000000002"/>
    <n v="5.98"/>
    <x v="1"/>
    <s v="No"/>
    <s v="No"/>
    <n v="1"/>
    <s v="No"/>
    <s v="Normal weight"/>
    <s v="Prediabetes"/>
    <s v="4-Nov-1988"/>
    <n v="34"/>
    <n v="3"/>
    <n v="3603.6"/>
    <s v="tier - 2"/>
    <s v="tier - 1"/>
    <s v="R1013"/>
  </r>
  <r>
    <s v="ID1950"/>
    <s v=" Mr"/>
    <s v="Dillon"/>
    <s v="  William"/>
    <n v="37.1"/>
    <n v="5.46"/>
    <x v="0"/>
    <s v="No"/>
    <s v="No"/>
    <n v="0"/>
    <s v="No"/>
    <s v="Obesity"/>
    <s v="Normal"/>
    <s v="12-Aug-1999"/>
    <n v="23"/>
    <n v="3"/>
    <n v="3597.6"/>
    <s v="tier - 2"/>
    <s v="tier - 2"/>
    <s v="R1011"/>
  </r>
  <r>
    <s v="ID1951"/>
    <s v=" Ms"/>
    <s v="Neuschel"/>
    <s v="  Lauren M"/>
    <n v="22.515000000000001"/>
    <n v="4.91"/>
    <x v="1"/>
    <s v="No"/>
    <s v="Yes"/>
    <n v="1"/>
    <s v="No"/>
    <s v="Normal weight"/>
    <s v="Normal"/>
    <s v="4-Nov-1997"/>
    <n v="25"/>
    <n v="1"/>
    <n v="3594.17"/>
    <s v="tier - 2"/>
    <s v="tier - 2"/>
    <s v="R1012"/>
  </r>
  <r>
    <s v="ID1952"/>
    <s v=" Mr"/>
    <s v="Rosales Ramirez"/>
    <s v="  Apolo U."/>
    <n v="32.700000000000003"/>
    <n v="4.66"/>
    <x v="0"/>
    <s v="No"/>
    <s v="No"/>
    <n v="0"/>
    <s v="No"/>
    <s v="Obesity"/>
    <s v="Normal"/>
    <s v="6-Jun-1999"/>
    <n v="24"/>
    <n v="3"/>
    <n v="3591.48"/>
    <s v="tier - 2"/>
    <s v="tier - 3"/>
    <s v="R1011"/>
  </r>
  <r>
    <s v="ID1953"/>
    <s v=" Mr"/>
    <s v="Marquez"/>
    <s v="  Alfons"/>
    <n v="17.75"/>
    <n v="6.8"/>
    <x v="1"/>
    <s v="No"/>
    <s v="No"/>
    <n v="1"/>
    <s v="No"/>
    <s v="Under Weight"/>
    <s v="Diabetes"/>
    <s v="27-Dec-1986"/>
    <n v="36"/>
    <n v="3"/>
    <n v="3589.14"/>
    <s v="tier - 2"/>
    <s v="tier - 2"/>
    <s v="R1013"/>
  </r>
  <r>
    <s v="ID1954"/>
    <s v=" Ms"/>
    <s v="Green"/>
    <s v="  Amber"/>
    <n v="33.630000000000003"/>
    <n v="4.47"/>
    <x v="1"/>
    <s v="No"/>
    <s v="No"/>
    <n v="0"/>
    <s v="No"/>
    <s v="Obesity"/>
    <s v="Normal"/>
    <s v="11-Nov-2001"/>
    <n v="21"/>
    <n v="2"/>
    <n v="3579.83"/>
    <s v="tier - 2"/>
    <s v="tier - 2"/>
    <s v="R1012"/>
  </r>
  <r>
    <s v="ID1955"/>
    <s v=" Ms"/>
    <s v="Schubel"/>
    <s v="  Leah C."/>
    <n v="34.799999999999997"/>
    <n v="4.08"/>
    <x v="1"/>
    <s v="No"/>
    <s v="No"/>
    <n v="1"/>
    <s v="No"/>
    <s v="Obesity"/>
    <s v="Normal"/>
    <s v="23-Aug-1995"/>
    <n v="27"/>
    <n v="1"/>
    <n v="3578"/>
    <s v="tier - 2"/>
    <s v="tier - 3"/>
    <s v="R1011"/>
  </r>
  <r>
    <s v="ID1956"/>
    <s v=" Ms"/>
    <s v="Jimenez"/>
    <s v="  Lilia"/>
    <n v="16.809999999999999"/>
    <n v="5.51"/>
    <x v="1"/>
    <s v="No"/>
    <s v="No"/>
    <n v="1"/>
    <s v="No"/>
    <s v="Under Weight"/>
    <s v="Normal"/>
    <s v="18-Aug-1988"/>
    <n v="34"/>
    <n v="3"/>
    <n v="3569.96"/>
    <s v="tier - 2"/>
    <s v="tier - 1"/>
    <s v="R1012"/>
  </r>
  <r>
    <s v="ID1957"/>
    <s v=" Mr"/>
    <s v="Zimny-Schmitt"/>
    <s v="  Danny"/>
    <n v="16.690000000000001"/>
    <n v="8.4"/>
    <x v="1"/>
    <s v="No"/>
    <s v="No"/>
    <n v="0"/>
    <s v="No"/>
    <s v="Under Weight"/>
    <s v="Diabetes"/>
    <s v="10-Oct-1981"/>
    <n v="41"/>
    <n v="1"/>
    <n v="3562.87"/>
    <s v="tier - 2"/>
    <s v="tier - 1"/>
    <s v="R1013"/>
  </r>
  <r>
    <s v="ID1958"/>
    <s v=" Ms"/>
    <s v="Hill"/>
    <s v="  Lauren"/>
    <n v="23.21"/>
    <n v="5.14"/>
    <x v="1"/>
    <s v="No"/>
    <s v="No"/>
    <n v="1"/>
    <s v="No"/>
    <s v="Normal weight"/>
    <s v="Normal"/>
    <s v="16-Jun-1995"/>
    <n v="27"/>
    <n v="1"/>
    <n v="3561.89"/>
    <s v="tier - 2"/>
    <s v="tier - 1"/>
    <s v="R1013"/>
  </r>
  <r>
    <s v="ID1959"/>
    <s v=" Ms"/>
    <s v="Brohart"/>
    <s v="  Courtney"/>
    <n v="25.175000000000001"/>
    <n v="5.21"/>
    <x v="1"/>
    <s v="No"/>
    <s v="No"/>
    <n v="1"/>
    <s v="No"/>
    <s v="Over Weight"/>
    <s v="Normal"/>
    <s v="9-Oct-1995"/>
    <n v="27"/>
    <n v="0"/>
    <n v="3558.62"/>
    <s v="tier - 2"/>
    <s v="tier - 3"/>
    <s v="R1024"/>
  </r>
  <r>
    <s v="ID1960"/>
    <s v=" Ms"/>
    <s v="Ryan"/>
    <s v="  Elizabeth"/>
    <n v="34.770000000000003"/>
    <n v="6.23"/>
    <x v="0"/>
    <s v="No"/>
    <s v="No"/>
    <n v="0"/>
    <s v="No"/>
    <s v="Obesity"/>
    <s v="Prediabetes"/>
    <s v="24-Sep-1994"/>
    <n v="28"/>
    <n v="0"/>
    <n v="3556.92"/>
    <s v="tier - 2"/>
    <s v="tier - 3"/>
    <s v="R1012"/>
  </r>
  <r>
    <s v="ID1961"/>
    <s v=" Ms"/>
    <s v="Oka"/>
    <s v="  Satomi"/>
    <n v="27.7"/>
    <n v="5.6"/>
    <x v="0"/>
    <s v="No"/>
    <s v="No"/>
    <n v="1"/>
    <s v="No"/>
    <s v="Over Weight"/>
    <s v="Normal"/>
    <s v="22-Dec-1992"/>
    <n v="30"/>
    <n v="0"/>
    <n v="3554.2"/>
    <s v="tier - 2"/>
    <s v="tier - 3"/>
    <s v="R1011"/>
  </r>
  <r>
    <s v="ID1962"/>
    <s v=" Mr"/>
    <s v="Newman"/>
    <s v="  Matthew D"/>
    <n v="19.12"/>
    <n v="4.72"/>
    <x v="1"/>
    <s v="No"/>
    <s v="No"/>
    <n v="1"/>
    <s v="No"/>
    <s v="Normal weight"/>
    <s v="Normal"/>
    <s v="15-Oct-1988"/>
    <n v="34"/>
    <n v="3"/>
    <n v="3540.12"/>
    <s v="tier - 2"/>
    <s v="tier - 1"/>
    <s v="R1013"/>
  </r>
  <r>
    <s v="ID1963"/>
    <s v=" Mr"/>
    <s v="Metzger"/>
    <s v="  Peter T II"/>
    <n v="32.67"/>
    <n v="4.67"/>
    <x v="0"/>
    <s v="No"/>
    <s v="Yes"/>
    <n v="1"/>
    <s v="No"/>
    <s v="Obesity"/>
    <s v="Normal"/>
    <s v="24-Aug-2003"/>
    <n v="19"/>
    <n v="0"/>
    <n v="3538.9"/>
    <s v="tier - 2"/>
    <s v="tier - 2"/>
    <s v="R1012"/>
  </r>
  <r>
    <s v="ID1964"/>
    <s v=" Mr"/>
    <s v="Gonzalez"/>
    <s v="  Manuel"/>
    <n v="28.5"/>
    <n v="6.11"/>
    <x v="0"/>
    <s v="No"/>
    <s v="No"/>
    <n v="1"/>
    <s v="No"/>
    <s v="Over Weight"/>
    <s v="Prediabetes"/>
    <s v="16-Sep-1998"/>
    <n v="24"/>
    <n v="2"/>
    <n v="3537.7"/>
    <s v="tier - 3"/>
    <s v="tier - 3"/>
    <s v="R1012"/>
  </r>
  <r>
    <s v="ID1965"/>
    <s v=" Ms"/>
    <s v="Vaughn"/>
    <s v="  Kindsey P."/>
    <n v="39.270000000000003"/>
    <n v="6.25"/>
    <x v="0"/>
    <s v="No"/>
    <s v="No"/>
    <n v="0"/>
    <s v="No"/>
    <s v="Obesity"/>
    <s v="Prediabetes"/>
    <s v="22-Sep-1999"/>
    <n v="23"/>
    <n v="2"/>
    <n v="3500.61"/>
    <s v="tier - 2"/>
    <s v="tier - 2"/>
    <s v="R1013"/>
  </r>
  <r>
    <s v="ID1966"/>
    <s v=" Mr"/>
    <s v="Clifford"/>
    <s v="  Thomas G."/>
    <n v="32.49"/>
    <n v="4"/>
    <x v="1"/>
    <s v="No"/>
    <s v="No"/>
    <n v="0"/>
    <s v="No"/>
    <s v="Obesity"/>
    <s v="Normal"/>
    <s v="18-Sep-1996"/>
    <n v="26"/>
    <n v="1"/>
    <n v="3490.55"/>
    <s v="tier - 1"/>
    <s v="tier - 2"/>
    <s v="R1015"/>
  </r>
  <r>
    <s v="ID1967"/>
    <s v=" Mr"/>
    <s v="Petty"/>
    <s v="  Kyle S"/>
    <n v="23.7"/>
    <n v="5.55"/>
    <x v="1"/>
    <s v="No"/>
    <s v="No"/>
    <n v="0"/>
    <s v="No"/>
    <s v="Normal weight"/>
    <s v="Normal"/>
    <s v="19-Sep-1996"/>
    <n v="26"/>
    <n v="2"/>
    <n v="3484.33"/>
    <s v="tier - 3"/>
    <s v="tier - 3"/>
    <s v="R1011"/>
  </r>
  <r>
    <s v="ID1968"/>
    <s v=" Mr"/>
    <s v="Sanford"/>
    <s v="  Alexander J."/>
    <n v="30.4"/>
    <n v="5.95"/>
    <x v="0"/>
    <s v="yes"/>
    <s v="No"/>
    <n v="1"/>
    <s v="No"/>
    <s v="Obesity"/>
    <s v="Prediabetes"/>
    <s v="26-Jun-2004"/>
    <n v="18"/>
    <n v="3"/>
    <n v="3481.87"/>
    <s v="tier - 2"/>
    <s v="tier - 3"/>
    <s v="R1016"/>
  </r>
  <r>
    <s v="ID1969"/>
    <s v=" Mr"/>
    <s v="Sprague"/>
    <s v="  Dustin L"/>
    <n v="38.94"/>
    <n v="4.3600000000000003"/>
    <x v="0"/>
    <s v="No"/>
    <s v="Yes"/>
    <n v="1"/>
    <s v="No"/>
    <s v="Obesity"/>
    <s v="Normal"/>
    <s v="12-Oct-1993"/>
    <n v="29"/>
    <n v="1"/>
    <n v="3471.41"/>
    <s v="tier - 2"/>
    <s v="tier - 2"/>
    <s v="R1013"/>
  </r>
  <r>
    <s v="ID1970"/>
    <s v=" Mrs"/>
    <s v="Lasseron"/>
    <s v="  Chloe"/>
    <n v="31.02"/>
    <n v="4.84"/>
    <x v="0"/>
    <s v="No"/>
    <s v="Yes"/>
    <n v="1"/>
    <s v="No"/>
    <s v="Obesity"/>
    <s v="Normal"/>
    <s v="29-Jul-2003"/>
    <n v="19"/>
    <n v="0"/>
    <n v="3463.51"/>
    <s v="tier - 2"/>
    <s v="tier - 1"/>
    <s v="R1025"/>
  </r>
  <r>
    <s v="ID1971"/>
    <s v=" Ms"/>
    <s v="Bushong"/>
    <s v="  Cailtlin"/>
    <n v="17.5"/>
    <n v="4.5599999999999996"/>
    <x v="0"/>
    <s v="No"/>
    <s v="No"/>
    <n v="1"/>
    <s v="No"/>
    <s v="Under Weight"/>
    <s v="Normal"/>
    <s v="14-Sep-1987"/>
    <n v="35"/>
    <n v="3"/>
    <n v="3453.77"/>
    <s v="tier - 2"/>
    <s v="tier - 1"/>
    <s v="R1011"/>
  </r>
  <r>
    <s v="ID1972"/>
    <s v=" Mr"/>
    <s v="Dennison"/>
    <s v="  Joshua"/>
    <n v="34.799999999999997"/>
    <n v="4.42"/>
    <x v="1"/>
    <s v="yes"/>
    <s v="No"/>
    <n v="2"/>
    <s v="No"/>
    <s v="Obesity"/>
    <s v="Normal"/>
    <s v="20-Jun-2000"/>
    <n v="22"/>
    <n v="3"/>
    <n v="3443.06"/>
    <s v="tier - 2"/>
    <s v="tier - 1"/>
    <s v="R1011"/>
  </r>
  <r>
    <s v="ID1973"/>
    <s v=" Mr"/>
    <s v="Lira"/>
    <s v="  Chuy"/>
    <n v="17.3"/>
    <n v="7.66"/>
    <x v="1"/>
    <s v="No"/>
    <s v="No"/>
    <n v="1"/>
    <s v="No"/>
    <s v="Under Weight"/>
    <s v="Diabetes"/>
    <s v="27-Aug-1986"/>
    <n v="36"/>
    <n v="3"/>
    <n v="3436.5"/>
    <s v="tier - 2"/>
    <s v="tier - 1"/>
    <s v="R1013"/>
  </r>
  <r>
    <s v="ID1974"/>
    <s v=" Ms"/>
    <s v="Nahigian"/>
    <s v="  Laurie B"/>
    <n v="32.25"/>
    <n v="5.2"/>
    <x v="1"/>
    <s v="No"/>
    <s v="No"/>
    <n v="0"/>
    <s v="No"/>
    <s v="Obesity"/>
    <s v="Normal"/>
    <s v="26-Dec-2001"/>
    <n v="21"/>
    <n v="0"/>
    <n v="3434.38"/>
    <s v="tier - 2"/>
    <s v="tier - 2"/>
    <s v="R1011"/>
  </r>
  <r>
    <s v="ID1975"/>
    <s v=" Ms"/>
    <s v="Cackett"/>
    <s v="  Rachel B."/>
    <n v="42.4"/>
    <n v="5.53"/>
    <x v="1"/>
    <s v="No"/>
    <s v="No"/>
    <n v="0"/>
    <s v="No"/>
    <s v="Obesity"/>
    <s v="Normal"/>
    <s v="19-Dec-1996"/>
    <n v="26"/>
    <n v="1"/>
    <n v="3410.32"/>
    <s v="tier - 2"/>
    <s v="tier - 2"/>
    <s v="R1011"/>
  </r>
  <r>
    <s v="ID1976"/>
    <s v=" Ms"/>
    <s v="Hunter-Galvan"/>
    <s v="  Liza"/>
    <n v="38.664999999999999"/>
    <n v="4.8600000000000003"/>
    <x v="0"/>
    <s v="yes"/>
    <s v="No"/>
    <n v="1"/>
    <s v="No"/>
    <s v="Obesity"/>
    <s v="Normal"/>
    <s v="16-Jul-2004"/>
    <n v="18"/>
    <n v="2"/>
    <n v="3393.36"/>
    <s v="tier - 2"/>
    <s v="tier - 2"/>
    <s v="R1023"/>
  </r>
  <r>
    <s v="ID1977"/>
    <s v=" Ms"/>
    <s v="Pierret"/>
    <s v="  Lindsey"/>
    <n v="29.92"/>
    <n v="5.49"/>
    <x v="1"/>
    <s v="No"/>
    <s v="No"/>
    <n v="0"/>
    <s v="No"/>
    <s v="Over Weight"/>
    <s v="Normal"/>
    <s v="27-Oct-1996"/>
    <n v="26"/>
    <n v="1"/>
    <n v="3392.98"/>
    <s v="tier - 2"/>
    <s v="tier - 3"/>
    <s v="R1013"/>
  </r>
  <r>
    <s v="ID1978"/>
    <s v=" Ms"/>
    <s v="White"/>
    <s v="  Lindsay E."/>
    <n v="29.48"/>
    <n v="4.09"/>
    <x v="1"/>
    <s v="No"/>
    <s v="No"/>
    <n v="0"/>
    <s v="No"/>
    <s v="Over Weight"/>
    <s v="Normal"/>
    <s v="10-Aug-1996"/>
    <n v="26"/>
    <n v="1"/>
    <n v="3392.37"/>
    <s v="tier - 2"/>
    <s v="tier - 3"/>
    <s v="R1013"/>
  </r>
  <r>
    <s v="ID1979"/>
    <s v=" Ms"/>
    <s v="O'Neil"/>
    <s v="  Kathleen M."/>
    <n v="28.785"/>
    <n v="4.3099999999999996"/>
    <x v="1"/>
    <s v="No"/>
    <s v="No"/>
    <n v="0"/>
    <s v="No"/>
    <s v="Over Weight"/>
    <s v="Normal"/>
    <s v="13-Nov-1996"/>
    <n v="26"/>
    <n v="0"/>
    <n v="3385.4"/>
    <s v="tier - 2"/>
    <s v="tier - 2"/>
    <s v="R1024"/>
  </r>
  <r>
    <s v="ID1980"/>
    <s v=" Ms"/>
    <s v="Leitz"/>
    <s v="  Aya"/>
    <n v="19.8"/>
    <n v="4"/>
    <x v="1"/>
    <s v="No"/>
    <s v="No"/>
    <n v="0"/>
    <s v="No"/>
    <s v="Normal weight"/>
    <s v="Normal"/>
    <s v="14-Dec-1996"/>
    <n v="26"/>
    <n v="1"/>
    <n v="3378.91"/>
    <s v="tier - 2"/>
    <s v="tier - 1"/>
    <s v="R1011"/>
  </r>
  <r>
    <s v="ID1981"/>
    <s v=" Ms"/>
    <s v="Durfee"/>
    <s v="  Carolyn R"/>
    <n v="35.53"/>
    <n v="4.68"/>
    <x v="0"/>
    <s v="No"/>
    <s v="Yes"/>
    <n v="1"/>
    <s v="No"/>
    <s v="Obesity"/>
    <s v="Normal"/>
    <s v="7-Oct-1993"/>
    <n v="29"/>
    <n v="0"/>
    <n v="3366.67"/>
    <s v="tier - 2"/>
    <s v="tier - 2"/>
    <s v="R1013"/>
  </r>
  <r>
    <s v="ID1982"/>
    <s v=" Ms"/>
    <s v="Maylone"/>
    <s v="  Bethany"/>
    <n v="21.47"/>
    <n v="4.0199999999999996"/>
    <x v="1"/>
    <s v="No"/>
    <s v="No"/>
    <n v="1"/>
    <s v="No"/>
    <s v="Normal weight"/>
    <s v="Normal"/>
    <s v="23-Jun-1995"/>
    <n v="27"/>
    <n v="0"/>
    <n v="3353.47"/>
    <s v="tier - 2"/>
    <s v="tier - 3"/>
    <s v="R1012"/>
  </r>
  <r>
    <s v="ID1983"/>
    <s v=" Ms"/>
    <s v="Reiland"/>
    <s v="  Holly A"/>
    <n v="25.9"/>
    <n v="5.12"/>
    <x v="0"/>
    <s v="No"/>
    <s v="Yes"/>
    <n v="1"/>
    <s v="No"/>
    <s v="Over Weight"/>
    <s v="Normal"/>
    <s v="28-Oct-1993"/>
    <n v="29"/>
    <n v="0"/>
    <n v="3353.28"/>
    <s v="tier - 2"/>
    <s v="tier - 1"/>
    <s v="R1011"/>
  </r>
  <r>
    <s v="ID1984"/>
    <s v=" Mr"/>
    <s v="Hu"/>
    <s v="  Ping"/>
    <n v="20.81"/>
    <n v="5.52"/>
    <x v="0"/>
    <s v="No"/>
    <s v="No"/>
    <n v="0"/>
    <s v="No"/>
    <s v="Normal weight"/>
    <s v="Normal"/>
    <s v="1-Sep-1991"/>
    <n v="31"/>
    <n v="3"/>
    <n v="3342.79"/>
    <s v="tier - 2"/>
    <s v="tier - 1"/>
    <s v="R1013"/>
  </r>
  <r>
    <s v="ID1985"/>
    <s v=" Mr"/>
    <s v="Lessek"/>
    <s v="  Tim"/>
    <n v="25.84"/>
    <n v="5.81"/>
    <x v="1"/>
    <s v="No"/>
    <s v="Yes"/>
    <n v="1"/>
    <s v="No"/>
    <s v="Over Weight"/>
    <s v="Prediabetes"/>
    <s v="20-Jun-1997"/>
    <n v="25"/>
    <n v="1"/>
    <n v="3309.79"/>
    <s v="tier - 3"/>
    <s v="tier - 3"/>
    <s v="R1017"/>
  </r>
  <r>
    <s v="ID1986"/>
    <s v=" Mr"/>
    <s v="Colavincenzo"/>
    <s v="  John"/>
    <n v="30.95"/>
    <n v="5.16"/>
    <x v="0"/>
    <s v="No"/>
    <s v="Yes"/>
    <n v="1"/>
    <s v="No"/>
    <s v="Obesity"/>
    <s v="Normal"/>
    <s v="18-Nov-2003"/>
    <n v="19"/>
    <n v="0"/>
    <n v="3308.46"/>
    <s v="tier - 2"/>
    <s v="tier - 1"/>
    <s v="R1021"/>
  </r>
  <r>
    <s v="ID1987"/>
    <s v=" Mrs"/>
    <s v="Mendez-Karr"/>
    <s v="  Cynthia"/>
    <n v="30.54"/>
    <n v="5"/>
    <x v="0"/>
    <s v="No"/>
    <s v="Yes"/>
    <n v="1"/>
    <s v="No"/>
    <s v="Obesity"/>
    <s v="Normal"/>
    <s v="5-Dec-2003"/>
    <n v="19"/>
    <n v="0"/>
    <n v="3300.7"/>
    <s v="tier - 2"/>
    <s v="tier - 2"/>
    <s v="R1025"/>
  </r>
  <r>
    <s v="ID1988"/>
    <s v=" Mr"/>
    <s v="Saulnier"/>
    <s v="  Emmett"/>
    <n v="33.914999999999999"/>
    <n v="5.84"/>
    <x v="1"/>
    <s v="No"/>
    <s v="No"/>
    <n v="0"/>
    <s v="No"/>
    <s v="Obesity"/>
    <s v="Prediabetes"/>
    <s v="17-Nov-1996"/>
    <n v="26"/>
    <n v="1"/>
    <n v="3292.53"/>
    <s v="tier - 2"/>
    <s v="tier - 2"/>
    <s v="R1012"/>
  </r>
  <r>
    <s v="ID1989"/>
    <s v=" Ms"/>
    <s v="Schoonover"/>
    <s v="  Kate"/>
    <n v="33.31"/>
    <n v="4.1900000000000004"/>
    <x v="0"/>
    <s v="No"/>
    <s v="Yes"/>
    <n v="1"/>
    <s v="No"/>
    <s v="Obesity"/>
    <s v="Normal"/>
    <s v="3-Jul-2003"/>
    <n v="19"/>
    <n v="0"/>
    <n v="3280.22"/>
    <s v="tier - 2"/>
    <s v="tier - 3"/>
    <s v="R1011"/>
  </r>
  <r>
    <s v="ID1990"/>
    <s v=" Mr"/>
    <s v="Hass"/>
    <s v="  Christopher L."/>
    <n v="25.745000000000001"/>
    <n v="4.62"/>
    <x v="1"/>
    <s v="No"/>
    <s v="No"/>
    <n v="0"/>
    <s v="No"/>
    <s v="Over Weight"/>
    <s v="Normal"/>
    <s v="6-Oct-2001"/>
    <n v="21"/>
    <n v="2"/>
    <n v="3279.87"/>
    <s v="tier - 2"/>
    <s v="tier - 1"/>
    <s v="R1017"/>
  </r>
  <r>
    <s v="ID1991"/>
    <s v=" Mr"/>
    <s v="Cadotte"/>
    <s v="  Christopher P."/>
    <n v="37.1"/>
    <n v="6.24"/>
    <x v="0"/>
    <s v="No"/>
    <s v="No"/>
    <n v="0"/>
    <s v="No"/>
    <s v="Obesity"/>
    <s v="Prediabetes"/>
    <s v="1-Jul-1994"/>
    <n v="28"/>
    <n v="1"/>
    <n v="3277.16"/>
    <s v="tier - 2"/>
    <s v="tier - 3"/>
    <s v="R1011"/>
  </r>
  <r>
    <s v="ID1992"/>
    <s v=" Mr"/>
    <s v="Cacciapaglia"/>
    <s v="  Christopher W"/>
    <n v="35.435000000000002"/>
    <n v="5.81"/>
    <x v="0"/>
    <s v="No"/>
    <s v="No"/>
    <n v="0"/>
    <s v="No"/>
    <s v="Obesity"/>
    <s v="Prediabetes"/>
    <s v="2-Dec-1994"/>
    <n v="28"/>
    <n v="0"/>
    <n v="3268.85"/>
    <s v="tier - 3"/>
    <s v="tier - 1"/>
    <s v="R1016"/>
  </r>
  <r>
    <s v="ID1993"/>
    <s v=" Mr"/>
    <s v="Mininger"/>
    <s v="  Norman H."/>
    <n v="20.399999999999999"/>
    <n v="4.83"/>
    <x v="0"/>
    <s v="No"/>
    <s v="No"/>
    <n v="0"/>
    <s v="No"/>
    <s v="Normal weight"/>
    <s v="Normal"/>
    <s v="13-Nov-1991"/>
    <n v="31"/>
    <n v="0"/>
    <n v="3260.2"/>
    <s v="tier - 3"/>
    <s v="tier - 2"/>
    <s v="R1011"/>
  </r>
  <r>
    <s v="ID1994"/>
    <s v=" Ms"/>
    <s v="Mayo"/>
    <s v="  Susan"/>
    <n v="42.13"/>
    <n v="5.72"/>
    <x v="1"/>
    <s v="No"/>
    <s v="Yes"/>
    <n v="1"/>
    <s v="No"/>
    <s v="Obesity"/>
    <s v="Prediabetes"/>
    <s v="2-Sep-1997"/>
    <n v="25"/>
    <n v="1"/>
    <n v="3238.44"/>
    <s v="tier - 2"/>
    <s v="tier - 3"/>
    <s v="R1013"/>
  </r>
  <r>
    <s v="ID1995"/>
    <s v=" Ms"/>
    <s v="Zicko"/>
    <s v="  Tatyana K"/>
    <n v="33.99"/>
    <n v="4.83"/>
    <x v="1"/>
    <s v="No"/>
    <s v="Yes"/>
    <n v="1"/>
    <s v="No"/>
    <s v="Obesity"/>
    <s v="Normal"/>
    <s v="2-Aug-1997"/>
    <n v="25"/>
    <n v="1"/>
    <n v="3227.12"/>
    <s v="tier - 2"/>
    <s v="tier - 3"/>
    <s v="R1013"/>
  </r>
  <r>
    <s v="ID1996"/>
    <s v=" Ms"/>
    <s v="Graham"/>
    <s v="  Chrissy"/>
    <n v="28.594999999999999"/>
    <n v="4.1399999999999997"/>
    <x v="1"/>
    <s v="No"/>
    <s v="Yes"/>
    <n v="1"/>
    <s v="No"/>
    <s v="Over Weight"/>
    <s v="Normal"/>
    <s v="6-Jul-1997"/>
    <n v="25"/>
    <n v="0"/>
    <n v="3213.62"/>
    <s v="tier - 2"/>
    <s v="tier - 2"/>
    <s v="R1024"/>
  </r>
  <r>
    <s v="ID1997"/>
    <s v=" Ms"/>
    <s v="Boland"/>
    <s v="  Carrie"/>
    <n v="20.8"/>
    <n v="4.07"/>
    <x v="1"/>
    <s v="No"/>
    <s v="Yes"/>
    <n v="1"/>
    <s v="No"/>
    <s v="Normal weight"/>
    <s v="Normal"/>
    <s v="22-Dec-1997"/>
    <n v="25"/>
    <n v="1"/>
    <n v="3208.79"/>
    <s v="tier - 2"/>
    <s v="tier - 3"/>
    <s v="R1011"/>
  </r>
  <r>
    <s v="ID1998"/>
    <s v=" Ms"/>
    <s v="Cupp"/>
    <s v="  Halle"/>
    <n v="23.465"/>
    <n v="6.26"/>
    <x v="1"/>
    <s v="No"/>
    <s v="Yes"/>
    <n v="1"/>
    <s v="No"/>
    <s v="Normal weight"/>
    <s v="Prediabetes"/>
    <s v="5-Jul-1997"/>
    <n v="25"/>
    <n v="0"/>
    <n v="3206.49"/>
    <s v="tier - 2"/>
    <s v="tier - 3"/>
    <s v="R1024"/>
  </r>
  <r>
    <s v="ID1999"/>
    <s v=" Ms"/>
    <s v="Shaw"/>
    <s v="  Carolyn"/>
    <n v="40.185000000000002"/>
    <n v="5.88"/>
    <x v="1"/>
    <s v="No"/>
    <s v="No"/>
    <n v="0"/>
    <s v="No"/>
    <s v="Obesity"/>
    <s v="Prediabetes"/>
    <s v="11-Oct-1996"/>
    <n v="26"/>
    <n v="0"/>
    <n v="3201.25"/>
    <s v="tier - 2"/>
    <s v="tier - 3"/>
    <s v="R1012"/>
  </r>
  <r>
    <s v="ID2000"/>
    <s v=" Ms"/>
    <s v="Klassen"/>
    <s v="  Tara D."/>
    <n v="21.89"/>
    <n v="5.72"/>
    <x v="1"/>
    <s v="No"/>
    <s v="No"/>
    <n v="0"/>
    <s v="No"/>
    <s v="Normal weight"/>
    <s v="Prediabetes"/>
    <s v="2-Sep-2001"/>
    <n v="21"/>
    <n v="2"/>
    <n v="3180.51"/>
    <s v="tier - 2"/>
    <s v="tier - 2"/>
    <s v="R1013"/>
  </r>
  <r>
    <s v="ID2001"/>
    <s v=" Mr"/>
    <s v="Musal"/>
    <s v="  Rasim M"/>
    <n v="29.34"/>
    <n v="6.09"/>
    <x v="1"/>
    <s v="yes"/>
    <s v="No"/>
    <n v="2"/>
    <s v="No"/>
    <s v="Over Weight"/>
    <s v="Prediabetes"/>
    <s v="23-Sep-2000"/>
    <n v="22"/>
    <n v="0"/>
    <n v="3179.96"/>
    <s v="tier - 2"/>
    <s v="tier - 2"/>
    <s v="R1012"/>
  </r>
  <r>
    <s v="ID2002"/>
    <s v=" Ms"/>
    <s v="Kitayama"/>
    <s v="  Dina"/>
    <n v="22.61"/>
    <n v="4.25"/>
    <x v="1"/>
    <s v="No"/>
    <s v="No"/>
    <n v="0"/>
    <s v="No"/>
    <s v="Normal weight"/>
    <s v="Normal"/>
    <s v="3-Jul-1996"/>
    <n v="26"/>
    <n v="0"/>
    <n v="3176.82"/>
    <s v="tier - 2"/>
    <s v="tier - 1"/>
    <s v="R1012"/>
  </r>
  <r>
    <s v="ID2003"/>
    <s v=" Ms"/>
    <s v="Altman"/>
    <s v="  Lisa"/>
    <n v="22.23"/>
    <n v="6.09"/>
    <x v="1"/>
    <s v="No"/>
    <s v="No"/>
    <n v="0"/>
    <s v="No"/>
    <s v="Normal weight"/>
    <s v="Prediabetes"/>
    <s v="14-Aug-1996"/>
    <n v="26"/>
    <n v="0"/>
    <n v="3176.29"/>
    <s v="tier - 2"/>
    <s v="tier - 2"/>
    <s v="R1012"/>
  </r>
  <r>
    <s v="ID2004"/>
    <s v=" Ms"/>
    <s v="Demchko"/>
    <s v="  Caitrin"/>
    <n v="33.4"/>
    <n v="5.51"/>
    <x v="0"/>
    <s v="No"/>
    <s v="No"/>
    <n v="0"/>
    <s v="No"/>
    <s v="Obesity"/>
    <s v="Normal"/>
    <s v="6-Jul-1994"/>
    <n v="28"/>
    <n v="0"/>
    <n v="3172.02"/>
    <s v="tier - 2"/>
    <s v="tier - 1"/>
    <s v="R1011"/>
  </r>
  <r>
    <s v="ID2005"/>
    <s v=" Ms"/>
    <s v="Wild"/>
    <s v="  Adriana S"/>
    <n v="33.11"/>
    <n v="5.63"/>
    <x v="0"/>
    <s v="No"/>
    <s v="No"/>
    <n v="0"/>
    <s v="No"/>
    <s v="Obesity"/>
    <s v="Normal"/>
    <s v="25-Oct-1994"/>
    <n v="28"/>
    <n v="0"/>
    <n v="3171.61"/>
    <s v="tier - 2"/>
    <s v="tier - 3"/>
    <s v="R1013"/>
  </r>
  <r>
    <s v="ID2006"/>
    <s v=" Ms"/>
    <s v="Betts"/>
    <s v="  Megan"/>
    <n v="16.815000000000001"/>
    <n v="5.29"/>
    <x v="1"/>
    <s v="No"/>
    <s v="No"/>
    <n v="0"/>
    <s v="No"/>
    <s v="Under Weight"/>
    <s v="Normal"/>
    <s v="29-Aug-2001"/>
    <n v="21"/>
    <n v="1"/>
    <n v="3167.46"/>
    <s v="tier - 2"/>
    <s v="tier - 3"/>
    <s v="R1024"/>
  </r>
  <r>
    <s v="ID2007"/>
    <s v=" Mrs"/>
    <s v="Martin"/>
    <s v="  Kristen M"/>
    <n v="25.61"/>
    <n v="4"/>
    <x v="0"/>
    <s v="No"/>
    <s v="Yes"/>
    <n v="1"/>
    <s v="No"/>
    <s v="Over Weight"/>
    <s v="Normal"/>
    <s v="25-Sep-1993"/>
    <n v="29"/>
    <n v="0"/>
    <n v="3162.02"/>
    <s v="tier - 2"/>
    <s v="tier - 3"/>
    <s v="R1013"/>
  </r>
  <r>
    <s v="ID2008"/>
    <s v=" Ms"/>
    <s v="Vandeventer"/>
    <s v="  Alix"/>
    <n v="25.8"/>
    <n v="5.49"/>
    <x v="0"/>
    <s v="No"/>
    <s v="No"/>
    <n v="0"/>
    <s v="No"/>
    <s v="Over Weight"/>
    <s v="Normal"/>
    <s v="10-Jul-1994"/>
    <n v="28"/>
    <n v="0"/>
    <n v="3161.45"/>
    <s v="tier - 2"/>
    <s v="tier - 1"/>
    <s v="R1011"/>
  </r>
  <r>
    <s v="ID2009"/>
    <s v=" Mr"/>
    <s v="Hirano"/>
    <s v="  Kakushin"/>
    <n v="27.39"/>
    <n v="5.34"/>
    <x v="0"/>
    <s v="No"/>
    <s v="No"/>
    <n v="0"/>
    <s v="No"/>
    <s v="Over Weight"/>
    <s v="Normal"/>
    <s v="25-Jun-1999"/>
    <n v="23"/>
    <n v="0"/>
    <n v="3128.35"/>
    <s v="tier - 2"/>
    <s v="tier - 3"/>
    <s v="R1021"/>
  </r>
  <r>
    <s v="ID2010"/>
    <s v=" Mr"/>
    <s v="Davi"/>
    <s v="  Michael J"/>
    <n v="17.03"/>
    <n v="4.12"/>
    <x v="0"/>
    <s v="No"/>
    <s v="No"/>
    <n v="1"/>
    <s v="No"/>
    <s v="Under Weight"/>
    <s v="Normal"/>
    <s v="1-Aug-1987"/>
    <n v="35"/>
    <n v="3"/>
    <n v="3088.06"/>
    <s v="tier - 2"/>
    <s v="tier - 2"/>
    <s v="R1013"/>
  </r>
  <r>
    <s v="ID2011"/>
    <s v=" Mr"/>
    <s v="Sloan"/>
    <s v="  Bradley"/>
    <n v="23.75"/>
    <n v="5.49"/>
    <x v="1"/>
    <s v="No"/>
    <s v="No"/>
    <n v="0"/>
    <s v="No"/>
    <s v="Normal weight"/>
    <s v="Normal"/>
    <s v="13-Oct-2001"/>
    <n v="21"/>
    <n v="2"/>
    <n v="3077.1"/>
    <s v="tier - 2"/>
    <s v="tier - 1"/>
    <s v="R1012"/>
  </r>
  <r>
    <s v="ID2012"/>
    <s v=" Mr"/>
    <s v="Homich"/>
    <s v="  Matt"/>
    <n v="26.03"/>
    <n v="5.1100000000000003"/>
    <x v="1"/>
    <s v="No"/>
    <s v="No"/>
    <n v="1"/>
    <s v="No"/>
    <s v="Over Weight"/>
    <s v="Normal"/>
    <s v="10-Sep-1995"/>
    <n v="27"/>
    <n v="0"/>
    <n v="3070.81"/>
    <s v="tier - 3"/>
    <s v="tier - 1"/>
    <s v="R1017"/>
  </r>
  <r>
    <s v="ID2013"/>
    <s v=" Ms"/>
    <s v="Bell"/>
    <s v="  Amanda C."/>
    <n v="16.079999999999998"/>
    <n v="5.94"/>
    <x v="0"/>
    <s v="No"/>
    <s v="No"/>
    <n v="0"/>
    <s v="No"/>
    <s v="Under Weight"/>
    <s v="Prediabetes"/>
    <s v="1-Oct-1989"/>
    <n v="33"/>
    <n v="3"/>
    <n v="3065.49"/>
    <s v="tier - 2"/>
    <s v="tier - 1"/>
    <s v="R1012"/>
  </r>
  <r>
    <s v="ID2014"/>
    <s v=" Mr"/>
    <s v="Kristjansson"/>
    <s v="  Valur"/>
    <n v="30.875"/>
    <n v="5.54"/>
    <x v="0"/>
    <s v="No"/>
    <s v="No"/>
    <n v="0"/>
    <s v="No"/>
    <s v="Obesity"/>
    <s v="Normal"/>
    <s v="26-Sep-1994"/>
    <n v="28"/>
    <n v="0"/>
    <n v="3062.51"/>
    <s v="tier - 3"/>
    <s v="tier - 1"/>
    <s v="R1012"/>
  </r>
  <r>
    <s v="ID2015"/>
    <s v=" Ms"/>
    <s v="Pitman"/>
    <s v="  Erica J"/>
    <n v="31.79"/>
    <n v="7.09"/>
    <x v="0"/>
    <s v="No"/>
    <s v="No"/>
    <n v="0"/>
    <s v="No"/>
    <s v="Obesity"/>
    <s v="Diabetes"/>
    <s v="21-Jun-2002"/>
    <n v="20"/>
    <n v="2"/>
    <n v="3056.39"/>
    <s v="tier - 2"/>
    <s v="tier - 3"/>
    <s v="R1013"/>
  </r>
  <r>
    <s v="ID2016"/>
    <s v=" Mr"/>
    <s v="Curley"/>
    <s v="  Stephen F."/>
    <n v="28.48"/>
    <n v="6.22"/>
    <x v="1"/>
    <s v="No"/>
    <s v="Yes"/>
    <n v="1"/>
    <s v="No"/>
    <s v="Over Weight"/>
    <s v="Prediabetes"/>
    <s v="22-Dec-1997"/>
    <n v="25"/>
    <n v="0"/>
    <n v="3051.73"/>
    <s v="tier - 2"/>
    <s v="tier - 2"/>
    <s v="R1011"/>
  </r>
  <r>
    <s v="ID2017"/>
    <s v=" Ms"/>
    <s v="Zimmer"/>
    <s v="  Lissa"/>
    <n v="26.6"/>
    <n v="4.33"/>
    <x v="0"/>
    <s v="No"/>
    <s v="No"/>
    <n v="1"/>
    <s v="No"/>
    <s v="Over Weight"/>
    <s v="Normal"/>
    <s v="9-Aug-1998"/>
    <n v="24"/>
    <n v="0"/>
    <n v="3046.06"/>
    <s v="tier - 2"/>
    <s v="tier - 1"/>
    <s v="R1023"/>
  </r>
  <r>
    <s v="ID2018"/>
    <s v=" Ms"/>
    <s v="Granski"/>
    <s v="  Megan"/>
    <n v="25.27"/>
    <n v="5.83"/>
    <x v="0"/>
    <s v="No"/>
    <s v="No"/>
    <n v="1"/>
    <s v="No"/>
    <s v="Over Weight"/>
    <s v="Prediabetes"/>
    <s v="15-Sep-1998"/>
    <n v="24"/>
    <n v="0"/>
    <n v="3044.21"/>
    <s v="tier - 2"/>
    <s v="tier - 3"/>
    <s v="R1024"/>
  </r>
  <r>
    <s v="ID2019"/>
    <s v=" Ms"/>
    <s v="Dunn"/>
    <s v="  Alyson"/>
    <n v="34.484999999999999"/>
    <n v="4.7"/>
    <x v="1"/>
    <s v="No"/>
    <s v="Yes"/>
    <n v="1"/>
    <s v="No"/>
    <s v="Obesity"/>
    <s v="Normal"/>
    <s v="19-Dec-1997"/>
    <n v="25"/>
    <n v="0"/>
    <n v="3021.81"/>
    <s v="tier - 2"/>
    <s v="tier - 3"/>
    <s v="R1012"/>
  </r>
  <r>
    <s v="ID2020"/>
    <s v=" Mr"/>
    <s v="Regina"/>
    <s v="  Chance B"/>
    <n v="15.57"/>
    <n v="4.07"/>
    <x v="1"/>
    <s v="No"/>
    <s v="No"/>
    <n v="1"/>
    <s v="No"/>
    <s v="Under Weight"/>
    <s v="Normal"/>
    <s v="28-Sep-1988"/>
    <n v="34"/>
    <n v="3"/>
    <n v="3018.04"/>
    <s v="tier - 2"/>
    <s v="tier - 2"/>
    <s v="R1012"/>
  </r>
  <r>
    <s v="ID2021"/>
    <s v=" Mr"/>
    <s v="O'Connor"/>
    <s v="  Sean P"/>
    <n v="30.36"/>
    <n v="9.39"/>
    <x v="0"/>
    <s v="No"/>
    <s v="No"/>
    <n v="0"/>
    <s v="No"/>
    <s v="Obesity"/>
    <s v="Diabetes"/>
    <s v="15-Dec-2002"/>
    <n v="20"/>
    <n v="0"/>
    <n v="3012.22"/>
    <s v="tier - 2"/>
    <s v="tier - 3"/>
    <s v="R1012"/>
  </r>
  <r>
    <s v="ID2022"/>
    <s v=" Ms"/>
    <s v="Howe"/>
    <s v="  Therese"/>
    <n v="19.37"/>
    <n v="4.18"/>
    <x v="0"/>
    <s v="No"/>
    <s v="No"/>
    <n v="0"/>
    <s v="No"/>
    <s v="Normal weight"/>
    <s v="Normal"/>
    <s v="20-Nov-1991"/>
    <n v="31"/>
    <n v="3"/>
    <n v="2985.67"/>
    <s v="tier - 2"/>
    <s v="tier - 2"/>
    <s v="R1013"/>
  </r>
  <r>
    <s v="ID2023"/>
    <s v=" Mr"/>
    <s v="Atwater"/>
    <s v="  Beau"/>
    <n v="16.71"/>
    <n v="4.18"/>
    <x v="0"/>
    <s v="No"/>
    <s v="No"/>
    <n v="1"/>
    <s v="No"/>
    <s v="Under Weight"/>
    <s v="Normal"/>
    <s v="18-Jun-1987"/>
    <n v="35"/>
    <n v="3"/>
    <n v="2979.52"/>
    <s v="tier - 2"/>
    <s v="tier - 3"/>
    <s v="R1013"/>
  </r>
  <r>
    <s v="ID2024"/>
    <s v=" Ms"/>
    <s v="Gurganus"/>
    <s v="  Kelsey M"/>
    <n v="24.1"/>
    <n v="4.4000000000000004"/>
    <x v="1"/>
    <s v="No"/>
    <s v="No"/>
    <n v="1"/>
    <s v="No"/>
    <s v="Normal weight"/>
    <s v="Normal"/>
    <s v="24-Sep-1995"/>
    <n v="27"/>
    <n v="0"/>
    <n v="2974.13"/>
    <s v="tier - 2"/>
    <s v="tier - 1"/>
    <s v="R1011"/>
  </r>
  <r>
    <s v="ID2025"/>
    <s v=" Ms"/>
    <s v="Holden"/>
    <s v="  Gretchen"/>
    <n v="29.77"/>
    <n v="9.9"/>
    <x v="0"/>
    <s v="No"/>
    <s v="No"/>
    <n v="0"/>
    <s v="No"/>
    <s v="Over Weight"/>
    <s v="Diabetes"/>
    <s v="30-Sep-2002"/>
    <n v="20"/>
    <n v="0"/>
    <n v="2943.41"/>
    <s v="tier - 2"/>
    <s v="tier - 3"/>
    <s v="R1012"/>
  </r>
  <r>
    <s v="ID2026"/>
    <s v=" Mr"/>
    <s v="Parton"/>
    <s v="  Nicholas E."/>
    <n v="46.53"/>
    <n v="4.84"/>
    <x v="1"/>
    <s v="No"/>
    <s v="No"/>
    <n v="0"/>
    <s v="No"/>
    <s v="Obesity"/>
    <s v="Normal"/>
    <s v="30-Jun-1996"/>
    <n v="26"/>
    <n v="1"/>
    <n v="2927.06"/>
    <s v="tier - 2"/>
    <s v="tier - 2"/>
    <s v="R1013"/>
  </r>
  <r>
    <s v="ID2027"/>
    <s v=" Ms"/>
    <s v="Downs"/>
    <s v="  Deborah"/>
    <n v="23.4"/>
    <n v="5.53"/>
    <x v="0"/>
    <s v="No"/>
    <s v="Yes"/>
    <n v="1"/>
    <s v="No"/>
    <s v="Normal weight"/>
    <s v="Normal"/>
    <s v="5-Jun-2003"/>
    <n v="20"/>
    <n v="2"/>
    <n v="2913.57"/>
    <s v="tier - 2"/>
    <s v="tier - 2"/>
    <s v="R1011"/>
  </r>
  <r>
    <s v="ID2028"/>
    <s v=" Mr"/>
    <s v="Dent"/>
    <s v="  Chuck W. Jr."/>
    <n v="30"/>
    <n v="4.33"/>
    <x v="1"/>
    <s v="No"/>
    <s v="No"/>
    <n v="0"/>
    <s v="No"/>
    <s v="Obesity"/>
    <s v="Normal"/>
    <s v="13-Jun-1996"/>
    <n v="26"/>
    <n v="1"/>
    <n v="2904.09"/>
    <s v="tier - 2"/>
    <s v="tier - 2"/>
    <s v="R1011"/>
  </r>
  <r>
    <s v="ID2029"/>
    <s v=" Mr"/>
    <s v="Ranti"/>
    <s v="  Daniel"/>
    <n v="29.15"/>
    <n v="4.91"/>
    <x v="1"/>
    <s v="No"/>
    <s v="No"/>
    <n v="0"/>
    <s v="No"/>
    <s v="Over Weight"/>
    <s v="Normal"/>
    <s v="24-Oct-1996"/>
    <n v="26"/>
    <n v="1"/>
    <n v="2902.91"/>
    <s v="tier - 2"/>
    <s v="tier - 2"/>
    <s v="R1013"/>
  </r>
  <r>
    <s v="ID2030"/>
    <s v=" Ms"/>
    <s v="Ishaq"/>
    <s v="  Amany"/>
    <n v="34.865000000000002"/>
    <n v="4.8"/>
    <x v="0"/>
    <s v="No"/>
    <s v="No"/>
    <n v="0"/>
    <s v="No"/>
    <s v="Obesity"/>
    <s v="Normal"/>
    <s v="1-Nov-1999"/>
    <n v="23"/>
    <n v="0"/>
    <n v="2899.49"/>
    <s v="tier - 2"/>
    <s v="tier - 2"/>
    <s v="R1024"/>
  </r>
  <r>
    <s v="ID2031"/>
    <s v=" Ms"/>
    <s v="Wiles"/>
    <s v="  Kipling"/>
    <n v="28.12"/>
    <n v="5.55"/>
    <x v="1"/>
    <s v="yes"/>
    <s v="No"/>
    <n v="2"/>
    <s v="No"/>
    <s v="Over Weight"/>
    <s v="Normal"/>
    <s v="14-Jul-2000"/>
    <n v="22"/>
    <n v="0"/>
    <n v="2897.46"/>
    <s v="tier - 2"/>
    <s v="tier - 1"/>
    <s v="R1012"/>
  </r>
  <r>
    <s v="ID2032"/>
    <s v=" Mr"/>
    <s v="Roberts"/>
    <s v="  Duncan"/>
    <n v="29.45"/>
    <n v="5.24"/>
    <x v="1"/>
    <s v="No"/>
    <s v="No"/>
    <n v="0"/>
    <s v="No"/>
    <s v="Over Weight"/>
    <s v="Normal"/>
    <s v="21-Jun-1996"/>
    <n v="26"/>
    <n v="0"/>
    <n v="2897.32"/>
    <s v="tier - 3"/>
    <s v="tier - 3"/>
    <s v="R1016"/>
  </r>
  <r>
    <s v="ID2033"/>
    <s v=" Mr"/>
    <s v="Serafini"/>
    <s v="  Louis C."/>
    <n v="27.94"/>
    <n v="6.08"/>
    <x v="0"/>
    <s v="No"/>
    <s v="Yes"/>
    <n v="1"/>
    <s v="No"/>
    <s v="Over Weight"/>
    <s v="Prediabetes"/>
    <s v="12-Aug-1993"/>
    <n v="29"/>
    <n v="0"/>
    <n v="2867.12"/>
    <s v="tier - 1"/>
    <s v="tier - 3"/>
    <s v="R1013"/>
  </r>
  <r>
    <s v="ID2034"/>
    <s v=" Mr"/>
    <s v="Button"/>
    <s v="  Daniel J"/>
    <n v="27.2"/>
    <n v="5.83"/>
    <x v="0"/>
    <s v="No"/>
    <s v="Yes"/>
    <n v="1"/>
    <s v="No"/>
    <s v="Over Weight"/>
    <s v="Prediabetes"/>
    <s v="1-Nov-1993"/>
    <n v="29"/>
    <n v="0"/>
    <n v="2866.09"/>
    <s v="tier - 3"/>
    <s v="tier - 3"/>
    <s v="R1011"/>
  </r>
  <r>
    <s v="ID2035"/>
    <s v=" Ms"/>
    <s v="Gaal"/>
    <s v="  Ildiko M."/>
    <n v="33.344999999999999"/>
    <n v="4.29"/>
    <x v="0"/>
    <s v="No"/>
    <s v="No"/>
    <n v="1"/>
    <s v="No"/>
    <s v="Obesity"/>
    <s v="Normal"/>
    <s v="4-Sep-1998"/>
    <n v="24"/>
    <n v="0"/>
    <n v="2855.44"/>
    <s v="tier - 2"/>
    <s v="tier - 3"/>
    <s v="R1012"/>
  </r>
  <r>
    <s v="ID2036"/>
    <s v=" Ms"/>
    <s v="Liptak"/>
    <s v="  Melinda E."/>
    <n v="29.925000000000001"/>
    <n v="5.3"/>
    <x v="0"/>
    <s v="No"/>
    <s v="No"/>
    <n v="1"/>
    <s v="No"/>
    <s v="Over Weight"/>
    <s v="Normal"/>
    <s v="17-Jun-1998"/>
    <n v="24"/>
    <n v="0"/>
    <n v="2850.68"/>
    <s v="tier - 2"/>
    <s v="tier - 3"/>
    <s v="R1012"/>
  </r>
  <r>
    <s v="ID2037"/>
    <s v=" Ms"/>
    <s v="Kellam"/>
    <s v="  Ashley M"/>
    <n v="24.225000000000001"/>
    <n v="4.42"/>
    <x v="0"/>
    <s v="No"/>
    <s v="No"/>
    <n v="1"/>
    <s v="No"/>
    <s v="Normal weight"/>
    <s v="Normal"/>
    <s v="15-Nov-1998"/>
    <n v="24"/>
    <n v="0"/>
    <n v="2842.76"/>
    <s v="tier - 2"/>
    <s v="tier - 3"/>
    <s v="R1012"/>
  </r>
  <r>
    <s v="ID2038"/>
    <s v=" Ms"/>
    <s v="Gordon"/>
    <s v="  Stephanie"/>
    <n v="29.68"/>
    <n v="5.68"/>
    <x v="0"/>
    <s v="yes"/>
    <s v="No"/>
    <n v="1"/>
    <s v="No"/>
    <s v="Over Weight"/>
    <s v="Normal"/>
    <s v="1-Oct-2000"/>
    <n v="22"/>
    <n v="0"/>
    <n v="2819.51"/>
    <s v="tier - 2"/>
    <s v="tier - 3"/>
    <s v="R1011"/>
  </r>
  <r>
    <s v="ID2039"/>
    <s v=" Mr"/>
    <s v="Hyland"/>
    <s v="  Sean P."/>
    <n v="20.614999999999998"/>
    <n v="6.05"/>
    <x v="0"/>
    <s v="No"/>
    <s v="Yes"/>
    <n v="1"/>
    <s v="No"/>
    <s v="Normal weight"/>
    <s v="Prediabetes"/>
    <s v="23-Sep-2003"/>
    <n v="19"/>
    <n v="2"/>
    <n v="2803.7"/>
    <s v="tier - 2"/>
    <s v="tier - 1"/>
    <s v="R1012"/>
  </r>
  <r>
    <s v="ID2040"/>
    <s v=" Ms"/>
    <s v="Wagoner"/>
    <s v="  Emily G"/>
    <n v="32.119999999999997"/>
    <n v="5.33"/>
    <x v="0"/>
    <s v="yes"/>
    <s v="No"/>
    <n v="1"/>
    <s v="No"/>
    <s v="Obesity"/>
    <s v="Normal"/>
    <s v="4-Aug-2004"/>
    <n v="18"/>
    <n v="2"/>
    <n v="2801.26"/>
    <s v="tier - 2"/>
    <s v="tier - 3"/>
    <s v="R1013"/>
  </r>
  <r>
    <s v="ID2041"/>
    <s v=" Mr"/>
    <s v="Thomas"/>
    <s v="  Malcolm"/>
    <n v="27.36"/>
    <n v="6.22"/>
    <x v="0"/>
    <s v="No"/>
    <s v="No"/>
    <n v="0"/>
    <s v="No"/>
    <s v="Over Weight"/>
    <s v="Prediabetes"/>
    <s v="24-Dec-1999"/>
    <n v="23"/>
    <n v="1"/>
    <n v="2789.06"/>
    <s v="tier - 2"/>
    <s v="tier - 3"/>
    <s v="R1012"/>
  </r>
  <r>
    <s v="ID2042"/>
    <s v=" Mr"/>
    <s v="Goffi"/>
    <s v="  Danilo"/>
    <n v="17.385000000000002"/>
    <n v="5.84"/>
    <x v="0"/>
    <s v="No"/>
    <s v="No"/>
    <n v="0"/>
    <s v="No"/>
    <s v="Under Weight"/>
    <s v="Prediabetes"/>
    <s v="29-Aug-1999"/>
    <n v="23"/>
    <n v="1"/>
    <n v="2775.19"/>
    <s v="tier - 2"/>
    <s v="tier - 1"/>
    <s v="R1012"/>
  </r>
  <r>
    <s v="ID2043"/>
    <s v=" Mr"/>
    <s v="Salovaara"/>
    <s v="  Mikko"/>
    <n v="30.13"/>
    <n v="5.71"/>
    <x v="0"/>
    <s v="yes"/>
    <s v="No"/>
    <n v="1"/>
    <s v="No"/>
    <s v="Obesity"/>
    <s v="Prediabetes"/>
    <s v="14-Nov-2004"/>
    <n v="18"/>
    <n v="0"/>
    <n v="2773.46"/>
    <s v="tier - 2"/>
    <s v="tier - 1"/>
    <s v="R1021"/>
  </r>
  <r>
    <s v="ID2044"/>
    <s v=" Ms"/>
    <s v="Reid"/>
    <s v="  Paula C."/>
    <n v="25.44"/>
    <n v="6.04"/>
    <x v="1"/>
    <s v="No"/>
    <s v="Yes"/>
    <n v="1"/>
    <s v="No"/>
    <s v="Over Weight"/>
    <s v="Prediabetes"/>
    <s v="10-Aug-1997"/>
    <n v="25"/>
    <n v="0"/>
    <n v="2758.99"/>
    <s v="tier - 2"/>
    <s v="tier - 1"/>
    <s v="R1012"/>
  </r>
  <r>
    <s v="ID2045"/>
    <s v=" Ms"/>
    <s v="Allan"/>
    <s v="  Kirsten N."/>
    <n v="39.805"/>
    <n v="4.38"/>
    <x v="0"/>
    <s v="yes"/>
    <s v="No"/>
    <n v="1"/>
    <s v="No"/>
    <s v="Obesity"/>
    <s v="Normal"/>
    <s v="11-Oct-2000"/>
    <n v="22"/>
    <n v="0"/>
    <n v="2755.02"/>
    <s v="tier - 2"/>
    <s v="tier - 1"/>
    <s v="R1024"/>
  </r>
  <r>
    <s v="ID2046"/>
    <s v=" Ms"/>
    <s v="McLaughlin"/>
    <s v="  Christy"/>
    <n v="30.4"/>
    <n v="5.56"/>
    <x v="1"/>
    <s v="yes"/>
    <s v="No"/>
    <n v="1"/>
    <s v="No"/>
    <s v="Obesity"/>
    <s v="Normal"/>
    <s v="3-Oct-2000"/>
    <n v="22"/>
    <n v="0"/>
    <n v="2741.95"/>
    <s v="tier - 2"/>
    <s v="tier - 3"/>
    <s v="R1024"/>
  </r>
  <r>
    <s v="ID2047"/>
    <s v=" Ms"/>
    <s v="Lee"/>
    <s v="  Jennifer"/>
    <n v="23.18"/>
    <n v="4.24"/>
    <x v="0"/>
    <s v="yes"/>
    <s v="No"/>
    <n v="1"/>
    <s v="No"/>
    <s v="Normal weight"/>
    <s v="Normal"/>
    <s v="17-Dec-2000"/>
    <n v="22"/>
    <n v="0"/>
    <n v="2731.91"/>
    <s v="tier - 2"/>
    <s v="tier - 3"/>
    <s v="R1024"/>
  </r>
  <r>
    <s v="ID2048"/>
    <s v=" Ms"/>
    <s v="Tang"/>
    <s v="  Jingjing"/>
    <n v="39.615000000000002"/>
    <n v="6.32"/>
    <x v="0"/>
    <s v="No"/>
    <s v="Yes"/>
    <n v="1"/>
    <s v="No"/>
    <s v="Obesity"/>
    <s v="Prediabetes"/>
    <s v="3-Dec-2003"/>
    <n v="19"/>
    <n v="1"/>
    <n v="2730.11"/>
    <s v="tier - 2"/>
    <s v="tier - 3"/>
    <s v="R1012"/>
  </r>
  <r>
    <s v="ID2049"/>
    <s v=" Mr"/>
    <s v="Kennedy"/>
    <s v="  Morgan"/>
    <n v="30.59"/>
    <n v="6.3"/>
    <x v="1"/>
    <s v="No"/>
    <s v="Yes"/>
    <n v="1"/>
    <s v="No"/>
    <s v="Obesity"/>
    <s v="Prediabetes"/>
    <s v="6-Oct-1997"/>
    <n v="25"/>
    <n v="0"/>
    <n v="2727.4"/>
    <s v="tier - 3"/>
    <s v="tier - 3"/>
    <s v="R1016"/>
  </r>
  <r>
    <s v="ID2050"/>
    <s v=" Mr"/>
    <s v="Condon"/>
    <s v="  Patrick J."/>
    <n v="16.72"/>
    <n v="4.38"/>
    <x v="1"/>
    <s v="No"/>
    <s v="No"/>
    <n v="1"/>
    <s v="No"/>
    <s v="Under Weight"/>
    <s v="Normal"/>
    <s v="20-Aug-1988"/>
    <n v="34"/>
    <n v="3"/>
    <n v="2726.06"/>
    <s v="tier - 2"/>
    <s v="tier - 2"/>
    <s v="R1013"/>
  </r>
  <r>
    <s v="ID2051"/>
    <s v=" Mr"/>
    <s v="Chepkwony"/>
    <s v="  Frankline"/>
    <n v="26.22"/>
    <n v="4.6500000000000004"/>
    <x v="1"/>
    <s v="No"/>
    <s v="Yes"/>
    <n v="1"/>
    <s v="No"/>
    <s v="Over Weight"/>
    <s v="Normal"/>
    <s v="30-Oct-1997"/>
    <n v="25"/>
    <n v="0"/>
    <n v="2721.32"/>
    <s v="tier - 1"/>
    <s v="tier - 3"/>
    <s v="R1014"/>
  </r>
  <r>
    <s v="ID2052"/>
    <s v=" Ms"/>
    <s v="Rodriguez"/>
    <s v="  Laura T."/>
    <n v="31.824999999999999"/>
    <n v="4.7"/>
    <x v="0"/>
    <s v="No"/>
    <s v="Yes"/>
    <n v="1"/>
    <s v="No"/>
    <s v="Obesity"/>
    <s v="Normal"/>
    <s v="6-Aug-2003"/>
    <n v="19"/>
    <n v="1"/>
    <n v="2719.28"/>
    <s v="tier - 2"/>
    <s v="tier - 2"/>
    <s v="R1012"/>
  </r>
  <r>
    <s v="ID2053"/>
    <s v=" Ms"/>
    <s v="Szynkarczuk"/>
    <s v="  Natalia"/>
    <n v="25.745000000000001"/>
    <n v="4.34"/>
    <x v="0"/>
    <s v="No"/>
    <s v="Yes"/>
    <n v="1"/>
    <s v="No"/>
    <s v="Over Weight"/>
    <s v="Normal"/>
    <s v="1-Dec-2003"/>
    <n v="19"/>
    <n v="1"/>
    <n v="2710.83"/>
    <s v="tier - 2"/>
    <s v="tier - 3"/>
    <s v="R1012"/>
  </r>
  <r>
    <s v="ID2054"/>
    <s v=" Ms"/>
    <s v="Brill"/>
    <s v="  Jennifer L."/>
    <n v="24.605"/>
    <n v="5.62"/>
    <x v="0"/>
    <s v="No"/>
    <s v="Yes"/>
    <n v="1"/>
    <s v="No"/>
    <s v="Normal weight"/>
    <s v="Normal"/>
    <s v="21-Nov-2003"/>
    <n v="19"/>
    <n v="1"/>
    <n v="2709.24"/>
    <s v="tier - 2"/>
    <s v="tier - 2"/>
    <s v="R1012"/>
  </r>
  <r>
    <s v="ID2055"/>
    <s v=" Ms"/>
    <s v="Adams"/>
    <s v="  Brooke"/>
    <n v="24.51"/>
    <n v="4.24"/>
    <x v="0"/>
    <s v="No"/>
    <s v="Yes"/>
    <n v="1"/>
    <s v="No"/>
    <s v="Normal weight"/>
    <s v="Normal"/>
    <s v="17-Jul-2003"/>
    <n v="19"/>
    <n v="1"/>
    <n v="2709.11"/>
    <s v="tier - 2"/>
    <s v="tier - 2"/>
    <s v="R1012"/>
  </r>
  <r>
    <s v="ID2056"/>
    <s v=" Mr"/>
    <s v="Nunn"/>
    <s v="  Jeremy M"/>
    <n v="31.065000000000001"/>
    <n v="4.57"/>
    <x v="1"/>
    <s v="No"/>
    <s v="No"/>
    <n v="0"/>
    <s v="No"/>
    <s v="Obesity"/>
    <s v="Normal"/>
    <s v="13-Jun-1996"/>
    <n v="26"/>
    <n v="0"/>
    <n v="2699.57"/>
    <s v="tier - 2"/>
    <s v="tier - 1"/>
    <s v="R1012"/>
  </r>
  <r>
    <s v="ID2057"/>
    <s v=" Ms"/>
    <s v="Blair"/>
    <s v="  Megan L."/>
    <n v="28.12"/>
    <n v="5.05"/>
    <x v="0"/>
    <s v="No"/>
    <s v="No"/>
    <n v="0"/>
    <s v="No"/>
    <s v="Over Weight"/>
    <s v="Normal"/>
    <s v="11-Jun-1999"/>
    <n v="23"/>
    <n v="0"/>
    <n v="2690.11"/>
    <s v="tier - 2"/>
    <s v="tier - 2"/>
    <s v="R1012"/>
  </r>
  <r>
    <s v="ID2058"/>
    <s v=" Mr"/>
    <s v="Sharkey"/>
    <s v="  Bryan"/>
    <n v="38.06"/>
    <n v="6.16"/>
    <x v="0"/>
    <s v="No"/>
    <s v="No"/>
    <n v="0"/>
    <s v="No"/>
    <s v="Obesity"/>
    <s v="Prediabetes"/>
    <s v="2-Oct-1994"/>
    <n v="28"/>
    <n v="0"/>
    <n v="2689.5"/>
    <s v="tier - 3"/>
    <s v="tier - 2"/>
    <s v="R1013"/>
  </r>
  <r>
    <s v="ID2059"/>
    <s v=" Ms"/>
    <s v="Scalard"/>
    <s v="  Marny"/>
    <n v="24.96"/>
    <n v="4.57"/>
    <x v="0"/>
    <s v="No"/>
    <s v="No"/>
    <n v="0"/>
    <s v="No"/>
    <s v="Over Weight"/>
    <s v="Normal"/>
    <s v="17-Sep-1994"/>
    <n v="28"/>
    <n v="0"/>
    <n v="2684.69"/>
    <s v="tier - 2"/>
    <s v="tier - 2"/>
    <s v="R1013"/>
  </r>
  <r>
    <s v="ID2060"/>
    <s v=" Mr"/>
    <s v="Burget"/>
    <s v="  Marc"/>
    <n v="17.670000000000002"/>
    <n v="5.53"/>
    <x v="1"/>
    <s v="No"/>
    <s v="No"/>
    <n v="0"/>
    <s v="No"/>
    <s v="Under Weight"/>
    <s v="Normal"/>
    <s v="5-Aug-1996"/>
    <n v="26"/>
    <n v="0"/>
    <n v="2680.95"/>
    <s v="tier - 3"/>
    <s v="tier - 2"/>
    <s v="R1012"/>
  </r>
  <r>
    <s v="ID2061"/>
    <s v=" Mr"/>
    <s v="English"/>
    <s v="  Benjamin L"/>
    <n v="31.35"/>
    <n v="5.84"/>
    <x v="0"/>
    <s v="yes"/>
    <s v="No"/>
    <n v="1"/>
    <s v="No"/>
    <s v="Obesity"/>
    <s v="Prediabetes"/>
    <s v="9-Dec-2000"/>
    <n v="22"/>
    <n v="1"/>
    <n v="2643.27"/>
    <s v="tier - 2"/>
    <s v="tier - 1"/>
    <s v="R1012"/>
  </r>
  <r>
    <s v="ID2062"/>
    <s v=" Mr"/>
    <s v="Hampton"/>
    <s v="  Rob G"/>
    <n v="28.31"/>
    <n v="6.41"/>
    <x v="0"/>
    <s v="yes"/>
    <s v="No"/>
    <n v="1"/>
    <s v="No"/>
    <s v="Over Weight"/>
    <s v="Prediabetes"/>
    <s v="24-Jun-2000"/>
    <n v="22"/>
    <n v="1"/>
    <n v="2639.04"/>
    <s v="tier - 2"/>
    <s v="tier - 2"/>
    <s v="R1012"/>
  </r>
  <r>
    <s v="ID2063"/>
    <s v=" Ms"/>
    <s v="Flynn"/>
    <s v="  Stefanie A"/>
    <n v="30.3"/>
    <n v="4.7300000000000004"/>
    <x v="1"/>
    <s v="No"/>
    <s v="Yes"/>
    <n v="1"/>
    <s v="No"/>
    <s v="Obesity"/>
    <s v="Normal"/>
    <s v="26-Aug-1997"/>
    <n v="25"/>
    <n v="0"/>
    <n v="2632.99"/>
    <s v="tier - 2"/>
    <s v="tier - 1"/>
    <s v="R1011"/>
  </r>
  <r>
    <s v="ID2064"/>
    <s v=" Ms"/>
    <s v="Knast"/>
    <s v="  Stephanie"/>
    <n v="26.4"/>
    <n v="6.22"/>
    <x v="1"/>
    <s v="No"/>
    <s v="No"/>
    <n v="0"/>
    <s v="No"/>
    <s v="Over Weight"/>
    <s v="Prediabetes"/>
    <s v="26-Aug-2001"/>
    <n v="21"/>
    <n v="1"/>
    <n v="2597.7800000000002"/>
    <s v="tier - 2"/>
    <s v="tier - 1"/>
    <s v="R1011"/>
  </r>
  <r>
    <s v="ID2065"/>
    <s v=" Ms"/>
    <s v="Lucas"/>
    <s v="  Caroline F."/>
    <n v="22.135000000000002"/>
    <n v="4.46"/>
    <x v="1"/>
    <s v="No"/>
    <s v="No"/>
    <n v="0"/>
    <s v="No"/>
    <s v="Normal weight"/>
    <s v="Normal"/>
    <s v="28-Jul-2001"/>
    <n v="21"/>
    <n v="0"/>
    <n v="2585.85"/>
    <s v="tier - 2"/>
    <s v="tier - 2"/>
    <s v="R1024"/>
  </r>
  <r>
    <s v="ID2066"/>
    <s v=" Ms"/>
    <s v="Thomas"/>
    <s v="  Julia J."/>
    <n v="17.399999999999999"/>
    <n v="4.5"/>
    <x v="1"/>
    <s v="No"/>
    <s v="No"/>
    <n v="0"/>
    <s v="No"/>
    <s v="Under Weight"/>
    <s v="Normal"/>
    <s v="15-Oct-2001"/>
    <n v="21"/>
    <n v="1"/>
    <n v="2585.27"/>
    <s v="tier - 2"/>
    <s v="tier - 3"/>
    <s v="R1011"/>
  </r>
  <r>
    <s v="ID2067"/>
    <s v=" Mr"/>
    <s v="Cherewatti"/>
    <s v="  Jack"/>
    <n v="28.06"/>
    <n v="8.93"/>
    <x v="0"/>
    <s v="No"/>
    <s v="No"/>
    <n v="0"/>
    <s v="No"/>
    <s v="Over Weight"/>
    <s v="Diabetes"/>
    <s v="20-Jul-2002"/>
    <n v="20"/>
    <n v="0"/>
    <n v="2585.04"/>
    <s v="tier - 2"/>
    <s v="tier - 2"/>
    <s v="R1021"/>
  </r>
  <r>
    <s v="ID2068"/>
    <s v=" Mr"/>
    <s v="Olle"/>
    <s v="  Bernat"/>
    <n v="31.13"/>
    <n v="11.02"/>
    <x v="0"/>
    <s v="No"/>
    <s v="No"/>
    <n v="0"/>
    <s v="No"/>
    <s v="Obesity"/>
    <s v="Diabetes"/>
    <s v="11-Oct-2002"/>
    <n v="20"/>
    <n v="2"/>
    <n v="2566.4699999999998"/>
    <s v="tier - 2"/>
    <s v="tier - 3"/>
    <s v="R1013"/>
  </r>
  <r>
    <s v="ID2069"/>
    <s v=" Mr"/>
    <s v="Hamsi"/>
    <s v="  Hicham"/>
    <n v="18.46"/>
    <n v="5.25"/>
    <x v="0"/>
    <s v="No"/>
    <s v="No"/>
    <n v="0"/>
    <s v="No"/>
    <s v="Under Weight"/>
    <s v="Normal"/>
    <s v="17-Nov-1991"/>
    <n v="31"/>
    <n v="3"/>
    <n v="2545.6799999999998"/>
    <s v="tier - 2"/>
    <s v="tier - 1"/>
    <s v="R1013"/>
  </r>
  <r>
    <s v="ID2070"/>
    <s v=" Ms"/>
    <s v="Finnegan"/>
    <s v="  Sarah"/>
    <n v="17.3"/>
    <n v="4.75"/>
    <x v="0"/>
    <s v="No"/>
    <s v="No"/>
    <n v="0"/>
    <s v="No"/>
    <s v="Under Weight"/>
    <s v="Normal"/>
    <s v="1-Oct-1990"/>
    <n v="32"/>
    <n v="3"/>
    <n v="2540.39"/>
    <s v="tier - 2"/>
    <s v="tier - 2"/>
    <s v="R1013"/>
  </r>
  <r>
    <s v="ID2071"/>
    <s v=" Mr"/>
    <s v="Walsh"/>
    <s v="  Anthony S"/>
    <n v="35.625"/>
    <n v="4.68"/>
    <x v="1"/>
    <s v="No"/>
    <s v="Yes"/>
    <n v="1"/>
    <s v="No"/>
    <s v="Obesity"/>
    <s v="Normal"/>
    <s v="28-Jul-1997"/>
    <n v="25"/>
    <n v="0"/>
    <n v="2534.39"/>
    <s v="tier - 3"/>
    <s v="tier - 3"/>
    <s v="R1012"/>
  </r>
  <r>
    <s v="ID2072"/>
    <s v=" Ms"/>
    <s v="Villa"/>
    <s v="  Elisabetta"/>
    <n v="20.234999999999999"/>
    <n v="6.17"/>
    <x v="1"/>
    <s v="yes"/>
    <s v="No"/>
    <n v="2"/>
    <s v="No"/>
    <s v="Normal weight"/>
    <s v="Prediabetes"/>
    <s v="25-Aug-2000"/>
    <n v="22"/>
    <n v="0"/>
    <n v="2527.8200000000002"/>
    <s v="tier - 2"/>
    <s v="tier - 3"/>
    <s v="R1012"/>
  </r>
  <r>
    <s v="ID2073"/>
    <s v=" Mr"/>
    <s v="Cable"/>
    <s v="  Trevor N."/>
    <n v="27.55"/>
    <n v="4.5599999999999996"/>
    <x v="1"/>
    <s v="No"/>
    <s v="Yes"/>
    <n v="1"/>
    <s v="No"/>
    <s v="Over Weight"/>
    <s v="Normal"/>
    <s v="2-Nov-1997"/>
    <n v="25"/>
    <n v="0"/>
    <n v="2523.17"/>
    <s v="tier - 3"/>
    <s v="tier - 1"/>
    <s v="R1012"/>
  </r>
  <r>
    <s v="ID2074"/>
    <s v=" Ms"/>
    <s v="Eiring"/>
    <s v="  Nancy"/>
    <n v="17.97"/>
    <n v="6.3"/>
    <x v="0"/>
    <s v="No"/>
    <s v="No"/>
    <n v="0"/>
    <s v="No"/>
    <s v="Under Weight"/>
    <s v="Prediabetes"/>
    <s v="5-Aug-1991"/>
    <n v="31"/>
    <n v="3"/>
    <n v="2510.79"/>
    <s v="tier - 2"/>
    <s v="tier - 1"/>
    <s v="R1013"/>
  </r>
  <r>
    <s v="ID2075"/>
    <s v=" Ms"/>
    <s v="Connor"/>
    <s v="  Allison R."/>
    <n v="29.98"/>
    <n v="6.03"/>
    <x v="0"/>
    <s v="yes"/>
    <s v="No"/>
    <n v="1"/>
    <s v="No"/>
    <s v="Over Weight"/>
    <s v="Prediabetes"/>
    <s v="6-Sep-2004"/>
    <n v="18"/>
    <n v="0"/>
    <n v="2500.9299999999998"/>
    <s v="tier - 2"/>
    <s v="tier - 2"/>
    <s v="R1012"/>
  </r>
  <r>
    <s v="ID2076"/>
    <s v=" Mr"/>
    <s v="Friedman"/>
    <s v="  Robert J."/>
    <n v="33.659999999999997"/>
    <n v="4.2"/>
    <x v="1"/>
    <s v="No"/>
    <s v="No"/>
    <n v="1"/>
    <s v="No"/>
    <s v="Obesity"/>
    <s v="Normal"/>
    <s v="15-Oct-1995"/>
    <n v="27"/>
    <n v="0"/>
    <n v="2498.41"/>
    <s v="tier - 3"/>
    <s v="tier - 3"/>
    <s v="R1013"/>
  </r>
  <r>
    <s v="ID2077"/>
    <s v=" Mr"/>
    <s v="Croker"/>
    <s v="  Nicholas"/>
    <n v="32.67"/>
    <n v="5.61"/>
    <x v="1"/>
    <s v="No"/>
    <s v="No"/>
    <n v="1"/>
    <s v="No"/>
    <s v="Obesity"/>
    <s v="Normal"/>
    <s v="9-Jul-1995"/>
    <n v="27"/>
    <n v="0"/>
    <n v="2497.04"/>
    <s v="tier - 3"/>
    <s v="tier - 3"/>
    <s v="R1013"/>
  </r>
  <r>
    <s v="ID2078"/>
    <s v=" Mr"/>
    <s v="Beganics"/>
    <s v="  Kevin L"/>
    <n v="30.5"/>
    <n v="5.88"/>
    <x v="1"/>
    <s v="No"/>
    <s v="No"/>
    <n v="1"/>
    <s v="No"/>
    <s v="Obesity"/>
    <s v="Prediabetes"/>
    <s v="14-Oct-1995"/>
    <n v="27"/>
    <n v="0"/>
    <n v="2494.02"/>
    <s v="tier - 3"/>
    <s v="tier - 1"/>
    <s v="R1011"/>
  </r>
  <r>
    <s v="ID2079"/>
    <s v=" Mr"/>
    <s v="Huberty"/>
    <s v="  Bryan"/>
    <n v="23.1"/>
    <n v="5.92"/>
    <x v="1"/>
    <s v="No"/>
    <s v="No"/>
    <n v="1"/>
    <s v="No"/>
    <s v="Normal weight"/>
    <s v="Prediabetes"/>
    <s v="6-Nov-1995"/>
    <n v="27"/>
    <n v="0"/>
    <n v="2483.7399999999998"/>
    <s v="tier - 3"/>
    <s v="tier - 2"/>
    <s v="R1013"/>
  </r>
  <r>
    <s v="ID2080"/>
    <s v=" Ms"/>
    <s v="Jacobs"/>
    <s v="  Janae N."/>
    <n v="39.49"/>
    <n v="4.8099999999999996"/>
    <x v="0"/>
    <s v="No"/>
    <s v="No"/>
    <n v="1"/>
    <s v="No"/>
    <s v="Obesity"/>
    <s v="Normal"/>
    <s v="20-Jun-1998"/>
    <n v="24"/>
    <n v="0"/>
    <n v="2480.98"/>
    <s v="tier - 2"/>
    <s v="tier - 2"/>
    <s v="R1013"/>
  </r>
  <r>
    <s v="ID2081"/>
    <s v=" Ms"/>
    <s v="Hazlehurst"/>
    <s v="  Audrey"/>
    <n v="33.99"/>
    <n v="4.55"/>
    <x v="0"/>
    <s v="No"/>
    <s v="No"/>
    <n v="1"/>
    <s v="No"/>
    <s v="Obesity"/>
    <s v="Normal"/>
    <s v="2-Jul-1998"/>
    <n v="24"/>
    <n v="0"/>
    <n v="2473.33"/>
    <s v="tier - 2"/>
    <s v="tier - 3"/>
    <s v="R1013"/>
  </r>
  <r>
    <s v="ID2082"/>
    <s v=" Ms"/>
    <s v="Marin"/>
    <s v="  Laura"/>
    <n v="27.72"/>
    <n v="6.43"/>
    <x v="0"/>
    <s v="No"/>
    <s v="No"/>
    <n v="1"/>
    <s v="No"/>
    <s v="Over Weight"/>
    <s v="Prediabetes"/>
    <s v="17-Aug-1998"/>
    <n v="24"/>
    <n v="0"/>
    <n v="2464.62"/>
    <s v="tier - 2"/>
    <s v="tier - 3"/>
    <s v="R1013"/>
  </r>
  <r>
    <s v="ID2083"/>
    <s v=" Ms"/>
    <s v="Dear"/>
    <s v="  Nicole F"/>
    <n v="30.59"/>
    <n v="11.62"/>
    <x v="0"/>
    <s v="No"/>
    <s v="No"/>
    <n v="0"/>
    <s v="No"/>
    <s v="Obesity"/>
    <s v="Diabetes"/>
    <s v="11-Jul-2002"/>
    <n v="20"/>
    <n v="0"/>
    <n v="2459.7199999999998"/>
    <s v="tier - 2"/>
    <s v="tier - 2"/>
    <s v="R1024"/>
  </r>
  <r>
    <s v="ID2084"/>
    <s v=" Ms"/>
    <s v="Lederer"/>
    <s v="  Krista L"/>
    <n v="22.6"/>
    <n v="6.04"/>
    <x v="0"/>
    <s v="No"/>
    <s v="No"/>
    <n v="1"/>
    <s v="No"/>
    <s v="Normal weight"/>
    <s v="Prediabetes"/>
    <s v="19-Nov-1998"/>
    <n v="24"/>
    <n v="0"/>
    <n v="2457.5"/>
    <s v="tier - 2"/>
    <s v="tier - 1"/>
    <s v="R1011"/>
  </r>
  <r>
    <s v="ID2085"/>
    <s v=" Ms"/>
    <s v="Robson"/>
    <s v="  Denise"/>
    <n v="28.785"/>
    <n v="8.82"/>
    <x v="0"/>
    <s v="No"/>
    <s v="No"/>
    <n v="0"/>
    <s v="No"/>
    <s v="Over Weight"/>
    <s v="Diabetes"/>
    <s v="29-Jul-2002"/>
    <n v="20"/>
    <n v="0"/>
    <n v="2457.21"/>
    <s v="tier - 2"/>
    <s v="tier - 1"/>
    <s v="R1024"/>
  </r>
  <r>
    <s v="ID2086"/>
    <s v=" Mr"/>
    <s v="Galvan"/>
    <s v="  Ariel"/>
    <n v="50.38"/>
    <n v="5.8"/>
    <x v="0"/>
    <s v="No"/>
    <s v="No"/>
    <n v="0"/>
    <s v="No"/>
    <s v="Obesity"/>
    <s v="Prediabetes"/>
    <s v="21-Nov-1999"/>
    <n v="23"/>
    <n v="1"/>
    <n v="2438.06"/>
    <s v="tier - 2"/>
    <s v="tier - 2"/>
    <s v="R1013"/>
  </r>
  <r>
    <s v="ID2087"/>
    <s v=" Mr"/>
    <s v="Walsh"/>
    <s v="  Jeremy"/>
    <n v="35.200000000000003"/>
    <n v="4.28"/>
    <x v="0"/>
    <s v="No"/>
    <s v="No"/>
    <n v="0"/>
    <s v="No"/>
    <s v="Obesity"/>
    <s v="Normal"/>
    <s v="12-Nov-1999"/>
    <n v="23"/>
    <n v="1"/>
    <n v="2416.96"/>
    <s v="tier - 2"/>
    <s v="tier - 2"/>
    <s v="R1011"/>
  </r>
  <r>
    <s v="ID2088"/>
    <s v=" Ms"/>
    <s v="Teeuwen"/>
    <s v="  Rosalie"/>
    <n v="35.72"/>
    <n v="5.5"/>
    <x v="1"/>
    <s v="No"/>
    <s v="No"/>
    <n v="0"/>
    <s v="No"/>
    <s v="Obesity"/>
    <s v="Normal"/>
    <s v="3-Jun-2001"/>
    <n v="22"/>
    <n v="0"/>
    <n v="2404.73"/>
    <s v="tier - 2"/>
    <s v="tier - 3"/>
    <s v="R1012"/>
  </r>
  <r>
    <s v="ID2089"/>
    <s v=" Mr"/>
    <s v="List"/>
    <s v="  Jay"/>
    <n v="24.51"/>
    <n v="4.6900000000000004"/>
    <x v="0"/>
    <s v="No"/>
    <s v="No"/>
    <n v="0"/>
    <s v="No"/>
    <s v="Normal weight"/>
    <s v="Normal"/>
    <s v="10-Aug-1999"/>
    <n v="23"/>
    <n v="0"/>
    <n v="2396.1"/>
    <s v="tier - 2"/>
    <s v="tier - 1"/>
    <s v="R1019"/>
  </r>
  <r>
    <s v="ID2090"/>
    <s v=" Mr"/>
    <s v="Shafar"/>
    <s v="  Vitaliy"/>
    <n v="23.844999999999999"/>
    <n v="4.43"/>
    <x v="0"/>
    <s v="No"/>
    <s v="No"/>
    <n v="0"/>
    <s v="No"/>
    <s v="Normal weight"/>
    <s v="Normal"/>
    <s v="17-Dec-1999"/>
    <n v="23"/>
    <n v="0"/>
    <n v="2395.17"/>
    <s v="tier - 2"/>
    <s v="tier - 1"/>
    <s v="R1014"/>
  </r>
  <r>
    <s v="ID2091"/>
    <s v=" Mr"/>
    <s v="Copenhaver"/>
    <s v="  Benjamin W."/>
    <n v="15.68"/>
    <n v="6.16"/>
    <x v="1"/>
    <s v="No"/>
    <s v="No"/>
    <n v="1"/>
    <s v="No"/>
    <s v="Under Weight"/>
    <s v="Prediabetes"/>
    <s v="12-Dec-1988"/>
    <n v="34"/>
    <n v="3"/>
    <n v="2373.3000000000002"/>
    <s v="tier - 2"/>
    <s v="tier - 2"/>
    <s v="R1013"/>
  </r>
  <r>
    <s v="ID2092"/>
    <s v=" Mr"/>
    <s v="Stump"/>
    <s v="  Jesse"/>
    <n v="32.395000000000003"/>
    <n v="6.66"/>
    <x v="0"/>
    <s v="No"/>
    <s v="No"/>
    <n v="0"/>
    <s v="No"/>
    <s v="Obesity"/>
    <s v="Diabetes"/>
    <s v="5-Nov-2002"/>
    <n v="20"/>
    <n v="1"/>
    <n v="2362.23"/>
    <s v="tier - 2"/>
    <s v="tier - 1"/>
    <s v="R1012"/>
  </r>
  <r>
    <s v="ID2093"/>
    <s v=" Mr"/>
    <s v="Wehrman"/>
    <s v="  Mark"/>
    <n v="23.655000000000001"/>
    <n v="5.92"/>
    <x v="0"/>
    <s v="No"/>
    <s v="No"/>
    <n v="1"/>
    <s v="No"/>
    <s v="Normal weight"/>
    <s v="Prediabetes"/>
    <s v="21-Oct-1998"/>
    <n v="24"/>
    <n v="0"/>
    <n v="2352.9699999999998"/>
    <s v="tier - 3"/>
    <s v="tier - 3"/>
    <s v="R1012"/>
  </r>
  <r>
    <s v="ID2094"/>
    <s v=" Ms"/>
    <s v="Sischo"/>
    <s v="  Lauren"/>
    <n v="28.4"/>
    <n v="5.97"/>
    <x v="0"/>
    <s v="No"/>
    <s v="Yes"/>
    <n v="1"/>
    <s v="No"/>
    <s v="Over Weight"/>
    <s v="Prediabetes"/>
    <s v="18-Nov-2003"/>
    <n v="19"/>
    <n v="1"/>
    <n v="2331.52"/>
    <s v="tier - 2"/>
    <s v="tier - 3"/>
    <s v="R1011"/>
  </r>
  <r>
    <s v="ID2095"/>
    <s v=" Mr"/>
    <s v="Fonti"/>
    <s v="  Massimiliano"/>
    <n v="35.42"/>
    <n v="4.6399999999999997"/>
    <x v="1"/>
    <s v="No"/>
    <s v="No"/>
    <n v="0"/>
    <s v="No"/>
    <s v="Obesity"/>
    <s v="Normal"/>
    <s v="17-Dec-1996"/>
    <n v="26"/>
    <n v="0"/>
    <n v="2322.62"/>
    <s v="tier - 2"/>
    <s v="tier - 1"/>
    <s v="R1013"/>
  </r>
  <r>
    <s v="ID2096"/>
    <s v=" Mr"/>
    <s v="Merlis"/>
    <s v="  Josh"/>
    <n v="26.18"/>
    <n v="6.12"/>
    <x v="0"/>
    <s v="yes"/>
    <s v="No"/>
    <n v="1"/>
    <s v="No"/>
    <s v="Over Weight"/>
    <s v="Prediabetes"/>
    <s v="6-Sep-2004"/>
    <n v="18"/>
    <n v="2"/>
    <n v="2304"/>
    <s v="tier - 2"/>
    <s v="tier - 3"/>
    <s v="R1013"/>
  </r>
  <r>
    <s v="ID2097"/>
    <s v=" Mr"/>
    <s v="Hasegawa"/>
    <s v="  Kiyokatsu"/>
    <n v="20.8"/>
    <n v="4.87"/>
    <x v="1"/>
    <s v="No"/>
    <s v="No"/>
    <n v="0"/>
    <s v="No"/>
    <s v="Normal weight"/>
    <s v="Normal"/>
    <s v="28-Nov-1996"/>
    <n v="26"/>
    <n v="0"/>
    <n v="2302.3000000000002"/>
    <s v="tier - 1"/>
    <s v="tier - 2"/>
    <s v="R1011"/>
  </r>
  <r>
    <s v="ID2098"/>
    <s v=" Ms"/>
    <s v="Haselden"/>
    <s v="  Amanda L"/>
    <n v="15.82"/>
    <n v="4.5999999999999996"/>
    <x v="0"/>
    <s v="No"/>
    <s v="No"/>
    <n v="0"/>
    <s v="No"/>
    <s v="Under Weight"/>
    <s v="Normal"/>
    <s v="5-Oct-1989"/>
    <n v="33"/>
    <n v="3"/>
    <n v="2295.2399999999998"/>
    <s v="tier - 2"/>
    <s v="tier - 1"/>
    <s v="R1013"/>
  </r>
  <r>
    <s v="ID2099"/>
    <s v=" Mr"/>
    <s v="Simonson"/>
    <s v="  Matthew"/>
    <n v="17.670000000000002"/>
    <n v="4.78"/>
    <x v="0"/>
    <s v="No"/>
    <s v="No"/>
    <n v="0"/>
    <s v="No"/>
    <s v="Under Weight"/>
    <s v="Normal"/>
    <s v="16-Jun-1991"/>
    <n v="31"/>
    <n v="3"/>
    <n v="2277.7199999999998"/>
    <s v="tier - 2"/>
    <s v="tier - 1"/>
    <s v="R1013"/>
  </r>
  <r>
    <s v="ID2100"/>
    <s v=" Ms"/>
    <s v="Montag"/>
    <s v="  Julia M"/>
    <n v="31.92"/>
    <n v="11.05"/>
    <x v="0"/>
    <s v="No"/>
    <s v="No"/>
    <n v="0"/>
    <s v="No"/>
    <s v="Obesity"/>
    <s v="Diabetes"/>
    <s v="12-Nov-2002"/>
    <n v="20"/>
    <n v="0"/>
    <n v="2261.5700000000002"/>
    <s v="tier - 2"/>
    <s v="tier - 1"/>
    <s v="R1012"/>
  </r>
  <r>
    <s v="ID2101"/>
    <s v=" Ms"/>
    <s v="Deroian"/>
    <s v="  Rhea"/>
    <n v="28.975000000000001"/>
    <n v="7.62"/>
    <x v="0"/>
    <s v="No"/>
    <s v="No"/>
    <n v="0"/>
    <s v="No"/>
    <s v="Over Weight"/>
    <s v="Diabetes"/>
    <s v="15-Jul-2002"/>
    <n v="20"/>
    <n v="0"/>
    <n v="2257.48"/>
    <s v="tier - 2"/>
    <s v="tier - 1"/>
    <s v="R1012"/>
  </r>
  <r>
    <s v="ID2102"/>
    <s v=" Mr"/>
    <s v="Goetz"/>
    <s v="  Justin"/>
    <n v="31.73"/>
    <n v="4.78"/>
    <x v="1"/>
    <s v="yes"/>
    <s v="No"/>
    <n v="2"/>
    <s v="No"/>
    <s v="Obesity"/>
    <s v="Normal"/>
    <s v="11-Dec-2000"/>
    <n v="22"/>
    <n v="0"/>
    <n v="2254.8000000000002"/>
    <s v="tier - 2"/>
    <s v="tier - 3"/>
    <s v="R1016"/>
  </r>
  <r>
    <s v="ID2103"/>
    <s v=" Mr"/>
    <s v="Brady"/>
    <s v="  Shamus M."/>
    <n v="28.88"/>
    <n v="6.09"/>
    <x v="1"/>
    <s v="yes"/>
    <s v="No"/>
    <n v="2"/>
    <s v="No"/>
    <s v="Over Weight"/>
    <s v="Prediabetes"/>
    <s v="30-Jun-2000"/>
    <n v="22"/>
    <n v="0"/>
    <n v="2250.84"/>
    <s v="tier - 2"/>
    <s v="tier - 2"/>
    <s v="R1018"/>
  </r>
  <r>
    <s v="ID2104"/>
    <s v=" Mr"/>
    <s v="Moran"/>
    <s v="  Mike"/>
    <n v="25.555"/>
    <n v="5.1100000000000003"/>
    <x v="0"/>
    <s v="No"/>
    <s v="Yes"/>
    <n v="1"/>
    <s v="No"/>
    <s v="Over Weight"/>
    <s v="Normal"/>
    <s v="10-Dec-2003"/>
    <n v="19"/>
    <n v="1"/>
    <n v="2221.56"/>
    <s v="tier - 2"/>
    <s v="tier - 3"/>
    <s v="R1012"/>
  </r>
  <r>
    <s v="ID2105"/>
    <s v=" Ms"/>
    <s v="Strickler"/>
    <s v="  Mary Beth"/>
    <n v="37.29"/>
    <n v="4.46"/>
    <x v="0"/>
    <s v="yes"/>
    <s v="No"/>
    <n v="1"/>
    <s v="No"/>
    <s v="Obesity"/>
    <s v="Normal"/>
    <s v="12-Dec-2004"/>
    <n v="18"/>
    <n v="1"/>
    <n v="2219.4499999999998"/>
    <s v="tier - 2"/>
    <s v="tier - 1"/>
    <s v="R1013"/>
  </r>
  <r>
    <s v="ID2106"/>
    <s v=" Ms"/>
    <s v="Simone"/>
    <s v="  Erin"/>
    <n v="40.28"/>
    <n v="6.11"/>
    <x v="0"/>
    <s v="yes"/>
    <s v="No"/>
    <n v="1"/>
    <s v="No"/>
    <s v="Obesity"/>
    <s v="Prediabetes"/>
    <s v="25-Sep-2004"/>
    <n v="18"/>
    <n v="0"/>
    <n v="2217.6"/>
    <s v="tier - 2"/>
    <s v="tier - 1"/>
    <s v="R1024"/>
  </r>
  <r>
    <s v="ID2107"/>
    <s v=" Ms"/>
    <s v="Von Rock"/>
    <s v="  Hallie"/>
    <n v="40.185000000000002"/>
    <n v="4.66"/>
    <x v="0"/>
    <s v="yes"/>
    <s v="No"/>
    <n v="1"/>
    <s v="No"/>
    <s v="Obesity"/>
    <s v="Normal"/>
    <s v="13-Jun-2004"/>
    <n v="18"/>
    <n v="0"/>
    <n v="2217.4699999999998"/>
    <s v="tier - 2"/>
    <s v="tier - 1"/>
    <s v="R1024"/>
  </r>
  <r>
    <s v="ID2108"/>
    <s v=" Ms"/>
    <s v="Woodard"/>
    <s v="  Paige P"/>
    <n v="23.57"/>
    <n v="6.14"/>
    <x v="0"/>
    <s v="No"/>
    <s v="No"/>
    <n v="0"/>
    <s v="No"/>
    <s v="Normal weight"/>
    <s v="Prediabetes"/>
    <s v="17-Nov-1994"/>
    <n v="28"/>
    <n v="0"/>
    <n v="2213.21"/>
    <s v="tier - 2"/>
    <s v="tier - 2"/>
    <s v="R1013"/>
  </r>
  <r>
    <s v="ID2109"/>
    <s v=" Ms"/>
    <s v="Li"/>
    <s v="  Ji"/>
    <n v="35.625"/>
    <n v="6.21"/>
    <x v="0"/>
    <s v="yes"/>
    <s v="No"/>
    <n v="1"/>
    <s v="No"/>
    <s v="Obesity"/>
    <s v="Prediabetes"/>
    <s v="27-Jul-2004"/>
    <n v="18"/>
    <n v="0"/>
    <n v="2211.13"/>
    <s v="tier - 2"/>
    <s v="tier - 2"/>
    <s v="R1024"/>
  </r>
  <r>
    <s v="ID2110"/>
    <s v=" Ms"/>
    <s v="Sinda"/>
    <s v="  Carissa A"/>
    <n v="33.155000000000001"/>
    <n v="4.5999999999999996"/>
    <x v="0"/>
    <s v="yes"/>
    <s v="No"/>
    <n v="1"/>
    <s v="No"/>
    <s v="Obesity"/>
    <s v="Normal"/>
    <s v="6-Aug-2004"/>
    <n v="18"/>
    <n v="0"/>
    <n v="2207.6999999999998"/>
    <s v="tier - 2"/>
    <s v="tier - 2"/>
    <s v="R1024"/>
  </r>
  <r>
    <s v="ID2111"/>
    <s v=" Ms"/>
    <s v="Rydland"/>
    <s v="  Mona"/>
    <n v="31.92"/>
    <n v="5.04"/>
    <x v="0"/>
    <s v="yes"/>
    <s v="No"/>
    <n v="1"/>
    <s v="No"/>
    <s v="Obesity"/>
    <s v="Normal"/>
    <s v="13-Nov-2004"/>
    <n v="18"/>
    <n v="0"/>
    <n v="2205.98"/>
    <s v="tier - 2"/>
    <s v="tier - 3"/>
    <s v="R1024"/>
  </r>
  <r>
    <s v="ID2112"/>
    <s v=" Ms"/>
    <s v="Vespa"/>
    <s v="  Kristin R."/>
    <n v="30.305"/>
    <n v="5.08"/>
    <x v="0"/>
    <s v="yes"/>
    <s v="No"/>
    <n v="1"/>
    <s v="No"/>
    <s v="Obesity"/>
    <s v="Normal"/>
    <s v="28-Oct-2004"/>
    <n v="18"/>
    <n v="0"/>
    <n v="2203.7399999999998"/>
    <s v="tier - 2"/>
    <s v="tier - 2"/>
    <s v="R1024"/>
  </r>
  <r>
    <s v="ID2113"/>
    <s v=" Ms"/>
    <s v="Meadows"/>
    <s v="  Beth"/>
    <n v="30.114999999999998"/>
    <n v="4.38"/>
    <x v="0"/>
    <s v="yes"/>
    <s v="No"/>
    <n v="1"/>
    <s v="No"/>
    <s v="Obesity"/>
    <s v="Normal"/>
    <s v="6-Aug-2004"/>
    <n v="18"/>
    <n v="0"/>
    <n v="2203.4699999999998"/>
    <s v="tier - 2"/>
    <s v="tier - 2"/>
    <s v="R1024"/>
  </r>
  <r>
    <s v="ID2114"/>
    <s v=" Ms"/>
    <s v="Toppen"/>
    <s v="  Allison"/>
    <n v="24.09"/>
    <n v="4.79"/>
    <x v="0"/>
    <s v="yes"/>
    <s v="No"/>
    <n v="1"/>
    <s v="No"/>
    <s v="Normal weight"/>
    <s v="Normal"/>
    <s v="27-Jul-2004"/>
    <n v="18"/>
    <n v="1"/>
    <n v="2201.1"/>
    <s v="tier - 2"/>
    <s v="tier - 3"/>
    <s v="R1013"/>
  </r>
  <r>
    <s v="ID2115"/>
    <s v=" Ms"/>
    <s v="Ermer"/>
    <s v="  Ashley E"/>
    <n v="28.215"/>
    <n v="4.21"/>
    <x v="0"/>
    <s v="yes"/>
    <s v="No"/>
    <n v="1"/>
    <s v="No"/>
    <s v="Over Weight"/>
    <s v="Normal"/>
    <s v="12-Sep-2004"/>
    <n v="18"/>
    <n v="0"/>
    <n v="2200.83"/>
    <s v="tier - 2"/>
    <s v="tier - 2"/>
    <s v="R1024"/>
  </r>
  <r>
    <s v="ID2116"/>
    <s v=" Ms"/>
    <s v="Dionne"/>
    <s v="  Hilary K."/>
    <n v="26.315000000000001"/>
    <n v="5.47"/>
    <x v="0"/>
    <s v="yes"/>
    <s v="No"/>
    <n v="1"/>
    <s v="No"/>
    <s v="Over Weight"/>
    <s v="Normal"/>
    <s v="3-Sep-2004"/>
    <n v="18"/>
    <n v="0"/>
    <n v="2198.19"/>
    <s v="tier - 2"/>
    <s v="tier - 1"/>
    <s v="R1023"/>
  </r>
  <r>
    <s v="ID2117"/>
    <s v=" Ms"/>
    <s v="Stasulli"/>
    <s v="  Dominique"/>
    <n v="25.08"/>
    <n v="5.09"/>
    <x v="0"/>
    <s v="yes"/>
    <s v="No"/>
    <n v="1"/>
    <s v="No"/>
    <s v="Over Weight"/>
    <s v="Normal"/>
    <s v="7-Dec-2004"/>
    <n v="18"/>
    <n v="0"/>
    <n v="2196.4699999999998"/>
    <s v="tier - 2"/>
    <s v="tier - 3"/>
    <s v="R1024"/>
  </r>
  <r>
    <s v="ID2118"/>
    <s v=" Mr"/>
    <s v="Duran"/>
    <s v="  Carlos I"/>
    <n v="15.41"/>
    <n v="5.08"/>
    <x v="0"/>
    <s v="No"/>
    <s v="No"/>
    <n v="0"/>
    <s v="No"/>
    <s v="Under Weight"/>
    <s v="Normal"/>
    <s v="16-Dec-1991"/>
    <n v="31"/>
    <n v="3"/>
    <n v="2193.1999999999998"/>
    <s v="tier - 2"/>
    <s v="tier - 2"/>
    <s v="R1012"/>
  </r>
  <r>
    <s v="ID2119"/>
    <s v=" Mr"/>
    <s v="Klundt"/>
    <s v="  Matthew"/>
    <n v="23.83"/>
    <n v="5.68"/>
    <x v="0"/>
    <s v="No"/>
    <s v="No"/>
    <n v="0"/>
    <s v="No"/>
    <s v="Normal weight"/>
    <s v="Normal"/>
    <s v="27-Sep-1994"/>
    <n v="28"/>
    <n v="0"/>
    <n v="2170.08"/>
    <s v="tier - 2"/>
    <s v="tier - 2"/>
    <s v="R1013"/>
  </r>
  <r>
    <s v="ID2120"/>
    <s v=" Ms"/>
    <s v="Waters"/>
    <s v="  Kara"/>
    <n v="36"/>
    <n v="4.66"/>
    <x v="0"/>
    <s v="yes"/>
    <s v="No"/>
    <n v="1"/>
    <s v="No"/>
    <s v="Obesity"/>
    <s v="Normal"/>
    <s v="23-Aug-2000"/>
    <n v="22"/>
    <n v="0"/>
    <n v="2166.73"/>
    <s v="tier - 2"/>
    <s v="tier - 2"/>
    <s v="R1011"/>
  </r>
  <r>
    <s v="ID2121"/>
    <s v=" Ms"/>
    <s v="Rusk"/>
    <s v="  Sarah S"/>
    <n v="28.82"/>
    <n v="5.59"/>
    <x v="0"/>
    <s v="yes"/>
    <s v="No"/>
    <n v="1"/>
    <s v="No"/>
    <s v="Over Weight"/>
    <s v="Normal"/>
    <s v="10-Dec-2000"/>
    <n v="22"/>
    <n v="0"/>
    <n v="2156.75"/>
    <s v="tier - 2"/>
    <s v="tier - 2"/>
    <s v="R1013"/>
  </r>
  <r>
    <s v="ID2122"/>
    <s v=" Ms"/>
    <s v="Gersbach"/>
    <s v="  Shauna R."/>
    <n v="28.05"/>
    <n v="6.2"/>
    <x v="0"/>
    <s v="yes"/>
    <s v="No"/>
    <n v="1"/>
    <s v="No"/>
    <s v="Over Weight"/>
    <s v="Prediabetes"/>
    <s v="29-Nov-2000"/>
    <n v="22"/>
    <n v="0"/>
    <n v="2155.6799999999998"/>
    <s v="tier - 2"/>
    <s v="tier - 3"/>
    <s v="R1013"/>
  </r>
  <r>
    <s v="ID2123"/>
    <s v=" Ms"/>
    <s v="Taylor-Watson"/>
    <s v="  Lindsay J."/>
    <n v="27.1"/>
    <n v="4.45"/>
    <x v="0"/>
    <s v="yes"/>
    <s v="No"/>
    <n v="1"/>
    <s v="No"/>
    <s v="Over Weight"/>
    <s v="Normal"/>
    <s v="22-Oct-2000"/>
    <n v="22"/>
    <n v="0"/>
    <n v="2154.36"/>
    <s v="tier - 2"/>
    <s v="tier - 2"/>
    <s v="R1011"/>
  </r>
  <r>
    <s v="ID2124"/>
    <s v=" Ms"/>
    <s v="Crawford"/>
    <s v="  Danya A."/>
    <n v="24.3"/>
    <n v="6.1"/>
    <x v="1"/>
    <s v="yes"/>
    <s v="No"/>
    <n v="1"/>
    <s v="No"/>
    <s v="Normal weight"/>
    <s v="Prediabetes"/>
    <s v="27-Dec-2000"/>
    <n v="22"/>
    <n v="0"/>
    <n v="2150.4699999999998"/>
    <s v="tier - 2"/>
    <s v="tier - 3"/>
    <s v="R1011"/>
  </r>
  <r>
    <s v="ID2125"/>
    <s v=" Ms"/>
    <s v="Levitsky"/>
    <s v="  Lorraine"/>
    <n v="30.72"/>
    <n v="6.06"/>
    <x v="0"/>
    <s v="yes"/>
    <s v="No"/>
    <n v="1"/>
    <s v="No"/>
    <s v="Obesity"/>
    <s v="Prediabetes"/>
    <s v="4-Oct-2004"/>
    <n v="18"/>
    <n v="0"/>
    <n v="2144.85"/>
    <s v="tier - 2"/>
    <s v="tier - 1"/>
    <s v="R1011"/>
  </r>
  <r>
    <s v="ID2126"/>
    <s v=" Ms"/>
    <s v="Carroll"/>
    <s v="  Jennifer L."/>
    <n v="37.43"/>
    <n v="4.5599999999999996"/>
    <x v="0"/>
    <s v="No"/>
    <s v="Yes"/>
    <n v="1"/>
    <s v="No"/>
    <s v="Obesity"/>
    <s v="Normal"/>
    <s v="19-Aug-2003"/>
    <n v="19"/>
    <n v="0"/>
    <n v="2138.0700000000002"/>
    <s v="tier - 2"/>
    <s v="tier - 1"/>
    <s v="R1012"/>
  </r>
  <r>
    <s v="ID2127"/>
    <s v=" Mr"/>
    <s v="Campos"/>
    <s v="  Jesus Sr."/>
    <n v="25.74"/>
    <n v="6.41"/>
    <x v="1"/>
    <s v="No"/>
    <s v="Yes"/>
    <n v="1"/>
    <s v="No"/>
    <s v="Over Weight"/>
    <s v="Prediabetes"/>
    <s v="3-Sep-1997"/>
    <n v="25"/>
    <n v="0"/>
    <n v="2137.65"/>
    <s v="tier - 3"/>
    <s v="tier - 1"/>
    <s v="R1013"/>
  </r>
  <r>
    <s v="ID2128"/>
    <s v=" Ms"/>
    <s v="Flajslik"/>
    <s v="  Kristen"/>
    <n v="36.575000000000003"/>
    <n v="5.57"/>
    <x v="0"/>
    <s v="No"/>
    <s v="Yes"/>
    <n v="1"/>
    <s v="No"/>
    <s v="Obesity"/>
    <s v="Normal"/>
    <s v="26-Sep-2003"/>
    <n v="19"/>
    <n v="0"/>
    <n v="2136.88"/>
    <s v="tier - 2"/>
    <s v="tier - 2"/>
    <s v="R1012"/>
  </r>
  <r>
    <s v="ID2129"/>
    <s v=" Ms"/>
    <s v="Chua"/>
    <s v="  Catherine C."/>
    <n v="35.15"/>
    <n v="5.47"/>
    <x v="0"/>
    <s v="No"/>
    <s v="Yes"/>
    <n v="1"/>
    <s v="No"/>
    <s v="Obesity"/>
    <s v="Normal"/>
    <s v="1-Sep-2003"/>
    <n v="19"/>
    <n v="0"/>
    <n v="2134.9"/>
    <s v="tier - 2"/>
    <s v="tier - 3"/>
    <s v="R1012"/>
  </r>
  <r>
    <s v="ID2130"/>
    <s v=" Ms"/>
    <s v="Wiltse"/>
    <s v="  Paula"/>
    <n v="32.11"/>
    <n v="4.43"/>
    <x v="0"/>
    <s v="No"/>
    <s v="Yes"/>
    <n v="1"/>
    <s v="No"/>
    <s v="Obesity"/>
    <s v="Normal"/>
    <s v="22-Dec-2003"/>
    <n v="19"/>
    <n v="0"/>
    <n v="2130.6799999999998"/>
    <s v="tier - 2"/>
    <s v="tier - 3"/>
    <s v="R1012"/>
  </r>
  <r>
    <s v="ID2131"/>
    <s v=" Ms"/>
    <s v="Fisher"/>
    <s v="  Evan"/>
    <n v="30.495000000000001"/>
    <n v="4.95"/>
    <x v="0"/>
    <s v="No"/>
    <s v="Yes"/>
    <n v="1"/>
    <s v="No"/>
    <s v="Obesity"/>
    <s v="Normal"/>
    <s v="30-Aug-2003"/>
    <n v="19"/>
    <n v="0"/>
    <n v="2128.4299999999998"/>
    <s v="tier - 2"/>
    <s v="tier - 1"/>
    <s v="R1012"/>
  </r>
  <r>
    <s v="ID2132"/>
    <s v=" Mr"/>
    <s v="Wilzbacher"/>
    <s v="  Nathan J"/>
    <n v="29.24"/>
    <n v="4.04"/>
    <x v="0"/>
    <s v="yes"/>
    <s v="No"/>
    <n v="1"/>
    <s v="No"/>
    <s v="Over Weight"/>
    <s v="Normal"/>
    <s v="4-Nov-2004"/>
    <n v="18"/>
    <n v="0"/>
    <n v="2118.61"/>
    <s v="tier - 2"/>
    <s v="tier - 1"/>
    <s v="R1012"/>
  </r>
  <r>
    <s v="ID2133"/>
    <s v=" Ms"/>
    <s v="Thayer"/>
    <s v="  Ashley M"/>
    <n v="22.515000000000001"/>
    <n v="5.93"/>
    <x v="0"/>
    <s v="No"/>
    <s v="Yes"/>
    <n v="1"/>
    <s v="No"/>
    <s v="Normal weight"/>
    <s v="Prediabetes"/>
    <s v="30-Sep-2003"/>
    <n v="19"/>
    <n v="0"/>
    <n v="2117.34"/>
    <s v="tier - 2"/>
    <s v="tier - 3"/>
    <s v="R1012"/>
  </r>
  <r>
    <s v="ID2134"/>
    <s v=" Mr"/>
    <s v="Brosseau"/>
    <s v="  Jason"/>
    <n v="15.65"/>
    <n v="4.2300000000000004"/>
    <x v="0"/>
    <s v="No"/>
    <s v="No"/>
    <n v="0"/>
    <s v="No"/>
    <s v="Under Weight"/>
    <s v="Normal"/>
    <s v="21-Jul-1989"/>
    <n v="33"/>
    <n v="3"/>
    <n v="2106.2600000000002"/>
    <s v="tier - 2"/>
    <s v="tier - 2"/>
    <s v="R1013"/>
  </r>
  <r>
    <s v="ID2135"/>
    <s v=" Mr"/>
    <s v="Phares"/>
    <s v="  Marshall"/>
    <n v="27.36"/>
    <n v="5.59"/>
    <x v="1"/>
    <s v="No"/>
    <s v="No"/>
    <n v="0"/>
    <s v="No"/>
    <s v="Over Weight"/>
    <s v="Normal"/>
    <s v="28-Nov-2001"/>
    <n v="21"/>
    <n v="0"/>
    <n v="2104.11"/>
    <s v="tier - 2"/>
    <s v="tier - 1"/>
    <s v="R1016"/>
  </r>
  <r>
    <s v="ID2136"/>
    <s v=" Mr"/>
    <s v="Curley"/>
    <s v="  Lavar"/>
    <n v="22.3"/>
    <n v="4.8899999999999997"/>
    <x v="1"/>
    <s v="No"/>
    <s v="No"/>
    <n v="0"/>
    <s v="No"/>
    <s v="Normal weight"/>
    <s v="Normal"/>
    <s v="22-Jun-2001"/>
    <n v="21"/>
    <n v="1"/>
    <n v="2103.08"/>
    <s v="tier - 3"/>
    <s v="tier - 2"/>
    <s v="R1011"/>
  </r>
  <r>
    <s v="ID2137"/>
    <s v=" Mr"/>
    <s v="Johnston"/>
    <s v="  Charlie T."/>
    <n v="26.03"/>
    <n v="5.81"/>
    <x v="1"/>
    <s v="No"/>
    <s v="No"/>
    <n v="0"/>
    <s v="No"/>
    <s v="Over Weight"/>
    <s v="Prediabetes"/>
    <s v="14-Aug-2001"/>
    <n v="21"/>
    <n v="0"/>
    <n v="2102.2600000000002"/>
    <s v="tier - 3"/>
    <s v="tier - 2"/>
    <s v="R1019"/>
  </r>
  <r>
    <s v="ID2138"/>
    <s v=" Mrs"/>
    <s v="Padula"/>
    <s v="  Lauren"/>
    <n v="27.74"/>
    <n v="4.29"/>
    <x v="0"/>
    <s v="yes"/>
    <s v="No"/>
    <n v="1"/>
    <s v="No"/>
    <s v="Over Weight"/>
    <s v="Normal"/>
    <s v="12-Jun-2004"/>
    <n v="18"/>
    <n v="0"/>
    <n v="2094.1"/>
    <s v="tier - 3"/>
    <s v="tier - 2"/>
    <s v="R1025"/>
  </r>
  <r>
    <s v="ID2139"/>
    <s v=" Mr"/>
    <s v="Gamirov"/>
    <s v="  Arthur"/>
    <n v="32.11"/>
    <n v="4.03"/>
    <x v="1"/>
    <s v="yes"/>
    <s v="No"/>
    <n v="2"/>
    <s v="No"/>
    <s v="Obesity"/>
    <s v="Normal"/>
    <s v="26-Jul-2000"/>
    <n v="22"/>
    <n v="0"/>
    <n v="2055.3200000000002"/>
    <s v="tier - 3"/>
    <s v="tier - 3"/>
    <s v="R1012"/>
  </r>
  <r>
    <s v="ID2140"/>
    <s v=" Mr"/>
    <s v="Briot"/>
    <s v="  Thomas"/>
    <n v="25.175000000000001"/>
    <n v="6.29"/>
    <x v="1"/>
    <s v="yes"/>
    <s v="No"/>
    <n v="2"/>
    <s v="No"/>
    <s v="Over Weight"/>
    <s v="Prediabetes"/>
    <s v="2-Sep-2000"/>
    <n v="22"/>
    <n v="0"/>
    <n v="2045.69"/>
    <s v="tier - 3"/>
    <s v="tier - 3"/>
    <s v="R1012"/>
  </r>
  <r>
    <s v="ID2141"/>
    <s v=" Ms"/>
    <s v="De Hueck"/>
    <s v="  Jennifer"/>
    <n v="39.49"/>
    <n v="4.4800000000000004"/>
    <x v="1"/>
    <s v="No"/>
    <s v="No"/>
    <n v="0"/>
    <s v="No"/>
    <s v="Obesity"/>
    <s v="Normal"/>
    <s v="4-Aug-2001"/>
    <n v="21"/>
    <n v="0"/>
    <n v="2026.97"/>
    <s v="tier - 3"/>
    <s v="tier - 2"/>
    <s v="R1013"/>
  </r>
  <r>
    <s v="ID2142"/>
    <s v=" Ms"/>
    <s v="Putt"/>
    <s v="  Tammy"/>
    <n v="34.869999999999997"/>
    <n v="5.51"/>
    <x v="1"/>
    <s v="No"/>
    <s v="No"/>
    <n v="0"/>
    <s v="No"/>
    <s v="Obesity"/>
    <s v="Normal"/>
    <s v="6-Sep-2001"/>
    <n v="21"/>
    <n v="0"/>
    <n v="2020.55"/>
    <s v="tier - 3"/>
    <s v="tier - 2"/>
    <s v="R1013"/>
  </r>
  <r>
    <s v="ID2143"/>
    <s v=" Ms"/>
    <s v="Deiman"/>
    <s v="  Lena"/>
    <n v="34.6"/>
    <n v="4.5"/>
    <x v="1"/>
    <s v="No"/>
    <s v="No"/>
    <n v="0"/>
    <s v="No"/>
    <s v="Obesity"/>
    <s v="Normal"/>
    <s v="1-Jul-2001"/>
    <n v="21"/>
    <n v="0"/>
    <n v="2020.18"/>
    <s v="tier - 3"/>
    <s v="tier - 1"/>
    <s v="R1011"/>
  </r>
  <r>
    <s v="ID2144"/>
    <s v=" Ms"/>
    <s v="Bonanni"/>
    <s v="  Valentina"/>
    <n v="25.8"/>
    <n v="6.29"/>
    <x v="1"/>
    <s v="No"/>
    <s v="No"/>
    <n v="0"/>
    <s v="No"/>
    <s v="Over Weight"/>
    <s v="Prediabetes"/>
    <s v="14-Aug-2001"/>
    <n v="21"/>
    <n v="0"/>
    <n v="2007.95"/>
    <s v="tier - 3"/>
    <s v="tier - 2"/>
    <s v="R1011"/>
  </r>
  <r>
    <s v="ID2145"/>
    <s v=" Mr"/>
    <s v="Stein"/>
    <s v="  Russell N."/>
    <n v="35.86"/>
    <n v="4.33"/>
    <x v="0"/>
    <s v="No"/>
    <s v="No"/>
    <n v="1"/>
    <s v="No"/>
    <s v="Obesity"/>
    <s v="Normal"/>
    <s v="14-Sep-1998"/>
    <n v="24"/>
    <n v="0"/>
    <n v="1986.93"/>
    <s v="tier - 3"/>
    <s v="tier - 2"/>
    <s v="R1013"/>
  </r>
  <r>
    <s v="ID2146"/>
    <s v=" Mr"/>
    <s v="Laumann"/>
    <s v="  Scott R."/>
    <n v="40.47"/>
    <n v="11.15"/>
    <x v="0"/>
    <s v="No"/>
    <s v="No"/>
    <n v="0"/>
    <s v="No"/>
    <s v="Obesity"/>
    <s v="Diabetes"/>
    <s v="29-Sep-2002"/>
    <n v="20"/>
    <n v="0"/>
    <n v="1984.45"/>
    <s v="tier - 3"/>
    <s v="tier - 3"/>
    <s v="R1016"/>
  </r>
  <r>
    <s v="ID2147"/>
    <s v=" Mr"/>
    <s v="Galaviz"/>
    <s v="  Jose Francisco Sr."/>
    <n v="32.01"/>
    <n v="6.45"/>
    <x v="0"/>
    <s v="No"/>
    <s v="No"/>
    <n v="1"/>
    <s v="No"/>
    <s v="Obesity"/>
    <s v="Prediabetes"/>
    <s v="29-Dec-1998"/>
    <n v="24"/>
    <n v="0"/>
    <n v="1981.58"/>
    <s v="tier - 3"/>
    <s v="tier - 1"/>
    <s v="R1013"/>
  </r>
  <r>
    <s v="ID2148"/>
    <s v=" Mr"/>
    <s v="Piper"/>
    <s v="  Paul J"/>
    <n v="33"/>
    <n v="9.27"/>
    <x v="0"/>
    <s v="No"/>
    <s v="No"/>
    <n v="0"/>
    <s v="No"/>
    <s v="Obesity"/>
    <s v="Diabetes"/>
    <s v="16-Jul-2002"/>
    <n v="20"/>
    <n v="1"/>
    <n v="1980.07"/>
    <s v="tier - 3"/>
    <s v="tier - 3"/>
    <s v="R1011"/>
  </r>
  <r>
    <s v="ID2149"/>
    <s v=" Mr"/>
    <s v="Cantini"/>
    <s v="  Adam"/>
    <n v="29.3"/>
    <n v="6.15"/>
    <x v="0"/>
    <s v="No"/>
    <s v="No"/>
    <n v="1"/>
    <s v="No"/>
    <s v="Over Weight"/>
    <s v="Prediabetes"/>
    <s v="29-Sep-1998"/>
    <n v="24"/>
    <n v="0"/>
    <n v="1977.82"/>
    <s v="tier - 3"/>
    <s v="tier - 1"/>
    <s v="R1011"/>
  </r>
  <r>
    <s v="ID2150"/>
    <s v=" Mr"/>
    <s v="Hartman"/>
    <s v="  Edward J."/>
    <n v="25.8"/>
    <n v="4.13"/>
    <x v="0"/>
    <s v="No"/>
    <s v="No"/>
    <n v="1"/>
    <s v="No"/>
    <s v="Over Weight"/>
    <s v="Normal"/>
    <s v="5-Oct-1998"/>
    <n v="24"/>
    <n v="0"/>
    <n v="1972.95"/>
    <s v="tier - 3"/>
    <s v="tier - 1"/>
    <s v="R1011"/>
  </r>
  <r>
    <s v="ID2151"/>
    <s v=" Mr"/>
    <s v="Werhane"/>
    <s v="  Patrick A."/>
    <n v="23.4"/>
    <n v="4.24"/>
    <x v="0"/>
    <s v="No"/>
    <s v="No"/>
    <n v="1"/>
    <s v="No"/>
    <s v="Normal weight"/>
    <s v="Normal"/>
    <s v="28-Sep-1998"/>
    <n v="24"/>
    <n v="0"/>
    <n v="1969.61"/>
    <s v="tier - 3"/>
    <s v="tier - 3"/>
    <s v="R1011"/>
  </r>
  <r>
    <s v="ID2152"/>
    <s v=" Mr"/>
    <s v="Davies"/>
    <s v="  Geraint H"/>
    <n v="27.93"/>
    <n v="9.8800000000000008"/>
    <x v="0"/>
    <s v="No"/>
    <s v="No"/>
    <n v="0"/>
    <s v="No"/>
    <s v="Over Weight"/>
    <s v="Diabetes"/>
    <s v="29-Jul-2002"/>
    <n v="20"/>
    <n v="0"/>
    <n v="1967.02"/>
    <s v="tier - 3"/>
    <s v="tier - 2"/>
    <s v="R1016"/>
  </r>
  <r>
    <s v="ID2153"/>
    <s v=" Mr"/>
    <s v="Hummel"/>
    <s v="  Dj"/>
    <n v="22"/>
    <n v="9.5"/>
    <x v="0"/>
    <s v="No"/>
    <s v="No"/>
    <n v="0"/>
    <s v="No"/>
    <s v="Normal weight"/>
    <s v="Diabetes"/>
    <s v="7-Sep-2002"/>
    <n v="20"/>
    <n v="1"/>
    <n v="1964.78"/>
    <s v="tier - 3"/>
    <s v="tier - 1"/>
    <s v="R1011"/>
  </r>
  <r>
    <s v="ID2154"/>
    <s v=" Mr"/>
    <s v="Lutz"/>
    <s v="  Zachary A"/>
    <n v="36.86"/>
    <n v="4.97"/>
    <x v="1"/>
    <s v="No"/>
    <s v="No"/>
    <n v="0"/>
    <s v="No"/>
    <s v="Obesity"/>
    <s v="Normal"/>
    <s v="9-Dec-2001"/>
    <n v="21"/>
    <n v="0"/>
    <n v="1917.32"/>
    <s v="tier - 3"/>
    <s v="tier - 2"/>
    <s v="R1012"/>
  </r>
  <r>
    <s v="ID2155"/>
    <s v=" Mr"/>
    <s v="Waters"/>
    <s v="  Brian W."/>
    <n v="31.254999999999999"/>
    <n v="5.49"/>
    <x v="1"/>
    <s v="No"/>
    <s v="No"/>
    <n v="0"/>
    <s v="No"/>
    <s v="Obesity"/>
    <s v="Normal"/>
    <s v="3-Aug-2001"/>
    <n v="21"/>
    <n v="0"/>
    <n v="1909.53"/>
    <s v="tier - 3"/>
    <s v="tier - 3"/>
    <s v="R1012"/>
  </r>
  <r>
    <s v="ID2156"/>
    <s v=" Mr"/>
    <s v="Viglienzoni"/>
    <s v="  Joe"/>
    <n v="23.06"/>
    <n v="4.47"/>
    <x v="0"/>
    <s v="No"/>
    <s v="No"/>
    <n v="0"/>
    <s v="No"/>
    <s v="Normal weight"/>
    <s v="Normal"/>
    <s v="6-Oct-1994"/>
    <n v="28"/>
    <n v="0"/>
    <n v="1908.9"/>
    <s v="tier - 3"/>
    <s v="tier - 3"/>
    <s v="R1013"/>
  </r>
  <r>
    <s v="ID2157"/>
    <s v=" Mr"/>
    <s v="Rathbun"/>
    <s v="  Stephen"/>
    <n v="28.975000000000001"/>
    <n v="4.34"/>
    <x v="1"/>
    <s v="No"/>
    <s v="No"/>
    <n v="0"/>
    <s v="No"/>
    <s v="Over Weight"/>
    <s v="Normal"/>
    <s v="10-Aug-2001"/>
    <n v="21"/>
    <n v="0"/>
    <n v="1906.36"/>
    <s v="tier - 3"/>
    <s v="tier - 1"/>
    <s v="R1012"/>
  </r>
  <r>
    <s v="ID2158"/>
    <s v=" Ms"/>
    <s v="crane"/>
    <s v="  Ellen L."/>
    <n v="33.299999999999997"/>
    <n v="9.49"/>
    <x v="0"/>
    <s v="No"/>
    <s v="No"/>
    <n v="0"/>
    <s v="No"/>
    <s v="Obesity"/>
    <s v="Diabetes"/>
    <s v="21-Aug-2002"/>
    <n v="20"/>
    <n v="0"/>
    <n v="1880.49"/>
    <s v="tier - 3"/>
    <s v="tier - 1"/>
    <s v="R1011"/>
  </r>
  <r>
    <s v="ID2159"/>
    <s v=" Ms"/>
    <s v="Conant"/>
    <s v="  Cindy"/>
    <n v="33"/>
    <n v="10.16"/>
    <x v="0"/>
    <s v="No"/>
    <s v="No"/>
    <n v="0"/>
    <s v="No"/>
    <s v="Obesity"/>
    <s v="Diabetes"/>
    <s v="29-Aug-2002"/>
    <n v="20"/>
    <n v="0"/>
    <n v="1880.07"/>
    <s v="tier - 3"/>
    <s v="tier - 2"/>
    <s v="R1013"/>
  </r>
  <r>
    <s v="ID2160"/>
    <s v=" Ms"/>
    <s v="Huyser-Wierenga"/>
    <s v="  Abigail R."/>
    <n v="31.46"/>
    <n v="11.19"/>
    <x v="0"/>
    <s v="No"/>
    <s v="No"/>
    <n v="0"/>
    <s v="No"/>
    <s v="Obesity"/>
    <s v="Diabetes"/>
    <s v="29-Oct-2002"/>
    <n v="20"/>
    <n v="0"/>
    <n v="1877.93"/>
    <s v="tier - 3"/>
    <s v="tier - 1"/>
    <s v="R1013"/>
  </r>
  <r>
    <s v="ID2161"/>
    <s v=" Ms"/>
    <s v="Natalini"/>
    <s v="  Amy L."/>
    <n v="29.6"/>
    <n v="11.03"/>
    <x v="0"/>
    <s v="No"/>
    <s v="No"/>
    <n v="0"/>
    <s v="No"/>
    <s v="Over Weight"/>
    <s v="Diabetes"/>
    <s v="22-Sep-2002"/>
    <n v="20"/>
    <n v="0"/>
    <n v="1875.34"/>
    <s v="tier - 3"/>
    <s v="tier - 2"/>
    <s v="R1011"/>
  </r>
  <r>
    <s v="ID2162"/>
    <s v=" Ms"/>
    <s v="Robbins"/>
    <s v="  Amy"/>
    <n v="22.05"/>
    <n v="4.43"/>
    <x v="1"/>
    <s v="No"/>
    <s v="No"/>
    <n v="0"/>
    <s v="No"/>
    <s v="Normal weight"/>
    <s v="Normal"/>
    <s v="2-Jul-1996"/>
    <n v="26"/>
    <n v="0"/>
    <n v="1865.98"/>
    <s v="tier - 3"/>
    <s v="tier - 3"/>
    <s v="R1012"/>
  </r>
  <r>
    <s v="ID2163"/>
    <s v=" Mrs"/>
    <s v="Stanislav"/>
    <s v="  Grace H"/>
    <n v="27.06"/>
    <n v="6.14"/>
    <x v="0"/>
    <s v="yes"/>
    <s v="No"/>
    <n v="1"/>
    <s v="No"/>
    <s v="Over Weight"/>
    <s v="Prediabetes"/>
    <s v="27-Dec-2004"/>
    <n v="18"/>
    <n v="0"/>
    <n v="1863.45"/>
    <s v="tier - 3"/>
    <s v="tier - 1"/>
    <s v="R1025"/>
  </r>
  <r>
    <s v="ID2164"/>
    <s v=" Ms"/>
    <s v="Meyer"/>
    <s v="  Caitie J."/>
    <n v="20.49"/>
    <n v="4.87"/>
    <x v="0"/>
    <s v="No"/>
    <s v="No"/>
    <n v="0"/>
    <s v="No"/>
    <s v="Normal weight"/>
    <s v="Normal"/>
    <s v="6-Dec-1994"/>
    <n v="28"/>
    <n v="0"/>
    <n v="1850.55"/>
    <s v="tier - 3"/>
    <s v="tier - 2"/>
    <s v="R1012"/>
  </r>
  <r>
    <s v="ID2165"/>
    <s v=" Mr"/>
    <s v="Mears"/>
    <s v="  Benjamin"/>
    <n v="28.4"/>
    <n v="4.3"/>
    <x v="0"/>
    <s v="No"/>
    <s v="Yes"/>
    <n v="1"/>
    <s v="No"/>
    <s v="Over Weight"/>
    <s v="Normal"/>
    <s v="20-Jul-2003"/>
    <n v="19"/>
    <n v="1"/>
    <n v="1842.52"/>
    <s v="tier - 3"/>
    <s v="tier - 2"/>
    <s v="R1011"/>
  </r>
  <r>
    <s v="ID2166"/>
    <s v=" Mr"/>
    <s v="Neill"/>
    <s v="  Ian T"/>
    <n v="41.91"/>
    <n v="6.19"/>
    <x v="0"/>
    <s v="No"/>
    <s v="No"/>
    <n v="0"/>
    <s v="No"/>
    <s v="Obesity"/>
    <s v="Prediabetes"/>
    <s v="12-Dec-1999"/>
    <n v="23"/>
    <n v="0"/>
    <n v="1837.28"/>
    <s v="tier - 3"/>
    <s v="tier - 2"/>
    <s v="R1013"/>
  </r>
  <r>
    <s v="ID2167"/>
    <s v=" Mr"/>
    <s v="Tola"/>
    <s v="  Tadese"/>
    <n v="24.6"/>
    <n v="6.19"/>
    <x v="0"/>
    <s v="No"/>
    <s v="Yes"/>
    <n v="1"/>
    <s v="No"/>
    <s v="Normal weight"/>
    <s v="Prediabetes"/>
    <s v="4-Aug-2003"/>
    <n v="19"/>
    <n v="1"/>
    <n v="1837.24"/>
    <s v="tier - 3"/>
    <s v="tier - 2"/>
    <s v="R1011"/>
  </r>
  <r>
    <s v="ID2168"/>
    <s v=" Mr"/>
    <s v="Briskman"/>
    <s v="  Jonathan"/>
    <n v="20.9"/>
    <n v="5.12"/>
    <x v="0"/>
    <s v="No"/>
    <s v="Yes"/>
    <n v="1"/>
    <s v="No"/>
    <s v="Normal weight"/>
    <s v="Normal"/>
    <s v="11-Aug-2003"/>
    <n v="19"/>
    <n v="1"/>
    <n v="1832.09"/>
    <s v="tier - 3"/>
    <s v="tier - 3"/>
    <s v="R1011"/>
  </r>
  <r>
    <s v="ID2169"/>
    <s v=" Mr"/>
    <s v="Ritzenhein"/>
    <s v="  Dathan"/>
    <n v="34.4"/>
    <n v="4.04"/>
    <x v="0"/>
    <s v="No"/>
    <s v="No"/>
    <n v="0"/>
    <s v="No"/>
    <s v="Obesity"/>
    <s v="Normal"/>
    <s v="1-Oct-1999"/>
    <n v="23"/>
    <n v="0"/>
    <n v="1826.84"/>
    <s v="tier - 3"/>
    <s v="tier - 2"/>
    <s v="R1011"/>
  </r>
  <r>
    <s v="ID2170"/>
    <s v=" Mr"/>
    <s v="Malkowski"/>
    <s v="  Eric"/>
    <n v="32.56"/>
    <n v="5.36"/>
    <x v="0"/>
    <s v="No"/>
    <s v="No"/>
    <n v="0"/>
    <s v="No"/>
    <s v="Obesity"/>
    <s v="Normal"/>
    <s v="17-Nov-1999"/>
    <n v="23"/>
    <n v="0"/>
    <n v="1824.29"/>
    <s v="tier - 3"/>
    <s v="tier - 3"/>
    <s v="R1013"/>
  </r>
  <r>
    <s v="ID2171"/>
    <s v=" Ms"/>
    <s v="Andreyko"/>
    <s v="  Allison M"/>
    <n v="27.98"/>
    <n v="4.38"/>
    <x v="0"/>
    <s v="yes"/>
    <s v="No"/>
    <n v="1"/>
    <s v="No"/>
    <s v="Over Weight"/>
    <s v="Normal"/>
    <s v="19-Aug-2004"/>
    <n v="18"/>
    <n v="0"/>
    <n v="1822.54"/>
    <s v="tier - 3"/>
    <s v="tier - 1"/>
    <s v="R1012"/>
  </r>
  <r>
    <s v="ID2172"/>
    <s v=" Mr"/>
    <s v="Landry"/>
    <s v="  Paul"/>
    <n v="26.51"/>
    <n v="4.58"/>
    <x v="0"/>
    <s v="No"/>
    <s v="No"/>
    <n v="0"/>
    <s v="No"/>
    <s v="Over Weight"/>
    <s v="Normal"/>
    <s v="25-Sep-1999"/>
    <n v="23"/>
    <n v="0"/>
    <n v="1815.88"/>
    <s v="tier - 3"/>
    <s v="tier - 3"/>
    <s v="R1013"/>
  </r>
  <r>
    <s v="ID2173"/>
    <s v=" Mr"/>
    <s v="Lozier"/>
    <s v="  Aaron R"/>
    <n v="29.734999999999999"/>
    <n v="11.92"/>
    <x v="0"/>
    <s v="No"/>
    <s v="No"/>
    <n v="0"/>
    <s v="No"/>
    <s v="Over Weight"/>
    <s v="Diabetes"/>
    <s v="13-Dec-2002"/>
    <n v="20"/>
    <n v="0"/>
    <n v="1769.53"/>
    <s v="tier - 3"/>
    <s v="tier - 3"/>
    <s v="R1012"/>
  </r>
  <r>
    <s v="ID2174"/>
    <s v=" Ms"/>
    <s v="O'Brien"/>
    <s v="  Caitlin H."/>
    <n v="40.5"/>
    <n v="5.4"/>
    <x v="0"/>
    <s v="No"/>
    <s v="Yes"/>
    <n v="1"/>
    <s v="No"/>
    <s v="Obesity"/>
    <s v="Normal"/>
    <s v="19-Nov-2003"/>
    <n v="19"/>
    <n v="0"/>
    <n v="1759.34"/>
    <s v="tier - 3"/>
    <s v="tier - 1"/>
    <s v="R1011"/>
  </r>
  <r>
    <s v="ID2175"/>
    <s v=" Mr"/>
    <s v="Rodas"/>
    <s v="  Harald E."/>
    <n v="25.64"/>
    <n v="4.76"/>
    <x v="0"/>
    <s v="No"/>
    <s v="No"/>
    <n v="1"/>
    <s v="No"/>
    <s v="Over Weight"/>
    <s v="Normal"/>
    <s v="7-Oct-1998"/>
    <n v="24"/>
    <n v="0"/>
    <n v="1756.6"/>
    <s v="tier - 3"/>
    <s v="tier - 3"/>
    <s v="R1013"/>
  </r>
  <r>
    <s v="ID2176"/>
    <s v=" Ms"/>
    <s v="O'Connor"/>
    <s v="  Siobhan A."/>
    <n v="32.9"/>
    <n v="4.78"/>
    <x v="0"/>
    <s v="No"/>
    <s v="Yes"/>
    <n v="1"/>
    <s v="No"/>
    <s v="Obesity"/>
    <s v="Normal"/>
    <s v="26-Sep-2003"/>
    <n v="19"/>
    <n v="0"/>
    <n v="1748.77"/>
    <s v="tier - 3"/>
    <s v="tier - 1"/>
    <s v="R1011"/>
  </r>
  <r>
    <s v="ID2177"/>
    <s v=" Ms"/>
    <s v="White"/>
    <s v="  Andrea J."/>
    <n v="29.8"/>
    <n v="4.26"/>
    <x v="0"/>
    <s v="No"/>
    <s v="Yes"/>
    <n v="1"/>
    <s v="No"/>
    <s v="Over Weight"/>
    <s v="Normal"/>
    <s v="28-Jul-2003"/>
    <n v="19"/>
    <n v="0"/>
    <n v="1744.47"/>
    <s v="tier - 3"/>
    <s v="tier - 1"/>
    <s v="R1011"/>
  </r>
  <r>
    <s v="ID2178"/>
    <s v=" Ms"/>
    <s v="Davenport"/>
    <s v="  Marie"/>
    <n v="28.9"/>
    <n v="5.85"/>
    <x v="0"/>
    <s v="No"/>
    <s v="Yes"/>
    <n v="1"/>
    <s v="No"/>
    <s v="Over Weight"/>
    <s v="Prediabetes"/>
    <s v="25-Jul-2003"/>
    <n v="19"/>
    <n v="0"/>
    <n v="1743.21"/>
    <s v="tier - 3"/>
    <s v="tier - 1"/>
    <s v="R1011"/>
  </r>
  <r>
    <s v="ID2179"/>
    <s v=" Ms"/>
    <s v="Karmen"/>
    <s v="  Rachel A."/>
    <n v="24.7"/>
    <n v="5.32"/>
    <x v="0"/>
    <s v="No"/>
    <s v="Yes"/>
    <n v="1"/>
    <s v="No"/>
    <s v="Normal weight"/>
    <s v="Normal"/>
    <s v="14-Nov-2003"/>
    <n v="19"/>
    <n v="0"/>
    <n v="1737.38"/>
    <s v="tier - 3"/>
    <s v="tier - 2"/>
    <s v="R1011"/>
  </r>
  <r>
    <s v="ID2180"/>
    <s v=" Ms"/>
    <s v="Miller"/>
    <s v="  Emma"/>
    <n v="20.6"/>
    <n v="5.14"/>
    <x v="0"/>
    <s v="No"/>
    <s v="Yes"/>
    <n v="1"/>
    <s v="No"/>
    <s v="Normal weight"/>
    <s v="Normal"/>
    <s v="9-Nov-2003"/>
    <n v="19"/>
    <n v="0"/>
    <n v="1731.68"/>
    <s v="tier - 3"/>
    <s v="tier - 2"/>
    <s v="R1011"/>
  </r>
  <r>
    <s v="ID2181"/>
    <s v=" Ms"/>
    <s v="Lippmann"/>
    <s v="  Kiersten"/>
    <n v="18.600000000000001"/>
    <n v="5"/>
    <x v="0"/>
    <s v="No"/>
    <s v="Yes"/>
    <n v="1"/>
    <s v="No"/>
    <s v="Normal weight"/>
    <s v="Normal"/>
    <s v="1-Sep-2003"/>
    <n v="19"/>
    <n v="0"/>
    <n v="1728.9"/>
    <s v="tier - 3"/>
    <s v="tier - 2"/>
    <s v="R1011"/>
  </r>
  <r>
    <s v="ID2182"/>
    <s v=" Ms"/>
    <s v="Klehm"/>
    <s v="  Rachael"/>
    <n v="17.8"/>
    <n v="4.55"/>
    <x v="0"/>
    <s v="No"/>
    <s v="Yes"/>
    <n v="1"/>
    <s v="No"/>
    <s v="Under Weight"/>
    <s v="Normal"/>
    <s v="21-Nov-2003"/>
    <n v="19"/>
    <n v="0"/>
    <n v="1727.79"/>
    <s v="tier - 3"/>
    <s v="tier - 3"/>
    <s v="R1011"/>
  </r>
  <r>
    <s v="ID2183"/>
    <s v=" Mr"/>
    <s v="Murphy"/>
    <s v="  Timothy P."/>
    <n v="35.200000000000003"/>
    <n v="5.97"/>
    <x v="0"/>
    <s v="yes"/>
    <s v="No"/>
    <n v="1"/>
    <s v="No"/>
    <s v="Obesity"/>
    <s v="Prediabetes"/>
    <s v="9-Sep-2004"/>
    <n v="18"/>
    <n v="1"/>
    <n v="1727.54"/>
    <s v="tier - 3"/>
    <s v="tier - 1"/>
    <s v="R1013"/>
  </r>
  <r>
    <s v="ID2184"/>
    <s v=" Mr"/>
    <s v="Desisa"/>
    <s v="  Lelisa"/>
    <n v="33.770000000000003"/>
    <n v="4.0199999999999996"/>
    <x v="0"/>
    <s v="yes"/>
    <s v="No"/>
    <n v="1"/>
    <s v="No"/>
    <s v="Obesity"/>
    <s v="Normal"/>
    <s v="21-Oct-2004"/>
    <n v="18"/>
    <n v="1"/>
    <n v="1725.55"/>
    <s v="tier - 3"/>
    <s v="tier - 2"/>
    <s v="R1013"/>
  </r>
  <r>
    <s v="ID2185"/>
    <s v=" Mr"/>
    <s v="Brooks"/>
    <s v="  Nate"/>
    <n v="30.03"/>
    <n v="4.04"/>
    <x v="0"/>
    <s v="yes"/>
    <s v="No"/>
    <n v="1"/>
    <s v="No"/>
    <s v="Obesity"/>
    <s v="Normal"/>
    <s v="11-Sep-2004"/>
    <n v="18"/>
    <n v="1"/>
    <n v="1720.35"/>
    <s v="tier - 3"/>
    <s v="tier - 3"/>
    <s v="R1013"/>
  </r>
  <r>
    <s v="ID2186"/>
    <s v=" Mr"/>
    <s v="Stone"/>
    <s v="  Chris C."/>
    <n v="29.37"/>
    <n v="5.54"/>
    <x v="0"/>
    <s v="yes"/>
    <s v="No"/>
    <n v="1"/>
    <s v="No"/>
    <s v="Over Weight"/>
    <s v="Normal"/>
    <s v="10-Jun-2004"/>
    <n v="18"/>
    <n v="1"/>
    <n v="1719.44"/>
    <s v="tier - 3"/>
    <s v="tier - 3"/>
    <s v="R1013"/>
  </r>
  <r>
    <s v="ID2187"/>
    <s v=" Mr"/>
    <s v="Weispfennig"/>
    <s v="  Scott"/>
    <n v="28.5"/>
    <n v="4.03"/>
    <x v="0"/>
    <s v="yes"/>
    <s v="No"/>
    <n v="1"/>
    <s v="No"/>
    <s v="Over Weight"/>
    <s v="Normal"/>
    <s v="21-Sep-2004"/>
    <n v="18"/>
    <n v="0"/>
    <n v="1712.23"/>
    <s v="tier - 3"/>
    <s v="tier - 1"/>
    <s v="R1016"/>
  </r>
  <r>
    <s v="ID2188"/>
    <s v=" Mr"/>
    <s v="Sorrell"/>
    <s v="  Kevin"/>
    <n v="23.32"/>
    <n v="5.62"/>
    <x v="0"/>
    <s v="yes"/>
    <s v="No"/>
    <n v="1"/>
    <s v="No"/>
    <s v="Normal weight"/>
    <s v="Normal"/>
    <s v="19-Sep-2004"/>
    <n v="18"/>
    <n v="1"/>
    <n v="1711.03"/>
    <s v="tier - 3"/>
    <s v="tier - 3"/>
    <s v="R1013"/>
  </r>
  <r>
    <s v="ID2189"/>
    <s v=" Mr"/>
    <s v="Morris"/>
    <s v="  Erik C."/>
    <n v="26.125"/>
    <n v="5.27"/>
    <x v="0"/>
    <s v="yes"/>
    <s v="No"/>
    <n v="1"/>
    <s v="No"/>
    <s v="Over Weight"/>
    <s v="Normal"/>
    <s v="12-Dec-2004"/>
    <n v="18"/>
    <n v="0"/>
    <n v="1708.93"/>
    <s v="tier - 3"/>
    <s v="tier - 1"/>
    <s v="R1019"/>
  </r>
  <r>
    <s v="ID2190"/>
    <s v=" Mr"/>
    <s v="Marek"/>
    <s v="  Shawn C"/>
    <n v="25.46"/>
    <n v="5.18"/>
    <x v="0"/>
    <s v="yes"/>
    <s v="No"/>
    <n v="1"/>
    <s v="No"/>
    <s v="Over Weight"/>
    <s v="Normal"/>
    <s v="17-Oct-2004"/>
    <n v="18"/>
    <n v="0"/>
    <n v="1708"/>
    <s v="tier - 3"/>
    <s v="tier - 2"/>
    <s v="R1016"/>
  </r>
  <r>
    <s v="ID2191"/>
    <s v=" Mr"/>
    <s v="Armstrong"/>
    <s v="  Vajin L."/>
    <n v="23.75"/>
    <n v="5.27"/>
    <x v="0"/>
    <s v="yes"/>
    <s v="No"/>
    <n v="1"/>
    <s v="No"/>
    <s v="Normal weight"/>
    <s v="Normal"/>
    <s v="6-Dec-2004"/>
    <n v="18"/>
    <n v="0"/>
    <n v="1705.62"/>
    <s v="tier - 2"/>
    <s v="tier - 2"/>
    <s v="R1015"/>
  </r>
  <r>
    <s v="ID2192"/>
    <s v=" Mr"/>
    <s v="Werner"/>
    <s v="  John K. Jr."/>
    <n v="23.085000000000001"/>
    <n v="5.62"/>
    <x v="0"/>
    <s v="yes"/>
    <s v="No"/>
    <n v="1"/>
    <s v="No"/>
    <s v="Normal weight"/>
    <s v="Normal"/>
    <s v="14-Dec-2004"/>
    <n v="18"/>
    <n v="0"/>
    <n v="1704.7"/>
    <s v="tier - 2"/>
    <s v="tier - 3"/>
    <s v="R1018"/>
  </r>
  <r>
    <s v="ID2193"/>
    <s v=" Mr"/>
    <s v="Gries"/>
    <s v="  Kevin J."/>
    <n v="22.99"/>
    <n v="5.0599999999999996"/>
    <x v="0"/>
    <s v="yes"/>
    <s v="No"/>
    <n v="1"/>
    <s v="No"/>
    <s v="Normal weight"/>
    <s v="Normal"/>
    <s v="7-Nov-2004"/>
    <n v="18"/>
    <n v="0"/>
    <n v="1704.57"/>
    <s v="tier - 2"/>
    <s v="tier - 1"/>
    <s v="R1016"/>
  </r>
  <r>
    <s v="ID2194"/>
    <s v=" Mr"/>
    <s v="Mills"/>
    <s v="  Kirby W."/>
    <n v="21.47"/>
    <n v="4.6900000000000004"/>
    <x v="0"/>
    <s v="yes"/>
    <s v="No"/>
    <n v="1"/>
    <s v="No"/>
    <s v="Normal weight"/>
    <s v="Normal"/>
    <s v="10-Dec-2004"/>
    <n v="18"/>
    <n v="0"/>
    <n v="1702.46"/>
    <s v="tier - 2"/>
    <s v="tier - 3"/>
    <s v="R1019"/>
  </r>
  <r>
    <s v="ID2195"/>
    <s v=" Mr"/>
    <s v="Penny"/>
    <s v="  J A"/>
    <n v="15.96"/>
    <n v="5.44"/>
    <x v="0"/>
    <s v="yes"/>
    <s v="No"/>
    <n v="1"/>
    <s v="No"/>
    <s v="Under Weight"/>
    <s v="Normal"/>
    <s v="17-Nov-2004"/>
    <n v="18"/>
    <n v="0"/>
    <n v="1694.8"/>
    <s v="tier - 2"/>
    <s v="tier - 2"/>
    <s v="R1015"/>
  </r>
  <r>
    <s v="ID2196"/>
    <s v=" Mr"/>
    <s v="Hicks"/>
    <s v="  Dustin G."/>
    <n v="39.5"/>
    <n v="5.05"/>
    <x v="0"/>
    <s v="yes"/>
    <s v="No"/>
    <n v="1"/>
    <s v="No"/>
    <s v="Obesity"/>
    <s v="Normal"/>
    <s v="21-Oct-2000"/>
    <n v="22"/>
    <n v="0"/>
    <n v="1682.6"/>
    <s v="tier - 2"/>
    <s v="tier - 2"/>
    <s v="R1011"/>
  </r>
  <r>
    <s v="ID2197"/>
    <s v=" Mr"/>
    <s v="Masayesva"/>
    <s v="  Anthony G"/>
    <n v="33.770000000000003"/>
    <n v="6"/>
    <x v="0"/>
    <s v="yes"/>
    <s v="No"/>
    <n v="1"/>
    <s v="No"/>
    <s v="Obesity"/>
    <s v="Prediabetes"/>
    <s v="10-Jun-2000"/>
    <n v="22"/>
    <n v="0"/>
    <n v="1674.63"/>
    <s v="tier - 2"/>
    <s v="tier - 2"/>
    <s v="R1013"/>
  </r>
  <r>
    <s v="ID2198"/>
    <s v=" Mr"/>
    <s v="Paavola"/>
    <s v="  Ryan"/>
    <n v="26.84"/>
    <n v="5.99"/>
    <x v="1"/>
    <s v="yes"/>
    <s v="No"/>
    <n v="1"/>
    <s v="No"/>
    <s v="Over Weight"/>
    <s v="Prediabetes"/>
    <s v="23-Oct-2000"/>
    <n v="22"/>
    <n v="0"/>
    <n v="1665"/>
    <s v="tier - 2"/>
    <s v="tier - 2"/>
    <s v="R1013"/>
  </r>
  <r>
    <s v="ID2199"/>
    <s v=" Mr"/>
    <s v="Gehlsen"/>
    <s v="  Eric N"/>
    <n v="35.53"/>
    <n v="4.3600000000000003"/>
    <x v="0"/>
    <s v="No"/>
    <s v="Yes"/>
    <n v="1"/>
    <s v="No"/>
    <s v="Obesity"/>
    <s v="Normal"/>
    <s v="30-Dec-2003"/>
    <n v="19"/>
    <n v="0"/>
    <n v="1646.43"/>
    <s v="tier - 2"/>
    <s v="tier - 1"/>
    <s v="R1012"/>
  </r>
  <r>
    <s v="ID2200"/>
    <s v=" Mr"/>
    <s v="Roche"/>
    <s v="  Connor"/>
    <n v="30.59"/>
    <n v="4.41"/>
    <x v="0"/>
    <s v="No"/>
    <s v="Yes"/>
    <n v="1"/>
    <s v="No"/>
    <s v="Obesity"/>
    <s v="Normal"/>
    <s v="21-Aug-2003"/>
    <n v="19"/>
    <n v="0"/>
    <n v="1639.56"/>
    <s v="tier - 2"/>
    <s v="tier - 2"/>
    <s v="R1012"/>
  </r>
  <r>
    <s v="ID2201"/>
    <s v=" Mr"/>
    <s v="Hearn"/>
    <s v="  Patrick H."/>
    <n v="30.59"/>
    <n v="4.17"/>
    <x v="0"/>
    <s v="No"/>
    <s v="Yes"/>
    <n v="1"/>
    <s v="No"/>
    <s v="Obesity"/>
    <s v="Normal"/>
    <s v="16-Sep-2003"/>
    <n v="19"/>
    <n v="0"/>
    <n v="1639.56"/>
    <s v="tier - 2"/>
    <s v="tier - 2"/>
    <s v="R1012"/>
  </r>
  <r>
    <s v="ID2202"/>
    <s v=" Mr"/>
    <s v="Dimson"/>
    <s v="  Tyler"/>
    <n v="27.835000000000001"/>
    <n v="4.4400000000000004"/>
    <x v="0"/>
    <s v="No"/>
    <s v="Yes"/>
    <n v="1"/>
    <s v="No"/>
    <s v="Over Weight"/>
    <s v="Normal"/>
    <s v="30-Dec-2003"/>
    <n v="19"/>
    <n v="0"/>
    <n v="1635.73"/>
    <s v="tier - 2"/>
    <s v="tier - 3"/>
    <s v="R1012"/>
  </r>
  <r>
    <s v="ID2203"/>
    <s v=" Ms"/>
    <s v="Slason"/>
    <s v="  Deborah L."/>
    <n v="40.26"/>
    <n v="5.52"/>
    <x v="0"/>
    <s v="yes"/>
    <s v="No"/>
    <n v="1"/>
    <s v="No"/>
    <s v="Obesity"/>
    <s v="Normal"/>
    <s v="13-Jun-2004"/>
    <n v="18"/>
    <n v="0"/>
    <n v="1634.57"/>
    <s v="tier - 2"/>
    <s v="tier - 2"/>
    <s v="R1013"/>
  </r>
  <r>
    <s v="ID2204"/>
    <s v=" Ms"/>
    <s v="Gibson"/>
    <s v="  Andrea K"/>
    <n v="39.82"/>
    <n v="6.01"/>
    <x v="0"/>
    <s v="yes"/>
    <s v="No"/>
    <n v="1"/>
    <s v="No"/>
    <s v="Obesity"/>
    <s v="Prediabetes"/>
    <s v="8-Aug-2004"/>
    <n v="18"/>
    <n v="0"/>
    <n v="1633.96"/>
    <s v="tier - 2"/>
    <s v="tier - 1"/>
    <s v="R1013"/>
  </r>
  <r>
    <s v="ID2205"/>
    <s v=" Ms"/>
    <s v="Erdos"/>
    <s v="  Elleree"/>
    <n v="39.159999999999997"/>
    <n v="5.81"/>
    <x v="0"/>
    <s v="yes"/>
    <s v="No"/>
    <n v="1"/>
    <s v="No"/>
    <s v="Obesity"/>
    <s v="Prediabetes"/>
    <s v="13-Dec-2004"/>
    <n v="18"/>
    <n v="0"/>
    <n v="1633.04"/>
    <s v="tier - 2"/>
    <s v="tier - 2"/>
    <s v="R1013"/>
  </r>
  <r>
    <s v="ID2206"/>
    <s v=" Mr"/>
    <s v="Cushman"/>
    <s v="  Brandon J"/>
    <n v="25.555"/>
    <n v="4.37"/>
    <x v="0"/>
    <s v="No"/>
    <s v="Yes"/>
    <n v="1"/>
    <s v="No"/>
    <s v="Over Weight"/>
    <s v="Normal"/>
    <s v="16-Sep-2003"/>
    <n v="19"/>
    <n v="0"/>
    <n v="1632.56"/>
    <s v="tier - 2"/>
    <s v="tier - 2"/>
    <s v="R1012"/>
  </r>
  <r>
    <s v="ID2207"/>
    <s v=" Mr"/>
    <s v="Hammel"/>
    <s v="  Steve"/>
    <n v="25.175000000000001"/>
    <n v="5.74"/>
    <x v="0"/>
    <s v="No"/>
    <s v="Yes"/>
    <n v="1"/>
    <s v="No"/>
    <s v="Over Weight"/>
    <s v="Prediabetes"/>
    <s v="3-Oct-2003"/>
    <n v="19"/>
    <n v="0"/>
    <n v="1632.04"/>
    <s v="tier - 2"/>
    <s v="tier - 2"/>
    <s v="R1012"/>
  </r>
  <r>
    <s v="ID2208"/>
    <s v=" Ms"/>
    <s v="Ytterstad"/>
    <s v="  Nina Wavik Sr."/>
    <n v="38.28"/>
    <n v="5.39"/>
    <x v="0"/>
    <s v="yes"/>
    <s v="No"/>
    <n v="1"/>
    <s v="No"/>
    <s v="Obesity"/>
    <s v="Normal"/>
    <s v="9-Jul-2004"/>
    <n v="18"/>
    <n v="0"/>
    <n v="1631.82"/>
    <s v="tier - 2"/>
    <s v="tier - 1"/>
    <s v="R1013"/>
  </r>
  <r>
    <s v="ID2209"/>
    <s v=" Ms"/>
    <s v="Prince"/>
    <s v="  Dani"/>
    <n v="38.17"/>
    <n v="4.07"/>
    <x v="0"/>
    <s v="yes"/>
    <s v="No"/>
    <n v="1"/>
    <s v="No"/>
    <s v="Obesity"/>
    <s v="Normal"/>
    <s v="5-Dec-2004"/>
    <n v="18"/>
    <n v="0"/>
    <n v="1631.67"/>
    <s v="tier - 2"/>
    <s v="tier - 3"/>
    <s v="R1013"/>
  </r>
  <r>
    <s v="ID2210"/>
    <s v=" Ms"/>
    <s v="Freeman"/>
    <s v="  Jennifer A."/>
    <n v="36.85"/>
    <n v="5.49"/>
    <x v="0"/>
    <s v="yes"/>
    <s v="No"/>
    <n v="1"/>
    <s v="No"/>
    <s v="Obesity"/>
    <s v="Normal"/>
    <s v="4-Oct-2004"/>
    <n v="18"/>
    <n v="0"/>
    <n v="1629.83"/>
    <s v="tier - 2"/>
    <s v="tier - 2"/>
    <s v="R1013"/>
  </r>
  <r>
    <s v="ID2211"/>
    <s v=" Mr"/>
    <s v="Petrulak"/>
    <s v="  Martin"/>
    <n v="22.61"/>
    <n v="5.68"/>
    <x v="0"/>
    <s v="No"/>
    <s v="Yes"/>
    <n v="1"/>
    <s v="No"/>
    <s v="Normal weight"/>
    <s v="Normal"/>
    <s v="17-Jul-2003"/>
    <n v="19"/>
    <n v="0"/>
    <n v="1628.47"/>
    <s v="tier - 2"/>
    <s v="tier - 1"/>
    <s v="R1012"/>
  </r>
  <r>
    <s v="ID2212"/>
    <s v=" Mr"/>
    <s v="Lloyd"/>
    <s v="  Steve"/>
    <n v="21.754999999999999"/>
    <n v="6.09"/>
    <x v="0"/>
    <s v="No"/>
    <s v="Yes"/>
    <n v="1"/>
    <s v="No"/>
    <s v="Normal weight"/>
    <s v="Prediabetes"/>
    <s v="4-Dec-2003"/>
    <n v="19"/>
    <n v="0"/>
    <n v="1627.28"/>
    <s v="tier - 2"/>
    <s v="tier - 2"/>
    <s v="R1012"/>
  </r>
  <r>
    <s v="ID2213"/>
    <s v=" Mr"/>
    <s v="Zablocki"/>
    <s v="  Christopher"/>
    <n v="20.425000000000001"/>
    <n v="5.53"/>
    <x v="0"/>
    <s v="No"/>
    <s v="Yes"/>
    <n v="1"/>
    <s v="No"/>
    <s v="Normal weight"/>
    <s v="Normal"/>
    <s v="9-Sep-2003"/>
    <n v="19"/>
    <n v="0"/>
    <n v="1625.43"/>
    <s v="tier - 2"/>
    <s v="tier - 3"/>
    <s v="R1012"/>
  </r>
  <r>
    <s v="ID2214"/>
    <s v=" Ms"/>
    <s v="Van Meter"/>
    <s v="  Kathryn M."/>
    <n v="31.35"/>
    <n v="4.28"/>
    <x v="0"/>
    <s v="yes"/>
    <s v="No"/>
    <n v="1"/>
    <s v="No"/>
    <s v="Obesity"/>
    <s v="Normal"/>
    <s v="25-Jul-2004"/>
    <n v="18"/>
    <n v="0"/>
    <n v="1622.19"/>
    <s v="tier - 2"/>
    <s v="tier - 1"/>
    <s v="R1013"/>
  </r>
  <r>
    <s v="ID2215"/>
    <s v=" Ms"/>
    <s v="Babay"/>
    <s v="  Emily"/>
    <n v="31.13"/>
    <n v="6.01"/>
    <x v="0"/>
    <s v="yes"/>
    <s v="No"/>
    <n v="1"/>
    <s v="No"/>
    <s v="Obesity"/>
    <s v="Prediabetes"/>
    <s v="21-Aug-2004"/>
    <n v="18"/>
    <n v="0"/>
    <n v="1621.88"/>
    <s v="tier - 2"/>
    <s v="tier - 2"/>
    <s v="R1013"/>
  </r>
  <r>
    <s v="ID2216"/>
    <s v=" Mr"/>
    <s v="Taylor"/>
    <s v="  Trent A"/>
    <n v="17.48"/>
    <n v="4.59"/>
    <x v="0"/>
    <s v="No"/>
    <s v="Yes"/>
    <n v="1"/>
    <s v="No"/>
    <s v="Under Weight"/>
    <s v="Normal"/>
    <s v="14-Sep-2003"/>
    <n v="19"/>
    <n v="0"/>
    <n v="1621.34"/>
    <s v="tier - 2"/>
    <s v="tier - 2"/>
    <s v="R1012"/>
  </r>
  <r>
    <s v="ID2217"/>
    <s v=" Ms"/>
    <s v="Smith"/>
    <s v="  Jennifer E"/>
    <n v="22.57"/>
    <n v="5.8"/>
    <x v="1"/>
    <s v="No"/>
    <s v="No"/>
    <n v="1"/>
    <s v="No"/>
    <s v="Normal weight"/>
    <s v="Prediabetes"/>
    <s v="5-Aug-1995"/>
    <n v="27"/>
    <n v="0"/>
    <n v="1617.16"/>
    <s v="tier - 2"/>
    <s v="tier - 1"/>
    <s v="R1013"/>
  </r>
  <r>
    <s v="ID2218"/>
    <s v=" Ms"/>
    <s v="Moody"/>
    <s v="  Polly"/>
    <n v="26.73"/>
    <n v="5.08"/>
    <x v="0"/>
    <s v="yes"/>
    <s v="No"/>
    <n v="1"/>
    <s v="No"/>
    <s v="Over Weight"/>
    <s v="Normal"/>
    <s v="22-Jul-2004"/>
    <n v="18"/>
    <n v="0"/>
    <n v="1615.77"/>
    <s v="tier - 2"/>
    <s v="tier - 1"/>
    <s v="R1013"/>
  </r>
  <r>
    <s v="ID2219"/>
    <s v=" Ms"/>
    <s v="Swierzbinski"/>
    <s v="  Elizabeth"/>
    <n v="20.79"/>
    <n v="5.84"/>
    <x v="0"/>
    <s v="yes"/>
    <s v="No"/>
    <n v="1"/>
    <s v="No"/>
    <s v="Normal weight"/>
    <s v="Prediabetes"/>
    <s v="19-Nov-2004"/>
    <n v="18"/>
    <n v="0"/>
    <n v="1607.51"/>
    <s v="tier - 2"/>
    <s v="tier - 3"/>
    <s v="R1013"/>
  </r>
  <r>
    <s v="ID2220"/>
    <s v=" Ms"/>
    <s v="Schwartz"/>
    <s v="  Tiffany A."/>
    <n v="20.149999999999999"/>
    <n v="4.1500000000000004"/>
    <x v="0"/>
    <s v="No"/>
    <s v="No"/>
    <n v="1"/>
    <s v="No"/>
    <s v="Normal weight"/>
    <s v="Normal"/>
    <s v="22-Sep-1992"/>
    <n v="30"/>
    <n v="0"/>
    <n v="1566.88"/>
    <s v="tier - 2"/>
    <s v="tier - 1"/>
    <s v="R1013"/>
  </r>
  <r>
    <s v="ID2221"/>
    <s v=" Mr"/>
    <s v="Sanseverino"/>
    <s v="  Cole"/>
    <n v="36.85"/>
    <n v="4.3600000000000003"/>
    <x v="1"/>
    <s v="No"/>
    <s v="No"/>
    <n v="0"/>
    <s v="No"/>
    <s v="Obesity"/>
    <s v="Normal"/>
    <s v="5-Dec-2001"/>
    <n v="21"/>
    <n v="0"/>
    <n v="1534.3"/>
    <s v="tier - 2"/>
    <s v="tier - 2"/>
    <s v="R1013"/>
  </r>
  <r>
    <s v="ID2222"/>
    <s v=" Mr"/>
    <s v="Lawder"/>
    <s v="  Matthew T."/>
    <n v="35.53"/>
    <n v="4.55"/>
    <x v="1"/>
    <s v="No"/>
    <s v="No"/>
    <n v="0"/>
    <s v="No"/>
    <s v="Obesity"/>
    <s v="Normal"/>
    <s v="2-Jun-2001"/>
    <n v="22"/>
    <n v="0"/>
    <n v="1532.47"/>
    <s v="tier - 2"/>
    <s v="tier - 2"/>
    <s v="R1013"/>
  </r>
  <r>
    <s v="ID2223"/>
    <s v=" Mr"/>
    <s v="Young"/>
    <s v="  Zachary"/>
    <n v="31.1"/>
    <n v="4.37"/>
    <x v="1"/>
    <s v="No"/>
    <s v="No"/>
    <n v="0"/>
    <s v="No"/>
    <s v="Obesity"/>
    <s v="Normal"/>
    <s v="7-Jul-2001"/>
    <n v="21"/>
    <n v="0"/>
    <n v="1526.31"/>
    <s v="tier - 2"/>
    <s v="tier - 3"/>
    <s v="R1011"/>
  </r>
  <r>
    <s v="ID2224"/>
    <s v=" Mr"/>
    <s v="Hoerner"/>
    <s v="  Matthew T."/>
    <n v="23.21"/>
    <n v="5.24"/>
    <x v="1"/>
    <s v="No"/>
    <s v="No"/>
    <n v="0"/>
    <s v="No"/>
    <s v="Normal weight"/>
    <s v="Normal"/>
    <s v="25-Aug-2001"/>
    <n v="21"/>
    <n v="0"/>
    <n v="1515.34"/>
    <s v="tier - 2"/>
    <s v="tier - 3"/>
    <s v="R1013"/>
  </r>
  <r>
    <s v="ID2225"/>
    <s v=" Mr"/>
    <s v="Benson"/>
    <s v="  Pat"/>
    <n v="18.36"/>
    <n v="5.96"/>
    <x v="0"/>
    <s v="No"/>
    <s v="No"/>
    <n v="1"/>
    <s v="No"/>
    <s v="Under Weight"/>
    <s v="Prediabetes"/>
    <s v="19-Jun-1998"/>
    <n v="24"/>
    <n v="0"/>
    <n v="1497"/>
    <s v="tier - 2"/>
    <s v="tier - 2"/>
    <s v="R1013"/>
  </r>
  <r>
    <s v="ID2226"/>
    <s v=" Ms"/>
    <s v="Horton"/>
    <s v="  Ashley"/>
    <n v="15.92"/>
    <n v="4.76"/>
    <x v="1"/>
    <s v="No"/>
    <s v="No"/>
    <n v="1"/>
    <s v="No"/>
    <s v="Under Weight"/>
    <s v="Normal"/>
    <s v="7-Oct-1995"/>
    <n v="27"/>
    <n v="0"/>
    <n v="1493"/>
    <s v="tier - 2"/>
    <s v="tier - 3"/>
    <s v="R1013"/>
  </r>
  <r>
    <s v="ID2227"/>
    <s v=" Ms"/>
    <s v="McGraw"/>
    <s v="  Elizabeth A."/>
    <n v="15.17"/>
    <n v="4.3"/>
    <x v="1"/>
    <s v="No"/>
    <s v="Yes"/>
    <n v="1"/>
    <s v="No"/>
    <s v="Under Weight"/>
    <s v="Normal"/>
    <s v="9-Jun-1997"/>
    <n v="25"/>
    <n v="0"/>
    <n v="1481"/>
    <s v="tier - 2"/>
    <s v="tier - 1"/>
    <s v="R1012"/>
  </r>
  <r>
    <s v="ID2228"/>
    <s v=" Ms"/>
    <s v="Beaulne"/>
    <s v="  Rebecca M."/>
    <n v="16.63"/>
    <n v="4.5"/>
    <x v="0"/>
    <s v="No"/>
    <s v="No"/>
    <n v="1"/>
    <s v="No"/>
    <s v="Under Weight"/>
    <s v="Normal"/>
    <s v="7-Dec-1998"/>
    <n v="24"/>
    <n v="0"/>
    <n v="1477"/>
    <s v="tier - 2"/>
    <s v="tier - 1"/>
    <s v="R1013"/>
  </r>
  <r>
    <s v="ID2229"/>
    <s v=" Ms"/>
    <s v="Lunz"/>
    <s v="  Ruth"/>
    <n v="19.39"/>
    <n v="5.59"/>
    <x v="0"/>
    <s v="No"/>
    <s v="Yes"/>
    <n v="1"/>
    <s v="No"/>
    <s v="Normal weight"/>
    <s v="Normal"/>
    <s v="20-Jun-2003"/>
    <n v="19"/>
    <n v="0"/>
    <n v="1467"/>
    <s v="tier - 2"/>
    <s v="tier - 2"/>
    <s v="R1013"/>
  </r>
  <r>
    <s v="ID2230"/>
    <s v=" Mr"/>
    <s v="Kyle"/>
    <s v="  Gregory S"/>
    <n v="17.34"/>
    <n v="6.29"/>
    <x v="1"/>
    <s v="No"/>
    <s v="Yes"/>
    <n v="1"/>
    <s v="No"/>
    <s v="Under Weight"/>
    <s v="Prediabetes"/>
    <s v="19-Jun-1997"/>
    <n v="25"/>
    <n v="0"/>
    <n v="1445"/>
    <s v="tier - 2"/>
    <s v="tier - 1"/>
    <s v="R1013"/>
  </r>
  <r>
    <s v="ID2231"/>
    <s v=" Ms"/>
    <s v="Brackenwagen"/>
    <s v="  Alexandra S"/>
    <n v="17.940000000000001"/>
    <n v="4.1900000000000004"/>
    <x v="0"/>
    <s v="yes"/>
    <s v="No"/>
    <n v="1"/>
    <s v="No"/>
    <s v="Under Weight"/>
    <s v="Normal"/>
    <s v="1-Sep-2000"/>
    <n v="22"/>
    <n v="0"/>
    <n v="1438"/>
    <s v="tier - 2"/>
    <s v="tier - 2"/>
    <s v="R1013"/>
  </r>
  <r>
    <s v="ID2232"/>
    <s v=" Ms"/>
    <s v="Schmitt"/>
    <s v="  Hillary"/>
    <n v="16.670000000000002"/>
    <n v="4.7"/>
    <x v="1"/>
    <s v="No"/>
    <s v="Yes"/>
    <n v="1"/>
    <s v="No"/>
    <s v="Under Weight"/>
    <s v="Normal"/>
    <s v="5-Dec-1997"/>
    <n v="25"/>
    <n v="0"/>
    <n v="1422"/>
    <s v="tier - 2"/>
    <s v="tier - 2"/>
    <s v="R1013"/>
  </r>
  <r>
    <s v="ID2233"/>
    <s v=" Ms"/>
    <s v="Borden"/>
    <s v="  Amy K."/>
    <n v="20.58"/>
    <n v="5.64"/>
    <x v="1"/>
    <s v="No"/>
    <s v="No"/>
    <n v="0"/>
    <s v="No"/>
    <s v="Normal weight"/>
    <s v="Normal"/>
    <s v="23-Aug-2001"/>
    <n v="21"/>
    <n v="0"/>
    <n v="1421"/>
    <s v="tier - 2"/>
    <s v="tier - 2"/>
    <s v="R1013"/>
  </r>
  <r>
    <s v="ID2234"/>
    <s v=" Mr"/>
    <s v="McLean"/>
    <s v="  Scott"/>
    <n v="16.5"/>
    <n v="4.1100000000000003"/>
    <x v="1"/>
    <s v="No"/>
    <s v="No"/>
    <n v="0"/>
    <s v="No"/>
    <s v="Under Weight"/>
    <s v="Normal"/>
    <s v="23-Jun-1996"/>
    <n v="26"/>
    <n v="0"/>
    <n v="1417"/>
    <s v="tier - 2"/>
    <s v="tier - 3"/>
    <s v="R1013"/>
  </r>
  <r>
    <s v="ID2235"/>
    <s v=" Mr"/>
    <s v="Regan"/>
    <s v="  John"/>
    <n v="15.41"/>
    <n v="5.43"/>
    <x v="1"/>
    <s v="No"/>
    <s v="Yes"/>
    <n v="1"/>
    <s v="No"/>
    <s v="Under Weight"/>
    <s v="Normal"/>
    <s v="27-Oct-1997"/>
    <n v="25"/>
    <n v="0"/>
    <n v="1402"/>
    <s v="tier - 2"/>
    <s v="tier - 3"/>
    <s v="R1011"/>
  </r>
  <r>
    <s v="ID2236"/>
    <s v=" Mr"/>
    <s v="Koenis"/>
    <s v="  Maaikel"/>
    <n v="24.59"/>
    <n v="4.38"/>
    <x v="0"/>
    <s v="No"/>
    <s v="No"/>
    <n v="1"/>
    <s v="No"/>
    <s v="Normal weight"/>
    <s v="Normal"/>
    <s v="5-Sep-1998"/>
    <n v="24"/>
    <n v="0"/>
    <n v="1400.44"/>
    <s v="tier - 2"/>
    <s v="tier - 2"/>
    <s v="R1013"/>
  </r>
  <r>
    <s v="ID2237"/>
    <s v=" Mr"/>
    <s v="Kittaka"/>
    <s v="  Daniel C"/>
    <n v="33.33"/>
    <n v="9.7899999999999991"/>
    <x v="0"/>
    <s v="No"/>
    <s v="No"/>
    <n v="0"/>
    <s v="No"/>
    <s v="Obesity"/>
    <s v="Diabetes"/>
    <s v="22-Dec-2002"/>
    <n v="20"/>
    <n v="0"/>
    <n v="1391.53"/>
    <s v="tier - 2"/>
    <s v="tier - 1"/>
    <s v="R1013"/>
  </r>
  <r>
    <s v="ID2238"/>
    <s v=" Mr"/>
    <s v="Concannon"/>
    <s v="  Christopher S."/>
    <n v="18.5"/>
    <n v="11.84"/>
    <x v="0"/>
    <s v="No"/>
    <s v="No"/>
    <n v="0"/>
    <s v="No"/>
    <s v="Under Weight"/>
    <s v="Diabetes"/>
    <s v="14-Nov-2002"/>
    <n v="20"/>
    <n v="0"/>
    <n v="1390"/>
    <s v="tier - 2"/>
    <s v="tier - 2"/>
    <s v="R1013"/>
  </r>
  <r>
    <s v="ID2239"/>
    <s v=" Mr"/>
    <s v="Johnson"/>
    <s v="  William R"/>
    <n v="18.579999999999998"/>
    <n v="6.22"/>
    <x v="0"/>
    <s v="No"/>
    <s v="No"/>
    <n v="0"/>
    <s v="No"/>
    <s v="Normal weight"/>
    <s v="Prediabetes"/>
    <s v="6-Jul-1999"/>
    <n v="23"/>
    <n v="0"/>
    <n v="1389"/>
    <s v="tier - 2"/>
    <s v="tier - 2"/>
    <s v="R1013"/>
  </r>
  <r>
    <s v="ID2240"/>
    <s v=" Ms"/>
    <s v="Schultz"/>
    <s v="  Lyndsy"/>
    <n v="16.64"/>
    <n v="10.01"/>
    <x v="0"/>
    <s v="No"/>
    <s v="No"/>
    <n v="0"/>
    <s v="No"/>
    <s v="Under Weight"/>
    <s v="Diabetes"/>
    <s v="15-Aug-2002"/>
    <n v="20"/>
    <n v="0"/>
    <n v="1382"/>
    <s v="tier - 2"/>
    <s v="tier - 1"/>
    <s v="R1013"/>
  </r>
  <r>
    <s v="ID2241"/>
    <s v=" Ms"/>
    <s v="Brannigan"/>
    <s v="  Jessica"/>
    <n v="19.329999999999998"/>
    <n v="4.32"/>
    <x v="0"/>
    <s v="No"/>
    <s v="No"/>
    <n v="1"/>
    <s v="No"/>
    <s v="Normal weight"/>
    <s v="Normal"/>
    <s v="3-Dec-1998"/>
    <n v="24"/>
    <n v="0"/>
    <n v="1359"/>
    <s v="tier - 2"/>
    <s v="tier - 1"/>
    <s v="R1013"/>
  </r>
  <r>
    <s v="ID2242"/>
    <s v=" Ms"/>
    <s v="Cavallo"/>
    <s v="  Anna"/>
    <n v="21.26"/>
    <n v="5.65"/>
    <x v="1"/>
    <s v="No"/>
    <s v="Yes"/>
    <n v="1"/>
    <s v="No"/>
    <s v="Normal weight"/>
    <s v="Normal"/>
    <s v="7-Nov-1997"/>
    <n v="25"/>
    <n v="0"/>
    <n v="1341.16"/>
    <s v="tier - 2"/>
    <s v="tier - 2"/>
    <s v="R1012"/>
  </r>
  <r>
    <s v="ID2243"/>
    <s v=" Mr"/>
    <s v="Chang"/>
    <s v="  Jordan"/>
    <n v="15.6"/>
    <n v="4.12"/>
    <x v="1"/>
    <s v="No"/>
    <s v="No"/>
    <n v="1"/>
    <s v="No"/>
    <s v="Under Weight"/>
    <s v="Normal"/>
    <s v="30-Jul-1995"/>
    <n v="27"/>
    <n v="0"/>
    <n v="1338"/>
    <s v="tier - 2"/>
    <s v="tier - 3"/>
    <s v="R1012"/>
  </r>
  <r>
    <s v="ID2244"/>
    <s v=" Mr"/>
    <s v="Axelrod"/>
    <s v="  Brian"/>
    <n v="24.39"/>
    <n v="6.24"/>
    <x v="0"/>
    <s v="No"/>
    <s v="No"/>
    <n v="1"/>
    <s v="No"/>
    <s v="Normal weight"/>
    <s v="Prediabetes"/>
    <s v="12-Jul-1998"/>
    <n v="24"/>
    <n v="0"/>
    <n v="1332.61"/>
    <s v="tier - 2"/>
    <s v="tier - 3"/>
    <s v="R1013"/>
  </r>
  <r>
    <s v="ID2245"/>
    <s v=" Ms"/>
    <s v="Davenport"/>
    <s v="  Katherine A"/>
    <n v="24.75"/>
    <n v="4.83"/>
    <x v="0"/>
    <s v="No"/>
    <s v="No"/>
    <n v="0"/>
    <s v="No"/>
    <s v="Normal weight"/>
    <s v="Normal"/>
    <s v="14-Oct-1999"/>
    <n v="23"/>
    <n v="0"/>
    <n v="1329.17"/>
    <s v="tier - 2"/>
    <s v="tier - 3"/>
    <s v="R1013"/>
  </r>
  <r>
    <s v="ID2246"/>
    <s v=" Ms"/>
    <s v="Roberge"/>
    <s v="  Melanie"/>
    <n v="20.88"/>
    <n v="7.4"/>
    <x v="0"/>
    <s v="No"/>
    <s v="No"/>
    <n v="0"/>
    <s v="No"/>
    <s v="Normal weight"/>
    <s v="Diabetes"/>
    <s v="13-Oct-2002"/>
    <n v="20"/>
    <n v="0"/>
    <n v="1315"/>
    <s v="tier - 2"/>
    <s v="tier - 2"/>
    <s v="R1013"/>
  </r>
  <r>
    <s v="ID2247"/>
    <s v=" Ms"/>
    <s v="Schmidt"/>
    <s v="  Jessica"/>
    <n v="20.43"/>
    <n v="4.54"/>
    <x v="0"/>
    <s v="No"/>
    <s v="No"/>
    <n v="0"/>
    <s v="No"/>
    <s v="Normal weight"/>
    <s v="Normal"/>
    <s v="2-Dec-1999"/>
    <n v="23"/>
    <n v="0"/>
    <n v="1304"/>
    <s v="tier - 2"/>
    <s v="tier - 2"/>
    <s v="R1013"/>
  </r>
  <r>
    <s v="ID2248"/>
    <s v=" Mr"/>
    <s v="Kosters"/>
    <s v="  Eric S"/>
    <n v="15.18"/>
    <n v="11.11"/>
    <x v="0"/>
    <s v="No"/>
    <s v="No"/>
    <n v="0"/>
    <s v="No"/>
    <s v="Under Weight"/>
    <s v="Diabetes"/>
    <s v="10-Dec-2002"/>
    <n v="20"/>
    <n v="0"/>
    <n v="1304"/>
    <s v="tier - 2"/>
    <s v="tier - 2"/>
    <s v="R1012"/>
  </r>
  <r>
    <s v="ID2249"/>
    <s v=" Mr"/>
    <s v="Dykes"/>
    <s v="  Joseph"/>
    <n v="15.12"/>
    <n v="4.03"/>
    <x v="1"/>
    <s v="No"/>
    <s v="No"/>
    <n v="0"/>
    <s v="No"/>
    <s v="Under Weight"/>
    <s v="Normal"/>
    <s v="29-Nov-2001"/>
    <n v="21"/>
    <n v="0"/>
    <n v="1293"/>
    <s v="tier - 2"/>
    <s v="tier - 3"/>
    <s v="R1012"/>
  </r>
  <r>
    <s v="ID2250"/>
    <s v=" Ms"/>
    <s v="Velan"/>
    <s v="  Mary"/>
    <n v="23.88"/>
    <n v="4.51"/>
    <x v="0"/>
    <s v="No"/>
    <s v="No"/>
    <n v="1"/>
    <s v="No"/>
    <s v="Normal weight"/>
    <s v="Normal"/>
    <s v="4-Jun-1998"/>
    <n v="25"/>
    <n v="0"/>
    <n v="1290.93"/>
    <s v="tier - 2"/>
    <s v="tier - 2"/>
    <s v="R1013"/>
  </r>
  <r>
    <s v="ID2251"/>
    <s v=" Ms"/>
    <s v="Goolik"/>
    <s v="  Natalie"/>
    <n v="16.13"/>
    <n v="5.56"/>
    <x v="0"/>
    <s v="yes"/>
    <s v="No"/>
    <n v="1"/>
    <s v="No"/>
    <s v="Under Weight"/>
    <s v="Normal"/>
    <s v="26-Jun-2000"/>
    <n v="22"/>
    <n v="0"/>
    <n v="1286"/>
    <s v="tier - 2"/>
    <s v="tier - 2"/>
    <s v="R1013"/>
  </r>
  <r>
    <s v="ID2252"/>
    <s v=" Mr"/>
    <s v="Bain"/>
    <s v="  Christopher"/>
    <n v="24.09"/>
    <n v="4.0999999999999996"/>
    <x v="0"/>
    <s v="yes"/>
    <s v="No"/>
    <n v="1"/>
    <s v="No"/>
    <s v="Normal weight"/>
    <s v="Normal"/>
    <s v="28-Jul-2004"/>
    <n v="18"/>
    <n v="0"/>
    <n v="1285"/>
    <s v="tier - 2"/>
    <s v="tier - 3"/>
    <s v="R1013"/>
  </r>
  <r>
    <s v="ID2253"/>
    <s v=" Ms"/>
    <s v="Wieck"/>
    <s v="  Sonja"/>
    <n v="19.43"/>
    <n v="5.85"/>
    <x v="0"/>
    <s v="yes"/>
    <s v="No"/>
    <n v="1"/>
    <s v="No"/>
    <s v="Normal weight"/>
    <s v="Prediabetes"/>
    <s v="30-Sep-2004"/>
    <n v="18"/>
    <n v="0"/>
    <n v="1283"/>
    <s v="tier - 2"/>
    <s v="tier - 1"/>
    <s v="R1013"/>
  </r>
  <r>
    <s v="ID2254"/>
    <s v=" Ms"/>
    <s v="Friel"/>
    <s v="  Alexandra"/>
    <n v="15.22"/>
    <n v="4.92"/>
    <x v="1"/>
    <s v="No"/>
    <s v="Yes"/>
    <n v="1"/>
    <s v="No"/>
    <s v="Under Weight"/>
    <s v="Normal"/>
    <s v="26-Oct-1997"/>
    <n v="25"/>
    <n v="0"/>
    <n v="1276"/>
    <s v="tier - 2"/>
    <s v="tier - 2"/>
    <s v="R1012"/>
  </r>
  <r>
    <s v="ID2255"/>
    <s v=" Ms"/>
    <s v="Santandreu"/>
    <s v="  Martha L."/>
    <n v="20.72"/>
    <n v="9.4600000000000009"/>
    <x v="0"/>
    <s v="No"/>
    <s v="No"/>
    <n v="0"/>
    <s v="No"/>
    <s v="Normal weight"/>
    <s v="Diabetes"/>
    <s v="4-Dec-2002"/>
    <n v="20"/>
    <n v="0"/>
    <n v="1267"/>
    <s v="tier - 2"/>
    <s v="tier - 1"/>
    <s v="R1013"/>
  </r>
  <r>
    <s v="ID2256"/>
    <s v=" Mr"/>
    <s v="Johnson"/>
    <s v="  Ryan C."/>
    <n v="35.4"/>
    <n v="5.94"/>
    <x v="0"/>
    <s v="No"/>
    <s v="Yes"/>
    <n v="1"/>
    <s v="No"/>
    <s v="Obesity"/>
    <s v="Prediabetes"/>
    <s v="21-Nov-2003"/>
    <n v="19"/>
    <n v="0"/>
    <n v="1263.25"/>
    <s v="tier - 2"/>
    <s v="tier - 3"/>
    <s v="R1011"/>
  </r>
  <r>
    <s v="ID2257"/>
    <s v=" Mr"/>
    <s v="Gerber"/>
    <s v="  Cliff"/>
    <n v="34.4"/>
    <n v="5.7"/>
    <x v="0"/>
    <s v="No"/>
    <s v="Yes"/>
    <n v="1"/>
    <s v="No"/>
    <s v="Obesity"/>
    <s v="Normal"/>
    <s v="15-Aug-2003"/>
    <n v="19"/>
    <n v="0"/>
    <n v="1261.8599999999999"/>
    <s v="tier - 2"/>
    <s v="tier - 3"/>
    <s v="R1011"/>
  </r>
  <r>
    <s v="ID2258"/>
    <s v=" Mr"/>
    <s v="Benadum"/>
    <s v="  Blue"/>
    <n v="34.1"/>
    <n v="4.13"/>
    <x v="0"/>
    <s v="No"/>
    <s v="Yes"/>
    <n v="1"/>
    <s v="No"/>
    <s v="Obesity"/>
    <s v="Normal"/>
    <s v="30-Oct-2003"/>
    <n v="19"/>
    <n v="0"/>
    <n v="1261.44"/>
    <s v="tier - 2"/>
    <s v="tier - 3"/>
    <s v="R1011"/>
  </r>
  <r>
    <s v="ID2259"/>
    <s v=" Mr"/>
    <s v="Ragazzini"/>
    <s v="  Jeffrey M"/>
    <n v="30.4"/>
    <n v="4.7699999999999996"/>
    <x v="0"/>
    <s v="No"/>
    <s v="Yes"/>
    <n v="1"/>
    <s v="No"/>
    <s v="Obesity"/>
    <s v="Normal"/>
    <s v="13-Oct-2003"/>
    <n v="19"/>
    <n v="0"/>
    <n v="1256.3"/>
    <s v="tier - 2"/>
    <s v="tier - 3"/>
    <s v="R1011"/>
  </r>
  <r>
    <s v="ID2260"/>
    <s v=" Mr"/>
    <s v="Kessinger"/>
    <s v="  Andrew"/>
    <n v="28.7"/>
    <n v="4.99"/>
    <x v="0"/>
    <s v="No"/>
    <s v="Yes"/>
    <n v="1"/>
    <s v="No"/>
    <s v="Over Weight"/>
    <s v="Normal"/>
    <s v="10-Dec-2003"/>
    <n v="19"/>
    <n v="0"/>
    <n v="1253.94"/>
    <s v="tier - 2"/>
    <s v="tier - 2"/>
    <s v="R1011"/>
  </r>
  <r>
    <s v="ID2261"/>
    <s v=" Ms"/>
    <s v="Bezgin"/>
    <s v="  Julia"/>
    <n v="17.440000000000001"/>
    <n v="4.42"/>
    <x v="1"/>
    <s v="No"/>
    <s v="Yes"/>
    <n v="1"/>
    <s v="No"/>
    <s v="Under Weight"/>
    <s v="Normal"/>
    <s v="4-Nov-1997"/>
    <n v="25"/>
    <n v="0"/>
    <n v="1253"/>
    <s v="tier - 2"/>
    <s v="tier - 2"/>
    <s v="R1013"/>
  </r>
  <r>
    <s v="ID2262"/>
    <s v=" Mr"/>
    <s v="Woldesilassie"/>
    <s v="  Daniel"/>
    <n v="27.6"/>
    <n v="4.01"/>
    <x v="0"/>
    <s v="No"/>
    <s v="Yes"/>
    <n v="1"/>
    <s v="No"/>
    <s v="Over Weight"/>
    <s v="Normal"/>
    <s v="15-Sep-2003"/>
    <n v="19"/>
    <n v="0"/>
    <n v="1252.4100000000001"/>
    <s v="tier - 2"/>
    <s v="tier - 3"/>
    <s v="R1011"/>
  </r>
  <r>
    <s v="ID2263"/>
    <s v=" Mr"/>
    <s v="Ruiz Herrero"/>
    <s v="  Jaime"/>
    <n v="20.7"/>
    <n v="4.49"/>
    <x v="0"/>
    <s v="No"/>
    <s v="Yes"/>
    <n v="1"/>
    <s v="No"/>
    <s v="Normal weight"/>
    <s v="Normal"/>
    <s v="8-Sep-2003"/>
    <n v="19"/>
    <n v="0"/>
    <n v="1242.82"/>
    <s v="tier - 2"/>
    <s v="tier - 1"/>
    <s v="R1011"/>
  </r>
  <r>
    <s v="ID2264"/>
    <s v=" Mr"/>
    <s v="Bin Alias"/>
    <s v="  Mohd Syahidan"/>
    <n v="20.3"/>
    <n v="6.37"/>
    <x v="0"/>
    <s v="No"/>
    <s v="Yes"/>
    <n v="1"/>
    <s v="No"/>
    <s v="Normal weight"/>
    <s v="Prediabetes"/>
    <s v="15-Sep-2003"/>
    <n v="19"/>
    <n v="0"/>
    <n v="1242.26"/>
    <s v="tier - 2"/>
    <s v="tier - 1"/>
    <s v="R1011"/>
  </r>
  <r>
    <s v="ID2265"/>
    <s v=" Mr"/>
    <s v="Fischer-Daly"/>
    <s v="  Matthew"/>
    <n v="19.8"/>
    <n v="5.12"/>
    <x v="0"/>
    <s v="No"/>
    <s v="Yes"/>
    <n v="1"/>
    <s v="No"/>
    <s v="Normal weight"/>
    <s v="Normal"/>
    <s v="2-Aug-2003"/>
    <n v="19"/>
    <n v="0"/>
    <n v="1241.57"/>
    <s v="tier - 2"/>
    <s v="tier - 2"/>
    <s v="R1011"/>
  </r>
  <r>
    <s v="ID2266"/>
    <s v=" Ms"/>
    <s v="Pulliam"/>
    <s v="  Elizabeth S."/>
    <n v="21.87"/>
    <n v="8.59"/>
    <x v="0"/>
    <s v="No"/>
    <s v="No"/>
    <n v="0"/>
    <s v="No"/>
    <s v="Normal weight"/>
    <s v="Diabetes"/>
    <s v="1-Jul-2002"/>
    <n v="20"/>
    <n v="0"/>
    <n v="1241"/>
    <s v="tier - 2"/>
    <s v="tier - 2"/>
    <s v="R1013"/>
  </r>
  <r>
    <s v="ID2267"/>
    <s v=" Ms"/>
    <s v="Guisinger"/>
    <s v="  Katie"/>
    <n v="16.600000000000001"/>
    <n v="5.87"/>
    <x v="0"/>
    <s v="No"/>
    <s v="No"/>
    <n v="1"/>
    <s v="No"/>
    <s v="Under Weight"/>
    <s v="Prediabetes"/>
    <s v="11-Oct-1998"/>
    <n v="24"/>
    <n v="0"/>
    <n v="1240"/>
    <s v="tier - 2"/>
    <s v="tier - 1"/>
    <s v="R1012"/>
  </r>
  <r>
    <s v="ID2268"/>
    <s v=" Ms"/>
    <s v="Arnerich"/>
    <s v="  Christi A."/>
    <n v="21.98"/>
    <n v="7.03"/>
    <x v="0"/>
    <s v="No"/>
    <s v="No"/>
    <n v="0"/>
    <s v="No"/>
    <s v="Normal weight"/>
    <s v="Diabetes"/>
    <s v="12-Dec-2002"/>
    <n v="20"/>
    <n v="0"/>
    <n v="1237"/>
    <s v="tier - 2"/>
    <s v="tier - 2"/>
    <s v="R1013"/>
  </r>
  <r>
    <s v="ID2269"/>
    <s v=" Ms"/>
    <s v="Lynch"/>
    <s v="  Sandra K."/>
    <n v="19.7"/>
    <n v="5.51"/>
    <x v="0"/>
    <s v="No"/>
    <s v="No"/>
    <n v="1"/>
    <s v="No"/>
    <s v="Normal weight"/>
    <s v="Normal"/>
    <s v="13-Jul-1998"/>
    <n v="24"/>
    <n v="0"/>
    <n v="1234"/>
    <s v="tier - 2"/>
    <s v="tier - 1"/>
    <s v="R1013"/>
  </r>
  <r>
    <s v="ID2270"/>
    <s v=" Ms"/>
    <s v="Reilly"/>
    <s v="  Katharine"/>
    <n v="19.21"/>
    <n v="4.76"/>
    <x v="0"/>
    <s v="yes"/>
    <s v="No"/>
    <n v="1"/>
    <s v="No"/>
    <s v="Normal weight"/>
    <s v="Normal"/>
    <s v="16-Oct-2004"/>
    <n v="18"/>
    <n v="0"/>
    <n v="1228"/>
    <s v="tier - 2"/>
    <s v="tier - 1"/>
    <s v="R1012"/>
  </r>
  <r>
    <s v="ID2271"/>
    <s v=" Mr"/>
    <s v="Nolette"/>
    <s v="  Jerome"/>
    <n v="19.3"/>
    <n v="4.7"/>
    <x v="0"/>
    <s v="yes"/>
    <s v="No"/>
    <n v="1"/>
    <s v="No"/>
    <s v="Normal weight"/>
    <s v="Normal"/>
    <s v="9-Jul-2004"/>
    <n v="18"/>
    <n v="0"/>
    <n v="1224"/>
    <s v="tier - 2"/>
    <s v="tier - 1"/>
    <s v="R1013"/>
  </r>
  <r>
    <s v="ID2272"/>
    <s v=" Ms"/>
    <s v="Chabrier"/>
    <s v="  Julia R"/>
    <n v="16.22"/>
    <n v="6.21"/>
    <x v="1"/>
    <s v="No"/>
    <s v="No"/>
    <n v="0"/>
    <s v="No"/>
    <s v="Under Weight"/>
    <s v="Prediabetes"/>
    <s v="4-Nov-1996"/>
    <n v="26"/>
    <n v="0"/>
    <n v="1220"/>
    <s v="tier - 2"/>
    <s v="tier - 3"/>
    <s v="R1012"/>
  </r>
  <r>
    <s v="ID2273"/>
    <s v=" Mr"/>
    <s v="Lee"/>
    <s v="  Sean Henry"/>
    <n v="17.12"/>
    <n v="4.5199999999999996"/>
    <x v="0"/>
    <s v="yes"/>
    <s v="No"/>
    <n v="1"/>
    <s v="No"/>
    <s v="Under Weight"/>
    <s v="Normal"/>
    <s v="2-Jun-2004"/>
    <n v="19"/>
    <n v="0"/>
    <n v="1210"/>
    <s v="tier - 2"/>
    <s v="tier - 1"/>
    <s v="R1013"/>
  </r>
  <r>
    <s v="ID2274"/>
    <s v=" Ms"/>
    <s v="Knotts"/>
    <s v="  Rachel A."/>
    <n v="19.07"/>
    <n v="5.45"/>
    <x v="0"/>
    <s v="No"/>
    <s v="No"/>
    <n v="1"/>
    <s v="No"/>
    <s v="Normal weight"/>
    <s v="Normal"/>
    <s v="6-Oct-1992"/>
    <n v="30"/>
    <n v="0"/>
    <n v="1200.55"/>
    <s v="tier - 2"/>
    <s v="tier - 3"/>
    <s v="R1013"/>
  </r>
  <r>
    <s v="ID2275"/>
    <s v=" Mr"/>
    <s v="Pultorak"/>
    <s v="  Jim"/>
    <n v="15.56"/>
    <n v="4.42"/>
    <x v="0"/>
    <s v="No"/>
    <s v="No"/>
    <n v="0"/>
    <s v="No"/>
    <s v="Under Weight"/>
    <s v="Normal"/>
    <s v="28-Jun-1999"/>
    <n v="23"/>
    <n v="0"/>
    <n v="1200"/>
    <s v="tier - 2"/>
    <s v="tier - 3"/>
    <s v="R1012"/>
  </r>
  <r>
    <s v="ID2276"/>
    <s v=" Mr"/>
    <s v="Maxon"/>
    <s v="  Tim"/>
    <n v="22.76"/>
    <n v="9.44"/>
    <x v="0"/>
    <s v="No"/>
    <s v="No"/>
    <n v="0"/>
    <s v="No"/>
    <s v="Normal weight"/>
    <s v="Diabetes"/>
    <s v="26-Aug-2002"/>
    <n v="20"/>
    <n v="0"/>
    <n v="1191"/>
    <s v="tier - 2"/>
    <s v="tier - 1"/>
    <s v="R1013"/>
  </r>
  <r>
    <s v="ID2277"/>
    <s v=" Ms"/>
    <s v="Kraai"/>
    <s v="  Abby L."/>
    <n v="22.79"/>
    <n v="6.15"/>
    <x v="1"/>
    <s v="No"/>
    <s v="Yes"/>
    <n v="1"/>
    <s v="No"/>
    <s v="Normal weight"/>
    <s v="Prediabetes"/>
    <s v="28-Jun-1997"/>
    <n v="25"/>
    <n v="0"/>
    <n v="1178.07"/>
    <s v="tier - 2"/>
    <s v="tier - 2"/>
    <s v="R1013"/>
  </r>
  <r>
    <s v="ID2278"/>
    <s v=" Mr"/>
    <s v="Larosa"/>
    <s v="  Mark"/>
    <n v="17.41"/>
    <n v="5.13"/>
    <x v="1"/>
    <s v="No"/>
    <s v="No"/>
    <n v="0"/>
    <s v="No"/>
    <s v="Under Weight"/>
    <s v="Normal"/>
    <s v="11-Aug-1996"/>
    <n v="26"/>
    <n v="0"/>
    <n v="1178"/>
    <s v="tier - 2"/>
    <s v="tier - 3"/>
    <s v="R1013"/>
  </r>
  <r>
    <s v="ID2279"/>
    <s v=" Mr"/>
    <s v="King"/>
    <s v="  Ali"/>
    <n v="19.32"/>
    <n v="4.96"/>
    <x v="1"/>
    <s v="No"/>
    <s v="No"/>
    <n v="0"/>
    <s v="No"/>
    <s v="Normal weight"/>
    <s v="Normal"/>
    <s v="12-Nov-2001"/>
    <n v="21"/>
    <n v="0"/>
    <n v="1167"/>
    <s v="tier - 2"/>
    <s v="tier - 1"/>
    <s v="R1013"/>
  </r>
  <r>
    <s v="ID2280"/>
    <s v=" Mr"/>
    <s v="Haney"/>
    <s v="  Joshua"/>
    <n v="18.25"/>
    <n v="10.95"/>
    <x v="0"/>
    <s v="No"/>
    <s v="No"/>
    <n v="0"/>
    <s v="No"/>
    <s v="Under Weight"/>
    <s v="Diabetes"/>
    <s v="11-Jun-2002"/>
    <n v="20"/>
    <n v="0"/>
    <n v="1165"/>
    <s v="tier - 2"/>
    <s v="tier - 3"/>
    <s v="R1012"/>
  </r>
  <r>
    <s v="ID2281"/>
    <s v=" Mr"/>
    <s v="Boulay"/>
    <s v="  Pierre"/>
    <n v="53.13"/>
    <n v="4.4400000000000004"/>
    <x v="0"/>
    <s v="yes"/>
    <s v="No"/>
    <n v="1"/>
    <s v="No"/>
    <s v="Obesity"/>
    <s v="Normal"/>
    <s v="11-Nov-2004"/>
    <n v="18"/>
    <n v="0"/>
    <n v="1163.46"/>
    <s v="tier - 2"/>
    <s v="tier - 3"/>
    <s v="R1013"/>
  </r>
  <r>
    <s v="ID2282"/>
    <s v=" Ms"/>
    <s v="Peters"/>
    <s v="  Kate"/>
    <n v="20.46"/>
    <n v="4.0199999999999996"/>
    <x v="0"/>
    <s v="No"/>
    <s v="No"/>
    <n v="0"/>
    <s v="No"/>
    <s v="Normal weight"/>
    <s v="Normal"/>
    <s v="26-Jul-1994"/>
    <n v="28"/>
    <n v="0"/>
    <n v="1158.32"/>
    <s v="tier - 2"/>
    <s v="tier - 1"/>
    <s v="R1013"/>
  </r>
  <r>
    <s v="ID2283"/>
    <s v=" Mr"/>
    <s v="Luy"/>
    <s v="  David"/>
    <n v="43.01"/>
    <n v="5.44"/>
    <x v="0"/>
    <s v="yes"/>
    <s v="No"/>
    <n v="1"/>
    <s v="No"/>
    <s v="Obesity"/>
    <s v="Normal"/>
    <s v="18-Jul-2004"/>
    <n v="18"/>
    <n v="0"/>
    <n v="1149.4000000000001"/>
    <s v="tier - 2"/>
    <s v="tier - 2"/>
    <s v="R1013"/>
  </r>
  <r>
    <s v="ID2284"/>
    <s v=" Ms"/>
    <s v="Fava"/>
    <s v="  Carla"/>
    <n v="15.01"/>
    <n v="4.1500000000000004"/>
    <x v="0"/>
    <s v="No"/>
    <s v="Yes"/>
    <n v="1"/>
    <s v="No"/>
    <s v="Under Weight"/>
    <s v="Normal"/>
    <s v="12-Jun-2003"/>
    <n v="19"/>
    <n v="0"/>
    <n v="1149"/>
    <s v="tier - 2"/>
    <s v="tier - 1"/>
    <s v="R1012"/>
  </r>
  <r>
    <s v="ID2285"/>
    <s v=" Mr"/>
    <s v="Montoya"/>
    <s v="  Alvaro Sr."/>
    <n v="41.14"/>
    <n v="6.02"/>
    <x v="0"/>
    <s v="yes"/>
    <s v="No"/>
    <n v="1"/>
    <s v="No"/>
    <s v="Obesity"/>
    <s v="Prediabetes"/>
    <s v="10-Jun-2004"/>
    <n v="18"/>
    <n v="0"/>
    <n v="1146.8"/>
    <s v="tier - 2"/>
    <s v="tier - 2"/>
    <s v="R1013"/>
  </r>
  <r>
    <s v="ID2286"/>
    <s v=" Ms"/>
    <s v="Bain"/>
    <s v="  Hope"/>
    <n v="16.55"/>
    <n v="7.73"/>
    <x v="0"/>
    <s v="No"/>
    <s v="No"/>
    <n v="0"/>
    <s v="No"/>
    <s v="Under Weight"/>
    <s v="Diabetes"/>
    <s v="1-Oct-2002"/>
    <n v="20"/>
    <n v="0"/>
    <n v="1142"/>
    <s v="tier - 3"/>
    <s v="tier - 2"/>
    <s v="R1011"/>
  </r>
  <r>
    <s v="ID2287"/>
    <s v=" Mr"/>
    <s v="Albertson"/>
    <s v="  Mark P."/>
    <n v="37.29"/>
    <n v="5.03"/>
    <x v="0"/>
    <s v="yes"/>
    <s v="No"/>
    <n v="1"/>
    <s v="No"/>
    <s v="Obesity"/>
    <s v="Normal"/>
    <s v="12-Sep-2004"/>
    <n v="18"/>
    <n v="0"/>
    <n v="1141.45"/>
    <s v="tier - 3"/>
    <s v="tier - 3"/>
    <s v="R1013"/>
  </r>
  <r>
    <s v="ID2288"/>
    <s v=" Ms"/>
    <s v="Barger"/>
    <s v="  Desiree"/>
    <n v="16.739999999999998"/>
    <n v="4.08"/>
    <x v="1"/>
    <s v="No"/>
    <s v="No"/>
    <n v="0"/>
    <s v="No"/>
    <s v="Under Weight"/>
    <s v="Normal"/>
    <s v="25-Oct-2001"/>
    <n v="21"/>
    <n v="0"/>
    <n v="1141"/>
    <s v="tier - 3"/>
    <s v="tier - 1"/>
    <s v="R1013"/>
  </r>
  <r>
    <s v="ID2289"/>
    <s v=" Mr"/>
    <s v="Fraioli"/>
    <s v="  Mario Jr."/>
    <n v="34.43"/>
    <n v="4.2699999999999996"/>
    <x v="0"/>
    <s v="yes"/>
    <s v="No"/>
    <n v="1"/>
    <s v="No"/>
    <s v="Obesity"/>
    <s v="Normal"/>
    <s v="27-Nov-2004"/>
    <n v="18"/>
    <n v="0"/>
    <n v="1137.47"/>
    <s v="tier - 3"/>
    <s v="tier - 2"/>
    <s v="R1013"/>
  </r>
  <r>
    <s v="ID2290"/>
    <s v=" Mr"/>
    <s v="April"/>
    <s v="  Lusapho"/>
    <n v="34.1"/>
    <n v="4.07"/>
    <x v="0"/>
    <s v="yes"/>
    <s v="No"/>
    <n v="1"/>
    <s v="No"/>
    <s v="Obesity"/>
    <s v="Normal"/>
    <s v="15-Oct-2004"/>
    <n v="18"/>
    <n v="0"/>
    <n v="1137.01"/>
    <s v="tier - 3"/>
    <s v="tier - 1"/>
    <s v="R1013"/>
  </r>
  <r>
    <s v="ID2291"/>
    <s v=" Ms"/>
    <s v="King"/>
    <s v="  Erin C."/>
    <n v="19.3"/>
    <n v="10.36"/>
    <x v="0"/>
    <s v="No"/>
    <s v="No"/>
    <n v="0"/>
    <s v="No"/>
    <s v="Normal weight"/>
    <s v="Diabetes"/>
    <s v="11-Aug-2002"/>
    <n v="20"/>
    <n v="0"/>
    <n v="1137"/>
    <s v="tier - 3"/>
    <s v="tier - 1"/>
    <s v="R1013"/>
  </r>
  <r>
    <s v="ID2292"/>
    <s v=" Mr"/>
    <s v="Talhelm"/>
    <s v="  Alan F"/>
    <n v="33.659999999999997"/>
    <n v="5.71"/>
    <x v="0"/>
    <s v="yes"/>
    <s v="No"/>
    <n v="1"/>
    <s v="No"/>
    <s v="Obesity"/>
    <s v="Prediabetes"/>
    <s v="28-Nov-2004"/>
    <n v="18"/>
    <n v="0"/>
    <n v="1136.4000000000001"/>
    <s v="tier - 3"/>
    <s v="tier - 3"/>
    <s v="R1013"/>
  </r>
  <r>
    <s v="ID2293"/>
    <s v=" Mr"/>
    <s v="Regnier"/>
    <s v="  Ryan"/>
    <n v="33.33"/>
    <n v="6.08"/>
    <x v="0"/>
    <s v="yes"/>
    <s v="No"/>
    <n v="1"/>
    <s v="No"/>
    <s v="Obesity"/>
    <s v="Prediabetes"/>
    <s v="11-Jun-2004"/>
    <n v="18"/>
    <n v="0"/>
    <n v="1135.94"/>
    <s v="tier - 3"/>
    <s v="tier - 3"/>
    <s v="R1013"/>
  </r>
  <r>
    <s v="ID2294"/>
    <s v=" Ms"/>
    <s v="Treece"/>
    <s v="  Hope"/>
    <n v="21.84"/>
    <n v="5.71"/>
    <x v="0"/>
    <s v="yes"/>
    <s v="No"/>
    <n v="1"/>
    <s v="No"/>
    <s v="Normal weight"/>
    <s v="Prediabetes"/>
    <s v="6-Oct-2004"/>
    <n v="18"/>
    <n v="0"/>
    <n v="1135"/>
    <s v="tier - 3"/>
    <s v="tier - 3"/>
    <s v="R1013"/>
  </r>
  <r>
    <s v="ID2295"/>
    <s v=" Mr"/>
    <s v="Beisel"/>
    <s v="  Josh"/>
    <n v="16.87"/>
    <n v="9.1300000000000008"/>
    <x v="0"/>
    <s v="No"/>
    <s v="No"/>
    <n v="0"/>
    <s v="No"/>
    <s v="Under Weight"/>
    <s v="Diabetes"/>
    <s v="19-Jul-2002"/>
    <n v="20"/>
    <n v="0"/>
    <n v="1132"/>
    <s v="tier - 3"/>
    <s v="tier - 1"/>
    <s v="R1013"/>
  </r>
  <r>
    <s v="ID2296"/>
    <s v=" Mr"/>
    <s v="Enke"/>
    <s v="  Jacob J"/>
    <n v="30.14"/>
    <n v="5.49"/>
    <x v="0"/>
    <s v="yes"/>
    <s v="No"/>
    <n v="1"/>
    <s v="No"/>
    <s v="Obesity"/>
    <s v="Normal"/>
    <s v="14-Jun-2004"/>
    <n v="18"/>
    <n v="0"/>
    <n v="1131.51"/>
    <s v="tier - 3"/>
    <s v="tier - 1"/>
    <s v="R1013"/>
  </r>
  <r>
    <s v="ID2297"/>
    <s v=" Mr"/>
    <s v="Ruiz-Tagle Barros"/>
    <s v="  Jose Tomas"/>
    <n v="23.21"/>
    <n v="4.37"/>
    <x v="0"/>
    <s v="yes"/>
    <s v="No"/>
    <n v="1"/>
    <s v="No"/>
    <s v="Normal weight"/>
    <s v="Normal"/>
    <s v="12-Nov-2004"/>
    <n v="18"/>
    <n v="0"/>
    <n v="1121.8699999999999"/>
    <s v="tier - 3"/>
    <s v="tier - 1"/>
    <s v="R1013"/>
  </r>
  <r>
    <s v="ID2298"/>
    <s v=" Ms"/>
    <s v="Ferrell"/>
    <s v="  Mary Evan"/>
    <n v="17.170000000000002"/>
    <n v="8.4600000000000009"/>
    <x v="0"/>
    <s v="No"/>
    <s v="No"/>
    <n v="0"/>
    <s v="No"/>
    <s v="Under Weight"/>
    <s v="Diabetes"/>
    <s v="13-Aug-2002"/>
    <n v="20"/>
    <n v="0"/>
    <n v="1086"/>
    <s v="tier - 3"/>
    <s v="tier - 3"/>
    <s v="R1013"/>
  </r>
  <r>
    <s v="ID2299"/>
    <s v=" Mr"/>
    <s v="Gates"/>
    <s v="  Justin K."/>
    <n v="15.61"/>
    <n v="5.28"/>
    <x v="0"/>
    <s v="No"/>
    <s v="No"/>
    <n v="1"/>
    <s v="No"/>
    <s v="Under Weight"/>
    <s v="Normal"/>
    <s v="26-Dec-1998"/>
    <n v="24"/>
    <n v="0"/>
    <n v="1082"/>
    <s v="tier - 3"/>
    <s v="tier - 2"/>
    <s v="R1013"/>
  </r>
  <r>
    <s v="ID2300"/>
    <s v=" Mr"/>
    <s v="Jeffers"/>
    <s v="  Patrick"/>
    <n v="17.98"/>
    <n v="5.33"/>
    <x v="1"/>
    <s v="No"/>
    <s v="Yes"/>
    <n v="1"/>
    <s v="No"/>
    <s v="Under Weight"/>
    <s v="Normal"/>
    <s v="13-Aug-1997"/>
    <n v="25"/>
    <n v="0"/>
    <n v="1071"/>
    <s v="tier - 3"/>
    <s v="tier - 3"/>
    <s v="R1013"/>
  </r>
  <r>
    <s v="ID2301"/>
    <s v=" Mr"/>
    <s v="Sulhanek"/>
    <s v="  Roman"/>
    <n v="21.64"/>
    <n v="5.5"/>
    <x v="0"/>
    <s v="yes"/>
    <s v="No"/>
    <n v="1"/>
    <s v="No"/>
    <s v="Normal weight"/>
    <s v="Normal"/>
    <s v="24-Aug-2004"/>
    <n v="18"/>
    <n v="0"/>
    <n v="1070"/>
    <s v="tier - 3"/>
    <s v="tier - 3"/>
    <s v="R1013"/>
  </r>
  <r>
    <s v="ID2302"/>
    <s v=" Mr"/>
    <s v="Ozahowski"/>
    <s v="  David"/>
    <n v="16.399999999999999"/>
    <n v="5.4"/>
    <x v="0"/>
    <s v="No"/>
    <s v="Yes"/>
    <n v="1"/>
    <s v="No"/>
    <s v="Under Weight"/>
    <s v="Normal"/>
    <s v="28-Sep-1993"/>
    <n v="29"/>
    <n v="0"/>
    <n v="1068"/>
    <s v="tier - 3"/>
    <s v="tier - 1"/>
    <s v="R1013"/>
  </r>
  <r>
    <s v="ID2303"/>
    <s v=" Ms"/>
    <s v="Caron"/>
    <s v="  Evelyn L"/>
    <n v="15.77"/>
    <n v="6.05"/>
    <x v="1"/>
    <s v="No"/>
    <s v="No"/>
    <n v="1"/>
    <s v="No"/>
    <s v="Under Weight"/>
    <s v="Prediabetes"/>
    <s v="1-Jun-1995"/>
    <n v="28"/>
    <n v="0"/>
    <n v="1056"/>
    <s v="tier - 3"/>
    <s v="tier - 2"/>
    <s v="R1013"/>
  </r>
  <r>
    <s v="ID2304"/>
    <s v=" Mr"/>
    <s v="Fullarton"/>
    <s v="  Jim"/>
    <n v="18.27"/>
    <n v="11.46"/>
    <x v="0"/>
    <s v="No"/>
    <s v="No"/>
    <n v="0"/>
    <s v="No"/>
    <s v="Under Weight"/>
    <s v="Diabetes"/>
    <s v="1-Jul-2002"/>
    <n v="20"/>
    <n v="0"/>
    <n v="1049"/>
    <s v="tier - 3"/>
    <s v="tier - 2"/>
    <s v="R1012"/>
  </r>
  <r>
    <s v="ID2305"/>
    <s v=" Mr"/>
    <s v="Lindgren"/>
    <s v="  Matthew S"/>
    <n v="16.489999999999998"/>
    <n v="8.48"/>
    <x v="0"/>
    <s v="No"/>
    <s v="No"/>
    <n v="0"/>
    <s v="No"/>
    <s v="Under Weight"/>
    <s v="Diabetes"/>
    <s v="20-Jul-2002"/>
    <n v="20"/>
    <n v="0"/>
    <n v="1047"/>
    <s v="tier - 3"/>
    <s v="tier - 1"/>
    <s v="R1013"/>
  </r>
  <r>
    <s v="ID2306"/>
    <s v=" Mr"/>
    <s v="Akiha"/>
    <s v="  Kenneth"/>
    <n v="16.14"/>
    <n v="4.8600000000000003"/>
    <x v="0"/>
    <s v="No"/>
    <s v="No"/>
    <n v="0"/>
    <s v="No"/>
    <s v="Under Weight"/>
    <s v="Normal"/>
    <s v="17-Nov-1994"/>
    <n v="28"/>
    <n v="0"/>
    <n v="1044"/>
    <s v="tier - 3"/>
    <s v="tier - 2"/>
    <s v="R1013"/>
  </r>
  <r>
    <s v="ID2307"/>
    <s v=" Ms"/>
    <s v="Sweny"/>
    <s v="  Andrea"/>
    <n v="20.85"/>
    <n v="4.45"/>
    <x v="1"/>
    <s v="No"/>
    <s v="No"/>
    <n v="1"/>
    <s v="No"/>
    <s v="Normal weight"/>
    <s v="Normal"/>
    <s v="5-Oct-1995"/>
    <n v="27"/>
    <n v="0"/>
    <n v="1033.74"/>
    <s v="tier - 3"/>
    <s v="tier - 1"/>
    <s v="R1013"/>
  </r>
  <r>
    <s v="ID2308"/>
    <s v=" Ms"/>
    <s v="Tobin"/>
    <s v="  Kristina"/>
    <n v="15.88"/>
    <n v="4.3600000000000003"/>
    <x v="0"/>
    <s v="No"/>
    <s v="No"/>
    <n v="0"/>
    <s v="No"/>
    <s v="Under Weight"/>
    <s v="Normal"/>
    <s v="5-Aug-1999"/>
    <n v="23"/>
    <n v="0"/>
    <n v="1019"/>
    <s v="tier - 3"/>
    <s v="tier - 2"/>
    <s v="R1013"/>
  </r>
  <r>
    <s v="ID2309"/>
    <s v=" Ms"/>
    <s v="Pedersen"/>
    <s v="  Kristen"/>
    <n v="20.66"/>
    <n v="5.8"/>
    <x v="0"/>
    <s v="yes"/>
    <s v="No"/>
    <n v="1"/>
    <s v="No"/>
    <s v="Normal weight"/>
    <s v="Prediabetes"/>
    <s v="9-Oct-2000"/>
    <n v="22"/>
    <n v="0"/>
    <n v="1012"/>
    <s v="tier - 3"/>
    <s v="tier - 2"/>
    <s v="R1013"/>
  </r>
  <r>
    <s v="ID2310"/>
    <s v=" Mr"/>
    <s v="Lynch"/>
    <s v="  Matthew"/>
    <n v="20.399999999999999"/>
    <n v="5.27"/>
    <x v="0"/>
    <s v="No"/>
    <s v="No"/>
    <n v="0"/>
    <s v="No"/>
    <s v="Normal weight"/>
    <s v="Normal"/>
    <s v="22-Nov-1994"/>
    <n v="28"/>
    <n v="0"/>
    <n v="1006.65"/>
    <s v="tier - 3"/>
    <s v="tier - 2"/>
    <s v="R1013"/>
  </r>
  <r>
    <s v="ID2311"/>
    <s v=" Mrs"/>
    <s v="Keys"/>
    <s v="  Kathleen"/>
    <n v="25.19"/>
    <n v="5.64"/>
    <x v="1"/>
    <s v="No"/>
    <s v="No"/>
    <n v="0"/>
    <s v="No"/>
    <s v="Over Weight"/>
    <s v="Normal"/>
    <s v="19-Aug-2001"/>
    <n v="21"/>
    <n v="0"/>
    <n v="964.71"/>
    <s v="tier - 3"/>
    <s v="tier - 2"/>
    <s v="R1013"/>
  </r>
  <r>
    <s v="ID2312"/>
    <s v=" Ms"/>
    <s v="Wilbur"/>
    <s v="  Lindsey"/>
    <n v="20.54"/>
    <n v="4.2"/>
    <x v="1"/>
    <s v="No"/>
    <s v="No"/>
    <n v="1"/>
    <s v="No"/>
    <s v="Normal weight"/>
    <s v="Normal"/>
    <s v="28-Oct-1995"/>
    <n v="27"/>
    <n v="0"/>
    <n v="928.59"/>
    <s v="tier - 3"/>
    <s v="tier - 1"/>
    <s v="R1013"/>
  </r>
  <r>
    <s v="ID2313"/>
    <s v=" Mr"/>
    <s v="Ditota"/>
    <s v="  Robert"/>
    <n v="20.13"/>
    <n v="5.42"/>
    <x v="0"/>
    <s v="No"/>
    <s v="No"/>
    <n v="0"/>
    <s v="No"/>
    <s v="Normal weight"/>
    <s v="Normal"/>
    <s v="30-Oct-1994"/>
    <n v="28"/>
    <n v="0"/>
    <n v="915.07"/>
    <s v="tier - 3"/>
    <s v="tier - 1"/>
    <s v="R1013"/>
  </r>
  <r>
    <s v="ID2314"/>
    <s v=" Ms"/>
    <s v="Horbol"/>
    <s v="  Sarah E."/>
    <n v="18.93"/>
    <n v="6.11"/>
    <x v="0"/>
    <s v="No"/>
    <s v="Yes"/>
    <n v="1"/>
    <s v="No"/>
    <s v="Normal weight"/>
    <s v="Prediabetes"/>
    <s v="27-Nov-1993"/>
    <n v="29"/>
    <n v="0"/>
    <n v="896.21"/>
    <s v="tier - 3"/>
    <s v="tier - 1"/>
    <s v="R1013"/>
  </r>
  <r>
    <s v="ID2315"/>
    <s v=" Ms"/>
    <s v="O'Rourke"/>
    <s v="  Flannery"/>
    <n v="24.14"/>
    <n v="5.29"/>
    <x v="0"/>
    <s v="yes"/>
    <s v="No"/>
    <n v="1"/>
    <s v="No"/>
    <s v="Normal weight"/>
    <s v="Normal"/>
    <s v="18-Nov-2000"/>
    <n v="22"/>
    <n v="0"/>
    <n v="865.41"/>
    <s v="tier - 3"/>
    <s v="tier - 1"/>
    <s v="R1013"/>
  </r>
  <r>
    <s v="ID2316"/>
    <s v=" Mr"/>
    <s v="Williams"/>
    <s v="  John T"/>
    <n v="25.03"/>
    <n v="5.91"/>
    <x v="0"/>
    <s v="yes"/>
    <s v="No"/>
    <n v="1"/>
    <s v="No"/>
    <s v="Over Weight"/>
    <s v="Prediabetes"/>
    <s v="7-Oct-2004"/>
    <n v="18"/>
    <n v="0"/>
    <n v="830.52"/>
    <s v="tier - 3"/>
    <s v="tier - 2"/>
    <s v="R1011"/>
  </r>
  <r>
    <s v="ID2317"/>
    <s v=" Mr"/>
    <s v="Murakami"/>
    <s v="  Koji"/>
    <n v="20.47"/>
    <n v="5.81"/>
    <x v="1"/>
    <s v="No"/>
    <s v="No"/>
    <n v="1"/>
    <s v="No"/>
    <s v="Normal weight"/>
    <s v="Prediabetes"/>
    <s v="7-Dec-1995"/>
    <n v="27"/>
    <n v="0"/>
    <n v="773.54"/>
    <s v="tier - 3"/>
    <s v="tier - 2"/>
    <s v="R1013"/>
  </r>
  <r>
    <s v="ID2318"/>
    <s v=" Ms"/>
    <s v="Gagnon"/>
    <s v="  Candice M"/>
    <n v="18.82"/>
    <n v="5.51"/>
    <x v="1"/>
    <s v="No"/>
    <s v="No"/>
    <n v="0"/>
    <s v="No"/>
    <s v="Normal weight"/>
    <s v="Normal"/>
    <s v="18-Sep-1996"/>
    <n v="26"/>
    <n v="0"/>
    <n v="770.38"/>
    <s v="tier - 3"/>
    <s v="tier - 2"/>
    <s v="R1012"/>
  </r>
  <r>
    <s v="ID2319"/>
    <s v=" Mr"/>
    <s v="Petermann"/>
    <s v="  Theodore A."/>
    <n v="17.079999999999998"/>
    <n v="5.73"/>
    <x v="0"/>
    <s v="No"/>
    <s v="Yes"/>
    <n v="1"/>
    <s v="No"/>
    <s v="Under Weight"/>
    <s v="Prediabetes"/>
    <s v="28-Jun-1993"/>
    <n v="29"/>
    <n v="0"/>
    <n v="770"/>
    <s v="tier - 3"/>
    <s v="tier - 3"/>
    <s v="R1013"/>
  </r>
  <r>
    <s v="ID2320"/>
    <s v=" Ms"/>
    <s v="Graves - Rostro"/>
    <s v="  Lindy"/>
    <n v="19.21"/>
    <n v="5.53"/>
    <x v="1"/>
    <s v="No"/>
    <s v="No"/>
    <n v="0"/>
    <s v="No"/>
    <s v="Normal weight"/>
    <s v="Normal"/>
    <s v="22-Oct-1996"/>
    <n v="26"/>
    <n v="0"/>
    <n v="760"/>
    <s v="tier - 3"/>
    <s v="tier - 3"/>
    <s v="R1013"/>
  </r>
  <r>
    <s v="ID2321"/>
    <s v=" Mr"/>
    <s v="Danielson"/>
    <s v="  Thomas"/>
    <n v="17.86"/>
    <n v="5.43"/>
    <x v="0"/>
    <s v="No"/>
    <s v="Yes"/>
    <n v="1"/>
    <s v="No"/>
    <s v="Under Weight"/>
    <s v="Normal"/>
    <s v="9-Aug-1993"/>
    <n v="29"/>
    <n v="0"/>
    <n v="760"/>
    <s v="tier - 3"/>
    <s v="tier - 1"/>
    <s v="R1013"/>
  </r>
  <r>
    <s v="ID2322"/>
    <s v=" Ms"/>
    <s v="Street"/>
    <s v="  Holly"/>
    <n v="21.38"/>
    <n v="8.01"/>
    <x v="0"/>
    <s v="No"/>
    <s v="No"/>
    <n v="0"/>
    <s v="No"/>
    <s v="Normal weight"/>
    <s v="Diabetes"/>
    <s v="19-Sep-2002"/>
    <n v="20"/>
    <n v="0"/>
    <n v="750"/>
    <s v="tier - 3"/>
    <s v="tier - 1"/>
    <s v="R1012"/>
  </r>
  <r>
    <s v="ID2323"/>
    <s v=" Mr"/>
    <s v="Buss"/>
    <s v="  Matthew"/>
    <n v="23.35"/>
    <n v="5.94"/>
    <x v="0"/>
    <s v="No"/>
    <s v="No"/>
    <n v="0"/>
    <s v="No"/>
    <s v="Normal weight"/>
    <s v="Prediabetes"/>
    <s v="14-Dec-1999"/>
    <n v="23"/>
    <n v="0"/>
    <n v="722.99"/>
    <s v="tier - 3"/>
    <s v="tier - 1"/>
    <s v="R1013"/>
  </r>
  <r>
    <s v="ID2324"/>
    <s v=" Ms"/>
    <s v="Duffy"/>
    <s v="  Meghan K"/>
    <n v="22.24"/>
    <n v="5.04"/>
    <x v="0"/>
    <s v="No"/>
    <s v="No"/>
    <n v="0"/>
    <s v="No"/>
    <s v="Normal weight"/>
    <s v="Normal"/>
    <s v="26-Dec-1999"/>
    <n v="23"/>
    <n v="0"/>
    <n v="700"/>
    <s v="tier - 2"/>
    <s v="tier - 3"/>
    <s v="R1013"/>
  </r>
  <r>
    <s v="ID2325"/>
    <s v=" Mr"/>
    <s v="Hines"/>
    <s v="  Fred"/>
    <n v="24.76"/>
    <n v="4.54"/>
    <x v="1"/>
    <s v="No"/>
    <s v="No"/>
    <n v="0"/>
    <s v="No"/>
    <s v="Normal weight"/>
    <s v="Normal"/>
    <s v="12-Sep-2001"/>
    <n v="21"/>
    <n v="0"/>
    <n v="687.54"/>
    <s v="tier - 3"/>
    <s v="tier - 2"/>
    <s v="R1013"/>
  </r>
  <r>
    <s v="ID2326"/>
    <s v=" Mr"/>
    <s v="Castro"/>
    <s v="  Sebastian"/>
    <n v="20.100000000000001"/>
    <n v="5.6"/>
    <x v="1"/>
    <s v="No"/>
    <s v="Yes"/>
    <n v="1"/>
    <s v="No"/>
    <s v="Normal weight"/>
    <s v="Normal"/>
    <s v="9-Nov-1997"/>
    <n v="25"/>
    <n v="0"/>
    <n v="670"/>
    <s v="tier - 3"/>
    <s v="tier - 3"/>
    <s v="R1013"/>
  </r>
  <r>
    <s v="ID2327"/>
    <s v=" Ms"/>
    <s v="Howell"/>
    <s v="  Laura"/>
    <n v="21.77"/>
    <n v="10.67"/>
    <x v="0"/>
    <s v="No"/>
    <s v="No"/>
    <n v="0"/>
    <s v="No"/>
    <s v="Normal weight"/>
    <s v="Diabetes"/>
    <s v="29-Nov-2002"/>
    <n v="20"/>
    <n v="0"/>
    <n v="668"/>
    <s v="tier - 3"/>
    <s v="tier - 2"/>
    <s v="R1012"/>
  </r>
  <r>
    <s v="ID2328"/>
    <s v=" Ms"/>
    <s v="Avery"/>
    <s v="  Nicole"/>
    <n v="17.82"/>
    <n v="5.26"/>
    <x v="1"/>
    <s v="No"/>
    <s v="No"/>
    <n v="1"/>
    <s v="No"/>
    <s v="Under Weight"/>
    <s v="Normal"/>
    <s v="4-Jul-1995"/>
    <n v="27"/>
    <n v="0"/>
    <n v="650"/>
    <s v="tier - 3"/>
    <s v="tier - 3"/>
    <s v="R1013"/>
  </r>
  <r>
    <s v="ID2329"/>
    <s v=" Ms"/>
    <s v="Bohinski"/>
    <s v="  Susan E"/>
    <n v="17.07"/>
    <n v="5.22"/>
    <x v="0"/>
    <s v="No"/>
    <s v="Yes"/>
    <n v="1"/>
    <s v="No"/>
    <s v="Under Weight"/>
    <s v="Normal"/>
    <s v="1-Jun-1993"/>
    <n v="30"/>
    <n v="0"/>
    <n v="650"/>
    <s v="tier - 3"/>
    <s v="tier - 3"/>
    <s v="R1013"/>
  </r>
  <r>
    <s v="ID2330"/>
    <s v=" Ms"/>
    <s v="Kohls"/>
    <s v="  Katy"/>
    <n v="22.24"/>
    <n v="4.29"/>
    <x v="1"/>
    <s v="No"/>
    <s v="No"/>
    <n v="0"/>
    <s v="No"/>
    <s v="Normal weight"/>
    <s v="Normal"/>
    <s v="20-Nov-2001"/>
    <n v="21"/>
    <n v="0"/>
    <n v="646.14"/>
    <s v="tier - 3"/>
    <s v="tier - 3"/>
    <s v="R1012"/>
  </r>
  <r>
    <s v="ID2331"/>
    <s v=" Mr"/>
    <s v="Brietzke"/>
    <s v="  Jordan"/>
    <n v="22.34"/>
    <n v="5.57"/>
    <x v="0"/>
    <s v="No"/>
    <s v="No"/>
    <n v="1"/>
    <s v="No"/>
    <s v="Normal weight"/>
    <s v="Normal"/>
    <s v="27-Jul-1998"/>
    <n v="24"/>
    <n v="0"/>
    <n v="637.26"/>
    <s v="tier - 3"/>
    <s v="tier - 3"/>
    <s v="R1013"/>
  </r>
  <r>
    <s v="ID2332"/>
    <s v=" Mr"/>
    <s v="Riveros Gonzalez"/>
    <s v="  Juan D. Sr."/>
    <n v="17.7"/>
    <n v="6.28"/>
    <x v="0"/>
    <s v="No"/>
    <s v="No"/>
    <n v="1"/>
    <s v="No"/>
    <s v="Under Weight"/>
    <s v="Prediabetes"/>
    <s v="13-Sep-1992"/>
    <n v="30"/>
    <n v="0"/>
    <n v="604.54"/>
    <s v="tier - 3"/>
    <s v="tier - 3"/>
    <s v="R1013"/>
  </r>
  <r>
    <s v="ID2333"/>
    <s v=" Ms"/>
    <s v="Albano"/>
    <s v="  Julie"/>
    <n v="16.47"/>
    <n v="6.35"/>
    <x v="0"/>
    <s v="No"/>
    <s v="Yes"/>
    <n v="1"/>
    <s v="No"/>
    <s v="Under Weight"/>
    <s v="Prediabetes"/>
    <s v="30-Jun-1993"/>
    <n v="29"/>
    <n v="0"/>
    <n v="600"/>
    <s v="tier - 2"/>
    <s v="tier - 1"/>
    <s v="R1013"/>
  </r>
  <r>
    <s v="ID2334"/>
    <s v=" Mr"/>
    <s v="Rosendahl"/>
    <s v="  Evan P"/>
    <n v="17.600000000000001"/>
    <n v="4.3899999999999997"/>
    <x v="0"/>
    <s v="No"/>
    <s v="No"/>
    <n v="1"/>
    <s v="No"/>
    <s v="Under Weight"/>
    <s v="Normal"/>
    <s v="30-Nov-1992"/>
    <n v="30"/>
    <n v="0"/>
    <n v="570.62"/>
    <s v="tier - 2"/>
    <s v="tier - 1"/>
    <s v="R1013"/>
  </r>
  <r>
    <s v="ID2335"/>
    <s v=" Mr"/>
    <s v="German"/>
    <s v="  Aaron K"/>
    <n v="17.579999999999998"/>
    <n v="4.51"/>
    <x v="0"/>
    <s v="No"/>
    <s v="No"/>
    <n v="1"/>
    <s v="No"/>
    <s v="Under Weight"/>
    <s v="Normal"/>
    <s v="9-Jul-1992"/>
    <n v="30"/>
    <n v="0"/>
    <n v="563.84"/>
    <s v="tier - 2"/>
    <s v="tier - 3"/>
    <s v="R101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s v="ID1"/>
    <s v=" Ms"/>
    <s v="Hawks"/>
    <s v="  Kelly"/>
    <n v="47.41"/>
    <n v="7.47"/>
    <s v="No"/>
    <s v="No"/>
    <s v="No"/>
    <n v="0"/>
    <x v="0"/>
    <x v="0"/>
    <x v="0"/>
    <s v="12-Oct-1968"/>
    <n v="54"/>
    <n v="0"/>
    <n v="63770.43"/>
    <s v="tier - 1"/>
    <s v="tier - 3"/>
    <s v="R1013"/>
  </r>
  <r>
    <s v="ID2"/>
    <s v=" Mr"/>
    <s v="Lehner"/>
    <s v="  Matthew D"/>
    <n v="30.36"/>
    <n v="5.77"/>
    <s v="No"/>
    <s v="No"/>
    <s v="No"/>
    <n v="0"/>
    <x v="0"/>
    <x v="0"/>
    <x v="1"/>
    <s v="8-Jun-1977"/>
    <n v="46"/>
    <n v="0"/>
    <n v="62592.87"/>
    <s v="tier - 2"/>
    <s v="tier - 3"/>
    <s v="R1013"/>
  </r>
  <r>
    <s v="ID3"/>
    <s v=" Mr"/>
    <s v="Lu"/>
    <s v="  Phil"/>
    <n v="34.484999999999999"/>
    <n v="11.87"/>
    <s v="yes"/>
    <s v="No"/>
    <s v="No"/>
    <n v="2"/>
    <x v="0"/>
    <x v="0"/>
    <x v="0"/>
    <s v="11-Sep-1970"/>
    <n v="52"/>
    <n v="3"/>
    <n v="60021.4"/>
    <s v="tier - 1"/>
    <s v="tier - 1"/>
    <s v="R1012"/>
  </r>
  <r>
    <s v="ID4"/>
    <s v=" Ms"/>
    <s v="Osborne"/>
    <s v="  Kelsey"/>
    <n v="38.094999999999999"/>
    <n v="6.05"/>
    <s v="No"/>
    <s v="No"/>
    <s v="No"/>
    <n v="0"/>
    <x v="0"/>
    <x v="0"/>
    <x v="1"/>
    <s v="6-Jun-1991"/>
    <n v="32"/>
    <n v="1"/>
    <n v="58571.07"/>
    <s v="tier - 1"/>
    <s v="tier - 3"/>
    <s v="R1024"/>
  </r>
  <r>
    <s v="ID5"/>
    <s v=" Ms"/>
    <s v="Kadala"/>
    <s v="  Kristyn"/>
    <n v="35.53"/>
    <n v="5.45"/>
    <s v="No"/>
    <s v="No"/>
    <s v="No"/>
    <n v="0"/>
    <x v="0"/>
    <x v="0"/>
    <x v="2"/>
    <s v="19-Jun-1989"/>
    <n v="33"/>
    <n v="0"/>
    <n v="55135.4"/>
    <s v="tier - 1"/>
    <s v="tier - 2"/>
    <s v="R1012"/>
  </r>
  <r>
    <s v="ID6"/>
    <s v=" Mr"/>
    <s v="Baker"/>
    <s v="  Russell B."/>
    <n v="32.799999999999997"/>
    <n v="6.59"/>
    <s v="No"/>
    <s v="No"/>
    <s v="No"/>
    <n v="0"/>
    <x v="0"/>
    <x v="0"/>
    <x v="0"/>
    <s v="4-Aug-1962"/>
    <n v="60"/>
    <n v="0"/>
    <n v="52590.83"/>
    <s v="tier - 1"/>
    <s v="tier - 3"/>
    <s v="R1011"/>
  </r>
  <r>
    <s v="ID7"/>
    <s v=" Mr"/>
    <s v="Macpherson"/>
    <s v="  Scott"/>
    <n v="36.4"/>
    <n v="6.07"/>
    <s v="No"/>
    <s v="No"/>
    <s v="No"/>
    <n v="0"/>
    <x v="0"/>
    <x v="0"/>
    <x v="1"/>
    <s v="27-Oct-1994"/>
    <n v="28"/>
    <n v="1"/>
    <n v="51194.559999999998"/>
    <s v="tier - 1"/>
    <s v="tier - 3"/>
    <s v="R1011"/>
  </r>
  <r>
    <s v="ID8"/>
    <s v=" Mr"/>
    <s v="Hallman"/>
    <s v="  Stephen"/>
    <n v="36.96"/>
    <n v="7.93"/>
    <s v="No"/>
    <s v="No"/>
    <s v="No"/>
    <n v="3"/>
    <x v="0"/>
    <x v="0"/>
    <x v="0"/>
    <s v="27-Jun-1958"/>
    <n v="64"/>
    <n v="2"/>
    <n v="49577.66"/>
    <s v="tier - 2"/>
    <s v="tier - 2"/>
    <s v="R1013"/>
  </r>
  <r>
    <s v="ID9"/>
    <s v=" Mr"/>
    <s v="Moran"/>
    <s v="  Patrick R."/>
    <n v="41.14"/>
    <n v="9.58"/>
    <s v="yes"/>
    <s v="No"/>
    <s v="Yes"/>
    <n v="1"/>
    <x v="0"/>
    <x v="0"/>
    <x v="0"/>
    <s v="4-Sep-1963"/>
    <n v="59"/>
    <n v="1"/>
    <n v="48970.25"/>
    <s v="tier - 1"/>
    <s v="tier - 2"/>
    <s v="R1013"/>
  </r>
  <r>
    <s v="ID10"/>
    <s v=" Ms"/>
    <s v="Benner"/>
    <s v="  Brooke N."/>
    <n v="38.06"/>
    <n v="10.79"/>
    <s v="No"/>
    <s v="No"/>
    <s v="No"/>
    <n v="0"/>
    <x v="0"/>
    <x v="0"/>
    <x v="0"/>
    <s v="29-Dec-1978"/>
    <n v="44"/>
    <n v="0"/>
    <n v="48885.14"/>
    <s v="tier - 1"/>
    <s v="tier - 2"/>
    <s v="R1013"/>
  </r>
  <r>
    <s v="ID11"/>
    <s v=" Ms"/>
    <s v="Fierro Vargas"/>
    <s v="  Paola Andrea"/>
    <n v="37.700000000000003"/>
    <n v="5.96"/>
    <s v="yes"/>
    <s v="No"/>
    <s v="No"/>
    <n v="2"/>
    <x v="0"/>
    <x v="0"/>
    <x v="1"/>
    <s v="22-Jul-1959"/>
    <n v="63"/>
    <n v="0"/>
    <n v="48824.45"/>
    <s v="tier - 2"/>
    <s v="tier - 1"/>
    <s v="R1011"/>
  </r>
  <r>
    <s v="ID12"/>
    <s v=" Mr"/>
    <s v="Franz"/>
    <s v="  David"/>
    <n v="42.13"/>
    <n v="11.9"/>
    <s v="No"/>
    <s v="No"/>
    <s v="No"/>
    <n v="0"/>
    <x v="0"/>
    <x v="0"/>
    <x v="0"/>
    <s v="27-Oct-1965"/>
    <n v="57"/>
    <n v="1"/>
    <n v="48675.519999999997"/>
    <s v="tier - 1"/>
    <s v="tier - 2"/>
    <s v="R1013"/>
  </r>
  <r>
    <s v="ID13"/>
    <s v=" Mr"/>
    <s v="Foster"/>
    <s v="  Wade"/>
    <n v="40.92"/>
    <n v="8.41"/>
    <s v="No"/>
    <s v="No"/>
    <s v="No"/>
    <n v="0"/>
    <x v="0"/>
    <x v="0"/>
    <x v="0"/>
    <s v="11-Oct-1962"/>
    <n v="60"/>
    <n v="0"/>
    <n v="48673.56"/>
    <s v="tier - 1"/>
    <s v="tier - 2"/>
    <s v="R1013"/>
  </r>
  <r>
    <s v="ID14"/>
    <s v=" Mr"/>
    <s v="Tenorio"/>
    <s v="  Franklin"/>
    <n v="40.564999999999998"/>
    <n v="7.02"/>
    <s v="No"/>
    <s v="No"/>
    <s v="No"/>
    <n v="0"/>
    <x v="0"/>
    <x v="0"/>
    <x v="0"/>
    <s v="1-Dec-1968"/>
    <n v="54"/>
    <n v="3"/>
    <n v="48549.18"/>
    <s v="tier - 1"/>
    <s v="tier - 3"/>
    <s v="R1016"/>
  </r>
  <r>
    <s v="ID15"/>
    <s v=" Ms"/>
    <s v="Rios"/>
    <s v="  Leilani M."/>
    <n v="36.384999999999998"/>
    <n v="7.59"/>
    <s v="yes"/>
    <s v="No"/>
    <s v="No"/>
    <n v="2"/>
    <x v="0"/>
    <x v="0"/>
    <x v="0"/>
    <s v="21-Dec-1961"/>
    <n v="61"/>
    <n v="1"/>
    <n v="48517.56"/>
    <s v="tier - 1"/>
    <s v="tier - 3"/>
    <s v="R1024"/>
  </r>
  <r>
    <s v="ID16"/>
    <s v=" Mr"/>
    <s v="Viau-Dupuis"/>
    <s v="  Philippe"/>
    <n v="39.9"/>
    <n v="11.32"/>
    <s v="No"/>
    <s v="No"/>
    <s v="No"/>
    <n v="0"/>
    <x v="0"/>
    <x v="0"/>
    <x v="0"/>
    <s v="27-Aug-1962"/>
    <n v="60"/>
    <n v="0"/>
    <n v="48173.36"/>
    <s v="tier - 1"/>
    <s v="tier - 3"/>
    <s v="R1011"/>
  </r>
  <r>
    <s v="ID17"/>
    <s v=" Ms"/>
    <s v="Cronin"/>
    <s v="  Jennifer A."/>
    <n v="33.799999999999997"/>
    <n v="7.67"/>
    <s v="No"/>
    <s v="No"/>
    <s v="No"/>
    <n v="3"/>
    <x v="0"/>
    <x v="0"/>
    <x v="0"/>
    <s v="16-Nov-1958"/>
    <n v="64"/>
    <n v="1"/>
    <n v="47928.03"/>
    <s v="tier - 2"/>
    <s v="tier - 3"/>
    <s v="R1011"/>
  </r>
  <r>
    <s v="ID18"/>
    <s v=" Ms"/>
    <s v="Noordstar"/>
    <s v="  Christina M."/>
    <n v="36.765000000000001"/>
    <n v="7.29"/>
    <s v="yes"/>
    <s v="No"/>
    <s v="Yes"/>
    <n v="1"/>
    <x v="0"/>
    <x v="0"/>
    <x v="0"/>
    <s v="5-Aug-1963"/>
    <n v="59"/>
    <n v="1"/>
    <n v="47896.79"/>
    <s v="tier - 1"/>
    <s v="tier - 3"/>
    <s v="R1024"/>
  </r>
  <r>
    <s v="ID19"/>
    <s v=" Mr"/>
    <s v="Boudalia"/>
    <s v="  Said Sr."/>
    <n v="36.954999999999998"/>
    <n v="4.72"/>
    <s v="yes"/>
    <s v="No"/>
    <s v="No"/>
    <n v="1"/>
    <x v="0"/>
    <x v="0"/>
    <x v="2"/>
    <s v="7-Nov-1964"/>
    <n v="58"/>
    <n v="2"/>
    <n v="47496.49"/>
    <s v="tier - 1"/>
    <s v="tier - 3"/>
    <s v="R1012"/>
  </r>
  <r>
    <s v="ID20"/>
    <s v=" Mr"/>
    <s v="Flor"/>
    <s v="  John"/>
    <n v="42.9"/>
    <n v="11.41"/>
    <s v="No"/>
    <s v="No"/>
    <s v="No"/>
    <n v="0"/>
    <x v="0"/>
    <x v="0"/>
    <x v="0"/>
    <s v="27-Sep-1971"/>
    <n v="51"/>
    <n v="2"/>
    <n v="47462.89"/>
    <s v="tier - 1"/>
    <s v="tier - 2"/>
    <s v="R1013"/>
  </r>
  <r>
    <s v="ID21"/>
    <s v=" Mr"/>
    <s v="Fennon"/>
    <s v="  Myles"/>
    <n v="36.299999999999997"/>
    <n v="11.5"/>
    <s v="yes"/>
    <s v="No"/>
    <s v="No"/>
    <n v="2"/>
    <x v="0"/>
    <x v="0"/>
    <x v="0"/>
    <s v="13-Jun-1961"/>
    <n v="61"/>
    <n v="1"/>
    <n v="47403.88"/>
    <s v="tier - 1"/>
    <s v="tier - 3"/>
    <s v="R1011"/>
  </r>
  <r>
    <s v="ID22"/>
    <s v=" Ms"/>
    <s v="Hribar"/>
    <s v="  Madelyn C"/>
    <n v="32.200000000000003"/>
    <n v="6.22"/>
    <s v="yes"/>
    <s v="No"/>
    <s v="No"/>
    <n v="2"/>
    <x v="0"/>
    <x v="0"/>
    <x v="1"/>
    <s v="4-Oct-1959"/>
    <n v="63"/>
    <n v="2"/>
    <n v="47305.31"/>
    <s v="tier - 2"/>
    <s v="tier - 1"/>
    <s v="R1011"/>
  </r>
  <r>
    <s v="ID23"/>
    <s v=" Ms"/>
    <s v="Tassello"/>
    <s v="  Nicole"/>
    <n v="31.3"/>
    <n v="11.38"/>
    <s v="No"/>
    <s v="No"/>
    <s v="No"/>
    <n v="3"/>
    <x v="0"/>
    <x v="0"/>
    <x v="0"/>
    <s v="3-Sep-1958"/>
    <n v="64"/>
    <n v="2"/>
    <n v="47291.06"/>
    <s v="tier - 2"/>
    <s v="tier - 1"/>
    <s v="R1011"/>
  </r>
  <r>
    <s v="ID24"/>
    <s v=" Mr"/>
    <s v="Mauricette"/>
    <s v="  Eric A."/>
    <n v="41.8"/>
    <n v="7.89"/>
    <s v="yes"/>
    <s v="No"/>
    <s v="No"/>
    <n v="2"/>
    <x v="0"/>
    <x v="0"/>
    <x v="0"/>
    <s v="28-Dec-1970"/>
    <n v="52"/>
    <n v="2"/>
    <n v="47269.85"/>
    <s v="tier - 1"/>
    <s v="tier - 2"/>
    <s v="R1013"/>
  </r>
  <r>
    <s v="ID25"/>
    <s v=" Mr"/>
    <s v="Garcia"/>
    <s v="  Emiliano I."/>
    <n v="35.090000000000003"/>
    <n v="4.38"/>
    <s v="yes"/>
    <s v="No"/>
    <s v="No"/>
    <n v="2"/>
    <x v="0"/>
    <x v="0"/>
    <x v="2"/>
    <s v="14-Jul-1959"/>
    <n v="63"/>
    <n v="0"/>
    <n v="47055.53"/>
    <s v="tier - 2"/>
    <s v="tier - 1"/>
    <s v="R1013"/>
  </r>
  <r>
    <s v="ID26"/>
    <s v=" Mr"/>
    <s v="Airoldi"/>
    <s v="  Adam"/>
    <n v="33.880000000000003"/>
    <n v="7.01"/>
    <s v="No"/>
    <s v="No"/>
    <s v="No"/>
    <n v="3"/>
    <x v="0"/>
    <x v="0"/>
    <x v="0"/>
    <s v="15-Sep-1958"/>
    <n v="64"/>
    <n v="0"/>
    <n v="46889.26"/>
    <s v="tier - 2"/>
    <s v="tier - 3"/>
    <s v="R1013"/>
  </r>
  <r>
    <s v="ID27"/>
    <s v=" Mr"/>
    <s v="Cater-Cyker"/>
    <s v="  Zach"/>
    <n v="30.875"/>
    <n v="11.88"/>
    <s v="No"/>
    <s v="No"/>
    <s v="No"/>
    <n v="0"/>
    <x v="0"/>
    <x v="0"/>
    <x v="0"/>
    <s v="17-Nov-1960"/>
    <n v="62"/>
    <n v="3"/>
    <n v="46718.16"/>
    <s v="tier - 1"/>
    <s v="tier - 1"/>
    <s v="R1012"/>
  </r>
  <r>
    <s v="ID28"/>
    <s v=" Ms"/>
    <s v="Hamm"/>
    <s v="  Stephanie W."/>
    <n v="36.86"/>
    <n v="5.19"/>
    <s v="yes"/>
    <s v="No"/>
    <s v="Yes"/>
    <n v="1"/>
    <x v="0"/>
    <x v="0"/>
    <x v="2"/>
    <s v="23-Jun-1969"/>
    <n v="53"/>
    <n v="3"/>
    <n v="46661.440000000002"/>
    <s v="tier - 1"/>
    <s v="tier - 3"/>
    <s v="R1012"/>
  </r>
  <r>
    <s v="ID29"/>
    <s v=" Mr"/>
    <s v="Cox"/>
    <s v="  Stephen"/>
    <n v="35.86"/>
    <n v="6.74"/>
    <s v="yes"/>
    <s v="No"/>
    <s v="No"/>
    <n v="2"/>
    <x v="0"/>
    <x v="0"/>
    <x v="0"/>
    <s v="8-Aug-1961"/>
    <n v="61"/>
    <n v="0"/>
    <n v="46599.11"/>
    <s v="tier - 1"/>
    <s v="tier - 1"/>
    <s v="R1013"/>
  </r>
  <r>
    <s v="ID30"/>
    <s v=" Ms"/>
    <s v="Sachrajda"/>
    <s v="  Natalie"/>
    <n v="37.049999999999997"/>
    <n v="8.44"/>
    <s v="No"/>
    <s v="No"/>
    <s v="No"/>
    <n v="0"/>
    <x v="0"/>
    <x v="0"/>
    <x v="0"/>
    <s v="6-Dec-1971"/>
    <n v="51"/>
    <n v="3"/>
    <n v="46255.11"/>
    <s v="tier - 1"/>
    <s v="tier - 3"/>
    <s v="R1024"/>
  </r>
  <r>
    <s v="ID31"/>
    <s v=" Ms"/>
    <s v="Gareri"/>
    <s v="  Nicole J."/>
    <n v="43.89"/>
    <n v="8.7100000000000009"/>
    <s v="No"/>
    <s v="No"/>
    <s v="No"/>
    <n v="0"/>
    <x v="0"/>
    <x v="0"/>
    <x v="0"/>
    <s v="17-Aug-1978"/>
    <n v="44"/>
    <n v="2"/>
    <n v="46200.99"/>
    <s v="tier - 1"/>
    <s v="tier - 1"/>
    <s v="R1013"/>
  </r>
  <r>
    <s v="ID32"/>
    <s v=" Mr"/>
    <s v="Welch"/>
    <s v="  Jefferson D"/>
    <n v="42.35"/>
    <n v="5.08"/>
    <s v="yes"/>
    <s v="No"/>
    <s v="No"/>
    <n v="0"/>
    <x v="0"/>
    <x v="0"/>
    <x v="2"/>
    <s v="2-Dec-1976"/>
    <n v="46"/>
    <n v="3"/>
    <n v="46151.12"/>
    <s v="tier - 1"/>
    <s v="tier - 3"/>
    <s v="R1013"/>
  </r>
  <r>
    <s v="ID33"/>
    <s v=" Mr"/>
    <s v="Prindiville"/>
    <s v="  Brendan D."/>
    <n v="31.35"/>
    <n v="6.86"/>
    <s v="No"/>
    <s v="No"/>
    <s v="No"/>
    <n v="0"/>
    <x v="0"/>
    <x v="0"/>
    <x v="0"/>
    <s v="4-Dec-1962"/>
    <n v="60"/>
    <n v="3"/>
    <n v="46130.53"/>
    <s v="tier - 1"/>
    <s v="tier - 1"/>
    <s v="R1012"/>
  </r>
  <r>
    <s v="ID34"/>
    <s v=" Ms"/>
    <s v="Kincaid"/>
    <s v="  Courtney"/>
    <n v="47.6"/>
    <n v="5.95"/>
    <s v="yes"/>
    <s v="No"/>
    <s v="No"/>
    <n v="0"/>
    <x v="0"/>
    <x v="0"/>
    <x v="1"/>
    <s v="30-Sep-1985"/>
    <n v="37"/>
    <n v="2"/>
    <n v="46113.51"/>
    <s v="tier - 2"/>
    <s v="tier - 3"/>
    <s v="R1011"/>
  </r>
  <r>
    <s v="ID35"/>
    <s v=" Ms"/>
    <s v="Bruestle"/>
    <s v="  Sydney L."/>
    <n v="46.2"/>
    <n v="6.09"/>
    <s v="No"/>
    <s v="No"/>
    <s v="Yes"/>
    <n v="1"/>
    <x v="0"/>
    <x v="0"/>
    <x v="1"/>
    <s v="12-Aug-1979"/>
    <n v="43"/>
    <n v="0"/>
    <n v="45863.21"/>
    <s v="tier - 2"/>
    <s v="tier - 1"/>
    <s v="R1013"/>
  </r>
  <r>
    <s v="ID36"/>
    <s v=" Mr"/>
    <s v="Lachance"/>
    <s v="  Julien"/>
    <n v="32.015000000000001"/>
    <n v="11.75"/>
    <s v="No"/>
    <s v="No"/>
    <s v="No"/>
    <n v="0"/>
    <x v="0"/>
    <x v="0"/>
    <x v="0"/>
    <s v="21-Dec-1960"/>
    <n v="62"/>
    <n v="0"/>
    <n v="45710.21"/>
    <s v="tier - 2"/>
    <s v="tier - 2"/>
    <s v="R1016"/>
  </r>
  <r>
    <s v="ID37"/>
    <s v=" Mr"/>
    <s v="Eason"/>
    <s v="  Ryan M"/>
    <n v="40.564999999999998"/>
    <n v="7.37"/>
    <s v="No"/>
    <s v="No"/>
    <s v="No"/>
    <n v="0"/>
    <x v="0"/>
    <x v="0"/>
    <x v="0"/>
    <s v="9-Aug-1974"/>
    <n v="48"/>
    <n v="2"/>
    <n v="45702.02"/>
    <s v="tier - 2"/>
    <s v="tier - 2"/>
    <s v="R1012"/>
  </r>
  <r>
    <s v="ID38"/>
    <s v=" Ms"/>
    <s v="Grummon"/>
    <s v="  Anna H."/>
    <n v="32.450000000000003"/>
    <n v="11.91"/>
    <s v="No"/>
    <s v="No"/>
    <s v="No"/>
    <n v="0"/>
    <x v="0"/>
    <x v="0"/>
    <x v="0"/>
    <s v="17-Dec-1962"/>
    <n v="60"/>
    <n v="0"/>
    <n v="45008.959999999999"/>
    <s v="tier - 2"/>
    <s v="tier - 2"/>
    <s v="R1013"/>
  </r>
  <r>
    <s v="ID39"/>
    <s v=" Ms"/>
    <s v="Vanwechel"/>
    <s v="  Samantha"/>
    <n v="34.96"/>
    <n v="6.52"/>
    <s v="No"/>
    <s v="No"/>
    <s v="No"/>
    <n v="0"/>
    <x v="0"/>
    <x v="0"/>
    <x v="0"/>
    <s v="13-Aug-1971"/>
    <n v="51"/>
    <n v="2"/>
    <n v="44641.2"/>
    <s v="tier - 2"/>
    <s v="tier - 3"/>
    <s v="R1024"/>
  </r>
  <r>
    <s v="ID40"/>
    <s v=" Mr"/>
    <s v="Fisher"/>
    <s v="  Robert"/>
    <n v="35.5"/>
    <n v="5.14"/>
    <s v="No"/>
    <s v="No"/>
    <s v="Yes"/>
    <n v="1"/>
    <x v="0"/>
    <x v="0"/>
    <x v="2"/>
    <s v="11-Oct-1993"/>
    <n v="29"/>
    <n v="2"/>
    <n v="44585.46"/>
    <s v="tier - 2"/>
    <s v="tier - 2"/>
    <s v="R1011"/>
  </r>
  <r>
    <s v="ID41"/>
    <s v=" Mr"/>
    <s v="Jenkins"/>
    <s v="  James R."/>
    <n v="52.58"/>
    <n v="4.1900000000000004"/>
    <s v="No"/>
    <s v="yes"/>
    <s v="No"/>
    <n v="1"/>
    <x v="0"/>
    <x v="0"/>
    <x v="2"/>
    <s v="2-Aug-2000"/>
    <n v="22"/>
    <n v="1"/>
    <n v="44501.4"/>
    <s v="tier - 2"/>
    <s v="tier - 3"/>
    <s v="R1013"/>
  </r>
  <r>
    <s v="ID42"/>
    <s v=" Ms"/>
    <s v="Peters"/>
    <s v="  Roseann"/>
    <n v="35.200000000000003"/>
    <n v="11.68"/>
    <s v="yes"/>
    <s v="No"/>
    <s v="No"/>
    <n v="0"/>
    <x v="0"/>
    <x v="0"/>
    <x v="0"/>
    <s v="14-Sep-1967"/>
    <n v="55"/>
    <n v="0"/>
    <n v="44423.8"/>
    <s v="tier - 2"/>
    <s v="tier - 3"/>
    <s v="R1013"/>
  </r>
  <r>
    <s v="ID43"/>
    <s v=" Ms"/>
    <s v="Aha"/>
    <s v="  Nicole"/>
    <n v="38.06"/>
    <n v="6.98"/>
    <s v="No"/>
    <s v="No"/>
    <s v="No"/>
    <n v="0"/>
    <x v="0"/>
    <x v="0"/>
    <x v="0"/>
    <s v="29-Oct-1971"/>
    <n v="51"/>
    <n v="0"/>
    <n v="44400.41"/>
    <s v="tier - 2"/>
    <s v="tier - 2"/>
    <s v="R1013"/>
  </r>
  <r>
    <s v="ID44"/>
    <s v=" Mr"/>
    <s v="McElwain"/>
    <s v="  Spencer"/>
    <n v="34.21"/>
    <n v="8.34"/>
    <s v="No"/>
    <s v="No"/>
    <s v="No"/>
    <n v="0"/>
    <x v="0"/>
    <x v="0"/>
    <x v="0"/>
    <s v="24-Nov-1968"/>
    <n v="54"/>
    <n v="2"/>
    <n v="44260.75"/>
    <s v="tier - 2"/>
    <s v="tier - 1"/>
    <s v="R1013"/>
  </r>
  <r>
    <s v="ID45"/>
    <s v=" Mr"/>
    <s v="Januszewski"/>
    <s v="  Eric W"/>
    <n v="38.94"/>
    <n v="8.49"/>
    <s v="yes"/>
    <s v="No"/>
    <s v="No"/>
    <n v="1"/>
    <x v="0"/>
    <x v="0"/>
    <x v="0"/>
    <s v="1-Jun-1975"/>
    <n v="48"/>
    <n v="2"/>
    <n v="44202.65"/>
    <s v="tier - 2"/>
    <s v="tier - 2"/>
    <s v="R1013"/>
  </r>
  <r>
    <s v="ID46"/>
    <s v=" Ms"/>
    <s v="Rohne"/>
    <s v="  Brianna L"/>
    <n v="30.21"/>
    <n v="5.34"/>
    <s v="yes"/>
    <s v="No"/>
    <s v="No"/>
    <n v="1"/>
    <x v="0"/>
    <x v="0"/>
    <x v="2"/>
    <s v="16-Jul-1988"/>
    <n v="34"/>
    <n v="1"/>
    <n v="43943.88"/>
    <s v="tier - 2"/>
    <s v="tier - 1"/>
    <s v="R1012"/>
  </r>
  <r>
    <s v="ID47"/>
    <s v=" Mr"/>
    <s v="O'Grady"/>
    <s v="  Thomas J."/>
    <n v="33.630000000000003"/>
    <n v="4.43"/>
    <s v="yes"/>
    <s v="No"/>
    <s v="No"/>
    <n v="2"/>
    <x v="0"/>
    <x v="0"/>
    <x v="2"/>
    <s v="5-Oct-1966"/>
    <n v="56"/>
    <n v="0"/>
    <n v="43921.18"/>
    <s v="tier - 2"/>
    <s v="tier - 2"/>
    <s v="R1012"/>
  </r>
  <r>
    <s v="ID48"/>
    <s v=" Ms"/>
    <s v="Peters"/>
    <s v="  Melissa L"/>
    <n v="40.369999999999997"/>
    <n v="4.47"/>
    <s v="No"/>
    <s v="No"/>
    <s v="No"/>
    <n v="0"/>
    <x v="0"/>
    <x v="0"/>
    <x v="2"/>
    <s v="10-Nov-1980"/>
    <n v="42"/>
    <n v="2"/>
    <n v="43896.38"/>
    <s v="tier - 2"/>
    <s v="tier - 1"/>
    <s v="R1013"/>
  </r>
  <r>
    <s v="ID49"/>
    <s v=" Mr"/>
    <s v="De Simone"/>
    <s v="  Flavio"/>
    <n v="53.09"/>
    <n v="4.82"/>
    <s v="yes"/>
    <s v="No"/>
    <s v="No"/>
    <n v="2"/>
    <x v="0"/>
    <x v="0"/>
    <x v="2"/>
    <s v="2-Jul-1966"/>
    <n v="56"/>
    <n v="0"/>
    <n v="43817.45"/>
    <s v="tier - 2"/>
    <s v="tier - 3"/>
    <s v="R1012"/>
  </r>
  <r>
    <s v="ID50"/>
    <s v=" Mr"/>
    <s v="Beckett"/>
    <s v="  Ryan"/>
    <n v="31.79"/>
    <n v="5.51"/>
    <s v="yes"/>
    <s v="No"/>
    <s v="No"/>
    <n v="2"/>
    <x v="0"/>
    <x v="0"/>
    <x v="2"/>
    <s v="25-Oct-1966"/>
    <n v="56"/>
    <n v="2"/>
    <n v="43813.87"/>
    <s v="tier - 2"/>
    <s v="tier - 2"/>
    <s v="R1013"/>
  </r>
  <r>
    <s v="ID51"/>
    <s v=" Mr"/>
    <s v="Sobrilsky"/>
    <s v="  Anthony J."/>
    <n v="41.895000000000003"/>
    <n v="10.87"/>
    <s v="yes"/>
    <s v="No"/>
    <s v="No"/>
    <n v="1"/>
    <x v="0"/>
    <x v="0"/>
    <x v="0"/>
    <s v="29-Dec-1986"/>
    <n v="36"/>
    <n v="3"/>
    <n v="43753.34"/>
    <s v="tier - 2"/>
    <s v="tier - 1"/>
    <s v="R1015"/>
  </r>
  <r>
    <s v="ID52"/>
    <s v=" Ms"/>
    <s v="Wang"/>
    <s v="  Alex"/>
    <n v="31.16"/>
    <n v="9.34"/>
    <s v="No"/>
    <s v="No"/>
    <s v="No"/>
    <n v="0"/>
    <x v="0"/>
    <x v="0"/>
    <x v="0"/>
    <s v="22-Aug-1965"/>
    <n v="57"/>
    <n v="0"/>
    <n v="43578.94"/>
    <s v="tier - 2"/>
    <s v="tier - 2"/>
    <s v="R1012"/>
  </r>
  <r>
    <s v="ID53"/>
    <s v=" Mr"/>
    <s v="Campa"/>
    <s v="  David"/>
    <n v="34.104999999999997"/>
    <n v="5.03"/>
    <s v="yes"/>
    <s v="No"/>
    <s v="Yes"/>
    <n v="1"/>
    <x v="0"/>
    <x v="0"/>
    <x v="2"/>
    <s v="3-Dec-1969"/>
    <n v="53"/>
    <n v="0"/>
    <n v="43254.42"/>
    <s v="tier - 2"/>
    <s v="tier - 2"/>
    <s v="R1016"/>
  </r>
  <r>
    <s v="ID54"/>
    <s v=" Mr"/>
    <s v="Clifford"/>
    <s v="  Andrew B"/>
    <n v="51.93"/>
    <n v="11.05"/>
    <s v="No"/>
    <s v="No"/>
    <s v="No"/>
    <n v="0"/>
    <x v="0"/>
    <x v="0"/>
    <x v="0"/>
    <s v="29-Nov-1965"/>
    <n v="57"/>
    <n v="0"/>
    <n v="43073.760000000002"/>
    <s v="tier - 2"/>
    <s v="tier - 2"/>
    <s v="R1011"/>
  </r>
  <r>
    <s v="ID55"/>
    <s v=" Ms"/>
    <s v="Dalmata"/>
    <s v="  Dara E"/>
    <n v="38.950000000000003"/>
    <n v="11.95"/>
    <s v="No"/>
    <s v="No"/>
    <s v="No"/>
    <n v="0"/>
    <x v="0"/>
    <x v="0"/>
    <x v="0"/>
    <s v="4-Nov-1978"/>
    <n v="44"/>
    <n v="0"/>
    <n v="42983.46"/>
    <s v="tier - 1"/>
    <s v="tier - 2"/>
    <s v="R1012"/>
  </r>
  <r>
    <s v="ID56"/>
    <s v=" Ms"/>
    <s v="Vishik"/>
    <s v="  Inna"/>
    <n v="36.630000000000003"/>
    <n v="7.72"/>
    <s v="yes"/>
    <s v="No"/>
    <s v="No"/>
    <n v="1"/>
    <x v="0"/>
    <x v="0"/>
    <x v="0"/>
    <s v="23-Oct-1975"/>
    <n v="47"/>
    <n v="1"/>
    <n v="42969.85"/>
    <s v="tier - 1"/>
    <s v="tier - 3"/>
    <s v="R1013"/>
  </r>
  <r>
    <s v="ID57"/>
    <s v=" Mr"/>
    <s v="Schorr"/>
    <s v="  Ari"/>
    <n v="34.200000000000003"/>
    <n v="5.75"/>
    <s v="No"/>
    <s v="No"/>
    <s v="No"/>
    <n v="2"/>
    <x v="0"/>
    <x v="0"/>
    <x v="1"/>
    <s v="10-Sep-1972"/>
    <n v="50"/>
    <n v="2"/>
    <n v="42856.84"/>
    <s v="tier - 1"/>
    <s v="tier - 1"/>
    <s v="R1011"/>
  </r>
  <r>
    <s v="ID58"/>
    <s v=" Ms"/>
    <s v="Lusardi"/>
    <s v="  Lindsey"/>
    <n v="50.63"/>
    <n v="11.89"/>
    <s v="No"/>
    <s v="No"/>
    <s v="No"/>
    <n v="0"/>
    <x v="0"/>
    <x v="0"/>
    <x v="0"/>
    <s v="29-Oct-1965"/>
    <n v="57"/>
    <n v="0"/>
    <n v="42764.12"/>
    <s v="tier - 1"/>
    <s v="tier - 2"/>
    <s v="R1011"/>
  </r>
  <r>
    <s v="ID59"/>
    <s v=" Mr"/>
    <s v="Rayner"/>
    <s v="  Kenny"/>
    <n v="36.479999999999997"/>
    <n v="6.2"/>
    <s v="No"/>
    <s v="No"/>
    <s v="No"/>
    <n v="0"/>
    <x v="0"/>
    <x v="0"/>
    <x v="1"/>
    <s v="21-Oct-1977"/>
    <n v="45"/>
    <n v="2"/>
    <n v="42760.5"/>
    <s v="tier - 1"/>
    <s v="tier - 2"/>
    <s v="R1012"/>
  </r>
  <r>
    <s v="ID60"/>
    <s v=" Ms"/>
    <s v="Voghel"/>
    <s v="  Louise"/>
    <n v="54.82"/>
    <n v="10.61"/>
    <s v="No"/>
    <s v="No"/>
    <s v="No"/>
    <n v="0"/>
    <x v="0"/>
    <x v="0"/>
    <x v="0"/>
    <s v="3-Nov-1971"/>
    <n v="51"/>
    <n v="0"/>
    <n v="42644.2"/>
    <s v="tier - 1"/>
    <s v="tier - 3"/>
    <s v="R1011"/>
  </r>
  <r>
    <s v="ID61"/>
    <s v=" Mr"/>
    <s v="Rieth"/>
    <s v="  Cameron"/>
    <n v="38.06"/>
    <n v="6.04"/>
    <s v="No"/>
    <s v="No"/>
    <s v="Yes"/>
    <n v="1"/>
    <x v="0"/>
    <x v="0"/>
    <x v="1"/>
    <s v="27-Dec-1979"/>
    <n v="43"/>
    <n v="2"/>
    <n v="42560.43"/>
    <s v="tier - 1"/>
    <s v="tier - 3"/>
    <s v="R1013"/>
  </r>
  <r>
    <s v="ID62"/>
    <s v=" Ms"/>
    <s v="Gollotto"/>
    <s v="  Katie T."/>
    <n v="51.48"/>
    <n v="9.33"/>
    <s v="yes"/>
    <s v="No"/>
    <s v="No"/>
    <n v="0"/>
    <x v="0"/>
    <x v="0"/>
    <x v="0"/>
    <s v="27-Jun-1967"/>
    <n v="55"/>
    <n v="0"/>
    <n v="42538.720000000001"/>
    <s v="tier - 1"/>
    <s v="tier - 3"/>
    <s v="R1011"/>
  </r>
  <r>
    <s v="ID63"/>
    <s v=" Ms"/>
    <s v="Dunn"/>
    <s v="  Casey"/>
    <n v="52.06"/>
    <n v="11.47"/>
    <s v="No"/>
    <s v="No"/>
    <s v="No"/>
    <n v="0"/>
    <x v="0"/>
    <x v="0"/>
    <x v="0"/>
    <s v="3-Aug-1968"/>
    <n v="54"/>
    <n v="0"/>
    <n v="42478.6"/>
    <s v="tier - 1"/>
    <s v="tier - 2"/>
    <s v="R1011"/>
  </r>
  <r>
    <s v="ID64"/>
    <s v=" Mr"/>
    <s v="Blitzer"/>
    <s v="  David"/>
    <n v="30.684999999999999"/>
    <n v="7.02"/>
    <s v="yes"/>
    <s v="No"/>
    <s v="No"/>
    <n v="0"/>
    <x v="0"/>
    <x v="0"/>
    <x v="0"/>
    <s v="28-Jun-1967"/>
    <n v="55"/>
    <n v="0"/>
    <n v="42303.69"/>
    <s v="tier - 1"/>
    <s v="tier - 2"/>
    <s v="R1016"/>
  </r>
  <r>
    <s v="ID65"/>
    <s v=" Mr"/>
    <s v="Smith"/>
    <s v="  Bryson C."/>
    <n v="36.08"/>
    <n v="8.8000000000000007"/>
    <s v="yes"/>
    <s v="No"/>
    <s v="No"/>
    <n v="1"/>
    <x v="0"/>
    <x v="0"/>
    <x v="0"/>
    <s v="15-Aug-1975"/>
    <n v="47"/>
    <n v="1"/>
    <n v="42211.14"/>
    <s v="tier - 1"/>
    <s v="tier - 3"/>
    <s v="R1013"/>
  </r>
  <r>
    <s v="ID66"/>
    <s v=" Ms"/>
    <s v="Hyland"/>
    <s v="  Megan"/>
    <n v="54.99"/>
    <n v="8.68"/>
    <s v="No"/>
    <s v="No"/>
    <s v="No"/>
    <n v="2"/>
    <x v="0"/>
    <x v="0"/>
    <x v="0"/>
    <s v="18-Sep-1973"/>
    <n v="49"/>
    <n v="0"/>
    <n v="42188.15"/>
    <s v="tier - 1"/>
    <s v="tier - 1"/>
    <s v="R1011"/>
  </r>
  <r>
    <s v="ID67"/>
    <s v=" Mr"/>
    <s v="Ducharme"/>
    <s v="  Daniel"/>
    <n v="35.97"/>
    <n v="6.12"/>
    <s v="No"/>
    <s v="No"/>
    <s v="Yes"/>
    <n v="1"/>
    <x v="0"/>
    <x v="0"/>
    <x v="1"/>
    <s v="3-Jul-1979"/>
    <n v="43"/>
    <n v="3"/>
    <n v="42124.52"/>
    <s v="tier - 1"/>
    <s v="tier - 1"/>
    <s v="R1013"/>
  </r>
  <r>
    <s v="ID68"/>
    <s v=" Mr"/>
    <s v="Johnson"/>
    <s v="  Steven M."/>
    <n v="45.54"/>
    <n v="5.4"/>
    <s v="yes"/>
    <s v="No"/>
    <s v="Yes"/>
    <n v="1"/>
    <x v="0"/>
    <x v="0"/>
    <x v="2"/>
    <s v="9-Dec-1997"/>
    <n v="25"/>
    <n v="2"/>
    <n v="42112.24"/>
    <s v="tier - 1"/>
    <s v="tier - 3"/>
    <s v="R1013"/>
  </r>
  <r>
    <s v="ID69"/>
    <s v=" Ms"/>
    <s v="Mutz"/>
    <s v="  Jenna L."/>
    <n v="35.53"/>
    <n v="4.3600000000000003"/>
    <s v="yes"/>
    <s v="No"/>
    <s v="No"/>
    <n v="0"/>
    <x v="0"/>
    <x v="0"/>
    <x v="2"/>
    <s v="28-Nov-1976"/>
    <n v="46"/>
    <n v="0"/>
    <n v="42111.66"/>
    <s v="tier - 1"/>
    <s v="tier - 1"/>
    <s v="R1024"/>
  </r>
  <r>
    <s v="ID70"/>
    <s v=" Mr"/>
    <s v="Lee"/>
    <s v="  Freeman"/>
    <n v="30.8"/>
    <n v="9.77"/>
    <s v="No"/>
    <s v="No"/>
    <s v="No"/>
    <n v="0"/>
    <x v="0"/>
    <x v="0"/>
    <x v="0"/>
    <s v="19-Dec-1968"/>
    <n v="54"/>
    <n v="1"/>
    <n v="41999.519999999997"/>
    <s v="tier - 1"/>
    <s v="tier - 3"/>
    <s v="R1013"/>
  </r>
  <r>
    <s v="ID71"/>
    <s v=" Mr"/>
    <s v="Turner"/>
    <s v="  Jeff"/>
    <n v="38.39"/>
    <n v="4.25"/>
    <s v="No"/>
    <s v="No"/>
    <s v="No"/>
    <n v="1"/>
    <x v="0"/>
    <x v="0"/>
    <x v="2"/>
    <s v="10-Nov-1984"/>
    <n v="38"/>
    <n v="3"/>
    <n v="41949.24"/>
    <s v="tier - 1"/>
    <s v="tier - 1"/>
    <s v="R1013"/>
  </r>
  <r>
    <s v="ID72"/>
    <s v=" Mr"/>
    <s v="Rangel"/>
    <s v="  Elenilton V. Sr."/>
    <n v="32.299999999999997"/>
    <n v="4.76"/>
    <s v="No"/>
    <s v="No"/>
    <s v="No"/>
    <n v="2"/>
    <x v="0"/>
    <x v="0"/>
    <x v="2"/>
    <s v="8-Jun-1972"/>
    <n v="51"/>
    <n v="1"/>
    <n v="41919.1"/>
    <s v="tier - 1"/>
    <s v="tier - 1"/>
    <s v="R1016"/>
  </r>
  <r>
    <s v="ID73"/>
    <s v=" Ms"/>
    <s v="Lacey"/>
    <s v="  Maurya"/>
    <n v="48.8"/>
    <n v="6.22"/>
    <s v="yes"/>
    <s v="No"/>
    <s v="No"/>
    <n v="2"/>
    <x v="0"/>
    <x v="0"/>
    <x v="1"/>
    <s v="21-Sep-1966"/>
    <n v="56"/>
    <n v="0"/>
    <n v="41886.54"/>
    <s v="tier - 1"/>
    <s v="tier - 3"/>
    <s v="R1011"/>
  </r>
  <r>
    <s v="ID74"/>
    <s v=" Ms"/>
    <s v="Stiger"/>
    <s v="  Samantha C"/>
    <n v="45.5"/>
    <n v="7.96"/>
    <s v="No"/>
    <s v="No"/>
    <s v="No"/>
    <n v="0"/>
    <x v="0"/>
    <x v="0"/>
    <x v="0"/>
    <s v="22-Sep-1962"/>
    <n v="60"/>
    <n v="0"/>
    <n v="41794.629999999997"/>
    <s v="tier - 1"/>
    <s v="tier - 3"/>
    <s v="R1011"/>
  </r>
  <r>
    <s v="ID75"/>
    <s v=" Ms"/>
    <s v="Caldwell"/>
    <s v="  Bethany A"/>
    <n v="53.61"/>
    <n v="10.92"/>
    <s v="yes"/>
    <s v="No"/>
    <s v="No"/>
    <n v="1"/>
    <x v="0"/>
    <x v="0"/>
    <x v="0"/>
    <s v="29-Sep-1975"/>
    <n v="47"/>
    <n v="1"/>
    <n v="41681.86"/>
    <s v="tier - 1"/>
    <s v="tier - 1"/>
    <s v="R1011"/>
  </r>
  <r>
    <s v="ID76"/>
    <s v=" Mr"/>
    <s v="Marmillod"/>
    <s v="  Yves"/>
    <n v="36.19"/>
    <n v="11.51"/>
    <s v="yes"/>
    <s v="No"/>
    <s v="No"/>
    <n v="1"/>
    <x v="0"/>
    <x v="0"/>
    <x v="0"/>
    <s v="14-Nov-1975"/>
    <n v="47"/>
    <n v="0"/>
    <n v="41676.080000000002"/>
    <s v="tier - 1"/>
    <s v="tier - 2"/>
    <s v="R1013"/>
  </r>
  <r>
    <s v="ID77"/>
    <s v=" Ms"/>
    <s v="Cloutier-Simons"/>
    <s v="  Danielle"/>
    <n v="34.6"/>
    <n v="5.99"/>
    <s v="yes"/>
    <s v="No"/>
    <s v="No"/>
    <n v="0"/>
    <x v="0"/>
    <x v="0"/>
    <x v="1"/>
    <s v="29-Oct-1976"/>
    <n v="46"/>
    <n v="1"/>
    <n v="41661.599999999999"/>
    <s v="tier - 1"/>
    <s v="tier - 3"/>
    <s v="R1011"/>
  </r>
  <r>
    <s v="ID78"/>
    <s v=" Ms"/>
    <s v="Vegas"/>
    <s v="  Julia"/>
    <n v="54.12"/>
    <n v="11.57"/>
    <s v="No"/>
    <s v="No"/>
    <s v="No"/>
    <n v="0"/>
    <x v="0"/>
    <x v="0"/>
    <x v="0"/>
    <s v="24-Nov-1974"/>
    <n v="48"/>
    <n v="0"/>
    <n v="41636.199999999997"/>
    <s v="tier - 1"/>
    <s v="tier - 1"/>
    <s v="R1011"/>
  </r>
  <r>
    <s v="ID79"/>
    <s v=" Mr"/>
    <s v="Cochran"/>
    <s v="  Joshua"/>
    <n v="48.82"/>
    <n v="6.67"/>
    <s v="yes"/>
    <s v="No"/>
    <s v="No"/>
    <n v="0"/>
    <x v="0"/>
    <x v="0"/>
    <x v="0"/>
    <s v="22-Dec-1967"/>
    <n v="55"/>
    <n v="0"/>
    <n v="41505.15"/>
    <s v="tier - 1"/>
    <s v="tier - 2"/>
    <s v="R1011"/>
  </r>
  <r>
    <s v="ID80"/>
    <s v=" Ms"/>
    <s v="Holtzapple"/>
    <s v="  Jennifer"/>
    <n v="51.01"/>
    <n v="9.1999999999999993"/>
    <s v="No"/>
    <s v="No"/>
    <s v="No"/>
    <n v="0"/>
    <x v="0"/>
    <x v="0"/>
    <x v="0"/>
    <s v="16-Oct-1971"/>
    <n v="51"/>
    <n v="0"/>
    <n v="41351.879999999997"/>
    <s v="tier - 1"/>
    <s v="tier - 2"/>
    <s v="R1011"/>
  </r>
  <r>
    <s v="ID81"/>
    <s v=" Ms"/>
    <s v="Meyer"/>
    <s v="  Gwen M."/>
    <n v="45.65"/>
    <n v="5.1100000000000003"/>
    <s v="yes"/>
    <s v="No"/>
    <s v="No"/>
    <n v="1"/>
    <x v="0"/>
    <x v="0"/>
    <x v="2"/>
    <s v="7-Oct-1964"/>
    <n v="58"/>
    <n v="0"/>
    <n v="41331.79"/>
    <s v="tier - 1"/>
    <s v="tier - 2"/>
    <s v="R1011"/>
  </r>
  <r>
    <s v="ID82"/>
    <s v=" Mr"/>
    <s v="Brickley"/>
    <s v="  Patrick"/>
    <n v="52.9"/>
    <n v="5.34"/>
    <s v="No"/>
    <s v="No"/>
    <s v="No"/>
    <n v="0"/>
    <x v="0"/>
    <x v="0"/>
    <x v="2"/>
    <s v="27-Aug-1977"/>
    <n v="45"/>
    <n v="2"/>
    <n v="41271.5"/>
    <s v="tier - 1"/>
    <s v="tier - 2"/>
    <s v="R1011"/>
  </r>
  <r>
    <s v="ID83"/>
    <s v=" Ms"/>
    <s v="Magee"/>
    <s v="  Kate"/>
    <n v="45.41"/>
    <n v="4.03"/>
    <s v="yes"/>
    <s v="No"/>
    <s v="No"/>
    <n v="1"/>
    <x v="0"/>
    <x v="0"/>
    <x v="2"/>
    <s v="6-Jun-1964"/>
    <n v="59"/>
    <n v="0"/>
    <n v="41250.39"/>
    <s v="tier - 1"/>
    <s v="tier - 3"/>
    <s v="R1011"/>
  </r>
  <r>
    <s v="ID84"/>
    <s v=" Mr"/>
    <s v="Thoma"/>
    <s v="  Kevin"/>
    <n v="49.41"/>
    <n v="4.2300000000000004"/>
    <s v="yes"/>
    <s v="No"/>
    <s v="Yes"/>
    <n v="1"/>
    <x v="0"/>
    <x v="0"/>
    <x v="2"/>
    <s v="8-Aug-1969"/>
    <n v="53"/>
    <n v="0"/>
    <n v="41191.57"/>
    <s v="tier - 1"/>
    <s v="tier - 2"/>
    <s v="R1011"/>
  </r>
  <r>
    <s v="ID85"/>
    <s v=" Mr"/>
    <s v="Heagy"/>
    <s v="  Stephen II"/>
    <n v="31.824999999999999"/>
    <n v="4.0599999999999996"/>
    <s v="No"/>
    <s v="No"/>
    <s v="No"/>
    <n v="2"/>
    <x v="0"/>
    <x v="0"/>
    <x v="2"/>
    <s v="6-Sep-1972"/>
    <n v="50"/>
    <n v="0"/>
    <n v="41097.160000000003"/>
    <s v="tier - 1"/>
    <s v="tier - 3"/>
    <s v="R1016"/>
  </r>
  <r>
    <s v="ID86"/>
    <s v=" Mr"/>
    <s v="Regnier"/>
    <s v="  Philip"/>
    <n v="51.28"/>
    <n v="4.68"/>
    <s v="No"/>
    <s v="No"/>
    <s v="No"/>
    <n v="2"/>
    <x v="0"/>
    <x v="0"/>
    <x v="2"/>
    <s v="12-Aug-1972"/>
    <n v="50"/>
    <n v="0"/>
    <n v="41055.29"/>
    <s v="tier - 1"/>
    <s v="tier - 2"/>
    <s v="R1011"/>
  </r>
  <r>
    <s v="ID87"/>
    <s v=" Mr"/>
    <s v="Parendo"/>
    <s v="  Brett A"/>
    <n v="34.96"/>
    <n v="4.34"/>
    <s v="No"/>
    <s v="No"/>
    <s v="Yes"/>
    <n v="1"/>
    <x v="0"/>
    <x v="0"/>
    <x v="2"/>
    <s v="11-Oct-1979"/>
    <n v="43"/>
    <n v="1"/>
    <n v="41034.22"/>
    <s v="tier - 1"/>
    <s v="tier - 3"/>
    <s v="R1017"/>
  </r>
  <r>
    <s v="ID88"/>
    <s v=" Ms"/>
    <s v="Schell"/>
    <s v="  Rebecca"/>
    <n v="33.11"/>
    <n v="10.51"/>
    <s v="No"/>
    <s v="No"/>
    <s v="No"/>
    <n v="0"/>
    <x v="0"/>
    <x v="0"/>
    <x v="0"/>
    <s v="5-Jun-1974"/>
    <n v="49"/>
    <n v="0"/>
    <n v="40974.160000000003"/>
    <s v="tier - 1"/>
    <s v="tier - 2"/>
    <s v="R1013"/>
  </r>
  <r>
    <s v="ID89"/>
    <s v=" Ms"/>
    <s v="Driscoll"/>
    <s v="  Kelley"/>
    <n v="54.74"/>
    <n v="5.84"/>
    <s v="yes"/>
    <s v="No"/>
    <s v="Yes"/>
    <n v="1"/>
    <x v="0"/>
    <x v="0"/>
    <x v="1"/>
    <s v="8-Sep-1983"/>
    <n v="39"/>
    <n v="3"/>
    <n v="40961.29"/>
    <s v="tier - 1"/>
    <s v="tier - 2"/>
    <s v="R1011"/>
  </r>
  <r>
    <s v="ID90"/>
    <s v=" Ms"/>
    <s v="Mitchell"/>
    <s v="  Abigail K"/>
    <n v="32.56"/>
    <n v="5.41"/>
    <s v="No"/>
    <s v="No"/>
    <s v="Yes"/>
    <n v="1"/>
    <x v="0"/>
    <x v="0"/>
    <x v="2"/>
    <s v="16-Sep-1979"/>
    <n v="43"/>
    <n v="3"/>
    <n v="40941.29"/>
    <s v="tier - 1"/>
    <s v="tier - 2"/>
    <s v="R1013"/>
  </r>
  <r>
    <s v="ID91"/>
    <s v=" Ms"/>
    <s v="Cutler"/>
    <s v="  Hope"/>
    <n v="39.049999999999997"/>
    <n v="6.06"/>
    <s v="No"/>
    <s v="No"/>
    <s v="No"/>
    <n v="1"/>
    <x v="0"/>
    <x v="0"/>
    <x v="1"/>
    <s v="4-Aug-1992"/>
    <n v="30"/>
    <n v="3"/>
    <n v="40932.43"/>
    <s v="tier - 1"/>
    <s v="tier - 2"/>
    <s v="R1013"/>
  </r>
  <r>
    <s v="ID92"/>
    <s v=" Ms"/>
    <s v="Derian"/>
    <s v="  Elyse M."/>
    <n v="42.75"/>
    <n v="4.22"/>
    <s v="No"/>
    <s v="No"/>
    <s v="No"/>
    <n v="0"/>
    <x v="0"/>
    <x v="0"/>
    <x v="2"/>
    <s v="2-Jul-1999"/>
    <n v="23"/>
    <n v="1"/>
    <n v="40904.199999999997"/>
    <s v="tier - 1"/>
    <s v="tier - 1"/>
    <s v="R1024"/>
  </r>
  <r>
    <s v="ID93"/>
    <s v=" Mr"/>
    <s v="Farina"/>
    <s v="  Nicholas"/>
    <n v="50.58"/>
    <n v="5.12"/>
    <s v="No"/>
    <s v="No"/>
    <s v="No"/>
    <n v="2"/>
    <x v="0"/>
    <x v="0"/>
    <x v="2"/>
    <s v="10-Jun-1972"/>
    <n v="50"/>
    <n v="0"/>
    <n v="40817.85"/>
    <s v="tier - 1"/>
    <s v="tier - 3"/>
    <s v="R1011"/>
  </r>
  <r>
    <s v="ID94"/>
    <s v=" Mr"/>
    <s v="Saunders"/>
    <s v="  David"/>
    <n v="30.495000000000001"/>
    <n v="4.57"/>
    <s v="yes"/>
    <s v="No"/>
    <s v="No"/>
    <n v="0"/>
    <x v="0"/>
    <x v="0"/>
    <x v="2"/>
    <s v="26-Dec-1976"/>
    <n v="46"/>
    <n v="3"/>
    <n v="40720.550000000003"/>
    <s v="tier - 1"/>
    <s v="tier - 3"/>
    <s v="R1012"/>
  </r>
  <r>
    <s v="ID95"/>
    <s v=" Ms"/>
    <s v="Kratz"/>
    <s v="  Natalie"/>
    <n v="48.31"/>
    <n v="9.58"/>
    <s v="yes"/>
    <s v="No"/>
    <s v="No"/>
    <n v="2"/>
    <x v="0"/>
    <x v="0"/>
    <x v="0"/>
    <s v="25-Sep-1970"/>
    <n v="52"/>
    <n v="0"/>
    <n v="40692.910000000003"/>
    <s v="tier - 1"/>
    <s v="tier - 1"/>
    <s v="R1011"/>
  </r>
  <r>
    <s v="ID96"/>
    <s v=" Mr"/>
    <s v="Boland"/>
    <s v="  Thomas"/>
    <n v="48.99"/>
    <n v="9.7799999999999994"/>
    <s v="yes"/>
    <s v="No"/>
    <s v="No"/>
    <n v="1"/>
    <x v="0"/>
    <x v="0"/>
    <x v="0"/>
    <s v="10-Jul-1975"/>
    <n v="47"/>
    <n v="1"/>
    <n v="40590.550000000003"/>
    <s v="tier - 1"/>
    <s v="tier - 3"/>
    <s v="R1012"/>
  </r>
  <r>
    <s v="ID97"/>
    <s v=" Ms"/>
    <s v="Van Hout"/>
    <s v="  Pamela J."/>
    <n v="38.39"/>
    <n v="4.1100000000000003"/>
    <s v="yes"/>
    <s v="No"/>
    <s v="No"/>
    <n v="0"/>
    <x v="0"/>
    <x v="0"/>
    <x v="2"/>
    <s v="3-Nov-1985"/>
    <n v="37"/>
    <n v="0"/>
    <n v="40419.019999999997"/>
    <s v="tier - 1"/>
    <s v="tier - 2"/>
    <s v="R1013"/>
  </r>
  <r>
    <s v="ID98"/>
    <s v=" Ms"/>
    <s v="Ramsey"/>
    <s v="  Jessica"/>
    <n v="44.34"/>
    <n v="4.0199999999999996"/>
    <s v="yes"/>
    <s v="No"/>
    <s v="No"/>
    <n v="2"/>
    <x v="0"/>
    <x v="0"/>
    <x v="2"/>
    <s v="12-Aug-1966"/>
    <n v="56"/>
    <n v="0"/>
    <n v="40373.74"/>
    <s v="tier - 1"/>
    <s v="tier - 3"/>
    <s v="R1011"/>
  </r>
  <r>
    <s v="ID99"/>
    <s v=" Mr"/>
    <s v="Gage"/>
    <s v="  Ron N"/>
    <n v="41.51"/>
    <n v="6.92"/>
    <s v="No"/>
    <s v="No"/>
    <s v="No"/>
    <n v="0"/>
    <x v="0"/>
    <x v="0"/>
    <x v="0"/>
    <s v="4-Sep-1962"/>
    <n v="60"/>
    <n v="0"/>
    <n v="40309.93"/>
    <s v="tier - 1"/>
    <s v="tier - 3"/>
    <s v="R1011"/>
  </r>
  <r>
    <s v="ID100"/>
    <s v=" Mr"/>
    <s v="Gollins"/>
    <s v="  Daniel"/>
    <n v="48.2"/>
    <n v="4.84"/>
    <s v="No"/>
    <s v="No"/>
    <s v="No"/>
    <n v="0"/>
    <x v="0"/>
    <x v="0"/>
    <x v="2"/>
    <s v="27-Jun-1977"/>
    <n v="45"/>
    <n v="2"/>
    <n v="40284.379999999997"/>
    <s v="tier - 1"/>
    <s v="tier - 3"/>
    <s v="R1012"/>
  </r>
  <r>
    <s v="ID101"/>
    <s v=" Mr"/>
    <s v="Benestad"/>
    <s v="  Brian"/>
    <n v="35.75"/>
    <n v="8"/>
    <s v="yes"/>
    <s v="No"/>
    <s v="No"/>
    <n v="0"/>
    <x v="0"/>
    <x v="0"/>
    <x v="0"/>
    <s v="4-Oct-1981"/>
    <n v="41"/>
    <n v="1"/>
    <n v="40273.65"/>
    <s v="tier - 1"/>
    <s v="tier - 3"/>
    <s v="R1013"/>
  </r>
  <r>
    <s v="ID102"/>
    <s v=" Ms"/>
    <s v="Aviv"/>
    <s v="  Sari"/>
    <n v="53.81"/>
    <n v="8.77"/>
    <s v="yes"/>
    <s v="No"/>
    <s v="No"/>
    <n v="0"/>
    <x v="0"/>
    <x v="0"/>
    <x v="0"/>
    <s v="28-Jul-1981"/>
    <n v="41"/>
    <n v="1"/>
    <n v="40208.559999999998"/>
    <s v="tier - 1"/>
    <s v="tier - 2"/>
    <s v="R1011"/>
  </r>
  <r>
    <s v="ID103"/>
    <s v=" Mr"/>
    <s v="Burns"/>
    <s v="  Robert M."/>
    <n v="49.48"/>
    <n v="4.96"/>
    <s v="No"/>
    <s v="No"/>
    <s v="Yes"/>
    <n v="1"/>
    <x v="0"/>
    <x v="0"/>
    <x v="2"/>
    <s v="18-Aug-1979"/>
    <n v="43"/>
    <n v="2"/>
    <n v="40204.83"/>
    <s v="tier - 1"/>
    <s v="tier - 3"/>
    <s v="R1012"/>
  </r>
  <r>
    <s v="ID104"/>
    <s v=" Mr"/>
    <s v="Maldonado"/>
    <s v="  Ricardo"/>
    <n v="34.1"/>
    <n v="4.43"/>
    <s v="yes"/>
    <s v="No"/>
    <s v="No"/>
    <n v="0"/>
    <x v="0"/>
    <x v="0"/>
    <x v="2"/>
    <s v="21-Oct-1985"/>
    <n v="37"/>
    <n v="4"/>
    <n v="40182.25"/>
    <s v="tier - 1"/>
    <s v="tier - 2"/>
    <s v="R1011"/>
  </r>
  <r>
    <s v="ID105"/>
    <s v=" Mr"/>
    <s v="Yitref"/>
    <s v="  Gedion"/>
    <n v="35.299999999999997"/>
    <n v="5.82"/>
    <s v="yes"/>
    <s v="No"/>
    <s v="Yes"/>
    <n v="1"/>
    <x v="0"/>
    <x v="0"/>
    <x v="1"/>
    <s v="14-Oct-1983"/>
    <n v="39"/>
    <n v="2"/>
    <n v="40103.89"/>
    <s v="tier - 1"/>
    <s v="tier - 2"/>
    <s v="R1011"/>
  </r>
  <r>
    <s v="ID106"/>
    <s v=" Mr"/>
    <s v="Loudon-Brown"/>
    <s v="  Mark"/>
    <n v="43.83"/>
    <n v="6.03"/>
    <s v="yes"/>
    <s v="No"/>
    <s v="No"/>
    <n v="2"/>
    <x v="0"/>
    <x v="0"/>
    <x v="1"/>
    <s v="12-Aug-1966"/>
    <n v="56"/>
    <n v="0"/>
    <n v="40069.440000000002"/>
    <s v="tier - 1"/>
    <s v="tier - 3"/>
    <s v="R1011"/>
  </r>
  <r>
    <s v="ID107"/>
    <s v=" Mr"/>
    <s v="Sugathadasa"/>
    <s v="  Gamini P."/>
    <n v="50.07"/>
    <n v="9.27"/>
    <s v="No"/>
    <s v="No"/>
    <s v="No"/>
    <n v="0"/>
    <x v="0"/>
    <x v="0"/>
    <x v="0"/>
    <s v="20-Dec-1978"/>
    <n v="44"/>
    <n v="2"/>
    <n v="40054.730000000003"/>
    <s v="tier - 1"/>
    <s v="tier - 3"/>
    <s v="R1011"/>
  </r>
  <r>
    <s v="ID108"/>
    <s v=" Ms"/>
    <s v="Ganley"/>
    <s v="  Emily J"/>
    <n v="32.774999999999999"/>
    <n v="5.53"/>
    <s v="No"/>
    <s v="No"/>
    <s v="No"/>
    <n v="0"/>
    <x v="0"/>
    <x v="0"/>
    <x v="2"/>
    <s v="25-Dec-1982"/>
    <n v="40"/>
    <n v="2"/>
    <n v="40003.33"/>
    <s v="tier - 1"/>
    <s v="tier - 1"/>
    <s v="R1012"/>
  </r>
  <r>
    <s v="ID109"/>
    <s v=" Ms"/>
    <s v="Potter"/>
    <s v="  Amanda"/>
    <n v="34.104999999999997"/>
    <n v="5.07"/>
    <s v="No"/>
    <s v="No"/>
    <s v="No"/>
    <n v="1"/>
    <x v="0"/>
    <x v="0"/>
    <x v="2"/>
    <s v="8-Aug-1987"/>
    <n v="35"/>
    <n v="3"/>
    <n v="39983.43"/>
    <s v="tier - 2"/>
    <s v="tier - 3"/>
    <s v="R1012"/>
  </r>
  <r>
    <s v="ID110"/>
    <s v=" Mr"/>
    <s v="Rasmussen"/>
    <s v="  Nicholas"/>
    <n v="48.93"/>
    <n v="11.17"/>
    <s v="yes"/>
    <s v="No"/>
    <s v="No"/>
    <n v="1"/>
    <x v="0"/>
    <x v="0"/>
    <x v="0"/>
    <s v="2-Dec-1975"/>
    <n v="47"/>
    <n v="1"/>
    <n v="39963.120000000003"/>
    <s v="tier - 2"/>
    <s v="tier - 2"/>
    <s v="R1011"/>
  </r>
  <r>
    <s v="ID111"/>
    <s v=" Mr"/>
    <s v="Robinson"/>
    <s v="  Knox"/>
    <n v="37.07"/>
    <n v="6.14"/>
    <s v="yes"/>
    <s v="No"/>
    <s v="No"/>
    <n v="0"/>
    <x v="0"/>
    <x v="0"/>
    <x v="1"/>
    <s v="22-Aug-1985"/>
    <n v="37"/>
    <n v="1"/>
    <n v="39871.699999999997"/>
    <s v="tier - 1"/>
    <s v="tier - 2"/>
    <s v="R1013"/>
  </r>
  <r>
    <s v="ID112"/>
    <s v=" Ms"/>
    <s v="Antonopoulos"/>
    <s v="  Yianna"/>
    <n v="51.51"/>
    <n v="6.26"/>
    <s v="yes"/>
    <s v="No"/>
    <s v="Yes"/>
    <n v="1"/>
    <x v="0"/>
    <x v="0"/>
    <x v="1"/>
    <s v="1-Jun-1983"/>
    <n v="40"/>
    <n v="3"/>
    <n v="39865.699999999997"/>
    <s v="tier - 2"/>
    <s v="tier - 2"/>
    <s v="R1011"/>
  </r>
  <r>
    <s v="ID113"/>
    <s v=" Ms"/>
    <s v="Groner"/>
    <s v="  Roberta"/>
    <n v="34.799999999999997"/>
    <n v="4.72"/>
    <s v="yes"/>
    <s v="No"/>
    <s v="No"/>
    <n v="0"/>
    <x v="0"/>
    <x v="0"/>
    <x v="2"/>
    <s v="17-Jul-1985"/>
    <n v="37"/>
    <n v="2"/>
    <n v="39836.519999999997"/>
    <s v="tier - 2"/>
    <s v="tier - 1"/>
    <s v="R1011"/>
  </r>
  <r>
    <s v="ID114"/>
    <s v=" Mr"/>
    <s v="Zywicki"/>
    <s v="  Benjamin P."/>
    <n v="36.67"/>
    <n v="5.18"/>
    <s v="No"/>
    <s v="No"/>
    <s v="No"/>
    <n v="1"/>
    <x v="0"/>
    <x v="0"/>
    <x v="2"/>
    <s v="24-Jul-1987"/>
    <n v="35"/>
    <n v="1"/>
    <n v="39774.28"/>
    <s v="tier - 1"/>
    <s v="tier - 1"/>
    <s v="R1014"/>
  </r>
  <r>
    <s v="ID115"/>
    <s v=" Mr"/>
    <s v="Cardinal"/>
    <s v="  Craig"/>
    <n v="30.9"/>
    <n v="9.4"/>
    <s v="No"/>
    <s v="No"/>
    <s v="No"/>
    <n v="2"/>
    <x v="0"/>
    <x v="0"/>
    <x v="0"/>
    <s v="17-Dec-1973"/>
    <n v="49"/>
    <n v="0"/>
    <n v="39727.61"/>
    <s v="tier - 1"/>
    <s v="tier - 2"/>
    <s v="R1011"/>
  </r>
  <r>
    <s v="ID116"/>
    <s v=" Ms"/>
    <s v="Alleman"/>
    <s v="  Ann"/>
    <n v="30.495000000000001"/>
    <n v="6.29"/>
    <s v="No"/>
    <s v="No"/>
    <s v="No"/>
    <n v="0"/>
    <x v="0"/>
    <x v="0"/>
    <x v="1"/>
    <s v="12-Aug-1977"/>
    <n v="45"/>
    <n v="1"/>
    <n v="39725.519999999997"/>
    <s v="tier - 2"/>
    <s v="tier - 1"/>
    <s v="R1012"/>
  </r>
  <r>
    <s v="ID117"/>
    <s v=" Mr"/>
    <s v="Stroffolino"/>
    <s v="  Jamie P"/>
    <n v="44.88"/>
    <n v="6.04"/>
    <s v="No"/>
    <s v="No"/>
    <s v="Yes"/>
    <n v="1"/>
    <x v="0"/>
    <x v="0"/>
    <x v="1"/>
    <s v="16-Jul-2003"/>
    <n v="19"/>
    <n v="0"/>
    <n v="39722.75"/>
    <s v="tier - 1"/>
    <s v="tier - 1"/>
    <s v="R1013"/>
  </r>
  <r>
    <s v="ID118"/>
    <s v=" Mr"/>
    <s v="Clubb"/>
    <s v="  John"/>
    <n v="44.32"/>
    <n v="10.55"/>
    <s v="No"/>
    <s v="No"/>
    <s v="No"/>
    <n v="0"/>
    <x v="0"/>
    <x v="0"/>
    <x v="0"/>
    <s v="29-Sep-1968"/>
    <n v="54"/>
    <n v="0"/>
    <n v="39721.93"/>
    <s v="tier - 2"/>
    <s v="tier - 2"/>
    <s v="R1011"/>
  </r>
  <r>
    <s v="ID119"/>
    <s v=" Mr"/>
    <s v="McGoogan"/>
    <s v="  Charlie"/>
    <n v="46.39"/>
    <n v="5.09"/>
    <s v="No"/>
    <s v="No"/>
    <s v="No"/>
    <n v="0"/>
    <x v="0"/>
    <x v="0"/>
    <x v="2"/>
    <s v="17-Dec-1977"/>
    <n v="45"/>
    <n v="2"/>
    <n v="39670.44"/>
    <s v="tier - 2"/>
    <s v="tier - 1"/>
    <s v="R1012"/>
  </r>
  <r>
    <s v="ID120"/>
    <s v=" Mr"/>
    <s v="Keflezighi"/>
    <s v="  Meb"/>
    <n v="42.13"/>
    <n v="5.2"/>
    <s v="yes"/>
    <s v="No"/>
    <s v="No"/>
    <n v="1"/>
    <x v="0"/>
    <x v="0"/>
    <x v="2"/>
    <s v="7-Aug-1995"/>
    <n v="27"/>
    <n v="0"/>
    <n v="39611.760000000002"/>
    <s v="tier - 1"/>
    <s v="tier - 3"/>
    <s v="R1013"/>
  </r>
  <r>
    <s v="ID121"/>
    <s v=" Mr"/>
    <s v="Syed"/>
    <s v="  Aaqib L."/>
    <n v="30.78"/>
    <n v="8.4499999999999993"/>
    <s v="yes"/>
    <s v="No"/>
    <s v="No"/>
    <n v="0"/>
    <x v="0"/>
    <x v="0"/>
    <x v="0"/>
    <s v="5-Jul-1981"/>
    <n v="41"/>
    <n v="3"/>
    <n v="39597.410000000003"/>
    <s v="tier - 1"/>
    <s v="tier - 2"/>
    <s v="R1017"/>
  </r>
  <r>
    <s v="ID122"/>
    <s v=" Mr"/>
    <s v="Segal"/>
    <s v="  Craig A."/>
    <n v="31.35"/>
    <n v="9.5399999999999991"/>
    <s v="No"/>
    <s v="No"/>
    <s v="No"/>
    <n v="0"/>
    <x v="0"/>
    <x v="0"/>
    <x v="0"/>
    <s v="12-Jul-1978"/>
    <n v="44"/>
    <n v="1"/>
    <n v="39556.49"/>
    <s v="tier - 1"/>
    <s v="tier - 2"/>
    <s v="R1015"/>
  </r>
  <r>
    <s v="ID123"/>
    <s v=" Ms"/>
    <s v="Defranco"/>
    <s v="  Meredith"/>
    <n v="41.46"/>
    <n v="4.99"/>
    <s v="yes"/>
    <s v="No"/>
    <s v="No"/>
    <n v="2"/>
    <x v="0"/>
    <x v="0"/>
    <x v="2"/>
    <s v="24-Jun-1966"/>
    <n v="56"/>
    <n v="0"/>
    <n v="39396.86"/>
    <s v="tier - 2"/>
    <s v="tier - 2"/>
    <s v="R1011"/>
  </r>
  <r>
    <s v="ID124"/>
    <s v=" Mr"/>
    <s v="Kells"/>
    <s v="  Doug"/>
    <n v="48"/>
    <n v="10.54"/>
    <s v="No"/>
    <s v="No"/>
    <s v="No"/>
    <n v="0"/>
    <x v="0"/>
    <x v="0"/>
    <x v="0"/>
    <s v="5-Aug-1978"/>
    <n v="44"/>
    <n v="2"/>
    <n v="39352.6"/>
    <s v="tier - 2"/>
    <s v="tier - 3"/>
    <s v="R1011"/>
  </r>
  <r>
    <s v="ID125"/>
    <s v=" Ms"/>
    <s v="Lawton"/>
    <s v="  Elizabeth J."/>
    <n v="49.13"/>
    <n v="4.54"/>
    <s v="No"/>
    <s v="No"/>
    <s v="No"/>
    <n v="0"/>
    <x v="0"/>
    <x v="0"/>
    <x v="2"/>
    <s v="16-Aug-1982"/>
    <n v="40"/>
    <n v="3"/>
    <n v="39315.279999999999"/>
    <s v="tier - 2"/>
    <s v="tier - 3"/>
    <s v="R1011"/>
  </r>
  <r>
    <s v="ID126"/>
    <s v=" Mr"/>
    <s v="Bejar"/>
    <s v="  Matthew P"/>
    <n v="37.799999999999997"/>
    <n v="6.29"/>
    <s v="No"/>
    <s v="No"/>
    <s v="No"/>
    <n v="1"/>
    <x v="0"/>
    <x v="0"/>
    <x v="1"/>
    <s v="30-Nov-1992"/>
    <n v="30"/>
    <n v="2"/>
    <n v="39241.440000000002"/>
    <s v="tier - 1"/>
    <s v="tier - 3"/>
    <s v="R1011"/>
  </r>
  <r>
    <s v="ID127"/>
    <s v=" Mr"/>
    <s v="Navarro Castro"/>
    <s v="  Guillermo Sr."/>
    <n v="38.299999999999997"/>
    <n v="9.51"/>
    <s v="No"/>
    <s v="No"/>
    <s v="No"/>
    <n v="0"/>
    <x v="0"/>
    <x v="0"/>
    <x v="0"/>
    <s v="7-Jul-1962"/>
    <n v="60"/>
    <n v="0"/>
    <n v="39221.120000000003"/>
    <s v="tier - 2"/>
    <s v="tier - 1"/>
    <s v="R1011"/>
  </r>
  <r>
    <s v="ID128"/>
    <s v=" Mr"/>
    <s v="Tice"/>
    <s v="  Ryan C"/>
    <n v="32.774999999999999"/>
    <n v="4.72"/>
    <s v="No"/>
    <s v="No"/>
    <s v="No"/>
    <n v="0"/>
    <x v="0"/>
    <x v="0"/>
    <x v="2"/>
    <s v="4-Aug-1982"/>
    <n v="40"/>
    <n v="1"/>
    <n v="39125.33"/>
    <s v="tier - 1"/>
    <s v="tier - 1"/>
    <s v="R1016"/>
  </r>
  <r>
    <s v="ID129"/>
    <s v=" Mr"/>
    <s v="Wolf"/>
    <s v="  Dane"/>
    <n v="34.200000000000003"/>
    <n v="5.91"/>
    <s v="yes"/>
    <s v="No"/>
    <s v="No"/>
    <n v="0"/>
    <x v="0"/>
    <x v="0"/>
    <x v="1"/>
    <s v="20-Sep-1985"/>
    <n v="37"/>
    <n v="1"/>
    <n v="39047.29"/>
    <s v="tier - 1"/>
    <s v="tier - 3"/>
    <s v="R1017"/>
  </r>
  <r>
    <s v="ID130"/>
    <s v=" Mr"/>
    <s v="Oppedal"/>
    <s v="  Jonas"/>
    <n v="30.2"/>
    <n v="9.58"/>
    <s v="No"/>
    <s v="No"/>
    <s v="No"/>
    <n v="0"/>
    <x v="0"/>
    <x v="0"/>
    <x v="0"/>
    <s v="12-Oct-1978"/>
    <n v="44"/>
    <n v="2"/>
    <n v="38998.550000000003"/>
    <s v="tier - 1"/>
    <s v="tier - 1"/>
    <s v="R1011"/>
  </r>
  <r>
    <s v="ID131"/>
    <s v=" Mr"/>
    <s v="Wright"/>
    <s v="  George E"/>
    <n v="48.32"/>
    <n v="5.77"/>
    <s v="No"/>
    <s v="No"/>
    <s v="No"/>
    <n v="0"/>
    <x v="0"/>
    <x v="0"/>
    <x v="1"/>
    <s v="24-Sep-1980"/>
    <n v="42"/>
    <n v="2"/>
    <n v="38947.43"/>
    <s v="tier - 2"/>
    <s v="tier - 3"/>
    <s v="R1011"/>
  </r>
  <r>
    <s v="ID132"/>
    <s v=" Ms"/>
    <s v="Ellis"/>
    <s v="  Sara S"/>
    <n v="44.86"/>
    <n v="4.38"/>
    <s v="yes"/>
    <s v="No"/>
    <s v="No"/>
    <n v="0"/>
    <x v="0"/>
    <x v="0"/>
    <x v="2"/>
    <s v="15-Dec-1976"/>
    <n v="46"/>
    <n v="2"/>
    <n v="38932.559999999998"/>
    <s v="tier - 2"/>
    <s v="tier - 3"/>
    <s v="R1011"/>
  </r>
  <r>
    <s v="ID133"/>
    <s v=" Mr"/>
    <s v="Taormina"/>
    <s v="  Nick"/>
    <n v="52.15"/>
    <n v="5.65"/>
    <s v="No"/>
    <s v="No"/>
    <s v="No"/>
    <n v="1"/>
    <x v="0"/>
    <x v="0"/>
    <x v="2"/>
    <s v="16-Jun-1987"/>
    <n v="35"/>
    <n v="3"/>
    <n v="38924.04"/>
    <s v="tier - 2"/>
    <s v="tier - 2"/>
    <s v="R1011"/>
  </r>
  <r>
    <s v="ID134"/>
    <s v=" Mr"/>
    <s v="Lynch"/>
    <s v="  Timothy"/>
    <n v="41.12"/>
    <n v="7.54"/>
    <s v="yes"/>
    <s v="No"/>
    <s v="No"/>
    <n v="0"/>
    <x v="0"/>
    <x v="0"/>
    <x v="0"/>
    <s v="30-Jul-1967"/>
    <n v="55"/>
    <n v="0"/>
    <n v="38893.360000000001"/>
    <s v="tier - 1"/>
    <s v="tier - 2"/>
    <s v="R1011"/>
  </r>
  <r>
    <s v="ID135"/>
    <s v=" Ms"/>
    <s v="Tavella"/>
    <s v="  Becky L"/>
    <n v="38.39"/>
    <n v="5.1100000000000003"/>
    <s v="yes"/>
    <s v="No"/>
    <s v="No"/>
    <n v="1"/>
    <x v="0"/>
    <x v="0"/>
    <x v="2"/>
    <s v="6-Jun-1964"/>
    <n v="59"/>
    <n v="0"/>
    <n v="38869.25"/>
    <s v="tier - 2"/>
    <s v="tier - 2"/>
    <s v="R1011"/>
  </r>
  <r>
    <s v="ID136"/>
    <s v=" Ms"/>
    <s v="Neufeld"/>
    <s v="  Steph K."/>
    <n v="46.85"/>
    <n v="4.25"/>
    <s v="No"/>
    <s v="No"/>
    <s v="Yes"/>
    <n v="1"/>
    <x v="0"/>
    <x v="0"/>
    <x v="2"/>
    <s v="3-Dec-1979"/>
    <n v="43"/>
    <n v="2"/>
    <n v="38836.980000000003"/>
    <s v="tier - 2"/>
    <s v="tier - 1"/>
    <s v="R1011"/>
  </r>
  <r>
    <s v="ID137"/>
    <s v=" Ms"/>
    <s v="Walhovd"/>
    <s v="  Kristine B."/>
    <n v="42.24"/>
    <n v="5.55"/>
    <s v="No"/>
    <s v="yes"/>
    <s v="No"/>
    <n v="1"/>
    <x v="0"/>
    <x v="0"/>
    <x v="2"/>
    <s v="5-Dec-2004"/>
    <n v="18"/>
    <n v="0"/>
    <n v="38792.69"/>
    <s v="tier - 2"/>
    <s v="tier - 2"/>
    <s v="R1013"/>
  </r>
  <r>
    <s v="ID138"/>
    <s v=" Mr"/>
    <s v="Washburn"/>
    <s v="  Taylor B"/>
    <n v="34.39"/>
    <n v="5.78"/>
    <s v="No"/>
    <s v="No"/>
    <s v="No"/>
    <n v="0"/>
    <x v="0"/>
    <x v="0"/>
    <x v="1"/>
    <s v="8-Nov-1991"/>
    <n v="31"/>
    <n v="3"/>
    <n v="38746.36"/>
    <s v="tier - 1"/>
    <s v="tier - 2"/>
    <s v="R1012"/>
  </r>
  <r>
    <s v="ID139"/>
    <s v=" Mr"/>
    <s v="Mroz"/>
    <s v="  William"/>
    <n v="42.89"/>
    <n v="5.28"/>
    <s v="yes"/>
    <s v="No"/>
    <s v="No"/>
    <n v="0"/>
    <x v="0"/>
    <x v="0"/>
    <x v="2"/>
    <s v="15-Jun-1976"/>
    <n v="46"/>
    <n v="2"/>
    <n v="38740.120000000003"/>
    <s v="tier - 2"/>
    <s v="tier - 2"/>
    <s v="R1012"/>
  </r>
  <r>
    <s v="ID140"/>
    <s v=" Mr"/>
    <s v="Canaday"/>
    <s v="  Sage"/>
    <n v="36.299999999999997"/>
    <n v="5.39"/>
    <s v="No"/>
    <s v="No"/>
    <s v="No"/>
    <n v="0"/>
    <x v="0"/>
    <x v="0"/>
    <x v="2"/>
    <s v="2-Nov-1991"/>
    <n v="31"/>
    <n v="2"/>
    <n v="38711"/>
    <s v="tier - 2"/>
    <s v="tier - 2"/>
    <s v="R1011"/>
  </r>
  <r>
    <s v="ID141"/>
    <s v=" Mr"/>
    <s v="Atkins"/>
    <s v="  Cole"/>
    <n v="35.200000000000003"/>
    <n v="8.01"/>
    <s v="yes"/>
    <s v="No"/>
    <s v="No"/>
    <n v="1"/>
    <x v="0"/>
    <x v="0"/>
    <x v="0"/>
    <s v="20-Jul-1986"/>
    <n v="36"/>
    <n v="1"/>
    <n v="38709.18"/>
    <s v="tier - 1"/>
    <s v="tier - 3"/>
    <s v="R1013"/>
  </r>
  <r>
    <s v="ID142"/>
    <s v=" Mr"/>
    <s v="Kropelnicki"/>
    <s v="  Jesse"/>
    <n v="53.62"/>
    <n v="5.21"/>
    <s v="No"/>
    <s v="No"/>
    <s v="No"/>
    <n v="0"/>
    <x v="0"/>
    <x v="0"/>
    <x v="2"/>
    <s v="13-Jul-1990"/>
    <n v="32"/>
    <n v="3"/>
    <n v="38652.089999999997"/>
    <s v="tier - 2"/>
    <s v="tier - 2"/>
    <s v="R1011"/>
  </r>
  <r>
    <s v="ID143"/>
    <s v=" Ms"/>
    <s v="Braund"/>
    <s v="  Tammi J."/>
    <n v="36.67"/>
    <n v="6.27"/>
    <s v="No"/>
    <s v="No"/>
    <s v="No"/>
    <n v="0"/>
    <x v="0"/>
    <x v="0"/>
    <x v="1"/>
    <s v="12-Nov-1999"/>
    <n v="23"/>
    <n v="2"/>
    <n v="38511.629999999997"/>
    <s v="tier - 2"/>
    <s v="tier - 2"/>
    <s v="R1024"/>
  </r>
  <r>
    <s v="ID144"/>
    <s v=" Mr"/>
    <s v="Anderson"/>
    <s v="  Matthew S."/>
    <n v="33.4"/>
    <n v="10.73"/>
    <s v="yes"/>
    <s v="No"/>
    <s v="No"/>
    <n v="1"/>
    <x v="0"/>
    <x v="0"/>
    <x v="0"/>
    <s v="21-Jun-1986"/>
    <n v="36"/>
    <n v="2"/>
    <n v="38415.47"/>
    <s v="tier - 1"/>
    <s v="tier - 2"/>
    <s v="R1011"/>
  </r>
  <r>
    <s v="ID145"/>
    <s v=" Mr"/>
    <s v="Bilbrey"/>
    <s v="  Eric"/>
    <n v="42.71"/>
    <n v="10.52"/>
    <s v="No"/>
    <s v="No"/>
    <s v="No"/>
    <n v="0"/>
    <x v="0"/>
    <x v="0"/>
    <x v="0"/>
    <s v="23-Dec-1971"/>
    <n v="51"/>
    <n v="0"/>
    <n v="38405.26"/>
    <s v="tier - 2"/>
    <s v="tier - 1"/>
    <s v="R1011"/>
  </r>
  <r>
    <s v="ID146"/>
    <s v=" Ms"/>
    <s v="Curtis"/>
    <s v="  Valeria R"/>
    <n v="41.52"/>
    <n v="11.82"/>
    <s v="yes"/>
    <s v="No"/>
    <s v="No"/>
    <n v="2"/>
    <x v="0"/>
    <x v="0"/>
    <x v="0"/>
    <s v="22-Aug-1970"/>
    <n v="52"/>
    <n v="0"/>
    <n v="38389.79"/>
    <s v="tier - 2"/>
    <s v="tier - 3"/>
    <s v="R1011"/>
  </r>
  <r>
    <s v="ID147"/>
    <s v=" Mr"/>
    <s v="Meyer"/>
    <s v="  Michael P"/>
    <n v="39.4"/>
    <n v="6.76"/>
    <s v="No"/>
    <s v="No"/>
    <s v="No"/>
    <n v="0"/>
    <x v="0"/>
    <x v="0"/>
    <x v="0"/>
    <s v="17-Sep-2002"/>
    <n v="20"/>
    <n v="2"/>
    <n v="38344.57"/>
    <s v="tier - 1"/>
    <s v="tier - 3"/>
    <s v="R1011"/>
  </r>
  <r>
    <s v="ID148"/>
    <s v=" Mr"/>
    <s v="Bardeesy"/>
    <s v="  Rami"/>
    <n v="46.45"/>
    <n v="5.62"/>
    <s v="No"/>
    <s v="No"/>
    <s v="No"/>
    <n v="0"/>
    <x v="0"/>
    <x v="0"/>
    <x v="2"/>
    <s v="12-Jun-1980"/>
    <n v="42"/>
    <n v="2"/>
    <n v="38313.129999999997"/>
    <s v="tier - 1"/>
    <s v="tier - 3"/>
    <s v="R1011"/>
  </r>
  <r>
    <s v="ID149"/>
    <s v=" Mr"/>
    <s v="Shanahan"/>
    <s v="  Denis"/>
    <n v="35.75"/>
    <n v="4.1900000000000004"/>
    <s v="No"/>
    <s v="No"/>
    <s v="No"/>
    <n v="0"/>
    <x v="0"/>
    <x v="0"/>
    <x v="2"/>
    <s v="30-Oct-1989"/>
    <n v="33"/>
    <n v="1"/>
    <n v="38282.75"/>
    <s v="tier - 1"/>
    <s v="tier - 2"/>
    <s v="R1013"/>
  </r>
  <r>
    <s v="ID150"/>
    <s v=" Mr"/>
    <s v="Sutter"/>
    <s v="  Brian E"/>
    <n v="26.07"/>
    <n v="5.32"/>
    <s v="No"/>
    <s v="No"/>
    <s v="No"/>
    <n v="0"/>
    <x v="0"/>
    <x v="1"/>
    <x v="2"/>
    <s v="16-Aug-1980"/>
    <n v="42"/>
    <n v="1"/>
    <n v="38245.589999999997"/>
    <s v="tier - 1"/>
    <s v="tier - 2"/>
    <s v="R1013"/>
  </r>
  <r>
    <s v="ID151"/>
    <s v=" Ms"/>
    <s v="Yesian"/>
    <s v="  Bonnie"/>
    <n v="36.54"/>
    <n v="4.46"/>
    <s v="yes"/>
    <s v="No"/>
    <s v="No"/>
    <n v="1"/>
    <x v="0"/>
    <x v="0"/>
    <x v="2"/>
    <s v="16-Jun-1964"/>
    <n v="58"/>
    <n v="0"/>
    <n v="38241.74"/>
    <s v="tier - 2"/>
    <s v="tier - 3"/>
    <s v="R1011"/>
  </r>
  <r>
    <s v="ID152"/>
    <s v=" Mr"/>
    <s v="Meers"/>
    <s v="  Michael P"/>
    <n v="51.64"/>
    <n v="5.65"/>
    <s v="No"/>
    <s v="No"/>
    <s v="No"/>
    <n v="0"/>
    <x v="0"/>
    <x v="0"/>
    <x v="2"/>
    <s v="8-Sep-1989"/>
    <n v="33"/>
    <n v="3"/>
    <n v="38237.339999999997"/>
    <s v="tier - 2"/>
    <s v="tier - 3"/>
    <s v="R1011"/>
  </r>
  <r>
    <s v="ID153"/>
    <s v=" Mr"/>
    <s v="Conlon"/>
    <s v="  Paul"/>
    <n v="42.83"/>
    <n v="6.04"/>
    <s v="No"/>
    <s v="No"/>
    <s v="No"/>
    <n v="2"/>
    <x v="0"/>
    <x v="0"/>
    <x v="1"/>
    <s v="19-Nov-1972"/>
    <n v="50"/>
    <n v="0"/>
    <n v="38189.1"/>
    <s v="tier - 2"/>
    <s v="tier - 2"/>
    <s v="R1011"/>
  </r>
  <r>
    <s v="ID154"/>
    <s v=" Mr"/>
    <s v="Arnstein"/>
    <s v="  Michael"/>
    <n v="40.15"/>
    <n v="5.76"/>
    <s v="No"/>
    <s v="No"/>
    <s v="No"/>
    <n v="1"/>
    <x v="0"/>
    <x v="0"/>
    <x v="1"/>
    <s v="29-Jul-1998"/>
    <n v="24"/>
    <n v="0"/>
    <n v="38126.25"/>
    <s v="tier - 1"/>
    <s v="tier - 3"/>
    <s v="R1013"/>
  </r>
  <r>
    <s v="ID155"/>
    <s v=" Mr"/>
    <s v="Jurek"/>
    <s v="  Samuel"/>
    <n v="27.8"/>
    <n v="4.3600000000000003"/>
    <s v="No"/>
    <s v="No"/>
    <s v="Yes"/>
    <n v="1"/>
    <x v="0"/>
    <x v="1"/>
    <x v="2"/>
    <s v="9-Sep-1979"/>
    <n v="43"/>
    <n v="0"/>
    <n v="37829.72"/>
    <s v="tier - 1"/>
    <s v="tier - 2"/>
    <s v="R1011"/>
  </r>
  <r>
    <s v="ID156"/>
    <s v=" Mr"/>
    <s v="Thill"/>
    <s v="  Matthew"/>
    <n v="45.81"/>
    <n v="4.76"/>
    <s v="yes"/>
    <s v="No"/>
    <s v="Yes"/>
    <n v="1"/>
    <x v="0"/>
    <x v="0"/>
    <x v="2"/>
    <s v="26-Jul-1983"/>
    <n v="39"/>
    <n v="3"/>
    <n v="37800.980000000003"/>
    <s v="tier - 2"/>
    <s v="tier - 2"/>
    <s v="R1011"/>
  </r>
  <r>
    <s v="ID157"/>
    <s v=" Mr"/>
    <s v="Glaz"/>
    <s v="  Daniel"/>
    <n v="34.43"/>
    <n v="10.82"/>
    <s v="yes"/>
    <s v="No"/>
    <s v="No"/>
    <n v="1"/>
    <x v="0"/>
    <x v="0"/>
    <x v="0"/>
    <s v="15-Aug-1986"/>
    <n v="36"/>
    <n v="0"/>
    <n v="37742.58"/>
    <s v="tier - 1"/>
    <s v="tier - 1"/>
    <s v="R1013"/>
  </r>
  <r>
    <s v="ID158"/>
    <s v=" Ms"/>
    <s v="Sampson"/>
    <s v="  Syndy"/>
    <n v="41.33"/>
    <n v="4.01"/>
    <s v="yes"/>
    <s v="No"/>
    <s v="No"/>
    <n v="0"/>
    <x v="0"/>
    <x v="0"/>
    <x v="2"/>
    <s v="18-Sep-1976"/>
    <n v="46"/>
    <n v="2"/>
    <n v="37735.199999999997"/>
    <s v="tier - 2"/>
    <s v="tier - 2"/>
    <s v="R1011"/>
  </r>
  <r>
    <s v="ID159"/>
    <s v=" Ms"/>
    <s v="Duliba"/>
    <s v="  Aleksandra"/>
    <n v="31.92"/>
    <n v="5.12"/>
    <s v="yes"/>
    <s v="No"/>
    <s v="No"/>
    <n v="1"/>
    <x v="0"/>
    <x v="0"/>
    <x v="2"/>
    <s v="10-Oct-1988"/>
    <n v="34"/>
    <n v="1"/>
    <n v="37701.879999999997"/>
    <s v="tier - 2"/>
    <s v="tier - 3"/>
    <s v="R1023"/>
  </r>
  <r>
    <s v="ID160"/>
    <s v=" Mr"/>
    <s v="Tanguay"/>
    <s v="  Steeve T Sr."/>
    <n v="39.799999999999997"/>
    <n v="10.54"/>
    <s v="yes"/>
    <s v="No"/>
    <s v="No"/>
    <n v="2"/>
    <x v="0"/>
    <x v="0"/>
    <x v="0"/>
    <s v="28-Oct-1970"/>
    <n v="52"/>
    <n v="0"/>
    <n v="37675.06"/>
    <s v="tier - 2"/>
    <s v="tier - 3"/>
    <s v="R1011"/>
  </r>
  <r>
    <s v="ID161"/>
    <s v=" Mr"/>
    <s v="McClelland"/>
    <s v="  Richard"/>
    <n v="42.82"/>
    <n v="4.21"/>
    <s v="No"/>
    <s v="No"/>
    <s v="No"/>
    <n v="0"/>
    <x v="0"/>
    <x v="0"/>
    <x v="2"/>
    <s v="20-Jun-1982"/>
    <n v="40"/>
    <n v="3"/>
    <n v="37650.74"/>
    <s v="tier - 2"/>
    <s v="tier - 2"/>
    <s v="R1012"/>
  </r>
  <r>
    <s v="ID162"/>
    <s v=" Mr"/>
    <s v="Gorman"/>
    <s v="  Aaron T"/>
    <n v="33.630000000000003"/>
    <n v="5.42"/>
    <s v="No"/>
    <s v="No"/>
    <s v="No"/>
    <n v="0"/>
    <x v="0"/>
    <x v="0"/>
    <x v="2"/>
    <s v="16-Nov-1990"/>
    <n v="32"/>
    <n v="1"/>
    <n v="37607.53"/>
    <s v="tier - 1"/>
    <s v="tier - 2"/>
    <s v="R1019"/>
  </r>
  <r>
    <s v="ID163"/>
    <s v=" Mr"/>
    <s v="Nishimura"/>
    <s v="  Akira"/>
    <n v="37.07"/>
    <n v="4.28"/>
    <s v="No"/>
    <s v="yes"/>
    <s v="No"/>
    <n v="1"/>
    <x v="0"/>
    <x v="0"/>
    <x v="2"/>
    <s v="12-Oct-2000"/>
    <n v="22"/>
    <n v="2"/>
    <n v="37484.449999999997"/>
    <s v="tier - 1"/>
    <s v="tier - 1"/>
    <s v="R1013"/>
  </r>
  <r>
    <s v="ID164"/>
    <s v=" Mr"/>
    <s v="Brimble"/>
    <s v="  Ben"/>
    <n v="35.625"/>
    <n v="8.9"/>
    <s v="No"/>
    <s v="No"/>
    <s v="No"/>
    <n v="0"/>
    <x v="0"/>
    <x v="0"/>
    <x v="0"/>
    <s v="27-Sep-2002"/>
    <n v="20"/>
    <n v="3"/>
    <n v="37465.339999999997"/>
    <s v="tier - 1"/>
    <s v="tier - 2"/>
    <s v="R1012"/>
  </r>
  <r>
    <s v="ID165"/>
    <s v=" Ms"/>
    <s v="Trenk"/>
    <s v="  Jana"/>
    <n v="42.69"/>
    <n v="4.8899999999999997"/>
    <s v="No"/>
    <s v="No"/>
    <s v="Yes"/>
    <n v="1"/>
    <x v="0"/>
    <x v="0"/>
    <x v="2"/>
    <s v="3-Aug-1979"/>
    <n v="43"/>
    <n v="2"/>
    <n v="37425.94"/>
    <s v="tier - 2"/>
    <s v="tier - 1"/>
    <s v="R1011"/>
  </r>
  <r>
    <s v="ID166"/>
    <s v=" Mr"/>
    <s v="Wittmann"/>
    <s v="  Jay T."/>
    <n v="37.869999999999997"/>
    <n v="4.29"/>
    <s v="yes"/>
    <s v="No"/>
    <s v="Yes"/>
    <n v="1"/>
    <x v="0"/>
    <x v="0"/>
    <x v="2"/>
    <s v="30-Oct-1969"/>
    <n v="53"/>
    <n v="0"/>
    <n v="37277.269999999997"/>
    <s v="tier - 1"/>
    <s v="tier - 3"/>
    <s v="R1011"/>
  </r>
  <r>
    <s v="ID167"/>
    <s v=" Ms"/>
    <s v="Tremblay"/>
    <s v="  Marie-Helene"/>
    <n v="40.61"/>
    <n v="8"/>
    <s v="yes"/>
    <s v="No"/>
    <s v="No"/>
    <n v="1"/>
    <x v="0"/>
    <x v="0"/>
    <x v="0"/>
    <s v="9-Nov-1975"/>
    <n v="47"/>
    <n v="1"/>
    <n v="37272.339999999997"/>
    <s v="tier - 2"/>
    <s v="tier - 3"/>
    <s v="R1011"/>
  </r>
  <r>
    <s v="ID168"/>
    <s v=" Ms"/>
    <s v="Scofield"/>
    <s v="  Bret R"/>
    <n v="30.78"/>
    <n v="4.67"/>
    <s v="yes"/>
    <s v="No"/>
    <s v="No"/>
    <n v="0"/>
    <x v="0"/>
    <x v="0"/>
    <x v="2"/>
    <s v="17-Nov-1985"/>
    <n v="37"/>
    <n v="0"/>
    <n v="37270.15"/>
    <s v="tier - 2"/>
    <s v="tier - 1"/>
    <s v="R1024"/>
  </r>
  <r>
    <s v="ID169"/>
    <s v=" Mr"/>
    <s v="Yost"/>
    <s v="  Gardner L"/>
    <n v="49.49"/>
    <n v="4.5"/>
    <s v="No"/>
    <s v="No"/>
    <s v="No"/>
    <n v="0"/>
    <x v="0"/>
    <x v="0"/>
    <x v="2"/>
    <s v="17-Oct-1990"/>
    <n v="32"/>
    <n v="3"/>
    <n v="37251.22"/>
    <s v="tier - 2"/>
    <s v="tier - 2"/>
    <s v="R1011"/>
  </r>
  <r>
    <s v="ID170"/>
    <s v=" Mr"/>
    <s v="Torphy"/>
    <s v="  Bobby"/>
    <n v="37.619999999999997"/>
    <n v="6.32"/>
    <s v="yes"/>
    <s v="yes"/>
    <s v="No"/>
    <n v="2"/>
    <x v="0"/>
    <x v="0"/>
    <x v="1"/>
    <s v="5-Sep-2000"/>
    <n v="22"/>
    <n v="1"/>
    <n v="37165.160000000003"/>
    <s v="tier - 1"/>
    <s v="tier - 3"/>
    <s v="R1013"/>
  </r>
  <r>
    <s v="ID171"/>
    <s v=" Ms"/>
    <s v="Busby"/>
    <s v="  Natalie"/>
    <n v="36.08"/>
    <n v="6.1"/>
    <s v="yes"/>
    <s v="No"/>
    <s v="No"/>
    <n v="1"/>
    <x v="0"/>
    <x v="0"/>
    <x v="1"/>
    <s v="30-Oct-1995"/>
    <n v="27"/>
    <n v="0"/>
    <n v="37133.9"/>
    <s v="tier - 2"/>
    <s v="tier - 2"/>
    <s v="R1013"/>
  </r>
  <r>
    <s v="ID172"/>
    <s v=" Ms"/>
    <s v="Nguyen"/>
    <s v="  Lina"/>
    <n v="33.5"/>
    <n v="5.4"/>
    <s v="No"/>
    <s v="No"/>
    <s v="No"/>
    <n v="0"/>
    <x v="0"/>
    <x v="0"/>
    <x v="2"/>
    <s v="10-Jun-1989"/>
    <n v="33"/>
    <n v="0"/>
    <n v="37079.370000000003"/>
    <s v="tier - 2"/>
    <s v="tier - 3"/>
    <s v="R1011"/>
  </r>
  <r>
    <s v="ID173"/>
    <s v=" Mr"/>
    <s v="Hanley"/>
    <s v="  Zebulon"/>
    <n v="47.46"/>
    <n v="6.24"/>
    <s v="yes"/>
    <s v="No"/>
    <s v="No"/>
    <n v="1"/>
    <x v="0"/>
    <x v="0"/>
    <x v="1"/>
    <s v="17-Dec-1988"/>
    <n v="34"/>
    <n v="3"/>
    <n v="37076.370000000003"/>
    <s v="tier - 2"/>
    <s v="tier - 1"/>
    <s v="R1011"/>
  </r>
  <r>
    <s v="ID174"/>
    <s v=" Ms"/>
    <s v="Scheer"/>
    <s v="  Amanda"/>
    <n v="49.24"/>
    <n v="4.45"/>
    <s v="No"/>
    <s v="No"/>
    <s v="No"/>
    <n v="0"/>
    <x v="0"/>
    <x v="0"/>
    <x v="2"/>
    <s v="1-Nov-1991"/>
    <n v="31"/>
    <n v="3"/>
    <n v="37040.879999999997"/>
    <s v="tier - 2"/>
    <s v="tier - 2"/>
    <s v="R1011"/>
  </r>
  <r>
    <s v="ID175"/>
    <s v=" Mr"/>
    <s v="Rankin"/>
    <s v="  Greg"/>
    <n v="54.4"/>
    <n v="5.22"/>
    <s v="No"/>
    <s v="No"/>
    <s v="No"/>
    <n v="1"/>
    <x v="0"/>
    <x v="0"/>
    <x v="2"/>
    <s v="13-Sep-1992"/>
    <n v="30"/>
    <n v="0"/>
    <n v="36976.449999999997"/>
    <s v="tier - 2"/>
    <s v="tier - 3"/>
    <s v="R1011"/>
  </r>
  <r>
    <s v="ID176"/>
    <s v=" Mr"/>
    <s v="Ricardi"/>
    <s v="  John"/>
    <n v="35.53"/>
    <n v="4.6100000000000003"/>
    <s v="No"/>
    <s v="No"/>
    <s v="No"/>
    <n v="1"/>
    <x v="0"/>
    <x v="0"/>
    <x v="2"/>
    <s v="25-Aug-1992"/>
    <n v="30"/>
    <n v="0"/>
    <n v="36950.26"/>
    <s v="tier - 1"/>
    <s v="tier - 1"/>
    <s v="R1013"/>
  </r>
  <r>
    <s v="ID177"/>
    <s v=" Ms"/>
    <s v="Karkos"/>
    <s v="  Kelsey A."/>
    <n v="39.729999999999997"/>
    <n v="6.24"/>
    <s v="No"/>
    <s v="No"/>
    <s v="No"/>
    <n v="0"/>
    <x v="0"/>
    <x v="0"/>
    <x v="1"/>
    <s v="13-Aug-1977"/>
    <n v="45"/>
    <n v="2"/>
    <n v="36935.64"/>
    <s v="tier - 2"/>
    <s v="tier - 1"/>
    <s v="R1011"/>
  </r>
  <r>
    <s v="ID178"/>
    <s v=" Ms"/>
    <s v="Price-Dierksen"/>
    <s v="  Bronwen L"/>
    <n v="35.68"/>
    <n v="10.039999999999999"/>
    <s v="No"/>
    <s v="No"/>
    <s v="No"/>
    <n v="0"/>
    <x v="0"/>
    <x v="0"/>
    <x v="0"/>
    <s v="22-Oct-1968"/>
    <n v="54"/>
    <n v="0"/>
    <n v="36922.61"/>
    <s v="tier - 2"/>
    <s v="tier - 1"/>
    <s v="R1011"/>
  </r>
  <r>
    <s v="ID179"/>
    <s v=" Ms"/>
    <s v="Knispel"/>
    <s v="  Manuela"/>
    <n v="48.86"/>
    <n v="6.09"/>
    <s v="No"/>
    <s v="No"/>
    <s v="No"/>
    <n v="0"/>
    <x v="0"/>
    <x v="0"/>
    <x v="1"/>
    <s v="10-Jun-1991"/>
    <n v="31"/>
    <n v="3"/>
    <n v="36911.99"/>
    <s v="tier - 2"/>
    <s v="tier - 2"/>
    <s v="R1011"/>
  </r>
  <r>
    <s v="ID180"/>
    <s v=" Ms"/>
    <s v="King"/>
    <s v="  Jennifer L"/>
    <n v="34.799999999999997"/>
    <n v="11.4"/>
    <s v="yes"/>
    <s v="No"/>
    <s v="Yes"/>
    <n v="1"/>
    <x v="1"/>
    <x v="0"/>
    <x v="0"/>
    <s v="24-Jul-1963"/>
    <n v="59"/>
    <n v="2"/>
    <n v="36910.61"/>
    <s v="tier - 2"/>
    <s v="tier - 2"/>
    <s v="R1011"/>
  </r>
  <r>
    <s v="ID181"/>
    <s v=" Ms"/>
    <s v="Samuelson"/>
    <s v="  Abby W."/>
    <n v="32.49"/>
    <n v="4.29"/>
    <s v="No"/>
    <s v="No"/>
    <s v="Yes"/>
    <n v="1"/>
    <x v="0"/>
    <x v="0"/>
    <x v="2"/>
    <s v="21-Jun-2003"/>
    <n v="19"/>
    <n v="0"/>
    <n v="36898.730000000003"/>
    <s v="tier - 2"/>
    <s v="tier - 1"/>
    <s v="R1012"/>
  </r>
  <r>
    <s v="ID182"/>
    <s v=" Mr"/>
    <s v="Fredsall"/>
    <s v="  Tyler"/>
    <n v="39"/>
    <n v="5.7"/>
    <s v="No"/>
    <s v="No"/>
    <s v="No"/>
    <n v="2"/>
    <x v="0"/>
    <x v="0"/>
    <x v="2"/>
    <s v="5-Dec-1972"/>
    <n v="50"/>
    <n v="0"/>
    <n v="36889.99"/>
    <s v="tier - 1"/>
    <s v="tier - 3"/>
    <s v="R1011"/>
  </r>
  <r>
    <s v="ID183"/>
    <s v=" Mr"/>
    <s v="Eggleston"/>
    <s v="  Jeffrey"/>
    <n v="35.299999999999997"/>
    <n v="6.09"/>
    <s v="No"/>
    <s v="No"/>
    <s v="No"/>
    <n v="1"/>
    <x v="0"/>
    <x v="0"/>
    <x v="1"/>
    <s v="4-Jul-1992"/>
    <n v="30"/>
    <n v="0"/>
    <n v="36837.47"/>
    <s v="tier - 2"/>
    <s v="tier - 3"/>
    <s v="R1011"/>
  </r>
  <r>
    <s v="ID184"/>
    <s v=" Mr"/>
    <s v="Palombaro"/>
    <s v="  Matthew F"/>
    <n v="33.42"/>
    <n v="10.67"/>
    <s v="No"/>
    <s v="No"/>
    <s v="No"/>
    <n v="0"/>
    <x v="0"/>
    <x v="0"/>
    <x v="0"/>
    <s v="28-Dec-1965"/>
    <n v="57"/>
    <n v="0"/>
    <n v="36795.29"/>
    <s v="tier - 2"/>
    <s v="tier - 1"/>
    <s v="R1011"/>
  </r>
  <r>
    <s v="ID185"/>
    <s v=" Mr"/>
    <s v="Silva"/>
    <s v="  Ryan J."/>
    <n v="37.18"/>
    <n v="6.75"/>
    <s v="yes"/>
    <s v="No"/>
    <s v="No"/>
    <n v="2"/>
    <x v="0"/>
    <x v="0"/>
    <x v="0"/>
    <s v="14-Jul-1970"/>
    <n v="52"/>
    <n v="0"/>
    <n v="36786.370000000003"/>
    <s v="tier - 1"/>
    <s v="tier - 1"/>
    <s v="R1011"/>
  </r>
  <r>
    <s v="ID186"/>
    <s v=" Ms"/>
    <s v="Bugala"/>
    <s v="  Amy"/>
    <n v="33.33"/>
    <n v="9.26"/>
    <s v="yes"/>
    <s v="No"/>
    <s v="No"/>
    <n v="2"/>
    <x v="1"/>
    <x v="0"/>
    <x v="0"/>
    <s v="29-Jul-1961"/>
    <n v="61"/>
    <n v="4"/>
    <n v="36580.28"/>
    <s v="tier - 2"/>
    <s v="tier - 2"/>
    <s v="R1013"/>
  </r>
  <r>
    <s v="ID187"/>
    <s v=" Mr"/>
    <s v="Dublin"/>
    <s v="  Andrew P"/>
    <n v="53.21"/>
    <n v="4.2699999999999996"/>
    <s v="No"/>
    <s v="No"/>
    <s v="No"/>
    <n v="1"/>
    <x v="0"/>
    <x v="0"/>
    <x v="2"/>
    <s v="9-Oct-1992"/>
    <n v="30"/>
    <n v="0"/>
    <n v="36572.800000000003"/>
    <s v="tier - 1"/>
    <s v="tier - 2"/>
    <s v="R1011"/>
  </r>
  <r>
    <s v="ID188"/>
    <s v=" Mr"/>
    <s v="Cleland"/>
    <s v="  George M. V"/>
    <n v="38.729999999999997"/>
    <n v="11.51"/>
    <s v="No"/>
    <s v="No"/>
    <s v="No"/>
    <n v="2"/>
    <x v="0"/>
    <x v="0"/>
    <x v="0"/>
    <s v="9-Aug-1973"/>
    <n v="49"/>
    <n v="0"/>
    <n v="36541.550000000003"/>
    <s v="tier - 2"/>
    <s v="tier - 3"/>
    <s v="R1011"/>
  </r>
  <r>
    <s v="ID189"/>
    <s v=" Ms"/>
    <s v="Evans"/>
    <s v="  Sarah"/>
    <n v="29.73"/>
    <n v="7.22"/>
    <s v="No"/>
    <s v="No"/>
    <s v="No"/>
    <n v="0"/>
    <x v="0"/>
    <x v="1"/>
    <x v="0"/>
    <s v="19-Nov-1962"/>
    <n v="60"/>
    <n v="0"/>
    <n v="36445.550000000003"/>
    <s v="tier - 2"/>
    <s v="tier - 2"/>
    <s v="R1011"/>
  </r>
  <r>
    <s v="ID190"/>
    <s v=" Ms"/>
    <s v="Boyd"/>
    <s v="  Lara"/>
    <n v="34.700000000000003"/>
    <n v="4.37"/>
    <s v="No"/>
    <s v="No"/>
    <s v="Yes"/>
    <n v="1"/>
    <x v="0"/>
    <x v="0"/>
    <x v="2"/>
    <s v="9-Dec-2003"/>
    <n v="19"/>
    <n v="2"/>
    <n v="36397.58"/>
    <s v="tier - 2"/>
    <s v="tier - 3"/>
    <s v="R1011"/>
  </r>
  <r>
    <s v="ID191"/>
    <s v=" Mr"/>
    <s v="Roulier"/>
    <s v="  Sebastien"/>
    <n v="38.28"/>
    <n v="11.56"/>
    <s v="yes"/>
    <s v="No"/>
    <s v="No"/>
    <n v="1"/>
    <x v="0"/>
    <x v="0"/>
    <x v="0"/>
    <s v="5-Jun-1975"/>
    <n v="48"/>
    <n v="1"/>
    <n v="36350.71"/>
    <s v="tier - 1"/>
    <s v="tier - 2"/>
    <s v="R1011"/>
  </r>
  <r>
    <s v="ID192"/>
    <s v=" Mr"/>
    <s v="Mullins"/>
    <s v="  Padraig"/>
    <n v="33.57"/>
    <n v="8.82"/>
    <s v="yes"/>
    <s v="No"/>
    <s v="No"/>
    <n v="0"/>
    <x v="0"/>
    <x v="0"/>
    <x v="0"/>
    <s v="18-Oct-1967"/>
    <n v="55"/>
    <n v="0"/>
    <n v="36332.449999999997"/>
    <s v="tier - 1"/>
    <s v="tier - 3"/>
    <s v="R1011"/>
  </r>
  <r>
    <s v="ID193"/>
    <s v=" Ms"/>
    <s v="Hofmann"/>
    <s v="  Heather"/>
    <n v="52.06"/>
    <n v="4.6900000000000004"/>
    <s v="No"/>
    <s v="No"/>
    <s v="No"/>
    <n v="1"/>
    <x v="0"/>
    <x v="0"/>
    <x v="2"/>
    <s v="16-Jun-1992"/>
    <n v="30"/>
    <n v="0"/>
    <n v="36314.050000000003"/>
    <s v="tier - 2"/>
    <s v="tier - 2"/>
    <s v="R1011"/>
  </r>
  <r>
    <s v="ID194"/>
    <s v=" Mr"/>
    <s v="Garcia Garcia"/>
    <s v="  Jorge"/>
    <n v="38.17"/>
    <n v="4.53"/>
    <s v="No"/>
    <s v="yes"/>
    <s v="No"/>
    <n v="1"/>
    <x v="0"/>
    <x v="0"/>
    <x v="2"/>
    <s v="25-Dec-2004"/>
    <n v="18"/>
    <n v="0"/>
    <n v="36307.800000000003"/>
    <s v="tier - 1"/>
    <s v="tier - 2"/>
    <s v="R1013"/>
  </r>
  <r>
    <s v="ID195"/>
    <s v=" Mr"/>
    <s v="Klecker"/>
    <s v="  Jack R"/>
    <n v="36.954999999999998"/>
    <n v="5.84"/>
    <s v="No"/>
    <s v="No"/>
    <s v="Yes"/>
    <n v="1"/>
    <x v="0"/>
    <x v="0"/>
    <x v="1"/>
    <s v="5-Sep-2003"/>
    <n v="19"/>
    <n v="0"/>
    <n v="36219.410000000003"/>
    <s v="tier - 1"/>
    <s v="tier - 1"/>
    <s v="R1012"/>
  </r>
  <r>
    <s v="ID196"/>
    <s v=" Mr"/>
    <s v="Cancre"/>
    <s v="  Felix"/>
    <n v="34.4"/>
    <n v="4.9000000000000004"/>
    <s v="No"/>
    <s v="No"/>
    <s v="Yes"/>
    <n v="1"/>
    <x v="0"/>
    <x v="0"/>
    <x v="2"/>
    <s v="28-Dec-1993"/>
    <n v="29"/>
    <n v="0"/>
    <n v="36197.699999999997"/>
    <s v="tier - 1"/>
    <s v="tier - 3"/>
    <s v="R1011"/>
  </r>
  <r>
    <s v="ID197"/>
    <s v=" Mr"/>
    <s v="Denucci"/>
    <s v="  Christopher C"/>
    <n v="31.73"/>
    <n v="4.3"/>
    <s v="No"/>
    <s v="No"/>
    <s v="No"/>
    <n v="0"/>
    <x v="0"/>
    <x v="0"/>
    <x v="2"/>
    <s v="1-Oct-1999"/>
    <n v="23"/>
    <n v="3"/>
    <n v="36189.1"/>
    <s v="tier - 1"/>
    <s v="tier - 3"/>
    <s v="R1016"/>
  </r>
  <r>
    <s v="ID198"/>
    <s v=" Mr"/>
    <s v="Saldana"/>
    <s v="  Jesse"/>
    <n v="36.64"/>
    <n v="11.34"/>
    <s v="No"/>
    <s v="No"/>
    <s v="No"/>
    <n v="0"/>
    <x v="0"/>
    <x v="0"/>
    <x v="0"/>
    <s v="6-Dec-1974"/>
    <n v="48"/>
    <n v="0"/>
    <n v="36182.870000000003"/>
    <s v="tier - 2"/>
    <s v="tier - 3"/>
    <s v="R1012"/>
  </r>
  <r>
    <s v="ID199"/>
    <s v=" Ms"/>
    <s v="Weinberg"/>
    <s v="  Jill"/>
    <n v="36.85"/>
    <n v="5.88"/>
    <s v="No"/>
    <s v="yes"/>
    <s v="No"/>
    <n v="1"/>
    <x v="0"/>
    <x v="0"/>
    <x v="1"/>
    <s v="30-Aug-2004"/>
    <n v="18"/>
    <n v="0"/>
    <n v="36149.480000000003"/>
    <s v="tier - 2"/>
    <s v="tier - 2"/>
    <s v="R1013"/>
  </r>
  <r>
    <s v="ID200"/>
    <s v=" Mr"/>
    <s v="Walsh"/>
    <s v="  William"/>
    <n v="33.33"/>
    <n v="5.01"/>
    <s v="yes"/>
    <s v="No"/>
    <s v="Yes"/>
    <n v="1"/>
    <x v="0"/>
    <x v="0"/>
    <x v="2"/>
    <s v="12-Jun-1997"/>
    <n v="25"/>
    <n v="2"/>
    <n v="36124.57"/>
    <s v="tier - 1"/>
    <s v="tier - 3"/>
    <s v="R1013"/>
  </r>
  <r>
    <s v="ID201"/>
    <s v=" Mr"/>
    <s v="Pasten"/>
    <s v="  Alejandro"/>
    <n v="39.14"/>
    <n v="4.4000000000000004"/>
    <s v="No"/>
    <s v="No"/>
    <s v="Yes"/>
    <n v="1"/>
    <x v="0"/>
    <x v="0"/>
    <x v="2"/>
    <s v="4-Nov-1979"/>
    <n v="43"/>
    <n v="2"/>
    <n v="36090.49"/>
    <s v="tier - 2"/>
    <s v="tier - 2"/>
    <s v="R1011"/>
  </r>
  <r>
    <s v="ID202"/>
    <s v=" Mr"/>
    <s v="LaBelle"/>
    <s v="  Ian E."/>
    <n v="32.9"/>
    <n v="6.26"/>
    <s v="yes"/>
    <s v="No"/>
    <s v="No"/>
    <n v="0"/>
    <x v="0"/>
    <x v="0"/>
    <x v="1"/>
    <s v="20-Aug-1996"/>
    <n v="26"/>
    <n v="2"/>
    <n v="36085.22"/>
    <s v="tier - 1"/>
    <s v="tier - 1"/>
    <s v="R1011"/>
  </r>
  <r>
    <s v="ID203"/>
    <s v=" Mr"/>
    <s v="Guzman"/>
    <s v="  Hector Sr."/>
    <n v="29.78"/>
    <n v="10.27"/>
    <s v="yes"/>
    <s v="No"/>
    <s v="Yes"/>
    <n v="1"/>
    <x v="0"/>
    <x v="1"/>
    <x v="0"/>
    <s v="22-Jul-1963"/>
    <n v="59"/>
    <n v="0"/>
    <n v="36074.339999999997"/>
    <s v="tier - 2"/>
    <s v="tier - 1"/>
    <s v="R1011"/>
  </r>
  <r>
    <s v="ID204"/>
    <s v=" Ms"/>
    <s v="Turnbull"/>
    <s v="  Rebecca"/>
    <n v="32.78"/>
    <n v="5.27"/>
    <s v="No"/>
    <s v="No"/>
    <s v="No"/>
    <n v="0"/>
    <x v="0"/>
    <x v="0"/>
    <x v="2"/>
    <s v="4-Sep-1999"/>
    <n v="23"/>
    <n v="2"/>
    <n v="36021.01"/>
    <s v="tier - 2"/>
    <s v="tier - 3"/>
    <s v="R1013"/>
  </r>
  <r>
    <s v="ID205"/>
    <s v=" Mr"/>
    <s v="Aguero"/>
    <s v="  Matt"/>
    <n v="41.65"/>
    <n v="10.73"/>
    <s v="yes"/>
    <s v="No"/>
    <s v="No"/>
    <n v="0"/>
    <x v="0"/>
    <x v="0"/>
    <x v="0"/>
    <s v="22-Nov-1981"/>
    <n v="41"/>
    <n v="1"/>
    <n v="35952.65"/>
    <s v="tier - 1"/>
    <s v="tier - 3"/>
    <s v="R1011"/>
  </r>
  <r>
    <s v="ID206"/>
    <s v=" Ms"/>
    <s v="Woodward"/>
    <s v="  Elizabeth H"/>
    <n v="50.79"/>
    <n v="4.45"/>
    <s v="No"/>
    <s v="No"/>
    <s v="No"/>
    <n v="1"/>
    <x v="0"/>
    <x v="0"/>
    <x v="2"/>
    <s v="18-Jun-1992"/>
    <n v="30"/>
    <n v="0"/>
    <n v="35883.269999999997"/>
    <s v="tier - 2"/>
    <s v="tier - 1"/>
    <s v="R1011"/>
  </r>
  <r>
    <s v="ID207"/>
    <s v=" Ms"/>
    <s v="McElroy"/>
    <s v="  Grace"/>
    <n v="35.43"/>
    <n v="5.25"/>
    <s v="yes"/>
    <s v="No"/>
    <s v="No"/>
    <n v="0"/>
    <x v="0"/>
    <x v="0"/>
    <x v="2"/>
    <s v="4-Oct-1976"/>
    <n v="46"/>
    <n v="2"/>
    <n v="35733.96"/>
    <s v="tier - 2"/>
    <s v="tier - 2"/>
    <s v="R1011"/>
  </r>
  <r>
    <s v="ID208"/>
    <s v=" Mr"/>
    <s v="Lopez"/>
    <s v="  Jaime"/>
    <n v="35.25"/>
    <n v="9.51"/>
    <s v="No"/>
    <s v="No"/>
    <s v="No"/>
    <n v="0"/>
    <x v="0"/>
    <x v="0"/>
    <x v="0"/>
    <s v="15-Jul-1974"/>
    <n v="48"/>
    <n v="0"/>
    <n v="35711.39"/>
    <s v="tier - 2"/>
    <s v="tier - 3"/>
    <s v="R1012"/>
  </r>
  <r>
    <s v="ID209"/>
    <s v=" Ms"/>
    <s v="Cardosi"/>
    <s v="  Calesse"/>
    <n v="36.85"/>
    <n v="11.12"/>
    <s v="No"/>
    <s v="No"/>
    <s v="No"/>
    <n v="0"/>
    <x v="0"/>
    <x v="0"/>
    <x v="0"/>
    <s v="19-Dec-1978"/>
    <n v="44"/>
    <n v="2"/>
    <n v="35701.9"/>
    <s v="tier - 2"/>
    <s v="tier - 1"/>
    <s v="R1011"/>
  </r>
  <r>
    <s v="ID210"/>
    <s v=" Ms"/>
    <s v="Looney"/>
    <s v="  Kate L"/>
    <n v="31.02"/>
    <n v="4.5599999999999996"/>
    <s v="No"/>
    <s v="yes"/>
    <s v="No"/>
    <n v="1"/>
    <x v="0"/>
    <x v="0"/>
    <x v="2"/>
    <s v="17-Dec-2000"/>
    <n v="22"/>
    <n v="3"/>
    <n v="35595.589999999997"/>
    <s v="tier - 2"/>
    <s v="tier - 3"/>
    <s v="R1013"/>
  </r>
  <r>
    <s v="ID211"/>
    <s v=" Mr"/>
    <s v="Zyryanov"/>
    <s v="  Sergey"/>
    <n v="35.6"/>
    <n v="4.0199999999999996"/>
    <s v="yes"/>
    <s v="yes"/>
    <s v="No"/>
    <n v="2"/>
    <x v="0"/>
    <x v="0"/>
    <x v="2"/>
    <s v="19-Nov-2000"/>
    <n v="22"/>
    <n v="0"/>
    <n v="35585.58"/>
    <s v="tier - 2"/>
    <s v="tier - 3"/>
    <s v="R1011"/>
  </r>
  <r>
    <s v="ID212"/>
    <s v=" Mr"/>
    <s v="Gavin"/>
    <s v="  Timothy V"/>
    <n v="34.39"/>
    <n v="8.7200000000000006"/>
    <s v="No"/>
    <s v="No"/>
    <s v="No"/>
    <n v="0"/>
    <x v="0"/>
    <x v="0"/>
    <x v="0"/>
    <s v="10-Aug-1971"/>
    <n v="51"/>
    <n v="0"/>
    <n v="35583.17"/>
    <s v="tier - 1"/>
    <s v="tier - 3"/>
    <s v="R1011"/>
  </r>
  <r>
    <s v="ID213"/>
    <s v=" Mr"/>
    <s v="Littlefield"/>
    <s v="  Andrew S"/>
    <n v="29.06"/>
    <n v="6.25"/>
    <s v="yes"/>
    <s v="No"/>
    <s v="No"/>
    <n v="1"/>
    <x v="0"/>
    <x v="1"/>
    <x v="1"/>
    <s v="29-Aug-1964"/>
    <n v="58"/>
    <n v="0"/>
    <n v="35573.26"/>
    <s v="tier - 2"/>
    <s v="tier - 1"/>
    <s v="R1011"/>
  </r>
  <r>
    <s v="ID214"/>
    <s v=" Mr"/>
    <s v="Shearer"/>
    <s v="  Matthew D"/>
    <n v="35.799999999999997"/>
    <n v="7.32"/>
    <s v="No"/>
    <s v="No"/>
    <s v="No"/>
    <n v="2"/>
    <x v="0"/>
    <x v="0"/>
    <x v="0"/>
    <s v="27-Oct-1973"/>
    <n v="49"/>
    <n v="0"/>
    <n v="35547.72"/>
    <s v="tier - 1"/>
    <s v="tier - 1"/>
    <s v="R1011"/>
  </r>
  <r>
    <s v="ID215"/>
    <s v=" Ms"/>
    <s v="Armstrong"/>
    <s v="  Jessica"/>
    <n v="49.8"/>
    <n v="4.24"/>
    <s v="No"/>
    <s v="No"/>
    <s v="No"/>
    <n v="1"/>
    <x v="0"/>
    <x v="0"/>
    <x v="2"/>
    <s v="13-Sep-1992"/>
    <n v="30"/>
    <n v="0"/>
    <n v="35547.47"/>
    <s v="tier - 2"/>
    <s v="tier - 3"/>
    <s v="R1011"/>
  </r>
  <r>
    <s v="ID216"/>
    <s v=" Mr"/>
    <s v="Warriner"/>
    <s v="  Lawrence"/>
    <n v="35.71"/>
    <n v="6.84"/>
    <s v="No"/>
    <s v="No"/>
    <s v="No"/>
    <n v="2"/>
    <x v="0"/>
    <x v="0"/>
    <x v="0"/>
    <s v="16-Dec-1973"/>
    <n v="49"/>
    <n v="0"/>
    <n v="35517.19"/>
    <s v="tier - 2"/>
    <s v="tier - 2"/>
    <s v="R1011"/>
  </r>
  <r>
    <s v="ID217"/>
    <s v=" Mr"/>
    <s v="White"/>
    <s v="  Alex"/>
    <n v="30.8"/>
    <n v="5.23"/>
    <s v="yes"/>
    <s v="No"/>
    <s v="No"/>
    <n v="1"/>
    <x v="0"/>
    <x v="0"/>
    <x v="2"/>
    <s v="20-Nov-1988"/>
    <n v="34"/>
    <n v="0"/>
    <n v="35491.64"/>
    <s v="tier - 1"/>
    <s v="tier - 2"/>
    <s v="R1011"/>
  </r>
  <r>
    <s v="ID218"/>
    <s v=" Mr"/>
    <s v="Cordaro"/>
    <s v="  Kevin"/>
    <n v="33.69"/>
    <n v="9.68"/>
    <s v="No"/>
    <s v="No"/>
    <s v="No"/>
    <n v="0"/>
    <x v="0"/>
    <x v="0"/>
    <x v="0"/>
    <s v="22-Sep-1971"/>
    <n v="51"/>
    <n v="0"/>
    <n v="35345.730000000003"/>
    <s v="tier - 2"/>
    <s v="tier - 3"/>
    <s v="R1011"/>
  </r>
  <r>
    <s v="ID219"/>
    <s v=" Mr"/>
    <s v="Hamilton"/>
    <s v="  Gavin M."/>
    <n v="42.27"/>
    <n v="6.05"/>
    <s v="yes"/>
    <s v="No"/>
    <s v="No"/>
    <n v="1"/>
    <x v="0"/>
    <x v="0"/>
    <x v="1"/>
    <s v="19-Sep-1988"/>
    <n v="34"/>
    <n v="3"/>
    <n v="35315.96"/>
    <s v="tier - 2"/>
    <s v="tier - 1"/>
    <s v="R1011"/>
  </r>
  <r>
    <s v="ID220"/>
    <s v=" Mr"/>
    <s v="Meyer"/>
    <s v="  Rick E"/>
    <n v="53.25"/>
    <n v="6.11"/>
    <s v="yes"/>
    <s v="No"/>
    <s v="Yes"/>
    <n v="1"/>
    <x v="0"/>
    <x v="0"/>
    <x v="1"/>
    <s v="9-Jul-1997"/>
    <n v="25"/>
    <n v="0"/>
    <n v="35302.089999999997"/>
    <s v="tier - 1"/>
    <s v="tier - 2"/>
    <s v="R1011"/>
  </r>
  <r>
    <s v="ID221"/>
    <s v=" Ms"/>
    <s v="Duke"/>
    <s v="  Andrea H."/>
    <n v="26.8"/>
    <n v="10.93"/>
    <s v="yes"/>
    <s v="No"/>
    <s v="No"/>
    <n v="0"/>
    <x v="1"/>
    <x v="1"/>
    <x v="0"/>
    <s v="30-Dec-1967"/>
    <n v="55"/>
    <n v="1"/>
    <n v="35160.129999999997"/>
    <s v="tier - 2"/>
    <s v="tier - 2"/>
    <s v="R1011"/>
  </r>
  <r>
    <s v="ID222"/>
    <s v=" Mr"/>
    <s v="Malatesta"/>
    <s v="  Anthony S"/>
    <n v="28.5"/>
    <n v="5.12"/>
    <s v="No"/>
    <s v="No"/>
    <s v="No"/>
    <n v="1"/>
    <x v="0"/>
    <x v="1"/>
    <x v="2"/>
    <s v="22-Dec-1998"/>
    <n v="24"/>
    <n v="0"/>
    <n v="35147.53"/>
    <s v="tier - 1"/>
    <s v="tier - 1"/>
    <s v="R1016"/>
  </r>
  <r>
    <s v="ID223"/>
    <s v=" Mr"/>
    <s v="Hinrichsen"/>
    <s v="  Erik"/>
    <n v="22.895"/>
    <n v="5.72"/>
    <s v="No"/>
    <s v="No"/>
    <s v="No"/>
    <n v="0"/>
    <x v="0"/>
    <x v="2"/>
    <x v="1"/>
    <s v="29-Jun-1977"/>
    <n v="45"/>
    <n v="0"/>
    <n v="35069.370000000003"/>
    <s v="tier - 1"/>
    <s v="tier - 1"/>
    <s v="R1017"/>
  </r>
  <r>
    <s v="ID224"/>
    <s v=" Ms"/>
    <s v="Lucan"/>
    <s v="  Kiley D"/>
    <n v="34.06"/>
    <n v="11.83"/>
    <s v="yes"/>
    <s v="No"/>
    <s v="No"/>
    <n v="1"/>
    <x v="0"/>
    <x v="0"/>
    <x v="0"/>
    <s v="29-Aug-1975"/>
    <n v="47"/>
    <n v="1"/>
    <n v="35050.620000000003"/>
    <s v="tier - 2"/>
    <s v="tier - 1"/>
    <s v="R1011"/>
  </r>
  <r>
    <s v="ID225"/>
    <s v=" Ms"/>
    <s v="Koch"/>
    <s v="  Jennifer"/>
    <n v="36.409999999999997"/>
    <n v="4.55"/>
    <s v="No"/>
    <s v="No"/>
    <s v="No"/>
    <n v="0"/>
    <x v="0"/>
    <x v="0"/>
    <x v="2"/>
    <s v="5-Jul-1982"/>
    <n v="40"/>
    <n v="3"/>
    <n v="35000.730000000003"/>
    <s v="tier - 2"/>
    <s v="tier - 3"/>
    <s v="R1011"/>
  </r>
  <r>
    <s v="ID226"/>
    <s v=" Mr"/>
    <s v="Smith"/>
    <s v="  Chris"/>
    <n v="52.3"/>
    <n v="4.87"/>
    <s v="yes"/>
    <s v="No"/>
    <s v="Yes"/>
    <n v="1"/>
    <x v="0"/>
    <x v="0"/>
    <x v="2"/>
    <s v="22-Aug-1997"/>
    <n v="25"/>
    <n v="0"/>
    <n v="34979.86"/>
    <s v="tier - 2"/>
    <s v="tier - 2"/>
    <s v="R1011"/>
  </r>
  <r>
    <s v="ID227"/>
    <s v=" Ms"/>
    <s v="O'Connor"/>
    <s v="  Marian M."/>
    <n v="52.66"/>
    <n v="4.45"/>
    <s v="No"/>
    <s v="No"/>
    <s v="No"/>
    <n v="1"/>
    <x v="0"/>
    <x v="0"/>
    <x v="2"/>
    <s v="22-Aug-1998"/>
    <n v="24"/>
    <n v="0"/>
    <n v="34976.42"/>
    <s v="tier - 2"/>
    <s v="tier - 1"/>
    <s v="R1011"/>
  </r>
  <r>
    <s v="ID228"/>
    <s v=" Mr"/>
    <s v="Kampwerth"/>
    <s v="  Jeremy"/>
    <n v="29.57"/>
    <n v="9.42"/>
    <s v="yes"/>
    <s v="No"/>
    <s v="No"/>
    <n v="0"/>
    <x v="0"/>
    <x v="1"/>
    <x v="0"/>
    <s v="7-Oct-1967"/>
    <n v="55"/>
    <n v="0"/>
    <n v="34975.68"/>
    <s v="tier - 2"/>
    <s v="tier - 2"/>
    <s v="R1011"/>
  </r>
  <r>
    <s v="ID229"/>
    <s v=" Ms"/>
    <s v="Federoff"/>
    <s v="  Allison H"/>
    <n v="36.99"/>
    <n v="5.37"/>
    <s v="yes"/>
    <s v="No"/>
    <s v="Yes"/>
    <n v="1"/>
    <x v="0"/>
    <x v="0"/>
    <x v="2"/>
    <s v="29-Jul-1983"/>
    <n v="39"/>
    <n v="3"/>
    <n v="34940.61"/>
    <s v="tier - 2"/>
    <s v="tier - 3"/>
    <s v="R1011"/>
  </r>
  <r>
    <s v="ID230"/>
    <s v=" Ms"/>
    <s v="Goya"/>
    <s v="  Elizabeth"/>
    <n v="31.4"/>
    <n v="4.5999999999999996"/>
    <s v="yes"/>
    <s v="No"/>
    <s v="No"/>
    <n v="1"/>
    <x v="0"/>
    <x v="0"/>
    <x v="2"/>
    <s v="17-Oct-1995"/>
    <n v="27"/>
    <n v="0"/>
    <n v="34838.870000000003"/>
    <s v="tier - 2"/>
    <s v="tier - 3"/>
    <s v="R1011"/>
  </r>
  <r>
    <s v="ID231"/>
    <s v=" Mr"/>
    <s v="Hodges"/>
    <s v="  Andrew"/>
    <n v="34.9"/>
    <n v="6.22"/>
    <s v="No"/>
    <s v="No"/>
    <s v="Yes"/>
    <n v="1"/>
    <x v="0"/>
    <x v="0"/>
    <x v="1"/>
    <s v="17-Sep-2003"/>
    <n v="19"/>
    <n v="0"/>
    <n v="34828.65"/>
    <s v="tier - 1"/>
    <s v="tier - 3"/>
    <s v="R1011"/>
  </r>
  <r>
    <s v="ID232"/>
    <s v=" Mr"/>
    <s v="Erickson"/>
    <s v="  Anders J"/>
    <n v="31.13"/>
    <n v="4.5199999999999996"/>
    <s v="yes"/>
    <s v="No"/>
    <s v="No"/>
    <n v="1"/>
    <x v="0"/>
    <x v="0"/>
    <x v="2"/>
    <s v="27-Dec-1995"/>
    <n v="27"/>
    <n v="1"/>
    <n v="34806.47"/>
    <s v="tier - 1"/>
    <s v="tier - 2"/>
    <s v="R1013"/>
  </r>
  <r>
    <s v="ID233"/>
    <s v=" Mr"/>
    <s v="Welleck"/>
    <s v="  Sean"/>
    <n v="34.799999999999997"/>
    <n v="6.18"/>
    <s v="No"/>
    <s v="No"/>
    <s v="Yes"/>
    <n v="1"/>
    <x v="0"/>
    <x v="0"/>
    <x v="1"/>
    <s v="3-Jul-2003"/>
    <n v="19"/>
    <n v="0"/>
    <n v="34779.620000000003"/>
    <s v="tier - 1"/>
    <s v="tier - 2"/>
    <s v="R1011"/>
  </r>
  <r>
    <s v="ID234"/>
    <s v=" Mr"/>
    <s v="Polen"/>
    <s v="  Brian M."/>
    <n v="31.68"/>
    <n v="4.4000000000000004"/>
    <s v="No"/>
    <s v="No"/>
    <s v="No"/>
    <n v="0"/>
    <x v="0"/>
    <x v="0"/>
    <x v="2"/>
    <s v="7-Jul-1994"/>
    <n v="28"/>
    <n v="0"/>
    <n v="34672.15"/>
    <s v="tier - 1"/>
    <s v="tier - 3"/>
    <s v="R1013"/>
  </r>
  <r>
    <s v="ID235"/>
    <s v=" Mr"/>
    <s v="Lynch"/>
    <s v="  Jeremy"/>
    <n v="33.534999999999997"/>
    <n v="6.23"/>
    <s v="No"/>
    <s v="yes"/>
    <s v="No"/>
    <n v="1"/>
    <x v="0"/>
    <x v="0"/>
    <x v="1"/>
    <s v="9-Oct-2004"/>
    <n v="18"/>
    <n v="0"/>
    <n v="34617.839999999997"/>
    <s v="tier - 1"/>
    <s v="tier - 3"/>
    <s v="R1016"/>
  </r>
  <r>
    <s v="ID236"/>
    <s v=" Ms"/>
    <s v="Hufstader"/>
    <s v="  Susannah"/>
    <n v="31.92"/>
    <n v="5.33"/>
    <s v="yes"/>
    <s v="No"/>
    <s v="No"/>
    <n v="0"/>
    <x v="0"/>
    <x v="0"/>
    <x v="2"/>
    <s v="25-Nov-1976"/>
    <n v="46"/>
    <n v="2"/>
    <n v="34543.39"/>
    <s v="tier - 2"/>
    <s v="tier - 3"/>
    <s v="R1011"/>
  </r>
  <r>
    <s v="ID237"/>
    <s v=" Mr"/>
    <s v="Doak"/>
    <s v="  Randy"/>
    <n v="32.700000000000003"/>
    <n v="4.09"/>
    <s v="No"/>
    <s v="No"/>
    <s v="No"/>
    <n v="1"/>
    <x v="0"/>
    <x v="0"/>
    <x v="2"/>
    <s v="24-Jun-1998"/>
    <n v="24"/>
    <n v="0"/>
    <n v="34472.839999999997"/>
    <s v="tier - 1"/>
    <s v="tier - 3"/>
    <s v="R1011"/>
  </r>
  <r>
    <s v="ID238"/>
    <s v=" Mr"/>
    <s v="Noya"/>
    <s v="  Leslie"/>
    <n v="41.25"/>
    <n v="5.19"/>
    <s v="No"/>
    <s v="No"/>
    <s v="No"/>
    <n v="0"/>
    <x v="0"/>
    <x v="0"/>
    <x v="2"/>
    <s v="24-Sep-1990"/>
    <n v="32"/>
    <n v="3"/>
    <n v="34456.269999999997"/>
    <s v="tier - 1"/>
    <s v="tier - 2"/>
    <s v="R1011"/>
  </r>
  <r>
    <s v="ID239"/>
    <s v=" Ms"/>
    <s v="Heninger"/>
    <s v="  Brittany L."/>
    <n v="33.11"/>
    <n v="4.12"/>
    <s v="No"/>
    <s v="No"/>
    <s v="Yes"/>
    <n v="1"/>
    <x v="0"/>
    <x v="0"/>
    <x v="2"/>
    <s v="5-Oct-2003"/>
    <n v="19"/>
    <n v="0"/>
    <n v="34439.86"/>
    <s v="tier - 2"/>
    <s v="tier - 1"/>
    <s v="R1013"/>
  </r>
  <r>
    <s v="ID240"/>
    <s v=" Ms"/>
    <s v="Richardson"/>
    <s v="  Cassie J."/>
    <n v="36.159999999999997"/>
    <n v="5.0999999999999996"/>
    <s v="No"/>
    <s v="No"/>
    <s v="No"/>
    <n v="1"/>
    <x v="0"/>
    <x v="0"/>
    <x v="2"/>
    <s v="1-Oct-1984"/>
    <n v="38"/>
    <n v="3"/>
    <n v="34402.22"/>
    <s v="tier - 2"/>
    <s v="tier - 3"/>
    <s v="R1011"/>
  </r>
  <r>
    <s v="ID241"/>
    <s v=" Mr"/>
    <s v="Deucher"/>
    <s v="  Peter W"/>
    <n v="33.72"/>
    <n v="6.21"/>
    <s v="yes"/>
    <s v="No"/>
    <s v="Yes"/>
    <n v="1"/>
    <x v="0"/>
    <x v="0"/>
    <x v="1"/>
    <s v="2-Oct-1983"/>
    <n v="39"/>
    <n v="3"/>
    <n v="34307.22"/>
    <s v="tier - 2"/>
    <s v="tier - 2"/>
    <s v="R1012"/>
  </r>
  <r>
    <s v="ID242"/>
    <s v=" Mr"/>
    <s v="Wilson"/>
    <s v="  Douglas"/>
    <n v="37.74"/>
    <n v="9.5299999999999994"/>
    <s v="yes"/>
    <s v="No"/>
    <s v="No"/>
    <n v="1"/>
    <x v="0"/>
    <x v="0"/>
    <x v="0"/>
    <s v="11-Oct-1986"/>
    <n v="36"/>
    <n v="3"/>
    <n v="34293.120000000003"/>
    <s v="tier - 1"/>
    <s v="tier - 2"/>
    <s v="R1011"/>
  </r>
  <r>
    <s v="ID243"/>
    <s v=" Mr"/>
    <s v="Hall"/>
    <s v="  Dan"/>
    <n v="48.75"/>
    <n v="4.6399999999999997"/>
    <s v="yes"/>
    <s v="No"/>
    <s v="No"/>
    <n v="1"/>
    <x v="0"/>
    <x v="0"/>
    <x v="2"/>
    <s v="30-Oct-1995"/>
    <n v="27"/>
    <n v="0"/>
    <n v="34289.43"/>
    <s v="tier - 1"/>
    <s v="tier - 1"/>
    <s v="R1011"/>
  </r>
  <r>
    <s v="ID244"/>
    <s v=" Mr"/>
    <s v="Reed"/>
    <s v="  Dan M."/>
    <n v="31.065000000000001"/>
    <n v="5.05"/>
    <s v="No"/>
    <s v="No"/>
    <s v="No"/>
    <n v="1"/>
    <x v="0"/>
    <x v="0"/>
    <x v="2"/>
    <s v="11-Jun-1998"/>
    <n v="24"/>
    <n v="0"/>
    <n v="34254.050000000003"/>
    <s v="tier - 1"/>
    <s v="tier - 3"/>
    <s v="R1019"/>
  </r>
  <r>
    <s v="ID245"/>
    <s v=" Mr"/>
    <s v="Frome"/>
    <s v="  Eric L."/>
    <n v="23.55"/>
    <n v="10.38"/>
    <s v="No"/>
    <s v="No"/>
    <s v="No"/>
    <n v="0"/>
    <x v="0"/>
    <x v="2"/>
    <x v="0"/>
    <s v="5-Jul-1962"/>
    <n v="60"/>
    <n v="0"/>
    <n v="34218.019999999997"/>
    <s v="tier - 1"/>
    <s v="tier - 1"/>
    <s v="R1011"/>
  </r>
  <r>
    <s v="ID246"/>
    <s v=" Mr"/>
    <s v="Creasy"/>
    <s v="  Les J"/>
    <n v="30.18"/>
    <n v="8.31"/>
    <s v="yes"/>
    <s v="No"/>
    <s v="No"/>
    <n v="1"/>
    <x v="0"/>
    <x v="0"/>
    <x v="0"/>
    <s v="21-Jul-1975"/>
    <n v="47"/>
    <n v="1"/>
    <n v="34210.33"/>
    <s v="tier - 2"/>
    <s v="tier - 1"/>
    <s v="R1012"/>
  </r>
  <r>
    <s v="ID247"/>
    <s v=" Ms"/>
    <s v="Latimer"/>
    <s v="  Stephanie"/>
    <n v="29.94"/>
    <n v="7.59"/>
    <s v="No"/>
    <s v="No"/>
    <s v="No"/>
    <n v="0"/>
    <x v="0"/>
    <x v="1"/>
    <x v="0"/>
    <s v="25-Aug-1971"/>
    <n v="51"/>
    <n v="0"/>
    <n v="34205.07"/>
    <s v="tier - 2"/>
    <s v="tier - 2"/>
    <s v="R1011"/>
  </r>
  <r>
    <s v="ID248"/>
    <s v=" Ms"/>
    <s v="Wei"/>
    <s v="  Melissa Y"/>
    <n v="31.4"/>
    <n v="5.49"/>
    <s v="No"/>
    <s v="No"/>
    <s v="No"/>
    <n v="0"/>
    <x v="0"/>
    <x v="0"/>
    <x v="2"/>
    <s v="6-Nov-1999"/>
    <n v="23"/>
    <n v="0"/>
    <n v="34166.269999999997"/>
    <s v="tier - 2"/>
    <s v="tier - 3"/>
    <s v="R1011"/>
  </r>
  <r>
    <s v="ID249"/>
    <s v=" Ms"/>
    <s v="Hayes"/>
    <s v="  Ashley"/>
    <n v="53.06"/>
    <n v="11.68"/>
    <s v="No"/>
    <s v="No"/>
    <s v="No"/>
    <n v="0"/>
    <x v="0"/>
    <x v="0"/>
    <x v="0"/>
    <s v="26-Dec-2002"/>
    <n v="20"/>
    <n v="0"/>
    <n v="34084.68"/>
    <s v="tier - 2"/>
    <s v="tier - 3"/>
    <s v="R1011"/>
  </r>
  <r>
    <s v="ID250"/>
    <s v=" Ms"/>
    <s v="Velardo"/>
    <s v="  Stephanie M."/>
    <n v="30.25"/>
    <n v="4.1900000000000004"/>
    <s v="No"/>
    <s v="No"/>
    <s v="No"/>
    <n v="2"/>
    <x v="0"/>
    <x v="0"/>
    <x v="2"/>
    <s v="26-Jul-1972"/>
    <n v="50"/>
    <n v="0"/>
    <n v="34053.360000000001"/>
    <s v="tier - 2"/>
    <s v="tier - 2"/>
    <s v="R1011"/>
  </r>
  <r>
    <s v="ID251"/>
    <s v=" Ms"/>
    <s v="Kastes"/>
    <s v="  Kylie"/>
    <n v="46.68"/>
    <n v="4.01"/>
    <s v="No"/>
    <s v="No"/>
    <s v="No"/>
    <n v="0"/>
    <x v="0"/>
    <x v="0"/>
    <x v="2"/>
    <s v="25-Sep-1994"/>
    <n v="28"/>
    <n v="0"/>
    <n v="33975.47"/>
    <s v="tier - 2"/>
    <s v="tier - 2"/>
    <s v="R1011"/>
  </r>
  <r>
    <s v="ID252"/>
    <s v=" Ms"/>
    <s v="Escorcia"/>
    <s v="  Kelly"/>
    <n v="30.4"/>
    <n v="5.91"/>
    <s v="No"/>
    <s v="yes"/>
    <s v="No"/>
    <n v="2"/>
    <x v="0"/>
    <x v="0"/>
    <x v="1"/>
    <s v="27-Dec-2000"/>
    <n v="22"/>
    <n v="0"/>
    <n v="33907.550000000003"/>
    <s v="tier - 2"/>
    <s v="tier - 2"/>
    <s v="R1012"/>
  </r>
  <r>
    <s v="ID253"/>
    <s v=" Ms"/>
    <s v="Larscheid"/>
    <s v="  Carrie"/>
    <n v="30.2"/>
    <n v="4.47"/>
    <s v="yes"/>
    <s v="No"/>
    <s v="Yes"/>
    <n v="1"/>
    <x v="0"/>
    <x v="0"/>
    <x v="2"/>
    <s v="9-Aug-1997"/>
    <n v="25"/>
    <n v="0"/>
    <n v="33900.65"/>
    <s v="tier - 2"/>
    <s v="tier - 3"/>
    <s v="R1011"/>
  </r>
  <r>
    <s v="ID254"/>
    <s v=" Mr"/>
    <s v="O'Bannon"/>
    <s v="  Alex"/>
    <n v="51.18"/>
    <n v="4.5599999999999996"/>
    <s v="yes"/>
    <s v="yes"/>
    <s v="No"/>
    <n v="2"/>
    <x v="0"/>
    <x v="0"/>
    <x v="2"/>
    <s v="26-Oct-2000"/>
    <n v="22"/>
    <n v="0"/>
    <n v="33829.39"/>
    <s v="tier - 2"/>
    <s v="tier - 3"/>
    <s v="R1011"/>
  </r>
  <r>
    <s v="ID255"/>
    <s v=" Mr"/>
    <s v="Ridgway"/>
    <s v="  Zach S"/>
    <n v="22.18"/>
    <n v="9.9"/>
    <s v="No"/>
    <s v="No"/>
    <s v="No"/>
    <n v="0"/>
    <x v="0"/>
    <x v="2"/>
    <x v="0"/>
    <s v="11-Dec-1962"/>
    <n v="60"/>
    <n v="0"/>
    <n v="33753.32"/>
    <s v="tier - 1"/>
    <s v="tier - 3"/>
    <s v="R1011"/>
  </r>
  <r>
    <s v="ID256"/>
    <s v=" Mr"/>
    <s v="Black"/>
    <s v="  Alan"/>
    <n v="31.92"/>
    <n v="5.1100000000000003"/>
    <s v="No"/>
    <s v="No"/>
    <s v="Yes"/>
    <n v="1"/>
    <x v="0"/>
    <x v="0"/>
    <x v="2"/>
    <s v="12-Sep-2003"/>
    <n v="19"/>
    <n v="0"/>
    <n v="33750.29"/>
    <s v="tier - 1"/>
    <s v="tier - 3"/>
    <s v="R1012"/>
  </r>
  <r>
    <s v="ID257"/>
    <s v=" Mr"/>
    <s v="Canton"/>
    <s v="  Nate"/>
    <n v="31.73"/>
    <n v="5.73"/>
    <s v="No"/>
    <s v="yes"/>
    <s v="No"/>
    <n v="1"/>
    <x v="0"/>
    <x v="0"/>
    <x v="1"/>
    <s v="1-Nov-2004"/>
    <n v="18"/>
    <n v="0"/>
    <n v="33732.69"/>
    <s v="tier - 1"/>
    <s v="tier - 1"/>
    <s v="R1017"/>
  </r>
  <r>
    <s v="ID258"/>
    <s v=" Mr"/>
    <s v="Fine"/>
    <s v="  Jesse G."/>
    <n v="45.52"/>
    <n v="6.04"/>
    <s v="No"/>
    <s v="No"/>
    <s v="Yes"/>
    <n v="1"/>
    <x v="0"/>
    <x v="0"/>
    <x v="1"/>
    <s v="28-Nov-1993"/>
    <n v="29"/>
    <n v="0"/>
    <n v="33707.550000000003"/>
    <s v="tier - 2"/>
    <s v="tier - 2"/>
    <s v="R1011"/>
  </r>
  <r>
    <s v="ID259"/>
    <s v=" Mr"/>
    <s v="Bui"/>
    <s v="  Jason"/>
    <n v="52.81"/>
    <n v="5.19"/>
    <s v="No"/>
    <s v="No"/>
    <s v="Yes"/>
    <n v="1"/>
    <x v="0"/>
    <x v="0"/>
    <x v="2"/>
    <s v="9-Sep-2003"/>
    <n v="19"/>
    <n v="0"/>
    <n v="33611.71"/>
    <s v="tier - 1"/>
    <s v="tier - 2"/>
    <s v="R1011"/>
  </r>
  <r>
    <s v="ID260"/>
    <s v=" Ms"/>
    <s v="Riepma"/>
    <s v="  Megan A."/>
    <n v="33.58"/>
    <n v="5.56"/>
    <s v="No"/>
    <s v="No"/>
    <s v="No"/>
    <n v="1"/>
    <x v="0"/>
    <x v="0"/>
    <x v="2"/>
    <s v="22-Jul-1984"/>
    <n v="38"/>
    <n v="3"/>
    <n v="33527.1"/>
    <s v="tier - 2"/>
    <s v="tier - 3"/>
    <s v="R1011"/>
  </r>
  <r>
    <s v="ID261"/>
    <s v=" Mr"/>
    <s v="Inman"/>
    <s v="  Luke M"/>
    <n v="30.684999999999999"/>
    <n v="8.23"/>
    <s v="No"/>
    <s v="No"/>
    <s v="No"/>
    <n v="0"/>
    <x v="0"/>
    <x v="0"/>
    <x v="0"/>
    <s v="25-Aug-2002"/>
    <n v="20"/>
    <n v="0"/>
    <n v="33475.82"/>
    <s v="tier - 1"/>
    <s v="tier - 1"/>
    <s v="R1018"/>
  </r>
  <r>
    <s v="ID262"/>
    <s v=" Ms"/>
    <s v="Kruzel"/>
    <s v="  Jacy D"/>
    <n v="37.524999999999999"/>
    <n v="9.0299999999999994"/>
    <s v="yes"/>
    <s v="No"/>
    <s v="No"/>
    <n v="2"/>
    <x v="1"/>
    <x v="0"/>
    <x v="0"/>
    <s v="18-Jun-1970"/>
    <n v="52"/>
    <n v="2"/>
    <n v="33471.97"/>
    <s v="tier - 2"/>
    <s v="tier - 2"/>
    <s v="R1012"/>
  </r>
  <r>
    <s v="ID263"/>
    <s v=" Mr"/>
    <s v="Lindsay"/>
    <s v="  Simon G."/>
    <n v="34.5"/>
    <n v="4.07"/>
    <s v="yes"/>
    <s v="No"/>
    <s v="No"/>
    <n v="0"/>
    <x v="0"/>
    <x v="0"/>
    <x v="2"/>
    <s v="7-Dec-1985"/>
    <n v="37"/>
    <n v="3"/>
    <n v="33450.99"/>
    <s v="tier - 2"/>
    <s v="tier - 2"/>
    <s v="R1011"/>
  </r>
  <r>
    <s v="ID264"/>
    <s v=" Ms"/>
    <s v="Land"/>
    <s v="  Ainsley E."/>
    <n v="28.16"/>
    <n v="5.77"/>
    <s v="No"/>
    <s v="No"/>
    <s v="No"/>
    <n v="2"/>
    <x v="0"/>
    <x v="1"/>
    <x v="1"/>
    <s v="5-Sep-1972"/>
    <n v="50"/>
    <n v="0"/>
    <n v="33344.449999999997"/>
    <s v="tier - 2"/>
    <s v="tier - 3"/>
    <s v="R1011"/>
  </r>
  <r>
    <s v="ID265"/>
    <s v=" Ms"/>
    <s v="Brecher"/>
    <s v="  Erica A."/>
    <n v="30.02"/>
    <n v="5.98"/>
    <s v="No"/>
    <s v="No"/>
    <s v="Yes"/>
    <n v="1"/>
    <x v="0"/>
    <x v="0"/>
    <x v="1"/>
    <s v="28-Nov-2003"/>
    <n v="19"/>
    <n v="0"/>
    <n v="33307.550000000003"/>
    <s v="tier - 2"/>
    <s v="tier - 3"/>
    <s v="R1012"/>
  </r>
  <r>
    <s v="ID266"/>
    <s v=" Mr"/>
    <s v="Debolt"/>
    <s v="  Erik"/>
    <n v="37.82"/>
    <n v="6.01"/>
    <s v="No"/>
    <s v="No"/>
    <s v="No"/>
    <n v="0"/>
    <x v="0"/>
    <x v="0"/>
    <x v="1"/>
    <s v="12-Oct-1990"/>
    <n v="32"/>
    <n v="3"/>
    <n v="33292.83"/>
    <s v="tier - 2"/>
    <s v="tier - 1"/>
    <s v="R1011"/>
  </r>
  <r>
    <s v="ID267"/>
    <s v=" Ms"/>
    <s v="Oswalt"/>
    <s v="  Erin C."/>
    <n v="33.14"/>
    <n v="5.67"/>
    <s v="yes"/>
    <s v="No"/>
    <s v="No"/>
    <n v="0"/>
    <x v="0"/>
    <x v="0"/>
    <x v="2"/>
    <s v="15-Jul-1985"/>
    <n v="37"/>
    <n v="3"/>
    <n v="33121"/>
    <s v="tier - 2"/>
    <s v="tier - 1"/>
    <s v="R1011"/>
  </r>
  <r>
    <s v="ID268"/>
    <s v=" Ms"/>
    <s v="Boyd"/>
    <s v="  Adrienne"/>
    <n v="25.14"/>
    <n v="6.02"/>
    <s v="yes"/>
    <s v="No"/>
    <s v="Yes"/>
    <n v="1"/>
    <x v="0"/>
    <x v="1"/>
    <x v="1"/>
    <s v="30-Oct-1969"/>
    <n v="53"/>
    <n v="0"/>
    <n v="33090.660000000003"/>
    <s v="tier - 2"/>
    <s v="tier - 2"/>
    <s v="R1011"/>
  </r>
  <r>
    <s v="ID269"/>
    <s v=" Mr"/>
    <s v="Bulewich"/>
    <s v="  Adam"/>
    <n v="20.18"/>
    <n v="11.19"/>
    <s v="No"/>
    <s v="No"/>
    <s v="No"/>
    <n v="0"/>
    <x v="0"/>
    <x v="2"/>
    <x v="0"/>
    <s v="1-Jul-1962"/>
    <n v="60"/>
    <n v="0"/>
    <n v="33074.94"/>
    <s v="tier - 1"/>
    <s v="tier - 2"/>
    <s v="R1011"/>
  </r>
  <r>
    <s v="ID270"/>
    <s v=" Mr"/>
    <s v="Fukuda"/>
    <s v="  Yutaka"/>
    <n v="44.36"/>
    <n v="5.1100000000000003"/>
    <s v="No"/>
    <s v="No"/>
    <s v="No"/>
    <n v="0"/>
    <x v="0"/>
    <x v="0"/>
    <x v="2"/>
    <s v="28-Jul-1994"/>
    <n v="28"/>
    <n v="0"/>
    <n v="33057.230000000003"/>
    <s v="tier - 1"/>
    <s v="tier - 2"/>
    <s v="R1011"/>
  </r>
  <r>
    <s v="ID271"/>
    <s v=" Mr"/>
    <s v="Phillips"/>
    <s v="  Tyler M"/>
    <n v="23.82"/>
    <n v="10.85"/>
    <s v="yes"/>
    <s v="No"/>
    <s v="No"/>
    <n v="0"/>
    <x v="0"/>
    <x v="2"/>
    <x v="0"/>
    <s v="10-Jul-1967"/>
    <n v="55"/>
    <n v="0"/>
    <n v="33025.32"/>
    <s v="tier - 2"/>
    <s v="tier - 3"/>
    <s v="R1011"/>
  </r>
  <r>
    <s v="ID272"/>
    <s v=" Mr"/>
    <s v="Maddison"/>
    <s v="  Stephen"/>
    <n v="45"/>
    <n v="5.24"/>
    <s v="yes"/>
    <s v="No"/>
    <s v="No"/>
    <n v="1"/>
    <x v="0"/>
    <x v="0"/>
    <x v="2"/>
    <s v="8-Jul-1995"/>
    <n v="27"/>
    <n v="0"/>
    <n v="33017.46"/>
    <s v="tier - 1"/>
    <s v="tier - 1"/>
    <s v="R1011"/>
  </r>
  <r>
    <s v="ID273"/>
    <s v=" Mr"/>
    <s v="Lockwood"/>
    <s v="  Andrew B."/>
    <n v="26.62"/>
    <n v="10.08"/>
    <s v="No"/>
    <s v="No"/>
    <s v="No"/>
    <n v="0"/>
    <x v="0"/>
    <x v="1"/>
    <x v="0"/>
    <s v="24-Aug-1971"/>
    <n v="51"/>
    <n v="0"/>
    <n v="32947.629999999997"/>
    <s v="tier - 2"/>
    <s v="tier - 1"/>
    <s v="R1011"/>
  </r>
  <r>
    <s v="ID274"/>
    <s v=" Mr"/>
    <s v="Defilippi"/>
    <s v="  James"/>
    <n v="32.67"/>
    <n v="10.97"/>
    <s v="yes"/>
    <s v="No"/>
    <s v="No"/>
    <n v="0"/>
    <x v="0"/>
    <x v="0"/>
    <x v="0"/>
    <s v="17-Nov-1981"/>
    <n v="41"/>
    <n v="1"/>
    <n v="32906.69"/>
    <s v="tier - 2"/>
    <s v="tier - 3"/>
    <s v="R1011"/>
  </r>
  <r>
    <s v="ID275"/>
    <s v=" Mr"/>
    <s v="Jackson"/>
    <s v="  Shawn P."/>
    <n v="44.44"/>
    <n v="4.9000000000000004"/>
    <s v="yes"/>
    <s v="No"/>
    <s v="No"/>
    <n v="1"/>
    <x v="0"/>
    <x v="0"/>
    <x v="2"/>
    <s v="4-Dec-1995"/>
    <n v="27"/>
    <n v="0"/>
    <n v="32827.51"/>
    <s v="tier - 1"/>
    <s v="tier - 2"/>
    <s v="R1011"/>
  </r>
  <r>
    <s v="ID276"/>
    <s v=" Mr"/>
    <s v="Ozahowski"/>
    <s v="  Matt"/>
    <n v="28.31"/>
    <n v="5.33"/>
    <s v="No"/>
    <s v="No"/>
    <s v="No"/>
    <n v="0"/>
    <x v="0"/>
    <x v="1"/>
    <x v="2"/>
    <s v="12-Dec-1980"/>
    <n v="42"/>
    <n v="3"/>
    <n v="32787.46"/>
    <s v="tier - 1"/>
    <s v="tier - 3"/>
    <s v="R1012"/>
  </r>
  <r>
    <s v="ID277"/>
    <s v=" Mr"/>
    <s v="Guthals"/>
    <s v="  Nathaniel"/>
    <n v="25.05"/>
    <n v="4.6100000000000003"/>
    <s v="No"/>
    <s v="No"/>
    <s v="No"/>
    <n v="2"/>
    <x v="0"/>
    <x v="1"/>
    <x v="2"/>
    <s v="7-Nov-1972"/>
    <n v="50"/>
    <n v="0"/>
    <n v="32765.33"/>
    <s v="tier - 2"/>
    <s v="tier - 2"/>
    <s v="R1012"/>
  </r>
  <r>
    <s v="ID278"/>
    <s v=" Mr"/>
    <s v="Yates"/>
    <s v="  Kevin D."/>
    <n v="28.34"/>
    <n v="8.18"/>
    <s v="No"/>
    <s v="No"/>
    <s v="No"/>
    <n v="0"/>
    <x v="0"/>
    <x v="1"/>
    <x v="0"/>
    <s v="6-Dec-1974"/>
    <n v="48"/>
    <n v="0"/>
    <n v="32760.48"/>
    <s v="tier - 1"/>
    <s v="tier - 1"/>
    <s v="R1011"/>
  </r>
  <r>
    <s v="ID279"/>
    <s v=" Ms"/>
    <s v="Samuelson"/>
    <s v="  Joan"/>
    <n v="17.765000000000001"/>
    <n v="5.62"/>
    <s v="No"/>
    <s v="No"/>
    <s v="No"/>
    <n v="0"/>
    <x v="0"/>
    <x v="3"/>
    <x v="2"/>
    <s v="9-Jul-1990"/>
    <n v="32"/>
    <n v="2"/>
    <n v="32734.19"/>
    <s v="tier - 2"/>
    <s v="tier - 1"/>
    <s v="R1012"/>
  </r>
  <r>
    <s v="ID280"/>
    <s v=" Mr"/>
    <s v="Lemos"/>
    <s v="  Christopher A"/>
    <n v="36.119999999999997"/>
    <n v="5.82"/>
    <s v="No"/>
    <s v="No"/>
    <s v="No"/>
    <n v="0"/>
    <x v="0"/>
    <x v="0"/>
    <x v="1"/>
    <s v="30-Sep-1990"/>
    <n v="32"/>
    <n v="3"/>
    <n v="32716.2"/>
    <s v="tier - 1"/>
    <s v="tier - 2"/>
    <s v="R1011"/>
  </r>
  <r>
    <s v="ID281"/>
    <s v=" Ms"/>
    <s v="Seynders"/>
    <s v="  Kacy L."/>
    <n v="23.19"/>
    <n v="7.66"/>
    <s v="No"/>
    <s v="No"/>
    <s v="No"/>
    <n v="0"/>
    <x v="0"/>
    <x v="2"/>
    <x v="0"/>
    <s v="1-Nov-1968"/>
    <n v="54"/>
    <n v="0"/>
    <n v="32686.080000000002"/>
    <s v="tier - 2"/>
    <s v="tier - 3"/>
    <s v="R1011"/>
  </r>
  <r>
    <s v="ID282"/>
    <s v=" Mr"/>
    <s v="Saunders"/>
    <s v="  Benjamin H."/>
    <n v="35.99"/>
    <n v="4.2300000000000004"/>
    <s v="No"/>
    <s v="No"/>
    <s v="No"/>
    <n v="0"/>
    <x v="0"/>
    <x v="0"/>
    <x v="2"/>
    <s v="13-Jul-1990"/>
    <n v="32"/>
    <n v="3"/>
    <n v="32672.11"/>
    <s v="tier - 1"/>
    <s v="tier - 1"/>
    <s v="R1011"/>
  </r>
  <r>
    <s v="ID283"/>
    <s v=" Mr"/>
    <s v="Walker"/>
    <s v="  Xaviour J."/>
    <n v="30.25"/>
    <n v="5.58"/>
    <s v="No"/>
    <s v="No"/>
    <s v="Yes"/>
    <n v="1"/>
    <x v="0"/>
    <x v="0"/>
    <x v="2"/>
    <s v="8-Oct-2003"/>
    <n v="19"/>
    <n v="0"/>
    <n v="32548.34"/>
    <s v="tier - 1"/>
    <s v="tier - 2"/>
    <s v="R1013"/>
  </r>
  <r>
    <s v="ID284"/>
    <s v=" Mr"/>
    <s v="Lam"/>
    <s v="  Michael T."/>
    <n v="26.24"/>
    <n v="6.26"/>
    <s v="yes"/>
    <s v="No"/>
    <s v="No"/>
    <n v="0"/>
    <x v="0"/>
    <x v="1"/>
    <x v="1"/>
    <s v="19-Sep-1976"/>
    <n v="46"/>
    <n v="2"/>
    <n v="32485.46"/>
    <s v="tier - 2"/>
    <s v="tier - 1"/>
    <s v="R1011"/>
  </r>
  <r>
    <s v="ID285"/>
    <s v=" Mr"/>
    <s v="Sweigart"/>
    <s v="  Bradley"/>
    <n v="31.36"/>
    <n v="10.6"/>
    <s v="yes"/>
    <s v="No"/>
    <s v="No"/>
    <n v="0"/>
    <x v="0"/>
    <x v="0"/>
    <x v="0"/>
    <s v="27-Sep-1981"/>
    <n v="41"/>
    <n v="1"/>
    <n v="32462.35"/>
    <s v="tier - 2"/>
    <s v="tier - 2"/>
    <s v="R1011"/>
  </r>
  <r>
    <s v="ID286"/>
    <s v=" Ms"/>
    <s v="Sieczkowski"/>
    <s v="  Andrea"/>
    <n v="25.69"/>
    <n v="4.78"/>
    <s v="yes"/>
    <s v="No"/>
    <s v="No"/>
    <n v="0"/>
    <x v="0"/>
    <x v="1"/>
    <x v="2"/>
    <s v="9-Aug-1976"/>
    <n v="46"/>
    <n v="2"/>
    <n v="32430.22"/>
    <s v="tier - 2"/>
    <s v="tier - 3"/>
    <s v="R1011"/>
  </r>
  <r>
    <s v="ID287"/>
    <s v=" Ms"/>
    <s v="Jurgens"/>
    <s v="  Nancy M"/>
    <n v="25.46"/>
    <n v="6.03"/>
    <s v="No"/>
    <s v="No"/>
    <s v="No"/>
    <n v="2"/>
    <x v="0"/>
    <x v="1"/>
    <x v="1"/>
    <s v="19-Oct-1972"/>
    <n v="50"/>
    <n v="0"/>
    <n v="32428.63"/>
    <s v="tier - 2"/>
    <s v="tier - 2"/>
    <s v="R1011"/>
  </r>
  <r>
    <s v="ID288"/>
    <s v=" Mr"/>
    <s v="Hackman"/>
    <s v="  Matt"/>
    <n v="31.83"/>
    <n v="11.55"/>
    <s v="yes"/>
    <s v="No"/>
    <s v="No"/>
    <n v="1"/>
    <x v="0"/>
    <x v="0"/>
    <x v="0"/>
    <s v="2-Dec-1986"/>
    <n v="36"/>
    <n v="3"/>
    <n v="32288.49"/>
    <s v="tier - 2"/>
    <s v="tier - 2"/>
    <s v="R1011"/>
  </r>
  <r>
    <s v="ID289"/>
    <s v=" Mr"/>
    <s v="Klarich"/>
    <s v="  Lee"/>
    <n v="24.43"/>
    <n v="7.59"/>
    <s v="yes"/>
    <s v="No"/>
    <s v="No"/>
    <n v="1"/>
    <x v="0"/>
    <x v="2"/>
    <x v="0"/>
    <s v="17-Dec-1975"/>
    <n v="47"/>
    <n v="1"/>
    <n v="32259.96"/>
    <s v="tier - 2"/>
    <s v="tier - 3"/>
    <s v="R1012"/>
  </r>
  <r>
    <s v="ID290"/>
    <s v=" Mr"/>
    <s v="Schulten"/>
    <s v="  Chris"/>
    <n v="41.9"/>
    <n v="4.26"/>
    <s v="No"/>
    <s v="No"/>
    <s v="No"/>
    <n v="0"/>
    <x v="0"/>
    <x v="0"/>
    <x v="2"/>
    <s v="8-Sep-1994"/>
    <n v="28"/>
    <n v="0"/>
    <n v="32222.81"/>
    <s v="tier - 2"/>
    <s v="tier - 1"/>
    <s v="R1011"/>
  </r>
  <r>
    <s v="ID291"/>
    <s v=" Mr"/>
    <s v="Fagerstrom"/>
    <s v="  Erik T."/>
    <n v="22.88"/>
    <n v="5.9"/>
    <s v="yes"/>
    <s v="No"/>
    <s v="Yes"/>
    <n v="1"/>
    <x v="0"/>
    <x v="2"/>
    <x v="1"/>
    <s v="11-Sep-1969"/>
    <n v="53"/>
    <n v="0"/>
    <n v="32192.76"/>
    <s v="tier - 1"/>
    <s v="tier - 2"/>
    <s v="R1011"/>
  </r>
  <r>
    <s v="ID292"/>
    <s v=" Mr"/>
    <s v="Bien"/>
    <s v="  Rod W"/>
    <n v="29.734999999999999"/>
    <n v="7.79"/>
    <s v="No"/>
    <s v="No"/>
    <s v="No"/>
    <n v="0"/>
    <x v="1"/>
    <x v="1"/>
    <x v="0"/>
    <s v="10-Nov-1978"/>
    <n v="44"/>
    <n v="2"/>
    <n v="32108.66"/>
    <s v="tier - 1"/>
    <s v="tier - 3"/>
    <s v="R1017"/>
  </r>
  <r>
    <s v="ID293"/>
    <s v=" Mr"/>
    <s v="Hess"/>
    <s v="  Joey"/>
    <n v="40.74"/>
    <n v="5.28"/>
    <s v="No"/>
    <s v="No"/>
    <s v="Yes"/>
    <n v="1"/>
    <x v="0"/>
    <x v="0"/>
    <x v="2"/>
    <s v="13-Sep-1993"/>
    <n v="29"/>
    <n v="0"/>
    <n v="32086.21"/>
    <s v="tier - 1"/>
    <s v="tier - 3"/>
    <s v="R1011"/>
  </r>
  <r>
    <s v="ID294"/>
    <s v=" Ms"/>
    <s v="Shaw"/>
    <s v="  Hillary L."/>
    <n v="24.14"/>
    <n v="5.87"/>
    <s v="No"/>
    <s v="No"/>
    <s v="No"/>
    <n v="2"/>
    <x v="0"/>
    <x v="2"/>
    <x v="1"/>
    <s v="21-Sep-1972"/>
    <n v="50"/>
    <n v="0"/>
    <n v="31980.89"/>
    <s v="tier - 2"/>
    <s v="tier - 1"/>
    <s v="R1011"/>
  </r>
  <r>
    <s v="ID295"/>
    <s v=" Mr"/>
    <s v="Williams"/>
    <s v="  Eric J"/>
    <n v="25.15"/>
    <n v="9.08"/>
    <s v="yes"/>
    <s v="No"/>
    <s v="No"/>
    <n v="1"/>
    <x v="0"/>
    <x v="1"/>
    <x v="0"/>
    <s v="25-Sep-1975"/>
    <n v="47"/>
    <n v="1"/>
    <n v="31897.1"/>
    <s v="tier - 2"/>
    <s v="tier - 3"/>
    <s v="R1011"/>
  </r>
  <r>
    <s v="ID296"/>
    <s v=" Mr"/>
    <s v="Menzies"/>
    <s v="  Nicolas"/>
    <n v="28.71"/>
    <n v="5.2"/>
    <s v="No"/>
    <s v="No"/>
    <s v="No"/>
    <n v="1"/>
    <x v="0"/>
    <x v="1"/>
    <x v="2"/>
    <s v="10-Sep-1984"/>
    <n v="38"/>
    <n v="3"/>
    <n v="31743.919999999998"/>
    <s v="tier - 2"/>
    <s v="tier - 1"/>
    <s v="R1011"/>
  </r>
  <r>
    <s v="ID297"/>
    <s v=" Mr"/>
    <s v="Buehler"/>
    <s v="  Marcel"/>
    <n v="23"/>
    <n v="5.48"/>
    <s v="No"/>
    <s v="No"/>
    <s v="No"/>
    <n v="0"/>
    <x v="0"/>
    <x v="2"/>
    <x v="2"/>
    <s v="14-Oct-1977"/>
    <n v="45"/>
    <n v="2"/>
    <n v="31736.7"/>
    <s v="tier - 2"/>
    <s v="tier - 2"/>
    <s v="R1012"/>
  </r>
  <r>
    <s v="ID298"/>
    <s v=" Ms"/>
    <s v="Degen"/>
    <s v="  Ashley N"/>
    <n v="36.86"/>
    <n v="11.95"/>
    <s v="No"/>
    <s v="No"/>
    <s v="No"/>
    <n v="0"/>
    <x v="1"/>
    <x v="0"/>
    <x v="0"/>
    <s v="13-Dec-1960"/>
    <n v="62"/>
    <n v="1"/>
    <n v="31620"/>
    <s v="tier - 2"/>
    <s v="tier - 1"/>
    <s v="R1024"/>
  </r>
  <r>
    <s v="ID299"/>
    <s v=" Mr"/>
    <s v="Arsenault"/>
    <s v="  Evan D"/>
    <n v="24.25"/>
    <n v="8.6999999999999993"/>
    <s v="yes"/>
    <s v="No"/>
    <s v="No"/>
    <n v="1"/>
    <x v="0"/>
    <x v="2"/>
    <x v="0"/>
    <s v="29-Oct-1975"/>
    <n v="47"/>
    <n v="1"/>
    <n v="31591.82"/>
    <s v="tier - 2"/>
    <s v="tier - 1"/>
    <s v="R1011"/>
  </r>
  <r>
    <s v="ID300"/>
    <s v=" Ms"/>
    <s v="Hoff"/>
    <s v="  Krisana"/>
    <n v="23.85"/>
    <n v="7.84"/>
    <s v="No"/>
    <s v="No"/>
    <s v="No"/>
    <n v="0"/>
    <x v="0"/>
    <x v="2"/>
    <x v="0"/>
    <s v="8-Oct-1974"/>
    <n v="48"/>
    <n v="0"/>
    <n v="31368.81"/>
    <s v="tier - 2"/>
    <s v="tier - 3"/>
    <s v="R1011"/>
  </r>
  <r>
    <s v="ID301"/>
    <s v=" Mr"/>
    <s v="Hall"/>
    <s v="  Kyle"/>
    <n v="40.020000000000003"/>
    <n v="5.19"/>
    <s v="yes"/>
    <s v="No"/>
    <s v="No"/>
    <n v="1"/>
    <x v="0"/>
    <x v="0"/>
    <x v="2"/>
    <s v="27-Sep-1995"/>
    <n v="27"/>
    <n v="0"/>
    <n v="31328.27"/>
    <s v="tier - 2"/>
    <s v="tier - 2"/>
    <s v="R1011"/>
  </r>
  <r>
    <s v="ID302"/>
    <s v=" Ms"/>
    <s v="Ashley"/>
    <s v="  Kate"/>
    <n v="19.170000000000002"/>
    <n v="8.41"/>
    <s v="No"/>
    <s v="No"/>
    <s v="No"/>
    <n v="0"/>
    <x v="0"/>
    <x v="2"/>
    <x v="0"/>
    <s v="9-Jul-1968"/>
    <n v="54"/>
    <n v="0"/>
    <n v="31322.53"/>
    <s v="tier - 2"/>
    <s v="tier - 1"/>
    <s v="R1011"/>
  </r>
  <r>
    <s v="ID303"/>
    <s v=" Mr"/>
    <s v="Rindahl"/>
    <s v="  Martin A."/>
    <n v="43.53"/>
    <n v="5.86"/>
    <s v="yes"/>
    <s v="yes"/>
    <s v="No"/>
    <n v="2"/>
    <x v="0"/>
    <x v="0"/>
    <x v="1"/>
    <s v="22-Jul-2000"/>
    <n v="22"/>
    <n v="0"/>
    <n v="31234.560000000001"/>
    <s v="tier - 1"/>
    <s v="tier - 1"/>
    <s v="R1011"/>
  </r>
  <r>
    <s v="ID304"/>
    <s v=" Ms"/>
    <s v="Clark"/>
    <s v="  Stacey"/>
    <n v="46.06"/>
    <n v="4.18"/>
    <s v="No"/>
    <s v="yes"/>
    <s v="No"/>
    <n v="1"/>
    <x v="0"/>
    <x v="0"/>
    <x v="2"/>
    <s v="9-Nov-2004"/>
    <n v="18"/>
    <n v="0"/>
    <n v="31196.61"/>
    <s v="tier - 2"/>
    <s v="tier - 1"/>
    <s v="R1011"/>
  </r>
  <r>
    <s v="ID305"/>
    <s v=" Ms"/>
    <s v="Irish"/>
    <s v="  Christine"/>
    <n v="29.92"/>
    <n v="11.99"/>
    <s v="yes"/>
    <s v="No"/>
    <s v="No"/>
    <n v="2"/>
    <x v="0"/>
    <x v="1"/>
    <x v="0"/>
    <s v="9-Sep-1961"/>
    <n v="61"/>
    <n v="3"/>
    <n v="30942.19"/>
    <s v="tier - 2"/>
    <s v="tier - 2"/>
    <s v="R1013"/>
  </r>
  <r>
    <s v="ID306"/>
    <s v=" Ms"/>
    <s v="Richardson"/>
    <s v="  Sarah C."/>
    <n v="28.46"/>
    <n v="4.8499999999999996"/>
    <s v="yes"/>
    <s v="No"/>
    <s v="No"/>
    <n v="1"/>
    <x v="0"/>
    <x v="1"/>
    <x v="2"/>
    <s v="5-Sep-1988"/>
    <n v="34"/>
    <n v="3"/>
    <n v="30763.01"/>
    <s v="tier - 2"/>
    <s v="tier - 1"/>
    <s v="R1011"/>
  </r>
  <r>
    <s v="ID307"/>
    <s v=" Ms"/>
    <s v="Dewitt"/>
    <s v="  Megan"/>
    <n v="24.56"/>
    <n v="6.18"/>
    <s v="yes"/>
    <s v="No"/>
    <s v="Yes"/>
    <n v="1"/>
    <x v="0"/>
    <x v="2"/>
    <x v="1"/>
    <s v="21-Dec-1983"/>
    <n v="39"/>
    <n v="3"/>
    <n v="30724.44"/>
    <s v="tier - 2"/>
    <s v="tier - 3"/>
    <s v="R1011"/>
  </r>
  <r>
    <s v="ID308"/>
    <s v=" Mr"/>
    <s v="Hickman"/>
    <s v="  Jason W"/>
    <n v="41.19"/>
    <n v="6.37"/>
    <s v="No"/>
    <s v="No"/>
    <s v="No"/>
    <n v="0"/>
    <x v="0"/>
    <x v="0"/>
    <x v="1"/>
    <s v="21-Sep-1999"/>
    <n v="23"/>
    <n v="0"/>
    <n v="30697.71"/>
    <s v="tier - 1"/>
    <s v="tier - 2"/>
    <s v="R1011"/>
  </r>
  <r>
    <s v="ID309"/>
    <s v=" Ms"/>
    <s v="Gonzalez"/>
    <s v="  Michele"/>
    <n v="18.63"/>
    <n v="9.81"/>
    <s v="yes"/>
    <s v="No"/>
    <s v="No"/>
    <n v="2"/>
    <x v="0"/>
    <x v="2"/>
    <x v="0"/>
    <s v="11-Nov-1970"/>
    <n v="52"/>
    <n v="0"/>
    <n v="30625.65"/>
    <s v="tier - 2"/>
    <s v="tier - 3"/>
    <s v="R1011"/>
  </r>
  <r>
    <s v="ID310"/>
    <s v=" Ms"/>
    <s v="Difani"/>
    <s v="  Nikki"/>
    <n v="26.26"/>
    <n v="11.8"/>
    <s v="yes"/>
    <s v="No"/>
    <s v="No"/>
    <n v="1"/>
    <x v="0"/>
    <x v="1"/>
    <x v="0"/>
    <s v="10-Aug-1986"/>
    <n v="36"/>
    <n v="3"/>
    <n v="30530.5"/>
    <s v="tier - 2"/>
    <s v="tier - 1"/>
    <s v="R1011"/>
  </r>
  <r>
    <s v="ID311"/>
    <s v=" Mr"/>
    <s v="Turner"/>
    <s v="  Philip J."/>
    <n v="22.37"/>
    <n v="5.86"/>
    <s v="yes"/>
    <s v="No"/>
    <s v="Yes"/>
    <n v="1"/>
    <x v="0"/>
    <x v="2"/>
    <x v="1"/>
    <s v="3-Sep-1983"/>
    <n v="39"/>
    <n v="3"/>
    <n v="30457.37"/>
    <s v="tier - 2"/>
    <s v="tier - 1"/>
    <s v="R1012"/>
  </r>
  <r>
    <s v="ID312"/>
    <s v=" Mr"/>
    <s v="Widmann"/>
    <s v="  Bryan L"/>
    <n v="39.619999999999997"/>
    <n v="4.28"/>
    <s v="No"/>
    <s v="No"/>
    <s v="No"/>
    <n v="1"/>
    <x v="0"/>
    <x v="0"/>
    <x v="2"/>
    <s v="28-Oct-1998"/>
    <n v="24"/>
    <n v="0"/>
    <n v="30422.03"/>
    <s v="tier - 2"/>
    <s v="tier - 3"/>
    <s v="R1011"/>
  </r>
  <r>
    <s v="ID313"/>
    <s v=" Mr"/>
    <s v="Tunney"/>
    <s v="  Timothy F"/>
    <n v="18.329999999999998"/>
    <n v="4.16"/>
    <s v="yes"/>
    <s v="No"/>
    <s v="No"/>
    <n v="0"/>
    <x v="0"/>
    <x v="3"/>
    <x v="2"/>
    <s v="3-Sep-1976"/>
    <n v="46"/>
    <n v="2"/>
    <n v="30409.53"/>
    <s v="tier - 2"/>
    <s v="tier - 3"/>
    <s v="R1012"/>
  </r>
  <r>
    <s v="ID314"/>
    <s v=" Ms"/>
    <s v="San Juan"/>
    <s v="  Angielyn M"/>
    <n v="17.11"/>
    <n v="4.9800000000000004"/>
    <s v="yes"/>
    <s v="No"/>
    <s v="Yes"/>
    <n v="1"/>
    <x v="0"/>
    <x v="3"/>
    <x v="2"/>
    <s v="30-Jul-1969"/>
    <n v="53"/>
    <n v="0"/>
    <n v="30366.93"/>
    <s v="tier - 2"/>
    <s v="tier - 2"/>
    <s v="R1011"/>
  </r>
  <r>
    <s v="ID315"/>
    <s v=" Ms"/>
    <s v="Croll"/>
    <s v="  Jeanie M."/>
    <n v="43.5"/>
    <n v="6.38"/>
    <s v="No"/>
    <s v="yes"/>
    <s v="No"/>
    <n v="1"/>
    <x v="0"/>
    <x v="0"/>
    <x v="1"/>
    <s v="1-Jun-2004"/>
    <n v="19"/>
    <n v="0"/>
    <n v="30328.27"/>
    <s v="tier - 2"/>
    <s v="tier - 2"/>
    <s v="R1011"/>
  </r>
  <r>
    <s v="ID316"/>
    <s v=" Mr"/>
    <s v="Rolfes"/>
    <s v="  Greg"/>
    <n v="25.364999999999998"/>
    <n v="5.19"/>
    <s v="No"/>
    <s v="No"/>
    <s v="No"/>
    <n v="2"/>
    <x v="1"/>
    <x v="1"/>
    <x v="2"/>
    <s v="24-Jul-1972"/>
    <n v="50"/>
    <n v="2"/>
    <n v="30284.639999999999"/>
    <s v="tier - 1"/>
    <s v="tier - 1"/>
    <s v="R1012"/>
  </r>
  <r>
    <s v="ID317"/>
    <s v=" Mr"/>
    <s v="Hinkle"/>
    <s v="  John"/>
    <n v="28.594999999999999"/>
    <n v="10.210000000000001"/>
    <s v="No"/>
    <s v="No"/>
    <s v="No"/>
    <n v="0"/>
    <x v="1"/>
    <x v="1"/>
    <x v="0"/>
    <s v="15-Sep-1962"/>
    <n v="60"/>
    <n v="0"/>
    <n v="30260"/>
    <s v="tier - 1"/>
    <s v="tier - 1"/>
    <s v="R1014"/>
  </r>
  <r>
    <s v="ID318"/>
    <s v=" Mr"/>
    <s v="Leuchanka"/>
    <s v="  Aliaksandr"/>
    <n v="29.83"/>
    <n v="9.6999999999999993"/>
    <s v="yes"/>
    <s v="No"/>
    <s v="Yes"/>
    <n v="1"/>
    <x v="0"/>
    <x v="1"/>
    <x v="0"/>
    <s v="13-Sep-1963"/>
    <n v="59"/>
    <n v="3"/>
    <n v="30184.94"/>
    <s v="tier - 1"/>
    <s v="tier - 1"/>
    <s v="R1014"/>
  </r>
  <r>
    <s v="ID319"/>
    <s v=" Mr"/>
    <s v="Ayr"/>
    <s v="  Jason M."/>
    <n v="24.7"/>
    <n v="10.25"/>
    <s v="No"/>
    <s v="No"/>
    <s v="No"/>
    <n v="3"/>
    <x v="1"/>
    <x v="2"/>
    <x v="0"/>
    <s v="11-Aug-1958"/>
    <n v="64"/>
    <n v="1"/>
    <n v="30166.62"/>
    <s v="tier - 1"/>
    <s v="tier - 3"/>
    <s v="R1012"/>
  </r>
  <r>
    <s v="ID320"/>
    <s v=" Ms"/>
    <s v="Siegel"/>
    <s v="  Sheera K"/>
    <n v="17.940000000000001"/>
    <n v="9.77"/>
    <s v="No"/>
    <s v="No"/>
    <s v="No"/>
    <n v="0"/>
    <x v="0"/>
    <x v="3"/>
    <x v="0"/>
    <s v="25-Dec-1971"/>
    <n v="51"/>
    <n v="0"/>
    <n v="30134.75"/>
    <s v="tier - 2"/>
    <s v="tier - 3"/>
    <s v="R1011"/>
  </r>
  <r>
    <s v="ID321"/>
    <s v=" Ms"/>
    <s v="Penrose"/>
    <s v="  Janice"/>
    <n v="21.08"/>
    <n v="4.83"/>
    <s v="No"/>
    <s v="No"/>
    <s v="Yes"/>
    <n v="1"/>
    <x v="0"/>
    <x v="2"/>
    <x v="2"/>
    <s v="2-Sep-1979"/>
    <n v="43"/>
    <n v="2"/>
    <n v="30095.97"/>
    <s v="tier - 2"/>
    <s v="tier - 3"/>
    <s v="R1011"/>
  </r>
  <r>
    <s v="ID322"/>
    <s v=" Mr"/>
    <s v="Schuler"/>
    <s v="  Timothy G."/>
    <n v="37.715000000000003"/>
    <n v="10.86"/>
    <s v="yes"/>
    <s v="No"/>
    <s v="No"/>
    <n v="0"/>
    <x v="1"/>
    <x v="0"/>
    <x v="0"/>
    <s v="16-Jun-1967"/>
    <n v="55"/>
    <n v="3"/>
    <n v="30063.58"/>
    <s v="tier - 1"/>
    <s v="tier - 1"/>
    <s v="R1012"/>
  </r>
  <r>
    <s v="ID323"/>
    <s v=" Mr"/>
    <s v="Walker"/>
    <s v="  Alan R"/>
    <n v="22.39"/>
    <n v="9.5299999999999994"/>
    <s v="yes"/>
    <s v="No"/>
    <s v="No"/>
    <n v="0"/>
    <x v="0"/>
    <x v="2"/>
    <x v="0"/>
    <s v="4-Aug-1981"/>
    <n v="41"/>
    <n v="1"/>
    <n v="30026.87"/>
    <s v="tier - 2"/>
    <s v="tier - 3"/>
    <s v="R1012"/>
  </r>
  <r>
    <s v="ID324"/>
    <s v=" Mr"/>
    <s v="Stange"/>
    <s v="  Michael"/>
    <n v="28.78"/>
    <n v="5.68"/>
    <s v="No"/>
    <s v="No"/>
    <s v="No"/>
    <n v="0"/>
    <x v="0"/>
    <x v="1"/>
    <x v="2"/>
    <s v="5-Oct-1991"/>
    <n v="31"/>
    <n v="3"/>
    <n v="29969.67"/>
    <s v="tier - 1"/>
    <s v="tier - 1"/>
    <s v="R1011"/>
  </r>
  <r>
    <s v="ID325"/>
    <s v=" Ms"/>
    <s v="Roy"/>
    <s v="  Marie-France"/>
    <n v="18.329999999999998"/>
    <n v="5.57"/>
    <s v="yes"/>
    <s v="No"/>
    <s v="No"/>
    <n v="0"/>
    <x v="0"/>
    <x v="3"/>
    <x v="2"/>
    <s v="12-Jun-1976"/>
    <n v="46"/>
    <n v="2"/>
    <n v="29933.75"/>
    <s v="tier - 1"/>
    <s v="tier - 1"/>
    <s v="R1011"/>
  </r>
  <r>
    <s v="ID326"/>
    <s v=" Mr"/>
    <s v="Potere"/>
    <s v="  Erik F."/>
    <n v="26.39"/>
    <n v="4.58"/>
    <s v="yes"/>
    <s v="No"/>
    <s v="No"/>
    <n v="1"/>
    <x v="0"/>
    <x v="1"/>
    <x v="2"/>
    <s v="30-Dec-1988"/>
    <n v="34"/>
    <n v="3"/>
    <n v="29929.56"/>
    <s v="tier - 1"/>
    <s v="tier - 1"/>
    <s v="R1011"/>
  </r>
  <r>
    <s v="ID327"/>
    <s v=" Mr"/>
    <s v="Podgurski"/>
    <s v="  Andrew"/>
    <n v="19.260000000000002"/>
    <n v="8.9600000000000009"/>
    <s v="yes"/>
    <s v="No"/>
    <s v="No"/>
    <n v="1"/>
    <x v="0"/>
    <x v="2"/>
    <x v="0"/>
    <s v="19-Aug-1975"/>
    <n v="47"/>
    <n v="1"/>
    <n v="29899.25"/>
    <s v="tier - 1"/>
    <s v="tier - 3"/>
    <s v="R1011"/>
  </r>
  <r>
    <s v="ID328"/>
    <s v=" Mr"/>
    <s v="Diamond"/>
    <s v="  Anthony"/>
    <n v="26.92"/>
    <n v="6.09"/>
    <s v="No"/>
    <s v="No"/>
    <s v="No"/>
    <n v="0"/>
    <x v="0"/>
    <x v="1"/>
    <x v="1"/>
    <s v="30-Dec-1989"/>
    <n v="33"/>
    <n v="3"/>
    <n v="29852.48"/>
    <s v="tier - 1"/>
    <s v="tier - 3"/>
    <s v="R1011"/>
  </r>
  <r>
    <s v="ID329"/>
    <s v=" Mr"/>
    <s v="Sallade"/>
    <s v="  Chris"/>
    <n v="19.73"/>
    <n v="4.3600000000000003"/>
    <s v="No"/>
    <s v="No"/>
    <s v="No"/>
    <n v="0"/>
    <x v="0"/>
    <x v="2"/>
    <x v="2"/>
    <s v="29-Oct-1982"/>
    <n v="40"/>
    <n v="3"/>
    <n v="29818.76"/>
    <s v="tier - 1"/>
    <s v="tier - 1"/>
    <s v="R1012"/>
  </r>
  <r>
    <s v="ID330"/>
    <s v=" Mr"/>
    <s v="Zhang"/>
    <s v="  Yu"/>
    <n v="23.56"/>
    <n v="11.74"/>
    <s v="yes"/>
    <s v="No"/>
    <s v="No"/>
    <n v="0"/>
    <x v="0"/>
    <x v="2"/>
    <x v="0"/>
    <s v="13-Aug-1981"/>
    <n v="41"/>
    <n v="1"/>
    <n v="29816.639999999999"/>
    <s v="tier - 1"/>
    <s v="tier - 2"/>
    <s v="R1011"/>
  </r>
  <r>
    <s v="ID331"/>
    <s v=" Mr"/>
    <s v="Chatfield"/>
    <s v="  Caleb N"/>
    <n v="37.67"/>
    <n v="5.89"/>
    <s v="No"/>
    <s v="No"/>
    <s v="No"/>
    <n v="1"/>
    <x v="0"/>
    <x v="0"/>
    <x v="1"/>
    <s v="20-Jun-1998"/>
    <n v="24"/>
    <n v="0"/>
    <n v="29760.6"/>
    <s v="tier - 1"/>
    <s v="tier - 2"/>
    <s v="R1011"/>
  </r>
  <r>
    <s v="ID332"/>
    <s v=" Mr"/>
    <s v="Bruns"/>
    <s v="  Jason M."/>
    <n v="18.73"/>
    <n v="10.64"/>
    <s v="No"/>
    <s v="No"/>
    <s v="No"/>
    <n v="2"/>
    <x v="0"/>
    <x v="2"/>
    <x v="0"/>
    <s v="23-Aug-1973"/>
    <n v="49"/>
    <n v="0"/>
    <n v="29757.69"/>
    <s v="tier - 1"/>
    <s v="tier - 3"/>
    <s v="R1011"/>
  </r>
  <r>
    <s v="ID333"/>
    <s v=" Ms"/>
    <s v="Yochum"/>
    <s v="  Angela R"/>
    <n v="33.090000000000003"/>
    <n v="6.06"/>
    <s v="No"/>
    <s v="No"/>
    <s v="Yes"/>
    <n v="1"/>
    <x v="0"/>
    <x v="0"/>
    <x v="1"/>
    <s v="27-Jul-1993"/>
    <n v="29"/>
    <n v="0"/>
    <n v="29622.69"/>
    <s v="tier - 1"/>
    <s v="tier - 1"/>
    <s v="R1011"/>
  </r>
  <r>
    <s v="ID334"/>
    <s v=" Mr"/>
    <s v="Freeburn"/>
    <s v="  Keith J"/>
    <n v="18.329999999999998"/>
    <n v="7.46"/>
    <s v="yes"/>
    <s v="No"/>
    <s v="No"/>
    <n v="1"/>
    <x v="0"/>
    <x v="3"/>
    <x v="0"/>
    <s v="3-Nov-1975"/>
    <n v="47"/>
    <n v="1"/>
    <n v="29583.8"/>
    <s v="tier - 1"/>
    <s v="tier - 1"/>
    <s v="R1011"/>
  </r>
  <r>
    <s v="ID335"/>
    <s v=" Ms"/>
    <s v="Spencer"/>
    <s v="  Emma"/>
    <n v="27.74"/>
    <n v="4.68"/>
    <s v="yes"/>
    <s v="No"/>
    <s v="No"/>
    <n v="2"/>
    <x v="0"/>
    <x v="1"/>
    <x v="2"/>
    <s v="20-Oct-1959"/>
    <n v="63"/>
    <n v="0"/>
    <n v="29523.17"/>
    <s v="tier - 1"/>
    <s v="tier - 2"/>
    <s v="R1024"/>
  </r>
  <r>
    <s v="ID336"/>
    <s v=" Mr"/>
    <s v="Jarosik"/>
    <s v="  Nathan A"/>
    <n v="24.2"/>
    <n v="6.15"/>
    <s v="No"/>
    <s v="No"/>
    <s v="No"/>
    <n v="1"/>
    <x v="0"/>
    <x v="2"/>
    <x v="1"/>
    <s v="16-Jul-1987"/>
    <n v="35"/>
    <n v="3"/>
    <n v="29443.59"/>
    <s v="tier - 1"/>
    <s v="tier - 1"/>
    <s v="R1011"/>
  </r>
  <r>
    <s v="ID337"/>
    <s v=" Ms"/>
    <s v="Heinzen"/>
    <s v="  Kathryn"/>
    <n v="22.03"/>
    <n v="4.28"/>
    <s v="yes"/>
    <s v="No"/>
    <s v="No"/>
    <n v="0"/>
    <x v="0"/>
    <x v="2"/>
    <x v="2"/>
    <s v="7-Nov-1985"/>
    <n v="37"/>
    <n v="3"/>
    <n v="29352.560000000001"/>
    <s v="tier - 1"/>
    <s v="tier - 1"/>
    <s v="R1011"/>
  </r>
  <r>
    <s v="ID338"/>
    <s v=" Ms"/>
    <s v="Kelley"/>
    <s v="  Elizabeth H."/>
    <n v="26.885000000000002"/>
    <n v="9.86"/>
    <s v="No"/>
    <s v="No"/>
    <s v="No"/>
    <n v="3"/>
    <x v="0"/>
    <x v="1"/>
    <x v="0"/>
    <s v="5-Jun-1958"/>
    <n v="65"/>
    <n v="0"/>
    <n v="29330.98"/>
    <s v="tier - 1"/>
    <s v="tier - 2"/>
    <s v="R1012"/>
  </r>
  <r>
    <s v="ID339"/>
    <s v=" Mr"/>
    <s v="Thacker"/>
    <s v="  Ben"/>
    <n v="16.36"/>
    <n v="11.19"/>
    <s v="No"/>
    <s v="No"/>
    <s v="No"/>
    <n v="0"/>
    <x v="0"/>
    <x v="3"/>
    <x v="0"/>
    <s v="21-Jul-1978"/>
    <n v="44"/>
    <n v="2"/>
    <n v="29227.599999999999"/>
    <s v="tier - 1"/>
    <s v="tier - 3"/>
    <s v="R1012"/>
  </r>
  <r>
    <s v="ID340"/>
    <s v=" Ms"/>
    <s v="Jeseritz"/>
    <s v="  Cheryl A"/>
    <n v="32.299999999999997"/>
    <n v="4.8899999999999997"/>
    <s v="yes"/>
    <s v="No"/>
    <s v="Yes"/>
    <n v="1"/>
    <x v="1"/>
    <x v="0"/>
    <x v="2"/>
    <s v="9-Jul-1969"/>
    <n v="53"/>
    <n v="2"/>
    <n v="29186.48"/>
    <s v="tier - 1"/>
    <s v="tier - 3"/>
    <s v="R1024"/>
  </r>
  <r>
    <s v="ID341"/>
    <s v=" Ms"/>
    <s v="Hohman"/>
    <s v="  Kimberly A"/>
    <n v="16.05"/>
    <n v="4.3499999999999996"/>
    <s v="yes"/>
    <s v="No"/>
    <s v="No"/>
    <n v="0"/>
    <x v="0"/>
    <x v="3"/>
    <x v="2"/>
    <s v="8-Nov-1976"/>
    <n v="46"/>
    <n v="2"/>
    <n v="29160.39"/>
    <s v="tier - 1"/>
    <s v="tier - 2"/>
    <s v="R1011"/>
  </r>
  <r>
    <s v="ID342"/>
    <s v=" Ms"/>
    <s v="Hill"/>
    <s v="  Cynthia"/>
    <n v="29.07"/>
    <n v="8.66"/>
    <s v="yes"/>
    <s v="No"/>
    <s v="No"/>
    <n v="2"/>
    <x v="0"/>
    <x v="1"/>
    <x v="0"/>
    <s v="24-Dec-1961"/>
    <n v="61"/>
    <n v="0"/>
    <n v="29141.360000000001"/>
    <s v="tier - 1"/>
    <s v="tier - 3"/>
    <s v="R1012"/>
  </r>
  <r>
    <s v="ID343"/>
    <s v=" Ms"/>
    <s v="Kuepfer"/>
    <s v="  Jessica"/>
    <n v="17.43"/>
    <n v="8.64"/>
    <s v="No"/>
    <s v="No"/>
    <s v="No"/>
    <n v="0"/>
    <x v="0"/>
    <x v="3"/>
    <x v="0"/>
    <s v="29-Nov-1978"/>
    <n v="44"/>
    <n v="2"/>
    <n v="29114.77"/>
    <s v="tier - 1"/>
    <s v="tier - 1"/>
    <s v="R1011"/>
  </r>
  <r>
    <s v="ID344"/>
    <s v=" Mr"/>
    <s v="Kaczmarek"/>
    <s v="  Bruce"/>
    <n v="19.329999999999998"/>
    <n v="4.2699999999999996"/>
    <s v="No"/>
    <s v="No"/>
    <s v="No"/>
    <n v="0"/>
    <x v="0"/>
    <x v="2"/>
    <x v="2"/>
    <s v="14-Jul-1980"/>
    <n v="42"/>
    <n v="2"/>
    <n v="29114.21"/>
    <s v="tier - 1"/>
    <s v="tier - 3"/>
    <s v="R1011"/>
  </r>
  <r>
    <s v="ID345"/>
    <s v=" Ms"/>
    <s v="Pitt"/>
    <s v="  Allison"/>
    <n v="30.52"/>
    <n v="4.21"/>
    <s v="No"/>
    <s v="No"/>
    <s v="No"/>
    <n v="1"/>
    <x v="0"/>
    <x v="0"/>
    <x v="2"/>
    <s v="7-Jul-1992"/>
    <n v="30"/>
    <n v="0"/>
    <n v="29007.82"/>
    <s v="tier - 1"/>
    <s v="tier - 3"/>
    <s v="R1011"/>
  </r>
  <r>
    <s v="ID346"/>
    <s v=" Mr"/>
    <s v="Lorton"/>
    <s v="  Alex"/>
    <n v="39.21"/>
    <n v="5.04"/>
    <s v="No"/>
    <s v="No"/>
    <s v="Yes"/>
    <n v="1"/>
    <x v="0"/>
    <x v="0"/>
    <x v="2"/>
    <s v="1-Sep-2003"/>
    <n v="19"/>
    <n v="0"/>
    <n v="28998.68"/>
    <s v="tier - 1"/>
    <s v="tier - 3"/>
    <s v="R1011"/>
  </r>
  <r>
    <s v="ID347"/>
    <s v=" Ms"/>
    <s v="Castaneda"/>
    <s v="  Gabriela"/>
    <n v="26.98"/>
    <n v="5.21"/>
    <s v="yes"/>
    <s v="No"/>
    <s v="No"/>
    <n v="2"/>
    <x v="0"/>
    <x v="1"/>
    <x v="2"/>
    <s v="5-Dec-1959"/>
    <n v="63"/>
    <n v="0"/>
    <n v="28950.47"/>
    <s v="tier - 1"/>
    <s v="tier - 1"/>
    <s v="R1012"/>
  </r>
  <r>
    <s v="ID348"/>
    <s v=" Ms"/>
    <s v="Cherop"/>
    <s v="  Sharon"/>
    <n v="25.84"/>
    <n v="8.83"/>
    <s v="No"/>
    <s v="No"/>
    <s v="No"/>
    <n v="0"/>
    <x v="1"/>
    <x v="1"/>
    <x v="0"/>
    <s v="25-Jul-1962"/>
    <n v="60"/>
    <n v="0"/>
    <n v="28923.14"/>
    <s v="tier - 1"/>
    <s v="tier - 1"/>
    <s v="R1012"/>
  </r>
  <r>
    <s v="ID349"/>
    <s v=" Mr"/>
    <s v="Howell"/>
    <s v="  Jason A"/>
    <n v="28.31"/>
    <n v="8.4700000000000006"/>
    <s v="yes"/>
    <s v="No"/>
    <s v="No"/>
    <n v="2"/>
    <x v="0"/>
    <x v="1"/>
    <x v="0"/>
    <s v="3-Aug-1961"/>
    <n v="61"/>
    <n v="1"/>
    <n v="28868.66"/>
    <s v="tier - 1"/>
    <s v="tier - 2"/>
    <s v="R1012"/>
  </r>
  <r>
    <s v="ID350"/>
    <s v=" Ms"/>
    <s v="Palmer"/>
    <s v="  Chelsey C."/>
    <n v="23.94"/>
    <n v="4.2"/>
    <s v="No"/>
    <s v="No"/>
    <s v="No"/>
    <n v="0"/>
    <x v="0"/>
    <x v="2"/>
    <x v="2"/>
    <s v="5-Dec-1990"/>
    <n v="32"/>
    <n v="3"/>
    <n v="28716.14"/>
    <s v="tier - 1"/>
    <s v="tier - 3"/>
    <s v="R1011"/>
  </r>
  <r>
    <s v="ID351"/>
    <s v=" Mr"/>
    <s v="Olson"/>
    <s v="  Devon A."/>
    <n v="20.03"/>
    <n v="6.14"/>
    <s v="yes"/>
    <s v="No"/>
    <s v="No"/>
    <n v="0"/>
    <x v="0"/>
    <x v="2"/>
    <x v="1"/>
    <s v="27-Sep-1985"/>
    <n v="37"/>
    <n v="3"/>
    <n v="28542.86"/>
    <s v="tier - 1"/>
    <s v="tier - 3"/>
    <s v="R1011"/>
  </r>
  <r>
    <s v="ID352"/>
    <s v=" Ms"/>
    <s v="Waldron"/>
    <s v="  Joni L"/>
    <n v="41.42"/>
    <n v="6.07"/>
    <s v="No"/>
    <s v="No"/>
    <s v="No"/>
    <n v="0"/>
    <x v="1"/>
    <x v="0"/>
    <x v="1"/>
    <s v="11-Dec-1982"/>
    <n v="40"/>
    <n v="1"/>
    <n v="28476.73"/>
    <s v="tier - 1"/>
    <s v="tier - 2"/>
    <s v="R1012"/>
  </r>
  <r>
    <s v="ID353"/>
    <s v=" Mr"/>
    <s v="Meyer"/>
    <s v="  Colin"/>
    <n v="36.67"/>
    <n v="10.210000000000001"/>
    <s v="No"/>
    <s v="No"/>
    <s v="No"/>
    <n v="0"/>
    <x v="1"/>
    <x v="0"/>
    <x v="0"/>
    <s v="16-Sep-1974"/>
    <n v="48"/>
    <n v="1"/>
    <n v="28468.92"/>
    <s v="tier - 1"/>
    <s v="tier - 1"/>
    <s v="R1012"/>
  </r>
  <r>
    <s v="ID354"/>
    <s v=" Ms"/>
    <s v="Stack"/>
    <s v="  Rachael"/>
    <n v="27.645"/>
    <n v="4.6900000000000004"/>
    <s v="No"/>
    <s v="No"/>
    <s v="No"/>
    <n v="0"/>
    <x v="1"/>
    <x v="1"/>
    <x v="2"/>
    <s v="2-Dec-1977"/>
    <n v="45"/>
    <n v="1"/>
    <n v="28340.19"/>
    <s v="tier - 1"/>
    <s v="tier - 2"/>
    <s v="R1012"/>
  </r>
  <r>
    <s v="ID355"/>
    <s v=" Ms"/>
    <s v="Sanchez Y Torres"/>
    <s v="  Maricela"/>
    <n v="22.72"/>
    <n v="5.71"/>
    <s v="No"/>
    <s v="No"/>
    <s v="No"/>
    <n v="0"/>
    <x v="0"/>
    <x v="2"/>
    <x v="1"/>
    <s v="24-Dec-1990"/>
    <n v="32"/>
    <n v="3"/>
    <n v="28302.33"/>
    <s v="tier - 1"/>
    <s v="tier - 2"/>
    <s v="R1011"/>
  </r>
  <r>
    <s v="ID356"/>
    <s v=" Ms"/>
    <s v="Daniels"/>
    <s v="  Marie"/>
    <n v="36.520000000000003"/>
    <n v="9.07"/>
    <s v="yes"/>
    <s v="No"/>
    <s v="Yes"/>
    <n v="1"/>
    <x v="1"/>
    <x v="0"/>
    <x v="0"/>
    <s v="25-Nov-1963"/>
    <n v="59"/>
    <n v="1"/>
    <n v="28287.9"/>
    <s v="tier - 1"/>
    <s v="tier - 1"/>
    <s v="R1013"/>
  </r>
  <r>
    <s v="ID357"/>
    <s v=" Mr"/>
    <s v="Pepp"/>
    <s v="  Frank"/>
    <n v="33.96"/>
    <n v="4.99"/>
    <s v="No"/>
    <s v="No"/>
    <s v="No"/>
    <n v="0"/>
    <x v="0"/>
    <x v="0"/>
    <x v="2"/>
    <s v="6-Sep-1999"/>
    <n v="23"/>
    <n v="0"/>
    <n v="28245.34"/>
    <s v="tier - 1"/>
    <s v="tier - 3"/>
    <s v="R1011"/>
  </r>
  <r>
    <s v="ID358"/>
    <s v=" Mr"/>
    <s v="Buechler"/>
    <s v="  Jeffry"/>
    <n v="26.695"/>
    <n v="8.31"/>
    <s v="No"/>
    <s v="No"/>
    <s v="No"/>
    <n v="0"/>
    <x v="0"/>
    <x v="1"/>
    <x v="0"/>
    <s v="22-Nov-1960"/>
    <n v="62"/>
    <n v="0"/>
    <n v="28101.33"/>
    <s v="tier - 1"/>
    <s v="tier - 2"/>
    <s v="R1019"/>
  </r>
  <r>
    <s v="ID359"/>
    <s v=" Mr"/>
    <s v="Buenting"/>
    <s v="  Mike"/>
    <n v="18.45"/>
    <n v="5.07"/>
    <s v="yes"/>
    <s v="No"/>
    <s v="No"/>
    <n v="0"/>
    <x v="0"/>
    <x v="3"/>
    <x v="2"/>
    <s v="29-Nov-1985"/>
    <n v="37"/>
    <n v="3"/>
    <n v="28006.94"/>
    <s v="tier - 1"/>
    <s v="tier - 2"/>
    <s v="R1011"/>
  </r>
  <r>
    <s v="ID360"/>
    <s v=" Mr"/>
    <s v="Evans"/>
    <s v="  Rick"/>
    <n v="33.18"/>
    <n v="4.79"/>
    <s v="No"/>
    <s v="No"/>
    <s v="No"/>
    <n v="0"/>
    <x v="0"/>
    <x v="0"/>
    <x v="2"/>
    <s v="21-Dec-1999"/>
    <n v="23"/>
    <n v="0"/>
    <n v="27980.77"/>
    <s v="tier - 1"/>
    <s v="tier - 1"/>
    <s v="R1011"/>
  </r>
  <r>
    <s v="ID361"/>
    <s v=" Mr"/>
    <s v="Arcand"/>
    <s v="  Pierre-Michel"/>
    <n v="36.1"/>
    <n v="11.39"/>
    <s v="yes"/>
    <s v="No"/>
    <s v="No"/>
    <n v="2"/>
    <x v="1"/>
    <x v="0"/>
    <x v="0"/>
    <s v="28-Jul-1961"/>
    <n v="61"/>
    <n v="3"/>
    <n v="27941.29"/>
    <s v="tier - 1"/>
    <s v="tier - 3"/>
    <s v="R1011"/>
  </r>
  <r>
    <s v="ID362"/>
    <s v=" Mr"/>
    <s v="Kesack"/>
    <s v="  Daniel"/>
    <n v="22.77"/>
    <n v="6"/>
    <s v="No"/>
    <s v="No"/>
    <s v="No"/>
    <n v="0"/>
    <x v="0"/>
    <x v="2"/>
    <x v="1"/>
    <s v="4-Jun-1991"/>
    <n v="32"/>
    <n v="3"/>
    <n v="27931.11"/>
    <s v="tier - 1"/>
    <s v="tier - 3"/>
    <s v="R1011"/>
  </r>
  <r>
    <s v="ID363"/>
    <s v=" Mr"/>
    <s v="Post"/>
    <s v="  Brian L."/>
    <n v="21.24"/>
    <n v="5.13"/>
    <s v="No"/>
    <s v="No"/>
    <s v="No"/>
    <n v="0"/>
    <x v="0"/>
    <x v="2"/>
    <x v="2"/>
    <s v="21-Nov-1989"/>
    <n v="33"/>
    <n v="3"/>
    <n v="27925.86"/>
    <s v="tier - 1"/>
    <s v="tier - 2"/>
    <s v="R1011"/>
  </r>
  <r>
    <s v="ID364"/>
    <s v=" Ms"/>
    <s v="Dunne"/>
    <s v="  Morgan M."/>
    <n v="17.600000000000001"/>
    <n v="5.26"/>
    <s v="yes"/>
    <s v="No"/>
    <s v="No"/>
    <n v="0"/>
    <x v="0"/>
    <x v="3"/>
    <x v="2"/>
    <s v="4-Dec-1985"/>
    <n v="37"/>
    <n v="3"/>
    <n v="27849.94"/>
    <s v="tier - 1"/>
    <s v="tier - 1"/>
    <s v="R1011"/>
  </r>
  <r>
    <s v="ID365"/>
    <s v=" Ms"/>
    <s v="Kilel"/>
    <s v="  Caroline"/>
    <n v="26.29"/>
    <n v="6.84"/>
    <s v="No"/>
    <s v="No"/>
    <s v="No"/>
    <n v="0"/>
    <x v="0"/>
    <x v="1"/>
    <x v="0"/>
    <s v="6-Jul-1960"/>
    <n v="62"/>
    <n v="0"/>
    <n v="27808.73"/>
    <s v="tier - 1"/>
    <s v="tier - 1"/>
    <s v="R1013"/>
  </r>
  <r>
    <s v="ID366"/>
    <s v=" Mr"/>
    <s v="Nicholson"/>
    <s v="  Drew T."/>
    <n v="35.31"/>
    <n v="9.0399999999999991"/>
    <s v="No"/>
    <s v="No"/>
    <s v="No"/>
    <n v="0"/>
    <x v="1"/>
    <x v="0"/>
    <x v="0"/>
    <s v="6-Dec-2002"/>
    <n v="20"/>
    <n v="1"/>
    <n v="27724.29"/>
    <s v="tier - 1"/>
    <s v="tier - 3"/>
    <s v="R1013"/>
  </r>
  <r>
    <s v="ID367"/>
    <s v=" Mr"/>
    <s v="Susmann"/>
    <s v="  Austin W"/>
    <n v="27.04"/>
    <n v="4.0999999999999996"/>
    <s v="No"/>
    <s v="No"/>
    <s v="No"/>
    <n v="1"/>
    <x v="0"/>
    <x v="1"/>
    <x v="2"/>
    <s v="3-Jul-1992"/>
    <n v="30"/>
    <n v="0"/>
    <n v="27696.11"/>
    <s v="tier - 1"/>
    <s v="tier - 2"/>
    <s v="R1011"/>
  </r>
  <r>
    <s v="ID368"/>
    <s v=" Ms"/>
    <s v="Harsh"/>
    <s v="  Berenice"/>
    <n v="30.23"/>
    <n v="4.2300000000000004"/>
    <s v="yes"/>
    <s v="No"/>
    <s v="Yes"/>
    <n v="1"/>
    <x v="0"/>
    <x v="0"/>
    <x v="2"/>
    <s v="7-Oct-1997"/>
    <n v="25"/>
    <n v="0"/>
    <n v="27625.17"/>
    <s v="tier - 1"/>
    <s v="tier - 1"/>
    <s v="R1011"/>
  </r>
  <r>
    <s v="ID369"/>
    <s v=" Mr"/>
    <s v="Pocasangre"/>
    <s v="  Kenneth A"/>
    <n v="30.6"/>
    <n v="6.48"/>
    <s v="yes"/>
    <s v="No"/>
    <s v="Yes"/>
    <n v="1"/>
    <x v="0"/>
    <x v="0"/>
    <x v="1"/>
    <s v="9-Sep-1997"/>
    <n v="25"/>
    <n v="0"/>
    <n v="27619.360000000001"/>
    <s v="tier - 2"/>
    <s v="tier - 3"/>
    <s v="R1011"/>
  </r>
  <r>
    <s v="ID370"/>
    <s v=" Mr"/>
    <s v="Martinez Lopez"/>
    <s v="  Miguel"/>
    <n v="26.8"/>
    <n v="5.53"/>
    <s v="No"/>
    <s v="No"/>
    <s v="No"/>
    <n v="1"/>
    <x v="0"/>
    <x v="1"/>
    <x v="2"/>
    <s v="11-Jun-1992"/>
    <n v="30"/>
    <n v="0"/>
    <n v="27614.71"/>
    <s v="tier - 2"/>
    <s v="tier - 3"/>
    <s v="R1011"/>
  </r>
  <r>
    <s v="ID371"/>
    <s v=" Ms"/>
    <s v="Riegel"/>
    <s v="  Hadley T."/>
    <n v="16.86"/>
    <n v="4.07"/>
    <s v="yes"/>
    <s v="No"/>
    <s v="No"/>
    <n v="0"/>
    <x v="0"/>
    <x v="3"/>
    <x v="2"/>
    <s v="6-Nov-1985"/>
    <n v="37"/>
    <n v="3"/>
    <n v="27598.93"/>
    <s v="tier - 2"/>
    <s v="tier - 1"/>
    <s v="R1011"/>
  </r>
  <r>
    <s v="ID372"/>
    <s v=" Mr"/>
    <s v="Monson"/>
    <s v="  Taylor"/>
    <n v="16.3"/>
    <n v="5.51"/>
    <s v="No"/>
    <s v="No"/>
    <s v="No"/>
    <n v="1"/>
    <x v="0"/>
    <x v="3"/>
    <x v="2"/>
    <s v="22-Jul-1984"/>
    <n v="38"/>
    <n v="3"/>
    <n v="27534.53"/>
    <s v="tier - 2"/>
    <s v="tier - 2"/>
    <s v="R1011"/>
  </r>
  <r>
    <s v="ID373"/>
    <s v=" Ms"/>
    <s v="Klubben"/>
    <s v="  Tenielle M"/>
    <n v="29.81"/>
    <n v="11.66"/>
    <s v="No"/>
    <s v="No"/>
    <s v="No"/>
    <n v="0"/>
    <x v="0"/>
    <x v="1"/>
    <x v="0"/>
    <s v="19-Oct-1965"/>
    <n v="57"/>
    <n v="0"/>
    <n v="27533.91"/>
    <s v="tier - 2"/>
    <s v="tier - 3"/>
    <s v="R1013"/>
  </r>
  <r>
    <s v="ID374"/>
    <s v=" Ms"/>
    <s v="Mascaro"/>
    <s v="  Andrea"/>
    <n v="16.329999999999998"/>
    <n v="7.26"/>
    <s v="yes"/>
    <s v="No"/>
    <s v="No"/>
    <n v="0"/>
    <x v="0"/>
    <x v="3"/>
    <x v="0"/>
    <s v="3-Oct-1981"/>
    <n v="41"/>
    <n v="1"/>
    <n v="27495.59"/>
    <s v="tier - 2"/>
    <s v="tier - 1"/>
    <s v="R1011"/>
  </r>
  <r>
    <s v="ID375"/>
    <s v=" Ms"/>
    <s v="Norvell"/>
    <s v="  Nora P"/>
    <n v="16.37"/>
    <n v="4.79"/>
    <s v="yes"/>
    <s v="No"/>
    <s v="No"/>
    <n v="0"/>
    <x v="0"/>
    <x v="3"/>
    <x v="2"/>
    <s v="5-Dec-1985"/>
    <n v="37"/>
    <n v="3"/>
    <n v="27432.73"/>
    <s v="tier - 2"/>
    <s v="tier - 1"/>
    <s v="R1011"/>
  </r>
  <r>
    <s v="ID376"/>
    <s v=" Mr"/>
    <s v="Ornelas"/>
    <s v="  Zachary"/>
    <n v="22.42"/>
    <n v="4.68"/>
    <s v="yes"/>
    <s v="No"/>
    <s v="No"/>
    <n v="1"/>
    <x v="1"/>
    <x v="2"/>
    <x v="2"/>
    <s v="15-Sep-1988"/>
    <n v="34"/>
    <n v="2"/>
    <n v="27375.9"/>
    <s v="tier - 2"/>
    <s v="tier - 3"/>
    <s v="R1015"/>
  </r>
  <r>
    <s v="ID377"/>
    <s v=" Mr"/>
    <s v="Fitzpatrick"/>
    <s v="  Michael"/>
    <n v="31.35"/>
    <n v="4.33"/>
    <s v="yes"/>
    <s v="No"/>
    <s v="Yes"/>
    <n v="1"/>
    <x v="1"/>
    <x v="0"/>
    <x v="2"/>
    <s v="16-Oct-1969"/>
    <n v="53"/>
    <n v="0"/>
    <n v="27346.04"/>
    <s v="tier - 2"/>
    <s v="tier - 2"/>
    <s v="R1013"/>
  </r>
  <r>
    <s v="ID378"/>
    <s v=" Ms"/>
    <s v="Bloomquist"/>
    <s v="  Alyssa K."/>
    <n v="31.9"/>
    <n v="11.89"/>
    <s v="No"/>
    <s v="No"/>
    <s v="No"/>
    <n v="0"/>
    <x v="1"/>
    <x v="0"/>
    <x v="0"/>
    <s v="6-Jun-1968"/>
    <n v="55"/>
    <n v="3"/>
    <n v="27322.73"/>
    <s v="tier - 2"/>
    <s v="tier - 2"/>
    <s v="R1013"/>
  </r>
  <r>
    <s v="ID379"/>
    <s v=" Ms"/>
    <s v="Wick"/>
    <s v="  Heather"/>
    <n v="30.6"/>
    <n v="5.24"/>
    <s v="No"/>
    <s v="No"/>
    <s v="No"/>
    <n v="0"/>
    <x v="0"/>
    <x v="0"/>
    <x v="2"/>
    <s v="2-Dec-1999"/>
    <n v="23"/>
    <n v="0"/>
    <n v="27236.959999999999"/>
    <s v="tier - 2"/>
    <s v="tier - 1"/>
    <s v="R1011"/>
  </r>
  <r>
    <s v="ID380"/>
    <s v=" Mr"/>
    <s v="Zappala"/>
    <s v="  Dante"/>
    <n v="28.975000000000001"/>
    <n v="7.63"/>
    <s v="No"/>
    <s v="No"/>
    <s v="No"/>
    <n v="0"/>
    <x v="0"/>
    <x v="1"/>
    <x v="0"/>
    <s v="21-Dec-1965"/>
    <n v="57"/>
    <n v="0"/>
    <n v="27218.44"/>
    <s v="tier - 2"/>
    <s v="tier - 1"/>
    <s v="R1017"/>
  </r>
  <r>
    <s v="ID381"/>
    <s v=" Ms"/>
    <s v="Earle"/>
    <s v="  Sara E."/>
    <n v="24.86"/>
    <n v="8.92"/>
    <s v="yes"/>
    <s v="No"/>
    <s v="No"/>
    <n v="2"/>
    <x v="1"/>
    <x v="2"/>
    <x v="0"/>
    <s v="2-Oct-1970"/>
    <n v="52"/>
    <n v="0"/>
    <n v="27117.99"/>
    <s v="tier - 2"/>
    <s v="tier - 2"/>
    <s v="R1013"/>
  </r>
  <r>
    <s v="ID382"/>
    <s v=" Mr"/>
    <s v="Majewski"/>
    <s v="  Scott"/>
    <n v="19.54"/>
    <n v="5.37"/>
    <s v="No"/>
    <s v="No"/>
    <s v="No"/>
    <n v="0"/>
    <x v="0"/>
    <x v="2"/>
    <x v="2"/>
    <s v="13-Dec-1990"/>
    <n v="32"/>
    <n v="3"/>
    <n v="27092.38"/>
    <s v="tier - 2"/>
    <s v="tier - 3"/>
    <s v="R1011"/>
  </r>
  <r>
    <s v="ID383"/>
    <s v=" Mr"/>
    <s v="Apfelbaum"/>
    <s v="  Sean"/>
    <n v="26.74"/>
    <n v="4.3099999999999996"/>
    <s v="No"/>
    <s v="No"/>
    <s v="No"/>
    <n v="0"/>
    <x v="0"/>
    <x v="1"/>
    <x v="2"/>
    <s v="2-Jul-1994"/>
    <n v="28"/>
    <n v="0"/>
    <n v="27080.639999999999"/>
    <s v="tier - 2"/>
    <s v="tier - 2"/>
    <s v="R1011"/>
  </r>
  <r>
    <s v="ID384"/>
    <s v=" Ms"/>
    <s v="Graham"/>
    <s v="  Danielle"/>
    <n v="22.99"/>
    <n v="10.46"/>
    <s v="No"/>
    <s v="No"/>
    <s v="No"/>
    <n v="3"/>
    <x v="0"/>
    <x v="2"/>
    <x v="0"/>
    <s v="30-Jun-1958"/>
    <n v="64"/>
    <n v="0"/>
    <n v="27037.91"/>
    <s v="tier - 2"/>
    <s v="tier - 2"/>
    <s v="R1013"/>
  </r>
  <r>
    <s v="ID385"/>
    <s v=" Mr"/>
    <s v="Whitacre"/>
    <s v="  Andrew D."/>
    <n v="31.46"/>
    <n v="7.39"/>
    <s v="No"/>
    <s v="No"/>
    <s v="No"/>
    <n v="0"/>
    <x v="1"/>
    <x v="0"/>
    <x v="0"/>
    <s v="9-Jul-1960"/>
    <n v="62"/>
    <n v="1"/>
    <n v="27000.98"/>
    <s v="tier - 2"/>
    <s v="tier - 2"/>
    <s v="R1013"/>
  </r>
  <r>
    <s v="ID386"/>
    <s v=" Mr"/>
    <s v="Wegener"/>
    <s v="  Joel D"/>
    <n v="30.86"/>
    <n v="6.18"/>
    <s v="No"/>
    <s v="yes"/>
    <s v="No"/>
    <n v="2"/>
    <x v="0"/>
    <x v="0"/>
    <x v="1"/>
    <s v="9-Nov-2000"/>
    <n v="22"/>
    <n v="0"/>
    <n v="26936.98"/>
    <s v="tier - 2"/>
    <s v="tier - 3"/>
    <s v="R1011"/>
  </r>
  <r>
    <s v="ID387"/>
    <s v=" Ms"/>
    <s v="Collie"/>
    <s v="  Michelle"/>
    <n v="31.96"/>
    <n v="8.86"/>
    <s v="No"/>
    <s v="No"/>
    <s v="No"/>
    <n v="0"/>
    <x v="0"/>
    <x v="0"/>
    <x v="0"/>
    <s v="17-Jun-2002"/>
    <n v="20"/>
    <n v="0"/>
    <n v="26927.69"/>
    <s v="tier - 2"/>
    <s v="tier - 2"/>
    <s v="R1011"/>
  </r>
  <r>
    <s v="ID388"/>
    <s v=" Mr"/>
    <s v="Murphy"/>
    <s v="  Michael J."/>
    <n v="23.76"/>
    <n v="10.96"/>
    <s v="No"/>
    <s v="No"/>
    <s v="No"/>
    <n v="3"/>
    <x v="0"/>
    <x v="2"/>
    <x v="0"/>
    <s v="25-Dec-1958"/>
    <n v="64"/>
    <n v="0"/>
    <n v="26926.51"/>
    <s v="tier - 2"/>
    <s v="tier - 1"/>
    <s v="R1013"/>
  </r>
  <r>
    <s v="ID389"/>
    <s v=" Ms"/>
    <s v="Butters"/>
    <s v="  Nikki"/>
    <n v="19.38"/>
    <n v="6.28"/>
    <s v="No"/>
    <s v="No"/>
    <s v="No"/>
    <n v="0"/>
    <x v="0"/>
    <x v="2"/>
    <x v="1"/>
    <s v="22-Aug-1991"/>
    <n v="31"/>
    <n v="3"/>
    <n v="26912.560000000001"/>
    <s v="tier - 2"/>
    <s v="tier - 2"/>
    <s v="R1011"/>
  </r>
  <r>
    <s v="ID390"/>
    <s v=" Ms"/>
    <s v="Cook"/>
    <s v="  Summer B."/>
    <n v="16.21"/>
    <n v="6.29"/>
    <s v="yes"/>
    <s v="No"/>
    <s v="No"/>
    <n v="1"/>
    <x v="0"/>
    <x v="3"/>
    <x v="1"/>
    <s v="22-Jul-1988"/>
    <n v="34"/>
    <n v="3"/>
    <n v="26607.89"/>
    <s v="tier - 2"/>
    <s v="tier - 1"/>
    <s v="R1011"/>
  </r>
  <r>
    <s v="ID391"/>
    <s v=" Mr"/>
    <s v="Breen"/>
    <s v="  Edward"/>
    <n v="32.54"/>
    <n v="4.0199999999999996"/>
    <s v="No"/>
    <s v="yes"/>
    <s v="No"/>
    <n v="1"/>
    <x v="0"/>
    <x v="0"/>
    <x v="2"/>
    <s v="5-Sep-2004"/>
    <n v="18"/>
    <n v="0"/>
    <n v="26479.4"/>
    <s v="tier - 2"/>
    <s v="tier - 2"/>
    <s v="R1011"/>
  </r>
  <r>
    <s v="ID392"/>
    <s v=" Mr"/>
    <s v="Fitzsimons"/>
    <s v="  Ryan"/>
    <n v="36.765000000000001"/>
    <n v="11.95"/>
    <s v="yes"/>
    <s v="No"/>
    <s v="No"/>
    <n v="2"/>
    <x v="1"/>
    <x v="0"/>
    <x v="0"/>
    <s v="27-Aug-1970"/>
    <n v="52"/>
    <n v="2"/>
    <n v="26467.1"/>
    <s v="tier - 2"/>
    <s v="tier - 3"/>
    <s v="R1012"/>
  </r>
  <r>
    <s v="ID393"/>
    <s v=" Ms"/>
    <s v="Houle"/>
    <s v="  Kacee"/>
    <n v="35.909999999999997"/>
    <n v="8.7100000000000009"/>
    <s v="No"/>
    <s v="No"/>
    <s v="No"/>
    <n v="0"/>
    <x v="1"/>
    <x v="0"/>
    <x v="0"/>
    <s v="21-Sep-1974"/>
    <n v="48"/>
    <n v="1"/>
    <n v="26392.26"/>
    <s v="tier - 2"/>
    <s v="tier - 2"/>
    <s v="R1024"/>
  </r>
  <r>
    <s v="ID394"/>
    <s v=" Mr"/>
    <s v="Woodward"/>
    <s v="  Dave"/>
    <n v="32.06"/>
    <n v="4.67"/>
    <s v="No"/>
    <s v="yes"/>
    <s v="No"/>
    <n v="1"/>
    <x v="0"/>
    <x v="0"/>
    <x v="2"/>
    <s v="5-Dec-2004"/>
    <n v="18"/>
    <n v="0"/>
    <n v="26316.59"/>
    <s v="tier - 2"/>
    <s v="tier - 3"/>
    <s v="R1011"/>
  </r>
  <r>
    <s v="ID395"/>
    <s v=" Ms"/>
    <s v="Ray"/>
    <s v="  Maryanna"/>
    <n v="24.1"/>
    <n v="11.14"/>
    <s v="yes"/>
    <s v="No"/>
    <s v="No"/>
    <n v="1"/>
    <x v="1"/>
    <x v="2"/>
    <x v="0"/>
    <s v="4-Jun-1975"/>
    <n v="48"/>
    <n v="1"/>
    <n v="26236.58"/>
    <s v="tier - 2"/>
    <s v="tier - 1"/>
    <s v="R1011"/>
  </r>
  <r>
    <s v="ID396"/>
    <s v=" Ms"/>
    <s v="Jennings"/>
    <s v="  Jessica H."/>
    <n v="27.1"/>
    <n v="9.0500000000000007"/>
    <s v="No"/>
    <s v="No"/>
    <s v="No"/>
    <n v="2"/>
    <x v="1"/>
    <x v="1"/>
    <x v="0"/>
    <s v="7-Jul-1973"/>
    <n v="49"/>
    <n v="1"/>
    <n v="26140.36"/>
    <s v="tier - 2"/>
    <s v="tier - 3"/>
    <s v="R1011"/>
  </r>
  <r>
    <s v="ID397"/>
    <s v=" Ms"/>
    <s v="Fuller"/>
    <s v="  Deanna"/>
    <n v="24.42"/>
    <n v="11.31"/>
    <s v="No"/>
    <s v="No"/>
    <s v="No"/>
    <n v="0"/>
    <x v="0"/>
    <x v="2"/>
    <x v="0"/>
    <s v="11-Oct-2002"/>
    <n v="20"/>
    <n v="0"/>
    <n v="26125.67"/>
    <s v="tier - 2"/>
    <s v="tier - 1"/>
    <s v="R1013"/>
  </r>
  <r>
    <s v="ID398"/>
    <s v=" Mr"/>
    <s v="Lovisek"/>
    <s v="  Peter"/>
    <n v="26.695"/>
    <n v="4.68"/>
    <s v="yes"/>
    <s v="No"/>
    <s v="No"/>
    <n v="2"/>
    <x v="0"/>
    <x v="1"/>
    <x v="2"/>
    <s v="9-Jul-1966"/>
    <n v="56"/>
    <n v="1"/>
    <n v="26109.33"/>
    <s v="tier - 2"/>
    <s v="tier - 3"/>
    <s v="R1012"/>
  </r>
  <r>
    <s v="ID399"/>
    <s v=" Ms"/>
    <s v="Painter"/>
    <s v="  Rebecca"/>
    <n v="27.79"/>
    <n v="6.05"/>
    <s v="yes"/>
    <s v="yes"/>
    <s v="No"/>
    <n v="1"/>
    <x v="0"/>
    <x v="1"/>
    <x v="1"/>
    <s v="26-Dec-2000"/>
    <n v="22"/>
    <n v="0"/>
    <n v="26026.97"/>
    <s v="tier - 2"/>
    <s v="tier - 3"/>
    <s v="R1011"/>
  </r>
  <r>
    <s v="ID400"/>
    <s v=" Ms"/>
    <s v="Edwards"/>
    <s v="  Elizabeth M."/>
    <n v="32.68"/>
    <n v="4.68"/>
    <s v="yes"/>
    <s v="No"/>
    <s v="No"/>
    <n v="0"/>
    <x v="1"/>
    <x v="0"/>
    <x v="2"/>
    <s v="5-Jun-2001"/>
    <n v="22"/>
    <n v="2"/>
    <n v="26018.95"/>
    <s v="tier - 2"/>
    <s v="tier - 2"/>
    <s v="R1012"/>
  </r>
  <r>
    <s v="ID401"/>
    <s v=" Mr"/>
    <s v="Liebl"/>
    <s v="  Gregory"/>
    <n v="26.4"/>
    <n v="9.5"/>
    <s v="yes"/>
    <s v="No"/>
    <s v="No"/>
    <n v="2"/>
    <x v="1"/>
    <x v="1"/>
    <x v="0"/>
    <s v="3-Dec-1970"/>
    <n v="52"/>
    <n v="3"/>
    <n v="25992.82"/>
    <s v="tier - 2"/>
    <s v="tier - 2"/>
    <s v="R1013"/>
  </r>
  <r>
    <s v="ID402"/>
    <s v=" Ms"/>
    <s v="Kasabian-Larson"/>
    <s v="  Sarah E."/>
    <n v="23.655000000000001"/>
    <n v="10.84"/>
    <s v="yes"/>
    <s v="No"/>
    <s v="Yes"/>
    <n v="1"/>
    <x v="0"/>
    <x v="2"/>
    <x v="0"/>
    <s v="21-Aug-1963"/>
    <n v="59"/>
    <n v="0"/>
    <n v="25678.78"/>
    <s v="tier - 2"/>
    <s v="tier - 3"/>
    <s v="R1012"/>
  </r>
  <r>
    <s v="ID403"/>
    <s v=" Ms"/>
    <s v="Creamer"/>
    <s v="  Anne Elise"/>
    <n v="27.36"/>
    <n v="5.88"/>
    <s v="No"/>
    <s v="No"/>
    <s v="No"/>
    <n v="2"/>
    <x v="1"/>
    <x v="1"/>
    <x v="1"/>
    <s v="17-Jul-1972"/>
    <n v="50"/>
    <n v="0"/>
    <n v="25656.58"/>
    <s v="tier - 2"/>
    <s v="tier - 3"/>
    <s v="R1024"/>
  </r>
  <r>
    <s v="ID404"/>
    <s v=" Mr"/>
    <s v="Kimbel"/>
    <s v="  Christopher R"/>
    <n v="27.82"/>
    <n v="5.24"/>
    <s v="yes"/>
    <s v="No"/>
    <s v="No"/>
    <n v="0"/>
    <x v="0"/>
    <x v="1"/>
    <x v="2"/>
    <s v="2-Aug-2001"/>
    <n v="21"/>
    <n v="0"/>
    <n v="25648.98"/>
    <s v="tier - 2"/>
    <s v="tier - 1"/>
    <s v="R1011"/>
  </r>
  <r>
    <s v="ID405"/>
    <s v=" Mr"/>
    <s v="Livensparger"/>
    <s v="  Elliot"/>
    <n v="25.46"/>
    <n v="11.75"/>
    <s v="No"/>
    <s v="No"/>
    <s v="No"/>
    <n v="0"/>
    <x v="1"/>
    <x v="1"/>
    <x v="0"/>
    <s v="11-Dec-1968"/>
    <n v="54"/>
    <n v="1"/>
    <n v="25517.11"/>
    <s v="tier - 2"/>
    <s v="tier - 3"/>
    <s v="R1017"/>
  </r>
  <r>
    <s v="ID406"/>
    <s v=" Mr"/>
    <s v="Grange"/>
    <s v="  Christopher D."/>
    <n v="25.1"/>
    <n v="6.97"/>
    <s v="No"/>
    <s v="No"/>
    <s v="No"/>
    <n v="0"/>
    <x v="0"/>
    <x v="1"/>
    <x v="0"/>
    <s v="22-Aug-1968"/>
    <n v="54"/>
    <n v="3"/>
    <n v="25382.3"/>
    <s v="tier - 2"/>
    <s v="tier - 2"/>
    <s v="R1011"/>
  </r>
  <r>
    <s v="ID407"/>
    <s v=" Mr"/>
    <s v="Nunlist"/>
    <s v="  Corey"/>
    <n v="32.11"/>
    <n v="4.76"/>
    <s v="No"/>
    <s v="No"/>
    <s v="No"/>
    <n v="2"/>
    <x v="1"/>
    <x v="0"/>
    <x v="2"/>
    <s v="26-Sep-1972"/>
    <n v="50"/>
    <n v="2"/>
    <n v="25333.33"/>
    <s v="tier - 2"/>
    <s v="tier - 2"/>
    <s v="R1017"/>
  </r>
  <r>
    <s v="ID408"/>
    <s v=" Mr"/>
    <s v="Cutter"/>
    <s v="  Patrick D."/>
    <n v="29.8"/>
    <n v="8.24"/>
    <s v="yes"/>
    <s v="No"/>
    <s v="No"/>
    <n v="1"/>
    <x v="0"/>
    <x v="1"/>
    <x v="0"/>
    <s v="14-Dec-1975"/>
    <n v="47"/>
    <n v="3"/>
    <n v="25309.49"/>
    <s v="tier - 2"/>
    <s v="tier - 1"/>
    <s v="R1011"/>
  </r>
  <r>
    <s v="ID409"/>
    <s v=" Mr"/>
    <s v="Martin"/>
    <s v="  Anthony D."/>
    <n v="24.01"/>
    <n v="4.76"/>
    <s v="No"/>
    <s v="No"/>
    <s v="No"/>
    <n v="1"/>
    <x v="0"/>
    <x v="2"/>
    <x v="2"/>
    <s v="24-Nov-1998"/>
    <n v="24"/>
    <n v="0"/>
    <n v="25127.22"/>
    <s v="tier - 2"/>
    <s v="tier - 3"/>
    <s v="R1011"/>
  </r>
  <r>
    <s v="ID410"/>
    <s v=" Ms"/>
    <s v="Cooney"/>
    <s v="  Melissa"/>
    <n v="23.21"/>
    <n v="6.03"/>
    <s v="No"/>
    <s v="No"/>
    <s v="No"/>
    <n v="1"/>
    <x v="1"/>
    <x v="2"/>
    <x v="1"/>
    <s v="14-Jun-1998"/>
    <n v="24"/>
    <n v="0"/>
    <n v="25081.77"/>
    <s v="tier - 2"/>
    <s v="tier - 2"/>
    <s v="R1013"/>
  </r>
  <r>
    <s v="ID411"/>
    <s v=" Ms"/>
    <s v="Bier"/>
    <s v="  Raven"/>
    <n v="21.2"/>
    <n v="4.07"/>
    <s v="yes"/>
    <s v="No"/>
    <s v="No"/>
    <n v="1"/>
    <x v="0"/>
    <x v="2"/>
    <x v="2"/>
    <s v="4-Dec-1995"/>
    <n v="27"/>
    <n v="0"/>
    <n v="25075.97"/>
    <s v="tier - 2"/>
    <s v="tier - 2"/>
    <s v="R1011"/>
  </r>
  <r>
    <s v="ID412"/>
    <s v=" Mr"/>
    <s v="Muskopf"/>
    <s v="  Christopher"/>
    <n v="28.215"/>
    <n v="8.26"/>
    <s v="yes"/>
    <s v="No"/>
    <s v="No"/>
    <n v="1"/>
    <x v="0"/>
    <x v="1"/>
    <x v="0"/>
    <s v="14-Nov-1975"/>
    <n v="47"/>
    <n v="3"/>
    <n v="24915.22"/>
    <s v="tier - 2"/>
    <s v="tier - 3"/>
    <s v="R1012"/>
  </r>
  <r>
    <s v="ID413"/>
    <s v=" Ms"/>
    <s v="Sirak"/>
    <s v="  Kendra A"/>
    <n v="38.094999999999999"/>
    <n v="4.76"/>
    <s v="No"/>
    <s v="No"/>
    <s v="No"/>
    <n v="1"/>
    <x v="1"/>
    <x v="0"/>
    <x v="2"/>
    <s v="14-Jun-1987"/>
    <n v="35"/>
    <n v="2"/>
    <n v="24915.05"/>
    <s v="tier - 2"/>
    <s v="tier - 1"/>
    <s v="R1024"/>
  </r>
  <r>
    <s v="ID414"/>
    <s v=" Ms"/>
    <s v="Nelsen"/>
    <s v="  Jordan"/>
    <n v="22.61"/>
    <n v="6.13"/>
    <s v="yes"/>
    <s v="No"/>
    <s v="Yes"/>
    <n v="1"/>
    <x v="0"/>
    <x v="2"/>
    <x v="1"/>
    <s v="23-Jul-1969"/>
    <n v="53"/>
    <n v="3"/>
    <n v="24873.38"/>
    <s v="tier - 2"/>
    <s v="tier - 1"/>
    <s v="R1024"/>
  </r>
  <r>
    <s v="ID415"/>
    <s v=" Mr"/>
    <s v="Schallner"/>
    <s v="  Nils"/>
    <n v="24.32"/>
    <n v="10.47"/>
    <s v="yes"/>
    <s v="No"/>
    <s v="No"/>
    <n v="2"/>
    <x v="0"/>
    <x v="2"/>
    <x v="0"/>
    <s v="26-Nov-1970"/>
    <n v="52"/>
    <n v="3"/>
    <n v="24869.84"/>
    <s v="tier - 2"/>
    <s v="tier - 2"/>
    <s v="R1016"/>
  </r>
  <r>
    <s v="ID416"/>
    <s v=" Mr"/>
    <s v="Dunlap"/>
    <s v="  Scott"/>
    <n v="20.96"/>
    <n v="4.04"/>
    <s v="yes"/>
    <s v="No"/>
    <s v="No"/>
    <n v="1"/>
    <x v="0"/>
    <x v="2"/>
    <x v="2"/>
    <s v="10-Jun-1995"/>
    <n v="27"/>
    <n v="0"/>
    <n v="24863.25"/>
    <s v="tier - 2"/>
    <s v="tier - 3"/>
    <s v="R1011"/>
  </r>
  <r>
    <s v="ID417"/>
    <s v=" Ms"/>
    <s v="Messing"/>
    <s v="  Angela"/>
    <n v="19.68"/>
    <n v="5.74"/>
    <s v="No"/>
    <s v="No"/>
    <s v="No"/>
    <n v="0"/>
    <x v="0"/>
    <x v="2"/>
    <x v="1"/>
    <s v="9-Sep-1994"/>
    <n v="28"/>
    <n v="0"/>
    <n v="24817.25"/>
    <s v="tier - 2"/>
    <s v="tier - 2"/>
    <s v="R1011"/>
  </r>
  <r>
    <s v="ID418"/>
    <s v=" Ms"/>
    <s v="Bondell"/>
    <s v="  Allison"/>
    <n v="18.100000000000001"/>
    <n v="6.33"/>
    <s v="No"/>
    <s v="No"/>
    <s v="No"/>
    <n v="1"/>
    <x v="0"/>
    <x v="3"/>
    <x v="1"/>
    <s v="11-Oct-1992"/>
    <n v="30"/>
    <n v="0"/>
    <n v="24795.040000000001"/>
    <s v="tier - 2"/>
    <s v="tier - 3"/>
    <s v="R1011"/>
  </r>
  <r>
    <s v="ID419"/>
    <s v=" Ms"/>
    <s v="Gaughan"/>
    <s v="  Caitlin O."/>
    <n v="29.64"/>
    <n v="4.28"/>
    <s v="yes"/>
    <s v="No"/>
    <s v="No"/>
    <n v="0"/>
    <x v="1"/>
    <x v="1"/>
    <x v="2"/>
    <s v="28-Aug-1996"/>
    <n v="26"/>
    <n v="4"/>
    <n v="24671.66"/>
    <s v="tier - 2"/>
    <s v="tier - 1"/>
    <s v="R1024"/>
  </r>
  <r>
    <s v="ID420"/>
    <s v=" Ms"/>
    <s v="Gruman"/>
    <s v="  Tracy M"/>
    <n v="25.3"/>
    <n v="9.4700000000000006"/>
    <s v="yes"/>
    <s v="No"/>
    <s v="No"/>
    <n v="2"/>
    <x v="0"/>
    <x v="1"/>
    <x v="0"/>
    <s v="12-Jun-1970"/>
    <n v="52"/>
    <n v="2"/>
    <n v="24667.42"/>
    <s v="tier - 2"/>
    <s v="tier - 3"/>
    <s v="R1013"/>
  </r>
  <r>
    <s v="ID421"/>
    <s v=" Mr"/>
    <s v="Whitlow"/>
    <s v="  Dustin M."/>
    <n v="27.6"/>
    <n v="4.8499999999999996"/>
    <s v="yes"/>
    <s v="No"/>
    <s v="No"/>
    <n v="0"/>
    <x v="1"/>
    <x v="1"/>
    <x v="2"/>
    <s v="12-Oct-1976"/>
    <n v="46"/>
    <n v="0"/>
    <n v="24603.05"/>
    <s v="tier - 2"/>
    <s v="tier - 2"/>
    <s v="R1011"/>
  </r>
  <r>
    <s v="ID422"/>
    <s v=" Ms"/>
    <s v="Robinson"/>
    <s v="  Jenny"/>
    <n v="27.645"/>
    <n v="11.03"/>
    <s v="yes"/>
    <s v="No"/>
    <s v="No"/>
    <n v="1"/>
    <x v="0"/>
    <x v="1"/>
    <x v="0"/>
    <s v="13-Jun-1975"/>
    <n v="47"/>
    <n v="2"/>
    <n v="24535.7"/>
    <s v="tier - 2"/>
    <s v="tier - 2"/>
    <s v="R1012"/>
  </r>
  <r>
    <s v="ID423"/>
    <s v=" Ms"/>
    <s v="Sabo"/>
    <s v="  Emily"/>
    <n v="27.6"/>
    <n v="5.22"/>
    <s v="No"/>
    <s v="No"/>
    <s v="No"/>
    <n v="2"/>
    <x v="0"/>
    <x v="1"/>
    <x v="2"/>
    <s v="14-Sep-1972"/>
    <n v="50"/>
    <n v="1"/>
    <n v="24520.26"/>
    <s v="tier - 2"/>
    <s v="tier - 3"/>
    <s v="R1011"/>
  </r>
  <r>
    <s v="ID424"/>
    <s v=" Ms"/>
    <s v="Nazarian"/>
    <s v="  Fabienne"/>
    <n v="25.08"/>
    <n v="9.52"/>
    <s v="yes"/>
    <s v="No"/>
    <s v="No"/>
    <n v="2"/>
    <x v="1"/>
    <x v="1"/>
    <x v="0"/>
    <s v="21-Oct-1961"/>
    <n v="61"/>
    <n v="0"/>
    <n v="24513.09"/>
    <s v="tier - 2"/>
    <s v="tier - 2"/>
    <s v="R1013"/>
  </r>
  <r>
    <s v="ID425"/>
    <s v=" Mr"/>
    <s v="Lerma"/>
    <s v="  Jordan"/>
    <n v="30.02"/>
    <n v="11.09"/>
    <s v="No"/>
    <s v="No"/>
    <s v="No"/>
    <n v="0"/>
    <x v="1"/>
    <x v="0"/>
    <x v="0"/>
    <s v="6-Jul-1968"/>
    <n v="54"/>
    <n v="0"/>
    <n v="24476.48"/>
    <s v="tier - 2"/>
    <s v="tier - 2"/>
    <s v="R1012"/>
  </r>
  <r>
    <s v="ID426"/>
    <s v=" Mr"/>
    <s v="Dahl"/>
    <s v="  Matt"/>
    <n v="27.36"/>
    <n v="9.4499999999999993"/>
    <s v="yes"/>
    <s v="No"/>
    <s v="No"/>
    <n v="2"/>
    <x v="0"/>
    <x v="1"/>
    <x v="0"/>
    <s v="30-Nov-1970"/>
    <n v="52"/>
    <n v="0"/>
    <n v="24393.62"/>
    <s v="tier - 2"/>
    <s v="tier - 3"/>
    <s v="R1012"/>
  </r>
  <r>
    <s v="ID427"/>
    <s v=" Ms"/>
    <s v="Surtees"/>
    <s v="  Taryn L"/>
    <n v="22.2"/>
    <n v="5.51"/>
    <s v="No"/>
    <s v="No"/>
    <s v="No"/>
    <n v="0"/>
    <x v="0"/>
    <x v="2"/>
    <x v="2"/>
    <s v="7-Oct-1999"/>
    <n v="23"/>
    <n v="0"/>
    <n v="24387.74"/>
    <s v="tier - 2"/>
    <s v="tier - 1"/>
    <s v="R1011"/>
  </r>
  <r>
    <s v="ID428"/>
    <s v=" Ms"/>
    <s v="Spetner"/>
    <s v="  Temima"/>
    <n v="25.71"/>
    <n v="4.18"/>
    <s v="No"/>
    <s v="yes"/>
    <s v="No"/>
    <n v="1"/>
    <x v="0"/>
    <x v="1"/>
    <x v="2"/>
    <s v="3-Aug-2004"/>
    <n v="18"/>
    <n v="0"/>
    <n v="24294.02"/>
    <s v="tier - 2"/>
    <s v="tier - 1"/>
    <s v="R1011"/>
  </r>
  <r>
    <s v="ID429"/>
    <s v=" Ms"/>
    <s v="Brandon"/>
    <s v="  Jennifer"/>
    <n v="41.91"/>
    <n v="5.98"/>
    <s v="yes"/>
    <s v="No"/>
    <s v="No"/>
    <n v="1"/>
    <x v="1"/>
    <x v="0"/>
    <x v="1"/>
    <s v="16-Dec-1964"/>
    <n v="58"/>
    <n v="0"/>
    <n v="24227.34"/>
    <s v="tier - 2"/>
    <s v="tier - 1"/>
    <s v="R1013"/>
  </r>
  <r>
    <s v="ID430"/>
    <s v=" Ms"/>
    <s v="Eley"/>
    <s v="  Serena M."/>
    <n v="25.85"/>
    <n v="10.16"/>
    <s v="No"/>
    <s v="No"/>
    <s v="No"/>
    <n v="0"/>
    <x v="0"/>
    <x v="1"/>
    <x v="0"/>
    <s v="10-Sep-1974"/>
    <n v="48"/>
    <n v="3"/>
    <n v="24180.93"/>
    <s v="tier - 2"/>
    <s v="tier - 1"/>
    <s v="R1013"/>
  </r>
  <r>
    <s v="ID431"/>
    <s v=" Ms"/>
    <s v="Sedicum"/>
    <s v="  Victoria M."/>
    <n v="23.844999999999999"/>
    <n v="11.71"/>
    <s v="No"/>
    <s v="No"/>
    <s v="No"/>
    <n v="2"/>
    <x v="0"/>
    <x v="2"/>
    <x v="0"/>
    <s v="13-Jun-1973"/>
    <n v="49"/>
    <n v="3"/>
    <n v="24106.91"/>
    <s v="tier - 2"/>
    <s v="tier - 2"/>
    <s v="R1024"/>
  </r>
  <r>
    <s v="ID432"/>
    <s v=" Ms"/>
    <s v="Markle"/>
    <s v="  Phoebe"/>
    <n v="30.59"/>
    <n v="5.23"/>
    <s v="No"/>
    <s v="No"/>
    <s v="Yes"/>
    <n v="1"/>
    <x v="1"/>
    <x v="0"/>
    <x v="2"/>
    <s v="30-Dec-2003"/>
    <n v="19"/>
    <n v="2"/>
    <n v="24059.68"/>
    <s v="tier - 2"/>
    <s v="tier - 2"/>
    <s v="R1012"/>
  </r>
  <r>
    <s v="ID433"/>
    <s v=" Mr"/>
    <s v="Kunz"/>
    <s v="  Corey"/>
    <n v="24.795000000000002"/>
    <n v="6.85"/>
    <s v="No"/>
    <s v="No"/>
    <s v="No"/>
    <n v="0"/>
    <x v="0"/>
    <x v="2"/>
    <x v="0"/>
    <s v="10-Jul-1971"/>
    <n v="51"/>
    <n v="2"/>
    <n v="23967.38"/>
    <s v="tier - 2"/>
    <s v="tier - 2"/>
    <s v="R1012"/>
  </r>
  <r>
    <s v="ID434"/>
    <s v=" Ms"/>
    <s v="Wimert"/>
    <s v="  Rebecca"/>
    <n v="24.13"/>
    <n v="7.05"/>
    <s v="yes"/>
    <s v="No"/>
    <s v="No"/>
    <n v="2"/>
    <x v="0"/>
    <x v="2"/>
    <x v="0"/>
    <s v="8-Aug-1970"/>
    <n v="52"/>
    <n v="1"/>
    <n v="23887.66"/>
    <s v="tier - 2"/>
    <s v="tier - 3"/>
    <s v="R1012"/>
  </r>
  <r>
    <s v="ID435"/>
    <s v=" Mr"/>
    <s v="Peterson"/>
    <s v="  Nicholas D"/>
    <n v="25.84"/>
    <n v="11.64"/>
    <s v="No"/>
    <s v="No"/>
    <s v="No"/>
    <n v="2"/>
    <x v="0"/>
    <x v="1"/>
    <x v="0"/>
    <s v="27-Jun-1973"/>
    <n v="49"/>
    <n v="2"/>
    <n v="23807.24"/>
    <s v="tier - 2"/>
    <s v="tier - 3"/>
    <s v="R1012"/>
  </r>
  <r>
    <s v="ID436"/>
    <s v=" Mr"/>
    <s v="Mercier"/>
    <s v="  Christian"/>
    <n v="28"/>
    <n v="10.52"/>
    <s v="No"/>
    <s v="No"/>
    <s v="No"/>
    <n v="0"/>
    <x v="0"/>
    <x v="1"/>
    <x v="0"/>
    <s v="2-Jun-1974"/>
    <n v="49"/>
    <n v="1"/>
    <n v="23568.27"/>
    <s v="tier - 2"/>
    <s v="tier - 2"/>
    <s v="R1011"/>
  </r>
  <r>
    <s v="ID437"/>
    <s v=" Mr"/>
    <s v="Laurie"/>
    <s v="  Jonathon S."/>
    <n v="34.1"/>
    <n v="4.01"/>
    <s v="yes"/>
    <s v="No"/>
    <s v="Yes"/>
    <n v="1"/>
    <x v="1"/>
    <x v="0"/>
    <x v="2"/>
    <s v="26-Aug-1983"/>
    <n v="39"/>
    <n v="2"/>
    <n v="23563.02"/>
    <s v="tier - 2"/>
    <s v="tier - 2"/>
    <s v="R1013"/>
  </r>
  <r>
    <s v="ID438"/>
    <s v=" Ms"/>
    <s v="Sekaquaptewa"/>
    <s v="  Caroline"/>
    <n v="26.125"/>
    <n v="8.56"/>
    <s v="yes"/>
    <s v="No"/>
    <s v="No"/>
    <n v="1"/>
    <x v="0"/>
    <x v="1"/>
    <x v="0"/>
    <s v="13-Nov-1975"/>
    <n v="47"/>
    <n v="1"/>
    <n v="23401.31"/>
    <s v="tier - 2"/>
    <s v="tier - 3"/>
    <s v="R1024"/>
  </r>
  <r>
    <s v="ID439"/>
    <s v=" Mr"/>
    <s v="Frash"/>
    <s v="  Joshua D."/>
    <n v="25.6"/>
    <n v="10.5"/>
    <s v="No"/>
    <s v="No"/>
    <s v="No"/>
    <n v="2"/>
    <x v="0"/>
    <x v="1"/>
    <x v="0"/>
    <s v="22-Oct-1973"/>
    <n v="49"/>
    <n v="2"/>
    <n v="23306.55"/>
    <s v="tier - 2"/>
    <s v="tier - 2"/>
    <s v="R1011"/>
  </r>
  <r>
    <s v="ID440"/>
    <s v=" Ms"/>
    <s v="Bukowski"/>
    <s v="  Nichole"/>
    <n v="24.32"/>
    <n v="6.39"/>
    <s v="No"/>
    <s v="No"/>
    <s v="No"/>
    <n v="0"/>
    <x v="1"/>
    <x v="2"/>
    <x v="1"/>
    <s v="3-Oct-1994"/>
    <n v="28"/>
    <n v="1"/>
    <n v="23288.93"/>
    <s v="tier - 2"/>
    <s v="tier - 3"/>
    <s v="R1024"/>
  </r>
  <r>
    <s v="ID441"/>
    <s v=" Ms"/>
    <s v="Sandahl"/>
    <s v="  Denise M"/>
    <n v="22.88"/>
    <n v="5.71"/>
    <s v="yes"/>
    <s v="No"/>
    <s v="Yes"/>
    <n v="1"/>
    <x v="0"/>
    <x v="2"/>
    <x v="1"/>
    <s v="14-Nov-1969"/>
    <n v="53"/>
    <n v="1"/>
    <n v="23244.79"/>
    <s v="tier - 2"/>
    <s v="tier - 3"/>
    <s v="R1013"/>
  </r>
  <r>
    <s v="ID442"/>
    <s v=" Mr"/>
    <s v="Speight"/>
    <s v="  Peter R."/>
    <n v="24.984999999999999"/>
    <n v="4.43"/>
    <s v="yes"/>
    <s v="No"/>
    <s v="Yes"/>
    <n v="1"/>
    <x v="1"/>
    <x v="1"/>
    <x v="2"/>
    <s v="7-Aug-1997"/>
    <n v="25"/>
    <n v="2"/>
    <n v="23241.47"/>
    <s v="tier - 2"/>
    <s v="tier - 3"/>
    <s v="R1018"/>
  </r>
  <r>
    <s v="ID443"/>
    <s v=" Mr"/>
    <s v="Lee"/>
    <s v="  Johnson K"/>
    <n v="33.1"/>
    <n v="5.52"/>
    <s v="No"/>
    <s v="No"/>
    <s v="Yes"/>
    <n v="1"/>
    <x v="1"/>
    <x v="0"/>
    <x v="2"/>
    <s v="14-Dec-2003"/>
    <n v="19"/>
    <n v="0"/>
    <n v="23082.959999999999"/>
    <s v="tier - 2"/>
    <s v="tier - 2"/>
    <s v="R1011"/>
  </r>
  <r>
    <s v="ID444"/>
    <s v=" Ms"/>
    <s v="Nielsen"/>
    <s v="  Katherine"/>
    <n v="27.83"/>
    <n v="9.1999999999999993"/>
    <s v="yes"/>
    <s v="No"/>
    <s v="No"/>
    <n v="1"/>
    <x v="0"/>
    <x v="1"/>
    <x v="0"/>
    <s v="9-Sep-1975"/>
    <n v="47"/>
    <n v="0"/>
    <n v="23065.42"/>
    <s v="tier - 2"/>
    <s v="tier - 2"/>
    <s v="R1013"/>
  </r>
  <r>
    <s v="ID445"/>
    <s v=" Ms"/>
    <s v="Zirdok"/>
    <s v="  Lynda"/>
    <n v="30.875"/>
    <n v="10.97"/>
    <s v="yes"/>
    <s v="No"/>
    <s v="No"/>
    <n v="2"/>
    <x v="1"/>
    <x v="0"/>
    <x v="0"/>
    <s v="9-Nov-1970"/>
    <n v="52"/>
    <n v="0"/>
    <n v="23045.57"/>
    <s v="tier - 2"/>
    <s v="tier - 2"/>
    <s v="R1024"/>
  </r>
  <r>
    <s v="ID446"/>
    <s v=" Mr"/>
    <s v="Crudale"/>
    <s v="  Anthony"/>
    <n v="27.265000000000001"/>
    <n v="4.25"/>
    <s v="No"/>
    <s v="No"/>
    <s v="Yes"/>
    <n v="1"/>
    <x v="1"/>
    <x v="1"/>
    <x v="2"/>
    <s v="25-Jul-2003"/>
    <n v="19"/>
    <n v="2"/>
    <n v="22493.66"/>
    <s v="tier - 2"/>
    <s v="tier - 1"/>
    <s v="R1012"/>
  </r>
  <r>
    <s v="ID447"/>
    <s v=" Ms"/>
    <s v="Koopmans"/>
    <s v="  Linnea C."/>
    <n v="26.7"/>
    <n v="5.23"/>
    <s v="No"/>
    <s v="No"/>
    <s v="Yes"/>
    <n v="1"/>
    <x v="0"/>
    <x v="1"/>
    <x v="2"/>
    <s v="14-Nov-1979"/>
    <n v="43"/>
    <n v="2"/>
    <n v="22478.6"/>
    <s v="tier - 3"/>
    <s v="tier - 2"/>
    <s v="R1011"/>
  </r>
  <r>
    <s v="ID448"/>
    <s v=" Mr"/>
    <s v="Milani"/>
    <s v="  Massimiliano A."/>
    <n v="29.925000000000001"/>
    <n v="5.96"/>
    <s v="yes"/>
    <s v="No"/>
    <s v="Yes"/>
    <n v="1"/>
    <x v="0"/>
    <x v="1"/>
    <x v="1"/>
    <s v="21-Dec-1983"/>
    <n v="39"/>
    <n v="1"/>
    <n v="22462.04"/>
    <s v="tier - 3"/>
    <s v="tier - 1"/>
    <s v="R1019"/>
  </r>
  <r>
    <s v="ID449"/>
    <s v=" Mr"/>
    <s v="Kelly"/>
    <s v="  James M."/>
    <n v="19.95"/>
    <n v="4.29"/>
    <s v="yes"/>
    <s v="No"/>
    <s v="No"/>
    <n v="2"/>
    <x v="0"/>
    <x v="2"/>
    <x v="2"/>
    <s v="18-Aug-1966"/>
    <n v="56"/>
    <n v="0"/>
    <n v="22412.65"/>
    <s v="tier - 3"/>
    <s v="tier - 3"/>
    <s v="R1014"/>
  </r>
  <r>
    <s v="ID450"/>
    <s v=" Ms"/>
    <s v="Finelli"/>
    <s v="  Lauren"/>
    <n v="24.225000000000001"/>
    <n v="4.09"/>
    <s v="No"/>
    <s v="No"/>
    <s v="No"/>
    <n v="0"/>
    <x v="1"/>
    <x v="2"/>
    <x v="2"/>
    <s v="26-Aug-1999"/>
    <n v="23"/>
    <n v="2"/>
    <n v="22395.74"/>
    <s v="tier - 3"/>
    <s v="tier - 2"/>
    <s v="R1024"/>
  </r>
  <r>
    <s v="ID451"/>
    <s v=" Ms"/>
    <s v="Palmer"/>
    <s v="  Michele V."/>
    <n v="28.12"/>
    <n v="4.88"/>
    <s v="No"/>
    <s v="No"/>
    <s v="No"/>
    <n v="0"/>
    <x v="0"/>
    <x v="1"/>
    <x v="2"/>
    <s v="27-Dec-1982"/>
    <n v="40"/>
    <n v="1"/>
    <n v="22331.57"/>
    <s v="tier - 2"/>
    <s v="tier - 3"/>
    <s v="R1024"/>
  </r>
  <r>
    <s v="ID452"/>
    <s v=" Mr"/>
    <s v="Wang"/>
    <s v="  Xiao"/>
    <n v="23.21"/>
    <n v="6.76"/>
    <s v="No"/>
    <s v="No"/>
    <s v="No"/>
    <n v="0"/>
    <x v="0"/>
    <x v="2"/>
    <x v="0"/>
    <s v="16-Jun-1971"/>
    <n v="51"/>
    <n v="1"/>
    <n v="22218.11"/>
    <s v="tier - 2"/>
    <s v="tier - 3"/>
    <s v="R1013"/>
  </r>
  <r>
    <s v="ID453"/>
    <s v=" Ms"/>
    <s v="Beasley"/>
    <s v="  Harper L"/>
    <n v="23.98"/>
    <n v="10.67"/>
    <s v="No"/>
    <s v="No"/>
    <s v="No"/>
    <n v="0"/>
    <x v="1"/>
    <x v="2"/>
    <x v="0"/>
    <s v="24-Aug-1965"/>
    <n v="57"/>
    <n v="1"/>
    <n v="22192.44"/>
    <s v="tier - 3"/>
    <s v="tier - 1"/>
    <s v="R1013"/>
  </r>
  <r>
    <s v="ID454"/>
    <s v=" Mr"/>
    <s v="Bedbury"/>
    <s v="  Nick"/>
    <n v="30"/>
    <n v="6.21"/>
    <s v="No"/>
    <s v="No"/>
    <s v="No"/>
    <n v="0"/>
    <x v="0"/>
    <x v="0"/>
    <x v="1"/>
    <s v="12-Sep-1980"/>
    <n v="42"/>
    <n v="0"/>
    <n v="22144.03"/>
    <s v="tier - 2"/>
    <s v="tier - 2"/>
    <s v="R1011"/>
  </r>
  <r>
    <s v="ID455"/>
    <s v=" Mr"/>
    <s v="Stemberger"/>
    <s v="  Scott"/>
    <n v="17.350000000000001"/>
    <n v="5.03"/>
    <s v="yes"/>
    <s v="No"/>
    <s v="No"/>
    <n v="0"/>
    <x v="0"/>
    <x v="3"/>
    <x v="2"/>
    <s v="28-Aug-2001"/>
    <n v="21"/>
    <n v="0"/>
    <n v="22097.62"/>
    <s v="tier - 3"/>
    <s v="tier - 1"/>
    <s v="R1011"/>
  </r>
  <r>
    <s v="ID456"/>
    <s v=" Mr"/>
    <s v="Chebet"/>
    <s v="  Wilson"/>
    <n v="22.704999999999998"/>
    <n v="5.27"/>
    <s v="No"/>
    <s v="No"/>
    <s v="No"/>
    <n v="0"/>
    <x v="1"/>
    <x v="2"/>
    <x v="2"/>
    <s v="14-Oct-1989"/>
    <n v="33"/>
    <n v="0"/>
    <n v="21984.47"/>
    <s v="tier - 3"/>
    <s v="tier - 1"/>
    <s v="R1012"/>
  </r>
  <r>
    <s v="ID457"/>
    <s v=" Mr"/>
    <s v="Muir"/>
    <s v="  Lee"/>
    <n v="25.41"/>
    <n v="10.53"/>
    <s v="yes"/>
    <s v="No"/>
    <s v="No"/>
    <n v="1"/>
    <x v="0"/>
    <x v="1"/>
    <x v="0"/>
    <s v="19-Dec-1975"/>
    <n v="47"/>
    <n v="1"/>
    <n v="21978.68"/>
    <s v="tier - 3"/>
    <s v="tier - 3"/>
    <s v="R1013"/>
  </r>
  <r>
    <s v="ID458"/>
    <s v=" Mr"/>
    <s v="Yang"/>
    <s v="  Shizhong"/>
    <n v="18.23"/>
    <n v="5.78"/>
    <s v="No"/>
    <s v="No"/>
    <s v="Yes"/>
    <n v="1"/>
    <x v="0"/>
    <x v="3"/>
    <x v="1"/>
    <s v="28-Sep-2003"/>
    <n v="19"/>
    <n v="0"/>
    <n v="21882.400000000001"/>
    <s v="tier - 2"/>
    <s v="tier - 1"/>
    <s v="R1011"/>
  </r>
  <r>
    <s v="ID459"/>
    <s v=" Ms"/>
    <s v="Gravel"/>
    <s v="  Marie-Claire"/>
    <n v="24.7"/>
    <n v="4.3600000000000003"/>
    <s v="No"/>
    <s v="No"/>
    <s v="Yes"/>
    <n v="1"/>
    <x v="0"/>
    <x v="2"/>
    <x v="2"/>
    <s v="17-Aug-1979"/>
    <n v="43"/>
    <n v="2"/>
    <n v="21880.82"/>
    <s v="tier - 3"/>
    <s v="tier - 1"/>
    <s v="R1012"/>
  </r>
  <r>
    <s v="ID460"/>
    <s v=" Mr"/>
    <s v="Smith"/>
    <s v="  Todd J."/>
    <n v="37.4"/>
    <n v="9.7200000000000006"/>
    <s v="yes"/>
    <s v="No"/>
    <s v="Yes"/>
    <n v="1"/>
    <x v="1"/>
    <x v="0"/>
    <x v="0"/>
    <s v="27-Aug-1963"/>
    <n v="59"/>
    <n v="0"/>
    <n v="21797"/>
    <s v="tier - 3"/>
    <s v="tier - 1"/>
    <s v="R1011"/>
  </r>
  <r>
    <s v="ID461"/>
    <s v=" Ms"/>
    <s v="Williams"/>
    <s v="  Carolyn"/>
    <n v="26.885000000000002"/>
    <n v="5.18"/>
    <s v="No"/>
    <s v="No"/>
    <s v="Yes"/>
    <n v="1"/>
    <x v="0"/>
    <x v="1"/>
    <x v="2"/>
    <s v="28-Sep-1979"/>
    <n v="43"/>
    <n v="0"/>
    <n v="21774.32"/>
    <s v="tier - 3"/>
    <s v="tier - 2"/>
    <s v="R1012"/>
  </r>
  <r>
    <s v="ID462"/>
    <s v=" Ms"/>
    <s v="Meyer"/>
    <s v="  Lindsey"/>
    <n v="25.27"/>
    <n v="5.29"/>
    <s v="No"/>
    <s v="No"/>
    <s v="Yes"/>
    <n v="1"/>
    <x v="0"/>
    <x v="1"/>
    <x v="2"/>
    <s v="20-Sep-1979"/>
    <n v="43"/>
    <n v="1"/>
    <n v="21771.34"/>
    <s v="tier - 3"/>
    <s v="tier - 1"/>
    <s v="R1024"/>
  </r>
  <r>
    <s v="ID463"/>
    <s v=" Ms"/>
    <s v="Jamieson"/>
    <s v="  Marissa D"/>
    <n v="23.655000000000001"/>
    <n v="4.8600000000000003"/>
    <s v="yes"/>
    <s v="No"/>
    <s v="No"/>
    <n v="0"/>
    <x v="0"/>
    <x v="2"/>
    <x v="2"/>
    <s v="18-Jul-1976"/>
    <n v="46"/>
    <n v="1"/>
    <n v="21677.279999999999"/>
    <s v="tier - 3"/>
    <s v="tier - 1"/>
    <s v="R1012"/>
  </r>
  <r>
    <s v="ID464"/>
    <s v=" Mr"/>
    <s v="Dufeal"/>
    <s v="  Jean Luc"/>
    <n v="55.05"/>
    <n v="7.66"/>
    <s v="No"/>
    <s v="No"/>
    <s v="No"/>
    <n v="0"/>
    <x v="1"/>
    <x v="0"/>
    <x v="0"/>
    <s v="16-Nov-1962"/>
    <n v="60"/>
    <n v="0"/>
    <n v="21661.16"/>
    <s v="tier - 2"/>
    <s v="tier - 2"/>
    <s v="R1012"/>
  </r>
  <r>
    <s v="ID465"/>
    <s v=" Ms"/>
    <s v="Sansonetti"/>
    <s v="  Danielle"/>
    <n v="24.89"/>
    <n v="6.1"/>
    <s v="yes"/>
    <s v="No"/>
    <s v="Yes"/>
    <n v="1"/>
    <x v="0"/>
    <x v="2"/>
    <x v="1"/>
    <s v="25-Dec-1983"/>
    <n v="39"/>
    <n v="3"/>
    <n v="21659.93"/>
    <s v="tier - 3"/>
    <s v="tier - 3"/>
    <s v="R1024"/>
  </r>
  <r>
    <s v="ID466"/>
    <s v=" Mr"/>
    <s v="Koneazny"/>
    <s v="  Jim"/>
    <n v="18.715"/>
    <n v="4.4400000000000004"/>
    <s v="No"/>
    <s v="No"/>
    <s v="No"/>
    <n v="0"/>
    <x v="1"/>
    <x v="2"/>
    <x v="2"/>
    <s v="12-Jun-1999"/>
    <n v="23"/>
    <n v="0"/>
    <n v="21595.38"/>
    <s v="tier - 2"/>
    <s v="tier - 3"/>
    <s v="R1012"/>
  </r>
  <r>
    <s v="ID467"/>
    <s v=" Mr"/>
    <s v="Johnson"/>
    <s v="  Matthew T"/>
    <n v="28.12"/>
    <n v="6.15"/>
    <s v="No"/>
    <s v="No"/>
    <s v="No"/>
    <n v="0"/>
    <x v="0"/>
    <x v="1"/>
    <x v="1"/>
    <s v="21-Nov-1990"/>
    <n v="32"/>
    <n v="4"/>
    <n v="21472.48"/>
    <s v="tier - 2"/>
    <s v="tier - 2"/>
    <s v="R1012"/>
  </r>
  <r>
    <s v="ID468"/>
    <s v=" Ms"/>
    <s v="Glasson"/>
    <s v="  Rachel L."/>
    <n v="26.6"/>
    <n v="4.53"/>
    <s v="No"/>
    <s v="No"/>
    <s v="No"/>
    <n v="0"/>
    <x v="0"/>
    <x v="1"/>
    <x v="2"/>
    <s v="4-Sep-1980"/>
    <n v="42"/>
    <n v="0"/>
    <n v="21348.71"/>
    <s v="tier - 2"/>
    <s v="tier - 1"/>
    <s v="R1012"/>
  </r>
  <r>
    <s v="ID469"/>
    <s v=" Ms"/>
    <s v="Canitz"/>
    <s v="  Corina"/>
    <n v="30.114999999999998"/>
    <n v="5.48"/>
    <s v="No"/>
    <s v="yes"/>
    <s v="No"/>
    <n v="1"/>
    <x v="1"/>
    <x v="0"/>
    <x v="2"/>
    <s v="4-Aug-2004"/>
    <n v="18"/>
    <n v="0"/>
    <n v="21344.85"/>
    <s v="tier - 3"/>
    <s v="tier - 1"/>
    <s v="R1024"/>
  </r>
  <r>
    <s v="ID470"/>
    <s v=" Mr"/>
    <s v="Li"/>
    <s v="  Guannan"/>
    <n v="24.605"/>
    <n v="5.48"/>
    <s v="No"/>
    <s v="No"/>
    <s v="No"/>
    <n v="0"/>
    <x v="0"/>
    <x v="2"/>
    <x v="2"/>
    <s v="10-Dec-1980"/>
    <n v="42"/>
    <n v="2"/>
    <n v="21259.38"/>
    <s v="tier - 3"/>
    <s v="tier - 3"/>
    <s v="R1019"/>
  </r>
  <r>
    <s v="ID471"/>
    <s v=" Mr"/>
    <s v="Parsons"/>
    <s v="  Don"/>
    <n v="29.6"/>
    <n v="8.1"/>
    <s v="No"/>
    <s v="No"/>
    <s v="No"/>
    <n v="0"/>
    <x v="1"/>
    <x v="1"/>
    <x v="0"/>
    <s v="3-Sep-1974"/>
    <n v="48"/>
    <n v="0"/>
    <n v="21232.18"/>
    <s v="tier - 3"/>
    <s v="tier - 2"/>
    <s v="R1011"/>
  </r>
  <r>
    <s v="ID472"/>
    <s v=" Mr"/>
    <s v="Raulli"/>
    <s v="  Chris"/>
    <n v="24.42"/>
    <n v="7.16"/>
    <s v="No"/>
    <s v="No"/>
    <s v="No"/>
    <n v="0"/>
    <x v="0"/>
    <x v="2"/>
    <x v="0"/>
    <s v="14-Oct-1974"/>
    <n v="48"/>
    <n v="0"/>
    <n v="21223.68"/>
    <s v="tier - 3"/>
    <s v="tier - 2"/>
    <s v="R1013"/>
  </r>
  <r>
    <s v="ID473"/>
    <s v=" Mr"/>
    <s v="Frome"/>
    <s v="  Gavin V."/>
    <n v="20.9"/>
    <n v="4.55"/>
    <s v="yes"/>
    <s v="No"/>
    <s v="Yes"/>
    <n v="1"/>
    <x v="0"/>
    <x v="2"/>
    <x v="2"/>
    <s v="26-Aug-1969"/>
    <n v="53"/>
    <n v="0"/>
    <n v="21195.82"/>
    <s v="tier - 3"/>
    <s v="tier - 1"/>
    <s v="R1013"/>
  </r>
  <r>
    <s v="ID474"/>
    <s v=" Mr"/>
    <s v="Sevcik"/>
    <s v="  David"/>
    <n v="22.895"/>
    <n v="6.03"/>
    <s v="No"/>
    <s v="No"/>
    <s v="No"/>
    <n v="0"/>
    <x v="0"/>
    <x v="2"/>
    <x v="1"/>
    <s v="23-Nov-1977"/>
    <n v="45"/>
    <n v="2"/>
    <n v="21098.55"/>
    <s v="tier - 3"/>
    <s v="tier - 3"/>
    <s v="R1012"/>
  </r>
  <r>
    <s v="ID475"/>
    <s v=" Mr"/>
    <s v="Narang"/>
    <s v="  Jatin"/>
    <n v="28.3"/>
    <n v="5.47"/>
    <s v="yes"/>
    <s v="No"/>
    <s v="Yes"/>
    <n v="1"/>
    <x v="0"/>
    <x v="1"/>
    <x v="2"/>
    <s v="2-Jul-1983"/>
    <n v="39"/>
    <n v="1"/>
    <n v="21082.16"/>
    <s v="tier - 3"/>
    <s v="tier - 2"/>
    <s v="R1011"/>
  </r>
  <r>
    <s v="ID476"/>
    <s v=" Mr"/>
    <s v="Royston"/>
    <s v="  J P. II"/>
    <n v="54.3"/>
    <n v="4.1500000000000004"/>
    <s v="yes"/>
    <s v="No"/>
    <s v="No"/>
    <n v="1"/>
    <x v="1"/>
    <x v="0"/>
    <x v="2"/>
    <s v="19-Nov-1964"/>
    <n v="58"/>
    <n v="0"/>
    <n v="20893.060000000001"/>
    <s v="tier - 2"/>
    <s v="tier - 3"/>
    <s v="R1012"/>
  </r>
  <r>
    <s v="ID477"/>
    <s v=" Ms"/>
    <s v="Tieri"/>
    <s v="  Angela M."/>
    <n v="33.344999999999999"/>
    <n v="11.32"/>
    <s v="yes"/>
    <s v="No"/>
    <s v="No"/>
    <n v="1"/>
    <x v="1"/>
    <x v="0"/>
    <x v="0"/>
    <s v="8-Dec-1975"/>
    <n v="47"/>
    <n v="0"/>
    <n v="20878.78"/>
    <s v="tier - 2"/>
    <s v="tier - 1"/>
    <s v="R1024"/>
  </r>
  <r>
    <s v="ID478"/>
    <s v=" Mr"/>
    <s v="Whitney"/>
    <s v="  Blake K."/>
    <n v="33"/>
    <n v="9.51"/>
    <s v="yes"/>
    <s v="No"/>
    <s v="No"/>
    <n v="0"/>
    <x v="1"/>
    <x v="0"/>
    <x v="0"/>
    <s v="8-Sep-1967"/>
    <n v="55"/>
    <n v="0"/>
    <n v="20781.490000000002"/>
    <s v="tier - 2"/>
    <s v="tier - 3"/>
    <s v="R1013"/>
  </r>
  <r>
    <s v="ID479"/>
    <s v=" Mr"/>
    <s v="Wandzilak"/>
    <s v="  Brian T."/>
    <n v="28.024999999999999"/>
    <n v="7.67"/>
    <s v="yes"/>
    <s v="No"/>
    <s v="No"/>
    <n v="1"/>
    <x v="0"/>
    <x v="1"/>
    <x v="0"/>
    <s v="4-Aug-1986"/>
    <n v="36"/>
    <n v="1"/>
    <n v="20773.63"/>
    <s v="tier - 2"/>
    <s v="tier - 3"/>
    <s v="R1017"/>
  </r>
  <r>
    <s v="ID480"/>
    <s v=" Mr"/>
    <s v="Valenzona"/>
    <s v="  Damon"/>
    <n v="28.69"/>
    <n v="6.23"/>
    <s v="No"/>
    <s v="No"/>
    <s v="No"/>
    <n v="1"/>
    <x v="0"/>
    <x v="1"/>
    <x v="1"/>
    <s v="14-Sep-1992"/>
    <n v="30"/>
    <n v="3"/>
    <n v="20745.990000000002"/>
    <s v="tier - 3"/>
    <s v="tier - 1"/>
    <s v="R1012"/>
  </r>
  <r>
    <s v="ID481"/>
    <s v=" Mr"/>
    <s v="Young"/>
    <s v="  Jeffrey"/>
    <n v="40.28"/>
    <n v="8.9"/>
    <s v="No"/>
    <s v="No"/>
    <s v="No"/>
    <n v="0"/>
    <x v="1"/>
    <x v="0"/>
    <x v="0"/>
    <s v="1-Aug-1965"/>
    <n v="57"/>
    <n v="0"/>
    <n v="20709.02"/>
    <s v="tier - 3"/>
    <s v="tier - 2"/>
    <s v="R1019"/>
  </r>
  <r>
    <s v="ID482"/>
    <s v=" Mr"/>
    <s v="Richards"/>
    <s v="  Malcolm J."/>
    <n v="37.299999999999997"/>
    <n v="7.79"/>
    <s v="yes"/>
    <s v="No"/>
    <s v="No"/>
    <n v="0"/>
    <x v="1"/>
    <x v="0"/>
    <x v="0"/>
    <s v="17-Dec-1967"/>
    <n v="55"/>
    <n v="0"/>
    <n v="20630.28"/>
    <s v="tier - 2"/>
    <s v="tier - 3"/>
    <s v="R1011"/>
  </r>
  <r>
    <s v="ID483"/>
    <s v=" Ms"/>
    <s v="Alexson"/>
    <s v="  Margaret B."/>
    <n v="54.47"/>
    <n v="4.49"/>
    <s v="yes"/>
    <s v="No"/>
    <s v="No"/>
    <n v="2"/>
    <x v="1"/>
    <x v="0"/>
    <x v="2"/>
    <s v="9-Jul-1966"/>
    <n v="56"/>
    <n v="0"/>
    <n v="20568.32"/>
    <s v="tier - 3"/>
    <s v="tier - 2"/>
    <s v="R1012"/>
  </r>
  <r>
    <s v="ID484"/>
    <s v=" Ms"/>
    <s v="Wright"/>
    <s v="  Helen"/>
    <n v="38.06"/>
    <n v="5.24"/>
    <s v="yes"/>
    <s v="No"/>
    <s v="Yes"/>
    <n v="1"/>
    <x v="1"/>
    <x v="0"/>
    <x v="2"/>
    <s v="13-Oct-1969"/>
    <n v="53"/>
    <n v="3"/>
    <n v="20463"/>
    <s v="tier - 2"/>
    <s v="tier - 2"/>
    <s v="R1013"/>
  </r>
  <r>
    <s v="ID485"/>
    <s v=" Mr"/>
    <s v="McKenna"/>
    <s v="  Matthew"/>
    <n v="51.47"/>
    <n v="9.6"/>
    <s v="No"/>
    <s v="No"/>
    <s v="No"/>
    <n v="0"/>
    <x v="1"/>
    <x v="0"/>
    <x v="0"/>
    <s v="18-Oct-1962"/>
    <n v="60"/>
    <n v="0"/>
    <n v="20446.849999999999"/>
    <s v="tier - 2"/>
    <s v="tier - 1"/>
    <s v="R1012"/>
  </r>
  <r>
    <s v="ID486"/>
    <s v=" Mr"/>
    <s v="Sallade"/>
    <s v="  Jeff"/>
    <n v="29.8"/>
    <n v="5.78"/>
    <s v="yes"/>
    <s v="No"/>
    <s v="No"/>
    <n v="0"/>
    <x v="1"/>
    <x v="1"/>
    <x v="1"/>
    <s v="12-Jul-1985"/>
    <n v="37"/>
    <n v="0"/>
    <n v="20420.599999999999"/>
    <s v="tier - 3"/>
    <s v="tier - 2"/>
    <s v="R1011"/>
  </r>
  <r>
    <s v="ID487"/>
    <s v=" Mrs"/>
    <s v="Argall"/>
    <s v="  Tara R"/>
    <n v="49.77"/>
    <n v="7.02"/>
    <s v="No"/>
    <s v="No"/>
    <s v="No"/>
    <n v="0"/>
    <x v="1"/>
    <x v="0"/>
    <x v="0"/>
    <s v="2-Jul-1962"/>
    <n v="60"/>
    <n v="0"/>
    <n v="20354.5"/>
    <s v="tier - 3"/>
    <s v="tier - 2"/>
    <s v="R1026"/>
  </r>
  <r>
    <s v="ID488"/>
    <s v=" Ms"/>
    <s v="Patchell"/>
    <s v="  Kristin"/>
    <n v="25.555"/>
    <n v="4.09"/>
    <s v="yes"/>
    <s v="No"/>
    <s v="No"/>
    <n v="0"/>
    <x v="0"/>
    <x v="1"/>
    <x v="2"/>
    <s v="17-Sep-1985"/>
    <n v="37"/>
    <n v="1"/>
    <n v="20296.86"/>
    <s v="tier - 3"/>
    <s v="tier - 1"/>
    <s v="R1024"/>
  </r>
  <r>
    <s v="ID489"/>
    <s v=" Mr"/>
    <s v="Catoggio"/>
    <s v="  Timothy"/>
    <n v="29.64"/>
    <n v="4.93"/>
    <s v="No"/>
    <s v="No"/>
    <s v="Yes"/>
    <n v="1"/>
    <x v="1"/>
    <x v="1"/>
    <x v="2"/>
    <s v="7-Sep-1993"/>
    <n v="29"/>
    <n v="1"/>
    <n v="20277.810000000001"/>
    <s v="tier - 3"/>
    <s v="tier - 3"/>
    <s v="R1016"/>
  </r>
  <r>
    <s v="ID490"/>
    <s v=" Mr"/>
    <s v="Adams"/>
    <s v="  Scott"/>
    <n v="53.93"/>
    <n v="5.34"/>
    <s v="yes"/>
    <s v="No"/>
    <s v="No"/>
    <n v="2"/>
    <x v="1"/>
    <x v="0"/>
    <x v="2"/>
    <s v="22-Aug-1966"/>
    <n v="56"/>
    <n v="0"/>
    <n v="20253.84"/>
    <s v="tier - 2"/>
    <s v="tier - 3"/>
    <s v="R1012"/>
  </r>
  <r>
    <s v="ID491"/>
    <s v=" Ms"/>
    <s v="Windt"/>
    <s v="  Carly E"/>
    <n v="28.024999999999999"/>
    <n v="5.65"/>
    <s v="No"/>
    <s v="No"/>
    <s v="No"/>
    <n v="1"/>
    <x v="0"/>
    <x v="1"/>
    <x v="2"/>
    <s v="17-Oct-1987"/>
    <n v="35"/>
    <n v="0"/>
    <n v="20234.849999999999"/>
    <s v="tier - 2"/>
    <s v="tier - 3"/>
    <s v="R1012"/>
  </r>
  <r>
    <s v="ID492"/>
    <s v=" Ms"/>
    <s v="Ryan"/>
    <s v="  Lisa"/>
    <n v="27.5"/>
    <n v="4.49"/>
    <s v="No"/>
    <s v="No"/>
    <s v="No"/>
    <n v="0"/>
    <x v="1"/>
    <x v="1"/>
    <x v="2"/>
    <s v="8-Jun-1994"/>
    <n v="29"/>
    <n v="2"/>
    <n v="20177.669999999998"/>
    <s v="tier - 2"/>
    <s v="tier - 1"/>
    <s v="R1011"/>
  </r>
  <r>
    <s v="ID493"/>
    <s v=" Ms"/>
    <s v="Marion"/>
    <s v="  Stacey"/>
    <n v="21.8"/>
    <n v="10.55"/>
    <s v="No"/>
    <s v="No"/>
    <s v="No"/>
    <n v="0"/>
    <x v="0"/>
    <x v="2"/>
    <x v="0"/>
    <s v="9-Jul-2002"/>
    <n v="20"/>
    <n v="0"/>
    <n v="20167.34"/>
    <s v="tier - 3"/>
    <s v="tier - 3"/>
    <s v="R1011"/>
  </r>
  <r>
    <s v="ID494"/>
    <s v=" Mr"/>
    <s v="Raffetto"/>
    <s v="  Louis"/>
    <n v="26.41"/>
    <n v="4.92"/>
    <s v="yes"/>
    <s v="No"/>
    <s v="Yes"/>
    <n v="1"/>
    <x v="0"/>
    <x v="1"/>
    <x v="2"/>
    <s v="6-Oct-1983"/>
    <n v="39"/>
    <n v="0"/>
    <n v="20149.32"/>
    <s v="tier - 2"/>
    <s v="tier - 1"/>
    <s v="R1016"/>
  </r>
  <r>
    <s v="ID495"/>
    <s v=" Mr"/>
    <s v="Young"/>
    <s v="  Brian R."/>
    <n v="27.835000000000001"/>
    <n v="5.9"/>
    <s v="yes"/>
    <s v="No"/>
    <s v="No"/>
    <n v="1"/>
    <x v="0"/>
    <x v="1"/>
    <x v="1"/>
    <s v="25-Jul-1988"/>
    <n v="34"/>
    <n v="1"/>
    <n v="20009.63"/>
    <s v="tier - 2"/>
    <s v="tier - 1"/>
    <s v="R1012"/>
  </r>
  <r>
    <s v="ID496"/>
    <s v=" Mrs"/>
    <s v="Oehlke"/>
    <s v="  Jessica"/>
    <n v="51.74"/>
    <n v="4.9800000000000004"/>
    <s v="yes"/>
    <s v="No"/>
    <s v="No"/>
    <n v="2"/>
    <x v="1"/>
    <x v="0"/>
    <x v="2"/>
    <s v="10-Aug-1966"/>
    <n v="56"/>
    <n v="0"/>
    <n v="19995.29"/>
    <s v="tier - 1"/>
    <s v="tier - 3"/>
    <s v="R1026"/>
  </r>
  <r>
    <s v="ID497"/>
    <s v=" Ms"/>
    <s v="Sudol"/>
    <s v="  Dawn M."/>
    <n v="23.37"/>
    <n v="5.8"/>
    <s v="No"/>
    <s v="No"/>
    <s v="No"/>
    <n v="0"/>
    <x v="0"/>
    <x v="2"/>
    <x v="1"/>
    <s v="9-Oct-1980"/>
    <n v="42"/>
    <n v="0"/>
    <n v="19964.75"/>
    <s v="tier - 1"/>
    <s v="tier - 2"/>
    <s v="R1024"/>
  </r>
  <r>
    <s v="ID498"/>
    <s v=" Mr"/>
    <s v="Van Es"/>
    <s v="  Chris"/>
    <n v="29.7"/>
    <n v="6.21"/>
    <s v="yes"/>
    <s v="No"/>
    <s v="Yes"/>
    <n v="1"/>
    <x v="0"/>
    <x v="1"/>
    <x v="1"/>
    <s v="18-Oct-1997"/>
    <n v="25"/>
    <n v="3"/>
    <n v="19933.46"/>
    <s v="tier - 1"/>
    <s v="tier - 3"/>
    <s v="R1011"/>
  </r>
  <r>
    <s v="ID499"/>
    <s v=" Ms"/>
    <s v="Dolge"/>
    <s v="  Karen"/>
    <n v="20.045000000000002"/>
    <n v="6.17"/>
    <s v="No"/>
    <s v="No"/>
    <s v="Yes"/>
    <n v="1"/>
    <x v="0"/>
    <x v="2"/>
    <x v="1"/>
    <s v="30-Oct-1979"/>
    <n v="43"/>
    <n v="2"/>
    <n v="19798.05"/>
    <s v="tier - 1"/>
    <s v="tier - 1"/>
    <s v="R1024"/>
  </r>
  <r>
    <s v="ID500"/>
    <s v=" Ms"/>
    <s v="Marlier"/>
    <s v="  Jessica"/>
    <n v="27.83"/>
    <n v="5.36"/>
    <s v="No"/>
    <s v="No"/>
    <s v="No"/>
    <n v="2"/>
    <x v="1"/>
    <x v="1"/>
    <x v="2"/>
    <s v="14-Jun-1972"/>
    <n v="50"/>
    <n v="3"/>
    <n v="19749.38"/>
    <s v="tier - 1"/>
    <s v="tier - 3"/>
    <s v="R1013"/>
  </r>
  <r>
    <s v="ID501"/>
    <s v=" Mr"/>
    <s v="Girard"/>
    <s v="  Mathieu"/>
    <n v="28.93"/>
    <n v="5.2"/>
    <s v="No"/>
    <s v="No"/>
    <s v="No"/>
    <n v="0"/>
    <x v="0"/>
    <x v="1"/>
    <x v="2"/>
    <s v="8-Aug-1990"/>
    <n v="32"/>
    <n v="1"/>
    <n v="19719.689999999999"/>
    <s v="tier - 1"/>
    <s v="tier - 2"/>
    <s v="R1013"/>
  </r>
  <r>
    <s v="ID502"/>
    <s v=" Mr"/>
    <s v="Lee"/>
    <s v="  Kam S."/>
    <n v="33.82"/>
    <n v="5.42"/>
    <s v="No"/>
    <s v="No"/>
    <s v="No"/>
    <n v="0"/>
    <x v="1"/>
    <x v="0"/>
    <x v="2"/>
    <s v="27-Aug-1994"/>
    <n v="28"/>
    <n v="0"/>
    <n v="19673.34"/>
    <s v="tier - 1"/>
    <s v="tier - 2"/>
    <s v="R1012"/>
  </r>
  <r>
    <s v="ID503"/>
    <s v=" Ms"/>
    <s v="Hubbard"/>
    <s v="  Valerie A"/>
    <n v="20.234999999999999"/>
    <n v="6.84"/>
    <s v="No"/>
    <s v="No"/>
    <s v="No"/>
    <n v="0"/>
    <x v="0"/>
    <x v="2"/>
    <x v="0"/>
    <s v="24-Sep-1978"/>
    <n v="44"/>
    <n v="1"/>
    <n v="19594.810000000001"/>
    <s v="tier - 1"/>
    <s v="tier - 1"/>
    <s v="R1024"/>
  </r>
  <r>
    <s v="ID504"/>
    <s v=" Ms"/>
    <s v="Koester"/>
    <s v="  Freya R"/>
    <n v="49.2"/>
    <n v="10.9"/>
    <s v="yes"/>
    <s v="No"/>
    <s v="Yes"/>
    <n v="1"/>
    <x v="1"/>
    <x v="0"/>
    <x v="0"/>
    <s v="14-Jul-1963"/>
    <n v="59"/>
    <n v="0"/>
    <n v="19551.34"/>
    <s v="tier - 1"/>
    <s v="tier - 3"/>
    <s v="R1012"/>
  </r>
  <r>
    <s v="ID505"/>
    <s v=" Ms"/>
    <s v="Matthews"/>
    <s v="  Jennifer"/>
    <n v="26.4"/>
    <n v="4.87"/>
    <s v="yes"/>
    <s v="No"/>
    <s v="No"/>
    <n v="0"/>
    <x v="0"/>
    <x v="1"/>
    <x v="2"/>
    <s v="17-Sep-1985"/>
    <n v="37"/>
    <n v="0"/>
    <n v="19539.240000000002"/>
    <s v="tier - 1"/>
    <s v="tier - 1"/>
    <s v="R1013"/>
  </r>
  <r>
    <s v="ID506"/>
    <s v=" Ms"/>
    <s v="Rubinich"/>
    <s v="  Kara"/>
    <n v="28.38"/>
    <n v="6.07"/>
    <s v="No"/>
    <s v="No"/>
    <s v="No"/>
    <n v="1"/>
    <x v="0"/>
    <x v="1"/>
    <x v="1"/>
    <s v="19-Aug-1992"/>
    <n v="30"/>
    <n v="1"/>
    <n v="19521.97"/>
    <s v="tier - 1"/>
    <s v="tier - 2"/>
    <s v="R1013"/>
  </r>
  <r>
    <s v="ID507"/>
    <s v=" Mr"/>
    <s v="Alban"/>
    <s v="  Bradley A."/>
    <n v="24.64"/>
    <n v="4.33"/>
    <s v="No"/>
    <s v="No"/>
    <s v="No"/>
    <n v="0"/>
    <x v="0"/>
    <x v="2"/>
    <x v="2"/>
    <s v="8-Nov-1980"/>
    <n v="42"/>
    <n v="0"/>
    <n v="19515.54"/>
    <s v="tier - 1"/>
    <s v="tier - 1"/>
    <s v="R1013"/>
  </r>
  <r>
    <s v="ID508"/>
    <s v=" Mr"/>
    <s v="Corcoran"/>
    <s v="  Brendan"/>
    <n v="39.71"/>
    <n v="5.83"/>
    <s v="No"/>
    <s v="No"/>
    <s v="No"/>
    <n v="1"/>
    <x v="1"/>
    <x v="0"/>
    <x v="1"/>
    <s v="30-Nov-1987"/>
    <n v="35"/>
    <n v="4"/>
    <n v="19496.72"/>
    <s v="tier - 1"/>
    <s v="tier - 3"/>
    <s v="R1019"/>
  </r>
  <r>
    <s v="ID509"/>
    <s v=" Ms"/>
    <s v="Sargent"/>
    <s v="  Amber R"/>
    <n v="22.22"/>
    <n v="5.5"/>
    <s v="No"/>
    <s v="No"/>
    <s v="No"/>
    <n v="0"/>
    <x v="0"/>
    <x v="2"/>
    <x v="2"/>
    <s v="15-Dec-1982"/>
    <n v="40"/>
    <n v="2"/>
    <n v="19444.27"/>
    <s v="tier - 1"/>
    <s v="tier - 1"/>
    <s v="R1013"/>
  </r>
  <r>
    <s v="ID510"/>
    <s v=" Mr"/>
    <s v="Watson"/>
    <s v="  Sean K"/>
    <n v="33.344999999999999"/>
    <n v="4.79"/>
    <s v="No"/>
    <s v="No"/>
    <s v="Yes"/>
    <n v="1"/>
    <x v="1"/>
    <x v="0"/>
    <x v="2"/>
    <s v="6-Sep-1993"/>
    <n v="29"/>
    <n v="2"/>
    <n v="19442.349999999999"/>
    <s v="tier - 1"/>
    <s v="tier - 3"/>
    <s v="R1012"/>
  </r>
  <r>
    <s v="ID511"/>
    <s v=" Mr"/>
    <s v="Esponda"/>
    <s v="  Rick"/>
    <n v="24.42"/>
    <n v="5.81"/>
    <s v="No"/>
    <s v="No"/>
    <s v="No"/>
    <n v="1"/>
    <x v="0"/>
    <x v="2"/>
    <x v="1"/>
    <s v="30-Jun-1987"/>
    <n v="35"/>
    <n v="3"/>
    <n v="19362"/>
    <s v="tier - 1"/>
    <s v="tier - 3"/>
    <s v="R1013"/>
  </r>
  <r>
    <s v="ID512"/>
    <s v=" Mr"/>
    <s v="Krall"/>
    <s v="  Matthew"/>
    <n v="29.81"/>
    <n v="5.58"/>
    <s v="No"/>
    <s v="No"/>
    <s v="No"/>
    <n v="0"/>
    <x v="0"/>
    <x v="1"/>
    <x v="2"/>
    <s v="24-Aug-1991"/>
    <n v="31"/>
    <n v="0"/>
    <n v="19350.37"/>
    <s v="tier - 1"/>
    <s v="tier - 3"/>
    <s v="R1013"/>
  </r>
  <r>
    <s v="ID513"/>
    <s v=" Mr"/>
    <s v="Poskin"/>
    <s v="  Brady"/>
    <n v="51.18"/>
    <n v="4.4000000000000004"/>
    <s v="yes"/>
    <s v="No"/>
    <s v="No"/>
    <n v="2"/>
    <x v="1"/>
    <x v="0"/>
    <x v="2"/>
    <s v="15-Nov-1966"/>
    <n v="56"/>
    <n v="0"/>
    <n v="19321.060000000001"/>
    <s v="tier - 1"/>
    <s v="tier - 1"/>
    <s v="R1012"/>
  </r>
  <r>
    <s v="ID514"/>
    <s v=" Ms"/>
    <s v="Halfmann"/>
    <s v="  Kameko"/>
    <n v="51.37"/>
    <n v="8.18"/>
    <s v="yes"/>
    <s v="No"/>
    <s v="No"/>
    <n v="0"/>
    <x v="1"/>
    <x v="0"/>
    <x v="0"/>
    <s v="29-Jul-1967"/>
    <n v="55"/>
    <n v="0"/>
    <n v="19259.96"/>
    <s v="tier - 1"/>
    <s v="tier - 1"/>
    <s v="R1012"/>
  </r>
  <r>
    <s v="ID515"/>
    <s v=" Mr"/>
    <s v="Klapper"/>
    <s v="  Jeremy A"/>
    <n v="36.19"/>
    <n v="5.52"/>
    <s v="yes"/>
    <s v="No"/>
    <s v="No"/>
    <n v="0"/>
    <x v="1"/>
    <x v="0"/>
    <x v="2"/>
    <s v="28-Dec-1985"/>
    <n v="37"/>
    <n v="0"/>
    <n v="19214.71"/>
    <s v="tier - 1"/>
    <s v="tier - 3"/>
    <s v="R1013"/>
  </r>
  <r>
    <s v="ID516"/>
    <s v=" Mr"/>
    <s v="George"/>
    <s v="  Daniel"/>
    <n v="25.9"/>
    <n v="4.84"/>
    <s v="No"/>
    <s v="No"/>
    <s v="No"/>
    <n v="0"/>
    <x v="0"/>
    <x v="1"/>
    <x v="2"/>
    <s v="16-Sep-1991"/>
    <n v="31"/>
    <n v="3"/>
    <n v="19199.939999999999"/>
    <s v="tier - 1"/>
    <s v="tier - 3"/>
    <s v="R1011"/>
  </r>
  <r>
    <s v="ID517"/>
    <s v=" Ms"/>
    <s v="Hicks"/>
    <s v="  Amanda"/>
    <n v="35.72"/>
    <n v="4.08"/>
    <s v="No"/>
    <s v="No"/>
    <s v="Yes"/>
    <n v="1"/>
    <x v="1"/>
    <x v="0"/>
    <x v="2"/>
    <s v="2-Jul-1979"/>
    <n v="43"/>
    <n v="2"/>
    <n v="19144.580000000002"/>
    <s v="tier - 1"/>
    <s v="tier - 1"/>
    <s v="R1024"/>
  </r>
  <r>
    <s v="ID518"/>
    <s v=" Ms"/>
    <s v="Lockyer"/>
    <s v="  Karen"/>
    <n v="27.94"/>
    <n v="4.4800000000000004"/>
    <s v="No"/>
    <s v="No"/>
    <s v="Yes"/>
    <n v="1"/>
    <x v="0"/>
    <x v="1"/>
    <x v="2"/>
    <s v="28-Sep-1993"/>
    <n v="29"/>
    <n v="1"/>
    <n v="19107.78"/>
    <s v="tier - 1"/>
    <s v="tier - 2"/>
    <s v="R1013"/>
  </r>
  <r>
    <s v="ID519"/>
    <s v=" Mr"/>
    <s v="Byrnes"/>
    <s v="  Gregory"/>
    <n v="27.1"/>
    <n v="5.73"/>
    <s v="No"/>
    <s v="No"/>
    <s v="No"/>
    <n v="0"/>
    <x v="0"/>
    <x v="1"/>
    <x v="1"/>
    <s v="5-Jun-1989"/>
    <n v="34"/>
    <n v="1"/>
    <n v="19040.88"/>
    <s v="tier - 1"/>
    <s v="tier - 3"/>
    <s v="R1011"/>
  </r>
  <r>
    <s v="ID520"/>
    <s v=" Ms"/>
    <s v="Norris"/>
    <s v="  Sabine"/>
    <n v="18.3"/>
    <n v="5.46"/>
    <s v="yes"/>
    <s v="No"/>
    <s v="Yes"/>
    <n v="1"/>
    <x v="0"/>
    <x v="3"/>
    <x v="2"/>
    <s v="19-Dec-1983"/>
    <n v="39"/>
    <n v="5"/>
    <n v="19023.259999999998"/>
    <s v="tier - 1"/>
    <s v="tier - 3"/>
    <s v="R1011"/>
  </r>
  <r>
    <s v="ID521"/>
    <s v=" Mr"/>
    <s v="Darda"/>
    <s v="  Joseph"/>
    <n v="25.3"/>
    <n v="5.0199999999999996"/>
    <s v="yes"/>
    <s v="No"/>
    <s v="No"/>
    <n v="1"/>
    <x v="0"/>
    <x v="1"/>
    <x v="2"/>
    <s v="24-Oct-1988"/>
    <n v="34"/>
    <n v="2"/>
    <n v="18972.5"/>
    <s v="tier - 1"/>
    <s v="tier - 3"/>
    <s v="R1013"/>
  </r>
  <r>
    <s v="ID522"/>
    <s v=" Mr"/>
    <s v="Otstot"/>
    <s v="  Adam"/>
    <n v="38.83"/>
    <n v="6.36"/>
    <s v="No"/>
    <s v="No"/>
    <s v="No"/>
    <n v="1"/>
    <x v="1"/>
    <x v="0"/>
    <x v="1"/>
    <s v="30-Nov-1992"/>
    <n v="30"/>
    <n v="1"/>
    <n v="18963.169999999998"/>
    <s v="tier - 1"/>
    <s v="tier - 1"/>
    <s v="R1013"/>
  </r>
  <r>
    <s v="ID523"/>
    <s v=" Ms"/>
    <s v="Bowley"/>
    <s v="  Karolyn A"/>
    <n v="27.6"/>
    <n v="5.36"/>
    <s v="No"/>
    <s v="No"/>
    <s v="No"/>
    <n v="1"/>
    <x v="1"/>
    <x v="1"/>
    <x v="2"/>
    <s v="6-Aug-1998"/>
    <n v="24"/>
    <n v="0"/>
    <n v="18955.22"/>
    <s v="tier - 1"/>
    <s v="tier - 3"/>
    <s v="R1011"/>
  </r>
  <r>
    <s v="ID524"/>
    <s v=" Mrs"/>
    <s v="Rogers"/>
    <s v="  Anita L."/>
    <n v="46.4"/>
    <n v="8.3699999999999992"/>
    <s v="yes"/>
    <s v="No"/>
    <s v="Yes"/>
    <n v="1"/>
    <x v="1"/>
    <x v="0"/>
    <x v="0"/>
    <s v="20-Oct-1963"/>
    <n v="59"/>
    <n v="0"/>
    <n v="18954.560000000001"/>
    <s v="tier - 1"/>
    <s v="tier - 1"/>
    <s v="R1026"/>
  </r>
  <r>
    <s v="ID525"/>
    <s v=" Ms"/>
    <s v="Mclaughlin"/>
    <s v="  Laura E."/>
    <n v="51.92"/>
    <n v="5.18"/>
    <s v="yes"/>
    <s v="No"/>
    <s v="Yes"/>
    <n v="1"/>
    <x v="1"/>
    <x v="0"/>
    <x v="2"/>
    <s v="3-Aug-1969"/>
    <n v="53"/>
    <n v="0"/>
    <n v="18932.810000000001"/>
    <s v="tier - 1"/>
    <s v="tier - 3"/>
    <s v="R1012"/>
  </r>
  <r>
    <s v="ID526"/>
    <s v=" Ms"/>
    <s v="Ziegler"/>
    <s v="  Sarah"/>
    <n v="32.395000000000003"/>
    <n v="5.68"/>
    <s v="yes"/>
    <s v="No"/>
    <s v="No"/>
    <n v="1"/>
    <x v="1"/>
    <x v="0"/>
    <x v="2"/>
    <s v="27-Sep-1995"/>
    <n v="27"/>
    <n v="1"/>
    <n v="18903.490000000002"/>
    <s v="tier - 1"/>
    <s v="tier - 2"/>
    <s v="R1024"/>
  </r>
  <r>
    <s v="ID527"/>
    <s v=" Mrs"/>
    <s v="Hughey"/>
    <s v="  Ashley E"/>
    <n v="46.19"/>
    <n v="7.31"/>
    <s v="yes"/>
    <s v="No"/>
    <s v="Yes"/>
    <n v="1"/>
    <x v="1"/>
    <x v="0"/>
    <x v="0"/>
    <s v="6-Dec-1963"/>
    <n v="59"/>
    <n v="0"/>
    <n v="18883.330000000002"/>
    <s v="tier - 1"/>
    <s v="tier - 1"/>
    <s v="R1026"/>
  </r>
  <r>
    <s v="ID528"/>
    <s v=" Ms"/>
    <s v="Knast"/>
    <s v="  Lindsey"/>
    <n v="27.93"/>
    <n v="4.67"/>
    <s v="No"/>
    <s v="No"/>
    <s v="Yes"/>
    <n v="1"/>
    <x v="1"/>
    <x v="1"/>
    <x v="2"/>
    <s v="24-Jul-2003"/>
    <n v="19"/>
    <n v="3"/>
    <n v="18838.7"/>
    <s v="tier - 1"/>
    <s v="tier - 3"/>
    <s v="R1012"/>
  </r>
  <r>
    <s v="ID529"/>
    <s v=" Mr"/>
    <s v="Stob"/>
    <s v="  Alan"/>
    <n v="45.62"/>
    <n v="6.87"/>
    <s v="No"/>
    <s v="No"/>
    <s v="No"/>
    <n v="0"/>
    <x v="1"/>
    <x v="0"/>
    <x v="0"/>
    <s v="18-Dec-1962"/>
    <n v="60"/>
    <n v="0"/>
    <n v="18815.53"/>
    <s v="tier - 1"/>
    <s v="tier - 1"/>
    <s v="R1023"/>
  </r>
  <r>
    <s v="ID530"/>
    <s v=" Mr"/>
    <s v="Jensen"/>
    <s v="  Dan R."/>
    <n v="35.31"/>
    <n v="5.87"/>
    <s v="No"/>
    <s v="No"/>
    <s v="Yes"/>
    <n v="1"/>
    <x v="1"/>
    <x v="0"/>
    <x v="1"/>
    <s v="15-Oct-1979"/>
    <n v="43"/>
    <n v="2"/>
    <n v="18806.150000000001"/>
    <s v="tier - 1"/>
    <s v="tier - 2"/>
    <s v="R1013"/>
  </r>
  <r>
    <s v="ID531"/>
    <s v=" Ms"/>
    <s v="Mutter"/>
    <s v="  Katie"/>
    <n v="30.4"/>
    <n v="4.07"/>
    <s v="yes"/>
    <s v="No"/>
    <s v="No"/>
    <n v="1"/>
    <x v="1"/>
    <x v="0"/>
    <x v="2"/>
    <s v="28-Nov-1995"/>
    <n v="27"/>
    <n v="3"/>
    <n v="18804.75"/>
    <s v="tier - 1"/>
    <s v="tier - 1"/>
    <s v="R1012"/>
  </r>
  <r>
    <s v="ID532"/>
    <s v=" Mr"/>
    <s v="Ahern"/>
    <s v="  Eric"/>
    <n v="20.13"/>
    <n v="6.47"/>
    <s v="No"/>
    <s v="No"/>
    <s v="Yes"/>
    <n v="1"/>
    <x v="0"/>
    <x v="2"/>
    <x v="1"/>
    <s v="19-Nov-1979"/>
    <n v="43"/>
    <n v="2"/>
    <n v="18767.740000000002"/>
    <s v="tier - 1"/>
    <s v="tier - 1"/>
    <s v="R1013"/>
  </r>
  <r>
    <s v="ID533"/>
    <s v=" Ms"/>
    <s v="Chviruk"/>
    <s v="  Cathryn"/>
    <n v="23.655000000000001"/>
    <n v="5.14"/>
    <s v="No"/>
    <s v="No"/>
    <s v="No"/>
    <n v="1"/>
    <x v="0"/>
    <x v="2"/>
    <x v="2"/>
    <s v="27-Dec-1992"/>
    <n v="30"/>
    <n v="3"/>
    <n v="18765.88"/>
    <s v="tier - 1"/>
    <s v="tier - 2"/>
    <s v="R1012"/>
  </r>
  <r>
    <s v="ID534"/>
    <s v=" Mr"/>
    <s v="Meehan"/>
    <s v="  Brendan"/>
    <n v="49.05"/>
    <n v="9.77"/>
    <s v="yes"/>
    <s v="No"/>
    <s v="No"/>
    <n v="0"/>
    <x v="1"/>
    <x v="0"/>
    <x v="0"/>
    <s v="30-Aug-1967"/>
    <n v="55"/>
    <n v="0"/>
    <n v="18694.689999999999"/>
    <s v="tier - 1"/>
    <s v="tier - 1"/>
    <s v="R1023"/>
  </r>
  <r>
    <s v="ID535"/>
    <s v=" Ms"/>
    <s v="Gammon"/>
    <s v="  Shauna"/>
    <n v="51.94"/>
    <n v="8.8000000000000007"/>
    <s v="yes"/>
    <s v="No"/>
    <s v="No"/>
    <n v="2"/>
    <x v="1"/>
    <x v="0"/>
    <x v="0"/>
    <s v="17-Oct-1970"/>
    <n v="52"/>
    <n v="0"/>
    <n v="18682.740000000002"/>
    <s v="tier - 1"/>
    <s v="tier - 3"/>
    <s v="R1012"/>
  </r>
  <r>
    <s v="ID536"/>
    <s v=" Mr"/>
    <s v="Lee"/>
    <s v="  Terence"/>
    <n v="29.83"/>
    <n v="5.84"/>
    <s v="No"/>
    <s v="No"/>
    <s v="No"/>
    <n v="1"/>
    <x v="0"/>
    <x v="1"/>
    <x v="1"/>
    <s v="23-Sep-1998"/>
    <n v="24"/>
    <n v="0"/>
    <n v="18648.419999999998"/>
    <s v="tier - 1"/>
    <s v="tier - 1"/>
    <s v="R1019"/>
  </r>
  <r>
    <s v="ID537"/>
    <s v=" Ms"/>
    <s v="Franco"/>
    <s v="  Marisol"/>
    <n v="22.6"/>
    <n v="10.43"/>
    <s v="yes"/>
    <s v="No"/>
    <s v="No"/>
    <n v="1"/>
    <x v="0"/>
    <x v="2"/>
    <x v="0"/>
    <s v="12-Aug-1986"/>
    <n v="36"/>
    <n v="2"/>
    <n v="18608.259999999998"/>
    <s v="tier - 1"/>
    <s v="tier - 3"/>
    <s v="R1011"/>
  </r>
  <r>
    <s v="ID538"/>
    <s v=" Ms"/>
    <s v="Patterson"/>
    <s v="  Lindsay"/>
    <n v="46.69"/>
    <n v="4.25"/>
    <s v="yes"/>
    <s v="No"/>
    <s v="No"/>
    <n v="1"/>
    <x v="1"/>
    <x v="0"/>
    <x v="2"/>
    <s v="26-Sep-1964"/>
    <n v="58"/>
    <n v="0"/>
    <n v="18443.11"/>
    <s v="tier - 1"/>
    <s v="tier - 2"/>
    <s v="R1012"/>
  </r>
  <r>
    <s v="ID539"/>
    <s v=" Ms"/>
    <s v="Valdes"/>
    <s v="  Katie"/>
    <n v="28.49"/>
    <n v="4.8899999999999997"/>
    <s v="No"/>
    <s v="No"/>
    <s v="No"/>
    <n v="0"/>
    <x v="0"/>
    <x v="1"/>
    <x v="2"/>
    <s v="15-Dec-1999"/>
    <n v="23"/>
    <n v="1"/>
    <n v="18328.240000000002"/>
    <s v="tier - 1"/>
    <s v="tier - 2"/>
    <s v="R1013"/>
  </r>
  <r>
    <s v="ID540"/>
    <s v=" Mr"/>
    <s v="Craig"/>
    <s v="  Daniel"/>
    <n v="28.5"/>
    <n v="5.55"/>
    <s v="yes"/>
    <s v="No"/>
    <s v="No"/>
    <n v="1"/>
    <x v="0"/>
    <x v="1"/>
    <x v="2"/>
    <s v="4-Jul-1995"/>
    <n v="27"/>
    <n v="0"/>
    <n v="18310.740000000002"/>
    <s v="tier - 1"/>
    <s v="tier - 3"/>
    <s v="R1012"/>
  </r>
  <r>
    <s v="ID541"/>
    <s v=" Mr"/>
    <s v="Whipple"/>
    <s v="  Brett W"/>
    <n v="24.4"/>
    <n v="4.5199999999999996"/>
    <s v="No"/>
    <s v="No"/>
    <s v="No"/>
    <n v="1"/>
    <x v="0"/>
    <x v="2"/>
    <x v="2"/>
    <s v="25-Dec-1992"/>
    <n v="30"/>
    <n v="3"/>
    <n v="18259.22"/>
    <s v="tier - 1"/>
    <s v="tier - 3"/>
    <s v="R1011"/>
  </r>
  <r>
    <s v="ID542"/>
    <s v=" Mr"/>
    <s v="Marton"/>
    <s v="  Dylan J"/>
    <n v="29.15"/>
    <n v="4.45"/>
    <s v="yes"/>
    <s v="No"/>
    <s v="No"/>
    <n v="1"/>
    <x v="0"/>
    <x v="1"/>
    <x v="2"/>
    <s v="3-Aug-1995"/>
    <n v="27"/>
    <n v="0"/>
    <n v="18246.5"/>
    <s v="tier - 1"/>
    <s v="tier - 1"/>
    <s v="R1013"/>
  </r>
  <r>
    <s v="ID543"/>
    <s v=" Ms"/>
    <s v="Hildebrandt"/>
    <s v="  Elizabeth"/>
    <n v="27.28"/>
    <n v="4.72"/>
    <s v="No"/>
    <s v="yes"/>
    <s v="No"/>
    <n v="1"/>
    <x v="0"/>
    <x v="1"/>
    <x v="2"/>
    <s v="10-Sep-2004"/>
    <n v="18"/>
    <n v="3"/>
    <n v="18223.45"/>
    <s v="tier - 1"/>
    <s v="tier - 3"/>
    <s v="R1013"/>
  </r>
  <r>
    <s v="ID544"/>
    <s v=" Ms"/>
    <s v="Biggs"/>
    <s v="  Brooke M."/>
    <n v="32.229999999999997"/>
    <n v="4.6500000000000004"/>
    <s v="yes"/>
    <s v="No"/>
    <s v="Yes"/>
    <n v="1"/>
    <x v="1"/>
    <x v="0"/>
    <x v="2"/>
    <s v="15-Jun-1997"/>
    <n v="25"/>
    <n v="1"/>
    <n v="18218.16"/>
    <s v="tier - 1"/>
    <s v="tier - 1"/>
    <s v="R1013"/>
  </r>
  <r>
    <s v="ID545"/>
    <s v=" Mrs"/>
    <s v="Shigezumi"/>
    <s v="  Teiko"/>
    <n v="44.2"/>
    <n v="11.34"/>
    <s v="yes"/>
    <s v="No"/>
    <s v="Yes"/>
    <n v="1"/>
    <x v="1"/>
    <x v="0"/>
    <x v="0"/>
    <s v="4-Jul-1963"/>
    <n v="59"/>
    <n v="0"/>
    <n v="18208.34"/>
    <s v="tier - 1"/>
    <s v="tier - 2"/>
    <s v="R1026"/>
  </r>
  <r>
    <s v="ID546"/>
    <s v=" Mr"/>
    <s v="Meineke"/>
    <s v="  Zachary"/>
    <n v="29.734999999999999"/>
    <n v="4.53"/>
    <s v="No"/>
    <s v="No"/>
    <s v="Yes"/>
    <n v="1"/>
    <x v="1"/>
    <x v="1"/>
    <x v="2"/>
    <s v="12-Jul-1993"/>
    <n v="29"/>
    <n v="2"/>
    <n v="18157.88"/>
    <s v="tier - 1"/>
    <s v="tier - 1"/>
    <s v="R1012"/>
  </r>
  <r>
    <s v="ID547"/>
    <s v=" Ms"/>
    <s v="Ludington"/>
    <s v="  Johannah"/>
    <n v="28.31"/>
    <n v="6.35"/>
    <s v="No"/>
    <s v="No"/>
    <s v="No"/>
    <n v="0"/>
    <x v="0"/>
    <x v="1"/>
    <x v="1"/>
    <s v="24-Oct-1999"/>
    <n v="23"/>
    <n v="0"/>
    <n v="18033.97"/>
    <s v="tier - 1"/>
    <s v="tier - 1"/>
    <s v="R1012"/>
  </r>
  <r>
    <s v="ID548"/>
    <s v=" Mr"/>
    <s v="Perrich"/>
    <s v="  Ryan A"/>
    <n v="46.62"/>
    <n v="8.51"/>
    <s v="No"/>
    <s v="No"/>
    <s v="No"/>
    <n v="0"/>
    <x v="1"/>
    <x v="0"/>
    <x v="0"/>
    <s v="17-Oct-1965"/>
    <n v="57"/>
    <n v="0"/>
    <n v="18031.189999999999"/>
    <s v="tier - 1"/>
    <s v="tier - 2"/>
    <s v="R1012"/>
  </r>
  <r>
    <s v="ID549"/>
    <s v=" Mr"/>
    <s v="Cervantes"/>
    <s v="  Andres Sr."/>
    <n v="51.75"/>
    <n v="8.59"/>
    <s v="yes"/>
    <s v="No"/>
    <s v="No"/>
    <n v="1"/>
    <x v="1"/>
    <x v="0"/>
    <x v="0"/>
    <s v="27-Jun-1975"/>
    <n v="47"/>
    <n v="1"/>
    <n v="18031.16"/>
    <s v="tier - 1"/>
    <s v="tier - 3"/>
    <s v="R1023"/>
  </r>
  <r>
    <s v="ID550"/>
    <s v=" Mr"/>
    <s v="Andrews"/>
    <s v="  Bryan"/>
    <n v="25.7"/>
    <n v="4.13"/>
    <s v="yes"/>
    <s v="No"/>
    <s v="No"/>
    <n v="0"/>
    <x v="0"/>
    <x v="1"/>
    <x v="2"/>
    <s v="28-Sep-2001"/>
    <n v="21"/>
    <n v="4"/>
    <n v="17942.11"/>
    <s v="tier - 1"/>
    <s v="tier - 2"/>
    <s v="R1011"/>
  </r>
  <r>
    <s v="ID551"/>
    <s v=" Ms"/>
    <s v="Ruvalcaba"/>
    <s v="  Lizette"/>
    <n v="31.79"/>
    <n v="4.55"/>
    <s v="No"/>
    <s v="No"/>
    <s v="No"/>
    <n v="0"/>
    <x v="1"/>
    <x v="0"/>
    <x v="2"/>
    <s v="17-Oct-1977"/>
    <n v="45"/>
    <n v="0"/>
    <n v="17929.3"/>
    <s v="tier - 1"/>
    <s v="tier - 2"/>
    <s v="R1013"/>
  </r>
  <r>
    <s v="ID552"/>
    <s v=" Mr"/>
    <s v="King"/>
    <s v="  Don"/>
    <n v="24.795000000000002"/>
    <n v="4.5199999999999996"/>
    <s v="No"/>
    <s v="No"/>
    <s v="No"/>
    <n v="0"/>
    <x v="0"/>
    <x v="2"/>
    <x v="2"/>
    <s v="4-Dec-1989"/>
    <n v="33"/>
    <n v="0"/>
    <n v="17904.53"/>
    <s v="tier - 1"/>
    <s v="tier - 2"/>
    <s v="R1017"/>
  </r>
  <r>
    <s v="ID553"/>
    <s v=" Mr"/>
    <s v="Stone"/>
    <s v="  Jeb"/>
    <n v="53.98"/>
    <n v="5.07"/>
    <s v="No"/>
    <s v="No"/>
    <s v="Yes"/>
    <n v="1"/>
    <x v="1"/>
    <x v="0"/>
    <x v="2"/>
    <s v="12-Nov-1979"/>
    <n v="43"/>
    <n v="2"/>
    <n v="17882.669999999998"/>
    <s v="tier - 1"/>
    <s v="tier - 3"/>
    <s v="R1012"/>
  </r>
  <r>
    <s v="ID554"/>
    <s v=" Ms"/>
    <s v="Campbell"/>
    <s v="  Amy R."/>
    <n v="41.325000000000003"/>
    <n v="4.04"/>
    <s v="yes"/>
    <s v="No"/>
    <s v="Yes"/>
    <n v="1"/>
    <x v="1"/>
    <x v="0"/>
    <x v="2"/>
    <s v="26-Aug-1997"/>
    <n v="25"/>
    <n v="0"/>
    <n v="17878.900000000001"/>
    <s v="tier - 1"/>
    <s v="tier - 2"/>
    <s v="R1024"/>
  </r>
  <r>
    <s v="ID555"/>
    <s v=" Mr"/>
    <s v="Asher"/>
    <s v="  Brian"/>
    <n v="51.65"/>
    <n v="5.3"/>
    <s v="yes"/>
    <s v="No"/>
    <s v="No"/>
    <n v="0"/>
    <x v="1"/>
    <x v="0"/>
    <x v="2"/>
    <s v="12-Dec-1976"/>
    <n v="46"/>
    <n v="2"/>
    <n v="17862.919999999998"/>
    <s v="tier - 1"/>
    <s v="tier - 2"/>
    <s v="R1012"/>
  </r>
  <r>
    <s v="ID556"/>
    <s v=" Mr"/>
    <s v="Mazzotta"/>
    <s v="  Mike G"/>
    <n v="44.52"/>
    <n v="8.64"/>
    <s v="yes"/>
    <s v="No"/>
    <s v="Yes"/>
    <n v="1"/>
    <x v="1"/>
    <x v="0"/>
    <x v="0"/>
    <s v="8-Dec-1963"/>
    <n v="59"/>
    <n v="0"/>
    <n v="17832.599999999999"/>
    <s v="tier - 1"/>
    <s v="tier - 2"/>
    <s v="R1012"/>
  </r>
  <r>
    <s v="ID557"/>
    <s v=" Ms"/>
    <s v="Huttl"/>
    <s v="  Simonezitrone Sr."/>
    <n v="53.29"/>
    <n v="4.03"/>
    <s v="No"/>
    <s v="No"/>
    <s v="Yes"/>
    <n v="1"/>
    <x v="1"/>
    <x v="0"/>
    <x v="2"/>
    <s v="10-Oct-1979"/>
    <n v="43"/>
    <n v="2"/>
    <n v="17779.939999999999"/>
    <s v="tier - 1"/>
    <s v="tier - 2"/>
    <s v="R1012"/>
  </r>
  <r>
    <s v="ID558"/>
    <s v=" Mr"/>
    <s v="Ferron"/>
    <s v="  Nicholas"/>
    <n v="46.63"/>
    <n v="4.26"/>
    <s v="yes"/>
    <s v="No"/>
    <s v="No"/>
    <n v="2"/>
    <x v="1"/>
    <x v="0"/>
    <x v="2"/>
    <s v="21-Jun-1966"/>
    <n v="56"/>
    <n v="0"/>
    <n v="17777.73"/>
    <s v="tier - 1"/>
    <s v="tier - 3"/>
    <s v="R1012"/>
  </r>
  <r>
    <s v="ID559"/>
    <s v=" Ms"/>
    <s v="Colarusso"/>
    <s v="  Angela M"/>
    <n v="28.88"/>
    <n v="5.35"/>
    <s v="No"/>
    <s v="No"/>
    <s v="Yes"/>
    <n v="1"/>
    <x v="0"/>
    <x v="1"/>
    <x v="2"/>
    <s v="14-Jul-2003"/>
    <n v="19"/>
    <n v="0"/>
    <n v="17748.509999999998"/>
    <s v="tier - 1"/>
    <s v="tier - 1"/>
    <s v="R1012"/>
  </r>
  <r>
    <s v="ID560"/>
    <s v=" Mr"/>
    <s v="Pearlman"/>
    <s v="  Oz"/>
    <n v="23.98"/>
    <n v="4.9000000000000004"/>
    <s v="No"/>
    <s v="No"/>
    <s v="No"/>
    <n v="0"/>
    <x v="1"/>
    <x v="2"/>
    <x v="2"/>
    <s v="1-Jul-1994"/>
    <n v="28"/>
    <n v="3"/>
    <n v="17663.14"/>
    <s v="tier - 1"/>
    <s v="tier - 3"/>
    <s v="R1013"/>
  </r>
  <r>
    <s v="ID561"/>
    <s v=" Ms"/>
    <s v="O'Mara"/>
    <s v="  Erin M."/>
    <n v="23.65"/>
    <n v="4.5"/>
    <s v="No"/>
    <s v="No"/>
    <s v="No"/>
    <n v="0"/>
    <x v="1"/>
    <x v="2"/>
    <x v="2"/>
    <s v="25-Oct-1990"/>
    <n v="32"/>
    <n v="1"/>
    <n v="17626.240000000002"/>
    <s v="tier - 1"/>
    <s v="tier - 3"/>
    <s v="R1013"/>
  </r>
  <r>
    <s v="ID562"/>
    <s v=" Mr"/>
    <s v="Niska"/>
    <s v="  Bobby E."/>
    <n v="49.09"/>
    <n v="8.3800000000000008"/>
    <s v="yes"/>
    <s v="No"/>
    <s v="No"/>
    <n v="2"/>
    <x v="1"/>
    <x v="0"/>
    <x v="0"/>
    <s v="26-Jul-1970"/>
    <n v="52"/>
    <n v="0"/>
    <n v="17584.72"/>
    <s v="tier - 1"/>
    <s v="tier - 3"/>
    <s v="R1012"/>
  </r>
  <r>
    <s v="ID563"/>
    <s v=" Mr"/>
    <s v="Schlich"/>
    <s v="  Daniel P."/>
    <n v="28.024999999999999"/>
    <n v="7.03"/>
    <s v="No"/>
    <s v="No"/>
    <s v="No"/>
    <n v="0"/>
    <x v="0"/>
    <x v="1"/>
    <x v="0"/>
    <s v="25-Aug-2002"/>
    <n v="20"/>
    <n v="1"/>
    <n v="17560.38"/>
    <s v="tier - 1"/>
    <s v="tier - 1"/>
    <s v="R1012"/>
  </r>
  <r>
    <s v="ID564"/>
    <s v=" Ms"/>
    <s v="Zidek"/>
    <s v="  Marie E."/>
    <n v="43.32"/>
    <n v="8.75"/>
    <s v="yes"/>
    <s v="No"/>
    <s v="Yes"/>
    <n v="1"/>
    <x v="1"/>
    <x v="0"/>
    <x v="0"/>
    <s v="16-Nov-1963"/>
    <n v="59"/>
    <n v="0"/>
    <n v="17556.88"/>
    <s v="tier - 1"/>
    <s v="tier - 2"/>
    <s v="R1012"/>
  </r>
  <r>
    <s v="ID565"/>
    <s v=" Mrs"/>
    <s v="Ellgass"/>
    <s v="  Katie"/>
    <n v="45.92"/>
    <n v="9.51"/>
    <s v="No"/>
    <s v="No"/>
    <s v="No"/>
    <n v="0"/>
    <x v="1"/>
    <x v="0"/>
    <x v="0"/>
    <s v="12-Jul-1968"/>
    <n v="54"/>
    <n v="0"/>
    <n v="17507.47"/>
    <s v="tier - 1"/>
    <s v="tier - 1"/>
    <s v="R1026"/>
  </r>
  <r>
    <s v="ID566"/>
    <s v=" Mr"/>
    <s v="Lowe"/>
    <s v="  Eric D"/>
    <n v="44.03"/>
    <n v="9.36"/>
    <s v="No"/>
    <s v="No"/>
    <s v="No"/>
    <n v="0"/>
    <x v="1"/>
    <x v="0"/>
    <x v="0"/>
    <s v="16-Jun-1965"/>
    <n v="57"/>
    <n v="0"/>
    <n v="17505.650000000001"/>
    <s v="tier - 1"/>
    <s v="tier - 2"/>
    <s v="R1023"/>
  </r>
  <r>
    <s v="ID567"/>
    <s v=" Ms"/>
    <s v="Malone"/>
    <s v="  Tara"/>
    <n v="24.6"/>
    <n v="4.8099999999999996"/>
    <s v="No"/>
    <s v="No"/>
    <s v="No"/>
    <n v="0"/>
    <x v="0"/>
    <x v="2"/>
    <x v="2"/>
    <s v="29-Dec-1990"/>
    <n v="32"/>
    <n v="0"/>
    <n v="17496.310000000001"/>
    <s v="tier - 1"/>
    <s v="tier - 2"/>
    <s v="R1011"/>
  </r>
  <r>
    <s v="ID568"/>
    <s v=" Ms"/>
    <s v="Dumke"/>
    <s v="  Haley L"/>
    <n v="49.15"/>
    <n v="8.08"/>
    <s v="No"/>
    <s v="No"/>
    <s v="No"/>
    <n v="0"/>
    <x v="1"/>
    <x v="0"/>
    <x v="0"/>
    <s v="8-Jun-1971"/>
    <n v="52"/>
    <n v="0"/>
    <n v="17479.53"/>
    <s v="tier - 1"/>
    <s v="tier - 1"/>
    <s v="R1012"/>
  </r>
  <r>
    <s v="ID569"/>
    <s v=" Ms"/>
    <s v="Strong"/>
    <s v="  Kayla B."/>
    <n v="28.31"/>
    <n v="6.29"/>
    <s v="No"/>
    <s v="No"/>
    <s v="Yes"/>
    <n v="1"/>
    <x v="0"/>
    <x v="1"/>
    <x v="1"/>
    <s v="2-Nov-2003"/>
    <n v="19"/>
    <n v="0"/>
    <n v="17468.98"/>
    <s v="tier - 2"/>
    <s v="tier - 1"/>
    <s v="R1012"/>
  </r>
  <r>
    <s v="ID570"/>
    <s v=" Mr"/>
    <s v="Ferguson"/>
    <s v="  Mark D."/>
    <n v="22.99"/>
    <n v="6.29"/>
    <s v="No"/>
    <s v="No"/>
    <s v="No"/>
    <n v="1"/>
    <x v="0"/>
    <x v="2"/>
    <x v="1"/>
    <s v="18-Oct-1992"/>
    <n v="30"/>
    <n v="2"/>
    <n v="17361.77"/>
    <s v="tier - 2"/>
    <s v="tier - 1"/>
    <s v="R1012"/>
  </r>
  <r>
    <s v="ID571"/>
    <s v=" Mr"/>
    <s v="Klein"/>
    <s v="  Patrick J."/>
    <n v="29.07"/>
    <n v="5.12"/>
    <s v="No"/>
    <s v="No"/>
    <s v="Yes"/>
    <n v="1"/>
    <x v="0"/>
    <x v="1"/>
    <x v="2"/>
    <s v="1-Nov-2003"/>
    <n v="19"/>
    <n v="0"/>
    <n v="17352.68"/>
    <s v="tier - 2"/>
    <s v="tier - 3"/>
    <s v="R1012"/>
  </r>
  <r>
    <s v="ID572"/>
    <s v=" Mr"/>
    <s v="Eusebio"/>
    <s v="  Alejandro"/>
    <n v="42.02"/>
    <n v="9.9499999999999993"/>
    <s v="yes"/>
    <s v="No"/>
    <s v="Yes"/>
    <n v="1"/>
    <x v="1"/>
    <x v="0"/>
    <x v="0"/>
    <s v="12-Jul-1963"/>
    <n v="59"/>
    <n v="0"/>
    <n v="17337.580000000002"/>
    <s v="tier - 2"/>
    <s v="tier - 3"/>
    <s v="R1023"/>
  </r>
  <r>
    <s v="ID573"/>
    <s v=" Mrs"/>
    <s v="Szolosi"/>
    <s v="  Beth A"/>
    <n v="49.07"/>
    <n v="9.08"/>
    <s v="yes"/>
    <s v="No"/>
    <s v="No"/>
    <n v="1"/>
    <x v="1"/>
    <x v="0"/>
    <x v="0"/>
    <s v="25-Aug-1975"/>
    <n v="47"/>
    <n v="1"/>
    <n v="17253.43"/>
    <s v="tier - 2"/>
    <s v="tier - 3"/>
    <s v="R1026"/>
  </r>
  <r>
    <s v="ID574"/>
    <s v=" Mr"/>
    <s v="Butler"/>
    <s v="  Jason R"/>
    <n v="19.8"/>
    <n v="4.82"/>
    <s v="No"/>
    <s v="No"/>
    <s v="No"/>
    <n v="0"/>
    <x v="0"/>
    <x v="2"/>
    <x v="2"/>
    <s v="22-Oct-1982"/>
    <n v="40"/>
    <n v="1"/>
    <n v="17179.52"/>
    <s v="tier - 2"/>
    <s v="tier - 1"/>
    <s v="R1013"/>
  </r>
  <r>
    <s v="ID575"/>
    <s v=" Mr"/>
    <s v="Fukuchi"/>
    <s v="  Yoshinori"/>
    <n v="27.36"/>
    <n v="4.6500000000000004"/>
    <s v="No"/>
    <s v="yes"/>
    <s v="No"/>
    <n v="1"/>
    <x v="0"/>
    <x v="1"/>
    <x v="2"/>
    <s v="18-Aug-2004"/>
    <n v="18"/>
    <n v="1"/>
    <n v="17178.68"/>
    <s v="tier - 2"/>
    <s v="tier - 2"/>
    <s v="R1019"/>
  </r>
  <r>
    <s v="ID576"/>
    <s v=" Ms"/>
    <s v="Drucker"/>
    <s v="  Adrienne G."/>
    <n v="42.95"/>
    <n v="5.16"/>
    <s v="yes"/>
    <s v="No"/>
    <s v="No"/>
    <n v="1"/>
    <x v="1"/>
    <x v="0"/>
    <x v="2"/>
    <s v="7-Jun-1964"/>
    <n v="59"/>
    <n v="0"/>
    <n v="17174.52"/>
    <s v="tier - 2"/>
    <s v="tier - 2"/>
    <s v="R1012"/>
  </r>
  <r>
    <s v="ID577"/>
    <s v=" Mrs"/>
    <s v="Aziz"/>
    <s v="  Meredith"/>
    <n v="42.66"/>
    <n v="10.44"/>
    <s v="No"/>
    <s v="No"/>
    <s v="No"/>
    <n v="0"/>
    <x v="1"/>
    <x v="0"/>
    <x v="0"/>
    <s v="16-Sep-1965"/>
    <n v="57"/>
    <n v="0"/>
    <n v="17172.27"/>
    <s v="tier - 2"/>
    <s v="tier - 2"/>
    <s v="R1026"/>
  </r>
  <r>
    <s v="ID578"/>
    <s v=" Mr"/>
    <s v="Pak"/>
    <s v="  Junyong"/>
    <n v="33.630000000000003"/>
    <n v="5.69"/>
    <s v="No"/>
    <s v="No"/>
    <s v="No"/>
    <n v="1"/>
    <x v="1"/>
    <x v="0"/>
    <x v="2"/>
    <s v="3-Jun-1998"/>
    <n v="25"/>
    <n v="4"/>
    <n v="17128.43"/>
    <s v="tier - 2"/>
    <s v="tier - 3"/>
    <s v="R1016"/>
  </r>
  <r>
    <s v="ID579"/>
    <s v=" Ms"/>
    <s v="Kieta"/>
    <s v="  Kristen A."/>
    <n v="26.84"/>
    <n v="6.5"/>
    <s v="No"/>
    <s v="No"/>
    <s v="No"/>
    <n v="0"/>
    <x v="0"/>
    <x v="1"/>
    <x v="0"/>
    <s v="28-Jun-2002"/>
    <n v="20"/>
    <n v="1"/>
    <n v="17085.27"/>
    <s v="tier - 2"/>
    <s v="tier - 3"/>
    <s v="R1013"/>
  </r>
  <r>
    <s v="ID580"/>
    <s v=" Ms"/>
    <s v="Velez"/>
    <s v="  Maria I."/>
    <n v="28.3"/>
    <n v="5.73"/>
    <s v="No"/>
    <s v="No"/>
    <s v="Yes"/>
    <n v="1"/>
    <x v="0"/>
    <x v="1"/>
    <x v="1"/>
    <s v="26-Dec-2003"/>
    <n v="19"/>
    <n v="0"/>
    <n v="17081.080000000002"/>
    <s v="tier - 2"/>
    <s v="tier - 2"/>
    <s v="R1011"/>
  </r>
  <r>
    <s v="ID581"/>
    <s v=" Mr"/>
    <s v="Bussiere"/>
    <s v="  Jonathan"/>
    <n v="27.06"/>
    <n v="5.74"/>
    <s v="yes"/>
    <s v="No"/>
    <s v="No"/>
    <n v="0"/>
    <x v="0"/>
    <x v="1"/>
    <x v="1"/>
    <s v="10-Jun-1996"/>
    <n v="26"/>
    <n v="0"/>
    <n v="17043.34"/>
    <s v="tier - 2"/>
    <s v="tier - 3"/>
    <s v="R1013"/>
  </r>
  <r>
    <s v="ID582"/>
    <s v=" Mr"/>
    <s v="McCartney"/>
    <s v="  Phil"/>
    <n v="47.13"/>
    <n v="8.6999999999999993"/>
    <s v="No"/>
    <s v="No"/>
    <s v="No"/>
    <n v="0"/>
    <x v="1"/>
    <x v="0"/>
    <x v="0"/>
    <s v="22-Aug-1971"/>
    <n v="51"/>
    <n v="0"/>
    <n v="17016.009999999998"/>
    <s v="tier - 2"/>
    <s v="tier - 2"/>
    <s v="R1023"/>
  </r>
  <r>
    <s v="ID583"/>
    <s v=" Ms"/>
    <s v="Bambauer"/>
    <s v="  Benjamina C"/>
    <n v="51.72"/>
    <n v="5.09"/>
    <s v="No"/>
    <s v="No"/>
    <s v="No"/>
    <n v="0"/>
    <x v="1"/>
    <x v="0"/>
    <x v="2"/>
    <s v="16-Jul-1980"/>
    <n v="42"/>
    <n v="2"/>
    <n v="16990.55"/>
    <s v="tier - 2"/>
    <s v="tier - 3"/>
    <s v="R1012"/>
  </r>
  <r>
    <s v="ID584"/>
    <s v=" Mr"/>
    <s v="Mertz"/>
    <s v="  Christopher"/>
    <n v="48.59"/>
    <n v="5.57"/>
    <s v="No"/>
    <s v="No"/>
    <s v="No"/>
    <n v="0"/>
    <x v="1"/>
    <x v="0"/>
    <x v="2"/>
    <s v="25-Aug-1977"/>
    <n v="45"/>
    <n v="2"/>
    <n v="16921.09"/>
    <s v="tier - 2"/>
    <s v="tier - 3"/>
    <s v="R1023"/>
  </r>
  <r>
    <s v="ID585"/>
    <s v=" Ms"/>
    <s v="Mason"/>
    <s v="  Alison B"/>
    <n v="45.18"/>
    <n v="10.87"/>
    <s v="No"/>
    <s v="No"/>
    <s v="No"/>
    <n v="0"/>
    <x v="1"/>
    <x v="0"/>
    <x v="0"/>
    <s v="21-Oct-1968"/>
    <n v="54"/>
    <n v="0"/>
    <n v="16903.5"/>
    <s v="tier - 2"/>
    <s v="tier - 3"/>
    <s v="R1012"/>
  </r>
  <r>
    <s v="ID586"/>
    <s v=" Ms"/>
    <s v="Rotich"/>
    <s v="  Caroline"/>
    <n v="27.9"/>
    <n v="6.02"/>
    <s v="No"/>
    <s v="No"/>
    <s v="Yes"/>
    <n v="1"/>
    <x v="0"/>
    <x v="1"/>
    <x v="1"/>
    <s v="10-Sep-2003"/>
    <n v="19"/>
    <n v="0"/>
    <n v="16884.919999999998"/>
    <s v="tier - 2"/>
    <s v="tier - 2"/>
    <s v="R1011"/>
  </r>
  <r>
    <s v="ID587"/>
    <s v=" Ms"/>
    <s v="Fetzer"/>
    <s v="  Alexis N"/>
    <n v="51.33"/>
    <n v="7"/>
    <s v="No"/>
    <s v="No"/>
    <s v="No"/>
    <n v="0"/>
    <x v="1"/>
    <x v="0"/>
    <x v="0"/>
    <s v="8-Aug-1974"/>
    <n v="48"/>
    <n v="0"/>
    <n v="16841.32"/>
    <s v="tier - 2"/>
    <s v="tier - 3"/>
    <s v="R1011"/>
  </r>
  <r>
    <s v="ID588"/>
    <s v=" Ms"/>
    <s v="Mattis"/>
    <s v="  Shanda L"/>
    <n v="30.59"/>
    <n v="5.56"/>
    <s v="yes"/>
    <s v="No"/>
    <s v="No"/>
    <n v="1"/>
    <x v="1"/>
    <x v="0"/>
    <x v="2"/>
    <s v="19-Oct-1995"/>
    <n v="27"/>
    <n v="1"/>
    <n v="16796.41"/>
    <s v="tier - 2"/>
    <s v="tier - 3"/>
    <s v="R1024"/>
  </r>
  <r>
    <s v="ID589"/>
    <s v=" Mrs"/>
    <s v="Cochran"/>
    <s v="  Lacey"/>
    <n v="39.229999999999997"/>
    <n v="8.4499999999999993"/>
    <s v="No"/>
    <s v="No"/>
    <s v="No"/>
    <n v="0"/>
    <x v="1"/>
    <x v="0"/>
    <x v="0"/>
    <s v="29-Jul-1962"/>
    <n v="60"/>
    <n v="0"/>
    <n v="16779.400000000001"/>
    <s v="tier - 2"/>
    <s v="tier - 2"/>
    <s v="R1026"/>
  </r>
  <r>
    <s v="ID590"/>
    <s v=" Ms"/>
    <s v="Balinsky"/>
    <s v="  Laurette"/>
    <n v="19.094999999999999"/>
    <n v="6.19"/>
    <s v="No"/>
    <s v="No"/>
    <s v="No"/>
    <n v="0"/>
    <x v="0"/>
    <x v="2"/>
    <x v="1"/>
    <s v="23-Sep-1989"/>
    <n v="33"/>
    <n v="2"/>
    <n v="16776.3"/>
    <s v="tier - 2"/>
    <s v="tier - 2"/>
    <s v="R1024"/>
  </r>
  <r>
    <s v="ID591"/>
    <s v=" Mr"/>
    <s v="Reilly"/>
    <s v="  Jason"/>
    <n v="49.72"/>
    <n v="7.71"/>
    <s v="No"/>
    <s v="No"/>
    <s v="No"/>
    <n v="0"/>
    <x v="1"/>
    <x v="0"/>
    <x v="0"/>
    <s v="28-Aug-1974"/>
    <n v="48"/>
    <n v="0"/>
    <n v="16770.990000000002"/>
    <s v="tier - 2"/>
    <s v="tier - 1"/>
    <s v="R1012"/>
  </r>
  <r>
    <s v="ID592"/>
    <s v=" Ms"/>
    <s v="Johnson"/>
    <s v="  Mary"/>
    <n v="21.754999999999999"/>
    <n v="4.63"/>
    <s v="No"/>
    <s v="No"/>
    <s v="Yes"/>
    <n v="1"/>
    <x v="0"/>
    <x v="2"/>
    <x v="2"/>
    <s v="5-Nov-1993"/>
    <n v="29"/>
    <n v="1"/>
    <n v="16657.72"/>
    <s v="tier - 2"/>
    <s v="tier - 1"/>
    <s v="R1024"/>
  </r>
  <r>
    <s v="ID593"/>
    <s v=" Ms"/>
    <s v="Petry"/>
    <s v="  Kati A"/>
    <n v="48.39"/>
    <n v="4.6100000000000003"/>
    <s v="No"/>
    <s v="No"/>
    <s v="No"/>
    <n v="0"/>
    <x v="1"/>
    <x v="0"/>
    <x v="2"/>
    <s v="25-Sep-1977"/>
    <n v="45"/>
    <n v="2"/>
    <n v="16631.61"/>
    <s v="tier - 2"/>
    <s v="tier - 1"/>
    <s v="R1012"/>
  </r>
  <r>
    <s v="ID594"/>
    <s v=" Mrs"/>
    <s v="Laleman"/>
    <s v="  Kelly J"/>
    <n v="47.15"/>
    <n v="9.5299999999999994"/>
    <s v="yes"/>
    <s v="No"/>
    <s v="No"/>
    <n v="1"/>
    <x v="1"/>
    <x v="0"/>
    <x v="0"/>
    <s v="24-Jul-1975"/>
    <n v="47"/>
    <n v="1"/>
    <n v="16602.18"/>
    <s v="tier - 2"/>
    <s v="tier - 1"/>
    <s v="R1026"/>
  </r>
  <r>
    <s v="ID595"/>
    <s v=" Ms"/>
    <s v="Colby"/>
    <s v="  Greer D"/>
    <n v="47.59"/>
    <n v="11.43"/>
    <s v="yes"/>
    <s v="No"/>
    <s v="No"/>
    <n v="2"/>
    <x v="1"/>
    <x v="0"/>
    <x v="0"/>
    <s v="10-Jul-1970"/>
    <n v="52"/>
    <n v="0"/>
    <n v="16600.16"/>
    <s v="tier - 2"/>
    <s v="tier - 2"/>
    <s v="R1011"/>
  </r>
  <r>
    <s v="ID596"/>
    <s v=" Mr"/>
    <s v="Wathke"/>
    <s v="  Brent"/>
    <n v="39.81"/>
    <n v="7.65"/>
    <s v="yes"/>
    <s v="No"/>
    <s v="Yes"/>
    <n v="1"/>
    <x v="1"/>
    <x v="0"/>
    <x v="0"/>
    <s v="25-Jun-1963"/>
    <n v="59"/>
    <n v="0"/>
    <n v="16587.96"/>
    <s v="tier - 2"/>
    <s v="tier - 2"/>
    <s v="R1023"/>
  </r>
  <r>
    <s v="ID597"/>
    <s v=" Mr"/>
    <s v="Daly"/>
    <s v="  Eugene M"/>
    <n v="31.02"/>
    <n v="5.87"/>
    <s v="yes"/>
    <s v="No"/>
    <s v="No"/>
    <n v="0"/>
    <x v="1"/>
    <x v="0"/>
    <x v="1"/>
    <s v="25-Jun-2001"/>
    <n v="21"/>
    <n v="0"/>
    <n v="16586.5"/>
    <s v="tier - 2"/>
    <s v="tier - 1"/>
    <s v="R1013"/>
  </r>
  <r>
    <s v="ID598"/>
    <s v=" Ms"/>
    <s v="Dillon"/>
    <s v="  Erin D"/>
    <n v="24.75"/>
    <n v="4.3600000000000003"/>
    <s v="yes"/>
    <s v="No"/>
    <s v="No"/>
    <n v="1"/>
    <x v="0"/>
    <x v="2"/>
    <x v="2"/>
    <s v="23-Dec-1995"/>
    <n v="27"/>
    <n v="0"/>
    <n v="16577.78"/>
    <s v="tier - 2"/>
    <s v="tier - 1"/>
    <s v="R1013"/>
  </r>
  <r>
    <s v="ID599"/>
    <s v=" Ms"/>
    <s v="Pontes"/>
    <s v="  Kamilla"/>
    <n v="30.114999999999998"/>
    <n v="10.119999999999999"/>
    <s v="No"/>
    <s v="No"/>
    <s v="No"/>
    <n v="3"/>
    <x v="1"/>
    <x v="0"/>
    <x v="0"/>
    <s v="10-Oct-1958"/>
    <n v="64"/>
    <n v="3"/>
    <n v="16455.71"/>
    <s v="tier - 2"/>
    <s v="tier - 2"/>
    <s v="R1012"/>
  </r>
  <r>
    <s v="ID600"/>
    <s v=" Mr"/>
    <s v="Spies"/>
    <s v="  Wayne I."/>
    <n v="26.03"/>
    <n v="4.01"/>
    <s v="No"/>
    <s v="No"/>
    <s v="Yes"/>
    <n v="1"/>
    <x v="0"/>
    <x v="1"/>
    <x v="2"/>
    <s v="20-Dec-2003"/>
    <n v="19"/>
    <n v="1"/>
    <n v="16450.89"/>
    <s v="tier - 2"/>
    <s v="tier - 1"/>
    <s v="R1012"/>
  </r>
  <r>
    <s v="ID601"/>
    <s v=" Ms"/>
    <s v="Greig"/>
    <s v="  Tracy L"/>
    <n v="20.045000000000002"/>
    <n v="4.7699999999999996"/>
    <s v="yes"/>
    <s v="No"/>
    <s v="No"/>
    <n v="1"/>
    <x v="0"/>
    <x v="2"/>
    <x v="2"/>
    <s v="28-Sep-1995"/>
    <n v="27"/>
    <n v="3"/>
    <n v="16420.490000000002"/>
    <s v="tier - 2"/>
    <s v="tier - 3"/>
    <s v="R1012"/>
  </r>
  <r>
    <s v="ID602"/>
    <s v=" Mrs"/>
    <s v="Scott"/>
    <s v="  Heather"/>
    <n v="40.24"/>
    <n v="6.83"/>
    <s v="No"/>
    <s v="No"/>
    <s v="No"/>
    <n v="0"/>
    <x v="1"/>
    <x v="0"/>
    <x v="0"/>
    <s v="5-Dec-1965"/>
    <n v="57"/>
    <n v="0"/>
    <n v="16351.42"/>
    <s v="tier - 2"/>
    <s v="tier - 3"/>
    <s v="R1026"/>
  </r>
  <r>
    <s v="ID603"/>
    <s v=" Mrs"/>
    <s v="Erlandson"/>
    <s v="  Megan C"/>
    <n v="43.15"/>
    <n v="6.14"/>
    <s v="yes"/>
    <s v="No"/>
    <s v="Yes"/>
    <n v="1"/>
    <x v="1"/>
    <x v="0"/>
    <x v="1"/>
    <s v="8-Aug-1969"/>
    <n v="53"/>
    <n v="0"/>
    <n v="16311.05"/>
    <s v="tier - 2"/>
    <s v="tier - 3"/>
    <s v="R1026"/>
  </r>
  <r>
    <s v="ID604"/>
    <s v=" Mr"/>
    <s v="Autrey"/>
    <s v="  Jonathan"/>
    <n v="27.7"/>
    <n v="5.6"/>
    <s v="No"/>
    <s v="No"/>
    <s v="Yes"/>
    <n v="1"/>
    <x v="0"/>
    <x v="1"/>
    <x v="2"/>
    <s v="24-Aug-2003"/>
    <n v="19"/>
    <n v="0"/>
    <n v="16297.85"/>
    <s v="tier - 2"/>
    <s v="tier - 3"/>
    <s v="R1011"/>
  </r>
  <r>
    <s v="ID605"/>
    <s v=" Mr"/>
    <s v="Alleman"/>
    <s v="  Greg D."/>
    <n v="45.68"/>
    <n v="4.8"/>
    <s v="No"/>
    <s v="No"/>
    <s v="No"/>
    <n v="2"/>
    <x v="1"/>
    <x v="0"/>
    <x v="2"/>
    <s v="30-Jul-1972"/>
    <n v="50"/>
    <n v="0"/>
    <n v="16267.32"/>
    <s v="tier - 2"/>
    <s v="tier - 2"/>
    <s v="R1023"/>
  </r>
  <r>
    <s v="ID606"/>
    <s v=" Mr"/>
    <s v="Michalski"/>
    <s v="  Steven L."/>
    <n v="27.3"/>
    <n v="11.89"/>
    <s v="No"/>
    <s v="No"/>
    <s v="No"/>
    <n v="0"/>
    <x v="0"/>
    <x v="1"/>
    <x v="0"/>
    <s v="8-Sep-2002"/>
    <n v="20"/>
    <n v="0"/>
    <n v="16232.85"/>
    <s v="tier - 2"/>
    <s v="tier - 1"/>
    <s v="R1011"/>
  </r>
  <r>
    <s v="ID607"/>
    <s v=" Mr"/>
    <s v="Grillo"/>
    <s v="  Gianfilippo"/>
    <n v="54.45"/>
    <n v="4.7300000000000004"/>
    <s v="yes"/>
    <s v="No"/>
    <s v="No"/>
    <n v="1"/>
    <x v="1"/>
    <x v="0"/>
    <x v="2"/>
    <s v="21-Aug-1988"/>
    <n v="34"/>
    <n v="3"/>
    <n v="16205.88"/>
    <s v="tier - 2"/>
    <s v="tier - 1"/>
    <s v="R1012"/>
  </r>
  <r>
    <s v="ID608"/>
    <s v=" Mr"/>
    <s v="Coronado"/>
    <s v="  Hector"/>
    <n v="54.43"/>
    <n v="4.6100000000000003"/>
    <s v="yes"/>
    <s v="No"/>
    <s v="No"/>
    <n v="1"/>
    <x v="1"/>
    <x v="0"/>
    <x v="2"/>
    <s v="6-Aug-1988"/>
    <n v="34"/>
    <n v="3"/>
    <n v="16199.1"/>
    <s v="tier - 2"/>
    <s v="tier - 2"/>
    <s v="R1012"/>
  </r>
  <r>
    <s v="ID609"/>
    <s v=" Mr"/>
    <s v="Dewine"/>
    <s v="  Mark W."/>
    <n v="48.01"/>
    <n v="7.3"/>
    <s v="No"/>
    <s v="No"/>
    <s v="No"/>
    <n v="0"/>
    <x v="1"/>
    <x v="0"/>
    <x v="0"/>
    <s v="11-Sep-1974"/>
    <n v="48"/>
    <n v="0"/>
    <n v="16190.97"/>
    <s v="tier - 2"/>
    <s v="tier - 3"/>
    <s v="R1012"/>
  </r>
  <r>
    <s v="ID610"/>
    <s v=" Mrs"/>
    <s v="Carman"/>
    <s v="  Aubri"/>
    <n v="48.32"/>
    <n v="5.88"/>
    <s v="No"/>
    <s v="No"/>
    <s v="No"/>
    <n v="0"/>
    <x v="1"/>
    <x v="0"/>
    <x v="1"/>
    <s v="6-Jul-1982"/>
    <n v="40"/>
    <n v="3"/>
    <n v="16152.04"/>
    <s v="tier - 2"/>
    <s v="tier - 1"/>
    <s v="R1026"/>
  </r>
  <r>
    <s v="ID611"/>
    <s v=" Mr"/>
    <s v="Neems"/>
    <s v="  Justin"/>
    <n v="22.895"/>
    <n v="4.0599999999999996"/>
    <s v="No"/>
    <s v="No"/>
    <s v="Yes"/>
    <n v="1"/>
    <x v="0"/>
    <x v="2"/>
    <x v="2"/>
    <s v="12-Dec-1993"/>
    <n v="29"/>
    <n v="0"/>
    <n v="16138.76"/>
    <s v="tier - 2"/>
    <s v="tier - 3"/>
    <s v="R1017"/>
  </r>
  <r>
    <s v="ID612"/>
    <s v=" Ms"/>
    <s v="Pesyna"/>
    <s v="  Megan A."/>
    <n v="54.85"/>
    <n v="4.9000000000000004"/>
    <s v="No"/>
    <s v="No"/>
    <s v="No"/>
    <n v="1"/>
    <x v="1"/>
    <x v="0"/>
    <x v="2"/>
    <s v="6-Oct-1987"/>
    <n v="35"/>
    <n v="3"/>
    <n v="16122.65"/>
    <s v="tier - 2"/>
    <s v="tier - 1"/>
    <s v="R1011"/>
  </r>
  <r>
    <s v="ID613"/>
    <s v=" Ms"/>
    <s v="Meling"/>
    <s v="  Erika M."/>
    <n v="21.85"/>
    <n v="5.52"/>
    <s v="No"/>
    <s v="No"/>
    <s v="Yes"/>
    <n v="1"/>
    <x v="0"/>
    <x v="2"/>
    <x v="2"/>
    <s v="8-Aug-1993"/>
    <n v="29"/>
    <n v="0"/>
    <n v="16115.3"/>
    <s v="tier - 2"/>
    <s v="tier - 1"/>
    <s v="R1024"/>
  </r>
  <r>
    <s v="ID614"/>
    <s v=" Mr"/>
    <s v="Widlowski"/>
    <s v="  Daniel G."/>
    <n v="51.86"/>
    <n v="5.2"/>
    <s v="yes"/>
    <s v="No"/>
    <s v="No"/>
    <n v="0"/>
    <x v="1"/>
    <x v="0"/>
    <x v="2"/>
    <s v="27-Aug-1985"/>
    <n v="37"/>
    <n v="3"/>
    <n v="16097.94"/>
    <s v="tier - 2"/>
    <s v="tier - 3"/>
    <s v="R1012"/>
  </r>
  <r>
    <s v="ID615"/>
    <s v=" Ms"/>
    <s v="Nadar"/>
    <s v="  Devin C."/>
    <n v="39.049999999999997"/>
    <n v="7.59"/>
    <s v="No"/>
    <s v="No"/>
    <s v="No"/>
    <n v="3"/>
    <x v="1"/>
    <x v="0"/>
    <x v="0"/>
    <s v="21-Jun-1958"/>
    <n v="64"/>
    <n v="3"/>
    <n v="16085.13"/>
    <s v="tier - 2"/>
    <s v="tier - 2"/>
    <s v="R1013"/>
  </r>
  <r>
    <s v="ID616"/>
    <s v=" Ms"/>
    <s v="Turner"/>
    <s v="  Louise A"/>
    <n v="31.824999999999999"/>
    <n v="8.2799999999999994"/>
    <s v="No"/>
    <s v="No"/>
    <s v="No"/>
    <n v="3"/>
    <x v="1"/>
    <x v="0"/>
    <x v="0"/>
    <s v="22-Oct-1958"/>
    <n v="64"/>
    <n v="2"/>
    <n v="16069.08"/>
    <s v="tier - 2"/>
    <s v="tier - 2"/>
    <s v="R1024"/>
  </r>
  <r>
    <s v="ID617"/>
    <s v=" Mrs"/>
    <s v="Walker"/>
    <s v="  Sarah"/>
    <n v="46.43"/>
    <n v="6.72"/>
    <s v="No"/>
    <s v="No"/>
    <s v="No"/>
    <n v="0"/>
    <x v="1"/>
    <x v="0"/>
    <x v="0"/>
    <s v="16-Sep-1978"/>
    <n v="44"/>
    <n v="2"/>
    <n v="16062.89"/>
    <s v="tier - 2"/>
    <s v="tier - 2"/>
    <s v="R1026"/>
  </r>
  <r>
    <s v="ID618"/>
    <s v=" Ms"/>
    <s v="Leedham"/>
    <s v="  Amy"/>
    <n v="53.63"/>
    <n v="5.47"/>
    <s v="yes"/>
    <s v="No"/>
    <s v="No"/>
    <n v="1"/>
    <x v="1"/>
    <x v="0"/>
    <x v="2"/>
    <s v="5-Dec-1988"/>
    <n v="34"/>
    <n v="3"/>
    <n v="16059.06"/>
    <s v="tier - 2"/>
    <s v="tier - 3"/>
    <s v="R1012"/>
  </r>
  <r>
    <s v="ID619"/>
    <s v=" Ms"/>
    <s v="Haglund"/>
    <s v="  Brittany L."/>
    <n v="48.7"/>
    <n v="4.71"/>
    <s v="No"/>
    <s v="No"/>
    <s v="No"/>
    <n v="0"/>
    <x v="1"/>
    <x v="0"/>
    <x v="2"/>
    <s v="19-Sep-1980"/>
    <n v="42"/>
    <n v="2"/>
    <n v="15966.19"/>
    <s v="tier - 2"/>
    <s v="tier - 2"/>
    <s v="R1012"/>
  </r>
  <r>
    <s v="ID620"/>
    <s v=" Ms"/>
    <s v="Mills"/>
    <s v="  Jessica L"/>
    <n v="48.81"/>
    <n v="5.49"/>
    <s v="No"/>
    <s v="No"/>
    <s v="No"/>
    <n v="0"/>
    <x v="1"/>
    <x v="0"/>
    <x v="2"/>
    <s v="24-Jul-1982"/>
    <n v="40"/>
    <n v="3"/>
    <n v="15965.29"/>
    <s v="tier - 2"/>
    <s v="tier - 1"/>
    <s v="R1012"/>
  </r>
  <r>
    <s v="ID621"/>
    <s v=" Mrs"/>
    <s v="Drnjevich"/>
    <s v="  Kristina K"/>
    <n v="47.53"/>
    <n v="4.72"/>
    <s v="No"/>
    <s v="No"/>
    <s v="No"/>
    <n v="0"/>
    <x v="1"/>
    <x v="0"/>
    <x v="2"/>
    <s v="12-Oct-1980"/>
    <n v="42"/>
    <n v="2"/>
    <n v="15922.29"/>
    <s v="tier - 2"/>
    <s v="tier - 3"/>
    <s v="R1026"/>
  </r>
  <r>
    <s v="ID622"/>
    <s v=" Mr"/>
    <s v="Clay"/>
    <s v="  Brad"/>
    <n v="36.85"/>
    <n v="6.7"/>
    <s v="No"/>
    <s v="No"/>
    <s v="No"/>
    <n v="0"/>
    <x v="1"/>
    <x v="0"/>
    <x v="0"/>
    <s v="25-Dec-1962"/>
    <n v="60"/>
    <n v="0"/>
    <n v="15840.81"/>
    <s v="tier - 2"/>
    <s v="tier - 1"/>
    <s v="R1022"/>
  </r>
  <r>
    <s v="ID623"/>
    <s v=" Ms"/>
    <s v="Marbury"/>
    <s v="  Margaret O"/>
    <n v="29.3"/>
    <n v="5.5"/>
    <s v="No"/>
    <s v="No"/>
    <s v="No"/>
    <n v="0"/>
    <x v="1"/>
    <x v="1"/>
    <x v="2"/>
    <s v="11-Nov-1982"/>
    <n v="40"/>
    <n v="4"/>
    <n v="15828.82"/>
    <s v="tier - 2"/>
    <s v="tier - 3"/>
    <s v="R1011"/>
  </r>
  <r>
    <s v="ID624"/>
    <s v=" Mr"/>
    <s v="Coon"/>
    <s v="  Craig R."/>
    <n v="19.3"/>
    <n v="4.46"/>
    <s v="No"/>
    <s v="No"/>
    <s v="No"/>
    <n v="1"/>
    <x v="0"/>
    <x v="2"/>
    <x v="2"/>
    <s v="26-Jun-1984"/>
    <n v="38"/>
    <n v="0"/>
    <n v="15820.7"/>
    <s v="tier - 2"/>
    <s v="tier - 3"/>
    <s v="R1011"/>
  </r>
  <r>
    <s v="ID625"/>
    <s v=" Mr"/>
    <s v="Vanttinen"/>
    <s v="  Simo"/>
    <n v="24.13"/>
    <n v="5.29"/>
    <s v="yes"/>
    <s v="No"/>
    <s v="Yes"/>
    <n v="1"/>
    <x v="0"/>
    <x v="2"/>
    <x v="2"/>
    <s v="9-Oct-1997"/>
    <n v="25"/>
    <n v="0"/>
    <n v="15817.99"/>
    <s v="tier - 2"/>
    <s v="tier - 2"/>
    <s v="R1012"/>
  </r>
  <r>
    <s v="ID626"/>
    <s v=" Mr"/>
    <s v="Garges"/>
    <s v="  Christopher J"/>
    <n v="46.7"/>
    <n v="10.99"/>
    <s v="No"/>
    <s v="No"/>
    <s v="No"/>
    <n v="0"/>
    <x v="1"/>
    <x v="0"/>
    <x v="0"/>
    <s v="29-Aug-1974"/>
    <n v="48"/>
    <n v="0"/>
    <n v="15746.62"/>
    <s v="tier - 2"/>
    <s v="tier - 1"/>
    <s v="R1012"/>
  </r>
  <r>
    <s v="ID627"/>
    <s v=" Mr"/>
    <s v="Rivel"/>
    <s v="  Mario Sr."/>
    <n v="45.27"/>
    <n v="5.2"/>
    <s v="yes"/>
    <s v="No"/>
    <s v="No"/>
    <n v="0"/>
    <x v="1"/>
    <x v="0"/>
    <x v="2"/>
    <s v="20-Sep-1976"/>
    <n v="46"/>
    <n v="2"/>
    <n v="15698.86"/>
    <s v="tier - 2"/>
    <s v="tier - 2"/>
    <s v="R1012"/>
  </r>
  <r>
    <s v="ID628"/>
    <s v=" Mrs"/>
    <s v="Lawson"/>
    <s v="  Meghann R."/>
    <n v="44.29"/>
    <n v="9.66"/>
    <s v="No"/>
    <s v="No"/>
    <s v="No"/>
    <n v="2"/>
    <x v="1"/>
    <x v="0"/>
    <x v="0"/>
    <s v="26-Jun-1973"/>
    <n v="49"/>
    <n v="0"/>
    <n v="15670.3"/>
    <s v="tier - 2"/>
    <s v="tier - 2"/>
    <s v="R1026"/>
  </r>
  <r>
    <s v="ID629"/>
    <s v=" Mr"/>
    <s v="Cale"/>
    <s v="  Scott M"/>
    <n v="54.59"/>
    <n v="4.22"/>
    <s v="yes"/>
    <s v="No"/>
    <s v="No"/>
    <n v="1"/>
    <x v="1"/>
    <x v="0"/>
    <x v="2"/>
    <s v="22-Dec-1988"/>
    <n v="34"/>
    <n v="3"/>
    <n v="15646.28"/>
    <s v="tier - 2"/>
    <s v="tier - 2"/>
    <s v="R1011"/>
  </r>
  <r>
    <s v="ID630"/>
    <s v=" Ms"/>
    <s v="Phillips"/>
    <s v="  Caitlin E."/>
    <n v="32.965000000000003"/>
    <n v="11.78"/>
    <s v="No"/>
    <s v="No"/>
    <s v="No"/>
    <n v="0"/>
    <x v="1"/>
    <x v="0"/>
    <x v="0"/>
    <s v="6-Jun-1960"/>
    <n v="63"/>
    <n v="3"/>
    <n v="15612.19"/>
    <s v="tier - 2"/>
    <s v="tier - 2"/>
    <s v="R1012"/>
  </r>
  <r>
    <s v="ID631"/>
    <s v=" Mrs"/>
    <s v="Stewart"/>
    <s v="  Samantha A."/>
    <n v="38.049999999999997"/>
    <n v="9.6199999999999992"/>
    <s v="No"/>
    <s v="No"/>
    <s v="No"/>
    <n v="0"/>
    <x v="1"/>
    <x v="0"/>
    <x v="0"/>
    <s v="28-Oct-1965"/>
    <n v="57"/>
    <n v="0"/>
    <n v="15608.58"/>
    <s v="tier - 2"/>
    <s v="tier - 2"/>
    <s v="R1026"/>
  </r>
  <r>
    <s v="ID632"/>
    <s v=" Mr"/>
    <s v="Drotz"/>
    <s v="  Erik"/>
    <n v="46.14"/>
    <n v="10.78"/>
    <s v="No"/>
    <s v="No"/>
    <s v="No"/>
    <n v="0"/>
    <x v="1"/>
    <x v="0"/>
    <x v="0"/>
    <s v="30-Jul-1974"/>
    <n v="48"/>
    <n v="0"/>
    <n v="15556.67"/>
    <s v="tier - 2"/>
    <s v="tier - 2"/>
    <s v="R1012"/>
  </r>
  <r>
    <s v="ID633"/>
    <s v=" Mr"/>
    <s v="Mutai"/>
    <s v="  Christopher"/>
    <n v="41.325000000000003"/>
    <n v="5.1100000000000003"/>
    <s v="yes"/>
    <s v="No"/>
    <s v="No"/>
    <n v="2"/>
    <x v="1"/>
    <x v="0"/>
    <x v="2"/>
    <s v="2-Oct-1959"/>
    <n v="63"/>
    <n v="3"/>
    <n v="15555.19"/>
    <s v="tier - 2"/>
    <s v="tier - 3"/>
    <s v="R1012"/>
  </r>
  <r>
    <s v="ID634"/>
    <s v=" Mrs"/>
    <s v="Lovlien"/>
    <s v="  Maya"/>
    <n v="44.64"/>
    <n v="7.18"/>
    <s v="No"/>
    <s v="No"/>
    <s v="No"/>
    <n v="0"/>
    <x v="1"/>
    <x v="0"/>
    <x v="0"/>
    <s v="28-Jun-1974"/>
    <n v="48"/>
    <n v="0"/>
    <n v="15532.16"/>
    <s v="tier - 2"/>
    <s v="tier - 2"/>
    <s v="R1026"/>
  </r>
  <r>
    <s v="ID635"/>
    <s v=" Mr"/>
    <s v="Bruns"/>
    <s v="  Zachary T"/>
    <n v="25.175000000000001"/>
    <n v="4.96"/>
    <s v="No"/>
    <s v="yes"/>
    <s v="No"/>
    <n v="1"/>
    <x v="1"/>
    <x v="1"/>
    <x v="2"/>
    <s v="17-Jul-2004"/>
    <n v="18"/>
    <n v="0"/>
    <n v="15518.18"/>
    <s v="tier - 2"/>
    <s v="tier - 3"/>
    <s v="R1015"/>
  </r>
  <r>
    <s v="ID636"/>
    <s v=" Mrs"/>
    <s v="Stoney"/>
    <s v="  Hilda"/>
    <n v="43.11"/>
    <n v="4.67"/>
    <s v="yes"/>
    <s v="No"/>
    <s v="No"/>
    <n v="0"/>
    <x v="1"/>
    <x v="0"/>
    <x v="2"/>
    <s v="20-Jul-1976"/>
    <n v="46"/>
    <n v="2"/>
    <n v="15450.48"/>
    <s v="tier - 2"/>
    <s v="tier - 1"/>
    <s v="R1026"/>
  </r>
  <r>
    <s v="ID637"/>
    <s v=" Ms"/>
    <s v="Markert"/>
    <s v="  Stephanie"/>
    <n v="53.32"/>
    <n v="5.0599999999999996"/>
    <s v="No"/>
    <s v="No"/>
    <s v="No"/>
    <n v="0"/>
    <x v="1"/>
    <x v="0"/>
    <x v="2"/>
    <s v="25-Oct-1990"/>
    <n v="32"/>
    <n v="3"/>
    <n v="15440.2"/>
    <s v="tier - 2"/>
    <s v="tier - 1"/>
    <s v="R1012"/>
  </r>
  <r>
    <s v="ID638"/>
    <s v=" Mr"/>
    <s v="McLucas"/>
    <s v="  Doug"/>
    <n v="38.04"/>
    <n v="5.0199999999999996"/>
    <s v="yes"/>
    <s v="No"/>
    <s v="No"/>
    <n v="1"/>
    <x v="1"/>
    <x v="0"/>
    <x v="2"/>
    <s v="4-Sep-1964"/>
    <n v="58"/>
    <n v="0"/>
    <n v="15377.77"/>
    <s v="tier - 2"/>
    <s v="tier - 2"/>
    <s v="R1012"/>
  </r>
  <r>
    <s v="ID639"/>
    <s v=" Ms"/>
    <s v="Erwin"/>
    <s v="  Bethany N."/>
    <n v="37.9"/>
    <n v="7.76"/>
    <s v="No"/>
    <s v="No"/>
    <s v="No"/>
    <n v="0"/>
    <x v="1"/>
    <x v="0"/>
    <x v="0"/>
    <s v="6-Sep-1962"/>
    <n v="60"/>
    <n v="0"/>
    <n v="15368.22"/>
    <s v="tier - 2"/>
    <s v="tier - 2"/>
    <s v="R1011"/>
  </r>
  <r>
    <s v="ID640"/>
    <s v=" Mrs"/>
    <s v="Osborne"/>
    <s v="  Sandra H"/>
    <n v="39.6"/>
    <n v="9.32"/>
    <s v="No"/>
    <s v="No"/>
    <s v="No"/>
    <n v="0"/>
    <x v="1"/>
    <x v="0"/>
    <x v="0"/>
    <s v="18-Jul-1968"/>
    <n v="54"/>
    <n v="0"/>
    <n v="15363.77"/>
    <s v="tier - 2"/>
    <s v="tier - 1"/>
    <s v="R1026"/>
  </r>
  <r>
    <s v="ID641"/>
    <s v=" Mr"/>
    <s v="Otsuka"/>
    <s v="  Takuo"/>
    <n v="50.92"/>
    <n v="5.31"/>
    <s v="yes"/>
    <s v="No"/>
    <s v="No"/>
    <n v="1"/>
    <x v="1"/>
    <x v="0"/>
    <x v="2"/>
    <s v="17-Dec-1988"/>
    <n v="34"/>
    <n v="3"/>
    <n v="15361.5"/>
    <s v="tier - 2"/>
    <s v="tier - 3"/>
    <s v="R1023"/>
  </r>
  <r>
    <s v="ID642"/>
    <s v=" Ms"/>
    <s v="Smith"/>
    <s v="  Kelly A."/>
    <n v="21.85"/>
    <n v="5.56"/>
    <s v="yes"/>
    <s v="No"/>
    <s v="No"/>
    <n v="0"/>
    <x v="0"/>
    <x v="2"/>
    <x v="2"/>
    <s v="14-Jul-2001"/>
    <n v="21"/>
    <n v="1"/>
    <n v="15359.1"/>
    <s v="tier - 2"/>
    <s v="tier - 3"/>
    <s v="R1024"/>
  </r>
  <r>
    <s v="ID643"/>
    <s v=" Mr"/>
    <s v="Myers"/>
    <s v="  Scott"/>
    <n v="36.08"/>
    <n v="7.11"/>
    <s v="yes"/>
    <s v="No"/>
    <s v="Yes"/>
    <n v="1"/>
    <x v="1"/>
    <x v="0"/>
    <x v="0"/>
    <s v="13-Dec-1963"/>
    <n v="59"/>
    <n v="0"/>
    <n v="15322.77"/>
    <s v="tier - 2"/>
    <s v="tier - 3"/>
    <s v="R1021"/>
  </r>
  <r>
    <s v="ID644"/>
    <s v=" Mr"/>
    <s v="Cote"/>
    <s v="  Benoit"/>
    <n v="40.44"/>
    <n v="5.13"/>
    <s v="yes"/>
    <s v="No"/>
    <s v="Yes"/>
    <n v="1"/>
    <x v="1"/>
    <x v="0"/>
    <x v="2"/>
    <s v="16-Sep-1969"/>
    <n v="53"/>
    <n v="0"/>
    <n v="15260.52"/>
    <s v="tier - 2"/>
    <s v="tier - 2"/>
    <s v="R1023"/>
  </r>
  <r>
    <s v="ID645"/>
    <s v=" Ms"/>
    <s v="Ehrhardt"/>
    <s v="  Elizabeth M."/>
    <n v="38.094999999999999"/>
    <n v="10.199999999999999"/>
    <s v="No"/>
    <s v="No"/>
    <s v="No"/>
    <n v="0"/>
    <x v="1"/>
    <x v="0"/>
    <x v="0"/>
    <s v="25-Jul-1960"/>
    <n v="62"/>
    <n v="2"/>
    <n v="15230.32"/>
    <s v="tier - 2"/>
    <s v="tier - 2"/>
    <s v="R1024"/>
  </r>
  <r>
    <s v="ID646"/>
    <s v=" Ms"/>
    <s v="Petersen"/>
    <s v="  Jessica A."/>
    <n v="44.95"/>
    <n v="10.4"/>
    <s v="No"/>
    <s v="No"/>
    <s v="No"/>
    <n v="0"/>
    <x v="1"/>
    <x v="0"/>
    <x v="0"/>
    <s v="23-Nov-1978"/>
    <n v="44"/>
    <n v="2"/>
    <n v="15207.92"/>
    <s v="tier - 2"/>
    <s v="tier - 1"/>
    <s v="R1012"/>
  </r>
  <r>
    <s v="ID647"/>
    <s v=" Ms"/>
    <s v="Ertel"/>
    <s v="  Monica K"/>
    <n v="35.54"/>
    <n v="10.67"/>
    <s v="No"/>
    <s v="No"/>
    <s v="No"/>
    <n v="0"/>
    <x v="1"/>
    <x v="0"/>
    <x v="0"/>
    <s v="17-Jun-1962"/>
    <n v="60"/>
    <n v="0"/>
    <n v="15174.81"/>
    <s v="tier - 2"/>
    <s v="tier - 1"/>
    <s v="R1012"/>
  </r>
  <r>
    <s v="ID648"/>
    <s v=" Mr"/>
    <s v="Lanza"/>
    <s v="  Kevin L"/>
    <n v="39.799999999999997"/>
    <n v="4.6500000000000004"/>
    <s v="yes"/>
    <s v="No"/>
    <s v="No"/>
    <n v="2"/>
    <x v="1"/>
    <x v="0"/>
    <x v="2"/>
    <s v="3-Dec-1959"/>
    <n v="63"/>
    <n v="3"/>
    <n v="15170.07"/>
    <s v="tier - 2"/>
    <s v="tier - 3"/>
    <s v="R1011"/>
  </r>
  <r>
    <s v="ID649"/>
    <s v=" Mr"/>
    <s v="Picklesimer"/>
    <s v="  Gregory"/>
    <n v="33.659999999999997"/>
    <n v="5.65"/>
    <s v="yes"/>
    <s v="No"/>
    <s v="No"/>
    <n v="2"/>
    <x v="1"/>
    <x v="0"/>
    <x v="2"/>
    <s v="4-Jun-1959"/>
    <n v="64"/>
    <n v="3"/>
    <n v="15161.53"/>
    <s v="tier - 2"/>
    <s v="tier - 1"/>
    <s v="R1013"/>
  </r>
  <r>
    <s v="ID650"/>
    <s v=" Ms"/>
    <s v="Giles"/>
    <s v="  Della"/>
    <n v="35.5"/>
    <n v="11.97"/>
    <s v="No"/>
    <s v="No"/>
    <s v="No"/>
    <n v="0"/>
    <x v="1"/>
    <x v="0"/>
    <x v="0"/>
    <s v="25-Oct-1962"/>
    <n v="60"/>
    <n v="0"/>
    <n v="15161.25"/>
    <s v="tier - 2"/>
    <s v="tier - 2"/>
    <s v="R1012"/>
  </r>
  <r>
    <s v="ID651"/>
    <s v=" Mr"/>
    <s v="Harmon"/>
    <s v="  David"/>
    <n v="41.63"/>
    <n v="6.71"/>
    <s v="No"/>
    <s v="No"/>
    <s v="No"/>
    <n v="0"/>
    <x v="1"/>
    <x v="0"/>
    <x v="0"/>
    <s v="25-Nov-1971"/>
    <n v="51"/>
    <n v="0"/>
    <n v="15150.44"/>
    <s v="tier - 2"/>
    <s v="tier - 1"/>
    <s v="R1023"/>
  </r>
  <r>
    <s v="ID652"/>
    <s v=" Ms"/>
    <s v="Pennings"/>
    <s v="  Victoria"/>
    <n v="46.49"/>
    <n v="11.92"/>
    <s v="No"/>
    <s v="No"/>
    <s v="No"/>
    <n v="0"/>
    <x v="1"/>
    <x v="0"/>
    <x v="0"/>
    <s v="5-Sep-1978"/>
    <n v="44"/>
    <n v="2"/>
    <n v="15123.19"/>
    <s v="tier - 2"/>
    <s v="tier - 1"/>
    <s v="R1011"/>
  </r>
  <r>
    <s v="ID653"/>
    <s v=" Mr"/>
    <s v="Tseronis"/>
    <s v="  Tasos"/>
    <n v="43.29"/>
    <n v="5.35"/>
    <s v="No"/>
    <s v="No"/>
    <s v="No"/>
    <n v="2"/>
    <x v="1"/>
    <x v="0"/>
    <x v="2"/>
    <s v="7-Nov-1972"/>
    <n v="50"/>
    <n v="0"/>
    <n v="15103.69"/>
    <s v="tier - 2"/>
    <s v="tier - 1"/>
    <s v="R1012"/>
  </r>
  <r>
    <s v="ID654"/>
    <s v=" Mr"/>
    <s v="Aliff"/>
    <s v="  Thomas"/>
    <n v="43.08"/>
    <n v="8.9600000000000009"/>
    <s v="yes"/>
    <s v="No"/>
    <s v="No"/>
    <n v="1"/>
    <x v="1"/>
    <x v="0"/>
    <x v="0"/>
    <s v="26-Oct-1975"/>
    <n v="47"/>
    <n v="1"/>
    <n v="15090.35"/>
    <s v="tier - 2"/>
    <s v="tier - 1"/>
    <s v="R1023"/>
  </r>
  <r>
    <s v="ID655"/>
    <s v=" Mr"/>
    <s v="Willenberg"/>
    <s v="  Lukasz"/>
    <n v="39.07"/>
    <n v="11.93"/>
    <s v="No"/>
    <s v="No"/>
    <s v="No"/>
    <n v="0"/>
    <x v="1"/>
    <x v="0"/>
    <x v="0"/>
    <s v="12-Jun-1968"/>
    <n v="54"/>
    <n v="0"/>
    <n v="15052.68"/>
    <s v="tier - 2"/>
    <s v="tier - 2"/>
    <s v="R1022"/>
  </r>
  <r>
    <s v="ID656"/>
    <s v=" Mr"/>
    <s v="Millett"/>
    <s v="  Matthew A."/>
    <n v="41.3"/>
    <n v="9.59"/>
    <s v="No"/>
    <s v="No"/>
    <s v="No"/>
    <n v="0"/>
    <x v="1"/>
    <x v="0"/>
    <x v="0"/>
    <s v="15-Aug-1971"/>
    <n v="51"/>
    <n v="0"/>
    <n v="15038.51"/>
    <s v="tier - 2"/>
    <s v="tier - 3"/>
    <s v="R1023"/>
  </r>
  <r>
    <s v="ID657"/>
    <s v=" Ms"/>
    <s v="Haley"/>
    <s v="  Meta"/>
    <n v="42.95"/>
    <n v="11.88"/>
    <s v="yes"/>
    <s v="No"/>
    <s v="No"/>
    <n v="2"/>
    <x v="1"/>
    <x v="0"/>
    <x v="0"/>
    <s v="11-Sep-1970"/>
    <n v="52"/>
    <n v="0"/>
    <n v="15026.3"/>
    <s v="tier - 2"/>
    <s v="tier - 3"/>
    <s v="R1011"/>
  </r>
  <r>
    <s v="ID658"/>
    <s v=" Ms"/>
    <s v="Ackerman"/>
    <s v="  Rachel E"/>
    <n v="46.96"/>
    <n v="4.6399999999999997"/>
    <s v="No"/>
    <s v="No"/>
    <s v="Yes"/>
    <n v="1"/>
    <x v="1"/>
    <x v="0"/>
    <x v="2"/>
    <s v="25-Nov-1979"/>
    <n v="43"/>
    <n v="2"/>
    <n v="15025.76"/>
    <s v="tier - 2"/>
    <s v="tier - 1"/>
    <s v="R1011"/>
  </r>
  <r>
    <s v="ID659"/>
    <s v=" Ms"/>
    <s v="Valdez"/>
    <s v="  Angelica"/>
    <n v="30.495000000000001"/>
    <n v="9.5299999999999994"/>
    <s v="No"/>
    <s v="No"/>
    <s v="No"/>
    <n v="0"/>
    <x v="1"/>
    <x v="0"/>
    <x v="0"/>
    <s v="8-Aug-1960"/>
    <n v="62"/>
    <n v="2"/>
    <n v="15019.76"/>
    <s v="tier - 2"/>
    <s v="tier - 2"/>
    <s v="R1012"/>
  </r>
  <r>
    <s v="ID660"/>
    <s v=" Ms"/>
    <s v="Michaud"/>
    <s v="  Kathleen"/>
    <n v="17.954999999999998"/>
    <n v="5.29"/>
    <s v="yes"/>
    <s v="No"/>
    <s v="No"/>
    <n v="1"/>
    <x v="0"/>
    <x v="3"/>
    <x v="2"/>
    <s v="2-Aug-1995"/>
    <n v="27"/>
    <n v="2"/>
    <n v="15006.58"/>
    <s v="tier - 2"/>
    <s v="tier - 2"/>
    <s v="R1024"/>
  </r>
  <r>
    <s v="ID661"/>
    <s v=" Mr"/>
    <s v="Gunnink"/>
    <s v="  Gabriel D."/>
    <n v="25.6"/>
    <n v="10.95"/>
    <s v="No"/>
    <s v="No"/>
    <s v="No"/>
    <n v="3"/>
    <x v="1"/>
    <x v="1"/>
    <x v="0"/>
    <s v="29-Jul-1958"/>
    <n v="64"/>
    <n v="2"/>
    <n v="14988.43"/>
    <s v="tier - 2"/>
    <s v="tier - 3"/>
    <s v="R1011"/>
  </r>
  <r>
    <s v="ID662"/>
    <s v=" Mr"/>
    <s v="Knight"/>
    <s v="  Jeff T"/>
    <n v="34.21"/>
    <n v="9.17"/>
    <s v="No"/>
    <s v="No"/>
    <s v="No"/>
    <n v="0"/>
    <x v="1"/>
    <x v="0"/>
    <x v="0"/>
    <s v="29-Nov-1962"/>
    <n v="60"/>
    <n v="0"/>
    <n v="14945.34"/>
    <s v="tier - 2"/>
    <s v="tier - 1"/>
    <s v="R1021"/>
  </r>
  <r>
    <s v="ID663"/>
    <s v=" Mr"/>
    <s v="Grosscup"/>
    <s v="  Neil D"/>
    <n v="39.74"/>
    <n v="7.39"/>
    <s v="No"/>
    <s v="No"/>
    <s v="No"/>
    <n v="0"/>
    <x v="1"/>
    <x v="0"/>
    <x v="0"/>
    <s v="8-Nov-1968"/>
    <n v="54"/>
    <n v="0"/>
    <n v="14926.97"/>
    <s v="tier - 2"/>
    <s v="tier - 2"/>
    <s v="R1012"/>
  </r>
  <r>
    <s v="ID664"/>
    <s v=" Ms"/>
    <s v="Koniuch"/>
    <s v="  Katherine L."/>
    <n v="49.53"/>
    <n v="9.1300000000000008"/>
    <s v="yes"/>
    <s v="No"/>
    <s v="No"/>
    <n v="0"/>
    <x v="1"/>
    <x v="0"/>
    <x v="0"/>
    <s v="4-Jul-1981"/>
    <n v="41"/>
    <n v="1"/>
    <n v="14908.27"/>
    <s v="tier - 2"/>
    <s v="tier - 1"/>
    <s v="R1011"/>
  </r>
  <r>
    <s v="ID665"/>
    <s v=" Ms"/>
    <s v="Heitzman"/>
    <s v="  Ariel E"/>
    <n v="39.33"/>
    <n v="10.4"/>
    <s v="No"/>
    <s v="No"/>
    <s v="No"/>
    <n v="3"/>
    <x v="1"/>
    <x v="0"/>
    <x v="0"/>
    <s v="17-Oct-1958"/>
    <n v="64"/>
    <n v="0"/>
    <n v="14901.52"/>
    <s v="tier - 2"/>
    <s v="tier - 2"/>
    <s v="R1024"/>
  </r>
  <r>
    <s v="ID666"/>
    <s v=" Mr"/>
    <s v="Tatton"/>
    <s v="  Christopher P"/>
    <n v="39.979999999999997"/>
    <n v="9.4600000000000009"/>
    <s v="yes"/>
    <s v="No"/>
    <s v="No"/>
    <n v="2"/>
    <x v="1"/>
    <x v="0"/>
    <x v="0"/>
    <s v="11-Nov-1970"/>
    <n v="52"/>
    <n v="0"/>
    <n v="14847.63"/>
    <s v="tier - 2"/>
    <s v="tier - 2"/>
    <s v="R1023"/>
  </r>
  <r>
    <s v="ID667"/>
    <s v=" Mrs"/>
    <s v="Flanagan"/>
    <s v="  Erin M."/>
    <n v="46.51"/>
    <n v="8.69"/>
    <s v="yes"/>
    <s v="No"/>
    <s v="No"/>
    <n v="0"/>
    <x v="1"/>
    <x v="0"/>
    <x v="0"/>
    <s v="5-Jun-1981"/>
    <n v="42"/>
    <n v="1"/>
    <n v="14843.96"/>
    <s v="tier - 2"/>
    <s v="tier - 3"/>
    <s v="R1026"/>
  </r>
  <r>
    <s v="ID668"/>
    <s v=" Mrs"/>
    <s v="Funk"/>
    <s v="  Molly K."/>
    <n v="43.58"/>
    <n v="4.2300000000000004"/>
    <s v="No"/>
    <s v="No"/>
    <s v="Yes"/>
    <n v="1"/>
    <x v="1"/>
    <x v="0"/>
    <x v="2"/>
    <s v="18-Oct-1979"/>
    <n v="43"/>
    <n v="2"/>
    <n v="14839.34"/>
    <s v="tier - 2"/>
    <s v="tier - 3"/>
    <s v="R1026"/>
  </r>
  <r>
    <s v="ID669"/>
    <s v=" Mr"/>
    <s v="Davenport"/>
    <s v="  Ryan J."/>
    <n v="42.28"/>
    <n v="9.16"/>
    <s v="yes"/>
    <s v="No"/>
    <s v="No"/>
    <n v="1"/>
    <x v="1"/>
    <x v="0"/>
    <x v="0"/>
    <s v="10-Dec-1975"/>
    <n v="47"/>
    <n v="1"/>
    <n v="14819"/>
    <s v="tier - 2"/>
    <s v="tier - 3"/>
    <s v="R1023"/>
  </r>
  <r>
    <s v="ID670"/>
    <s v=" Mrs"/>
    <s v="Nicholson"/>
    <s v="  Jennifer"/>
    <n v="35.520000000000003"/>
    <n v="8.26"/>
    <s v="No"/>
    <s v="No"/>
    <s v="No"/>
    <n v="0"/>
    <x v="1"/>
    <x v="0"/>
    <x v="0"/>
    <s v="27-Jul-1965"/>
    <n v="57"/>
    <n v="0"/>
    <n v="14750.42"/>
    <s v="tier - 2"/>
    <s v="tier - 2"/>
    <s v="R1026"/>
  </r>
  <r>
    <s v="ID671"/>
    <s v=" Mr"/>
    <s v="Lindbloom"/>
    <s v="  Daniel M"/>
    <n v="33.6"/>
    <n v="11.25"/>
    <s v="No"/>
    <s v="No"/>
    <s v="No"/>
    <n v="0"/>
    <x v="1"/>
    <x v="0"/>
    <x v="0"/>
    <s v="29-Jul-1962"/>
    <n v="60"/>
    <n v="0"/>
    <n v="14738.43"/>
    <s v="tier - 2"/>
    <s v="tier - 3"/>
    <s v="R1021"/>
  </r>
  <r>
    <s v="ID672"/>
    <s v=" Ms"/>
    <s v="Wijayaratne"/>
    <s v="  Hiruni"/>
    <n v="22.42"/>
    <n v="6.74"/>
    <s v="No"/>
    <s v="No"/>
    <s v="No"/>
    <n v="0"/>
    <x v="0"/>
    <x v="2"/>
    <x v="0"/>
    <s v="24-Sep-2002"/>
    <n v="20"/>
    <n v="0"/>
    <n v="14711.74"/>
    <s v="tier - 2"/>
    <s v="tier - 2"/>
    <s v="R1012"/>
  </r>
  <r>
    <s v="ID673"/>
    <s v=" Ms"/>
    <s v="Ainsworth"/>
    <s v="  Reina H."/>
    <n v="46.86"/>
    <n v="4.87"/>
    <s v="No"/>
    <s v="No"/>
    <s v="No"/>
    <n v="0"/>
    <x v="1"/>
    <x v="0"/>
    <x v="2"/>
    <s v="4-Sep-1982"/>
    <n v="40"/>
    <n v="3"/>
    <n v="14696.77"/>
    <s v="tier - 2"/>
    <s v="tier - 2"/>
    <s v="R1011"/>
  </r>
  <r>
    <s v="ID674"/>
    <s v=" Ms"/>
    <s v="Gayagoy"/>
    <s v="  Kristi"/>
    <n v="32.965000000000003"/>
    <n v="6.68"/>
    <s v="No"/>
    <s v="No"/>
    <s v="No"/>
    <n v="3"/>
    <x v="1"/>
    <x v="0"/>
    <x v="0"/>
    <s v="23-Jul-1958"/>
    <n v="64"/>
    <n v="0"/>
    <n v="14692.67"/>
    <s v="tier - 2"/>
    <s v="tier - 1"/>
    <s v="R1012"/>
  </r>
  <r>
    <s v="ID675"/>
    <s v=" Ms"/>
    <s v="Fitzmaurice"/>
    <s v="  Meredith L."/>
    <n v="39.340000000000003"/>
    <n v="5.0199999999999996"/>
    <s v="yes"/>
    <s v="No"/>
    <s v="Yes"/>
    <n v="1"/>
    <x v="1"/>
    <x v="0"/>
    <x v="2"/>
    <s v="20-Oct-1969"/>
    <n v="53"/>
    <n v="0"/>
    <n v="14665.75"/>
    <s v="tier - 2"/>
    <s v="tier - 1"/>
    <s v="R1012"/>
  </r>
  <r>
    <s v="ID676"/>
    <s v=" Ms"/>
    <s v="Rodriguez"/>
    <s v="  Jocelyn"/>
    <n v="47"/>
    <n v="10.64"/>
    <s v="yes"/>
    <s v="No"/>
    <s v="No"/>
    <n v="0"/>
    <x v="1"/>
    <x v="0"/>
    <x v="0"/>
    <s v="13-Nov-1981"/>
    <n v="41"/>
    <n v="1"/>
    <n v="14657.2"/>
    <s v="tier - 2"/>
    <s v="tier - 1"/>
    <s v="R1012"/>
  </r>
  <r>
    <s v="ID677"/>
    <s v=" Mrs"/>
    <s v="Tsoucas"/>
    <s v="  Daphne"/>
    <n v="36.71"/>
    <n v="8.74"/>
    <s v="yes"/>
    <s v="No"/>
    <s v="No"/>
    <n v="0"/>
    <x v="1"/>
    <x v="0"/>
    <x v="0"/>
    <s v="1-Sep-1967"/>
    <n v="55"/>
    <n v="0"/>
    <n v="14640.35"/>
    <s v="tier - 2"/>
    <s v="tier - 3"/>
    <s v="R1026"/>
  </r>
  <r>
    <s v="ID678"/>
    <s v=" Ms"/>
    <s v="Muhly"/>
    <s v="  Margaret E"/>
    <n v="53.48"/>
    <n v="5.64"/>
    <s v="No"/>
    <s v="No"/>
    <s v="No"/>
    <n v="0"/>
    <x v="1"/>
    <x v="0"/>
    <x v="2"/>
    <s v="21-Aug-1991"/>
    <n v="31"/>
    <n v="3"/>
    <n v="14630.52"/>
    <s v="tier - 2"/>
    <s v="tier - 3"/>
    <s v="R1011"/>
  </r>
  <r>
    <s v="ID679"/>
    <s v=" Mr"/>
    <s v="Lund"/>
    <s v="  Mario J."/>
    <n v="35.5"/>
    <n v="10.37"/>
    <s v="No"/>
    <s v="No"/>
    <s v="No"/>
    <n v="0"/>
    <x v="1"/>
    <x v="0"/>
    <x v="0"/>
    <s v="8-Nov-1965"/>
    <n v="57"/>
    <n v="0"/>
    <n v="14612.33"/>
    <s v="tier - 2"/>
    <s v="tier - 3"/>
    <s v="R1021"/>
  </r>
  <r>
    <s v="ID680"/>
    <s v=" Mr"/>
    <s v="Battaglino"/>
    <s v="  Peter"/>
    <n v="36.979999999999997"/>
    <n v="9.56"/>
    <s v="yes"/>
    <s v="No"/>
    <s v="No"/>
    <n v="0"/>
    <x v="1"/>
    <x v="0"/>
    <x v="0"/>
    <s v="18-Jul-1967"/>
    <n v="55"/>
    <n v="0"/>
    <n v="14600.62"/>
    <s v="tier - 2"/>
    <s v="tier - 3"/>
    <s v="R1022"/>
  </r>
  <r>
    <s v="ID681"/>
    <s v=" Ms"/>
    <s v="Pena"/>
    <s v="  Carolina"/>
    <n v="32.395000000000003"/>
    <n v="8.23"/>
    <s v="yes"/>
    <s v="No"/>
    <s v="Yes"/>
    <n v="1"/>
    <x v="1"/>
    <x v="0"/>
    <x v="0"/>
    <s v="14-Oct-1963"/>
    <n v="59"/>
    <n v="3"/>
    <n v="14590.63"/>
    <s v="tier - 2"/>
    <s v="tier - 1"/>
    <s v="R1024"/>
  </r>
  <r>
    <s v="ID682"/>
    <s v=" Mrs"/>
    <s v="Thomason"/>
    <s v="  Jenny K."/>
    <n v="32.729999999999997"/>
    <n v="7.03"/>
    <s v="No"/>
    <s v="No"/>
    <s v="No"/>
    <n v="0"/>
    <x v="1"/>
    <x v="0"/>
    <x v="0"/>
    <s v="3-Dec-1962"/>
    <n v="60"/>
    <n v="0"/>
    <n v="14574.64"/>
    <s v="tier - 2"/>
    <s v="tier - 1"/>
    <s v="R1025"/>
  </r>
  <r>
    <s v="ID683"/>
    <s v=" Ms"/>
    <s v="Hancox"/>
    <s v="  Jessica"/>
    <n v="20.52"/>
    <n v="5.45"/>
    <s v="No"/>
    <s v="No"/>
    <s v="No"/>
    <n v="1"/>
    <x v="0"/>
    <x v="2"/>
    <x v="2"/>
    <s v="12-Sep-1998"/>
    <n v="24"/>
    <n v="0"/>
    <n v="14571.89"/>
    <s v="tier - 2"/>
    <s v="tier - 1"/>
    <s v="R1024"/>
  </r>
  <r>
    <s v="ID684"/>
    <s v=" Ms"/>
    <s v="Canarecci"/>
    <s v="  Kimberly D"/>
    <n v="51.72"/>
    <n v="5.76"/>
    <s v="No"/>
    <s v="No"/>
    <s v="No"/>
    <n v="0"/>
    <x v="1"/>
    <x v="0"/>
    <x v="1"/>
    <s v="14-Jul-1989"/>
    <n v="33"/>
    <n v="3"/>
    <n v="14547.26"/>
    <s v="tier - 2"/>
    <s v="tier - 3"/>
    <s v="R1011"/>
  </r>
  <r>
    <s v="ID685"/>
    <s v=" Mr"/>
    <s v="Toupin"/>
    <s v="  Marc-Olivier"/>
    <n v="50.2"/>
    <n v="5.4"/>
    <s v="No"/>
    <s v="No"/>
    <s v="No"/>
    <n v="0"/>
    <x v="1"/>
    <x v="0"/>
    <x v="2"/>
    <s v="22-Jul-1989"/>
    <n v="33"/>
    <n v="3"/>
    <n v="14507.46"/>
    <s v="tier - 2"/>
    <s v="tier - 3"/>
    <s v="R1012"/>
  </r>
  <r>
    <s v="ID686"/>
    <s v=" Mr"/>
    <s v="Mulley"/>
    <s v="  Russell J"/>
    <n v="25.52"/>
    <n v="6.35"/>
    <s v="No"/>
    <s v="No"/>
    <s v="Yes"/>
    <n v="1"/>
    <x v="1"/>
    <x v="1"/>
    <x v="1"/>
    <s v="20-Oct-1979"/>
    <n v="43"/>
    <n v="5"/>
    <n v="14478.33"/>
    <s v="tier - 2"/>
    <s v="tier - 2"/>
    <s v="R1013"/>
  </r>
  <r>
    <s v="ID687"/>
    <s v=" Ms"/>
    <s v="Parry"/>
    <s v="  Karine"/>
    <n v="35.200000000000003"/>
    <n v="6.26"/>
    <s v="yes"/>
    <s v="No"/>
    <s v="No"/>
    <n v="2"/>
    <x v="1"/>
    <x v="0"/>
    <x v="1"/>
    <s v="20-Nov-1959"/>
    <n v="63"/>
    <n v="1"/>
    <n v="14474.68"/>
    <s v="tier - 2"/>
    <s v="tier - 2"/>
    <s v="R1013"/>
  </r>
  <r>
    <s v="ID688"/>
    <s v=" Ms"/>
    <s v="Mason Cox"/>
    <s v="  Cheryl"/>
    <n v="41.26"/>
    <n v="5.97"/>
    <s v="yes"/>
    <s v="No"/>
    <s v="No"/>
    <n v="0"/>
    <x v="1"/>
    <x v="0"/>
    <x v="1"/>
    <s v="27-Nov-1976"/>
    <n v="46"/>
    <n v="2"/>
    <n v="14470.01"/>
    <s v="tier - 2"/>
    <s v="tier - 3"/>
    <s v="R1012"/>
  </r>
  <r>
    <s v="ID689"/>
    <s v=" Ms"/>
    <s v="Thompson"/>
    <s v="  Allison M."/>
    <n v="17.195"/>
    <n v="5.29"/>
    <s v="yes"/>
    <s v="No"/>
    <s v="No"/>
    <n v="0"/>
    <x v="0"/>
    <x v="3"/>
    <x v="2"/>
    <s v="10-Nov-1996"/>
    <n v="26"/>
    <n v="2"/>
    <n v="14455.64"/>
    <s v="tier - 2"/>
    <s v="tier - 3"/>
    <s v="R1024"/>
  </r>
  <r>
    <s v="ID690"/>
    <s v=" Ms"/>
    <s v="Nelson"/>
    <s v="  Adriana"/>
    <n v="23.085000000000001"/>
    <n v="4.2699999999999996"/>
    <s v="yes"/>
    <s v="No"/>
    <s v="No"/>
    <n v="2"/>
    <x v="1"/>
    <x v="2"/>
    <x v="2"/>
    <s v="3-Aug-1959"/>
    <n v="63"/>
    <n v="0"/>
    <n v="14451.84"/>
    <s v="tier - 2"/>
    <s v="tier - 3"/>
    <s v="R1023"/>
  </r>
  <r>
    <s v="ID691"/>
    <s v=" Ms"/>
    <s v="Forte"/>
    <s v="  Miranda J"/>
    <n v="21.66"/>
    <n v="5.2"/>
    <s v="yes"/>
    <s v="No"/>
    <s v="No"/>
    <n v="2"/>
    <x v="1"/>
    <x v="2"/>
    <x v="2"/>
    <s v="29-Jun-1959"/>
    <n v="63"/>
    <n v="0"/>
    <n v="14449.85"/>
    <s v="tier - 2"/>
    <s v="tier - 1"/>
    <s v="R1024"/>
  </r>
  <r>
    <s v="ID692"/>
    <s v=" Mr"/>
    <s v="Corona Iturriaga"/>
    <s v="  Roberto"/>
    <n v="36.47"/>
    <n v="8.23"/>
    <s v="yes"/>
    <s v="No"/>
    <s v="No"/>
    <n v="0"/>
    <x v="1"/>
    <x v="0"/>
    <x v="0"/>
    <s v="4-Nov-1967"/>
    <n v="55"/>
    <n v="0"/>
    <n v="14427.63"/>
    <s v="tier - 2"/>
    <s v="tier - 2"/>
    <s v="R1021"/>
  </r>
  <r>
    <s v="ID693"/>
    <s v=" Mrs"/>
    <s v="McCollum"/>
    <s v="  Rebecca B."/>
    <n v="36.08"/>
    <n v="10.33"/>
    <s v="yes"/>
    <s v="No"/>
    <s v="No"/>
    <n v="0"/>
    <x v="1"/>
    <x v="0"/>
    <x v="0"/>
    <s v="15-Aug-1967"/>
    <n v="55"/>
    <n v="0"/>
    <n v="14426.66"/>
    <s v="tier - 2"/>
    <s v="tier - 2"/>
    <s v="R1026"/>
  </r>
  <r>
    <s v="ID694"/>
    <s v=" Ms"/>
    <s v="Hevner"/>
    <s v="  Tiffany"/>
    <n v="23.18"/>
    <n v="6.13"/>
    <s v="No"/>
    <s v="No"/>
    <s v="No"/>
    <n v="0"/>
    <x v="1"/>
    <x v="2"/>
    <x v="1"/>
    <s v="10-Aug-1999"/>
    <n v="23"/>
    <n v="2"/>
    <n v="14426.07"/>
    <s v="tier - 2"/>
    <s v="tier - 1"/>
    <s v="R1012"/>
  </r>
  <r>
    <s v="ID695"/>
    <s v=" Mr"/>
    <s v="Looi"/>
    <s v="  Alexander"/>
    <n v="39.159999999999997"/>
    <n v="8.08"/>
    <s v="No"/>
    <s v="No"/>
    <s v="No"/>
    <n v="3"/>
    <x v="1"/>
    <x v="0"/>
    <x v="0"/>
    <s v="20-Sep-1958"/>
    <n v="64"/>
    <n v="1"/>
    <n v="14418.28"/>
    <s v="tier - 2"/>
    <s v="tier - 3"/>
    <s v="R1013"/>
  </r>
  <r>
    <s v="ID696"/>
    <s v=" Mr"/>
    <s v="Power"/>
    <s v="  Rich M"/>
    <n v="38.19"/>
    <n v="10.49"/>
    <s v="No"/>
    <s v="No"/>
    <s v="No"/>
    <n v="3"/>
    <x v="1"/>
    <x v="0"/>
    <x v="0"/>
    <s v="29-Jul-1958"/>
    <n v="64"/>
    <n v="0"/>
    <n v="14410.93"/>
    <s v="tier - 2"/>
    <s v="tier - 2"/>
    <s v="R1016"/>
  </r>
  <r>
    <s v="ID697"/>
    <s v=" Mr"/>
    <s v="Routon"/>
    <s v="  Aaron C"/>
    <n v="26.41"/>
    <n v="8.11"/>
    <s v="No"/>
    <s v="No"/>
    <s v="No"/>
    <n v="3"/>
    <x v="1"/>
    <x v="1"/>
    <x v="0"/>
    <s v="14-Sep-1958"/>
    <n v="64"/>
    <n v="0"/>
    <n v="14394.56"/>
    <s v="tier - 2"/>
    <s v="tier - 1"/>
    <s v="R1018"/>
  </r>
  <r>
    <s v="ID698"/>
    <s v=" Ms"/>
    <s v="Dochelli"/>
    <s v="  Kate"/>
    <n v="28.785"/>
    <n v="6.6"/>
    <s v="No"/>
    <s v="No"/>
    <s v="No"/>
    <n v="0"/>
    <x v="1"/>
    <x v="1"/>
    <x v="0"/>
    <s v="22-Jun-1965"/>
    <n v="57"/>
    <n v="4"/>
    <n v="14394.4"/>
    <s v="tier - 2"/>
    <s v="tier - 3"/>
    <s v="R1024"/>
  </r>
  <r>
    <s v="ID699"/>
    <s v=" Ms"/>
    <s v="Gillespie"/>
    <s v="  Maria M"/>
    <n v="26.695"/>
    <n v="10.14"/>
    <s v="yes"/>
    <s v="No"/>
    <s v="Yes"/>
    <n v="1"/>
    <x v="1"/>
    <x v="1"/>
    <x v="0"/>
    <s v="16-Jul-1963"/>
    <n v="59"/>
    <n v="3"/>
    <n v="14382.71"/>
    <s v="tier - 2"/>
    <s v="tier - 2"/>
    <s v="R1012"/>
  </r>
  <r>
    <s v="ID700"/>
    <s v=" Mr"/>
    <s v="Oskvig"/>
    <s v="  Daven W"/>
    <n v="32.799999999999997"/>
    <n v="6.06"/>
    <s v="yes"/>
    <s v="No"/>
    <s v="No"/>
    <n v="1"/>
    <x v="1"/>
    <x v="0"/>
    <x v="1"/>
    <s v="16-Nov-1988"/>
    <n v="34"/>
    <n v="1"/>
    <n v="14358.36"/>
    <s v="tier - 2"/>
    <s v="tier - 2"/>
    <s v="R1011"/>
  </r>
  <r>
    <s v="ID701"/>
    <s v=" Mrs"/>
    <s v="Holland-Stergar"/>
    <s v="  Brianne"/>
    <n v="35.869999999999997"/>
    <n v="9.91"/>
    <s v="yes"/>
    <s v="No"/>
    <s v="No"/>
    <n v="0"/>
    <x v="1"/>
    <x v="0"/>
    <x v="0"/>
    <s v="10-Oct-1967"/>
    <n v="55"/>
    <n v="0"/>
    <n v="14355.43"/>
    <s v="tier - 2"/>
    <s v="tier - 1"/>
    <s v="R1026"/>
  </r>
  <r>
    <s v="ID702"/>
    <s v=" Mr"/>
    <s v="Arai"/>
    <s v="  Hiroki"/>
    <n v="21.66"/>
    <n v="4.1399999999999997"/>
    <s v="yes"/>
    <s v="No"/>
    <s v="No"/>
    <n v="2"/>
    <x v="1"/>
    <x v="2"/>
    <x v="2"/>
    <s v="24-Dec-1959"/>
    <n v="63"/>
    <n v="1"/>
    <n v="14349.85"/>
    <s v="tier - 2"/>
    <s v="tier - 2"/>
    <s v="R1012"/>
  </r>
  <r>
    <s v="ID703"/>
    <s v=" Mr"/>
    <s v="Olausson"/>
    <s v="  Anders"/>
    <n v="37.72"/>
    <n v="4.38"/>
    <s v="yes"/>
    <s v="No"/>
    <s v="Yes"/>
    <n v="1"/>
    <x v="1"/>
    <x v="0"/>
    <x v="2"/>
    <s v="26-Sep-1969"/>
    <n v="53"/>
    <n v="0"/>
    <n v="14337.91"/>
    <s v="tier - 2"/>
    <s v="tier - 3"/>
    <s v="R1022"/>
  </r>
  <r>
    <s v="ID704"/>
    <s v=" Ms"/>
    <s v="Wagner"/>
    <s v="  Danielle"/>
    <n v="39.700000000000003"/>
    <n v="9.83"/>
    <s v="No"/>
    <s v="No"/>
    <s v="No"/>
    <n v="3"/>
    <x v="1"/>
    <x v="0"/>
    <x v="0"/>
    <s v="10-Jul-1958"/>
    <n v="64"/>
    <n v="0"/>
    <n v="14319.03"/>
    <s v="tier - 2"/>
    <s v="tier - 2"/>
    <s v="R1011"/>
  </r>
  <r>
    <s v="ID705"/>
    <s v=" Ms"/>
    <s v="Delong"/>
    <s v="  Candace N"/>
    <n v="35.97"/>
    <n v="11.08"/>
    <s v="No"/>
    <s v="No"/>
    <s v="No"/>
    <n v="3"/>
    <x v="1"/>
    <x v="0"/>
    <x v="0"/>
    <s v="15-Oct-1958"/>
    <n v="64"/>
    <n v="0"/>
    <n v="14313.85"/>
    <s v="tier - 2"/>
    <s v="tier - 3"/>
    <s v="R1013"/>
  </r>
  <r>
    <s v="ID706"/>
    <s v=" Mr"/>
    <s v="Mehech"/>
    <s v="  Bruno F."/>
    <n v="37.85"/>
    <n v="11.01"/>
    <s v="No"/>
    <s v="No"/>
    <s v="No"/>
    <n v="0"/>
    <x v="1"/>
    <x v="0"/>
    <x v="0"/>
    <s v="15-Dec-1968"/>
    <n v="54"/>
    <n v="0"/>
    <n v="14285.9"/>
    <s v="tier - 2"/>
    <s v="tier - 3"/>
    <s v="R1012"/>
  </r>
  <r>
    <s v="ID707"/>
    <s v=" Ms"/>
    <s v="Machiela"/>
    <s v="  Emily"/>
    <n v="21.66"/>
    <n v="4.37"/>
    <s v="No"/>
    <s v="yes"/>
    <s v="No"/>
    <n v="1"/>
    <x v="0"/>
    <x v="2"/>
    <x v="2"/>
    <s v="6-Sep-2004"/>
    <n v="18"/>
    <n v="0"/>
    <n v="14283.46"/>
    <s v="tier - 2"/>
    <s v="tier - 2"/>
    <s v="R1024"/>
  </r>
  <r>
    <s v="ID708"/>
    <s v=" Mrs"/>
    <s v="Young"/>
    <s v="  Katie"/>
    <n v="39.369999999999997"/>
    <n v="5.91"/>
    <s v="No"/>
    <s v="No"/>
    <s v="No"/>
    <n v="2"/>
    <x v="1"/>
    <x v="0"/>
    <x v="1"/>
    <s v="13-Jul-1972"/>
    <n v="50"/>
    <n v="0"/>
    <n v="14258.33"/>
    <s v="tier - 2"/>
    <s v="tier - 2"/>
    <s v="R1026"/>
  </r>
  <r>
    <s v="ID709"/>
    <s v=" Mrs"/>
    <s v="Dupere"/>
    <s v="  Sally"/>
    <n v="40.880000000000003"/>
    <n v="7.65"/>
    <s v="No"/>
    <s v="No"/>
    <s v="No"/>
    <n v="0"/>
    <x v="1"/>
    <x v="0"/>
    <x v="0"/>
    <s v="26-Dec-1974"/>
    <n v="48"/>
    <n v="0"/>
    <n v="14256.79"/>
    <s v="tier - 2"/>
    <s v="tier - 2"/>
    <s v="R1026"/>
  </r>
  <r>
    <s v="ID710"/>
    <s v=" Ms"/>
    <s v="Iandolo"/>
    <s v="  Meaghan J"/>
    <n v="26.22"/>
    <n v="5.37"/>
    <s v="yes"/>
    <s v="No"/>
    <s v="No"/>
    <n v="2"/>
    <x v="1"/>
    <x v="1"/>
    <x v="2"/>
    <s v="8-Nov-1959"/>
    <n v="63"/>
    <n v="0"/>
    <n v="14256.19"/>
    <s v="tier - 2"/>
    <s v="tier - 3"/>
    <s v="R1012"/>
  </r>
  <r>
    <s v="ID711"/>
    <s v=" Ms"/>
    <s v="Ito"/>
    <s v="  Rina"/>
    <n v="25.08"/>
    <n v="5.75"/>
    <s v="yes"/>
    <s v="No"/>
    <s v="No"/>
    <n v="2"/>
    <x v="1"/>
    <x v="1"/>
    <x v="1"/>
    <s v="10-Oct-1959"/>
    <n v="63"/>
    <n v="0"/>
    <n v="14254.61"/>
    <s v="tier - 2"/>
    <s v="tier - 1"/>
    <s v="R1012"/>
  </r>
  <r>
    <s v="ID712"/>
    <s v=" Ms"/>
    <s v="Barry"/>
    <s v="  Kristin P."/>
    <n v="39.1"/>
    <n v="6.79"/>
    <s v="yes"/>
    <s v="No"/>
    <s v="No"/>
    <n v="2"/>
    <x v="1"/>
    <x v="0"/>
    <x v="0"/>
    <s v="25-Sep-1961"/>
    <n v="61"/>
    <n v="2"/>
    <n v="14235.07"/>
    <s v="tier - 2"/>
    <s v="tier - 1"/>
    <s v="R1011"/>
  </r>
  <r>
    <s v="ID713"/>
    <s v=" Mr"/>
    <s v="Boyce"/>
    <s v="  Albert"/>
    <n v="37.905000000000001"/>
    <n v="7.03"/>
    <s v="No"/>
    <s v="No"/>
    <s v="No"/>
    <n v="3"/>
    <x v="1"/>
    <x v="0"/>
    <x v="0"/>
    <s v="21-Sep-1958"/>
    <n v="64"/>
    <n v="0"/>
    <n v="14210.54"/>
    <s v="tier - 2"/>
    <s v="tier - 2"/>
    <s v="R1012"/>
  </r>
  <r>
    <s v="ID714"/>
    <s v=" Mrs"/>
    <s v="Lin"/>
    <s v="  Ashley"/>
    <n v="43.35"/>
    <n v="5.41"/>
    <s v="yes"/>
    <s v="No"/>
    <s v="Yes"/>
    <n v="1"/>
    <x v="1"/>
    <x v="0"/>
    <x v="2"/>
    <s v="17-Nov-1983"/>
    <n v="39"/>
    <n v="3"/>
    <n v="14209.4"/>
    <s v="tier - 2"/>
    <s v="tier - 1"/>
    <s v="R1026"/>
  </r>
  <r>
    <s v="ID715"/>
    <s v=" Mrs"/>
    <s v="Smith"/>
    <s v="  Shannon L"/>
    <n v="36.15"/>
    <n v="8.0500000000000007"/>
    <s v="No"/>
    <s v="No"/>
    <s v="No"/>
    <n v="0"/>
    <x v="1"/>
    <x v="0"/>
    <x v="0"/>
    <s v="25-Dec-1968"/>
    <n v="54"/>
    <n v="0"/>
    <n v="14193.55"/>
    <s v="tier - 2"/>
    <s v="tier - 1"/>
    <s v="R1026"/>
  </r>
  <r>
    <s v="ID716"/>
    <s v=" Ms"/>
    <s v="Nalven"/>
    <s v="  Amy B"/>
    <n v="44.98"/>
    <n v="5.94"/>
    <s v="No"/>
    <s v="No"/>
    <s v="No"/>
    <n v="1"/>
    <x v="1"/>
    <x v="0"/>
    <x v="1"/>
    <s v="7-Jul-1984"/>
    <n v="38"/>
    <n v="3"/>
    <n v="14152.46"/>
    <s v="tier - 2"/>
    <s v="tier - 1"/>
    <s v="R1012"/>
  </r>
  <r>
    <s v="ID717"/>
    <s v=" Ms"/>
    <s v="Bourgeois"/>
    <s v="  A Danielle"/>
    <n v="38.28"/>
    <n v="5.51"/>
    <s v="No"/>
    <s v="yes"/>
    <s v="No"/>
    <n v="1"/>
    <x v="1"/>
    <x v="0"/>
    <x v="2"/>
    <s v="6-Jul-2004"/>
    <n v="18"/>
    <n v="0"/>
    <n v="14133.04"/>
    <s v="tier - 2"/>
    <s v="tier - 3"/>
    <s v="R1013"/>
  </r>
  <r>
    <s v="ID718"/>
    <s v=" Mr"/>
    <s v="Orloff"/>
    <s v="  Conrad F"/>
    <n v="32.299999999999997"/>
    <n v="6.55"/>
    <s v="yes"/>
    <s v="No"/>
    <s v="No"/>
    <n v="2"/>
    <x v="1"/>
    <x v="0"/>
    <x v="0"/>
    <s v="14-Jun-1961"/>
    <n v="61"/>
    <n v="2"/>
    <n v="14119.62"/>
    <s v="tier - 2"/>
    <s v="tier - 1"/>
    <s v="R1012"/>
  </r>
  <r>
    <s v="ID719"/>
    <s v=" Mr"/>
    <s v="Ramirez"/>
    <s v="  Josh"/>
    <n v="39.51"/>
    <n v="5.79"/>
    <s v="yes"/>
    <s v="No"/>
    <s v="No"/>
    <n v="0"/>
    <x v="1"/>
    <x v="0"/>
    <x v="1"/>
    <s v="26-Sep-1976"/>
    <n v="46"/>
    <n v="2"/>
    <n v="14098.07"/>
    <s v="tier - 2"/>
    <s v="tier - 3"/>
    <s v="R1023"/>
  </r>
  <r>
    <s v="ID720"/>
    <s v=" Mr"/>
    <s v="Fouquet"/>
    <s v="  Maxime"/>
    <n v="50.46"/>
    <n v="4.5599999999999996"/>
    <s v="No"/>
    <s v="No"/>
    <s v="No"/>
    <n v="0"/>
    <x v="1"/>
    <x v="0"/>
    <x v="2"/>
    <s v="12-Sep-1991"/>
    <n v="31"/>
    <n v="3"/>
    <n v="14081.93"/>
    <s v="tier - 2"/>
    <s v="tier - 3"/>
    <s v="R1012"/>
  </r>
  <r>
    <s v="ID721"/>
    <s v=" Ms"/>
    <s v="McPhillips"/>
    <s v="  Natalie"/>
    <n v="31.73"/>
    <n v="7"/>
    <s v="No"/>
    <s v="No"/>
    <s v="No"/>
    <n v="0"/>
    <x v="1"/>
    <x v="0"/>
    <x v="0"/>
    <s v="8-Nov-1960"/>
    <n v="62"/>
    <n v="0"/>
    <n v="14043.48"/>
    <s v="tier - 2"/>
    <s v="tier - 3"/>
    <s v="R1024"/>
  </r>
  <r>
    <s v="ID722"/>
    <s v=" Ms"/>
    <s v="Burgin"/>
    <s v="  Melissa"/>
    <n v="32.1"/>
    <n v="6.57"/>
    <s v="yes"/>
    <s v="No"/>
    <s v="Yes"/>
    <n v="1"/>
    <x v="1"/>
    <x v="0"/>
    <x v="0"/>
    <s v="8-Jul-1963"/>
    <n v="59"/>
    <n v="3"/>
    <n v="14007.22"/>
    <s v="tier - 2"/>
    <s v="tier - 3"/>
    <s v="R1011"/>
  </r>
  <r>
    <s v="ID723"/>
    <s v=" Ms"/>
    <s v="Roberts"/>
    <s v="  Laura P."/>
    <n v="27.83"/>
    <n v="11.61"/>
    <s v="yes"/>
    <s v="No"/>
    <s v="Yes"/>
    <n v="1"/>
    <x v="1"/>
    <x v="1"/>
    <x v="0"/>
    <s v="6-Jul-1963"/>
    <n v="59"/>
    <n v="3"/>
    <n v="14001.29"/>
    <s v="tier - 2"/>
    <s v="tier - 2"/>
    <s v="R1013"/>
  </r>
  <r>
    <s v="ID724"/>
    <s v=" Mrs"/>
    <s v="Nemec"/>
    <s v="  Lisa"/>
    <n v="27.72"/>
    <n v="8.16"/>
    <s v="yes"/>
    <s v="No"/>
    <s v="Yes"/>
    <n v="1"/>
    <x v="1"/>
    <x v="1"/>
    <x v="0"/>
    <s v="23-Dec-1963"/>
    <n v="59"/>
    <n v="3"/>
    <n v="14001.13"/>
    <s v="tier - 2"/>
    <s v="tier - 1"/>
    <s v="R1013"/>
  </r>
  <r>
    <s v="ID725"/>
    <s v=" Mr"/>
    <s v="Appman"/>
    <s v="  William D. Jr."/>
    <n v="36.765000000000001"/>
    <n v="4.4800000000000004"/>
    <s v="yes"/>
    <s v="No"/>
    <s v="No"/>
    <n v="2"/>
    <x v="1"/>
    <x v="0"/>
    <x v="2"/>
    <s v="6-Sep-1959"/>
    <n v="63"/>
    <n v="0"/>
    <n v="13981.85"/>
    <s v="tier - 2"/>
    <s v="tier - 1"/>
    <s v="R1016"/>
  </r>
  <r>
    <s v="ID726"/>
    <s v=" Mr"/>
    <s v="Driscoll"/>
    <s v="  James"/>
    <n v="48.36"/>
    <n v="4.08"/>
    <s v="No"/>
    <s v="No"/>
    <s v="No"/>
    <n v="0"/>
    <x v="1"/>
    <x v="0"/>
    <x v="2"/>
    <s v="13-Jul-1990"/>
    <n v="32"/>
    <n v="3"/>
    <n v="13979.45"/>
    <s v="tier - 2"/>
    <s v="tier - 1"/>
    <s v="R1023"/>
  </r>
  <r>
    <s v="ID727"/>
    <s v=" Mr"/>
    <s v="Glotzbach"/>
    <s v="  John"/>
    <n v="31.445"/>
    <n v="4.4000000000000004"/>
    <s v="yes"/>
    <s v="No"/>
    <s v="No"/>
    <n v="2"/>
    <x v="1"/>
    <x v="0"/>
    <x v="2"/>
    <s v="29-Aug-1959"/>
    <n v="63"/>
    <n v="0"/>
    <n v="13974.46"/>
    <s v="tier - 2"/>
    <s v="tier - 2"/>
    <s v="R1019"/>
  </r>
  <r>
    <s v="ID728"/>
    <s v=" Mr"/>
    <s v="Tenforde"/>
    <s v="  Adam S"/>
    <n v="27.55"/>
    <n v="9.02"/>
    <s v="No"/>
    <s v="No"/>
    <s v="No"/>
    <n v="0"/>
    <x v="1"/>
    <x v="1"/>
    <x v="0"/>
    <s v="18-Jun-1960"/>
    <n v="62"/>
    <n v="1"/>
    <n v="13937.67"/>
    <s v="tier - 2"/>
    <s v="tier - 1"/>
    <s v="R1012"/>
  </r>
  <r>
    <s v="ID729"/>
    <s v=" Mr"/>
    <s v="Ramirez"/>
    <s v="  Armando"/>
    <n v="33.11"/>
    <n v="8.06"/>
    <s v="No"/>
    <s v="No"/>
    <s v="No"/>
    <n v="0"/>
    <x v="1"/>
    <x v="0"/>
    <x v="0"/>
    <s v="27-Jul-1962"/>
    <n v="60"/>
    <n v="3"/>
    <n v="13919.82"/>
    <s v="tier - 2"/>
    <s v="tier - 2"/>
    <s v="R1013"/>
  </r>
  <r>
    <s v="ID730"/>
    <s v=" Ms"/>
    <s v="Stanley Torres"/>
    <s v="  Dana"/>
    <n v="36.85"/>
    <n v="6.21"/>
    <s v="yes"/>
    <s v="No"/>
    <s v="No"/>
    <n v="2"/>
    <x v="1"/>
    <x v="0"/>
    <x v="1"/>
    <s v="7-Jul-1959"/>
    <n v="63"/>
    <n v="0"/>
    <n v="13887.97"/>
    <s v="tier - 2"/>
    <s v="tier - 2"/>
    <s v="R1013"/>
  </r>
  <r>
    <s v="ID731"/>
    <s v=" Ms"/>
    <s v="Vandongen"/>
    <s v="  Jennifer L"/>
    <n v="36.299999999999997"/>
    <n v="5.79"/>
    <s v="yes"/>
    <s v="No"/>
    <s v="No"/>
    <n v="2"/>
    <x v="1"/>
    <x v="0"/>
    <x v="1"/>
    <s v="29-Dec-1959"/>
    <n v="63"/>
    <n v="0"/>
    <n v="13887.2"/>
    <s v="tier - 2"/>
    <s v="tier - 3"/>
    <s v="R1013"/>
  </r>
  <r>
    <s v="ID732"/>
    <s v=" Mr"/>
    <s v="Liebald"/>
    <s v="  Benjamin"/>
    <n v="45.34"/>
    <n v="5.69"/>
    <s v="yes"/>
    <s v="No"/>
    <s v="No"/>
    <n v="0"/>
    <x v="1"/>
    <x v="0"/>
    <x v="2"/>
    <s v="25-Sep-1985"/>
    <n v="37"/>
    <n v="3"/>
    <n v="13886.4"/>
    <s v="tier - 2"/>
    <s v="tier - 2"/>
    <s v="R1012"/>
  </r>
  <r>
    <s v="ID733"/>
    <s v=" Ms"/>
    <s v="Holte"/>
    <s v="  Tanya"/>
    <n v="31.8"/>
    <n v="5.36"/>
    <s v="yes"/>
    <s v="No"/>
    <s v="No"/>
    <n v="2"/>
    <x v="1"/>
    <x v="0"/>
    <x v="2"/>
    <s v="5-Oct-1959"/>
    <n v="63"/>
    <n v="0"/>
    <n v="13880.95"/>
    <s v="tier - 2"/>
    <s v="tier - 2"/>
    <s v="R1011"/>
  </r>
  <r>
    <s v="ID734"/>
    <s v=" Ms"/>
    <s v="Johnson"/>
    <s v="  Tracy"/>
    <n v="41.02"/>
    <n v="11.37"/>
    <s v="No"/>
    <s v="No"/>
    <s v="No"/>
    <n v="0"/>
    <x v="1"/>
    <x v="0"/>
    <x v="0"/>
    <s v="19-Dec-1978"/>
    <n v="44"/>
    <n v="2"/>
    <n v="13874.89"/>
    <s v="tier - 2"/>
    <s v="tier - 1"/>
    <s v="R1012"/>
  </r>
  <r>
    <s v="ID735"/>
    <s v=" Ms"/>
    <s v="Bartlett"/>
    <s v="  Emily S"/>
    <n v="32.68"/>
    <n v="11.87"/>
    <s v="No"/>
    <s v="No"/>
    <s v="No"/>
    <n v="0"/>
    <x v="1"/>
    <x v="0"/>
    <x v="0"/>
    <s v="21-Jul-1960"/>
    <n v="62"/>
    <n v="0"/>
    <n v="13844.8"/>
    <s v="tier - 2"/>
    <s v="tier - 2"/>
    <s v="R1012"/>
  </r>
  <r>
    <s v="ID736"/>
    <s v=" Ms"/>
    <s v="Bergman"/>
    <s v="  Kelly R"/>
    <n v="21.7"/>
    <n v="4.9000000000000004"/>
    <s v="No"/>
    <s v="No"/>
    <s v="Yes"/>
    <n v="1"/>
    <x v="0"/>
    <x v="2"/>
    <x v="2"/>
    <s v="7-Jun-2003"/>
    <n v="20"/>
    <n v="0"/>
    <n v="13844.51"/>
    <s v="tier - 2"/>
    <s v="tier - 1"/>
    <s v="R1011"/>
  </r>
  <r>
    <s v="ID737"/>
    <s v=" Mr"/>
    <s v="Aitken"/>
    <s v="  Kyle"/>
    <n v="40.479999999999997"/>
    <n v="6.7"/>
    <s v="No"/>
    <s v="No"/>
    <s v="No"/>
    <n v="3"/>
    <x v="1"/>
    <x v="0"/>
    <x v="0"/>
    <s v="10-Dec-1958"/>
    <n v="64"/>
    <n v="0"/>
    <n v="13831.12"/>
    <s v="tier - 3"/>
    <s v="tier - 1"/>
    <s v="R1013"/>
  </r>
  <r>
    <s v="ID738"/>
    <s v=" Mr"/>
    <s v="Berger"/>
    <s v="  Bruce A Jr."/>
    <n v="34.5"/>
    <n v="10.3"/>
    <s v="No"/>
    <s v="No"/>
    <s v="No"/>
    <n v="3"/>
    <x v="1"/>
    <x v="0"/>
    <x v="0"/>
    <s v="25-Nov-1958"/>
    <n v="64"/>
    <n v="0"/>
    <n v="13822.8"/>
    <s v="tier - 3"/>
    <s v="tier - 3"/>
    <s v="R1011"/>
  </r>
  <r>
    <s v="ID739"/>
    <s v=" Mr"/>
    <s v="Richey"/>
    <s v="  Cary J"/>
    <n v="45.9"/>
    <n v="11.14"/>
    <s v="yes"/>
    <s v="No"/>
    <s v="No"/>
    <n v="1"/>
    <x v="1"/>
    <x v="0"/>
    <x v="0"/>
    <s v="8-Dec-1986"/>
    <n v="36"/>
    <n v="3"/>
    <n v="13819.49"/>
    <s v="tier - 3"/>
    <s v="tier - 2"/>
    <s v="R1012"/>
  </r>
  <r>
    <s v="ID740"/>
    <s v=" Mrs"/>
    <s v="Trotter"/>
    <s v="  Jill M"/>
    <n v="33.479999999999997"/>
    <n v="4.74"/>
    <s v="yes"/>
    <s v="No"/>
    <s v="No"/>
    <n v="2"/>
    <x v="1"/>
    <x v="0"/>
    <x v="2"/>
    <s v="10-Nov-1966"/>
    <n v="56"/>
    <n v="0"/>
    <n v="13801.61"/>
    <s v="tier - 3"/>
    <s v="tier - 3"/>
    <s v="R1026"/>
  </r>
  <r>
    <s v="ID741"/>
    <s v=" Mr"/>
    <s v="Chavez"/>
    <s v="  Chris"/>
    <n v="28.31"/>
    <n v="5.96"/>
    <s v="yes"/>
    <s v="No"/>
    <s v="No"/>
    <n v="2"/>
    <x v="1"/>
    <x v="1"/>
    <x v="1"/>
    <s v="6-Aug-1959"/>
    <n v="63"/>
    <n v="0"/>
    <n v="13770.1"/>
    <s v="tier - 3"/>
    <s v="tier - 1"/>
    <s v="R1012"/>
  </r>
  <r>
    <s v="ID742"/>
    <s v=" Mr"/>
    <s v="Orifice"/>
    <s v="  Michael E."/>
    <n v="21.565000000000001"/>
    <n v="4.95"/>
    <s v="No"/>
    <s v="yes"/>
    <s v="No"/>
    <n v="1"/>
    <x v="0"/>
    <x v="2"/>
    <x v="2"/>
    <s v="16-Jul-2004"/>
    <n v="18"/>
    <n v="0"/>
    <n v="13747.87"/>
    <s v="tier - 3"/>
    <s v="tier - 2"/>
    <s v="R1018"/>
  </r>
  <r>
    <s v="ID743"/>
    <s v=" Mrs"/>
    <s v="Farkash"/>
    <s v="  Lauren"/>
    <n v="35.590000000000003"/>
    <n v="5.21"/>
    <s v="yes"/>
    <s v="No"/>
    <s v="Yes"/>
    <n v="1"/>
    <x v="1"/>
    <x v="0"/>
    <x v="2"/>
    <s v="23-Oct-1969"/>
    <n v="53"/>
    <n v="0"/>
    <n v="13746.74"/>
    <s v="tier - 3"/>
    <s v="tier - 2"/>
    <s v="R1026"/>
  </r>
  <r>
    <s v="ID744"/>
    <s v=" Mrs"/>
    <s v="Hribar"/>
    <s v="  Kathryn E"/>
    <n v="43.44"/>
    <n v="4.8600000000000003"/>
    <s v="yes"/>
    <s v="No"/>
    <s v="No"/>
    <n v="0"/>
    <x v="1"/>
    <x v="0"/>
    <x v="2"/>
    <s v="29-Aug-1985"/>
    <n v="37"/>
    <n v="3"/>
    <n v="13726.21"/>
    <s v="tier - 3"/>
    <s v="tier - 3"/>
    <s v="R1026"/>
  </r>
  <r>
    <s v="ID745"/>
    <s v=" Ms"/>
    <s v="Crawford"/>
    <s v="  Polly"/>
    <n v="21.754999999999999"/>
    <n v="7.79"/>
    <s v="yes"/>
    <s v="No"/>
    <s v="No"/>
    <n v="0"/>
    <x v="1"/>
    <x v="2"/>
    <x v="0"/>
    <s v="2-Aug-1981"/>
    <n v="41"/>
    <n v="1"/>
    <n v="13725.47"/>
    <s v="tier - 3"/>
    <s v="tier - 2"/>
    <s v="R1024"/>
  </r>
  <r>
    <s v="ID746"/>
    <s v=" Mr"/>
    <s v="Sittlington"/>
    <s v="  Mark H."/>
    <n v="44.55"/>
    <n v="7.12"/>
    <s v="yes"/>
    <s v="No"/>
    <s v="No"/>
    <n v="1"/>
    <x v="1"/>
    <x v="0"/>
    <x v="0"/>
    <s v="24-Nov-1986"/>
    <n v="36"/>
    <n v="3"/>
    <n v="13714.55"/>
    <s v="tier - 3"/>
    <s v="tier - 2"/>
    <s v="R1023"/>
  </r>
  <r>
    <s v="ID747"/>
    <s v=" Mrs"/>
    <s v="Silbert"/>
    <s v="  Jessie M."/>
    <n v="43.32"/>
    <n v="4.67"/>
    <s v="yes"/>
    <s v="No"/>
    <s v="No"/>
    <n v="0"/>
    <x v="1"/>
    <x v="0"/>
    <x v="2"/>
    <s v="14-Sep-1985"/>
    <n v="37"/>
    <n v="3"/>
    <n v="13685.51"/>
    <s v="tier - 3"/>
    <s v="tier - 1"/>
    <s v="R1026"/>
  </r>
  <r>
    <s v="ID748"/>
    <s v=" Mr"/>
    <s v="Carrique"/>
    <s v="  Chris"/>
    <n v="31.23"/>
    <n v="9.1199999999999992"/>
    <s v="yes"/>
    <s v="No"/>
    <s v="Yes"/>
    <n v="1"/>
    <x v="1"/>
    <x v="0"/>
    <x v="0"/>
    <s v="4-Aug-1963"/>
    <n v="59"/>
    <n v="0"/>
    <n v="13677.68"/>
    <s v="tier - 3"/>
    <s v="tier - 2"/>
    <s v="R1021"/>
  </r>
  <r>
    <s v="ID749"/>
    <s v=" Mr"/>
    <s v="Kosla"/>
    <s v="  Daniel"/>
    <n v="42.81"/>
    <n v="4.1500000000000004"/>
    <s v="No"/>
    <s v="No"/>
    <s v="No"/>
    <n v="1"/>
    <x v="1"/>
    <x v="0"/>
    <x v="2"/>
    <s v="20-Jul-1984"/>
    <n v="38"/>
    <n v="3"/>
    <n v="13638.06"/>
    <s v="tier - 3"/>
    <s v="tier - 3"/>
    <s v="R1023"/>
  </r>
  <r>
    <s v="ID750"/>
    <s v=" Ms"/>
    <s v="Parker"/>
    <s v="  Megan"/>
    <n v="35.909999999999997"/>
    <n v="6.72"/>
    <s v="yes"/>
    <s v="No"/>
    <s v="No"/>
    <n v="2"/>
    <x v="1"/>
    <x v="0"/>
    <x v="0"/>
    <s v="24-Dec-1961"/>
    <n v="61"/>
    <n v="0"/>
    <n v="13635.64"/>
    <s v="tier - 3"/>
    <s v="tier - 3"/>
    <s v="R1024"/>
  </r>
  <r>
    <s v="ID751"/>
    <s v=" Mr"/>
    <s v="Horton"/>
    <s v="  Kevin"/>
    <n v="36.65"/>
    <n v="5.01"/>
    <s v="yes"/>
    <s v="No"/>
    <s v="Yes"/>
    <n v="1"/>
    <x v="1"/>
    <x v="0"/>
    <x v="2"/>
    <s v="26-Jul-1969"/>
    <n v="53"/>
    <n v="0"/>
    <n v="13622.01"/>
    <s v="tier - 3"/>
    <s v="tier - 3"/>
    <s v="R1012"/>
  </r>
  <r>
    <s v="ID752"/>
    <s v=" Ms"/>
    <s v="Boller"/>
    <s v="  Caroline S."/>
    <n v="22.04"/>
    <n v="10.9"/>
    <s v="yes"/>
    <s v="No"/>
    <s v="No"/>
    <n v="2"/>
    <x v="1"/>
    <x v="2"/>
    <x v="0"/>
    <s v="18-Nov-1961"/>
    <n v="61"/>
    <n v="0"/>
    <n v="13616.36"/>
    <s v="tier - 3"/>
    <s v="tier - 3"/>
    <s v="R1024"/>
  </r>
  <r>
    <s v="ID753"/>
    <s v=" Ms"/>
    <s v="Olaru"/>
    <s v="  Nuta"/>
    <n v="31.824999999999999"/>
    <n v="5.52"/>
    <s v="yes"/>
    <s v="No"/>
    <s v="No"/>
    <n v="1"/>
    <x v="1"/>
    <x v="0"/>
    <x v="2"/>
    <s v="10-Sep-1964"/>
    <n v="58"/>
    <n v="2"/>
    <n v="13607.37"/>
    <s v="tier - 3"/>
    <s v="tier - 1"/>
    <s v="R1024"/>
  </r>
  <r>
    <s v="ID754"/>
    <s v=" Ms"/>
    <s v="Prescott"/>
    <s v="  Margie"/>
    <n v="53.58"/>
    <n v="4.55"/>
    <s v="No"/>
    <s v="No"/>
    <s v="No"/>
    <n v="1"/>
    <x v="1"/>
    <x v="0"/>
    <x v="2"/>
    <s v="14-Aug-1992"/>
    <n v="30"/>
    <n v="0"/>
    <n v="13588.17"/>
    <s v="tier - 3"/>
    <s v="tier - 1"/>
    <s v="R1012"/>
  </r>
  <r>
    <s v="ID755"/>
    <s v=" Mrs"/>
    <s v="Hines"/>
    <s v="  Heidi"/>
    <n v="34.299999999999997"/>
    <n v="11.76"/>
    <s v="No"/>
    <s v="No"/>
    <s v="No"/>
    <n v="0"/>
    <x v="1"/>
    <x v="0"/>
    <x v="0"/>
    <s v="15-Jul-1968"/>
    <n v="54"/>
    <n v="0"/>
    <n v="13566.04"/>
    <s v="tier - 3"/>
    <s v="tier - 3"/>
    <s v="R1026"/>
  </r>
  <r>
    <s v="ID756"/>
    <s v=" Mr"/>
    <s v="Blanton"/>
    <s v="  Diego J"/>
    <n v="32.11"/>
    <n v="7.06"/>
    <s v="No"/>
    <s v="No"/>
    <s v="No"/>
    <n v="0"/>
    <x v="1"/>
    <x v="0"/>
    <x v="0"/>
    <s v="11-Jul-1960"/>
    <n v="62"/>
    <n v="0"/>
    <n v="13555"/>
    <s v="tier - 3"/>
    <s v="tier - 3"/>
    <s v="R1017"/>
  </r>
  <r>
    <s v="ID757"/>
    <s v=" Mr"/>
    <s v="Bustamante"/>
    <s v="  Enrique M Sr."/>
    <n v="31.78"/>
    <n v="11.35"/>
    <s v="yes"/>
    <s v="No"/>
    <s v="Yes"/>
    <n v="1"/>
    <x v="1"/>
    <x v="0"/>
    <x v="0"/>
    <s v="14-Oct-1963"/>
    <n v="59"/>
    <n v="0"/>
    <n v="13511.28"/>
    <s v="tier - 3"/>
    <s v="tier - 1"/>
    <s v="R1012"/>
  </r>
  <r>
    <s v="ID758"/>
    <s v=" Mr"/>
    <s v="McCann"/>
    <s v="  Greg"/>
    <n v="46.89"/>
    <n v="5.52"/>
    <s v="No"/>
    <s v="No"/>
    <s v="No"/>
    <n v="0"/>
    <x v="1"/>
    <x v="0"/>
    <x v="2"/>
    <s v="30-Aug-1990"/>
    <n v="32"/>
    <n v="3"/>
    <n v="13480.83"/>
    <s v="tier - 3"/>
    <s v="tier - 2"/>
    <s v="R1023"/>
  </r>
  <r>
    <s v="ID759"/>
    <s v=" Mr"/>
    <s v="Schmole"/>
    <s v="  Filip"/>
    <n v="39.35"/>
    <n v="7.86"/>
    <s v="yes"/>
    <s v="No"/>
    <s v="No"/>
    <n v="1"/>
    <x v="1"/>
    <x v="0"/>
    <x v="0"/>
    <s v="7-Aug-1975"/>
    <n v="47"/>
    <n v="1"/>
    <n v="13472.19"/>
    <s v="tier - 3"/>
    <s v="tier - 2"/>
    <s v="R1012"/>
  </r>
  <r>
    <s v="ID760"/>
    <s v=" Ms"/>
    <s v="Barber"/>
    <s v="  Rosemary E."/>
    <n v="39.200000000000003"/>
    <n v="11.38"/>
    <s v="No"/>
    <s v="No"/>
    <s v="No"/>
    <n v="0"/>
    <x v="1"/>
    <x v="0"/>
    <x v="0"/>
    <s v="24-Jul-1960"/>
    <n v="62"/>
    <n v="0"/>
    <n v="13470.86"/>
    <s v="tier - 3"/>
    <s v="tier - 3"/>
    <s v="R1011"/>
  </r>
  <r>
    <s v="ID761"/>
    <s v=" Ms"/>
    <s v="Reichmann"/>
    <s v="  Lisa"/>
    <n v="39.159999999999997"/>
    <n v="10.48"/>
    <s v="No"/>
    <s v="No"/>
    <s v="No"/>
    <n v="0"/>
    <x v="1"/>
    <x v="0"/>
    <x v="0"/>
    <s v="28-Jul-1960"/>
    <n v="62"/>
    <n v="0"/>
    <n v="13470.8"/>
    <s v="tier - 3"/>
    <s v="tier - 2"/>
    <s v="R1013"/>
  </r>
  <r>
    <s v="ID762"/>
    <s v=" Mr"/>
    <s v="Cavatorta"/>
    <s v="  Jason"/>
    <n v="44.1"/>
    <n v="5.04"/>
    <s v="yes"/>
    <s v="No"/>
    <s v="No"/>
    <n v="0"/>
    <x v="1"/>
    <x v="0"/>
    <x v="2"/>
    <s v="19-Aug-1985"/>
    <n v="37"/>
    <n v="3"/>
    <n v="13465.8"/>
    <s v="tier - 3"/>
    <s v="tier - 1"/>
    <s v="R1012"/>
  </r>
  <r>
    <s v="ID763"/>
    <s v=" Ms"/>
    <s v="Yaeger"/>
    <s v="  Courtney"/>
    <n v="33.200000000000003"/>
    <n v="9.06"/>
    <s v="No"/>
    <s v="No"/>
    <s v="No"/>
    <n v="0"/>
    <x v="1"/>
    <x v="0"/>
    <x v="0"/>
    <s v="16-Dec-1960"/>
    <n v="62"/>
    <n v="0"/>
    <n v="13462.52"/>
    <s v="tier - 3"/>
    <s v="tier - 2"/>
    <s v="R1011"/>
  </r>
  <r>
    <s v="ID764"/>
    <s v=" Ms"/>
    <s v="Hughes"/>
    <s v="  Jennifer R."/>
    <n v="29.92"/>
    <n v="11.07"/>
    <s v="No"/>
    <s v="No"/>
    <s v="No"/>
    <n v="0"/>
    <x v="1"/>
    <x v="1"/>
    <x v="0"/>
    <s v="11-Jul-1960"/>
    <n v="62"/>
    <n v="0"/>
    <n v="13457.96"/>
    <s v="tier - 3"/>
    <s v="tier - 1"/>
    <s v="R1013"/>
  </r>
  <r>
    <s v="ID765"/>
    <s v=" Ms"/>
    <s v="Donahue"/>
    <s v="  Lauren E"/>
    <n v="25"/>
    <n v="10.45"/>
    <s v="No"/>
    <s v="No"/>
    <s v="No"/>
    <n v="0"/>
    <x v="1"/>
    <x v="1"/>
    <x v="0"/>
    <s v="13-Aug-1960"/>
    <n v="62"/>
    <n v="0"/>
    <n v="13451.12"/>
    <s v="tier - 3"/>
    <s v="tier - 1"/>
    <s v="R1011"/>
  </r>
  <r>
    <s v="ID766"/>
    <s v=" Ms"/>
    <s v="Greenwell"/>
    <s v="  Ashley M."/>
    <n v="38.869999999999997"/>
    <n v="8.6300000000000008"/>
    <s v="yes"/>
    <s v="No"/>
    <s v="No"/>
    <n v="1"/>
    <x v="1"/>
    <x v="0"/>
    <x v="0"/>
    <s v="29-Jun-1975"/>
    <n v="47"/>
    <n v="1"/>
    <n v="13440.7"/>
    <s v="tier - 3"/>
    <s v="tier - 2"/>
    <s v="R1012"/>
  </r>
  <r>
    <s v="ID767"/>
    <s v=" Ms"/>
    <s v="Steele"/>
    <s v="  Alison R."/>
    <n v="32.299999999999997"/>
    <n v="5.28"/>
    <s v="yes"/>
    <s v="No"/>
    <s v="No"/>
    <n v="2"/>
    <x v="1"/>
    <x v="0"/>
    <x v="2"/>
    <s v="14-Nov-1966"/>
    <n v="56"/>
    <n v="3"/>
    <n v="13430.27"/>
    <s v="tier - 3"/>
    <s v="tier - 3"/>
    <s v="R1024"/>
  </r>
  <r>
    <s v="ID768"/>
    <s v=" Ms"/>
    <s v="Gunter"/>
    <s v="  Madeleine"/>
    <n v="31.16"/>
    <n v="7.49"/>
    <s v="yes"/>
    <s v="No"/>
    <s v="No"/>
    <n v="2"/>
    <x v="1"/>
    <x v="0"/>
    <x v="0"/>
    <s v="3-Nov-1961"/>
    <n v="61"/>
    <n v="0"/>
    <n v="13429.04"/>
    <s v="tier - 3"/>
    <s v="tier - 3"/>
    <s v="R1012"/>
  </r>
  <r>
    <s v="ID769"/>
    <s v=" Ms"/>
    <s v="McDonough"/>
    <s v="  Stacey"/>
    <n v="54.59"/>
    <n v="4.2699999999999996"/>
    <s v="No"/>
    <s v="No"/>
    <s v="No"/>
    <n v="0"/>
    <x v="1"/>
    <x v="0"/>
    <x v="2"/>
    <s v="17-Jun-1994"/>
    <n v="28"/>
    <n v="0"/>
    <n v="13417.05"/>
    <s v="tier - 3"/>
    <s v="tier - 3"/>
    <s v="R1012"/>
  </r>
  <r>
    <s v="ID770"/>
    <s v=" Ms"/>
    <s v="Sweetland"/>
    <s v="  Kimberly"/>
    <n v="21.09"/>
    <n v="9.2200000000000006"/>
    <s v="yes"/>
    <s v="No"/>
    <s v="No"/>
    <n v="2"/>
    <x v="1"/>
    <x v="2"/>
    <x v="0"/>
    <s v="22-Jul-1961"/>
    <n v="61"/>
    <n v="0"/>
    <n v="13415.04"/>
    <s v="tier - 3"/>
    <s v="tier - 2"/>
    <s v="R1012"/>
  </r>
  <r>
    <s v="ID771"/>
    <s v=" Mr"/>
    <s v="Hammersmith"/>
    <s v="  Matthew D"/>
    <n v="52.41"/>
    <n v="5.99"/>
    <s v="No"/>
    <s v="No"/>
    <s v="No"/>
    <n v="1"/>
    <x v="1"/>
    <x v="0"/>
    <x v="1"/>
    <s v="19-Dec-1992"/>
    <n v="30"/>
    <n v="0"/>
    <n v="13412.97"/>
    <s v="tier - 3"/>
    <s v="tier - 3"/>
    <s v="R1023"/>
  </r>
  <r>
    <s v="ID772"/>
    <s v=" Mr"/>
    <s v="French"/>
    <s v="  Michael"/>
    <n v="41.47"/>
    <n v="5.86"/>
    <s v="yes"/>
    <s v="No"/>
    <s v="No"/>
    <n v="2"/>
    <x v="1"/>
    <x v="0"/>
    <x v="1"/>
    <s v="20-Dec-1959"/>
    <n v="63"/>
    <n v="0"/>
    <n v="13405.39"/>
    <s v="tier - 3"/>
    <s v="tier - 3"/>
    <s v="R1013"/>
  </r>
  <r>
    <s v="ID773"/>
    <s v=" Mr"/>
    <s v="Garbe"/>
    <s v="  Ben"/>
    <n v="33.1"/>
    <n v="5.19"/>
    <s v="yes"/>
    <s v="No"/>
    <s v="No"/>
    <n v="2"/>
    <x v="1"/>
    <x v="0"/>
    <x v="2"/>
    <s v="25-Nov-1959"/>
    <n v="63"/>
    <n v="0"/>
    <n v="13393.76"/>
    <s v="tier - 3"/>
    <s v="tier - 1"/>
    <s v="R1011"/>
  </r>
  <r>
    <s v="ID774"/>
    <s v=" Mr"/>
    <s v="Duncan"/>
    <s v="  Chris"/>
    <n v="30.8"/>
    <n v="4.37"/>
    <s v="yes"/>
    <s v="No"/>
    <s v="No"/>
    <n v="2"/>
    <x v="1"/>
    <x v="0"/>
    <x v="2"/>
    <s v="9-Dec-1959"/>
    <n v="63"/>
    <n v="0"/>
    <n v="13390.56"/>
    <s v="tier - 3"/>
    <s v="tier - 3"/>
    <s v="R1011"/>
  </r>
  <r>
    <s v="ID775"/>
    <s v=" Mr"/>
    <s v="Wallace"/>
    <s v="  Jeremy J"/>
    <n v="42.06"/>
    <n v="5.32"/>
    <s v="No"/>
    <s v="No"/>
    <s v="No"/>
    <n v="1"/>
    <x v="1"/>
    <x v="0"/>
    <x v="2"/>
    <s v="6-Jun-1984"/>
    <n v="39"/>
    <n v="3"/>
    <n v="13383.67"/>
    <s v="tier - 3"/>
    <s v="tier - 2"/>
    <s v="R1023"/>
  </r>
  <r>
    <s v="ID776"/>
    <s v=" Mrs"/>
    <s v="Tillman"/>
    <s v="  Amy L."/>
    <n v="39.270000000000003"/>
    <n v="5.64"/>
    <s v="No"/>
    <s v="No"/>
    <s v="Yes"/>
    <n v="1"/>
    <x v="1"/>
    <x v="0"/>
    <x v="2"/>
    <s v="30-Sep-1979"/>
    <n v="43"/>
    <n v="2"/>
    <n v="13377.41"/>
    <s v="tier - 3"/>
    <s v="tier - 3"/>
    <s v="R1026"/>
  </r>
  <r>
    <s v="ID777"/>
    <s v=" Mrs"/>
    <s v="Lee"/>
    <s v="  Karen L."/>
    <n v="30.71"/>
    <n v="5.59"/>
    <s v="yes"/>
    <s v="No"/>
    <s v="No"/>
    <n v="1"/>
    <x v="1"/>
    <x v="0"/>
    <x v="2"/>
    <s v="24-Sep-1964"/>
    <n v="58"/>
    <n v="0"/>
    <n v="13375.76"/>
    <s v="tier - 3"/>
    <s v="tier - 2"/>
    <s v="R1025"/>
  </r>
  <r>
    <s v="ID778"/>
    <s v=" Ms"/>
    <s v="Taylor"/>
    <s v="  Tennille"/>
    <n v="47.19"/>
    <n v="5.29"/>
    <s v="No"/>
    <s v="No"/>
    <s v="No"/>
    <n v="0"/>
    <x v="1"/>
    <x v="0"/>
    <x v="2"/>
    <s v="2-Oct-1990"/>
    <n v="32"/>
    <n v="3"/>
    <n v="13360.94"/>
    <s v="tier - 3"/>
    <s v="tier - 1"/>
    <s v="R1012"/>
  </r>
  <r>
    <s v="ID779"/>
    <s v=" Mr"/>
    <s v="McSween"/>
    <s v="  Matt"/>
    <n v="30.02"/>
    <n v="6.65"/>
    <s v="No"/>
    <s v="No"/>
    <s v="No"/>
    <n v="0"/>
    <x v="1"/>
    <x v="0"/>
    <x v="0"/>
    <s v="11-Nov-1960"/>
    <n v="62"/>
    <n v="0"/>
    <n v="13352.1"/>
    <s v="tier - 3"/>
    <s v="tier - 1"/>
    <s v="R1012"/>
  </r>
  <r>
    <s v="ID780"/>
    <s v=" Ms"/>
    <s v="Schubert"/>
    <s v="  Emily"/>
    <n v="37.909999999999997"/>
    <n v="5.68"/>
    <s v="yes"/>
    <s v="No"/>
    <s v="No"/>
    <n v="0"/>
    <x v="1"/>
    <x v="0"/>
    <x v="2"/>
    <s v="23-Aug-1976"/>
    <n v="46"/>
    <n v="2"/>
    <n v="13333.71"/>
    <s v="tier - 3"/>
    <s v="tier - 2"/>
    <s v="R1012"/>
  </r>
  <r>
    <s v="ID781"/>
    <s v=" Mr"/>
    <s v="Lalanne"/>
    <s v="  Justin E"/>
    <n v="54.61"/>
    <n v="4.49"/>
    <s v="No"/>
    <s v="No"/>
    <s v="No"/>
    <n v="0"/>
    <x v="1"/>
    <x v="0"/>
    <x v="2"/>
    <s v="1-Jul-1994"/>
    <n v="28"/>
    <n v="0"/>
    <n v="13292.52"/>
    <s v="tier - 3"/>
    <s v="tier - 3"/>
    <s v="R1012"/>
  </r>
  <r>
    <s v="ID782"/>
    <s v=" Ms"/>
    <s v="Flanagan"/>
    <s v="  Shalane"/>
    <n v="36.005000000000003"/>
    <n v="6.9"/>
    <s v="No"/>
    <s v="No"/>
    <s v="No"/>
    <n v="0"/>
    <x v="1"/>
    <x v="0"/>
    <x v="0"/>
    <s v="11-Oct-1962"/>
    <n v="60"/>
    <n v="0"/>
    <n v="13228.85"/>
    <s v="tier - 3"/>
    <s v="tier - 3"/>
    <s v="R1023"/>
  </r>
  <r>
    <s v="ID783"/>
    <s v=" Ms"/>
    <s v="Arellano"/>
    <s v="  Jessica N."/>
    <n v="28.7"/>
    <n v="11.52"/>
    <s v="No"/>
    <s v="No"/>
    <s v="No"/>
    <n v="0"/>
    <x v="1"/>
    <x v="1"/>
    <x v="0"/>
    <s v="24-Nov-1962"/>
    <n v="60"/>
    <n v="1"/>
    <n v="13224.69"/>
    <s v="tier - 3"/>
    <s v="tier - 2"/>
    <s v="R1011"/>
  </r>
  <r>
    <s v="ID784"/>
    <s v=" Ms"/>
    <s v="Charette"/>
    <s v="  Melanie"/>
    <n v="34.295000000000002"/>
    <n v="11.24"/>
    <s v="No"/>
    <s v="No"/>
    <s v="No"/>
    <n v="0"/>
    <x v="1"/>
    <x v="0"/>
    <x v="0"/>
    <s v="13-Nov-1965"/>
    <n v="57"/>
    <n v="2"/>
    <n v="13224.06"/>
    <s v="tier - 3"/>
    <s v="tier - 3"/>
    <s v="R1024"/>
  </r>
  <r>
    <s v="ID785"/>
    <s v=" Ms"/>
    <s v="Pena Reyes"/>
    <s v="  Ruth Angelica"/>
    <n v="27.55"/>
    <n v="10.98"/>
    <s v="No"/>
    <s v="No"/>
    <s v="No"/>
    <n v="0"/>
    <x v="1"/>
    <x v="1"/>
    <x v="0"/>
    <s v="7-Dec-1962"/>
    <n v="60"/>
    <n v="0"/>
    <n v="13217.09"/>
    <s v="tier - 3"/>
    <s v="tier - 1"/>
    <s v="R1024"/>
  </r>
  <r>
    <s v="ID786"/>
    <s v=" Ms"/>
    <s v="Broderick"/>
    <s v="  Una M"/>
    <n v="40.700000000000003"/>
    <n v="5.42"/>
    <s v="No"/>
    <s v="No"/>
    <s v="No"/>
    <n v="0"/>
    <x v="1"/>
    <x v="0"/>
    <x v="2"/>
    <s v="15-Oct-1982"/>
    <n v="40"/>
    <n v="3"/>
    <n v="13214.43"/>
    <s v="tier - 3"/>
    <s v="tier - 2"/>
    <s v="R1012"/>
  </r>
  <r>
    <s v="ID787"/>
    <s v=" Ms"/>
    <s v="Summers"/>
    <s v="  Taralyn"/>
    <n v="18.335000000000001"/>
    <n v="10.97"/>
    <s v="No"/>
    <s v="No"/>
    <s v="No"/>
    <n v="0"/>
    <x v="1"/>
    <x v="3"/>
    <x v="0"/>
    <s v="5-Aug-1962"/>
    <n v="60"/>
    <n v="0"/>
    <n v="13204.29"/>
    <s v="tier - 3"/>
    <s v="tier - 1"/>
    <s v="R1024"/>
  </r>
  <r>
    <s v="ID788"/>
    <s v=" Mr"/>
    <s v="Fisher"/>
    <s v="  James A"/>
    <n v="33.914999999999999"/>
    <n v="9.56"/>
    <s v="yes"/>
    <s v="No"/>
    <s v="No"/>
    <n v="2"/>
    <x v="1"/>
    <x v="0"/>
    <x v="0"/>
    <s v="6-Dec-1961"/>
    <n v="61"/>
    <n v="0"/>
    <n v="13143.86"/>
    <s v="tier - 3"/>
    <s v="tier - 2"/>
    <s v="R1016"/>
  </r>
  <r>
    <s v="ID789"/>
    <s v=" Mr"/>
    <s v="Zhou"/>
    <s v="  Ning"/>
    <n v="33.534999999999997"/>
    <n v="9.4"/>
    <s v="yes"/>
    <s v="No"/>
    <s v="No"/>
    <n v="2"/>
    <x v="1"/>
    <x v="0"/>
    <x v="0"/>
    <s v="6-Dec-1961"/>
    <n v="61"/>
    <n v="0"/>
    <n v="13143.34"/>
    <s v="tier - 3"/>
    <s v="tier - 2"/>
    <s v="R1020"/>
  </r>
  <r>
    <s v="ID790"/>
    <s v=" Mr"/>
    <s v="Clarke-Ames"/>
    <s v="  Joel"/>
    <n v="23.655000000000001"/>
    <n v="8.48"/>
    <s v="yes"/>
    <s v="No"/>
    <s v="No"/>
    <n v="2"/>
    <x v="1"/>
    <x v="2"/>
    <x v="0"/>
    <s v="7-Sep-1961"/>
    <n v="61"/>
    <n v="0"/>
    <n v="13129.6"/>
    <s v="tier - 3"/>
    <s v="tier - 2"/>
    <s v="R1017"/>
  </r>
  <r>
    <s v="ID791"/>
    <s v=" Ms"/>
    <s v="Staton"/>
    <s v="  Pamela J."/>
    <n v="28"/>
    <n v="5.57"/>
    <s v="No"/>
    <s v="No"/>
    <s v="No"/>
    <n v="0"/>
    <x v="1"/>
    <x v="1"/>
    <x v="2"/>
    <s v="16-Aug-1999"/>
    <n v="23"/>
    <n v="0"/>
    <n v="13126.68"/>
    <s v="tier - 3"/>
    <s v="tier - 3"/>
    <s v="R1011"/>
  </r>
  <r>
    <s v="ID792"/>
    <s v=" Ms"/>
    <s v="Forster"/>
    <s v="  Brittney"/>
    <n v="30.23"/>
    <n v="6.94"/>
    <s v="yes"/>
    <s v="No"/>
    <s v="Yes"/>
    <n v="1"/>
    <x v="1"/>
    <x v="0"/>
    <x v="0"/>
    <s v="14-Sep-1963"/>
    <n v="59"/>
    <n v="0"/>
    <n v="13116.84"/>
    <s v="tier - 3"/>
    <s v="tier - 1"/>
    <s v="R1012"/>
  </r>
  <r>
    <s v="ID793"/>
    <s v=" Mrs"/>
    <s v="Monaghan"/>
    <s v="  Sheila"/>
    <n v="51.14"/>
    <n v="4.05"/>
    <s v="No"/>
    <s v="No"/>
    <s v="No"/>
    <n v="1"/>
    <x v="1"/>
    <x v="0"/>
    <x v="2"/>
    <s v="12-Aug-1992"/>
    <n v="30"/>
    <n v="0"/>
    <n v="13113.51"/>
    <s v="tier - 3"/>
    <s v="tier - 2"/>
    <s v="R1026"/>
  </r>
  <r>
    <s v="ID794"/>
    <s v=" Mr"/>
    <s v="Kawamoto"/>
    <s v="  Koji"/>
    <n v="24.32"/>
    <n v="10.220000000000001"/>
    <s v="No"/>
    <s v="No"/>
    <s v="No"/>
    <n v="0"/>
    <x v="1"/>
    <x v="2"/>
    <x v="0"/>
    <s v="2-Aug-1962"/>
    <n v="60"/>
    <n v="1"/>
    <n v="13112.6"/>
    <s v="tier - 3"/>
    <s v="tier - 3"/>
    <s v="R1012"/>
  </r>
  <r>
    <s v="ID795"/>
    <s v=" Ms"/>
    <s v="Dicharry"/>
    <s v="  Sarah"/>
    <n v="38.06"/>
    <n v="9.24"/>
    <s v="No"/>
    <s v="No"/>
    <s v="No"/>
    <n v="0"/>
    <x v="1"/>
    <x v="0"/>
    <x v="0"/>
    <s v="30-Oct-1971"/>
    <n v="51"/>
    <n v="0"/>
    <n v="13110.79"/>
    <s v="tier - 3"/>
    <s v="tier - 2"/>
    <s v="R1011"/>
  </r>
  <r>
    <s v="ID796"/>
    <s v=" Mrs"/>
    <s v="Berry"/>
    <s v="  Colleen M"/>
    <n v="37.700000000000003"/>
    <n v="8.6"/>
    <s v="No"/>
    <s v="No"/>
    <s v="No"/>
    <n v="0"/>
    <x v="1"/>
    <x v="0"/>
    <x v="0"/>
    <s v="17-Jul-1978"/>
    <n v="44"/>
    <n v="2"/>
    <n v="13101.74"/>
    <s v="tier - 3"/>
    <s v="tier - 2"/>
    <s v="R1026"/>
  </r>
  <r>
    <s v="ID797"/>
    <s v=" Ms"/>
    <s v="Porfirio"/>
    <s v="  Deedra G."/>
    <n v="44"/>
    <n v="9.32"/>
    <s v="yes"/>
    <s v="No"/>
    <s v="No"/>
    <n v="2"/>
    <x v="1"/>
    <x v="0"/>
    <x v="0"/>
    <s v="6-Nov-1961"/>
    <n v="61"/>
    <n v="0"/>
    <n v="13063.88"/>
    <s v="tier - 3"/>
    <s v="tier - 2"/>
    <s v="R1011"/>
  </r>
  <r>
    <s v="ID798"/>
    <s v=" Mrs"/>
    <s v="Thind"/>
    <s v="  Kulwinder"/>
    <n v="41.45"/>
    <n v="6.12"/>
    <s v="yes"/>
    <s v="No"/>
    <s v="No"/>
    <n v="0"/>
    <x v="1"/>
    <x v="0"/>
    <x v="1"/>
    <s v="26-Oct-1985"/>
    <n v="37"/>
    <n v="3"/>
    <n v="13051.22"/>
    <s v="tier - 3"/>
    <s v="tier - 1"/>
    <s v="R1026"/>
  </r>
  <r>
    <s v="ID799"/>
    <s v=" Ms"/>
    <s v="Ryan"/>
    <s v="  Ann M."/>
    <n v="25.364999999999998"/>
    <n v="9.19"/>
    <s v="yes"/>
    <s v="No"/>
    <s v="No"/>
    <n v="0"/>
    <x v="1"/>
    <x v="1"/>
    <x v="0"/>
    <s v="6-Aug-1967"/>
    <n v="55"/>
    <n v="3"/>
    <n v="13047.33"/>
    <s v="tier - 3"/>
    <s v="tier - 3"/>
    <s v="R1024"/>
  </r>
  <r>
    <s v="ID800"/>
    <s v=" Ms"/>
    <s v="Horn"/>
    <s v="  Sarah E"/>
    <n v="34.56"/>
    <n v="5.84"/>
    <s v="yes"/>
    <s v="No"/>
    <s v="Yes"/>
    <n v="1"/>
    <x v="1"/>
    <x v="0"/>
    <x v="1"/>
    <s v="23-Sep-1969"/>
    <n v="53"/>
    <n v="0"/>
    <n v="13044.41"/>
    <s v="tier - 3"/>
    <s v="tier - 1"/>
    <s v="R1012"/>
  </r>
  <r>
    <s v="ID801"/>
    <s v=" Ms"/>
    <s v="Sabadosa"/>
    <s v="  Apryl J."/>
    <n v="28.2"/>
    <n v="7.19"/>
    <s v="yes"/>
    <s v="No"/>
    <s v="No"/>
    <n v="2"/>
    <x v="1"/>
    <x v="1"/>
    <x v="0"/>
    <s v="9-Nov-1961"/>
    <n v="61"/>
    <n v="0"/>
    <n v="13041.92"/>
    <s v="tier - 3"/>
    <s v="tier - 1"/>
    <s v="R1011"/>
  </r>
  <r>
    <s v="ID802"/>
    <s v=" Mrs"/>
    <s v="Casady"/>
    <s v="  Ilana"/>
    <n v="30.43"/>
    <n v="9.39"/>
    <s v="No"/>
    <s v="No"/>
    <s v="No"/>
    <n v="0"/>
    <x v="1"/>
    <x v="0"/>
    <x v="0"/>
    <s v="4-Nov-1965"/>
    <n v="57"/>
    <n v="0"/>
    <n v="13023.93"/>
    <s v="tier - 3"/>
    <s v="tier - 2"/>
    <s v="R1025"/>
  </r>
  <r>
    <s v="ID803"/>
    <s v=" Ms"/>
    <s v="Phillips"/>
    <s v="  Katherine"/>
    <n v="32.395000000000003"/>
    <n v="4.2699999999999996"/>
    <s v="yes"/>
    <s v="No"/>
    <s v="No"/>
    <n v="1"/>
    <x v="1"/>
    <x v="0"/>
    <x v="2"/>
    <s v="23-Sep-1964"/>
    <n v="58"/>
    <n v="1"/>
    <n v="13019.16"/>
    <s v="tier - 3"/>
    <s v="tier - 1"/>
    <s v="R1024"/>
  </r>
  <r>
    <s v="ID804"/>
    <s v=" Ms"/>
    <s v="Ahokas"/>
    <s v="  Katherine"/>
    <n v="24.035"/>
    <n v="11.71"/>
    <s v="No"/>
    <s v="No"/>
    <s v="No"/>
    <n v="0"/>
    <x v="1"/>
    <x v="2"/>
    <x v="0"/>
    <s v="20-Jul-1962"/>
    <n v="60"/>
    <n v="0"/>
    <n v="13012.21"/>
    <s v="tier - 3"/>
    <s v="tier - 1"/>
    <s v="R1012"/>
  </r>
  <r>
    <s v="ID805"/>
    <s v=" Mr"/>
    <s v="Hebert"/>
    <s v="  Karl"/>
    <n v="37.119999999999997"/>
    <n v="5.29"/>
    <s v="No"/>
    <s v="No"/>
    <s v="No"/>
    <n v="2"/>
    <x v="1"/>
    <x v="0"/>
    <x v="2"/>
    <s v="27-Sep-1972"/>
    <n v="50"/>
    <n v="0"/>
    <n v="13010.86"/>
    <s v="tier - 3"/>
    <s v="tier - 2"/>
    <s v="R1012"/>
  </r>
  <r>
    <s v="ID806"/>
    <s v=" Mr"/>
    <s v="Fair"/>
    <s v="  Stephen"/>
    <n v="34.840000000000003"/>
    <n v="6"/>
    <s v="yes"/>
    <s v="No"/>
    <s v="Yes"/>
    <n v="1"/>
    <x v="1"/>
    <x v="0"/>
    <x v="1"/>
    <s v="13-Dec-1969"/>
    <n v="53"/>
    <n v="0"/>
    <n v="13008.07"/>
    <s v="tier - 3"/>
    <s v="tier - 3"/>
    <s v="R1012"/>
  </r>
  <r>
    <s v="ID807"/>
    <s v=" Mr"/>
    <s v="Swenson"/>
    <s v="  Will"/>
    <n v="29.53"/>
    <n v="10.64"/>
    <s v="No"/>
    <s v="No"/>
    <s v="No"/>
    <n v="0"/>
    <x v="1"/>
    <x v="1"/>
    <x v="0"/>
    <s v="24-Jun-1962"/>
    <n v="60"/>
    <n v="0"/>
    <n v="13004.95"/>
    <s v="tier - 3"/>
    <s v="tier - 1"/>
    <s v="R1012"/>
  </r>
  <r>
    <s v="ID808"/>
    <s v=" Mr"/>
    <s v="Revenis"/>
    <s v="  Bradley D"/>
    <n v="42.51"/>
    <n v="8.2100000000000009"/>
    <s v="yes"/>
    <s v="No"/>
    <s v="No"/>
    <n v="0"/>
    <x v="1"/>
    <x v="0"/>
    <x v="0"/>
    <s v="30-Oct-1981"/>
    <n v="41"/>
    <n v="1"/>
    <n v="13002.91"/>
    <s v="tier - 3"/>
    <s v="tier - 1"/>
    <s v="R1012"/>
  </r>
  <r>
    <s v="ID809"/>
    <s v=" Mrs"/>
    <s v="Engnes"/>
    <s v="  Amy M"/>
    <n v="38.14"/>
    <n v="5.58"/>
    <s v="No"/>
    <s v="No"/>
    <s v="Yes"/>
    <n v="1"/>
    <x v="1"/>
    <x v="0"/>
    <x v="2"/>
    <s v="27-Nov-1979"/>
    <n v="43"/>
    <n v="2"/>
    <n v="12994.12"/>
    <s v="tier - 3"/>
    <s v="tier - 2"/>
    <s v="R1026"/>
  </r>
  <r>
    <s v="ID810"/>
    <s v=" Mr"/>
    <s v="Wiltse"/>
    <s v="  Matthew W."/>
    <n v="39.93"/>
    <n v="8.75"/>
    <s v="No"/>
    <s v="No"/>
    <s v="No"/>
    <n v="0"/>
    <x v="1"/>
    <x v="0"/>
    <x v="0"/>
    <s v="28-Nov-1960"/>
    <n v="62"/>
    <n v="0"/>
    <n v="12982.87"/>
    <s v="tier - 3"/>
    <s v="tier - 1"/>
    <s v="R1013"/>
  </r>
  <r>
    <s v="ID811"/>
    <s v=" Mr"/>
    <s v="Fernandez"/>
    <s v="  Doug"/>
    <n v="38.83"/>
    <n v="11.86"/>
    <s v="No"/>
    <s v="No"/>
    <s v="No"/>
    <n v="0"/>
    <x v="1"/>
    <x v="0"/>
    <x v="0"/>
    <s v="23-Sep-1960"/>
    <n v="62"/>
    <n v="0"/>
    <n v="12981.35"/>
    <s v="tier - 3"/>
    <s v="tier - 3"/>
    <s v="R1013"/>
  </r>
  <r>
    <s v="ID812"/>
    <s v=" Mr"/>
    <s v="Edwards"/>
    <s v="  Tom"/>
    <n v="37.4"/>
    <n v="11.46"/>
    <s v="No"/>
    <s v="No"/>
    <s v="No"/>
    <n v="0"/>
    <x v="1"/>
    <x v="0"/>
    <x v="0"/>
    <s v="22-Jun-1960"/>
    <n v="62"/>
    <n v="0"/>
    <n v="12979.36"/>
    <s v="tier - 3"/>
    <s v="tier - 1"/>
    <s v="R1011"/>
  </r>
  <r>
    <s v="ID813"/>
    <s v=" Mr"/>
    <s v="Pinney"/>
    <s v="  Jonathan"/>
    <n v="21.4"/>
    <n v="9.0299999999999994"/>
    <s v="No"/>
    <s v="No"/>
    <s v="No"/>
    <n v="0"/>
    <x v="1"/>
    <x v="2"/>
    <x v="0"/>
    <s v="4-Nov-1960"/>
    <n v="62"/>
    <n v="0"/>
    <n v="12957.12"/>
    <s v="tier - 3"/>
    <s v="tier - 1"/>
    <s v="R1011"/>
  </r>
  <r>
    <s v="ID814"/>
    <s v=" Mr"/>
    <s v="Levy"/>
    <s v="  Wayne A."/>
    <n v="38.380000000000003"/>
    <n v="8.26"/>
    <s v="yes"/>
    <s v="No"/>
    <s v="No"/>
    <n v="2"/>
    <x v="1"/>
    <x v="0"/>
    <x v="0"/>
    <s v="20-Aug-1961"/>
    <n v="61"/>
    <n v="0"/>
    <n v="12950.07"/>
    <s v="tier - 3"/>
    <s v="tier - 1"/>
    <s v="R1012"/>
  </r>
  <r>
    <s v="ID815"/>
    <s v=" Mr"/>
    <s v="Takeda"/>
    <s v="  Nobuyori"/>
    <n v="33.659999999999997"/>
    <n v="5.42"/>
    <s v="yes"/>
    <s v="No"/>
    <s v="No"/>
    <n v="2"/>
    <x v="1"/>
    <x v="0"/>
    <x v="2"/>
    <s v="22-Dec-1966"/>
    <n v="56"/>
    <n v="4"/>
    <n v="12949.16"/>
    <s v="tier - 3"/>
    <s v="tier - 3"/>
    <s v="R1013"/>
  </r>
  <r>
    <s v="ID816"/>
    <s v=" Mr"/>
    <s v="Burke"/>
    <s v="  Rich"/>
    <n v="31.79"/>
    <n v="11.33"/>
    <s v="yes"/>
    <s v="No"/>
    <s v="Yes"/>
    <n v="1"/>
    <x v="1"/>
    <x v="0"/>
    <x v="0"/>
    <s v="14-Aug-1963"/>
    <n v="59"/>
    <n v="2"/>
    <n v="12928.79"/>
    <s v="tier - 3"/>
    <s v="tier - 2"/>
    <s v="R1013"/>
  </r>
  <r>
    <s v="ID817"/>
    <s v=" Mr"/>
    <s v="Duarte"/>
    <s v="  Marcos S"/>
    <n v="29.7"/>
    <n v="7.69"/>
    <s v="yes"/>
    <s v="No"/>
    <s v="Yes"/>
    <n v="1"/>
    <x v="1"/>
    <x v="1"/>
    <x v="0"/>
    <s v="1-Sep-1963"/>
    <n v="59"/>
    <n v="2"/>
    <n v="12925.89"/>
    <s v="tier - 3"/>
    <s v="tier - 2"/>
    <s v="R1013"/>
  </r>
  <r>
    <s v="ID818"/>
    <s v=" Mr"/>
    <s v="Clark"/>
    <s v="  Dave"/>
    <n v="25.46"/>
    <n v="8.77"/>
    <s v="yes"/>
    <s v="No"/>
    <s v="Yes"/>
    <n v="1"/>
    <x v="1"/>
    <x v="1"/>
    <x v="0"/>
    <s v="16-Aug-1963"/>
    <n v="59"/>
    <n v="1"/>
    <n v="12913.99"/>
    <s v="tier - 3"/>
    <s v="tier - 2"/>
    <s v="R1016"/>
  </r>
  <r>
    <s v="ID819"/>
    <s v=" Mr"/>
    <s v="Nice"/>
    <s v="  Andy"/>
    <n v="39.14"/>
    <n v="4.91"/>
    <s v="No"/>
    <s v="yes"/>
    <s v="No"/>
    <n v="1"/>
    <x v="1"/>
    <x v="0"/>
    <x v="2"/>
    <s v="9-Jul-2004"/>
    <n v="18"/>
    <n v="0"/>
    <n v="12890.06"/>
    <s v="tier - 3"/>
    <s v="tier - 1"/>
    <s v="R1019"/>
  </r>
  <r>
    <s v="ID820"/>
    <s v=" Ms"/>
    <s v="Windler"/>
    <s v="  Mary"/>
    <n v="41.2"/>
    <n v="4.95"/>
    <s v="No"/>
    <s v="No"/>
    <s v="No"/>
    <n v="1"/>
    <x v="1"/>
    <x v="0"/>
    <x v="2"/>
    <s v="6-Aug-1984"/>
    <n v="38"/>
    <n v="3"/>
    <n v="12870.31"/>
    <s v="tier - 3"/>
    <s v="tier - 3"/>
    <s v="R1012"/>
  </r>
  <r>
    <s v="ID821"/>
    <s v=" Mr"/>
    <s v="Jones"/>
    <s v="  Marcus B"/>
    <n v="28.81"/>
    <n v="10.8"/>
    <s v="yes"/>
    <s v="No"/>
    <s v="Yes"/>
    <n v="1"/>
    <x v="1"/>
    <x v="1"/>
    <x v="0"/>
    <s v="27-Sep-1963"/>
    <n v="59"/>
    <n v="0"/>
    <n v="12856.84"/>
    <s v="tier - 3"/>
    <s v="tier - 3"/>
    <s v="R1021"/>
  </r>
  <r>
    <s v="ID822"/>
    <s v=" Mr"/>
    <s v="Stevenson"/>
    <s v="  Thomas K."/>
    <n v="37.409999999999997"/>
    <n v="7.21"/>
    <s v="No"/>
    <s v="No"/>
    <s v="No"/>
    <n v="2"/>
    <x v="1"/>
    <x v="0"/>
    <x v="0"/>
    <s v="22-Sep-1973"/>
    <n v="49"/>
    <n v="0"/>
    <n v="12852.37"/>
    <s v="tier - 3"/>
    <s v="tier - 1"/>
    <s v="R1012"/>
  </r>
  <r>
    <s v="ID823"/>
    <s v=" Mr"/>
    <s v="Humphrey"/>
    <s v="  Robert"/>
    <n v="52.54"/>
    <n v="5.12"/>
    <s v="No"/>
    <s v="No"/>
    <s v="Yes"/>
    <n v="1"/>
    <x v="1"/>
    <x v="0"/>
    <x v="2"/>
    <s v="27-Sep-1993"/>
    <n v="29"/>
    <n v="0"/>
    <n v="12847.24"/>
    <s v="tier - 3"/>
    <s v="tier - 2"/>
    <s v="R1012"/>
  </r>
  <r>
    <s v="ID824"/>
    <s v=" Mr"/>
    <s v="Nelson"/>
    <s v="  Geoff"/>
    <n v="17.29"/>
    <n v="4.62"/>
    <s v="No"/>
    <s v="yes"/>
    <s v="No"/>
    <n v="1"/>
    <x v="0"/>
    <x v="3"/>
    <x v="2"/>
    <s v="9-Nov-2004"/>
    <n v="18"/>
    <n v="2"/>
    <n v="12829.46"/>
    <s v="tier - 3"/>
    <s v="tier - 3"/>
    <s v="R1016"/>
  </r>
  <r>
    <s v="ID825"/>
    <s v=" Mr"/>
    <s v="Payne"/>
    <s v="  Chris J."/>
    <n v="31.74"/>
    <n v="7.68"/>
    <s v="yes"/>
    <s v="No"/>
    <s v="No"/>
    <n v="0"/>
    <x v="1"/>
    <x v="0"/>
    <x v="0"/>
    <s v="25-Sep-1967"/>
    <n v="55"/>
    <n v="0"/>
    <n v="12823.25"/>
    <s v="tier - 3"/>
    <s v="tier - 3"/>
    <s v="R1021"/>
  </r>
  <r>
    <s v="ID826"/>
    <s v=" Ms"/>
    <s v="Hails"/>
    <s v="  Kate A."/>
    <n v="26.504999999999999"/>
    <n v="6.79"/>
    <s v="yes"/>
    <s v="No"/>
    <s v="Yes"/>
    <n v="1"/>
    <x v="1"/>
    <x v="1"/>
    <x v="0"/>
    <s v="20-Jul-1963"/>
    <n v="59"/>
    <n v="0"/>
    <n v="12815.44"/>
    <s v="tier - 3"/>
    <s v="tier - 3"/>
    <s v="R1024"/>
  </r>
  <r>
    <s v="ID827"/>
    <s v=" Ms"/>
    <s v="Proctor"/>
    <s v="  Kelli"/>
    <n v="36.479999999999997"/>
    <n v="11.09"/>
    <s v="No"/>
    <s v="No"/>
    <s v="No"/>
    <n v="0"/>
    <x v="1"/>
    <x v="0"/>
    <x v="0"/>
    <s v="24-Jul-1978"/>
    <n v="44"/>
    <n v="0"/>
    <n v="12797.21"/>
    <s v="tier - 3"/>
    <s v="tier - 1"/>
    <s v="R1024"/>
  </r>
  <r>
    <s v="ID828"/>
    <s v=" Mrs"/>
    <s v="Ryan"/>
    <s v="  Maggie M"/>
    <n v="39.159999999999997"/>
    <n v="5.24"/>
    <s v="yes"/>
    <s v="No"/>
    <s v="Yes"/>
    <n v="1"/>
    <x v="1"/>
    <x v="0"/>
    <x v="2"/>
    <s v="29-Oct-1983"/>
    <n v="39"/>
    <n v="3"/>
    <n v="12788.18"/>
    <s v="tier - 3"/>
    <s v="tier - 1"/>
    <s v="R1026"/>
  </r>
  <r>
    <s v="ID829"/>
    <s v=" Mrs"/>
    <s v="Watson"/>
    <s v="  Michelle L."/>
    <n v="28.22"/>
    <n v="7.51"/>
    <s v="yes"/>
    <s v="No"/>
    <s v="Yes"/>
    <n v="1"/>
    <x v="1"/>
    <x v="1"/>
    <x v="0"/>
    <s v="5-Dec-1963"/>
    <n v="59"/>
    <n v="0"/>
    <n v="12788.03"/>
    <s v="tier - 3"/>
    <s v="tier - 3"/>
    <s v="R1025"/>
  </r>
  <r>
    <s v="ID830"/>
    <s v=" Mrs"/>
    <s v="Gresh"/>
    <s v="  Ashley K"/>
    <n v="35"/>
    <n v="4.13"/>
    <s v="No"/>
    <s v="No"/>
    <s v="No"/>
    <n v="2"/>
    <x v="1"/>
    <x v="0"/>
    <x v="2"/>
    <s v="7-Oct-1972"/>
    <n v="50"/>
    <n v="0"/>
    <n v="12776.05"/>
    <s v="tier - 3"/>
    <s v="tier - 3"/>
    <s v="R1026"/>
  </r>
  <r>
    <s v="ID831"/>
    <s v=" Mr"/>
    <s v="Anis"/>
    <s v="  Michael"/>
    <n v="36.24"/>
    <n v="8.3800000000000008"/>
    <s v="yes"/>
    <s v="No"/>
    <s v="No"/>
    <n v="1"/>
    <x v="1"/>
    <x v="0"/>
    <x v="0"/>
    <s v="25-Sep-1975"/>
    <n v="47"/>
    <n v="1"/>
    <n v="12770.27"/>
    <s v="tier - 3"/>
    <s v="tier - 3"/>
    <s v="R1021"/>
  </r>
  <r>
    <s v="ID832"/>
    <s v=" Mr"/>
    <s v="Swartz"/>
    <s v="  Ryan K."/>
    <n v="36.954999999999998"/>
    <n v="8.07"/>
    <s v="No"/>
    <s v="No"/>
    <s v="No"/>
    <n v="0"/>
    <x v="1"/>
    <x v="0"/>
    <x v="0"/>
    <s v="1-Oct-1962"/>
    <n v="60"/>
    <n v="0"/>
    <n v="12741.17"/>
    <s v="tier - 3"/>
    <s v="tier - 1"/>
    <s v="R1017"/>
  </r>
  <r>
    <s v="ID833"/>
    <s v=" Mr"/>
    <s v="Schluneker"/>
    <s v="  Matthew J"/>
    <n v="29.64"/>
    <n v="8.9499999999999993"/>
    <s v="No"/>
    <s v="No"/>
    <s v="No"/>
    <n v="0"/>
    <x v="1"/>
    <x v="1"/>
    <x v="0"/>
    <s v="2-Sep-1962"/>
    <n v="60"/>
    <n v="0"/>
    <n v="12731"/>
    <s v="tier - 3"/>
    <s v="tier - 3"/>
    <s v="R1016"/>
  </r>
  <r>
    <s v="ID834"/>
    <s v=" Mrs"/>
    <s v="Bellemare"/>
    <s v="  Karine"/>
    <n v="42.74"/>
    <n v="6.31"/>
    <s v="yes"/>
    <s v="No"/>
    <s v="No"/>
    <n v="1"/>
    <x v="1"/>
    <x v="0"/>
    <x v="1"/>
    <s v="17-Jul-1988"/>
    <n v="34"/>
    <n v="3"/>
    <n v="12718.21"/>
    <s v="tier - 3"/>
    <s v="tier - 1"/>
    <s v="R1026"/>
  </r>
  <r>
    <s v="ID835"/>
    <s v=" Ms"/>
    <s v="Vitalo"/>
    <s v="  Antonia G"/>
    <n v="36.130000000000003"/>
    <n v="7.19"/>
    <s v="yes"/>
    <s v="No"/>
    <s v="No"/>
    <n v="2"/>
    <x v="1"/>
    <x v="0"/>
    <x v="0"/>
    <s v="8-Jul-1970"/>
    <n v="52"/>
    <n v="0"/>
    <n v="12713"/>
    <s v="tier - 3"/>
    <s v="tier - 1"/>
    <s v="R1011"/>
  </r>
  <r>
    <s v="ID836"/>
    <s v=" Ms"/>
    <s v="Hamilton"/>
    <s v="  Casondra L"/>
    <n v="31.55"/>
    <n v="6.11"/>
    <s v="yes"/>
    <s v="No"/>
    <s v="No"/>
    <n v="1"/>
    <x v="1"/>
    <x v="0"/>
    <x v="1"/>
    <s v="28-Nov-1964"/>
    <n v="58"/>
    <n v="0"/>
    <n v="12700.63"/>
    <s v="tier - 3"/>
    <s v="tier - 3"/>
    <s v="R1011"/>
  </r>
  <r>
    <s v="ID837"/>
    <s v=" Ms"/>
    <s v="Marshall"/>
    <s v="  Wendy"/>
    <n v="52.75"/>
    <n v="6.02"/>
    <s v="No"/>
    <s v="No"/>
    <s v="No"/>
    <n v="1"/>
    <x v="1"/>
    <x v="0"/>
    <x v="1"/>
    <s v="7-Jul-1992"/>
    <n v="30"/>
    <n v="0"/>
    <n v="12699.56"/>
    <s v="tier - 3"/>
    <s v="tier - 2"/>
    <s v="R1011"/>
  </r>
  <r>
    <s v="ID838"/>
    <s v=" Mr"/>
    <s v="Cale"/>
    <s v="  Eric D"/>
    <n v="36.67"/>
    <n v="11.86"/>
    <s v="No"/>
    <s v="No"/>
    <s v="No"/>
    <n v="0"/>
    <x v="1"/>
    <x v="0"/>
    <x v="0"/>
    <s v="24-Sep-1974"/>
    <n v="48"/>
    <n v="0"/>
    <n v="12697.48"/>
    <s v="tier - 3"/>
    <s v="tier - 3"/>
    <s v="R1021"/>
  </r>
  <r>
    <s v="ID839"/>
    <s v=" Ms"/>
    <s v="Pittaway"/>
    <s v="  Elizabeth"/>
    <n v="38.06"/>
    <n v="8.25"/>
    <s v="No"/>
    <s v="No"/>
    <s v="No"/>
    <n v="0"/>
    <x v="1"/>
    <x v="0"/>
    <x v="0"/>
    <s v="27-Aug-1962"/>
    <n v="60"/>
    <n v="0"/>
    <n v="12648.7"/>
    <s v="tier - 3"/>
    <s v="tier - 2"/>
    <s v="R1013"/>
  </r>
  <r>
    <s v="ID840"/>
    <s v=" Ms"/>
    <s v="Bill"/>
    <s v="  Laura F"/>
    <n v="38"/>
    <n v="8.1300000000000008"/>
    <s v="No"/>
    <s v="No"/>
    <s v="No"/>
    <n v="0"/>
    <x v="1"/>
    <x v="0"/>
    <x v="0"/>
    <s v="14-Sep-1965"/>
    <n v="57"/>
    <n v="2"/>
    <n v="12646.21"/>
    <s v="tier - 3"/>
    <s v="tier - 2"/>
    <s v="R1011"/>
  </r>
  <r>
    <s v="ID841"/>
    <s v=" Ms"/>
    <s v="Antrim"/>
    <s v="  Amelia F."/>
    <n v="35.1"/>
    <n v="10.1"/>
    <s v="No"/>
    <s v="No"/>
    <s v="No"/>
    <n v="0"/>
    <x v="1"/>
    <x v="0"/>
    <x v="0"/>
    <s v="11-Jul-1962"/>
    <n v="60"/>
    <n v="0"/>
    <n v="12644.59"/>
    <s v="tier - 3"/>
    <s v="tier - 2"/>
    <s v="R1011"/>
  </r>
  <r>
    <s v="ID842"/>
    <s v=" Ms"/>
    <s v="Doolittle-Crider"/>
    <s v="  Amy L."/>
    <n v="33.82"/>
    <n v="5.89"/>
    <s v="yes"/>
    <s v="No"/>
    <s v="No"/>
    <n v="2"/>
    <x v="1"/>
    <x v="0"/>
    <x v="1"/>
    <s v="17-Dec-1966"/>
    <n v="56"/>
    <n v="2"/>
    <n v="12643.38"/>
    <s v="tier - 3"/>
    <s v="tier - 1"/>
    <s v="R1012"/>
  </r>
  <r>
    <s v="ID843"/>
    <s v=" Ms"/>
    <s v="Ruhlman"/>
    <s v="  Katie J"/>
    <n v="37.43"/>
    <n v="4.97"/>
    <s v="No"/>
    <s v="No"/>
    <s v="No"/>
    <n v="2"/>
    <x v="1"/>
    <x v="0"/>
    <x v="2"/>
    <s v="5-Sep-1972"/>
    <n v="50"/>
    <n v="0"/>
    <n v="12640.24"/>
    <s v="tier - 3"/>
    <s v="tier - 1"/>
    <s v="R1011"/>
  </r>
  <r>
    <s v="ID844"/>
    <s v=" Ms"/>
    <s v="Anderson"/>
    <s v="  Laura E."/>
    <n v="30.5"/>
    <n v="9.9"/>
    <s v="No"/>
    <s v="No"/>
    <s v="No"/>
    <n v="0"/>
    <x v="1"/>
    <x v="0"/>
    <x v="0"/>
    <s v="22-Jul-1962"/>
    <n v="60"/>
    <n v="0"/>
    <n v="12638.2"/>
    <s v="tier - 3"/>
    <s v="tier - 1"/>
    <s v="R1011"/>
  </r>
  <r>
    <s v="ID845"/>
    <s v=" Mrs"/>
    <s v="Uchiyama"/>
    <s v="  Mayumi"/>
    <n v="24.53"/>
    <n v="9.0500000000000007"/>
    <s v="No"/>
    <s v="No"/>
    <s v="No"/>
    <n v="0"/>
    <x v="1"/>
    <x v="2"/>
    <x v="0"/>
    <s v="22-Nov-1962"/>
    <n v="60"/>
    <n v="0"/>
    <n v="12629.9"/>
    <s v="tier - 3"/>
    <s v="tier - 3"/>
    <s v="R1013"/>
  </r>
  <r>
    <s v="ID846"/>
    <s v=" Ms"/>
    <s v="Desota"/>
    <s v="  Vanessa"/>
    <n v="25.74"/>
    <n v="10.93"/>
    <s v="No"/>
    <s v="No"/>
    <s v="No"/>
    <n v="0"/>
    <x v="1"/>
    <x v="1"/>
    <x v="0"/>
    <s v="4-Oct-1965"/>
    <n v="57"/>
    <n v="2"/>
    <n v="12629.17"/>
    <s v="tier - 3"/>
    <s v="tier - 1"/>
    <s v="R1013"/>
  </r>
  <r>
    <s v="ID847"/>
    <s v=" Ms"/>
    <s v="Edmonds"/>
    <s v="  Natali N"/>
    <n v="34.08"/>
    <n v="7.58"/>
    <s v="yes"/>
    <s v="No"/>
    <s v="No"/>
    <n v="2"/>
    <x v="1"/>
    <x v="0"/>
    <x v="0"/>
    <s v="28-Dec-1970"/>
    <n v="52"/>
    <n v="0"/>
    <n v="12624.74"/>
    <s v="tier - 3"/>
    <s v="tier - 1"/>
    <s v="R1012"/>
  </r>
  <r>
    <s v="ID848"/>
    <s v=" Ms"/>
    <s v="Otto"/>
    <s v="  Beth"/>
    <n v="31.35"/>
    <n v="11"/>
    <s v="yes"/>
    <s v="No"/>
    <s v="Yes"/>
    <n v="1"/>
    <x v="1"/>
    <x v="0"/>
    <x v="0"/>
    <s v="19-Aug-1963"/>
    <n v="59"/>
    <n v="0"/>
    <n v="12622.18"/>
    <s v="tier - 3"/>
    <s v="tier - 1"/>
    <s v="R1012"/>
  </r>
  <r>
    <s v="ID849"/>
    <s v=" Mr"/>
    <s v="Kurt"/>
    <s v="  Alex"/>
    <n v="26.79"/>
    <n v="5.0599999999999996"/>
    <s v="No"/>
    <s v="No"/>
    <s v="No"/>
    <n v="1"/>
    <x v="1"/>
    <x v="1"/>
    <x v="2"/>
    <s v="18-Nov-1998"/>
    <n v="24"/>
    <n v="1"/>
    <n v="12609.89"/>
    <s v="tier - 3"/>
    <s v="tier - 3"/>
    <s v="R1012"/>
  </r>
  <r>
    <s v="ID850"/>
    <s v=" Mr"/>
    <s v="Duhaime"/>
    <s v="  Spencer"/>
    <n v="42.78"/>
    <n v="6.11"/>
    <s v="yes"/>
    <s v="No"/>
    <s v="No"/>
    <n v="1"/>
    <x v="1"/>
    <x v="0"/>
    <x v="1"/>
    <s v="11-Aug-1988"/>
    <n v="34"/>
    <n v="3"/>
    <n v="12600.46"/>
    <s v="tier - 3"/>
    <s v="tier - 1"/>
    <s v="R1023"/>
  </r>
  <r>
    <s v="ID851"/>
    <s v=" Ms"/>
    <s v="Swann"/>
    <s v="  Andee W."/>
    <n v="46.75"/>
    <n v="6.66"/>
    <s v="yes"/>
    <s v="No"/>
    <s v="No"/>
    <n v="2"/>
    <x v="1"/>
    <x v="0"/>
    <x v="0"/>
    <s v="18-Jun-1970"/>
    <n v="52"/>
    <n v="5"/>
    <n v="12592.53"/>
    <s v="tier - 3"/>
    <s v="tier - 2"/>
    <s v="R1013"/>
  </r>
  <r>
    <s v="ID852"/>
    <s v=" Mrs"/>
    <s v="Burton"/>
    <s v="  Amy"/>
    <n v="32.15"/>
    <n v="4.0199999999999996"/>
    <s v="yes"/>
    <s v="No"/>
    <s v="Yes"/>
    <n v="1"/>
    <x v="1"/>
    <x v="0"/>
    <x v="2"/>
    <s v="26-Nov-1969"/>
    <n v="53"/>
    <n v="0"/>
    <n v="12579.92"/>
    <s v="tier - 3"/>
    <s v="tier - 1"/>
    <s v="R1025"/>
  </r>
  <r>
    <s v="ID853"/>
    <s v=" Mr"/>
    <s v="Ricardi"/>
    <s v="  Joshua"/>
    <n v="43.4"/>
    <n v="8.81"/>
    <s v="yes"/>
    <s v="No"/>
    <s v="No"/>
    <n v="2"/>
    <x v="1"/>
    <x v="0"/>
    <x v="0"/>
    <s v="28-Nov-1961"/>
    <n v="61"/>
    <n v="0"/>
    <n v="12574.05"/>
    <s v="tier - 3"/>
    <s v="tier - 1"/>
    <s v="R1011"/>
  </r>
  <r>
    <s v="ID854"/>
    <s v=" Mr"/>
    <s v="Joslyn"/>
    <s v="  C Fred"/>
    <n v="31.57"/>
    <n v="7.92"/>
    <s v="yes"/>
    <s v="No"/>
    <s v="No"/>
    <n v="2"/>
    <x v="1"/>
    <x v="0"/>
    <x v="0"/>
    <s v="28-Nov-1961"/>
    <n v="61"/>
    <n v="0"/>
    <n v="12557.61"/>
    <s v="tier - 3"/>
    <s v="tier - 3"/>
    <s v="R1013"/>
  </r>
  <r>
    <s v="ID855"/>
    <s v=" Mr"/>
    <s v="Bennie"/>
    <s v="  Jeremy"/>
    <n v="24.32"/>
    <n v="7.48"/>
    <s v="No"/>
    <s v="No"/>
    <s v="No"/>
    <n v="0"/>
    <x v="1"/>
    <x v="2"/>
    <x v="0"/>
    <s v="16-Oct-1962"/>
    <n v="60"/>
    <n v="0"/>
    <n v="12523.6"/>
    <s v="tier - 3"/>
    <s v="tier - 3"/>
    <s v="R1012"/>
  </r>
  <r>
    <s v="ID856"/>
    <s v=" Mr"/>
    <s v="Kanyane"/>
    <s v="  Patrick Sr."/>
    <n v="31.07"/>
    <n v="4.62"/>
    <s v="yes"/>
    <s v="No"/>
    <s v="No"/>
    <n v="2"/>
    <x v="1"/>
    <x v="0"/>
    <x v="2"/>
    <s v="12-Jul-1966"/>
    <n v="56"/>
    <n v="0"/>
    <n v="12499.88"/>
    <s v="tier - 3"/>
    <s v="tier - 2"/>
    <s v="R1012"/>
  </r>
  <r>
    <s v="ID857"/>
    <s v=" Ms"/>
    <s v="McFadden"/>
    <s v="  Kelly M."/>
    <n v="35.814999999999998"/>
    <n v="8.4700000000000006"/>
    <s v="No"/>
    <s v="No"/>
    <s v="No"/>
    <n v="0"/>
    <x v="1"/>
    <x v="0"/>
    <x v="0"/>
    <s v="3-Dec-1968"/>
    <n v="54"/>
    <n v="3"/>
    <n v="12495.29"/>
    <s v="tier - 3"/>
    <s v="tier - 3"/>
    <s v="R1012"/>
  </r>
  <r>
    <s v="ID858"/>
    <s v=" Ms"/>
    <s v="Connolly"/>
    <s v="  Katherine"/>
    <n v="40.81"/>
    <n v="10.58"/>
    <s v="yes"/>
    <s v="No"/>
    <s v="No"/>
    <n v="0"/>
    <x v="1"/>
    <x v="0"/>
    <x v="0"/>
    <s v="1-Sep-1967"/>
    <n v="55"/>
    <n v="3"/>
    <n v="12485.8"/>
    <s v="tier - 3"/>
    <s v="tier - 3"/>
    <s v="R1013"/>
  </r>
  <r>
    <s v="ID859"/>
    <s v=" Ms"/>
    <s v="Merino"/>
    <s v="  Keila L"/>
    <n v="24.605"/>
    <n v="7.48"/>
    <s v="No"/>
    <s v="No"/>
    <s v="No"/>
    <n v="0"/>
    <x v="1"/>
    <x v="2"/>
    <x v="0"/>
    <s v="12-Nov-1968"/>
    <n v="54"/>
    <n v="3"/>
    <n v="12479.71"/>
    <s v="tier - 3"/>
    <s v="tier - 3"/>
    <s v="R1012"/>
  </r>
  <r>
    <s v="ID860"/>
    <s v=" Ms"/>
    <s v="Baird"/>
    <s v="  Zanae E"/>
    <n v="21.47"/>
    <n v="7.82"/>
    <s v="No"/>
    <s v="No"/>
    <s v="No"/>
    <n v="0"/>
    <x v="1"/>
    <x v="2"/>
    <x v="0"/>
    <s v="26-Nov-1968"/>
    <n v="54"/>
    <n v="3"/>
    <n v="12475.35"/>
    <s v="tier - 3"/>
    <s v="tier - 1"/>
    <s v="R1012"/>
  </r>
  <r>
    <s v="ID861"/>
    <s v=" Mr"/>
    <s v="Locatelli"/>
    <s v="  Alex"/>
    <n v="52.89"/>
    <n v="4.96"/>
    <s v="yes"/>
    <s v="No"/>
    <s v="No"/>
    <n v="1"/>
    <x v="1"/>
    <x v="0"/>
    <x v="2"/>
    <s v="9-Aug-1995"/>
    <n v="27"/>
    <n v="0"/>
    <n v="12452.25"/>
    <s v="tier - 3"/>
    <s v="tier - 3"/>
    <s v="R1012"/>
  </r>
  <r>
    <s v="ID862"/>
    <s v=" Ms"/>
    <s v="Brake"/>
    <s v="  Kathryn"/>
    <n v="32.965000000000003"/>
    <n v="6.15"/>
    <s v="yes"/>
    <s v="No"/>
    <s v="No"/>
    <n v="1"/>
    <x v="1"/>
    <x v="0"/>
    <x v="1"/>
    <s v="4-Aug-1964"/>
    <n v="58"/>
    <n v="0"/>
    <n v="12430.95"/>
    <s v="tier - 3"/>
    <s v="tier - 3"/>
    <s v="R1024"/>
  </r>
  <r>
    <s v="ID863"/>
    <s v=" Mr"/>
    <s v="Jacobs"/>
    <s v="  Jason L."/>
    <n v="36.799999999999997"/>
    <n v="4.62"/>
    <s v="No"/>
    <s v="No"/>
    <s v="Yes"/>
    <n v="1"/>
    <x v="1"/>
    <x v="0"/>
    <x v="2"/>
    <s v="14-Jul-1979"/>
    <n v="43"/>
    <n v="2"/>
    <n v="12408.29"/>
    <s v="tier - 3"/>
    <s v="tier - 1"/>
    <s v="R1022"/>
  </r>
  <r>
    <s v="ID864"/>
    <s v=" Mr"/>
    <s v="Vaught"/>
    <s v="  Benjamin J."/>
    <n v="34.299999999999997"/>
    <n v="4.87"/>
    <s v="No"/>
    <s v="No"/>
    <s v="No"/>
    <n v="2"/>
    <x v="1"/>
    <x v="0"/>
    <x v="2"/>
    <s v="21-Aug-1972"/>
    <n v="50"/>
    <n v="0"/>
    <n v="12407.3"/>
    <s v="tier - 3"/>
    <s v="tier - 2"/>
    <s v="R1021"/>
  </r>
  <r>
    <s v="ID865"/>
    <s v=" Mr"/>
    <s v="Monteleone"/>
    <s v="  Steven M."/>
    <n v="35.244999999999997"/>
    <n v="4.63"/>
    <s v="No"/>
    <s v="No"/>
    <s v="No"/>
    <n v="0"/>
    <x v="1"/>
    <x v="0"/>
    <x v="2"/>
    <s v="29-Dec-1989"/>
    <n v="33"/>
    <n v="0"/>
    <n v="12404.88"/>
    <s v="tier - 3"/>
    <s v="tier - 3"/>
    <s v="R1016"/>
  </r>
  <r>
    <s v="ID866"/>
    <s v=" Mrs"/>
    <s v="Verdugo"/>
    <s v="  Erika"/>
    <n v="26.23"/>
    <n v="11.93"/>
    <s v="No"/>
    <s v="No"/>
    <s v="No"/>
    <n v="0"/>
    <x v="1"/>
    <x v="1"/>
    <x v="0"/>
    <s v="26-Sep-1962"/>
    <n v="60"/>
    <n v="0"/>
    <n v="12369.89"/>
    <s v="tier - 3"/>
    <s v="tier - 2"/>
    <s v="R1024"/>
  </r>
  <r>
    <s v="ID867"/>
    <s v=" Mr"/>
    <s v="Sellers"/>
    <s v="  Chad"/>
    <n v="36.1"/>
    <n v="5.65"/>
    <s v="yes"/>
    <s v="No"/>
    <s v="No"/>
    <n v="2"/>
    <x v="1"/>
    <x v="0"/>
    <x v="2"/>
    <s v="29-Dec-1966"/>
    <n v="56"/>
    <n v="3"/>
    <n v="12363.55"/>
    <s v="tier - 3"/>
    <s v="tier - 3"/>
    <s v="R1011"/>
  </r>
  <r>
    <s v="ID868"/>
    <s v=" Mr"/>
    <s v="Bowman"/>
    <s v="  Mark"/>
    <n v="37.1"/>
    <n v="11.21"/>
    <s v="yes"/>
    <s v="No"/>
    <s v="Yes"/>
    <n v="1"/>
    <x v="1"/>
    <x v="0"/>
    <x v="0"/>
    <s v="22-Sep-1963"/>
    <n v="59"/>
    <n v="1"/>
    <n v="12347.17"/>
    <s v="tier - 3"/>
    <s v="tier - 3"/>
    <s v="R1011"/>
  </r>
  <r>
    <s v="ID869"/>
    <s v=" Mr"/>
    <s v="Marley"/>
    <s v="  David"/>
    <n v="27.5"/>
    <n v="10.62"/>
    <s v="yes"/>
    <s v="No"/>
    <s v="Yes"/>
    <n v="1"/>
    <x v="1"/>
    <x v="1"/>
    <x v="0"/>
    <s v="2-Aug-1963"/>
    <n v="59"/>
    <n v="1"/>
    <n v="12333.83"/>
    <s v="tier - 3"/>
    <s v="tier - 2"/>
    <s v="R1011"/>
  </r>
  <r>
    <s v="ID870"/>
    <s v=" Mr"/>
    <s v="Grey"/>
    <s v="  Matthew R"/>
    <n v="24.7"/>
    <n v="10.7"/>
    <s v="yes"/>
    <s v="No"/>
    <s v="Yes"/>
    <n v="1"/>
    <x v="1"/>
    <x v="2"/>
    <x v="0"/>
    <s v="29-Aug-1963"/>
    <n v="59"/>
    <n v="0"/>
    <n v="12323.94"/>
    <s v="tier - 3"/>
    <s v="tier - 3"/>
    <s v="R1017"/>
  </r>
  <r>
    <s v="ID871"/>
    <s v=" Mrs"/>
    <s v="O'Rourke"/>
    <s v="  Orla"/>
    <n v="26.78"/>
    <n v="10.02"/>
    <s v="yes"/>
    <s v="No"/>
    <s v="Yes"/>
    <n v="1"/>
    <x v="1"/>
    <x v="1"/>
    <x v="0"/>
    <s v="28-Oct-1963"/>
    <n v="59"/>
    <n v="0"/>
    <n v="12299.59"/>
    <s v="tier - 3"/>
    <s v="tier - 1"/>
    <s v="R1025"/>
  </r>
  <r>
    <s v="ID872"/>
    <s v=" Ms"/>
    <s v="Fatehali"/>
    <s v="  Shaista S"/>
    <n v="45.8"/>
    <n v="4.8499999999999996"/>
    <s v="No"/>
    <s v="No"/>
    <s v="No"/>
    <n v="0"/>
    <x v="1"/>
    <x v="0"/>
    <x v="2"/>
    <s v="29-Oct-1990"/>
    <n v="32"/>
    <n v="3"/>
    <n v="12282.38"/>
    <s v="tier - 3"/>
    <s v="tier - 1"/>
    <s v="R1011"/>
  </r>
  <r>
    <s v="ID873"/>
    <s v=" Mrs"/>
    <s v="Piza-Taylor"/>
    <s v="  Emily"/>
    <n v="29"/>
    <n v="4.3899999999999997"/>
    <s v="yes"/>
    <s v="No"/>
    <s v="No"/>
    <n v="2"/>
    <x v="1"/>
    <x v="1"/>
    <x v="2"/>
    <s v="16-Nov-1966"/>
    <n v="56"/>
    <n v="0"/>
    <n v="12282.03"/>
    <s v="tier - 3"/>
    <s v="tier - 1"/>
    <s v="R1025"/>
  </r>
  <r>
    <s v="ID874"/>
    <s v=" Ms"/>
    <s v="Cavanaugh"/>
    <s v="  Julie A."/>
    <n v="33.534999999999997"/>
    <n v="8.24"/>
    <s v="yes"/>
    <s v="No"/>
    <s v="No"/>
    <n v="0"/>
    <x v="1"/>
    <x v="0"/>
    <x v="0"/>
    <s v="28-Aug-1967"/>
    <n v="55"/>
    <n v="2"/>
    <n v="12269.69"/>
    <s v="tier - 3"/>
    <s v="tier - 2"/>
    <s v="R1012"/>
  </r>
  <r>
    <s v="ID875"/>
    <s v=" Ms"/>
    <s v="Amako"/>
    <s v="  Megumi"/>
    <n v="32.774999999999999"/>
    <n v="9.77"/>
    <s v="yes"/>
    <s v="No"/>
    <s v="No"/>
    <n v="0"/>
    <x v="1"/>
    <x v="0"/>
    <x v="0"/>
    <s v="30-Dec-1967"/>
    <n v="55"/>
    <n v="2"/>
    <n v="12268.63"/>
    <s v="tier - 3"/>
    <s v="tier - 1"/>
    <s v="R1012"/>
  </r>
  <r>
    <s v="ID876"/>
    <s v=" Ms"/>
    <s v="Musa"/>
    <s v="  Skylar"/>
    <n v="37.51"/>
    <n v="5.5"/>
    <s v="yes"/>
    <s v="No"/>
    <s v="No"/>
    <n v="2"/>
    <x v="1"/>
    <x v="0"/>
    <x v="2"/>
    <s v="6-Dec-1966"/>
    <n v="56"/>
    <n v="2"/>
    <n v="12265.51"/>
    <s v="tier - 3"/>
    <s v="tier - 3"/>
    <s v="R1013"/>
  </r>
  <r>
    <s v="ID877"/>
    <s v=" Mrs"/>
    <s v="Phillippi"/>
    <s v="  Victoria"/>
    <n v="39.86"/>
    <n v="11.84"/>
    <s v="yes"/>
    <s v="No"/>
    <s v="No"/>
    <n v="1"/>
    <x v="1"/>
    <x v="0"/>
    <x v="0"/>
    <s v="13-Aug-1986"/>
    <n v="36"/>
    <n v="3"/>
    <n v="12255.04"/>
    <s v="tier - 3"/>
    <s v="tier - 2"/>
    <s v="R1026"/>
  </r>
  <r>
    <s v="ID878"/>
    <s v=" Mrs"/>
    <s v="Hoskins"/>
    <s v="  Amanda L"/>
    <n v="42.13"/>
    <n v="4.66"/>
    <s v="No"/>
    <s v="No"/>
    <s v="No"/>
    <n v="0"/>
    <x v="1"/>
    <x v="0"/>
    <x v="2"/>
    <s v="23-Nov-1989"/>
    <n v="33"/>
    <n v="3"/>
    <n v="12254.44"/>
    <s v="tier - 3"/>
    <s v="tier - 3"/>
    <s v="R1026"/>
  </r>
  <r>
    <s v="ID879"/>
    <s v=" Ms"/>
    <s v="Imbalzano Zegar"/>
    <s v="  Renee"/>
    <n v="35.99"/>
    <n v="11.11"/>
    <s v="No"/>
    <s v="No"/>
    <s v="No"/>
    <n v="0"/>
    <x v="1"/>
    <x v="0"/>
    <x v="0"/>
    <s v="23-Jun-1974"/>
    <n v="48"/>
    <n v="0"/>
    <n v="12245.17"/>
    <s v="tier - 3"/>
    <s v="tier - 1"/>
    <s v="R1012"/>
  </r>
  <r>
    <s v="ID880"/>
    <s v=" Ms"/>
    <s v="Triedman"/>
    <s v="  Nellie A."/>
    <n v="35.200000000000003"/>
    <n v="7.72"/>
    <s v="yes"/>
    <s v="No"/>
    <s v="Yes"/>
    <n v="1"/>
    <x v="1"/>
    <x v="0"/>
    <x v="0"/>
    <s v="17-Jul-1963"/>
    <n v="59"/>
    <n v="0"/>
    <n v="12244.53"/>
    <s v="tier - 3"/>
    <s v="tier - 1"/>
    <s v="R1013"/>
  </r>
  <r>
    <s v="ID881"/>
    <s v=" Ms"/>
    <s v="Lovuolo"/>
    <s v="  Tamara"/>
    <n v="29.91"/>
    <n v="5.55"/>
    <s v="yes"/>
    <s v="No"/>
    <s v="No"/>
    <n v="2"/>
    <x v="1"/>
    <x v="1"/>
    <x v="2"/>
    <s v="29-Jul-1966"/>
    <n v="56"/>
    <n v="0"/>
    <n v="12237.73"/>
    <s v="tier - 3"/>
    <s v="tier - 3"/>
    <s v="R1012"/>
  </r>
  <r>
    <s v="ID882"/>
    <s v=" Ms"/>
    <s v="Chung"/>
    <s v="  Joan"/>
    <n v="36.479999999999997"/>
    <n v="5.05"/>
    <s v="yes"/>
    <s v="No"/>
    <s v="No"/>
    <n v="1"/>
    <x v="1"/>
    <x v="0"/>
    <x v="2"/>
    <s v="15-Oct-1964"/>
    <n v="58"/>
    <n v="0"/>
    <n v="12235.84"/>
    <s v="tier - 3"/>
    <s v="tier - 3"/>
    <s v="R1012"/>
  </r>
  <r>
    <s v="ID883"/>
    <s v=" Ms"/>
    <s v="Newsom"/>
    <s v="  Aimee J."/>
    <n v="27.5"/>
    <n v="8.69"/>
    <s v="yes"/>
    <s v="No"/>
    <s v="Yes"/>
    <n v="1"/>
    <x v="1"/>
    <x v="1"/>
    <x v="0"/>
    <s v="19-Jul-1963"/>
    <n v="59"/>
    <n v="0"/>
    <n v="12233.83"/>
    <s v="tier - 3"/>
    <s v="tier - 1"/>
    <s v="R1011"/>
  </r>
  <r>
    <s v="ID884"/>
    <s v=" Ms"/>
    <s v="Harrington"/>
    <s v="  Suzanne"/>
    <n v="33.44"/>
    <n v="5.9"/>
    <s v="yes"/>
    <s v="No"/>
    <s v="No"/>
    <n v="1"/>
    <x v="1"/>
    <x v="0"/>
    <x v="1"/>
    <s v="24-Jun-1964"/>
    <n v="58"/>
    <n v="0"/>
    <n v="12231.61"/>
    <s v="tier - 3"/>
    <s v="tier - 3"/>
    <s v="R1012"/>
  </r>
  <r>
    <s v="ID885"/>
    <s v=" Ms"/>
    <s v="Hoffman"/>
    <s v="  Kristin A."/>
    <n v="28.215"/>
    <n v="6.29"/>
    <s v="yes"/>
    <s v="No"/>
    <s v="No"/>
    <n v="1"/>
    <x v="1"/>
    <x v="1"/>
    <x v="1"/>
    <s v="2-Jul-1964"/>
    <n v="58"/>
    <n v="0"/>
    <n v="12224.35"/>
    <s v="tier - 3"/>
    <s v="tier - 1"/>
    <s v="R1012"/>
  </r>
  <r>
    <s v="ID886"/>
    <s v=" Ms"/>
    <s v="Van Vugt"/>
    <s v="  Bronwyn"/>
    <n v="27.17"/>
    <n v="5.84"/>
    <s v="yes"/>
    <s v="No"/>
    <s v="No"/>
    <n v="1"/>
    <x v="1"/>
    <x v="1"/>
    <x v="1"/>
    <s v="20-Jul-1964"/>
    <n v="58"/>
    <n v="0"/>
    <n v="12222.9"/>
    <s v="tier - 3"/>
    <s v="tier - 2"/>
    <s v="R1012"/>
  </r>
  <r>
    <s v="ID887"/>
    <s v=" Ms"/>
    <s v="Feehley"/>
    <s v="  Taylor J"/>
    <n v="35.380000000000003"/>
    <n v="6.12"/>
    <s v="No"/>
    <s v="No"/>
    <s v="No"/>
    <n v="0"/>
    <x v="1"/>
    <x v="0"/>
    <x v="1"/>
    <s v="14-Aug-1977"/>
    <n v="45"/>
    <n v="2"/>
    <n v="12218.7"/>
    <s v="tier - 3"/>
    <s v="tier - 1"/>
    <s v="R1012"/>
  </r>
  <r>
    <s v="ID888"/>
    <s v=" Mrs"/>
    <s v="Ashworth"/>
    <s v="  Kimberly M."/>
    <n v="43.48"/>
    <n v="6.24"/>
    <s v="No"/>
    <s v="No"/>
    <s v="No"/>
    <n v="0"/>
    <x v="1"/>
    <x v="0"/>
    <x v="1"/>
    <s v="29-Aug-1991"/>
    <n v="31"/>
    <n v="3"/>
    <n v="12198.64"/>
    <s v="tier - 3"/>
    <s v="tier - 3"/>
    <s v="R1026"/>
  </r>
  <r>
    <s v="ID889"/>
    <s v=" Mr"/>
    <s v="Hansen"/>
    <s v="  Joshua E."/>
    <n v="41.73"/>
    <n v="6.25"/>
    <s v="No"/>
    <s v="No"/>
    <s v="No"/>
    <n v="1"/>
    <x v="1"/>
    <x v="0"/>
    <x v="1"/>
    <s v="5-Oct-1987"/>
    <n v="35"/>
    <n v="3"/>
    <n v="12148.2"/>
    <s v="tier - 3"/>
    <s v="tier - 3"/>
    <s v="R1012"/>
  </r>
  <r>
    <s v="ID890"/>
    <s v=" Mr"/>
    <s v="Czyz"/>
    <s v="  Jeffrey"/>
    <n v="28.9"/>
    <n v="11.96"/>
    <s v="No"/>
    <s v="No"/>
    <s v="No"/>
    <n v="0"/>
    <x v="1"/>
    <x v="1"/>
    <x v="0"/>
    <s v="15-Sep-1962"/>
    <n v="60"/>
    <n v="0"/>
    <n v="12146.97"/>
    <s v="tier - 3"/>
    <s v="tier - 3"/>
    <s v="R1011"/>
  </r>
  <r>
    <s v="ID891"/>
    <s v=" Mr"/>
    <s v="Bauder"/>
    <s v="  Andrew R"/>
    <n v="25.74"/>
    <n v="7.69"/>
    <s v="No"/>
    <s v="No"/>
    <s v="No"/>
    <n v="0"/>
    <x v="1"/>
    <x v="1"/>
    <x v="0"/>
    <s v="4-Nov-1962"/>
    <n v="60"/>
    <n v="0"/>
    <n v="12142.58"/>
    <s v="tier - 3"/>
    <s v="tier - 2"/>
    <s v="R1013"/>
  </r>
  <r>
    <s v="ID892"/>
    <s v=" Mr"/>
    <s v="Mendoza"/>
    <s v="  Francisco J. Sr."/>
    <n v="36.06"/>
    <n v="8.83"/>
    <s v="No"/>
    <s v="No"/>
    <s v="No"/>
    <n v="0"/>
    <x v="1"/>
    <x v="0"/>
    <x v="0"/>
    <s v="16-Sep-1974"/>
    <n v="48"/>
    <n v="0"/>
    <n v="12137.6"/>
    <s v="tier - 3"/>
    <s v="tier - 3"/>
    <s v="R1012"/>
  </r>
  <r>
    <s v="ID893"/>
    <s v=" Mrs"/>
    <s v="Glass"/>
    <s v="  Rhonda"/>
    <n v="43.28"/>
    <n v="4.41"/>
    <s v="No"/>
    <s v="No"/>
    <s v="No"/>
    <n v="0"/>
    <x v="1"/>
    <x v="0"/>
    <x v="2"/>
    <s v="6-Nov-1991"/>
    <n v="31"/>
    <n v="3"/>
    <n v="12130.8"/>
    <s v="tier - 3"/>
    <s v="tier - 3"/>
    <s v="R1026"/>
  </r>
  <r>
    <s v="ID894"/>
    <s v=" Mr"/>
    <s v="Butcher"/>
    <s v="  John"/>
    <n v="28.785"/>
    <n v="9.1"/>
    <s v="yes"/>
    <s v="No"/>
    <s v="Yes"/>
    <n v="1"/>
    <x v="1"/>
    <x v="1"/>
    <x v="0"/>
    <s v="4-Jun-1963"/>
    <n v="60"/>
    <n v="0"/>
    <n v="12129.61"/>
    <s v="tier - 3"/>
    <s v="tier - 1"/>
    <s v="R1012"/>
  </r>
  <r>
    <s v="ID895"/>
    <s v=" Mr"/>
    <s v="Traiser"/>
    <s v="  Miles J."/>
    <n v="25.46"/>
    <n v="11.52"/>
    <s v="yes"/>
    <s v="No"/>
    <s v="Yes"/>
    <n v="1"/>
    <x v="1"/>
    <x v="1"/>
    <x v="0"/>
    <s v="20-Jul-1963"/>
    <n v="59"/>
    <n v="0"/>
    <n v="12124.99"/>
    <s v="tier - 3"/>
    <s v="tier - 1"/>
    <s v="R1012"/>
  </r>
  <r>
    <s v="ID896"/>
    <s v=" Ms"/>
    <s v="Mudy-Mader"/>
    <s v="  Justyna I."/>
    <n v="30.8"/>
    <n v="10.95"/>
    <s v="No"/>
    <s v="No"/>
    <s v="No"/>
    <n v="0"/>
    <x v="1"/>
    <x v="0"/>
    <x v="0"/>
    <s v="25-Oct-1968"/>
    <n v="54"/>
    <n v="3"/>
    <n v="12105.32"/>
    <s v="tier - 3"/>
    <s v="tier - 3"/>
    <s v="R1011"/>
  </r>
  <r>
    <s v="ID897"/>
    <s v=" Ms"/>
    <s v="Rogers"/>
    <s v="  Lucille"/>
    <n v="28.88"/>
    <n v="11.5"/>
    <s v="No"/>
    <s v="No"/>
    <s v="No"/>
    <n v="0"/>
    <x v="1"/>
    <x v="1"/>
    <x v="0"/>
    <s v="9-Dec-1968"/>
    <n v="54"/>
    <n v="2"/>
    <n v="12096.65"/>
    <s v="tier - 3"/>
    <s v="tier - 1"/>
    <s v="R1024"/>
  </r>
  <r>
    <s v="ID898"/>
    <s v=" Ms"/>
    <s v="Woo"/>
    <s v="  April"/>
    <n v="23"/>
    <n v="9.8800000000000008"/>
    <s v="No"/>
    <s v="No"/>
    <s v="No"/>
    <n v="0"/>
    <x v="1"/>
    <x v="2"/>
    <x v="0"/>
    <s v="21-Jun-1968"/>
    <n v="54"/>
    <n v="3"/>
    <n v="12094.48"/>
    <s v="tier - 3"/>
    <s v="tier - 3"/>
    <s v="R1011"/>
  </r>
  <r>
    <s v="ID899"/>
    <s v=" Mr"/>
    <s v="Walsh"/>
    <s v="  Robert"/>
    <n v="38.25"/>
    <n v="6.2"/>
    <s v="No"/>
    <s v="No"/>
    <s v="No"/>
    <n v="1"/>
    <x v="1"/>
    <x v="0"/>
    <x v="1"/>
    <s v="2-Sep-1984"/>
    <n v="38"/>
    <n v="3"/>
    <n v="12091.34"/>
    <s v="tier - 3"/>
    <s v="tier - 2"/>
    <s v="R1022"/>
  </r>
  <r>
    <s v="ID900"/>
    <s v=" Mrs"/>
    <s v="White"/>
    <s v="  Alyssa"/>
    <n v="39.25"/>
    <n v="8.41"/>
    <s v="yes"/>
    <s v="No"/>
    <s v="No"/>
    <n v="1"/>
    <x v="1"/>
    <x v="0"/>
    <x v="0"/>
    <s v="7-Sep-1986"/>
    <n v="36"/>
    <n v="3"/>
    <n v="12048.13"/>
    <s v="tier - 3"/>
    <s v="tier - 2"/>
    <s v="R1026"/>
  </r>
  <r>
    <s v="ID901"/>
    <s v=" Ms"/>
    <s v="Sheppard"/>
    <s v="  Jessica E."/>
    <n v="26.6"/>
    <n v="5.07"/>
    <s v="yes"/>
    <s v="No"/>
    <s v="No"/>
    <n v="2"/>
    <x v="1"/>
    <x v="1"/>
    <x v="2"/>
    <s v="24-Nov-1966"/>
    <n v="56"/>
    <n v="1"/>
    <n v="12044.34"/>
    <s v="tier - 3"/>
    <s v="tier - 1"/>
    <s v="R1012"/>
  </r>
  <r>
    <s v="ID902"/>
    <s v=" Mr"/>
    <s v="Doran"/>
    <s v="  Patrick J."/>
    <n v="35.700000000000003"/>
    <n v="4.0599999999999996"/>
    <s v="No"/>
    <s v="No"/>
    <s v="Yes"/>
    <n v="1"/>
    <x v="1"/>
    <x v="0"/>
    <x v="2"/>
    <s v="16-Oct-1979"/>
    <n v="43"/>
    <n v="2"/>
    <n v="12035.18"/>
    <s v="tier - 3"/>
    <s v="tier - 3"/>
    <s v="R1021"/>
  </r>
  <r>
    <s v="ID903"/>
    <s v=" Ms"/>
    <s v="Labrosse"/>
    <s v="  Emilie"/>
    <n v="20.100000000000001"/>
    <n v="10.52"/>
    <s v="No"/>
    <s v="No"/>
    <s v="No"/>
    <n v="0"/>
    <x v="1"/>
    <x v="2"/>
    <x v="0"/>
    <s v="29-Oct-1965"/>
    <n v="57"/>
    <n v="1"/>
    <n v="12032.33"/>
    <s v="tier - 3"/>
    <s v="tier - 1"/>
    <s v="R1011"/>
  </r>
  <r>
    <s v="ID904"/>
    <s v=" Ms"/>
    <s v="Thomas"/>
    <s v="  Caitlin B."/>
    <n v="22.23"/>
    <n v="9.65"/>
    <s v="No"/>
    <s v="No"/>
    <s v="No"/>
    <n v="0"/>
    <x v="1"/>
    <x v="2"/>
    <x v="0"/>
    <s v="9-Jun-1965"/>
    <n v="57"/>
    <n v="0"/>
    <n v="12029.29"/>
    <s v="tier - 3"/>
    <s v="tier - 2"/>
    <s v="R1024"/>
  </r>
  <r>
    <s v="ID905"/>
    <s v=" Mr"/>
    <s v="Lesniak"/>
    <s v="  Joseph W"/>
    <n v="36.47"/>
    <n v="6.21"/>
    <s v="No"/>
    <s v="No"/>
    <s v="No"/>
    <n v="0"/>
    <x v="1"/>
    <x v="0"/>
    <x v="1"/>
    <s v="17-Oct-1982"/>
    <n v="40"/>
    <n v="3"/>
    <n v="12001.29"/>
    <s v="tier - 3"/>
    <s v="tier - 3"/>
    <s v="R1021"/>
  </r>
  <r>
    <s v="ID906"/>
    <s v=" Ms"/>
    <s v="Prowse"/>
    <s v="  Wendy"/>
    <n v="49.64"/>
    <n v="4.76"/>
    <s v="No"/>
    <s v="No"/>
    <s v="Yes"/>
    <n v="1"/>
    <x v="1"/>
    <x v="0"/>
    <x v="2"/>
    <s v="12-Dec-1993"/>
    <n v="29"/>
    <n v="0"/>
    <n v="11994.89"/>
    <s v="tier - 3"/>
    <s v="tier - 2"/>
    <s v="R1012"/>
  </r>
  <r>
    <s v="ID907"/>
    <s v=" Mrs"/>
    <s v="Seigel"/>
    <s v="  Leah L."/>
    <n v="36.799999999999997"/>
    <n v="5.73"/>
    <s v="yes"/>
    <s v="No"/>
    <s v="Yes"/>
    <n v="1"/>
    <x v="1"/>
    <x v="0"/>
    <x v="1"/>
    <s v="4-Jul-1983"/>
    <n v="39"/>
    <n v="3"/>
    <n v="11987.68"/>
    <s v="tier - 3"/>
    <s v="tier - 2"/>
    <s v="R1026"/>
  </r>
  <r>
    <s v="ID908"/>
    <s v=" Mr"/>
    <s v="Blas"/>
    <s v="  Wayne L."/>
    <n v="33.880000000000003"/>
    <n v="10.78"/>
    <s v="yes"/>
    <s v="No"/>
    <s v="No"/>
    <n v="0"/>
    <x v="1"/>
    <x v="0"/>
    <x v="0"/>
    <s v="22-Dec-1967"/>
    <n v="55"/>
    <n v="3"/>
    <n v="11987.17"/>
    <s v="tier - 3"/>
    <s v="tier - 3"/>
    <s v="R1013"/>
  </r>
  <r>
    <s v="ID909"/>
    <s v=" Mr"/>
    <s v="Simpson"/>
    <s v="  Jason M."/>
    <n v="32.01"/>
    <n v="5.08"/>
    <s v="yes"/>
    <s v="No"/>
    <s v="No"/>
    <n v="1"/>
    <x v="1"/>
    <x v="0"/>
    <x v="2"/>
    <s v="29-Sep-1964"/>
    <n v="58"/>
    <n v="1"/>
    <n v="11946.63"/>
    <s v="tier - 3"/>
    <s v="tier - 2"/>
    <s v="R1013"/>
  </r>
  <r>
    <s v="ID910"/>
    <s v=" Mr"/>
    <s v="Gierman"/>
    <s v="  Floris"/>
    <n v="33.630000000000003"/>
    <n v="11.39"/>
    <s v="No"/>
    <s v="No"/>
    <s v="No"/>
    <n v="0"/>
    <x v="1"/>
    <x v="0"/>
    <x v="0"/>
    <s v="1-Nov-1965"/>
    <n v="57"/>
    <n v="1"/>
    <n v="11945.13"/>
    <s v="tier - 3"/>
    <s v="tier - 2"/>
    <s v="R1012"/>
  </r>
  <r>
    <s v="ID911"/>
    <s v=" Mr"/>
    <s v="Jeuland"/>
    <s v="  Marc"/>
    <n v="34.865000000000002"/>
    <n v="5.35"/>
    <s v="yes"/>
    <s v="No"/>
    <s v="No"/>
    <n v="1"/>
    <x v="1"/>
    <x v="0"/>
    <x v="2"/>
    <s v="25-Dec-1964"/>
    <n v="58"/>
    <n v="0"/>
    <n v="11944.59"/>
    <s v="tier - 3"/>
    <s v="tier - 2"/>
    <s v="R1016"/>
  </r>
  <r>
    <s v="ID912"/>
    <s v=" Mr"/>
    <s v="Chorney"/>
    <s v="  Christopher"/>
    <n v="43.11"/>
    <n v="5.6"/>
    <s v="No"/>
    <s v="No"/>
    <s v="No"/>
    <n v="0"/>
    <x v="1"/>
    <x v="0"/>
    <x v="2"/>
    <s v="19-Oct-1991"/>
    <n v="31"/>
    <n v="3"/>
    <n v="11941.83"/>
    <s v="tier - 3"/>
    <s v="tier - 1"/>
    <s v="R1023"/>
  </r>
  <r>
    <s v="ID913"/>
    <s v=" Mr"/>
    <s v="Rook"/>
    <s v="  Kevin"/>
    <n v="30.305"/>
    <n v="4.2699999999999996"/>
    <s v="yes"/>
    <s v="No"/>
    <s v="No"/>
    <n v="1"/>
    <x v="1"/>
    <x v="0"/>
    <x v="2"/>
    <s v="2-Aug-1964"/>
    <n v="58"/>
    <n v="0"/>
    <n v="11938.26"/>
    <s v="tier - 3"/>
    <s v="tier - 3"/>
    <s v="R1019"/>
  </r>
  <r>
    <s v="ID914"/>
    <s v=" Mr"/>
    <s v="Wright"/>
    <s v="  Aharon N"/>
    <n v="25.175000000000001"/>
    <n v="5.57"/>
    <s v="yes"/>
    <s v="No"/>
    <s v="No"/>
    <n v="1"/>
    <x v="1"/>
    <x v="1"/>
    <x v="2"/>
    <s v="20-Dec-1964"/>
    <n v="58"/>
    <n v="0"/>
    <n v="11931.13"/>
    <s v="tier - 3"/>
    <s v="tier - 1"/>
    <s v="R1019"/>
  </r>
  <r>
    <s v="ID915"/>
    <s v=" Mr"/>
    <s v="Chin"/>
    <s v="  Lawrence D."/>
    <n v="26.8"/>
    <n v="5.68"/>
    <s v="yes"/>
    <s v="No"/>
    <s v="No"/>
    <n v="1"/>
    <x v="1"/>
    <x v="1"/>
    <x v="2"/>
    <s v="19-Nov-1964"/>
    <n v="58"/>
    <n v="0"/>
    <n v="11918.2"/>
    <s v="tier - 3"/>
    <s v="tier - 1"/>
    <s v="R1021"/>
  </r>
  <r>
    <s v="ID916"/>
    <s v=" Mr"/>
    <s v="White"/>
    <s v="  Malcolm"/>
    <n v="21.78"/>
    <n v="5.3"/>
    <s v="No"/>
    <s v="yes"/>
    <s v="No"/>
    <n v="1"/>
    <x v="1"/>
    <x v="2"/>
    <x v="2"/>
    <s v="2-Jun-2004"/>
    <n v="19"/>
    <n v="2"/>
    <n v="11884.05"/>
    <s v="tier - 3"/>
    <s v="tier - 3"/>
    <s v="R1013"/>
  </r>
  <r>
    <s v="ID917"/>
    <s v=" Ms"/>
    <s v="Savage"/>
    <s v="  Anna E."/>
    <n v="30.14"/>
    <n v="9.4499999999999993"/>
    <s v="yes"/>
    <s v="No"/>
    <s v="No"/>
    <n v="0"/>
    <x v="1"/>
    <x v="0"/>
    <x v="0"/>
    <s v="29-Oct-1967"/>
    <n v="55"/>
    <n v="2"/>
    <n v="11881.97"/>
    <s v="tier - 3"/>
    <s v="tier - 1"/>
    <s v="R1013"/>
  </r>
  <r>
    <s v="ID918"/>
    <s v=" Ms"/>
    <s v="Hitchings"/>
    <s v="  Jenny"/>
    <n v="29.7"/>
    <n v="6.79"/>
    <s v="yes"/>
    <s v="No"/>
    <s v="No"/>
    <n v="0"/>
    <x v="1"/>
    <x v="1"/>
    <x v="0"/>
    <s v="14-Jul-1967"/>
    <n v="55"/>
    <n v="2"/>
    <n v="11881.36"/>
    <s v="tier - 3"/>
    <s v="tier - 2"/>
    <s v="R1011"/>
  </r>
  <r>
    <s v="ID919"/>
    <s v=" Ms"/>
    <s v="Truitt"/>
    <s v="  Melissa L"/>
    <n v="32.395000000000003"/>
    <n v="11.1"/>
    <s v="yes"/>
    <s v="No"/>
    <s v="No"/>
    <n v="0"/>
    <x v="1"/>
    <x v="0"/>
    <x v="0"/>
    <s v="24-Aug-1967"/>
    <n v="55"/>
    <n v="1"/>
    <n v="11879.1"/>
    <s v="tier - 3"/>
    <s v="tier - 3"/>
    <s v="R1024"/>
  </r>
  <r>
    <s v="ID920"/>
    <s v=" Ms"/>
    <s v="Chang"/>
    <s v="  Chia J."/>
    <n v="36.64"/>
    <n v="7.26"/>
    <s v="No"/>
    <s v="No"/>
    <s v="No"/>
    <n v="0"/>
    <x v="1"/>
    <x v="0"/>
    <x v="0"/>
    <s v="7-Jul-1974"/>
    <n v="48"/>
    <n v="0"/>
    <n v="11858.56"/>
    <s v="tier - 3"/>
    <s v="tier - 3"/>
    <s v="R1011"/>
  </r>
  <r>
    <s v="ID921"/>
    <s v=" Ms"/>
    <s v="Frey"/>
    <s v="  Laura A"/>
    <n v="39.049999999999997"/>
    <n v="5.27"/>
    <s v="yes"/>
    <s v="No"/>
    <s v="No"/>
    <n v="1"/>
    <x v="1"/>
    <x v="0"/>
    <x v="2"/>
    <s v="29-Sep-1964"/>
    <n v="58"/>
    <n v="0"/>
    <n v="11856.41"/>
    <s v="tier - 3"/>
    <s v="tier - 2"/>
    <s v="R1013"/>
  </r>
  <r>
    <s v="ID922"/>
    <s v=" Ms"/>
    <s v="Krishna"/>
    <s v="  Aditi"/>
    <n v="33.1"/>
    <n v="5.46"/>
    <s v="yes"/>
    <s v="No"/>
    <s v="No"/>
    <n v="1"/>
    <x v="1"/>
    <x v="0"/>
    <x v="2"/>
    <s v="27-Jun-1964"/>
    <n v="58"/>
    <n v="0"/>
    <n v="11848.14"/>
    <s v="tier - 3"/>
    <s v="tier - 2"/>
    <s v="R1011"/>
  </r>
  <r>
    <s v="ID923"/>
    <s v=" Ms"/>
    <s v="Maher"/>
    <s v="  Leah A."/>
    <n v="31.824999999999999"/>
    <n v="8.1300000000000008"/>
    <s v="No"/>
    <s v="No"/>
    <s v="No"/>
    <n v="0"/>
    <x v="1"/>
    <x v="0"/>
    <x v="0"/>
    <s v="10-Nov-1965"/>
    <n v="57"/>
    <n v="0"/>
    <n v="11842.62"/>
    <s v="tier - 3"/>
    <s v="tier - 3"/>
    <s v="R1012"/>
  </r>
  <r>
    <s v="ID924"/>
    <s v=" Ms"/>
    <s v="Boivin"/>
    <s v="  Marianne"/>
    <n v="29"/>
    <n v="4.25"/>
    <s v="yes"/>
    <s v="No"/>
    <s v="No"/>
    <n v="1"/>
    <x v="1"/>
    <x v="1"/>
    <x v="2"/>
    <s v="11-Jul-1964"/>
    <n v="58"/>
    <n v="0"/>
    <n v="11842.44"/>
    <s v="tier - 3"/>
    <s v="tier - 2"/>
    <s v="R1011"/>
  </r>
  <r>
    <s v="ID925"/>
    <s v=" Ms"/>
    <s v="McAlister"/>
    <s v="  Carla"/>
    <n v="30.495000000000001"/>
    <n v="8.68"/>
    <s v="No"/>
    <s v="No"/>
    <s v="No"/>
    <n v="0"/>
    <x v="1"/>
    <x v="0"/>
    <x v="0"/>
    <s v="25-Sep-1965"/>
    <n v="57"/>
    <n v="0"/>
    <n v="11840.78"/>
    <s v="tier - 3"/>
    <s v="tier - 2"/>
    <s v="R1012"/>
  </r>
  <r>
    <s v="ID926"/>
    <s v=" Ms"/>
    <s v="Akhmedova"/>
    <s v="  Oksana"/>
    <n v="25.2"/>
    <n v="6.25"/>
    <s v="yes"/>
    <s v="No"/>
    <s v="No"/>
    <n v="1"/>
    <x v="1"/>
    <x v="1"/>
    <x v="1"/>
    <s v="11-Sep-1964"/>
    <n v="58"/>
    <n v="0"/>
    <n v="11837.16"/>
    <s v="tier - 3"/>
    <s v="tier - 3"/>
    <s v="R1011"/>
  </r>
  <r>
    <s v="ID927"/>
    <s v=" Ms"/>
    <s v="Tucker"/>
    <s v="  Rebecca B."/>
    <n v="22.77"/>
    <n v="4.47"/>
    <s v="yes"/>
    <s v="No"/>
    <s v="No"/>
    <n v="1"/>
    <x v="1"/>
    <x v="2"/>
    <x v="2"/>
    <s v="27-Jun-1964"/>
    <n v="58"/>
    <n v="0"/>
    <n v="11833.78"/>
    <s v="tier - 3"/>
    <s v="tier - 3"/>
    <s v="R1013"/>
  </r>
  <r>
    <s v="ID928"/>
    <s v=" Ms"/>
    <s v="Gramelspacher"/>
    <s v="  Maria A."/>
    <n v="23.18"/>
    <n v="8.31"/>
    <s v="No"/>
    <s v="No"/>
    <s v="No"/>
    <n v="0"/>
    <x v="1"/>
    <x v="2"/>
    <x v="0"/>
    <s v="3-Oct-1965"/>
    <n v="57"/>
    <n v="0"/>
    <n v="11830.61"/>
    <s v="tier - 3"/>
    <s v="tier - 1"/>
    <s v="R1012"/>
  </r>
  <r>
    <s v="ID929"/>
    <s v=" Mrs"/>
    <s v="Goldsmith"/>
    <s v="  Lisa M"/>
    <n v="35.409999999999997"/>
    <n v="5.68"/>
    <s v="No"/>
    <s v="No"/>
    <s v="No"/>
    <n v="0"/>
    <x v="1"/>
    <x v="0"/>
    <x v="2"/>
    <s v="20-Nov-1982"/>
    <n v="40"/>
    <n v="3"/>
    <n v="11773.06"/>
    <s v="tier - 3"/>
    <s v="tier - 3"/>
    <s v="R1026"/>
  </r>
  <r>
    <s v="ID930"/>
    <s v=" Mr"/>
    <s v="Tranter"/>
    <s v="  Steve Jr."/>
    <n v="32.11"/>
    <n v="4.75"/>
    <s v="yes"/>
    <s v="No"/>
    <s v="No"/>
    <n v="2"/>
    <x v="1"/>
    <x v="0"/>
    <x v="2"/>
    <s v="25-Jul-1966"/>
    <n v="56"/>
    <n v="1"/>
    <n v="11763"/>
    <s v="tier - 3"/>
    <s v="tier - 3"/>
    <s v="R1016"/>
  </r>
  <r>
    <s v="ID931"/>
    <s v=" Mrs"/>
    <s v="Tu"/>
    <s v="  Tiffany"/>
    <n v="34.479999999999997"/>
    <n v="6.31"/>
    <s v="No"/>
    <s v="No"/>
    <s v="Yes"/>
    <n v="1"/>
    <x v="1"/>
    <x v="0"/>
    <x v="1"/>
    <s v="6-Nov-1979"/>
    <n v="43"/>
    <n v="2"/>
    <n v="11752.68"/>
    <s v="tier - 3"/>
    <s v="tier - 1"/>
    <s v="R1026"/>
  </r>
  <r>
    <s v="ID932"/>
    <s v=" Mr"/>
    <s v="Kaczka"/>
    <s v="  Greg"/>
    <n v="34.39"/>
    <n v="6.28"/>
    <s v="yes"/>
    <s v="No"/>
    <s v="No"/>
    <n v="1"/>
    <x v="1"/>
    <x v="0"/>
    <x v="1"/>
    <s v="2-Dec-1964"/>
    <n v="58"/>
    <n v="0"/>
    <n v="11743.93"/>
    <s v="tier - 3"/>
    <s v="tier - 1"/>
    <s v="R1012"/>
  </r>
  <r>
    <s v="ID933"/>
    <s v=" Mr"/>
    <s v="Hunter"/>
    <s v="  Dale"/>
    <n v="26.4"/>
    <n v="9.2899999999999991"/>
    <s v="yes"/>
    <s v="No"/>
    <s v="Yes"/>
    <n v="1"/>
    <x v="1"/>
    <x v="1"/>
    <x v="0"/>
    <s v="9-Jun-1963"/>
    <n v="59"/>
    <n v="0"/>
    <n v="11743.3"/>
    <s v="tier - 3"/>
    <s v="tier - 3"/>
    <s v="R1013"/>
  </r>
  <r>
    <s v="ID934"/>
    <s v=" Ms"/>
    <s v="Moran"/>
    <s v="  Brittany A."/>
    <n v="28.1"/>
    <n v="5.79"/>
    <s v="yes"/>
    <s v="No"/>
    <s v="Yes"/>
    <n v="1"/>
    <x v="1"/>
    <x v="1"/>
    <x v="1"/>
    <s v="12-Nov-1969"/>
    <n v="53"/>
    <n v="3"/>
    <n v="11741.73"/>
    <s v="tier - 3"/>
    <s v="tier - 1"/>
    <s v="R1011"/>
  </r>
  <r>
    <s v="ID935"/>
    <s v=" Mr"/>
    <s v="Ashby"/>
    <s v="  Robert S"/>
    <n v="27"/>
    <n v="4.54"/>
    <s v="yes"/>
    <s v="No"/>
    <s v="No"/>
    <n v="1"/>
    <x v="1"/>
    <x v="1"/>
    <x v="2"/>
    <s v="5-Sep-1988"/>
    <n v="34"/>
    <n v="2"/>
    <n v="11737.85"/>
    <s v="tier - 3"/>
    <s v="tier - 1"/>
    <s v="R1011"/>
  </r>
  <r>
    <s v="ID936"/>
    <s v=" Mr"/>
    <s v="Ausen"/>
    <s v="  Cameron"/>
    <n v="28.594999999999999"/>
    <n v="4.68"/>
    <s v="yes"/>
    <s v="No"/>
    <s v="No"/>
    <n v="1"/>
    <x v="1"/>
    <x v="1"/>
    <x v="2"/>
    <s v="9-Nov-1964"/>
    <n v="58"/>
    <n v="0"/>
    <n v="11735.88"/>
    <s v="tier - 3"/>
    <s v="tier - 1"/>
    <s v="R1012"/>
  </r>
  <r>
    <s v="ID937"/>
    <s v=" Mrs"/>
    <s v="Savage"/>
    <s v="  Ulrike"/>
    <n v="36.799999999999997"/>
    <n v="5.88"/>
    <s v="No"/>
    <s v="No"/>
    <s v="No"/>
    <n v="1"/>
    <x v="1"/>
    <x v="0"/>
    <x v="1"/>
    <s v="26-Nov-1984"/>
    <n v="38"/>
    <n v="3"/>
    <n v="11730.82"/>
    <s v="tier - 3"/>
    <s v="tier - 3"/>
    <s v="R1026"/>
  </r>
  <r>
    <s v="ID938"/>
    <s v=" Ms"/>
    <s v="O'Leary"/>
    <s v="  Katlyn A."/>
    <n v="23.75"/>
    <n v="5.42"/>
    <s v="yes"/>
    <s v="No"/>
    <s v="Yes"/>
    <n v="1"/>
    <x v="1"/>
    <x v="2"/>
    <x v="2"/>
    <s v="12-Oct-1969"/>
    <n v="53"/>
    <n v="2"/>
    <n v="11729.68"/>
    <s v="tier - 3"/>
    <s v="tier - 1"/>
    <s v="R1024"/>
  </r>
  <r>
    <s v="ID939"/>
    <s v=" Mr"/>
    <s v="Scoville"/>
    <s v="  Morgan B."/>
    <n v="35.619999999999997"/>
    <n v="4.16"/>
    <s v="No"/>
    <s v="No"/>
    <s v="No"/>
    <n v="0"/>
    <x v="1"/>
    <x v="0"/>
    <x v="2"/>
    <s v="21-Oct-1982"/>
    <n v="40"/>
    <n v="3"/>
    <n v="11712.97"/>
    <s v="tier - 3"/>
    <s v="tier - 2"/>
    <s v="R1021"/>
  </r>
  <r>
    <s v="ID940"/>
    <s v=" Mr"/>
    <s v="Kaus"/>
    <s v="  Peter"/>
    <n v="30.69"/>
    <n v="7.05"/>
    <s v="yes"/>
    <s v="No"/>
    <s v="No"/>
    <n v="2"/>
    <x v="1"/>
    <x v="0"/>
    <x v="0"/>
    <s v="1-Dec-1970"/>
    <n v="52"/>
    <n v="0"/>
    <n v="11696.52"/>
    <s v="tier - 3"/>
    <s v="tier - 1"/>
    <s v="R1021"/>
  </r>
  <r>
    <s v="ID941"/>
    <s v=" Ms"/>
    <s v="Rainey"/>
    <s v="  Chandler"/>
    <n v="35.799999999999997"/>
    <n v="5.63"/>
    <s v="yes"/>
    <s v="No"/>
    <s v="No"/>
    <n v="2"/>
    <x v="1"/>
    <x v="0"/>
    <x v="2"/>
    <s v="9-Nov-1966"/>
    <n v="56"/>
    <n v="1"/>
    <n v="11674.13"/>
    <s v="tier - 3"/>
    <s v="tier - 1"/>
    <s v="R1011"/>
  </r>
  <r>
    <s v="ID942"/>
    <s v=" Ms"/>
    <s v="Rasch"/>
    <s v="  Silvana M."/>
    <n v="28.785"/>
    <n v="4.24"/>
    <s v="yes"/>
    <s v="No"/>
    <s v="No"/>
    <n v="2"/>
    <x v="1"/>
    <x v="1"/>
    <x v="2"/>
    <s v="23-Aug-1966"/>
    <n v="56"/>
    <n v="0"/>
    <n v="11658.38"/>
    <s v="tier - 3"/>
    <s v="tier - 3"/>
    <s v="R1024"/>
  </r>
  <r>
    <s v="ID943"/>
    <s v=" Ms"/>
    <s v="Plunkett"/>
    <s v="  Natty"/>
    <n v="28.594999999999999"/>
    <n v="4.96"/>
    <s v="yes"/>
    <s v="No"/>
    <s v="No"/>
    <n v="2"/>
    <x v="1"/>
    <x v="1"/>
    <x v="2"/>
    <s v="6-Jul-1966"/>
    <n v="56"/>
    <n v="0"/>
    <n v="11658.12"/>
    <s v="tier - 3"/>
    <s v="tier - 1"/>
    <s v="R1024"/>
  </r>
  <r>
    <s v="ID944"/>
    <s v=" Mr"/>
    <s v="Murphy"/>
    <s v="  Nicholas T"/>
    <n v="48.75"/>
    <n v="4.34"/>
    <s v="No"/>
    <s v="No"/>
    <s v="No"/>
    <n v="0"/>
    <x v="1"/>
    <x v="0"/>
    <x v="2"/>
    <s v="20-Jul-1994"/>
    <n v="28"/>
    <n v="0"/>
    <n v="11657.81"/>
    <s v="tier - 3"/>
    <s v="tier - 2"/>
    <s v="R1023"/>
  </r>
  <r>
    <s v="ID945"/>
    <s v=" Ms"/>
    <s v="Gusmer"/>
    <s v="  Rebecca"/>
    <n v="28.31"/>
    <n v="5.43"/>
    <s v="yes"/>
    <s v="No"/>
    <s v="No"/>
    <n v="2"/>
    <x v="1"/>
    <x v="1"/>
    <x v="2"/>
    <s v="4-Oct-1966"/>
    <n v="56"/>
    <n v="0"/>
    <n v="11657.72"/>
    <s v="tier - 3"/>
    <s v="tier - 2"/>
    <s v="R1024"/>
  </r>
  <r>
    <s v="ID946"/>
    <s v=" Mr"/>
    <s v="Loftus"/>
    <s v="  John"/>
    <n v="38.39"/>
    <n v="8.33"/>
    <s v="yes"/>
    <s v="No"/>
    <s v="No"/>
    <n v="1"/>
    <x v="1"/>
    <x v="0"/>
    <x v="0"/>
    <s v="17-Jul-1986"/>
    <n v="36"/>
    <n v="3"/>
    <n v="11625.11"/>
    <s v="tier - 3"/>
    <s v="tier - 3"/>
    <s v="R1022"/>
  </r>
  <r>
    <s v="ID947"/>
    <s v=" Mr"/>
    <s v="Scott"/>
    <s v="  Antony G"/>
    <n v="25.87"/>
    <n v="5.63"/>
    <s v="yes"/>
    <s v="No"/>
    <s v="No"/>
    <n v="1"/>
    <x v="1"/>
    <x v="1"/>
    <x v="2"/>
    <s v="20-Jun-1964"/>
    <n v="58"/>
    <n v="0"/>
    <n v="11602.75"/>
    <s v="tier - 3"/>
    <s v="tier - 1"/>
    <s v="R1020"/>
  </r>
  <r>
    <s v="ID948"/>
    <s v=" Mr"/>
    <s v="Alvarez"/>
    <s v="  Eric"/>
    <n v="43.7"/>
    <n v="7.23"/>
    <s v="No"/>
    <s v="No"/>
    <s v="No"/>
    <n v="0"/>
    <x v="1"/>
    <x v="0"/>
    <x v="0"/>
    <s v="6-Nov-1965"/>
    <n v="57"/>
    <n v="1"/>
    <n v="11576.13"/>
    <s v="tier - 3"/>
    <s v="tier - 3"/>
    <s v="R1011"/>
  </r>
  <r>
    <s v="ID949"/>
    <s v=" Mr"/>
    <s v="Petersson"/>
    <s v="  Erik"/>
    <n v="40.945"/>
    <n v="10.57"/>
    <s v="No"/>
    <s v="No"/>
    <s v="No"/>
    <n v="0"/>
    <x v="1"/>
    <x v="0"/>
    <x v="0"/>
    <s v="25-Dec-1965"/>
    <n v="57"/>
    <n v="0"/>
    <n v="11566.3"/>
    <s v="tier - 3"/>
    <s v="tier - 3"/>
    <s v="R1016"/>
  </r>
  <r>
    <s v="ID950"/>
    <s v=" Mr"/>
    <s v="Liaw"/>
    <s v="  Matthew T"/>
    <n v="27.94"/>
    <n v="7.92"/>
    <s v="No"/>
    <s v="No"/>
    <s v="No"/>
    <n v="0"/>
    <x v="1"/>
    <x v="1"/>
    <x v="0"/>
    <s v="27-Oct-1965"/>
    <n v="57"/>
    <n v="1"/>
    <n v="11554.22"/>
    <s v="tier - 3"/>
    <s v="tier - 1"/>
    <s v="R1013"/>
  </r>
  <r>
    <s v="ID951"/>
    <s v=" Ms"/>
    <s v="Tripaldi"/>
    <s v="  Cassandra"/>
    <n v="31.9"/>
    <n v="10.119999999999999"/>
    <s v="No"/>
    <s v="No"/>
    <s v="No"/>
    <n v="2"/>
    <x v="1"/>
    <x v="0"/>
    <x v="0"/>
    <s v="23-Jul-1973"/>
    <n v="49"/>
    <n v="5"/>
    <n v="11552.9"/>
    <s v="tier - 3"/>
    <s v="tier - 2"/>
    <s v="R1011"/>
  </r>
  <r>
    <s v="ID952"/>
    <s v=" Ms"/>
    <s v="Kelley"/>
    <s v="  Rosemary C"/>
    <n v="31.64"/>
    <n v="7.91"/>
    <s v="No"/>
    <s v="No"/>
    <s v="No"/>
    <n v="0"/>
    <x v="1"/>
    <x v="0"/>
    <x v="0"/>
    <s v="1-Dec-1971"/>
    <n v="51"/>
    <n v="0"/>
    <n v="11540.25"/>
    <s v="tier - 3"/>
    <s v="tier - 1"/>
    <s v="R1012"/>
  </r>
  <r>
    <s v="ID953"/>
    <s v=" Ms"/>
    <s v="Endara"/>
    <s v="  Carrie A."/>
    <n v="46.7"/>
    <n v="10.9"/>
    <s v="No"/>
    <s v="No"/>
    <s v="No"/>
    <n v="0"/>
    <x v="1"/>
    <x v="0"/>
    <x v="0"/>
    <s v="14-Nov-1968"/>
    <n v="54"/>
    <n v="2"/>
    <n v="11538.42"/>
    <s v="tier - 3"/>
    <s v="tier - 1"/>
    <s v="R1011"/>
  </r>
  <r>
    <s v="ID954"/>
    <s v=" Mr"/>
    <s v="Valle"/>
    <s v="  Gerardo Sr."/>
    <n v="18.335000000000001"/>
    <n v="11.83"/>
    <s v="No"/>
    <s v="No"/>
    <s v="No"/>
    <n v="0"/>
    <x v="1"/>
    <x v="3"/>
    <x v="0"/>
    <s v="3-Oct-1965"/>
    <n v="57"/>
    <n v="0"/>
    <n v="11534.87"/>
    <s v="tier - 3"/>
    <s v="tier - 1"/>
    <s v="R1017"/>
  </r>
  <r>
    <s v="ID955"/>
    <s v=" Mr"/>
    <s v="Germain"/>
    <s v="  Matthew R."/>
    <n v="31.24"/>
    <n v="7.42"/>
    <s v="yes"/>
    <s v="No"/>
    <s v="No"/>
    <n v="2"/>
    <x v="1"/>
    <x v="0"/>
    <x v="0"/>
    <s v="23-Jul-1970"/>
    <n v="52"/>
    <n v="0"/>
    <n v="11530.12"/>
    <s v="tier - 3"/>
    <s v="tier - 1"/>
    <s v="R1012"/>
  </r>
  <r>
    <s v="ID956"/>
    <s v=" Mrs"/>
    <s v="Finecey"/>
    <s v="  Meghan E"/>
    <n v="39.22"/>
    <n v="5.62"/>
    <s v="yes"/>
    <s v="No"/>
    <s v="No"/>
    <n v="1"/>
    <x v="1"/>
    <x v="0"/>
    <x v="2"/>
    <s v="12-Jun-1988"/>
    <n v="34"/>
    <n v="3"/>
    <n v="11524.25"/>
    <s v="tier - 3"/>
    <s v="tier - 1"/>
    <s v="R1026"/>
  </r>
  <r>
    <s v="ID957"/>
    <s v=" Mr"/>
    <s v="Mendoza"/>
    <s v="  Eric"/>
    <n v="24.414999999999999"/>
    <n v="7.16"/>
    <s v="No"/>
    <s v="No"/>
    <s v="No"/>
    <n v="0"/>
    <x v="1"/>
    <x v="2"/>
    <x v="0"/>
    <s v="19-Dec-1971"/>
    <n v="51"/>
    <n v="4"/>
    <n v="11520.1"/>
    <s v="tier - 3"/>
    <s v="tier - 1"/>
    <s v="R1012"/>
  </r>
  <r>
    <s v="ID958"/>
    <s v=" Ms"/>
    <s v="Roe"/>
    <s v="  Lisa B"/>
    <n v="32.299999999999997"/>
    <n v="9.89"/>
    <s v="No"/>
    <s v="No"/>
    <s v="No"/>
    <n v="0"/>
    <x v="1"/>
    <x v="0"/>
    <x v="0"/>
    <s v="24-Jun-1968"/>
    <n v="54"/>
    <n v="1"/>
    <n v="11512.41"/>
    <s v="tier - 3"/>
    <s v="tier - 1"/>
    <s v="R1024"/>
  </r>
  <r>
    <s v="ID959"/>
    <s v=" Mrs"/>
    <s v="Webb"/>
    <s v="  Jane R."/>
    <n v="39.94"/>
    <n v="5.14"/>
    <s v="No"/>
    <s v="No"/>
    <s v="No"/>
    <n v="0"/>
    <x v="1"/>
    <x v="0"/>
    <x v="2"/>
    <s v="6-Oct-1989"/>
    <n v="33"/>
    <n v="3"/>
    <n v="11511.61"/>
    <s v="tier - 3"/>
    <s v="tier - 3"/>
    <s v="R1026"/>
  </r>
  <r>
    <s v="ID960"/>
    <s v=" Ms"/>
    <s v="Stocker"/>
    <s v="  Allison M"/>
    <n v="30"/>
    <n v="5.61"/>
    <s v="yes"/>
    <s v="No"/>
    <s v="Yes"/>
    <n v="1"/>
    <x v="1"/>
    <x v="0"/>
    <x v="2"/>
    <s v="11-Aug-1969"/>
    <n v="53"/>
    <n v="0"/>
    <n v="11497.69"/>
    <s v="tier - 3"/>
    <s v="tier - 1"/>
    <s v="R1012"/>
  </r>
  <r>
    <s v="ID961"/>
    <s v=" Mrs"/>
    <s v="Jacobson"/>
    <s v="  Sarah E."/>
    <n v="35.340000000000003"/>
    <n v="5.51"/>
    <s v="yes"/>
    <s v="No"/>
    <s v="Yes"/>
    <n v="1"/>
    <x v="1"/>
    <x v="0"/>
    <x v="2"/>
    <s v="7-Jun-1983"/>
    <n v="40"/>
    <n v="3"/>
    <n v="11492.46"/>
    <s v="tier - 3"/>
    <s v="tier - 3"/>
    <s v="R1026"/>
  </r>
  <r>
    <s v="ID962"/>
    <s v=" Mr"/>
    <s v="Shaw"/>
    <s v="  Philip J"/>
    <n v="32.204999999999998"/>
    <n v="8.3800000000000008"/>
    <s v="yes"/>
    <s v="No"/>
    <s v="No"/>
    <n v="2"/>
    <x v="1"/>
    <x v="0"/>
    <x v="0"/>
    <s v="13-Oct-1970"/>
    <n v="52"/>
    <n v="3"/>
    <n v="11488.32"/>
    <s v="tier - 3"/>
    <s v="tier - 1"/>
    <s v="R1014"/>
  </r>
  <r>
    <s v="ID963"/>
    <s v=" Ms"/>
    <s v="Goodwin"/>
    <s v="  Jillian A."/>
    <n v="33.880000000000003"/>
    <n v="4.68"/>
    <s v="No"/>
    <s v="yes"/>
    <s v="No"/>
    <n v="1"/>
    <x v="1"/>
    <x v="0"/>
    <x v="2"/>
    <s v="10-Sep-2004"/>
    <n v="18"/>
    <n v="0"/>
    <n v="11482.63"/>
    <s v="tier - 3"/>
    <s v="tier - 2"/>
    <s v="R1013"/>
  </r>
  <r>
    <s v="ID964"/>
    <s v=" Mrs"/>
    <s v="Brock"/>
    <s v="  Laura D"/>
    <n v="26.63"/>
    <n v="4.3600000000000003"/>
    <s v="yes"/>
    <s v="No"/>
    <s v="No"/>
    <n v="2"/>
    <x v="1"/>
    <x v="1"/>
    <x v="2"/>
    <s v="7-Sep-1966"/>
    <n v="56"/>
    <n v="0"/>
    <n v="11478.14"/>
    <s v="tier - 3"/>
    <s v="tier - 2"/>
    <s v="R1025"/>
  </r>
  <r>
    <s v="ID965"/>
    <s v=" Ms"/>
    <s v="Papp"/>
    <s v="  Megan E."/>
    <n v="28.7"/>
    <n v="7.74"/>
    <s v="No"/>
    <s v="No"/>
    <s v="No"/>
    <n v="0"/>
    <x v="1"/>
    <x v="1"/>
    <x v="0"/>
    <s v="23-Jun-1965"/>
    <n v="57"/>
    <n v="0"/>
    <n v="11455.28"/>
    <s v="tier - 3"/>
    <s v="tier - 2"/>
    <s v="R1011"/>
  </r>
  <r>
    <s v="ID966"/>
    <s v=" Ms"/>
    <s v="Siragusa"/>
    <s v="  Shannon J."/>
    <n v="25.65"/>
    <n v="4.05"/>
    <s v="yes"/>
    <s v="No"/>
    <s v="No"/>
    <n v="2"/>
    <x v="1"/>
    <x v="1"/>
    <x v="2"/>
    <s v="14-Jun-1966"/>
    <n v="56"/>
    <n v="0"/>
    <n v="11454.02"/>
    <s v="tier - 3"/>
    <s v="tier - 1"/>
    <s v="R1012"/>
  </r>
  <r>
    <s v="ID967"/>
    <s v=" Ms"/>
    <s v="Pizarro"/>
    <s v="  Rachelle M"/>
    <n v="36.384999999999998"/>
    <n v="11.49"/>
    <s v="No"/>
    <s v="No"/>
    <s v="No"/>
    <n v="0"/>
    <x v="1"/>
    <x v="0"/>
    <x v="0"/>
    <s v="12-Sep-1971"/>
    <n v="51"/>
    <n v="3"/>
    <n v="11436.74"/>
    <s v="tier - 3"/>
    <s v="tier - 3"/>
    <s v="R1012"/>
  </r>
  <r>
    <s v="ID968"/>
    <s v=" Mr"/>
    <s v="Strange"/>
    <s v="  Casey"/>
    <n v="34.69"/>
    <n v="5.65"/>
    <s v="No"/>
    <s v="No"/>
    <s v="No"/>
    <n v="0"/>
    <x v="1"/>
    <x v="0"/>
    <x v="2"/>
    <s v="17-Jul-1980"/>
    <n v="42"/>
    <n v="2"/>
    <n v="11435.74"/>
    <s v="tier - 3"/>
    <s v="tier - 3"/>
    <s v="R1021"/>
  </r>
  <r>
    <s v="ID969"/>
    <s v=" Ms"/>
    <s v="Eidinger"/>
    <s v="  Jessica L"/>
    <n v="37.68"/>
    <n v="4.29"/>
    <s v="yes"/>
    <s v="No"/>
    <s v="No"/>
    <n v="0"/>
    <x v="1"/>
    <x v="0"/>
    <x v="2"/>
    <s v="9-Jun-1985"/>
    <n v="37"/>
    <n v="3"/>
    <n v="11419.49"/>
    <s v="tier - 3"/>
    <s v="tier - 1"/>
    <s v="R1012"/>
  </r>
  <r>
    <s v="ID970"/>
    <s v=" Mr"/>
    <s v="Ginsburg"/>
    <s v="  Brandon F"/>
    <n v="35.49"/>
    <n v="4.74"/>
    <s v="yes"/>
    <s v="No"/>
    <s v="Yes"/>
    <n v="1"/>
    <x v="1"/>
    <x v="0"/>
    <x v="2"/>
    <s v="23-Oct-1983"/>
    <n v="39"/>
    <n v="3"/>
    <n v="11412.02"/>
    <s v="tier - 3"/>
    <s v="tier - 1"/>
    <s v="R1021"/>
  </r>
  <r>
    <s v="ID971"/>
    <s v=" Ms"/>
    <s v="Truex"/>
    <s v="  Melissa"/>
    <n v="44.7"/>
    <n v="7.6"/>
    <s v="yes"/>
    <s v="No"/>
    <s v="No"/>
    <n v="2"/>
    <x v="1"/>
    <x v="0"/>
    <x v="0"/>
    <s v="7-Oct-1970"/>
    <n v="52"/>
    <n v="3"/>
    <n v="11411.69"/>
    <s v="tier - 3"/>
    <s v="tier - 2"/>
    <s v="R1011"/>
  </r>
  <r>
    <s v="ID972"/>
    <s v=" Ms"/>
    <s v="Higgins"/>
    <s v="  Danielle N"/>
    <n v="38.380000000000003"/>
    <n v="8.5"/>
    <s v="yes"/>
    <s v="No"/>
    <s v="No"/>
    <n v="2"/>
    <x v="1"/>
    <x v="0"/>
    <x v="0"/>
    <s v="2-Oct-1970"/>
    <n v="52"/>
    <n v="2"/>
    <n v="11396.9"/>
    <s v="tier - 3"/>
    <s v="tier - 3"/>
    <s v="R1024"/>
  </r>
  <r>
    <s v="ID973"/>
    <s v=" Mr"/>
    <s v="McCurdy"/>
    <s v="  Matthew"/>
    <n v="35.244999999999997"/>
    <n v="11.22"/>
    <s v="yes"/>
    <s v="No"/>
    <s v="No"/>
    <n v="0"/>
    <x v="1"/>
    <x v="0"/>
    <x v="0"/>
    <s v="19-Dec-1967"/>
    <n v="55"/>
    <n v="1"/>
    <n v="11394.07"/>
    <s v="tier - 3"/>
    <s v="tier - 1"/>
    <s v="R1018"/>
  </r>
  <r>
    <s v="ID974"/>
    <s v=" Mrs"/>
    <s v="Hughes"/>
    <s v="  Bettina"/>
    <n v="49.84"/>
    <n v="5.0999999999999996"/>
    <s v="yes"/>
    <s v="No"/>
    <s v="Yes"/>
    <n v="1"/>
    <x v="1"/>
    <x v="0"/>
    <x v="2"/>
    <s v="28-Jul-1997"/>
    <n v="25"/>
    <n v="0"/>
    <n v="11388.27"/>
    <s v="tier - 3"/>
    <s v="tier - 2"/>
    <s v="R1026"/>
  </r>
  <r>
    <s v="ID975"/>
    <s v=" Mr"/>
    <s v="Varner"/>
    <s v="  Alexander"/>
    <n v="49.06"/>
    <n v="5.43"/>
    <s v="yes"/>
    <s v="No"/>
    <s v="No"/>
    <n v="1"/>
    <x v="1"/>
    <x v="0"/>
    <x v="2"/>
    <s v="13-Jun-1964"/>
    <n v="58"/>
    <n v="0"/>
    <n v="11381.33"/>
    <s v="tier - 3"/>
    <s v="tier - 2"/>
    <s v="R1013"/>
  </r>
  <r>
    <s v="ID976"/>
    <s v=" Mrs"/>
    <s v="Dahmen"/>
    <s v="  Holli"/>
    <n v="30.88"/>
    <n v="5.82"/>
    <s v="No"/>
    <s v="No"/>
    <s v="No"/>
    <n v="2"/>
    <x v="1"/>
    <x v="0"/>
    <x v="1"/>
    <s v="6-Dec-1972"/>
    <n v="50"/>
    <n v="0"/>
    <n v="11378.57"/>
    <s v="tier - 3"/>
    <s v="tier - 2"/>
    <s v="R1025"/>
  </r>
  <r>
    <s v="ID977"/>
    <s v=" Mrs"/>
    <s v="Young"/>
    <s v="  Heather C"/>
    <n v="33.35"/>
    <n v="6.05"/>
    <s v="No"/>
    <s v="No"/>
    <s v="Yes"/>
    <n v="1"/>
    <x v="1"/>
    <x v="0"/>
    <x v="1"/>
    <s v="7-Jun-1979"/>
    <n v="44"/>
    <n v="2"/>
    <n v="11369.39"/>
    <s v="tier - 3"/>
    <s v="tier - 1"/>
    <s v="R1026"/>
  </r>
  <r>
    <s v="ID978"/>
    <s v=" Mr"/>
    <s v="Fraser"/>
    <s v="  Kyle"/>
    <n v="38"/>
    <n v="6.38"/>
    <s v="yes"/>
    <s v="No"/>
    <s v="No"/>
    <n v="1"/>
    <x v="1"/>
    <x v="0"/>
    <x v="1"/>
    <s v="13-Dec-1964"/>
    <n v="58"/>
    <n v="0"/>
    <n v="11365.95"/>
    <s v="tier - 3"/>
    <s v="tier - 2"/>
    <s v="R1011"/>
  </r>
  <r>
    <s v="ID979"/>
    <s v=" Mr"/>
    <s v="Deeg"/>
    <s v="  Thomas J"/>
    <n v="36.08"/>
    <n v="5.73"/>
    <s v="yes"/>
    <s v="No"/>
    <s v="No"/>
    <n v="1"/>
    <x v="1"/>
    <x v="0"/>
    <x v="1"/>
    <s v="3-Jul-1964"/>
    <n v="58"/>
    <n v="0"/>
    <n v="11363.28"/>
    <s v="tier - 3"/>
    <s v="tier - 1"/>
    <s v="R1013"/>
  </r>
  <r>
    <s v="ID980"/>
    <s v=" Mr"/>
    <s v="Robertson"/>
    <s v="  Chris"/>
    <n v="35.700000000000003"/>
    <n v="5.47"/>
    <s v="yes"/>
    <s v="No"/>
    <s v="No"/>
    <n v="1"/>
    <x v="1"/>
    <x v="0"/>
    <x v="2"/>
    <s v="4-Jul-1964"/>
    <n v="58"/>
    <n v="0"/>
    <n v="11362.76"/>
    <s v="tier - 3"/>
    <s v="tier - 1"/>
    <s v="R1011"/>
  </r>
  <r>
    <s v="ID981"/>
    <s v=" Mr"/>
    <s v="Peck"/>
    <s v="  Graham"/>
    <n v="34.01"/>
    <n v="11.3"/>
    <s v="No"/>
    <s v="No"/>
    <s v="No"/>
    <n v="0"/>
    <x v="1"/>
    <x v="0"/>
    <x v="0"/>
    <s v="26-Sep-1965"/>
    <n v="57"/>
    <n v="0"/>
    <n v="11356.66"/>
    <s v="tier - 3"/>
    <s v="tier - 3"/>
    <s v="R1012"/>
  </r>
  <r>
    <s v="ID982"/>
    <s v=" Mr"/>
    <s v="Burger"/>
    <s v="  Garrett"/>
    <n v="31.54"/>
    <n v="6.72"/>
    <s v="No"/>
    <s v="No"/>
    <s v="No"/>
    <n v="0"/>
    <x v="1"/>
    <x v="0"/>
    <x v="0"/>
    <s v="29-Nov-1965"/>
    <n v="57"/>
    <n v="0"/>
    <n v="11353.23"/>
    <s v="tier - 3"/>
    <s v="tier - 1"/>
    <s v="R1012"/>
  </r>
  <r>
    <s v="ID983"/>
    <s v=" Mr"/>
    <s v="Blain"/>
    <s v="  Andrew"/>
    <n v="23.3"/>
    <n v="5.36"/>
    <s v="yes"/>
    <s v="No"/>
    <s v="No"/>
    <n v="1"/>
    <x v="1"/>
    <x v="2"/>
    <x v="2"/>
    <s v="12-Jul-1964"/>
    <n v="58"/>
    <n v="0"/>
    <n v="11345.52"/>
    <s v="tier - 3"/>
    <s v="tier - 3"/>
    <s v="R1011"/>
  </r>
  <r>
    <s v="ID984"/>
    <s v=" Mrs"/>
    <s v="Winters"/>
    <s v="  Annabelle M"/>
    <n v="27.75"/>
    <n v="9.8800000000000008"/>
    <s v="No"/>
    <s v="No"/>
    <s v="No"/>
    <n v="0"/>
    <x v="1"/>
    <x v="1"/>
    <x v="0"/>
    <s v="2-Nov-1968"/>
    <n v="54"/>
    <n v="0"/>
    <n v="11344.32"/>
    <s v="tier - 3"/>
    <s v="tier - 2"/>
    <s v="R1025"/>
  </r>
  <r>
    <s v="ID985"/>
    <s v=" Mr"/>
    <s v="McCue"/>
    <s v="  Daniel T."/>
    <n v="42.46"/>
    <n v="4.1100000000000003"/>
    <s v="No"/>
    <s v="No"/>
    <s v="No"/>
    <n v="0"/>
    <x v="1"/>
    <x v="0"/>
    <x v="2"/>
    <s v="19-Aug-1989"/>
    <n v="33"/>
    <n v="1"/>
    <n v="11326.71"/>
    <s v="tier - 3"/>
    <s v="tier - 3"/>
    <s v="R1013"/>
  </r>
  <r>
    <s v="ID986"/>
    <s v=" Ms"/>
    <s v="Webster"/>
    <s v="  Deanne"/>
    <n v="54.47"/>
    <n v="7.48"/>
    <s v="No"/>
    <s v="No"/>
    <s v="No"/>
    <n v="0"/>
    <x v="1"/>
    <x v="0"/>
    <x v="0"/>
    <s v="20-Sep-2002"/>
    <n v="20"/>
    <n v="0"/>
    <n v="11321.49"/>
    <s v="tier - 3"/>
    <s v="tier - 3"/>
    <s v="R1012"/>
  </r>
  <r>
    <s v="ID987"/>
    <s v=" Ms"/>
    <s v="Anderson"/>
    <s v="  Carrie"/>
    <n v="24.93"/>
    <n v="9.18"/>
    <s v="yes"/>
    <s v="No"/>
    <s v="Yes"/>
    <n v="1"/>
    <x v="1"/>
    <x v="1"/>
    <x v="0"/>
    <s v="11-Jul-1963"/>
    <n v="59"/>
    <n v="0"/>
    <n v="11319.12"/>
    <s v="tier - 3"/>
    <s v="tier - 1"/>
    <s v="R1012"/>
  </r>
  <r>
    <s v="ID988"/>
    <s v=" Mrs"/>
    <s v="Chiappone"/>
    <s v="  Suzanne"/>
    <n v="48.12"/>
    <n v="4.51"/>
    <s v="yes"/>
    <s v="No"/>
    <s v="No"/>
    <n v="1"/>
    <x v="1"/>
    <x v="0"/>
    <x v="2"/>
    <s v="10-Dec-1995"/>
    <n v="27"/>
    <n v="0"/>
    <n v="11318.57"/>
    <s v="tier - 3"/>
    <s v="tier - 2"/>
    <s v="R1026"/>
  </r>
  <r>
    <s v="ID989"/>
    <s v=" Ms"/>
    <s v="Opie"/>
    <s v="  Jasmine P."/>
    <n v="24.91"/>
    <n v="7.33"/>
    <s v="yes"/>
    <s v="No"/>
    <s v="Yes"/>
    <n v="1"/>
    <x v="1"/>
    <x v="1"/>
    <x v="0"/>
    <s v="22-Nov-1963"/>
    <n v="59"/>
    <n v="0"/>
    <n v="11312.33"/>
    <s v="tier - 3"/>
    <s v="tier - 3"/>
    <s v="R1012"/>
  </r>
  <r>
    <s v="ID990"/>
    <s v=" Ms"/>
    <s v="Donnelly"/>
    <s v="  Jennifer"/>
    <n v="27.645"/>
    <n v="10.56"/>
    <s v="No"/>
    <s v="No"/>
    <s v="No"/>
    <n v="0"/>
    <x v="1"/>
    <x v="1"/>
    <x v="0"/>
    <s v="6-Oct-1968"/>
    <n v="54"/>
    <n v="1"/>
    <n v="11305.93"/>
    <s v="tier - 3"/>
    <s v="tier - 1"/>
    <s v="R1012"/>
  </r>
  <r>
    <s v="ID991"/>
    <s v=" Ms"/>
    <s v="Rall"/>
    <s v="  Tracie"/>
    <n v="33.700000000000003"/>
    <n v="4.01"/>
    <s v="No"/>
    <s v="No"/>
    <s v="No"/>
    <n v="2"/>
    <x v="1"/>
    <x v="0"/>
    <x v="2"/>
    <s v="25-Sep-1972"/>
    <n v="50"/>
    <n v="4"/>
    <n v="11299.34"/>
    <s v="tier - 3"/>
    <s v="tier - 2"/>
    <s v="R1011"/>
  </r>
  <r>
    <s v="ID992"/>
    <s v=" Mr"/>
    <s v="Mitchell"/>
    <s v="  Tristan D."/>
    <n v="38.93"/>
    <n v="5.64"/>
    <s v="yes"/>
    <s v="No"/>
    <s v="No"/>
    <n v="1"/>
    <x v="1"/>
    <x v="0"/>
    <x v="2"/>
    <s v="14-Nov-1988"/>
    <n v="34"/>
    <n v="3"/>
    <n v="11294.57"/>
    <s v="tier - 3"/>
    <s v="tier - 1"/>
    <s v="R1022"/>
  </r>
  <r>
    <s v="ID993"/>
    <s v=" Mr"/>
    <s v="Chen"/>
    <s v="  Peiweng"/>
    <n v="32.774999999999999"/>
    <n v="8.02"/>
    <s v="yes"/>
    <s v="No"/>
    <s v="No"/>
    <n v="2"/>
    <x v="1"/>
    <x v="0"/>
    <x v="0"/>
    <s v="22-Jun-1970"/>
    <n v="52"/>
    <n v="3"/>
    <n v="11289.11"/>
    <s v="tier - 3"/>
    <s v="tier - 1"/>
    <s v="R1012"/>
  </r>
  <r>
    <s v="ID994"/>
    <s v=" Ms"/>
    <s v="Tufaro"/>
    <s v="  Theresa M."/>
    <n v="29.83"/>
    <n v="7.2"/>
    <s v="yes"/>
    <s v="No"/>
    <s v="No"/>
    <n v="0"/>
    <x v="1"/>
    <x v="1"/>
    <x v="0"/>
    <s v="14-Jun-1967"/>
    <n v="55"/>
    <n v="0"/>
    <n v="11286.54"/>
    <s v="tier - 3"/>
    <s v="tier - 3"/>
    <s v="R1024"/>
  </r>
  <r>
    <s v="ID995"/>
    <s v=" Mr"/>
    <s v="Peters"/>
    <s v="  Daniel J"/>
    <n v="28.31"/>
    <n v="4.55"/>
    <s v="No"/>
    <s v="yes"/>
    <s v="No"/>
    <n v="1"/>
    <x v="1"/>
    <x v="1"/>
    <x v="2"/>
    <s v="4-Oct-2004"/>
    <n v="18"/>
    <n v="1"/>
    <n v="11272.33"/>
    <s v="tier - 3"/>
    <s v="tier - 2"/>
    <s v="R1019"/>
  </r>
  <r>
    <s v="ID996"/>
    <s v=" Mrs"/>
    <s v="Susedik"/>
    <s v="  Courtney M."/>
    <n v="29.79"/>
    <n v="9.0299999999999994"/>
    <s v="No"/>
    <s v="No"/>
    <s v="No"/>
    <n v="0"/>
    <x v="1"/>
    <x v="1"/>
    <x v="0"/>
    <s v="26-Dec-1971"/>
    <n v="51"/>
    <n v="0"/>
    <n v="11265.71"/>
    <s v="tier - 3"/>
    <s v="tier - 1"/>
    <s v="R1025"/>
  </r>
  <r>
    <s v="ID997"/>
    <s v=" Mr"/>
    <s v="Garcia"/>
    <s v="  Jose A."/>
    <n v="36.6"/>
    <n v="5.2"/>
    <s v="yes"/>
    <s v="No"/>
    <s v="Yes"/>
    <n v="1"/>
    <x v="1"/>
    <x v="0"/>
    <x v="2"/>
    <s v="11-Oct-1969"/>
    <n v="53"/>
    <n v="3"/>
    <n v="11264.54"/>
    <s v="tier - 3"/>
    <s v="tier - 2"/>
    <s v="R1011"/>
  </r>
  <r>
    <s v="ID998"/>
    <s v=" Mrs"/>
    <s v="Deady"/>
    <s v="  Lauren"/>
    <n v="35.93"/>
    <n v="8.3000000000000007"/>
    <s v="yes"/>
    <s v="No"/>
    <s v="No"/>
    <n v="0"/>
    <x v="1"/>
    <x v="0"/>
    <x v="0"/>
    <s v="2-Oct-1981"/>
    <n v="41"/>
    <n v="1"/>
    <n v="11255.29"/>
    <s v="tier - 3"/>
    <s v="tier - 1"/>
    <s v="R1026"/>
  </r>
  <r>
    <s v="ID999"/>
    <s v=" Mr"/>
    <s v="Campbell"/>
    <s v="  Jonathon M."/>
    <n v="28.6"/>
    <n v="5.56"/>
    <s v="yes"/>
    <s v="No"/>
    <s v="Yes"/>
    <n v="1"/>
    <x v="1"/>
    <x v="1"/>
    <x v="2"/>
    <s v="20-Aug-1969"/>
    <n v="53"/>
    <n v="3"/>
    <n v="11253.42"/>
    <s v="tier - 3"/>
    <s v="tier - 1"/>
    <s v="R1011"/>
  </r>
  <r>
    <s v="ID1000"/>
    <s v=" Mrs"/>
    <s v="Schaefer"/>
    <s v="  Stephanie A"/>
    <n v="39.17"/>
    <n v="4.1500000000000004"/>
    <s v="No"/>
    <s v="No"/>
    <s v="No"/>
    <n v="0"/>
    <x v="1"/>
    <x v="0"/>
    <x v="2"/>
    <s v="17-Dec-1989"/>
    <n v="33"/>
    <n v="3"/>
    <n v="11250.43"/>
    <s v="tier - 3"/>
    <s v="tier - 2"/>
    <s v="R1026"/>
  </r>
  <r>
    <s v="ID1001"/>
    <s v=" Mr"/>
    <s v="D'Alessandro"/>
    <s v="  Patrick"/>
    <n v="26.41"/>
    <n v="5.99"/>
    <s v="yes"/>
    <s v="No"/>
    <s v="Yes"/>
    <n v="1"/>
    <x v="1"/>
    <x v="1"/>
    <x v="1"/>
    <s v="30-Dec-1969"/>
    <n v="53"/>
    <n v="2"/>
    <n v="11244.38"/>
    <s v="tier - 3"/>
    <s v="tier - 1"/>
    <s v="R1016"/>
  </r>
  <r>
    <s v="ID1002"/>
    <s v=" Mrs"/>
    <s v="Wyss"/>
    <s v="  Krista"/>
    <n v="30.63"/>
    <n v="5.8"/>
    <s v="yes"/>
    <s v="No"/>
    <s v="No"/>
    <n v="0"/>
    <x v="1"/>
    <x v="0"/>
    <x v="1"/>
    <s v="28-Jun-1976"/>
    <n v="46"/>
    <n v="2"/>
    <n v="11217.35"/>
    <s v="tier - 3"/>
    <s v="tier - 2"/>
    <s v="R1025"/>
  </r>
  <r>
    <s v="ID1003"/>
    <s v=" Ms"/>
    <s v="Rose"/>
    <s v="  Jenessa"/>
    <n v="31.73"/>
    <n v="7.32"/>
    <s v="yes"/>
    <s v="No"/>
    <s v="No"/>
    <n v="2"/>
    <x v="1"/>
    <x v="0"/>
    <x v="0"/>
    <s v="14-Jun-1970"/>
    <n v="52"/>
    <n v="2"/>
    <n v="11187.66"/>
    <s v="tier - 3"/>
    <s v="tier - 2"/>
    <s v="R1012"/>
  </r>
  <r>
    <s v="ID1004"/>
    <s v=" Mr"/>
    <s v="Hopper"/>
    <s v="  Ryan M."/>
    <n v="30.7"/>
    <n v="5.16"/>
    <s v="No"/>
    <s v="No"/>
    <s v="No"/>
    <n v="2"/>
    <x v="1"/>
    <x v="0"/>
    <x v="2"/>
    <s v="3-Sep-1972"/>
    <n v="50"/>
    <n v="0"/>
    <n v="11186.2"/>
    <s v="tier - 3"/>
    <s v="tier - 2"/>
    <s v="R1021"/>
  </r>
  <r>
    <s v="ID1005"/>
    <s v=" Mr"/>
    <s v="Finneran"/>
    <s v="  Thomas"/>
    <n v="25.934999999999999"/>
    <n v="5.96"/>
    <s v="yes"/>
    <s v="No"/>
    <s v="No"/>
    <n v="2"/>
    <x v="1"/>
    <x v="1"/>
    <x v="1"/>
    <s v="6-Aug-1966"/>
    <n v="56"/>
    <n v="0"/>
    <n v="11165.42"/>
    <s v="tier - 3"/>
    <s v="tier - 1"/>
    <s v="R1016"/>
  </r>
  <r>
    <s v="ID1006"/>
    <s v=" Ms"/>
    <s v="Basham"/>
    <s v="  Amanda N."/>
    <n v="35.9"/>
    <n v="4.8499999999999996"/>
    <s v="yes"/>
    <s v="No"/>
    <s v="Yes"/>
    <n v="1"/>
    <x v="1"/>
    <x v="0"/>
    <x v="2"/>
    <s v="25-Jun-1969"/>
    <n v="53"/>
    <n v="2"/>
    <n v="11163.57"/>
    <s v="tier - 3"/>
    <s v="tier - 2"/>
    <s v="R1011"/>
  </r>
  <r>
    <s v="ID1007"/>
    <s v=" Ms"/>
    <s v="Inman"/>
    <s v="  Teresa P."/>
    <n v="26.7"/>
    <n v="5.09"/>
    <s v="yes"/>
    <s v="No"/>
    <s v="Yes"/>
    <n v="1"/>
    <x v="1"/>
    <x v="1"/>
    <x v="2"/>
    <s v="30-Nov-1969"/>
    <n v="53"/>
    <n v="2"/>
    <n v="11150.78"/>
    <s v="tier - 3"/>
    <s v="tier - 2"/>
    <s v="R1011"/>
  </r>
  <r>
    <s v="ID1008"/>
    <s v=" Mr"/>
    <s v="Oscal"/>
    <s v="  Dorian"/>
    <n v="33.71"/>
    <n v="4.9400000000000004"/>
    <s v="No"/>
    <s v="No"/>
    <s v="No"/>
    <n v="0"/>
    <x v="1"/>
    <x v="0"/>
    <x v="2"/>
    <s v="20-Aug-1980"/>
    <n v="42"/>
    <n v="2"/>
    <n v="11103.33"/>
    <s v="tier - 3"/>
    <s v="tier - 1"/>
    <s v="R1021"/>
  </r>
  <r>
    <s v="ID1009"/>
    <s v=" Ms"/>
    <s v="Craft"/>
    <s v="  Amy"/>
    <n v="41.91"/>
    <n v="4.92"/>
    <s v="yes"/>
    <s v="No"/>
    <s v="No"/>
    <n v="2"/>
    <x v="1"/>
    <x v="0"/>
    <x v="2"/>
    <s v="5-Jul-1966"/>
    <n v="56"/>
    <n v="0"/>
    <n v="11093.62"/>
    <s v="tier - 3"/>
    <s v="tier - 1"/>
    <s v="R1013"/>
  </r>
  <r>
    <s v="ID1010"/>
    <s v=" Ms"/>
    <s v="Kebede"/>
    <s v="  Aberu"/>
    <n v="39.82"/>
    <n v="6.05"/>
    <s v="yes"/>
    <s v="No"/>
    <s v="No"/>
    <n v="2"/>
    <x v="1"/>
    <x v="0"/>
    <x v="1"/>
    <s v="9-Sep-1966"/>
    <n v="56"/>
    <n v="0"/>
    <n v="11090.72"/>
    <s v="tier - 3"/>
    <s v="tier - 1"/>
    <s v="R1013"/>
  </r>
  <r>
    <s v="ID1011"/>
    <s v=" Ms"/>
    <s v="Strobel"/>
    <s v="  Ashley"/>
    <n v="28.12"/>
    <n v="4.67"/>
    <s v="No"/>
    <s v="No"/>
    <s v="No"/>
    <n v="2"/>
    <x v="1"/>
    <x v="1"/>
    <x v="2"/>
    <s v="7-Oct-1972"/>
    <n v="50"/>
    <n v="3"/>
    <n v="11085.59"/>
    <s v="tier - 3"/>
    <s v="tier - 2"/>
    <s v="R1012"/>
  </r>
  <r>
    <s v="ID1012"/>
    <s v=" Ms"/>
    <s v="Dalton"/>
    <s v="  Anna E"/>
    <n v="26.98"/>
    <n v="9.81"/>
    <s v="yes"/>
    <s v="No"/>
    <s v="No"/>
    <n v="0"/>
    <x v="1"/>
    <x v="1"/>
    <x v="0"/>
    <s v="4-Sep-1967"/>
    <n v="55"/>
    <n v="0"/>
    <n v="11082.58"/>
    <s v="tier - 3"/>
    <s v="tier - 2"/>
    <s v="R1012"/>
  </r>
  <r>
    <s v="ID1013"/>
    <s v=" Ms"/>
    <s v="Morimoto"/>
    <s v="  Tania K."/>
    <n v="27.2"/>
    <n v="6.06"/>
    <s v="yes"/>
    <s v="No"/>
    <s v="No"/>
    <n v="2"/>
    <x v="1"/>
    <x v="1"/>
    <x v="1"/>
    <s v="20-Nov-1966"/>
    <n v="56"/>
    <n v="0"/>
    <n v="11073.18"/>
    <s v="tier - 3"/>
    <s v="tier - 3"/>
    <s v="R1011"/>
  </r>
  <r>
    <s v="ID1014"/>
    <s v=" Ms"/>
    <s v="Manlove"/>
    <s v="  Ashley E"/>
    <n v="25.3"/>
    <n v="5.19"/>
    <s v="yes"/>
    <s v="No"/>
    <s v="No"/>
    <n v="2"/>
    <x v="1"/>
    <x v="1"/>
    <x v="2"/>
    <s v="7-Nov-1966"/>
    <n v="56"/>
    <n v="0"/>
    <n v="11070.54"/>
    <s v="tier - 3"/>
    <s v="tier - 3"/>
    <s v="R1011"/>
  </r>
  <r>
    <s v="ID1015"/>
    <s v=" Ms"/>
    <s v="Madzik"/>
    <s v="  Aleksandra"/>
    <n v="30.25"/>
    <n v="10.16"/>
    <s v="No"/>
    <s v="No"/>
    <s v="No"/>
    <n v="0"/>
    <x v="1"/>
    <x v="0"/>
    <x v="0"/>
    <s v="9-Nov-1971"/>
    <n v="51"/>
    <n v="0"/>
    <n v="11068.77"/>
    <s v="tier - 3"/>
    <s v="tier - 2"/>
    <s v="R1012"/>
  </r>
  <r>
    <s v="ID1016"/>
    <s v=" Ms"/>
    <s v="Hobson"/>
    <s v="  Valery L"/>
    <n v="54"/>
    <n v="4.68"/>
    <s v="yes"/>
    <s v="yes"/>
    <s v="No"/>
    <n v="2"/>
    <x v="1"/>
    <x v="0"/>
    <x v="2"/>
    <s v="18-Sep-2000"/>
    <n v="22"/>
    <n v="0"/>
    <n v="11068.7"/>
    <s v="tier - 3"/>
    <s v="tier - 1"/>
    <s v="R1011"/>
  </r>
  <r>
    <s v="ID1017"/>
    <s v=" Mrs"/>
    <s v="Reyes"/>
    <s v="  Joanna G."/>
    <n v="51.86"/>
    <n v="5.32"/>
    <s v="yes"/>
    <s v="No"/>
    <s v="No"/>
    <n v="0"/>
    <x v="1"/>
    <x v="0"/>
    <x v="2"/>
    <s v="17-Dec-2001"/>
    <n v="21"/>
    <n v="0"/>
    <n v="11046.02"/>
    <s v="tier - 3"/>
    <s v="tier - 1"/>
    <s v="R1026"/>
  </r>
  <r>
    <s v="ID1018"/>
    <s v=" Mrs"/>
    <s v="Tierney"/>
    <s v="  Stefanie F."/>
    <n v="31.39"/>
    <n v="6.99"/>
    <s v="No"/>
    <s v="No"/>
    <s v="No"/>
    <n v="0"/>
    <x v="1"/>
    <x v="0"/>
    <x v="0"/>
    <s v="30-Aug-1974"/>
    <n v="48"/>
    <n v="0"/>
    <n v="11037.85"/>
    <s v="tier - 3"/>
    <s v="tier - 2"/>
    <s v="R1025"/>
  </r>
  <r>
    <s v="ID1019"/>
    <s v=" Mr"/>
    <s v="Gabris"/>
    <s v="  Stephen"/>
    <n v="39.97"/>
    <n v="5.55"/>
    <s v="No"/>
    <s v="No"/>
    <s v="No"/>
    <n v="0"/>
    <x v="1"/>
    <x v="0"/>
    <x v="2"/>
    <s v="25-Oct-1989"/>
    <n v="33"/>
    <n v="3"/>
    <n v="11037.51"/>
    <s v="tier - 3"/>
    <s v="tier - 1"/>
    <s v="R1012"/>
  </r>
  <r>
    <s v="ID1020"/>
    <s v=" Ms"/>
    <s v="Howard"/>
    <s v="  Liza J."/>
    <n v="41.23"/>
    <n v="6.94"/>
    <s v="No"/>
    <s v="No"/>
    <s v="No"/>
    <n v="0"/>
    <x v="1"/>
    <x v="0"/>
    <x v="0"/>
    <s v="10-Dec-1974"/>
    <n v="48"/>
    <n v="4"/>
    <n v="11033.66"/>
    <s v="tier - 3"/>
    <s v="tier - 3"/>
    <s v="R1012"/>
  </r>
  <r>
    <s v="ID1021"/>
    <s v=" Mr"/>
    <s v="Kallay"/>
    <s v="  Ian M."/>
    <n v="49.45"/>
    <n v="4.2"/>
    <s v="yes"/>
    <s v="No"/>
    <s v="No"/>
    <n v="0"/>
    <x v="1"/>
    <x v="0"/>
    <x v="2"/>
    <s v="21-Jul-1996"/>
    <n v="26"/>
    <n v="0"/>
    <n v="11028.56"/>
    <s v="tier - 3"/>
    <s v="tier - 3"/>
    <s v="R1012"/>
  </r>
  <r>
    <s v="ID1022"/>
    <s v=" Ms"/>
    <s v="Leguizamo"/>
    <s v="  Claudia L."/>
    <n v="41.04"/>
    <n v="5.59"/>
    <s v="No"/>
    <s v="No"/>
    <s v="No"/>
    <n v="0"/>
    <x v="1"/>
    <x v="0"/>
    <x v="2"/>
    <s v="26-Jun-1991"/>
    <n v="31"/>
    <n v="3"/>
    <n v="11018.05"/>
    <s v="tier - 3"/>
    <s v="tier - 2"/>
    <s v="R1012"/>
  </r>
  <r>
    <s v="ID1023"/>
    <s v=" Ms"/>
    <s v="Escartin"/>
    <s v="  Jessica M"/>
    <n v="27.93"/>
    <n v="9.9600000000000009"/>
    <s v="No"/>
    <s v="No"/>
    <s v="No"/>
    <n v="0"/>
    <x v="1"/>
    <x v="1"/>
    <x v="0"/>
    <s v="15-Dec-1974"/>
    <n v="48"/>
    <n v="4"/>
    <n v="11015.17"/>
    <s v="tier - 3"/>
    <s v="tier - 1"/>
    <s v="R1012"/>
  </r>
  <r>
    <s v="ID1024"/>
    <s v=" Mr"/>
    <s v="Chorey"/>
    <s v="  Billy Jr."/>
    <n v="21.01"/>
    <n v="7.37"/>
    <s v="No"/>
    <s v="No"/>
    <s v="No"/>
    <n v="0"/>
    <x v="1"/>
    <x v="2"/>
    <x v="0"/>
    <s v="24-Oct-1968"/>
    <n v="54"/>
    <n v="2"/>
    <n v="11013.71"/>
    <s v="tier - 3"/>
    <s v="tier - 1"/>
    <s v="R1013"/>
  </r>
  <r>
    <s v="ID1025"/>
    <s v=" Mr"/>
    <s v="McVay"/>
    <s v="  David"/>
    <n v="52.37"/>
    <n v="5.0599999999999996"/>
    <s v="yes"/>
    <s v="yes"/>
    <s v="No"/>
    <n v="2"/>
    <x v="1"/>
    <x v="0"/>
    <x v="2"/>
    <s v="17-Sep-2000"/>
    <n v="22"/>
    <n v="0"/>
    <n v="10991.58"/>
    <s v="tier - 3"/>
    <s v="tier - 3"/>
    <s v="R1012"/>
  </r>
  <r>
    <s v="ID1026"/>
    <s v=" Mr"/>
    <s v="Vinson"/>
    <s v="  Tim"/>
    <n v="40.369999999999997"/>
    <n v="8.2100000000000009"/>
    <s v="No"/>
    <s v="No"/>
    <s v="No"/>
    <n v="0"/>
    <x v="1"/>
    <x v="0"/>
    <x v="0"/>
    <s v="18-Dec-1965"/>
    <n v="57"/>
    <n v="0"/>
    <n v="10982.5"/>
    <s v="tier - 3"/>
    <s v="tier - 3"/>
    <s v="R1013"/>
  </r>
  <r>
    <s v="ID1027"/>
    <s v=" Ms"/>
    <s v="Astrike-Davis"/>
    <s v="  Emma M"/>
    <n v="41.47"/>
    <n v="10.34"/>
    <s v="No"/>
    <s v="No"/>
    <s v="No"/>
    <n v="2"/>
    <x v="1"/>
    <x v="0"/>
    <x v="0"/>
    <s v="21-Oct-1973"/>
    <n v="49"/>
    <n v="4"/>
    <n v="10977.21"/>
    <s v="tier - 3"/>
    <s v="tier - 1"/>
    <s v="R1013"/>
  </r>
  <r>
    <s v="ID1028"/>
    <s v=" Mr"/>
    <s v="Harder"/>
    <s v="  Tim"/>
    <n v="33.725000000000001"/>
    <n v="5.51"/>
    <s v="yes"/>
    <s v="No"/>
    <s v="No"/>
    <n v="2"/>
    <x v="1"/>
    <x v="0"/>
    <x v="2"/>
    <s v="9-Jul-1966"/>
    <n v="56"/>
    <n v="0"/>
    <n v="10976.25"/>
    <s v="tier - 3"/>
    <s v="tier - 2"/>
    <s v="R1012"/>
  </r>
  <r>
    <s v="ID1029"/>
    <s v=" Mr"/>
    <s v="Bell"/>
    <s v="  Patrick"/>
    <n v="28.1"/>
    <n v="11.2"/>
    <s v="No"/>
    <s v="No"/>
    <s v="No"/>
    <n v="0"/>
    <x v="1"/>
    <x v="1"/>
    <x v="0"/>
    <s v="19-Jun-1965"/>
    <n v="57"/>
    <n v="0"/>
    <n v="10965.45"/>
    <s v="tier - 3"/>
    <s v="tier - 2"/>
    <s v="R1011"/>
  </r>
  <r>
    <s v="ID1030"/>
    <s v=" Ms"/>
    <s v="Dawes"/>
    <s v="  Bridget K."/>
    <n v="37.43"/>
    <n v="4.3499999999999996"/>
    <s v="yes"/>
    <s v="No"/>
    <s v="Yes"/>
    <n v="1"/>
    <x v="1"/>
    <x v="0"/>
    <x v="2"/>
    <s v="14-Aug-1969"/>
    <n v="53"/>
    <n v="1"/>
    <n v="10959.69"/>
    <s v="tier - 3"/>
    <s v="tier - 3"/>
    <s v="R1012"/>
  </r>
  <r>
    <s v="ID1031"/>
    <s v=" Mr"/>
    <s v="Larios"/>
    <s v="  Gabriel"/>
    <n v="23.7"/>
    <n v="10.45"/>
    <s v="No"/>
    <s v="No"/>
    <s v="No"/>
    <n v="0"/>
    <x v="1"/>
    <x v="2"/>
    <x v="0"/>
    <s v="4-Dec-1965"/>
    <n v="57"/>
    <n v="0"/>
    <n v="10959.33"/>
    <s v="tier - 3"/>
    <s v="tier - 3"/>
    <s v="R1011"/>
  </r>
  <r>
    <s v="ID1032"/>
    <s v=" Ms"/>
    <s v="Yaremczuk"/>
    <s v="  Natasha"/>
    <n v="24.795000000000002"/>
    <n v="4.07"/>
    <s v="yes"/>
    <s v="No"/>
    <s v="Yes"/>
    <n v="1"/>
    <x v="1"/>
    <x v="2"/>
    <x v="2"/>
    <s v="10-Nov-1969"/>
    <n v="53"/>
    <n v="1"/>
    <n v="10942.13"/>
    <s v="tier - 3"/>
    <s v="tier - 3"/>
    <s v="R1012"/>
  </r>
  <r>
    <s v="ID1033"/>
    <s v=" Ms"/>
    <s v="Knight"/>
    <s v="  Abby A."/>
    <n v="31.9"/>
    <n v="8.34"/>
    <s v="No"/>
    <s v="No"/>
    <s v="No"/>
    <n v="0"/>
    <x v="1"/>
    <x v="0"/>
    <x v="0"/>
    <s v="12-Nov-1968"/>
    <n v="54"/>
    <n v="1"/>
    <n v="10928.85"/>
    <s v="tier - 3"/>
    <s v="tier - 3"/>
    <s v="R1013"/>
  </r>
  <r>
    <s v="ID1034"/>
    <s v=" Ms"/>
    <s v="Eversman"/>
    <s v="  Michelle"/>
    <n v="32.68"/>
    <n v="7.41"/>
    <s v="No"/>
    <s v="No"/>
    <s v="No"/>
    <n v="0"/>
    <x v="1"/>
    <x v="0"/>
    <x v="0"/>
    <s v="13-Nov-1968"/>
    <n v="54"/>
    <n v="0"/>
    <n v="10923.93"/>
    <s v="tier - 3"/>
    <s v="tier - 1"/>
    <s v="R1024"/>
  </r>
  <r>
    <s v="ID1035"/>
    <s v=" Ms"/>
    <s v="Hickory"/>
    <s v="  Mckendree"/>
    <n v="47.13"/>
    <n v="4.3099999999999996"/>
    <s v="No"/>
    <s v="No"/>
    <s v="No"/>
    <n v="0"/>
    <x v="1"/>
    <x v="0"/>
    <x v="2"/>
    <s v="6-Sep-1994"/>
    <n v="28"/>
    <n v="0"/>
    <n v="10886.66"/>
    <s v="tier - 3"/>
    <s v="tier - 3"/>
    <s v="R1012"/>
  </r>
  <r>
    <s v="ID1036"/>
    <s v=" Ms"/>
    <s v="Mooney"/>
    <s v="  Tara"/>
    <n v="36.67"/>
    <n v="10.83"/>
    <s v="No"/>
    <s v="No"/>
    <s v="No"/>
    <n v="0"/>
    <x v="1"/>
    <x v="0"/>
    <x v="0"/>
    <s v="20-Dec-1971"/>
    <n v="51"/>
    <n v="2"/>
    <n v="10848.13"/>
    <s v="tier - 3"/>
    <s v="tier - 3"/>
    <s v="R1012"/>
  </r>
  <r>
    <s v="ID1037"/>
    <s v=" Mr"/>
    <s v="Craighead"/>
    <s v="  Daniel"/>
    <n v="33.630000000000003"/>
    <n v="11.31"/>
    <s v="No"/>
    <s v="No"/>
    <s v="No"/>
    <n v="0"/>
    <x v="1"/>
    <x v="0"/>
    <x v="0"/>
    <s v="28-Jul-1968"/>
    <n v="54"/>
    <n v="1"/>
    <n v="10825.25"/>
    <s v="tier - 3"/>
    <s v="tier - 3"/>
    <s v="R1012"/>
  </r>
  <r>
    <s v="ID1038"/>
    <s v=" Mr"/>
    <s v="Gardner"/>
    <s v="  Joshua P"/>
    <n v="32.67"/>
    <n v="11.81"/>
    <s v="yes"/>
    <s v="No"/>
    <s v="No"/>
    <n v="0"/>
    <x v="1"/>
    <x v="0"/>
    <x v="0"/>
    <s v="2-Oct-1967"/>
    <n v="55"/>
    <n v="1"/>
    <n v="10807.49"/>
    <s v="tier - 3"/>
    <s v="tier - 2"/>
    <s v="R1013"/>
  </r>
  <r>
    <s v="ID1039"/>
    <s v=" Ms"/>
    <s v="Lohrenz"/>
    <s v="  Erin C"/>
    <n v="33.299999999999997"/>
    <n v="8.26"/>
    <s v="yes"/>
    <s v="No"/>
    <s v="No"/>
    <n v="2"/>
    <x v="1"/>
    <x v="0"/>
    <x v="0"/>
    <s v="18-Dec-1970"/>
    <n v="52"/>
    <n v="2"/>
    <n v="10806.84"/>
    <s v="tier - 3"/>
    <s v="tier - 2"/>
    <s v="R1011"/>
  </r>
  <r>
    <s v="ID1040"/>
    <s v=" Ms"/>
    <s v="Demise"/>
    <s v="  Shure"/>
    <n v="30.78"/>
    <n v="10.74"/>
    <s v="yes"/>
    <s v="No"/>
    <s v="No"/>
    <n v="2"/>
    <x v="1"/>
    <x v="0"/>
    <x v="0"/>
    <s v="28-Oct-1970"/>
    <n v="52"/>
    <n v="1"/>
    <n v="10797.34"/>
    <s v="tier - 3"/>
    <s v="tier - 2"/>
    <s v="R1023"/>
  </r>
  <r>
    <s v="ID1041"/>
    <s v=" Mr"/>
    <s v="Nelson"/>
    <s v="  Richard"/>
    <n v="28.975000000000001"/>
    <n v="7.69"/>
    <s v="yes"/>
    <s v="No"/>
    <s v="No"/>
    <n v="0"/>
    <x v="1"/>
    <x v="1"/>
    <x v="0"/>
    <s v="23-Oct-1967"/>
    <n v="55"/>
    <n v="0"/>
    <n v="10796.35"/>
    <s v="tier - 3"/>
    <s v="tier - 1"/>
    <s v="R1019"/>
  </r>
  <r>
    <s v="ID1042"/>
    <s v=" Ms"/>
    <s v="Guitard"/>
    <s v="  Brenda"/>
    <n v="33.4"/>
    <n v="4.84"/>
    <s v="No"/>
    <s v="No"/>
    <s v="No"/>
    <n v="0"/>
    <x v="1"/>
    <x v="0"/>
    <x v="2"/>
    <s v="24-Dec-1999"/>
    <n v="23"/>
    <n v="0"/>
    <n v="10795.94"/>
    <s v="tier - 3"/>
    <s v="tier - 1"/>
    <s v="R1011"/>
  </r>
  <r>
    <s v="ID1043"/>
    <s v=" Mr"/>
    <s v="Navas"/>
    <s v="  Joseph M"/>
    <n v="21.5"/>
    <n v="9.77"/>
    <s v="yes"/>
    <s v="No"/>
    <s v="No"/>
    <n v="0"/>
    <x v="1"/>
    <x v="2"/>
    <x v="0"/>
    <s v="11-Nov-1967"/>
    <n v="55"/>
    <n v="1"/>
    <n v="10791.96"/>
    <s v="tier - 3"/>
    <s v="tier - 2"/>
    <s v="R1011"/>
  </r>
  <r>
    <s v="ID1044"/>
    <s v=" Mr"/>
    <s v="Ptucha"/>
    <s v="  Stephen J."/>
    <n v="38.14"/>
    <n v="5.84"/>
    <s v="No"/>
    <s v="No"/>
    <s v="No"/>
    <n v="0"/>
    <x v="1"/>
    <x v="0"/>
    <x v="1"/>
    <s v="25-Nov-1989"/>
    <n v="33"/>
    <n v="3"/>
    <n v="10769.75"/>
    <s v="tier - 3"/>
    <s v="tier - 2"/>
    <s v="R1022"/>
  </r>
  <r>
    <s v="ID1045"/>
    <s v=" Mrs"/>
    <s v="Kirouac"/>
    <s v="  Kathya"/>
    <n v="35.42"/>
    <n v="8.6999999999999993"/>
    <s v="yes"/>
    <s v="No"/>
    <s v="No"/>
    <n v="1"/>
    <x v="1"/>
    <x v="0"/>
    <x v="0"/>
    <s v="29-Aug-1986"/>
    <n v="36"/>
    <n v="3"/>
    <n v="10749.02"/>
    <s v="tier - 3"/>
    <s v="tier - 1"/>
    <s v="R1026"/>
  </r>
  <r>
    <s v="ID1046"/>
    <s v=" Mr"/>
    <s v="Toews"/>
    <s v="  Wesley"/>
    <n v="35.625"/>
    <n v="10.79"/>
    <s v="No"/>
    <s v="No"/>
    <s v="No"/>
    <n v="0"/>
    <x v="1"/>
    <x v="0"/>
    <x v="0"/>
    <s v="9-Dec-1974"/>
    <n v="48"/>
    <n v="4"/>
    <n v="10736.87"/>
    <s v="tier - 3"/>
    <s v="tier - 1"/>
    <s v="R1016"/>
  </r>
  <r>
    <s v="ID1047"/>
    <s v=" Mr"/>
    <s v="Perry"/>
    <s v="  Tim"/>
    <n v="45.51"/>
    <n v="4.32"/>
    <s v="No"/>
    <s v="No"/>
    <s v="No"/>
    <n v="1"/>
    <x v="1"/>
    <x v="0"/>
    <x v="2"/>
    <s v="25-Jun-1992"/>
    <n v="30"/>
    <n v="0"/>
    <n v="10719.57"/>
    <s v="tier - 3"/>
    <s v="tier - 1"/>
    <s v="R1012"/>
  </r>
  <r>
    <s v="ID1048"/>
    <s v=" Ms"/>
    <s v="Kretz"/>
    <s v="  Jamie L."/>
    <n v="37.1"/>
    <n v="7.19"/>
    <s v="yes"/>
    <s v="No"/>
    <s v="No"/>
    <n v="0"/>
    <x v="1"/>
    <x v="0"/>
    <x v="0"/>
    <s v="5-Oct-1967"/>
    <n v="55"/>
    <n v="0"/>
    <n v="10713.64"/>
    <s v="tier - 3"/>
    <s v="tier - 3"/>
    <s v="R1011"/>
  </r>
  <r>
    <s v="ID1049"/>
    <s v=" Ms"/>
    <s v="Hempel"/>
    <s v="  Alexandra"/>
    <n v="30.5"/>
    <n v="11.94"/>
    <s v="yes"/>
    <s v="No"/>
    <s v="No"/>
    <n v="0"/>
    <x v="1"/>
    <x v="0"/>
    <x v="0"/>
    <s v="30-Jul-1967"/>
    <n v="55"/>
    <n v="0"/>
    <n v="10704.47"/>
    <s v="tier - 3"/>
    <s v="tier - 2"/>
    <s v="R1011"/>
  </r>
  <r>
    <s v="ID1050"/>
    <s v=" Ms"/>
    <s v="McBroom"/>
    <s v="  Tiffany"/>
    <n v="28.16"/>
    <n v="5.56"/>
    <s v="No"/>
    <s v="No"/>
    <s v="No"/>
    <n v="2"/>
    <x v="1"/>
    <x v="1"/>
    <x v="2"/>
    <s v="24-Oct-1972"/>
    <n v="50"/>
    <n v="3"/>
    <n v="10702.64"/>
    <s v="tier - 3"/>
    <s v="tier - 3"/>
    <s v="R1013"/>
  </r>
  <r>
    <s v="ID1051"/>
    <s v=" Mrs"/>
    <s v="Yoo"/>
    <s v="  Rebecca J"/>
    <n v="29.1"/>
    <n v="5.64"/>
    <s v="yes"/>
    <s v="No"/>
    <s v="No"/>
    <n v="0"/>
    <x v="1"/>
    <x v="1"/>
    <x v="2"/>
    <s v="30-Sep-1976"/>
    <n v="46"/>
    <n v="2"/>
    <n v="10698.38"/>
    <s v="tier - 3"/>
    <s v="tier - 1"/>
    <s v="R1025"/>
  </r>
  <r>
    <s v="ID1052"/>
    <s v=" Mr"/>
    <s v="Rand"/>
    <s v="  Austin T."/>
    <n v="30.22"/>
    <n v="4.6500000000000004"/>
    <s v="No"/>
    <s v="No"/>
    <s v="No"/>
    <n v="0"/>
    <x v="1"/>
    <x v="0"/>
    <x v="2"/>
    <s v="2-Aug-1977"/>
    <n v="45"/>
    <n v="2"/>
    <n v="10690.11"/>
    <s v="tier - 3"/>
    <s v="tier - 2"/>
    <s v="R1021"/>
  </r>
  <r>
    <s v="ID1053"/>
    <s v=" Ms"/>
    <s v="Wolfe"/>
    <s v="  Jamie T"/>
    <n v="24.29"/>
    <n v="9.0500000000000007"/>
    <s v="No"/>
    <s v="No"/>
    <s v="No"/>
    <n v="0"/>
    <x v="1"/>
    <x v="2"/>
    <x v="0"/>
    <s v="7-Sep-1962"/>
    <n v="60"/>
    <n v="0"/>
    <n v="10676.83"/>
    <s v="tier - 3"/>
    <s v="tier - 3"/>
    <s v="R1013"/>
  </r>
  <r>
    <s v="ID1054"/>
    <s v=" Mr"/>
    <s v="Vance"/>
    <s v="  Matthew T."/>
    <n v="29.39"/>
    <n v="4.5199999999999996"/>
    <s v="yes"/>
    <s v="No"/>
    <s v="No"/>
    <n v="0"/>
    <x v="1"/>
    <x v="1"/>
    <x v="2"/>
    <s v="22-Nov-1976"/>
    <n v="46"/>
    <n v="2"/>
    <n v="10665.44"/>
    <s v="tier - 3"/>
    <s v="tier - 2"/>
    <s v="R1021"/>
  </r>
  <r>
    <s v="ID1055"/>
    <s v=" Mrs"/>
    <s v="Burnett"/>
    <s v="  Emily"/>
    <n v="25.66"/>
    <n v="4.62"/>
    <s v="yes"/>
    <s v="No"/>
    <s v="No"/>
    <n v="1"/>
    <x v="1"/>
    <x v="1"/>
    <x v="2"/>
    <s v="8-Aug-1964"/>
    <n v="58"/>
    <n v="0"/>
    <n v="10627.81"/>
    <s v="tier - 3"/>
    <s v="tier - 3"/>
    <s v="R1013"/>
  </r>
  <r>
    <s v="ID1056"/>
    <s v=" Ms"/>
    <s v="Clason"/>
    <s v="  Gillian"/>
    <n v="39.11"/>
    <n v="5.87"/>
    <s v="No"/>
    <s v="No"/>
    <s v="No"/>
    <n v="0"/>
    <x v="1"/>
    <x v="0"/>
    <x v="1"/>
    <s v="6-Jul-1990"/>
    <n v="32"/>
    <n v="3"/>
    <n v="10620.26"/>
    <s v="tier - 3"/>
    <s v="tier - 3"/>
    <s v="R1012"/>
  </r>
  <r>
    <s v="ID1057"/>
    <s v=" Mrs"/>
    <s v="Donnelly"/>
    <s v="  Brenn E."/>
    <n v="43.78"/>
    <n v="5.71"/>
    <s v="No"/>
    <s v="No"/>
    <s v="No"/>
    <n v="1"/>
    <x v="1"/>
    <x v="0"/>
    <x v="1"/>
    <s v="23-Jul-1992"/>
    <n v="30"/>
    <n v="0"/>
    <n v="10617.04"/>
    <s v="tier - 3"/>
    <s v="tier - 3"/>
    <s v="R1026"/>
  </r>
  <r>
    <s v="ID1058"/>
    <s v=" Ms"/>
    <s v="Pietz"/>
    <s v="  Lisa M"/>
    <n v="24.35"/>
    <n v="9.08"/>
    <s v="No"/>
    <s v="No"/>
    <s v="No"/>
    <n v="0"/>
    <x v="1"/>
    <x v="2"/>
    <x v="0"/>
    <s v="27-Jun-1965"/>
    <n v="57"/>
    <n v="0"/>
    <n v="10608.67"/>
    <s v="tier - 3"/>
    <s v="tier - 3"/>
    <s v="R1012"/>
  </r>
  <r>
    <s v="ID1059"/>
    <s v=" Mr"/>
    <s v="Tegenkamp"/>
    <s v="  Matt"/>
    <n v="40.299999999999997"/>
    <n v="5.3"/>
    <s v="yes"/>
    <s v="No"/>
    <s v="No"/>
    <n v="2"/>
    <x v="1"/>
    <x v="0"/>
    <x v="2"/>
    <s v="2-Jul-1966"/>
    <n v="56"/>
    <n v="0"/>
    <n v="10602.39"/>
    <s v="tier - 3"/>
    <s v="tier - 3"/>
    <s v="R1011"/>
  </r>
  <r>
    <s v="ID1060"/>
    <s v=" Mr"/>
    <s v="Dover"/>
    <s v="  Thomas A."/>
    <n v="32.774999999999999"/>
    <n v="11.76"/>
    <s v="yes"/>
    <s v="No"/>
    <s v="No"/>
    <n v="0"/>
    <x v="1"/>
    <x v="0"/>
    <x v="0"/>
    <s v="23-Jun-1967"/>
    <n v="55"/>
    <n v="0"/>
    <n v="10601.63"/>
    <s v="tier - 3"/>
    <s v="tier - 2"/>
    <s v="R1012"/>
  </r>
  <r>
    <s v="ID1061"/>
    <s v=" Mr"/>
    <s v="Dockemeyer"/>
    <s v="  Kevin J"/>
    <n v="39.6"/>
    <n v="5.1100000000000003"/>
    <s v="yes"/>
    <s v="No"/>
    <s v="No"/>
    <n v="2"/>
    <x v="1"/>
    <x v="0"/>
    <x v="2"/>
    <s v="20-Jul-1966"/>
    <n v="56"/>
    <n v="0"/>
    <n v="10601.41"/>
    <s v="tier - 3"/>
    <s v="tier - 2"/>
    <s v="R1011"/>
  </r>
  <r>
    <s v="ID1062"/>
    <s v=" Mr"/>
    <s v="Steele"/>
    <s v="  William H. III"/>
    <n v="30.97"/>
    <n v="5.54"/>
    <s v="No"/>
    <s v="No"/>
    <s v="No"/>
    <n v="2"/>
    <x v="1"/>
    <x v="0"/>
    <x v="2"/>
    <s v="14-Dec-1972"/>
    <n v="50"/>
    <n v="3"/>
    <n v="10600.55"/>
    <s v="tier - 3"/>
    <s v="tier - 1"/>
    <s v="R1012"/>
  </r>
  <r>
    <s v="ID1063"/>
    <s v=" Mr"/>
    <s v="Harel"/>
    <s v="  Gal"/>
    <n v="27.645"/>
    <n v="8.8699999999999992"/>
    <s v="yes"/>
    <s v="No"/>
    <s v="No"/>
    <n v="0"/>
    <x v="1"/>
    <x v="1"/>
    <x v="0"/>
    <s v="29-Nov-1967"/>
    <n v="55"/>
    <n v="0"/>
    <n v="10594.5"/>
    <s v="tier - 3"/>
    <s v="tier - 1"/>
    <s v="R1012"/>
  </r>
  <r>
    <s v="ID1064"/>
    <s v=" Mr"/>
    <s v="Aguila"/>
    <s v="  Anton"/>
    <n v="34.43"/>
    <n v="5.96"/>
    <s v="yes"/>
    <s v="No"/>
    <s v="No"/>
    <n v="2"/>
    <x v="1"/>
    <x v="0"/>
    <x v="1"/>
    <s v="3-Nov-1966"/>
    <n v="56"/>
    <n v="0"/>
    <n v="10594.23"/>
    <s v="tier - 3"/>
    <s v="tier - 3"/>
    <s v="R1013"/>
  </r>
  <r>
    <s v="ID1065"/>
    <s v=" Ms"/>
    <s v="Vallejo Sarmiento"/>
    <s v="  Yazmin"/>
    <n v="39.6"/>
    <n v="4.4400000000000004"/>
    <s v="yes"/>
    <s v="No"/>
    <s v="Yes"/>
    <n v="1"/>
    <x v="1"/>
    <x v="0"/>
    <x v="2"/>
    <s v="25-Dec-1969"/>
    <n v="53"/>
    <n v="1"/>
    <n v="10579.71"/>
    <s v="tier - 3"/>
    <s v="tier - 3"/>
    <s v="R1013"/>
  </r>
  <r>
    <s v="ID1066"/>
    <s v=" Mr"/>
    <s v="Beisheim"/>
    <s v="  Florian"/>
    <n v="22.1"/>
    <n v="4.6500000000000004"/>
    <s v="yes"/>
    <s v="No"/>
    <s v="No"/>
    <n v="2"/>
    <x v="1"/>
    <x v="2"/>
    <x v="2"/>
    <s v="11-Dec-1966"/>
    <n v="56"/>
    <n v="0"/>
    <n v="10577.09"/>
    <s v="tier - 3"/>
    <s v="tier - 3"/>
    <s v="R1011"/>
  </r>
  <r>
    <s v="ID1067"/>
    <s v=" Ms"/>
    <s v="Lenhoff"/>
    <s v="  Karen L"/>
    <n v="33.25"/>
    <n v="5.64"/>
    <s v="yes"/>
    <s v="No"/>
    <s v="Yes"/>
    <n v="1"/>
    <x v="1"/>
    <x v="0"/>
    <x v="2"/>
    <s v="17-Jul-1969"/>
    <n v="53"/>
    <n v="0"/>
    <n v="10564.88"/>
    <s v="tier - 3"/>
    <s v="tier - 1"/>
    <s v="R1024"/>
  </r>
  <r>
    <s v="ID1068"/>
    <s v=" Mr"/>
    <s v="Wehrwein"/>
    <s v="  Scott"/>
    <n v="33.33"/>
    <n v="10.19"/>
    <s v="No"/>
    <s v="No"/>
    <s v="No"/>
    <n v="0"/>
    <x v="1"/>
    <x v="0"/>
    <x v="0"/>
    <s v="29-Jun-1971"/>
    <n v="51"/>
    <n v="3"/>
    <n v="10560.49"/>
    <s v="tier - 3"/>
    <s v="tier - 2"/>
    <s v="R1013"/>
  </r>
  <r>
    <s v="ID1069"/>
    <s v=" Ms"/>
    <s v="Wallace"/>
    <s v="  Claire"/>
    <n v="30.5"/>
    <n v="10.79"/>
    <s v="No"/>
    <s v="No"/>
    <s v="No"/>
    <n v="0"/>
    <x v="1"/>
    <x v="0"/>
    <x v="0"/>
    <s v="26-Sep-1971"/>
    <n v="51"/>
    <n v="0"/>
    <n v="10546.48"/>
    <s v="tier - 3"/>
    <s v="tier - 3"/>
    <s v="R1011"/>
  </r>
  <r>
    <s v="ID1070"/>
    <s v=" Ms"/>
    <s v="Markowitz"/>
    <s v="  Lynn M."/>
    <n v="30.3"/>
    <n v="4.24"/>
    <s v="No"/>
    <s v="No"/>
    <s v="No"/>
    <n v="0"/>
    <x v="1"/>
    <x v="0"/>
    <x v="2"/>
    <s v="25-Oct-1977"/>
    <n v="45"/>
    <n v="2"/>
    <n v="10495.6"/>
    <s v="tier - 3"/>
    <s v="tier - 1"/>
    <s v="R1012"/>
  </r>
  <r>
    <s v="ID1071"/>
    <s v=" Ms"/>
    <s v="Vos"/>
    <s v="  Sharon"/>
    <n v="26.22"/>
    <n v="5.83"/>
    <s v="No"/>
    <s v="No"/>
    <s v="No"/>
    <n v="2"/>
    <x v="1"/>
    <x v="1"/>
    <x v="1"/>
    <s v="19-Oct-1972"/>
    <n v="50"/>
    <n v="2"/>
    <n v="10493.95"/>
    <s v="tier - 3"/>
    <s v="tier - 1"/>
    <s v="R1012"/>
  </r>
  <r>
    <s v="ID1072"/>
    <s v=" Mrs"/>
    <s v="McLeod"/>
    <s v="  Candice"/>
    <n v="29.99"/>
    <n v="11.85"/>
    <s v="No"/>
    <s v="No"/>
    <s v="No"/>
    <n v="0"/>
    <x v="1"/>
    <x v="1"/>
    <x v="0"/>
    <s v="21-Aug-1978"/>
    <n v="44"/>
    <n v="2"/>
    <n v="10486.55"/>
    <s v="tier - 3"/>
    <s v="tier - 3"/>
    <s v="R1025"/>
  </r>
  <r>
    <s v="ID1073"/>
    <s v=" Ms"/>
    <s v="Balcom"/>
    <s v="  Jennifer D"/>
    <n v="36.380000000000003"/>
    <n v="5.98"/>
    <s v="No"/>
    <s v="No"/>
    <s v="No"/>
    <n v="1"/>
    <x v="1"/>
    <x v="0"/>
    <x v="1"/>
    <s v="28-Jun-1987"/>
    <n v="35"/>
    <n v="3"/>
    <n v="10464.83"/>
    <s v="tier - 3"/>
    <s v="tier - 1"/>
    <s v="R1012"/>
  </r>
  <r>
    <s v="ID1074"/>
    <s v=" Mr"/>
    <s v="Dirth"/>
    <s v="  Eric"/>
    <n v="31.16"/>
    <n v="4.26"/>
    <s v="yes"/>
    <s v="No"/>
    <s v="Yes"/>
    <n v="1"/>
    <x v="1"/>
    <x v="0"/>
    <x v="2"/>
    <s v="22-Sep-1969"/>
    <n v="53"/>
    <n v="1"/>
    <n v="10461.98"/>
    <s v="tier - 3"/>
    <s v="tier - 1"/>
    <s v="R1012"/>
  </r>
  <r>
    <s v="ID1075"/>
    <s v=" Mr"/>
    <s v="Inglish"/>
    <s v="  Bryan"/>
    <n v="25.55"/>
    <n v="4.96"/>
    <s v="yes"/>
    <s v="No"/>
    <s v="No"/>
    <n v="1"/>
    <x v="1"/>
    <x v="1"/>
    <x v="2"/>
    <s v="27-Jul-1964"/>
    <n v="58"/>
    <n v="0"/>
    <n v="10459.19"/>
    <s v="tier - 3"/>
    <s v="tier - 1"/>
    <s v="R1013"/>
  </r>
  <r>
    <s v="ID1076"/>
    <s v=" Mr"/>
    <s v="Matthews"/>
    <s v="  Devon R."/>
    <n v="28.77"/>
    <n v="4"/>
    <s v="yes"/>
    <s v="No"/>
    <s v="No"/>
    <n v="0"/>
    <x v="1"/>
    <x v="1"/>
    <x v="2"/>
    <s v="3-Aug-1976"/>
    <n v="46"/>
    <n v="2"/>
    <n v="10455.14"/>
    <s v="tier - 3"/>
    <s v="tier - 2"/>
    <s v="R1021"/>
  </r>
  <r>
    <s v="ID1077"/>
    <s v=" Ms"/>
    <s v="Massa-Musiak"/>
    <s v="  Elena"/>
    <n v="23.14"/>
    <n v="4.1500000000000004"/>
    <s v="yes"/>
    <s v="No"/>
    <s v="No"/>
    <n v="1"/>
    <x v="1"/>
    <x v="2"/>
    <x v="2"/>
    <s v="14-Oct-1964"/>
    <n v="58"/>
    <n v="0"/>
    <n v="10455.1"/>
    <s v="tier - 3"/>
    <s v="tier - 1"/>
    <s v="R1012"/>
  </r>
  <r>
    <s v="ID1078"/>
    <s v=" Mr"/>
    <s v="Bailey"/>
    <s v="  Chris"/>
    <n v="39.6"/>
    <n v="11.36"/>
    <s v="No"/>
    <s v="No"/>
    <s v="No"/>
    <n v="0"/>
    <x v="1"/>
    <x v="0"/>
    <x v="0"/>
    <s v="8-Nov-1968"/>
    <n v="54"/>
    <n v="1"/>
    <n v="10450.549999999999"/>
    <s v="tier - 3"/>
    <s v="tier - 1"/>
    <s v="R1011"/>
  </r>
  <r>
    <s v="ID1079"/>
    <s v=" Mr"/>
    <s v="Jacoby"/>
    <s v="  Bert"/>
    <n v="29.2"/>
    <n v="7.53"/>
    <s v="No"/>
    <s v="No"/>
    <s v="No"/>
    <n v="0"/>
    <x v="1"/>
    <x v="1"/>
    <x v="0"/>
    <s v="29-Aug-1968"/>
    <n v="54"/>
    <n v="1"/>
    <n v="10436.1"/>
    <s v="tier - 3"/>
    <s v="tier - 3"/>
    <s v="R1011"/>
  </r>
  <r>
    <s v="ID1080"/>
    <s v=" Mr"/>
    <s v="Crimmings"/>
    <s v="  John P."/>
    <n v="32.774999999999999"/>
    <n v="7.95"/>
    <s v="No"/>
    <s v="No"/>
    <s v="No"/>
    <n v="0"/>
    <x v="1"/>
    <x v="0"/>
    <x v="0"/>
    <s v="23-Aug-1968"/>
    <n v="54"/>
    <n v="0"/>
    <n v="10435.07"/>
    <s v="tier - 3"/>
    <s v="tier - 1"/>
    <s v="R1016"/>
  </r>
  <r>
    <s v="ID1081"/>
    <s v=" Mr"/>
    <s v="Crane"/>
    <s v="  Daniel P"/>
    <n v="24.035"/>
    <n v="8.5"/>
    <s v="No"/>
    <s v="No"/>
    <s v="No"/>
    <n v="0"/>
    <x v="1"/>
    <x v="2"/>
    <x v="0"/>
    <s v="27-Dec-1968"/>
    <n v="54"/>
    <n v="0"/>
    <n v="10422.92"/>
    <s v="tier - 3"/>
    <s v="tier - 1"/>
    <s v="R1017"/>
  </r>
  <r>
    <s v="ID1082"/>
    <s v=" Mrs"/>
    <s v="Swartzfager"/>
    <s v="  Lisa K."/>
    <n v="30.55"/>
    <n v="5.89"/>
    <s v="No"/>
    <s v="No"/>
    <s v="Yes"/>
    <n v="1"/>
    <x v="1"/>
    <x v="0"/>
    <x v="1"/>
    <s v="25-Nov-1979"/>
    <n v="43"/>
    <n v="2"/>
    <n v="10419.65"/>
    <s v="tier - 3"/>
    <s v="tier - 2"/>
    <s v="R1025"/>
  </r>
  <r>
    <s v="ID1083"/>
    <s v=" Mrs"/>
    <s v="Clevenger"/>
    <s v="  Kristine"/>
    <n v="28.81"/>
    <n v="8.76"/>
    <s v="No"/>
    <s v="No"/>
    <s v="No"/>
    <n v="2"/>
    <x v="1"/>
    <x v="1"/>
    <x v="0"/>
    <s v="11-Oct-1973"/>
    <n v="49"/>
    <n v="0"/>
    <n v="10419.59"/>
    <s v="tier - 3"/>
    <s v="tier - 2"/>
    <s v="R1025"/>
  </r>
  <r>
    <s v="ID1084"/>
    <s v=" Mr"/>
    <s v="Reichardt"/>
    <s v="  Paul A"/>
    <n v="31.66"/>
    <n v="4.1100000000000003"/>
    <s v="No"/>
    <s v="No"/>
    <s v="No"/>
    <n v="0"/>
    <x v="1"/>
    <x v="0"/>
    <x v="2"/>
    <s v="24-Oct-1980"/>
    <n v="42"/>
    <n v="2"/>
    <n v="10407.98"/>
    <s v="tier - 3"/>
    <s v="tier - 1"/>
    <s v="R1021"/>
  </r>
  <r>
    <s v="ID1085"/>
    <s v=" Mr"/>
    <s v="Morton"/>
    <s v="  Bryan"/>
    <n v="28.215"/>
    <n v="7.56"/>
    <s v="yes"/>
    <s v="No"/>
    <s v="No"/>
    <n v="1"/>
    <x v="1"/>
    <x v="1"/>
    <x v="0"/>
    <s v="5-Jun-1975"/>
    <n v="48"/>
    <n v="4"/>
    <n v="10407.09"/>
    <s v="tier - 3"/>
    <s v="tier - 1"/>
    <s v="R1015"/>
  </r>
  <r>
    <s v="ID1086"/>
    <s v=" Mr"/>
    <s v="Sunstrum"/>
    <s v="  Chris"/>
    <n v="26.12"/>
    <n v="4.17"/>
    <s v="yes"/>
    <s v="No"/>
    <s v="Yes"/>
    <n v="1"/>
    <x v="1"/>
    <x v="1"/>
    <x v="2"/>
    <s v="7-Jul-1969"/>
    <n v="53"/>
    <n v="0"/>
    <n v="10403.27"/>
    <s v="tier - 3"/>
    <s v="tier - 2"/>
    <s v="R1020"/>
  </r>
  <r>
    <s v="ID1087"/>
    <s v=" Ms"/>
    <s v="Frownfelter"/>
    <s v="  Milah B"/>
    <n v="36.630000000000003"/>
    <n v="11.42"/>
    <s v="No"/>
    <s v="No"/>
    <s v="No"/>
    <n v="2"/>
    <x v="1"/>
    <x v="0"/>
    <x v="0"/>
    <s v="19-Sep-1973"/>
    <n v="49"/>
    <n v="3"/>
    <n v="10381.48"/>
    <s v="tier - 3"/>
    <s v="tier - 3"/>
    <s v="R1013"/>
  </r>
  <r>
    <s v="ID1088"/>
    <s v=" Ms"/>
    <s v="Richter"/>
    <s v="  Annette M."/>
    <n v="33.344999999999999"/>
    <n v="7.33"/>
    <s v="No"/>
    <s v="No"/>
    <s v="No"/>
    <n v="2"/>
    <x v="1"/>
    <x v="0"/>
    <x v="0"/>
    <s v="29-Sep-1973"/>
    <n v="49"/>
    <n v="2"/>
    <n v="10370.91"/>
    <s v="tier - 3"/>
    <s v="tier - 3"/>
    <s v="R1024"/>
  </r>
  <r>
    <s v="ID1089"/>
    <s v=" Mrs"/>
    <s v="England"/>
    <s v="  Yoko"/>
    <n v="27.11"/>
    <n v="6.7"/>
    <s v="No"/>
    <s v="No"/>
    <s v="No"/>
    <n v="0"/>
    <x v="1"/>
    <x v="1"/>
    <x v="0"/>
    <s v="6-Sep-1971"/>
    <n v="51"/>
    <n v="0"/>
    <n v="10356.67"/>
    <s v="tier - 3"/>
    <s v="tier - 1"/>
    <s v="R1025"/>
  </r>
  <r>
    <s v="ID1090"/>
    <s v=" Ms"/>
    <s v="McLean"/>
    <s v="  Laura"/>
    <n v="26.6"/>
    <n v="5.27"/>
    <s v="yes"/>
    <s v="No"/>
    <s v="Yes"/>
    <n v="1"/>
    <x v="1"/>
    <x v="1"/>
    <x v="2"/>
    <s v="17-Jun-1969"/>
    <n v="53"/>
    <n v="0"/>
    <n v="10355.64"/>
    <s v="tier - 3"/>
    <s v="tier - 1"/>
    <s v="R1012"/>
  </r>
  <r>
    <s v="ID1091"/>
    <s v=" Ms"/>
    <s v="Gardner"/>
    <s v="  Tess A."/>
    <n v="30.41"/>
    <n v="7.72"/>
    <s v="No"/>
    <s v="No"/>
    <s v="No"/>
    <n v="0"/>
    <x v="1"/>
    <x v="0"/>
    <x v="0"/>
    <s v="29-Sep-1974"/>
    <n v="48"/>
    <n v="0"/>
    <n v="10352.48"/>
    <s v="tier - 3"/>
    <s v="tier - 1"/>
    <s v="R1012"/>
  </r>
  <r>
    <s v="ID1092"/>
    <s v=" Mr"/>
    <s v="Lane"/>
    <s v="  William G."/>
    <n v="28.98"/>
    <n v="8.68"/>
    <s v="No"/>
    <s v="No"/>
    <s v="No"/>
    <n v="2"/>
    <x v="1"/>
    <x v="1"/>
    <x v="0"/>
    <s v="8-Aug-1973"/>
    <n v="49"/>
    <n v="0"/>
    <n v="10345.93"/>
    <s v="tier - 3"/>
    <s v="tier - 2"/>
    <s v="R1021"/>
  </r>
  <r>
    <s v="ID1093"/>
    <s v=" Ms"/>
    <s v="Vonachen"/>
    <s v="  Paige"/>
    <n v="31.24"/>
    <n v="9.8000000000000007"/>
    <s v="No"/>
    <s v="No"/>
    <s v="No"/>
    <n v="0"/>
    <x v="1"/>
    <x v="0"/>
    <x v="0"/>
    <s v="19-Jul-1968"/>
    <n v="54"/>
    <n v="0"/>
    <n v="10338.93"/>
    <s v="tier - 3"/>
    <s v="tier - 1"/>
    <s v="R1013"/>
  </r>
  <r>
    <s v="ID1094"/>
    <s v=" Mr"/>
    <s v="Smith"/>
    <s v="  Matthew J"/>
    <n v="31.54"/>
    <n v="4.4400000000000004"/>
    <s v="No"/>
    <s v="No"/>
    <s v="No"/>
    <n v="0"/>
    <x v="1"/>
    <x v="0"/>
    <x v="2"/>
    <s v="21-Jul-1982"/>
    <n v="40"/>
    <n v="3"/>
    <n v="10329.06"/>
    <s v="tier - 3"/>
    <s v="tier - 1"/>
    <s v="R1021"/>
  </r>
  <r>
    <s v="ID1095"/>
    <s v=" Mr"/>
    <s v="Kidwell"/>
    <s v="  Matthew"/>
    <n v="38.6"/>
    <n v="7.19"/>
    <s v="yes"/>
    <s v="No"/>
    <s v="No"/>
    <n v="2"/>
    <x v="1"/>
    <x v="0"/>
    <x v="0"/>
    <s v="1-Dec-1970"/>
    <n v="52"/>
    <n v="2"/>
    <n v="10325.209999999999"/>
    <s v="tier - 3"/>
    <s v="tier - 3"/>
    <s v="R1011"/>
  </r>
  <r>
    <s v="ID1096"/>
    <s v=" Mrs"/>
    <s v="Betancourth"/>
    <s v="  Maria"/>
    <n v="37.950000000000003"/>
    <n v="6.06"/>
    <s v="No"/>
    <s v="No"/>
    <s v="No"/>
    <n v="0"/>
    <x v="1"/>
    <x v="0"/>
    <x v="1"/>
    <s v="21-Aug-1991"/>
    <n v="31"/>
    <n v="3"/>
    <n v="10322.9"/>
    <s v="tier - 3"/>
    <s v="tier - 1"/>
    <s v="R1026"/>
  </r>
  <r>
    <s v="ID1097"/>
    <s v=" Ms"/>
    <s v="Henstrom"/>
    <s v="  Stephanie D"/>
    <n v="38.97"/>
    <n v="5.12"/>
    <s v="No"/>
    <s v="No"/>
    <s v="No"/>
    <n v="0"/>
    <x v="1"/>
    <x v="0"/>
    <x v="2"/>
    <s v="17-Nov-1991"/>
    <n v="31"/>
    <n v="3"/>
    <n v="10315.91"/>
    <s v="tier - 3"/>
    <s v="tier - 2"/>
    <s v="R1012"/>
  </r>
  <r>
    <s v="ID1098"/>
    <s v=" Ms"/>
    <s v="Pereira"/>
    <s v="  Tiffany"/>
    <n v="21.2"/>
    <n v="10.72"/>
    <s v="No"/>
    <s v="No"/>
    <s v="No"/>
    <n v="0"/>
    <x v="1"/>
    <x v="2"/>
    <x v="0"/>
    <s v="12-Jul-1962"/>
    <n v="60"/>
    <n v="0"/>
    <n v="10310.780000000001"/>
    <s v="tier - 3"/>
    <s v="tier - 3"/>
    <s v="R1012"/>
  </r>
  <r>
    <s v="ID1099"/>
    <s v=" Ms"/>
    <s v="Black"/>
    <s v="  Sara M."/>
    <n v="23.96"/>
    <n v="9.58"/>
    <s v="yes"/>
    <s v="No"/>
    <s v="Yes"/>
    <n v="1"/>
    <x v="1"/>
    <x v="2"/>
    <x v="0"/>
    <s v="24-Sep-1963"/>
    <n v="59"/>
    <n v="0"/>
    <n v="10308.040000000001"/>
    <s v="tier - 3"/>
    <s v="tier - 1"/>
    <s v="R1013"/>
  </r>
  <r>
    <s v="ID1100"/>
    <s v=" Mr"/>
    <s v="Brown"/>
    <s v="  Scott A."/>
    <n v="35.93"/>
    <n v="6.4"/>
    <s v="yes"/>
    <s v="No"/>
    <s v="No"/>
    <n v="1"/>
    <x v="1"/>
    <x v="0"/>
    <x v="1"/>
    <s v="14-Sep-1988"/>
    <n v="34"/>
    <n v="3"/>
    <n v="10276.99"/>
    <s v="tier - 3"/>
    <s v="tier - 1"/>
    <s v="R1021"/>
  </r>
  <r>
    <s v="ID1101"/>
    <s v=" Mrs"/>
    <s v="Reasoner"/>
    <s v="  Lauren"/>
    <n v="26.11"/>
    <n v="6.8"/>
    <s v="yes"/>
    <s v="No"/>
    <s v="No"/>
    <n v="2"/>
    <x v="1"/>
    <x v="1"/>
    <x v="0"/>
    <s v="21-Jun-1970"/>
    <n v="52"/>
    <n v="0"/>
    <n v="10274.33"/>
    <s v="tier - 3"/>
    <s v="tier - 1"/>
    <s v="R1024"/>
  </r>
  <r>
    <s v="ID1102"/>
    <s v=" Mr"/>
    <s v="Wandzilak"/>
    <s v="  Scott"/>
    <n v="32.299999999999997"/>
    <n v="9.48"/>
    <s v="No"/>
    <s v="No"/>
    <s v="No"/>
    <n v="2"/>
    <x v="1"/>
    <x v="0"/>
    <x v="0"/>
    <s v="27-Nov-1973"/>
    <n v="49"/>
    <n v="3"/>
    <n v="10269.459999999999"/>
    <s v="tier - 3"/>
    <s v="tier - 3"/>
    <s v="R1012"/>
  </r>
  <r>
    <s v="ID1103"/>
    <s v=" Mr"/>
    <s v="Carver"/>
    <s v="  Brian A."/>
    <n v="28.69"/>
    <n v="7.45"/>
    <s v="No"/>
    <s v="No"/>
    <s v="No"/>
    <n v="2"/>
    <x v="1"/>
    <x v="1"/>
    <x v="0"/>
    <s v="5-Sep-1973"/>
    <n v="49"/>
    <n v="3"/>
    <n v="10264.44"/>
    <s v="tier - 3"/>
    <s v="tier - 2"/>
    <s v="R1012"/>
  </r>
  <r>
    <s v="ID1104"/>
    <s v=" Ms"/>
    <s v="Borror"/>
    <s v="  Kaitlin R."/>
    <n v="31.28"/>
    <n v="6.94"/>
    <s v="yes"/>
    <s v="No"/>
    <s v="No"/>
    <n v="1"/>
    <x v="1"/>
    <x v="0"/>
    <x v="0"/>
    <s v="15-Aug-1975"/>
    <n v="47"/>
    <n v="1"/>
    <n v="10259.129999999999"/>
    <s v="tier - 3"/>
    <s v="tier - 2"/>
    <s v="R1011"/>
  </r>
  <r>
    <s v="ID1105"/>
    <s v=" Mr"/>
    <s v="Saad"/>
    <s v="  Mohammad"/>
    <n v="30.21"/>
    <n v="7.83"/>
    <s v="No"/>
    <s v="No"/>
    <s v="No"/>
    <n v="0"/>
    <x v="1"/>
    <x v="0"/>
    <x v="0"/>
    <s v="23-Sep-1968"/>
    <n v="54"/>
    <n v="0"/>
    <n v="10231.5"/>
    <s v="tier - 3"/>
    <s v="tier - 1"/>
    <s v="R1012"/>
  </r>
  <r>
    <s v="ID1106"/>
    <s v=" Mr"/>
    <s v="Paul"/>
    <s v="  Charlie"/>
    <n v="38.28"/>
    <n v="10.17"/>
    <s v="yes"/>
    <s v="No"/>
    <s v="No"/>
    <n v="0"/>
    <x v="1"/>
    <x v="0"/>
    <x v="0"/>
    <s v="28-Jun-1967"/>
    <n v="55"/>
    <n v="0"/>
    <n v="10226.280000000001"/>
    <s v="tier - 3"/>
    <s v="tier - 3"/>
    <s v="R1013"/>
  </r>
  <r>
    <s v="ID1107"/>
    <s v=" Mr"/>
    <s v="Trail"/>
    <s v="  Brent"/>
    <n v="29.9"/>
    <n v="8.9600000000000009"/>
    <s v="yes"/>
    <s v="No"/>
    <s v="No"/>
    <n v="0"/>
    <x v="1"/>
    <x v="1"/>
    <x v="0"/>
    <s v="26-Sep-1967"/>
    <n v="55"/>
    <n v="0"/>
    <n v="10214.64"/>
    <s v="tier - 3"/>
    <s v="tier - 2"/>
    <s v="R1011"/>
  </r>
  <r>
    <s v="ID1108"/>
    <s v=" Ms"/>
    <s v="Benton"/>
    <s v="  Kelli M"/>
    <n v="23.18"/>
    <n v="6.96"/>
    <s v="yes"/>
    <s v="No"/>
    <s v="No"/>
    <n v="2"/>
    <x v="1"/>
    <x v="2"/>
    <x v="0"/>
    <s v="24-Dec-1970"/>
    <n v="52"/>
    <n v="0"/>
    <n v="10197.77"/>
    <s v="tier - 3"/>
    <s v="tier - 1"/>
    <s v="R1024"/>
  </r>
  <r>
    <s v="ID1109"/>
    <s v=" Mrs"/>
    <s v="Bauman"/>
    <s v="  Sheridan H"/>
    <n v="33.020000000000003"/>
    <n v="5.07"/>
    <s v="yes"/>
    <s v="No"/>
    <s v="No"/>
    <n v="0"/>
    <x v="1"/>
    <x v="0"/>
    <x v="2"/>
    <s v="16-Oct-1985"/>
    <n v="37"/>
    <n v="3"/>
    <n v="10191.82"/>
    <s v="tier - 3"/>
    <s v="tier - 2"/>
    <s v="R1026"/>
  </r>
  <r>
    <s v="ID1110"/>
    <s v=" Mrs"/>
    <s v="Bakula"/>
    <s v="  Sarah M."/>
    <n v="27.29"/>
    <n v="5.85"/>
    <s v="No"/>
    <s v="No"/>
    <s v="No"/>
    <n v="2"/>
    <x v="1"/>
    <x v="1"/>
    <x v="1"/>
    <s v="10-Jul-1972"/>
    <n v="50"/>
    <n v="0"/>
    <n v="10160.870000000001"/>
    <s v="tier - 3"/>
    <s v="tier - 3"/>
    <s v="R1025"/>
  </r>
  <r>
    <s v="ID1111"/>
    <s v=" Ms"/>
    <s v="Edwards"/>
    <s v="  Jennifer"/>
    <n v="23.18"/>
    <n v="10.56"/>
    <s v="No"/>
    <s v="No"/>
    <s v="No"/>
    <n v="2"/>
    <x v="1"/>
    <x v="2"/>
    <x v="0"/>
    <s v="13-Oct-1973"/>
    <n v="49"/>
    <n v="2"/>
    <n v="10156.780000000001"/>
    <s v="tier - 3"/>
    <s v="tier - 2"/>
    <s v="R1012"/>
  </r>
  <r>
    <s v="ID1112"/>
    <s v=" Mrs"/>
    <s v="Davis"/>
    <s v="  Laura J"/>
    <n v="32.659999999999997"/>
    <n v="8.92"/>
    <s v="yes"/>
    <s v="No"/>
    <s v="No"/>
    <n v="0"/>
    <x v="1"/>
    <x v="0"/>
    <x v="0"/>
    <s v="12-Jun-1981"/>
    <n v="41"/>
    <n v="1"/>
    <n v="10146.129999999999"/>
    <s v="tier - 3"/>
    <s v="tier - 1"/>
    <s v="R1025"/>
  </r>
  <r>
    <s v="ID1113"/>
    <s v=" Mr"/>
    <s v="Weiler"/>
    <s v="  Thomas"/>
    <n v="30.78"/>
    <n v="8.6300000000000008"/>
    <s v="No"/>
    <s v="No"/>
    <s v="No"/>
    <n v="0"/>
    <x v="1"/>
    <x v="0"/>
    <x v="0"/>
    <s v="30-Dec-1974"/>
    <n v="48"/>
    <n v="3"/>
    <n v="10141.14"/>
    <s v="tier - 3"/>
    <s v="tier - 1"/>
    <s v="R1016"/>
  </r>
  <r>
    <s v="ID1114"/>
    <s v=" Ms"/>
    <s v="Schaaf"/>
    <s v="  Gisele"/>
    <n v="47.2"/>
    <n v="6.29"/>
    <s v="yes"/>
    <s v="No"/>
    <s v="Yes"/>
    <n v="1"/>
    <x v="1"/>
    <x v="0"/>
    <x v="1"/>
    <s v="5-Sep-1997"/>
    <n v="25"/>
    <n v="0"/>
    <n v="10139.84"/>
    <s v="tier - 3"/>
    <s v="tier - 2"/>
    <s v="R1012"/>
  </r>
  <r>
    <s v="ID1115"/>
    <s v=" Ms"/>
    <s v="Sack"/>
    <s v="  Myra L"/>
    <n v="31.6"/>
    <n v="5.75"/>
    <s v="No"/>
    <s v="No"/>
    <s v="No"/>
    <n v="2"/>
    <x v="1"/>
    <x v="0"/>
    <x v="1"/>
    <s v="16-Nov-1972"/>
    <n v="50"/>
    <n v="2"/>
    <n v="10118.42"/>
    <s v="tier - 3"/>
    <s v="tier - 3"/>
    <s v="R1011"/>
  </r>
  <r>
    <s v="ID1116"/>
    <s v=" Ms"/>
    <s v="Chenard"/>
    <s v="  Melissa M."/>
    <n v="33.914999999999999"/>
    <n v="6.66"/>
    <s v="yes"/>
    <s v="No"/>
    <s v="No"/>
    <n v="1"/>
    <x v="1"/>
    <x v="0"/>
    <x v="0"/>
    <s v="2-Jul-1975"/>
    <n v="47"/>
    <n v="3"/>
    <n v="10115.01"/>
    <s v="tier - 3"/>
    <s v="tier - 3"/>
    <s v="R1012"/>
  </r>
  <r>
    <s v="ID1117"/>
    <s v=" Ms"/>
    <s v="Williamson"/>
    <s v="  Eleanor F."/>
    <n v="23.54"/>
    <n v="5.0999999999999996"/>
    <s v="No"/>
    <s v="No"/>
    <s v="No"/>
    <n v="2"/>
    <x v="1"/>
    <x v="2"/>
    <x v="2"/>
    <s v="8-Aug-1972"/>
    <n v="50"/>
    <n v="2"/>
    <n v="10107.219999999999"/>
    <s v="tier - 3"/>
    <s v="tier - 1"/>
    <s v="R1013"/>
  </r>
  <r>
    <s v="ID1118"/>
    <s v=" Ms"/>
    <s v="Dollas"/>
    <s v="  Elizabeth"/>
    <n v="27.074999999999999"/>
    <n v="4.41"/>
    <s v="No"/>
    <s v="No"/>
    <s v="No"/>
    <n v="2"/>
    <x v="1"/>
    <x v="1"/>
    <x v="2"/>
    <s v="19-Oct-1972"/>
    <n v="50"/>
    <n v="1"/>
    <n v="10106.129999999999"/>
    <s v="tier - 3"/>
    <s v="tier - 1"/>
    <s v="R1024"/>
  </r>
  <r>
    <s v="ID1119"/>
    <s v=" Mr"/>
    <s v="Sprague"/>
    <s v="  Kenneth"/>
    <n v="25.8"/>
    <n v="5.52"/>
    <s v="yes"/>
    <s v="No"/>
    <s v="No"/>
    <n v="0"/>
    <x v="1"/>
    <x v="1"/>
    <x v="2"/>
    <s v="19-Dec-1976"/>
    <n v="46"/>
    <n v="5"/>
    <n v="10096.969999999999"/>
    <s v="tier - 3"/>
    <s v="tier - 2"/>
    <s v="R1011"/>
  </r>
  <r>
    <s v="ID1120"/>
    <s v=" Mr"/>
    <s v="Michell"/>
    <s v="  Robert G."/>
    <n v="36.1"/>
    <n v="4.62"/>
    <s v="yes"/>
    <s v="No"/>
    <s v="Yes"/>
    <n v="1"/>
    <x v="1"/>
    <x v="0"/>
    <x v="2"/>
    <s v="3-Jul-1969"/>
    <n v="53"/>
    <n v="1"/>
    <n v="10085.85"/>
    <s v="tier - 3"/>
    <s v="tier - 3"/>
    <s v="R1011"/>
  </r>
  <r>
    <s v="ID1121"/>
    <s v=" Mr"/>
    <s v="Datwyler"/>
    <s v="  Thomas C."/>
    <n v="30.495000000000001"/>
    <n v="5.74"/>
    <s v="yes"/>
    <s v="No"/>
    <s v="Yes"/>
    <n v="1"/>
    <x v="1"/>
    <x v="0"/>
    <x v="1"/>
    <s v="27-Oct-1969"/>
    <n v="53"/>
    <n v="0"/>
    <n v="10072.06"/>
    <s v="tier - 3"/>
    <s v="tier - 1"/>
    <s v="R1017"/>
  </r>
  <r>
    <s v="ID1122"/>
    <s v=" Mr"/>
    <s v="Mead"/>
    <s v="  Matthew J."/>
    <n v="21.4"/>
    <n v="6.3"/>
    <s v="yes"/>
    <s v="No"/>
    <s v="Yes"/>
    <n v="1"/>
    <x v="1"/>
    <x v="2"/>
    <x v="1"/>
    <s v="22-Aug-1969"/>
    <n v="53"/>
    <n v="1"/>
    <n v="10065.41"/>
    <s v="tier - 3"/>
    <s v="tier - 2"/>
    <s v="R1011"/>
  </r>
  <r>
    <s v="ID1123"/>
    <s v=" Ms"/>
    <s v="Kennedy"/>
    <s v="  Mallory D."/>
    <n v="32.299999999999997"/>
    <n v="10.27"/>
    <s v="No"/>
    <s v="No"/>
    <s v="No"/>
    <n v="0"/>
    <x v="1"/>
    <x v="0"/>
    <x v="0"/>
    <s v="30-Aug-1974"/>
    <n v="48"/>
    <n v="2"/>
    <n v="10043.25"/>
    <s v="tier - 3"/>
    <s v="tier - 2"/>
    <s v="R1024"/>
  </r>
  <r>
    <s v="ID1124"/>
    <s v=" Mr"/>
    <s v="Czech"/>
    <s v="  Christopher D."/>
    <n v="29.78"/>
    <n v="5.85"/>
    <s v="No"/>
    <s v="No"/>
    <s v="Yes"/>
    <n v="1"/>
    <x v="1"/>
    <x v="1"/>
    <x v="1"/>
    <s v="28-Dec-1979"/>
    <n v="43"/>
    <n v="2"/>
    <n v="10027.15"/>
    <s v="tier - 3"/>
    <s v="tier - 1"/>
    <s v="R1021"/>
  </r>
  <r>
    <s v="ID1125"/>
    <s v=" Mrs"/>
    <s v="O'Brien"/>
    <s v="  Jamie"/>
    <n v="34.76"/>
    <n v="5.92"/>
    <s v="yes"/>
    <s v="No"/>
    <s v="No"/>
    <n v="1"/>
    <x v="1"/>
    <x v="0"/>
    <x v="1"/>
    <s v="3-Jul-1988"/>
    <n v="34"/>
    <n v="3"/>
    <n v="10011.44"/>
    <s v="tier - 3"/>
    <s v="tier - 3"/>
    <s v="R1026"/>
  </r>
  <r>
    <s v="ID1126"/>
    <s v=" Ms"/>
    <s v="Bachman"/>
    <s v="  Ariell"/>
    <n v="18.335000000000001"/>
    <n v="10.01"/>
    <s v="yes"/>
    <s v="No"/>
    <s v="No"/>
    <n v="2"/>
    <x v="1"/>
    <x v="3"/>
    <x v="0"/>
    <s v="11-Aug-1970"/>
    <n v="52"/>
    <n v="0"/>
    <n v="9991.0400000000009"/>
    <s v="tier - 2"/>
    <s v="tier - 3"/>
    <s v="R1012"/>
  </r>
  <r>
    <s v="ID1127"/>
    <s v=" Mr"/>
    <s v="Bednar"/>
    <s v="  Christopher"/>
    <n v="32.299999999999997"/>
    <n v="9.59"/>
    <s v="No"/>
    <s v="No"/>
    <s v="No"/>
    <n v="0"/>
    <x v="1"/>
    <x v="0"/>
    <x v="0"/>
    <s v="6-Oct-1971"/>
    <n v="51"/>
    <n v="1"/>
    <n v="9964.06"/>
    <s v="tier - 2"/>
    <s v="tier - 2"/>
    <s v="R1019"/>
  </r>
  <r>
    <s v="ID1128"/>
    <s v=" Mr"/>
    <s v="Daye"/>
    <s v="  Ryan"/>
    <n v="27.74"/>
    <n v="10.37"/>
    <s v="No"/>
    <s v="No"/>
    <s v="No"/>
    <n v="0"/>
    <x v="1"/>
    <x v="1"/>
    <x v="0"/>
    <s v="26-Dec-1971"/>
    <n v="51"/>
    <n v="1"/>
    <n v="9957.7199999999993"/>
    <s v="tier - 2"/>
    <s v="tier - 3"/>
    <s v="R1018"/>
  </r>
  <r>
    <s v="ID1129"/>
    <s v=" Mr"/>
    <s v="Clarke"/>
    <s v="  Thomas B."/>
    <n v="24"/>
    <n v="4.01"/>
    <s v="yes"/>
    <s v="No"/>
    <s v="No"/>
    <n v="1"/>
    <x v="1"/>
    <x v="2"/>
    <x v="2"/>
    <s v="11-Sep-1964"/>
    <n v="58"/>
    <n v="0"/>
    <n v="9933.44"/>
    <s v="tier - 3"/>
    <s v="tier - 3"/>
    <s v="R1013"/>
  </r>
  <r>
    <s v="ID1130"/>
    <s v=" Ms"/>
    <s v="Koren"/>
    <s v="  Katie"/>
    <n v="31.78"/>
    <n v="4.24"/>
    <s v="yes"/>
    <s v="No"/>
    <s v="Yes"/>
    <n v="1"/>
    <x v="1"/>
    <x v="0"/>
    <x v="2"/>
    <s v="3-Dec-1983"/>
    <n v="39"/>
    <n v="3"/>
    <n v="9931.9599999999991"/>
    <s v="tier - 2"/>
    <s v="tier - 2"/>
    <s v="R1012"/>
  </r>
  <r>
    <s v="ID1131"/>
    <s v=" Mrs"/>
    <s v="Kuramoto"/>
    <s v="  Rachelle L"/>
    <n v="32.25"/>
    <n v="5.36"/>
    <s v="yes"/>
    <s v="No"/>
    <s v="No"/>
    <n v="0"/>
    <x v="1"/>
    <x v="0"/>
    <x v="2"/>
    <s v="19-Aug-1985"/>
    <n v="37"/>
    <n v="3"/>
    <n v="9930.64"/>
    <s v="tier - 2"/>
    <s v="tier - 3"/>
    <s v="R1025"/>
  </r>
  <r>
    <s v="ID1132"/>
    <s v=" Ms"/>
    <s v="Lynn"/>
    <s v="  Colleen"/>
    <n v="30.114999999999998"/>
    <n v="4.99"/>
    <s v="No"/>
    <s v="No"/>
    <s v="No"/>
    <n v="2"/>
    <x v="1"/>
    <x v="0"/>
    <x v="2"/>
    <s v="14-Sep-1972"/>
    <n v="50"/>
    <n v="1"/>
    <n v="9910.36"/>
    <s v="tier - 2"/>
    <s v="tier - 3"/>
    <s v="R1012"/>
  </r>
  <r>
    <s v="ID1133"/>
    <s v=" Mr"/>
    <s v="Dierksen"/>
    <s v="  Gregory A"/>
    <n v="22.41"/>
    <n v="8.68"/>
    <s v="No"/>
    <s v="No"/>
    <s v="No"/>
    <n v="0"/>
    <x v="1"/>
    <x v="2"/>
    <x v="0"/>
    <s v="17-Aug-1962"/>
    <n v="60"/>
    <n v="0"/>
    <n v="9907.83"/>
    <s v="tier - 3"/>
    <s v="tier - 2"/>
    <s v="R1013"/>
  </r>
  <r>
    <s v="ID1134"/>
    <s v=" Ms"/>
    <s v="Zoeller"/>
    <s v="  Lara"/>
    <n v="45.72"/>
    <n v="4.2300000000000004"/>
    <s v="yes"/>
    <s v="No"/>
    <s v="No"/>
    <n v="0"/>
    <x v="1"/>
    <x v="0"/>
    <x v="2"/>
    <s v="8-Jul-1996"/>
    <n v="26"/>
    <n v="0"/>
    <n v="9894.69"/>
    <s v="tier - 2"/>
    <s v="tier - 3"/>
    <s v="R1012"/>
  </r>
  <r>
    <s v="ID1135"/>
    <s v=" Ms"/>
    <s v="Flesch"/>
    <s v="  Megan"/>
    <n v="25"/>
    <n v="5.32"/>
    <s v="yes"/>
    <s v="No"/>
    <s v="No"/>
    <n v="2"/>
    <x v="1"/>
    <x v="1"/>
    <x v="2"/>
    <s v="5-Nov-1966"/>
    <n v="56"/>
    <n v="0"/>
    <n v="9890.23"/>
    <s v="tier - 3"/>
    <s v="tier - 3"/>
    <s v="R1013"/>
  </r>
  <r>
    <s v="ID1136"/>
    <s v=" Ms"/>
    <s v="Maltby"/>
    <s v="  Sara"/>
    <n v="39.5"/>
    <n v="6.66"/>
    <s v="No"/>
    <s v="No"/>
    <s v="No"/>
    <n v="0"/>
    <x v="1"/>
    <x v="0"/>
    <x v="0"/>
    <s v="8-Nov-1971"/>
    <n v="51"/>
    <n v="1"/>
    <n v="9880.07"/>
    <s v="tier - 2"/>
    <s v="tier - 3"/>
    <s v="R1011"/>
  </r>
  <r>
    <s v="ID1137"/>
    <s v=" Ms"/>
    <s v="Custance"/>
    <s v="  Lucie J."/>
    <n v="37.729999999999997"/>
    <n v="7.4"/>
    <s v="No"/>
    <s v="No"/>
    <s v="No"/>
    <n v="0"/>
    <x v="1"/>
    <x v="0"/>
    <x v="0"/>
    <s v="3-Oct-1971"/>
    <n v="51"/>
    <n v="1"/>
    <n v="9877.61"/>
    <s v="tier - 2"/>
    <s v="tier - 1"/>
    <s v="R1013"/>
  </r>
  <r>
    <s v="ID1138"/>
    <s v=" Ms"/>
    <s v="Choi"/>
    <s v="  Elizabeth S."/>
    <n v="40.659999999999997"/>
    <n v="10.08"/>
    <s v="No"/>
    <s v="No"/>
    <s v="No"/>
    <n v="0"/>
    <x v="1"/>
    <x v="0"/>
    <x v="0"/>
    <s v="3-Jul-1971"/>
    <n v="51"/>
    <n v="0"/>
    <n v="9875.68"/>
    <s v="tier - 2"/>
    <s v="tier - 3"/>
    <s v="R1024"/>
  </r>
  <r>
    <s v="ID1139"/>
    <s v=" Ms"/>
    <s v="Barnett"/>
    <s v="  Carma S"/>
    <n v="34.200000000000003"/>
    <n v="8.58"/>
    <s v="No"/>
    <s v="No"/>
    <s v="No"/>
    <n v="0"/>
    <x v="1"/>
    <x v="0"/>
    <x v="0"/>
    <s v="22-Dec-1971"/>
    <n v="51"/>
    <n v="1"/>
    <n v="9872.7000000000007"/>
    <s v="tier - 2"/>
    <s v="tier - 2"/>
    <s v="R1011"/>
  </r>
  <r>
    <s v="ID1140"/>
    <s v=" Mr"/>
    <s v="Proulx"/>
    <s v="  Ryan"/>
    <n v="46.51"/>
    <n v="5.84"/>
    <s v="No"/>
    <s v="No"/>
    <s v="No"/>
    <n v="1"/>
    <x v="1"/>
    <x v="0"/>
    <x v="1"/>
    <s v="6-Jul-1998"/>
    <n v="24"/>
    <n v="0"/>
    <n v="9870.59"/>
    <s v="tier - 2"/>
    <s v="tier - 2"/>
    <s v="R1023"/>
  </r>
  <r>
    <s v="ID1141"/>
    <s v=" Mr"/>
    <s v="Hamilton"/>
    <s v="  Daniel"/>
    <n v="28.88"/>
    <n v="4.8600000000000003"/>
    <s v="yes"/>
    <s v="No"/>
    <s v="Yes"/>
    <n v="1"/>
    <x v="1"/>
    <x v="1"/>
    <x v="2"/>
    <s v="13-Aug-1969"/>
    <n v="53"/>
    <n v="0"/>
    <n v="9869.81"/>
    <s v="tier - 3"/>
    <s v="tier - 3"/>
    <s v="R1012"/>
  </r>
  <r>
    <s v="ID1142"/>
    <s v=" Ms"/>
    <s v="Lundine"/>
    <s v="  Sarah"/>
    <n v="33.914999999999999"/>
    <n v="11.52"/>
    <s v="No"/>
    <s v="No"/>
    <s v="No"/>
    <n v="0"/>
    <x v="1"/>
    <x v="0"/>
    <x v="0"/>
    <s v="9-Nov-1971"/>
    <n v="51"/>
    <n v="0"/>
    <n v="9866.2999999999993"/>
    <s v="tier - 2"/>
    <s v="tier - 3"/>
    <s v="R1024"/>
  </r>
  <r>
    <s v="ID1143"/>
    <s v=" Mr"/>
    <s v="Paullin"/>
    <s v="  Matthew J"/>
    <n v="24.32"/>
    <n v="6.15"/>
    <s v="yes"/>
    <s v="No"/>
    <s v="Yes"/>
    <n v="1"/>
    <x v="1"/>
    <x v="2"/>
    <x v="1"/>
    <s v="20-Oct-1969"/>
    <n v="53"/>
    <n v="0"/>
    <n v="9863.4699999999993"/>
    <s v="tier - 3"/>
    <s v="tier - 3"/>
    <s v="R1012"/>
  </r>
  <r>
    <s v="ID1144"/>
    <s v=" Ms"/>
    <s v="Delucia"/>
    <s v="  Francesca"/>
    <n v="25.8"/>
    <n v="9.94"/>
    <s v="No"/>
    <s v="No"/>
    <s v="No"/>
    <n v="0"/>
    <x v="1"/>
    <x v="1"/>
    <x v="0"/>
    <s v="17-Jul-1971"/>
    <n v="51"/>
    <n v="1"/>
    <n v="9861.0300000000007"/>
    <s v="tier - 2"/>
    <s v="tier - 2"/>
    <s v="R1011"/>
  </r>
  <r>
    <s v="ID1145"/>
    <s v=" Ms"/>
    <s v="Valentine"/>
    <s v="  Nicole"/>
    <n v="21.56"/>
    <n v="10.56"/>
    <s v="No"/>
    <s v="No"/>
    <s v="No"/>
    <n v="0"/>
    <x v="1"/>
    <x v="2"/>
    <x v="0"/>
    <s v="23-Oct-1971"/>
    <n v="51"/>
    <n v="1"/>
    <n v="9855.1299999999992"/>
    <s v="tier - 2"/>
    <s v="tier - 3"/>
    <s v="R1013"/>
  </r>
  <r>
    <s v="ID1146"/>
    <s v=" Mr"/>
    <s v="Mohara"/>
    <s v="  Toshiyuki"/>
    <n v="31.6"/>
    <n v="6.79"/>
    <s v="No"/>
    <s v="No"/>
    <s v="No"/>
    <n v="0"/>
    <x v="1"/>
    <x v="0"/>
    <x v="0"/>
    <s v="4-Nov-1968"/>
    <n v="54"/>
    <n v="0"/>
    <n v="9850.43"/>
    <s v="tier - 3"/>
    <s v="tier - 3"/>
    <s v="R1011"/>
  </r>
  <r>
    <s v="ID1147"/>
    <s v=" Mr"/>
    <s v="Fairbrother"/>
    <s v="  Tom L."/>
    <n v="42.93"/>
    <n v="4.8"/>
    <s v="No"/>
    <s v="No"/>
    <s v="No"/>
    <n v="1"/>
    <x v="1"/>
    <x v="0"/>
    <x v="2"/>
    <s v="13-Aug-1992"/>
    <n v="30"/>
    <n v="0"/>
    <n v="9844.4500000000007"/>
    <s v="tier - 2"/>
    <s v="tier - 1"/>
    <s v="R1012"/>
  </r>
  <r>
    <s v="ID1148"/>
    <s v=" Mr"/>
    <s v="Fagan"/>
    <s v="  Brian"/>
    <n v="26.72"/>
    <n v="5.75"/>
    <s v="No"/>
    <s v="No"/>
    <s v="No"/>
    <n v="2"/>
    <x v="1"/>
    <x v="1"/>
    <x v="1"/>
    <s v="26-Sep-1972"/>
    <n v="50"/>
    <n v="0"/>
    <n v="9836.2099999999991"/>
    <s v="tier - 2"/>
    <s v="tier - 3"/>
    <s v="R1021"/>
  </r>
  <r>
    <s v="ID1149"/>
    <s v=" Mr"/>
    <s v="Toth"/>
    <s v="  Matthew"/>
    <n v="26.67"/>
    <n v="5.81"/>
    <s v="No"/>
    <s v="No"/>
    <s v="No"/>
    <n v="2"/>
    <x v="1"/>
    <x v="1"/>
    <x v="1"/>
    <s v="28-Jun-1972"/>
    <n v="50"/>
    <n v="0"/>
    <n v="9819.25"/>
    <s v="tier - 2"/>
    <s v="tier - 2"/>
    <s v="R1021"/>
  </r>
  <r>
    <s v="ID1150"/>
    <s v=" Ms"/>
    <s v="Guinn"/>
    <s v="  Julee"/>
    <n v="42.68"/>
    <n v="9.2799999999999994"/>
    <s v="No"/>
    <s v="No"/>
    <s v="No"/>
    <n v="2"/>
    <x v="1"/>
    <x v="0"/>
    <x v="0"/>
    <s v="17-Sep-1973"/>
    <n v="49"/>
    <n v="2"/>
    <n v="9800.89"/>
    <s v="tier - 2"/>
    <s v="tier - 1"/>
    <s v="R1013"/>
  </r>
  <r>
    <s v="ID1151"/>
    <s v=" Mr"/>
    <s v="Rogers"/>
    <s v="  Christopher M."/>
    <n v="24.31"/>
    <n v="6.37"/>
    <s v="No"/>
    <s v="No"/>
    <s v="No"/>
    <n v="0"/>
    <x v="1"/>
    <x v="2"/>
    <x v="1"/>
    <s v="7-Jun-1977"/>
    <n v="46"/>
    <n v="5"/>
    <n v="9788.8700000000008"/>
    <s v="tier - 3"/>
    <s v="tier - 2"/>
    <s v="R1013"/>
  </r>
  <r>
    <s v="ID1152"/>
    <s v=" Mr"/>
    <s v="Diviney"/>
    <s v="  Ciaran"/>
    <n v="44.75"/>
    <n v="5.09"/>
    <s v="yes"/>
    <s v="No"/>
    <s v="No"/>
    <n v="0"/>
    <x v="1"/>
    <x v="0"/>
    <x v="2"/>
    <s v="8-Aug-1996"/>
    <n v="26"/>
    <n v="0"/>
    <n v="9787.32"/>
    <s v="tier - 2"/>
    <s v="tier - 3"/>
    <s v="R1023"/>
  </r>
  <r>
    <s v="ID1153"/>
    <s v=" Ms"/>
    <s v="Marlatt"/>
    <s v="  Kara"/>
    <n v="30.78"/>
    <n v="7.94"/>
    <s v="No"/>
    <s v="No"/>
    <s v="No"/>
    <n v="2"/>
    <x v="1"/>
    <x v="0"/>
    <x v="0"/>
    <s v="7-Jul-1973"/>
    <n v="49"/>
    <n v="1"/>
    <n v="9778.35"/>
    <s v="tier - 2"/>
    <s v="tier - 2"/>
    <s v="R1024"/>
  </r>
  <r>
    <s v="ID1154"/>
    <s v=" Ms"/>
    <s v="Ohler"/>
    <s v="  Makie"/>
    <n v="21.86"/>
    <n v="10.95"/>
    <s v="No"/>
    <s v="No"/>
    <s v="No"/>
    <n v="0"/>
    <x v="1"/>
    <x v="2"/>
    <x v="0"/>
    <s v="5-Sep-1965"/>
    <n v="57"/>
    <n v="0"/>
    <n v="9764.08"/>
    <s v="tier - 3"/>
    <s v="tier - 1"/>
    <s v="R1012"/>
  </r>
  <r>
    <s v="ID1155"/>
    <s v=" Ms"/>
    <s v="Mossler"/>
    <s v="  Emily E"/>
    <n v="49.09"/>
    <n v="6.3"/>
    <s v="yes"/>
    <s v="No"/>
    <s v="No"/>
    <n v="0"/>
    <x v="1"/>
    <x v="0"/>
    <x v="1"/>
    <s v="14-Jul-2001"/>
    <n v="21"/>
    <n v="0"/>
    <n v="9753.49"/>
    <s v="tier - 2"/>
    <s v="tier - 2"/>
    <s v="R1012"/>
  </r>
  <r>
    <s v="ID1156"/>
    <s v=" Mr"/>
    <s v="Segall"/>
    <s v="  Cary"/>
    <n v="47.74"/>
    <n v="8.0500000000000007"/>
    <s v="yes"/>
    <s v="No"/>
    <s v="No"/>
    <n v="2"/>
    <x v="1"/>
    <x v="0"/>
    <x v="0"/>
    <s v="4-Jul-1970"/>
    <n v="52"/>
    <n v="1"/>
    <n v="9748.91"/>
    <s v="tier - 2"/>
    <s v="tier - 1"/>
    <s v="R1013"/>
  </r>
  <r>
    <s v="ID1157"/>
    <s v=" Mr"/>
    <s v="Sprieser"/>
    <s v="  Steven"/>
    <n v="30.2"/>
    <n v="9.8800000000000008"/>
    <s v="yes"/>
    <s v="No"/>
    <s v="No"/>
    <n v="2"/>
    <x v="1"/>
    <x v="0"/>
    <x v="0"/>
    <s v="18-Aug-1970"/>
    <n v="52"/>
    <n v="1"/>
    <n v="9724.5300000000007"/>
    <s v="tier - 3"/>
    <s v="tier - 1"/>
    <s v="R1011"/>
  </r>
  <r>
    <s v="ID1158"/>
    <s v=" Mr"/>
    <s v="Blanco"/>
    <s v="  Jose Antonio Sr."/>
    <n v="33.25"/>
    <n v="7.42"/>
    <s v="yes"/>
    <s v="No"/>
    <s v="No"/>
    <n v="2"/>
    <x v="1"/>
    <x v="0"/>
    <x v="0"/>
    <s v="12-Sep-1970"/>
    <n v="52"/>
    <n v="0"/>
    <n v="9722.77"/>
    <s v="tier - 3"/>
    <s v="tier - 1"/>
    <s v="R1016"/>
  </r>
  <r>
    <s v="ID1159"/>
    <s v=" Ms"/>
    <s v="Sheptock"/>
    <s v="  Tatiana"/>
    <n v="26.6"/>
    <n v="8.4499999999999993"/>
    <s v="yes"/>
    <s v="No"/>
    <s v="No"/>
    <n v="1"/>
    <x v="1"/>
    <x v="1"/>
    <x v="0"/>
    <s v="27-Jun-1975"/>
    <n v="47"/>
    <n v="2"/>
    <n v="9715.84"/>
    <s v="tier - 2"/>
    <s v="tier - 1"/>
    <s v="R1024"/>
  </r>
  <r>
    <s v="ID1160"/>
    <s v=" Mr"/>
    <s v="Chruniak"/>
    <s v="  Dan T."/>
    <n v="26.35"/>
    <n v="6.21"/>
    <s v="No"/>
    <s v="No"/>
    <s v="No"/>
    <n v="2"/>
    <x v="1"/>
    <x v="1"/>
    <x v="1"/>
    <s v="10-Jul-1972"/>
    <n v="50"/>
    <n v="0"/>
    <n v="9710.7099999999991"/>
    <s v="tier - 2"/>
    <s v="tier - 1"/>
    <s v="R1021"/>
  </r>
  <r>
    <s v="ID1161"/>
    <s v=" Ms"/>
    <s v="Miller"/>
    <s v="  Liisa A."/>
    <n v="39.994999999999997"/>
    <n v="4.6500000000000004"/>
    <s v="No"/>
    <s v="No"/>
    <s v="No"/>
    <n v="0"/>
    <x v="1"/>
    <x v="0"/>
    <x v="2"/>
    <s v="19-Sep-1977"/>
    <n v="45"/>
    <n v="3"/>
    <n v="9704.67"/>
    <s v="tier - 2"/>
    <s v="tier - 3"/>
    <s v="R1024"/>
  </r>
  <r>
    <s v="ID1162"/>
    <s v=" Ms"/>
    <s v="Theis"/>
    <s v="  Kathryn E."/>
    <n v="22.92"/>
    <n v="5.87"/>
    <s v="yes"/>
    <s v="No"/>
    <s v="No"/>
    <n v="1"/>
    <x v="1"/>
    <x v="2"/>
    <x v="1"/>
    <s v="7-Nov-1964"/>
    <n v="58"/>
    <n v="0"/>
    <n v="9698.42"/>
    <s v="tier - 3"/>
    <s v="tier - 3"/>
    <s v="R1013"/>
  </r>
  <r>
    <s v="ID1163"/>
    <s v=" Mr"/>
    <s v="Sadler"/>
    <s v="  Maxwell"/>
    <n v="24.78"/>
    <n v="4.24"/>
    <s v="yes"/>
    <s v="No"/>
    <s v="No"/>
    <n v="2"/>
    <x v="1"/>
    <x v="2"/>
    <x v="2"/>
    <s v="16-Sep-1966"/>
    <n v="56"/>
    <n v="0"/>
    <n v="9684.2900000000009"/>
    <s v="tier - 3"/>
    <s v="tier - 2"/>
    <s v="R1013"/>
  </r>
  <r>
    <s v="ID1164"/>
    <s v=" Ms"/>
    <s v="Auger"/>
    <s v="  Pascale"/>
    <n v="34.07"/>
    <n v="7.81"/>
    <s v="yes"/>
    <s v="No"/>
    <s v="No"/>
    <n v="0"/>
    <x v="1"/>
    <x v="0"/>
    <x v="0"/>
    <s v="8-Aug-1981"/>
    <n v="41"/>
    <n v="1"/>
    <n v="9664.34"/>
    <s v="tier - 2"/>
    <s v="tier - 3"/>
    <s v="R1011"/>
  </r>
  <r>
    <s v="ID1165"/>
    <s v=" Ms"/>
    <s v="Steadman"/>
    <s v="  Becca"/>
    <n v="30.14"/>
    <n v="9.85"/>
    <s v="No"/>
    <s v="No"/>
    <s v="No"/>
    <n v="0"/>
    <x v="1"/>
    <x v="0"/>
    <x v="0"/>
    <s v="8-Jul-1974"/>
    <n v="48"/>
    <n v="0"/>
    <n v="9653.81"/>
    <s v="tier - 2"/>
    <s v="tier - 2"/>
    <s v="R1011"/>
  </r>
  <r>
    <s v="ID1166"/>
    <s v=" Ms"/>
    <s v="McCarron"/>
    <s v="  Grace"/>
    <n v="18.05"/>
    <n v="6.94"/>
    <s v="No"/>
    <s v="No"/>
    <s v="No"/>
    <n v="0"/>
    <x v="1"/>
    <x v="3"/>
    <x v="0"/>
    <s v="19-Jul-1971"/>
    <n v="51"/>
    <n v="0"/>
    <n v="9644.25"/>
    <s v="tier - 2"/>
    <s v="tier - 1"/>
    <s v="R1012"/>
  </r>
  <r>
    <s v="ID1167"/>
    <s v=" Ms"/>
    <s v="Roecker"/>
    <s v="  Samantha"/>
    <n v="37.4"/>
    <n v="11.3"/>
    <s v="yes"/>
    <s v="No"/>
    <s v="No"/>
    <n v="2"/>
    <x v="1"/>
    <x v="0"/>
    <x v="0"/>
    <s v="30-Sep-1970"/>
    <n v="52"/>
    <n v="0"/>
    <n v="9634.5400000000009"/>
    <s v="tier - 2"/>
    <s v="tier - 2"/>
    <s v="R1011"/>
  </r>
  <r>
    <s v="ID1168"/>
    <s v=" Mrs"/>
    <s v="Giumarra"/>
    <s v="  Nicole R."/>
    <n v="25.75"/>
    <n v="9.23"/>
    <s v="No"/>
    <s v="No"/>
    <s v="No"/>
    <n v="0"/>
    <x v="1"/>
    <x v="1"/>
    <x v="0"/>
    <s v="22-Jun-1968"/>
    <n v="54"/>
    <n v="0"/>
    <n v="9630.91"/>
    <s v="tier - 3"/>
    <s v="tier - 2"/>
    <s v="R1013"/>
  </r>
  <r>
    <s v="ID1169"/>
    <s v=" Mr"/>
    <s v="Peters"/>
    <s v="  David W"/>
    <n v="32.299999999999997"/>
    <n v="4.37"/>
    <s v="No"/>
    <s v="No"/>
    <s v="No"/>
    <n v="2"/>
    <x v="1"/>
    <x v="0"/>
    <x v="2"/>
    <s v="23-Oct-1972"/>
    <n v="50"/>
    <n v="2"/>
    <n v="9630.4"/>
    <s v="tier - 2"/>
    <s v="tier - 2"/>
    <s v="R1011"/>
  </r>
  <r>
    <s v="ID1170"/>
    <s v=" Mr"/>
    <s v="Bower"/>
    <s v="  Grant"/>
    <n v="28.61"/>
    <n v="5.76"/>
    <s v="No"/>
    <s v="No"/>
    <s v="Yes"/>
    <n v="1"/>
    <x v="1"/>
    <x v="1"/>
    <x v="1"/>
    <s v="19-Dec-1979"/>
    <n v="43"/>
    <n v="2"/>
    <n v="9630.2999999999993"/>
    <s v="tier - 2"/>
    <s v="tier - 2"/>
    <s v="R1021"/>
  </r>
  <r>
    <s v="ID1171"/>
    <s v=" Mrs"/>
    <s v="Chen"/>
    <s v="  Sophia"/>
    <n v="45.41"/>
    <n v="4.96"/>
    <s v="No"/>
    <s v="No"/>
    <s v="No"/>
    <n v="1"/>
    <x v="1"/>
    <x v="0"/>
    <x v="2"/>
    <s v="23-Jun-1998"/>
    <n v="24"/>
    <n v="0"/>
    <n v="9628.7900000000009"/>
    <s v="tier - 2"/>
    <s v="tier - 2"/>
    <s v="R1026"/>
  </r>
  <r>
    <s v="ID1172"/>
    <s v=" Ms"/>
    <s v="Capriccioso"/>
    <s v="  Christina"/>
    <n v="31.2"/>
    <n v="11.04"/>
    <s v="yes"/>
    <s v="No"/>
    <s v="No"/>
    <n v="2"/>
    <x v="1"/>
    <x v="0"/>
    <x v="0"/>
    <s v="16-Dec-1970"/>
    <n v="52"/>
    <n v="0"/>
    <n v="9625.92"/>
    <s v="tier - 2"/>
    <s v="tier - 3"/>
    <s v="R1011"/>
  </r>
  <r>
    <s v="ID1173"/>
    <s v=" Mr"/>
    <s v="Starbuck"/>
    <s v="  Sam L."/>
    <n v="29.83"/>
    <n v="7.81"/>
    <s v="yes"/>
    <s v="No"/>
    <s v="No"/>
    <n v="1"/>
    <x v="1"/>
    <x v="1"/>
    <x v="0"/>
    <s v="29-Oct-1975"/>
    <n v="47"/>
    <n v="3"/>
    <n v="9620.33"/>
    <s v="tier - 3"/>
    <s v="tier - 3"/>
    <s v="R1012"/>
  </r>
  <r>
    <s v="ID1174"/>
    <s v=" Mrs"/>
    <s v="McMahon"/>
    <s v="  Haley R."/>
    <n v="29.06"/>
    <n v="4.55"/>
    <s v="No"/>
    <s v="No"/>
    <s v="No"/>
    <n v="0"/>
    <x v="1"/>
    <x v="1"/>
    <x v="2"/>
    <s v="29-Aug-1982"/>
    <n v="40"/>
    <n v="3"/>
    <n v="9619.18"/>
    <s v="tier - 2"/>
    <s v="tier - 1"/>
    <s v="R1025"/>
  </r>
  <r>
    <s v="ID1175"/>
    <s v=" Mr"/>
    <s v="Rissell"/>
    <s v="  Ethan"/>
    <n v="27.454999999999998"/>
    <n v="6.13"/>
    <s v="No"/>
    <s v="No"/>
    <s v="No"/>
    <n v="2"/>
    <x v="1"/>
    <x v="1"/>
    <x v="1"/>
    <s v="27-Dec-1972"/>
    <n v="50"/>
    <n v="1"/>
    <n v="9617.66"/>
    <s v="tier - 3"/>
    <s v="tier - 3"/>
    <s v="R1016"/>
  </r>
  <r>
    <s v="ID1176"/>
    <s v=" Mr"/>
    <s v="Kromroy"/>
    <s v="  Andrew W"/>
    <n v="23.01"/>
    <n v="6.04"/>
    <s v="yes"/>
    <s v="No"/>
    <s v="No"/>
    <n v="1"/>
    <x v="1"/>
    <x v="2"/>
    <x v="1"/>
    <s v="15-Dec-1964"/>
    <n v="58"/>
    <n v="0"/>
    <n v="9597.6299999999992"/>
    <s v="tier - 3"/>
    <s v="tier - 3"/>
    <s v="R1013"/>
  </r>
  <r>
    <s v="ID1177"/>
    <s v=" Mr"/>
    <s v="Manfredi"/>
    <s v="  Mark G"/>
    <n v="31.39"/>
    <n v="8.85"/>
    <s v="yes"/>
    <s v="No"/>
    <s v="No"/>
    <n v="0"/>
    <x v="1"/>
    <x v="0"/>
    <x v="0"/>
    <s v="18-Oct-1981"/>
    <n v="41"/>
    <n v="1"/>
    <n v="9584.0400000000009"/>
    <s v="tier - 2"/>
    <s v="tier - 1"/>
    <s v="R1021"/>
  </r>
  <r>
    <s v="ID1178"/>
    <s v=" Ms"/>
    <s v="Manwaring"/>
    <s v="  Kasey E."/>
    <n v="34.770000000000003"/>
    <n v="10.54"/>
    <s v="No"/>
    <s v="No"/>
    <s v="No"/>
    <n v="2"/>
    <x v="1"/>
    <x v="0"/>
    <x v="0"/>
    <s v="28-Nov-1973"/>
    <n v="49"/>
    <n v="1"/>
    <n v="9583.89"/>
    <s v="tier - 2"/>
    <s v="tier - 3"/>
    <s v="R1012"/>
  </r>
  <r>
    <s v="ID1179"/>
    <s v=" Mr"/>
    <s v="Tomaszewski"/>
    <s v="  Jeff"/>
    <n v="24.48"/>
    <n v="4.37"/>
    <s v="yes"/>
    <s v="No"/>
    <s v="No"/>
    <n v="2"/>
    <x v="1"/>
    <x v="2"/>
    <x v="2"/>
    <s v="4-Dec-1966"/>
    <n v="56"/>
    <n v="0"/>
    <n v="9582.5400000000009"/>
    <s v="tier - 3"/>
    <s v="tier - 2"/>
    <s v="R1013"/>
  </r>
  <r>
    <s v="ID1180"/>
    <s v=" Ms"/>
    <s v="Gannon"/>
    <s v="  Amy"/>
    <n v="22.61"/>
    <n v="9.6300000000000008"/>
    <s v="No"/>
    <s v="No"/>
    <s v="No"/>
    <n v="2"/>
    <x v="1"/>
    <x v="2"/>
    <x v="0"/>
    <s v="1-Dec-1973"/>
    <n v="49"/>
    <n v="1"/>
    <n v="9566.99"/>
    <s v="tier - 2"/>
    <s v="tier - 1"/>
    <s v="R1012"/>
  </r>
  <r>
    <s v="ID1181"/>
    <s v=" Mr"/>
    <s v="Frye"/>
    <s v="  Adam"/>
    <n v="34.299999999999997"/>
    <n v="10.37"/>
    <s v="No"/>
    <s v="No"/>
    <s v="No"/>
    <n v="0"/>
    <x v="1"/>
    <x v="0"/>
    <x v="0"/>
    <s v="14-Aug-1974"/>
    <n v="48"/>
    <n v="3"/>
    <n v="9563.0300000000007"/>
    <s v="tier - 3"/>
    <s v="tier - 1"/>
    <s v="R1011"/>
  </r>
  <r>
    <s v="ID1182"/>
    <s v=" Ms"/>
    <s v="Jenkins"/>
    <s v="  Kristin M"/>
    <n v="46.09"/>
    <n v="5.44"/>
    <s v="No"/>
    <s v="No"/>
    <s v="No"/>
    <n v="2"/>
    <x v="1"/>
    <x v="0"/>
    <x v="2"/>
    <s v="22-Sep-1972"/>
    <n v="50"/>
    <n v="1"/>
    <n v="9549.57"/>
    <s v="tier - 2"/>
    <s v="tier - 1"/>
    <s v="R1013"/>
  </r>
  <r>
    <s v="ID1183"/>
    <s v=" Ms"/>
    <s v="Currier"/>
    <s v="  Mary-Lynn B."/>
    <n v="44.744999999999997"/>
    <n v="5.19"/>
    <s v="No"/>
    <s v="No"/>
    <s v="No"/>
    <n v="2"/>
    <x v="1"/>
    <x v="0"/>
    <x v="2"/>
    <s v="22-Sep-1972"/>
    <n v="50"/>
    <n v="0"/>
    <n v="9541.7000000000007"/>
    <s v="tier - 2"/>
    <s v="tier - 1"/>
    <s v="R1024"/>
  </r>
  <r>
    <s v="ID1184"/>
    <s v=" Mrs"/>
    <s v="Whittendale"/>
    <s v="  Jamie A"/>
    <n v="26.33"/>
    <n v="11.8"/>
    <s v="yes"/>
    <s v="No"/>
    <s v="No"/>
    <n v="1"/>
    <x v="1"/>
    <x v="1"/>
    <x v="0"/>
    <s v="28-Jul-1975"/>
    <n v="47"/>
    <n v="1"/>
    <n v="9540.17"/>
    <s v="tier - 2"/>
    <s v="tier - 2"/>
    <s v="R1024"/>
  </r>
  <r>
    <s v="ID1185"/>
    <s v=" Mr"/>
    <s v="Rixe"/>
    <s v="  Jeffrey A."/>
    <n v="26.6"/>
    <n v="8.3800000000000008"/>
    <s v="No"/>
    <s v="No"/>
    <s v="No"/>
    <n v="2"/>
    <x v="1"/>
    <x v="1"/>
    <x v="0"/>
    <s v="21-Dec-1973"/>
    <n v="49"/>
    <n v="0"/>
    <n v="9538.65"/>
    <s v="tier - 2"/>
    <s v="tier - 3"/>
    <s v="R1021"/>
  </r>
  <r>
    <s v="ID1186"/>
    <s v=" Ms"/>
    <s v="Ballon-Landa"/>
    <s v="  Nicole"/>
    <n v="27.5"/>
    <n v="7.58"/>
    <s v="No"/>
    <s v="No"/>
    <s v="No"/>
    <n v="0"/>
    <x v="1"/>
    <x v="1"/>
    <x v="0"/>
    <s v="29-Nov-1971"/>
    <n v="51"/>
    <n v="0"/>
    <n v="9528.9"/>
    <s v="tier - 2"/>
    <s v="tier - 2"/>
    <s v="R1011"/>
  </r>
  <r>
    <s v="ID1187"/>
    <s v=" Ms"/>
    <s v="Zaferos"/>
    <s v="  Audrey"/>
    <n v="41.55"/>
    <n v="4.6100000000000003"/>
    <s v="No"/>
    <s v="No"/>
    <s v="No"/>
    <n v="1"/>
    <x v="1"/>
    <x v="0"/>
    <x v="2"/>
    <s v="22-Aug-1992"/>
    <n v="30"/>
    <n v="0"/>
    <n v="9507.68"/>
    <s v="tier - 2"/>
    <s v="tier - 1"/>
    <s v="R1012"/>
  </r>
  <r>
    <s v="ID1188"/>
    <s v=" Mr"/>
    <s v="Jackson"/>
    <s v="  Jacob"/>
    <n v="41.47"/>
    <n v="4.7"/>
    <s v="yes"/>
    <s v="No"/>
    <s v="Yes"/>
    <n v="1"/>
    <x v="1"/>
    <x v="0"/>
    <x v="2"/>
    <s v="24-Aug-1969"/>
    <n v="53"/>
    <n v="0"/>
    <n v="9504.31"/>
    <s v="tier - 3"/>
    <s v="tier - 2"/>
    <s v="R1013"/>
  </r>
  <r>
    <s v="ID1189"/>
    <s v=" Mr"/>
    <s v="Evans Marke"/>
    <s v="  Daniel S"/>
    <n v="24.795000000000002"/>
    <n v="6.05"/>
    <s v="yes"/>
    <s v="No"/>
    <s v="No"/>
    <n v="0"/>
    <x v="1"/>
    <x v="2"/>
    <x v="1"/>
    <s v="28-Nov-1976"/>
    <n v="46"/>
    <n v="3"/>
    <n v="9500.57"/>
    <s v="tier - 2"/>
    <s v="tier - 3"/>
    <s v="R1017"/>
  </r>
  <r>
    <s v="ID1190"/>
    <s v=" Mr"/>
    <s v="Samland"/>
    <s v="  Marc C."/>
    <n v="29.48"/>
    <n v="5.63"/>
    <s v="yes"/>
    <s v="No"/>
    <s v="Yes"/>
    <n v="1"/>
    <x v="1"/>
    <x v="1"/>
    <x v="2"/>
    <s v="4-Jun-1969"/>
    <n v="54"/>
    <n v="0"/>
    <n v="9487.64"/>
    <s v="tier - 2"/>
    <s v="tier - 2"/>
    <s v="R1013"/>
  </r>
  <r>
    <s v="ID1191"/>
    <s v=" Mr"/>
    <s v="Shapiro"/>
    <s v="  Mark S"/>
    <n v="28.09"/>
    <n v="6.06"/>
    <s v="No"/>
    <s v="No"/>
    <s v="Yes"/>
    <n v="1"/>
    <x v="1"/>
    <x v="1"/>
    <x v="1"/>
    <s v="17-Jul-1979"/>
    <n v="43"/>
    <n v="2"/>
    <n v="9453.92"/>
    <s v="tier - 2"/>
    <s v="tier - 2"/>
    <s v="R1021"/>
  </r>
  <r>
    <s v="ID1192"/>
    <s v=" Mr"/>
    <s v="Snitzer"/>
    <s v="  Dan"/>
    <n v="32.729999999999997"/>
    <n v="5.19"/>
    <s v="No"/>
    <s v="No"/>
    <s v="No"/>
    <n v="1"/>
    <x v="1"/>
    <x v="0"/>
    <x v="2"/>
    <s v="14-Nov-1987"/>
    <n v="35"/>
    <n v="3"/>
    <n v="9448.42"/>
    <s v="tier - 2"/>
    <s v="tier - 3"/>
    <s v="R1021"/>
  </r>
  <r>
    <s v="ID1193"/>
    <s v=" Ms"/>
    <s v="Herra Arroyo"/>
    <s v="  Gabriela"/>
    <n v="27.36"/>
    <n v="8.9600000000000009"/>
    <s v="No"/>
    <s v="No"/>
    <s v="No"/>
    <n v="0"/>
    <x v="1"/>
    <x v="1"/>
    <x v="0"/>
    <s v="8-Jun-1974"/>
    <n v="49"/>
    <n v="1"/>
    <n v="9447.3799999999992"/>
    <s v="tier - 2"/>
    <s v="tier - 3"/>
    <s v="R1024"/>
  </r>
  <r>
    <s v="ID1194"/>
    <s v=" Ms"/>
    <s v="Watters"/>
    <s v="  Amanda"/>
    <n v="27.265000000000001"/>
    <n v="11.39"/>
    <s v="No"/>
    <s v="No"/>
    <s v="No"/>
    <n v="0"/>
    <x v="1"/>
    <x v="1"/>
    <x v="0"/>
    <s v="27-Nov-1974"/>
    <n v="48"/>
    <n v="1"/>
    <n v="9447.25"/>
    <s v="tier - 2"/>
    <s v="tier - 1"/>
    <s v="R1024"/>
  </r>
  <r>
    <s v="ID1195"/>
    <s v=" Ms"/>
    <s v="Steele-Belkin"/>
    <s v="  Dara"/>
    <n v="48.07"/>
    <n v="4.0599999999999996"/>
    <s v="yes"/>
    <s v="No"/>
    <s v="No"/>
    <n v="0"/>
    <x v="1"/>
    <x v="0"/>
    <x v="2"/>
    <s v="3-Nov-1976"/>
    <n v="46"/>
    <n v="2"/>
    <n v="9432.93"/>
    <s v="tier - 2"/>
    <s v="tier - 1"/>
    <s v="R1024"/>
  </r>
  <r>
    <s v="ID1196"/>
    <s v=" Ms"/>
    <s v="Christensen"/>
    <s v="  Rachelle R"/>
    <n v="30.8"/>
    <n v="5.23"/>
    <s v="yes"/>
    <s v="No"/>
    <s v="No"/>
    <n v="0"/>
    <x v="1"/>
    <x v="0"/>
    <x v="2"/>
    <s v="30-Oct-1976"/>
    <n v="46"/>
    <n v="3"/>
    <n v="9414.92"/>
    <s v="tier - 2"/>
    <s v="tier - 2"/>
    <s v="R1011"/>
  </r>
  <r>
    <s v="ID1197"/>
    <s v=" Ms"/>
    <s v="Hodge"/>
    <s v="  Brenda J"/>
    <n v="32.299999999999997"/>
    <n v="5.05"/>
    <s v="yes"/>
    <s v="No"/>
    <s v="No"/>
    <n v="0"/>
    <x v="1"/>
    <x v="0"/>
    <x v="2"/>
    <s v="17-Oct-1976"/>
    <n v="46"/>
    <n v="2"/>
    <n v="9411.01"/>
    <s v="tier - 2"/>
    <s v="tier - 3"/>
    <s v="R1024"/>
  </r>
  <r>
    <s v="ID1198"/>
    <s v=" Mr"/>
    <s v="Rusterholz"/>
    <s v="  Tim"/>
    <n v="39.700000000000003"/>
    <n v="7.34"/>
    <s v="No"/>
    <s v="No"/>
    <s v="No"/>
    <n v="0"/>
    <x v="1"/>
    <x v="0"/>
    <x v="0"/>
    <s v="20-Oct-1971"/>
    <n v="51"/>
    <n v="1"/>
    <n v="9391.35"/>
    <s v="tier - 3"/>
    <s v="tier - 3"/>
    <s v="R1011"/>
  </r>
  <r>
    <s v="ID1199"/>
    <s v=" Mr"/>
    <s v="Lafrance"/>
    <s v="  Sylvain"/>
    <n v="35.97"/>
    <n v="8.1300000000000008"/>
    <s v="No"/>
    <s v="No"/>
    <s v="No"/>
    <n v="0"/>
    <x v="1"/>
    <x v="0"/>
    <x v="0"/>
    <s v="29-Dec-1971"/>
    <n v="51"/>
    <n v="1"/>
    <n v="9386.16"/>
    <s v="tier - 3"/>
    <s v="tier - 2"/>
    <s v="R1013"/>
  </r>
  <r>
    <s v="ID1200"/>
    <s v=" Mrs"/>
    <s v="Hallis"/>
    <s v="  Lisa M"/>
    <n v="25.86"/>
    <n v="6.68"/>
    <s v="yes"/>
    <s v="No"/>
    <s v="No"/>
    <n v="1"/>
    <x v="1"/>
    <x v="1"/>
    <x v="0"/>
    <s v="2-Dec-1975"/>
    <n v="47"/>
    <n v="1"/>
    <n v="9380.75"/>
    <s v="tier - 2"/>
    <s v="tier - 2"/>
    <s v="R1024"/>
  </r>
  <r>
    <s v="ID1201"/>
    <s v=" Mr"/>
    <s v="Marshall"/>
    <s v="  Ryan"/>
    <n v="30.03"/>
    <n v="11.51"/>
    <s v="No"/>
    <s v="No"/>
    <s v="No"/>
    <n v="0"/>
    <x v="1"/>
    <x v="0"/>
    <x v="0"/>
    <s v="26-Nov-1971"/>
    <n v="51"/>
    <n v="1"/>
    <n v="9377.9"/>
    <s v="tier - 2"/>
    <s v="tier - 1"/>
    <s v="R1013"/>
  </r>
  <r>
    <s v="ID1202"/>
    <s v=" Mrs"/>
    <s v="Salowitz"/>
    <s v="  Kaitlin M"/>
    <n v="25.76"/>
    <n v="6.02"/>
    <s v="yes"/>
    <s v="No"/>
    <s v="Yes"/>
    <n v="1"/>
    <x v="1"/>
    <x v="1"/>
    <x v="1"/>
    <s v="24-Nov-1969"/>
    <n v="53"/>
    <n v="0"/>
    <n v="9377.4500000000007"/>
    <s v="tier - 2"/>
    <s v="tier - 3"/>
    <s v="R1013"/>
  </r>
  <r>
    <s v="ID1203"/>
    <s v=" Mr"/>
    <s v="Blake"/>
    <s v="  William R."/>
    <n v="22.42"/>
    <n v="7.96"/>
    <s v="No"/>
    <s v="No"/>
    <s v="No"/>
    <n v="0"/>
    <x v="1"/>
    <x v="2"/>
    <x v="0"/>
    <s v="8-Oct-1971"/>
    <n v="51"/>
    <n v="0"/>
    <n v="9361.33"/>
    <s v="tier - 3"/>
    <s v="tier - 1"/>
    <s v="R1016"/>
  </r>
  <r>
    <s v="ID1204"/>
    <s v=" Mr"/>
    <s v="Langerak"/>
    <s v="  Bruce"/>
    <n v="33.18"/>
    <n v="6.01"/>
    <s v="yes"/>
    <s v="No"/>
    <s v="No"/>
    <n v="1"/>
    <x v="1"/>
    <x v="0"/>
    <x v="1"/>
    <s v="1-Jul-1988"/>
    <n v="34"/>
    <n v="3"/>
    <n v="9344.2000000000007"/>
    <s v="tier - 2"/>
    <s v="tier - 1"/>
    <s v="R1021"/>
  </r>
  <r>
    <s v="ID1205"/>
    <s v=" Mrs"/>
    <s v="Bonilla"/>
    <s v="  Veronica"/>
    <n v="43.04"/>
    <n v="5.9"/>
    <s v="yes"/>
    <s v="No"/>
    <s v="No"/>
    <n v="0"/>
    <x v="1"/>
    <x v="0"/>
    <x v="1"/>
    <s v="12-Oct-1996"/>
    <n v="26"/>
    <n v="0"/>
    <n v="9338.61"/>
    <s v="tier - 2"/>
    <s v="tier - 1"/>
    <s v="R1026"/>
  </r>
  <r>
    <s v="ID1206"/>
    <s v=" Mr"/>
    <s v="Ciabattoni"/>
    <s v="  Warren"/>
    <n v="34.15"/>
    <n v="4.49"/>
    <s v="yes"/>
    <s v="No"/>
    <s v="No"/>
    <n v="1"/>
    <x v="1"/>
    <x v="0"/>
    <x v="2"/>
    <s v="9-Jul-1988"/>
    <n v="34"/>
    <n v="3"/>
    <n v="9320.26"/>
    <s v="tier - 2"/>
    <s v="tier - 1"/>
    <s v="R1012"/>
  </r>
  <r>
    <s v="ID1207"/>
    <s v=" Mrs"/>
    <s v="Escanero Palmer"/>
    <s v="  Daniela"/>
    <n v="25.78"/>
    <n v="6.25"/>
    <s v="No"/>
    <s v="No"/>
    <s v="No"/>
    <n v="0"/>
    <x v="1"/>
    <x v="1"/>
    <x v="1"/>
    <s v="12-Oct-1977"/>
    <n v="45"/>
    <n v="2"/>
    <n v="9315.41"/>
    <s v="tier - 2"/>
    <s v="tier - 1"/>
    <s v="R1024"/>
  </r>
  <r>
    <s v="ID1208"/>
    <s v=" Ms"/>
    <s v="Lowe"/>
    <s v="  Deirdre A"/>
    <n v="21.02"/>
    <n v="9.6199999999999992"/>
    <s v="yes"/>
    <s v="No"/>
    <s v="Yes"/>
    <n v="1"/>
    <x v="1"/>
    <x v="2"/>
    <x v="0"/>
    <s v="8-Jun-1963"/>
    <n v="60"/>
    <n v="0"/>
    <n v="9310.81"/>
    <s v="tier - 3"/>
    <s v="tier - 1"/>
    <s v="R1013"/>
  </r>
  <r>
    <s v="ID1209"/>
    <s v=" Mr"/>
    <s v="Osmark"/>
    <s v="  Mathias"/>
    <n v="37.51"/>
    <n v="11.06"/>
    <s v="No"/>
    <s v="No"/>
    <s v="No"/>
    <n v="2"/>
    <x v="1"/>
    <x v="0"/>
    <x v="0"/>
    <s v="16-Oct-1973"/>
    <n v="49"/>
    <n v="2"/>
    <n v="9304.7000000000007"/>
    <s v="tier - 3"/>
    <s v="tier - 3"/>
    <s v="R1013"/>
  </r>
  <r>
    <s v="ID1210"/>
    <s v=" Mr"/>
    <s v="Lawson"/>
    <s v="  Matthew"/>
    <n v="25.745000000000001"/>
    <n v="6.11"/>
    <s v="yes"/>
    <s v="No"/>
    <s v="No"/>
    <n v="0"/>
    <x v="1"/>
    <x v="1"/>
    <x v="1"/>
    <s v="3-Nov-1976"/>
    <n v="46"/>
    <n v="3"/>
    <n v="9301.89"/>
    <s v="tier - 2"/>
    <s v="tier - 1"/>
    <s v="R1012"/>
  </r>
  <r>
    <s v="ID1211"/>
    <s v=" Mr"/>
    <s v="Warwick"/>
    <s v="  Kurt"/>
    <n v="31.35"/>
    <n v="11.49"/>
    <s v="No"/>
    <s v="No"/>
    <s v="No"/>
    <n v="2"/>
    <x v="1"/>
    <x v="0"/>
    <x v="0"/>
    <s v="18-Sep-1973"/>
    <n v="49"/>
    <n v="1"/>
    <n v="9290.14"/>
    <s v="tier - 3"/>
    <s v="tier - 3"/>
    <s v="R1016"/>
  </r>
  <r>
    <s v="ID1212"/>
    <s v=" Mr"/>
    <s v="Magnuson"/>
    <s v="  Samuel"/>
    <n v="29.83"/>
    <n v="8.68"/>
    <s v="No"/>
    <s v="No"/>
    <s v="No"/>
    <n v="2"/>
    <x v="1"/>
    <x v="1"/>
    <x v="0"/>
    <s v="16-Oct-1973"/>
    <n v="49"/>
    <n v="1"/>
    <n v="9288.0300000000007"/>
    <s v="tier - 2"/>
    <s v="tier - 3"/>
    <s v="R1018"/>
  </r>
  <r>
    <s v="ID1213"/>
    <s v=" Mrs"/>
    <s v="Marsh"/>
    <s v="  Emily"/>
    <n v="25.49"/>
    <n v="5.68"/>
    <s v="yes"/>
    <s v="No"/>
    <s v="Yes"/>
    <n v="1"/>
    <x v="1"/>
    <x v="1"/>
    <x v="2"/>
    <s v="26-Nov-1969"/>
    <n v="53"/>
    <n v="0"/>
    <n v="9285.8700000000008"/>
    <s v="tier - 2"/>
    <s v="tier - 3"/>
    <s v="R1013"/>
  </r>
  <r>
    <s v="ID1214"/>
    <s v=" Ms"/>
    <s v="Kari"/>
    <s v="  Tiffany"/>
    <n v="34.1"/>
    <n v="8.4499999999999993"/>
    <s v="No"/>
    <s v="No"/>
    <s v="No"/>
    <n v="0"/>
    <x v="1"/>
    <x v="0"/>
    <x v="0"/>
    <s v="2-Jul-1971"/>
    <n v="51"/>
    <n v="0"/>
    <n v="9283.56"/>
    <s v="tier - 2"/>
    <s v="tier - 3"/>
    <s v="R1013"/>
  </r>
  <r>
    <s v="ID1215"/>
    <s v=" Mr"/>
    <s v="Standiford"/>
    <s v="  Alex F"/>
    <n v="25.84"/>
    <n v="8.51"/>
    <s v="No"/>
    <s v="No"/>
    <s v="No"/>
    <n v="2"/>
    <x v="1"/>
    <x v="1"/>
    <x v="0"/>
    <s v="27-Oct-1973"/>
    <n v="49"/>
    <n v="1"/>
    <n v="9282.48"/>
    <s v="tier - 3"/>
    <s v="tier - 2"/>
    <s v="R1016"/>
  </r>
  <r>
    <s v="ID1216"/>
    <s v=" Ms"/>
    <s v="Sherwin"/>
    <s v="  Alice"/>
    <n v="20.6"/>
    <n v="7.62"/>
    <s v="No"/>
    <s v="No"/>
    <s v="No"/>
    <n v="0"/>
    <x v="1"/>
    <x v="2"/>
    <x v="0"/>
    <s v="6-Aug-1971"/>
    <n v="51"/>
    <n v="0"/>
    <n v="9264.7999999999993"/>
    <s v="tier - 2"/>
    <s v="tier - 1"/>
    <s v="R1011"/>
  </r>
  <r>
    <s v="ID1217"/>
    <s v=" Ms"/>
    <s v="Parker"/>
    <s v="  Allison M."/>
    <n v="28.88"/>
    <n v="10.18"/>
    <s v="No"/>
    <s v="No"/>
    <s v="No"/>
    <n v="0"/>
    <x v="1"/>
    <x v="1"/>
    <x v="0"/>
    <s v="21-Aug-1974"/>
    <n v="48"/>
    <n v="1"/>
    <n v="9249.5"/>
    <s v="tier - 2"/>
    <s v="tier - 1"/>
    <s v="R1012"/>
  </r>
  <r>
    <s v="ID1218"/>
    <s v=" Mr"/>
    <s v="Blekeli"/>
    <s v="  Johannes Fiskerstand"/>
    <n v="28.24"/>
    <n v="5.36"/>
    <s v="No"/>
    <s v="No"/>
    <s v="No"/>
    <n v="0"/>
    <x v="1"/>
    <x v="1"/>
    <x v="2"/>
    <s v="5-Oct-1980"/>
    <n v="42"/>
    <n v="2"/>
    <n v="9247.94"/>
    <s v="tier - 2"/>
    <s v="tier - 1"/>
    <s v="R1021"/>
  </r>
  <r>
    <s v="ID1219"/>
    <s v=" Mr"/>
    <s v="Vangampleare"/>
    <s v="  Stephen"/>
    <n v="25.46"/>
    <n v="11.78"/>
    <s v="yes"/>
    <s v="No"/>
    <s v="No"/>
    <n v="1"/>
    <x v="1"/>
    <x v="1"/>
    <x v="0"/>
    <s v="6-Dec-1975"/>
    <n v="47"/>
    <n v="2"/>
    <n v="9225.26"/>
    <s v="tier - 3"/>
    <s v="tier - 3"/>
    <s v="R1015"/>
  </r>
  <r>
    <s v="ID1220"/>
    <s v=" Mr"/>
    <s v="Hiatt"/>
    <s v="  Jon M"/>
    <n v="29.64"/>
    <n v="10.82"/>
    <s v="yes"/>
    <s v="No"/>
    <s v="No"/>
    <n v="0"/>
    <x v="1"/>
    <x v="1"/>
    <x v="0"/>
    <s v="5-Dec-1981"/>
    <n v="41"/>
    <n v="5"/>
    <n v="9222.4"/>
    <s v="tier - 2"/>
    <s v="tier - 3"/>
    <s v="R1019"/>
  </r>
  <r>
    <s v="ID1221"/>
    <s v=" Mr"/>
    <s v="Tadesse"/>
    <s v="  Fasil"/>
    <n v="31.27"/>
    <n v="7.73"/>
    <s v="yes"/>
    <s v="No"/>
    <s v="No"/>
    <n v="1"/>
    <x v="1"/>
    <x v="0"/>
    <x v="0"/>
    <s v="25-Dec-1986"/>
    <n v="36"/>
    <n v="3"/>
    <n v="9210.06"/>
    <s v="tier - 2"/>
    <s v="tier - 3"/>
    <s v="R1021"/>
  </r>
  <r>
    <s v="ID1222"/>
    <s v=" Ms"/>
    <s v="Jaswell"/>
    <s v="  Megan C."/>
    <n v="19.95"/>
    <n v="6.24"/>
    <s v="yes"/>
    <s v="No"/>
    <s v="No"/>
    <n v="0"/>
    <x v="1"/>
    <x v="2"/>
    <x v="1"/>
    <s v="10-Sep-1976"/>
    <n v="46"/>
    <n v="2"/>
    <n v="9193.84"/>
    <s v="tier - 2"/>
    <s v="tier - 1"/>
    <s v="R1012"/>
  </r>
  <r>
    <s v="ID1223"/>
    <s v=" Ms"/>
    <s v="Phillips-Cook"/>
    <s v="  Lisa J."/>
    <n v="21.3"/>
    <n v="10.42"/>
    <s v="No"/>
    <s v="No"/>
    <s v="No"/>
    <n v="2"/>
    <x v="1"/>
    <x v="2"/>
    <x v="0"/>
    <s v="25-Dec-1973"/>
    <n v="49"/>
    <n v="1"/>
    <n v="9182.17"/>
    <s v="tier - 2"/>
    <s v="tier - 3"/>
    <s v="R1011"/>
  </r>
  <r>
    <s v="ID1224"/>
    <s v=" Mr"/>
    <s v="Clark"/>
    <s v="  Doron P"/>
    <n v="31.635000000000002"/>
    <n v="11.11"/>
    <s v="No"/>
    <s v="No"/>
    <s v="No"/>
    <n v="0"/>
    <x v="1"/>
    <x v="0"/>
    <x v="0"/>
    <s v="29-Dec-1971"/>
    <n v="51"/>
    <n v="0"/>
    <n v="9174.14"/>
    <s v="tier - 3"/>
    <s v="tier - 1"/>
    <s v="R1012"/>
  </r>
  <r>
    <s v="ID1225"/>
    <s v=" Ms"/>
    <s v="Wang"/>
    <s v="  Katharina"/>
    <n v="23.9"/>
    <n v="7.67"/>
    <s v="yes"/>
    <s v="No"/>
    <s v="No"/>
    <n v="2"/>
    <x v="1"/>
    <x v="2"/>
    <x v="0"/>
    <s v="24-Oct-1970"/>
    <n v="52"/>
    <n v="0"/>
    <n v="9171.75"/>
    <s v="tier - 2"/>
    <s v="tier - 2"/>
    <s v="R1012"/>
  </r>
  <r>
    <s v="ID1226"/>
    <s v=" Mr"/>
    <s v="Desruisseaux"/>
    <s v="  Carl"/>
    <n v="34.15"/>
    <n v="6.15"/>
    <s v="No"/>
    <s v="No"/>
    <s v="No"/>
    <n v="0"/>
    <x v="1"/>
    <x v="0"/>
    <x v="1"/>
    <s v="23-Aug-1990"/>
    <n v="32"/>
    <n v="3"/>
    <n v="9159.51"/>
    <s v="tier - 2"/>
    <s v="tier - 2"/>
    <s v="R1021"/>
  </r>
  <r>
    <s v="ID1227"/>
    <s v=" Ms"/>
    <s v="Ripp"/>
    <s v="  Kelsey J."/>
    <n v="28.71"/>
    <n v="5.71"/>
    <s v="No"/>
    <s v="No"/>
    <s v="No"/>
    <n v="0"/>
    <x v="1"/>
    <x v="1"/>
    <x v="1"/>
    <s v="8-Dec-1982"/>
    <n v="40"/>
    <n v="3"/>
    <n v="9147.5"/>
    <s v="tier - 2"/>
    <s v="tier - 1"/>
    <s v="R1012"/>
  </r>
  <r>
    <s v="ID1228"/>
    <s v=" Mr"/>
    <s v="Harris"/>
    <s v="  Stephen A."/>
    <n v="36.700000000000003"/>
    <n v="8.6999999999999993"/>
    <s v="yes"/>
    <s v="No"/>
    <s v="No"/>
    <n v="2"/>
    <x v="1"/>
    <x v="0"/>
    <x v="0"/>
    <s v="18-Oct-1970"/>
    <n v="52"/>
    <n v="0"/>
    <n v="9144.57"/>
    <s v="tier - 3"/>
    <s v="tier - 2"/>
    <s v="R1011"/>
  </r>
  <r>
    <s v="ID1229"/>
    <s v=" Mr"/>
    <s v="Shafer"/>
    <s v="  Dan"/>
    <n v="34.1"/>
    <n v="9.0399999999999991"/>
    <s v="yes"/>
    <s v="No"/>
    <s v="No"/>
    <n v="2"/>
    <x v="1"/>
    <x v="0"/>
    <x v="0"/>
    <s v="12-Aug-1970"/>
    <n v="52"/>
    <n v="0"/>
    <n v="9140.9500000000007"/>
    <s v="tier - 3"/>
    <s v="tier - 3"/>
    <s v="R1013"/>
  </r>
  <r>
    <s v="ID1230"/>
    <s v=" Ms"/>
    <s v="Hemesath"/>
    <s v="  Katie C"/>
    <n v="25.7"/>
    <n v="5.61"/>
    <s v="No"/>
    <s v="No"/>
    <s v="No"/>
    <n v="0"/>
    <x v="1"/>
    <x v="1"/>
    <x v="2"/>
    <s v="2-Dec-1977"/>
    <n v="45"/>
    <n v="3"/>
    <n v="9101.7999999999993"/>
    <s v="tier - 2"/>
    <s v="tier - 1"/>
    <s v="R1011"/>
  </r>
  <r>
    <s v="ID1231"/>
    <s v=" Ms"/>
    <s v="Vinci"/>
    <s v="  Melissa K"/>
    <n v="21.68"/>
    <n v="8.1199999999999992"/>
    <s v="No"/>
    <s v="No"/>
    <s v="No"/>
    <n v="0"/>
    <x v="1"/>
    <x v="2"/>
    <x v="0"/>
    <s v="9-Nov-1965"/>
    <n v="57"/>
    <n v="0"/>
    <n v="9095.94"/>
    <s v="tier - 3"/>
    <s v="tier - 1"/>
    <s v="R1011"/>
  </r>
  <r>
    <s v="ID1232"/>
    <s v=" Ms"/>
    <s v="Diamond-Husmann"/>
    <s v="  Kara H"/>
    <n v="25.175000000000001"/>
    <n v="4.74"/>
    <s v="No"/>
    <s v="No"/>
    <s v="No"/>
    <n v="0"/>
    <x v="1"/>
    <x v="1"/>
    <x v="2"/>
    <s v="4-Nov-1977"/>
    <n v="45"/>
    <n v="2"/>
    <n v="9095.07"/>
    <s v="tier - 2"/>
    <s v="tier - 2"/>
    <s v="R1024"/>
  </r>
  <r>
    <s v="ID1233"/>
    <s v=" Mr"/>
    <s v="Soto"/>
    <s v="  Juan Carlos"/>
    <n v="44.77"/>
    <n v="4.0599999999999996"/>
    <s v="No"/>
    <s v="No"/>
    <s v="No"/>
    <n v="2"/>
    <x v="1"/>
    <x v="0"/>
    <x v="2"/>
    <s v="2-Dec-1972"/>
    <n v="50"/>
    <n v="1"/>
    <n v="9058.73"/>
    <s v="tier - 3"/>
    <s v="tier - 2"/>
    <s v="R1013"/>
  </r>
  <r>
    <s v="ID1234"/>
    <s v=" Mr"/>
    <s v="Howard"/>
    <s v="  John III"/>
    <n v="37.07"/>
    <n v="5.69"/>
    <s v="No"/>
    <s v="No"/>
    <s v="No"/>
    <n v="2"/>
    <x v="1"/>
    <x v="0"/>
    <x v="2"/>
    <s v="7-Dec-1972"/>
    <n v="50"/>
    <n v="1"/>
    <n v="9048.0300000000007"/>
    <s v="tier - 2"/>
    <s v="tier - 2"/>
    <s v="R1013"/>
  </r>
  <r>
    <s v="ID1235"/>
    <s v=" Mrs"/>
    <s v="Patrick"/>
    <s v="  Sarah M"/>
    <n v="39.799999999999997"/>
    <n v="5.66"/>
    <s v="No"/>
    <s v="No"/>
    <s v="Yes"/>
    <n v="1"/>
    <x v="1"/>
    <x v="0"/>
    <x v="2"/>
    <s v="1-Dec-1993"/>
    <n v="29"/>
    <n v="0"/>
    <n v="9010.2000000000007"/>
    <s v="tier - 2"/>
    <s v="tier - 3"/>
    <s v="R1026"/>
  </r>
  <r>
    <s v="ID1236"/>
    <s v=" Mrs"/>
    <s v="Dacko"/>
    <s v="  Kristin C"/>
    <n v="26.36"/>
    <n v="4.32"/>
    <s v="No"/>
    <s v="No"/>
    <s v="Yes"/>
    <n v="1"/>
    <x v="1"/>
    <x v="1"/>
    <x v="2"/>
    <s v="16-Dec-1979"/>
    <n v="43"/>
    <n v="2"/>
    <n v="8998.43"/>
    <s v="tier - 2"/>
    <s v="tier - 1"/>
    <s v="R1025"/>
  </r>
  <r>
    <s v="ID1237"/>
    <s v=" Ms"/>
    <s v="Glassey"/>
    <s v="  Casey M."/>
    <n v="29.925000000000001"/>
    <n v="8.2899999999999991"/>
    <s v="No"/>
    <s v="No"/>
    <s v="No"/>
    <n v="2"/>
    <x v="1"/>
    <x v="1"/>
    <x v="0"/>
    <s v="11-Oct-1973"/>
    <n v="49"/>
    <n v="0"/>
    <n v="8988.16"/>
    <s v="tier - 2"/>
    <s v="tier - 1"/>
    <s v="R1012"/>
  </r>
  <r>
    <s v="ID1238"/>
    <s v=" Mr"/>
    <s v="Frechette"/>
    <s v="  Samuel"/>
    <n v="37.29"/>
    <n v="10.46"/>
    <s v="No"/>
    <s v="No"/>
    <s v="No"/>
    <n v="0"/>
    <x v="1"/>
    <x v="0"/>
    <x v="0"/>
    <s v="21-Jul-1974"/>
    <n v="48"/>
    <n v="2"/>
    <n v="8978.19"/>
    <s v="tier - 2"/>
    <s v="tier - 2"/>
    <s v="R1013"/>
  </r>
  <r>
    <s v="ID1239"/>
    <s v=" Mr"/>
    <s v="Benitez"/>
    <s v="  Braulio"/>
    <n v="30.2"/>
    <n v="11.96"/>
    <s v="No"/>
    <s v="No"/>
    <s v="No"/>
    <n v="0"/>
    <x v="1"/>
    <x v="0"/>
    <x v="0"/>
    <s v="8-Sep-1974"/>
    <n v="48"/>
    <n v="2"/>
    <n v="8968.33"/>
    <s v="tier - 3"/>
    <s v="tier - 2"/>
    <s v="R1011"/>
  </r>
  <r>
    <s v="ID1240"/>
    <s v=" Ms"/>
    <s v="Gauthier"/>
    <s v="  Anne-Marie"/>
    <n v="24.225000000000001"/>
    <n v="4.25"/>
    <s v="yes"/>
    <s v="No"/>
    <s v="Yes"/>
    <n v="1"/>
    <x v="1"/>
    <x v="2"/>
    <x v="2"/>
    <s v="15-Jul-1983"/>
    <n v="39"/>
    <n v="5"/>
    <n v="8965.7999999999993"/>
    <s v="tier - 2"/>
    <s v="tier - 3"/>
    <s v="R1012"/>
  </r>
  <r>
    <s v="ID1241"/>
    <s v=" Mr"/>
    <s v="Fazioli"/>
    <s v="  Samuel K."/>
    <n v="31.445"/>
    <n v="8.33"/>
    <s v="No"/>
    <s v="No"/>
    <s v="No"/>
    <n v="0"/>
    <x v="1"/>
    <x v="0"/>
    <x v="0"/>
    <s v="17-Aug-1974"/>
    <n v="48"/>
    <n v="1"/>
    <n v="8964.06"/>
    <s v="tier - 3"/>
    <s v="tier - 2"/>
    <s v="R1016"/>
  </r>
  <r>
    <s v="ID1242"/>
    <s v=" Mrs"/>
    <s v="Chorney"/>
    <s v="  Yuki"/>
    <n v="38.880000000000003"/>
    <n v="4.29"/>
    <s v="No"/>
    <s v="No"/>
    <s v="No"/>
    <n v="1"/>
    <x v="1"/>
    <x v="0"/>
    <x v="2"/>
    <s v="27-Sep-1992"/>
    <n v="30"/>
    <n v="0"/>
    <n v="8954.99"/>
    <s v="tier - 2"/>
    <s v="tier - 3"/>
    <s v="R1026"/>
  </r>
  <r>
    <s v="ID1243"/>
    <s v=" Mr"/>
    <s v="Dannenhauer"/>
    <s v="  Rafer"/>
    <n v="43.89"/>
    <n v="6.32"/>
    <s v="yes"/>
    <s v="No"/>
    <s v="No"/>
    <n v="0"/>
    <x v="1"/>
    <x v="0"/>
    <x v="1"/>
    <s v="25-Dec-1976"/>
    <n v="46"/>
    <n v="3"/>
    <n v="8944.1200000000008"/>
    <s v="tier - 3"/>
    <s v="tier - 2"/>
    <s v="R1013"/>
  </r>
  <r>
    <s v="ID1244"/>
    <s v=" Ms"/>
    <s v="McComb"/>
    <s v="  Claire"/>
    <n v="25.6"/>
    <n v="5.65"/>
    <s v="No"/>
    <s v="No"/>
    <s v="No"/>
    <n v="2"/>
    <x v="1"/>
    <x v="1"/>
    <x v="2"/>
    <s v="6-Jun-1972"/>
    <n v="51"/>
    <n v="0"/>
    <n v="8932.08"/>
    <s v="tier - 2"/>
    <s v="tier - 1"/>
    <s v="R1011"/>
  </r>
  <r>
    <s v="ID1245"/>
    <s v=" Ms"/>
    <s v="Blake"/>
    <s v="  Erynn J."/>
    <n v="29.545000000000002"/>
    <n v="8.41"/>
    <s v="yes"/>
    <s v="No"/>
    <s v="No"/>
    <n v="1"/>
    <x v="1"/>
    <x v="1"/>
    <x v="0"/>
    <s v="7-Jul-1975"/>
    <n v="47"/>
    <n v="1"/>
    <n v="8930.93"/>
    <s v="tier - 2"/>
    <s v="tier - 2"/>
    <s v="R1012"/>
  </r>
  <r>
    <s v="ID1246"/>
    <s v=" Mr"/>
    <s v="Sambasivam"/>
    <s v="  Mahesh"/>
    <n v="23.25"/>
    <n v="11.96"/>
    <s v="yes"/>
    <s v="No"/>
    <s v="No"/>
    <n v="0"/>
    <x v="1"/>
    <x v="2"/>
    <x v="0"/>
    <s v="6-Sep-1967"/>
    <n v="55"/>
    <n v="0"/>
    <n v="8908.4699999999993"/>
    <s v="tier - 3"/>
    <s v="tier - 2"/>
    <s v="R1013"/>
  </r>
  <r>
    <s v="ID1247"/>
    <s v=" Mr"/>
    <s v="Maina"/>
    <s v="  Stanley"/>
    <n v="43.95"/>
    <n v="5.17"/>
    <s v="yes"/>
    <s v="No"/>
    <s v="Yes"/>
    <n v="1"/>
    <x v="1"/>
    <x v="0"/>
    <x v="2"/>
    <s v="28-Nov-1997"/>
    <n v="25"/>
    <n v="0"/>
    <n v="8906.14"/>
    <s v="tier - 2"/>
    <s v="tier - 2"/>
    <s v="R1012"/>
  </r>
  <r>
    <s v="ID1248"/>
    <s v=" Mr"/>
    <s v="Keshian"/>
    <s v="  Gregory"/>
    <n v="21.85"/>
    <n v="8.76"/>
    <s v="No"/>
    <s v="No"/>
    <s v="No"/>
    <n v="0"/>
    <x v="1"/>
    <x v="2"/>
    <x v="0"/>
    <s v="16-Dec-1978"/>
    <n v="44"/>
    <n v="3"/>
    <n v="8891.14"/>
    <s v="tier - 2"/>
    <s v="tier - 3"/>
    <s v="R1017"/>
  </r>
  <r>
    <s v="ID1249"/>
    <s v=" Mr"/>
    <s v="Maas"/>
    <s v="  Eric"/>
    <n v="25.73"/>
    <n v="7.99"/>
    <s v="No"/>
    <s v="No"/>
    <s v="No"/>
    <n v="2"/>
    <x v="1"/>
    <x v="1"/>
    <x v="0"/>
    <s v="9-Sep-1973"/>
    <n v="49"/>
    <n v="0"/>
    <n v="8890.59"/>
    <s v="tier - 2"/>
    <s v="tier - 3"/>
    <s v="R1012"/>
  </r>
  <r>
    <s v="ID1250"/>
    <s v=" Ms"/>
    <s v="Sinasac"/>
    <s v="  Rachel M"/>
    <n v="32.229999999999997"/>
    <n v="8.59"/>
    <s v="No"/>
    <s v="No"/>
    <s v="No"/>
    <n v="0"/>
    <x v="1"/>
    <x v="0"/>
    <x v="0"/>
    <s v="18-Jun-1974"/>
    <n v="48"/>
    <n v="1"/>
    <n v="8871.15"/>
    <s v="tier - 2"/>
    <s v="tier - 3"/>
    <s v="R1013"/>
  </r>
  <r>
    <s v="ID1251"/>
    <s v=" Mr"/>
    <s v="Van De Kamp"/>
    <s v="  Fritz"/>
    <n v="32.204999999999998"/>
    <n v="6.14"/>
    <s v="No"/>
    <s v="No"/>
    <s v="No"/>
    <n v="2"/>
    <x v="1"/>
    <x v="0"/>
    <x v="1"/>
    <s v="22-Nov-1972"/>
    <n v="50"/>
    <n v="0"/>
    <n v="8835.26"/>
    <s v="tier - 3"/>
    <s v="tier - 2"/>
    <s v="R1012"/>
  </r>
  <r>
    <s v="ID1252"/>
    <s v=" Mr"/>
    <s v="Ruffo"/>
    <s v="  Brad"/>
    <n v="26.41"/>
    <n v="4.08"/>
    <s v="No"/>
    <s v="No"/>
    <s v="No"/>
    <n v="2"/>
    <x v="1"/>
    <x v="1"/>
    <x v="2"/>
    <s v="14-Nov-1972"/>
    <n v="50"/>
    <n v="0"/>
    <n v="8827.2099999999991"/>
    <s v="tier - 3"/>
    <s v="tier - 1"/>
    <s v="R1012"/>
  </r>
  <r>
    <s v="ID1253"/>
    <s v=" Ms"/>
    <s v="Long"/>
    <s v="  Claire M"/>
    <n v="30.2"/>
    <n v="6.25"/>
    <s v="yes"/>
    <s v="No"/>
    <s v="No"/>
    <n v="0"/>
    <x v="1"/>
    <x v="0"/>
    <x v="1"/>
    <s v="14-Jul-1976"/>
    <n v="46"/>
    <n v="2"/>
    <n v="8825.09"/>
    <s v="tier - 2"/>
    <s v="tier - 3"/>
    <s v="R1011"/>
  </r>
  <r>
    <s v="ID1254"/>
    <s v=" Mrs"/>
    <s v="Rohde"/>
    <s v="  Jennifer"/>
    <n v="31.26"/>
    <n v="5.94"/>
    <s v="yes"/>
    <s v="No"/>
    <s v="No"/>
    <n v="1"/>
    <x v="1"/>
    <x v="0"/>
    <x v="1"/>
    <s v="22-Aug-1988"/>
    <n v="34"/>
    <n v="3"/>
    <n v="8824.27"/>
    <s v="tier - 2"/>
    <s v="tier - 1"/>
    <s v="R1025"/>
  </r>
  <r>
    <s v="ID1255"/>
    <s v=" Ms"/>
    <s v="Bonzi"/>
    <s v="  Maria S."/>
    <n v="33.725000000000001"/>
    <n v="6.45"/>
    <s v="yes"/>
    <s v="No"/>
    <s v="No"/>
    <n v="0"/>
    <x v="1"/>
    <x v="0"/>
    <x v="1"/>
    <s v="19-Oct-1976"/>
    <n v="46"/>
    <n v="1"/>
    <n v="8823.99"/>
    <s v="tier - 2"/>
    <s v="tier - 3"/>
    <s v="R1024"/>
  </r>
  <r>
    <s v="ID1256"/>
    <s v=" Ms"/>
    <s v="Moore"/>
    <s v="  Katherine E"/>
    <n v="28.9"/>
    <n v="5.74"/>
    <s v="yes"/>
    <s v="No"/>
    <s v="No"/>
    <n v="0"/>
    <x v="1"/>
    <x v="1"/>
    <x v="1"/>
    <s v="14-Jun-1976"/>
    <n v="46"/>
    <n v="2"/>
    <n v="8823.2800000000007"/>
    <s v="tier - 2"/>
    <s v="tier - 1"/>
    <s v="R1011"/>
  </r>
  <r>
    <s v="ID1257"/>
    <s v=" Mr"/>
    <s v="McGrane"/>
    <s v="  Michael"/>
    <n v="45.69"/>
    <n v="4.43"/>
    <s v="yes"/>
    <s v="No"/>
    <s v="No"/>
    <n v="0"/>
    <x v="1"/>
    <x v="0"/>
    <x v="2"/>
    <s v="7-Nov-2001"/>
    <n v="21"/>
    <n v="0"/>
    <n v="8821.8799999999992"/>
    <s v="tier - 2"/>
    <s v="tier - 3"/>
    <s v="R1023"/>
  </r>
  <r>
    <s v="ID1258"/>
    <s v=" Ms"/>
    <s v="Stepnowski"/>
    <s v="  Roxanne"/>
    <n v="21.03"/>
    <n v="6.5"/>
    <s v="No"/>
    <s v="No"/>
    <s v="No"/>
    <n v="0"/>
    <x v="1"/>
    <x v="2"/>
    <x v="0"/>
    <s v="29-Aug-1965"/>
    <n v="57"/>
    <n v="0"/>
    <n v="8800.49"/>
    <s v="tier - 3"/>
    <s v="tier - 2"/>
    <s v="R1013"/>
  </r>
  <r>
    <s v="ID1259"/>
    <s v=" Mr"/>
    <s v="Merkle"/>
    <s v="  Israel"/>
    <n v="37"/>
    <n v="8.75"/>
    <s v="No"/>
    <s v="No"/>
    <s v="No"/>
    <n v="0"/>
    <x v="1"/>
    <x v="0"/>
    <x v="0"/>
    <s v="18-Jun-1971"/>
    <n v="51"/>
    <n v="0"/>
    <n v="8798.59"/>
    <s v="tier - 2"/>
    <s v="tier - 1"/>
    <s v="R1011"/>
  </r>
  <r>
    <s v="ID1260"/>
    <s v=" Mr"/>
    <s v="Schaefer"/>
    <s v="  Samalya"/>
    <n v="25.4"/>
    <n v="11.96"/>
    <s v="No"/>
    <s v="No"/>
    <s v="No"/>
    <n v="0"/>
    <x v="1"/>
    <x v="1"/>
    <x v="0"/>
    <s v="23-Aug-1971"/>
    <n v="51"/>
    <n v="0"/>
    <n v="8782.4699999999993"/>
    <s v="tier - 2"/>
    <s v="tier - 3"/>
    <s v="R1011"/>
  </r>
  <r>
    <s v="ID1261"/>
    <s v=" Mr"/>
    <s v="Vigneron"/>
    <s v="  Peter"/>
    <n v="32.299999999999997"/>
    <n v="10.54"/>
    <s v="No"/>
    <s v="No"/>
    <s v="No"/>
    <n v="0"/>
    <x v="1"/>
    <x v="0"/>
    <x v="0"/>
    <s v="6-Sep-1974"/>
    <n v="48"/>
    <n v="1"/>
    <n v="8765.25"/>
    <s v="tier - 2"/>
    <s v="tier - 3"/>
    <s v="R1012"/>
  </r>
  <r>
    <s v="ID1262"/>
    <s v=" Ms"/>
    <s v="Mucci"/>
    <s v="  Alicia"/>
    <n v="23.94"/>
    <n v="4.54"/>
    <s v="yes"/>
    <s v="No"/>
    <s v="Yes"/>
    <n v="1"/>
    <x v="1"/>
    <x v="2"/>
    <x v="2"/>
    <s v="9-Sep-1969"/>
    <n v="53"/>
    <n v="0"/>
    <n v="8760.1200000000008"/>
    <s v="tier - 2"/>
    <s v="tier - 1"/>
    <s v="R1013"/>
  </r>
  <r>
    <s v="ID1263"/>
    <s v=" Ms"/>
    <s v="MacDonald"/>
    <s v="  Sarah K."/>
    <n v="46.4"/>
    <n v="5.71"/>
    <s v="No"/>
    <s v="No"/>
    <s v="No"/>
    <n v="0"/>
    <x v="1"/>
    <x v="0"/>
    <x v="1"/>
    <s v="23-Aug-1999"/>
    <n v="23"/>
    <n v="0"/>
    <n v="8747.68"/>
    <s v="tier - 2"/>
    <s v="tier - 3"/>
    <s v="R1011"/>
  </r>
  <r>
    <s v="ID1264"/>
    <s v=" Mr"/>
    <s v="Deng"/>
    <s v="  Guomin"/>
    <n v="40.375"/>
    <n v="6.25"/>
    <s v="yes"/>
    <s v="No"/>
    <s v="No"/>
    <n v="0"/>
    <x v="1"/>
    <x v="0"/>
    <x v="1"/>
    <s v="17-Jun-1976"/>
    <n v="46"/>
    <n v="2"/>
    <n v="8733.23"/>
    <s v="tier - 2"/>
    <s v="tier - 3"/>
    <s v="R1012"/>
  </r>
  <r>
    <s v="ID1265"/>
    <s v=" Mr"/>
    <s v="De Mata"/>
    <s v="  Javier"/>
    <n v="28.7"/>
    <n v="9.4700000000000006"/>
    <s v="No"/>
    <s v="No"/>
    <s v="No"/>
    <n v="2"/>
    <x v="1"/>
    <x v="1"/>
    <x v="0"/>
    <s v="25-Jun-1973"/>
    <n v="49"/>
    <n v="1"/>
    <n v="8703.4599999999991"/>
    <s v="tier - 3"/>
    <s v="tier - 3"/>
    <s v="R1011"/>
  </r>
  <r>
    <s v="ID1266"/>
    <s v=" Mr"/>
    <s v="Strickland"/>
    <s v="  Matt"/>
    <n v="26.63"/>
    <n v="5.7"/>
    <s v="No"/>
    <s v="No"/>
    <s v="No"/>
    <n v="0"/>
    <x v="1"/>
    <x v="1"/>
    <x v="2"/>
    <s v="28-Oct-1980"/>
    <n v="42"/>
    <n v="2"/>
    <n v="8701.84"/>
    <s v="tier - 2"/>
    <s v="tier - 3"/>
    <s v="R1021"/>
  </r>
  <r>
    <s v="ID1267"/>
    <s v=" Mr"/>
    <s v="Cheney"/>
    <s v="  Thomas S"/>
    <n v="22.515000000000001"/>
    <n v="11.18"/>
    <s v="No"/>
    <s v="No"/>
    <s v="No"/>
    <n v="2"/>
    <x v="1"/>
    <x v="2"/>
    <x v="0"/>
    <s v="11-Oct-1973"/>
    <n v="49"/>
    <n v="0"/>
    <n v="8688.86"/>
    <s v="tier - 2"/>
    <s v="tier - 1"/>
    <s v="R1017"/>
  </r>
  <r>
    <s v="ID1268"/>
    <s v=" Ms"/>
    <s v="Godoy"/>
    <s v="  Martha Patricia"/>
    <n v="36.575000000000003"/>
    <n v="10.98"/>
    <s v="No"/>
    <s v="No"/>
    <s v="No"/>
    <n v="0"/>
    <x v="1"/>
    <x v="0"/>
    <x v="0"/>
    <s v="16-Aug-1974"/>
    <n v="48"/>
    <n v="0"/>
    <n v="8671.19"/>
    <s v="tier - 2"/>
    <s v="tier - 1"/>
    <s v="R1012"/>
  </r>
  <r>
    <s v="ID1269"/>
    <s v=" Ms"/>
    <s v="Rider"/>
    <s v="  Alicia"/>
    <n v="23.66"/>
    <n v="5.1100000000000003"/>
    <s v="yes"/>
    <s v="No"/>
    <s v="Yes"/>
    <n v="1"/>
    <x v="1"/>
    <x v="2"/>
    <x v="2"/>
    <s v="10-Aug-1969"/>
    <n v="53"/>
    <n v="0"/>
    <n v="8665.14"/>
    <s v="tier - 2"/>
    <s v="tier - 3"/>
    <s v="R1013"/>
  </r>
  <r>
    <s v="ID1270"/>
    <s v=" Ms"/>
    <s v="Evans"/>
    <s v="  Jennifer V."/>
    <n v="18.62"/>
    <n v="10.24"/>
    <s v="No"/>
    <s v="No"/>
    <s v="No"/>
    <n v="0"/>
    <x v="1"/>
    <x v="2"/>
    <x v="0"/>
    <s v="21-Oct-1965"/>
    <n v="57"/>
    <n v="0"/>
    <n v="8665.09"/>
    <s v="tier - 3"/>
    <s v="tier - 2"/>
    <s v="R1012"/>
  </r>
  <r>
    <s v="ID1271"/>
    <s v=" Mr"/>
    <s v="Anderson"/>
    <s v="  Michael W."/>
    <n v="19.190000000000001"/>
    <n v="7.71"/>
    <s v="yes"/>
    <s v="No"/>
    <s v="No"/>
    <n v="1"/>
    <x v="1"/>
    <x v="2"/>
    <x v="0"/>
    <s v="3-Aug-1975"/>
    <n v="47"/>
    <n v="1"/>
    <n v="8627.5400000000009"/>
    <s v="tier - 2"/>
    <s v="tier - 2"/>
    <s v="R1017"/>
  </r>
  <r>
    <s v="ID1272"/>
    <s v=" Mr"/>
    <s v="Walters"/>
    <s v="  Eddie C"/>
    <n v="27.5"/>
    <n v="6.03"/>
    <s v="No"/>
    <s v="No"/>
    <s v="No"/>
    <n v="0"/>
    <x v="1"/>
    <x v="1"/>
    <x v="1"/>
    <s v="2-Sep-1977"/>
    <n v="45"/>
    <n v="3"/>
    <n v="8615.2999999999993"/>
    <s v="tier - 2"/>
    <s v="tier - 3"/>
    <s v="R1011"/>
  </r>
  <r>
    <s v="ID1273"/>
    <s v=" Mr"/>
    <s v="Leboeuf"/>
    <s v="  Maxime M"/>
    <n v="27.36"/>
    <n v="5.96"/>
    <s v="No"/>
    <s v="No"/>
    <s v="Yes"/>
    <n v="1"/>
    <x v="1"/>
    <x v="1"/>
    <x v="1"/>
    <s v="17-Jul-1979"/>
    <n v="43"/>
    <n v="3"/>
    <n v="8606.2199999999993"/>
    <s v="tier - 1"/>
    <s v="tier - 2"/>
    <s v="R1014"/>
  </r>
  <r>
    <s v="ID1274"/>
    <s v=" Mr"/>
    <s v="Scheibel"/>
    <s v="  Mark D"/>
    <n v="20.350000000000001"/>
    <n v="4.16"/>
    <s v="No"/>
    <s v="No"/>
    <s v="No"/>
    <n v="0"/>
    <x v="1"/>
    <x v="2"/>
    <x v="2"/>
    <s v="15-Oct-1977"/>
    <n v="45"/>
    <n v="3"/>
    <n v="8605.36"/>
    <s v="tier - 2"/>
    <s v="tier - 2"/>
    <s v="R1013"/>
  </r>
  <r>
    <s v="ID1275"/>
    <s v=" Mr"/>
    <s v="Ritter"/>
    <s v="  Adam"/>
    <n v="24.035"/>
    <n v="6.11"/>
    <s v="No"/>
    <s v="No"/>
    <s v="No"/>
    <n v="0"/>
    <x v="1"/>
    <x v="2"/>
    <x v="1"/>
    <s v="12-Nov-1977"/>
    <n v="45"/>
    <n v="2"/>
    <n v="8604.48"/>
    <s v="tier - 3"/>
    <s v="tier - 2"/>
    <s v="R1016"/>
  </r>
  <r>
    <s v="ID1276"/>
    <s v=" Mr"/>
    <s v="Deeg"/>
    <s v="  Justin M"/>
    <n v="23.56"/>
    <n v="5.97"/>
    <s v="No"/>
    <s v="No"/>
    <s v="No"/>
    <n v="0"/>
    <x v="1"/>
    <x v="2"/>
    <x v="1"/>
    <s v="24-Sep-1977"/>
    <n v="45"/>
    <n v="2"/>
    <n v="8603.82"/>
    <s v="tier - 2"/>
    <s v="tier - 1"/>
    <s v="R1019"/>
  </r>
  <r>
    <s v="ID1277"/>
    <s v=" Ms"/>
    <s v="Pretot"/>
    <s v="  Svetlana V."/>
    <n v="27.17"/>
    <n v="10.81"/>
    <s v="No"/>
    <s v="No"/>
    <s v="No"/>
    <n v="2"/>
    <x v="1"/>
    <x v="1"/>
    <x v="0"/>
    <s v="11-Jul-1973"/>
    <n v="49"/>
    <n v="0"/>
    <n v="8601.33"/>
    <s v="tier - 2"/>
    <s v="tier - 1"/>
    <s v="R1013"/>
  </r>
  <r>
    <s v="ID1278"/>
    <s v=" Ms"/>
    <s v="Willsey"/>
    <s v="  Jana L"/>
    <n v="34.32"/>
    <n v="5.7"/>
    <s v="yes"/>
    <s v="No"/>
    <s v="Yes"/>
    <n v="1"/>
    <x v="1"/>
    <x v="0"/>
    <x v="2"/>
    <s v="25-Jul-1983"/>
    <n v="39"/>
    <n v="5"/>
    <n v="8596.83"/>
    <s v="tier - 2"/>
    <s v="tier - 3"/>
    <s v="R1013"/>
  </r>
  <r>
    <s v="ID1279"/>
    <s v=" Ms"/>
    <s v="Roach"/>
    <s v="  Laura"/>
    <n v="23.87"/>
    <n v="4.7699999999999996"/>
    <s v="yes"/>
    <s v="No"/>
    <s v="Yes"/>
    <n v="1"/>
    <x v="1"/>
    <x v="2"/>
    <x v="2"/>
    <s v="30-Dec-1983"/>
    <n v="39"/>
    <n v="5"/>
    <n v="8582.2999999999993"/>
    <s v="tier - 2"/>
    <s v="tier - 1"/>
    <s v="R1013"/>
  </r>
  <r>
    <s v="ID1280"/>
    <s v=" Mr"/>
    <s v="Jacobsen"/>
    <s v="  Torrey C III"/>
    <n v="30.15"/>
    <n v="4.25"/>
    <s v="No"/>
    <s v="No"/>
    <s v="No"/>
    <n v="1"/>
    <x v="1"/>
    <x v="0"/>
    <x v="2"/>
    <s v="11-Nov-1987"/>
    <n v="35"/>
    <n v="3"/>
    <n v="8573.2999999999993"/>
    <s v="tier - 2"/>
    <s v="tier - 2"/>
    <s v="R1021"/>
  </r>
  <r>
    <s v="ID1281"/>
    <s v=" Mr"/>
    <s v="O'Hora"/>
    <s v="  Paul"/>
    <n v="26.36"/>
    <n v="5.52"/>
    <s v="No"/>
    <s v="No"/>
    <s v="No"/>
    <n v="0"/>
    <x v="1"/>
    <x v="1"/>
    <x v="2"/>
    <s v="6-Dec-1982"/>
    <n v="40"/>
    <n v="3"/>
    <n v="8572.0400000000009"/>
    <s v="tier - 2"/>
    <s v="tier - 2"/>
    <s v="R1021"/>
  </r>
  <r>
    <s v="ID1282"/>
    <s v=" Ms"/>
    <s v="Amato"/>
    <s v="  Jennifer D."/>
    <n v="45.32"/>
    <n v="6.53"/>
    <s v="yes"/>
    <s v="No"/>
    <s v="No"/>
    <n v="1"/>
    <x v="1"/>
    <x v="0"/>
    <x v="0"/>
    <s v="26-Sep-1975"/>
    <n v="47"/>
    <n v="1"/>
    <n v="8569.86"/>
    <s v="tier - 2"/>
    <s v="tier - 3"/>
    <s v="R1013"/>
  </r>
  <r>
    <s v="ID1283"/>
    <s v=" Mr"/>
    <s v="Reed"/>
    <s v="  Erik"/>
    <n v="31.93"/>
    <n v="4.82"/>
    <s v="yes"/>
    <s v="No"/>
    <s v="No"/>
    <n v="1"/>
    <x v="1"/>
    <x v="0"/>
    <x v="2"/>
    <s v="21-Sep-1988"/>
    <n v="34"/>
    <n v="3"/>
    <n v="8567.25"/>
    <s v="tier - 2"/>
    <s v="tier - 1"/>
    <s v="R1012"/>
  </r>
  <r>
    <s v="ID1284"/>
    <s v=" Ms"/>
    <s v="Wegner"/>
    <s v="  Lana J"/>
    <n v="36"/>
    <n v="11.94"/>
    <s v="yes"/>
    <s v="No"/>
    <s v="No"/>
    <n v="1"/>
    <x v="1"/>
    <x v="0"/>
    <x v="0"/>
    <s v="21-Aug-1975"/>
    <n v="47"/>
    <n v="1"/>
    <n v="8556.91"/>
    <s v="tier - 2"/>
    <s v="tier - 1"/>
    <s v="R1011"/>
  </r>
  <r>
    <s v="ID1285"/>
    <s v=" Ms"/>
    <s v="Bokun"/>
    <s v="  Rebecca E"/>
    <n v="32"/>
    <n v="7.85"/>
    <s v="yes"/>
    <s v="No"/>
    <s v="No"/>
    <n v="1"/>
    <x v="1"/>
    <x v="0"/>
    <x v="0"/>
    <s v="6-Aug-1975"/>
    <n v="47"/>
    <n v="1"/>
    <n v="8551.35"/>
    <s v="tier - 2"/>
    <s v="tier - 2"/>
    <s v="R1011"/>
  </r>
  <r>
    <s v="ID1286"/>
    <s v=" Ms"/>
    <s v="Ainsley"/>
    <s v="  Katie M."/>
    <n v="29.37"/>
    <n v="8.01"/>
    <s v="yes"/>
    <s v="No"/>
    <s v="No"/>
    <n v="1"/>
    <x v="1"/>
    <x v="1"/>
    <x v="0"/>
    <s v="12-Dec-1983"/>
    <n v="39"/>
    <n v="1"/>
    <n v="8547.69"/>
    <s v="tier - 2"/>
    <s v="tier - 1"/>
    <s v="R1013"/>
  </r>
  <r>
    <s v="ID1287"/>
    <s v=" Ms"/>
    <s v="Foster"/>
    <s v="  Elizabeth A."/>
    <n v="23.6"/>
    <n v="7.4"/>
    <s v="yes"/>
    <s v="No"/>
    <s v="No"/>
    <n v="1"/>
    <x v="1"/>
    <x v="2"/>
    <x v="0"/>
    <s v="6-Nov-1975"/>
    <n v="47"/>
    <n v="1"/>
    <n v="8539.67"/>
    <s v="tier - 2"/>
    <s v="tier - 3"/>
    <s v="R1011"/>
  </r>
  <r>
    <s v="ID1288"/>
    <s v=" Ms"/>
    <s v="Overpeck"/>
    <s v="  Sarah"/>
    <n v="33.155000000000001"/>
    <n v="8.3800000000000008"/>
    <s v="yes"/>
    <s v="No"/>
    <s v="No"/>
    <n v="0"/>
    <x v="1"/>
    <x v="0"/>
    <x v="0"/>
    <s v="27-Dec-1981"/>
    <n v="41"/>
    <n v="3"/>
    <n v="8538.2900000000009"/>
    <s v="tier - 2"/>
    <s v="tier - 3"/>
    <s v="R1024"/>
  </r>
  <r>
    <s v="ID1289"/>
    <s v=" Ms"/>
    <s v="Levine"/>
    <s v="  Annie J."/>
    <n v="24.32"/>
    <n v="11.56"/>
    <s v="yes"/>
    <s v="No"/>
    <s v="No"/>
    <n v="1"/>
    <x v="1"/>
    <x v="2"/>
    <x v="0"/>
    <s v="24-Jul-1983"/>
    <n v="39"/>
    <n v="0"/>
    <n v="8534.67"/>
    <s v="tier - 2"/>
    <s v="tier - 3"/>
    <s v="R1024"/>
  </r>
  <r>
    <s v="ID1290"/>
    <s v=" Ms"/>
    <s v="Jean"/>
    <s v="  Annie"/>
    <n v="36.299999999999997"/>
    <n v="4.6100000000000003"/>
    <s v="No"/>
    <s v="No"/>
    <s v="No"/>
    <n v="0"/>
    <x v="1"/>
    <x v="0"/>
    <x v="2"/>
    <s v="26-Jul-1977"/>
    <n v="45"/>
    <n v="2"/>
    <n v="8527.5300000000007"/>
    <s v="tier - 2"/>
    <s v="tier - 2"/>
    <s v="R1013"/>
  </r>
  <r>
    <s v="ID1291"/>
    <s v=" Ms"/>
    <s v="Wild"/>
    <s v="  Lindsey"/>
    <n v="34.4"/>
    <n v="4.95"/>
    <s v="No"/>
    <s v="No"/>
    <s v="Yes"/>
    <n v="1"/>
    <x v="1"/>
    <x v="0"/>
    <x v="2"/>
    <s v="13-Aug-1979"/>
    <n v="43"/>
    <n v="3"/>
    <n v="8522"/>
    <s v="tier - 2"/>
    <s v="tier - 2"/>
    <s v="R1011"/>
  </r>
  <r>
    <s v="ID1292"/>
    <s v=" Ms"/>
    <s v="Tabor"/>
    <s v="  Laura"/>
    <n v="30.9"/>
    <n v="5.04"/>
    <s v="No"/>
    <s v="No"/>
    <s v="No"/>
    <n v="0"/>
    <x v="1"/>
    <x v="0"/>
    <x v="2"/>
    <s v="29-Dec-1977"/>
    <n v="45"/>
    <n v="2"/>
    <n v="8520.0300000000007"/>
    <s v="tier - 2"/>
    <s v="tier - 3"/>
    <s v="R1011"/>
  </r>
  <r>
    <s v="ID1293"/>
    <s v=" Ms"/>
    <s v="Steffen"/>
    <s v="  Amy T"/>
    <n v="28.6"/>
    <n v="5.42"/>
    <s v="No"/>
    <s v="No"/>
    <s v="No"/>
    <n v="0"/>
    <x v="1"/>
    <x v="1"/>
    <x v="2"/>
    <s v="21-Jun-1977"/>
    <n v="45"/>
    <n v="2"/>
    <n v="8516.83"/>
    <s v="tier - 2"/>
    <s v="tier - 1"/>
    <s v="R1013"/>
  </r>
  <r>
    <s v="ID1294"/>
    <s v=" Ms"/>
    <s v="Tadich"/>
    <s v="  Katarina D"/>
    <n v="27.83"/>
    <n v="5.39"/>
    <s v="No"/>
    <s v="No"/>
    <s v="No"/>
    <n v="0"/>
    <x v="1"/>
    <x v="1"/>
    <x v="2"/>
    <s v="26-Dec-1977"/>
    <n v="45"/>
    <n v="2"/>
    <n v="8515.76"/>
    <s v="tier - 2"/>
    <s v="tier - 2"/>
    <s v="R1013"/>
  </r>
  <r>
    <s v="ID1295"/>
    <s v=" Mr"/>
    <s v="Christenson"/>
    <s v="  B.j."/>
    <n v="39.64"/>
    <n v="6"/>
    <s v="No"/>
    <s v="No"/>
    <s v="Yes"/>
    <n v="1"/>
    <x v="1"/>
    <x v="0"/>
    <x v="1"/>
    <s v="10-Nov-1993"/>
    <n v="29"/>
    <n v="0"/>
    <n v="8471.65"/>
    <s v="tier - 2"/>
    <s v="tier - 1"/>
    <s v="R1012"/>
  </r>
  <r>
    <s v="ID1296"/>
    <s v=" Ms"/>
    <s v="Shell"/>
    <s v="  Alison"/>
    <n v="38.479999999999997"/>
    <n v="6.02"/>
    <s v="No"/>
    <s v="No"/>
    <s v="No"/>
    <n v="1"/>
    <x v="1"/>
    <x v="0"/>
    <x v="1"/>
    <s v="9-Sep-1992"/>
    <n v="30"/>
    <n v="0"/>
    <n v="8466.35"/>
    <s v="tier - 2"/>
    <s v="tier - 2"/>
    <s v="R1012"/>
  </r>
  <r>
    <s v="ID1297"/>
    <s v=" Mr"/>
    <s v="Rao"/>
    <s v="  Neil K."/>
    <n v="36.200000000000003"/>
    <n v="4.62"/>
    <s v="No"/>
    <s v="No"/>
    <s v="No"/>
    <n v="2"/>
    <x v="1"/>
    <x v="0"/>
    <x v="2"/>
    <s v="26-Dec-1972"/>
    <n v="50"/>
    <n v="0"/>
    <n v="8457.82"/>
    <s v="tier - 2"/>
    <s v="tier - 3"/>
    <s v="R1011"/>
  </r>
  <r>
    <s v="ID1298"/>
    <s v=" Mrs"/>
    <s v="Myers"/>
    <s v="  Anne Hunter"/>
    <n v="27.13"/>
    <n v="5.59"/>
    <s v="No"/>
    <s v="No"/>
    <s v="No"/>
    <n v="1"/>
    <x v="1"/>
    <x v="1"/>
    <x v="2"/>
    <s v="19-Jun-1984"/>
    <n v="38"/>
    <n v="3"/>
    <n v="8450.82"/>
    <s v="tier - 2"/>
    <s v="tier - 2"/>
    <s v="R1025"/>
  </r>
  <r>
    <s v="ID1299"/>
    <s v=" Ms"/>
    <s v="McLean"/>
    <s v="  Sandra"/>
    <n v="20.75"/>
    <n v="5.18"/>
    <s v="yes"/>
    <s v="No"/>
    <s v="No"/>
    <n v="2"/>
    <x v="1"/>
    <x v="2"/>
    <x v="2"/>
    <s v="12-Jun-1966"/>
    <n v="56"/>
    <n v="0"/>
    <n v="8448.66"/>
    <s v="tier - 3"/>
    <s v="tier - 1"/>
    <s v="R1013"/>
  </r>
  <r>
    <s v="ID1300"/>
    <s v=" Mr"/>
    <s v="Gomez"/>
    <s v="  Robert"/>
    <n v="26.6"/>
    <n v="6.29"/>
    <s v="No"/>
    <s v="No"/>
    <s v="No"/>
    <n v="2"/>
    <x v="1"/>
    <x v="1"/>
    <x v="1"/>
    <s v="4-Sep-1972"/>
    <n v="50"/>
    <n v="0"/>
    <n v="8444.4699999999993"/>
    <s v="tier - 3"/>
    <s v="tier - 1"/>
    <s v="R1011"/>
  </r>
  <r>
    <s v="ID1301"/>
    <s v=" Mr"/>
    <s v="Hemingway"/>
    <s v="  Rodney"/>
    <n v="25.3"/>
    <n v="4.49"/>
    <s v="No"/>
    <s v="No"/>
    <s v="No"/>
    <n v="2"/>
    <x v="1"/>
    <x v="1"/>
    <x v="2"/>
    <s v="9-Sep-1972"/>
    <n v="50"/>
    <n v="0"/>
    <n v="8442.67"/>
    <s v="tier - 2"/>
    <s v="tier - 3"/>
    <s v="R1013"/>
  </r>
  <r>
    <s v="ID1302"/>
    <s v=" Mr"/>
    <s v="Pett"/>
    <s v="  Carl R"/>
    <n v="18.84"/>
    <n v="11.82"/>
    <s v="yes"/>
    <s v="No"/>
    <s v="Yes"/>
    <n v="1"/>
    <x v="1"/>
    <x v="2"/>
    <x v="0"/>
    <s v="24-Sep-1963"/>
    <n v="59"/>
    <n v="0"/>
    <n v="8440.0499999999993"/>
    <s v="tier - 3"/>
    <s v="tier - 2"/>
    <s v="R1013"/>
  </r>
  <r>
    <s v="ID1303"/>
    <s v=" Mr"/>
    <s v="Meingast"/>
    <s v="  Maximilian"/>
    <n v="19.57"/>
    <n v="7.41"/>
    <s v="yes"/>
    <s v="No"/>
    <s v="No"/>
    <n v="1"/>
    <x v="1"/>
    <x v="2"/>
    <x v="0"/>
    <s v="28-Sep-1975"/>
    <n v="47"/>
    <n v="1"/>
    <n v="8428.07"/>
    <s v="tier - 3"/>
    <s v="tier - 2"/>
    <s v="R1012"/>
  </r>
  <r>
    <s v="ID1304"/>
    <s v=" Mr"/>
    <s v="McCarthy"/>
    <s v="  Erik"/>
    <n v="30.495000000000001"/>
    <n v="5.97"/>
    <s v="No"/>
    <s v="No"/>
    <s v="No"/>
    <n v="0"/>
    <x v="1"/>
    <x v="0"/>
    <x v="1"/>
    <s v="4-Sep-1977"/>
    <n v="45"/>
    <n v="2"/>
    <n v="8413.4599999999991"/>
    <s v="tier - 3"/>
    <s v="tier - 1"/>
    <s v="R1012"/>
  </r>
  <r>
    <s v="ID1305"/>
    <s v=" Mr"/>
    <s v="Boyle"/>
    <s v="  Christopher"/>
    <n v="30.114999999999998"/>
    <n v="5.74"/>
    <s v="No"/>
    <s v="No"/>
    <s v="Yes"/>
    <n v="1"/>
    <x v="1"/>
    <x v="0"/>
    <x v="1"/>
    <s v="11-Jun-1979"/>
    <n v="43"/>
    <n v="3"/>
    <n v="8410.0499999999993"/>
    <s v="tier - 2"/>
    <s v="tier - 2"/>
    <s v="R1012"/>
  </r>
  <r>
    <s v="ID1306"/>
    <s v=" Mr"/>
    <s v="Gundersen"/>
    <s v="  Eirik"/>
    <n v="24.78"/>
    <n v="9.85"/>
    <s v="No"/>
    <s v="No"/>
    <s v="No"/>
    <n v="0"/>
    <x v="1"/>
    <x v="2"/>
    <x v="0"/>
    <s v="18-Sep-1971"/>
    <n v="51"/>
    <n v="0"/>
    <n v="8400.01"/>
    <s v="tier - 2"/>
    <s v="tier - 3"/>
    <s v="R1013"/>
  </r>
  <r>
    <s v="ID1307"/>
    <s v=" Mr"/>
    <s v="Wolswinkel"/>
    <s v="  Rik"/>
    <n v="24.77"/>
    <n v="7.59"/>
    <s v="No"/>
    <s v="No"/>
    <s v="No"/>
    <n v="0"/>
    <x v="1"/>
    <x v="2"/>
    <x v="0"/>
    <s v="4-Sep-1971"/>
    <n v="51"/>
    <n v="0"/>
    <n v="8396.6200000000008"/>
    <s v="tier - 2"/>
    <s v="tier - 3"/>
    <s v="R1013"/>
  </r>
  <r>
    <s v="ID1308"/>
    <s v=" Mr"/>
    <s v="Bomberger"/>
    <s v="  Matthew R"/>
    <n v="16.579999999999998"/>
    <n v="6.98"/>
    <s v="yes"/>
    <s v="No"/>
    <s v="Yes"/>
    <n v="1"/>
    <x v="1"/>
    <x v="3"/>
    <x v="0"/>
    <s v="21-Sep-1963"/>
    <n v="59"/>
    <n v="0"/>
    <n v="8355.5400000000009"/>
    <s v="tier - 3"/>
    <s v="tier - 3"/>
    <s v="R1012"/>
  </r>
  <r>
    <s v="ID1309"/>
    <s v=" Mr"/>
    <s v="Roy"/>
    <s v="  Daniel G"/>
    <n v="38.17"/>
    <n v="4.7300000000000004"/>
    <s v="yes"/>
    <s v="No"/>
    <s v="No"/>
    <n v="0"/>
    <x v="1"/>
    <x v="0"/>
    <x v="2"/>
    <s v="12-Jun-1976"/>
    <n v="46"/>
    <n v="2"/>
    <n v="8347.16"/>
    <s v="tier - 2"/>
    <s v="tier - 1"/>
    <s v="R1013"/>
  </r>
  <r>
    <s v="ID1310"/>
    <s v=" Mr"/>
    <s v="Lapierre"/>
    <s v="  Yannick"/>
    <n v="39.424999999999997"/>
    <n v="4.76"/>
    <s v="yes"/>
    <s v="No"/>
    <s v="No"/>
    <n v="0"/>
    <x v="1"/>
    <x v="0"/>
    <x v="2"/>
    <s v="7-Jul-1976"/>
    <n v="46"/>
    <n v="1"/>
    <n v="8342.91"/>
    <s v="tier - 3"/>
    <s v="tier - 1"/>
    <s v="R1016"/>
  </r>
  <r>
    <s v="ID1311"/>
    <s v=" Mr"/>
    <s v="Beaty"/>
    <s v="  Sean R"/>
    <n v="33.44"/>
    <n v="6.24"/>
    <s v="yes"/>
    <s v="No"/>
    <s v="No"/>
    <n v="0"/>
    <x v="1"/>
    <x v="0"/>
    <x v="1"/>
    <s v="20-Jul-1976"/>
    <n v="46"/>
    <n v="1"/>
    <n v="8334.59"/>
    <s v="tier - 3"/>
    <s v="tier - 2"/>
    <s v="R1016"/>
  </r>
  <r>
    <s v="ID1312"/>
    <s v=" Mr"/>
    <s v="Hammer"/>
    <s v="  Peter"/>
    <n v="33.344999999999999"/>
    <n v="5.44"/>
    <s v="yes"/>
    <s v="No"/>
    <s v="No"/>
    <n v="0"/>
    <x v="1"/>
    <x v="0"/>
    <x v="2"/>
    <s v="12-Jul-1976"/>
    <n v="46"/>
    <n v="1"/>
    <n v="8334.4599999999991"/>
    <s v="tier - 3"/>
    <s v="tier - 2"/>
    <s v="R1016"/>
  </r>
  <r>
    <s v="ID1313"/>
    <s v=" Ms"/>
    <s v="Randolph"/>
    <s v="  Sara A."/>
    <n v="38.79"/>
    <n v="5.08"/>
    <s v="No"/>
    <s v="No"/>
    <s v="Yes"/>
    <n v="1"/>
    <x v="1"/>
    <x v="0"/>
    <x v="2"/>
    <s v="22-Jun-1993"/>
    <n v="29"/>
    <n v="0"/>
    <n v="8314.65"/>
    <s v="tier - 2"/>
    <s v="tier - 1"/>
    <s v="R1012"/>
  </r>
  <r>
    <s v="ID1314"/>
    <s v=" Ms"/>
    <s v="Masterson"/>
    <s v="  Erin C."/>
    <n v="30.684999999999999"/>
    <n v="4.87"/>
    <s v="No"/>
    <s v="No"/>
    <s v="Yes"/>
    <n v="1"/>
    <x v="1"/>
    <x v="0"/>
    <x v="2"/>
    <s v="7-Aug-1979"/>
    <n v="43"/>
    <n v="2"/>
    <n v="8310.84"/>
    <s v="tier - 2"/>
    <s v="tier - 2"/>
    <s v="R1012"/>
  </r>
  <r>
    <s v="ID1315"/>
    <s v=" Mr"/>
    <s v="Friess"/>
    <s v="  Thibaud"/>
    <n v="22.135000000000002"/>
    <n v="8.17"/>
    <s v="No"/>
    <s v="No"/>
    <s v="No"/>
    <n v="0"/>
    <x v="1"/>
    <x v="2"/>
    <x v="0"/>
    <s v="26-Jun-1978"/>
    <n v="44"/>
    <n v="2"/>
    <n v="8302.5400000000009"/>
    <s v="tier - 3"/>
    <s v="tier - 3"/>
    <s v="R1016"/>
  </r>
  <r>
    <s v="ID1316"/>
    <s v=" Ms"/>
    <s v="Mantoni"/>
    <s v="  Lisa"/>
    <n v="33.33"/>
    <n v="7.61"/>
    <s v="No"/>
    <s v="No"/>
    <s v="No"/>
    <n v="0"/>
    <x v="1"/>
    <x v="0"/>
    <x v="0"/>
    <s v="6-Jun-1974"/>
    <n v="49"/>
    <n v="0"/>
    <n v="8283.68"/>
    <s v="tier - 2"/>
    <s v="tier - 3"/>
    <s v="R1013"/>
  </r>
  <r>
    <s v="ID1317"/>
    <s v=" Ms"/>
    <s v="Bodeen"/>
    <s v="  Gretchen K."/>
    <n v="31.13"/>
    <n v="10.1"/>
    <s v="No"/>
    <s v="No"/>
    <s v="No"/>
    <n v="0"/>
    <x v="1"/>
    <x v="0"/>
    <x v="0"/>
    <s v="22-Dec-1974"/>
    <n v="48"/>
    <n v="0"/>
    <n v="8280.6200000000008"/>
    <s v="tier - 2"/>
    <s v="tier - 2"/>
    <s v="R1013"/>
  </r>
  <r>
    <s v="ID1318"/>
    <s v=" Ms"/>
    <s v="McPherson"/>
    <s v="  Martina"/>
    <n v="28.9"/>
    <n v="11.24"/>
    <s v="No"/>
    <s v="No"/>
    <s v="No"/>
    <n v="0"/>
    <x v="1"/>
    <x v="1"/>
    <x v="0"/>
    <s v="26-Sep-1974"/>
    <n v="48"/>
    <n v="0"/>
    <n v="8277.52"/>
    <s v="tier - 2"/>
    <s v="tier - 2"/>
    <s v="R1011"/>
  </r>
  <r>
    <s v="ID1319"/>
    <s v=" Mr"/>
    <s v="Palko"/>
    <s v="  Dustin J"/>
    <n v="43.31"/>
    <n v="6.1"/>
    <s v="yes"/>
    <s v="yes"/>
    <s v="No"/>
    <n v="1"/>
    <x v="1"/>
    <x v="0"/>
    <x v="1"/>
    <s v="28-Nov-2000"/>
    <n v="22"/>
    <n v="0"/>
    <n v="8271.4599999999991"/>
    <s v="tier - 2"/>
    <s v="tier - 1"/>
    <s v="R1023"/>
  </r>
  <r>
    <s v="ID1320"/>
    <s v=" Ms"/>
    <s v="Breathitt"/>
    <s v="  Kelsey"/>
    <n v="22.8"/>
    <n v="6.98"/>
    <s v="No"/>
    <s v="No"/>
    <s v="No"/>
    <n v="0"/>
    <x v="1"/>
    <x v="2"/>
    <x v="0"/>
    <s v="5-Aug-1974"/>
    <n v="48"/>
    <n v="0"/>
    <n v="8269.0400000000009"/>
    <s v="tier - 2"/>
    <s v="tier - 1"/>
    <s v="R1011"/>
  </r>
  <r>
    <s v="ID1321"/>
    <s v=" Mr"/>
    <s v="Evora"/>
    <s v="  Daniel V."/>
    <n v="19.09"/>
    <n v="4"/>
    <s v="yes"/>
    <s v="No"/>
    <s v="No"/>
    <n v="1"/>
    <x v="1"/>
    <x v="2"/>
    <x v="2"/>
    <s v="5-Sep-1964"/>
    <n v="58"/>
    <n v="0"/>
    <n v="8268"/>
    <s v="tier - 3"/>
    <s v="tier - 3"/>
    <s v="R1013"/>
  </r>
  <r>
    <s v="ID1322"/>
    <s v=" Ms"/>
    <s v="Fischer"/>
    <s v="  Saeger"/>
    <n v="23.37"/>
    <n v="4.2300000000000004"/>
    <s v="No"/>
    <s v="No"/>
    <s v="No"/>
    <n v="0"/>
    <x v="1"/>
    <x v="2"/>
    <x v="2"/>
    <s v="27-Sep-1982"/>
    <n v="40"/>
    <n v="3"/>
    <n v="8252.2800000000007"/>
    <s v="tier - 2"/>
    <s v="tier - 2"/>
    <s v="R1024"/>
  </r>
  <r>
    <s v="ID1323"/>
    <s v=" Ms"/>
    <s v="Deba"/>
    <s v="  Buzunesh"/>
    <n v="33.44"/>
    <n v="4.72"/>
    <s v="yes"/>
    <s v="No"/>
    <s v="No"/>
    <n v="0"/>
    <x v="1"/>
    <x v="0"/>
    <x v="2"/>
    <s v="2-Sep-1976"/>
    <n v="46"/>
    <n v="1"/>
    <n v="8240.59"/>
    <s v="tier - 2"/>
    <s v="tier - 2"/>
    <s v="R1013"/>
  </r>
  <r>
    <s v="ID1324"/>
    <s v=" Ms"/>
    <s v="Leloup"/>
    <s v="  Mirte"/>
    <n v="28.05"/>
    <n v="5.63"/>
    <s v="yes"/>
    <s v="No"/>
    <s v="No"/>
    <n v="0"/>
    <x v="1"/>
    <x v="1"/>
    <x v="2"/>
    <s v="30-Jun-1976"/>
    <n v="46"/>
    <n v="1"/>
    <n v="8233.1"/>
    <s v="tier - 2"/>
    <s v="tier - 2"/>
    <s v="R1013"/>
  </r>
  <r>
    <s v="ID1325"/>
    <s v=" Ms"/>
    <s v="Labare"/>
    <s v="  Megan"/>
    <n v="27.72"/>
    <n v="5.83"/>
    <s v="yes"/>
    <s v="No"/>
    <s v="No"/>
    <n v="0"/>
    <x v="1"/>
    <x v="1"/>
    <x v="1"/>
    <s v="3-Sep-1976"/>
    <n v="46"/>
    <n v="1"/>
    <n v="8232.64"/>
    <s v="tier - 2"/>
    <s v="tier - 3"/>
    <s v="R1013"/>
  </r>
  <r>
    <s v="ID1326"/>
    <s v=" Ms"/>
    <s v="Arouca"/>
    <s v="  Kerry A."/>
    <n v="29.81"/>
    <n v="9.23"/>
    <s v="No"/>
    <s v="No"/>
    <s v="No"/>
    <n v="0"/>
    <x v="1"/>
    <x v="1"/>
    <x v="0"/>
    <s v="30-Jun-1978"/>
    <n v="44"/>
    <n v="2"/>
    <n v="8219.2000000000007"/>
    <s v="tier - 2"/>
    <s v="tier - 2"/>
    <s v="R1013"/>
  </r>
  <r>
    <s v="ID1327"/>
    <s v=" Ms"/>
    <s v="Reese"/>
    <s v="  Kristin"/>
    <n v="23.98"/>
    <n v="9.89"/>
    <s v="No"/>
    <s v="No"/>
    <s v="No"/>
    <n v="0"/>
    <x v="1"/>
    <x v="2"/>
    <x v="0"/>
    <s v="24-Oct-1978"/>
    <n v="44"/>
    <n v="2"/>
    <n v="8211.1"/>
    <s v="tier - 2"/>
    <s v="tier - 3"/>
    <s v="R1013"/>
  </r>
  <r>
    <s v="ID1328"/>
    <s v=" Mr"/>
    <s v="McCloskey"/>
    <s v="  Christopher R."/>
    <n v="17.34"/>
    <n v="12"/>
    <s v="No"/>
    <s v="No"/>
    <s v="No"/>
    <n v="0"/>
    <x v="1"/>
    <x v="3"/>
    <x v="0"/>
    <s v="23-Nov-1962"/>
    <n v="60"/>
    <n v="0"/>
    <n v="8188.12"/>
    <s v="tier - 3"/>
    <s v="tier - 3"/>
    <s v="R1013"/>
  </r>
  <r>
    <s v="ID1329"/>
    <s v=" Mrs"/>
    <s v="Tedsen"/>
    <s v="  Elizabeth A"/>
    <n v="40.39"/>
    <n v="4.24"/>
    <s v="yes"/>
    <s v="No"/>
    <s v="Yes"/>
    <n v="1"/>
    <x v="1"/>
    <x v="0"/>
    <x v="2"/>
    <s v="21-Oct-1997"/>
    <n v="25"/>
    <n v="0"/>
    <n v="8182.89"/>
    <s v="tier - 2"/>
    <s v="tier - 1"/>
    <s v="R1026"/>
  </r>
  <r>
    <s v="ID1330"/>
    <s v=" Mr"/>
    <s v="Koehlinger"/>
    <s v="  Andrew"/>
    <n v="25.96"/>
    <n v="4.68"/>
    <s v="yes"/>
    <s v="No"/>
    <s v="Yes"/>
    <n v="1"/>
    <x v="1"/>
    <x v="1"/>
    <x v="2"/>
    <s v="8-Jun-1983"/>
    <n v="40"/>
    <n v="3"/>
    <n v="8179.51"/>
    <s v="tier - 2"/>
    <s v="tier - 2"/>
    <s v="R1020"/>
  </r>
  <r>
    <s v="ID1331"/>
    <s v=" Ms"/>
    <s v="Pielechaty"/>
    <s v="  Dawn M."/>
    <n v="17.68"/>
    <n v="8.57"/>
    <s v="yes"/>
    <s v="No"/>
    <s v="Yes"/>
    <n v="1"/>
    <x v="1"/>
    <x v="3"/>
    <x v="0"/>
    <s v="5-Nov-1963"/>
    <n v="59"/>
    <n v="0"/>
    <n v="8177.9"/>
    <s v="tier - 3"/>
    <s v="tier - 1"/>
    <s v="R1013"/>
  </r>
  <r>
    <s v="ID1332"/>
    <s v=" Mr"/>
    <s v="Korhonen"/>
    <s v="  Jonathan P"/>
    <n v="30.875"/>
    <n v="4.0999999999999996"/>
    <s v="No"/>
    <s v="No"/>
    <s v="No"/>
    <n v="0"/>
    <x v="1"/>
    <x v="0"/>
    <x v="2"/>
    <s v="28-Jun-1982"/>
    <n v="40"/>
    <n v="4"/>
    <n v="8162.72"/>
    <s v="tier - 3"/>
    <s v="tier - 3"/>
    <s v="R1012"/>
  </r>
  <r>
    <s v="ID1333"/>
    <s v=" Mrs"/>
    <s v="Kehr"/>
    <s v="  Gina"/>
    <n v="30.81"/>
    <n v="4.49"/>
    <s v="No"/>
    <s v="No"/>
    <s v="No"/>
    <n v="0"/>
    <x v="1"/>
    <x v="0"/>
    <x v="2"/>
    <s v="21-Jun-1990"/>
    <n v="32"/>
    <n v="3"/>
    <n v="8157.92"/>
    <s v="tier - 2"/>
    <s v="tier - 3"/>
    <s v="R1025"/>
  </r>
  <r>
    <s v="ID1334"/>
    <s v=" Mr"/>
    <s v="Montagna"/>
    <s v="  Dino"/>
    <n v="36.85"/>
    <n v="8.8000000000000007"/>
    <s v="No"/>
    <s v="No"/>
    <s v="No"/>
    <n v="2"/>
    <x v="1"/>
    <x v="0"/>
    <x v="0"/>
    <s v="3-Sep-1973"/>
    <n v="49"/>
    <n v="0"/>
    <n v="8125.78"/>
    <s v="tier - 2"/>
    <s v="tier - 2"/>
    <s v="R1013"/>
  </r>
  <r>
    <s v="ID1335"/>
    <s v=" Mr"/>
    <s v="M√ºller"/>
    <s v="  Jan"/>
    <n v="35.86"/>
    <n v="7.93"/>
    <s v="No"/>
    <s v="No"/>
    <s v="No"/>
    <n v="2"/>
    <x v="1"/>
    <x v="0"/>
    <x v="0"/>
    <s v="30-Aug-1973"/>
    <n v="49"/>
    <n v="0"/>
    <n v="8124.41"/>
    <s v="tier - 3"/>
    <s v="tier - 1"/>
    <s v="R1013"/>
  </r>
  <r>
    <s v="ID1336"/>
    <s v=" Mr"/>
    <s v="Baker"/>
    <s v="  Jonathan E."/>
    <n v="30.3"/>
    <n v="9.4499999999999993"/>
    <s v="No"/>
    <s v="No"/>
    <s v="No"/>
    <n v="2"/>
    <x v="1"/>
    <x v="0"/>
    <x v="0"/>
    <s v="16-Dec-1973"/>
    <n v="49"/>
    <n v="0"/>
    <n v="8116.68"/>
    <s v="tier - 3"/>
    <s v="tier - 1"/>
    <s v="R1011"/>
  </r>
  <r>
    <s v="ID1337"/>
    <s v=" Mr"/>
    <s v="Sidebottom"/>
    <s v="  Mark A"/>
    <n v="32.015000000000001"/>
    <n v="7.67"/>
    <s v="No"/>
    <s v="No"/>
    <s v="No"/>
    <n v="0"/>
    <x v="1"/>
    <x v="0"/>
    <x v="0"/>
    <s v="1-Sep-1978"/>
    <n v="44"/>
    <n v="2"/>
    <n v="8116.27"/>
    <s v="tier - 3"/>
    <s v="tier - 1"/>
    <s v="R1012"/>
  </r>
  <r>
    <s v="ID1338"/>
    <s v=" Mrs"/>
    <s v="Johnson"/>
    <s v="  Mary"/>
    <n v="25.06"/>
    <n v="10.53"/>
    <s v="No"/>
    <s v="No"/>
    <s v="No"/>
    <n v="2"/>
    <x v="1"/>
    <x v="1"/>
    <x v="0"/>
    <s v="11-Oct-1973"/>
    <n v="49"/>
    <n v="0"/>
    <n v="8112.59"/>
    <s v="tier - 2"/>
    <s v="tier - 2"/>
    <s v="R1013"/>
  </r>
  <r>
    <s v="ID1339"/>
    <s v=" Mr"/>
    <s v="Morris"/>
    <s v="  Samuel"/>
    <n v="18.829999999999998"/>
    <n v="10.08"/>
    <s v="yes"/>
    <s v="No"/>
    <s v="No"/>
    <n v="0"/>
    <x v="1"/>
    <x v="2"/>
    <x v="0"/>
    <s v="10-Jun-1967"/>
    <n v="55"/>
    <n v="0"/>
    <n v="8091.3"/>
    <s v="tier - 3"/>
    <s v="tier - 1"/>
    <s v="R1012"/>
  </r>
  <r>
    <s v="ID1340"/>
    <s v=" Mr"/>
    <s v="Chaisson"/>
    <s v="  Stan J"/>
    <n v="47.52"/>
    <n v="11.39"/>
    <s v="yes"/>
    <s v="No"/>
    <s v="No"/>
    <n v="1"/>
    <x v="1"/>
    <x v="0"/>
    <x v="0"/>
    <s v="21-Dec-1975"/>
    <n v="47"/>
    <n v="1"/>
    <n v="8083.92"/>
    <s v="tier - 3"/>
    <s v="tier - 3"/>
    <s v="R1013"/>
  </r>
  <r>
    <s v="ID1341"/>
    <s v=" Mrs"/>
    <s v="Pigott"/>
    <s v="  Jessica L."/>
    <n v="37.82"/>
    <n v="6.36"/>
    <s v="No"/>
    <s v="No"/>
    <s v="No"/>
    <n v="0"/>
    <x v="1"/>
    <x v="0"/>
    <x v="1"/>
    <s v="12-Oct-1994"/>
    <n v="28"/>
    <n v="0"/>
    <n v="8081.74"/>
    <s v="tier - 2"/>
    <s v="tier - 2"/>
    <s v="R1026"/>
  </r>
  <r>
    <s v="ID1342"/>
    <s v=" Ms"/>
    <s v="Cochrane"/>
    <s v="  Krysta"/>
    <n v="44.16"/>
    <n v="5.31"/>
    <s v="yes"/>
    <s v="No"/>
    <s v="No"/>
    <n v="0"/>
    <x v="1"/>
    <x v="0"/>
    <x v="2"/>
    <s v="28-Aug-2001"/>
    <n v="21"/>
    <n v="0"/>
    <n v="8081.26"/>
    <s v="tier - 2"/>
    <s v="tier - 2"/>
    <s v="R1012"/>
  </r>
  <r>
    <s v="ID1343"/>
    <s v=" Mrs"/>
    <s v="Armitage"/>
    <s v="  Natascia"/>
    <n v="37.049999999999997"/>
    <n v="4.74"/>
    <s v="No"/>
    <s v="No"/>
    <s v="Yes"/>
    <n v="1"/>
    <x v="1"/>
    <x v="0"/>
    <x v="2"/>
    <s v="7-Nov-1993"/>
    <n v="29"/>
    <n v="0"/>
    <n v="8077.41"/>
    <s v="tier - 2"/>
    <s v="tier - 1"/>
    <s v="R1026"/>
  </r>
  <r>
    <s v="ID1344"/>
    <s v=" Ms"/>
    <s v="Shen"/>
    <s v="  Jenny"/>
    <n v="18.66"/>
    <n v="11.35"/>
    <s v="No"/>
    <s v="No"/>
    <s v="No"/>
    <n v="0"/>
    <x v="1"/>
    <x v="2"/>
    <x v="0"/>
    <s v="21-Oct-1965"/>
    <n v="57"/>
    <n v="0"/>
    <n v="8071.57"/>
    <s v="tier - 3"/>
    <s v="tier - 1"/>
    <s v="R1011"/>
  </r>
  <r>
    <s v="ID1345"/>
    <s v=" Mr"/>
    <s v="O'Kelly"/>
    <s v="  Brian"/>
    <n v="36.200000000000003"/>
    <n v="6.81"/>
    <s v="yes"/>
    <s v="No"/>
    <s v="No"/>
    <n v="1"/>
    <x v="1"/>
    <x v="0"/>
    <x v="0"/>
    <s v="15-Dec-1975"/>
    <n v="47"/>
    <n v="1"/>
    <n v="8068.19"/>
    <s v="tier - 3"/>
    <s v="tier - 2"/>
    <s v="R1011"/>
  </r>
  <r>
    <s v="ID1346"/>
    <s v=" Ms"/>
    <s v="Huff"/>
    <s v="  Monica"/>
    <n v="18.87"/>
    <n v="8.06"/>
    <s v="No"/>
    <s v="No"/>
    <s v="No"/>
    <n v="0"/>
    <x v="1"/>
    <x v="2"/>
    <x v="0"/>
    <s v="11-Aug-1965"/>
    <n v="57"/>
    <n v="0"/>
    <n v="8067.83"/>
    <s v="tier - 3"/>
    <s v="tier - 1"/>
    <s v="R1013"/>
  </r>
  <r>
    <s v="ID1347"/>
    <s v=" Mr"/>
    <s v="Dye"/>
    <s v="  Tyler"/>
    <n v="32.299999999999997"/>
    <n v="6.74"/>
    <s v="yes"/>
    <s v="No"/>
    <s v="No"/>
    <n v="1"/>
    <x v="1"/>
    <x v="0"/>
    <x v="0"/>
    <s v="28-Jun-1975"/>
    <n v="47"/>
    <n v="1"/>
    <n v="8062.76"/>
    <s v="tier - 3"/>
    <s v="tier - 3"/>
    <s v="R1011"/>
  </r>
  <r>
    <s v="ID1348"/>
    <s v=" Ms"/>
    <s v="Willard"/>
    <s v="  Kelly C"/>
    <n v="22.64"/>
    <n v="6.54"/>
    <s v="yes"/>
    <s v="No"/>
    <s v="No"/>
    <n v="2"/>
    <x v="1"/>
    <x v="2"/>
    <x v="0"/>
    <s v="12-Dec-1970"/>
    <n v="52"/>
    <n v="0"/>
    <n v="8062.31"/>
    <s v="tier - 2"/>
    <s v="tier - 1"/>
    <s v="R1013"/>
  </r>
  <r>
    <s v="ID1349"/>
    <s v=" Mrs"/>
    <s v="D'Addario"/>
    <s v="  Emily"/>
    <n v="28.69"/>
    <n v="5.4"/>
    <s v="No"/>
    <s v="No"/>
    <s v="No"/>
    <n v="0"/>
    <x v="1"/>
    <x v="1"/>
    <x v="2"/>
    <s v="27-Dec-1982"/>
    <n v="40"/>
    <n v="3"/>
    <n v="8059.68"/>
    <s v="tier - 2"/>
    <s v="tier - 3"/>
    <s v="R1012"/>
  </r>
  <r>
    <s v="ID1350"/>
    <s v=" Mr"/>
    <s v="Buchanan"/>
    <s v="  James V"/>
    <n v="28.16"/>
    <n v="5.58"/>
    <s v="yes"/>
    <s v="No"/>
    <s v="No"/>
    <n v="0"/>
    <x v="1"/>
    <x v="1"/>
    <x v="2"/>
    <s v="28-Nov-1985"/>
    <n v="37"/>
    <n v="3"/>
    <n v="8059.06"/>
    <s v="tier - 2"/>
    <s v="tier - 3"/>
    <s v="R1012"/>
  </r>
  <r>
    <s v="ID1351"/>
    <s v=" Ms"/>
    <s v="Clark"/>
    <s v="  Angie"/>
    <n v="45.54"/>
    <n v="5.84"/>
    <s v="No"/>
    <s v="No"/>
    <s v="Yes"/>
    <n v="1"/>
    <x v="1"/>
    <x v="0"/>
    <x v="1"/>
    <s v="12-Dec-2003"/>
    <n v="19"/>
    <n v="0"/>
    <n v="8035.64"/>
    <s v="tier - 2"/>
    <s v="tier - 2"/>
    <s v="R1012"/>
  </r>
  <r>
    <s v="ID1352"/>
    <s v=" Mr"/>
    <s v="Waterson"/>
    <s v="  Michael J."/>
    <n v="28.7"/>
    <n v="4.2"/>
    <s v="No"/>
    <s v="No"/>
    <s v="No"/>
    <n v="0"/>
    <x v="1"/>
    <x v="1"/>
    <x v="2"/>
    <s v="6-Nov-1977"/>
    <n v="45"/>
    <n v="2"/>
    <n v="8027.97"/>
    <s v="tier - 3"/>
    <s v="tier - 2"/>
    <s v="R1011"/>
  </r>
  <r>
    <s v="ID1353"/>
    <s v=" Ms"/>
    <s v="Piras"/>
    <s v="  Sabina"/>
    <n v="27.74"/>
    <n v="6.06"/>
    <s v="yes"/>
    <s v="No"/>
    <s v="No"/>
    <n v="0"/>
    <x v="1"/>
    <x v="1"/>
    <x v="1"/>
    <s v="20-Dec-1976"/>
    <n v="46"/>
    <n v="0"/>
    <n v="8026.67"/>
    <s v="tier - 2"/>
    <s v="tier - 2"/>
    <s v="R1012"/>
  </r>
  <r>
    <s v="ID1354"/>
    <s v=" Ms"/>
    <s v="Olson"/>
    <s v="  Amy C"/>
    <n v="36.954999999999998"/>
    <n v="7.57"/>
    <s v="No"/>
    <s v="No"/>
    <s v="No"/>
    <n v="0"/>
    <x v="1"/>
    <x v="0"/>
    <x v="0"/>
    <s v="17-Jul-1978"/>
    <n v="44"/>
    <n v="1"/>
    <n v="8023.14"/>
    <s v="tier - 2"/>
    <s v="tier - 3"/>
    <s v="R1012"/>
  </r>
  <r>
    <s v="ID1355"/>
    <s v=" Ms"/>
    <s v="Manfredi"/>
    <s v="  Victoria U"/>
    <n v="30.69"/>
    <n v="6.15"/>
    <s v="No"/>
    <s v="No"/>
    <s v="No"/>
    <n v="0"/>
    <x v="1"/>
    <x v="0"/>
    <x v="1"/>
    <s v="3-Nov-1989"/>
    <n v="33"/>
    <n v="3"/>
    <n v="8021.11"/>
    <s v="tier - 2"/>
    <s v="tier - 1"/>
    <s v="R1012"/>
  </r>
  <r>
    <s v="ID1356"/>
    <s v=" Ms"/>
    <s v="Landberg"/>
    <s v="  Amelia B"/>
    <n v="24.984999999999999"/>
    <n v="4.5599999999999996"/>
    <s v="No"/>
    <s v="No"/>
    <s v="No"/>
    <n v="0"/>
    <x v="1"/>
    <x v="1"/>
    <x v="2"/>
    <s v="8-Nov-1980"/>
    <n v="42"/>
    <n v="2"/>
    <n v="8017.06"/>
    <s v="tier - 2"/>
    <s v="tier - 2"/>
    <s v="R1012"/>
  </r>
  <r>
    <s v="ID1357"/>
    <s v=" Ms"/>
    <s v="Flynn"/>
    <s v="  Jackie J"/>
    <n v="39.42"/>
    <n v="4.72"/>
    <s v="yes"/>
    <s v="No"/>
    <s v="No"/>
    <n v="1"/>
    <x v="1"/>
    <x v="0"/>
    <x v="2"/>
    <s v="18-Sep-1995"/>
    <n v="27"/>
    <n v="0"/>
    <n v="8014.62"/>
    <s v="tier - 2"/>
    <s v="tier - 3"/>
    <s v="R1012"/>
  </r>
  <r>
    <s v="ID1358"/>
    <s v=" Mr"/>
    <s v="Bishop"/>
    <s v="  Justin"/>
    <n v="16.8"/>
    <n v="7.98"/>
    <s v="No"/>
    <s v="No"/>
    <s v="No"/>
    <n v="0"/>
    <x v="1"/>
    <x v="3"/>
    <x v="0"/>
    <s v="22-Aug-1962"/>
    <n v="60"/>
    <n v="0"/>
    <n v="8004.96"/>
    <s v="tier - 3"/>
    <s v="tier - 1"/>
    <s v="R1013"/>
  </r>
  <r>
    <s v="ID1359"/>
    <s v=" Ms"/>
    <s v="Devitt"/>
    <s v="  Kerry"/>
    <n v="23.274999999999999"/>
    <n v="6.26"/>
    <s v="yes"/>
    <s v="No"/>
    <s v="Yes"/>
    <n v="1"/>
    <x v="1"/>
    <x v="2"/>
    <x v="1"/>
    <s v="20-Aug-1983"/>
    <n v="39"/>
    <n v="3"/>
    <n v="7986.48"/>
    <s v="tier - 2"/>
    <s v="tier - 3"/>
    <s v="R1024"/>
  </r>
  <r>
    <s v="ID1360"/>
    <s v=" Ms"/>
    <s v="Lynch"/>
    <s v="  Cindy G."/>
    <n v="22.8"/>
    <n v="4.29"/>
    <s v="yes"/>
    <s v="No"/>
    <s v="Yes"/>
    <n v="1"/>
    <x v="1"/>
    <x v="2"/>
    <x v="2"/>
    <s v="28-Aug-1983"/>
    <n v="39"/>
    <n v="3"/>
    <n v="7985.82"/>
    <s v="tier - 2"/>
    <s v="tier - 1"/>
    <s v="R1024"/>
  </r>
  <r>
    <s v="ID1361"/>
    <s v=" Mr"/>
    <s v="Tramontano"/>
    <s v="  Gennaro"/>
    <n v="24.3"/>
    <n v="5.43"/>
    <s v="No"/>
    <s v="No"/>
    <s v="No"/>
    <n v="2"/>
    <x v="1"/>
    <x v="2"/>
    <x v="2"/>
    <s v="23-Nov-1972"/>
    <n v="50"/>
    <n v="0"/>
    <n v="7980.34"/>
    <s v="tier - 2"/>
    <s v="tier - 2"/>
    <s v="R1013"/>
  </r>
  <r>
    <s v="ID1362"/>
    <s v=" Mr"/>
    <s v="Davidson"/>
    <s v="  Terry"/>
    <n v="25.13"/>
    <n v="8"/>
    <s v="yes"/>
    <s v="No"/>
    <s v="No"/>
    <n v="1"/>
    <x v="1"/>
    <x v="1"/>
    <x v="0"/>
    <s v="10-Aug-1975"/>
    <n v="47"/>
    <n v="1"/>
    <n v="7966.81"/>
    <s v="tier - 2"/>
    <s v="tier - 2"/>
    <s v="R1013"/>
  </r>
  <r>
    <s v="ID1363"/>
    <s v=" Mr"/>
    <s v="Burke"/>
    <s v="  Patrick J"/>
    <n v="22.72"/>
    <n v="9.9600000000000009"/>
    <s v="yes"/>
    <s v="No"/>
    <s v="No"/>
    <n v="2"/>
    <x v="1"/>
    <x v="2"/>
    <x v="0"/>
    <s v="19-Jun-1970"/>
    <n v="52"/>
    <n v="0"/>
    <n v="7958.13"/>
    <s v="tier - 2"/>
    <s v="tier - 2"/>
    <s v="R1013"/>
  </r>
  <r>
    <s v="ID1364"/>
    <s v=" Ms"/>
    <s v="McGraw"/>
    <s v="  Keara"/>
    <n v="32.6"/>
    <n v="6.8"/>
    <s v="yes"/>
    <s v="No"/>
    <s v="No"/>
    <n v="0"/>
    <x v="1"/>
    <x v="0"/>
    <x v="0"/>
    <s v="28-Dec-1981"/>
    <n v="41"/>
    <n v="3"/>
    <n v="7954.52"/>
    <s v="tier - 2"/>
    <s v="tier - 2"/>
    <s v="R1011"/>
  </r>
  <r>
    <s v="ID1365"/>
    <s v=" Ms"/>
    <s v="Fellure"/>
    <s v="  Nicole"/>
    <n v="17.28"/>
    <n v="6.22"/>
    <s v="yes"/>
    <s v="No"/>
    <s v="No"/>
    <n v="2"/>
    <x v="1"/>
    <x v="3"/>
    <x v="1"/>
    <s v="9-Jul-1966"/>
    <n v="56"/>
    <n v="0"/>
    <n v="7953.72"/>
    <s v="tier - 3"/>
    <s v="tier - 3"/>
    <s v="R1012"/>
  </r>
  <r>
    <s v="ID1366"/>
    <s v=" Mrs"/>
    <s v="Sanford"/>
    <s v="  Katena"/>
    <n v="27.92"/>
    <n v="5.79"/>
    <s v="No"/>
    <s v="No"/>
    <s v="No"/>
    <n v="1"/>
    <x v="1"/>
    <x v="1"/>
    <x v="1"/>
    <s v="29-Oct-1987"/>
    <n v="35"/>
    <n v="3"/>
    <n v="7948.22"/>
    <s v="tier - 2"/>
    <s v="tier - 3"/>
    <s v="R1025"/>
  </r>
  <r>
    <s v="ID1367"/>
    <s v=" Ms"/>
    <s v="Wrenn"/>
    <s v="  Bean K."/>
    <n v="38.284999999999997"/>
    <n v="5.41"/>
    <s v="No"/>
    <s v="No"/>
    <s v="No"/>
    <n v="0"/>
    <x v="1"/>
    <x v="0"/>
    <x v="2"/>
    <s v="20-Jul-1977"/>
    <n v="45"/>
    <n v="0"/>
    <n v="7935.29"/>
    <s v="tier - 2"/>
    <s v="tier - 1"/>
    <s v="R1024"/>
  </r>
  <r>
    <s v="ID1368"/>
    <s v=" Mr"/>
    <s v="Lindsey"/>
    <s v="  Brian"/>
    <n v="16.48"/>
    <n v="11.05"/>
    <s v="No"/>
    <s v="No"/>
    <s v="No"/>
    <n v="0"/>
    <x v="1"/>
    <x v="3"/>
    <x v="0"/>
    <s v="10-Oct-1962"/>
    <n v="60"/>
    <n v="0"/>
    <n v="7896.41"/>
    <s v="tier - 3"/>
    <s v="tier - 2"/>
    <s v="R1013"/>
  </r>
  <r>
    <s v="ID1369"/>
    <s v=" Mr"/>
    <s v="Krueger"/>
    <s v="  Jan-Patrick"/>
    <n v="38.57"/>
    <n v="6.27"/>
    <s v="No"/>
    <s v="No"/>
    <s v="No"/>
    <n v="0"/>
    <x v="1"/>
    <x v="0"/>
    <x v="1"/>
    <s v="17-Nov-1994"/>
    <n v="28"/>
    <n v="0"/>
    <n v="7851.85"/>
    <s v="tier - 2"/>
    <s v="tier - 3"/>
    <s v="R1012"/>
  </r>
  <r>
    <s v="ID1370"/>
    <s v=" Mr"/>
    <s v="Babler"/>
    <s v="  Jesse J"/>
    <n v="43.85"/>
    <n v="4.7699999999999996"/>
    <s v="yes"/>
    <s v="No"/>
    <s v="No"/>
    <n v="0"/>
    <x v="1"/>
    <x v="0"/>
    <x v="2"/>
    <s v="5-Oct-2001"/>
    <n v="21"/>
    <n v="0"/>
    <n v="7844.8"/>
    <s v="tier - 2"/>
    <s v="tier - 2"/>
    <s v="R1012"/>
  </r>
  <r>
    <s v="ID1371"/>
    <s v=" Ms"/>
    <s v="Brezenski"/>
    <s v="  Lindsey M"/>
    <n v="30.11"/>
    <n v="4.08"/>
    <s v="No"/>
    <s v="No"/>
    <s v="No"/>
    <n v="0"/>
    <x v="1"/>
    <x v="0"/>
    <x v="2"/>
    <s v="12-Oct-1989"/>
    <n v="33"/>
    <n v="3"/>
    <n v="7824.37"/>
    <s v="tier - 2"/>
    <s v="tier - 2"/>
    <s v="R1012"/>
  </r>
  <r>
    <s v="ID1372"/>
    <s v=" Ms"/>
    <s v="Marschner"/>
    <s v="  Marguerite K."/>
    <n v="31.59"/>
    <n v="6.01"/>
    <s v="No"/>
    <s v="No"/>
    <s v="No"/>
    <n v="0"/>
    <x v="1"/>
    <x v="0"/>
    <x v="1"/>
    <s v="21-Dec-1991"/>
    <n v="31"/>
    <n v="3"/>
    <n v="7812.67"/>
    <s v="tier - 2"/>
    <s v="tier - 1"/>
    <s v="R1012"/>
  </r>
  <r>
    <s v="ID1373"/>
    <s v=" Mr"/>
    <s v="King"/>
    <s v="  Travis"/>
    <n v="40.15"/>
    <n v="11.84"/>
    <s v="No"/>
    <s v="No"/>
    <s v="No"/>
    <n v="0"/>
    <x v="1"/>
    <x v="0"/>
    <x v="0"/>
    <s v="9-Nov-1974"/>
    <n v="48"/>
    <n v="0"/>
    <n v="7804.16"/>
    <s v="tier - 2"/>
    <s v="tier - 3"/>
    <s v="R1013"/>
  </r>
  <r>
    <s v="ID1374"/>
    <s v=" Mr"/>
    <s v="Montez"/>
    <s v="  Ricky"/>
    <n v="40.700000000000003"/>
    <n v="6.27"/>
    <s v="yes"/>
    <s v="No"/>
    <s v="Yes"/>
    <n v="1"/>
    <x v="1"/>
    <x v="0"/>
    <x v="1"/>
    <s v="2-Dec-1997"/>
    <n v="25"/>
    <n v="0"/>
    <n v="7803.77"/>
    <s v="tier - 2"/>
    <s v="tier - 3"/>
    <s v="R1012"/>
  </r>
  <r>
    <s v="ID1375"/>
    <s v=" Mrs"/>
    <s v="Campbell"/>
    <s v="  Colleen L."/>
    <n v="40.76"/>
    <n v="5.28"/>
    <s v="No"/>
    <s v="No"/>
    <s v="No"/>
    <n v="0"/>
    <x v="1"/>
    <x v="0"/>
    <x v="2"/>
    <s v="25-Dec-1999"/>
    <n v="23"/>
    <n v="0"/>
    <n v="7794.68"/>
    <s v="tier - 2"/>
    <s v="tier - 2"/>
    <s v="R1026"/>
  </r>
  <r>
    <s v="ID1376"/>
    <s v=" Mr"/>
    <s v="Hurt"/>
    <s v="  Charlie A"/>
    <n v="29.7"/>
    <n v="7.03"/>
    <s v="No"/>
    <s v="No"/>
    <s v="No"/>
    <n v="0"/>
    <x v="1"/>
    <x v="1"/>
    <x v="0"/>
    <s v="6-Dec-1974"/>
    <n v="48"/>
    <n v="0"/>
    <n v="7789.64"/>
    <s v="tier - 1"/>
    <s v="tier - 3"/>
    <s v="R1013"/>
  </r>
  <r>
    <s v="ID1377"/>
    <s v=" Mr"/>
    <s v="Garey"/>
    <s v="  Rick"/>
    <n v="40.58"/>
    <n v="5.32"/>
    <s v="yes"/>
    <s v="No"/>
    <s v="Yes"/>
    <n v="1"/>
    <x v="1"/>
    <x v="0"/>
    <x v="2"/>
    <s v="21-Dec-1997"/>
    <n v="25"/>
    <n v="0"/>
    <n v="7763.06"/>
    <s v="tier - 2"/>
    <s v="tier - 1"/>
    <s v="R1012"/>
  </r>
  <r>
    <s v="ID1378"/>
    <s v=" Ms"/>
    <s v="Reddy"/>
    <s v="  Lauren C"/>
    <n v="33.06"/>
    <n v="9.59"/>
    <s v="yes"/>
    <s v="No"/>
    <s v="No"/>
    <n v="0"/>
    <x v="1"/>
    <x v="0"/>
    <x v="0"/>
    <s v="30-Jun-1981"/>
    <n v="41"/>
    <n v="2"/>
    <n v="7749.16"/>
    <s v="tier - 2"/>
    <s v="tier - 1"/>
    <s v="R1012"/>
  </r>
  <r>
    <s v="ID1379"/>
    <s v=" Mr"/>
    <s v="Mueller"/>
    <s v="  Daniel"/>
    <n v="26.62"/>
    <n v="6.15"/>
    <s v="yes"/>
    <s v="No"/>
    <s v="No"/>
    <n v="0"/>
    <x v="1"/>
    <x v="1"/>
    <x v="1"/>
    <s v="12-Dec-1976"/>
    <n v="46"/>
    <n v="1"/>
    <n v="7742.11"/>
    <s v="tier - 3"/>
    <s v="tier - 2"/>
    <s v="R1013"/>
  </r>
  <r>
    <s v="ID1380"/>
    <s v=" Mr"/>
    <s v="Julia"/>
    <s v="  Jaime"/>
    <n v="37.1"/>
    <n v="11.08"/>
    <s v="No"/>
    <s v="No"/>
    <s v="No"/>
    <n v="0"/>
    <x v="1"/>
    <x v="0"/>
    <x v="0"/>
    <s v="4-Sep-1978"/>
    <n v="44"/>
    <n v="2"/>
    <n v="7740.34"/>
    <s v="tier - 1"/>
    <s v="tier - 1"/>
    <s v="R1011"/>
  </r>
  <r>
    <s v="ID1381"/>
    <s v=" Mr"/>
    <s v="Uribe"/>
    <s v="  Erik R"/>
    <n v="18.28"/>
    <n v="7.95"/>
    <s v="No"/>
    <s v="No"/>
    <s v="No"/>
    <n v="0"/>
    <x v="1"/>
    <x v="3"/>
    <x v="0"/>
    <s v="18-Jul-1965"/>
    <n v="57"/>
    <n v="0"/>
    <n v="7736.39"/>
    <s v="tier - 3"/>
    <s v="tier - 2"/>
    <s v="R1013"/>
  </r>
  <r>
    <s v="ID1382"/>
    <s v=" Ms"/>
    <s v="Hand"/>
    <s v="  Katie"/>
    <n v="35.814999999999998"/>
    <n v="6.23"/>
    <s v="No"/>
    <s v="No"/>
    <s v="No"/>
    <n v="0"/>
    <x v="1"/>
    <x v="0"/>
    <x v="1"/>
    <s v="29-Aug-1977"/>
    <n v="45"/>
    <n v="0"/>
    <n v="7731.86"/>
    <s v="tier - 2"/>
    <s v="tier - 3"/>
    <s v="R1012"/>
  </r>
  <r>
    <s v="ID1383"/>
    <s v=" Mr"/>
    <s v="Petersen"/>
    <s v="  Thomas A"/>
    <n v="30.69"/>
    <n v="6.5"/>
    <s v="No"/>
    <s v="No"/>
    <s v="No"/>
    <n v="0"/>
    <x v="1"/>
    <x v="0"/>
    <x v="0"/>
    <s v="4-Dec-1978"/>
    <n v="44"/>
    <n v="2"/>
    <n v="7731.43"/>
    <s v="tier - 3"/>
    <s v="tier - 2"/>
    <s v="R1013"/>
  </r>
  <r>
    <s v="ID1384"/>
    <s v=" Mr"/>
    <s v="Mac-Thiong"/>
    <s v="  Jean-Marc"/>
    <n v="26.125"/>
    <n v="5.22"/>
    <s v="No"/>
    <s v="No"/>
    <s v="No"/>
    <n v="0"/>
    <x v="1"/>
    <x v="1"/>
    <x v="2"/>
    <s v="10-Sep-1980"/>
    <n v="42"/>
    <n v="2"/>
    <n v="7729.65"/>
    <s v="tier - 3"/>
    <s v="tier - 1"/>
    <s v="R1016"/>
  </r>
  <r>
    <s v="ID1385"/>
    <s v=" Ms"/>
    <s v="Walker"/>
    <s v="  Kerry L"/>
    <n v="34.58"/>
    <n v="6.3"/>
    <s v="No"/>
    <s v="No"/>
    <s v="Yes"/>
    <n v="1"/>
    <x v="1"/>
    <x v="0"/>
    <x v="1"/>
    <s v="2-Jun-1979"/>
    <n v="44"/>
    <n v="1"/>
    <n v="7727.25"/>
    <s v="tier - 2"/>
    <s v="tier - 3"/>
    <s v="R1012"/>
  </r>
  <r>
    <s v="ID1386"/>
    <s v=" Mr"/>
    <s v="Steidl"/>
    <s v="  Ulrich"/>
    <n v="27.4"/>
    <n v="8.84"/>
    <s v="No"/>
    <s v="No"/>
    <s v="No"/>
    <n v="0"/>
    <x v="1"/>
    <x v="1"/>
    <x v="0"/>
    <s v="29-Dec-1978"/>
    <n v="44"/>
    <n v="2"/>
    <n v="7726.85"/>
    <s v="tier - 1"/>
    <s v="tier - 2"/>
    <s v="R1011"/>
  </r>
  <r>
    <s v="ID1387"/>
    <s v=" Mr"/>
    <s v="Rose"/>
    <s v="  Justin P"/>
    <n v="27.53"/>
    <n v="4.1100000000000003"/>
    <s v="No"/>
    <s v="No"/>
    <s v="No"/>
    <n v="1"/>
    <x v="1"/>
    <x v="1"/>
    <x v="2"/>
    <s v="12-Jul-1987"/>
    <n v="35"/>
    <n v="3"/>
    <n v="7684.62"/>
    <s v="tier - 2"/>
    <s v="tier - 3"/>
    <s v="R1021"/>
  </r>
  <r>
    <s v="ID1388"/>
    <s v=" Ms"/>
    <s v="Alderfer"/>
    <s v="  Hannah E."/>
    <n v="33"/>
    <n v="4.57"/>
    <s v="No"/>
    <s v="No"/>
    <s v="No"/>
    <n v="0"/>
    <x v="1"/>
    <x v="0"/>
    <x v="2"/>
    <s v="18-Dec-1982"/>
    <n v="40"/>
    <n v="3"/>
    <n v="7682.67"/>
    <s v="tier - 2"/>
    <s v="tier - 1"/>
    <s v="R1013"/>
  </r>
  <r>
    <s v="ID1389"/>
    <s v=" Mr"/>
    <s v="Ryland"/>
    <s v="  David"/>
    <n v="25.78"/>
    <n v="11.06"/>
    <s v="yes"/>
    <s v="No"/>
    <s v="No"/>
    <n v="0"/>
    <x v="1"/>
    <x v="1"/>
    <x v="0"/>
    <s v="19-Dec-1981"/>
    <n v="41"/>
    <n v="1"/>
    <n v="7681.17"/>
    <s v="tier - 2"/>
    <s v="tier - 2"/>
    <s v="R1020"/>
  </r>
  <r>
    <s v="ID1390"/>
    <s v=" Mr"/>
    <s v="Bethea"/>
    <s v="  Jim"/>
    <n v="22.66"/>
    <n v="10.68"/>
    <s v="No"/>
    <s v="No"/>
    <s v="No"/>
    <n v="0"/>
    <x v="1"/>
    <x v="2"/>
    <x v="0"/>
    <s v="11-Oct-1971"/>
    <n v="51"/>
    <n v="0"/>
    <n v="7680.92"/>
    <s v="tier - 2"/>
    <s v="tier - 1"/>
    <s v="R1013"/>
  </r>
  <r>
    <s v="ID1391"/>
    <s v=" Mr"/>
    <s v="Kelly"/>
    <s v="  Joseph P"/>
    <n v="38.81"/>
    <n v="6.14"/>
    <s v="yes"/>
    <s v="No"/>
    <s v="No"/>
    <n v="1"/>
    <x v="1"/>
    <x v="0"/>
    <x v="1"/>
    <s v="13-Sep-1995"/>
    <n v="27"/>
    <n v="0"/>
    <n v="7676.4"/>
    <s v="tier - 2"/>
    <s v="tier - 1"/>
    <s v="R1012"/>
  </r>
  <r>
    <s v="ID1392"/>
    <s v=" Mr"/>
    <s v="Blois"/>
    <s v="  Michael"/>
    <n v="38.51"/>
    <n v="5.45"/>
    <s v="yes"/>
    <s v="No"/>
    <s v="No"/>
    <n v="0"/>
    <x v="1"/>
    <x v="0"/>
    <x v="2"/>
    <s v="24-Nov-1996"/>
    <n v="26"/>
    <n v="0"/>
    <n v="7670.75"/>
    <s v="tier - 2"/>
    <s v="tier - 2"/>
    <s v="R1022"/>
  </r>
  <r>
    <s v="ID1393"/>
    <s v=" Ms"/>
    <s v="Dayton"/>
    <s v="  Gina M"/>
    <n v="22.98"/>
    <n v="6.14"/>
    <s v="yes"/>
    <s v="No"/>
    <s v="No"/>
    <n v="0"/>
    <x v="1"/>
    <x v="2"/>
    <x v="1"/>
    <s v="9-Oct-1976"/>
    <n v="46"/>
    <n v="2"/>
    <n v="7662.47"/>
    <s v="tier - 2"/>
    <s v="tier - 1"/>
    <s v="R1011"/>
  </r>
  <r>
    <s v="ID1394"/>
    <s v=" Ms"/>
    <s v="Cloud"/>
    <s v="  Shantel C."/>
    <n v="15.65"/>
    <n v="7.85"/>
    <s v="No"/>
    <s v="No"/>
    <s v="No"/>
    <n v="0"/>
    <x v="1"/>
    <x v="3"/>
    <x v="0"/>
    <s v="27-Dec-1965"/>
    <n v="57"/>
    <n v="0"/>
    <n v="7657.69"/>
    <s v="tier - 3"/>
    <s v="tier - 3"/>
    <s v="R1012"/>
  </r>
  <r>
    <s v="ID1395"/>
    <s v=" Mr"/>
    <s v="Betournay"/>
    <s v="  Brian"/>
    <n v="39.97"/>
    <n v="4.09"/>
    <s v="No"/>
    <s v="No"/>
    <s v="No"/>
    <n v="1"/>
    <x v="1"/>
    <x v="0"/>
    <x v="2"/>
    <s v="30-Sep-1998"/>
    <n v="24"/>
    <n v="0"/>
    <n v="7652.26"/>
    <s v="tier - 2"/>
    <s v="tier - 3"/>
    <s v="R1023"/>
  </r>
  <r>
    <s v="ID1396"/>
    <s v=" Mr"/>
    <s v="Temple"/>
    <s v="  Brian"/>
    <n v="37.22"/>
    <n v="4.62"/>
    <s v="No"/>
    <s v="No"/>
    <s v="Yes"/>
    <n v="1"/>
    <x v="1"/>
    <x v="0"/>
    <x v="2"/>
    <s v="10-Aug-1993"/>
    <n v="29"/>
    <n v="0"/>
    <n v="7650.8"/>
    <s v="tier - 2"/>
    <s v="tier - 2"/>
    <s v="R1012"/>
  </r>
  <r>
    <s v="ID1397"/>
    <s v=" Ms"/>
    <s v="Rollie"/>
    <s v="  Jessica R"/>
    <n v="41.325000000000003"/>
    <n v="5.77"/>
    <s v="No"/>
    <s v="No"/>
    <s v="No"/>
    <n v="0"/>
    <x v="1"/>
    <x v="0"/>
    <x v="1"/>
    <s v="16-Oct-1980"/>
    <n v="42"/>
    <n v="1"/>
    <n v="7650.77"/>
    <s v="tier - 2"/>
    <s v="tier - 2"/>
    <s v="R1024"/>
  </r>
  <r>
    <s v="ID1398"/>
    <s v=" Mrs"/>
    <s v="Roybal"/>
    <s v="  Robyn"/>
    <n v="40.31"/>
    <n v="5.84"/>
    <s v="No"/>
    <s v="No"/>
    <s v="No"/>
    <n v="0"/>
    <x v="1"/>
    <x v="0"/>
    <x v="1"/>
    <s v="15-Jun-1999"/>
    <n v="23"/>
    <n v="0"/>
    <n v="7642.05"/>
    <s v="tier - 2"/>
    <s v="tier - 2"/>
    <s v="R1026"/>
  </r>
  <r>
    <s v="ID1399"/>
    <s v=" Ms"/>
    <s v="Turgeon"/>
    <s v="  Ashley"/>
    <n v="29.48"/>
    <n v="4.91"/>
    <s v="No"/>
    <s v="No"/>
    <s v="No"/>
    <n v="0"/>
    <x v="1"/>
    <x v="1"/>
    <x v="2"/>
    <s v="24-Jul-1980"/>
    <n v="42"/>
    <n v="2"/>
    <n v="7640.31"/>
    <s v="tier - 2"/>
    <s v="tier - 1"/>
    <s v="R1013"/>
  </r>
  <r>
    <s v="ID1400"/>
    <s v=" Ms"/>
    <s v="Deingenis"/>
    <s v="  Dana"/>
    <n v="33.155000000000001"/>
    <n v="5.07"/>
    <s v="No"/>
    <s v="No"/>
    <s v="No"/>
    <n v="0"/>
    <x v="1"/>
    <x v="0"/>
    <x v="2"/>
    <s v="20-Jun-1980"/>
    <n v="42"/>
    <n v="1"/>
    <n v="7639.42"/>
    <s v="tier - 2"/>
    <s v="tier - 2"/>
    <s v="R1024"/>
  </r>
  <r>
    <s v="ID1401"/>
    <s v=" Ms"/>
    <s v="Hodge"/>
    <s v="  Jessica F."/>
    <n v="42.85"/>
    <n v="5.81"/>
    <s v="yes"/>
    <s v="No"/>
    <s v="No"/>
    <n v="0"/>
    <x v="1"/>
    <x v="0"/>
    <x v="1"/>
    <s v="13-Dec-2001"/>
    <n v="21"/>
    <n v="0"/>
    <n v="7636.92"/>
    <s v="tier - 2"/>
    <s v="tier - 3"/>
    <s v="R1012"/>
  </r>
  <r>
    <s v="ID1402"/>
    <s v=" Ms"/>
    <s v="Gibbs"/>
    <s v="  Lindsey"/>
    <n v="32.340000000000003"/>
    <n v="11.2"/>
    <s v="No"/>
    <s v="No"/>
    <s v="No"/>
    <n v="0"/>
    <x v="1"/>
    <x v="0"/>
    <x v="0"/>
    <s v="24-Aug-1978"/>
    <n v="44"/>
    <n v="1"/>
    <n v="7633.72"/>
    <s v="tier - 2"/>
    <s v="tier - 1"/>
    <s v="R1013"/>
  </r>
  <r>
    <s v="ID1403"/>
    <s v=" Ms"/>
    <s v="Trom"/>
    <s v="  Kelly A"/>
    <n v="27.5"/>
    <n v="10.75"/>
    <s v="No"/>
    <s v="No"/>
    <s v="No"/>
    <n v="0"/>
    <x v="1"/>
    <x v="1"/>
    <x v="0"/>
    <s v="29-Nov-1978"/>
    <n v="44"/>
    <n v="1"/>
    <n v="7626.99"/>
    <s v="tier - 2"/>
    <s v="tier - 2"/>
    <s v="R1011"/>
  </r>
  <r>
    <s v="ID1404"/>
    <s v=" Ms"/>
    <s v="Sizer"/>
    <s v="  Brooke E"/>
    <n v="25.8"/>
    <n v="7.8"/>
    <s v="No"/>
    <s v="No"/>
    <s v="No"/>
    <n v="0"/>
    <x v="1"/>
    <x v="1"/>
    <x v="0"/>
    <s v="6-Nov-1978"/>
    <n v="44"/>
    <n v="1"/>
    <n v="7624.63"/>
    <s v="tier - 2"/>
    <s v="tier - 1"/>
    <s v="R1011"/>
  </r>
  <r>
    <s v="ID1405"/>
    <s v=" Ms"/>
    <s v="Ellison"/>
    <s v="  Katelyn E."/>
    <n v="25"/>
    <n v="7.04"/>
    <s v="No"/>
    <s v="No"/>
    <s v="No"/>
    <n v="0"/>
    <x v="1"/>
    <x v="1"/>
    <x v="0"/>
    <s v="28-Nov-1978"/>
    <n v="44"/>
    <n v="1"/>
    <n v="7623.52"/>
    <s v="tier - 2"/>
    <s v="tier - 1"/>
    <s v="R1011"/>
  </r>
  <r>
    <s v="ID1406"/>
    <s v=" Mr"/>
    <s v="Sulkowski"/>
    <s v="  Adam"/>
    <n v="41.2"/>
    <n v="4.18"/>
    <s v="yes"/>
    <s v="No"/>
    <s v="No"/>
    <n v="0"/>
    <x v="1"/>
    <x v="0"/>
    <x v="2"/>
    <s v="17-Sep-1996"/>
    <n v="26"/>
    <n v="0"/>
    <n v="7623.13"/>
    <s v="tier - 2"/>
    <s v="tier - 3"/>
    <s v="R1011"/>
  </r>
  <r>
    <s v="ID1407"/>
    <s v=" Ms"/>
    <s v="Maringo"/>
    <s v="  Dana"/>
    <n v="17.78"/>
    <n v="8.19"/>
    <s v="No"/>
    <s v="No"/>
    <s v="No"/>
    <n v="0"/>
    <x v="1"/>
    <x v="3"/>
    <x v="0"/>
    <s v="3-Jul-1968"/>
    <n v="54"/>
    <n v="0"/>
    <n v="7609.6"/>
    <s v="tier - 3"/>
    <s v="tier - 2"/>
    <s v="R1012"/>
  </r>
  <r>
    <s v="ID1408"/>
    <s v=" Mr"/>
    <s v="Lattin"/>
    <s v="  Eric W"/>
    <n v="40.119999999999997"/>
    <n v="6.22"/>
    <s v="yes"/>
    <s v="No"/>
    <s v="Yes"/>
    <n v="1"/>
    <x v="1"/>
    <x v="0"/>
    <x v="1"/>
    <s v="30-Sep-1997"/>
    <n v="25"/>
    <n v="0"/>
    <n v="7607.03"/>
    <s v="tier - 2"/>
    <s v="tier - 2"/>
    <s v="R1012"/>
  </r>
  <r>
    <s v="ID1409"/>
    <s v=" Mr"/>
    <s v="Deblander"/>
    <s v="  Matthew D"/>
    <n v="19.350000000000001"/>
    <n v="8.2200000000000006"/>
    <s v="yes"/>
    <s v="No"/>
    <s v="No"/>
    <n v="0"/>
    <x v="1"/>
    <x v="2"/>
    <x v="0"/>
    <s v="17-Jul-1967"/>
    <n v="55"/>
    <n v="0"/>
    <n v="7585.62"/>
    <s v="tier - 3"/>
    <s v="tier - 2"/>
    <s v="R1013"/>
  </r>
  <r>
    <s v="ID1410"/>
    <s v=" Mr"/>
    <s v="O'Neill"/>
    <s v="  Eoghan"/>
    <n v="36.69"/>
    <n v="6.15"/>
    <s v="No"/>
    <s v="No"/>
    <s v="No"/>
    <n v="0"/>
    <x v="1"/>
    <x v="0"/>
    <x v="1"/>
    <s v="14-Aug-1994"/>
    <n v="28"/>
    <n v="0"/>
    <n v="7567.13"/>
    <s v="tier - 2"/>
    <s v="tier - 2"/>
    <s v="R1021"/>
  </r>
  <r>
    <s v="ID1411"/>
    <s v=" Ms"/>
    <s v="Davis"/>
    <s v="  Pamela W"/>
    <n v="28.51"/>
    <n v="5.65"/>
    <s v="yes"/>
    <s v="No"/>
    <s v="No"/>
    <n v="1"/>
    <x v="1"/>
    <x v="1"/>
    <x v="2"/>
    <s v="15-Dec-1988"/>
    <n v="34"/>
    <n v="3"/>
    <n v="7538.52"/>
    <s v="tier - 2"/>
    <s v="tier - 2"/>
    <s v="R1012"/>
  </r>
  <r>
    <s v="ID1412"/>
    <s v=" Ms"/>
    <s v="Stanek"/>
    <s v="  Lindsey M."/>
    <n v="30.21"/>
    <n v="5.5"/>
    <s v="No"/>
    <s v="No"/>
    <s v="No"/>
    <n v="1"/>
    <x v="1"/>
    <x v="0"/>
    <x v="2"/>
    <s v="22-Aug-1984"/>
    <n v="38"/>
    <n v="3"/>
    <n v="7537.16"/>
    <s v="tier - 2"/>
    <s v="tier - 2"/>
    <s v="R1012"/>
  </r>
  <r>
    <s v="ID1413"/>
    <s v=" Ms"/>
    <s v="Harris"/>
    <s v="  Kassie"/>
    <n v="24.33"/>
    <n v="8"/>
    <s v="No"/>
    <s v="No"/>
    <s v="No"/>
    <n v="0"/>
    <x v="1"/>
    <x v="2"/>
    <x v="0"/>
    <s v="14-Dec-1978"/>
    <n v="44"/>
    <n v="2"/>
    <n v="7531.7"/>
    <s v="tier - 2"/>
    <s v="tier - 1"/>
    <s v="R1013"/>
  </r>
  <r>
    <s v="ID1414"/>
    <s v=" Mr"/>
    <s v="Manning"/>
    <s v="  Matthew"/>
    <n v="19.855"/>
    <n v="5.71"/>
    <s v="yes"/>
    <s v="No"/>
    <s v="No"/>
    <n v="0"/>
    <x v="1"/>
    <x v="2"/>
    <x v="1"/>
    <s v="10-Oct-1976"/>
    <n v="46"/>
    <n v="0"/>
    <n v="7526.71"/>
    <s v="tier - 3"/>
    <s v="tier - 1"/>
    <s v="R1012"/>
  </r>
  <r>
    <s v="ID1415"/>
    <s v=" Mr"/>
    <s v="Barrera Munoz"/>
    <s v="  Ruben Dario"/>
    <n v="25.364999999999998"/>
    <n v="11.71"/>
    <s v="No"/>
    <s v="No"/>
    <s v="No"/>
    <n v="0"/>
    <x v="1"/>
    <x v="1"/>
    <x v="0"/>
    <s v="18-Oct-1978"/>
    <n v="44"/>
    <n v="1"/>
    <n v="7518.03"/>
    <s v="tier - 2"/>
    <s v="tier - 3"/>
    <s v="R1012"/>
  </r>
  <r>
    <s v="ID1416"/>
    <s v=" Mr"/>
    <s v="Schauwaers"/>
    <s v="  Kevin"/>
    <n v="29.6"/>
    <n v="6.17"/>
    <s v="yes"/>
    <s v="No"/>
    <s v="Yes"/>
    <n v="1"/>
    <x v="1"/>
    <x v="1"/>
    <x v="1"/>
    <s v="10-Jul-1983"/>
    <n v="39"/>
    <n v="4"/>
    <n v="7512.27"/>
    <s v="tier - 3"/>
    <s v="tier - 2"/>
    <s v="R1011"/>
  </r>
  <r>
    <s v="ID1417"/>
    <s v=" Ms"/>
    <s v="Hartman"/>
    <s v="  Lindsay M"/>
    <n v="39.43"/>
    <n v="6.1"/>
    <s v="yes"/>
    <s v="No"/>
    <s v="Yes"/>
    <n v="1"/>
    <x v="1"/>
    <x v="0"/>
    <x v="1"/>
    <s v="28-Oct-1997"/>
    <n v="25"/>
    <n v="0"/>
    <n v="7504.3"/>
    <s v="tier - 2"/>
    <s v="tier - 1"/>
    <s v="R1012"/>
  </r>
  <r>
    <s v="ID1418"/>
    <s v=" Mrs"/>
    <s v="Fire"/>
    <s v="  Amanda"/>
    <n v="27.34"/>
    <n v="5.19"/>
    <s v="yes"/>
    <s v="No"/>
    <s v="No"/>
    <n v="1"/>
    <x v="1"/>
    <x v="1"/>
    <x v="2"/>
    <s v="15-Dec-1988"/>
    <n v="34"/>
    <n v="3"/>
    <n v="7494.63"/>
    <s v="tier - 2"/>
    <s v="tier - 3"/>
    <s v="R1025"/>
  </r>
  <r>
    <s v="ID1419"/>
    <s v=" Mr"/>
    <s v="Waliaula"/>
    <s v="  James"/>
    <n v="39.01"/>
    <n v="5.37"/>
    <s v="yes"/>
    <s v="No"/>
    <s v="No"/>
    <n v="0"/>
    <x v="1"/>
    <x v="0"/>
    <x v="2"/>
    <s v="14-Jun-1996"/>
    <n v="26"/>
    <n v="0"/>
    <n v="7487.38"/>
    <s v="tier - 2"/>
    <s v="tier - 3"/>
    <s v="R1012"/>
  </r>
  <r>
    <s v="ID1420"/>
    <s v=" Mr"/>
    <s v="Blackshear"/>
    <s v="  Samuel H."/>
    <n v="18.989999999999998"/>
    <n v="10.82"/>
    <s v="yes"/>
    <s v="No"/>
    <s v="No"/>
    <n v="0"/>
    <x v="1"/>
    <x v="2"/>
    <x v="0"/>
    <s v="4-Aug-1967"/>
    <n v="55"/>
    <n v="0"/>
    <n v="7463.51"/>
    <s v="tier - 3"/>
    <s v="tier - 3"/>
    <s v="R1013"/>
  </r>
  <r>
    <s v="ID1421"/>
    <s v=" Ms"/>
    <s v="Nettik"/>
    <s v="  Jenni"/>
    <n v="42.3"/>
    <n v="6.06"/>
    <s v="yes"/>
    <s v="No"/>
    <s v="No"/>
    <n v="0"/>
    <x v="1"/>
    <x v="0"/>
    <x v="1"/>
    <s v="1-Jun-2001"/>
    <n v="22"/>
    <n v="0"/>
    <n v="7450.36"/>
    <s v="tier - 2"/>
    <s v="tier - 2"/>
    <s v="R1012"/>
  </r>
  <r>
    <s v="ID1422"/>
    <s v=" Mr"/>
    <s v="Novales"/>
    <s v="  Estuardo F"/>
    <n v="39.805"/>
    <n v="5.91"/>
    <s v="No"/>
    <s v="No"/>
    <s v="No"/>
    <n v="0"/>
    <x v="1"/>
    <x v="0"/>
    <x v="1"/>
    <s v="30-Sep-1977"/>
    <n v="45"/>
    <n v="0"/>
    <n v="7448.4"/>
    <s v="tier - 3"/>
    <s v="tier - 3"/>
    <s v="R1017"/>
  </r>
  <r>
    <s v="ID1423"/>
    <s v=" Mr"/>
    <s v="Rosauer"/>
    <s v="  Brett"/>
    <n v="33.700000000000003"/>
    <n v="5.87"/>
    <s v="No"/>
    <s v="No"/>
    <s v="No"/>
    <n v="0"/>
    <x v="1"/>
    <x v="0"/>
    <x v="1"/>
    <s v="25-Sep-1977"/>
    <n v="45"/>
    <n v="1"/>
    <n v="7445.92"/>
    <s v="tier - 3"/>
    <s v="tier - 1"/>
    <s v="R1011"/>
  </r>
  <r>
    <s v="ID1424"/>
    <s v=" Ms"/>
    <s v="Ryder"/>
    <s v="  Sharon E."/>
    <n v="36.195"/>
    <n v="6.22"/>
    <s v="No"/>
    <s v="No"/>
    <s v="No"/>
    <n v="0"/>
    <x v="1"/>
    <x v="0"/>
    <x v="1"/>
    <s v="7-Jul-1980"/>
    <n v="42"/>
    <n v="1"/>
    <n v="7443.64"/>
    <s v="tier - 2"/>
    <s v="tier - 3"/>
    <s v="R1012"/>
  </r>
  <r>
    <s v="ID1425"/>
    <s v=" Mr"/>
    <s v="Larsen"/>
    <s v="  Jacob W√¶ver"/>
    <n v="32.6"/>
    <n v="5.73"/>
    <s v="No"/>
    <s v="No"/>
    <s v="Yes"/>
    <n v="1"/>
    <x v="1"/>
    <x v="0"/>
    <x v="1"/>
    <s v="1-Sep-1979"/>
    <n v="43"/>
    <n v="2"/>
    <n v="7441.5"/>
    <s v="tier - 3"/>
    <s v="tier - 2"/>
    <s v="R1011"/>
  </r>
  <r>
    <s v="ID1426"/>
    <s v=" Mr"/>
    <s v="Keate"/>
    <s v="  Scott"/>
    <n v="30.2"/>
    <n v="5.7"/>
    <s v="No"/>
    <s v="No"/>
    <s v="No"/>
    <n v="0"/>
    <x v="1"/>
    <x v="0"/>
    <x v="2"/>
    <s v="25-Aug-1977"/>
    <n v="45"/>
    <n v="1"/>
    <n v="7441.05"/>
    <s v="tier - 3"/>
    <s v="tier - 2"/>
    <s v="R1011"/>
  </r>
  <r>
    <s v="ID1427"/>
    <s v=" Ms"/>
    <s v="Williams"/>
    <s v="  Brooke S."/>
    <n v="27.645"/>
    <n v="9.91"/>
    <s v="No"/>
    <s v="No"/>
    <s v="No"/>
    <n v="0"/>
    <x v="1"/>
    <x v="1"/>
    <x v="0"/>
    <s v="2-Dec-1978"/>
    <n v="44"/>
    <n v="0"/>
    <n v="7421.19"/>
    <s v="tier - 2"/>
    <s v="tier - 3"/>
    <s v="R1012"/>
  </r>
  <r>
    <s v="ID1428"/>
    <s v=" Ms"/>
    <s v="Starosciak"/>
    <s v="  Kaye A."/>
    <n v="26.41"/>
    <n v="11.4"/>
    <s v="No"/>
    <s v="No"/>
    <s v="No"/>
    <n v="0"/>
    <x v="1"/>
    <x v="1"/>
    <x v="0"/>
    <s v="12-Nov-1978"/>
    <n v="44"/>
    <n v="0"/>
    <n v="7419.48"/>
    <s v="tier - 2"/>
    <s v="tier - 2"/>
    <s v="R1012"/>
  </r>
  <r>
    <s v="ID1429"/>
    <s v=" Ms"/>
    <s v="Smith"/>
    <s v="  Carolyn"/>
    <n v="34.1"/>
    <n v="6.29"/>
    <s v="yes"/>
    <s v="No"/>
    <s v="Yes"/>
    <n v="1"/>
    <x v="1"/>
    <x v="0"/>
    <x v="1"/>
    <s v="19-Sep-1983"/>
    <n v="39"/>
    <n v="3"/>
    <n v="7418.52"/>
    <s v="tier - 2"/>
    <s v="tier - 2"/>
    <s v="R1011"/>
  </r>
  <r>
    <s v="ID1430"/>
    <s v=" Mr"/>
    <s v="Henderson"/>
    <s v="  Daniel C."/>
    <n v="17.3"/>
    <n v="9.2799999999999994"/>
    <s v="No"/>
    <s v="No"/>
    <s v="No"/>
    <n v="0"/>
    <x v="1"/>
    <x v="3"/>
    <x v="0"/>
    <s v="5-Dec-1965"/>
    <n v="57"/>
    <n v="0"/>
    <n v="7403.98"/>
    <s v="tier - 3"/>
    <s v="tier - 2"/>
    <s v="R1013"/>
  </r>
  <r>
    <s v="ID1431"/>
    <s v=" Mrs"/>
    <s v="Winkelman"/>
    <s v="  Laurie A"/>
    <n v="35.020000000000003"/>
    <n v="4.78"/>
    <s v="No"/>
    <s v="No"/>
    <s v="Yes"/>
    <n v="1"/>
    <x v="1"/>
    <x v="0"/>
    <x v="2"/>
    <s v="22-Jul-1993"/>
    <n v="29"/>
    <n v="0"/>
    <n v="7388.85"/>
    <s v="tier - 2"/>
    <s v="tier - 2"/>
    <s v="R1026"/>
  </r>
  <r>
    <s v="ID1432"/>
    <s v=" Ms"/>
    <s v="Monette"/>
    <s v="  Nicole"/>
    <n v="37.1"/>
    <n v="8.8699999999999992"/>
    <s v="yes"/>
    <s v="No"/>
    <s v="No"/>
    <n v="0"/>
    <x v="1"/>
    <x v="0"/>
    <x v="0"/>
    <s v="24-Nov-1981"/>
    <n v="41"/>
    <n v="2"/>
    <n v="7371.77"/>
    <s v="tier - 2"/>
    <s v="tier - 1"/>
    <s v="R1011"/>
  </r>
  <r>
    <s v="ID1433"/>
    <s v=" Ms"/>
    <s v="Kramer"/>
    <s v="  Shelby"/>
    <n v="16.79"/>
    <n v="11.4"/>
    <s v="No"/>
    <s v="No"/>
    <s v="No"/>
    <n v="0"/>
    <x v="1"/>
    <x v="3"/>
    <x v="0"/>
    <s v="9-Dec-1965"/>
    <n v="57"/>
    <n v="0"/>
    <n v="7362.31"/>
    <s v="tier - 3"/>
    <s v="tier - 3"/>
    <s v="R1013"/>
  </r>
  <r>
    <s v="ID1434"/>
    <s v=" Ms"/>
    <s v="Goldstein"/>
    <s v="  Allison"/>
    <n v="31.635000000000002"/>
    <n v="9.1300000000000008"/>
    <s v="yes"/>
    <s v="No"/>
    <s v="No"/>
    <n v="0"/>
    <x v="1"/>
    <x v="0"/>
    <x v="0"/>
    <s v="16-Jul-1981"/>
    <n v="41"/>
    <n v="1"/>
    <n v="7358.18"/>
    <s v="tier - 2"/>
    <s v="tier - 3"/>
    <s v="R1024"/>
  </r>
  <r>
    <s v="ID1435"/>
    <s v=" Ms"/>
    <s v="Gonzalez"/>
    <s v="  Leticia"/>
    <n v="24.19"/>
    <n v="6.22"/>
    <s v="yes"/>
    <s v="No"/>
    <s v="Yes"/>
    <n v="1"/>
    <x v="1"/>
    <x v="2"/>
    <x v="1"/>
    <s v="21-Jun-1983"/>
    <n v="39"/>
    <n v="3"/>
    <n v="7357.49"/>
    <s v="tier - 2"/>
    <s v="tier - 2"/>
    <s v="R1012"/>
  </r>
  <r>
    <s v="ID1436"/>
    <s v=" Mr"/>
    <s v="Barrett"/>
    <s v="  John S."/>
    <n v="35.29"/>
    <n v="5.9"/>
    <s v="No"/>
    <s v="No"/>
    <s v="Yes"/>
    <n v="1"/>
    <x v="1"/>
    <x v="0"/>
    <x v="1"/>
    <s v="5-Oct-1993"/>
    <n v="29"/>
    <n v="0"/>
    <n v="7349.12"/>
    <s v="tier - 2"/>
    <s v="tier - 2"/>
    <s v="R1021"/>
  </r>
  <r>
    <s v="ID1437"/>
    <s v=" Ms"/>
    <s v="Irwin"/>
    <s v="  April"/>
    <n v="35.299999999999997"/>
    <n v="4.45"/>
    <s v="No"/>
    <s v="No"/>
    <s v="No"/>
    <n v="0"/>
    <x v="1"/>
    <x v="0"/>
    <x v="2"/>
    <s v="1-Dec-1977"/>
    <n v="45"/>
    <n v="0"/>
    <n v="7348.14"/>
    <s v="tier - 2"/>
    <s v="tier - 1"/>
    <s v="R1011"/>
  </r>
  <r>
    <s v="ID1438"/>
    <s v=" Ms"/>
    <s v="Glenn"/>
    <s v="  Ashley N."/>
    <n v="35.64"/>
    <n v="6.17"/>
    <s v="No"/>
    <s v="No"/>
    <s v="Yes"/>
    <n v="1"/>
    <x v="1"/>
    <x v="0"/>
    <x v="1"/>
    <s v="26-Jun-1979"/>
    <n v="43"/>
    <n v="1"/>
    <n v="7345.73"/>
    <s v="tier - 2"/>
    <s v="tier - 1"/>
    <s v="R1013"/>
  </r>
  <r>
    <s v="ID1439"/>
    <s v=" Ms"/>
    <s v="O'Meara"/>
    <s v="  Madeleine"/>
    <n v="33.1"/>
    <n v="4.93"/>
    <s v="No"/>
    <s v="No"/>
    <s v="No"/>
    <n v="0"/>
    <x v="1"/>
    <x v="0"/>
    <x v="2"/>
    <s v="18-Dec-1977"/>
    <n v="45"/>
    <n v="0"/>
    <n v="7345.08"/>
    <s v="tier - 2"/>
    <s v="tier - 1"/>
    <s v="R1011"/>
  </r>
  <r>
    <s v="ID1440"/>
    <s v=" Ms"/>
    <s v="Budrow"/>
    <s v="  Nelly S"/>
    <n v="26.41"/>
    <n v="7.32"/>
    <s v="yes"/>
    <s v="No"/>
    <s v="No"/>
    <n v="1"/>
    <x v="1"/>
    <x v="1"/>
    <x v="0"/>
    <s v="15-Jun-1986"/>
    <n v="36"/>
    <n v="3"/>
    <n v="7339.93"/>
    <s v="tier - 2"/>
    <s v="tier - 2"/>
    <s v="R1012"/>
  </r>
  <r>
    <s v="ID1441"/>
    <s v=" Ms"/>
    <s v="Anderson"/>
    <s v="  Meredith S"/>
    <n v="29.9"/>
    <n v="5.27"/>
    <s v="No"/>
    <s v="No"/>
    <s v="Yes"/>
    <n v="1"/>
    <x v="1"/>
    <x v="1"/>
    <x v="2"/>
    <s v="19-Sep-1979"/>
    <n v="43"/>
    <n v="1"/>
    <n v="7337.75"/>
    <s v="tier - 2"/>
    <s v="tier - 3"/>
    <s v="R1011"/>
  </r>
  <r>
    <s v="ID1442"/>
    <s v=" Mr"/>
    <s v="Douglas"/>
    <s v="  Kevin"/>
    <n v="25.24"/>
    <n v="5.82"/>
    <s v="No"/>
    <s v="No"/>
    <s v="No"/>
    <n v="1"/>
    <x v="1"/>
    <x v="1"/>
    <x v="1"/>
    <s v="25-Jul-1984"/>
    <n v="38"/>
    <n v="3"/>
    <n v="7325.47"/>
    <s v="tier - 2"/>
    <s v="tier - 1"/>
    <s v="R1012"/>
  </r>
  <r>
    <s v="ID1443"/>
    <s v=" Ms"/>
    <s v="Tecklenburg"/>
    <s v="  Lisa"/>
    <n v="25.08"/>
    <n v="5.8"/>
    <s v="No"/>
    <s v="No"/>
    <s v="Yes"/>
    <n v="1"/>
    <x v="1"/>
    <x v="1"/>
    <x v="1"/>
    <s v="19-Jun-1979"/>
    <n v="43"/>
    <n v="0"/>
    <n v="7325.05"/>
    <s v="tier - 2"/>
    <s v="tier - 3"/>
    <s v="R1024"/>
  </r>
  <r>
    <s v="ID1444"/>
    <s v=" Ms"/>
    <s v="Baker"/>
    <s v="  Katherine A"/>
    <n v="29.164999999999999"/>
    <n v="4.87"/>
    <s v="No"/>
    <s v="yes"/>
    <s v="No"/>
    <n v="1"/>
    <x v="1"/>
    <x v="1"/>
    <x v="2"/>
    <s v="15-Nov-2004"/>
    <n v="18"/>
    <n v="0"/>
    <n v="7323.73"/>
    <s v="tier - 2"/>
    <s v="tier - 2"/>
    <s v="R1024"/>
  </r>
  <r>
    <s v="ID1445"/>
    <s v=" Mr"/>
    <s v="Schenck"/>
    <s v="  Steve"/>
    <n v="15.05"/>
    <n v="8.1199999999999992"/>
    <s v="No"/>
    <s v="No"/>
    <s v="No"/>
    <n v="0"/>
    <x v="1"/>
    <x v="3"/>
    <x v="0"/>
    <s v="11-Jul-1965"/>
    <n v="57"/>
    <n v="0"/>
    <n v="7322.86"/>
    <s v="tier - 3"/>
    <s v="tier - 3"/>
    <s v="R1012"/>
  </r>
  <r>
    <s v="ID1446"/>
    <s v=" Ms"/>
    <s v="Johnson"/>
    <s v="  Kate L."/>
    <n v="19.95"/>
    <n v="4.3600000000000003"/>
    <s v="No"/>
    <s v="No"/>
    <s v="No"/>
    <n v="2"/>
    <x v="1"/>
    <x v="2"/>
    <x v="2"/>
    <s v="11-Aug-1972"/>
    <n v="50"/>
    <n v="0"/>
    <n v="7318.22"/>
    <s v="tier - 2"/>
    <s v="tier - 3"/>
    <s v="R1012"/>
  </r>
  <r>
    <s v="ID1447"/>
    <s v=" Ms"/>
    <s v="Blendell"/>
    <s v="  Beth"/>
    <n v="16.66"/>
    <n v="9.16"/>
    <s v="No"/>
    <s v="No"/>
    <s v="No"/>
    <n v="0"/>
    <x v="1"/>
    <x v="3"/>
    <x v="0"/>
    <s v="25-Jun-1965"/>
    <n v="57"/>
    <n v="0"/>
    <n v="7318.21"/>
    <s v="tier - 3"/>
    <s v="tier - 1"/>
    <s v="R1013"/>
  </r>
  <r>
    <s v="ID1448"/>
    <s v=" Ms"/>
    <s v="Parodi"/>
    <s v="  Katharine"/>
    <n v="16.62"/>
    <n v="9.14"/>
    <s v="No"/>
    <s v="No"/>
    <s v="No"/>
    <n v="0"/>
    <x v="1"/>
    <x v="3"/>
    <x v="0"/>
    <s v="6-Jun-1965"/>
    <n v="58"/>
    <n v="0"/>
    <n v="7304.65"/>
    <s v="tier - 3"/>
    <s v="tier - 3"/>
    <s v="R1013"/>
  </r>
  <r>
    <s v="ID1449"/>
    <s v=" Ms"/>
    <s v="Morgan"/>
    <s v="  Heather L"/>
    <n v="15.36"/>
    <n v="5.49"/>
    <s v="yes"/>
    <s v="No"/>
    <s v="No"/>
    <n v="2"/>
    <x v="1"/>
    <x v="3"/>
    <x v="2"/>
    <s v="26-Dec-1966"/>
    <n v="56"/>
    <n v="0"/>
    <n v="7302.46"/>
    <s v="tier - 3"/>
    <s v="tier - 1"/>
    <s v="R1012"/>
  </r>
  <r>
    <s v="ID1450"/>
    <s v=" Ms"/>
    <s v="Linden"/>
    <s v="  Desiree"/>
    <n v="27.74"/>
    <n v="5.96"/>
    <s v="yes"/>
    <s v="No"/>
    <s v="No"/>
    <n v="0"/>
    <x v="1"/>
    <x v="1"/>
    <x v="1"/>
    <s v="2-Nov-1985"/>
    <n v="37"/>
    <n v="3"/>
    <n v="7281.51"/>
    <s v="tier - 2"/>
    <s v="tier - 1"/>
    <s v="R1012"/>
  </r>
  <r>
    <s v="ID1451"/>
    <s v=" Mr"/>
    <s v="Horning"/>
    <s v="  Peter B."/>
    <n v="22.44"/>
    <n v="4.62"/>
    <s v="yes"/>
    <s v="No"/>
    <s v="No"/>
    <n v="0"/>
    <x v="1"/>
    <x v="2"/>
    <x v="2"/>
    <s v="18-Dec-1976"/>
    <n v="46"/>
    <n v="2"/>
    <n v="7273.02"/>
    <s v="tier - 2"/>
    <s v="tier - 1"/>
    <s v="R1013"/>
  </r>
  <r>
    <s v="ID1452"/>
    <s v=" Mr"/>
    <s v="Goode"/>
    <s v="  Adam"/>
    <n v="37.049999999999997"/>
    <n v="9.9600000000000009"/>
    <s v="yes"/>
    <s v="No"/>
    <s v="No"/>
    <n v="0"/>
    <x v="1"/>
    <x v="0"/>
    <x v="0"/>
    <s v="4-Aug-1981"/>
    <n v="41"/>
    <n v="2"/>
    <n v="7265.7"/>
    <s v="tier - 3"/>
    <s v="tier - 3"/>
    <s v="R1012"/>
  </r>
  <r>
    <s v="ID1453"/>
    <s v=" Mr"/>
    <s v="Doden"/>
    <s v="  Jeremy J"/>
    <n v="22.95"/>
    <n v="10.53"/>
    <s v="No"/>
    <s v="No"/>
    <s v="No"/>
    <n v="2"/>
    <x v="1"/>
    <x v="2"/>
    <x v="0"/>
    <s v="25-Oct-1973"/>
    <n v="49"/>
    <n v="0"/>
    <n v="7265.58"/>
    <s v="tier - 2"/>
    <s v="tier - 2"/>
    <s v="R1013"/>
  </r>
  <r>
    <s v="ID1454"/>
    <s v=" Mr"/>
    <s v="Groff"/>
    <s v="  Adam C"/>
    <n v="34.200000000000003"/>
    <n v="6.69"/>
    <s v="yes"/>
    <s v="No"/>
    <s v="No"/>
    <n v="0"/>
    <x v="1"/>
    <x v="0"/>
    <x v="0"/>
    <s v="13-Jun-1981"/>
    <n v="41"/>
    <n v="2"/>
    <n v="7261.74"/>
    <s v="tier - 3"/>
    <s v="tier - 3"/>
    <s v="R1012"/>
  </r>
  <r>
    <s v="ID1455"/>
    <s v=" Mr"/>
    <s v="Kuehler"/>
    <s v="  Jon"/>
    <n v="30.59"/>
    <n v="9.5500000000000007"/>
    <s v="yes"/>
    <s v="No"/>
    <s v="No"/>
    <n v="0"/>
    <x v="1"/>
    <x v="0"/>
    <x v="0"/>
    <s v="14-Aug-1981"/>
    <n v="41"/>
    <n v="2"/>
    <n v="7256.72"/>
    <s v="tier - 3"/>
    <s v="tier - 2"/>
    <s v="R1012"/>
  </r>
  <r>
    <s v="ID1456"/>
    <s v=" Mr"/>
    <s v="Daniels"/>
    <s v="  Steven J"/>
    <n v="25.51"/>
    <n v="6.05"/>
    <s v="No"/>
    <s v="No"/>
    <s v="No"/>
    <n v="0"/>
    <x v="1"/>
    <x v="1"/>
    <x v="1"/>
    <s v="24-Jul-1982"/>
    <n v="40"/>
    <n v="3"/>
    <n v="7248.71"/>
    <s v="tier - 2"/>
    <s v="tier - 1"/>
    <s v="R1013"/>
  </r>
  <r>
    <s v="ID1457"/>
    <s v=" Ms"/>
    <s v="Gibby"/>
    <s v="  Jessica P."/>
    <n v="29.04"/>
    <n v="10.56"/>
    <s v="yes"/>
    <s v="No"/>
    <s v="No"/>
    <n v="1"/>
    <x v="1"/>
    <x v="1"/>
    <x v="0"/>
    <s v="2-Sep-1986"/>
    <n v="36"/>
    <n v="4"/>
    <n v="7243.81"/>
    <s v="tier - 2"/>
    <s v="tier - 3"/>
    <s v="R1013"/>
  </r>
  <r>
    <s v="ID1458"/>
    <s v=" Ms"/>
    <s v="Busa"/>
    <s v="  Ashley"/>
    <n v="22.135000000000002"/>
    <n v="10.81"/>
    <s v="yes"/>
    <s v="No"/>
    <s v="No"/>
    <n v="1"/>
    <x v="1"/>
    <x v="2"/>
    <x v="0"/>
    <s v="13-Jul-1986"/>
    <n v="36"/>
    <n v="3"/>
    <n v="7228.22"/>
    <s v="tier - 2"/>
    <s v="tier - 1"/>
    <s v="R1024"/>
  </r>
  <r>
    <s v="ID1459"/>
    <s v=" Mr"/>
    <s v="Moyo"/>
    <s v="  Arturo H."/>
    <n v="21.375"/>
    <n v="4.32"/>
    <s v="No"/>
    <s v="No"/>
    <s v="No"/>
    <n v="0"/>
    <x v="1"/>
    <x v="2"/>
    <x v="2"/>
    <s v="15-Sep-1977"/>
    <n v="45"/>
    <n v="0"/>
    <n v="7222.79"/>
    <s v="tier - 3"/>
    <s v="tier - 3"/>
    <s v="R1012"/>
  </r>
  <r>
    <s v="ID1460"/>
    <s v=" Mr"/>
    <s v="Horn"/>
    <s v="  Ketil"/>
    <n v="29.19"/>
    <n v="4.37"/>
    <s v="No"/>
    <s v="No"/>
    <s v="No"/>
    <n v="0"/>
    <x v="1"/>
    <x v="1"/>
    <x v="2"/>
    <s v="28-Jun-1991"/>
    <n v="31"/>
    <n v="3"/>
    <n v="7220.25"/>
    <s v="tier - 2"/>
    <s v="tier - 2"/>
    <s v="R1021"/>
  </r>
  <r>
    <s v="ID1461"/>
    <s v=" Ms"/>
    <s v="Bien"/>
    <s v="  Katie"/>
    <n v="31.92"/>
    <n v="4.8099999999999996"/>
    <s v="yes"/>
    <s v="No"/>
    <s v="Yes"/>
    <n v="1"/>
    <x v="1"/>
    <x v="0"/>
    <x v="2"/>
    <s v="21-Nov-1983"/>
    <n v="39"/>
    <n v="2"/>
    <n v="7209.49"/>
    <s v="tier - 2"/>
    <s v="tier - 3"/>
    <s v="R1012"/>
  </r>
  <r>
    <s v="ID1462"/>
    <s v=" Ms"/>
    <s v="O'Connor"/>
    <s v="  Christi"/>
    <n v="26.315000000000001"/>
    <n v="4.5599999999999996"/>
    <s v="yes"/>
    <s v="No"/>
    <s v="Yes"/>
    <n v="1"/>
    <x v="1"/>
    <x v="1"/>
    <x v="2"/>
    <s v="11-Aug-1983"/>
    <n v="39"/>
    <n v="2"/>
    <n v="7201.7"/>
    <s v="tier - 2"/>
    <s v="tier - 3"/>
    <s v="R1012"/>
  </r>
  <r>
    <s v="ID1463"/>
    <s v=" Mr"/>
    <s v="Ash"/>
    <s v="  Alan"/>
    <n v="35.299999999999997"/>
    <n v="4.3899999999999997"/>
    <s v="No"/>
    <s v="No"/>
    <s v="No"/>
    <n v="0"/>
    <x v="1"/>
    <x v="0"/>
    <x v="2"/>
    <s v="14-Sep-1982"/>
    <n v="40"/>
    <n v="3"/>
    <n v="7196.87"/>
    <s v="tier - 3"/>
    <s v="tier - 2"/>
    <s v="R1011"/>
  </r>
  <r>
    <s v="ID1464"/>
    <s v=" Mr"/>
    <s v="Do Prado"/>
    <s v="  Edivaldo B. Sr."/>
    <n v="18.91"/>
    <n v="11.44"/>
    <s v="No"/>
    <s v="No"/>
    <s v="No"/>
    <n v="0"/>
    <x v="1"/>
    <x v="2"/>
    <x v="0"/>
    <s v="26-Aug-1968"/>
    <n v="54"/>
    <n v="0"/>
    <n v="7179.52"/>
    <s v="tier - 3"/>
    <s v="tier - 3"/>
    <s v="R1013"/>
  </r>
  <r>
    <s v="ID1465"/>
    <s v=" Ms"/>
    <s v="Phillips"/>
    <s v="  Eve"/>
    <n v="22.41"/>
    <n v="11.37"/>
    <s v="yes"/>
    <s v="No"/>
    <s v="No"/>
    <n v="1"/>
    <x v="1"/>
    <x v="2"/>
    <x v="0"/>
    <s v="19-Jul-1975"/>
    <n v="47"/>
    <n v="1"/>
    <n v="7175.51"/>
    <s v="tier - 2"/>
    <s v="tier - 3"/>
    <s v="R1013"/>
  </r>
  <r>
    <s v="ID1466"/>
    <s v=" Mr"/>
    <s v="Kelly"/>
    <s v="  Devin"/>
    <n v="22.704999999999998"/>
    <n v="6.14"/>
    <s v="No"/>
    <s v="No"/>
    <s v="No"/>
    <n v="0"/>
    <x v="1"/>
    <x v="2"/>
    <x v="1"/>
    <s v="16-Aug-1982"/>
    <n v="40"/>
    <n v="2"/>
    <n v="7173.36"/>
    <s v="tier - 3"/>
    <s v="tier - 2"/>
    <s v="R1016"/>
  </r>
  <r>
    <s v="ID1467"/>
    <s v=" Mr"/>
    <s v="Dever"/>
    <s v="  Shaun R"/>
    <n v="37.18"/>
    <n v="4.8899999999999997"/>
    <s v="No"/>
    <s v="No"/>
    <s v="No"/>
    <n v="0"/>
    <x v="1"/>
    <x v="0"/>
    <x v="2"/>
    <s v="30-Sep-1980"/>
    <n v="42"/>
    <n v="2"/>
    <n v="7162.01"/>
    <s v="tier - 2"/>
    <s v="tier - 3"/>
    <s v="R1013"/>
  </r>
  <r>
    <s v="ID1468"/>
    <s v=" Mr"/>
    <s v="Horvath"/>
    <s v="  Adrian"/>
    <n v="35.97"/>
    <n v="4.5999999999999996"/>
    <s v="No"/>
    <s v="No"/>
    <s v="No"/>
    <n v="0"/>
    <x v="1"/>
    <x v="0"/>
    <x v="2"/>
    <s v="7-Oct-1980"/>
    <n v="42"/>
    <n v="2"/>
    <n v="7160.33"/>
    <s v="tier - 2"/>
    <s v="tier - 1"/>
    <s v="R1013"/>
  </r>
  <r>
    <s v="ID1469"/>
    <s v=" Mr"/>
    <s v="Danner"/>
    <s v="  Andrew"/>
    <n v="35.799999999999997"/>
    <n v="4.42"/>
    <s v="No"/>
    <s v="No"/>
    <s v="No"/>
    <n v="0"/>
    <x v="1"/>
    <x v="0"/>
    <x v="2"/>
    <s v="22-Jun-1980"/>
    <n v="42"/>
    <n v="2"/>
    <n v="7160.09"/>
    <s v="tier - 2"/>
    <s v="tier - 2"/>
    <s v="R1011"/>
  </r>
  <r>
    <s v="ID1470"/>
    <s v=" Ms"/>
    <s v="Weiss"/>
    <s v="  Mallory"/>
    <n v="28.31"/>
    <n v="7.48"/>
    <s v="yes"/>
    <s v="No"/>
    <s v="No"/>
    <n v="0"/>
    <x v="1"/>
    <x v="1"/>
    <x v="0"/>
    <s v="17-Jul-1981"/>
    <n v="41"/>
    <n v="1"/>
    <n v="7153.55"/>
    <s v="tier - 2"/>
    <s v="tier - 1"/>
    <s v="R1012"/>
  </r>
  <r>
    <s v="ID1471"/>
    <s v=" Mr"/>
    <s v="D'Andrea"/>
    <s v="  Shawn E"/>
    <n v="38.06"/>
    <n v="10.74"/>
    <s v="No"/>
    <s v="No"/>
    <s v="No"/>
    <n v="0"/>
    <x v="1"/>
    <x v="0"/>
    <x v="0"/>
    <s v="6-Sep-1978"/>
    <n v="44"/>
    <n v="1"/>
    <n v="7152.67"/>
    <s v="tier - 3"/>
    <s v="tier - 2"/>
    <s v="R1013"/>
  </r>
  <r>
    <s v="ID1472"/>
    <s v=" Ms"/>
    <s v="Olesky"/>
    <s v="  Sarah E"/>
    <n v="28"/>
    <n v="5.19"/>
    <s v="No"/>
    <s v="No"/>
    <s v="No"/>
    <n v="1"/>
    <x v="1"/>
    <x v="1"/>
    <x v="2"/>
    <s v="29-Jun-1984"/>
    <n v="38"/>
    <n v="3"/>
    <n v="7151.09"/>
    <s v="tier - 2"/>
    <s v="tier - 2"/>
    <s v="R1011"/>
  </r>
  <r>
    <s v="ID1473"/>
    <s v=" Mr"/>
    <s v="Whitcraft"/>
    <s v="  Josh"/>
    <n v="34.32"/>
    <n v="9.17"/>
    <s v="No"/>
    <s v="No"/>
    <s v="No"/>
    <n v="0"/>
    <x v="1"/>
    <x v="0"/>
    <x v="0"/>
    <s v="30-Jul-1978"/>
    <n v="44"/>
    <n v="1"/>
    <n v="7147.47"/>
    <s v="tier - 2"/>
    <s v="tier - 3"/>
    <s v="R1013"/>
  </r>
  <r>
    <s v="ID1474"/>
    <s v=" Mr"/>
    <s v="Salazar"/>
    <s v="  Johann A"/>
    <n v="22.3"/>
    <n v="4.95"/>
    <s v="yes"/>
    <s v="No"/>
    <s v="No"/>
    <n v="0"/>
    <x v="1"/>
    <x v="2"/>
    <x v="2"/>
    <s v="24-Jun-1976"/>
    <n v="46"/>
    <n v="0"/>
    <n v="7147.11"/>
    <s v="tier - 3"/>
    <s v="tier - 2"/>
    <s v="R1011"/>
  </r>
  <r>
    <s v="ID1475"/>
    <s v=" Ms"/>
    <s v="Todd"/>
    <s v="  Robin M."/>
    <n v="27.835000000000001"/>
    <n v="6.03"/>
    <s v="No"/>
    <s v="No"/>
    <s v="No"/>
    <n v="1"/>
    <x v="1"/>
    <x v="1"/>
    <x v="1"/>
    <s v="21-Nov-1984"/>
    <n v="38"/>
    <n v="2"/>
    <n v="7144.86"/>
    <s v="tier - 2"/>
    <s v="tier - 2"/>
    <s v="R1024"/>
  </r>
  <r>
    <s v="ID1476"/>
    <s v=" Mr"/>
    <s v="Pond"/>
    <s v="  Kyle K"/>
    <n v="39.229999999999997"/>
    <n v="5.36"/>
    <s v="No"/>
    <s v="No"/>
    <s v="No"/>
    <n v="0"/>
    <x v="1"/>
    <x v="0"/>
    <x v="2"/>
    <s v="8-Aug-1999"/>
    <n v="23"/>
    <n v="0"/>
    <n v="7144.4"/>
    <s v="tier - 2"/>
    <s v="tier - 1"/>
    <s v="R1022"/>
  </r>
  <r>
    <s v="ID1477"/>
    <s v=" Ms"/>
    <s v="Egan"/>
    <s v="  Alison"/>
    <n v="19.95"/>
    <n v="6.11"/>
    <s v="No"/>
    <s v="No"/>
    <s v="No"/>
    <n v="1"/>
    <x v="1"/>
    <x v="2"/>
    <x v="1"/>
    <s v="7-Jul-1984"/>
    <n v="38"/>
    <n v="2"/>
    <n v="7133.9"/>
    <s v="tier - 2"/>
    <s v="tier - 1"/>
    <s v="R1024"/>
  </r>
  <r>
    <s v="ID1478"/>
    <s v=" Mr"/>
    <s v="Bersani"/>
    <s v="  Michael A."/>
    <n v="34.64"/>
    <n v="4.88"/>
    <s v="No"/>
    <s v="No"/>
    <s v="Yes"/>
    <n v="1"/>
    <x v="1"/>
    <x v="0"/>
    <x v="2"/>
    <s v="1-Aug-1993"/>
    <n v="29"/>
    <n v="0"/>
    <n v="7128.64"/>
    <s v="tier - 2"/>
    <s v="tier - 2"/>
    <s v="R1021"/>
  </r>
  <r>
    <s v="ID1479"/>
    <s v=" Mr"/>
    <s v="Creech"/>
    <s v="  Byron A"/>
    <n v="18.75"/>
    <n v="6.72"/>
    <s v="No"/>
    <s v="No"/>
    <s v="No"/>
    <n v="0"/>
    <x v="1"/>
    <x v="2"/>
    <x v="0"/>
    <s v="29-Jun-1968"/>
    <n v="54"/>
    <n v="0"/>
    <n v="7125.25"/>
    <s v="tier - 3"/>
    <s v="tier - 2"/>
    <s v="R1013"/>
  </r>
  <r>
    <s v="ID1480"/>
    <s v=" Ms"/>
    <s v="Sudres"/>
    <s v="  Carine A"/>
    <n v="26.48"/>
    <n v="4.2"/>
    <s v="No"/>
    <s v="No"/>
    <s v="No"/>
    <n v="1"/>
    <x v="1"/>
    <x v="1"/>
    <x v="2"/>
    <s v="11-Aug-1987"/>
    <n v="35"/>
    <n v="3"/>
    <n v="7106.81"/>
    <s v="tier - 2"/>
    <s v="tier - 1"/>
    <s v="R1012"/>
  </r>
  <r>
    <s v="ID1481"/>
    <s v=" Mr"/>
    <s v="Couture"/>
    <s v="  Nathaniel"/>
    <n v="34.83"/>
    <n v="5.79"/>
    <s v="No"/>
    <s v="No"/>
    <s v="No"/>
    <n v="1"/>
    <x v="1"/>
    <x v="0"/>
    <x v="1"/>
    <s v="18-Jun-1992"/>
    <n v="30"/>
    <n v="0"/>
    <n v="7096.98"/>
    <s v="tier - 2"/>
    <s v="tier - 2"/>
    <s v="R1012"/>
  </r>
  <r>
    <s v="ID1482"/>
    <s v=" Ms"/>
    <s v="Willard"/>
    <s v="  Lindsay A."/>
    <n v="25.46"/>
    <n v="4.29"/>
    <s v="No"/>
    <s v="No"/>
    <s v="No"/>
    <n v="0"/>
    <x v="1"/>
    <x v="1"/>
    <x v="2"/>
    <s v="6-Oct-1982"/>
    <n v="40"/>
    <n v="1"/>
    <n v="7077.19"/>
    <s v="tier - 2"/>
    <s v="tier - 3"/>
    <s v="R1024"/>
  </r>
  <r>
    <s v="ID1483"/>
    <s v=" Mr"/>
    <s v="Patronick"/>
    <s v="  Justin R"/>
    <n v="23.31"/>
    <n v="8.27"/>
    <s v="No"/>
    <s v="No"/>
    <s v="No"/>
    <n v="0"/>
    <x v="1"/>
    <x v="2"/>
    <x v="0"/>
    <s v="24-Jun-1978"/>
    <n v="44"/>
    <n v="2"/>
    <n v="7054.41"/>
    <s v="tier - 2"/>
    <s v="tier - 2"/>
    <s v="R1013"/>
  </r>
  <r>
    <s v="ID1484"/>
    <s v=" Ms"/>
    <s v="Depasquale"/>
    <s v="  Casey"/>
    <n v="29"/>
    <n v="4.5599999999999996"/>
    <s v="No"/>
    <s v="No"/>
    <s v="No"/>
    <n v="0"/>
    <x v="1"/>
    <x v="1"/>
    <x v="2"/>
    <s v="28-Jun-1980"/>
    <n v="42"/>
    <n v="1"/>
    <n v="7050.64"/>
    <s v="tier - 2"/>
    <s v="tier - 3"/>
    <s v="R1011"/>
  </r>
  <r>
    <s v="ID1485"/>
    <s v=" Ms"/>
    <s v="Lavergne"/>
    <s v="  Amanda L"/>
    <n v="32.869999999999997"/>
    <n v="5.33"/>
    <s v="No"/>
    <s v="No"/>
    <s v="No"/>
    <n v="0"/>
    <x v="1"/>
    <x v="0"/>
    <x v="2"/>
    <s v="21-Jul-1980"/>
    <n v="42"/>
    <n v="0"/>
    <n v="7050.02"/>
    <s v="tier - 2"/>
    <s v="tier - 1"/>
    <s v="R1024"/>
  </r>
  <r>
    <s v="ID1486"/>
    <s v=" Ms"/>
    <s v="Kawakami"/>
    <s v="  Ayako N."/>
    <n v="26.18"/>
    <n v="5.63"/>
    <s v="No"/>
    <s v="No"/>
    <s v="No"/>
    <n v="0"/>
    <x v="1"/>
    <x v="1"/>
    <x v="2"/>
    <s v="22-Oct-1980"/>
    <n v="42"/>
    <n v="1"/>
    <n v="7046.72"/>
    <s v="tier - 2"/>
    <s v="tier - 3"/>
    <s v="R1013"/>
  </r>
  <r>
    <s v="ID1487"/>
    <s v=" Ms"/>
    <s v="Gonsalves"/>
    <s v="  Emilee"/>
    <n v="25.3"/>
    <n v="5.12"/>
    <s v="No"/>
    <s v="No"/>
    <s v="No"/>
    <n v="0"/>
    <x v="1"/>
    <x v="1"/>
    <x v="2"/>
    <s v="26-Jul-1980"/>
    <n v="42"/>
    <n v="1"/>
    <n v="7045.5"/>
    <s v="tier - 2"/>
    <s v="tier - 1"/>
    <s v="R1011"/>
  </r>
  <r>
    <s v="ID1488"/>
    <s v=" Mr"/>
    <s v="Peck"/>
    <s v="  Stephen M"/>
    <n v="36.94"/>
    <n v="5.15"/>
    <s v="yes"/>
    <s v="No"/>
    <s v="No"/>
    <n v="1"/>
    <x v="1"/>
    <x v="0"/>
    <x v="2"/>
    <s v="29-Oct-1995"/>
    <n v="27"/>
    <n v="0"/>
    <n v="7042.11"/>
    <s v="tier - 2"/>
    <s v="tier - 3"/>
    <s v="R1012"/>
  </r>
  <r>
    <s v="ID1489"/>
    <s v=" Ms"/>
    <s v="Aure"/>
    <s v="  Annemarie A"/>
    <n v="22.86"/>
    <n v="7.5"/>
    <s v="No"/>
    <s v="No"/>
    <s v="No"/>
    <n v="0"/>
    <x v="1"/>
    <x v="2"/>
    <x v="0"/>
    <s v="2-Jun-1978"/>
    <n v="45"/>
    <n v="2"/>
    <n v="7033.08"/>
    <s v="tier - 2"/>
    <s v="tier - 2"/>
    <s v="R1013"/>
  </r>
  <r>
    <s v="ID1490"/>
    <s v=" Ms"/>
    <s v="Mattingly"/>
    <s v="  Ashley R"/>
    <n v="18.760000000000002"/>
    <n v="4.88"/>
    <s v="yes"/>
    <s v="No"/>
    <s v="Yes"/>
    <n v="1"/>
    <x v="1"/>
    <x v="2"/>
    <x v="2"/>
    <s v="6-Jul-1969"/>
    <n v="53"/>
    <n v="0"/>
    <n v="7003.1"/>
    <s v="tier - 2"/>
    <s v="tier - 3"/>
    <s v="R1013"/>
  </r>
  <r>
    <s v="ID1491"/>
    <s v=" Ms"/>
    <s v="Stelpflug"/>
    <s v="  Leslie A"/>
    <n v="24.36"/>
    <n v="5.57"/>
    <s v="No"/>
    <s v="No"/>
    <s v="No"/>
    <n v="0"/>
    <x v="1"/>
    <x v="2"/>
    <x v="2"/>
    <s v="1-Sep-1982"/>
    <n v="40"/>
    <n v="3"/>
    <n v="6989.95"/>
    <s v="tier - 2"/>
    <s v="tier - 1"/>
    <s v="R1013"/>
  </r>
  <r>
    <s v="ID1492"/>
    <s v=" Mr"/>
    <s v="Sanchez Antognini"/>
    <s v="  Mauricio J. Sr."/>
    <n v="32.299999999999997"/>
    <n v="5.31"/>
    <s v="No"/>
    <s v="No"/>
    <s v="No"/>
    <n v="0"/>
    <x v="1"/>
    <x v="0"/>
    <x v="2"/>
    <s v="18-Oct-1982"/>
    <n v="40"/>
    <n v="2"/>
    <n v="6986.7"/>
    <s v="tier - 3"/>
    <s v="tier - 1"/>
    <s v="R1012"/>
  </r>
  <r>
    <s v="ID1493"/>
    <s v=" Mr"/>
    <s v="Condon"/>
    <s v="  Kieran"/>
    <n v="22.704999999999998"/>
    <n v="4.57"/>
    <s v="yes"/>
    <s v="No"/>
    <s v="No"/>
    <n v="0"/>
    <x v="1"/>
    <x v="2"/>
    <x v="2"/>
    <s v="10-Dec-1985"/>
    <n v="37"/>
    <n v="3"/>
    <n v="6985.51"/>
    <s v="tier - 2"/>
    <s v="tier - 2"/>
    <s v="R1019"/>
  </r>
  <r>
    <s v="ID1494"/>
    <s v=" Ms"/>
    <s v="Magato"/>
    <s v="  Elizabeth A"/>
    <n v="21.79"/>
    <n v="8.6999999999999993"/>
    <s v="yes"/>
    <s v="No"/>
    <s v="No"/>
    <n v="1"/>
    <x v="1"/>
    <x v="2"/>
    <x v="0"/>
    <s v="3-Jun-1975"/>
    <n v="48"/>
    <n v="1"/>
    <n v="6965.21"/>
    <s v="tier - 2"/>
    <s v="tier - 3"/>
    <s v="R1013"/>
  </r>
  <r>
    <s v="ID1495"/>
    <s v=" Mr"/>
    <s v="Dombrowski"/>
    <s v="  Zeke M."/>
    <n v="24.52"/>
    <n v="4.76"/>
    <s v="No"/>
    <s v="No"/>
    <s v="No"/>
    <n v="0"/>
    <x v="1"/>
    <x v="2"/>
    <x v="2"/>
    <s v="18-Aug-1980"/>
    <n v="42"/>
    <n v="2"/>
    <n v="6951.12"/>
    <s v="tier - 2"/>
    <s v="tier - 2"/>
    <s v="R1013"/>
  </r>
  <r>
    <s v="ID1496"/>
    <s v=" Mr"/>
    <s v="Ohara"/>
    <s v="  Chip"/>
    <n v="39.520000000000003"/>
    <n v="11.81"/>
    <s v="No"/>
    <s v="No"/>
    <s v="No"/>
    <n v="0"/>
    <x v="1"/>
    <x v="0"/>
    <x v="0"/>
    <s v="15-Dec-1978"/>
    <n v="44"/>
    <n v="0"/>
    <n v="6948.7"/>
    <s v="tier - 1"/>
    <s v="tier - 2"/>
    <s v="R1012"/>
  </r>
  <r>
    <s v="ID1497"/>
    <s v=" Mr"/>
    <s v="Cifuentes Fetiva"/>
    <s v="  Miguel Angel Sr."/>
    <n v="24.49"/>
    <n v="4.67"/>
    <s v="No"/>
    <s v="No"/>
    <s v="No"/>
    <n v="0"/>
    <x v="1"/>
    <x v="2"/>
    <x v="2"/>
    <s v="5-Oct-1980"/>
    <n v="42"/>
    <n v="2"/>
    <n v="6940.94"/>
    <s v="tier - 2"/>
    <s v="tier - 3"/>
    <s v="R1013"/>
  </r>
  <r>
    <s v="ID1498"/>
    <s v=" Mr"/>
    <s v="Keno"/>
    <s v="  Brian"/>
    <n v="26.315000000000001"/>
    <n v="6.02"/>
    <s v="No"/>
    <s v="No"/>
    <s v="No"/>
    <n v="0"/>
    <x v="1"/>
    <x v="1"/>
    <x v="1"/>
    <s v="30-Aug-1980"/>
    <n v="42"/>
    <n v="1"/>
    <n v="6940.91"/>
    <s v="tier - 2"/>
    <s v="tier - 2"/>
    <s v="R1012"/>
  </r>
  <r>
    <s v="ID1499"/>
    <s v=" Ms"/>
    <s v="Bruce"/>
    <s v="  Meghan"/>
    <n v="22.58"/>
    <n v="7.46"/>
    <s v="No"/>
    <s v="No"/>
    <s v="No"/>
    <n v="0"/>
    <x v="1"/>
    <x v="2"/>
    <x v="0"/>
    <s v="29-Nov-1978"/>
    <n v="44"/>
    <n v="2"/>
    <n v="6938.11"/>
    <s v="tier - 2"/>
    <s v="tier - 2"/>
    <s v="R1013"/>
  </r>
  <r>
    <s v="ID1500"/>
    <s v=" Ms"/>
    <s v="Lorch"/>
    <s v="  Meredith L."/>
    <n v="19.475000000000001"/>
    <n v="4.74"/>
    <s v="No"/>
    <s v="No"/>
    <s v="No"/>
    <n v="1"/>
    <x v="1"/>
    <x v="2"/>
    <x v="2"/>
    <s v="5-Sep-1984"/>
    <n v="38"/>
    <n v="2"/>
    <n v="6933.24"/>
    <s v="tier - 2"/>
    <s v="tier - 3"/>
    <s v="R1012"/>
  </r>
  <r>
    <s v="ID1501"/>
    <s v=" Mrs"/>
    <s v="Sullivan"/>
    <s v="  Millicent M"/>
    <n v="26.33"/>
    <n v="4.79"/>
    <s v="No"/>
    <s v="No"/>
    <s v="No"/>
    <n v="0"/>
    <x v="1"/>
    <x v="1"/>
    <x v="2"/>
    <s v="21-Dec-1989"/>
    <n v="33"/>
    <n v="3"/>
    <n v="6895.19"/>
    <s v="tier - 2"/>
    <s v="tier - 3"/>
    <s v="R1024"/>
  </r>
  <r>
    <s v="ID1502"/>
    <s v=" Ms"/>
    <s v="Cave"/>
    <s v="  Kathleen"/>
    <n v="17.29"/>
    <n v="5.35"/>
    <s v="yes"/>
    <s v="No"/>
    <s v="No"/>
    <n v="0"/>
    <x v="1"/>
    <x v="3"/>
    <x v="2"/>
    <s v="10-Sep-1985"/>
    <n v="37"/>
    <n v="2"/>
    <n v="6877.98"/>
    <s v="tier - 2"/>
    <s v="tier - 1"/>
    <s v="R1024"/>
  </r>
  <r>
    <s v="ID1503"/>
    <s v=" Ms"/>
    <s v="Gudenkauf"/>
    <s v="  Kimberly K"/>
    <n v="42.88"/>
    <n v="4.87"/>
    <s v="No"/>
    <s v="yes"/>
    <s v="No"/>
    <n v="1"/>
    <x v="1"/>
    <x v="0"/>
    <x v="2"/>
    <s v="24-Dec-2004"/>
    <n v="18"/>
    <n v="0"/>
    <n v="6876.53"/>
    <s v="tier - 2"/>
    <s v="tier - 1"/>
    <s v="R1012"/>
  </r>
  <r>
    <s v="ID1504"/>
    <s v=" Mr"/>
    <s v="Thomas"/>
    <s v="  Justin C"/>
    <n v="32.200000000000003"/>
    <n v="10.09"/>
    <s v="yes"/>
    <s v="No"/>
    <s v="No"/>
    <n v="0"/>
    <x v="1"/>
    <x v="0"/>
    <x v="0"/>
    <s v="23-Jun-1981"/>
    <n v="41"/>
    <n v="2"/>
    <n v="6875.96"/>
    <s v="tier - 2"/>
    <s v="tier - 2"/>
    <s v="R1011"/>
  </r>
  <r>
    <s v="ID1505"/>
    <s v=" Mr"/>
    <s v="Holley"/>
    <s v="  Tristan P."/>
    <n v="18.75"/>
    <n v="5.47"/>
    <s v="yes"/>
    <s v="No"/>
    <s v="Yes"/>
    <n v="1"/>
    <x v="1"/>
    <x v="2"/>
    <x v="2"/>
    <s v="23-Oct-1969"/>
    <n v="53"/>
    <n v="0"/>
    <n v="6868.39"/>
    <s v="tier - 2"/>
    <s v="tier - 2"/>
    <s v="R1013"/>
  </r>
  <r>
    <s v="ID1506"/>
    <s v=" Ms"/>
    <s v="Kemble"/>
    <s v="  Traci A"/>
    <n v="22.36"/>
    <n v="8.6"/>
    <s v="No"/>
    <s v="No"/>
    <s v="No"/>
    <n v="0"/>
    <x v="1"/>
    <x v="2"/>
    <x v="0"/>
    <s v="5-Aug-1978"/>
    <n v="44"/>
    <n v="2"/>
    <n v="6863.49"/>
    <s v="tier - 2"/>
    <s v="tier - 1"/>
    <s v="R1013"/>
  </r>
  <r>
    <s v="ID1507"/>
    <s v=" Mr"/>
    <s v="Bentley"/>
    <s v="  Justin P"/>
    <n v="23.94"/>
    <n v="10.74"/>
    <s v="yes"/>
    <s v="No"/>
    <s v="No"/>
    <n v="0"/>
    <x v="1"/>
    <x v="2"/>
    <x v="0"/>
    <s v="19-Jun-1981"/>
    <n v="41"/>
    <n v="1"/>
    <n v="6858.48"/>
    <s v="tier - 2"/>
    <s v="tier - 2"/>
    <s v="R1019"/>
  </r>
  <r>
    <s v="ID1508"/>
    <s v=" Mr"/>
    <s v="Jones"/>
    <s v="  Logan M"/>
    <n v="30.1"/>
    <n v="4.3899999999999997"/>
    <s v="No"/>
    <s v="No"/>
    <s v="Yes"/>
    <n v="1"/>
    <x v="1"/>
    <x v="0"/>
    <x v="2"/>
    <s v="4-Nov-1979"/>
    <n v="43"/>
    <n v="1"/>
    <n v="6849.03"/>
    <s v="tier - 2"/>
    <s v="tier - 2"/>
    <s v="R1011"/>
  </r>
  <r>
    <s v="ID1509"/>
    <s v=" Mr"/>
    <s v="Tremblay"/>
    <s v="  Sebastien"/>
    <n v="21.93"/>
    <n v="6.3"/>
    <s v="No"/>
    <s v="No"/>
    <s v="No"/>
    <n v="0"/>
    <x v="1"/>
    <x v="2"/>
    <x v="1"/>
    <s v="15-Jun-1977"/>
    <n v="45"/>
    <n v="2"/>
    <n v="6843.17"/>
    <s v="tier - 2"/>
    <s v="tier - 1"/>
    <s v="R1013"/>
  </r>
  <r>
    <s v="ID1510"/>
    <s v=" Ms"/>
    <s v="Bellucci"/>
    <s v="  Tiffany A"/>
    <n v="39.75"/>
    <n v="5.41"/>
    <s v="No"/>
    <s v="yes"/>
    <s v="No"/>
    <n v="1"/>
    <x v="1"/>
    <x v="0"/>
    <x v="2"/>
    <s v="30-Nov-2000"/>
    <n v="22"/>
    <n v="0"/>
    <n v="6842.28"/>
    <s v="tier - 2"/>
    <s v="tier - 1"/>
    <s v="R1012"/>
  </r>
  <r>
    <s v="ID1511"/>
    <s v=" Mr"/>
    <s v="Collins"/>
    <s v="  Matthew"/>
    <n v="26.03"/>
    <n v="4.47"/>
    <s v="No"/>
    <s v="No"/>
    <s v="Yes"/>
    <n v="1"/>
    <x v="1"/>
    <x v="1"/>
    <x v="2"/>
    <s v="15-Jul-1979"/>
    <n v="43"/>
    <n v="0"/>
    <n v="6837.37"/>
    <s v="tier - 3"/>
    <s v="tier - 1"/>
    <s v="R1016"/>
  </r>
  <r>
    <s v="ID1512"/>
    <s v=" Mr"/>
    <s v="Gillman"/>
    <s v="  Luke"/>
    <n v="34.51"/>
    <n v="6.26"/>
    <s v="No"/>
    <s v="No"/>
    <s v="No"/>
    <n v="0"/>
    <x v="1"/>
    <x v="0"/>
    <x v="1"/>
    <s v="8-Jul-1994"/>
    <n v="28"/>
    <n v="0"/>
    <n v="6827.69"/>
    <s v="tier - 2"/>
    <s v="tier - 2"/>
    <s v="R1021"/>
  </r>
  <r>
    <s v="ID1513"/>
    <s v=" Ms"/>
    <s v="West"/>
    <s v="  Leigh"/>
    <n v="19.32"/>
    <n v="11.58"/>
    <s v="yes"/>
    <s v="No"/>
    <s v="No"/>
    <n v="1"/>
    <x v="1"/>
    <x v="2"/>
    <x v="0"/>
    <s v="17-Aug-1975"/>
    <n v="47"/>
    <n v="1"/>
    <n v="6809.46"/>
    <s v="tier - 2"/>
    <s v="tier - 1"/>
    <s v="R1012"/>
  </r>
  <r>
    <s v="ID1514"/>
    <s v=" Mr"/>
    <s v="Chida"/>
    <s v="  Yosuke"/>
    <n v="28.5"/>
    <n v="4.3600000000000003"/>
    <s v="No"/>
    <s v="No"/>
    <s v="No"/>
    <n v="0"/>
    <x v="1"/>
    <x v="1"/>
    <x v="2"/>
    <s v="29-Jun-1991"/>
    <n v="31"/>
    <n v="5"/>
    <n v="6799.46"/>
    <s v="tier - 1"/>
    <s v="tier - 2"/>
    <s v="R1014"/>
  </r>
  <r>
    <s v="ID1515"/>
    <s v=" Mr"/>
    <s v="Reisenauer"/>
    <s v="  Matthew"/>
    <n v="30.875"/>
    <n v="4.1399999999999997"/>
    <s v="yes"/>
    <s v="No"/>
    <s v="No"/>
    <n v="0"/>
    <x v="1"/>
    <x v="0"/>
    <x v="2"/>
    <s v="24-Dec-1985"/>
    <n v="37"/>
    <n v="3"/>
    <n v="6796.86"/>
    <s v="tier - 3"/>
    <s v="tier - 3"/>
    <s v="R1012"/>
  </r>
  <r>
    <s v="ID1516"/>
    <s v=" Mr"/>
    <s v="Rosenberg-Wohl"/>
    <s v="  Jacob"/>
    <n v="24.02"/>
    <n v="4.38"/>
    <s v="No"/>
    <s v="No"/>
    <s v="No"/>
    <n v="0"/>
    <x v="1"/>
    <x v="2"/>
    <x v="2"/>
    <s v="23-Nov-1980"/>
    <n v="42"/>
    <n v="2"/>
    <n v="6781.52"/>
    <s v="tier - 2"/>
    <s v="tier - 2"/>
    <s v="R1013"/>
  </r>
  <r>
    <s v="ID1517"/>
    <s v=" Ms"/>
    <s v="Theriault"/>
    <s v="  Jodi"/>
    <n v="36.08"/>
    <n v="11.61"/>
    <s v="yes"/>
    <s v="No"/>
    <s v="No"/>
    <n v="0"/>
    <x v="1"/>
    <x v="0"/>
    <x v="0"/>
    <s v="8-Oct-1981"/>
    <n v="41"/>
    <n v="1"/>
    <n v="6781.35"/>
    <s v="tier - 2"/>
    <s v="tier - 1"/>
    <s v="R1013"/>
  </r>
  <r>
    <s v="ID1518"/>
    <s v=" Ms"/>
    <s v="Manuel"/>
    <s v="  Lauren"/>
    <n v="32.200000000000003"/>
    <n v="10.59"/>
    <s v="yes"/>
    <s v="No"/>
    <s v="No"/>
    <n v="0"/>
    <x v="1"/>
    <x v="0"/>
    <x v="0"/>
    <s v="3-Sep-1981"/>
    <n v="41"/>
    <n v="1"/>
    <n v="6775.96"/>
    <s v="tier - 2"/>
    <s v="tier - 3"/>
    <s v="R1011"/>
  </r>
  <r>
    <s v="ID1519"/>
    <s v=" Ms"/>
    <s v="Demko"/>
    <s v="  Misti C"/>
    <n v="28.05"/>
    <n v="11.85"/>
    <s v="yes"/>
    <s v="No"/>
    <s v="No"/>
    <n v="0"/>
    <x v="1"/>
    <x v="1"/>
    <x v="0"/>
    <s v="21-Sep-1981"/>
    <n v="41"/>
    <n v="1"/>
    <n v="6770.19"/>
    <s v="tier - 2"/>
    <s v="tier - 3"/>
    <s v="R1013"/>
  </r>
  <r>
    <s v="ID1520"/>
    <s v=" Ms"/>
    <s v="Battaglia"/>
    <s v="  Angela J"/>
    <n v="19"/>
    <n v="5.46"/>
    <s v="yes"/>
    <s v="No"/>
    <s v="No"/>
    <n v="1"/>
    <x v="1"/>
    <x v="2"/>
    <x v="2"/>
    <s v="10-Oct-1988"/>
    <n v="34"/>
    <n v="3"/>
    <n v="6753.04"/>
    <s v="tier - 2"/>
    <s v="tier - 2"/>
    <s v="R1024"/>
  </r>
  <r>
    <s v="ID1521"/>
    <s v=" Mr"/>
    <s v="Follo"/>
    <s v="  Jonathan D."/>
    <n v="16.13"/>
    <n v="4.54"/>
    <s v="yes"/>
    <s v="No"/>
    <s v="No"/>
    <n v="2"/>
    <x v="1"/>
    <x v="3"/>
    <x v="2"/>
    <s v="9-Dec-1966"/>
    <n v="56"/>
    <n v="0"/>
    <n v="6750.27"/>
    <s v="tier - 3"/>
    <s v="tier - 2"/>
    <s v="R1013"/>
  </r>
  <r>
    <s v="ID1522"/>
    <s v=" Ms"/>
    <s v="Barana"/>
    <s v="  Victoria"/>
    <n v="18.77"/>
    <n v="11.98"/>
    <s v="yes"/>
    <s v="No"/>
    <s v="No"/>
    <n v="2"/>
    <x v="1"/>
    <x v="2"/>
    <x v="0"/>
    <s v="17-Jun-1970"/>
    <n v="52"/>
    <n v="0"/>
    <n v="6749.63"/>
    <s v="tier - 2"/>
    <s v="tier - 1"/>
    <s v="R1013"/>
  </r>
  <r>
    <s v="ID1523"/>
    <s v=" Mr"/>
    <s v="Lysaght"/>
    <s v="  Adrian R."/>
    <n v="28.88"/>
    <n v="6.59"/>
    <s v="yes"/>
    <s v="No"/>
    <s v="No"/>
    <n v="1"/>
    <x v="1"/>
    <x v="1"/>
    <x v="0"/>
    <s v="5-Jun-1986"/>
    <n v="37"/>
    <n v="3"/>
    <n v="6748.59"/>
    <s v="tier - 3"/>
    <s v="tier - 1"/>
    <s v="R1016"/>
  </r>
  <r>
    <s v="ID1524"/>
    <s v=" Mr"/>
    <s v="Chalmers"/>
    <s v="  Andrew"/>
    <n v="27.55"/>
    <n v="10.83"/>
    <s v="yes"/>
    <s v="No"/>
    <s v="No"/>
    <n v="1"/>
    <x v="1"/>
    <x v="1"/>
    <x v="0"/>
    <s v="7-Aug-1986"/>
    <n v="36"/>
    <n v="3"/>
    <n v="6746.74"/>
    <s v="tier - 3"/>
    <s v="tier - 2"/>
    <s v="R1016"/>
  </r>
  <r>
    <s v="ID1525"/>
    <s v=" Mr"/>
    <s v="Phillippi"/>
    <s v="  Jason A."/>
    <n v="15.6"/>
    <n v="8.6"/>
    <s v="No"/>
    <s v="No"/>
    <s v="No"/>
    <n v="0"/>
    <x v="1"/>
    <x v="3"/>
    <x v="0"/>
    <s v="18-Jul-1968"/>
    <n v="54"/>
    <n v="0"/>
    <n v="6738.84"/>
    <s v="tier - 3"/>
    <s v="tier - 1"/>
    <s v="R1012"/>
  </r>
  <r>
    <s v="ID1526"/>
    <s v=" Ms"/>
    <s v="MacPherson"/>
    <s v="  Rachel"/>
    <n v="21.99"/>
    <n v="11.17"/>
    <s v="No"/>
    <s v="No"/>
    <s v="No"/>
    <n v="0"/>
    <x v="1"/>
    <x v="2"/>
    <x v="0"/>
    <s v="21-Oct-1978"/>
    <n v="44"/>
    <n v="2"/>
    <n v="6737.98"/>
    <s v="tier - 2"/>
    <s v="tier - 3"/>
    <s v="R1013"/>
  </r>
  <r>
    <s v="ID1527"/>
    <s v=" Ms"/>
    <s v="Delfidio"/>
    <s v="  Susan"/>
    <n v="34.85"/>
    <n v="5.75"/>
    <s v="No"/>
    <s v="No"/>
    <s v="No"/>
    <n v="0"/>
    <x v="1"/>
    <x v="0"/>
    <x v="1"/>
    <s v="13-Jun-1994"/>
    <n v="28"/>
    <n v="0"/>
    <n v="6721.37"/>
    <s v="tier - 2"/>
    <s v="tier - 1"/>
    <s v="R1012"/>
  </r>
  <r>
    <s v="ID1528"/>
    <s v=" Mr"/>
    <s v="Cummings"/>
    <s v="  Cameron M."/>
    <n v="24.51"/>
    <n v="4.83"/>
    <s v="yes"/>
    <s v="No"/>
    <s v="Yes"/>
    <n v="1"/>
    <x v="1"/>
    <x v="2"/>
    <x v="2"/>
    <s v="12-Jun-1983"/>
    <n v="39"/>
    <n v="2"/>
    <n v="6710.19"/>
    <s v="tier - 3"/>
    <s v="tier - 3"/>
    <s v="R1012"/>
  </r>
  <r>
    <s v="ID1529"/>
    <s v=" Ms"/>
    <s v="Schroegel"/>
    <s v="  Claudia A."/>
    <n v="19.399999999999999"/>
    <n v="11.93"/>
    <s v="No"/>
    <s v="No"/>
    <s v="No"/>
    <n v="0"/>
    <x v="1"/>
    <x v="2"/>
    <x v="0"/>
    <s v="12-Dec-1971"/>
    <n v="51"/>
    <n v="0"/>
    <n v="6706.47"/>
    <s v="tier - 2"/>
    <s v="tier - 1"/>
    <s v="R1013"/>
  </r>
  <r>
    <s v="ID1530"/>
    <s v=" Ms"/>
    <s v="Williams"/>
    <s v="  Kate"/>
    <n v="15.1"/>
    <n v="8.41"/>
    <s v="No"/>
    <s v="No"/>
    <s v="No"/>
    <n v="0"/>
    <x v="1"/>
    <x v="3"/>
    <x v="0"/>
    <s v="13-Jul-1968"/>
    <n v="54"/>
    <n v="0"/>
    <n v="6700.56"/>
    <s v="tier - 3"/>
    <s v="tier - 1"/>
    <s v="R1012"/>
  </r>
  <r>
    <s v="ID1531"/>
    <s v=" Ms"/>
    <s v="Casey"/>
    <s v="  Nicole M."/>
    <n v="23.37"/>
    <n v="5.59"/>
    <s v="yes"/>
    <s v="No"/>
    <s v="No"/>
    <n v="0"/>
    <x v="1"/>
    <x v="2"/>
    <x v="2"/>
    <s v="9-Jul-1985"/>
    <n v="37"/>
    <n v="2"/>
    <n v="6686.43"/>
    <s v="tier - 2"/>
    <s v="tier - 3"/>
    <s v="R1012"/>
  </r>
  <r>
    <s v="ID1532"/>
    <s v=" Mr"/>
    <s v="Randall"/>
    <s v="  Jack"/>
    <n v="42.4"/>
    <n v="4.0599999999999996"/>
    <s v="No"/>
    <s v="No"/>
    <s v="No"/>
    <n v="0"/>
    <x v="1"/>
    <x v="0"/>
    <x v="2"/>
    <s v="20-Oct-1989"/>
    <n v="33"/>
    <n v="5"/>
    <n v="6666.24"/>
    <s v="tier - 3"/>
    <s v="tier - 1"/>
    <s v="R1011"/>
  </r>
  <r>
    <s v="ID1533"/>
    <s v=" Mr"/>
    <s v="Doyon"/>
    <s v="  Gregory"/>
    <n v="28.405000000000001"/>
    <n v="7.02"/>
    <s v="yes"/>
    <s v="No"/>
    <s v="No"/>
    <n v="0"/>
    <x v="1"/>
    <x v="1"/>
    <x v="0"/>
    <s v="17-Sep-1981"/>
    <n v="41"/>
    <n v="1"/>
    <n v="6664.69"/>
    <s v="tier - 3"/>
    <s v="tier - 1"/>
    <s v="R1012"/>
  </r>
  <r>
    <s v="ID1534"/>
    <s v=" Ms"/>
    <s v="Sankey"/>
    <s v="  Rebecca"/>
    <n v="23.4"/>
    <n v="4.47"/>
    <s v="No"/>
    <s v="No"/>
    <s v="No"/>
    <n v="0"/>
    <x v="1"/>
    <x v="2"/>
    <x v="2"/>
    <s v="27-Sep-1982"/>
    <n v="40"/>
    <n v="3"/>
    <n v="6664.32"/>
    <s v="tier - 2"/>
    <s v="tier - 2"/>
    <s v="R1013"/>
  </r>
  <r>
    <s v="ID1535"/>
    <s v=" Mr"/>
    <s v="Stilgenbauer"/>
    <s v="  Adam"/>
    <n v="33.44"/>
    <n v="4.54"/>
    <s v="No"/>
    <s v="No"/>
    <s v="No"/>
    <n v="0"/>
    <x v="1"/>
    <x v="0"/>
    <x v="2"/>
    <s v="19-Nov-1989"/>
    <n v="33"/>
    <n v="5"/>
    <n v="6653.79"/>
    <s v="tier - 2"/>
    <s v="tier - 1"/>
    <s v="R1013"/>
  </r>
  <r>
    <s v="ID1536"/>
    <s v=" Mr"/>
    <s v="Jaskiewicz"/>
    <s v="  Ryan"/>
    <n v="21.12"/>
    <n v="4.99"/>
    <s v="No"/>
    <s v="No"/>
    <s v="No"/>
    <n v="1"/>
    <x v="1"/>
    <x v="2"/>
    <x v="2"/>
    <s v="1-Jul-1984"/>
    <n v="38"/>
    <n v="3"/>
    <n v="6652.53"/>
    <s v="tier - 3"/>
    <s v="tier - 2"/>
    <s v="R1013"/>
  </r>
  <r>
    <s v="ID1537"/>
    <s v=" Ms"/>
    <s v="Deppen"/>
    <s v="  Jackie K."/>
    <n v="18.48"/>
    <n v="10.84"/>
    <s v="yes"/>
    <s v="No"/>
    <s v="No"/>
    <n v="2"/>
    <x v="1"/>
    <x v="3"/>
    <x v="0"/>
    <s v="8-Nov-1970"/>
    <n v="52"/>
    <n v="0"/>
    <n v="6651.26"/>
    <s v="tier - 2"/>
    <s v="tier - 3"/>
    <s v="R1013"/>
  </r>
  <r>
    <s v="ID1538"/>
    <s v=" Mr"/>
    <s v="Hine"/>
    <s v="  Chris"/>
    <n v="16.815000000000001"/>
    <n v="5.63"/>
    <s v="No"/>
    <s v="No"/>
    <s v="No"/>
    <n v="1"/>
    <x v="1"/>
    <x v="3"/>
    <x v="2"/>
    <s v="8-Dec-1984"/>
    <n v="38"/>
    <n v="2"/>
    <n v="6640.54"/>
    <s v="tier - 2"/>
    <s v="tier - 3"/>
    <s v="R1019"/>
  </r>
  <r>
    <s v="ID1539"/>
    <s v=" Mr"/>
    <s v="Mathews"/>
    <s v="  Tyler C"/>
    <n v="26.72"/>
    <n v="4.1399999999999997"/>
    <s v="No"/>
    <s v="No"/>
    <s v="No"/>
    <n v="0"/>
    <x v="1"/>
    <x v="1"/>
    <x v="2"/>
    <s v="6-Jun-1990"/>
    <n v="33"/>
    <n v="3"/>
    <n v="6639.3"/>
    <s v="tier - 2"/>
    <s v="tier - 2"/>
    <s v="R1021"/>
  </r>
  <r>
    <s v="ID1540"/>
    <s v=" Ms"/>
    <s v="Yabu"/>
    <s v="  Yoshie"/>
    <n v="41.42"/>
    <n v="5.17"/>
    <s v="No"/>
    <s v="No"/>
    <s v="Yes"/>
    <n v="1"/>
    <x v="1"/>
    <x v="0"/>
    <x v="2"/>
    <s v="4-Sep-2003"/>
    <n v="19"/>
    <n v="0"/>
    <n v="6638.16"/>
    <s v="tier - 2"/>
    <s v="tier - 1"/>
    <s v="R1012"/>
  </r>
  <r>
    <s v="ID1541"/>
    <s v=" Ms"/>
    <s v="Strang"/>
    <s v="  Lauren A"/>
    <n v="20.69"/>
    <n v="6.93"/>
    <s v="No"/>
    <s v="No"/>
    <s v="No"/>
    <n v="2"/>
    <x v="1"/>
    <x v="2"/>
    <x v="0"/>
    <s v="29-Aug-1973"/>
    <n v="49"/>
    <n v="0"/>
    <n v="6630.31"/>
    <s v="tier - 2"/>
    <s v="tier - 1"/>
    <s v="R1013"/>
  </r>
  <r>
    <s v="ID1542"/>
    <s v=" Mr"/>
    <s v="Frank"/>
    <s v="  Mason D."/>
    <n v="41.23"/>
    <n v="4.24"/>
    <s v="No"/>
    <s v="No"/>
    <s v="No"/>
    <n v="0"/>
    <x v="1"/>
    <x v="0"/>
    <x v="2"/>
    <s v="28-Aug-1982"/>
    <n v="40"/>
    <n v="1"/>
    <n v="6610.11"/>
    <s v="tier - 3"/>
    <s v="tier - 2"/>
    <s v="R1015"/>
  </r>
  <r>
    <s v="ID1543"/>
    <s v=" Mr"/>
    <s v="Shanley"/>
    <s v="  Ryan"/>
    <n v="29.9"/>
    <n v="5.91"/>
    <s v="No"/>
    <s v="No"/>
    <s v="No"/>
    <n v="0"/>
    <x v="1"/>
    <x v="1"/>
    <x v="1"/>
    <s v="7-Nov-1982"/>
    <n v="40"/>
    <n v="2"/>
    <n v="6600.36"/>
    <s v="tier - 2"/>
    <s v="tier - 3"/>
    <s v="R1011"/>
  </r>
  <r>
    <s v="ID1544"/>
    <s v=" Mr"/>
    <s v="Mancebo Garcia"/>
    <s v="  Arturo"/>
    <n v="34.104999999999997"/>
    <n v="5.93"/>
    <s v="No"/>
    <s v="No"/>
    <s v="No"/>
    <n v="0"/>
    <x v="1"/>
    <x v="0"/>
    <x v="1"/>
    <s v="29-Dec-1982"/>
    <n v="40"/>
    <n v="1"/>
    <n v="6600.21"/>
    <s v="tier - 3"/>
    <s v="tier - 2"/>
    <s v="R1016"/>
  </r>
  <r>
    <s v="ID1545"/>
    <s v=" Mr"/>
    <s v="Keehan"/>
    <s v="  Jake"/>
    <n v="24.97"/>
    <n v="5.66"/>
    <s v="No"/>
    <s v="No"/>
    <s v="No"/>
    <n v="0"/>
    <x v="1"/>
    <x v="1"/>
    <x v="2"/>
    <s v="22-Nov-1982"/>
    <n v="40"/>
    <n v="2"/>
    <n v="6593.51"/>
    <s v="tier - 2"/>
    <s v="tier - 1"/>
    <s v="R1013"/>
  </r>
  <r>
    <s v="ID1546"/>
    <s v=" Ms"/>
    <s v="Mahaney"/>
    <s v="  Sarah E"/>
    <n v="34.799999999999997"/>
    <n v="4.1900000000000004"/>
    <s v="No"/>
    <s v="No"/>
    <s v="No"/>
    <n v="1"/>
    <x v="1"/>
    <x v="0"/>
    <x v="2"/>
    <s v="5-Oct-1984"/>
    <n v="38"/>
    <n v="2"/>
    <n v="6571.54"/>
    <s v="tier - 2"/>
    <s v="tier - 3"/>
    <s v="R1011"/>
  </r>
  <r>
    <s v="ID1547"/>
    <s v=" Ms"/>
    <s v="Nolan"/>
    <s v="  Alison L."/>
    <n v="32.965000000000003"/>
    <n v="9.2100000000000009"/>
    <s v="yes"/>
    <s v="No"/>
    <s v="No"/>
    <n v="0"/>
    <x v="1"/>
    <x v="0"/>
    <x v="0"/>
    <s v="20-Jul-1981"/>
    <n v="41"/>
    <n v="0"/>
    <n v="6571.02"/>
    <s v="tier - 2"/>
    <s v="tier - 1"/>
    <s v="R1012"/>
  </r>
  <r>
    <s v="ID1548"/>
    <s v=" Ms"/>
    <s v="Sobrino"/>
    <s v="  Karen A."/>
    <n v="27.265000000000001"/>
    <n v="5.51"/>
    <s v="No"/>
    <s v="No"/>
    <s v="No"/>
    <n v="1"/>
    <x v="1"/>
    <x v="1"/>
    <x v="2"/>
    <s v="20-Sep-1984"/>
    <n v="38"/>
    <n v="1"/>
    <n v="6555.07"/>
    <s v="tier - 2"/>
    <s v="tier - 2"/>
    <s v="R1024"/>
  </r>
  <r>
    <s v="ID1549"/>
    <s v=" Mr"/>
    <s v="Gennaro"/>
    <s v="  Thomas R. Jr."/>
    <n v="17.059999999999999"/>
    <n v="8.5"/>
    <s v="No"/>
    <s v="No"/>
    <s v="No"/>
    <n v="0"/>
    <x v="1"/>
    <x v="3"/>
    <x v="0"/>
    <s v="11-Dec-1968"/>
    <n v="54"/>
    <n v="0"/>
    <n v="6552.01"/>
    <s v="tier - 3"/>
    <s v="tier - 2"/>
    <s v="R1013"/>
  </r>
  <r>
    <s v="ID1550"/>
    <s v=" Ms"/>
    <s v="Mayer"/>
    <s v="  Stephanie W."/>
    <n v="36.29"/>
    <n v="6.23"/>
    <s v="No"/>
    <s v="No"/>
    <s v="No"/>
    <n v="0"/>
    <x v="1"/>
    <x v="0"/>
    <x v="1"/>
    <s v="6-Aug-1989"/>
    <n v="33"/>
    <n v="3"/>
    <n v="6551.75"/>
    <s v="tier - 2"/>
    <s v="tier - 2"/>
    <s v="R1024"/>
  </r>
  <r>
    <s v="ID1551"/>
    <s v=" Mr"/>
    <s v="Becker"/>
    <s v="  Ezra"/>
    <n v="28.594999999999999"/>
    <n v="8.5299999999999994"/>
    <s v="yes"/>
    <s v="No"/>
    <s v="No"/>
    <n v="1"/>
    <x v="1"/>
    <x v="1"/>
    <x v="0"/>
    <s v="18-Dec-1986"/>
    <n v="36"/>
    <n v="3"/>
    <n v="6548.2"/>
    <s v="tier - 2"/>
    <s v="tier - 3"/>
    <s v="R1012"/>
  </r>
  <r>
    <s v="ID1552"/>
    <s v=" Mr"/>
    <s v="Moore"/>
    <s v="  Jim"/>
    <n v="17.8"/>
    <n v="5.75"/>
    <s v="yes"/>
    <s v="No"/>
    <s v="Yes"/>
    <n v="1"/>
    <x v="1"/>
    <x v="3"/>
    <x v="1"/>
    <s v="3-Dec-1969"/>
    <n v="53"/>
    <n v="0"/>
    <n v="6546.16"/>
    <s v="tier - 2"/>
    <s v="tier - 3"/>
    <s v="R1013"/>
  </r>
  <r>
    <s v="ID1553"/>
    <s v=" Mr"/>
    <s v="Platt"/>
    <s v="  Ari L."/>
    <n v="21.4"/>
    <n v="5.6"/>
    <s v="No"/>
    <s v="No"/>
    <s v="No"/>
    <n v="0"/>
    <x v="1"/>
    <x v="2"/>
    <x v="2"/>
    <s v="2-Oct-1982"/>
    <n v="40"/>
    <n v="3"/>
    <n v="6536.68"/>
    <s v="tier - 2"/>
    <s v="tier - 2"/>
    <s v="R1012"/>
  </r>
  <r>
    <s v="ID1554"/>
    <s v=" Ms"/>
    <s v="Brodeur"/>
    <s v="  Fanny"/>
    <n v="23.01"/>
    <n v="4.68"/>
    <s v="No"/>
    <s v="No"/>
    <s v="No"/>
    <n v="0"/>
    <x v="1"/>
    <x v="2"/>
    <x v="2"/>
    <s v="12-Aug-1982"/>
    <n v="40"/>
    <n v="3"/>
    <n v="6532.04"/>
    <s v="tier - 2"/>
    <s v="tier - 1"/>
    <s v="R1013"/>
  </r>
  <r>
    <s v="ID1555"/>
    <s v=" Ms"/>
    <s v="Knight Pech"/>
    <s v="  Heather"/>
    <n v="19.86"/>
    <n v="5.62"/>
    <s v="yes"/>
    <s v="No"/>
    <s v="No"/>
    <n v="0"/>
    <x v="1"/>
    <x v="2"/>
    <x v="2"/>
    <s v="23-Oct-1976"/>
    <n v="46"/>
    <n v="2"/>
    <n v="6529.21"/>
    <s v="tier - 2"/>
    <s v="tier - 1"/>
    <s v="R1013"/>
  </r>
  <r>
    <s v="ID1556"/>
    <s v=" Mr"/>
    <s v="Richter"/>
    <s v="  Peter W. Sr."/>
    <n v="33.58"/>
    <n v="5.08"/>
    <s v="No"/>
    <s v="No"/>
    <s v="No"/>
    <n v="0"/>
    <x v="1"/>
    <x v="0"/>
    <x v="2"/>
    <s v="7-Jul-1994"/>
    <n v="28"/>
    <n v="0"/>
    <n v="6512.24"/>
    <s v="tier - 2"/>
    <s v="tier - 1"/>
    <s v="R1021"/>
  </r>
  <r>
    <s v="ID1557"/>
    <s v=" Ms"/>
    <s v="Jubinski"/>
    <s v="  Catherine A"/>
    <n v="29.81"/>
    <n v="5.28"/>
    <s v="No"/>
    <s v="No"/>
    <s v="No"/>
    <n v="0"/>
    <x v="1"/>
    <x v="1"/>
    <x v="2"/>
    <s v="28-Aug-1982"/>
    <n v="40"/>
    <n v="1"/>
    <n v="6500.24"/>
    <s v="tier - 2"/>
    <s v="tier - 2"/>
    <s v="R1013"/>
  </r>
  <r>
    <s v="ID1558"/>
    <s v=" Ms"/>
    <s v="Wall"/>
    <s v="  Kelly A"/>
    <n v="27.4"/>
    <n v="4.6100000000000003"/>
    <s v="No"/>
    <s v="No"/>
    <s v="No"/>
    <n v="0"/>
    <x v="1"/>
    <x v="1"/>
    <x v="2"/>
    <s v="9-Oct-1982"/>
    <n v="40"/>
    <n v="1"/>
    <n v="6496.89"/>
    <s v="tier - 2"/>
    <s v="tier - 3"/>
    <s v="R1011"/>
  </r>
  <r>
    <s v="ID1559"/>
    <s v=" Ms"/>
    <s v="McKay"/>
    <s v="  Janel N."/>
    <n v="17.98"/>
    <n v="6.57"/>
    <s v="yes"/>
    <s v="No"/>
    <s v="No"/>
    <n v="2"/>
    <x v="1"/>
    <x v="3"/>
    <x v="0"/>
    <s v="1-Dec-1970"/>
    <n v="52"/>
    <n v="0"/>
    <n v="6481.67"/>
    <s v="tier - 2"/>
    <s v="tier - 2"/>
    <s v="R1013"/>
  </r>
  <r>
    <s v="ID1560"/>
    <s v=" Ms"/>
    <s v="Oh"/>
    <s v="  Yann Kai"/>
    <n v="37.9"/>
    <n v="5.83"/>
    <s v="No"/>
    <s v="No"/>
    <s v="No"/>
    <n v="0"/>
    <x v="1"/>
    <x v="0"/>
    <x v="1"/>
    <s v="8-Jun-1980"/>
    <n v="43"/>
    <n v="0"/>
    <n v="6474.01"/>
    <s v="tier - 2"/>
    <s v="tier - 3"/>
    <s v="R1011"/>
  </r>
  <r>
    <s v="ID1561"/>
    <s v=" Mr"/>
    <s v="Kessell"/>
    <s v="  Zachary R."/>
    <n v="25.27"/>
    <n v="6.98"/>
    <s v="yes"/>
    <s v="No"/>
    <s v="No"/>
    <n v="0"/>
    <x v="1"/>
    <x v="1"/>
    <x v="0"/>
    <s v="27-Jul-1981"/>
    <n v="41"/>
    <n v="1"/>
    <n v="6473.15"/>
    <s v="tier - 2"/>
    <s v="tier - 2"/>
    <s v="R1013"/>
  </r>
  <r>
    <s v="ID1562"/>
    <s v=" Mr"/>
    <s v="Hidalgo Zambrano"/>
    <s v="  Alejandro Sr."/>
    <n v="29.26"/>
    <n v="4.03"/>
    <s v="No"/>
    <s v="No"/>
    <s v="No"/>
    <n v="1"/>
    <x v="1"/>
    <x v="1"/>
    <x v="2"/>
    <s v="1-Nov-1984"/>
    <n v="38"/>
    <n v="2"/>
    <n v="6457.84"/>
    <s v="tier - 2"/>
    <s v="tier - 3"/>
    <s v="R1012"/>
  </r>
  <r>
    <s v="ID1563"/>
    <s v=" Mr"/>
    <s v="Caprario"/>
    <s v="  Nicholas R."/>
    <n v="27.835000000000001"/>
    <n v="4.5599999999999996"/>
    <s v="No"/>
    <s v="No"/>
    <s v="No"/>
    <n v="1"/>
    <x v="1"/>
    <x v="1"/>
    <x v="2"/>
    <s v="26-Aug-1984"/>
    <n v="38"/>
    <n v="2"/>
    <n v="6455.86"/>
    <s v="tier - 3"/>
    <s v="tier - 3"/>
    <s v="R1012"/>
  </r>
  <r>
    <s v="ID1564"/>
    <s v=" Mr"/>
    <s v="Ryan"/>
    <s v="  Paul"/>
    <n v="46.53"/>
    <n v="5.38"/>
    <s v="yes"/>
    <s v="No"/>
    <s v="No"/>
    <n v="0"/>
    <x v="1"/>
    <x v="0"/>
    <x v="2"/>
    <s v="22-Jul-1985"/>
    <n v="37"/>
    <n v="3"/>
    <n v="6435.62"/>
    <s v="tier - 3"/>
    <s v="tier - 2"/>
    <s v="R1013"/>
  </r>
  <r>
    <s v="ID1565"/>
    <s v=" Mr"/>
    <s v="Hoffman"/>
    <s v="  Michael D"/>
    <n v="20.58"/>
    <n v="11.04"/>
    <s v="yes"/>
    <s v="No"/>
    <s v="No"/>
    <n v="1"/>
    <x v="1"/>
    <x v="2"/>
    <x v="0"/>
    <s v="5-Aug-1975"/>
    <n v="47"/>
    <n v="1"/>
    <n v="6423.48"/>
    <s v="tier - 2"/>
    <s v="tier - 3"/>
    <s v="R1013"/>
  </r>
  <r>
    <s v="ID1566"/>
    <s v=" Ms"/>
    <s v="Wong"/>
    <s v="  Marina"/>
    <n v="19.53"/>
    <n v="6.09"/>
    <s v="yes"/>
    <s v="No"/>
    <s v="No"/>
    <n v="0"/>
    <x v="1"/>
    <x v="2"/>
    <x v="1"/>
    <s v="30-Dec-1976"/>
    <n v="46"/>
    <n v="2"/>
    <n v="6417.28"/>
    <s v="tier - 2"/>
    <s v="tier - 3"/>
    <s v="R1013"/>
  </r>
  <r>
    <s v="ID1567"/>
    <s v=" Ms"/>
    <s v="Lea"/>
    <s v="  Caroline"/>
    <n v="27.7"/>
    <n v="4.71"/>
    <s v="No"/>
    <s v="No"/>
    <s v="No"/>
    <n v="1"/>
    <x v="1"/>
    <x v="1"/>
    <x v="2"/>
    <s v="4-Sep-1987"/>
    <n v="35"/>
    <n v="3"/>
    <n v="6414.18"/>
    <s v="tier - 2"/>
    <s v="tier - 2"/>
    <s v="R1011"/>
  </r>
  <r>
    <s v="ID1568"/>
    <s v=" Mr"/>
    <s v="Patterson"/>
    <s v="  Ross P"/>
    <n v="18.920000000000002"/>
    <n v="8.18"/>
    <s v="No"/>
    <s v="No"/>
    <s v="No"/>
    <n v="0"/>
    <x v="1"/>
    <x v="2"/>
    <x v="0"/>
    <s v="22-Aug-1971"/>
    <n v="51"/>
    <n v="0"/>
    <n v="6412.34"/>
    <s v="tier - 2"/>
    <s v="tier - 3"/>
    <s v="R1013"/>
  </r>
  <r>
    <s v="ID1569"/>
    <s v=" Ms"/>
    <s v="Quigley"/>
    <s v="  Aoife"/>
    <n v="17.760000000000002"/>
    <n v="11.18"/>
    <s v="yes"/>
    <s v="No"/>
    <s v="No"/>
    <n v="2"/>
    <x v="1"/>
    <x v="3"/>
    <x v="0"/>
    <s v="20-Aug-1970"/>
    <n v="52"/>
    <n v="0"/>
    <n v="6407.05"/>
    <s v="tier - 2"/>
    <s v="tier - 1"/>
    <s v="R1013"/>
  </r>
  <r>
    <s v="ID1570"/>
    <s v=" Mr"/>
    <s v="Korir"/>
    <s v="  Wesley"/>
    <n v="29.83"/>
    <n v="5.03"/>
    <s v="yes"/>
    <s v="No"/>
    <s v="No"/>
    <n v="0"/>
    <x v="1"/>
    <x v="1"/>
    <x v="2"/>
    <s v="10-Dec-1985"/>
    <n v="37"/>
    <n v="2"/>
    <n v="6406.41"/>
    <s v="tier - 1"/>
    <s v="tier - 3"/>
    <s v="R1014"/>
  </r>
  <r>
    <s v="ID1571"/>
    <s v=" Ms"/>
    <s v="Downs"/>
    <s v="  Rebecca J"/>
    <n v="23.465"/>
    <n v="5.56"/>
    <s v="No"/>
    <s v="No"/>
    <s v="No"/>
    <n v="1"/>
    <x v="1"/>
    <x v="2"/>
    <x v="2"/>
    <s v="9-Sep-1987"/>
    <n v="35"/>
    <n v="2"/>
    <n v="6402.29"/>
    <s v="tier - 2"/>
    <s v="tier - 3"/>
    <s v="R1024"/>
  </r>
  <r>
    <s v="ID1572"/>
    <s v=" Mr"/>
    <s v="Young"/>
    <s v="  Barry P."/>
    <n v="29.355"/>
    <n v="4.33"/>
    <s v="No"/>
    <s v="No"/>
    <s v="No"/>
    <n v="0"/>
    <x v="1"/>
    <x v="1"/>
    <x v="2"/>
    <s v="28-Oct-1982"/>
    <n v="40"/>
    <n v="1"/>
    <n v="6393.6"/>
    <s v="tier - 2"/>
    <s v="tier - 1"/>
    <s v="R1012"/>
  </r>
  <r>
    <s v="ID1573"/>
    <s v=" Mr"/>
    <s v="Zywek"/>
    <s v="  Maciej"/>
    <n v="35.49"/>
    <n v="5.21"/>
    <s v="yes"/>
    <s v="No"/>
    <s v="Yes"/>
    <n v="1"/>
    <x v="1"/>
    <x v="0"/>
    <x v="2"/>
    <s v="16-Aug-1997"/>
    <n v="25"/>
    <n v="0"/>
    <n v="6389.53"/>
    <s v="tier - 2"/>
    <s v="tier - 2"/>
    <s v="R1021"/>
  </r>
  <r>
    <s v="ID1574"/>
    <s v=" Mr"/>
    <s v="Faulkner"/>
    <s v="  Jerry D."/>
    <n v="26.315000000000001"/>
    <n v="5.89"/>
    <s v="No"/>
    <s v="No"/>
    <s v="No"/>
    <n v="0"/>
    <x v="1"/>
    <x v="1"/>
    <x v="1"/>
    <s v="6-Aug-1982"/>
    <n v="40"/>
    <n v="1"/>
    <n v="6389.38"/>
    <s v="tier - 1"/>
    <s v="tier - 2"/>
    <s v="R1012"/>
  </r>
  <r>
    <s v="ID1575"/>
    <s v=" Mr"/>
    <s v="Erspamer"/>
    <s v="  Eric A."/>
    <n v="19.79"/>
    <n v="4.8099999999999996"/>
    <s v="yes"/>
    <s v="No"/>
    <s v="No"/>
    <n v="0"/>
    <x v="1"/>
    <x v="2"/>
    <x v="2"/>
    <s v="18-Nov-1976"/>
    <n v="46"/>
    <n v="2"/>
    <n v="6374.16"/>
    <s v="tier - 2"/>
    <s v="tier - 2"/>
    <s v="R1013"/>
  </r>
  <r>
    <s v="ID1576"/>
    <s v=" Ms"/>
    <s v="Campbell"/>
    <s v="  Cathi"/>
    <n v="40.564999999999998"/>
    <n v="5.66"/>
    <s v="No"/>
    <s v="No"/>
    <s v="No"/>
    <n v="1"/>
    <x v="1"/>
    <x v="0"/>
    <x v="2"/>
    <s v="13-Aug-1984"/>
    <n v="38"/>
    <n v="1"/>
    <n v="6373.56"/>
    <s v="tier - 2"/>
    <s v="tier - 1"/>
    <s v="R1012"/>
  </r>
  <r>
    <s v="ID1577"/>
    <s v=" Mr"/>
    <s v="Addison"/>
    <s v="  Alex M"/>
    <n v="18.03"/>
    <n v="10.66"/>
    <s v="yes"/>
    <s v="No"/>
    <s v="No"/>
    <n v="2"/>
    <x v="1"/>
    <x v="3"/>
    <x v="0"/>
    <s v="9-Nov-1970"/>
    <n v="52"/>
    <n v="0"/>
    <n v="6367.31"/>
    <s v="tier - 2"/>
    <s v="tier - 1"/>
    <s v="R1013"/>
  </r>
  <r>
    <s v="ID1578"/>
    <s v=" Mr"/>
    <s v="Wu"/>
    <s v="  Liang"/>
    <n v="34.65"/>
    <n v="5.98"/>
    <s v="yes"/>
    <s v="No"/>
    <s v="No"/>
    <n v="0"/>
    <x v="1"/>
    <x v="0"/>
    <x v="1"/>
    <s v="7-Jul-1996"/>
    <n v="26"/>
    <n v="0"/>
    <n v="6361.47"/>
    <s v="tier - 2"/>
    <s v="tier - 3"/>
    <s v="R1021"/>
  </r>
  <r>
    <s v="ID1579"/>
    <s v=" Ms"/>
    <s v="Millett"/>
    <s v="  Lexy"/>
    <n v="42.94"/>
    <n v="4.34"/>
    <s v="No"/>
    <s v="No"/>
    <s v="No"/>
    <n v="0"/>
    <x v="1"/>
    <x v="0"/>
    <x v="2"/>
    <s v="24-Jun-1989"/>
    <n v="33"/>
    <n v="3"/>
    <n v="6360.99"/>
    <s v="tier - 2"/>
    <s v="tier - 2"/>
    <s v="R1012"/>
  </r>
  <r>
    <s v="ID1580"/>
    <s v=" Mr"/>
    <s v="Bosl"/>
    <s v="  Michael"/>
    <n v="31.254999999999999"/>
    <n v="5.17"/>
    <s v="No"/>
    <s v="No"/>
    <s v="No"/>
    <n v="0"/>
    <x v="1"/>
    <x v="0"/>
    <x v="2"/>
    <s v="30-Oct-1980"/>
    <n v="42"/>
    <n v="0"/>
    <n v="6358.78"/>
    <s v="tier - 2"/>
    <s v="tier - 1"/>
    <s v="R1012"/>
  </r>
  <r>
    <s v="ID1581"/>
    <s v=" Mr"/>
    <s v="Goldberg"/>
    <s v="  Samuel L"/>
    <n v="45.43"/>
    <n v="4.2300000000000004"/>
    <s v="yes"/>
    <s v="No"/>
    <s v="Yes"/>
    <n v="1"/>
    <x v="1"/>
    <x v="0"/>
    <x v="2"/>
    <s v="19-Aug-1983"/>
    <n v="39"/>
    <n v="2"/>
    <n v="6356.27"/>
    <s v="tier - 3"/>
    <s v="tier - 2"/>
    <s v="R1013"/>
  </r>
  <r>
    <s v="ID1582"/>
    <s v=" Mr"/>
    <s v="Kelley"/>
    <s v="  Spencer A."/>
    <n v="32.340000000000003"/>
    <n v="4.88"/>
    <s v="yes"/>
    <s v="No"/>
    <s v="Yes"/>
    <n v="1"/>
    <x v="1"/>
    <x v="0"/>
    <x v="2"/>
    <s v="21-Oct-1983"/>
    <n v="39"/>
    <n v="2"/>
    <n v="6338.08"/>
    <s v="tier - 2"/>
    <s v="tier - 1"/>
    <s v="R1013"/>
  </r>
  <r>
    <s v="ID1583"/>
    <s v=" Mrs"/>
    <s v="Johnston"/>
    <s v="  Rochelle"/>
    <n v="25.46"/>
    <n v="9.7100000000000009"/>
    <s v="yes"/>
    <s v="No"/>
    <s v="No"/>
    <n v="1"/>
    <x v="1"/>
    <x v="1"/>
    <x v="0"/>
    <s v="25-Sep-1986"/>
    <n v="36"/>
    <n v="3"/>
    <n v="6335.64"/>
    <s v="tier - 2"/>
    <s v="tier - 2"/>
    <s v="R1013"/>
  </r>
  <r>
    <s v="ID1584"/>
    <s v=" Ms"/>
    <s v="Keating"/>
    <s v="  Paula"/>
    <n v="37.145000000000003"/>
    <n v="5.32"/>
    <s v="No"/>
    <s v="No"/>
    <s v="No"/>
    <n v="0"/>
    <x v="1"/>
    <x v="0"/>
    <x v="2"/>
    <s v="13-Aug-1990"/>
    <n v="32"/>
    <n v="3"/>
    <n v="6334.34"/>
    <s v="tier - 2"/>
    <s v="tier - 2"/>
    <s v="R1024"/>
  </r>
  <r>
    <s v="ID1585"/>
    <s v=" Mrs"/>
    <s v="Duhon"/>
    <s v="  Madeline E."/>
    <n v="30.8"/>
    <n v="5.83"/>
    <s v="yes"/>
    <s v="No"/>
    <s v="No"/>
    <n v="0"/>
    <x v="1"/>
    <x v="0"/>
    <x v="1"/>
    <s v="15-Dec-1985"/>
    <n v="37"/>
    <n v="2"/>
    <n v="6313.76"/>
    <s v="tier - 2"/>
    <s v="tier - 1"/>
    <s v="R1013"/>
  </r>
  <r>
    <s v="ID1586"/>
    <s v=" Ms"/>
    <s v="Briseno"/>
    <s v="  Maria Isabel"/>
    <n v="29.5"/>
    <n v="5.54"/>
    <s v="yes"/>
    <s v="No"/>
    <s v="No"/>
    <n v="0"/>
    <x v="1"/>
    <x v="1"/>
    <x v="2"/>
    <s v="19-Nov-1985"/>
    <n v="37"/>
    <n v="2"/>
    <n v="6311.95"/>
    <s v="tier - 2"/>
    <s v="tier - 1"/>
    <s v="R1011"/>
  </r>
  <r>
    <s v="ID1587"/>
    <s v=" Mr"/>
    <s v="Besse"/>
    <s v="  Arthur M."/>
    <n v="43.39"/>
    <n v="5.85"/>
    <s v="No"/>
    <s v="yes"/>
    <s v="No"/>
    <n v="1"/>
    <x v="1"/>
    <x v="0"/>
    <x v="1"/>
    <s v="27-Jul-2004"/>
    <n v="18"/>
    <n v="0"/>
    <n v="6311.11"/>
    <s v="tier - 2"/>
    <s v="tier - 2"/>
    <s v="R1011"/>
  </r>
  <r>
    <s v="ID1588"/>
    <s v=" Mr"/>
    <s v="Shillings"/>
    <s v="  Joseph R."/>
    <n v="15.08"/>
    <n v="4.8499999999999996"/>
    <s v="yes"/>
    <s v="No"/>
    <s v="Yes"/>
    <n v="1"/>
    <x v="1"/>
    <x v="3"/>
    <x v="2"/>
    <s v="4-Sep-1969"/>
    <n v="53"/>
    <n v="0"/>
    <n v="6305.61"/>
    <s v="tier - 2"/>
    <s v="tier - 2"/>
    <s v="R1012"/>
  </r>
  <r>
    <s v="ID1589"/>
    <s v=" Ms"/>
    <s v="Tate"/>
    <s v="  Sachiko"/>
    <n v="20.48"/>
    <n v="11.09"/>
    <s v="No"/>
    <s v="No"/>
    <s v="No"/>
    <n v="0"/>
    <x v="1"/>
    <x v="2"/>
    <x v="0"/>
    <s v="17-Sep-1974"/>
    <n v="48"/>
    <n v="0"/>
    <n v="6302.23"/>
    <s v="tier - 2"/>
    <s v="tier - 1"/>
    <s v="R1013"/>
  </r>
  <r>
    <s v="ID1590"/>
    <s v=" Mr"/>
    <s v="Arsenault"/>
    <s v="  Christopher"/>
    <n v="34.450000000000003"/>
    <n v="5.58"/>
    <s v="yes"/>
    <s v="No"/>
    <s v="No"/>
    <n v="0"/>
    <x v="1"/>
    <x v="0"/>
    <x v="2"/>
    <s v="4-Jul-1996"/>
    <n v="26"/>
    <n v="0"/>
    <n v="6293.63"/>
    <s v="tier - 2"/>
    <s v="tier - 3"/>
    <s v="R1021"/>
  </r>
  <r>
    <s v="ID1591"/>
    <s v=" Mr"/>
    <s v="Hengoed"/>
    <s v="  Joseph"/>
    <n v="34.21"/>
    <n v="9.7200000000000006"/>
    <s v="yes"/>
    <s v="No"/>
    <s v="No"/>
    <n v="0"/>
    <x v="1"/>
    <x v="0"/>
    <x v="0"/>
    <s v="26-Aug-1981"/>
    <n v="41"/>
    <n v="1"/>
    <n v="6289.75"/>
    <s v="tier - 2"/>
    <s v="tier - 3"/>
    <s v="R1013"/>
  </r>
  <r>
    <s v="ID1592"/>
    <s v=" Mr"/>
    <s v="Aller"/>
    <s v="  Lawrence"/>
    <n v="28.8"/>
    <n v="11.41"/>
    <s v="yes"/>
    <s v="No"/>
    <s v="No"/>
    <n v="0"/>
    <x v="1"/>
    <x v="1"/>
    <x v="0"/>
    <s v="24-Nov-1981"/>
    <n v="41"/>
    <n v="1"/>
    <n v="6282.24"/>
    <s v="tier - 2"/>
    <s v="tier - 1"/>
    <s v="R1011"/>
  </r>
  <r>
    <s v="ID1593"/>
    <s v=" Mrs"/>
    <s v="Pisano"/>
    <s v="  Katie"/>
    <n v="31.74"/>
    <n v="4.46"/>
    <s v="No"/>
    <s v="No"/>
    <s v="Yes"/>
    <n v="1"/>
    <x v="1"/>
    <x v="0"/>
    <x v="2"/>
    <s v="16-Oct-1993"/>
    <n v="29"/>
    <n v="0"/>
    <n v="6276.3"/>
    <s v="tier - 2"/>
    <s v="tier - 1"/>
    <s v="R1025"/>
  </r>
  <r>
    <s v="ID1594"/>
    <s v=" Mr"/>
    <s v="Sanca"/>
    <s v="  Ruben"/>
    <n v="21.78"/>
    <n v="9.31"/>
    <s v="yes"/>
    <s v="No"/>
    <s v="No"/>
    <n v="0"/>
    <x v="1"/>
    <x v="2"/>
    <x v="0"/>
    <s v="30-Jun-1981"/>
    <n v="41"/>
    <n v="1"/>
    <n v="6272.48"/>
    <s v="tier - 1"/>
    <s v="tier - 3"/>
    <s v="R1013"/>
  </r>
  <r>
    <s v="ID1595"/>
    <s v=" Ms"/>
    <s v="Bond"/>
    <s v="  Sarah"/>
    <n v="23.75"/>
    <n v="5.03"/>
    <s v="No"/>
    <s v="No"/>
    <s v="No"/>
    <n v="1"/>
    <x v="1"/>
    <x v="2"/>
    <x v="2"/>
    <s v="25-Sep-1984"/>
    <n v="38"/>
    <n v="3"/>
    <n v="6269.33"/>
    <s v="tier - 2"/>
    <s v="tier - 1"/>
    <s v="R1013"/>
  </r>
  <r>
    <s v="ID1596"/>
    <s v=" Mrs"/>
    <s v="Carron"/>
    <s v="  Angela R."/>
    <n v="33.21"/>
    <n v="5.07"/>
    <s v="yes"/>
    <s v="No"/>
    <s v="No"/>
    <n v="1"/>
    <x v="1"/>
    <x v="0"/>
    <x v="2"/>
    <s v="17-Oct-1995"/>
    <n v="27"/>
    <n v="0"/>
    <n v="6261.2"/>
    <s v="tier - 2"/>
    <s v="tier - 1"/>
    <s v="R1026"/>
  </r>
  <r>
    <s v="ID1597"/>
    <s v=" Mr"/>
    <s v="Ellwanger"/>
    <s v="  Chatham"/>
    <n v="17.7"/>
    <n v="10.42"/>
    <s v="yes"/>
    <s v="No"/>
    <s v="No"/>
    <n v="2"/>
    <x v="1"/>
    <x v="3"/>
    <x v="0"/>
    <s v="11-Oct-1970"/>
    <n v="52"/>
    <n v="0"/>
    <n v="6255.38"/>
    <s v="tier - 2"/>
    <s v="tier - 2"/>
    <s v="R1013"/>
  </r>
  <r>
    <s v="ID1598"/>
    <s v=" Mr"/>
    <s v="Hanson"/>
    <s v="  Derek"/>
    <n v="17.2"/>
    <n v="6.45"/>
    <s v="No"/>
    <s v="No"/>
    <s v="No"/>
    <n v="2"/>
    <x v="1"/>
    <x v="3"/>
    <x v="1"/>
    <s v="8-Sep-1972"/>
    <n v="50"/>
    <n v="0"/>
    <n v="6254.13"/>
    <s v="tier - 2"/>
    <s v="tier - 2"/>
    <s v="R1012"/>
  </r>
  <r>
    <s v="ID1599"/>
    <s v=" Mr"/>
    <s v="Tucker"/>
    <s v="  Kalvin J."/>
    <n v="19.21"/>
    <n v="5.52"/>
    <s v="No"/>
    <s v="No"/>
    <s v="No"/>
    <n v="2"/>
    <x v="1"/>
    <x v="2"/>
    <x v="2"/>
    <s v="11-Nov-1972"/>
    <n v="50"/>
    <n v="0"/>
    <n v="6253.85"/>
    <s v="tier - 2"/>
    <s v="tier - 2"/>
    <s v="R1013"/>
  </r>
  <r>
    <s v="ID1600"/>
    <s v=" Mr"/>
    <s v="Counts"/>
    <s v="  Dave"/>
    <n v="23.2"/>
    <n v="4.41"/>
    <s v="No"/>
    <s v="No"/>
    <s v="Yes"/>
    <n v="1"/>
    <x v="1"/>
    <x v="2"/>
    <x v="2"/>
    <s v="10-Oct-1979"/>
    <n v="43"/>
    <n v="0"/>
    <n v="6250.44"/>
    <s v="tier - 2"/>
    <s v="tier - 1"/>
    <s v="R1011"/>
  </r>
  <r>
    <s v="ID1601"/>
    <s v=" Ms"/>
    <s v="Carson"/>
    <s v="  Barbara G."/>
    <n v="32.5"/>
    <n v="4.6900000000000004"/>
    <s v="yes"/>
    <s v="No"/>
    <s v="Yes"/>
    <n v="1"/>
    <x v="1"/>
    <x v="0"/>
    <x v="2"/>
    <s v="11-Aug-1983"/>
    <n v="39"/>
    <n v="1"/>
    <n v="6238.3"/>
    <s v="tier - 2"/>
    <s v="tier - 1"/>
    <s v="R1011"/>
  </r>
  <r>
    <s v="ID1602"/>
    <s v=" Mr"/>
    <s v="Haines"/>
    <s v="  Skylar"/>
    <n v="20.9"/>
    <n v="6.94"/>
    <s v="No"/>
    <s v="No"/>
    <s v="No"/>
    <n v="0"/>
    <x v="1"/>
    <x v="2"/>
    <x v="0"/>
    <s v="19-Sep-1978"/>
    <n v="44"/>
    <n v="2"/>
    <n v="6236.95"/>
    <s v="tier - 2"/>
    <s v="tier - 2"/>
    <s v="R1013"/>
  </r>
  <r>
    <s v="ID1603"/>
    <s v=" Mr"/>
    <s v="Schnabel"/>
    <s v="  Nick"/>
    <n v="19.11"/>
    <n v="4.3499999999999996"/>
    <s v="No"/>
    <s v="No"/>
    <s v="No"/>
    <n v="2"/>
    <x v="1"/>
    <x v="2"/>
    <x v="2"/>
    <s v="29-Jun-1972"/>
    <n v="50"/>
    <n v="0"/>
    <n v="6219.93"/>
    <s v="tier - 2"/>
    <s v="tier - 2"/>
    <s v="R1013"/>
  </r>
  <r>
    <s v="ID1604"/>
    <s v=" Mr"/>
    <s v="Thind"/>
    <s v="  Sunny S"/>
    <n v="31.17"/>
    <n v="5.28"/>
    <s v="No"/>
    <s v="No"/>
    <s v="No"/>
    <n v="1"/>
    <x v="1"/>
    <x v="0"/>
    <x v="2"/>
    <s v="12-Aug-1992"/>
    <n v="30"/>
    <n v="0"/>
    <n v="6208.5"/>
    <s v="tier - 2"/>
    <s v="tier - 1"/>
    <s v="R1021"/>
  </r>
  <r>
    <s v="ID1605"/>
    <s v=" Mrs"/>
    <s v="Simon"/>
    <s v="  Anne-Marie"/>
    <n v="36.08"/>
    <n v="4.29"/>
    <s v="No"/>
    <s v="No"/>
    <s v="No"/>
    <n v="0"/>
    <x v="1"/>
    <x v="0"/>
    <x v="2"/>
    <s v="10-Sep-1999"/>
    <n v="23"/>
    <n v="0"/>
    <n v="6207.26"/>
    <s v="tier - 2"/>
    <s v="tier - 2"/>
    <s v="R1026"/>
  </r>
  <r>
    <s v="ID1606"/>
    <s v=" Mr"/>
    <s v="Arciniaga"/>
    <s v="  Nicholas"/>
    <n v="28.024999999999999"/>
    <n v="5.69"/>
    <s v="yes"/>
    <s v="No"/>
    <s v="No"/>
    <n v="0"/>
    <x v="1"/>
    <x v="1"/>
    <x v="2"/>
    <s v="22-Sep-1985"/>
    <n v="37"/>
    <n v="2"/>
    <n v="6203.9"/>
    <s v="tier - 2"/>
    <s v="tier - 2"/>
    <s v="R1012"/>
  </r>
  <r>
    <s v="ID1607"/>
    <s v=" Mr"/>
    <s v="Ryan"/>
    <s v="  Scott M."/>
    <n v="24.32"/>
    <n v="5.56"/>
    <s v="yes"/>
    <s v="No"/>
    <s v="No"/>
    <n v="0"/>
    <x v="1"/>
    <x v="2"/>
    <x v="2"/>
    <s v="22-Jul-1985"/>
    <n v="37"/>
    <n v="2"/>
    <n v="6198.75"/>
    <s v="tier - 2"/>
    <s v="tier - 1"/>
    <s v="R1012"/>
  </r>
  <r>
    <s v="ID1608"/>
    <s v=" Ms"/>
    <s v="Lizak"/>
    <s v="  Marisa A"/>
    <n v="38"/>
    <n v="5.41"/>
    <s v="yes"/>
    <s v="No"/>
    <s v="No"/>
    <n v="1"/>
    <x v="1"/>
    <x v="0"/>
    <x v="2"/>
    <s v="23-Oct-1988"/>
    <n v="34"/>
    <n v="3"/>
    <n v="6196.45"/>
    <s v="tier - 2"/>
    <s v="tier - 1"/>
    <s v="R1011"/>
  </r>
  <r>
    <s v="ID1609"/>
    <s v=" Ms"/>
    <s v="Howery"/>
    <s v="  Katie"/>
    <n v="31.6"/>
    <n v="10.85"/>
    <s v="yes"/>
    <s v="No"/>
    <s v="No"/>
    <n v="0"/>
    <x v="1"/>
    <x v="0"/>
    <x v="0"/>
    <s v="1-Oct-1981"/>
    <n v="41"/>
    <n v="0"/>
    <n v="6186.13"/>
    <s v="tier - 2"/>
    <s v="tier - 3"/>
    <s v="R1011"/>
  </r>
  <r>
    <s v="ID1610"/>
    <s v=" Ms"/>
    <s v="Crain"/>
    <s v="  Amy L"/>
    <n v="31.02"/>
    <n v="11.63"/>
    <s v="yes"/>
    <s v="No"/>
    <s v="No"/>
    <n v="0"/>
    <x v="1"/>
    <x v="0"/>
    <x v="0"/>
    <s v="22-Nov-1981"/>
    <n v="41"/>
    <n v="0"/>
    <n v="6185.32"/>
    <s v="tier - 2"/>
    <s v="tier - 1"/>
    <s v="R1013"/>
  </r>
  <r>
    <s v="ID1611"/>
    <s v=" Ms"/>
    <s v="Hotze"/>
    <s v="  Jenna M"/>
    <n v="29.26"/>
    <n v="5.68"/>
    <s v="yes"/>
    <s v="No"/>
    <s v="No"/>
    <n v="1"/>
    <x v="1"/>
    <x v="1"/>
    <x v="2"/>
    <s v="1-Nov-1988"/>
    <n v="34"/>
    <n v="3"/>
    <n v="6184.3"/>
    <s v="tier - 2"/>
    <s v="tier - 3"/>
    <s v="R1013"/>
  </r>
  <r>
    <s v="ID1612"/>
    <s v=" Ms"/>
    <s v="Chauhan"/>
    <s v="  Elizabeth M."/>
    <n v="15.09"/>
    <n v="7.59"/>
    <s v="yes"/>
    <s v="No"/>
    <s v="No"/>
    <n v="2"/>
    <x v="1"/>
    <x v="3"/>
    <x v="0"/>
    <s v="5-Oct-1970"/>
    <n v="52"/>
    <n v="0"/>
    <n v="6183.46"/>
    <s v="tier - 2"/>
    <s v="tier - 2"/>
    <s v="R1012"/>
  </r>
  <r>
    <s v="ID1613"/>
    <s v=" Mr"/>
    <s v="Raab"/>
    <s v="  Lyazid"/>
    <n v="22.63"/>
    <n v="5.09"/>
    <s v="yes"/>
    <s v="No"/>
    <s v="No"/>
    <n v="0"/>
    <x v="1"/>
    <x v="2"/>
    <x v="2"/>
    <s v="9-Aug-1985"/>
    <n v="37"/>
    <n v="3"/>
    <n v="6183.32"/>
    <s v="tier - 2"/>
    <s v="tier - 2"/>
    <s v="R1012"/>
  </r>
  <r>
    <s v="ID1614"/>
    <s v=" Ms"/>
    <s v="McKown"/>
    <s v="  Lindsey A."/>
    <n v="23.46"/>
    <n v="4.21"/>
    <s v="No"/>
    <s v="No"/>
    <s v="No"/>
    <n v="1"/>
    <x v="1"/>
    <x v="2"/>
    <x v="2"/>
    <s v="6-Oct-1984"/>
    <n v="38"/>
    <n v="3"/>
    <n v="6170.96"/>
    <s v="tier - 2"/>
    <s v="tier - 1"/>
    <s v="R1013"/>
  </r>
  <r>
    <s v="ID1615"/>
    <s v=" Mr"/>
    <s v="Schiemann"/>
    <s v="  Chris"/>
    <n v="22.56"/>
    <n v="4.34"/>
    <s v="yes"/>
    <s v="No"/>
    <s v="No"/>
    <n v="0"/>
    <x v="1"/>
    <x v="2"/>
    <x v="2"/>
    <s v="15-Oct-1985"/>
    <n v="37"/>
    <n v="3"/>
    <n v="6159.57"/>
    <s v="tier - 2"/>
    <s v="tier - 1"/>
    <s v="R1012"/>
  </r>
  <r>
    <s v="ID1616"/>
    <s v=" Ms"/>
    <s v="Cress"/>
    <s v="  Jennifer A"/>
    <n v="19.28"/>
    <n v="11.85"/>
    <s v="No"/>
    <s v="No"/>
    <s v="No"/>
    <n v="2"/>
    <x v="1"/>
    <x v="2"/>
    <x v="0"/>
    <s v="6-Nov-1973"/>
    <n v="49"/>
    <n v="0"/>
    <n v="6152.05"/>
    <s v="tier - 2"/>
    <s v="tier - 3"/>
    <s v="R1013"/>
  </r>
  <r>
    <s v="ID1617"/>
    <s v=" Mr"/>
    <s v="Mawson"/>
    <s v="  Leif S."/>
    <n v="15.37"/>
    <n v="9.61"/>
    <s v="yes"/>
    <s v="No"/>
    <s v="No"/>
    <n v="2"/>
    <x v="1"/>
    <x v="3"/>
    <x v="0"/>
    <s v="14-Oct-1970"/>
    <n v="52"/>
    <n v="0"/>
    <n v="6147.12"/>
    <s v="tier - 2"/>
    <s v="tier - 3"/>
    <s v="R1012"/>
  </r>
  <r>
    <s v="ID1618"/>
    <s v=" Ms"/>
    <s v="Wigginton"/>
    <s v="  Stephanie A"/>
    <n v="18.71"/>
    <n v="5.29"/>
    <s v="yes"/>
    <s v="No"/>
    <s v="No"/>
    <n v="0"/>
    <x v="1"/>
    <x v="2"/>
    <x v="2"/>
    <s v="12-Dec-1976"/>
    <n v="46"/>
    <n v="2"/>
    <n v="6139.14"/>
    <s v="tier - 2"/>
    <s v="tier - 3"/>
    <s v="R1013"/>
  </r>
  <r>
    <s v="ID1619"/>
    <s v=" Mr"/>
    <s v="Wang"/>
    <s v="  Bo"/>
    <n v="20.61"/>
    <n v="6.89"/>
    <s v="No"/>
    <s v="No"/>
    <s v="No"/>
    <n v="0"/>
    <x v="1"/>
    <x v="2"/>
    <x v="0"/>
    <s v="5-Sep-1978"/>
    <n v="44"/>
    <n v="2"/>
    <n v="6138.58"/>
    <s v="tier - 2"/>
    <s v="tier - 1"/>
    <s v="R1013"/>
  </r>
  <r>
    <s v="ID1620"/>
    <s v=" Ms"/>
    <s v="Schroeder"/>
    <s v="  Leah"/>
    <n v="15.99"/>
    <n v="4.57"/>
    <s v="yes"/>
    <s v="No"/>
    <s v="Yes"/>
    <n v="1"/>
    <x v="1"/>
    <x v="3"/>
    <x v="2"/>
    <s v="9-Nov-1969"/>
    <n v="53"/>
    <n v="0"/>
    <n v="6138.5"/>
    <s v="tier - 2"/>
    <s v="tier - 2"/>
    <s v="R1011"/>
  </r>
  <r>
    <s v="ID1621"/>
    <s v=" Ms"/>
    <s v="Leonard"/>
    <s v="  Kara Lynne"/>
    <n v="33.155000000000001"/>
    <n v="4.32"/>
    <s v="No"/>
    <s v="No"/>
    <s v="No"/>
    <n v="0"/>
    <x v="1"/>
    <x v="0"/>
    <x v="2"/>
    <s v="18-Aug-1990"/>
    <n v="32"/>
    <n v="3"/>
    <n v="6128.8"/>
    <s v="tier - 2"/>
    <s v="tier - 3"/>
    <s v="R1012"/>
  </r>
  <r>
    <s v="ID1622"/>
    <s v=" Mr"/>
    <s v="Tissue"/>
    <s v="  Jeffrey"/>
    <n v="26.22"/>
    <n v="5.57"/>
    <s v="yes"/>
    <s v="No"/>
    <s v="Yes"/>
    <n v="1"/>
    <x v="1"/>
    <x v="1"/>
    <x v="2"/>
    <s v="16-Nov-1983"/>
    <n v="39"/>
    <n v="1"/>
    <n v="6123.57"/>
    <s v="tier - 3"/>
    <s v="tier - 2"/>
    <s v="R1012"/>
  </r>
  <r>
    <s v="ID1623"/>
    <s v=" Mr"/>
    <s v="Wood"/>
    <s v="  Justin"/>
    <n v="21.85"/>
    <n v="5.26"/>
    <s v="yes"/>
    <s v="No"/>
    <s v="Yes"/>
    <n v="1"/>
    <x v="1"/>
    <x v="2"/>
    <x v="2"/>
    <s v="11-Aug-1983"/>
    <n v="39"/>
    <n v="1"/>
    <n v="6117.49"/>
    <s v="tier - 2"/>
    <s v="tier - 3"/>
    <s v="R1012"/>
  </r>
  <r>
    <s v="ID1624"/>
    <s v=" Ms"/>
    <s v="Denny"/>
    <s v="  Emily"/>
    <n v="30.495000000000001"/>
    <n v="6.25"/>
    <s v="No"/>
    <s v="No"/>
    <s v="No"/>
    <n v="0"/>
    <x v="1"/>
    <x v="0"/>
    <x v="1"/>
    <s v="25-Jul-1991"/>
    <n v="31"/>
    <n v="3"/>
    <n v="6113.23"/>
    <s v="tier - 2"/>
    <s v="tier - 2"/>
    <s v="R1024"/>
  </r>
  <r>
    <s v="ID1625"/>
    <s v=" Ms"/>
    <s v="Testa"/>
    <s v="  Rebecca"/>
    <n v="34.104999999999997"/>
    <n v="5.67"/>
    <s v="yes"/>
    <s v="No"/>
    <s v="No"/>
    <n v="0"/>
    <x v="1"/>
    <x v="0"/>
    <x v="2"/>
    <s v="21-Jul-1985"/>
    <n v="37"/>
    <n v="1"/>
    <n v="6112.35"/>
    <s v="tier - 2"/>
    <s v="tier - 1"/>
    <s v="R1012"/>
  </r>
  <r>
    <s v="ID1626"/>
    <s v=" Mrs"/>
    <s v="Mooney"/>
    <s v="  Allie"/>
    <n v="32.770000000000003"/>
    <n v="4.42"/>
    <s v="yes"/>
    <s v="No"/>
    <s v="No"/>
    <n v="1"/>
    <x v="1"/>
    <x v="0"/>
    <x v="2"/>
    <s v="9-Sep-1995"/>
    <n v="27"/>
    <n v="0"/>
    <n v="6111.95"/>
    <s v="tier - 2"/>
    <s v="tier - 3"/>
    <s v="R1026"/>
  </r>
  <r>
    <s v="ID1627"/>
    <s v=" Ms"/>
    <s v="Buchholtz"/>
    <s v="  Trasi"/>
    <n v="16.850000000000001"/>
    <n v="11.75"/>
    <s v="yes"/>
    <s v="No"/>
    <s v="No"/>
    <n v="2"/>
    <x v="1"/>
    <x v="3"/>
    <x v="0"/>
    <s v="9-Jun-1970"/>
    <n v="52"/>
    <n v="0"/>
    <n v="6098.38"/>
    <s v="tier - 2"/>
    <s v="tier - 2"/>
    <s v="R1013"/>
  </r>
  <r>
    <s v="ID1628"/>
    <s v=" Mr"/>
    <s v="Hoyt"/>
    <s v="  Kevin"/>
    <n v="34.700000000000003"/>
    <n v="6.06"/>
    <s v="No"/>
    <s v="No"/>
    <s v="No"/>
    <n v="1"/>
    <x v="1"/>
    <x v="0"/>
    <x v="1"/>
    <s v="25-Jul-1984"/>
    <n v="38"/>
    <n v="2"/>
    <n v="6082.41"/>
    <s v="tier - 1"/>
    <s v="tier - 2"/>
    <s v="R1011"/>
  </r>
  <r>
    <s v="ID1629"/>
    <s v=" Mr"/>
    <s v="Cabada"/>
    <s v="  Fernando"/>
    <n v="37.049999999999997"/>
    <n v="5.48"/>
    <s v="No"/>
    <s v="No"/>
    <s v="No"/>
    <n v="1"/>
    <x v="1"/>
    <x v="0"/>
    <x v="2"/>
    <s v="14-Oct-1984"/>
    <n v="38"/>
    <n v="1"/>
    <n v="6079.67"/>
    <s v="tier - 1"/>
    <s v="tier - 1"/>
    <s v="R1014"/>
  </r>
  <r>
    <s v="ID1630"/>
    <s v=" Ms"/>
    <s v="Lobaciute"/>
    <s v="  Ieva"/>
    <n v="18.78"/>
    <n v="4.45"/>
    <s v="No"/>
    <s v="No"/>
    <s v="Yes"/>
    <n v="1"/>
    <x v="1"/>
    <x v="2"/>
    <x v="2"/>
    <s v="8-Aug-1979"/>
    <n v="43"/>
    <n v="2"/>
    <n v="6074.37"/>
    <s v="tier - 2"/>
    <s v="tier - 2"/>
    <s v="R1012"/>
  </r>
  <r>
    <s v="ID1631"/>
    <s v=" Mr"/>
    <s v="Dawes"/>
    <s v="  Chris"/>
    <n v="28.024999999999999"/>
    <n v="5"/>
    <s v="No"/>
    <s v="No"/>
    <s v="No"/>
    <n v="1"/>
    <x v="1"/>
    <x v="1"/>
    <x v="2"/>
    <s v="21-Sep-1984"/>
    <n v="38"/>
    <n v="1"/>
    <n v="6067.13"/>
    <s v="tier - 3"/>
    <s v="tier - 1"/>
    <s v="R1016"/>
  </r>
  <r>
    <s v="ID1632"/>
    <s v=" Mr"/>
    <s v="Deppen"/>
    <s v="  Drew L."/>
    <n v="35.090000000000003"/>
    <n v="5.84"/>
    <s v="No"/>
    <s v="No"/>
    <s v="No"/>
    <n v="0"/>
    <x v="1"/>
    <x v="0"/>
    <x v="1"/>
    <s v="8-Nov-1994"/>
    <n v="28"/>
    <n v="0"/>
    <n v="6064.37"/>
    <s v="tier - 2"/>
    <s v="tier - 2"/>
    <s v="R1011"/>
  </r>
  <r>
    <s v="ID1633"/>
    <s v=" Ms"/>
    <s v="Oberndorfer"/>
    <s v="  Christina"/>
    <n v="34.42"/>
    <n v="5.21"/>
    <s v="yes"/>
    <s v="No"/>
    <s v="No"/>
    <n v="0"/>
    <x v="1"/>
    <x v="0"/>
    <x v="2"/>
    <s v="28-Jul-1996"/>
    <n v="26"/>
    <n v="0"/>
    <n v="6061.8"/>
    <s v="tier - 2"/>
    <s v="tier - 3"/>
    <s v="R1012"/>
  </r>
  <r>
    <s v="ID1634"/>
    <s v=" Mr"/>
    <s v="Hetherington"/>
    <s v="  Alexander G"/>
    <n v="29.4"/>
    <n v="4.26"/>
    <s v="No"/>
    <s v="No"/>
    <s v="No"/>
    <n v="0"/>
    <x v="1"/>
    <x v="1"/>
    <x v="2"/>
    <s v="16-Aug-1989"/>
    <n v="33"/>
    <n v="4"/>
    <n v="6059.17"/>
    <s v="tier - 2"/>
    <s v="tier - 1"/>
    <s v="R1011"/>
  </r>
  <r>
    <s v="ID1635"/>
    <s v=" Ms"/>
    <s v="Murray"/>
    <s v="  Meaghan"/>
    <n v="21.31"/>
    <n v="4.17"/>
    <s v="No"/>
    <s v="No"/>
    <s v="No"/>
    <n v="0"/>
    <x v="1"/>
    <x v="2"/>
    <x v="2"/>
    <s v="8-Aug-1980"/>
    <n v="42"/>
    <n v="2"/>
    <n v="5993.62"/>
    <s v="tier - 2"/>
    <s v="tier - 3"/>
    <s v="R1013"/>
  </r>
  <r>
    <s v="ID1636"/>
    <s v=" Ms"/>
    <s v="Higden"/>
    <s v="  Kristin"/>
    <n v="19.559999999999999"/>
    <n v="11.96"/>
    <s v="No"/>
    <s v="No"/>
    <s v="No"/>
    <n v="0"/>
    <x v="1"/>
    <x v="2"/>
    <x v="0"/>
    <s v="17-Aug-1974"/>
    <n v="48"/>
    <n v="0"/>
    <n v="5990.17"/>
    <s v="tier - 2"/>
    <s v="tier - 2"/>
    <s v="R1013"/>
  </r>
  <r>
    <s v="ID1637"/>
    <s v=" Ms"/>
    <s v="Rediger"/>
    <s v="  Andrea K."/>
    <n v="37.335000000000001"/>
    <n v="6.26"/>
    <s v="yes"/>
    <s v="No"/>
    <s v="No"/>
    <n v="1"/>
    <x v="1"/>
    <x v="0"/>
    <x v="1"/>
    <s v="10-Jun-1988"/>
    <n v="34"/>
    <n v="2"/>
    <n v="5989.52"/>
    <s v="tier - 2"/>
    <s v="tier - 1"/>
    <s v="R1012"/>
  </r>
  <r>
    <s v="ID1638"/>
    <s v=" Ms"/>
    <s v="Huff"/>
    <s v="  Kris"/>
    <n v="19.53"/>
    <n v="11.68"/>
    <s v="No"/>
    <s v="No"/>
    <s v="No"/>
    <n v="0"/>
    <x v="1"/>
    <x v="2"/>
    <x v="0"/>
    <s v="11-Oct-1974"/>
    <n v="48"/>
    <n v="0"/>
    <n v="5979.99"/>
    <s v="tier - 2"/>
    <s v="tier - 3"/>
    <s v="R1013"/>
  </r>
  <r>
    <s v="ID1639"/>
    <s v=" Mr"/>
    <s v="Hall"/>
    <s v="  Alden W"/>
    <n v="34.1"/>
    <n v="5.16"/>
    <s v="No"/>
    <s v="No"/>
    <s v="No"/>
    <n v="0"/>
    <x v="1"/>
    <x v="0"/>
    <x v="2"/>
    <s v="10-Oct-1980"/>
    <n v="42"/>
    <n v="0"/>
    <n v="5979.73"/>
    <s v="tier - 2"/>
    <s v="tier - 2"/>
    <s v="R1011"/>
  </r>
  <r>
    <s v="ID1640"/>
    <s v=" Ms"/>
    <s v="Grise"/>
    <s v="  Suzanne M"/>
    <n v="16.5"/>
    <n v="6.9"/>
    <s v="yes"/>
    <s v="No"/>
    <s v="No"/>
    <n v="2"/>
    <x v="1"/>
    <x v="3"/>
    <x v="0"/>
    <s v="25-Jun-1970"/>
    <n v="52"/>
    <n v="0"/>
    <n v="5979.66"/>
    <s v="tier - 2"/>
    <s v="tier - 3"/>
    <s v="R1013"/>
  </r>
  <r>
    <s v="ID1641"/>
    <s v=" Ms"/>
    <s v="Skildum"/>
    <s v="  Heidi Z."/>
    <n v="30.69"/>
    <n v="4.83"/>
    <s v="No"/>
    <s v="No"/>
    <s v="No"/>
    <n v="1"/>
    <x v="1"/>
    <x v="0"/>
    <x v="2"/>
    <s v="11-Nov-1984"/>
    <n v="38"/>
    <n v="1"/>
    <n v="5976.83"/>
    <s v="tier - 2"/>
    <s v="tier - 2"/>
    <s v="R1013"/>
  </r>
  <r>
    <s v="ID1642"/>
    <s v=" Ms"/>
    <s v="Yang"/>
    <s v="  Carolyn"/>
    <n v="28.93"/>
    <n v="4.87"/>
    <s v="No"/>
    <s v="No"/>
    <s v="No"/>
    <n v="1"/>
    <x v="1"/>
    <x v="1"/>
    <x v="2"/>
    <s v="19-Sep-1984"/>
    <n v="38"/>
    <n v="1"/>
    <n v="5974.38"/>
    <s v="tier - 2"/>
    <s v="tier - 3"/>
    <s v="R1013"/>
  </r>
  <r>
    <s v="ID1643"/>
    <s v=" Ms"/>
    <s v="Fischer-Daly"/>
    <s v="  Sabine"/>
    <n v="38.9"/>
    <n v="4.28"/>
    <s v="No"/>
    <s v="No"/>
    <s v="No"/>
    <n v="0"/>
    <x v="1"/>
    <x v="0"/>
    <x v="2"/>
    <s v="22-Jul-1989"/>
    <n v="33"/>
    <n v="3"/>
    <n v="5972.38"/>
    <s v="tier - 2"/>
    <s v="tier - 2"/>
    <s v="R1011"/>
  </r>
  <r>
    <s v="ID1644"/>
    <s v=" Mr"/>
    <s v="Asher"/>
    <s v="  Bobby"/>
    <n v="26.9"/>
    <n v="4.07"/>
    <s v="No"/>
    <s v="No"/>
    <s v="No"/>
    <n v="0"/>
    <x v="1"/>
    <x v="1"/>
    <x v="2"/>
    <s v="21-Jul-1980"/>
    <n v="42"/>
    <n v="0"/>
    <n v="5969.72"/>
    <s v="tier - 3"/>
    <s v="tier - 3"/>
    <s v="R1011"/>
  </r>
  <r>
    <s v="ID1645"/>
    <s v=" Mr"/>
    <s v="Zhou"/>
    <s v="  Fan"/>
    <n v="24.86"/>
    <n v="6.23"/>
    <s v="No"/>
    <s v="No"/>
    <s v="No"/>
    <n v="0"/>
    <x v="1"/>
    <x v="2"/>
    <x v="1"/>
    <s v="5-Aug-1980"/>
    <n v="42"/>
    <n v="0"/>
    <n v="5966.89"/>
    <s v="tier - 2"/>
    <s v="tier - 3"/>
    <s v="R1013"/>
  </r>
  <r>
    <s v="ID1646"/>
    <s v=" Mrs"/>
    <s v="Rudder"/>
    <s v="  Rachel M"/>
    <n v="39.14"/>
    <n v="6.24"/>
    <s v="No"/>
    <s v="yes"/>
    <s v="No"/>
    <n v="1"/>
    <x v="1"/>
    <x v="0"/>
    <x v="1"/>
    <s v="15-Jul-2004"/>
    <n v="18"/>
    <n v="0"/>
    <n v="5960.91"/>
    <s v="tier - 2"/>
    <s v="tier - 1"/>
    <s v="R1026"/>
  </r>
  <r>
    <s v="ID1647"/>
    <s v=" Mr"/>
    <s v="Cartmell"/>
    <s v="  Greg"/>
    <n v="39.799999999999997"/>
    <n v="6.17"/>
    <s v="No"/>
    <s v="No"/>
    <s v="Yes"/>
    <n v="1"/>
    <x v="1"/>
    <x v="0"/>
    <x v="1"/>
    <s v="13-Aug-2003"/>
    <n v="19"/>
    <n v="0"/>
    <n v="5957.35"/>
    <s v="tier - 2"/>
    <s v="tier - 2"/>
    <s v="R1012"/>
  </r>
  <r>
    <s v="ID1648"/>
    <s v=" Mr"/>
    <s v="Troland"/>
    <s v="  Dan"/>
    <n v="34.32"/>
    <n v="5.16"/>
    <s v="No"/>
    <s v="No"/>
    <s v="No"/>
    <n v="1"/>
    <x v="1"/>
    <x v="0"/>
    <x v="2"/>
    <s v="14-Jul-1987"/>
    <n v="35"/>
    <n v="3"/>
    <n v="5934.38"/>
    <s v="tier - 3"/>
    <s v="tier - 2"/>
    <s v="R1013"/>
  </r>
  <r>
    <s v="ID1649"/>
    <s v=" Ms"/>
    <s v="Hall"/>
    <s v="  Jennifer A"/>
    <n v="32.51"/>
    <n v="4.3"/>
    <s v="No"/>
    <s v="No"/>
    <s v="No"/>
    <n v="0"/>
    <x v="1"/>
    <x v="0"/>
    <x v="2"/>
    <s v="30-Jul-1994"/>
    <n v="28"/>
    <n v="0"/>
    <n v="5927.65"/>
    <s v="tier - 2"/>
    <s v="tier - 1"/>
    <s v="R1012"/>
  </r>
  <r>
    <s v="ID1650"/>
    <s v=" Mrs"/>
    <s v="Berg"/>
    <s v="  Jessica"/>
    <n v="30.71"/>
    <n v="6.14"/>
    <s v="No"/>
    <s v="No"/>
    <s v="Yes"/>
    <n v="1"/>
    <x v="1"/>
    <x v="0"/>
    <x v="1"/>
    <s v="13-Aug-1993"/>
    <n v="29"/>
    <n v="0"/>
    <n v="5926.93"/>
    <s v="tier - 2"/>
    <s v="tier - 2"/>
    <s v="R1025"/>
  </r>
  <r>
    <s v="ID1651"/>
    <s v=" Mr"/>
    <s v="Engtrakul"/>
    <s v="  Chaiwat"/>
    <n v="28.9"/>
    <n v="5.36"/>
    <s v="No"/>
    <s v="No"/>
    <s v="No"/>
    <n v="1"/>
    <x v="1"/>
    <x v="1"/>
    <x v="2"/>
    <s v="29-Jul-1987"/>
    <n v="35"/>
    <n v="3"/>
    <n v="5926.85"/>
    <s v="tier - 3"/>
    <s v="tier - 3"/>
    <s v="R1011"/>
  </r>
  <r>
    <s v="ID1652"/>
    <s v=" Ms"/>
    <s v="Leonhardt"/>
    <s v="  Kerri"/>
    <n v="36.19"/>
    <n v="4.3"/>
    <s v="No"/>
    <s v="No"/>
    <s v="No"/>
    <n v="0"/>
    <x v="1"/>
    <x v="0"/>
    <x v="2"/>
    <s v="21-Dec-1982"/>
    <n v="40"/>
    <n v="0"/>
    <n v="5920.1"/>
    <s v="tier - 2"/>
    <s v="tier - 1"/>
    <s v="R1013"/>
  </r>
  <r>
    <s v="ID1653"/>
    <s v=" Ms"/>
    <s v="Goetz"/>
    <s v="  Lisa"/>
    <n v="29.6"/>
    <n v="4.09"/>
    <s v="No"/>
    <s v="No"/>
    <s v="No"/>
    <n v="0"/>
    <x v="1"/>
    <x v="1"/>
    <x v="2"/>
    <s v="8-Jul-1982"/>
    <n v="40"/>
    <n v="0"/>
    <n v="5910.94"/>
    <s v="tier - 2"/>
    <s v="tier - 1"/>
    <s v="R1011"/>
  </r>
  <r>
    <s v="ID1654"/>
    <s v=" Mr"/>
    <s v="Cacharelis"/>
    <s v="  Nicholas G"/>
    <n v="30.95"/>
    <n v="6.27"/>
    <s v="No"/>
    <s v="No"/>
    <s v="Yes"/>
    <n v="1"/>
    <x v="1"/>
    <x v="0"/>
    <x v="1"/>
    <s v="19-Oct-1993"/>
    <n v="29"/>
    <n v="0"/>
    <n v="5877.02"/>
    <s v="tier - 2"/>
    <s v="tier - 2"/>
    <s v="R1021"/>
  </r>
  <r>
    <s v="ID1655"/>
    <s v=" Mr"/>
    <s v="Kariolis"/>
    <s v="  Vasilis S"/>
    <n v="19.95"/>
    <n v="5.39"/>
    <s v="No"/>
    <s v="No"/>
    <s v="No"/>
    <n v="1"/>
    <x v="1"/>
    <x v="2"/>
    <x v="2"/>
    <s v="22-Nov-1984"/>
    <n v="38"/>
    <n v="1"/>
    <n v="5855.9"/>
    <s v="tier - 2"/>
    <s v="tier - 3"/>
    <s v="R1012"/>
  </r>
  <r>
    <s v="ID1656"/>
    <s v=" Mr"/>
    <s v="Zelwin"/>
    <s v="  Michael P"/>
    <n v="23.65"/>
    <n v="5.75"/>
    <s v="yes"/>
    <s v="No"/>
    <s v="No"/>
    <n v="0"/>
    <x v="1"/>
    <x v="2"/>
    <x v="1"/>
    <s v="18-Jun-1985"/>
    <n v="37"/>
    <n v="3"/>
    <n v="5847.24"/>
    <s v="tier - 2"/>
    <s v="tier - 1"/>
    <s v="R1013"/>
  </r>
  <r>
    <s v="ID1657"/>
    <s v=" Ms"/>
    <s v="Barry"/>
    <s v="  Colleen C."/>
    <n v="43.34"/>
    <n v="4.91"/>
    <s v="No"/>
    <s v="No"/>
    <s v="No"/>
    <n v="1"/>
    <x v="1"/>
    <x v="0"/>
    <x v="2"/>
    <s v="30-Sep-1987"/>
    <n v="35"/>
    <n v="2"/>
    <n v="5846.92"/>
    <s v="tier - 2"/>
    <s v="tier - 2"/>
    <s v="R1013"/>
  </r>
  <r>
    <s v="ID1658"/>
    <s v=" Mrs"/>
    <s v="Bannon"/>
    <s v="  Annika"/>
    <n v="31.98"/>
    <n v="4.46"/>
    <s v="yes"/>
    <s v="No"/>
    <s v="No"/>
    <n v="1"/>
    <x v="1"/>
    <x v="0"/>
    <x v="2"/>
    <s v="20-Aug-1995"/>
    <n v="27"/>
    <n v="0"/>
    <n v="5843.99"/>
    <s v="tier - 2"/>
    <s v="tier - 2"/>
    <s v="R1025"/>
  </r>
  <r>
    <s v="ID1659"/>
    <s v=" Ms"/>
    <s v="Chang"/>
    <s v="  Kelly"/>
    <n v="35.86"/>
    <n v="6.22"/>
    <s v="No"/>
    <s v="No"/>
    <s v="No"/>
    <n v="1"/>
    <x v="1"/>
    <x v="0"/>
    <x v="1"/>
    <s v="27-Jul-1987"/>
    <n v="35"/>
    <n v="2"/>
    <n v="5836.52"/>
    <s v="tier - 2"/>
    <s v="tier - 3"/>
    <s v="R1013"/>
  </r>
  <r>
    <s v="ID1660"/>
    <s v=" Mr"/>
    <s v="Vetter"/>
    <s v="  Nicholas C."/>
    <n v="15.2"/>
    <n v="8.82"/>
    <s v="No"/>
    <s v="No"/>
    <s v="No"/>
    <n v="0"/>
    <x v="1"/>
    <x v="3"/>
    <x v="0"/>
    <s v="27-Sep-1971"/>
    <n v="51"/>
    <n v="0"/>
    <n v="5832.6"/>
    <s v="tier - 2"/>
    <s v="tier - 3"/>
    <s v="R1012"/>
  </r>
  <r>
    <s v="ID1661"/>
    <s v=" Mrs"/>
    <s v="Jablonski"/>
    <s v="  Kelly K"/>
    <n v="37.200000000000003"/>
    <n v="10.14"/>
    <s v="No"/>
    <s v="No"/>
    <s v="No"/>
    <n v="0"/>
    <x v="1"/>
    <x v="0"/>
    <x v="0"/>
    <s v="22-Jul-2002"/>
    <n v="20"/>
    <n v="0"/>
    <n v="5816.58"/>
    <s v="tier - 2"/>
    <s v="tier - 2"/>
    <s v="R1026"/>
  </r>
  <r>
    <s v="ID1662"/>
    <s v=" Mr"/>
    <s v="Jakubowitch"/>
    <s v="  Andrew"/>
    <n v="17.91"/>
    <n v="4.66"/>
    <s v="No"/>
    <s v="No"/>
    <s v="No"/>
    <n v="2"/>
    <x v="1"/>
    <x v="3"/>
    <x v="2"/>
    <s v="2-Nov-1972"/>
    <n v="50"/>
    <n v="0"/>
    <n v="5812.9"/>
    <s v="tier - 2"/>
    <s v="tier - 2"/>
    <s v="R1013"/>
  </r>
  <r>
    <s v="ID1663"/>
    <s v=" Ms"/>
    <s v="Altshuler"/>
    <s v="  Hannah"/>
    <n v="20.76"/>
    <n v="6.26"/>
    <s v="No"/>
    <s v="No"/>
    <s v="No"/>
    <n v="0"/>
    <x v="1"/>
    <x v="2"/>
    <x v="1"/>
    <s v="18-Sep-1980"/>
    <n v="42"/>
    <n v="2"/>
    <n v="5807.06"/>
    <s v="tier - 2"/>
    <s v="tier - 3"/>
    <s v="R1013"/>
  </r>
  <r>
    <s v="ID1664"/>
    <s v=" Mr"/>
    <s v="Ugarte"/>
    <s v="  Patricio Sr."/>
    <n v="38.99"/>
    <n v="5.21"/>
    <s v="No"/>
    <s v="yes"/>
    <s v="No"/>
    <n v="1"/>
    <x v="1"/>
    <x v="0"/>
    <x v="2"/>
    <s v="1-Nov-2004"/>
    <n v="18"/>
    <n v="0"/>
    <n v="5778.71"/>
    <s v="tier - 2"/>
    <s v="tier - 3"/>
    <s v="R1022"/>
  </r>
  <r>
    <s v="ID1665"/>
    <s v=" Mr"/>
    <s v="Tusso"/>
    <s v="  Robert B"/>
    <n v="42.655000000000001"/>
    <n v="5.94"/>
    <s v="yes"/>
    <s v="No"/>
    <s v="Yes"/>
    <n v="1"/>
    <x v="1"/>
    <x v="0"/>
    <x v="1"/>
    <s v="30-Aug-1983"/>
    <n v="39"/>
    <n v="0"/>
    <n v="5757.41"/>
    <s v="tier - 2"/>
    <s v="tier - 3"/>
    <s v="R1019"/>
  </r>
  <r>
    <s v="ID1666"/>
    <s v=" Mr"/>
    <s v="Johnson"/>
    <s v="  Benjamin M"/>
    <n v="30.57"/>
    <n v="5.34"/>
    <s v="No"/>
    <s v="No"/>
    <s v="Yes"/>
    <n v="1"/>
    <x v="1"/>
    <x v="0"/>
    <x v="2"/>
    <s v="10-Jun-1993"/>
    <n v="29"/>
    <n v="0"/>
    <n v="5748.13"/>
    <s v="tier - 2"/>
    <s v="tier - 1"/>
    <s v="R1021"/>
  </r>
  <r>
    <s v="ID1667"/>
    <s v=" Mr"/>
    <s v="Landry"/>
    <s v="  Robert"/>
    <n v="17.7"/>
    <n v="6.38"/>
    <s v="No"/>
    <s v="No"/>
    <s v="No"/>
    <n v="2"/>
    <x v="1"/>
    <x v="3"/>
    <x v="1"/>
    <s v="21-Aug-1972"/>
    <n v="50"/>
    <n v="0"/>
    <n v="5741.67"/>
    <s v="tier - 2"/>
    <s v="tier - 3"/>
    <s v="R1013"/>
  </r>
  <r>
    <s v="ID1668"/>
    <s v=" Mr"/>
    <s v="McDonald"/>
    <s v="  Eric R."/>
    <n v="34.770000000000003"/>
    <n v="4.47"/>
    <s v="No"/>
    <s v="No"/>
    <s v="No"/>
    <n v="1"/>
    <x v="1"/>
    <x v="0"/>
    <x v="2"/>
    <s v="19-Oct-1987"/>
    <n v="35"/>
    <n v="2"/>
    <n v="5729.01"/>
    <s v="tier - 1"/>
    <s v="tier - 2"/>
    <s v="R1012"/>
  </r>
  <r>
    <s v="ID1669"/>
    <s v=" Mr"/>
    <s v="Dunlap"/>
    <s v="  Matthew"/>
    <n v="16.88"/>
    <n v="9.9600000000000009"/>
    <s v="No"/>
    <s v="No"/>
    <s v="No"/>
    <n v="0"/>
    <x v="1"/>
    <x v="3"/>
    <x v="0"/>
    <s v="18-Dec-1971"/>
    <n v="51"/>
    <n v="0"/>
    <n v="5720.38"/>
    <s v="tier - 2"/>
    <s v="tier - 1"/>
    <s v="R1013"/>
  </r>
  <r>
    <s v="ID1670"/>
    <s v=" Mr"/>
    <s v="Larue"/>
    <s v="  Bob R"/>
    <n v="40.26"/>
    <n v="9.92"/>
    <s v="yes"/>
    <s v="No"/>
    <s v="No"/>
    <n v="0"/>
    <x v="1"/>
    <x v="0"/>
    <x v="0"/>
    <s v="30-Aug-1981"/>
    <n v="41"/>
    <n v="0"/>
    <n v="5709.16"/>
    <s v="tier - 3"/>
    <s v="tier - 3"/>
    <s v="R1013"/>
  </r>
  <r>
    <s v="ID1671"/>
    <s v=" Ms"/>
    <s v="Hodge"/>
    <s v="  Stephanie J."/>
    <n v="25.6"/>
    <n v="6.03"/>
    <s v="No"/>
    <s v="No"/>
    <s v="Yes"/>
    <n v="1"/>
    <x v="1"/>
    <x v="1"/>
    <x v="1"/>
    <s v="3-Nov-1993"/>
    <n v="29"/>
    <n v="4"/>
    <n v="5708.87"/>
    <s v="tier - 2"/>
    <s v="tier - 1"/>
    <s v="R1011"/>
  </r>
  <r>
    <s v="ID1672"/>
    <s v=" Mr"/>
    <s v="Marcus"/>
    <s v="  Jake"/>
    <n v="33.549999999999997"/>
    <n v="10.9"/>
    <s v="yes"/>
    <s v="No"/>
    <s v="No"/>
    <n v="0"/>
    <x v="1"/>
    <x v="0"/>
    <x v="0"/>
    <s v="15-Jun-1981"/>
    <n v="41"/>
    <n v="0"/>
    <n v="5699.84"/>
    <s v="tier - 2"/>
    <s v="tier - 3"/>
    <s v="R1013"/>
  </r>
  <r>
    <s v="ID1673"/>
    <s v=" Ms"/>
    <s v="Daubert"/>
    <s v="  Alison L."/>
    <n v="16.690000000000001"/>
    <n v="10.66"/>
    <s v="No"/>
    <s v="No"/>
    <s v="No"/>
    <n v="0"/>
    <x v="1"/>
    <x v="3"/>
    <x v="0"/>
    <s v="6-Jul-1974"/>
    <n v="48"/>
    <n v="0"/>
    <n v="5698.74"/>
    <s v="tier - 2"/>
    <s v="tier - 2"/>
    <s v="R1012"/>
  </r>
  <r>
    <s v="ID1674"/>
    <s v=" Ms"/>
    <s v="Close"/>
    <s v="  Lindsay M"/>
    <n v="19.95"/>
    <n v="4.05"/>
    <s v="No"/>
    <s v="No"/>
    <s v="No"/>
    <n v="1"/>
    <x v="1"/>
    <x v="2"/>
    <x v="2"/>
    <s v="3-Nov-1992"/>
    <n v="30"/>
    <n v="3"/>
    <n v="5693.43"/>
    <s v="tier - 2"/>
    <s v="tier - 3"/>
    <s v="R1012"/>
  </r>
  <r>
    <s v="ID1675"/>
    <s v=" Mr"/>
    <s v="Roels"/>
    <s v="  Guillaume"/>
    <n v="17.55"/>
    <n v="4.2300000000000004"/>
    <s v="No"/>
    <s v="No"/>
    <s v="No"/>
    <n v="2"/>
    <x v="1"/>
    <x v="3"/>
    <x v="2"/>
    <s v="28-Oct-1972"/>
    <n v="50"/>
    <n v="0"/>
    <n v="5690.79"/>
    <s v="tier - 2"/>
    <s v="tier - 1"/>
    <s v="R1013"/>
  </r>
  <r>
    <s v="ID1676"/>
    <s v=" Ms"/>
    <s v="Venosky"/>
    <s v="  Kaylee"/>
    <n v="22.01"/>
    <n v="5.01"/>
    <s v="No"/>
    <s v="No"/>
    <s v="No"/>
    <n v="1"/>
    <x v="1"/>
    <x v="2"/>
    <x v="2"/>
    <s v="12-Aug-1984"/>
    <n v="38"/>
    <n v="3"/>
    <n v="5679.13"/>
    <s v="tier - 2"/>
    <s v="tier - 2"/>
    <s v="R1013"/>
  </r>
  <r>
    <s v="ID1677"/>
    <s v=" Ms"/>
    <s v="Gosnell"/>
    <s v="  Theresa"/>
    <n v="41.8"/>
    <n v="5.82"/>
    <s v="yes"/>
    <s v="No"/>
    <s v="Yes"/>
    <n v="1"/>
    <x v="1"/>
    <x v="0"/>
    <x v="1"/>
    <s v="3-Sep-1983"/>
    <n v="39"/>
    <n v="0"/>
    <n v="5662.23"/>
    <s v="tier - 2"/>
    <s v="tier - 1"/>
    <s v="R1013"/>
  </r>
  <r>
    <s v="ID1678"/>
    <s v=" Mr"/>
    <s v="Chewning-Kulick"/>
    <s v="  Travis G."/>
    <n v="19.170000000000002"/>
    <n v="7.94"/>
    <s v="No"/>
    <s v="No"/>
    <s v="No"/>
    <n v="0"/>
    <x v="1"/>
    <x v="2"/>
    <x v="0"/>
    <s v="27-Sep-1978"/>
    <n v="44"/>
    <n v="2"/>
    <n v="5650.14"/>
    <s v="tier - 2"/>
    <s v="tier - 1"/>
    <s v="R1013"/>
  </r>
  <r>
    <s v="ID1679"/>
    <s v=" Ms"/>
    <s v="McCarron"/>
    <s v="  Emma L."/>
    <n v="32.799999999999997"/>
    <n v="6.16"/>
    <s v="yes"/>
    <s v="No"/>
    <s v="Yes"/>
    <n v="1"/>
    <x v="1"/>
    <x v="0"/>
    <x v="1"/>
    <s v="8-Jun-1983"/>
    <n v="40"/>
    <n v="0"/>
    <n v="5649.72"/>
    <s v="tier - 2"/>
    <s v="tier - 3"/>
    <s v="R1011"/>
  </r>
  <r>
    <s v="ID1680"/>
    <s v=" Ms"/>
    <s v="Manion"/>
    <s v="  Linda"/>
    <n v="35.814999999999998"/>
    <n v="4.1500000000000004"/>
    <s v="No"/>
    <s v="No"/>
    <s v="No"/>
    <n v="1"/>
    <x v="1"/>
    <x v="0"/>
    <x v="2"/>
    <s v="9-Dec-1987"/>
    <n v="35"/>
    <n v="1"/>
    <n v="5630.46"/>
    <s v="tier - 2"/>
    <s v="tier - 3"/>
    <s v="R1012"/>
  </r>
  <r>
    <s v="ID1681"/>
    <s v=" Mr"/>
    <s v="Strong"/>
    <s v="  Owen R"/>
    <n v="24.3"/>
    <n v="6.23"/>
    <s v="No"/>
    <s v="No"/>
    <s v="No"/>
    <n v="0"/>
    <x v="1"/>
    <x v="2"/>
    <x v="1"/>
    <s v="15-Nov-1994"/>
    <n v="28"/>
    <n v="5"/>
    <n v="5615.37"/>
    <s v="tier - 2"/>
    <s v="tier - 3"/>
    <s v="R1011"/>
  </r>
  <r>
    <s v="ID1682"/>
    <s v=" Mr"/>
    <s v="Leblanc"/>
    <s v="  Jacob"/>
    <n v="19.059999999999999"/>
    <n v="7.41"/>
    <s v="No"/>
    <s v="No"/>
    <s v="No"/>
    <n v="0"/>
    <x v="1"/>
    <x v="2"/>
    <x v="0"/>
    <s v="11-Sep-1978"/>
    <n v="44"/>
    <n v="2"/>
    <n v="5612.83"/>
    <s v="tier - 2"/>
    <s v="tier - 3"/>
    <s v="R1013"/>
  </r>
  <r>
    <s v="ID1683"/>
    <s v=" Ms"/>
    <s v="Palmer"/>
    <s v="  Jacqueline"/>
    <n v="33.25"/>
    <n v="5.62"/>
    <s v="yes"/>
    <s v="No"/>
    <s v="No"/>
    <n v="1"/>
    <x v="1"/>
    <x v="0"/>
    <x v="2"/>
    <s v="18-Nov-1988"/>
    <n v="34"/>
    <n v="1"/>
    <n v="5594.85"/>
    <s v="tier - 2"/>
    <s v="tier - 3"/>
    <s v="R1024"/>
  </r>
  <r>
    <s v="ID1684"/>
    <s v=" Mr"/>
    <s v="Shen"/>
    <s v="  Yefeng"/>
    <n v="21.37"/>
    <n v="4.54"/>
    <s v="yes"/>
    <s v="No"/>
    <s v="Yes"/>
    <n v="1"/>
    <x v="1"/>
    <x v="2"/>
    <x v="2"/>
    <s v="3-Oct-1983"/>
    <n v="39"/>
    <n v="3"/>
    <n v="5587.59"/>
    <s v="tier - 2"/>
    <s v="tier - 1"/>
    <s v="R1013"/>
  </r>
  <r>
    <s v="ID1685"/>
    <s v=" Mr"/>
    <s v="Goldsby"/>
    <s v="  Thomas J"/>
    <n v="34.43"/>
    <n v="8.6199999999999992"/>
    <s v="yes"/>
    <s v="No"/>
    <s v="No"/>
    <n v="1"/>
    <x v="1"/>
    <x v="0"/>
    <x v="0"/>
    <s v="21-Nov-1986"/>
    <n v="36"/>
    <n v="2"/>
    <n v="5584.31"/>
    <s v="tier - 3"/>
    <s v="tier - 1"/>
    <s v="R1013"/>
  </r>
  <r>
    <s v="ID1686"/>
    <s v=" Mr"/>
    <s v="Whitney"/>
    <s v="  Ken"/>
    <n v="20.86"/>
    <n v="4.3600000000000003"/>
    <s v="yes"/>
    <s v="No"/>
    <s v="No"/>
    <n v="0"/>
    <x v="1"/>
    <x v="2"/>
    <x v="2"/>
    <s v="5-Sep-1985"/>
    <n v="37"/>
    <n v="3"/>
    <n v="5582.95"/>
    <s v="tier - 2"/>
    <s v="tier - 1"/>
    <s v="R1012"/>
  </r>
  <r>
    <s v="ID1687"/>
    <s v=" Ms"/>
    <s v="Mahoney"/>
    <s v="  Annie E"/>
    <n v="18.34"/>
    <n v="10.01"/>
    <s v="No"/>
    <s v="No"/>
    <s v="No"/>
    <n v="0"/>
    <x v="1"/>
    <x v="3"/>
    <x v="0"/>
    <s v="18-Sep-1974"/>
    <n v="48"/>
    <n v="0"/>
    <n v="5576.35"/>
    <s v="tier - 2"/>
    <s v="tier - 3"/>
    <s v="R1013"/>
  </r>
  <r>
    <s v="ID1688"/>
    <s v=" Mrs"/>
    <s v="McCracken"/>
    <s v="  Noel K."/>
    <n v="34.15"/>
    <n v="5.42"/>
    <s v="No"/>
    <s v="No"/>
    <s v="No"/>
    <n v="0"/>
    <x v="1"/>
    <x v="0"/>
    <x v="2"/>
    <s v="22-Sep-1999"/>
    <n v="23"/>
    <n v="0"/>
    <n v="5552.61"/>
    <s v="tier - 2"/>
    <s v="tier - 3"/>
    <s v="R1026"/>
  </r>
  <r>
    <s v="ID1689"/>
    <s v=" Mr"/>
    <s v="Spewak"/>
    <s v="  Mark S"/>
    <n v="18.350000000000001"/>
    <n v="5.12"/>
    <s v="No"/>
    <s v="No"/>
    <s v="No"/>
    <n v="0"/>
    <x v="1"/>
    <x v="3"/>
    <x v="2"/>
    <s v="7-Dec-1980"/>
    <n v="42"/>
    <n v="2"/>
    <n v="5540.35"/>
    <s v="tier - 2"/>
    <s v="tier - 2"/>
    <s v="R1012"/>
  </r>
  <r>
    <s v="ID1690"/>
    <s v=" Ms"/>
    <s v="Cottini"/>
    <s v="  Federica"/>
    <n v="22.13"/>
    <n v="9.1999999999999993"/>
    <s v="yes"/>
    <s v="No"/>
    <s v="No"/>
    <n v="0"/>
    <x v="1"/>
    <x v="2"/>
    <x v="0"/>
    <s v="7-Nov-1981"/>
    <n v="41"/>
    <n v="1"/>
    <n v="5539.4"/>
    <s v="tier - 2"/>
    <s v="tier - 2"/>
    <s v="R1013"/>
  </r>
  <r>
    <s v="ID1691"/>
    <s v=" Ms"/>
    <s v="Findlay"/>
    <s v="  Pamela L"/>
    <n v="22.51"/>
    <n v="6.08"/>
    <s v="yes"/>
    <s v="No"/>
    <s v="No"/>
    <n v="1"/>
    <x v="1"/>
    <x v="2"/>
    <x v="1"/>
    <s v="29-Jul-1988"/>
    <n v="34"/>
    <n v="3"/>
    <n v="5503.36"/>
    <s v="tier - 2"/>
    <s v="tier - 2"/>
    <s v="R1012"/>
  </r>
  <r>
    <s v="ID1692"/>
    <s v=" Mr"/>
    <s v="Strasburg"/>
    <s v="  Andrew W."/>
    <n v="31"/>
    <n v="4.7699999999999996"/>
    <s v="No"/>
    <s v="No"/>
    <s v="No"/>
    <n v="1"/>
    <x v="1"/>
    <x v="0"/>
    <x v="2"/>
    <s v="17-Aug-1984"/>
    <n v="38"/>
    <n v="1"/>
    <n v="5488.26"/>
    <s v="tier - 2"/>
    <s v="tier - 3"/>
    <s v="R1011"/>
  </r>
  <r>
    <s v="ID1693"/>
    <s v=" Mr"/>
    <s v="Adams"/>
    <s v="  Randall"/>
    <n v="28.27"/>
    <n v="4.62"/>
    <s v="No"/>
    <s v="No"/>
    <s v="No"/>
    <n v="1"/>
    <x v="1"/>
    <x v="1"/>
    <x v="2"/>
    <s v="26-Aug-1984"/>
    <n v="38"/>
    <n v="1"/>
    <n v="5484.47"/>
    <s v="tier - 2"/>
    <s v="tier - 2"/>
    <s v="R1013"/>
  </r>
  <r>
    <s v="ID1694"/>
    <s v=" Ms"/>
    <s v="Deeter"/>
    <s v="  Tracy L"/>
    <n v="29.92"/>
    <n v="9.07"/>
    <s v="yes"/>
    <s v="No"/>
    <s v="No"/>
    <n v="1"/>
    <x v="1"/>
    <x v="1"/>
    <x v="0"/>
    <s v="30-Sep-1986"/>
    <n v="36"/>
    <n v="1"/>
    <n v="5478.04"/>
    <s v="tier - 2"/>
    <s v="tier - 3"/>
    <s v="R1013"/>
  </r>
  <r>
    <s v="ID1695"/>
    <s v=" Ms"/>
    <s v="Arpin"/>
    <s v="  Azelie"/>
    <n v="25.9"/>
    <n v="9.1199999999999992"/>
    <s v="yes"/>
    <s v="No"/>
    <s v="No"/>
    <n v="1"/>
    <x v="1"/>
    <x v="1"/>
    <x v="0"/>
    <s v="12-Jul-1986"/>
    <n v="36"/>
    <n v="1"/>
    <n v="5472.45"/>
    <s v="tier - 2"/>
    <s v="tier - 3"/>
    <s v="R1011"/>
  </r>
  <r>
    <s v="ID1696"/>
    <s v=" Ms"/>
    <s v="Schoeneck"/>
    <s v="  Monica M."/>
    <n v="27.74"/>
    <n v="7.32"/>
    <s v="yes"/>
    <s v="No"/>
    <s v="No"/>
    <n v="1"/>
    <x v="1"/>
    <x v="1"/>
    <x v="0"/>
    <s v="2-Dec-1986"/>
    <n v="36"/>
    <n v="0"/>
    <n v="5469.01"/>
    <s v="tier - 2"/>
    <s v="tier - 2"/>
    <s v="R1024"/>
  </r>
  <r>
    <s v="ID1697"/>
    <s v=" Ms"/>
    <s v="Mueller"/>
    <s v="  Katarina K."/>
    <n v="17.260000000000002"/>
    <n v="11.73"/>
    <s v="No"/>
    <s v="No"/>
    <s v="No"/>
    <n v="2"/>
    <x v="1"/>
    <x v="3"/>
    <x v="0"/>
    <s v="24-Oct-1973"/>
    <n v="49"/>
    <n v="0"/>
    <n v="5466.88"/>
    <s v="tier - 2"/>
    <s v="tier - 2"/>
    <s v="R1013"/>
  </r>
  <r>
    <s v="ID1698"/>
    <s v=" Ms"/>
    <s v="Willits"/>
    <s v="  Jamie L."/>
    <n v="19.855"/>
    <n v="6.64"/>
    <s v="yes"/>
    <s v="No"/>
    <s v="No"/>
    <n v="1"/>
    <x v="1"/>
    <x v="2"/>
    <x v="0"/>
    <s v="25-Dec-1986"/>
    <n v="36"/>
    <n v="0"/>
    <n v="5458.05"/>
    <s v="tier - 2"/>
    <s v="tier - 2"/>
    <s v="R1024"/>
  </r>
  <r>
    <s v="ID1699"/>
    <s v=" Mr"/>
    <s v="Syring"/>
    <s v="  Brian"/>
    <n v="41.69"/>
    <n v="5.78"/>
    <s v="No"/>
    <s v="No"/>
    <s v="No"/>
    <n v="0"/>
    <x v="1"/>
    <x v="0"/>
    <x v="1"/>
    <s v="25-Aug-1982"/>
    <n v="40"/>
    <n v="0"/>
    <n v="5438.75"/>
    <s v="tier - 3"/>
    <s v="tier - 2"/>
    <s v="R1013"/>
  </r>
  <r>
    <s v="ID1700"/>
    <s v=" Ms"/>
    <s v="Strike"/>
    <s v="  Stacey L."/>
    <n v="16.12"/>
    <n v="10.45"/>
    <s v="No"/>
    <s v="No"/>
    <s v="No"/>
    <n v="0"/>
    <x v="1"/>
    <x v="3"/>
    <x v="0"/>
    <s v="8-Jun-1978"/>
    <n v="45"/>
    <n v="2"/>
    <n v="5428.98"/>
    <s v="tier - 2"/>
    <s v="tier - 2"/>
    <s v="R1012"/>
  </r>
  <r>
    <s v="ID1701"/>
    <s v=" Mr"/>
    <s v="Hennigar"/>
    <s v="  Stephen"/>
    <n v="37.43"/>
    <n v="4.5199999999999996"/>
    <s v="No"/>
    <s v="No"/>
    <s v="No"/>
    <n v="1"/>
    <x v="1"/>
    <x v="0"/>
    <x v="2"/>
    <s v="17-Sep-1992"/>
    <n v="30"/>
    <n v="3"/>
    <n v="5428.73"/>
    <s v="tier - 3"/>
    <s v="tier - 1"/>
    <s v="R1017"/>
  </r>
  <r>
    <s v="ID1702"/>
    <s v=" Mr"/>
    <s v="May"/>
    <s v="  Joshua"/>
    <n v="31.065000000000001"/>
    <n v="5.71"/>
    <s v="No"/>
    <s v="No"/>
    <s v="No"/>
    <n v="0"/>
    <x v="1"/>
    <x v="0"/>
    <x v="1"/>
    <s v="6-Jul-1991"/>
    <n v="31"/>
    <n v="3"/>
    <n v="5425.02"/>
    <s v="tier - 2"/>
    <s v="tier - 1"/>
    <s v="R1012"/>
  </r>
  <r>
    <s v="ID1703"/>
    <s v=" Mr"/>
    <s v="Metcalf"/>
    <s v="  Josh"/>
    <n v="25.08"/>
    <n v="4.7699999999999996"/>
    <s v="No"/>
    <s v="No"/>
    <s v="No"/>
    <n v="0"/>
    <x v="1"/>
    <x v="1"/>
    <x v="2"/>
    <s v="27-Sep-1982"/>
    <n v="40"/>
    <n v="0"/>
    <n v="5415.66"/>
    <s v="tier - 2"/>
    <s v="tier - 3"/>
    <s v="R1013"/>
  </r>
  <r>
    <s v="ID1704"/>
    <s v=" Ms"/>
    <s v="Tiska"/>
    <s v="  Heather"/>
    <n v="15.2"/>
    <n v="7.81"/>
    <s v="yes"/>
    <s v="No"/>
    <s v="No"/>
    <n v="1"/>
    <x v="1"/>
    <x v="3"/>
    <x v="0"/>
    <s v="27-Sep-1975"/>
    <n v="47"/>
    <n v="1"/>
    <n v="5411.99"/>
    <s v="tier - 2"/>
    <s v="tier - 3"/>
    <s v="R1012"/>
  </r>
  <r>
    <s v="ID1705"/>
    <s v=" Mr"/>
    <s v="McDonough"/>
    <s v="  James C."/>
    <n v="22.34"/>
    <n v="5.19"/>
    <s v="yes"/>
    <s v="No"/>
    <s v="No"/>
    <n v="0"/>
    <x v="1"/>
    <x v="2"/>
    <x v="2"/>
    <s v="23-Dec-1985"/>
    <n v="37"/>
    <n v="3"/>
    <n v="5402.89"/>
    <s v="tier - 2"/>
    <s v="tier - 1"/>
    <s v="R1013"/>
  </r>
  <r>
    <s v="ID1706"/>
    <s v=" Ms"/>
    <s v="Fairley"/>
    <s v="  Kim"/>
    <n v="40.15"/>
    <n v="5.93"/>
    <s v="No"/>
    <s v="No"/>
    <s v="No"/>
    <n v="1"/>
    <x v="1"/>
    <x v="0"/>
    <x v="1"/>
    <s v="1-Aug-1984"/>
    <n v="38"/>
    <n v="0"/>
    <n v="5400.98"/>
    <s v="tier - 2"/>
    <s v="tier - 2"/>
    <s v="R1013"/>
  </r>
  <r>
    <s v="ID1707"/>
    <s v=" Ms"/>
    <s v="Barnett"/>
    <s v="  Marie E."/>
    <n v="37.729999999999997"/>
    <n v="6.29"/>
    <s v="No"/>
    <s v="No"/>
    <s v="No"/>
    <n v="1"/>
    <x v="1"/>
    <x v="0"/>
    <x v="1"/>
    <s v="3-Sep-1984"/>
    <n v="38"/>
    <n v="0"/>
    <n v="5397.62"/>
    <s v="tier - 2"/>
    <s v="tier - 2"/>
    <s v="R1013"/>
  </r>
  <r>
    <s v="ID1708"/>
    <s v=" Mr"/>
    <s v="Piasta"/>
    <s v="  Dariusz"/>
    <n v="25.35"/>
    <n v="4.9000000000000004"/>
    <s v="No"/>
    <s v="No"/>
    <s v="No"/>
    <n v="0"/>
    <x v="1"/>
    <x v="1"/>
    <x v="2"/>
    <s v="6-Nov-1989"/>
    <n v="33"/>
    <n v="3"/>
    <n v="5396.44"/>
    <s v="tier - 2"/>
    <s v="tier - 3"/>
    <s v="R1013"/>
  </r>
  <r>
    <s v="ID1709"/>
    <s v=" Ms"/>
    <s v="Mueller"/>
    <s v="  Jessica E."/>
    <n v="26.41"/>
    <n v="5.07"/>
    <s v="yes"/>
    <s v="No"/>
    <s v="No"/>
    <n v="1"/>
    <x v="1"/>
    <x v="1"/>
    <x v="2"/>
    <s v="8-Aug-1988"/>
    <n v="34"/>
    <n v="1"/>
    <n v="5385.34"/>
    <s v="tier - 2"/>
    <s v="tier - 3"/>
    <s v="R1012"/>
  </r>
  <r>
    <s v="ID1710"/>
    <s v=" Ms"/>
    <s v="Olsen"/>
    <s v="  Kristen"/>
    <n v="27.6"/>
    <n v="5.33"/>
    <s v="No"/>
    <s v="No"/>
    <s v="No"/>
    <n v="1"/>
    <x v="1"/>
    <x v="1"/>
    <x v="2"/>
    <s v="1-Jun-1984"/>
    <n v="39"/>
    <n v="0"/>
    <n v="5383.54"/>
    <s v="tier - 2"/>
    <s v="tier - 3"/>
    <s v="R1011"/>
  </r>
  <r>
    <s v="ID1711"/>
    <s v=" Mr"/>
    <s v="De Jesus"/>
    <s v="  Jose Guadalupe P. Sr."/>
    <n v="33.82"/>
    <n v="8.93"/>
    <s v="yes"/>
    <s v="No"/>
    <s v="No"/>
    <n v="1"/>
    <x v="1"/>
    <x v="0"/>
    <x v="0"/>
    <s v="22-Jul-1986"/>
    <n v="36"/>
    <n v="1"/>
    <n v="5377.46"/>
    <s v="tier - 2"/>
    <s v="tier - 3"/>
    <s v="R1012"/>
  </r>
  <r>
    <s v="ID1712"/>
    <s v=" Ms"/>
    <s v="Bartus"/>
    <s v="  Cynthia"/>
    <n v="32.9"/>
    <n v="4.3499999999999996"/>
    <s v="No"/>
    <s v="No"/>
    <s v="No"/>
    <n v="0"/>
    <x v="1"/>
    <x v="0"/>
    <x v="2"/>
    <s v="18-Nov-1989"/>
    <n v="33"/>
    <n v="2"/>
    <n v="5375.04"/>
    <s v="tier - 2"/>
    <s v="tier - 1"/>
    <s v="R1011"/>
  </r>
  <r>
    <s v="ID1713"/>
    <s v=" Mr"/>
    <s v="Stevens"/>
    <s v="  Tyler"/>
    <n v="30.875"/>
    <n v="9.5399999999999991"/>
    <s v="yes"/>
    <s v="No"/>
    <s v="No"/>
    <n v="1"/>
    <x v="1"/>
    <x v="0"/>
    <x v="0"/>
    <s v="1-Jun-1986"/>
    <n v="37"/>
    <n v="1"/>
    <n v="5373.36"/>
    <s v="tier - 2"/>
    <s v="tier - 2"/>
    <s v="R1012"/>
  </r>
  <r>
    <s v="ID1714"/>
    <s v=" Ms"/>
    <s v="Rich"/>
    <s v="  Holly J"/>
    <n v="32.64"/>
    <n v="5.91"/>
    <s v="No"/>
    <s v="No"/>
    <s v="No"/>
    <n v="0"/>
    <x v="1"/>
    <x v="0"/>
    <x v="1"/>
    <s v="7-Dec-1994"/>
    <n v="28"/>
    <n v="0"/>
    <n v="5364.66"/>
    <s v="tier - 2"/>
    <s v="tier - 1"/>
    <s v="R1011"/>
  </r>
  <r>
    <s v="ID1715"/>
    <s v=" Ms"/>
    <s v="Fayter"/>
    <s v="  Kristen"/>
    <n v="22.135000000000002"/>
    <n v="5.0999999999999996"/>
    <s v="No"/>
    <s v="No"/>
    <s v="No"/>
    <n v="0"/>
    <x v="1"/>
    <x v="2"/>
    <x v="2"/>
    <s v="7-Nov-1989"/>
    <n v="33"/>
    <n v="1"/>
    <n v="5354.07"/>
    <s v="tier - 2"/>
    <s v="tier - 3"/>
    <s v="R1024"/>
  </r>
  <r>
    <s v="ID1716"/>
    <s v=" Mr"/>
    <s v="Parise"/>
    <s v="  Thomas"/>
    <n v="16.53"/>
    <n v="5.08"/>
    <s v="No"/>
    <s v="No"/>
    <s v="No"/>
    <n v="2"/>
    <x v="1"/>
    <x v="3"/>
    <x v="2"/>
    <s v="15-Dec-1972"/>
    <n v="50"/>
    <n v="0"/>
    <n v="5344.81"/>
    <s v="tier - 2"/>
    <s v="tier - 3"/>
    <s v="R1013"/>
  </r>
  <r>
    <s v="ID1717"/>
    <s v=" Ms"/>
    <s v="Andrew"/>
    <s v="  Tricity M"/>
    <n v="32.774999999999999"/>
    <n v="4.75"/>
    <s v="No"/>
    <s v="No"/>
    <s v="No"/>
    <n v="0"/>
    <x v="1"/>
    <x v="0"/>
    <x v="2"/>
    <s v="28-Aug-1991"/>
    <n v="31"/>
    <n v="2"/>
    <n v="5327.4"/>
    <s v="tier - 2"/>
    <s v="tier - 1"/>
    <s v="R1012"/>
  </r>
  <r>
    <s v="ID1718"/>
    <s v=" Ms"/>
    <s v="Gryniewicz"/>
    <s v="  Sarah A"/>
    <n v="30.9"/>
    <n v="6.05"/>
    <s v="No"/>
    <s v="No"/>
    <s v="No"/>
    <n v="1"/>
    <x v="1"/>
    <x v="0"/>
    <x v="1"/>
    <s v="18-Jun-1992"/>
    <n v="30"/>
    <n v="3"/>
    <n v="5325.65"/>
    <s v="tier - 2"/>
    <s v="tier - 1"/>
    <s v="R1011"/>
  </r>
  <r>
    <s v="ID1719"/>
    <s v=" Ms"/>
    <s v="Panora"/>
    <s v="  Lisa M."/>
    <n v="15.58"/>
    <n v="11.56"/>
    <s v="No"/>
    <s v="No"/>
    <s v="No"/>
    <n v="0"/>
    <x v="1"/>
    <x v="3"/>
    <x v="0"/>
    <s v="2-Sep-1974"/>
    <n v="48"/>
    <n v="0"/>
    <n v="5322.24"/>
    <s v="tier - 2"/>
    <s v="tier - 1"/>
    <s v="R1012"/>
  </r>
  <r>
    <s v="ID1720"/>
    <s v=" Ms"/>
    <s v="Woodward"/>
    <s v="  Tracy A."/>
    <n v="26.315000000000001"/>
    <n v="5.76"/>
    <s v="No"/>
    <s v="No"/>
    <s v="No"/>
    <n v="0"/>
    <x v="1"/>
    <x v="1"/>
    <x v="1"/>
    <s v="13-Nov-1994"/>
    <n v="28"/>
    <n v="3"/>
    <n v="5312.17"/>
    <s v="tier - 2"/>
    <s v="tier - 2"/>
    <s v="R1012"/>
  </r>
  <r>
    <s v="ID1721"/>
    <s v=" Mr"/>
    <s v="Lambe"/>
    <s v="  Patrick"/>
    <n v="35.61"/>
    <n v="5.65"/>
    <s v="No"/>
    <s v="yes"/>
    <s v="No"/>
    <n v="1"/>
    <x v="1"/>
    <x v="0"/>
    <x v="2"/>
    <s v="9-Sep-2000"/>
    <n v="22"/>
    <n v="0"/>
    <n v="5306.7"/>
    <s v="tier - 2"/>
    <s v="tier - 3"/>
    <s v="R1012"/>
  </r>
  <r>
    <s v="ID1722"/>
    <s v=" Mr"/>
    <s v="Casto"/>
    <s v="  Trent"/>
    <n v="37.56"/>
    <n v="5.88"/>
    <s v="No"/>
    <s v="yes"/>
    <s v="No"/>
    <n v="1"/>
    <x v="1"/>
    <x v="0"/>
    <x v="1"/>
    <s v="22-Aug-2004"/>
    <n v="18"/>
    <n v="0"/>
    <n v="5293.67"/>
    <s v="tier - 2"/>
    <s v="tier - 2"/>
    <s v="R1022"/>
  </r>
  <r>
    <s v="ID1723"/>
    <s v=" Ms"/>
    <s v="Martelli"/>
    <s v="  Julie"/>
    <n v="15.49"/>
    <n v="9.6"/>
    <s v="No"/>
    <s v="No"/>
    <s v="No"/>
    <n v="0"/>
    <x v="1"/>
    <x v="3"/>
    <x v="0"/>
    <s v="12-Nov-1974"/>
    <n v="48"/>
    <n v="0"/>
    <n v="5291.71"/>
    <s v="tier - 2"/>
    <s v="tier - 2"/>
    <s v="R1012"/>
  </r>
  <r>
    <s v="ID1724"/>
    <s v=" Mr"/>
    <s v="Naskret"/>
    <s v="  Sawomir"/>
    <n v="23.48"/>
    <n v="6.24"/>
    <s v="No"/>
    <s v="No"/>
    <s v="No"/>
    <n v="1"/>
    <x v="1"/>
    <x v="2"/>
    <x v="1"/>
    <s v="1-Sep-1987"/>
    <n v="35"/>
    <n v="3"/>
    <n v="5275.86"/>
    <s v="tier - 2"/>
    <s v="tier - 2"/>
    <s v="R1013"/>
  </r>
  <r>
    <s v="ID1725"/>
    <s v=" Ms"/>
    <s v="Morgan"/>
    <s v="  Micah"/>
    <n v="30.02"/>
    <n v="7.63"/>
    <s v="yes"/>
    <s v="No"/>
    <s v="No"/>
    <n v="1"/>
    <x v="1"/>
    <x v="0"/>
    <x v="0"/>
    <s v="20-Oct-1986"/>
    <n v="36"/>
    <n v="0"/>
    <n v="5272.18"/>
    <s v="tier - 2"/>
    <s v="tier - 3"/>
    <s v="R1012"/>
  </r>
  <r>
    <s v="ID1726"/>
    <s v=" Ms"/>
    <s v="Maloney"/>
    <s v="  Kelly H."/>
    <n v="26.885000000000002"/>
    <n v="8.66"/>
    <s v="yes"/>
    <s v="No"/>
    <s v="No"/>
    <n v="1"/>
    <x v="1"/>
    <x v="1"/>
    <x v="0"/>
    <s v="20-Sep-1986"/>
    <n v="36"/>
    <n v="0"/>
    <n v="5267.82"/>
    <s v="tier - 2"/>
    <s v="tier - 2"/>
    <s v="R1012"/>
  </r>
  <r>
    <s v="ID1727"/>
    <s v=" Ms"/>
    <s v="Amherst"/>
    <s v="  Lindsay M."/>
    <n v="25.84"/>
    <n v="8.5500000000000007"/>
    <s v="yes"/>
    <s v="No"/>
    <s v="No"/>
    <n v="1"/>
    <x v="1"/>
    <x v="1"/>
    <x v="0"/>
    <s v="25-Oct-1986"/>
    <n v="36"/>
    <n v="0"/>
    <n v="5266.37"/>
    <s v="tier - 2"/>
    <s v="tier - 2"/>
    <s v="R1012"/>
  </r>
  <r>
    <s v="ID1728"/>
    <s v=" Mr"/>
    <s v="Davenport"/>
    <s v="  Austen G"/>
    <n v="27.454999999999998"/>
    <n v="4.54"/>
    <s v="No"/>
    <s v="No"/>
    <s v="No"/>
    <n v="0"/>
    <x v="1"/>
    <x v="1"/>
    <x v="2"/>
    <s v="19-Jul-1989"/>
    <n v="33"/>
    <n v="2"/>
    <n v="5261.47"/>
    <s v="tier - 2"/>
    <s v="tier - 2"/>
    <s v="R1012"/>
  </r>
  <r>
    <s v="ID1729"/>
    <s v=" Mr"/>
    <s v="Johansen"/>
    <s v="  Tory J."/>
    <n v="24.605"/>
    <n v="5.7"/>
    <s v="No"/>
    <s v="No"/>
    <s v="No"/>
    <n v="0"/>
    <x v="1"/>
    <x v="2"/>
    <x v="2"/>
    <s v="25-Nov-1989"/>
    <n v="33"/>
    <n v="2"/>
    <n v="5257.51"/>
    <s v="tier - 2"/>
    <s v="tier - 2"/>
    <s v="R1012"/>
  </r>
  <r>
    <s v="ID1730"/>
    <s v=" Mr"/>
    <s v="Bond"/>
    <s v="  Robert J."/>
    <n v="30.8"/>
    <n v="5.07"/>
    <s v="No"/>
    <s v="No"/>
    <s v="No"/>
    <n v="0"/>
    <x v="1"/>
    <x v="0"/>
    <x v="2"/>
    <s v="6-Jul-1990"/>
    <n v="32"/>
    <n v="3"/>
    <n v="5253.52"/>
    <s v="tier - 3"/>
    <s v="tier - 3"/>
    <s v="R1011"/>
  </r>
  <r>
    <s v="ID1731"/>
    <s v=" Ms"/>
    <s v="Reilly"/>
    <s v="  Steph"/>
    <n v="34.799999999999997"/>
    <n v="4.38"/>
    <s v="No"/>
    <s v="No"/>
    <s v="No"/>
    <n v="1"/>
    <x v="1"/>
    <x v="0"/>
    <x v="2"/>
    <s v="9-Sep-1987"/>
    <n v="35"/>
    <n v="1"/>
    <n v="5246.05"/>
    <s v="tier - 2"/>
    <s v="tier - 3"/>
    <s v="R1011"/>
  </r>
  <r>
    <s v="ID1732"/>
    <s v=" Ms"/>
    <s v="Chandler"/>
    <s v="  Kate"/>
    <n v="34.21"/>
    <n v="4.54"/>
    <s v="No"/>
    <s v="No"/>
    <s v="No"/>
    <n v="1"/>
    <x v="1"/>
    <x v="0"/>
    <x v="2"/>
    <s v="5-Jul-1987"/>
    <n v="35"/>
    <n v="1"/>
    <n v="5245.23"/>
    <s v="tier - 2"/>
    <s v="tier - 2"/>
    <s v="R1013"/>
  </r>
  <r>
    <s v="ID1733"/>
    <s v=" Ms"/>
    <s v="Kaufmann"/>
    <s v="  Kristina"/>
    <n v="31"/>
    <n v="5.38"/>
    <s v="No"/>
    <s v="No"/>
    <s v="No"/>
    <n v="1"/>
    <x v="1"/>
    <x v="0"/>
    <x v="2"/>
    <s v="26-Dec-1987"/>
    <n v="35"/>
    <n v="1"/>
    <n v="5240.7700000000004"/>
    <s v="tier - 2"/>
    <s v="tier - 2"/>
    <s v="R1011"/>
  </r>
  <r>
    <s v="ID1734"/>
    <s v=" Ms"/>
    <s v="Barnes-Zurkinden"/>
    <s v="  Flo"/>
    <n v="26.125"/>
    <n v="5.55"/>
    <s v="No"/>
    <s v="No"/>
    <s v="No"/>
    <n v="1"/>
    <x v="1"/>
    <x v="1"/>
    <x v="2"/>
    <s v="29-Jun-1987"/>
    <n v="35"/>
    <n v="0"/>
    <n v="5227.99"/>
    <s v="tier - 2"/>
    <s v="tier - 1"/>
    <s v="R1024"/>
  </r>
  <r>
    <s v="ID1735"/>
    <s v=" Mrs"/>
    <s v="Wolter"/>
    <s v="  Sarah P."/>
    <n v="30.13"/>
    <n v="4.03"/>
    <s v="yes"/>
    <s v="No"/>
    <s v="No"/>
    <n v="1"/>
    <x v="1"/>
    <x v="0"/>
    <x v="2"/>
    <s v="6-Jun-1995"/>
    <n v="28"/>
    <n v="0"/>
    <n v="5216.4799999999996"/>
    <s v="tier - 2"/>
    <s v="tier - 2"/>
    <s v="R1025"/>
  </r>
  <r>
    <s v="ID1736"/>
    <s v=" Ms"/>
    <s v="Pearson"/>
    <s v="  Anabel"/>
    <n v="34.19"/>
    <n v="4.1900000000000004"/>
    <s v="No"/>
    <s v="No"/>
    <s v="No"/>
    <n v="0"/>
    <x v="1"/>
    <x v="0"/>
    <x v="2"/>
    <s v="1-Dec-1999"/>
    <n v="23"/>
    <n v="0"/>
    <n v="5213.22"/>
    <s v="tier - 2"/>
    <s v="tier - 1"/>
    <s v="R1012"/>
  </r>
  <r>
    <s v="ID1737"/>
    <s v=" Mr"/>
    <s v="Thomas"/>
    <s v="  Ian"/>
    <n v="22.515000000000001"/>
    <n v="4.37"/>
    <s v="No"/>
    <s v="No"/>
    <s v="Yes"/>
    <n v="1"/>
    <x v="1"/>
    <x v="2"/>
    <x v="2"/>
    <s v="17-Jun-1993"/>
    <n v="29"/>
    <n v="3"/>
    <n v="5209.58"/>
    <s v="tier - 3"/>
    <s v="tier - 3"/>
    <s v="R1017"/>
  </r>
  <r>
    <s v="ID1738"/>
    <s v=" Mr"/>
    <s v="Leon"/>
    <s v="  Alex"/>
    <n v="18.239999999999998"/>
    <n v="5.31"/>
    <s v="yes"/>
    <s v="No"/>
    <s v="Yes"/>
    <n v="1"/>
    <x v="1"/>
    <x v="3"/>
    <x v="2"/>
    <s v="24-Oct-1983"/>
    <n v="39"/>
    <n v="3"/>
    <n v="5207.97"/>
    <s v="tier - 2"/>
    <s v="tier - 2"/>
    <s v="R1012"/>
  </r>
  <r>
    <s v="ID1739"/>
    <s v=" Mr"/>
    <s v="Marriott"/>
    <s v="  Richard J"/>
    <n v="37.28"/>
    <n v="4.66"/>
    <s v="No"/>
    <s v="yes"/>
    <s v="No"/>
    <n v="1"/>
    <x v="1"/>
    <x v="0"/>
    <x v="2"/>
    <s v="6-Jun-2004"/>
    <n v="19"/>
    <n v="0"/>
    <n v="5198.6899999999996"/>
    <s v="tier - 2"/>
    <s v="tier - 2"/>
    <s v="R1022"/>
  </r>
  <r>
    <s v="ID1740"/>
    <s v=" Ms"/>
    <s v="Wilkins"/>
    <s v="  Jacqueline N."/>
    <n v="18.2"/>
    <n v="6.19"/>
    <s v="No"/>
    <s v="No"/>
    <s v="Yes"/>
    <n v="1"/>
    <x v="1"/>
    <x v="3"/>
    <x v="1"/>
    <s v="12-Sep-1979"/>
    <n v="43"/>
    <n v="2"/>
    <n v="5195.58"/>
    <s v="tier - 2"/>
    <s v="tier - 2"/>
    <s v="R1013"/>
  </r>
  <r>
    <s v="ID1741"/>
    <s v=" Ms"/>
    <s v="Saiter"/>
    <s v="  Cindy"/>
    <n v="20.53"/>
    <n v="4.8600000000000003"/>
    <s v="No"/>
    <s v="No"/>
    <s v="No"/>
    <n v="1"/>
    <x v="1"/>
    <x v="2"/>
    <x v="2"/>
    <s v="16-Oct-1984"/>
    <n v="38"/>
    <n v="3"/>
    <n v="5177.12"/>
    <s v="tier - 2"/>
    <s v="tier - 1"/>
    <s v="R1013"/>
  </r>
  <r>
    <s v="ID1742"/>
    <s v=" Ms"/>
    <s v="Winrow"/>
    <s v="  Marcia"/>
    <n v="23.79"/>
    <n v="4.74"/>
    <s v="No"/>
    <s v="No"/>
    <s v="No"/>
    <n v="0"/>
    <x v="1"/>
    <x v="2"/>
    <x v="2"/>
    <s v="29-Aug-1991"/>
    <n v="31"/>
    <n v="3"/>
    <n v="5166.96"/>
    <s v="tier - 2"/>
    <s v="tier - 2"/>
    <s v="R1012"/>
  </r>
  <r>
    <s v="ID1743"/>
    <s v=" Ms"/>
    <s v="Gries"/>
    <s v="  Samantha R."/>
    <n v="29.8"/>
    <n v="6.03"/>
    <s v="No"/>
    <s v="No"/>
    <s v="No"/>
    <n v="0"/>
    <x v="1"/>
    <x v="1"/>
    <x v="1"/>
    <s v="9-Oct-1990"/>
    <n v="32"/>
    <n v="2"/>
    <n v="5152.13"/>
    <s v="tier - 2"/>
    <s v="tier - 2"/>
    <s v="R1011"/>
  </r>
  <r>
    <s v="ID1744"/>
    <s v=" Ms"/>
    <s v="Strohschein"/>
    <s v="  Katie"/>
    <n v="31.54"/>
    <n v="4.71"/>
    <s v="No"/>
    <s v="No"/>
    <s v="No"/>
    <n v="0"/>
    <x v="1"/>
    <x v="0"/>
    <x v="2"/>
    <s v="22-Aug-1990"/>
    <n v="32"/>
    <n v="1"/>
    <n v="5148.55"/>
    <s v="tier - 2"/>
    <s v="tier - 2"/>
    <s v="R1024"/>
  </r>
  <r>
    <s v="ID1745"/>
    <s v=" Mr"/>
    <s v="Berger"/>
    <s v="  John P"/>
    <n v="20.82"/>
    <n v="5.55"/>
    <s v="No"/>
    <s v="No"/>
    <s v="No"/>
    <n v="1"/>
    <x v="1"/>
    <x v="2"/>
    <x v="2"/>
    <s v="22-Aug-1984"/>
    <n v="38"/>
    <n v="3"/>
    <n v="5144.18"/>
    <s v="tier - 2"/>
    <s v="tier - 1"/>
    <s v="R1013"/>
  </r>
  <r>
    <s v="ID1746"/>
    <s v=" Ms"/>
    <s v="Coogan"/>
    <s v="  Rachel"/>
    <n v="38.83"/>
    <n v="4.78"/>
    <s v="No"/>
    <s v="No"/>
    <s v="Yes"/>
    <n v="1"/>
    <x v="1"/>
    <x v="0"/>
    <x v="2"/>
    <s v="10-Dec-1993"/>
    <n v="29"/>
    <n v="3"/>
    <n v="5138.26"/>
    <s v="tier - 2"/>
    <s v="tier - 2"/>
    <s v="R1013"/>
  </r>
  <r>
    <s v="ID1747"/>
    <s v=" Ms"/>
    <s v="Gagnon"/>
    <s v="  Isabelle"/>
    <n v="23.44"/>
    <n v="4.6500000000000004"/>
    <s v="yes"/>
    <s v="No"/>
    <s v="No"/>
    <n v="1"/>
    <x v="1"/>
    <x v="2"/>
    <x v="2"/>
    <s v="15-Sep-1988"/>
    <n v="34"/>
    <n v="3"/>
    <n v="5136.75"/>
    <s v="tier - 2"/>
    <s v="tier - 1"/>
    <s v="R1013"/>
  </r>
  <r>
    <s v="ID1748"/>
    <s v=" Mr"/>
    <s v="Pearson"/>
    <s v="  Neil"/>
    <n v="24.13"/>
    <n v="5.2"/>
    <s v="No"/>
    <s v="No"/>
    <s v="No"/>
    <n v="1"/>
    <x v="1"/>
    <x v="2"/>
    <x v="2"/>
    <s v="13-Sep-1987"/>
    <n v="35"/>
    <n v="1"/>
    <n v="5125.22"/>
    <s v="tier - 1"/>
    <s v="tier - 2"/>
    <s v="R1012"/>
  </r>
  <r>
    <s v="ID1749"/>
    <s v=" Mr"/>
    <s v="Brian"/>
    <s v="  Tom"/>
    <n v="42.13"/>
    <n v="4.54"/>
    <s v="yes"/>
    <s v="No"/>
    <s v="No"/>
    <n v="1"/>
    <x v="1"/>
    <x v="0"/>
    <x v="2"/>
    <s v="1-Nov-1988"/>
    <n v="34"/>
    <n v="2"/>
    <n v="5124.1899999999996"/>
    <s v="tier - 2"/>
    <s v="tier - 3"/>
    <s v="R1013"/>
  </r>
  <r>
    <s v="ID1750"/>
    <s v=" Mr"/>
    <s v="Brown"/>
    <s v="  Nathan"/>
    <n v="17.86"/>
    <n v="4.1100000000000003"/>
    <s v="No"/>
    <s v="No"/>
    <s v="No"/>
    <n v="1"/>
    <x v="1"/>
    <x v="3"/>
    <x v="2"/>
    <s v="18-Nov-1987"/>
    <n v="35"/>
    <n v="1"/>
    <n v="5116.5"/>
    <s v="tier - 2"/>
    <s v="tier - 2"/>
    <s v="R1012"/>
  </r>
  <r>
    <s v="ID1751"/>
    <s v=" Mrs"/>
    <s v="Fox"/>
    <s v="  Kelli N"/>
    <n v="32.78"/>
    <n v="4.63"/>
    <s v="No"/>
    <s v="No"/>
    <s v="No"/>
    <n v="0"/>
    <x v="1"/>
    <x v="0"/>
    <x v="2"/>
    <s v="19-Jun-1999"/>
    <n v="23"/>
    <n v="0"/>
    <n v="5087.92"/>
    <s v="tier - 2"/>
    <s v="tier - 2"/>
    <s v="R1026"/>
  </r>
  <r>
    <s v="ID1752"/>
    <s v=" Mr"/>
    <s v="Traver"/>
    <s v="  Scott M."/>
    <n v="23.9"/>
    <n v="6.06"/>
    <s v="yes"/>
    <s v="No"/>
    <s v="Yes"/>
    <n v="1"/>
    <x v="1"/>
    <x v="2"/>
    <x v="1"/>
    <s v="14-Jul-1997"/>
    <n v="25"/>
    <n v="5"/>
    <n v="5080.1000000000004"/>
    <s v="tier - 3"/>
    <s v="tier - 2"/>
    <s v="R1011"/>
  </r>
  <r>
    <s v="ID1753"/>
    <s v=" Mr"/>
    <s v="Quick"/>
    <s v="  Grant A"/>
    <n v="15.47"/>
    <n v="8.43"/>
    <s v="No"/>
    <s v="No"/>
    <s v="No"/>
    <n v="0"/>
    <x v="1"/>
    <x v="3"/>
    <x v="0"/>
    <s v="22-Nov-1978"/>
    <n v="44"/>
    <n v="2"/>
    <n v="5077.1899999999996"/>
    <s v="tier - 2"/>
    <s v="tier - 3"/>
    <s v="R1012"/>
  </r>
  <r>
    <s v="ID1754"/>
    <s v=" Mr"/>
    <s v="Scott"/>
    <s v="  Jonathan C"/>
    <n v="28.54"/>
    <n v="5.51"/>
    <s v="No"/>
    <s v="No"/>
    <s v="Yes"/>
    <n v="1"/>
    <x v="1"/>
    <x v="1"/>
    <x v="2"/>
    <s v="11-Jun-1993"/>
    <n v="29"/>
    <n v="0"/>
    <n v="5059.5600000000004"/>
    <s v="tier - 2"/>
    <s v="tier - 1"/>
    <s v="R1021"/>
  </r>
  <r>
    <s v="ID1755"/>
    <s v=" Ms"/>
    <s v="Theriot"/>
    <s v="  Rachael M."/>
    <n v="18.54"/>
    <n v="4.95"/>
    <s v="No"/>
    <s v="No"/>
    <s v="No"/>
    <n v="0"/>
    <x v="1"/>
    <x v="2"/>
    <x v="2"/>
    <s v="7-Sep-1980"/>
    <n v="42"/>
    <n v="2"/>
    <n v="5054.05"/>
    <s v="tier - 2"/>
    <s v="tier - 2"/>
    <s v="R1013"/>
  </r>
  <r>
    <s v="ID1756"/>
    <s v=" Ms"/>
    <s v="Michalis"/>
    <s v="  Pilar"/>
    <n v="32.18"/>
    <n v="6.44"/>
    <s v="yes"/>
    <s v="No"/>
    <s v="Yes"/>
    <n v="1"/>
    <x v="1"/>
    <x v="0"/>
    <x v="1"/>
    <s v="29-Jul-1997"/>
    <n v="25"/>
    <n v="0"/>
    <n v="5045.1499999999996"/>
    <s v="tier - 2"/>
    <s v="tier - 2"/>
    <s v="R1012"/>
  </r>
  <r>
    <s v="ID1757"/>
    <s v=" Mr"/>
    <s v="Hall"/>
    <s v="  Kyle M"/>
    <n v="37.380000000000003"/>
    <n v="6.05"/>
    <s v="yes"/>
    <s v="No"/>
    <s v="No"/>
    <n v="0"/>
    <x v="1"/>
    <x v="0"/>
    <x v="1"/>
    <s v="16-Oct-2001"/>
    <n v="21"/>
    <n v="0"/>
    <n v="5043.13"/>
    <s v="tier - 2"/>
    <s v="tier - 3"/>
    <s v="R1011"/>
  </r>
  <r>
    <s v="ID1758"/>
    <s v=" Mrs"/>
    <s v="Tjong Clemons"/>
    <s v="  Christie"/>
    <n v="31.12"/>
    <n v="4.76"/>
    <s v="yes"/>
    <s v="No"/>
    <s v="Yes"/>
    <n v="1"/>
    <x v="1"/>
    <x v="0"/>
    <x v="2"/>
    <s v="4-Dec-1997"/>
    <n v="25"/>
    <n v="0"/>
    <n v="5038.57"/>
    <s v="tier - 2"/>
    <s v="tier - 2"/>
    <s v="R1025"/>
  </r>
  <r>
    <s v="ID1759"/>
    <s v=" Mr"/>
    <s v="Palma"/>
    <s v="  David A."/>
    <n v="22.01"/>
    <n v="6.72"/>
    <s v="yes"/>
    <s v="No"/>
    <s v="No"/>
    <n v="1"/>
    <x v="1"/>
    <x v="2"/>
    <x v="0"/>
    <s v="29-Jun-1986"/>
    <n v="36"/>
    <n v="3"/>
    <n v="5034.1000000000004"/>
    <s v="tier - 2"/>
    <s v="tier - 2"/>
    <s v="R1013"/>
  </r>
  <r>
    <s v="ID1760"/>
    <s v=" Mr"/>
    <s v="Takaoka"/>
    <s v="  Masahiro"/>
    <n v="27.645"/>
    <n v="5.7"/>
    <s v="No"/>
    <s v="No"/>
    <s v="No"/>
    <n v="0"/>
    <x v="1"/>
    <x v="1"/>
    <x v="2"/>
    <s v="10-Sep-1991"/>
    <n v="31"/>
    <n v="2"/>
    <n v="5031.2700000000004"/>
    <s v="tier - 3"/>
    <s v="tier - 1"/>
    <s v="R1016"/>
  </r>
  <r>
    <s v="ID1761"/>
    <s v=" Mr"/>
    <s v="Sherman"/>
    <s v="  Logan B."/>
    <n v="29.64"/>
    <n v="5.31"/>
    <s v="yes"/>
    <s v="No"/>
    <s v="No"/>
    <n v="0"/>
    <x v="1"/>
    <x v="1"/>
    <x v="2"/>
    <s v="28-Dec-1985"/>
    <n v="37"/>
    <n v="0"/>
    <n v="5028.1499999999996"/>
    <s v="tier - 1"/>
    <s v="tier - 2"/>
    <s v="R1012"/>
  </r>
  <r>
    <s v="ID1762"/>
    <s v=" Ms"/>
    <s v="Andre"/>
    <s v="  Stephanie L."/>
    <n v="33.700000000000003"/>
    <n v="4.32"/>
    <s v="yes"/>
    <s v="No"/>
    <s v="No"/>
    <n v="1"/>
    <x v="1"/>
    <x v="0"/>
    <x v="2"/>
    <s v="9-Nov-1988"/>
    <n v="34"/>
    <n v="1"/>
    <n v="5012.47"/>
    <s v="tier - 2"/>
    <s v="tier - 3"/>
    <s v="R1011"/>
  </r>
  <r>
    <s v="ID1763"/>
    <s v=" Ms"/>
    <s v="Switt"/>
    <s v="  Angela H"/>
    <n v="27.5"/>
    <n v="4.2300000000000004"/>
    <s v="yes"/>
    <s v="No"/>
    <s v="No"/>
    <n v="1"/>
    <x v="1"/>
    <x v="1"/>
    <x v="2"/>
    <s v="8-Jul-1988"/>
    <n v="34"/>
    <n v="1"/>
    <n v="5003.8500000000004"/>
    <s v="tier - 2"/>
    <s v="tier - 3"/>
    <s v="R1011"/>
  </r>
  <r>
    <s v="ID1764"/>
    <s v=" Ms"/>
    <s v="Erickson"/>
    <s v="  Britt K"/>
    <n v="16.12"/>
    <n v="6.09"/>
    <s v="No"/>
    <s v="No"/>
    <s v="No"/>
    <n v="0"/>
    <x v="1"/>
    <x v="3"/>
    <x v="1"/>
    <s v="9-Jun-1977"/>
    <n v="45"/>
    <n v="2"/>
    <n v="5003.7700000000004"/>
    <s v="tier - 2"/>
    <s v="tier - 3"/>
    <s v="R1013"/>
  </r>
  <r>
    <s v="ID1765"/>
    <s v=" Ms"/>
    <s v="Miller"/>
    <s v="  Joyce R."/>
    <n v="26.73"/>
    <n v="4.74"/>
    <s v="yes"/>
    <s v="No"/>
    <s v="No"/>
    <n v="1"/>
    <x v="1"/>
    <x v="1"/>
    <x v="2"/>
    <s v="4-Sep-1988"/>
    <n v="34"/>
    <n v="1"/>
    <n v="5002.78"/>
    <s v="tier - 2"/>
    <s v="tier - 2"/>
    <s v="R1013"/>
  </r>
  <r>
    <s v="ID1766"/>
    <s v=" Mr"/>
    <s v="Whitbeck"/>
    <s v="  Ben"/>
    <n v="37.25"/>
    <n v="6.23"/>
    <s v="yes"/>
    <s v="No"/>
    <s v="No"/>
    <n v="0"/>
    <x v="1"/>
    <x v="0"/>
    <x v="1"/>
    <s v="5-Oct-2001"/>
    <n v="21"/>
    <n v="0"/>
    <n v="4999.04"/>
    <s v="tier - 2"/>
    <s v="tier - 2"/>
    <s v="R1011"/>
  </r>
  <r>
    <s v="ID1767"/>
    <s v=" Ms"/>
    <s v="Auer"/>
    <s v="  Sarah M."/>
    <n v="23.56"/>
    <n v="5.45"/>
    <s v="yes"/>
    <s v="No"/>
    <s v="No"/>
    <n v="1"/>
    <x v="1"/>
    <x v="2"/>
    <x v="2"/>
    <s v="24-Jun-1988"/>
    <n v="34"/>
    <n v="0"/>
    <n v="4992.38"/>
    <s v="tier - 2"/>
    <s v="tier - 3"/>
    <s v="R1024"/>
  </r>
  <r>
    <s v="ID1768"/>
    <s v=" Ms"/>
    <s v="Attar"/>
    <s v="  Sarah"/>
    <n v="15.84"/>
    <n v="10.34"/>
    <s v="No"/>
    <s v="No"/>
    <s v="No"/>
    <n v="2"/>
    <x v="1"/>
    <x v="3"/>
    <x v="0"/>
    <s v="7-Nov-1973"/>
    <n v="49"/>
    <n v="0"/>
    <n v="4985.22"/>
    <s v="tier - 2"/>
    <s v="tier - 3"/>
    <s v="R1013"/>
  </r>
  <r>
    <s v="ID1769"/>
    <s v=" Ms"/>
    <s v="Misuraca"/>
    <s v="  Katie"/>
    <n v="36.630000000000003"/>
    <n v="5.15"/>
    <s v="No"/>
    <s v="No"/>
    <s v="No"/>
    <n v="0"/>
    <x v="1"/>
    <x v="0"/>
    <x v="2"/>
    <s v="30-Aug-1991"/>
    <n v="31"/>
    <n v="2"/>
    <n v="4949.76"/>
    <s v="tier - 2"/>
    <s v="tier - 1"/>
    <s v="R1013"/>
  </r>
  <r>
    <s v="ID1770"/>
    <s v=" Ms"/>
    <s v="Spannaus"/>
    <s v="  Michaela L"/>
    <n v="16.47"/>
    <n v="11.72"/>
    <s v="No"/>
    <s v="No"/>
    <s v="No"/>
    <n v="0"/>
    <x v="1"/>
    <x v="3"/>
    <x v="0"/>
    <s v="26-Jun-1974"/>
    <n v="48"/>
    <n v="0"/>
    <n v="4942.0600000000004"/>
    <s v="tier - 2"/>
    <s v="tier - 2"/>
    <s v="R1013"/>
  </r>
  <r>
    <s v="ID1771"/>
    <s v=" Ms"/>
    <s v="Tarbiat"/>
    <s v="  Shalaleh"/>
    <n v="25.8"/>
    <n v="5.29"/>
    <s v="No"/>
    <s v="No"/>
    <s v="No"/>
    <n v="0"/>
    <x v="1"/>
    <x v="1"/>
    <x v="2"/>
    <s v="27-Nov-1991"/>
    <n v="31"/>
    <n v="2"/>
    <n v="4934.71"/>
    <s v="tier - 2"/>
    <s v="tier - 3"/>
    <s v="R1011"/>
  </r>
  <r>
    <s v="ID1772"/>
    <s v=" Ms"/>
    <s v="Pulkkinen"/>
    <s v="  Karen"/>
    <n v="23.6"/>
    <n v="4.33"/>
    <s v="No"/>
    <s v="No"/>
    <s v="No"/>
    <n v="0"/>
    <x v="1"/>
    <x v="2"/>
    <x v="2"/>
    <s v="23-Aug-1991"/>
    <n v="31"/>
    <n v="2"/>
    <n v="4931.6499999999996"/>
    <s v="tier - 2"/>
    <s v="tier - 3"/>
    <s v="R1011"/>
  </r>
  <r>
    <s v="ID1773"/>
    <s v=" Ms"/>
    <s v="Trnovcova"/>
    <s v="  Zuzana"/>
    <n v="32.11"/>
    <n v="6.24"/>
    <s v="No"/>
    <s v="No"/>
    <s v="Yes"/>
    <n v="1"/>
    <x v="1"/>
    <x v="0"/>
    <x v="1"/>
    <s v="10-Aug-1993"/>
    <n v="29"/>
    <n v="2"/>
    <n v="4922.92"/>
    <s v="tier - 2"/>
    <s v="tier - 2"/>
    <s v="R1012"/>
  </r>
  <r>
    <s v="ID1774"/>
    <s v=" Mr"/>
    <s v="Anthony"/>
    <s v="  Daniel J."/>
    <n v="30.114999999999998"/>
    <n v="11.61"/>
    <s v="No"/>
    <s v="No"/>
    <s v="No"/>
    <n v="0"/>
    <x v="1"/>
    <x v="0"/>
    <x v="0"/>
    <s v="21-Aug-2002"/>
    <n v="20"/>
    <n v="5"/>
    <n v="4915.0600000000004"/>
    <s v="tier - 2"/>
    <s v="tier - 1"/>
    <s v="R1017"/>
  </r>
  <r>
    <s v="ID1775"/>
    <s v=" Ms"/>
    <s v="Hetrick"/>
    <s v="  Alexandra"/>
    <n v="20.28"/>
    <n v="11.07"/>
    <s v="yes"/>
    <s v="No"/>
    <s v="No"/>
    <n v="0"/>
    <x v="1"/>
    <x v="2"/>
    <x v="0"/>
    <s v="18-Oct-1981"/>
    <n v="41"/>
    <n v="1"/>
    <n v="4911.8900000000003"/>
    <s v="tier - 2"/>
    <s v="tier - 3"/>
    <s v="R1013"/>
  </r>
  <r>
    <s v="ID1776"/>
    <s v=" Ms"/>
    <s v="Stern"/>
    <s v="  Jessica"/>
    <n v="20.234999999999999"/>
    <n v="5.19"/>
    <s v="No"/>
    <s v="No"/>
    <s v="Yes"/>
    <n v="1"/>
    <x v="1"/>
    <x v="2"/>
    <x v="2"/>
    <s v="10-Jul-1993"/>
    <n v="29"/>
    <n v="2"/>
    <n v="4906.41"/>
    <s v="tier - 2"/>
    <s v="tier - 1"/>
    <s v="R1012"/>
  </r>
  <r>
    <s v="ID1777"/>
    <s v=" Mr"/>
    <s v="Newman"/>
    <s v="  Matthew M"/>
    <n v="25.27"/>
    <n v="5.7"/>
    <s v="yes"/>
    <s v="No"/>
    <s v="No"/>
    <n v="1"/>
    <x v="1"/>
    <x v="1"/>
    <x v="2"/>
    <s v="23-Sep-1988"/>
    <n v="34"/>
    <n v="1"/>
    <n v="4894.75"/>
    <s v="tier - 3"/>
    <s v="tier - 3"/>
    <s v="R1012"/>
  </r>
  <r>
    <s v="ID1778"/>
    <s v=" Ms"/>
    <s v="Reasoner"/>
    <s v="  Nadine A."/>
    <n v="24.24"/>
    <n v="6.15"/>
    <s v="No"/>
    <s v="No"/>
    <s v="No"/>
    <n v="0"/>
    <x v="1"/>
    <x v="2"/>
    <x v="1"/>
    <s v="28-Nov-1990"/>
    <n v="32"/>
    <n v="3"/>
    <n v="4894.3900000000003"/>
    <s v="tier - 2"/>
    <s v="tier - 3"/>
    <s v="R1013"/>
  </r>
  <r>
    <s v="ID1779"/>
    <s v=" Mr"/>
    <s v="Mone"/>
    <s v="  Peter J. Jr."/>
    <n v="35.75"/>
    <n v="5.07"/>
    <s v="No"/>
    <s v="No"/>
    <s v="No"/>
    <n v="0"/>
    <x v="1"/>
    <x v="0"/>
    <x v="2"/>
    <s v="10-Jul-1989"/>
    <n v="33"/>
    <n v="2"/>
    <n v="4890"/>
    <s v="tier - 3"/>
    <s v="tier - 2"/>
    <s v="R1013"/>
  </r>
  <r>
    <s v="ID1780"/>
    <s v=" Ms"/>
    <s v="Powers"/>
    <s v="  Colleen M"/>
    <n v="29.92"/>
    <n v="10.97"/>
    <s v="yes"/>
    <s v="No"/>
    <s v="No"/>
    <n v="1"/>
    <x v="1"/>
    <x v="1"/>
    <x v="0"/>
    <s v="27-Oct-1986"/>
    <n v="36"/>
    <n v="0"/>
    <n v="4889.04"/>
    <s v="tier - 2"/>
    <s v="tier - 1"/>
    <s v="R1013"/>
  </r>
  <r>
    <s v="ID1781"/>
    <s v=" Ms"/>
    <s v="Ulery"/>
    <s v="  Julie A."/>
    <n v="26.2"/>
    <n v="10.93"/>
    <s v="yes"/>
    <s v="No"/>
    <s v="No"/>
    <n v="1"/>
    <x v="1"/>
    <x v="1"/>
    <x v="0"/>
    <s v="23-Dec-1986"/>
    <n v="36"/>
    <n v="0"/>
    <n v="4883.87"/>
    <s v="tier - 2"/>
    <s v="tier - 1"/>
    <s v="R1011"/>
  </r>
  <r>
    <s v="ID1782"/>
    <s v=" Mr"/>
    <s v="Haines"/>
    <s v="  Douglas W"/>
    <n v="26.695"/>
    <n v="4.21"/>
    <s v="yes"/>
    <s v="No"/>
    <s v="Yes"/>
    <n v="1"/>
    <x v="1"/>
    <x v="1"/>
    <x v="2"/>
    <s v="29-Sep-1997"/>
    <n v="25"/>
    <n v="4"/>
    <n v="4877.9799999999996"/>
    <s v="tier - 2"/>
    <s v="tier - 3"/>
    <s v="R1012"/>
  </r>
  <r>
    <s v="ID1783"/>
    <s v=" Ms"/>
    <s v="Airoldi"/>
    <s v="  Catherine"/>
    <n v="23.16"/>
    <n v="5.5"/>
    <s v="No"/>
    <s v="No"/>
    <s v="No"/>
    <n v="0"/>
    <x v="1"/>
    <x v="2"/>
    <x v="2"/>
    <s v="1-Sep-1989"/>
    <n v="33"/>
    <n v="3"/>
    <n v="4859.8900000000003"/>
    <s v="tier - 2"/>
    <s v="tier - 3"/>
    <s v="R1011"/>
  </r>
  <r>
    <s v="ID1784"/>
    <s v=" Mr"/>
    <s v="Mattis"/>
    <s v="  James A"/>
    <n v="32.585000000000001"/>
    <n v="4.93"/>
    <s v="yes"/>
    <s v="No"/>
    <s v="No"/>
    <n v="1"/>
    <x v="1"/>
    <x v="0"/>
    <x v="2"/>
    <s v="27-Dec-1995"/>
    <n v="27"/>
    <n v="3"/>
    <n v="4846.92"/>
    <s v="tier - 2"/>
    <s v="tier - 3"/>
    <s v="R1017"/>
  </r>
  <r>
    <s v="ID1785"/>
    <s v=" Mr"/>
    <s v="Cho"/>
    <s v="  Youngseong"/>
    <n v="33.97"/>
    <n v="5.6"/>
    <s v="yes"/>
    <s v="No"/>
    <s v="No"/>
    <n v="0"/>
    <x v="1"/>
    <x v="0"/>
    <x v="2"/>
    <s v="7-Jun-2001"/>
    <n v="22"/>
    <n v="0"/>
    <n v="4846.53"/>
    <s v="tier - 2"/>
    <s v="tier - 3"/>
    <s v="R1021"/>
  </r>
  <r>
    <s v="ID1786"/>
    <s v=" Mr"/>
    <s v="Reumann"/>
    <s v="  John"/>
    <n v="16.57"/>
    <n v="9.99"/>
    <s v="No"/>
    <s v="No"/>
    <s v="No"/>
    <n v="0"/>
    <x v="1"/>
    <x v="3"/>
    <x v="0"/>
    <s v="11-Sep-1974"/>
    <n v="48"/>
    <n v="0"/>
    <n v="4844.67"/>
    <s v="tier - 2"/>
    <s v="tier - 2"/>
    <s v="R1013"/>
  </r>
  <r>
    <s v="ID1787"/>
    <s v=" Mr"/>
    <s v="Cooper"/>
    <s v="  Brandon S."/>
    <n v="17.55"/>
    <n v="5.93"/>
    <s v="No"/>
    <s v="No"/>
    <s v="Yes"/>
    <n v="1"/>
    <x v="1"/>
    <x v="3"/>
    <x v="1"/>
    <s v="13-Dec-1979"/>
    <n v="43"/>
    <n v="2"/>
    <n v="4843.79"/>
    <s v="tier - 2"/>
    <s v="tier - 3"/>
    <s v="R1013"/>
  </r>
  <r>
    <s v="ID1788"/>
    <s v=" Mr"/>
    <s v="Kennedy"/>
    <s v="  Sean P"/>
    <n v="29.41"/>
    <n v="6.29"/>
    <s v="yes"/>
    <s v="No"/>
    <s v="No"/>
    <n v="1"/>
    <x v="1"/>
    <x v="1"/>
    <x v="1"/>
    <s v="29-Sep-1995"/>
    <n v="27"/>
    <n v="0"/>
    <n v="4840.95"/>
    <s v="tier - 2"/>
    <s v="tier - 1"/>
    <s v="R1021"/>
  </r>
  <r>
    <s v="ID1789"/>
    <s v=" Mr"/>
    <s v="Cichon"/>
    <s v="  Scott"/>
    <n v="17.91"/>
    <n v="5.65"/>
    <s v="No"/>
    <s v="No"/>
    <s v="No"/>
    <n v="1"/>
    <x v="1"/>
    <x v="3"/>
    <x v="2"/>
    <s v="15-Oct-1984"/>
    <n v="38"/>
    <n v="3"/>
    <n v="4839.18"/>
    <s v="tier - 2"/>
    <s v="tier - 1"/>
    <s v="R1012"/>
  </r>
  <r>
    <s v="ID1790"/>
    <s v=" Mr"/>
    <s v="Maroevic"/>
    <s v="  Janez"/>
    <n v="31.57"/>
    <n v="6.15"/>
    <s v="No"/>
    <s v="No"/>
    <s v="No"/>
    <n v="1"/>
    <x v="1"/>
    <x v="0"/>
    <x v="1"/>
    <s v="10-Sep-1992"/>
    <n v="30"/>
    <n v="3"/>
    <n v="4837.58"/>
    <s v="tier - 3"/>
    <s v="tier - 2"/>
    <s v="R1013"/>
  </r>
  <r>
    <s v="ID1791"/>
    <s v=" Mr"/>
    <s v="Martin"/>
    <s v="  John I. Jr."/>
    <n v="33.18"/>
    <n v="5.22"/>
    <s v="No"/>
    <s v="yes"/>
    <s v="No"/>
    <n v="1"/>
    <x v="1"/>
    <x v="0"/>
    <x v="2"/>
    <s v="11-Dec-2000"/>
    <n v="22"/>
    <n v="0"/>
    <n v="4835.43"/>
    <s v="tier - 2"/>
    <s v="tier - 2"/>
    <s v="R1021"/>
  </r>
  <r>
    <s v="ID1792"/>
    <s v=" Ms"/>
    <s v="Schulz"/>
    <s v="  Heather"/>
    <n v="37"/>
    <n v="11.66"/>
    <s v="No"/>
    <s v="No"/>
    <s v="No"/>
    <n v="0"/>
    <x v="1"/>
    <x v="0"/>
    <x v="0"/>
    <s v="27-Jun-2002"/>
    <n v="20"/>
    <n v="5"/>
    <n v="4830.63"/>
    <s v="tier - 2"/>
    <s v="tier - 1"/>
    <s v="R1011"/>
  </r>
  <r>
    <s v="ID1793"/>
    <s v=" Mr"/>
    <s v="Capriolo"/>
    <s v="  Michael"/>
    <n v="18.905000000000001"/>
    <n v="4.91"/>
    <s v="yes"/>
    <s v="No"/>
    <s v="No"/>
    <n v="1"/>
    <x v="1"/>
    <x v="2"/>
    <x v="2"/>
    <s v="1-Dec-1995"/>
    <n v="27"/>
    <n v="3"/>
    <n v="4827.8999999999996"/>
    <s v="tier - 1"/>
    <s v="tier - 2"/>
    <s v="R1013"/>
  </r>
  <r>
    <s v="ID1794"/>
    <s v=" Ms"/>
    <s v="Borleis"/>
    <s v="  Kathleen"/>
    <n v="20.03"/>
    <n v="9.25"/>
    <s v="yes"/>
    <s v="No"/>
    <s v="No"/>
    <n v="0"/>
    <x v="1"/>
    <x v="2"/>
    <x v="0"/>
    <s v="3-Jul-1981"/>
    <n v="41"/>
    <n v="1"/>
    <n v="4827.1000000000004"/>
    <s v="tier - 2"/>
    <s v="tier - 1"/>
    <s v="R1013"/>
  </r>
  <r>
    <s v="ID1795"/>
    <s v=" Mr"/>
    <s v="Kramer"/>
    <s v="  Ryan M"/>
    <n v="16.7"/>
    <n v="11.48"/>
    <s v="No"/>
    <s v="No"/>
    <s v="No"/>
    <n v="0"/>
    <x v="1"/>
    <x v="3"/>
    <x v="0"/>
    <s v="3-Oct-1978"/>
    <n v="44"/>
    <n v="2"/>
    <n v="4812.34"/>
    <s v="tier - 2"/>
    <s v="tier - 3"/>
    <s v="R1013"/>
  </r>
  <r>
    <s v="ID1796"/>
    <s v=" Ms"/>
    <s v="Conrad"/>
    <s v="  Sara"/>
    <n v="39.82"/>
    <n v="6.06"/>
    <s v="No"/>
    <s v="No"/>
    <s v="No"/>
    <n v="0"/>
    <x v="1"/>
    <x v="0"/>
    <x v="1"/>
    <s v="16-Dec-1989"/>
    <n v="33"/>
    <n v="1"/>
    <n v="4795.66"/>
    <s v="tier - 2"/>
    <s v="tier - 1"/>
    <s v="R1013"/>
  </r>
  <r>
    <s v="ID1797"/>
    <s v=" Mr"/>
    <s v="Karakoyunlu"/>
    <s v="  Deniz"/>
    <n v="22.04"/>
    <n v="5.86"/>
    <s v="No"/>
    <s v="No"/>
    <s v="No"/>
    <n v="1"/>
    <x v="1"/>
    <x v="2"/>
    <x v="1"/>
    <s v="22-Jun-1987"/>
    <n v="35"/>
    <n v="3"/>
    <n v="4787.42"/>
    <s v="tier - 2"/>
    <s v="tier - 3"/>
    <s v="R1013"/>
  </r>
  <r>
    <s v="ID1798"/>
    <s v=" Ms"/>
    <s v="Desrosiers"/>
    <s v="  Shannon L."/>
    <n v="28.27"/>
    <n v="5.33"/>
    <s v="No"/>
    <s v="No"/>
    <s v="No"/>
    <n v="0"/>
    <x v="1"/>
    <x v="1"/>
    <x v="2"/>
    <s v="9-Dec-1989"/>
    <n v="33"/>
    <n v="1"/>
    <n v="4779.6000000000004"/>
    <s v="tier - 2"/>
    <s v="tier - 3"/>
    <s v="R1013"/>
  </r>
  <r>
    <s v="ID1799"/>
    <s v=" Ms"/>
    <s v="O'Mara"/>
    <s v="  Kaitlin M."/>
    <n v="18.5"/>
    <n v="5.33"/>
    <s v="No"/>
    <s v="No"/>
    <s v="No"/>
    <n v="0"/>
    <x v="1"/>
    <x v="3"/>
    <x v="2"/>
    <s v="1-Aug-1989"/>
    <n v="33"/>
    <n v="1"/>
    <n v="4766.0200000000004"/>
    <s v="tier - 2"/>
    <s v="tier - 3"/>
    <s v="R1011"/>
  </r>
  <r>
    <s v="ID1800"/>
    <s v=" Mr"/>
    <s v="Shabot Marcos"/>
    <s v="  Alfredo"/>
    <n v="38.6"/>
    <n v="6.02"/>
    <s v="No"/>
    <s v="No"/>
    <s v="No"/>
    <n v="1"/>
    <x v="1"/>
    <x v="0"/>
    <x v="1"/>
    <s v="27-Sep-1987"/>
    <n v="35"/>
    <n v="1"/>
    <n v="4762.33"/>
    <s v="tier - 3"/>
    <s v="tier - 3"/>
    <s v="R1011"/>
  </r>
  <r>
    <s v="ID1801"/>
    <s v=" Ms"/>
    <s v="Comment"/>
    <s v="  Kristen"/>
    <n v="43.12"/>
    <n v="6.25"/>
    <s v="No"/>
    <s v="No"/>
    <s v="No"/>
    <n v="1"/>
    <x v="1"/>
    <x v="0"/>
    <x v="1"/>
    <s v="16-Aug-1992"/>
    <n v="30"/>
    <n v="2"/>
    <n v="4753.6400000000003"/>
    <s v="tier - 2"/>
    <s v="tier - 3"/>
    <s v="R1013"/>
  </r>
  <r>
    <s v="ID1802"/>
    <s v=" Mr"/>
    <s v="Moss"/>
    <s v="  Daniel"/>
    <n v="30.5"/>
    <n v="4.8099999999999996"/>
    <s v="No"/>
    <s v="No"/>
    <s v="No"/>
    <n v="1"/>
    <x v="1"/>
    <x v="0"/>
    <x v="2"/>
    <s v="22-Nov-1987"/>
    <n v="35"/>
    <n v="1"/>
    <n v="4751.07"/>
    <s v="tier - 3"/>
    <s v="tier - 1"/>
    <s v="R1011"/>
  </r>
  <r>
    <s v="ID1803"/>
    <s v=" Mr"/>
    <s v="Guzman"/>
    <s v="  Jonathan"/>
    <n v="27.61"/>
    <n v="4.5999999999999996"/>
    <s v="No"/>
    <s v="No"/>
    <s v="No"/>
    <n v="1"/>
    <x v="1"/>
    <x v="1"/>
    <x v="2"/>
    <s v="2-Sep-1987"/>
    <n v="35"/>
    <n v="1"/>
    <n v="4747.05"/>
    <s v="tier - 2"/>
    <s v="tier - 2"/>
    <s v="R1013"/>
  </r>
  <r>
    <s v="ID1804"/>
    <s v=" Mr"/>
    <s v="Cox"/>
    <s v="  Troy"/>
    <n v="27.1"/>
    <n v="5.08"/>
    <s v="No"/>
    <s v="No"/>
    <s v="No"/>
    <n v="1"/>
    <x v="1"/>
    <x v="1"/>
    <x v="2"/>
    <s v="5-Jun-1987"/>
    <n v="36"/>
    <n v="1"/>
    <n v="4746.34"/>
    <s v="tier - 2"/>
    <s v="tier - 2"/>
    <s v="R1011"/>
  </r>
  <r>
    <s v="ID1805"/>
    <s v=" Mr"/>
    <s v="Clash"/>
    <s v="  Daniel C"/>
    <n v="35.93"/>
    <n v="5.43"/>
    <s v="No"/>
    <s v="yes"/>
    <s v="No"/>
    <n v="1"/>
    <x v="1"/>
    <x v="0"/>
    <x v="2"/>
    <s v="24-Nov-2004"/>
    <n v="18"/>
    <n v="0"/>
    <n v="4740.78"/>
    <s v="tier - 2"/>
    <s v="tier - 3"/>
    <s v="R1021"/>
  </r>
  <r>
    <s v="ID1806"/>
    <s v=" Ms"/>
    <s v="Blankenship"/>
    <s v="  Lauren"/>
    <n v="32.68"/>
    <n v="5.44"/>
    <s v="No"/>
    <s v="No"/>
    <s v="No"/>
    <n v="0"/>
    <x v="1"/>
    <x v="0"/>
    <x v="2"/>
    <s v="12-Oct-1991"/>
    <n v="31"/>
    <n v="1"/>
    <n v="4738.2700000000004"/>
    <s v="tier - 2"/>
    <s v="tier - 3"/>
    <s v="R1012"/>
  </r>
  <r>
    <s v="ID1807"/>
    <s v=" Ms"/>
    <s v="Lloyd"/>
    <s v="  Jennefer"/>
    <n v="20.74"/>
    <n v="11.69"/>
    <s v="yes"/>
    <s v="No"/>
    <s v="No"/>
    <n v="1"/>
    <x v="1"/>
    <x v="2"/>
    <x v="0"/>
    <s v="5-Sep-1986"/>
    <n v="36"/>
    <n v="3"/>
    <n v="4734.6400000000003"/>
    <s v="tier - 2"/>
    <s v="tier - 1"/>
    <s v="R1013"/>
  </r>
  <r>
    <s v="ID1808"/>
    <s v=" Ms"/>
    <s v="Kong"/>
    <s v="  Tracey L."/>
    <n v="15.57"/>
    <n v="6.07"/>
    <s v="No"/>
    <s v="No"/>
    <s v="No"/>
    <n v="0"/>
    <x v="1"/>
    <x v="3"/>
    <x v="1"/>
    <s v="2-Jul-1980"/>
    <n v="42"/>
    <n v="2"/>
    <n v="4728.71"/>
    <s v="tier - 2"/>
    <s v="tier - 3"/>
    <s v="R1012"/>
  </r>
  <r>
    <s v="ID1809"/>
    <s v=" Ms"/>
    <s v="Benson"/>
    <s v="  Ashley"/>
    <n v="23.844999999999999"/>
    <n v="4.3600000000000003"/>
    <s v="No"/>
    <s v="No"/>
    <s v="No"/>
    <n v="0"/>
    <x v="1"/>
    <x v="2"/>
    <x v="2"/>
    <s v="12-Aug-1994"/>
    <n v="28"/>
    <n v="2"/>
    <n v="4719.74"/>
    <s v="tier - 2"/>
    <s v="tier - 1"/>
    <s v="R1012"/>
  </r>
  <r>
    <s v="ID1810"/>
    <s v=" Ms"/>
    <s v="Huntington"/>
    <s v="  Cindy"/>
    <n v="22.895"/>
    <n v="5.24"/>
    <s v="No"/>
    <s v="No"/>
    <s v="No"/>
    <n v="1"/>
    <x v="1"/>
    <x v="2"/>
    <x v="2"/>
    <s v="28-Sep-1992"/>
    <n v="30"/>
    <n v="1"/>
    <n v="4719.5200000000004"/>
    <s v="tier - 2"/>
    <s v="tier - 2"/>
    <s v="R1024"/>
  </r>
  <r>
    <s v="ID1811"/>
    <s v=" Ms"/>
    <s v="Kendall"/>
    <s v="  Esther"/>
    <n v="21.945"/>
    <n v="5.37"/>
    <s v="No"/>
    <s v="No"/>
    <s v="No"/>
    <n v="1"/>
    <x v="1"/>
    <x v="2"/>
    <x v="2"/>
    <s v="9-Oct-1992"/>
    <n v="30"/>
    <n v="1"/>
    <n v="4718.2"/>
    <s v="tier - 2"/>
    <s v="tier - 3"/>
    <s v="R1024"/>
  </r>
  <r>
    <s v="ID1812"/>
    <s v=" Ms"/>
    <s v="Gast"/>
    <s v="  Jackie"/>
    <n v="19.47"/>
    <n v="6.6"/>
    <s v="yes"/>
    <s v="No"/>
    <s v="No"/>
    <n v="0"/>
    <x v="1"/>
    <x v="2"/>
    <x v="0"/>
    <s v="12-Aug-1981"/>
    <n v="41"/>
    <n v="1"/>
    <n v="4712.12"/>
    <s v="tier - 2"/>
    <s v="tier - 3"/>
    <s v="R1011"/>
  </r>
  <r>
    <s v="ID1813"/>
    <s v=" Mr"/>
    <s v="Scanlin"/>
    <s v="  Timothy P."/>
    <n v="15.61"/>
    <n v="5.77"/>
    <s v="No"/>
    <s v="No"/>
    <s v="No"/>
    <n v="0"/>
    <x v="1"/>
    <x v="3"/>
    <x v="1"/>
    <s v="4-Dec-1977"/>
    <n v="45"/>
    <n v="2"/>
    <n v="4699.47"/>
    <s v="tier - 2"/>
    <s v="tier - 3"/>
    <s v="R1013"/>
  </r>
  <r>
    <s v="ID1814"/>
    <s v=" Ms"/>
    <s v="Philbrook"/>
    <s v="  Lauren"/>
    <n v="28.6"/>
    <n v="6.08"/>
    <s v="No"/>
    <s v="No"/>
    <s v="Yes"/>
    <n v="1"/>
    <x v="1"/>
    <x v="1"/>
    <x v="1"/>
    <s v="22-Jun-2003"/>
    <n v="19"/>
    <n v="5"/>
    <n v="4687.8"/>
    <s v="tier - 2"/>
    <s v="tier - 3"/>
    <s v="R1011"/>
  </r>
  <r>
    <s v="ID1815"/>
    <s v=" Mr"/>
    <s v="Cowan"/>
    <s v="  Benjamin"/>
    <n v="46.53"/>
    <n v="4.16"/>
    <s v="No"/>
    <s v="No"/>
    <s v="No"/>
    <n v="0"/>
    <x v="1"/>
    <x v="0"/>
    <x v="2"/>
    <s v="4-Sep-1990"/>
    <n v="32"/>
    <n v="2"/>
    <n v="4686.3900000000003"/>
    <s v="tier - 3"/>
    <s v="tier - 3"/>
    <s v="R1013"/>
  </r>
  <r>
    <s v="ID1816"/>
    <s v=" Mr"/>
    <s v="Sousa"/>
    <s v="  Hugo M"/>
    <n v="34.99"/>
    <n v="5.0999999999999996"/>
    <s v="No"/>
    <s v="No"/>
    <s v="Yes"/>
    <n v="1"/>
    <x v="1"/>
    <x v="0"/>
    <x v="2"/>
    <s v="4-Oct-2003"/>
    <n v="19"/>
    <n v="0"/>
    <n v="4678.8"/>
    <s v="tier - 2"/>
    <s v="tier - 1"/>
    <s v="R1021"/>
  </r>
  <r>
    <s v="ID1817"/>
    <s v=" Mr"/>
    <s v="Stanton"/>
    <s v="  Daniel J. Jr."/>
    <n v="17.05"/>
    <n v="5.3"/>
    <s v="No"/>
    <s v="No"/>
    <s v="Yes"/>
    <n v="1"/>
    <x v="1"/>
    <x v="3"/>
    <x v="2"/>
    <s v="18-Oct-1979"/>
    <n v="43"/>
    <n v="2"/>
    <n v="4674.2"/>
    <s v="tier - 2"/>
    <s v="tier - 1"/>
    <s v="R1013"/>
  </r>
  <r>
    <s v="ID1818"/>
    <s v=" Mr"/>
    <s v="Mollak"/>
    <s v="  Justin R"/>
    <n v="37.18"/>
    <n v="4.9000000000000004"/>
    <s v="No"/>
    <s v="No"/>
    <s v="No"/>
    <n v="0"/>
    <x v="1"/>
    <x v="0"/>
    <x v="2"/>
    <s v="13-Jul-1990"/>
    <n v="32"/>
    <n v="2"/>
    <n v="4673.3900000000003"/>
    <s v="tier - 2"/>
    <s v="tier - 1"/>
    <s v="R1013"/>
  </r>
  <r>
    <s v="ID1819"/>
    <s v=" Mr"/>
    <s v="Bell"/>
    <s v="  Colin"/>
    <n v="35.200000000000003"/>
    <n v="5.55"/>
    <s v="No"/>
    <s v="No"/>
    <s v="No"/>
    <n v="0"/>
    <x v="1"/>
    <x v="0"/>
    <x v="2"/>
    <s v="26-Sep-1990"/>
    <n v="32"/>
    <n v="2"/>
    <n v="4670.6400000000003"/>
    <s v="tier - 2"/>
    <s v="tier - 2"/>
    <s v="R1011"/>
  </r>
  <r>
    <s v="ID1820"/>
    <s v=" Mr"/>
    <s v="Weston"/>
    <s v="  Rob"/>
    <n v="37.335000000000001"/>
    <n v="4.95"/>
    <s v="No"/>
    <s v="No"/>
    <s v="No"/>
    <n v="0"/>
    <x v="1"/>
    <x v="0"/>
    <x v="2"/>
    <s v="5-Aug-1990"/>
    <n v="32"/>
    <n v="1"/>
    <n v="4667.6099999999997"/>
    <s v="tier - 3"/>
    <s v="tier - 3"/>
    <s v="R1016"/>
  </r>
  <r>
    <s v="ID1821"/>
    <s v=" Mr"/>
    <s v="Rabuzzi"/>
    <s v="  Patrick"/>
    <n v="27.265000000000001"/>
    <n v="6.46"/>
    <s v="yes"/>
    <s v="No"/>
    <s v="No"/>
    <n v="0"/>
    <x v="1"/>
    <x v="1"/>
    <x v="1"/>
    <s v="25-Oct-1996"/>
    <n v="26"/>
    <n v="3"/>
    <n v="4661.29"/>
    <s v="tier - 2"/>
    <s v="tier - 1"/>
    <s v="R1017"/>
  </r>
  <r>
    <s v="ID1822"/>
    <s v=" Mr"/>
    <s v="Hendrix"/>
    <s v="  Austin D"/>
    <n v="30.8"/>
    <n v="4.9000000000000004"/>
    <s v="yes"/>
    <s v="No"/>
    <s v="No"/>
    <n v="0"/>
    <x v="1"/>
    <x v="0"/>
    <x v="2"/>
    <s v="22-Jun-1985"/>
    <n v="37"/>
    <n v="0"/>
    <n v="4646.76"/>
    <s v="tier - 1"/>
    <s v="tier - 1"/>
    <s v="R1011"/>
  </r>
  <r>
    <s v="ID1823"/>
    <s v=" Ms"/>
    <s v="Van Nielen"/>
    <s v="  Brittany"/>
    <n v="30.21"/>
    <n v="5.21"/>
    <s v="No"/>
    <s v="No"/>
    <s v="No"/>
    <n v="1"/>
    <x v="1"/>
    <x v="0"/>
    <x v="2"/>
    <s v="29-Jun-1998"/>
    <n v="24"/>
    <n v="3"/>
    <n v="4618.08"/>
    <s v="tier - 2"/>
    <s v="tier - 1"/>
    <s v="R1012"/>
  </r>
  <r>
    <s v="ID1824"/>
    <s v=" Mr"/>
    <s v="Blanton"/>
    <s v="  Matthew T"/>
    <n v="35.340000000000003"/>
    <n v="4.13"/>
    <s v="No"/>
    <s v="yes"/>
    <s v="No"/>
    <n v="1"/>
    <x v="1"/>
    <x v="0"/>
    <x v="2"/>
    <s v="2-Jul-2000"/>
    <n v="22"/>
    <n v="0"/>
    <n v="4608.03"/>
    <s v="tier - 2"/>
    <s v="tier - 3"/>
    <s v="R1011"/>
  </r>
  <r>
    <s v="ID1825"/>
    <s v=" Ms"/>
    <s v="Schout"/>
    <s v="  Becky G."/>
    <n v="26.695"/>
    <n v="5.28"/>
    <s v="No"/>
    <s v="No"/>
    <s v="No"/>
    <n v="0"/>
    <x v="1"/>
    <x v="1"/>
    <x v="2"/>
    <s v="18-Sep-1989"/>
    <n v="33"/>
    <n v="0"/>
    <n v="4571.41"/>
    <s v="tier - 2"/>
    <s v="tier - 2"/>
    <s v="R1012"/>
  </r>
  <r>
    <s v="ID1826"/>
    <s v=" Ms"/>
    <s v="Schmaltz"/>
    <s v="  Virginie"/>
    <n v="29.355"/>
    <n v="4.68"/>
    <s v="yes"/>
    <s v="No"/>
    <s v="No"/>
    <n v="0"/>
    <x v="1"/>
    <x v="1"/>
    <x v="2"/>
    <s v="25-Dec-1996"/>
    <n v="26"/>
    <n v="2"/>
    <n v="4564.1899999999996"/>
    <s v="tier - 2"/>
    <s v="tier - 2"/>
    <s v="R1024"/>
  </r>
  <r>
    <s v="ID1827"/>
    <s v=" Ms"/>
    <s v="Eagen"/>
    <s v="  Allison A"/>
    <n v="29.59"/>
    <n v="4.0599999999999996"/>
    <s v="No"/>
    <s v="No"/>
    <s v="No"/>
    <n v="0"/>
    <x v="1"/>
    <x v="1"/>
    <x v="2"/>
    <s v="20-Sep-1990"/>
    <n v="32"/>
    <n v="1"/>
    <n v="4562.84"/>
    <s v="tier - 2"/>
    <s v="tier - 2"/>
    <s v="R1013"/>
  </r>
  <r>
    <s v="ID1828"/>
    <s v=" Ms"/>
    <s v="Rotramel"/>
    <s v="  Julie"/>
    <n v="31.35"/>
    <n v="4.2"/>
    <s v="No"/>
    <s v="yes"/>
    <s v="No"/>
    <n v="1"/>
    <x v="1"/>
    <x v="0"/>
    <x v="2"/>
    <s v="22-Dec-2004"/>
    <n v="18"/>
    <n v="4"/>
    <n v="4561.1899999999996"/>
    <s v="tier - 2"/>
    <s v="tier - 2"/>
    <s v="R1024"/>
  </r>
  <r>
    <s v="ID1829"/>
    <s v=" Ms"/>
    <s v="Prevost"/>
    <s v="  Katherine"/>
    <n v="20.52"/>
    <n v="4.83"/>
    <s v="No"/>
    <s v="No"/>
    <s v="No"/>
    <n v="0"/>
    <x v="1"/>
    <x v="2"/>
    <x v="2"/>
    <s v="17-Nov-1990"/>
    <n v="32"/>
    <n v="0"/>
    <n v="4544.2299999999996"/>
    <s v="tier - 2"/>
    <s v="tier - 1"/>
    <s v="R1024"/>
  </r>
  <r>
    <s v="ID1830"/>
    <s v=" Mr"/>
    <s v="Boyd"/>
    <s v="  Caleb"/>
    <n v="42.9"/>
    <n v="4.87"/>
    <s v="yes"/>
    <s v="No"/>
    <s v="No"/>
    <n v="1"/>
    <x v="1"/>
    <x v="0"/>
    <x v="2"/>
    <s v="13-Jun-1988"/>
    <n v="34"/>
    <n v="1"/>
    <n v="4536.26"/>
    <s v="tier - 2"/>
    <s v="tier - 2"/>
    <s v="R1011"/>
  </r>
  <r>
    <s v="ID1831"/>
    <s v=" Ms"/>
    <s v="Dawes"/>
    <s v="  Jaime"/>
    <n v="24.6"/>
    <n v="5.86"/>
    <s v="No"/>
    <s v="No"/>
    <s v="Yes"/>
    <n v="1"/>
    <x v="1"/>
    <x v="2"/>
    <x v="1"/>
    <s v="29-Jun-1993"/>
    <n v="29"/>
    <n v="2"/>
    <n v="4529.4799999999996"/>
    <s v="tier - 2"/>
    <s v="tier - 1"/>
    <s v="R1011"/>
  </r>
  <r>
    <s v="ID1832"/>
    <s v=" Ms"/>
    <s v="Jennings"/>
    <s v="  Hannah"/>
    <n v="28.405000000000001"/>
    <n v="4.12"/>
    <s v="No"/>
    <s v="No"/>
    <s v="No"/>
    <n v="1"/>
    <x v="1"/>
    <x v="1"/>
    <x v="2"/>
    <s v="13-Aug-1992"/>
    <n v="30"/>
    <n v="1"/>
    <n v="4527.18"/>
    <s v="tier - 2"/>
    <s v="tier - 2"/>
    <s v="R1012"/>
  </r>
  <r>
    <s v="ID1833"/>
    <s v=" Mr"/>
    <s v="Nyambaso"/>
    <s v="  Zachariah"/>
    <n v="34.674999999999997"/>
    <n v="5.71"/>
    <s v="yes"/>
    <s v="No"/>
    <s v="No"/>
    <n v="1"/>
    <x v="1"/>
    <x v="0"/>
    <x v="1"/>
    <s v="21-Dec-1988"/>
    <n v="34"/>
    <n v="0"/>
    <n v="4518.83"/>
    <s v="tier - 2"/>
    <s v="tier - 2"/>
    <s v="R1017"/>
  </r>
  <r>
    <s v="ID1834"/>
    <s v=" Ms"/>
    <s v="Shaffer"/>
    <s v="  Patricia A"/>
    <n v="18.850000000000001"/>
    <n v="6.03"/>
    <s v="No"/>
    <s v="No"/>
    <s v="No"/>
    <n v="1"/>
    <x v="1"/>
    <x v="2"/>
    <x v="1"/>
    <s v="5-Dec-1987"/>
    <n v="35"/>
    <n v="3"/>
    <n v="4518.7700000000004"/>
    <s v="tier - 2"/>
    <s v="tier - 3"/>
    <s v="R1012"/>
  </r>
  <r>
    <s v="ID1835"/>
    <s v=" Mrs"/>
    <s v="Corkum"/>
    <s v="  Elizabeth A."/>
    <n v="34.130000000000003"/>
    <n v="5.65"/>
    <s v="No"/>
    <s v="No"/>
    <s v="Yes"/>
    <n v="1"/>
    <x v="1"/>
    <x v="0"/>
    <x v="2"/>
    <s v="2-Oct-2003"/>
    <n v="19"/>
    <n v="0"/>
    <n v="4518.3999999999996"/>
    <s v="tier - 2"/>
    <s v="tier - 3"/>
    <s v="R1026"/>
  </r>
  <r>
    <s v="ID1836"/>
    <s v=" Mr"/>
    <s v="Pedersen"/>
    <s v="  Benjamin"/>
    <n v="17.34"/>
    <n v="5.05"/>
    <s v="No"/>
    <s v="No"/>
    <s v="No"/>
    <n v="0"/>
    <x v="1"/>
    <x v="3"/>
    <x v="2"/>
    <s v="16-Jun-1980"/>
    <n v="42"/>
    <n v="2"/>
    <n v="4515.71"/>
    <s v="tier - 2"/>
    <s v="tier - 3"/>
    <s v="R1013"/>
  </r>
  <r>
    <s v="ID1837"/>
    <s v=" Mr"/>
    <s v="Melo"/>
    <s v="  Breno"/>
    <n v="17.440000000000001"/>
    <n v="6.26"/>
    <s v="No"/>
    <s v="No"/>
    <s v="No"/>
    <n v="0"/>
    <x v="1"/>
    <x v="3"/>
    <x v="1"/>
    <s v="27-Sep-1982"/>
    <n v="40"/>
    <n v="3"/>
    <n v="4511.41"/>
    <s v="tier - 2"/>
    <s v="tier - 3"/>
    <s v="R1013"/>
  </r>
  <r>
    <s v="ID1838"/>
    <s v=" Mr"/>
    <s v="Sakamoto"/>
    <s v="  Takaya"/>
    <n v="33.659999999999997"/>
    <n v="4.08"/>
    <s v="yes"/>
    <s v="No"/>
    <s v="Yes"/>
    <n v="1"/>
    <x v="1"/>
    <x v="0"/>
    <x v="2"/>
    <s v="13-Oct-1997"/>
    <n v="25"/>
    <n v="4"/>
    <n v="4504.66"/>
    <s v="tier - 1"/>
    <s v="tier - 2"/>
    <s v="R1013"/>
  </r>
  <r>
    <s v="ID1839"/>
    <s v=" Mr"/>
    <s v="McMahon"/>
    <s v="  Thomas IV"/>
    <n v="21.375"/>
    <n v="6.19"/>
    <s v="yes"/>
    <s v="No"/>
    <s v="No"/>
    <n v="1"/>
    <x v="1"/>
    <x v="2"/>
    <x v="1"/>
    <s v="26-Jun-1988"/>
    <n v="34"/>
    <n v="0"/>
    <n v="4500.34"/>
    <s v="tier - 2"/>
    <s v="tier - 1"/>
    <s v="R1017"/>
  </r>
  <r>
    <s v="ID1840"/>
    <s v=" Mr"/>
    <s v="Harris"/>
    <s v="  Bradley E"/>
    <n v="27.14"/>
    <n v="6.01"/>
    <s v="No"/>
    <s v="No"/>
    <s v="No"/>
    <n v="1"/>
    <x v="1"/>
    <x v="1"/>
    <x v="1"/>
    <s v="12-Jul-1992"/>
    <n v="30"/>
    <n v="0"/>
    <n v="4488.58"/>
    <s v="tier - 2"/>
    <s v="tier - 3"/>
    <s v="R1012"/>
  </r>
  <r>
    <s v="ID1841"/>
    <s v=" Ms"/>
    <s v="Lombardo"/>
    <s v="  Megan"/>
    <n v="35.78"/>
    <n v="6.07"/>
    <s v="No"/>
    <s v="yes"/>
    <s v="No"/>
    <n v="1"/>
    <x v="1"/>
    <x v="0"/>
    <x v="1"/>
    <s v="18-Jul-2004"/>
    <n v="18"/>
    <n v="0"/>
    <n v="4468.25"/>
    <s v="tier - 2"/>
    <s v="tier - 2"/>
    <s v="R1012"/>
  </r>
  <r>
    <s v="ID1842"/>
    <s v=" Ms"/>
    <s v="Bode"/>
    <s v="  Ruby J"/>
    <n v="34.96"/>
    <n v="5.63"/>
    <s v="No"/>
    <s v="No"/>
    <s v="No"/>
    <n v="0"/>
    <x v="1"/>
    <x v="0"/>
    <x v="2"/>
    <s v="20-Nov-1999"/>
    <n v="23"/>
    <n v="3"/>
    <n v="4466.62"/>
    <s v="tier - 2"/>
    <s v="tier - 2"/>
    <s v="R1012"/>
  </r>
  <r>
    <s v="ID1843"/>
    <s v=" Mr"/>
    <s v="Johnson"/>
    <s v="  Bart"/>
    <n v="38.39"/>
    <n v="6.05"/>
    <s v="No"/>
    <s v="No"/>
    <s v="No"/>
    <n v="0"/>
    <x v="1"/>
    <x v="0"/>
    <x v="1"/>
    <s v="4-Jul-1991"/>
    <n v="31"/>
    <n v="2"/>
    <n v="4463.21"/>
    <s v="tier - 3"/>
    <s v="tier - 3"/>
    <s v="R1013"/>
  </r>
  <r>
    <s v="ID1844"/>
    <s v=" Mr"/>
    <s v="Norcross"/>
    <s v="  Robert A."/>
    <n v="33.82"/>
    <n v="4.6500000000000004"/>
    <s v="No"/>
    <s v="No"/>
    <s v="No"/>
    <n v="0"/>
    <x v="1"/>
    <x v="0"/>
    <x v="2"/>
    <s v="15-Jul-1990"/>
    <n v="32"/>
    <n v="1"/>
    <n v="4462.72"/>
    <s v="tier - 2"/>
    <s v="tier - 3"/>
    <s v="R1012"/>
  </r>
  <r>
    <s v="ID1845"/>
    <s v=" Mr"/>
    <s v="Lazrus"/>
    <s v="  Adam"/>
    <n v="27.835000000000001"/>
    <n v="5.37"/>
    <s v="No"/>
    <s v="No"/>
    <s v="No"/>
    <n v="0"/>
    <x v="1"/>
    <x v="1"/>
    <x v="2"/>
    <s v="8-Aug-1990"/>
    <n v="32"/>
    <n v="1"/>
    <n v="4454.3999999999996"/>
    <s v="tier - 2"/>
    <s v="tier - 3"/>
    <s v="R1012"/>
  </r>
  <r>
    <s v="ID1846"/>
    <s v=" Mr"/>
    <s v="Tsegay"/>
    <s v="  Yemane Adhane"/>
    <n v="33"/>
    <n v="5.39"/>
    <s v="No"/>
    <s v="No"/>
    <s v="No"/>
    <n v="0"/>
    <x v="1"/>
    <x v="0"/>
    <x v="2"/>
    <s v="28-Jun-1994"/>
    <n v="28"/>
    <n v="3"/>
    <n v="4449.46"/>
    <s v="tier - 1"/>
    <s v="tier - 2"/>
    <s v="R1013"/>
  </r>
  <r>
    <s v="ID1847"/>
    <s v=" Mr"/>
    <s v="Schneider"/>
    <s v="  Jesse A."/>
    <n v="26.885000000000002"/>
    <n v="5.86"/>
    <s v="No"/>
    <s v="No"/>
    <s v="No"/>
    <n v="0"/>
    <x v="1"/>
    <x v="1"/>
    <x v="1"/>
    <s v="3-Sep-1991"/>
    <n v="31"/>
    <n v="1"/>
    <n v="4441.21"/>
    <s v="tier - 1"/>
    <s v="tier - 2"/>
    <s v="R1014"/>
  </r>
  <r>
    <s v="ID1848"/>
    <s v=" Mr"/>
    <s v="Loreto"/>
    <s v="  Bird"/>
    <n v="29.26"/>
    <n v="4.4400000000000004"/>
    <s v="No"/>
    <s v="No"/>
    <s v="No"/>
    <n v="0"/>
    <x v="1"/>
    <x v="1"/>
    <x v="2"/>
    <s v="24-Oct-1994"/>
    <n v="28"/>
    <n v="2"/>
    <n v="4438.26"/>
    <s v="tier - 2"/>
    <s v="tier - 3"/>
    <s v="R1017"/>
  </r>
  <r>
    <s v="ID1849"/>
    <s v=" Mr"/>
    <s v="Callahan"/>
    <s v="  Patrick M."/>
    <n v="26.98"/>
    <n v="4.41"/>
    <s v="No"/>
    <s v="No"/>
    <s v="No"/>
    <n v="0"/>
    <x v="1"/>
    <x v="1"/>
    <x v="2"/>
    <s v="8-Oct-1994"/>
    <n v="28"/>
    <n v="2"/>
    <n v="4435.09"/>
    <s v="tier - 3"/>
    <s v="tier - 2"/>
    <s v="R1016"/>
  </r>
  <r>
    <s v="ID1850"/>
    <s v=" Mr"/>
    <s v="Timko"/>
    <s v="  Kyle"/>
    <n v="32.11"/>
    <n v="5.19"/>
    <s v="No"/>
    <s v="No"/>
    <s v="Yes"/>
    <n v="1"/>
    <x v="1"/>
    <x v="0"/>
    <x v="2"/>
    <s v="23-Dec-1993"/>
    <n v="29"/>
    <n v="2"/>
    <n v="4433.92"/>
    <s v="tier - 2"/>
    <s v="tier - 2"/>
    <s v="R1012"/>
  </r>
  <r>
    <s v="ID1851"/>
    <s v=" Mr"/>
    <s v="Achatz"/>
    <s v="  Ryan"/>
    <n v="31.73"/>
    <n v="5.16"/>
    <s v="No"/>
    <s v="No"/>
    <s v="Yes"/>
    <n v="1"/>
    <x v="1"/>
    <x v="0"/>
    <x v="2"/>
    <s v="4-Sep-1993"/>
    <n v="29"/>
    <n v="2"/>
    <n v="4433.3900000000003"/>
    <s v="tier - 2"/>
    <s v="tier - 3"/>
    <s v="R1012"/>
  </r>
  <r>
    <s v="ID1852"/>
    <s v=" Mr"/>
    <s v="Horwitz"/>
    <s v="  Yuri"/>
    <n v="22.515000000000001"/>
    <n v="4.24"/>
    <s v="No"/>
    <s v="No"/>
    <s v="No"/>
    <n v="0"/>
    <x v="1"/>
    <x v="2"/>
    <x v="2"/>
    <s v="29-Dec-1994"/>
    <n v="28"/>
    <n v="2"/>
    <n v="4428.8900000000003"/>
    <s v="tier - 3"/>
    <s v="tier - 1"/>
    <s v="R1017"/>
  </r>
  <r>
    <s v="ID1853"/>
    <s v=" Mr"/>
    <s v="Gordyan"/>
    <s v="  Ryan"/>
    <n v="25.9"/>
    <n v="5.45"/>
    <s v="No"/>
    <s v="No"/>
    <s v="No"/>
    <n v="1"/>
    <x v="1"/>
    <x v="1"/>
    <x v="2"/>
    <s v="15-Aug-1992"/>
    <n v="30"/>
    <n v="0"/>
    <n v="4420.95"/>
    <s v="tier - 2"/>
    <s v="tier - 3"/>
    <s v="R1020"/>
  </r>
  <r>
    <s v="ID1854"/>
    <s v=" Ms"/>
    <s v="Hetherington"/>
    <s v="  Debbie"/>
    <n v="27.72"/>
    <n v="5.03"/>
    <s v="yes"/>
    <s v="No"/>
    <s v="No"/>
    <n v="1"/>
    <x v="1"/>
    <x v="1"/>
    <x v="2"/>
    <s v="16-Sep-1988"/>
    <n v="34"/>
    <n v="0"/>
    <n v="4415.16"/>
    <s v="tier - 2"/>
    <s v="tier - 1"/>
    <s v="R1013"/>
  </r>
  <r>
    <s v="ID1855"/>
    <s v=" Mr"/>
    <s v="Thompson"/>
    <s v="  Mark D"/>
    <n v="31.5"/>
    <n v="9.6199999999999992"/>
    <s v="yes"/>
    <s v="No"/>
    <s v="No"/>
    <n v="1"/>
    <x v="1"/>
    <x v="0"/>
    <x v="0"/>
    <s v="13-Jul-1986"/>
    <n v="36"/>
    <n v="0"/>
    <n v="4402.2299999999996"/>
    <s v="tier - 2"/>
    <s v="tier - 2"/>
    <s v="R1011"/>
  </r>
  <r>
    <s v="ID1856"/>
    <s v=" Mr"/>
    <s v="Battoo"/>
    <s v="  Christopher"/>
    <n v="29.7"/>
    <n v="6.77"/>
    <s v="yes"/>
    <s v="No"/>
    <s v="No"/>
    <n v="1"/>
    <x v="1"/>
    <x v="1"/>
    <x v="0"/>
    <s v="11-Aug-1986"/>
    <n v="36"/>
    <n v="0"/>
    <n v="4399.7299999999996"/>
    <s v="tier - 3"/>
    <s v="tier - 2"/>
    <s v="R1013"/>
  </r>
  <r>
    <s v="ID1857"/>
    <s v=" Ms"/>
    <s v="Barker"/>
    <s v="  Daniell L"/>
    <n v="21.26"/>
    <n v="5.36"/>
    <s v="yes"/>
    <s v="No"/>
    <s v="No"/>
    <n v="1"/>
    <x v="1"/>
    <x v="2"/>
    <x v="2"/>
    <s v="18-Jul-1988"/>
    <n v="34"/>
    <n v="3"/>
    <n v="4397.3100000000004"/>
    <s v="tier - 2"/>
    <s v="tier - 2"/>
    <s v="R1013"/>
  </r>
  <r>
    <s v="ID1858"/>
    <s v=" Mr"/>
    <s v="Saarnilehto"/>
    <s v="  Janne"/>
    <n v="17.09"/>
    <n v="5.69"/>
    <s v="No"/>
    <s v="No"/>
    <s v="No"/>
    <n v="0"/>
    <x v="1"/>
    <x v="3"/>
    <x v="2"/>
    <s v="29-Jun-1982"/>
    <n v="40"/>
    <n v="3"/>
    <n v="4392.7"/>
    <s v="tier - 2"/>
    <s v="tier - 2"/>
    <s v="R1013"/>
  </r>
  <r>
    <s v="ID1859"/>
    <s v=" Ms"/>
    <s v="Morton"/>
    <s v="  Martina"/>
    <n v="24.3"/>
    <n v="4.9000000000000004"/>
    <s v="yes"/>
    <s v="No"/>
    <s v="Yes"/>
    <n v="1"/>
    <x v="1"/>
    <x v="2"/>
    <x v="2"/>
    <s v="29-Nov-1997"/>
    <n v="25"/>
    <n v="3"/>
    <n v="4391.6499999999996"/>
    <s v="tier - 2"/>
    <s v="tier - 2"/>
    <s v="R1011"/>
  </r>
  <r>
    <s v="ID1860"/>
    <s v=" Ms"/>
    <s v="Thomas"/>
    <s v="  Elizabeth L"/>
    <n v="29.734999999999999"/>
    <n v="5.78"/>
    <s v="No"/>
    <s v="No"/>
    <s v="No"/>
    <n v="0"/>
    <x v="1"/>
    <x v="1"/>
    <x v="1"/>
    <s v="28-Aug-1990"/>
    <n v="32"/>
    <n v="0"/>
    <n v="4357.04"/>
    <s v="tier - 2"/>
    <s v="tier - 3"/>
    <s v="R1012"/>
  </r>
  <r>
    <s v="ID1861"/>
    <s v=" Ms"/>
    <s v="Hillman"/>
    <s v="  Stephanie C."/>
    <n v="29.26"/>
    <n v="4.7"/>
    <s v="No"/>
    <s v="No"/>
    <s v="No"/>
    <n v="0"/>
    <x v="1"/>
    <x v="1"/>
    <x v="2"/>
    <s v="13-Sep-1991"/>
    <n v="31"/>
    <n v="1"/>
    <n v="4350.51"/>
    <s v="tier - 2"/>
    <s v="tier - 2"/>
    <s v="R1013"/>
  </r>
  <r>
    <s v="ID1862"/>
    <s v=" Ms"/>
    <s v="Edwards"/>
    <s v="  Katie"/>
    <n v="33"/>
    <n v="6.28"/>
    <s v="No"/>
    <s v="No"/>
    <s v="No"/>
    <n v="0"/>
    <x v="1"/>
    <x v="0"/>
    <x v="1"/>
    <s v="1-Nov-1994"/>
    <n v="28"/>
    <n v="2"/>
    <n v="4349.46"/>
    <s v="tier - 2"/>
    <s v="tier - 2"/>
    <s v="R1013"/>
  </r>
  <r>
    <s v="ID1863"/>
    <s v=" Ms"/>
    <s v="Bartel"/>
    <s v="  Callie"/>
    <n v="31.065000000000001"/>
    <n v="4.2300000000000004"/>
    <s v="No"/>
    <s v="No"/>
    <s v="No"/>
    <n v="0"/>
    <x v="1"/>
    <x v="0"/>
    <x v="2"/>
    <s v="1-Jun-1991"/>
    <n v="32"/>
    <n v="0"/>
    <n v="4347.0200000000004"/>
    <s v="tier - 2"/>
    <s v="tier - 1"/>
    <s v="R1024"/>
  </r>
  <r>
    <s v="ID1864"/>
    <s v=" Ms"/>
    <s v="Potekhina"/>
    <s v="  Inna"/>
    <n v="26.51"/>
    <n v="6.17"/>
    <s v="No"/>
    <s v="No"/>
    <s v="No"/>
    <n v="0"/>
    <x v="1"/>
    <x v="1"/>
    <x v="1"/>
    <s v="26-Oct-1994"/>
    <n v="28"/>
    <n v="2"/>
    <n v="4340.4399999999996"/>
    <s v="tier - 2"/>
    <s v="tier - 1"/>
    <s v="R1013"/>
  </r>
  <r>
    <s v="ID1865"/>
    <s v=" Ms"/>
    <s v="Kelly"/>
    <s v="  Mary K."/>
    <n v="28.88"/>
    <n v="4.96"/>
    <s v="No"/>
    <s v="No"/>
    <s v="No"/>
    <n v="0"/>
    <x v="1"/>
    <x v="1"/>
    <x v="2"/>
    <s v="2-Nov-1994"/>
    <n v="28"/>
    <n v="1"/>
    <n v="4337.74"/>
    <s v="tier - 2"/>
    <s v="tier - 1"/>
    <s v="R1024"/>
  </r>
  <r>
    <s v="ID1866"/>
    <s v=" Mr"/>
    <s v="Lapp"/>
    <s v="  Samuel M."/>
    <n v="35.814999999999998"/>
    <n v="5.1100000000000003"/>
    <s v="yes"/>
    <s v="No"/>
    <s v="No"/>
    <n v="1"/>
    <x v="1"/>
    <x v="0"/>
    <x v="2"/>
    <s v="19-Dec-1988"/>
    <n v="34"/>
    <n v="0"/>
    <n v="4320.41"/>
    <s v="tier - 2"/>
    <s v="tier - 1"/>
    <s v="R1012"/>
  </r>
  <r>
    <s v="ID1867"/>
    <s v=" Ms"/>
    <s v="Burke"/>
    <s v="  Kimberly"/>
    <n v="21.28"/>
    <n v="4.05"/>
    <s v="No"/>
    <s v="yes"/>
    <s v="No"/>
    <n v="1"/>
    <x v="1"/>
    <x v="2"/>
    <x v="2"/>
    <s v="25-Nov-2000"/>
    <n v="22"/>
    <n v="3"/>
    <n v="4296.2700000000004"/>
    <s v="tier - 2"/>
    <s v="tier - 3"/>
    <s v="R1012"/>
  </r>
  <r>
    <s v="ID1868"/>
    <s v=" Mr"/>
    <s v="Barry"/>
    <s v="  Tom J."/>
    <n v="33.81"/>
    <n v="6.49"/>
    <s v="No"/>
    <s v="No"/>
    <s v="Yes"/>
    <n v="1"/>
    <x v="1"/>
    <x v="0"/>
    <x v="1"/>
    <s v="8-Jun-2003"/>
    <n v="20"/>
    <n v="0"/>
    <n v="4278.55"/>
    <s v="tier - 2"/>
    <s v="tier - 1"/>
    <s v="R1021"/>
  </r>
  <r>
    <s v="ID1869"/>
    <s v=" Mr"/>
    <s v="McCormick"/>
    <s v="  Zachary"/>
    <n v="44.22"/>
    <n v="4.1900000000000004"/>
    <s v="No"/>
    <s v="No"/>
    <s v="No"/>
    <n v="1"/>
    <x v="1"/>
    <x v="0"/>
    <x v="2"/>
    <s v="18-Jun-1992"/>
    <n v="30"/>
    <n v="2"/>
    <n v="4266.17"/>
    <s v="tier - 3"/>
    <s v="tier - 2"/>
    <s v="R1013"/>
  </r>
  <r>
    <s v="ID1870"/>
    <s v=" Mr"/>
    <s v="McElroy"/>
    <s v="  Dane"/>
    <n v="15.46"/>
    <n v="4.99"/>
    <s v="yes"/>
    <s v="No"/>
    <s v="Yes"/>
    <n v="1"/>
    <x v="1"/>
    <x v="3"/>
    <x v="2"/>
    <s v="20-Nov-1983"/>
    <n v="39"/>
    <n v="3"/>
    <n v="4265.01"/>
    <s v="tier - 2"/>
    <s v="tier - 1"/>
    <s v="R1012"/>
  </r>
  <r>
    <s v="ID1871"/>
    <s v=" Mr"/>
    <s v="Coffed"/>
    <s v="  Dougie J"/>
    <n v="30.3"/>
    <n v="4.7699999999999996"/>
    <s v="yes"/>
    <s v="No"/>
    <s v="No"/>
    <n v="1"/>
    <x v="1"/>
    <x v="0"/>
    <x v="2"/>
    <s v="14-Oct-1995"/>
    <n v="27"/>
    <n v="3"/>
    <n v="4260.74"/>
    <s v="tier - 3"/>
    <s v="tier - 2"/>
    <s v="R1011"/>
  </r>
  <r>
    <s v="ID1872"/>
    <s v=" Mr"/>
    <s v="Estes"/>
    <s v="  Jeremiah H"/>
    <n v="16.670000000000002"/>
    <n v="5.46"/>
    <s v="No"/>
    <s v="No"/>
    <s v="No"/>
    <n v="0"/>
    <x v="1"/>
    <x v="3"/>
    <x v="2"/>
    <s v="16-Jun-1982"/>
    <n v="40"/>
    <n v="3"/>
    <n v="4250.24"/>
    <s v="tier - 2"/>
    <s v="tier - 3"/>
    <s v="R1013"/>
  </r>
  <r>
    <s v="ID1873"/>
    <s v=" Mr"/>
    <s v="Miles"/>
    <s v="  Ashley J."/>
    <n v="28.594999999999999"/>
    <n v="5.43"/>
    <s v="No"/>
    <s v="No"/>
    <s v="No"/>
    <n v="0"/>
    <x v="1"/>
    <x v="1"/>
    <x v="2"/>
    <s v="1-Dec-1991"/>
    <n v="31"/>
    <n v="1"/>
    <n v="4243.59"/>
    <s v="tier - 3"/>
    <s v="tier - 1"/>
    <s v="R1012"/>
  </r>
  <r>
    <s v="ID1874"/>
    <s v=" Mr"/>
    <s v="Zamore"/>
    <s v="  Turner J."/>
    <n v="25.934999999999999"/>
    <n v="4.29"/>
    <s v="No"/>
    <s v="No"/>
    <s v="No"/>
    <n v="0"/>
    <x v="1"/>
    <x v="1"/>
    <x v="2"/>
    <s v="3-Nov-1991"/>
    <n v="31"/>
    <n v="1"/>
    <n v="4239.8900000000003"/>
    <s v="tier - 2"/>
    <s v="tier - 2"/>
    <s v="R1012"/>
  </r>
  <r>
    <s v="ID1875"/>
    <s v=" Mr"/>
    <s v="Donaghy"/>
    <s v="  Roger"/>
    <n v="27.645"/>
    <n v="5.25"/>
    <s v="No"/>
    <s v="No"/>
    <s v="No"/>
    <n v="1"/>
    <x v="1"/>
    <x v="1"/>
    <x v="2"/>
    <s v="27-Jun-1992"/>
    <n v="30"/>
    <n v="1"/>
    <n v="4237.13"/>
    <s v="tier - 3"/>
    <s v="tier - 1"/>
    <s v="R1016"/>
  </r>
  <r>
    <s v="ID1876"/>
    <s v=" Ms"/>
    <s v="Kennedy"/>
    <s v="  Pamela"/>
    <n v="30.1"/>
    <n v="4.04"/>
    <s v="No"/>
    <s v="No"/>
    <s v="No"/>
    <n v="1"/>
    <x v="1"/>
    <x v="0"/>
    <x v="2"/>
    <s v="14-Dec-1998"/>
    <n v="24"/>
    <n v="3"/>
    <n v="4234.93"/>
    <s v="tier - 2"/>
    <s v="tier - 1"/>
    <s v="R1011"/>
  </r>
  <r>
    <s v="ID1877"/>
    <s v=" Ms"/>
    <s v="Fiorini"/>
    <s v="  Allison M."/>
    <n v="26.79"/>
    <n v="5"/>
    <s v="yes"/>
    <s v="No"/>
    <s v="Yes"/>
    <n v="1"/>
    <x v="1"/>
    <x v="1"/>
    <x v="2"/>
    <s v="6-Sep-1997"/>
    <n v="25"/>
    <n v="2"/>
    <n v="4189.1099999999997"/>
    <s v="tier - 2"/>
    <s v="tier - 2"/>
    <s v="R1012"/>
  </r>
  <r>
    <s v="ID1878"/>
    <s v=" Mrs"/>
    <s v="Alexander"/>
    <s v="  Katherine H."/>
    <n v="27.1"/>
    <n v="4.01"/>
    <s v="yes"/>
    <s v="No"/>
    <s v="No"/>
    <n v="1"/>
    <x v="1"/>
    <x v="1"/>
    <x v="2"/>
    <s v="3-Oct-1995"/>
    <n v="27"/>
    <n v="0"/>
    <n v="4188.7299999999996"/>
    <s v="tier - 2"/>
    <s v="tier - 2"/>
    <s v="R1025"/>
  </r>
  <r>
    <s v="ID1879"/>
    <s v=" Ms"/>
    <s v="Watkins"/>
    <s v="  Robin"/>
    <n v="24.31"/>
    <n v="5.4"/>
    <s v="No"/>
    <s v="No"/>
    <s v="No"/>
    <n v="0"/>
    <x v="1"/>
    <x v="2"/>
    <x v="2"/>
    <s v="25-Jun-1989"/>
    <n v="33"/>
    <n v="0"/>
    <n v="4185.1000000000004"/>
    <s v="tier - 2"/>
    <s v="tier - 3"/>
    <s v="R1013"/>
  </r>
  <r>
    <s v="ID1880"/>
    <s v=" Ms"/>
    <s v="Cassel"/>
    <s v="  Terri"/>
    <n v="15.53"/>
    <n v="5.81"/>
    <s v="No"/>
    <s v="No"/>
    <s v="No"/>
    <n v="1"/>
    <x v="1"/>
    <x v="3"/>
    <x v="1"/>
    <s v="16-Sep-1984"/>
    <n v="38"/>
    <n v="3"/>
    <n v="4163.21"/>
    <s v="tier - 2"/>
    <s v="tier - 2"/>
    <s v="R1012"/>
  </r>
  <r>
    <s v="ID1881"/>
    <s v=" Mr"/>
    <s v="Ferguson"/>
    <s v="  Eddie"/>
    <n v="30.7"/>
    <n v="5.82"/>
    <s v="No"/>
    <s v="No"/>
    <s v="No"/>
    <n v="1"/>
    <x v="1"/>
    <x v="0"/>
    <x v="1"/>
    <s v="26-Nov-1998"/>
    <n v="24"/>
    <n v="0"/>
    <n v="4154.97"/>
    <s v="tier - 2"/>
    <s v="tier - 1"/>
    <s v="R1012"/>
  </r>
  <r>
    <s v="ID1882"/>
    <s v=" Ms"/>
    <s v="O'Sullivan"/>
    <s v="  Pamela"/>
    <n v="33.33"/>
    <n v="4.82"/>
    <s v="No"/>
    <s v="No"/>
    <s v="No"/>
    <n v="1"/>
    <x v="1"/>
    <x v="0"/>
    <x v="2"/>
    <s v="4-Aug-1992"/>
    <n v="30"/>
    <n v="1"/>
    <n v="4151.03"/>
    <s v="tier - 2"/>
    <s v="tier - 2"/>
    <s v="R1013"/>
  </r>
  <r>
    <s v="ID1883"/>
    <s v=" Ms"/>
    <s v="Chepkirui"/>
    <s v="  Joyce"/>
    <n v="32.4"/>
    <n v="5.08"/>
    <s v="No"/>
    <s v="No"/>
    <s v="No"/>
    <n v="1"/>
    <x v="1"/>
    <x v="0"/>
    <x v="2"/>
    <s v="28-Jun-1992"/>
    <n v="30"/>
    <n v="1"/>
    <n v="4149.74"/>
    <s v="tier - 2"/>
    <s v="tier - 1"/>
    <s v="R1011"/>
  </r>
  <r>
    <s v="ID1884"/>
    <s v=" Ms"/>
    <s v="Gurney"/>
    <s v="  Alison W."/>
    <n v="27.93"/>
    <n v="5.59"/>
    <s v="No"/>
    <s v="No"/>
    <s v="No"/>
    <n v="1"/>
    <x v="1"/>
    <x v="1"/>
    <x v="2"/>
    <s v="18-Jun-1992"/>
    <n v="30"/>
    <n v="0"/>
    <n v="4137.5200000000004"/>
    <s v="tier - 2"/>
    <s v="tier - 3"/>
    <s v="R1024"/>
  </r>
  <r>
    <s v="ID1885"/>
    <s v=" Ms"/>
    <s v="Francis"/>
    <s v="  Tammara C"/>
    <n v="21.754999999999999"/>
    <n v="5.12"/>
    <s v="No"/>
    <s v="No"/>
    <s v="No"/>
    <n v="0"/>
    <x v="1"/>
    <x v="2"/>
    <x v="2"/>
    <s v="6-Aug-1991"/>
    <n v="31"/>
    <n v="0"/>
    <n v="4134.08"/>
    <s v="tier - 2"/>
    <s v="tier - 1"/>
    <s v="R1012"/>
  </r>
  <r>
    <s v="ID1886"/>
    <s v=" Ms"/>
    <s v="Gruca"/>
    <s v="  Dorota"/>
    <n v="25.934999999999999"/>
    <n v="4.95"/>
    <s v="No"/>
    <s v="No"/>
    <s v="No"/>
    <n v="0"/>
    <x v="1"/>
    <x v="1"/>
    <x v="2"/>
    <s v="21-Aug-1994"/>
    <n v="28"/>
    <n v="1"/>
    <n v="4133.6400000000003"/>
    <s v="tier - 2"/>
    <s v="tier - 3"/>
    <s v="R1012"/>
  </r>
  <r>
    <s v="ID1887"/>
    <s v=" Mr"/>
    <s v="Rojas Alvarez"/>
    <s v="  Jose Norberto Sr."/>
    <n v="31.5"/>
    <n v="6.16"/>
    <s v="No"/>
    <s v="No"/>
    <s v="No"/>
    <n v="0"/>
    <x v="1"/>
    <x v="0"/>
    <x v="1"/>
    <s v="14-Dec-1990"/>
    <n v="32"/>
    <n v="1"/>
    <n v="4076.5"/>
    <s v="tier - 2"/>
    <s v="tier - 3"/>
    <s v="R1011"/>
  </r>
  <r>
    <s v="ID1888"/>
    <s v=" Mr"/>
    <s v="Denton"/>
    <s v="  Peter"/>
    <n v="30.03"/>
    <n v="6.41"/>
    <s v="No"/>
    <s v="No"/>
    <s v="No"/>
    <n v="0"/>
    <x v="1"/>
    <x v="0"/>
    <x v="1"/>
    <s v="1-Dec-1990"/>
    <n v="32"/>
    <n v="1"/>
    <n v="4074.45"/>
    <s v="tier - 3"/>
    <s v="tier - 2"/>
    <s v="R1013"/>
  </r>
  <r>
    <s v="ID1889"/>
    <s v=" Mr"/>
    <s v="Mason"/>
    <s v="  Bryant"/>
    <n v="33.479999999999997"/>
    <n v="8.94"/>
    <s v="No"/>
    <s v="No"/>
    <s v="No"/>
    <n v="0"/>
    <x v="1"/>
    <x v="0"/>
    <x v="0"/>
    <s v="18-Oct-2002"/>
    <n v="20"/>
    <n v="0"/>
    <n v="4070.51"/>
    <s v="tier - 2"/>
    <s v="tier - 1"/>
    <s v="R1012"/>
  </r>
  <r>
    <s v="ID1890"/>
    <s v=" Ms"/>
    <s v="Trout"/>
    <s v="  Christina"/>
    <n v="16.510000000000002"/>
    <n v="4.42"/>
    <s v="yes"/>
    <s v="No"/>
    <s v="Yes"/>
    <n v="1"/>
    <x v="1"/>
    <x v="3"/>
    <x v="2"/>
    <s v="16-Sep-1983"/>
    <n v="39"/>
    <n v="3"/>
    <n v="4070.42"/>
    <s v="tier - 2"/>
    <s v="tier - 1"/>
    <s v="R1013"/>
  </r>
  <r>
    <s v="ID1891"/>
    <s v=" Mr"/>
    <s v="Gilbert"/>
    <s v="  John"/>
    <n v="33.155000000000001"/>
    <n v="5.3"/>
    <s v="yes"/>
    <s v="No"/>
    <s v="No"/>
    <n v="1"/>
    <x v="1"/>
    <x v="0"/>
    <x v="2"/>
    <s v="14-Sep-1995"/>
    <n v="27"/>
    <n v="2"/>
    <n v="4058.71"/>
    <s v="tier - 3"/>
    <s v="tier - 3"/>
    <s v="R1012"/>
  </r>
  <r>
    <s v="ID1892"/>
    <s v=" Mr"/>
    <s v="Chong"/>
    <s v="  Eduardo"/>
    <n v="37.29"/>
    <n v="4.6399999999999997"/>
    <s v="No"/>
    <s v="No"/>
    <s v="Yes"/>
    <n v="1"/>
    <x v="1"/>
    <x v="0"/>
    <x v="2"/>
    <s v="13-Aug-1993"/>
    <n v="29"/>
    <n v="2"/>
    <n v="4058.12"/>
    <s v="tier - 2"/>
    <s v="tier - 1"/>
    <s v="R1013"/>
  </r>
  <r>
    <s v="ID1893"/>
    <s v=" Ms"/>
    <s v="Henry"/>
    <s v="  Laura M."/>
    <n v="20.23"/>
    <n v="6.16"/>
    <s v="yes"/>
    <s v="No"/>
    <s v="No"/>
    <n v="1"/>
    <x v="1"/>
    <x v="2"/>
    <x v="1"/>
    <s v="30-Nov-1988"/>
    <n v="34"/>
    <n v="3"/>
    <n v="4047.94"/>
    <s v="tier - 2"/>
    <s v="tier - 1"/>
    <s v="R1013"/>
  </r>
  <r>
    <s v="ID1894"/>
    <s v=" Mr"/>
    <s v="Brenneman"/>
    <s v="  Charlie"/>
    <n v="28.975000000000001"/>
    <n v="4.12"/>
    <s v="No"/>
    <s v="No"/>
    <s v="Yes"/>
    <n v="1"/>
    <x v="1"/>
    <x v="1"/>
    <x v="2"/>
    <s v="26-Dec-1993"/>
    <n v="29"/>
    <n v="1"/>
    <n v="4040.56"/>
    <s v="tier - 3"/>
    <s v="tier - 3"/>
    <s v="R1015"/>
  </r>
  <r>
    <s v="ID1895"/>
    <s v=" Ms"/>
    <s v="Kemp"/>
    <s v="  Melissa D."/>
    <n v="16.420000000000002"/>
    <n v="5.77"/>
    <s v="yes"/>
    <s v="No"/>
    <s v="Yes"/>
    <n v="1"/>
    <x v="1"/>
    <x v="3"/>
    <x v="1"/>
    <s v="10-Nov-1983"/>
    <n v="39"/>
    <n v="3"/>
    <n v="4039.9"/>
    <s v="tier - 2"/>
    <s v="tier - 1"/>
    <s v="R1013"/>
  </r>
  <r>
    <s v="ID1896"/>
    <s v=" Mr"/>
    <s v="Wilson"/>
    <s v="  Dan C. Jr."/>
    <n v="17.559999999999999"/>
    <n v="6.2"/>
    <s v="No"/>
    <s v="No"/>
    <s v="No"/>
    <n v="1"/>
    <x v="1"/>
    <x v="3"/>
    <x v="1"/>
    <s v="7-Jul-1984"/>
    <n v="38"/>
    <n v="3"/>
    <n v="4038.41"/>
    <s v="tier - 2"/>
    <s v="tier - 1"/>
    <s v="R1013"/>
  </r>
  <r>
    <s v="ID1897"/>
    <s v=" Mr"/>
    <s v="Hillyard"/>
    <s v="  Matthew"/>
    <n v="24.13"/>
    <n v="4.3899999999999997"/>
    <s v="No"/>
    <s v="No"/>
    <s v="No"/>
    <n v="1"/>
    <x v="1"/>
    <x v="2"/>
    <x v="2"/>
    <s v="11-Oct-1992"/>
    <n v="30"/>
    <n v="1"/>
    <n v="4032.24"/>
    <s v="tier - 3"/>
    <s v="tier - 3"/>
    <s v="R1012"/>
  </r>
  <r>
    <s v="ID1898"/>
    <s v=" Mr"/>
    <s v="Turner"/>
    <s v="  Wesley C."/>
    <n v="19.95"/>
    <n v="5.13"/>
    <s v="No"/>
    <s v="yes"/>
    <s v="No"/>
    <n v="2"/>
    <x v="1"/>
    <x v="2"/>
    <x v="2"/>
    <s v="13-Sep-2000"/>
    <n v="22"/>
    <n v="3"/>
    <n v="4005.42"/>
    <s v="tier - 2"/>
    <s v="tier - 1"/>
    <s v="R1015"/>
  </r>
  <r>
    <s v="ID1899"/>
    <s v=" Mr"/>
    <s v="Benestad"/>
    <s v="  Christopher"/>
    <n v="21.24"/>
    <n v="4.49"/>
    <s v="No"/>
    <s v="No"/>
    <s v="No"/>
    <n v="0"/>
    <x v="1"/>
    <x v="2"/>
    <x v="2"/>
    <s v="10-Jul-1989"/>
    <n v="33"/>
    <n v="3"/>
    <n v="4002.36"/>
    <s v="tier - 2"/>
    <s v="tier - 1"/>
    <s v="R1013"/>
  </r>
  <r>
    <s v="ID1900"/>
    <s v=" Ms"/>
    <s v="Gonzales"/>
    <s v="  Jessica"/>
    <n v="44.22"/>
    <n v="6.35"/>
    <s v="No"/>
    <s v="No"/>
    <s v="No"/>
    <n v="0"/>
    <x v="1"/>
    <x v="0"/>
    <x v="1"/>
    <s v="1-Nov-1990"/>
    <n v="32"/>
    <n v="0"/>
    <n v="3994.18"/>
    <s v="tier - 2"/>
    <s v="tier - 2"/>
    <s v="R1013"/>
  </r>
  <r>
    <s v="ID1901"/>
    <s v=" Ms"/>
    <s v="Newman"/>
    <s v="  Christin"/>
    <n v="41.1"/>
    <n v="5.79"/>
    <s v="No"/>
    <s v="No"/>
    <s v="No"/>
    <n v="0"/>
    <x v="1"/>
    <x v="0"/>
    <x v="1"/>
    <s v="22-Nov-1990"/>
    <n v="32"/>
    <n v="0"/>
    <n v="3989.84"/>
    <s v="tier - 2"/>
    <s v="tier - 2"/>
    <s v="R1011"/>
  </r>
  <r>
    <s v="ID1902"/>
    <s v=" Ms"/>
    <s v="Sayre"/>
    <s v="  Sara"/>
    <n v="34.200000000000003"/>
    <n v="4.78"/>
    <s v="yes"/>
    <s v="No"/>
    <s v="No"/>
    <n v="0"/>
    <x v="1"/>
    <x v="0"/>
    <x v="2"/>
    <s v="8-Sep-1996"/>
    <n v="26"/>
    <n v="2"/>
    <n v="3987.93"/>
    <s v="tier - 2"/>
    <s v="tier - 2"/>
    <s v="R1011"/>
  </r>
  <r>
    <s v="ID1903"/>
    <s v=" Ms"/>
    <s v="Panke"/>
    <s v="  Elizabeth"/>
    <n v="29.92"/>
    <n v="6.02"/>
    <s v="yes"/>
    <s v="No"/>
    <s v="No"/>
    <n v="0"/>
    <x v="1"/>
    <x v="1"/>
    <x v="1"/>
    <s v="17-Aug-1996"/>
    <n v="26"/>
    <n v="2"/>
    <n v="3981.98"/>
    <s v="tier - 2"/>
    <s v="tier - 2"/>
    <s v="R1013"/>
  </r>
  <r>
    <s v="ID1904"/>
    <s v=" Ms"/>
    <s v="Brennan"/>
    <s v="  Margaret P."/>
    <n v="28.93"/>
    <n v="4.4400000000000004"/>
    <s v="No"/>
    <s v="No"/>
    <s v="No"/>
    <n v="0"/>
    <x v="1"/>
    <x v="1"/>
    <x v="2"/>
    <s v="29-Jul-1990"/>
    <n v="32"/>
    <n v="0"/>
    <n v="3972.92"/>
    <s v="tier - 2"/>
    <s v="tier - 3"/>
    <s v="R1013"/>
  </r>
  <r>
    <s v="ID1905"/>
    <s v=" Ms"/>
    <s v="Ngo"/>
    <s v="  Tiffany K"/>
    <n v="31.254999999999999"/>
    <n v="5.84"/>
    <s v="yes"/>
    <s v="No"/>
    <s v="No"/>
    <n v="1"/>
    <x v="1"/>
    <x v="0"/>
    <x v="1"/>
    <s v="11-Jul-1995"/>
    <n v="27"/>
    <n v="1"/>
    <n v="3956.07"/>
    <s v="tier - 2"/>
    <s v="tier - 2"/>
    <s v="R1012"/>
  </r>
  <r>
    <s v="ID1906"/>
    <s v=" Mr"/>
    <s v="Guerdan"/>
    <s v="  David M."/>
    <n v="29.83"/>
    <n v="5.39"/>
    <s v="No"/>
    <s v="No"/>
    <s v="No"/>
    <n v="0"/>
    <x v="1"/>
    <x v="1"/>
    <x v="2"/>
    <s v="10-Jul-1999"/>
    <n v="23"/>
    <n v="0"/>
    <n v="3955.98"/>
    <s v="tier - 2"/>
    <s v="tier - 3"/>
    <s v="R1021"/>
  </r>
  <r>
    <s v="ID1907"/>
    <s v=" Ms"/>
    <s v="Shaw"/>
    <s v="  Christine E"/>
    <n v="29.59"/>
    <n v="6.16"/>
    <s v="No"/>
    <s v="No"/>
    <s v="Yes"/>
    <n v="1"/>
    <x v="1"/>
    <x v="1"/>
    <x v="1"/>
    <s v="11-Nov-1993"/>
    <n v="29"/>
    <n v="1"/>
    <n v="3947.41"/>
    <s v="tier - 2"/>
    <s v="tier - 2"/>
    <s v="R1013"/>
  </r>
  <r>
    <s v="ID1908"/>
    <s v=" Ms"/>
    <s v="Mills-Honarvar"/>
    <s v="  Donna"/>
    <n v="31.16"/>
    <n v="4.49"/>
    <s v="No"/>
    <s v="No"/>
    <s v="Yes"/>
    <n v="1"/>
    <x v="1"/>
    <x v="0"/>
    <x v="2"/>
    <s v="29-Sep-1993"/>
    <n v="29"/>
    <n v="0"/>
    <n v="3943.6"/>
    <s v="tier - 2"/>
    <s v="tier - 3"/>
    <s v="R1024"/>
  </r>
  <r>
    <s v="ID1909"/>
    <s v=" Mr"/>
    <s v="Farvard"/>
    <s v="  Rod"/>
    <n v="34.21"/>
    <n v="4.4800000000000004"/>
    <s v="yes"/>
    <s v="No"/>
    <s v="No"/>
    <n v="1"/>
    <x v="1"/>
    <x v="0"/>
    <x v="2"/>
    <s v="24-Oct-1988"/>
    <n v="34"/>
    <n v="0"/>
    <n v="3935.18"/>
    <s v="tier - 3"/>
    <s v="tier - 1"/>
    <s v="R1013"/>
  </r>
  <r>
    <s v="ID1910"/>
    <s v=" Mr"/>
    <s v="Kelly"/>
    <s v="  Joe"/>
    <n v="34.86"/>
    <n v="10.97"/>
    <s v="No"/>
    <s v="No"/>
    <s v="No"/>
    <n v="0"/>
    <x v="1"/>
    <x v="0"/>
    <x v="0"/>
    <s v="15-Jun-2002"/>
    <n v="20"/>
    <n v="0"/>
    <n v="3931.51"/>
    <s v="tier - 2"/>
    <s v="tier - 3"/>
    <s v="R1011"/>
  </r>
  <r>
    <s v="ID1911"/>
    <s v=" Ms"/>
    <s v="Skinner"/>
    <s v="  Kayleigh"/>
    <n v="34.58"/>
    <n v="5.14"/>
    <s v="No"/>
    <s v="yes"/>
    <s v="No"/>
    <n v="2"/>
    <x v="1"/>
    <x v="0"/>
    <x v="2"/>
    <s v="10-Jul-2000"/>
    <n v="22"/>
    <n v="2"/>
    <n v="3925.76"/>
    <s v="tier - 2"/>
    <s v="tier - 2"/>
    <s v="R1024"/>
  </r>
  <r>
    <s v="ID1912"/>
    <s v=" Mr"/>
    <s v="Murphy"/>
    <s v="  Lorcan A."/>
    <n v="17.940000000000001"/>
    <n v="5.17"/>
    <s v="yes"/>
    <s v="No"/>
    <s v="No"/>
    <n v="0"/>
    <x v="1"/>
    <x v="3"/>
    <x v="2"/>
    <s v="5-Jul-1985"/>
    <n v="37"/>
    <n v="3"/>
    <n v="3910.44"/>
    <s v="tier - 2"/>
    <s v="tier - 2"/>
    <s v="R1013"/>
  </r>
  <r>
    <s v="ID1913"/>
    <s v=" Mr"/>
    <s v="Shue"/>
    <s v="  Billy"/>
    <n v="26.8"/>
    <n v="6.18"/>
    <s v="yes"/>
    <s v="No"/>
    <s v="Yes"/>
    <n v="1"/>
    <x v="1"/>
    <x v="1"/>
    <x v="1"/>
    <s v="24-Nov-1997"/>
    <n v="25"/>
    <n v="3"/>
    <n v="3906.13"/>
    <s v="tier - 3"/>
    <s v="tier - 3"/>
    <s v="R1011"/>
  </r>
  <r>
    <s v="ID1914"/>
    <s v=" Mr"/>
    <s v="Reilly"/>
    <s v="  Paul M."/>
    <n v="17.690000000000001"/>
    <n v="9.07"/>
    <s v="yes"/>
    <s v="No"/>
    <s v="No"/>
    <n v="0"/>
    <x v="1"/>
    <x v="3"/>
    <x v="0"/>
    <s v="27-Aug-1981"/>
    <n v="41"/>
    <n v="1"/>
    <n v="3902.07"/>
    <s v="tier - 2"/>
    <s v="tier - 2"/>
    <s v="R1013"/>
  </r>
  <r>
    <s v="ID1915"/>
    <s v=" Ms"/>
    <s v="Blinn"/>
    <s v="  Brenda M."/>
    <n v="25.77"/>
    <n v="4.43"/>
    <s v="No"/>
    <s v="No"/>
    <s v="Yes"/>
    <n v="1"/>
    <x v="1"/>
    <x v="1"/>
    <x v="2"/>
    <s v="14-Sep-1993"/>
    <n v="29"/>
    <n v="0"/>
    <n v="3898.35"/>
    <s v="tier - 2"/>
    <s v="tier - 2"/>
    <s v="R1012"/>
  </r>
  <r>
    <s v="ID1916"/>
    <s v=" Mr"/>
    <s v="Duyn"/>
    <s v="  Jeff H"/>
    <n v="34.46"/>
    <n v="4.17"/>
    <s v="No"/>
    <s v="yes"/>
    <s v="No"/>
    <n v="1"/>
    <x v="1"/>
    <x v="0"/>
    <x v="2"/>
    <s v="13-Jul-2004"/>
    <n v="18"/>
    <n v="0"/>
    <n v="3889.2"/>
    <s v="tier - 2"/>
    <s v="tier - 2"/>
    <s v="R1012"/>
  </r>
  <r>
    <s v="ID1917"/>
    <s v=" Mr"/>
    <s v="Wardian"/>
    <s v="  Michael"/>
    <n v="30.875"/>
    <n v="4.95"/>
    <s v="yes"/>
    <s v="No"/>
    <s v="No"/>
    <n v="0"/>
    <x v="1"/>
    <x v="0"/>
    <x v="2"/>
    <s v="23-Oct-1996"/>
    <n v="26"/>
    <n v="2"/>
    <n v="3877.3"/>
    <s v="tier - 1"/>
    <s v="tier - 3"/>
    <s v="R1012"/>
  </r>
  <r>
    <s v="ID1918"/>
    <s v=" Mr"/>
    <s v="Heuninck"/>
    <s v="  Jan"/>
    <n v="39.49"/>
    <n v="5.13"/>
    <s v="No"/>
    <s v="No"/>
    <s v="No"/>
    <n v="0"/>
    <x v="1"/>
    <x v="0"/>
    <x v="2"/>
    <s v="25-Jul-1991"/>
    <n v="31"/>
    <n v="1"/>
    <n v="3875.73"/>
    <s v="tier - 2"/>
    <s v="tier - 3"/>
    <s v="R1013"/>
  </r>
  <r>
    <s v="ID1919"/>
    <s v=" Mr"/>
    <s v="Kipyego"/>
    <s v="  Bernard"/>
    <n v="28.88"/>
    <n v="4.0999999999999996"/>
    <s v="No"/>
    <s v="No"/>
    <s v="No"/>
    <n v="0"/>
    <x v="1"/>
    <x v="1"/>
    <x v="2"/>
    <s v="24-Jun-1990"/>
    <n v="32"/>
    <n v="0"/>
    <n v="3866.86"/>
    <s v="tier - 1"/>
    <s v="tier - 1"/>
    <s v="R1012"/>
  </r>
  <r>
    <s v="ID1920"/>
    <s v=" Mr"/>
    <s v="Kuehl"/>
    <s v="  Craig"/>
    <n v="20.234999999999999"/>
    <n v="5.01"/>
    <s v="yes"/>
    <s v="No"/>
    <s v="No"/>
    <n v="0"/>
    <x v="1"/>
    <x v="2"/>
    <x v="2"/>
    <s v="18-Oct-2001"/>
    <n v="21"/>
    <n v="3"/>
    <n v="3861.21"/>
    <s v="tier - 2"/>
    <s v="tier - 2"/>
    <s v="R1016"/>
  </r>
  <r>
    <s v="ID1921"/>
    <s v=" Mrs"/>
    <s v="Burkholder"/>
    <s v="  Bryn"/>
    <n v="30.67"/>
    <n v="5.09"/>
    <s v="yes"/>
    <s v="No"/>
    <s v="No"/>
    <n v="0"/>
    <x v="1"/>
    <x v="0"/>
    <x v="2"/>
    <s v="6-Jun-2001"/>
    <n v="22"/>
    <n v="0"/>
    <n v="3858.51"/>
    <s v="tier - 2"/>
    <s v="tier - 3"/>
    <s v="R1025"/>
  </r>
  <r>
    <s v="ID1922"/>
    <s v=" Mr"/>
    <s v="Stadolnik"/>
    <s v="  Michael"/>
    <n v="30.875"/>
    <n v="6.49"/>
    <s v="No"/>
    <s v="No"/>
    <s v="No"/>
    <n v="0"/>
    <x v="1"/>
    <x v="0"/>
    <x v="1"/>
    <s v="19-Aug-1991"/>
    <n v="31"/>
    <n v="0"/>
    <n v="3857.76"/>
    <s v="tier - 3"/>
    <s v="tier - 1"/>
    <s v="R1016"/>
  </r>
  <r>
    <s v="ID1923"/>
    <s v=" Mr"/>
    <s v="Shields"/>
    <s v="  Benjamin"/>
    <n v="23.8"/>
    <n v="4.08"/>
    <s v="No"/>
    <s v="No"/>
    <s v="No"/>
    <n v="0"/>
    <x v="1"/>
    <x v="2"/>
    <x v="2"/>
    <s v="12-Aug-1994"/>
    <n v="28"/>
    <n v="2"/>
    <n v="3847.67"/>
    <s v="tier - 3"/>
    <s v="tier - 2"/>
    <s v="R1011"/>
  </r>
  <r>
    <s v="ID1924"/>
    <s v=" Mr"/>
    <s v="Margolis"/>
    <s v="  Jay"/>
    <n v="15.37"/>
    <n v="8.6300000000000008"/>
    <s v="yes"/>
    <s v="No"/>
    <s v="No"/>
    <n v="0"/>
    <x v="1"/>
    <x v="3"/>
    <x v="0"/>
    <s v="29-Sep-1981"/>
    <n v="41"/>
    <n v="1"/>
    <n v="3797.2"/>
    <s v="tier - 2"/>
    <s v="tier - 3"/>
    <s v="R1012"/>
  </r>
  <r>
    <s v="ID1925"/>
    <s v=" Mr"/>
    <s v="Uffenbeck"/>
    <s v="  William"/>
    <n v="30.4"/>
    <n v="5.28"/>
    <s v="No"/>
    <s v="No"/>
    <s v="No"/>
    <n v="0"/>
    <x v="1"/>
    <x v="0"/>
    <x v="2"/>
    <s v="24-Jun-1999"/>
    <n v="23"/>
    <n v="0"/>
    <n v="3796.36"/>
    <s v="tier - 2"/>
    <s v="tier - 3"/>
    <s v="R1012"/>
  </r>
  <r>
    <s v="ID1926"/>
    <s v=" Ms"/>
    <s v="Brake"/>
    <s v="  Shelley"/>
    <n v="19.48"/>
    <n v="5.63"/>
    <s v="yes"/>
    <s v="No"/>
    <s v="No"/>
    <n v="1"/>
    <x v="1"/>
    <x v="2"/>
    <x v="2"/>
    <s v="28-Aug-1988"/>
    <n v="34"/>
    <n v="3"/>
    <n v="3793.55"/>
    <s v="tier - 2"/>
    <s v="tier - 3"/>
    <s v="R1013"/>
  </r>
  <r>
    <s v="ID1927"/>
    <s v=" Ms"/>
    <s v="Stepanova"/>
    <s v="  Jekaterina"/>
    <n v="16.96"/>
    <n v="11.47"/>
    <s v="yes"/>
    <s v="No"/>
    <s v="No"/>
    <n v="0"/>
    <x v="1"/>
    <x v="3"/>
    <x v="0"/>
    <s v="13-Dec-1981"/>
    <n v="41"/>
    <n v="1"/>
    <n v="3785.77"/>
    <s v="tier - 2"/>
    <s v="tier - 1"/>
    <s v="R1013"/>
  </r>
  <r>
    <s v="ID1928"/>
    <s v=" Mr"/>
    <s v="Verdi"/>
    <s v="  Daniel"/>
    <n v="19.05"/>
    <n v="4.92"/>
    <s v="No"/>
    <s v="No"/>
    <s v="No"/>
    <n v="1"/>
    <x v="1"/>
    <x v="2"/>
    <x v="2"/>
    <s v="24-Oct-1987"/>
    <n v="35"/>
    <n v="3"/>
    <n v="3773.23"/>
    <s v="tier - 2"/>
    <s v="tier - 3"/>
    <s v="R1013"/>
  </r>
  <r>
    <s v="ID1929"/>
    <s v=" Ms"/>
    <s v="McLean"/>
    <s v="  Pauline"/>
    <n v="37.619999999999997"/>
    <n v="4.18"/>
    <s v="No"/>
    <s v="No"/>
    <s v="No"/>
    <n v="0"/>
    <x v="1"/>
    <x v="0"/>
    <x v="2"/>
    <s v="21-Nov-1994"/>
    <n v="28"/>
    <n v="1"/>
    <n v="3766.88"/>
    <s v="tier - 2"/>
    <s v="tier - 1"/>
    <s v="R1013"/>
  </r>
  <r>
    <s v="ID1930"/>
    <s v=" Ms"/>
    <s v="Ryan"/>
    <s v="  Colleen"/>
    <n v="29.1"/>
    <n v="4.67"/>
    <s v="No"/>
    <s v="No"/>
    <s v="No"/>
    <n v="0"/>
    <x v="1"/>
    <x v="1"/>
    <x v="2"/>
    <s v="24-Oct-1991"/>
    <n v="31"/>
    <n v="0"/>
    <n v="3761.29"/>
    <s v="tier - 2"/>
    <s v="tier - 3"/>
    <s v="R1011"/>
  </r>
  <r>
    <s v="ID1931"/>
    <s v=" Ms"/>
    <s v="Mickelson"/>
    <s v="  Aleah K"/>
    <n v="26.62"/>
    <n v="6.24"/>
    <s v="No"/>
    <s v="No"/>
    <s v="No"/>
    <n v="0"/>
    <x v="1"/>
    <x v="1"/>
    <x v="1"/>
    <s v="25-Aug-1991"/>
    <n v="31"/>
    <n v="0"/>
    <n v="3757.84"/>
    <s v="tier - 2"/>
    <s v="tier - 1"/>
    <s v="R1013"/>
  </r>
  <r>
    <s v="ID1932"/>
    <s v=" Ms"/>
    <s v="Dibaba"/>
    <s v="  Mare"/>
    <n v="25.74"/>
    <n v="5.99"/>
    <s v="No"/>
    <s v="No"/>
    <s v="No"/>
    <n v="0"/>
    <x v="1"/>
    <x v="1"/>
    <x v="1"/>
    <s v="28-Oct-1991"/>
    <n v="31"/>
    <n v="0"/>
    <n v="3756.62"/>
    <s v="tier - 2"/>
    <s v="tier - 2"/>
    <s v="R1013"/>
  </r>
  <r>
    <s v="ID1933"/>
    <s v=" Mr"/>
    <s v="Shilling"/>
    <s v="  Kevin"/>
    <n v="18.22"/>
    <n v="10.27"/>
    <s v="yes"/>
    <s v="No"/>
    <s v="No"/>
    <n v="1"/>
    <x v="1"/>
    <x v="3"/>
    <x v="0"/>
    <s v="9-Sep-1986"/>
    <n v="36"/>
    <n v="3"/>
    <n v="3748.56"/>
    <s v="tier - 2"/>
    <s v="tier - 2"/>
    <s v="R1013"/>
  </r>
  <r>
    <s v="ID1934"/>
    <s v=" Ms"/>
    <s v="Bashaw"/>
    <s v="  Jessica"/>
    <n v="26.03"/>
    <n v="5.97"/>
    <s v="No"/>
    <s v="No"/>
    <s v="Yes"/>
    <n v="1"/>
    <x v="1"/>
    <x v="1"/>
    <x v="1"/>
    <s v="22-Jun-1993"/>
    <n v="29"/>
    <n v="0"/>
    <n v="3736.46"/>
    <s v="tier - 2"/>
    <s v="tier - 2"/>
    <s v="R1012"/>
  </r>
  <r>
    <s v="ID1935"/>
    <s v=" Ms"/>
    <s v="Jacob"/>
    <s v="  Amanda R"/>
    <n v="17.29"/>
    <n v="4.9800000000000004"/>
    <s v="No"/>
    <s v="No"/>
    <s v="No"/>
    <n v="0"/>
    <x v="1"/>
    <x v="3"/>
    <x v="2"/>
    <s v="22-Aug-1994"/>
    <n v="28"/>
    <n v="0"/>
    <n v="3732.63"/>
    <s v="tier - 2"/>
    <s v="tier - 3"/>
    <s v="R1024"/>
  </r>
  <r>
    <s v="ID1936"/>
    <s v=" Mr"/>
    <s v="McCutcheon"/>
    <s v="  Murray W."/>
    <n v="18.170000000000002"/>
    <n v="6.91"/>
    <s v="yes"/>
    <s v="No"/>
    <s v="No"/>
    <n v="1"/>
    <x v="1"/>
    <x v="3"/>
    <x v="0"/>
    <s v="1-Dec-1986"/>
    <n v="36"/>
    <n v="3"/>
    <n v="3731.6"/>
    <s v="tier - 2"/>
    <s v="tier - 2"/>
    <s v="R1013"/>
  </r>
  <r>
    <s v="ID1937"/>
    <s v=" Mrs"/>
    <s v="Connor"/>
    <s v="  Meghan P."/>
    <n v="32.54"/>
    <n v="6.38"/>
    <s v="No"/>
    <s v="yes"/>
    <s v="No"/>
    <n v="1"/>
    <x v="1"/>
    <x v="0"/>
    <x v="1"/>
    <s v="5-Nov-2004"/>
    <n v="18"/>
    <n v="0"/>
    <n v="3722.23"/>
    <s v="tier - 2"/>
    <s v="tier - 2"/>
    <s v="R1025"/>
  </r>
  <r>
    <s v="ID1938"/>
    <s v=" Mr"/>
    <s v="May"/>
    <s v="  David"/>
    <n v="30.25"/>
    <n v="4.7699999999999996"/>
    <s v="No"/>
    <s v="No"/>
    <s v="No"/>
    <n v="0"/>
    <x v="1"/>
    <x v="0"/>
    <x v="2"/>
    <s v="2-Dec-1989"/>
    <n v="33"/>
    <n v="0"/>
    <n v="3704.35"/>
    <s v="tier - 2"/>
    <s v="tier - 2"/>
    <s v="R1013"/>
  </r>
  <r>
    <s v="ID1939"/>
    <s v=" Mr"/>
    <s v="Geoghegan"/>
    <s v="  Seth"/>
    <n v="19.59"/>
    <n v="6.04"/>
    <s v="yes"/>
    <s v="No"/>
    <s v="No"/>
    <n v="1"/>
    <x v="1"/>
    <x v="2"/>
    <x v="1"/>
    <s v="18-Aug-1988"/>
    <n v="34"/>
    <n v="3"/>
    <n v="3699.54"/>
    <s v="tier - 2"/>
    <s v="tier - 3"/>
    <s v="R1013"/>
  </r>
  <r>
    <s v="ID1940"/>
    <s v=" Mr"/>
    <s v="McGinn"/>
    <s v="  Michael P."/>
    <n v="45.9"/>
    <n v="4.3"/>
    <s v="yes"/>
    <s v="No"/>
    <s v="No"/>
    <n v="1"/>
    <x v="1"/>
    <x v="0"/>
    <x v="2"/>
    <s v="21-Oct-1995"/>
    <n v="27"/>
    <n v="2"/>
    <n v="3693.43"/>
    <s v="tier - 2"/>
    <s v="tier - 3"/>
    <s v="R1011"/>
  </r>
  <r>
    <s v="ID1941"/>
    <s v=" Mr"/>
    <s v="Jones"/>
    <s v="  Russell M"/>
    <n v="17.059999999999999"/>
    <n v="8.75"/>
    <s v="yes"/>
    <s v="No"/>
    <s v="No"/>
    <n v="0"/>
    <x v="1"/>
    <x v="3"/>
    <x v="0"/>
    <s v="14-Dec-1981"/>
    <n v="41"/>
    <n v="1"/>
    <n v="3688.38"/>
    <s v="tier - 2"/>
    <s v="tier - 2"/>
    <s v="R1013"/>
  </r>
  <r>
    <s v="ID1942"/>
    <s v=" Mr"/>
    <s v="Quinteros"/>
    <s v="  Martin"/>
    <n v="32.07"/>
    <n v="5.25"/>
    <s v="No"/>
    <s v="No"/>
    <s v="Yes"/>
    <n v="1"/>
    <x v="1"/>
    <x v="0"/>
    <x v="2"/>
    <s v="10-Jul-2003"/>
    <n v="19"/>
    <n v="0"/>
    <n v="3688.35"/>
    <s v="tier - 2"/>
    <s v="tier - 2"/>
    <s v="R1021"/>
  </r>
  <r>
    <s v="ID1943"/>
    <s v=" Mr"/>
    <s v="Loenser"/>
    <s v="  Michael"/>
    <n v="16.5"/>
    <n v="5.03"/>
    <s v="No"/>
    <s v="No"/>
    <s v="No"/>
    <n v="1"/>
    <x v="1"/>
    <x v="3"/>
    <x v="2"/>
    <s v="6-Jul-1984"/>
    <n v="38"/>
    <n v="3"/>
    <n v="3678.86"/>
    <s v="tier - 2"/>
    <s v="tier - 3"/>
    <s v="R1013"/>
  </r>
  <r>
    <s v="ID1944"/>
    <s v=" Mr"/>
    <s v="Aitken"/>
    <s v="  Miles"/>
    <n v="31.4"/>
    <n v="5.88"/>
    <s v="No"/>
    <s v="No"/>
    <s v="No"/>
    <n v="1"/>
    <x v="1"/>
    <x v="0"/>
    <x v="1"/>
    <s v="14-Sep-1992"/>
    <n v="30"/>
    <n v="1"/>
    <n v="3659.35"/>
    <s v="tier - 3"/>
    <s v="tier - 1"/>
    <s v="R1011"/>
  </r>
  <r>
    <s v="ID1945"/>
    <s v=" Ms"/>
    <s v="Furrer"/>
    <s v="  Amanda"/>
    <n v="20.36"/>
    <n v="4.49"/>
    <s v="No"/>
    <s v="No"/>
    <s v="No"/>
    <n v="0"/>
    <x v="1"/>
    <x v="2"/>
    <x v="2"/>
    <s v="8-Nov-1990"/>
    <n v="32"/>
    <n v="3"/>
    <n v="3653.29"/>
    <s v="tier - 2"/>
    <s v="tier - 3"/>
    <s v="R1011"/>
  </r>
  <r>
    <s v="ID1946"/>
    <s v=" Mr"/>
    <s v="Konigs"/>
    <s v="  Roger"/>
    <n v="25.46"/>
    <n v="4.1399999999999997"/>
    <s v="No"/>
    <s v="No"/>
    <s v="No"/>
    <n v="1"/>
    <x v="1"/>
    <x v="1"/>
    <x v="2"/>
    <s v="17-Nov-1992"/>
    <n v="30"/>
    <n v="0"/>
    <n v="3645.09"/>
    <s v="tier - 1"/>
    <s v="tier - 2"/>
    <s v="R1014"/>
  </r>
  <r>
    <s v="ID1947"/>
    <s v=" Mr"/>
    <s v="Tesdahl"/>
    <s v="  Brock J"/>
    <n v="17.09"/>
    <n v="5.8"/>
    <s v="yes"/>
    <s v="No"/>
    <s v="No"/>
    <n v="0"/>
    <x v="1"/>
    <x v="3"/>
    <x v="1"/>
    <s v="14-Jun-1985"/>
    <n v="37"/>
    <n v="3"/>
    <n v="3622.13"/>
    <s v="tier - 2"/>
    <s v="tier - 1"/>
    <s v="R1013"/>
  </r>
  <r>
    <s v="ID1948"/>
    <s v=" Mr"/>
    <s v="Engel"/>
    <s v="  Stephen F."/>
    <n v="20.83"/>
    <n v="5.12"/>
    <s v="No"/>
    <s v="No"/>
    <s v="No"/>
    <n v="0"/>
    <x v="1"/>
    <x v="2"/>
    <x v="2"/>
    <s v="11-Oct-1990"/>
    <n v="32"/>
    <n v="3"/>
    <n v="3606.43"/>
    <s v="tier - 2"/>
    <s v="tier - 1"/>
    <s v="R1013"/>
  </r>
  <r>
    <s v="ID1949"/>
    <s v=" Ms"/>
    <s v="Kuck"/>
    <s v="  Missy"/>
    <n v="18.920000000000002"/>
    <n v="5.98"/>
    <s v="yes"/>
    <s v="No"/>
    <s v="No"/>
    <n v="1"/>
    <x v="1"/>
    <x v="2"/>
    <x v="1"/>
    <s v="4-Nov-1988"/>
    <n v="34"/>
    <n v="3"/>
    <n v="3603.6"/>
    <s v="tier - 2"/>
    <s v="tier - 1"/>
    <s v="R1013"/>
  </r>
  <r>
    <s v="ID1950"/>
    <s v=" Mr"/>
    <s v="Dillon"/>
    <s v="  William"/>
    <n v="37.1"/>
    <n v="5.46"/>
    <s v="No"/>
    <s v="No"/>
    <s v="No"/>
    <n v="0"/>
    <x v="1"/>
    <x v="0"/>
    <x v="2"/>
    <s v="12-Aug-1999"/>
    <n v="23"/>
    <n v="3"/>
    <n v="3597.6"/>
    <s v="tier - 2"/>
    <s v="tier - 2"/>
    <s v="R1011"/>
  </r>
  <r>
    <s v="ID1951"/>
    <s v=" Ms"/>
    <s v="Neuschel"/>
    <s v="  Lauren M"/>
    <n v="22.515000000000001"/>
    <n v="4.91"/>
    <s v="yes"/>
    <s v="No"/>
    <s v="Yes"/>
    <n v="1"/>
    <x v="1"/>
    <x v="2"/>
    <x v="2"/>
    <s v="4-Nov-1997"/>
    <n v="25"/>
    <n v="1"/>
    <n v="3594.17"/>
    <s v="tier - 2"/>
    <s v="tier - 2"/>
    <s v="R1012"/>
  </r>
  <r>
    <s v="ID1952"/>
    <s v=" Mr"/>
    <s v="Rosales Ramirez"/>
    <s v="  Apolo U."/>
    <n v="32.700000000000003"/>
    <n v="4.66"/>
    <s v="No"/>
    <s v="No"/>
    <s v="No"/>
    <n v="0"/>
    <x v="1"/>
    <x v="0"/>
    <x v="2"/>
    <s v="6-Jun-1999"/>
    <n v="24"/>
    <n v="3"/>
    <n v="3591.48"/>
    <s v="tier - 2"/>
    <s v="tier - 3"/>
    <s v="R1011"/>
  </r>
  <r>
    <s v="ID1953"/>
    <s v=" Mr"/>
    <s v="Marquez"/>
    <s v="  Alfons"/>
    <n v="17.75"/>
    <n v="6.8"/>
    <s v="yes"/>
    <s v="No"/>
    <s v="No"/>
    <n v="1"/>
    <x v="1"/>
    <x v="3"/>
    <x v="0"/>
    <s v="27-Dec-1986"/>
    <n v="36"/>
    <n v="3"/>
    <n v="3589.14"/>
    <s v="tier - 2"/>
    <s v="tier - 2"/>
    <s v="R1013"/>
  </r>
  <r>
    <s v="ID1954"/>
    <s v=" Ms"/>
    <s v="Green"/>
    <s v="  Amber"/>
    <n v="33.630000000000003"/>
    <n v="4.47"/>
    <s v="yes"/>
    <s v="No"/>
    <s v="No"/>
    <n v="0"/>
    <x v="1"/>
    <x v="0"/>
    <x v="2"/>
    <s v="11-Nov-2001"/>
    <n v="21"/>
    <n v="2"/>
    <n v="3579.83"/>
    <s v="tier - 2"/>
    <s v="tier - 2"/>
    <s v="R1012"/>
  </r>
  <r>
    <s v="ID1955"/>
    <s v=" Ms"/>
    <s v="Schubel"/>
    <s v="  Leah C."/>
    <n v="34.799999999999997"/>
    <n v="4.08"/>
    <s v="yes"/>
    <s v="No"/>
    <s v="No"/>
    <n v="1"/>
    <x v="1"/>
    <x v="0"/>
    <x v="2"/>
    <s v="23-Aug-1995"/>
    <n v="27"/>
    <n v="1"/>
    <n v="3578"/>
    <s v="tier - 2"/>
    <s v="tier - 3"/>
    <s v="R1011"/>
  </r>
  <r>
    <s v="ID1956"/>
    <s v=" Ms"/>
    <s v="Jimenez"/>
    <s v="  Lilia"/>
    <n v="16.809999999999999"/>
    <n v="5.51"/>
    <s v="yes"/>
    <s v="No"/>
    <s v="No"/>
    <n v="1"/>
    <x v="1"/>
    <x v="3"/>
    <x v="2"/>
    <s v="18-Aug-1988"/>
    <n v="34"/>
    <n v="3"/>
    <n v="3569.96"/>
    <s v="tier - 2"/>
    <s v="tier - 1"/>
    <s v="R1012"/>
  </r>
  <r>
    <s v="ID1957"/>
    <s v=" Mr"/>
    <s v="Zimny-Schmitt"/>
    <s v="  Danny"/>
    <n v="16.690000000000001"/>
    <n v="8.4"/>
    <s v="yes"/>
    <s v="No"/>
    <s v="No"/>
    <n v="0"/>
    <x v="1"/>
    <x v="3"/>
    <x v="0"/>
    <s v="10-Oct-1981"/>
    <n v="41"/>
    <n v="1"/>
    <n v="3562.87"/>
    <s v="tier - 2"/>
    <s v="tier - 1"/>
    <s v="R1013"/>
  </r>
  <r>
    <s v="ID1958"/>
    <s v=" Ms"/>
    <s v="Hill"/>
    <s v="  Lauren"/>
    <n v="23.21"/>
    <n v="5.14"/>
    <s v="yes"/>
    <s v="No"/>
    <s v="No"/>
    <n v="1"/>
    <x v="1"/>
    <x v="2"/>
    <x v="2"/>
    <s v="16-Jun-1995"/>
    <n v="27"/>
    <n v="1"/>
    <n v="3561.89"/>
    <s v="tier - 2"/>
    <s v="tier - 1"/>
    <s v="R1013"/>
  </r>
  <r>
    <s v="ID1959"/>
    <s v=" Ms"/>
    <s v="Brohart"/>
    <s v="  Courtney"/>
    <n v="25.175000000000001"/>
    <n v="5.21"/>
    <s v="yes"/>
    <s v="No"/>
    <s v="No"/>
    <n v="1"/>
    <x v="1"/>
    <x v="1"/>
    <x v="2"/>
    <s v="9-Oct-1995"/>
    <n v="27"/>
    <n v="0"/>
    <n v="3558.62"/>
    <s v="tier - 2"/>
    <s v="tier - 3"/>
    <s v="R1024"/>
  </r>
  <r>
    <s v="ID1960"/>
    <s v=" Ms"/>
    <s v="Ryan"/>
    <s v="  Elizabeth"/>
    <n v="34.770000000000003"/>
    <n v="6.23"/>
    <s v="No"/>
    <s v="No"/>
    <s v="No"/>
    <n v="0"/>
    <x v="1"/>
    <x v="0"/>
    <x v="1"/>
    <s v="24-Sep-1994"/>
    <n v="28"/>
    <n v="0"/>
    <n v="3556.92"/>
    <s v="tier - 2"/>
    <s v="tier - 3"/>
    <s v="R1012"/>
  </r>
  <r>
    <s v="ID1961"/>
    <s v=" Ms"/>
    <s v="Oka"/>
    <s v="  Satomi"/>
    <n v="27.7"/>
    <n v="5.6"/>
    <s v="No"/>
    <s v="No"/>
    <s v="No"/>
    <n v="1"/>
    <x v="1"/>
    <x v="1"/>
    <x v="2"/>
    <s v="22-Dec-1992"/>
    <n v="30"/>
    <n v="0"/>
    <n v="3554.2"/>
    <s v="tier - 2"/>
    <s v="tier - 3"/>
    <s v="R1011"/>
  </r>
  <r>
    <s v="ID1962"/>
    <s v=" Mr"/>
    <s v="Newman"/>
    <s v="  Matthew D"/>
    <n v="19.12"/>
    <n v="4.72"/>
    <s v="yes"/>
    <s v="No"/>
    <s v="No"/>
    <n v="1"/>
    <x v="1"/>
    <x v="2"/>
    <x v="2"/>
    <s v="15-Oct-1988"/>
    <n v="34"/>
    <n v="3"/>
    <n v="3540.12"/>
    <s v="tier - 2"/>
    <s v="tier - 1"/>
    <s v="R1013"/>
  </r>
  <r>
    <s v="ID1963"/>
    <s v=" Mr"/>
    <s v="Metzger"/>
    <s v="  Peter T II"/>
    <n v="32.67"/>
    <n v="4.67"/>
    <s v="No"/>
    <s v="No"/>
    <s v="Yes"/>
    <n v="1"/>
    <x v="1"/>
    <x v="0"/>
    <x v="2"/>
    <s v="24-Aug-2003"/>
    <n v="19"/>
    <n v="0"/>
    <n v="3538.9"/>
    <s v="tier - 2"/>
    <s v="tier - 2"/>
    <s v="R1012"/>
  </r>
  <r>
    <s v="ID1964"/>
    <s v=" Mr"/>
    <s v="Gonzalez"/>
    <s v="  Manuel"/>
    <n v="28.5"/>
    <n v="6.11"/>
    <s v="No"/>
    <s v="No"/>
    <s v="No"/>
    <n v="1"/>
    <x v="1"/>
    <x v="1"/>
    <x v="1"/>
    <s v="16-Sep-1998"/>
    <n v="24"/>
    <n v="2"/>
    <n v="3537.7"/>
    <s v="tier - 3"/>
    <s v="tier - 3"/>
    <s v="R1012"/>
  </r>
  <r>
    <s v="ID1965"/>
    <s v=" Ms"/>
    <s v="Vaughn"/>
    <s v="  Kindsey P."/>
    <n v="39.270000000000003"/>
    <n v="6.25"/>
    <s v="No"/>
    <s v="No"/>
    <s v="No"/>
    <n v="0"/>
    <x v="1"/>
    <x v="0"/>
    <x v="1"/>
    <s v="22-Sep-1999"/>
    <n v="23"/>
    <n v="2"/>
    <n v="3500.61"/>
    <s v="tier - 2"/>
    <s v="tier - 2"/>
    <s v="R1013"/>
  </r>
  <r>
    <s v="ID1966"/>
    <s v=" Mr"/>
    <s v="Clifford"/>
    <s v="  Thomas G."/>
    <n v="32.49"/>
    <n v="4"/>
    <s v="yes"/>
    <s v="No"/>
    <s v="No"/>
    <n v="0"/>
    <x v="1"/>
    <x v="0"/>
    <x v="2"/>
    <s v="18-Sep-1996"/>
    <n v="26"/>
    <n v="1"/>
    <n v="3490.55"/>
    <s v="tier - 1"/>
    <s v="tier - 2"/>
    <s v="R1015"/>
  </r>
  <r>
    <s v="ID1967"/>
    <s v=" Mr"/>
    <s v="Petty"/>
    <s v="  Kyle S"/>
    <n v="23.7"/>
    <n v="5.55"/>
    <s v="yes"/>
    <s v="No"/>
    <s v="No"/>
    <n v="0"/>
    <x v="1"/>
    <x v="2"/>
    <x v="2"/>
    <s v="19-Sep-1996"/>
    <n v="26"/>
    <n v="2"/>
    <n v="3484.33"/>
    <s v="tier - 3"/>
    <s v="tier - 3"/>
    <s v="R1011"/>
  </r>
  <r>
    <s v="ID1968"/>
    <s v=" Mr"/>
    <s v="Sanford"/>
    <s v="  Alexander J."/>
    <n v="30.4"/>
    <n v="5.95"/>
    <s v="No"/>
    <s v="yes"/>
    <s v="No"/>
    <n v="1"/>
    <x v="1"/>
    <x v="0"/>
    <x v="1"/>
    <s v="26-Jun-2004"/>
    <n v="18"/>
    <n v="3"/>
    <n v="3481.87"/>
    <s v="tier - 2"/>
    <s v="tier - 3"/>
    <s v="R1016"/>
  </r>
  <r>
    <s v="ID1969"/>
    <s v=" Mr"/>
    <s v="Sprague"/>
    <s v="  Dustin L"/>
    <n v="38.94"/>
    <n v="4.3600000000000003"/>
    <s v="No"/>
    <s v="No"/>
    <s v="Yes"/>
    <n v="1"/>
    <x v="1"/>
    <x v="0"/>
    <x v="2"/>
    <s v="12-Oct-1993"/>
    <n v="29"/>
    <n v="1"/>
    <n v="3471.41"/>
    <s v="tier - 2"/>
    <s v="tier - 2"/>
    <s v="R1013"/>
  </r>
  <r>
    <s v="ID1970"/>
    <s v=" Mrs"/>
    <s v="Lasseron"/>
    <s v="  Chloe"/>
    <n v="31.02"/>
    <n v="4.84"/>
    <s v="No"/>
    <s v="No"/>
    <s v="Yes"/>
    <n v="1"/>
    <x v="1"/>
    <x v="0"/>
    <x v="2"/>
    <s v="29-Jul-2003"/>
    <n v="19"/>
    <n v="0"/>
    <n v="3463.51"/>
    <s v="tier - 2"/>
    <s v="tier - 1"/>
    <s v="R1025"/>
  </r>
  <r>
    <s v="ID1971"/>
    <s v=" Ms"/>
    <s v="Bushong"/>
    <s v="  Cailtlin"/>
    <n v="17.5"/>
    <n v="4.5599999999999996"/>
    <s v="No"/>
    <s v="No"/>
    <s v="No"/>
    <n v="1"/>
    <x v="1"/>
    <x v="3"/>
    <x v="2"/>
    <s v="14-Sep-1987"/>
    <n v="35"/>
    <n v="3"/>
    <n v="3453.77"/>
    <s v="tier - 2"/>
    <s v="tier - 1"/>
    <s v="R1011"/>
  </r>
  <r>
    <s v="ID1972"/>
    <s v=" Mr"/>
    <s v="Dennison"/>
    <s v="  Joshua"/>
    <n v="34.799999999999997"/>
    <n v="4.42"/>
    <s v="yes"/>
    <s v="yes"/>
    <s v="No"/>
    <n v="2"/>
    <x v="1"/>
    <x v="0"/>
    <x v="2"/>
    <s v="20-Jun-2000"/>
    <n v="22"/>
    <n v="3"/>
    <n v="3443.06"/>
    <s v="tier - 2"/>
    <s v="tier - 1"/>
    <s v="R1011"/>
  </r>
  <r>
    <s v="ID1973"/>
    <s v=" Mr"/>
    <s v="Lira"/>
    <s v="  Chuy"/>
    <n v="17.3"/>
    <n v="7.66"/>
    <s v="yes"/>
    <s v="No"/>
    <s v="No"/>
    <n v="1"/>
    <x v="1"/>
    <x v="3"/>
    <x v="0"/>
    <s v="27-Aug-1986"/>
    <n v="36"/>
    <n v="3"/>
    <n v="3436.5"/>
    <s v="tier - 2"/>
    <s v="tier - 1"/>
    <s v="R1013"/>
  </r>
  <r>
    <s v="ID1974"/>
    <s v=" Ms"/>
    <s v="Nahigian"/>
    <s v="  Laurie B"/>
    <n v="32.25"/>
    <n v="5.2"/>
    <s v="yes"/>
    <s v="No"/>
    <s v="No"/>
    <n v="0"/>
    <x v="1"/>
    <x v="0"/>
    <x v="2"/>
    <s v="26-Dec-2001"/>
    <n v="21"/>
    <n v="0"/>
    <n v="3434.38"/>
    <s v="tier - 2"/>
    <s v="tier - 2"/>
    <s v="R1011"/>
  </r>
  <r>
    <s v="ID1975"/>
    <s v=" Ms"/>
    <s v="Cackett"/>
    <s v="  Rachel B."/>
    <n v="42.4"/>
    <n v="5.53"/>
    <s v="yes"/>
    <s v="No"/>
    <s v="No"/>
    <n v="0"/>
    <x v="1"/>
    <x v="0"/>
    <x v="2"/>
    <s v="19-Dec-1996"/>
    <n v="26"/>
    <n v="1"/>
    <n v="3410.32"/>
    <s v="tier - 2"/>
    <s v="tier - 2"/>
    <s v="R1011"/>
  </r>
  <r>
    <s v="ID1976"/>
    <s v=" Ms"/>
    <s v="Hunter-Galvan"/>
    <s v="  Liza"/>
    <n v="38.664999999999999"/>
    <n v="4.8600000000000003"/>
    <s v="No"/>
    <s v="yes"/>
    <s v="No"/>
    <n v="1"/>
    <x v="1"/>
    <x v="0"/>
    <x v="2"/>
    <s v="16-Jul-2004"/>
    <n v="18"/>
    <n v="2"/>
    <n v="3393.36"/>
    <s v="tier - 2"/>
    <s v="tier - 2"/>
    <s v="R1023"/>
  </r>
  <r>
    <s v="ID1977"/>
    <s v=" Ms"/>
    <s v="Pierret"/>
    <s v="  Lindsey"/>
    <n v="29.92"/>
    <n v="5.49"/>
    <s v="yes"/>
    <s v="No"/>
    <s v="No"/>
    <n v="0"/>
    <x v="1"/>
    <x v="1"/>
    <x v="2"/>
    <s v="27-Oct-1996"/>
    <n v="26"/>
    <n v="1"/>
    <n v="3392.98"/>
    <s v="tier - 2"/>
    <s v="tier - 3"/>
    <s v="R1013"/>
  </r>
  <r>
    <s v="ID1978"/>
    <s v=" Ms"/>
    <s v="White"/>
    <s v="  Lindsay E."/>
    <n v="29.48"/>
    <n v="4.09"/>
    <s v="yes"/>
    <s v="No"/>
    <s v="No"/>
    <n v="0"/>
    <x v="1"/>
    <x v="1"/>
    <x v="2"/>
    <s v="10-Aug-1996"/>
    <n v="26"/>
    <n v="1"/>
    <n v="3392.37"/>
    <s v="tier - 2"/>
    <s v="tier - 3"/>
    <s v="R1013"/>
  </r>
  <r>
    <s v="ID1979"/>
    <s v=" Ms"/>
    <s v="O'Neil"/>
    <s v="  Kathleen M."/>
    <n v="28.785"/>
    <n v="4.3099999999999996"/>
    <s v="yes"/>
    <s v="No"/>
    <s v="No"/>
    <n v="0"/>
    <x v="1"/>
    <x v="1"/>
    <x v="2"/>
    <s v="13-Nov-1996"/>
    <n v="26"/>
    <n v="0"/>
    <n v="3385.4"/>
    <s v="tier - 2"/>
    <s v="tier - 2"/>
    <s v="R1024"/>
  </r>
  <r>
    <s v="ID1980"/>
    <s v=" Ms"/>
    <s v="Leitz"/>
    <s v="  Aya"/>
    <n v="19.8"/>
    <n v="4"/>
    <s v="yes"/>
    <s v="No"/>
    <s v="No"/>
    <n v="0"/>
    <x v="1"/>
    <x v="2"/>
    <x v="2"/>
    <s v="14-Dec-1996"/>
    <n v="26"/>
    <n v="1"/>
    <n v="3378.91"/>
    <s v="tier - 2"/>
    <s v="tier - 1"/>
    <s v="R1011"/>
  </r>
  <r>
    <s v="ID1981"/>
    <s v=" Ms"/>
    <s v="Durfee"/>
    <s v="  Carolyn R"/>
    <n v="35.53"/>
    <n v="4.68"/>
    <s v="No"/>
    <s v="No"/>
    <s v="Yes"/>
    <n v="1"/>
    <x v="1"/>
    <x v="0"/>
    <x v="2"/>
    <s v="7-Oct-1993"/>
    <n v="29"/>
    <n v="0"/>
    <n v="3366.67"/>
    <s v="tier - 2"/>
    <s v="tier - 2"/>
    <s v="R1013"/>
  </r>
  <r>
    <s v="ID1982"/>
    <s v=" Ms"/>
    <s v="Maylone"/>
    <s v="  Bethany"/>
    <n v="21.47"/>
    <n v="4.0199999999999996"/>
    <s v="yes"/>
    <s v="No"/>
    <s v="No"/>
    <n v="1"/>
    <x v="1"/>
    <x v="2"/>
    <x v="2"/>
    <s v="23-Jun-1995"/>
    <n v="27"/>
    <n v="0"/>
    <n v="3353.47"/>
    <s v="tier - 2"/>
    <s v="tier - 3"/>
    <s v="R1012"/>
  </r>
  <r>
    <s v="ID1983"/>
    <s v=" Ms"/>
    <s v="Reiland"/>
    <s v="  Holly A"/>
    <n v="25.9"/>
    <n v="5.12"/>
    <s v="No"/>
    <s v="No"/>
    <s v="Yes"/>
    <n v="1"/>
    <x v="1"/>
    <x v="1"/>
    <x v="2"/>
    <s v="28-Oct-1993"/>
    <n v="29"/>
    <n v="0"/>
    <n v="3353.28"/>
    <s v="tier - 2"/>
    <s v="tier - 1"/>
    <s v="R1011"/>
  </r>
  <r>
    <s v="ID1984"/>
    <s v=" Mr"/>
    <s v="Hu"/>
    <s v="  Ping"/>
    <n v="20.81"/>
    <n v="5.52"/>
    <s v="No"/>
    <s v="No"/>
    <s v="No"/>
    <n v="0"/>
    <x v="1"/>
    <x v="2"/>
    <x v="2"/>
    <s v="1-Sep-1991"/>
    <n v="31"/>
    <n v="3"/>
    <n v="3342.79"/>
    <s v="tier - 2"/>
    <s v="tier - 1"/>
    <s v="R1013"/>
  </r>
  <r>
    <s v="ID1985"/>
    <s v=" Mr"/>
    <s v="Lessek"/>
    <s v="  Tim"/>
    <n v="25.84"/>
    <n v="5.81"/>
    <s v="yes"/>
    <s v="No"/>
    <s v="Yes"/>
    <n v="1"/>
    <x v="1"/>
    <x v="1"/>
    <x v="1"/>
    <s v="20-Jun-1997"/>
    <n v="25"/>
    <n v="1"/>
    <n v="3309.79"/>
    <s v="tier - 3"/>
    <s v="tier - 3"/>
    <s v="R1017"/>
  </r>
  <r>
    <s v="ID1986"/>
    <s v=" Mr"/>
    <s v="Colavincenzo"/>
    <s v="  John"/>
    <n v="30.95"/>
    <n v="5.16"/>
    <s v="No"/>
    <s v="No"/>
    <s v="Yes"/>
    <n v="1"/>
    <x v="1"/>
    <x v="0"/>
    <x v="2"/>
    <s v="18-Nov-2003"/>
    <n v="19"/>
    <n v="0"/>
    <n v="3308.46"/>
    <s v="tier - 2"/>
    <s v="tier - 1"/>
    <s v="R1021"/>
  </r>
  <r>
    <s v="ID1987"/>
    <s v=" Mrs"/>
    <s v="Mendez-Karr"/>
    <s v="  Cynthia"/>
    <n v="30.54"/>
    <n v="5"/>
    <s v="No"/>
    <s v="No"/>
    <s v="Yes"/>
    <n v="1"/>
    <x v="1"/>
    <x v="0"/>
    <x v="2"/>
    <s v="5-Dec-2003"/>
    <n v="19"/>
    <n v="0"/>
    <n v="3300.7"/>
    <s v="tier - 2"/>
    <s v="tier - 2"/>
    <s v="R1025"/>
  </r>
  <r>
    <s v="ID1988"/>
    <s v=" Mr"/>
    <s v="Saulnier"/>
    <s v="  Emmett"/>
    <n v="33.914999999999999"/>
    <n v="5.84"/>
    <s v="yes"/>
    <s v="No"/>
    <s v="No"/>
    <n v="0"/>
    <x v="1"/>
    <x v="0"/>
    <x v="1"/>
    <s v="17-Nov-1996"/>
    <n v="26"/>
    <n v="1"/>
    <n v="3292.53"/>
    <s v="tier - 2"/>
    <s v="tier - 2"/>
    <s v="R1012"/>
  </r>
  <r>
    <s v="ID1989"/>
    <s v=" Ms"/>
    <s v="Schoonover"/>
    <s v="  Kate"/>
    <n v="33.31"/>
    <n v="4.1900000000000004"/>
    <s v="No"/>
    <s v="No"/>
    <s v="Yes"/>
    <n v="1"/>
    <x v="1"/>
    <x v="0"/>
    <x v="2"/>
    <s v="3-Jul-2003"/>
    <n v="19"/>
    <n v="0"/>
    <n v="3280.22"/>
    <s v="tier - 2"/>
    <s v="tier - 3"/>
    <s v="R1011"/>
  </r>
  <r>
    <s v="ID1990"/>
    <s v=" Mr"/>
    <s v="Hass"/>
    <s v="  Christopher L."/>
    <n v="25.745000000000001"/>
    <n v="4.62"/>
    <s v="yes"/>
    <s v="No"/>
    <s v="No"/>
    <n v="0"/>
    <x v="1"/>
    <x v="1"/>
    <x v="2"/>
    <s v="6-Oct-2001"/>
    <n v="21"/>
    <n v="2"/>
    <n v="3279.87"/>
    <s v="tier - 2"/>
    <s v="tier - 1"/>
    <s v="R1017"/>
  </r>
  <r>
    <s v="ID1991"/>
    <s v=" Mr"/>
    <s v="Cadotte"/>
    <s v="  Christopher P."/>
    <n v="37.1"/>
    <n v="6.24"/>
    <s v="No"/>
    <s v="No"/>
    <s v="No"/>
    <n v="0"/>
    <x v="1"/>
    <x v="0"/>
    <x v="1"/>
    <s v="1-Jul-1994"/>
    <n v="28"/>
    <n v="1"/>
    <n v="3277.16"/>
    <s v="tier - 2"/>
    <s v="tier - 3"/>
    <s v="R1011"/>
  </r>
  <r>
    <s v="ID1992"/>
    <s v=" Mr"/>
    <s v="Cacciapaglia"/>
    <s v="  Christopher W"/>
    <n v="35.435000000000002"/>
    <n v="5.81"/>
    <s v="No"/>
    <s v="No"/>
    <s v="No"/>
    <n v="0"/>
    <x v="1"/>
    <x v="0"/>
    <x v="1"/>
    <s v="2-Dec-1994"/>
    <n v="28"/>
    <n v="0"/>
    <n v="3268.85"/>
    <s v="tier - 3"/>
    <s v="tier - 1"/>
    <s v="R1016"/>
  </r>
  <r>
    <s v="ID1993"/>
    <s v=" Mr"/>
    <s v="Mininger"/>
    <s v="  Norman H."/>
    <n v="20.399999999999999"/>
    <n v="4.83"/>
    <s v="No"/>
    <s v="No"/>
    <s v="No"/>
    <n v="0"/>
    <x v="1"/>
    <x v="2"/>
    <x v="2"/>
    <s v="13-Nov-1991"/>
    <n v="31"/>
    <n v="0"/>
    <n v="3260.2"/>
    <s v="tier - 3"/>
    <s v="tier - 2"/>
    <s v="R1011"/>
  </r>
  <r>
    <s v="ID1994"/>
    <s v=" Ms"/>
    <s v="Mayo"/>
    <s v="  Susan"/>
    <n v="42.13"/>
    <n v="5.72"/>
    <s v="yes"/>
    <s v="No"/>
    <s v="Yes"/>
    <n v="1"/>
    <x v="1"/>
    <x v="0"/>
    <x v="1"/>
    <s v="2-Sep-1997"/>
    <n v="25"/>
    <n v="1"/>
    <n v="3238.44"/>
    <s v="tier - 2"/>
    <s v="tier - 3"/>
    <s v="R1013"/>
  </r>
  <r>
    <s v="ID1995"/>
    <s v=" Ms"/>
    <s v="Zicko"/>
    <s v="  Tatyana K"/>
    <n v="33.99"/>
    <n v="4.83"/>
    <s v="yes"/>
    <s v="No"/>
    <s v="Yes"/>
    <n v="1"/>
    <x v="1"/>
    <x v="0"/>
    <x v="2"/>
    <s v="2-Aug-1997"/>
    <n v="25"/>
    <n v="1"/>
    <n v="3227.12"/>
    <s v="tier - 2"/>
    <s v="tier - 3"/>
    <s v="R1013"/>
  </r>
  <r>
    <s v="ID1996"/>
    <s v=" Ms"/>
    <s v="Graham"/>
    <s v="  Chrissy"/>
    <n v="28.594999999999999"/>
    <n v="4.1399999999999997"/>
    <s v="yes"/>
    <s v="No"/>
    <s v="Yes"/>
    <n v="1"/>
    <x v="1"/>
    <x v="1"/>
    <x v="2"/>
    <s v="6-Jul-1997"/>
    <n v="25"/>
    <n v="0"/>
    <n v="3213.62"/>
    <s v="tier - 2"/>
    <s v="tier - 2"/>
    <s v="R1024"/>
  </r>
  <r>
    <s v="ID1997"/>
    <s v=" Ms"/>
    <s v="Boland"/>
    <s v="  Carrie"/>
    <n v="20.8"/>
    <n v="4.07"/>
    <s v="yes"/>
    <s v="No"/>
    <s v="Yes"/>
    <n v="1"/>
    <x v="1"/>
    <x v="2"/>
    <x v="2"/>
    <s v="22-Dec-1997"/>
    <n v="25"/>
    <n v="1"/>
    <n v="3208.79"/>
    <s v="tier - 2"/>
    <s v="tier - 3"/>
    <s v="R1011"/>
  </r>
  <r>
    <s v="ID1998"/>
    <s v=" Ms"/>
    <s v="Cupp"/>
    <s v="  Halle"/>
    <n v="23.465"/>
    <n v="6.26"/>
    <s v="yes"/>
    <s v="No"/>
    <s v="Yes"/>
    <n v="1"/>
    <x v="1"/>
    <x v="2"/>
    <x v="1"/>
    <s v="5-Jul-1997"/>
    <n v="25"/>
    <n v="0"/>
    <n v="3206.49"/>
    <s v="tier - 2"/>
    <s v="tier - 3"/>
    <s v="R1024"/>
  </r>
  <r>
    <s v="ID1999"/>
    <s v=" Ms"/>
    <s v="Shaw"/>
    <s v="  Carolyn"/>
    <n v="40.185000000000002"/>
    <n v="5.88"/>
    <s v="yes"/>
    <s v="No"/>
    <s v="No"/>
    <n v="0"/>
    <x v="1"/>
    <x v="0"/>
    <x v="1"/>
    <s v="11-Oct-1996"/>
    <n v="26"/>
    <n v="0"/>
    <n v="3201.25"/>
    <s v="tier - 2"/>
    <s v="tier - 3"/>
    <s v="R1012"/>
  </r>
  <r>
    <s v="ID2000"/>
    <s v=" Ms"/>
    <s v="Klassen"/>
    <s v="  Tara D."/>
    <n v="21.89"/>
    <n v="5.72"/>
    <s v="yes"/>
    <s v="No"/>
    <s v="No"/>
    <n v="0"/>
    <x v="1"/>
    <x v="2"/>
    <x v="1"/>
    <s v="2-Sep-2001"/>
    <n v="21"/>
    <n v="2"/>
    <n v="3180.51"/>
    <s v="tier - 2"/>
    <s v="tier - 2"/>
    <s v="R1013"/>
  </r>
  <r>
    <s v="ID2001"/>
    <s v=" Mr"/>
    <s v="Musal"/>
    <s v="  Rasim M"/>
    <n v="29.34"/>
    <n v="6.09"/>
    <s v="yes"/>
    <s v="yes"/>
    <s v="No"/>
    <n v="2"/>
    <x v="1"/>
    <x v="1"/>
    <x v="1"/>
    <s v="23-Sep-2000"/>
    <n v="22"/>
    <n v="0"/>
    <n v="3179.96"/>
    <s v="tier - 2"/>
    <s v="tier - 2"/>
    <s v="R1012"/>
  </r>
  <r>
    <s v="ID2002"/>
    <s v=" Ms"/>
    <s v="Kitayama"/>
    <s v="  Dina"/>
    <n v="22.61"/>
    <n v="4.25"/>
    <s v="yes"/>
    <s v="No"/>
    <s v="No"/>
    <n v="0"/>
    <x v="1"/>
    <x v="2"/>
    <x v="2"/>
    <s v="3-Jul-1996"/>
    <n v="26"/>
    <n v="0"/>
    <n v="3176.82"/>
    <s v="tier - 2"/>
    <s v="tier - 1"/>
    <s v="R1012"/>
  </r>
  <r>
    <s v="ID2003"/>
    <s v=" Ms"/>
    <s v="Altman"/>
    <s v="  Lisa"/>
    <n v="22.23"/>
    <n v="6.09"/>
    <s v="yes"/>
    <s v="No"/>
    <s v="No"/>
    <n v="0"/>
    <x v="1"/>
    <x v="2"/>
    <x v="1"/>
    <s v="14-Aug-1996"/>
    <n v="26"/>
    <n v="0"/>
    <n v="3176.29"/>
    <s v="tier - 2"/>
    <s v="tier - 2"/>
    <s v="R1012"/>
  </r>
  <r>
    <s v="ID2004"/>
    <s v=" Ms"/>
    <s v="Demchko"/>
    <s v="  Caitrin"/>
    <n v="33.4"/>
    <n v="5.51"/>
    <s v="No"/>
    <s v="No"/>
    <s v="No"/>
    <n v="0"/>
    <x v="1"/>
    <x v="0"/>
    <x v="2"/>
    <s v="6-Jul-1994"/>
    <n v="28"/>
    <n v="0"/>
    <n v="3172.02"/>
    <s v="tier - 2"/>
    <s v="tier - 1"/>
    <s v="R1011"/>
  </r>
  <r>
    <s v="ID2005"/>
    <s v=" Ms"/>
    <s v="Wild"/>
    <s v="  Adriana S"/>
    <n v="33.11"/>
    <n v="5.63"/>
    <s v="No"/>
    <s v="No"/>
    <s v="No"/>
    <n v="0"/>
    <x v="1"/>
    <x v="0"/>
    <x v="2"/>
    <s v="25-Oct-1994"/>
    <n v="28"/>
    <n v="0"/>
    <n v="3171.61"/>
    <s v="tier - 2"/>
    <s v="tier - 3"/>
    <s v="R1013"/>
  </r>
  <r>
    <s v="ID2006"/>
    <s v=" Ms"/>
    <s v="Betts"/>
    <s v="  Megan"/>
    <n v="16.815000000000001"/>
    <n v="5.29"/>
    <s v="yes"/>
    <s v="No"/>
    <s v="No"/>
    <n v="0"/>
    <x v="1"/>
    <x v="3"/>
    <x v="2"/>
    <s v="29-Aug-2001"/>
    <n v="21"/>
    <n v="1"/>
    <n v="3167.46"/>
    <s v="tier - 2"/>
    <s v="tier - 3"/>
    <s v="R1024"/>
  </r>
  <r>
    <s v="ID2007"/>
    <s v=" Mrs"/>
    <s v="Martin"/>
    <s v="  Kristen M"/>
    <n v="25.61"/>
    <n v="4"/>
    <s v="No"/>
    <s v="No"/>
    <s v="Yes"/>
    <n v="1"/>
    <x v="1"/>
    <x v="1"/>
    <x v="2"/>
    <s v="25-Sep-1993"/>
    <n v="29"/>
    <n v="0"/>
    <n v="3162.02"/>
    <s v="tier - 2"/>
    <s v="tier - 3"/>
    <s v="R1013"/>
  </r>
  <r>
    <s v="ID2008"/>
    <s v=" Ms"/>
    <s v="Vandeventer"/>
    <s v="  Alix"/>
    <n v="25.8"/>
    <n v="5.49"/>
    <s v="No"/>
    <s v="No"/>
    <s v="No"/>
    <n v="0"/>
    <x v="1"/>
    <x v="1"/>
    <x v="2"/>
    <s v="10-Jul-1994"/>
    <n v="28"/>
    <n v="0"/>
    <n v="3161.45"/>
    <s v="tier - 2"/>
    <s v="tier - 1"/>
    <s v="R1011"/>
  </r>
  <r>
    <s v="ID2009"/>
    <s v=" Mr"/>
    <s v="Hirano"/>
    <s v="  Kakushin"/>
    <n v="27.39"/>
    <n v="5.34"/>
    <s v="No"/>
    <s v="No"/>
    <s v="No"/>
    <n v="0"/>
    <x v="1"/>
    <x v="1"/>
    <x v="2"/>
    <s v="25-Jun-1999"/>
    <n v="23"/>
    <n v="0"/>
    <n v="3128.35"/>
    <s v="tier - 2"/>
    <s v="tier - 3"/>
    <s v="R1021"/>
  </r>
  <r>
    <s v="ID2010"/>
    <s v=" Mr"/>
    <s v="Davi"/>
    <s v="  Michael J"/>
    <n v="17.03"/>
    <n v="4.12"/>
    <s v="No"/>
    <s v="No"/>
    <s v="No"/>
    <n v="1"/>
    <x v="1"/>
    <x v="3"/>
    <x v="2"/>
    <s v="1-Aug-1987"/>
    <n v="35"/>
    <n v="3"/>
    <n v="3088.06"/>
    <s v="tier - 2"/>
    <s v="tier - 2"/>
    <s v="R1013"/>
  </r>
  <r>
    <s v="ID2011"/>
    <s v=" Mr"/>
    <s v="Sloan"/>
    <s v="  Bradley"/>
    <n v="23.75"/>
    <n v="5.49"/>
    <s v="yes"/>
    <s v="No"/>
    <s v="No"/>
    <n v="0"/>
    <x v="1"/>
    <x v="2"/>
    <x v="2"/>
    <s v="13-Oct-2001"/>
    <n v="21"/>
    <n v="2"/>
    <n v="3077.1"/>
    <s v="tier - 2"/>
    <s v="tier - 1"/>
    <s v="R1012"/>
  </r>
  <r>
    <s v="ID2012"/>
    <s v=" Mr"/>
    <s v="Homich"/>
    <s v="  Matt"/>
    <n v="26.03"/>
    <n v="5.1100000000000003"/>
    <s v="yes"/>
    <s v="No"/>
    <s v="No"/>
    <n v="1"/>
    <x v="1"/>
    <x v="1"/>
    <x v="2"/>
    <s v="10-Sep-1995"/>
    <n v="27"/>
    <n v="0"/>
    <n v="3070.81"/>
    <s v="tier - 3"/>
    <s v="tier - 1"/>
    <s v="R1017"/>
  </r>
  <r>
    <s v="ID2013"/>
    <s v=" Ms"/>
    <s v="Bell"/>
    <s v="  Amanda C."/>
    <n v="16.079999999999998"/>
    <n v="5.94"/>
    <s v="No"/>
    <s v="No"/>
    <s v="No"/>
    <n v="0"/>
    <x v="1"/>
    <x v="3"/>
    <x v="1"/>
    <s v="1-Oct-1989"/>
    <n v="33"/>
    <n v="3"/>
    <n v="3065.49"/>
    <s v="tier - 2"/>
    <s v="tier - 1"/>
    <s v="R1012"/>
  </r>
  <r>
    <s v="ID2014"/>
    <s v=" Mr"/>
    <s v="Kristjansson"/>
    <s v="  Valur"/>
    <n v="30.875"/>
    <n v="5.54"/>
    <s v="No"/>
    <s v="No"/>
    <s v="No"/>
    <n v="0"/>
    <x v="1"/>
    <x v="0"/>
    <x v="2"/>
    <s v="26-Sep-1994"/>
    <n v="28"/>
    <n v="0"/>
    <n v="3062.51"/>
    <s v="tier - 3"/>
    <s v="tier - 1"/>
    <s v="R1012"/>
  </r>
  <r>
    <s v="ID2015"/>
    <s v=" Ms"/>
    <s v="Pitman"/>
    <s v="  Erica J"/>
    <n v="31.79"/>
    <n v="7.09"/>
    <s v="No"/>
    <s v="No"/>
    <s v="No"/>
    <n v="0"/>
    <x v="1"/>
    <x v="0"/>
    <x v="0"/>
    <s v="21-Jun-2002"/>
    <n v="20"/>
    <n v="2"/>
    <n v="3056.39"/>
    <s v="tier - 2"/>
    <s v="tier - 3"/>
    <s v="R1013"/>
  </r>
  <r>
    <s v="ID2016"/>
    <s v=" Mr"/>
    <s v="Curley"/>
    <s v="  Stephen F."/>
    <n v="28.48"/>
    <n v="6.22"/>
    <s v="yes"/>
    <s v="No"/>
    <s v="Yes"/>
    <n v="1"/>
    <x v="1"/>
    <x v="1"/>
    <x v="1"/>
    <s v="22-Dec-1997"/>
    <n v="25"/>
    <n v="0"/>
    <n v="3051.73"/>
    <s v="tier - 2"/>
    <s v="tier - 2"/>
    <s v="R1011"/>
  </r>
  <r>
    <s v="ID2017"/>
    <s v=" Ms"/>
    <s v="Zimmer"/>
    <s v="  Lissa"/>
    <n v="26.6"/>
    <n v="4.33"/>
    <s v="No"/>
    <s v="No"/>
    <s v="No"/>
    <n v="1"/>
    <x v="1"/>
    <x v="1"/>
    <x v="2"/>
    <s v="9-Aug-1998"/>
    <n v="24"/>
    <n v="0"/>
    <n v="3046.06"/>
    <s v="tier - 2"/>
    <s v="tier - 1"/>
    <s v="R1023"/>
  </r>
  <r>
    <s v="ID2018"/>
    <s v=" Ms"/>
    <s v="Granski"/>
    <s v="  Megan"/>
    <n v="25.27"/>
    <n v="5.83"/>
    <s v="No"/>
    <s v="No"/>
    <s v="No"/>
    <n v="1"/>
    <x v="1"/>
    <x v="1"/>
    <x v="1"/>
    <s v="15-Sep-1998"/>
    <n v="24"/>
    <n v="0"/>
    <n v="3044.21"/>
    <s v="tier - 2"/>
    <s v="tier - 3"/>
    <s v="R1024"/>
  </r>
  <r>
    <s v="ID2019"/>
    <s v=" Ms"/>
    <s v="Dunn"/>
    <s v="  Alyson"/>
    <n v="34.484999999999999"/>
    <n v="4.7"/>
    <s v="yes"/>
    <s v="No"/>
    <s v="Yes"/>
    <n v="1"/>
    <x v="1"/>
    <x v="0"/>
    <x v="2"/>
    <s v="19-Dec-1997"/>
    <n v="25"/>
    <n v="0"/>
    <n v="3021.81"/>
    <s v="tier - 2"/>
    <s v="tier - 3"/>
    <s v="R1012"/>
  </r>
  <r>
    <s v="ID2020"/>
    <s v=" Mr"/>
    <s v="Regina"/>
    <s v="  Chance B"/>
    <n v="15.57"/>
    <n v="4.07"/>
    <s v="yes"/>
    <s v="No"/>
    <s v="No"/>
    <n v="1"/>
    <x v="1"/>
    <x v="3"/>
    <x v="2"/>
    <s v="28-Sep-1988"/>
    <n v="34"/>
    <n v="3"/>
    <n v="3018.04"/>
    <s v="tier - 2"/>
    <s v="tier - 2"/>
    <s v="R1012"/>
  </r>
  <r>
    <s v="ID2021"/>
    <s v=" Mr"/>
    <s v="O'Connor"/>
    <s v="  Sean P"/>
    <n v="30.36"/>
    <n v="9.39"/>
    <s v="No"/>
    <s v="No"/>
    <s v="No"/>
    <n v="0"/>
    <x v="1"/>
    <x v="0"/>
    <x v="0"/>
    <s v="15-Dec-2002"/>
    <n v="20"/>
    <n v="0"/>
    <n v="3012.22"/>
    <s v="tier - 2"/>
    <s v="tier - 3"/>
    <s v="R1012"/>
  </r>
  <r>
    <s v="ID2022"/>
    <s v=" Ms"/>
    <s v="Howe"/>
    <s v="  Therese"/>
    <n v="19.37"/>
    <n v="4.18"/>
    <s v="No"/>
    <s v="No"/>
    <s v="No"/>
    <n v="0"/>
    <x v="1"/>
    <x v="2"/>
    <x v="2"/>
    <s v="20-Nov-1991"/>
    <n v="31"/>
    <n v="3"/>
    <n v="2985.67"/>
    <s v="tier - 2"/>
    <s v="tier - 2"/>
    <s v="R1013"/>
  </r>
  <r>
    <s v="ID2023"/>
    <s v=" Mr"/>
    <s v="Atwater"/>
    <s v="  Beau"/>
    <n v="16.71"/>
    <n v="4.18"/>
    <s v="No"/>
    <s v="No"/>
    <s v="No"/>
    <n v="1"/>
    <x v="1"/>
    <x v="3"/>
    <x v="2"/>
    <s v="18-Jun-1987"/>
    <n v="35"/>
    <n v="3"/>
    <n v="2979.52"/>
    <s v="tier - 2"/>
    <s v="tier - 3"/>
    <s v="R1013"/>
  </r>
  <r>
    <s v="ID2024"/>
    <s v=" Ms"/>
    <s v="Gurganus"/>
    <s v="  Kelsey M"/>
    <n v="24.1"/>
    <n v="4.4000000000000004"/>
    <s v="yes"/>
    <s v="No"/>
    <s v="No"/>
    <n v="1"/>
    <x v="1"/>
    <x v="2"/>
    <x v="2"/>
    <s v="24-Sep-1995"/>
    <n v="27"/>
    <n v="0"/>
    <n v="2974.13"/>
    <s v="tier - 2"/>
    <s v="tier - 1"/>
    <s v="R1011"/>
  </r>
  <r>
    <s v="ID2025"/>
    <s v=" Ms"/>
    <s v="Holden"/>
    <s v="  Gretchen"/>
    <n v="29.77"/>
    <n v="9.9"/>
    <s v="No"/>
    <s v="No"/>
    <s v="No"/>
    <n v="0"/>
    <x v="1"/>
    <x v="1"/>
    <x v="0"/>
    <s v="30-Sep-2002"/>
    <n v="20"/>
    <n v="0"/>
    <n v="2943.41"/>
    <s v="tier - 2"/>
    <s v="tier - 3"/>
    <s v="R1012"/>
  </r>
  <r>
    <s v="ID2026"/>
    <s v=" Mr"/>
    <s v="Parton"/>
    <s v="  Nicholas E."/>
    <n v="46.53"/>
    <n v="4.84"/>
    <s v="yes"/>
    <s v="No"/>
    <s v="No"/>
    <n v="0"/>
    <x v="1"/>
    <x v="0"/>
    <x v="2"/>
    <s v="30-Jun-1996"/>
    <n v="26"/>
    <n v="1"/>
    <n v="2927.06"/>
    <s v="tier - 2"/>
    <s v="tier - 2"/>
    <s v="R1013"/>
  </r>
  <r>
    <s v="ID2027"/>
    <s v=" Ms"/>
    <s v="Downs"/>
    <s v="  Deborah"/>
    <n v="23.4"/>
    <n v="5.53"/>
    <s v="No"/>
    <s v="No"/>
    <s v="Yes"/>
    <n v="1"/>
    <x v="1"/>
    <x v="2"/>
    <x v="2"/>
    <s v="5-Jun-2003"/>
    <n v="20"/>
    <n v="2"/>
    <n v="2913.57"/>
    <s v="tier - 2"/>
    <s v="tier - 2"/>
    <s v="R1011"/>
  </r>
  <r>
    <s v="ID2028"/>
    <s v=" Mr"/>
    <s v="Dent"/>
    <s v="  Chuck W. Jr."/>
    <n v="30"/>
    <n v="4.33"/>
    <s v="yes"/>
    <s v="No"/>
    <s v="No"/>
    <n v="0"/>
    <x v="1"/>
    <x v="0"/>
    <x v="2"/>
    <s v="13-Jun-1996"/>
    <n v="26"/>
    <n v="1"/>
    <n v="2904.09"/>
    <s v="tier - 2"/>
    <s v="tier - 2"/>
    <s v="R1011"/>
  </r>
  <r>
    <s v="ID2029"/>
    <s v=" Mr"/>
    <s v="Ranti"/>
    <s v="  Daniel"/>
    <n v="29.15"/>
    <n v="4.91"/>
    <s v="yes"/>
    <s v="No"/>
    <s v="No"/>
    <n v="0"/>
    <x v="1"/>
    <x v="1"/>
    <x v="2"/>
    <s v="24-Oct-1996"/>
    <n v="26"/>
    <n v="1"/>
    <n v="2902.91"/>
    <s v="tier - 2"/>
    <s v="tier - 2"/>
    <s v="R1013"/>
  </r>
  <r>
    <s v="ID2030"/>
    <s v=" Ms"/>
    <s v="Ishaq"/>
    <s v="  Amany"/>
    <n v="34.865000000000002"/>
    <n v="4.8"/>
    <s v="No"/>
    <s v="No"/>
    <s v="No"/>
    <n v="0"/>
    <x v="1"/>
    <x v="0"/>
    <x v="2"/>
    <s v="1-Nov-1999"/>
    <n v="23"/>
    <n v="0"/>
    <n v="2899.49"/>
    <s v="tier - 2"/>
    <s v="tier - 2"/>
    <s v="R1024"/>
  </r>
  <r>
    <s v="ID2031"/>
    <s v=" Ms"/>
    <s v="Wiles"/>
    <s v="  Kipling"/>
    <n v="28.12"/>
    <n v="5.55"/>
    <s v="yes"/>
    <s v="yes"/>
    <s v="No"/>
    <n v="2"/>
    <x v="1"/>
    <x v="1"/>
    <x v="2"/>
    <s v="14-Jul-2000"/>
    <n v="22"/>
    <n v="0"/>
    <n v="2897.46"/>
    <s v="tier - 2"/>
    <s v="tier - 1"/>
    <s v="R1012"/>
  </r>
  <r>
    <s v="ID2032"/>
    <s v=" Mr"/>
    <s v="Roberts"/>
    <s v="  Duncan"/>
    <n v="29.45"/>
    <n v="5.24"/>
    <s v="yes"/>
    <s v="No"/>
    <s v="No"/>
    <n v="0"/>
    <x v="1"/>
    <x v="1"/>
    <x v="2"/>
    <s v="21-Jun-1996"/>
    <n v="26"/>
    <n v="0"/>
    <n v="2897.32"/>
    <s v="tier - 3"/>
    <s v="tier - 3"/>
    <s v="R1016"/>
  </r>
  <r>
    <s v="ID2033"/>
    <s v=" Mr"/>
    <s v="Serafini"/>
    <s v="  Louis C."/>
    <n v="27.94"/>
    <n v="6.08"/>
    <s v="No"/>
    <s v="No"/>
    <s v="Yes"/>
    <n v="1"/>
    <x v="1"/>
    <x v="1"/>
    <x v="1"/>
    <s v="12-Aug-1993"/>
    <n v="29"/>
    <n v="0"/>
    <n v="2867.12"/>
    <s v="tier - 1"/>
    <s v="tier - 3"/>
    <s v="R1013"/>
  </r>
  <r>
    <s v="ID2034"/>
    <s v=" Mr"/>
    <s v="Button"/>
    <s v="  Daniel J"/>
    <n v="27.2"/>
    <n v="5.83"/>
    <s v="No"/>
    <s v="No"/>
    <s v="Yes"/>
    <n v="1"/>
    <x v="1"/>
    <x v="1"/>
    <x v="1"/>
    <s v="1-Nov-1993"/>
    <n v="29"/>
    <n v="0"/>
    <n v="2866.09"/>
    <s v="tier - 3"/>
    <s v="tier - 3"/>
    <s v="R1011"/>
  </r>
  <r>
    <s v="ID2035"/>
    <s v=" Ms"/>
    <s v="Gaal"/>
    <s v="  Ildiko M."/>
    <n v="33.344999999999999"/>
    <n v="4.29"/>
    <s v="No"/>
    <s v="No"/>
    <s v="No"/>
    <n v="1"/>
    <x v="1"/>
    <x v="0"/>
    <x v="2"/>
    <s v="4-Sep-1998"/>
    <n v="24"/>
    <n v="0"/>
    <n v="2855.44"/>
    <s v="tier - 2"/>
    <s v="tier - 3"/>
    <s v="R1012"/>
  </r>
  <r>
    <s v="ID2036"/>
    <s v=" Ms"/>
    <s v="Liptak"/>
    <s v="  Melinda E."/>
    <n v="29.925000000000001"/>
    <n v="5.3"/>
    <s v="No"/>
    <s v="No"/>
    <s v="No"/>
    <n v="1"/>
    <x v="1"/>
    <x v="1"/>
    <x v="2"/>
    <s v="17-Jun-1998"/>
    <n v="24"/>
    <n v="0"/>
    <n v="2850.68"/>
    <s v="tier - 2"/>
    <s v="tier - 3"/>
    <s v="R1012"/>
  </r>
  <r>
    <s v="ID2037"/>
    <s v=" Ms"/>
    <s v="Kellam"/>
    <s v="  Ashley M"/>
    <n v="24.225000000000001"/>
    <n v="4.42"/>
    <s v="No"/>
    <s v="No"/>
    <s v="No"/>
    <n v="1"/>
    <x v="1"/>
    <x v="2"/>
    <x v="2"/>
    <s v="15-Nov-1998"/>
    <n v="24"/>
    <n v="0"/>
    <n v="2842.76"/>
    <s v="tier - 2"/>
    <s v="tier - 3"/>
    <s v="R1012"/>
  </r>
  <r>
    <s v="ID2038"/>
    <s v=" Ms"/>
    <s v="Gordon"/>
    <s v="  Stephanie"/>
    <n v="29.68"/>
    <n v="5.68"/>
    <s v="No"/>
    <s v="yes"/>
    <s v="No"/>
    <n v="1"/>
    <x v="1"/>
    <x v="1"/>
    <x v="2"/>
    <s v="1-Oct-2000"/>
    <n v="22"/>
    <n v="0"/>
    <n v="2819.51"/>
    <s v="tier - 2"/>
    <s v="tier - 3"/>
    <s v="R1011"/>
  </r>
  <r>
    <s v="ID2039"/>
    <s v=" Mr"/>
    <s v="Hyland"/>
    <s v="  Sean P."/>
    <n v="20.614999999999998"/>
    <n v="6.05"/>
    <s v="No"/>
    <s v="No"/>
    <s v="Yes"/>
    <n v="1"/>
    <x v="1"/>
    <x v="2"/>
    <x v="1"/>
    <s v="23-Sep-2003"/>
    <n v="19"/>
    <n v="2"/>
    <n v="2803.7"/>
    <s v="tier - 2"/>
    <s v="tier - 1"/>
    <s v="R1012"/>
  </r>
  <r>
    <s v="ID2040"/>
    <s v=" Ms"/>
    <s v="Wagoner"/>
    <s v="  Emily G"/>
    <n v="32.119999999999997"/>
    <n v="5.33"/>
    <s v="No"/>
    <s v="yes"/>
    <s v="No"/>
    <n v="1"/>
    <x v="1"/>
    <x v="0"/>
    <x v="2"/>
    <s v="4-Aug-2004"/>
    <n v="18"/>
    <n v="2"/>
    <n v="2801.26"/>
    <s v="tier - 2"/>
    <s v="tier - 3"/>
    <s v="R1013"/>
  </r>
  <r>
    <s v="ID2041"/>
    <s v=" Mr"/>
    <s v="Thomas"/>
    <s v="  Malcolm"/>
    <n v="27.36"/>
    <n v="6.22"/>
    <s v="No"/>
    <s v="No"/>
    <s v="No"/>
    <n v="0"/>
    <x v="1"/>
    <x v="1"/>
    <x v="1"/>
    <s v="24-Dec-1999"/>
    <n v="23"/>
    <n v="1"/>
    <n v="2789.06"/>
    <s v="tier - 2"/>
    <s v="tier - 3"/>
    <s v="R1012"/>
  </r>
  <r>
    <s v="ID2042"/>
    <s v=" Mr"/>
    <s v="Goffi"/>
    <s v="  Danilo"/>
    <n v="17.385000000000002"/>
    <n v="5.84"/>
    <s v="No"/>
    <s v="No"/>
    <s v="No"/>
    <n v="0"/>
    <x v="1"/>
    <x v="3"/>
    <x v="1"/>
    <s v="29-Aug-1999"/>
    <n v="23"/>
    <n v="1"/>
    <n v="2775.19"/>
    <s v="tier - 2"/>
    <s v="tier - 1"/>
    <s v="R1012"/>
  </r>
  <r>
    <s v="ID2043"/>
    <s v=" Mr"/>
    <s v="Salovaara"/>
    <s v="  Mikko"/>
    <n v="30.13"/>
    <n v="5.71"/>
    <s v="No"/>
    <s v="yes"/>
    <s v="No"/>
    <n v="1"/>
    <x v="1"/>
    <x v="0"/>
    <x v="1"/>
    <s v="14-Nov-2004"/>
    <n v="18"/>
    <n v="0"/>
    <n v="2773.46"/>
    <s v="tier - 2"/>
    <s v="tier - 1"/>
    <s v="R1021"/>
  </r>
  <r>
    <s v="ID2044"/>
    <s v=" Ms"/>
    <s v="Reid"/>
    <s v="  Paula C."/>
    <n v="25.44"/>
    <n v="6.04"/>
    <s v="yes"/>
    <s v="No"/>
    <s v="Yes"/>
    <n v="1"/>
    <x v="1"/>
    <x v="1"/>
    <x v="1"/>
    <s v="10-Aug-1997"/>
    <n v="25"/>
    <n v="0"/>
    <n v="2758.99"/>
    <s v="tier - 2"/>
    <s v="tier - 1"/>
    <s v="R1012"/>
  </r>
  <r>
    <s v="ID2045"/>
    <s v=" Ms"/>
    <s v="Allan"/>
    <s v="  Kirsten N."/>
    <n v="39.805"/>
    <n v="4.38"/>
    <s v="No"/>
    <s v="yes"/>
    <s v="No"/>
    <n v="1"/>
    <x v="1"/>
    <x v="0"/>
    <x v="2"/>
    <s v="11-Oct-2000"/>
    <n v="22"/>
    <n v="0"/>
    <n v="2755.02"/>
    <s v="tier - 2"/>
    <s v="tier - 1"/>
    <s v="R1024"/>
  </r>
  <r>
    <s v="ID2046"/>
    <s v=" Ms"/>
    <s v="McLaughlin"/>
    <s v="  Christy"/>
    <n v="30.4"/>
    <n v="5.56"/>
    <s v="yes"/>
    <s v="yes"/>
    <s v="No"/>
    <n v="1"/>
    <x v="1"/>
    <x v="0"/>
    <x v="2"/>
    <s v="3-Oct-2000"/>
    <n v="22"/>
    <n v="0"/>
    <n v="2741.95"/>
    <s v="tier - 2"/>
    <s v="tier - 3"/>
    <s v="R1024"/>
  </r>
  <r>
    <s v="ID2047"/>
    <s v=" Ms"/>
    <s v="Lee"/>
    <s v="  Jennifer"/>
    <n v="23.18"/>
    <n v="4.24"/>
    <s v="No"/>
    <s v="yes"/>
    <s v="No"/>
    <n v="1"/>
    <x v="1"/>
    <x v="2"/>
    <x v="2"/>
    <s v="17-Dec-2000"/>
    <n v="22"/>
    <n v="0"/>
    <n v="2731.91"/>
    <s v="tier - 2"/>
    <s v="tier - 3"/>
    <s v="R1024"/>
  </r>
  <r>
    <s v="ID2048"/>
    <s v=" Ms"/>
    <s v="Tang"/>
    <s v="  Jingjing"/>
    <n v="39.615000000000002"/>
    <n v="6.32"/>
    <s v="No"/>
    <s v="No"/>
    <s v="Yes"/>
    <n v="1"/>
    <x v="1"/>
    <x v="0"/>
    <x v="1"/>
    <s v="3-Dec-2003"/>
    <n v="19"/>
    <n v="1"/>
    <n v="2730.11"/>
    <s v="tier - 2"/>
    <s v="tier - 3"/>
    <s v="R1012"/>
  </r>
  <r>
    <s v="ID2049"/>
    <s v=" Mr"/>
    <s v="Kennedy"/>
    <s v="  Morgan"/>
    <n v="30.59"/>
    <n v="6.3"/>
    <s v="yes"/>
    <s v="No"/>
    <s v="Yes"/>
    <n v="1"/>
    <x v="1"/>
    <x v="0"/>
    <x v="1"/>
    <s v="6-Oct-1997"/>
    <n v="25"/>
    <n v="0"/>
    <n v="2727.4"/>
    <s v="tier - 3"/>
    <s v="tier - 3"/>
    <s v="R1016"/>
  </r>
  <r>
    <s v="ID2050"/>
    <s v=" Mr"/>
    <s v="Condon"/>
    <s v="  Patrick J."/>
    <n v="16.72"/>
    <n v="4.38"/>
    <s v="yes"/>
    <s v="No"/>
    <s v="No"/>
    <n v="1"/>
    <x v="1"/>
    <x v="3"/>
    <x v="2"/>
    <s v="20-Aug-1988"/>
    <n v="34"/>
    <n v="3"/>
    <n v="2726.06"/>
    <s v="tier - 2"/>
    <s v="tier - 2"/>
    <s v="R1013"/>
  </r>
  <r>
    <s v="ID2051"/>
    <s v=" Mr"/>
    <s v="Chepkwony"/>
    <s v="  Frankline"/>
    <n v="26.22"/>
    <n v="4.6500000000000004"/>
    <s v="yes"/>
    <s v="No"/>
    <s v="Yes"/>
    <n v="1"/>
    <x v="1"/>
    <x v="1"/>
    <x v="2"/>
    <s v="30-Oct-1997"/>
    <n v="25"/>
    <n v="0"/>
    <n v="2721.32"/>
    <s v="tier - 1"/>
    <s v="tier - 3"/>
    <s v="R1014"/>
  </r>
  <r>
    <s v="ID2052"/>
    <s v=" Ms"/>
    <s v="Rodriguez"/>
    <s v="  Laura T."/>
    <n v="31.824999999999999"/>
    <n v="4.7"/>
    <s v="No"/>
    <s v="No"/>
    <s v="Yes"/>
    <n v="1"/>
    <x v="1"/>
    <x v="0"/>
    <x v="2"/>
    <s v="6-Aug-2003"/>
    <n v="19"/>
    <n v="1"/>
    <n v="2719.28"/>
    <s v="tier - 2"/>
    <s v="tier - 2"/>
    <s v="R1012"/>
  </r>
  <r>
    <s v="ID2053"/>
    <s v=" Ms"/>
    <s v="Szynkarczuk"/>
    <s v="  Natalia"/>
    <n v="25.745000000000001"/>
    <n v="4.34"/>
    <s v="No"/>
    <s v="No"/>
    <s v="Yes"/>
    <n v="1"/>
    <x v="1"/>
    <x v="1"/>
    <x v="2"/>
    <s v="1-Dec-2003"/>
    <n v="19"/>
    <n v="1"/>
    <n v="2710.83"/>
    <s v="tier - 2"/>
    <s v="tier - 3"/>
    <s v="R1012"/>
  </r>
  <r>
    <s v="ID2054"/>
    <s v=" Ms"/>
    <s v="Brill"/>
    <s v="  Jennifer L."/>
    <n v="24.605"/>
    <n v="5.62"/>
    <s v="No"/>
    <s v="No"/>
    <s v="Yes"/>
    <n v="1"/>
    <x v="1"/>
    <x v="2"/>
    <x v="2"/>
    <s v="21-Nov-2003"/>
    <n v="19"/>
    <n v="1"/>
    <n v="2709.24"/>
    <s v="tier - 2"/>
    <s v="tier - 2"/>
    <s v="R1012"/>
  </r>
  <r>
    <s v="ID2055"/>
    <s v=" Ms"/>
    <s v="Adams"/>
    <s v="  Brooke"/>
    <n v="24.51"/>
    <n v="4.24"/>
    <s v="No"/>
    <s v="No"/>
    <s v="Yes"/>
    <n v="1"/>
    <x v="1"/>
    <x v="2"/>
    <x v="2"/>
    <s v="17-Jul-2003"/>
    <n v="19"/>
    <n v="1"/>
    <n v="2709.11"/>
    <s v="tier - 2"/>
    <s v="tier - 2"/>
    <s v="R1012"/>
  </r>
  <r>
    <s v="ID2056"/>
    <s v=" Mr"/>
    <s v="Nunn"/>
    <s v="  Jeremy M"/>
    <n v="31.065000000000001"/>
    <n v="4.57"/>
    <s v="yes"/>
    <s v="No"/>
    <s v="No"/>
    <n v="0"/>
    <x v="1"/>
    <x v="0"/>
    <x v="2"/>
    <s v="13-Jun-1996"/>
    <n v="26"/>
    <n v="0"/>
    <n v="2699.57"/>
    <s v="tier - 2"/>
    <s v="tier - 1"/>
    <s v="R1012"/>
  </r>
  <r>
    <s v="ID2057"/>
    <s v=" Ms"/>
    <s v="Blair"/>
    <s v="  Megan L."/>
    <n v="28.12"/>
    <n v="5.05"/>
    <s v="No"/>
    <s v="No"/>
    <s v="No"/>
    <n v="0"/>
    <x v="1"/>
    <x v="1"/>
    <x v="2"/>
    <s v="11-Jun-1999"/>
    <n v="23"/>
    <n v="0"/>
    <n v="2690.11"/>
    <s v="tier - 2"/>
    <s v="tier - 2"/>
    <s v="R1012"/>
  </r>
  <r>
    <s v="ID2058"/>
    <s v=" Mr"/>
    <s v="Sharkey"/>
    <s v="  Bryan"/>
    <n v="38.06"/>
    <n v="6.16"/>
    <s v="No"/>
    <s v="No"/>
    <s v="No"/>
    <n v="0"/>
    <x v="1"/>
    <x v="0"/>
    <x v="1"/>
    <s v="2-Oct-1994"/>
    <n v="28"/>
    <n v="0"/>
    <n v="2689.5"/>
    <s v="tier - 3"/>
    <s v="tier - 2"/>
    <s v="R1013"/>
  </r>
  <r>
    <s v="ID2059"/>
    <s v=" Ms"/>
    <s v="Scalard"/>
    <s v="  Marny"/>
    <n v="24.96"/>
    <n v="4.57"/>
    <s v="No"/>
    <s v="No"/>
    <s v="No"/>
    <n v="0"/>
    <x v="1"/>
    <x v="1"/>
    <x v="2"/>
    <s v="17-Sep-1994"/>
    <n v="28"/>
    <n v="0"/>
    <n v="2684.69"/>
    <s v="tier - 2"/>
    <s v="tier - 2"/>
    <s v="R1013"/>
  </r>
  <r>
    <s v="ID2060"/>
    <s v=" Mr"/>
    <s v="Burget"/>
    <s v="  Marc"/>
    <n v="17.670000000000002"/>
    <n v="5.53"/>
    <s v="yes"/>
    <s v="No"/>
    <s v="No"/>
    <n v="0"/>
    <x v="1"/>
    <x v="3"/>
    <x v="2"/>
    <s v="5-Aug-1996"/>
    <n v="26"/>
    <n v="0"/>
    <n v="2680.95"/>
    <s v="tier - 3"/>
    <s v="tier - 2"/>
    <s v="R1012"/>
  </r>
  <r>
    <s v="ID2061"/>
    <s v=" Mr"/>
    <s v="English"/>
    <s v="  Benjamin L"/>
    <n v="31.35"/>
    <n v="5.84"/>
    <s v="No"/>
    <s v="yes"/>
    <s v="No"/>
    <n v="1"/>
    <x v="1"/>
    <x v="0"/>
    <x v="1"/>
    <s v="9-Dec-2000"/>
    <n v="22"/>
    <n v="1"/>
    <n v="2643.27"/>
    <s v="tier - 2"/>
    <s v="tier - 1"/>
    <s v="R1012"/>
  </r>
  <r>
    <s v="ID2062"/>
    <s v=" Mr"/>
    <s v="Hampton"/>
    <s v="  Rob G"/>
    <n v="28.31"/>
    <n v="6.41"/>
    <s v="No"/>
    <s v="yes"/>
    <s v="No"/>
    <n v="1"/>
    <x v="1"/>
    <x v="1"/>
    <x v="1"/>
    <s v="24-Jun-2000"/>
    <n v="22"/>
    <n v="1"/>
    <n v="2639.04"/>
    <s v="tier - 2"/>
    <s v="tier - 2"/>
    <s v="R1012"/>
  </r>
  <r>
    <s v="ID2063"/>
    <s v=" Ms"/>
    <s v="Flynn"/>
    <s v="  Stefanie A"/>
    <n v="30.3"/>
    <n v="4.7300000000000004"/>
    <s v="yes"/>
    <s v="No"/>
    <s v="Yes"/>
    <n v="1"/>
    <x v="1"/>
    <x v="0"/>
    <x v="2"/>
    <s v="26-Aug-1997"/>
    <n v="25"/>
    <n v="0"/>
    <n v="2632.99"/>
    <s v="tier - 2"/>
    <s v="tier - 1"/>
    <s v="R1011"/>
  </r>
  <r>
    <s v="ID2064"/>
    <s v=" Ms"/>
    <s v="Knast"/>
    <s v="  Stephanie"/>
    <n v="26.4"/>
    <n v="6.22"/>
    <s v="yes"/>
    <s v="No"/>
    <s v="No"/>
    <n v="0"/>
    <x v="1"/>
    <x v="1"/>
    <x v="1"/>
    <s v="26-Aug-2001"/>
    <n v="21"/>
    <n v="1"/>
    <n v="2597.7800000000002"/>
    <s v="tier - 2"/>
    <s v="tier - 1"/>
    <s v="R1011"/>
  </r>
  <r>
    <s v="ID2065"/>
    <s v=" Ms"/>
    <s v="Lucas"/>
    <s v="  Caroline F."/>
    <n v="22.135000000000002"/>
    <n v="4.46"/>
    <s v="yes"/>
    <s v="No"/>
    <s v="No"/>
    <n v="0"/>
    <x v="1"/>
    <x v="2"/>
    <x v="2"/>
    <s v="28-Jul-2001"/>
    <n v="21"/>
    <n v="0"/>
    <n v="2585.85"/>
    <s v="tier - 2"/>
    <s v="tier - 2"/>
    <s v="R1024"/>
  </r>
  <r>
    <s v="ID2066"/>
    <s v=" Ms"/>
    <s v="Thomas"/>
    <s v="  Julia J."/>
    <n v="17.399999999999999"/>
    <n v="4.5"/>
    <s v="yes"/>
    <s v="No"/>
    <s v="No"/>
    <n v="0"/>
    <x v="1"/>
    <x v="3"/>
    <x v="2"/>
    <s v="15-Oct-2001"/>
    <n v="21"/>
    <n v="1"/>
    <n v="2585.27"/>
    <s v="tier - 2"/>
    <s v="tier - 3"/>
    <s v="R1011"/>
  </r>
  <r>
    <s v="ID2067"/>
    <s v=" Mr"/>
    <s v="Cherewatti"/>
    <s v="  Jack"/>
    <n v="28.06"/>
    <n v="8.93"/>
    <s v="No"/>
    <s v="No"/>
    <s v="No"/>
    <n v="0"/>
    <x v="1"/>
    <x v="1"/>
    <x v="0"/>
    <s v="20-Jul-2002"/>
    <n v="20"/>
    <n v="0"/>
    <n v="2585.04"/>
    <s v="tier - 2"/>
    <s v="tier - 2"/>
    <s v="R1021"/>
  </r>
  <r>
    <s v="ID2068"/>
    <s v=" Mr"/>
    <s v="Olle"/>
    <s v="  Bernat"/>
    <n v="31.13"/>
    <n v="11.02"/>
    <s v="No"/>
    <s v="No"/>
    <s v="No"/>
    <n v="0"/>
    <x v="1"/>
    <x v="0"/>
    <x v="0"/>
    <s v="11-Oct-2002"/>
    <n v="20"/>
    <n v="2"/>
    <n v="2566.4699999999998"/>
    <s v="tier - 2"/>
    <s v="tier - 3"/>
    <s v="R1013"/>
  </r>
  <r>
    <s v="ID2069"/>
    <s v=" Mr"/>
    <s v="Hamsi"/>
    <s v="  Hicham"/>
    <n v="18.46"/>
    <n v="5.25"/>
    <s v="No"/>
    <s v="No"/>
    <s v="No"/>
    <n v="0"/>
    <x v="1"/>
    <x v="3"/>
    <x v="2"/>
    <s v="17-Nov-1991"/>
    <n v="31"/>
    <n v="3"/>
    <n v="2545.6799999999998"/>
    <s v="tier - 2"/>
    <s v="tier - 1"/>
    <s v="R1013"/>
  </r>
  <r>
    <s v="ID2070"/>
    <s v=" Ms"/>
    <s v="Finnegan"/>
    <s v="  Sarah"/>
    <n v="17.3"/>
    <n v="4.75"/>
    <s v="No"/>
    <s v="No"/>
    <s v="No"/>
    <n v="0"/>
    <x v="1"/>
    <x v="3"/>
    <x v="2"/>
    <s v="1-Oct-1990"/>
    <n v="32"/>
    <n v="3"/>
    <n v="2540.39"/>
    <s v="tier - 2"/>
    <s v="tier - 2"/>
    <s v="R1013"/>
  </r>
  <r>
    <s v="ID2071"/>
    <s v=" Mr"/>
    <s v="Walsh"/>
    <s v="  Anthony S"/>
    <n v="35.625"/>
    <n v="4.68"/>
    <s v="yes"/>
    <s v="No"/>
    <s v="Yes"/>
    <n v="1"/>
    <x v="1"/>
    <x v="0"/>
    <x v="2"/>
    <s v="28-Jul-1997"/>
    <n v="25"/>
    <n v="0"/>
    <n v="2534.39"/>
    <s v="tier - 3"/>
    <s v="tier - 3"/>
    <s v="R1012"/>
  </r>
  <r>
    <s v="ID2072"/>
    <s v=" Ms"/>
    <s v="Villa"/>
    <s v="  Elisabetta"/>
    <n v="20.234999999999999"/>
    <n v="6.17"/>
    <s v="yes"/>
    <s v="yes"/>
    <s v="No"/>
    <n v="2"/>
    <x v="1"/>
    <x v="2"/>
    <x v="1"/>
    <s v="25-Aug-2000"/>
    <n v="22"/>
    <n v="0"/>
    <n v="2527.8200000000002"/>
    <s v="tier - 2"/>
    <s v="tier - 3"/>
    <s v="R1012"/>
  </r>
  <r>
    <s v="ID2073"/>
    <s v=" Mr"/>
    <s v="Cable"/>
    <s v="  Trevor N."/>
    <n v="27.55"/>
    <n v="4.5599999999999996"/>
    <s v="yes"/>
    <s v="No"/>
    <s v="Yes"/>
    <n v="1"/>
    <x v="1"/>
    <x v="1"/>
    <x v="2"/>
    <s v="2-Nov-1997"/>
    <n v="25"/>
    <n v="0"/>
    <n v="2523.17"/>
    <s v="tier - 3"/>
    <s v="tier - 1"/>
    <s v="R1012"/>
  </r>
  <r>
    <s v="ID2074"/>
    <s v=" Ms"/>
    <s v="Eiring"/>
    <s v="  Nancy"/>
    <n v="17.97"/>
    <n v="6.3"/>
    <s v="No"/>
    <s v="No"/>
    <s v="No"/>
    <n v="0"/>
    <x v="1"/>
    <x v="3"/>
    <x v="1"/>
    <s v="5-Aug-1991"/>
    <n v="31"/>
    <n v="3"/>
    <n v="2510.79"/>
    <s v="tier - 2"/>
    <s v="tier - 1"/>
    <s v="R1013"/>
  </r>
  <r>
    <s v="ID2075"/>
    <s v=" Ms"/>
    <s v="Connor"/>
    <s v="  Allison R."/>
    <n v="29.98"/>
    <n v="6.03"/>
    <s v="No"/>
    <s v="yes"/>
    <s v="No"/>
    <n v="1"/>
    <x v="1"/>
    <x v="1"/>
    <x v="1"/>
    <s v="6-Sep-2004"/>
    <n v="18"/>
    <n v="0"/>
    <n v="2500.9299999999998"/>
    <s v="tier - 2"/>
    <s v="tier - 2"/>
    <s v="R1012"/>
  </r>
  <r>
    <s v="ID2076"/>
    <s v=" Mr"/>
    <s v="Friedman"/>
    <s v="  Robert J."/>
    <n v="33.659999999999997"/>
    <n v="4.2"/>
    <s v="yes"/>
    <s v="No"/>
    <s v="No"/>
    <n v="1"/>
    <x v="1"/>
    <x v="0"/>
    <x v="2"/>
    <s v="15-Oct-1995"/>
    <n v="27"/>
    <n v="0"/>
    <n v="2498.41"/>
    <s v="tier - 3"/>
    <s v="tier - 3"/>
    <s v="R1013"/>
  </r>
  <r>
    <s v="ID2077"/>
    <s v=" Mr"/>
    <s v="Croker"/>
    <s v="  Nicholas"/>
    <n v="32.67"/>
    <n v="5.61"/>
    <s v="yes"/>
    <s v="No"/>
    <s v="No"/>
    <n v="1"/>
    <x v="1"/>
    <x v="0"/>
    <x v="2"/>
    <s v="9-Jul-1995"/>
    <n v="27"/>
    <n v="0"/>
    <n v="2497.04"/>
    <s v="tier - 3"/>
    <s v="tier - 3"/>
    <s v="R1013"/>
  </r>
  <r>
    <s v="ID2078"/>
    <s v=" Mr"/>
    <s v="Beganics"/>
    <s v="  Kevin L"/>
    <n v="30.5"/>
    <n v="5.88"/>
    <s v="yes"/>
    <s v="No"/>
    <s v="No"/>
    <n v="1"/>
    <x v="1"/>
    <x v="0"/>
    <x v="1"/>
    <s v="14-Oct-1995"/>
    <n v="27"/>
    <n v="0"/>
    <n v="2494.02"/>
    <s v="tier - 3"/>
    <s v="tier - 1"/>
    <s v="R1011"/>
  </r>
  <r>
    <s v="ID2079"/>
    <s v=" Mr"/>
    <s v="Huberty"/>
    <s v="  Bryan"/>
    <n v="23.1"/>
    <n v="5.92"/>
    <s v="yes"/>
    <s v="No"/>
    <s v="No"/>
    <n v="1"/>
    <x v="1"/>
    <x v="2"/>
    <x v="1"/>
    <s v="6-Nov-1995"/>
    <n v="27"/>
    <n v="0"/>
    <n v="2483.7399999999998"/>
    <s v="tier - 3"/>
    <s v="tier - 2"/>
    <s v="R1013"/>
  </r>
  <r>
    <s v="ID2080"/>
    <s v=" Ms"/>
    <s v="Jacobs"/>
    <s v="  Janae N."/>
    <n v="39.49"/>
    <n v="4.8099999999999996"/>
    <s v="No"/>
    <s v="No"/>
    <s v="No"/>
    <n v="1"/>
    <x v="1"/>
    <x v="0"/>
    <x v="2"/>
    <s v="20-Jun-1998"/>
    <n v="24"/>
    <n v="0"/>
    <n v="2480.98"/>
    <s v="tier - 2"/>
    <s v="tier - 2"/>
    <s v="R1013"/>
  </r>
  <r>
    <s v="ID2081"/>
    <s v=" Ms"/>
    <s v="Hazlehurst"/>
    <s v="  Audrey"/>
    <n v="33.99"/>
    <n v="4.55"/>
    <s v="No"/>
    <s v="No"/>
    <s v="No"/>
    <n v="1"/>
    <x v="1"/>
    <x v="0"/>
    <x v="2"/>
    <s v="2-Jul-1998"/>
    <n v="24"/>
    <n v="0"/>
    <n v="2473.33"/>
    <s v="tier - 2"/>
    <s v="tier - 3"/>
    <s v="R1013"/>
  </r>
  <r>
    <s v="ID2082"/>
    <s v=" Ms"/>
    <s v="Marin"/>
    <s v="  Laura"/>
    <n v="27.72"/>
    <n v="6.43"/>
    <s v="No"/>
    <s v="No"/>
    <s v="No"/>
    <n v="1"/>
    <x v="1"/>
    <x v="1"/>
    <x v="1"/>
    <s v="17-Aug-1998"/>
    <n v="24"/>
    <n v="0"/>
    <n v="2464.62"/>
    <s v="tier - 2"/>
    <s v="tier - 3"/>
    <s v="R1013"/>
  </r>
  <r>
    <s v="ID2083"/>
    <s v=" Ms"/>
    <s v="Dear"/>
    <s v="  Nicole F"/>
    <n v="30.59"/>
    <n v="11.62"/>
    <s v="No"/>
    <s v="No"/>
    <s v="No"/>
    <n v="0"/>
    <x v="1"/>
    <x v="0"/>
    <x v="0"/>
    <s v="11-Jul-2002"/>
    <n v="20"/>
    <n v="0"/>
    <n v="2459.7199999999998"/>
    <s v="tier - 2"/>
    <s v="tier - 2"/>
    <s v="R1024"/>
  </r>
  <r>
    <s v="ID2084"/>
    <s v=" Ms"/>
    <s v="Lederer"/>
    <s v="  Krista L"/>
    <n v="22.6"/>
    <n v="6.04"/>
    <s v="No"/>
    <s v="No"/>
    <s v="No"/>
    <n v="1"/>
    <x v="1"/>
    <x v="2"/>
    <x v="1"/>
    <s v="19-Nov-1998"/>
    <n v="24"/>
    <n v="0"/>
    <n v="2457.5"/>
    <s v="tier - 2"/>
    <s v="tier - 1"/>
    <s v="R1011"/>
  </r>
  <r>
    <s v="ID2085"/>
    <s v=" Ms"/>
    <s v="Robson"/>
    <s v="  Denise"/>
    <n v="28.785"/>
    <n v="8.82"/>
    <s v="No"/>
    <s v="No"/>
    <s v="No"/>
    <n v="0"/>
    <x v="1"/>
    <x v="1"/>
    <x v="0"/>
    <s v="29-Jul-2002"/>
    <n v="20"/>
    <n v="0"/>
    <n v="2457.21"/>
    <s v="tier - 2"/>
    <s v="tier - 1"/>
    <s v="R1024"/>
  </r>
  <r>
    <s v="ID2086"/>
    <s v=" Mr"/>
    <s v="Galvan"/>
    <s v="  Ariel"/>
    <n v="50.38"/>
    <n v="5.8"/>
    <s v="No"/>
    <s v="No"/>
    <s v="No"/>
    <n v="0"/>
    <x v="1"/>
    <x v="0"/>
    <x v="1"/>
    <s v="21-Nov-1999"/>
    <n v="23"/>
    <n v="1"/>
    <n v="2438.06"/>
    <s v="tier - 2"/>
    <s v="tier - 2"/>
    <s v="R1013"/>
  </r>
  <r>
    <s v="ID2087"/>
    <s v=" Mr"/>
    <s v="Walsh"/>
    <s v="  Jeremy"/>
    <n v="35.200000000000003"/>
    <n v="4.28"/>
    <s v="No"/>
    <s v="No"/>
    <s v="No"/>
    <n v="0"/>
    <x v="1"/>
    <x v="0"/>
    <x v="2"/>
    <s v="12-Nov-1999"/>
    <n v="23"/>
    <n v="1"/>
    <n v="2416.96"/>
    <s v="tier - 2"/>
    <s v="tier - 2"/>
    <s v="R1011"/>
  </r>
  <r>
    <s v="ID2088"/>
    <s v=" Ms"/>
    <s v="Teeuwen"/>
    <s v="  Rosalie"/>
    <n v="35.72"/>
    <n v="5.5"/>
    <s v="yes"/>
    <s v="No"/>
    <s v="No"/>
    <n v="0"/>
    <x v="1"/>
    <x v="0"/>
    <x v="2"/>
    <s v="3-Jun-2001"/>
    <n v="22"/>
    <n v="0"/>
    <n v="2404.73"/>
    <s v="tier - 2"/>
    <s v="tier - 3"/>
    <s v="R1012"/>
  </r>
  <r>
    <s v="ID2089"/>
    <s v=" Mr"/>
    <s v="List"/>
    <s v="  Jay"/>
    <n v="24.51"/>
    <n v="4.6900000000000004"/>
    <s v="No"/>
    <s v="No"/>
    <s v="No"/>
    <n v="0"/>
    <x v="1"/>
    <x v="2"/>
    <x v="2"/>
    <s v="10-Aug-1999"/>
    <n v="23"/>
    <n v="0"/>
    <n v="2396.1"/>
    <s v="tier - 2"/>
    <s v="tier - 1"/>
    <s v="R1019"/>
  </r>
  <r>
    <s v="ID2090"/>
    <s v=" Mr"/>
    <s v="Shafar"/>
    <s v="  Vitaliy"/>
    <n v="23.844999999999999"/>
    <n v="4.43"/>
    <s v="No"/>
    <s v="No"/>
    <s v="No"/>
    <n v="0"/>
    <x v="1"/>
    <x v="2"/>
    <x v="2"/>
    <s v="17-Dec-1999"/>
    <n v="23"/>
    <n v="0"/>
    <n v="2395.17"/>
    <s v="tier - 2"/>
    <s v="tier - 1"/>
    <s v="R1014"/>
  </r>
  <r>
    <s v="ID2091"/>
    <s v=" Mr"/>
    <s v="Copenhaver"/>
    <s v="  Benjamin W."/>
    <n v="15.68"/>
    <n v="6.16"/>
    <s v="yes"/>
    <s v="No"/>
    <s v="No"/>
    <n v="1"/>
    <x v="1"/>
    <x v="3"/>
    <x v="1"/>
    <s v="12-Dec-1988"/>
    <n v="34"/>
    <n v="3"/>
    <n v="2373.3000000000002"/>
    <s v="tier - 2"/>
    <s v="tier - 2"/>
    <s v="R1013"/>
  </r>
  <r>
    <s v="ID2092"/>
    <s v=" Mr"/>
    <s v="Stump"/>
    <s v="  Jesse"/>
    <n v="32.395000000000003"/>
    <n v="6.66"/>
    <s v="No"/>
    <s v="No"/>
    <s v="No"/>
    <n v="0"/>
    <x v="1"/>
    <x v="0"/>
    <x v="0"/>
    <s v="5-Nov-2002"/>
    <n v="20"/>
    <n v="1"/>
    <n v="2362.23"/>
    <s v="tier - 2"/>
    <s v="tier - 1"/>
    <s v="R1012"/>
  </r>
  <r>
    <s v="ID2093"/>
    <s v=" Mr"/>
    <s v="Wehrman"/>
    <s v="  Mark"/>
    <n v="23.655000000000001"/>
    <n v="5.92"/>
    <s v="No"/>
    <s v="No"/>
    <s v="No"/>
    <n v="1"/>
    <x v="1"/>
    <x v="2"/>
    <x v="1"/>
    <s v="21-Oct-1998"/>
    <n v="24"/>
    <n v="0"/>
    <n v="2352.9699999999998"/>
    <s v="tier - 3"/>
    <s v="tier - 3"/>
    <s v="R1012"/>
  </r>
  <r>
    <s v="ID2094"/>
    <s v=" Ms"/>
    <s v="Sischo"/>
    <s v="  Lauren"/>
    <n v="28.4"/>
    <n v="5.97"/>
    <s v="No"/>
    <s v="No"/>
    <s v="Yes"/>
    <n v="1"/>
    <x v="1"/>
    <x v="1"/>
    <x v="1"/>
    <s v="18-Nov-2003"/>
    <n v="19"/>
    <n v="1"/>
    <n v="2331.52"/>
    <s v="tier - 2"/>
    <s v="tier - 3"/>
    <s v="R1011"/>
  </r>
  <r>
    <s v="ID2095"/>
    <s v=" Mr"/>
    <s v="Fonti"/>
    <s v="  Massimiliano"/>
    <n v="35.42"/>
    <n v="4.6399999999999997"/>
    <s v="yes"/>
    <s v="No"/>
    <s v="No"/>
    <n v="0"/>
    <x v="1"/>
    <x v="0"/>
    <x v="2"/>
    <s v="17-Dec-1996"/>
    <n v="26"/>
    <n v="0"/>
    <n v="2322.62"/>
    <s v="tier - 2"/>
    <s v="tier - 1"/>
    <s v="R1013"/>
  </r>
  <r>
    <s v="ID2096"/>
    <s v=" Mr"/>
    <s v="Merlis"/>
    <s v="  Josh"/>
    <n v="26.18"/>
    <n v="6.12"/>
    <s v="No"/>
    <s v="yes"/>
    <s v="No"/>
    <n v="1"/>
    <x v="1"/>
    <x v="1"/>
    <x v="1"/>
    <s v="6-Sep-2004"/>
    <n v="18"/>
    <n v="2"/>
    <n v="2304"/>
    <s v="tier - 2"/>
    <s v="tier - 3"/>
    <s v="R1013"/>
  </r>
  <r>
    <s v="ID2097"/>
    <s v=" Mr"/>
    <s v="Hasegawa"/>
    <s v="  Kiyokatsu"/>
    <n v="20.8"/>
    <n v="4.87"/>
    <s v="yes"/>
    <s v="No"/>
    <s v="No"/>
    <n v="0"/>
    <x v="1"/>
    <x v="2"/>
    <x v="2"/>
    <s v="28-Nov-1996"/>
    <n v="26"/>
    <n v="0"/>
    <n v="2302.3000000000002"/>
    <s v="tier - 1"/>
    <s v="tier - 2"/>
    <s v="R1011"/>
  </r>
  <r>
    <s v="ID2098"/>
    <s v=" Ms"/>
    <s v="Haselden"/>
    <s v="  Amanda L"/>
    <n v="15.82"/>
    <n v="4.5999999999999996"/>
    <s v="No"/>
    <s v="No"/>
    <s v="No"/>
    <n v="0"/>
    <x v="1"/>
    <x v="3"/>
    <x v="2"/>
    <s v="5-Oct-1989"/>
    <n v="33"/>
    <n v="3"/>
    <n v="2295.2399999999998"/>
    <s v="tier - 2"/>
    <s v="tier - 1"/>
    <s v="R1013"/>
  </r>
  <r>
    <s v="ID2099"/>
    <s v=" Mr"/>
    <s v="Simonson"/>
    <s v="  Matthew"/>
    <n v="17.670000000000002"/>
    <n v="4.78"/>
    <s v="No"/>
    <s v="No"/>
    <s v="No"/>
    <n v="0"/>
    <x v="1"/>
    <x v="3"/>
    <x v="2"/>
    <s v="16-Jun-1991"/>
    <n v="31"/>
    <n v="3"/>
    <n v="2277.7199999999998"/>
    <s v="tier - 2"/>
    <s v="tier - 1"/>
    <s v="R1013"/>
  </r>
  <r>
    <s v="ID2100"/>
    <s v=" Ms"/>
    <s v="Montag"/>
    <s v="  Julia M"/>
    <n v="31.92"/>
    <n v="11.05"/>
    <s v="No"/>
    <s v="No"/>
    <s v="No"/>
    <n v="0"/>
    <x v="1"/>
    <x v="0"/>
    <x v="0"/>
    <s v="12-Nov-2002"/>
    <n v="20"/>
    <n v="0"/>
    <n v="2261.5700000000002"/>
    <s v="tier - 2"/>
    <s v="tier - 1"/>
    <s v="R1012"/>
  </r>
  <r>
    <s v="ID2101"/>
    <s v=" Ms"/>
    <s v="Deroian"/>
    <s v="  Rhea"/>
    <n v="28.975000000000001"/>
    <n v="7.62"/>
    <s v="No"/>
    <s v="No"/>
    <s v="No"/>
    <n v="0"/>
    <x v="1"/>
    <x v="1"/>
    <x v="0"/>
    <s v="15-Jul-2002"/>
    <n v="20"/>
    <n v="0"/>
    <n v="2257.48"/>
    <s v="tier - 2"/>
    <s v="tier - 1"/>
    <s v="R1012"/>
  </r>
  <r>
    <s v="ID2102"/>
    <s v=" Mr"/>
    <s v="Goetz"/>
    <s v="  Justin"/>
    <n v="31.73"/>
    <n v="4.78"/>
    <s v="yes"/>
    <s v="yes"/>
    <s v="No"/>
    <n v="2"/>
    <x v="1"/>
    <x v="0"/>
    <x v="2"/>
    <s v="11-Dec-2000"/>
    <n v="22"/>
    <n v="0"/>
    <n v="2254.8000000000002"/>
    <s v="tier - 2"/>
    <s v="tier - 3"/>
    <s v="R1016"/>
  </r>
  <r>
    <s v="ID2103"/>
    <s v=" Mr"/>
    <s v="Brady"/>
    <s v="  Shamus M."/>
    <n v="28.88"/>
    <n v="6.09"/>
    <s v="yes"/>
    <s v="yes"/>
    <s v="No"/>
    <n v="2"/>
    <x v="1"/>
    <x v="1"/>
    <x v="1"/>
    <s v="30-Jun-2000"/>
    <n v="22"/>
    <n v="0"/>
    <n v="2250.84"/>
    <s v="tier - 2"/>
    <s v="tier - 2"/>
    <s v="R1018"/>
  </r>
  <r>
    <s v="ID2104"/>
    <s v=" Mr"/>
    <s v="Moran"/>
    <s v="  Mike"/>
    <n v="25.555"/>
    <n v="5.1100000000000003"/>
    <s v="No"/>
    <s v="No"/>
    <s v="Yes"/>
    <n v="1"/>
    <x v="1"/>
    <x v="1"/>
    <x v="2"/>
    <s v="10-Dec-2003"/>
    <n v="19"/>
    <n v="1"/>
    <n v="2221.56"/>
    <s v="tier - 2"/>
    <s v="tier - 3"/>
    <s v="R1012"/>
  </r>
  <r>
    <s v="ID2105"/>
    <s v=" Ms"/>
    <s v="Strickler"/>
    <s v="  Mary Beth"/>
    <n v="37.29"/>
    <n v="4.46"/>
    <s v="No"/>
    <s v="yes"/>
    <s v="No"/>
    <n v="1"/>
    <x v="1"/>
    <x v="0"/>
    <x v="2"/>
    <s v="12-Dec-2004"/>
    <n v="18"/>
    <n v="1"/>
    <n v="2219.4499999999998"/>
    <s v="tier - 2"/>
    <s v="tier - 1"/>
    <s v="R1013"/>
  </r>
  <r>
    <s v="ID2106"/>
    <s v=" Ms"/>
    <s v="Simone"/>
    <s v="  Erin"/>
    <n v="40.28"/>
    <n v="6.11"/>
    <s v="No"/>
    <s v="yes"/>
    <s v="No"/>
    <n v="1"/>
    <x v="1"/>
    <x v="0"/>
    <x v="1"/>
    <s v="25-Sep-2004"/>
    <n v="18"/>
    <n v="0"/>
    <n v="2217.6"/>
    <s v="tier - 2"/>
    <s v="tier - 1"/>
    <s v="R1024"/>
  </r>
  <r>
    <s v="ID2107"/>
    <s v=" Ms"/>
    <s v="Von Rock"/>
    <s v="  Hallie"/>
    <n v="40.185000000000002"/>
    <n v="4.66"/>
    <s v="No"/>
    <s v="yes"/>
    <s v="No"/>
    <n v="1"/>
    <x v="1"/>
    <x v="0"/>
    <x v="2"/>
    <s v="13-Jun-2004"/>
    <n v="18"/>
    <n v="0"/>
    <n v="2217.4699999999998"/>
    <s v="tier - 2"/>
    <s v="tier - 1"/>
    <s v="R1024"/>
  </r>
  <r>
    <s v="ID2108"/>
    <s v=" Ms"/>
    <s v="Woodard"/>
    <s v="  Paige P"/>
    <n v="23.57"/>
    <n v="6.14"/>
    <s v="No"/>
    <s v="No"/>
    <s v="No"/>
    <n v="0"/>
    <x v="1"/>
    <x v="2"/>
    <x v="1"/>
    <s v="17-Nov-1994"/>
    <n v="28"/>
    <n v="0"/>
    <n v="2213.21"/>
    <s v="tier - 2"/>
    <s v="tier - 2"/>
    <s v="R1013"/>
  </r>
  <r>
    <s v="ID2109"/>
    <s v=" Ms"/>
    <s v="Li"/>
    <s v="  Ji"/>
    <n v="35.625"/>
    <n v="6.21"/>
    <s v="No"/>
    <s v="yes"/>
    <s v="No"/>
    <n v="1"/>
    <x v="1"/>
    <x v="0"/>
    <x v="1"/>
    <s v="27-Jul-2004"/>
    <n v="18"/>
    <n v="0"/>
    <n v="2211.13"/>
    <s v="tier - 2"/>
    <s v="tier - 2"/>
    <s v="R1024"/>
  </r>
  <r>
    <s v="ID2110"/>
    <s v=" Ms"/>
    <s v="Sinda"/>
    <s v="  Carissa A"/>
    <n v="33.155000000000001"/>
    <n v="4.5999999999999996"/>
    <s v="No"/>
    <s v="yes"/>
    <s v="No"/>
    <n v="1"/>
    <x v="1"/>
    <x v="0"/>
    <x v="2"/>
    <s v="6-Aug-2004"/>
    <n v="18"/>
    <n v="0"/>
    <n v="2207.6999999999998"/>
    <s v="tier - 2"/>
    <s v="tier - 2"/>
    <s v="R1024"/>
  </r>
  <r>
    <s v="ID2111"/>
    <s v=" Ms"/>
    <s v="Rydland"/>
    <s v="  Mona"/>
    <n v="31.92"/>
    <n v="5.04"/>
    <s v="No"/>
    <s v="yes"/>
    <s v="No"/>
    <n v="1"/>
    <x v="1"/>
    <x v="0"/>
    <x v="2"/>
    <s v="13-Nov-2004"/>
    <n v="18"/>
    <n v="0"/>
    <n v="2205.98"/>
    <s v="tier - 2"/>
    <s v="tier - 3"/>
    <s v="R1024"/>
  </r>
  <r>
    <s v="ID2112"/>
    <s v=" Ms"/>
    <s v="Vespa"/>
    <s v="  Kristin R."/>
    <n v="30.305"/>
    <n v="5.08"/>
    <s v="No"/>
    <s v="yes"/>
    <s v="No"/>
    <n v="1"/>
    <x v="1"/>
    <x v="0"/>
    <x v="2"/>
    <s v="28-Oct-2004"/>
    <n v="18"/>
    <n v="0"/>
    <n v="2203.7399999999998"/>
    <s v="tier - 2"/>
    <s v="tier - 2"/>
    <s v="R1024"/>
  </r>
  <r>
    <s v="ID2113"/>
    <s v=" Ms"/>
    <s v="Meadows"/>
    <s v="  Beth"/>
    <n v="30.114999999999998"/>
    <n v="4.38"/>
    <s v="No"/>
    <s v="yes"/>
    <s v="No"/>
    <n v="1"/>
    <x v="1"/>
    <x v="0"/>
    <x v="2"/>
    <s v="6-Aug-2004"/>
    <n v="18"/>
    <n v="0"/>
    <n v="2203.4699999999998"/>
    <s v="tier - 2"/>
    <s v="tier - 2"/>
    <s v="R1024"/>
  </r>
  <r>
    <s v="ID2114"/>
    <s v=" Ms"/>
    <s v="Toppen"/>
    <s v="  Allison"/>
    <n v="24.09"/>
    <n v="4.79"/>
    <s v="No"/>
    <s v="yes"/>
    <s v="No"/>
    <n v="1"/>
    <x v="1"/>
    <x v="2"/>
    <x v="2"/>
    <s v="27-Jul-2004"/>
    <n v="18"/>
    <n v="1"/>
    <n v="2201.1"/>
    <s v="tier - 2"/>
    <s v="tier - 3"/>
    <s v="R1013"/>
  </r>
  <r>
    <s v="ID2115"/>
    <s v=" Ms"/>
    <s v="Ermer"/>
    <s v="  Ashley E"/>
    <n v="28.215"/>
    <n v="4.21"/>
    <s v="No"/>
    <s v="yes"/>
    <s v="No"/>
    <n v="1"/>
    <x v="1"/>
    <x v="1"/>
    <x v="2"/>
    <s v="12-Sep-2004"/>
    <n v="18"/>
    <n v="0"/>
    <n v="2200.83"/>
    <s v="tier - 2"/>
    <s v="tier - 2"/>
    <s v="R1024"/>
  </r>
  <r>
    <s v="ID2116"/>
    <s v=" Ms"/>
    <s v="Dionne"/>
    <s v="  Hilary K."/>
    <n v="26.315000000000001"/>
    <n v="5.47"/>
    <s v="No"/>
    <s v="yes"/>
    <s v="No"/>
    <n v="1"/>
    <x v="1"/>
    <x v="1"/>
    <x v="2"/>
    <s v="3-Sep-2004"/>
    <n v="18"/>
    <n v="0"/>
    <n v="2198.19"/>
    <s v="tier - 2"/>
    <s v="tier - 1"/>
    <s v="R1023"/>
  </r>
  <r>
    <s v="ID2117"/>
    <s v=" Ms"/>
    <s v="Stasulli"/>
    <s v="  Dominique"/>
    <n v="25.08"/>
    <n v="5.09"/>
    <s v="No"/>
    <s v="yes"/>
    <s v="No"/>
    <n v="1"/>
    <x v="1"/>
    <x v="1"/>
    <x v="2"/>
    <s v="7-Dec-2004"/>
    <n v="18"/>
    <n v="0"/>
    <n v="2196.4699999999998"/>
    <s v="tier - 2"/>
    <s v="tier - 3"/>
    <s v="R1024"/>
  </r>
  <r>
    <s v="ID2118"/>
    <s v=" Mr"/>
    <s v="Duran"/>
    <s v="  Carlos I"/>
    <n v="15.41"/>
    <n v="5.08"/>
    <s v="No"/>
    <s v="No"/>
    <s v="No"/>
    <n v="0"/>
    <x v="1"/>
    <x v="3"/>
    <x v="2"/>
    <s v="16-Dec-1991"/>
    <n v="31"/>
    <n v="3"/>
    <n v="2193.1999999999998"/>
    <s v="tier - 2"/>
    <s v="tier - 2"/>
    <s v="R1012"/>
  </r>
  <r>
    <s v="ID2119"/>
    <s v=" Mr"/>
    <s v="Klundt"/>
    <s v="  Matthew"/>
    <n v="23.83"/>
    <n v="5.68"/>
    <s v="No"/>
    <s v="No"/>
    <s v="No"/>
    <n v="0"/>
    <x v="1"/>
    <x v="2"/>
    <x v="2"/>
    <s v="27-Sep-1994"/>
    <n v="28"/>
    <n v="0"/>
    <n v="2170.08"/>
    <s v="tier - 2"/>
    <s v="tier - 2"/>
    <s v="R1013"/>
  </r>
  <r>
    <s v="ID2120"/>
    <s v=" Ms"/>
    <s v="Waters"/>
    <s v="  Kara"/>
    <n v="36"/>
    <n v="4.66"/>
    <s v="No"/>
    <s v="yes"/>
    <s v="No"/>
    <n v="1"/>
    <x v="1"/>
    <x v="0"/>
    <x v="2"/>
    <s v="23-Aug-2000"/>
    <n v="22"/>
    <n v="0"/>
    <n v="2166.73"/>
    <s v="tier - 2"/>
    <s v="tier - 2"/>
    <s v="R1011"/>
  </r>
  <r>
    <s v="ID2121"/>
    <s v=" Ms"/>
    <s v="Rusk"/>
    <s v="  Sarah S"/>
    <n v="28.82"/>
    <n v="5.59"/>
    <s v="No"/>
    <s v="yes"/>
    <s v="No"/>
    <n v="1"/>
    <x v="1"/>
    <x v="1"/>
    <x v="2"/>
    <s v="10-Dec-2000"/>
    <n v="22"/>
    <n v="0"/>
    <n v="2156.75"/>
    <s v="tier - 2"/>
    <s v="tier - 2"/>
    <s v="R1013"/>
  </r>
  <r>
    <s v="ID2122"/>
    <s v=" Ms"/>
    <s v="Gersbach"/>
    <s v="  Shauna R."/>
    <n v="28.05"/>
    <n v="6.2"/>
    <s v="No"/>
    <s v="yes"/>
    <s v="No"/>
    <n v="1"/>
    <x v="1"/>
    <x v="1"/>
    <x v="1"/>
    <s v="29-Nov-2000"/>
    <n v="22"/>
    <n v="0"/>
    <n v="2155.6799999999998"/>
    <s v="tier - 2"/>
    <s v="tier - 3"/>
    <s v="R1013"/>
  </r>
  <r>
    <s v="ID2123"/>
    <s v=" Ms"/>
    <s v="Taylor-Watson"/>
    <s v="  Lindsay J."/>
    <n v="27.1"/>
    <n v="4.45"/>
    <s v="No"/>
    <s v="yes"/>
    <s v="No"/>
    <n v="1"/>
    <x v="1"/>
    <x v="1"/>
    <x v="2"/>
    <s v="22-Oct-2000"/>
    <n v="22"/>
    <n v="0"/>
    <n v="2154.36"/>
    <s v="tier - 2"/>
    <s v="tier - 2"/>
    <s v="R1011"/>
  </r>
  <r>
    <s v="ID2124"/>
    <s v=" Ms"/>
    <s v="Crawford"/>
    <s v="  Danya A."/>
    <n v="24.3"/>
    <n v="6.1"/>
    <s v="yes"/>
    <s v="yes"/>
    <s v="No"/>
    <n v="1"/>
    <x v="1"/>
    <x v="2"/>
    <x v="1"/>
    <s v="27-Dec-2000"/>
    <n v="22"/>
    <n v="0"/>
    <n v="2150.4699999999998"/>
    <s v="tier - 2"/>
    <s v="tier - 3"/>
    <s v="R1011"/>
  </r>
  <r>
    <s v="ID2125"/>
    <s v=" Ms"/>
    <s v="Levitsky"/>
    <s v="  Lorraine"/>
    <n v="30.72"/>
    <n v="6.06"/>
    <s v="No"/>
    <s v="yes"/>
    <s v="No"/>
    <n v="1"/>
    <x v="1"/>
    <x v="0"/>
    <x v="1"/>
    <s v="4-Oct-2004"/>
    <n v="18"/>
    <n v="0"/>
    <n v="2144.85"/>
    <s v="tier - 2"/>
    <s v="tier - 1"/>
    <s v="R1011"/>
  </r>
  <r>
    <s v="ID2126"/>
    <s v=" Ms"/>
    <s v="Carroll"/>
    <s v="  Jennifer L."/>
    <n v="37.43"/>
    <n v="4.5599999999999996"/>
    <s v="No"/>
    <s v="No"/>
    <s v="Yes"/>
    <n v="1"/>
    <x v="1"/>
    <x v="0"/>
    <x v="2"/>
    <s v="19-Aug-2003"/>
    <n v="19"/>
    <n v="0"/>
    <n v="2138.0700000000002"/>
    <s v="tier - 2"/>
    <s v="tier - 1"/>
    <s v="R1012"/>
  </r>
  <r>
    <s v="ID2127"/>
    <s v=" Mr"/>
    <s v="Campos"/>
    <s v="  Jesus Sr."/>
    <n v="25.74"/>
    <n v="6.41"/>
    <s v="yes"/>
    <s v="No"/>
    <s v="Yes"/>
    <n v="1"/>
    <x v="1"/>
    <x v="1"/>
    <x v="1"/>
    <s v="3-Sep-1997"/>
    <n v="25"/>
    <n v="0"/>
    <n v="2137.65"/>
    <s v="tier - 3"/>
    <s v="tier - 1"/>
    <s v="R1013"/>
  </r>
  <r>
    <s v="ID2128"/>
    <s v=" Ms"/>
    <s v="Flajslik"/>
    <s v="  Kristen"/>
    <n v="36.575000000000003"/>
    <n v="5.57"/>
    <s v="No"/>
    <s v="No"/>
    <s v="Yes"/>
    <n v="1"/>
    <x v="1"/>
    <x v="0"/>
    <x v="2"/>
    <s v="26-Sep-2003"/>
    <n v="19"/>
    <n v="0"/>
    <n v="2136.88"/>
    <s v="tier - 2"/>
    <s v="tier - 2"/>
    <s v="R1012"/>
  </r>
  <r>
    <s v="ID2129"/>
    <s v=" Ms"/>
    <s v="Chua"/>
    <s v="  Catherine C."/>
    <n v="35.15"/>
    <n v="5.47"/>
    <s v="No"/>
    <s v="No"/>
    <s v="Yes"/>
    <n v="1"/>
    <x v="1"/>
    <x v="0"/>
    <x v="2"/>
    <s v="1-Sep-2003"/>
    <n v="19"/>
    <n v="0"/>
    <n v="2134.9"/>
    <s v="tier - 2"/>
    <s v="tier - 3"/>
    <s v="R1012"/>
  </r>
  <r>
    <s v="ID2130"/>
    <s v=" Ms"/>
    <s v="Wiltse"/>
    <s v="  Paula"/>
    <n v="32.11"/>
    <n v="4.43"/>
    <s v="No"/>
    <s v="No"/>
    <s v="Yes"/>
    <n v="1"/>
    <x v="1"/>
    <x v="0"/>
    <x v="2"/>
    <s v="22-Dec-2003"/>
    <n v="19"/>
    <n v="0"/>
    <n v="2130.6799999999998"/>
    <s v="tier - 2"/>
    <s v="tier - 3"/>
    <s v="R1012"/>
  </r>
  <r>
    <s v="ID2131"/>
    <s v=" Ms"/>
    <s v="Fisher"/>
    <s v="  Evan"/>
    <n v="30.495000000000001"/>
    <n v="4.95"/>
    <s v="No"/>
    <s v="No"/>
    <s v="Yes"/>
    <n v="1"/>
    <x v="1"/>
    <x v="0"/>
    <x v="2"/>
    <s v="30-Aug-2003"/>
    <n v="19"/>
    <n v="0"/>
    <n v="2128.4299999999998"/>
    <s v="tier - 2"/>
    <s v="tier - 1"/>
    <s v="R1012"/>
  </r>
  <r>
    <s v="ID2132"/>
    <s v=" Mr"/>
    <s v="Wilzbacher"/>
    <s v="  Nathan J"/>
    <n v="29.24"/>
    <n v="4.04"/>
    <s v="No"/>
    <s v="yes"/>
    <s v="No"/>
    <n v="1"/>
    <x v="1"/>
    <x v="1"/>
    <x v="2"/>
    <s v="4-Nov-2004"/>
    <n v="18"/>
    <n v="0"/>
    <n v="2118.61"/>
    <s v="tier - 2"/>
    <s v="tier - 1"/>
    <s v="R1012"/>
  </r>
  <r>
    <s v="ID2133"/>
    <s v=" Ms"/>
    <s v="Thayer"/>
    <s v="  Ashley M"/>
    <n v="22.515000000000001"/>
    <n v="5.93"/>
    <s v="No"/>
    <s v="No"/>
    <s v="Yes"/>
    <n v="1"/>
    <x v="1"/>
    <x v="2"/>
    <x v="1"/>
    <s v="30-Sep-2003"/>
    <n v="19"/>
    <n v="0"/>
    <n v="2117.34"/>
    <s v="tier - 2"/>
    <s v="tier - 3"/>
    <s v="R1012"/>
  </r>
  <r>
    <s v="ID2134"/>
    <s v=" Mr"/>
    <s v="Brosseau"/>
    <s v="  Jason"/>
    <n v="15.65"/>
    <n v="4.2300000000000004"/>
    <s v="No"/>
    <s v="No"/>
    <s v="No"/>
    <n v="0"/>
    <x v="1"/>
    <x v="3"/>
    <x v="2"/>
    <s v="21-Jul-1989"/>
    <n v="33"/>
    <n v="3"/>
    <n v="2106.2600000000002"/>
    <s v="tier - 2"/>
    <s v="tier - 2"/>
    <s v="R1013"/>
  </r>
  <r>
    <s v="ID2135"/>
    <s v=" Mr"/>
    <s v="Phares"/>
    <s v="  Marshall"/>
    <n v="27.36"/>
    <n v="5.59"/>
    <s v="yes"/>
    <s v="No"/>
    <s v="No"/>
    <n v="0"/>
    <x v="1"/>
    <x v="1"/>
    <x v="2"/>
    <s v="28-Nov-2001"/>
    <n v="21"/>
    <n v="0"/>
    <n v="2104.11"/>
    <s v="tier - 2"/>
    <s v="tier - 1"/>
    <s v="R1016"/>
  </r>
  <r>
    <s v="ID2136"/>
    <s v=" Mr"/>
    <s v="Curley"/>
    <s v="  Lavar"/>
    <n v="22.3"/>
    <n v="4.8899999999999997"/>
    <s v="yes"/>
    <s v="No"/>
    <s v="No"/>
    <n v="0"/>
    <x v="1"/>
    <x v="2"/>
    <x v="2"/>
    <s v="22-Jun-2001"/>
    <n v="21"/>
    <n v="1"/>
    <n v="2103.08"/>
    <s v="tier - 3"/>
    <s v="tier - 2"/>
    <s v="R1011"/>
  </r>
  <r>
    <s v="ID2137"/>
    <s v=" Mr"/>
    <s v="Johnston"/>
    <s v="  Charlie T."/>
    <n v="26.03"/>
    <n v="5.81"/>
    <s v="yes"/>
    <s v="No"/>
    <s v="No"/>
    <n v="0"/>
    <x v="1"/>
    <x v="1"/>
    <x v="1"/>
    <s v="14-Aug-2001"/>
    <n v="21"/>
    <n v="0"/>
    <n v="2102.2600000000002"/>
    <s v="tier - 3"/>
    <s v="tier - 2"/>
    <s v="R1019"/>
  </r>
  <r>
    <s v="ID2138"/>
    <s v=" Mrs"/>
    <s v="Padula"/>
    <s v="  Lauren"/>
    <n v="27.74"/>
    <n v="4.29"/>
    <s v="No"/>
    <s v="yes"/>
    <s v="No"/>
    <n v="1"/>
    <x v="1"/>
    <x v="1"/>
    <x v="2"/>
    <s v="12-Jun-2004"/>
    <n v="18"/>
    <n v="0"/>
    <n v="2094.1"/>
    <s v="tier - 3"/>
    <s v="tier - 2"/>
    <s v="R1025"/>
  </r>
  <r>
    <s v="ID2139"/>
    <s v=" Mr"/>
    <s v="Gamirov"/>
    <s v="  Arthur"/>
    <n v="32.11"/>
    <n v="4.03"/>
    <s v="yes"/>
    <s v="yes"/>
    <s v="No"/>
    <n v="2"/>
    <x v="1"/>
    <x v="0"/>
    <x v="2"/>
    <s v="26-Jul-2000"/>
    <n v="22"/>
    <n v="0"/>
    <n v="2055.3200000000002"/>
    <s v="tier - 3"/>
    <s v="tier - 3"/>
    <s v="R1012"/>
  </r>
  <r>
    <s v="ID2140"/>
    <s v=" Mr"/>
    <s v="Briot"/>
    <s v="  Thomas"/>
    <n v="25.175000000000001"/>
    <n v="6.29"/>
    <s v="yes"/>
    <s v="yes"/>
    <s v="No"/>
    <n v="2"/>
    <x v="1"/>
    <x v="1"/>
    <x v="1"/>
    <s v="2-Sep-2000"/>
    <n v="22"/>
    <n v="0"/>
    <n v="2045.69"/>
    <s v="tier - 3"/>
    <s v="tier - 3"/>
    <s v="R1012"/>
  </r>
  <r>
    <s v="ID2141"/>
    <s v=" Ms"/>
    <s v="De Hueck"/>
    <s v="  Jennifer"/>
    <n v="39.49"/>
    <n v="4.4800000000000004"/>
    <s v="yes"/>
    <s v="No"/>
    <s v="No"/>
    <n v="0"/>
    <x v="1"/>
    <x v="0"/>
    <x v="2"/>
    <s v="4-Aug-2001"/>
    <n v="21"/>
    <n v="0"/>
    <n v="2026.97"/>
    <s v="tier - 3"/>
    <s v="tier - 2"/>
    <s v="R1013"/>
  </r>
  <r>
    <s v="ID2142"/>
    <s v=" Ms"/>
    <s v="Putt"/>
    <s v="  Tammy"/>
    <n v="34.869999999999997"/>
    <n v="5.51"/>
    <s v="yes"/>
    <s v="No"/>
    <s v="No"/>
    <n v="0"/>
    <x v="1"/>
    <x v="0"/>
    <x v="2"/>
    <s v="6-Sep-2001"/>
    <n v="21"/>
    <n v="0"/>
    <n v="2020.55"/>
    <s v="tier - 3"/>
    <s v="tier - 2"/>
    <s v="R1013"/>
  </r>
  <r>
    <s v="ID2143"/>
    <s v=" Ms"/>
    <s v="Deiman"/>
    <s v="  Lena"/>
    <n v="34.6"/>
    <n v="4.5"/>
    <s v="yes"/>
    <s v="No"/>
    <s v="No"/>
    <n v="0"/>
    <x v="1"/>
    <x v="0"/>
    <x v="2"/>
    <s v="1-Jul-2001"/>
    <n v="21"/>
    <n v="0"/>
    <n v="2020.18"/>
    <s v="tier - 3"/>
    <s v="tier - 1"/>
    <s v="R1011"/>
  </r>
  <r>
    <s v="ID2144"/>
    <s v=" Ms"/>
    <s v="Bonanni"/>
    <s v="  Valentina"/>
    <n v="25.8"/>
    <n v="6.29"/>
    <s v="yes"/>
    <s v="No"/>
    <s v="No"/>
    <n v="0"/>
    <x v="1"/>
    <x v="1"/>
    <x v="1"/>
    <s v="14-Aug-2001"/>
    <n v="21"/>
    <n v="0"/>
    <n v="2007.95"/>
    <s v="tier - 3"/>
    <s v="tier - 2"/>
    <s v="R1011"/>
  </r>
  <r>
    <s v="ID2145"/>
    <s v=" Mr"/>
    <s v="Stein"/>
    <s v="  Russell N."/>
    <n v="35.86"/>
    <n v="4.33"/>
    <s v="No"/>
    <s v="No"/>
    <s v="No"/>
    <n v="1"/>
    <x v="1"/>
    <x v="0"/>
    <x v="2"/>
    <s v="14-Sep-1998"/>
    <n v="24"/>
    <n v="0"/>
    <n v="1986.93"/>
    <s v="tier - 3"/>
    <s v="tier - 2"/>
    <s v="R1013"/>
  </r>
  <r>
    <s v="ID2146"/>
    <s v=" Mr"/>
    <s v="Laumann"/>
    <s v="  Scott R."/>
    <n v="40.47"/>
    <n v="11.15"/>
    <s v="No"/>
    <s v="No"/>
    <s v="No"/>
    <n v="0"/>
    <x v="1"/>
    <x v="0"/>
    <x v="0"/>
    <s v="29-Sep-2002"/>
    <n v="20"/>
    <n v="0"/>
    <n v="1984.45"/>
    <s v="tier - 3"/>
    <s v="tier - 3"/>
    <s v="R1016"/>
  </r>
  <r>
    <s v="ID2147"/>
    <s v=" Mr"/>
    <s v="Galaviz"/>
    <s v="  Jose Francisco Sr."/>
    <n v="32.01"/>
    <n v="6.45"/>
    <s v="No"/>
    <s v="No"/>
    <s v="No"/>
    <n v="1"/>
    <x v="1"/>
    <x v="0"/>
    <x v="1"/>
    <s v="29-Dec-1998"/>
    <n v="24"/>
    <n v="0"/>
    <n v="1981.58"/>
    <s v="tier - 3"/>
    <s v="tier - 1"/>
    <s v="R1013"/>
  </r>
  <r>
    <s v="ID2148"/>
    <s v=" Mr"/>
    <s v="Piper"/>
    <s v="  Paul J"/>
    <n v="33"/>
    <n v="9.27"/>
    <s v="No"/>
    <s v="No"/>
    <s v="No"/>
    <n v="0"/>
    <x v="1"/>
    <x v="0"/>
    <x v="0"/>
    <s v="16-Jul-2002"/>
    <n v="20"/>
    <n v="1"/>
    <n v="1980.07"/>
    <s v="tier - 3"/>
    <s v="tier - 3"/>
    <s v="R1011"/>
  </r>
  <r>
    <s v="ID2149"/>
    <s v=" Mr"/>
    <s v="Cantini"/>
    <s v="  Adam"/>
    <n v="29.3"/>
    <n v="6.15"/>
    <s v="No"/>
    <s v="No"/>
    <s v="No"/>
    <n v="1"/>
    <x v="1"/>
    <x v="1"/>
    <x v="1"/>
    <s v="29-Sep-1998"/>
    <n v="24"/>
    <n v="0"/>
    <n v="1977.82"/>
    <s v="tier - 3"/>
    <s v="tier - 1"/>
    <s v="R1011"/>
  </r>
  <r>
    <s v="ID2150"/>
    <s v=" Mr"/>
    <s v="Hartman"/>
    <s v="  Edward J."/>
    <n v="25.8"/>
    <n v="4.13"/>
    <s v="No"/>
    <s v="No"/>
    <s v="No"/>
    <n v="1"/>
    <x v="1"/>
    <x v="1"/>
    <x v="2"/>
    <s v="5-Oct-1998"/>
    <n v="24"/>
    <n v="0"/>
    <n v="1972.95"/>
    <s v="tier - 3"/>
    <s v="tier - 1"/>
    <s v="R1011"/>
  </r>
  <r>
    <s v="ID2151"/>
    <s v=" Mr"/>
    <s v="Werhane"/>
    <s v="  Patrick A."/>
    <n v="23.4"/>
    <n v="4.24"/>
    <s v="No"/>
    <s v="No"/>
    <s v="No"/>
    <n v="1"/>
    <x v="1"/>
    <x v="2"/>
    <x v="2"/>
    <s v="28-Sep-1998"/>
    <n v="24"/>
    <n v="0"/>
    <n v="1969.61"/>
    <s v="tier - 3"/>
    <s v="tier - 3"/>
    <s v="R1011"/>
  </r>
  <r>
    <s v="ID2152"/>
    <s v=" Mr"/>
    <s v="Davies"/>
    <s v="  Geraint H"/>
    <n v="27.93"/>
    <n v="9.8800000000000008"/>
    <s v="No"/>
    <s v="No"/>
    <s v="No"/>
    <n v="0"/>
    <x v="1"/>
    <x v="1"/>
    <x v="0"/>
    <s v="29-Jul-2002"/>
    <n v="20"/>
    <n v="0"/>
    <n v="1967.02"/>
    <s v="tier - 3"/>
    <s v="tier - 2"/>
    <s v="R1016"/>
  </r>
  <r>
    <s v="ID2153"/>
    <s v=" Mr"/>
    <s v="Hummel"/>
    <s v="  Dj"/>
    <n v="22"/>
    <n v="9.5"/>
    <s v="No"/>
    <s v="No"/>
    <s v="No"/>
    <n v="0"/>
    <x v="1"/>
    <x v="2"/>
    <x v="0"/>
    <s v="7-Sep-2002"/>
    <n v="20"/>
    <n v="1"/>
    <n v="1964.78"/>
    <s v="tier - 3"/>
    <s v="tier - 1"/>
    <s v="R1011"/>
  </r>
  <r>
    <s v="ID2154"/>
    <s v=" Mr"/>
    <s v="Lutz"/>
    <s v="  Zachary A"/>
    <n v="36.86"/>
    <n v="4.97"/>
    <s v="yes"/>
    <s v="No"/>
    <s v="No"/>
    <n v="0"/>
    <x v="1"/>
    <x v="0"/>
    <x v="2"/>
    <s v="9-Dec-2001"/>
    <n v="21"/>
    <n v="0"/>
    <n v="1917.32"/>
    <s v="tier - 3"/>
    <s v="tier - 2"/>
    <s v="R1012"/>
  </r>
  <r>
    <s v="ID2155"/>
    <s v=" Mr"/>
    <s v="Waters"/>
    <s v="  Brian W."/>
    <n v="31.254999999999999"/>
    <n v="5.49"/>
    <s v="yes"/>
    <s v="No"/>
    <s v="No"/>
    <n v="0"/>
    <x v="1"/>
    <x v="0"/>
    <x v="2"/>
    <s v="3-Aug-2001"/>
    <n v="21"/>
    <n v="0"/>
    <n v="1909.53"/>
    <s v="tier - 3"/>
    <s v="tier - 3"/>
    <s v="R1012"/>
  </r>
  <r>
    <s v="ID2156"/>
    <s v=" Mr"/>
    <s v="Viglienzoni"/>
    <s v="  Joe"/>
    <n v="23.06"/>
    <n v="4.47"/>
    <s v="No"/>
    <s v="No"/>
    <s v="No"/>
    <n v="0"/>
    <x v="1"/>
    <x v="2"/>
    <x v="2"/>
    <s v="6-Oct-1994"/>
    <n v="28"/>
    <n v="0"/>
    <n v="1908.9"/>
    <s v="tier - 3"/>
    <s v="tier - 3"/>
    <s v="R1013"/>
  </r>
  <r>
    <s v="ID2157"/>
    <s v=" Mr"/>
    <s v="Rathbun"/>
    <s v="  Stephen"/>
    <n v="28.975000000000001"/>
    <n v="4.34"/>
    <s v="yes"/>
    <s v="No"/>
    <s v="No"/>
    <n v="0"/>
    <x v="1"/>
    <x v="1"/>
    <x v="2"/>
    <s v="10-Aug-2001"/>
    <n v="21"/>
    <n v="0"/>
    <n v="1906.36"/>
    <s v="tier - 3"/>
    <s v="tier - 1"/>
    <s v="R1012"/>
  </r>
  <r>
    <s v="ID2158"/>
    <s v=" Ms"/>
    <s v="crane"/>
    <s v="  Ellen L."/>
    <n v="33.299999999999997"/>
    <n v="9.49"/>
    <s v="No"/>
    <s v="No"/>
    <s v="No"/>
    <n v="0"/>
    <x v="1"/>
    <x v="0"/>
    <x v="0"/>
    <s v="21-Aug-2002"/>
    <n v="20"/>
    <n v="0"/>
    <n v="1880.49"/>
    <s v="tier - 3"/>
    <s v="tier - 1"/>
    <s v="R1011"/>
  </r>
  <r>
    <s v="ID2159"/>
    <s v=" Ms"/>
    <s v="Conant"/>
    <s v="  Cindy"/>
    <n v="33"/>
    <n v="10.16"/>
    <s v="No"/>
    <s v="No"/>
    <s v="No"/>
    <n v="0"/>
    <x v="1"/>
    <x v="0"/>
    <x v="0"/>
    <s v="29-Aug-2002"/>
    <n v="20"/>
    <n v="0"/>
    <n v="1880.07"/>
    <s v="tier - 3"/>
    <s v="tier - 2"/>
    <s v="R1013"/>
  </r>
  <r>
    <s v="ID2160"/>
    <s v=" Ms"/>
    <s v="Huyser-Wierenga"/>
    <s v="  Abigail R."/>
    <n v="31.46"/>
    <n v="11.19"/>
    <s v="No"/>
    <s v="No"/>
    <s v="No"/>
    <n v="0"/>
    <x v="1"/>
    <x v="0"/>
    <x v="0"/>
    <s v="29-Oct-2002"/>
    <n v="20"/>
    <n v="0"/>
    <n v="1877.93"/>
    <s v="tier - 3"/>
    <s v="tier - 1"/>
    <s v="R1013"/>
  </r>
  <r>
    <s v="ID2161"/>
    <s v=" Ms"/>
    <s v="Natalini"/>
    <s v="  Amy L."/>
    <n v="29.6"/>
    <n v="11.03"/>
    <s v="No"/>
    <s v="No"/>
    <s v="No"/>
    <n v="0"/>
    <x v="1"/>
    <x v="1"/>
    <x v="0"/>
    <s v="22-Sep-2002"/>
    <n v="20"/>
    <n v="0"/>
    <n v="1875.34"/>
    <s v="tier - 3"/>
    <s v="tier - 2"/>
    <s v="R1011"/>
  </r>
  <r>
    <s v="ID2162"/>
    <s v=" Ms"/>
    <s v="Robbins"/>
    <s v="  Amy"/>
    <n v="22.05"/>
    <n v="4.43"/>
    <s v="yes"/>
    <s v="No"/>
    <s v="No"/>
    <n v="0"/>
    <x v="1"/>
    <x v="2"/>
    <x v="2"/>
    <s v="2-Jul-1996"/>
    <n v="26"/>
    <n v="0"/>
    <n v="1865.98"/>
    <s v="tier - 3"/>
    <s v="tier - 3"/>
    <s v="R1012"/>
  </r>
  <r>
    <s v="ID2163"/>
    <s v=" Mrs"/>
    <s v="Stanislav"/>
    <s v="  Grace H"/>
    <n v="27.06"/>
    <n v="6.14"/>
    <s v="No"/>
    <s v="yes"/>
    <s v="No"/>
    <n v="1"/>
    <x v="1"/>
    <x v="1"/>
    <x v="1"/>
    <s v="27-Dec-2004"/>
    <n v="18"/>
    <n v="0"/>
    <n v="1863.45"/>
    <s v="tier - 3"/>
    <s v="tier - 1"/>
    <s v="R1025"/>
  </r>
  <r>
    <s v="ID2164"/>
    <s v=" Ms"/>
    <s v="Meyer"/>
    <s v="  Caitie J."/>
    <n v="20.49"/>
    <n v="4.87"/>
    <s v="No"/>
    <s v="No"/>
    <s v="No"/>
    <n v="0"/>
    <x v="1"/>
    <x v="2"/>
    <x v="2"/>
    <s v="6-Dec-1994"/>
    <n v="28"/>
    <n v="0"/>
    <n v="1850.55"/>
    <s v="tier - 3"/>
    <s v="tier - 2"/>
    <s v="R1012"/>
  </r>
  <r>
    <s v="ID2165"/>
    <s v=" Mr"/>
    <s v="Mears"/>
    <s v="  Benjamin"/>
    <n v="28.4"/>
    <n v="4.3"/>
    <s v="No"/>
    <s v="No"/>
    <s v="Yes"/>
    <n v="1"/>
    <x v="1"/>
    <x v="1"/>
    <x v="2"/>
    <s v="20-Jul-2003"/>
    <n v="19"/>
    <n v="1"/>
    <n v="1842.52"/>
    <s v="tier - 3"/>
    <s v="tier - 2"/>
    <s v="R1011"/>
  </r>
  <r>
    <s v="ID2166"/>
    <s v=" Mr"/>
    <s v="Neill"/>
    <s v="  Ian T"/>
    <n v="41.91"/>
    <n v="6.19"/>
    <s v="No"/>
    <s v="No"/>
    <s v="No"/>
    <n v="0"/>
    <x v="1"/>
    <x v="0"/>
    <x v="1"/>
    <s v="12-Dec-1999"/>
    <n v="23"/>
    <n v="0"/>
    <n v="1837.28"/>
    <s v="tier - 3"/>
    <s v="tier - 2"/>
    <s v="R1013"/>
  </r>
  <r>
    <s v="ID2167"/>
    <s v=" Mr"/>
    <s v="Tola"/>
    <s v="  Tadese"/>
    <n v="24.6"/>
    <n v="6.19"/>
    <s v="No"/>
    <s v="No"/>
    <s v="Yes"/>
    <n v="1"/>
    <x v="1"/>
    <x v="2"/>
    <x v="1"/>
    <s v="4-Aug-2003"/>
    <n v="19"/>
    <n v="1"/>
    <n v="1837.24"/>
    <s v="tier - 3"/>
    <s v="tier - 2"/>
    <s v="R1011"/>
  </r>
  <r>
    <s v="ID2168"/>
    <s v=" Mr"/>
    <s v="Briskman"/>
    <s v="  Jonathan"/>
    <n v="20.9"/>
    <n v="5.12"/>
    <s v="No"/>
    <s v="No"/>
    <s v="Yes"/>
    <n v="1"/>
    <x v="1"/>
    <x v="2"/>
    <x v="2"/>
    <s v="11-Aug-2003"/>
    <n v="19"/>
    <n v="1"/>
    <n v="1832.09"/>
    <s v="tier - 3"/>
    <s v="tier - 3"/>
    <s v="R1011"/>
  </r>
  <r>
    <s v="ID2169"/>
    <s v=" Mr"/>
    <s v="Ritzenhein"/>
    <s v="  Dathan"/>
    <n v="34.4"/>
    <n v="4.04"/>
    <s v="No"/>
    <s v="No"/>
    <s v="No"/>
    <n v="0"/>
    <x v="1"/>
    <x v="0"/>
    <x v="2"/>
    <s v="1-Oct-1999"/>
    <n v="23"/>
    <n v="0"/>
    <n v="1826.84"/>
    <s v="tier - 3"/>
    <s v="tier - 2"/>
    <s v="R1011"/>
  </r>
  <r>
    <s v="ID2170"/>
    <s v=" Mr"/>
    <s v="Malkowski"/>
    <s v="  Eric"/>
    <n v="32.56"/>
    <n v="5.36"/>
    <s v="No"/>
    <s v="No"/>
    <s v="No"/>
    <n v="0"/>
    <x v="1"/>
    <x v="0"/>
    <x v="2"/>
    <s v="17-Nov-1999"/>
    <n v="23"/>
    <n v="0"/>
    <n v="1824.29"/>
    <s v="tier - 3"/>
    <s v="tier - 3"/>
    <s v="R1013"/>
  </r>
  <r>
    <s v="ID2171"/>
    <s v=" Ms"/>
    <s v="Andreyko"/>
    <s v="  Allison M"/>
    <n v="27.98"/>
    <n v="4.38"/>
    <s v="No"/>
    <s v="yes"/>
    <s v="No"/>
    <n v="1"/>
    <x v="1"/>
    <x v="1"/>
    <x v="2"/>
    <s v="19-Aug-2004"/>
    <n v="18"/>
    <n v="0"/>
    <n v="1822.54"/>
    <s v="tier - 3"/>
    <s v="tier - 1"/>
    <s v="R1012"/>
  </r>
  <r>
    <s v="ID2172"/>
    <s v=" Mr"/>
    <s v="Landry"/>
    <s v="  Paul"/>
    <n v="26.51"/>
    <n v="4.58"/>
    <s v="No"/>
    <s v="No"/>
    <s v="No"/>
    <n v="0"/>
    <x v="1"/>
    <x v="1"/>
    <x v="2"/>
    <s v="25-Sep-1999"/>
    <n v="23"/>
    <n v="0"/>
    <n v="1815.88"/>
    <s v="tier - 3"/>
    <s v="tier - 3"/>
    <s v="R1013"/>
  </r>
  <r>
    <s v="ID2173"/>
    <s v=" Mr"/>
    <s v="Lozier"/>
    <s v="  Aaron R"/>
    <n v="29.734999999999999"/>
    <n v="11.92"/>
    <s v="No"/>
    <s v="No"/>
    <s v="No"/>
    <n v="0"/>
    <x v="1"/>
    <x v="1"/>
    <x v="0"/>
    <s v="13-Dec-2002"/>
    <n v="20"/>
    <n v="0"/>
    <n v="1769.53"/>
    <s v="tier - 3"/>
    <s v="tier - 3"/>
    <s v="R1012"/>
  </r>
  <r>
    <s v="ID2174"/>
    <s v=" Ms"/>
    <s v="O'Brien"/>
    <s v="  Caitlin H."/>
    <n v="40.5"/>
    <n v="5.4"/>
    <s v="No"/>
    <s v="No"/>
    <s v="Yes"/>
    <n v="1"/>
    <x v="1"/>
    <x v="0"/>
    <x v="2"/>
    <s v="19-Nov-2003"/>
    <n v="19"/>
    <n v="0"/>
    <n v="1759.34"/>
    <s v="tier - 3"/>
    <s v="tier - 1"/>
    <s v="R1011"/>
  </r>
  <r>
    <s v="ID2175"/>
    <s v=" Mr"/>
    <s v="Rodas"/>
    <s v="  Harald E."/>
    <n v="25.64"/>
    <n v="4.76"/>
    <s v="No"/>
    <s v="No"/>
    <s v="No"/>
    <n v="1"/>
    <x v="1"/>
    <x v="1"/>
    <x v="2"/>
    <s v="7-Oct-1998"/>
    <n v="24"/>
    <n v="0"/>
    <n v="1756.6"/>
    <s v="tier - 3"/>
    <s v="tier - 3"/>
    <s v="R1013"/>
  </r>
  <r>
    <s v="ID2176"/>
    <s v=" Ms"/>
    <s v="O'Connor"/>
    <s v="  Siobhan A."/>
    <n v="32.9"/>
    <n v="4.78"/>
    <s v="No"/>
    <s v="No"/>
    <s v="Yes"/>
    <n v="1"/>
    <x v="1"/>
    <x v="0"/>
    <x v="2"/>
    <s v="26-Sep-2003"/>
    <n v="19"/>
    <n v="0"/>
    <n v="1748.77"/>
    <s v="tier - 3"/>
    <s v="tier - 1"/>
    <s v="R1011"/>
  </r>
  <r>
    <s v="ID2177"/>
    <s v=" Ms"/>
    <s v="White"/>
    <s v="  Andrea J."/>
    <n v="29.8"/>
    <n v="4.26"/>
    <s v="No"/>
    <s v="No"/>
    <s v="Yes"/>
    <n v="1"/>
    <x v="1"/>
    <x v="1"/>
    <x v="2"/>
    <s v="28-Jul-2003"/>
    <n v="19"/>
    <n v="0"/>
    <n v="1744.47"/>
    <s v="tier - 3"/>
    <s v="tier - 1"/>
    <s v="R1011"/>
  </r>
  <r>
    <s v="ID2178"/>
    <s v=" Ms"/>
    <s v="Davenport"/>
    <s v="  Marie"/>
    <n v="28.9"/>
    <n v="5.85"/>
    <s v="No"/>
    <s v="No"/>
    <s v="Yes"/>
    <n v="1"/>
    <x v="1"/>
    <x v="1"/>
    <x v="1"/>
    <s v="25-Jul-2003"/>
    <n v="19"/>
    <n v="0"/>
    <n v="1743.21"/>
    <s v="tier - 3"/>
    <s v="tier - 1"/>
    <s v="R1011"/>
  </r>
  <r>
    <s v="ID2179"/>
    <s v=" Ms"/>
    <s v="Karmen"/>
    <s v="  Rachel A."/>
    <n v="24.7"/>
    <n v="5.32"/>
    <s v="No"/>
    <s v="No"/>
    <s v="Yes"/>
    <n v="1"/>
    <x v="1"/>
    <x v="2"/>
    <x v="2"/>
    <s v="14-Nov-2003"/>
    <n v="19"/>
    <n v="0"/>
    <n v="1737.38"/>
    <s v="tier - 3"/>
    <s v="tier - 2"/>
    <s v="R1011"/>
  </r>
  <r>
    <s v="ID2180"/>
    <s v=" Ms"/>
    <s v="Miller"/>
    <s v="  Emma"/>
    <n v="20.6"/>
    <n v="5.14"/>
    <s v="No"/>
    <s v="No"/>
    <s v="Yes"/>
    <n v="1"/>
    <x v="1"/>
    <x v="2"/>
    <x v="2"/>
    <s v="9-Nov-2003"/>
    <n v="19"/>
    <n v="0"/>
    <n v="1731.68"/>
    <s v="tier - 3"/>
    <s v="tier - 2"/>
    <s v="R1011"/>
  </r>
  <r>
    <s v="ID2181"/>
    <s v=" Ms"/>
    <s v="Lippmann"/>
    <s v="  Kiersten"/>
    <n v="18.600000000000001"/>
    <n v="5"/>
    <s v="No"/>
    <s v="No"/>
    <s v="Yes"/>
    <n v="1"/>
    <x v="1"/>
    <x v="2"/>
    <x v="2"/>
    <s v="1-Sep-2003"/>
    <n v="19"/>
    <n v="0"/>
    <n v="1728.9"/>
    <s v="tier - 3"/>
    <s v="tier - 2"/>
    <s v="R1011"/>
  </r>
  <r>
    <s v="ID2182"/>
    <s v=" Ms"/>
    <s v="Klehm"/>
    <s v="  Rachael"/>
    <n v="17.8"/>
    <n v="4.55"/>
    <s v="No"/>
    <s v="No"/>
    <s v="Yes"/>
    <n v="1"/>
    <x v="1"/>
    <x v="3"/>
    <x v="2"/>
    <s v="21-Nov-2003"/>
    <n v="19"/>
    <n v="0"/>
    <n v="1727.79"/>
    <s v="tier - 3"/>
    <s v="tier - 3"/>
    <s v="R1011"/>
  </r>
  <r>
    <s v="ID2183"/>
    <s v=" Mr"/>
    <s v="Murphy"/>
    <s v="  Timothy P."/>
    <n v="35.200000000000003"/>
    <n v="5.97"/>
    <s v="No"/>
    <s v="yes"/>
    <s v="No"/>
    <n v="1"/>
    <x v="1"/>
    <x v="0"/>
    <x v="1"/>
    <s v="9-Sep-2004"/>
    <n v="18"/>
    <n v="1"/>
    <n v="1727.54"/>
    <s v="tier - 3"/>
    <s v="tier - 1"/>
    <s v="R1013"/>
  </r>
  <r>
    <s v="ID2184"/>
    <s v=" Mr"/>
    <s v="Desisa"/>
    <s v="  Lelisa"/>
    <n v="33.770000000000003"/>
    <n v="4.0199999999999996"/>
    <s v="No"/>
    <s v="yes"/>
    <s v="No"/>
    <n v="1"/>
    <x v="1"/>
    <x v="0"/>
    <x v="2"/>
    <s v="21-Oct-2004"/>
    <n v="18"/>
    <n v="1"/>
    <n v="1725.55"/>
    <s v="tier - 3"/>
    <s v="tier - 2"/>
    <s v="R1013"/>
  </r>
  <r>
    <s v="ID2185"/>
    <s v=" Mr"/>
    <s v="Brooks"/>
    <s v="  Nate"/>
    <n v="30.03"/>
    <n v="4.04"/>
    <s v="No"/>
    <s v="yes"/>
    <s v="No"/>
    <n v="1"/>
    <x v="1"/>
    <x v="0"/>
    <x v="2"/>
    <s v="11-Sep-2004"/>
    <n v="18"/>
    <n v="1"/>
    <n v="1720.35"/>
    <s v="tier - 3"/>
    <s v="tier - 3"/>
    <s v="R1013"/>
  </r>
  <r>
    <s v="ID2186"/>
    <s v=" Mr"/>
    <s v="Stone"/>
    <s v="  Chris C."/>
    <n v="29.37"/>
    <n v="5.54"/>
    <s v="No"/>
    <s v="yes"/>
    <s v="No"/>
    <n v="1"/>
    <x v="1"/>
    <x v="1"/>
    <x v="2"/>
    <s v="10-Jun-2004"/>
    <n v="18"/>
    <n v="1"/>
    <n v="1719.44"/>
    <s v="tier - 3"/>
    <s v="tier - 3"/>
    <s v="R1013"/>
  </r>
  <r>
    <s v="ID2187"/>
    <s v=" Mr"/>
    <s v="Weispfennig"/>
    <s v="  Scott"/>
    <n v="28.5"/>
    <n v="4.03"/>
    <s v="No"/>
    <s v="yes"/>
    <s v="No"/>
    <n v="1"/>
    <x v="1"/>
    <x v="1"/>
    <x v="2"/>
    <s v="21-Sep-2004"/>
    <n v="18"/>
    <n v="0"/>
    <n v="1712.23"/>
    <s v="tier - 3"/>
    <s v="tier - 1"/>
    <s v="R1016"/>
  </r>
  <r>
    <s v="ID2188"/>
    <s v=" Mr"/>
    <s v="Sorrell"/>
    <s v="  Kevin"/>
    <n v="23.32"/>
    <n v="5.62"/>
    <s v="No"/>
    <s v="yes"/>
    <s v="No"/>
    <n v="1"/>
    <x v="1"/>
    <x v="2"/>
    <x v="2"/>
    <s v="19-Sep-2004"/>
    <n v="18"/>
    <n v="1"/>
    <n v="1711.03"/>
    <s v="tier - 3"/>
    <s v="tier - 3"/>
    <s v="R1013"/>
  </r>
  <r>
    <s v="ID2189"/>
    <s v=" Mr"/>
    <s v="Morris"/>
    <s v="  Erik C."/>
    <n v="26.125"/>
    <n v="5.27"/>
    <s v="No"/>
    <s v="yes"/>
    <s v="No"/>
    <n v="1"/>
    <x v="1"/>
    <x v="1"/>
    <x v="2"/>
    <s v="12-Dec-2004"/>
    <n v="18"/>
    <n v="0"/>
    <n v="1708.93"/>
    <s v="tier - 3"/>
    <s v="tier - 1"/>
    <s v="R1019"/>
  </r>
  <r>
    <s v="ID2190"/>
    <s v=" Mr"/>
    <s v="Marek"/>
    <s v="  Shawn C"/>
    <n v="25.46"/>
    <n v="5.18"/>
    <s v="No"/>
    <s v="yes"/>
    <s v="No"/>
    <n v="1"/>
    <x v="1"/>
    <x v="1"/>
    <x v="2"/>
    <s v="17-Oct-2004"/>
    <n v="18"/>
    <n v="0"/>
    <n v="1708"/>
    <s v="tier - 3"/>
    <s v="tier - 2"/>
    <s v="R1016"/>
  </r>
  <r>
    <s v="ID2191"/>
    <s v=" Mr"/>
    <s v="Armstrong"/>
    <s v="  Vajin L."/>
    <n v="23.75"/>
    <n v="5.27"/>
    <s v="No"/>
    <s v="yes"/>
    <s v="No"/>
    <n v="1"/>
    <x v="1"/>
    <x v="2"/>
    <x v="2"/>
    <s v="6-Dec-2004"/>
    <n v="18"/>
    <n v="0"/>
    <n v="1705.62"/>
    <s v="tier - 2"/>
    <s v="tier - 2"/>
    <s v="R1015"/>
  </r>
  <r>
    <s v="ID2192"/>
    <s v=" Mr"/>
    <s v="Werner"/>
    <s v="  John K. Jr."/>
    <n v="23.085000000000001"/>
    <n v="5.62"/>
    <s v="No"/>
    <s v="yes"/>
    <s v="No"/>
    <n v="1"/>
    <x v="1"/>
    <x v="2"/>
    <x v="2"/>
    <s v="14-Dec-2004"/>
    <n v="18"/>
    <n v="0"/>
    <n v="1704.7"/>
    <s v="tier - 2"/>
    <s v="tier - 3"/>
    <s v="R1018"/>
  </r>
  <r>
    <s v="ID2193"/>
    <s v=" Mr"/>
    <s v="Gries"/>
    <s v="  Kevin J."/>
    <n v="22.99"/>
    <n v="5.0599999999999996"/>
    <s v="No"/>
    <s v="yes"/>
    <s v="No"/>
    <n v="1"/>
    <x v="1"/>
    <x v="2"/>
    <x v="2"/>
    <s v="7-Nov-2004"/>
    <n v="18"/>
    <n v="0"/>
    <n v="1704.57"/>
    <s v="tier - 2"/>
    <s v="tier - 1"/>
    <s v="R1016"/>
  </r>
  <r>
    <s v="ID2194"/>
    <s v=" Mr"/>
    <s v="Mills"/>
    <s v="  Kirby W."/>
    <n v="21.47"/>
    <n v="4.6900000000000004"/>
    <s v="No"/>
    <s v="yes"/>
    <s v="No"/>
    <n v="1"/>
    <x v="1"/>
    <x v="2"/>
    <x v="2"/>
    <s v="10-Dec-2004"/>
    <n v="18"/>
    <n v="0"/>
    <n v="1702.46"/>
    <s v="tier - 2"/>
    <s v="tier - 3"/>
    <s v="R1019"/>
  </r>
  <r>
    <s v="ID2195"/>
    <s v=" Mr"/>
    <s v="Penny"/>
    <s v="  J A"/>
    <n v="15.96"/>
    <n v="5.44"/>
    <s v="No"/>
    <s v="yes"/>
    <s v="No"/>
    <n v="1"/>
    <x v="1"/>
    <x v="3"/>
    <x v="2"/>
    <s v="17-Nov-2004"/>
    <n v="18"/>
    <n v="0"/>
    <n v="1694.8"/>
    <s v="tier - 2"/>
    <s v="tier - 2"/>
    <s v="R1015"/>
  </r>
  <r>
    <s v="ID2196"/>
    <s v=" Mr"/>
    <s v="Hicks"/>
    <s v="  Dustin G."/>
    <n v="39.5"/>
    <n v="5.05"/>
    <s v="No"/>
    <s v="yes"/>
    <s v="No"/>
    <n v="1"/>
    <x v="1"/>
    <x v="0"/>
    <x v="2"/>
    <s v="21-Oct-2000"/>
    <n v="22"/>
    <n v="0"/>
    <n v="1682.6"/>
    <s v="tier - 2"/>
    <s v="tier - 2"/>
    <s v="R1011"/>
  </r>
  <r>
    <s v="ID2197"/>
    <s v=" Mr"/>
    <s v="Masayesva"/>
    <s v="  Anthony G"/>
    <n v="33.770000000000003"/>
    <n v="6"/>
    <s v="No"/>
    <s v="yes"/>
    <s v="No"/>
    <n v="1"/>
    <x v="1"/>
    <x v="0"/>
    <x v="1"/>
    <s v="10-Jun-2000"/>
    <n v="22"/>
    <n v="0"/>
    <n v="1674.63"/>
    <s v="tier - 2"/>
    <s v="tier - 2"/>
    <s v="R1013"/>
  </r>
  <r>
    <s v="ID2198"/>
    <s v=" Mr"/>
    <s v="Paavola"/>
    <s v="  Ryan"/>
    <n v="26.84"/>
    <n v="5.99"/>
    <s v="yes"/>
    <s v="yes"/>
    <s v="No"/>
    <n v="1"/>
    <x v="1"/>
    <x v="1"/>
    <x v="1"/>
    <s v="23-Oct-2000"/>
    <n v="22"/>
    <n v="0"/>
    <n v="1665"/>
    <s v="tier - 2"/>
    <s v="tier - 2"/>
    <s v="R1013"/>
  </r>
  <r>
    <s v="ID2199"/>
    <s v=" Mr"/>
    <s v="Gehlsen"/>
    <s v="  Eric N"/>
    <n v="35.53"/>
    <n v="4.3600000000000003"/>
    <s v="No"/>
    <s v="No"/>
    <s v="Yes"/>
    <n v="1"/>
    <x v="1"/>
    <x v="0"/>
    <x v="2"/>
    <s v="30-Dec-2003"/>
    <n v="19"/>
    <n v="0"/>
    <n v="1646.43"/>
    <s v="tier - 2"/>
    <s v="tier - 1"/>
    <s v="R1012"/>
  </r>
  <r>
    <s v="ID2200"/>
    <s v=" Mr"/>
    <s v="Roche"/>
    <s v="  Connor"/>
    <n v="30.59"/>
    <n v="4.41"/>
    <s v="No"/>
    <s v="No"/>
    <s v="Yes"/>
    <n v="1"/>
    <x v="1"/>
    <x v="0"/>
    <x v="2"/>
    <s v="21-Aug-2003"/>
    <n v="19"/>
    <n v="0"/>
    <n v="1639.56"/>
    <s v="tier - 2"/>
    <s v="tier - 2"/>
    <s v="R1012"/>
  </r>
  <r>
    <s v="ID2201"/>
    <s v=" Mr"/>
    <s v="Hearn"/>
    <s v="  Patrick H."/>
    <n v="30.59"/>
    <n v="4.17"/>
    <s v="No"/>
    <s v="No"/>
    <s v="Yes"/>
    <n v="1"/>
    <x v="1"/>
    <x v="0"/>
    <x v="2"/>
    <s v="16-Sep-2003"/>
    <n v="19"/>
    <n v="0"/>
    <n v="1639.56"/>
    <s v="tier - 2"/>
    <s v="tier - 2"/>
    <s v="R1012"/>
  </r>
  <r>
    <s v="ID2202"/>
    <s v=" Mr"/>
    <s v="Dimson"/>
    <s v="  Tyler"/>
    <n v="27.835000000000001"/>
    <n v="4.4400000000000004"/>
    <s v="No"/>
    <s v="No"/>
    <s v="Yes"/>
    <n v="1"/>
    <x v="1"/>
    <x v="1"/>
    <x v="2"/>
    <s v="30-Dec-2003"/>
    <n v="19"/>
    <n v="0"/>
    <n v="1635.73"/>
    <s v="tier - 2"/>
    <s v="tier - 3"/>
    <s v="R1012"/>
  </r>
  <r>
    <s v="ID2203"/>
    <s v=" Ms"/>
    <s v="Slason"/>
    <s v="  Deborah L."/>
    <n v="40.26"/>
    <n v="5.52"/>
    <s v="No"/>
    <s v="yes"/>
    <s v="No"/>
    <n v="1"/>
    <x v="1"/>
    <x v="0"/>
    <x v="2"/>
    <s v="13-Jun-2004"/>
    <n v="18"/>
    <n v="0"/>
    <n v="1634.57"/>
    <s v="tier - 2"/>
    <s v="tier - 2"/>
    <s v="R1013"/>
  </r>
  <r>
    <s v="ID2204"/>
    <s v=" Ms"/>
    <s v="Gibson"/>
    <s v="  Andrea K"/>
    <n v="39.82"/>
    <n v="6.01"/>
    <s v="No"/>
    <s v="yes"/>
    <s v="No"/>
    <n v="1"/>
    <x v="1"/>
    <x v="0"/>
    <x v="1"/>
    <s v="8-Aug-2004"/>
    <n v="18"/>
    <n v="0"/>
    <n v="1633.96"/>
    <s v="tier - 2"/>
    <s v="tier - 1"/>
    <s v="R1013"/>
  </r>
  <r>
    <s v="ID2205"/>
    <s v=" Ms"/>
    <s v="Erdos"/>
    <s v="  Elleree"/>
    <n v="39.159999999999997"/>
    <n v="5.81"/>
    <s v="No"/>
    <s v="yes"/>
    <s v="No"/>
    <n v="1"/>
    <x v="1"/>
    <x v="0"/>
    <x v="1"/>
    <s v="13-Dec-2004"/>
    <n v="18"/>
    <n v="0"/>
    <n v="1633.04"/>
    <s v="tier - 2"/>
    <s v="tier - 2"/>
    <s v="R1013"/>
  </r>
  <r>
    <s v="ID2206"/>
    <s v=" Mr"/>
    <s v="Cushman"/>
    <s v="  Brandon J"/>
    <n v="25.555"/>
    <n v="4.37"/>
    <s v="No"/>
    <s v="No"/>
    <s v="Yes"/>
    <n v="1"/>
    <x v="1"/>
    <x v="1"/>
    <x v="2"/>
    <s v="16-Sep-2003"/>
    <n v="19"/>
    <n v="0"/>
    <n v="1632.56"/>
    <s v="tier - 2"/>
    <s v="tier - 2"/>
    <s v="R1012"/>
  </r>
  <r>
    <s v="ID2207"/>
    <s v=" Mr"/>
    <s v="Hammel"/>
    <s v="  Steve"/>
    <n v="25.175000000000001"/>
    <n v="5.74"/>
    <s v="No"/>
    <s v="No"/>
    <s v="Yes"/>
    <n v="1"/>
    <x v="1"/>
    <x v="1"/>
    <x v="1"/>
    <s v="3-Oct-2003"/>
    <n v="19"/>
    <n v="0"/>
    <n v="1632.04"/>
    <s v="tier - 2"/>
    <s v="tier - 2"/>
    <s v="R1012"/>
  </r>
  <r>
    <s v="ID2208"/>
    <s v=" Ms"/>
    <s v="Ytterstad"/>
    <s v="  Nina Wavik Sr."/>
    <n v="38.28"/>
    <n v="5.39"/>
    <s v="No"/>
    <s v="yes"/>
    <s v="No"/>
    <n v="1"/>
    <x v="1"/>
    <x v="0"/>
    <x v="2"/>
    <s v="9-Jul-2004"/>
    <n v="18"/>
    <n v="0"/>
    <n v="1631.82"/>
    <s v="tier - 2"/>
    <s v="tier - 1"/>
    <s v="R1013"/>
  </r>
  <r>
    <s v="ID2209"/>
    <s v=" Ms"/>
    <s v="Prince"/>
    <s v="  Dani"/>
    <n v="38.17"/>
    <n v="4.07"/>
    <s v="No"/>
    <s v="yes"/>
    <s v="No"/>
    <n v="1"/>
    <x v="1"/>
    <x v="0"/>
    <x v="2"/>
    <s v="5-Dec-2004"/>
    <n v="18"/>
    <n v="0"/>
    <n v="1631.67"/>
    <s v="tier - 2"/>
    <s v="tier - 3"/>
    <s v="R1013"/>
  </r>
  <r>
    <s v="ID2210"/>
    <s v=" Ms"/>
    <s v="Freeman"/>
    <s v="  Jennifer A."/>
    <n v="36.85"/>
    <n v="5.49"/>
    <s v="No"/>
    <s v="yes"/>
    <s v="No"/>
    <n v="1"/>
    <x v="1"/>
    <x v="0"/>
    <x v="2"/>
    <s v="4-Oct-2004"/>
    <n v="18"/>
    <n v="0"/>
    <n v="1629.83"/>
    <s v="tier - 2"/>
    <s v="tier - 2"/>
    <s v="R1013"/>
  </r>
  <r>
    <s v="ID2211"/>
    <s v=" Mr"/>
    <s v="Petrulak"/>
    <s v="  Martin"/>
    <n v="22.61"/>
    <n v="5.68"/>
    <s v="No"/>
    <s v="No"/>
    <s v="Yes"/>
    <n v="1"/>
    <x v="1"/>
    <x v="2"/>
    <x v="2"/>
    <s v="17-Jul-2003"/>
    <n v="19"/>
    <n v="0"/>
    <n v="1628.47"/>
    <s v="tier - 2"/>
    <s v="tier - 1"/>
    <s v="R1012"/>
  </r>
  <r>
    <s v="ID2212"/>
    <s v=" Mr"/>
    <s v="Lloyd"/>
    <s v="  Steve"/>
    <n v="21.754999999999999"/>
    <n v="6.09"/>
    <s v="No"/>
    <s v="No"/>
    <s v="Yes"/>
    <n v="1"/>
    <x v="1"/>
    <x v="2"/>
    <x v="1"/>
    <s v="4-Dec-2003"/>
    <n v="19"/>
    <n v="0"/>
    <n v="1627.28"/>
    <s v="tier - 2"/>
    <s v="tier - 2"/>
    <s v="R1012"/>
  </r>
  <r>
    <s v="ID2213"/>
    <s v=" Mr"/>
    <s v="Zablocki"/>
    <s v="  Christopher"/>
    <n v="20.425000000000001"/>
    <n v="5.53"/>
    <s v="No"/>
    <s v="No"/>
    <s v="Yes"/>
    <n v="1"/>
    <x v="1"/>
    <x v="2"/>
    <x v="2"/>
    <s v="9-Sep-2003"/>
    <n v="19"/>
    <n v="0"/>
    <n v="1625.43"/>
    <s v="tier - 2"/>
    <s v="tier - 3"/>
    <s v="R1012"/>
  </r>
  <r>
    <s v="ID2214"/>
    <s v=" Ms"/>
    <s v="Van Meter"/>
    <s v="  Kathryn M."/>
    <n v="31.35"/>
    <n v="4.28"/>
    <s v="No"/>
    <s v="yes"/>
    <s v="No"/>
    <n v="1"/>
    <x v="1"/>
    <x v="0"/>
    <x v="2"/>
    <s v="25-Jul-2004"/>
    <n v="18"/>
    <n v="0"/>
    <n v="1622.19"/>
    <s v="tier - 2"/>
    <s v="tier - 1"/>
    <s v="R1013"/>
  </r>
  <r>
    <s v="ID2215"/>
    <s v=" Ms"/>
    <s v="Babay"/>
    <s v="  Emily"/>
    <n v="31.13"/>
    <n v="6.01"/>
    <s v="No"/>
    <s v="yes"/>
    <s v="No"/>
    <n v="1"/>
    <x v="1"/>
    <x v="0"/>
    <x v="1"/>
    <s v="21-Aug-2004"/>
    <n v="18"/>
    <n v="0"/>
    <n v="1621.88"/>
    <s v="tier - 2"/>
    <s v="tier - 2"/>
    <s v="R1013"/>
  </r>
  <r>
    <s v="ID2216"/>
    <s v=" Mr"/>
    <s v="Taylor"/>
    <s v="  Trent A"/>
    <n v="17.48"/>
    <n v="4.59"/>
    <s v="No"/>
    <s v="No"/>
    <s v="Yes"/>
    <n v="1"/>
    <x v="1"/>
    <x v="3"/>
    <x v="2"/>
    <s v="14-Sep-2003"/>
    <n v="19"/>
    <n v="0"/>
    <n v="1621.34"/>
    <s v="tier - 2"/>
    <s v="tier - 2"/>
    <s v="R1012"/>
  </r>
  <r>
    <s v="ID2217"/>
    <s v=" Ms"/>
    <s v="Smith"/>
    <s v="  Jennifer E"/>
    <n v="22.57"/>
    <n v="5.8"/>
    <s v="yes"/>
    <s v="No"/>
    <s v="No"/>
    <n v="1"/>
    <x v="1"/>
    <x v="2"/>
    <x v="1"/>
    <s v="5-Aug-1995"/>
    <n v="27"/>
    <n v="0"/>
    <n v="1617.16"/>
    <s v="tier - 2"/>
    <s v="tier - 1"/>
    <s v="R1013"/>
  </r>
  <r>
    <s v="ID2218"/>
    <s v=" Ms"/>
    <s v="Moody"/>
    <s v="  Polly"/>
    <n v="26.73"/>
    <n v="5.08"/>
    <s v="No"/>
    <s v="yes"/>
    <s v="No"/>
    <n v="1"/>
    <x v="1"/>
    <x v="1"/>
    <x v="2"/>
    <s v="22-Jul-2004"/>
    <n v="18"/>
    <n v="0"/>
    <n v="1615.77"/>
    <s v="tier - 2"/>
    <s v="tier - 1"/>
    <s v="R1013"/>
  </r>
  <r>
    <s v="ID2219"/>
    <s v=" Ms"/>
    <s v="Swierzbinski"/>
    <s v="  Elizabeth"/>
    <n v="20.79"/>
    <n v="5.84"/>
    <s v="No"/>
    <s v="yes"/>
    <s v="No"/>
    <n v="1"/>
    <x v="1"/>
    <x v="2"/>
    <x v="1"/>
    <s v="19-Nov-2004"/>
    <n v="18"/>
    <n v="0"/>
    <n v="1607.51"/>
    <s v="tier - 2"/>
    <s v="tier - 3"/>
    <s v="R1013"/>
  </r>
  <r>
    <s v="ID2220"/>
    <s v=" Ms"/>
    <s v="Schwartz"/>
    <s v="  Tiffany A."/>
    <n v="20.149999999999999"/>
    <n v="4.1500000000000004"/>
    <s v="No"/>
    <s v="No"/>
    <s v="No"/>
    <n v="1"/>
    <x v="1"/>
    <x v="2"/>
    <x v="2"/>
    <s v="22-Sep-1992"/>
    <n v="30"/>
    <n v="0"/>
    <n v="1566.88"/>
    <s v="tier - 2"/>
    <s v="tier - 1"/>
    <s v="R1013"/>
  </r>
  <r>
    <s v="ID2221"/>
    <s v=" Mr"/>
    <s v="Sanseverino"/>
    <s v="  Cole"/>
    <n v="36.85"/>
    <n v="4.3600000000000003"/>
    <s v="yes"/>
    <s v="No"/>
    <s v="No"/>
    <n v="0"/>
    <x v="1"/>
    <x v="0"/>
    <x v="2"/>
    <s v="5-Dec-2001"/>
    <n v="21"/>
    <n v="0"/>
    <n v="1534.3"/>
    <s v="tier - 2"/>
    <s v="tier - 2"/>
    <s v="R1013"/>
  </r>
  <r>
    <s v="ID2222"/>
    <s v=" Mr"/>
    <s v="Lawder"/>
    <s v="  Matthew T."/>
    <n v="35.53"/>
    <n v="4.55"/>
    <s v="yes"/>
    <s v="No"/>
    <s v="No"/>
    <n v="0"/>
    <x v="1"/>
    <x v="0"/>
    <x v="2"/>
    <s v="2-Jun-2001"/>
    <n v="22"/>
    <n v="0"/>
    <n v="1532.47"/>
    <s v="tier - 2"/>
    <s v="tier - 2"/>
    <s v="R1013"/>
  </r>
  <r>
    <s v="ID2223"/>
    <s v=" Mr"/>
    <s v="Young"/>
    <s v="  Zachary"/>
    <n v="31.1"/>
    <n v="4.37"/>
    <s v="yes"/>
    <s v="No"/>
    <s v="No"/>
    <n v="0"/>
    <x v="1"/>
    <x v="0"/>
    <x v="2"/>
    <s v="7-Jul-2001"/>
    <n v="21"/>
    <n v="0"/>
    <n v="1526.31"/>
    <s v="tier - 2"/>
    <s v="tier - 3"/>
    <s v="R1011"/>
  </r>
  <r>
    <s v="ID2224"/>
    <s v=" Mr"/>
    <s v="Hoerner"/>
    <s v="  Matthew T."/>
    <n v="23.21"/>
    <n v="5.24"/>
    <s v="yes"/>
    <s v="No"/>
    <s v="No"/>
    <n v="0"/>
    <x v="1"/>
    <x v="2"/>
    <x v="2"/>
    <s v="25-Aug-2001"/>
    <n v="21"/>
    <n v="0"/>
    <n v="1515.34"/>
    <s v="tier - 2"/>
    <s v="tier - 3"/>
    <s v="R1013"/>
  </r>
  <r>
    <s v="ID2225"/>
    <s v=" Mr"/>
    <s v="Benson"/>
    <s v="  Pat"/>
    <n v="18.36"/>
    <n v="5.96"/>
    <s v="No"/>
    <s v="No"/>
    <s v="No"/>
    <n v="1"/>
    <x v="1"/>
    <x v="3"/>
    <x v="1"/>
    <s v="19-Jun-1998"/>
    <n v="24"/>
    <n v="0"/>
    <n v="1497"/>
    <s v="tier - 2"/>
    <s v="tier - 2"/>
    <s v="R1013"/>
  </r>
  <r>
    <s v="ID2226"/>
    <s v=" Ms"/>
    <s v="Horton"/>
    <s v="  Ashley"/>
    <n v="15.92"/>
    <n v="4.76"/>
    <s v="yes"/>
    <s v="No"/>
    <s v="No"/>
    <n v="1"/>
    <x v="1"/>
    <x v="3"/>
    <x v="2"/>
    <s v="7-Oct-1995"/>
    <n v="27"/>
    <n v="0"/>
    <n v="1493"/>
    <s v="tier - 2"/>
    <s v="tier - 3"/>
    <s v="R1013"/>
  </r>
  <r>
    <s v="ID2227"/>
    <s v=" Ms"/>
    <s v="McGraw"/>
    <s v="  Elizabeth A."/>
    <n v="15.17"/>
    <n v="4.3"/>
    <s v="yes"/>
    <s v="No"/>
    <s v="Yes"/>
    <n v="1"/>
    <x v="1"/>
    <x v="3"/>
    <x v="2"/>
    <s v="9-Jun-1997"/>
    <n v="25"/>
    <n v="0"/>
    <n v="1481"/>
    <s v="tier - 2"/>
    <s v="tier - 1"/>
    <s v="R1012"/>
  </r>
  <r>
    <s v="ID2228"/>
    <s v=" Ms"/>
    <s v="Beaulne"/>
    <s v="  Rebecca M."/>
    <n v="16.63"/>
    <n v="4.5"/>
    <s v="No"/>
    <s v="No"/>
    <s v="No"/>
    <n v="1"/>
    <x v="1"/>
    <x v="3"/>
    <x v="2"/>
    <s v="7-Dec-1998"/>
    <n v="24"/>
    <n v="0"/>
    <n v="1477"/>
    <s v="tier - 2"/>
    <s v="tier - 1"/>
    <s v="R1013"/>
  </r>
  <r>
    <s v="ID2229"/>
    <s v=" Ms"/>
    <s v="Lunz"/>
    <s v="  Ruth"/>
    <n v="19.39"/>
    <n v="5.59"/>
    <s v="No"/>
    <s v="No"/>
    <s v="Yes"/>
    <n v="1"/>
    <x v="1"/>
    <x v="2"/>
    <x v="2"/>
    <s v="20-Jun-2003"/>
    <n v="19"/>
    <n v="0"/>
    <n v="1467"/>
    <s v="tier - 2"/>
    <s v="tier - 2"/>
    <s v="R1013"/>
  </r>
  <r>
    <s v="ID2230"/>
    <s v=" Mr"/>
    <s v="Kyle"/>
    <s v="  Gregory S"/>
    <n v="17.34"/>
    <n v="6.29"/>
    <s v="yes"/>
    <s v="No"/>
    <s v="Yes"/>
    <n v="1"/>
    <x v="1"/>
    <x v="3"/>
    <x v="1"/>
    <s v="19-Jun-1997"/>
    <n v="25"/>
    <n v="0"/>
    <n v="1445"/>
    <s v="tier - 2"/>
    <s v="tier - 1"/>
    <s v="R1013"/>
  </r>
  <r>
    <s v="ID2231"/>
    <s v=" Ms"/>
    <s v="Brackenwagen"/>
    <s v="  Alexandra S"/>
    <n v="17.940000000000001"/>
    <n v="4.1900000000000004"/>
    <s v="No"/>
    <s v="yes"/>
    <s v="No"/>
    <n v="1"/>
    <x v="1"/>
    <x v="3"/>
    <x v="2"/>
    <s v="1-Sep-2000"/>
    <n v="22"/>
    <n v="0"/>
    <n v="1438"/>
    <s v="tier - 2"/>
    <s v="tier - 2"/>
    <s v="R1013"/>
  </r>
  <r>
    <s v="ID2232"/>
    <s v=" Ms"/>
    <s v="Schmitt"/>
    <s v="  Hillary"/>
    <n v="16.670000000000002"/>
    <n v="4.7"/>
    <s v="yes"/>
    <s v="No"/>
    <s v="Yes"/>
    <n v="1"/>
    <x v="1"/>
    <x v="3"/>
    <x v="2"/>
    <s v="5-Dec-1997"/>
    <n v="25"/>
    <n v="0"/>
    <n v="1422"/>
    <s v="tier - 2"/>
    <s v="tier - 2"/>
    <s v="R1013"/>
  </r>
  <r>
    <s v="ID2233"/>
    <s v=" Ms"/>
    <s v="Borden"/>
    <s v="  Amy K."/>
    <n v="20.58"/>
    <n v="5.64"/>
    <s v="yes"/>
    <s v="No"/>
    <s v="No"/>
    <n v="0"/>
    <x v="1"/>
    <x v="2"/>
    <x v="2"/>
    <s v="23-Aug-2001"/>
    <n v="21"/>
    <n v="0"/>
    <n v="1421"/>
    <s v="tier - 2"/>
    <s v="tier - 2"/>
    <s v="R1013"/>
  </r>
  <r>
    <s v="ID2234"/>
    <s v=" Mr"/>
    <s v="McLean"/>
    <s v="  Scott"/>
    <n v="16.5"/>
    <n v="4.1100000000000003"/>
    <s v="yes"/>
    <s v="No"/>
    <s v="No"/>
    <n v="0"/>
    <x v="1"/>
    <x v="3"/>
    <x v="2"/>
    <s v="23-Jun-1996"/>
    <n v="26"/>
    <n v="0"/>
    <n v="1417"/>
    <s v="tier - 2"/>
    <s v="tier - 3"/>
    <s v="R1013"/>
  </r>
  <r>
    <s v="ID2235"/>
    <s v=" Mr"/>
    <s v="Regan"/>
    <s v="  John"/>
    <n v="15.41"/>
    <n v="5.43"/>
    <s v="yes"/>
    <s v="No"/>
    <s v="Yes"/>
    <n v="1"/>
    <x v="1"/>
    <x v="3"/>
    <x v="2"/>
    <s v="27-Oct-1997"/>
    <n v="25"/>
    <n v="0"/>
    <n v="1402"/>
    <s v="tier - 2"/>
    <s v="tier - 3"/>
    <s v="R1011"/>
  </r>
  <r>
    <s v="ID2236"/>
    <s v=" Mr"/>
    <s v="Koenis"/>
    <s v="  Maaikel"/>
    <n v="24.59"/>
    <n v="4.38"/>
    <s v="No"/>
    <s v="No"/>
    <s v="No"/>
    <n v="1"/>
    <x v="1"/>
    <x v="2"/>
    <x v="2"/>
    <s v="5-Sep-1998"/>
    <n v="24"/>
    <n v="0"/>
    <n v="1400.44"/>
    <s v="tier - 2"/>
    <s v="tier - 2"/>
    <s v="R1013"/>
  </r>
  <r>
    <s v="ID2237"/>
    <s v=" Mr"/>
    <s v="Kittaka"/>
    <s v="  Daniel C"/>
    <n v="33.33"/>
    <n v="9.7899999999999991"/>
    <s v="No"/>
    <s v="No"/>
    <s v="No"/>
    <n v="0"/>
    <x v="1"/>
    <x v="0"/>
    <x v="0"/>
    <s v="22-Dec-2002"/>
    <n v="20"/>
    <n v="0"/>
    <n v="1391.53"/>
    <s v="tier - 2"/>
    <s v="tier - 1"/>
    <s v="R1013"/>
  </r>
  <r>
    <s v="ID2238"/>
    <s v=" Mr"/>
    <s v="Concannon"/>
    <s v="  Christopher S."/>
    <n v="18.5"/>
    <n v="11.84"/>
    <s v="No"/>
    <s v="No"/>
    <s v="No"/>
    <n v="0"/>
    <x v="1"/>
    <x v="3"/>
    <x v="0"/>
    <s v="14-Nov-2002"/>
    <n v="20"/>
    <n v="0"/>
    <n v="1390"/>
    <s v="tier - 2"/>
    <s v="tier - 2"/>
    <s v="R1013"/>
  </r>
  <r>
    <s v="ID2239"/>
    <s v=" Mr"/>
    <s v="Johnson"/>
    <s v="  William R"/>
    <n v="18.579999999999998"/>
    <n v="6.22"/>
    <s v="No"/>
    <s v="No"/>
    <s v="No"/>
    <n v="0"/>
    <x v="1"/>
    <x v="2"/>
    <x v="1"/>
    <s v="6-Jul-1999"/>
    <n v="23"/>
    <n v="0"/>
    <n v="1389"/>
    <s v="tier - 2"/>
    <s v="tier - 2"/>
    <s v="R1013"/>
  </r>
  <r>
    <s v="ID2240"/>
    <s v=" Ms"/>
    <s v="Schultz"/>
    <s v="  Lyndsy"/>
    <n v="16.64"/>
    <n v="10.01"/>
    <s v="No"/>
    <s v="No"/>
    <s v="No"/>
    <n v="0"/>
    <x v="1"/>
    <x v="3"/>
    <x v="0"/>
    <s v="15-Aug-2002"/>
    <n v="20"/>
    <n v="0"/>
    <n v="1382"/>
    <s v="tier - 2"/>
    <s v="tier - 1"/>
    <s v="R1013"/>
  </r>
  <r>
    <s v="ID2241"/>
    <s v=" Ms"/>
    <s v="Brannigan"/>
    <s v="  Jessica"/>
    <n v="19.329999999999998"/>
    <n v="4.32"/>
    <s v="No"/>
    <s v="No"/>
    <s v="No"/>
    <n v="1"/>
    <x v="1"/>
    <x v="2"/>
    <x v="2"/>
    <s v="3-Dec-1998"/>
    <n v="24"/>
    <n v="0"/>
    <n v="1359"/>
    <s v="tier - 2"/>
    <s v="tier - 1"/>
    <s v="R1013"/>
  </r>
  <r>
    <s v="ID2242"/>
    <s v=" Ms"/>
    <s v="Cavallo"/>
    <s v="  Anna"/>
    <n v="21.26"/>
    <n v="5.65"/>
    <s v="yes"/>
    <s v="No"/>
    <s v="Yes"/>
    <n v="1"/>
    <x v="1"/>
    <x v="2"/>
    <x v="2"/>
    <s v="7-Nov-1997"/>
    <n v="25"/>
    <n v="0"/>
    <n v="1341.16"/>
    <s v="tier - 2"/>
    <s v="tier - 2"/>
    <s v="R1012"/>
  </r>
  <r>
    <s v="ID2243"/>
    <s v=" Mr"/>
    <s v="Chang"/>
    <s v="  Jordan"/>
    <n v="15.6"/>
    <n v="4.12"/>
    <s v="yes"/>
    <s v="No"/>
    <s v="No"/>
    <n v="1"/>
    <x v="1"/>
    <x v="3"/>
    <x v="2"/>
    <s v="30-Jul-1995"/>
    <n v="27"/>
    <n v="0"/>
    <n v="1338"/>
    <s v="tier - 2"/>
    <s v="tier - 3"/>
    <s v="R1012"/>
  </r>
  <r>
    <s v="ID2244"/>
    <s v=" Mr"/>
    <s v="Axelrod"/>
    <s v="  Brian"/>
    <n v="24.39"/>
    <n v="6.24"/>
    <s v="No"/>
    <s v="No"/>
    <s v="No"/>
    <n v="1"/>
    <x v="1"/>
    <x v="2"/>
    <x v="1"/>
    <s v="12-Jul-1998"/>
    <n v="24"/>
    <n v="0"/>
    <n v="1332.61"/>
    <s v="tier - 2"/>
    <s v="tier - 3"/>
    <s v="R1013"/>
  </r>
  <r>
    <s v="ID2245"/>
    <s v=" Ms"/>
    <s v="Davenport"/>
    <s v="  Katherine A"/>
    <n v="24.75"/>
    <n v="4.83"/>
    <s v="No"/>
    <s v="No"/>
    <s v="No"/>
    <n v="0"/>
    <x v="1"/>
    <x v="2"/>
    <x v="2"/>
    <s v="14-Oct-1999"/>
    <n v="23"/>
    <n v="0"/>
    <n v="1329.17"/>
    <s v="tier - 2"/>
    <s v="tier - 3"/>
    <s v="R1013"/>
  </r>
  <r>
    <s v="ID2246"/>
    <s v=" Ms"/>
    <s v="Roberge"/>
    <s v="  Melanie"/>
    <n v="20.88"/>
    <n v="7.4"/>
    <s v="No"/>
    <s v="No"/>
    <s v="No"/>
    <n v="0"/>
    <x v="1"/>
    <x v="2"/>
    <x v="0"/>
    <s v="13-Oct-2002"/>
    <n v="20"/>
    <n v="0"/>
    <n v="1315"/>
    <s v="tier - 2"/>
    <s v="tier - 2"/>
    <s v="R1013"/>
  </r>
  <r>
    <s v="ID2247"/>
    <s v=" Ms"/>
    <s v="Schmidt"/>
    <s v="  Jessica"/>
    <n v="20.43"/>
    <n v="4.54"/>
    <s v="No"/>
    <s v="No"/>
    <s v="No"/>
    <n v="0"/>
    <x v="1"/>
    <x v="2"/>
    <x v="2"/>
    <s v="2-Dec-1999"/>
    <n v="23"/>
    <n v="0"/>
    <n v="1304"/>
    <s v="tier - 2"/>
    <s v="tier - 2"/>
    <s v="R1013"/>
  </r>
  <r>
    <s v="ID2248"/>
    <s v=" Mr"/>
    <s v="Kosters"/>
    <s v="  Eric S"/>
    <n v="15.18"/>
    <n v="11.11"/>
    <s v="No"/>
    <s v="No"/>
    <s v="No"/>
    <n v="0"/>
    <x v="1"/>
    <x v="3"/>
    <x v="0"/>
    <s v="10-Dec-2002"/>
    <n v="20"/>
    <n v="0"/>
    <n v="1304"/>
    <s v="tier - 2"/>
    <s v="tier - 2"/>
    <s v="R1012"/>
  </r>
  <r>
    <s v="ID2249"/>
    <s v=" Mr"/>
    <s v="Dykes"/>
    <s v="  Joseph"/>
    <n v="15.12"/>
    <n v="4.03"/>
    <s v="yes"/>
    <s v="No"/>
    <s v="No"/>
    <n v="0"/>
    <x v="1"/>
    <x v="3"/>
    <x v="2"/>
    <s v="29-Nov-2001"/>
    <n v="21"/>
    <n v="0"/>
    <n v="1293"/>
    <s v="tier - 2"/>
    <s v="tier - 3"/>
    <s v="R1012"/>
  </r>
  <r>
    <s v="ID2250"/>
    <s v=" Ms"/>
    <s v="Velan"/>
    <s v="  Mary"/>
    <n v="23.88"/>
    <n v="4.51"/>
    <s v="No"/>
    <s v="No"/>
    <s v="No"/>
    <n v="1"/>
    <x v="1"/>
    <x v="2"/>
    <x v="2"/>
    <s v="4-Jun-1998"/>
    <n v="25"/>
    <n v="0"/>
    <n v="1290.93"/>
    <s v="tier - 2"/>
    <s v="tier - 2"/>
    <s v="R1013"/>
  </r>
  <r>
    <s v="ID2251"/>
    <s v=" Ms"/>
    <s v="Goolik"/>
    <s v="  Natalie"/>
    <n v="16.13"/>
    <n v="5.56"/>
    <s v="No"/>
    <s v="yes"/>
    <s v="No"/>
    <n v="1"/>
    <x v="1"/>
    <x v="3"/>
    <x v="2"/>
    <s v="26-Jun-2000"/>
    <n v="22"/>
    <n v="0"/>
    <n v="1286"/>
    <s v="tier - 2"/>
    <s v="tier - 2"/>
    <s v="R1013"/>
  </r>
  <r>
    <s v="ID2252"/>
    <s v=" Mr"/>
    <s v="Bain"/>
    <s v="  Christopher"/>
    <n v="24.09"/>
    <n v="4.0999999999999996"/>
    <s v="No"/>
    <s v="yes"/>
    <s v="No"/>
    <n v="1"/>
    <x v="1"/>
    <x v="2"/>
    <x v="2"/>
    <s v="28-Jul-2004"/>
    <n v="18"/>
    <n v="0"/>
    <n v="1285"/>
    <s v="tier - 2"/>
    <s v="tier - 3"/>
    <s v="R1013"/>
  </r>
  <r>
    <s v="ID2253"/>
    <s v=" Ms"/>
    <s v="Wieck"/>
    <s v="  Sonja"/>
    <n v="19.43"/>
    <n v="5.85"/>
    <s v="No"/>
    <s v="yes"/>
    <s v="No"/>
    <n v="1"/>
    <x v="1"/>
    <x v="2"/>
    <x v="1"/>
    <s v="30-Sep-2004"/>
    <n v="18"/>
    <n v="0"/>
    <n v="1283"/>
    <s v="tier - 2"/>
    <s v="tier - 1"/>
    <s v="R1013"/>
  </r>
  <r>
    <s v="ID2254"/>
    <s v=" Ms"/>
    <s v="Friel"/>
    <s v="  Alexandra"/>
    <n v="15.22"/>
    <n v="4.92"/>
    <s v="yes"/>
    <s v="No"/>
    <s v="Yes"/>
    <n v="1"/>
    <x v="1"/>
    <x v="3"/>
    <x v="2"/>
    <s v="26-Oct-1997"/>
    <n v="25"/>
    <n v="0"/>
    <n v="1276"/>
    <s v="tier - 2"/>
    <s v="tier - 2"/>
    <s v="R1012"/>
  </r>
  <r>
    <s v="ID2255"/>
    <s v=" Ms"/>
    <s v="Santandreu"/>
    <s v="  Martha L."/>
    <n v="20.72"/>
    <n v="9.4600000000000009"/>
    <s v="No"/>
    <s v="No"/>
    <s v="No"/>
    <n v="0"/>
    <x v="1"/>
    <x v="2"/>
    <x v="0"/>
    <s v="4-Dec-2002"/>
    <n v="20"/>
    <n v="0"/>
    <n v="1267"/>
    <s v="tier - 2"/>
    <s v="tier - 1"/>
    <s v="R1013"/>
  </r>
  <r>
    <s v="ID2256"/>
    <s v=" Mr"/>
    <s v="Johnson"/>
    <s v="  Ryan C."/>
    <n v="35.4"/>
    <n v="5.94"/>
    <s v="No"/>
    <s v="No"/>
    <s v="Yes"/>
    <n v="1"/>
    <x v="1"/>
    <x v="0"/>
    <x v="1"/>
    <s v="21-Nov-2003"/>
    <n v="19"/>
    <n v="0"/>
    <n v="1263.25"/>
    <s v="tier - 2"/>
    <s v="tier - 3"/>
    <s v="R1011"/>
  </r>
  <r>
    <s v="ID2257"/>
    <s v=" Mr"/>
    <s v="Gerber"/>
    <s v="  Cliff"/>
    <n v="34.4"/>
    <n v="5.7"/>
    <s v="No"/>
    <s v="No"/>
    <s v="Yes"/>
    <n v="1"/>
    <x v="1"/>
    <x v="0"/>
    <x v="2"/>
    <s v="15-Aug-2003"/>
    <n v="19"/>
    <n v="0"/>
    <n v="1261.8599999999999"/>
    <s v="tier - 2"/>
    <s v="tier - 3"/>
    <s v="R1011"/>
  </r>
  <r>
    <s v="ID2258"/>
    <s v=" Mr"/>
    <s v="Benadum"/>
    <s v="  Blue"/>
    <n v="34.1"/>
    <n v="4.13"/>
    <s v="No"/>
    <s v="No"/>
    <s v="Yes"/>
    <n v="1"/>
    <x v="1"/>
    <x v="0"/>
    <x v="2"/>
    <s v="30-Oct-2003"/>
    <n v="19"/>
    <n v="0"/>
    <n v="1261.44"/>
    <s v="tier - 2"/>
    <s v="tier - 3"/>
    <s v="R1011"/>
  </r>
  <r>
    <s v="ID2259"/>
    <s v=" Mr"/>
    <s v="Ragazzini"/>
    <s v="  Jeffrey M"/>
    <n v="30.4"/>
    <n v="4.7699999999999996"/>
    <s v="No"/>
    <s v="No"/>
    <s v="Yes"/>
    <n v="1"/>
    <x v="1"/>
    <x v="0"/>
    <x v="2"/>
    <s v="13-Oct-2003"/>
    <n v="19"/>
    <n v="0"/>
    <n v="1256.3"/>
    <s v="tier - 2"/>
    <s v="tier - 3"/>
    <s v="R1011"/>
  </r>
  <r>
    <s v="ID2260"/>
    <s v=" Mr"/>
    <s v="Kessinger"/>
    <s v="  Andrew"/>
    <n v="28.7"/>
    <n v="4.99"/>
    <s v="No"/>
    <s v="No"/>
    <s v="Yes"/>
    <n v="1"/>
    <x v="1"/>
    <x v="1"/>
    <x v="2"/>
    <s v="10-Dec-2003"/>
    <n v="19"/>
    <n v="0"/>
    <n v="1253.94"/>
    <s v="tier - 2"/>
    <s v="tier - 2"/>
    <s v="R1011"/>
  </r>
  <r>
    <s v="ID2261"/>
    <s v=" Ms"/>
    <s v="Bezgin"/>
    <s v="  Julia"/>
    <n v="17.440000000000001"/>
    <n v="4.42"/>
    <s v="yes"/>
    <s v="No"/>
    <s v="Yes"/>
    <n v="1"/>
    <x v="1"/>
    <x v="3"/>
    <x v="2"/>
    <s v="4-Nov-1997"/>
    <n v="25"/>
    <n v="0"/>
    <n v="1253"/>
    <s v="tier - 2"/>
    <s v="tier - 2"/>
    <s v="R1013"/>
  </r>
  <r>
    <s v="ID2262"/>
    <s v=" Mr"/>
    <s v="Woldesilassie"/>
    <s v="  Daniel"/>
    <n v="27.6"/>
    <n v="4.01"/>
    <s v="No"/>
    <s v="No"/>
    <s v="Yes"/>
    <n v="1"/>
    <x v="1"/>
    <x v="1"/>
    <x v="2"/>
    <s v="15-Sep-2003"/>
    <n v="19"/>
    <n v="0"/>
    <n v="1252.4100000000001"/>
    <s v="tier - 2"/>
    <s v="tier - 3"/>
    <s v="R1011"/>
  </r>
  <r>
    <s v="ID2263"/>
    <s v=" Mr"/>
    <s v="Ruiz Herrero"/>
    <s v="  Jaime"/>
    <n v="20.7"/>
    <n v="4.49"/>
    <s v="No"/>
    <s v="No"/>
    <s v="Yes"/>
    <n v="1"/>
    <x v="1"/>
    <x v="2"/>
    <x v="2"/>
    <s v="8-Sep-2003"/>
    <n v="19"/>
    <n v="0"/>
    <n v="1242.82"/>
    <s v="tier - 2"/>
    <s v="tier - 1"/>
    <s v="R1011"/>
  </r>
  <r>
    <s v="ID2264"/>
    <s v=" Mr"/>
    <s v="Bin Alias"/>
    <s v="  Mohd Syahidan"/>
    <n v="20.3"/>
    <n v="6.37"/>
    <s v="No"/>
    <s v="No"/>
    <s v="Yes"/>
    <n v="1"/>
    <x v="1"/>
    <x v="2"/>
    <x v="1"/>
    <s v="15-Sep-2003"/>
    <n v="19"/>
    <n v="0"/>
    <n v="1242.26"/>
    <s v="tier - 2"/>
    <s v="tier - 1"/>
    <s v="R1011"/>
  </r>
  <r>
    <s v="ID2265"/>
    <s v=" Mr"/>
    <s v="Fischer-Daly"/>
    <s v="  Matthew"/>
    <n v="19.8"/>
    <n v="5.12"/>
    <s v="No"/>
    <s v="No"/>
    <s v="Yes"/>
    <n v="1"/>
    <x v="1"/>
    <x v="2"/>
    <x v="2"/>
    <s v="2-Aug-2003"/>
    <n v="19"/>
    <n v="0"/>
    <n v="1241.57"/>
    <s v="tier - 2"/>
    <s v="tier - 2"/>
    <s v="R1011"/>
  </r>
  <r>
    <s v="ID2266"/>
    <s v=" Ms"/>
    <s v="Pulliam"/>
    <s v="  Elizabeth S."/>
    <n v="21.87"/>
    <n v="8.59"/>
    <s v="No"/>
    <s v="No"/>
    <s v="No"/>
    <n v="0"/>
    <x v="1"/>
    <x v="2"/>
    <x v="0"/>
    <s v="1-Jul-2002"/>
    <n v="20"/>
    <n v="0"/>
    <n v="1241"/>
    <s v="tier - 2"/>
    <s v="tier - 2"/>
    <s v="R1013"/>
  </r>
  <r>
    <s v="ID2267"/>
    <s v=" Ms"/>
    <s v="Guisinger"/>
    <s v="  Katie"/>
    <n v="16.600000000000001"/>
    <n v="5.87"/>
    <s v="No"/>
    <s v="No"/>
    <s v="No"/>
    <n v="1"/>
    <x v="1"/>
    <x v="3"/>
    <x v="1"/>
    <s v="11-Oct-1998"/>
    <n v="24"/>
    <n v="0"/>
    <n v="1240"/>
    <s v="tier - 2"/>
    <s v="tier - 1"/>
    <s v="R1012"/>
  </r>
  <r>
    <s v="ID2268"/>
    <s v=" Ms"/>
    <s v="Arnerich"/>
    <s v="  Christi A."/>
    <n v="21.98"/>
    <n v="7.03"/>
    <s v="No"/>
    <s v="No"/>
    <s v="No"/>
    <n v="0"/>
    <x v="1"/>
    <x v="2"/>
    <x v="0"/>
    <s v="12-Dec-2002"/>
    <n v="20"/>
    <n v="0"/>
    <n v="1237"/>
    <s v="tier - 2"/>
    <s v="tier - 2"/>
    <s v="R1013"/>
  </r>
  <r>
    <s v="ID2269"/>
    <s v=" Ms"/>
    <s v="Lynch"/>
    <s v="  Sandra K."/>
    <n v="19.7"/>
    <n v="5.51"/>
    <s v="No"/>
    <s v="No"/>
    <s v="No"/>
    <n v="1"/>
    <x v="1"/>
    <x v="2"/>
    <x v="2"/>
    <s v="13-Jul-1998"/>
    <n v="24"/>
    <n v="0"/>
    <n v="1234"/>
    <s v="tier - 2"/>
    <s v="tier - 1"/>
    <s v="R1013"/>
  </r>
  <r>
    <s v="ID2270"/>
    <s v=" Ms"/>
    <s v="Reilly"/>
    <s v="  Katharine"/>
    <n v="19.21"/>
    <n v="4.76"/>
    <s v="No"/>
    <s v="yes"/>
    <s v="No"/>
    <n v="1"/>
    <x v="1"/>
    <x v="2"/>
    <x v="2"/>
    <s v="16-Oct-2004"/>
    <n v="18"/>
    <n v="0"/>
    <n v="1228"/>
    <s v="tier - 2"/>
    <s v="tier - 1"/>
    <s v="R1012"/>
  </r>
  <r>
    <s v="ID2271"/>
    <s v=" Mr"/>
    <s v="Nolette"/>
    <s v="  Jerome"/>
    <n v="19.3"/>
    <n v="4.7"/>
    <s v="No"/>
    <s v="yes"/>
    <s v="No"/>
    <n v="1"/>
    <x v="1"/>
    <x v="2"/>
    <x v="2"/>
    <s v="9-Jul-2004"/>
    <n v="18"/>
    <n v="0"/>
    <n v="1224"/>
    <s v="tier - 2"/>
    <s v="tier - 1"/>
    <s v="R1013"/>
  </r>
  <r>
    <s v="ID2272"/>
    <s v=" Ms"/>
    <s v="Chabrier"/>
    <s v="  Julia R"/>
    <n v="16.22"/>
    <n v="6.21"/>
    <s v="yes"/>
    <s v="No"/>
    <s v="No"/>
    <n v="0"/>
    <x v="1"/>
    <x v="3"/>
    <x v="1"/>
    <s v="4-Nov-1996"/>
    <n v="26"/>
    <n v="0"/>
    <n v="1220"/>
    <s v="tier - 2"/>
    <s v="tier - 3"/>
    <s v="R1012"/>
  </r>
  <r>
    <s v="ID2273"/>
    <s v=" Mr"/>
    <s v="Lee"/>
    <s v="  Sean Henry"/>
    <n v="17.12"/>
    <n v="4.5199999999999996"/>
    <s v="No"/>
    <s v="yes"/>
    <s v="No"/>
    <n v="1"/>
    <x v="1"/>
    <x v="3"/>
    <x v="2"/>
    <s v="2-Jun-2004"/>
    <n v="19"/>
    <n v="0"/>
    <n v="1210"/>
    <s v="tier - 2"/>
    <s v="tier - 1"/>
    <s v="R1013"/>
  </r>
  <r>
    <s v="ID2274"/>
    <s v=" Ms"/>
    <s v="Knotts"/>
    <s v="  Rachel A."/>
    <n v="19.07"/>
    <n v="5.45"/>
    <s v="No"/>
    <s v="No"/>
    <s v="No"/>
    <n v="1"/>
    <x v="1"/>
    <x v="2"/>
    <x v="2"/>
    <s v="6-Oct-1992"/>
    <n v="30"/>
    <n v="0"/>
    <n v="1200.55"/>
    <s v="tier - 2"/>
    <s v="tier - 3"/>
    <s v="R1013"/>
  </r>
  <r>
    <s v="ID2275"/>
    <s v=" Mr"/>
    <s v="Pultorak"/>
    <s v="  Jim"/>
    <n v="15.56"/>
    <n v="4.42"/>
    <s v="No"/>
    <s v="No"/>
    <s v="No"/>
    <n v="0"/>
    <x v="1"/>
    <x v="3"/>
    <x v="2"/>
    <s v="28-Jun-1999"/>
    <n v="23"/>
    <n v="0"/>
    <n v="1200"/>
    <s v="tier - 2"/>
    <s v="tier - 3"/>
    <s v="R1012"/>
  </r>
  <r>
    <s v="ID2276"/>
    <s v=" Mr"/>
    <s v="Maxon"/>
    <s v="  Tim"/>
    <n v="22.76"/>
    <n v="9.44"/>
    <s v="No"/>
    <s v="No"/>
    <s v="No"/>
    <n v="0"/>
    <x v="1"/>
    <x v="2"/>
    <x v="0"/>
    <s v="26-Aug-2002"/>
    <n v="20"/>
    <n v="0"/>
    <n v="1191"/>
    <s v="tier - 2"/>
    <s v="tier - 1"/>
    <s v="R1013"/>
  </r>
  <r>
    <s v="ID2277"/>
    <s v=" Ms"/>
    <s v="Kraai"/>
    <s v="  Abby L."/>
    <n v="22.79"/>
    <n v="6.15"/>
    <s v="yes"/>
    <s v="No"/>
    <s v="Yes"/>
    <n v="1"/>
    <x v="1"/>
    <x v="2"/>
    <x v="1"/>
    <s v="28-Jun-1997"/>
    <n v="25"/>
    <n v="0"/>
    <n v="1178.07"/>
    <s v="tier - 2"/>
    <s v="tier - 2"/>
    <s v="R1013"/>
  </r>
  <r>
    <s v="ID2278"/>
    <s v=" Mr"/>
    <s v="Larosa"/>
    <s v="  Mark"/>
    <n v="17.41"/>
    <n v="5.13"/>
    <s v="yes"/>
    <s v="No"/>
    <s v="No"/>
    <n v="0"/>
    <x v="1"/>
    <x v="3"/>
    <x v="2"/>
    <s v="11-Aug-1996"/>
    <n v="26"/>
    <n v="0"/>
    <n v="1178"/>
    <s v="tier - 2"/>
    <s v="tier - 3"/>
    <s v="R1013"/>
  </r>
  <r>
    <s v="ID2279"/>
    <s v=" Mr"/>
    <s v="King"/>
    <s v="  Ali"/>
    <n v="19.32"/>
    <n v="4.96"/>
    <s v="yes"/>
    <s v="No"/>
    <s v="No"/>
    <n v="0"/>
    <x v="1"/>
    <x v="2"/>
    <x v="2"/>
    <s v="12-Nov-2001"/>
    <n v="21"/>
    <n v="0"/>
    <n v="1167"/>
    <s v="tier - 2"/>
    <s v="tier - 1"/>
    <s v="R1013"/>
  </r>
  <r>
    <s v="ID2280"/>
    <s v=" Mr"/>
    <s v="Haney"/>
    <s v="  Joshua"/>
    <n v="18.25"/>
    <n v="10.95"/>
    <s v="No"/>
    <s v="No"/>
    <s v="No"/>
    <n v="0"/>
    <x v="1"/>
    <x v="3"/>
    <x v="0"/>
    <s v="11-Jun-2002"/>
    <n v="20"/>
    <n v="0"/>
    <n v="1165"/>
    <s v="tier - 2"/>
    <s v="tier - 3"/>
    <s v="R1012"/>
  </r>
  <r>
    <s v="ID2281"/>
    <s v=" Mr"/>
    <s v="Boulay"/>
    <s v="  Pierre"/>
    <n v="53.13"/>
    <n v="4.4400000000000004"/>
    <s v="No"/>
    <s v="yes"/>
    <s v="No"/>
    <n v="1"/>
    <x v="1"/>
    <x v="0"/>
    <x v="2"/>
    <s v="11-Nov-2004"/>
    <n v="18"/>
    <n v="0"/>
    <n v="1163.46"/>
    <s v="tier - 2"/>
    <s v="tier - 3"/>
    <s v="R1013"/>
  </r>
  <r>
    <s v="ID2282"/>
    <s v=" Ms"/>
    <s v="Peters"/>
    <s v="  Kate"/>
    <n v="20.46"/>
    <n v="4.0199999999999996"/>
    <s v="No"/>
    <s v="No"/>
    <s v="No"/>
    <n v="0"/>
    <x v="1"/>
    <x v="2"/>
    <x v="2"/>
    <s v="26-Jul-1994"/>
    <n v="28"/>
    <n v="0"/>
    <n v="1158.32"/>
    <s v="tier - 2"/>
    <s v="tier - 1"/>
    <s v="R1013"/>
  </r>
  <r>
    <s v="ID2283"/>
    <s v=" Mr"/>
    <s v="Luy"/>
    <s v="  David"/>
    <n v="43.01"/>
    <n v="5.44"/>
    <s v="No"/>
    <s v="yes"/>
    <s v="No"/>
    <n v="1"/>
    <x v="1"/>
    <x v="0"/>
    <x v="2"/>
    <s v="18-Jul-2004"/>
    <n v="18"/>
    <n v="0"/>
    <n v="1149.4000000000001"/>
    <s v="tier - 2"/>
    <s v="tier - 2"/>
    <s v="R1013"/>
  </r>
  <r>
    <s v="ID2284"/>
    <s v=" Ms"/>
    <s v="Fava"/>
    <s v="  Carla"/>
    <n v="15.01"/>
    <n v="4.1500000000000004"/>
    <s v="No"/>
    <s v="No"/>
    <s v="Yes"/>
    <n v="1"/>
    <x v="1"/>
    <x v="3"/>
    <x v="2"/>
    <s v="12-Jun-2003"/>
    <n v="19"/>
    <n v="0"/>
    <n v="1149"/>
    <s v="tier - 2"/>
    <s v="tier - 1"/>
    <s v="R1012"/>
  </r>
  <r>
    <s v="ID2285"/>
    <s v=" Mr"/>
    <s v="Montoya"/>
    <s v="  Alvaro Sr."/>
    <n v="41.14"/>
    <n v="6.02"/>
    <s v="No"/>
    <s v="yes"/>
    <s v="No"/>
    <n v="1"/>
    <x v="1"/>
    <x v="0"/>
    <x v="1"/>
    <s v="10-Jun-2004"/>
    <n v="18"/>
    <n v="0"/>
    <n v="1146.8"/>
    <s v="tier - 2"/>
    <s v="tier - 2"/>
    <s v="R1013"/>
  </r>
  <r>
    <s v="ID2286"/>
    <s v=" Ms"/>
    <s v="Bain"/>
    <s v="  Hope"/>
    <n v="16.55"/>
    <n v="7.73"/>
    <s v="No"/>
    <s v="No"/>
    <s v="No"/>
    <n v="0"/>
    <x v="1"/>
    <x v="3"/>
    <x v="0"/>
    <s v="1-Oct-2002"/>
    <n v="20"/>
    <n v="0"/>
    <n v="1142"/>
    <s v="tier - 3"/>
    <s v="tier - 2"/>
    <s v="R1011"/>
  </r>
  <r>
    <s v="ID2287"/>
    <s v=" Mr"/>
    <s v="Albertson"/>
    <s v="  Mark P."/>
    <n v="37.29"/>
    <n v="5.03"/>
    <s v="No"/>
    <s v="yes"/>
    <s v="No"/>
    <n v="1"/>
    <x v="1"/>
    <x v="0"/>
    <x v="2"/>
    <s v="12-Sep-2004"/>
    <n v="18"/>
    <n v="0"/>
    <n v="1141.45"/>
    <s v="tier - 3"/>
    <s v="tier - 3"/>
    <s v="R1013"/>
  </r>
  <r>
    <s v="ID2288"/>
    <s v=" Ms"/>
    <s v="Barger"/>
    <s v="  Desiree"/>
    <n v="16.739999999999998"/>
    <n v="4.08"/>
    <s v="yes"/>
    <s v="No"/>
    <s v="No"/>
    <n v="0"/>
    <x v="1"/>
    <x v="3"/>
    <x v="2"/>
    <s v="25-Oct-2001"/>
    <n v="21"/>
    <n v="0"/>
    <n v="1141"/>
    <s v="tier - 3"/>
    <s v="tier - 1"/>
    <s v="R1013"/>
  </r>
  <r>
    <s v="ID2289"/>
    <s v=" Mr"/>
    <s v="Fraioli"/>
    <s v="  Mario Jr."/>
    <n v="34.43"/>
    <n v="4.2699999999999996"/>
    <s v="No"/>
    <s v="yes"/>
    <s v="No"/>
    <n v="1"/>
    <x v="1"/>
    <x v="0"/>
    <x v="2"/>
    <s v="27-Nov-2004"/>
    <n v="18"/>
    <n v="0"/>
    <n v="1137.47"/>
    <s v="tier - 3"/>
    <s v="tier - 2"/>
    <s v="R1013"/>
  </r>
  <r>
    <s v="ID2290"/>
    <s v=" Mr"/>
    <s v="April"/>
    <s v="  Lusapho"/>
    <n v="34.1"/>
    <n v="4.07"/>
    <s v="No"/>
    <s v="yes"/>
    <s v="No"/>
    <n v="1"/>
    <x v="1"/>
    <x v="0"/>
    <x v="2"/>
    <s v="15-Oct-2004"/>
    <n v="18"/>
    <n v="0"/>
    <n v="1137.01"/>
    <s v="tier - 3"/>
    <s v="tier - 1"/>
    <s v="R1013"/>
  </r>
  <r>
    <s v="ID2291"/>
    <s v=" Ms"/>
    <s v="King"/>
    <s v="  Erin C."/>
    <n v="19.3"/>
    <n v="10.36"/>
    <s v="No"/>
    <s v="No"/>
    <s v="No"/>
    <n v="0"/>
    <x v="1"/>
    <x v="2"/>
    <x v="0"/>
    <s v="11-Aug-2002"/>
    <n v="20"/>
    <n v="0"/>
    <n v="1137"/>
    <s v="tier - 3"/>
    <s v="tier - 1"/>
    <s v="R1013"/>
  </r>
  <r>
    <s v="ID2292"/>
    <s v=" Mr"/>
    <s v="Talhelm"/>
    <s v="  Alan F"/>
    <n v="33.659999999999997"/>
    <n v="5.71"/>
    <s v="No"/>
    <s v="yes"/>
    <s v="No"/>
    <n v="1"/>
    <x v="1"/>
    <x v="0"/>
    <x v="1"/>
    <s v="28-Nov-2004"/>
    <n v="18"/>
    <n v="0"/>
    <n v="1136.4000000000001"/>
    <s v="tier - 3"/>
    <s v="tier - 3"/>
    <s v="R1013"/>
  </r>
  <r>
    <s v="ID2293"/>
    <s v=" Mr"/>
    <s v="Regnier"/>
    <s v="  Ryan"/>
    <n v="33.33"/>
    <n v="6.08"/>
    <s v="No"/>
    <s v="yes"/>
    <s v="No"/>
    <n v="1"/>
    <x v="1"/>
    <x v="0"/>
    <x v="1"/>
    <s v="11-Jun-2004"/>
    <n v="18"/>
    <n v="0"/>
    <n v="1135.94"/>
    <s v="tier - 3"/>
    <s v="tier - 3"/>
    <s v="R1013"/>
  </r>
  <r>
    <s v="ID2294"/>
    <s v=" Ms"/>
    <s v="Treece"/>
    <s v="  Hope"/>
    <n v="21.84"/>
    <n v="5.71"/>
    <s v="No"/>
    <s v="yes"/>
    <s v="No"/>
    <n v="1"/>
    <x v="1"/>
    <x v="2"/>
    <x v="1"/>
    <s v="6-Oct-2004"/>
    <n v="18"/>
    <n v="0"/>
    <n v="1135"/>
    <s v="tier - 3"/>
    <s v="tier - 3"/>
    <s v="R1013"/>
  </r>
  <r>
    <s v="ID2295"/>
    <s v=" Mr"/>
    <s v="Beisel"/>
    <s v="  Josh"/>
    <n v="16.87"/>
    <n v="9.1300000000000008"/>
    <s v="No"/>
    <s v="No"/>
    <s v="No"/>
    <n v="0"/>
    <x v="1"/>
    <x v="3"/>
    <x v="0"/>
    <s v="19-Jul-2002"/>
    <n v="20"/>
    <n v="0"/>
    <n v="1132"/>
    <s v="tier - 3"/>
    <s v="tier - 1"/>
    <s v="R1013"/>
  </r>
  <r>
    <s v="ID2296"/>
    <s v=" Mr"/>
    <s v="Enke"/>
    <s v="  Jacob J"/>
    <n v="30.14"/>
    <n v="5.49"/>
    <s v="No"/>
    <s v="yes"/>
    <s v="No"/>
    <n v="1"/>
    <x v="1"/>
    <x v="0"/>
    <x v="2"/>
    <s v="14-Jun-2004"/>
    <n v="18"/>
    <n v="0"/>
    <n v="1131.51"/>
    <s v="tier - 3"/>
    <s v="tier - 1"/>
    <s v="R1013"/>
  </r>
  <r>
    <s v="ID2297"/>
    <s v=" Mr"/>
    <s v="Ruiz-Tagle Barros"/>
    <s v="  Jose Tomas"/>
    <n v="23.21"/>
    <n v="4.37"/>
    <s v="No"/>
    <s v="yes"/>
    <s v="No"/>
    <n v="1"/>
    <x v="1"/>
    <x v="2"/>
    <x v="2"/>
    <s v="12-Nov-2004"/>
    <n v="18"/>
    <n v="0"/>
    <n v="1121.8699999999999"/>
    <s v="tier - 3"/>
    <s v="tier - 1"/>
    <s v="R1013"/>
  </r>
  <r>
    <s v="ID2298"/>
    <s v=" Ms"/>
    <s v="Ferrell"/>
    <s v="  Mary Evan"/>
    <n v="17.170000000000002"/>
    <n v="8.4600000000000009"/>
    <s v="No"/>
    <s v="No"/>
    <s v="No"/>
    <n v="0"/>
    <x v="1"/>
    <x v="3"/>
    <x v="0"/>
    <s v="13-Aug-2002"/>
    <n v="20"/>
    <n v="0"/>
    <n v="1086"/>
    <s v="tier - 3"/>
    <s v="tier - 3"/>
    <s v="R1013"/>
  </r>
  <r>
    <s v="ID2299"/>
    <s v=" Mr"/>
    <s v="Gates"/>
    <s v="  Justin K."/>
    <n v="15.61"/>
    <n v="5.28"/>
    <s v="No"/>
    <s v="No"/>
    <s v="No"/>
    <n v="1"/>
    <x v="1"/>
    <x v="3"/>
    <x v="2"/>
    <s v="26-Dec-1998"/>
    <n v="24"/>
    <n v="0"/>
    <n v="1082"/>
    <s v="tier - 3"/>
    <s v="tier - 2"/>
    <s v="R1013"/>
  </r>
  <r>
    <s v="ID2300"/>
    <s v=" Mr"/>
    <s v="Jeffers"/>
    <s v="  Patrick"/>
    <n v="17.98"/>
    <n v="5.33"/>
    <s v="yes"/>
    <s v="No"/>
    <s v="Yes"/>
    <n v="1"/>
    <x v="1"/>
    <x v="3"/>
    <x v="2"/>
    <s v="13-Aug-1997"/>
    <n v="25"/>
    <n v="0"/>
    <n v="1071"/>
    <s v="tier - 3"/>
    <s v="tier - 3"/>
    <s v="R1013"/>
  </r>
  <r>
    <s v="ID2301"/>
    <s v=" Mr"/>
    <s v="Sulhanek"/>
    <s v="  Roman"/>
    <n v="21.64"/>
    <n v="5.5"/>
    <s v="No"/>
    <s v="yes"/>
    <s v="No"/>
    <n v="1"/>
    <x v="1"/>
    <x v="2"/>
    <x v="2"/>
    <s v="24-Aug-2004"/>
    <n v="18"/>
    <n v="0"/>
    <n v="1070"/>
    <s v="tier - 3"/>
    <s v="tier - 3"/>
    <s v="R1013"/>
  </r>
  <r>
    <s v="ID2302"/>
    <s v=" Mr"/>
    <s v="Ozahowski"/>
    <s v="  David"/>
    <n v="16.399999999999999"/>
    <n v="5.4"/>
    <s v="No"/>
    <s v="No"/>
    <s v="Yes"/>
    <n v="1"/>
    <x v="1"/>
    <x v="3"/>
    <x v="2"/>
    <s v="28-Sep-1993"/>
    <n v="29"/>
    <n v="0"/>
    <n v="1068"/>
    <s v="tier - 3"/>
    <s v="tier - 1"/>
    <s v="R1013"/>
  </r>
  <r>
    <s v="ID2303"/>
    <s v=" Ms"/>
    <s v="Caron"/>
    <s v="  Evelyn L"/>
    <n v="15.77"/>
    <n v="6.05"/>
    <s v="yes"/>
    <s v="No"/>
    <s v="No"/>
    <n v="1"/>
    <x v="1"/>
    <x v="3"/>
    <x v="1"/>
    <s v="1-Jun-1995"/>
    <n v="28"/>
    <n v="0"/>
    <n v="1056"/>
    <s v="tier - 3"/>
    <s v="tier - 2"/>
    <s v="R1013"/>
  </r>
  <r>
    <s v="ID2304"/>
    <s v=" Mr"/>
    <s v="Fullarton"/>
    <s v="  Jim"/>
    <n v="18.27"/>
    <n v="11.46"/>
    <s v="No"/>
    <s v="No"/>
    <s v="No"/>
    <n v="0"/>
    <x v="1"/>
    <x v="3"/>
    <x v="0"/>
    <s v="1-Jul-2002"/>
    <n v="20"/>
    <n v="0"/>
    <n v="1049"/>
    <s v="tier - 3"/>
    <s v="tier - 2"/>
    <s v="R1012"/>
  </r>
  <r>
    <s v="ID2305"/>
    <s v=" Mr"/>
    <s v="Lindgren"/>
    <s v="  Matthew S"/>
    <n v="16.489999999999998"/>
    <n v="8.48"/>
    <s v="No"/>
    <s v="No"/>
    <s v="No"/>
    <n v="0"/>
    <x v="1"/>
    <x v="3"/>
    <x v="0"/>
    <s v="20-Jul-2002"/>
    <n v="20"/>
    <n v="0"/>
    <n v="1047"/>
    <s v="tier - 3"/>
    <s v="tier - 1"/>
    <s v="R1013"/>
  </r>
  <r>
    <s v="ID2306"/>
    <s v=" Mr"/>
    <s v="Akiha"/>
    <s v="  Kenneth"/>
    <n v="16.14"/>
    <n v="4.8600000000000003"/>
    <s v="No"/>
    <s v="No"/>
    <s v="No"/>
    <n v="0"/>
    <x v="1"/>
    <x v="3"/>
    <x v="2"/>
    <s v="17-Nov-1994"/>
    <n v="28"/>
    <n v="0"/>
    <n v="1044"/>
    <s v="tier - 3"/>
    <s v="tier - 2"/>
    <s v="R1013"/>
  </r>
  <r>
    <s v="ID2307"/>
    <s v=" Ms"/>
    <s v="Sweny"/>
    <s v="  Andrea"/>
    <n v="20.85"/>
    <n v="4.45"/>
    <s v="yes"/>
    <s v="No"/>
    <s v="No"/>
    <n v="1"/>
    <x v="1"/>
    <x v="2"/>
    <x v="2"/>
    <s v="5-Oct-1995"/>
    <n v="27"/>
    <n v="0"/>
    <n v="1033.74"/>
    <s v="tier - 3"/>
    <s v="tier - 1"/>
    <s v="R1013"/>
  </r>
  <r>
    <s v="ID2308"/>
    <s v=" Ms"/>
    <s v="Tobin"/>
    <s v="  Kristina"/>
    <n v="15.88"/>
    <n v="4.3600000000000003"/>
    <s v="No"/>
    <s v="No"/>
    <s v="No"/>
    <n v="0"/>
    <x v="1"/>
    <x v="3"/>
    <x v="2"/>
    <s v="5-Aug-1999"/>
    <n v="23"/>
    <n v="0"/>
    <n v="1019"/>
    <s v="tier - 3"/>
    <s v="tier - 2"/>
    <s v="R1013"/>
  </r>
  <r>
    <s v="ID2309"/>
    <s v=" Ms"/>
    <s v="Pedersen"/>
    <s v="  Kristen"/>
    <n v="20.66"/>
    <n v="5.8"/>
    <s v="No"/>
    <s v="yes"/>
    <s v="No"/>
    <n v="1"/>
    <x v="1"/>
    <x v="2"/>
    <x v="1"/>
    <s v="9-Oct-2000"/>
    <n v="22"/>
    <n v="0"/>
    <n v="1012"/>
    <s v="tier - 3"/>
    <s v="tier - 2"/>
    <s v="R1013"/>
  </r>
  <r>
    <s v="ID2310"/>
    <s v=" Mr"/>
    <s v="Lynch"/>
    <s v="  Matthew"/>
    <n v="20.399999999999999"/>
    <n v="5.27"/>
    <s v="No"/>
    <s v="No"/>
    <s v="No"/>
    <n v="0"/>
    <x v="1"/>
    <x v="2"/>
    <x v="2"/>
    <s v="22-Nov-1994"/>
    <n v="28"/>
    <n v="0"/>
    <n v="1006.65"/>
    <s v="tier - 3"/>
    <s v="tier - 2"/>
    <s v="R1013"/>
  </r>
  <r>
    <s v="ID2311"/>
    <s v=" Mrs"/>
    <s v="Keys"/>
    <s v="  Kathleen"/>
    <n v="25.19"/>
    <n v="5.64"/>
    <s v="yes"/>
    <s v="No"/>
    <s v="No"/>
    <n v="0"/>
    <x v="1"/>
    <x v="1"/>
    <x v="2"/>
    <s v="19-Aug-2001"/>
    <n v="21"/>
    <n v="0"/>
    <n v="964.71"/>
    <s v="tier - 3"/>
    <s v="tier - 2"/>
    <s v="R1013"/>
  </r>
  <r>
    <s v="ID2312"/>
    <s v=" Ms"/>
    <s v="Wilbur"/>
    <s v="  Lindsey"/>
    <n v="20.54"/>
    <n v="4.2"/>
    <s v="yes"/>
    <s v="No"/>
    <s v="No"/>
    <n v="1"/>
    <x v="1"/>
    <x v="2"/>
    <x v="2"/>
    <s v="28-Oct-1995"/>
    <n v="27"/>
    <n v="0"/>
    <n v="928.59"/>
    <s v="tier - 3"/>
    <s v="tier - 1"/>
    <s v="R1013"/>
  </r>
  <r>
    <s v="ID2313"/>
    <s v=" Mr"/>
    <s v="Ditota"/>
    <s v="  Robert"/>
    <n v="20.13"/>
    <n v="5.42"/>
    <s v="No"/>
    <s v="No"/>
    <s v="No"/>
    <n v="0"/>
    <x v="1"/>
    <x v="2"/>
    <x v="2"/>
    <s v="30-Oct-1994"/>
    <n v="28"/>
    <n v="0"/>
    <n v="915.07"/>
    <s v="tier - 3"/>
    <s v="tier - 1"/>
    <s v="R1013"/>
  </r>
  <r>
    <s v="ID2314"/>
    <s v=" Ms"/>
    <s v="Horbol"/>
    <s v="  Sarah E."/>
    <n v="18.93"/>
    <n v="6.11"/>
    <s v="No"/>
    <s v="No"/>
    <s v="Yes"/>
    <n v="1"/>
    <x v="1"/>
    <x v="2"/>
    <x v="1"/>
    <s v="27-Nov-1993"/>
    <n v="29"/>
    <n v="0"/>
    <n v="896.21"/>
    <s v="tier - 3"/>
    <s v="tier - 1"/>
    <s v="R1013"/>
  </r>
  <r>
    <s v="ID2315"/>
    <s v=" Ms"/>
    <s v="O'Rourke"/>
    <s v="  Flannery"/>
    <n v="24.14"/>
    <n v="5.29"/>
    <s v="No"/>
    <s v="yes"/>
    <s v="No"/>
    <n v="1"/>
    <x v="1"/>
    <x v="2"/>
    <x v="2"/>
    <s v="18-Nov-2000"/>
    <n v="22"/>
    <n v="0"/>
    <n v="865.41"/>
    <s v="tier - 3"/>
    <s v="tier - 1"/>
    <s v="R1013"/>
  </r>
  <r>
    <s v="ID2316"/>
    <s v=" Mr"/>
    <s v="Williams"/>
    <s v="  John T"/>
    <n v="25.03"/>
    <n v="5.91"/>
    <s v="No"/>
    <s v="yes"/>
    <s v="No"/>
    <n v="1"/>
    <x v="1"/>
    <x v="1"/>
    <x v="1"/>
    <s v="7-Oct-2004"/>
    <n v="18"/>
    <n v="0"/>
    <n v="830.52"/>
    <s v="tier - 3"/>
    <s v="tier - 2"/>
    <s v="R1011"/>
  </r>
  <r>
    <s v="ID2317"/>
    <s v=" Mr"/>
    <s v="Murakami"/>
    <s v="  Koji"/>
    <n v="20.47"/>
    <n v="5.81"/>
    <s v="yes"/>
    <s v="No"/>
    <s v="No"/>
    <n v="1"/>
    <x v="1"/>
    <x v="2"/>
    <x v="1"/>
    <s v="7-Dec-1995"/>
    <n v="27"/>
    <n v="0"/>
    <n v="773.54"/>
    <s v="tier - 3"/>
    <s v="tier - 2"/>
    <s v="R1013"/>
  </r>
  <r>
    <s v="ID2318"/>
    <s v=" Ms"/>
    <s v="Gagnon"/>
    <s v="  Candice M"/>
    <n v="18.82"/>
    <n v="5.51"/>
    <s v="yes"/>
    <s v="No"/>
    <s v="No"/>
    <n v="0"/>
    <x v="1"/>
    <x v="2"/>
    <x v="2"/>
    <s v="18-Sep-1996"/>
    <n v="26"/>
    <n v="0"/>
    <n v="770.38"/>
    <s v="tier - 3"/>
    <s v="tier - 2"/>
    <s v="R1012"/>
  </r>
  <r>
    <s v="ID2319"/>
    <s v=" Mr"/>
    <s v="Petermann"/>
    <s v="  Theodore A."/>
    <n v="17.079999999999998"/>
    <n v="5.73"/>
    <s v="No"/>
    <s v="No"/>
    <s v="Yes"/>
    <n v="1"/>
    <x v="1"/>
    <x v="3"/>
    <x v="1"/>
    <s v="28-Jun-1993"/>
    <n v="29"/>
    <n v="0"/>
    <n v="770"/>
    <s v="tier - 3"/>
    <s v="tier - 3"/>
    <s v="R1013"/>
  </r>
  <r>
    <s v="ID2320"/>
    <s v=" Ms"/>
    <s v="Graves - Rostro"/>
    <s v="  Lindy"/>
    <n v="19.21"/>
    <n v="5.53"/>
    <s v="yes"/>
    <s v="No"/>
    <s v="No"/>
    <n v="0"/>
    <x v="1"/>
    <x v="2"/>
    <x v="2"/>
    <s v="22-Oct-1996"/>
    <n v="26"/>
    <n v="0"/>
    <n v="760"/>
    <s v="tier - 3"/>
    <s v="tier - 3"/>
    <s v="R1013"/>
  </r>
  <r>
    <s v="ID2321"/>
    <s v=" Mr"/>
    <s v="Danielson"/>
    <s v="  Thomas"/>
    <n v="17.86"/>
    <n v="5.43"/>
    <s v="No"/>
    <s v="No"/>
    <s v="Yes"/>
    <n v="1"/>
    <x v="1"/>
    <x v="3"/>
    <x v="2"/>
    <s v="9-Aug-1993"/>
    <n v="29"/>
    <n v="0"/>
    <n v="760"/>
    <s v="tier - 3"/>
    <s v="tier - 1"/>
    <s v="R1013"/>
  </r>
  <r>
    <s v="ID2322"/>
    <s v=" Ms"/>
    <s v="Street"/>
    <s v="  Holly"/>
    <n v="21.38"/>
    <n v="8.01"/>
    <s v="No"/>
    <s v="No"/>
    <s v="No"/>
    <n v="0"/>
    <x v="1"/>
    <x v="2"/>
    <x v="0"/>
    <s v="19-Sep-2002"/>
    <n v="20"/>
    <n v="0"/>
    <n v="750"/>
    <s v="tier - 3"/>
    <s v="tier - 1"/>
    <s v="R1012"/>
  </r>
  <r>
    <s v="ID2323"/>
    <s v=" Mr"/>
    <s v="Buss"/>
    <s v="  Matthew"/>
    <n v="23.35"/>
    <n v="5.94"/>
    <s v="No"/>
    <s v="No"/>
    <s v="No"/>
    <n v="0"/>
    <x v="1"/>
    <x v="2"/>
    <x v="1"/>
    <s v="14-Dec-1999"/>
    <n v="23"/>
    <n v="0"/>
    <n v="722.99"/>
    <s v="tier - 3"/>
    <s v="tier - 1"/>
    <s v="R1013"/>
  </r>
  <r>
    <s v="ID2324"/>
    <s v=" Ms"/>
    <s v="Duffy"/>
    <s v="  Meghan K"/>
    <n v="22.24"/>
    <n v="5.04"/>
    <s v="No"/>
    <s v="No"/>
    <s v="No"/>
    <n v="0"/>
    <x v="1"/>
    <x v="2"/>
    <x v="2"/>
    <s v="26-Dec-1999"/>
    <n v="23"/>
    <n v="0"/>
    <n v="700"/>
    <s v="tier - 2"/>
    <s v="tier - 3"/>
    <s v="R1013"/>
  </r>
  <r>
    <s v="ID2325"/>
    <s v=" Mr"/>
    <s v="Hines"/>
    <s v="  Fred"/>
    <n v="24.76"/>
    <n v="4.54"/>
    <s v="yes"/>
    <s v="No"/>
    <s v="No"/>
    <n v="0"/>
    <x v="1"/>
    <x v="2"/>
    <x v="2"/>
    <s v="12-Sep-2001"/>
    <n v="21"/>
    <n v="0"/>
    <n v="687.54"/>
    <s v="tier - 3"/>
    <s v="tier - 2"/>
    <s v="R1013"/>
  </r>
  <r>
    <s v="ID2326"/>
    <s v=" Mr"/>
    <s v="Castro"/>
    <s v="  Sebastian"/>
    <n v="20.100000000000001"/>
    <n v="5.6"/>
    <s v="yes"/>
    <s v="No"/>
    <s v="Yes"/>
    <n v="1"/>
    <x v="1"/>
    <x v="2"/>
    <x v="2"/>
    <s v="9-Nov-1997"/>
    <n v="25"/>
    <n v="0"/>
    <n v="670"/>
    <s v="tier - 3"/>
    <s v="tier - 3"/>
    <s v="R1013"/>
  </r>
  <r>
    <s v="ID2327"/>
    <s v=" Ms"/>
    <s v="Howell"/>
    <s v="  Laura"/>
    <n v="21.77"/>
    <n v="10.67"/>
    <s v="No"/>
    <s v="No"/>
    <s v="No"/>
    <n v="0"/>
    <x v="1"/>
    <x v="2"/>
    <x v="0"/>
    <s v="29-Nov-2002"/>
    <n v="20"/>
    <n v="0"/>
    <n v="668"/>
    <s v="tier - 3"/>
    <s v="tier - 2"/>
    <s v="R1012"/>
  </r>
  <r>
    <s v="ID2328"/>
    <s v=" Ms"/>
    <s v="Avery"/>
    <s v="  Nicole"/>
    <n v="17.82"/>
    <n v="5.26"/>
    <s v="yes"/>
    <s v="No"/>
    <s v="No"/>
    <n v="1"/>
    <x v="1"/>
    <x v="3"/>
    <x v="2"/>
    <s v="4-Jul-1995"/>
    <n v="27"/>
    <n v="0"/>
    <n v="650"/>
    <s v="tier - 3"/>
    <s v="tier - 3"/>
    <s v="R1013"/>
  </r>
  <r>
    <s v="ID2329"/>
    <s v=" Ms"/>
    <s v="Bohinski"/>
    <s v="  Susan E"/>
    <n v="17.07"/>
    <n v="5.22"/>
    <s v="No"/>
    <s v="No"/>
    <s v="Yes"/>
    <n v="1"/>
    <x v="1"/>
    <x v="3"/>
    <x v="2"/>
    <s v="1-Jun-1993"/>
    <n v="30"/>
    <n v="0"/>
    <n v="650"/>
    <s v="tier - 3"/>
    <s v="tier - 3"/>
    <s v="R1013"/>
  </r>
  <r>
    <s v="ID2330"/>
    <s v=" Ms"/>
    <s v="Kohls"/>
    <s v="  Katy"/>
    <n v="22.24"/>
    <n v="4.29"/>
    <s v="yes"/>
    <s v="No"/>
    <s v="No"/>
    <n v="0"/>
    <x v="1"/>
    <x v="2"/>
    <x v="2"/>
    <s v="20-Nov-2001"/>
    <n v="21"/>
    <n v="0"/>
    <n v="646.14"/>
    <s v="tier - 3"/>
    <s v="tier - 3"/>
    <s v="R1012"/>
  </r>
  <r>
    <s v="ID2331"/>
    <s v=" Mr"/>
    <s v="Brietzke"/>
    <s v="  Jordan"/>
    <n v="22.34"/>
    <n v="5.57"/>
    <s v="No"/>
    <s v="No"/>
    <s v="No"/>
    <n v="1"/>
    <x v="1"/>
    <x v="2"/>
    <x v="2"/>
    <s v="27-Jul-1998"/>
    <n v="24"/>
    <n v="0"/>
    <n v="637.26"/>
    <s v="tier - 3"/>
    <s v="tier - 3"/>
    <s v="R1013"/>
  </r>
  <r>
    <s v="ID2332"/>
    <s v=" Mr"/>
    <s v="Riveros Gonzalez"/>
    <s v="  Juan D. Sr."/>
    <n v="17.7"/>
    <n v="6.28"/>
    <s v="No"/>
    <s v="No"/>
    <s v="No"/>
    <n v="1"/>
    <x v="1"/>
    <x v="3"/>
    <x v="1"/>
    <s v="13-Sep-1992"/>
    <n v="30"/>
    <n v="0"/>
    <n v="604.54"/>
    <s v="tier - 3"/>
    <s v="tier - 3"/>
    <s v="R1013"/>
  </r>
  <r>
    <s v="ID2333"/>
    <s v=" Ms"/>
    <s v="Albano"/>
    <s v="  Julie"/>
    <n v="16.47"/>
    <n v="6.35"/>
    <s v="No"/>
    <s v="No"/>
    <s v="Yes"/>
    <n v="1"/>
    <x v="1"/>
    <x v="3"/>
    <x v="1"/>
    <s v="30-Jun-1993"/>
    <n v="29"/>
    <n v="0"/>
    <n v="600"/>
    <s v="tier - 2"/>
    <s v="tier - 1"/>
    <s v="R1013"/>
  </r>
  <r>
    <s v="ID2334"/>
    <s v=" Mr"/>
    <s v="Rosendahl"/>
    <s v="  Evan P"/>
    <n v="17.600000000000001"/>
    <n v="4.3899999999999997"/>
    <s v="No"/>
    <s v="No"/>
    <s v="No"/>
    <n v="1"/>
    <x v="1"/>
    <x v="3"/>
    <x v="2"/>
    <s v="30-Nov-1992"/>
    <n v="30"/>
    <n v="0"/>
    <n v="570.62"/>
    <s v="tier - 2"/>
    <s v="tier - 1"/>
    <s v="R1013"/>
  </r>
  <r>
    <s v="ID2335"/>
    <s v=" Mr"/>
    <s v="German"/>
    <s v="  Aaron K"/>
    <n v="17.579999999999998"/>
    <n v="4.51"/>
    <s v="No"/>
    <s v="No"/>
    <s v="No"/>
    <n v="1"/>
    <x v="1"/>
    <x v="3"/>
    <x v="2"/>
    <s v="9-Jul-1992"/>
    <n v="30"/>
    <n v="0"/>
    <n v="563.84"/>
    <s v="tier - 2"/>
    <s v="tier - 3"/>
    <s v="R1013"/>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s v="ID1"/>
    <s v=" Ms"/>
    <s v="Hawks"/>
    <s v="  Kelly"/>
    <n v="47.41"/>
    <n v="7.47"/>
    <s v="No"/>
    <s v="No"/>
    <s v="No"/>
    <n v="0"/>
    <s v="yes"/>
    <s v="Obesity"/>
    <x v="0"/>
    <s v="12-Oct-1968"/>
    <n v="54"/>
    <n v="0"/>
    <n v="63770.43"/>
    <s v="tier - 1"/>
    <s v="tier - 3"/>
    <s v="R1013"/>
  </r>
  <r>
    <s v="ID2"/>
    <s v=" Mr"/>
    <s v="Lehner"/>
    <s v="  Matthew D"/>
    <n v="30.36"/>
    <n v="5.77"/>
    <s v="No"/>
    <s v="No"/>
    <s v="No"/>
    <n v="0"/>
    <s v="yes"/>
    <s v="Obesity"/>
    <x v="1"/>
    <s v="8-Jun-1977"/>
    <n v="46"/>
    <n v="0"/>
    <n v="62592.87"/>
    <s v="tier - 2"/>
    <s v="tier - 3"/>
    <s v="R1013"/>
  </r>
  <r>
    <s v="ID3"/>
    <s v=" Mr"/>
    <s v="Lu"/>
    <s v="  Phil"/>
    <n v="34.484999999999999"/>
    <n v="11.87"/>
    <s v="yes"/>
    <s v="No"/>
    <s v="No"/>
    <n v="2"/>
    <s v="yes"/>
    <s v="Obesity"/>
    <x v="0"/>
    <s v="11-Sep-1970"/>
    <n v="52"/>
    <n v="3"/>
    <n v="60021.4"/>
    <s v="tier - 1"/>
    <s v="tier - 1"/>
    <s v="R1012"/>
  </r>
  <r>
    <s v="ID4"/>
    <s v=" Ms"/>
    <s v="Osborne"/>
    <s v="  Kelsey"/>
    <n v="38.094999999999999"/>
    <n v="6.05"/>
    <s v="No"/>
    <s v="No"/>
    <s v="No"/>
    <n v="0"/>
    <s v="yes"/>
    <s v="Obesity"/>
    <x v="1"/>
    <s v="6-Jun-1991"/>
    <n v="32"/>
    <n v="1"/>
    <n v="58571.07"/>
    <s v="tier - 1"/>
    <s v="tier - 3"/>
    <s v="R1024"/>
  </r>
  <r>
    <s v="ID5"/>
    <s v=" Ms"/>
    <s v="Kadala"/>
    <s v="  Kristyn"/>
    <n v="35.53"/>
    <n v="5.45"/>
    <s v="No"/>
    <s v="No"/>
    <s v="No"/>
    <n v="0"/>
    <s v="yes"/>
    <s v="Obesity"/>
    <x v="2"/>
    <s v="19-Jun-1989"/>
    <n v="33"/>
    <n v="0"/>
    <n v="55135.4"/>
    <s v="tier - 1"/>
    <s v="tier - 2"/>
    <s v="R1012"/>
  </r>
  <r>
    <s v="ID6"/>
    <s v=" Mr"/>
    <s v="Baker"/>
    <s v="  Russell B."/>
    <n v="32.799999999999997"/>
    <n v="6.59"/>
    <s v="No"/>
    <s v="No"/>
    <s v="No"/>
    <n v="0"/>
    <s v="yes"/>
    <s v="Obesity"/>
    <x v="0"/>
    <s v="4-Aug-1962"/>
    <n v="60"/>
    <n v="0"/>
    <n v="52590.83"/>
    <s v="tier - 1"/>
    <s v="tier - 3"/>
    <s v="R1011"/>
  </r>
  <r>
    <s v="ID7"/>
    <s v=" Mr"/>
    <s v="Macpherson"/>
    <s v="  Scott"/>
    <n v="36.4"/>
    <n v="6.07"/>
    <s v="No"/>
    <s v="No"/>
    <s v="No"/>
    <n v="0"/>
    <s v="yes"/>
    <s v="Obesity"/>
    <x v="1"/>
    <s v="27-Oct-1994"/>
    <n v="28"/>
    <n v="1"/>
    <n v="51194.559999999998"/>
    <s v="tier - 1"/>
    <s v="tier - 3"/>
    <s v="R1011"/>
  </r>
  <r>
    <s v="ID8"/>
    <s v=" Mr"/>
    <s v="Hallman"/>
    <s v="  Stephen"/>
    <n v="36.96"/>
    <n v="7.93"/>
    <s v="No"/>
    <s v="No"/>
    <s v="No"/>
    <n v="3"/>
    <s v="yes"/>
    <s v="Obesity"/>
    <x v="0"/>
    <s v="27-Jun-1958"/>
    <n v="64"/>
    <n v="2"/>
    <n v="49577.66"/>
    <s v="tier - 2"/>
    <s v="tier - 2"/>
    <s v="R1013"/>
  </r>
  <r>
    <s v="ID9"/>
    <s v=" Mr"/>
    <s v="Moran"/>
    <s v="  Patrick R."/>
    <n v="41.14"/>
    <n v="9.58"/>
    <s v="yes"/>
    <s v="No"/>
    <s v="Yes"/>
    <n v="1"/>
    <s v="yes"/>
    <s v="Obesity"/>
    <x v="0"/>
    <s v="4-Sep-1963"/>
    <n v="59"/>
    <n v="1"/>
    <n v="48970.25"/>
    <s v="tier - 1"/>
    <s v="tier - 2"/>
    <s v="R1013"/>
  </r>
  <r>
    <s v="ID10"/>
    <s v=" Ms"/>
    <s v="Benner"/>
    <s v="  Brooke N."/>
    <n v="38.06"/>
    <n v="10.79"/>
    <s v="No"/>
    <s v="No"/>
    <s v="No"/>
    <n v="0"/>
    <s v="yes"/>
    <s v="Obesity"/>
    <x v="0"/>
    <s v="29-Dec-1978"/>
    <n v="44"/>
    <n v="0"/>
    <n v="48885.14"/>
    <s v="tier - 1"/>
    <s v="tier - 2"/>
    <s v="R1013"/>
  </r>
  <r>
    <s v="ID11"/>
    <s v=" Ms"/>
    <s v="Fierro Vargas"/>
    <s v="  Paola Andrea"/>
    <n v="37.700000000000003"/>
    <n v="5.96"/>
    <s v="yes"/>
    <s v="No"/>
    <s v="No"/>
    <n v="2"/>
    <s v="yes"/>
    <s v="Obesity"/>
    <x v="1"/>
    <s v="22-Jul-1959"/>
    <n v="63"/>
    <n v="0"/>
    <n v="48824.45"/>
    <s v="tier - 2"/>
    <s v="tier - 1"/>
    <s v="R1011"/>
  </r>
  <r>
    <s v="ID12"/>
    <s v=" Mr"/>
    <s v="Franz"/>
    <s v="  David"/>
    <n v="42.13"/>
    <n v="11.9"/>
    <s v="No"/>
    <s v="No"/>
    <s v="No"/>
    <n v="0"/>
    <s v="yes"/>
    <s v="Obesity"/>
    <x v="0"/>
    <s v="27-Oct-1965"/>
    <n v="57"/>
    <n v="1"/>
    <n v="48675.519999999997"/>
    <s v="tier - 1"/>
    <s v="tier - 2"/>
    <s v="R1013"/>
  </r>
  <r>
    <s v="ID13"/>
    <s v=" Mr"/>
    <s v="Foster"/>
    <s v="  Wade"/>
    <n v="40.92"/>
    <n v="8.41"/>
    <s v="No"/>
    <s v="No"/>
    <s v="No"/>
    <n v="0"/>
    <s v="yes"/>
    <s v="Obesity"/>
    <x v="0"/>
    <s v="11-Oct-1962"/>
    <n v="60"/>
    <n v="0"/>
    <n v="48673.56"/>
    <s v="tier - 1"/>
    <s v="tier - 2"/>
    <s v="R1013"/>
  </r>
  <r>
    <s v="ID14"/>
    <s v=" Mr"/>
    <s v="Tenorio"/>
    <s v="  Franklin"/>
    <n v="40.564999999999998"/>
    <n v="7.02"/>
    <s v="No"/>
    <s v="No"/>
    <s v="No"/>
    <n v="0"/>
    <s v="yes"/>
    <s v="Obesity"/>
    <x v="0"/>
    <s v="1-Dec-1968"/>
    <n v="54"/>
    <n v="3"/>
    <n v="48549.18"/>
    <s v="tier - 1"/>
    <s v="tier - 3"/>
    <s v="R1016"/>
  </r>
  <r>
    <s v="ID15"/>
    <s v=" Ms"/>
    <s v="Rios"/>
    <s v="  Leilani M."/>
    <n v="36.384999999999998"/>
    <n v="7.59"/>
    <s v="yes"/>
    <s v="No"/>
    <s v="No"/>
    <n v="2"/>
    <s v="yes"/>
    <s v="Obesity"/>
    <x v="0"/>
    <s v="21-Dec-1961"/>
    <n v="61"/>
    <n v="1"/>
    <n v="48517.56"/>
    <s v="tier - 1"/>
    <s v="tier - 3"/>
    <s v="R1024"/>
  </r>
  <r>
    <s v="ID16"/>
    <s v=" Mr"/>
    <s v="Viau-Dupuis"/>
    <s v="  Philippe"/>
    <n v="39.9"/>
    <n v="11.32"/>
    <s v="No"/>
    <s v="No"/>
    <s v="No"/>
    <n v="0"/>
    <s v="yes"/>
    <s v="Obesity"/>
    <x v="0"/>
    <s v="27-Aug-1962"/>
    <n v="60"/>
    <n v="0"/>
    <n v="48173.36"/>
    <s v="tier - 1"/>
    <s v="tier - 3"/>
    <s v="R1011"/>
  </r>
  <r>
    <s v="ID17"/>
    <s v=" Ms"/>
    <s v="Cronin"/>
    <s v="  Jennifer A."/>
    <n v="33.799999999999997"/>
    <n v="7.67"/>
    <s v="No"/>
    <s v="No"/>
    <s v="No"/>
    <n v="3"/>
    <s v="yes"/>
    <s v="Obesity"/>
    <x v="0"/>
    <s v="16-Nov-1958"/>
    <n v="64"/>
    <n v="1"/>
    <n v="47928.03"/>
    <s v="tier - 2"/>
    <s v="tier - 3"/>
    <s v="R1011"/>
  </r>
  <r>
    <s v="ID18"/>
    <s v=" Ms"/>
    <s v="Noordstar"/>
    <s v="  Christina M."/>
    <n v="36.765000000000001"/>
    <n v="7.29"/>
    <s v="yes"/>
    <s v="No"/>
    <s v="Yes"/>
    <n v="1"/>
    <s v="yes"/>
    <s v="Obesity"/>
    <x v="0"/>
    <s v="5-Aug-1963"/>
    <n v="59"/>
    <n v="1"/>
    <n v="47896.79"/>
    <s v="tier - 1"/>
    <s v="tier - 3"/>
    <s v="R1024"/>
  </r>
  <r>
    <s v="ID19"/>
    <s v=" Mr"/>
    <s v="Boudalia"/>
    <s v="  Said Sr."/>
    <n v="36.954999999999998"/>
    <n v="4.72"/>
    <s v="yes"/>
    <s v="No"/>
    <s v="No"/>
    <n v="1"/>
    <s v="yes"/>
    <s v="Obesity"/>
    <x v="2"/>
    <s v="7-Nov-1964"/>
    <n v="58"/>
    <n v="2"/>
    <n v="47496.49"/>
    <s v="tier - 1"/>
    <s v="tier - 3"/>
    <s v="R1012"/>
  </r>
  <r>
    <s v="ID20"/>
    <s v=" Mr"/>
    <s v="Flor"/>
    <s v="  John"/>
    <n v="42.9"/>
    <n v="11.41"/>
    <s v="No"/>
    <s v="No"/>
    <s v="No"/>
    <n v="0"/>
    <s v="yes"/>
    <s v="Obesity"/>
    <x v="0"/>
    <s v="27-Sep-1971"/>
    <n v="51"/>
    <n v="2"/>
    <n v="47462.89"/>
    <s v="tier - 1"/>
    <s v="tier - 2"/>
    <s v="R1013"/>
  </r>
  <r>
    <s v="ID21"/>
    <s v=" Mr"/>
    <s v="Fennon"/>
    <s v="  Myles"/>
    <n v="36.299999999999997"/>
    <n v="11.5"/>
    <s v="yes"/>
    <s v="No"/>
    <s v="No"/>
    <n v="2"/>
    <s v="yes"/>
    <s v="Obesity"/>
    <x v="0"/>
    <s v="13-Jun-1961"/>
    <n v="61"/>
    <n v="1"/>
    <n v="47403.88"/>
    <s v="tier - 1"/>
    <s v="tier - 3"/>
    <s v="R1011"/>
  </r>
  <r>
    <s v="ID22"/>
    <s v=" Ms"/>
    <s v="Hribar"/>
    <s v="  Madelyn C"/>
    <n v="32.200000000000003"/>
    <n v="6.22"/>
    <s v="yes"/>
    <s v="No"/>
    <s v="No"/>
    <n v="2"/>
    <s v="yes"/>
    <s v="Obesity"/>
    <x v="1"/>
    <s v="4-Oct-1959"/>
    <n v="63"/>
    <n v="2"/>
    <n v="47305.31"/>
    <s v="tier - 2"/>
    <s v="tier - 1"/>
    <s v="R1011"/>
  </r>
  <r>
    <s v="ID23"/>
    <s v=" Ms"/>
    <s v="Tassello"/>
    <s v="  Nicole"/>
    <n v="31.3"/>
    <n v="11.38"/>
    <s v="No"/>
    <s v="No"/>
    <s v="No"/>
    <n v="3"/>
    <s v="yes"/>
    <s v="Obesity"/>
    <x v="0"/>
    <s v="3-Sep-1958"/>
    <n v="64"/>
    <n v="2"/>
    <n v="47291.06"/>
    <s v="tier - 2"/>
    <s v="tier - 1"/>
    <s v="R1011"/>
  </r>
  <r>
    <s v="ID24"/>
    <s v=" Mr"/>
    <s v="Mauricette"/>
    <s v="  Eric A."/>
    <n v="41.8"/>
    <n v="7.89"/>
    <s v="yes"/>
    <s v="No"/>
    <s v="No"/>
    <n v="2"/>
    <s v="yes"/>
    <s v="Obesity"/>
    <x v="0"/>
    <s v="28-Dec-1970"/>
    <n v="52"/>
    <n v="2"/>
    <n v="47269.85"/>
    <s v="tier - 1"/>
    <s v="tier - 2"/>
    <s v="R1013"/>
  </r>
  <r>
    <s v="ID25"/>
    <s v=" Mr"/>
    <s v="Garcia"/>
    <s v="  Emiliano I."/>
    <n v="35.090000000000003"/>
    <n v="4.38"/>
    <s v="yes"/>
    <s v="No"/>
    <s v="No"/>
    <n v="2"/>
    <s v="yes"/>
    <s v="Obesity"/>
    <x v="2"/>
    <s v="14-Jul-1959"/>
    <n v="63"/>
    <n v="0"/>
    <n v="47055.53"/>
    <s v="tier - 2"/>
    <s v="tier - 1"/>
    <s v="R1013"/>
  </r>
  <r>
    <s v="ID26"/>
    <s v=" Mr"/>
    <s v="Airoldi"/>
    <s v="  Adam"/>
    <n v="33.880000000000003"/>
    <n v="7.01"/>
    <s v="No"/>
    <s v="No"/>
    <s v="No"/>
    <n v="3"/>
    <s v="yes"/>
    <s v="Obesity"/>
    <x v="0"/>
    <s v="15-Sep-1958"/>
    <n v="64"/>
    <n v="0"/>
    <n v="46889.26"/>
    <s v="tier - 2"/>
    <s v="tier - 3"/>
    <s v="R1013"/>
  </r>
  <r>
    <s v="ID27"/>
    <s v=" Mr"/>
    <s v="Cater-Cyker"/>
    <s v="  Zach"/>
    <n v="30.875"/>
    <n v="11.88"/>
    <s v="No"/>
    <s v="No"/>
    <s v="No"/>
    <n v="0"/>
    <s v="yes"/>
    <s v="Obesity"/>
    <x v="0"/>
    <s v="17-Nov-1960"/>
    <n v="62"/>
    <n v="3"/>
    <n v="46718.16"/>
    <s v="tier - 1"/>
    <s v="tier - 1"/>
    <s v="R1012"/>
  </r>
  <r>
    <s v="ID28"/>
    <s v=" Ms"/>
    <s v="Hamm"/>
    <s v="  Stephanie W."/>
    <n v="36.86"/>
    <n v="5.19"/>
    <s v="yes"/>
    <s v="No"/>
    <s v="Yes"/>
    <n v="1"/>
    <s v="yes"/>
    <s v="Obesity"/>
    <x v="2"/>
    <s v="23-Jun-1969"/>
    <n v="53"/>
    <n v="3"/>
    <n v="46661.440000000002"/>
    <s v="tier - 1"/>
    <s v="tier - 3"/>
    <s v="R1012"/>
  </r>
  <r>
    <s v="ID29"/>
    <s v=" Mr"/>
    <s v="Cox"/>
    <s v="  Stephen"/>
    <n v="35.86"/>
    <n v="6.74"/>
    <s v="yes"/>
    <s v="No"/>
    <s v="No"/>
    <n v="2"/>
    <s v="yes"/>
    <s v="Obesity"/>
    <x v="0"/>
    <s v="8-Aug-1961"/>
    <n v="61"/>
    <n v="0"/>
    <n v="46599.11"/>
    <s v="tier - 1"/>
    <s v="tier - 1"/>
    <s v="R1013"/>
  </r>
  <r>
    <s v="ID30"/>
    <s v=" Ms"/>
    <s v="Sachrajda"/>
    <s v="  Natalie"/>
    <n v="37.049999999999997"/>
    <n v="8.44"/>
    <s v="No"/>
    <s v="No"/>
    <s v="No"/>
    <n v="0"/>
    <s v="yes"/>
    <s v="Obesity"/>
    <x v="0"/>
    <s v="6-Dec-1971"/>
    <n v="51"/>
    <n v="3"/>
    <n v="46255.11"/>
    <s v="tier - 1"/>
    <s v="tier - 3"/>
    <s v="R1024"/>
  </r>
  <r>
    <s v="ID31"/>
    <s v=" Ms"/>
    <s v="Gareri"/>
    <s v="  Nicole J."/>
    <n v="43.89"/>
    <n v="8.7100000000000009"/>
    <s v="No"/>
    <s v="No"/>
    <s v="No"/>
    <n v="0"/>
    <s v="yes"/>
    <s v="Obesity"/>
    <x v="0"/>
    <s v="17-Aug-1978"/>
    <n v="44"/>
    <n v="2"/>
    <n v="46200.99"/>
    <s v="tier - 1"/>
    <s v="tier - 1"/>
    <s v="R1013"/>
  </r>
  <r>
    <s v="ID32"/>
    <s v=" Mr"/>
    <s v="Welch"/>
    <s v="  Jefferson D"/>
    <n v="42.35"/>
    <n v="5.08"/>
    <s v="yes"/>
    <s v="No"/>
    <s v="No"/>
    <n v="0"/>
    <s v="yes"/>
    <s v="Obesity"/>
    <x v="2"/>
    <s v="2-Dec-1976"/>
    <n v="46"/>
    <n v="3"/>
    <n v="46151.12"/>
    <s v="tier - 1"/>
    <s v="tier - 3"/>
    <s v="R1013"/>
  </r>
  <r>
    <s v="ID33"/>
    <s v=" Mr"/>
    <s v="Prindiville"/>
    <s v="  Brendan D."/>
    <n v="31.35"/>
    <n v="6.86"/>
    <s v="No"/>
    <s v="No"/>
    <s v="No"/>
    <n v="0"/>
    <s v="yes"/>
    <s v="Obesity"/>
    <x v="0"/>
    <s v="4-Dec-1962"/>
    <n v="60"/>
    <n v="3"/>
    <n v="46130.53"/>
    <s v="tier - 1"/>
    <s v="tier - 1"/>
    <s v="R1012"/>
  </r>
  <r>
    <s v="ID34"/>
    <s v=" Ms"/>
    <s v="Kincaid"/>
    <s v="  Courtney"/>
    <n v="47.6"/>
    <n v="5.95"/>
    <s v="yes"/>
    <s v="No"/>
    <s v="No"/>
    <n v="0"/>
    <s v="yes"/>
    <s v="Obesity"/>
    <x v="1"/>
    <s v="30-Sep-1985"/>
    <n v="37"/>
    <n v="2"/>
    <n v="46113.51"/>
    <s v="tier - 2"/>
    <s v="tier - 3"/>
    <s v="R1011"/>
  </r>
  <r>
    <s v="ID35"/>
    <s v=" Ms"/>
    <s v="Bruestle"/>
    <s v="  Sydney L."/>
    <n v="46.2"/>
    <n v="6.09"/>
    <s v="No"/>
    <s v="No"/>
    <s v="Yes"/>
    <n v="1"/>
    <s v="yes"/>
    <s v="Obesity"/>
    <x v="1"/>
    <s v="12-Aug-1979"/>
    <n v="43"/>
    <n v="0"/>
    <n v="45863.21"/>
    <s v="tier - 2"/>
    <s v="tier - 1"/>
    <s v="R1013"/>
  </r>
  <r>
    <s v="ID36"/>
    <s v=" Mr"/>
    <s v="Lachance"/>
    <s v="  Julien"/>
    <n v="32.015000000000001"/>
    <n v="11.75"/>
    <s v="No"/>
    <s v="No"/>
    <s v="No"/>
    <n v="0"/>
    <s v="yes"/>
    <s v="Obesity"/>
    <x v="0"/>
    <s v="21-Dec-1960"/>
    <n v="62"/>
    <n v="0"/>
    <n v="45710.21"/>
    <s v="tier - 2"/>
    <s v="tier - 2"/>
    <s v="R1016"/>
  </r>
  <r>
    <s v="ID37"/>
    <s v=" Mr"/>
    <s v="Eason"/>
    <s v="  Ryan M"/>
    <n v="40.564999999999998"/>
    <n v="7.37"/>
    <s v="No"/>
    <s v="No"/>
    <s v="No"/>
    <n v="0"/>
    <s v="yes"/>
    <s v="Obesity"/>
    <x v="0"/>
    <s v="9-Aug-1974"/>
    <n v="48"/>
    <n v="2"/>
    <n v="45702.02"/>
    <s v="tier - 2"/>
    <s v="tier - 2"/>
    <s v="R1012"/>
  </r>
  <r>
    <s v="ID38"/>
    <s v=" Ms"/>
    <s v="Grummon"/>
    <s v="  Anna H."/>
    <n v="32.450000000000003"/>
    <n v="11.91"/>
    <s v="No"/>
    <s v="No"/>
    <s v="No"/>
    <n v="0"/>
    <s v="yes"/>
    <s v="Obesity"/>
    <x v="0"/>
    <s v="17-Dec-1962"/>
    <n v="60"/>
    <n v="0"/>
    <n v="45008.959999999999"/>
    <s v="tier - 2"/>
    <s v="tier - 2"/>
    <s v="R1013"/>
  </r>
  <r>
    <s v="ID39"/>
    <s v=" Ms"/>
    <s v="Vanwechel"/>
    <s v="  Samantha"/>
    <n v="34.96"/>
    <n v="6.52"/>
    <s v="No"/>
    <s v="No"/>
    <s v="No"/>
    <n v="0"/>
    <s v="yes"/>
    <s v="Obesity"/>
    <x v="0"/>
    <s v="13-Aug-1971"/>
    <n v="51"/>
    <n v="2"/>
    <n v="44641.2"/>
    <s v="tier - 2"/>
    <s v="tier - 3"/>
    <s v="R1024"/>
  </r>
  <r>
    <s v="ID40"/>
    <s v=" Mr"/>
    <s v="Fisher"/>
    <s v="  Robert"/>
    <n v="35.5"/>
    <n v="5.14"/>
    <s v="No"/>
    <s v="No"/>
    <s v="Yes"/>
    <n v="1"/>
    <s v="yes"/>
    <s v="Obesity"/>
    <x v="2"/>
    <s v="11-Oct-1993"/>
    <n v="29"/>
    <n v="2"/>
    <n v="44585.46"/>
    <s v="tier - 2"/>
    <s v="tier - 2"/>
    <s v="R1011"/>
  </r>
  <r>
    <s v="ID41"/>
    <s v=" Mr"/>
    <s v="Jenkins"/>
    <s v="  James R."/>
    <n v="52.58"/>
    <n v="4.1900000000000004"/>
    <s v="No"/>
    <s v="yes"/>
    <s v="No"/>
    <n v="1"/>
    <s v="yes"/>
    <s v="Obesity"/>
    <x v="2"/>
    <s v="2-Aug-2000"/>
    <n v="22"/>
    <n v="1"/>
    <n v="44501.4"/>
    <s v="tier - 2"/>
    <s v="tier - 3"/>
    <s v="R1013"/>
  </r>
  <r>
    <s v="ID42"/>
    <s v=" Ms"/>
    <s v="Peters"/>
    <s v="  Roseann"/>
    <n v="35.200000000000003"/>
    <n v="11.68"/>
    <s v="yes"/>
    <s v="No"/>
    <s v="No"/>
    <n v="0"/>
    <s v="yes"/>
    <s v="Obesity"/>
    <x v="0"/>
    <s v="14-Sep-1967"/>
    <n v="55"/>
    <n v="0"/>
    <n v="44423.8"/>
    <s v="tier - 2"/>
    <s v="tier - 3"/>
    <s v="R1013"/>
  </r>
  <r>
    <s v="ID43"/>
    <s v=" Ms"/>
    <s v="Aha"/>
    <s v="  Nicole"/>
    <n v="38.06"/>
    <n v="6.98"/>
    <s v="No"/>
    <s v="No"/>
    <s v="No"/>
    <n v="0"/>
    <s v="yes"/>
    <s v="Obesity"/>
    <x v="0"/>
    <s v="29-Oct-1971"/>
    <n v="51"/>
    <n v="0"/>
    <n v="44400.41"/>
    <s v="tier - 2"/>
    <s v="tier - 2"/>
    <s v="R1013"/>
  </r>
  <r>
    <s v="ID44"/>
    <s v=" Mr"/>
    <s v="McElwain"/>
    <s v="  Spencer"/>
    <n v="34.21"/>
    <n v="8.34"/>
    <s v="No"/>
    <s v="No"/>
    <s v="No"/>
    <n v="0"/>
    <s v="yes"/>
    <s v="Obesity"/>
    <x v="0"/>
    <s v="24-Nov-1968"/>
    <n v="54"/>
    <n v="2"/>
    <n v="44260.75"/>
    <s v="tier - 2"/>
    <s v="tier - 1"/>
    <s v="R1013"/>
  </r>
  <r>
    <s v="ID45"/>
    <s v=" Mr"/>
    <s v="Januszewski"/>
    <s v="  Eric W"/>
    <n v="38.94"/>
    <n v="8.49"/>
    <s v="yes"/>
    <s v="No"/>
    <s v="No"/>
    <n v="1"/>
    <s v="yes"/>
    <s v="Obesity"/>
    <x v="0"/>
    <s v="1-Jun-1975"/>
    <n v="48"/>
    <n v="2"/>
    <n v="44202.65"/>
    <s v="tier - 2"/>
    <s v="tier - 2"/>
    <s v="R1013"/>
  </r>
  <r>
    <s v="ID46"/>
    <s v=" Ms"/>
    <s v="Rohne"/>
    <s v="  Brianna L"/>
    <n v="30.21"/>
    <n v="5.34"/>
    <s v="yes"/>
    <s v="No"/>
    <s v="No"/>
    <n v="1"/>
    <s v="yes"/>
    <s v="Obesity"/>
    <x v="2"/>
    <s v="16-Jul-1988"/>
    <n v="34"/>
    <n v="1"/>
    <n v="43943.88"/>
    <s v="tier - 2"/>
    <s v="tier - 1"/>
    <s v="R1012"/>
  </r>
  <r>
    <s v="ID47"/>
    <s v=" Mr"/>
    <s v="O'Grady"/>
    <s v="  Thomas J."/>
    <n v="33.630000000000003"/>
    <n v="4.43"/>
    <s v="yes"/>
    <s v="No"/>
    <s v="No"/>
    <n v="2"/>
    <s v="yes"/>
    <s v="Obesity"/>
    <x v="2"/>
    <s v="5-Oct-1966"/>
    <n v="56"/>
    <n v="0"/>
    <n v="43921.18"/>
    <s v="tier - 2"/>
    <s v="tier - 2"/>
    <s v="R1012"/>
  </r>
  <r>
    <s v="ID48"/>
    <s v=" Ms"/>
    <s v="Peters"/>
    <s v="  Melissa L"/>
    <n v="40.369999999999997"/>
    <n v="4.47"/>
    <s v="No"/>
    <s v="No"/>
    <s v="No"/>
    <n v="0"/>
    <s v="yes"/>
    <s v="Obesity"/>
    <x v="2"/>
    <s v="10-Nov-1980"/>
    <n v="42"/>
    <n v="2"/>
    <n v="43896.38"/>
    <s v="tier - 2"/>
    <s v="tier - 1"/>
    <s v="R1013"/>
  </r>
  <r>
    <s v="ID49"/>
    <s v=" Mr"/>
    <s v="De Simone"/>
    <s v="  Flavio"/>
    <n v="53.09"/>
    <n v="4.82"/>
    <s v="yes"/>
    <s v="No"/>
    <s v="No"/>
    <n v="2"/>
    <s v="yes"/>
    <s v="Obesity"/>
    <x v="2"/>
    <s v="2-Jul-1966"/>
    <n v="56"/>
    <n v="0"/>
    <n v="43817.45"/>
    <s v="tier - 2"/>
    <s v="tier - 3"/>
    <s v="R1012"/>
  </r>
  <r>
    <s v="ID50"/>
    <s v=" Mr"/>
    <s v="Beckett"/>
    <s v="  Ryan"/>
    <n v="31.79"/>
    <n v="5.51"/>
    <s v="yes"/>
    <s v="No"/>
    <s v="No"/>
    <n v="2"/>
    <s v="yes"/>
    <s v="Obesity"/>
    <x v="2"/>
    <s v="25-Oct-1966"/>
    <n v="56"/>
    <n v="2"/>
    <n v="43813.87"/>
    <s v="tier - 2"/>
    <s v="tier - 2"/>
    <s v="R1013"/>
  </r>
  <r>
    <s v="ID51"/>
    <s v=" Mr"/>
    <s v="Sobrilsky"/>
    <s v="  Anthony J."/>
    <n v="41.895000000000003"/>
    <n v="10.87"/>
    <s v="yes"/>
    <s v="No"/>
    <s v="No"/>
    <n v="1"/>
    <s v="yes"/>
    <s v="Obesity"/>
    <x v="0"/>
    <s v="29-Dec-1986"/>
    <n v="36"/>
    <n v="3"/>
    <n v="43753.34"/>
    <s v="tier - 2"/>
    <s v="tier - 1"/>
    <s v="R1015"/>
  </r>
  <r>
    <s v="ID52"/>
    <s v=" Ms"/>
    <s v="Wang"/>
    <s v="  Alex"/>
    <n v="31.16"/>
    <n v="9.34"/>
    <s v="No"/>
    <s v="No"/>
    <s v="No"/>
    <n v="0"/>
    <s v="yes"/>
    <s v="Obesity"/>
    <x v="0"/>
    <s v="22-Aug-1965"/>
    <n v="57"/>
    <n v="0"/>
    <n v="43578.94"/>
    <s v="tier - 2"/>
    <s v="tier - 2"/>
    <s v="R1012"/>
  </r>
  <r>
    <s v="ID53"/>
    <s v=" Mr"/>
    <s v="Campa"/>
    <s v="  David"/>
    <n v="34.104999999999997"/>
    <n v="5.03"/>
    <s v="yes"/>
    <s v="No"/>
    <s v="Yes"/>
    <n v="1"/>
    <s v="yes"/>
    <s v="Obesity"/>
    <x v="2"/>
    <s v="3-Dec-1969"/>
    <n v="53"/>
    <n v="0"/>
    <n v="43254.42"/>
    <s v="tier - 2"/>
    <s v="tier - 2"/>
    <s v="R1016"/>
  </r>
  <r>
    <s v="ID54"/>
    <s v=" Mr"/>
    <s v="Clifford"/>
    <s v="  Andrew B"/>
    <n v="51.93"/>
    <n v="11.05"/>
    <s v="No"/>
    <s v="No"/>
    <s v="No"/>
    <n v="0"/>
    <s v="yes"/>
    <s v="Obesity"/>
    <x v="0"/>
    <s v="29-Nov-1965"/>
    <n v="57"/>
    <n v="0"/>
    <n v="43073.760000000002"/>
    <s v="tier - 2"/>
    <s v="tier - 2"/>
    <s v="R1011"/>
  </r>
  <r>
    <s v="ID55"/>
    <s v=" Ms"/>
    <s v="Dalmata"/>
    <s v="  Dara E"/>
    <n v="38.950000000000003"/>
    <n v="11.95"/>
    <s v="No"/>
    <s v="No"/>
    <s v="No"/>
    <n v="0"/>
    <s v="yes"/>
    <s v="Obesity"/>
    <x v="0"/>
    <s v="4-Nov-1978"/>
    <n v="44"/>
    <n v="0"/>
    <n v="42983.46"/>
    <s v="tier - 1"/>
    <s v="tier - 2"/>
    <s v="R1012"/>
  </r>
  <r>
    <s v="ID56"/>
    <s v=" Ms"/>
    <s v="Vishik"/>
    <s v="  Inna"/>
    <n v="36.630000000000003"/>
    <n v="7.72"/>
    <s v="yes"/>
    <s v="No"/>
    <s v="No"/>
    <n v="1"/>
    <s v="yes"/>
    <s v="Obesity"/>
    <x v="0"/>
    <s v="23-Oct-1975"/>
    <n v="47"/>
    <n v="1"/>
    <n v="42969.85"/>
    <s v="tier - 1"/>
    <s v="tier - 3"/>
    <s v="R1013"/>
  </r>
  <r>
    <s v="ID57"/>
    <s v=" Mr"/>
    <s v="Schorr"/>
    <s v="  Ari"/>
    <n v="34.200000000000003"/>
    <n v="5.75"/>
    <s v="No"/>
    <s v="No"/>
    <s v="No"/>
    <n v="2"/>
    <s v="yes"/>
    <s v="Obesity"/>
    <x v="1"/>
    <s v="10-Sep-1972"/>
    <n v="50"/>
    <n v="2"/>
    <n v="42856.84"/>
    <s v="tier - 1"/>
    <s v="tier - 1"/>
    <s v="R1011"/>
  </r>
  <r>
    <s v="ID58"/>
    <s v=" Ms"/>
    <s v="Lusardi"/>
    <s v="  Lindsey"/>
    <n v="50.63"/>
    <n v="11.89"/>
    <s v="No"/>
    <s v="No"/>
    <s v="No"/>
    <n v="0"/>
    <s v="yes"/>
    <s v="Obesity"/>
    <x v="0"/>
    <s v="29-Oct-1965"/>
    <n v="57"/>
    <n v="0"/>
    <n v="42764.12"/>
    <s v="tier - 1"/>
    <s v="tier - 2"/>
    <s v="R1011"/>
  </r>
  <r>
    <s v="ID59"/>
    <s v=" Mr"/>
    <s v="Rayner"/>
    <s v="  Kenny"/>
    <n v="36.479999999999997"/>
    <n v="6.2"/>
    <s v="No"/>
    <s v="No"/>
    <s v="No"/>
    <n v="0"/>
    <s v="yes"/>
    <s v="Obesity"/>
    <x v="1"/>
    <s v="21-Oct-1977"/>
    <n v="45"/>
    <n v="2"/>
    <n v="42760.5"/>
    <s v="tier - 1"/>
    <s v="tier - 2"/>
    <s v="R1012"/>
  </r>
  <r>
    <s v="ID60"/>
    <s v=" Ms"/>
    <s v="Voghel"/>
    <s v="  Louise"/>
    <n v="54.82"/>
    <n v="10.61"/>
    <s v="No"/>
    <s v="No"/>
    <s v="No"/>
    <n v="0"/>
    <s v="yes"/>
    <s v="Obesity"/>
    <x v="0"/>
    <s v="3-Nov-1971"/>
    <n v="51"/>
    <n v="0"/>
    <n v="42644.2"/>
    <s v="tier - 1"/>
    <s v="tier - 3"/>
    <s v="R1011"/>
  </r>
  <r>
    <s v="ID61"/>
    <s v=" Mr"/>
    <s v="Rieth"/>
    <s v="  Cameron"/>
    <n v="38.06"/>
    <n v="6.04"/>
    <s v="No"/>
    <s v="No"/>
    <s v="Yes"/>
    <n v="1"/>
    <s v="yes"/>
    <s v="Obesity"/>
    <x v="1"/>
    <s v="27-Dec-1979"/>
    <n v="43"/>
    <n v="2"/>
    <n v="42560.43"/>
    <s v="tier - 1"/>
    <s v="tier - 3"/>
    <s v="R1013"/>
  </r>
  <r>
    <s v="ID62"/>
    <s v=" Ms"/>
    <s v="Gollotto"/>
    <s v="  Katie T."/>
    <n v="51.48"/>
    <n v="9.33"/>
    <s v="yes"/>
    <s v="No"/>
    <s v="No"/>
    <n v="0"/>
    <s v="yes"/>
    <s v="Obesity"/>
    <x v="0"/>
    <s v="27-Jun-1967"/>
    <n v="55"/>
    <n v="0"/>
    <n v="42538.720000000001"/>
    <s v="tier - 1"/>
    <s v="tier - 3"/>
    <s v="R1011"/>
  </r>
  <r>
    <s v="ID63"/>
    <s v=" Ms"/>
    <s v="Dunn"/>
    <s v="  Casey"/>
    <n v="52.06"/>
    <n v="11.47"/>
    <s v="No"/>
    <s v="No"/>
    <s v="No"/>
    <n v="0"/>
    <s v="yes"/>
    <s v="Obesity"/>
    <x v="0"/>
    <s v="3-Aug-1968"/>
    <n v="54"/>
    <n v="0"/>
    <n v="42478.6"/>
    <s v="tier - 1"/>
    <s v="tier - 2"/>
    <s v="R1011"/>
  </r>
  <r>
    <s v="ID64"/>
    <s v=" Mr"/>
    <s v="Blitzer"/>
    <s v="  David"/>
    <n v="30.684999999999999"/>
    <n v="7.02"/>
    <s v="yes"/>
    <s v="No"/>
    <s v="No"/>
    <n v="0"/>
    <s v="yes"/>
    <s v="Obesity"/>
    <x v="0"/>
    <s v="28-Jun-1967"/>
    <n v="55"/>
    <n v="0"/>
    <n v="42303.69"/>
    <s v="tier - 1"/>
    <s v="tier - 2"/>
    <s v="R1016"/>
  </r>
  <r>
    <s v="ID65"/>
    <s v=" Mr"/>
    <s v="Smith"/>
    <s v="  Bryson C."/>
    <n v="36.08"/>
    <n v="8.8000000000000007"/>
    <s v="yes"/>
    <s v="No"/>
    <s v="No"/>
    <n v="1"/>
    <s v="yes"/>
    <s v="Obesity"/>
    <x v="0"/>
    <s v="15-Aug-1975"/>
    <n v="47"/>
    <n v="1"/>
    <n v="42211.14"/>
    <s v="tier - 1"/>
    <s v="tier - 3"/>
    <s v="R1013"/>
  </r>
  <r>
    <s v="ID66"/>
    <s v=" Ms"/>
    <s v="Hyland"/>
    <s v="  Megan"/>
    <n v="54.99"/>
    <n v="8.68"/>
    <s v="No"/>
    <s v="No"/>
    <s v="No"/>
    <n v="2"/>
    <s v="yes"/>
    <s v="Obesity"/>
    <x v="0"/>
    <s v="18-Sep-1973"/>
    <n v="49"/>
    <n v="0"/>
    <n v="42188.15"/>
    <s v="tier - 1"/>
    <s v="tier - 1"/>
    <s v="R1011"/>
  </r>
  <r>
    <s v="ID67"/>
    <s v=" Mr"/>
    <s v="Ducharme"/>
    <s v="  Daniel"/>
    <n v="35.97"/>
    <n v="6.12"/>
    <s v="No"/>
    <s v="No"/>
    <s v="Yes"/>
    <n v="1"/>
    <s v="yes"/>
    <s v="Obesity"/>
    <x v="1"/>
    <s v="3-Jul-1979"/>
    <n v="43"/>
    <n v="3"/>
    <n v="42124.52"/>
    <s v="tier - 1"/>
    <s v="tier - 1"/>
    <s v="R1013"/>
  </r>
  <r>
    <s v="ID68"/>
    <s v=" Mr"/>
    <s v="Johnson"/>
    <s v="  Steven M."/>
    <n v="45.54"/>
    <n v="5.4"/>
    <s v="yes"/>
    <s v="No"/>
    <s v="Yes"/>
    <n v="1"/>
    <s v="yes"/>
    <s v="Obesity"/>
    <x v="2"/>
    <s v="9-Dec-1997"/>
    <n v="25"/>
    <n v="2"/>
    <n v="42112.24"/>
    <s v="tier - 1"/>
    <s v="tier - 3"/>
    <s v="R1013"/>
  </r>
  <r>
    <s v="ID69"/>
    <s v=" Ms"/>
    <s v="Mutz"/>
    <s v="  Jenna L."/>
    <n v="35.53"/>
    <n v="4.3600000000000003"/>
    <s v="yes"/>
    <s v="No"/>
    <s v="No"/>
    <n v="0"/>
    <s v="yes"/>
    <s v="Obesity"/>
    <x v="2"/>
    <s v="28-Nov-1976"/>
    <n v="46"/>
    <n v="0"/>
    <n v="42111.66"/>
    <s v="tier - 1"/>
    <s v="tier - 1"/>
    <s v="R1024"/>
  </r>
  <r>
    <s v="ID70"/>
    <s v=" Mr"/>
    <s v="Lee"/>
    <s v="  Freeman"/>
    <n v="30.8"/>
    <n v="9.77"/>
    <s v="No"/>
    <s v="No"/>
    <s v="No"/>
    <n v="0"/>
    <s v="yes"/>
    <s v="Obesity"/>
    <x v="0"/>
    <s v="19-Dec-1968"/>
    <n v="54"/>
    <n v="1"/>
    <n v="41999.519999999997"/>
    <s v="tier - 1"/>
    <s v="tier - 3"/>
    <s v="R1013"/>
  </r>
  <r>
    <s v="ID71"/>
    <s v=" Mr"/>
    <s v="Turner"/>
    <s v="  Jeff"/>
    <n v="38.39"/>
    <n v="4.25"/>
    <s v="No"/>
    <s v="No"/>
    <s v="No"/>
    <n v="1"/>
    <s v="yes"/>
    <s v="Obesity"/>
    <x v="2"/>
    <s v="10-Nov-1984"/>
    <n v="38"/>
    <n v="3"/>
    <n v="41949.24"/>
    <s v="tier - 1"/>
    <s v="tier - 1"/>
    <s v="R1013"/>
  </r>
  <r>
    <s v="ID72"/>
    <s v=" Mr"/>
    <s v="Rangel"/>
    <s v="  Elenilton V. Sr."/>
    <n v="32.299999999999997"/>
    <n v="4.76"/>
    <s v="No"/>
    <s v="No"/>
    <s v="No"/>
    <n v="2"/>
    <s v="yes"/>
    <s v="Obesity"/>
    <x v="2"/>
    <s v="8-Jun-1972"/>
    <n v="51"/>
    <n v="1"/>
    <n v="41919.1"/>
    <s v="tier - 1"/>
    <s v="tier - 1"/>
    <s v="R1016"/>
  </r>
  <r>
    <s v="ID73"/>
    <s v=" Ms"/>
    <s v="Lacey"/>
    <s v="  Maurya"/>
    <n v="48.8"/>
    <n v="6.22"/>
    <s v="yes"/>
    <s v="No"/>
    <s v="No"/>
    <n v="2"/>
    <s v="yes"/>
    <s v="Obesity"/>
    <x v="1"/>
    <s v="21-Sep-1966"/>
    <n v="56"/>
    <n v="0"/>
    <n v="41886.54"/>
    <s v="tier - 1"/>
    <s v="tier - 3"/>
    <s v="R1011"/>
  </r>
  <r>
    <s v="ID74"/>
    <s v=" Ms"/>
    <s v="Stiger"/>
    <s v="  Samantha C"/>
    <n v="45.5"/>
    <n v="7.96"/>
    <s v="No"/>
    <s v="No"/>
    <s v="No"/>
    <n v="0"/>
    <s v="yes"/>
    <s v="Obesity"/>
    <x v="0"/>
    <s v="22-Sep-1962"/>
    <n v="60"/>
    <n v="0"/>
    <n v="41794.629999999997"/>
    <s v="tier - 1"/>
    <s v="tier - 3"/>
    <s v="R1011"/>
  </r>
  <r>
    <s v="ID75"/>
    <s v=" Ms"/>
    <s v="Caldwell"/>
    <s v="  Bethany A"/>
    <n v="53.61"/>
    <n v="10.92"/>
    <s v="yes"/>
    <s v="No"/>
    <s v="No"/>
    <n v="1"/>
    <s v="yes"/>
    <s v="Obesity"/>
    <x v="0"/>
    <s v="29-Sep-1975"/>
    <n v="47"/>
    <n v="1"/>
    <n v="41681.86"/>
    <s v="tier - 1"/>
    <s v="tier - 1"/>
    <s v="R1011"/>
  </r>
  <r>
    <s v="ID76"/>
    <s v=" Mr"/>
    <s v="Marmillod"/>
    <s v="  Yves"/>
    <n v="36.19"/>
    <n v="11.51"/>
    <s v="yes"/>
    <s v="No"/>
    <s v="No"/>
    <n v="1"/>
    <s v="yes"/>
    <s v="Obesity"/>
    <x v="0"/>
    <s v="14-Nov-1975"/>
    <n v="47"/>
    <n v="0"/>
    <n v="41676.080000000002"/>
    <s v="tier - 1"/>
    <s v="tier - 2"/>
    <s v="R1013"/>
  </r>
  <r>
    <s v="ID77"/>
    <s v=" Ms"/>
    <s v="Cloutier-Simons"/>
    <s v="  Danielle"/>
    <n v="34.6"/>
    <n v="5.99"/>
    <s v="yes"/>
    <s v="No"/>
    <s v="No"/>
    <n v="0"/>
    <s v="yes"/>
    <s v="Obesity"/>
    <x v="1"/>
    <s v="29-Oct-1976"/>
    <n v="46"/>
    <n v="1"/>
    <n v="41661.599999999999"/>
    <s v="tier - 1"/>
    <s v="tier - 3"/>
    <s v="R1011"/>
  </r>
  <r>
    <s v="ID78"/>
    <s v=" Ms"/>
    <s v="Vegas"/>
    <s v="  Julia"/>
    <n v="54.12"/>
    <n v="11.57"/>
    <s v="No"/>
    <s v="No"/>
    <s v="No"/>
    <n v="0"/>
    <s v="yes"/>
    <s v="Obesity"/>
    <x v="0"/>
    <s v="24-Nov-1974"/>
    <n v="48"/>
    <n v="0"/>
    <n v="41636.199999999997"/>
    <s v="tier - 1"/>
    <s v="tier - 1"/>
    <s v="R1011"/>
  </r>
  <r>
    <s v="ID79"/>
    <s v=" Mr"/>
    <s v="Cochran"/>
    <s v="  Joshua"/>
    <n v="48.82"/>
    <n v="6.67"/>
    <s v="yes"/>
    <s v="No"/>
    <s v="No"/>
    <n v="0"/>
    <s v="yes"/>
    <s v="Obesity"/>
    <x v="0"/>
    <s v="22-Dec-1967"/>
    <n v="55"/>
    <n v="0"/>
    <n v="41505.15"/>
    <s v="tier - 1"/>
    <s v="tier - 2"/>
    <s v="R1011"/>
  </r>
  <r>
    <s v="ID80"/>
    <s v=" Ms"/>
    <s v="Holtzapple"/>
    <s v="  Jennifer"/>
    <n v="51.01"/>
    <n v="9.1999999999999993"/>
    <s v="No"/>
    <s v="No"/>
    <s v="No"/>
    <n v="0"/>
    <s v="yes"/>
    <s v="Obesity"/>
    <x v="0"/>
    <s v="16-Oct-1971"/>
    <n v="51"/>
    <n v="0"/>
    <n v="41351.879999999997"/>
    <s v="tier - 1"/>
    <s v="tier - 2"/>
    <s v="R1011"/>
  </r>
  <r>
    <s v="ID81"/>
    <s v=" Ms"/>
    <s v="Meyer"/>
    <s v="  Gwen M."/>
    <n v="45.65"/>
    <n v="5.1100000000000003"/>
    <s v="yes"/>
    <s v="No"/>
    <s v="No"/>
    <n v="1"/>
    <s v="yes"/>
    <s v="Obesity"/>
    <x v="2"/>
    <s v="7-Oct-1964"/>
    <n v="58"/>
    <n v="0"/>
    <n v="41331.79"/>
    <s v="tier - 1"/>
    <s v="tier - 2"/>
    <s v="R1011"/>
  </r>
  <r>
    <s v="ID82"/>
    <s v=" Mr"/>
    <s v="Brickley"/>
    <s v="  Patrick"/>
    <n v="52.9"/>
    <n v="5.34"/>
    <s v="No"/>
    <s v="No"/>
    <s v="No"/>
    <n v="0"/>
    <s v="yes"/>
    <s v="Obesity"/>
    <x v="2"/>
    <s v="27-Aug-1977"/>
    <n v="45"/>
    <n v="2"/>
    <n v="41271.5"/>
    <s v="tier - 1"/>
    <s v="tier - 2"/>
    <s v="R1011"/>
  </r>
  <r>
    <s v="ID83"/>
    <s v=" Ms"/>
    <s v="Magee"/>
    <s v="  Kate"/>
    <n v="45.41"/>
    <n v="4.03"/>
    <s v="yes"/>
    <s v="No"/>
    <s v="No"/>
    <n v="1"/>
    <s v="yes"/>
    <s v="Obesity"/>
    <x v="2"/>
    <s v="6-Jun-1964"/>
    <n v="59"/>
    <n v="0"/>
    <n v="41250.39"/>
    <s v="tier - 1"/>
    <s v="tier - 3"/>
    <s v="R1011"/>
  </r>
  <r>
    <s v="ID84"/>
    <s v=" Mr"/>
    <s v="Thoma"/>
    <s v="  Kevin"/>
    <n v="49.41"/>
    <n v="4.2300000000000004"/>
    <s v="yes"/>
    <s v="No"/>
    <s v="Yes"/>
    <n v="1"/>
    <s v="yes"/>
    <s v="Obesity"/>
    <x v="2"/>
    <s v="8-Aug-1969"/>
    <n v="53"/>
    <n v="0"/>
    <n v="41191.57"/>
    <s v="tier - 1"/>
    <s v="tier - 2"/>
    <s v="R1011"/>
  </r>
  <r>
    <s v="ID85"/>
    <s v=" Mr"/>
    <s v="Heagy"/>
    <s v="  Stephen II"/>
    <n v="31.824999999999999"/>
    <n v="4.0599999999999996"/>
    <s v="No"/>
    <s v="No"/>
    <s v="No"/>
    <n v="2"/>
    <s v="yes"/>
    <s v="Obesity"/>
    <x v="2"/>
    <s v="6-Sep-1972"/>
    <n v="50"/>
    <n v="0"/>
    <n v="41097.160000000003"/>
    <s v="tier - 1"/>
    <s v="tier - 3"/>
    <s v="R1016"/>
  </r>
  <r>
    <s v="ID86"/>
    <s v=" Mr"/>
    <s v="Regnier"/>
    <s v="  Philip"/>
    <n v="51.28"/>
    <n v="4.68"/>
    <s v="No"/>
    <s v="No"/>
    <s v="No"/>
    <n v="2"/>
    <s v="yes"/>
    <s v="Obesity"/>
    <x v="2"/>
    <s v="12-Aug-1972"/>
    <n v="50"/>
    <n v="0"/>
    <n v="41055.29"/>
    <s v="tier - 1"/>
    <s v="tier - 2"/>
    <s v="R1011"/>
  </r>
  <r>
    <s v="ID87"/>
    <s v=" Mr"/>
    <s v="Parendo"/>
    <s v="  Brett A"/>
    <n v="34.96"/>
    <n v="4.34"/>
    <s v="No"/>
    <s v="No"/>
    <s v="Yes"/>
    <n v="1"/>
    <s v="yes"/>
    <s v="Obesity"/>
    <x v="2"/>
    <s v="11-Oct-1979"/>
    <n v="43"/>
    <n v="1"/>
    <n v="41034.22"/>
    <s v="tier - 1"/>
    <s v="tier - 3"/>
    <s v="R1017"/>
  </r>
  <r>
    <s v="ID88"/>
    <s v=" Ms"/>
    <s v="Schell"/>
    <s v="  Rebecca"/>
    <n v="33.11"/>
    <n v="10.51"/>
    <s v="No"/>
    <s v="No"/>
    <s v="No"/>
    <n v="0"/>
    <s v="yes"/>
    <s v="Obesity"/>
    <x v="0"/>
    <s v="5-Jun-1974"/>
    <n v="49"/>
    <n v="0"/>
    <n v="40974.160000000003"/>
    <s v="tier - 1"/>
    <s v="tier - 2"/>
    <s v="R1013"/>
  </r>
  <r>
    <s v="ID89"/>
    <s v=" Ms"/>
    <s v="Driscoll"/>
    <s v="  Kelley"/>
    <n v="54.74"/>
    <n v="5.84"/>
    <s v="yes"/>
    <s v="No"/>
    <s v="Yes"/>
    <n v="1"/>
    <s v="yes"/>
    <s v="Obesity"/>
    <x v="1"/>
    <s v="8-Sep-1983"/>
    <n v="39"/>
    <n v="3"/>
    <n v="40961.29"/>
    <s v="tier - 1"/>
    <s v="tier - 2"/>
    <s v="R1011"/>
  </r>
  <r>
    <s v="ID90"/>
    <s v=" Ms"/>
    <s v="Mitchell"/>
    <s v="  Abigail K"/>
    <n v="32.56"/>
    <n v="5.41"/>
    <s v="No"/>
    <s v="No"/>
    <s v="Yes"/>
    <n v="1"/>
    <s v="yes"/>
    <s v="Obesity"/>
    <x v="2"/>
    <s v="16-Sep-1979"/>
    <n v="43"/>
    <n v="3"/>
    <n v="40941.29"/>
    <s v="tier - 1"/>
    <s v="tier - 2"/>
    <s v="R1013"/>
  </r>
  <r>
    <s v="ID91"/>
    <s v=" Ms"/>
    <s v="Cutler"/>
    <s v="  Hope"/>
    <n v="39.049999999999997"/>
    <n v="6.06"/>
    <s v="No"/>
    <s v="No"/>
    <s v="No"/>
    <n v="1"/>
    <s v="yes"/>
    <s v="Obesity"/>
    <x v="1"/>
    <s v="4-Aug-1992"/>
    <n v="30"/>
    <n v="3"/>
    <n v="40932.43"/>
    <s v="tier - 1"/>
    <s v="tier - 2"/>
    <s v="R1013"/>
  </r>
  <r>
    <s v="ID92"/>
    <s v=" Ms"/>
    <s v="Derian"/>
    <s v="  Elyse M."/>
    <n v="42.75"/>
    <n v="4.22"/>
    <s v="No"/>
    <s v="No"/>
    <s v="No"/>
    <n v="0"/>
    <s v="yes"/>
    <s v="Obesity"/>
    <x v="2"/>
    <s v="2-Jul-1999"/>
    <n v="23"/>
    <n v="1"/>
    <n v="40904.199999999997"/>
    <s v="tier - 1"/>
    <s v="tier - 1"/>
    <s v="R1024"/>
  </r>
  <r>
    <s v="ID93"/>
    <s v=" Mr"/>
    <s v="Farina"/>
    <s v="  Nicholas"/>
    <n v="50.58"/>
    <n v="5.12"/>
    <s v="No"/>
    <s v="No"/>
    <s v="No"/>
    <n v="2"/>
    <s v="yes"/>
    <s v="Obesity"/>
    <x v="2"/>
    <s v="10-Jun-1972"/>
    <n v="50"/>
    <n v="0"/>
    <n v="40817.85"/>
    <s v="tier - 1"/>
    <s v="tier - 3"/>
    <s v="R1011"/>
  </r>
  <r>
    <s v="ID94"/>
    <s v=" Mr"/>
    <s v="Saunders"/>
    <s v="  David"/>
    <n v="30.495000000000001"/>
    <n v="4.57"/>
    <s v="yes"/>
    <s v="No"/>
    <s v="No"/>
    <n v="0"/>
    <s v="yes"/>
    <s v="Obesity"/>
    <x v="2"/>
    <s v="26-Dec-1976"/>
    <n v="46"/>
    <n v="3"/>
    <n v="40720.550000000003"/>
    <s v="tier - 1"/>
    <s v="tier - 3"/>
    <s v="R1012"/>
  </r>
  <r>
    <s v="ID95"/>
    <s v=" Ms"/>
    <s v="Kratz"/>
    <s v="  Natalie"/>
    <n v="48.31"/>
    <n v="9.58"/>
    <s v="yes"/>
    <s v="No"/>
    <s v="No"/>
    <n v="2"/>
    <s v="yes"/>
    <s v="Obesity"/>
    <x v="0"/>
    <s v="25-Sep-1970"/>
    <n v="52"/>
    <n v="0"/>
    <n v="40692.910000000003"/>
    <s v="tier - 1"/>
    <s v="tier - 1"/>
    <s v="R1011"/>
  </r>
  <r>
    <s v="ID96"/>
    <s v=" Mr"/>
    <s v="Boland"/>
    <s v="  Thomas"/>
    <n v="48.99"/>
    <n v="9.7799999999999994"/>
    <s v="yes"/>
    <s v="No"/>
    <s v="No"/>
    <n v="1"/>
    <s v="yes"/>
    <s v="Obesity"/>
    <x v="0"/>
    <s v="10-Jul-1975"/>
    <n v="47"/>
    <n v="1"/>
    <n v="40590.550000000003"/>
    <s v="tier - 1"/>
    <s v="tier - 3"/>
    <s v="R1012"/>
  </r>
  <r>
    <s v="ID97"/>
    <s v=" Ms"/>
    <s v="Van Hout"/>
    <s v="  Pamela J."/>
    <n v="38.39"/>
    <n v="4.1100000000000003"/>
    <s v="yes"/>
    <s v="No"/>
    <s v="No"/>
    <n v="0"/>
    <s v="yes"/>
    <s v="Obesity"/>
    <x v="2"/>
    <s v="3-Nov-1985"/>
    <n v="37"/>
    <n v="0"/>
    <n v="40419.019999999997"/>
    <s v="tier - 1"/>
    <s v="tier - 2"/>
    <s v="R1013"/>
  </r>
  <r>
    <s v="ID98"/>
    <s v=" Ms"/>
    <s v="Ramsey"/>
    <s v="  Jessica"/>
    <n v="44.34"/>
    <n v="4.0199999999999996"/>
    <s v="yes"/>
    <s v="No"/>
    <s v="No"/>
    <n v="2"/>
    <s v="yes"/>
    <s v="Obesity"/>
    <x v="2"/>
    <s v="12-Aug-1966"/>
    <n v="56"/>
    <n v="0"/>
    <n v="40373.74"/>
    <s v="tier - 1"/>
    <s v="tier - 3"/>
    <s v="R1011"/>
  </r>
  <r>
    <s v="ID99"/>
    <s v=" Mr"/>
    <s v="Gage"/>
    <s v="  Ron N"/>
    <n v="41.51"/>
    <n v="6.92"/>
    <s v="No"/>
    <s v="No"/>
    <s v="No"/>
    <n v="0"/>
    <s v="yes"/>
    <s v="Obesity"/>
    <x v="0"/>
    <s v="4-Sep-1962"/>
    <n v="60"/>
    <n v="0"/>
    <n v="40309.93"/>
    <s v="tier - 1"/>
    <s v="tier - 3"/>
    <s v="R1011"/>
  </r>
  <r>
    <s v="ID100"/>
    <s v=" Mr"/>
    <s v="Gollins"/>
    <s v="  Daniel"/>
    <n v="48.2"/>
    <n v="4.84"/>
    <s v="No"/>
    <s v="No"/>
    <s v="No"/>
    <n v="0"/>
    <s v="yes"/>
    <s v="Obesity"/>
    <x v="2"/>
    <s v="27-Jun-1977"/>
    <n v="45"/>
    <n v="2"/>
    <n v="40284.379999999997"/>
    <s v="tier - 1"/>
    <s v="tier - 3"/>
    <s v="R1012"/>
  </r>
  <r>
    <s v="ID101"/>
    <s v=" Mr"/>
    <s v="Benestad"/>
    <s v="  Brian"/>
    <n v="35.75"/>
    <n v="8"/>
    <s v="yes"/>
    <s v="No"/>
    <s v="No"/>
    <n v="0"/>
    <s v="yes"/>
    <s v="Obesity"/>
    <x v="0"/>
    <s v="4-Oct-1981"/>
    <n v="41"/>
    <n v="1"/>
    <n v="40273.65"/>
    <s v="tier - 1"/>
    <s v="tier - 3"/>
    <s v="R1013"/>
  </r>
  <r>
    <s v="ID102"/>
    <s v=" Ms"/>
    <s v="Aviv"/>
    <s v="  Sari"/>
    <n v="53.81"/>
    <n v="8.77"/>
    <s v="yes"/>
    <s v="No"/>
    <s v="No"/>
    <n v="0"/>
    <s v="yes"/>
    <s v="Obesity"/>
    <x v="0"/>
    <s v="28-Jul-1981"/>
    <n v="41"/>
    <n v="1"/>
    <n v="40208.559999999998"/>
    <s v="tier - 1"/>
    <s v="tier - 2"/>
    <s v="R1011"/>
  </r>
  <r>
    <s v="ID103"/>
    <s v=" Mr"/>
    <s v="Burns"/>
    <s v="  Robert M."/>
    <n v="49.48"/>
    <n v="4.96"/>
    <s v="No"/>
    <s v="No"/>
    <s v="Yes"/>
    <n v="1"/>
    <s v="yes"/>
    <s v="Obesity"/>
    <x v="2"/>
    <s v="18-Aug-1979"/>
    <n v="43"/>
    <n v="2"/>
    <n v="40204.83"/>
    <s v="tier - 1"/>
    <s v="tier - 3"/>
    <s v="R1012"/>
  </r>
  <r>
    <s v="ID104"/>
    <s v=" Mr"/>
    <s v="Maldonado"/>
    <s v="  Ricardo"/>
    <n v="34.1"/>
    <n v="4.43"/>
    <s v="yes"/>
    <s v="No"/>
    <s v="No"/>
    <n v="0"/>
    <s v="yes"/>
    <s v="Obesity"/>
    <x v="2"/>
    <s v="21-Oct-1985"/>
    <n v="37"/>
    <n v="4"/>
    <n v="40182.25"/>
    <s v="tier - 1"/>
    <s v="tier - 2"/>
    <s v="R1011"/>
  </r>
  <r>
    <s v="ID105"/>
    <s v=" Mr"/>
    <s v="Yitref"/>
    <s v="  Gedion"/>
    <n v="35.299999999999997"/>
    <n v="5.82"/>
    <s v="yes"/>
    <s v="No"/>
    <s v="Yes"/>
    <n v="1"/>
    <s v="yes"/>
    <s v="Obesity"/>
    <x v="1"/>
    <s v="14-Oct-1983"/>
    <n v="39"/>
    <n v="2"/>
    <n v="40103.89"/>
    <s v="tier - 1"/>
    <s v="tier - 2"/>
    <s v="R1011"/>
  </r>
  <r>
    <s v="ID106"/>
    <s v=" Mr"/>
    <s v="Loudon-Brown"/>
    <s v="  Mark"/>
    <n v="43.83"/>
    <n v="6.03"/>
    <s v="yes"/>
    <s v="No"/>
    <s v="No"/>
    <n v="2"/>
    <s v="yes"/>
    <s v="Obesity"/>
    <x v="1"/>
    <s v="12-Aug-1966"/>
    <n v="56"/>
    <n v="0"/>
    <n v="40069.440000000002"/>
    <s v="tier - 1"/>
    <s v="tier - 3"/>
    <s v="R1011"/>
  </r>
  <r>
    <s v="ID107"/>
    <s v=" Mr"/>
    <s v="Sugathadasa"/>
    <s v="  Gamini P."/>
    <n v="50.07"/>
    <n v="9.27"/>
    <s v="No"/>
    <s v="No"/>
    <s v="No"/>
    <n v="0"/>
    <s v="yes"/>
    <s v="Obesity"/>
    <x v="0"/>
    <s v="20-Dec-1978"/>
    <n v="44"/>
    <n v="2"/>
    <n v="40054.730000000003"/>
    <s v="tier - 1"/>
    <s v="tier - 3"/>
    <s v="R1011"/>
  </r>
  <r>
    <s v="ID108"/>
    <s v=" Ms"/>
    <s v="Ganley"/>
    <s v="  Emily J"/>
    <n v="32.774999999999999"/>
    <n v="5.53"/>
    <s v="No"/>
    <s v="No"/>
    <s v="No"/>
    <n v="0"/>
    <s v="yes"/>
    <s v="Obesity"/>
    <x v="2"/>
    <s v="25-Dec-1982"/>
    <n v="40"/>
    <n v="2"/>
    <n v="40003.33"/>
    <s v="tier - 1"/>
    <s v="tier - 1"/>
    <s v="R1012"/>
  </r>
  <r>
    <s v="ID109"/>
    <s v=" Ms"/>
    <s v="Potter"/>
    <s v="  Amanda"/>
    <n v="34.104999999999997"/>
    <n v="5.07"/>
    <s v="No"/>
    <s v="No"/>
    <s v="No"/>
    <n v="1"/>
    <s v="yes"/>
    <s v="Obesity"/>
    <x v="2"/>
    <s v="8-Aug-1987"/>
    <n v="35"/>
    <n v="3"/>
    <n v="39983.43"/>
    <s v="tier - 2"/>
    <s v="tier - 3"/>
    <s v="R1012"/>
  </r>
  <r>
    <s v="ID110"/>
    <s v=" Mr"/>
    <s v="Rasmussen"/>
    <s v="  Nicholas"/>
    <n v="48.93"/>
    <n v="11.17"/>
    <s v="yes"/>
    <s v="No"/>
    <s v="No"/>
    <n v="1"/>
    <s v="yes"/>
    <s v="Obesity"/>
    <x v="0"/>
    <s v="2-Dec-1975"/>
    <n v="47"/>
    <n v="1"/>
    <n v="39963.120000000003"/>
    <s v="tier - 2"/>
    <s v="tier - 2"/>
    <s v="R1011"/>
  </r>
  <r>
    <s v="ID111"/>
    <s v=" Mr"/>
    <s v="Robinson"/>
    <s v="  Knox"/>
    <n v="37.07"/>
    <n v="6.14"/>
    <s v="yes"/>
    <s v="No"/>
    <s v="No"/>
    <n v="0"/>
    <s v="yes"/>
    <s v="Obesity"/>
    <x v="1"/>
    <s v="22-Aug-1985"/>
    <n v="37"/>
    <n v="1"/>
    <n v="39871.699999999997"/>
    <s v="tier - 1"/>
    <s v="tier - 2"/>
    <s v="R1013"/>
  </r>
  <r>
    <s v="ID112"/>
    <s v=" Ms"/>
    <s v="Antonopoulos"/>
    <s v="  Yianna"/>
    <n v="51.51"/>
    <n v="6.26"/>
    <s v="yes"/>
    <s v="No"/>
    <s v="Yes"/>
    <n v="1"/>
    <s v="yes"/>
    <s v="Obesity"/>
    <x v="1"/>
    <s v="1-Jun-1983"/>
    <n v="40"/>
    <n v="3"/>
    <n v="39865.699999999997"/>
    <s v="tier - 2"/>
    <s v="tier - 2"/>
    <s v="R1011"/>
  </r>
  <r>
    <s v="ID113"/>
    <s v=" Ms"/>
    <s v="Groner"/>
    <s v="  Roberta"/>
    <n v="34.799999999999997"/>
    <n v="4.72"/>
    <s v="yes"/>
    <s v="No"/>
    <s v="No"/>
    <n v="0"/>
    <s v="yes"/>
    <s v="Obesity"/>
    <x v="2"/>
    <s v="17-Jul-1985"/>
    <n v="37"/>
    <n v="2"/>
    <n v="39836.519999999997"/>
    <s v="tier - 2"/>
    <s v="tier - 1"/>
    <s v="R1011"/>
  </r>
  <r>
    <s v="ID114"/>
    <s v=" Mr"/>
    <s v="Zywicki"/>
    <s v="  Benjamin P."/>
    <n v="36.67"/>
    <n v="5.18"/>
    <s v="No"/>
    <s v="No"/>
    <s v="No"/>
    <n v="1"/>
    <s v="yes"/>
    <s v="Obesity"/>
    <x v="2"/>
    <s v="24-Jul-1987"/>
    <n v="35"/>
    <n v="1"/>
    <n v="39774.28"/>
    <s v="tier - 1"/>
    <s v="tier - 1"/>
    <s v="R1014"/>
  </r>
  <r>
    <s v="ID115"/>
    <s v=" Mr"/>
    <s v="Cardinal"/>
    <s v="  Craig"/>
    <n v="30.9"/>
    <n v="9.4"/>
    <s v="No"/>
    <s v="No"/>
    <s v="No"/>
    <n v="2"/>
    <s v="yes"/>
    <s v="Obesity"/>
    <x v="0"/>
    <s v="17-Dec-1973"/>
    <n v="49"/>
    <n v="0"/>
    <n v="39727.61"/>
    <s v="tier - 1"/>
    <s v="tier - 2"/>
    <s v="R1011"/>
  </r>
  <r>
    <s v="ID116"/>
    <s v=" Ms"/>
    <s v="Alleman"/>
    <s v="  Ann"/>
    <n v="30.495000000000001"/>
    <n v="6.29"/>
    <s v="No"/>
    <s v="No"/>
    <s v="No"/>
    <n v="0"/>
    <s v="yes"/>
    <s v="Obesity"/>
    <x v="1"/>
    <s v="12-Aug-1977"/>
    <n v="45"/>
    <n v="1"/>
    <n v="39725.519999999997"/>
    <s v="tier - 2"/>
    <s v="tier - 1"/>
    <s v="R1012"/>
  </r>
  <r>
    <s v="ID117"/>
    <s v=" Mr"/>
    <s v="Stroffolino"/>
    <s v="  Jamie P"/>
    <n v="44.88"/>
    <n v="6.04"/>
    <s v="No"/>
    <s v="No"/>
    <s v="Yes"/>
    <n v="1"/>
    <s v="yes"/>
    <s v="Obesity"/>
    <x v="1"/>
    <s v="16-Jul-2003"/>
    <n v="19"/>
    <n v="0"/>
    <n v="39722.75"/>
    <s v="tier - 1"/>
    <s v="tier - 1"/>
    <s v="R1013"/>
  </r>
  <r>
    <s v="ID118"/>
    <s v=" Mr"/>
    <s v="Clubb"/>
    <s v="  John"/>
    <n v="44.32"/>
    <n v="10.55"/>
    <s v="No"/>
    <s v="No"/>
    <s v="No"/>
    <n v="0"/>
    <s v="yes"/>
    <s v="Obesity"/>
    <x v="0"/>
    <s v="29-Sep-1968"/>
    <n v="54"/>
    <n v="0"/>
    <n v="39721.93"/>
    <s v="tier - 2"/>
    <s v="tier - 2"/>
    <s v="R1011"/>
  </r>
  <r>
    <s v="ID119"/>
    <s v=" Mr"/>
    <s v="McGoogan"/>
    <s v="  Charlie"/>
    <n v="46.39"/>
    <n v="5.09"/>
    <s v="No"/>
    <s v="No"/>
    <s v="No"/>
    <n v="0"/>
    <s v="yes"/>
    <s v="Obesity"/>
    <x v="2"/>
    <s v="17-Dec-1977"/>
    <n v="45"/>
    <n v="2"/>
    <n v="39670.44"/>
    <s v="tier - 2"/>
    <s v="tier - 1"/>
    <s v="R1012"/>
  </r>
  <r>
    <s v="ID120"/>
    <s v=" Mr"/>
    <s v="Keflezighi"/>
    <s v="  Meb"/>
    <n v="42.13"/>
    <n v="5.2"/>
    <s v="yes"/>
    <s v="No"/>
    <s v="No"/>
    <n v="1"/>
    <s v="yes"/>
    <s v="Obesity"/>
    <x v="2"/>
    <s v="7-Aug-1995"/>
    <n v="27"/>
    <n v="0"/>
    <n v="39611.760000000002"/>
    <s v="tier - 1"/>
    <s v="tier - 3"/>
    <s v="R1013"/>
  </r>
  <r>
    <s v="ID121"/>
    <s v=" Mr"/>
    <s v="Syed"/>
    <s v="  Aaqib L."/>
    <n v="30.78"/>
    <n v="8.4499999999999993"/>
    <s v="yes"/>
    <s v="No"/>
    <s v="No"/>
    <n v="0"/>
    <s v="yes"/>
    <s v="Obesity"/>
    <x v="0"/>
    <s v="5-Jul-1981"/>
    <n v="41"/>
    <n v="3"/>
    <n v="39597.410000000003"/>
    <s v="tier - 1"/>
    <s v="tier - 2"/>
    <s v="R1017"/>
  </r>
  <r>
    <s v="ID122"/>
    <s v=" Mr"/>
    <s v="Segal"/>
    <s v="  Craig A."/>
    <n v="31.35"/>
    <n v="9.5399999999999991"/>
    <s v="No"/>
    <s v="No"/>
    <s v="No"/>
    <n v="0"/>
    <s v="yes"/>
    <s v="Obesity"/>
    <x v="0"/>
    <s v="12-Jul-1978"/>
    <n v="44"/>
    <n v="1"/>
    <n v="39556.49"/>
    <s v="tier - 1"/>
    <s v="tier - 2"/>
    <s v="R1015"/>
  </r>
  <r>
    <s v="ID123"/>
    <s v=" Ms"/>
    <s v="Defranco"/>
    <s v="  Meredith"/>
    <n v="41.46"/>
    <n v="4.99"/>
    <s v="yes"/>
    <s v="No"/>
    <s v="No"/>
    <n v="2"/>
    <s v="yes"/>
    <s v="Obesity"/>
    <x v="2"/>
    <s v="24-Jun-1966"/>
    <n v="56"/>
    <n v="0"/>
    <n v="39396.86"/>
    <s v="tier - 2"/>
    <s v="tier - 2"/>
    <s v="R1011"/>
  </r>
  <r>
    <s v="ID124"/>
    <s v=" Mr"/>
    <s v="Kells"/>
    <s v="  Doug"/>
    <n v="48"/>
    <n v="10.54"/>
    <s v="No"/>
    <s v="No"/>
    <s v="No"/>
    <n v="0"/>
    <s v="yes"/>
    <s v="Obesity"/>
    <x v="0"/>
    <s v="5-Aug-1978"/>
    <n v="44"/>
    <n v="2"/>
    <n v="39352.6"/>
    <s v="tier - 2"/>
    <s v="tier - 3"/>
    <s v="R1011"/>
  </r>
  <r>
    <s v="ID125"/>
    <s v=" Ms"/>
    <s v="Lawton"/>
    <s v="  Elizabeth J."/>
    <n v="49.13"/>
    <n v="4.54"/>
    <s v="No"/>
    <s v="No"/>
    <s v="No"/>
    <n v="0"/>
    <s v="yes"/>
    <s v="Obesity"/>
    <x v="2"/>
    <s v="16-Aug-1982"/>
    <n v="40"/>
    <n v="3"/>
    <n v="39315.279999999999"/>
    <s v="tier - 2"/>
    <s v="tier - 3"/>
    <s v="R1011"/>
  </r>
  <r>
    <s v="ID126"/>
    <s v=" Mr"/>
    <s v="Bejar"/>
    <s v="  Matthew P"/>
    <n v="37.799999999999997"/>
    <n v="6.29"/>
    <s v="No"/>
    <s v="No"/>
    <s v="No"/>
    <n v="1"/>
    <s v="yes"/>
    <s v="Obesity"/>
    <x v="1"/>
    <s v="30-Nov-1992"/>
    <n v="30"/>
    <n v="2"/>
    <n v="39241.440000000002"/>
    <s v="tier - 1"/>
    <s v="tier - 3"/>
    <s v="R1011"/>
  </r>
  <r>
    <s v="ID127"/>
    <s v=" Mr"/>
    <s v="Navarro Castro"/>
    <s v="  Guillermo Sr."/>
    <n v="38.299999999999997"/>
    <n v="9.51"/>
    <s v="No"/>
    <s v="No"/>
    <s v="No"/>
    <n v="0"/>
    <s v="yes"/>
    <s v="Obesity"/>
    <x v="0"/>
    <s v="7-Jul-1962"/>
    <n v="60"/>
    <n v="0"/>
    <n v="39221.120000000003"/>
    <s v="tier - 2"/>
    <s v="tier - 1"/>
    <s v="R1011"/>
  </r>
  <r>
    <s v="ID128"/>
    <s v=" Mr"/>
    <s v="Tice"/>
    <s v="  Ryan C"/>
    <n v="32.774999999999999"/>
    <n v="4.72"/>
    <s v="No"/>
    <s v="No"/>
    <s v="No"/>
    <n v="0"/>
    <s v="yes"/>
    <s v="Obesity"/>
    <x v="2"/>
    <s v="4-Aug-1982"/>
    <n v="40"/>
    <n v="1"/>
    <n v="39125.33"/>
    <s v="tier - 1"/>
    <s v="tier - 1"/>
    <s v="R1016"/>
  </r>
  <r>
    <s v="ID129"/>
    <s v=" Mr"/>
    <s v="Wolf"/>
    <s v="  Dane"/>
    <n v="34.200000000000003"/>
    <n v="5.91"/>
    <s v="yes"/>
    <s v="No"/>
    <s v="No"/>
    <n v="0"/>
    <s v="yes"/>
    <s v="Obesity"/>
    <x v="1"/>
    <s v="20-Sep-1985"/>
    <n v="37"/>
    <n v="1"/>
    <n v="39047.29"/>
    <s v="tier - 1"/>
    <s v="tier - 3"/>
    <s v="R1017"/>
  </r>
  <r>
    <s v="ID130"/>
    <s v=" Mr"/>
    <s v="Oppedal"/>
    <s v="  Jonas"/>
    <n v="30.2"/>
    <n v="9.58"/>
    <s v="No"/>
    <s v="No"/>
    <s v="No"/>
    <n v="0"/>
    <s v="yes"/>
    <s v="Obesity"/>
    <x v="0"/>
    <s v="12-Oct-1978"/>
    <n v="44"/>
    <n v="2"/>
    <n v="38998.550000000003"/>
    <s v="tier - 1"/>
    <s v="tier - 1"/>
    <s v="R1011"/>
  </r>
  <r>
    <s v="ID131"/>
    <s v=" Mr"/>
    <s v="Wright"/>
    <s v="  George E"/>
    <n v="48.32"/>
    <n v="5.77"/>
    <s v="No"/>
    <s v="No"/>
    <s v="No"/>
    <n v="0"/>
    <s v="yes"/>
    <s v="Obesity"/>
    <x v="1"/>
    <s v="24-Sep-1980"/>
    <n v="42"/>
    <n v="2"/>
    <n v="38947.43"/>
    <s v="tier - 2"/>
    <s v="tier - 3"/>
    <s v="R1011"/>
  </r>
  <r>
    <s v="ID132"/>
    <s v=" Ms"/>
    <s v="Ellis"/>
    <s v="  Sara S"/>
    <n v="44.86"/>
    <n v="4.38"/>
    <s v="yes"/>
    <s v="No"/>
    <s v="No"/>
    <n v="0"/>
    <s v="yes"/>
    <s v="Obesity"/>
    <x v="2"/>
    <s v="15-Dec-1976"/>
    <n v="46"/>
    <n v="2"/>
    <n v="38932.559999999998"/>
    <s v="tier - 2"/>
    <s v="tier - 3"/>
    <s v="R1011"/>
  </r>
  <r>
    <s v="ID133"/>
    <s v=" Mr"/>
    <s v="Taormina"/>
    <s v="  Nick"/>
    <n v="52.15"/>
    <n v="5.65"/>
    <s v="No"/>
    <s v="No"/>
    <s v="No"/>
    <n v="1"/>
    <s v="yes"/>
    <s v="Obesity"/>
    <x v="2"/>
    <s v="16-Jun-1987"/>
    <n v="35"/>
    <n v="3"/>
    <n v="38924.04"/>
    <s v="tier - 2"/>
    <s v="tier - 2"/>
    <s v="R1011"/>
  </r>
  <r>
    <s v="ID134"/>
    <s v=" Mr"/>
    <s v="Lynch"/>
    <s v="  Timothy"/>
    <n v="41.12"/>
    <n v="7.54"/>
    <s v="yes"/>
    <s v="No"/>
    <s v="No"/>
    <n v="0"/>
    <s v="yes"/>
    <s v="Obesity"/>
    <x v="0"/>
    <s v="30-Jul-1967"/>
    <n v="55"/>
    <n v="0"/>
    <n v="38893.360000000001"/>
    <s v="tier - 1"/>
    <s v="tier - 2"/>
    <s v="R1011"/>
  </r>
  <r>
    <s v="ID135"/>
    <s v=" Ms"/>
    <s v="Tavella"/>
    <s v="  Becky L"/>
    <n v="38.39"/>
    <n v="5.1100000000000003"/>
    <s v="yes"/>
    <s v="No"/>
    <s v="No"/>
    <n v="1"/>
    <s v="yes"/>
    <s v="Obesity"/>
    <x v="2"/>
    <s v="6-Jun-1964"/>
    <n v="59"/>
    <n v="0"/>
    <n v="38869.25"/>
    <s v="tier - 2"/>
    <s v="tier - 2"/>
    <s v="R1011"/>
  </r>
  <r>
    <s v="ID136"/>
    <s v=" Ms"/>
    <s v="Neufeld"/>
    <s v="  Steph K."/>
    <n v="46.85"/>
    <n v="4.25"/>
    <s v="No"/>
    <s v="No"/>
    <s v="Yes"/>
    <n v="1"/>
    <s v="yes"/>
    <s v="Obesity"/>
    <x v="2"/>
    <s v="3-Dec-1979"/>
    <n v="43"/>
    <n v="2"/>
    <n v="38836.980000000003"/>
    <s v="tier - 2"/>
    <s v="tier - 1"/>
    <s v="R1011"/>
  </r>
  <r>
    <s v="ID137"/>
    <s v=" Ms"/>
    <s v="Walhovd"/>
    <s v="  Kristine B."/>
    <n v="42.24"/>
    <n v="5.55"/>
    <s v="No"/>
    <s v="yes"/>
    <s v="No"/>
    <n v="1"/>
    <s v="yes"/>
    <s v="Obesity"/>
    <x v="2"/>
    <s v="5-Dec-2004"/>
    <n v="18"/>
    <n v="0"/>
    <n v="38792.69"/>
    <s v="tier - 2"/>
    <s v="tier - 2"/>
    <s v="R1013"/>
  </r>
  <r>
    <s v="ID138"/>
    <s v=" Mr"/>
    <s v="Washburn"/>
    <s v="  Taylor B"/>
    <n v="34.39"/>
    <n v="5.78"/>
    <s v="No"/>
    <s v="No"/>
    <s v="No"/>
    <n v="0"/>
    <s v="yes"/>
    <s v="Obesity"/>
    <x v="1"/>
    <s v="8-Nov-1991"/>
    <n v="31"/>
    <n v="3"/>
    <n v="38746.36"/>
    <s v="tier - 1"/>
    <s v="tier - 2"/>
    <s v="R1012"/>
  </r>
  <r>
    <s v="ID139"/>
    <s v=" Mr"/>
    <s v="Mroz"/>
    <s v="  William"/>
    <n v="42.89"/>
    <n v="5.28"/>
    <s v="yes"/>
    <s v="No"/>
    <s v="No"/>
    <n v="0"/>
    <s v="yes"/>
    <s v="Obesity"/>
    <x v="2"/>
    <s v="15-Jun-1976"/>
    <n v="46"/>
    <n v="2"/>
    <n v="38740.120000000003"/>
    <s v="tier - 2"/>
    <s v="tier - 2"/>
    <s v="R1012"/>
  </r>
  <r>
    <s v="ID140"/>
    <s v=" Mr"/>
    <s v="Canaday"/>
    <s v="  Sage"/>
    <n v="36.299999999999997"/>
    <n v="5.39"/>
    <s v="No"/>
    <s v="No"/>
    <s v="No"/>
    <n v="0"/>
    <s v="yes"/>
    <s v="Obesity"/>
    <x v="2"/>
    <s v="2-Nov-1991"/>
    <n v="31"/>
    <n v="2"/>
    <n v="38711"/>
    <s v="tier - 2"/>
    <s v="tier - 2"/>
    <s v="R1011"/>
  </r>
  <r>
    <s v="ID141"/>
    <s v=" Mr"/>
    <s v="Atkins"/>
    <s v="  Cole"/>
    <n v="35.200000000000003"/>
    <n v="8.01"/>
    <s v="yes"/>
    <s v="No"/>
    <s v="No"/>
    <n v="1"/>
    <s v="yes"/>
    <s v="Obesity"/>
    <x v="0"/>
    <s v="20-Jul-1986"/>
    <n v="36"/>
    <n v="1"/>
    <n v="38709.18"/>
    <s v="tier - 1"/>
    <s v="tier - 3"/>
    <s v="R1013"/>
  </r>
  <r>
    <s v="ID142"/>
    <s v=" Mr"/>
    <s v="Kropelnicki"/>
    <s v="  Jesse"/>
    <n v="53.62"/>
    <n v="5.21"/>
    <s v="No"/>
    <s v="No"/>
    <s v="No"/>
    <n v="0"/>
    <s v="yes"/>
    <s v="Obesity"/>
    <x v="2"/>
    <s v="13-Jul-1990"/>
    <n v="32"/>
    <n v="3"/>
    <n v="38652.089999999997"/>
    <s v="tier - 2"/>
    <s v="tier - 2"/>
    <s v="R1011"/>
  </r>
  <r>
    <s v="ID143"/>
    <s v=" Ms"/>
    <s v="Braund"/>
    <s v="  Tammi J."/>
    <n v="36.67"/>
    <n v="6.27"/>
    <s v="No"/>
    <s v="No"/>
    <s v="No"/>
    <n v="0"/>
    <s v="yes"/>
    <s v="Obesity"/>
    <x v="1"/>
    <s v="12-Nov-1999"/>
    <n v="23"/>
    <n v="2"/>
    <n v="38511.629999999997"/>
    <s v="tier - 2"/>
    <s v="tier - 2"/>
    <s v="R1024"/>
  </r>
  <r>
    <s v="ID144"/>
    <s v=" Mr"/>
    <s v="Anderson"/>
    <s v="  Matthew S."/>
    <n v="33.4"/>
    <n v="10.73"/>
    <s v="yes"/>
    <s v="No"/>
    <s v="No"/>
    <n v="1"/>
    <s v="yes"/>
    <s v="Obesity"/>
    <x v="0"/>
    <s v="21-Jun-1986"/>
    <n v="36"/>
    <n v="2"/>
    <n v="38415.47"/>
    <s v="tier - 1"/>
    <s v="tier - 2"/>
    <s v="R1011"/>
  </r>
  <r>
    <s v="ID145"/>
    <s v=" Mr"/>
    <s v="Bilbrey"/>
    <s v="  Eric"/>
    <n v="42.71"/>
    <n v="10.52"/>
    <s v="No"/>
    <s v="No"/>
    <s v="No"/>
    <n v="0"/>
    <s v="yes"/>
    <s v="Obesity"/>
    <x v="0"/>
    <s v="23-Dec-1971"/>
    <n v="51"/>
    <n v="0"/>
    <n v="38405.26"/>
    <s v="tier - 2"/>
    <s v="tier - 1"/>
    <s v="R1011"/>
  </r>
  <r>
    <s v="ID146"/>
    <s v=" Ms"/>
    <s v="Curtis"/>
    <s v="  Valeria R"/>
    <n v="41.52"/>
    <n v="11.82"/>
    <s v="yes"/>
    <s v="No"/>
    <s v="No"/>
    <n v="2"/>
    <s v="yes"/>
    <s v="Obesity"/>
    <x v="0"/>
    <s v="22-Aug-1970"/>
    <n v="52"/>
    <n v="0"/>
    <n v="38389.79"/>
    <s v="tier - 2"/>
    <s v="tier - 3"/>
    <s v="R1011"/>
  </r>
  <r>
    <s v="ID147"/>
    <s v=" Mr"/>
    <s v="Meyer"/>
    <s v="  Michael P"/>
    <n v="39.4"/>
    <n v="6.76"/>
    <s v="No"/>
    <s v="No"/>
    <s v="No"/>
    <n v="0"/>
    <s v="yes"/>
    <s v="Obesity"/>
    <x v="0"/>
    <s v="17-Sep-2002"/>
    <n v="20"/>
    <n v="2"/>
    <n v="38344.57"/>
    <s v="tier - 1"/>
    <s v="tier - 3"/>
    <s v="R1011"/>
  </r>
  <r>
    <s v="ID148"/>
    <s v=" Mr"/>
    <s v="Bardeesy"/>
    <s v="  Rami"/>
    <n v="46.45"/>
    <n v="5.62"/>
    <s v="No"/>
    <s v="No"/>
    <s v="No"/>
    <n v="0"/>
    <s v="yes"/>
    <s v="Obesity"/>
    <x v="2"/>
    <s v="12-Jun-1980"/>
    <n v="42"/>
    <n v="2"/>
    <n v="38313.129999999997"/>
    <s v="tier - 1"/>
    <s v="tier - 3"/>
    <s v="R1011"/>
  </r>
  <r>
    <s v="ID149"/>
    <s v=" Mr"/>
    <s v="Shanahan"/>
    <s v="  Denis"/>
    <n v="35.75"/>
    <n v="4.1900000000000004"/>
    <s v="No"/>
    <s v="No"/>
    <s v="No"/>
    <n v="0"/>
    <s v="yes"/>
    <s v="Obesity"/>
    <x v="2"/>
    <s v="30-Oct-1989"/>
    <n v="33"/>
    <n v="1"/>
    <n v="38282.75"/>
    <s v="tier - 1"/>
    <s v="tier - 2"/>
    <s v="R1013"/>
  </r>
  <r>
    <s v="ID150"/>
    <s v=" Mr"/>
    <s v="Sutter"/>
    <s v="  Brian E"/>
    <n v="26.07"/>
    <n v="5.32"/>
    <s v="No"/>
    <s v="No"/>
    <s v="No"/>
    <n v="0"/>
    <s v="yes"/>
    <s v="Over Weight"/>
    <x v="2"/>
    <s v="16-Aug-1980"/>
    <n v="42"/>
    <n v="1"/>
    <n v="38245.589999999997"/>
    <s v="tier - 1"/>
    <s v="tier - 2"/>
    <s v="R1013"/>
  </r>
  <r>
    <s v="ID151"/>
    <s v=" Ms"/>
    <s v="Yesian"/>
    <s v="  Bonnie"/>
    <n v="36.54"/>
    <n v="4.46"/>
    <s v="yes"/>
    <s v="No"/>
    <s v="No"/>
    <n v="1"/>
    <s v="yes"/>
    <s v="Obesity"/>
    <x v="2"/>
    <s v="16-Jun-1964"/>
    <n v="58"/>
    <n v="0"/>
    <n v="38241.74"/>
    <s v="tier - 2"/>
    <s v="tier - 3"/>
    <s v="R1011"/>
  </r>
  <r>
    <s v="ID152"/>
    <s v=" Mr"/>
    <s v="Meers"/>
    <s v="  Michael P"/>
    <n v="51.64"/>
    <n v="5.65"/>
    <s v="No"/>
    <s v="No"/>
    <s v="No"/>
    <n v="0"/>
    <s v="yes"/>
    <s v="Obesity"/>
    <x v="2"/>
    <s v="8-Sep-1989"/>
    <n v="33"/>
    <n v="3"/>
    <n v="38237.339999999997"/>
    <s v="tier - 2"/>
    <s v="tier - 3"/>
    <s v="R1011"/>
  </r>
  <r>
    <s v="ID153"/>
    <s v=" Mr"/>
    <s v="Conlon"/>
    <s v="  Paul"/>
    <n v="42.83"/>
    <n v="6.04"/>
    <s v="No"/>
    <s v="No"/>
    <s v="No"/>
    <n v="2"/>
    <s v="yes"/>
    <s v="Obesity"/>
    <x v="1"/>
    <s v="19-Nov-1972"/>
    <n v="50"/>
    <n v="0"/>
    <n v="38189.1"/>
    <s v="tier - 2"/>
    <s v="tier - 2"/>
    <s v="R1011"/>
  </r>
  <r>
    <s v="ID154"/>
    <s v=" Mr"/>
    <s v="Arnstein"/>
    <s v="  Michael"/>
    <n v="40.15"/>
    <n v="5.76"/>
    <s v="No"/>
    <s v="No"/>
    <s v="No"/>
    <n v="1"/>
    <s v="yes"/>
    <s v="Obesity"/>
    <x v="1"/>
    <s v="29-Jul-1998"/>
    <n v="24"/>
    <n v="0"/>
    <n v="38126.25"/>
    <s v="tier - 1"/>
    <s v="tier - 3"/>
    <s v="R1013"/>
  </r>
  <r>
    <s v="ID155"/>
    <s v=" Mr"/>
    <s v="Jurek"/>
    <s v="  Samuel"/>
    <n v="27.8"/>
    <n v="4.3600000000000003"/>
    <s v="No"/>
    <s v="No"/>
    <s v="Yes"/>
    <n v="1"/>
    <s v="yes"/>
    <s v="Over Weight"/>
    <x v="2"/>
    <s v="9-Sep-1979"/>
    <n v="43"/>
    <n v="0"/>
    <n v="37829.72"/>
    <s v="tier - 1"/>
    <s v="tier - 2"/>
    <s v="R1011"/>
  </r>
  <r>
    <s v="ID156"/>
    <s v=" Mr"/>
    <s v="Thill"/>
    <s v="  Matthew"/>
    <n v="45.81"/>
    <n v="4.76"/>
    <s v="yes"/>
    <s v="No"/>
    <s v="Yes"/>
    <n v="1"/>
    <s v="yes"/>
    <s v="Obesity"/>
    <x v="2"/>
    <s v="26-Jul-1983"/>
    <n v="39"/>
    <n v="3"/>
    <n v="37800.980000000003"/>
    <s v="tier - 2"/>
    <s v="tier - 2"/>
    <s v="R1011"/>
  </r>
  <r>
    <s v="ID157"/>
    <s v=" Mr"/>
    <s v="Glaz"/>
    <s v="  Daniel"/>
    <n v="34.43"/>
    <n v="10.82"/>
    <s v="yes"/>
    <s v="No"/>
    <s v="No"/>
    <n v="1"/>
    <s v="yes"/>
    <s v="Obesity"/>
    <x v="0"/>
    <s v="15-Aug-1986"/>
    <n v="36"/>
    <n v="0"/>
    <n v="37742.58"/>
    <s v="tier - 1"/>
    <s v="tier - 1"/>
    <s v="R1013"/>
  </r>
  <r>
    <s v="ID158"/>
    <s v=" Ms"/>
    <s v="Sampson"/>
    <s v="  Syndy"/>
    <n v="41.33"/>
    <n v="4.01"/>
    <s v="yes"/>
    <s v="No"/>
    <s v="No"/>
    <n v="0"/>
    <s v="yes"/>
    <s v="Obesity"/>
    <x v="2"/>
    <s v="18-Sep-1976"/>
    <n v="46"/>
    <n v="2"/>
    <n v="37735.199999999997"/>
    <s v="tier - 2"/>
    <s v="tier - 2"/>
    <s v="R1011"/>
  </r>
  <r>
    <s v="ID159"/>
    <s v=" Ms"/>
    <s v="Duliba"/>
    <s v="  Aleksandra"/>
    <n v="31.92"/>
    <n v="5.12"/>
    <s v="yes"/>
    <s v="No"/>
    <s v="No"/>
    <n v="1"/>
    <s v="yes"/>
    <s v="Obesity"/>
    <x v="2"/>
    <s v="10-Oct-1988"/>
    <n v="34"/>
    <n v="1"/>
    <n v="37701.879999999997"/>
    <s v="tier - 2"/>
    <s v="tier - 3"/>
    <s v="R1023"/>
  </r>
  <r>
    <s v="ID160"/>
    <s v=" Mr"/>
    <s v="Tanguay"/>
    <s v="  Steeve T Sr."/>
    <n v="39.799999999999997"/>
    <n v="10.54"/>
    <s v="yes"/>
    <s v="No"/>
    <s v="No"/>
    <n v="2"/>
    <s v="yes"/>
    <s v="Obesity"/>
    <x v="0"/>
    <s v="28-Oct-1970"/>
    <n v="52"/>
    <n v="0"/>
    <n v="37675.06"/>
    <s v="tier - 2"/>
    <s v="tier - 3"/>
    <s v="R1011"/>
  </r>
  <r>
    <s v="ID161"/>
    <s v=" Mr"/>
    <s v="McClelland"/>
    <s v="  Richard"/>
    <n v="42.82"/>
    <n v="4.21"/>
    <s v="No"/>
    <s v="No"/>
    <s v="No"/>
    <n v="0"/>
    <s v="yes"/>
    <s v="Obesity"/>
    <x v="2"/>
    <s v="20-Jun-1982"/>
    <n v="40"/>
    <n v="3"/>
    <n v="37650.74"/>
    <s v="tier - 2"/>
    <s v="tier - 2"/>
    <s v="R1012"/>
  </r>
  <r>
    <s v="ID162"/>
    <s v=" Mr"/>
    <s v="Gorman"/>
    <s v="  Aaron T"/>
    <n v="33.630000000000003"/>
    <n v="5.42"/>
    <s v="No"/>
    <s v="No"/>
    <s v="No"/>
    <n v="0"/>
    <s v="yes"/>
    <s v="Obesity"/>
    <x v="2"/>
    <s v="16-Nov-1990"/>
    <n v="32"/>
    <n v="1"/>
    <n v="37607.53"/>
    <s v="tier - 1"/>
    <s v="tier - 2"/>
    <s v="R1019"/>
  </r>
  <r>
    <s v="ID163"/>
    <s v=" Mr"/>
    <s v="Nishimura"/>
    <s v="  Akira"/>
    <n v="37.07"/>
    <n v="4.28"/>
    <s v="No"/>
    <s v="yes"/>
    <s v="No"/>
    <n v="1"/>
    <s v="yes"/>
    <s v="Obesity"/>
    <x v="2"/>
    <s v="12-Oct-2000"/>
    <n v="22"/>
    <n v="2"/>
    <n v="37484.449999999997"/>
    <s v="tier - 1"/>
    <s v="tier - 1"/>
    <s v="R1013"/>
  </r>
  <r>
    <s v="ID164"/>
    <s v=" Mr"/>
    <s v="Brimble"/>
    <s v="  Ben"/>
    <n v="35.625"/>
    <n v="8.9"/>
    <s v="No"/>
    <s v="No"/>
    <s v="No"/>
    <n v="0"/>
    <s v="yes"/>
    <s v="Obesity"/>
    <x v="0"/>
    <s v="27-Sep-2002"/>
    <n v="20"/>
    <n v="3"/>
    <n v="37465.339999999997"/>
    <s v="tier - 1"/>
    <s v="tier - 2"/>
    <s v="R1012"/>
  </r>
  <r>
    <s v="ID165"/>
    <s v=" Ms"/>
    <s v="Trenk"/>
    <s v="  Jana"/>
    <n v="42.69"/>
    <n v="4.8899999999999997"/>
    <s v="No"/>
    <s v="No"/>
    <s v="Yes"/>
    <n v="1"/>
    <s v="yes"/>
    <s v="Obesity"/>
    <x v="2"/>
    <s v="3-Aug-1979"/>
    <n v="43"/>
    <n v="2"/>
    <n v="37425.94"/>
    <s v="tier - 2"/>
    <s v="tier - 1"/>
    <s v="R1011"/>
  </r>
  <r>
    <s v="ID166"/>
    <s v=" Mr"/>
    <s v="Wittmann"/>
    <s v="  Jay T."/>
    <n v="37.869999999999997"/>
    <n v="4.29"/>
    <s v="yes"/>
    <s v="No"/>
    <s v="Yes"/>
    <n v="1"/>
    <s v="yes"/>
    <s v="Obesity"/>
    <x v="2"/>
    <s v="30-Oct-1969"/>
    <n v="53"/>
    <n v="0"/>
    <n v="37277.269999999997"/>
    <s v="tier - 1"/>
    <s v="tier - 3"/>
    <s v="R1011"/>
  </r>
  <r>
    <s v="ID167"/>
    <s v=" Ms"/>
    <s v="Tremblay"/>
    <s v="  Marie-Helene"/>
    <n v="40.61"/>
    <n v="8"/>
    <s v="yes"/>
    <s v="No"/>
    <s v="No"/>
    <n v="1"/>
    <s v="yes"/>
    <s v="Obesity"/>
    <x v="0"/>
    <s v="9-Nov-1975"/>
    <n v="47"/>
    <n v="1"/>
    <n v="37272.339999999997"/>
    <s v="tier - 2"/>
    <s v="tier - 3"/>
    <s v="R1011"/>
  </r>
  <r>
    <s v="ID168"/>
    <s v=" Ms"/>
    <s v="Scofield"/>
    <s v="  Bret R"/>
    <n v="30.78"/>
    <n v="4.67"/>
    <s v="yes"/>
    <s v="No"/>
    <s v="No"/>
    <n v="0"/>
    <s v="yes"/>
    <s v="Obesity"/>
    <x v="2"/>
    <s v="17-Nov-1985"/>
    <n v="37"/>
    <n v="0"/>
    <n v="37270.15"/>
    <s v="tier - 2"/>
    <s v="tier - 1"/>
    <s v="R1024"/>
  </r>
  <r>
    <s v="ID169"/>
    <s v=" Mr"/>
    <s v="Yost"/>
    <s v="  Gardner L"/>
    <n v="49.49"/>
    <n v="4.5"/>
    <s v="No"/>
    <s v="No"/>
    <s v="No"/>
    <n v="0"/>
    <s v="yes"/>
    <s v="Obesity"/>
    <x v="2"/>
    <s v="17-Oct-1990"/>
    <n v="32"/>
    <n v="3"/>
    <n v="37251.22"/>
    <s v="tier - 2"/>
    <s v="tier - 2"/>
    <s v="R1011"/>
  </r>
  <r>
    <s v="ID170"/>
    <s v=" Mr"/>
    <s v="Torphy"/>
    <s v="  Bobby"/>
    <n v="37.619999999999997"/>
    <n v="6.32"/>
    <s v="yes"/>
    <s v="yes"/>
    <s v="No"/>
    <n v="2"/>
    <s v="yes"/>
    <s v="Obesity"/>
    <x v="1"/>
    <s v="5-Sep-2000"/>
    <n v="22"/>
    <n v="1"/>
    <n v="37165.160000000003"/>
    <s v="tier - 1"/>
    <s v="tier - 3"/>
    <s v="R1013"/>
  </r>
  <r>
    <s v="ID171"/>
    <s v=" Ms"/>
    <s v="Busby"/>
    <s v="  Natalie"/>
    <n v="36.08"/>
    <n v="6.1"/>
    <s v="yes"/>
    <s v="No"/>
    <s v="No"/>
    <n v="1"/>
    <s v="yes"/>
    <s v="Obesity"/>
    <x v="1"/>
    <s v="30-Oct-1995"/>
    <n v="27"/>
    <n v="0"/>
    <n v="37133.9"/>
    <s v="tier - 2"/>
    <s v="tier - 2"/>
    <s v="R1013"/>
  </r>
  <r>
    <s v="ID172"/>
    <s v=" Ms"/>
    <s v="Nguyen"/>
    <s v="  Lina"/>
    <n v="33.5"/>
    <n v="5.4"/>
    <s v="No"/>
    <s v="No"/>
    <s v="No"/>
    <n v="0"/>
    <s v="yes"/>
    <s v="Obesity"/>
    <x v="2"/>
    <s v="10-Jun-1989"/>
    <n v="33"/>
    <n v="0"/>
    <n v="37079.370000000003"/>
    <s v="tier - 2"/>
    <s v="tier - 3"/>
    <s v="R1011"/>
  </r>
  <r>
    <s v="ID173"/>
    <s v=" Mr"/>
    <s v="Hanley"/>
    <s v="  Zebulon"/>
    <n v="47.46"/>
    <n v="6.24"/>
    <s v="yes"/>
    <s v="No"/>
    <s v="No"/>
    <n v="1"/>
    <s v="yes"/>
    <s v="Obesity"/>
    <x v="1"/>
    <s v="17-Dec-1988"/>
    <n v="34"/>
    <n v="3"/>
    <n v="37076.370000000003"/>
    <s v="tier - 2"/>
    <s v="tier - 1"/>
    <s v="R1011"/>
  </r>
  <r>
    <s v="ID174"/>
    <s v=" Ms"/>
    <s v="Scheer"/>
    <s v="  Amanda"/>
    <n v="49.24"/>
    <n v="4.45"/>
    <s v="No"/>
    <s v="No"/>
    <s v="No"/>
    <n v="0"/>
    <s v="yes"/>
    <s v="Obesity"/>
    <x v="2"/>
    <s v="1-Nov-1991"/>
    <n v="31"/>
    <n v="3"/>
    <n v="37040.879999999997"/>
    <s v="tier - 2"/>
    <s v="tier - 2"/>
    <s v="R1011"/>
  </r>
  <r>
    <s v="ID175"/>
    <s v=" Mr"/>
    <s v="Rankin"/>
    <s v="  Greg"/>
    <n v="54.4"/>
    <n v="5.22"/>
    <s v="No"/>
    <s v="No"/>
    <s v="No"/>
    <n v="1"/>
    <s v="yes"/>
    <s v="Obesity"/>
    <x v="2"/>
    <s v="13-Sep-1992"/>
    <n v="30"/>
    <n v="0"/>
    <n v="36976.449999999997"/>
    <s v="tier - 2"/>
    <s v="tier - 3"/>
    <s v="R1011"/>
  </r>
  <r>
    <s v="ID176"/>
    <s v=" Mr"/>
    <s v="Ricardi"/>
    <s v="  John"/>
    <n v="35.53"/>
    <n v="4.6100000000000003"/>
    <s v="No"/>
    <s v="No"/>
    <s v="No"/>
    <n v="1"/>
    <s v="yes"/>
    <s v="Obesity"/>
    <x v="2"/>
    <s v="25-Aug-1992"/>
    <n v="30"/>
    <n v="0"/>
    <n v="36950.26"/>
    <s v="tier - 1"/>
    <s v="tier - 1"/>
    <s v="R1013"/>
  </r>
  <r>
    <s v="ID177"/>
    <s v=" Ms"/>
    <s v="Karkos"/>
    <s v="  Kelsey A."/>
    <n v="39.729999999999997"/>
    <n v="6.24"/>
    <s v="No"/>
    <s v="No"/>
    <s v="No"/>
    <n v="0"/>
    <s v="yes"/>
    <s v="Obesity"/>
    <x v="1"/>
    <s v="13-Aug-1977"/>
    <n v="45"/>
    <n v="2"/>
    <n v="36935.64"/>
    <s v="tier - 2"/>
    <s v="tier - 1"/>
    <s v="R1011"/>
  </r>
  <r>
    <s v="ID178"/>
    <s v=" Ms"/>
    <s v="Price-Dierksen"/>
    <s v="  Bronwen L"/>
    <n v="35.68"/>
    <n v="10.039999999999999"/>
    <s v="No"/>
    <s v="No"/>
    <s v="No"/>
    <n v="0"/>
    <s v="yes"/>
    <s v="Obesity"/>
    <x v="0"/>
    <s v="22-Oct-1968"/>
    <n v="54"/>
    <n v="0"/>
    <n v="36922.61"/>
    <s v="tier - 2"/>
    <s v="tier - 1"/>
    <s v="R1011"/>
  </r>
  <r>
    <s v="ID179"/>
    <s v=" Ms"/>
    <s v="Knispel"/>
    <s v="  Manuela"/>
    <n v="48.86"/>
    <n v="6.09"/>
    <s v="No"/>
    <s v="No"/>
    <s v="No"/>
    <n v="0"/>
    <s v="yes"/>
    <s v="Obesity"/>
    <x v="1"/>
    <s v="10-Jun-1991"/>
    <n v="31"/>
    <n v="3"/>
    <n v="36911.99"/>
    <s v="tier - 2"/>
    <s v="tier - 2"/>
    <s v="R1011"/>
  </r>
  <r>
    <s v="ID180"/>
    <s v=" Ms"/>
    <s v="King"/>
    <s v="  Jennifer L"/>
    <n v="34.799999999999997"/>
    <n v="11.4"/>
    <s v="yes"/>
    <s v="No"/>
    <s v="Yes"/>
    <n v="1"/>
    <s v="No"/>
    <s v="Obesity"/>
    <x v="0"/>
    <s v="24-Jul-1963"/>
    <n v="59"/>
    <n v="2"/>
    <n v="36910.61"/>
    <s v="tier - 2"/>
    <s v="tier - 2"/>
    <s v="R1011"/>
  </r>
  <r>
    <s v="ID181"/>
    <s v=" Ms"/>
    <s v="Samuelson"/>
    <s v="  Abby W."/>
    <n v="32.49"/>
    <n v="4.29"/>
    <s v="No"/>
    <s v="No"/>
    <s v="Yes"/>
    <n v="1"/>
    <s v="yes"/>
    <s v="Obesity"/>
    <x v="2"/>
    <s v="21-Jun-2003"/>
    <n v="19"/>
    <n v="0"/>
    <n v="36898.730000000003"/>
    <s v="tier - 2"/>
    <s v="tier - 1"/>
    <s v="R1012"/>
  </r>
  <r>
    <s v="ID182"/>
    <s v=" Mr"/>
    <s v="Fredsall"/>
    <s v="  Tyler"/>
    <n v="39"/>
    <n v="5.7"/>
    <s v="No"/>
    <s v="No"/>
    <s v="No"/>
    <n v="2"/>
    <s v="yes"/>
    <s v="Obesity"/>
    <x v="2"/>
    <s v="5-Dec-1972"/>
    <n v="50"/>
    <n v="0"/>
    <n v="36889.99"/>
    <s v="tier - 1"/>
    <s v="tier - 3"/>
    <s v="R1011"/>
  </r>
  <r>
    <s v="ID183"/>
    <s v=" Mr"/>
    <s v="Eggleston"/>
    <s v="  Jeffrey"/>
    <n v="35.299999999999997"/>
    <n v="6.09"/>
    <s v="No"/>
    <s v="No"/>
    <s v="No"/>
    <n v="1"/>
    <s v="yes"/>
    <s v="Obesity"/>
    <x v="1"/>
    <s v="4-Jul-1992"/>
    <n v="30"/>
    <n v="0"/>
    <n v="36837.47"/>
    <s v="tier - 2"/>
    <s v="tier - 3"/>
    <s v="R1011"/>
  </r>
  <r>
    <s v="ID184"/>
    <s v=" Mr"/>
    <s v="Palombaro"/>
    <s v="  Matthew F"/>
    <n v="33.42"/>
    <n v="10.67"/>
    <s v="No"/>
    <s v="No"/>
    <s v="No"/>
    <n v="0"/>
    <s v="yes"/>
    <s v="Obesity"/>
    <x v="0"/>
    <s v="28-Dec-1965"/>
    <n v="57"/>
    <n v="0"/>
    <n v="36795.29"/>
    <s v="tier - 2"/>
    <s v="tier - 1"/>
    <s v="R1011"/>
  </r>
  <r>
    <s v="ID185"/>
    <s v=" Mr"/>
    <s v="Silva"/>
    <s v="  Ryan J."/>
    <n v="37.18"/>
    <n v="6.75"/>
    <s v="yes"/>
    <s v="No"/>
    <s v="No"/>
    <n v="2"/>
    <s v="yes"/>
    <s v="Obesity"/>
    <x v="0"/>
    <s v="14-Jul-1970"/>
    <n v="52"/>
    <n v="0"/>
    <n v="36786.370000000003"/>
    <s v="tier - 1"/>
    <s v="tier - 1"/>
    <s v="R1011"/>
  </r>
  <r>
    <s v="ID186"/>
    <s v=" Ms"/>
    <s v="Bugala"/>
    <s v="  Amy"/>
    <n v="33.33"/>
    <n v="9.26"/>
    <s v="yes"/>
    <s v="No"/>
    <s v="No"/>
    <n v="2"/>
    <s v="No"/>
    <s v="Obesity"/>
    <x v="0"/>
    <s v="29-Jul-1961"/>
    <n v="61"/>
    <n v="4"/>
    <n v="36580.28"/>
    <s v="tier - 2"/>
    <s v="tier - 2"/>
    <s v="R1013"/>
  </r>
  <r>
    <s v="ID187"/>
    <s v=" Mr"/>
    <s v="Dublin"/>
    <s v="  Andrew P"/>
    <n v="53.21"/>
    <n v="4.2699999999999996"/>
    <s v="No"/>
    <s v="No"/>
    <s v="No"/>
    <n v="1"/>
    <s v="yes"/>
    <s v="Obesity"/>
    <x v="2"/>
    <s v="9-Oct-1992"/>
    <n v="30"/>
    <n v="0"/>
    <n v="36572.800000000003"/>
    <s v="tier - 1"/>
    <s v="tier - 2"/>
    <s v="R1011"/>
  </r>
  <r>
    <s v="ID188"/>
    <s v=" Mr"/>
    <s v="Cleland"/>
    <s v="  George M. V"/>
    <n v="38.729999999999997"/>
    <n v="11.51"/>
    <s v="No"/>
    <s v="No"/>
    <s v="No"/>
    <n v="2"/>
    <s v="yes"/>
    <s v="Obesity"/>
    <x v="0"/>
    <s v="9-Aug-1973"/>
    <n v="49"/>
    <n v="0"/>
    <n v="36541.550000000003"/>
    <s v="tier - 2"/>
    <s v="tier - 3"/>
    <s v="R1011"/>
  </r>
  <r>
    <s v="ID189"/>
    <s v=" Ms"/>
    <s v="Evans"/>
    <s v="  Sarah"/>
    <n v="29.73"/>
    <n v="7.22"/>
    <s v="No"/>
    <s v="No"/>
    <s v="No"/>
    <n v="0"/>
    <s v="yes"/>
    <s v="Over Weight"/>
    <x v="0"/>
    <s v="19-Nov-1962"/>
    <n v="60"/>
    <n v="0"/>
    <n v="36445.550000000003"/>
    <s v="tier - 2"/>
    <s v="tier - 2"/>
    <s v="R1011"/>
  </r>
  <r>
    <s v="ID190"/>
    <s v=" Ms"/>
    <s v="Boyd"/>
    <s v="  Lara"/>
    <n v="34.700000000000003"/>
    <n v="4.37"/>
    <s v="No"/>
    <s v="No"/>
    <s v="Yes"/>
    <n v="1"/>
    <s v="yes"/>
    <s v="Obesity"/>
    <x v="2"/>
    <s v="9-Dec-2003"/>
    <n v="19"/>
    <n v="2"/>
    <n v="36397.58"/>
    <s v="tier - 2"/>
    <s v="tier - 3"/>
    <s v="R1011"/>
  </r>
  <r>
    <s v="ID191"/>
    <s v=" Mr"/>
    <s v="Roulier"/>
    <s v="  Sebastien"/>
    <n v="38.28"/>
    <n v="11.56"/>
    <s v="yes"/>
    <s v="No"/>
    <s v="No"/>
    <n v="1"/>
    <s v="yes"/>
    <s v="Obesity"/>
    <x v="0"/>
    <s v="5-Jun-1975"/>
    <n v="48"/>
    <n v="1"/>
    <n v="36350.71"/>
    <s v="tier - 1"/>
    <s v="tier - 2"/>
    <s v="R1011"/>
  </r>
  <r>
    <s v="ID192"/>
    <s v=" Mr"/>
    <s v="Mullins"/>
    <s v="  Padraig"/>
    <n v="33.57"/>
    <n v="8.82"/>
    <s v="yes"/>
    <s v="No"/>
    <s v="No"/>
    <n v="0"/>
    <s v="yes"/>
    <s v="Obesity"/>
    <x v="0"/>
    <s v="18-Oct-1967"/>
    <n v="55"/>
    <n v="0"/>
    <n v="36332.449999999997"/>
    <s v="tier - 1"/>
    <s v="tier - 3"/>
    <s v="R1011"/>
  </r>
  <r>
    <s v="ID193"/>
    <s v=" Ms"/>
    <s v="Hofmann"/>
    <s v="  Heather"/>
    <n v="52.06"/>
    <n v="4.6900000000000004"/>
    <s v="No"/>
    <s v="No"/>
    <s v="No"/>
    <n v="1"/>
    <s v="yes"/>
    <s v="Obesity"/>
    <x v="2"/>
    <s v="16-Jun-1992"/>
    <n v="30"/>
    <n v="0"/>
    <n v="36314.050000000003"/>
    <s v="tier - 2"/>
    <s v="tier - 2"/>
    <s v="R1011"/>
  </r>
  <r>
    <s v="ID194"/>
    <s v=" Mr"/>
    <s v="Garcia Garcia"/>
    <s v="  Jorge"/>
    <n v="38.17"/>
    <n v="4.53"/>
    <s v="No"/>
    <s v="yes"/>
    <s v="No"/>
    <n v="1"/>
    <s v="yes"/>
    <s v="Obesity"/>
    <x v="2"/>
    <s v="25-Dec-2004"/>
    <n v="18"/>
    <n v="0"/>
    <n v="36307.800000000003"/>
    <s v="tier - 1"/>
    <s v="tier - 2"/>
    <s v="R1013"/>
  </r>
  <r>
    <s v="ID195"/>
    <s v=" Mr"/>
    <s v="Klecker"/>
    <s v="  Jack R"/>
    <n v="36.954999999999998"/>
    <n v="5.84"/>
    <s v="No"/>
    <s v="No"/>
    <s v="Yes"/>
    <n v="1"/>
    <s v="yes"/>
    <s v="Obesity"/>
    <x v="1"/>
    <s v="5-Sep-2003"/>
    <n v="19"/>
    <n v="0"/>
    <n v="36219.410000000003"/>
    <s v="tier - 1"/>
    <s v="tier - 1"/>
    <s v="R1012"/>
  </r>
  <r>
    <s v="ID196"/>
    <s v=" Mr"/>
    <s v="Cancre"/>
    <s v="  Felix"/>
    <n v="34.4"/>
    <n v="4.9000000000000004"/>
    <s v="No"/>
    <s v="No"/>
    <s v="Yes"/>
    <n v="1"/>
    <s v="yes"/>
    <s v="Obesity"/>
    <x v="2"/>
    <s v="28-Dec-1993"/>
    <n v="29"/>
    <n v="0"/>
    <n v="36197.699999999997"/>
    <s v="tier - 1"/>
    <s v="tier - 3"/>
    <s v="R1011"/>
  </r>
  <r>
    <s v="ID197"/>
    <s v=" Mr"/>
    <s v="Denucci"/>
    <s v="  Christopher C"/>
    <n v="31.73"/>
    <n v="4.3"/>
    <s v="No"/>
    <s v="No"/>
    <s v="No"/>
    <n v="0"/>
    <s v="yes"/>
    <s v="Obesity"/>
    <x v="2"/>
    <s v="1-Oct-1999"/>
    <n v="23"/>
    <n v="3"/>
    <n v="36189.1"/>
    <s v="tier - 1"/>
    <s v="tier - 3"/>
    <s v="R1016"/>
  </r>
  <r>
    <s v="ID198"/>
    <s v=" Mr"/>
    <s v="Saldana"/>
    <s v="  Jesse"/>
    <n v="36.64"/>
    <n v="11.34"/>
    <s v="No"/>
    <s v="No"/>
    <s v="No"/>
    <n v="0"/>
    <s v="yes"/>
    <s v="Obesity"/>
    <x v="0"/>
    <s v="6-Dec-1974"/>
    <n v="48"/>
    <n v="0"/>
    <n v="36182.870000000003"/>
    <s v="tier - 2"/>
    <s v="tier - 3"/>
    <s v="R1012"/>
  </r>
  <r>
    <s v="ID199"/>
    <s v=" Ms"/>
    <s v="Weinberg"/>
    <s v="  Jill"/>
    <n v="36.85"/>
    <n v="5.88"/>
    <s v="No"/>
    <s v="yes"/>
    <s v="No"/>
    <n v="1"/>
    <s v="yes"/>
    <s v="Obesity"/>
    <x v="1"/>
    <s v="30-Aug-2004"/>
    <n v="18"/>
    <n v="0"/>
    <n v="36149.480000000003"/>
    <s v="tier - 2"/>
    <s v="tier - 2"/>
    <s v="R1013"/>
  </r>
  <r>
    <s v="ID200"/>
    <s v=" Mr"/>
    <s v="Walsh"/>
    <s v="  William"/>
    <n v="33.33"/>
    <n v="5.01"/>
    <s v="yes"/>
    <s v="No"/>
    <s v="Yes"/>
    <n v="1"/>
    <s v="yes"/>
    <s v="Obesity"/>
    <x v="2"/>
    <s v="12-Jun-1997"/>
    <n v="25"/>
    <n v="2"/>
    <n v="36124.57"/>
    <s v="tier - 1"/>
    <s v="tier - 3"/>
    <s v="R1013"/>
  </r>
  <r>
    <s v="ID201"/>
    <s v=" Mr"/>
    <s v="Pasten"/>
    <s v="  Alejandro"/>
    <n v="39.14"/>
    <n v="4.4000000000000004"/>
    <s v="No"/>
    <s v="No"/>
    <s v="Yes"/>
    <n v="1"/>
    <s v="yes"/>
    <s v="Obesity"/>
    <x v="2"/>
    <s v="4-Nov-1979"/>
    <n v="43"/>
    <n v="2"/>
    <n v="36090.49"/>
    <s v="tier - 2"/>
    <s v="tier - 2"/>
    <s v="R1011"/>
  </r>
  <r>
    <s v="ID202"/>
    <s v=" Mr"/>
    <s v="LaBelle"/>
    <s v="  Ian E."/>
    <n v="32.9"/>
    <n v="6.26"/>
    <s v="yes"/>
    <s v="No"/>
    <s v="No"/>
    <n v="0"/>
    <s v="yes"/>
    <s v="Obesity"/>
    <x v="1"/>
    <s v="20-Aug-1996"/>
    <n v="26"/>
    <n v="2"/>
    <n v="36085.22"/>
    <s v="tier - 1"/>
    <s v="tier - 1"/>
    <s v="R1011"/>
  </r>
  <r>
    <s v="ID203"/>
    <s v=" Mr"/>
    <s v="Guzman"/>
    <s v="  Hector Sr."/>
    <n v="29.78"/>
    <n v="10.27"/>
    <s v="yes"/>
    <s v="No"/>
    <s v="Yes"/>
    <n v="1"/>
    <s v="yes"/>
    <s v="Over Weight"/>
    <x v="0"/>
    <s v="22-Jul-1963"/>
    <n v="59"/>
    <n v="0"/>
    <n v="36074.339999999997"/>
    <s v="tier - 2"/>
    <s v="tier - 1"/>
    <s v="R1011"/>
  </r>
  <r>
    <s v="ID204"/>
    <s v=" Ms"/>
    <s v="Turnbull"/>
    <s v="  Rebecca"/>
    <n v="32.78"/>
    <n v="5.27"/>
    <s v="No"/>
    <s v="No"/>
    <s v="No"/>
    <n v="0"/>
    <s v="yes"/>
    <s v="Obesity"/>
    <x v="2"/>
    <s v="4-Sep-1999"/>
    <n v="23"/>
    <n v="2"/>
    <n v="36021.01"/>
    <s v="tier - 2"/>
    <s v="tier - 3"/>
    <s v="R1013"/>
  </r>
  <r>
    <s v="ID205"/>
    <s v=" Mr"/>
    <s v="Aguero"/>
    <s v="  Matt"/>
    <n v="41.65"/>
    <n v="10.73"/>
    <s v="yes"/>
    <s v="No"/>
    <s v="No"/>
    <n v="0"/>
    <s v="yes"/>
    <s v="Obesity"/>
    <x v="0"/>
    <s v="22-Nov-1981"/>
    <n v="41"/>
    <n v="1"/>
    <n v="35952.65"/>
    <s v="tier - 1"/>
    <s v="tier - 3"/>
    <s v="R1011"/>
  </r>
  <r>
    <s v="ID206"/>
    <s v=" Ms"/>
    <s v="Woodward"/>
    <s v="  Elizabeth H"/>
    <n v="50.79"/>
    <n v="4.45"/>
    <s v="No"/>
    <s v="No"/>
    <s v="No"/>
    <n v="1"/>
    <s v="yes"/>
    <s v="Obesity"/>
    <x v="2"/>
    <s v="18-Jun-1992"/>
    <n v="30"/>
    <n v="0"/>
    <n v="35883.269999999997"/>
    <s v="tier - 2"/>
    <s v="tier - 1"/>
    <s v="R1011"/>
  </r>
  <r>
    <s v="ID207"/>
    <s v=" Ms"/>
    <s v="McElroy"/>
    <s v="  Grace"/>
    <n v="35.43"/>
    <n v="5.25"/>
    <s v="yes"/>
    <s v="No"/>
    <s v="No"/>
    <n v="0"/>
    <s v="yes"/>
    <s v="Obesity"/>
    <x v="2"/>
    <s v="4-Oct-1976"/>
    <n v="46"/>
    <n v="2"/>
    <n v="35733.96"/>
    <s v="tier - 2"/>
    <s v="tier - 2"/>
    <s v="R1011"/>
  </r>
  <r>
    <s v="ID208"/>
    <s v=" Mr"/>
    <s v="Lopez"/>
    <s v="  Jaime"/>
    <n v="35.25"/>
    <n v="9.51"/>
    <s v="No"/>
    <s v="No"/>
    <s v="No"/>
    <n v="0"/>
    <s v="yes"/>
    <s v="Obesity"/>
    <x v="0"/>
    <s v="15-Jul-1974"/>
    <n v="48"/>
    <n v="0"/>
    <n v="35711.39"/>
    <s v="tier - 2"/>
    <s v="tier - 3"/>
    <s v="R1012"/>
  </r>
  <r>
    <s v="ID209"/>
    <s v=" Ms"/>
    <s v="Cardosi"/>
    <s v="  Calesse"/>
    <n v="36.85"/>
    <n v="11.12"/>
    <s v="No"/>
    <s v="No"/>
    <s v="No"/>
    <n v="0"/>
    <s v="yes"/>
    <s v="Obesity"/>
    <x v="0"/>
    <s v="19-Dec-1978"/>
    <n v="44"/>
    <n v="2"/>
    <n v="35701.9"/>
    <s v="tier - 2"/>
    <s v="tier - 1"/>
    <s v="R1011"/>
  </r>
  <r>
    <s v="ID210"/>
    <s v=" Ms"/>
    <s v="Looney"/>
    <s v="  Kate L"/>
    <n v="31.02"/>
    <n v="4.5599999999999996"/>
    <s v="No"/>
    <s v="yes"/>
    <s v="No"/>
    <n v="1"/>
    <s v="yes"/>
    <s v="Obesity"/>
    <x v="2"/>
    <s v="17-Dec-2000"/>
    <n v="22"/>
    <n v="3"/>
    <n v="35595.589999999997"/>
    <s v="tier - 2"/>
    <s v="tier - 3"/>
    <s v="R1013"/>
  </r>
  <r>
    <s v="ID211"/>
    <s v=" Mr"/>
    <s v="Zyryanov"/>
    <s v="  Sergey"/>
    <n v="35.6"/>
    <n v="4.0199999999999996"/>
    <s v="yes"/>
    <s v="yes"/>
    <s v="No"/>
    <n v="2"/>
    <s v="yes"/>
    <s v="Obesity"/>
    <x v="2"/>
    <s v="19-Nov-2000"/>
    <n v="22"/>
    <n v="0"/>
    <n v="35585.58"/>
    <s v="tier - 2"/>
    <s v="tier - 3"/>
    <s v="R1011"/>
  </r>
  <r>
    <s v="ID212"/>
    <s v=" Mr"/>
    <s v="Gavin"/>
    <s v="  Timothy V"/>
    <n v="34.39"/>
    <n v="8.7200000000000006"/>
    <s v="No"/>
    <s v="No"/>
    <s v="No"/>
    <n v="0"/>
    <s v="yes"/>
    <s v="Obesity"/>
    <x v="0"/>
    <s v="10-Aug-1971"/>
    <n v="51"/>
    <n v="0"/>
    <n v="35583.17"/>
    <s v="tier - 1"/>
    <s v="tier - 3"/>
    <s v="R1011"/>
  </r>
  <r>
    <s v="ID213"/>
    <s v=" Mr"/>
    <s v="Littlefield"/>
    <s v="  Andrew S"/>
    <n v="29.06"/>
    <n v="6.25"/>
    <s v="yes"/>
    <s v="No"/>
    <s v="No"/>
    <n v="1"/>
    <s v="yes"/>
    <s v="Over Weight"/>
    <x v="1"/>
    <s v="29-Aug-1964"/>
    <n v="58"/>
    <n v="0"/>
    <n v="35573.26"/>
    <s v="tier - 2"/>
    <s v="tier - 1"/>
    <s v="R1011"/>
  </r>
  <r>
    <s v="ID214"/>
    <s v=" Mr"/>
    <s v="Shearer"/>
    <s v="  Matthew D"/>
    <n v="35.799999999999997"/>
    <n v="7.32"/>
    <s v="No"/>
    <s v="No"/>
    <s v="No"/>
    <n v="2"/>
    <s v="yes"/>
    <s v="Obesity"/>
    <x v="0"/>
    <s v="27-Oct-1973"/>
    <n v="49"/>
    <n v="0"/>
    <n v="35547.72"/>
    <s v="tier - 1"/>
    <s v="tier - 1"/>
    <s v="R1011"/>
  </r>
  <r>
    <s v="ID215"/>
    <s v=" Ms"/>
    <s v="Armstrong"/>
    <s v="  Jessica"/>
    <n v="49.8"/>
    <n v="4.24"/>
    <s v="No"/>
    <s v="No"/>
    <s v="No"/>
    <n v="1"/>
    <s v="yes"/>
    <s v="Obesity"/>
    <x v="2"/>
    <s v="13-Sep-1992"/>
    <n v="30"/>
    <n v="0"/>
    <n v="35547.47"/>
    <s v="tier - 2"/>
    <s v="tier - 3"/>
    <s v="R1011"/>
  </r>
  <r>
    <s v="ID216"/>
    <s v=" Mr"/>
    <s v="Warriner"/>
    <s v="  Lawrence"/>
    <n v="35.71"/>
    <n v="6.84"/>
    <s v="No"/>
    <s v="No"/>
    <s v="No"/>
    <n v="2"/>
    <s v="yes"/>
    <s v="Obesity"/>
    <x v="0"/>
    <s v="16-Dec-1973"/>
    <n v="49"/>
    <n v="0"/>
    <n v="35517.19"/>
    <s v="tier - 2"/>
    <s v="tier - 2"/>
    <s v="R1011"/>
  </r>
  <r>
    <s v="ID217"/>
    <s v=" Mr"/>
    <s v="White"/>
    <s v="  Alex"/>
    <n v="30.8"/>
    <n v="5.23"/>
    <s v="yes"/>
    <s v="No"/>
    <s v="No"/>
    <n v="1"/>
    <s v="yes"/>
    <s v="Obesity"/>
    <x v="2"/>
    <s v="20-Nov-1988"/>
    <n v="34"/>
    <n v="0"/>
    <n v="35491.64"/>
    <s v="tier - 1"/>
    <s v="tier - 2"/>
    <s v="R1011"/>
  </r>
  <r>
    <s v="ID218"/>
    <s v=" Mr"/>
    <s v="Cordaro"/>
    <s v="  Kevin"/>
    <n v="33.69"/>
    <n v="9.68"/>
    <s v="No"/>
    <s v="No"/>
    <s v="No"/>
    <n v="0"/>
    <s v="yes"/>
    <s v="Obesity"/>
    <x v="0"/>
    <s v="22-Sep-1971"/>
    <n v="51"/>
    <n v="0"/>
    <n v="35345.730000000003"/>
    <s v="tier - 2"/>
    <s v="tier - 3"/>
    <s v="R1011"/>
  </r>
  <r>
    <s v="ID219"/>
    <s v=" Mr"/>
    <s v="Hamilton"/>
    <s v="  Gavin M."/>
    <n v="42.27"/>
    <n v="6.05"/>
    <s v="yes"/>
    <s v="No"/>
    <s v="No"/>
    <n v="1"/>
    <s v="yes"/>
    <s v="Obesity"/>
    <x v="1"/>
    <s v="19-Sep-1988"/>
    <n v="34"/>
    <n v="3"/>
    <n v="35315.96"/>
    <s v="tier - 2"/>
    <s v="tier - 1"/>
    <s v="R1011"/>
  </r>
  <r>
    <s v="ID220"/>
    <s v=" Mr"/>
    <s v="Meyer"/>
    <s v="  Rick E"/>
    <n v="53.25"/>
    <n v="6.11"/>
    <s v="yes"/>
    <s v="No"/>
    <s v="Yes"/>
    <n v="1"/>
    <s v="yes"/>
    <s v="Obesity"/>
    <x v="1"/>
    <s v="9-Jul-1997"/>
    <n v="25"/>
    <n v="0"/>
    <n v="35302.089999999997"/>
    <s v="tier - 1"/>
    <s v="tier - 2"/>
    <s v="R1011"/>
  </r>
  <r>
    <s v="ID221"/>
    <s v=" Ms"/>
    <s v="Duke"/>
    <s v="  Andrea H."/>
    <n v="26.8"/>
    <n v="10.93"/>
    <s v="yes"/>
    <s v="No"/>
    <s v="No"/>
    <n v="0"/>
    <s v="No"/>
    <s v="Over Weight"/>
    <x v="0"/>
    <s v="30-Dec-1967"/>
    <n v="55"/>
    <n v="1"/>
    <n v="35160.129999999997"/>
    <s v="tier - 2"/>
    <s v="tier - 2"/>
    <s v="R1011"/>
  </r>
  <r>
    <s v="ID222"/>
    <s v=" Mr"/>
    <s v="Malatesta"/>
    <s v="  Anthony S"/>
    <n v="28.5"/>
    <n v="5.12"/>
    <s v="No"/>
    <s v="No"/>
    <s v="No"/>
    <n v="1"/>
    <s v="yes"/>
    <s v="Over Weight"/>
    <x v="2"/>
    <s v="22-Dec-1998"/>
    <n v="24"/>
    <n v="0"/>
    <n v="35147.53"/>
    <s v="tier - 1"/>
    <s v="tier - 1"/>
    <s v="R1016"/>
  </r>
  <r>
    <s v="ID223"/>
    <s v=" Mr"/>
    <s v="Hinrichsen"/>
    <s v="  Erik"/>
    <n v="22.895"/>
    <n v="5.72"/>
    <s v="No"/>
    <s v="No"/>
    <s v="No"/>
    <n v="0"/>
    <s v="yes"/>
    <s v="Normal weight"/>
    <x v="1"/>
    <s v="29-Jun-1977"/>
    <n v="45"/>
    <n v="0"/>
    <n v="35069.370000000003"/>
    <s v="tier - 1"/>
    <s v="tier - 1"/>
    <s v="R1017"/>
  </r>
  <r>
    <s v="ID224"/>
    <s v=" Ms"/>
    <s v="Lucan"/>
    <s v="  Kiley D"/>
    <n v="34.06"/>
    <n v="11.83"/>
    <s v="yes"/>
    <s v="No"/>
    <s v="No"/>
    <n v="1"/>
    <s v="yes"/>
    <s v="Obesity"/>
    <x v="0"/>
    <s v="29-Aug-1975"/>
    <n v="47"/>
    <n v="1"/>
    <n v="35050.620000000003"/>
    <s v="tier - 2"/>
    <s v="tier - 1"/>
    <s v="R1011"/>
  </r>
  <r>
    <s v="ID225"/>
    <s v=" Ms"/>
    <s v="Koch"/>
    <s v="  Jennifer"/>
    <n v="36.409999999999997"/>
    <n v="4.55"/>
    <s v="No"/>
    <s v="No"/>
    <s v="No"/>
    <n v="0"/>
    <s v="yes"/>
    <s v="Obesity"/>
    <x v="2"/>
    <s v="5-Jul-1982"/>
    <n v="40"/>
    <n v="3"/>
    <n v="35000.730000000003"/>
    <s v="tier - 2"/>
    <s v="tier - 3"/>
    <s v="R1011"/>
  </r>
  <r>
    <s v="ID226"/>
    <s v=" Mr"/>
    <s v="Smith"/>
    <s v="  Chris"/>
    <n v="52.3"/>
    <n v="4.87"/>
    <s v="yes"/>
    <s v="No"/>
    <s v="Yes"/>
    <n v="1"/>
    <s v="yes"/>
    <s v="Obesity"/>
    <x v="2"/>
    <s v="22-Aug-1997"/>
    <n v="25"/>
    <n v="0"/>
    <n v="34979.86"/>
    <s v="tier - 2"/>
    <s v="tier - 2"/>
    <s v="R1011"/>
  </r>
  <r>
    <s v="ID227"/>
    <s v=" Ms"/>
    <s v="O'Connor"/>
    <s v="  Marian M."/>
    <n v="52.66"/>
    <n v="4.45"/>
    <s v="No"/>
    <s v="No"/>
    <s v="No"/>
    <n v="1"/>
    <s v="yes"/>
    <s v="Obesity"/>
    <x v="2"/>
    <s v="22-Aug-1998"/>
    <n v="24"/>
    <n v="0"/>
    <n v="34976.42"/>
    <s v="tier - 2"/>
    <s v="tier - 1"/>
    <s v="R1011"/>
  </r>
  <r>
    <s v="ID228"/>
    <s v=" Mr"/>
    <s v="Kampwerth"/>
    <s v="  Jeremy"/>
    <n v="29.57"/>
    <n v="9.42"/>
    <s v="yes"/>
    <s v="No"/>
    <s v="No"/>
    <n v="0"/>
    <s v="yes"/>
    <s v="Over Weight"/>
    <x v="0"/>
    <s v="7-Oct-1967"/>
    <n v="55"/>
    <n v="0"/>
    <n v="34975.68"/>
    <s v="tier - 2"/>
    <s v="tier - 2"/>
    <s v="R1011"/>
  </r>
  <r>
    <s v="ID229"/>
    <s v=" Ms"/>
    <s v="Federoff"/>
    <s v="  Allison H"/>
    <n v="36.99"/>
    <n v="5.37"/>
    <s v="yes"/>
    <s v="No"/>
    <s v="Yes"/>
    <n v="1"/>
    <s v="yes"/>
    <s v="Obesity"/>
    <x v="2"/>
    <s v="29-Jul-1983"/>
    <n v="39"/>
    <n v="3"/>
    <n v="34940.61"/>
    <s v="tier - 2"/>
    <s v="tier - 3"/>
    <s v="R1011"/>
  </r>
  <r>
    <s v="ID230"/>
    <s v=" Ms"/>
    <s v="Goya"/>
    <s v="  Elizabeth"/>
    <n v="31.4"/>
    <n v="4.5999999999999996"/>
    <s v="yes"/>
    <s v="No"/>
    <s v="No"/>
    <n v="1"/>
    <s v="yes"/>
    <s v="Obesity"/>
    <x v="2"/>
    <s v="17-Oct-1995"/>
    <n v="27"/>
    <n v="0"/>
    <n v="34838.870000000003"/>
    <s v="tier - 2"/>
    <s v="tier - 3"/>
    <s v="R1011"/>
  </r>
  <r>
    <s v="ID231"/>
    <s v=" Mr"/>
    <s v="Hodges"/>
    <s v="  Andrew"/>
    <n v="34.9"/>
    <n v="6.22"/>
    <s v="No"/>
    <s v="No"/>
    <s v="Yes"/>
    <n v="1"/>
    <s v="yes"/>
    <s v="Obesity"/>
    <x v="1"/>
    <s v="17-Sep-2003"/>
    <n v="19"/>
    <n v="0"/>
    <n v="34828.65"/>
    <s v="tier - 1"/>
    <s v="tier - 3"/>
    <s v="R1011"/>
  </r>
  <r>
    <s v="ID232"/>
    <s v=" Mr"/>
    <s v="Erickson"/>
    <s v="  Anders J"/>
    <n v="31.13"/>
    <n v="4.5199999999999996"/>
    <s v="yes"/>
    <s v="No"/>
    <s v="No"/>
    <n v="1"/>
    <s v="yes"/>
    <s v="Obesity"/>
    <x v="2"/>
    <s v="27-Dec-1995"/>
    <n v="27"/>
    <n v="1"/>
    <n v="34806.47"/>
    <s v="tier - 1"/>
    <s v="tier - 2"/>
    <s v="R1013"/>
  </r>
  <r>
    <s v="ID233"/>
    <s v=" Mr"/>
    <s v="Welleck"/>
    <s v="  Sean"/>
    <n v="34.799999999999997"/>
    <n v="6.18"/>
    <s v="No"/>
    <s v="No"/>
    <s v="Yes"/>
    <n v="1"/>
    <s v="yes"/>
    <s v="Obesity"/>
    <x v="1"/>
    <s v="3-Jul-2003"/>
    <n v="19"/>
    <n v="0"/>
    <n v="34779.620000000003"/>
    <s v="tier - 1"/>
    <s v="tier - 2"/>
    <s v="R1011"/>
  </r>
  <r>
    <s v="ID234"/>
    <s v=" Mr"/>
    <s v="Polen"/>
    <s v="  Brian M."/>
    <n v="31.68"/>
    <n v="4.4000000000000004"/>
    <s v="No"/>
    <s v="No"/>
    <s v="No"/>
    <n v="0"/>
    <s v="yes"/>
    <s v="Obesity"/>
    <x v="2"/>
    <s v="7-Jul-1994"/>
    <n v="28"/>
    <n v="0"/>
    <n v="34672.15"/>
    <s v="tier - 1"/>
    <s v="tier - 3"/>
    <s v="R1013"/>
  </r>
  <r>
    <s v="ID235"/>
    <s v=" Mr"/>
    <s v="Lynch"/>
    <s v="  Jeremy"/>
    <n v="33.534999999999997"/>
    <n v="6.23"/>
    <s v="No"/>
    <s v="yes"/>
    <s v="No"/>
    <n v="1"/>
    <s v="yes"/>
    <s v="Obesity"/>
    <x v="1"/>
    <s v="9-Oct-2004"/>
    <n v="18"/>
    <n v="0"/>
    <n v="34617.839999999997"/>
    <s v="tier - 1"/>
    <s v="tier - 3"/>
    <s v="R1016"/>
  </r>
  <r>
    <s v="ID236"/>
    <s v=" Ms"/>
    <s v="Hufstader"/>
    <s v="  Susannah"/>
    <n v="31.92"/>
    <n v="5.33"/>
    <s v="yes"/>
    <s v="No"/>
    <s v="No"/>
    <n v="0"/>
    <s v="yes"/>
    <s v="Obesity"/>
    <x v="2"/>
    <s v="25-Nov-1976"/>
    <n v="46"/>
    <n v="2"/>
    <n v="34543.39"/>
    <s v="tier - 2"/>
    <s v="tier - 3"/>
    <s v="R1011"/>
  </r>
  <r>
    <s v="ID237"/>
    <s v=" Mr"/>
    <s v="Doak"/>
    <s v="  Randy"/>
    <n v="32.700000000000003"/>
    <n v="4.09"/>
    <s v="No"/>
    <s v="No"/>
    <s v="No"/>
    <n v="1"/>
    <s v="yes"/>
    <s v="Obesity"/>
    <x v="2"/>
    <s v="24-Jun-1998"/>
    <n v="24"/>
    <n v="0"/>
    <n v="34472.839999999997"/>
    <s v="tier - 1"/>
    <s v="tier - 3"/>
    <s v="R1011"/>
  </r>
  <r>
    <s v="ID238"/>
    <s v=" Mr"/>
    <s v="Noya"/>
    <s v="  Leslie"/>
    <n v="41.25"/>
    <n v="5.19"/>
    <s v="No"/>
    <s v="No"/>
    <s v="No"/>
    <n v="0"/>
    <s v="yes"/>
    <s v="Obesity"/>
    <x v="2"/>
    <s v="24-Sep-1990"/>
    <n v="32"/>
    <n v="3"/>
    <n v="34456.269999999997"/>
    <s v="tier - 1"/>
    <s v="tier - 2"/>
    <s v="R1011"/>
  </r>
  <r>
    <s v="ID239"/>
    <s v=" Ms"/>
    <s v="Heninger"/>
    <s v="  Brittany L."/>
    <n v="33.11"/>
    <n v="4.12"/>
    <s v="No"/>
    <s v="No"/>
    <s v="Yes"/>
    <n v="1"/>
    <s v="yes"/>
    <s v="Obesity"/>
    <x v="2"/>
    <s v="5-Oct-2003"/>
    <n v="19"/>
    <n v="0"/>
    <n v="34439.86"/>
    <s v="tier - 2"/>
    <s v="tier - 1"/>
    <s v="R1013"/>
  </r>
  <r>
    <s v="ID240"/>
    <s v=" Ms"/>
    <s v="Richardson"/>
    <s v="  Cassie J."/>
    <n v="36.159999999999997"/>
    <n v="5.0999999999999996"/>
    <s v="No"/>
    <s v="No"/>
    <s v="No"/>
    <n v="1"/>
    <s v="yes"/>
    <s v="Obesity"/>
    <x v="2"/>
    <s v="1-Oct-1984"/>
    <n v="38"/>
    <n v="3"/>
    <n v="34402.22"/>
    <s v="tier - 2"/>
    <s v="tier - 3"/>
    <s v="R1011"/>
  </r>
  <r>
    <s v="ID241"/>
    <s v=" Mr"/>
    <s v="Deucher"/>
    <s v="  Peter W"/>
    <n v="33.72"/>
    <n v="6.21"/>
    <s v="yes"/>
    <s v="No"/>
    <s v="Yes"/>
    <n v="1"/>
    <s v="yes"/>
    <s v="Obesity"/>
    <x v="1"/>
    <s v="2-Oct-1983"/>
    <n v="39"/>
    <n v="3"/>
    <n v="34307.22"/>
    <s v="tier - 2"/>
    <s v="tier - 2"/>
    <s v="R1012"/>
  </r>
  <r>
    <s v="ID242"/>
    <s v=" Mr"/>
    <s v="Wilson"/>
    <s v="  Douglas"/>
    <n v="37.74"/>
    <n v="9.5299999999999994"/>
    <s v="yes"/>
    <s v="No"/>
    <s v="No"/>
    <n v="1"/>
    <s v="yes"/>
    <s v="Obesity"/>
    <x v="0"/>
    <s v="11-Oct-1986"/>
    <n v="36"/>
    <n v="3"/>
    <n v="34293.120000000003"/>
    <s v="tier - 1"/>
    <s v="tier - 2"/>
    <s v="R1011"/>
  </r>
  <r>
    <s v="ID243"/>
    <s v=" Mr"/>
    <s v="Hall"/>
    <s v="  Dan"/>
    <n v="48.75"/>
    <n v="4.6399999999999997"/>
    <s v="yes"/>
    <s v="No"/>
    <s v="No"/>
    <n v="1"/>
    <s v="yes"/>
    <s v="Obesity"/>
    <x v="2"/>
    <s v="30-Oct-1995"/>
    <n v="27"/>
    <n v="0"/>
    <n v="34289.43"/>
    <s v="tier - 1"/>
    <s v="tier - 1"/>
    <s v="R1011"/>
  </r>
  <r>
    <s v="ID244"/>
    <s v=" Mr"/>
    <s v="Reed"/>
    <s v="  Dan M."/>
    <n v="31.065000000000001"/>
    <n v="5.05"/>
    <s v="No"/>
    <s v="No"/>
    <s v="No"/>
    <n v="1"/>
    <s v="yes"/>
    <s v="Obesity"/>
    <x v="2"/>
    <s v="11-Jun-1998"/>
    <n v="24"/>
    <n v="0"/>
    <n v="34254.050000000003"/>
    <s v="tier - 1"/>
    <s v="tier - 3"/>
    <s v="R1019"/>
  </r>
  <r>
    <s v="ID245"/>
    <s v=" Mr"/>
    <s v="Frome"/>
    <s v="  Eric L."/>
    <n v="23.55"/>
    <n v="10.38"/>
    <s v="No"/>
    <s v="No"/>
    <s v="No"/>
    <n v="0"/>
    <s v="yes"/>
    <s v="Normal weight"/>
    <x v="0"/>
    <s v="5-Jul-1962"/>
    <n v="60"/>
    <n v="0"/>
    <n v="34218.019999999997"/>
    <s v="tier - 1"/>
    <s v="tier - 1"/>
    <s v="R1011"/>
  </r>
  <r>
    <s v="ID246"/>
    <s v=" Mr"/>
    <s v="Creasy"/>
    <s v="  Les J"/>
    <n v="30.18"/>
    <n v="8.31"/>
    <s v="yes"/>
    <s v="No"/>
    <s v="No"/>
    <n v="1"/>
    <s v="yes"/>
    <s v="Obesity"/>
    <x v="0"/>
    <s v="21-Jul-1975"/>
    <n v="47"/>
    <n v="1"/>
    <n v="34210.33"/>
    <s v="tier - 2"/>
    <s v="tier - 1"/>
    <s v="R1012"/>
  </r>
  <r>
    <s v="ID247"/>
    <s v=" Ms"/>
    <s v="Latimer"/>
    <s v="  Stephanie"/>
    <n v="29.94"/>
    <n v="7.59"/>
    <s v="No"/>
    <s v="No"/>
    <s v="No"/>
    <n v="0"/>
    <s v="yes"/>
    <s v="Over Weight"/>
    <x v="0"/>
    <s v="25-Aug-1971"/>
    <n v="51"/>
    <n v="0"/>
    <n v="34205.07"/>
    <s v="tier - 2"/>
    <s v="tier - 2"/>
    <s v="R1011"/>
  </r>
  <r>
    <s v="ID248"/>
    <s v=" Ms"/>
    <s v="Wei"/>
    <s v="  Melissa Y"/>
    <n v="31.4"/>
    <n v="5.49"/>
    <s v="No"/>
    <s v="No"/>
    <s v="No"/>
    <n v="0"/>
    <s v="yes"/>
    <s v="Obesity"/>
    <x v="2"/>
    <s v="6-Nov-1999"/>
    <n v="23"/>
    <n v="0"/>
    <n v="34166.269999999997"/>
    <s v="tier - 2"/>
    <s v="tier - 3"/>
    <s v="R1011"/>
  </r>
  <r>
    <s v="ID249"/>
    <s v=" Ms"/>
    <s v="Hayes"/>
    <s v="  Ashley"/>
    <n v="53.06"/>
    <n v="11.68"/>
    <s v="No"/>
    <s v="No"/>
    <s v="No"/>
    <n v="0"/>
    <s v="yes"/>
    <s v="Obesity"/>
    <x v="0"/>
    <s v="26-Dec-2002"/>
    <n v="20"/>
    <n v="0"/>
    <n v="34084.68"/>
    <s v="tier - 2"/>
    <s v="tier - 3"/>
    <s v="R1011"/>
  </r>
  <r>
    <s v="ID250"/>
    <s v=" Ms"/>
    <s v="Velardo"/>
    <s v="  Stephanie M."/>
    <n v="30.25"/>
    <n v="4.1900000000000004"/>
    <s v="No"/>
    <s v="No"/>
    <s v="No"/>
    <n v="2"/>
    <s v="yes"/>
    <s v="Obesity"/>
    <x v="2"/>
    <s v="26-Jul-1972"/>
    <n v="50"/>
    <n v="0"/>
    <n v="34053.360000000001"/>
    <s v="tier - 2"/>
    <s v="tier - 2"/>
    <s v="R1011"/>
  </r>
  <r>
    <s v="ID251"/>
    <s v=" Ms"/>
    <s v="Kastes"/>
    <s v="  Kylie"/>
    <n v="46.68"/>
    <n v="4.01"/>
    <s v="No"/>
    <s v="No"/>
    <s v="No"/>
    <n v="0"/>
    <s v="yes"/>
    <s v="Obesity"/>
    <x v="2"/>
    <s v="25-Sep-1994"/>
    <n v="28"/>
    <n v="0"/>
    <n v="33975.47"/>
    <s v="tier - 2"/>
    <s v="tier - 2"/>
    <s v="R1011"/>
  </r>
  <r>
    <s v="ID252"/>
    <s v=" Ms"/>
    <s v="Escorcia"/>
    <s v="  Kelly"/>
    <n v="30.4"/>
    <n v="5.91"/>
    <s v="No"/>
    <s v="yes"/>
    <s v="No"/>
    <n v="2"/>
    <s v="yes"/>
    <s v="Obesity"/>
    <x v="1"/>
    <s v="27-Dec-2000"/>
    <n v="22"/>
    <n v="0"/>
    <n v="33907.550000000003"/>
    <s v="tier - 2"/>
    <s v="tier - 2"/>
    <s v="R1012"/>
  </r>
  <r>
    <s v="ID253"/>
    <s v=" Ms"/>
    <s v="Larscheid"/>
    <s v="  Carrie"/>
    <n v="30.2"/>
    <n v="4.47"/>
    <s v="yes"/>
    <s v="No"/>
    <s v="Yes"/>
    <n v="1"/>
    <s v="yes"/>
    <s v="Obesity"/>
    <x v="2"/>
    <s v="9-Aug-1997"/>
    <n v="25"/>
    <n v="0"/>
    <n v="33900.65"/>
    <s v="tier - 2"/>
    <s v="tier - 3"/>
    <s v="R1011"/>
  </r>
  <r>
    <s v="ID254"/>
    <s v=" Mr"/>
    <s v="O'Bannon"/>
    <s v="  Alex"/>
    <n v="51.18"/>
    <n v="4.5599999999999996"/>
    <s v="yes"/>
    <s v="yes"/>
    <s v="No"/>
    <n v="2"/>
    <s v="yes"/>
    <s v="Obesity"/>
    <x v="2"/>
    <s v="26-Oct-2000"/>
    <n v="22"/>
    <n v="0"/>
    <n v="33829.39"/>
    <s v="tier - 2"/>
    <s v="tier - 3"/>
    <s v="R1011"/>
  </r>
  <r>
    <s v="ID255"/>
    <s v=" Mr"/>
    <s v="Ridgway"/>
    <s v="  Zach S"/>
    <n v="22.18"/>
    <n v="9.9"/>
    <s v="No"/>
    <s v="No"/>
    <s v="No"/>
    <n v="0"/>
    <s v="yes"/>
    <s v="Normal weight"/>
    <x v="0"/>
    <s v="11-Dec-1962"/>
    <n v="60"/>
    <n v="0"/>
    <n v="33753.32"/>
    <s v="tier - 1"/>
    <s v="tier - 3"/>
    <s v="R1011"/>
  </r>
  <r>
    <s v="ID256"/>
    <s v=" Mr"/>
    <s v="Black"/>
    <s v="  Alan"/>
    <n v="31.92"/>
    <n v="5.1100000000000003"/>
    <s v="No"/>
    <s v="No"/>
    <s v="Yes"/>
    <n v="1"/>
    <s v="yes"/>
    <s v="Obesity"/>
    <x v="2"/>
    <s v="12-Sep-2003"/>
    <n v="19"/>
    <n v="0"/>
    <n v="33750.29"/>
    <s v="tier - 1"/>
    <s v="tier - 3"/>
    <s v="R1012"/>
  </r>
  <r>
    <s v="ID257"/>
    <s v=" Mr"/>
    <s v="Canton"/>
    <s v="  Nate"/>
    <n v="31.73"/>
    <n v="5.73"/>
    <s v="No"/>
    <s v="yes"/>
    <s v="No"/>
    <n v="1"/>
    <s v="yes"/>
    <s v="Obesity"/>
    <x v="1"/>
    <s v="1-Nov-2004"/>
    <n v="18"/>
    <n v="0"/>
    <n v="33732.69"/>
    <s v="tier - 1"/>
    <s v="tier - 1"/>
    <s v="R1017"/>
  </r>
  <r>
    <s v="ID258"/>
    <s v=" Mr"/>
    <s v="Fine"/>
    <s v="  Jesse G."/>
    <n v="45.52"/>
    <n v="6.04"/>
    <s v="No"/>
    <s v="No"/>
    <s v="Yes"/>
    <n v="1"/>
    <s v="yes"/>
    <s v="Obesity"/>
    <x v="1"/>
    <s v="28-Nov-1993"/>
    <n v="29"/>
    <n v="0"/>
    <n v="33707.550000000003"/>
    <s v="tier - 2"/>
    <s v="tier - 2"/>
    <s v="R1011"/>
  </r>
  <r>
    <s v="ID259"/>
    <s v=" Mr"/>
    <s v="Bui"/>
    <s v="  Jason"/>
    <n v="52.81"/>
    <n v="5.19"/>
    <s v="No"/>
    <s v="No"/>
    <s v="Yes"/>
    <n v="1"/>
    <s v="yes"/>
    <s v="Obesity"/>
    <x v="2"/>
    <s v="9-Sep-2003"/>
    <n v="19"/>
    <n v="0"/>
    <n v="33611.71"/>
    <s v="tier - 1"/>
    <s v="tier - 2"/>
    <s v="R1011"/>
  </r>
  <r>
    <s v="ID260"/>
    <s v=" Ms"/>
    <s v="Riepma"/>
    <s v="  Megan A."/>
    <n v="33.58"/>
    <n v="5.56"/>
    <s v="No"/>
    <s v="No"/>
    <s v="No"/>
    <n v="1"/>
    <s v="yes"/>
    <s v="Obesity"/>
    <x v="2"/>
    <s v="22-Jul-1984"/>
    <n v="38"/>
    <n v="3"/>
    <n v="33527.1"/>
    <s v="tier - 2"/>
    <s v="tier - 3"/>
    <s v="R1011"/>
  </r>
  <r>
    <s v="ID261"/>
    <s v=" Mr"/>
    <s v="Inman"/>
    <s v="  Luke M"/>
    <n v="30.684999999999999"/>
    <n v="8.23"/>
    <s v="No"/>
    <s v="No"/>
    <s v="No"/>
    <n v="0"/>
    <s v="yes"/>
    <s v="Obesity"/>
    <x v="0"/>
    <s v="25-Aug-2002"/>
    <n v="20"/>
    <n v="0"/>
    <n v="33475.82"/>
    <s v="tier - 1"/>
    <s v="tier - 1"/>
    <s v="R1018"/>
  </r>
  <r>
    <s v="ID262"/>
    <s v=" Ms"/>
    <s v="Kruzel"/>
    <s v="  Jacy D"/>
    <n v="37.524999999999999"/>
    <n v="9.0299999999999994"/>
    <s v="yes"/>
    <s v="No"/>
    <s v="No"/>
    <n v="2"/>
    <s v="No"/>
    <s v="Obesity"/>
    <x v="0"/>
    <s v="18-Jun-1970"/>
    <n v="52"/>
    <n v="2"/>
    <n v="33471.97"/>
    <s v="tier - 2"/>
    <s v="tier - 2"/>
    <s v="R1012"/>
  </r>
  <r>
    <s v="ID263"/>
    <s v=" Mr"/>
    <s v="Lindsay"/>
    <s v="  Simon G."/>
    <n v="34.5"/>
    <n v="4.07"/>
    <s v="yes"/>
    <s v="No"/>
    <s v="No"/>
    <n v="0"/>
    <s v="yes"/>
    <s v="Obesity"/>
    <x v="2"/>
    <s v="7-Dec-1985"/>
    <n v="37"/>
    <n v="3"/>
    <n v="33450.99"/>
    <s v="tier - 2"/>
    <s v="tier - 2"/>
    <s v="R1011"/>
  </r>
  <r>
    <s v="ID264"/>
    <s v=" Ms"/>
    <s v="Land"/>
    <s v="  Ainsley E."/>
    <n v="28.16"/>
    <n v="5.77"/>
    <s v="No"/>
    <s v="No"/>
    <s v="No"/>
    <n v="2"/>
    <s v="yes"/>
    <s v="Over Weight"/>
    <x v="1"/>
    <s v="5-Sep-1972"/>
    <n v="50"/>
    <n v="0"/>
    <n v="33344.449999999997"/>
    <s v="tier - 2"/>
    <s v="tier - 3"/>
    <s v="R1011"/>
  </r>
  <r>
    <s v="ID265"/>
    <s v=" Ms"/>
    <s v="Brecher"/>
    <s v="  Erica A."/>
    <n v="30.02"/>
    <n v="5.98"/>
    <s v="No"/>
    <s v="No"/>
    <s v="Yes"/>
    <n v="1"/>
    <s v="yes"/>
    <s v="Obesity"/>
    <x v="1"/>
    <s v="28-Nov-2003"/>
    <n v="19"/>
    <n v="0"/>
    <n v="33307.550000000003"/>
    <s v="tier - 2"/>
    <s v="tier - 3"/>
    <s v="R1012"/>
  </r>
  <r>
    <s v="ID266"/>
    <s v=" Mr"/>
    <s v="Debolt"/>
    <s v="  Erik"/>
    <n v="37.82"/>
    <n v="6.01"/>
    <s v="No"/>
    <s v="No"/>
    <s v="No"/>
    <n v="0"/>
    <s v="yes"/>
    <s v="Obesity"/>
    <x v="1"/>
    <s v="12-Oct-1990"/>
    <n v="32"/>
    <n v="3"/>
    <n v="33292.83"/>
    <s v="tier - 2"/>
    <s v="tier - 1"/>
    <s v="R1011"/>
  </r>
  <r>
    <s v="ID267"/>
    <s v=" Ms"/>
    <s v="Oswalt"/>
    <s v="  Erin C."/>
    <n v="33.14"/>
    <n v="5.67"/>
    <s v="yes"/>
    <s v="No"/>
    <s v="No"/>
    <n v="0"/>
    <s v="yes"/>
    <s v="Obesity"/>
    <x v="2"/>
    <s v="15-Jul-1985"/>
    <n v="37"/>
    <n v="3"/>
    <n v="33121"/>
    <s v="tier - 2"/>
    <s v="tier - 1"/>
    <s v="R1011"/>
  </r>
  <r>
    <s v="ID268"/>
    <s v=" Ms"/>
    <s v="Boyd"/>
    <s v="  Adrienne"/>
    <n v="25.14"/>
    <n v="6.02"/>
    <s v="yes"/>
    <s v="No"/>
    <s v="Yes"/>
    <n v="1"/>
    <s v="yes"/>
    <s v="Over Weight"/>
    <x v="1"/>
    <s v="30-Oct-1969"/>
    <n v="53"/>
    <n v="0"/>
    <n v="33090.660000000003"/>
    <s v="tier - 2"/>
    <s v="tier - 2"/>
    <s v="R1011"/>
  </r>
  <r>
    <s v="ID269"/>
    <s v=" Mr"/>
    <s v="Bulewich"/>
    <s v="  Adam"/>
    <n v="20.18"/>
    <n v="11.19"/>
    <s v="No"/>
    <s v="No"/>
    <s v="No"/>
    <n v="0"/>
    <s v="yes"/>
    <s v="Normal weight"/>
    <x v="0"/>
    <s v="1-Jul-1962"/>
    <n v="60"/>
    <n v="0"/>
    <n v="33074.94"/>
    <s v="tier - 1"/>
    <s v="tier - 2"/>
    <s v="R1011"/>
  </r>
  <r>
    <s v="ID270"/>
    <s v=" Mr"/>
    <s v="Fukuda"/>
    <s v="  Yutaka"/>
    <n v="44.36"/>
    <n v="5.1100000000000003"/>
    <s v="No"/>
    <s v="No"/>
    <s v="No"/>
    <n v="0"/>
    <s v="yes"/>
    <s v="Obesity"/>
    <x v="2"/>
    <s v="28-Jul-1994"/>
    <n v="28"/>
    <n v="0"/>
    <n v="33057.230000000003"/>
    <s v="tier - 1"/>
    <s v="tier - 2"/>
    <s v="R1011"/>
  </r>
  <r>
    <s v="ID271"/>
    <s v=" Mr"/>
    <s v="Phillips"/>
    <s v="  Tyler M"/>
    <n v="23.82"/>
    <n v="10.85"/>
    <s v="yes"/>
    <s v="No"/>
    <s v="No"/>
    <n v="0"/>
    <s v="yes"/>
    <s v="Normal weight"/>
    <x v="0"/>
    <s v="10-Jul-1967"/>
    <n v="55"/>
    <n v="0"/>
    <n v="33025.32"/>
    <s v="tier - 2"/>
    <s v="tier - 3"/>
    <s v="R1011"/>
  </r>
  <r>
    <s v="ID272"/>
    <s v=" Mr"/>
    <s v="Maddison"/>
    <s v="  Stephen"/>
    <n v="45"/>
    <n v="5.24"/>
    <s v="yes"/>
    <s v="No"/>
    <s v="No"/>
    <n v="1"/>
    <s v="yes"/>
    <s v="Obesity"/>
    <x v="2"/>
    <s v="8-Jul-1995"/>
    <n v="27"/>
    <n v="0"/>
    <n v="33017.46"/>
    <s v="tier - 1"/>
    <s v="tier - 1"/>
    <s v="R1011"/>
  </r>
  <r>
    <s v="ID273"/>
    <s v=" Mr"/>
    <s v="Lockwood"/>
    <s v="  Andrew B."/>
    <n v="26.62"/>
    <n v="10.08"/>
    <s v="No"/>
    <s v="No"/>
    <s v="No"/>
    <n v="0"/>
    <s v="yes"/>
    <s v="Over Weight"/>
    <x v="0"/>
    <s v="24-Aug-1971"/>
    <n v="51"/>
    <n v="0"/>
    <n v="32947.629999999997"/>
    <s v="tier - 2"/>
    <s v="tier - 1"/>
    <s v="R1011"/>
  </r>
  <r>
    <s v="ID274"/>
    <s v=" Mr"/>
    <s v="Defilippi"/>
    <s v="  James"/>
    <n v="32.67"/>
    <n v="10.97"/>
    <s v="yes"/>
    <s v="No"/>
    <s v="No"/>
    <n v="0"/>
    <s v="yes"/>
    <s v="Obesity"/>
    <x v="0"/>
    <s v="17-Nov-1981"/>
    <n v="41"/>
    <n v="1"/>
    <n v="32906.69"/>
    <s v="tier - 2"/>
    <s v="tier - 3"/>
    <s v="R1011"/>
  </r>
  <r>
    <s v="ID275"/>
    <s v=" Mr"/>
    <s v="Jackson"/>
    <s v="  Shawn P."/>
    <n v="44.44"/>
    <n v="4.9000000000000004"/>
    <s v="yes"/>
    <s v="No"/>
    <s v="No"/>
    <n v="1"/>
    <s v="yes"/>
    <s v="Obesity"/>
    <x v="2"/>
    <s v="4-Dec-1995"/>
    <n v="27"/>
    <n v="0"/>
    <n v="32827.51"/>
    <s v="tier - 1"/>
    <s v="tier - 2"/>
    <s v="R1011"/>
  </r>
  <r>
    <s v="ID276"/>
    <s v=" Mr"/>
    <s v="Ozahowski"/>
    <s v="  Matt"/>
    <n v="28.31"/>
    <n v="5.33"/>
    <s v="No"/>
    <s v="No"/>
    <s v="No"/>
    <n v="0"/>
    <s v="yes"/>
    <s v="Over Weight"/>
    <x v="2"/>
    <s v="12-Dec-1980"/>
    <n v="42"/>
    <n v="3"/>
    <n v="32787.46"/>
    <s v="tier - 1"/>
    <s v="tier - 3"/>
    <s v="R1012"/>
  </r>
  <r>
    <s v="ID277"/>
    <s v=" Mr"/>
    <s v="Guthals"/>
    <s v="  Nathaniel"/>
    <n v="25.05"/>
    <n v="4.6100000000000003"/>
    <s v="No"/>
    <s v="No"/>
    <s v="No"/>
    <n v="2"/>
    <s v="yes"/>
    <s v="Over Weight"/>
    <x v="2"/>
    <s v="7-Nov-1972"/>
    <n v="50"/>
    <n v="0"/>
    <n v="32765.33"/>
    <s v="tier - 2"/>
    <s v="tier - 2"/>
    <s v="R1012"/>
  </r>
  <r>
    <s v="ID278"/>
    <s v=" Mr"/>
    <s v="Yates"/>
    <s v="  Kevin D."/>
    <n v="28.34"/>
    <n v="8.18"/>
    <s v="No"/>
    <s v="No"/>
    <s v="No"/>
    <n v="0"/>
    <s v="yes"/>
    <s v="Over Weight"/>
    <x v="0"/>
    <s v="6-Dec-1974"/>
    <n v="48"/>
    <n v="0"/>
    <n v="32760.48"/>
    <s v="tier - 1"/>
    <s v="tier - 1"/>
    <s v="R1011"/>
  </r>
  <r>
    <s v="ID279"/>
    <s v=" Ms"/>
    <s v="Samuelson"/>
    <s v="  Joan"/>
    <n v="17.765000000000001"/>
    <n v="5.62"/>
    <s v="No"/>
    <s v="No"/>
    <s v="No"/>
    <n v="0"/>
    <s v="yes"/>
    <s v="Under Weight"/>
    <x v="2"/>
    <s v="9-Jul-1990"/>
    <n v="32"/>
    <n v="2"/>
    <n v="32734.19"/>
    <s v="tier - 2"/>
    <s v="tier - 1"/>
    <s v="R1012"/>
  </r>
  <r>
    <s v="ID280"/>
    <s v=" Mr"/>
    <s v="Lemos"/>
    <s v="  Christopher A"/>
    <n v="36.119999999999997"/>
    <n v="5.82"/>
    <s v="No"/>
    <s v="No"/>
    <s v="No"/>
    <n v="0"/>
    <s v="yes"/>
    <s v="Obesity"/>
    <x v="1"/>
    <s v="30-Sep-1990"/>
    <n v="32"/>
    <n v="3"/>
    <n v="32716.2"/>
    <s v="tier - 1"/>
    <s v="tier - 2"/>
    <s v="R1011"/>
  </r>
  <r>
    <s v="ID281"/>
    <s v=" Ms"/>
    <s v="Seynders"/>
    <s v="  Kacy L."/>
    <n v="23.19"/>
    <n v="7.66"/>
    <s v="No"/>
    <s v="No"/>
    <s v="No"/>
    <n v="0"/>
    <s v="yes"/>
    <s v="Normal weight"/>
    <x v="0"/>
    <s v="1-Nov-1968"/>
    <n v="54"/>
    <n v="0"/>
    <n v="32686.080000000002"/>
    <s v="tier - 2"/>
    <s v="tier - 3"/>
    <s v="R1011"/>
  </r>
  <r>
    <s v="ID282"/>
    <s v=" Mr"/>
    <s v="Saunders"/>
    <s v="  Benjamin H."/>
    <n v="35.99"/>
    <n v="4.2300000000000004"/>
    <s v="No"/>
    <s v="No"/>
    <s v="No"/>
    <n v="0"/>
    <s v="yes"/>
    <s v="Obesity"/>
    <x v="2"/>
    <s v="13-Jul-1990"/>
    <n v="32"/>
    <n v="3"/>
    <n v="32672.11"/>
    <s v="tier - 1"/>
    <s v="tier - 1"/>
    <s v="R1011"/>
  </r>
  <r>
    <s v="ID283"/>
    <s v=" Mr"/>
    <s v="Walker"/>
    <s v="  Xaviour J."/>
    <n v="30.25"/>
    <n v="5.58"/>
    <s v="No"/>
    <s v="No"/>
    <s v="Yes"/>
    <n v="1"/>
    <s v="yes"/>
    <s v="Obesity"/>
    <x v="2"/>
    <s v="8-Oct-2003"/>
    <n v="19"/>
    <n v="0"/>
    <n v="32548.34"/>
    <s v="tier - 1"/>
    <s v="tier - 2"/>
    <s v="R1013"/>
  </r>
  <r>
    <s v="ID284"/>
    <s v=" Mr"/>
    <s v="Lam"/>
    <s v="  Michael T."/>
    <n v="26.24"/>
    <n v="6.26"/>
    <s v="yes"/>
    <s v="No"/>
    <s v="No"/>
    <n v="0"/>
    <s v="yes"/>
    <s v="Over Weight"/>
    <x v="1"/>
    <s v="19-Sep-1976"/>
    <n v="46"/>
    <n v="2"/>
    <n v="32485.46"/>
    <s v="tier - 2"/>
    <s v="tier - 1"/>
    <s v="R1011"/>
  </r>
  <r>
    <s v="ID285"/>
    <s v=" Mr"/>
    <s v="Sweigart"/>
    <s v="  Bradley"/>
    <n v="31.36"/>
    <n v="10.6"/>
    <s v="yes"/>
    <s v="No"/>
    <s v="No"/>
    <n v="0"/>
    <s v="yes"/>
    <s v="Obesity"/>
    <x v="0"/>
    <s v="27-Sep-1981"/>
    <n v="41"/>
    <n v="1"/>
    <n v="32462.35"/>
    <s v="tier - 2"/>
    <s v="tier - 2"/>
    <s v="R1011"/>
  </r>
  <r>
    <s v="ID286"/>
    <s v=" Ms"/>
    <s v="Sieczkowski"/>
    <s v="  Andrea"/>
    <n v="25.69"/>
    <n v="4.78"/>
    <s v="yes"/>
    <s v="No"/>
    <s v="No"/>
    <n v="0"/>
    <s v="yes"/>
    <s v="Over Weight"/>
    <x v="2"/>
    <s v="9-Aug-1976"/>
    <n v="46"/>
    <n v="2"/>
    <n v="32430.22"/>
    <s v="tier - 2"/>
    <s v="tier - 3"/>
    <s v="R1011"/>
  </r>
  <r>
    <s v="ID287"/>
    <s v=" Ms"/>
    <s v="Jurgens"/>
    <s v="  Nancy M"/>
    <n v="25.46"/>
    <n v="6.03"/>
    <s v="No"/>
    <s v="No"/>
    <s v="No"/>
    <n v="2"/>
    <s v="yes"/>
    <s v="Over Weight"/>
    <x v="1"/>
    <s v="19-Oct-1972"/>
    <n v="50"/>
    <n v="0"/>
    <n v="32428.63"/>
    <s v="tier - 2"/>
    <s v="tier - 2"/>
    <s v="R1011"/>
  </r>
  <r>
    <s v="ID288"/>
    <s v=" Mr"/>
    <s v="Hackman"/>
    <s v="  Matt"/>
    <n v="31.83"/>
    <n v="11.55"/>
    <s v="yes"/>
    <s v="No"/>
    <s v="No"/>
    <n v="1"/>
    <s v="yes"/>
    <s v="Obesity"/>
    <x v="0"/>
    <s v="2-Dec-1986"/>
    <n v="36"/>
    <n v="3"/>
    <n v="32288.49"/>
    <s v="tier - 2"/>
    <s v="tier - 2"/>
    <s v="R1011"/>
  </r>
  <r>
    <s v="ID289"/>
    <s v=" Mr"/>
    <s v="Klarich"/>
    <s v="  Lee"/>
    <n v="24.43"/>
    <n v="7.59"/>
    <s v="yes"/>
    <s v="No"/>
    <s v="No"/>
    <n v="1"/>
    <s v="yes"/>
    <s v="Normal weight"/>
    <x v="0"/>
    <s v="17-Dec-1975"/>
    <n v="47"/>
    <n v="1"/>
    <n v="32259.96"/>
    <s v="tier - 2"/>
    <s v="tier - 3"/>
    <s v="R1012"/>
  </r>
  <r>
    <s v="ID290"/>
    <s v=" Mr"/>
    <s v="Schulten"/>
    <s v="  Chris"/>
    <n v="41.9"/>
    <n v="4.26"/>
    <s v="No"/>
    <s v="No"/>
    <s v="No"/>
    <n v="0"/>
    <s v="yes"/>
    <s v="Obesity"/>
    <x v="2"/>
    <s v="8-Sep-1994"/>
    <n v="28"/>
    <n v="0"/>
    <n v="32222.81"/>
    <s v="tier - 2"/>
    <s v="tier - 1"/>
    <s v="R1011"/>
  </r>
  <r>
    <s v="ID291"/>
    <s v=" Mr"/>
    <s v="Fagerstrom"/>
    <s v="  Erik T."/>
    <n v="22.88"/>
    <n v="5.9"/>
    <s v="yes"/>
    <s v="No"/>
    <s v="Yes"/>
    <n v="1"/>
    <s v="yes"/>
    <s v="Normal weight"/>
    <x v="1"/>
    <s v="11-Sep-1969"/>
    <n v="53"/>
    <n v="0"/>
    <n v="32192.76"/>
    <s v="tier - 1"/>
    <s v="tier - 2"/>
    <s v="R1011"/>
  </r>
  <r>
    <s v="ID292"/>
    <s v=" Mr"/>
    <s v="Bien"/>
    <s v="  Rod W"/>
    <n v="29.734999999999999"/>
    <n v="7.79"/>
    <s v="No"/>
    <s v="No"/>
    <s v="No"/>
    <n v="0"/>
    <s v="No"/>
    <s v="Over Weight"/>
    <x v="0"/>
    <s v="10-Nov-1978"/>
    <n v="44"/>
    <n v="2"/>
    <n v="32108.66"/>
    <s v="tier - 1"/>
    <s v="tier - 3"/>
    <s v="R1017"/>
  </r>
  <r>
    <s v="ID293"/>
    <s v=" Mr"/>
    <s v="Hess"/>
    <s v="  Joey"/>
    <n v="40.74"/>
    <n v="5.28"/>
    <s v="No"/>
    <s v="No"/>
    <s v="Yes"/>
    <n v="1"/>
    <s v="yes"/>
    <s v="Obesity"/>
    <x v="2"/>
    <s v="13-Sep-1993"/>
    <n v="29"/>
    <n v="0"/>
    <n v="32086.21"/>
    <s v="tier - 1"/>
    <s v="tier - 3"/>
    <s v="R1011"/>
  </r>
  <r>
    <s v="ID294"/>
    <s v=" Ms"/>
    <s v="Shaw"/>
    <s v="  Hillary L."/>
    <n v="24.14"/>
    <n v="5.87"/>
    <s v="No"/>
    <s v="No"/>
    <s v="No"/>
    <n v="2"/>
    <s v="yes"/>
    <s v="Normal weight"/>
    <x v="1"/>
    <s v="21-Sep-1972"/>
    <n v="50"/>
    <n v="0"/>
    <n v="31980.89"/>
    <s v="tier - 2"/>
    <s v="tier - 1"/>
    <s v="R1011"/>
  </r>
  <r>
    <s v="ID295"/>
    <s v=" Mr"/>
    <s v="Williams"/>
    <s v="  Eric J"/>
    <n v="25.15"/>
    <n v="9.08"/>
    <s v="yes"/>
    <s v="No"/>
    <s v="No"/>
    <n v="1"/>
    <s v="yes"/>
    <s v="Over Weight"/>
    <x v="0"/>
    <s v="25-Sep-1975"/>
    <n v="47"/>
    <n v="1"/>
    <n v="31897.1"/>
    <s v="tier - 2"/>
    <s v="tier - 3"/>
    <s v="R1011"/>
  </r>
  <r>
    <s v="ID296"/>
    <s v=" Mr"/>
    <s v="Menzies"/>
    <s v="  Nicolas"/>
    <n v="28.71"/>
    <n v="5.2"/>
    <s v="No"/>
    <s v="No"/>
    <s v="No"/>
    <n v="1"/>
    <s v="yes"/>
    <s v="Over Weight"/>
    <x v="2"/>
    <s v="10-Sep-1984"/>
    <n v="38"/>
    <n v="3"/>
    <n v="31743.919999999998"/>
    <s v="tier - 2"/>
    <s v="tier - 1"/>
    <s v="R1011"/>
  </r>
  <r>
    <s v="ID297"/>
    <s v=" Mr"/>
    <s v="Buehler"/>
    <s v="  Marcel"/>
    <n v="23"/>
    <n v="5.48"/>
    <s v="No"/>
    <s v="No"/>
    <s v="No"/>
    <n v="0"/>
    <s v="yes"/>
    <s v="Normal weight"/>
    <x v="2"/>
    <s v="14-Oct-1977"/>
    <n v="45"/>
    <n v="2"/>
    <n v="31736.7"/>
    <s v="tier - 2"/>
    <s v="tier - 2"/>
    <s v="R1012"/>
  </r>
  <r>
    <s v="ID298"/>
    <s v=" Ms"/>
    <s v="Degen"/>
    <s v="  Ashley N"/>
    <n v="36.86"/>
    <n v="11.95"/>
    <s v="No"/>
    <s v="No"/>
    <s v="No"/>
    <n v="0"/>
    <s v="No"/>
    <s v="Obesity"/>
    <x v="0"/>
    <s v="13-Dec-1960"/>
    <n v="62"/>
    <n v="1"/>
    <n v="31620"/>
    <s v="tier - 2"/>
    <s v="tier - 1"/>
    <s v="R1024"/>
  </r>
  <r>
    <s v="ID299"/>
    <s v=" Mr"/>
    <s v="Arsenault"/>
    <s v="  Evan D"/>
    <n v="24.25"/>
    <n v="8.6999999999999993"/>
    <s v="yes"/>
    <s v="No"/>
    <s v="No"/>
    <n v="1"/>
    <s v="yes"/>
    <s v="Normal weight"/>
    <x v="0"/>
    <s v="29-Oct-1975"/>
    <n v="47"/>
    <n v="1"/>
    <n v="31591.82"/>
    <s v="tier - 2"/>
    <s v="tier - 1"/>
    <s v="R1011"/>
  </r>
  <r>
    <s v="ID300"/>
    <s v=" Ms"/>
    <s v="Hoff"/>
    <s v="  Krisana"/>
    <n v="23.85"/>
    <n v="7.84"/>
    <s v="No"/>
    <s v="No"/>
    <s v="No"/>
    <n v="0"/>
    <s v="yes"/>
    <s v="Normal weight"/>
    <x v="0"/>
    <s v="8-Oct-1974"/>
    <n v="48"/>
    <n v="0"/>
    <n v="31368.81"/>
    <s v="tier - 2"/>
    <s v="tier - 3"/>
    <s v="R1011"/>
  </r>
  <r>
    <s v="ID301"/>
    <s v=" Mr"/>
    <s v="Hall"/>
    <s v="  Kyle"/>
    <n v="40.020000000000003"/>
    <n v="5.19"/>
    <s v="yes"/>
    <s v="No"/>
    <s v="No"/>
    <n v="1"/>
    <s v="yes"/>
    <s v="Obesity"/>
    <x v="2"/>
    <s v="27-Sep-1995"/>
    <n v="27"/>
    <n v="0"/>
    <n v="31328.27"/>
    <s v="tier - 2"/>
    <s v="tier - 2"/>
    <s v="R1011"/>
  </r>
  <r>
    <s v="ID302"/>
    <s v=" Ms"/>
    <s v="Ashley"/>
    <s v="  Kate"/>
    <n v="19.170000000000002"/>
    <n v="8.41"/>
    <s v="No"/>
    <s v="No"/>
    <s v="No"/>
    <n v="0"/>
    <s v="yes"/>
    <s v="Normal weight"/>
    <x v="0"/>
    <s v="9-Jul-1968"/>
    <n v="54"/>
    <n v="0"/>
    <n v="31322.53"/>
    <s v="tier - 2"/>
    <s v="tier - 1"/>
    <s v="R1011"/>
  </r>
  <r>
    <s v="ID303"/>
    <s v=" Mr"/>
    <s v="Rindahl"/>
    <s v="  Martin A."/>
    <n v="43.53"/>
    <n v="5.86"/>
    <s v="yes"/>
    <s v="yes"/>
    <s v="No"/>
    <n v="2"/>
    <s v="yes"/>
    <s v="Obesity"/>
    <x v="1"/>
    <s v="22-Jul-2000"/>
    <n v="22"/>
    <n v="0"/>
    <n v="31234.560000000001"/>
    <s v="tier - 1"/>
    <s v="tier - 1"/>
    <s v="R1011"/>
  </r>
  <r>
    <s v="ID304"/>
    <s v=" Ms"/>
    <s v="Clark"/>
    <s v="  Stacey"/>
    <n v="46.06"/>
    <n v="4.18"/>
    <s v="No"/>
    <s v="yes"/>
    <s v="No"/>
    <n v="1"/>
    <s v="yes"/>
    <s v="Obesity"/>
    <x v="2"/>
    <s v="9-Nov-2004"/>
    <n v="18"/>
    <n v="0"/>
    <n v="31196.61"/>
    <s v="tier - 2"/>
    <s v="tier - 1"/>
    <s v="R1011"/>
  </r>
  <r>
    <s v="ID305"/>
    <s v=" Ms"/>
    <s v="Irish"/>
    <s v="  Christine"/>
    <n v="29.92"/>
    <n v="11.99"/>
    <s v="yes"/>
    <s v="No"/>
    <s v="No"/>
    <n v="2"/>
    <s v="yes"/>
    <s v="Over Weight"/>
    <x v="0"/>
    <s v="9-Sep-1961"/>
    <n v="61"/>
    <n v="3"/>
    <n v="30942.19"/>
    <s v="tier - 2"/>
    <s v="tier - 2"/>
    <s v="R1013"/>
  </r>
  <r>
    <s v="ID306"/>
    <s v=" Ms"/>
    <s v="Richardson"/>
    <s v="  Sarah C."/>
    <n v="28.46"/>
    <n v="4.8499999999999996"/>
    <s v="yes"/>
    <s v="No"/>
    <s v="No"/>
    <n v="1"/>
    <s v="yes"/>
    <s v="Over Weight"/>
    <x v="2"/>
    <s v="5-Sep-1988"/>
    <n v="34"/>
    <n v="3"/>
    <n v="30763.01"/>
    <s v="tier - 2"/>
    <s v="tier - 1"/>
    <s v="R1011"/>
  </r>
  <r>
    <s v="ID307"/>
    <s v=" Ms"/>
    <s v="Dewitt"/>
    <s v="  Megan"/>
    <n v="24.56"/>
    <n v="6.18"/>
    <s v="yes"/>
    <s v="No"/>
    <s v="Yes"/>
    <n v="1"/>
    <s v="yes"/>
    <s v="Normal weight"/>
    <x v="1"/>
    <s v="21-Dec-1983"/>
    <n v="39"/>
    <n v="3"/>
    <n v="30724.44"/>
    <s v="tier - 2"/>
    <s v="tier - 3"/>
    <s v="R1011"/>
  </r>
  <r>
    <s v="ID308"/>
    <s v=" Mr"/>
    <s v="Hickman"/>
    <s v="  Jason W"/>
    <n v="41.19"/>
    <n v="6.37"/>
    <s v="No"/>
    <s v="No"/>
    <s v="No"/>
    <n v="0"/>
    <s v="yes"/>
    <s v="Obesity"/>
    <x v="1"/>
    <s v="21-Sep-1999"/>
    <n v="23"/>
    <n v="0"/>
    <n v="30697.71"/>
    <s v="tier - 1"/>
    <s v="tier - 2"/>
    <s v="R1011"/>
  </r>
  <r>
    <s v="ID309"/>
    <s v=" Ms"/>
    <s v="Gonzalez"/>
    <s v="  Michele"/>
    <n v="18.63"/>
    <n v="9.81"/>
    <s v="yes"/>
    <s v="No"/>
    <s v="No"/>
    <n v="2"/>
    <s v="yes"/>
    <s v="Normal weight"/>
    <x v="0"/>
    <s v="11-Nov-1970"/>
    <n v="52"/>
    <n v="0"/>
    <n v="30625.65"/>
    <s v="tier - 2"/>
    <s v="tier - 3"/>
    <s v="R1011"/>
  </r>
  <r>
    <s v="ID310"/>
    <s v=" Ms"/>
    <s v="Difani"/>
    <s v="  Nikki"/>
    <n v="26.26"/>
    <n v="11.8"/>
    <s v="yes"/>
    <s v="No"/>
    <s v="No"/>
    <n v="1"/>
    <s v="yes"/>
    <s v="Over Weight"/>
    <x v="0"/>
    <s v="10-Aug-1986"/>
    <n v="36"/>
    <n v="3"/>
    <n v="30530.5"/>
    <s v="tier - 2"/>
    <s v="tier - 1"/>
    <s v="R1011"/>
  </r>
  <r>
    <s v="ID311"/>
    <s v=" Mr"/>
    <s v="Turner"/>
    <s v="  Philip J."/>
    <n v="22.37"/>
    <n v="5.86"/>
    <s v="yes"/>
    <s v="No"/>
    <s v="Yes"/>
    <n v="1"/>
    <s v="yes"/>
    <s v="Normal weight"/>
    <x v="1"/>
    <s v="3-Sep-1983"/>
    <n v="39"/>
    <n v="3"/>
    <n v="30457.37"/>
    <s v="tier - 2"/>
    <s v="tier - 1"/>
    <s v="R1012"/>
  </r>
  <r>
    <s v="ID312"/>
    <s v=" Mr"/>
    <s v="Widmann"/>
    <s v="  Bryan L"/>
    <n v="39.619999999999997"/>
    <n v="4.28"/>
    <s v="No"/>
    <s v="No"/>
    <s v="No"/>
    <n v="1"/>
    <s v="yes"/>
    <s v="Obesity"/>
    <x v="2"/>
    <s v="28-Oct-1998"/>
    <n v="24"/>
    <n v="0"/>
    <n v="30422.03"/>
    <s v="tier - 2"/>
    <s v="tier - 3"/>
    <s v="R1011"/>
  </r>
  <r>
    <s v="ID313"/>
    <s v=" Mr"/>
    <s v="Tunney"/>
    <s v="  Timothy F"/>
    <n v="18.329999999999998"/>
    <n v="4.16"/>
    <s v="yes"/>
    <s v="No"/>
    <s v="No"/>
    <n v="0"/>
    <s v="yes"/>
    <s v="Under Weight"/>
    <x v="2"/>
    <s v="3-Sep-1976"/>
    <n v="46"/>
    <n v="2"/>
    <n v="30409.53"/>
    <s v="tier - 2"/>
    <s v="tier - 3"/>
    <s v="R1012"/>
  </r>
  <r>
    <s v="ID314"/>
    <s v=" Ms"/>
    <s v="San Juan"/>
    <s v="  Angielyn M"/>
    <n v="17.11"/>
    <n v="4.9800000000000004"/>
    <s v="yes"/>
    <s v="No"/>
    <s v="Yes"/>
    <n v="1"/>
    <s v="yes"/>
    <s v="Under Weight"/>
    <x v="2"/>
    <s v="30-Jul-1969"/>
    <n v="53"/>
    <n v="0"/>
    <n v="30366.93"/>
    <s v="tier - 2"/>
    <s v="tier - 2"/>
    <s v="R1011"/>
  </r>
  <r>
    <s v="ID315"/>
    <s v=" Ms"/>
    <s v="Croll"/>
    <s v="  Jeanie M."/>
    <n v="43.5"/>
    <n v="6.38"/>
    <s v="No"/>
    <s v="yes"/>
    <s v="No"/>
    <n v="1"/>
    <s v="yes"/>
    <s v="Obesity"/>
    <x v="1"/>
    <s v="1-Jun-2004"/>
    <n v="19"/>
    <n v="0"/>
    <n v="30328.27"/>
    <s v="tier - 2"/>
    <s v="tier - 2"/>
    <s v="R1011"/>
  </r>
  <r>
    <s v="ID316"/>
    <s v=" Mr"/>
    <s v="Rolfes"/>
    <s v="  Greg"/>
    <n v="25.364999999999998"/>
    <n v="5.19"/>
    <s v="No"/>
    <s v="No"/>
    <s v="No"/>
    <n v="2"/>
    <s v="No"/>
    <s v="Over Weight"/>
    <x v="2"/>
    <s v="24-Jul-1972"/>
    <n v="50"/>
    <n v="2"/>
    <n v="30284.639999999999"/>
    <s v="tier - 1"/>
    <s v="tier - 1"/>
    <s v="R1012"/>
  </r>
  <r>
    <s v="ID317"/>
    <s v=" Mr"/>
    <s v="Hinkle"/>
    <s v="  John"/>
    <n v="28.594999999999999"/>
    <n v="10.210000000000001"/>
    <s v="No"/>
    <s v="No"/>
    <s v="No"/>
    <n v="0"/>
    <s v="No"/>
    <s v="Over Weight"/>
    <x v="0"/>
    <s v="15-Sep-1962"/>
    <n v="60"/>
    <n v="0"/>
    <n v="30260"/>
    <s v="tier - 1"/>
    <s v="tier - 1"/>
    <s v="R1014"/>
  </r>
  <r>
    <s v="ID318"/>
    <s v=" Mr"/>
    <s v="Leuchanka"/>
    <s v="  Aliaksandr"/>
    <n v="29.83"/>
    <n v="9.6999999999999993"/>
    <s v="yes"/>
    <s v="No"/>
    <s v="Yes"/>
    <n v="1"/>
    <s v="yes"/>
    <s v="Over Weight"/>
    <x v="0"/>
    <s v="13-Sep-1963"/>
    <n v="59"/>
    <n v="3"/>
    <n v="30184.94"/>
    <s v="tier - 1"/>
    <s v="tier - 1"/>
    <s v="R1014"/>
  </r>
  <r>
    <s v="ID319"/>
    <s v=" Mr"/>
    <s v="Ayr"/>
    <s v="  Jason M."/>
    <n v="24.7"/>
    <n v="10.25"/>
    <s v="No"/>
    <s v="No"/>
    <s v="No"/>
    <n v="3"/>
    <s v="No"/>
    <s v="Normal weight"/>
    <x v="0"/>
    <s v="11-Aug-1958"/>
    <n v="64"/>
    <n v="1"/>
    <n v="30166.62"/>
    <s v="tier - 1"/>
    <s v="tier - 3"/>
    <s v="R1012"/>
  </r>
  <r>
    <s v="ID320"/>
    <s v=" Ms"/>
    <s v="Siegel"/>
    <s v="  Sheera K"/>
    <n v="17.940000000000001"/>
    <n v="9.77"/>
    <s v="No"/>
    <s v="No"/>
    <s v="No"/>
    <n v="0"/>
    <s v="yes"/>
    <s v="Under Weight"/>
    <x v="0"/>
    <s v="25-Dec-1971"/>
    <n v="51"/>
    <n v="0"/>
    <n v="30134.75"/>
    <s v="tier - 2"/>
    <s v="tier - 3"/>
    <s v="R1011"/>
  </r>
  <r>
    <s v="ID321"/>
    <s v=" Ms"/>
    <s v="Penrose"/>
    <s v="  Janice"/>
    <n v="21.08"/>
    <n v="4.83"/>
    <s v="No"/>
    <s v="No"/>
    <s v="Yes"/>
    <n v="1"/>
    <s v="yes"/>
    <s v="Normal weight"/>
    <x v="2"/>
    <s v="2-Sep-1979"/>
    <n v="43"/>
    <n v="2"/>
    <n v="30095.97"/>
    <s v="tier - 2"/>
    <s v="tier - 3"/>
    <s v="R1011"/>
  </r>
  <r>
    <s v="ID322"/>
    <s v=" Mr"/>
    <s v="Schuler"/>
    <s v="  Timothy G."/>
    <n v="37.715000000000003"/>
    <n v="10.86"/>
    <s v="yes"/>
    <s v="No"/>
    <s v="No"/>
    <n v="0"/>
    <s v="No"/>
    <s v="Obesity"/>
    <x v="0"/>
    <s v="16-Jun-1967"/>
    <n v="55"/>
    <n v="3"/>
    <n v="30063.58"/>
    <s v="tier - 1"/>
    <s v="tier - 1"/>
    <s v="R1012"/>
  </r>
  <r>
    <s v="ID323"/>
    <s v=" Mr"/>
    <s v="Walker"/>
    <s v="  Alan R"/>
    <n v="22.39"/>
    <n v="9.5299999999999994"/>
    <s v="yes"/>
    <s v="No"/>
    <s v="No"/>
    <n v="0"/>
    <s v="yes"/>
    <s v="Normal weight"/>
    <x v="0"/>
    <s v="4-Aug-1981"/>
    <n v="41"/>
    <n v="1"/>
    <n v="30026.87"/>
    <s v="tier - 2"/>
    <s v="tier - 3"/>
    <s v="R1012"/>
  </r>
  <r>
    <s v="ID324"/>
    <s v=" Mr"/>
    <s v="Stange"/>
    <s v="  Michael"/>
    <n v="28.78"/>
    <n v="5.68"/>
    <s v="No"/>
    <s v="No"/>
    <s v="No"/>
    <n v="0"/>
    <s v="yes"/>
    <s v="Over Weight"/>
    <x v="2"/>
    <s v="5-Oct-1991"/>
    <n v="31"/>
    <n v="3"/>
    <n v="29969.67"/>
    <s v="tier - 1"/>
    <s v="tier - 1"/>
    <s v="R1011"/>
  </r>
  <r>
    <s v="ID325"/>
    <s v=" Ms"/>
    <s v="Roy"/>
    <s v="  Marie-France"/>
    <n v="18.329999999999998"/>
    <n v="5.57"/>
    <s v="yes"/>
    <s v="No"/>
    <s v="No"/>
    <n v="0"/>
    <s v="yes"/>
    <s v="Under Weight"/>
    <x v="2"/>
    <s v="12-Jun-1976"/>
    <n v="46"/>
    <n v="2"/>
    <n v="29933.75"/>
    <s v="tier - 1"/>
    <s v="tier - 1"/>
    <s v="R1011"/>
  </r>
  <r>
    <s v="ID326"/>
    <s v=" Mr"/>
    <s v="Potere"/>
    <s v="  Erik F."/>
    <n v="26.39"/>
    <n v="4.58"/>
    <s v="yes"/>
    <s v="No"/>
    <s v="No"/>
    <n v="1"/>
    <s v="yes"/>
    <s v="Over Weight"/>
    <x v="2"/>
    <s v="30-Dec-1988"/>
    <n v="34"/>
    <n v="3"/>
    <n v="29929.56"/>
    <s v="tier - 1"/>
    <s v="tier - 1"/>
    <s v="R1011"/>
  </r>
  <r>
    <s v="ID327"/>
    <s v=" Mr"/>
    <s v="Podgurski"/>
    <s v="  Andrew"/>
    <n v="19.260000000000002"/>
    <n v="8.9600000000000009"/>
    <s v="yes"/>
    <s v="No"/>
    <s v="No"/>
    <n v="1"/>
    <s v="yes"/>
    <s v="Normal weight"/>
    <x v="0"/>
    <s v="19-Aug-1975"/>
    <n v="47"/>
    <n v="1"/>
    <n v="29899.25"/>
    <s v="tier - 1"/>
    <s v="tier - 3"/>
    <s v="R1011"/>
  </r>
  <r>
    <s v="ID328"/>
    <s v=" Mr"/>
    <s v="Diamond"/>
    <s v="  Anthony"/>
    <n v="26.92"/>
    <n v="6.09"/>
    <s v="No"/>
    <s v="No"/>
    <s v="No"/>
    <n v="0"/>
    <s v="yes"/>
    <s v="Over Weight"/>
    <x v="1"/>
    <s v="30-Dec-1989"/>
    <n v="33"/>
    <n v="3"/>
    <n v="29852.48"/>
    <s v="tier - 1"/>
    <s v="tier - 3"/>
    <s v="R1011"/>
  </r>
  <r>
    <s v="ID329"/>
    <s v=" Mr"/>
    <s v="Sallade"/>
    <s v="  Chris"/>
    <n v="19.73"/>
    <n v="4.3600000000000003"/>
    <s v="No"/>
    <s v="No"/>
    <s v="No"/>
    <n v="0"/>
    <s v="yes"/>
    <s v="Normal weight"/>
    <x v="2"/>
    <s v="29-Oct-1982"/>
    <n v="40"/>
    <n v="3"/>
    <n v="29818.76"/>
    <s v="tier - 1"/>
    <s v="tier - 1"/>
    <s v="R1012"/>
  </r>
  <r>
    <s v="ID330"/>
    <s v=" Mr"/>
    <s v="Zhang"/>
    <s v="  Yu"/>
    <n v="23.56"/>
    <n v="11.74"/>
    <s v="yes"/>
    <s v="No"/>
    <s v="No"/>
    <n v="0"/>
    <s v="yes"/>
    <s v="Normal weight"/>
    <x v="0"/>
    <s v="13-Aug-1981"/>
    <n v="41"/>
    <n v="1"/>
    <n v="29816.639999999999"/>
    <s v="tier - 1"/>
    <s v="tier - 2"/>
    <s v="R1011"/>
  </r>
  <r>
    <s v="ID331"/>
    <s v=" Mr"/>
    <s v="Chatfield"/>
    <s v="  Caleb N"/>
    <n v="37.67"/>
    <n v="5.89"/>
    <s v="No"/>
    <s v="No"/>
    <s v="No"/>
    <n v="1"/>
    <s v="yes"/>
    <s v="Obesity"/>
    <x v="1"/>
    <s v="20-Jun-1998"/>
    <n v="24"/>
    <n v="0"/>
    <n v="29760.6"/>
    <s v="tier - 1"/>
    <s v="tier - 2"/>
    <s v="R1011"/>
  </r>
  <r>
    <s v="ID332"/>
    <s v=" Mr"/>
    <s v="Bruns"/>
    <s v="  Jason M."/>
    <n v="18.73"/>
    <n v="10.64"/>
    <s v="No"/>
    <s v="No"/>
    <s v="No"/>
    <n v="2"/>
    <s v="yes"/>
    <s v="Normal weight"/>
    <x v="0"/>
    <s v="23-Aug-1973"/>
    <n v="49"/>
    <n v="0"/>
    <n v="29757.69"/>
    <s v="tier - 1"/>
    <s v="tier - 3"/>
    <s v="R1011"/>
  </r>
  <r>
    <s v="ID333"/>
    <s v=" Ms"/>
    <s v="Yochum"/>
    <s v="  Angela R"/>
    <n v="33.090000000000003"/>
    <n v="6.06"/>
    <s v="No"/>
    <s v="No"/>
    <s v="Yes"/>
    <n v="1"/>
    <s v="yes"/>
    <s v="Obesity"/>
    <x v="1"/>
    <s v="27-Jul-1993"/>
    <n v="29"/>
    <n v="0"/>
    <n v="29622.69"/>
    <s v="tier - 1"/>
    <s v="tier - 1"/>
    <s v="R1011"/>
  </r>
  <r>
    <s v="ID334"/>
    <s v=" Mr"/>
    <s v="Freeburn"/>
    <s v="  Keith J"/>
    <n v="18.329999999999998"/>
    <n v="7.46"/>
    <s v="yes"/>
    <s v="No"/>
    <s v="No"/>
    <n v="1"/>
    <s v="yes"/>
    <s v="Under Weight"/>
    <x v="0"/>
    <s v="3-Nov-1975"/>
    <n v="47"/>
    <n v="1"/>
    <n v="29583.8"/>
    <s v="tier - 1"/>
    <s v="tier - 1"/>
    <s v="R1011"/>
  </r>
  <r>
    <s v="ID335"/>
    <s v=" Ms"/>
    <s v="Spencer"/>
    <s v="  Emma"/>
    <n v="27.74"/>
    <n v="4.68"/>
    <s v="yes"/>
    <s v="No"/>
    <s v="No"/>
    <n v="2"/>
    <s v="yes"/>
    <s v="Over Weight"/>
    <x v="2"/>
    <s v="20-Oct-1959"/>
    <n v="63"/>
    <n v="0"/>
    <n v="29523.17"/>
    <s v="tier - 1"/>
    <s v="tier - 2"/>
    <s v="R1024"/>
  </r>
  <r>
    <s v="ID336"/>
    <s v=" Mr"/>
    <s v="Jarosik"/>
    <s v="  Nathan A"/>
    <n v="24.2"/>
    <n v="6.15"/>
    <s v="No"/>
    <s v="No"/>
    <s v="No"/>
    <n v="1"/>
    <s v="yes"/>
    <s v="Normal weight"/>
    <x v="1"/>
    <s v="16-Jul-1987"/>
    <n v="35"/>
    <n v="3"/>
    <n v="29443.59"/>
    <s v="tier - 1"/>
    <s v="tier - 1"/>
    <s v="R1011"/>
  </r>
  <r>
    <s v="ID337"/>
    <s v=" Ms"/>
    <s v="Heinzen"/>
    <s v="  Kathryn"/>
    <n v="22.03"/>
    <n v="4.28"/>
    <s v="yes"/>
    <s v="No"/>
    <s v="No"/>
    <n v="0"/>
    <s v="yes"/>
    <s v="Normal weight"/>
    <x v="2"/>
    <s v="7-Nov-1985"/>
    <n v="37"/>
    <n v="3"/>
    <n v="29352.560000000001"/>
    <s v="tier - 1"/>
    <s v="tier - 1"/>
    <s v="R1011"/>
  </r>
  <r>
    <s v="ID338"/>
    <s v=" Ms"/>
    <s v="Kelley"/>
    <s v="  Elizabeth H."/>
    <n v="26.885000000000002"/>
    <n v="9.86"/>
    <s v="No"/>
    <s v="No"/>
    <s v="No"/>
    <n v="3"/>
    <s v="yes"/>
    <s v="Over Weight"/>
    <x v="0"/>
    <s v="5-Jun-1958"/>
    <n v="65"/>
    <n v="0"/>
    <n v="29330.98"/>
    <s v="tier - 1"/>
    <s v="tier - 2"/>
    <s v="R1012"/>
  </r>
  <r>
    <s v="ID339"/>
    <s v=" Mr"/>
    <s v="Thacker"/>
    <s v="  Ben"/>
    <n v="16.36"/>
    <n v="11.19"/>
    <s v="No"/>
    <s v="No"/>
    <s v="No"/>
    <n v="0"/>
    <s v="yes"/>
    <s v="Under Weight"/>
    <x v="0"/>
    <s v="21-Jul-1978"/>
    <n v="44"/>
    <n v="2"/>
    <n v="29227.599999999999"/>
    <s v="tier - 1"/>
    <s v="tier - 3"/>
    <s v="R1012"/>
  </r>
  <r>
    <s v="ID340"/>
    <s v=" Ms"/>
    <s v="Jeseritz"/>
    <s v="  Cheryl A"/>
    <n v="32.299999999999997"/>
    <n v="4.8899999999999997"/>
    <s v="yes"/>
    <s v="No"/>
    <s v="Yes"/>
    <n v="1"/>
    <s v="No"/>
    <s v="Obesity"/>
    <x v="2"/>
    <s v="9-Jul-1969"/>
    <n v="53"/>
    <n v="2"/>
    <n v="29186.48"/>
    <s v="tier - 1"/>
    <s v="tier - 3"/>
    <s v="R1024"/>
  </r>
  <r>
    <s v="ID341"/>
    <s v=" Ms"/>
    <s v="Hohman"/>
    <s v="  Kimberly A"/>
    <n v="16.05"/>
    <n v="4.3499999999999996"/>
    <s v="yes"/>
    <s v="No"/>
    <s v="No"/>
    <n v="0"/>
    <s v="yes"/>
    <s v="Under Weight"/>
    <x v="2"/>
    <s v="8-Nov-1976"/>
    <n v="46"/>
    <n v="2"/>
    <n v="29160.39"/>
    <s v="tier - 1"/>
    <s v="tier - 2"/>
    <s v="R1011"/>
  </r>
  <r>
    <s v="ID342"/>
    <s v=" Ms"/>
    <s v="Hill"/>
    <s v="  Cynthia"/>
    <n v="29.07"/>
    <n v="8.66"/>
    <s v="yes"/>
    <s v="No"/>
    <s v="No"/>
    <n v="2"/>
    <s v="yes"/>
    <s v="Over Weight"/>
    <x v="0"/>
    <s v="24-Dec-1961"/>
    <n v="61"/>
    <n v="0"/>
    <n v="29141.360000000001"/>
    <s v="tier - 1"/>
    <s v="tier - 3"/>
    <s v="R1012"/>
  </r>
  <r>
    <s v="ID343"/>
    <s v=" Ms"/>
    <s v="Kuepfer"/>
    <s v="  Jessica"/>
    <n v="17.43"/>
    <n v="8.64"/>
    <s v="No"/>
    <s v="No"/>
    <s v="No"/>
    <n v="0"/>
    <s v="yes"/>
    <s v="Under Weight"/>
    <x v="0"/>
    <s v="29-Nov-1978"/>
    <n v="44"/>
    <n v="2"/>
    <n v="29114.77"/>
    <s v="tier - 1"/>
    <s v="tier - 1"/>
    <s v="R1011"/>
  </r>
  <r>
    <s v="ID344"/>
    <s v=" Mr"/>
    <s v="Kaczmarek"/>
    <s v="  Bruce"/>
    <n v="19.329999999999998"/>
    <n v="4.2699999999999996"/>
    <s v="No"/>
    <s v="No"/>
    <s v="No"/>
    <n v="0"/>
    <s v="yes"/>
    <s v="Normal weight"/>
    <x v="2"/>
    <s v="14-Jul-1980"/>
    <n v="42"/>
    <n v="2"/>
    <n v="29114.21"/>
    <s v="tier - 1"/>
    <s v="tier - 3"/>
    <s v="R1011"/>
  </r>
  <r>
    <s v="ID345"/>
    <s v=" Ms"/>
    <s v="Pitt"/>
    <s v="  Allison"/>
    <n v="30.52"/>
    <n v="4.21"/>
    <s v="No"/>
    <s v="No"/>
    <s v="No"/>
    <n v="1"/>
    <s v="yes"/>
    <s v="Obesity"/>
    <x v="2"/>
    <s v="7-Jul-1992"/>
    <n v="30"/>
    <n v="0"/>
    <n v="29007.82"/>
    <s v="tier - 1"/>
    <s v="tier - 3"/>
    <s v="R1011"/>
  </r>
  <r>
    <s v="ID346"/>
    <s v=" Mr"/>
    <s v="Lorton"/>
    <s v="  Alex"/>
    <n v="39.21"/>
    <n v="5.04"/>
    <s v="No"/>
    <s v="No"/>
    <s v="Yes"/>
    <n v="1"/>
    <s v="yes"/>
    <s v="Obesity"/>
    <x v="2"/>
    <s v="1-Sep-2003"/>
    <n v="19"/>
    <n v="0"/>
    <n v="28998.68"/>
    <s v="tier - 1"/>
    <s v="tier - 3"/>
    <s v="R1011"/>
  </r>
  <r>
    <s v="ID347"/>
    <s v=" Ms"/>
    <s v="Castaneda"/>
    <s v="  Gabriela"/>
    <n v="26.98"/>
    <n v="5.21"/>
    <s v="yes"/>
    <s v="No"/>
    <s v="No"/>
    <n v="2"/>
    <s v="yes"/>
    <s v="Over Weight"/>
    <x v="2"/>
    <s v="5-Dec-1959"/>
    <n v="63"/>
    <n v="0"/>
    <n v="28950.47"/>
    <s v="tier - 1"/>
    <s v="tier - 1"/>
    <s v="R1012"/>
  </r>
  <r>
    <s v="ID348"/>
    <s v=" Ms"/>
    <s v="Cherop"/>
    <s v="  Sharon"/>
    <n v="25.84"/>
    <n v="8.83"/>
    <s v="No"/>
    <s v="No"/>
    <s v="No"/>
    <n v="0"/>
    <s v="No"/>
    <s v="Over Weight"/>
    <x v="0"/>
    <s v="25-Jul-1962"/>
    <n v="60"/>
    <n v="0"/>
    <n v="28923.14"/>
    <s v="tier - 1"/>
    <s v="tier - 1"/>
    <s v="R1012"/>
  </r>
  <r>
    <s v="ID349"/>
    <s v=" Mr"/>
    <s v="Howell"/>
    <s v="  Jason A"/>
    <n v="28.31"/>
    <n v="8.4700000000000006"/>
    <s v="yes"/>
    <s v="No"/>
    <s v="No"/>
    <n v="2"/>
    <s v="yes"/>
    <s v="Over Weight"/>
    <x v="0"/>
    <s v="3-Aug-1961"/>
    <n v="61"/>
    <n v="1"/>
    <n v="28868.66"/>
    <s v="tier - 1"/>
    <s v="tier - 2"/>
    <s v="R1012"/>
  </r>
  <r>
    <s v="ID350"/>
    <s v=" Ms"/>
    <s v="Palmer"/>
    <s v="  Chelsey C."/>
    <n v="23.94"/>
    <n v="4.2"/>
    <s v="No"/>
    <s v="No"/>
    <s v="No"/>
    <n v="0"/>
    <s v="yes"/>
    <s v="Normal weight"/>
    <x v="2"/>
    <s v="5-Dec-1990"/>
    <n v="32"/>
    <n v="3"/>
    <n v="28716.14"/>
    <s v="tier - 1"/>
    <s v="tier - 3"/>
    <s v="R1011"/>
  </r>
  <r>
    <s v="ID351"/>
    <s v=" Mr"/>
    <s v="Olson"/>
    <s v="  Devon A."/>
    <n v="20.03"/>
    <n v="6.14"/>
    <s v="yes"/>
    <s v="No"/>
    <s v="No"/>
    <n v="0"/>
    <s v="yes"/>
    <s v="Normal weight"/>
    <x v="1"/>
    <s v="27-Sep-1985"/>
    <n v="37"/>
    <n v="3"/>
    <n v="28542.86"/>
    <s v="tier - 1"/>
    <s v="tier - 3"/>
    <s v="R1011"/>
  </r>
  <r>
    <s v="ID352"/>
    <s v=" Ms"/>
    <s v="Waldron"/>
    <s v="  Joni L"/>
    <n v="41.42"/>
    <n v="6.07"/>
    <s v="No"/>
    <s v="No"/>
    <s v="No"/>
    <n v="0"/>
    <s v="No"/>
    <s v="Obesity"/>
    <x v="1"/>
    <s v="11-Dec-1982"/>
    <n v="40"/>
    <n v="1"/>
    <n v="28476.73"/>
    <s v="tier - 1"/>
    <s v="tier - 2"/>
    <s v="R1012"/>
  </r>
  <r>
    <s v="ID353"/>
    <s v=" Mr"/>
    <s v="Meyer"/>
    <s v="  Colin"/>
    <n v="36.67"/>
    <n v="10.210000000000001"/>
    <s v="No"/>
    <s v="No"/>
    <s v="No"/>
    <n v="0"/>
    <s v="No"/>
    <s v="Obesity"/>
    <x v="0"/>
    <s v="16-Sep-1974"/>
    <n v="48"/>
    <n v="1"/>
    <n v="28468.92"/>
    <s v="tier - 1"/>
    <s v="tier - 1"/>
    <s v="R1012"/>
  </r>
  <r>
    <s v="ID354"/>
    <s v=" Ms"/>
    <s v="Stack"/>
    <s v="  Rachael"/>
    <n v="27.645"/>
    <n v="4.6900000000000004"/>
    <s v="No"/>
    <s v="No"/>
    <s v="No"/>
    <n v="0"/>
    <s v="No"/>
    <s v="Over Weight"/>
    <x v="2"/>
    <s v="2-Dec-1977"/>
    <n v="45"/>
    <n v="1"/>
    <n v="28340.19"/>
    <s v="tier - 1"/>
    <s v="tier - 2"/>
    <s v="R1012"/>
  </r>
  <r>
    <s v="ID355"/>
    <s v=" Ms"/>
    <s v="Sanchez Y Torres"/>
    <s v="  Maricela"/>
    <n v="22.72"/>
    <n v="5.71"/>
    <s v="No"/>
    <s v="No"/>
    <s v="No"/>
    <n v="0"/>
    <s v="yes"/>
    <s v="Normal weight"/>
    <x v="1"/>
    <s v="24-Dec-1990"/>
    <n v="32"/>
    <n v="3"/>
    <n v="28302.33"/>
    <s v="tier - 1"/>
    <s v="tier - 2"/>
    <s v="R1011"/>
  </r>
  <r>
    <s v="ID356"/>
    <s v=" Ms"/>
    <s v="Daniels"/>
    <s v="  Marie"/>
    <n v="36.520000000000003"/>
    <n v="9.07"/>
    <s v="yes"/>
    <s v="No"/>
    <s v="Yes"/>
    <n v="1"/>
    <s v="No"/>
    <s v="Obesity"/>
    <x v="0"/>
    <s v="25-Nov-1963"/>
    <n v="59"/>
    <n v="1"/>
    <n v="28287.9"/>
    <s v="tier - 1"/>
    <s v="tier - 1"/>
    <s v="R1013"/>
  </r>
  <r>
    <s v="ID357"/>
    <s v=" Mr"/>
    <s v="Pepp"/>
    <s v="  Frank"/>
    <n v="33.96"/>
    <n v="4.99"/>
    <s v="No"/>
    <s v="No"/>
    <s v="No"/>
    <n v="0"/>
    <s v="yes"/>
    <s v="Obesity"/>
    <x v="2"/>
    <s v="6-Sep-1999"/>
    <n v="23"/>
    <n v="0"/>
    <n v="28245.34"/>
    <s v="tier - 1"/>
    <s v="tier - 3"/>
    <s v="R1011"/>
  </r>
  <r>
    <s v="ID358"/>
    <s v=" Mr"/>
    <s v="Buechler"/>
    <s v="  Jeffry"/>
    <n v="26.695"/>
    <n v="8.31"/>
    <s v="No"/>
    <s v="No"/>
    <s v="No"/>
    <n v="0"/>
    <s v="yes"/>
    <s v="Over Weight"/>
    <x v="0"/>
    <s v="22-Nov-1960"/>
    <n v="62"/>
    <n v="0"/>
    <n v="28101.33"/>
    <s v="tier - 1"/>
    <s v="tier - 2"/>
    <s v="R1019"/>
  </r>
  <r>
    <s v="ID359"/>
    <s v=" Mr"/>
    <s v="Buenting"/>
    <s v="  Mike"/>
    <n v="18.45"/>
    <n v="5.07"/>
    <s v="yes"/>
    <s v="No"/>
    <s v="No"/>
    <n v="0"/>
    <s v="yes"/>
    <s v="Under Weight"/>
    <x v="2"/>
    <s v="29-Nov-1985"/>
    <n v="37"/>
    <n v="3"/>
    <n v="28006.94"/>
    <s v="tier - 1"/>
    <s v="tier - 2"/>
    <s v="R1011"/>
  </r>
  <r>
    <s v="ID360"/>
    <s v=" Mr"/>
    <s v="Evans"/>
    <s v="  Rick"/>
    <n v="33.18"/>
    <n v="4.79"/>
    <s v="No"/>
    <s v="No"/>
    <s v="No"/>
    <n v="0"/>
    <s v="yes"/>
    <s v="Obesity"/>
    <x v="2"/>
    <s v="21-Dec-1999"/>
    <n v="23"/>
    <n v="0"/>
    <n v="27980.77"/>
    <s v="tier - 1"/>
    <s v="tier - 1"/>
    <s v="R1011"/>
  </r>
  <r>
    <s v="ID361"/>
    <s v=" Mr"/>
    <s v="Arcand"/>
    <s v="  Pierre-Michel"/>
    <n v="36.1"/>
    <n v="11.39"/>
    <s v="yes"/>
    <s v="No"/>
    <s v="No"/>
    <n v="2"/>
    <s v="No"/>
    <s v="Obesity"/>
    <x v="0"/>
    <s v="28-Jul-1961"/>
    <n v="61"/>
    <n v="3"/>
    <n v="27941.29"/>
    <s v="tier - 1"/>
    <s v="tier - 3"/>
    <s v="R1011"/>
  </r>
  <r>
    <s v="ID362"/>
    <s v=" Mr"/>
    <s v="Kesack"/>
    <s v="  Daniel"/>
    <n v="22.77"/>
    <n v="6"/>
    <s v="No"/>
    <s v="No"/>
    <s v="No"/>
    <n v="0"/>
    <s v="yes"/>
    <s v="Normal weight"/>
    <x v="1"/>
    <s v="4-Jun-1991"/>
    <n v="32"/>
    <n v="3"/>
    <n v="27931.11"/>
    <s v="tier - 1"/>
    <s v="tier - 3"/>
    <s v="R1011"/>
  </r>
  <r>
    <s v="ID363"/>
    <s v=" Mr"/>
    <s v="Post"/>
    <s v="  Brian L."/>
    <n v="21.24"/>
    <n v="5.13"/>
    <s v="No"/>
    <s v="No"/>
    <s v="No"/>
    <n v="0"/>
    <s v="yes"/>
    <s v="Normal weight"/>
    <x v="2"/>
    <s v="21-Nov-1989"/>
    <n v="33"/>
    <n v="3"/>
    <n v="27925.86"/>
    <s v="tier - 1"/>
    <s v="tier - 2"/>
    <s v="R1011"/>
  </r>
  <r>
    <s v="ID364"/>
    <s v=" Ms"/>
    <s v="Dunne"/>
    <s v="  Morgan M."/>
    <n v="17.600000000000001"/>
    <n v="5.26"/>
    <s v="yes"/>
    <s v="No"/>
    <s v="No"/>
    <n v="0"/>
    <s v="yes"/>
    <s v="Under Weight"/>
    <x v="2"/>
    <s v="4-Dec-1985"/>
    <n v="37"/>
    <n v="3"/>
    <n v="27849.94"/>
    <s v="tier - 1"/>
    <s v="tier - 1"/>
    <s v="R1011"/>
  </r>
  <r>
    <s v="ID365"/>
    <s v=" Ms"/>
    <s v="Kilel"/>
    <s v="  Caroline"/>
    <n v="26.29"/>
    <n v="6.84"/>
    <s v="No"/>
    <s v="No"/>
    <s v="No"/>
    <n v="0"/>
    <s v="yes"/>
    <s v="Over Weight"/>
    <x v="0"/>
    <s v="6-Jul-1960"/>
    <n v="62"/>
    <n v="0"/>
    <n v="27808.73"/>
    <s v="tier - 1"/>
    <s v="tier - 1"/>
    <s v="R1013"/>
  </r>
  <r>
    <s v="ID366"/>
    <s v=" Mr"/>
    <s v="Nicholson"/>
    <s v="  Drew T."/>
    <n v="35.31"/>
    <n v="9.0399999999999991"/>
    <s v="No"/>
    <s v="No"/>
    <s v="No"/>
    <n v="0"/>
    <s v="No"/>
    <s v="Obesity"/>
    <x v="0"/>
    <s v="6-Dec-2002"/>
    <n v="20"/>
    <n v="1"/>
    <n v="27724.29"/>
    <s v="tier - 1"/>
    <s v="tier - 3"/>
    <s v="R1013"/>
  </r>
  <r>
    <s v="ID367"/>
    <s v=" Mr"/>
    <s v="Susmann"/>
    <s v="  Austin W"/>
    <n v="27.04"/>
    <n v="4.0999999999999996"/>
    <s v="No"/>
    <s v="No"/>
    <s v="No"/>
    <n v="1"/>
    <s v="yes"/>
    <s v="Over Weight"/>
    <x v="2"/>
    <s v="3-Jul-1992"/>
    <n v="30"/>
    <n v="0"/>
    <n v="27696.11"/>
    <s v="tier - 1"/>
    <s v="tier - 2"/>
    <s v="R1011"/>
  </r>
  <r>
    <s v="ID368"/>
    <s v=" Ms"/>
    <s v="Harsh"/>
    <s v="  Berenice"/>
    <n v="30.23"/>
    <n v="4.2300000000000004"/>
    <s v="yes"/>
    <s v="No"/>
    <s v="Yes"/>
    <n v="1"/>
    <s v="yes"/>
    <s v="Obesity"/>
    <x v="2"/>
    <s v="7-Oct-1997"/>
    <n v="25"/>
    <n v="0"/>
    <n v="27625.17"/>
    <s v="tier - 1"/>
    <s v="tier - 1"/>
    <s v="R1011"/>
  </r>
  <r>
    <s v="ID369"/>
    <s v=" Mr"/>
    <s v="Pocasangre"/>
    <s v="  Kenneth A"/>
    <n v="30.6"/>
    <n v="6.48"/>
    <s v="yes"/>
    <s v="No"/>
    <s v="Yes"/>
    <n v="1"/>
    <s v="yes"/>
    <s v="Obesity"/>
    <x v="1"/>
    <s v="9-Sep-1997"/>
    <n v="25"/>
    <n v="0"/>
    <n v="27619.360000000001"/>
    <s v="tier - 2"/>
    <s v="tier - 3"/>
    <s v="R1011"/>
  </r>
  <r>
    <s v="ID370"/>
    <s v=" Mr"/>
    <s v="Martinez Lopez"/>
    <s v="  Miguel"/>
    <n v="26.8"/>
    <n v="5.53"/>
    <s v="No"/>
    <s v="No"/>
    <s v="No"/>
    <n v="1"/>
    <s v="yes"/>
    <s v="Over Weight"/>
    <x v="2"/>
    <s v="11-Jun-1992"/>
    <n v="30"/>
    <n v="0"/>
    <n v="27614.71"/>
    <s v="tier - 2"/>
    <s v="tier - 3"/>
    <s v="R1011"/>
  </r>
  <r>
    <s v="ID371"/>
    <s v=" Ms"/>
    <s v="Riegel"/>
    <s v="  Hadley T."/>
    <n v="16.86"/>
    <n v="4.07"/>
    <s v="yes"/>
    <s v="No"/>
    <s v="No"/>
    <n v="0"/>
    <s v="yes"/>
    <s v="Under Weight"/>
    <x v="2"/>
    <s v="6-Nov-1985"/>
    <n v="37"/>
    <n v="3"/>
    <n v="27598.93"/>
    <s v="tier - 2"/>
    <s v="tier - 1"/>
    <s v="R1011"/>
  </r>
  <r>
    <s v="ID372"/>
    <s v=" Mr"/>
    <s v="Monson"/>
    <s v="  Taylor"/>
    <n v="16.3"/>
    <n v="5.51"/>
    <s v="No"/>
    <s v="No"/>
    <s v="No"/>
    <n v="1"/>
    <s v="yes"/>
    <s v="Under Weight"/>
    <x v="2"/>
    <s v="22-Jul-1984"/>
    <n v="38"/>
    <n v="3"/>
    <n v="27534.53"/>
    <s v="tier - 2"/>
    <s v="tier - 2"/>
    <s v="R1011"/>
  </r>
  <r>
    <s v="ID373"/>
    <s v=" Ms"/>
    <s v="Klubben"/>
    <s v="  Tenielle M"/>
    <n v="29.81"/>
    <n v="11.66"/>
    <s v="No"/>
    <s v="No"/>
    <s v="No"/>
    <n v="0"/>
    <s v="yes"/>
    <s v="Over Weight"/>
    <x v="0"/>
    <s v="19-Oct-1965"/>
    <n v="57"/>
    <n v="0"/>
    <n v="27533.91"/>
    <s v="tier - 2"/>
    <s v="tier - 3"/>
    <s v="R1013"/>
  </r>
  <r>
    <s v="ID374"/>
    <s v=" Ms"/>
    <s v="Mascaro"/>
    <s v="  Andrea"/>
    <n v="16.329999999999998"/>
    <n v="7.26"/>
    <s v="yes"/>
    <s v="No"/>
    <s v="No"/>
    <n v="0"/>
    <s v="yes"/>
    <s v="Under Weight"/>
    <x v="0"/>
    <s v="3-Oct-1981"/>
    <n v="41"/>
    <n v="1"/>
    <n v="27495.59"/>
    <s v="tier - 2"/>
    <s v="tier - 1"/>
    <s v="R1011"/>
  </r>
  <r>
    <s v="ID375"/>
    <s v=" Ms"/>
    <s v="Norvell"/>
    <s v="  Nora P"/>
    <n v="16.37"/>
    <n v="4.79"/>
    <s v="yes"/>
    <s v="No"/>
    <s v="No"/>
    <n v="0"/>
    <s v="yes"/>
    <s v="Under Weight"/>
    <x v="2"/>
    <s v="5-Dec-1985"/>
    <n v="37"/>
    <n v="3"/>
    <n v="27432.73"/>
    <s v="tier - 2"/>
    <s v="tier - 1"/>
    <s v="R1011"/>
  </r>
  <r>
    <s v="ID376"/>
    <s v=" Mr"/>
    <s v="Ornelas"/>
    <s v="  Zachary"/>
    <n v="22.42"/>
    <n v="4.68"/>
    <s v="yes"/>
    <s v="No"/>
    <s v="No"/>
    <n v="1"/>
    <s v="No"/>
    <s v="Normal weight"/>
    <x v="2"/>
    <s v="15-Sep-1988"/>
    <n v="34"/>
    <n v="2"/>
    <n v="27375.9"/>
    <s v="tier - 2"/>
    <s v="tier - 3"/>
    <s v="R1015"/>
  </r>
  <r>
    <s v="ID377"/>
    <s v=" Mr"/>
    <s v="Fitzpatrick"/>
    <s v="  Michael"/>
    <n v="31.35"/>
    <n v="4.33"/>
    <s v="yes"/>
    <s v="No"/>
    <s v="Yes"/>
    <n v="1"/>
    <s v="No"/>
    <s v="Obesity"/>
    <x v="2"/>
    <s v="16-Oct-1969"/>
    <n v="53"/>
    <n v="0"/>
    <n v="27346.04"/>
    <s v="tier - 2"/>
    <s v="tier - 2"/>
    <s v="R1013"/>
  </r>
  <r>
    <s v="ID378"/>
    <s v=" Ms"/>
    <s v="Bloomquist"/>
    <s v="  Alyssa K."/>
    <n v="31.9"/>
    <n v="11.89"/>
    <s v="No"/>
    <s v="No"/>
    <s v="No"/>
    <n v="0"/>
    <s v="No"/>
    <s v="Obesity"/>
    <x v="0"/>
    <s v="6-Jun-1968"/>
    <n v="55"/>
    <n v="3"/>
    <n v="27322.73"/>
    <s v="tier - 2"/>
    <s v="tier - 2"/>
    <s v="R1013"/>
  </r>
  <r>
    <s v="ID379"/>
    <s v=" Ms"/>
    <s v="Wick"/>
    <s v="  Heather"/>
    <n v="30.6"/>
    <n v="5.24"/>
    <s v="No"/>
    <s v="No"/>
    <s v="No"/>
    <n v="0"/>
    <s v="yes"/>
    <s v="Obesity"/>
    <x v="2"/>
    <s v="2-Dec-1999"/>
    <n v="23"/>
    <n v="0"/>
    <n v="27236.959999999999"/>
    <s v="tier - 2"/>
    <s v="tier - 1"/>
    <s v="R1011"/>
  </r>
  <r>
    <s v="ID380"/>
    <s v=" Mr"/>
    <s v="Zappala"/>
    <s v="  Dante"/>
    <n v="28.975000000000001"/>
    <n v="7.63"/>
    <s v="No"/>
    <s v="No"/>
    <s v="No"/>
    <n v="0"/>
    <s v="yes"/>
    <s v="Over Weight"/>
    <x v="0"/>
    <s v="21-Dec-1965"/>
    <n v="57"/>
    <n v="0"/>
    <n v="27218.44"/>
    <s v="tier - 2"/>
    <s v="tier - 1"/>
    <s v="R1017"/>
  </r>
  <r>
    <s v="ID381"/>
    <s v=" Ms"/>
    <s v="Earle"/>
    <s v="  Sara E."/>
    <n v="24.86"/>
    <n v="8.92"/>
    <s v="yes"/>
    <s v="No"/>
    <s v="No"/>
    <n v="2"/>
    <s v="No"/>
    <s v="Normal weight"/>
    <x v="0"/>
    <s v="2-Oct-1970"/>
    <n v="52"/>
    <n v="0"/>
    <n v="27117.99"/>
    <s v="tier - 2"/>
    <s v="tier - 2"/>
    <s v="R1013"/>
  </r>
  <r>
    <s v="ID382"/>
    <s v=" Mr"/>
    <s v="Majewski"/>
    <s v="  Scott"/>
    <n v="19.54"/>
    <n v="5.37"/>
    <s v="No"/>
    <s v="No"/>
    <s v="No"/>
    <n v="0"/>
    <s v="yes"/>
    <s v="Normal weight"/>
    <x v="2"/>
    <s v="13-Dec-1990"/>
    <n v="32"/>
    <n v="3"/>
    <n v="27092.38"/>
    <s v="tier - 2"/>
    <s v="tier - 3"/>
    <s v="R1011"/>
  </r>
  <r>
    <s v="ID383"/>
    <s v=" Mr"/>
    <s v="Apfelbaum"/>
    <s v="  Sean"/>
    <n v="26.74"/>
    <n v="4.3099999999999996"/>
    <s v="No"/>
    <s v="No"/>
    <s v="No"/>
    <n v="0"/>
    <s v="yes"/>
    <s v="Over Weight"/>
    <x v="2"/>
    <s v="2-Jul-1994"/>
    <n v="28"/>
    <n v="0"/>
    <n v="27080.639999999999"/>
    <s v="tier - 2"/>
    <s v="tier - 2"/>
    <s v="R1011"/>
  </r>
  <r>
    <s v="ID384"/>
    <s v=" Ms"/>
    <s v="Graham"/>
    <s v="  Danielle"/>
    <n v="22.99"/>
    <n v="10.46"/>
    <s v="No"/>
    <s v="No"/>
    <s v="No"/>
    <n v="3"/>
    <s v="yes"/>
    <s v="Normal weight"/>
    <x v="0"/>
    <s v="30-Jun-1958"/>
    <n v="64"/>
    <n v="0"/>
    <n v="27037.91"/>
    <s v="tier - 2"/>
    <s v="tier - 2"/>
    <s v="R1013"/>
  </r>
  <r>
    <s v="ID385"/>
    <s v=" Mr"/>
    <s v="Whitacre"/>
    <s v="  Andrew D."/>
    <n v="31.46"/>
    <n v="7.39"/>
    <s v="No"/>
    <s v="No"/>
    <s v="No"/>
    <n v="0"/>
    <s v="No"/>
    <s v="Obesity"/>
    <x v="0"/>
    <s v="9-Jul-1960"/>
    <n v="62"/>
    <n v="1"/>
    <n v="27000.98"/>
    <s v="tier - 2"/>
    <s v="tier - 2"/>
    <s v="R1013"/>
  </r>
  <r>
    <s v="ID386"/>
    <s v=" Mr"/>
    <s v="Wegener"/>
    <s v="  Joel D"/>
    <n v="30.86"/>
    <n v="6.18"/>
    <s v="No"/>
    <s v="yes"/>
    <s v="No"/>
    <n v="2"/>
    <s v="yes"/>
    <s v="Obesity"/>
    <x v="1"/>
    <s v="9-Nov-2000"/>
    <n v="22"/>
    <n v="0"/>
    <n v="26936.98"/>
    <s v="tier - 2"/>
    <s v="tier - 3"/>
    <s v="R1011"/>
  </r>
  <r>
    <s v="ID387"/>
    <s v=" Ms"/>
    <s v="Collie"/>
    <s v="  Michelle"/>
    <n v="31.96"/>
    <n v="8.86"/>
    <s v="No"/>
    <s v="No"/>
    <s v="No"/>
    <n v="0"/>
    <s v="yes"/>
    <s v="Obesity"/>
    <x v="0"/>
    <s v="17-Jun-2002"/>
    <n v="20"/>
    <n v="0"/>
    <n v="26927.69"/>
    <s v="tier - 2"/>
    <s v="tier - 2"/>
    <s v="R1011"/>
  </r>
  <r>
    <s v="ID388"/>
    <s v=" Mr"/>
    <s v="Murphy"/>
    <s v="  Michael J."/>
    <n v="23.76"/>
    <n v="10.96"/>
    <s v="No"/>
    <s v="No"/>
    <s v="No"/>
    <n v="3"/>
    <s v="yes"/>
    <s v="Normal weight"/>
    <x v="0"/>
    <s v="25-Dec-1958"/>
    <n v="64"/>
    <n v="0"/>
    <n v="26926.51"/>
    <s v="tier - 2"/>
    <s v="tier - 1"/>
    <s v="R1013"/>
  </r>
  <r>
    <s v="ID389"/>
    <s v=" Ms"/>
    <s v="Butters"/>
    <s v="  Nikki"/>
    <n v="19.38"/>
    <n v="6.28"/>
    <s v="No"/>
    <s v="No"/>
    <s v="No"/>
    <n v="0"/>
    <s v="yes"/>
    <s v="Normal weight"/>
    <x v="1"/>
    <s v="22-Aug-1991"/>
    <n v="31"/>
    <n v="3"/>
    <n v="26912.560000000001"/>
    <s v="tier - 2"/>
    <s v="tier - 2"/>
    <s v="R1011"/>
  </r>
  <r>
    <s v="ID390"/>
    <s v=" Ms"/>
    <s v="Cook"/>
    <s v="  Summer B."/>
    <n v="16.21"/>
    <n v="6.29"/>
    <s v="yes"/>
    <s v="No"/>
    <s v="No"/>
    <n v="1"/>
    <s v="yes"/>
    <s v="Under Weight"/>
    <x v="1"/>
    <s v="22-Jul-1988"/>
    <n v="34"/>
    <n v="3"/>
    <n v="26607.89"/>
    <s v="tier - 2"/>
    <s v="tier - 1"/>
    <s v="R1011"/>
  </r>
  <r>
    <s v="ID391"/>
    <s v=" Mr"/>
    <s v="Breen"/>
    <s v="  Edward"/>
    <n v="32.54"/>
    <n v="4.0199999999999996"/>
    <s v="No"/>
    <s v="yes"/>
    <s v="No"/>
    <n v="1"/>
    <s v="yes"/>
    <s v="Obesity"/>
    <x v="2"/>
    <s v="5-Sep-2004"/>
    <n v="18"/>
    <n v="0"/>
    <n v="26479.4"/>
    <s v="tier - 2"/>
    <s v="tier - 2"/>
    <s v="R1011"/>
  </r>
  <r>
    <s v="ID392"/>
    <s v=" Mr"/>
    <s v="Fitzsimons"/>
    <s v="  Ryan"/>
    <n v="36.765000000000001"/>
    <n v="11.95"/>
    <s v="yes"/>
    <s v="No"/>
    <s v="No"/>
    <n v="2"/>
    <s v="No"/>
    <s v="Obesity"/>
    <x v="0"/>
    <s v="27-Aug-1970"/>
    <n v="52"/>
    <n v="2"/>
    <n v="26467.1"/>
    <s v="tier - 2"/>
    <s v="tier - 3"/>
    <s v="R1012"/>
  </r>
  <r>
    <s v="ID393"/>
    <s v=" Ms"/>
    <s v="Houle"/>
    <s v="  Kacee"/>
    <n v="35.909999999999997"/>
    <n v="8.7100000000000009"/>
    <s v="No"/>
    <s v="No"/>
    <s v="No"/>
    <n v="0"/>
    <s v="No"/>
    <s v="Obesity"/>
    <x v="0"/>
    <s v="21-Sep-1974"/>
    <n v="48"/>
    <n v="1"/>
    <n v="26392.26"/>
    <s v="tier - 2"/>
    <s v="tier - 2"/>
    <s v="R1024"/>
  </r>
  <r>
    <s v="ID394"/>
    <s v=" Mr"/>
    <s v="Woodward"/>
    <s v="  Dave"/>
    <n v="32.06"/>
    <n v="4.67"/>
    <s v="No"/>
    <s v="yes"/>
    <s v="No"/>
    <n v="1"/>
    <s v="yes"/>
    <s v="Obesity"/>
    <x v="2"/>
    <s v="5-Dec-2004"/>
    <n v="18"/>
    <n v="0"/>
    <n v="26316.59"/>
    <s v="tier - 2"/>
    <s v="tier - 3"/>
    <s v="R1011"/>
  </r>
  <r>
    <s v="ID395"/>
    <s v=" Ms"/>
    <s v="Ray"/>
    <s v="  Maryanna"/>
    <n v="24.1"/>
    <n v="11.14"/>
    <s v="yes"/>
    <s v="No"/>
    <s v="No"/>
    <n v="1"/>
    <s v="No"/>
    <s v="Normal weight"/>
    <x v="0"/>
    <s v="4-Jun-1975"/>
    <n v="48"/>
    <n v="1"/>
    <n v="26236.58"/>
    <s v="tier - 2"/>
    <s v="tier - 1"/>
    <s v="R1011"/>
  </r>
  <r>
    <s v="ID396"/>
    <s v=" Ms"/>
    <s v="Jennings"/>
    <s v="  Jessica H."/>
    <n v="27.1"/>
    <n v="9.0500000000000007"/>
    <s v="No"/>
    <s v="No"/>
    <s v="No"/>
    <n v="2"/>
    <s v="No"/>
    <s v="Over Weight"/>
    <x v="0"/>
    <s v="7-Jul-1973"/>
    <n v="49"/>
    <n v="1"/>
    <n v="26140.36"/>
    <s v="tier - 2"/>
    <s v="tier - 3"/>
    <s v="R1011"/>
  </r>
  <r>
    <s v="ID397"/>
    <s v=" Ms"/>
    <s v="Fuller"/>
    <s v="  Deanna"/>
    <n v="24.42"/>
    <n v="11.31"/>
    <s v="No"/>
    <s v="No"/>
    <s v="No"/>
    <n v="0"/>
    <s v="yes"/>
    <s v="Normal weight"/>
    <x v="0"/>
    <s v="11-Oct-2002"/>
    <n v="20"/>
    <n v="0"/>
    <n v="26125.67"/>
    <s v="tier - 2"/>
    <s v="tier - 1"/>
    <s v="R1013"/>
  </r>
  <r>
    <s v="ID398"/>
    <s v=" Mr"/>
    <s v="Lovisek"/>
    <s v="  Peter"/>
    <n v="26.695"/>
    <n v="4.68"/>
    <s v="yes"/>
    <s v="No"/>
    <s v="No"/>
    <n v="2"/>
    <s v="yes"/>
    <s v="Over Weight"/>
    <x v="2"/>
    <s v="9-Jul-1966"/>
    <n v="56"/>
    <n v="1"/>
    <n v="26109.33"/>
    <s v="tier - 2"/>
    <s v="tier - 3"/>
    <s v="R1012"/>
  </r>
  <r>
    <s v="ID399"/>
    <s v=" Ms"/>
    <s v="Painter"/>
    <s v="  Rebecca"/>
    <n v="27.79"/>
    <n v="6.05"/>
    <s v="yes"/>
    <s v="yes"/>
    <s v="No"/>
    <n v="1"/>
    <s v="yes"/>
    <s v="Over Weight"/>
    <x v="1"/>
    <s v="26-Dec-2000"/>
    <n v="22"/>
    <n v="0"/>
    <n v="26026.97"/>
    <s v="tier - 2"/>
    <s v="tier - 3"/>
    <s v="R1011"/>
  </r>
  <r>
    <s v="ID400"/>
    <s v=" Ms"/>
    <s v="Edwards"/>
    <s v="  Elizabeth M."/>
    <n v="32.68"/>
    <n v="4.68"/>
    <s v="yes"/>
    <s v="No"/>
    <s v="No"/>
    <n v="0"/>
    <s v="No"/>
    <s v="Obesity"/>
    <x v="2"/>
    <s v="5-Jun-2001"/>
    <n v="22"/>
    <n v="2"/>
    <n v="26018.95"/>
    <s v="tier - 2"/>
    <s v="tier - 2"/>
    <s v="R1012"/>
  </r>
  <r>
    <s v="ID401"/>
    <s v=" Mr"/>
    <s v="Liebl"/>
    <s v="  Gregory"/>
    <n v="26.4"/>
    <n v="9.5"/>
    <s v="yes"/>
    <s v="No"/>
    <s v="No"/>
    <n v="2"/>
    <s v="No"/>
    <s v="Over Weight"/>
    <x v="0"/>
    <s v="3-Dec-1970"/>
    <n v="52"/>
    <n v="3"/>
    <n v="25992.82"/>
    <s v="tier - 2"/>
    <s v="tier - 2"/>
    <s v="R1013"/>
  </r>
  <r>
    <s v="ID402"/>
    <s v=" Ms"/>
    <s v="Kasabian-Larson"/>
    <s v="  Sarah E."/>
    <n v="23.655000000000001"/>
    <n v="10.84"/>
    <s v="yes"/>
    <s v="No"/>
    <s v="Yes"/>
    <n v="1"/>
    <s v="yes"/>
    <s v="Normal weight"/>
    <x v="0"/>
    <s v="21-Aug-1963"/>
    <n v="59"/>
    <n v="0"/>
    <n v="25678.78"/>
    <s v="tier - 2"/>
    <s v="tier - 3"/>
    <s v="R1012"/>
  </r>
  <r>
    <s v="ID403"/>
    <s v=" Ms"/>
    <s v="Creamer"/>
    <s v="  Anne Elise"/>
    <n v="27.36"/>
    <n v="5.88"/>
    <s v="No"/>
    <s v="No"/>
    <s v="No"/>
    <n v="2"/>
    <s v="No"/>
    <s v="Over Weight"/>
    <x v="1"/>
    <s v="17-Jul-1972"/>
    <n v="50"/>
    <n v="0"/>
    <n v="25656.58"/>
    <s v="tier - 2"/>
    <s v="tier - 3"/>
    <s v="R1024"/>
  </r>
  <r>
    <s v="ID404"/>
    <s v=" Mr"/>
    <s v="Kimbel"/>
    <s v="  Christopher R"/>
    <n v="27.82"/>
    <n v="5.24"/>
    <s v="yes"/>
    <s v="No"/>
    <s v="No"/>
    <n v="0"/>
    <s v="yes"/>
    <s v="Over Weight"/>
    <x v="2"/>
    <s v="2-Aug-2001"/>
    <n v="21"/>
    <n v="0"/>
    <n v="25648.98"/>
    <s v="tier - 2"/>
    <s v="tier - 1"/>
    <s v="R1011"/>
  </r>
  <r>
    <s v="ID405"/>
    <s v=" Mr"/>
    <s v="Livensparger"/>
    <s v="  Elliot"/>
    <n v="25.46"/>
    <n v="11.75"/>
    <s v="No"/>
    <s v="No"/>
    <s v="No"/>
    <n v="0"/>
    <s v="No"/>
    <s v="Over Weight"/>
    <x v="0"/>
    <s v="11-Dec-1968"/>
    <n v="54"/>
    <n v="1"/>
    <n v="25517.11"/>
    <s v="tier - 2"/>
    <s v="tier - 3"/>
    <s v="R1017"/>
  </r>
  <r>
    <s v="ID406"/>
    <s v=" Mr"/>
    <s v="Grange"/>
    <s v="  Christopher D."/>
    <n v="25.1"/>
    <n v="6.97"/>
    <s v="No"/>
    <s v="No"/>
    <s v="No"/>
    <n v="0"/>
    <s v="yes"/>
    <s v="Over Weight"/>
    <x v="0"/>
    <s v="22-Aug-1968"/>
    <n v="54"/>
    <n v="3"/>
    <n v="25382.3"/>
    <s v="tier - 2"/>
    <s v="tier - 2"/>
    <s v="R1011"/>
  </r>
  <r>
    <s v="ID407"/>
    <s v=" Mr"/>
    <s v="Nunlist"/>
    <s v="  Corey"/>
    <n v="32.11"/>
    <n v="4.76"/>
    <s v="No"/>
    <s v="No"/>
    <s v="No"/>
    <n v="2"/>
    <s v="No"/>
    <s v="Obesity"/>
    <x v="2"/>
    <s v="26-Sep-1972"/>
    <n v="50"/>
    <n v="2"/>
    <n v="25333.33"/>
    <s v="tier - 2"/>
    <s v="tier - 2"/>
    <s v="R1017"/>
  </r>
  <r>
    <s v="ID408"/>
    <s v=" Mr"/>
    <s v="Cutter"/>
    <s v="  Patrick D."/>
    <n v="29.8"/>
    <n v="8.24"/>
    <s v="yes"/>
    <s v="No"/>
    <s v="No"/>
    <n v="1"/>
    <s v="yes"/>
    <s v="Over Weight"/>
    <x v="0"/>
    <s v="14-Dec-1975"/>
    <n v="47"/>
    <n v="3"/>
    <n v="25309.49"/>
    <s v="tier - 2"/>
    <s v="tier - 1"/>
    <s v="R1011"/>
  </r>
  <r>
    <s v="ID409"/>
    <s v=" Mr"/>
    <s v="Martin"/>
    <s v="  Anthony D."/>
    <n v="24.01"/>
    <n v="4.76"/>
    <s v="No"/>
    <s v="No"/>
    <s v="No"/>
    <n v="1"/>
    <s v="yes"/>
    <s v="Normal weight"/>
    <x v="2"/>
    <s v="24-Nov-1998"/>
    <n v="24"/>
    <n v="0"/>
    <n v="25127.22"/>
    <s v="tier - 2"/>
    <s v="tier - 3"/>
    <s v="R1011"/>
  </r>
  <r>
    <s v="ID410"/>
    <s v=" Ms"/>
    <s v="Cooney"/>
    <s v="  Melissa"/>
    <n v="23.21"/>
    <n v="6.03"/>
    <s v="No"/>
    <s v="No"/>
    <s v="No"/>
    <n v="1"/>
    <s v="No"/>
    <s v="Normal weight"/>
    <x v="1"/>
    <s v="14-Jun-1998"/>
    <n v="24"/>
    <n v="0"/>
    <n v="25081.77"/>
    <s v="tier - 2"/>
    <s v="tier - 2"/>
    <s v="R1013"/>
  </r>
  <r>
    <s v="ID411"/>
    <s v=" Ms"/>
    <s v="Bier"/>
    <s v="  Raven"/>
    <n v="21.2"/>
    <n v="4.07"/>
    <s v="yes"/>
    <s v="No"/>
    <s v="No"/>
    <n v="1"/>
    <s v="yes"/>
    <s v="Normal weight"/>
    <x v="2"/>
    <s v="4-Dec-1995"/>
    <n v="27"/>
    <n v="0"/>
    <n v="25075.97"/>
    <s v="tier - 2"/>
    <s v="tier - 2"/>
    <s v="R1011"/>
  </r>
  <r>
    <s v="ID412"/>
    <s v=" Mr"/>
    <s v="Muskopf"/>
    <s v="  Christopher"/>
    <n v="28.215"/>
    <n v="8.26"/>
    <s v="yes"/>
    <s v="No"/>
    <s v="No"/>
    <n v="1"/>
    <s v="yes"/>
    <s v="Over Weight"/>
    <x v="0"/>
    <s v="14-Nov-1975"/>
    <n v="47"/>
    <n v="3"/>
    <n v="24915.22"/>
    <s v="tier - 2"/>
    <s v="tier - 3"/>
    <s v="R1012"/>
  </r>
  <r>
    <s v="ID413"/>
    <s v=" Ms"/>
    <s v="Sirak"/>
    <s v="  Kendra A"/>
    <n v="38.094999999999999"/>
    <n v="4.76"/>
    <s v="No"/>
    <s v="No"/>
    <s v="No"/>
    <n v="1"/>
    <s v="No"/>
    <s v="Obesity"/>
    <x v="2"/>
    <s v="14-Jun-1987"/>
    <n v="35"/>
    <n v="2"/>
    <n v="24915.05"/>
    <s v="tier - 2"/>
    <s v="tier - 1"/>
    <s v="R1024"/>
  </r>
  <r>
    <s v="ID414"/>
    <s v=" Ms"/>
    <s v="Nelsen"/>
    <s v="  Jordan"/>
    <n v="22.61"/>
    <n v="6.13"/>
    <s v="yes"/>
    <s v="No"/>
    <s v="Yes"/>
    <n v="1"/>
    <s v="yes"/>
    <s v="Normal weight"/>
    <x v="1"/>
    <s v="23-Jul-1969"/>
    <n v="53"/>
    <n v="3"/>
    <n v="24873.38"/>
    <s v="tier - 2"/>
    <s v="tier - 1"/>
    <s v="R1024"/>
  </r>
  <r>
    <s v="ID415"/>
    <s v=" Mr"/>
    <s v="Schallner"/>
    <s v="  Nils"/>
    <n v="24.32"/>
    <n v="10.47"/>
    <s v="yes"/>
    <s v="No"/>
    <s v="No"/>
    <n v="2"/>
    <s v="yes"/>
    <s v="Normal weight"/>
    <x v="0"/>
    <s v="26-Nov-1970"/>
    <n v="52"/>
    <n v="3"/>
    <n v="24869.84"/>
    <s v="tier - 2"/>
    <s v="tier - 2"/>
    <s v="R1016"/>
  </r>
  <r>
    <s v="ID416"/>
    <s v=" Mr"/>
    <s v="Dunlap"/>
    <s v="  Scott"/>
    <n v="20.96"/>
    <n v="4.04"/>
    <s v="yes"/>
    <s v="No"/>
    <s v="No"/>
    <n v="1"/>
    <s v="yes"/>
    <s v="Normal weight"/>
    <x v="2"/>
    <s v="10-Jun-1995"/>
    <n v="27"/>
    <n v="0"/>
    <n v="24863.25"/>
    <s v="tier - 2"/>
    <s v="tier - 3"/>
    <s v="R1011"/>
  </r>
  <r>
    <s v="ID417"/>
    <s v=" Ms"/>
    <s v="Messing"/>
    <s v="  Angela"/>
    <n v="19.68"/>
    <n v="5.74"/>
    <s v="No"/>
    <s v="No"/>
    <s v="No"/>
    <n v="0"/>
    <s v="yes"/>
    <s v="Normal weight"/>
    <x v="1"/>
    <s v="9-Sep-1994"/>
    <n v="28"/>
    <n v="0"/>
    <n v="24817.25"/>
    <s v="tier - 2"/>
    <s v="tier - 2"/>
    <s v="R1011"/>
  </r>
  <r>
    <s v="ID418"/>
    <s v=" Ms"/>
    <s v="Bondell"/>
    <s v="  Allison"/>
    <n v="18.100000000000001"/>
    <n v="6.33"/>
    <s v="No"/>
    <s v="No"/>
    <s v="No"/>
    <n v="1"/>
    <s v="yes"/>
    <s v="Under Weight"/>
    <x v="1"/>
    <s v="11-Oct-1992"/>
    <n v="30"/>
    <n v="0"/>
    <n v="24795.040000000001"/>
    <s v="tier - 2"/>
    <s v="tier - 3"/>
    <s v="R1011"/>
  </r>
  <r>
    <s v="ID419"/>
    <s v=" Ms"/>
    <s v="Gaughan"/>
    <s v="  Caitlin O."/>
    <n v="29.64"/>
    <n v="4.28"/>
    <s v="yes"/>
    <s v="No"/>
    <s v="No"/>
    <n v="0"/>
    <s v="No"/>
    <s v="Over Weight"/>
    <x v="2"/>
    <s v="28-Aug-1996"/>
    <n v="26"/>
    <n v="4"/>
    <n v="24671.66"/>
    <s v="tier - 2"/>
    <s v="tier - 1"/>
    <s v="R1024"/>
  </r>
  <r>
    <s v="ID420"/>
    <s v=" Ms"/>
    <s v="Gruman"/>
    <s v="  Tracy M"/>
    <n v="25.3"/>
    <n v="9.4700000000000006"/>
    <s v="yes"/>
    <s v="No"/>
    <s v="No"/>
    <n v="2"/>
    <s v="yes"/>
    <s v="Over Weight"/>
    <x v="0"/>
    <s v="12-Jun-1970"/>
    <n v="52"/>
    <n v="2"/>
    <n v="24667.42"/>
    <s v="tier - 2"/>
    <s v="tier - 3"/>
    <s v="R1013"/>
  </r>
  <r>
    <s v="ID421"/>
    <s v=" Mr"/>
    <s v="Whitlow"/>
    <s v="  Dustin M."/>
    <n v="27.6"/>
    <n v="4.8499999999999996"/>
    <s v="yes"/>
    <s v="No"/>
    <s v="No"/>
    <n v="0"/>
    <s v="No"/>
    <s v="Over Weight"/>
    <x v="2"/>
    <s v="12-Oct-1976"/>
    <n v="46"/>
    <n v="0"/>
    <n v="24603.05"/>
    <s v="tier - 2"/>
    <s v="tier - 2"/>
    <s v="R1011"/>
  </r>
  <r>
    <s v="ID422"/>
    <s v=" Ms"/>
    <s v="Robinson"/>
    <s v="  Jenny"/>
    <n v="27.645"/>
    <n v="11.03"/>
    <s v="yes"/>
    <s v="No"/>
    <s v="No"/>
    <n v="1"/>
    <s v="yes"/>
    <s v="Over Weight"/>
    <x v="0"/>
    <s v="13-Jun-1975"/>
    <n v="47"/>
    <n v="2"/>
    <n v="24535.7"/>
    <s v="tier - 2"/>
    <s v="tier - 2"/>
    <s v="R1012"/>
  </r>
  <r>
    <s v="ID423"/>
    <s v=" Ms"/>
    <s v="Sabo"/>
    <s v="  Emily"/>
    <n v="27.6"/>
    <n v="5.22"/>
    <s v="No"/>
    <s v="No"/>
    <s v="No"/>
    <n v="2"/>
    <s v="yes"/>
    <s v="Over Weight"/>
    <x v="2"/>
    <s v="14-Sep-1972"/>
    <n v="50"/>
    <n v="1"/>
    <n v="24520.26"/>
    <s v="tier - 2"/>
    <s v="tier - 3"/>
    <s v="R1011"/>
  </r>
  <r>
    <s v="ID424"/>
    <s v=" Ms"/>
    <s v="Nazarian"/>
    <s v="  Fabienne"/>
    <n v="25.08"/>
    <n v="9.52"/>
    <s v="yes"/>
    <s v="No"/>
    <s v="No"/>
    <n v="2"/>
    <s v="No"/>
    <s v="Over Weight"/>
    <x v="0"/>
    <s v="21-Oct-1961"/>
    <n v="61"/>
    <n v="0"/>
    <n v="24513.09"/>
    <s v="tier - 2"/>
    <s v="tier - 2"/>
    <s v="R1013"/>
  </r>
  <r>
    <s v="ID425"/>
    <s v=" Mr"/>
    <s v="Lerma"/>
    <s v="  Jordan"/>
    <n v="30.02"/>
    <n v="11.09"/>
    <s v="No"/>
    <s v="No"/>
    <s v="No"/>
    <n v="0"/>
    <s v="No"/>
    <s v="Obesity"/>
    <x v="0"/>
    <s v="6-Jul-1968"/>
    <n v="54"/>
    <n v="0"/>
    <n v="24476.48"/>
    <s v="tier - 2"/>
    <s v="tier - 2"/>
    <s v="R1012"/>
  </r>
  <r>
    <s v="ID426"/>
    <s v=" Mr"/>
    <s v="Dahl"/>
    <s v="  Matt"/>
    <n v="27.36"/>
    <n v="9.4499999999999993"/>
    <s v="yes"/>
    <s v="No"/>
    <s v="No"/>
    <n v="2"/>
    <s v="yes"/>
    <s v="Over Weight"/>
    <x v="0"/>
    <s v="30-Nov-1970"/>
    <n v="52"/>
    <n v="0"/>
    <n v="24393.62"/>
    <s v="tier - 2"/>
    <s v="tier - 3"/>
    <s v="R1012"/>
  </r>
  <r>
    <s v="ID427"/>
    <s v=" Ms"/>
    <s v="Surtees"/>
    <s v="  Taryn L"/>
    <n v="22.2"/>
    <n v="5.51"/>
    <s v="No"/>
    <s v="No"/>
    <s v="No"/>
    <n v="0"/>
    <s v="yes"/>
    <s v="Normal weight"/>
    <x v="2"/>
    <s v="7-Oct-1999"/>
    <n v="23"/>
    <n v="0"/>
    <n v="24387.74"/>
    <s v="tier - 2"/>
    <s v="tier - 1"/>
    <s v="R1011"/>
  </r>
  <r>
    <s v="ID428"/>
    <s v=" Ms"/>
    <s v="Spetner"/>
    <s v="  Temima"/>
    <n v="25.71"/>
    <n v="4.18"/>
    <s v="No"/>
    <s v="yes"/>
    <s v="No"/>
    <n v="1"/>
    <s v="yes"/>
    <s v="Over Weight"/>
    <x v="2"/>
    <s v="3-Aug-2004"/>
    <n v="18"/>
    <n v="0"/>
    <n v="24294.02"/>
    <s v="tier - 2"/>
    <s v="tier - 1"/>
    <s v="R1011"/>
  </r>
  <r>
    <s v="ID429"/>
    <s v=" Ms"/>
    <s v="Brandon"/>
    <s v="  Jennifer"/>
    <n v="41.91"/>
    <n v="5.98"/>
    <s v="yes"/>
    <s v="No"/>
    <s v="No"/>
    <n v="1"/>
    <s v="No"/>
    <s v="Obesity"/>
    <x v="1"/>
    <s v="16-Dec-1964"/>
    <n v="58"/>
    <n v="0"/>
    <n v="24227.34"/>
    <s v="tier - 2"/>
    <s v="tier - 1"/>
    <s v="R1013"/>
  </r>
  <r>
    <s v="ID430"/>
    <s v=" Ms"/>
    <s v="Eley"/>
    <s v="  Serena M."/>
    <n v="25.85"/>
    <n v="10.16"/>
    <s v="No"/>
    <s v="No"/>
    <s v="No"/>
    <n v="0"/>
    <s v="yes"/>
    <s v="Over Weight"/>
    <x v="0"/>
    <s v="10-Sep-1974"/>
    <n v="48"/>
    <n v="3"/>
    <n v="24180.93"/>
    <s v="tier - 2"/>
    <s v="tier - 1"/>
    <s v="R1013"/>
  </r>
  <r>
    <s v="ID431"/>
    <s v=" Ms"/>
    <s v="Sedicum"/>
    <s v="  Victoria M."/>
    <n v="23.844999999999999"/>
    <n v="11.71"/>
    <s v="No"/>
    <s v="No"/>
    <s v="No"/>
    <n v="2"/>
    <s v="yes"/>
    <s v="Normal weight"/>
    <x v="0"/>
    <s v="13-Jun-1973"/>
    <n v="49"/>
    <n v="3"/>
    <n v="24106.91"/>
    <s v="tier - 2"/>
    <s v="tier - 2"/>
    <s v="R1024"/>
  </r>
  <r>
    <s v="ID432"/>
    <s v=" Ms"/>
    <s v="Markle"/>
    <s v="  Phoebe"/>
    <n v="30.59"/>
    <n v="5.23"/>
    <s v="No"/>
    <s v="No"/>
    <s v="Yes"/>
    <n v="1"/>
    <s v="No"/>
    <s v="Obesity"/>
    <x v="2"/>
    <s v="30-Dec-2003"/>
    <n v="19"/>
    <n v="2"/>
    <n v="24059.68"/>
    <s v="tier - 2"/>
    <s v="tier - 2"/>
    <s v="R1012"/>
  </r>
  <r>
    <s v="ID433"/>
    <s v=" Mr"/>
    <s v="Kunz"/>
    <s v="  Corey"/>
    <n v="24.795000000000002"/>
    <n v="6.85"/>
    <s v="No"/>
    <s v="No"/>
    <s v="No"/>
    <n v="0"/>
    <s v="yes"/>
    <s v="Normal weight"/>
    <x v="0"/>
    <s v="10-Jul-1971"/>
    <n v="51"/>
    <n v="2"/>
    <n v="23967.38"/>
    <s v="tier - 2"/>
    <s v="tier - 2"/>
    <s v="R1012"/>
  </r>
  <r>
    <s v="ID434"/>
    <s v=" Ms"/>
    <s v="Wimert"/>
    <s v="  Rebecca"/>
    <n v="24.13"/>
    <n v="7.05"/>
    <s v="yes"/>
    <s v="No"/>
    <s v="No"/>
    <n v="2"/>
    <s v="yes"/>
    <s v="Normal weight"/>
    <x v="0"/>
    <s v="8-Aug-1970"/>
    <n v="52"/>
    <n v="1"/>
    <n v="23887.66"/>
    <s v="tier - 2"/>
    <s v="tier - 3"/>
    <s v="R1012"/>
  </r>
  <r>
    <s v="ID435"/>
    <s v=" Mr"/>
    <s v="Peterson"/>
    <s v="  Nicholas D"/>
    <n v="25.84"/>
    <n v="11.64"/>
    <s v="No"/>
    <s v="No"/>
    <s v="No"/>
    <n v="2"/>
    <s v="yes"/>
    <s v="Over Weight"/>
    <x v="0"/>
    <s v="27-Jun-1973"/>
    <n v="49"/>
    <n v="2"/>
    <n v="23807.24"/>
    <s v="tier - 2"/>
    <s v="tier - 3"/>
    <s v="R1012"/>
  </r>
  <r>
    <s v="ID436"/>
    <s v=" Mr"/>
    <s v="Mercier"/>
    <s v="  Christian"/>
    <n v="28"/>
    <n v="10.52"/>
    <s v="No"/>
    <s v="No"/>
    <s v="No"/>
    <n v="0"/>
    <s v="yes"/>
    <s v="Over Weight"/>
    <x v="0"/>
    <s v="2-Jun-1974"/>
    <n v="49"/>
    <n v="1"/>
    <n v="23568.27"/>
    <s v="tier - 2"/>
    <s v="tier - 2"/>
    <s v="R1011"/>
  </r>
  <r>
    <s v="ID437"/>
    <s v=" Mr"/>
    <s v="Laurie"/>
    <s v="  Jonathon S."/>
    <n v="34.1"/>
    <n v="4.01"/>
    <s v="yes"/>
    <s v="No"/>
    <s v="Yes"/>
    <n v="1"/>
    <s v="No"/>
    <s v="Obesity"/>
    <x v="2"/>
    <s v="26-Aug-1983"/>
    <n v="39"/>
    <n v="2"/>
    <n v="23563.02"/>
    <s v="tier - 2"/>
    <s v="tier - 2"/>
    <s v="R1013"/>
  </r>
  <r>
    <s v="ID438"/>
    <s v=" Ms"/>
    <s v="Sekaquaptewa"/>
    <s v="  Caroline"/>
    <n v="26.125"/>
    <n v="8.56"/>
    <s v="yes"/>
    <s v="No"/>
    <s v="No"/>
    <n v="1"/>
    <s v="yes"/>
    <s v="Over Weight"/>
    <x v="0"/>
    <s v="13-Nov-1975"/>
    <n v="47"/>
    <n v="1"/>
    <n v="23401.31"/>
    <s v="tier - 2"/>
    <s v="tier - 3"/>
    <s v="R1024"/>
  </r>
  <r>
    <s v="ID439"/>
    <s v=" Mr"/>
    <s v="Frash"/>
    <s v="  Joshua D."/>
    <n v="25.6"/>
    <n v="10.5"/>
    <s v="No"/>
    <s v="No"/>
    <s v="No"/>
    <n v="2"/>
    <s v="yes"/>
    <s v="Over Weight"/>
    <x v="0"/>
    <s v="22-Oct-1973"/>
    <n v="49"/>
    <n v="2"/>
    <n v="23306.55"/>
    <s v="tier - 2"/>
    <s v="tier - 2"/>
    <s v="R1011"/>
  </r>
  <r>
    <s v="ID440"/>
    <s v=" Ms"/>
    <s v="Bukowski"/>
    <s v="  Nichole"/>
    <n v="24.32"/>
    <n v="6.39"/>
    <s v="No"/>
    <s v="No"/>
    <s v="No"/>
    <n v="0"/>
    <s v="No"/>
    <s v="Normal weight"/>
    <x v="1"/>
    <s v="3-Oct-1994"/>
    <n v="28"/>
    <n v="1"/>
    <n v="23288.93"/>
    <s v="tier - 2"/>
    <s v="tier - 3"/>
    <s v="R1024"/>
  </r>
  <r>
    <s v="ID441"/>
    <s v=" Ms"/>
    <s v="Sandahl"/>
    <s v="  Denise M"/>
    <n v="22.88"/>
    <n v="5.71"/>
    <s v="yes"/>
    <s v="No"/>
    <s v="Yes"/>
    <n v="1"/>
    <s v="yes"/>
    <s v="Normal weight"/>
    <x v="1"/>
    <s v="14-Nov-1969"/>
    <n v="53"/>
    <n v="1"/>
    <n v="23244.79"/>
    <s v="tier - 2"/>
    <s v="tier - 3"/>
    <s v="R1013"/>
  </r>
  <r>
    <s v="ID442"/>
    <s v=" Mr"/>
    <s v="Speight"/>
    <s v="  Peter R."/>
    <n v="24.984999999999999"/>
    <n v="4.43"/>
    <s v="yes"/>
    <s v="No"/>
    <s v="Yes"/>
    <n v="1"/>
    <s v="No"/>
    <s v="Over Weight"/>
    <x v="2"/>
    <s v="7-Aug-1997"/>
    <n v="25"/>
    <n v="2"/>
    <n v="23241.47"/>
    <s v="tier - 2"/>
    <s v="tier - 3"/>
    <s v="R1018"/>
  </r>
  <r>
    <s v="ID443"/>
    <s v=" Mr"/>
    <s v="Lee"/>
    <s v="  Johnson K"/>
    <n v="33.1"/>
    <n v="5.52"/>
    <s v="No"/>
    <s v="No"/>
    <s v="Yes"/>
    <n v="1"/>
    <s v="No"/>
    <s v="Obesity"/>
    <x v="2"/>
    <s v="14-Dec-2003"/>
    <n v="19"/>
    <n v="0"/>
    <n v="23082.959999999999"/>
    <s v="tier - 2"/>
    <s v="tier - 2"/>
    <s v="R1011"/>
  </r>
  <r>
    <s v="ID444"/>
    <s v=" Ms"/>
    <s v="Nielsen"/>
    <s v="  Katherine"/>
    <n v="27.83"/>
    <n v="9.1999999999999993"/>
    <s v="yes"/>
    <s v="No"/>
    <s v="No"/>
    <n v="1"/>
    <s v="yes"/>
    <s v="Over Weight"/>
    <x v="0"/>
    <s v="9-Sep-1975"/>
    <n v="47"/>
    <n v="0"/>
    <n v="23065.42"/>
    <s v="tier - 2"/>
    <s v="tier - 2"/>
    <s v="R1013"/>
  </r>
  <r>
    <s v="ID445"/>
    <s v=" Ms"/>
    <s v="Zirdok"/>
    <s v="  Lynda"/>
    <n v="30.875"/>
    <n v="10.97"/>
    <s v="yes"/>
    <s v="No"/>
    <s v="No"/>
    <n v="2"/>
    <s v="No"/>
    <s v="Obesity"/>
    <x v="0"/>
    <s v="9-Nov-1970"/>
    <n v="52"/>
    <n v="0"/>
    <n v="23045.57"/>
    <s v="tier - 2"/>
    <s v="tier - 2"/>
    <s v="R1024"/>
  </r>
  <r>
    <s v="ID446"/>
    <s v=" Mr"/>
    <s v="Crudale"/>
    <s v="  Anthony"/>
    <n v="27.265000000000001"/>
    <n v="4.25"/>
    <s v="No"/>
    <s v="No"/>
    <s v="Yes"/>
    <n v="1"/>
    <s v="No"/>
    <s v="Over Weight"/>
    <x v="2"/>
    <s v="25-Jul-2003"/>
    <n v="19"/>
    <n v="2"/>
    <n v="22493.66"/>
    <s v="tier - 2"/>
    <s v="tier - 1"/>
    <s v="R1012"/>
  </r>
  <r>
    <s v="ID447"/>
    <s v=" Ms"/>
    <s v="Koopmans"/>
    <s v="  Linnea C."/>
    <n v="26.7"/>
    <n v="5.23"/>
    <s v="No"/>
    <s v="No"/>
    <s v="Yes"/>
    <n v="1"/>
    <s v="yes"/>
    <s v="Over Weight"/>
    <x v="2"/>
    <s v="14-Nov-1979"/>
    <n v="43"/>
    <n v="2"/>
    <n v="22478.6"/>
    <s v="tier - 3"/>
    <s v="tier - 2"/>
    <s v="R1011"/>
  </r>
  <r>
    <s v="ID448"/>
    <s v=" Mr"/>
    <s v="Milani"/>
    <s v="  Massimiliano A."/>
    <n v="29.925000000000001"/>
    <n v="5.96"/>
    <s v="yes"/>
    <s v="No"/>
    <s v="Yes"/>
    <n v="1"/>
    <s v="yes"/>
    <s v="Over Weight"/>
    <x v="1"/>
    <s v="21-Dec-1983"/>
    <n v="39"/>
    <n v="1"/>
    <n v="22462.04"/>
    <s v="tier - 3"/>
    <s v="tier - 1"/>
    <s v="R1019"/>
  </r>
  <r>
    <s v="ID449"/>
    <s v=" Mr"/>
    <s v="Kelly"/>
    <s v="  James M."/>
    <n v="19.95"/>
    <n v="4.29"/>
    <s v="yes"/>
    <s v="No"/>
    <s v="No"/>
    <n v="2"/>
    <s v="yes"/>
    <s v="Normal weight"/>
    <x v="2"/>
    <s v="18-Aug-1966"/>
    <n v="56"/>
    <n v="0"/>
    <n v="22412.65"/>
    <s v="tier - 3"/>
    <s v="tier - 3"/>
    <s v="R1014"/>
  </r>
  <r>
    <s v="ID450"/>
    <s v=" Ms"/>
    <s v="Finelli"/>
    <s v="  Lauren"/>
    <n v="24.225000000000001"/>
    <n v="4.09"/>
    <s v="No"/>
    <s v="No"/>
    <s v="No"/>
    <n v="0"/>
    <s v="No"/>
    <s v="Normal weight"/>
    <x v="2"/>
    <s v="26-Aug-1999"/>
    <n v="23"/>
    <n v="2"/>
    <n v="22395.74"/>
    <s v="tier - 3"/>
    <s v="tier - 2"/>
    <s v="R1024"/>
  </r>
  <r>
    <s v="ID451"/>
    <s v=" Ms"/>
    <s v="Palmer"/>
    <s v="  Michele V."/>
    <n v="28.12"/>
    <n v="4.88"/>
    <s v="No"/>
    <s v="No"/>
    <s v="No"/>
    <n v="0"/>
    <s v="yes"/>
    <s v="Over Weight"/>
    <x v="2"/>
    <s v="27-Dec-1982"/>
    <n v="40"/>
    <n v="1"/>
    <n v="22331.57"/>
    <s v="tier - 2"/>
    <s v="tier - 3"/>
    <s v="R1024"/>
  </r>
  <r>
    <s v="ID452"/>
    <s v=" Mr"/>
    <s v="Wang"/>
    <s v="  Xiao"/>
    <n v="23.21"/>
    <n v="6.76"/>
    <s v="No"/>
    <s v="No"/>
    <s v="No"/>
    <n v="0"/>
    <s v="yes"/>
    <s v="Normal weight"/>
    <x v="0"/>
    <s v="16-Jun-1971"/>
    <n v="51"/>
    <n v="1"/>
    <n v="22218.11"/>
    <s v="tier - 2"/>
    <s v="tier - 3"/>
    <s v="R1013"/>
  </r>
  <r>
    <s v="ID453"/>
    <s v=" Ms"/>
    <s v="Beasley"/>
    <s v="  Harper L"/>
    <n v="23.98"/>
    <n v="10.67"/>
    <s v="No"/>
    <s v="No"/>
    <s v="No"/>
    <n v="0"/>
    <s v="No"/>
    <s v="Normal weight"/>
    <x v="0"/>
    <s v="24-Aug-1965"/>
    <n v="57"/>
    <n v="1"/>
    <n v="22192.44"/>
    <s v="tier - 3"/>
    <s v="tier - 1"/>
    <s v="R1013"/>
  </r>
  <r>
    <s v="ID454"/>
    <s v=" Mr"/>
    <s v="Bedbury"/>
    <s v="  Nick"/>
    <n v="30"/>
    <n v="6.21"/>
    <s v="No"/>
    <s v="No"/>
    <s v="No"/>
    <n v="0"/>
    <s v="yes"/>
    <s v="Obesity"/>
    <x v="1"/>
    <s v="12-Sep-1980"/>
    <n v="42"/>
    <n v="0"/>
    <n v="22144.03"/>
    <s v="tier - 2"/>
    <s v="tier - 2"/>
    <s v="R1011"/>
  </r>
  <r>
    <s v="ID455"/>
    <s v=" Mr"/>
    <s v="Stemberger"/>
    <s v="  Scott"/>
    <n v="17.350000000000001"/>
    <n v="5.03"/>
    <s v="yes"/>
    <s v="No"/>
    <s v="No"/>
    <n v="0"/>
    <s v="yes"/>
    <s v="Under Weight"/>
    <x v="2"/>
    <s v="28-Aug-2001"/>
    <n v="21"/>
    <n v="0"/>
    <n v="22097.62"/>
    <s v="tier - 3"/>
    <s v="tier - 1"/>
    <s v="R1011"/>
  </r>
  <r>
    <s v="ID456"/>
    <s v=" Mr"/>
    <s v="Chebet"/>
    <s v="  Wilson"/>
    <n v="22.704999999999998"/>
    <n v="5.27"/>
    <s v="No"/>
    <s v="No"/>
    <s v="No"/>
    <n v="0"/>
    <s v="No"/>
    <s v="Normal weight"/>
    <x v="2"/>
    <s v="14-Oct-1989"/>
    <n v="33"/>
    <n v="0"/>
    <n v="21984.47"/>
    <s v="tier - 3"/>
    <s v="tier - 1"/>
    <s v="R1012"/>
  </r>
  <r>
    <s v="ID457"/>
    <s v=" Mr"/>
    <s v="Muir"/>
    <s v="  Lee"/>
    <n v="25.41"/>
    <n v="10.53"/>
    <s v="yes"/>
    <s v="No"/>
    <s v="No"/>
    <n v="1"/>
    <s v="yes"/>
    <s v="Over Weight"/>
    <x v="0"/>
    <s v="19-Dec-1975"/>
    <n v="47"/>
    <n v="1"/>
    <n v="21978.68"/>
    <s v="tier - 3"/>
    <s v="tier - 3"/>
    <s v="R1013"/>
  </r>
  <r>
    <s v="ID458"/>
    <s v=" Mr"/>
    <s v="Yang"/>
    <s v="  Shizhong"/>
    <n v="18.23"/>
    <n v="5.78"/>
    <s v="No"/>
    <s v="No"/>
    <s v="Yes"/>
    <n v="1"/>
    <s v="yes"/>
    <s v="Under Weight"/>
    <x v="1"/>
    <s v="28-Sep-2003"/>
    <n v="19"/>
    <n v="0"/>
    <n v="21882.400000000001"/>
    <s v="tier - 2"/>
    <s v="tier - 1"/>
    <s v="R1011"/>
  </r>
  <r>
    <s v="ID459"/>
    <s v=" Ms"/>
    <s v="Gravel"/>
    <s v="  Marie-Claire"/>
    <n v="24.7"/>
    <n v="4.3600000000000003"/>
    <s v="No"/>
    <s v="No"/>
    <s v="Yes"/>
    <n v="1"/>
    <s v="yes"/>
    <s v="Normal weight"/>
    <x v="2"/>
    <s v="17-Aug-1979"/>
    <n v="43"/>
    <n v="2"/>
    <n v="21880.82"/>
    <s v="tier - 3"/>
    <s v="tier - 1"/>
    <s v="R1012"/>
  </r>
  <r>
    <s v="ID460"/>
    <s v=" Mr"/>
    <s v="Smith"/>
    <s v="  Todd J."/>
    <n v="37.4"/>
    <n v="9.7200000000000006"/>
    <s v="yes"/>
    <s v="No"/>
    <s v="Yes"/>
    <n v="1"/>
    <s v="No"/>
    <s v="Obesity"/>
    <x v="0"/>
    <s v="27-Aug-1963"/>
    <n v="59"/>
    <n v="0"/>
    <n v="21797"/>
    <s v="tier - 3"/>
    <s v="tier - 1"/>
    <s v="R1011"/>
  </r>
  <r>
    <s v="ID461"/>
    <s v=" Ms"/>
    <s v="Williams"/>
    <s v="  Carolyn"/>
    <n v="26.885000000000002"/>
    <n v="5.18"/>
    <s v="No"/>
    <s v="No"/>
    <s v="Yes"/>
    <n v="1"/>
    <s v="yes"/>
    <s v="Over Weight"/>
    <x v="2"/>
    <s v="28-Sep-1979"/>
    <n v="43"/>
    <n v="0"/>
    <n v="21774.32"/>
    <s v="tier - 3"/>
    <s v="tier - 2"/>
    <s v="R1012"/>
  </r>
  <r>
    <s v="ID462"/>
    <s v=" Ms"/>
    <s v="Meyer"/>
    <s v="  Lindsey"/>
    <n v="25.27"/>
    <n v="5.29"/>
    <s v="No"/>
    <s v="No"/>
    <s v="Yes"/>
    <n v="1"/>
    <s v="yes"/>
    <s v="Over Weight"/>
    <x v="2"/>
    <s v="20-Sep-1979"/>
    <n v="43"/>
    <n v="1"/>
    <n v="21771.34"/>
    <s v="tier - 3"/>
    <s v="tier - 1"/>
    <s v="R1024"/>
  </r>
  <r>
    <s v="ID463"/>
    <s v=" Ms"/>
    <s v="Jamieson"/>
    <s v="  Marissa D"/>
    <n v="23.655000000000001"/>
    <n v="4.8600000000000003"/>
    <s v="yes"/>
    <s v="No"/>
    <s v="No"/>
    <n v="0"/>
    <s v="yes"/>
    <s v="Normal weight"/>
    <x v="2"/>
    <s v="18-Jul-1976"/>
    <n v="46"/>
    <n v="1"/>
    <n v="21677.279999999999"/>
    <s v="tier - 3"/>
    <s v="tier - 1"/>
    <s v="R1012"/>
  </r>
  <r>
    <s v="ID464"/>
    <s v=" Mr"/>
    <s v="Dufeal"/>
    <s v="  Jean Luc"/>
    <n v="55.05"/>
    <n v="7.66"/>
    <s v="No"/>
    <s v="No"/>
    <s v="No"/>
    <n v="0"/>
    <s v="No"/>
    <s v="Obesity"/>
    <x v="0"/>
    <s v="16-Nov-1962"/>
    <n v="60"/>
    <n v="0"/>
    <n v="21661.16"/>
    <s v="tier - 2"/>
    <s v="tier - 2"/>
    <s v="R1012"/>
  </r>
  <r>
    <s v="ID465"/>
    <s v=" Ms"/>
    <s v="Sansonetti"/>
    <s v="  Danielle"/>
    <n v="24.89"/>
    <n v="6.1"/>
    <s v="yes"/>
    <s v="No"/>
    <s v="Yes"/>
    <n v="1"/>
    <s v="yes"/>
    <s v="Normal weight"/>
    <x v="1"/>
    <s v="25-Dec-1983"/>
    <n v="39"/>
    <n v="3"/>
    <n v="21659.93"/>
    <s v="tier - 3"/>
    <s v="tier - 3"/>
    <s v="R1024"/>
  </r>
  <r>
    <s v="ID466"/>
    <s v=" Mr"/>
    <s v="Koneazny"/>
    <s v="  Jim"/>
    <n v="18.715"/>
    <n v="4.4400000000000004"/>
    <s v="No"/>
    <s v="No"/>
    <s v="No"/>
    <n v="0"/>
    <s v="No"/>
    <s v="Normal weight"/>
    <x v="2"/>
    <s v="12-Jun-1999"/>
    <n v="23"/>
    <n v="0"/>
    <n v="21595.38"/>
    <s v="tier - 2"/>
    <s v="tier - 3"/>
    <s v="R1012"/>
  </r>
  <r>
    <s v="ID467"/>
    <s v=" Mr"/>
    <s v="Johnson"/>
    <s v="  Matthew T"/>
    <n v="28.12"/>
    <n v="6.15"/>
    <s v="No"/>
    <s v="No"/>
    <s v="No"/>
    <n v="0"/>
    <s v="yes"/>
    <s v="Over Weight"/>
    <x v="1"/>
    <s v="21-Nov-1990"/>
    <n v="32"/>
    <n v="4"/>
    <n v="21472.48"/>
    <s v="tier - 2"/>
    <s v="tier - 2"/>
    <s v="R1012"/>
  </r>
  <r>
    <s v="ID468"/>
    <s v=" Ms"/>
    <s v="Glasson"/>
    <s v="  Rachel L."/>
    <n v="26.6"/>
    <n v="4.53"/>
    <s v="No"/>
    <s v="No"/>
    <s v="No"/>
    <n v="0"/>
    <s v="yes"/>
    <s v="Over Weight"/>
    <x v="2"/>
    <s v="4-Sep-1980"/>
    <n v="42"/>
    <n v="0"/>
    <n v="21348.71"/>
    <s v="tier - 2"/>
    <s v="tier - 1"/>
    <s v="R1012"/>
  </r>
  <r>
    <s v="ID469"/>
    <s v=" Ms"/>
    <s v="Canitz"/>
    <s v="  Corina"/>
    <n v="30.114999999999998"/>
    <n v="5.48"/>
    <s v="No"/>
    <s v="yes"/>
    <s v="No"/>
    <n v="1"/>
    <s v="No"/>
    <s v="Obesity"/>
    <x v="2"/>
    <s v="4-Aug-2004"/>
    <n v="18"/>
    <n v="0"/>
    <n v="21344.85"/>
    <s v="tier - 3"/>
    <s v="tier - 1"/>
    <s v="R1024"/>
  </r>
  <r>
    <s v="ID470"/>
    <s v=" Mr"/>
    <s v="Li"/>
    <s v="  Guannan"/>
    <n v="24.605"/>
    <n v="5.48"/>
    <s v="No"/>
    <s v="No"/>
    <s v="No"/>
    <n v="0"/>
    <s v="yes"/>
    <s v="Normal weight"/>
    <x v="2"/>
    <s v="10-Dec-1980"/>
    <n v="42"/>
    <n v="2"/>
    <n v="21259.38"/>
    <s v="tier - 3"/>
    <s v="tier - 3"/>
    <s v="R1019"/>
  </r>
  <r>
    <s v="ID471"/>
    <s v=" Mr"/>
    <s v="Parsons"/>
    <s v="  Don"/>
    <n v="29.6"/>
    <n v="8.1"/>
    <s v="No"/>
    <s v="No"/>
    <s v="No"/>
    <n v="0"/>
    <s v="No"/>
    <s v="Over Weight"/>
    <x v="0"/>
    <s v="3-Sep-1974"/>
    <n v="48"/>
    <n v="0"/>
    <n v="21232.18"/>
    <s v="tier - 3"/>
    <s v="tier - 2"/>
    <s v="R1011"/>
  </r>
  <r>
    <s v="ID472"/>
    <s v=" Mr"/>
    <s v="Raulli"/>
    <s v="  Chris"/>
    <n v="24.42"/>
    <n v="7.16"/>
    <s v="No"/>
    <s v="No"/>
    <s v="No"/>
    <n v="0"/>
    <s v="yes"/>
    <s v="Normal weight"/>
    <x v="0"/>
    <s v="14-Oct-1974"/>
    <n v="48"/>
    <n v="0"/>
    <n v="21223.68"/>
    <s v="tier - 3"/>
    <s v="tier - 2"/>
    <s v="R1013"/>
  </r>
  <r>
    <s v="ID473"/>
    <s v=" Mr"/>
    <s v="Frome"/>
    <s v="  Gavin V."/>
    <n v="20.9"/>
    <n v="4.55"/>
    <s v="yes"/>
    <s v="No"/>
    <s v="Yes"/>
    <n v="1"/>
    <s v="yes"/>
    <s v="Normal weight"/>
    <x v="2"/>
    <s v="26-Aug-1969"/>
    <n v="53"/>
    <n v="0"/>
    <n v="21195.82"/>
    <s v="tier - 3"/>
    <s v="tier - 1"/>
    <s v="R1013"/>
  </r>
  <r>
    <s v="ID474"/>
    <s v=" Mr"/>
    <s v="Sevcik"/>
    <s v="  David"/>
    <n v="22.895"/>
    <n v="6.03"/>
    <s v="No"/>
    <s v="No"/>
    <s v="No"/>
    <n v="0"/>
    <s v="yes"/>
    <s v="Normal weight"/>
    <x v="1"/>
    <s v="23-Nov-1977"/>
    <n v="45"/>
    <n v="2"/>
    <n v="21098.55"/>
    <s v="tier - 3"/>
    <s v="tier - 3"/>
    <s v="R1012"/>
  </r>
  <r>
    <s v="ID475"/>
    <s v=" Mr"/>
    <s v="Narang"/>
    <s v="  Jatin"/>
    <n v="28.3"/>
    <n v="5.47"/>
    <s v="yes"/>
    <s v="No"/>
    <s v="Yes"/>
    <n v="1"/>
    <s v="yes"/>
    <s v="Over Weight"/>
    <x v="2"/>
    <s v="2-Jul-1983"/>
    <n v="39"/>
    <n v="1"/>
    <n v="21082.16"/>
    <s v="tier - 3"/>
    <s v="tier - 2"/>
    <s v="R1011"/>
  </r>
  <r>
    <s v="ID476"/>
    <s v=" Mr"/>
    <s v="Royston"/>
    <s v="  J P. II"/>
    <n v="54.3"/>
    <n v="4.1500000000000004"/>
    <s v="yes"/>
    <s v="No"/>
    <s v="No"/>
    <n v="1"/>
    <s v="No"/>
    <s v="Obesity"/>
    <x v="2"/>
    <s v="19-Nov-1964"/>
    <n v="58"/>
    <n v="0"/>
    <n v="20893.060000000001"/>
    <s v="tier - 2"/>
    <s v="tier - 3"/>
    <s v="R1012"/>
  </r>
  <r>
    <s v="ID477"/>
    <s v=" Ms"/>
    <s v="Tieri"/>
    <s v="  Angela M."/>
    <n v="33.344999999999999"/>
    <n v="11.32"/>
    <s v="yes"/>
    <s v="No"/>
    <s v="No"/>
    <n v="1"/>
    <s v="No"/>
    <s v="Obesity"/>
    <x v="0"/>
    <s v="8-Dec-1975"/>
    <n v="47"/>
    <n v="0"/>
    <n v="20878.78"/>
    <s v="tier - 2"/>
    <s v="tier - 1"/>
    <s v="R1024"/>
  </r>
  <r>
    <s v="ID478"/>
    <s v=" Mr"/>
    <s v="Whitney"/>
    <s v="  Blake K."/>
    <n v="33"/>
    <n v="9.51"/>
    <s v="yes"/>
    <s v="No"/>
    <s v="No"/>
    <n v="0"/>
    <s v="No"/>
    <s v="Obesity"/>
    <x v="0"/>
    <s v="8-Sep-1967"/>
    <n v="55"/>
    <n v="0"/>
    <n v="20781.490000000002"/>
    <s v="tier - 2"/>
    <s v="tier - 3"/>
    <s v="R1013"/>
  </r>
  <r>
    <s v="ID479"/>
    <s v=" Mr"/>
    <s v="Wandzilak"/>
    <s v="  Brian T."/>
    <n v="28.024999999999999"/>
    <n v="7.67"/>
    <s v="yes"/>
    <s v="No"/>
    <s v="No"/>
    <n v="1"/>
    <s v="yes"/>
    <s v="Over Weight"/>
    <x v="0"/>
    <s v="4-Aug-1986"/>
    <n v="36"/>
    <n v="1"/>
    <n v="20773.63"/>
    <s v="tier - 2"/>
    <s v="tier - 3"/>
    <s v="R1017"/>
  </r>
  <r>
    <s v="ID480"/>
    <s v=" Mr"/>
    <s v="Valenzona"/>
    <s v="  Damon"/>
    <n v="28.69"/>
    <n v="6.23"/>
    <s v="No"/>
    <s v="No"/>
    <s v="No"/>
    <n v="1"/>
    <s v="yes"/>
    <s v="Over Weight"/>
    <x v="1"/>
    <s v="14-Sep-1992"/>
    <n v="30"/>
    <n v="3"/>
    <n v="20745.990000000002"/>
    <s v="tier - 3"/>
    <s v="tier - 1"/>
    <s v="R1012"/>
  </r>
  <r>
    <s v="ID481"/>
    <s v=" Mr"/>
    <s v="Young"/>
    <s v="  Jeffrey"/>
    <n v="40.28"/>
    <n v="8.9"/>
    <s v="No"/>
    <s v="No"/>
    <s v="No"/>
    <n v="0"/>
    <s v="No"/>
    <s v="Obesity"/>
    <x v="0"/>
    <s v="1-Aug-1965"/>
    <n v="57"/>
    <n v="0"/>
    <n v="20709.02"/>
    <s v="tier - 3"/>
    <s v="tier - 2"/>
    <s v="R1019"/>
  </r>
  <r>
    <s v="ID482"/>
    <s v=" Mr"/>
    <s v="Richards"/>
    <s v="  Malcolm J."/>
    <n v="37.299999999999997"/>
    <n v="7.79"/>
    <s v="yes"/>
    <s v="No"/>
    <s v="No"/>
    <n v="0"/>
    <s v="No"/>
    <s v="Obesity"/>
    <x v="0"/>
    <s v="17-Dec-1967"/>
    <n v="55"/>
    <n v="0"/>
    <n v="20630.28"/>
    <s v="tier - 2"/>
    <s v="tier - 3"/>
    <s v="R1011"/>
  </r>
  <r>
    <s v="ID483"/>
    <s v=" Ms"/>
    <s v="Alexson"/>
    <s v="  Margaret B."/>
    <n v="54.47"/>
    <n v="4.49"/>
    <s v="yes"/>
    <s v="No"/>
    <s v="No"/>
    <n v="2"/>
    <s v="No"/>
    <s v="Obesity"/>
    <x v="2"/>
    <s v="9-Jul-1966"/>
    <n v="56"/>
    <n v="0"/>
    <n v="20568.32"/>
    <s v="tier - 3"/>
    <s v="tier - 2"/>
    <s v="R1012"/>
  </r>
  <r>
    <s v="ID484"/>
    <s v=" Ms"/>
    <s v="Wright"/>
    <s v="  Helen"/>
    <n v="38.06"/>
    <n v="5.24"/>
    <s v="yes"/>
    <s v="No"/>
    <s v="Yes"/>
    <n v="1"/>
    <s v="No"/>
    <s v="Obesity"/>
    <x v="2"/>
    <s v="13-Oct-1969"/>
    <n v="53"/>
    <n v="3"/>
    <n v="20463"/>
    <s v="tier - 2"/>
    <s v="tier - 2"/>
    <s v="R1013"/>
  </r>
  <r>
    <s v="ID485"/>
    <s v=" Mr"/>
    <s v="McKenna"/>
    <s v="  Matthew"/>
    <n v="51.47"/>
    <n v="9.6"/>
    <s v="No"/>
    <s v="No"/>
    <s v="No"/>
    <n v="0"/>
    <s v="No"/>
    <s v="Obesity"/>
    <x v="0"/>
    <s v="18-Oct-1962"/>
    <n v="60"/>
    <n v="0"/>
    <n v="20446.849999999999"/>
    <s v="tier - 2"/>
    <s v="tier - 1"/>
    <s v="R1012"/>
  </r>
  <r>
    <s v="ID486"/>
    <s v=" Mr"/>
    <s v="Sallade"/>
    <s v="  Jeff"/>
    <n v="29.8"/>
    <n v="5.78"/>
    <s v="yes"/>
    <s v="No"/>
    <s v="No"/>
    <n v="0"/>
    <s v="No"/>
    <s v="Over Weight"/>
    <x v="1"/>
    <s v="12-Jul-1985"/>
    <n v="37"/>
    <n v="0"/>
    <n v="20420.599999999999"/>
    <s v="tier - 3"/>
    <s v="tier - 2"/>
    <s v="R1011"/>
  </r>
  <r>
    <s v="ID487"/>
    <s v=" Mrs"/>
    <s v="Argall"/>
    <s v="  Tara R"/>
    <n v="49.77"/>
    <n v="7.02"/>
    <s v="No"/>
    <s v="No"/>
    <s v="No"/>
    <n v="0"/>
    <s v="No"/>
    <s v="Obesity"/>
    <x v="0"/>
    <s v="2-Jul-1962"/>
    <n v="60"/>
    <n v="0"/>
    <n v="20354.5"/>
    <s v="tier - 3"/>
    <s v="tier - 2"/>
    <s v="R1026"/>
  </r>
  <r>
    <s v="ID488"/>
    <s v=" Ms"/>
    <s v="Patchell"/>
    <s v="  Kristin"/>
    <n v="25.555"/>
    <n v="4.09"/>
    <s v="yes"/>
    <s v="No"/>
    <s v="No"/>
    <n v="0"/>
    <s v="yes"/>
    <s v="Over Weight"/>
    <x v="2"/>
    <s v="17-Sep-1985"/>
    <n v="37"/>
    <n v="1"/>
    <n v="20296.86"/>
    <s v="tier - 3"/>
    <s v="tier - 1"/>
    <s v="R1024"/>
  </r>
  <r>
    <s v="ID489"/>
    <s v=" Mr"/>
    <s v="Catoggio"/>
    <s v="  Timothy"/>
    <n v="29.64"/>
    <n v="4.93"/>
    <s v="No"/>
    <s v="No"/>
    <s v="Yes"/>
    <n v="1"/>
    <s v="No"/>
    <s v="Over Weight"/>
    <x v="2"/>
    <s v="7-Sep-1993"/>
    <n v="29"/>
    <n v="1"/>
    <n v="20277.810000000001"/>
    <s v="tier - 3"/>
    <s v="tier - 3"/>
    <s v="R1016"/>
  </r>
  <r>
    <s v="ID490"/>
    <s v=" Mr"/>
    <s v="Adams"/>
    <s v="  Scott"/>
    <n v="53.93"/>
    <n v="5.34"/>
    <s v="yes"/>
    <s v="No"/>
    <s v="No"/>
    <n v="2"/>
    <s v="No"/>
    <s v="Obesity"/>
    <x v="2"/>
    <s v="22-Aug-1966"/>
    <n v="56"/>
    <n v="0"/>
    <n v="20253.84"/>
    <s v="tier - 2"/>
    <s v="tier - 3"/>
    <s v="R1012"/>
  </r>
  <r>
    <s v="ID491"/>
    <s v=" Ms"/>
    <s v="Windt"/>
    <s v="  Carly E"/>
    <n v="28.024999999999999"/>
    <n v="5.65"/>
    <s v="No"/>
    <s v="No"/>
    <s v="No"/>
    <n v="1"/>
    <s v="yes"/>
    <s v="Over Weight"/>
    <x v="2"/>
    <s v="17-Oct-1987"/>
    <n v="35"/>
    <n v="0"/>
    <n v="20234.849999999999"/>
    <s v="tier - 2"/>
    <s v="tier - 3"/>
    <s v="R1012"/>
  </r>
  <r>
    <s v="ID492"/>
    <s v=" Ms"/>
    <s v="Ryan"/>
    <s v="  Lisa"/>
    <n v="27.5"/>
    <n v="4.49"/>
    <s v="No"/>
    <s v="No"/>
    <s v="No"/>
    <n v="0"/>
    <s v="No"/>
    <s v="Over Weight"/>
    <x v="2"/>
    <s v="8-Jun-1994"/>
    <n v="29"/>
    <n v="2"/>
    <n v="20177.669999999998"/>
    <s v="tier - 2"/>
    <s v="tier - 1"/>
    <s v="R1011"/>
  </r>
  <r>
    <s v="ID493"/>
    <s v=" Ms"/>
    <s v="Marion"/>
    <s v="  Stacey"/>
    <n v="21.8"/>
    <n v="10.55"/>
    <s v="No"/>
    <s v="No"/>
    <s v="No"/>
    <n v="0"/>
    <s v="yes"/>
    <s v="Normal weight"/>
    <x v="0"/>
    <s v="9-Jul-2002"/>
    <n v="20"/>
    <n v="0"/>
    <n v="20167.34"/>
    <s v="tier - 3"/>
    <s v="tier - 3"/>
    <s v="R1011"/>
  </r>
  <r>
    <s v="ID494"/>
    <s v=" Mr"/>
    <s v="Raffetto"/>
    <s v="  Louis"/>
    <n v="26.41"/>
    <n v="4.92"/>
    <s v="yes"/>
    <s v="No"/>
    <s v="Yes"/>
    <n v="1"/>
    <s v="yes"/>
    <s v="Over Weight"/>
    <x v="2"/>
    <s v="6-Oct-1983"/>
    <n v="39"/>
    <n v="0"/>
    <n v="20149.32"/>
    <s v="tier - 2"/>
    <s v="tier - 1"/>
    <s v="R1016"/>
  </r>
  <r>
    <s v="ID495"/>
    <s v=" Mr"/>
    <s v="Young"/>
    <s v="  Brian R."/>
    <n v="27.835000000000001"/>
    <n v="5.9"/>
    <s v="yes"/>
    <s v="No"/>
    <s v="No"/>
    <n v="1"/>
    <s v="yes"/>
    <s v="Over Weight"/>
    <x v="1"/>
    <s v="25-Jul-1988"/>
    <n v="34"/>
    <n v="1"/>
    <n v="20009.63"/>
    <s v="tier - 2"/>
    <s v="tier - 1"/>
    <s v="R1012"/>
  </r>
  <r>
    <s v="ID496"/>
    <s v=" Mrs"/>
    <s v="Oehlke"/>
    <s v="  Jessica"/>
    <n v="51.74"/>
    <n v="4.9800000000000004"/>
    <s v="yes"/>
    <s v="No"/>
    <s v="No"/>
    <n v="2"/>
    <s v="No"/>
    <s v="Obesity"/>
    <x v="2"/>
    <s v="10-Aug-1966"/>
    <n v="56"/>
    <n v="0"/>
    <n v="19995.29"/>
    <s v="tier - 1"/>
    <s v="tier - 3"/>
    <s v="R1026"/>
  </r>
  <r>
    <s v="ID497"/>
    <s v=" Ms"/>
    <s v="Sudol"/>
    <s v="  Dawn M."/>
    <n v="23.37"/>
    <n v="5.8"/>
    <s v="No"/>
    <s v="No"/>
    <s v="No"/>
    <n v="0"/>
    <s v="yes"/>
    <s v="Normal weight"/>
    <x v="1"/>
    <s v="9-Oct-1980"/>
    <n v="42"/>
    <n v="0"/>
    <n v="19964.75"/>
    <s v="tier - 1"/>
    <s v="tier - 2"/>
    <s v="R1024"/>
  </r>
  <r>
    <s v="ID498"/>
    <s v=" Mr"/>
    <s v="Van Es"/>
    <s v="  Chris"/>
    <n v="29.7"/>
    <n v="6.21"/>
    <s v="yes"/>
    <s v="No"/>
    <s v="Yes"/>
    <n v="1"/>
    <s v="yes"/>
    <s v="Over Weight"/>
    <x v="1"/>
    <s v="18-Oct-1997"/>
    <n v="25"/>
    <n v="3"/>
    <n v="19933.46"/>
    <s v="tier - 1"/>
    <s v="tier - 3"/>
    <s v="R1011"/>
  </r>
  <r>
    <s v="ID499"/>
    <s v=" Ms"/>
    <s v="Dolge"/>
    <s v="  Karen"/>
    <n v="20.045000000000002"/>
    <n v="6.17"/>
    <s v="No"/>
    <s v="No"/>
    <s v="Yes"/>
    <n v="1"/>
    <s v="yes"/>
    <s v="Normal weight"/>
    <x v="1"/>
    <s v="30-Oct-1979"/>
    <n v="43"/>
    <n v="2"/>
    <n v="19798.05"/>
    <s v="tier - 1"/>
    <s v="tier - 1"/>
    <s v="R1024"/>
  </r>
  <r>
    <s v="ID500"/>
    <s v=" Ms"/>
    <s v="Marlier"/>
    <s v="  Jessica"/>
    <n v="27.83"/>
    <n v="5.36"/>
    <s v="No"/>
    <s v="No"/>
    <s v="No"/>
    <n v="2"/>
    <s v="No"/>
    <s v="Over Weight"/>
    <x v="2"/>
    <s v="14-Jun-1972"/>
    <n v="50"/>
    <n v="3"/>
    <n v="19749.38"/>
    <s v="tier - 1"/>
    <s v="tier - 3"/>
    <s v="R1013"/>
  </r>
  <r>
    <s v="ID501"/>
    <s v=" Mr"/>
    <s v="Girard"/>
    <s v="  Mathieu"/>
    <n v="28.93"/>
    <n v="5.2"/>
    <s v="No"/>
    <s v="No"/>
    <s v="No"/>
    <n v="0"/>
    <s v="yes"/>
    <s v="Over Weight"/>
    <x v="2"/>
    <s v="8-Aug-1990"/>
    <n v="32"/>
    <n v="1"/>
    <n v="19719.689999999999"/>
    <s v="tier - 1"/>
    <s v="tier - 2"/>
    <s v="R1013"/>
  </r>
  <r>
    <s v="ID502"/>
    <s v=" Mr"/>
    <s v="Lee"/>
    <s v="  Kam S."/>
    <n v="33.82"/>
    <n v="5.42"/>
    <s v="No"/>
    <s v="No"/>
    <s v="No"/>
    <n v="0"/>
    <s v="No"/>
    <s v="Obesity"/>
    <x v="2"/>
    <s v="27-Aug-1994"/>
    <n v="28"/>
    <n v="0"/>
    <n v="19673.34"/>
    <s v="tier - 1"/>
    <s v="tier - 2"/>
    <s v="R1012"/>
  </r>
  <r>
    <s v="ID503"/>
    <s v=" Ms"/>
    <s v="Hubbard"/>
    <s v="  Valerie A"/>
    <n v="20.234999999999999"/>
    <n v="6.84"/>
    <s v="No"/>
    <s v="No"/>
    <s v="No"/>
    <n v="0"/>
    <s v="yes"/>
    <s v="Normal weight"/>
    <x v="0"/>
    <s v="24-Sep-1978"/>
    <n v="44"/>
    <n v="1"/>
    <n v="19594.810000000001"/>
    <s v="tier - 1"/>
    <s v="tier - 1"/>
    <s v="R1024"/>
  </r>
  <r>
    <s v="ID504"/>
    <s v=" Ms"/>
    <s v="Koester"/>
    <s v="  Freya R"/>
    <n v="49.2"/>
    <n v="10.9"/>
    <s v="yes"/>
    <s v="No"/>
    <s v="Yes"/>
    <n v="1"/>
    <s v="No"/>
    <s v="Obesity"/>
    <x v="0"/>
    <s v="14-Jul-1963"/>
    <n v="59"/>
    <n v="0"/>
    <n v="19551.34"/>
    <s v="tier - 1"/>
    <s v="tier - 3"/>
    <s v="R1012"/>
  </r>
  <r>
    <s v="ID505"/>
    <s v=" Ms"/>
    <s v="Matthews"/>
    <s v="  Jennifer"/>
    <n v="26.4"/>
    <n v="4.87"/>
    <s v="yes"/>
    <s v="No"/>
    <s v="No"/>
    <n v="0"/>
    <s v="yes"/>
    <s v="Over Weight"/>
    <x v="2"/>
    <s v="17-Sep-1985"/>
    <n v="37"/>
    <n v="0"/>
    <n v="19539.240000000002"/>
    <s v="tier - 1"/>
    <s v="tier - 1"/>
    <s v="R1013"/>
  </r>
  <r>
    <s v="ID506"/>
    <s v=" Ms"/>
    <s v="Rubinich"/>
    <s v="  Kara"/>
    <n v="28.38"/>
    <n v="6.07"/>
    <s v="No"/>
    <s v="No"/>
    <s v="No"/>
    <n v="1"/>
    <s v="yes"/>
    <s v="Over Weight"/>
    <x v="1"/>
    <s v="19-Aug-1992"/>
    <n v="30"/>
    <n v="1"/>
    <n v="19521.97"/>
    <s v="tier - 1"/>
    <s v="tier - 2"/>
    <s v="R1013"/>
  </r>
  <r>
    <s v="ID507"/>
    <s v=" Mr"/>
    <s v="Alban"/>
    <s v="  Bradley A."/>
    <n v="24.64"/>
    <n v="4.33"/>
    <s v="No"/>
    <s v="No"/>
    <s v="No"/>
    <n v="0"/>
    <s v="yes"/>
    <s v="Normal weight"/>
    <x v="2"/>
    <s v="8-Nov-1980"/>
    <n v="42"/>
    <n v="0"/>
    <n v="19515.54"/>
    <s v="tier - 1"/>
    <s v="tier - 1"/>
    <s v="R1013"/>
  </r>
  <r>
    <s v="ID508"/>
    <s v=" Mr"/>
    <s v="Corcoran"/>
    <s v="  Brendan"/>
    <n v="39.71"/>
    <n v="5.83"/>
    <s v="No"/>
    <s v="No"/>
    <s v="No"/>
    <n v="1"/>
    <s v="No"/>
    <s v="Obesity"/>
    <x v="1"/>
    <s v="30-Nov-1987"/>
    <n v="35"/>
    <n v="4"/>
    <n v="19496.72"/>
    <s v="tier - 1"/>
    <s v="tier - 3"/>
    <s v="R1019"/>
  </r>
  <r>
    <s v="ID509"/>
    <s v=" Ms"/>
    <s v="Sargent"/>
    <s v="  Amber R"/>
    <n v="22.22"/>
    <n v="5.5"/>
    <s v="No"/>
    <s v="No"/>
    <s v="No"/>
    <n v="0"/>
    <s v="yes"/>
    <s v="Normal weight"/>
    <x v="2"/>
    <s v="15-Dec-1982"/>
    <n v="40"/>
    <n v="2"/>
    <n v="19444.27"/>
    <s v="tier - 1"/>
    <s v="tier - 1"/>
    <s v="R1013"/>
  </r>
  <r>
    <s v="ID510"/>
    <s v=" Mr"/>
    <s v="Watson"/>
    <s v="  Sean K"/>
    <n v="33.344999999999999"/>
    <n v="4.79"/>
    <s v="No"/>
    <s v="No"/>
    <s v="Yes"/>
    <n v="1"/>
    <s v="No"/>
    <s v="Obesity"/>
    <x v="2"/>
    <s v="6-Sep-1993"/>
    <n v="29"/>
    <n v="2"/>
    <n v="19442.349999999999"/>
    <s v="tier - 1"/>
    <s v="tier - 3"/>
    <s v="R1012"/>
  </r>
  <r>
    <s v="ID511"/>
    <s v=" Mr"/>
    <s v="Esponda"/>
    <s v="  Rick"/>
    <n v="24.42"/>
    <n v="5.81"/>
    <s v="No"/>
    <s v="No"/>
    <s v="No"/>
    <n v="1"/>
    <s v="yes"/>
    <s v="Normal weight"/>
    <x v="1"/>
    <s v="30-Jun-1987"/>
    <n v="35"/>
    <n v="3"/>
    <n v="19362"/>
    <s v="tier - 1"/>
    <s v="tier - 3"/>
    <s v="R1013"/>
  </r>
  <r>
    <s v="ID512"/>
    <s v=" Mr"/>
    <s v="Krall"/>
    <s v="  Matthew"/>
    <n v="29.81"/>
    <n v="5.58"/>
    <s v="No"/>
    <s v="No"/>
    <s v="No"/>
    <n v="0"/>
    <s v="yes"/>
    <s v="Over Weight"/>
    <x v="2"/>
    <s v="24-Aug-1991"/>
    <n v="31"/>
    <n v="0"/>
    <n v="19350.37"/>
    <s v="tier - 1"/>
    <s v="tier - 3"/>
    <s v="R1013"/>
  </r>
  <r>
    <s v="ID513"/>
    <s v=" Mr"/>
    <s v="Poskin"/>
    <s v="  Brady"/>
    <n v="51.18"/>
    <n v="4.4000000000000004"/>
    <s v="yes"/>
    <s v="No"/>
    <s v="No"/>
    <n v="2"/>
    <s v="No"/>
    <s v="Obesity"/>
    <x v="2"/>
    <s v="15-Nov-1966"/>
    <n v="56"/>
    <n v="0"/>
    <n v="19321.060000000001"/>
    <s v="tier - 1"/>
    <s v="tier - 1"/>
    <s v="R1012"/>
  </r>
  <r>
    <s v="ID514"/>
    <s v=" Ms"/>
    <s v="Halfmann"/>
    <s v="  Kameko"/>
    <n v="51.37"/>
    <n v="8.18"/>
    <s v="yes"/>
    <s v="No"/>
    <s v="No"/>
    <n v="0"/>
    <s v="No"/>
    <s v="Obesity"/>
    <x v="0"/>
    <s v="29-Jul-1967"/>
    <n v="55"/>
    <n v="0"/>
    <n v="19259.96"/>
    <s v="tier - 1"/>
    <s v="tier - 1"/>
    <s v="R1012"/>
  </r>
  <r>
    <s v="ID515"/>
    <s v=" Mr"/>
    <s v="Klapper"/>
    <s v="  Jeremy A"/>
    <n v="36.19"/>
    <n v="5.52"/>
    <s v="yes"/>
    <s v="No"/>
    <s v="No"/>
    <n v="0"/>
    <s v="No"/>
    <s v="Obesity"/>
    <x v="2"/>
    <s v="28-Dec-1985"/>
    <n v="37"/>
    <n v="0"/>
    <n v="19214.71"/>
    <s v="tier - 1"/>
    <s v="tier - 3"/>
    <s v="R1013"/>
  </r>
  <r>
    <s v="ID516"/>
    <s v=" Mr"/>
    <s v="George"/>
    <s v="  Daniel"/>
    <n v="25.9"/>
    <n v="4.84"/>
    <s v="No"/>
    <s v="No"/>
    <s v="No"/>
    <n v="0"/>
    <s v="yes"/>
    <s v="Over Weight"/>
    <x v="2"/>
    <s v="16-Sep-1991"/>
    <n v="31"/>
    <n v="3"/>
    <n v="19199.939999999999"/>
    <s v="tier - 1"/>
    <s v="tier - 3"/>
    <s v="R1011"/>
  </r>
  <r>
    <s v="ID517"/>
    <s v=" Ms"/>
    <s v="Hicks"/>
    <s v="  Amanda"/>
    <n v="35.72"/>
    <n v="4.08"/>
    <s v="No"/>
    <s v="No"/>
    <s v="Yes"/>
    <n v="1"/>
    <s v="No"/>
    <s v="Obesity"/>
    <x v="2"/>
    <s v="2-Jul-1979"/>
    <n v="43"/>
    <n v="2"/>
    <n v="19144.580000000002"/>
    <s v="tier - 1"/>
    <s v="tier - 1"/>
    <s v="R1024"/>
  </r>
  <r>
    <s v="ID518"/>
    <s v=" Ms"/>
    <s v="Lockyer"/>
    <s v="  Karen"/>
    <n v="27.94"/>
    <n v="4.4800000000000004"/>
    <s v="No"/>
    <s v="No"/>
    <s v="Yes"/>
    <n v="1"/>
    <s v="yes"/>
    <s v="Over Weight"/>
    <x v="2"/>
    <s v="28-Sep-1993"/>
    <n v="29"/>
    <n v="1"/>
    <n v="19107.78"/>
    <s v="tier - 1"/>
    <s v="tier - 2"/>
    <s v="R1013"/>
  </r>
  <r>
    <s v="ID519"/>
    <s v=" Mr"/>
    <s v="Byrnes"/>
    <s v="  Gregory"/>
    <n v="27.1"/>
    <n v="5.73"/>
    <s v="No"/>
    <s v="No"/>
    <s v="No"/>
    <n v="0"/>
    <s v="yes"/>
    <s v="Over Weight"/>
    <x v="1"/>
    <s v="5-Jun-1989"/>
    <n v="34"/>
    <n v="1"/>
    <n v="19040.88"/>
    <s v="tier - 1"/>
    <s v="tier - 3"/>
    <s v="R1011"/>
  </r>
  <r>
    <s v="ID520"/>
    <s v=" Ms"/>
    <s v="Norris"/>
    <s v="  Sabine"/>
    <n v="18.3"/>
    <n v="5.46"/>
    <s v="yes"/>
    <s v="No"/>
    <s v="Yes"/>
    <n v="1"/>
    <s v="yes"/>
    <s v="Under Weight"/>
    <x v="2"/>
    <s v="19-Dec-1983"/>
    <n v="39"/>
    <n v="5"/>
    <n v="19023.259999999998"/>
    <s v="tier - 1"/>
    <s v="tier - 3"/>
    <s v="R1011"/>
  </r>
  <r>
    <s v="ID521"/>
    <s v=" Mr"/>
    <s v="Darda"/>
    <s v="  Joseph"/>
    <n v="25.3"/>
    <n v="5.0199999999999996"/>
    <s v="yes"/>
    <s v="No"/>
    <s v="No"/>
    <n v="1"/>
    <s v="yes"/>
    <s v="Over Weight"/>
    <x v="2"/>
    <s v="24-Oct-1988"/>
    <n v="34"/>
    <n v="2"/>
    <n v="18972.5"/>
    <s v="tier - 1"/>
    <s v="tier - 3"/>
    <s v="R1013"/>
  </r>
  <r>
    <s v="ID522"/>
    <s v=" Mr"/>
    <s v="Otstot"/>
    <s v="  Adam"/>
    <n v="38.83"/>
    <n v="6.36"/>
    <s v="No"/>
    <s v="No"/>
    <s v="No"/>
    <n v="1"/>
    <s v="No"/>
    <s v="Obesity"/>
    <x v="1"/>
    <s v="30-Nov-1992"/>
    <n v="30"/>
    <n v="1"/>
    <n v="18963.169999999998"/>
    <s v="tier - 1"/>
    <s v="tier - 1"/>
    <s v="R1013"/>
  </r>
  <r>
    <s v="ID523"/>
    <s v=" Ms"/>
    <s v="Bowley"/>
    <s v="  Karolyn A"/>
    <n v="27.6"/>
    <n v="5.36"/>
    <s v="No"/>
    <s v="No"/>
    <s v="No"/>
    <n v="1"/>
    <s v="No"/>
    <s v="Over Weight"/>
    <x v="2"/>
    <s v="6-Aug-1998"/>
    <n v="24"/>
    <n v="0"/>
    <n v="18955.22"/>
    <s v="tier - 1"/>
    <s v="tier - 3"/>
    <s v="R1011"/>
  </r>
  <r>
    <s v="ID524"/>
    <s v=" Mrs"/>
    <s v="Rogers"/>
    <s v="  Anita L."/>
    <n v="46.4"/>
    <n v="8.3699999999999992"/>
    <s v="yes"/>
    <s v="No"/>
    <s v="Yes"/>
    <n v="1"/>
    <s v="No"/>
    <s v="Obesity"/>
    <x v="0"/>
    <s v="20-Oct-1963"/>
    <n v="59"/>
    <n v="0"/>
    <n v="18954.560000000001"/>
    <s v="tier - 1"/>
    <s v="tier - 1"/>
    <s v="R1026"/>
  </r>
  <r>
    <s v="ID525"/>
    <s v=" Ms"/>
    <s v="Mclaughlin"/>
    <s v="  Laura E."/>
    <n v="51.92"/>
    <n v="5.18"/>
    <s v="yes"/>
    <s v="No"/>
    <s v="Yes"/>
    <n v="1"/>
    <s v="No"/>
    <s v="Obesity"/>
    <x v="2"/>
    <s v="3-Aug-1969"/>
    <n v="53"/>
    <n v="0"/>
    <n v="18932.810000000001"/>
    <s v="tier - 1"/>
    <s v="tier - 3"/>
    <s v="R1012"/>
  </r>
  <r>
    <s v="ID526"/>
    <s v=" Ms"/>
    <s v="Ziegler"/>
    <s v="  Sarah"/>
    <n v="32.395000000000003"/>
    <n v="5.68"/>
    <s v="yes"/>
    <s v="No"/>
    <s v="No"/>
    <n v="1"/>
    <s v="No"/>
    <s v="Obesity"/>
    <x v="2"/>
    <s v="27-Sep-1995"/>
    <n v="27"/>
    <n v="1"/>
    <n v="18903.490000000002"/>
    <s v="tier - 1"/>
    <s v="tier - 2"/>
    <s v="R1024"/>
  </r>
  <r>
    <s v="ID527"/>
    <s v=" Mrs"/>
    <s v="Hughey"/>
    <s v="  Ashley E"/>
    <n v="46.19"/>
    <n v="7.31"/>
    <s v="yes"/>
    <s v="No"/>
    <s v="Yes"/>
    <n v="1"/>
    <s v="No"/>
    <s v="Obesity"/>
    <x v="0"/>
    <s v="6-Dec-1963"/>
    <n v="59"/>
    <n v="0"/>
    <n v="18883.330000000002"/>
    <s v="tier - 1"/>
    <s v="tier - 1"/>
    <s v="R1026"/>
  </r>
  <r>
    <s v="ID528"/>
    <s v=" Ms"/>
    <s v="Knast"/>
    <s v="  Lindsey"/>
    <n v="27.93"/>
    <n v="4.67"/>
    <s v="No"/>
    <s v="No"/>
    <s v="Yes"/>
    <n v="1"/>
    <s v="No"/>
    <s v="Over Weight"/>
    <x v="2"/>
    <s v="24-Jul-2003"/>
    <n v="19"/>
    <n v="3"/>
    <n v="18838.7"/>
    <s v="tier - 1"/>
    <s v="tier - 3"/>
    <s v="R1012"/>
  </r>
  <r>
    <s v="ID529"/>
    <s v=" Mr"/>
    <s v="Stob"/>
    <s v="  Alan"/>
    <n v="45.62"/>
    <n v="6.87"/>
    <s v="No"/>
    <s v="No"/>
    <s v="No"/>
    <n v="0"/>
    <s v="No"/>
    <s v="Obesity"/>
    <x v="0"/>
    <s v="18-Dec-1962"/>
    <n v="60"/>
    <n v="0"/>
    <n v="18815.53"/>
    <s v="tier - 1"/>
    <s v="tier - 1"/>
    <s v="R1023"/>
  </r>
  <r>
    <s v="ID530"/>
    <s v=" Mr"/>
    <s v="Jensen"/>
    <s v="  Dan R."/>
    <n v="35.31"/>
    <n v="5.87"/>
    <s v="No"/>
    <s v="No"/>
    <s v="Yes"/>
    <n v="1"/>
    <s v="No"/>
    <s v="Obesity"/>
    <x v="1"/>
    <s v="15-Oct-1979"/>
    <n v="43"/>
    <n v="2"/>
    <n v="18806.150000000001"/>
    <s v="tier - 1"/>
    <s v="tier - 2"/>
    <s v="R1013"/>
  </r>
  <r>
    <s v="ID531"/>
    <s v=" Ms"/>
    <s v="Mutter"/>
    <s v="  Katie"/>
    <n v="30.4"/>
    <n v="4.07"/>
    <s v="yes"/>
    <s v="No"/>
    <s v="No"/>
    <n v="1"/>
    <s v="No"/>
    <s v="Obesity"/>
    <x v="2"/>
    <s v="28-Nov-1995"/>
    <n v="27"/>
    <n v="3"/>
    <n v="18804.75"/>
    <s v="tier - 1"/>
    <s v="tier - 1"/>
    <s v="R1012"/>
  </r>
  <r>
    <s v="ID532"/>
    <s v=" Mr"/>
    <s v="Ahern"/>
    <s v="  Eric"/>
    <n v="20.13"/>
    <n v="6.47"/>
    <s v="No"/>
    <s v="No"/>
    <s v="Yes"/>
    <n v="1"/>
    <s v="yes"/>
    <s v="Normal weight"/>
    <x v="1"/>
    <s v="19-Nov-1979"/>
    <n v="43"/>
    <n v="2"/>
    <n v="18767.740000000002"/>
    <s v="tier - 1"/>
    <s v="tier - 1"/>
    <s v="R1013"/>
  </r>
  <r>
    <s v="ID533"/>
    <s v=" Ms"/>
    <s v="Chviruk"/>
    <s v="  Cathryn"/>
    <n v="23.655000000000001"/>
    <n v="5.14"/>
    <s v="No"/>
    <s v="No"/>
    <s v="No"/>
    <n v="1"/>
    <s v="yes"/>
    <s v="Normal weight"/>
    <x v="2"/>
    <s v="27-Dec-1992"/>
    <n v="30"/>
    <n v="3"/>
    <n v="18765.88"/>
    <s v="tier - 1"/>
    <s v="tier - 2"/>
    <s v="R1012"/>
  </r>
  <r>
    <s v="ID534"/>
    <s v=" Mr"/>
    <s v="Meehan"/>
    <s v="  Brendan"/>
    <n v="49.05"/>
    <n v="9.77"/>
    <s v="yes"/>
    <s v="No"/>
    <s v="No"/>
    <n v="0"/>
    <s v="No"/>
    <s v="Obesity"/>
    <x v="0"/>
    <s v="30-Aug-1967"/>
    <n v="55"/>
    <n v="0"/>
    <n v="18694.689999999999"/>
    <s v="tier - 1"/>
    <s v="tier - 1"/>
    <s v="R1023"/>
  </r>
  <r>
    <s v="ID535"/>
    <s v=" Ms"/>
    <s v="Gammon"/>
    <s v="  Shauna"/>
    <n v="51.94"/>
    <n v="8.8000000000000007"/>
    <s v="yes"/>
    <s v="No"/>
    <s v="No"/>
    <n v="2"/>
    <s v="No"/>
    <s v="Obesity"/>
    <x v="0"/>
    <s v="17-Oct-1970"/>
    <n v="52"/>
    <n v="0"/>
    <n v="18682.740000000002"/>
    <s v="tier - 1"/>
    <s v="tier - 3"/>
    <s v="R1012"/>
  </r>
  <r>
    <s v="ID536"/>
    <s v=" Mr"/>
    <s v="Lee"/>
    <s v="  Terence"/>
    <n v="29.83"/>
    <n v="5.84"/>
    <s v="No"/>
    <s v="No"/>
    <s v="No"/>
    <n v="1"/>
    <s v="yes"/>
    <s v="Over Weight"/>
    <x v="1"/>
    <s v="23-Sep-1998"/>
    <n v="24"/>
    <n v="0"/>
    <n v="18648.419999999998"/>
    <s v="tier - 1"/>
    <s v="tier - 1"/>
    <s v="R1019"/>
  </r>
  <r>
    <s v="ID537"/>
    <s v=" Ms"/>
    <s v="Franco"/>
    <s v="  Marisol"/>
    <n v="22.6"/>
    <n v="10.43"/>
    <s v="yes"/>
    <s v="No"/>
    <s v="No"/>
    <n v="1"/>
    <s v="yes"/>
    <s v="Normal weight"/>
    <x v="0"/>
    <s v="12-Aug-1986"/>
    <n v="36"/>
    <n v="2"/>
    <n v="18608.259999999998"/>
    <s v="tier - 1"/>
    <s v="tier - 3"/>
    <s v="R1011"/>
  </r>
  <r>
    <s v="ID538"/>
    <s v=" Ms"/>
    <s v="Patterson"/>
    <s v="  Lindsay"/>
    <n v="46.69"/>
    <n v="4.25"/>
    <s v="yes"/>
    <s v="No"/>
    <s v="No"/>
    <n v="1"/>
    <s v="No"/>
    <s v="Obesity"/>
    <x v="2"/>
    <s v="26-Sep-1964"/>
    <n v="58"/>
    <n v="0"/>
    <n v="18443.11"/>
    <s v="tier - 1"/>
    <s v="tier - 2"/>
    <s v="R1012"/>
  </r>
  <r>
    <s v="ID539"/>
    <s v=" Ms"/>
    <s v="Valdes"/>
    <s v="  Katie"/>
    <n v="28.49"/>
    <n v="4.8899999999999997"/>
    <s v="No"/>
    <s v="No"/>
    <s v="No"/>
    <n v="0"/>
    <s v="yes"/>
    <s v="Over Weight"/>
    <x v="2"/>
    <s v="15-Dec-1999"/>
    <n v="23"/>
    <n v="1"/>
    <n v="18328.240000000002"/>
    <s v="tier - 1"/>
    <s v="tier - 2"/>
    <s v="R1013"/>
  </r>
  <r>
    <s v="ID540"/>
    <s v=" Mr"/>
    <s v="Craig"/>
    <s v="  Daniel"/>
    <n v="28.5"/>
    <n v="5.55"/>
    <s v="yes"/>
    <s v="No"/>
    <s v="No"/>
    <n v="1"/>
    <s v="yes"/>
    <s v="Over Weight"/>
    <x v="2"/>
    <s v="4-Jul-1995"/>
    <n v="27"/>
    <n v="0"/>
    <n v="18310.740000000002"/>
    <s v="tier - 1"/>
    <s v="tier - 3"/>
    <s v="R1012"/>
  </r>
  <r>
    <s v="ID541"/>
    <s v=" Mr"/>
    <s v="Whipple"/>
    <s v="  Brett W"/>
    <n v="24.4"/>
    <n v="4.5199999999999996"/>
    <s v="No"/>
    <s v="No"/>
    <s v="No"/>
    <n v="1"/>
    <s v="yes"/>
    <s v="Normal weight"/>
    <x v="2"/>
    <s v="25-Dec-1992"/>
    <n v="30"/>
    <n v="3"/>
    <n v="18259.22"/>
    <s v="tier - 1"/>
    <s v="tier - 3"/>
    <s v="R1011"/>
  </r>
  <r>
    <s v="ID542"/>
    <s v=" Mr"/>
    <s v="Marton"/>
    <s v="  Dylan J"/>
    <n v="29.15"/>
    <n v="4.45"/>
    <s v="yes"/>
    <s v="No"/>
    <s v="No"/>
    <n v="1"/>
    <s v="yes"/>
    <s v="Over Weight"/>
    <x v="2"/>
    <s v="3-Aug-1995"/>
    <n v="27"/>
    <n v="0"/>
    <n v="18246.5"/>
    <s v="tier - 1"/>
    <s v="tier - 1"/>
    <s v="R1013"/>
  </r>
  <r>
    <s v="ID543"/>
    <s v=" Ms"/>
    <s v="Hildebrandt"/>
    <s v="  Elizabeth"/>
    <n v="27.28"/>
    <n v="4.72"/>
    <s v="No"/>
    <s v="yes"/>
    <s v="No"/>
    <n v="1"/>
    <s v="yes"/>
    <s v="Over Weight"/>
    <x v="2"/>
    <s v="10-Sep-2004"/>
    <n v="18"/>
    <n v="3"/>
    <n v="18223.45"/>
    <s v="tier - 1"/>
    <s v="tier - 3"/>
    <s v="R1013"/>
  </r>
  <r>
    <s v="ID544"/>
    <s v=" Ms"/>
    <s v="Biggs"/>
    <s v="  Brooke M."/>
    <n v="32.229999999999997"/>
    <n v="4.6500000000000004"/>
    <s v="yes"/>
    <s v="No"/>
    <s v="Yes"/>
    <n v="1"/>
    <s v="No"/>
    <s v="Obesity"/>
    <x v="2"/>
    <s v="15-Jun-1997"/>
    <n v="25"/>
    <n v="1"/>
    <n v="18218.16"/>
    <s v="tier - 1"/>
    <s v="tier - 1"/>
    <s v="R1013"/>
  </r>
  <r>
    <s v="ID545"/>
    <s v=" Mrs"/>
    <s v="Shigezumi"/>
    <s v="  Teiko"/>
    <n v="44.2"/>
    <n v="11.34"/>
    <s v="yes"/>
    <s v="No"/>
    <s v="Yes"/>
    <n v="1"/>
    <s v="No"/>
    <s v="Obesity"/>
    <x v="0"/>
    <s v="4-Jul-1963"/>
    <n v="59"/>
    <n v="0"/>
    <n v="18208.34"/>
    <s v="tier - 1"/>
    <s v="tier - 2"/>
    <s v="R1026"/>
  </r>
  <r>
    <s v="ID546"/>
    <s v=" Mr"/>
    <s v="Meineke"/>
    <s v="  Zachary"/>
    <n v="29.734999999999999"/>
    <n v="4.53"/>
    <s v="No"/>
    <s v="No"/>
    <s v="Yes"/>
    <n v="1"/>
    <s v="No"/>
    <s v="Over Weight"/>
    <x v="2"/>
    <s v="12-Jul-1993"/>
    <n v="29"/>
    <n v="2"/>
    <n v="18157.88"/>
    <s v="tier - 1"/>
    <s v="tier - 1"/>
    <s v="R1012"/>
  </r>
  <r>
    <s v="ID547"/>
    <s v=" Ms"/>
    <s v="Ludington"/>
    <s v="  Johannah"/>
    <n v="28.31"/>
    <n v="6.35"/>
    <s v="No"/>
    <s v="No"/>
    <s v="No"/>
    <n v="0"/>
    <s v="yes"/>
    <s v="Over Weight"/>
    <x v="1"/>
    <s v="24-Oct-1999"/>
    <n v="23"/>
    <n v="0"/>
    <n v="18033.97"/>
    <s v="tier - 1"/>
    <s v="tier - 1"/>
    <s v="R1012"/>
  </r>
  <r>
    <s v="ID548"/>
    <s v=" Mr"/>
    <s v="Perrich"/>
    <s v="  Ryan A"/>
    <n v="46.62"/>
    <n v="8.51"/>
    <s v="No"/>
    <s v="No"/>
    <s v="No"/>
    <n v="0"/>
    <s v="No"/>
    <s v="Obesity"/>
    <x v="0"/>
    <s v="17-Oct-1965"/>
    <n v="57"/>
    <n v="0"/>
    <n v="18031.189999999999"/>
    <s v="tier - 1"/>
    <s v="tier - 2"/>
    <s v="R1012"/>
  </r>
  <r>
    <s v="ID549"/>
    <s v=" Mr"/>
    <s v="Cervantes"/>
    <s v="  Andres Sr."/>
    <n v="51.75"/>
    <n v="8.59"/>
    <s v="yes"/>
    <s v="No"/>
    <s v="No"/>
    <n v="1"/>
    <s v="No"/>
    <s v="Obesity"/>
    <x v="0"/>
    <s v="27-Jun-1975"/>
    <n v="47"/>
    <n v="1"/>
    <n v="18031.16"/>
    <s v="tier - 1"/>
    <s v="tier - 3"/>
    <s v="R1023"/>
  </r>
  <r>
    <s v="ID550"/>
    <s v=" Mr"/>
    <s v="Andrews"/>
    <s v="  Bryan"/>
    <n v="25.7"/>
    <n v="4.13"/>
    <s v="yes"/>
    <s v="No"/>
    <s v="No"/>
    <n v="0"/>
    <s v="yes"/>
    <s v="Over Weight"/>
    <x v="2"/>
    <s v="28-Sep-2001"/>
    <n v="21"/>
    <n v="4"/>
    <n v="17942.11"/>
    <s v="tier - 1"/>
    <s v="tier - 2"/>
    <s v="R1011"/>
  </r>
  <r>
    <s v="ID551"/>
    <s v=" Ms"/>
    <s v="Ruvalcaba"/>
    <s v="  Lizette"/>
    <n v="31.79"/>
    <n v="4.55"/>
    <s v="No"/>
    <s v="No"/>
    <s v="No"/>
    <n v="0"/>
    <s v="No"/>
    <s v="Obesity"/>
    <x v="2"/>
    <s v="17-Oct-1977"/>
    <n v="45"/>
    <n v="0"/>
    <n v="17929.3"/>
    <s v="tier - 1"/>
    <s v="tier - 2"/>
    <s v="R1013"/>
  </r>
  <r>
    <s v="ID552"/>
    <s v=" Mr"/>
    <s v="King"/>
    <s v="  Don"/>
    <n v="24.795000000000002"/>
    <n v="4.5199999999999996"/>
    <s v="No"/>
    <s v="No"/>
    <s v="No"/>
    <n v="0"/>
    <s v="yes"/>
    <s v="Normal weight"/>
    <x v="2"/>
    <s v="4-Dec-1989"/>
    <n v="33"/>
    <n v="0"/>
    <n v="17904.53"/>
    <s v="tier - 1"/>
    <s v="tier - 2"/>
    <s v="R1017"/>
  </r>
  <r>
    <s v="ID553"/>
    <s v=" Mr"/>
    <s v="Stone"/>
    <s v="  Jeb"/>
    <n v="53.98"/>
    <n v="5.07"/>
    <s v="No"/>
    <s v="No"/>
    <s v="Yes"/>
    <n v="1"/>
    <s v="No"/>
    <s v="Obesity"/>
    <x v="2"/>
    <s v="12-Nov-1979"/>
    <n v="43"/>
    <n v="2"/>
    <n v="17882.669999999998"/>
    <s v="tier - 1"/>
    <s v="tier - 3"/>
    <s v="R1012"/>
  </r>
  <r>
    <s v="ID554"/>
    <s v=" Ms"/>
    <s v="Campbell"/>
    <s v="  Amy R."/>
    <n v="41.325000000000003"/>
    <n v="4.04"/>
    <s v="yes"/>
    <s v="No"/>
    <s v="Yes"/>
    <n v="1"/>
    <s v="No"/>
    <s v="Obesity"/>
    <x v="2"/>
    <s v="26-Aug-1997"/>
    <n v="25"/>
    <n v="0"/>
    <n v="17878.900000000001"/>
    <s v="tier - 1"/>
    <s v="tier - 2"/>
    <s v="R1024"/>
  </r>
  <r>
    <s v="ID555"/>
    <s v=" Mr"/>
    <s v="Asher"/>
    <s v="  Brian"/>
    <n v="51.65"/>
    <n v="5.3"/>
    <s v="yes"/>
    <s v="No"/>
    <s v="No"/>
    <n v="0"/>
    <s v="No"/>
    <s v="Obesity"/>
    <x v="2"/>
    <s v="12-Dec-1976"/>
    <n v="46"/>
    <n v="2"/>
    <n v="17862.919999999998"/>
    <s v="tier - 1"/>
    <s v="tier - 2"/>
    <s v="R1012"/>
  </r>
  <r>
    <s v="ID556"/>
    <s v=" Mr"/>
    <s v="Mazzotta"/>
    <s v="  Mike G"/>
    <n v="44.52"/>
    <n v="8.64"/>
    <s v="yes"/>
    <s v="No"/>
    <s v="Yes"/>
    <n v="1"/>
    <s v="No"/>
    <s v="Obesity"/>
    <x v="0"/>
    <s v="8-Dec-1963"/>
    <n v="59"/>
    <n v="0"/>
    <n v="17832.599999999999"/>
    <s v="tier - 1"/>
    <s v="tier - 2"/>
    <s v="R1012"/>
  </r>
  <r>
    <s v="ID557"/>
    <s v=" Ms"/>
    <s v="Huttl"/>
    <s v="  Simonezitrone Sr."/>
    <n v="53.29"/>
    <n v="4.03"/>
    <s v="No"/>
    <s v="No"/>
    <s v="Yes"/>
    <n v="1"/>
    <s v="No"/>
    <s v="Obesity"/>
    <x v="2"/>
    <s v="10-Oct-1979"/>
    <n v="43"/>
    <n v="2"/>
    <n v="17779.939999999999"/>
    <s v="tier - 1"/>
    <s v="tier - 2"/>
    <s v="R1012"/>
  </r>
  <r>
    <s v="ID558"/>
    <s v=" Mr"/>
    <s v="Ferron"/>
    <s v="  Nicholas"/>
    <n v="46.63"/>
    <n v="4.26"/>
    <s v="yes"/>
    <s v="No"/>
    <s v="No"/>
    <n v="2"/>
    <s v="No"/>
    <s v="Obesity"/>
    <x v="2"/>
    <s v="21-Jun-1966"/>
    <n v="56"/>
    <n v="0"/>
    <n v="17777.73"/>
    <s v="tier - 1"/>
    <s v="tier - 3"/>
    <s v="R1012"/>
  </r>
  <r>
    <s v="ID559"/>
    <s v=" Ms"/>
    <s v="Colarusso"/>
    <s v="  Angela M"/>
    <n v="28.88"/>
    <n v="5.35"/>
    <s v="No"/>
    <s v="No"/>
    <s v="Yes"/>
    <n v="1"/>
    <s v="yes"/>
    <s v="Over Weight"/>
    <x v="2"/>
    <s v="14-Jul-2003"/>
    <n v="19"/>
    <n v="0"/>
    <n v="17748.509999999998"/>
    <s v="tier - 1"/>
    <s v="tier - 1"/>
    <s v="R1012"/>
  </r>
  <r>
    <s v="ID560"/>
    <s v=" Mr"/>
    <s v="Pearlman"/>
    <s v="  Oz"/>
    <n v="23.98"/>
    <n v="4.9000000000000004"/>
    <s v="No"/>
    <s v="No"/>
    <s v="No"/>
    <n v="0"/>
    <s v="No"/>
    <s v="Normal weight"/>
    <x v="2"/>
    <s v="1-Jul-1994"/>
    <n v="28"/>
    <n v="3"/>
    <n v="17663.14"/>
    <s v="tier - 1"/>
    <s v="tier - 3"/>
    <s v="R1013"/>
  </r>
  <r>
    <s v="ID561"/>
    <s v=" Ms"/>
    <s v="O'Mara"/>
    <s v="  Erin M."/>
    <n v="23.65"/>
    <n v="4.5"/>
    <s v="No"/>
    <s v="No"/>
    <s v="No"/>
    <n v="0"/>
    <s v="No"/>
    <s v="Normal weight"/>
    <x v="2"/>
    <s v="25-Oct-1990"/>
    <n v="32"/>
    <n v="1"/>
    <n v="17626.240000000002"/>
    <s v="tier - 1"/>
    <s v="tier - 3"/>
    <s v="R1013"/>
  </r>
  <r>
    <s v="ID562"/>
    <s v=" Mr"/>
    <s v="Niska"/>
    <s v="  Bobby E."/>
    <n v="49.09"/>
    <n v="8.3800000000000008"/>
    <s v="yes"/>
    <s v="No"/>
    <s v="No"/>
    <n v="2"/>
    <s v="No"/>
    <s v="Obesity"/>
    <x v="0"/>
    <s v="26-Jul-1970"/>
    <n v="52"/>
    <n v="0"/>
    <n v="17584.72"/>
    <s v="tier - 1"/>
    <s v="tier - 3"/>
    <s v="R1012"/>
  </r>
  <r>
    <s v="ID563"/>
    <s v=" Mr"/>
    <s v="Schlich"/>
    <s v="  Daniel P."/>
    <n v="28.024999999999999"/>
    <n v="7.03"/>
    <s v="No"/>
    <s v="No"/>
    <s v="No"/>
    <n v="0"/>
    <s v="yes"/>
    <s v="Over Weight"/>
    <x v="0"/>
    <s v="25-Aug-2002"/>
    <n v="20"/>
    <n v="1"/>
    <n v="17560.38"/>
    <s v="tier - 1"/>
    <s v="tier - 1"/>
    <s v="R1012"/>
  </r>
  <r>
    <s v="ID564"/>
    <s v=" Ms"/>
    <s v="Zidek"/>
    <s v="  Marie E."/>
    <n v="43.32"/>
    <n v="8.75"/>
    <s v="yes"/>
    <s v="No"/>
    <s v="Yes"/>
    <n v="1"/>
    <s v="No"/>
    <s v="Obesity"/>
    <x v="0"/>
    <s v="16-Nov-1963"/>
    <n v="59"/>
    <n v="0"/>
    <n v="17556.88"/>
    <s v="tier - 1"/>
    <s v="tier - 2"/>
    <s v="R1012"/>
  </r>
  <r>
    <s v="ID565"/>
    <s v=" Mrs"/>
    <s v="Ellgass"/>
    <s v="  Katie"/>
    <n v="45.92"/>
    <n v="9.51"/>
    <s v="No"/>
    <s v="No"/>
    <s v="No"/>
    <n v="0"/>
    <s v="No"/>
    <s v="Obesity"/>
    <x v="0"/>
    <s v="12-Jul-1968"/>
    <n v="54"/>
    <n v="0"/>
    <n v="17507.47"/>
    <s v="tier - 1"/>
    <s v="tier - 1"/>
    <s v="R1026"/>
  </r>
  <r>
    <s v="ID566"/>
    <s v=" Mr"/>
    <s v="Lowe"/>
    <s v="  Eric D"/>
    <n v="44.03"/>
    <n v="9.36"/>
    <s v="No"/>
    <s v="No"/>
    <s v="No"/>
    <n v="0"/>
    <s v="No"/>
    <s v="Obesity"/>
    <x v="0"/>
    <s v="16-Jun-1965"/>
    <n v="57"/>
    <n v="0"/>
    <n v="17505.650000000001"/>
    <s v="tier - 1"/>
    <s v="tier - 2"/>
    <s v="R1023"/>
  </r>
  <r>
    <s v="ID567"/>
    <s v=" Ms"/>
    <s v="Malone"/>
    <s v="  Tara"/>
    <n v="24.6"/>
    <n v="4.8099999999999996"/>
    <s v="No"/>
    <s v="No"/>
    <s v="No"/>
    <n v="0"/>
    <s v="yes"/>
    <s v="Normal weight"/>
    <x v="2"/>
    <s v="29-Dec-1990"/>
    <n v="32"/>
    <n v="0"/>
    <n v="17496.310000000001"/>
    <s v="tier - 1"/>
    <s v="tier - 2"/>
    <s v="R1011"/>
  </r>
  <r>
    <s v="ID568"/>
    <s v=" Ms"/>
    <s v="Dumke"/>
    <s v="  Haley L"/>
    <n v="49.15"/>
    <n v="8.08"/>
    <s v="No"/>
    <s v="No"/>
    <s v="No"/>
    <n v="0"/>
    <s v="No"/>
    <s v="Obesity"/>
    <x v="0"/>
    <s v="8-Jun-1971"/>
    <n v="52"/>
    <n v="0"/>
    <n v="17479.53"/>
    <s v="tier - 1"/>
    <s v="tier - 1"/>
    <s v="R1012"/>
  </r>
  <r>
    <s v="ID569"/>
    <s v=" Ms"/>
    <s v="Strong"/>
    <s v="  Kayla B."/>
    <n v="28.31"/>
    <n v="6.29"/>
    <s v="No"/>
    <s v="No"/>
    <s v="Yes"/>
    <n v="1"/>
    <s v="yes"/>
    <s v="Over Weight"/>
    <x v="1"/>
    <s v="2-Nov-2003"/>
    <n v="19"/>
    <n v="0"/>
    <n v="17468.98"/>
    <s v="tier - 2"/>
    <s v="tier - 1"/>
    <s v="R1012"/>
  </r>
  <r>
    <s v="ID570"/>
    <s v=" Mr"/>
    <s v="Ferguson"/>
    <s v="  Mark D."/>
    <n v="22.99"/>
    <n v="6.29"/>
    <s v="No"/>
    <s v="No"/>
    <s v="No"/>
    <n v="1"/>
    <s v="yes"/>
    <s v="Normal weight"/>
    <x v="1"/>
    <s v="18-Oct-1992"/>
    <n v="30"/>
    <n v="2"/>
    <n v="17361.77"/>
    <s v="tier - 2"/>
    <s v="tier - 1"/>
    <s v="R1012"/>
  </r>
  <r>
    <s v="ID571"/>
    <s v=" Mr"/>
    <s v="Klein"/>
    <s v="  Patrick J."/>
    <n v="29.07"/>
    <n v="5.12"/>
    <s v="No"/>
    <s v="No"/>
    <s v="Yes"/>
    <n v="1"/>
    <s v="yes"/>
    <s v="Over Weight"/>
    <x v="2"/>
    <s v="1-Nov-2003"/>
    <n v="19"/>
    <n v="0"/>
    <n v="17352.68"/>
    <s v="tier - 2"/>
    <s v="tier - 3"/>
    <s v="R1012"/>
  </r>
  <r>
    <s v="ID572"/>
    <s v=" Mr"/>
    <s v="Eusebio"/>
    <s v="  Alejandro"/>
    <n v="42.02"/>
    <n v="9.9499999999999993"/>
    <s v="yes"/>
    <s v="No"/>
    <s v="Yes"/>
    <n v="1"/>
    <s v="No"/>
    <s v="Obesity"/>
    <x v="0"/>
    <s v="12-Jul-1963"/>
    <n v="59"/>
    <n v="0"/>
    <n v="17337.580000000002"/>
    <s v="tier - 2"/>
    <s v="tier - 3"/>
    <s v="R1023"/>
  </r>
  <r>
    <s v="ID573"/>
    <s v=" Mrs"/>
    <s v="Szolosi"/>
    <s v="  Beth A"/>
    <n v="49.07"/>
    <n v="9.08"/>
    <s v="yes"/>
    <s v="No"/>
    <s v="No"/>
    <n v="1"/>
    <s v="No"/>
    <s v="Obesity"/>
    <x v="0"/>
    <s v="25-Aug-1975"/>
    <n v="47"/>
    <n v="1"/>
    <n v="17253.43"/>
    <s v="tier - 2"/>
    <s v="tier - 3"/>
    <s v="R1026"/>
  </r>
  <r>
    <s v="ID574"/>
    <s v=" Mr"/>
    <s v="Butler"/>
    <s v="  Jason R"/>
    <n v="19.8"/>
    <n v="4.82"/>
    <s v="No"/>
    <s v="No"/>
    <s v="No"/>
    <n v="0"/>
    <s v="yes"/>
    <s v="Normal weight"/>
    <x v="2"/>
    <s v="22-Oct-1982"/>
    <n v="40"/>
    <n v="1"/>
    <n v="17179.52"/>
    <s v="tier - 2"/>
    <s v="tier - 1"/>
    <s v="R1013"/>
  </r>
  <r>
    <s v="ID575"/>
    <s v=" Mr"/>
    <s v="Fukuchi"/>
    <s v="  Yoshinori"/>
    <n v="27.36"/>
    <n v="4.6500000000000004"/>
    <s v="No"/>
    <s v="yes"/>
    <s v="No"/>
    <n v="1"/>
    <s v="yes"/>
    <s v="Over Weight"/>
    <x v="2"/>
    <s v="18-Aug-2004"/>
    <n v="18"/>
    <n v="1"/>
    <n v="17178.68"/>
    <s v="tier - 2"/>
    <s v="tier - 2"/>
    <s v="R1019"/>
  </r>
  <r>
    <s v="ID576"/>
    <s v=" Ms"/>
    <s v="Drucker"/>
    <s v="  Adrienne G."/>
    <n v="42.95"/>
    <n v="5.16"/>
    <s v="yes"/>
    <s v="No"/>
    <s v="No"/>
    <n v="1"/>
    <s v="No"/>
    <s v="Obesity"/>
    <x v="2"/>
    <s v="7-Jun-1964"/>
    <n v="59"/>
    <n v="0"/>
    <n v="17174.52"/>
    <s v="tier - 2"/>
    <s v="tier - 2"/>
    <s v="R1012"/>
  </r>
  <r>
    <s v="ID577"/>
    <s v=" Mrs"/>
    <s v="Aziz"/>
    <s v="  Meredith"/>
    <n v="42.66"/>
    <n v="10.44"/>
    <s v="No"/>
    <s v="No"/>
    <s v="No"/>
    <n v="0"/>
    <s v="No"/>
    <s v="Obesity"/>
    <x v="0"/>
    <s v="16-Sep-1965"/>
    <n v="57"/>
    <n v="0"/>
    <n v="17172.27"/>
    <s v="tier - 2"/>
    <s v="tier - 2"/>
    <s v="R1026"/>
  </r>
  <r>
    <s v="ID578"/>
    <s v=" Mr"/>
    <s v="Pak"/>
    <s v="  Junyong"/>
    <n v="33.630000000000003"/>
    <n v="5.69"/>
    <s v="No"/>
    <s v="No"/>
    <s v="No"/>
    <n v="1"/>
    <s v="No"/>
    <s v="Obesity"/>
    <x v="2"/>
    <s v="3-Jun-1998"/>
    <n v="25"/>
    <n v="4"/>
    <n v="17128.43"/>
    <s v="tier - 2"/>
    <s v="tier - 3"/>
    <s v="R1016"/>
  </r>
  <r>
    <s v="ID579"/>
    <s v=" Ms"/>
    <s v="Kieta"/>
    <s v="  Kristen A."/>
    <n v="26.84"/>
    <n v="6.5"/>
    <s v="No"/>
    <s v="No"/>
    <s v="No"/>
    <n v="0"/>
    <s v="yes"/>
    <s v="Over Weight"/>
    <x v="0"/>
    <s v="28-Jun-2002"/>
    <n v="20"/>
    <n v="1"/>
    <n v="17085.27"/>
    <s v="tier - 2"/>
    <s v="tier - 3"/>
    <s v="R1013"/>
  </r>
  <r>
    <s v="ID580"/>
    <s v=" Ms"/>
    <s v="Velez"/>
    <s v="  Maria I."/>
    <n v="28.3"/>
    <n v="5.73"/>
    <s v="No"/>
    <s v="No"/>
    <s v="Yes"/>
    <n v="1"/>
    <s v="yes"/>
    <s v="Over Weight"/>
    <x v="1"/>
    <s v="26-Dec-2003"/>
    <n v="19"/>
    <n v="0"/>
    <n v="17081.080000000002"/>
    <s v="tier - 2"/>
    <s v="tier - 2"/>
    <s v="R1011"/>
  </r>
  <r>
    <s v="ID581"/>
    <s v=" Mr"/>
    <s v="Bussiere"/>
    <s v="  Jonathan"/>
    <n v="27.06"/>
    <n v="5.74"/>
    <s v="yes"/>
    <s v="No"/>
    <s v="No"/>
    <n v="0"/>
    <s v="yes"/>
    <s v="Over Weight"/>
    <x v="1"/>
    <s v="10-Jun-1996"/>
    <n v="26"/>
    <n v="0"/>
    <n v="17043.34"/>
    <s v="tier - 2"/>
    <s v="tier - 3"/>
    <s v="R1013"/>
  </r>
  <r>
    <s v="ID582"/>
    <s v=" Mr"/>
    <s v="McCartney"/>
    <s v="  Phil"/>
    <n v="47.13"/>
    <n v="8.6999999999999993"/>
    <s v="No"/>
    <s v="No"/>
    <s v="No"/>
    <n v="0"/>
    <s v="No"/>
    <s v="Obesity"/>
    <x v="0"/>
    <s v="22-Aug-1971"/>
    <n v="51"/>
    <n v="0"/>
    <n v="17016.009999999998"/>
    <s v="tier - 2"/>
    <s v="tier - 2"/>
    <s v="R1023"/>
  </r>
  <r>
    <s v="ID583"/>
    <s v=" Ms"/>
    <s v="Bambauer"/>
    <s v="  Benjamina C"/>
    <n v="51.72"/>
    <n v="5.09"/>
    <s v="No"/>
    <s v="No"/>
    <s v="No"/>
    <n v="0"/>
    <s v="No"/>
    <s v="Obesity"/>
    <x v="2"/>
    <s v="16-Jul-1980"/>
    <n v="42"/>
    <n v="2"/>
    <n v="16990.55"/>
    <s v="tier - 2"/>
    <s v="tier - 3"/>
    <s v="R1012"/>
  </r>
  <r>
    <s v="ID584"/>
    <s v=" Mr"/>
    <s v="Mertz"/>
    <s v="  Christopher"/>
    <n v="48.59"/>
    <n v="5.57"/>
    <s v="No"/>
    <s v="No"/>
    <s v="No"/>
    <n v="0"/>
    <s v="No"/>
    <s v="Obesity"/>
    <x v="2"/>
    <s v="25-Aug-1977"/>
    <n v="45"/>
    <n v="2"/>
    <n v="16921.09"/>
    <s v="tier - 2"/>
    <s v="tier - 3"/>
    <s v="R1023"/>
  </r>
  <r>
    <s v="ID585"/>
    <s v=" Ms"/>
    <s v="Mason"/>
    <s v="  Alison B"/>
    <n v="45.18"/>
    <n v="10.87"/>
    <s v="No"/>
    <s v="No"/>
    <s v="No"/>
    <n v="0"/>
    <s v="No"/>
    <s v="Obesity"/>
    <x v="0"/>
    <s v="21-Oct-1968"/>
    <n v="54"/>
    <n v="0"/>
    <n v="16903.5"/>
    <s v="tier - 2"/>
    <s v="tier - 3"/>
    <s v="R1012"/>
  </r>
  <r>
    <s v="ID586"/>
    <s v=" Ms"/>
    <s v="Rotich"/>
    <s v="  Caroline"/>
    <n v="27.9"/>
    <n v="6.02"/>
    <s v="No"/>
    <s v="No"/>
    <s v="Yes"/>
    <n v="1"/>
    <s v="yes"/>
    <s v="Over Weight"/>
    <x v="1"/>
    <s v="10-Sep-2003"/>
    <n v="19"/>
    <n v="0"/>
    <n v="16884.919999999998"/>
    <s v="tier - 2"/>
    <s v="tier - 2"/>
    <s v="R1011"/>
  </r>
  <r>
    <s v="ID587"/>
    <s v=" Ms"/>
    <s v="Fetzer"/>
    <s v="  Alexis N"/>
    <n v="51.33"/>
    <n v="7"/>
    <s v="No"/>
    <s v="No"/>
    <s v="No"/>
    <n v="0"/>
    <s v="No"/>
    <s v="Obesity"/>
    <x v="0"/>
    <s v="8-Aug-1974"/>
    <n v="48"/>
    <n v="0"/>
    <n v="16841.32"/>
    <s v="tier - 2"/>
    <s v="tier - 3"/>
    <s v="R1011"/>
  </r>
  <r>
    <s v="ID588"/>
    <s v=" Ms"/>
    <s v="Mattis"/>
    <s v="  Shanda L"/>
    <n v="30.59"/>
    <n v="5.56"/>
    <s v="yes"/>
    <s v="No"/>
    <s v="No"/>
    <n v="1"/>
    <s v="No"/>
    <s v="Obesity"/>
    <x v="2"/>
    <s v="19-Oct-1995"/>
    <n v="27"/>
    <n v="1"/>
    <n v="16796.41"/>
    <s v="tier - 2"/>
    <s v="tier - 3"/>
    <s v="R1024"/>
  </r>
  <r>
    <s v="ID589"/>
    <s v=" Mrs"/>
    <s v="Cochran"/>
    <s v="  Lacey"/>
    <n v="39.229999999999997"/>
    <n v="8.4499999999999993"/>
    <s v="No"/>
    <s v="No"/>
    <s v="No"/>
    <n v="0"/>
    <s v="No"/>
    <s v="Obesity"/>
    <x v="0"/>
    <s v="29-Jul-1962"/>
    <n v="60"/>
    <n v="0"/>
    <n v="16779.400000000001"/>
    <s v="tier - 2"/>
    <s v="tier - 2"/>
    <s v="R1026"/>
  </r>
  <r>
    <s v="ID590"/>
    <s v=" Ms"/>
    <s v="Balinsky"/>
    <s v="  Laurette"/>
    <n v="19.094999999999999"/>
    <n v="6.19"/>
    <s v="No"/>
    <s v="No"/>
    <s v="No"/>
    <n v="0"/>
    <s v="yes"/>
    <s v="Normal weight"/>
    <x v="1"/>
    <s v="23-Sep-1989"/>
    <n v="33"/>
    <n v="2"/>
    <n v="16776.3"/>
    <s v="tier - 2"/>
    <s v="tier - 2"/>
    <s v="R1024"/>
  </r>
  <r>
    <s v="ID591"/>
    <s v=" Mr"/>
    <s v="Reilly"/>
    <s v="  Jason"/>
    <n v="49.72"/>
    <n v="7.71"/>
    <s v="No"/>
    <s v="No"/>
    <s v="No"/>
    <n v="0"/>
    <s v="No"/>
    <s v="Obesity"/>
    <x v="0"/>
    <s v="28-Aug-1974"/>
    <n v="48"/>
    <n v="0"/>
    <n v="16770.990000000002"/>
    <s v="tier - 2"/>
    <s v="tier - 1"/>
    <s v="R1012"/>
  </r>
  <r>
    <s v="ID592"/>
    <s v=" Ms"/>
    <s v="Johnson"/>
    <s v="  Mary"/>
    <n v="21.754999999999999"/>
    <n v="4.63"/>
    <s v="No"/>
    <s v="No"/>
    <s v="Yes"/>
    <n v="1"/>
    <s v="yes"/>
    <s v="Normal weight"/>
    <x v="2"/>
    <s v="5-Nov-1993"/>
    <n v="29"/>
    <n v="1"/>
    <n v="16657.72"/>
    <s v="tier - 2"/>
    <s v="tier - 1"/>
    <s v="R1024"/>
  </r>
  <r>
    <s v="ID593"/>
    <s v=" Ms"/>
    <s v="Petry"/>
    <s v="  Kati A"/>
    <n v="48.39"/>
    <n v="4.6100000000000003"/>
    <s v="No"/>
    <s v="No"/>
    <s v="No"/>
    <n v="0"/>
    <s v="No"/>
    <s v="Obesity"/>
    <x v="2"/>
    <s v="25-Sep-1977"/>
    <n v="45"/>
    <n v="2"/>
    <n v="16631.61"/>
    <s v="tier - 2"/>
    <s v="tier - 1"/>
    <s v="R1012"/>
  </r>
  <r>
    <s v="ID594"/>
    <s v=" Mrs"/>
    <s v="Laleman"/>
    <s v="  Kelly J"/>
    <n v="47.15"/>
    <n v="9.5299999999999994"/>
    <s v="yes"/>
    <s v="No"/>
    <s v="No"/>
    <n v="1"/>
    <s v="No"/>
    <s v="Obesity"/>
    <x v="0"/>
    <s v="24-Jul-1975"/>
    <n v="47"/>
    <n v="1"/>
    <n v="16602.18"/>
    <s v="tier - 2"/>
    <s v="tier - 1"/>
    <s v="R1026"/>
  </r>
  <r>
    <s v="ID595"/>
    <s v=" Ms"/>
    <s v="Colby"/>
    <s v="  Greer D"/>
    <n v="47.59"/>
    <n v="11.43"/>
    <s v="yes"/>
    <s v="No"/>
    <s v="No"/>
    <n v="2"/>
    <s v="No"/>
    <s v="Obesity"/>
    <x v="0"/>
    <s v="10-Jul-1970"/>
    <n v="52"/>
    <n v="0"/>
    <n v="16600.16"/>
    <s v="tier - 2"/>
    <s v="tier - 2"/>
    <s v="R1011"/>
  </r>
  <r>
    <s v="ID596"/>
    <s v=" Mr"/>
    <s v="Wathke"/>
    <s v="  Brent"/>
    <n v="39.81"/>
    <n v="7.65"/>
    <s v="yes"/>
    <s v="No"/>
    <s v="Yes"/>
    <n v="1"/>
    <s v="No"/>
    <s v="Obesity"/>
    <x v="0"/>
    <s v="25-Jun-1963"/>
    <n v="59"/>
    <n v="0"/>
    <n v="16587.96"/>
    <s v="tier - 2"/>
    <s v="tier - 2"/>
    <s v="R1023"/>
  </r>
  <r>
    <s v="ID597"/>
    <s v=" Mr"/>
    <s v="Daly"/>
    <s v="  Eugene M"/>
    <n v="31.02"/>
    <n v="5.87"/>
    <s v="yes"/>
    <s v="No"/>
    <s v="No"/>
    <n v="0"/>
    <s v="No"/>
    <s v="Obesity"/>
    <x v="1"/>
    <s v="25-Jun-2001"/>
    <n v="21"/>
    <n v="0"/>
    <n v="16586.5"/>
    <s v="tier - 2"/>
    <s v="tier - 1"/>
    <s v="R1013"/>
  </r>
  <r>
    <s v="ID598"/>
    <s v=" Ms"/>
    <s v="Dillon"/>
    <s v="  Erin D"/>
    <n v="24.75"/>
    <n v="4.3600000000000003"/>
    <s v="yes"/>
    <s v="No"/>
    <s v="No"/>
    <n v="1"/>
    <s v="yes"/>
    <s v="Normal weight"/>
    <x v="2"/>
    <s v="23-Dec-1995"/>
    <n v="27"/>
    <n v="0"/>
    <n v="16577.78"/>
    <s v="tier - 2"/>
    <s v="tier - 1"/>
    <s v="R1013"/>
  </r>
  <r>
    <s v="ID599"/>
    <s v=" Ms"/>
    <s v="Pontes"/>
    <s v="  Kamilla"/>
    <n v="30.114999999999998"/>
    <n v="10.119999999999999"/>
    <s v="No"/>
    <s v="No"/>
    <s v="No"/>
    <n v="3"/>
    <s v="No"/>
    <s v="Obesity"/>
    <x v="0"/>
    <s v="10-Oct-1958"/>
    <n v="64"/>
    <n v="3"/>
    <n v="16455.71"/>
    <s v="tier - 2"/>
    <s v="tier - 2"/>
    <s v="R1012"/>
  </r>
  <r>
    <s v="ID600"/>
    <s v=" Mr"/>
    <s v="Spies"/>
    <s v="  Wayne I."/>
    <n v="26.03"/>
    <n v="4.01"/>
    <s v="No"/>
    <s v="No"/>
    <s v="Yes"/>
    <n v="1"/>
    <s v="yes"/>
    <s v="Over Weight"/>
    <x v="2"/>
    <s v="20-Dec-2003"/>
    <n v="19"/>
    <n v="1"/>
    <n v="16450.89"/>
    <s v="tier - 2"/>
    <s v="tier - 1"/>
    <s v="R1012"/>
  </r>
  <r>
    <s v="ID601"/>
    <s v=" Ms"/>
    <s v="Greig"/>
    <s v="  Tracy L"/>
    <n v="20.045000000000002"/>
    <n v="4.7699999999999996"/>
    <s v="yes"/>
    <s v="No"/>
    <s v="No"/>
    <n v="1"/>
    <s v="yes"/>
    <s v="Normal weight"/>
    <x v="2"/>
    <s v="28-Sep-1995"/>
    <n v="27"/>
    <n v="3"/>
    <n v="16420.490000000002"/>
    <s v="tier - 2"/>
    <s v="tier - 3"/>
    <s v="R1012"/>
  </r>
  <r>
    <s v="ID602"/>
    <s v=" Mrs"/>
    <s v="Scott"/>
    <s v="  Heather"/>
    <n v="40.24"/>
    <n v="6.83"/>
    <s v="No"/>
    <s v="No"/>
    <s v="No"/>
    <n v="0"/>
    <s v="No"/>
    <s v="Obesity"/>
    <x v="0"/>
    <s v="5-Dec-1965"/>
    <n v="57"/>
    <n v="0"/>
    <n v="16351.42"/>
    <s v="tier - 2"/>
    <s v="tier - 3"/>
    <s v="R1026"/>
  </r>
  <r>
    <s v="ID603"/>
    <s v=" Mrs"/>
    <s v="Erlandson"/>
    <s v="  Megan C"/>
    <n v="43.15"/>
    <n v="6.14"/>
    <s v="yes"/>
    <s v="No"/>
    <s v="Yes"/>
    <n v="1"/>
    <s v="No"/>
    <s v="Obesity"/>
    <x v="1"/>
    <s v="8-Aug-1969"/>
    <n v="53"/>
    <n v="0"/>
    <n v="16311.05"/>
    <s v="tier - 2"/>
    <s v="tier - 3"/>
    <s v="R1026"/>
  </r>
  <r>
    <s v="ID604"/>
    <s v=" Mr"/>
    <s v="Autrey"/>
    <s v="  Jonathan"/>
    <n v="27.7"/>
    <n v="5.6"/>
    <s v="No"/>
    <s v="No"/>
    <s v="Yes"/>
    <n v="1"/>
    <s v="yes"/>
    <s v="Over Weight"/>
    <x v="2"/>
    <s v="24-Aug-2003"/>
    <n v="19"/>
    <n v="0"/>
    <n v="16297.85"/>
    <s v="tier - 2"/>
    <s v="tier - 3"/>
    <s v="R1011"/>
  </r>
  <r>
    <s v="ID605"/>
    <s v=" Mr"/>
    <s v="Alleman"/>
    <s v="  Greg D."/>
    <n v="45.68"/>
    <n v="4.8"/>
    <s v="No"/>
    <s v="No"/>
    <s v="No"/>
    <n v="2"/>
    <s v="No"/>
    <s v="Obesity"/>
    <x v="2"/>
    <s v="30-Jul-1972"/>
    <n v="50"/>
    <n v="0"/>
    <n v="16267.32"/>
    <s v="tier - 2"/>
    <s v="tier - 2"/>
    <s v="R1023"/>
  </r>
  <r>
    <s v="ID606"/>
    <s v=" Mr"/>
    <s v="Michalski"/>
    <s v="  Steven L."/>
    <n v="27.3"/>
    <n v="11.89"/>
    <s v="No"/>
    <s v="No"/>
    <s v="No"/>
    <n v="0"/>
    <s v="yes"/>
    <s v="Over Weight"/>
    <x v="0"/>
    <s v="8-Sep-2002"/>
    <n v="20"/>
    <n v="0"/>
    <n v="16232.85"/>
    <s v="tier - 2"/>
    <s v="tier - 1"/>
    <s v="R1011"/>
  </r>
  <r>
    <s v="ID607"/>
    <s v=" Mr"/>
    <s v="Grillo"/>
    <s v="  Gianfilippo"/>
    <n v="54.45"/>
    <n v="4.7300000000000004"/>
    <s v="yes"/>
    <s v="No"/>
    <s v="No"/>
    <n v="1"/>
    <s v="No"/>
    <s v="Obesity"/>
    <x v="2"/>
    <s v="21-Aug-1988"/>
    <n v="34"/>
    <n v="3"/>
    <n v="16205.88"/>
    <s v="tier - 2"/>
    <s v="tier - 1"/>
    <s v="R1012"/>
  </r>
  <r>
    <s v="ID608"/>
    <s v=" Mr"/>
    <s v="Coronado"/>
    <s v="  Hector"/>
    <n v="54.43"/>
    <n v="4.6100000000000003"/>
    <s v="yes"/>
    <s v="No"/>
    <s v="No"/>
    <n v="1"/>
    <s v="No"/>
    <s v="Obesity"/>
    <x v="2"/>
    <s v="6-Aug-1988"/>
    <n v="34"/>
    <n v="3"/>
    <n v="16199.1"/>
    <s v="tier - 2"/>
    <s v="tier - 2"/>
    <s v="R1012"/>
  </r>
  <r>
    <s v="ID609"/>
    <s v=" Mr"/>
    <s v="Dewine"/>
    <s v="  Mark W."/>
    <n v="48.01"/>
    <n v="7.3"/>
    <s v="No"/>
    <s v="No"/>
    <s v="No"/>
    <n v="0"/>
    <s v="No"/>
    <s v="Obesity"/>
    <x v="0"/>
    <s v="11-Sep-1974"/>
    <n v="48"/>
    <n v="0"/>
    <n v="16190.97"/>
    <s v="tier - 2"/>
    <s v="tier - 3"/>
    <s v="R1012"/>
  </r>
  <r>
    <s v="ID610"/>
    <s v=" Mrs"/>
    <s v="Carman"/>
    <s v="  Aubri"/>
    <n v="48.32"/>
    <n v="5.88"/>
    <s v="No"/>
    <s v="No"/>
    <s v="No"/>
    <n v="0"/>
    <s v="No"/>
    <s v="Obesity"/>
    <x v="1"/>
    <s v="6-Jul-1982"/>
    <n v="40"/>
    <n v="3"/>
    <n v="16152.04"/>
    <s v="tier - 2"/>
    <s v="tier - 1"/>
    <s v="R1026"/>
  </r>
  <r>
    <s v="ID611"/>
    <s v=" Mr"/>
    <s v="Neems"/>
    <s v="  Justin"/>
    <n v="22.895"/>
    <n v="4.0599999999999996"/>
    <s v="No"/>
    <s v="No"/>
    <s v="Yes"/>
    <n v="1"/>
    <s v="yes"/>
    <s v="Normal weight"/>
    <x v="2"/>
    <s v="12-Dec-1993"/>
    <n v="29"/>
    <n v="0"/>
    <n v="16138.76"/>
    <s v="tier - 2"/>
    <s v="tier - 3"/>
    <s v="R1017"/>
  </r>
  <r>
    <s v="ID612"/>
    <s v=" Ms"/>
    <s v="Pesyna"/>
    <s v="  Megan A."/>
    <n v="54.85"/>
    <n v="4.9000000000000004"/>
    <s v="No"/>
    <s v="No"/>
    <s v="No"/>
    <n v="1"/>
    <s v="No"/>
    <s v="Obesity"/>
    <x v="2"/>
    <s v="6-Oct-1987"/>
    <n v="35"/>
    <n v="3"/>
    <n v="16122.65"/>
    <s v="tier - 2"/>
    <s v="tier - 1"/>
    <s v="R1011"/>
  </r>
  <r>
    <s v="ID613"/>
    <s v=" Ms"/>
    <s v="Meling"/>
    <s v="  Erika M."/>
    <n v="21.85"/>
    <n v="5.52"/>
    <s v="No"/>
    <s v="No"/>
    <s v="Yes"/>
    <n v="1"/>
    <s v="yes"/>
    <s v="Normal weight"/>
    <x v="2"/>
    <s v="8-Aug-1993"/>
    <n v="29"/>
    <n v="0"/>
    <n v="16115.3"/>
    <s v="tier - 2"/>
    <s v="tier - 1"/>
    <s v="R1024"/>
  </r>
  <r>
    <s v="ID614"/>
    <s v=" Mr"/>
    <s v="Widlowski"/>
    <s v="  Daniel G."/>
    <n v="51.86"/>
    <n v="5.2"/>
    <s v="yes"/>
    <s v="No"/>
    <s v="No"/>
    <n v="0"/>
    <s v="No"/>
    <s v="Obesity"/>
    <x v="2"/>
    <s v="27-Aug-1985"/>
    <n v="37"/>
    <n v="3"/>
    <n v="16097.94"/>
    <s v="tier - 2"/>
    <s v="tier - 3"/>
    <s v="R1012"/>
  </r>
  <r>
    <s v="ID615"/>
    <s v=" Ms"/>
    <s v="Nadar"/>
    <s v="  Devin C."/>
    <n v="39.049999999999997"/>
    <n v="7.59"/>
    <s v="No"/>
    <s v="No"/>
    <s v="No"/>
    <n v="3"/>
    <s v="No"/>
    <s v="Obesity"/>
    <x v="0"/>
    <s v="21-Jun-1958"/>
    <n v="64"/>
    <n v="3"/>
    <n v="16085.13"/>
    <s v="tier - 2"/>
    <s v="tier - 2"/>
    <s v="R1013"/>
  </r>
  <r>
    <s v="ID616"/>
    <s v=" Ms"/>
    <s v="Turner"/>
    <s v="  Louise A"/>
    <n v="31.824999999999999"/>
    <n v="8.2799999999999994"/>
    <s v="No"/>
    <s v="No"/>
    <s v="No"/>
    <n v="3"/>
    <s v="No"/>
    <s v="Obesity"/>
    <x v="0"/>
    <s v="22-Oct-1958"/>
    <n v="64"/>
    <n v="2"/>
    <n v="16069.08"/>
    <s v="tier - 2"/>
    <s v="tier - 2"/>
    <s v="R1024"/>
  </r>
  <r>
    <s v="ID617"/>
    <s v=" Mrs"/>
    <s v="Walker"/>
    <s v="  Sarah"/>
    <n v="46.43"/>
    <n v="6.72"/>
    <s v="No"/>
    <s v="No"/>
    <s v="No"/>
    <n v="0"/>
    <s v="No"/>
    <s v="Obesity"/>
    <x v="0"/>
    <s v="16-Sep-1978"/>
    <n v="44"/>
    <n v="2"/>
    <n v="16062.89"/>
    <s v="tier - 2"/>
    <s v="tier - 2"/>
    <s v="R1026"/>
  </r>
  <r>
    <s v="ID618"/>
    <s v=" Ms"/>
    <s v="Leedham"/>
    <s v="  Amy"/>
    <n v="53.63"/>
    <n v="5.47"/>
    <s v="yes"/>
    <s v="No"/>
    <s v="No"/>
    <n v="1"/>
    <s v="No"/>
    <s v="Obesity"/>
    <x v="2"/>
    <s v="5-Dec-1988"/>
    <n v="34"/>
    <n v="3"/>
    <n v="16059.06"/>
    <s v="tier - 2"/>
    <s v="tier - 3"/>
    <s v="R1012"/>
  </r>
  <r>
    <s v="ID619"/>
    <s v=" Ms"/>
    <s v="Haglund"/>
    <s v="  Brittany L."/>
    <n v="48.7"/>
    <n v="4.71"/>
    <s v="No"/>
    <s v="No"/>
    <s v="No"/>
    <n v="0"/>
    <s v="No"/>
    <s v="Obesity"/>
    <x v="2"/>
    <s v="19-Sep-1980"/>
    <n v="42"/>
    <n v="2"/>
    <n v="15966.19"/>
    <s v="tier - 2"/>
    <s v="tier - 2"/>
    <s v="R1012"/>
  </r>
  <r>
    <s v="ID620"/>
    <s v=" Ms"/>
    <s v="Mills"/>
    <s v="  Jessica L"/>
    <n v="48.81"/>
    <n v="5.49"/>
    <s v="No"/>
    <s v="No"/>
    <s v="No"/>
    <n v="0"/>
    <s v="No"/>
    <s v="Obesity"/>
    <x v="2"/>
    <s v="24-Jul-1982"/>
    <n v="40"/>
    <n v="3"/>
    <n v="15965.29"/>
    <s v="tier - 2"/>
    <s v="tier - 1"/>
    <s v="R1012"/>
  </r>
  <r>
    <s v="ID621"/>
    <s v=" Mrs"/>
    <s v="Drnjevich"/>
    <s v="  Kristina K"/>
    <n v="47.53"/>
    <n v="4.72"/>
    <s v="No"/>
    <s v="No"/>
    <s v="No"/>
    <n v="0"/>
    <s v="No"/>
    <s v="Obesity"/>
    <x v="2"/>
    <s v="12-Oct-1980"/>
    <n v="42"/>
    <n v="2"/>
    <n v="15922.29"/>
    <s v="tier - 2"/>
    <s v="tier - 3"/>
    <s v="R1026"/>
  </r>
  <r>
    <s v="ID622"/>
    <s v=" Mr"/>
    <s v="Clay"/>
    <s v="  Brad"/>
    <n v="36.85"/>
    <n v="6.7"/>
    <s v="No"/>
    <s v="No"/>
    <s v="No"/>
    <n v="0"/>
    <s v="No"/>
    <s v="Obesity"/>
    <x v="0"/>
    <s v="25-Dec-1962"/>
    <n v="60"/>
    <n v="0"/>
    <n v="15840.81"/>
    <s v="tier - 2"/>
    <s v="tier - 1"/>
    <s v="R1022"/>
  </r>
  <r>
    <s v="ID623"/>
    <s v=" Ms"/>
    <s v="Marbury"/>
    <s v="  Margaret O"/>
    <n v="29.3"/>
    <n v="5.5"/>
    <s v="No"/>
    <s v="No"/>
    <s v="No"/>
    <n v="0"/>
    <s v="No"/>
    <s v="Over Weight"/>
    <x v="2"/>
    <s v="11-Nov-1982"/>
    <n v="40"/>
    <n v="4"/>
    <n v="15828.82"/>
    <s v="tier - 2"/>
    <s v="tier - 3"/>
    <s v="R1011"/>
  </r>
  <r>
    <s v="ID624"/>
    <s v=" Mr"/>
    <s v="Coon"/>
    <s v="  Craig R."/>
    <n v="19.3"/>
    <n v="4.46"/>
    <s v="No"/>
    <s v="No"/>
    <s v="No"/>
    <n v="1"/>
    <s v="yes"/>
    <s v="Normal weight"/>
    <x v="2"/>
    <s v="26-Jun-1984"/>
    <n v="38"/>
    <n v="0"/>
    <n v="15820.7"/>
    <s v="tier - 2"/>
    <s v="tier - 3"/>
    <s v="R1011"/>
  </r>
  <r>
    <s v="ID625"/>
    <s v=" Mr"/>
    <s v="Vanttinen"/>
    <s v="  Simo"/>
    <n v="24.13"/>
    <n v="5.29"/>
    <s v="yes"/>
    <s v="No"/>
    <s v="Yes"/>
    <n v="1"/>
    <s v="yes"/>
    <s v="Normal weight"/>
    <x v="2"/>
    <s v="9-Oct-1997"/>
    <n v="25"/>
    <n v="0"/>
    <n v="15817.99"/>
    <s v="tier - 2"/>
    <s v="tier - 2"/>
    <s v="R1012"/>
  </r>
  <r>
    <s v="ID626"/>
    <s v=" Mr"/>
    <s v="Garges"/>
    <s v="  Christopher J"/>
    <n v="46.7"/>
    <n v="10.99"/>
    <s v="No"/>
    <s v="No"/>
    <s v="No"/>
    <n v="0"/>
    <s v="No"/>
    <s v="Obesity"/>
    <x v="0"/>
    <s v="29-Aug-1974"/>
    <n v="48"/>
    <n v="0"/>
    <n v="15746.62"/>
    <s v="tier - 2"/>
    <s v="tier - 1"/>
    <s v="R1012"/>
  </r>
  <r>
    <s v="ID627"/>
    <s v=" Mr"/>
    <s v="Rivel"/>
    <s v="  Mario Sr."/>
    <n v="45.27"/>
    <n v="5.2"/>
    <s v="yes"/>
    <s v="No"/>
    <s v="No"/>
    <n v="0"/>
    <s v="No"/>
    <s v="Obesity"/>
    <x v="2"/>
    <s v="20-Sep-1976"/>
    <n v="46"/>
    <n v="2"/>
    <n v="15698.86"/>
    <s v="tier - 2"/>
    <s v="tier - 2"/>
    <s v="R1012"/>
  </r>
  <r>
    <s v="ID628"/>
    <s v=" Mrs"/>
    <s v="Lawson"/>
    <s v="  Meghann R."/>
    <n v="44.29"/>
    <n v="9.66"/>
    <s v="No"/>
    <s v="No"/>
    <s v="No"/>
    <n v="2"/>
    <s v="No"/>
    <s v="Obesity"/>
    <x v="0"/>
    <s v="26-Jun-1973"/>
    <n v="49"/>
    <n v="0"/>
    <n v="15670.3"/>
    <s v="tier - 2"/>
    <s v="tier - 2"/>
    <s v="R1026"/>
  </r>
  <r>
    <s v="ID629"/>
    <s v=" Mr"/>
    <s v="Cale"/>
    <s v="  Scott M"/>
    <n v="54.59"/>
    <n v="4.22"/>
    <s v="yes"/>
    <s v="No"/>
    <s v="No"/>
    <n v="1"/>
    <s v="No"/>
    <s v="Obesity"/>
    <x v="2"/>
    <s v="22-Dec-1988"/>
    <n v="34"/>
    <n v="3"/>
    <n v="15646.28"/>
    <s v="tier - 2"/>
    <s v="tier - 2"/>
    <s v="R1011"/>
  </r>
  <r>
    <s v="ID630"/>
    <s v=" Ms"/>
    <s v="Phillips"/>
    <s v="  Caitlin E."/>
    <n v="32.965000000000003"/>
    <n v="11.78"/>
    <s v="No"/>
    <s v="No"/>
    <s v="No"/>
    <n v="0"/>
    <s v="No"/>
    <s v="Obesity"/>
    <x v="0"/>
    <s v="6-Jun-1960"/>
    <n v="63"/>
    <n v="3"/>
    <n v="15612.19"/>
    <s v="tier - 2"/>
    <s v="tier - 2"/>
    <s v="R1012"/>
  </r>
  <r>
    <s v="ID631"/>
    <s v=" Mrs"/>
    <s v="Stewart"/>
    <s v="  Samantha A."/>
    <n v="38.049999999999997"/>
    <n v="9.6199999999999992"/>
    <s v="No"/>
    <s v="No"/>
    <s v="No"/>
    <n v="0"/>
    <s v="No"/>
    <s v="Obesity"/>
    <x v="0"/>
    <s v="28-Oct-1965"/>
    <n v="57"/>
    <n v="0"/>
    <n v="15608.58"/>
    <s v="tier - 2"/>
    <s v="tier - 2"/>
    <s v="R1026"/>
  </r>
  <r>
    <s v="ID632"/>
    <s v=" Mr"/>
    <s v="Drotz"/>
    <s v="  Erik"/>
    <n v="46.14"/>
    <n v="10.78"/>
    <s v="No"/>
    <s v="No"/>
    <s v="No"/>
    <n v="0"/>
    <s v="No"/>
    <s v="Obesity"/>
    <x v="0"/>
    <s v="30-Jul-1974"/>
    <n v="48"/>
    <n v="0"/>
    <n v="15556.67"/>
    <s v="tier - 2"/>
    <s v="tier - 2"/>
    <s v="R1012"/>
  </r>
  <r>
    <s v="ID633"/>
    <s v=" Mr"/>
    <s v="Mutai"/>
    <s v="  Christopher"/>
    <n v="41.325000000000003"/>
    <n v="5.1100000000000003"/>
    <s v="yes"/>
    <s v="No"/>
    <s v="No"/>
    <n v="2"/>
    <s v="No"/>
    <s v="Obesity"/>
    <x v="2"/>
    <s v="2-Oct-1959"/>
    <n v="63"/>
    <n v="3"/>
    <n v="15555.19"/>
    <s v="tier - 2"/>
    <s v="tier - 3"/>
    <s v="R1012"/>
  </r>
  <r>
    <s v="ID634"/>
    <s v=" Mrs"/>
    <s v="Lovlien"/>
    <s v="  Maya"/>
    <n v="44.64"/>
    <n v="7.18"/>
    <s v="No"/>
    <s v="No"/>
    <s v="No"/>
    <n v="0"/>
    <s v="No"/>
    <s v="Obesity"/>
    <x v="0"/>
    <s v="28-Jun-1974"/>
    <n v="48"/>
    <n v="0"/>
    <n v="15532.16"/>
    <s v="tier - 2"/>
    <s v="tier - 2"/>
    <s v="R1026"/>
  </r>
  <r>
    <s v="ID635"/>
    <s v=" Mr"/>
    <s v="Bruns"/>
    <s v="  Zachary T"/>
    <n v="25.175000000000001"/>
    <n v="4.96"/>
    <s v="No"/>
    <s v="yes"/>
    <s v="No"/>
    <n v="1"/>
    <s v="No"/>
    <s v="Over Weight"/>
    <x v="2"/>
    <s v="17-Jul-2004"/>
    <n v="18"/>
    <n v="0"/>
    <n v="15518.18"/>
    <s v="tier - 2"/>
    <s v="tier - 3"/>
    <s v="R1015"/>
  </r>
  <r>
    <s v="ID636"/>
    <s v=" Mrs"/>
    <s v="Stoney"/>
    <s v="  Hilda"/>
    <n v="43.11"/>
    <n v="4.67"/>
    <s v="yes"/>
    <s v="No"/>
    <s v="No"/>
    <n v="0"/>
    <s v="No"/>
    <s v="Obesity"/>
    <x v="2"/>
    <s v="20-Jul-1976"/>
    <n v="46"/>
    <n v="2"/>
    <n v="15450.48"/>
    <s v="tier - 2"/>
    <s v="tier - 1"/>
    <s v="R1026"/>
  </r>
  <r>
    <s v="ID637"/>
    <s v=" Ms"/>
    <s v="Markert"/>
    <s v="  Stephanie"/>
    <n v="53.32"/>
    <n v="5.0599999999999996"/>
    <s v="No"/>
    <s v="No"/>
    <s v="No"/>
    <n v="0"/>
    <s v="No"/>
    <s v="Obesity"/>
    <x v="2"/>
    <s v="25-Oct-1990"/>
    <n v="32"/>
    <n v="3"/>
    <n v="15440.2"/>
    <s v="tier - 2"/>
    <s v="tier - 1"/>
    <s v="R1012"/>
  </r>
  <r>
    <s v="ID638"/>
    <s v=" Mr"/>
    <s v="McLucas"/>
    <s v="  Doug"/>
    <n v="38.04"/>
    <n v="5.0199999999999996"/>
    <s v="yes"/>
    <s v="No"/>
    <s v="No"/>
    <n v="1"/>
    <s v="No"/>
    <s v="Obesity"/>
    <x v="2"/>
    <s v="4-Sep-1964"/>
    <n v="58"/>
    <n v="0"/>
    <n v="15377.77"/>
    <s v="tier - 2"/>
    <s v="tier - 2"/>
    <s v="R1012"/>
  </r>
  <r>
    <s v="ID639"/>
    <s v=" Ms"/>
    <s v="Erwin"/>
    <s v="  Bethany N."/>
    <n v="37.9"/>
    <n v="7.76"/>
    <s v="No"/>
    <s v="No"/>
    <s v="No"/>
    <n v="0"/>
    <s v="No"/>
    <s v="Obesity"/>
    <x v="0"/>
    <s v="6-Sep-1962"/>
    <n v="60"/>
    <n v="0"/>
    <n v="15368.22"/>
    <s v="tier - 2"/>
    <s v="tier - 2"/>
    <s v="R1011"/>
  </r>
  <r>
    <s v="ID640"/>
    <s v=" Mrs"/>
    <s v="Osborne"/>
    <s v="  Sandra H"/>
    <n v="39.6"/>
    <n v="9.32"/>
    <s v="No"/>
    <s v="No"/>
    <s v="No"/>
    <n v="0"/>
    <s v="No"/>
    <s v="Obesity"/>
    <x v="0"/>
    <s v="18-Jul-1968"/>
    <n v="54"/>
    <n v="0"/>
    <n v="15363.77"/>
    <s v="tier - 2"/>
    <s v="tier - 1"/>
    <s v="R1026"/>
  </r>
  <r>
    <s v="ID641"/>
    <s v=" Mr"/>
    <s v="Otsuka"/>
    <s v="  Takuo"/>
    <n v="50.92"/>
    <n v="5.31"/>
    <s v="yes"/>
    <s v="No"/>
    <s v="No"/>
    <n v="1"/>
    <s v="No"/>
    <s v="Obesity"/>
    <x v="2"/>
    <s v="17-Dec-1988"/>
    <n v="34"/>
    <n v="3"/>
    <n v="15361.5"/>
    <s v="tier - 2"/>
    <s v="tier - 3"/>
    <s v="R1023"/>
  </r>
  <r>
    <s v="ID642"/>
    <s v=" Ms"/>
    <s v="Smith"/>
    <s v="  Kelly A."/>
    <n v="21.85"/>
    <n v="5.56"/>
    <s v="yes"/>
    <s v="No"/>
    <s v="No"/>
    <n v="0"/>
    <s v="yes"/>
    <s v="Normal weight"/>
    <x v="2"/>
    <s v="14-Jul-2001"/>
    <n v="21"/>
    <n v="1"/>
    <n v="15359.1"/>
    <s v="tier - 2"/>
    <s v="tier - 3"/>
    <s v="R1024"/>
  </r>
  <r>
    <s v="ID643"/>
    <s v=" Mr"/>
    <s v="Myers"/>
    <s v="  Scott"/>
    <n v="36.08"/>
    <n v="7.11"/>
    <s v="yes"/>
    <s v="No"/>
    <s v="Yes"/>
    <n v="1"/>
    <s v="No"/>
    <s v="Obesity"/>
    <x v="0"/>
    <s v="13-Dec-1963"/>
    <n v="59"/>
    <n v="0"/>
    <n v="15322.77"/>
    <s v="tier - 2"/>
    <s v="tier - 3"/>
    <s v="R1021"/>
  </r>
  <r>
    <s v="ID644"/>
    <s v=" Mr"/>
    <s v="Cote"/>
    <s v="  Benoit"/>
    <n v="40.44"/>
    <n v="5.13"/>
    <s v="yes"/>
    <s v="No"/>
    <s v="Yes"/>
    <n v="1"/>
    <s v="No"/>
    <s v="Obesity"/>
    <x v="2"/>
    <s v="16-Sep-1969"/>
    <n v="53"/>
    <n v="0"/>
    <n v="15260.52"/>
    <s v="tier - 2"/>
    <s v="tier - 2"/>
    <s v="R1023"/>
  </r>
  <r>
    <s v="ID645"/>
    <s v=" Ms"/>
    <s v="Ehrhardt"/>
    <s v="  Elizabeth M."/>
    <n v="38.094999999999999"/>
    <n v="10.199999999999999"/>
    <s v="No"/>
    <s v="No"/>
    <s v="No"/>
    <n v="0"/>
    <s v="No"/>
    <s v="Obesity"/>
    <x v="0"/>
    <s v="25-Jul-1960"/>
    <n v="62"/>
    <n v="2"/>
    <n v="15230.32"/>
    <s v="tier - 2"/>
    <s v="tier - 2"/>
    <s v="R1024"/>
  </r>
  <r>
    <s v="ID646"/>
    <s v=" Ms"/>
    <s v="Petersen"/>
    <s v="  Jessica A."/>
    <n v="44.95"/>
    <n v="10.4"/>
    <s v="No"/>
    <s v="No"/>
    <s v="No"/>
    <n v="0"/>
    <s v="No"/>
    <s v="Obesity"/>
    <x v="0"/>
    <s v="23-Nov-1978"/>
    <n v="44"/>
    <n v="2"/>
    <n v="15207.92"/>
    <s v="tier - 2"/>
    <s v="tier - 1"/>
    <s v="R1012"/>
  </r>
  <r>
    <s v="ID647"/>
    <s v=" Ms"/>
    <s v="Ertel"/>
    <s v="  Monica K"/>
    <n v="35.54"/>
    <n v="10.67"/>
    <s v="No"/>
    <s v="No"/>
    <s v="No"/>
    <n v="0"/>
    <s v="No"/>
    <s v="Obesity"/>
    <x v="0"/>
    <s v="17-Jun-1962"/>
    <n v="60"/>
    <n v="0"/>
    <n v="15174.81"/>
    <s v="tier - 2"/>
    <s v="tier - 1"/>
    <s v="R1012"/>
  </r>
  <r>
    <s v="ID648"/>
    <s v=" Mr"/>
    <s v="Lanza"/>
    <s v="  Kevin L"/>
    <n v="39.799999999999997"/>
    <n v="4.6500000000000004"/>
    <s v="yes"/>
    <s v="No"/>
    <s v="No"/>
    <n v="2"/>
    <s v="No"/>
    <s v="Obesity"/>
    <x v="2"/>
    <s v="3-Dec-1959"/>
    <n v="63"/>
    <n v="3"/>
    <n v="15170.07"/>
    <s v="tier - 2"/>
    <s v="tier - 3"/>
    <s v="R1011"/>
  </r>
  <r>
    <s v="ID649"/>
    <s v=" Mr"/>
    <s v="Picklesimer"/>
    <s v="  Gregory"/>
    <n v="33.659999999999997"/>
    <n v="5.65"/>
    <s v="yes"/>
    <s v="No"/>
    <s v="No"/>
    <n v="2"/>
    <s v="No"/>
    <s v="Obesity"/>
    <x v="2"/>
    <s v="4-Jun-1959"/>
    <n v="64"/>
    <n v="3"/>
    <n v="15161.53"/>
    <s v="tier - 2"/>
    <s v="tier - 1"/>
    <s v="R1013"/>
  </r>
  <r>
    <s v="ID650"/>
    <s v=" Ms"/>
    <s v="Giles"/>
    <s v="  Della"/>
    <n v="35.5"/>
    <n v="11.97"/>
    <s v="No"/>
    <s v="No"/>
    <s v="No"/>
    <n v="0"/>
    <s v="No"/>
    <s v="Obesity"/>
    <x v="0"/>
    <s v="25-Oct-1962"/>
    <n v="60"/>
    <n v="0"/>
    <n v="15161.25"/>
    <s v="tier - 2"/>
    <s v="tier - 2"/>
    <s v="R1012"/>
  </r>
  <r>
    <s v="ID651"/>
    <s v=" Mr"/>
    <s v="Harmon"/>
    <s v="  David"/>
    <n v="41.63"/>
    <n v="6.71"/>
    <s v="No"/>
    <s v="No"/>
    <s v="No"/>
    <n v="0"/>
    <s v="No"/>
    <s v="Obesity"/>
    <x v="0"/>
    <s v="25-Nov-1971"/>
    <n v="51"/>
    <n v="0"/>
    <n v="15150.44"/>
    <s v="tier - 2"/>
    <s v="tier - 1"/>
    <s v="R1023"/>
  </r>
  <r>
    <s v="ID652"/>
    <s v=" Ms"/>
    <s v="Pennings"/>
    <s v="  Victoria"/>
    <n v="46.49"/>
    <n v="11.92"/>
    <s v="No"/>
    <s v="No"/>
    <s v="No"/>
    <n v="0"/>
    <s v="No"/>
    <s v="Obesity"/>
    <x v="0"/>
    <s v="5-Sep-1978"/>
    <n v="44"/>
    <n v="2"/>
    <n v="15123.19"/>
    <s v="tier - 2"/>
    <s v="tier - 1"/>
    <s v="R1011"/>
  </r>
  <r>
    <s v="ID653"/>
    <s v=" Mr"/>
    <s v="Tseronis"/>
    <s v="  Tasos"/>
    <n v="43.29"/>
    <n v="5.35"/>
    <s v="No"/>
    <s v="No"/>
    <s v="No"/>
    <n v="2"/>
    <s v="No"/>
    <s v="Obesity"/>
    <x v="2"/>
    <s v="7-Nov-1972"/>
    <n v="50"/>
    <n v="0"/>
    <n v="15103.69"/>
    <s v="tier - 2"/>
    <s v="tier - 1"/>
    <s v="R1012"/>
  </r>
  <r>
    <s v="ID654"/>
    <s v=" Mr"/>
    <s v="Aliff"/>
    <s v="  Thomas"/>
    <n v="43.08"/>
    <n v="8.9600000000000009"/>
    <s v="yes"/>
    <s v="No"/>
    <s v="No"/>
    <n v="1"/>
    <s v="No"/>
    <s v="Obesity"/>
    <x v="0"/>
    <s v="26-Oct-1975"/>
    <n v="47"/>
    <n v="1"/>
    <n v="15090.35"/>
    <s v="tier - 2"/>
    <s v="tier - 1"/>
    <s v="R1023"/>
  </r>
  <r>
    <s v="ID655"/>
    <s v=" Mr"/>
    <s v="Willenberg"/>
    <s v="  Lukasz"/>
    <n v="39.07"/>
    <n v="11.93"/>
    <s v="No"/>
    <s v="No"/>
    <s v="No"/>
    <n v="0"/>
    <s v="No"/>
    <s v="Obesity"/>
    <x v="0"/>
    <s v="12-Jun-1968"/>
    <n v="54"/>
    <n v="0"/>
    <n v="15052.68"/>
    <s v="tier - 2"/>
    <s v="tier - 2"/>
    <s v="R1022"/>
  </r>
  <r>
    <s v="ID656"/>
    <s v=" Mr"/>
    <s v="Millett"/>
    <s v="  Matthew A."/>
    <n v="41.3"/>
    <n v="9.59"/>
    <s v="No"/>
    <s v="No"/>
    <s v="No"/>
    <n v="0"/>
    <s v="No"/>
    <s v="Obesity"/>
    <x v="0"/>
    <s v="15-Aug-1971"/>
    <n v="51"/>
    <n v="0"/>
    <n v="15038.51"/>
    <s v="tier - 2"/>
    <s v="tier - 3"/>
    <s v="R1023"/>
  </r>
  <r>
    <s v="ID657"/>
    <s v=" Ms"/>
    <s v="Haley"/>
    <s v="  Meta"/>
    <n v="42.95"/>
    <n v="11.88"/>
    <s v="yes"/>
    <s v="No"/>
    <s v="No"/>
    <n v="2"/>
    <s v="No"/>
    <s v="Obesity"/>
    <x v="0"/>
    <s v="11-Sep-1970"/>
    <n v="52"/>
    <n v="0"/>
    <n v="15026.3"/>
    <s v="tier - 2"/>
    <s v="tier - 3"/>
    <s v="R1011"/>
  </r>
  <r>
    <s v="ID658"/>
    <s v=" Ms"/>
    <s v="Ackerman"/>
    <s v="  Rachel E"/>
    <n v="46.96"/>
    <n v="4.6399999999999997"/>
    <s v="No"/>
    <s v="No"/>
    <s v="Yes"/>
    <n v="1"/>
    <s v="No"/>
    <s v="Obesity"/>
    <x v="2"/>
    <s v="25-Nov-1979"/>
    <n v="43"/>
    <n v="2"/>
    <n v="15025.76"/>
    <s v="tier - 2"/>
    <s v="tier - 1"/>
    <s v="R1011"/>
  </r>
  <r>
    <s v="ID659"/>
    <s v=" Ms"/>
    <s v="Valdez"/>
    <s v="  Angelica"/>
    <n v="30.495000000000001"/>
    <n v="9.5299999999999994"/>
    <s v="No"/>
    <s v="No"/>
    <s v="No"/>
    <n v="0"/>
    <s v="No"/>
    <s v="Obesity"/>
    <x v="0"/>
    <s v="8-Aug-1960"/>
    <n v="62"/>
    <n v="2"/>
    <n v="15019.76"/>
    <s v="tier - 2"/>
    <s v="tier - 2"/>
    <s v="R1012"/>
  </r>
  <r>
    <s v="ID660"/>
    <s v=" Ms"/>
    <s v="Michaud"/>
    <s v="  Kathleen"/>
    <n v="17.954999999999998"/>
    <n v="5.29"/>
    <s v="yes"/>
    <s v="No"/>
    <s v="No"/>
    <n v="1"/>
    <s v="yes"/>
    <s v="Under Weight"/>
    <x v="2"/>
    <s v="2-Aug-1995"/>
    <n v="27"/>
    <n v="2"/>
    <n v="15006.58"/>
    <s v="tier - 2"/>
    <s v="tier - 2"/>
    <s v="R1024"/>
  </r>
  <r>
    <s v="ID661"/>
    <s v=" Mr"/>
    <s v="Gunnink"/>
    <s v="  Gabriel D."/>
    <n v="25.6"/>
    <n v="10.95"/>
    <s v="No"/>
    <s v="No"/>
    <s v="No"/>
    <n v="3"/>
    <s v="No"/>
    <s v="Over Weight"/>
    <x v="0"/>
    <s v="29-Jul-1958"/>
    <n v="64"/>
    <n v="2"/>
    <n v="14988.43"/>
    <s v="tier - 2"/>
    <s v="tier - 3"/>
    <s v="R1011"/>
  </r>
  <r>
    <s v="ID662"/>
    <s v=" Mr"/>
    <s v="Knight"/>
    <s v="  Jeff T"/>
    <n v="34.21"/>
    <n v="9.17"/>
    <s v="No"/>
    <s v="No"/>
    <s v="No"/>
    <n v="0"/>
    <s v="No"/>
    <s v="Obesity"/>
    <x v="0"/>
    <s v="29-Nov-1962"/>
    <n v="60"/>
    <n v="0"/>
    <n v="14945.34"/>
    <s v="tier - 2"/>
    <s v="tier - 1"/>
    <s v="R1021"/>
  </r>
  <r>
    <s v="ID663"/>
    <s v=" Mr"/>
    <s v="Grosscup"/>
    <s v="  Neil D"/>
    <n v="39.74"/>
    <n v="7.39"/>
    <s v="No"/>
    <s v="No"/>
    <s v="No"/>
    <n v="0"/>
    <s v="No"/>
    <s v="Obesity"/>
    <x v="0"/>
    <s v="8-Nov-1968"/>
    <n v="54"/>
    <n v="0"/>
    <n v="14926.97"/>
    <s v="tier - 2"/>
    <s v="tier - 2"/>
    <s v="R1012"/>
  </r>
  <r>
    <s v="ID664"/>
    <s v=" Ms"/>
    <s v="Koniuch"/>
    <s v="  Katherine L."/>
    <n v="49.53"/>
    <n v="9.1300000000000008"/>
    <s v="yes"/>
    <s v="No"/>
    <s v="No"/>
    <n v="0"/>
    <s v="No"/>
    <s v="Obesity"/>
    <x v="0"/>
    <s v="4-Jul-1981"/>
    <n v="41"/>
    <n v="1"/>
    <n v="14908.27"/>
    <s v="tier - 2"/>
    <s v="tier - 1"/>
    <s v="R1011"/>
  </r>
  <r>
    <s v="ID665"/>
    <s v=" Ms"/>
    <s v="Heitzman"/>
    <s v="  Ariel E"/>
    <n v="39.33"/>
    <n v="10.4"/>
    <s v="No"/>
    <s v="No"/>
    <s v="No"/>
    <n v="3"/>
    <s v="No"/>
    <s v="Obesity"/>
    <x v="0"/>
    <s v="17-Oct-1958"/>
    <n v="64"/>
    <n v="0"/>
    <n v="14901.52"/>
    <s v="tier - 2"/>
    <s v="tier - 2"/>
    <s v="R1024"/>
  </r>
  <r>
    <s v="ID666"/>
    <s v=" Mr"/>
    <s v="Tatton"/>
    <s v="  Christopher P"/>
    <n v="39.979999999999997"/>
    <n v="9.4600000000000009"/>
    <s v="yes"/>
    <s v="No"/>
    <s v="No"/>
    <n v="2"/>
    <s v="No"/>
    <s v="Obesity"/>
    <x v="0"/>
    <s v="11-Nov-1970"/>
    <n v="52"/>
    <n v="0"/>
    <n v="14847.63"/>
    <s v="tier - 2"/>
    <s v="tier - 2"/>
    <s v="R1023"/>
  </r>
  <r>
    <s v="ID667"/>
    <s v=" Mrs"/>
    <s v="Flanagan"/>
    <s v="  Erin M."/>
    <n v="46.51"/>
    <n v="8.69"/>
    <s v="yes"/>
    <s v="No"/>
    <s v="No"/>
    <n v="0"/>
    <s v="No"/>
    <s v="Obesity"/>
    <x v="0"/>
    <s v="5-Jun-1981"/>
    <n v="42"/>
    <n v="1"/>
    <n v="14843.96"/>
    <s v="tier - 2"/>
    <s v="tier - 3"/>
    <s v="R1026"/>
  </r>
  <r>
    <s v="ID668"/>
    <s v=" Mrs"/>
    <s v="Funk"/>
    <s v="  Molly K."/>
    <n v="43.58"/>
    <n v="4.2300000000000004"/>
    <s v="No"/>
    <s v="No"/>
    <s v="Yes"/>
    <n v="1"/>
    <s v="No"/>
    <s v="Obesity"/>
    <x v="2"/>
    <s v="18-Oct-1979"/>
    <n v="43"/>
    <n v="2"/>
    <n v="14839.34"/>
    <s v="tier - 2"/>
    <s v="tier - 3"/>
    <s v="R1026"/>
  </r>
  <r>
    <s v="ID669"/>
    <s v=" Mr"/>
    <s v="Davenport"/>
    <s v="  Ryan J."/>
    <n v="42.28"/>
    <n v="9.16"/>
    <s v="yes"/>
    <s v="No"/>
    <s v="No"/>
    <n v="1"/>
    <s v="No"/>
    <s v="Obesity"/>
    <x v="0"/>
    <s v="10-Dec-1975"/>
    <n v="47"/>
    <n v="1"/>
    <n v="14819"/>
    <s v="tier - 2"/>
    <s v="tier - 3"/>
    <s v="R1023"/>
  </r>
  <r>
    <s v="ID670"/>
    <s v=" Mrs"/>
    <s v="Nicholson"/>
    <s v="  Jennifer"/>
    <n v="35.520000000000003"/>
    <n v="8.26"/>
    <s v="No"/>
    <s v="No"/>
    <s v="No"/>
    <n v="0"/>
    <s v="No"/>
    <s v="Obesity"/>
    <x v="0"/>
    <s v="27-Jul-1965"/>
    <n v="57"/>
    <n v="0"/>
    <n v="14750.42"/>
    <s v="tier - 2"/>
    <s v="tier - 2"/>
    <s v="R1026"/>
  </r>
  <r>
    <s v="ID671"/>
    <s v=" Mr"/>
    <s v="Lindbloom"/>
    <s v="  Daniel M"/>
    <n v="33.6"/>
    <n v="11.25"/>
    <s v="No"/>
    <s v="No"/>
    <s v="No"/>
    <n v="0"/>
    <s v="No"/>
    <s v="Obesity"/>
    <x v="0"/>
    <s v="29-Jul-1962"/>
    <n v="60"/>
    <n v="0"/>
    <n v="14738.43"/>
    <s v="tier - 2"/>
    <s v="tier - 3"/>
    <s v="R1021"/>
  </r>
  <r>
    <s v="ID672"/>
    <s v=" Ms"/>
    <s v="Wijayaratne"/>
    <s v="  Hiruni"/>
    <n v="22.42"/>
    <n v="6.74"/>
    <s v="No"/>
    <s v="No"/>
    <s v="No"/>
    <n v="0"/>
    <s v="yes"/>
    <s v="Normal weight"/>
    <x v="0"/>
    <s v="24-Sep-2002"/>
    <n v="20"/>
    <n v="0"/>
    <n v="14711.74"/>
    <s v="tier - 2"/>
    <s v="tier - 2"/>
    <s v="R1012"/>
  </r>
  <r>
    <s v="ID673"/>
    <s v=" Ms"/>
    <s v="Ainsworth"/>
    <s v="  Reina H."/>
    <n v="46.86"/>
    <n v="4.87"/>
    <s v="No"/>
    <s v="No"/>
    <s v="No"/>
    <n v="0"/>
    <s v="No"/>
    <s v="Obesity"/>
    <x v="2"/>
    <s v="4-Sep-1982"/>
    <n v="40"/>
    <n v="3"/>
    <n v="14696.77"/>
    <s v="tier - 2"/>
    <s v="tier - 2"/>
    <s v="R1011"/>
  </r>
  <r>
    <s v="ID674"/>
    <s v=" Ms"/>
    <s v="Gayagoy"/>
    <s v="  Kristi"/>
    <n v="32.965000000000003"/>
    <n v="6.68"/>
    <s v="No"/>
    <s v="No"/>
    <s v="No"/>
    <n v="3"/>
    <s v="No"/>
    <s v="Obesity"/>
    <x v="0"/>
    <s v="23-Jul-1958"/>
    <n v="64"/>
    <n v="0"/>
    <n v="14692.67"/>
    <s v="tier - 2"/>
    <s v="tier - 1"/>
    <s v="R1012"/>
  </r>
  <r>
    <s v="ID675"/>
    <s v=" Ms"/>
    <s v="Fitzmaurice"/>
    <s v="  Meredith L."/>
    <n v="39.340000000000003"/>
    <n v="5.0199999999999996"/>
    <s v="yes"/>
    <s v="No"/>
    <s v="Yes"/>
    <n v="1"/>
    <s v="No"/>
    <s v="Obesity"/>
    <x v="2"/>
    <s v="20-Oct-1969"/>
    <n v="53"/>
    <n v="0"/>
    <n v="14665.75"/>
    <s v="tier - 2"/>
    <s v="tier - 1"/>
    <s v="R1012"/>
  </r>
  <r>
    <s v="ID676"/>
    <s v=" Ms"/>
    <s v="Rodriguez"/>
    <s v="  Jocelyn"/>
    <n v="47"/>
    <n v="10.64"/>
    <s v="yes"/>
    <s v="No"/>
    <s v="No"/>
    <n v="0"/>
    <s v="No"/>
    <s v="Obesity"/>
    <x v="0"/>
    <s v="13-Nov-1981"/>
    <n v="41"/>
    <n v="1"/>
    <n v="14657.2"/>
    <s v="tier - 2"/>
    <s v="tier - 1"/>
    <s v="R1012"/>
  </r>
  <r>
    <s v="ID677"/>
    <s v=" Mrs"/>
    <s v="Tsoucas"/>
    <s v="  Daphne"/>
    <n v="36.71"/>
    <n v="8.74"/>
    <s v="yes"/>
    <s v="No"/>
    <s v="No"/>
    <n v="0"/>
    <s v="No"/>
    <s v="Obesity"/>
    <x v="0"/>
    <s v="1-Sep-1967"/>
    <n v="55"/>
    <n v="0"/>
    <n v="14640.35"/>
    <s v="tier - 2"/>
    <s v="tier - 3"/>
    <s v="R1026"/>
  </r>
  <r>
    <s v="ID678"/>
    <s v=" Ms"/>
    <s v="Muhly"/>
    <s v="  Margaret E"/>
    <n v="53.48"/>
    <n v="5.64"/>
    <s v="No"/>
    <s v="No"/>
    <s v="No"/>
    <n v="0"/>
    <s v="No"/>
    <s v="Obesity"/>
    <x v="2"/>
    <s v="21-Aug-1991"/>
    <n v="31"/>
    <n v="3"/>
    <n v="14630.52"/>
    <s v="tier - 2"/>
    <s v="tier - 3"/>
    <s v="R1011"/>
  </r>
  <r>
    <s v="ID679"/>
    <s v=" Mr"/>
    <s v="Lund"/>
    <s v="  Mario J."/>
    <n v="35.5"/>
    <n v="10.37"/>
    <s v="No"/>
    <s v="No"/>
    <s v="No"/>
    <n v="0"/>
    <s v="No"/>
    <s v="Obesity"/>
    <x v="0"/>
    <s v="8-Nov-1965"/>
    <n v="57"/>
    <n v="0"/>
    <n v="14612.33"/>
    <s v="tier - 2"/>
    <s v="tier - 3"/>
    <s v="R1021"/>
  </r>
  <r>
    <s v="ID680"/>
    <s v=" Mr"/>
    <s v="Battaglino"/>
    <s v="  Peter"/>
    <n v="36.979999999999997"/>
    <n v="9.56"/>
    <s v="yes"/>
    <s v="No"/>
    <s v="No"/>
    <n v="0"/>
    <s v="No"/>
    <s v="Obesity"/>
    <x v="0"/>
    <s v="18-Jul-1967"/>
    <n v="55"/>
    <n v="0"/>
    <n v="14600.62"/>
    <s v="tier - 2"/>
    <s v="tier - 3"/>
    <s v="R1022"/>
  </r>
  <r>
    <s v="ID681"/>
    <s v=" Ms"/>
    <s v="Pena"/>
    <s v="  Carolina"/>
    <n v="32.395000000000003"/>
    <n v="8.23"/>
    <s v="yes"/>
    <s v="No"/>
    <s v="Yes"/>
    <n v="1"/>
    <s v="No"/>
    <s v="Obesity"/>
    <x v="0"/>
    <s v="14-Oct-1963"/>
    <n v="59"/>
    <n v="3"/>
    <n v="14590.63"/>
    <s v="tier - 2"/>
    <s v="tier - 1"/>
    <s v="R1024"/>
  </r>
  <r>
    <s v="ID682"/>
    <s v=" Mrs"/>
    <s v="Thomason"/>
    <s v="  Jenny K."/>
    <n v="32.729999999999997"/>
    <n v="7.03"/>
    <s v="No"/>
    <s v="No"/>
    <s v="No"/>
    <n v="0"/>
    <s v="No"/>
    <s v="Obesity"/>
    <x v="0"/>
    <s v="3-Dec-1962"/>
    <n v="60"/>
    <n v="0"/>
    <n v="14574.64"/>
    <s v="tier - 2"/>
    <s v="tier - 1"/>
    <s v="R1025"/>
  </r>
  <r>
    <s v="ID683"/>
    <s v=" Ms"/>
    <s v="Hancox"/>
    <s v="  Jessica"/>
    <n v="20.52"/>
    <n v="5.45"/>
    <s v="No"/>
    <s v="No"/>
    <s v="No"/>
    <n v="1"/>
    <s v="yes"/>
    <s v="Normal weight"/>
    <x v="2"/>
    <s v="12-Sep-1998"/>
    <n v="24"/>
    <n v="0"/>
    <n v="14571.89"/>
    <s v="tier - 2"/>
    <s v="tier - 1"/>
    <s v="R1024"/>
  </r>
  <r>
    <s v="ID684"/>
    <s v=" Ms"/>
    <s v="Canarecci"/>
    <s v="  Kimberly D"/>
    <n v="51.72"/>
    <n v="5.76"/>
    <s v="No"/>
    <s v="No"/>
    <s v="No"/>
    <n v="0"/>
    <s v="No"/>
    <s v="Obesity"/>
    <x v="1"/>
    <s v="14-Jul-1989"/>
    <n v="33"/>
    <n v="3"/>
    <n v="14547.26"/>
    <s v="tier - 2"/>
    <s v="tier - 3"/>
    <s v="R1011"/>
  </r>
  <r>
    <s v="ID685"/>
    <s v=" Mr"/>
    <s v="Toupin"/>
    <s v="  Marc-Olivier"/>
    <n v="50.2"/>
    <n v="5.4"/>
    <s v="No"/>
    <s v="No"/>
    <s v="No"/>
    <n v="0"/>
    <s v="No"/>
    <s v="Obesity"/>
    <x v="2"/>
    <s v="22-Jul-1989"/>
    <n v="33"/>
    <n v="3"/>
    <n v="14507.46"/>
    <s v="tier - 2"/>
    <s v="tier - 3"/>
    <s v="R1012"/>
  </r>
  <r>
    <s v="ID686"/>
    <s v=" Mr"/>
    <s v="Mulley"/>
    <s v="  Russell J"/>
    <n v="25.52"/>
    <n v="6.35"/>
    <s v="No"/>
    <s v="No"/>
    <s v="Yes"/>
    <n v="1"/>
    <s v="No"/>
    <s v="Over Weight"/>
    <x v="1"/>
    <s v="20-Oct-1979"/>
    <n v="43"/>
    <n v="5"/>
    <n v="14478.33"/>
    <s v="tier - 2"/>
    <s v="tier - 2"/>
    <s v="R1013"/>
  </r>
  <r>
    <s v="ID687"/>
    <s v=" Ms"/>
    <s v="Parry"/>
    <s v="  Karine"/>
    <n v="35.200000000000003"/>
    <n v="6.26"/>
    <s v="yes"/>
    <s v="No"/>
    <s v="No"/>
    <n v="2"/>
    <s v="No"/>
    <s v="Obesity"/>
    <x v="1"/>
    <s v="20-Nov-1959"/>
    <n v="63"/>
    <n v="1"/>
    <n v="14474.68"/>
    <s v="tier - 2"/>
    <s v="tier - 2"/>
    <s v="R1013"/>
  </r>
  <r>
    <s v="ID688"/>
    <s v=" Ms"/>
    <s v="Mason Cox"/>
    <s v="  Cheryl"/>
    <n v="41.26"/>
    <n v="5.97"/>
    <s v="yes"/>
    <s v="No"/>
    <s v="No"/>
    <n v="0"/>
    <s v="No"/>
    <s v="Obesity"/>
    <x v="1"/>
    <s v="27-Nov-1976"/>
    <n v="46"/>
    <n v="2"/>
    <n v="14470.01"/>
    <s v="tier - 2"/>
    <s v="tier - 3"/>
    <s v="R1012"/>
  </r>
  <r>
    <s v="ID689"/>
    <s v=" Ms"/>
    <s v="Thompson"/>
    <s v="  Allison M."/>
    <n v="17.195"/>
    <n v="5.29"/>
    <s v="yes"/>
    <s v="No"/>
    <s v="No"/>
    <n v="0"/>
    <s v="yes"/>
    <s v="Under Weight"/>
    <x v="2"/>
    <s v="10-Nov-1996"/>
    <n v="26"/>
    <n v="2"/>
    <n v="14455.64"/>
    <s v="tier - 2"/>
    <s v="tier - 3"/>
    <s v="R1024"/>
  </r>
  <r>
    <s v="ID690"/>
    <s v=" Ms"/>
    <s v="Nelson"/>
    <s v="  Adriana"/>
    <n v="23.085000000000001"/>
    <n v="4.2699999999999996"/>
    <s v="yes"/>
    <s v="No"/>
    <s v="No"/>
    <n v="2"/>
    <s v="No"/>
    <s v="Normal weight"/>
    <x v="2"/>
    <s v="3-Aug-1959"/>
    <n v="63"/>
    <n v="0"/>
    <n v="14451.84"/>
    <s v="tier - 2"/>
    <s v="tier - 3"/>
    <s v="R1023"/>
  </r>
  <r>
    <s v="ID691"/>
    <s v=" Ms"/>
    <s v="Forte"/>
    <s v="  Miranda J"/>
    <n v="21.66"/>
    <n v="5.2"/>
    <s v="yes"/>
    <s v="No"/>
    <s v="No"/>
    <n v="2"/>
    <s v="No"/>
    <s v="Normal weight"/>
    <x v="2"/>
    <s v="29-Jun-1959"/>
    <n v="63"/>
    <n v="0"/>
    <n v="14449.85"/>
    <s v="tier - 2"/>
    <s v="tier - 1"/>
    <s v="R1024"/>
  </r>
  <r>
    <s v="ID692"/>
    <s v=" Mr"/>
    <s v="Corona Iturriaga"/>
    <s v="  Roberto"/>
    <n v="36.47"/>
    <n v="8.23"/>
    <s v="yes"/>
    <s v="No"/>
    <s v="No"/>
    <n v="0"/>
    <s v="No"/>
    <s v="Obesity"/>
    <x v="0"/>
    <s v="4-Nov-1967"/>
    <n v="55"/>
    <n v="0"/>
    <n v="14427.63"/>
    <s v="tier - 2"/>
    <s v="tier - 2"/>
    <s v="R1021"/>
  </r>
  <r>
    <s v="ID693"/>
    <s v=" Mrs"/>
    <s v="McCollum"/>
    <s v="  Rebecca B."/>
    <n v="36.08"/>
    <n v="10.33"/>
    <s v="yes"/>
    <s v="No"/>
    <s v="No"/>
    <n v="0"/>
    <s v="No"/>
    <s v="Obesity"/>
    <x v="0"/>
    <s v="15-Aug-1967"/>
    <n v="55"/>
    <n v="0"/>
    <n v="14426.66"/>
    <s v="tier - 2"/>
    <s v="tier - 2"/>
    <s v="R1026"/>
  </r>
  <r>
    <s v="ID694"/>
    <s v=" Ms"/>
    <s v="Hevner"/>
    <s v="  Tiffany"/>
    <n v="23.18"/>
    <n v="6.13"/>
    <s v="No"/>
    <s v="No"/>
    <s v="No"/>
    <n v="0"/>
    <s v="No"/>
    <s v="Normal weight"/>
    <x v="1"/>
    <s v="10-Aug-1999"/>
    <n v="23"/>
    <n v="2"/>
    <n v="14426.07"/>
    <s v="tier - 2"/>
    <s v="tier - 1"/>
    <s v="R1012"/>
  </r>
  <r>
    <s v="ID695"/>
    <s v=" Mr"/>
    <s v="Looi"/>
    <s v="  Alexander"/>
    <n v="39.159999999999997"/>
    <n v="8.08"/>
    <s v="No"/>
    <s v="No"/>
    <s v="No"/>
    <n v="3"/>
    <s v="No"/>
    <s v="Obesity"/>
    <x v="0"/>
    <s v="20-Sep-1958"/>
    <n v="64"/>
    <n v="1"/>
    <n v="14418.28"/>
    <s v="tier - 2"/>
    <s v="tier - 3"/>
    <s v="R1013"/>
  </r>
  <r>
    <s v="ID696"/>
    <s v=" Mr"/>
    <s v="Power"/>
    <s v="  Rich M"/>
    <n v="38.19"/>
    <n v="10.49"/>
    <s v="No"/>
    <s v="No"/>
    <s v="No"/>
    <n v="3"/>
    <s v="No"/>
    <s v="Obesity"/>
    <x v="0"/>
    <s v="29-Jul-1958"/>
    <n v="64"/>
    <n v="0"/>
    <n v="14410.93"/>
    <s v="tier - 2"/>
    <s v="tier - 2"/>
    <s v="R1016"/>
  </r>
  <r>
    <s v="ID697"/>
    <s v=" Mr"/>
    <s v="Routon"/>
    <s v="  Aaron C"/>
    <n v="26.41"/>
    <n v="8.11"/>
    <s v="No"/>
    <s v="No"/>
    <s v="No"/>
    <n v="3"/>
    <s v="No"/>
    <s v="Over Weight"/>
    <x v="0"/>
    <s v="14-Sep-1958"/>
    <n v="64"/>
    <n v="0"/>
    <n v="14394.56"/>
    <s v="tier - 2"/>
    <s v="tier - 1"/>
    <s v="R1018"/>
  </r>
  <r>
    <s v="ID698"/>
    <s v=" Ms"/>
    <s v="Dochelli"/>
    <s v="  Kate"/>
    <n v="28.785"/>
    <n v="6.6"/>
    <s v="No"/>
    <s v="No"/>
    <s v="No"/>
    <n v="0"/>
    <s v="No"/>
    <s v="Over Weight"/>
    <x v="0"/>
    <s v="22-Jun-1965"/>
    <n v="57"/>
    <n v="4"/>
    <n v="14394.4"/>
    <s v="tier - 2"/>
    <s v="tier - 3"/>
    <s v="R1024"/>
  </r>
  <r>
    <s v="ID699"/>
    <s v=" Ms"/>
    <s v="Gillespie"/>
    <s v="  Maria M"/>
    <n v="26.695"/>
    <n v="10.14"/>
    <s v="yes"/>
    <s v="No"/>
    <s v="Yes"/>
    <n v="1"/>
    <s v="No"/>
    <s v="Over Weight"/>
    <x v="0"/>
    <s v="16-Jul-1963"/>
    <n v="59"/>
    <n v="3"/>
    <n v="14382.71"/>
    <s v="tier - 2"/>
    <s v="tier - 2"/>
    <s v="R1012"/>
  </r>
  <r>
    <s v="ID700"/>
    <s v=" Mr"/>
    <s v="Oskvig"/>
    <s v="  Daven W"/>
    <n v="32.799999999999997"/>
    <n v="6.06"/>
    <s v="yes"/>
    <s v="No"/>
    <s v="No"/>
    <n v="1"/>
    <s v="No"/>
    <s v="Obesity"/>
    <x v="1"/>
    <s v="16-Nov-1988"/>
    <n v="34"/>
    <n v="1"/>
    <n v="14358.36"/>
    <s v="tier - 2"/>
    <s v="tier - 2"/>
    <s v="R1011"/>
  </r>
  <r>
    <s v="ID701"/>
    <s v=" Mrs"/>
    <s v="Holland-Stergar"/>
    <s v="  Brianne"/>
    <n v="35.869999999999997"/>
    <n v="9.91"/>
    <s v="yes"/>
    <s v="No"/>
    <s v="No"/>
    <n v="0"/>
    <s v="No"/>
    <s v="Obesity"/>
    <x v="0"/>
    <s v="10-Oct-1967"/>
    <n v="55"/>
    <n v="0"/>
    <n v="14355.43"/>
    <s v="tier - 2"/>
    <s v="tier - 1"/>
    <s v="R1026"/>
  </r>
  <r>
    <s v="ID702"/>
    <s v=" Mr"/>
    <s v="Arai"/>
    <s v="  Hiroki"/>
    <n v="21.66"/>
    <n v="4.1399999999999997"/>
    <s v="yes"/>
    <s v="No"/>
    <s v="No"/>
    <n v="2"/>
    <s v="No"/>
    <s v="Normal weight"/>
    <x v="2"/>
    <s v="24-Dec-1959"/>
    <n v="63"/>
    <n v="1"/>
    <n v="14349.85"/>
    <s v="tier - 2"/>
    <s v="tier - 2"/>
    <s v="R1012"/>
  </r>
  <r>
    <s v="ID703"/>
    <s v=" Mr"/>
    <s v="Olausson"/>
    <s v="  Anders"/>
    <n v="37.72"/>
    <n v="4.38"/>
    <s v="yes"/>
    <s v="No"/>
    <s v="Yes"/>
    <n v="1"/>
    <s v="No"/>
    <s v="Obesity"/>
    <x v="2"/>
    <s v="26-Sep-1969"/>
    <n v="53"/>
    <n v="0"/>
    <n v="14337.91"/>
    <s v="tier - 2"/>
    <s v="tier - 3"/>
    <s v="R1022"/>
  </r>
  <r>
    <s v="ID704"/>
    <s v=" Ms"/>
    <s v="Wagner"/>
    <s v="  Danielle"/>
    <n v="39.700000000000003"/>
    <n v="9.83"/>
    <s v="No"/>
    <s v="No"/>
    <s v="No"/>
    <n v="3"/>
    <s v="No"/>
    <s v="Obesity"/>
    <x v="0"/>
    <s v="10-Jul-1958"/>
    <n v="64"/>
    <n v="0"/>
    <n v="14319.03"/>
    <s v="tier - 2"/>
    <s v="tier - 2"/>
    <s v="R1011"/>
  </r>
  <r>
    <s v="ID705"/>
    <s v=" Ms"/>
    <s v="Delong"/>
    <s v="  Candace N"/>
    <n v="35.97"/>
    <n v="11.08"/>
    <s v="No"/>
    <s v="No"/>
    <s v="No"/>
    <n v="3"/>
    <s v="No"/>
    <s v="Obesity"/>
    <x v="0"/>
    <s v="15-Oct-1958"/>
    <n v="64"/>
    <n v="0"/>
    <n v="14313.85"/>
    <s v="tier - 2"/>
    <s v="tier - 3"/>
    <s v="R1013"/>
  </r>
  <r>
    <s v="ID706"/>
    <s v=" Mr"/>
    <s v="Mehech"/>
    <s v="  Bruno F."/>
    <n v="37.85"/>
    <n v="11.01"/>
    <s v="No"/>
    <s v="No"/>
    <s v="No"/>
    <n v="0"/>
    <s v="No"/>
    <s v="Obesity"/>
    <x v="0"/>
    <s v="15-Dec-1968"/>
    <n v="54"/>
    <n v="0"/>
    <n v="14285.9"/>
    <s v="tier - 2"/>
    <s v="tier - 3"/>
    <s v="R1012"/>
  </r>
  <r>
    <s v="ID707"/>
    <s v=" Ms"/>
    <s v="Machiela"/>
    <s v="  Emily"/>
    <n v="21.66"/>
    <n v="4.37"/>
    <s v="No"/>
    <s v="yes"/>
    <s v="No"/>
    <n v="1"/>
    <s v="yes"/>
    <s v="Normal weight"/>
    <x v="2"/>
    <s v="6-Sep-2004"/>
    <n v="18"/>
    <n v="0"/>
    <n v="14283.46"/>
    <s v="tier - 2"/>
    <s v="tier - 2"/>
    <s v="R1024"/>
  </r>
  <r>
    <s v="ID708"/>
    <s v=" Mrs"/>
    <s v="Young"/>
    <s v="  Katie"/>
    <n v="39.369999999999997"/>
    <n v="5.91"/>
    <s v="No"/>
    <s v="No"/>
    <s v="No"/>
    <n v="2"/>
    <s v="No"/>
    <s v="Obesity"/>
    <x v="1"/>
    <s v="13-Jul-1972"/>
    <n v="50"/>
    <n v="0"/>
    <n v="14258.33"/>
    <s v="tier - 2"/>
    <s v="tier - 2"/>
    <s v="R1026"/>
  </r>
  <r>
    <s v="ID709"/>
    <s v=" Mrs"/>
    <s v="Dupere"/>
    <s v="  Sally"/>
    <n v="40.880000000000003"/>
    <n v="7.65"/>
    <s v="No"/>
    <s v="No"/>
    <s v="No"/>
    <n v="0"/>
    <s v="No"/>
    <s v="Obesity"/>
    <x v="0"/>
    <s v="26-Dec-1974"/>
    <n v="48"/>
    <n v="0"/>
    <n v="14256.79"/>
    <s v="tier - 2"/>
    <s v="tier - 2"/>
    <s v="R1026"/>
  </r>
  <r>
    <s v="ID710"/>
    <s v=" Ms"/>
    <s v="Iandolo"/>
    <s v="  Meaghan J"/>
    <n v="26.22"/>
    <n v="5.37"/>
    <s v="yes"/>
    <s v="No"/>
    <s v="No"/>
    <n v="2"/>
    <s v="No"/>
    <s v="Over Weight"/>
    <x v="2"/>
    <s v="8-Nov-1959"/>
    <n v="63"/>
    <n v="0"/>
    <n v="14256.19"/>
    <s v="tier - 2"/>
    <s v="tier - 3"/>
    <s v="R1012"/>
  </r>
  <r>
    <s v="ID711"/>
    <s v=" Ms"/>
    <s v="Ito"/>
    <s v="  Rina"/>
    <n v="25.08"/>
    <n v="5.75"/>
    <s v="yes"/>
    <s v="No"/>
    <s v="No"/>
    <n v="2"/>
    <s v="No"/>
    <s v="Over Weight"/>
    <x v="1"/>
    <s v="10-Oct-1959"/>
    <n v="63"/>
    <n v="0"/>
    <n v="14254.61"/>
    <s v="tier - 2"/>
    <s v="tier - 1"/>
    <s v="R1012"/>
  </r>
  <r>
    <s v="ID712"/>
    <s v=" Ms"/>
    <s v="Barry"/>
    <s v="  Kristin P."/>
    <n v="39.1"/>
    <n v="6.79"/>
    <s v="yes"/>
    <s v="No"/>
    <s v="No"/>
    <n v="2"/>
    <s v="No"/>
    <s v="Obesity"/>
    <x v="0"/>
    <s v="25-Sep-1961"/>
    <n v="61"/>
    <n v="2"/>
    <n v="14235.07"/>
    <s v="tier - 2"/>
    <s v="tier - 1"/>
    <s v="R1011"/>
  </r>
  <r>
    <s v="ID713"/>
    <s v=" Mr"/>
    <s v="Boyce"/>
    <s v="  Albert"/>
    <n v="37.905000000000001"/>
    <n v="7.03"/>
    <s v="No"/>
    <s v="No"/>
    <s v="No"/>
    <n v="3"/>
    <s v="No"/>
    <s v="Obesity"/>
    <x v="0"/>
    <s v="21-Sep-1958"/>
    <n v="64"/>
    <n v="0"/>
    <n v="14210.54"/>
    <s v="tier - 2"/>
    <s v="tier - 2"/>
    <s v="R1012"/>
  </r>
  <r>
    <s v="ID714"/>
    <s v=" Mrs"/>
    <s v="Lin"/>
    <s v="  Ashley"/>
    <n v="43.35"/>
    <n v="5.41"/>
    <s v="yes"/>
    <s v="No"/>
    <s v="Yes"/>
    <n v="1"/>
    <s v="No"/>
    <s v="Obesity"/>
    <x v="2"/>
    <s v="17-Nov-1983"/>
    <n v="39"/>
    <n v="3"/>
    <n v="14209.4"/>
    <s v="tier - 2"/>
    <s v="tier - 1"/>
    <s v="R1026"/>
  </r>
  <r>
    <s v="ID715"/>
    <s v=" Mrs"/>
    <s v="Smith"/>
    <s v="  Shannon L"/>
    <n v="36.15"/>
    <n v="8.0500000000000007"/>
    <s v="No"/>
    <s v="No"/>
    <s v="No"/>
    <n v="0"/>
    <s v="No"/>
    <s v="Obesity"/>
    <x v="0"/>
    <s v="25-Dec-1968"/>
    <n v="54"/>
    <n v="0"/>
    <n v="14193.55"/>
    <s v="tier - 2"/>
    <s v="tier - 1"/>
    <s v="R1026"/>
  </r>
  <r>
    <s v="ID716"/>
    <s v=" Ms"/>
    <s v="Nalven"/>
    <s v="  Amy B"/>
    <n v="44.98"/>
    <n v="5.94"/>
    <s v="No"/>
    <s v="No"/>
    <s v="No"/>
    <n v="1"/>
    <s v="No"/>
    <s v="Obesity"/>
    <x v="1"/>
    <s v="7-Jul-1984"/>
    <n v="38"/>
    <n v="3"/>
    <n v="14152.46"/>
    <s v="tier - 2"/>
    <s v="tier - 1"/>
    <s v="R1012"/>
  </r>
  <r>
    <s v="ID717"/>
    <s v=" Ms"/>
    <s v="Bourgeois"/>
    <s v="  A Danielle"/>
    <n v="38.28"/>
    <n v="5.51"/>
    <s v="No"/>
    <s v="yes"/>
    <s v="No"/>
    <n v="1"/>
    <s v="No"/>
    <s v="Obesity"/>
    <x v="2"/>
    <s v="6-Jul-2004"/>
    <n v="18"/>
    <n v="0"/>
    <n v="14133.04"/>
    <s v="tier - 2"/>
    <s v="tier - 3"/>
    <s v="R1013"/>
  </r>
  <r>
    <s v="ID718"/>
    <s v=" Mr"/>
    <s v="Orloff"/>
    <s v="  Conrad F"/>
    <n v="32.299999999999997"/>
    <n v="6.55"/>
    <s v="yes"/>
    <s v="No"/>
    <s v="No"/>
    <n v="2"/>
    <s v="No"/>
    <s v="Obesity"/>
    <x v="0"/>
    <s v="14-Jun-1961"/>
    <n v="61"/>
    <n v="2"/>
    <n v="14119.62"/>
    <s v="tier - 2"/>
    <s v="tier - 1"/>
    <s v="R1012"/>
  </r>
  <r>
    <s v="ID719"/>
    <s v=" Mr"/>
    <s v="Ramirez"/>
    <s v="  Josh"/>
    <n v="39.51"/>
    <n v="5.79"/>
    <s v="yes"/>
    <s v="No"/>
    <s v="No"/>
    <n v="0"/>
    <s v="No"/>
    <s v="Obesity"/>
    <x v="1"/>
    <s v="26-Sep-1976"/>
    <n v="46"/>
    <n v="2"/>
    <n v="14098.07"/>
    <s v="tier - 2"/>
    <s v="tier - 3"/>
    <s v="R1023"/>
  </r>
  <r>
    <s v="ID720"/>
    <s v=" Mr"/>
    <s v="Fouquet"/>
    <s v="  Maxime"/>
    <n v="50.46"/>
    <n v="4.5599999999999996"/>
    <s v="No"/>
    <s v="No"/>
    <s v="No"/>
    <n v="0"/>
    <s v="No"/>
    <s v="Obesity"/>
    <x v="2"/>
    <s v="12-Sep-1991"/>
    <n v="31"/>
    <n v="3"/>
    <n v="14081.93"/>
    <s v="tier - 2"/>
    <s v="tier - 3"/>
    <s v="R1012"/>
  </r>
  <r>
    <s v="ID721"/>
    <s v=" Ms"/>
    <s v="McPhillips"/>
    <s v="  Natalie"/>
    <n v="31.73"/>
    <n v="7"/>
    <s v="No"/>
    <s v="No"/>
    <s v="No"/>
    <n v="0"/>
    <s v="No"/>
    <s v="Obesity"/>
    <x v="0"/>
    <s v="8-Nov-1960"/>
    <n v="62"/>
    <n v="0"/>
    <n v="14043.48"/>
    <s v="tier - 2"/>
    <s v="tier - 3"/>
    <s v="R1024"/>
  </r>
  <r>
    <s v="ID722"/>
    <s v=" Ms"/>
    <s v="Burgin"/>
    <s v="  Melissa"/>
    <n v="32.1"/>
    <n v="6.57"/>
    <s v="yes"/>
    <s v="No"/>
    <s v="Yes"/>
    <n v="1"/>
    <s v="No"/>
    <s v="Obesity"/>
    <x v="0"/>
    <s v="8-Jul-1963"/>
    <n v="59"/>
    <n v="3"/>
    <n v="14007.22"/>
    <s v="tier - 2"/>
    <s v="tier - 3"/>
    <s v="R1011"/>
  </r>
  <r>
    <s v="ID723"/>
    <s v=" Ms"/>
    <s v="Roberts"/>
    <s v="  Laura P."/>
    <n v="27.83"/>
    <n v="11.61"/>
    <s v="yes"/>
    <s v="No"/>
    <s v="Yes"/>
    <n v="1"/>
    <s v="No"/>
    <s v="Over Weight"/>
    <x v="0"/>
    <s v="6-Jul-1963"/>
    <n v="59"/>
    <n v="3"/>
    <n v="14001.29"/>
    <s v="tier - 2"/>
    <s v="tier - 2"/>
    <s v="R1013"/>
  </r>
  <r>
    <s v="ID724"/>
    <s v=" Mrs"/>
    <s v="Nemec"/>
    <s v="  Lisa"/>
    <n v="27.72"/>
    <n v="8.16"/>
    <s v="yes"/>
    <s v="No"/>
    <s v="Yes"/>
    <n v="1"/>
    <s v="No"/>
    <s v="Over Weight"/>
    <x v="0"/>
    <s v="23-Dec-1963"/>
    <n v="59"/>
    <n v="3"/>
    <n v="14001.13"/>
    <s v="tier - 2"/>
    <s v="tier - 1"/>
    <s v="R1013"/>
  </r>
  <r>
    <s v="ID725"/>
    <s v=" Mr"/>
    <s v="Appman"/>
    <s v="  William D. Jr."/>
    <n v="36.765000000000001"/>
    <n v="4.4800000000000004"/>
    <s v="yes"/>
    <s v="No"/>
    <s v="No"/>
    <n v="2"/>
    <s v="No"/>
    <s v="Obesity"/>
    <x v="2"/>
    <s v="6-Sep-1959"/>
    <n v="63"/>
    <n v="0"/>
    <n v="13981.85"/>
    <s v="tier - 2"/>
    <s v="tier - 1"/>
    <s v="R1016"/>
  </r>
  <r>
    <s v="ID726"/>
    <s v=" Mr"/>
    <s v="Driscoll"/>
    <s v="  James"/>
    <n v="48.36"/>
    <n v="4.08"/>
    <s v="No"/>
    <s v="No"/>
    <s v="No"/>
    <n v="0"/>
    <s v="No"/>
    <s v="Obesity"/>
    <x v="2"/>
    <s v="13-Jul-1990"/>
    <n v="32"/>
    <n v="3"/>
    <n v="13979.45"/>
    <s v="tier - 2"/>
    <s v="tier - 1"/>
    <s v="R1023"/>
  </r>
  <r>
    <s v="ID727"/>
    <s v=" Mr"/>
    <s v="Glotzbach"/>
    <s v="  John"/>
    <n v="31.445"/>
    <n v="4.4000000000000004"/>
    <s v="yes"/>
    <s v="No"/>
    <s v="No"/>
    <n v="2"/>
    <s v="No"/>
    <s v="Obesity"/>
    <x v="2"/>
    <s v="29-Aug-1959"/>
    <n v="63"/>
    <n v="0"/>
    <n v="13974.46"/>
    <s v="tier - 2"/>
    <s v="tier - 2"/>
    <s v="R1019"/>
  </r>
  <r>
    <s v="ID728"/>
    <s v=" Mr"/>
    <s v="Tenforde"/>
    <s v="  Adam S"/>
    <n v="27.55"/>
    <n v="9.02"/>
    <s v="No"/>
    <s v="No"/>
    <s v="No"/>
    <n v="0"/>
    <s v="No"/>
    <s v="Over Weight"/>
    <x v="0"/>
    <s v="18-Jun-1960"/>
    <n v="62"/>
    <n v="1"/>
    <n v="13937.67"/>
    <s v="tier - 2"/>
    <s v="tier - 1"/>
    <s v="R1012"/>
  </r>
  <r>
    <s v="ID729"/>
    <s v=" Mr"/>
    <s v="Ramirez"/>
    <s v="  Armando"/>
    <n v="33.11"/>
    <n v="8.06"/>
    <s v="No"/>
    <s v="No"/>
    <s v="No"/>
    <n v="0"/>
    <s v="No"/>
    <s v="Obesity"/>
    <x v="0"/>
    <s v="27-Jul-1962"/>
    <n v="60"/>
    <n v="3"/>
    <n v="13919.82"/>
    <s v="tier - 2"/>
    <s v="tier - 2"/>
    <s v="R1013"/>
  </r>
  <r>
    <s v="ID730"/>
    <s v=" Ms"/>
    <s v="Stanley Torres"/>
    <s v="  Dana"/>
    <n v="36.85"/>
    <n v="6.21"/>
    <s v="yes"/>
    <s v="No"/>
    <s v="No"/>
    <n v="2"/>
    <s v="No"/>
    <s v="Obesity"/>
    <x v="1"/>
    <s v="7-Jul-1959"/>
    <n v="63"/>
    <n v="0"/>
    <n v="13887.97"/>
    <s v="tier - 2"/>
    <s v="tier - 2"/>
    <s v="R1013"/>
  </r>
  <r>
    <s v="ID731"/>
    <s v=" Ms"/>
    <s v="Vandongen"/>
    <s v="  Jennifer L"/>
    <n v="36.299999999999997"/>
    <n v="5.79"/>
    <s v="yes"/>
    <s v="No"/>
    <s v="No"/>
    <n v="2"/>
    <s v="No"/>
    <s v="Obesity"/>
    <x v="1"/>
    <s v="29-Dec-1959"/>
    <n v="63"/>
    <n v="0"/>
    <n v="13887.2"/>
    <s v="tier - 2"/>
    <s v="tier - 3"/>
    <s v="R1013"/>
  </r>
  <r>
    <s v="ID732"/>
    <s v=" Mr"/>
    <s v="Liebald"/>
    <s v="  Benjamin"/>
    <n v="45.34"/>
    <n v="5.69"/>
    <s v="yes"/>
    <s v="No"/>
    <s v="No"/>
    <n v="0"/>
    <s v="No"/>
    <s v="Obesity"/>
    <x v="2"/>
    <s v="25-Sep-1985"/>
    <n v="37"/>
    <n v="3"/>
    <n v="13886.4"/>
    <s v="tier - 2"/>
    <s v="tier - 2"/>
    <s v="R1012"/>
  </r>
  <r>
    <s v="ID733"/>
    <s v=" Ms"/>
    <s v="Holte"/>
    <s v="  Tanya"/>
    <n v="31.8"/>
    <n v="5.36"/>
    <s v="yes"/>
    <s v="No"/>
    <s v="No"/>
    <n v="2"/>
    <s v="No"/>
    <s v="Obesity"/>
    <x v="2"/>
    <s v="5-Oct-1959"/>
    <n v="63"/>
    <n v="0"/>
    <n v="13880.95"/>
    <s v="tier - 2"/>
    <s v="tier - 2"/>
    <s v="R1011"/>
  </r>
  <r>
    <s v="ID734"/>
    <s v=" Ms"/>
    <s v="Johnson"/>
    <s v="  Tracy"/>
    <n v="41.02"/>
    <n v="11.37"/>
    <s v="No"/>
    <s v="No"/>
    <s v="No"/>
    <n v="0"/>
    <s v="No"/>
    <s v="Obesity"/>
    <x v="0"/>
    <s v="19-Dec-1978"/>
    <n v="44"/>
    <n v="2"/>
    <n v="13874.89"/>
    <s v="tier - 2"/>
    <s v="tier - 1"/>
    <s v="R1012"/>
  </r>
  <r>
    <s v="ID735"/>
    <s v=" Ms"/>
    <s v="Bartlett"/>
    <s v="  Emily S"/>
    <n v="32.68"/>
    <n v="11.87"/>
    <s v="No"/>
    <s v="No"/>
    <s v="No"/>
    <n v="0"/>
    <s v="No"/>
    <s v="Obesity"/>
    <x v="0"/>
    <s v="21-Jul-1960"/>
    <n v="62"/>
    <n v="0"/>
    <n v="13844.8"/>
    <s v="tier - 2"/>
    <s v="tier - 2"/>
    <s v="R1012"/>
  </r>
  <r>
    <s v="ID736"/>
    <s v=" Ms"/>
    <s v="Bergman"/>
    <s v="  Kelly R"/>
    <n v="21.7"/>
    <n v="4.9000000000000004"/>
    <s v="No"/>
    <s v="No"/>
    <s v="Yes"/>
    <n v="1"/>
    <s v="yes"/>
    <s v="Normal weight"/>
    <x v="2"/>
    <s v="7-Jun-2003"/>
    <n v="20"/>
    <n v="0"/>
    <n v="13844.51"/>
    <s v="tier - 2"/>
    <s v="tier - 1"/>
    <s v="R1011"/>
  </r>
  <r>
    <s v="ID737"/>
    <s v=" Mr"/>
    <s v="Aitken"/>
    <s v="  Kyle"/>
    <n v="40.479999999999997"/>
    <n v="6.7"/>
    <s v="No"/>
    <s v="No"/>
    <s v="No"/>
    <n v="3"/>
    <s v="No"/>
    <s v="Obesity"/>
    <x v="0"/>
    <s v="10-Dec-1958"/>
    <n v="64"/>
    <n v="0"/>
    <n v="13831.12"/>
    <s v="tier - 3"/>
    <s v="tier - 1"/>
    <s v="R1013"/>
  </r>
  <r>
    <s v="ID738"/>
    <s v=" Mr"/>
    <s v="Berger"/>
    <s v="  Bruce A Jr."/>
    <n v="34.5"/>
    <n v="10.3"/>
    <s v="No"/>
    <s v="No"/>
    <s v="No"/>
    <n v="3"/>
    <s v="No"/>
    <s v="Obesity"/>
    <x v="0"/>
    <s v="25-Nov-1958"/>
    <n v="64"/>
    <n v="0"/>
    <n v="13822.8"/>
    <s v="tier - 3"/>
    <s v="tier - 3"/>
    <s v="R1011"/>
  </r>
  <r>
    <s v="ID739"/>
    <s v=" Mr"/>
    <s v="Richey"/>
    <s v="  Cary J"/>
    <n v="45.9"/>
    <n v="11.14"/>
    <s v="yes"/>
    <s v="No"/>
    <s v="No"/>
    <n v="1"/>
    <s v="No"/>
    <s v="Obesity"/>
    <x v="0"/>
    <s v="8-Dec-1986"/>
    <n v="36"/>
    <n v="3"/>
    <n v="13819.49"/>
    <s v="tier - 3"/>
    <s v="tier - 2"/>
    <s v="R1012"/>
  </r>
  <r>
    <s v="ID740"/>
    <s v=" Mrs"/>
    <s v="Trotter"/>
    <s v="  Jill M"/>
    <n v="33.479999999999997"/>
    <n v="4.74"/>
    <s v="yes"/>
    <s v="No"/>
    <s v="No"/>
    <n v="2"/>
    <s v="No"/>
    <s v="Obesity"/>
    <x v="2"/>
    <s v="10-Nov-1966"/>
    <n v="56"/>
    <n v="0"/>
    <n v="13801.61"/>
    <s v="tier - 3"/>
    <s v="tier - 3"/>
    <s v="R1026"/>
  </r>
  <r>
    <s v="ID741"/>
    <s v=" Mr"/>
    <s v="Chavez"/>
    <s v="  Chris"/>
    <n v="28.31"/>
    <n v="5.96"/>
    <s v="yes"/>
    <s v="No"/>
    <s v="No"/>
    <n v="2"/>
    <s v="No"/>
    <s v="Over Weight"/>
    <x v="1"/>
    <s v="6-Aug-1959"/>
    <n v="63"/>
    <n v="0"/>
    <n v="13770.1"/>
    <s v="tier - 3"/>
    <s v="tier - 1"/>
    <s v="R1012"/>
  </r>
  <r>
    <s v="ID742"/>
    <s v=" Mr"/>
    <s v="Orifice"/>
    <s v="  Michael E."/>
    <n v="21.565000000000001"/>
    <n v="4.95"/>
    <s v="No"/>
    <s v="yes"/>
    <s v="No"/>
    <n v="1"/>
    <s v="yes"/>
    <s v="Normal weight"/>
    <x v="2"/>
    <s v="16-Jul-2004"/>
    <n v="18"/>
    <n v="0"/>
    <n v="13747.87"/>
    <s v="tier - 3"/>
    <s v="tier - 2"/>
    <s v="R1018"/>
  </r>
  <r>
    <s v="ID743"/>
    <s v=" Mrs"/>
    <s v="Farkash"/>
    <s v="  Lauren"/>
    <n v="35.590000000000003"/>
    <n v="5.21"/>
    <s v="yes"/>
    <s v="No"/>
    <s v="Yes"/>
    <n v="1"/>
    <s v="No"/>
    <s v="Obesity"/>
    <x v="2"/>
    <s v="23-Oct-1969"/>
    <n v="53"/>
    <n v="0"/>
    <n v="13746.74"/>
    <s v="tier - 3"/>
    <s v="tier - 2"/>
    <s v="R1026"/>
  </r>
  <r>
    <s v="ID744"/>
    <s v=" Mrs"/>
    <s v="Hribar"/>
    <s v="  Kathryn E"/>
    <n v="43.44"/>
    <n v="4.8600000000000003"/>
    <s v="yes"/>
    <s v="No"/>
    <s v="No"/>
    <n v="0"/>
    <s v="No"/>
    <s v="Obesity"/>
    <x v="2"/>
    <s v="29-Aug-1985"/>
    <n v="37"/>
    <n v="3"/>
    <n v="13726.21"/>
    <s v="tier - 3"/>
    <s v="tier - 3"/>
    <s v="R1026"/>
  </r>
  <r>
    <s v="ID745"/>
    <s v=" Ms"/>
    <s v="Crawford"/>
    <s v="  Polly"/>
    <n v="21.754999999999999"/>
    <n v="7.79"/>
    <s v="yes"/>
    <s v="No"/>
    <s v="No"/>
    <n v="0"/>
    <s v="No"/>
    <s v="Normal weight"/>
    <x v="0"/>
    <s v="2-Aug-1981"/>
    <n v="41"/>
    <n v="1"/>
    <n v="13725.47"/>
    <s v="tier - 3"/>
    <s v="tier - 2"/>
    <s v="R1024"/>
  </r>
  <r>
    <s v="ID746"/>
    <s v=" Mr"/>
    <s v="Sittlington"/>
    <s v="  Mark H."/>
    <n v="44.55"/>
    <n v="7.12"/>
    <s v="yes"/>
    <s v="No"/>
    <s v="No"/>
    <n v="1"/>
    <s v="No"/>
    <s v="Obesity"/>
    <x v="0"/>
    <s v="24-Nov-1986"/>
    <n v="36"/>
    <n v="3"/>
    <n v="13714.55"/>
    <s v="tier - 3"/>
    <s v="tier - 2"/>
    <s v="R1023"/>
  </r>
  <r>
    <s v="ID747"/>
    <s v=" Mrs"/>
    <s v="Silbert"/>
    <s v="  Jessie M."/>
    <n v="43.32"/>
    <n v="4.67"/>
    <s v="yes"/>
    <s v="No"/>
    <s v="No"/>
    <n v="0"/>
    <s v="No"/>
    <s v="Obesity"/>
    <x v="2"/>
    <s v="14-Sep-1985"/>
    <n v="37"/>
    <n v="3"/>
    <n v="13685.51"/>
    <s v="tier - 3"/>
    <s v="tier - 1"/>
    <s v="R1026"/>
  </r>
  <r>
    <s v="ID748"/>
    <s v=" Mr"/>
    <s v="Carrique"/>
    <s v="  Chris"/>
    <n v="31.23"/>
    <n v="9.1199999999999992"/>
    <s v="yes"/>
    <s v="No"/>
    <s v="Yes"/>
    <n v="1"/>
    <s v="No"/>
    <s v="Obesity"/>
    <x v="0"/>
    <s v="4-Aug-1963"/>
    <n v="59"/>
    <n v="0"/>
    <n v="13677.68"/>
    <s v="tier - 3"/>
    <s v="tier - 2"/>
    <s v="R1021"/>
  </r>
  <r>
    <s v="ID749"/>
    <s v=" Mr"/>
    <s v="Kosla"/>
    <s v="  Daniel"/>
    <n v="42.81"/>
    <n v="4.1500000000000004"/>
    <s v="No"/>
    <s v="No"/>
    <s v="No"/>
    <n v="1"/>
    <s v="No"/>
    <s v="Obesity"/>
    <x v="2"/>
    <s v="20-Jul-1984"/>
    <n v="38"/>
    <n v="3"/>
    <n v="13638.06"/>
    <s v="tier - 3"/>
    <s v="tier - 3"/>
    <s v="R1023"/>
  </r>
  <r>
    <s v="ID750"/>
    <s v=" Ms"/>
    <s v="Parker"/>
    <s v="  Megan"/>
    <n v="35.909999999999997"/>
    <n v="6.72"/>
    <s v="yes"/>
    <s v="No"/>
    <s v="No"/>
    <n v="2"/>
    <s v="No"/>
    <s v="Obesity"/>
    <x v="0"/>
    <s v="24-Dec-1961"/>
    <n v="61"/>
    <n v="0"/>
    <n v="13635.64"/>
    <s v="tier - 3"/>
    <s v="tier - 3"/>
    <s v="R1024"/>
  </r>
  <r>
    <s v="ID751"/>
    <s v=" Mr"/>
    <s v="Horton"/>
    <s v="  Kevin"/>
    <n v="36.65"/>
    <n v="5.01"/>
    <s v="yes"/>
    <s v="No"/>
    <s v="Yes"/>
    <n v="1"/>
    <s v="No"/>
    <s v="Obesity"/>
    <x v="2"/>
    <s v="26-Jul-1969"/>
    <n v="53"/>
    <n v="0"/>
    <n v="13622.01"/>
    <s v="tier - 3"/>
    <s v="tier - 3"/>
    <s v="R1012"/>
  </r>
  <r>
    <s v="ID752"/>
    <s v=" Ms"/>
    <s v="Boller"/>
    <s v="  Caroline S."/>
    <n v="22.04"/>
    <n v="10.9"/>
    <s v="yes"/>
    <s v="No"/>
    <s v="No"/>
    <n v="2"/>
    <s v="No"/>
    <s v="Normal weight"/>
    <x v="0"/>
    <s v="18-Nov-1961"/>
    <n v="61"/>
    <n v="0"/>
    <n v="13616.36"/>
    <s v="tier - 3"/>
    <s v="tier - 3"/>
    <s v="R1024"/>
  </r>
  <r>
    <s v="ID753"/>
    <s v=" Ms"/>
    <s v="Olaru"/>
    <s v="  Nuta"/>
    <n v="31.824999999999999"/>
    <n v="5.52"/>
    <s v="yes"/>
    <s v="No"/>
    <s v="No"/>
    <n v="1"/>
    <s v="No"/>
    <s v="Obesity"/>
    <x v="2"/>
    <s v="10-Sep-1964"/>
    <n v="58"/>
    <n v="2"/>
    <n v="13607.37"/>
    <s v="tier - 3"/>
    <s v="tier - 1"/>
    <s v="R1024"/>
  </r>
  <r>
    <s v="ID754"/>
    <s v=" Ms"/>
    <s v="Prescott"/>
    <s v="  Margie"/>
    <n v="53.58"/>
    <n v="4.55"/>
    <s v="No"/>
    <s v="No"/>
    <s v="No"/>
    <n v="1"/>
    <s v="No"/>
    <s v="Obesity"/>
    <x v="2"/>
    <s v="14-Aug-1992"/>
    <n v="30"/>
    <n v="0"/>
    <n v="13588.17"/>
    <s v="tier - 3"/>
    <s v="tier - 1"/>
    <s v="R1012"/>
  </r>
  <r>
    <s v="ID755"/>
    <s v=" Mrs"/>
    <s v="Hines"/>
    <s v="  Heidi"/>
    <n v="34.299999999999997"/>
    <n v="11.76"/>
    <s v="No"/>
    <s v="No"/>
    <s v="No"/>
    <n v="0"/>
    <s v="No"/>
    <s v="Obesity"/>
    <x v="0"/>
    <s v="15-Jul-1968"/>
    <n v="54"/>
    <n v="0"/>
    <n v="13566.04"/>
    <s v="tier - 3"/>
    <s v="tier - 3"/>
    <s v="R1026"/>
  </r>
  <r>
    <s v="ID756"/>
    <s v=" Mr"/>
    <s v="Blanton"/>
    <s v="  Diego J"/>
    <n v="32.11"/>
    <n v="7.06"/>
    <s v="No"/>
    <s v="No"/>
    <s v="No"/>
    <n v="0"/>
    <s v="No"/>
    <s v="Obesity"/>
    <x v="0"/>
    <s v="11-Jul-1960"/>
    <n v="62"/>
    <n v="0"/>
    <n v="13555"/>
    <s v="tier - 3"/>
    <s v="tier - 3"/>
    <s v="R1017"/>
  </r>
  <r>
    <s v="ID757"/>
    <s v=" Mr"/>
    <s v="Bustamante"/>
    <s v="  Enrique M Sr."/>
    <n v="31.78"/>
    <n v="11.35"/>
    <s v="yes"/>
    <s v="No"/>
    <s v="Yes"/>
    <n v="1"/>
    <s v="No"/>
    <s v="Obesity"/>
    <x v="0"/>
    <s v="14-Oct-1963"/>
    <n v="59"/>
    <n v="0"/>
    <n v="13511.28"/>
    <s v="tier - 3"/>
    <s v="tier - 1"/>
    <s v="R1012"/>
  </r>
  <r>
    <s v="ID758"/>
    <s v=" Mr"/>
    <s v="McCann"/>
    <s v="  Greg"/>
    <n v="46.89"/>
    <n v="5.52"/>
    <s v="No"/>
    <s v="No"/>
    <s v="No"/>
    <n v="0"/>
    <s v="No"/>
    <s v="Obesity"/>
    <x v="2"/>
    <s v="30-Aug-1990"/>
    <n v="32"/>
    <n v="3"/>
    <n v="13480.83"/>
    <s v="tier - 3"/>
    <s v="tier - 2"/>
    <s v="R1023"/>
  </r>
  <r>
    <s v="ID759"/>
    <s v=" Mr"/>
    <s v="Schmole"/>
    <s v="  Filip"/>
    <n v="39.35"/>
    <n v="7.86"/>
    <s v="yes"/>
    <s v="No"/>
    <s v="No"/>
    <n v="1"/>
    <s v="No"/>
    <s v="Obesity"/>
    <x v="0"/>
    <s v="7-Aug-1975"/>
    <n v="47"/>
    <n v="1"/>
    <n v="13472.19"/>
    <s v="tier - 3"/>
    <s v="tier - 2"/>
    <s v="R1012"/>
  </r>
  <r>
    <s v="ID760"/>
    <s v=" Ms"/>
    <s v="Barber"/>
    <s v="  Rosemary E."/>
    <n v="39.200000000000003"/>
    <n v="11.38"/>
    <s v="No"/>
    <s v="No"/>
    <s v="No"/>
    <n v="0"/>
    <s v="No"/>
    <s v="Obesity"/>
    <x v="0"/>
    <s v="24-Jul-1960"/>
    <n v="62"/>
    <n v="0"/>
    <n v="13470.86"/>
    <s v="tier - 3"/>
    <s v="tier - 3"/>
    <s v="R1011"/>
  </r>
  <r>
    <s v="ID761"/>
    <s v=" Ms"/>
    <s v="Reichmann"/>
    <s v="  Lisa"/>
    <n v="39.159999999999997"/>
    <n v="10.48"/>
    <s v="No"/>
    <s v="No"/>
    <s v="No"/>
    <n v="0"/>
    <s v="No"/>
    <s v="Obesity"/>
    <x v="0"/>
    <s v="28-Jul-1960"/>
    <n v="62"/>
    <n v="0"/>
    <n v="13470.8"/>
    <s v="tier - 3"/>
    <s v="tier - 2"/>
    <s v="R1013"/>
  </r>
  <r>
    <s v="ID762"/>
    <s v=" Mr"/>
    <s v="Cavatorta"/>
    <s v="  Jason"/>
    <n v="44.1"/>
    <n v="5.04"/>
    <s v="yes"/>
    <s v="No"/>
    <s v="No"/>
    <n v="0"/>
    <s v="No"/>
    <s v="Obesity"/>
    <x v="2"/>
    <s v="19-Aug-1985"/>
    <n v="37"/>
    <n v="3"/>
    <n v="13465.8"/>
    <s v="tier - 3"/>
    <s v="tier - 1"/>
    <s v="R1012"/>
  </r>
  <r>
    <s v="ID763"/>
    <s v=" Ms"/>
    <s v="Yaeger"/>
    <s v="  Courtney"/>
    <n v="33.200000000000003"/>
    <n v="9.06"/>
    <s v="No"/>
    <s v="No"/>
    <s v="No"/>
    <n v="0"/>
    <s v="No"/>
    <s v="Obesity"/>
    <x v="0"/>
    <s v="16-Dec-1960"/>
    <n v="62"/>
    <n v="0"/>
    <n v="13462.52"/>
    <s v="tier - 3"/>
    <s v="tier - 2"/>
    <s v="R1011"/>
  </r>
  <r>
    <s v="ID764"/>
    <s v=" Ms"/>
    <s v="Hughes"/>
    <s v="  Jennifer R."/>
    <n v="29.92"/>
    <n v="11.07"/>
    <s v="No"/>
    <s v="No"/>
    <s v="No"/>
    <n v="0"/>
    <s v="No"/>
    <s v="Over Weight"/>
    <x v="0"/>
    <s v="11-Jul-1960"/>
    <n v="62"/>
    <n v="0"/>
    <n v="13457.96"/>
    <s v="tier - 3"/>
    <s v="tier - 1"/>
    <s v="R1013"/>
  </r>
  <r>
    <s v="ID765"/>
    <s v=" Ms"/>
    <s v="Donahue"/>
    <s v="  Lauren E"/>
    <n v="25"/>
    <n v="10.45"/>
    <s v="No"/>
    <s v="No"/>
    <s v="No"/>
    <n v="0"/>
    <s v="No"/>
    <s v="Over Weight"/>
    <x v="0"/>
    <s v="13-Aug-1960"/>
    <n v="62"/>
    <n v="0"/>
    <n v="13451.12"/>
    <s v="tier - 3"/>
    <s v="tier - 1"/>
    <s v="R1011"/>
  </r>
  <r>
    <s v="ID766"/>
    <s v=" Ms"/>
    <s v="Greenwell"/>
    <s v="  Ashley M."/>
    <n v="38.869999999999997"/>
    <n v="8.6300000000000008"/>
    <s v="yes"/>
    <s v="No"/>
    <s v="No"/>
    <n v="1"/>
    <s v="No"/>
    <s v="Obesity"/>
    <x v="0"/>
    <s v="29-Jun-1975"/>
    <n v="47"/>
    <n v="1"/>
    <n v="13440.7"/>
    <s v="tier - 3"/>
    <s v="tier - 2"/>
    <s v="R1012"/>
  </r>
  <r>
    <s v="ID767"/>
    <s v=" Ms"/>
    <s v="Steele"/>
    <s v="  Alison R."/>
    <n v="32.299999999999997"/>
    <n v="5.28"/>
    <s v="yes"/>
    <s v="No"/>
    <s v="No"/>
    <n v="2"/>
    <s v="No"/>
    <s v="Obesity"/>
    <x v="2"/>
    <s v="14-Nov-1966"/>
    <n v="56"/>
    <n v="3"/>
    <n v="13430.27"/>
    <s v="tier - 3"/>
    <s v="tier - 3"/>
    <s v="R1024"/>
  </r>
  <r>
    <s v="ID768"/>
    <s v=" Ms"/>
    <s v="Gunter"/>
    <s v="  Madeleine"/>
    <n v="31.16"/>
    <n v="7.49"/>
    <s v="yes"/>
    <s v="No"/>
    <s v="No"/>
    <n v="2"/>
    <s v="No"/>
    <s v="Obesity"/>
    <x v="0"/>
    <s v="3-Nov-1961"/>
    <n v="61"/>
    <n v="0"/>
    <n v="13429.04"/>
    <s v="tier - 3"/>
    <s v="tier - 3"/>
    <s v="R1012"/>
  </r>
  <r>
    <s v="ID769"/>
    <s v=" Ms"/>
    <s v="McDonough"/>
    <s v="  Stacey"/>
    <n v="54.59"/>
    <n v="4.2699999999999996"/>
    <s v="No"/>
    <s v="No"/>
    <s v="No"/>
    <n v="0"/>
    <s v="No"/>
    <s v="Obesity"/>
    <x v="2"/>
    <s v="17-Jun-1994"/>
    <n v="28"/>
    <n v="0"/>
    <n v="13417.05"/>
    <s v="tier - 3"/>
    <s v="tier - 3"/>
    <s v="R1012"/>
  </r>
  <r>
    <s v="ID770"/>
    <s v=" Ms"/>
    <s v="Sweetland"/>
    <s v="  Kimberly"/>
    <n v="21.09"/>
    <n v="9.2200000000000006"/>
    <s v="yes"/>
    <s v="No"/>
    <s v="No"/>
    <n v="2"/>
    <s v="No"/>
    <s v="Normal weight"/>
    <x v="0"/>
    <s v="22-Jul-1961"/>
    <n v="61"/>
    <n v="0"/>
    <n v="13415.04"/>
    <s v="tier - 3"/>
    <s v="tier - 2"/>
    <s v="R1012"/>
  </r>
  <r>
    <s v="ID771"/>
    <s v=" Mr"/>
    <s v="Hammersmith"/>
    <s v="  Matthew D"/>
    <n v="52.41"/>
    <n v="5.99"/>
    <s v="No"/>
    <s v="No"/>
    <s v="No"/>
    <n v="1"/>
    <s v="No"/>
    <s v="Obesity"/>
    <x v="1"/>
    <s v="19-Dec-1992"/>
    <n v="30"/>
    <n v="0"/>
    <n v="13412.97"/>
    <s v="tier - 3"/>
    <s v="tier - 3"/>
    <s v="R1023"/>
  </r>
  <r>
    <s v="ID772"/>
    <s v=" Mr"/>
    <s v="French"/>
    <s v="  Michael"/>
    <n v="41.47"/>
    <n v="5.86"/>
    <s v="yes"/>
    <s v="No"/>
    <s v="No"/>
    <n v="2"/>
    <s v="No"/>
    <s v="Obesity"/>
    <x v="1"/>
    <s v="20-Dec-1959"/>
    <n v="63"/>
    <n v="0"/>
    <n v="13405.39"/>
    <s v="tier - 3"/>
    <s v="tier - 3"/>
    <s v="R1013"/>
  </r>
  <r>
    <s v="ID773"/>
    <s v=" Mr"/>
    <s v="Garbe"/>
    <s v="  Ben"/>
    <n v="33.1"/>
    <n v="5.19"/>
    <s v="yes"/>
    <s v="No"/>
    <s v="No"/>
    <n v="2"/>
    <s v="No"/>
    <s v="Obesity"/>
    <x v="2"/>
    <s v="25-Nov-1959"/>
    <n v="63"/>
    <n v="0"/>
    <n v="13393.76"/>
    <s v="tier - 3"/>
    <s v="tier - 1"/>
    <s v="R1011"/>
  </r>
  <r>
    <s v="ID774"/>
    <s v=" Mr"/>
    <s v="Duncan"/>
    <s v="  Chris"/>
    <n v="30.8"/>
    <n v="4.37"/>
    <s v="yes"/>
    <s v="No"/>
    <s v="No"/>
    <n v="2"/>
    <s v="No"/>
    <s v="Obesity"/>
    <x v="2"/>
    <s v="9-Dec-1959"/>
    <n v="63"/>
    <n v="0"/>
    <n v="13390.56"/>
    <s v="tier - 3"/>
    <s v="tier - 3"/>
    <s v="R1011"/>
  </r>
  <r>
    <s v="ID775"/>
    <s v=" Mr"/>
    <s v="Wallace"/>
    <s v="  Jeremy J"/>
    <n v="42.06"/>
    <n v="5.32"/>
    <s v="No"/>
    <s v="No"/>
    <s v="No"/>
    <n v="1"/>
    <s v="No"/>
    <s v="Obesity"/>
    <x v="2"/>
    <s v="6-Jun-1984"/>
    <n v="39"/>
    <n v="3"/>
    <n v="13383.67"/>
    <s v="tier - 3"/>
    <s v="tier - 2"/>
    <s v="R1023"/>
  </r>
  <r>
    <s v="ID776"/>
    <s v=" Mrs"/>
    <s v="Tillman"/>
    <s v="  Amy L."/>
    <n v="39.270000000000003"/>
    <n v="5.64"/>
    <s v="No"/>
    <s v="No"/>
    <s v="Yes"/>
    <n v="1"/>
    <s v="No"/>
    <s v="Obesity"/>
    <x v="2"/>
    <s v="30-Sep-1979"/>
    <n v="43"/>
    <n v="2"/>
    <n v="13377.41"/>
    <s v="tier - 3"/>
    <s v="tier - 3"/>
    <s v="R1026"/>
  </r>
  <r>
    <s v="ID777"/>
    <s v=" Mrs"/>
    <s v="Lee"/>
    <s v="  Karen L."/>
    <n v="30.71"/>
    <n v="5.59"/>
    <s v="yes"/>
    <s v="No"/>
    <s v="No"/>
    <n v="1"/>
    <s v="No"/>
    <s v="Obesity"/>
    <x v="2"/>
    <s v="24-Sep-1964"/>
    <n v="58"/>
    <n v="0"/>
    <n v="13375.76"/>
    <s v="tier - 3"/>
    <s v="tier - 2"/>
    <s v="R1025"/>
  </r>
  <r>
    <s v="ID778"/>
    <s v=" Ms"/>
    <s v="Taylor"/>
    <s v="  Tennille"/>
    <n v="47.19"/>
    <n v="5.29"/>
    <s v="No"/>
    <s v="No"/>
    <s v="No"/>
    <n v="0"/>
    <s v="No"/>
    <s v="Obesity"/>
    <x v="2"/>
    <s v="2-Oct-1990"/>
    <n v="32"/>
    <n v="3"/>
    <n v="13360.94"/>
    <s v="tier - 3"/>
    <s v="tier - 1"/>
    <s v="R1012"/>
  </r>
  <r>
    <s v="ID779"/>
    <s v=" Mr"/>
    <s v="McSween"/>
    <s v="  Matt"/>
    <n v="30.02"/>
    <n v="6.65"/>
    <s v="No"/>
    <s v="No"/>
    <s v="No"/>
    <n v="0"/>
    <s v="No"/>
    <s v="Obesity"/>
    <x v="0"/>
    <s v="11-Nov-1960"/>
    <n v="62"/>
    <n v="0"/>
    <n v="13352.1"/>
    <s v="tier - 3"/>
    <s v="tier - 1"/>
    <s v="R1012"/>
  </r>
  <r>
    <s v="ID780"/>
    <s v=" Ms"/>
    <s v="Schubert"/>
    <s v="  Emily"/>
    <n v="37.909999999999997"/>
    <n v="5.68"/>
    <s v="yes"/>
    <s v="No"/>
    <s v="No"/>
    <n v="0"/>
    <s v="No"/>
    <s v="Obesity"/>
    <x v="2"/>
    <s v="23-Aug-1976"/>
    <n v="46"/>
    <n v="2"/>
    <n v="13333.71"/>
    <s v="tier - 3"/>
    <s v="tier - 2"/>
    <s v="R1012"/>
  </r>
  <r>
    <s v="ID781"/>
    <s v=" Mr"/>
    <s v="Lalanne"/>
    <s v="  Justin E"/>
    <n v="54.61"/>
    <n v="4.49"/>
    <s v="No"/>
    <s v="No"/>
    <s v="No"/>
    <n v="0"/>
    <s v="No"/>
    <s v="Obesity"/>
    <x v="2"/>
    <s v="1-Jul-1994"/>
    <n v="28"/>
    <n v="0"/>
    <n v="13292.52"/>
    <s v="tier - 3"/>
    <s v="tier - 3"/>
    <s v="R1012"/>
  </r>
  <r>
    <s v="ID782"/>
    <s v=" Ms"/>
    <s v="Flanagan"/>
    <s v="  Shalane"/>
    <n v="36.005000000000003"/>
    <n v="6.9"/>
    <s v="No"/>
    <s v="No"/>
    <s v="No"/>
    <n v="0"/>
    <s v="No"/>
    <s v="Obesity"/>
    <x v="0"/>
    <s v="11-Oct-1962"/>
    <n v="60"/>
    <n v="0"/>
    <n v="13228.85"/>
    <s v="tier - 3"/>
    <s v="tier - 3"/>
    <s v="R1023"/>
  </r>
  <r>
    <s v="ID783"/>
    <s v=" Ms"/>
    <s v="Arellano"/>
    <s v="  Jessica N."/>
    <n v="28.7"/>
    <n v="11.52"/>
    <s v="No"/>
    <s v="No"/>
    <s v="No"/>
    <n v="0"/>
    <s v="No"/>
    <s v="Over Weight"/>
    <x v="0"/>
    <s v="24-Nov-1962"/>
    <n v="60"/>
    <n v="1"/>
    <n v="13224.69"/>
    <s v="tier - 3"/>
    <s v="tier - 2"/>
    <s v="R1011"/>
  </r>
  <r>
    <s v="ID784"/>
    <s v=" Ms"/>
    <s v="Charette"/>
    <s v="  Melanie"/>
    <n v="34.295000000000002"/>
    <n v="11.24"/>
    <s v="No"/>
    <s v="No"/>
    <s v="No"/>
    <n v="0"/>
    <s v="No"/>
    <s v="Obesity"/>
    <x v="0"/>
    <s v="13-Nov-1965"/>
    <n v="57"/>
    <n v="2"/>
    <n v="13224.06"/>
    <s v="tier - 3"/>
    <s v="tier - 3"/>
    <s v="R1024"/>
  </r>
  <r>
    <s v="ID785"/>
    <s v=" Ms"/>
    <s v="Pena Reyes"/>
    <s v="  Ruth Angelica"/>
    <n v="27.55"/>
    <n v="10.98"/>
    <s v="No"/>
    <s v="No"/>
    <s v="No"/>
    <n v="0"/>
    <s v="No"/>
    <s v="Over Weight"/>
    <x v="0"/>
    <s v="7-Dec-1962"/>
    <n v="60"/>
    <n v="0"/>
    <n v="13217.09"/>
    <s v="tier - 3"/>
    <s v="tier - 1"/>
    <s v="R1024"/>
  </r>
  <r>
    <s v="ID786"/>
    <s v=" Ms"/>
    <s v="Broderick"/>
    <s v="  Una M"/>
    <n v="40.700000000000003"/>
    <n v="5.42"/>
    <s v="No"/>
    <s v="No"/>
    <s v="No"/>
    <n v="0"/>
    <s v="No"/>
    <s v="Obesity"/>
    <x v="2"/>
    <s v="15-Oct-1982"/>
    <n v="40"/>
    <n v="3"/>
    <n v="13214.43"/>
    <s v="tier - 3"/>
    <s v="tier - 2"/>
    <s v="R1012"/>
  </r>
  <r>
    <s v="ID787"/>
    <s v=" Ms"/>
    <s v="Summers"/>
    <s v="  Taralyn"/>
    <n v="18.335000000000001"/>
    <n v="10.97"/>
    <s v="No"/>
    <s v="No"/>
    <s v="No"/>
    <n v="0"/>
    <s v="No"/>
    <s v="Under Weight"/>
    <x v="0"/>
    <s v="5-Aug-1962"/>
    <n v="60"/>
    <n v="0"/>
    <n v="13204.29"/>
    <s v="tier - 3"/>
    <s v="tier - 1"/>
    <s v="R1024"/>
  </r>
  <r>
    <s v="ID788"/>
    <s v=" Mr"/>
    <s v="Fisher"/>
    <s v="  James A"/>
    <n v="33.914999999999999"/>
    <n v="9.56"/>
    <s v="yes"/>
    <s v="No"/>
    <s v="No"/>
    <n v="2"/>
    <s v="No"/>
    <s v="Obesity"/>
    <x v="0"/>
    <s v="6-Dec-1961"/>
    <n v="61"/>
    <n v="0"/>
    <n v="13143.86"/>
    <s v="tier - 3"/>
    <s v="tier - 2"/>
    <s v="R1016"/>
  </r>
  <r>
    <s v="ID789"/>
    <s v=" Mr"/>
    <s v="Zhou"/>
    <s v="  Ning"/>
    <n v="33.534999999999997"/>
    <n v="9.4"/>
    <s v="yes"/>
    <s v="No"/>
    <s v="No"/>
    <n v="2"/>
    <s v="No"/>
    <s v="Obesity"/>
    <x v="0"/>
    <s v="6-Dec-1961"/>
    <n v="61"/>
    <n v="0"/>
    <n v="13143.34"/>
    <s v="tier - 3"/>
    <s v="tier - 2"/>
    <s v="R1020"/>
  </r>
  <r>
    <s v="ID790"/>
    <s v=" Mr"/>
    <s v="Clarke-Ames"/>
    <s v="  Joel"/>
    <n v="23.655000000000001"/>
    <n v="8.48"/>
    <s v="yes"/>
    <s v="No"/>
    <s v="No"/>
    <n v="2"/>
    <s v="No"/>
    <s v="Normal weight"/>
    <x v="0"/>
    <s v="7-Sep-1961"/>
    <n v="61"/>
    <n v="0"/>
    <n v="13129.6"/>
    <s v="tier - 3"/>
    <s v="tier - 2"/>
    <s v="R1017"/>
  </r>
  <r>
    <s v="ID791"/>
    <s v=" Ms"/>
    <s v="Staton"/>
    <s v="  Pamela J."/>
    <n v="28"/>
    <n v="5.57"/>
    <s v="No"/>
    <s v="No"/>
    <s v="No"/>
    <n v="0"/>
    <s v="No"/>
    <s v="Over Weight"/>
    <x v="2"/>
    <s v="16-Aug-1999"/>
    <n v="23"/>
    <n v="0"/>
    <n v="13126.68"/>
    <s v="tier - 3"/>
    <s v="tier - 3"/>
    <s v="R1011"/>
  </r>
  <r>
    <s v="ID792"/>
    <s v=" Ms"/>
    <s v="Forster"/>
    <s v="  Brittney"/>
    <n v="30.23"/>
    <n v="6.94"/>
    <s v="yes"/>
    <s v="No"/>
    <s v="Yes"/>
    <n v="1"/>
    <s v="No"/>
    <s v="Obesity"/>
    <x v="0"/>
    <s v="14-Sep-1963"/>
    <n v="59"/>
    <n v="0"/>
    <n v="13116.84"/>
    <s v="tier - 3"/>
    <s v="tier - 1"/>
    <s v="R1012"/>
  </r>
  <r>
    <s v="ID793"/>
    <s v=" Mrs"/>
    <s v="Monaghan"/>
    <s v="  Sheila"/>
    <n v="51.14"/>
    <n v="4.05"/>
    <s v="No"/>
    <s v="No"/>
    <s v="No"/>
    <n v="1"/>
    <s v="No"/>
    <s v="Obesity"/>
    <x v="2"/>
    <s v="12-Aug-1992"/>
    <n v="30"/>
    <n v="0"/>
    <n v="13113.51"/>
    <s v="tier - 3"/>
    <s v="tier - 2"/>
    <s v="R1026"/>
  </r>
  <r>
    <s v="ID794"/>
    <s v=" Mr"/>
    <s v="Kawamoto"/>
    <s v="  Koji"/>
    <n v="24.32"/>
    <n v="10.220000000000001"/>
    <s v="No"/>
    <s v="No"/>
    <s v="No"/>
    <n v="0"/>
    <s v="No"/>
    <s v="Normal weight"/>
    <x v="0"/>
    <s v="2-Aug-1962"/>
    <n v="60"/>
    <n v="1"/>
    <n v="13112.6"/>
    <s v="tier - 3"/>
    <s v="tier - 3"/>
    <s v="R1012"/>
  </r>
  <r>
    <s v="ID795"/>
    <s v=" Ms"/>
    <s v="Dicharry"/>
    <s v="  Sarah"/>
    <n v="38.06"/>
    <n v="9.24"/>
    <s v="No"/>
    <s v="No"/>
    <s v="No"/>
    <n v="0"/>
    <s v="No"/>
    <s v="Obesity"/>
    <x v="0"/>
    <s v="30-Oct-1971"/>
    <n v="51"/>
    <n v="0"/>
    <n v="13110.79"/>
    <s v="tier - 3"/>
    <s v="tier - 2"/>
    <s v="R1011"/>
  </r>
  <r>
    <s v="ID796"/>
    <s v=" Mrs"/>
    <s v="Berry"/>
    <s v="  Colleen M"/>
    <n v="37.700000000000003"/>
    <n v="8.6"/>
    <s v="No"/>
    <s v="No"/>
    <s v="No"/>
    <n v="0"/>
    <s v="No"/>
    <s v="Obesity"/>
    <x v="0"/>
    <s v="17-Jul-1978"/>
    <n v="44"/>
    <n v="2"/>
    <n v="13101.74"/>
    <s v="tier - 3"/>
    <s v="tier - 2"/>
    <s v="R1026"/>
  </r>
  <r>
    <s v="ID797"/>
    <s v=" Ms"/>
    <s v="Porfirio"/>
    <s v="  Deedra G."/>
    <n v="44"/>
    <n v="9.32"/>
    <s v="yes"/>
    <s v="No"/>
    <s v="No"/>
    <n v="2"/>
    <s v="No"/>
    <s v="Obesity"/>
    <x v="0"/>
    <s v="6-Nov-1961"/>
    <n v="61"/>
    <n v="0"/>
    <n v="13063.88"/>
    <s v="tier - 3"/>
    <s v="tier - 2"/>
    <s v="R1011"/>
  </r>
  <r>
    <s v="ID798"/>
    <s v=" Mrs"/>
    <s v="Thind"/>
    <s v="  Kulwinder"/>
    <n v="41.45"/>
    <n v="6.12"/>
    <s v="yes"/>
    <s v="No"/>
    <s v="No"/>
    <n v="0"/>
    <s v="No"/>
    <s v="Obesity"/>
    <x v="1"/>
    <s v="26-Oct-1985"/>
    <n v="37"/>
    <n v="3"/>
    <n v="13051.22"/>
    <s v="tier - 3"/>
    <s v="tier - 1"/>
    <s v="R1026"/>
  </r>
  <r>
    <s v="ID799"/>
    <s v=" Ms"/>
    <s v="Ryan"/>
    <s v="  Ann M."/>
    <n v="25.364999999999998"/>
    <n v="9.19"/>
    <s v="yes"/>
    <s v="No"/>
    <s v="No"/>
    <n v="0"/>
    <s v="No"/>
    <s v="Over Weight"/>
    <x v="0"/>
    <s v="6-Aug-1967"/>
    <n v="55"/>
    <n v="3"/>
    <n v="13047.33"/>
    <s v="tier - 3"/>
    <s v="tier - 3"/>
    <s v="R1024"/>
  </r>
  <r>
    <s v="ID800"/>
    <s v=" Ms"/>
    <s v="Horn"/>
    <s v="  Sarah E"/>
    <n v="34.56"/>
    <n v="5.84"/>
    <s v="yes"/>
    <s v="No"/>
    <s v="Yes"/>
    <n v="1"/>
    <s v="No"/>
    <s v="Obesity"/>
    <x v="1"/>
    <s v="23-Sep-1969"/>
    <n v="53"/>
    <n v="0"/>
    <n v="13044.41"/>
    <s v="tier - 3"/>
    <s v="tier - 1"/>
    <s v="R1012"/>
  </r>
  <r>
    <s v="ID801"/>
    <s v=" Ms"/>
    <s v="Sabadosa"/>
    <s v="  Apryl J."/>
    <n v="28.2"/>
    <n v="7.19"/>
    <s v="yes"/>
    <s v="No"/>
    <s v="No"/>
    <n v="2"/>
    <s v="No"/>
    <s v="Over Weight"/>
    <x v="0"/>
    <s v="9-Nov-1961"/>
    <n v="61"/>
    <n v="0"/>
    <n v="13041.92"/>
    <s v="tier - 3"/>
    <s v="tier - 1"/>
    <s v="R1011"/>
  </r>
  <r>
    <s v="ID802"/>
    <s v=" Mrs"/>
    <s v="Casady"/>
    <s v="  Ilana"/>
    <n v="30.43"/>
    <n v="9.39"/>
    <s v="No"/>
    <s v="No"/>
    <s v="No"/>
    <n v="0"/>
    <s v="No"/>
    <s v="Obesity"/>
    <x v="0"/>
    <s v="4-Nov-1965"/>
    <n v="57"/>
    <n v="0"/>
    <n v="13023.93"/>
    <s v="tier - 3"/>
    <s v="tier - 2"/>
    <s v="R1025"/>
  </r>
  <r>
    <s v="ID803"/>
    <s v=" Ms"/>
    <s v="Phillips"/>
    <s v="  Katherine"/>
    <n v="32.395000000000003"/>
    <n v="4.2699999999999996"/>
    <s v="yes"/>
    <s v="No"/>
    <s v="No"/>
    <n v="1"/>
    <s v="No"/>
    <s v="Obesity"/>
    <x v="2"/>
    <s v="23-Sep-1964"/>
    <n v="58"/>
    <n v="1"/>
    <n v="13019.16"/>
    <s v="tier - 3"/>
    <s v="tier - 1"/>
    <s v="R1024"/>
  </r>
  <r>
    <s v="ID804"/>
    <s v=" Ms"/>
    <s v="Ahokas"/>
    <s v="  Katherine"/>
    <n v="24.035"/>
    <n v="11.71"/>
    <s v="No"/>
    <s v="No"/>
    <s v="No"/>
    <n v="0"/>
    <s v="No"/>
    <s v="Normal weight"/>
    <x v="0"/>
    <s v="20-Jul-1962"/>
    <n v="60"/>
    <n v="0"/>
    <n v="13012.21"/>
    <s v="tier - 3"/>
    <s v="tier - 1"/>
    <s v="R1012"/>
  </r>
  <r>
    <s v="ID805"/>
    <s v=" Mr"/>
    <s v="Hebert"/>
    <s v="  Karl"/>
    <n v="37.119999999999997"/>
    <n v="5.29"/>
    <s v="No"/>
    <s v="No"/>
    <s v="No"/>
    <n v="2"/>
    <s v="No"/>
    <s v="Obesity"/>
    <x v="2"/>
    <s v="27-Sep-1972"/>
    <n v="50"/>
    <n v="0"/>
    <n v="13010.86"/>
    <s v="tier - 3"/>
    <s v="tier - 2"/>
    <s v="R1012"/>
  </r>
  <r>
    <s v="ID806"/>
    <s v=" Mr"/>
    <s v="Fair"/>
    <s v="  Stephen"/>
    <n v="34.840000000000003"/>
    <n v="6"/>
    <s v="yes"/>
    <s v="No"/>
    <s v="Yes"/>
    <n v="1"/>
    <s v="No"/>
    <s v="Obesity"/>
    <x v="1"/>
    <s v="13-Dec-1969"/>
    <n v="53"/>
    <n v="0"/>
    <n v="13008.07"/>
    <s v="tier - 3"/>
    <s v="tier - 3"/>
    <s v="R1012"/>
  </r>
  <r>
    <s v="ID807"/>
    <s v=" Mr"/>
    <s v="Swenson"/>
    <s v="  Will"/>
    <n v="29.53"/>
    <n v="10.64"/>
    <s v="No"/>
    <s v="No"/>
    <s v="No"/>
    <n v="0"/>
    <s v="No"/>
    <s v="Over Weight"/>
    <x v="0"/>
    <s v="24-Jun-1962"/>
    <n v="60"/>
    <n v="0"/>
    <n v="13004.95"/>
    <s v="tier - 3"/>
    <s v="tier - 1"/>
    <s v="R1012"/>
  </r>
  <r>
    <s v="ID808"/>
    <s v=" Mr"/>
    <s v="Revenis"/>
    <s v="  Bradley D"/>
    <n v="42.51"/>
    <n v="8.2100000000000009"/>
    <s v="yes"/>
    <s v="No"/>
    <s v="No"/>
    <n v="0"/>
    <s v="No"/>
    <s v="Obesity"/>
    <x v="0"/>
    <s v="30-Oct-1981"/>
    <n v="41"/>
    <n v="1"/>
    <n v="13002.91"/>
    <s v="tier - 3"/>
    <s v="tier - 1"/>
    <s v="R1012"/>
  </r>
  <r>
    <s v="ID809"/>
    <s v=" Mrs"/>
    <s v="Engnes"/>
    <s v="  Amy M"/>
    <n v="38.14"/>
    <n v="5.58"/>
    <s v="No"/>
    <s v="No"/>
    <s v="Yes"/>
    <n v="1"/>
    <s v="No"/>
    <s v="Obesity"/>
    <x v="2"/>
    <s v="27-Nov-1979"/>
    <n v="43"/>
    <n v="2"/>
    <n v="12994.12"/>
    <s v="tier - 3"/>
    <s v="tier - 2"/>
    <s v="R1026"/>
  </r>
  <r>
    <s v="ID810"/>
    <s v=" Mr"/>
    <s v="Wiltse"/>
    <s v="  Matthew W."/>
    <n v="39.93"/>
    <n v="8.75"/>
    <s v="No"/>
    <s v="No"/>
    <s v="No"/>
    <n v="0"/>
    <s v="No"/>
    <s v="Obesity"/>
    <x v="0"/>
    <s v="28-Nov-1960"/>
    <n v="62"/>
    <n v="0"/>
    <n v="12982.87"/>
    <s v="tier - 3"/>
    <s v="tier - 1"/>
    <s v="R1013"/>
  </r>
  <r>
    <s v="ID811"/>
    <s v=" Mr"/>
    <s v="Fernandez"/>
    <s v="  Doug"/>
    <n v="38.83"/>
    <n v="11.86"/>
    <s v="No"/>
    <s v="No"/>
    <s v="No"/>
    <n v="0"/>
    <s v="No"/>
    <s v="Obesity"/>
    <x v="0"/>
    <s v="23-Sep-1960"/>
    <n v="62"/>
    <n v="0"/>
    <n v="12981.35"/>
    <s v="tier - 3"/>
    <s v="tier - 3"/>
    <s v="R1013"/>
  </r>
  <r>
    <s v="ID812"/>
    <s v=" Mr"/>
    <s v="Edwards"/>
    <s v="  Tom"/>
    <n v="37.4"/>
    <n v="11.46"/>
    <s v="No"/>
    <s v="No"/>
    <s v="No"/>
    <n v="0"/>
    <s v="No"/>
    <s v="Obesity"/>
    <x v="0"/>
    <s v="22-Jun-1960"/>
    <n v="62"/>
    <n v="0"/>
    <n v="12979.36"/>
    <s v="tier - 3"/>
    <s v="tier - 1"/>
    <s v="R1011"/>
  </r>
  <r>
    <s v="ID813"/>
    <s v=" Mr"/>
    <s v="Pinney"/>
    <s v="  Jonathan"/>
    <n v="21.4"/>
    <n v="9.0299999999999994"/>
    <s v="No"/>
    <s v="No"/>
    <s v="No"/>
    <n v="0"/>
    <s v="No"/>
    <s v="Normal weight"/>
    <x v="0"/>
    <s v="4-Nov-1960"/>
    <n v="62"/>
    <n v="0"/>
    <n v="12957.12"/>
    <s v="tier - 3"/>
    <s v="tier - 1"/>
    <s v="R1011"/>
  </r>
  <r>
    <s v="ID814"/>
    <s v=" Mr"/>
    <s v="Levy"/>
    <s v="  Wayne A."/>
    <n v="38.380000000000003"/>
    <n v="8.26"/>
    <s v="yes"/>
    <s v="No"/>
    <s v="No"/>
    <n v="2"/>
    <s v="No"/>
    <s v="Obesity"/>
    <x v="0"/>
    <s v="20-Aug-1961"/>
    <n v="61"/>
    <n v="0"/>
    <n v="12950.07"/>
    <s v="tier - 3"/>
    <s v="tier - 1"/>
    <s v="R1012"/>
  </r>
  <r>
    <s v="ID815"/>
    <s v=" Mr"/>
    <s v="Takeda"/>
    <s v="  Nobuyori"/>
    <n v="33.659999999999997"/>
    <n v="5.42"/>
    <s v="yes"/>
    <s v="No"/>
    <s v="No"/>
    <n v="2"/>
    <s v="No"/>
    <s v="Obesity"/>
    <x v="2"/>
    <s v="22-Dec-1966"/>
    <n v="56"/>
    <n v="4"/>
    <n v="12949.16"/>
    <s v="tier - 3"/>
    <s v="tier - 3"/>
    <s v="R1013"/>
  </r>
  <r>
    <s v="ID816"/>
    <s v=" Mr"/>
    <s v="Burke"/>
    <s v="  Rich"/>
    <n v="31.79"/>
    <n v="11.33"/>
    <s v="yes"/>
    <s v="No"/>
    <s v="Yes"/>
    <n v="1"/>
    <s v="No"/>
    <s v="Obesity"/>
    <x v="0"/>
    <s v="14-Aug-1963"/>
    <n v="59"/>
    <n v="2"/>
    <n v="12928.79"/>
    <s v="tier - 3"/>
    <s v="tier - 2"/>
    <s v="R1013"/>
  </r>
  <r>
    <s v="ID817"/>
    <s v=" Mr"/>
    <s v="Duarte"/>
    <s v="  Marcos S"/>
    <n v="29.7"/>
    <n v="7.69"/>
    <s v="yes"/>
    <s v="No"/>
    <s v="Yes"/>
    <n v="1"/>
    <s v="No"/>
    <s v="Over Weight"/>
    <x v="0"/>
    <s v="1-Sep-1963"/>
    <n v="59"/>
    <n v="2"/>
    <n v="12925.89"/>
    <s v="tier - 3"/>
    <s v="tier - 2"/>
    <s v="R1013"/>
  </r>
  <r>
    <s v="ID818"/>
    <s v=" Mr"/>
    <s v="Clark"/>
    <s v="  Dave"/>
    <n v="25.46"/>
    <n v="8.77"/>
    <s v="yes"/>
    <s v="No"/>
    <s v="Yes"/>
    <n v="1"/>
    <s v="No"/>
    <s v="Over Weight"/>
    <x v="0"/>
    <s v="16-Aug-1963"/>
    <n v="59"/>
    <n v="1"/>
    <n v="12913.99"/>
    <s v="tier - 3"/>
    <s v="tier - 2"/>
    <s v="R1016"/>
  </r>
  <r>
    <s v="ID819"/>
    <s v=" Mr"/>
    <s v="Nice"/>
    <s v="  Andy"/>
    <n v="39.14"/>
    <n v="4.91"/>
    <s v="No"/>
    <s v="yes"/>
    <s v="No"/>
    <n v="1"/>
    <s v="No"/>
    <s v="Obesity"/>
    <x v="2"/>
    <s v="9-Jul-2004"/>
    <n v="18"/>
    <n v="0"/>
    <n v="12890.06"/>
    <s v="tier - 3"/>
    <s v="tier - 1"/>
    <s v="R1019"/>
  </r>
  <r>
    <s v="ID820"/>
    <s v=" Ms"/>
    <s v="Windler"/>
    <s v="  Mary"/>
    <n v="41.2"/>
    <n v="4.95"/>
    <s v="No"/>
    <s v="No"/>
    <s v="No"/>
    <n v="1"/>
    <s v="No"/>
    <s v="Obesity"/>
    <x v="2"/>
    <s v="6-Aug-1984"/>
    <n v="38"/>
    <n v="3"/>
    <n v="12870.31"/>
    <s v="tier - 3"/>
    <s v="tier - 3"/>
    <s v="R1012"/>
  </r>
  <r>
    <s v="ID821"/>
    <s v=" Mr"/>
    <s v="Jones"/>
    <s v="  Marcus B"/>
    <n v="28.81"/>
    <n v="10.8"/>
    <s v="yes"/>
    <s v="No"/>
    <s v="Yes"/>
    <n v="1"/>
    <s v="No"/>
    <s v="Over Weight"/>
    <x v="0"/>
    <s v="27-Sep-1963"/>
    <n v="59"/>
    <n v="0"/>
    <n v="12856.84"/>
    <s v="tier - 3"/>
    <s v="tier - 3"/>
    <s v="R1021"/>
  </r>
  <r>
    <s v="ID822"/>
    <s v=" Mr"/>
    <s v="Stevenson"/>
    <s v="  Thomas K."/>
    <n v="37.409999999999997"/>
    <n v="7.21"/>
    <s v="No"/>
    <s v="No"/>
    <s v="No"/>
    <n v="2"/>
    <s v="No"/>
    <s v="Obesity"/>
    <x v="0"/>
    <s v="22-Sep-1973"/>
    <n v="49"/>
    <n v="0"/>
    <n v="12852.37"/>
    <s v="tier - 3"/>
    <s v="tier - 1"/>
    <s v="R1012"/>
  </r>
  <r>
    <s v="ID823"/>
    <s v=" Mr"/>
    <s v="Humphrey"/>
    <s v="  Robert"/>
    <n v="52.54"/>
    <n v="5.12"/>
    <s v="No"/>
    <s v="No"/>
    <s v="Yes"/>
    <n v="1"/>
    <s v="No"/>
    <s v="Obesity"/>
    <x v="2"/>
    <s v="27-Sep-1993"/>
    <n v="29"/>
    <n v="0"/>
    <n v="12847.24"/>
    <s v="tier - 3"/>
    <s v="tier - 2"/>
    <s v="R1012"/>
  </r>
  <r>
    <s v="ID824"/>
    <s v=" Mr"/>
    <s v="Nelson"/>
    <s v="  Geoff"/>
    <n v="17.29"/>
    <n v="4.62"/>
    <s v="No"/>
    <s v="yes"/>
    <s v="No"/>
    <n v="1"/>
    <s v="yes"/>
    <s v="Under Weight"/>
    <x v="2"/>
    <s v="9-Nov-2004"/>
    <n v="18"/>
    <n v="2"/>
    <n v="12829.46"/>
    <s v="tier - 3"/>
    <s v="tier - 3"/>
    <s v="R1016"/>
  </r>
  <r>
    <s v="ID825"/>
    <s v=" Mr"/>
    <s v="Payne"/>
    <s v="  Chris J."/>
    <n v="31.74"/>
    <n v="7.68"/>
    <s v="yes"/>
    <s v="No"/>
    <s v="No"/>
    <n v="0"/>
    <s v="No"/>
    <s v="Obesity"/>
    <x v="0"/>
    <s v="25-Sep-1967"/>
    <n v="55"/>
    <n v="0"/>
    <n v="12823.25"/>
    <s v="tier - 3"/>
    <s v="tier - 3"/>
    <s v="R1021"/>
  </r>
  <r>
    <s v="ID826"/>
    <s v=" Ms"/>
    <s v="Hails"/>
    <s v="  Kate A."/>
    <n v="26.504999999999999"/>
    <n v="6.79"/>
    <s v="yes"/>
    <s v="No"/>
    <s v="Yes"/>
    <n v="1"/>
    <s v="No"/>
    <s v="Over Weight"/>
    <x v="0"/>
    <s v="20-Jul-1963"/>
    <n v="59"/>
    <n v="0"/>
    <n v="12815.44"/>
    <s v="tier - 3"/>
    <s v="tier - 3"/>
    <s v="R1024"/>
  </r>
  <r>
    <s v="ID827"/>
    <s v=" Ms"/>
    <s v="Proctor"/>
    <s v="  Kelli"/>
    <n v="36.479999999999997"/>
    <n v="11.09"/>
    <s v="No"/>
    <s v="No"/>
    <s v="No"/>
    <n v="0"/>
    <s v="No"/>
    <s v="Obesity"/>
    <x v="0"/>
    <s v="24-Jul-1978"/>
    <n v="44"/>
    <n v="0"/>
    <n v="12797.21"/>
    <s v="tier - 3"/>
    <s v="tier - 1"/>
    <s v="R1024"/>
  </r>
  <r>
    <s v="ID828"/>
    <s v=" Mrs"/>
    <s v="Ryan"/>
    <s v="  Maggie M"/>
    <n v="39.159999999999997"/>
    <n v="5.24"/>
    <s v="yes"/>
    <s v="No"/>
    <s v="Yes"/>
    <n v="1"/>
    <s v="No"/>
    <s v="Obesity"/>
    <x v="2"/>
    <s v="29-Oct-1983"/>
    <n v="39"/>
    <n v="3"/>
    <n v="12788.18"/>
    <s v="tier - 3"/>
    <s v="tier - 1"/>
    <s v="R1026"/>
  </r>
  <r>
    <s v="ID829"/>
    <s v=" Mrs"/>
    <s v="Watson"/>
    <s v="  Michelle L."/>
    <n v="28.22"/>
    <n v="7.51"/>
    <s v="yes"/>
    <s v="No"/>
    <s v="Yes"/>
    <n v="1"/>
    <s v="No"/>
    <s v="Over Weight"/>
    <x v="0"/>
    <s v="5-Dec-1963"/>
    <n v="59"/>
    <n v="0"/>
    <n v="12788.03"/>
    <s v="tier - 3"/>
    <s v="tier - 3"/>
    <s v="R1025"/>
  </r>
  <r>
    <s v="ID830"/>
    <s v=" Mrs"/>
    <s v="Gresh"/>
    <s v="  Ashley K"/>
    <n v="35"/>
    <n v="4.13"/>
    <s v="No"/>
    <s v="No"/>
    <s v="No"/>
    <n v="2"/>
    <s v="No"/>
    <s v="Obesity"/>
    <x v="2"/>
    <s v="7-Oct-1972"/>
    <n v="50"/>
    <n v="0"/>
    <n v="12776.05"/>
    <s v="tier - 3"/>
    <s v="tier - 3"/>
    <s v="R1026"/>
  </r>
  <r>
    <s v="ID831"/>
    <s v=" Mr"/>
    <s v="Anis"/>
    <s v="  Michael"/>
    <n v="36.24"/>
    <n v="8.3800000000000008"/>
    <s v="yes"/>
    <s v="No"/>
    <s v="No"/>
    <n v="1"/>
    <s v="No"/>
    <s v="Obesity"/>
    <x v="0"/>
    <s v="25-Sep-1975"/>
    <n v="47"/>
    <n v="1"/>
    <n v="12770.27"/>
    <s v="tier - 3"/>
    <s v="tier - 3"/>
    <s v="R1021"/>
  </r>
  <r>
    <s v="ID832"/>
    <s v=" Mr"/>
    <s v="Swartz"/>
    <s v="  Ryan K."/>
    <n v="36.954999999999998"/>
    <n v="8.07"/>
    <s v="No"/>
    <s v="No"/>
    <s v="No"/>
    <n v="0"/>
    <s v="No"/>
    <s v="Obesity"/>
    <x v="0"/>
    <s v="1-Oct-1962"/>
    <n v="60"/>
    <n v="0"/>
    <n v="12741.17"/>
    <s v="tier - 3"/>
    <s v="tier - 1"/>
    <s v="R1017"/>
  </r>
  <r>
    <s v="ID833"/>
    <s v=" Mr"/>
    <s v="Schluneker"/>
    <s v="  Matthew J"/>
    <n v="29.64"/>
    <n v="8.9499999999999993"/>
    <s v="No"/>
    <s v="No"/>
    <s v="No"/>
    <n v="0"/>
    <s v="No"/>
    <s v="Over Weight"/>
    <x v="0"/>
    <s v="2-Sep-1962"/>
    <n v="60"/>
    <n v="0"/>
    <n v="12731"/>
    <s v="tier - 3"/>
    <s v="tier - 3"/>
    <s v="R1016"/>
  </r>
  <r>
    <s v="ID834"/>
    <s v=" Mrs"/>
    <s v="Bellemare"/>
    <s v="  Karine"/>
    <n v="42.74"/>
    <n v="6.31"/>
    <s v="yes"/>
    <s v="No"/>
    <s v="No"/>
    <n v="1"/>
    <s v="No"/>
    <s v="Obesity"/>
    <x v="1"/>
    <s v="17-Jul-1988"/>
    <n v="34"/>
    <n v="3"/>
    <n v="12718.21"/>
    <s v="tier - 3"/>
    <s v="tier - 1"/>
    <s v="R1026"/>
  </r>
  <r>
    <s v="ID835"/>
    <s v=" Ms"/>
    <s v="Vitalo"/>
    <s v="  Antonia G"/>
    <n v="36.130000000000003"/>
    <n v="7.19"/>
    <s v="yes"/>
    <s v="No"/>
    <s v="No"/>
    <n v="2"/>
    <s v="No"/>
    <s v="Obesity"/>
    <x v="0"/>
    <s v="8-Jul-1970"/>
    <n v="52"/>
    <n v="0"/>
    <n v="12713"/>
    <s v="tier - 3"/>
    <s v="tier - 1"/>
    <s v="R1011"/>
  </r>
  <r>
    <s v="ID836"/>
    <s v=" Ms"/>
    <s v="Hamilton"/>
    <s v="  Casondra L"/>
    <n v="31.55"/>
    <n v="6.11"/>
    <s v="yes"/>
    <s v="No"/>
    <s v="No"/>
    <n v="1"/>
    <s v="No"/>
    <s v="Obesity"/>
    <x v="1"/>
    <s v="28-Nov-1964"/>
    <n v="58"/>
    <n v="0"/>
    <n v="12700.63"/>
    <s v="tier - 3"/>
    <s v="tier - 3"/>
    <s v="R1011"/>
  </r>
  <r>
    <s v="ID837"/>
    <s v=" Ms"/>
    <s v="Marshall"/>
    <s v="  Wendy"/>
    <n v="52.75"/>
    <n v="6.02"/>
    <s v="No"/>
    <s v="No"/>
    <s v="No"/>
    <n v="1"/>
    <s v="No"/>
    <s v="Obesity"/>
    <x v="1"/>
    <s v="7-Jul-1992"/>
    <n v="30"/>
    <n v="0"/>
    <n v="12699.56"/>
    <s v="tier - 3"/>
    <s v="tier - 2"/>
    <s v="R1011"/>
  </r>
  <r>
    <s v="ID838"/>
    <s v=" Mr"/>
    <s v="Cale"/>
    <s v="  Eric D"/>
    <n v="36.67"/>
    <n v="11.86"/>
    <s v="No"/>
    <s v="No"/>
    <s v="No"/>
    <n v="0"/>
    <s v="No"/>
    <s v="Obesity"/>
    <x v="0"/>
    <s v="24-Sep-1974"/>
    <n v="48"/>
    <n v="0"/>
    <n v="12697.48"/>
    <s v="tier - 3"/>
    <s v="tier - 3"/>
    <s v="R1021"/>
  </r>
  <r>
    <s v="ID839"/>
    <s v=" Ms"/>
    <s v="Pittaway"/>
    <s v="  Elizabeth"/>
    <n v="38.06"/>
    <n v="8.25"/>
    <s v="No"/>
    <s v="No"/>
    <s v="No"/>
    <n v="0"/>
    <s v="No"/>
    <s v="Obesity"/>
    <x v="0"/>
    <s v="27-Aug-1962"/>
    <n v="60"/>
    <n v="0"/>
    <n v="12648.7"/>
    <s v="tier - 3"/>
    <s v="tier - 2"/>
    <s v="R1013"/>
  </r>
  <r>
    <s v="ID840"/>
    <s v=" Ms"/>
    <s v="Bill"/>
    <s v="  Laura F"/>
    <n v="38"/>
    <n v="8.1300000000000008"/>
    <s v="No"/>
    <s v="No"/>
    <s v="No"/>
    <n v="0"/>
    <s v="No"/>
    <s v="Obesity"/>
    <x v="0"/>
    <s v="14-Sep-1965"/>
    <n v="57"/>
    <n v="2"/>
    <n v="12646.21"/>
    <s v="tier - 3"/>
    <s v="tier - 2"/>
    <s v="R1011"/>
  </r>
  <r>
    <s v="ID841"/>
    <s v=" Ms"/>
    <s v="Antrim"/>
    <s v="  Amelia F."/>
    <n v="35.1"/>
    <n v="10.1"/>
    <s v="No"/>
    <s v="No"/>
    <s v="No"/>
    <n v="0"/>
    <s v="No"/>
    <s v="Obesity"/>
    <x v="0"/>
    <s v="11-Jul-1962"/>
    <n v="60"/>
    <n v="0"/>
    <n v="12644.59"/>
    <s v="tier - 3"/>
    <s v="tier - 2"/>
    <s v="R1011"/>
  </r>
  <r>
    <s v="ID842"/>
    <s v=" Ms"/>
    <s v="Doolittle-Crider"/>
    <s v="  Amy L."/>
    <n v="33.82"/>
    <n v="5.89"/>
    <s v="yes"/>
    <s v="No"/>
    <s v="No"/>
    <n v="2"/>
    <s v="No"/>
    <s v="Obesity"/>
    <x v="1"/>
    <s v="17-Dec-1966"/>
    <n v="56"/>
    <n v="2"/>
    <n v="12643.38"/>
    <s v="tier - 3"/>
    <s v="tier - 1"/>
    <s v="R1012"/>
  </r>
  <r>
    <s v="ID843"/>
    <s v=" Ms"/>
    <s v="Ruhlman"/>
    <s v="  Katie J"/>
    <n v="37.43"/>
    <n v="4.97"/>
    <s v="No"/>
    <s v="No"/>
    <s v="No"/>
    <n v="2"/>
    <s v="No"/>
    <s v="Obesity"/>
    <x v="2"/>
    <s v="5-Sep-1972"/>
    <n v="50"/>
    <n v="0"/>
    <n v="12640.24"/>
    <s v="tier - 3"/>
    <s v="tier - 1"/>
    <s v="R1011"/>
  </r>
  <r>
    <s v="ID844"/>
    <s v=" Ms"/>
    <s v="Anderson"/>
    <s v="  Laura E."/>
    <n v="30.5"/>
    <n v="9.9"/>
    <s v="No"/>
    <s v="No"/>
    <s v="No"/>
    <n v="0"/>
    <s v="No"/>
    <s v="Obesity"/>
    <x v="0"/>
    <s v="22-Jul-1962"/>
    <n v="60"/>
    <n v="0"/>
    <n v="12638.2"/>
    <s v="tier - 3"/>
    <s v="tier - 1"/>
    <s v="R1011"/>
  </r>
  <r>
    <s v="ID845"/>
    <s v=" Mrs"/>
    <s v="Uchiyama"/>
    <s v="  Mayumi"/>
    <n v="24.53"/>
    <n v="9.0500000000000007"/>
    <s v="No"/>
    <s v="No"/>
    <s v="No"/>
    <n v="0"/>
    <s v="No"/>
    <s v="Normal weight"/>
    <x v="0"/>
    <s v="22-Nov-1962"/>
    <n v="60"/>
    <n v="0"/>
    <n v="12629.9"/>
    <s v="tier - 3"/>
    <s v="tier - 3"/>
    <s v="R1013"/>
  </r>
  <r>
    <s v="ID846"/>
    <s v=" Ms"/>
    <s v="Desota"/>
    <s v="  Vanessa"/>
    <n v="25.74"/>
    <n v="10.93"/>
    <s v="No"/>
    <s v="No"/>
    <s v="No"/>
    <n v="0"/>
    <s v="No"/>
    <s v="Over Weight"/>
    <x v="0"/>
    <s v="4-Oct-1965"/>
    <n v="57"/>
    <n v="2"/>
    <n v="12629.17"/>
    <s v="tier - 3"/>
    <s v="tier - 1"/>
    <s v="R1013"/>
  </r>
  <r>
    <s v="ID847"/>
    <s v=" Ms"/>
    <s v="Edmonds"/>
    <s v="  Natali N"/>
    <n v="34.08"/>
    <n v="7.58"/>
    <s v="yes"/>
    <s v="No"/>
    <s v="No"/>
    <n v="2"/>
    <s v="No"/>
    <s v="Obesity"/>
    <x v="0"/>
    <s v="28-Dec-1970"/>
    <n v="52"/>
    <n v="0"/>
    <n v="12624.74"/>
    <s v="tier - 3"/>
    <s v="tier - 1"/>
    <s v="R1012"/>
  </r>
  <r>
    <s v="ID848"/>
    <s v=" Ms"/>
    <s v="Otto"/>
    <s v="  Beth"/>
    <n v="31.35"/>
    <n v="11"/>
    <s v="yes"/>
    <s v="No"/>
    <s v="Yes"/>
    <n v="1"/>
    <s v="No"/>
    <s v="Obesity"/>
    <x v="0"/>
    <s v="19-Aug-1963"/>
    <n v="59"/>
    <n v="0"/>
    <n v="12622.18"/>
    <s v="tier - 3"/>
    <s v="tier - 1"/>
    <s v="R1012"/>
  </r>
  <r>
    <s v="ID849"/>
    <s v=" Mr"/>
    <s v="Kurt"/>
    <s v="  Alex"/>
    <n v="26.79"/>
    <n v="5.0599999999999996"/>
    <s v="No"/>
    <s v="No"/>
    <s v="No"/>
    <n v="1"/>
    <s v="No"/>
    <s v="Over Weight"/>
    <x v="2"/>
    <s v="18-Nov-1998"/>
    <n v="24"/>
    <n v="1"/>
    <n v="12609.89"/>
    <s v="tier - 3"/>
    <s v="tier - 3"/>
    <s v="R1012"/>
  </r>
  <r>
    <s v="ID850"/>
    <s v=" Mr"/>
    <s v="Duhaime"/>
    <s v="  Spencer"/>
    <n v="42.78"/>
    <n v="6.11"/>
    <s v="yes"/>
    <s v="No"/>
    <s v="No"/>
    <n v="1"/>
    <s v="No"/>
    <s v="Obesity"/>
    <x v="1"/>
    <s v="11-Aug-1988"/>
    <n v="34"/>
    <n v="3"/>
    <n v="12600.46"/>
    <s v="tier - 3"/>
    <s v="tier - 1"/>
    <s v="R1023"/>
  </r>
  <r>
    <s v="ID851"/>
    <s v=" Ms"/>
    <s v="Swann"/>
    <s v="  Andee W."/>
    <n v="46.75"/>
    <n v="6.66"/>
    <s v="yes"/>
    <s v="No"/>
    <s v="No"/>
    <n v="2"/>
    <s v="No"/>
    <s v="Obesity"/>
    <x v="0"/>
    <s v="18-Jun-1970"/>
    <n v="52"/>
    <n v="5"/>
    <n v="12592.53"/>
    <s v="tier - 3"/>
    <s v="tier - 2"/>
    <s v="R1013"/>
  </r>
  <r>
    <s v="ID852"/>
    <s v=" Mrs"/>
    <s v="Burton"/>
    <s v="  Amy"/>
    <n v="32.15"/>
    <n v="4.0199999999999996"/>
    <s v="yes"/>
    <s v="No"/>
    <s v="Yes"/>
    <n v="1"/>
    <s v="No"/>
    <s v="Obesity"/>
    <x v="2"/>
    <s v="26-Nov-1969"/>
    <n v="53"/>
    <n v="0"/>
    <n v="12579.92"/>
    <s v="tier - 3"/>
    <s v="tier - 1"/>
    <s v="R1025"/>
  </r>
  <r>
    <s v="ID853"/>
    <s v=" Mr"/>
    <s v="Ricardi"/>
    <s v="  Joshua"/>
    <n v="43.4"/>
    <n v="8.81"/>
    <s v="yes"/>
    <s v="No"/>
    <s v="No"/>
    <n v="2"/>
    <s v="No"/>
    <s v="Obesity"/>
    <x v="0"/>
    <s v="28-Nov-1961"/>
    <n v="61"/>
    <n v="0"/>
    <n v="12574.05"/>
    <s v="tier - 3"/>
    <s v="tier - 1"/>
    <s v="R1011"/>
  </r>
  <r>
    <s v="ID854"/>
    <s v=" Mr"/>
    <s v="Joslyn"/>
    <s v="  C Fred"/>
    <n v="31.57"/>
    <n v="7.92"/>
    <s v="yes"/>
    <s v="No"/>
    <s v="No"/>
    <n v="2"/>
    <s v="No"/>
    <s v="Obesity"/>
    <x v="0"/>
    <s v="28-Nov-1961"/>
    <n v="61"/>
    <n v="0"/>
    <n v="12557.61"/>
    <s v="tier - 3"/>
    <s v="tier - 3"/>
    <s v="R1013"/>
  </r>
  <r>
    <s v="ID855"/>
    <s v=" Mr"/>
    <s v="Bennie"/>
    <s v="  Jeremy"/>
    <n v="24.32"/>
    <n v="7.48"/>
    <s v="No"/>
    <s v="No"/>
    <s v="No"/>
    <n v="0"/>
    <s v="No"/>
    <s v="Normal weight"/>
    <x v="0"/>
    <s v="16-Oct-1962"/>
    <n v="60"/>
    <n v="0"/>
    <n v="12523.6"/>
    <s v="tier - 3"/>
    <s v="tier - 3"/>
    <s v="R1012"/>
  </r>
  <r>
    <s v="ID856"/>
    <s v=" Mr"/>
    <s v="Kanyane"/>
    <s v="  Patrick Sr."/>
    <n v="31.07"/>
    <n v="4.62"/>
    <s v="yes"/>
    <s v="No"/>
    <s v="No"/>
    <n v="2"/>
    <s v="No"/>
    <s v="Obesity"/>
    <x v="2"/>
    <s v="12-Jul-1966"/>
    <n v="56"/>
    <n v="0"/>
    <n v="12499.88"/>
    <s v="tier - 3"/>
    <s v="tier - 2"/>
    <s v="R1012"/>
  </r>
  <r>
    <s v="ID857"/>
    <s v=" Ms"/>
    <s v="McFadden"/>
    <s v="  Kelly M."/>
    <n v="35.814999999999998"/>
    <n v="8.4700000000000006"/>
    <s v="No"/>
    <s v="No"/>
    <s v="No"/>
    <n v="0"/>
    <s v="No"/>
    <s v="Obesity"/>
    <x v="0"/>
    <s v="3-Dec-1968"/>
    <n v="54"/>
    <n v="3"/>
    <n v="12495.29"/>
    <s v="tier - 3"/>
    <s v="tier - 3"/>
    <s v="R1012"/>
  </r>
  <r>
    <s v="ID858"/>
    <s v=" Ms"/>
    <s v="Connolly"/>
    <s v="  Katherine"/>
    <n v="40.81"/>
    <n v="10.58"/>
    <s v="yes"/>
    <s v="No"/>
    <s v="No"/>
    <n v="0"/>
    <s v="No"/>
    <s v="Obesity"/>
    <x v="0"/>
    <s v="1-Sep-1967"/>
    <n v="55"/>
    <n v="3"/>
    <n v="12485.8"/>
    <s v="tier - 3"/>
    <s v="tier - 3"/>
    <s v="R1013"/>
  </r>
  <r>
    <s v="ID859"/>
    <s v=" Ms"/>
    <s v="Merino"/>
    <s v="  Keila L"/>
    <n v="24.605"/>
    <n v="7.48"/>
    <s v="No"/>
    <s v="No"/>
    <s v="No"/>
    <n v="0"/>
    <s v="No"/>
    <s v="Normal weight"/>
    <x v="0"/>
    <s v="12-Nov-1968"/>
    <n v="54"/>
    <n v="3"/>
    <n v="12479.71"/>
    <s v="tier - 3"/>
    <s v="tier - 3"/>
    <s v="R1012"/>
  </r>
  <r>
    <s v="ID860"/>
    <s v=" Ms"/>
    <s v="Baird"/>
    <s v="  Zanae E"/>
    <n v="21.47"/>
    <n v="7.82"/>
    <s v="No"/>
    <s v="No"/>
    <s v="No"/>
    <n v="0"/>
    <s v="No"/>
    <s v="Normal weight"/>
    <x v="0"/>
    <s v="26-Nov-1968"/>
    <n v="54"/>
    <n v="3"/>
    <n v="12475.35"/>
    <s v="tier - 3"/>
    <s v="tier - 1"/>
    <s v="R1012"/>
  </r>
  <r>
    <s v="ID861"/>
    <s v=" Mr"/>
    <s v="Locatelli"/>
    <s v="  Alex"/>
    <n v="52.89"/>
    <n v="4.96"/>
    <s v="yes"/>
    <s v="No"/>
    <s v="No"/>
    <n v="1"/>
    <s v="No"/>
    <s v="Obesity"/>
    <x v="2"/>
    <s v="9-Aug-1995"/>
    <n v="27"/>
    <n v="0"/>
    <n v="12452.25"/>
    <s v="tier - 3"/>
    <s v="tier - 3"/>
    <s v="R1012"/>
  </r>
  <r>
    <s v="ID862"/>
    <s v=" Ms"/>
    <s v="Brake"/>
    <s v="  Kathryn"/>
    <n v="32.965000000000003"/>
    <n v="6.15"/>
    <s v="yes"/>
    <s v="No"/>
    <s v="No"/>
    <n v="1"/>
    <s v="No"/>
    <s v="Obesity"/>
    <x v="1"/>
    <s v="4-Aug-1964"/>
    <n v="58"/>
    <n v="0"/>
    <n v="12430.95"/>
    <s v="tier - 3"/>
    <s v="tier - 3"/>
    <s v="R1024"/>
  </r>
  <r>
    <s v="ID863"/>
    <s v=" Mr"/>
    <s v="Jacobs"/>
    <s v="  Jason L."/>
    <n v="36.799999999999997"/>
    <n v="4.62"/>
    <s v="No"/>
    <s v="No"/>
    <s v="Yes"/>
    <n v="1"/>
    <s v="No"/>
    <s v="Obesity"/>
    <x v="2"/>
    <s v="14-Jul-1979"/>
    <n v="43"/>
    <n v="2"/>
    <n v="12408.29"/>
    <s v="tier - 3"/>
    <s v="tier - 1"/>
    <s v="R1022"/>
  </r>
  <r>
    <s v="ID864"/>
    <s v=" Mr"/>
    <s v="Vaught"/>
    <s v="  Benjamin J."/>
    <n v="34.299999999999997"/>
    <n v="4.87"/>
    <s v="No"/>
    <s v="No"/>
    <s v="No"/>
    <n v="2"/>
    <s v="No"/>
    <s v="Obesity"/>
    <x v="2"/>
    <s v="21-Aug-1972"/>
    <n v="50"/>
    <n v="0"/>
    <n v="12407.3"/>
    <s v="tier - 3"/>
    <s v="tier - 2"/>
    <s v="R1021"/>
  </r>
  <r>
    <s v="ID865"/>
    <s v=" Mr"/>
    <s v="Monteleone"/>
    <s v="  Steven M."/>
    <n v="35.244999999999997"/>
    <n v="4.63"/>
    <s v="No"/>
    <s v="No"/>
    <s v="No"/>
    <n v="0"/>
    <s v="No"/>
    <s v="Obesity"/>
    <x v="2"/>
    <s v="29-Dec-1989"/>
    <n v="33"/>
    <n v="0"/>
    <n v="12404.88"/>
    <s v="tier - 3"/>
    <s v="tier - 3"/>
    <s v="R1016"/>
  </r>
  <r>
    <s v="ID866"/>
    <s v=" Mrs"/>
    <s v="Verdugo"/>
    <s v="  Erika"/>
    <n v="26.23"/>
    <n v="11.93"/>
    <s v="No"/>
    <s v="No"/>
    <s v="No"/>
    <n v="0"/>
    <s v="No"/>
    <s v="Over Weight"/>
    <x v="0"/>
    <s v="26-Sep-1962"/>
    <n v="60"/>
    <n v="0"/>
    <n v="12369.89"/>
    <s v="tier - 3"/>
    <s v="tier - 2"/>
    <s v="R1024"/>
  </r>
  <r>
    <s v="ID867"/>
    <s v=" Mr"/>
    <s v="Sellers"/>
    <s v="  Chad"/>
    <n v="36.1"/>
    <n v="5.65"/>
    <s v="yes"/>
    <s v="No"/>
    <s v="No"/>
    <n v="2"/>
    <s v="No"/>
    <s v="Obesity"/>
    <x v="2"/>
    <s v="29-Dec-1966"/>
    <n v="56"/>
    <n v="3"/>
    <n v="12363.55"/>
    <s v="tier - 3"/>
    <s v="tier - 3"/>
    <s v="R1011"/>
  </r>
  <r>
    <s v="ID868"/>
    <s v=" Mr"/>
    <s v="Bowman"/>
    <s v="  Mark"/>
    <n v="37.1"/>
    <n v="11.21"/>
    <s v="yes"/>
    <s v="No"/>
    <s v="Yes"/>
    <n v="1"/>
    <s v="No"/>
    <s v="Obesity"/>
    <x v="0"/>
    <s v="22-Sep-1963"/>
    <n v="59"/>
    <n v="1"/>
    <n v="12347.17"/>
    <s v="tier - 3"/>
    <s v="tier - 3"/>
    <s v="R1011"/>
  </r>
  <r>
    <s v="ID869"/>
    <s v=" Mr"/>
    <s v="Marley"/>
    <s v="  David"/>
    <n v="27.5"/>
    <n v="10.62"/>
    <s v="yes"/>
    <s v="No"/>
    <s v="Yes"/>
    <n v="1"/>
    <s v="No"/>
    <s v="Over Weight"/>
    <x v="0"/>
    <s v="2-Aug-1963"/>
    <n v="59"/>
    <n v="1"/>
    <n v="12333.83"/>
    <s v="tier - 3"/>
    <s v="tier - 2"/>
    <s v="R1011"/>
  </r>
  <r>
    <s v="ID870"/>
    <s v=" Mr"/>
    <s v="Grey"/>
    <s v="  Matthew R"/>
    <n v="24.7"/>
    <n v="10.7"/>
    <s v="yes"/>
    <s v="No"/>
    <s v="Yes"/>
    <n v="1"/>
    <s v="No"/>
    <s v="Normal weight"/>
    <x v="0"/>
    <s v="29-Aug-1963"/>
    <n v="59"/>
    <n v="0"/>
    <n v="12323.94"/>
    <s v="tier - 3"/>
    <s v="tier - 3"/>
    <s v="R1017"/>
  </r>
  <r>
    <s v="ID871"/>
    <s v=" Mrs"/>
    <s v="O'Rourke"/>
    <s v="  Orla"/>
    <n v="26.78"/>
    <n v="10.02"/>
    <s v="yes"/>
    <s v="No"/>
    <s v="Yes"/>
    <n v="1"/>
    <s v="No"/>
    <s v="Over Weight"/>
    <x v="0"/>
    <s v="28-Oct-1963"/>
    <n v="59"/>
    <n v="0"/>
    <n v="12299.59"/>
    <s v="tier - 3"/>
    <s v="tier - 1"/>
    <s v="R1025"/>
  </r>
  <r>
    <s v="ID872"/>
    <s v=" Ms"/>
    <s v="Fatehali"/>
    <s v="  Shaista S"/>
    <n v="45.8"/>
    <n v="4.8499999999999996"/>
    <s v="No"/>
    <s v="No"/>
    <s v="No"/>
    <n v="0"/>
    <s v="No"/>
    <s v="Obesity"/>
    <x v="2"/>
    <s v="29-Oct-1990"/>
    <n v="32"/>
    <n v="3"/>
    <n v="12282.38"/>
    <s v="tier - 3"/>
    <s v="tier - 1"/>
    <s v="R1011"/>
  </r>
  <r>
    <s v="ID873"/>
    <s v=" Mrs"/>
    <s v="Piza-Taylor"/>
    <s v="  Emily"/>
    <n v="29"/>
    <n v="4.3899999999999997"/>
    <s v="yes"/>
    <s v="No"/>
    <s v="No"/>
    <n v="2"/>
    <s v="No"/>
    <s v="Over Weight"/>
    <x v="2"/>
    <s v="16-Nov-1966"/>
    <n v="56"/>
    <n v="0"/>
    <n v="12282.03"/>
    <s v="tier - 3"/>
    <s v="tier - 1"/>
    <s v="R1025"/>
  </r>
  <r>
    <s v="ID874"/>
    <s v=" Ms"/>
    <s v="Cavanaugh"/>
    <s v="  Julie A."/>
    <n v="33.534999999999997"/>
    <n v="8.24"/>
    <s v="yes"/>
    <s v="No"/>
    <s v="No"/>
    <n v="0"/>
    <s v="No"/>
    <s v="Obesity"/>
    <x v="0"/>
    <s v="28-Aug-1967"/>
    <n v="55"/>
    <n v="2"/>
    <n v="12269.69"/>
    <s v="tier - 3"/>
    <s v="tier - 2"/>
    <s v="R1012"/>
  </r>
  <r>
    <s v="ID875"/>
    <s v=" Ms"/>
    <s v="Amako"/>
    <s v="  Megumi"/>
    <n v="32.774999999999999"/>
    <n v="9.77"/>
    <s v="yes"/>
    <s v="No"/>
    <s v="No"/>
    <n v="0"/>
    <s v="No"/>
    <s v="Obesity"/>
    <x v="0"/>
    <s v="30-Dec-1967"/>
    <n v="55"/>
    <n v="2"/>
    <n v="12268.63"/>
    <s v="tier - 3"/>
    <s v="tier - 1"/>
    <s v="R1012"/>
  </r>
  <r>
    <s v="ID876"/>
    <s v=" Ms"/>
    <s v="Musa"/>
    <s v="  Skylar"/>
    <n v="37.51"/>
    <n v="5.5"/>
    <s v="yes"/>
    <s v="No"/>
    <s v="No"/>
    <n v="2"/>
    <s v="No"/>
    <s v="Obesity"/>
    <x v="2"/>
    <s v="6-Dec-1966"/>
    <n v="56"/>
    <n v="2"/>
    <n v="12265.51"/>
    <s v="tier - 3"/>
    <s v="tier - 3"/>
    <s v="R1013"/>
  </r>
  <r>
    <s v="ID877"/>
    <s v=" Mrs"/>
    <s v="Phillippi"/>
    <s v="  Victoria"/>
    <n v="39.86"/>
    <n v="11.84"/>
    <s v="yes"/>
    <s v="No"/>
    <s v="No"/>
    <n v="1"/>
    <s v="No"/>
    <s v="Obesity"/>
    <x v="0"/>
    <s v="13-Aug-1986"/>
    <n v="36"/>
    <n v="3"/>
    <n v="12255.04"/>
    <s v="tier - 3"/>
    <s v="tier - 2"/>
    <s v="R1026"/>
  </r>
  <r>
    <s v="ID878"/>
    <s v=" Mrs"/>
    <s v="Hoskins"/>
    <s v="  Amanda L"/>
    <n v="42.13"/>
    <n v="4.66"/>
    <s v="No"/>
    <s v="No"/>
    <s v="No"/>
    <n v="0"/>
    <s v="No"/>
    <s v="Obesity"/>
    <x v="2"/>
    <s v="23-Nov-1989"/>
    <n v="33"/>
    <n v="3"/>
    <n v="12254.44"/>
    <s v="tier - 3"/>
    <s v="tier - 3"/>
    <s v="R1026"/>
  </r>
  <r>
    <s v="ID879"/>
    <s v=" Ms"/>
    <s v="Imbalzano Zegar"/>
    <s v="  Renee"/>
    <n v="35.99"/>
    <n v="11.11"/>
    <s v="No"/>
    <s v="No"/>
    <s v="No"/>
    <n v="0"/>
    <s v="No"/>
    <s v="Obesity"/>
    <x v="0"/>
    <s v="23-Jun-1974"/>
    <n v="48"/>
    <n v="0"/>
    <n v="12245.17"/>
    <s v="tier - 3"/>
    <s v="tier - 1"/>
    <s v="R1012"/>
  </r>
  <r>
    <s v="ID880"/>
    <s v=" Ms"/>
    <s v="Triedman"/>
    <s v="  Nellie A."/>
    <n v="35.200000000000003"/>
    <n v="7.72"/>
    <s v="yes"/>
    <s v="No"/>
    <s v="Yes"/>
    <n v="1"/>
    <s v="No"/>
    <s v="Obesity"/>
    <x v="0"/>
    <s v="17-Jul-1963"/>
    <n v="59"/>
    <n v="0"/>
    <n v="12244.53"/>
    <s v="tier - 3"/>
    <s v="tier - 1"/>
    <s v="R1013"/>
  </r>
  <r>
    <s v="ID881"/>
    <s v=" Ms"/>
    <s v="Lovuolo"/>
    <s v="  Tamara"/>
    <n v="29.91"/>
    <n v="5.55"/>
    <s v="yes"/>
    <s v="No"/>
    <s v="No"/>
    <n v="2"/>
    <s v="No"/>
    <s v="Over Weight"/>
    <x v="2"/>
    <s v="29-Jul-1966"/>
    <n v="56"/>
    <n v="0"/>
    <n v="12237.73"/>
    <s v="tier - 3"/>
    <s v="tier - 3"/>
    <s v="R1012"/>
  </r>
  <r>
    <s v="ID882"/>
    <s v=" Ms"/>
    <s v="Chung"/>
    <s v="  Joan"/>
    <n v="36.479999999999997"/>
    <n v="5.05"/>
    <s v="yes"/>
    <s v="No"/>
    <s v="No"/>
    <n v="1"/>
    <s v="No"/>
    <s v="Obesity"/>
    <x v="2"/>
    <s v="15-Oct-1964"/>
    <n v="58"/>
    <n v="0"/>
    <n v="12235.84"/>
    <s v="tier - 3"/>
    <s v="tier - 3"/>
    <s v="R1012"/>
  </r>
  <r>
    <s v="ID883"/>
    <s v=" Ms"/>
    <s v="Newsom"/>
    <s v="  Aimee J."/>
    <n v="27.5"/>
    <n v="8.69"/>
    <s v="yes"/>
    <s v="No"/>
    <s v="Yes"/>
    <n v="1"/>
    <s v="No"/>
    <s v="Over Weight"/>
    <x v="0"/>
    <s v="19-Jul-1963"/>
    <n v="59"/>
    <n v="0"/>
    <n v="12233.83"/>
    <s v="tier - 3"/>
    <s v="tier - 1"/>
    <s v="R1011"/>
  </r>
  <r>
    <s v="ID884"/>
    <s v=" Ms"/>
    <s v="Harrington"/>
    <s v="  Suzanne"/>
    <n v="33.44"/>
    <n v="5.9"/>
    <s v="yes"/>
    <s v="No"/>
    <s v="No"/>
    <n v="1"/>
    <s v="No"/>
    <s v="Obesity"/>
    <x v="1"/>
    <s v="24-Jun-1964"/>
    <n v="58"/>
    <n v="0"/>
    <n v="12231.61"/>
    <s v="tier - 3"/>
    <s v="tier - 3"/>
    <s v="R1012"/>
  </r>
  <r>
    <s v="ID885"/>
    <s v=" Ms"/>
    <s v="Hoffman"/>
    <s v="  Kristin A."/>
    <n v="28.215"/>
    <n v="6.29"/>
    <s v="yes"/>
    <s v="No"/>
    <s v="No"/>
    <n v="1"/>
    <s v="No"/>
    <s v="Over Weight"/>
    <x v="1"/>
    <s v="2-Jul-1964"/>
    <n v="58"/>
    <n v="0"/>
    <n v="12224.35"/>
    <s v="tier - 3"/>
    <s v="tier - 1"/>
    <s v="R1012"/>
  </r>
  <r>
    <s v="ID886"/>
    <s v=" Ms"/>
    <s v="Van Vugt"/>
    <s v="  Bronwyn"/>
    <n v="27.17"/>
    <n v="5.84"/>
    <s v="yes"/>
    <s v="No"/>
    <s v="No"/>
    <n v="1"/>
    <s v="No"/>
    <s v="Over Weight"/>
    <x v="1"/>
    <s v="20-Jul-1964"/>
    <n v="58"/>
    <n v="0"/>
    <n v="12222.9"/>
    <s v="tier - 3"/>
    <s v="tier - 2"/>
    <s v="R1012"/>
  </r>
  <r>
    <s v="ID887"/>
    <s v=" Ms"/>
    <s v="Feehley"/>
    <s v="  Taylor J"/>
    <n v="35.380000000000003"/>
    <n v="6.12"/>
    <s v="No"/>
    <s v="No"/>
    <s v="No"/>
    <n v="0"/>
    <s v="No"/>
    <s v="Obesity"/>
    <x v="1"/>
    <s v="14-Aug-1977"/>
    <n v="45"/>
    <n v="2"/>
    <n v="12218.7"/>
    <s v="tier - 3"/>
    <s v="tier - 1"/>
    <s v="R1012"/>
  </r>
  <r>
    <s v="ID888"/>
    <s v=" Mrs"/>
    <s v="Ashworth"/>
    <s v="  Kimberly M."/>
    <n v="43.48"/>
    <n v="6.24"/>
    <s v="No"/>
    <s v="No"/>
    <s v="No"/>
    <n v="0"/>
    <s v="No"/>
    <s v="Obesity"/>
    <x v="1"/>
    <s v="29-Aug-1991"/>
    <n v="31"/>
    <n v="3"/>
    <n v="12198.64"/>
    <s v="tier - 3"/>
    <s v="tier - 3"/>
    <s v="R1026"/>
  </r>
  <r>
    <s v="ID889"/>
    <s v=" Mr"/>
    <s v="Hansen"/>
    <s v="  Joshua E."/>
    <n v="41.73"/>
    <n v="6.25"/>
    <s v="No"/>
    <s v="No"/>
    <s v="No"/>
    <n v="1"/>
    <s v="No"/>
    <s v="Obesity"/>
    <x v="1"/>
    <s v="5-Oct-1987"/>
    <n v="35"/>
    <n v="3"/>
    <n v="12148.2"/>
    <s v="tier - 3"/>
    <s v="tier - 3"/>
    <s v="R1012"/>
  </r>
  <r>
    <s v="ID890"/>
    <s v=" Mr"/>
    <s v="Czyz"/>
    <s v="  Jeffrey"/>
    <n v="28.9"/>
    <n v="11.96"/>
    <s v="No"/>
    <s v="No"/>
    <s v="No"/>
    <n v="0"/>
    <s v="No"/>
    <s v="Over Weight"/>
    <x v="0"/>
    <s v="15-Sep-1962"/>
    <n v="60"/>
    <n v="0"/>
    <n v="12146.97"/>
    <s v="tier - 3"/>
    <s v="tier - 3"/>
    <s v="R1011"/>
  </r>
  <r>
    <s v="ID891"/>
    <s v=" Mr"/>
    <s v="Bauder"/>
    <s v="  Andrew R"/>
    <n v="25.74"/>
    <n v="7.69"/>
    <s v="No"/>
    <s v="No"/>
    <s v="No"/>
    <n v="0"/>
    <s v="No"/>
    <s v="Over Weight"/>
    <x v="0"/>
    <s v="4-Nov-1962"/>
    <n v="60"/>
    <n v="0"/>
    <n v="12142.58"/>
    <s v="tier - 3"/>
    <s v="tier - 2"/>
    <s v="R1013"/>
  </r>
  <r>
    <s v="ID892"/>
    <s v=" Mr"/>
    <s v="Mendoza"/>
    <s v="  Francisco J. Sr."/>
    <n v="36.06"/>
    <n v="8.83"/>
    <s v="No"/>
    <s v="No"/>
    <s v="No"/>
    <n v="0"/>
    <s v="No"/>
    <s v="Obesity"/>
    <x v="0"/>
    <s v="16-Sep-1974"/>
    <n v="48"/>
    <n v="0"/>
    <n v="12137.6"/>
    <s v="tier - 3"/>
    <s v="tier - 3"/>
    <s v="R1012"/>
  </r>
  <r>
    <s v="ID893"/>
    <s v=" Mrs"/>
    <s v="Glass"/>
    <s v="  Rhonda"/>
    <n v="43.28"/>
    <n v="4.41"/>
    <s v="No"/>
    <s v="No"/>
    <s v="No"/>
    <n v="0"/>
    <s v="No"/>
    <s v="Obesity"/>
    <x v="2"/>
    <s v="6-Nov-1991"/>
    <n v="31"/>
    <n v="3"/>
    <n v="12130.8"/>
    <s v="tier - 3"/>
    <s v="tier - 3"/>
    <s v="R1026"/>
  </r>
  <r>
    <s v="ID894"/>
    <s v=" Mr"/>
    <s v="Butcher"/>
    <s v="  John"/>
    <n v="28.785"/>
    <n v="9.1"/>
    <s v="yes"/>
    <s v="No"/>
    <s v="Yes"/>
    <n v="1"/>
    <s v="No"/>
    <s v="Over Weight"/>
    <x v="0"/>
    <s v="4-Jun-1963"/>
    <n v="60"/>
    <n v="0"/>
    <n v="12129.61"/>
    <s v="tier - 3"/>
    <s v="tier - 1"/>
    <s v="R1012"/>
  </r>
  <r>
    <s v="ID895"/>
    <s v=" Mr"/>
    <s v="Traiser"/>
    <s v="  Miles J."/>
    <n v="25.46"/>
    <n v="11.52"/>
    <s v="yes"/>
    <s v="No"/>
    <s v="Yes"/>
    <n v="1"/>
    <s v="No"/>
    <s v="Over Weight"/>
    <x v="0"/>
    <s v="20-Jul-1963"/>
    <n v="59"/>
    <n v="0"/>
    <n v="12124.99"/>
    <s v="tier - 3"/>
    <s v="tier - 1"/>
    <s v="R1012"/>
  </r>
  <r>
    <s v="ID896"/>
    <s v=" Ms"/>
    <s v="Mudy-Mader"/>
    <s v="  Justyna I."/>
    <n v="30.8"/>
    <n v="10.95"/>
    <s v="No"/>
    <s v="No"/>
    <s v="No"/>
    <n v="0"/>
    <s v="No"/>
    <s v="Obesity"/>
    <x v="0"/>
    <s v="25-Oct-1968"/>
    <n v="54"/>
    <n v="3"/>
    <n v="12105.32"/>
    <s v="tier - 3"/>
    <s v="tier - 3"/>
    <s v="R1011"/>
  </r>
  <r>
    <s v="ID897"/>
    <s v=" Ms"/>
    <s v="Rogers"/>
    <s v="  Lucille"/>
    <n v="28.88"/>
    <n v="11.5"/>
    <s v="No"/>
    <s v="No"/>
    <s v="No"/>
    <n v="0"/>
    <s v="No"/>
    <s v="Over Weight"/>
    <x v="0"/>
    <s v="9-Dec-1968"/>
    <n v="54"/>
    <n v="2"/>
    <n v="12096.65"/>
    <s v="tier - 3"/>
    <s v="tier - 1"/>
    <s v="R1024"/>
  </r>
  <r>
    <s v="ID898"/>
    <s v=" Ms"/>
    <s v="Woo"/>
    <s v="  April"/>
    <n v="23"/>
    <n v="9.8800000000000008"/>
    <s v="No"/>
    <s v="No"/>
    <s v="No"/>
    <n v="0"/>
    <s v="No"/>
    <s v="Normal weight"/>
    <x v="0"/>
    <s v="21-Jun-1968"/>
    <n v="54"/>
    <n v="3"/>
    <n v="12094.48"/>
    <s v="tier - 3"/>
    <s v="tier - 3"/>
    <s v="R1011"/>
  </r>
  <r>
    <s v="ID899"/>
    <s v=" Mr"/>
    <s v="Walsh"/>
    <s v="  Robert"/>
    <n v="38.25"/>
    <n v="6.2"/>
    <s v="No"/>
    <s v="No"/>
    <s v="No"/>
    <n v="1"/>
    <s v="No"/>
    <s v="Obesity"/>
    <x v="1"/>
    <s v="2-Sep-1984"/>
    <n v="38"/>
    <n v="3"/>
    <n v="12091.34"/>
    <s v="tier - 3"/>
    <s v="tier - 2"/>
    <s v="R1022"/>
  </r>
  <r>
    <s v="ID900"/>
    <s v=" Mrs"/>
    <s v="White"/>
    <s v="  Alyssa"/>
    <n v="39.25"/>
    <n v="8.41"/>
    <s v="yes"/>
    <s v="No"/>
    <s v="No"/>
    <n v="1"/>
    <s v="No"/>
    <s v="Obesity"/>
    <x v="0"/>
    <s v="7-Sep-1986"/>
    <n v="36"/>
    <n v="3"/>
    <n v="12048.13"/>
    <s v="tier - 3"/>
    <s v="tier - 2"/>
    <s v="R1026"/>
  </r>
  <r>
    <s v="ID901"/>
    <s v=" Ms"/>
    <s v="Sheppard"/>
    <s v="  Jessica E."/>
    <n v="26.6"/>
    <n v="5.07"/>
    <s v="yes"/>
    <s v="No"/>
    <s v="No"/>
    <n v="2"/>
    <s v="No"/>
    <s v="Over Weight"/>
    <x v="2"/>
    <s v="24-Nov-1966"/>
    <n v="56"/>
    <n v="1"/>
    <n v="12044.34"/>
    <s v="tier - 3"/>
    <s v="tier - 1"/>
    <s v="R1012"/>
  </r>
  <r>
    <s v="ID902"/>
    <s v=" Mr"/>
    <s v="Doran"/>
    <s v="  Patrick J."/>
    <n v="35.700000000000003"/>
    <n v="4.0599999999999996"/>
    <s v="No"/>
    <s v="No"/>
    <s v="Yes"/>
    <n v="1"/>
    <s v="No"/>
    <s v="Obesity"/>
    <x v="2"/>
    <s v="16-Oct-1979"/>
    <n v="43"/>
    <n v="2"/>
    <n v="12035.18"/>
    <s v="tier - 3"/>
    <s v="tier - 3"/>
    <s v="R1021"/>
  </r>
  <r>
    <s v="ID903"/>
    <s v=" Ms"/>
    <s v="Labrosse"/>
    <s v="  Emilie"/>
    <n v="20.100000000000001"/>
    <n v="10.52"/>
    <s v="No"/>
    <s v="No"/>
    <s v="No"/>
    <n v="0"/>
    <s v="No"/>
    <s v="Normal weight"/>
    <x v="0"/>
    <s v="29-Oct-1965"/>
    <n v="57"/>
    <n v="1"/>
    <n v="12032.33"/>
    <s v="tier - 3"/>
    <s v="tier - 1"/>
    <s v="R1011"/>
  </r>
  <r>
    <s v="ID904"/>
    <s v=" Ms"/>
    <s v="Thomas"/>
    <s v="  Caitlin B."/>
    <n v="22.23"/>
    <n v="9.65"/>
    <s v="No"/>
    <s v="No"/>
    <s v="No"/>
    <n v="0"/>
    <s v="No"/>
    <s v="Normal weight"/>
    <x v="0"/>
    <s v="9-Jun-1965"/>
    <n v="57"/>
    <n v="0"/>
    <n v="12029.29"/>
    <s v="tier - 3"/>
    <s v="tier - 2"/>
    <s v="R1024"/>
  </r>
  <r>
    <s v="ID905"/>
    <s v=" Mr"/>
    <s v="Lesniak"/>
    <s v="  Joseph W"/>
    <n v="36.47"/>
    <n v="6.21"/>
    <s v="No"/>
    <s v="No"/>
    <s v="No"/>
    <n v="0"/>
    <s v="No"/>
    <s v="Obesity"/>
    <x v="1"/>
    <s v="17-Oct-1982"/>
    <n v="40"/>
    <n v="3"/>
    <n v="12001.29"/>
    <s v="tier - 3"/>
    <s v="tier - 3"/>
    <s v="R1021"/>
  </r>
  <r>
    <s v="ID906"/>
    <s v=" Ms"/>
    <s v="Prowse"/>
    <s v="  Wendy"/>
    <n v="49.64"/>
    <n v="4.76"/>
    <s v="No"/>
    <s v="No"/>
    <s v="Yes"/>
    <n v="1"/>
    <s v="No"/>
    <s v="Obesity"/>
    <x v="2"/>
    <s v="12-Dec-1993"/>
    <n v="29"/>
    <n v="0"/>
    <n v="11994.89"/>
    <s v="tier - 3"/>
    <s v="tier - 2"/>
    <s v="R1012"/>
  </r>
  <r>
    <s v="ID907"/>
    <s v=" Mrs"/>
    <s v="Seigel"/>
    <s v="  Leah L."/>
    <n v="36.799999999999997"/>
    <n v="5.73"/>
    <s v="yes"/>
    <s v="No"/>
    <s v="Yes"/>
    <n v="1"/>
    <s v="No"/>
    <s v="Obesity"/>
    <x v="1"/>
    <s v="4-Jul-1983"/>
    <n v="39"/>
    <n v="3"/>
    <n v="11987.68"/>
    <s v="tier - 3"/>
    <s v="tier - 2"/>
    <s v="R1026"/>
  </r>
  <r>
    <s v="ID908"/>
    <s v=" Mr"/>
    <s v="Blas"/>
    <s v="  Wayne L."/>
    <n v="33.880000000000003"/>
    <n v="10.78"/>
    <s v="yes"/>
    <s v="No"/>
    <s v="No"/>
    <n v="0"/>
    <s v="No"/>
    <s v="Obesity"/>
    <x v="0"/>
    <s v="22-Dec-1967"/>
    <n v="55"/>
    <n v="3"/>
    <n v="11987.17"/>
    <s v="tier - 3"/>
    <s v="tier - 3"/>
    <s v="R1013"/>
  </r>
  <r>
    <s v="ID909"/>
    <s v=" Mr"/>
    <s v="Simpson"/>
    <s v="  Jason M."/>
    <n v="32.01"/>
    <n v="5.08"/>
    <s v="yes"/>
    <s v="No"/>
    <s v="No"/>
    <n v="1"/>
    <s v="No"/>
    <s v="Obesity"/>
    <x v="2"/>
    <s v="29-Sep-1964"/>
    <n v="58"/>
    <n v="1"/>
    <n v="11946.63"/>
    <s v="tier - 3"/>
    <s v="tier - 2"/>
    <s v="R1013"/>
  </r>
  <r>
    <s v="ID910"/>
    <s v=" Mr"/>
    <s v="Gierman"/>
    <s v="  Floris"/>
    <n v="33.630000000000003"/>
    <n v="11.39"/>
    <s v="No"/>
    <s v="No"/>
    <s v="No"/>
    <n v="0"/>
    <s v="No"/>
    <s v="Obesity"/>
    <x v="0"/>
    <s v="1-Nov-1965"/>
    <n v="57"/>
    <n v="1"/>
    <n v="11945.13"/>
    <s v="tier - 3"/>
    <s v="tier - 2"/>
    <s v="R1012"/>
  </r>
  <r>
    <s v="ID911"/>
    <s v=" Mr"/>
    <s v="Jeuland"/>
    <s v="  Marc"/>
    <n v="34.865000000000002"/>
    <n v="5.35"/>
    <s v="yes"/>
    <s v="No"/>
    <s v="No"/>
    <n v="1"/>
    <s v="No"/>
    <s v="Obesity"/>
    <x v="2"/>
    <s v="25-Dec-1964"/>
    <n v="58"/>
    <n v="0"/>
    <n v="11944.59"/>
    <s v="tier - 3"/>
    <s v="tier - 2"/>
    <s v="R1016"/>
  </r>
  <r>
    <s v="ID912"/>
    <s v=" Mr"/>
    <s v="Chorney"/>
    <s v="  Christopher"/>
    <n v="43.11"/>
    <n v="5.6"/>
    <s v="No"/>
    <s v="No"/>
    <s v="No"/>
    <n v="0"/>
    <s v="No"/>
    <s v="Obesity"/>
    <x v="2"/>
    <s v="19-Oct-1991"/>
    <n v="31"/>
    <n v="3"/>
    <n v="11941.83"/>
    <s v="tier - 3"/>
    <s v="tier - 1"/>
    <s v="R1023"/>
  </r>
  <r>
    <s v="ID913"/>
    <s v=" Mr"/>
    <s v="Rook"/>
    <s v="  Kevin"/>
    <n v="30.305"/>
    <n v="4.2699999999999996"/>
    <s v="yes"/>
    <s v="No"/>
    <s v="No"/>
    <n v="1"/>
    <s v="No"/>
    <s v="Obesity"/>
    <x v="2"/>
    <s v="2-Aug-1964"/>
    <n v="58"/>
    <n v="0"/>
    <n v="11938.26"/>
    <s v="tier - 3"/>
    <s v="tier - 3"/>
    <s v="R1019"/>
  </r>
  <r>
    <s v="ID914"/>
    <s v=" Mr"/>
    <s v="Wright"/>
    <s v="  Aharon N"/>
    <n v="25.175000000000001"/>
    <n v="5.57"/>
    <s v="yes"/>
    <s v="No"/>
    <s v="No"/>
    <n v="1"/>
    <s v="No"/>
    <s v="Over Weight"/>
    <x v="2"/>
    <s v="20-Dec-1964"/>
    <n v="58"/>
    <n v="0"/>
    <n v="11931.13"/>
    <s v="tier - 3"/>
    <s v="tier - 1"/>
    <s v="R1019"/>
  </r>
  <r>
    <s v="ID915"/>
    <s v=" Mr"/>
    <s v="Chin"/>
    <s v="  Lawrence D."/>
    <n v="26.8"/>
    <n v="5.68"/>
    <s v="yes"/>
    <s v="No"/>
    <s v="No"/>
    <n v="1"/>
    <s v="No"/>
    <s v="Over Weight"/>
    <x v="2"/>
    <s v="19-Nov-1964"/>
    <n v="58"/>
    <n v="0"/>
    <n v="11918.2"/>
    <s v="tier - 3"/>
    <s v="tier - 1"/>
    <s v="R1021"/>
  </r>
  <r>
    <s v="ID916"/>
    <s v=" Mr"/>
    <s v="White"/>
    <s v="  Malcolm"/>
    <n v="21.78"/>
    <n v="5.3"/>
    <s v="No"/>
    <s v="yes"/>
    <s v="No"/>
    <n v="1"/>
    <s v="No"/>
    <s v="Normal weight"/>
    <x v="2"/>
    <s v="2-Jun-2004"/>
    <n v="19"/>
    <n v="2"/>
    <n v="11884.05"/>
    <s v="tier - 3"/>
    <s v="tier - 3"/>
    <s v="R1013"/>
  </r>
  <r>
    <s v="ID917"/>
    <s v=" Ms"/>
    <s v="Savage"/>
    <s v="  Anna E."/>
    <n v="30.14"/>
    <n v="9.4499999999999993"/>
    <s v="yes"/>
    <s v="No"/>
    <s v="No"/>
    <n v="0"/>
    <s v="No"/>
    <s v="Obesity"/>
    <x v="0"/>
    <s v="29-Oct-1967"/>
    <n v="55"/>
    <n v="2"/>
    <n v="11881.97"/>
    <s v="tier - 3"/>
    <s v="tier - 1"/>
    <s v="R1013"/>
  </r>
  <r>
    <s v="ID918"/>
    <s v=" Ms"/>
    <s v="Hitchings"/>
    <s v="  Jenny"/>
    <n v="29.7"/>
    <n v="6.79"/>
    <s v="yes"/>
    <s v="No"/>
    <s v="No"/>
    <n v="0"/>
    <s v="No"/>
    <s v="Over Weight"/>
    <x v="0"/>
    <s v="14-Jul-1967"/>
    <n v="55"/>
    <n v="2"/>
    <n v="11881.36"/>
    <s v="tier - 3"/>
    <s v="tier - 2"/>
    <s v="R1011"/>
  </r>
  <r>
    <s v="ID919"/>
    <s v=" Ms"/>
    <s v="Truitt"/>
    <s v="  Melissa L"/>
    <n v="32.395000000000003"/>
    <n v="11.1"/>
    <s v="yes"/>
    <s v="No"/>
    <s v="No"/>
    <n v="0"/>
    <s v="No"/>
    <s v="Obesity"/>
    <x v="0"/>
    <s v="24-Aug-1967"/>
    <n v="55"/>
    <n v="1"/>
    <n v="11879.1"/>
    <s v="tier - 3"/>
    <s v="tier - 3"/>
    <s v="R1024"/>
  </r>
  <r>
    <s v="ID920"/>
    <s v=" Ms"/>
    <s v="Chang"/>
    <s v="  Chia J."/>
    <n v="36.64"/>
    <n v="7.26"/>
    <s v="No"/>
    <s v="No"/>
    <s v="No"/>
    <n v="0"/>
    <s v="No"/>
    <s v="Obesity"/>
    <x v="0"/>
    <s v="7-Jul-1974"/>
    <n v="48"/>
    <n v="0"/>
    <n v="11858.56"/>
    <s v="tier - 3"/>
    <s v="tier - 3"/>
    <s v="R1011"/>
  </r>
  <r>
    <s v="ID921"/>
    <s v=" Ms"/>
    <s v="Frey"/>
    <s v="  Laura A"/>
    <n v="39.049999999999997"/>
    <n v="5.27"/>
    <s v="yes"/>
    <s v="No"/>
    <s v="No"/>
    <n v="1"/>
    <s v="No"/>
    <s v="Obesity"/>
    <x v="2"/>
    <s v="29-Sep-1964"/>
    <n v="58"/>
    <n v="0"/>
    <n v="11856.41"/>
    <s v="tier - 3"/>
    <s v="tier - 2"/>
    <s v="R1013"/>
  </r>
  <r>
    <s v="ID922"/>
    <s v=" Ms"/>
    <s v="Krishna"/>
    <s v="  Aditi"/>
    <n v="33.1"/>
    <n v="5.46"/>
    <s v="yes"/>
    <s v="No"/>
    <s v="No"/>
    <n v="1"/>
    <s v="No"/>
    <s v="Obesity"/>
    <x v="2"/>
    <s v="27-Jun-1964"/>
    <n v="58"/>
    <n v="0"/>
    <n v="11848.14"/>
    <s v="tier - 3"/>
    <s v="tier - 2"/>
    <s v="R1011"/>
  </r>
  <r>
    <s v="ID923"/>
    <s v=" Ms"/>
    <s v="Maher"/>
    <s v="  Leah A."/>
    <n v="31.824999999999999"/>
    <n v="8.1300000000000008"/>
    <s v="No"/>
    <s v="No"/>
    <s v="No"/>
    <n v="0"/>
    <s v="No"/>
    <s v="Obesity"/>
    <x v="0"/>
    <s v="10-Nov-1965"/>
    <n v="57"/>
    <n v="0"/>
    <n v="11842.62"/>
    <s v="tier - 3"/>
    <s v="tier - 3"/>
    <s v="R1012"/>
  </r>
  <r>
    <s v="ID924"/>
    <s v=" Ms"/>
    <s v="Boivin"/>
    <s v="  Marianne"/>
    <n v="29"/>
    <n v="4.25"/>
    <s v="yes"/>
    <s v="No"/>
    <s v="No"/>
    <n v="1"/>
    <s v="No"/>
    <s v="Over Weight"/>
    <x v="2"/>
    <s v="11-Jul-1964"/>
    <n v="58"/>
    <n v="0"/>
    <n v="11842.44"/>
    <s v="tier - 3"/>
    <s v="tier - 2"/>
    <s v="R1011"/>
  </r>
  <r>
    <s v="ID925"/>
    <s v=" Ms"/>
    <s v="McAlister"/>
    <s v="  Carla"/>
    <n v="30.495000000000001"/>
    <n v="8.68"/>
    <s v="No"/>
    <s v="No"/>
    <s v="No"/>
    <n v="0"/>
    <s v="No"/>
    <s v="Obesity"/>
    <x v="0"/>
    <s v="25-Sep-1965"/>
    <n v="57"/>
    <n v="0"/>
    <n v="11840.78"/>
    <s v="tier - 3"/>
    <s v="tier - 2"/>
    <s v="R1012"/>
  </r>
  <r>
    <s v="ID926"/>
    <s v=" Ms"/>
    <s v="Akhmedova"/>
    <s v="  Oksana"/>
    <n v="25.2"/>
    <n v="6.25"/>
    <s v="yes"/>
    <s v="No"/>
    <s v="No"/>
    <n v="1"/>
    <s v="No"/>
    <s v="Over Weight"/>
    <x v="1"/>
    <s v="11-Sep-1964"/>
    <n v="58"/>
    <n v="0"/>
    <n v="11837.16"/>
    <s v="tier - 3"/>
    <s v="tier - 3"/>
    <s v="R1011"/>
  </r>
  <r>
    <s v="ID927"/>
    <s v=" Ms"/>
    <s v="Tucker"/>
    <s v="  Rebecca B."/>
    <n v="22.77"/>
    <n v="4.47"/>
    <s v="yes"/>
    <s v="No"/>
    <s v="No"/>
    <n v="1"/>
    <s v="No"/>
    <s v="Normal weight"/>
    <x v="2"/>
    <s v="27-Jun-1964"/>
    <n v="58"/>
    <n v="0"/>
    <n v="11833.78"/>
    <s v="tier - 3"/>
    <s v="tier - 3"/>
    <s v="R1013"/>
  </r>
  <r>
    <s v="ID928"/>
    <s v=" Ms"/>
    <s v="Gramelspacher"/>
    <s v="  Maria A."/>
    <n v="23.18"/>
    <n v="8.31"/>
    <s v="No"/>
    <s v="No"/>
    <s v="No"/>
    <n v="0"/>
    <s v="No"/>
    <s v="Normal weight"/>
    <x v="0"/>
    <s v="3-Oct-1965"/>
    <n v="57"/>
    <n v="0"/>
    <n v="11830.61"/>
    <s v="tier - 3"/>
    <s v="tier - 1"/>
    <s v="R1012"/>
  </r>
  <r>
    <s v="ID929"/>
    <s v=" Mrs"/>
    <s v="Goldsmith"/>
    <s v="  Lisa M"/>
    <n v="35.409999999999997"/>
    <n v="5.68"/>
    <s v="No"/>
    <s v="No"/>
    <s v="No"/>
    <n v="0"/>
    <s v="No"/>
    <s v="Obesity"/>
    <x v="2"/>
    <s v="20-Nov-1982"/>
    <n v="40"/>
    <n v="3"/>
    <n v="11773.06"/>
    <s v="tier - 3"/>
    <s v="tier - 3"/>
    <s v="R1026"/>
  </r>
  <r>
    <s v="ID930"/>
    <s v=" Mr"/>
    <s v="Tranter"/>
    <s v="  Steve Jr."/>
    <n v="32.11"/>
    <n v="4.75"/>
    <s v="yes"/>
    <s v="No"/>
    <s v="No"/>
    <n v="2"/>
    <s v="No"/>
    <s v="Obesity"/>
    <x v="2"/>
    <s v="25-Jul-1966"/>
    <n v="56"/>
    <n v="1"/>
    <n v="11763"/>
    <s v="tier - 3"/>
    <s v="tier - 3"/>
    <s v="R1016"/>
  </r>
  <r>
    <s v="ID931"/>
    <s v=" Mrs"/>
    <s v="Tu"/>
    <s v="  Tiffany"/>
    <n v="34.479999999999997"/>
    <n v="6.31"/>
    <s v="No"/>
    <s v="No"/>
    <s v="Yes"/>
    <n v="1"/>
    <s v="No"/>
    <s v="Obesity"/>
    <x v="1"/>
    <s v="6-Nov-1979"/>
    <n v="43"/>
    <n v="2"/>
    <n v="11752.68"/>
    <s v="tier - 3"/>
    <s v="tier - 1"/>
    <s v="R1026"/>
  </r>
  <r>
    <s v="ID932"/>
    <s v=" Mr"/>
    <s v="Kaczka"/>
    <s v="  Greg"/>
    <n v="34.39"/>
    <n v="6.28"/>
    <s v="yes"/>
    <s v="No"/>
    <s v="No"/>
    <n v="1"/>
    <s v="No"/>
    <s v="Obesity"/>
    <x v="1"/>
    <s v="2-Dec-1964"/>
    <n v="58"/>
    <n v="0"/>
    <n v="11743.93"/>
    <s v="tier - 3"/>
    <s v="tier - 1"/>
    <s v="R1012"/>
  </r>
  <r>
    <s v="ID933"/>
    <s v=" Mr"/>
    <s v="Hunter"/>
    <s v="  Dale"/>
    <n v="26.4"/>
    <n v="9.2899999999999991"/>
    <s v="yes"/>
    <s v="No"/>
    <s v="Yes"/>
    <n v="1"/>
    <s v="No"/>
    <s v="Over Weight"/>
    <x v="0"/>
    <s v="9-Jun-1963"/>
    <n v="59"/>
    <n v="0"/>
    <n v="11743.3"/>
    <s v="tier - 3"/>
    <s v="tier - 3"/>
    <s v="R1013"/>
  </r>
  <r>
    <s v="ID934"/>
    <s v=" Ms"/>
    <s v="Moran"/>
    <s v="  Brittany A."/>
    <n v="28.1"/>
    <n v="5.79"/>
    <s v="yes"/>
    <s v="No"/>
    <s v="Yes"/>
    <n v="1"/>
    <s v="No"/>
    <s v="Over Weight"/>
    <x v="1"/>
    <s v="12-Nov-1969"/>
    <n v="53"/>
    <n v="3"/>
    <n v="11741.73"/>
    <s v="tier - 3"/>
    <s v="tier - 1"/>
    <s v="R1011"/>
  </r>
  <r>
    <s v="ID935"/>
    <s v=" Mr"/>
    <s v="Ashby"/>
    <s v="  Robert S"/>
    <n v="27"/>
    <n v="4.54"/>
    <s v="yes"/>
    <s v="No"/>
    <s v="No"/>
    <n v="1"/>
    <s v="No"/>
    <s v="Over Weight"/>
    <x v="2"/>
    <s v="5-Sep-1988"/>
    <n v="34"/>
    <n v="2"/>
    <n v="11737.85"/>
    <s v="tier - 3"/>
    <s v="tier - 1"/>
    <s v="R1011"/>
  </r>
  <r>
    <s v="ID936"/>
    <s v=" Mr"/>
    <s v="Ausen"/>
    <s v="  Cameron"/>
    <n v="28.594999999999999"/>
    <n v="4.68"/>
    <s v="yes"/>
    <s v="No"/>
    <s v="No"/>
    <n v="1"/>
    <s v="No"/>
    <s v="Over Weight"/>
    <x v="2"/>
    <s v="9-Nov-1964"/>
    <n v="58"/>
    <n v="0"/>
    <n v="11735.88"/>
    <s v="tier - 3"/>
    <s v="tier - 1"/>
    <s v="R1012"/>
  </r>
  <r>
    <s v="ID937"/>
    <s v=" Mrs"/>
    <s v="Savage"/>
    <s v="  Ulrike"/>
    <n v="36.799999999999997"/>
    <n v="5.88"/>
    <s v="No"/>
    <s v="No"/>
    <s v="No"/>
    <n v="1"/>
    <s v="No"/>
    <s v="Obesity"/>
    <x v="1"/>
    <s v="26-Nov-1984"/>
    <n v="38"/>
    <n v="3"/>
    <n v="11730.82"/>
    <s v="tier - 3"/>
    <s v="tier - 3"/>
    <s v="R1026"/>
  </r>
  <r>
    <s v="ID938"/>
    <s v=" Ms"/>
    <s v="O'Leary"/>
    <s v="  Katlyn A."/>
    <n v="23.75"/>
    <n v="5.42"/>
    <s v="yes"/>
    <s v="No"/>
    <s v="Yes"/>
    <n v="1"/>
    <s v="No"/>
    <s v="Normal weight"/>
    <x v="2"/>
    <s v="12-Oct-1969"/>
    <n v="53"/>
    <n v="2"/>
    <n v="11729.68"/>
    <s v="tier - 3"/>
    <s v="tier - 1"/>
    <s v="R1024"/>
  </r>
  <r>
    <s v="ID939"/>
    <s v=" Mr"/>
    <s v="Scoville"/>
    <s v="  Morgan B."/>
    <n v="35.619999999999997"/>
    <n v="4.16"/>
    <s v="No"/>
    <s v="No"/>
    <s v="No"/>
    <n v="0"/>
    <s v="No"/>
    <s v="Obesity"/>
    <x v="2"/>
    <s v="21-Oct-1982"/>
    <n v="40"/>
    <n v="3"/>
    <n v="11712.97"/>
    <s v="tier - 3"/>
    <s v="tier - 2"/>
    <s v="R1021"/>
  </r>
  <r>
    <s v="ID940"/>
    <s v=" Mr"/>
    <s v="Kaus"/>
    <s v="  Peter"/>
    <n v="30.69"/>
    <n v="7.05"/>
    <s v="yes"/>
    <s v="No"/>
    <s v="No"/>
    <n v="2"/>
    <s v="No"/>
    <s v="Obesity"/>
    <x v="0"/>
    <s v="1-Dec-1970"/>
    <n v="52"/>
    <n v="0"/>
    <n v="11696.52"/>
    <s v="tier - 3"/>
    <s v="tier - 1"/>
    <s v="R1021"/>
  </r>
  <r>
    <s v="ID941"/>
    <s v=" Ms"/>
    <s v="Rainey"/>
    <s v="  Chandler"/>
    <n v="35.799999999999997"/>
    <n v="5.63"/>
    <s v="yes"/>
    <s v="No"/>
    <s v="No"/>
    <n v="2"/>
    <s v="No"/>
    <s v="Obesity"/>
    <x v="2"/>
    <s v="9-Nov-1966"/>
    <n v="56"/>
    <n v="1"/>
    <n v="11674.13"/>
    <s v="tier - 3"/>
    <s v="tier - 1"/>
    <s v="R1011"/>
  </r>
  <r>
    <s v="ID942"/>
    <s v=" Ms"/>
    <s v="Rasch"/>
    <s v="  Silvana M."/>
    <n v="28.785"/>
    <n v="4.24"/>
    <s v="yes"/>
    <s v="No"/>
    <s v="No"/>
    <n v="2"/>
    <s v="No"/>
    <s v="Over Weight"/>
    <x v="2"/>
    <s v="23-Aug-1966"/>
    <n v="56"/>
    <n v="0"/>
    <n v="11658.38"/>
    <s v="tier - 3"/>
    <s v="tier - 3"/>
    <s v="R1024"/>
  </r>
  <r>
    <s v="ID943"/>
    <s v=" Ms"/>
    <s v="Plunkett"/>
    <s v="  Natty"/>
    <n v="28.594999999999999"/>
    <n v="4.96"/>
    <s v="yes"/>
    <s v="No"/>
    <s v="No"/>
    <n v="2"/>
    <s v="No"/>
    <s v="Over Weight"/>
    <x v="2"/>
    <s v="6-Jul-1966"/>
    <n v="56"/>
    <n v="0"/>
    <n v="11658.12"/>
    <s v="tier - 3"/>
    <s v="tier - 1"/>
    <s v="R1024"/>
  </r>
  <r>
    <s v="ID944"/>
    <s v=" Mr"/>
    <s v="Murphy"/>
    <s v="  Nicholas T"/>
    <n v="48.75"/>
    <n v="4.34"/>
    <s v="No"/>
    <s v="No"/>
    <s v="No"/>
    <n v="0"/>
    <s v="No"/>
    <s v="Obesity"/>
    <x v="2"/>
    <s v="20-Jul-1994"/>
    <n v="28"/>
    <n v="0"/>
    <n v="11657.81"/>
    <s v="tier - 3"/>
    <s v="tier - 2"/>
    <s v="R1023"/>
  </r>
  <r>
    <s v="ID945"/>
    <s v=" Ms"/>
    <s v="Gusmer"/>
    <s v="  Rebecca"/>
    <n v="28.31"/>
    <n v="5.43"/>
    <s v="yes"/>
    <s v="No"/>
    <s v="No"/>
    <n v="2"/>
    <s v="No"/>
    <s v="Over Weight"/>
    <x v="2"/>
    <s v="4-Oct-1966"/>
    <n v="56"/>
    <n v="0"/>
    <n v="11657.72"/>
    <s v="tier - 3"/>
    <s v="tier - 2"/>
    <s v="R1024"/>
  </r>
  <r>
    <s v="ID946"/>
    <s v=" Mr"/>
    <s v="Loftus"/>
    <s v="  John"/>
    <n v="38.39"/>
    <n v="8.33"/>
    <s v="yes"/>
    <s v="No"/>
    <s v="No"/>
    <n v="1"/>
    <s v="No"/>
    <s v="Obesity"/>
    <x v="0"/>
    <s v="17-Jul-1986"/>
    <n v="36"/>
    <n v="3"/>
    <n v="11625.11"/>
    <s v="tier - 3"/>
    <s v="tier - 3"/>
    <s v="R1022"/>
  </r>
  <r>
    <s v="ID947"/>
    <s v=" Mr"/>
    <s v="Scott"/>
    <s v="  Antony G"/>
    <n v="25.87"/>
    <n v="5.63"/>
    <s v="yes"/>
    <s v="No"/>
    <s v="No"/>
    <n v="1"/>
    <s v="No"/>
    <s v="Over Weight"/>
    <x v="2"/>
    <s v="20-Jun-1964"/>
    <n v="58"/>
    <n v="0"/>
    <n v="11602.75"/>
    <s v="tier - 3"/>
    <s v="tier - 1"/>
    <s v="R1020"/>
  </r>
  <r>
    <s v="ID948"/>
    <s v=" Mr"/>
    <s v="Alvarez"/>
    <s v="  Eric"/>
    <n v="43.7"/>
    <n v="7.23"/>
    <s v="No"/>
    <s v="No"/>
    <s v="No"/>
    <n v="0"/>
    <s v="No"/>
    <s v="Obesity"/>
    <x v="0"/>
    <s v="6-Nov-1965"/>
    <n v="57"/>
    <n v="1"/>
    <n v="11576.13"/>
    <s v="tier - 3"/>
    <s v="tier - 3"/>
    <s v="R1011"/>
  </r>
  <r>
    <s v="ID949"/>
    <s v=" Mr"/>
    <s v="Petersson"/>
    <s v="  Erik"/>
    <n v="40.945"/>
    <n v="10.57"/>
    <s v="No"/>
    <s v="No"/>
    <s v="No"/>
    <n v="0"/>
    <s v="No"/>
    <s v="Obesity"/>
    <x v="0"/>
    <s v="25-Dec-1965"/>
    <n v="57"/>
    <n v="0"/>
    <n v="11566.3"/>
    <s v="tier - 3"/>
    <s v="tier - 3"/>
    <s v="R1016"/>
  </r>
  <r>
    <s v="ID950"/>
    <s v=" Mr"/>
    <s v="Liaw"/>
    <s v="  Matthew T"/>
    <n v="27.94"/>
    <n v="7.92"/>
    <s v="No"/>
    <s v="No"/>
    <s v="No"/>
    <n v="0"/>
    <s v="No"/>
    <s v="Over Weight"/>
    <x v="0"/>
    <s v="27-Oct-1965"/>
    <n v="57"/>
    <n v="1"/>
    <n v="11554.22"/>
    <s v="tier - 3"/>
    <s v="tier - 1"/>
    <s v="R1013"/>
  </r>
  <r>
    <s v="ID951"/>
    <s v=" Ms"/>
    <s v="Tripaldi"/>
    <s v="  Cassandra"/>
    <n v="31.9"/>
    <n v="10.119999999999999"/>
    <s v="No"/>
    <s v="No"/>
    <s v="No"/>
    <n v="2"/>
    <s v="No"/>
    <s v="Obesity"/>
    <x v="0"/>
    <s v="23-Jul-1973"/>
    <n v="49"/>
    <n v="5"/>
    <n v="11552.9"/>
    <s v="tier - 3"/>
    <s v="tier - 2"/>
    <s v="R1011"/>
  </r>
  <r>
    <s v="ID952"/>
    <s v=" Ms"/>
    <s v="Kelley"/>
    <s v="  Rosemary C"/>
    <n v="31.64"/>
    <n v="7.91"/>
    <s v="No"/>
    <s v="No"/>
    <s v="No"/>
    <n v="0"/>
    <s v="No"/>
    <s v="Obesity"/>
    <x v="0"/>
    <s v="1-Dec-1971"/>
    <n v="51"/>
    <n v="0"/>
    <n v="11540.25"/>
    <s v="tier - 3"/>
    <s v="tier - 1"/>
    <s v="R1012"/>
  </r>
  <r>
    <s v="ID953"/>
    <s v=" Ms"/>
    <s v="Endara"/>
    <s v="  Carrie A."/>
    <n v="46.7"/>
    <n v="10.9"/>
    <s v="No"/>
    <s v="No"/>
    <s v="No"/>
    <n v="0"/>
    <s v="No"/>
    <s v="Obesity"/>
    <x v="0"/>
    <s v="14-Nov-1968"/>
    <n v="54"/>
    <n v="2"/>
    <n v="11538.42"/>
    <s v="tier - 3"/>
    <s v="tier - 1"/>
    <s v="R1011"/>
  </r>
  <r>
    <s v="ID954"/>
    <s v=" Mr"/>
    <s v="Valle"/>
    <s v="  Gerardo Sr."/>
    <n v="18.335000000000001"/>
    <n v="11.83"/>
    <s v="No"/>
    <s v="No"/>
    <s v="No"/>
    <n v="0"/>
    <s v="No"/>
    <s v="Under Weight"/>
    <x v="0"/>
    <s v="3-Oct-1965"/>
    <n v="57"/>
    <n v="0"/>
    <n v="11534.87"/>
    <s v="tier - 3"/>
    <s v="tier - 1"/>
    <s v="R1017"/>
  </r>
  <r>
    <s v="ID955"/>
    <s v=" Mr"/>
    <s v="Germain"/>
    <s v="  Matthew R."/>
    <n v="31.24"/>
    <n v="7.42"/>
    <s v="yes"/>
    <s v="No"/>
    <s v="No"/>
    <n v="2"/>
    <s v="No"/>
    <s v="Obesity"/>
    <x v="0"/>
    <s v="23-Jul-1970"/>
    <n v="52"/>
    <n v="0"/>
    <n v="11530.12"/>
    <s v="tier - 3"/>
    <s v="tier - 1"/>
    <s v="R1012"/>
  </r>
  <r>
    <s v="ID956"/>
    <s v=" Mrs"/>
    <s v="Finecey"/>
    <s v="  Meghan E"/>
    <n v="39.22"/>
    <n v="5.62"/>
    <s v="yes"/>
    <s v="No"/>
    <s v="No"/>
    <n v="1"/>
    <s v="No"/>
    <s v="Obesity"/>
    <x v="2"/>
    <s v="12-Jun-1988"/>
    <n v="34"/>
    <n v="3"/>
    <n v="11524.25"/>
    <s v="tier - 3"/>
    <s v="tier - 1"/>
    <s v="R1026"/>
  </r>
  <r>
    <s v="ID957"/>
    <s v=" Mr"/>
    <s v="Mendoza"/>
    <s v="  Eric"/>
    <n v="24.414999999999999"/>
    <n v="7.16"/>
    <s v="No"/>
    <s v="No"/>
    <s v="No"/>
    <n v="0"/>
    <s v="No"/>
    <s v="Normal weight"/>
    <x v="0"/>
    <s v="19-Dec-1971"/>
    <n v="51"/>
    <n v="4"/>
    <n v="11520.1"/>
    <s v="tier - 3"/>
    <s v="tier - 1"/>
    <s v="R1012"/>
  </r>
  <r>
    <s v="ID958"/>
    <s v=" Ms"/>
    <s v="Roe"/>
    <s v="  Lisa B"/>
    <n v="32.299999999999997"/>
    <n v="9.89"/>
    <s v="No"/>
    <s v="No"/>
    <s v="No"/>
    <n v="0"/>
    <s v="No"/>
    <s v="Obesity"/>
    <x v="0"/>
    <s v="24-Jun-1968"/>
    <n v="54"/>
    <n v="1"/>
    <n v="11512.41"/>
    <s v="tier - 3"/>
    <s v="tier - 1"/>
    <s v="R1024"/>
  </r>
  <r>
    <s v="ID959"/>
    <s v=" Mrs"/>
    <s v="Webb"/>
    <s v="  Jane R."/>
    <n v="39.94"/>
    <n v="5.14"/>
    <s v="No"/>
    <s v="No"/>
    <s v="No"/>
    <n v="0"/>
    <s v="No"/>
    <s v="Obesity"/>
    <x v="2"/>
    <s v="6-Oct-1989"/>
    <n v="33"/>
    <n v="3"/>
    <n v="11511.61"/>
    <s v="tier - 3"/>
    <s v="tier - 3"/>
    <s v="R1026"/>
  </r>
  <r>
    <s v="ID960"/>
    <s v=" Ms"/>
    <s v="Stocker"/>
    <s v="  Allison M"/>
    <n v="30"/>
    <n v="5.61"/>
    <s v="yes"/>
    <s v="No"/>
    <s v="Yes"/>
    <n v="1"/>
    <s v="No"/>
    <s v="Obesity"/>
    <x v="2"/>
    <s v="11-Aug-1969"/>
    <n v="53"/>
    <n v="0"/>
    <n v="11497.69"/>
    <s v="tier - 3"/>
    <s v="tier - 1"/>
    <s v="R1012"/>
  </r>
  <r>
    <s v="ID961"/>
    <s v=" Mrs"/>
    <s v="Jacobson"/>
    <s v="  Sarah E."/>
    <n v="35.340000000000003"/>
    <n v="5.51"/>
    <s v="yes"/>
    <s v="No"/>
    <s v="Yes"/>
    <n v="1"/>
    <s v="No"/>
    <s v="Obesity"/>
    <x v="2"/>
    <s v="7-Jun-1983"/>
    <n v="40"/>
    <n v="3"/>
    <n v="11492.46"/>
    <s v="tier - 3"/>
    <s v="tier - 3"/>
    <s v="R1026"/>
  </r>
  <r>
    <s v="ID962"/>
    <s v=" Mr"/>
    <s v="Shaw"/>
    <s v="  Philip J"/>
    <n v="32.204999999999998"/>
    <n v="8.3800000000000008"/>
    <s v="yes"/>
    <s v="No"/>
    <s v="No"/>
    <n v="2"/>
    <s v="No"/>
    <s v="Obesity"/>
    <x v="0"/>
    <s v="13-Oct-1970"/>
    <n v="52"/>
    <n v="3"/>
    <n v="11488.32"/>
    <s v="tier - 3"/>
    <s v="tier - 1"/>
    <s v="R1014"/>
  </r>
  <r>
    <s v="ID963"/>
    <s v=" Ms"/>
    <s v="Goodwin"/>
    <s v="  Jillian A."/>
    <n v="33.880000000000003"/>
    <n v="4.68"/>
    <s v="No"/>
    <s v="yes"/>
    <s v="No"/>
    <n v="1"/>
    <s v="No"/>
    <s v="Obesity"/>
    <x v="2"/>
    <s v="10-Sep-2004"/>
    <n v="18"/>
    <n v="0"/>
    <n v="11482.63"/>
    <s v="tier - 3"/>
    <s v="tier - 2"/>
    <s v="R1013"/>
  </r>
  <r>
    <s v="ID964"/>
    <s v=" Mrs"/>
    <s v="Brock"/>
    <s v="  Laura D"/>
    <n v="26.63"/>
    <n v="4.3600000000000003"/>
    <s v="yes"/>
    <s v="No"/>
    <s v="No"/>
    <n v="2"/>
    <s v="No"/>
    <s v="Over Weight"/>
    <x v="2"/>
    <s v="7-Sep-1966"/>
    <n v="56"/>
    <n v="0"/>
    <n v="11478.14"/>
    <s v="tier - 3"/>
    <s v="tier - 2"/>
    <s v="R1025"/>
  </r>
  <r>
    <s v="ID965"/>
    <s v=" Ms"/>
    <s v="Papp"/>
    <s v="  Megan E."/>
    <n v="28.7"/>
    <n v="7.74"/>
    <s v="No"/>
    <s v="No"/>
    <s v="No"/>
    <n v="0"/>
    <s v="No"/>
    <s v="Over Weight"/>
    <x v="0"/>
    <s v="23-Jun-1965"/>
    <n v="57"/>
    <n v="0"/>
    <n v="11455.28"/>
    <s v="tier - 3"/>
    <s v="tier - 2"/>
    <s v="R1011"/>
  </r>
  <r>
    <s v="ID966"/>
    <s v=" Ms"/>
    <s v="Siragusa"/>
    <s v="  Shannon J."/>
    <n v="25.65"/>
    <n v="4.05"/>
    <s v="yes"/>
    <s v="No"/>
    <s v="No"/>
    <n v="2"/>
    <s v="No"/>
    <s v="Over Weight"/>
    <x v="2"/>
    <s v="14-Jun-1966"/>
    <n v="56"/>
    <n v="0"/>
    <n v="11454.02"/>
    <s v="tier - 3"/>
    <s v="tier - 1"/>
    <s v="R1012"/>
  </r>
  <r>
    <s v="ID967"/>
    <s v=" Ms"/>
    <s v="Pizarro"/>
    <s v="  Rachelle M"/>
    <n v="36.384999999999998"/>
    <n v="11.49"/>
    <s v="No"/>
    <s v="No"/>
    <s v="No"/>
    <n v="0"/>
    <s v="No"/>
    <s v="Obesity"/>
    <x v="0"/>
    <s v="12-Sep-1971"/>
    <n v="51"/>
    <n v="3"/>
    <n v="11436.74"/>
    <s v="tier - 3"/>
    <s v="tier - 3"/>
    <s v="R1012"/>
  </r>
  <r>
    <s v="ID968"/>
    <s v=" Mr"/>
    <s v="Strange"/>
    <s v="  Casey"/>
    <n v="34.69"/>
    <n v="5.65"/>
    <s v="No"/>
    <s v="No"/>
    <s v="No"/>
    <n v="0"/>
    <s v="No"/>
    <s v="Obesity"/>
    <x v="2"/>
    <s v="17-Jul-1980"/>
    <n v="42"/>
    <n v="2"/>
    <n v="11435.74"/>
    <s v="tier - 3"/>
    <s v="tier - 3"/>
    <s v="R1021"/>
  </r>
  <r>
    <s v="ID969"/>
    <s v=" Ms"/>
    <s v="Eidinger"/>
    <s v="  Jessica L"/>
    <n v="37.68"/>
    <n v="4.29"/>
    <s v="yes"/>
    <s v="No"/>
    <s v="No"/>
    <n v="0"/>
    <s v="No"/>
    <s v="Obesity"/>
    <x v="2"/>
    <s v="9-Jun-1985"/>
    <n v="37"/>
    <n v="3"/>
    <n v="11419.49"/>
    <s v="tier - 3"/>
    <s v="tier - 1"/>
    <s v="R1012"/>
  </r>
  <r>
    <s v="ID970"/>
    <s v=" Mr"/>
    <s v="Ginsburg"/>
    <s v="  Brandon F"/>
    <n v="35.49"/>
    <n v="4.74"/>
    <s v="yes"/>
    <s v="No"/>
    <s v="Yes"/>
    <n v="1"/>
    <s v="No"/>
    <s v="Obesity"/>
    <x v="2"/>
    <s v="23-Oct-1983"/>
    <n v="39"/>
    <n v="3"/>
    <n v="11412.02"/>
    <s v="tier - 3"/>
    <s v="tier - 1"/>
    <s v="R1021"/>
  </r>
  <r>
    <s v="ID971"/>
    <s v=" Ms"/>
    <s v="Truex"/>
    <s v="  Melissa"/>
    <n v="44.7"/>
    <n v="7.6"/>
    <s v="yes"/>
    <s v="No"/>
    <s v="No"/>
    <n v="2"/>
    <s v="No"/>
    <s v="Obesity"/>
    <x v="0"/>
    <s v="7-Oct-1970"/>
    <n v="52"/>
    <n v="3"/>
    <n v="11411.69"/>
    <s v="tier - 3"/>
    <s v="tier - 2"/>
    <s v="R1011"/>
  </r>
  <r>
    <s v="ID972"/>
    <s v=" Ms"/>
    <s v="Higgins"/>
    <s v="  Danielle N"/>
    <n v="38.380000000000003"/>
    <n v="8.5"/>
    <s v="yes"/>
    <s v="No"/>
    <s v="No"/>
    <n v="2"/>
    <s v="No"/>
    <s v="Obesity"/>
    <x v="0"/>
    <s v="2-Oct-1970"/>
    <n v="52"/>
    <n v="2"/>
    <n v="11396.9"/>
    <s v="tier - 3"/>
    <s v="tier - 3"/>
    <s v="R1024"/>
  </r>
  <r>
    <s v="ID973"/>
    <s v=" Mr"/>
    <s v="McCurdy"/>
    <s v="  Matthew"/>
    <n v="35.244999999999997"/>
    <n v="11.22"/>
    <s v="yes"/>
    <s v="No"/>
    <s v="No"/>
    <n v="0"/>
    <s v="No"/>
    <s v="Obesity"/>
    <x v="0"/>
    <s v="19-Dec-1967"/>
    <n v="55"/>
    <n v="1"/>
    <n v="11394.07"/>
    <s v="tier - 3"/>
    <s v="tier - 1"/>
    <s v="R1018"/>
  </r>
  <r>
    <s v="ID974"/>
    <s v=" Mrs"/>
    <s v="Hughes"/>
    <s v="  Bettina"/>
    <n v="49.84"/>
    <n v="5.0999999999999996"/>
    <s v="yes"/>
    <s v="No"/>
    <s v="Yes"/>
    <n v="1"/>
    <s v="No"/>
    <s v="Obesity"/>
    <x v="2"/>
    <s v="28-Jul-1997"/>
    <n v="25"/>
    <n v="0"/>
    <n v="11388.27"/>
    <s v="tier - 3"/>
    <s v="tier - 2"/>
    <s v="R1026"/>
  </r>
  <r>
    <s v="ID975"/>
    <s v=" Mr"/>
    <s v="Varner"/>
    <s v="  Alexander"/>
    <n v="49.06"/>
    <n v="5.43"/>
    <s v="yes"/>
    <s v="No"/>
    <s v="No"/>
    <n v="1"/>
    <s v="No"/>
    <s v="Obesity"/>
    <x v="2"/>
    <s v="13-Jun-1964"/>
    <n v="58"/>
    <n v="0"/>
    <n v="11381.33"/>
    <s v="tier - 3"/>
    <s v="tier - 2"/>
    <s v="R1013"/>
  </r>
  <r>
    <s v="ID976"/>
    <s v=" Mrs"/>
    <s v="Dahmen"/>
    <s v="  Holli"/>
    <n v="30.88"/>
    <n v="5.82"/>
    <s v="No"/>
    <s v="No"/>
    <s v="No"/>
    <n v="2"/>
    <s v="No"/>
    <s v="Obesity"/>
    <x v="1"/>
    <s v="6-Dec-1972"/>
    <n v="50"/>
    <n v="0"/>
    <n v="11378.57"/>
    <s v="tier - 3"/>
    <s v="tier - 2"/>
    <s v="R1025"/>
  </r>
  <r>
    <s v="ID977"/>
    <s v=" Mrs"/>
    <s v="Young"/>
    <s v="  Heather C"/>
    <n v="33.35"/>
    <n v="6.05"/>
    <s v="No"/>
    <s v="No"/>
    <s v="Yes"/>
    <n v="1"/>
    <s v="No"/>
    <s v="Obesity"/>
    <x v="1"/>
    <s v="7-Jun-1979"/>
    <n v="44"/>
    <n v="2"/>
    <n v="11369.39"/>
    <s v="tier - 3"/>
    <s v="tier - 1"/>
    <s v="R1026"/>
  </r>
  <r>
    <s v="ID978"/>
    <s v=" Mr"/>
    <s v="Fraser"/>
    <s v="  Kyle"/>
    <n v="38"/>
    <n v="6.38"/>
    <s v="yes"/>
    <s v="No"/>
    <s v="No"/>
    <n v="1"/>
    <s v="No"/>
    <s v="Obesity"/>
    <x v="1"/>
    <s v="13-Dec-1964"/>
    <n v="58"/>
    <n v="0"/>
    <n v="11365.95"/>
    <s v="tier - 3"/>
    <s v="tier - 2"/>
    <s v="R1011"/>
  </r>
  <r>
    <s v="ID979"/>
    <s v=" Mr"/>
    <s v="Deeg"/>
    <s v="  Thomas J"/>
    <n v="36.08"/>
    <n v="5.73"/>
    <s v="yes"/>
    <s v="No"/>
    <s v="No"/>
    <n v="1"/>
    <s v="No"/>
    <s v="Obesity"/>
    <x v="1"/>
    <s v="3-Jul-1964"/>
    <n v="58"/>
    <n v="0"/>
    <n v="11363.28"/>
    <s v="tier - 3"/>
    <s v="tier - 1"/>
    <s v="R1013"/>
  </r>
  <r>
    <s v="ID980"/>
    <s v=" Mr"/>
    <s v="Robertson"/>
    <s v="  Chris"/>
    <n v="35.700000000000003"/>
    <n v="5.47"/>
    <s v="yes"/>
    <s v="No"/>
    <s v="No"/>
    <n v="1"/>
    <s v="No"/>
    <s v="Obesity"/>
    <x v="2"/>
    <s v="4-Jul-1964"/>
    <n v="58"/>
    <n v="0"/>
    <n v="11362.76"/>
    <s v="tier - 3"/>
    <s v="tier - 1"/>
    <s v="R1011"/>
  </r>
  <r>
    <s v="ID981"/>
    <s v=" Mr"/>
    <s v="Peck"/>
    <s v="  Graham"/>
    <n v="34.01"/>
    <n v="11.3"/>
    <s v="No"/>
    <s v="No"/>
    <s v="No"/>
    <n v="0"/>
    <s v="No"/>
    <s v="Obesity"/>
    <x v="0"/>
    <s v="26-Sep-1965"/>
    <n v="57"/>
    <n v="0"/>
    <n v="11356.66"/>
    <s v="tier - 3"/>
    <s v="tier - 3"/>
    <s v="R1012"/>
  </r>
  <r>
    <s v="ID982"/>
    <s v=" Mr"/>
    <s v="Burger"/>
    <s v="  Garrett"/>
    <n v="31.54"/>
    <n v="6.72"/>
    <s v="No"/>
    <s v="No"/>
    <s v="No"/>
    <n v="0"/>
    <s v="No"/>
    <s v="Obesity"/>
    <x v="0"/>
    <s v="29-Nov-1965"/>
    <n v="57"/>
    <n v="0"/>
    <n v="11353.23"/>
    <s v="tier - 3"/>
    <s v="tier - 1"/>
    <s v="R1012"/>
  </r>
  <r>
    <s v="ID983"/>
    <s v=" Mr"/>
    <s v="Blain"/>
    <s v="  Andrew"/>
    <n v="23.3"/>
    <n v="5.36"/>
    <s v="yes"/>
    <s v="No"/>
    <s v="No"/>
    <n v="1"/>
    <s v="No"/>
    <s v="Normal weight"/>
    <x v="2"/>
    <s v="12-Jul-1964"/>
    <n v="58"/>
    <n v="0"/>
    <n v="11345.52"/>
    <s v="tier - 3"/>
    <s v="tier - 3"/>
    <s v="R1011"/>
  </r>
  <r>
    <s v="ID984"/>
    <s v=" Mrs"/>
    <s v="Winters"/>
    <s v="  Annabelle M"/>
    <n v="27.75"/>
    <n v="9.8800000000000008"/>
    <s v="No"/>
    <s v="No"/>
    <s v="No"/>
    <n v="0"/>
    <s v="No"/>
    <s v="Over Weight"/>
    <x v="0"/>
    <s v="2-Nov-1968"/>
    <n v="54"/>
    <n v="0"/>
    <n v="11344.32"/>
    <s v="tier - 3"/>
    <s v="tier - 2"/>
    <s v="R1025"/>
  </r>
  <r>
    <s v="ID985"/>
    <s v=" Mr"/>
    <s v="McCue"/>
    <s v="  Daniel T."/>
    <n v="42.46"/>
    <n v="4.1100000000000003"/>
    <s v="No"/>
    <s v="No"/>
    <s v="No"/>
    <n v="0"/>
    <s v="No"/>
    <s v="Obesity"/>
    <x v="2"/>
    <s v="19-Aug-1989"/>
    <n v="33"/>
    <n v="1"/>
    <n v="11326.71"/>
    <s v="tier - 3"/>
    <s v="tier - 3"/>
    <s v="R1013"/>
  </r>
  <r>
    <s v="ID986"/>
    <s v=" Ms"/>
    <s v="Webster"/>
    <s v="  Deanne"/>
    <n v="54.47"/>
    <n v="7.48"/>
    <s v="No"/>
    <s v="No"/>
    <s v="No"/>
    <n v="0"/>
    <s v="No"/>
    <s v="Obesity"/>
    <x v="0"/>
    <s v="20-Sep-2002"/>
    <n v="20"/>
    <n v="0"/>
    <n v="11321.49"/>
    <s v="tier - 3"/>
    <s v="tier - 3"/>
    <s v="R1012"/>
  </r>
  <r>
    <s v="ID987"/>
    <s v=" Ms"/>
    <s v="Anderson"/>
    <s v="  Carrie"/>
    <n v="24.93"/>
    <n v="9.18"/>
    <s v="yes"/>
    <s v="No"/>
    <s v="Yes"/>
    <n v="1"/>
    <s v="No"/>
    <s v="Over Weight"/>
    <x v="0"/>
    <s v="11-Jul-1963"/>
    <n v="59"/>
    <n v="0"/>
    <n v="11319.12"/>
    <s v="tier - 3"/>
    <s v="tier - 1"/>
    <s v="R1012"/>
  </r>
  <r>
    <s v="ID988"/>
    <s v=" Mrs"/>
    <s v="Chiappone"/>
    <s v="  Suzanne"/>
    <n v="48.12"/>
    <n v="4.51"/>
    <s v="yes"/>
    <s v="No"/>
    <s v="No"/>
    <n v="1"/>
    <s v="No"/>
    <s v="Obesity"/>
    <x v="2"/>
    <s v="10-Dec-1995"/>
    <n v="27"/>
    <n v="0"/>
    <n v="11318.57"/>
    <s v="tier - 3"/>
    <s v="tier - 2"/>
    <s v="R1026"/>
  </r>
  <r>
    <s v="ID989"/>
    <s v=" Ms"/>
    <s v="Opie"/>
    <s v="  Jasmine P."/>
    <n v="24.91"/>
    <n v="7.33"/>
    <s v="yes"/>
    <s v="No"/>
    <s v="Yes"/>
    <n v="1"/>
    <s v="No"/>
    <s v="Over Weight"/>
    <x v="0"/>
    <s v="22-Nov-1963"/>
    <n v="59"/>
    <n v="0"/>
    <n v="11312.33"/>
    <s v="tier - 3"/>
    <s v="tier - 3"/>
    <s v="R1012"/>
  </r>
  <r>
    <s v="ID990"/>
    <s v=" Ms"/>
    <s v="Donnelly"/>
    <s v="  Jennifer"/>
    <n v="27.645"/>
    <n v="10.56"/>
    <s v="No"/>
    <s v="No"/>
    <s v="No"/>
    <n v="0"/>
    <s v="No"/>
    <s v="Over Weight"/>
    <x v="0"/>
    <s v="6-Oct-1968"/>
    <n v="54"/>
    <n v="1"/>
    <n v="11305.93"/>
    <s v="tier - 3"/>
    <s v="tier - 1"/>
    <s v="R1012"/>
  </r>
  <r>
    <s v="ID991"/>
    <s v=" Ms"/>
    <s v="Rall"/>
    <s v="  Tracie"/>
    <n v="33.700000000000003"/>
    <n v="4.01"/>
    <s v="No"/>
    <s v="No"/>
    <s v="No"/>
    <n v="2"/>
    <s v="No"/>
    <s v="Obesity"/>
    <x v="2"/>
    <s v="25-Sep-1972"/>
    <n v="50"/>
    <n v="4"/>
    <n v="11299.34"/>
    <s v="tier - 3"/>
    <s v="tier - 2"/>
    <s v="R1011"/>
  </r>
  <r>
    <s v="ID992"/>
    <s v=" Mr"/>
    <s v="Mitchell"/>
    <s v="  Tristan D."/>
    <n v="38.93"/>
    <n v="5.64"/>
    <s v="yes"/>
    <s v="No"/>
    <s v="No"/>
    <n v="1"/>
    <s v="No"/>
    <s v="Obesity"/>
    <x v="2"/>
    <s v="14-Nov-1988"/>
    <n v="34"/>
    <n v="3"/>
    <n v="11294.57"/>
    <s v="tier - 3"/>
    <s v="tier - 1"/>
    <s v="R1022"/>
  </r>
  <r>
    <s v="ID993"/>
    <s v=" Mr"/>
    <s v="Chen"/>
    <s v="  Peiweng"/>
    <n v="32.774999999999999"/>
    <n v="8.02"/>
    <s v="yes"/>
    <s v="No"/>
    <s v="No"/>
    <n v="2"/>
    <s v="No"/>
    <s v="Obesity"/>
    <x v="0"/>
    <s v="22-Jun-1970"/>
    <n v="52"/>
    <n v="3"/>
    <n v="11289.11"/>
    <s v="tier - 3"/>
    <s v="tier - 1"/>
    <s v="R1012"/>
  </r>
  <r>
    <s v="ID994"/>
    <s v=" Ms"/>
    <s v="Tufaro"/>
    <s v="  Theresa M."/>
    <n v="29.83"/>
    <n v="7.2"/>
    <s v="yes"/>
    <s v="No"/>
    <s v="No"/>
    <n v="0"/>
    <s v="No"/>
    <s v="Over Weight"/>
    <x v="0"/>
    <s v="14-Jun-1967"/>
    <n v="55"/>
    <n v="0"/>
    <n v="11286.54"/>
    <s v="tier - 3"/>
    <s v="tier - 3"/>
    <s v="R1024"/>
  </r>
  <r>
    <s v="ID995"/>
    <s v=" Mr"/>
    <s v="Peters"/>
    <s v="  Daniel J"/>
    <n v="28.31"/>
    <n v="4.55"/>
    <s v="No"/>
    <s v="yes"/>
    <s v="No"/>
    <n v="1"/>
    <s v="No"/>
    <s v="Over Weight"/>
    <x v="2"/>
    <s v="4-Oct-2004"/>
    <n v="18"/>
    <n v="1"/>
    <n v="11272.33"/>
    <s v="tier - 3"/>
    <s v="tier - 2"/>
    <s v="R1019"/>
  </r>
  <r>
    <s v="ID996"/>
    <s v=" Mrs"/>
    <s v="Susedik"/>
    <s v="  Courtney M."/>
    <n v="29.79"/>
    <n v="9.0299999999999994"/>
    <s v="No"/>
    <s v="No"/>
    <s v="No"/>
    <n v="0"/>
    <s v="No"/>
    <s v="Over Weight"/>
    <x v="0"/>
    <s v="26-Dec-1971"/>
    <n v="51"/>
    <n v="0"/>
    <n v="11265.71"/>
    <s v="tier - 3"/>
    <s v="tier - 1"/>
    <s v="R1025"/>
  </r>
  <r>
    <s v="ID997"/>
    <s v=" Mr"/>
    <s v="Garcia"/>
    <s v="  Jose A."/>
    <n v="36.6"/>
    <n v="5.2"/>
    <s v="yes"/>
    <s v="No"/>
    <s v="Yes"/>
    <n v="1"/>
    <s v="No"/>
    <s v="Obesity"/>
    <x v="2"/>
    <s v="11-Oct-1969"/>
    <n v="53"/>
    <n v="3"/>
    <n v="11264.54"/>
    <s v="tier - 3"/>
    <s v="tier - 2"/>
    <s v="R1011"/>
  </r>
  <r>
    <s v="ID998"/>
    <s v=" Mrs"/>
    <s v="Deady"/>
    <s v="  Lauren"/>
    <n v="35.93"/>
    <n v="8.3000000000000007"/>
    <s v="yes"/>
    <s v="No"/>
    <s v="No"/>
    <n v="0"/>
    <s v="No"/>
    <s v="Obesity"/>
    <x v="0"/>
    <s v="2-Oct-1981"/>
    <n v="41"/>
    <n v="1"/>
    <n v="11255.29"/>
    <s v="tier - 3"/>
    <s v="tier - 1"/>
    <s v="R1026"/>
  </r>
  <r>
    <s v="ID999"/>
    <s v=" Mr"/>
    <s v="Campbell"/>
    <s v="  Jonathon M."/>
    <n v="28.6"/>
    <n v="5.56"/>
    <s v="yes"/>
    <s v="No"/>
    <s v="Yes"/>
    <n v="1"/>
    <s v="No"/>
    <s v="Over Weight"/>
    <x v="2"/>
    <s v="20-Aug-1969"/>
    <n v="53"/>
    <n v="3"/>
    <n v="11253.42"/>
    <s v="tier - 3"/>
    <s v="tier - 1"/>
    <s v="R1011"/>
  </r>
  <r>
    <s v="ID1000"/>
    <s v=" Mrs"/>
    <s v="Schaefer"/>
    <s v="  Stephanie A"/>
    <n v="39.17"/>
    <n v="4.1500000000000004"/>
    <s v="No"/>
    <s v="No"/>
    <s v="No"/>
    <n v="0"/>
    <s v="No"/>
    <s v="Obesity"/>
    <x v="2"/>
    <s v="17-Dec-1989"/>
    <n v="33"/>
    <n v="3"/>
    <n v="11250.43"/>
    <s v="tier - 3"/>
    <s v="tier - 2"/>
    <s v="R1026"/>
  </r>
  <r>
    <s v="ID1001"/>
    <s v=" Mr"/>
    <s v="D'Alessandro"/>
    <s v="  Patrick"/>
    <n v="26.41"/>
    <n v="5.99"/>
    <s v="yes"/>
    <s v="No"/>
    <s v="Yes"/>
    <n v="1"/>
    <s v="No"/>
    <s v="Over Weight"/>
    <x v="1"/>
    <s v="30-Dec-1969"/>
    <n v="53"/>
    <n v="2"/>
    <n v="11244.38"/>
    <s v="tier - 3"/>
    <s v="tier - 1"/>
    <s v="R1016"/>
  </r>
  <r>
    <s v="ID1002"/>
    <s v=" Mrs"/>
    <s v="Wyss"/>
    <s v="  Krista"/>
    <n v="30.63"/>
    <n v="5.8"/>
    <s v="yes"/>
    <s v="No"/>
    <s v="No"/>
    <n v="0"/>
    <s v="No"/>
    <s v="Obesity"/>
    <x v="1"/>
    <s v="28-Jun-1976"/>
    <n v="46"/>
    <n v="2"/>
    <n v="11217.35"/>
    <s v="tier - 3"/>
    <s v="tier - 2"/>
    <s v="R1025"/>
  </r>
  <r>
    <s v="ID1003"/>
    <s v=" Ms"/>
    <s v="Rose"/>
    <s v="  Jenessa"/>
    <n v="31.73"/>
    <n v="7.32"/>
    <s v="yes"/>
    <s v="No"/>
    <s v="No"/>
    <n v="2"/>
    <s v="No"/>
    <s v="Obesity"/>
    <x v="0"/>
    <s v="14-Jun-1970"/>
    <n v="52"/>
    <n v="2"/>
    <n v="11187.66"/>
    <s v="tier - 3"/>
    <s v="tier - 2"/>
    <s v="R1012"/>
  </r>
  <r>
    <s v="ID1004"/>
    <s v=" Mr"/>
    <s v="Hopper"/>
    <s v="  Ryan M."/>
    <n v="30.7"/>
    <n v="5.16"/>
    <s v="No"/>
    <s v="No"/>
    <s v="No"/>
    <n v="2"/>
    <s v="No"/>
    <s v="Obesity"/>
    <x v="2"/>
    <s v="3-Sep-1972"/>
    <n v="50"/>
    <n v="0"/>
    <n v="11186.2"/>
    <s v="tier - 3"/>
    <s v="tier - 2"/>
    <s v="R1021"/>
  </r>
  <r>
    <s v="ID1005"/>
    <s v=" Mr"/>
    <s v="Finneran"/>
    <s v="  Thomas"/>
    <n v="25.934999999999999"/>
    <n v="5.96"/>
    <s v="yes"/>
    <s v="No"/>
    <s v="No"/>
    <n v="2"/>
    <s v="No"/>
    <s v="Over Weight"/>
    <x v="1"/>
    <s v="6-Aug-1966"/>
    <n v="56"/>
    <n v="0"/>
    <n v="11165.42"/>
    <s v="tier - 3"/>
    <s v="tier - 1"/>
    <s v="R1016"/>
  </r>
  <r>
    <s v="ID1006"/>
    <s v=" Ms"/>
    <s v="Basham"/>
    <s v="  Amanda N."/>
    <n v="35.9"/>
    <n v="4.8499999999999996"/>
    <s v="yes"/>
    <s v="No"/>
    <s v="Yes"/>
    <n v="1"/>
    <s v="No"/>
    <s v="Obesity"/>
    <x v="2"/>
    <s v="25-Jun-1969"/>
    <n v="53"/>
    <n v="2"/>
    <n v="11163.57"/>
    <s v="tier - 3"/>
    <s v="tier - 2"/>
    <s v="R1011"/>
  </r>
  <r>
    <s v="ID1007"/>
    <s v=" Ms"/>
    <s v="Inman"/>
    <s v="  Teresa P."/>
    <n v="26.7"/>
    <n v="5.09"/>
    <s v="yes"/>
    <s v="No"/>
    <s v="Yes"/>
    <n v="1"/>
    <s v="No"/>
    <s v="Over Weight"/>
    <x v="2"/>
    <s v="30-Nov-1969"/>
    <n v="53"/>
    <n v="2"/>
    <n v="11150.78"/>
    <s v="tier - 3"/>
    <s v="tier - 2"/>
    <s v="R1011"/>
  </r>
  <r>
    <s v="ID1008"/>
    <s v=" Mr"/>
    <s v="Oscal"/>
    <s v="  Dorian"/>
    <n v="33.71"/>
    <n v="4.9400000000000004"/>
    <s v="No"/>
    <s v="No"/>
    <s v="No"/>
    <n v="0"/>
    <s v="No"/>
    <s v="Obesity"/>
    <x v="2"/>
    <s v="20-Aug-1980"/>
    <n v="42"/>
    <n v="2"/>
    <n v="11103.33"/>
    <s v="tier - 3"/>
    <s v="tier - 1"/>
    <s v="R1021"/>
  </r>
  <r>
    <s v="ID1009"/>
    <s v=" Ms"/>
    <s v="Craft"/>
    <s v="  Amy"/>
    <n v="41.91"/>
    <n v="4.92"/>
    <s v="yes"/>
    <s v="No"/>
    <s v="No"/>
    <n v="2"/>
    <s v="No"/>
    <s v="Obesity"/>
    <x v="2"/>
    <s v="5-Jul-1966"/>
    <n v="56"/>
    <n v="0"/>
    <n v="11093.62"/>
    <s v="tier - 3"/>
    <s v="tier - 1"/>
    <s v="R1013"/>
  </r>
  <r>
    <s v="ID1010"/>
    <s v=" Ms"/>
    <s v="Kebede"/>
    <s v="  Aberu"/>
    <n v="39.82"/>
    <n v="6.05"/>
    <s v="yes"/>
    <s v="No"/>
    <s v="No"/>
    <n v="2"/>
    <s v="No"/>
    <s v="Obesity"/>
    <x v="1"/>
    <s v="9-Sep-1966"/>
    <n v="56"/>
    <n v="0"/>
    <n v="11090.72"/>
    <s v="tier - 3"/>
    <s v="tier - 1"/>
    <s v="R1013"/>
  </r>
  <r>
    <s v="ID1011"/>
    <s v=" Ms"/>
    <s v="Strobel"/>
    <s v="  Ashley"/>
    <n v="28.12"/>
    <n v="4.67"/>
    <s v="No"/>
    <s v="No"/>
    <s v="No"/>
    <n v="2"/>
    <s v="No"/>
    <s v="Over Weight"/>
    <x v="2"/>
    <s v="7-Oct-1972"/>
    <n v="50"/>
    <n v="3"/>
    <n v="11085.59"/>
    <s v="tier - 3"/>
    <s v="tier - 2"/>
    <s v="R1012"/>
  </r>
  <r>
    <s v="ID1012"/>
    <s v=" Ms"/>
    <s v="Dalton"/>
    <s v="  Anna E"/>
    <n v="26.98"/>
    <n v="9.81"/>
    <s v="yes"/>
    <s v="No"/>
    <s v="No"/>
    <n v="0"/>
    <s v="No"/>
    <s v="Over Weight"/>
    <x v="0"/>
    <s v="4-Sep-1967"/>
    <n v="55"/>
    <n v="0"/>
    <n v="11082.58"/>
    <s v="tier - 3"/>
    <s v="tier - 2"/>
    <s v="R1012"/>
  </r>
  <r>
    <s v="ID1013"/>
    <s v=" Ms"/>
    <s v="Morimoto"/>
    <s v="  Tania K."/>
    <n v="27.2"/>
    <n v="6.06"/>
    <s v="yes"/>
    <s v="No"/>
    <s v="No"/>
    <n v="2"/>
    <s v="No"/>
    <s v="Over Weight"/>
    <x v="1"/>
    <s v="20-Nov-1966"/>
    <n v="56"/>
    <n v="0"/>
    <n v="11073.18"/>
    <s v="tier - 3"/>
    <s v="tier - 3"/>
    <s v="R1011"/>
  </r>
  <r>
    <s v="ID1014"/>
    <s v=" Ms"/>
    <s v="Manlove"/>
    <s v="  Ashley E"/>
    <n v="25.3"/>
    <n v="5.19"/>
    <s v="yes"/>
    <s v="No"/>
    <s v="No"/>
    <n v="2"/>
    <s v="No"/>
    <s v="Over Weight"/>
    <x v="2"/>
    <s v="7-Nov-1966"/>
    <n v="56"/>
    <n v="0"/>
    <n v="11070.54"/>
    <s v="tier - 3"/>
    <s v="tier - 3"/>
    <s v="R1011"/>
  </r>
  <r>
    <s v="ID1015"/>
    <s v=" Ms"/>
    <s v="Madzik"/>
    <s v="  Aleksandra"/>
    <n v="30.25"/>
    <n v="10.16"/>
    <s v="No"/>
    <s v="No"/>
    <s v="No"/>
    <n v="0"/>
    <s v="No"/>
    <s v="Obesity"/>
    <x v="0"/>
    <s v="9-Nov-1971"/>
    <n v="51"/>
    <n v="0"/>
    <n v="11068.77"/>
    <s v="tier - 3"/>
    <s v="tier - 2"/>
    <s v="R1012"/>
  </r>
  <r>
    <s v="ID1016"/>
    <s v=" Ms"/>
    <s v="Hobson"/>
    <s v="  Valery L"/>
    <n v="54"/>
    <n v="4.68"/>
    <s v="yes"/>
    <s v="yes"/>
    <s v="No"/>
    <n v="2"/>
    <s v="No"/>
    <s v="Obesity"/>
    <x v="2"/>
    <s v="18-Sep-2000"/>
    <n v="22"/>
    <n v="0"/>
    <n v="11068.7"/>
    <s v="tier - 3"/>
    <s v="tier - 1"/>
    <s v="R1011"/>
  </r>
  <r>
    <s v="ID1017"/>
    <s v=" Mrs"/>
    <s v="Reyes"/>
    <s v="  Joanna G."/>
    <n v="51.86"/>
    <n v="5.32"/>
    <s v="yes"/>
    <s v="No"/>
    <s v="No"/>
    <n v="0"/>
    <s v="No"/>
    <s v="Obesity"/>
    <x v="2"/>
    <s v="17-Dec-2001"/>
    <n v="21"/>
    <n v="0"/>
    <n v="11046.02"/>
    <s v="tier - 3"/>
    <s v="tier - 1"/>
    <s v="R1026"/>
  </r>
  <r>
    <s v="ID1018"/>
    <s v=" Mrs"/>
    <s v="Tierney"/>
    <s v="  Stefanie F."/>
    <n v="31.39"/>
    <n v="6.99"/>
    <s v="No"/>
    <s v="No"/>
    <s v="No"/>
    <n v="0"/>
    <s v="No"/>
    <s v="Obesity"/>
    <x v="0"/>
    <s v="30-Aug-1974"/>
    <n v="48"/>
    <n v="0"/>
    <n v="11037.85"/>
    <s v="tier - 3"/>
    <s v="tier - 2"/>
    <s v="R1025"/>
  </r>
  <r>
    <s v="ID1019"/>
    <s v=" Mr"/>
    <s v="Gabris"/>
    <s v="  Stephen"/>
    <n v="39.97"/>
    <n v="5.55"/>
    <s v="No"/>
    <s v="No"/>
    <s v="No"/>
    <n v="0"/>
    <s v="No"/>
    <s v="Obesity"/>
    <x v="2"/>
    <s v="25-Oct-1989"/>
    <n v="33"/>
    <n v="3"/>
    <n v="11037.51"/>
    <s v="tier - 3"/>
    <s v="tier - 1"/>
    <s v="R1012"/>
  </r>
  <r>
    <s v="ID1020"/>
    <s v=" Ms"/>
    <s v="Howard"/>
    <s v="  Liza J."/>
    <n v="41.23"/>
    <n v="6.94"/>
    <s v="No"/>
    <s v="No"/>
    <s v="No"/>
    <n v="0"/>
    <s v="No"/>
    <s v="Obesity"/>
    <x v="0"/>
    <s v="10-Dec-1974"/>
    <n v="48"/>
    <n v="4"/>
    <n v="11033.66"/>
    <s v="tier - 3"/>
    <s v="tier - 3"/>
    <s v="R1012"/>
  </r>
  <r>
    <s v="ID1021"/>
    <s v=" Mr"/>
    <s v="Kallay"/>
    <s v="  Ian M."/>
    <n v="49.45"/>
    <n v="4.2"/>
    <s v="yes"/>
    <s v="No"/>
    <s v="No"/>
    <n v="0"/>
    <s v="No"/>
    <s v="Obesity"/>
    <x v="2"/>
    <s v="21-Jul-1996"/>
    <n v="26"/>
    <n v="0"/>
    <n v="11028.56"/>
    <s v="tier - 3"/>
    <s v="tier - 3"/>
    <s v="R1012"/>
  </r>
  <r>
    <s v="ID1022"/>
    <s v=" Ms"/>
    <s v="Leguizamo"/>
    <s v="  Claudia L."/>
    <n v="41.04"/>
    <n v="5.59"/>
    <s v="No"/>
    <s v="No"/>
    <s v="No"/>
    <n v="0"/>
    <s v="No"/>
    <s v="Obesity"/>
    <x v="2"/>
    <s v="26-Jun-1991"/>
    <n v="31"/>
    <n v="3"/>
    <n v="11018.05"/>
    <s v="tier - 3"/>
    <s v="tier - 2"/>
    <s v="R1012"/>
  </r>
  <r>
    <s v="ID1023"/>
    <s v=" Ms"/>
    <s v="Escartin"/>
    <s v="  Jessica M"/>
    <n v="27.93"/>
    <n v="9.9600000000000009"/>
    <s v="No"/>
    <s v="No"/>
    <s v="No"/>
    <n v="0"/>
    <s v="No"/>
    <s v="Over Weight"/>
    <x v="0"/>
    <s v="15-Dec-1974"/>
    <n v="48"/>
    <n v="4"/>
    <n v="11015.17"/>
    <s v="tier - 3"/>
    <s v="tier - 1"/>
    <s v="R1012"/>
  </r>
  <r>
    <s v="ID1024"/>
    <s v=" Mr"/>
    <s v="Chorey"/>
    <s v="  Billy Jr."/>
    <n v="21.01"/>
    <n v="7.37"/>
    <s v="No"/>
    <s v="No"/>
    <s v="No"/>
    <n v="0"/>
    <s v="No"/>
    <s v="Normal weight"/>
    <x v="0"/>
    <s v="24-Oct-1968"/>
    <n v="54"/>
    <n v="2"/>
    <n v="11013.71"/>
    <s v="tier - 3"/>
    <s v="tier - 1"/>
    <s v="R1013"/>
  </r>
  <r>
    <s v="ID1025"/>
    <s v=" Mr"/>
    <s v="McVay"/>
    <s v="  David"/>
    <n v="52.37"/>
    <n v="5.0599999999999996"/>
    <s v="yes"/>
    <s v="yes"/>
    <s v="No"/>
    <n v="2"/>
    <s v="No"/>
    <s v="Obesity"/>
    <x v="2"/>
    <s v="17-Sep-2000"/>
    <n v="22"/>
    <n v="0"/>
    <n v="10991.58"/>
    <s v="tier - 3"/>
    <s v="tier - 3"/>
    <s v="R1012"/>
  </r>
  <r>
    <s v="ID1026"/>
    <s v=" Mr"/>
    <s v="Vinson"/>
    <s v="  Tim"/>
    <n v="40.369999999999997"/>
    <n v="8.2100000000000009"/>
    <s v="No"/>
    <s v="No"/>
    <s v="No"/>
    <n v="0"/>
    <s v="No"/>
    <s v="Obesity"/>
    <x v="0"/>
    <s v="18-Dec-1965"/>
    <n v="57"/>
    <n v="0"/>
    <n v="10982.5"/>
    <s v="tier - 3"/>
    <s v="tier - 3"/>
    <s v="R1013"/>
  </r>
  <r>
    <s v="ID1027"/>
    <s v=" Ms"/>
    <s v="Astrike-Davis"/>
    <s v="  Emma M"/>
    <n v="41.47"/>
    <n v="10.34"/>
    <s v="No"/>
    <s v="No"/>
    <s v="No"/>
    <n v="2"/>
    <s v="No"/>
    <s v="Obesity"/>
    <x v="0"/>
    <s v="21-Oct-1973"/>
    <n v="49"/>
    <n v="4"/>
    <n v="10977.21"/>
    <s v="tier - 3"/>
    <s v="tier - 1"/>
    <s v="R1013"/>
  </r>
  <r>
    <s v="ID1028"/>
    <s v=" Mr"/>
    <s v="Harder"/>
    <s v="  Tim"/>
    <n v="33.725000000000001"/>
    <n v="5.51"/>
    <s v="yes"/>
    <s v="No"/>
    <s v="No"/>
    <n v="2"/>
    <s v="No"/>
    <s v="Obesity"/>
    <x v="2"/>
    <s v="9-Jul-1966"/>
    <n v="56"/>
    <n v="0"/>
    <n v="10976.25"/>
    <s v="tier - 3"/>
    <s v="tier - 2"/>
    <s v="R1012"/>
  </r>
  <r>
    <s v="ID1029"/>
    <s v=" Mr"/>
    <s v="Bell"/>
    <s v="  Patrick"/>
    <n v="28.1"/>
    <n v="11.2"/>
    <s v="No"/>
    <s v="No"/>
    <s v="No"/>
    <n v="0"/>
    <s v="No"/>
    <s v="Over Weight"/>
    <x v="0"/>
    <s v="19-Jun-1965"/>
    <n v="57"/>
    <n v="0"/>
    <n v="10965.45"/>
    <s v="tier - 3"/>
    <s v="tier - 2"/>
    <s v="R1011"/>
  </r>
  <r>
    <s v="ID1030"/>
    <s v=" Ms"/>
    <s v="Dawes"/>
    <s v="  Bridget K."/>
    <n v="37.43"/>
    <n v="4.3499999999999996"/>
    <s v="yes"/>
    <s v="No"/>
    <s v="Yes"/>
    <n v="1"/>
    <s v="No"/>
    <s v="Obesity"/>
    <x v="2"/>
    <s v="14-Aug-1969"/>
    <n v="53"/>
    <n v="1"/>
    <n v="10959.69"/>
    <s v="tier - 3"/>
    <s v="tier - 3"/>
    <s v="R1012"/>
  </r>
  <r>
    <s v="ID1031"/>
    <s v=" Mr"/>
    <s v="Larios"/>
    <s v="  Gabriel"/>
    <n v="23.7"/>
    <n v="10.45"/>
    <s v="No"/>
    <s v="No"/>
    <s v="No"/>
    <n v="0"/>
    <s v="No"/>
    <s v="Normal weight"/>
    <x v="0"/>
    <s v="4-Dec-1965"/>
    <n v="57"/>
    <n v="0"/>
    <n v="10959.33"/>
    <s v="tier - 3"/>
    <s v="tier - 3"/>
    <s v="R1011"/>
  </r>
  <r>
    <s v="ID1032"/>
    <s v=" Ms"/>
    <s v="Yaremczuk"/>
    <s v="  Natasha"/>
    <n v="24.795000000000002"/>
    <n v="4.07"/>
    <s v="yes"/>
    <s v="No"/>
    <s v="Yes"/>
    <n v="1"/>
    <s v="No"/>
    <s v="Normal weight"/>
    <x v="2"/>
    <s v="10-Nov-1969"/>
    <n v="53"/>
    <n v="1"/>
    <n v="10942.13"/>
    <s v="tier - 3"/>
    <s v="tier - 3"/>
    <s v="R1012"/>
  </r>
  <r>
    <s v="ID1033"/>
    <s v=" Ms"/>
    <s v="Knight"/>
    <s v="  Abby A."/>
    <n v="31.9"/>
    <n v="8.34"/>
    <s v="No"/>
    <s v="No"/>
    <s v="No"/>
    <n v="0"/>
    <s v="No"/>
    <s v="Obesity"/>
    <x v="0"/>
    <s v="12-Nov-1968"/>
    <n v="54"/>
    <n v="1"/>
    <n v="10928.85"/>
    <s v="tier - 3"/>
    <s v="tier - 3"/>
    <s v="R1013"/>
  </r>
  <r>
    <s v="ID1034"/>
    <s v=" Ms"/>
    <s v="Eversman"/>
    <s v="  Michelle"/>
    <n v="32.68"/>
    <n v="7.41"/>
    <s v="No"/>
    <s v="No"/>
    <s v="No"/>
    <n v="0"/>
    <s v="No"/>
    <s v="Obesity"/>
    <x v="0"/>
    <s v="13-Nov-1968"/>
    <n v="54"/>
    <n v="0"/>
    <n v="10923.93"/>
    <s v="tier - 3"/>
    <s v="tier - 1"/>
    <s v="R1024"/>
  </r>
  <r>
    <s v="ID1035"/>
    <s v=" Ms"/>
    <s v="Hickory"/>
    <s v="  Mckendree"/>
    <n v="47.13"/>
    <n v="4.3099999999999996"/>
    <s v="No"/>
    <s v="No"/>
    <s v="No"/>
    <n v="0"/>
    <s v="No"/>
    <s v="Obesity"/>
    <x v="2"/>
    <s v="6-Sep-1994"/>
    <n v="28"/>
    <n v="0"/>
    <n v="10886.66"/>
    <s v="tier - 3"/>
    <s v="tier - 3"/>
    <s v="R1012"/>
  </r>
  <r>
    <s v="ID1036"/>
    <s v=" Ms"/>
    <s v="Mooney"/>
    <s v="  Tara"/>
    <n v="36.67"/>
    <n v="10.83"/>
    <s v="No"/>
    <s v="No"/>
    <s v="No"/>
    <n v="0"/>
    <s v="No"/>
    <s v="Obesity"/>
    <x v="0"/>
    <s v="20-Dec-1971"/>
    <n v="51"/>
    <n v="2"/>
    <n v="10848.13"/>
    <s v="tier - 3"/>
    <s v="tier - 3"/>
    <s v="R1012"/>
  </r>
  <r>
    <s v="ID1037"/>
    <s v=" Mr"/>
    <s v="Craighead"/>
    <s v="  Daniel"/>
    <n v="33.630000000000003"/>
    <n v="11.31"/>
    <s v="No"/>
    <s v="No"/>
    <s v="No"/>
    <n v="0"/>
    <s v="No"/>
    <s v="Obesity"/>
    <x v="0"/>
    <s v="28-Jul-1968"/>
    <n v="54"/>
    <n v="1"/>
    <n v="10825.25"/>
    <s v="tier - 3"/>
    <s v="tier - 3"/>
    <s v="R1012"/>
  </r>
  <r>
    <s v="ID1038"/>
    <s v=" Mr"/>
    <s v="Gardner"/>
    <s v="  Joshua P"/>
    <n v="32.67"/>
    <n v="11.81"/>
    <s v="yes"/>
    <s v="No"/>
    <s v="No"/>
    <n v="0"/>
    <s v="No"/>
    <s v="Obesity"/>
    <x v="0"/>
    <s v="2-Oct-1967"/>
    <n v="55"/>
    <n v="1"/>
    <n v="10807.49"/>
    <s v="tier - 3"/>
    <s v="tier - 2"/>
    <s v="R1013"/>
  </r>
  <r>
    <s v="ID1039"/>
    <s v=" Ms"/>
    <s v="Lohrenz"/>
    <s v="  Erin C"/>
    <n v="33.299999999999997"/>
    <n v="8.26"/>
    <s v="yes"/>
    <s v="No"/>
    <s v="No"/>
    <n v="2"/>
    <s v="No"/>
    <s v="Obesity"/>
    <x v="0"/>
    <s v="18-Dec-1970"/>
    <n v="52"/>
    <n v="2"/>
    <n v="10806.84"/>
    <s v="tier - 3"/>
    <s v="tier - 2"/>
    <s v="R1011"/>
  </r>
  <r>
    <s v="ID1040"/>
    <s v=" Ms"/>
    <s v="Demise"/>
    <s v="  Shure"/>
    <n v="30.78"/>
    <n v="10.74"/>
    <s v="yes"/>
    <s v="No"/>
    <s v="No"/>
    <n v="2"/>
    <s v="No"/>
    <s v="Obesity"/>
    <x v="0"/>
    <s v="28-Oct-1970"/>
    <n v="52"/>
    <n v="1"/>
    <n v="10797.34"/>
    <s v="tier - 3"/>
    <s v="tier - 2"/>
    <s v="R1023"/>
  </r>
  <r>
    <s v="ID1041"/>
    <s v=" Mr"/>
    <s v="Nelson"/>
    <s v="  Richard"/>
    <n v="28.975000000000001"/>
    <n v="7.69"/>
    <s v="yes"/>
    <s v="No"/>
    <s v="No"/>
    <n v="0"/>
    <s v="No"/>
    <s v="Over Weight"/>
    <x v="0"/>
    <s v="23-Oct-1967"/>
    <n v="55"/>
    <n v="0"/>
    <n v="10796.35"/>
    <s v="tier - 3"/>
    <s v="tier - 1"/>
    <s v="R1019"/>
  </r>
  <r>
    <s v="ID1042"/>
    <s v=" Ms"/>
    <s v="Guitard"/>
    <s v="  Brenda"/>
    <n v="33.4"/>
    <n v="4.84"/>
    <s v="No"/>
    <s v="No"/>
    <s v="No"/>
    <n v="0"/>
    <s v="No"/>
    <s v="Obesity"/>
    <x v="2"/>
    <s v="24-Dec-1999"/>
    <n v="23"/>
    <n v="0"/>
    <n v="10795.94"/>
    <s v="tier - 3"/>
    <s v="tier - 1"/>
    <s v="R1011"/>
  </r>
  <r>
    <s v="ID1043"/>
    <s v=" Mr"/>
    <s v="Navas"/>
    <s v="  Joseph M"/>
    <n v="21.5"/>
    <n v="9.77"/>
    <s v="yes"/>
    <s v="No"/>
    <s v="No"/>
    <n v="0"/>
    <s v="No"/>
    <s v="Normal weight"/>
    <x v="0"/>
    <s v="11-Nov-1967"/>
    <n v="55"/>
    <n v="1"/>
    <n v="10791.96"/>
    <s v="tier - 3"/>
    <s v="tier - 2"/>
    <s v="R1011"/>
  </r>
  <r>
    <s v="ID1044"/>
    <s v=" Mr"/>
    <s v="Ptucha"/>
    <s v="  Stephen J."/>
    <n v="38.14"/>
    <n v="5.84"/>
    <s v="No"/>
    <s v="No"/>
    <s v="No"/>
    <n v="0"/>
    <s v="No"/>
    <s v="Obesity"/>
    <x v="1"/>
    <s v="25-Nov-1989"/>
    <n v="33"/>
    <n v="3"/>
    <n v="10769.75"/>
    <s v="tier - 3"/>
    <s v="tier - 2"/>
    <s v="R1022"/>
  </r>
  <r>
    <s v="ID1045"/>
    <s v=" Mrs"/>
    <s v="Kirouac"/>
    <s v="  Kathya"/>
    <n v="35.42"/>
    <n v="8.6999999999999993"/>
    <s v="yes"/>
    <s v="No"/>
    <s v="No"/>
    <n v="1"/>
    <s v="No"/>
    <s v="Obesity"/>
    <x v="0"/>
    <s v="29-Aug-1986"/>
    <n v="36"/>
    <n v="3"/>
    <n v="10749.02"/>
    <s v="tier - 3"/>
    <s v="tier - 1"/>
    <s v="R1026"/>
  </r>
  <r>
    <s v="ID1046"/>
    <s v=" Mr"/>
    <s v="Toews"/>
    <s v="  Wesley"/>
    <n v="35.625"/>
    <n v="10.79"/>
    <s v="No"/>
    <s v="No"/>
    <s v="No"/>
    <n v="0"/>
    <s v="No"/>
    <s v="Obesity"/>
    <x v="0"/>
    <s v="9-Dec-1974"/>
    <n v="48"/>
    <n v="4"/>
    <n v="10736.87"/>
    <s v="tier - 3"/>
    <s v="tier - 1"/>
    <s v="R1016"/>
  </r>
  <r>
    <s v="ID1047"/>
    <s v=" Mr"/>
    <s v="Perry"/>
    <s v="  Tim"/>
    <n v="45.51"/>
    <n v="4.32"/>
    <s v="No"/>
    <s v="No"/>
    <s v="No"/>
    <n v="1"/>
    <s v="No"/>
    <s v="Obesity"/>
    <x v="2"/>
    <s v="25-Jun-1992"/>
    <n v="30"/>
    <n v="0"/>
    <n v="10719.57"/>
    <s v="tier - 3"/>
    <s v="tier - 1"/>
    <s v="R1012"/>
  </r>
  <r>
    <s v="ID1048"/>
    <s v=" Ms"/>
    <s v="Kretz"/>
    <s v="  Jamie L."/>
    <n v="37.1"/>
    <n v="7.19"/>
    <s v="yes"/>
    <s v="No"/>
    <s v="No"/>
    <n v="0"/>
    <s v="No"/>
    <s v="Obesity"/>
    <x v="0"/>
    <s v="5-Oct-1967"/>
    <n v="55"/>
    <n v="0"/>
    <n v="10713.64"/>
    <s v="tier - 3"/>
    <s v="tier - 3"/>
    <s v="R1011"/>
  </r>
  <r>
    <s v="ID1049"/>
    <s v=" Ms"/>
    <s v="Hempel"/>
    <s v="  Alexandra"/>
    <n v="30.5"/>
    <n v="11.94"/>
    <s v="yes"/>
    <s v="No"/>
    <s v="No"/>
    <n v="0"/>
    <s v="No"/>
    <s v="Obesity"/>
    <x v="0"/>
    <s v="30-Jul-1967"/>
    <n v="55"/>
    <n v="0"/>
    <n v="10704.47"/>
    <s v="tier - 3"/>
    <s v="tier - 2"/>
    <s v="R1011"/>
  </r>
  <r>
    <s v="ID1050"/>
    <s v=" Ms"/>
    <s v="McBroom"/>
    <s v="  Tiffany"/>
    <n v="28.16"/>
    <n v="5.56"/>
    <s v="No"/>
    <s v="No"/>
    <s v="No"/>
    <n v="2"/>
    <s v="No"/>
    <s v="Over Weight"/>
    <x v="2"/>
    <s v="24-Oct-1972"/>
    <n v="50"/>
    <n v="3"/>
    <n v="10702.64"/>
    <s v="tier - 3"/>
    <s v="tier - 3"/>
    <s v="R1013"/>
  </r>
  <r>
    <s v="ID1051"/>
    <s v=" Mrs"/>
    <s v="Yoo"/>
    <s v="  Rebecca J"/>
    <n v="29.1"/>
    <n v="5.64"/>
    <s v="yes"/>
    <s v="No"/>
    <s v="No"/>
    <n v="0"/>
    <s v="No"/>
    <s v="Over Weight"/>
    <x v="2"/>
    <s v="30-Sep-1976"/>
    <n v="46"/>
    <n v="2"/>
    <n v="10698.38"/>
    <s v="tier - 3"/>
    <s v="tier - 1"/>
    <s v="R1025"/>
  </r>
  <r>
    <s v="ID1052"/>
    <s v=" Mr"/>
    <s v="Rand"/>
    <s v="  Austin T."/>
    <n v="30.22"/>
    <n v="4.6500000000000004"/>
    <s v="No"/>
    <s v="No"/>
    <s v="No"/>
    <n v="0"/>
    <s v="No"/>
    <s v="Obesity"/>
    <x v="2"/>
    <s v="2-Aug-1977"/>
    <n v="45"/>
    <n v="2"/>
    <n v="10690.11"/>
    <s v="tier - 3"/>
    <s v="tier - 2"/>
    <s v="R1021"/>
  </r>
  <r>
    <s v="ID1053"/>
    <s v=" Ms"/>
    <s v="Wolfe"/>
    <s v="  Jamie T"/>
    <n v="24.29"/>
    <n v="9.0500000000000007"/>
    <s v="No"/>
    <s v="No"/>
    <s v="No"/>
    <n v="0"/>
    <s v="No"/>
    <s v="Normal weight"/>
    <x v="0"/>
    <s v="7-Sep-1962"/>
    <n v="60"/>
    <n v="0"/>
    <n v="10676.83"/>
    <s v="tier - 3"/>
    <s v="tier - 3"/>
    <s v="R1013"/>
  </r>
  <r>
    <s v="ID1054"/>
    <s v=" Mr"/>
    <s v="Vance"/>
    <s v="  Matthew T."/>
    <n v="29.39"/>
    <n v="4.5199999999999996"/>
    <s v="yes"/>
    <s v="No"/>
    <s v="No"/>
    <n v="0"/>
    <s v="No"/>
    <s v="Over Weight"/>
    <x v="2"/>
    <s v="22-Nov-1976"/>
    <n v="46"/>
    <n v="2"/>
    <n v="10665.44"/>
    <s v="tier - 3"/>
    <s v="tier - 2"/>
    <s v="R1021"/>
  </r>
  <r>
    <s v="ID1055"/>
    <s v=" Mrs"/>
    <s v="Burnett"/>
    <s v="  Emily"/>
    <n v="25.66"/>
    <n v="4.62"/>
    <s v="yes"/>
    <s v="No"/>
    <s v="No"/>
    <n v="1"/>
    <s v="No"/>
    <s v="Over Weight"/>
    <x v="2"/>
    <s v="8-Aug-1964"/>
    <n v="58"/>
    <n v="0"/>
    <n v="10627.81"/>
    <s v="tier - 3"/>
    <s v="tier - 3"/>
    <s v="R1013"/>
  </r>
  <r>
    <s v="ID1056"/>
    <s v=" Ms"/>
    <s v="Clason"/>
    <s v="  Gillian"/>
    <n v="39.11"/>
    <n v="5.87"/>
    <s v="No"/>
    <s v="No"/>
    <s v="No"/>
    <n v="0"/>
    <s v="No"/>
    <s v="Obesity"/>
    <x v="1"/>
    <s v="6-Jul-1990"/>
    <n v="32"/>
    <n v="3"/>
    <n v="10620.26"/>
    <s v="tier - 3"/>
    <s v="tier - 3"/>
    <s v="R1012"/>
  </r>
  <r>
    <s v="ID1057"/>
    <s v=" Mrs"/>
    <s v="Donnelly"/>
    <s v="  Brenn E."/>
    <n v="43.78"/>
    <n v="5.71"/>
    <s v="No"/>
    <s v="No"/>
    <s v="No"/>
    <n v="1"/>
    <s v="No"/>
    <s v="Obesity"/>
    <x v="1"/>
    <s v="23-Jul-1992"/>
    <n v="30"/>
    <n v="0"/>
    <n v="10617.04"/>
    <s v="tier - 3"/>
    <s v="tier - 3"/>
    <s v="R1026"/>
  </r>
  <r>
    <s v="ID1058"/>
    <s v=" Ms"/>
    <s v="Pietz"/>
    <s v="  Lisa M"/>
    <n v="24.35"/>
    <n v="9.08"/>
    <s v="No"/>
    <s v="No"/>
    <s v="No"/>
    <n v="0"/>
    <s v="No"/>
    <s v="Normal weight"/>
    <x v="0"/>
    <s v="27-Jun-1965"/>
    <n v="57"/>
    <n v="0"/>
    <n v="10608.67"/>
    <s v="tier - 3"/>
    <s v="tier - 3"/>
    <s v="R1012"/>
  </r>
  <r>
    <s v="ID1059"/>
    <s v=" Mr"/>
    <s v="Tegenkamp"/>
    <s v="  Matt"/>
    <n v="40.299999999999997"/>
    <n v="5.3"/>
    <s v="yes"/>
    <s v="No"/>
    <s v="No"/>
    <n v="2"/>
    <s v="No"/>
    <s v="Obesity"/>
    <x v="2"/>
    <s v="2-Jul-1966"/>
    <n v="56"/>
    <n v="0"/>
    <n v="10602.39"/>
    <s v="tier - 3"/>
    <s v="tier - 3"/>
    <s v="R1011"/>
  </r>
  <r>
    <s v="ID1060"/>
    <s v=" Mr"/>
    <s v="Dover"/>
    <s v="  Thomas A."/>
    <n v="32.774999999999999"/>
    <n v="11.76"/>
    <s v="yes"/>
    <s v="No"/>
    <s v="No"/>
    <n v="0"/>
    <s v="No"/>
    <s v="Obesity"/>
    <x v="0"/>
    <s v="23-Jun-1967"/>
    <n v="55"/>
    <n v="0"/>
    <n v="10601.63"/>
    <s v="tier - 3"/>
    <s v="tier - 2"/>
    <s v="R1012"/>
  </r>
  <r>
    <s v="ID1061"/>
    <s v=" Mr"/>
    <s v="Dockemeyer"/>
    <s v="  Kevin J"/>
    <n v="39.6"/>
    <n v="5.1100000000000003"/>
    <s v="yes"/>
    <s v="No"/>
    <s v="No"/>
    <n v="2"/>
    <s v="No"/>
    <s v="Obesity"/>
    <x v="2"/>
    <s v="20-Jul-1966"/>
    <n v="56"/>
    <n v="0"/>
    <n v="10601.41"/>
    <s v="tier - 3"/>
    <s v="tier - 2"/>
    <s v="R1011"/>
  </r>
  <r>
    <s v="ID1062"/>
    <s v=" Mr"/>
    <s v="Steele"/>
    <s v="  William H. III"/>
    <n v="30.97"/>
    <n v="5.54"/>
    <s v="No"/>
    <s v="No"/>
    <s v="No"/>
    <n v="2"/>
    <s v="No"/>
    <s v="Obesity"/>
    <x v="2"/>
    <s v="14-Dec-1972"/>
    <n v="50"/>
    <n v="3"/>
    <n v="10600.55"/>
    <s v="tier - 3"/>
    <s v="tier - 1"/>
    <s v="R1012"/>
  </r>
  <r>
    <s v="ID1063"/>
    <s v=" Mr"/>
    <s v="Harel"/>
    <s v="  Gal"/>
    <n v="27.645"/>
    <n v="8.8699999999999992"/>
    <s v="yes"/>
    <s v="No"/>
    <s v="No"/>
    <n v="0"/>
    <s v="No"/>
    <s v="Over Weight"/>
    <x v="0"/>
    <s v="29-Nov-1967"/>
    <n v="55"/>
    <n v="0"/>
    <n v="10594.5"/>
    <s v="tier - 3"/>
    <s v="tier - 1"/>
    <s v="R1012"/>
  </r>
  <r>
    <s v="ID1064"/>
    <s v=" Mr"/>
    <s v="Aguila"/>
    <s v="  Anton"/>
    <n v="34.43"/>
    <n v="5.96"/>
    <s v="yes"/>
    <s v="No"/>
    <s v="No"/>
    <n v="2"/>
    <s v="No"/>
    <s v="Obesity"/>
    <x v="1"/>
    <s v="3-Nov-1966"/>
    <n v="56"/>
    <n v="0"/>
    <n v="10594.23"/>
    <s v="tier - 3"/>
    <s v="tier - 3"/>
    <s v="R1013"/>
  </r>
  <r>
    <s v="ID1065"/>
    <s v=" Ms"/>
    <s v="Vallejo Sarmiento"/>
    <s v="  Yazmin"/>
    <n v="39.6"/>
    <n v="4.4400000000000004"/>
    <s v="yes"/>
    <s v="No"/>
    <s v="Yes"/>
    <n v="1"/>
    <s v="No"/>
    <s v="Obesity"/>
    <x v="2"/>
    <s v="25-Dec-1969"/>
    <n v="53"/>
    <n v="1"/>
    <n v="10579.71"/>
    <s v="tier - 3"/>
    <s v="tier - 3"/>
    <s v="R1013"/>
  </r>
  <r>
    <s v="ID1066"/>
    <s v=" Mr"/>
    <s v="Beisheim"/>
    <s v="  Florian"/>
    <n v="22.1"/>
    <n v="4.6500000000000004"/>
    <s v="yes"/>
    <s v="No"/>
    <s v="No"/>
    <n v="2"/>
    <s v="No"/>
    <s v="Normal weight"/>
    <x v="2"/>
    <s v="11-Dec-1966"/>
    <n v="56"/>
    <n v="0"/>
    <n v="10577.09"/>
    <s v="tier - 3"/>
    <s v="tier - 3"/>
    <s v="R1011"/>
  </r>
  <r>
    <s v="ID1067"/>
    <s v=" Ms"/>
    <s v="Lenhoff"/>
    <s v="  Karen L"/>
    <n v="33.25"/>
    <n v="5.64"/>
    <s v="yes"/>
    <s v="No"/>
    <s v="Yes"/>
    <n v="1"/>
    <s v="No"/>
    <s v="Obesity"/>
    <x v="2"/>
    <s v="17-Jul-1969"/>
    <n v="53"/>
    <n v="0"/>
    <n v="10564.88"/>
    <s v="tier - 3"/>
    <s v="tier - 1"/>
    <s v="R1024"/>
  </r>
  <r>
    <s v="ID1068"/>
    <s v=" Mr"/>
    <s v="Wehrwein"/>
    <s v="  Scott"/>
    <n v="33.33"/>
    <n v="10.19"/>
    <s v="No"/>
    <s v="No"/>
    <s v="No"/>
    <n v="0"/>
    <s v="No"/>
    <s v="Obesity"/>
    <x v="0"/>
    <s v="29-Jun-1971"/>
    <n v="51"/>
    <n v="3"/>
    <n v="10560.49"/>
    <s v="tier - 3"/>
    <s v="tier - 2"/>
    <s v="R1013"/>
  </r>
  <r>
    <s v="ID1069"/>
    <s v=" Ms"/>
    <s v="Wallace"/>
    <s v="  Claire"/>
    <n v="30.5"/>
    <n v="10.79"/>
    <s v="No"/>
    <s v="No"/>
    <s v="No"/>
    <n v="0"/>
    <s v="No"/>
    <s v="Obesity"/>
    <x v="0"/>
    <s v="26-Sep-1971"/>
    <n v="51"/>
    <n v="0"/>
    <n v="10546.48"/>
    <s v="tier - 3"/>
    <s v="tier - 3"/>
    <s v="R1011"/>
  </r>
  <r>
    <s v="ID1070"/>
    <s v=" Ms"/>
    <s v="Markowitz"/>
    <s v="  Lynn M."/>
    <n v="30.3"/>
    <n v="4.24"/>
    <s v="No"/>
    <s v="No"/>
    <s v="No"/>
    <n v="0"/>
    <s v="No"/>
    <s v="Obesity"/>
    <x v="2"/>
    <s v="25-Oct-1977"/>
    <n v="45"/>
    <n v="2"/>
    <n v="10495.6"/>
    <s v="tier - 3"/>
    <s v="tier - 1"/>
    <s v="R1012"/>
  </r>
  <r>
    <s v="ID1071"/>
    <s v=" Ms"/>
    <s v="Vos"/>
    <s v="  Sharon"/>
    <n v="26.22"/>
    <n v="5.83"/>
    <s v="No"/>
    <s v="No"/>
    <s v="No"/>
    <n v="2"/>
    <s v="No"/>
    <s v="Over Weight"/>
    <x v="1"/>
    <s v="19-Oct-1972"/>
    <n v="50"/>
    <n v="2"/>
    <n v="10493.95"/>
    <s v="tier - 3"/>
    <s v="tier - 1"/>
    <s v="R1012"/>
  </r>
  <r>
    <s v="ID1072"/>
    <s v=" Mrs"/>
    <s v="McLeod"/>
    <s v="  Candice"/>
    <n v="29.99"/>
    <n v="11.85"/>
    <s v="No"/>
    <s v="No"/>
    <s v="No"/>
    <n v="0"/>
    <s v="No"/>
    <s v="Over Weight"/>
    <x v="0"/>
    <s v="21-Aug-1978"/>
    <n v="44"/>
    <n v="2"/>
    <n v="10486.55"/>
    <s v="tier - 3"/>
    <s v="tier - 3"/>
    <s v="R1025"/>
  </r>
  <r>
    <s v="ID1073"/>
    <s v=" Ms"/>
    <s v="Balcom"/>
    <s v="  Jennifer D"/>
    <n v="36.380000000000003"/>
    <n v="5.98"/>
    <s v="No"/>
    <s v="No"/>
    <s v="No"/>
    <n v="1"/>
    <s v="No"/>
    <s v="Obesity"/>
    <x v="1"/>
    <s v="28-Jun-1987"/>
    <n v="35"/>
    <n v="3"/>
    <n v="10464.83"/>
    <s v="tier - 3"/>
    <s v="tier - 1"/>
    <s v="R1012"/>
  </r>
  <r>
    <s v="ID1074"/>
    <s v=" Mr"/>
    <s v="Dirth"/>
    <s v="  Eric"/>
    <n v="31.16"/>
    <n v="4.26"/>
    <s v="yes"/>
    <s v="No"/>
    <s v="Yes"/>
    <n v="1"/>
    <s v="No"/>
    <s v="Obesity"/>
    <x v="2"/>
    <s v="22-Sep-1969"/>
    <n v="53"/>
    <n v="1"/>
    <n v="10461.98"/>
    <s v="tier - 3"/>
    <s v="tier - 1"/>
    <s v="R1012"/>
  </r>
  <r>
    <s v="ID1075"/>
    <s v=" Mr"/>
    <s v="Inglish"/>
    <s v="  Bryan"/>
    <n v="25.55"/>
    <n v="4.96"/>
    <s v="yes"/>
    <s v="No"/>
    <s v="No"/>
    <n v="1"/>
    <s v="No"/>
    <s v="Over Weight"/>
    <x v="2"/>
    <s v="27-Jul-1964"/>
    <n v="58"/>
    <n v="0"/>
    <n v="10459.19"/>
    <s v="tier - 3"/>
    <s v="tier - 1"/>
    <s v="R1013"/>
  </r>
  <r>
    <s v="ID1076"/>
    <s v=" Mr"/>
    <s v="Matthews"/>
    <s v="  Devon R."/>
    <n v="28.77"/>
    <n v="4"/>
    <s v="yes"/>
    <s v="No"/>
    <s v="No"/>
    <n v="0"/>
    <s v="No"/>
    <s v="Over Weight"/>
    <x v="2"/>
    <s v="3-Aug-1976"/>
    <n v="46"/>
    <n v="2"/>
    <n v="10455.14"/>
    <s v="tier - 3"/>
    <s v="tier - 2"/>
    <s v="R1021"/>
  </r>
  <r>
    <s v="ID1077"/>
    <s v=" Ms"/>
    <s v="Massa-Musiak"/>
    <s v="  Elena"/>
    <n v="23.14"/>
    <n v="4.1500000000000004"/>
    <s v="yes"/>
    <s v="No"/>
    <s v="No"/>
    <n v="1"/>
    <s v="No"/>
    <s v="Normal weight"/>
    <x v="2"/>
    <s v="14-Oct-1964"/>
    <n v="58"/>
    <n v="0"/>
    <n v="10455.1"/>
    <s v="tier - 3"/>
    <s v="tier - 1"/>
    <s v="R1012"/>
  </r>
  <r>
    <s v="ID1078"/>
    <s v=" Mr"/>
    <s v="Bailey"/>
    <s v="  Chris"/>
    <n v="39.6"/>
    <n v="11.36"/>
    <s v="No"/>
    <s v="No"/>
    <s v="No"/>
    <n v="0"/>
    <s v="No"/>
    <s v="Obesity"/>
    <x v="0"/>
    <s v="8-Nov-1968"/>
    <n v="54"/>
    <n v="1"/>
    <n v="10450.549999999999"/>
    <s v="tier - 3"/>
    <s v="tier - 1"/>
    <s v="R1011"/>
  </r>
  <r>
    <s v="ID1079"/>
    <s v=" Mr"/>
    <s v="Jacoby"/>
    <s v="  Bert"/>
    <n v="29.2"/>
    <n v="7.53"/>
    <s v="No"/>
    <s v="No"/>
    <s v="No"/>
    <n v="0"/>
    <s v="No"/>
    <s v="Over Weight"/>
    <x v="0"/>
    <s v="29-Aug-1968"/>
    <n v="54"/>
    <n v="1"/>
    <n v="10436.1"/>
    <s v="tier - 3"/>
    <s v="tier - 3"/>
    <s v="R1011"/>
  </r>
  <r>
    <s v="ID1080"/>
    <s v=" Mr"/>
    <s v="Crimmings"/>
    <s v="  John P."/>
    <n v="32.774999999999999"/>
    <n v="7.95"/>
    <s v="No"/>
    <s v="No"/>
    <s v="No"/>
    <n v="0"/>
    <s v="No"/>
    <s v="Obesity"/>
    <x v="0"/>
    <s v="23-Aug-1968"/>
    <n v="54"/>
    <n v="0"/>
    <n v="10435.07"/>
    <s v="tier - 3"/>
    <s v="tier - 1"/>
    <s v="R1016"/>
  </r>
  <r>
    <s v="ID1081"/>
    <s v=" Mr"/>
    <s v="Crane"/>
    <s v="  Daniel P"/>
    <n v="24.035"/>
    <n v="8.5"/>
    <s v="No"/>
    <s v="No"/>
    <s v="No"/>
    <n v="0"/>
    <s v="No"/>
    <s v="Normal weight"/>
    <x v="0"/>
    <s v="27-Dec-1968"/>
    <n v="54"/>
    <n v="0"/>
    <n v="10422.92"/>
    <s v="tier - 3"/>
    <s v="tier - 1"/>
    <s v="R1017"/>
  </r>
  <r>
    <s v="ID1082"/>
    <s v=" Mrs"/>
    <s v="Swartzfager"/>
    <s v="  Lisa K."/>
    <n v="30.55"/>
    <n v="5.89"/>
    <s v="No"/>
    <s v="No"/>
    <s v="Yes"/>
    <n v="1"/>
    <s v="No"/>
    <s v="Obesity"/>
    <x v="1"/>
    <s v="25-Nov-1979"/>
    <n v="43"/>
    <n v="2"/>
    <n v="10419.65"/>
    <s v="tier - 3"/>
    <s v="tier - 2"/>
    <s v="R1025"/>
  </r>
  <r>
    <s v="ID1083"/>
    <s v=" Mrs"/>
    <s v="Clevenger"/>
    <s v="  Kristine"/>
    <n v="28.81"/>
    <n v="8.76"/>
    <s v="No"/>
    <s v="No"/>
    <s v="No"/>
    <n v="2"/>
    <s v="No"/>
    <s v="Over Weight"/>
    <x v="0"/>
    <s v="11-Oct-1973"/>
    <n v="49"/>
    <n v="0"/>
    <n v="10419.59"/>
    <s v="tier - 3"/>
    <s v="tier - 2"/>
    <s v="R1025"/>
  </r>
  <r>
    <s v="ID1084"/>
    <s v=" Mr"/>
    <s v="Reichardt"/>
    <s v="  Paul A"/>
    <n v="31.66"/>
    <n v="4.1100000000000003"/>
    <s v="No"/>
    <s v="No"/>
    <s v="No"/>
    <n v="0"/>
    <s v="No"/>
    <s v="Obesity"/>
    <x v="2"/>
    <s v="24-Oct-1980"/>
    <n v="42"/>
    <n v="2"/>
    <n v="10407.98"/>
    <s v="tier - 3"/>
    <s v="tier - 1"/>
    <s v="R1021"/>
  </r>
  <r>
    <s v="ID1085"/>
    <s v=" Mr"/>
    <s v="Morton"/>
    <s v="  Bryan"/>
    <n v="28.215"/>
    <n v="7.56"/>
    <s v="yes"/>
    <s v="No"/>
    <s v="No"/>
    <n v="1"/>
    <s v="No"/>
    <s v="Over Weight"/>
    <x v="0"/>
    <s v="5-Jun-1975"/>
    <n v="48"/>
    <n v="4"/>
    <n v="10407.09"/>
    <s v="tier - 3"/>
    <s v="tier - 1"/>
    <s v="R1015"/>
  </r>
  <r>
    <s v="ID1086"/>
    <s v=" Mr"/>
    <s v="Sunstrum"/>
    <s v="  Chris"/>
    <n v="26.12"/>
    <n v="4.17"/>
    <s v="yes"/>
    <s v="No"/>
    <s v="Yes"/>
    <n v="1"/>
    <s v="No"/>
    <s v="Over Weight"/>
    <x v="2"/>
    <s v="7-Jul-1969"/>
    <n v="53"/>
    <n v="0"/>
    <n v="10403.27"/>
    <s v="tier - 3"/>
    <s v="tier - 2"/>
    <s v="R1020"/>
  </r>
  <r>
    <s v="ID1087"/>
    <s v=" Ms"/>
    <s v="Frownfelter"/>
    <s v="  Milah B"/>
    <n v="36.630000000000003"/>
    <n v="11.42"/>
    <s v="No"/>
    <s v="No"/>
    <s v="No"/>
    <n v="2"/>
    <s v="No"/>
    <s v="Obesity"/>
    <x v="0"/>
    <s v="19-Sep-1973"/>
    <n v="49"/>
    <n v="3"/>
    <n v="10381.48"/>
    <s v="tier - 3"/>
    <s v="tier - 3"/>
    <s v="R1013"/>
  </r>
  <r>
    <s v="ID1088"/>
    <s v=" Ms"/>
    <s v="Richter"/>
    <s v="  Annette M."/>
    <n v="33.344999999999999"/>
    <n v="7.33"/>
    <s v="No"/>
    <s v="No"/>
    <s v="No"/>
    <n v="2"/>
    <s v="No"/>
    <s v="Obesity"/>
    <x v="0"/>
    <s v="29-Sep-1973"/>
    <n v="49"/>
    <n v="2"/>
    <n v="10370.91"/>
    <s v="tier - 3"/>
    <s v="tier - 3"/>
    <s v="R1024"/>
  </r>
  <r>
    <s v="ID1089"/>
    <s v=" Mrs"/>
    <s v="England"/>
    <s v="  Yoko"/>
    <n v="27.11"/>
    <n v="6.7"/>
    <s v="No"/>
    <s v="No"/>
    <s v="No"/>
    <n v="0"/>
    <s v="No"/>
    <s v="Over Weight"/>
    <x v="0"/>
    <s v="6-Sep-1971"/>
    <n v="51"/>
    <n v="0"/>
    <n v="10356.67"/>
    <s v="tier - 3"/>
    <s v="tier - 1"/>
    <s v="R1025"/>
  </r>
  <r>
    <s v="ID1090"/>
    <s v=" Ms"/>
    <s v="McLean"/>
    <s v="  Laura"/>
    <n v="26.6"/>
    <n v="5.27"/>
    <s v="yes"/>
    <s v="No"/>
    <s v="Yes"/>
    <n v="1"/>
    <s v="No"/>
    <s v="Over Weight"/>
    <x v="2"/>
    <s v="17-Jun-1969"/>
    <n v="53"/>
    <n v="0"/>
    <n v="10355.64"/>
    <s v="tier - 3"/>
    <s v="tier - 1"/>
    <s v="R1012"/>
  </r>
  <r>
    <s v="ID1091"/>
    <s v=" Ms"/>
    <s v="Gardner"/>
    <s v="  Tess A."/>
    <n v="30.41"/>
    <n v="7.72"/>
    <s v="No"/>
    <s v="No"/>
    <s v="No"/>
    <n v="0"/>
    <s v="No"/>
    <s v="Obesity"/>
    <x v="0"/>
    <s v="29-Sep-1974"/>
    <n v="48"/>
    <n v="0"/>
    <n v="10352.48"/>
    <s v="tier - 3"/>
    <s v="tier - 1"/>
    <s v="R1012"/>
  </r>
  <r>
    <s v="ID1092"/>
    <s v=" Mr"/>
    <s v="Lane"/>
    <s v="  William G."/>
    <n v="28.98"/>
    <n v="8.68"/>
    <s v="No"/>
    <s v="No"/>
    <s v="No"/>
    <n v="2"/>
    <s v="No"/>
    <s v="Over Weight"/>
    <x v="0"/>
    <s v="8-Aug-1973"/>
    <n v="49"/>
    <n v="0"/>
    <n v="10345.93"/>
    <s v="tier - 3"/>
    <s v="tier - 2"/>
    <s v="R1021"/>
  </r>
  <r>
    <s v="ID1093"/>
    <s v=" Ms"/>
    <s v="Vonachen"/>
    <s v="  Paige"/>
    <n v="31.24"/>
    <n v="9.8000000000000007"/>
    <s v="No"/>
    <s v="No"/>
    <s v="No"/>
    <n v="0"/>
    <s v="No"/>
    <s v="Obesity"/>
    <x v="0"/>
    <s v="19-Jul-1968"/>
    <n v="54"/>
    <n v="0"/>
    <n v="10338.93"/>
    <s v="tier - 3"/>
    <s v="tier - 1"/>
    <s v="R1013"/>
  </r>
  <r>
    <s v="ID1094"/>
    <s v=" Mr"/>
    <s v="Smith"/>
    <s v="  Matthew J"/>
    <n v="31.54"/>
    <n v="4.4400000000000004"/>
    <s v="No"/>
    <s v="No"/>
    <s v="No"/>
    <n v="0"/>
    <s v="No"/>
    <s v="Obesity"/>
    <x v="2"/>
    <s v="21-Jul-1982"/>
    <n v="40"/>
    <n v="3"/>
    <n v="10329.06"/>
    <s v="tier - 3"/>
    <s v="tier - 1"/>
    <s v="R1021"/>
  </r>
  <r>
    <s v="ID1095"/>
    <s v=" Mr"/>
    <s v="Kidwell"/>
    <s v="  Matthew"/>
    <n v="38.6"/>
    <n v="7.19"/>
    <s v="yes"/>
    <s v="No"/>
    <s v="No"/>
    <n v="2"/>
    <s v="No"/>
    <s v="Obesity"/>
    <x v="0"/>
    <s v="1-Dec-1970"/>
    <n v="52"/>
    <n v="2"/>
    <n v="10325.209999999999"/>
    <s v="tier - 3"/>
    <s v="tier - 3"/>
    <s v="R1011"/>
  </r>
  <r>
    <s v="ID1096"/>
    <s v=" Mrs"/>
    <s v="Betancourth"/>
    <s v="  Maria"/>
    <n v="37.950000000000003"/>
    <n v="6.06"/>
    <s v="No"/>
    <s v="No"/>
    <s v="No"/>
    <n v="0"/>
    <s v="No"/>
    <s v="Obesity"/>
    <x v="1"/>
    <s v="21-Aug-1991"/>
    <n v="31"/>
    <n v="3"/>
    <n v="10322.9"/>
    <s v="tier - 3"/>
    <s v="tier - 1"/>
    <s v="R1026"/>
  </r>
  <r>
    <s v="ID1097"/>
    <s v=" Ms"/>
    <s v="Henstrom"/>
    <s v="  Stephanie D"/>
    <n v="38.97"/>
    <n v="5.12"/>
    <s v="No"/>
    <s v="No"/>
    <s v="No"/>
    <n v="0"/>
    <s v="No"/>
    <s v="Obesity"/>
    <x v="2"/>
    <s v="17-Nov-1991"/>
    <n v="31"/>
    <n v="3"/>
    <n v="10315.91"/>
    <s v="tier - 3"/>
    <s v="tier - 2"/>
    <s v="R1012"/>
  </r>
  <r>
    <s v="ID1098"/>
    <s v=" Ms"/>
    <s v="Pereira"/>
    <s v="  Tiffany"/>
    <n v="21.2"/>
    <n v="10.72"/>
    <s v="No"/>
    <s v="No"/>
    <s v="No"/>
    <n v="0"/>
    <s v="No"/>
    <s v="Normal weight"/>
    <x v="0"/>
    <s v="12-Jul-1962"/>
    <n v="60"/>
    <n v="0"/>
    <n v="10310.780000000001"/>
    <s v="tier - 3"/>
    <s v="tier - 3"/>
    <s v="R1012"/>
  </r>
  <r>
    <s v="ID1099"/>
    <s v=" Ms"/>
    <s v="Black"/>
    <s v="  Sara M."/>
    <n v="23.96"/>
    <n v="9.58"/>
    <s v="yes"/>
    <s v="No"/>
    <s v="Yes"/>
    <n v="1"/>
    <s v="No"/>
    <s v="Normal weight"/>
    <x v="0"/>
    <s v="24-Sep-1963"/>
    <n v="59"/>
    <n v="0"/>
    <n v="10308.040000000001"/>
    <s v="tier - 3"/>
    <s v="tier - 1"/>
    <s v="R1013"/>
  </r>
  <r>
    <s v="ID1100"/>
    <s v=" Mr"/>
    <s v="Brown"/>
    <s v="  Scott A."/>
    <n v="35.93"/>
    <n v="6.4"/>
    <s v="yes"/>
    <s v="No"/>
    <s v="No"/>
    <n v="1"/>
    <s v="No"/>
    <s v="Obesity"/>
    <x v="1"/>
    <s v="14-Sep-1988"/>
    <n v="34"/>
    <n v="3"/>
    <n v="10276.99"/>
    <s v="tier - 3"/>
    <s v="tier - 1"/>
    <s v="R1021"/>
  </r>
  <r>
    <s v="ID1101"/>
    <s v=" Mrs"/>
    <s v="Reasoner"/>
    <s v="  Lauren"/>
    <n v="26.11"/>
    <n v="6.8"/>
    <s v="yes"/>
    <s v="No"/>
    <s v="No"/>
    <n v="2"/>
    <s v="No"/>
    <s v="Over Weight"/>
    <x v="0"/>
    <s v="21-Jun-1970"/>
    <n v="52"/>
    <n v="0"/>
    <n v="10274.33"/>
    <s v="tier - 3"/>
    <s v="tier - 1"/>
    <s v="R1024"/>
  </r>
  <r>
    <s v="ID1102"/>
    <s v=" Mr"/>
    <s v="Wandzilak"/>
    <s v="  Scott"/>
    <n v="32.299999999999997"/>
    <n v="9.48"/>
    <s v="No"/>
    <s v="No"/>
    <s v="No"/>
    <n v="2"/>
    <s v="No"/>
    <s v="Obesity"/>
    <x v="0"/>
    <s v="27-Nov-1973"/>
    <n v="49"/>
    <n v="3"/>
    <n v="10269.459999999999"/>
    <s v="tier - 3"/>
    <s v="tier - 3"/>
    <s v="R1012"/>
  </r>
  <r>
    <s v="ID1103"/>
    <s v=" Mr"/>
    <s v="Carver"/>
    <s v="  Brian A."/>
    <n v="28.69"/>
    <n v="7.45"/>
    <s v="No"/>
    <s v="No"/>
    <s v="No"/>
    <n v="2"/>
    <s v="No"/>
    <s v="Over Weight"/>
    <x v="0"/>
    <s v="5-Sep-1973"/>
    <n v="49"/>
    <n v="3"/>
    <n v="10264.44"/>
    <s v="tier - 3"/>
    <s v="tier - 2"/>
    <s v="R1012"/>
  </r>
  <r>
    <s v="ID1104"/>
    <s v=" Ms"/>
    <s v="Borror"/>
    <s v="  Kaitlin R."/>
    <n v="31.28"/>
    <n v="6.94"/>
    <s v="yes"/>
    <s v="No"/>
    <s v="No"/>
    <n v="1"/>
    <s v="No"/>
    <s v="Obesity"/>
    <x v="0"/>
    <s v="15-Aug-1975"/>
    <n v="47"/>
    <n v="1"/>
    <n v="10259.129999999999"/>
    <s v="tier - 3"/>
    <s v="tier - 2"/>
    <s v="R1011"/>
  </r>
  <r>
    <s v="ID1105"/>
    <s v=" Mr"/>
    <s v="Saad"/>
    <s v="  Mohammad"/>
    <n v="30.21"/>
    <n v="7.83"/>
    <s v="No"/>
    <s v="No"/>
    <s v="No"/>
    <n v="0"/>
    <s v="No"/>
    <s v="Obesity"/>
    <x v="0"/>
    <s v="23-Sep-1968"/>
    <n v="54"/>
    <n v="0"/>
    <n v="10231.5"/>
    <s v="tier - 3"/>
    <s v="tier - 1"/>
    <s v="R1012"/>
  </r>
  <r>
    <s v="ID1106"/>
    <s v=" Mr"/>
    <s v="Paul"/>
    <s v="  Charlie"/>
    <n v="38.28"/>
    <n v="10.17"/>
    <s v="yes"/>
    <s v="No"/>
    <s v="No"/>
    <n v="0"/>
    <s v="No"/>
    <s v="Obesity"/>
    <x v="0"/>
    <s v="28-Jun-1967"/>
    <n v="55"/>
    <n v="0"/>
    <n v="10226.280000000001"/>
    <s v="tier - 3"/>
    <s v="tier - 3"/>
    <s v="R1013"/>
  </r>
  <r>
    <s v="ID1107"/>
    <s v=" Mr"/>
    <s v="Trail"/>
    <s v="  Brent"/>
    <n v="29.9"/>
    <n v="8.9600000000000009"/>
    <s v="yes"/>
    <s v="No"/>
    <s v="No"/>
    <n v="0"/>
    <s v="No"/>
    <s v="Over Weight"/>
    <x v="0"/>
    <s v="26-Sep-1967"/>
    <n v="55"/>
    <n v="0"/>
    <n v="10214.64"/>
    <s v="tier - 3"/>
    <s v="tier - 2"/>
    <s v="R1011"/>
  </r>
  <r>
    <s v="ID1108"/>
    <s v=" Ms"/>
    <s v="Benton"/>
    <s v="  Kelli M"/>
    <n v="23.18"/>
    <n v="6.96"/>
    <s v="yes"/>
    <s v="No"/>
    <s v="No"/>
    <n v="2"/>
    <s v="No"/>
    <s v="Normal weight"/>
    <x v="0"/>
    <s v="24-Dec-1970"/>
    <n v="52"/>
    <n v="0"/>
    <n v="10197.77"/>
    <s v="tier - 3"/>
    <s v="tier - 1"/>
    <s v="R1024"/>
  </r>
  <r>
    <s v="ID1109"/>
    <s v=" Mrs"/>
    <s v="Bauman"/>
    <s v="  Sheridan H"/>
    <n v="33.020000000000003"/>
    <n v="5.07"/>
    <s v="yes"/>
    <s v="No"/>
    <s v="No"/>
    <n v="0"/>
    <s v="No"/>
    <s v="Obesity"/>
    <x v="2"/>
    <s v="16-Oct-1985"/>
    <n v="37"/>
    <n v="3"/>
    <n v="10191.82"/>
    <s v="tier - 3"/>
    <s v="tier - 2"/>
    <s v="R1026"/>
  </r>
  <r>
    <s v="ID1110"/>
    <s v=" Mrs"/>
    <s v="Bakula"/>
    <s v="  Sarah M."/>
    <n v="27.29"/>
    <n v="5.85"/>
    <s v="No"/>
    <s v="No"/>
    <s v="No"/>
    <n v="2"/>
    <s v="No"/>
    <s v="Over Weight"/>
    <x v="1"/>
    <s v="10-Jul-1972"/>
    <n v="50"/>
    <n v="0"/>
    <n v="10160.870000000001"/>
    <s v="tier - 3"/>
    <s v="tier - 3"/>
    <s v="R1025"/>
  </r>
  <r>
    <s v="ID1111"/>
    <s v=" Ms"/>
    <s v="Edwards"/>
    <s v="  Jennifer"/>
    <n v="23.18"/>
    <n v="10.56"/>
    <s v="No"/>
    <s v="No"/>
    <s v="No"/>
    <n v="2"/>
    <s v="No"/>
    <s v="Normal weight"/>
    <x v="0"/>
    <s v="13-Oct-1973"/>
    <n v="49"/>
    <n v="2"/>
    <n v="10156.780000000001"/>
    <s v="tier - 3"/>
    <s v="tier - 2"/>
    <s v="R1012"/>
  </r>
  <r>
    <s v="ID1112"/>
    <s v=" Mrs"/>
    <s v="Davis"/>
    <s v="  Laura J"/>
    <n v="32.659999999999997"/>
    <n v="8.92"/>
    <s v="yes"/>
    <s v="No"/>
    <s v="No"/>
    <n v="0"/>
    <s v="No"/>
    <s v="Obesity"/>
    <x v="0"/>
    <s v="12-Jun-1981"/>
    <n v="41"/>
    <n v="1"/>
    <n v="10146.129999999999"/>
    <s v="tier - 3"/>
    <s v="tier - 1"/>
    <s v="R1025"/>
  </r>
  <r>
    <s v="ID1113"/>
    <s v=" Mr"/>
    <s v="Weiler"/>
    <s v="  Thomas"/>
    <n v="30.78"/>
    <n v="8.6300000000000008"/>
    <s v="No"/>
    <s v="No"/>
    <s v="No"/>
    <n v="0"/>
    <s v="No"/>
    <s v="Obesity"/>
    <x v="0"/>
    <s v="30-Dec-1974"/>
    <n v="48"/>
    <n v="3"/>
    <n v="10141.14"/>
    <s v="tier - 3"/>
    <s v="tier - 1"/>
    <s v="R1016"/>
  </r>
  <r>
    <s v="ID1114"/>
    <s v=" Ms"/>
    <s v="Schaaf"/>
    <s v="  Gisele"/>
    <n v="47.2"/>
    <n v="6.29"/>
    <s v="yes"/>
    <s v="No"/>
    <s v="Yes"/>
    <n v="1"/>
    <s v="No"/>
    <s v="Obesity"/>
    <x v="1"/>
    <s v="5-Sep-1997"/>
    <n v="25"/>
    <n v="0"/>
    <n v="10139.84"/>
    <s v="tier - 3"/>
    <s v="tier - 2"/>
    <s v="R1012"/>
  </r>
  <r>
    <s v="ID1115"/>
    <s v=" Ms"/>
    <s v="Sack"/>
    <s v="  Myra L"/>
    <n v="31.6"/>
    <n v="5.75"/>
    <s v="No"/>
    <s v="No"/>
    <s v="No"/>
    <n v="2"/>
    <s v="No"/>
    <s v="Obesity"/>
    <x v="1"/>
    <s v="16-Nov-1972"/>
    <n v="50"/>
    <n v="2"/>
    <n v="10118.42"/>
    <s v="tier - 3"/>
    <s v="tier - 3"/>
    <s v="R1011"/>
  </r>
  <r>
    <s v="ID1116"/>
    <s v=" Ms"/>
    <s v="Chenard"/>
    <s v="  Melissa M."/>
    <n v="33.914999999999999"/>
    <n v="6.66"/>
    <s v="yes"/>
    <s v="No"/>
    <s v="No"/>
    <n v="1"/>
    <s v="No"/>
    <s v="Obesity"/>
    <x v="0"/>
    <s v="2-Jul-1975"/>
    <n v="47"/>
    <n v="3"/>
    <n v="10115.01"/>
    <s v="tier - 3"/>
    <s v="tier - 3"/>
    <s v="R1012"/>
  </r>
  <r>
    <s v="ID1117"/>
    <s v=" Ms"/>
    <s v="Williamson"/>
    <s v="  Eleanor F."/>
    <n v="23.54"/>
    <n v="5.0999999999999996"/>
    <s v="No"/>
    <s v="No"/>
    <s v="No"/>
    <n v="2"/>
    <s v="No"/>
    <s v="Normal weight"/>
    <x v="2"/>
    <s v="8-Aug-1972"/>
    <n v="50"/>
    <n v="2"/>
    <n v="10107.219999999999"/>
    <s v="tier - 3"/>
    <s v="tier - 1"/>
    <s v="R1013"/>
  </r>
  <r>
    <s v="ID1118"/>
    <s v=" Ms"/>
    <s v="Dollas"/>
    <s v="  Elizabeth"/>
    <n v="27.074999999999999"/>
    <n v="4.41"/>
    <s v="No"/>
    <s v="No"/>
    <s v="No"/>
    <n v="2"/>
    <s v="No"/>
    <s v="Over Weight"/>
    <x v="2"/>
    <s v="19-Oct-1972"/>
    <n v="50"/>
    <n v="1"/>
    <n v="10106.129999999999"/>
    <s v="tier - 3"/>
    <s v="tier - 1"/>
    <s v="R1024"/>
  </r>
  <r>
    <s v="ID1119"/>
    <s v=" Mr"/>
    <s v="Sprague"/>
    <s v="  Kenneth"/>
    <n v="25.8"/>
    <n v="5.52"/>
    <s v="yes"/>
    <s v="No"/>
    <s v="No"/>
    <n v="0"/>
    <s v="No"/>
    <s v="Over Weight"/>
    <x v="2"/>
    <s v="19-Dec-1976"/>
    <n v="46"/>
    <n v="5"/>
    <n v="10096.969999999999"/>
    <s v="tier - 3"/>
    <s v="tier - 2"/>
    <s v="R1011"/>
  </r>
  <r>
    <s v="ID1120"/>
    <s v=" Mr"/>
    <s v="Michell"/>
    <s v="  Robert G."/>
    <n v="36.1"/>
    <n v="4.62"/>
    <s v="yes"/>
    <s v="No"/>
    <s v="Yes"/>
    <n v="1"/>
    <s v="No"/>
    <s v="Obesity"/>
    <x v="2"/>
    <s v="3-Jul-1969"/>
    <n v="53"/>
    <n v="1"/>
    <n v="10085.85"/>
    <s v="tier - 3"/>
    <s v="tier - 3"/>
    <s v="R1011"/>
  </r>
  <r>
    <s v="ID1121"/>
    <s v=" Mr"/>
    <s v="Datwyler"/>
    <s v="  Thomas C."/>
    <n v="30.495000000000001"/>
    <n v="5.74"/>
    <s v="yes"/>
    <s v="No"/>
    <s v="Yes"/>
    <n v="1"/>
    <s v="No"/>
    <s v="Obesity"/>
    <x v="1"/>
    <s v="27-Oct-1969"/>
    <n v="53"/>
    <n v="0"/>
    <n v="10072.06"/>
    <s v="tier - 3"/>
    <s v="tier - 1"/>
    <s v="R1017"/>
  </r>
  <r>
    <s v="ID1122"/>
    <s v=" Mr"/>
    <s v="Mead"/>
    <s v="  Matthew J."/>
    <n v="21.4"/>
    <n v="6.3"/>
    <s v="yes"/>
    <s v="No"/>
    <s v="Yes"/>
    <n v="1"/>
    <s v="No"/>
    <s v="Normal weight"/>
    <x v="1"/>
    <s v="22-Aug-1969"/>
    <n v="53"/>
    <n v="1"/>
    <n v="10065.41"/>
    <s v="tier - 3"/>
    <s v="tier - 2"/>
    <s v="R1011"/>
  </r>
  <r>
    <s v="ID1123"/>
    <s v=" Ms"/>
    <s v="Kennedy"/>
    <s v="  Mallory D."/>
    <n v="32.299999999999997"/>
    <n v="10.27"/>
    <s v="No"/>
    <s v="No"/>
    <s v="No"/>
    <n v="0"/>
    <s v="No"/>
    <s v="Obesity"/>
    <x v="0"/>
    <s v="30-Aug-1974"/>
    <n v="48"/>
    <n v="2"/>
    <n v="10043.25"/>
    <s v="tier - 3"/>
    <s v="tier - 2"/>
    <s v="R1024"/>
  </r>
  <r>
    <s v="ID1124"/>
    <s v=" Mr"/>
    <s v="Czech"/>
    <s v="  Christopher D."/>
    <n v="29.78"/>
    <n v="5.85"/>
    <s v="No"/>
    <s v="No"/>
    <s v="Yes"/>
    <n v="1"/>
    <s v="No"/>
    <s v="Over Weight"/>
    <x v="1"/>
    <s v="28-Dec-1979"/>
    <n v="43"/>
    <n v="2"/>
    <n v="10027.15"/>
    <s v="tier - 3"/>
    <s v="tier - 1"/>
    <s v="R1021"/>
  </r>
  <r>
    <s v="ID1125"/>
    <s v=" Mrs"/>
    <s v="O'Brien"/>
    <s v="  Jamie"/>
    <n v="34.76"/>
    <n v="5.92"/>
    <s v="yes"/>
    <s v="No"/>
    <s v="No"/>
    <n v="1"/>
    <s v="No"/>
    <s v="Obesity"/>
    <x v="1"/>
    <s v="3-Jul-1988"/>
    <n v="34"/>
    <n v="3"/>
    <n v="10011.44"/>
    <s v="tier - 3"/>
    <s v="tier - 3"/>
    <s v="R1026"/>
  </r>
  <r>
    <s v="ID1126"/>
    <s v=" Ms"/>
    <s v="Bachman"/>
    <s v="  Ariell"/>
    <n v="18.335000000000001"/>
    <n v="10.01"/>
    <s v="yes"/>
    <s v="No"/>
    <s v="No"/>
    <n v="2"/>
    <s v="No"/>
    <s v="Under Weight"/>
    <x v="0"/>
    <s v="11-Aug-1970"/>
    <n v="52"/>
    <n v="0"/>
    <n v="9991.0400000000009"/>
    <s v="tier - 2"/>
    <s v="tier - 3"/>
    <s v="R1012"/>
  </r>
  <r>
    <s v="ID1127"/>
    <s v=" Mr"/>
    <s v="Bednar"/>
    <s v="  Christopher"/>
    <n v="32.299999999999997"/>
    <n v="9.59"/>
    <s v="No"/>
    <s v="No"/>
    <s v="No"/>
    <n v="0"/>
    <s v="No"/>
    <s v="Obesity"/>
    <x v="0"/>
    <s v="6-Oct-1971"/>
    <n v="51"/>
    <n v="1"/>
    <n v="9964.06"/>
    <s v="tier - 2"/>
    <s v="tier - 2"/>
    <s v="R1019"/>
  </r>
  <r>
    <s v="ID1128"/>
    <s v=" Mr"/>
    <s v="Daye"/>
    <s v="  Ryan"/>
    <n v="27.74"/>
    <n v="10.37"/>
    <s v="No"/>
    <s v="No"/>
    <s v="No"/>
    <n v="0"/>
    <s v="No"/>
    <s v="Over Weight"/>
    <x v="0"/>
    <s v="26-Dec-1971"/>
    <n v="51"/>
    <n v="1"/>
    <n v="9957.7199999999993"/>
    <s v="tier - 2"/>
    <s v="tier - 3"/>
    <s v="R1018"/>
  </r>
  <r>
    <s v="ID1129"/>
    <s v=" Mr"/>
    <s v="Clarke"/>
    <s v="  Thomas B."/>
    <n v="24"/>
    <n v="4.01"/>
    <s v="yes"/>
    <s v="No"/>
    <s v="No"/>
    <n v="1"/>
    <s v="No"/>
    <s v="Normal weight"/>
    <x v="2"/>
    <s v="11-Sep-1964"/>
    <n v="58"/>
    <n v="0"/>
    <n v="9933.44"/>
    <s v="tier - 3"/>
    <s v="tier - 3"/>
    <s v="R1013"/>
  </r>
  <r>
    <s v="ID1130"/>
    <s v=" Ms"/>
    <s v="Koren"/>
    <s v="  Katie"/>
    <n v="31.78"/>
    <n v="4.24"/>
    <s v="yes"/>
    <s v="No"/>
    <s v="Yes"/>
    <n v="1"/>
    <s v="No"/>
    <s v="Obesity"/>
    <x v="2"/>
    <s v="3-Dec-1983"/>
    <n v="39"/>
    <n v="3"/>
    <n v="9931.9599999999991"/>
    <s v="tier - 2"/>
    <s v="tier - 2"/>
    <s v="R1012"/>
  </r>
  <r>
    <s v="ID1131"/>
    <s v=" Mrs"/>
    <s v="Kuramoto"/>
    <s v="  Rachelle L"/>
    <n v="32.25"/>
    <n v="5.36"/>
    <s v="yes"/>
    <s v="No"/>
    <s v="No"/>
    <n v="0"/>
    <s v="No"/>
    <s v="Obesity"/>
    <x v="2"/>
    <s v="19-Aug-1985"/>
    <n v="37"/>
    <n v="3"/>
    <n v="9930.64"/>
    <s v="tier - 2"/>
    <s v="tier - 3"/>
    <s v="R1025"/>
  </r>
  <r>
    <s v="ID1132"/>
    <s v=" Ms"/>
    <s v="Lynn"/>
    <s v="  Colleen"/>
    <n v="30.114999999999998"/>
    <n v="4.99"/>
    <s v="No"/>
    <s v="No"/>
    <s v="No"/>
    <n v="2"/>
    <s v="No"/>
    <s v="Obesity"/>
    <x v="2"/>
    <s v="14-Sep-1972"/>
    <n v="50"/>
    <n v="1"/>
    <n v="9910.36"/>
    <s v="tier - 2"/>
    <s v="tier - 3"/>
    <s v="R1012"/>
  </r>
  <r>
    <s v="ID1133"/>
    <s v=" Mr"/>
    <s v="Dierksen"/>
    <s v="  Gregory A"/>
    <n v="22.41"/>
    <n v="8.68"/>
    <s v="No"/>
    <s v="No"/>
    <s v="No"/>
    <n v="0"/>
    <s v="No"/>
    <s v="Normal weight"/>
    <x v="0"/>
    <s v="17-Aug-1962"/>
    <n v="60"/>
    <n v="0"/>
    <n v="9907.83"/>
    <s v="tier - 3"/>
    <s v="tier - 2"/>
    <s v="R1013"/>
  </r>
  <r>
    <s v="ID1134"/>
    <s v=" Ms"/>
    <s v="Zoeller"/>
    <s v="  Lara"/>
    <n v="45.72"/>
    <n v="4.2300000000000004"/>
    <s v="yes"/>
    <s v="No"/>
    <s v="No"/>
    <n v="0"/>
    <s v="No"/>
    <s v="Obesity"/>
    <x v="2"/>
    <s v="8-Jul-1996"/>
    <n v="26"/>
    <n v="0"/>
    <n v="9894.69"/>
    <s v="tier - 2"/>
    <s v="tier - 3"/>
    <s v="R1012"/>
  </r>
  <r>
    <s v="ID1135"/>
    <s v=" Ms"/>
    <s v="Flesch"/>
    <s v="  Megan"/>
    <n v="25"/>
    <n v="5.32"/>
    <s v="yes"/>
    <s v="No"/>
    <s v="No"/>
    <n v="2"/>
    <s v="No"/>
    <s v="Over Weight"/>
    <x v="2"/>
    <s v="5-Nov-1966"/>
    <n v="56"/>
    <n v="0"/>
    <n v="9890.23"/>
    <s v="tier - 3"/>
    <s v="tier - 3"/>
    <s v="R1013"/>
  </r>
  <r>
    <s v="ID1136"/>
    <s v=" Ms"/>
    <s v="Maltby"/>
    <s v="  Sara"/>
    <n v="39.5"/>
    <n v="6.66"/>
    <s v="No"/>
    <s v="No"/>
    <s v="No"/>
    <n v="0"/>
    <s v="No"/>
    <s v="Obesity"/>
    <x v="0"/>
    <s v="8-Nov-1971"/>
    <n v="51"/>
    <n v="1"/>
    <n v="9880.07"/>
    <s v="tier - 2"/>
    <s v="tier - 3"/>
    <s v="R1011"/>
  </r>
  <r>
    <s v="ID1137"/>
    <s v=" Ms"/>
    <s v="Custance"/>
    <s v="  Lucie J."/>
    <n v="37.729999999999997"/>
    <n v="7.4"/>
    <s v="No"/>
    <s v="No"/>
    <s v="No"/>
    <n v="0"/>
    <s v="No"/>
    <s v="Obesity"/>
    <x v="0"/>
    <s v="3-Oct-1971"/>
    <n v="51"/>
    <n v="1"/>
    <n v="9877.61"/>
    <s v="tier - 2"/>
    <s v="tier - 1"/>
    <s v="R1013"/>
  </r>
  <r>
    <s v="ID1138"/>
    <s v=" Ms"/>
    <s v="Choi"/>
    <s v="  Elizabeth S."/>
    <n v="40.659999999999997"/>
    <n v="10.08"/>
    <s v="No"/>
    <s v="No"/>
    <s v="No"/>
    <n v="0"/>
    <s v="No"/>
    <s v="Obesity"/>
    <x v="0"/>
    <s v="3-Jul-1971"/>
    <n v="51"/>
    <n v="0"/>
    <n v="9875.68"/>
    <s v="tier - 2"/>
    <s v="tier - 3"/>
    <s v="R1024"/>
  </r>
  <r>
    <s v="ID1139"/>
    <s v=" Ms"/>
    <s v="Barnett"/>
    <s v="  Carma S"/>
    <n v="34.200000000000003"/>
    <n v="8.58"/>
    <s v="No"/>
    <s v="No"/>
    <s v="No"/>
    <n v="0"/>
    <s v="No"/>
    <s v="Obesity"/>
    <x v="0"/>
    <s v="22-Dec-1971"/>
    <n v="51"/>
    <n v="1"/>
    <n v="9872.7000000000007"/>
    <s v="tier - 2"/>
    <s v="tier - 2"/>
    <s v="R1011"/>
  </r>
  <r>
    <s v="ID1140"/>
    <s v=" Mr"/>
    <s v="Proulx"/>
    <s v="  Ryan"/>
    <n v="46.51"/>
    <n v="5.84"/>
    <s v="No"/>
    <s v="No"/>
    <s v="No"/>
    <n v="1"/>
    <s v="No"/>
    <s v="Obesity"/>
    <x v="1"/>
    <s v="6-Jul-1998"/>
    <n v="24"/>
    <n v="0"/>
    <n v="9870.59"/>
    <s v="tier - 2"/>
    <s v="tier - 2"/>
    <s v="R1023"/>
  </r>
  <r>
    <s v="ID1141"/>
    <s v=" Mr"/>
    <s v="Hamilton"/>
    <s v="  Daniel"/>
    <n v="28.88"/>
    <n v="4.8600000000000003"/>
    <s v="yes"/>
    <s v="No"/>
    <s v="Yes"/>
    <n v="1"/>
    <s v="No"/>
    <s v="Over Weight"/>
    <x v="2"/>
    <s v="13-Aug-1969"/>
    <n v="53"/>
    <n v="0"/>
    <n v="9869.81"/>
    <s v="tier - 3"/>
    <s v="tier - 3"/>
    <s v="R1012"/>
  </r>
  <r>
    <s v="ID1142"/>
    <s v=" Ms"/>
    <s v="Lundine"/>
    <s v="  Sarah"/>
    <n v="33.914999999999999"/>
    <n v="11.52"/>
    <s v="No"/>
    <s v="No"/>
    <s v="No"/>
    <n v="0"/>
    <s v="No"/>
    <s v="Obesity"/>
    <x v="0"/>
    <s v="9-Nov-1971"/>
    <n v="51"/>
    <n v="0"/>
    <n v="9866.2999999999993"/>
    <s v="tier - 2"/>
    <s v="tier - 3"/>
    <s v="R1024"/>
  </r>
  <r>
    <s v="ID1143"/>
    <s v=" Mr"/>
    <s v="Paullin"/>
    <s v="  Matthew J"/>
    <n v="24.32"/>
    <n v="6.15"/>
    <s v="yes"/>
    <s v="No"/>
    <s v="Yes"/>
    <n v="1"/>
    <s v="No"/>
    <s v="Normal weight"/>
    <x v="1"/>
    <s v="20-Oct-1969"/>
    <n v="53"/>
    <n v="0"/>
    <n v="9863.4699999999993"/>
    <s v="tier - 3"/>
    <s v="tier - 3"/>
    <s v="R1012"/>
  </r>
  <r>
    <s v="ID1144"/>
    <s v=" Ms"/>
    <s v="Delucia"/>
    <s v="  Francesca"/>
    <n v="25.8"/>
    <n v="9.94"/>
    <s v="No"/>
    <s v="No"/>
    <s v="No"/>
    <n v="0"/>
    <s v="No"/>
    <s v="Over Weight"/>
    <x v="0"/>
    <s v="17-Jul-1971"/>
    <n v="51"/>
    <n v="1"/>
    <n v="9861.0300000000007"/>
    <s v="tier - 2"/>
    <s v="tier - 2"/>
    <s v="R1011"/>
  </r>
  <r>
    <s v="ID1145"/>
    <s v=" Ms"/>
    <s v="Valentine"/>
    <s v="  Nicole"/>
    <n v="21.56"/>
    <n v="10.56"/>
    <s v="No"/>
    <s v="No"/>
    <s v="No"/>
    <n v="0"/>
    <s v="No"/>
    <s v="Normal weight"/>
    <x v="0"/>
    <s v="23-Oct-1971"/>
    <n v="51"/>
    <n v="1"/>
    <n v="9855.1299999999992"/>
    <s v="tier - 2"/>
    <s v="tier - 3"/>
    <s v="R1013"/>
  </r>
  <r>
    <s v="ID1146"/>
    <s v=" Mr"/>
    <s v="Mohara"/>
    <s v="  Toshiyuki"/>
    <n v="31.6"/>
    <n v="6.79"/>
    <s v="No"/>
    <s v="No"/>
    <s v="No"/>
    <n v="0"/>
    <s v="No"/>
    <s v="Obesity"/>
    <x v="0"/>
    <s v="4-Nov-1968"/>
    <n v="54"/>
    <n v="0"/>
    <n v="9850.43"/>
    <s v="tier - 3"/>
    <s v="tier - 3"/>
    <s v="R1011"/>
  </r>
  <r>
    <s v="ID1147"/>
    <s v=" Mr"/>
    <s v="Fairbrother"/>
    <s v="  Tom L."/>
    <n v="42.93"/>
    <n v="4.8"/>
    <s v="No"/>
    <s v="No"/>
    <s v="No"/>
    <n v="1"/>
    <s v="No"/>
    <s v="Obesity"/>
    <x v="2"/>
    <s v="13-Aug-1992"/>
    <n v="30"/>
    <n v="0"/>
    <n v="9844.4500000000007"/>
    <s v="tier - 2"/>
    <s v="tier - 1"/>
    <s v="R1012"/>
  </r>
  <r>
    <s v="ID1148"/>
    <s v=" Mr"/>
    <s v="Fagan"/>
    <s v="  Brian"/>
    <n v="26.72"/>
    <n v="5.75"/>
    <s v="No"/>
    <s v="No"/>
    <s v="No"/>
    <n v="2"/>
    <s v="No"/>
    <s v="Over Weight"/>
    <x v="1"/>
    <s v="26-Sep-1972"/>
    <n v="50"/>
    <n v="0"/>
    <n v="9836.2099999999991"/>
    <s v="tier - 2"/>
    <s v="tier - 3"/>
    <s v="R1021"/>
  </r>
  <r>
    <s v="ID1149"/>
    <s v=" Mr"/>
    <s v="Toth"/>
    <s v="  Matthew"/>
    <n v="26.67"/>
    <n v="5.81"/>
    <s v="No"/>
    <s v="No"/>
    <s v="No"/>
    <n v="2"/>
    <s v="No"/>
    <s v="Over Weight"/>
    <x v="1"/>
    <s v="28-Jun-1972"/>
    <n v="50"/>
    <n v="0"/>
    <n v="9819.25"/>
    <s v="tier - 2"/>
    <s v="tier - 2"/>
    <s v="R1021"/>
  </r>
  <r>
    <s v="ID1150"/>
    <s v=" Ms"/>
    <s v="Guinn"/>
    <s v="  Julee"/>
    <n v="42.68"/>
    <n v="9.2799999999999994"/>
    <s v="No"/>
    <s v="No"/>
    <s v="No"/>
    <n v="2"/>
    <s v="No"/>
    <s v="Obesity"/>
    <x v="0"/>
    <s v="17-Sep-1973"/>
    <n v="49"/>
    <n v="2"/>
    <n v="9800.89"/>
    <s v="tier - 2"/>
    <s v="tier - 1"/>
    <s v="R1013"/>
  </r>
  <r>
    <s v="ID1151"/>
    <s v=" Mr"/>
    <s v="Rogers"/>
    <s v="  Christopher M."/>
    <n v="24.31"/>
    <n v="6.37"/>
    <s v="No"/>
    <s v="No"/>
    <s v="No"/>
    <n v="0"/>
    <s v="No"/>
    <s v="Normal weight"/>
    <x v="1"/>
    <s v="7-Jun-1977"/>
    <n v="46"/>
    <n v="5"/>
    <n v="9788.8700000000008"/>
    <s v="tier - 3"/>
    <s v="tier - 2"/>
    <s v="R1013"/>
  </r>
  <r>
    <s v="ID1152"/>
    <s v=" Mr"/>
    <s v="Diviney"/>
    <s v="  Ciaran"/>
    <n v="44.75"/>
    <n v="5.09"/>
    <s v="yes"/>
    <s v="No"/>
    <s v="No"/>
    <n v="0"/>
    <s v="No"/>
    <s v="Obesity"/>
    <x v="2"/>
    <s v="8-Aug-1996"/>
    <n v="26"/>
    <n v="0"/>
    <n v="9787.32"/>
    <s v="tier - 2"/>
    <s v="tier - 3"/>
    <s v="R1023"/>
  </r>
  <r>
    <s v="ID1153"/>
    <s v=" Ms"/>
    <s v="Marlatt"/>
    <s v="  Kara"/>
    <n v="30.78"/>
    <n v="7.94"/>
    <s v="No"/>
    <s v="No"/>
    <s v="No"/>
    <n v="2"/>
    <s v="No"/>
    <s v="Obesity"/>
    <x v="0"/>
    <s v="7-Jul-1973"/>
    <n v="49"/>
    <n v="1"/>
    <n v="9778.35"/>
    <s v="tier - 2"/>
    <s v="tier - 2"/>
    <s v="R1024"/>
  </r>
  <r>
    <s v="ID1154"/>
    <s v=" Ms"/>
    <s v="Ohler"/>
    <s v="  Makie"/>
    <n v="21.86"/>
    <n v="10.95"/>
    <s v="No"/>
    <s v="No"/>
    <s v="No"/>
    <n v="0"/>
    <s v="No"/>
    <s v="Normal weight"/>
    <x v="0"/>
    <s v="5-Sep-1965"/>
    <n v="57"/>
    <n v="0"/>
    <n v="9764.08"/>
    <s v="tier - 3"/>
    <s v="tier - 1"/>
    <s v="R1012"/>
  </r>
  <r>
    <s v="ID1155"/>
    <s v=" Ms"/>
    <s v="Mossler"/>
    <s v="  Emily E"/>
    <n v="49.09"/>
    <n v="6.3"/>
    <s v="yes"/>
    <s v="No"/>
    <s v="No"/>
    <n v="0"/>
    <s v="No"/>
    <s v="Obesity"/>
    <x v="1"/>
    <s v="14-Jul-2001"/>
    <n v="21"/>
    <n v="0"/>
    <n v="9753.49"/>
    <s v="tier - 2"/>
    <s v="tier - 2"/>
    <s v="R1012"/>
  </r>
  <r>
    <s v="ID1156"/>
    <s v=" Mr"/>
    <s v="Segall"/>
    <s v="  Cary"/>
    <n v="47.74"/>
    <n v="8.0500000000000007"/>
    <s v="yes"/>
    <s v="No"/>
    <s v="No"/>
    <n v="2"/>
    <s v="No"/>
    <s v="Obesity"/>
    <x v="0"/>
    <s v="4-Jul-1970"/>
    <n v="52"/>
    <n v="1"/>
    <n v="9748.91"/>
    <s v="tier - 2"/>
    <s v="tier - 1"/>
    <s v="R1013"/>
  </r>
  <r>
    <s v="ID1157"/>
    <s v=" Mr"/>
    <s v="Sprieser"/>
    <s v="  Steven"/>
    <n v="30.2"/>
    <n v="9.8800000000000008"/>
    <s v="yes"/>
    <s v="No"/>
    <s v="No"/>
    <n v="2"/>
    <s v="No"/>
    <s v="Obesity"/>
    <x v="0"/>
    <s v="18-Aug-1970"/>
    <n v="52"/>
    <n v="1"/>
    <n v="9724.5300000000007"/>
    <s v="tier - 3"/>
    <s v="tier - 1"/>
    <s v="R1011"/>
  </r>
  <r>
    <s v="ID1158"/>
    <s v=" Mr"/>
    <s v="Blanco"/>
    <s v="  Jose Antonio Sr."/>
    <n v="33.25"/>
    <n v="7.42"/>
    <s v="yes"/>
    <s v="No"/>
    <s v="No"/>
    <n v="2"/>
    <s v="No"/>
    <s v="Obesity"/>
    <x v="0"/>
    <s v="12-Sep-1970"/>
    <n v="52"/>
    <n v="0"/>
    <n v="9722.77"/>
    <s v="tier - 3"/>
    <s v="tier - 1"/>
    <s v="R1016"/>
  </r>
  <r>
    <s v="ID1159"/>
    <s v=" Ms"/>
    <s v="Sheptock"/>
    <s v="  Tatiana"/>
    <n v="26.6"/>
    <n v="8.4499999999999993"/>
    <s v="yes"/>
    <s v="No"/>
    <s v="No"/>
    <n v="1"/>
    <s v="No"/>
    <s v="Over Weight"/>
    <x v="0"/>
    <s v="27-Jun-1975"/>
    <n v="47"/>
    <n v="2"/>
    <n v="9715.84"/>
    <s v="tier - 2"/>
    <s v="tier - 1"/>
    <s v="R1024"/>
  </r>
  <r>
    <s v="ID1160"/>
    <s v=" Mr"/>
    <s v="Chruniak"/>
    <s v="  Dan T."/>
    <n v="26.35"/>
    <n v="6.21"/>
    <s v="No"/>
    <s v="No"/>
    <s v="No"/>
    <n v="2"/>
    <s v="No"/>
    <s v="Over Weight"/>
    <x v="1"/>
    <s v="10-Jul-1972"/>
    <n v="50"/>
    <n v="0"/>
    <n v="9710.7099999999991"/>
    <s v="tier - 2"/>
    <s v="tier - 1"/>
    <s v="R1021"/>
  </r>
  <r>
    <s v="ID1161"/>
    <s v=" Ms"/>
    <s v="Miller"/>
    <s v="  Liisa A."/>
    <n v="39.994999999999997"/>
    <n v="4.6500000000000004"/>
    <s v="No"/>
    <s v="No"/>
    <s v="No"/>
    <n v="0"/>
    <s v="No"/>
    <s v="Obesity"/>
    <x v="2"/>
    <s v="19-Sep-1977"/>
    <n v="45"/>
    <n v="3"/>
    <n v="9704.67"/>
    <s v="tier - 2"/>
    <s v="tier - 3"/>
    <s v="R1024"/>
  </r>
  <r>
    <s v="ID1162"/>
    <s v=" Ms"/>
    <s v="Theis"/>
    <s v="  Kathryn E."/>
    <n v="22.92"/>
    <n v="5.87"/>
    <s v="yes"/>
    <s v="No"/>
    <s v="No"/>
    <n v="1"/>
    <s v="No"/>
    <s v="Normal weight"/>
    <x v="1"/>
    <s v="7-Nov-1964"/>
    <n v="58"/>
    <n v="0"/>
    <n v="9698.42"/>
    <s v="tier - 3"/>
    <s v="tier - 3"/>
    <s v="R1013"/>
  </r>
  <r>
    <s v="ID1163"/>
    <s v=" Mr"/>
    <s v="Sadler"/>
    <s v="  Maxwell"/>
    <n v="24.78"/>
    <n v="4.24"/>
    <s v="yes"/>
    <s v="No"/>
    <s v="No"/>
    <n v="2"/>
    <s v="No"/>
    <s v="Normal weight"/>
    <x v="2"/>
    <s v="16-Sep-1966"/>
    <n v="56"/>
    <n v="0"/>
    <n v="9684.2900000000009"/>
    <s v="tier - 3"/>
    <s v="tier - 2"/>
    <s v="R1013"/>
  </r>
  <r>
    <s v="ID1164"/>
    <s v=" Ms"/>
    <s v="Auger"/>
    <s v="  Pascale"/>
    <n v="34.07"/>
    <n v="7.81"/>
    <s v="yes"/>
    <s v="No"/>
    <s v="No"/>
    <n v="0"/>
    <s v="No"/>
    <s v="Obesity"/>
    <x v="0"/>
    <s v="8-Aug-1981"/>
    <n v="41"/>
    <n v="1"/>
    <n v="9664.34"/>
    <s v="tier - 2"/>
    <s v="tier - 3"/>
    <s v="R1011"/>
  </r>
  <r>
    <s v="ID1165"/>
    <s v=" Ms"/>
    <s v="Steadman"/>
    <s v="  Becca"/>
    <n v="30.14"/>
    <n v="9.85"/>
    <s v="No"/>
    <s v="No"/>
    <s v="No"/>
    <n v="0"/>
    <s v="No"/>
    <s v="Obesity"/>
    <x v="0"/>
    <s v="8-Jul-1974"/>
    <n v="48"/>
    <n v="0"/>
    <n v="9653.81"/>
    <s v="tier - 2"/>
    <s v="tier - 2"/>
    <s v="R1011"/>
  </r>
  <r>
    <s v="ID1166"/>
    <s v=" Ms"/>
    <s v="McCarron"/>
    <s v="  Grace"/>
    <n v="18.05"/>
    <n v="6.94"/>
    <s v="No"/>
    <s v="No"/>
    <s v="No"/>
    <n v="0"/>
    <s v="No"/>
    <s v="Under Weight"/>
    <x v="0"/>
    <s v="19-Jul-1971"/>
    <n v="51"/>
    <n v="0"/>
    <n v="9644.25"/>
    <s v="tier - 2"/>
    <s v="tier - 1"/>
    <s v="R1012"/>
  </r>
  <r>
    <s v="ID1167"/>
    <s v=" Ms"/>
    <s v="Roecker"/>
    <s v="  Samantha"/>
    <n v="37.4"/>
    <n v="11.3"/>
    <s v="yes"/>
    <s v="No"/>
    <s v="No"/>
    <n v="2"/>
    <s v="No"/>
    <s v="Obesity"/>
    <x v="0"/>
    <s v="30-Sep-1970"/>
    <n v="52"/>
    <n v="0"/>
    <n v="9634.5400000000009"/>
    <s v="tier - 2"/>
    <s v="tier - 2"/>
    <s v="R1011"/>
  </r>
  <r>
    <s v="ID1168"/>
    <s v=" Mrs"/>
    <s v="Giumarra"/>
    <s v="  Nicole R."/>
    <n v="25.75"/>
    <n v="9.23"/>
    <s v="No"/>
    <s v="No"/>
    <s v="No"/>
    <n v="0"/>
    <s v="No"/>
    <s v="Over Weight"/>
    <x v="0"/>
    <s v="22-Jun-1968"/>
    <n v="54"/>
    <n v="0"/>
    <n v="9630.91"/>
    <s v="tier - 3"/>
    <s v="tier - 2"/>
    <s v="R1013"/>
  </r>
  <r>
    <s v="ID1169"/>
    <s v=" Mr"/>
    <s v="Peters"/>
    <s v="  David W"/>
    <n v="32.299999999999997"/>
    <n v="4.37"/>
    <s v="No"/>
    <s v="No"/>
    <s v="No"/>
    <n v="2"/>
    <s v="No"/>
    <s v="Obesity"/>
    <x v="2"/>
    <s v="23-Oct-1972"/>
    <n v="50"/>
    <n v="2"/>
    <n v="9630.4"/>
    <s v="tier - 2"/>
    <s v="tier - 2"/>
    <s v="R1011"/>
  </r>
  <r>
    <s v="ID1170"/>
    <s v=" Mr"/>
    <s v="Bower"/>
    <s v="  Grant"/>
    <n v="28.61"/>
    <n v="5.76"/>
    <s v="No"/>
    <s v="No"/>
    <s v="Yes"/>
    <n v="1"/>
    <s v="No"/>
    <s v="Over Weight"/>
    <x v="1"/>
    <s v="19-Dec-1979"/>
    <n v="43"/>
    <n v="2"/>
    <n v="9630.2999999999993"/>
    <s v="tier - 2"/>
    <s v="tier - 2"/>
    <s v="R1021"/>
  </r>
  <r>
    <s v="ID1171"/>
    <s v=" Mrs"/>
    <s v="Chen"/>
    <s v="  Sophia"/>
    <n v="45.41"/>
    <n v="4.96"/>
    <s v="No"/>
    <s v="No"/>
    <s v="No"/>
    <n v="1"/>
    <s v="No"/>
    <s v="Obesity"/>
    <x v="2"/>
    <s v="23-Jun-1998"/>
    <n v="24"/>
    <n v="0"/>
    <n v="9628.7900000000009"/>
    <s v="tier - 2"/>
    <s v="tier - 2"/>
    <s v="R1026"/>
  </r>
  <r>
    <s v="ID1172"/>
    <s v=" Ms"/>
    <s v="Capriccioso"/>
    <s v="  Christina"/>
    <n v="31.2"/>
    <n v="11.04"/>
    <s v="yes"/>
    <s v="No"/>
    <s v="No"/>
    <n v="2"/>
    <s v="No"/>
    <s v="Obesity"/>
    <x v="0"/>
    <s v="16-Dec-1970"/>
    <n v="52"/>
    <n v="0"/>
    <n v="9625.92"/>
    <s v="tier - 2"/>
    <s v="tier - 3"/>
    <s v="R1011"/>
  </r>
  <r>
    <s v="ID1173"/>
    <s v=" Mr"/>
    <s v="Starbuck"/>
    <s v="  Sam L."/>
    <n v="29.83"/>
    <n v="7.81"/>
    <s v="yes"/>
    <s v="No"/>
    <s v="No"/>
    <n v="1"/>
    <s v="No"/>
    <s v="Over Weight"/>
    <x v="0"/>
    <s v="29-Oct-1975"/>
    <n v="47"/>
    <n v="3"/>
    <n v="9620.33"/>
    <s v="tier - 3"/>
    <s v="tier - 3"/>
    <s v="R1012"/>
  </r>
  <r>
    <s v="ID1174"/>
    <s v=" Mrs"/>
    <s v="McMahon"/>
    <s v="  Haley R."/>
    <n v="29.06"/>
    <n v="4.55"/>
    <s v="No"/>
    <s v="No"/>
    <s v="No"/>
    <n v="0"/>
    <s v="No"/>
    <s v="Over Weight"/>
    <x v="2"/>
    <s v="29-Aug-1982"/>
    <n v="40"/>
    <n v="3"/>
    <n v="9619.18"/>
    <s v="tier - 2"/>
    <s v="tier - 1"/>
    <s v="R1025"/>
  </r>
  <r>
    <s v="ID1175"/>
    <s v=" Mr"/>
    <s v="Rissell"/>
    <s v="  Ethan"/>
    <n v="27.454999999999998"/>
    <n v="6.13"/>
    <s v="No"/>
    <s v="No"/>
    <s v="No"/>
    <n v="2"/>
    <s v="No"/>
    <s v="Over Weight"/>
    <x v="1"/>
    <s v="27-Dec-1972"/>
    <n v="50"/>
    <n v="1"/>
    <n v="9617.66"/>
    <s v="tier - 3"/>
    <s v="tier - 3"/>
    <s v="R1016"/>
  </r>
  <r>
    <s v="ID1176"/>
    <s v=" Mr"/>
    <s v="Kromroy"/>
    <s v="  Andrew W"/>
    <n v="23.01"/>
    <n v="6.04"/>
    <s v="yes"/>
    <s v="No"/>
    <s v="No"/>
    <n v="1"/>
    <s v="No"/>
    <s v="Normal weight"/>
    <x v="1"/>
    <s v="15-Dec-1964"/>
    <n v="58"/>
    <n v="0"/>
    <n v="9597.6299999999992"/>
    <s v="tier - 3"/>
    <s v="tier - 3"/>
    <s v="R1013"/>
  </r>
  <r>
    <s v="ID1177"/>
    <s v=" Mr"/>
    <s v="Manfredi"/>
    <s v="  Mark G"/>
    <n v="31.39"/>
    <n v="8.85"/>
    <s v="yes"/>
    <s v="No"/>
    <s v="No"/>
    <n v="0"/>
    <s v="No"/>
    <s v="Obesity"/>
    <x v="0"/>
    <s v="18-Oct-1981"/>
    <n v="41"/>
    <n v="1"/>
    <n v="9584.0400000000009"/>
    <s v="tier - 2"/>
    <s v="tier - 1"/>
    <s v="R1021"/>
  </r>
  <r>
    <s v="ID1178"/>
    <s v=" Ms"/>
    <s v="Manwaring"/>
    <s v="  Kasey E."/>
    <n v="34.770000000000003"/>
    <n v="10.54"/>
    <s v="No"/>
    <s v="No"/>
    <s v="No"/>
    <n v="2"/>
    <s v="No"/>
    <s v="Obesity"/>
    <x v="0"/>
    <s v="28-Nov-1973"/>
    <n v="49"/>
    <n v="1"/>
    <n v="9583.89"/>
    <s v="tier - 2"/>
    <s v="tier - 3"/>
    <s v="R1012"/>
  </r>
  <r>
    <s v="ID1179"/>
    <s v=" Mr"/>
    <s v="Tomaszewski"/>
    <s v="  Jeff"/>
    <n v="24.48"/>
    <n v="4.37"/>
    <s v="yes"/>
    <s v="No"/>
    <s v="No"/>
    <n v="2"/>
    <s v="No"/>
    <s v="Normal weight"/>
    <x v="2"/>
    <s v="4-Dec-1966"/>
    <n v="56"/>
    <n v="0"/>
    <n v="9582.5400000000009"/>
    <s v="tier - 3"/>
    <s v="tier - 2"/>
    <s v="R1013"/>
  </r>
  <r>
    <s v="ID1180"/>
    <s v=" Ms"/>
    <s v="Gannon"/>
    <s v="  Amy"/>
    <n v="22.61"/>
    <n v="9.6300000000000008"/>
    <s v="No"/>
    <s v="No"/>
    <s v="No"/>
    <n v="2"/>
    <s v="No"/>
    <s v="Normal weight"/>
    <x v="0"/>
    <s v="1-Dec-1973"/>
    <n v="49"/>
    <n v="1"/>
    <n v="9566.99"/>
    <s v="tier - 2"/>
    <s v="tier - 1"/>
    <s v="R1012"/>
  </r>
  <r>
    <s v="ID1181"/>
    <s v=" Mr"/>
    <s v="Frye"/>
    <s v="  Adam"/>
    <n v="34.299999999999997"/>
    <n v="10.37"/>
    <s v="No"/>
    <s v="No"/>
    <s v="No"/>
    <n v="0"/>
    <s v="No"/>
    <s v="Obesity"/>
    <x v="0"/>
    <s v="14-Aug-1974"/>
    <n v="48"/>
    <n v="3"/>
    <n v="9563.0300000000007"/>
    <s v="tier - 3"/>
    <s v="tier - 1"/>
    <s v="R1011"/>
  </r>
  <r>
    <s v="ID1182"/>
    <s v=" Ms"/>
    <s v="Jenkins"/>
    <s v="  Kristin M"/>
    <n v="46.09"/>
    <n v="5.44"/>
    <s v="No"/>
    <s v="No"/>
    <s v="No"/>
    <n v="2"/>
    <s v="No"/>
    <s v="Obesity"/>
    <x v="2"/>
    <s v="22-Sep-1972"/>
    <n v="50"/>
    <n v="1"/>
    <n v="9549.57"/>
    <s v="tier - 2"/>
    <s v="tier - 1"/>
    <s v="R1013"/>
  </r>
  <r>
    <s v="ID1183"/>
    <s v=" Ms"/>
    <s v="Currier"/>
    <s v="  Mary-Lynn B."/>
    <n v="44.744999999999997"/>
    <n v="5.19"/>
    <s v="No"/>
    <s v="No"/>
    <s v="No"/>
    <n v="2"/>
    <s v="No"/>
    <s v="Obesity"/>
    <x v="2"/>
    <s v="22-Sep-1972"/>
    <n v="50"/>
    <n v="0"/>
    <n v="9541.7000000000007"/>
    <s v="tier - 2"/>
    <s v="tier - 1"/>
    <s v="R1024"/>
  </r>
  <r>
    <s v="ID1184"/>
    <s v=" Mrs"/>
    <s v="Whittendale"/>
    <s v="  Jamie A"/>
    <n v="26.33"/>
    <n v="11.8"/>
    <s v="yes"/>
    <s v="No"/>
    <s v="No"/>
    <n v="1"/>
    <s v="No"/>
    <s v="Over Weight"/>
    <x v="0"/>
    <s v="28-Jul-1975"/>
    <n v="47"/>
    <n v="1"/>
    <n v="9540.17"/>
    <s v="tier - 2"/>
    <s v="tier - 2"/>
    <s v="R1024"/>
  </r>
  <r>
    <s v="ID1185"/>
    <s v=" Mr"/>
    <s v="Rixe"/>
    <s v="  Jeffrey A."/>
    <n v="26.6"/>
    <n v="8.3800000000000008"/>
    <s v="No"/>
    <s v="No"/>
    <s v="No"/>
    <n v="2"/>
    <s v="No"/>
    <s v="Over Weight"/>
    <x v="0"/>
    <s v="21-Dec-1973"/>
    <n v="49"/>
    <n v="0"/>
    <n v="9538.65"/>
    <s v="tier - 2"/>
    <s v="tier - 3"/>
    <s v="R1021"/>
  </r>
  <r>
    <s v="ID1186"/>
    <s v=" Ms"/>
    <s v="Ballon-Landa"/>
    <s v="  Nicole"/>
    <n v="27.5"/>
    <n v="7.58"/>
    <s v="No"/>
    <s v="No"/>
    <s v="No"/>
    <n v="0"/>
    <s v="No"/>
    <s v="Over Weight"/>
    <x v="0"/>
    <s v="29-Nov-1971"/>
    <n v="51"/>
    <n v="0"/>
    <n v="9528.9"/>
    <s v="tier - 2"/>
    <s v="tier - 2"/>
    <s v="R1011"/>
  </r>
  <r>
    <s v="ID1187"/>
    <s v=" Ms"/>
    <s v="Zaferos"/>
    <s v="  Audrey"/>
    <n v="41.55"/>
    <n v="4.6100000000000003"/>
    <s v="No"/>
    <s v="No"/>
    <s v="No"/>
    <n v="1"/>
    <s v="No"/>
    <s v="Obesity"/>
    <x v="2"/>
    <s v="22-Aug-1992"/>
    <n v="30"/>
    <n v="0"/>
    <n v="9507.68"/>
    <s v="tier - 2"/>
    <s v="tier - 1"/>
    <s v="R1012"/>
  </r>
  <r>
    <s v="ID1188"/>
    <s v=" Mr"/>
    <s v="Jackson"/>
    <s v="  Jacob"/>
    <n v="41.47"/>
    <n v="4.7"/>
    <s v="yes"/>
    <s v="No"/>
    <s v="Yes"/>
    <n v="1"/>
    <s v="No"/>
    <s v="Obesity"/>
    <x v="2"/>
    <s v="24-Aug-1969"/>
    <n v="53"/>
    <n v="0"/>
    <n v="9504.31"/>
    <s v="tier - 3"/>
    <s v="tier - 2"/>
    <s v="R1013"/>
  </r>
  <r>
    <s v="ID1189"/>
    <s v=" Mr"/>
    <s v="Evans Marke"/>
    <s v="  Daniel S"/>
    <n v="24.795000000000002"/>
    <n v="6.05"/>
    <s v="yes"/>
    <s v="No"/>
    <s v="No"/>
    <n v="0"/>
    <s v="No"/>
    <s v="Normal weight"/>
    <x v="1"/>
    <s v="28-Nov-1976"/>
    <n v="46"/>
    <n v="3"/>
    <n v="9500.57"/>
    <s v="tier - 2"/>
    <s v="tier - 3"/>
    <s v="R1017"/>
  </r>
  <r>
    <s v="ID1190"/>
    <s v=" Mr"/>
    <s v="Samland"/>
    <s v="  Marc C."/>
    <n v="29.48"/>
    <n v="5.63"/>
    <s v="yes"/>
    <s v="No"/>
    <s v="Yes"/>
    <n v="1"/>
    <s v="No"/>
    <s v="Over Weight"/>
    <x v="2"/>
    <s v="4-Jun-1969"/>
    <n v="54"/>
    <n v="0"/>
    <n v="9487.64"/>
    <s v="tier - 2"/>
    <s v="tier - 2"/>
    <s v="R1013"/>
  </r>
  <r>
    <s v="ID1191"/>
    <s v=" Mr"/>
    <s v="Shapiro"/>
    <s v="  Mark S"/>
    <n v="28.09"/>
    <n v="6.06"/>
    <s v="No"/>
    <s v="No"/>
    <s v="Yes"/>
    <n v="1"/>
    <s v="No"/>
    <s v="Over Weight"/>
    <x v="1"/>
    <s v="17-Jul-1979"/>
    <n v="43"/>
    <n v="2"/>
    <n v="9453.92"/>
    <s v="tier - 2"/>
    <s v="tier - 2"/>
    <s v="R1021"/>
  </r>
  <r>
    <s v="ID1192"/>
    <s v=" Mr"/>
    <s v="Snitzer"/>
    <s v="  Dan"/>
    <n v="32.729999999999997"/>
    <n v="5.19"/>
    <s v="No"/>
    <s v="No"/>
    <s v="No"/>
    <n v="1"/>
    <s v="No"/>
    <s v="Obesity"/>
    <x v="2"/>
    <s v="14-Nov-1987"/>
    <n v="35"/>
    <n v="3"/>
    <n v="9448.42"/>
    <s v="tier - 2"/>
    <s v="tier - 3"/>
    <s v="R1021"/>
  </r>
  <r>
    <s v="ID1193"/>
    <s v=" Ms"/>
    <s v="Herra Arroyo"/>
    <s v="  Gabriela"/>
    <n v="27.36"/>
    <n v="8.9600000000000009"/>
    <s v="No"/>
    <s v="No"/>
    <s v="No"/>
    <n v="0"/>
    <s v="No"/>
    <s v="Over Weight"/>
    <x v="0"/>
    <s v="8-Jun-1974"/>
    <n v="49"/>
    <n v="1"/>
    <n v="9447.3799999999992"/>
    <s v="tier - 2"/>
    <s v="tier - 3"/>
    <s v="R1024"/>
  </r>
  <r>
    <s v="ID1194"/>
    <s v=" Ms"/>
    <s v="Watters"/>
    <s v="  Amanda"/>
    <n v="27.265000000000001"/>
    <n v="11.39"/>
    <s v="No"/>
    <s v="No"/>
    <s v="No"/>
    <n v="0"/>
    <s v="No"/>
    <s v="Over Weight"/>
    <x v="0"/>
    <s v="27-Nov-1974"/>
    <n v="48"/>
    <n v="1"/>
    <n v="9447.25"/>
    <s v="tier - 2"/>
    <s v="tier - 1"/>
    <s v="R1024"/>
  </r>
  <r>
    <s v="ID1195"/>
    <s v=" Ms"/>
    <s v="Steele-Belkin"/>
    <s v="  Dara"/>
    <n v="48.07"/>
    <n v="4.0599999999999996"/>
    <s v="yes"/>
    <s v="No"/>
    <s v="No"/>
    <n v="0"/>
    <s v="No"/>
    <s v="Obesity"/>
    <x v="2"/>
    <s v="3-Nov-1976"/>
    <n v="46"/>
    <n v="2"/>
    <n v="9432.93"/>
    <s v="tier - 2"/>
    <s v="tier - 1"/>
    <s v="R1024"/>
  </r>
  <r>
    <s v="ID1196"/>
    <s v=" Ms"/>
    <s v="Christensen"/>
    <s v="  Rachelle R"/>
    <n v="30.8"/>
    <n v="5.23"/>
    <s v="yes"/>
    <s v="No"/>
    <s v="No"/>
    <n v="0"/>
    <s v="No"/>
    <s v="Obesity"/>
    <x v="2"/>
    <s v="30-Oct-1976"/>
    <n v="46"/>
    <n v="3"/>
    <n v="9414.92"/>
    <s v="tier - 2"/>
    <s v="tier - 2"/>
    <s v="R1011"/>
  </r>
  <r>
    <s v="ID1197"/>
    <s v=" Ms"/>
    <s v="Hodge"/>
    <s v="  Brenda J"/>
    <n v="32.299999999999997"/>
    <n v="5.05"/>
    <s v="yes"/>
    <s v="No"/>
    <s v="No"/>
    <n v="0"/>
    <s v="No"/>
    <s v="Obesity"/>
    <x v="2"/>
    <s v="17-Oct-1976"/>
    <n v="46"/>
    <n v="2"/>
    <n v="9411.01"/>
    <s v="tier - 2"/>
    <s v="tier - 3"/>
    <s v="R1024"/>
  </r>
  <r>
    <s v="ID1198"/>
    <s v=" Mr"/>
    <s v="Rusterholz"/>
    <s v="  Tim"/>
    <n v="39.700000000000003"/>
    <n v="7.34"/>
    <s v="No"/>
    <s v="No"/>
    <s v="No"/>
    <n v="0"/>
    <s v="No"/>
    <s v="Obesity"/>
    <x v="0"/>
    <s v="20-Oct-1971"/>
    <n v="51"/>
    <n v="1"/>
    <n v="9391.35"/>
    <s v="tier - 3"/>
    <s v="tier - 3"/>
    <s v="R1011"/>
  </r>
  <r>
    <s v="ID1199"/>
    <s v=" Mr"/>
    <s v="Lafrance"/>
    <s v="  Sylvain"/>
    <n v="35.97"/>
    <n v="8.1300000000000008"/>
    <s v="No"/>
    <s v="No"/>
    <s v="No"/>
    <n v="0"/>
    <s v="No"/>
    <s v="Obesity"/>
    <x v="0"/>
    <s v="29-Dec-1971"/>
    <n v="51"/>
    <n v="1"/>
    <n v="9386.16"/>
    <s v="tier - 3"/>
    <s v="tier - 2"/>
    <s v="R1013"/>
  </r>
  <r>
    <s v="ID1200"/>
    <s v=" Mrs"/>
    <s v="Hallis"/>
    <s v="  Lisa M"/>
    <n v="25.86"/>
    <n v="6.68"/>
    <s v="yes"/>
    <s v="No"/>
    <s v="No"/>
    <n v="1"/>
    <s v="No"/>
    <s v="Over Weight"/>
    <x v="0"/>
    <s v="2-Dec-1975"/>
    <n v="47"/>
    <n v="1"/>
    <n v="9380.75"/>
    <s v="tier - 2"/>
    <s v="tier - 2"/>
    <s v="R1024"/>
  </r>
  <r>
    <s v="ID1201"/>
    <s v=" Mr"/>
    <s v="Marshall"/>
    <s v="  Ryan"/>
    <n v="30.03"/>
    <n v="11.51"/>
    <s v="No"/>
    <s v="No"/>
    <s v="No"/>
    <n v="0"/>
    <s v="No"/>
    <s v="Obesity"/>
    <x v="0"/>
    <s v="26-Nov-1971"/>
    <n v="51"/>
    <n v="1"/>
    <n v="9377.9"/>
    <s v="tier - 2"/>
    <s v="tier - 1"/>
    <s v="R1013"/>
  </r>
  <r>
    <s v="ID1202"/>
    <s v=" Mrs"/>
    <s v="Salowitz"/>
    <s v="  Kaitlin M"/>
    <n v="25.76"/>
    <n v="6.02"/>
    <s v="yes"/>
    <s v="No"/>
    <s v="Yes"/>
    <n v="1"/>
    <s v="No"/>
    <s v="Over Weight"/>
    <x v="1"/>
    <s v="24-Nov-1969"/>
    <n v="53"/>
    <n v="0"/>
    <n v="9377.4500000000007"/>
    <s v="tier - 2"/>
    <s v="tier - 3"/>
    <s v="R1013"/>
  </r>
  <r>
    <s v="ID1203"/>
    <s v=" Mr"/>
    <s v="Blake"/>
    <s v="  William R."/>
    <n v="22.42"/>
    <n v="7.96"/>
    <s v="No"/>
    <s v="No"/>
    <s v="No"/>
    <n v="0"/>
    <s v="No"/>
    <s v="Normal weight"/>
    <x v="0"/>
    <s v="8-Oct-1971"/>
    <n v="51"/>
    <n v="0"/>
    <n v="9361.33"/>
    <s v="tier - 3"/>
    <s v="tier - 1"/>
    <s v="R1016"/>
  </r>
  <r>
    <s v="ID1204"/>
    <s v=" Mr"/>
    <s v="Langerak"/>
    <s v="  Bruce"/>
    <n v="33.18"/>
    <n v="6.01"/>
    <s v="yes"/>
    <s v="No"/>
    <s v="No"/>
    <n v="1"/>
    <s v="No"/>
    <s v="Obesity"/>
    <x v="1"/>
    <s v="1-Jul-1988"/>
    <n v="34"/>
    <n v="3"/>
    <n v="9344.2000000000007"/>
    <s v="tier - 2"/>
    <s v="tier - 1"/>
    <s v="R1021"/>
  </r>
  <r>
    <s v="ID1205"/>
    <s v=" Mrs"/>
    <s v="Bonilla"/>
    <s v="  Veronica"/>
    <n v="43.04"/>
    <n v="5.9"/>
    <s v="yes"/>
    <s v="No"/>
    <s v="No"/>
    <n v="0"/>
    <s v="No"/>
    <s v="Obesity"/>
    <x v="1"/>
    <s v="12-Oct-1996"/>
    <n v="26"/>
    <n v="0"/>
    <n v="9338.61"/>
    <s v="tier - 2"/>
    <s v="tier - 1"/>
    <s v="R1026"/>
  </r>
  <r>
    <s v="ID1206"/>
    <s v=" Mr"/>
    <s v="Ciabattoni"/>
    <s v="  Warren"/>
    <n v="34.15"/>
    <n v="4.49"/>
    <s v="yes"/>
    <s v="No"/>
    <s v="No"/>
    <n v="1"/>
    <s v="No"/>
    <s v="Obesity"/>
    <x v="2"/>
    <s v="9-Jul-1988"/>
    <n v="34"/>
    <n v="3"/>
    <n v="9320.26"/>
    <s v="tier - 2"/>
    <s v="tier - 1"/>
    <s v="R1012"/>
  </r>
  <r>
    <s v="ID1207"/>
    <s v=" Mrs"/>
    <s v="Escanero Palmer"/>
    <s v="  Daniela"/>
    <n v="25.78"/>
    <n v="6.25"/>
    <s v="No"/>
    <s v="No"/>
    <s v="No"/>
    <n v="0"/>
    <s v="No"/>
    <s v="Over Weight"/>
    <x v="1"/>
    <s v="12-Oct-1977"/>
    <n v="45"/>
    <n v="2"/>
    <n v="9315.41"/>
    <s v="tier - 2"/>
    <s v="tier - 1"/>
    <s v="R1024"/>
  </r>
  <r>
    <s v="ID1208"/>
    <s v=" Ms"/>
    <s v="Lowe"/>
    <s v="  Deirdre A"/>
    <n v="21.02"/>
    <n v="9.6199999999999992"/>
    <s v="yes"/>
    <s v="No"/>
    <s v="Yes"/>
    <n v="1"/>
    <s v="No"/>
    <s v="Normal weight"/>
    <x v="0"/>
    <s v="8-Jun-1963"/>
    <n v="60"/>
    <n v="0"/>
    <n v="9310.81"/>
    <s v="tier - 3"/>
    <s v="tier - 1"/>
    <s v="R1013"/>
  </r>
  <r>
    <s v="ID1209"/>
    <s v=" Mr"/>
    <s v="Osmark"/>
    <s v="  Mathias"/>
    <n v="37.51"/>
    <n v="11.06"/>
    <s v="No"/>
    <s v="No"/>
    <s v="No"/>
    <n v="2"/>
    <s v="No"/>
    <s v="Obesity"/>
    <x v="0"/>
    <s v="16-Oct-1973"/>
    <n v="49"/>
    <n v="2"/>
    <n v="9304.7000000000007"/>
    <s v="tier - 3"/>
    <s v="tier - 3"/>
    <s v="R1013"/>
  </r>
  <r>
    <s v="ID1210"/>
    <s v=" Mr"/>
    <s v="Lawson"/>
    <s v="  Matthew"/>
    <n v="25.745000000000001"/>
    <n v="6.11"/>
    <s v="yes"/>
    <s v="No"/>
    <s v="No"/>
    <n v="0"/>
    <s v="No"/>
    <s v="Over Weight"/>
    <x v="1"/>
    <s v="3-Nov-1976"/>
    <n v="46"/>
    <n v="3"/>
    <n v="9301.89"/>
    <s v="tier - 2"/>
    <s v="tier - 1"/>
    <s v="R1012"/>
  </r>
  <r>
    <s v="ID1211"/>
    <s v=" Mr"/>
    <s v="Warwick"/>
    <s v="  Kurt"/>
    <n v="31.35"/>
    <n v="11.49"/>
    <s v="No"/>
    <s v="No"/>
    <s v="No"/>
    <n v="2"/>
    <s v="No"/>
    <s v="Obesity"/>
    <x v="0"/>
    <s v="18-Sep-1973"/>
    <n v="49"/>
    <n v="1"/>
    <n v="9290.14"/>
    <s v="tier - 3"/>
    <s v="tier - 3"/>
    <s v="R1016"/>
  </r>
  <r>
    <s v="ID1212"/>
    <s v=" Mr"/>
    <s v="Magnuson"/>
    <s v="  Samuel"/>
    <n v="29.83"/>
    <n v="8.68"/>
    <s v="No"/>
    <s v="No"/>
    <s v="No"/>
    <n v="2"/>
    <s v="No"/>
    <s v="Over Weight"/>
    <x v="0"/>
    <s v="16-Oct-1973"/>
    <n v="49"/>
    <n v="1"/>
    <n v="9288.0300000000007"/>
    <s v="tier - 2"/>
    <s v="tier - 3"/>
    <s v="R1018"/>
  </r>
  <r>
    <s v="ID1213"/>
    <s v=" Mrs"/>
    <s v="Marsh"/>
    <s v="  Emily"/>
    <n v="25.49"/>
    <n v="5.68"/>
    <s v="yes"/>
    <s v="No"/>
    <s v="Yes"/>
    <n v="1"/>
    <s v="No"/>
    <s v="Over Weight"/>
    <x v="2"/>
    <s v="26-Nov-1969"/>
    <n v="53"/>
    <n v="0"/>
    <n v="9285.8700000000008"/>
    <s v="tier - 2"/>
    <s v="tier - 3"/>
    <s v="R1013"/>
  </r>
  <r>
    <s v="ID1214"/>
    <s v=" Ms"/>
    <s v="Kari"/>
    <s v="  Tiffany"/>
    <n v="34.1"/>
    <n v="8.4499999999999993"/>
    <s v="No"/>
    <s v="No"/>
    <s v="No"/>
    <n v="0"/>
    <s v="No"/>
    <s v="Obesity"/>
    <x v="0"/>
    <s v="2-Jul-1971"/>
    <n v="51"/>
    <n v="0"/>
    <n v="9283.56"/>
    <s v="tier - 2"/>
    <s v="tier - 3"/>
    <s v="R1013"/>
  </r>
  <r>
    <s v="ID1215"/>
    <s v=" Mr"/>
    <s v="Standiford"/>
    <s v="  Alex F"/>
    <n v="25.84"/>
    <n v="8.51"/>
    <s v="No"/>
    <s v="No"/>
    <s v="No"/>
    <n v="2"/>
    <s v="No"/>
    <s v="Over Weight"/>
    <x v="0"/>
    <s v="27-Oct-1973"/>
    <n v="49"/>
    <n v="1"/>
    <n v="9282.48"/>
    <s v="tier - 3"/>
    <s v="tier - 2"/>
    <s v="R1016"/>
  </r>
  <r>
    <s v="ID1216"/>
    <s v=" Ms"/>
    <s v="Sherwin"/>
    <s v="  Alice"/>
    <n v="20.6"/>
    <n v="7.62"/>
    <s v="No"/>
    <s v="No"/>
    <s v="No"/>
    <n v="0"/>
    <s v="No"/>
    <s v="Normal weight"/>
    <x v="0"/>
    <s v="6-Aug-1971"/>
    <n v="51"/>
    <n v="0"/>
    <n v="9264.7999999999993"/>
    <s v="tier - 2"/>
    <s v="tier - 1"/>
    <s v="R1011"/>
  </r>
  <r>
    <s v="ID1217"/>
    <s v=" Ms"/>
    <s v="Parker"/>
    <s v="  Allison M."/>
    <n v="28.88"/>
    <n v="10.18"/>
    <s v="No"/>
    <s v="No"/>
    <s v="No"/>
    <n v="0"/>
    <s v="No"/>
    <s v="Over Weight"/>
    <x v="0"/>
    <s v="21-Aug-1974"/>
    <n v="48"/>
    <n v="1"/>
    <n v="9249.5"/>
    <s v="tier - 2"/>
    <s v="tier - 1"/>
    <s v="R1012"/>
  </r>
  <r>
    <s v="ID1218"/>
    <s v=" Mr"/>
    <s v="Blekeli"/>
    <s v="  Johannes Fiskerstand"/>
    <n v="28.24"/>
    <n v="5.36"/>
    <s v="No"/>
    <s v="No"/>
    <s v="No"/>
    <n v="0"/>
    <s v="No"/>
    <s v="Over Weight"/>
    <x v="2"/>
    <s v="5-Oct-1980"/>
    <n v="42"/>
    <n v="2"/>
    <n v="9247.94"/>
    <s v="tier - 2"/>
    <s v="tier - 1"/>
    <s v="R1021"/>
  </r>
  <r>
    <s v="ID1219"/>
    <s v=" Mr"/>
    <s v="Vangampleare"/>
    <s v="  Stephen"/>
    <n v="25.46"/>
    <n v="11.78"/>
    <s v="yes"/>
    <s v="No"/>
    <s v="No"/>
    <n v="1"/>
    <s v="No"/>
    <s v="Over Weight"/>
    <x v="0"/>
    <s v="6-Dec-1975"/>
    <n v="47"/>
    <n v="2"/>
    <n v="9225.26"/>
    <s v="tier - 3"/>
    <s v="tier - 3"/>
    <s v="R1015"/>
  </r>
  <r>
    <s v="ID1220"/>
    <s v=" Mr"/>
    <s v="Hiatt"/>
    <s v="  Jon M"/>
    <n v="29.64"/>
    <n v="10.82"/>
    <s v="yes"/>
    <s v="No"/>
    <s v="No"/>
    <n v="0"/>
    <s v="No"/>
    <s v="Over Weight"/>
    <x v="0"/>
    <s v="5-Dec-1981"/>
    <n v="41"/>
    <n v="5"/>
    <n v="9222.4"/>
    <s v="tier - 2"/>
    <s v="tier - 3"/>
    <s v="R1019"/>
  </r>
  <r>
    <s v="ID1221"/>
    <s v=" Mr"/>
    <s v="Tadesse"/>
    <s v="  Fasil"/>
    <n v="31.27"/>
    <n v="7.73"/>
    <s v="yes"/>
    <s v="No"/>
    <s v="No"/>
    <n v="1"/>
    <s v="No"/>
    <s v="Obesity"/>
    <x v="0"/>
    <s v="25-Dec-1986"/>
    <n v="36"/>
    <n v="3"/>
    <n v="9210.06"/>
    <s v="tier - 2"/>
    <s v="tier - 3"/>
    <s v="R1021"/>
  </r>
  <r>
    <s v="ID1222"/>
    <s v=" Ms"/>
    <s v="Jaswell"/>
    <s v="  Megan C."/>
    <n v="19.95"/>
    <n v="6.24"/>
    <s v="yes"/>
    <s v="No"/>
    <s v="No"/>
    <n v="0"/>
    <s v="No"/>
    <s v="Normal weight"/>
    <x v="1"/>
    <s v="10-Sep-1976"/>
    <n v="46"/>
    <n v="2"/>
    <n v="9193.84"/>
    <s v="tier - 2"/>
    <s v="tier - 1"/>
    <s v="R1012"/>
  </r>
  <r>
    <s v="ID1223"/>
    <s v=" Ms"/>
    <s v="Phillips-Cook"/>
    <s v="  Lisa J."/>
    <n v="21.3"/>
    <n v="10.42"/>
    <s v="No"/>
    <s v="No"/>
    <s v="No"/>
    <n v="2"/>
    <s v="No"/>
    <s v="Normal weight"/>
    <x v="0"/>
    <s v="25-Dec-1973"/>
    <n v="49"/>
    <n v="1"/>
    <n v="9182.17"/>
    <s v="tier - 2"/>
    <s v="tier - 3"/>
    <s v="R1011"/>
  </r>
  <r>
    <s v="ID1224"/>
    <s v=" Mr"/>
    <s v="Clark"/>
    <s v="  Doron P"/>
    <n v="31.635000000000002"/>
    <n v="11.11"/>
    <s v="No"/>
    <s v="No"/>
    <s v="No"/>
    <n v="0"/>
    <s v="No"/>
    <s v="Obesity"/>
    <x v="0"/>
    <s v="29-Dec-1971"/>
    <n v="51"/>
    <n v="0"/>
    <n v="9174.14"/>
    <s v="tier - 3"/>
    <s v="tier - 1"/>
    <s v="R1012"/>
  </r>
  <r>
    <s v="ID1225"/>
    <s v=" Ms"/>
    <s v="Wang"/>
    <s v="  Katharina"/>
    <n v="23.9"/>
    <n v="7.67"/>
    <s v="yes"/>
    <s v="No"/>
    <s v="No"/>
    <n v="2"/>
    <s v="No"/>
    <s v="Normal weight"/>
    <x v="0"/>
    <s v="24-Oct-1970"/>
    <n v="52"/>
    <n v="0"/>
    <n v="9171.75"/>
    <s v="tier - 2"/>
    <s v="tier - 2"/>
    <s v="R1012"/>
  </r>
  <r>
    <s v="ID1226"/>
    <s v=" Mr"/>
    <s v="Desruisseaux"/>
    <s v="  Carl"/>
    <n v="34.15"/>
    <n v="6.15"/>
    <s v="No"/>
    <s v="No"/>
    <s v="No"/>
    <n v="0"/>
    <s v="No"/>
    <s v="Obesity"/>
    <x v="1"/>
    <s v="23-Aug-1990"/>
    <n v="32"/>
    <n v="3"/>
    <n v="9159.51"/>
    <s v="tier - 2"/>
    <s v="tier - 2"/>
    <s v="R1021"/>
  </r>
  <r>
    <s v="ID1227"/>
    <s v=" Ms"/>
    <s v="Ripp"/>
    <s v="  Kelsey J."/>
    <n v="28.71"/>
    <n v="5.71"/>
    <s v="No"/>
    <s v="No"/>
    <s v="No"/>
    <n v="0"/>
    <s v="No"/>
    <s v="Over Weight"/>
    <x v="1"/>
    <s v="8-Dec-1982"/>
    <n v="40"/>
    <n v="3"/>
    <n v="9147.5"/>
    <s v="tier - 2"/>
    <s v="tier - 1"/>
    <s v="R1012"/>
  </r>
  <r>
    <s v="ID1228"/>
    <s v=" Mr"/>
    <s v="Harris"/>
    <s v="  Stephen A."/>
    <n v="36.700000000000003"/>
    <n v="8.6999999999999993"/>
    <s v="yes"/>
    <s v="No"/>
    <s v="No"/>
    <n v="2"/>
    <s v="No"/>
    <s v="Obesity"/>
    <x v="0"/>
    <s v="18-Oct-1970"/>
    <n v="52"/>
    <n v="0"/>
    <n v="9144.57"/>
    <s v="tier - 3"/>
    <s v="tier - 2"/>
    <s v="R1011"/>
  </r>
  <r>
    <s v="ID1229"/>
    <s v=" Mr"/>
    <s v="Shafer"/>
    <s v="  Dan"/>
    <n v="34.1"/>
    <n v="9.0399999999999991"/>
    <s v="yes"/>
    <s v="No"/>
    <s v="No"/>
    <n v="2"/>
    <s v="No"/>
    <s v="Obesity"/>
    <x v="0"/>
    <s v="12-Aug-1970"/>
    <n v="52"/>
    <n v="0"/>
    <n v="9140.9500000000007"/>
    <s v="tier - 3"/>
    <s v="tier - 3"/>
    <s v="R1013"/>
  </r>
  <r>
    <s v="ID1230"/>
    <s v=" Ms"/>
    <s v="Hemesath"/>
    <s v="  Katie C"/>
    <n v="25.7"/>
    <n v="5.61"/>
    <s v="No"/>
    <s v="No"/>
    <s v="No"/>
    <n v="0"/>
    <s v="No"/>
    <s v="Over Weight"/>
    <x v="2"/>
    <s v="2-Dec-1977"/>
    <n v="45"/>
    <n v="3"/>
    <n v="9101.7999999999993"/>
    <s v="tier - 2"/>
    <s v="tier - 1"/>
    <s v="R1011"/>
  </r>
  <r>
    <s v="ID1231"/>
    <s v=" Ms"/>
    <s v="Vinci"/>
    <s v="  Melissa K"/>
    <n v="21.68"/>
    <n v="8.1199999999999992"/>
    <s v="No"/>
    <s v="No"/>
    <s v="No"/>
    <n v="0"/>
    <s v="No"/>
    <s v="Normal weight"/>
    <x v="0"/>
    <s v="9-Nov-1965"/>
    <n v="57"/>
    <n v="0"/>
    <n v="9095.94"/>
    <s v="tier - 3"/>
    <s v="tier - 1"/>
    <s v="R1011"/>
  </r>
  <r>
    <s v="ID1232"/>
    <s v=" Ms"/>
    <s v="Diamond-Husmann"/>
    <s v="  Kara H"/>
    <n v="25.175000000000001"/>
    <n v="4.74"/>
    <s v="No"/>
    <s v="No"/>
    <s v="No"/>
    <n v="0"/>
    <s v="No"/>
    <s v="Over Weight"/>
    <x v="2"/>
    <s v="4-Nov-1977"/>
    <n v="45"/>
    <n v="2"/>
    <n v="9095.07"/>
    <s v="tier - 2"/>
    <s v="tier - 2"/>
    <s v="R1024"/>
  </r>
  <r>
    <s v="ID1233"/>
    <s v=" Mr"/>
    <s v="Soto"/>
    <s v="  Juan Carlos"/>
    <n v="44.77"/>
    <n v="4.0599999999999996"/>
    <s v="No"/>
    <s v="No"/>
    <s v="No"/>
    <n v="2"/>
    <s v="No"/>
    <s v="Obesity"/>
    <x v="2"/>
    <s v="2-Dec-1972"/>
    <n v="50"/>
    <n v="1"/>
    <n v="9058.73"/>
    <s v="tier - 3"/>
    <s v="tier - 2"/>
    <s v="R1013"/>
  </r>
  <r>
    <s v="ID1234"/>
    <s v=" Mr"/>
    <s v="Howard"/>
    <s v="  John III"/>
    <n v="37.07"/>
    <n v="5.69"/>
    <s v="No"/>
    <s v="No"/>
    <s v="No"/>
    <n v="2"/>
    <s v="No"/>
    <s v="Obesity"/>
    <x v="2"/>
    <s v="7-Dec-1972"/>
    <n v="50"/>
    <n v="1"/>
    <n v="9048.0300000000007"/>
    <s v="tier - 2"/>
    <s v="tier - 2"/>
    <s v="R1013"/>
  </r>
  <r>
    <s v="ID1235"/>
    <s v=" Mrs"/>
    <s v="Patrick"/>
    <s v="  Sarah M"/>
    <n v="39.799999999999997"/>
    <n v="5.66"/>
    <s v="No"/>
    <s v="No"/>
    <s v="Yes"/>
    <n v="1"/>
    <s v="No"/>
    <s v="Obesity"/>
    <x v="2"/>
    <s v="1-Dec-1993"/>
    <n v="29"/>
    <n v="0"/>
    <n v="9010.2000000000007"/>
    <s v="tier - 2"/>
    <s v="tier - 3"/>
    <s v="R1026"/>
  </r>
  <r>
    <s v="ID1236"/>
    <s v=" Mrs"/>
    <s v="Dacko"/>
    <s v="  Kristin C"/>
    <n v="26.36"/>
    <n v="4.32"/>
    <s v="No"/>
    <s v="No"/>
    <s v="Yes"/>
    <n v="1"/>
    <s v="No"/>
    <s v="Over Weight"/>
    <x v="2"/>
    <s v="16-Dec-1979"/>
    <n v="43"/>
    <n v="2"/>
    <n v="8998.43"/>
    <s v="tier - 2"/>
    <s v="tier - 1"/>
    <s v="R1025"/>
  </r>
  <r>
    <s v="ID1237"/>
    <s v=" Ms"/>
    <s v="Glassey"/>
    <s v="  Casey M."/>
    <n v="29.925000000000001"/>
    <n v="8.2899999999999991"/>
    <s v="No"/>
    <s v="No"/>
    <s v="No"/>
    <n v="2"/>
    <s v="No"/>
    <s v="Over Weight"/>
    <x v="0"/>
    <s v="11-Oct-1973"/>
    <n v="49"/>
    <n v="0"/>
    <n v="8988.16"/>
    <s v="tier - 2"/>
    <s v="tier - 1"/>
    <s v="R1012"/>
  </r>
  <r>
    <s v="ID1238"/>
    <s v=" Mr"/>
    <s v="Frechette"/>
    <s v="  Samuel"/>
    <n v="37.29"/>
    <n v="10.46"/>
    <s v="No"/>
    <s v="No"/>
    <s v="No"/>
    <n v="0"/>
    <s v="No"/>
    <s v="Obesity"/>
    <x v="0"/>
    <s v="21-Jul-1974"/>
    <n v="48"/>
    <n v="2"/>
    <n v="8978.19"/>
    <s v="tier - 2"/>
    <s v="tier - 2"/>
    <s v="R1013"/>
  </r>
  <r>
    <s v="ID1239"/>
    <s v=" Mr"/>
    <s v="Benitez"/>
    <s v="  Braulio"/>
    <n v="30.2"/>
    <n v="11.96"/>
    <s v="No"/>
    <s v="No"/>
    <s v="No"/>
    <n v="0"/>
    <s v="No"/>
    <s v="Obesity"/>
    <x v="0"/>
    <s v="8-Sep-1974"/>
    <n v="48"/>
    <n v="2"/>
    <n v="8968.33"/>
    <s v="tier - 3"/>
    <s v="tier - 2"/>
    <s v="R1011"/>
  </r>
  <r>
    <s v="ID1240"/>
    <s v=" Ms"/>
    <s v="Gauthier"/>
    <s v="  Anne-Marie"/>
    <n v="24.225000000000001"/>
    <n v="4.25"/>
    <s v="yes"/>
    <s v="No"/>
    <s v="Yes"/>
    <n v="1"/>
    <s v="No"/>
    <s v="Normal weight"/>
    <x v="2"/>
    <s v="15-Jul-1983"/>
    <n v="39"/>
    <n v="5"/>
    <n v="8965.7999999999993"/>
    <s v="tier - 2"/>
    <s v="tier - 3"/>
    <s v="R1012"/>
  </r>
  <r>
    <s v="ID1241"/>
    <s v=" Mr"/>
    <s v="Fazioli"/>
    <s v="  Samuel K."/>
    <n v="31.445"/>
    <n v="8.33"/>
    <s v="No"/>
    <s v="No"/>
    <s v="No"/>
    <n v="0"/>
    <s v="No"/>
    <s v="Obesity"/>
    <x v="0"/>
    <s v="17-Aug-1974"/>
    <n v="48"/>
    <n v="1"/>
    <n v="8964.06"/>
    <s v="tier - 3"/>
    <s v="tier - 2"/>
    <s v="R1016"/>
  </r>
  <r>
    <s v="ID1242"/>
    <s v=" Mrs"/>
    <s v="Chorney"/>
    <s v="  Yuki"/>
    <n v="38.880000000000003"/>
    <n v="4.29"/>
    <s v="No"/>
    <s v="No"/>
    <s v="No"/>
    <n v="1"/>
    <s v="No"/>
    <s v="Obesity"/>
    <x v="2"/>
    <s v="27-Sep-1992"/>
    <n v="30"/>
    <n v="0"/>
    <n v="8954.99"/>
    <s v="tier - 2"/>
    <s v="tier - 3"/>
    <s v="R1026"/>
  </r>
  <r>
    <s v="ID1243"/>
    <s v=" Mr"/>
    <s v="Dannenhauer"/>
    <s v="  Rafer"/>
    <n v="43.89"/>
    <n v="6.32"/>
    <s v="yes"/>
    <s v="No"/>
    <s v="No"/>
    <n v="0"/>
    <s v="No"/>
    <s v="Obesity"/>
    <x v="1"/>
    <s v="25-Dec-1976"/>
    <n v="46"/>
    <n v="3"/>
    <n v="8944.1200000000008"/>
    <s v="tier - 3"/>
    <s v="tier - 2"/>
    <s v="R1013"/>
  </r>
  <r>
    <s v="ID1244"/>
    <s v=" Ms"/>
    <s v="McComb"/>
    <s v="  Claire"/>
    <n v="25.6"/>
    <n v="5.65"/>
    <s v="No"/>
    <s v="No"/>
    <s v="No"/>
    <n v="2"/>
    <s v="No"/>
    <s v="Over Weight"/>
    <x v="2"/>
    <s v="6-Jun-1972"/>
    <n v="51"/>
    <n v="0"/>
    <n v="8932.08"/>
    <s v="tier - 2"/>
    <s v="tier - 1"/>
    <s v="R1011"/>
  </r>
  <r>
    <s v="ID1245"/>
    <s v=" Ms"/>
    <s v="Blake"/>
    <s v="  Erynn J."/>
    <n v="29.545000000000002"/>
    <n v="8.41"/>
    <s v="yes"/>
    <s v="No"/>
    <s v="No"/>
    <n v="1"/>
    <s v="No"/>
    <s v="Over Weight"/>
    <x v="0"/>
    <s v="7-Jul-1975"/>
    <n v="47"/>
    <n v="1"/>
    <n v="8930.93"/>
    <s v="tier - 2"/>
    <s v="tier - 2"/>
    <s v="R1012"/>
  </r>
  <r>
    <s v="ID1246"/>
    <s v=" Mr"/>
    <s v="Sambasivam"/>
    <s v="  Mahesh"/>
    <n v="23.25"/>
    <n v="11.96"/>
    <s v="yes"/>
    <s v="No"/>
    <s v="No"/>
    <n v="0"/>
    <s v="No"/>
    <s v="Normal weight"/>
    <x v="0"/>
    <s v="6-Sep-1967"/>
    <n v="55"/>
    <n v="0"/>
    <n v="8908.4699999999993"/>
    <s v="tier - 3"/>
    <s v="tier - 2"/>
    <s v="R1013"/>
  </r>
  <r>
    <s v="ID1247"/>
    <s v=" Mr"/>
    <s v="Maina"/>
    <s v="  Stanley"/>
    <n v="43.95"/>
    <n v="5.17"/>
    <s v="yes"/>
    <s v="No"/>
    <s v="Yes"/>
    <n v="1"/>
    <s v="No"/>
    <s v="Obesity"/>
    <x v="2"/>
    <s v="28-Nov-1997"/>
    <n v="25"/>
    <n v="0"/>
    <n v="8906.14"/>
    <s v="tier - 2"/>
    <s v="tier - 2"/>
    <s v="R1012"/>
  </r>
  <r>
    <s v="ID1248"/>
    <s v=" Mr"/>
    <s v="Keshian"/>
    <s v="  Gregory"/>
    <n v="21.85"/>
    <n v="8.76"/>
    <s v="No"/>
    <s v="No"/>
    <s v="No"/>
    <n v="0"/>
    <s v="No"/>
    <s v="Normal weight"/>
    <x v="0"/>
    <s v="16-Dec-1978"/>
    <n v="44"/>
    <n v="3"/>
    <n v="8891.14"/>
    <s v="tier - 2"/>
    <s v="tier - 3"/>
    <s v="R1017"/>
  </r>
  <r>
    <s v="ID1249"/>
    <s v=" Mr"/>
    <s v="Maas"/>
    <s v="  Eric"/>
    <n v="25.73"/>
    <n v="7.99"/>
    <s v="No"/>
    <s v="No"/>
    <s v="No"/>
    <n v="2"/>
    <s v="No"/>
    <s v="Over Weight"/>
    <x v="0"/>
    <s v="9-Sep-1973"/>
    <n v="49"/>
    <n v="0"/>
    <n v="8890.59"/>
    <s v="tier - 2"/>
    <s v="tier - 3"/>
    <s v="R1012"/>
  </r>
  <r>
    <s v="ID1250"/>
    <s v=" Ms"/>
    <s v="Sinasac"/>
    <s v="  Rachel M"/>
    <n v="32.229999999999997"/>
    <n v="8.59"/>
    <s v="No"/>
    <s v="No"/>
    <s v="No"/>
    <n v="0"/>
    <s v="No"/>
    <s v="Obesity"/>
    <x v="0"/>
    <s v="18-Jun-1974"/>
    <n v="48"/>
    <n v="1"/>
    <n v="8871.15"/>
    <s v="tier - 2"/>
    <s v="tier - 3"/>
    <s v="R1013"/>
  </r>
  <r>
    <s v="ID1251"/>
    <s v=" Mr"/>
    <s v="Van De Kamp"/>
    <s v="  Fritz"/>
    <n v="32.204999999999998"/>
    <n v="6.14"/>
    <s v="No"/>
    <s v="No"/>
    <s v="No"/>
    <n v="2"/>
    <s v="No"/>
    <s v="Obesity"/>
    <x v="1"/>
    <s v="22-Nov-1972"/>
    <n v="50"/>
    <n v="0"/>
    <n v="8835.26"/>
    <s v="tier - 3"/>
    <s v="tier - 2"/>
    <s v="R1012"/>
  </r>
  <r>
    <s v="ID1252"/>
    <s v=" Mr"/>
    <s v="Ruffo"/>
    <s v="  Brad"/>
    <n v="26.41"/>
    <n v="4.08"/>
    <s v="No"/>
    <s v="No"/>
    <s v="No"/>
    <n v="2"/>
    <s v="No"/>
    <s v="Over Weight"/>
    <x v="2"/>
    <s v="14-Nov-1972"/>
    <n v="50"/>
    <n v="0"/>
    <n v="8827.2099999999991"/>
    <s v="tier - 3"/>
    <s v="tier - 1"/>
    <s v="R1012"/>
  </r>
  <r>
    <s v="ID1253"/>
    <s v=" Ms"/>
    <s v="Long"/>
    <s v="  Claire M"/>
    <n v="30.2"/>
    <n v="6.25"/>
    <s v="yes"/>
    <s v="No"/>
    <s v="No"/>
    <n v="0"/>
    <s v="No"/>
    <s v="Obesity"/>
    <x v="1"/>
    <s v="14-Jul-1976"/>
    <n v="46"/>
    <n v="2"/>
    <n v="8825.09"/>
    <s v="tier - 2"/>
    <s v="tier - 3"/>
    <s v="R1011"/>
  </r>
  <r>
    <s v="ID1254"/>
    <s v=" Mrs"/>
    <s v="Rohde"/>
    <s v="  Jennifer"/>
    <n v="31.26"/>
    <n v="5.94"/>
    <s v="yes"/>
    <s v="No"/>
    <s v="No"/>
    <n v="1"/>
    <s v="No"/>
    <s v="Obesity"/>
    <x v="1"/>
    <s v="22-Aug-1988"/>
    <n v="34"/>
    <n v="3"/>
    <n v="8824.27"/>
    <s v="tier - 2"/>
    <s v="tier - 1"/>
    <s v="R1025"/>
  </r>
  <r>
    <s v="ID1255"/>
    <s v=" Ms"/>
    <s v="Bonzi"/>
    <s v="  Maria S."/>
    <n v="33.725000000000001"/>
    <n v="6.45"/>
    <s v="yes"/>
    <s v="No"/>
    <s v="No"/>
    <n v="0"/>
    <s v="No"/>
    <s v="Obesity"/>
    <x v="1"/>
    <s v="19-Oct-1976"/>
    <n v="46"/>
    <n v="1"/>
    <n v="8823.99"/>
    <s v="tier - 2"/>
    <s v="tier - 3"/>
    <s v="R1024"/>
  </r>
  <r>
    <s v="ID1256"/>
    <s v=" Ms"/>
    <s v="Moore"/>
    <s v="  Katherine E"/>
    <n v="28.9"/>
    <n v="5.74"/>
    <s v="yes"/>
    <s v="No"/>
    <s v="No"/>
    <n v="0"/>
    <s v="No"/>
    <s v="Over Weight"/>
    <x v="1"/>
    <s v="14-Jun-1976"/>
    <n v="46"/>
    <n v="2"/>
    <n v="8823.2800000000007"/>
    <s v="tier - 2"/>
    <s v="tier - 1"/>
    <s v="R1011"/>
  </r>
  <r>
    <s v="ID1257"/>
    <s v=" Mr"/>
    <s v="McGrane"/>
    <s v="  Michael"/>
    <n v="45.69"/>
    <n v="4.43"/>
    <s v="yes"/>
    <s v="No"/>
    <s v="No"/>
    <n v="0"/>
    <s v="No"/>
    <s v="Obesity"/>
    <x v="2"/>
    <s v="7-Nov-2001"/>
    <n v="21"/>
    <n v="0"/>
    <n v="8821.8799999999992"/>
    <s v="tier - 2"/>
    <s v="tier - 3"/>
    <s v="R1023"/>
  </r>
  <r>
    <s v="ID1258"/>
    <s v=" Ms"/>
    <s v="Stepnowski"/>
    <s v="  Roxanne"/>
    <n v="21.03"/>
    <n v="6.5"/>
    <s v="No"/>
    <s v="No"/>
    <s v="No"/>
    <n v="0"/>
    <s v="No"/>
    <s v="Normal weight"/>
    <x v="0"/>
    <s v="29-Aug-1965"/>
    <n v="57"/>
    <n v="0"/>
    <n v="8800.49"/>
    <s v="tier - 3"/>
    <s v="tier - 2"/>
    <s v="R1013"/>
  </r>
  <r>
    <s v="ID1259"/>
    <s v=" Mr"/>
    <s v="Merkle"/>
    <s v="  Israel"/>
    <n v="37"/>
    <n v="8.75"/>
    <s v="No"/>
    <s v="No"/>
    <s v="No"/>
    <n v="0"/>
    <s v="No"/>
    <s v="Obesity"/>
    <x v="0"/>
    <s v="18-Jun-1971"/>
    <n v="51"/>
    <n v="0"/>
    <n v="8798.59"/>
    <s v="tier - 2"/>
    <s v="tier - 1"/>
    <s v="R1011"/>
  </r>
  <r>
    <s v="ID1260"/>
    <s v=" Mr"/>
    <s v="Schaefer"/>
    <s v="  Samalya"/>
    <n v="25.4"/>
    <n v="11.96"/>
    <s v="No"/>
    <s v="No"/>
    <s v="No"/>
    <n v="0"/>
    <s v="No"/>
    <s v="Over Weight"/>
    <x v="0"/>
    <s v="23-Aug-1971"/>
    <n v="51"/>
    <n v="0"/>
    <n v="8782.4699999999993"/>
    <s v="tier - 2"/>
    <s v="tier - 3"/>
    <s v="R1011"/>
  </r>
  <r>
    <s v="ID1261"/>
    <s v=" Mr"/>
    <s v="Vigneron"/>
    <s v="  Peter"/>
    <n v="32.299999999999997"/>
    <n v="10.54"/>
    <s v="No"/>
    <s v="No"/>
    <s v="No"/>
    <n v="0"/>
    <s v="No"/>
    <s v="Obesity"/>
    <x v="0"/>
    <s v="6-Sep-1974"/>
    <n v="48"/>
    <n v="1"/>
    <n v="8765.25"/>
    <s v="tier - 2"/>
    <s v="tier - 3"/>
    <s v="R1012"/>
  </r>
  <r>
    <s v="ID1262"/>
    <s v=" Ms"/>
    <s v="Mucci"/>
    <s v="  Alicia"/>
    <n v="23.94"/>
    <n v="4.54"/>
    <s v="yes"/>
    <s v="No"/>
    <s v="Yes"/>
    <n v="1"/>
    <s v="No"/>
    <s v="Normal weight"/>
    <x v="2"/>
    <s v="9-Sep-1969"/>
    <n v="53"/>
    <n v="0"/>
    <n v="8760.1200000000008"/>
    <s v="tier - 2"/>
    <s v="tier - 1"/>
    <s v="R1013"/>
  </r>
  <r>
    <s v="ID1263"/>
    <s v=" Ms"/>
    <s v="MacDonald"/>
    <s v="  Sarah K."/>
    <n v="46.4"/>
    <n v="5.71"/>
    <s v="No"/>
    <s v="No"/>
    <s v="No"/>
    <n v="0"/>
    <s v="No"/>
    <s v="Obesity"/>
    <x v="1"/>
    <s v="23-Aug-1999"/>
    <n v="23"/>
    <n v="0"/>
    <n v="8747.68"/>
    <s v="tier - 2"/>
    <s v="tier - 3"/>
    <s v="R1011"/>
  </r>
  <r>
    <s v="ID1264"/>
    <s v=" Mr"/>
    <s v="Deng"/>
    <s v="  Guomin"/>
    <n v="40.375"/>
    <n v="6.25"/>
    <s v="yes"/>
    <s v="No"/>
    <s v="No"/>
    <n v="0"/>
    <s v="No"/>
    <s v="Obesity"/>
    <x v="1"/>
    <s v="17-Jun-1976"/>
    <n v="46"/>
    <n v="2"/>
    <n v="8733.23"/>
    <s v="tier - 2"/>
    <s v="tier - 3"/>
    <s v="R1012"/>
  </r>
  <r>
    <s v="ID1265"/>
    <s v=" Mr"/>
    <s v="De Mata"/>
    <s v="  Javier"/>
    <n v="28.7"/>
    <n v="9.4700000000000006"/>
    <s v="No"/>
    <s v="No"/>
    <s v="No"/>
    <n v="2"/>
    <s v="No"/>
    <s v="Over Weight"/>
    <x v="0"/>
    <s v="25-Jun-1973"/>
    <n v="49"/>
    <n v="1"/>
    <n v="8703.4599999999991"/>
    <s v="tier - 3"/>
    <s v="tier - 3"/>
    <s v="R1011"/>
  </r>
  <r>
    <s v="ID1266"/>
    <s v=" Mr"/>
    <s v="Strickland"/>
    <s v="  Matt"/>
    <n v="26.63"/>
    <n v="5.7"/>
    <s v="No"/>
    <s v="No"/>
    <s v="No"/>
    <n v="0"/>
    <s v="No"/>
    <s v="Over Weight"/>
    <x v="2"/>
    <s v="28-Oct-1980"/>
    <n v="42"/>
    <n v="2"/>
    <n v="8701.84"/>
    <s v="tier - 2"/>
    <s v="tier - 3"/>
    <s v="R1021"/>
  </r>
  <r>
    <s v="ID1267"/>
    <s v=" Mr"/>
    <s v="Cheney"/>
    <s v="  Thomas S"/>
    <n v="22.515000000000001"/>
    <n v="11.18"/>
    <s v="No"/>
    <s v="No"/>
    <s v="No"/>
    <n v="2"/>
    <s v="No"/>
    <s v="Normal weight"/>
    <x v="0"/>
    <s v="11-Oct-1973"/>
    <n v="49"/>
    <n v="0"/>
    <n v="8688.86"/>
    <s v="tier - 2"/>
    <s v="tier - 1"/>
    <s v="R1017"/>
  </r>
  <r>
    <s v="ID1268"/>
    <s v=" Ms"/>
    <s v="Godoy"/>
    <s v="  Martha Patricia"/>
    <n v="36.575000000000003"/>
    <n v="10.98"/>
    <s v="No"/>
    <s v="No"/>
    <s v="No"/>
    <n v="0"/>
    <s v="No"/>
    <s v="Obesity"/>
    <x v="0"/>
    <s v="16-Aug-1974"/>
    <n v="48"/>
    <n v="0"/>
    <n v="8671.19"/>
    <s v="tier - 2"/>
    <s v="tier - 1"/>
    <s v="R1012"/>
  </r>
  <r>
    <s v="ID1269"/>
    <s v=" Ms"/>
    <s v="Rider"/>
    <s v="  Alicia"/>
    <n v="23.66"/>
    <n v="5.1100000000000003"/>
    <s v="yes"/>
    <s v="No"/>
    <s v="Yes"/>
    <n v="1"/>
    <s v="No"/>
    <s v="Normal weight"/>
    <x v="2"/>
    <s v="10-Aug-1969"/>
    <n v="53"/>
    <n v="0"/>
    <n v="8665.14"/>
    <s v="tier - 2"/>
    <s v="tier - 3"/>
    <s v="R1013"/>
  </r>
  <r>
    <s v="ID1270"/>
    <s v=" Ms"/>
    <s v="Evans"/>
    <s v="  Jennifer V."/>
    <n v="18.62"/>
    <n v="10.24"/>
    <s v="No"/>
    <s v="No"/>
    <s v="No"/>
    <n v="0"/>
    <s v="No"/>
    <s v="Normal weight"/>
    <x v="0"/>
    <s v="21-Oct-1965"/>
    <n v="57"/>
    <n v="0"/>
    <n v="8665.09"/>
    <s v="tier - 3"/>
    <s v="tier - 2"/>
    <s v="R1012"/>
  </r>
  <r>
    <s v="ID1271"/>
    <s v=" Mr"/>
    <s v="Anderson"/>
    <s v="  Michael W."/>
    <n v="19.190000000000001"/>
    <n v="7.71"/>
    <s v="yes"/>
    <s v="No"/>
    <s v="No"/>
    <n v="1"/>
    <s v="No"/>
    <s v="Normal weight"/>
    <x v="0"/>
    <s v="3-Aug-1975"/>
    <n v="47"/>
    <n v="1"/>
    <n v="8627.5400000000009"/>
    <s v="tier - 2"/>
    <s v="tier - 2"/>
    <s v="R1017"/>
  </r>
  <r>
    <s v="ID1272"/>
    <s v=" Mr"/>
    <s v="Walters"/>
    <s v="  Eddie C"/>
    <n v="27.5"/>
    <n v="6.03"/>
    <s v="No"/>
    <s v="No"/>
    <s v="No"/>
    <n v="0"/>
    <s v="No"/>
    <s v="Over Weight"/>
    <x v="1"/>
    <s v="2-Sep-1977"/>
    <n v="45"/>
    <n v="3"/>
    <n v="8615.2999999999993"/>
    <s v="tier - 2"/>
    <s v="tier - 3"/>
    <s v="R1011"/>
  </r>
  <r>
    <s v="ID1273"/>
    <s v=" Mr"/>
    <s v="Leboeuf"/>
    <s v="  Maxime M"/>
    <n v="27.36"/>
    <n v="5.96"/>
    <s v="No"/>
    <s v="No"/>
    <s v="Yes"/>
    <n v="1"/>
    <s v="No"/>
    <s v="Over Weight"/>
    <x v="1"/>
    <s v="17-Jul-1979"/>
    <n v="43"/>
    <n v="3"/>
    <n v="8606.2199999999993"/>
    <s v="tier - 1"/>
    <s v="tier - 2"/>
    <s v="R1014"/>
  </r>
  <r>
    <s v="ID1274"/>
    <s v=" Mr"/>
    <s v="Scheibel"/>
    <s v="  Mark D"/>
    <n v="20.350000000000001"/>
    <n v="4.16"/>
    <s v="No"/>
    <s v="No"/>
    <s v="No"/>
    <n v="0"/>
    <s v="No"/>
    <s v="Normal weight"/>
    <x v="2"/>
    <s v="15-Oct-1977"/>
    <n v="45"/>
    <n v="3"/>
    <n v="8605.36"/>
    <s v="tier - 2"/>
    <s v="tier - 2"/>
    <s v="R1013"/>
  </r>
  <r>
    <s v="ID1275"/>
    <s v=" Mr"/>
    <s v="Ritter"/>
    <s v="  Adam"/>
    <n v="24.035"/>
    <n v="6.11"/>
    <s v="No"/>
    <s v="No"/>
    <s v="No"/>
    <n v="0"/>
    <s v="No"/>
    <s v="Normal weight"/>
    <x v="1"/>
    <s v="12-Nov-1977"/>
    <n v="45"/>
    <n v="2"/>
    <n v="8604.48"/>
    <s v="tier - 3"/>
    <s v="tier - 2"/>
    <s v="R1016"/>
  </r>
  <r>
    <s v="ID1276"/>
    <s v=" Mr"/>
    <s v="Deeg"/>
    <s v="  Justin M"/>
    <n v="23.56"/>
    <n v="5.97"/>
    <s v="No"/>
    <s v="No"/>
    <s v="No"/>
    <n v="0"/>
    <s v="No"/>
    <s v="Normal weight"/>
    <x v="1"/>
    <s v="24-Sep-1977"/>
    <n v="45"/>
    <n v="2"/>
    <n v="8603.82"/>
    <s v="tier - 2"/>
    <s v="tier - 1"/>
    <s v="R1019"/>
  </r>
  <r>
    <s v="ID1277"/>
    <s v=" Ms"/>
    <s v="Pretot"/>
    <s v="  Svetlana V."/>
    <n v="27.17"/>
    <n v="10.81"/>
    <s v="No"/>
    <s v="No"/>
    <s v="No"/>
    <n v="2"/>
    <s v="No"/>
    <s v="Over Weight"/>
    <x v="0"/>
    <s v="11-Jul-1973"/>
    <n v="49"/>
    <n v="0"/>
    <n v="8601.33"/>
    <s v="tier - 2"/>
    <s v="tier - 1"/>
    <s v="R1013"/>
  </r>
  <r>
    <s v="ID1278"/>
    <s v=" Ms"/>
    <s v="Willsey"/>
    <s v="  Jana L"/>
    <n v="34.32"/>
    <n v="5.7"/>
    <s v="yes"/>
    <s v="No"/>
    <s v="Yes"/>
    <n v="1"/>
    <s v="No"/>
    <s v="Obesity"/>
    <x v="2"/>
    <s v="25-Jul-1983"/>
    <n v="39"/>
    <n v="5"/>
    <n v="8596.83"/>
    <s v="tier - 2"/>
    <s v="tier - 3"/>
    <s v="R1013"/>
  </r>
  <r>
    <s v="ID1279"/>
    <s v=" Ms"/>
    <s v="Roach"/>
    <s v="  Laura"/>
    <n v="23.87"/>
    <n v="4.7699999999999996"/>
    <s v="yes"/>
    <s v="No"/>
    <s v="Yes"/>
    <n v="1"/>
    <s v="No"/>
    <s v="Normal weight"/>
    <x v="2"/>
    <s v="30-Dec-1983"/>
    <n v="39"/>
    <n v="5"/>
    <n v="8582.2999999999993"/>
    <s v="tier - 2"/>
    <s v="tier - 1"/>
    <s v="R1013"/>
  </r>
  <r>
    <s v="ID1280"/>
    <s v=" Mr"/>
    <s v="Jacobsen"/>
    <s v="  Torrey C III"/>
    <n v="30.15"/>
    <n v="4.25"/>
    <s v="No"/>
    <s v="No"/>
    <s v="No"/>
    <n v="1"/>
    <s v="No"/>
    <s v="Obesity"/>
    <x v="2"/>
    <s v="11-Nov-1987"/>
    <n v="35"/>
    <n v="3"/>
    <n v="8573.2999999999993"/>
    <s v="tier - 2"/>
    <s v="tier - 2"/>
    <s v="R1021"/>
  </r>
  <r>
    <s v="ID1281"/>
    <s v=" Mr"/>
    <s v="O'Hora"/>
    <s v="  Paul"/>
    <n v="26.36"/>
    <n v="5.52"/>
    <s v="No"/>
    <s v="No"/>
    <s v="No"/>
    <n v="0"/>
    <s v="No"/>
    <s v="Over Weight"/>
    <x v="2"/>
    <s v="6-Dec-1982"/>
    <n v="40"/>
    <n v="3"/>
    <n v="8572.0400000000009"/>
    <s v="tier - 2"/>
    <s v="tier - 2"/>
    <s v="R1021"/>
  </r>
  <r>
    <s v="ID1282"/>
    <s v=" Ms"/>
    <s v="Amato"/>
    <s v="  Jennifer D."/>
    <n v="45.32"/>
    <n v="6.53"/>
    <s v="yes"/>
    <s v="No"/>
    <s v="No"/>
    <n v="1"/>
    <s v="No"/>
    <s v="Obesity"/>
    <x v="0"/>
    <s v="26-Sep-1975"/>
    <n v="47"/>
    <n v="1"/>
    <n v="8569.86"/>
    <s v="tier - 2"/>
    <s v="tier - 3"/>
    <s v="R1013"/>
  </r>
  <r>
    <s v="ID1283"/>
    <s v=" Mr"/>
    <s v="Reed"/>
    <s v="  Erik"/>
    <n v="31.93"/>
    <n v="4.82"/>
    <s v="yes"/>
    <s v="No"/>
    <s v="No"/>
    <n v="1"/>
    <s v="No"/>
    <s v="Obesity"/>
    <x v="2"/>
    <s v="21-Sep-1988"/>
    <n v="34"/>
    <n v="3"/>
    <n v="8567.25"/>
    <s v="tier - 2"/>
    <s v="tier - 1"/>
    <s v="R1012"/>
  </r>
  <r>
    <s v="ID1284"/>
    <s v=" Ms"/>
    <s v="Wegner"/>
    <s v="  Lana J"/>
    <n v="36"/>
    <n v="11.94"/>
    <s v="yes"/>
    <s v="No"/>
    <s v="No"/>
    <n v="1"/>
    <s v="No"/>
    <s v="Obesity"/>
    <x v="0"/>
    <s v="21-Aug-1975"/>
    <n v="47"/>
    <n v="1"/>
    <n v="8556.91"/>
    <s v="tier - 2"/>
    <s v="tier - 1"/>
    <s v="R1011"/>
  </r>
  <r>
    <s v="ID1285"/>
    <s v=" Ms"/>
    <s v="Bokun"/>
    <s v="  Rebecca E"/>
    <n v="32"/>
    <n v="7.85"/>
    <s v="yes"/>
    <s v="No"/>
    <s v="No"/>
    <n v="1"/>
    <s v="No"/>
    <s v="Obesity"/>
    <x v="0"/>
    <s v="6-Aug-1975"/>
    <n v="47"/>
    <n v="1"/>
    <n v="8551.35"/>
    <s v="tier - 2"/>
    <s v="tier - 2"/>
    <s v="R1011"/>
  </r>
  <r>
    <s v="ID1286"/>
    <s v=" Ms"/>
    <s v="Ainsley"/>
    <s v="  Katie M."/>
    <n v="29.37"/>
    <n v="8.01"/>
    <s v="yes"/>
    <s v="No"/>
    <s v="No"/>
    <n v="1"/>
    <s v="No"/>
    <s v="Over Weight"/>
    <x v="0"/>
    <s v="12-Dec-1983"/>
    <n v="39"/>
    <n v="1"/>
    <n v="8547.69"/>
    <s v="tier - 2"/>
    <s v="tier - 1"/>
    <s v="R1013"/>
  </r>
  <r>
    <s v="ID1287"/>
    <s v=" Ms"/>
    <s v="Foster"/>
    <s v="  Elizabeth A."/>
    <n v="23.6"/>
    <n v="7.4"/>
    <s v="yes"/>
    <s v="No"/>
    <s v="No"/>
    <n v="1"/>
    <s v="No"/>
    <s v="Normal weight"/>
    <x v="0"/>
    <s v="6-Nov-1975"/>
    <n v="47"/>
    <n v="1"/>
    <n v="8539.67"/>
    <s v="tier - 2"/>
    <s v="tier - 3"/>
    <s v="R1011"/>
  </r>
  <r>
    <s v="ID1288"/>
    <s v=" Ms"/>
    <s v="Overpeck"/>
    <s v="  Sarah"/>
    <n v="33.155000000000001"/>
    <n v="8.3800000000000008"/>
    <s v="yes"/>
    <s v="No"/>
    <s v="No"/>
    <n v="0"/>
    <s v="No"/>
    <s v="Obesity"/>
    <x v="0"/>
    <s v="27-Dec-1981"/>
    <n v="41"/>
    <n v="3"/>
    <n v="8538.2900000000009"/>
    <s v="tier - 2"/>
    <s v="tier - 3"/>
    <s v="R1024"/>
  </r>
  <r>
    <s v="ID1289"/>
    <s v=" Ms"/>
    <s v="Levine"/>
    <s v="  Annie J."/>
    <n v="24.32"/>
    <n v="11.56"/>
    <s v="yes"/>
    <s v="No"/>
    <s v="No"/>
    <n v="1"/>
    <s v="No"/>
    <s v="Normal weight"/>
    <x v="0"/>
    <s v="24-Jul-1983"/>
    <n v="39"/>
    <n v="0"/>
    <n v="8534.67"/>
    <s v="tier - 2"/>
    <s v="tier - 3"/>
    <s v="R1024"/>
  </r>
  <r>
    <s v="ID1290"/>
    <s v=" Ms"/>
    <s v="Jean"/>
    <s v="  Annie"/>
    <n v="36.299999999999997"/>
    <n v="4.6100000000000003"/>
    <s v="No"/>
    <s v="No"/>
    <s v="No"/>
    <n v="0"/>
    <s v="No"/>
    <s v="Obesity"/>
    <x v="2"/>
    <s v="26-Jul-1977"/>
    <n v="45"/>
    <n v="2"/>
    <n v="8527.5300000000007"/>
    <s v="tier - 2"/>
    <s v="tier - 2"/>
    <s v="R1013"/>
  </r>
  <r>
    <s v="ID1291"/>
    <s v=" Ms"/>
    <s v="Wild"/>
    <s v="  Lindsey"/>
    <n v="34.4"/>
    <n v="4.95"/>
    <s v="No"/>
    <s v="No"/>
    <s v="Yes"/>
    <n v="1"/>
    <s v="No"/>
    <s v="Obesity"/>
    <x v="2"/>
    <s v="13-Aug-1979"/>
    <n v="43"/>
    <n v="3"/>
    <n v="8522"/>
    <s v="tier - 2"/>
    <s v="tier - 2"/>
    <s v="R1011"/>
  </r>
  <r>
    <s v="ID1292"/>
    <s v=" Ms"/>
    <s v="Tabor"/>
    <s v="  Laura"/>
    <n v="30.9"/>
    <n v="5.04"/>
    <s v="No"/>
    <s v="No"/>
    <s v="No"/>
    <n v="0"/>
    <s v="No"/>
    <s v="Obesity"/>
    <x v="2"/>
    <s v="29-Dec-1977"/>
    <n v="45"/>
    <n v="2"/>
    <n v="8520.0300000000007"/>
    <s v="tier - 2"/>
    <s v="tier - 3"/>
    <s v="R1011"/>
  </r>
  <r>
    <s v="ID1293"/>
    <s v=" Ms"/>
    <s v="Steffen"/>
    <s v="  Amy T"/>
    <n v="28.6"/>
    <n v="5.42"/>
    <s v="No"/>
    <s v="No"/>
    <s v="No"/>
    <n v="0"/>
    <s v="No"/>
    <s v="Over Weight"/>
    <x v="2"/>
    <s v="21-Jun-1977"/>
    <n v="45"/>
    <n v="2"/>
    <n v="8516.83"/>
    <s v="tier - 2"/>
    <s v="tier - 1"/>
    <s v="R1013"/>
  </r>
  <r>
    <s v="ID1294"/>
    <s v=" Ms"/>
    <s v="Tadich"/>
    <s v="  Katarina D"/>
    <n v="27.83"/>
    <n v="5.39"/>
    <s v="No"/>
    <s v="No"/>
    <s v="No"/>
    <n v="0"/>
    <s v="No"/>
    <s v="Over Weight"/>
    <x v="2"/>
    <s v="26-Dec-1977"/>
    <n v="45"/>
    <n v="2"/>
    <n v="8515.76"/>
    <s v="tier - 2"/>
    <s v="tier - 2"/>
    <s v="R1013"/>
  </r>
  <r>
    <s v="ID1295"/>
    <s v=" Mr"/>
    <s v="Christenson"/>
    <s v="  B.j."/>
    <n v="39.64"/>
    <n v="6"/>
    <s v="No"/>
    <s v="No"/>
    <s v="Yes"/>
    <n v="1"/>
    <s v="No"/>
    <s v="Obesity"/>
    <x v="1"/>
    <s v="10-Nov-1993"/>
    <n v="29"/>
    <n v="0"/>
    <n v="8471.65"/>
    <s v="tier - 2"/>
    <s v="tier - 1"/>
    <s v="R1012"/>
  </r>
  <r>
    <s v="ID1296"/>
    <s v=" Ms"/>
    <s v="Shell"/>
    <s v="  Alison"/>
    <n v="38.479999999999997"/>
    <n v="6.02"/>
    <s v="No"/>
    <s v="No"/>
    <s v="No"/>
    <n v="1"/>
    <s v="No"/>
    <s v="Obesity"/>
    <x v="1"/>
    <s v="9-Sep-1992"/>
    <n v="30"/>
    <n v="0"/>
    <n v="8466.35"/>
    <s v="tier - 2"/>
    <s v="tier - 2"/>
    <s v="R1012"/>
  </r>
  <r>
    <s v="ID1297"/>
    <s v=" Mr"/>
    <s v="Rao"/>
    <s v="  Neil K."/>
    <n v="36.200000000000003"/>
    <n v="4.62"/>
    <s v="No"/>
    <s v="No"/>
    <s v="No"/>
    <n v="2"/>
    <s v="No"/>
    <s v="Obesity"/>
    <x v="2"/>
    <s v="26-Dec-1972"/>
    <n v="50"/>
    <n v="0"/>
    <n v="8457.82"/>
    <s v="tier - 2"/>
    <s v="tier - 3"/>
    <s v="R1011"/>
  </r>
  <r>
    <s v="ID1298"/>
    <s v=" Mrs"/>
    <s v="Myers"/>
    <s v="  Anne Hunter"/>
    <n v="27.13"/>
    <n v="5.59"/>
    <s v="No"/>
    <s v="No"/>
    <s v="No"/>
    <n v="1"/>
    <s v="No"/>
    <s v="Over Weight"/>
    <x v="2"/>
    <s v="19-Jun-1984"/>
    <n v="38"/>
    <n v="3"/>
    <n v="8450.82"/>
    <s v="tier - 2"/>
    <s v="tier - 2"/>
    <s v="R1025"/>
  </r>
  <r>
    <s v="ID1299"/>
    <s v=" Ms"/>
    <s v="McLean"/>
    <s v="  Sandra"/>
    <n v="20.75"/>
    <n v="5.18"/>
    <s v="yes"/>
    <s v="No"/>
    <s v="No"/>
    <n v="2"/>
    <s v="No"/>
    <s v="Normal weight"/>
    <x v="2"/>
    <s v="12-Jun-1966"/>
    <n v="56"/>
    <n v="0"/>
    <n v="8448.66"/>
    <s v="tier - 3"/>
    <s v="tier - 1"/>
    <s v="R1013"/>
  </r>
  <r>
    <s v="ID1300"/>
    <s v=" Mr"/>
    <s v="Gomez"/>
    <s v="  Robert"/>
    <n v="26.6"/>
    <n v="6.29"/>
    <s v="No"/>
    <s v="No"/>
    <s v="No"/>
    <n v="2"/>
    <s v="No"/>
    <s v="Over Weight"/>
    <x v="1"/>
    <s v="4-Sep-1972"/>
    <n v="50"/>
    <n v="0"/>
    <n v="8444.4699999999993"/>
    <s v="tier - 3"/>
    <s v="tier - 1"/>
    <s v="R1011"/>
  </r>
  <r>
    <s v="ID1301"/>
    <s v=" Mr"/>
    <s v="Hemingway"/>
    <s v="  Rodney"/>
    <n v="25.3"/>
    <n v="4.49"/>
    <s v="No"/>
    <s v="No"/>
    <s v="No"/>
    <n v="2"/>
    <s v="No"/>
    <s v="Over Weight"/>
    <x v="2"/>
    <s v="9-Sep-1972"/>
    <n v="50"/>
    <n v="0"/>
    <n v="8442.67"/>
    <s v="tier - 2"/>
    <s v="tier - 3"/>
    <s v="R1013"/>
  </r>
  <r>
    <s v="ID1302"/>
    <s v=" Mr"/>
    <s v="Pett"/>
    <s v="  Carl R"/>
    <n v="18.84"/>
    <n v="11.82"/>
    <s v="yes"/>
    <s v="No"/>
    <s v="Yes"/>
    <n v="1"/>
    <s v="No"/>
    <s v="Normal weight"/>
    <x v="0"/>
    <s v="24-Sep-1963"/>
    <n v="59"/>
    <n v="0"/>
    <n v="8440.0499999999993"/>
    <s v="tier - 3"/>
    <s v="tier - 2"/>
    <s v="R1013"/>
  </r>
  <r>
    <s v="ID1303"/>
    <s v=" Mr"/>
    <s v="Meingast"/>
    <s v="  Maximilian"/>
    <n v="19.57"/>
    <n v="7.41"/>
    <s v="yes"/>
    <s v="No"/>
    <s v="No"/>
    <n v="1"/>
    <s v="No"/>
    <s v="Normal weight"/>
    <x v="0"/>
    <s v="28-Sep-1975"/>
    <n v="47"/>
    <n v="1"/>
    <n v="8428.07"/>
    <s v="tier - 3"/>
    <s v="tier - 2"/>
    <s v="R1012"/>
  </r>
  <r>
    <s v="ID1304"/>
    <s v=" Mr"/>
    <s v="McCarthy"/>
    <s v="  Erik"/>
    <n v="30.495000000000001"/>
    <n v="5.97"/>
    <s v="No"/>
    <s v="No"/>
    <s v="No"/>
    <n v="0"/>
    <s v="No"/>
    <s v="Obesity"/>
    <x v="1"/>
    <s v="4-Sep-1977"/>
    <n v="45"/>
    <n v="2"/>
    <n v="8413.4599999999991"/>
    <s v="tier - 3"/>
    <s v="tier - 1"/>
    <s v="R1012"/>
  </r>
  <r>
    <s v="ID1305"/>
    <s v=" Mr"/>
    <s v="Boyle"/>
    <s v="  Christopher"/>
    <n v="30.114999999999998"/>
    <n v="5.74"/>
    <s v="No"/>
    <s v="No"/>
    <s v="Yes"/>
    <n v="1"/>
    <s v="No"/>
    <s v="Obesity"/>
    <x v="1"/>
    <s v="11-Jun-1979"/>
    <n v="43"/>
    <n v="3"/>
    <n v="8410.0499999999993"/>
    <s v="tier - 2"/>
    <s v="tier - 2"/>
    <s v="R1012"/>
  </r>
  <r>
    <s v="ID1306"/>
    <s v=" Mr"/>
    <s v="Gundersen"/>
    <s v="  Eirik"/>
    <n v="24.78"/>
    <n v="9.85"/>
    <s v="No"/>
    <s v="No"/>
    <s v="No"/>
    <n v="0"/>
    <s v="No"/>
    <s v="Normal weight"/>
    <x v="0"/>
    <s v="18-Sep-1971"/>
    <n v="51"/>
    <n v="0"/>
    <n v="8400.01"/>
    <s v="tier - 2"/>
    <s v="tier - 3"/>
    <s v="R1013"/>
  </r>
  <r>
    <s v="ID1307"/>
    <s v=" Mr"/>
    <s v="Wolswinkel"/>
    <s v="  Rik"/>
    <n v="24.77"/>
    <n v="7.59"/>
    <s v="No"/>
    <s v="No"/>
    <s v="No"/>
    <n v="0"/>
    <s v="No"/>
    <s v="Normal weight"/>
    <x v="0"/>
    <s v="4-Sep-1971"/>
    <n v="51"/>
    <n v="0"/>
    <n v="8396.6200000000008"/>
    <s v="tier - 2"/>
    <s v="tier - 3"/>
    <s v="R1013"/>
  </r>
  <r>
    <s v="ID1308"/>
    <s v=" Mr"/>
    <s v="Bomberger"/>
    <s v="  Matthew R"/>
    <n v="16.579999999999998"/>
    <n v="6.98"/>
    <s v="yes"/>
    <s v="No"/>
    <s v="Yes"/>
    <n v="1"/>
    <s v="No"/>
    <s v="Under Weight"/>
    <x v="0"/>
    <s v="21-Sep-1963"/>
    <n v="59"/>
    <n v="0"/>
    <n v="8355.5400000000009"/>
    <s v="tier - 3"/>
    <s v="tier - 3"/>
    <s v="R1012"/>
  </r>
  <r>
    <s v="ID1309"/>
    <s v=" Mr"/>
    <s v="Roy"/>
    <s v="  Daniel G"/>
    <n v="38.17"/>
    <n v="4.7300000000000004"/>
    <s v="yes"/>
    <s v="No"/>
    <s v="No"/>
    <n v="0"/>
    <s v="No"/>
    <s v="Obesity"/>
    <x v="2"/>
    <s v="12-Jun-1976"/>
    <n v="46"/>
    <n v="2"/>
    <n v="8347.16"/>
    <s v="tier - 2"/>
    <s v="tier - 1"/>
    <s v="R1013"/>
  </r>
  <r>
    <s v="ID1310"/>
    <s v=" Mr"/>
    <s v="Lapierre"/>
    <s v="  Yannick"/>
    <n v="39.424999999999997"/>
    <n v="4.76"/>
    <s v="yes"/>
    <s v="No"/>
    <s v="No"/>
    <n v="0"/>
    <s v="No"/>
    <s v="Obesity"/>
    <x v="2"/>
    <s v="7-Jul-1976"/>
    <n v="46"/>
    <n v="1"/>
    <n v="8342.91"/>
    <s v="tier - 3"/>
    <s v="tier - 1"/>
    <s v="R1016"/>
  </r>
  <r>
    <s v="ID1311"/>
    <s v=" Mr"/>
    <s v="Beaty"/>
    <s v="  Sean R"/>
    <n v="33.44"/>
    <n v="6.24"/>
    <s v="yes"/>
    <s v="No"/>
    <s v="No"/>
    <n v="0"/>
    <s v="No"/>
    <s v="Obesity"/>
    <x v="1"/>
    <s v="20-Jul-1976"/>
    <n v="46"/>
    <n v="1"/>
    <n v="8334.59"/>
    <s v="tier - 3"/>
    <s v="tier - 2"/>
    <s v="R1016"/>
  </r>
  <r>
    <s v="ID1312"/>
    <s v=" Mr"/>
    <s v="Hammer"/>
    <s v="  Peter"/>
    <n v="33.344999999999999"/>
    <n v="5.44"/>
    <s v="yes"/>
    <s v="No"/>
    <s v="No"/>
    <n v="0"/>
    <s v="No"/>
    <s v="Obesity"/>
    <x v="2"/>
    <s v="12-Jul-1976"/>
    <n v="46"/>
    <n v="1"/>
    <n v="8334.4599999999991"/>
    <s v="tier - 3"/>
    <s v="tier - 2"/>
    <s v="R1016"/>
  </r>
  <r>
    <s v="ID1313"/>
    <s v=" Ms"/>
    <s v="Randolph"/>
    <s v="  Sara A."/>
    <n v="38.79"/>
    <n v="5.08"/>
    <s v="No"/>
    <s v="No"/>
    <s v="Yes"/>
    <n v="1"/>
    <s v="No"/>
    <s v="Obesity"/>
    <x v="2"/>
    <s v="22-Jun-1993"/>
    <n v="29"/>
    <n v="0"/>
    <n v="8314.65"/>
    <s v="tier - 2"/>
    <s v="tier - 1"/>
    <s v="R1012"/>
  </r>
  <r>
    <s v="ID1314"/>
    <s v=" Ms"/>
    <s v="Masterson"/>
    <s v="  Erin C."/>
    <n v="30.684999999999999"/>
    <n v="4.87"/>
    <s v="No"/>
    <s v="No"/>
    <s v="Yes"/>
    <n v="1"/>
    <s v="No"/>
    <s v="Obesity"/>
    <x v="2"/>
    <s v="7-Aug-1979"/>
    <n v="43"/>
    <n v="2"/>
    <n v="8310.84"/>
    <s v="tier - 2"/>
    <s v="tier - 2"/>
    <s v="R1012"/>
  </r>
  <r>
    <s v="ID1315"/>
    <s v=" Mr"/>
    <s v="Friess"/>
    <s v="  Thibaud"/>
    <n v="22.135000000000002"/>
    <n v="8.17"/>
    <s v="No"/>
    <s v="No"/>
    <s v="No"/>
    <n v="0"/>
    <s v="No"/>
    <s v="Normal weight"/>
    <x v="0"/>
    <s v="26-Jun-1978"/>
    <n v="44"/>
    <n v="2"/>
    <n v="8302.5400000000009"/>
    <s v="tier - 3"/>
    <s v="tier - 3"/>
    <s v="R1016"/>
  </r>
  <r>
    <s v="ID1316"/>
    <s v=" Ms"/>
    <s v="Mantoni"/>
    <s v="  Lisa"/>
    <n v="33.33"/>
    <n v="7.61"/>
    <s v="No"/>
    <s v="No"/>
    <s v="No"/>
    <n v="0"/>
    <s v="No"/>
    <s v="Obesity"/>
    <x v="0"/>
    <s v="6-Jun-1974"/>
    <n v="49"/>
    <n v="0"/>
    <n v="8283.68"/>
    <s v="tier - 2"/>
    <s v="tier - 3"/>
    <s v="R1013"/>
  </r>
  <r>
    <s v="ID1317"/>
    <s v=" Ms"/>
    <s v="Bodeen"/>
    <s v="  Gretchen K."/>
    <n v="31.13"/>
    <n v="10.1"/>
    <s v="No"/>
    <s v="No"/>
    <s v="No"/>
    <n v="0"/>
    <s v="No"/>
    <s v="Obesity"/>
    <x v="0"/>
    <s v="22-Dec-1974"/>
    <n v="48"/>
    <n v="0"/>
    <n v="8280.6200000000008"/>
    <s v="tier - 2"/>
    <s v="tier - 2"/>
    <s v="R1013"/>
  </r>
  <r>
    <s v="ID1318"/>
    <s v=" Ms"/>
    <s v="McPherson"/>
    <s v="  Martina"/>
    <n v="28.9"/>
    <n v="11.24"/>
    <s v="No"/>
    <s v="No"/>
    <s v="No"/>
    <n v="0"/>
    <s v="No"/>
    <s v="Over Weight"/>
    <x v="0"/>
    <s v="26-Sep-1974"/>
    <n v="48"/>
    <n v="0"/>
    <n v="8277.52"/>
    <s v="tier - 2"/>
    <s v="tier - 2"/>
    <s v="R1011"/>
  </r>
  <r>
    <s v="ID1319"/>
    <s v=" Mr"/>
    <s v="Palko"/>
    <s v="  Dustin J"/>
    <n v="43.31"/>
    <n v="6.1"/>
    <s v="yes"/>
    <s v="yes"/>
    <s v="No"/>
    <n v="1"/>
    <s v="No"/>
    <s v="Obesity"/>
    <x v="1"/>
    <s v="28-Nov-2000"/>
    <n v="22"/>
    <n v="0"/>
    <n v="8271.4599999999991"/>
    <s v="tier - 2"/>
    <s v="tier - 1"/>
    <s v="R1023"/>
  </r>
  <r>
    <s v="ID1320"/>
    <s v=" Ms"/>
    <s v="Breathitt"/>
    <s v="  Kelsey"/>
    <n v="22.8"/>
    <n v="6.98"/>
    <s v="No"/>
    <s v="No"/>
    <s v="No"/>
    <n v="0"/>
    <s v="No"/>
    <s v="Normal weight"/>
    <x v="0"/>
    <s v="5-Aug-1974"/>
    <n v="48"/>
    <n v="0"/>
    <n v="8269.0400000000009"/>
    <s v="tier - 2"/>
    <s v="tier - 1"/>
    <s v="R1011"/>
  </r>
  <r>
    <s v="ID1321"/>
    <s v=" Mr"/>
    <s v="Evora"/>
    <s v="  Daniel V."/>
    <n v="19.09"/>
    <n v="4"/>
    <s v="yes"/>
    <s v="No"/>
    <s v="No"/>
    <n v="1"/>
    <s v="No"/>
    <s v="Normal weight"/>
    <x v="2"/>
    <s v="5-Sep-1964"/>
    <n v="58"/>
    <n v="0"/>
    <n v="8268"/>
    <s v="tier - 3"/>
    <s v="tier - 3"/>
    <s v="R1013"/>
  </r>
  <r>
    <s v="ID1322"/>
    <s v=" Ms"/>
    <s v="Fischer"/>
    <s v="  Saeger"/>
    <n v="23.37"/>
    <n v="4.2300000000000004"/>
    <s v="No"/>
    <s v="No"/>
    <s v="No"/>
    <n v="0"/>
    <s v="No"/>
    <s v="Normal weight"/>
    <x v="2"/>
    <s v="27-Sep-1982"/>
    <n v="40"/>
    <n v="3"/>
    <n v="8252.2800000000007"/>
    <s v="tier - 2"/>
    <s v="tier - 2"/>
    <s v="R1024"/>
  </r>
  <r>
    <s v="ID1323"/>
    <s v=" Ms"/>
    <s v="Deba"/>
    <s v="  Buzunesh"/>
    <n v="33.44"/>
    <n v="4.72"/>
    <s v="yes"/>
    <s v="No"/>
    <s v="No"/>
    <n v="0"/>
    <s v="No"/>
    <s v="Obesity"/>
    <x v="2"/>
    <s v="2-Sep-1976"/>
    <n v="46"/>
    <n v="1"/>
    <n v="8240.59"/>
    <s v="tier - 2"/>
    <s v="tier - 2"/>
    <s v="R1013"/>
  </r>
  <r>
    <s v="ID1324"/>
    <s v=" Ms"/>
    <s v="Leloup"/>
    <s v="  Mirte"/>
    <n v="28.05"/>
    <n v="5.63"/>
    <s v="yes"/>
    <s v="No"/>
    <s v="No"/>
    <n v="0"/>
    <s v="No"/>
    <s v="Over Weight"/>
    <x v="2"/>
    <s v="30-Jun-1976"/>
    <n v="46"/>
    <n v="1"/>
    <n v="8233.1"/>
    <s v="tier - 2"/>
    <s v="tier - 2"/>
    <s v="R1013"/>
  </r>
  <r>
    <s v="ID1325"/>
    <s v=" Ms"/>
    <s v="Labare"/>
    <s v="  Megan"/>
    <n v="27.72"/>
    <n v="5.83"/>
    <s v="yes"/>
    <s v="No"/>
    <s v="No"/>
    <n v="0"/>
    <s v="No"/>
    <s v="Over Weight"/>
    <x v="1"/>
    <s v="3-Sep-1976"/>
    <n v="46"/>
    <n v="1"/>
    <n v="8232.64"/>
    <s v="tier - 2"/>
    <s v="tier - 3"/>
    <s v="R1013"/>
  </r>
  <r>
    <s v="ID1326"/>
    <s v=" Ms"/>
    <s v="Arouca"/>
    <s v="  Kerry A."/>
    <n v="29.81"/>
    <n v="9.23"/>
    <s v="No"/>
    <s v="No"/>
    <s v="No"/>
    <n v="0"/>
    <s v="No"/>
    <s v="Over Weight"/>
    <x v="0"/>
    <s v="30-Jun-1978"/>
    <n v="44"/>
    <n v="2"/>
    <n v="8219.2000000000007"/>
    <s v="tier - 2"/>
    <s v="tier - 2"/>
    <s v="R1013"/>
  </r>
  <r>
    <s v="ID1327"/>
    <s v=" Ms"/>
    <s v="Reese"/>
    <s v="  Kristin"/>
    <n v="23.98"/>
    <n v="9.89"/>
    <s v="No"/>
    <s v="No"/>
    <s v="No"/>
    <n v="0"/>
    <s v="No"/>
    <s v="Normal weight"/>
    <x v="0"/>
    <s v="24-Oct-1978"/>
    <n v="44"/>
    <n v="2"/>
    <n v="8211.1"/>
    <s v="tier - 2"/>
    <s v="tier - 3"/>
    <s v="R1013"/>
  </r>
  <r>
    <s v="ID1328"/>
    <s v=" Mr"/>
    <s v="McCloskey"/>
    <s v="  Christopher R."/>
    <n v="17.34"/>
    <n v="12"/>
    <s v="No"/>
    <s v="No"/>
    <s v="No"/>
    <n v="0"/>
    <s v="No"/>
    <s v="Under Weight"/>
    <x v="0"/>
    <s v="23-Nov-1962"/>
    <n v="60"/>
    <n v="0"/>
    <n v="8188.12"/>
    <s v="tier - 3"/>
    <s v="tier - 3"/>
    <s v="R1013"/>
  </r>
  <r>
    <s v="ID1329"/>
    <s v=" Mrs"/>
    <s v="Tedsen"/>
    <s v="  Elizabeth A"/>
    <n v="40.39"/>
    <n v="4.24"/>
    <s v="yes"/>
    <s v="No"/>
    <s v="Yes"/>
    <n v="1"/>
    <s v="No"/>
    <s v="Obesity"/>
    <x v="2"/>
    <s v="21-Oct-1997"/>
    <n v="25"/>
    <n v="0"/>
    <n v="8182.89"/>
    <s v="tier - 2"/>
    <s v="tier - 1"/>
    <s v="R1026"/>
  </r>
  <r>
    <s v="ID1330"/>
    <s v=" Mr"/>
    <s v="Koehlinger"/>
    <s v="  Andrew"/>
    <n v="25.96"/>
    <n v="4.68"/>
    <s v="yes"/>
    <s v="No"/>
    <s v="Yes"/>
    <n v="1"/>
    <s v="No"/>
    <s v="Over Weight"/>
    <x v="2"/>
    <s v="8-Jun-1983"/>
    <n v="40"/>
    <n v="3"/>
    <n v="8179.51"/>
    <s v="tier - 2"/>
    <s v="tier - 2"/>
    <s v="R1020"/>
  </r>
  <r>
    <s v="ID1331"/>
    <s v=" Ms"/>
    <s v="Pielechaty"/>
    <s v="  Dawn M."/>
    <n v="17.68"/>
    <n v="8.57"/>
    <s v="yes"/>
    <s v="No"/>
    <s v="Yes"/>
    <n v="1"/>
    <s v="No"/>
    <s v="Under Weight"/>
    <x v="0"/>
    <s v="5-Nov-1963"/>
    <n v="59"/>
    <n v="0"/>
    <n v="8177.9"/>
    <s v="tier - 3"/>
    <s v="tier - 1"/>
    <s v="R1013"/>
  </r>
  <r>
    <s v="ID1332"/>
    <s v=" Mr"/>
    <s v="Korhonen"/>
    <s v="  Jonathan P"/>
    <n v="30.875"/>
    <n v="4.0999999999999996"/>
    <s v="No"/>
    <s v="No"/>
    <s v="No"/>
    <n v="0"/>
    <s v="No"/>
    <s v="Obesity"/>
    <x v="2"/>
    <s v="28-Jun-1982"/>
    <n v="40"/>
    <n v="4"/>
    <n v="8162.72"/>
    <s v="tier - 3"/>
    <s v="tier - 3"/>
    <s v="R1012"/>
  </r>
  <r>
    <s v="ID1333"/>
    <s v=" Mrs"/>
    <s v="Kehr"/>
    <s v="  Gina"/>
    <n v="30.81"/>
    <n v="4.49"/>
    <s v="No"/>
    <s v="No"/>
    <s v="No"/>
    <n v="0"/>
    <s v="No"/>
    <s v="Obesity"/>
    <x v="2"/>
    <s v="21-Jun-1990"/>
    <n v="32"/>
    <n v="3"/>
    <n v="8157.92"/>
    <s v="tier - 2"/>
    <s v="tier - 3"/>
    <s v="R1025"/>
  </r>
  <r>
    <s v="ID1334"/>
    <s v=" Mr"/>
    <s v="Montagna"/>
    <s v="  Dino"/>
    <n v="36.85"/>
    <n v="8.8000000000000007"/>
    <s v="No"/>
    <s v="No"/>
    <s v="No"/>
    <n v="2"/>
    <s v="No"/>
    <s v="Obesity"/>
    <x v="0"/>
    <s v="3-Sep-1973"/>
    <n v="49"/>
    <n v="0"/>
    <n v="8125.78"/>
    <s v="tier - 2"/>
    <s v="tier - 2"/>
    <s v="R1013"/>
  </r>
  <r>
    <s v="ID1335"/>
    <s v=" Mr"/>
    <s v="M√ºller"/>
    <s v="  Jan"/>
    <n v="35.86"/>
    <n v="7.93"/>
    <s v="No"/>
    <s v="No"/>
    <s v="No"/>
    <n v="2"/>
    <s v="No"/>
    <s v="Obesity"/>
    <x v="0"/>
    <s v="30-Aug-1973"/>
    <n v="49"/>
    <n v="0"/>
    <n v="8124.41"/>
    <s v="tier - 3"/>
    <s v="tier - 1"/>
    <s v="R1013"/>
  </r>
  <r>
    <s v="ID1336"/>
    <s v=" Mr"/>
    <s v="Baker"/>
    <s v="  Jonathan E."/>
    <n v="30.3"/>
    <n v="9.4499999999999993"/>
    <s v="No"/>
    <s v="No"/>
    <s v="No"/>
    <n v="2"/>
    <s v="No"/>
    <s v="Obesity"/>
    <x v="0"/>
    <s v="16-Dec-1973"/>
    <n v="49"/>
    <n v="0"/>
    <n v="8116.68"/>
    <s v="tier - 3"/>
    <s v="tier - 1"/>
    <s v="R1011"/>
  </r>
  <r>
    <s v="ID1337"/>
    <s v=" Mr"/>
    <s v="Sidebottom"/>
    <s v="  Mark A"/>
    <n v="32.015000000000001"/>
    <n v="7.67"/>
    <s v="No"/>
    <s v="No"/>
    <s v="No"/>
    <n v="0"/>
    <s v="No"/>
    <s v="Obesity"/>
    <x v="0"/>
    <s v="1-Sep-1978"/>
    <n v="44"/>
    <n v="2"/>
    <n v="8116.27"/>
    <s v="tier - 3"/>
    <s v="tier - 1"/>
    <s v="R1012"/>
  </r>
  <r>
    <s v="ID1338"/>
    <s v=" Mrs"/>
    <s v="Johnson"/>
    <s v="  Mary"/>
    <n v="25.06"/>
    <n v="10.53"/>
    <s v="No"/>
    <s v="No"/>
    <s v="No"/>
    <n v="2"/>
    <s v="No"/>
    <s v="Over Weight"/>
    <x v="0"/>
    <s v="11-Oct-1973"/>
    <n v="49"/>
    <n v="0"/>
    <n v="8112.59"/>
    <s v="tier - 2"/>
    <s v="tier - 2"/>
    <s v="R1013"/>
  </r>
  <r>
    <s v="ID1339"/>
    <s v=" Mr"/>
    <s v="Morris"/>
    <s v="  Samuel"/>
    <n v="18.829999999999998"/>
    <n v="10.08"/>
    <s v="yes"/>
    <s v="No"/>
    <s v="No"/>
    <n v="0"/>
    <s v="No"/>
    <s v="Normal weight"/>
    <x v="0"/>
    <s v="10-Jun-1967"/>
    <n v="55"/>
    <n v="0"/>
    <n v="8091.3"/>
    <s v="tier - 3"/>
    <s v="tier - 1"/>
    <s v="R1012"/>
  </r>
  <r>
    <s v="ID1340"/>
    <s v=" Mr"/>
    <s v="Chaisson"/>
    <s v="  Stan J"/>
    <n v="47.52"/>
    <n v="11.39"/>
    <s v="yes"/>
    <s v="No"/>
    <s v="No"/>
    <n v="1"/>
    <s v="No"/>
    <s v="Obesity"/>
    <x v="0"/>
    <s v="21-Dec-1975"/>
    <n v="47"/>
    <n v="1"/>
    <n v="8083.92"/>
    <s v="tier - 3"/>
    <s v="tier - 3"/>
    <s v="R1013"/>
  </r>
  <r>
    <s v="ID1341"/>
    <s v=" Mrs"/>
    <s v="Pigott"/>
    <s v="  Jessica L."/>
    <n v="37.82"/>
    <n v="6.36"/>
    <s v="No"/>
    <s v="No"/>
    <s v="No"/>
    <n v="0"/>
    <s v="No"/>
    <s v="Obesity"/>
    <x v="1"/>
    <s v="12-Oct-1994"/>
    <n v="28"/>
    <n v="0"/>
    <n v="8081.74"/>
    <s v="tier - 2"/>
    <s v="tier - 2"/>
    <s v="R1026"/>
  </r>
  <r>
    <s v="ID1342"/>
    <s v=" Ms"/>
    <s v="Cochrane"/>
    <s v="  Krysta"/>
    <n v="44.16"/>
    <n v="5.31"/>
    <s v="yes"/>
    <s v="No"/>
    <s v="No"/>
    <n v="0"/>
    <s v="No"/>
    <s v="Obesity"/>
    <x v="2"/>
    <s v="28-Aug-2001"/>
    <n v="21"/>
    <n v="0"/>
    <n v="8081.26"/>
    <s v="tier - 2"/>
    <s v="tier - 2"/>
    <s v="R1012"/>
  </r>
  <r>
    <s v="ID1343"/>
    <s v=" Mrs"/>
    <s v="Armitage"/>
    <s v="  Natascia"/>
    <n v="37.049999999999997"/>
    <n v="4.74"/>
    <s v="No"/>
    <s v="No"/>
    <s v="Yes"/>
    <n v="1"/>
    <s v="No"/>
    <s v="Obesity"/>
    <x v="2"/>
    <s v="7-Nov-1993"/>
    <n v="29"/>
    <n v="0"/>
    <n v="8077.41"/>
    <s v="tier - 2"/>
    <s v="tier - 1"/>
    <s v="R1026"/>
  </r>
  <r>
    <s v="ID1344"/>
    <s v=" Ms"/>
    <s v="Shen"/>
    <s v="  Jenny"/>
    <n v="18.66"/>
    <n v="11.35"/>
    <s v="No"/>
    <s v="No"/>
    <s v="No"/>
    <n v="0"/>
    <s v="No"/>
    <s v="Normal weight"/>
    <x v="0"/>
    <s v="21-Oct-1965"/>
    <n v="57"/>
    <n v="0"/>
    <n v="8071.57"/>
    <s v="tier - 3"/>
    <s v="tier - 1"/>
    <s v="R1011"/>
  </r>
  <r>
    <s v="ID1345"/>
    <s v=" Mr"/>
    <s v="O'Kelly"/>
    <s v="  Brian"/>
    <n v="36.200000000000003"/>
    <n v="6.81"/>
    <s v="yes"/>
    <s v="No"/>
    <s v="No"/>
    <n v="1"/>
    <s v="No"/>
    <s v="Obesity"/>
    <x v="0"/>
    <s v="15-Dec-1975"/>
    <n v="47"/>
    <n v="1"/>
    <n v="8068.19"/>
    <s v="tier - 3"/>
    <s v="tier - 2"/>
    <s v="R1011"/>
  </r>
  <r>
    <s v="ID1346"/>
    <s v=" Ms"/>
    <s v="Huff"/>
    <s v="  Monica"/>
    <n v="18.87"/>
    <n v="8.06"/>
    <s v="No"/>
    <s v="No"/>
    <s v="No"/>
    <n v="0"/>
    <s v="No"/>
    <s v="Normal weight"/>
    <x v="0"/>
    <s v="11-Aug-1965"/>
    <n v="57"/>
    <n v="0"/>
    <n v="8067.83"/>
    <s v="tier - 3"/>
    <s v="tier - 1"/>
    <s v="R1013"/>
  </r>
  <r>
    <s v="ID1347"/>
    <s v=" Mr"/>
    <s v="Dye"/>
    <s v="  Tyler"/>
    <n v="32.299999999999997"/>
    <n v="6.74"/>
    <s v="yes"/>
    <s v="No"/>
    <s v="No"/>
    <n v="1"/>
    <s v="No"/>
    <s v="Obesity"/>
    <x v="0"/>
    <s v="28-Jun-1975"/>
    <n v="47"/>
    <n v="1"/>
    <n v="8062.76"/>
    <s v="tier - 3"/>
    <s v="tier - 3"/>
    <s v="R1011"/>
  </r>
  <r>
    <s v="ID1348"/>
    <s v=" Ms"/>
    <s v="Willard"/>
    <s v="  Kelly C"/>
    <n v="22.64"/>
    <n v="6.54"/>
    <s v="yes"/>
    <s v="No"/>
    <s v="No"/>
    <n v="2"/>
    <s v="No"/>
    <s v="Normal weight"/>
    <x v="0"/>
    <s v="12-Dec-1970"/>
    <n v="52"/>
    <n v="0"/>
    <n v="8062.31"/>
    <s v="tier - 2"/>
    <s v="tier - 1"/>
    <s v="R1013"/>
  </r>
  <r>
    <s v="ID1349"/>
    <s v=" Mrs"/>
    <s v="D'Addario"/>
    <s v="  Emily"/>
    <n v="28.69"/>
    <n v="5.4"/>
    <s v="No"/>
    <s v="No"/>
    <s v="No"/>
    <n v="0"/>
    <s v="No"/>
    <s v="Over Weight"/>
    <x v="2"/>
    <s v="27-Dec-1982"/>
    <n v="40"/>
    <n v="3"/>
    <n v="8059.68"/>
    <s v="tier - 2"/>
    <s v="tier - 3"/>
    <s v="R1012"/>
  </r>
  <r>
    <s v="ID1350"/>
    <s v=" Mr"/>
    <s v="Buchanan"/>
    <s v="  James V"/>
    <n v="28.16"/>
    <n v="5.58"/>
    <s v="yes"/>
    <s v="No"/>
    <s v="No"/>
    <n v="0"/>
    <s v="No"/>
    <s v="Over Weight"/>
    <x v="2"/>
    <s v="28-Nov-1985"/>
    <n v="37"/>
    <n v="3"/>
    <n v="8059.06"/>
    <s v="tier - 2"/>
    <s v="tier - 3"/>
    <s v="R1012"/>
  </r>
  <r>
    <s v="ID1351"/>
    <s v=" Ms"/>
    <s v="Clark"/>
    <s v="  Angie"/>
    <n v="45.54"/>
    <n v="5.84"/>
    <s v="No"/>
    <s v="No"/>
    <s v="Yes"/>
    <n v="1"/>
    <s v="No"/>
    <s v="Obesity"/>
    <x v="1"/>
    <s v="12-Dec-2003"/>
    <n v="19"/>
    <n v="0"/>
    <n v="8035.64"/>
    <s v="tier - 2"/>
    <s v="tier - 2"/>
    <s v="R1012"/>
  </r>
  <r>
    <s v="ID1352"/>
    <s v=" Mr"/>
    <s v="Waterson"/>
    <s v="  Michael J."/>
    <n v="28.7"/>
    <n v="4.2"/>
    <s v="No"/>
    <s v="No"/>
    <s v="No"/>
    <n v="0"/>
    <s v="No"/>
    <s v="Over Weight"/>
    <x v="2"/>
    <s v="6-Nov-1977"/>
    <n v="45"/>
    <n v="2"/>
    <n v="8027.97"/>
    <s v="tier - 3"/>
    <s v="tier - 2"/>
    <s v="R1011"/>
  </r>
  <r>
    <s v="ID1353"/>
    <s v=" Ms"/>
    <s v="Piras"/>
    <s v="  Sabina"/>
    <n v="27.74"/>
    <n v="6.06"/>
    <s v="yes"/>
    <s v="No"/>
    <s v="No"/>
    <n v="0"/>
    <s v="No"/>
    <s v="Over Weight"/>
    <x v="1"/>
    <s v="20-Dec-1976"/>
    <n v="46"/>
    <n v="0"/>
    <n v="8026.67"/>
    <s v="tier - 2"/>
    <s v="tier - 2"/>
    <s v="R1012"/>
  </r>
  <r>
    <s v="ID1354"/>
    <s v=" Ms"/>
    <s v="Olson"/>
    <s v="  Amy C"/>
    <n v="36.954999999999998"/>
    <n v="7.57"/>
    <s v="No"/>
    <s v="No"/>
    <s v="No"/>
    <n v="0"/>
    <s v="No"/>
    <s v="Obesity"/>
    <x v="0"/>
    <s v="17-Jul-1978"/>
    <n v="44"/>
    <n v="1"/>
    <n v="8023.14"/>
    <s v="tier - 2"/>
    <s v="tier - 3"/>
    <s v="R1012"/>
  </r>
  <r>
    <s v="ID1355"/>
    <s v=" Ms"/>
    <s v="Manfredi"/>
    <s v="  Victoria U"/>
    <n v="30.69"/>
    <n v="6.15"/>
    <s v="No"/>
    <s v="No"/>
    <s v="No"/>
    <n v="0"/>
    <s v="No"/>
    <s v="Obesity"/>
    <x v="1"/>
    <s v="3-Nov-1989"/>
    <n v="33"/>
    <n v="3"/>
    <n v="8021.11"/>
    <s v="tier - 2"/>
    <s v="tier - 1"/>
    <s v="R1012"/>
  </r>
  <r>
    <s v="ID1356"/>
    <s v=" Ms"/>
    <s v="Landberg"/>
    <s v="  Amelia B"/>
    <n v="24.984999999999999"/>
    <n v="4.5599999999999996"/>
    <s v="No"/>
    <s v="No"/>
    <s v="No"/>
    <n v="0"/>
    <s v="No"/>
    <s v="Over Weight"/>
    <x v="2"/>
    <s v="8-Nov-1980"/>
    <n v="42"/>
    <n v="2"/>
    <n v="8017.06"/>
    <s v="tier - 2"/>
    <s v="tier - 2"/>
    <s v="R1012"/>
  </r>
  <r>
    <s v="ID1357"/>
    <s v=" Ms"/>
    <s v="Flynn"/>
    <s v="  Jackie J"/>
    <n v="39.42"/>
    <n v="4.72"/>
    <s v="yes"/>
    <s v="No"/>
    <s v="No"/>
    <n v="1"/>
    <s v="No"/>
    <s v="Obesity"/>
    <x v="2"/>
    <s v="18-Sep-1995"/>
    <n v="27"/>
    <n v="0"/>
    <n v="8014.62"/>
    <s v="tier - 2"/>
    <s v="tier - 3"/>
    <s v="R1012"/>
  </r>
  <r>
    <s v="ID1358"/>
    <s v=" Mr"/>
    <s v="Bishop"/>
    <s v="  Justin"/>
    <n v="16.8"/>
    <n v="7.98"/>
    <s v="No"/>
    <s v="No"/>
    <s v="No"/>
    <n v="0"/>
    <s v="No"/>
    <s v="Under Weight"/>
    <x v="0"/>
    <s v="22-Aug-1962"/>
    <n v="60"/>
    <n v="0"/>
    <n v="8004.96"/>
    <s v="tier - 3"/>
    <s v="tier - 1"/>
    <s v="R1013"/>
  </r>
  <r>
    <s v="ID1359"/>
    <s v=" Ms"/>
    <s v="Devitt"/>
    <s v="  Kerry"/>
    <n v="23.274999999999999"/>
    <n v="6.26"/>
    <s v="yes"/>
    <s v="No"/>
    <s v="Yes"/>
    <n v="1"/>
    <s v="No"/>
    <s v="Normal weight"/>
    <x v="1"/>
    <s v="20-Aug-1983"/>
    <n v="39"/>
    <n v="3"/>
    <n v="7986.48"/>
    <s v="tier - 2"/>
    <s v="tier - 3"/>
    <s v="R1024"/>
  </r>
  <r>
    <s v="ID1360"/>
    <s v=" Ms"/>
    <s v="Lynch"/>
    <s v="  Cindy G."/>
    <n v="22.8"/>
    <n v="4.29"/>
    <s v="yes"/>
    <s v="No"/>
    <s v="Yes"/>
    <n v="1"/>
    <s v="No"/>
    <s v="Normal weight"/>
    <x v="2"/>
    <s v="28-Aug-1983"/>
    <n v="39"/>
    <n v="3"/>
    <n v="7985.82"/>
    <s v="tier - 2"/>
    <s v="tier - 1"/>
    <s v="R1024"/>
  </r>
  <r>
    <s v="ID1361"/>
    <s v=" Mr"/>
    <s v="Tramontano"/>
    <s v="  Gennaro"/>
    <n v="24.3"/>
    <n v="5.43"/>
    <s v="No"/>
    <s v="No"/>
    <s v="No"/>
    <n v="2"/>
    <s v="No"/>
    <s v="Normal weight"/>
    <x v="2"/>
    <s v="23-Nov-1972"/>
    <n v="50"/>
    <n v="0"/>
    <n v="7980.34"/>
    <s v="tier - 2"/>
    <s v="tier - 2"/>
    <s v="R1013"/>
  </r>
  <r>
    <s v="ID1362"/>
    <s v=" Mr"/>
    <s v="Davidson"/>
    <s v="  Terry"/>
    <n v="25.13"/>
    <n v="8"/>
    <s v="yes"/>
    <s v="No"/>
    <s v="No"/>
    <n v="1"/>
    <s v="No"/>
    <s v="Over Weight"/>
    <x v="0"/>
    <s v="10-Aug-1975"/>
    <n v="47"/>
    <n v="1"/>
    <n v="7966.81"/>
    <s v="tier - 2"/>
    <s v="tier - 2"/>
    <s v="R1013"/>
  </r>
  <r>
    <s v="ID1363"/>
    <s v=" Mr"/>
    <s v="Burke"/>
    <s v="  Patrick J"/>
    <n v="22.72"/>
    <n v="9.9600000000000009"/>
    <s v="yes"/>
    <s v="No"/>
    <s v="No"/>
    <n v="2"/>
    <s v="No"/>
    <s v="Normal weight"/>
    <x v="0"/>
    <s v="19-Jun-1970"/>
    <n v="52"/>
    <n v="0"/>
    <n v="7958.13"/>
    <s v="tier - 2"/>
    <s v="tier - 2"/>
    <s v="R1013"/>
  </r>
  <r>
    <s v="ID1364"/>
    <s v=" Ms"/>
    <s v="McGraw"/>
    <s v="  Keara"/>
    <n v="32.6"/>
    <n v="6.8"/>
    <s v="yes"/>
    <s v="No"/>
    <s v="No"/>
    <n v="0"/>
    <s v="No"/>
    <s v="Obesity"/>
    <x v="0"/>
    <s v="28-Dec-1981"/>
    <n v="41"/>
    <n v="3"/>
    <n v="7954.52"/>
    <s v="tier - 2"/>
    <s v="tier - 2"/>
    <s v="R1011"/>
  </r>
  <r>
    <s v="ID1365"/>
    <s v=" Ms"/>
    <s v="Fellure"/>
    <s v="  Nicole"/>
    <n v="17.28"/>
    <n v="6.22"/>
    <s v="yes"/>
    <s v="No"/>
    <s v="No"/>
    <n v="2"/>
    <s v="No"/>
    <s v="Under Weight"/>
    <x v="1"/>
    <s v="9-Jul-1966"/>
    <n v="56"/>
    <n v="0"/>
    <n v="7953.72"/>
    <s v="tier - 3"/>
    <s v="tier - 3"/>
    <s v="R1012"/>
  </r>
  <r>
    <s v="ID1366"/>
    <s v=" Mrs"/>
    <s v="Sanford"/>
    <s v="  Katena"/>
    <n v="27.92"/>
    <n v="5.79"/>
    <s v="No"/>
    <s v="No"/>
    <s v="No"/>
    <n v="1"/>
    <s v="No"/>
    <s v="Over Weight"/>
    <x v="1"/>
    <s v="29-Oct-1987"/>
    <n v="35"/>
    <n v="3"/>
    <n v="7948.22"/>
    <s v="tier - 2"/>
    <s v="tier - 3"/>
    <s v="R1025"/>
  </r>
  <r>
    <s v="ID1367"/>
    <s v=" Ms"/>
    <s v="Wrenn"/>
    <s v="  Bean K."/>
    <n v="38.284999999999997"/>
    <n v="5.41"/>
    <s v="No"/>
    <s v="No"/>
    <s v="No"/>
    <n v="0"/>
    <s v="No"/>
    <s v="Obesity"/>
    <x v="2"/>
    <s v="20-Jul-1977"/>
    <n v="45"/>
    <n v="0"/>
    <n v="7935.29"/>
    <s v="tier - 2"/>
    <s v="tier - 1"/>
    <s v="R1024"/>
  </r>
  <r>
    <s v="ID1368"/>
    <s v=" Mr"/>
    <s v="Lindsey"/>
    <s v="  Brian"/>
    <n v="16.48"/>
    <n v="11.05"/>
    <s v="No"/>
    <s v="No"/>
    <s v="No"/>
    <n v="0"/>
    <s v="No"/>
    <s v="Under Weight"/>
    <x v="0"/>
    <s v="10-Oct-1962"/>
    <n v="60"/>
    <n v="0"/>
    <n v="7896.41"/>
    <s v="tier - 3"/>
    <s v="tier - 2"/>
    <s v="R1013"/>
  </r>
  <r>
    <s v="ID1369"/>
    <s v=" Mr"/>
    <s v="Krueger"/>
    <s v="  Jan-Patrick"/>
    <n v="38.57"/>
    <n v="6.27"/>
    <s v="No"/>
    <s v="No"/>
    <s v="No"/>
    <n v="0"/>
    <s v="No"/>
    <s v="Obesity"/>
    <x v="1"/>
    <s v="17-Nov-1994"/>
    <n v="28"/>
    <n v="0"/>
    <n v="7851.85"/>
    <s v="tier - 2"/>
    <s v="tier - 3"/>
    <s v="R1012"/>
  </r>
  <r>
    <s v="ID1370"/>
    <s v=" Mr"/>
    <s v="Babler"/>
    <s v="  Jesse J"/>
    <n v="43.85"/>
    <n v="4.7699999999999996"/>
    <s v="yes"/>
    <s v="No"/>
    <s v="No"/>
    <n v="0"/>
    <s v="No"/>
    <s v="Obesity"/>
    <x v="2"/>
    <s v="5-Oct-2001"/>
    <n v="21"/>
    <n v="0"/>
    <n v="7844.8"/>
    <s v="tier - 2"/>
    <s v="tier - 2"/>
    <s v="R1012"/>
  </r>
  <r>
    <s v="ID1371"/>
    <s v=" Ms"/>
    <s v="Brezenski"/>
    <s v="  Lindsey M"/>
    <n v="30.11"/>
    <n v="4.08"/>
    <s v="No"/>
    <s v="No"/>
    <s v="No"/>
    <n v="0"/>
    <s v="No"/>
    <s v="Obesity"/>
    <x v="2"/>
    <s v="12-Oct-1989"/>
    <n v="33"/>
    <n v="3"/>
    <n v="7824.37"/>
    <s v="tier - 2"/>
    <s v="tier - 2"/>
    <s v="R1012"/>
  </r>
  <r>
    <s v="ID1372"/>
    <s v=" Ms"/>
    <s v="Marschner"/>
    <s v="  Marguerite K."/>
    <n v="31.59"/>
    <n v="6.01"/>
    <s v="No"/>
    <s v="No"/>
    <s v="No"/>
    <n v="0"/>
    <s v="No"/>
    <s v="Obesity"/>
    <x v="1"/>
    <s v="21-Dec-1991"/>
    <n v="31"/>
    <n v="3"/>
    <n v="7812.67"/>
    <s v="tier - 2"/>
    <s v="tier - 1"/>
    <s v="R1012"/>
  </r>
  <r>
    <s v="ID1373"/>
    <s v=" Mr"/>
    <s v="King"/>
    <s v="  Travis"/>
    <n v="40.15"/>
    <n v="11.84"/>
    <s v="No"/>
    <s v="No"/>
    <s v="No"/>
    <n v="0"/>
    <s v="No"/>
    <s v="Obesity"/>
    <x v="0"/>
    <s v="9-Nov-1974"/>
    <n v="48"/>
    <n v="0"/>
    <n v="7804.16"/>
    <s v="tier - 2"/>
    <s v="tier - 3"/>
    <s v="R1013"/>
  </r>
  <r>
    <s v="ID1374"/>
    <s v=" Mr"/>
    <s v="Montez"/>
    <s v="  Ricky"/>
    <n v="40.700000000000003"/>
    <n v="6.27"/>
    <s v="yes"/>
    <s v="No"/>
    <s v="Yes"/>
    <n v="1"/>
    <s v="No"/>
    <s v="Obesity"/>
    <x v="1"/>
    <s v="2-Dec-1997"/>
    <n v="25"/>
    <n v="0"/>
    <n v="7803.77"/>
    <s v="tier - 2"/>
    <s v="tier - 3"/>
    <s v="R1012"/>
  </r>
  <r>
    <s v="ID1375"/>
    <s v=" Mrs"/>
    <s v="Campbell"/>
    <s v="  Colleen L."/>
    <n v="40.76"/>
    <n v="5.28"/>
    <s v="No"/>
    <s v="No"/>
    <s v="No"/>
    <n v="0"/>
    <s v="No"/>
    <s v="Obesity"/>
    <x v="2"/>
    <s v="25-Dec-1999"/>
    <n v="23"/>
    <n v="0"/>
    <n v="7794.68"/>
    <s v="tier - 2"/>
    <s v="tier - 2"/>
    <s v="R1026"/>
  </r>
  <r>
    <s v="ID1376"/>
    <s v=" Mr"/>
    <s v="Hurt"/>
    <s v="  Charlie A"/>
    <n v="29.7"/>
    <n v="7.03"/>
    <s v="No"/>
    <s v="No"/>
    <s v="No"/>
    <n v="0"/>
    <s v="No"/>
    <s v="Over Weight"/>
    <x v="0"/>
    <s v="6-Dec-1974"/>
    <n v="48"/>
    <n v="0"/>
    <n v="7789.64"/>
    <s v="tier - 1"/>
    <s v="tier - 3"/>
    <s v="R1013"/>
  </r>
  <r>
    <s v="ID1377"/>
    <s v=" Mr"/>
    <s v="Garey"/>
    <s v="  Rick"/>
    <n v="40.58"/>
    <n v="5.32"/>
    <s v="yes"/>
    <s v="No"/>
    <s v="Yes"/>
    <n v="1"/>
    <s v="No"/>
    <s v="Obesity"/>
    <x v="2"/>
    <s v="21-Dec-1997"/>
    <n v="25"/>
    <n v="0"/>
    <n v="7763.06"/>
    <s v="tier - 2"/>
    <s v="tier - 1"/>
    <s v="R1012"/>
  </r>
  <r>
    <s v="ID1378"/>
    <s v=" Ms"/>
    <s v="Reddy"/>
    <s v="  Lauren C"/>
    <n v="33.06"/>
    <n v="9.59"/>
    <s v="yes"/>
    <s v="No"/>
    <s v="No"/>
    <n v="0"/>
    <s v="No"/>
    <s v="Obesity"/>
    <x v="0"/>
    <s v="30-Jun-1981"/>
    <n v="41"/>
    <n v="2"/>
    <n v="7749.16"/>
    <s v="tier - 2"/>
    <s v="tier - 1"/>
    <s v="R1012"/>
  </r>
  <r>
    <s v="ID1379"/>
    <s v=" Mr"/>
    <s v="Mueller"/>
    <s v="  Daniel"/>
    <n v="26.62"/>
    <n v="6.15"/>
    <s v="yes"/>
    <s v="No"/>
    <s v="No"/>
    <n v="0"/>
    <s v="No"/>
    <s v="Over Weight"/>
    <x v="1"/>
    <s v="12-Dec-1976"/>
    <n v="46"/>
    <n v="1"/>
    <n v="7742.11"/>
    <s v="tier - 3"/>
    <s v="tier - 2"/>
    <s v="R1013"/>
  </r>
  <r>
    <s v="ID1380"/>
    <s v=" Mr"/>
    <s v="Julia"/>
    <s v="  Jaime"/>
    <n v="37.1"/>
    <n v="11.08"/>
    <s v="No"/>
    <s v="No"/>
    <s v="No"/>
    <n v="0"/>
    <s v="No"/>
    <s v="Obesity"/>
    <x v="0"/>
    <s v="4-Sep-1978"/>
    <n v="44"/>
    <n v="2"/>
    <n v="7740.34"/>
    <s v="tier - 1"/>
    <s v="tier - 1"/>
    <s v="R1011"/>
  </r>
  <r>
    <s v="ID1381"/>
    <s v=" Mr"/>
    <s v="Uribe"/>
    <s v="  Erik R"/>
    <n v="18.28"/>
    <n v="7.95"/>
    <s v="No"/>
    <s v="No"/>
    <s v="No"/>
    <n v="0"/>
    <s v="No"/>
    <s v="Under Weight"/>
    <x v="0"/>
    <s v="18-Jul-1965"/>
    <n v="57"/>
    <n v="0"/>
    <n v="7736.39"/>
    <s v="tier - 3"/>
    <s v="tier - 2"/>
    <s v="R1013"/>
  </r>
  <r>
    <s v="ID1382"/>
    <s v=" Ms"/>
    <s v="Hand"/>
    <s v="  Katie"/>
    <n v="35.814999999999998"/>
    <n v="6.23"/>
    <s v="No"/>
    <s v="No"/>
    <s v="No"/>
    <n v="0"/>
    <s v="No"/>
    <s v="Obesity"/>
    <x v="1"/>
    <s v="29-Aug-1977"/>
    <n v="45"/>
    <n v="0"/>
    <n v="7731.86"/>
    <s v="tier - 2"/>
    <s v="tier - 3"/>
    <s v="R1012"/>
  </r>
  <r>
    <s v="ID1383"/>
    <s v=" Mr"/>
    <s v="Petersen"/>
    <s v="  Thomas A"/>
    <n v="30.69"/>
    <n v="6.5"/>
    <s v="No"/>
    <s v="No"/>
    <s v="No"/>
    <n v="0"/>
    <s v="No"/>
    <s v="Obesity"/>
    <x v="0"/>
    <s v="4-Dec-1978"/>
    <n v="44"/>
    <n v="2"/>
    <n v="7731.43"/>
    <s v="tier - 3"/>
    <s v="tier - 2"/>
    <s v="R1013"/>
  </r>
  <r>
    <s v="ID1384"/>
    <s v=" Mr"/>
    <s v="Mac-Thiong"/>
    <s v="  Jean-Marc"/>
    <n v="26.125"/>
    <n v="5.22"/>
    <s v="No"/>
    <s v="No"/>
    <s v="No"/>
    <n v="0"/>
    <s v="No"/>
    <s v="Over Weight"/>
    <x v="2"/>
    <s v="10-Sep-1980"/>
    <n v="42"/>
    <n v="2"/>
    <n v="7729.65"/>
    <s v="tier - 3"/>
    <s v="tier - 1"/>
    <s v="R1016"/>
  </r>
  <r>
    <s v="ID1385"/>
    <s v=" Ms"/>
    <s v="Walker"/>
    <s v="  Kerry L"/>
    <n v="34.58"/>
    <n v="6.3"/>
    <s v="No"/>
    <s v="No"/>
    <s v="Yes"/>
    <n v="1"/>
    <s v="No"/>
    <s v="Obesity"/>
    <x v="1"/>
    <s v="2-Jun-1979"/>
    <n v="44"/>
    <n v="1"/>
    <n v="7727.25"/>
    <s v="tier - 2"/>
    <s v="tier - 3"/>
    <s v="R1012"/>
  </r>
  <r>
    <s v="ID1386"/>
    <s v=" Mr"/>
    <s v="Steidl"/>
    <s v="  Ulrich"/>
    <n v="27.4"/>
    <n v="8.84"/>
    <s v="No"/>
    <s v="No"/>
    <s v="No"/>
    <n v="0"/>
    <s v="No"/>
    <s v="Over Weight"/>
    <x v="0"/>
    <s v="29-Dec-1978"/>
    <n v="44"/>
    <n v="2"/>
    <n v="7726.85"/>
    <s v="tier - 1"/>
    <s v="tier - 2"/>
    <s v="R1011"/>
  </r>
  <r>
    <s v="ID1387"/>
    <s v=" Mr"/>
    <s v="Rose"/>
    <s v="  Justin P"/>
    <n v="27.53"/>
    <n v="4.1100000000000003"/>
    <s v="No"/>
    <s v="No"/>
    <s v="No"/>
    <n v="1"/>
    <s v="No"/>
    <s v="Over Weight"/>
    <x v="2"/>
    <s v="12-Jul-1987"/>
    <n v="35"/>
    <n v="3"/>
    <n v="7684.62"/>
    <s v="tier - 2"/>
    <s v="tier - 3"/>
    <s v="R1021"/>
  </r>
  <r>
    <s v="ID1388"/>
    <s v=" Ms"/>
    <s v="Alderfer"/>
    <s v="  Hannah E."/>
    <n v="33"/>
    <n v="4.57"/>
    <s v="No"/>
    <s v="No"/>
    <s v="No"/>
    <n v="0"/>
    <s v="No"/>
    <s v="Obesity"/>
    <x v="2"/>
    <s v="18-Dec-1982"/>
    <n v="40"/>
    <n v="3"/>
    <n v="7682.67"/>
    <s v="tier - 2"/>
    <s v="tier - 1"/>
    <s v="R1013"/>
  </r>
  <r>
    <s v="ID1389"/>
    <s v=" Mr"/>
    <s v="Ryland"/>
    <s v="  David"/>
    <n v="25.78"/>
    <n v="11.06"/>
    <s v="yes"/>
    <s v="No"/>
    <s v="No"/>
    <n v="0"/>
    <s v="No"/>
    <s v="Over Weight"/>
    <x v="0"/>
    <s v="19-Dec-1981"/>
    <n v="41"/>
    <n v="1"/>
    <n v="7681.17"/>
    <s v="tier - 2"/>
    <s v="tier - 2"/>
    <s v="R1020"/>
  </r>
  <r>
    <s v="ID1390"/>
    <s v=" Mr"/>
    <s v="Bethea"/>
    <s v="  Jim"/>
    <n v="22.66"/>
    <n v="10.68"/>
    <s v="No"/>
    <s v="No"/>
    <s v="No"/>
    <n v="0"/>
    <s v="No"/>
    <s v="Normal weight"/>
    <x v="0"/>
    <s v="11-Oct-1971"/>
    <n v="51"/>
    <n v="0"/>
    <n v="7680.92"/>
    <s v="tier - 2"/>
    <s v="tier - 1"/>
    <s v="R1013"/>
  </r>
  <r>
    <s v="ID1391"/>
    <s v=" Mr"/>
    <s v="Kelly"/>
    <s v="  Joseph P"/>
    <n v="38.81"/>
    <n v="6.14"/>
    <s v="yes"/>
    <s v="No"/>
    <s v="No"/>
    <n v="1"/>
    <s v="No"/>
    <s v="Obesity"/>
    <x v="1"/>
    <s v="13-Sep-1995"/>
    <n v="27"/>
    <n v="0"/>
    <n v="7676.4"/>
    <s v="tier - 2"/>
    <s v="tier - 1"/>
    <s v="R1012"/>
  </r>
  <r>
    <s v="ID1392"/>
    <s v=" Mr"/>
    <s v="Blois"/>
    <s v="  Michael"/>
    <n v="38.51"/>
    <n v="5.45"/>
    <s v="yes"/>
    <s v="No"/>
    <s v="No"/>
    <n v="0"/>
    <s v="No"/>
    <s v="Obesity"/>
    <x v="2"/>
    <s v="24-Nov-1996"/>
    <n v="26"/>
    <n v="0"/>
    <n v="7670.75"/>
    <s v="tier - 2"/>
    <s v="tier - 2"/>
    <s v="R1022"/>
  </r>
  <r>
    <s v="ID1393"/>
    <s v=" Ms"/>
    <s v="Dayton"/>
    <s v="  Gina M"/>
    <n v="22.98"/>
    <n v="6.14"/>
    <s v="yes"/>
    <s v="No"/>
    <s v="No"/>
    <n v="0"/>
    <s v="No"/>
    <s v="Normal weight"/>
    <x v="1"/>
    <s v="9-Oct-1976"/>
    <n v="46"/>
    <n v="2"/>
    <n v="7662.47"/>
    <s v="tier - 2"/>
    <s v="tier - 1"/>
    <s v="R1011"/>
  </r>
  <r>
    <s v="ID1394"/>
    <s v=" Ms"/>
    <s v="Cloud"/>
    <s v="  Shantel C."/>
    <n v="15.65"/>
    <n v="7.85"/>
    <s v="No"/>
    <s v="No"/>
    <s v="No"/>
    <n v="0"/>
    <s v="No"/>
    <s v="Under Weight"/>
    <x v="0"/>
    <s v="27-Dec-1965"/>
    <n v="57"/>
    <n v="0"/>
    <n v="7657.69"/>
    <s v="tier - 3"/>
    <s v="tier - 3"/>
    <s v="R1012"/>
  </r>
  <r>
    <s v="ID1395"/>
    <s v=" Mr"/>
    <s v="Betournay"/>
    <s v="  Brian"/>
    <n v="39.97"/>
    <n v="4.09"/>
    <s v="No"/>
    <s v="No"/>
    <s v="No"/>
    <n v="1"/>
    <s v="No"/>
    <s v="Obesity"/>
    <x v="2"/>
    <s v="30-Sep-1998"/>
    <n v="24"/>
    <n v="0"/>
    <n v="7652.26"/>
    <s v="tier - 2"/>
    <s v="tier - 3"/>
    <s v="R1023"/>
  </r>
  <r>
    <s v="ID1396"/>
    <s v=" Mr"/>
    <s v="Temple"/>
    <s v="  Brian"/>
    <n v="37.22"/>
    <n v="4.62"/>
    <s v="No"/>
    <s v="No"/>
    <s v="Yes"/>
    <n v="1"/>
    <s v="No"/>
    <s v="Obesity"/>
    <x v="2"/>
    <s v="10-Aug-1993"/>
    <n v="29"/>
    <n v="0"/>
    <n v="7650.8"/>
    <s v="tier - 2"/>
    <s v="tier - 2"/>
    <s v="R1012"/>
  </r>
  <r>
    <s v="ID1397"/>
    <s v=" Ms"/>
    <s v="Rollie"/>
    <s v="  Jessica R"/>
    <n v="41.325000000000003"/>
    <n v="5.77"/>
    <s v="No"/>
    <s v="No"/>
    <s v="No"/>
    <n v="0"/>
    <s v="No"/>
    <s v="Obesity"/>
    <x v="1"/>
    <s v="16-Oct-1980"/>
    <n v="42"/>
    <n v="1"/>
    <n v="7650.77"/>
    <s v="tier - 2"/>
    <s v="tier - 2"/>
    <s v="R1024"/>
  </r>
  <r>
    <s v="ID1398"/>
    <s v=" Mrs"/>
    <s v="Roybal"/>
    <s v="  Robyn"/>
    <n v="40.31"/>
    <n v="5.84"/>
    <s v="No"/>
    <s v="No"/>
    <s v="No"/>
    <n v="0"/>
    <s v="No"/>
    <s v="Obesity"/>
    <x v="1"/>
    <s v="15-Jun-1999"/>
    <n v="23"/>
    <n v="0"/>
    <n v="7642.05"/>
    <s v="tier - 2"/>
    <s v="tier - 2"/>
    <s v="R1026"/>
  </r>
  <r>
    <s v="ID1399"/>
    <s v=" Ms"/>
    <s v="Turgeon"/>
    <s v="  Ashley"/>
    <n v="29.48"/>
    <n v="4.91"/>
    <s v="No"/>
    <s v="No"/>
    <s v="No"/>
    <n v="0"/>
    <s v="No"/>
    <s v="Over Weight"/>
    <x v="2"/>
    <s v="24-Jul-1980"/>
    <n v="42"/>
    <n v="2"/>
    <n v="7640.31"/>
    <s v="tier - 2"/>
    <s v="tier - 1"/>
    <s v="R1013"/>
  </r>
  <r>
    <s v="ID1400"/>
    <s v=" Ms"/>
    <s v="Deingenis"/>
    <s v="  Dana"/>
    <n v="33.155000000000001"/>
    <n v="5.07"/>
    <s v="No"/>
    <s v="No"/>
    <s v="No"/>
    <n v="0"/>
    <s v="No"/>
    <s v="Obesity"/>
    <x v="2"/>
    <s v="20-Jun-1980"/>
    <n v="42"/>
    <n v="1"/>
    <n v="7639.42"/>
    <s v="tier - 2"/>
    <s v="tier - 2"/>
    <s v="R1024"/>
  </r>
  <r>
    <s v="ID1401"/>
    <s v=" Ms"/>
    <s v="Hodge"/>
    <s v="  Jessica F."/>
    <n v="42.85"/>
    <n v="5.81"/>
    <s v="yes"/>
    <s v="No"/>
    <s v="No"/>
    <n v="0"/>
    <s v="No"/>
    <s v="Obesity"/>
    <x v="1"/>
    <s v="13-Dec-2001"/>
    <n v="21"/>
    <n v="0"/>
    <n v="7636.92"/>
    <s v="tier - 2"/>
    <s v="tier - 3"/>
    <s v="R1012"/>
  </r>
  <r>
    <s v="ID1402"/>
    <s v=" Ms"/>
    <s v="Gibbs"/>
    <s v="  Lindsey"/>
    <n v="32.340000000000003"/>
    <n v="11.2"/>
    <s v="No"/>
    <s v="No"/>
    <s v="No"/>
    <n v="0"/>
    <s v="No"/>
    <s v="Obesity"/>
    <x v="0"/>
    <s v="24-Aug-1978"/>
    <n v="44"/>
    <n v="1"/>
    <n v="7633.72"/>
    <s v="tier - 2"/>
    <s v="tier - 1"/>
    <s v="R1013"/>
  </r>
  <r>
    <s v="ID1403"/>
    <s v=" Ms"/>
    <s v="Trom"/>
    <s v="  Kelly A"/>
    <n v="27.5"/>
    <n v="10.75"/>
    <s v="No"/>
    <s v="No"/>
    <s v="No"/>
    <n v="0"/>
    <s v="No"/>
    <s v="Over Weight"/>
    <x v="0"/>
    <s v="29-Nov-1978"/>
    <n v="44"/>
    <n v="1"/>
    <n v="7626.99"/>
    <s v="tier - 2"/>
    <s v="tier - 2"/>
    <s v="R1011"/>
  </r>
  <r>
    <s v="ID1404"/>
    <s v=" Ms"/>
    <s v="Sizer"/>
    <s v="  Brooke E"/>
    <n v="25.8"/>
    <n v="7.8"/>
    <s v="No"/>
    <s v="No"/>
    <s v="No"/>
    <n v="0"/>
    <s v="No"/>
    <s v="Over Weight"/>
    <x v="0"/>
    <s v="6-Nov-1978"/>
    <n v="44"/>
    <n v="1"/>
    <n v="7624.63"/>
    <s v="tier - 2"/>
    <s v="tier - 1"/>
    <s v="R1011"/>
  </r>
  <r>
    <s v="ID1405"/>
    <s v=" Ms"/>
    <s v="Ellison"/>
    <s v="  Katelyn E."/>
    <n v="25"/>
    <n v="7.04"/>
    <s v="No"/>
    <s v="No"/>
    <s v="No"/>
    <n v="0"/>
    <s v="No"/>
    <s v="Over Weight"/>
    <x v="0"/>
    <s v="28-Nov-1978"/>
    <n v="44"/>
    <n v="1"/>
    <n v="7623.52"/>
    <s v="tier - 2"/>
    <s v="tier - 1"/>
    <s v="R1011"/>
  </r>
  <r>
    <s v="ID1406"/>
    <s v=" Mr"/>
    <s v="Sulkowski"/>
    <s v="  Adam"/>
    <n v="41.2"/>
    <n v="4.18"/>
    <s v="yes"/>
    <s v="No"/>
    <s v="No"/>
    <n v="0"/>
    <s v="No"/>
    <s v="Obesity"/>
    <x v="2"/>
    <s v="17-Sep-1996"/>
    <n v="26"/>
    <n v="0"/>
    <n v="7623.13"/>
    <s v="tier - 2"/>
    <s v="tier - 3"/>
    <s v="R1011"/>
  </r>
  <r>
    <s v="ID1407"/>
    <s v=" Ms"/>
    <s v="Maringo"/>
    <s v="  Dana"/>
    <n v="17.78"/>
    <n v="8.19"/>
    <s v="No"/>
    <s v="No"/>
    <s v="No"/>
    <n v="0"/>
    <s v="No"/>
    <s v="Under Weight"/>
    <x v="0"/>
    <s v="3-Jul-1968"/>
    <n v="54"/>
    <n v="0"/>
    <n v="7609.6"/>
    <s v="tier - 3"/>
    <s v="tier - 2"/>
    <s v="R1012"/>
  </r>
  <r>
    <s v="ID1408"/>
    <s v=" Mr"/>
    <s v="Lattin"/>
    <s v="  Eric W"/>
    <n v="40.119999999999997"/>
    <n v="6.22"/>
    <s v="yes"/>
    <s v="No"/>
    <s v="Yes"/>
    <n v="1"/>
    <s v="No"/>
    <s v="Obesity"/>
    <x v="1"/>
    <s v="30-Sep-1997"/>
    <n v="25"/>
    <n v="0"/>
    <n v="7607.03"/>
    <s v="tier - 2"/>
    <s v="tier - 2"/>
    <s v="R1012"/>
  </r>
  <r>
    <s v="ID1409"/>
    <s v=" Mr"/>
    <s v="Deblander"/>
    <s v="  Matthew D"/>
    <n v="19.350000000000001"/>
    <n v="8.2200000000000006"/>
    <s v="yes"/>
    <s v="No"/>
    <s v="No"/>
    <n v="0"/>
    <s v="No"/>
    <s v="Normal weight"/>
    <x v="0"/>
    <s v="17-Jul-1967"/>
    <n v="55"/>
    <n v="0"/>
    <n v="7585.62"/>
    <s v="tier - 3"/>
    <s v="tier - 2"/>
    <s v="R1013"/>
  </r>
  <r>
    <s v="ID1410"/>
    <s v=" Mr"/>
    <s v="O'Neill"/>
    <s v="  Eoghan"/>
    <n v="36.69"/>
    <n v="6.15"/>
    <s v="No"/>
    <s v="No"/>
    <s v="No"/>
    <n v="0"/>
    <s v="No"/>
    <s v="Obesity"/>
    <x v="1"/>
    <s v="14-Aug-1994"/>
    <n v="28"/>
    <n v="0"/>
    <n v="7567.13"/>
    <s v="tier - 2"/>
    <s v="tier - 2"/>
    <s v="R1021"/>
  </r>
  <r>
    <s v="ID1411"/>
    <s v=" Ms"/>
    <s v="Davis"/>
    <s v="  Pamela W"/>
    <n v="28.51"/>
    <n v="5.65"/>
    <s v="yes"/>
    <s v="No"/>
    <s v="No"/>
    <n v="1"/>
    <s v="No"/>
    <s v="Over Weight"/>
    <x v="2"/>
    <s v="15-Dec-1988"/>
    <n v="34"/>
    <n v="3"/>
    <n v="7538.52"/>
    <s v="tier - 2"/>
    <s v="tier - 2"/>
    <s v="R1012"/>
  </r>
  <r>
    <s v="ID1412"/>
    <s v=" Ms"/>
    <s v="Stanek"/>
    <s v="  Lindsey M."/>
    <n v="30.21"/>
    <n v="5.5"/>
    <s v="No"/>
    <s v="No"/>
    <s v="No"/>
    <n v="1"/>
    <s v="No"/>
    <s v="Obesity"/>
    <x v="2"/>
    <s v="22-Aug-1984"/>
    <n v="38"/>
    <n v="3"/>
    <n v="7537.16"/>
    <s v="tier - 2"/>
    <s v="tier - 2"/>
    <s v="R1012"/>
  </r>
  <r>
    <s v="ID1413"/>
    <s v=" Ms"/>
    <s v="Harris"/>
    <s v="  Kassie"/>
    <n v="24.33"/>
    <n v="8"/>
    <s v="No"/>
    <s v="No"/>
    <s v="No"/>
    <n v="0"/>
    <s v="No"/>
    <s v="Normal weight"/>
    <x v="0"/>
    <s v="14-Dec-1978"/>
    <n v="44"/>
    <n v="2"/>
    <n v="7531.7"/>
    <s v="tier - 2"/>
    <s v="tier - 1"/>
    <s v="R1013"/>
  </r>
  <r>
    <s v="ID1414"/>
    <s v=" Mr"/>
    <s v="Manning"/>
    <s v="  Matthew"/>
    <n v="19.855"/>
    <n v="5.71"/>
    <s v="yes"/>
    <s v="No"/>
    <s v="No"/>
    <n v="0"/>
    <s v="No"/>
    <s v="Normal weight"/>
    <x v="1"/>
    <s v="10-Oct-1976"/>
    <n v="46"/>
    <n v="0"/>
    <n v="7526.71"/>
    <s v="tier - 3"/>
    <s v="tier - 1"/>
    <s v="R1012"/>
  </r>
  <r>
    <s v="ID1415"/>
    <s v=" Mr"/>
    <s v="Barrera Munoz"/>
    <s v="  Ruben Dario"/>
    <n v="25.364999999999998"/>
    <n v="11.71"/>
    <s v="No"/>
    <s v="No"/>
    <s v="No"/>
    <n v="0"/>
    <s v="No"/>
    <s v="Over Weight"/>
    <x v="0"/>
    <s v="18-Oct-1978"/>
    <n v="44"/>
    <n v="1"/>
    <n v="7518.03"/>
    <s v="tier - 2"/>
    <s v="tier - 3"/>
    <s v="R1012"/>
  </r>
  <r>
    <s v="ID1416"/>
    <s v=" Mr"/>
    <s v="Schauwaers"/>
    <s v="  Kevin"/>
    <n v="29.6"/>
    <n v="6.17"/>
    <s v="yes"/>
    <s v="No"/>
    <s v="Yes"/>
    <n v="1"/>
    <s v="No"/>
    <s v="Over Weight"/>
    <x v="1"/>
    <s v="10-Jul-1983"/>
    <n v="39"/>
    <n v="4"/>
    <n v="7512.27"/>
    <s v="tier - 3"/>
    <s v="tier - 2"/>
    <s v="R1011"/>
  </r>
  <r>
    <s v="ID1417"/>
    <s v=" Ms"/>
    <s v="Hartman"/>
    <s v="  Lindsay M"/>
    <n v="39.43"/>
    <n v="6.1"/>
    <s v="yes"/>
    <s v="No"/>
    <s v="Yes"/>
    <n v="1"/>
    <s v="No"/>
    <s v="Obesity"/>
    <x v="1"/>
    <s v="28-Oct-1997"/>
    <n v="25"/>
    <n v="0"/>
    <n v="7504.3"/>
    <s v="tier - 2"/>
    <s v="tier - 1"/>
    <s v="R1012"/>
  </r>
  <r>
    <s v="ID1418"/>
    <s v=" Mrs"/>
    <s v="Fire"/>
    <s v="  Amanda"/>
    <n v="27.34"/>
    <n v="5.19"/>
    <s v="yes"/>
    <s v="No"/>
    <s v="No"/>
    <n v="1"/>
    <s v="No"/>
    <s v="Over Weight"/>
    <x v="2"/>
    <s v="15-Dec-1988"/>
    <n v="34"/>
    <n v="3"/>
    <n v="7494.63"/>
    <s v="tier - 2"/>
    <s v="tier - 3"/>
    <s v="R1025"/>
  </r>
  <r>
    <s v="ID1419"/>
    <s v=" Mr"/>
    <s v="Waliaula"/>
    <s v="  James"/>
    <n v="39.01"/>
    <n v="5.37"/>
    <s v="yes"/>
    <s v="No"/>
    <s v="No"/>
    <n v="0"/>
    <s v="No"/>
    <s v="Obesity"/>
    <x v="2"/>
    <s v="14-Jun-1996"/>
    <n v="26"/>
    <n v="0"/>
    <n v="7487.38"/>
    <s v="tier - 2"/>
    <s v="tier - 3"/>
    <s v="R1012"/>
  </r>
  <r>
    <s v="ID1420"/>
    <s v=" Mr"/>
    <s v="Blackshear"/>
    <s v="  Samuel H."/>
    <n v="18.989999999999998"/>
    <n v="10.82"/>
    <s v="yes"/>
    <s v="No"/>
    <s v="No"/>
    <n v="0"/>
    <s v="No"/>
    <s v="Normal weight"/>
    <x v="0"/>
    <s v="4-Aug-1967"/>
    <n v="55"/>
    <n v="0"/>
    <n v="7463.51"/>
    <s v="tier - 3"/>
    <s v="tier - 3"/>
    <s v="R1013"/>
  </r>
  <r>
    <s v="ID1421"/>
    <s v=" Ms"/>
    <s v="Nettik"/>
    <s v="  Jenni"/>
    <n v="42.3"/>
    <n v="6.06"/>
    <s v="yes"/>
    <s v="No"/>
    <s v="No"/>
    <n v="0"/>
    <s v="No"/>
    <s v="Obesity"/>
    <x v="1"/>
    <s v="1-Jun-2001"/>
    <n v="22"/>
    <n v="0"/>
    <n v="7450.36"/>
    <s v="tier - 2"/>
    <s v="tier - 2"/>
    <s v="R1012"/>
  </r>
  <r>
    <s v="ID1422"/>
    <s v=" Mr"/>
    <s v="Novales"/>
    <s v="  Estuardo F"/>
    <n v="39.805"/>
    <n v="5.91"/>
    <s v="No"/>
    <s v="No"/>
    <s v="No"/>
    <n v="0"/>
    <s v="No"/>
    <s v="Obesity"/>
    <x v="1"/>
    <s v="30-Sep-1977"/>
    <n v="45"/>
    <n v="0"/>
    <n v="7448.4"/>
    <s v="tier - 3"/>
    <s v="tier - 3"/>
    <s v="R1017"/>
  </r>
  <r>
    <s v="ID1423"/>
    <s v=" Mr"/>
    <s v="Rosauer"/>
    <s v="  Brett"/>
    <n v="33.700000000000003"/>
    <n v="5.87"/>
    <s v="No"/>
    <s v="No"/>
    <s v="No"/>
    <n v="0"/>
    <s v="No"/>
    <s v="Obesity"/>
    <x v="1"/>
    <s v="25-Sep-1977"/>
    <n v="45"/>
    <n v="1"/>
    <n v="7445.92"/>
    <s v="tier - 3"/>
    <s v="tier - 1"/>
    <s v="R1011"/>
  </r>
  <r>
    <s v="ID1424"/>
    <s v=" Ms"/>
    <s v="Ryder"/>
    <s v="  Sharon E."/>
    <n v="36.195"/>
    <n v="6.22"/>
    <s v="No"/>
    <s v="No"/>
    <s v="No"/>
    <n v="0"/>
    <s v="No"/>
    <s v="Obesity"/>
    <x v="1"/>
    <s v="7-Jul-1980"/>
    <n v="42"/>
    <n v="1"/>
    <n v="7443.64"/>
    <s v="tier - 2"/>
    <s v="tier - 3"/>
    <s v="R1012"/>
  </r>
  <r>
    <s v="ID1425"/>
    <s v=" Mr"/>
    <s v="Larsen"/>
    <s v="  Jacob W√¶ver"/>
    <n v="32.6"/>
    <n v="5.73"/>
    <s v="No"/>
    <s v="No"/>
    <s v="Yes"/>
    <n v="1"/>
    <s v="No"/>
    <s v="Obesity"/>
    <x v="1"/>
    <s v="1-Sep-1979"/>
    <n v="43"/>
    <n v="2"/>
    <n v="7441.5"/>
    <s v="tier - 3"/>
    <s v="tier - 2"/>
    <s v="R1011"/>
  </r>
  <r>
    <s v="ID1426"/>
    <s v=" Mr"/>
    <s v="Keate"/>
    <s v="  Scott"/>
    <n v="30.2"/>
    <n v="5.7"/>
    <s v="No"/>
    <s v="No"/>
    <s v="No"/>
    <n v="0"/>
    <s v="No"/>
    <s v="Obesity"/>
    <x v="2"/>
    <s v="25-Aug-1977"/>
    <n v="45"/>
    <n v="1"/>
    <n v="7441.05"/>
    <s v="tier - 3"/>
    <s v="tier - 2"/>
    <s v="R1011"/>
  </r>
  <r>
    <s v="ID1427"/>
    <s v=" Ms"/>
    <s v="Williams"/>
    <s v="  Brooke S."/>
    <n v="27.645"/>
    <n v="9.91"/>
    <s v="No"/>
    <s v="No"/>
    <s v="No"/>
    <n v="0"/>
    <s v="No"/>
    <s v="Over Weight"/>
    <x v="0"/>
    <s v="2-Dec-1978"/>
    <n v="44"/>
    <n v="0"/>
    <n v="7421.19"/>
    <s v="tier - 2"/>
    <s v="tier - 3"/>
    <s v="R1012"/>
  </r>
  <r>
    <s v="ID1428"/>
    <s v=" Ms"/>
    <s v="Starosciak"/>
    <s v="  Kaye A."/>
    <n v="26.41"/>
    <n v="11.4"/>
    <s v="No"/>
    <s v="No"/>
    <s v="No"/>
    <n v="0"/>
    <s v="No"/>
    <s v="Over Weight"/>
    <x v="0"/>
    <s v="12-Nov-1978"/>
    <n v="44"/>
    <n v="0"/>
    <n v="7419.48"/>
    <s v="tier - 2"/>
    <s v="tier - 2"/>
    <s v="R1012"/>
  </r>
  <r>
    <s v="ID1429"/>
    <s v=" Ms"/>
    <s v="Smith"/>
    <s v="  Carolyn"/>
    <n v="34.1"/>
    <n v="6.29"/>
    <s v="yes"/>
    <s v="No"/>
    <s v="Yes"/>
    <n v="1"/>
    <s v="No"/>
    <s v="Obesity"/>
    <x v="1"/>
    <s v="19-Sep-1983"/>
    <n v="39"/>
    <n v="3"/>
    <n v="7418.52"/>
    <s v="tier - 2"/>
    <s v="tier - 2"/>
    <s v="R1011"/>
  </r>
  <r>
    <s v="ID1430"/>
    <s v=" Mr"/>
    <s v="Henderson"/>
    <s v="  Daniel C."/>
    <n v="17.3"/>
    <n v="9.2799999999999994"/>
    <s v="No"/>
    <s v="No"/>
    <s v="No"/>
    <n v="0"/>
    <s v="No"/>
    <s v="Under Weight"/>
    <x v="0"/>
    <s v="5-Dec-1965"/>
    <n v="57"/>
    <n v="0"/>
    <n v="7403.98"/>
    <s v="tier - 3"/>
    <s v="tier - 2"/>
    <s v="R1013"/>
  </r>
  <r>
    <s v="ID1431"/>
    <s v=" Mrs"/>
    <s v="Winkelman"/>
    <s v="  Laurie A"/>
    <n v="35.020000000000003"/>
    <n v="4.78"/>
    <s v="No"/>
    <s v="No"/>
    <s v="Yes"/>
    <n v="1"/>
    <s v="No"/>
    <s v="Obesity"/>
    <x v="2"/>
    <s v="22-Jul-1993"/>
    <n v="29"/>
    <n v="0"/>
    <n v="7388.85"/>
    <s v="tier - 2"/>
    <s v="tier - 2"/>
    <s v="R1026"/>
  </r>
  <r>
    <s v="ID1432"/>
    <s v=" Ms"/>
    <s v="Monette"/>
    <s v="  Nicole"/>
    <n v="37.1"/>
    <n v="8.8699999999999992"/>
    <s v="yes"/>
    <s v="No"/>
    <s v="No"/>
    <n v="0"/>
    <s v="No"/>
    <s v="Obesity"/>
    <x v="0"/>
    <s v="24-Nov-1981"/>
    <n v="41"/>
    <n v="2"/>
    <n v="7371.77"/>
    <s v="tier - 2"/>
    <s v="tier - 1"/>
    <s v="R1011"/>
  </r>
  <r>
    <s v="ID1433"/>
    <s v=" Ms"/>
    <s v="Kramer"/>
    <s v="  Shelby"/>
    <n v="16.79"/>
    <n v="11.4"/>
    <s v="No"/>
    <s v="No"/>
    <s v="No"/>
    <n v="0"/>
    <s v="No"/>
    <s v="Under Weight"/>
    <x v="0"/>
    <s v="9-Dec-1965"/>
    <n v="57"/>
    <n v="0"/>
    <n v="7362.31"/>
    <s v="tier - 3"/>
    <s v="tier - 3"/>
    <s v="R1013"/>
  </r>
  <r>
    <s v="ID1434"/>
    <s v=" Ms"/>
    <s v="Goldstein"/>
    <s v="  Allison"/>
    <n v="31.635000000000002"/>
    <n v="9.1300000000000008"/>
    <s v="yes"/>
    <s v="No"/>
    <s v="No"/>
    <n v="0"/>
    <s v="No"/>
    <s v="Obesity"/>
    <x v="0"/>
    <s v="16-Jul-1981"/>
    <n v="41"/>
    <n v="1"/>
    <n v="7358.18"/>
    <s v="tier - 2"/>
    <s v="tier - 3"/>
    <s v="R1024"/>
  </r>
  <r>
    <s v="ID1435"/>
    <s v=" Ms"/>
    <s v="Gonzalez"/>
    <s v="  Leticia"/>
    <n v="24.19"/>
    <n v="6.22"/>
    <s v="yes"/>
    <s v="No"/>
    <s v="Yes"/>
    <n v="1"/>
    <s v="No"/>
    <s v="Normal weight"/>
    <x v="1"/>
    <s v="21-Jun-1983"/>
    <n v="39"/>
    <n v="3"/>
    <n v="7357.49"/>
    <s v="tier - 2"/>
    <s v="tier - 2"/>
    <s v="R1012"/>
  </r>
  <r>
    <s v="ID1436"/>
    <s v=" Mr"/>
    <s v="Barrett"/>
    <s v="  John S."/>
    <n v="35.29"/>
    <n v="5.9"/>
    <s v="No"/>
    <s v="No"/>
    <s v="Yes"/>
    <n v="1"/>
    <s v="No"/>
    <s v="Obesity"/>
    <x v="1"/>
    <s v="5-Oct-1993"/>
    <n v="29"/>
    <n v="0"/>
    <n v="7349.12"/>
    <s v="tier - 2"/>
    <s v="tier - 2"/>
    <s v="R1021"/>
  </r>
  <r>
    <s v="ID1437"/>
    <s v=" Ms"/>
    <s v="Irwin"/>
    <s v="  April"/>
    <n v="35.299999999999997"/>
    <n v="4.45"/>
    <s v="No"/>
    <s v="No"/>
    <s v="No"/>
    <n v="0"/>
    <s v="No"/>
    <s v="Obesity"/>
    <x v="2"/>
    <s v="1-Dec-1977"/>
    <n v="45"/>
    <n v="0"/>
    <n v="7348.14"/>
    <s v="tier - 2"/>
    <s v="tier - 1"/>
    <s v="R1011"/>
  </r>
  <r>
    <s v="ID1438"/>
    <s v=" Ms"/>
    <s v="Glenn"/>
    <s v="  Ashley N."/>
    <n v="35.64"/>
    <n v="6.17"/>
    <s v="No"/>
    <s v="No"/>
    <s v="Yes"/>
    <n v="1"/>
    <s v="No"/>
    <s v="Obesity"/>
    <x v="1"/>
    <s v="26-Jun-1979"/>
    <n v="43"/>
    <n v="1"/>
    <n v="7345.73"/>
    <s v="tier - 2"/>
    <s v="tier - 1"/>
    <s v="R1013"/>
  </r>
  <r>
    <s v="ID1439"/>
    <s v=" Ms"/>
    <s v="O'Meara"/>
    <s v="  Madeleine"/>
    <n v="33.1"/>
    <n v="4.93"/>
    <s v="No"/>
    <s v="No"/>
    <s v="No"/>
    <n v="0"/>
    <s v="No"/>
    <s v="Obesity"/>
    <x v="2"/>
    <s v="18-Dec-1977"/>
    <n v="45"/>
    <n v="0"/>
    <n v="7345.08"/>
    <s v="tier - 2"/>
    <s v="tier - 1"/>
    <s v="R1011"/>
  </r>
  <r>
    <s v="ID1440"/>
    <s v=" Ms"/>
    <s v="Budrow"/>
    <s v="  Nelly S"/>
    <n v="26.41"/>
    <n v="7.32"/>
    <s v="yes"/>
    <s v="No"/>
    <s v="No"/>
    <n v="1"/>
    <s v="No"/>
    <s v="Over Weight"/>
    <x v="0"/>
    <s v="15-Jun-1986"/>
    <n v="36"/>
    <n v="3"/>
    <n v="7339.93"/>
    <s v="tier - 2"/>
    <s v="tier - 2"/>
    <s v="R1012"/>
  </r>
  <r>
    <s v="ID1441"/>
    <s v=" Ms"/>
    <s v="Anderson"/>
    <s v="  Meredith S"/>
    <n v="29.9"/>
    <n v="5.27"/>
    <s v="No"/>
    <s v="No"/>
    <s v="Yes"/>
    <n v="1"/>
    <s v="No"/>
    <s v="Over Weight"/>
    <x v="2"/>
    <s v="19-Sep-1979"/>
    <n v="43"/>
    <n v="1"/>
    <n v="7337.75"/>
    <s v="tier - 2"/>
    <s v="tier - 3"/>
    <s v="R1011"/>
  </r>
  <r>
    <s v="ID1442"/>
    <s v=" Mr"/>
    <s v="Douglas"/>
    <s v="  Kevin"/>
    <n v="25.24"/>
    <n v="5.82"/>
    <s v="No"/>
    <s v="No"/>
    <s v="No"/>
    <n v="1"/>
    <s v="No"/>
    <s v="Over Weight"/>
    <x v="1"/>
    <s v="25-Jul-1984"/>
    <n v="38"/>
    <n v="3"/>
    <n v="7325.47"/>
    <s v="tier - 2"/>
    <s v="tier - 1"/>
    <s v="R1012"/>
  </r>
  <r>
    <s v="ID1443"/>
    <s v=" Ms"/>
    <s v="Tecklenburg"/>
    <s v="  Lisa"/>
    <n v="25.08"/>
    <n v="5.8"/>
    <s v="No"/>
    <s v="No"/>
    <s v="Yes"/>
    <n v="1"/>
    <s v="No"/>
    <s v="Over Weight"/>
    <x v="1"/>
    <s v="19-Jun-1979"/>
    <n v="43"/>
    <n v="0"/>
    <n v="7325.05"/>
    <s v="tier - 2"/>
    <s v="tier - 3"/>
    <s v="R1024"/>
  </r>
  <r>
    <s v="ID1444"/>
    <s v=" Ms"/>
    <s v="Baker"/>
    <s v="  Katherine A"/>
    <n v="29.164999999999999"/>
    <n v="4.87"/>
    <s v="No"/>
    <s v="yes"/>
    <s v="No"/>
    <n v="1"/>
    <s v="No"/>
    <s v="Over Weight"/>
    <x v="2"/>
    <s v="15-Nov-2004"/>
    <n v="18"/>
    <n v="0"/>
    <n v="7323.73"/>
    <s v="tier - 2"/>
    <s v="tier - 2"/>
    <s v="R1024"/>
  </r>
  <r>
    <s v="ID1445"/>
    <s v=" Mr"/>
    <s v="Schenck"/>
    <s v="  Steve"/>
    <n v="15.05"/>
    <n v="8.1199999999999992"/>
    <s v="No"/>
    <s v="No"/>
    <s v="No"/>
    <n v="0"/>
    <s v="No"/>
    <s v="Under Weight"/>
    <x v="0"/>
    <s v="11-Jul-1965"/>
    <n v="57"/>
    <n v="0"/>
    <n v="7322.86"/>
    <s v="tier - 3"/>
    <s v="tier - 3"/>
    <s v="R1012"/>
  </r>
  <r>
    <s v="ID1446"/>
    <s v=" Ms"/>
    <s v="Johnson"/>
    <s v="  Kate L."/>
    <n v="19.95"/>
    <n v="4.3600000000000003"/>
    <s v="No"/>
    <s v="No"/>
    <s v="No"/>
    <n v="2"/>
    <s v="No"/>
    <s v="Normal weight"/>
    <x v="2"/>
    <s v="11-Aug-1972"/>
    <n v="50"/>
    <n v="0"/>
    <n v="7318.22"/>
    <s v="tier - 2"/>
    <s v="tier - 3"/>
    <s v="R1012"/>
  </r>
  <r>
    <s v="ID1447"/>
    <s v=" Ms"/>
    <s v="Blendell"/>
    <s v="  Beth"/>
    <n v="16.66"/>
    <n v="9.16"/>
    <s v="No"/>
    <s v="No"/>
    <s v="No"/>
    <n v="0"/>
    <s v="No"/>
    <s v="Under Weight"/>
    <x v="0"/>
    <s v="25-Jun-1965"/>
    <n v="57"/>
    <n v="0"/>
    <n v="7318.21"/>
    <s v="tier - 3"/>
    <s v="tier - 1"/>
    <s v="R1013"/>
  </r>
  <r>
    <s v="ID1448"/>
    <s v=" Ms"/>
    <s v="Parodi"/>
    <s v="  Katharine"/>
    <n v="16.62"/>
    <n v="9.14"/>
    <s v="No"/>
    <s v="No"/>
    <s v="No"/>
    <n v="0"/>
    <s v="No"/>
    <s v="Under Weight"/>
    <x v="0"/>
    <s v="6-Jun-1965"/>
    <n v="58"/>
    <n v="0"/>
    <n v="7304.65"/>
    <s v="tier - 3"/>
    <s v="tier - 3"/>
    <s v="R1013"/>
  </r>
  <r>
    <s v="ID1449"/>
    <s v=" Ms"/>
    <s v="Morgan"/>
    <s v="  Heather L"/>
    <n v="15.36"/>
    <n v="5.49"/>
    <s v="yes"/>
    <s v="No"/>
    <s v="No"/>
    <n v="2"/>
    <s v="No"/>
    <s v="Under Weight"/>
    <x v="2"/>
    <s v="26-Dec-1966"/>
    <n v="56"/>
    <n v="0"/>
    <n v="7302.46"/>
    <s v="tier - 3"/>
    <s v="tier - 1"/>
    <s v="R1012"/>
  </r>
  <r>
    <s v="ID1450"/>
    <s v=" Ms"/>
    <s v="Linden"/>
    <s v="  Desiree"/>
    <n v="27.74"/>
    <n v="5.96"/>
    <s v="yes"/>
    <s v="No"/>
    <s v="No"/>
    <n v="0"/>
    <s v="No"/>
    <s v="Over Weight"/>
    <x v="1"/>
    <s v="2-Nov-1985"/>
    <n v="37"/>
    <n v="3"/>
    <n v="7281.51"/>
    <s v="tier - 2"/>
    <s v="tier - 1"/>
    <s v="R1012"/>
  </r>
  <r>
    <s v="ID1451"/>
    <s v=" Mr"/>
    <s v="Horning"/>
    <s v="  Peter B."/>
    <n v="22.44"/>
    <n v="4.62"/>
    <s v="yes"/>
    <s v="No"/>
    <s v="No"/>
    <n v="0"/>
    <s v="No"/>
    <s v="Normal weight"/>
    <x v="2"/>
    <s v="18-Dec-1976"/>
    <n v="46"/>
    <n v="2"/>
    <n v="7273.02"/>
    <s v="tier - 2"/>
    <s v="tier - 1"/>
    <s v="R1013"/>
  </r>
  <r>
    <s v="ID1452"/>
    <s v=" Mr"/>
    <s v="Goode"/>
    <s v="  Adam"/>
    <n v="37.049999999999997"/>
    <n v="9.9600000000000009"/>
    <s v="yes"/>
    <s v="No"/>
    <s v="No"/>
    <n v="0"/>
    <s v="No"/>
    <s v="Obesity"/>
    <x v="0"/>
    <s v="4-Aug-1981"/>
    <n v="41"/>
    <n v="2"/>
    <n v="7265.7"/>
    <s v="tier - 3"/>
    <s v="tier - 3"/>
    <s v="R1012"/>
  </r>
  <r>
    <s v="ID1453"/>
    <s v=" Mr"/>
    <s v="Doden"/>
    <s v="  Jeremy J"/>
    <n v="22.95"/>
    <n v="10.53"/>
    <s v="No"/>
    <s v="No"/>
    <s v="No"/>
    <n v="2"/>
    <s v="No"/>
    <s v="Normal weight"/>
    <x v="0"/>
    <s v="25-Oct-1973"/>
    <n v="49"/>
    <n v="0"/>
    <n v="7265.58"/>
    <s v="tier - 2"/>
    <s v="tier - 2"/>
    <s v="R1013"/>
  </r>
  <r>
    <s v="ID1454"/>
    <s v=" Mr"/>
    <s v="Groff"/>
    <s v="  Adam C"/>
    <n v="34.200000000000003"/>
    <n v="6.69"/>
    <s v="yes"/>
    <s v="No"/>
    <s v="No"/>
    <n v="0"/>
    <s v="No"/>
    <s v="Obesity"/>
    <x v="0"/>
    <s v="13-Jun-1981"/>
    <n v="41"/>
    <n v="2"/>
    <n v="7261.74"/>
    <s v="tier - 3"/>
    <s v="tier - 3"/>
    <s v="R1012"/>
  </r>
  <r>
    <s v="ID1455"/>
    <s v=" Mr"/>
    <s v="Kuehler"/>
    <s v="  Jon"/>
    <n v="30.59"/>
    <n v="9.5500000000000007"/>
    <s v="yes"/>
    <s v="No"/>
    <s v="No"/>
    <n v="0"/>
    <s v="No"/>
    <s v="Obesity"/>
    <x v="0"/>
    <s v="14-Aug-1981"/>
    <n v="41"/>
    <n v="2"/>
    <n v="7256.72"/>
    <s v="tier - 3"/>
    <s v="tier - 2"/>
    <s v="R1012"/>
  </r>
  <r>
    <s v="ID1456"/>
    <s v=" Mr"/>
    <s v="Daniels"/>
    <s v="  Steven J"/>
    <n v="25.51"/>
    <n v="6.05"/>
    <s v="No"/>
    <s v="No"/>
    <s v="No"/>
    <n v="0"/>
    <s v="No"/>
    <s v="Over Weight"/>
    <x v="1"/>
    <s v="24-Jul-1982"/>
    <n v="40"/>
    <n v="3"/>
    <n v="7248.71"/>
    <s v="tier - 2"/>
    <s v="tier - 1"/>
    <s v="R1013"/>
  </r>
  <r>
    <s v="ID1457"/>
    <s v=" Ms"/>
    <s v="Gibby"/>
    <s v="  Jessica P."/>
    <n v="29.04"/>
    <n v="10.56"/>
    <s v="yes"/>
    <s v="No"/>
    <s v="No"/>
    <n v="1"/>
    <s v="No"/>
    <s v="Over Weight"/>
    <x v="0"/>
    <s v="2-Sep-1986"/>
    <n v="36"/>
    <n v="4"/>
    <n v="7243.81"/>
    <s v="tier - 2"/>
    <s v="tier - 3"/>
    <s v="R1013"/>
  </r>
  <r>
    <s v="ID1458"/>
    <s v=" Ms"/>
    <s v="Busa"/>
    <s v="  Ashley"/>
    <n v="22.135000000000002"/>
    <n v="10.81"/>
    <s v="yes"/>
    <s v="No"/>
    <s v="No"/>
    <n v="1"/>
    <s v="No"/>
    <s v="Normal weight"/>
    <x v="0"/>
    <s v="13-Jul-1986"/>
    <n v="36"/>
    <n v="3"/>
    <n v="7228.22"/>
    <s v="tier - 2"/>
    <s v="tier - 1"/>
    <s v="R1024"/>
  </r>
  <r>
    <s v="ID1459"/>
    <s v=" Mr"/>
    <s v="Moyo"/>
    <s v="  Arturo H."/>
    <n v="21.375"/>
    <n v="4.32"/>
    <s v="No"/>
    <s v="No"/>
    <s v="No"/>
    <n v="0"/>
    <s v="No"/>
    <s v="Normal weight"/>
    <x v="2"/>
    <s v="15-Sep-1977"/>
    <n v="45"/>
    <n v="0"/>
    <n v="7222.79"/>
    <s v="tier - 3"/>
    <s v="tier - 3"/>
    <s v="R1012"/>
  </r>
  <r>
    <s v="ID1460"/>
    <s v=" Mr"/>
    <s v="Horn"/>
    <s v="  Ketil"/>
    <n v="29.19"/>
    <n v="4.37"/>
    <s v="No"/>
    <s v="No"/>
    <s v="No"/>
    <n v="0"/>
    <s v="No"/>
    <s v="Over Weight"/>
    <x v="2"/>
    <s v="28-Jun-1991"/>
    <n v="31"/>
    <n v="3"/>
    <n v="7220.25"/>
    <s v="tier - 2"/>
    <s v="tier - 2"/>
    <s v="R1021"/>
  </r>
  <r>
    <s v="ID1461"/>
    <s v=" Ms"/>
    <s v="Bien"/>
    <s v="  Katie"/>
    <n v="31.92"/>
    <n v="4.8099999999999996"/>
    <s v="yes"/>
    <s v="No"/>
    <s v="Yes"/>
    <n v="1"/>
    <s v="No"/>
    <s v="Obesity"/>
    <x v="2"/>
    <s v="21-Nov-1983"/>
    <n v="39"/>
    <n v="2"/>
    <n v="7209.49"/>
    <s v="tier - 2"/>
    <s v="tier - 3"/>
    <s v="R1012"/>
  </r>
  <r>
    <s v="ID1462"/>
    <s v=" Ms"/>
    <s v="O'Connor"/>
    <s v="  Christi"/>
    <n v="26.315000000000001"/>
    <n v="4.5599999999999996"/>
    <s v="yes"/>
    <s v="No"/>
    <s v="Yes"/>
    <n v="1"/>
    <s v="No"/>
    <s v="Over Weight"/>
    <x v="2"/>
    <s v="11-Aug-1983"/>
    <n v="39"/>
    <n v="2"/>
    <n v="7201.7"/>
    <s v="tier - 2"/>
    <s v="tier - 3"/>
    <s v="R1012"/>
  </r>
  <r>
    <s v="ID1463"/>
    <s v=" Mr"/>
    <s v="Ash"/>
    <s v="  Alan"/>
    <n v="35.299999999999997"/>
    <n v="4.3899999999999997"/>
    <s v="No"/>
    <s v="No"/>
    <s v="No"/>
    <n v="0"/>
    <s v="No"/>
    <s v="Obesity"/>
    <x v="2"/>
    <s v="14-Sep-1982"/>
    <n v="40"/>
    <n v="3"/>
    <n v="7196.87"/>
    <s v="tier - 3"/>
    <s v="tier - 2"/>
    <s v="R1011"/>
  </r>
  <r>
    <s v="ID1464"/>
    <s v=" Mr"/>
    <s v="Do Prado"/>
    <s v="  Edivaldo B. Sr."/>
    <n v="18.91"/>
    <n v="11.44"/>
    <s v="No"/>
    <s v="No"/>
    <s v="No"/>
    <n v="0"/>
    <s v="No"/>
    <s v="Normal weight"/>
    <x v="0"/>
    <s v="26-Aug-1968"/>
    <n v="54"/>
    <n v="0"/>
    <n v="7179.52"/>
    <s v="tier - 3"/>
    <s v="tier - 3"/>
    <s v="R1013"/>
  </r>
  <r>
    <s v="ID1465"/>
    <s v=" Ms"/>
    <s v="Phillips"/>
    <s v="  Eve"/>
    <n v="22.41"/>
    <n v="11.37"/>
    <s v="yes"/>
    <s v="No"/>
    <s v="No"/>
    <n v="1"/>
    <s v="No"/>
    <s v="Normal weight"/>
    <x v="0"/>
    <s v="19-Jul-1975"/>
    <n v="47"/>
    <n v="1"/>
    <n v="7175.51"/>
    <s v="tier - 2"/>
    <s v="tier - 3"/>
    <s v="R1013"/>
  </r>
  <r>
    <s v="ID1466"/>
    <s v=" Mr"/>
    <s v="Kelly"/>
    <s v="  Devin"/>
    <n v="22.704999999999998"/>
    <n v="6.14"/>
    <s v="No"/>
    <s v="No"/>
    <s v="No"/>
    <n v="0"/>
    <s v="No"/>
    <s v="Normal weight"/>
    <x v="1"/>
    <s v="16-Aug-1982"/>
    <n v="40"/>
    <n v="2"/>
    <n v="7173.36"/>
    <s v="tier - 3"/>
    <s v="tier - 2"/>
    <s v="R1016"/>
  </r>
  <r>
    <s v="ID1467"/>
    <s v=" Mr"/>
    <s v="Dever"/>
    <s v="  Shaun R"/>
    <n v="37.18"/>
    <n v="4.8899999999999997"/>
    <s v="No"/>
    <s v="No"/>
    <s v="No"/>
    <n v="0"/>
    <s v="No"/>
    <s v="Obesity"/>
    <x v="2"/>
    <s v="30-Sep-1980"/>
    <n v="42"/>
    <n v="2"/>
    <n v="7162.01"/>
    <s v="tier - 2"/>
    <s v="tier - 3"/>
    <s v="R1013"/>
  </r>
  <r>
    <s v="ID1468"/>
    <s v=" Mr"/>
    <s v="Horvath"/>
    <s v="  Adrian"/>
    <n v="35.97"/>
    <n v="4.5999999999999996"/>
    <s v="No"/>
    <s v="No"/>
    <s v="No"/>
    <n v="0"/>
    <s v="No"/>
    <s v="Obesity"/>
    <x v="2"/>
    <s v="7-Oct-1980"/>
    <n v="42"/>
    <n v="2"/>
    <n v="7160.33"/>
    <s v="tier - 2"/>
    <s v="tier - 1"/>
    <s v="R1013"/>
  </r>
  <r>
    <s v="ID1469"/>
    <s v=" Mr"/>
    <s v="Danner"/>
    <s v="  Andrew"/>
    <n v="35.799999999999997"/>
    <n v="4.42"/>
    <s v="No"/>
    <s v="No"/>
    <s v="No"/>
    <n v="0"/>
    <s v="No"/>
    <s v="Obesity"/>
    <x v="2"/>
    <s v="22-Jun-1980"/>
    <n v="42"/>
    <n v="2"/>
    <n v="7160.09"/>
    <s v="tier - 2"/>
    <s v="tier - 2"/>
    <s v="R1011"/>
  </r>
  <r>
    <s v="ID1470"/>
    <s v=" Ms"/>
    <s v="Weiss"/>
    <s v="  Mallory"/>
    <n v="28.31"/>
    <n v="7.48"/>
    <s v="yes"/>
    <s v="No"/>
    <s v="No"/>
    <n v="0"/>
    <s v="No"/>
    <s v="Over Weight"/>
    <x v="0"/>
    <s v="17-Jul-1981"/>
    <n v="41"/>
    <n v="1"/>
    <n v="7153.55"/>
    <s v="tier - 2"/>
    <s v="tier - 1"/>
    <s v="R1012"/>
  </r>
  <r>
    <s v="ID1471"/>
    <s v=" Mr"/>
    <s v="D'Andrea"/>
    <s v="  Shawn E"/>
    <n v="38.06"/>
    <n v="10.74"/>
    <s v="No"/>
    <s v="No"/>
    <s v="No"/>
    <n v="0"/>
    <s v="No"/>
    <s v="Obesity"/>
    <x v="0"/>
    <s v="6-Sep-1978"/>
    <n v="44"/>
    <n v="1"/>
    <n v="7152.67"/>
    <s v="tier - 3"/>
    <s v="tier - 2"/>
    <s v="R1013"/>
  </r>
  <r>
    <s v="ID1472"/>
    <s v=" Ms"/>
    <s v="Olesky"/>
    <s v="  Sarah E"/>
    <n v="28"/>
    <n v="5.19"/>
    <s v="No"/>
    <s v="No"/>
    <s v="No"/>
    <n v="1"/>
    <s v="No"/>
    <s v="Over Weight"/>
    <x v="2"/>
    <s v="29-Jun-1984"/>
    <n v="38"/>
    <n v="3"/>
    <n v="7151.09"/>
    <s v="tier - 2"/>
    <s v="tier - 2"/>
    <s v="R1011"/>
  </r>
  <r>
    <s v="ID1473"/>
    <s v=" Mr"/>
    <s v="Whitcraft"/>
    <s v="  Josh"/>
    <n v="34.32"/>
    <n v="9.17"/>
    <s v="No"/>
    <s v="No"/>
    <s v="No"/>
    <n v="0"/>
    <s v="No"/>
    <s v="Obesity"/>
    <x v="0"/>
    <s v="30-Jul-1978"/>
    <n v="44"/>
    <n v="1"/>
    <n v="7147.47"/>
    <s v="tier - 2"/>
    <s v="tier - 3"/>
    <s v="R1013"/>
  </r>
  <r>
    <s v="ID1474"/>
    <s v=" Mr"/>
    <s v="Salazar"/>
    <s v="  Johann A"/>
    <n v="22.3"/>
    <n v="4.95"/>
    <s v="yes"/>
    <s v="No"/>
    <s v="No"/>
    <n v="0"/>
    <s v="No"/>
    <s v="Normal weight"/>
    <x v="2"/>
    <s v="24-Jun-1976"/>
    <n v="46"/>
    <n v="0"/>
    <n v="7147.11"/>
    <s v="tier - 3"/>
    <s v="tier - 2"/>
    <s v="R1011"/>
  </r>
  <r>
    <s v="ID1475"/>
    <s v=" Ms"/>
    <s v="Todd"/>
    <s v="  Robin M."/>
    <n v="27.835000000000001"/>
    <n v="6.03"/>
    <s v="No"/>
    <s v="No"/>
    <s v="No"/>
    <n v="1"/>
    <s v="No"/>
    <s v="Over Weight"/>
    <x v="1"/>
    <s v="21-Nov-1984"/>
    <n v="38"/>
    <n v="2"/>
    <n v="7144.86"/>
    <s v="tier - 2"/>
    <s v="tier - 2"/>
    <s v="R1024"/>
  </r>
  <r>
    <s v="ID1476"/>
    <s v=" Mr"/>
    <s v="Pond"/>
    <s v="  Kyle K"/>
    <n v="39.229999999999997"/>
    <n v="5.36"/>
    <s v="No"/>
    <s v="No"/>
    <s v="No"/>
    <n v="0"/>
    <s v="No"/>
    <s v="Obesity"/>
    <x v="2"/>
    <s v="8-Aug-1999"/>
    <n v="23"/>
    <n v="0"/>
    <n v="7144.4"/>
    <s v="tier - 2"/>
    <s v="tier - 1"/>
    <s v="R1022"/>
  </r>
  <r>
    <s v="ID1477"/>
    <s v=" Ms"/>
    <s v="Egan"/>
    <s v="  Alison"/>
    <n v="19.95"/>
    <n v="6.11"/>
    <s v="No"/>
    <s v="No"/>
    <s v="No"/>
    <n v="1"/>
    <s v="No"/>
    <s v="Normal weight"/>
    <x v="1"/>
    <s v="7-Jul-1984"/>
    <n v="38"/>
    <n v="2"/>
    <n v="7133.9"/>
    <s v="tier - 2"/>
    <s v="tier - 1"/>
    <s v="R1024"/>
  </r>
  <r>
    <s v="ID1478"/>
    <s v=" Mr"/>
    <s v="Bersani"/>
    <s v="  Michael A."/>
    <n v="34.64"/>
    <n v="4.88"/>
    <s v="No"/>
    <s v="No"/>
    <s v="Yes"/>
    <n v="1"/>
    <s v="No"/>
    <s v="Obesity"/>
    <x v="2"/>
    <s v="1-Aug-1993"/>
    <n v="29"/>
    <n v="0"/>
    <n v="7128.64"/>
    <s v="tier - 2"/>
    <s v="tier - 2"/>
    <s v="R1021"/>
  </r>
  <r>
    <s v="ID1479"/>
    <s v=" Mr"/>
    <s v="Creech"/>
    <s v="  Byron A"/>
    <n v="18.75"/>
    <n v="6.72"/>
    <s v="No"/>
    <s v="No"/>
    <s v="No"/>
    <n v="0"/>
    <s v="No"/>
    <s v="Normal weight"/>
    <x v="0"/>
    <s v="29-Jun-1968"/>
    <n v="54"/>
    <n v="0"/>
    <n v="7125.25"/>
    <s v="tier - 3"/>
    <s v="tier - 2"/>
    <s v="R1013"/>
  </r>
  <r>
    <s v="ID1480"/>
    <s v=" Ms"/>
    <s v="Sudres"/>
    <s v="  Carine A"/>
    <n v="26.48"/>
    <n v="4.2"/>
    <s v="No"/>
    <s v="No"/>
    <s v="No"/>
    <n v="1"/>
    <s v="No"/>
    <s v="Over Weight"/>
    <x v="2"/>
    <s v="11-Aug-1987"/>
    <n v="35"/>
    <n v="3"/>
    <n v="7106.81"/>
    <s v="tier - 2"/>
    <s v="tier - 1"/>
    <s v="R1012"/>
  </r>
  <r>
    <s v="ID1481"/>
    <s v=" Mr"/>
    <s v="Couture"/>
    <s v="  Nathaniel"/>
    <n v="34.83"/>
    <n v="5.79"/>
    <s v="No"/>
    <s v="No"/>
    <s v="No"/>
    <n v="1"/>
    <s v="No"/>
    <s v="Obesity"/>
    <x v="1"/>
    <s v="18-Jun-1992"/>
    <n v="30"/>
    <n v="0"/>
    <n v="7096.98"/>
    <s v="tier - 2"/>
    <s v="tier - 2"/>
    <s v="R1012"/>
  </r>
  <r>
    <s v="ID1482"/>
    <s v=" Ms"/>
    <s v="Willard"/>
    <s v="  Lindsay A."/>
    <n v="25.46"/>
    <n v="4.29"/>
    <s v="No"/>
    <s v="No"/>
    <s v="No"/>
    <n v="0"/>
    <s v="No"/>
    <s v="Over Weight"/>
    <x v="2"/>
    <s v="6-Oct-1982"/>
    <n v="40"/>
    <n v="1"/>
    <n v="7077.19"/>
    <s v="tier - 2"/>
    <s v="tier - 3"/>
    <s v="R1024"/>
  </r>
  <r>
    <s v="ID1483"/>
    <s v=" Mr"/>
    <s v="Patronick"/>
    <s v="  Justin R"/>
    <n v="23.31"/>
    <n v="8.27"/>
    <s v="No"/>
    <s v="No"/>
    <s v="No"/>
    <n v="0"/>
    <s v="No"/>
    <s v="Normal weight"/>
    <x v="0"/>
    <s v="24-Jun-1978"/>
    <n v="44"/>
    <n v="2"/>
    <n v="7054.41"/>
    <s v="tier - 2"/>
    <s v="tier - 2"/>
    <s v="R1013"/>
  </r>
  <r>
    <s v="ID1484"/>
    <s v=" Ms"/>
    <s v="Depasquale"/>
    <s v="  Casey"/>
    <n v="29"/>
    <n v="4.5599999999999996"/>
    <s v="No"/>
    <s v="No"/>
    <s v="No"/>
    <n v="0"/>
    <s v="No"/>
    <s v="Over Weight"/>
    <x v="2"/>
    <s v="28-Jun-1980"/>
    <n v="42"/>
    <n v="1"/>
    <n v="7050.64"/>
    <s v="tier - 2"/>
    <s v="tier - 3"/>
    <s v="R1011"/>
  </r>
  <r>
    <s v="ID1485"/>
    <s v=" Ms"/>
    <s v="Lavergne"/>
    <s v="  Amanda L"/>
    <n v="32.869999999999997"/>
    <n v="5.33"/>
    <s v="No"/>
    <s v="No"/>
    <s v="No"/>
    <n v="0"/>
    <s v="No"/>
    <s v="Obesity"/>
    <x v="2"/>
    <s v="21-Jul-1980"/>
    <n v="42"/>
    <n v="0"/>
    <n v="7050.02"/>
    <s v="tier - 2"/>
    <s v="tier - 1"/>
    <s v="R1024"/>
  </r>
  <r>
    <s v="ID1486"/>
    <s v=" Ms"/>
    <s v="Kawakami"/>
    <s v="  Ayako N."/>
    <n v="26.18"/>
    <n v="5.63"/>
    <s v="No"/>
    <s v="No"/>
    <s v="No"/>
    <n v="0"/>
    <s v="No"/>
    <s v="Over Weight"/>
    <x v="2"/>
    <s v="22-Oct-1980"/>
    <n v="42"/>
    <n v="1"/>
    <n v="7046.72"/>
    <s v="tier - 2"/>
    <s v="tier - 3"/>
    <s v="R1013"/>
  </r>
  <r>
    <s v="ID1487"/>
    <s v=" Ms"/>
    <s v="Gonsalves"/>
    <s v="  Emilee"/>
    <n v="25.3"/>
    <n v="5.12"/>
    <s v="No"/>
    <s v="No"/>
    <s v="No"/>
    <n v="0"/>
    <s v="No"/>
    <s v="Over Weight"/>
    <x v="2"/>
    <s v="26-Jul-1980"/>
    <n v="42"/>
    <n v="1"/>
    <n v="7045.5"/>
    <s v="tier - 2"/>
    <s v="tier - 1"/>
    <s v="R1011"/>
  </r>
  <r>
    <s v="ID1488"/>
    <s v=" Mr"/>
    <s v="Peck"/>
    <s v="  Stephen M"/>
    <n v="36.94"/>
    <n v="5.15"/>
    <s v="yes"/>
    <s v="No"/>
    <s v="No"/>
    <n v="1"/>
    <s v="No"/>
    <s v="Obesity"/>
    <x v="2"/>
    <s v="29-Oct-1995"/>
    <n v="27"/>
    <n v="0"/>
    <n v="7042.11"/>
    <s v="tier - 2"/>
    <s v="tier - 3"/>
    <s v="R1012"/>
  </r>
  <r>
    <s v="ID1489"/>
    <s v=" Ms"/>
    <s v="Aure"/>
    <s v="  Annemarie A"/>
    <n v="22.86"/>
    <n v="7.5"/>
    <s v="No"/>
    <s v="No"/>
    <s v="No"/>
    <n v="0"/>
    <s v="No"/>
    <s v="Normal weight"/>
    <x v="0"/>
    <s v="2-Jun-1978"/>
    <n v="45"/>
    <n v="2"/>
    <n v="7033.08"/>
    <s v="tier - 2"/>
    <s v="tier - 2"/>
    <s v="R1013"/>
  </r>
  <r>
    <s v="ID1490"/>
    <s v=" Ms"/>
    <s v="Mattingly"/>
    <s v="  Ashley R"/>
    <n v="18.760000000000002"/>
    <n v="4.88"/>
    <s v="yes"/>
    <s v="No"/>
    <s v="Yes"/>
    <n v="1"/>
    <s v="No"/>
    <s v="Normal weight"/>
    <x v="2"/>
    <s v="6-Jul-1969"/>
    <n v="53"/>
    <n v="0"/>
    <n v="7003.1"/>
    <s v="tier - 2"/>
    <s v="tier - 3"/>
    <s v="R1013"/>
  </r>
  <r>
    <s v="ID1491"/>
    <s v=" Ms"/>
    <s v="Stelpflug"/>
    <s v="  Leslie A"/>
    <n v="24.36"/>
    <n v="5.57"/>
    <s v="No"/>
    <s v="No"/>
    <s v="No"/>
    <n v="0"/>
    <s v="No"/>
    <s v="Normal weight"/>
    <x v="2"/>
    <s v="1-Sep-1982"/>
    <n v="40"/>
    <n v="3"/>
    <n v="6989.95"/>
    <s v="tier - 2"/>
    <s v="tier - 1"/>
    <s v="R1013"/>
  </r>
  <r>
    <s v="ID1492"/>
    <s v=" Mr"/>
    <s v="Sanchez Antognini"/>
    <s v="  Mauricio J. Sr."/>
    <n v="32.299999999999997"/>
    <n v="5.31"/>
    <s v="No"/>
    <s v="No"/>
    <s v="No"/>
    <n v="0"/>
    <s v="No"/>
    <s v="Obesity"/>
    <x v="2"/>
    <s v="18-Oct-1982"/>
    <n v="40"/>
    <n v="2"/>
    <n v="6986.7"/>
    <s v="tier - 3"/>
    <s v="tier - 1"/>
    <s v="R1012"/>
  </r>
  <r>
    <s v="ID1493"/>
    <s v=" Mr"/>
    <s v="Condon"/>
    <s v="  Kieran"/>
    <n v="22.704999999999998"/>
    <n v="4.57"/>
    <s v="yes"/>
    <s v="No"/>
    <s v="No"/>
    <n v="0"/>
    <s v="No"/>
    <s v="Normal weight"/>
    <x v="2"/>
    <s v="10-Dec-1985"/>
    <n v="37"/>
    <n v="3"/>
    <n v="6985.51"/>
    <s v="tier - 2"/>
    <s v="tier - 2"/>
    <s v="R1019"/>
  </r>
  <r>
    <s v="ID1494"/>
    <s v=" Ms"/>
    <s v="Magato"/>
    <s v="  Elizabeth A"/>
    <n v="21.79"/>
    <n v="8.6999999999999993"/>
    <s v="yes"/>
    <s v="No"/>
    <s v="No"/>
    <n v="1"/>
    <s v="No"/>
    <s v="Normal weight"/>
    <x v="0"/>
    <s v="3-Jun-1975"/>
    <n v="48"/>
    <n v="1"/>
    <n v="6965.21"/>
    <s v="tier - 2"/>
    <s v="tier - 3"/>
    <s v="R1013"/>
  </r>
  <r>
    <s v="ID1495"/>
    <s v=" Mr"/>
    <s v="Dombrowski"/>
    <s v="  Zeke M."/>
    <n v="24.52"/>
    <n v="4.76"/>
    <s v="No"/>
    <s v="No"/>
    <s v="No"/>
    <n v="0"/>
    <s v="No"/>
    <s v="Normal weight"/>
    <x v="2"/>
    <s v="18-Aug-1980"/>
    <n v="42"/>
    <n v="2"/>
    <n v="6951.12"/>
    <s v="tier - 2"/>
    <s v="tier - 2"/>
    <s v="R1013"/>
  </r>
  <r>
    <s v="ID1496"/>
    <s v=" Mr"/>
    <s v="Ohara"/>
    <s v="  Chip"/>
    <n v="39.520000000000003"/>
    <n v="11.81"/>
    <s v="No"/>
    <s v="No"/>
    <s v="No"/>
    <n v="0"/>
    <s v="No"/>
    <s v="Obesity"/>
    <x v="0"/>
    <s v="15-Dec-1978"/>
    <n v="44"/>
    <n v="0"/>
    <n v="6948.7"/>
    <s v="tier - 1"/>
    <s v="tier - 2"/>
    <s v="R1012"/>
  </r>
  <r>
    <s v="ID1497"/>
    <s v=" Mr"/>
    <s v="Cifuentes Fetiva"/>
    <s v="  Miguel Angel Sr."/>
    <n v="24.49"/>
    <n v="4.67"/>
    <s v="No"/>
    <s v="No"/>
    <s v="No"/>
    <n v="0"/>
    <s v="No"/>
    <s v="Normal weight"/>
    <x v="2"/>
    <s v="5-Oct-1980"/>
    <n v="42"/>
    <n v="2"/>
    <n v="6940.94"/>
    <s v="tier - 2"/>
    <s v="tier - 3"/>
    <s v="R1013"/>
  </r>
  <r>
    <s v="ID1498"/>
    <s v=" Mr"/>
    <s v="Keno"/>
    <s v="  Brian"/>
    <n v="26.315000000000001"/>
    <n v="6.02"/>
    <s v="No"/>
    <s v="No"/>
    <s v="No"/>
    <n v="0"/>
    <s v="No"/>
    <s v="Over Weight"/>
    <x v="1"/>
    <s v="30-Aug-1980"/>
    <n v="42"/>
    <n v="1"/>
    <n v="6940.91"/>
    <s v="tier - 2"/>
    <s v="tier - 2"/>
    <s v="R1012"/>
  </r>
  <r>
    <s v="ID1499"/>
    <s v=" Ms"/>
    <s v="Bruce"/>
    <s v="  Meghan"/>
    <n v="22.58"/>
    <n v="7.46"/>
    <s v="No"/>
    <s v="No"/>
    <s v="No"/>
    <n v="0"/>
    <s v="No"/>
    <s v="Normal weight"/>
    <x v="0"/>
    <s v="29-Nov-1978"/>
    <n v="44"/>
    <n v="2"/>
    <n v="6938.11"/>
    <s v="tier - 2"/>
    <s v="tier - 2"/>
    <s v="R1013"/>
  </r>
  <r>
    <s v="ID1500"/>
    <s v=" Ms"/>
    <s v="Lorch"/>
    <s v="  Meredith L."/>
    <n v="19.475000000000001"/>
    <n v="4.74"/>
    <s v="No"/>
    <s v="No"/>
    <s v="No"/>
    <n v="1"/>
    <s v="No"/>
    <s v="Normal weight"/>
    <x v="2"/>
    <s v="5-Sep-1984"/>
    <n v="38"/>
    <n v="2"/>
    <n v="6933.24"/>
    <s v="tier - 2"/>
    <s v="tier - 3"/>
    <s v="R1012"/>
  </r>
  <r>
    <s v="ID1501"/>
    <s v=" Mrs"/>
    <s v="Sullivan"/>
    <s v="  Millicent M"/>
    <n v="26.33"/>
    <n v="4.79"/>
    <s v="No"/>
    <s v="No"/>
    <s v="No"/>
    <n v="0"/>
    <s v="No"/>
    <s v="Over Weight"/>
    <x v="2"/>
    <s v="21-Dec-1989"/>
    <n v="33"/>
    <n v="3"/>
    <n v="6895.19"/>
    <s v="tier - 2"/>
    <s v="tier - 3"/>
    <s v="R1024"/>
  </r>
  <r>
    <s v="ID1502"/>
    <s v=" Ms"/>
    <s v="Cave"/>
    <s v="  Kathleen"/>
    <n v="17.29"/>
    <n v="5.35"/>
    <s v="yes"/>
    <s v="No"/>
    <s v="No"/>
    <n v="0"/>
    <s v="No"/>
    <s v="Under Weight"/>
    <x v="2"/>
    <s v="10-Sep-1985"/>
    <n v="37"/>
    <n v="2"/>
    <n v="6877.98"/>
    <s v="tier - 2"/>
    <s v="tier - 1"/>
    <s v="R1024"/>
  </r>
  <r>
    <s v="ID1503"/>
    <s v=" Ms"/>
    <s v="Gudenkauf"/>
    <s v="  Kimberly K"/>
    <n v="42.88"/>
    <n v="4.87"/>
    <s v="No"/>
    <s v="yes"/>
    <s v="No"/>
    <n v="1"/>
    <s v="No"/>
    <s v="Obesity"/>
    <x v="2"/>
    <s v="24-Dec-2004"/>
    <n v="18"/>
    <n v="0"/>
    <n v="6876.53"/>
    <s v="tier - 2"/>
    <s v="tier - 1"/>
    <s v="R1012"/>
  </r>
  <r>
    <s v="ID1504"/>
    <s v=" Mr"/>
    <s v="Thomas"/>
    <s v="  Justin C"/>
    <n v="32.200000000000003"/>
    <n v="10.09"/>
    <s v="yes"/>
    <s v="No"/>
    <s v="No"/>
    <n v="0"/>
    <s v="No"/>
    <s v="Obesity"/>
    <x v="0"/>
    <s v="23-Jun-1981"/>
    <n v="41"/>
    <n v="2"/>
    <n v="6875.96"/>
    <s v="tier - 2"/>
    <s v="tier - 2"/>
    <s v="R1011"/>
  </r>
  <r>
    <s v="ID1505"/>
    <s v=" Mr"/>
    <s v="Holley"/>
    <s v="  Tristan P."/>
    <n v="18.75"/>
    <n v="5.47"/>
    <s v="yes"/>
    <s v="No"/>
    <s v="Yes"/>
    <n v="1"/>
    <s v="No"/>
    <s v="Normal weight"/>
    <x v="2"/>
    <s v="23-Oct-1969"/>
    <n v="53"/>
    <n v="0"/>
    <n v="6868.39"/>
    <s v="tier - 2"/>
    <s v="tier - 2"/>
    <s v="R1013"/>
  </r>
  <r>
    <s v="ID1506"/>
    <s v=" Ms"/>
    <s v="Kemble"/>
    <s v="  Traci A"/>
    <n v="22.36"/>
    <n v="8.6"/>
    <s v="No"/>
    <s v="No"/>
    <s v="No"/>
    <n v="0"/>
    <s v="No"/>
    <s v="Normal weight"/>
    <x v="0"/>
    <s v="5-Aug-1978"/>
    <n v="44"/>
    <n v="2"/>
    <n v="6863.49"/>
    <s v="tier - 2"/>
    <s v="tier - 1"/>
    <s v="R1013"/>
  </r>
  <r>
    <s v="ID1507"/>
    <s v=" Mr"/>
    <s v="Bentley"/>
    <s v="  Justin P"/>
    <n v="23.94"/>
    <n v="10.74"/>
    <s v="yes"/>
    <s v="No"/>
    <s v="No"/>
    <n v="0"/>
    <s v="No"/>
    <s v="Normal weight"/>
    <x v="0"/>
    <s v="19-Jun-1981"/>
    <n v="41"/>
    <n v="1"/>
    <n v="6858.48"/>
    <s v="tier - 2"/>
    <s v="tier - 2"/>
    <s v="R1019"/>
  </r>
  <r>
    <s v="ID1508"/>
    <s v=" Mr"/>
    <s v="Jones"/>
    <s v="  Logan M"/>
    <n v="30.1"/>
    <n v="4.3899999999999997"/>
    <s v="No"/>
    <s v="No"/>
    <s v="Yes"/>
    <n v="1"/>
    <s v="No"/>
    <s v="Obesity"/>
    <x v="2"/>
    <s v="4-Nov-1979"/>
    <n v="43"/>
    <n v="1"/>
    <n v="6849.03"/>
    <s v="tier - 2"/>
    <s v="tier - 2"/>
    <s v="R1011"/>
  </r>
  <r>
    <s v="ID1509"/>
    <s v=" Mr"/>
    <s v="Tremblay"/>
    <s v="  Sebastien"/>
    <n v="21.93"/>
    <n v="6.3"/>
    <s v="No"/>
    <s v="No"/>
    <s v="No"/>
    <n v="0"/>
    <s v="No"/>
    <s v="Normal weight"/>
    <x v="1"/>
    <s v="15-Jun-1977"/>
    <n v="45"/>
    <n v="2"/>
    <n v="6843.17"/>
    <s v="tier - 2"/>
    <s v="tier - 1"/>
    <s v="R1013"/>
  </r>
  <r>
    <s v="ID1510"/>
    <s v=" Ms"/>
    <s v="Bellucci"/>
    <s v="  Tiffany A"/>
    <n v="39.75"/>
    <n v="5.41"/>
    <s v="No"/>
    <s v="yes"/>
    <s v="No"/>
    <n v="1"/>
    <s v="No"/>
    <s v="Obesity"/>
    <x v="2"/>
    <s v="30-Nov-2000"/>
    <n v="22"/>
    <n v="0"/>
    <n v="6842.28"/>
    <s v="tier - 2"/>
    <s v="tier - 1"/>
    <s v="R1012"/>
  </r>
  <r>
    <s v="ID1511"/>
    <s v=" Mr"/>
    <s v="Collins"/>
    <s v="  Matthew"/>
    <n v="26.03"/>
    <n v="4.47"/>
    <s v="No"/>
    <s v="No"/>
    <s v="Yes"/>
    <n v="1"/>
    <s v="No"/>
    <s v="Over Weight"/>
    <x v="2"/>
    <s v="15-Jul-1979"/>
    <n v="43"/>
    <n v="0"/>
    <n v="6837.37"/>
    <s v="tier - 3"/>
    <s v="tier - 1"/>
    <s v="R1016"/>
  </r>
  <r>
    <s v="ID1512"/>
    <s v=" Mr"/>
    <s v="Gillman"/>
    <s v="  Luke"/>
    <n v="34.51"/>
    <n v="6.26"/>
    <s v="No"/>
    <s v="No"/>
    <s v="No"/>
    <n v="0"/>
    <s v="No"/>
    <s v="Obesity"/>
    <x v="1"/>
    <s v="8-Jul-1994"/>
    <n v="28"/>
    <n v="0"/>
    <n v="6827.69"/>
    <s v="tier - 2"/>
    <s v="tier - 2"/>
    <s v="R1021"/>
  </r>
  <r>
    <s v="ID1513"/>
    <s v=" Ms"/>
    <s v="West"/>
    <s v="  Leigh"/>
    <n v="19.32"/>
    <n v="11.58"/>
    <s v="yes"/>
    <s v="No"/>
    <s v="No"/>
    <n v="1"/>
    <s v="No"/>
    <s v="Normal weight"/>
    <x v="0"/>
    <s v="17-Aug-1975"/>
    <n v="47"/>
    <n v="1"/>
    <n v="6809.46"/>
    <s v="tier - 2"/>
    <s v="tier - 1"/>
    <s v="R1012"/>
  </r>
  <r>
    <s v="ID1514"/>
    <s v=" Mr"/>
    <s v="Chida"/>
    <s v="  Yosuke"/>
    <n v="28.5"/>
    <n v="4.3600000000000003"/>
    <s v="No"/>
    <s v="No"/>
    <s v="No"/>
    <n v="0"/>
    <s v="No"/>
    <s v="Over Weight"/>
    <x v="2"/>
    <s v="29-Jun-1991"/>
    <n v="31"/>
    <n v="5"/>
    <n v="6799.46"/>
    <s v="tier - 1"/>
    <s v="tier - 2"/>
    <s v="R1014"/>
  </r>
  <r>
    <s v="ID1515"/>
    <s v=" Mr"/>
    <s v="Reisenauer"/>
    <s v="  Matthew"/>
    <n v="30.875"/>
    <n v="4.1399999999999997"/>
    <s v="yes"/>
    <s v="No"/>
    <s v="No"/>
    <n v="0"/>
    <s v="No"/>
    <s v="Obesity"/>
    <x v="2"/>
    <s v="24-Dec-1985"/>
    <n v="37"/>
    <n v="3"/>
    <n v="6796.86"/>
    <s v="tier - 3"/>
    <s v="tier - 3"/>
    <s v="R1012"/>
  </r>
  <r>
    <s v="ID1516"/>
    <s v=" Mr"/>
    <s v="Rosenberg-Wohl"/>
    <s v="  Jacob"/>
    <n v="24.02"/>
    <n v="4.38"/>
    <s v="No"/>
    <s v="No"/>
    <s v="No"/>
    <n v="0"/>
    <s v="No"/>
    <s v="Normal weight"/>
    <x v="2"/>
    <s v="23-Nov-1980"/>
    <n v="42"/>
    <n v="2"/>
    <n v="6781.52"/>
    <s v="tier - 2"/>
    <s v="tier - 2"/>
    <s v="R1013"/>
  </r>
  <r>
    <s v="ID1517"/>
    <s v=" Ms"/>
    <s v="Theriault"/>
    <s v="  Jodi"/>
    <n v="36.08"/>
    <n v="11.61"/>
    <s v="yes"/>
    <s v="No"/>
    <s v="No"/>
    <n v="0"/>
    <s v="No"/>
    <s v="Obesity"/>
    <x v="0"/>
    <s v="8-Oct-1981"/>
    <n v="41"/>
    <n v="1"/>
    <n v="6781.35"/>
    <s v="tier - 2"/>
    <s v="tier - 1"/>
    <s v="R1013"/>
  </r>
  <r>
    <s v="ID1518"/>
    <s v=" Ms"/>
    <s v="Manuel"/>
    <s v="  Lauren"/>
    <n v="32.200000000000003"/>
    <n v="10.59"/>
    <s v="yes"/>
    <s v="No"/>
    <s v="No"/>
    <n v="0"/>
    <s v="No"/>
    <s v="Obesity"/>
    <x v="0"/>
    <s v="3-Sep-1981"/>
    <n v="41"/>
    <n v="1"/>
    <n v="6775.96"/>
    <s v="tier - 2"/>
    <s v="tier - 3"/>
    <s v="R1011"/>
  </r>
  <r>
    <s v="ID1519"/>
    <s v=" Ms"/>
    <s v="Demko"/>
    <s v="  Misti C"/>
    <n v="28.05"/>
    <n v="11.85"/>
    <s v="yes"/>
    <s v="No"/>
    <s v="No"/>
    <n v="0"/>
    <s v="No"/>
    <s v="Over Weight"/>
    <x v="0"/>
    <s v="21-Sep-1981"/>
    <n v="41"/>
    <n v="1"/>
    <n v="6770.19"/>
    <s v="tier - 2"/>
    <s v="tier - 3"/>
    <s v="R1013"/>
  </r>
  <r>
    <s v="ID1520"/>
    <s v=" Ms"/>
    <s v="Battaglia"/>
    <s v="  Angela J"/>
    <n v="19"/>
    <n v="5.46"/>
    <s v="yes"/>
    <s v="No"/>
    <s v="No"/>
    <n v="1"/>
    <s v="No"/>
    <s v="Normal weight"/>
    <x v="2"/>
    <s v="10-Oct-1988"/>
    <n v="34"/>
    <n v="3"/>
    <n v="6753.04"/>
    <s v="tier - 2"/>
    <s v="tier - 2"/>
    <s v="R1024"/>
  </r>
  <r>
    <s v="ID1521"/>
    <s v=" Mr"/>
    <s v="Follo"/>
    <s v="  Jonathan D."/>
    <n v="16.13"/>
    <n v="4.54"/>
    <s v="yes"/>
    <s v="No"/>
    <s v="No"/>
    <n v="2"/>
    <s v="No"/>
    <s v="Under Weight"/>
    <x v="2"/>
    <s v="9-Dec-1966"/>
    <n v="56"/>
    <n v="0"/>
    <n v="6750.27"/>
    <s v="tier - 3"/>
    <s v="tier - 2"/>
    <s v="R1013"/>
  </r>
  <r>
    <s v="ID1522"/>
    <s v=" Ms"/>
    <s v="Barana"/>
    <s v="  Victoria"/>
    <n v="18.77"/>
    <n v="11.98"/>
    <s v="yes"/>
    <s v="No"/>
    <s v="No"/>
    <n v="2"/>
    <s v="No"/>
    <s v="Normal weight"/>
    <x v="0"/>
    <s v="17-Jun-1970"/>
    <n v="52"/>
    <n v="0"/>
    <n v="6749.63"/>
    <s v="tier - 2"/>
    <s v="tier - 1"/>
    <s v="R1013"/>
  </r>
  <r>
    <s v="ID1523"/>
    <s v=" Mr"/>
    <s v="Lysaght"/>
    <s v="  Adrian R."/>
    <n v="28.88"/>
    <n v="6.59"/>
    <s v="yes"/>
    <s v="No"/>
    <s v="No"/>
    <n v="1"/>
    <s v="No"/>
    <s v="Over Weight"/>
    <x v="0"/>
    <s v="5-Jun-1986"/>
    <n v="37"/>
    <n v="3"/>
    <n v="6748.59"/>
    <s v="tier - 3"/>
    <s v="tier - 1"/>
    <s v="R1016"/>
  </r>
  <r>
    <s v="ID1524"/>
    <s v=" Mr"/>
    <s v="Chalmers"/>
    <s v="  Andrew"/>
    <n v="27.55"/>
    <n v="10.83"/>
    <s v="yes"/>
    <s v="No"/>
    <s v="No"/>
    <n v="1"/>
    <s v="No"/>
    <s v="Over Weight"/>
    <x v="0"/>
    <s v="7-Aug-1986"/>
    <n v="36"/>
    <n v="3"/>
    <n v="6746.74"/>
    <s v="tier - 3"/>
    <s v="tier - 2"/>
    <s v="R1016"/>
  </r>
  <r>
    <s v="ID1525"/>
    <s v=" Mr"/>
    <s v="Phillippi"/>
    <s v="  Jason A."/>
    <n v="15.6"/>
    <n v="8.6"/>
    <s v="No"/>
    <s v="No"/>
    <s v="No"/>
    <n v="0"/>
    <s v="No"/>
    <s v="Under Weight"/>
    <x v="0"/>
    <s v="18-Jul-1968"/>
    <n v="54"/>
    <n v="0"/>
    <n v="6738.84"/>
    <s v="tier - 3"/>
    <s v="tier - 1"/>
    <s v="R1012"/>
  </r>
  <r>
    <s v="ID1526"/>
    <s v=" Ms"/>
    <s v="MacPherson"/>
    <s v="  Rachel"/>
    <n v="21.99"/>
    <n v="11.17"/>
    <s v="No"/>
    <s v="No"/>
    <s v="No"/>
    <n v="0"/>
    <s v="No"/>
    <s v="Normal weight"/>
    <x v="0"/>
    <s v="21-Oct-1978"/>
    <n v="44"/>
    <n v="2"/>
    <n v="6737.98"/>
    <s v="tier - 2"/>
    <s v="tier - 3"/>
    <s v="R1013"/>
  </r>
  <r>
    <s v="ID1527"/>
    <s v=" Ms"/>
    <s v="Delfidio"/>
    <s v="  Susan"/>
    <n v="34.85"/>
    <n v="5.75"/>
    <s v="No"/>
    <s v="No"/>
    <s v="No"/>
    <n v="0"/>
    <s v="No"/>
    <s v="Obesity"/>
    <x v="1"/>
    <s v="13-Jun-1994"/>
    <n v="28"/>
    <n v="0"/>
    <n v="6721.37"/>
    <s v="tier - 2"/>
    <s v="tier - 1"/>
    <s v="R1012"/>
  </r>
  <r>
    <s v="ID1528"/>
    <s v=" Mr"/>
    <s v="Cummings"/>
    <s v="  Cameron M."/>
    <n v="24.51"/>
    <n v="4.83"/>
    <s v="yes"/>
    <s v="No"/>
    <s v="Yes"/>
    <n v="1"/>
    <s v="No"/>
    <s v="Normal weight"/>
    <x v="2"/>
    <s v="12-Jun-1983"/>
    <n v="39"/>
    <n v="2"/>
    <n v="6710.19"/>
    <s v="tier - 3"/>
    <s v="tier - 3"/>
    <s v="R1012"/>
  </r>
  <r>
    <s v="ID1529"/>
    <s v=" Ms"/>
    <s v="Schroegel"/>
    <s v="  Claudia A."/>
    <n v="19.399999999999999"/>
    <n v="11.93"/>
    <s v="No"/>
    <s v="No"/>
    <s v="No"/>
    <n v="0"/>
    <s v="No"/>
    <s v="Normal weight"/>
    <x v="0"/>
    <s v="12-Dec-1971"/>
    <n v="51"/>
    <n v="0"/>
    <n v="6706.47"/>
    <s v="tier - 2"/>
    <s v="tier - 1"/>
    <s v="R1013"/>
  </r>
  <r>
    <s v="ID1530"/>
    <s v=" Ms"/>
    <s v="Williams"/>
    <s v="  Kate"/>
    <n v="15.1"/>
    <n v="8.41"/>
    <s v="No"/>
    <s v="No"/>
    <s v="No"/>
    <n v="0"/>
    <s v="No"/>
    <s v="Under Weight"/>
    <x v="0"/>
    <s v="13-Jul-1968"/>
    <n v="54"/>
    <n v="0"/>
    <n v="6700.56"/>
    <s v="tier - 3"/>
    <s v="tier - 1"/>
    <s v="R1012"/>
  </r>
  <r>
    <s v="ID1531"/>
    <s v=" Ms"/>
    <s v="Casey"/>
    <s v="  Nicole M."/>
    <n v="23.37"/>
    <n v="5.59"/>
    <s v="yes"/>
    <s v="No"/>
    <s v="No"/>
    <n v="0"/>
    <s v="No"/>
    <s v="Normal weight"/>
    <x v="2"/>
    <s v="9-Jul-1985"/>
    <n v="37"/>
    <n v="2"/>
    <n v="6686.43"/>
    <s v="tier - 2"/>
    <s v="tier - 3"/>
    <s v="R1012"/>
  </r>
  <r>
    <s v="ID1532"/>
    <s v=" Mr"/>
    <s v="Randall"/>
    <s v="  Jack"/>
    <n v="42.4"/>
    <n v="4.0599999999999996"/>
    <s v="No"/>
    <s v="No"/>
    <s v="No"/>
    <n v="0"/>
    <s v="No"/>
    <s v="Obesity"/>
    <x v="2"/>
    <s v="20-Oct-1989"/>
    <n v="33"/>
    <n v="5"/>
    <n v="6666.24"/>
    <s v="tier - 3"/>
    <s v="tier - 1"/>
    <s v="R1011"/>
  </r>
  <r>
    <s v="ID1533"/>
    <s v=" Mr"/>
    <s v="Doyon"/>
    <s v="  Gregory"/>
    <n v="28.405000000000001"/>
    <n v="7.02"/>
    <s v="yes"/>
    <s v="No"/>
    <s v="No"/>
    <n v="0"/>
    <s v="No"/>
    <s v="Over Weight"/>
    <x v="0"/>
    <s v="17-Sep-1981"/>
    <n v="41"/>
    <n v="1"/>
    <n v="6664.69"/>
    <s v="tier - 3"/>
    <s v="tier - 1"/>
    <s v="R1012"/>
  </r>
  <r>
    <s v="ID1534"/>
    <s v=" Ms"/>
    <s v="Sankey"/>
    <s v="  Rebecca"/>
    <n v="23.4"/>
    <n v="4.47"/>
    <s v="No"/>
    <s v="No"/>
    <s v="No"/>
    <n v="0"/>
    <s v="No"/>
    <s v="Normal weight"/>
    <x v="2"/>
    <s v="27-Sep-1982"/>
    <n v="40"/>
    <n v="3"/>
    <n v="6664.32"/>
    <s v="tier - 2"/>
    <s v="tier - 2"/>
    <s v="R1013"/>
  </r>
  <r>
    <s v="ID1535"/>
    <s v=" Mr"/>
    <s v="Stilgenbauer"/>
    <s v="  Adam"/>
    <n v="33.44"/>
    <n v="4.54"/>
    <s v="No"/>
    <s v="No"/>
    <s v="No"/>
    <n v="0"/>
    <s v="No"/>
    <s v="Obesity"/>
    <x v="2"/>
    <s v="19-Nov-1989"/>
    <n v="33"/>
    <n v="5"/>
    <n v="6653.79"/>
    <s v="tier - 2"/>
    <s v="tier - 1"/>
    <s v="R1013"/>
  </r>
  <r>
    <s v="ID1536"/>
    <s v=" Mr"/>
    <s v="Jaskiewicz"/>
    <s v="  Ryan"/>
    <n v="21.12"/>
    <n v="4.99"/>
    <s v="No"/>
    <s v="No"/>
    <s v="No"/>
    <n v="1"/>
    <s v="No"/>
    <s v="Normal weight"/>
    <x v="2"/>
    <s v="1-Jul-1984"/>
    <n v="38"/>
    <n v="3"/>
    <n v="6652.53"/>
    <s v="tier - 3"/>
    <s v="tier - 2"/>
    <s v="R1013"/>
  </r>
  <r>
    <s v="ID1537"/>
    <s v=" Ms"/>
    <s v="Deppen"/>
    <s v="  Jackie K."/>
    <n v="18.48"/>
    <n v="10.84"/>
    <s v="yes"/>
    <s v="No"/>
    <s v="No"/>
    <n v="2"/>
    <s v="No"/>
    <s v="Under Weight"/>
    <x v="0"/>
    <s v="8-Nov-1970"/>
    <n v="52"/>
    <n v="0"/>
    <n v="6651.26"/>
    <s v="tier - 2"/>
    <s v="tier - 3"/>
    <s v="R1013"/>
  </r>
  <r>
    <s v="ID1538"/>
    <s v=" Mr"/>
    <s v="Hine"/>
    <s v="  Chris"/>
    <n v="16.815000000000001"/>
    <n v="5.63"/>
    <s v="No"/>
    <s v="No"/>
    <s v="No"/>
    <n v="1"/>
    <s v="No"/>
    <s v="Under Weight"/>
    <x v="2"/>
    <s v="8-Dec-1984"/>
    <n v="38"/>
    <n v="2"/>
    <n v="6640.54"/>
    <s v="tier - 2"/>
    <s v="tier - 3"/>
    <s v="R1019"/>
  </r>
  <r>
    <s v="ID1539"/>
    <s v=" Mr"/>
    <s v="Mathews"/>
    <s v="  Tyler C"/>
    <n v="26.72"/>
    <n v="4.1399999999999997"/>
    <s v="No"/>
    <s v="No"/>
    <s v="No"/>
    <n v="0"/>
    <s v="No"/>
    <s v="Over Weight"/>
    <x v="2"/>
    <s v="6-Jun-1990"/>
    <n v="33"/>
    <n v="3"/>
    <n v="6639.3"/>
    <s v="tier - 2"/>
    <s v="tier - 2"/>
    <s v="R1021"/>
  </r>
  <r>
    <s v="ID1540"/>
    <s v=" Ms"/>
    <s v="Yabu"/>
    <s v="  Yoshie"/>
    <n v="41.42"/>
    <n v="5.17"/>
    <s v="No"/>
    <s v="No"/>
    <s v="Yes"/>
    <n v="1"/>
    <s v="No"/>
    <s v="Obesity"/>
    <x v="2"/>
    <s v="4-Sep-2003"/>
    <n v="19"/>
    <n v="0"/>
    <n v="6638.16"/>
    <s v="tier - 2"/>
    <s v="tier - 1"/>
    <s v="R1012"/>
  </r>
  <r>
    <s v="ID1541"/>
    <s v=" Ms"/>
    <s v="Strang"/>
    <s v="  Lauren A"/>
    <n v="20.69"/>
    <n v="6.93"/>
    <s v="No"/>
    <s v="No"/>
    <s v="No"/>
    <n v="2"/>
    <s v="No"/>
    <s v="Normal weight"/>
    <x v="0"/>
    <s v="29-Aug-1973"/>
    <n v="49"/>
    <n v="0"/>
    <n v="6630.31"/>
    <s v="tier - 2"/>
    <s v="tier - 1"/>
    <s v="R1013"/>
  </r>
  <r>
    <s v="ID1542"/>
    <s v=" Mr"/>
    <s v="Frank"/>
    <s v="  Mason D."/>
    <n v="41.23"/>
    <n v="4.24"/>
    <s v="No"/>
    <s v="No"/>
    <s v="No"/>
    <n v="0"/>
    <s v="No"/>
    <s v="Obesity"/>
    <x v="2"/>
    <s v="28-Aug-1982"/>
    <n v="40"/>
    <n v="1"/>
    <n v="6610.11"/>
    <s v="tier - 3"/>
    <s v="tier - 2"/>
    <s v="R1015"/>
  </r>
  <r>
    <s v="ID1543"/>
    <s v=" Mr"/>
    <s v="Shanley"/>
    <s v="  Ryan"/>
    <n v="29.9"/>
    <n v="5.91"/>
    <s v="No"/>
    <s v="No"/>
    <s v="No"/>
    <n v="0"/>
    <s v="No"/>
    <s v="Over Weight"/>
    <x v="1"/>
    <s v="7-Nov-1982"/>
    <n v="40"/>
    <n v="2"/>
    <n v="6600.36"/>
    <s v="tier - 2"/>
    <s v="tier - 3"/>
    <s v="R1011"/>
  </r>
  <r>
    <s v="ID1544"/>
    <s v=" Mr"/>
    <s v="Mancebo Garcia"/>
    <s v="  Arturo"/>
    <n v="34.104999999999997"/>
    <n v="5.93"/>
    <s v="No"/>
    <s v="No"/>
    <s v="No"/>
    <n v="0"/>
    <s v="No"/>
    <s v="Obesity"/>
    <x v="1"/>
    <s v="29-Dec-1982"/>
    <n v="40"/>
    <n v="1"/>
    <n v="6600.21"/>
    <s v="tier - 3"/>
    <s v="tier - 2"/>
    <s v="R1016"/>
  </r>
  <r>
    <s v="ID1545"/>
    <s v=" Mr"/>
    <s v="Keehan"/>
    <s v="  Jake"/>
    <n v="24.97"/>
    <n v="5.66"/>
    <s v="No"/>
    <s v="No"/>
    <s v="No"/>
    <n v="0"/>
    <s v="No"/>
    <s v="Over Weight"/>
    <x v="2"/>
    <s v="22-Nov-1982"/>
    <n v="40"/>
    <n v="2"/>
    <n v="6593.51"/>
    <s v="tier - 2"/>
    <s v="tier - 1"/>
    <s v="R1013"/>
  </r>
  <r>
    <s v="ID1546"/>
    <s v=" Ms"/>
    <s v="Mahaney"/>
    <s v="  Sarah E"/>
    <n v="34.799999999999997"/>
    <n v="4.1900000000000004"/>
    <s v="No"/>
    <s v="No"/>
    <s v="No"/>
    <n v="1"/>
    <s v="No"/>
    <s v="Obesity"/>
    <x v="2"/>
    <s v="5-Oct-1984"/>
    <n v="38"/>
    <n v="2"/>
    <n v="6571.54"/>
    <s v="tier - 2"/>
    <s v="tier - 3"/>
    <s v="R1011"/>
  </r>
  <r>
    <s v="ID1547"/>
    <s v=" Ms"/>
    <s v="Nolan"/>
    <s v="  Alison L."/>
    <n v="32.965000000000003"/>
    <n v="9.2100000000000009"/>
    <s v="yes"/>
    <s v="No"/>
    <s v="No"/>
    <n v="0"/>
    <s v="No"/>
    <s v="Obesity"/>
    <x v="0"/>
    <s v="20-Jul-1981"/>
    <n v="41"/>
    <n v="0"/>
    <n v="6571.02"/>
    <s v="tier - 2"/>
    <s v="tier - 1"/>
    <s v="R1012"/>
  </r>
  <r>
    <s v="ID1548"/>
    <s v=" Ms"/>
    <s v="Sobrino"/>
    <s v="  Karen A."/>
    <n v="27.265000000000001"/>
    <n v="5.51"/>
    <s v="No"/>
    <s v="No"/>
    <s v="No"/>
    <n v="1"/>
    <s v="No"/>
    <s v="Over Weight"/>
    <x v="2"/>
    <s v="20-Sep-1984"/>
    <n v="38"/>
    <n v="1"/>
    <n v="6555.07"/>
    <s v="tier - 2"/>
    <s v="tier - 2"/>
    <s v="R1024"/>
  </r>
  <r>
    <s v="ID1549"/>
    <s v=" Mr"/>
    <s v="Gennaro"/>
    <s v="  Thomas R. Jr."/>
    <n v="17.059999999999999"/>
    <n v="8.5"/>
    <s v="No"/>
    <s v="No"/>
    <s v="No"/>
    <n v="0"/>
    <s v="No"/>
    <s v="Under Weight"/>
    <x v="0"/>
    <s v="11-Dec-1968"/>
    <n v="54"/>
    <n v="0"/>
    <n v="6552.01"/>
    <s v="tier - 3"/>
    <s v="tier - 2"/>
    <s v="R1013"/>
  </r>
  <r>
    <s v="ID1550"/>
    <s v=" Ms"/>
    <s v="Mayer"/>
    <s v="  Stephanie W."/>
    <n v="36.29"/>
    <n v="6.23"/>
    <s v="No"/>
    <s v="No"/>
    <s v="No"/>
    <n v="0"/>
    <s v="No"/>
    <s v="Obesity"/>
    <x v="1"/>
    <s v="6-Aug-1989"/>
    <n v="33"/>
    <n v="3"/>
    <n v="6551.75"/>
    <s v="tier - 2"/>
    <s v="tier - 2"/>
    <s v="R1024"/>
  </r>
  <r>
    <s v="ID1551"/>
    <s v=" Mr"/>
    <s v="Becker"/>
    <s v="  Ezra"/>
    <n v="28.594999999999999"/>
    <n v="8.5299999999999994"/>
    <s v="yes"/>
    <s v="No"/>
    <s v="No"/>
    <n v="1"/>
    <s v="No"/>
    <s v="Over Weight"/>
    <x v="0"/>
    <s v="18-Dec-1986"/>
    <n v="36"/>
    <n v="3"/>
    <n v="6548.2"/>
    <s v="tier - 2"/>
    <s v="tier - 3"/>
    <s v="R1012"/>
  </r>
  <r>
    <s v="ID1552"/>
    <s v=" Mr"/>
    <s v="Moore"/>
    <s v="  Jim"/>
    <n v="17.8"/>
    <n v="5.75"/>
    <s v="yes"/>
    <s v="No"/>
    <s v="Yes"/>
    <n v="1"/>
    <s v="No"/>
    <s v="Under Weight"/>
    <x v="1"/>
    <s v="3-Dec-1969"/>
    <n v="53"/>
    <n v="0"/>
    <n v="6546.16"/>
    <s v="tier - 2"/>
    <s v="tier - 3"/>
    <s v="R1013"/>
  </r>
  <r>
    <s v="ID1553"/>
    <s v=" Mr"/>
    <s v="Platt"/>
    <s v="  Ari L."/>
    <n v="21.4"/>
    <n v="5.6"/>
    <s v="No"/>
    <s v="No"/>
    <s v="No"/>
    <n v="0"/>
    <s v="No"/>
    <s v="Normal weight"/>
    <x v="2"/>
    <s v="2-Oct-1982"/>
    <n v="40"/>
    <n v="3"/>
    <n v="6536.68"/>
    <s v="tier - 2"/>
    <s v="tier - 2"/>
    <s v="R1012"/>
  </r>
  <r>
    <s v="ID1554"/>
    <s v=" Ms"/>
    <s v="Brodeur"/>
    <s v="  Fanny"/>
    <n v="23.01"/>
    <n v="4.68"/>
    <s v="No"/>
    <s v="No"/>
    <s v="No"/>
    <n v="0"/>
    <s v="No"/>
    <s v="Normal weight"/>
    <x v="2"/>
    <s v="12-Aug-1982"/>
    <n v="40"/>
    <n v="3"/>
    <n v="6532.04"/>
    <s v="tier - 2"/>
    <s v="tier - 1"/>
    <s v="R1013"/>
  </r>
  <r>
    <s v="ID1555"/>
    <s v=" Ms"/>
    <s v="Knight Pech"/>
    <s v="  Heather"/>
    <n v="19.86"/>
    <n v="5.62"/>
    <s v="yes"/>
    <s v="No"/>
    <s v="No"/>
    <n v="0"/>
    <s v="No"/>
    <s v="Normal weight"/>
    <x v="2"/>
    <s v="23-Oct-1976"/>
    <n v="46"/>
    <n v="2"/>
    <n v="6529.21"/>
    <s v="tier - 2"/>
    <s v="tier - 1"/>
    <s v="R1013"/>
  </r>
  <r>
    <s v="ID1556"/>
    <s v=" Mr"/>
    <s v="Richter"/>
    <s v="  Peter W. Sr."/>
    <n v="33.58"/>
    <n v="5.08"/>
    <s v="No"/>
    <s v="No"/>
    <s v="No"/>
    <n v="0"/>
    <s v="No"/>
    <s v="Obesity"/>
    <x v="2"/>
    <s v="7-Jul-1994"/>
    <n v="28"/>
    <n v="0"/>
    <n v="6512.24"/>
    <s v="tier - 2"/>
    <s v="tier - 1"/>
    <s v="R1021"/>
  </r>
  <r>
    <s v="ID1557"/>
    <s v=" Ms"/>
    <s v="Jubinski"/>
    <s v="  Catherine A"/>
    <n v="29.81"/>
    <n v="5.28"/>
    <s v="No"/>
    <s v="No"/>
    <s v="No"/>
    <n v="0"/>
    <s v="No"/>
    <s v="Over Weight"/>
    <x v="2"/>
    <s v="28-Aug-1982"/>
    <n v="40"/>
    <n v="1"/>
    <n v="6500.24"/>
    <s v="tier - 2"/>
    <s v="tier - 2"/>
    <s v="R1013"/>
  </r>
  <r>
    <s v="ID1558"/>
    <s v=" Ms"/>
    <s v="Wall"/>
    <s v="  Kelly A"/>
    <n v="27.4"/>
    <n v="4.6100000000000003"/>
    <s v="No"/>
    <s v="No"/>
    <s v="No"/>
    <n v="0"/>
    <s v="No"/>
    <s v="Over Weight"/>
    <x v="2"/>
    <s v="9-Oct-1982"/>
    <n v="40"/>
    <n v="1"/>
    <n v="6496.89"/>
    <s v="tier - 2"/>
    <s v="tier - 3"/>
    <s v="R1011"/>
  </r>
  <r>
    <s v="ID1559"/>
    <s v=" Ms"/>
    <s v="McKay"/>
    <s v="  Janel N."/>
    <n v="17.98"/>
    <n v="6.57"/>
    <s v="yes"/>
    <s v="No"/>
    <s v="No"/>
    <n v="2"/>
    <s v="No"/>
    <s v="Under Weight"/>
    <x v="0"/>
    <s v="1-Dec-1970"/>
    <n v="52"/>
    <n v="0"/>
    <n v="6481.67"/>
    <s v="tier - 2"/>
    <s v="tier - 2"/>
    <s v="R1013"/>
  </r>
  <r>
    <s v="ID1560"/>
    <s v=" Ms"/>
    <s v="Oh"/>
    <s v="  Yann Kai"/>
    <n v="37.9"/>
    <n v="5.83"/>
    <s v="No"/>
    <s v="No"/>
    <s v="No"/>
    <n v="0"/>
    <s v="No"/>
    <s v="Obesity"/>
    <x v="1"/>
    <s v="8-Jun-1980"/>
    <n v="43"/>
    <n v="0"/>
    <n v="6474.01"/>
    <s v="tier - 2"/>
    <s v="tier - 3"/>
    <s v="R1011"/>
  </r>
  <r>
    <s v="ID1561"/>
    <s v=" Mr"/>
    <s v="Kessell"/>
    <s v="  Zachary R."/>
    <n v="25.27"/>
    <n v="6.98"/>
    <s v="yes"/>
    <s v="No"/>
    <s v="No"/>
    <n v="0"/>
    <s v="No"/>
    <s v="Over Weight"/>
    <x v="0"/>
    <s v="27-Jul-1981"/>
    <n v="41"/>
    <n v="1"/>
    <n v="6473.15"/>
    <s v="tier - 2"/>
    <s v="tier - 2"/>
    <s v="R1013"/>
  </r>
  <r>
    <s v="ID1562"/>
    <s v=" Mr"/>
    <s v="Hidalgo Zambrano"/>
    <s v="  Alejandro Sr."/>
    <n v="29.26"/>
    <n v="4.03"/>
    <s v="No"/>
    <s v="No"/>
    <s v="No"/>
    <n v="1"/>
    <s v="No"/>
    <s v="Over Weight"/>
    <x v="2"/>
    <s v="1-Nov-1984"/>
    <n v="38"/>
    <n v="2"/>
    <n v="6457.84"/>
    <s v="tier - 2"/>
    <s v="tier - 3"/>
    <s v="R1012"/>
  </r>
  <r>
    <s v="ID1563"/>
    <s v=" Mr"/>
    <s v="Caprario"/>
    <s v="  Nicholas R."/>
    <n v="27.835000000000001"/>
    <n v="4.5599999999999996"/>
    <s v="No"/>
    <s v="No"/>
    <s v="No"/>
    <n v="1"/>
    <s v="No"/>
    <s v="Over Weight"/>
    <x v="2"/>
    <s v="26-Aug-1984"/>
    <n v="38"/>
    <n v="2"/>
    <n v="6455.86"/>
    <s v="tier - 3"/>
    <s v="tier - 3"/>
    <s v="R1012"/>
  </r>
  <r>
    <s v="ID1564"/>
    <s v=" Mr"/>
    <s v="Ryan"/>
    <s v="  Paul"/>
    <n v="46.53"/>
    <n v="5.38"/>
    <s v="yes"/>
    <s v="No"/>
    <s v="No"/>
    <n v="0"/>
    <s v="No"/>
    <s v="Obesity"/>
    <x v="2"/>
    <s v="22-Jul-1985"/>
    <n v="37"/>
    <n v="3"/>
    <n v="6435.62"/>
    <s v="tier - 3"/>
    <s v="tier - 2"/>
    <s v="R1013"/>
  </r>
  <r>
    <s v="ID1565"/>
    <s v=" Mr"/>
    <s v="Hoffman"/>
    <s v="  Michael D"/>
    <n v="20.58"/>
    <n v="11.04"/>
    <s v="yes"/>
    <s v="No"/>
    <s v="No"/>
    <n v="1"/>
    <s v="No"/>
    <s v="Normal weight"/>
    <x v="0"/>
    <s v="5-Aug-1975"/>
    <n v="47"/>
    <n v="1"/>
    <n v="6423.48"/>
    <s v="tier - 2"/>
    <s v="tier - 3"/>
    <s v="R1013"/>
  </r>
  <r>
    <s v="ID1566"/>
    <s v=" Ms"/>
    <s v="Wong"/>
    <s v="  Marina"/>
    <n v="19.53"/>
    <n v="6.09"/>
    <s v="yes"/>
    <s v="No"/>
    <s v="No"/>
    <n v="0"/>
    <s v="No"/>
    <s v="Normal weight"/>
    <x v="1"/>
    <s v="30-Dec-1976"/>
    <n v="46"/>
    <n v="2"/>
    <n v="6417.28"/>
    <s v="tier - 2"/>
    <s v="tier - 3"/>
    <s v="R1013"/>
  </r>
  <r>
    <s v="ID1567"/>
    <s v=" Ms"/>
    <s v="Lea"/>
    <s v="  Caroline"/>
    <n v="27.7"/>
    <n v="4.71"/>
    <s v="No"/>
    <s v="No"/>
    <s v="No"/>
    <n v="1"/>
    <s v="No"/>
    <s v="Over Weight"/>
    <x v="2"/>
    <s v="4-Sep-1987"/>
    <n v="35"/>
    <n v="3"/>
    <n v="6414.18"/>
    <s v="tier - 2"/>
    <s v="tier - 2"/>
    <s v="R1011"/>
  </r>
  <r>
    <s v="ID1568"/>
    <s v=" Mr"/>
    <s v="Patterson"/>
    <s v="  Ross P"/>
    <n v="18.920000000000002"/>
    <n v="8.18"/>
    <s v="No"/>
    <s v="No"/>
    <s v="No"/>
    <n v="0"/>
    <s v="No"/>
    <s v="Normal weight"/>
    <x v="0"/>
    <s v="22-Aug-1971"/>
    <n v="51"/>
    <n v="0"/>
    <n v="6412.34"/>
    <s v="tier - 2"/>
    <s v="tier - 3"/>
    <s v="R1013"/>
  </r>
  <r>
    <s v="ID1569"/>
    <s v=" Ms"/>
    <s v="Quigley"/>
    <s v="  Aoife"/>
    <n v="17.760000000000002"/>
    <n v="11.18"/>
    <s v="yes"/>
    <s v="No"/>
    <s v="No"/>
    <n v="2"/>
    <s v="No"/>
    <s v="Under Weight"/>
    <x v="0"/>
    <s v="20-Aug-1970"/>
    <n v="52"/>
    <n v="0"/>
    <n v="6407.05"/>
    <s v="tier - 2"/>
    <s v="tier - 1"/>
    <s v="R1013"/>
  </r>
  <r>
    <s v="ID1570"/>
    <s v=" Mr"/>
    <s v="Korir"/>
    <s v="  Wesley"/>
    <n v="29.83"/>
    <n v="5.03"/>
    <s v="yes"/>
    <s v="No"/>
    <s v="No"/>
    <n v="0"/>
    <s v="No"/>
    <s v="Over Weight"/>
    <x v="2"/>
    <s v="10-Dec-1985"/>
    <n v="37"/>
    <n v="2"/>
    <n v="6406.41"/>
    <s v="tier - 1"/>
    <s v="tier - 3"/>
    <s v="R1014"/>
  </r>
  <r>
    <s v="ID1571"/>
    <s v=" Ms"/>
    <s v="Downs"/>
    <s v="  Rebecca J"/>
    <n v="23.465"/>
    <n v="5.56"/>
    <s v="No"/>
    <s v="No"/>
    <s v="No"/>
    <n v="1"/>
    <s v="No"/>
    <s v="Normal weight"/>
    <x v="2"/>
    <s v="9-Sep-1987"/>
    <n v="35"/>
    <n v="2"/>
    <n v="6402.29"/>
    <s v="tier - 2"/>
    <s v="tier - 3"/>
    <s v="R1024"/>
  </r>
  <r>
    <s v="ID1572"/>
    <s v=" Mr"/>
    <s v="Young"/>
    <s v="  Barry P."/>
    <n v="29.355"/>
    <n v="4.33"/>
    <s v="No"/>
    <s v="No"/>
    <s v="No"/>
    <n v="0"/>
    <s v="No"/>
    <s v="Over Weight"/>
    <x v="2"/>
    <s v="28-Oct-1982"/>
    <n v="40"/>
    <n v="1"/>
    <n v="6393.6"/>
    <s v="tier - 2"/>
    <s v="tier - 1"/>
    <s v="R1012"/>
  </r>
  <r>
    <s v="ID1573"/>
    <s v=" Mr"/>
    <s v="Zywek"/>
    <s v="  Maciej"/>
    <n v="35.49"/>
    <n v="5.21"/>
    <s v="yes"/>
    <s v="No"/>
    <s v="Yes"/>
    <n v="1"/>
    <s v="No"/>
    <s v="Obesity"/>
    <x v="2"/>
    <s v="16-Aug-1997"/>
    <n v="25"/>
    <n v="0"/>
    <n v="6389.53"/>
    <s v="tier - 2"/>
    <s v="tier - 2"/>
    <s v="R1021"/>
  </r>
  <r>
    <s v="ID1574"/>
    <s v=" Mr"/>
    <s v="Faulkner"/>
    <s v="  Jerry D."/>
    <n v="26.315000000000001"/>
    <n v="5.89"/>
    <s v="No"/>
    <s v="No"/>
    <s v="No"/>
    <n v="0"/>
    <s v="No"/>
    <s v="Over Weight"/>
    <x v="1"/>
    <s v="6-Aug-1982"/>
    <n v="40"/>
    <n v="1"/>
    <n v="6389.38"/>
    <s v="tier - 1"/>
    <s v="tier - 2"/>
    <s v="R1012"/>
  </r>
  <r>
    <s v="ID1575"/>
    <s v=" Mr"/>
    <s v="Erspamer"/>
    <s v="  Eric A."/>
    <n v="19.79"/>
    <n v="4.8099999999999996"/>
    <s v="yes"/>
    <s v="No"/>
    <s v="No"/>
    <n v="0"/>
    <s v="No"/>
    <s v="Normal weight"/>
    <x v="2"/>
    <s v="18-Nov-1976"/>
    <n v="46"/>
    <n v="2"/>
    <n v="6374.16"/>
    <s v="tier - 2"/>
    <s v="tier - 2"/>
    <s v="R1013"/>
  </r>
  <r>
    <s v="ID1576"/>
    <s v=" Ms"/>
    <s v="Campbell"/>
    <s v="  Cathi"/>
    <n v="40.564999999999998"/>
    <n v="5.66"/>
    <s v="No"/>
    <s v="No"/>
    <s v="No"/>
    <n v="1"/>
    <s v="No"/>
    <s v="Obesity"/>
    <x v="2"/>
    <s v="13-Aug-1984"/>
    <n v="38"/>
    <n v="1"/>
    <n v="6373.56"/>
    <s v="tier - 2"/>
    <s v="tier - 1"/>
    <s v="R1012"/>
  </r>
  <r>
    <s v="ID1577"/>
    <s v=" Mr"/>
    <s v="Addison"/>
    <s v="  Alex M"/>
    <n v="18.03"/>
    <n v="10.66"/>
    <s v="yes"/>
    <s v="No"/>
    <s v="No"/>
    <n v="2"/>
    <s v="No"/>
    <s v="Under Weight"/>
    <x v="0"/>
    <s v="9-Nov-1970"/>
    <n v="52"/>
    <n v="0"/>
    <n v="6367.31"/>
    <s v="tier - 2"/>
    <s v="tier - 1"/>
    <s v="R1013"/>
  </r>
  <r>
    <s v="ID1578"/>
    <s v=" Mr"/>
    <s v="Wu"/>
    <s v="  Liang"/>
    <n v="34.65"/>
    <n v="5.98"/>
    <s v="yes"/>
    <s v="No"/>
    <s v="No"/>
    <n v="0"/>
    <s v="No"/>
    <s v="Obesity"/>
    <x v="1"/>
    <s v="7-Jul-1996"/>
    <n v="26"/>
    <n v="0"/>
    <n v="6361.47"/>
    <s v="tier - 2"/>
    <s v="tier - 3"/>
    <s v="R1021"/>
  </r>
  <r>
    <s v="ID1579"/>
    <s v=" Ms"/>
    <s v="Millett"/>
    <s v="  Lexy"/>
    <n v="42.94"/>
    <n v="4.34"/>
    <s v="No"/>
    <s v="No"/>
    <s v="No"/>
    <n v="0"/>
    <s v="No"/>
    <s v="Obesity"/>
    <x v="2"/>
    <s v="24-Jun-1989"/>
    <n v="33"/>
    <n v="3"/>
    <n v="6360.99"/>
    <s v="tier - 2"/>
    <s v="tier - 2"/>
    <s v="R1012"/>
  </r>
  <r>
    <s v="ID1580"/>
    <s v=" Mr"/>
    <s v="Bosl"/>
    <s v="  Michael"/>
    <n v="31.254999999999999"/>
    <n v="5.17"/>
    <s v="No"/>
    <s v="No"/>
    <s v="No"/>
    <n v="0"/>
    <s v="No"/>
    <s v="Obesity"/>
    <x v="2"/>
    <s v="30-Oct-1980"/>
    <n v="42"/>
    <n v="0"/>
    <n v="6358.78"/>
    <s v="tier - 2"/>
    <s v="tier - 1"/>
    <s v="R1012"/>
  </r>
  <r>
    <s v="ID1581"/>
    <s v=" Mr"/>
    <s v="Goldberg"/>
    <s v="  Samuel L"/>
    <n v="45.43"/>
    <n v="4.2300000000000004"/>
    <s v="yes"/>
    <s v="No"/>
    <s v="Yes"/>
    <n v="1"/>
    <s v="No"/>
    <s v="Obesity"/>
    <x v="2"/>
    <s v="19-Aug-1983"/>
    <n v="39"/>
    <n v="2"/>
    <n v="6356.27"/>
    <s v="tier - 3"/>
    <s v="tier - 2"/>
    <s v="R1013"/>
  </r>
  <r>
    <s v="ID1582"/>
    <s v=" Mr"/>
    <s v="Kelley"/>
    <s v="  Spencer A."/>
    <n v="32.340000000000003"/>
    <n v="4.88"/>
    <s v="yes"/>
    <s v="No"/>
    <s v="Yes"/>
    <n v="1"/>
    <s v="No"/>
    <s v="Obesity"/>
    <x v="2"/>
    <s v="21-Oct-1983"/>
    <n v="39"/>
    <n v="2"/>
    <n v="6338.08"/>
    <s v="tier - 2"/>
    <s v="tier - 1"/>
    <s v="R1013"/>
  </r>
  <r>
    <s v="ID1583"/>
    <s v=" Mrs"/>
    <s v="Johnston"/>
    <s v="  Rochelle"/>
    <n v="25.46"/>
    <n v="9.7100000000000009"/>
    <s v="yes"/>
    <s v="No"/>
    <s v="No"/>
    <n v="1"/>
    <s v="No"/>
    <s v="Over Weight"/>
    <x v="0"/>
    <s v="25-Sep-1986"/>
    <n v="36"/>
    <n v="3"/>
    <n v="6335.64"/>
    <s v="tier - 2"/>
    <s v="tier - 2"/>
    <s v="R1013"/>
  </r>
  <r>
    <s v="ID1584"/>
    <s v=" Ms"/>
    <s v="Keating"/>
    <s v="  Paula"/>
    <n v="37.145000000000003"/>
    <n v="5.32"/>
    <s v="No"/>
    <s v="No"/>
    <s v="No"/>
    <n v="0"/>
    <s v="No"/>
    <s v="Obesity"/>
    <x v="2"/>
    <s v="13-Aug-1990"/>
    <n v="32"/>
    <n v="3"/>
    <n v="6334.34"/>
    <s v="tier - 2"/>
    <s v="tier - 2"/>
    <s v="R1024"/>
  </r>
  <r>
    <s v="ID1585"/>
    <s v=" Mrs"/>
    <s v="Duhon"/>
    <s v="  Madeline E."/>
    <n v="30.8"/>
    <n v="5.83"/>
    <s v="yes"/>
    <s v="No"/>
    <s v="No"/>
    <n v="0"/>
    <s v="No"/>
    <s v="Obesity"/>
    <x v="1"/>
    <s v="15-Dec-1985"/>
    <n v="37"/>
    <n v="2"/>
    <n v="6313.76"/>
    <s v="tier - 2"/>
    <s v="tier - 1"/>
    <s v="R1013"/>
  </r>
  <r>
    <s v="ID1586"/>
    <s v=" Ms"/>
    <s v="Briseno"/>
    <s v="  Maria Isabel"/>
    <n v="29.5"/>
    <n v="5.54"/>
    <s v="yes"/>
    <s v="No"/>
    <s v="No"/>
    <n v="0"/>
    <s v="No"/>
    <s v="Over Weight"/>
    <x v="2"/>
    <s v="19-Nov-1985"/>
    <n v="37"/>
    <n v="2"/>
    <n v="6311.95"/>
    <s v="tier - 2"/>
    <s v="tier - 1"/>
    <s v="R1011"/>
  </r>
  <r>
    <s v="ID1587"/>
    <s v=" Mr"/>
    <s v="Besse"/>
    <s v="  Arthur M."/>
    <n v="43.39"/>
    <n v="5.85"/>
    <s v="No"/>
    <s v="yes"/>
    <s v="No"/>
    <n v="1"/>
    <s v="No"/>
    <s v="Obesity"/>
    <x v="1"/>
    <s v="27-Jul-2004"/>
    <n v="18"/>
    <n v="0"/>
    <n v="6311.11"/>
    <s v="tier - 2"/>
    <s v="tier - 2"/>
    <s v="R1011"/>
  </r>
  <r>
    <s v="ID1588"/>
    <s v=" Mr"/>
    <s v="Shillings"/>
    <s v="  Joseph R."/>
    <n v="15.08"/>
    <n v="4.8499999999999996"/>
    <s v="yes"/>
    <s v="No"/>
    <s v="Yes"/>
    <n v="1"/>
    <s v="No"/>
    <s v="Under Weight"/>
    <x v="2"/>
    <s v="4-Sep-1969"/>
    <n v="53"/>
    <n v="0"/>
    <n v="6305.61"/>
    <s v="tier - 2"/>
    <s v="tier - 2"/>
    <s v="R1012"/>
  </r>
  <r>
    <s v="ID1589"/>
    <s v=" Ms"/>
    <s v="Tate"/>
    <s v="  Sachiko"/>
    <n v="20.48"/>
    <n v="11.09"/>
    <s v="No"/>
    <s v="No"/>
    <s v="No"/>
    <n v="0"/>
    <s v="No"/>
    <s v="Normal weight"/>
    <x v="0"/>
    <s v="17-Sep-1974"/>
    <n v="48"/>
    <n v="0"/>
    <n v="6302.23"/>
    <s v="tier - 2"/>
    <s v="tier - 1"/>
    <s v="R1013"/>
  </r>
  <r>
    <s v="ID1590"/>
    <s v=" Mr"/>
    <s v="Arsenault"/>
    <s v="  Christopher"/>
    <n v="34.450000000000003"/>
    <n v="5.58"/>
    <s v="yes"/>
    <s v="No"/>
    <s v="No"/>
    <n v="0"/>
    <s v="No"/>
    <s v="Obesity"/>
    <x v="2"/>
    <s v="4-Jul-1996"/>
    <n v="26"/>
    <n v="0"/>
    <n v="6293.63"/>
    <s v="tier - 2"/>
    <s v="tier - 3"/>
    <s v="R1021"/>
  </r>
  <r>
    <s v="ID1591"/>
    <s v=" Mr"/>
    <s v="Hengoed"/>
    <s v="  Joseph"/>
    <n v="34.21"/>
    <n v="9.7200000000000006"/>
    <s v="yes"/>
    <s v="No"/>
    <s v="No"/>
    <n v="0"/>
    <s v="No"/>
    <s v="Obesity"/>
    <x v="0"/>
    <s v="26-Aug-1981"/>
    <n v="41"/>
    <n v="1"/>
    <n v="6289.75"/>
    <s v="tier - 2"/>
    <s v="tier - 3"/>
    <s v="R1013"/>
  </r>
  <r>
    <s v="ID1592"/>
    <s v=" Mr"/>
    <s v="Aller"/>
    <s v="  Lawrence"/>
    <n v="28.8"/>
    <n v="11.41"/>
    <s v="yes"/>
    <s v="No"/>
    <s v="No"/>
    <n v="0"/>
    <s v="No"/>
    <s v="Over Weight"/>
    <x v="0"/>
    <s v="24-Nov-1981"/>
    <n v="41"/>
    <n v="1"/>
    <n v="6282.24"/>
    <s v="tier - 2"/>
    <s v="tier - 1"/>
    <s v="R1011"/>
  </r>
  <r>
    <s v="ID1593"/>
    <s v=" Mrs"/>
    <s v="Pisano"/>
    <s v="  Katie"/>
    <n v="31.74"/>
    <n v="4.46"/>
    <s v="No"/>
    <s v="No"/>
    <s v="Yes"/>
    <n v="1"/>
    <s v="No"/>
    <s v="Obesity"/>
    <x v="2"/>
    <s v="16-Oct-1993"/>
    <n v="29"/>
    <n v="0"/>
    <n v="6276.3"/>
    <s v="tier - 2"/>
    <s v="tier - 1"/>
    <s v="R1025"/>
  </r>
  <r>
    <s v="ID1594"/>
    <s v=" Mr"/>
    <s v="Sanca"/>
    <s v="  Ruben"/>
    <n v="21.78"/>
    <n v="9.31"/>
    <s v="yes"/>
    <s v="No"/>
    <s v="No"/>
    <n v="0"/>
    <s v="No"/>
    <s v="Normal weight"/>
    <x v="0"/>
    <s v="30-Jun-1981"/>
    <n v="41"/>
    <n v="1"/>
    <n v="6272.48"/>
    <s v="tier - 1"/>
    <s v="tier - 3"/>
    <s v="R1013"/>
  </r>
  <r>
    <s v="ID1595"/>
    <s v=" Ms"/>
    <s v="Bond"/>
    <s v="  Sarah"/>
    <n v="23.75"/>
    <n v="5.03"/>
    <s v="No"/>
    <s v="No"/>
    <s v="No"/>
    <n v="1"/>
    <s v="No"/>
    <s v="Normal weight"/>
    <x v="2"/>
    <s v="25-Sep-1984"/>
    <n v="38"/>
    <n v="3"/>
    <n v="6269.33"/>
    <s v="tier - 2"/>
    <s v="tier - 1"/>
    <s v="R1013"/>
  </r>
  <r>
    <s v="ID1596"/>
    <s v=" Mrs"/>
    <s v="Carron"/>
    <s v="  Angela R."/>
    <n v="33.21"/>
    <n v="5.07"/>
    <s v="yes"/>
    <s v="No"/>
    <s v="No"/>
    <n v="1"/>
    <s v="No"/>
    <s v="Obesity"/>
    <x v="2"/>
    <s v="17-Oct-1995"/>
    <n v="27"/>
    <n v="0"/>
    <n v="6261.2"/>
    <s v="tier - 2"/>
    <s v="tier - 1"/>
    <s v="R1026"/>
  </r>
  <r>
    <s v="ID1597"/>
    <s v=" Mr"/>
    <s v="Ellwanger"/>
    <s v="  Chatham"/>
    <n v="17.7"/>
    <n v="10.42"/>
    <s v="yes"/>
    <s v="No"/>
    <s v="No"/>
    <n v="2"/>
    <s v="No"/>
    <s v="Under Weight"/>
    <x v="0"/>
    <s v="11-Oct-1970"/>
    <n v="52"/>
    <n v="0"/>
    <n v="6255.38"/>
    <s v="tier - 2"/>
    <s v="tier - 2"/>
    <s v="R1013"/>
  </r>
  <r>
    <s v="ID1598"/>
    <s v=" Mr"/>
    <s v="Hanson"/>
    <s v="  Derek"/>
    <n v="17.2"/>
    <n v="6.45"/>
    <s v="No"/>
    <s v="No"/>
    <s v="No"/>
    <n v="2"/>
    <s v="No"/>
    <s v="Under Weight"/>
    <x v="1"/>
    <s v="8-Sep-1972"/>
    <n v="50"/>
    <n v="0"/>
    <n v="6254.13"/>
    <s v="tier - 2"/>
    <s v="tier - 2"/>
    <s v="R1012"/>
  </r>
  <r>
    <s v="ID1599"/>
    <s v=" Mr"/>
    <s v="Tucker"/>
    <s v="  Kalvin J."/>
    <n v="19.21"/>
    <n v="5.52"/>
    <s v="No"/>
    <s v="No"/>
    <s v="No"/>
    <n v="2"/>
    <s v="No"/>
    <s v="Normal weight"/>
    <x v="2"/>
    <s v="11-Nov-1972"/>
    <n v="50"/>
    <n v="0"/>
    <n v="6253.85"/>
    <s v="tier - 2"/>
    <s v="tier - 2"/>
    <s v="R1013"/>
  </r>
  <r>
    <s v="ID1600"/>
    <s v=" Mr"/>
    <s v="Counts"/>
    <s v="  Dave"/>
    <n v="23.2"/>
    <n v="4.41"/>
    <s v="No"/>
    <s v="No"/>
    <s v="Yes"/>
    <n v="1"/>
    <s v="No"/>
    <s v="Normal weight"/>
    <x v="2"/>
    <s v="10-Oct-1979"/>
    <n v="43"/>
    <n v="0"/>
    <n v="6250.44"/>
    <s v="tier - 2"/>
    <s v="tier - 1"/>
    <s v="R1011"/>
  </r>
  <r>
    <s v="ID1601"/>
    <s v=" Ms"/>
    <s v="Carson"/>
    <s v="  Barbara G."/>
    <n v="32.5"/>
    <n v="4.6900000000000004"/>
    <s v="yes"/>
    <s v="No"/>
    <s v="Yes"/>
    <n v="1"/>
    <s v="No"/>
    <s v="Obesity"/>
    <x v="2"/>
    <s v="11-Aug-1983"/>
    <n v="39"/>
    <n v="1"/>
    <n v="6238.3"/>
    <s v="tier - 2"/>
    <s v="tier - 1"/>
    <s v="R1011"/>
  </r>
  <r>
    <s v="ID1602"/>
    <s v=" Mr"/>
    <s v="Haines"/>
    <s v="  Skylar"/>
    <n v="20.9"/>
    <n v="6.94"/>
    <s v="No"/>
    <s v="No"/>
    <s v="No"/>
    <n v="0"/>
    <s v="No"/>
    <s v="Normal weight"/>
    <x v="0"/>
    <s v="19-Sep-1978"/>
    <n v="44"/>
    <n v="2"/>
    <n v="6236.95"/>
    <s v="tier - 2"/>
    <s v="tier - 2"/>
    <s v="R1013"/>
  </r>
  <r>
    <s v="ID1603"/>
    <s v=" Mr"/>
    <s v="Schnabel"/>
    <s v="  Nick"/>
    <n v="19.11"/>
    <n v="4.3499999999999996"/>
    <s v="No"/>
    <s v="No"/>
    <s v="No"/>
    <n v="2"/>
    <s v="No"/>
    <s v="Normal weight"/>
    <x v="2"/>
    <s v="29-Jun-1972"/>
    <n v="50"/>
    <n v="0"/>
    <n v="6219.93"/>
    <s v="tier - 2"/>
    <s v="tier - 2"/>
    <s v="R1013"/>
  </r>
  <r>
    <s v="ID1604"/>
    <s v=" Mr"/>
    <s v="Thind"/>
    <s v="  Sunny S"/>
    <n v="31.17"/>
    <n v="5.28"/>
    <s v="No"/>
    <s v="No"/>
    <s v="No"/>
    <n v="1"/>
    <s v="No"/>
    <s v="Obesity"/>
    <x v="2"/>
    <s v="12-Aug-1992"/>
    <n v="30"/>
    <n v="0"/>
    <n v="6208.5"/>
    <s v="tier - 2"/>
    <s v="tier - 1"/>
    <s v="R1021"/>
  </r>
  <r>
    <s v="ID1605"/>
    <s v=" Mrs"/>
    <s v="Simon"/>
    <s v="  Anne-Marie"/>
    <n v="36.08"/>
    <n v="4.29"/>
    <s v="No"/>
    <s v="No"/>
    <s v="No"/>
    <n v="0"/>
    <s v="No"/>
    <s v="Obesity"/>
    <x v="2"/>
    <s v="10-Sep-1999"/>
    <n v="23"/>
    <n v="0"/>
    <n v="6207.26"/>
    <s v="tier - 2"/>
    <s v="tier - 2"/>
    <s v="R1026"/>
  </r>
  <r>
    <s v="ID1606"/>
    <s v=" Mr"/>
    <s v="Arciniaga"/>
    <s v="  Nicholas"/>
    <n v="28.024999999999999"/>
    <n v="5.69"/>
    <s v="yes"/>
    <s v="No"/>
    <s v="No"/>
    <n v="0"/>
    <s v="No"/>
    <s v="Over Weight"/>
    <x v="2"/>
    <s v="22-Sep-1985"/>
    <n v="37"/>
    <n v="2"/>
    <n v="6203.9"/>
    <s v="tier - 2"/>
    <s v="tier - 2"/>
    <s v="R1012"/>
  </r>
  <r>
    <s v="ID1607"/>
    <s v=" Mr"/>
    <s v="Ryan"/>
    <s v="  Scott M."/>
    <n v="24.32"/>
    <n v="5.56"/>
    <s v="yes"/>
    <s v="No"/>
    <s v="No"/>
    <n v="0"/>
    <s v="No"/>
    <s v="Normal weight"/>
    <x v="2"/>
    <s v="22-Jul-1985"/>
    <n v="37"/>
    <n v="2"/>
    <n v="6198.75"/>
    <s v="tier - 2"/>
    <s v="tier - 1"/>
    <s v="R1012"/>
  </r>
  <r>
    <s v="ID1608"/>
    <s v=" Ms"/>
    <s v="Lizak"/>
    <s v="  Marisa A"/>
    <n v="38"/>
    <n v="5.41"/>
    <s v="yes"/>
    <s v="No"/>
    <s v="No"/>
    <n v="1"/>
    <s v="No"/>
    <s v="Obesity"/>
    <x v="2"/>
    <s v="23-Oct-1988"/>
    <n v="34"/>
    <n v="3"/>
    <n v="6196.45"/>
    <s v="tier - 2"/>
    <s v="tier - 1"/>
    <s v="R1011"/>
  </r>
  <r>
    <s v="ID1609"/>
    <s v=" Ms"/>
    <s v="Howery"/>
    <s v="  Katie"/>
    <n v="31.6"/>
    <n v="10.85"/>
    <s v="yes"/>
    <s v="No"/>
    <s v="No"/>
    <n v="0"/>
    <s v="No"/>
    <s v="Obesity"/>
    <x v="0"/>
    <s v="1-Oct-1981"/>
    <n v="41"/>
    <n v="0"/>
    <n v="6186.13"/>
    <s v="tier - 2"/>
    <s v="tier - 3"/>
    <s v="R1011"/>
  </r>
  <r>
    <s v="ID1610"/>
    <s v=" Ms"/>
    <s v="Crain"/>
    <s v="  Amy L"/>
    <n v="31.02"/>
    <n v="11.63"/>
    <s v="yes"/>
    <s v="No"/>
    <s v="No"/>
    <n v="0"/>
    <s v="No"/>
    <s v="Obesity"/>
    <x v="0"/>
    <s v="22-Nov-1981"/>
    <n v="41"/>
    <n v="0"/>
    <n v="6185.32"/>
    <s v="tier - 2"/>
    <s v="tier - 1"/>
    <s v="R1013"/>
  </r>
  <r>
    <s v="ID1611"/>
    <s v=" Ms"/>
    <s v="Hotze"/>
    <s v="  Jenna M"/>
    <n v="29.26"/>
    <n v="5.68"/>
    <s v="yes"/>
    <s v="No"/>
    <s v="No"/>
    <n v="1"/>
    <s v="No"/>
    <s v="Over Weight"/>
    <x v="2"/>
    <s v="1-Nov-1988"/>
    <n v="34"/>
    <n v="3"/>
    <n v="6184.3"/>
    <s v="tier - 2"/>
    <s v="tier - 3"/>
    <s v="R1013"/>
  </r>
  <r>
    <s v="ID1612"/>
    <s v=" Ms"/>
    <s v="Chauhan"/>
    <s v="  Elizabeth M."/>
    <n v="15.09"/>
    <n v="7.59"/>
    <s v="yes"/>
    <s v="No"/>
    <s v="No"/>
    <n v="2"/>
    <s v="No"/>
    <s v="Under Weight"/>
    <x v="0"/>
    <s v="5-Oct-1970"/>
    <n v="52"/>
    <n v="0"/>
    <n v="6183.46"/>
    <s v="tier - 2"/>
    <s v="tier - 2"/>
    <s v="R1012"/>
  </r>
  <r>
    <s v="ID1613"/>
    <s v=" Mr"/>
    <s v="Raab"/>
    <s v="  Lyazid"/>
    <n v="22.63"/>
    <n v="5.09"/>
    <s v="yes"/>
    <s v="No"/>
    <s v="No"/>
    <n v="0"/>
    <s v="No"/>
    <s v="Normal weight"/>
    <x v="2"/>
    <s v="9-Aug-1985"/>
    <n v="37"/>
    <n v="3"/>
    <n v="6183.32"/>
    <s v="tier - 2"/>
    <s v="tier - 2"/>
    <s v="R1012"/>
  </r>
  <r>
    <s v="ID1614"/>
    <s v=" Ms"/>
    <s v="McKown"/>
    <s v="  Lindsey A."/>
    <n v="23.46"/>
    <n v="4.21"/>
    <s v="No"/>
    <s v="No"/>
    <s v="No"/>
    <n v="1"/>
    <s v="No"/>
    <s v="Normal weight"/>
    <x v="2"/>
    <s v="6-Oct-1984"/>
    <n v="38"/>
    <n v="3"/>
    <n v="6170.96"/>
    <s v="tier - 2"/>
    <s v="tier - 1"/>
    <s v="R1013"/>
  </r>
  <r>
    <s v="ID1615"/>
    <s v=" Mr"/>
    <s v="Schiemann"/>
    <s v="  Chris"/>
    <n v="22.56"/>
    <n v="4.34"/>
    <s v="yes"/>
    <s v="No"/>
    <s v="No"/>
    <n v="0"/>
    <s v="No"/>
    <s v="Normal weight"/>
    <x v="2"/>
    <s v="15-Oct-1985"/>
    <n v="37"/>
    <n v="3"/>
    <n v="6159.57"/>
    <s v="tier - 2"/>
    <s v="tier - 1"/>
    <s v="R1012"/>
  </r>
  <r>
    <s v="ID1616"/>
    <s v=" Ms"/>
    <s v="Cress"/>
    <s v="  Jennifer A"/>
    <n v="19.28"/>
    <n v="11.85"/>
    <s v="No"/>
    <s v="No"/>
    <s v="No"/>
    <n v="2"/>
    <s v="No"/>
    <s v="Normal weight"/>
    <x v="0"/>
    <s v="6-Nov-1973"/>
    <n v="49"/>
    <n v="0"/>
    <n v="6152.05"/>
    <s v="tier - 2"/>
    <s v="tier - 3"/>
    <s v="R1013"/>
  </r>
  <r>
    <s v="ID1617"/>
    <s v=" Mr"/>
    <s v="Mawson"/>
    <s v="  Leif S."/>
    <n v="15.37"/>
    <n v="9.61"/>
    <s v="yes"/>
    <s v="No"/>
    <s v="No"/>
    <n v="2"/>
    <s v="No"/>
    <s v="Under Weight"/>
    <x v="0"/>
    <s v="14-Oct-1970"/>
    <n v="52"/>
    <n v="0"/>
    <n v="6147.12"/>
    <s v="tier - 2"/>
    <s v="tier - 3"/>
    <s v="R1012"/>
  </r>
  <r>
    <s v="ID1618"/>
    <s v=" Ms"/>
    <s v="Wigginton"/>
    <s v="  Stephanie A"/>
    <n v="18.71"/>
    <n v="5.29"/>
    <s v="yes"/>
    <s v="No"/>
    <s v="No"/>
    <n v="0"/>
    <s v="No"/>
    <s v="Normal weight"/>
    <x v="2"/>
    <s v="12-Dec-1976"/>
    <n v="46"/>
    <n v="2"/>
    <n v="6139.14"/>
    <s v="tier - 2"/>
    <s v="tier - 3"/>
    <s v="R1013"/>
  </r>
  <r>
    <s v="ID1619"/>
    <s v=" Mr"/>
    <s v="Wang"/>
    <s v="  Bo"/>
    <n v="20.61"/>
    <n v="6.89"/>
    <s v="No"/>
    <s v="No"/>
    <s v="No"/>
    <n v="0"/>
    <s v="No"/>
    <s v="Normal weight"/>
    <x v="0"/>
    <s v="5-Sep-1978"/>
    <n v="44"/>
    <n v="2"/>
    <n v="6138.58"/>
    <s v="tier - 2"/>
    <s v="tier - 1"/>
    <s v="R1013"/>
  </r>
  <r>
    <s v="ID1620"/>
    <s v=" Ms"/>
    <s v="Schroeder"/>
    <s v="  Leah"/>
    <n v="15.99"/>
    <n v="4.57"/>
    <s v="yes"/>
    <s v="No"/>
    <s v="Yes"/>
    <n v="1"/>
    <s v="No"/>
    <s v="Under Weight"/>
    <x v="2"/>
    <s v="9-Nov-1969"/>
    <n v="53"/>
    <n v="0"/>
    <n v="6138.5"/>
    <s v="tier - 2"/>
    <s v="tier - 2"/>
    <s v="R1011"/>
  </r>
  <r>
    <s v="ID1621"/>
    <s v=" Ms"/>
    <s v="Leonard"/>
    <s v="  Kara Lynne"/>
    <n v="33.155000000000001"/>
    <n v="4.32"/>
    <s v="No"/>
    <s v="No"/>
    <s v="No"/>
    <n v="0"/>
    <s v="No"/>
    <s v="Obesity"/>
    <x v="2"/>
    <s v="18-Aug-1990"/>
    <n v="32"/>
    <n v="3"/>
    <n v="6128.8"/>
    <s v="tier - 2"/>
    <s v="tier - 3"/>
    <s v="R1012"/>
  </r>
  <r>
    <s v="ID1622"/>
    <s v=" Mr"/>
    <s v="Tissue"/>
    <s v="  Jeffrey"/>
    <n v="26.22"/>
    <n v="5.57"/>
    <s v="yes"/>
    <s v="No"/>
    <s v="Yes"/>
    <n v="1"/>
    <s v="No"/>
    <s v="Over Weight"/>
    <x v="2"/>
    <s v="16-Nov-1983"/>
    <n v="39"/>
    <n v="1"/>
    <n v="6123.57"/>
    <s v="tier - 3"/>
    <s v="tier - 2"/>
    <s v="R1012"/>
  </r>
  <r>
    <s v="ID1623"/>
    <s v=" Mr"/>
    <s v="Wood"/>
    <s v="  Justin"/>
    <n v="21.85"/>
    <n v="5.26"/>
    <s v="yes"/>
    <s v="No"/>
    <s v="Yes"/>
    <n v="1"/>
    <s v="No"/>
    <s v="Normal weight"/>
    <x v="2"/>
    <s v="11-Aug-1983"/>
    <n v="39"/>
    <n v="1"/>
    <n v="6117.49"/>
    <s v="tier - 2"/>
    <s v="tier - 3"/>
    <s v="R1012"/>
  </r>
  <r>
    <s v="ID1624"/>
    <s v=" Ms"/>
    <s v="Denny"/>
    <s v="  Emily"/>
    <n v="30.495000000000001"/>
    <n v="6.25"/>
    <s v="No"/>
    <s v="No"/>
    <s v="No"/>
    <n v="0"/>
    <s v="No"/>
    <s v="Obesity"/>
    <x v="1"/>
    <s v="25-Jul-1991"/>
    <n v="31"/>
    <n v="3"/>
    <n v="6113.23"/>
    <s v="tier - 2"/>
    <s v="tier - 2"/>
    <s v="R1024"/>
  </r>
  <r>
    <s v="ID1625"/>
    <s v=" Ms"/>
    <s v="Testa"/>
    <s v="  Rebecca"/>
    <n v="34.104999999999997"/>
    <n v="5.67"/>
    <s v="yes"/>
    <s v="No"/>
    <s v="No"/>
    <n v="0"/>
    <s v="No"/>
    <s v="Obesity"/>
    <x v="2"/>
    <s v="21-Jul-1985"/>
    <n v="37"/>
    <n v="1"/>
    <n v="6112.35"/>
    <s v="tier - 2"/>
    <s v="tier - 1"/>
    <s v="R1012"/>
  </r>
  <r>
    <s v="ID1626"/>
    <s v=" Mrs"/>
    <s v="Mooney"/>
    <s v="  Allie"/>
    <n v="32.770000000000003"/>
    <n v="4.42"/>
    <s v="yes"/>
    <s v="No"/>
    <s v="No"/>
    <n v="1"/>
    <s v="No"/>
    <s v="Obesity"/>
    <x v="2"/>
    <s v="9-Sep-1995"/>
    <n v="27"/>
    <n v="0"/>
    <n v="6111.95"/>
    <s v="tier - 2"/>
    <s v="tier - 3"/>
    <s v="R1026"/>
  </r>
  <r>
    <s v="ID1627"/>
    <s v=" Ms"/>
    <s v="Buchholtz"/>
    <s v="  Trasi"/>
    <n v="16.850000000000001"/>
    <n v="11.75"/>
    <s v="yes"/>
    <s v="No"/>
    <s v="No"/>
    <n v="2"/>
    <s v="No"/>
    <s v="Under Weight"/>
    <x v="0"/>
    <s v="9-Jun-1970"/>
    <n v="52"/>
    <n v="0"/>
    <n v="6098.38"/>
    <s v="tier - 2"/>
    <s v="tier - 2"/>
    <s v="R1013"/>
  </r>
  <r>
    <s v="ID1628"/>
    <s v=" Mr"/>
    <s v="Hoyt"/>
    <s v="  Kevin"/>
    <n v="34.700000000000003"/>
    <n v="6.06"/>
    <s v="No"/>
    <s v="No"/>
    <s v="No"/>
    <n v="1"/>
    <s v="No"/>
    <s v="Obesity"/>
    <x v="1"/>
    <s v="25-Jul-1984"/>
    <n v="38"/>
    <n v="2"/>
    <n v="6082.41"/>
    <s v="tier - 1"/>
    <s v="tier - 2"/>
    <s v="R1011"/>
  </r>
  <r>
    <s v="ID1629"/>
    <s v=" Mr"/>
    <s v="Cabada"/>
    <s v="  Fernando"/>
    <n v="37.049999999999997"/>
    <n v="5.48"/>
    <s v="No"/>
    <s v="No"/>
    <s v="No"/>
    <n v="1"/>
    <s v="No"/>
    <s v="Obesity"/>
    <x v="2"/>
    <s v="14-Oct-1984"/>
    <n v="38"/>
    <n v="1"/>
    <n v="6079.67"/>
    <s v="tier - 1"/>
    <s v="tier - 1"/>
    <s v="R1014"/>
  </r>
  <r>
    <s v="ID1630"/>
    <s v=" Ms"/>
    <s v="Lobaciute"/>
    <s v="  Ieva"/>
    <n v="18.78"/>
    <n v="4.45"/>
    <s v="No"/>
    <s v="No"/>
    <s v="Yes"/>
    <n v="1"/>
    <s v="No"/>
    <s v="Normal weight"/>
    <x v="2"/>
    <s v="8-Aug-1979"/>
    <n v="43"/>
    <n v="2"/>
    <n v="6074.37"/>
    <s v="tier - 2"/>
    <s v="tier - 2"/>
    <s v="R1012"/>
  </r>
  <r>
    <s v="ID1631"/>
    <s v=" Mr"/>
    <s v="Dawes"/>
    <s v="  Chris"/>
    <n v="28.024999999999999"/>
    <n v="5"/>
    <s v="No"/>
    <s v="No"/>
    <s v="No"/>
    <n v="1"/>
    <s v="No"/>
    <s v="Over Weight"/>
    <x v="2"/>
    <s v="21-Sep-1984"/>
    <n v="38"/>
    <n v="1"/>
    <n v="6067.13"/>
    <s v="tier - 3"/>
    <s v="tier - 1"/>
    <s v="R1016"/>
  </r>
  <r>
    <s v="ID1632"/>
    <s v=" Mr"/>
    <s v="Deppen"/>
    <s v="  Drew L."/>
    <n v="35.090000000000003"/>
    <n v="5.84"/>
    <s v="No"/>
    <s v="No"/>
    <s v="No"/>
    <n v="0"/>
    <s v="No"/>
    <s v="Obesity"/>
    <x v="1"/>
    <s v="8-Nov-1994"/>
    <n v="28"/>
    <n v="0"/>
    <n v="6064.37"/>
    <s v="tier - 2"/>
    <s v="tier - 2"/>
    <s v="R1011"/>
  </r>
  <r>
    <s v="ID1633"/>
    <s v=" Ms"/>
    <s v="Oberndorfer"/>
    <s v="  Christina"/>
    <n v="34.42"/>
    <n v="5.21"/>
    <s v="yes"/>
    <s v="No"/>
    <s v="No"/>
    <n v="0"/>
    <s v="No"/>
    <s v="Obesity"/>
    <x v="2"/>
    <s v="28-Jul-1996"/>
    <n v="26"/>
    <n v="0"/>
    <n v="6061.8"/>
    <s v="tier - 2"/>
    <s v="tier - 3"/>
    <s v="R1012"/>
  </r>
  <r>
    <s v="ID1634"/>
    <s v=" Mr"/>
    <s v="Hetherington"/>
    <s v="  Alexander G"/>
    <n v="29.4"/>
    <n v="4.26"/>
    <s v="No"/>
    <s v="No"/>
    <s v="No"/>
    <n v="0"/>
    <s v="No"/>
    <s v="Over Weight"/>
    <x v="2"/>
    <s v="16-Aug-1989"/>
    <n v="33"/>
    <n v="4"/>
    <n v="6059.17"/>
    <s v="tier - 2"/>
    <s v="tier - 1"/>
    <s v="R1011"/>
  </r>
  <r>
    <s v="ID1635"/>
    <s v=" Ms"/>
    <s v="Murray"/>
    <s v="  Meaghan"/>
    <n v="21.31"/>
    <n v="4.17"/>
    <s v="No"/>
    <s v="No"/>
    <s v="No"/>
    <n v="0"/>
    <s v="No"/>
    <s v="Normal weight"/>
    <x v="2"/>
    <s v="8-Aug-1980"/>
    <n v="42"/>
    <n v="2"/>
    <n v="5993.62"/>
    <s v="tier - 2"/>
    <s v="tier - 3"/>
    <s v="R1013"/>
  </r>
  <r>
    <s v="ID1636"/>
    <s v=" Ms"/>
    <s v="Higden"/>
    <s v="  Kristin"/>
    <n v="19.559999999999999"/>
    <n v="11.96"/>
    <s v="No"/>
    <s v="No"/>
    <s v="No"/>
    <n v="0"/>
    <s v="No"/>
    <s v="Normal weight"/>
    <x v="0"/>
    <s v="17-Aug-1974"/>
    <n v="48"/>
    <n v="0"/>
    <n v="5990.17"/>
    <s v="tier - 2"/>
    <s v="tier - 2"/>
    <s v="R1013"/>
  </r>
  <r>
    <s v="ID1637"/>
    <s v=" Ms"/>
    <s v="Rediger"/>
    <s v="  Andrea K."/>
    <n v="37.335000000000001"/>
    <n v="6.26"/>
    <s v="yes"/>
    <s v="No"/>
    <s v="No"/>
    <n v="1"/>
    <s v="No"/>
    <s v="Obesity"/>
    <x v="1"/>
    <s v="10-Jun-1988"/>
    <n v="34"/>
    <n v="2"/>
    <n v="5989.52"/>
    <s v="tier - 2"/>
    <s v="tier - 1"/>
    <s v="R1012"/>
  </r>
  <r>
    <s v="ID1638"/>
    <s v=" Ms"/>
    <s v="Huff"/>
    <s v="  Kris"/>
    <n v="19.53"/>
    <n v="11.68"/>
    <s v="No"/>
    <s v="No"/>
    <s v="No"/>
    <n v="0"/>
    <s v="No"/>
    <s v="Normal weight"/>
    <x v="0"/>
    <s v="11-Oct-1974"/>
    <n v="48"/>
    <n v="0"/>
    <n v="5979.99"/>
    <s v="tier - 2"/>
    <s v="tier - 3"/>
    <s v="R1013"/>
  </r>
  <r>
    <s v="ID1639"/>
    <s v=" Mr"/>
    <s v="Hall"/>
    <s v="  Alden W"/>
    <n v="34.1"/>
    <n v="5.16"/>
    <s v="No"/>
    <s v="No"/>
    <s v="No"/>
    <n v="0"/>
    <s v="No"/>
    <s v="Obesity"/>
    <x v="2"/>
    <s v="10-Oct-1980"/>
    <n v="42"/>
    <n v="0"/>
    <n v="5979.73"/>
    <s v="tier - 2"/>
    <s v="tier - 2"/>
    <s v="R1011"/>
  </r>
  <r>
    <s v="ID1640"/>
    <s v=" Ms"/>
    <s v="Grise"/>
    <s v="  Suzanne M"/>
    <n v="16.5"/>
    <n v="6.9"/>
    <s v="yes"/>
    <s v="No"/>
    <s v="No"/>
    <n v="2"/>
    <s v="No"/>
    <s v="Under Weight"/>
    <x v="0"/>
    <s v="25-Jun-1970"/>
    <n v="52"/>
    <n v="0"/>
    <n v="5979.66"/>
    <s v="tier - 2"/>
    <s v="tier - 3"/>
    <s v="R1013"/>
  </r>
  <r>
    <s v="ID1641"/>
    <s v=" Ms"/>
    <s v="Skildum"/>
    <s v="  Heidi Z."/>
    <n v="30.69"/>
    <n v="4.83"/>
    <s v="No"/>
    <s v="No"/>
    <s v="No"/>
    <n v="1"/>
    <s v="No"/>
    <s v="Obesity"/>
    <x v="2"/>
    <s v="11-Nov-1984"/>
    <n v="38"/>
    <n v="1"/>
    <n v="5976.83"/>
    <s v="tier - 2"/>
    <s v="tier - 2"/>
    <s v="R1013"/>
  </r>
  <r>
    <s v="ID1642"/>
    <s v=" Ms"/>
    <s v="Yang"/>
    <s v="  Carolyn"/>
    <n v="28.93"/>
    <n v="4.87"/>
    <s v="No"/>
    <s v="No"/>
    <s v="No"/>
    <n v="1"/>
    <s v="No"/>
    <s v="Over Weight"/>
    <x v="2"/>
    <s v="19-Sep-1984"/>
    <n v="38"/>
    <n v="1"/>
    <n v="5974.38"/>
    <s v="tier - 2"/>
    <s v="tier - 3"/>
    <s v="R1013"/>
  </r>
  <r>
    <s v="ID1643"/>
    <s v=" Ms"/>
    <s v="Fischer-Daly"/>
    <s v="  Sabine"/>
    <n v="38.9"/>
    <n v="4.28"/>
    <s v="No"/>
    <s v="No"/>
    <s v="No"/>
    <n v="0"/>
    <s v="No"/>
    <s v="Obesity"/>
    <x v="2"/>
    <s v="22-Jul-1989"/>
    <n v="33"/>
    <n v="3"/>
    <n v="5972.38"/>
    <s v="tier - 2"/>
    <s v="tier - 2"/>
    <s v="R1011"/>
  </r>
  <r>
    <s v="ID1644"/>
    <s v=" Mr"/>
    <s v="Asher"/>
    <s v="  Bobby"/>
    <n v="26.9"/>
    <n v="4.07"/>
    <s v="No"/>
    <s v="No"/>
    <s v="No"/>
    <n v="0"/>
    <s v="No"/>
    <s v="Over Weight"/>
    <x v="2"/>
    <s v="21-Jul-1980"/>
    <n v="42"/>
    <n v="0"/>
    <n v="5969.72"/>
    <s v="tier - 3"/>
    <s v="tier - 3"/>
    <s v="R1011"/>
  </r>
  <r>
    <s v="ID1645"/>
    <s v=" Mr"/>
    <s v="Zhou"/>
    <s v="  Fan"/>
    <n v="24.86"/>
    <n v="6.23"/>
    <s v="No"/>
    <s v="No"/>
    <s v="No"/>
    <n v="0"/>
    <s v="No"/>
    <s v="Normal weight"/>
    <x v="1"/>
    <s v="5-Aug-1980"/>
    <n v="42"/>
    <n v="0"/>
    <n v="5966.89"/>
    <s v="tier - 2"/>
    <s v="tier - 3"/>
    <s v="R1013"/>
  </r>
  <r>
    <s v="ID1646"/>
    <s v=" Mrs"/>
    <s v="Rudder"/>
    <s v="  Rachel M"/>
    <n v="39.14"/>
    <n v="6.24"/>
    <s v="No"/>
    <s v="yes"/>
    <s v="No"/>
    <n v="1"/>
    <s v="No"/>
    <s v="Obesity"/>
    <x v="1"/>
    <s v="15-Jul-2004"/>
    <n v="18"/>
    <n v="0"/>
    <n v="5960.91"/>
    <s v="tier - 2"/>
    <s v="tier - 1"/>
    <s v="R1026"/>
  </r>
  <r>
    <s v="ID1647"/>
    <s v=" Mr"/>
    <s v="Cartmell"/>
    <s v="  Greg"/>
    <n v="39.799999999999997"/>
    <n v="6.17"/>
    <s v="No"/>
    <s v="No"/>
    <s v="Yes"/>
    <n v="1"/>
    <s v="No"/>
    <s v="Obesity"/>
    <x v="1"/>
    <s v="13-Aug-2003"/>
    <n v="19"/>
    <n v="0"/>
    <n v="5957.35"/>
    <s v="tier - 2"/>
    <s v="tier - 2"/>
    <s v="R1012"/>
  </r>
  <r>
    <s v="ID1648"/>
    <s v=" Mr"/>
    <s v="Troland"/>
    <s v="  Dan"/>
    <n v="34.32"/>
    <n v="5.16"/>
    <s v="No"/>
    <s v="No"/>
    <s v="No"/>
    <n v="1"/>
    <s v="No"/>
    <s v="Obesity"/>
    <x v="2"/>
    <s v="14-Jul-1987"/>
    <n v="35"/>
    <n v="3"/>
    <n v="5934.38"/>
    <s v="tier - 3"/>
    <s v="tier - 2"/>
    <s v="R1013"/>
  </r>
  <r>
    <s v="ID1649"/>
    <s v=" Ms"/>
    <s v="Hall"/>
    <s v="  Jennifer A"/>
    <n v="32.51"/>
    <n v="4.3"/>
    <s v="No"/>
    <s v="No"/>
    <s v="No"/>
    <n v="0"/>
    <s v="No"/>
    <s v="Obesity"/>
    <x v="2"/>
    <s v="30-Jul-1994"/>
    <n v="28"/>
    <n v="0"/>
    <n v="5927.65"/>
    <s v="tier - 2"/>
    <s v="tier - 1"/>
    <s v="R1012"/>
  </r>
  <r>
    <s v="ID1650"/>
    <s v=" Mrs"/>
    <s v="Berg"/>
    <s v="  Jessica"/>
    <n v="30.71"/>
    <n v="6.14"/>
    <s v="No"/>
    <s v="No"/>
    <s v="Yes"/>
    <n v="1"/>
    <s v="No"/>
    <s v="Obesity"/>
    <x v="1"/>
    <s v="13-Aug-1993"/>
    <n v="29"/>
    <n v="0"/>
    <n v="5926.93"/>
    <s v="tier - 2"/>
    <s v="tier - 2"/>
    <s v="R1025"/>
  </r>
  <r>
    <s v="ID1651"/>
    <s v=" Mr"/>
    <s v="Engtrakul"/>
    <s v="  Chaiwat"/>
    <n v="28.9"/>
    <n v="5.36"/>
    <s v="No"/>
    <s v="No"/>
    <s v="No"/>
    <n v="1"/>
    <s v="No"/>
    <s v="Over Weight"/>
    <x v="2"/>
    <s v="29-Jul-1987"/>
    <n v="35"/>
    <n v="3"/>
    <n v="5926.85"/>
    <s v="tier - 3"/>
    <s v="tier - 3"/>
    <s v="R1011"/>
  </r>
  <r>
    <s v="ID1652"/>
    <s v=" Ms"/>
    <s v="Leonhardt"/>
    <s v="  Kerri"/>
    <n v="36.19"/>
    <n v="4.3"/>
    <s v="No"/>
    <s v="No"/>
    <s v="No"/>
    <n v="0"/>
    <s v="No"/>
    <s v="Obesity"/>
    <x v="2"/>
    <s v="21-Dec-1982"/>
    <n v="40"/>
    <n v="0"/>
    <n v="5920.1"/>
    <s v="tier - 2"/>
    <s v="tier - 1"/>
    <s v="R1013"/>
  </r>
  <r>
    <s v="ID1653"/>
    <s v=" Ms"/>
    <s v="Goetz"/>
    <s v="  Lisa"/>
    <n v="29.6"/>
    <n v="4.09"/>
    <s v="No"/>
    <s v="No"/>
    <s v="No"/>
    <n v="0"/>
    <s v="No"/>
    <s v="Over Weight"/>
    <x v="2"/>
    <s v="8-Jul-1982"/>
    <n v="40"/>
    <n v="0"/>
    <n v="5910.94"/>
    <s v="tier - 2"/>
    <s v="tier - 1"/>
    <s v="R1011"/>
  </r>
  <r>
    <s v="ID1654"/>
    <s v=" Mr"/>
    <s v="Cacharelis"/>
    <s v="  Nicholas G"/>
    <n v="30.95"/>
    <n v="6.27"/>
    <s v="No"/>
    <s v="No"/>
    <s v="Yes"/>
    <n v="1"/>
    <s v="No"/>
    <s v="Obesity"/>
    <x v="1"/>
    <s v="19-Oct-1993"/>
    <n v="29"/>
    <n v="0"/>
    <n v="5877.02"/>
    <s v="tier - 2"/>
    <s v="tier - 2"/>
    <s v="R1021"/>
  </r>
  <r>
    <s v="ID1655"/>
    <s v=" Mr"/>
    <s v="Kariolis"/>
    <s v="  Vasilis S"/>
    <n v="19.95"/>
    <n v="5.39"/>
    <s v="No"/>
    <s v="No"/>
    <s v="No"/>
    <n v="1"/>
    <s v="No"/>
    <s v="Normal weight"/>
    <x v="2"/>
    <s v="22-Nov-1984"/>
    <n v="38"/>
    <n v="1"/>
    <n v="5855.9"/>
    <s v="tier - 2"/>
    <s v="tier - 3"/>
    <s v="R1012"/>
  </r>
  <r>
    <s v="ID1656"/>
    <s v=" Mr"/>
    <s v="Zelwin"/>
    <s v="  Michael P"/>
    <n v="23.65"/>
    <n v="5.75"/>
    <s v="yes"/>
    <s v="No"/>
    <s v="No"/>
    <n v="0"/>
    <s v="No"/>
    <s v="Normal weight"/>
    <x v="1"/>
    <s v="18-Jun-1985"/>
    <n v="37"/>
    <n v="3"/>
    <n v="5847.24"/>
    <s v="tier - 2"/>
    <s v="tier - 1"/>
    <s v="R1013"/>
  </r>
  <r>
    <s v="ID1657"/>
    <s v=" Ms"/>
    <s v="Barry"/>
    <s v="  Colleen C."/>
    <n v="43.34"/>
    <n v="4.91"/>
    <s v="No"/>
    <s v="No"/>
    <s v="No"/>
    <n v="1"/>
    <s v="No"/>
    <s v="Obesity"/>
    <x v="2"/>
    <s v="30-Sep-1987"/>
    <n v="35"/>
    <n v="2"/>
    <n v="5846.92"/>
    <s v="tier - 2"/>
    <s v="tier - 2"/>
    <s v="R1013"/>
  </r>
  <r>
    <s v="ID1658"/>
    <s v=" Mrs"/>
    <s v="Bannon"/>
    <s v="  Annika"/>
    <n v="31.98"/>
    <n v="4.46"/>
    <s v="yes"/>
    <s v="No"/>
    <s v="No"/>
    <n v="1"/>
    <s v="No"/>
    <s v="Obesity"/>
    <x v="2"/>
    <s v="20-Aug-1995"/>
    <n v="27"/>
    <n v="0"/>
    <n v="5843.99"/>
    <s v="tier - 2"/>
    <s v="tier - 2"/>
    <s v="R1025"/>
  </r>
  <r>
    <s v="ID1659"/>
    <s v=" Ms"/>
    <s v="Chang"/>
    <s v="  Kelly"/>
    <n v="35.86"/>
    <n v="6.22"/>
    <s v="No"/>
    <s v="No"/>
    <s v="No"/>
    <n v="1"/>
    <s v="No"/>
    <s v="Obesity"/>
    <x v="1"/>
    <s v="27-Jul-1987"/>
    <n v="35"/>
    <n v="2"/>
    <n v="5836.52"/>
    <s v="tier - 2"/>
    <s v="tier - 3"/>
    <s v="R1013"/>
  </r>
  <r>
    <s v="ID1660"/>
    <s v=" Mr"/>
    <s v="Vetter"/>
    <s v="  Nicholas C."/>
    <n v="15.2"/>
    <n v="8.82"/>
    <s v="No"/>
    <s v="No"/>
    <s v="No"/>
    <n v="0"/>
    <s v="No"/>
    <s v="Under Weight"/>
    <x v="0"/>
    <s v="27-Sep-1971"/>
    <n v="51"/>
    <n v="0"/>
    <n v="5832.6"/>
    <s v="tier - 2"/>
    <s v="tier - 3"/>
    <s v="R1012"/>
  </r>
  <r>
    <s v="ID1661"/>
    <s v=" Mrs"/>
    <s v="Jablonski"/>
    <s v="  Kelly K"/>
    <n v="37.200000000000003"/>
    <n v="10.14"/>
    <s v="No"/>
    <s v="No"/>
    <s v="No"/>
    <n v="0"/>
    <s v="No"/>
    <s v="Obesity"/>
    <x v="0"/>
    <s v="22-Jul-2002"/>
    <n v="20"/>
    <n v="0"/>
    <n v="5816.58"/>
    <s v="tier - 2"/>
    <s v="tier - 2"/>
    <s v="R1026"/>
  </r>
  <r>
    <s v="ID1662"/>
    <s v=" Mr"/>
    <s v="Jakubowitch"/>
    <s v="  Andrew"/>
    <n v="17.91"/>
    <n v="4.66"/>
    <s v="No"/>
    <s v="No"/>
    <s v="No"/>
    <n v="2"/>
    <s v="No"/>
    <s v="Under Weight"/>
    <x v="2"/>
    <s v="2-Nov-1972"/>
    <n v="50"/>
    <n v="0"/>
    <n v="5812.9"/>
    <s v="tier - 2"/>
    <s v="tier - 2"/>
    <s v="R1013"/>
  </r>
  <r>
    <s v="ID1663"/>
    <s v=" Ms"/>
    <s v="Altshuler"/>
    <s v="  Hannah"/>
    <n v="20.76"/>
    <n v="6.26"/>
    <s v="No"/>
    <s v="No"/>
    <s v="No"/>
    <n v="0"/>
    <s v="No"/>
    <s v="Normal weight"/>
    <x v="1"/>
    <s v="18-Sep-1980"/>
    <n v="42"/>
    <n v="2"/>
    <n v="5807.06"/>
    <s v="tier - 2"/>
    <s v="tier - 3"/>
    <s v="R1013"/>
  </r>
  <r>
    <s v="ID1664"/>
    <s v=" Mr"/>
    <s v="Ugarte"/>
    <s v="  Patricio Sr."/>
    <n v="38.99"/>
    <n v="5.21"/>
    <s v="No"/>
    <s v="yes"/>
    <s v="No"/>
    <n v="1"/>
    <s v="No"/>
    <s v="Obesity"/>
    <x v="2"/>
    <s v="1-Nov-2004"/>
    <n v="18"/>
    <n v="0"/>
    <n v="5778.71"/>
    <s v="tier - 2"/>
    <s v="tier - 3"/>
    <s v="R1022"/>
  </r>
  <r>
    <s v="ID1665"/>
    <s v=" Mr"/>
    <s v="Tusso"/>
    <s v="  Robert B"/>
    <n v="42.655000000000001"/>
    <n v="5.94"/>
    <s v="yes"/>
    <s v="No"/>
    <s v="Yes"/>
    <n v="1"/>
    <s v="No"/>
    <s v="Obesity"/>
    <x v="1"/>
    <s v="30-Aug-1983"/>
    <n v="39"/>
    <n v="0"/>
    <n v="5757.41"/>
    <s v="tier - 2"/>
    <s v="tier - 3"/>
    <s v="R1019"/>
  </r>
  <r>
    <s v="ID1666"/>
    <s v=" Mr"/>
    <s v="Johnson"/>
    <s v="  Benjamin M"/>
    <n v="30.57"/>
    <n v="5.34"/>
    <s v="No"/>
    <s v="No"/>
    <s v="Yes"/>
    <n v="1"/>
    <s v="No"/>
    <s v="Obesity"/>
    <x v="2"/>
    <s v="10-Jun-1993"/>
    <n v="29"/>
    <n v="0"/>
    <n v="5748.13"/>
    <s v="tier - 2"/>
    <s v="tier - 1"/>
    <s v="R1021"/>
  </r>
  <r>
    <s v="ID1667"/>
    <s v=" Mr"/>
    <s v="Landry"/>
    <s v="  Robert"/>
    <n v="17.7"/>
    <n v="6.38"/>
    <s v="No"/>
    <s v="No"/>
    <s v="No"/>
    <n v="2"/>
    <s v="No"/>
    <s v="Under Weight"/>
    <x v="1"/>
    <s v="21-Aug-1972"/>
    <n v="50"/>
    <n v="0"/>
    <n v="5741.67"/>
    <s v="tier - 2"/>
    <s v="tier - 3"/>
    <s v="R1013"/>
  </r>
  <r>
    <s v="ID1668"/>
    <s v=" Mr"/>
    <s v="McDonald"/>
    <s v="  Eric R."/>
    <n v="34.770000000000003"/>
    <n v="4.47"/>
    <s v="No"/>
    <s v="No"/>
    <s v="No"/>
    <n v="1"/>
    <s v="No"/>
    <s v="Obesity"/>
    <x v="2"/>
    <s v="19-Oct-1987"/>
    <n v="35"/>
    <n v="2"/>
    <n v="5729.01"/>
    <s v="tier - 1"/>
    <s v="tier - 2"/>
    <s v="R1012"/>
  </r>
  <r>
    <s v="ID1669"/>
    <s v=" Mr"/>
    <s v="Dunlap"/>
    <s v="  Matthew"/>
    <n v="16.88"/>
    <n v="9.9600000000000009"/>
    <s v="No"/>
    <s v="No"/>
    <s v="No"/>
    <n v="0"/>
    <s v="No"/>
    <s v="Under Weight"/>
    <x v="0"/>
    <s v="18-Dec-1971"/>
    <n v="51"/>
    <n v="0"/>
    <n v="5720.38"/>
    <s v="tier - 2"/>
    <s v="tier - 1"/>
    <s v="R1013"/>
  </r>
  <r>
    <s v="ID1670"/>
    <s v=" Mr"/>
    <s v="Larue"/>
    <s v="  Bob R"/>
    <n v="40.26"/>
    <n v="9.92"/>
    <s v="yes"/>
    <s v="No"/>
    <s v="No"/>
    <n v="0"/>
    <s v="No"/>
    <s v="Obesity"/>
    <x v="0"/>
    <s v="30-Aug-1981"/>
    <n v="41"/>
    <n v="0"/>
    <n v="5709.16"/>
    <s v="tier - 3"/>
    <s v="tier - 3"/>
    <s v="R1013"/>
  </r>
  <r>
    <s v="ID1671"/>
    <s v=" Ms"/>
    <s v="Hodge"/>
    <s v="  Stephanie J."/>
    <n v="25.6"/>
    <n v="6.03"/>
    <s v="No"/>
    <s v="No"/>
    <s v="Yes"/>
    <n v="1"/>
    <s v="No"/>
    <s v="Over Weight"/>
    <x v="1"/>
    <s v="3-Nov-1993"/>
    <n v="29"/>
    <n v="4"/>
    <n v="5708.87"/>
    <s v="tier - 2"/>
    <s v="tier - 1"/>
    <s v="R1011"/>
  </r>
  <r>
    <s v="ID1672"/>
    <s v=" Mr"/>
    <s v="Marcus"/>
    <s v="  Jake"/>
    <n v="33.549999999999997"/>
    <n v="10.9"/>
    <s v="yes"/>
    <s v="No"/>
    <s v="No"/>
    <n v="0"/>
    <s v="No"/>
    <s v="Obesity"/>
    <x v="0"/>
    <s v="15-Jun-1981"/>
    <n v="41"/>
    <n v="0"/>
    <n v="5699.84"/>
    <s v="tier - 2"/>
    <s v="tier - 3"/>
    <s v="R1013"/>
  </r>
  <r>
    <s v="ID1673"/>
    <s v=" Ms"/>
    <s v="Daubert"/>
    <s v="  Alison L."/>
    <n v="16.690000000000001"/>
    <n v="10.66"/>
    <s v="No"/>
    <s v="No"/>
    <s v="No"/>
    <n v="0"/>
    <s v="No"/>
    <s v="Under Weight"/>
    <x v="0"/>
    <s v="6-Jul-1974"/>
    <n v="48"/>
    <n v="0"/>
    <n v="5698.74"/>
    <s v="tier - 2"/>
    <s v="tier - 2"/>
    <s v="R1012"/>
  </r>
  <r>
    <s v="ID1674"/>
    <s v=" Ms"/>
    <s v="Close"/>
    <s v="  Lindsay M"/>
    <n v="19.95"/>
    <n v="4.05"/>
    <s v="No"/>
    <s v="No"/>
    <s v="No"/>
    <n v="1"/>
    <s v="No"/>
    <s v="Normal weight"/>
    <x v="2"/>
    <s v="3-Nov-1992"/>
    <n v="30"/>
    <n v="3"/>
    <n v="5693.43"/>
    <s v="tier - 2"/>
    <s v="tier - 3"/>
    <s v="R1012"/>
  </r>
  <r>
    <s v="ID1675"/>
    <s v=" Mr"/>
    <s v="Roels"/>
    <s v="  Guillaume"/>
    <n v="17.55"/>
    <n v="4.2300000000000004"/>
    <s v="No"/>
    <s v="No"/>
    <s v="No"/>
    <n v="2"/>
    <s v="No"/>
    <s v="Under Weight"/>
    <x v="2"/>
    <s v="28-Oct-1972"/>
    <n v="50"/>
    <n v="0"/>
    <n v="5690.79"/>
    <s v="tier - 2"/>
    <s v="tier - 1"/>
    <s v="R1013"/>
  </r>
  <r>
    <s v="ID1676"/>
    <s v=" Ms"/>
    <s v="Venosky"/>
    <s v="  Kaylee"/>
    <n v="22.01"/>
    <n v="5.01"/>
    <s v="No"/>
    <s v="No"/>
    <s v="No"/>
    <n v="1"/>
    <s v="No"/>
    <s v="Normal weight"/>
    <x v="2"/>
    <s v="12-Aug-1984"/>
    <n v="38"/>
    <n v="3"/>
    <n v="5679.13"/>
    <s v="tier - 2"/>
    <s v="tier - 2"/>
    <s v="R1013"/>
  </r>
  <r>
    <s v="ID1677"/>
    <s v=" Ms"/>
    <s v="Gosnell"/>
    <s v="  Theresa"/>
    <n v="41.8"/>
    <n v="5.82"/>
    <s v="yes"/>
    <s v="No"/>
    <s v="Yes"/>
    <n v="1"/>
    <s v="No"/>
    <s v="Obesity"/>
    <x v="1"/>
    <s v="3-Sep-1983"/>
    <n v="39"/>
    <n v="0"/>
    <n v="5662.23"/>
    <s v="tier - 2"/>
    <s v="tier - 1"/>
    <s v="R1013"/>
  </r>
  <r>
    <s v="ID1678"/>
    <s v=" Mr"/>
    <s v="Chewning-Kulick"/>
    <s v="  Travis G."/>
    <n v="19.170000000000002"/>
    <n v="7.94"/>
    <s v="No"/>
    <s v="No"/>
    <s v="No"/>
    <n v="0"/>
    <s v="No"/>
    <s v="Normal weight"/>
    <x v="0"/>
    <s v="27-Sep-1978"/>
    <n v="44"/>
    <n v="2"/>
    <n v="5650.14"/>
    <s v="tier - 2"/>
    <s v="tier - 1"/>
    <s v="R1013"/>
  </r>
  <r>
    <s v="ID1679"/>
    <s v=" Ms"/>
    <s v="McCarron"/>
    <s v="  Emma L."/>
    <n v="32.799999999999997"/>
    <n v="6.16"/>
    <s v="yes"/>
    <s v="No"/>
    <s v="Yes"/>
    <n v="1"/>
    <s v="No"/>
    <s v="Obesity"/>
    <x v="1"/>
    <s v="8-Jun-1983"/>
    <n v="40"/>
    <n v="0"/>
    <n v="5649.72"/>
    <s v="tier - 2"/>
    <s v="tier - 3"/>
    <s v="R1011"/>
  </r>
  <r>
    <s v="ID1680"/>
    <s v=" Ms"/>
    <s v="Manion"/>
    <s v="  Linda"/>
    <n v="35.814999999999998"/>
    <n v="4.1500000000000004"/>
    <s v="No"/>
    <s v="No"/>
    <s v="No"/>
    <n v="1"/>
    <s v="No"/>
    <s v="Obesity"/>
    <x v="2"/>
    <s v="9-Dec-1987"/>
    <n v="35"/>
    <n v="1"/>
    <n v="5630.46"/>
    <s v="tier - 2"/>
    <s v="tier - 3"/>
    <s v="R1012"/>
  </r>
  <r>
    <s v="ID1681"/>
    <s v=" Mr"/>
    <s v="Strong"/>
    <s v="  Owen R"/>
    <n v="24.3"/>
    <n v="6.23"/>
    <s v="No"/>
    <s v="No"/>
    <s v="No"/>
    <n v="0"/>
    <s v="No"/>
    <s v="Normal weight"/>
    <x v="1"/>
    <s v="15-Nov-1994"/>
    <n v="28"/>
    <n v="5"/>
    <n v="5615.37"/>
    <s v="tier - 2"/>
    <s v="tier - 3"/>
    <s v="R1011"/>
  </r>
  <r>
    <s v="ID1682"/>
    <s v=" Mr"/>
    <s v="Leblanc"/>
    <s v="  Jacob"/>
    <n v="19.059999999999999"/>
    <n v="7.41"/>
    <s v="No"/>
    <s v="No"/>
    <s v="No"/>
    <n v="0"/>
    <s v="No"/>
    <s v="Normal weight"/>
    <x v="0"/>
    <s v="11-Sep-1978"/>
    <n v="44"/>
    <n v="2"/>
    <n v="5612.83"/>
    <s v="tier - 2"/>
    <s v="tier - 3"/>
    <s v="R1013"/>
  </r>
  <r>
    <s v="ID1683"/>
    <s v=" Ms"/>
    <s v="Palmer"/>
    <s v="  Jacqueline"/>
    <n v="33.25"/>
    <n v="5.62"/>
    <s v="yes"/>
    <s v="No"/>
    <s v="No"/>
    <n v="1"/>
    <s v="No"/>
    <s v="Obesity"/>
    <x v="2"/>
    <s v="18-Nov-1988"/>
    <n v="34"/>
    <n v="1"/>
    <n v="5594.85"/>
    <s v="tier - 2"/>
    <s v="tier - 3"/>
    <s v="R1024"/>
  </r>
  <r>
    <s v="ID1684"/>
    <s v=" Mr"/>
    <s v="Shen"/>
    <s v="  Yefeng"/>
    <n v="21.37"/>
    <n v="4.54"/>
    <s v="yes"/>
    <s v="No"/>
    <s v="Yes"/>
    <n v="1"/>
    <s v="No"/>
    <s v="Normal weight"/>
    <x v="2"/>
    <s v="3-Oct-1983"/>
    <n v="39"/>
    <n v="3"/>
    <n v="5587.59"/>
    <s v="tier - 2"/>
    <s v="tier - 1"/>
    <s v="R1013"/>
  </r>
  <r>
    <s v="ID1685"/>
    <s v=" Mr"/>
    <s v="Goldsby"/>
    <s v="  Thomas J"/>
    <n v="34.43"/>
    <n v="8.6199999999999992"/>
    <s v="yes"/>
    <s v="No"/>
    <s v="No"/>
    <n v="1"/>
    <s v="No"/>
    <s v="Obesity"/>
    <x v="0"/>
    <s v="21-Nov-1986"/>
    <n v="36"/>
    <n v="2"/>
    <n v="5584.31"/>
    <s v="tier - 3"/>
    <s v="tier - 1"/>
    <s v="R1013"/>
  </r>
  <r>
    <s v="ID1686"/>
    <s v=" Mr"/>
    <s v="Whitney"/>
    <s v="  Ken"/>
    <n v="20.86"/>
    <n v="4.3600000000000003"/>
    <s v="yes"/>
    <s v="No"/>
    <s v="No"/>
    <n v="0"/>
    <s v="No"/>
    <s v="Normal weight"/>
    <x v="2"/>
    <s v="5-Sep-1985"/>
    <n v="37"/>
    <n v="3"/>
    <n v="5582.95"/>
    <s v="tier - 2"/>
    <s v="tier - 1"/>
    <s v="R1012"/>
  </r>
  <r>
    <s v="ID1687"/>
    <s v=" Ms"/>
    <s v="Mahoney"/>
    <s v="  Annie E"/>
    <n v="18.34"/>
    <n v="10.01"/>
    <s v="No"/>
    <s v="No"/>
    <s v="No"/>
    <n v="0"/>
    <s v="No"/>
    <s v="Under Weight"/>
    <x v="0"/>
    <s v="18-Sep-1974"/>
    <n v="48"/>
    <n v="0"/>
    <n v="5576.35"/>
    <s v="tier - 2"/>
    <s v="tier - 3"/>
    <s v="R1013"/>
  </r>
  <r>
    <s v="ID1688"/>
    <s v=" Mrs"/>
    <s v="McCracken"/>
    <s v="  Noel K."/>
    <n v="34.15"/>
    <n v="5.42"/>
    <s v="No"/>
    <s v="No"/>
    <s v="No"/>
    <n v="0"/>
    <s v="No"/>
    <s v="Obesity"/>
    <x v="2"/>
    <s v="22-Sep-1999"/>
    <n v="23"/>
    <n v="0"/>
    <n v="5552.61"/>
    <s v="tier - 2"/>
    <s v="tier - 3"/>
    <s v="R1026"/>
  </r>
  <r>
    <s v="ID1689"/>
    <s v=" Mr"/>
    <s v="Spewak"/>
    <s v="  Mark S"/>
    <n v="18.350000000000001"/>
    <n v="5.12"/>
    <s v="No"/>
    <s v="No"/>
    <s v="No"/>
    <n v="0"/>
    <s v="No"/>
    <s v="Under Weight"/>
    <x v="2"/>
    <s v="7-Dec-1980"/>
    <n v="42"/>
    <n v="2"/>
    <n v="5540.35"/>
    <s v="tier - 2"/>
    <s v="tier - 2"/>
    <s v="R1012"/>
  </r>
  <r>
    <s v="ID1690"/>
    <s v=" Ms"/>
    <s v="Cottini"/>
    <s v="  Federica"/>
    <n v="22.13"/>
    <n v="9.1999999999999993"/>
    <s v="yes"/>
    <s v="No"/>
    <s v="No"/>
    <n v="0"/>
    <s v="No"/>
    <s v="Normal weight"/>
    <x v="0"/>
    <s v="7-Nov-1981"/>
    <n v="41"/>
    <n v="1"/>
    <n v="5539.4"/>
    <s v="tier - 2"/>
    <s v="tier - 2"/>
    <s v="R1013"/>
  </r>
  <r>
    <s v="ID1691"/>
    <s v=" Ms"/>
    <s v="Findlay"/>
    <s v="  Pamela L"/>
    <n v="22.51"/>
    <n v="6.08"/>
    <s v="yes"/>
    <s v="No"/>
    <s v="No"/>
    <n v="1"/>
    <s v="No"/>
    <s v="Normal weight"/>
    <x v="1"/>
    <s v="29-Jul-1988"/>
    <n v="34"/>
    <n v="3"/>
    <n v="5503.36"/>
    <s v="tier - 2"/>
    <s v="tier - 2"/>
    <s v="R1012"/>
  </r>
  <r>
    <s v="ID1692"/>
    <s v=" Mr"/>
    <s v="Strasburg"/>
    <s v="  Andrew W."/>
    <n v="31"/>
    <n v="4.7699999999999996"/>
    <s v="No"/>
    <s v="No"/>
    <s v="No"/>
    <n v="1"/>
    <s v="No"/>
    <s v="Obesity"/>
    <x v="2"/>
    <s v="17-Aug-1984"/>
    <n v="38"/>
    <n v="1"/>
    <n v="5488.26"/>
    <s v="tier - 2"/>
    <s v="tier - 3"/>
    <s v="R1011"/>
  </r>
  <r>
    <s v="ID1693"/>
    <s v=" Mr"/>
    <s v="Adams"/>
    <s v="  Randall"/>
    <n v="28.27"/>
    <n v="4.62"/>
    <s v="No"/>
    <s v="No"/>
    <s v="No"/>
    <n v="1"/>
    <s v="No"/>
    <s v="Over Weight"/>
    <x v="2"/>
    <s v="26-Aug-1984"/>
    <n v="38"/>
    <n v="1"/>
    <n v="5484.47"/>
    <s v="tier - 2"/>
    <s v="tier - 2"/>
    <s v="R1013"/>
  </r>
  <r>
    <s v="ID1694"/>
    <s v=" Ms"/>
    <s v="Deeter"/>
    <s v="  Tracy L"/>
    <n v="29.92"/>
    <n v="9.07"/>
    <s v="yes"/>
    <s v="No"/>
    <s v="No"/>
    <n v="1"/>
    <s v="No"/>
    <s v="Over Weight"/>
    <x v="0"/>
    <s v="30-Sep-1986"/>
    <n v="36"/>
    <n v="1"/>
    <n v="5478.04"/>
    <s v="tier - 2"/>
    <s v="tier - 3"/>
    <s v="R1013"/>
  </r>
  <r>
    <s v="ID1695"/>
    <s v=" Ms"/>
    <s v="Arpin"/>
    <s v="  Azelie"/>
    <n v="25.9"/>
    <n v="9.1199999999999992"/>
    <s v="yes"/>
    <s v="No"/>
    <s v="No"/>
    <n v="1"/>
    <s v="No"/>
    <s v="Over Weight"/>
    <x v="0"/>
    <s v="12-Jul-1986"/>
    <n v="36"/>
    <n v="1"/>
    <n v="5472.45"/>
    <s v="tier - 2"/>
    <s v="tier - 3"/>
    <s v="R1011"/>
  </r>
  <r>
    <s v="ID1696"/>
    <s v=" Ms"/>
    <s v="Schoeneck"/>
    <s v="  Monica M."/>
    <n v="27.74"/>
    <n v="7.32"/>
    <s v="yes"/>
    <s v="No"/>
    <s v="No"/>
    <n v="1"/>
    <s v="No"/>
    <s v="Over Weight"/>
    <x v="0"/>
    <s v="2-Dec-1986"/>
    <n v="36"/>
    <n v="0"/>
    <n v="5469.01"/>
    <s v="tier - 2"/>
    <s v="tier - 2"/>
    <s v="R1024"/>
  </r>
  <r>
    <s v="ID1697"/>
    <s v=" Ms"/>
    <s v="Mueller"/>
    <s v="  Katarina K."/>
    <n v="17.260000000000002"/>
    <n v="11.73"/>
    <s v="No"/>
    <s v="No"/>
    <s v="No"/>
    <n v="2"/>
    <s v="No"/>
    <s v="Under Weight"/>
    <x v="0"/>
    <s v="24-Oct-1973"/>
    <n v="49"/>
    <n v="0"/>
    <n v="5466.88"/>
    <s v="tier - 2"/>
    <s v="tier - 2"/>
    <s v="R1013"/>
  </r>
  <r>
    <s v="ID1698"/>
    <s v=" Ms"/>
    <s v="Willits"/>
    <s v="  Jamie L."/>
    <n v="19.855"/>
    <n v="6.64"/>
    <s v="yes"/>
    <s v="No"/>
    <s v="No"/>
    <n v="1"/>
    <s v="No"/>
    <s v="Normal weight"/>
    <x v="0"/>
    <s v="25-Dec-1986"/>
    <n v="36"/>
    <n v="0"/>
    <n v="5458.05"/>
    <s v="tier - 2"/>
    <s v="tier - 2"/>
    <s v="R1024"/>
  </r>
  <r>
    <s v="ID1699"/>
    <s v=" Mr"/>
    <s v="Syring"/>
    <s v="  Brian"/>
    <n v="41.69"/>
    <n v="5.78"/>
    <s v="No"/>
    <s v="No"/>
    <s v="No"/>
    <n v="0"/>
    <s v="No"/>
    <s v="Obesity"/>
    <x v="1"/>
    <s v="25-Aug-1982"/>
    <n v="40"/>
    <n v="0"/>
    <n v="5438.75"/>
    <s v="tier - 3"/>
    <s v="tier - 2"/>
    <s v="R1013"/>
  </r>
  <r>
    <s v="ID1700"/>
    <s v=" Ms"/>
    <s v="Strike"/>
    <s v="  Stacey L."/>
    <n v="16.12"/>
    <n v="10.45"/>
    <s v="No"/>
    <s v="No"/>
    <s v="No"/>
    <n v="0"/>
    <s v="No"/>
    <s v="Under Weight"/>
    <x v="0"/>
    <s v="8-Jun-1978"/>
    <n v="45"/>
    <n v="2"/>
    <n v="5428.98"/>
    <s v="tier - 2"/>
    <s v="tier - 2"/>
    <s v="R1012"/>
  </r>
  <r>
    <s v="ID1701"/>
    <s v=" Mr"/>
    <s v="Hennigar"/>
    <s v="  Stephen"/>
    <n v="37.43"/>
    <n v="4.5199999999999996"/>
    <s v="No"/>
    <s v="No"/>
    <s v="No"/>
    <n v="1"/>
    <s v="No"/>
    <s v="Obesity"/>
    <x v="2"/>
    <s v="17-Sep-1992"/>
    <n v="30"/>
    <n v="3"/>
    <n v="5428.73"/>
    <s v="tier - 3"/>
    <s v="tier - 1"/>
    <s v="R1017"/>
  </r>
  <r>
    <s v="ID1702"/>
    <s v=" Mr"/>
    <s v="May"/>
    <s v="  Joshua"/>
    <n v="31.065000000000001"/>
    <n v="5.71"/>
    <s v="No"/>
    <s v="No"/>
    <s v="No"/>
    <n v="0"/>
    <s v="No"/>
    <s v="Obesity"/>
    <x v="1"/>
    <s v="6-Jul-1991"/>
    <n v="31"/>
    <n v="3"/>
    <n v="5425.02"/>
    <s v="tier - 2"/>
    <s v="tier - 1"/>
    <s v="R1012"/>
  </r>
  <r>
    <s v="ID1703"/>
    <s v=" Mr"/>
    <s v="Metcalf"/>
    <s v="  Josh"/>
    <n v="25.08"/>
    <n v="4.7699999999999996"/>
    <s v="No"/>
    <s v="No"/>
    <s v="No"/>
    <n v="0"/>
    <s v="No"/>
    <s v="Over Weight"/>
    <x v="2"/>
    <s v="27-Sep-1982"/>
    <n v="40"/>
    <n v="0"/>
    <n v="5415.66"/>
    <s v="tier - 2"/>
    <s v="tier - 3"/>
    <s v="R1013"/>
  </r>
  <r>
    <s v="ID1704"/>
    <s v=" Ms"/>
    <s v="Tiska"/>
    <s v="  Heather"/>
    <n v="15.2"/>
    <n v="7.81"/>
    <s v="yes"/>
    <s v="No"/>
    <s v="No"/>
    <n v="1"/>
    <s v="No"/>
    <s v="Under Weight"/>
    <x v="0"/>
    <s v="27-Sep-1975"/>
    <n v="47"/>
    <n v="1"/>
    <n v="5411.99"/>
    <s v="tier - 2"/>
    <s v="tier - 3"/>
    <s v="R1012"/>
  </r>
  <r>
    <s v="ID1705"/>
    <s v=" Mr"/>
    <s v="McDonough"/>
    <s v="  James C."/>
    <n v="22.34"/>
    <n v="5.19"/>
    <s v="yes"/>
    <s v="No"/>
    <s v="No"/>
    <n v="0"/>
    <s v="No"/>
    <s v="Normal weight"/>
    <x v="2"/>
    <s v="23-Dec-1985"/>
    <n v="37"/>
    <n v="3"/>
    <n v="5402.89"/>
    <s v="tier - 2"/>
    <s v="tier - 1"/>
    <s v="R1013"/>
  </r>
  <r>
    <s v="ID1706"/>
    <s v=" Ms"/>
    <s v="Fairley"/>
    <s v="  Kim"/>
    <n v="40.15"/>
    <n v="5.93"/>
    <s v="No"/>
    <s v="No"/>
    <s v="No"/>
    <n v="1"/>
    <s v="No"/>
    <s v="Obesity"/>
    <x v="1"/>
    <s v="1-Aug-1984"/>
    <n v="38"/>
    <n v="0"/>
    <n v="5400.98"/>
    <s v="tier - 2"/>
    <s v="tier - 2"/>
    <s v="R1013"/>
  </r>
  <r>
    <s v="ID1707"/>
    <s v=" Ms"/>
    <s v="Barnett"/>
    <s v="  Marie E."/>
    <n v="37.729999999999997"/>
    <n v="6.29"/>
    <s v="No"/>
    <s v="No"/>
    <s v="No"/>
    <n v="1"/>
    <s v="No"/>
    <s v="Obesity"/>
    <x v="1"/>
    <s v="3-Sep-1984"/>
    <n v="38"/>
    <n v="0"/>
    <n v="5397.62"/>
    <s v="tier - 2"/>
    <s v="tier - 2"/>
    <s v="R1013"/>
  </r>
  <r>
    <s v="ID1708"/>
    <s v=" Mr"/>
    <s v="Piasta"/>
    <s v="  Dariusz"/>
    <n v="25.35"/>
    <n v="4.9000000000000004"/>
    <s v="No"/>
    <s v="No"/>
    <s v="No"/>
    <n v="0"/>
    <s v="No"/>
    <s v="Over Weight"/>
    <x v="2"/>
    <s v="6-Nov-1989"/>
    <n v="33"/>
    <n v="3"/>
    <n v="5396.44"/>
    <s v="tier - 2"/>
    <s v="tier - 3"/>
    <s v="R1013"/>
  </r>
  <r>
    <s v="ID1709"/>
    <s v=" Ms"/>
    <s v="Mueller"/>
    <s v="  Jessica E."/>
    <n v="26.41"/>
    <n v="5.07"/>
    <s v="yes"/>
    <s v="No"/>
    <s v="No"/>
    <n v="1"/>
    <s v="No"/>
    <s v="Over Weight"/>
    <x v="2"/>
    <s v="8-Aug-1988"/>
    <n v="34"/>
    <n v="1"/>
    <n v="5385.34"/>
    <s v="tier - 2"/>
    <s v="tier - 3"/>
    <s v="R1012"/>
  </r>
  <r>
    <s v="ID1710"/>
    <s v=" Ms"/>
    <s v="Olsen"/>
    <s v="  Kristen"/>
    <n v="27.6"/>
    <n v="5.33"/>
    <s v="No"/>
    <s v="No"/>
    <s v="No"/>
    <n v="1"/>
    <s v="No"/>
    <s v="Over Weight"/>
    <x v="2"/>
    <s v="1-Jun-1984"/>
    <n v="39"/>
    <n v="0"/>
    <n v="5383.54"/>
    <s v="tier - 2"/>
    <s v="tier - 3"/>
    <s v="R1011"/>
  </r>
  <r>
    <s v="ID1711"/>
    <s v=" Mr"/>
    <s v="De Jesus"/>
    <s v="  Jose Guadalupe P. Sr."/>
    <n v="33.82"/>
    <n v="8.93"/>
    <s v="yes"/>
    <s v="No"/>
    <s v="No"/>
    <n v="1"/>
    <s v="No"/>
    <s v="Obesity"/>
    <x v="0"/>
    <s v="22-Jul-1986"/>
    <n v="36"/>
    <n v="1"/>
    <n v="5377.46"/>
    <s v="tier - 2"/>
    <s v="tier - 3"/>
    <s v="R1012"/>
  </r>
  <r>
    <s v="ID1712"/>
    <s v=" Ms"/>
    <s v="Bartus"/>
    <s v="  Cynthia"/>
    <n v="32.9"/>
    <n v="4.3499999999999996"/>
    <s v="No"/>
    <s v="No"/>
    <s v="No"/>
    <n v="0"/>
    <s v="No"/>
    <s v="Obesity"/>
    <x v="2"/>
    <s v="18-Nov-1989"/>
    <n v="33"/>
    <n v="2"/>
    <n v="5375.04"/>
    <s v="tier - 2"/>
    <s v="tier - 1"/>
    <s v="R1011"/>
  </r>
  <r>
    <s v="ID1713"/>
    <s v=" Mr"/>
    <s v="Stevens"/>
    <s v="  Tyler"/>
    <n v="30.875"/>
    <n v="9.5399999999999991"/>
    <s v="yes"/>
    <s v="No"/>
    <s v="No"/>
    <n v="1"/>
    <s v="No"/>
    <s v="Obesity"/>
    <x v="0"/>
    <s v="1-Jun-1986"/>
    <n v="37"/>
    <n v="1"/>
    <n v="5373.36"/>
    <s v="tier - 2"/>
    <s v="tier - 2"/>
    <s v="R1012"/>
  </r>
  <r>
    <s v="ID1714"/>
    <s v=" Ms"/>
    <s v="Rich"/>
    <s v="  Holly J"/>
    <n v="32.64"/>
    <n v="5.91"/>
    <s v="No"/>
    <s v="No"/>
    <s v="No"/>
    <n v="0"/>
    <s v="No"/>
    <s v="Obesity"/>
    <x v="1"/>
    <s v="7-Dec-1994"/>
    <n v="28"/>
    <n v="0"/>
    <n v="5364.66"/>
    <s v="tier - 2"/>
    <s v="tier - 1"/>
    <s v="R1011"/>
  </r>
  <r>
    <s v="ID1715"/>
    <s v=" Ms"/>
    <s v="Fayter"/>
    <s v="  Kristen"/>
    <n v="22.135000000000002"/>
    <n v="5.0999999999999996"/>
    <s v="No"/>
    <s v="No"/>
    <s v="No"/>
    <n v="0"/>
    <s v="No"/>
    <s v="Normal weight"/>
    <x v="2"/>
    <s v="7-Nov-1989"/>
    <n v="33"/>
    <n v="1"/>
    <n v="5354.07"/>
    <s v="tier - 2"/>
    <s v="tier - 3"/>
    <s v="R1024"/>
  </r>
  <r>
    <s v="ID1716"/>
    <s v=" Mr"/>
    <s v="Parise"/>
    <s v="  Thomas"/>
    <n v="16.53"/>
    <n v="5.08"/>
    <s v="No"/>
    <s v="No"/>
    <s v="No"/>
    <n v="2"/>
    <s v="No"/>
    <s v="Under Weight"/>
    <x v="2"/>
    <s v="15-Dec-1972"/>
    <n v="50"/>
    <n v="0"/>
    <n v="5344.81"/>
    <s v="tier - 2"/>
    <s v="tier - 3"/>
    <s v="R1013"/>
  </r>
  <r>
    <s v="ID1717"/>
    <s v=" Ms"/>
    <s v="Andrew"/>
    <s v="  Tricity M"/>
    <n v="32.774999999999999"/>
    <n v="4.75"/>
    <s v="No"/>
    <s v="No"/>
    <s v="No"/>
    <n v="0"/>
    <s v="No"/>
    <s v="Obesity"/>
    <x v="2"/>
    <s v="28-Aug-1991"/>
    <n v="31"/>
    <n v="2"/>
    <n v="5327.4"/>
    <s v="tier - 2"/>
    <s v="tier - 1"/>
    <s v="R1012"/>
  </r>
  <r>
    <s v="ID1718"/>
    <s v=" Ms"/>
    <s v="Gryniewicz"/>
    <s v="  Sarah A"/>
    <n v="30.9"/>
    <n v="6.05"/>
    <s v="No"/>
    <s v="No"/>
    <s v="No"/>
    <n v="1"/>
    <s v="No"/>
    <s v="Obesity"/>
    <x v="1"/>
    <s v="18-Jun-1992"/>
    <n v="30"/>
    <n v="3"/>
    <n v="5325.65"/>
    <s v="tier - 2"/>
    <s v="tier - 1"/>
    <s v="R1011"/>
  </r>
  <r>
    <s v="ID1719"/>
    <s v=" Ms"/>
    <s v="Panora"/>
    <s v="  Lisa M."/>
    <n v="15.58"/>
    <n v="11.56"/>
    <s v="No"/>
    <s v="No"/>
    <s v="No"/>
    <n v="0"/>
    <s v="No"/>
    <s v="Under Weight"/>
    <x v="0"/>
    <s v="2-Sep-1974"/>
    <n v="48"/>
    <n v="0"/>
    <n v="5322.24"/>
    <s v="tier - 2"/>
    <s v="tier - 1"/>
    <s v="R1012"/>
  </r>
  <r>
    <s v="ID1720"/>
    <s v=" Ms"/>
    <s v="Woodward"/>
    <s v="  Tracy A."/>
    <n v="26.315000000000001"/>
    <n v="5.76"/>
    <s v="No"/>
    <s v="No"/>
    <s v="No"/>
    <n v="0"/>
    <s v="No"/>
    <s v="Over Weight"/>
    <x v="1"/>
    <s v="13-Nov-1994"/>
    <n v="28"/>
    <n v="3"/>
    <n v="5312.17"/>
    <s v="tier - 2"/>
    <s v="tier - 2"/>
    <s v="R1012"/>
  </r>
  <r>
    <s v="ID1721"/>
    <s v=" Mr"/>
    <s v="Lambe"/>
    <s v="  Patrick"/>
    <n v="35.61"/>
    <n v="5.65"/>
    <s v="No"/>
    <s v="yes"/>
    <s v="No"/>
    <n v="1"/>
    <s v="No"/>
    <s v="Obesity"/>
    <x v="2"/>
    <s v="9-Sep-2000"/>
    <n v="22"/>
    <n v="0"/>
    <n v="5306.7"/>
    <s v="tier - 2"/>
    <s v="tier - 3"/>
    <s v="R1012"/>
  </r>
  <r>
    <s v="ID1722"/>
    <s v=" Mr"/>
    <s v="Casto"/>
    <s v="  Trent"/>
    <n v="37.56"/>
    <n v="5.88"/>
    <s v="No"/>
    <s v="yes"/>
    <s v="No"/>
    <n v="1"/>
    <s v="No"/>
    <s v="Obesity"/>
    <x v="1"/>
    <s v="22-Aug-2004"/>
    <n v="18"/>
    <n v="0"/>
    <n v="5293.67"/>
    <s v="tier - 2"/>
    <s v="tier - 2"/>
    <s v="R1022"/>
  </r>
  <r>
    <s v="ID1723"/>
    <s v=" Ms"/>
    <s v="Martelli"/>
    <s v="  Julie"/>
    <n v="15.49"/>
    <n v="9.6"/>
    <s v="No"/>
    <s v="No"/>
    <s v="No"/>
    <n v="0"/>
    <s v="No"/>
    <s v="Under Weight"/>
    <x v="0"/>
    <s v="12-Nov-1974"/>
    <n v="48"/>
    <n v="0"/>
    <n v="5291.71"/>
    <s v="tier - 2"/>
    <s v="tier - 2"/>
    <s v="R1012"/>
  </r>
  <r>
    <s v="ID1724"/>
    <s v=" Mr"/>
    <s v="Naskret"/>
    <s v="  Sawomir"/>
    <n v="23.48"/>
    <n v="6.24"/>
    <s v="No"/>
    <s v="No"/>
    <s v="No"/>
    <n v="1"/>
    <s v="No"/>
    <s v="Normal weight"/>
    <x v="1"/>
    <s v="1-Sep-1987"/>
    <n v="35"/>
    <n v="3"/>
    <n v="5275.86"/>
    <s v="tier - 2"/>
    <s v="tier - 2"/>
    <s v="R1013"/>
  </r>
  <r>
    <s v="ID1725"/>
    <s v=" Ms"/>
    <s v="Morgan"/>
    <s v="  Micah"/>
    <n v="30.02"/>
    <n v="7.63"/>
    <s v="yes"/>
    <s v="No"/>
    <s v="No"/>
    <n v="1"/>
    <s v="No"/>
    <s v="Obesity"/>
    <x v="0"/>
    <s v="20-Oct-1986"/>
    <n v="36"/>
    <n v="0"/>
    <n v="5272.18"/>
    <s v="tier - 2"/>
    <s v="tier - 3"/>
    <s v="R1012"/>
  </r>
  <r>
    <s v="ID1726"/>
    <s v=" Ms"/>
    <s v="Maloney"/>
    <s v="  Kelly H."/>
    <n v="26.885000000000002"/>
    <n v="8.66"/>
    <s v="yes"/>
    <s v="No"/>
    <s v="No"/>
    <n v="1"/>
    <s v="No"/>
    <s v="Over Weight"/>
    <x v="0"/>
    <s v="20-Sep-1986"/>
    <n v="36"/>
    <n v="0"/>
    <n v="5267.82"/>
    <s v="tier - 2"/>
    <s v="tier - 2"/>
    <s v="R1012"/>
  </r>
  <r>
    <s v="ID1727"/>
    <s v=" Ms"/>
    <s v="Amherst"/>
    <s v="  Lindsay M."/>
    <n v="25.84"/>
    <n v="8.5500000000000007"/>
    <s v="yes"/>
    <s v="No"/>
    <s v="No"/>
    <n v="1"/>
    <s v="No"/>
    <s v="Over Weight"/>
    <x v="0"/>
    <s v="25-Oct-1986"/>
    <n v="36"/>
    <n v="0"/>
    <n v="5266.37"/>
    <s v="tier - 2"/>
    <s v="tier - 2"/>
    <s v="R1012"/>
  </r>
  <r>
    <s v="ID1728"/>
    <s v=" Mr"/>
    <s v="Davenport"/>
    <s v="  Austen G"/>
    <n v="27.454999999999998"/>
    <n v="4.54"/>
    <s v="No"/>
    <s v="No"/>
    <s v="No"/>
    <n v="0"/>
    <s v="No"/>
    <s v="Over Weight"/>
    <x v="2"/>
    <s v="19-Jul-1989"/>
    <n v="33"/>
    <n v="2"/>
    <n v="5261.47"/>
    <s v="tier - 2"/>
    <s v="tier - 2"/>
    <s v="R1012"/>
  </r>
  <r>
    <s v="ID1729"/>
    <s v=" Mr"/>
    <s v="Johansen"/>
    <s v="  Tory J."/>
    <n v="24.605"/>
    <n v="5.7"/>
    <s v="No"/>
    <s v="No"/>
    <s v="No"/>
    <n v="0"/>
    <s v="No"/>
    <s v="Normal weight"/>
    <x v="2"/>
    <s v="25-Nov-1989"/>
    <n v="33"/>
    <n v="2"/>
    <n v="5257.51"/>
    <s v="tier - 2"/>
    <s v="tier - 2"/>
    <s v="R1012"/>
  </r>
  <r>
    <s v="ID1730"/>
    <s v=" Mr"/>
    <s v="Bond"/>
    <s v="  Robert J."/>
    <n v="30.8"/>
    <n v="5.07"/>
    <s v="No"/>
    <s v="No"/>
    <s v="No"/>
    <n v="0"/>
    <s v="No"/>
    <s v="Obesity"/>
    <x v="2"/>
    <s v="6-Jul-1990"/>
    <n v="32"/>
    <n v="3"/>
    <n v="5253.52"/>
    <s v="tier - 3"/>
    <s v="tier - 3"/>
    <s v="R1011"/>
  </r>
  <r>
    <s v="ID1731"/>
    <s v=" Ms"/>
    <s v="Reilly"/>
    <s v="  Steph"/>
    <n v="34.799999999999997"/>
    <n v="4.38"/>
    <s v="No"/>
    <s v="No"/>
    <s v="No"/>
    <n v="1"/>
    <s v="No"/>
    <s v="Obesity"/>
    <x v="2"/>
    <s v="9-Sep-1987"/>
    <n v="35"/>
    <n v="1"/>
    <n v="5246.05"/>
    <s v="tier - 2"/>
    <s v="tier - 3"/>
    <s v="R1011"/>
  </r>
  <r>
    <s v="ID1732"/>
    <s v=" Ms"/>
    <s v="Chandler"/>
    <s v="  Kate"/>
    <n v="34.21"/>
    <n v="4.54"/>
    <s v="No"/>
    <s v="No"/>
    <s v="No"/>
    <n v="1"/>
    <s v="No"/>
    <s v="Obesity"/>
    <x v="2"/>
    <s v="5-Jul-1987"/>
    <n v="35"/>
    <n v="1"/>
    <n v="5245.23"/>
    <s v="tier - 2"/>
    <s v="tier - 2"/>
    <s v="R1013"/>
  </r>
  <r>
    <s v="ID1733"/>
    <s v=" Ms"/>
    <s v="Kaufmann"/>
    <s v="  Kristina"/>
    <n v="31"/>
    <n v="5.38"/>
    <s v="No"/>
    <s v="No"/>
    <s v="No"/>
    <n v="1"/>
    <s v="No"/>
    <s v="Obesity"/>
    <x v="2"/>
    <s v="26-Dec-1987"/>
    <n v="35"/>
    <n v="1"/>
    <n v="5240.7700000000004"/>
    <s v="tier - 2"/>
    <s v="tier - 2"/>
    <s v="R1011"/>
  </r>
  <r>
    <s v="ID1734"/>
    <s v=" Ms"/>
    <s v="Barnes-Zurkinden"/>
    <s v="  Flo"/>
    <n v="26.125"/>
    <n v="5.55"/>
    <s v="No"/>
    <s v="No"/>
    <s v="No"/>
    <n v="1"/>
    <s v="No"/>
    <s v="Over Weight"/>
    <x v="2"/>
    <s v="29-Jun-1987"/>
    <n v="35"/>
    <n v="0"/>
    <n v="5227.99"/>
    <s v="tier - 2"/>
    <s v="tier - 1"/>
    <s v="R1024"/>
  </r>
  <r>
    <s v="ID1735"/>
    <s v=" Mrs"/>
    <s v="Wolter"/>
    <s v="  Sarah P."/>
    <n v="30.13"/>
    <n v="4.03"/>
    <s v="yes"/>
    <s v="No"/>
    <s v="No"/>
    <n v="1"/>
    <s v="No"/>
    <s v="Obesity"/>
    <x v="2"/>
    <s v="6-Jun-1995"/>
    <n v="28"/>
    <n v="0"/>
    <n v="5216.4799999999996"/>
    <s v="tier - 2"/>
    <s v="tier - 2"/>
    <s v="R1025"/>
  </r>
  <r>
    <s v="ID1736"/>
    <s v=" Ms"/>
    <s v="Pearson"/>
    <s v="  Anabel"/>
    <n v="34.19"/>
    <n v="4.1900000000000004"/>
    <s v="No"/>
    <s v="No"/>
    <s v="No"/>
    <n v="0"/>
    <s v="No"/>
    <s v="Obesity"/>
    <x v="2"/>
    <s v="1-Dec-1999"/>
    <n v="23"/>
    <n v="0"/>
    <n v="5213.22"/>
    <s v="tier - 2"/>
    <s v="tier - 1"/>
    <s v="R1012"/>
  </r>
  <r>
    <s v="ID1737"/>
    <s v=" Mr"/>
    <s v="Thomas"/>
    <s v="  Ian"/>
    <n v="22.515000000000001"/>
    <n v="4.37"/>
    <s v="No"/>
    <s v="No"/>
    <s v="Yes"/>
    <n v="1"/>
    <s v="No"/>
    <s v="Normal weight"/>
    <x v="2"/>
    <s v="17-Jun-1993"/>
    <n v="29"/>
    <n v="3"/>
    <n v="5209.58"/>
    <s v="tier - 3"/>
    <s v="tier - 3"/>
    <s v="R1017"/>
  </r>
  <r>
    <s v="ID1738"/>
    <s v=" Mr"/>
    <s v="Leon"/>
    <s v="  Alex"/>
    <n v="18.239999999999998"/>
    <n v="5.31"/>
    <s v="yes"/>
    <s v="No"/>
    <s v="Yes"/>
    <n v="1"/>
    <s v="No"/>
    <s v="Under Weight"/>
    <x v="2"/>
    <s v="24-Oct-1983"/>
    <n v="39"/>
    <n v="3"/>
    <n v="5207.97"/>
    <s v="tier - 2"/>
    <s v="tier - 2"/>
    <s v="R1012"/>
  </r>
  <r>
    <s v="ID1739"/>
    <s v=" Mr"/>
    <s v="Marriott"/>
    <s v="  Richard J"/>
    <n v="37.28"/>
    <n v="4.66"/>
    <s v="No"/>
    <s v="yes"/>
    <s v="No"/>
    <n v="1"/>
    <s v="No"/>
    <s v="Obesity"/>
    <x v="2"/>
    <s v="6-Jun-2004"/>
    <n v="19"/>
    <n v="0"/>
    <n v="5198.6899999999996"/>
    <s v="tier - 2"/>
    <s v="tier - 2"/>
    <s v="R1022"/>
  </r>
  <r>
    <s v="ID1740"/>
    <s v=" Ms"/>
    <s v="Wilkins"/>
    <s v="  Jacqueline N."/>
    <n v="18.2"/>
    <n v="6.19"/>
    <s v="No"/>
    <s v="No"/>
    <s v="Yes"/>
    <n v="1"/>
    <s v="No"/>
    <s v="Under Weight"/>
    <x v="1"/>
    <s v="12-Sep-1979"/>
    <n v="43"/>
    <n v="2"/>
    <n v="5195.58"/>
    <s v="tier - 2"/>
    <s v="tier - 2"/>
    <s v="R1013"/>
  </r>
  <r>
    <s v="ID1741"/>
    <s v=" Ms"/>
    <s v="Saiter"/>
    <s v="  Cindy"/>
    <n v="20.53"/>
    <n v="4.8600000000000003"/>
    <s v="No"/>
    <s v="No"/>
    <s v="No"/>
    <n v="1"/>
    <s v="No"/>
    <s v="Normal weight"/>
    <x v="2"/>
    <s v="16-Oct-1984"/>
    <n v="38"/>
    <n v="3"/>
    <n v="5177.12"/>
    <s v="tier - 2"/>
    <s v="tier - 1"/>
    <s v="R1013"/>
  </r>
  <r>
    <s v="ID1742"/>
    <s v=" Ms"/>
    <s v="Winrow"/>
    <s v="  Marcia"/>
    <n v="23.79"/>
    <n v="4.74"/>
    <s v="No"/>
    <s v="No"/>
    <s v="No"/>
    <n v="0"/>
    <s v="No"/>
    <s v="Normal weight"/>
    <x v="2"/>
    <s v="29-Aug-1991"/>
    <n v="31"/>
    <n v="3"/>
    <n v="5166.96"/>
    <s v="tier - 2"/>
    <s v="tier - 2"/>
    <s v="R1012"/>
  </r>
  <r>
    <s v="ID1743"/>
    <s v=" Ms"/>
    <s v="Gries"/>
    <s v="  Samantha R."/>
    <n v="29.8"/>
    <n v="6.03"/>
    <s v="No"/>
    <s v="No"/>
    <s v="No"/>
    <n v="0"/>
    <s v="No"/>
    <s v="Over Weight"/>
    <x v="1"/>
    <s v="9-Oct-1990"/>
    <n v="32"/>
    <n v="2"/>
    <n v="5152.13"/>
    <s v="tier - 2"/>
    <s v="tier - 2"/>
    <s v="R1011"/>
  </r>
  <r>
    <s v="ID1744"/>
    <s v=" Ms"/>
    <s v="Strohschein"/>
    <s v="  Katie"/>
    <n v="31.54"/>
    <n v="4.71"/>
    <s v="No"/>
    <s v="No"/>
    <s v="No"/>
    <n v="0"/>
    <s v="No"/>
    <s v="Obesity"/>
    <x v="2"/>
    <s v="22-Aug-1990"/>
    <n v="32"/>
    <n v="1"/>
    <n v="5148.55"/>
    <s v="tier - 2"/>
    <s v="tier - 2"/>
    <s v="R1024"/>
  </r>
  <r>
    <s v="ID1745"/>
    <s v=" Mr"/>
    <s v="Berger"/>
    <s v="  John P"/>
    <n v="20.82"/>
    <n v="5.55"/>
    <s v="No"/>
    <s v="No"/>
    <s v="No"/>
    <n v="1"/>
    <s v="No"/>
    <s v="Normal weight"/>
    <x v="2"/>
    <s v="22-Aug-1984"/>
    <n v="38"/>
    <n v="3"/>
    <n v="5144.18"/>
    <s v="tier - 2"/>
    <s v="tier - 1"/>
    <s v="R1013"/>
  </r>
  <r>
    <s v="ID1746"/>
    <s v=" Ms"/>
    <s v="Coogan"/>
    <s v="  Rachel"/>
    <n v="38.83"/>
    <n v="4.78"/>
    <s v="No"/>
    <s v="No"/>
    <s v="Yes"/>
    <n v="1"/>
    <s v="No"/>
    <s v="Obesity"/>
    <x v="2"/>
    <s v="10-Dec-1993"/>
    <n v="29"/>
    <n v="3"/>
    <n v="5138.26"/>
    <s v="tier - 2"/>
    <s v="tier - 2"/>
    <s v="R1013"/>
  </r>
  <r>
    <s v="ID1747"/>
    <s v=" Ms"/>
    <s v="Gagnon"/>
    <s v="  Isabelle"/>
    <n v="23.44"/>
    <n v="4.6500000000000004"/>
    <s v="yes"/>
    <s v="No"/>
    <s v="No"/>
    <n v="1"/>
    <s v="No"/>
    <s v="Normal weight"/>
    <x v="2"/>
    <s v="15-Sep-1988"/>
    <n v="34"/>
    <n v="3"/>
    <n v="5136.75"/>
    <s v="tier - 2"/>
    <s v="tier - 1"/>
    <s v="R1013"/>
  </r>
  <r>
    <s v="ID1748"/>
    <s v=" Mr"/>
    <s v="Pearson"/>
    <s v="  Neil"/>
    <n v="24.13"/>
    <n v="5.2"/>
    <s v="No"/>
    <s v="No"/>
    <s v="No"/>
    <n v="1"/>
    <s v="No"/>
    <s v="Normal weight"/>
    <x v="2"/>
    <s v="13-Sep-1987"/>
    <n v="35"/>
    <n v="1"/>
    <n v="5125.22"/>
    <s v="tier - 1"/>
    <s v="tier - 2"/>
    <s v="R1012"/>
  </r>
  <r>
    <s v="ID1749"/>
    <s v=" Mr"/>
    <s v="Brian"/>
    <s v="  Tom"/>
    <n v="42.13"/>
    <n v="4.54"/>
    <s v="yes"/>
    <s v="No"/>
    <s v="No"/>
    <n v="1"/>
    <s v="No"/>
    <s v="Obesity"/>
    <x v="2"/>
    <s v="1-Nov-1988"/>
    <n v="34"/>
    <n v="2"/>
    <n v="5124.1899999999996"/>
    <s v="tier - 2"/>
    <s v="tier - 3"/>
    <s v="R1013"/>
  </r>
  <r>
    <s v="ID1750"/>
    <s v=" Mr"/>
    <s v="Brown"/>
    <s v="  Nathan"/>
    <n v="17.86"/>
    <n v="4.1100000000000003"/>
    <s v="No"/>
    <s v="No"/>
    <s v="No"/>
    <n v="1"/>
    <s v="No"/>
    <s v="Under Weight"/>
    <x v="2"/>
    <s v="18-Nov-1987"/>
    <n v="35"/>
    <n v="1"/>
    <n v="5116.5"/>
    <s v="tier - 2"/>
    <s v="tier - 2"/>
    <s v="R1012"/>
  </r>
  <r>
    <s v="ID1751"/>
    <s v=" Mrs"/>
    <s v="Fox"/>
    <s v="  Kelli N"/>
    <n v="32.78"/>
    <n v="4.63"/>
    <s v="No"/>
    <s v="No"/>
    <s v="No"/>
    <n v="0"/>
    <s v="No"/>
    <s v="Obesity"/>
    <x v="2"/>
    <s v="19-Jun-1999"/>
    <n v="23"/>
    <n v="0"/>
    <n v="5087.92"/>
    <s v="tier - 2"/>
    <s v="tier - 2"/>
    <s v="R1026"/>
  </r>
  <r>
    <s v="ID1752"/>
    <s v=" Mr"/>
    <s v="Traver"/>
    <s v="  Scott M."/>
    <n v="23.9"/>
    <n v="6.06"/>
    <s v="yes"/>
    <s v="No"/>
    <s v="Yes"/>
    <n v="1"/>
    <s v="No"/>
    <s v="Normal weight"/>
    <x v="1"/>
    <s v="14-Jul-1997"/>
    <n v="25"/>
    <n v="5"/>
    <n v="5080.1000000000004"/>
    <s v="tier - 3"/>
    <s v="tier - 2"/>
    <s v="R1011"/>
  </r>
  <r>
    <s v="ID1753"/>
    <s v=" Mr"/>
    <s v="Quick"/>
    <s v="  Grant A"/>
    <n v="15.47"/>
    <n v="8.43"/>
    <s v="No"/>
    <s v="No"/>
    <s v="No"/>
    <n v="0"/>
    <s v="No"/>
    <s v="Under Weight"/>
    <x v="0"/>
    <s v="22-Nov-1978"/>
    <n v="44"/>
    <n v="2"/>
    <n v="5077.1899999999996"/>
    <s v="tier - 2"/>
    <s v="tier - 3"/>
    <s v="R1012"/>
  </r>
  <r>
    <s v="ID1754"/>
    <s v=" Mr"/>
    <s v="Scott"/>
    <s v="  Jonathan C"/>
    <n v="28.54"/>
    <n v="5.51"/>
    <s v="No"/>
    <s v="No"/>
    <s v="Yes"/>
    <n v="1"/>
    <s v="No"/>
    <s v="Over Weight"/>
    <x v="2"/>
    <s v="11-Jun-1993"/>
    <n v="29"/>
    <n v="0"/>
    <n v="5059.5600000000004"/>
    <s v="tier - 2"/>
    <s v="tier - 1"/>
    <s v="R1021"/>
  </r>
  <r>
    <s v="ID1755"/>
    <s v=" Ms"/>
    <s v="Theriot"/>
    <s v="  Rachael M."/>
    <n v="18.54"/>
    <n v="4.95"/>
    <s v="No"/>
    <s v="No"/>
    <s v="No"/>
    <n v="0"/>
    <s v="No"/>
    <s v="Normal weight"/>
    <x v="2"/>
    <s v="7-Sep-1980"/>
    <n v="42"/>
    <n v="2"/>
    <n v="5054.05"/>
    <s v="tier - 2"/>
    <s v="tier - 2"/>
    <s v="R1013"/>
  </r>
  <r>
    <s v="ID1756"/>
    <s v=" Ms"/>
    <s v="Michalis"/>
    <s v="  Pilar"/>
    <n v="32.18"/>
    <n v="6.44"/>
    <s v="yes"/>
    <s v="No"/>
    <s v="Yes"/>
    <n v="1"/>
    <s v="No"/>
    <s v="Obesity"/>
    <x v="1"/>
    <s v="29-Jul-1997"/>
    <n v="25"/>
    <n v="0"/>
    <n v="5045.1499999999996"/>
    <s v="tier - 2"/>
    <s v="tier - 2"/>
    <s v="R1012"/>
  </r>
  <r>
    <s v="ID1757"/>
    <s v=" Mr"/>
    <s v="Hall"/>
    <s v="  Kyle M"/>
    <n v="37.380000000000003"/>
    <n v="6.05"/>
    <s v="yes"/>
    <s v="No"/>
    <s v="No"/>
    <n v="0"/>
    <s v="No"/>
    <s v="Obesity"/>
    <x v="1"/>
    <s v="16-Oct-2001"/>
    <n v="21"/>
    <n v="0"/>
    <n v="5043.13"/>
    <s v="tier - 2"/>
    <s v="tier - 3"/>
    <s v="R1011"/>
  </r>
  <r>
    <s v="ID1758"/>
    <s v=" Mrs"/>
    <s v="Tjong Clemons"/>
    <s v="  Christie"/>
    <n v="31.12"/>
    <n v="4.76"/>
    <s v="yes"/>
    <s v="No"/>
    <s v="Yes"/>
    <n v="1"/>
    <s v="No"/>
    <s v="Obesity"/>
    <x v="2"/>
    <s v="4-Dec-1997"/>
    <n v="25"/>
    <n v="0"/>
    <n v="5038.57"/>
    <s v="tier - 2"/>
    <s v="tier - 2"/>
    <s v="R1025"/>
  </r>
  <r>
    <s v="ID1759"/>
    <s v=" Mr"/>
    <s v="Palma"/>
    <s v="  David A."/>
    <n v="22.01"/>
    <n v="6.72"/>
    <s v="yes"/>
    <s v="No"/>
    <s v="No"/>
    <n v="1"/>
    <s v="No"/>
    <s v="Normal weight"/>
    <x v="0"/>
    <s v="29-Jun-1986"/>
    <n v="36"/>
    <n v="3"/>
    <n v="5034.1000000000004"/>
    <s v="tier - 2"/>
    <s v="tier - 2"/>
    <s v="R1013"/>
  </r>
  <r>
    <s v="ID1760"/>
    <s v=" Mr"/>
    <s v="Takaoka"/>
    <s v="  Masahiro"/>
    <n v="27.645"/>
    <n v="5.7"/>
    <s v="No"/>
    <s v="No"/>
    <s v="No"/>
    <n v="0"/>
    <s v="No"/>
    <s v="Over Weight"/>
    <x v="2"/>
    <s v="10-Sep-1991"/>
    <n v="31"/>
    <n v="2"/>
    <n v="5031.2700000000004"/>
    <s v="tier - 3"/>
    <s v="tier - 1"/>
    <s v="R1016"/>
  </r>
  <r>
    <s v="ID1761"/>
    <s v=" Mr"/>
    <s v="Sherman"/>
    <s v="  Logan B."/>
    <n v="29.64"/>
    <n v="5.31"/>
    <s v="yes"/>
    <s v="No"/>
    <s v="No"/>
    <n v="0"/>
    <s v="No"/>
    <s v="Over Weight"/>
    <x v="2"/>
    <s v="28-Dec-1985"/>
    <n v="37"/>
    <n v="0"/>
    <n v="5028.1499999999996"/>
    <s v="tier - 1"/>
    <s v="tier - 2"/>
    <s v="R1012"/>
  </r>
  <r>
    <s v="ID1762"/>
    <s v=" Ms"/>
    <s v="Andre"/>
    <s v="  Stephanie L."/>
    <n v="33.700000000000003"/>
    <n v="4.32"/>
    <s v="yes"/>
    <s v="No"/>
    <s v="No"/>
    <n v="1"/>
    <s v="No"/>
    <s v="Obesity"/>
    <x v="2"/>
    <s v="9-Nov-1988"/>
    <n v="34"/>
    <n v="1"/>
    <n v="5012.47"/>
    <s v="tier - 2"/>
    <s v="tier - 3"/>
    <s v="R1011"/>
  </r>
  <r>
    <s v="ID1763"/>
    <s v=" Ms"/>
    <s v="Switt"/>
    <s v="  Angela H"/>
    <n v="27.5"/>
    <n v="4.2300000000000004"/>
    <s v="yes"/>
    <s v="No"/>
    <s v="No"/>
    <n v="1"/>
    <s v="No"/>
    <s v="Over Weight"/>
    <x v="2"/>
    <s v="8-Jul-1988"/>
    <n v="34"/>
    <n v="1"/>
    <n v="5003.8500000000004"/>
    <s v="tier - 2"/>
    <s v="tier - 3"/>
    <s v="R1011"/>
  </r>
  <r>
    <s v="ID1764"/>
    <s v=" Ms"/>
    <s v="Erickson"/>
    <s v="  Britt K"/>
    <n v="16.12"/>
    <n v="6.09"/>
    <s v="No"/>
    <s v="No"/>
    <s v="No"/>
    <n v="0"/>
    <s v="No"/>
    <s v="Under Weight"/>
    <x v="1"/>
    <s v="9-Jun-1977"/>
    <n v="45"/>
    <n v="2"/>
    <n v="5003.7700000000004"/>
    <s v="tier - 2"/>
    <s v="tier - 3"/>
    <s v="R1013"/>
  </r>
  <r>
    <s v="ID1765"/>
    <s v=" Ms"/>
    <s v="Miller"/>
    <s v="  Joyce R."/>
    <n v="26.73"/>
    <n v="4.74"/>
    <s v="yes"/>
    <s v="No"/>
    <s v="No"/>
    <n v="1"/>
    <s v="No"/>
    <s v="Over Weight"/>
    <x v="2"/>
    <s v="4-Sep-1988"/>
    <n v="34"/>
    <n v="1"/>
    <n v="5002.78"/>
    <s v="tier - 2"/>
    <s v="tier - 2"/>
    <s v="R1013"/>
  </r>
  <r>
    <s v="ID1766"/>
    <s v=" Mr"/>
    <s v="Whitbeck"/>
    <s v="  Ben"/>
    <n v="37.25"/>
    <n v="6.23"/>
    <s v="yes"/>
    <s v="No"/>
    <s v="No"/>
    <n v="0"/>
    <s v="No"/>
    <s v="Obesity"/>
    <x v="1"/>
    <s v="5-Oct-2001"/>
    <n v="21"/>
    <n v="0"/>
    <n v="4999.04"/>
    <s v="tier - 2"/>
    <s v="tier - 2"/>
    <s v="R1011"/>
  </r>
  <r>
    <s v="ID1767"/>
    <s v=" Ms"/>
    <s v="Auer"/>
    <s v="  Sarah M."/>
    <n v="23.56"/>
    <n v="5.45"/>
    <s v="yes"/>
    <s v="No"/>
    <s v="No"/>
    <n v="1"/>
    <s v="No"/>
    <s v="Normal weight"/>
    <x v="2"/>
    <s v="24-Jun-1988"/>
    <n v="34"/>
    <n v="0"/>
    <n v="4992.38"/>
    <s v="tier - 2"/>
    <s v="tier - 3"/>
    <s v="R1024"/>
  </r>
  <r>
    <s v="ID1768"/>
    <s v=" Ms"/>
    <s v="Attar"/>
    <s v="  Sarah"/>
    <n v="15.84"/>
    <n v="10.34"/>
    <s v="No"/>
    <s v="No"/>
    <s v="No"/>
    <n v="2"/>
    <s v="No"/>
    <s v="Under Weight"/>
    <x v="0"/>
    <s v="7-Nov-1973"/>
    <n v="49"/>
    <n v="0"/>
    <n v="4985.22"/>
    <s v="tier - 2"/>
    <s v="tier - 3"/>
    <s v="R1013"/>
  </r>
  <r>
    <s v="ID1769"/>
    <s v=" Ms"/>
    <s v="Misuraca"/>
    <s v="  Katie"/>
    <n v="36.630000000000003"/>
    <n v="5.15"/>
    <s v="No"/>
    <s v="No"/>
    <s v="No"/>
    <n v="0"/>
    <s v="No"/>
    <s v="Obesity"/>
    <x v="2"/>
    <s v="30-Aug-1991"/>
    <n v="31"/>
    <n v="2"/>
    <n v="4949.76"/>
    <s v="tier - 2"/>
    <s v="tier - 1"/>
    <s v="R1013"/>
  </r>
  <r>
    <s v="ID1770"/>
    <s v=" Ms"/>
    <s v="Spannaus"/>
    <s v="  Michaela L"/>
    <n v="16.47"/>
    <n v="11.72"/>
    <s v="No"/>
    <s v="No"/>
    <s v="No"/>
    <n v="0"/>
    <s v="No"/>
    <s v="Under Weight"/>
    <x v="0"/>
    <s v="26-Jun-1974"/>
    <n v="48"/>
    <n v="0"/>
    <n v="4942.0600000000004"/>
    <s v="tier - 2"/>
    <s v="tier - 2"/>
    <s v="R1013"/>
  </r>
  <r>
    <s v="ID1771"/>
    <s v=" Ms"/>
    <s v="Tarbiat"/>
    <s v="  Shalaleh"/>
    <n v="25.8"/>
    <n v="5.29"/>
    <s v="No"/>
    <s v="No"/>
    <s v="No"/>
    <n v="0"/>
    <s v="No"/>
    <s v="Over Weight"/>
    <x v="2"/>
    <s v="27-Nov-1991"/>
    <n v="31"/>
    <n v="2"/>
    <n v="4934.71"/>
    <s v="tier - 2"/>
    <s v="tier - 3"/>
    <s v="R1011"/>
  </r>
  <r>
    <s v="ID1772"/>
    <s v=" Ms"/>
    <s v="Pulkkinen"/>
    <s v="  Karen"/>
    <n v="23.6"/>
    <n v="4.33"/>
    <s v="No"/>
    <s v="No"/>
    <s v="No"/>
    <n v="0"/>
    <s v="No"/>
    <s v="Normal weight"/>
    <x v="2"/>
    <s v="23-Aug-1991"/>
    <n v="31"/>
    <n v="2"/>
    <n v="4931.6499999999996"/>
    <s v="tier - 2"/>
    <s v="tier - 3"/>
    <s v="R1011"/>
  </r>
  <r>
    <s v="ID1773"/>
    <s v=" Ms"/>
    <s v="Trnovcova"/>
    <s v="  Zuzana"/>
    <n v="32.11"/>
    <n v="6.24"/>
    <s v="No"/>
    <s v="No"/>
    <s v="Yes"/>
    <n v="1"/>
    <s v="No"/>
    <s v="Obesity"/>
    <x v="1"/>
    <s v="10-Aug-1993"/>
    <n v="29"/>
    <n v="2"/>
    <n v="4922.92"/>
    <s v="tier - 2"/>
    <s v="tier - 2"/>
    <s v="R1012"/>
  </r>
  <r>
    <s v="ID1774"/>
    <s v=" Mr"/>
    <s v="Anthony"/>
    <s v="  Daniel J."/>
    <n v="30.114999999999998"/>
    <n v="11.61"/>
    <s v="No"/>
    <s v="No"/>
    <s v="No"/>
    <n v="0"/>
    <s v="No"/>
    <s v="Obesity"/>
    <x v="0"/>
    <s v="21-Aug-2002"/>
    <n v="20"/>
    <n v="5"/>
    <n v="4915.0600000000004"/>
    <s v="tier - 2"/>
    <s v="tier - 1"/>
    <s v="R1017"/>
  </r>
  <r>
    <s v="ID1775"/>
    <s v=" Ms"/>
    <s v="Hetrick"/>
    <s v="  Alexandra"/>
    <n v="20.28"/>
    <n v="11.07"/>
    <s v="yes"/>
    <s v="No"/>
    <s v="No"/>
    <n v="0"/>
    <s v="No"/>
    <s v="Normal weight"/>
    <x v="0"/>
    <s v="18-Oct-1981"/>
    <n v="41"/>
    <n v="1"/>
    <n v="4911.8900000000003"/>
    <s v="tier - 2"/>
    <s v="tier - 3"/>
    <s v="R1013"/>
  </r>
  <r>
    <s v="ID1776"/>
    <s v=" Ms"/>
    <s v="Stern"/>
    <s v="  Jessica"/>
    <n v="20.234999999999999"/>
    <n v="5.19"/>
    <s v="No"/>
    <s v="No"/>
    <s v="Yes"/>
    <n v="1"/>
    <s v="No"/>
    <s v="Normal weight"/>
    <x v="2"/>
    <s v="10-Jul-1993"/>
    <n v="29"/>
    <n v="2"/>
    <n v="4906.41"/>
    <s v="tier - 2"/>
    <s v="tier - 1"/>
    <s v="R1012"/>
  </r>
  <r>
    <s v="ID1777"/>
    <s v=" Mr"/>
    <s v="Newman"/>
    <s v="  Matthew M"/>
    <n v="25.27"/>
    <n v="5.7"/>
    <s v="yes"/>
    <s v="No"/>
    <s v="No"/>
    <n v="1"/>
    <s v="No"/>
    <s v="Over Weight"/>
    <x v="2"/>
    <s v="23-Sep-1988"/>
    <n v="34"/>
    <n v="1"/>
    <n v="4894.75"/>
    <s v="tier - 3"/>
    <s v="tier - 3"/>
    <s v="R1012"/>
  </r>
  <r>
    <s v="ID1778"/>
    <s v=" Ms"/>
    <s v="Reasoner"/>
    <s v="  Nadine A."/>
    <n v="24.24"/>
    <n v="6.15"/>
    <s v="No"/>
    <s v="No"/>
    <s v="No"/>
    <n v="0"/>
    <s v="No"/>
    <s v="Normal weight"/>
    <x v="1"/>
    <s v="28-Nov-1990"/>
    <n v="32"/>
    <n v="3"/>
    <n v="4894.3900000000003"/>
    <s v="tier - 2"/>
    <s v="tier - 3"/>
    <s v="R1013"/>
  </r>
  <r>
    <s v="ID1779"/>
    <s v=" Mr"/>
    <s v="Mone"/>
    <s v="  Peter J. Jr."/>
    <n v="35.75"/>
    <n v="5.07"/>
    <s v="No"/>
    <s v="No"/>
    <s v="No"/>
    <n v="0"/>
    <s v="No"/>
    <s v="Obesity"/>
    <x v="2"/>
    <s v="10-Jul-1989"/>
    <n v="33"/>
    <n v="2"/>
    <n v="4890"/>
    <s v="tier - 3"/>
    <s v="tier - 2"/>
    <s v="R1013"/>
  </r>
  <r>
    <s v="ID1780"/>
    <s v=" Ms"/>
    <s v="Powers"/>
    <s v="  Colleen M"/>
    <n v="29.92"/>
    <n v="10.97"/>
    <s v="yes"/>
    <s v="No"/>
    <s v="No"/>
    <n v="1"/>
    <s v="No"/>
    <s v="Over Weight"/>
    <x v="0"/>
    <s v="27-Oct-1986"/>
    <n v="36"/>
    <n v="0"/>
    <n v="4889.04"/>
    <s v="tier - 2"/>
    <s v="tier - 1"/>
    <s v="R1013"/>
  </r>
  <r>
    <s v="ID1781"/>
    <s v=" Ms"/>
    <s v="Ulery"/>
    <s v="  Julie A."/>
    <n v="26.2"/>
    <n v="10.93"/>
    <s v="yes"/>
    <s v="No"/>
    <s v="No"/>
    <n v="1"/>
    <s v="No"/>
    <s v="Over Weight"/>
    <x v="0"/>
    <s v="23-Dec-1986"/>
    <n v="36"/>
    <n v="0"/>
    <n v="4883.87"/>
    <s v="tier - 2"/>
    <s v="tier - 1"/>
    <s v="R1011"/>
  </r>
  <r>
    <s v="ID1782"/>
    <s v=" Mr"/>
    <s v="Haines"/>
    <s v="  Douglas W"/>
    <n v="26.695"/>
    <n v="4.21"/>
    <s v="yes"/>
    <s v="No"/>
    <s v="Yes"/>
    <n v="1"/>
    <s v="No"/>
    <s v="Over Weight"/>
    <x v="2"/>
    <s v="29-Sep-1997"/>
    <n v="25"/>
    <n v="4"/>
    <n v="4877.9799999999996"/>
    <s v="tier - 2"/>
    <s v="tier - 3"/>
    <s v="R1012"/>
  </r>
  <r>
    <s v="ID1783"/>
    <s v=" Ms"/>
    <s v="Airoldi"/>
    <s v="  Catherine"/>
    <n v="23.16"/>
    <n v="5.5"/>
    <s v="No"/>
    <s v="No"/>
    <s v="No"/>
    <n v="0"/>
    <s v="No"/>
    <s v="Normal weight"/>
    <x v="2"/>
    <s v="1-Sep-1989"/>
    <n v="33"/>
    <n v="3"/>
    <n v="4859.8900000000003"/>
    <s v="tier - 2"/>
    <s v="tier - 3"/>
    <s v="R1011"/>
  </r>
  <r>
    <s v="ID1784"/>
    <s v=" Mr"/>
    <s v="Mattis"/>
    <s v="  James A"/>
    <n v="32.585000000000001"/>
    <n v="4.93"/>
    <s v="yes"/>
    <s v="No"/>
    <s v="No"/>
    <n v="1"/>
    <s v="No"/>
    <s v="Obesity"/>
    <x v="2"/>
    <s v="27-Dec-1995"/>
    <n v="27"/>
    <n v="3"/>
    <n v="4846.92"/>
    <s v="tier - 2"/>
    <s v="tier - 3"/>
    <s v="R1017"/>
  </r>
  <r>
    <s v="ID1785"/>
    <s v=" Mr"/>
    <s v="Cho"/>
    <s v="  Youngseong"/>
    <n v="33.97"/>
    <n v="5.6"/>
    <s v="yes"/>
    <s v="No"/>
    <s v="No"/>
    <n v="0"/>
    <s v="No"/>
    <s v="Obesity"/>
    <x v="2"/>
    <s v="7-Jun-2001"/>
    <n v="22"/>
    <n v="0"/>
    <n v="4846.53"/>
    <s v="tier - 2"/>
    <s v="tier - 3"/>
    <s v="R1021"/>
  </r>
  <r>
    <s v="ID1786"/>
    <s v=" Mr"/>
    <s v="Reumann"/>
    <s v="  John"/>
    <n v="16.57"/>
    <n v="9.99"/>
    <s v="No"/>
    <s v="No"/>
    <s v="No"/>
    <n v="0"/>
    <s v="No"/>
    <s v="Under Weight"/>
    <x v="0"/>
    <s v="11-Sep-1974"/>
    <n v="48"/>
    <n v="0"/>
    <n v="4844.67"/>
    <s v="tier - 2"/>
    <s v="tier - 2"/>
    <s v="R1013"/>
  </r>
  <r>
    <s v="ID1787"/>
    <s v=" Mr"/>
    <s v="Cooper"/>
    <s v="  Brandon S."/>
    <n v="17.55"/>
    <n v="5.93"/>
    <s v="No"/>
    <s v="No"/>
    <s v="Yes"/>
    <n v="1"/>
    <s v="No"/>
    <s v="Under Weight"/>
    <x v="1"/>
    <s v="13-Dec-1979"/>
    <n v="43"/>
    <n v="2"/>
    <n v="4843.79"/>
    <s v="tier - 2"/>
    <s v="tier - 3"/>
    <s v="R1013"/>
  </r>
  <r>
    <s v="ID1788"/>
    <s v=" Mr"/>
    <s v="Kennedy"/>
    <s v="  Sean P"/>
    <n v="29.41"/>
    <n v="6.29"/>
    <s v="yes"/>
    <s v="No"/>
    <s v="No"/>
    <n v="1"/>
    <s v="No"/>
    <s v="Over Weight"/>
    <x v="1"/>
    <s v="29-Sep-1995"/>
    <n v="27"/>
    <n v="0"/>
    <n v="4840.95"/>
    <s v="tier - 2"/>
    <s v="tier - 1"/>
    <s v="R1021"/>
  </r>
  <r>
    <s v="ID1789"/>
    <s v=" Mr"/>
    <s v="Cichon"/>
    <s v="  Scott"/>
    <n v="17.91"/>
    <n v="5.65"/>
    <s v="No"/>
    <s v="No"/>
    <s v="No"/>
    <n v="1"/>
    <s v="No"/>
    <s v="Under Weight"/>
    <x v="2"/>
    <s v="15-Oct-1984"/>
    <n v="38"/>
    <n v="3"/>
    <n v="4839.18"/>
    <s v="tier - 2"/>
    <s v="tier - 1"/>
    <s v="R1012"/>
  </r>
  <r>
    <s v="ID1790"/>
    <s v=" Mr"/>
    <s v="Maroevic"/>
    <s v="  Janez"/>
    <n v="31.57"/>
    <n v="6.15"/>
    <s v="No"/>
    <s v="No"/>
    <s v="No"/>
    <n v="1"/>
    <s v="No"/>
    <s v="Obesity"/>
    <x v="1"/>
    <s v="10-Sep-1992"/>
    <n v="30"/>
    <n v="3"/>
    <n v="4837.58"/>
    <s v="tier - 3"/>
    <s v="tier - 2"/>
    <s v="R1013"/>
  </r>
  <r>
    <s v="ID1791"/>
    <s v=" Mr"/>
    <s v="Martin"/>
    <s v="  John I. Jr."/>
    <n v="33.18"/>
    <n v="5.22"/>
    <s v="No"/>
    <s v="yes"/>
    <s v="No"/>
    <n v="1"/>
    <s v="No"/>
    <s v="Obesity"/>
    <x v="2"/>
    <s v="11-Dec-2000"/>
    <n v="22"/>
    <n v="0"/>
    <n v="4835.43"/>
    <s v="tier - 2"/>
    <s v="tier - 2"/>
    <s v="R1021"/>
  </r>
  <r>
    <s v="ID1792"/>
    <s v=" Ms"/>
    <s v="Schulz"/>
    <s v="  Heather"/>
    <n v="37"/>
    <n v="11.66"/>
    <s v="No"/>
    <s v="No"/>
    <s v="No"/>
    <n v="0"/>
    <s v="No"/>
    <s v="Obesity"/>
    <x v="0"/>
    <s v="27-Jun-2002"/>
    <n v="20"/>
    <n v="5"/>
    <n v="4830.63"/>
    <s v="tier - 2"/>
    <s v="tier - 1"/>
    <s v="R1011"/>
  </r>
  <r>
    <s v="ID1793"/>
    <s v=" Mr"/>
    <s v="Capriolo"/>
    <s v="  Michael"/>
    <n v="18.905000000000001"/>
    <n v="4.91"/>
    <s v="yes"/>
    <s v="No"/>
    <s v="No"/>
    <n v="1"/>
    <s v="No"/>
    <s v="Normal weight"/>
    <x v="2"/>
    <s v="1-Dec-1995"/>
    <n v="27"/>
    <n v="3"/>
    <n v="4827.8999999999996"/>
    <s v="tier - 1"/>
    <s v="tier - 2"/>
    <s v="R1013"/>
  </r>
  <r>
    <s v="ID1794"/>
    <s v=" Ms"/>
    <s v="Borleis"/>
    <s v="  Kathleen"/>
    <n v="20.03"/>
    <n v="9.25"/>
    <s v="yes"/>
    <s v="No"/>
    <s v="No"/>
    <n v="0"/>
    <s v="No"/>
    <s v="Normal weight"/>
    <x v="0"/>
    <s v="3-Jul-1981"/>
    <n v="41"/>
    <n v="1"/>
    <n v="4827.1000000000004"/>
    <s v="tier - 2"/>
    <s v="tier - 1"/>
    <s v="R1013"/>
  </r>
  <r>
    <s v="ID1795"/>
    <s v=" Mr"/>
    <s v="Kramer"/>
    <s v="  Ryan M"/>
    <n v="16.7"/>
    <n v="11.48"/>
    <s v="No"/>
    <s v="No"/>
    <s v="No"/>
    <n v="0"/>
    <s v="No"/>
    <s v="Under Weight"/>
    <x v="0"/>
    <s v="3-Oct-1978"/>
    <n v="44"/>
    <n v="2"/>
    <n v="4812.34"/>
    <s v="tier - 2"/>
    <s v="tier - 3"/>
    <s v="R1013"/>
  </r>
  <r>
    <s v="ID1796"/>
    <s v=" Ms"/>
    <s v="Conrad"/>
    <s v="  Sara"/>
    <n v="39.82"/>
    <n v="6.06"/>
    <s v="No"/>
    <s v="No"/>
    <s v="No"/>
    <n v="0"/>
    <s v="No"/>
    <s v="Obesity"/>
    <x v="1"/>
    <s v="16-Dec-1989"/>
    <n v="33"/>
    <n v="1"/>
    <n v="4795.66"/>
    <s v="tier - 2"/>
    <s v="tier - 1"/>
    <s v="R1013"/>
  </r>
  <r>
    <s v="ID1797"/>
    <s v=" Mr"/>
    <s v="Karakoyunlu"/>
    <s v="  Deniz"/>
    <n v="22.04"/>
    <n v="5.86"/>
    <s v="No"/>
    <s v="No"/>
    <s v="No"/>
    <n v="1"/>
    <s v="No"/>
    <s v="Normal weight"/>
    <x v="1"/>
    <s v="22-Jun-1987"/>
    <n v="35"/>
    <n v="3"/>
    <n v="4787.42"/>
    <s v="tier - 2"/>
    <s v="tier - 3"/>
    <s v="R1013"/>
  </r>
  <r>
    <s v="ID1798"/>
    <s v=" Ms"/>
    <s v="Desrosiers"/>
    <s v="  Shannon L."/>
    <n v="28.27"/>
    <n v="5.33"/>
    <s v="No"/>
    <s v="No"/>
    <s v="No"/>
    <n v="0"/>
    <s v="No"/>
    <s v="Over Weight"/>
    <x v="2"/>
    <s v="9-Dec-1989"/>
    <n v="33"/>
    <n v="1"/>
    <n v="4779.6000000000004"/>
    <s v="tier - 2"/>
    <s v="tier - 3"/>
    <s v="R1013"/>
  </r>
  <r>
    <s v="ID1799"/>
    <s v=" Ms"/>
    <s v="O'Mara"/>
    <s v="  Kaitlin M."/>
    <n v="18.5"/>
    <n v="5.33"/>
    <s v="No"/>
    <s v="No"/>
    <s v="No"/>
    <n v="0"/>
    <s v="No"/>
    <s v="Under Weight"/>
    <x v="2"/>
    <s v="1-Aug-1989"/>
    <n v="33"/>
    <n v="1"/>
    <n v="4766.0200000000004"/>
    <s v="tier - 2"/>
    <s v="tier - 3"/>
    <s v="R1011"/>
  </r>
  <r>
    <s v="ID1800"/>
    <s v=" Mr"/>
    <s v="Shabot Marcos"/>
    <s v="  Alfredo"/>
    <n v="38.6"/>
    <n v="6.02"/>
    <s v="No"/>
    <s v="No"/>
    <s v="No"/>
    <n v="1"/>
    <s v="No"/>
    <s v="Obesity"/>
    <x v="1"/>
    <s v="27-Sep-1987"/>
    <n v="35"/>
    <n v="1"/>
    <n v="4762.33"/>
    <s v="tier - 3"/>
    <s v="tier - 3"/>
    <s v="R1011"/>
  </r>
  <r>
    <s v="ID1801"/>
    <s v=" Ms"/>
    <s v="Comment"/>
    <s v="  Kristen"/>
    <n v="43.12"/>
    <n v="6.25"/>
    <s v="No"/>
    <s v="No"/>
    <s v="No"/>
    <n v="1"/>
    <s v="No"/>
    <s v="Obesity"/>
    <x v="1"/>
    <s v="16-Aug-1992"/>
    <n v="30"/>
    <n v="2"/>
    <n v="4753.6400000000003"/>
    <s v="tier - 2"/>
    <s v="tier - 3"/>
    <s v="R1013"/>
  </r>
  <r>
    <s v="ID1802"/>
    <s v=" Mr"/>
    <s v="Moss"/>
    <s v="  Daniel"/>
    <n v="30.5"/>
    <n v="4.8099999999999996"/>
    <s v="No"/>
    <s v="No"/>
    <s v="No"/>
    <n v="1"/>
    <s v="No"/>
    <s v="Obesity"/>
    <x v="2"/>
    <s v="22-Nov-1987"/>
    <n v="35"/>
    <n v="1"/>
    <n v="4751.07"/>
    <s v="tier - 3"/>
    <s v="tier - 1"/>
    <s v="R1011"/>
  </r>
  <r>
    <s v="ID1803"/>
    <s v=" Mr"/>
    <s v="Guzman"/>
    <s v="  Jonathan"/>
    <n v="27.61"/>
    <n v="4.5999999999999996"/>
    <s v="No"/>
    <s v="No"/>
    <s v="No"/>
    <n v="1"/>
    <s v="No"/>
    <s v="Over Weight"/>
    <x v="2"/>
    <s v="2-Sep-1987"/>
    <n v="35"/>
    <n v="1"/>
    <n v="4747.05"/>
    <s v="tier - 2"/>
    <s v="tier - 2"/>
    <s v="R1013"/>
  </r>
  <r>
    <s v="ID1804"/>
    <s v=" Mr"/>
    <s v="Cox"/>
    <s v="  Troy"/>
    <n v="27.1"/>
    <n v="5.08"/>
    <s v="No"/>
    <s v="No"/>
    <s v="No"/>
    <n v="1"/>
    <s v="No"/>
    <s v="Over Weight"/>
    <x v="2"/>
    <s v="5-Jun-1987"/>
    <n v="36"/>
    <n v="1"/>
    <n v="4746.34"/>
    <s v="tier - 2"/>
    <s v="tier - 2"/>
    <s v="R1011"/>
  </r>
  <r>
    <s v="ID1805"/>
    <s v=" Mr"/>
    <s v="Clash"/>
    <s v="  Daniel C"/>
    <n v="35.93"/>
    <n v="5.43"/>
    <s v="No"/>
    <s v="yes"/>
    <s v="No"/>
    <n v="1"/>
    <s v="No"/>
    <s v="Obesity"/>
    <x v="2"/>
    <s v="24-Nov-2004"/>
    <n v="18"/>
    <n v="0"/>
    <n v="4740.78"/>
    <s v="tier - 2"/>
    <s v="tier - 3"/>
    <s v="R1021"/>
  </r>
  <r>
    <s v="ID1806"/>
    <s v=" Ms"/>
    <s v="Blankenship"/>
    <s v="  Lauren"/>
    <n v="32.68"/>
    <n v="5.44"/>
    <s v="No"/>
    <s v="No"/>
    <s v="No"/>
    <n v="0"/>
    <s v="No"/>
    <s v="Obesity"/>
    <x v="2"/>
    <s v="12-Oct-1991"/>
    <n v="31"/>
    <n v="1"/>
    <n v="4738.2700000000004"/>
    <s v="tier - 2"/>
    <s v="tier - 3"/>
    <s v="R1012"/>
  </r>
  <r>
    <s v="ID1807"/>
    <s v=" Ms"/>
    <s v="Lloyd"/>
    <s v="  Jennefer"/>
    <n v="20.74"/>
    <n v="11.69"/>
    <s v="yes"/>
    <s v="No"/>
    <s v="No"/>
    <n v="1"/>
    <s v="No"/>
    <s v="Normal weight"/>
    <x v="0"/>
    <s v="5-Sep-1986"/>
    <n v="36"/>
    <n v="3"/>
    <n v="4734.6400000000003"/>
    <s v="tier - 2"/>
    <s v="tier - 1"/>
    <s v="R1013"/>
  </r>
  <r>
    <s v="ID1808"/>
    <s v=" Ms"/>
    <s v="Kong"/>
    <s v="  Tracey L."/>
    <n v="15.57"/>
    <n v="6.07"/>
    <s v="No"/>
    <s v="No"/>
    <s v="No"/>
    <n v="0"/>
    <s v="No"/>
    <s v="Under Weight"/>
    <x v="1"/>
    <s v="2-Jul-1980"/>
    <n v="42"/>
    <n v="2"/>
    <n v="4728.71"/>
    <s v="tier - 2"/>
    <s v="tier - 3"/>
    <s v="R1012"/>
  </r>
  <r>
    <s v="ID1809"/>
    <s v=" Ms"/>
    <s v="Benson"/>
    <s v="  Ashley"/>
    <n v="23.844999999999999"/>
    <n v="4.3600000000000003"/>
    <s v="No"/>
    <s v="No"/>
    <s v="No"/>
    <n v="0"/>
    <s v="No"/>
    <s v="Normal weight"/>
    <x v="2"/>
    <s v="12-Aug-1994"/>
    <n v="28"/>
    <n v="2"/>
    <n v="4719.74"/>
    <s v="tier - 2"/>
    <s v="tier - 1"/>
    <s v="R1012"/>
  </r>
  <r>
    <s v="ID1810"/>
    <s v=" Ms"/>
    <s v="Huntington"/>
    <s v="  Cindy"/>
    <n v="22.895"/>
    <n v="5.24"/>
    <s v="No"/>
    <s v="No"/>
    <s v="No"/>
    <n v="1"/>
    <s v="No"/>
    <s v="Normal weight"/>
    <x v="2"/>
    <s v="28-Sep-1992"/>
    <n v="30"/>
    <n v="1"/>
    <n v="4719.5200000000004"/>
    <s v="tier - 2"/>
    <s v="tier - 2"/>
    <s v="R1024"/>
  </r>
  <r>
    <s v="ID1811"/>
    <s v=" Ms"/>
    <s v="Kendall"/>
    <s v="  Esther"/>
    <n v="21.945"/>
    <n v="5.37"/>
    <s v="No"/>
    <s v="No"/>
    <s v="No"/>
    <n v="1"/>
    <s v="No"/>
    <s v="Normal weight"/>
    <x v="2"/>
    <s v="9-Oct-1992"/>
    <n v="30"/>
    <n v="1"/>
    <n v="4718.2"/>
    <s v="tier - 2"/>
    <s v="tier - 3"/>
    <s v="R1024"/>
  </r>
  <r>
    <s v="ID1812"/>
    <s v=" Ms"/>
    <s v="Gast"/>
    <s v="  Jackie"/>
    <n v="19.47"/>
    <n v="6.6"/>
    <s v="yes"/>
    <s v="No"/>
    <s v="No"/>
    <n v="0"/>
    <s v="No"/>
    <s v="Normal weight"/>
    <x v="0"/>
    <s v="12-Aug-1981"/>
    <n v="41"/>
    <n v="1"/>
    <n v="4712.12"/>
    <s v="tier - 2"/>
    <s v="tier - 3"/>
    <s v="R1011"/>
  </r>
  <r>
    <s v="ID1813"/>
    <s v=" Mr"/>
    <s v="Scanlin"/>
    <s v="  Timothy P."/>
    <n v="15.61"/>
    <n v="5.77"/>
    <s v="No"/>
    <s v="No"/>
    <s v="No"/>
    <n v="0"/>
    <s v="No"/>
    <s v="Under Weight"/>
    <x v="1"/>
    <s v="4-Dec-1977"/>
    <n v="45"/>
    <n v="2"/>
    <n v="4699.47"/>
    <s v="tier - 2"/>
    <s v="tier - 3"/>
    <s v="R1013"/>
  </r>
  <r>
    <s v="ID1814"/>
    <s v=" Ms"/>
    <s v="Philbrook"/>
    <s v="  Lauren"/>
    <n v="28.6"/>
    <n v="6.08"/>
    <s v="No"/>
    <s v="No"/>
    <s v="Yes"/>
    <n v="1"/>
    <s v="No"/>
    <s v="Over Weight"/>
    <x v="1"/>
    <s v="22-Jun-2003"/>
    <n v="19"/>
    <n v="5"/>
    <n v="4687.8"/>
    <s v="tier - 2"/>
    <s v="tier - 3"/>
    <s v="R1011"/>
  </r>
  <r>
    <s v="ID1815"/>
    <s v=" Mr"/>
    <s v="Cowan"/>
    <s v="  Benjamin"/>
    <n v="46.53"/>
    <n v="4.16"/>
    <s v="No"/>
    <s v="No"/>
    <s v="No"/>
    <n v="0"/>
    <s v="No"/>
    <s v="Obesity"/>
    <x v="2"/>
    <s v="4-Sep-1990"/>
    <n v="32"/>
    <n v="2"/>
    <n v="4686.3900000000003"/>
    <s v="tier - 3"/>
    <s v="tier - 3"/>
    <s v="R1013"/>
  </r>
  <r>
    <s v="ID1816"/>
    <s v=" Mr"/>
    <s v="Sousa"/>
    <s v="  Hugo M"/>
    <n v="34.99"/>
    <n v="5.0999999999999996"/>
    <s v="No"/>
    <s v="No"/>
    <s v="Yes"/>
    <n v="1"/>
    <s v="No"/>
    <s v="Obesity"/>
    <x v="2"/>
    <s v="4-Oct-2003"/>
    <n v="19"/>
    <n v="0"/>
    <n v="4678.8"/>
    <s v="tier - 2"/>
    <s v="tier - 1"/>
    <s v="R1021"/>
  </r>
  <r>
    <s v="ID1817"/>
    <s v=" Mr"/>
    <s v="Stanton"/>
    <s v="  Daniel J. Jr."/>
    <n v="17.05"/>
    <n v="5.3"/>
    <s v="No"/>
    <s v="No"/>
    <s v="Yes"/>
    <n v="1"/>
    <s v="No"/>
    <s v="Under Weight"/>
    <x v="2"/>
    <s v="18-Oct-1979"/>
    <n v="43"/>
    <n v="2"/>
    <n v="4674.2"/>
    <s v="tier - 2"/>
    <s v="tier - 1"/>
    <s v="R1013"/>
  </r>
  <r>
    <s v="ID1818"/>
    <s v=" Mr"/>
    <s v="Mollak"/>
    <s v="  Justin R"/>
    <n v="37.18"/>
    <n v="4.9000000000000004"/>
    <s v="No"/>
    <s v="No"/>
    <s v="No"/>
    <n v="0"/>
    <s v="No"/>
    <s v="Obesity"/>
    <x v="2"/>
    <s v="13-Jul-1990"/>
    <n v="32"/>
    <n v="2"/>
    <n v="4673.3900000000003"/>
    <s v="tier - 2"/>
    <s v="tier - 1"/>
    <s v="R1013"/>
  </r>
  <r>
    <s v="ID1819"/>
    <s v=" Mr"/>
    <s v="Bell"/>
    <s v="  Colin"/>
    <n v="35.200000000000003"/>
    <n v="5.55"/>
    <s v="No"/>
    <s v="No"/>
    <s v="No"/>
    <n v="0"/>
    <s v="No"/>
    <s v="Obesity"/>
    <x v="2"/>
    <s v="26-Sep-1990"/>
    <n v="32"/>
    <n v="2"/>
    <n v="4670.6400000000003"/>
    <s v="tier - 2"/>
    <s v="tier - 2"/>
    <s v="R1011"/>
  </r>
  <r>
    <s v="ID1820"/>
    <s v=" Mr"/>
    <s v="Weston"/>
    <s v="  Rob"/>
    <n v="37.335000000000001"/>
    <n v="4.95"/>
    <s v="No"/>
    <s v="No"/>
    <s v="No"/>
    <n v="0"/>
    <s v="No"/>
    <s v="Obesity"/>
    <x v="2"/>
    <s v="5-Aug-1990"/>
    <n v="32"/>
    <n v="1"/>
    <n v="4667.6099999999997"/>
    <s v="tier - 3"/>
    <s v="tier - 3"/>
    <s v="R1016"/>
  </r>
  <r>
    <s v="ID1821"/>
    <s v=" Mr"/>
    <s v="Rabuzzi"/>
    <s v="  Patrick"/>
    <n v="27.265000000000001"/>
    <n v="6.46"/>
    <s v="yes"/>
    <s v="No"/>
    <s v="No"/>
    <n v="0"/>
    <s v="No"/>
    <s v="Over Weight"/>
    <x v="1"/>
    <s v="25-Oct-1996"/>
    <n v="26"/>
    <n v="3"/>
    <n v="4661.29"/>
    <s v="tier - 2"/>
    <s v="tier - 1"/>
    <s v="R1017"/>
  </r>
  <r>
    <s v="ID1822"/>
    <s v=" Mr"/>
    <s v="Hendrix"/>
    <s v="  Austin D"/>
    <n v="30.8"/>
    <n v="4.9000000000000004"/>
    <s v="yes"/>
    <s v="No"/>
    <s v="No"/>
    <n v="0"/>
    <s v="No"/>
    <s v="Obesity"/>
    <x v="2"/>
    <s v="22-Jun-1985"/>
    <n v="37"/>
    <n v="0"/>
    <n v="4646.76"/>
    <s v="tier - 1"/>
    <s v="tier - 1"/>
    <s v="R1011"/>
  </r>
  <r>
    <s v="ID1823"/>
    <s v=" Ms"/>
    <s v="Van Nielen"/>
    <s v="  Brittany"/>
    <n v="30.21"/>
    <n v="5.21"/>
    <s v="No"/>
    <s v="No"/>
    <s v="No"/>
    <n v="1"/>
    <s v="No"/>
    <s v="Obesity"/>
    <x v="2"/>
    <s v="29-Jun-1998"/>
    <n v="24"/>
    <n v="3"/>
    <n v="4618.08"/>
    <s v="tier - 2"/>
    <s v="tier - 1"/>
    <s v="R1012"/>
  </r>
  <r>
    <s v="ID1824"/>
    <s v=" Mr"/>
    <s v="Blanton"/>
    <s v="  Matthew T"/>
    <n v="35.340000000000003"/>
    <n v="4.13"/>
    <s v="No"/>
    <s v="yes"/>
    <s v="No"/>
    <n v="1"/>
    <s v="No"/>
    <s v="Obesity"/>
    <x v="2"/>
    <s v="2-Jul-2000"/>
    <n v="22"/>
    <n v="0"/>
    <n v="4608.03"/>
    <s v="tier - 2"/>
    <s v="tier - 3"/>
    <s v="R1011"/>
  </r>
  <r>
    <s v="ID1825"/>
    <s v=" Ms"/>
    <s v="Schout"/>
    <s v="  Becky G."/>
    <n v="26.695"/>
    <n v="5.28"/>
    <s v="No"/>
    <s v="No"/>
    <s v="No"/>
    <n v="0"/>
    <s v="No"/>
    <s v="Over Weight"/>
    <x v="2"/>
    <s v="18-Sep-1989"/>
    <n v="33"/>
    <n v="0"/>
    <n v="4571.41"/>
    <s v="tier - 2"/>
    <s v="tier - 2"/>
    <s v="R1012"/>
  </r>
  <r>
    <s v="ID1826"/>
    <s v=" Ms"/>
    <s v="Schmaltz"/>
    <s v="  Virginie"/>
    <n v="29.355"/>
    <n v="4.68"/>
    <s v="yes"/>
    <s v="No"/>
    <s v="No"/>
    <n v="0"/>
    <s v="No"/>
    <s v="Over Weight"/>
    <x v="2"/>
    <s v="25-Dec-1996"/>
    <n v="26"/>
    <n v="2"/>
    <n v="4564.1899999999996"/>
    <s v="tier - 2"/>
    <s v="tier - 2"/>
    <s v="R1024"/>
  </r>
  <r>
    <s v="ID1827"/>
    <s v=" Ms"/>
    <s v="Eagen"/>
    <s v="  Allison A"/>
    <n v="29.59"/>
    <n v="4.0599999999999996"/>
    <s v="No"/>
    <s v="No"/>
    <s v="No"/>
    <n v="0"/>
    <s v="No"/>
    <s v="Over Weight"/>
    <x v="2"/>
    <s v="20-Sep-1990"/>
    <n v="32"/>
    <n v="1"/>
    <n v="4562.84"/>
    <s v="tier - 2"/>
    <s v="tier - 2"/>
    <s v="R1013"/>
  </r>
  <r>
    <s v="ID1828"/>
    <s v=" Ms"/>
    <s v="Rotramel"/>
    <s v="  Julie"/>
    <n v="31.35"/>
    <n v="4.2"/>
    <s v="No"/>
    <s v="yes"/>
    <s v="No"/>
    <n v="1"/>
    <s v="No"/>
    <s v="Obesity"/>
    <x v="2"/>
    <s v="22-Dec-2004"/>
    <n v="18"/>
    <n v="4"/>
    <n v="4561.1899999999996"/>
    <s v="tier - 2"/>
    <s v="tier - 2"/>
    <s v="R1024"/>
  </r>
  <r>
    <s v="ID1829"/>
    <s v=" Ms"/>
    <s v="Prevost"/>
    <s v="  Katherine"/>
    <n v="20.52"/>
    <n v="4.83"/>
    <s v="No"/>
    <s v="No"/>
    <s v="No"/>
    <n v="0"/>
    <s v="No"/>
    <s v="Normal weight"/>
    <x v="2"/>
    <s v="17-Nov-1990"/>
    <n v="32"/>
    <n v="0"/>
    <n v="4544.2299999999996"/>
    <s v="tier - 2"/>
    <s v="tier - 1"/>
    <s v="R1024"/>
  </r>
  <r>
    <s v="ID1830"/>
    <s v=" Mr"/>
    <s v="Boyd"/>
    <s v="  Caleb"/>
    <n v="42.9"/>
    <n v="4.87"/>
    <s v="yes"/>
    <s v="No"/>
    <s v="No"/>
    <n v="1"/>
    <s v="No"/>
    <s v="Obesity"/>
    <x v="2"/>
    <s v="13-Jun-1988"/>
    <n v="34"/>
    <n v="1"/>
    <n v="4536.26"/>
    <s v="tier - 2"/>
    <s v="tier - 2"/>
    <s v="R1011"/>
  </r>
  <r>
    <s v="ID1831"/>
    <s v=" Ms"/>
    <s v="Dawes"/>
    <s v="  Jaime"/>
    <n v="24.6"/>
    <n v="5.86"/>
    <s v="No"/>
    <s v="No"/>
    <s v="Yes"/>
    <n v="1"/>
    <s v="No"/>
    <s v="Normal weight"/>
    <x v="1"/>
    <s v="29-Jun-1993"/>
    <n v="29"/>
    <n v="2"/>
    <n v="4529.4799999999996"/>
    <s v="tier - 2"/>
    <s v="tier - 1"/>
    <s v="R1011"/>
  </r>
  <r>
    <s v="ID1832"/>
    <s v=" Ms"/>
    <s v="Jennings"/>
    <s v="  Hannah"/>
    <n v="28.405000000000001"/>
    <n v="4.12"/>
    <s v="No"/>
    <s v="No"/>
    <s v="No"/>
    <n v="1"/>
    <s v="No"/>
    <s v="Over Weight"/>
    <x v="2"/>
    <s v="13-Aug-1992"/>
    <n v="30"/>
    <n v="1"/>
    <n v="4527.18"/>
    <s v="tier - 2"/>
    <s v="tier - 2"/>
    <s v="R1012"/>
  </r>
  <r>
    <s v="ID1833"/>
    <s v=" Mr"/>
    <s v="Nyambaso"/>
    <s v="  Zachariah"/>
    <n v="34.674999999999997"/>
    <n v="5.71"/>
    <s v="yes"/>
    <s v="No"/>
    <s v="No"/>
    <n v="1"/>
    <s v="No"/>
    <s v="Obesity"/>
    <x v="1"/>
    <s v="21-Dec-1988"/>
    <n v="34"/>
    <n v="0"/>
    <n v="4518.83"/>
    <s v="tier - 2"/>
    <s v="tier - 2"/>
    <s v="R1017"/>
  </r>
  <r>
    <s v="ID1834"/>
    <s v=" Ms"/>
    <s v="Shaffer"/>
    <s v="  Patricia A"/>
    <n v="18.850000000000001"/>
    <n v="6.03"/>
    <s v="No"/>
    <s v="No"/>
    <s v="No"/>
    <n v="1"/>
    <s v="No"/>
    <s v="Normal weight"/>
    <x v="1"/>
    <s v="5-Dec-1987"/>
    <n v="35"/>
    <n v="3"/>
    <n v="4518.7700000000004"/>
    <s v="tier - 2"/>
    <s v="tier - 3"/>
    <s v="R1012"/>
  </r>
  <r>
    <s v="ID1835"/>
    <s v=" Mrs"/>
    <s v="Corkum"/>
    <s v="  Elizabeth A."/>
    <n v="34.130000000000003"/>
    <n v="5.65"/>
    <s v="No"/>
    <s v="No"/>
    <s v="Yes"/>
    <n v="1"/>
    <s v="No"/>
    <s v="Obesity"/>
    <x v="2"/>
    <s v="2-Oct-2003"/>
    <n v="19"/>
    <n v="0"/>
    <n v="4518.3999999999996"/>
    <s v="tier - 2"/>
    <s v="tier - 3"/>
    <s v="R1026"/>
  </r>
  <r>
    <s v="ID1836"/>
    <s v=" Mr"/>
    <s v="Pedersen"/>
    <s v="  Benjamin"/>
    <n v="17.34"/>
    <n v="5.05"/>
    <s v="No"/>
    <s v="No"/>
    <s v="No"/>
    <n v="0"/>
    <s v="No"/>
    <s v="Under Weight"/>
    <x v="2"/>
    <s v="16-Jun-1980"/>
    <n v="42"/>
    <n v="2"/>
    <n v="4515.71"/>
    <s v="tier - 2"/>
    <s v="tier - 3"/>
    <s v="R1013"/>
  </r>
  <r>
    <s v="ID1837"/>
    <s v=" Mr"/>
    <s v="Melo"/>
    <s v="  Breno"/>
    <n v="17.440000000000001"/>
    <n v="6.26"/>
    <s v="No"/>
    <s v="No"/>
    <s v="No"/>
    <n v="0"/>
    <s v="No"/>
    <s v="Under Weight"/>
    <x v="1"/>
    <s v="27-Sep-1982"/>
    <n v="40"/>
    <n v="3"/>
    <n v="4511.41"/>
    <s v="tier - 2"/>
    <s v="tier - 3"/>
    <s v="R1013"/>
  </r>
  <r>
    <s v="ID1838"/>
    <s v=" Mr"/>
    <s v="Sakamoto"/>
    <s v="  Takaya"/>
    <n v="33.659999999999997"/>
    <n v="4.08"/>
    <s v="yes"/>
    <s v="No"/>
    <s v="Yes"/>
    <n v="1"/>
    <s v="No"/>
    <s v="Obesity"/>
    <x v="2"/>
    <s v="13-Oct-1997"/>
    <n v="25"/>
    <n v="4"/>
    <n v="4504.66"/>
    <s v="tier - 1"/>
    <s v="tier - 2"/>
    <s v="R1013"/>
  </r>
  <r>
    <s v="ID1839"/>
    <s v=" Mr"/>
    <s v="McMahon"/>
    <s v="  Thomas IV"/>
    <n v="21.375"/>
    <n v="6.19"/>
    <s v="yes"/>
    <s v="No"/>
    <s v="No"/>
    <n v="1"/>
    <s v="No"/>
    <s v="Normal weight"/>
    <x v="1"/>
    <s v="26-Jun-1988"/>
    <n v="34"/>
    <n v="0"/>
    <n v="4500.34"/>
    <s v="tier - 2"/>
    <s v="tier - 1"/>
    <s v="R1017"/>
  </r>
  <r>
    <s v="ID1840"/>
    <s v=" Mr"/>
    <s v="Harris"/>
    <s v="  Bradley E"/>
    <n v="27.14"/>
    <n v="6.01"/>
    <s v="No"/>
    <s v="No"/>
    <s v="No"/>
    <n v="1"/>
    <s v="No"/>
    <s v="Over Weight"/>
    <x v="1"/>
    <s v="12-Jul-1992"/>
    <n v="30"/>
    <n v="0"/>
    <n v="4488.58"/>
    <s v="tier - 2"/>
    <s v="tier - 3"/>
    <s v="R1012"/>
  </r>
  <r>
    <s v="ID1841"/>
    <s v=" Ms"/>
    <s v="Lombardo"/>
    <s v="  Megan"/>
    <n v="35.78"/>
    <n v="6.07"/>
    <s v="No"/>
    <s v="yes"/>
    <s v="No"/>
    <n v="1"/>
    <s v="No"/>
    <s v="Obesity"/>
    <x v="1"/>
    <s v="18-Jul-2004"/>
    <n v="18"/>
    <n v="0"/>
    <n v="4468.25"/>
    <s v="tier - 2"/>
    <s v="tier - 2"/>
    <s v="R1012"/>
  </r>
  <r>
    <s v="ID1842"/>
    <s v=" Ms"/>
    <s v="Bode"/>
    <s v="  Ruby J"/>
    <n v="34.96"/>
    <n v="5.63"/>
    <s v="No"/>
    <s v="No"/>
    <s v="No"/>
    <n v="0"/>
    <s v="No"/>
    <s v="Obesity"/>
    <x v="2"/>
    <s v="20-Nov-1999"/>
    <n v="23"/>
    <n v="3"/>
    <n v="4466.62"/>
    <s v="tier - 2"/>
    <s v="tier - 2"/>
    <s v="R1012"/>
  </r>
  <r>
    <s v="ID1843"/>
    <s v=" Mr"/>
    <s v="Johnson"/>
    <s v="  Bart"/>
    <n v="38.39"/>
    <n v="6.05"/>
    <s v="No"/>
    <s v="No"/>
    <s v="No"/>
    <n v="0"/>
    <s v="No"/>
    <s v="Obesity"/>
    <x v="1"/>
    <s v="4-Jul-1991"/>
    <n v="31"/>
    <n v="2"/>
    <n v="4463.21"/>
    <s v="tier - 3"/>
    <s v="tier - 3"/>
    <s v="R1013"/>
  </r>
  <r>
    <s v="ID1844"/>
    <s v=" Mr"/>
    <s v="Norcross"/>
    <s v="  Robert A."/>
    <n v="33.82"/>
    <n v="4.6500000000000004"/>
    <s v="No"/>
    <s v="No"/>
    <s v="No"/>
    <n v="0"/>
    <s v="No"/>
    <s v="Obesity"/>
    <x v="2"/>
    <s v="15-Jul-1990"/>
    <n v="32"/>
    <n v="1"/>
    <n v="4462.72"/>
    <s v="tier - 2"/>
    <s v="tier - 3"/>
    <s v="R1012"/>
  </r>
  <r>
    <s v="ID1845"/>
    <s v=" Mr"/>
    <s v="Lazrus"/>
    <s v="  Adam"/>
    <n v="27.835000000000001"/>
    <n v="5.37"/>
    <s v="No"/>
    <s v="No"/>
    <s v="No"/>
    <n v="0"/>
    <s v="No"/>
    <s v="Over Weight"/>
    <x v="2"/>
    <s v="8-Aug-1990"/>
    <n v="32"/>
    <n v="1"/>
    <n v="4454.3999999999996"/>
    <s v="tier - 2"/>
    <s v="tier - 3"/>
    <s v="R1012"/>
  </r>
  <r>
    <s v="ID1846"/>
    <s v=" Mr"/>
    <s v="Tsegay"/>
    <s v="  Yemane Adhane"/>
    <n v="33"/>
    <n v="5.39"/>
    <s v="No"/>
    <s v="No"/>
    <s v="No"/>
    <n v="0"/>
    <s v="No"/>
    <s v="Obesity"/>
    <x v="2"/>
    <s v="28-Jun-1994"/>
    <n v="28"/>
    <n v="3"/>
    <n v="4449.46"/>
    <s v="tier - 1"/>
    <s v="tier - 2"/>
    <s v="R1013"/>
  </r>
  <r>
    <s v="ID1847"/>
    <s v=" Mr"/>
    <s v="Schneider"/>
    <s v="  Jesse A."/>
    <n v="26.885000000000002"/>
    <n v="5.86"/>
    <s v="No"/>
    <s v="No"/>
    <s v="No"/>
    <n v="0"/>
    <s v="No"/>
    <s v="Over Weight"/>
    <x v="1"/>
    <s v="3-Sep-1991"/>
    <n v="31"/>
    <n v="1"/>
    <n v="4441.21"/>
    <s v="tier - 1"/>
    <s v="tier - 2"/>
    <s v="R1014"/>
  </r>
  <r>
    <s v="ID1848"/>
    <s v=" Mr"/>
    <s v="Loreto"/>
    <s v="  Bird"/>
    <n v="29.26"/>
    <n v="4.4400000000000004"/>
    <s v="No"/>
    <s v="No"/>
    <s v="No"/>
    <n v="0"/>
    <s v="No"/>
    <s v="Over Weight"/>
    <x v="2"/>
    <s v="24-Oct-1994"/>
    <n v="28"/>
    <n v="2"/>
    <n v="4438.26"/>
    <s v="tier - 2"/>
    <s v="tier - 3"/>
    <s v="R1017"/>
  </r>
  <r>
    <s v="ID1849"/>
    <s v=" Mr"/>
    <s v="Callahan"/>
    <s v="  Patrick M."/>
    <n v="26.98"/>
    <n v="4.41"/>
    <s v="No"/>
    <s v="No"/>
    <s v="No"/>
    <n v="0"/>
    <s v="No"/>
    <s v="Over Weight"/>
    <x v="2"/>
    <s v="8-Oct-1994"/>
    <n v="28"/>
    <n v="2"/>
    <n v="4435.09"/>
    <s v="tier - 3"/>
    <s v="tier - 2"/>
    <s v="R1016"/>
  </r>
  <r>
    <s v="ID1850"/>
    <s v=" Mr"/>
    <s v="Timko"/>
    <s v="  Kyle"/>
    <n v="32.11"/>
    <n v="5.19"/>
    <s v="No"/>
    <s v="No"/>
    <s v="Yes"/>
    <n v="1"/>
    <s v="No"/>
    <s v="Obesity"/>
    <x v="2"/>
    <s v="23-Dec-1993"/>
    <n v="29"/>
    <n v="2"/>
    <n v="4433.92"/>
    <s v="tier - 2"/>
    <s v="tier - 2"/>
    <s v="R1012"/>
  </r>
  <r>
    <s v="ID1851"/>
    <s v=" Mr"/>
    <s v="Achatz"/>
    <s v="  Ryan"/>
    <n v="31.73"/>
    <n v="5.16"/>
    <s v="No"/>
    <s v="No"/>
    <s v="Yes"/>
    <n v="1"/>
    <s v="No"/>
    <s v="Obesity"/>
    <x v="2"/>
    <s v="4-Sep-1993"/>
    <n v="29"/>
    <n v="2"/>
    <n v="4433.3900000000003"/>
    <s v="tier - 2"/>
    <s v="tier - 3"/>
    <s v="R1012"/>
  </r>
  <r>
    <s v="ID1852"/>
    <s v=" Mr"/>
    <s v="Horwitz"/>
    <s v="  Yuri"/>
    <n v="22.515000000000001"/>
    <n v="4.24"/>
    <s v="No"/>
    <s v="No"/>
    <s v="No"/>
    <n v="0"/>
    <s v="No"/>
    <s v="Normal weight"/>
    <x v="2"/>
    <s v="29-Dec-1994"/>
    <n v="28"/>
    <n v="2"/>
    <n v="4428.8900000000003"/>
    <s v="tier - 3"/>
    <s v="tier - 1"/>
    <s v="R1017"/>
  </r>
  <r>
    <s v="ID1853"/>
    <s v=" Mr"/>
    <s v="Gordyan"/>
    <s v="  Ryan"/>
    <n v="25.9"/>
    <n v="5.45"/>
    <s v="No"/>
    <s v="No"/>
    <s v="No"/>
    <n v="1"/>
    <s v="No"/>
    <s v="Over Weight"/>
    <x v="2"/>
    <s v="15-Aug-1992"/>
    <n v="30"/>
    <n v="0"/>
    <n v="4420.95"/>
    <s v="tier - 2"/>
    <s v="tier - 3"/>
    <s v="R1020"/>
  </r>
  <r>
    <s v="ID1854"/>
    <s v=" Ms"/>
    <s v="Hetherington"/>
    <s v="  Debbie"/>
    <n v="27.72"/>
    <n v="5.03"/>
    <s v="yes"/>
    <s v="No"/>
    <s v="No"/>
    <n v="1"/>
    <s v="No"/>
    <s v="Over Weight"/>
    <x v="2"/>
    <s v="16-Sep-1988"/>
    <n v="34"/>
    <n v="0"/>
    <n v="4415.16"/>
    <s v="tier - 2"/>
    <s v="tier - 1"/>
    <s v="R1013"/>
  </r>
  <r>
    <s v="ID1855"/>
    <s v=" Mr"/>
    <s v="Thompson"/>
    <s v="  Mark D"/>
    <n v="31.5"/>
    <n v="9.6199999999999992"/>
    <s v="yes"/>
    <s v="No"/>
    <s v="No"/>
    <n v="1"/>
    <s v="No"/>
    <s v="Obesity"/>
    <x v="0"/>
    <s v="13-Jul-1986"/>
    <n v="36"/>
    <n v="0"/>
    <n v="4402.2299999999996"/>
    <s v="tier - 2"/>
    <s v="tier - 2"/>
    <s v="R1011"/>
  </r>
  <r>
    <s v="ID1856"/>
    <s v=" Mr"/>
    <s v="Battoo"/>
    <s v="  Christopher"/>
    <n v="29.7"/>
    <n v="6.77"/>
    <s v="yes"/>
    <s v="No"/>
    <s v="No"/>
    <n v="1"/>
    <s v="No"/>
    <s v="Over Weight"/>
    <x v="0"/>
    <s v="11-Aug-1986"/>
    <n v="36"/>
    <n v="0"/>
    <n v="4399.7299999999996"/>
    <s v="tier - 3"/>
    <s v="tier - 2"/>
    <s v="R1013"/>
  </r>
  <r>
    <s v="ID1857"/>
    <s v=" Ms"/>
    <s v="Barker"/>
    <s v="  Daniell L"/>
    <n v="21.26"/>
    <n v="5.36"/>
    <s v="yes"/>
    <s v="No"/>
    <s v="No"/>
    <n v="1"/>
    <s v="No"/>
    <s v="Normal weight"/>
    <x v="2"/>
    <s v="18-Jul-1988"/>
    <n v="34"/>
    <n v="3"/>
    <n v="4397.3100000000004"/>
    <s v="tier - 2"/>
    <s v="tier - 2"/>
    <s v="R1013"/>
  </r>
  <r>
    <s v="ID1858"/>
    <s v=" Mr"/>
    <s v="Saarnilehto"/>
    <s v="  Janne"/>
    <n v="17.09"/>
    <n v="5.69"/>
    <s v="No"/>
    <s v="No"/>
    <s v="No"/>
    <n v="0"/>
    <s v="No"/>
    <s v="Under Weight"/>
    <x v="2"/>
    <s v="29-Jun-1982"/>
    <n v="40"/>
    <n v="3"/>
    <n v="4392.7"/>
    <s v="tier - 2"/>
    <s v="tier - 2"/>
    <s v="R1013"/>
  </r>
  <r>
    <s v="ID1859"/>
    <s v=" Ms"/>
    <s v="Morton"/>
    <s v="  Martina"/>
    <n v="24.3"/>
    <n v="4.9000000000000004"/>
    <s v="yes"/>
    <s v="No"/>
    <s v="Yes"/>
    <n v="1"/>
    <s v="No"/>
    <s v="Normal weight"/>
    <x v="2"/>
    <s v="29-Nov-1997"/>
    <n v="25"/>
    <n v="3"/>
    <n v="4391.6499999999996"/>
    <s v="tier - 2"/>
    <s v="tier - 2"/>
    <s v="R1011"/>
  </r>
  <r>
    <s v="ID1860"/>
    <s v=" Ms"/>
    <s v="Thomas"/>
    <s v="  Elizabeth L"/>
    <n v="29.734999999999999"/>
    <n v="5.78"/>
    <s v="No"/>
    <s v="No"/>
    <s v="No"/>
    <n v="0"/>
    <s v="No"/>
    <s v="Over Weight"/>
    <x v="1"/>
    <s v="28-Aug-1990"/>
    <n v="32"/>
    <n v="0"/>
    <n v="4357.04"/>
    <s v="tier - 2"/>
    <s v="tier - 3"/>
    <s v="R1012"/>
  </r>
  <r>
    <s v="ID1861"/>
    <s v=" Ms"/>
    <s v="Hillman"/>
    <s v="  Stephanie C."/>
    <n v="29.26"/>
    <n v="4.7"/>
    <s v="No"/>
    <s v="No"/>
    <s v="No"/>
    <n v="0"/>
    <s v="No"/>
    <s v="Over Weight"/>
    <x v="2"/>
    <s v="13-Sep-1991"/>
    <n v="31"/>
    <n v="1"/>
    <n v="4350.51"/>
    <s v="tier - 2"/>
    <s v="tier - 2"/>
    <s v="R1013"/>
  </r>
  <r>
    <s v="ID1862"/>
    <s v=" Ms"/>
    <s v="Edwards"/>
    <s v="  Katie"/>
    <n v="33"/>
    <n v="6.28"/>
    <s v="No"/>
    <s v="No"/>
    <s v="No"/>
    <n v="0"/>
    <s v="No"/>
    <s v="Obesity"/>
    <x v="1"/>
    <s v="1-Nov-1994"/>
    <n v="28"/>
    <n v="2"/>
    <n v="4349.46"/>
    <s v="tier - 2"/>
    <s v="tier - 2"/>
    <s v="R1013"/>
  </r>
  <r>
    <s v="ID1863"/>
    <s v=" Ms"/>
    <s v="Bartel"/>
    <s v="  Callie"/>
    <n v="31.065000000000001"/>
    <n v="4.2300000000000004"/>
    <s v="No"/>
    <s v="No"/>
    <s v="No"/>
    <n v="0"/>
    <s v="No"/>
    <s v="Obesity"/>
    <x v="2"/>
    <s v="1-Jun-1991"/>
    <n v="32"/>
    <n v="0"/>
    <n v="4347.0200000000004"/>
    <s v="tier - 2"/>
    <s v="tier - 1"/>
    <s v="R1024"/>
  </r>
  <r>
    <s v="ID1864"/>
    <s v=" Ms"/>
    <s v="Potekhina"/>
    <s v="  Inna"/>
    <n v="26.51"/>
    <n v="6.17"/>
    <s v="No"/>
    <s v="No"/>
    <s v="No"/>
    <n v="0"/>
    <s v="No"/>
    <s v="Over Weight"/>
    <x v="1"/>
    <s v="26-Oct-1994"/>
    <n v="28"/>
    <n v="2"/>
    <n v="4340.4399999999996"/>
    <s v="tier - 2"/>
    <s v="tier - 1"/>
    <s v="R1013"/>
  </r>
  <r>
    <s v="ID1865"/>
    <s v=" Ms"/>
    <s v="Kelly"/>
    <s v="  Mary K."/>
    <n v="28.88"/>
    <n v="4.96"/>
    <s v="No"/>
    <s v="No"/>
    <s v="No"/>
    <n v="0"/>
    <s v="No"/>
    <s v="Over Weight"/>
    <x v="2"/>
    <s v="2-Nov-1994"/>
    <n v="28"/>
    <n v="1"/>
    <n v="4337.74"/>
    <s v="tier - 2"/>
    <s v="tier - 1"/>
    <s v="R1024"/>
  </r>
  <r>
    <s v="ID1866"/>
    <s v=" Mr"/>
    <s v="Lapp"/>
    <s v="  Samuel M."/>
    <n v="35.814999999999998"/>
    <n v="5.1100000000000003"/>
    <s v="yes"/>
    <s v="No"/>
    <s v="No"/>
    <n v="1"/>
    <s v="No"/>
    <s v="Obesity"/>
    <x v="2"/>
    <s v="19-Dec-1988"/>
    <n v="34"/>
    <n v="0"/>
    <n v="4320.41"/>
    <s v="tier - 2"/>
    <s v="tier - 1"/>
    <s v="R1012"/>
  </r>
  <r>
    <s v="ID1867"/>
    <s v=" Ms"/>
    <s v="Burke"/>
    <s v="  Kimberly"/>
    <n v="21.28"/>
    <n v="4.05"/>
    <s v="No"/>
    <s v="yes"/>
    <s v="No"/>
    <n v="1"/>
    <s v="No"/>
    <s v="Normal weight"/>
    <x v="2"/>
    <s v="25-Nov-2000"/>
    <n v="22"/>
    <n v="3"/>
    <n v="4296.2700000000004"/>
    <s v="tier - 2"/>
    <s v="tier - 3"/>
    <s v="R1012"/>
  </r>
  <r>
    <s v="ID1868"/>
    <s v=" Mr"/>
    <s v="Barry"/>
    <s v="  Tom J."/>
    <n v="33.81"/>
    <n v="6.49"/>
    <s v="No"/>
    <s v="No"/>
    <s v="Yes"/>
    <n v="1"/>
    <s v="No"/>
    <s v="Obesity"/>
    <x v="1"/>
    <s v="8-Jun-2003"/>
    <n v="20"/>
    <n v="0"/>
    <n v="4278.55"/>
    <s v="tier - 2"/>
    <s v="tier - 1"/>
    <s v="R1021"/>
  </r>
  <r>
    <s v="ID1869"/>
    <s v=" Mr"/>
    <s v="McCormick"/>
    <s v="  Zachary"/>
    <n v="44.22"/>
    <n v="4.1900000000000004"/>
    <s v="No"/>
    <s v="No"/>
    <s v="No"/>
    <n v="1"/>
    <s v="No"/>
    <s v="Obesity"/>
    <x v="2"/>
    <s v="18-Jun-1992"/>
    <n v="30"/>
    <n v="2"/>
    <n v="4266.17"/>
    <s v="tier - 3"/>
    <s v="tier - 2"/>
    <s v="R1013"/>
  </r>
  <r>
    <s v="ID1870"/>
    <s v=" Mr"/>
    <s v="McElroy"/>
    <s v="  Dane"/>
    <n v="15.46"/>
    <n v="4.99"/>
    <s v="yes"/>
    <s v="No"/>
    <s v="Yes"/>
    <n v="1"/>
    <s v="No"/>
    <s v="Under Weight"/>
    <x v="2"/>
    <s v="20-Nov-1983"/>
    <n v="39"/>
    <n v="3"/>
    <n v="4265.01"/>
    <s v="tier - 2"/>
    <s v="tier - 1"/>
    <s v="R1012"/>
  </r>
  <r>
    <s v="ID1871"/>
    <s v=" Mr"/>
    <s v="Coffed"/>
    <s v="  Dougie J"/>
    <n v="30.3"/>
    <n v="4.7699999999999996"/>
    <s v="yes"/>
    <s v="No"/>
    <s v="No"/>
    <n v="1"/>
    <s v="No"/>
    <s v="Obesity"/>
    <x v="2"/>
    <s v="14-Oct-1995"/>
    <n v="27"/>
    <n v="3"/>
    <n v="4260.74"/>
    <s v="tier - 3"/>
    <s v="tier - 2"/>
    <s v="R1011"/>
  </r>
  <r>
    <s v="ID1872"/>
    <s v=" Mr"/>
    <s v="Estes"/>
    <s v="  Jeremiah H"/>
    <n v="16.670000000000002"/>
    <n v="5.46"/>
    <s v="No"/>
    <s v="No"/>
    <s v="No"/>
    <n v="0"/>
    <s v="No"/>
    <s v="Under Weight"/>
    <x v="2"/>
    <s v="16-Jun-1982"/>
    <n v="40"/>
    <n v="3"/>
    <n v="4250.24"/>
    <s v="tier - 2"/>
    <s v="tier - 3"/>
    <s v="R1013"/>
  </r>
  <r>
    <s v="ID1873"/>
    <s v=" Mr"/>
    <s v="Miles"/>
    <s v="  Ashley J."/>
    <n v="28.594999999999999"/>
    <n v="5.43"/>
    <s v="No"/>
    <s v="No"/>
    <s v="No"/>
    <n v="0"/>
    <s v="No"/>
    <s v="Over Weight"/>
    <x v="2"/>
    <s v="1-Dec-1991"/>
    <n v="31"/>
    <n v="1"/>
    <n v="4243.59"/>
    <s v="tier - 3"/>
    <s v="tier - 1"/>
    <s v="R1012"/>
  </r>
  <r>
    <s v="ID1874"/>
    <s v=" Mr"/>
    <s v="Zamore"/>
    <s v="  Turner J."/>
    <n v="25.934999999999999"/>
    <n v="4.29"/>
    <s v="No"/>
    <s v="No"/>
    <s v="No"/>
    <n v="0"/>
    <s v="No"/>
    <s v="Over Weight"/>
    <x v="2"/>
    <s v="3-Nov-1991"/>
    <n v="31"/>
    <n v="1"/>
    <n v="4239.8900000000003"/>
    <s v="tier - 2"/>
    <s v="tier - 2"/>
    <s v="R1012"/>
  </r>
  <r>
    <s v="ID1875"/>
    <s v=" Mr"/>
    <s v="Donaghy"/>
    <s v="  Roger"/>
    <n v="27.645"/>
    <n v="5.25"/>
    <s v="No"/>
    <s v="No"/>
    <s v="No"/>
    <n v="1"/>
    <s v="No"/>
    <s v="Over Weight"/>
    <x v="2"/>
    <s v="27-Jun-1992"/>
    <n v="30"/>
    <n v="1"/>
    <n v="4237.13"/>
    <s v="tier - 3"/>
    <s v="tier - 1"/>
    <s v="R1016"/>
  </r>
  <r>
    <s v="ID1876"/>
    <s v=" Ms"/>
    <s v="Kennedy"/>
    <s v="  Pamela"/>
    <n v="30.1"/>
    <n v="4.04"/>
    <s v="No"/>
    <s v="No"/>
    <s v="No"/>
    <n v="1"/>
    <s v="No"/>
    <s v="Obesity"/>
    <x v="2"/>
    <s v="14-Dec-1998"/>
    <n v="24"/>
    <n v="3"/>
    <n v="4234.93"/>
    <s v="tier - 2"/>
    <s v="tier - 1"/>
    <s v="R1011"/>
  </r>
  <r>
    <s v="ID1877"/>
    <s v=" Ms"/>
    <s v="Fiorini"/>
    <s v="  Allison M."/>
    <n v="26.79"/>
    <n v="5"/>
    <s v="yes"/>
    <s v="No"/>
    <s v="Yes"/>
    <n v="1"/>
    <s v="No"/>
    <s v="Over Weight"/>
    <x v="2"/>
    <s v="6-Sep-1997"/>
    <n v="25"/>
    <n v="2"/>
    <n v="4189.1099999999997"/>
    <s v="tier - 2"/>
    <s v="tier - 2"/>
    <s v="R1012"/>
  </r>
  <r>
    <s v="ID1878"/>
    <s v=" Mrs"/>
    <s v="Alexander"/>
    <s v="  Katherine H."/>
    <n v="27.1"/>
    <n v="4.01"/>
    <s v="yes"/>
    <s v="No"/>
    <s v="No"/>
    <n v="1"/>
    <s v="No"/>
    <s v="Over Weight"/>
    <x v="2"/>
    <s v="3-Oct-1995"/>
    <n v="27"/>
    <n v="0"/>
    <n v="4188.7299999999996"/>
    <s v="tier - 2"/>
    <s v="tier - 2"/>
    <s v="R1025"/>
  </r>
  <r>
    <s v="ID1879"/>
    <s v=" Ms"/>
    <s v="Watkins"/>
    <s v="  Robin"/>
    <n v="24.31"/>
    <n v="5.4"/>
    <s v="No"/>
    <s v="No"/>
    <s v="No"/>
    <n v="0"/>
    <s v="No"/>
    <s v="Normal weight"/>
    <x v="2"/>
    <s v="25-Jun-1989"/>
    <n v="33"/>
    <n v="0"/>
    <n v="4185.1000000000004"/>
    <s v="tier - 2"/>
    <s v="tier - 3"/>
    <s v="R1013"/>
  </r>
  <r>
    <s v="ID1880"/>
    <s v=" Ms"/>
    <s v="Cassel"/>
    <s v="  Terri"/>
    <n v="15.53"/>
    <n v="5.81"/>
    <s v="No"/>
    <s v="No"/>
    <s v="No"/>
    <n v="1"/>
    <s v="No"/>
    <s v="Under Weight"/>
    <x v="1"/>
    <s v="16-Sep-1984"/>
    <n v="38"/>
    <n v="3"/>
    <n v="4163.21"/>
    <s v="tier - 2"/>
    <s v="tier - 2"/>
    <s v="R1012"/>
  </r>
  <r>
    <s v="ID1881"/>
    <s v=" Mr"/>
    <s v="Ferguson"/>
    <s v="  Eddie"/>
    <n v="30.7"/>
    <n v="5.82"/>
    <s v="No"/>
    <s v="No"/>
    <s v="No"/>
    <n v="1"/>
    <s v="No"/>
    <s v="Obesity"/>
    <x v="1"/>
    <s v="26-Nov-1998"/>
    <n v="24"/>
    <n v="0"/>
    <n v="4154.97"/>
    <s v="tier - 2"/>
    <s v="tier - 1"/>
    <s v="R1012"/>
  </r>
  <r>
    <s v="ID1882"/>
    <s v=" Ms"/>
    <s v="O'Sullivan"/>
    <s v="  Pamela"/>
    <n v="33.33"/>
    <n v="4.82"/>
    <s v="No"/>
    <s v="No"/>
    <s v="No"/>
    <n v="1"/>
    <s v="No"/>
    <s v="Obesity"/>
    <x v="2"/>
    <s v="4-Aug-1992"/>
    <n v="30"/>
    <n v="1"/>
    <n v="4151.03"/>
    <s v="tier - 2"/>
    <s v="tier - 2"/>
    <s v="R1013"/>
  </r>
  <r>
    <s v="ID1883"/>
    <s v=" Ms"/>
    <s v="Chepkirui"/>
    <s v="  Joyce"/>
    <n v="32.4"/>
    <n v="5.08"/>
    <s v="No"/>
    <s v="No"/>
    <s v="No"/>
    <n v="1"/>
    <s v="No"/>
    <s v="Obesity"/>
    <x v="2"/>
    <s v="28-Jun-1992"/>
    <n v="30"/>
    <n v="1"/>
    <n v="4149.74"/>
    <s v="tier - 2"/>
    <s v="tier - 1"/>
    <s v="R1011"/>
  </r>
  <r>
    <s v="ID1884"/>
    <s v=" Ms"/>
    <s v="Gurney"/>
    <s v="  Alison W."/>
    <n v="27.93"/>
    <n v="5.59"/>
    <s v="No"/>
    <s v="No"/>
    <s v="No"/>
    <n v="1"/>
    <s v="No"/>
    <s v="Over Weight"/>
    <x v="2"/>
    <s v="18-Jun-1992"/>
    <n v="30"/>
    <n v="0"/>
    <n v="4137.5200000000004"/>
    <s v="tier - 2"/>
    <s v="tier - 3"/>
    <s v="R1024"/>
  </r>
  <r>
    <s v="ID1885"/>
    <s v=" Ms"/>
    <s v="Francis"/>
    <s v="  Tammara C"/>
    <n v="21.754999999999999"/>
    <n v="5.12"/>
    <s v="No"/>
    <s v="No"/>
    <s v="No"/>
    <n v="0"/>
    <s v="No"/>
    <s v="Normal weight"/>
    <x v="2"/>
    <s v="6-Aug-1991"/>
    <n v="31"/>
    <n v="0"/>
    <n v="4134.08"/>
    <s v="tier - 2"/>
    <s v="tier - 1"/>
    <s v="R1012"/>
  </r>
  <r>
    <s v="ID1886"/>
    <s v=" Ms"/>
    <s v="Gruca"/>
    <s v="  Dorota"/>
    <n v="25.934999999999999"/>
    <n v="4.95"/>
    <s v="No"/>
    <s v="No"/>
    <s v="No"/>
    <n v="0"/>
    <s v="No"/>
    <s v="Over Weight"/>
    <x v="2"/>
    <s v="21-Aug-1994"/>
    <n v="28"/>
    <n v="1"/>
    <n v="4133.6400000000003"/>
    <s v="tier - 2"/>
    <s v="tier - 3"/>
    <s v="R1012"/>
  </r>
  <r>
    <s v="ID1887"/>
    <s v=" Mr"/>
    <s v="Rojas Alvarez"/>
    <s v="  Jose Norberto Sr."/>
    <n v="31.5"/>
    <n v="6.16"/>
    <s v="No"/>
    <s v="No"/>
    <s v="No"/>
    <n v="0"/>
    <s v="No"/>
    <s v="Obesity"/>
    <x v="1"/>
    <s v="14-Dec-1990"/>
    <n v="32"/>
    <n v="1"/>
    <n v="4076.5"/>
    <s v="tier - 2"/>
    <s v="tier - 3"/>
    <s v="R1011"/>
  </r>
  <r>
    <s v="ID1888"/>
    <s v=" Mr"/>
    <s v="Denton"/>
    <s v="  Peter"/>
    <n v="30.03"/>
    <n v="6.41"/>
    <s v="No"/>
    <s v="No"/>
    <s v="No"/>
    <n v="0"/>
    <s v="No"/>
    <s v="Obesity"/>
    <x v="1"/>
    <s v="1-Dec-1990"/>
    <n v="32"/>
    <n v="1"/>
    <n v="4074.45"/>
    <s v="tier - 3"/>
    <s v="tier - 2"/>
    <s v="R1013"/>
  </r>
  <r>
    <s v="ID1889"/>
    <s v=" Mr"/>
    <s v="Mason"/>
    <s v="  Bryant"/>
    <n v="33.479999999999997"/>
    <n v="8.94"/>
    <s v="No"/>
    <s v="No"/>
    <s v="No"/>
    <n v="0"/>
    <s v="No"/>
    <s v="Obesity"/>
    <x v="0"/>
    <s v="18-Oct-2002"/>
    <n v="20"/>
    <n v="0"/>
    <n v="4070.51"/>
    <s v="tier - 2"/>
    <s v="tier - 1"/>
    <s v="R1012"/>
  </r>
  <r>
    <s v="ID1890"/>
    <s v=" Ms"/>
    <s v="Trout"/>
    <s v="  Christina"/>
    <n v="16.510000000000002"/>
    <n v="4.42"/>
    <s v="yes"/>
    <s v="No"/>
    <s v="Yes"/>
    <n v="1"/>
    <s v="No"/>
    <s v="Under Weight"/>
    <x v="2"/>
    <s v="16-Sep-1983"/>
    <n v="39"/>
    <n v="3"/>
    <n v="4070.42"/>
    <s v="tier - 2"/>
    <s v="tier - 1"/>
    <s v="R1013"/>
  </r>
  <r>
    <s v="ID1891"/>
    <s v=" Mr"/>
    <s v="Gilbert"/>
    <s v="  John"/>
    <n v="33.155000000000001"/>
    <n v="5.3"/>
    <s v="yes"/>
    <s v="No"/>
    <s v="No"/>
    <n v="1"/>
    <s v="No"/>
    <s v="Obesity"/>
    <x v="2"/>
    <s v="14-Sep-1995"/>
    <n v="27"/>
    <n v="2"/>
    <n v="4058.71"/>
    <s v="tier - 3"/>
    <s v="tier - 3"/>
    <s v="R1012"/>
  </r>
  <r>
    <s v="ID1892"/>
    <s v=" Mr"/>
    <s v="Chong"/>
    <s v="  Eduardo"/>
    <n v="37.29"/>
    <n v="4.6399999999999997"/>
    <s v="No"/>
    <s v="No"/>
    <s v="Yes"/>
    <n v="1"/>
    <s v="No"/>
    <s v="Obesity"/>
    <x v="2"/>
    <s v="13-Aug-1993"/>
    <n v="29"/>
    <n v="2"/>
    <n v="4058.12"/>
    <s v="tier - 2"/>
    <s v="tier - 1"/>
    <s v="R1013"/>
  </r>
  <r>
    <s v="ID1893"/>
    <s v=" Ms"/>
    <s v="Henry"/>
    <s v="  Laura M."/>
    <n v="20.23"/>
    <n v="6.16"/>
    <s v="yes"/>
    <s v="No"/>
    <s v="No"/>
    <n v="1"/>
    <s v="No"/>
    <s v="Normal weight"/>
    <x v="1"/>
    <s v="30-Nov-1988"/>
    <n v="34"/>
    <n v="3"/>
    <n v="4047.94"/>
    <s v="tier - 2"/>
    <s v="tier - 1"/>
    <s v="R1013"/>
  </r>
  <r>
    <s v="ID1894"/>
    <s v=" Mr"/>
    <s v="Brenneman"/>
    <s v="  Charlie"/>
    <n v="28.975000000000001"/>
    <n v="4.12"/>
    <s v="No"/>
    <s v="No"/>
    <s v="Yes"/>
    <n v="1"/>
    <s v="No"/>
    <s v="Over Weight"/>
    <x v="2"/>
    <s v="26-Dec-1993"/>
    <n v="29"/>
    <n v="1"/>
    <n v="4040.56"/>
    <s v="tier - 3"/>
    <s v="tier - 3"/>
    <s v="R1015"/>
  </r>
  <r>
    <s v="ID1895"/>
    <s v=" Ms"/>
    <s v="Kemp"/>
    <s v="  Melissa D."/>
    <n v="16.420000000000002"/>
    <n v="5.77"/>
    <s v="yes"/>
    <s v="No"/>
    <s v="Yes"/>
    <n v="1"/>
    <s v="No"/>
    <s v="Under Weight"/>
    <x v="1"/>
    <s v="10-Nov-1983"/>
    <n v="39"/>
    <n v="3"/>
    <n v="4039.9"/>
    <s v="tier - 2"/>
    <s v="tier - 1"/>
    <s v="R1013"/>
  </r>
  <r>
    <s v="ID1896"/>
    <s v=" Mr"/>
    <s v="Wilson"/>
    <s v="  Dan C. Jr."/>
    <n v="17.559999999999999"/>
    <n v="6.2"/>
    <s v="No"/>
    <s v="No"/>
    <s v="No"/>
    <n v="1"/>
    <s v="No"/>
    <s v="Under Weight"/>
    <x v="1"/>
    <s v="7-Jul-1984"/>
    <n v="38"/>
    <n v="3"/>
    <n v="4038.41"/>
    <s v="tier - 2"/>
    <s v="tier - 1"/>
    <s v="R1013"/>
  </r>
  <r>
    <s v="ID1897"/>
    <s v=" Mr"/>
    <s v="Hillyard"/>
    <s v="  Matthew"/>
    <n v="24.13"/>
    <n v="4.3899999999999997"/>
    <s v="No"/>
    <s v="No"/>
    <s v="No"/>
    <n v="1"/>
    <s v="No"/>
    <s v="Normal weight"/>
    <x v="2"/>
    <s v="11-Oct-1992"/>
    <n v="30"/>
    <n v="1"/>
    <n v="4032.24"/>
    <s v="tier - 3"/>
    <s v="tier - 3"/>
    <s v="R1012"/>
  </r>
  <r>
    <s v="ID1898"/>
    <s v=" Mr"/>
    <s v="Turner"/>
    <s v="  Wesley C."/>
    <n v="19.95"/>
    <n v="5.13"/>
    <s v="No"/>
    <s v="yes"/>
    <s v="No"/>
    <n v="2"/>
    <s v="No"/>
    <s v="Normal weight"/>
    <x v="2"/>
    <s v="13-Sep-2000"/>
    <n v="22"/>
    <n v="3"/>
    <n v="4005.42"/>
    <s v="tier - 2"/>
    <s v="tier - 1"/>
    <s v="R1015"/>
  </r>
  <r>
    <s v="ID1899"/>
    <s v=" Mr"/>
    <s v="Benestad"/>
    <s v="  Christopher"/>
    <n v="21.24"/>
    <n v="4.49"/>
    <s v="No"/>
    <s v="No"/>
    <s v="No"/>
    <n v="0"/>
    <s v="No"/>
    <s v="Normal weight"/>
    <x v="2"/>
    <s v="10-Jul-1989"/>
    <n v="33"/>
    <n v="3"/>
    <n v="4002.36"/>
    <s v="tier - 2"/>
    <s v="tier - 1"/>
    <s v="R1013"/>
  </r>
  <r>
    <s v="ID1900"/>
    <s v=" Ms"/>
    <s v="Gonzales"/>
    <s v="  Jessica"/>
    <n v="44.22"/>
    <n v="6.35"/>
    <s v="No"/>
    <s v="No"/>
    <s v="No"/>
    <n v="0"/>
    <s v="No"/>
    <s v="Obesity"/>
    <x v="1"/>
    <s v="1-Nov-1990"/>
    <n v="32"/>
    <n v="0"/>
    <n v="3994.18"/>
    <s v="tier - 2"/>
    <s v="tier - 2"/>
    <s v="R1013"/>
  </r>
  <r>
    <s v="ID1901"/>
    <s v=" Ms"/>
    <s v="Newman"/>
    <s v="  Christin"/>
    <n v="41.1"/>
    <n v="5.79"/>
    <s v="No"/>
    <s v="No"/>
    <s v="No"/>
    <n v="0"/>
    <s v="No"/>
    <s v="Obesity"/>
    <x v="1"/>
    <s v="22-Nov-1990"/>
    <n v="32"/>
    <n v="0"/>
    <n v="3989.84"/>
    <s v="tier - 2"/>
    <s v="tier - 2"/>
    <s v="R1011"/>
  </r>
  <r>
    <s v="ID1902"/>
    <s v=" Ms"/>
    <s v="Sayre"/>
    <s v="  Sara"/>
    <n v="34.200000000000003"/>
    <n v="4.78"/>
    <s v="yes"/>
    <s v="No"/>
    <s v="No"/>
    <n v="0"/>
    <s v="No"/>
    <s v="Obesity"/>
    <x v="2"/>
    <s v="8-Sep-1996"/>
    <n v="26"/>
    <n v="2"/>
    <n v="3987.93"/>
    <s v="tier - 2"/>
    <s v="tier - 2"/>
    <s v="R1011"/>
  </r>
  <r>
    <s v="ID1903"/>
    <s v=" Ms"/>
    <s v="Panke"/>
    <s v="  Elizabeth"/>
    <n v="29.92"/>
    <n v="6.02"/>
    <s v="yes"/>
    <s v="No"/>
    <s v="No"/>
    <n v="0"/>
    <s v="No"/>
    <s v="Over Weight"/>
    <x v="1"/>
    <s v="17-Aug-1996"/>
    <n v="26"/>
    <n v="2"/>
    <n v="3981.98"/>
    <s v="tier - 2"/>
    <s v="tier - 2"/>
    <s v="R1013"/>
  </r>
  <r>
    <s v="ID1904"/>
    <s v=" Ms"/>
    <s v="Brennan"/>
    <s v="  Margaret P."/>
    <n v="28.93"/>
    <n v="4.4400000000000004"/>
    <s v="No"/>
    <s v="No"/>
    <s v="No"/>
    <n v="0"/>
    <s v="No"/>
    <s v="Over Weight"/>
    <x v="2"/>
    <s v="29-Jul-1990"/>
    <n v="32"/>
    <n v="0"/>
    <n v="3972.92"/>
    <s v="tier - 2"/>
    <s v="tier - 3"/>
    <s v="R1013"/>
  </r>
  <r>
    <s v="ID1905"/>
    <s v=" Ms"/>
    <s v="Ngo"/>
    <s v="  Tiffany K"/>
    <n v="31.254999999999999"/>
    <n v="5.84"/>
    <s v="yes"/>
    <s v="No"/>
    <s v="No"/>
    <n v="1"/>
    <s v="No"/>
    <s v="Obesity"/>
    <x v="1"/>
    <s v="11-Jul-1995"/>
    <n v="27"/>
    <n v="1"/>
    <n v="3956.07"/>
    <s v="tier - 2"/>
    <s v="tier - 2"/>
    <s v="R1012"/>
  </r>
  <r>
    <s v="ID1906"/>
    <s v=" Mr"/>
    <s v="Guerdan"/>
    <s v="  David M."/>
    <n v="29.83"/>
    <n v="5.39"/>
    <s v="No"/>
    <s v="No"/>
    <s v="No"/>
    <n v="0"/>
    <s v="No"/>
    <s v="Over Weight"/>
    <x v="2"/>
    <s v="10-Jul-1999"/>
    <n v="23"/>
    <n v="0"/>
    <n v="3955.98"/>
    <s v="tier - 2"/>
    <s v="tier - 3"/>
    <s v="R1021"/>
  </r>
  <r>
    <s v="ID1907"/>
    <s v=" Ms"/>
    <s v="Shaw"/>
    <s v="  Christine E"/>
    <n v="29.59"/>
    <n v="6.16"/>
    <s v="No"/>
    <s v="No"/>
    <s v="Yes"/>
    <n v="1"/>
    <s v="No"/>
    <s v="Over Weight"/>
    <x v="1"/>
    <s v="11-Nov-1993"/>
    <n v="29"/>
    <n v="1"/>
    <n v="3947.41"/>
    <s v="tier - 2"/>
    <s v="tier - 2"/>
    <s v="R1013"/>
  </r>
  <r>
    <s v="ID1908"/>
    <s v=" Ms"/>
    <s v="Mills-Honarvar"/>
    <s v="  Donna"/>
    <n v="31.16"/>
    <n v="4.49"/>
    <s v="No"/>
    <s v="No"/>
    <s v="Yes"/>
    <n v="1"/>
    <s v="No"/>
    <s v="Obesity"/>
    <x v="2"/>
    <s v="29-Sep-1993"/>
    <n v="29"/>
    <n v="0"/>
    <n v="3943.6"/>
    <s v="tier - 2"/>
    <s v="tier - 3"/>
    <s v="R1024"/>
  </r>
  <r>
    <s v="ID1909"/>
    <s v=" Mr"/>
    <s v="Farvard"/>
    <s v="  Rod"/>
    <n v="34.21"/>
    <n v="4.4800000000000004"/>
    <s v="yes"/>
    <s v="No"/>
    <s v="No"/>
    <n v="1"/>
    <s v="No"/>
    <s v="Obesity"/>
    <x v="2"/>
    <s v="24-Oct-1988"/>
    <n v="34"/>
    <n v="0"/>
    <n v="3935.18"/>
    <s v="tier - 3"/>
    <s v="tier - 1"/>
    <s v="R1013"/>
  </r>
  <r>
    <s v="ID1910"/>
    <s v=" Mr"/>
    <s v="Kelly"/>
    <s v="  Joe"/>
    <n v="34.86"/>
    <n v="10.97"/>
    <s v="No"/>
    <s v="No"/>
    <s v="No"/>
    <n v="0"/>
    <s v="No"/>
    <s v="Obesity"/>
    <x v="0"/>
    <s v="15-Jun-2002"/>
    <n v="20"/>
    <n v="0"/>
    <n v="3931.51"/>
    <s v="tier - 2"/>
    <s v="tier - 3"/>
    <s v="R1011"/>
  </r>
  <r>
    <s v="ID1911"/>
    <s v=" Ms"/>
    <s v="Skinner"/>
    <s v="  Kayleigh"/>
    <n v="34.58"/>
    <n v="5.14"/>
    <s v="No"/>
    <s v="yes"/>
    <s v="No"/>
    <n v="2"/>
    <s v="No"/>
    <s v="Obesity"/>
    <x v="2"/>
    <s v="10-Jul-2000"/>
    <n v="22"/>
    <n v="2"/>
    <n v="3925.76"/>
    <s v="tier - 2"/>
    <s v="tier - 2"/>
    <s v="R1024"/>
  </r>
  <r>
    <s v="ID1912"/>
    <s v=" Mr"/>
    <s v="Murphy"/>
    <s v="  Lorcan A."/>
    <n v="17.940000000000001"/>
    <n v="5.17"/>
    <s v="yes"/>
    <s v="No"/>
    <s v="No"/>
    <n v="0"/>
    <s v="No"/>
    <s v="Under Weight"/>
    <x v="2"/>
    <s v="5-Jul-1985"/>
    <n v="37"/>
    <n v="3"/>
    <n v="3910.44"/>
    <s v="tier - 2"/>
    <s v="tier - 2"/>
    <s v="R1013"/>
  </r>
  <r>
    <s v="ID1913"/>
    <s v=" Mr"/>
    <s v="Shue"/>
    <s v="  Billy"/>
    <n v="26.8"/>
    <n v="6.18"/>
    <s v="yes"/>
    <s v="No"/>
    <s v="Yes"/>
    <n v="1"/>
    <s v="No"/>
    <s v="Over Weight"/>
    <x v="1"/>
    <s v="24-Nov-1997"/>
    <n v="25"/>
    <n v="3"/>
    <n v="3906.13"/>
    <s v="tier - 3"/>
    <s v="tier - 3"/>
    <s v="R1011"/>
  </r>
  <r>
    <s v="ID1914"/>
    <s v=" Mr"/>
    <s v="Reilly"/>
    <s v="  Paul M."/>
    <n v="17.690000000000001"/>
    <n v="9.07"/>
    <s v="yes"/>
    <s v="No"/>
    <s v="No"/>
    <n v="0"/>
    <s v="No"/>
    <s v="Under Weight"/>
    <x v="0"/>
    <s v="27-Aug-1981"/>
    <n v="41"/>
    <n v="1"/>
    <n v="3902.07"/>
    <s v="tier - 2"/>
    <s v="tier - 2"/>
    <s v="R1013"/>
  </r>
  <r>
    <s v="ID1915"/>
    <s v=" Ms"/>
    <s v="Blinn"/>
    <s v="  Brenda M."/>
    <n v="25.77"/>
    <n v="4.43"/>
    <s v="No"/>
    <s v="No"/>
    <s v="Yes"/>
    <n v="1"/>
    <s v="No"/>
    <s v="Over Weight"/>
    <x v="2"/>
    <s v="14-Sep-1993"/>
    <n v="29"/>
    <n v="0"/>
    <n v="3898.35"/>
    <s v="tier - 2"/>
    <s v="tier - 2"/>
    <s v="R1012"/>
  </r>
  <r>
    <s v="ID1916"/>
    <s v=" Mr"/>
    <s v="Duyn"/>
    <s v="  Jeff H"/>
    <n v="34.46"/>
    <n v="4.17"/>
    <s v="No"/>
    <s v="yes"/>
    <s v="No"/>
    <n v="1"/>
    <s v="No"/>
    <s v="Obesity"/>
    <x v="2"/>
    <s v="13-Jul-2004"/>
    <n v="18"/>
    <n v="0"/>
    <n v="3889.2"/>
    <s v="tier - 2"/>
    <s v="tier - 2"/>
    <s v="R1012"/>
  </r>
  <r>
    <s v="ID1917"/>
    <s v=" Mr"/>
    <s v="Wardian"/>
    <s v="  Michael"/>
    <n v="30.875"/>
    <n v="4.95"/>
    <s v="yes"/>
    <s v="No"/>
    <s v="No"/>
    <n v="0"/>
    <s v="No"/>
    <s v="Obesity"/>
    <x v="2"/>
    <s v="23-Oct-1996"/>
    <n v="26"/>
    <n v="2"/>
    <n v="3877.3"/>
    <s v="tier - 1"/>
    <s v="tier - 3"/>
    <s v="R1012"/>
  </r>
  <r>
    <s v="ID1918"/>
    <s v=" Mr"/>
    <s v="Heuninck"/>
    <s v="  Jan"/>
    <n v="39.49"/>
    <n v="5.13"/>
    <s v="No"/>
    <s v="No"/>
    <s v="No"/>
    <n v="0"/>
    <s v="No"/>
    <s v="Obesity"/>
    <x v="2"/>
    <s v="25-Jul-1991"/>
    <n v="31"/>
    <n v="1"/>
    <n v="3875.73"/>
    <s v="tier - 2"/>
    <s v="tier - 3"/>
    <s v="R1013"/>
  </r>
  <r>
    <s v="ID1919"/>
    <s v=" Mr"/>
    <s v="Kipyego"/>
    <s v="  Bernard"/>
    <n v="28.88"/>
    <n v="4.0999999999999996"/>
    <s v="No"/>
    <s v="No"/>
    <s v="No"/>
    <n v="0"/>
    <s v="No"/>
    <s v="Over Weight"/>
    <x v="2"/>
    <s v="24-Jun-1990"/>
    <n v="32"/>
    <n v="0"/>
    <n v="3866.86"/>
    <s v="tier - 1"/>
    <s v="tier - 1"/>
    <s v="R1012"/>
  </r>
  <r>
    <s v="ID1920"/>
    <s v=" Mr"/>
    <s v="Kuehl"/>
    <s v="  Craig"/>
    <n v="20.234999999999999"/>
    <n v="5.01"/>
    <s v="yes"/>
    <s v="No"/>
    <s v="No"/>
    <n v="0"/>
    <s v="No"/>
    <s v="Normal weight"/>
    <x v="2"/>
    <s v="18-Oct-2001"/>
    <n v="21"/>
    <n v="3"/>
    <n v="3861.21"/>
    <s v="tier - 2"/>
    <s v="tier - 2"/>
    <s v="R1016"/>
  </r>
  <r>
    <s v="ID1921"/>
    <s v=" Mrs"/>
    <s v="Burkholder"/>
    <s v="  Bryn"/>
    <n v="30.67"/>
    <n v="5.09"/>
    <s v="yes"/>
    <s v="No"/>
    <s v="No"/>
    <n v="0"/>
    <s v="No"/>
    <s v="Obesity"/>
    <x v="2"/>
    <s v="6-Jun-2001"/>
    <n v="22"/>
    <n v="0"/>
    <n v="3858.51"/>
    <s v="tier - 2"/>
    <s v="tier - 3"/>
    <s v="R1025"/>
  </r>
  <r>
    <s v="ID1922"/>
    <s v=" Mr"/>
    <s v="Stadolnik"/>
    <s v="  Michael"/>
    <n v="30.875"/>
    <n v="6.49"/>
    <s v="No"/>
    <s v="No"/>
    <s v="No"/>
    <n v="0"/>
    <s v="No"/>
    <s v="Obesity"/>
    <x v="1"/>
    <s v="19-Aug-1991"/>
    <n v="31"/>
    <n v="0"/>
    <n v="3857.76"/>
    <s v="tier - 3"/>
    <s v="tier - 1"/>
    <s v="R1016"/>
  </r>
  <r>
    <s v="ID1923"/>
    <s v=" Mr"/>
    <s v="Shields"/>
    <s v="  Benjamin"/>
    <n v="23.8"/>
    <n v="4.08"/>
    <s v="No"/>
    <s v="No"/>
    <s v="No"/>
    <n v="0"/>
    <s v="No"/>
    <s v="Normal weight"/>
    <x v="2"/>
    <s v="12-Aug-1994"/>
    <n v="28"/>
    <n v="2"/>
    <n v="3847.67"/>
    <s v="tier - 3"/>
    <s v="tier - 2"/>
    <s v="R1011"/>
  </r>
  <r>
    <s v="ID1924"/>
    <s v=" Mr"/>
    <s v="Margolis"/>
    <s v="  Jay"/>
    <n v="15.37"/>
    <n v="8.6300000000000008"/>
    <s v="yes"/>
    <s v="No"/>
    <s v="No"/>
    <n v="0"/>
    <s v="No"/>
    <s v="Under Weight"/>
    <x v="0"/>
    <s v="29-Sep-1981"/>
    <n v="41"/>
    <n v="1"/>
    <n v="3797.2"/>
    <s v="tier - 2"/>
    <s v="tier - 3"/>
    <s v="R1012"/>
  </r>
  <r>
    <s v="ID1925"/>
    <s v=" Mr"/>
    <s v="Uffenbeck"/>
    <s v="  William"/>
    <n v="30.4"/>
    <n v="5.28"/>
    <s v="No"/>
    <s v="No"/>
    <s v="No"/>
    <n v="0"/>
    <s v="No"/>
    <s v="Obesity"/>
    <x v="2"/>
    <s v="24-Jun-1999"/>
    <n v="23"/>
    <n v="0"/>
    <n v="3796.36"/>
    <s v="tier - 2"/>
    <s v="tier - 3"/>
    <s v="R1012"/>
  </r>
  <r>
    <s v="ID1926"/>
    <s v=" Ms"/>
    <s v="Brake"/>
    <s v="  Shelley"/>
    <n v="19.48"/>
    <n v="5.63"/>
    <s v="yes"/>
    <s v="No"/>
    <s v="No"/>
    <n v="1"/>
    <s v="No"/>
    <s v="Normal weight"/>
    <x v="2"/>
    <s v="28-Aug-1988"/>
    <n v="34"/>
    <n v="3"/>
    <n v="3793.55"/>
    <s v="tier - 2"/>
    <s v="tier - 3"/>
    <s v="R1013"/>
  </r>
  <r>
    <s v="ID1927"/>
    <s v=" Ms"/>
    <s v="Stepanova"/>
    <s v="  Jekaterina"/>
    <n v="16.96"/>
    <n v="11.47"/>
    <s v="yes"/>
    <s v="No"/>
    <s v="No"/>
    <n v="0"/>
    <s v="No"/>
    <s v="Under Weight"/>
    <x v="0"/>
    <s v="13-Dec-1981"/>
    <n v="41"/>
    <n v="1"/>
    <n v="3785.77"/>
    <s v="tier - 2"/>
    <s v="tier - 1"/>
    <s v="R1013"/>
  </r>
  <r>
    <s v="ID1928"/>
    <s v=" Mr"/>
    <s v="Verdi"/>
    <s v="  Daniel"/>
    <n v="19.05"/>
    <n v="4.92"/>
    <s v="No"/>
    <s v="No"/>
    <s v="No"/>
    <n v="1"/>
    <s v="No"/>
    <s v="Normal weight"/>
    <x v="2"/>
    <s v="24-Oct-1987"/>
    <n v="35"/>
    <n v="3"/>
    <n v="3773.23"/>
    <s v="tier - 2"/>
    <s v="tier - 3"/>
    <s v="R1013"/>
  </r>
  <r>
    <s v="ID1929"/>
    <s v=" Ms"/>
    <s v="McLean"/>
    <s v="  Pauline"/>
    <n v="37.619999999999997"/>
    <n v="4.18"/>
    <s v="No"/>
    <s v="No"/>
    <s v="No"/>
    <n v="0"/>
    <s v="No"/>
    <s v="Obesity"/>
    <x v="2"/>
    <s v="21-Nov-1994"/>
    <n v="28"/>
    <n v="1"/>
    <n v="3766.88"/>
    <s v="tier - 2"/>
    <s v="tier - 1"/>
    <s v="R1013"/>
  </r>
  <r>
    <s v="ID1930"/>
    <s v=" Ms"/>
    <s v="Ryan"/>
    <s v="  Colleen"/>
    <n v="29.1"/>
    <n v="4.67"/>
    <s v="No"/>
    <s v="No"/>
    <s v="No"/>
    <n v="0"/>
    <s v="No"/>
    <s v="Over Weight"/>
    <x v="2"/>
    <s v="24-Oct-1991"/>
    <n v="31"/>
    <n v="0"/>
    <n v="3761.29"/>
    <s v="tier - 2"/>
    <s v="tier - 3"/>
    <s v="R1011"/>
  </r>
  <r>
    <s v="ID1931"/>
    <s v=" Ms"/>
    <s v="Mickelson"/>
    <s v="  Aleah K"/>
    <n v="26.62"/>
    <n v="6.24"/>
    <s v="No"/>
    <s v="No"/>
    <s v="No"/>
    <n v="0"/>
    <s v="No"/>
    <s v="Over Weight"/>
    <x v="1"/>
    <s v="25-Aug-1991"/>
    <n v="31"/>
    <n v="0"/>
    <n v="3757.84"/>
    <s v="tier - 2"/>
    <s v="tier - 1"/>
    <s v="R1013"/>
  </r>
  <r>
    <s v="ID1932"/>
    <s v=" Ms"/>
    <s v="Dibaba"/>
    <s v="  Mare"/>
    <n v="25.74"/>
    <n v="5.99"/>
    <s v="No"/>
    <s v="No"/>
    <s v="No"/>
    <n v="0"/>
    <s v="No"/>
    <s v="Over Weight"/>
    <x v="1"/>
    <s v="28-Oct-1991"/>
    <n v="31"/>
    <n v="0"/>
    <n v="3756.62"/>
    <s v="tier - 2"/>
    <s v="tier - 2"/>
    <s v="R1013"/>
  </r>
  <r>
    <s v="ID1933"/>
    <s v=" Mr"/>
    <s v="Shilling"/>
    <s v="  Kevin"/>
    <n v="18.22"/>
    <n v="10.27"/>
    <s v="yes"/>
    <s v="No"/>
    <s v="No"/>
    <n v="1"/>
    <s v="No"/>
    <s v="Under Weight"/>
    <x v="0"/>
    <s v="9-Sep-1986"/>
    <n v="36"/>
    <n v="3"/>
    <n v="3748.56"/>
    <s v="tier - 2"/>
    <s v="tier - 2"/>
    <s v="R1013"/>
  </r>
  <r>
    <s v="ID1934"/>
    <s v=" Ms"/>
    <s v="Bashaw"/>
    <s v="  Jessica"/>
    <n v="26.03"/>
    <n v="5.97"/>
    <s v="No"/>
    <s v="No"/>
    <s v="Yes"/>
    <n v="1"/>
    <s v="No"/>
    <s v="Over Weight"/>
    <x v="1"/>
    <s v="22-Jun-1993"/>
    <n v="29"/>
    <n v="0"/>
    <n v="3736.46"/>
    <s v="tier - 2"/>
    <s v="tier - 2"/>
    <s v="R1012"/>
  </r>
  <r>
    <s v="ID1935"/>
    <s v=" Ms"/>
    <s v="Jacob"/>
    <s v="  Amanda R"/>
    <n v="17.29"/>
    <n v="4.9800000000000004"/>
    <s v="No"/>
    <s v="No"/>
    <s v="No"/>
    <n v="0"/>
    <s v="No"/>
    <s v="Under Weight"/>
    <x v="2"/>
    <s v="22-Aug-1994"/>
    <n v="28"/>
    <n v="0"/>
    <n v="3732.63"/>
    <s v="tier - 2"/>
    <s v="tier - 3"/>
    <s v="R1024"/>
  </r>
  <r>
    <s v="ID1936"/>
    <s v=" Mr"/>
    <s v="McCutcheon"/>
    <s v="  Murray W."/>
    <n v="18.170000000000002"/>
    <n v="6.91"/>
    <s v="yes"/>
    <s v="No"/>
    <s v="No"/>
    <n v="1"/>
    <s v="No"/>
    <s v="Under Weight"/>
    <x v="0"/>
    <s v="1-Dec-1986"/>
    <n v="36"/>
    <n v="3"/>
    <n v="3731.6"/>
    <s v="tier - 2"/>
    <s v="tier - 2"/>
    <s v="R1013"/>
  </r>
  <r>
    <s v="ID1937"/>
    <s v=" Mrs"/>
    <s v="Connor"/>
    <s v="  Meghan P."/>
    <n v="32.54"/>
    <n v="6.38"/>
    <s v="No"/>
    <s v="yes"/>
    <s v="No"/>
    <n v="1"/>
    <s v="No"/>
    <s v="Obesity"/>
    <x v="1"/>
    <s v="5-Nov-2004"/>
    <n v="18"/>
    <n v="0"/>
    <n v="3722.23"/>
    <s v="tier - 2"/>
    <s v="tier - 2"/>
    <s v="R1025"/>
  </r>
  <r>
    <s v="ID1938"/>
    <s v=" Mr"/>
    <s v="May"/>
    <s v="  David"/>
    <n v="30.25"/>
    <n v="4.7699999999999996"/>
    <s v="No"/>
    <s v="No"/>
    <s v="No"/>
    <n v="0"/>
    <s v="No"/>
    <s v="Obesity"/>
    <x v="2"/>
    <s v="2-Dec-1989"/>
    <n v="33"/>
    <n v="0"/>
    <n v="3704.35"/>
    <s v="tier - 2"/>
    <s v="tier - 2"/>
    <s v="R1013"/>
  </r>
  <r>
    <s v="ID1939"/>
    <s v=" Mr"/>
    <s v="Geoghegan"/>
    <s v="  Seth"/>
    <n v="19.59"/>
    <n v="6.04"/>
    <s v="yes"/>
    <s v="No"/>
    <s v="No"/>
    <n v="1"/>
    <s v="No"/>
    <s v="Normal weight"/>
    <x v="1"/>
    <s v="18-Aug-1988"/>
    <n v="34"/>
    <n v="3"/>
    <n v="3699.54"/>
    <s v="tier - 2"/>
    <s v="tier - 3"/>
    <s v="R1013"/>
  </r>
  <r>
    <s v="ID1940"/>
    <s v=" Mr"/>
    <s v="McGinn"/>
    <s v="  Michael P."/>
    <n v="45.9"/>
    <n v="4.3"/>
    <s v="yes"/>
    <s v="No"/>
    <s v="No"/>
    <n v="1"/>
    <s v="No"/>
    <s v="Obesity"/>
    <x v="2"/>
    <s v="21-Oct-1995"/>
    <n v="27"/>
    <n v="2"/>
    <n v="3693.43"/>
    <s v="tier - 2"/>
    <s v="tier - 3"/>
    <s v="R1011"/>
  </r>
  <r>
    <s v="ID1941"/>
    <s v=" Mr"/>
    <s v="Jones"/>
    <s v="  Russell M"/>
    <n v="17.059999999999999"/>
    <n v="8.75"/>
    <s v="yes"/>
    <s v="No"/>
    <s v="No"/>
    <n v="0"/>
    <s v="No"/>
    <s v="Under Weight"/>
    <x v="0"/>
    <s v="14-Dec-1981"/>
    <n v="41"/>
    <n v="1"/>
    <n v="3688.38"/>
    <s v="tier - 2"/>
    <s v="tier - 2"/>
    <s v="R1013"/>
  </r>
  <r>
    <s v="ID1942"/>
    <s v=" Mr"/>
    <s v="Quinteros"/>
    <s v="  Martin"/>
    <n v="32.07"/>
    <n v="5.25"/>
    <s v="No"/>
    <s v="No"/>
    <s v="Yes"/>
    <n v="1"/>
    <s v="No"/>
    <s v="Obesity"/>
    <x v="2"/>
    <s v="10-Jul-2003"/>
    <n v="19"/>
    <n v="0"/>
    <n v="3688.35"/>
    <s v="tier - 2"/>
    <s v="tier - 2"/>
    <s v="R1021"/>
  </r>
  <r>
    <s v="ID1943"/>
    <s v=" Mr"/>
    <s v="Loenser"/>
    <s v="  Michael"/>
    <n v="16.5"/>
    <n v="5.03"/>
    <s v="No"/>
    <s v="No"/>
    <s v="No"/>
    <n v="1"/>
    <s v="No"/>
    <s v="Under Weight"/>
    <x v="2"/>
    <s v="6-Jul-1984"/>
    <n v="38"/>
    <n v="3"/>
    <n v="3678.86"/>
    <s v="tier - 2"/>
    <s v="tier - 3"/>
    <s v="R1013"/>
  </r>
  <r>
    <s v="ID1944"/>
    <s v=" Mr"/>
    <s v="Aitken"/>
    <s v="  Miles"/>
    <n v="31.4"/>
    <n v="5.88"/>
    <s v="No"/>
    <s v="No"/>
    <s v="No"/>
    <n v="1"/>
    <s v="No"/>
    <s v="Obesity"/>
    <x v="1"/>
    <s v="14-Sep-1992"/>
    <n v="30"/>
    <n v="1"/>
    <n v="3659.35"/>
    <s v="tier - 3"/>
    <s v="tier - 1"/>
    <s v="R1011"/>
  </r>
  <r>
    <s v="ID1945"/>
    <s v=" Ms"/>
    <s v="Furrer"/>
    <s v="  Amanda"/>
    <n v="20.36"/>
    <n v="4.49"/>
    <s v="No"/>
    <s v="No"/>
    <s v="No"/>
    <n v="0"/>
    <s v="No"/>
    <s v="Normal weight"/>
    <x v="2"/>
    <s v="8-Nov-1990"/>
    <n v="32"/>
    <n v="3"/>
    <n v="3653.29"/>
    <s v="tier - 2"/>
    <s v="tier - 3"/>
    <s v="R1011"/>
  </r>
  <r>
    <s v="ID1946"/>
    <s v=" Mr"/>
    <s v="Konigs"/>
    <s v="  Roger"/>
    <n v="25.46"/>
    <n v="4.1399999999999997"/>
    <s v="No"/>
    <s v="No"/>
    <s v="No"/>
    <n v="1"/>
    <s v="No"/>
    <s v="Over Weight"/>
    <x v="2"/>
    <s v="17-Nov-1992"/>
    <n v="30"/>
    <n v="0"/>
    <n v="3645.09"/>
    <s v="tier - 1"/>
    <s v="tier - 2"/>
    <s v="R1014"/>
  </r>
  <r>
    <s v="ID1947"/>
    <s v=" Mr"/>
    <s v="Tesdahl"/>
    <s v="  Brock J"/>
    <n v="17.09"/>
    <n v="5.8"/>
    <s v="yes"/>
    <s v="No"/>
    <s v="No"/>
    <n v="0"/>
    <s v="No"/>
    <s v="Under Weight"/>
    <x v="1"/>
    <s v="14-Jun-1985"/>
    <n v="37"/>
    <n v="3"/>
    <n v="3622.13"/>
    <s v="tier - 2"/>
    <s v="tier - 1"/>
    <s v="R1013"/>
  </r>
  <r>
    <s v="ID1948"/>
    <s v=" Mr"/>
    <s v="Engel"/>
    <s v="  Stephen F."/>
    <n v="20.83"/>
    <n v="5.12"/>
    <s v="No"/>
    <s v="No"/>
    <s v="No"/>
    <n v="0"/>
    <s v="No"/>
    <s v="Normal weight"/>
    <x v="2"/>
    <s v="11-Oct-1990"/>
    <n v="32"/>
    <n v="3"/>
    <n v="3606.43"/>
    <s v="tier - 2"/>
    <s v="tier - 1"/>
    <s v="R1013"/>
  </r>
  <r>
    <s v="ID1949"/>
    <s v=" Ms"/>
    <s v="Kuck"/>
    <s v="  Missy"/>
    <n v="18.920000000000002"/>
    <n v="5.98"/>
    <s v="yes"/>
    <s v="No"/>
    <s v="No"/>
    <n v="1"/>
    <s v="No"/>
    <s v="Normal weight"/>
    <x v="1"/>
    <s v="4-Nov-1988"/>
    <n v="34"/>
    <n v="3"/>
    <n v="3603.6"/>
    <s v="tier - 2"/>
    <s v="tier - 1"/>
    <s v="R1013"/>
  </r>
  <r>
    <s v="ID1950"/>
    <s v=" Mr"/>
    <s v="Dillon"/>
    <s v="  William"/>
    <n v="37.1"/>
    <n v="5.46"/>
    <s v="No"/>
    <s v="No"/>
    <s v="No"/>
    <n v="0"/>
    <s v="No"/>
    <s v="Obesity"/>
    <x v="2"/>
    <s v="12-Aug-1999"/>
    <n v="23"/>
    <n v="3"/>
    <n v="3597.6"/>
    <s v="tier - 2"/>
    <s v="tier - 2"/>
    <s v="R1011"/>
  </r>
  <r>
    <s v="ID1951"/>
    <s v=" Ms"/>
    <s v="Neuschel"/>
    <s v="  Lauren M"/>
    <n v="22.515000000000001"/>
    <n v="4.91"/>
    <s v="yes"/>
    <s v="No"/>
    <s v="Yes"/>
    <n v="1"/>
    <s v="No"/>
    <s v="Normal weight"/>
    <x v="2"/>
    <s v="4-Nov-1997"/>
    <n v="25"/>
    <n v="1"/>
    <n v="3594.17"/>
    <s v="tier - 2"/>
    <s v="tier - 2"/>
    <s v="R1012"/>
  </r>
  <r>
    <s v="ID1952"/>
    <s v=" Mr"/>
    <s v="Rosales Ramirez"/>
    <s v="  Apolo U."/>
    <n v="32.700000000000003"/>
    <n v="4.66"/>
    <s v="No"/>
    <s v="No"/>
    <s v="No"/>
    <n v="0"/>
    <s v="No"/>
    <s v="Obesity"/>
    <x v="2"/>
    <s v="6-Jun-1999"/>
    <n v="24"/>
    <n v="3"/>
    <n v="3591.48"/>
    <s v="tier - 2"/>
    <s v="tier - 3"/>
    <s v="R1011"/>
  </r>
  <r>
    <s v="ID1953"/>
    <s v=" Mr"/>
    <s v="Marquez"/>
    <s v="  Alfons"/>
    <n v="17.75"/>
    <n v="6.8"/>
    <s v="yes"/>
    <s v="No"/>
    <s v="No"/>
    <n v="1"/>
    <s v="No"/>
    <s v="Under Weight"/>
    <x v="0"/>
    <s v="27-Dec-1986"/>
    <n v="36"/>
    <n v="3"/>
    <n v="3589.14"/>
    <s v="tier - 2"/>
    <s v="tier - 2"/>
    <s v="R1013"/>
  </r>
  <r>
    <s v="ID1954"/>
    <s v=" Ms"/>
    <s v="Green"/>
    <s v="  Amber"/>
    <n v="33.630000000000003"/>
    <n v="4.47"/>
    <s v="yes"/>
    <s v="No"/>
    <s v="No"/>
    <n v="0"/>
    <s v="No"/>
    <s v="Obesity"/>
    <x v="2"/>
    <s v="11-Nov-2001"/>
    <n v="21"/>
    <n v="2"/>
    <n v="3579.83"/>
    <s v="tier - 2"/>
    <s v="tier - 2"/>
    <s v="R1012"/>
  </r>
  <r>
    <s v="ID1955"/>
    <s v=" Ms"/>
    <s v="Schubel"/>
    <s v="  Leah C."/>
    <n v="34.799999999999997"/>
    <n v="4.08"/>
    <s v="yes"/>
    <s v="No"/>
    <s v="No"/>
    <n v="1"/>
    <s v="No"/>
    <s v="Obesity"/>
    <x v="2"/>
    <s v="23-Aug-1995"/>
    <n v="27"/>
    <n v="1"/>
    <n v="3578"/>
    <s v="tier - 2"/>
    <s v="tier - 3"/>
    <s v="R1011"/>
  </r>
  <r>
    <s v="ID1956"/>
    <s v=" Ms"/>
    <s v="Jimenez"/>
    <s v="  Lilia"/>
    <n v="16.809999999999999"/>
    <n v="5.51"/>
    <s v="yes"/>
    <s v="No"/>
    <s v="No"/>
    <n v="1"/>
    <s v="No"/>
    <s v="Under Weight"/>
    <x v="2"/>
    <s v="18-Aug-1988"/>
    <n v="34"/>
    <n v="3"/>
    <n v="3569.96"/>
    <s v="tier - 2"/>
    <s v="tier - 1"/>
    <s v="R1012"/>
  </r>
  <r>
    <s v="ID1957"/>
    <s v=" Mr"/>
    <s v="Zimny-Schmitt"/>
    <s v="  Danny"/>
    <n v="16.690000000000001"/>
    <n v="8.4"/>
    <s v="yes"/>
    <s v="No"/>
    <s v="No"/>
    <n v="0"/>
    <s v="No"/>
    <s v="Under Weight"/>
    <x v="0"/>
    <s v="10-Oct-1981"/>
    <n v="41"/>
    <n v="1"/>
    <n v="3562.87"/>
    <s v="tier - 2"/>
    <s v="tier - 1"/>
    <s v="R1013"/>
  </r>
  <r>
    <s v="ID1958"/>
    <s v=" Ms"/>
    <s v="Hill"/>
    <s v="  Lauren"/>
    <n v="23.21"/>
    <n v="5.14"/>
    <s v="yes"/>
    <s v="No"/>
    <s v="No"/>
    <n v="1"/>
    <s v="No"/>
    <s v="Normal weight"/>
    <x v="2"/>
    <s v="16-Jun-1995"/>
    <n v="27"/>
    <n v="1"/>
    <n v="3561.89"/>
    <s v="tier - 2"/>
    <s v="tier - 1"/>
    <s v="R1013"/>
  </r>
  <r>
    <s v="ID1959"/>
    <s v=" Ms"/>
    <s v="Brohart"/>
    <s v="  Courtney"/>
    <n v="25.175000000000001"/>
    <n v="5.21"/>
    <s v="yes"/>
    <s v="No"/>
    <s v="No"/>
    <n v="1"/>
    <s v="No"/>
    <s v="Over Weight"/>
    <x v="2"/>
    <s v="9-Oct-1995"/>
    <n v="27"/>
    <n v="0"/>
    <n v="3558.62"/>
    <s v="tier - 2"/>
    <s v="tier - 3"/>
    <s v="R1024"/>
  </r>
  <r>
    <s v="ID1960"/>
    <s v=" Ms"/>
    <s v="Ryan"/>
    <s v="  Elizabeth"/>
    <n v="34.770000000000003"/>
    <n v="6.23"/>
    <s v="No"/>
    <s v="No"/>
    <s v="No"/>
    <n v="0"/>
    <s v="No"/>
    <s v="Obesity"/>
    <x v="1"/>
    <s v="24-Sep-1994"/>
    <n v="28"/>
    <n v="0"/>
    <n v="3556.92"/>
    <s v="tier - 2"/>
    <s v="tier - 3"/>
    <s v="R1012"/>
  </r>
  <r>
    <s v="ID1961"/>
    <s v=" Ms"/>
    <s v="Oka"/>
    <s v="  Satomi"/>
    <n v="27.7"/>
    <n v="5.6"/>
    <s v="No"/>
    <s v="No"/>
    <s v="No"/>
    <n v="1"/>
    <s v="No"/>
    <s v="Over Weight"/>
    <x v="2"/>
    <s v="22-Dec-1992"/>
    <n v="30"/>
    <n v="0"/>
    <n v="3554.2"/>
    <s v="tier - 2"/>
    <s v="tier - 3"/>
    <s v="R1011"/>
  </r>
  <r>
    <s v="ID1962"/>
    <s v=" Mr"/>
    <s v="Newman"/>
    <s v="  Matthew D"/>
    <n v="19.12"/>
    <n v="4.72"/>
    <s v="yes"/>
    <s v="No"/>
    <s v="No"/>
    <n v="1"/>
    <s v="No"/>
    <s v="Normal weight"/>
    <x v="2"/>
    <s v="15-Oct-1988"/>
    <n v="34"/>
    <n v="3"/>
    <n v="3540.12"/>
    <s v="tier - 2"/>
    <s v="tier - 1"/>
    <s v="R1013"/>
  </r>
  <r>
    <s v="ID1963"/>
    <s v=" Mr"/>
    <s v="Metzger"/>
    <s v="  Peter T II"/>
    <n v="32.67"/>
    <n v="4.67"/>
    <s v="No"/>
    <s v="No"/>
    <s v="Yes"/>
    <n v="1"/>
    <s v="No"/>
    <s v="Obesity"/>
    <x v="2"/>
    <s v="24-Aug-2003"/>
    <n v="19"/>
    <n v="0"/>
    <n v="3538.9"/>
    <s v="tier - 2"/>
    <s v="tier - 2"/>
    <s v="R1012"/>
  </r>
  <r>
    <s v="ID1964"/>
    <s v=" Mr"/>
    <s v="Gonzalez"/>
    <s v="  Manuel"/>
    <n v="28.5"/>
    <n v="6.11"/>
    <s v="No"/>
    <s v="No"/>
    <s v="No"/>
    <n v="1"/>
    <s v="No"/>
    <s v="Over Weight"/>
    <x v="1"/>
    <s v="16-Sep-1998"/>
    <n v="24"/>
    <n v="2"/>
    <n v="3537.7"/>
    <s v="tier - 3"/>
    <s v="tier - 3"/>
    <s v="R1012"/>
  </r>
  <r>
    <s v="ID1965"/>
    <s v=" Ms"/>
    <s v="Vaughn"/>
    <s v="  Kindsey P."/>
    <n v="39.270000000000003"/>
    <n v="6.25"/>
    <s v="No"/>
    <s v="No"/>
    <s v="No"/>
    <n v="0"/>
    <s v="No"/>
    <s v="Obesity"/>
    <x v="1"/>
    <s v="22-Sep-1999"/>
    <n v="23"/>
    <n v="2"/>
    <n v="3500.61"/>
    <s v="tier - 2"/>
    <s v="tier - 2"/>
    <s v="R1013"/>
  </r>
  <r>
    <s v="ID1966"/>
    <s v=" Mr"/>
    <s v="Clifford"/>
    <s v="  Thomas G."/>
    <n v="32.49"/>
    <n v="4"/>
    <s v="yes"/>
    <s v="No"/>
    <s v="No"/>
    <n v="0"/>
    <s v="No"/>
    <s v="Obesity"/>
    <x v="2"/>
    <s v="18-Sep-1996"/>
    <n v="26"/>
    <n v="1"/>
    <n v="3490.55"/>
    <s v="tier - 1"/>
    <s v="tier - 2"/>
    <s v="R1015"/>
  </r>
  <r>
    <s v="ID1967"/>
    <s v=" Mr"/>
    <s v="Petty"/>
    <s v="  Kyle S"/>
    <n v="23.7"/>
    <n v="5.55"/>
    <s v="yes"/>
    <s v="No"/>
    <s v="No"/>
    <n v="0"/>
    <s v="No"/>
    <s v="Normal weight"/>
    <x v="2"/>
    <s v="19-Sep-1996"/>
    <n v="26"/>
    <n v="2"/>
    <n v="3484.33"/>
    <s v="tier - 3"/>
    <s v="tier - 3"/>
    <s v="R1011"/>
  </r>
  <r>
    <s v="ID1968"/>
    <s v=" Mr"/>
    <s v="Sanford"/>
    <s v="  Alexander J."/>
    <n v="30.4"/>
    <n v="5.95"/>
    <s v="No"/>
    <s v="yes"/>
    <s v="No"/>
    <n v="1"/>
    <s v="No"/>
    <s v="Obesity"/>
    <x v="1"/>
    <s v="26-Jun-2004"/>
    <n v="18"/>
    <n v="3"/>
    <n v="3481.87"/>
    <s v="tier - 2"/>
    <s v="tier - 3"/>
    <s v="R1016"/>
  </r>
  <r>
    <s v="ID1969"/>
    <s v=" Mr"/>
    <s v="Sprague"/>
    <s v="  Dustin L"/>
    <n v="38.94"/>
    <n v="4.3600000000000003"/>
    <s v="No"/>
    <s v="No"/>
    <s v="Yes"/>
    <n v="1"/>
    <s v="No"/>
    <s v="Obesity"/>
    <x v="2"/>
    <s v="12-Oct-1993"/>
    <n v="29"/>
    <n v="1"/>
    <n v="3471.41"/>
    <s v="tier - 2"/>
    <s v="tier - 2"/>
    <s v="R1013"/>
  </r>
  <r>
    <s v="ID1970"/>
    <s v=" Mrs"/>
    <s v="Lasseron"/>
    <s v="  Chloe"/>
    <n v="31.02"/>
    <n v="4.84"/>
    <s v="No"/>
    <s v="No"/>
    <s v="Yes"/>
    <n v="1"/>
    <s v="No"/>
    <s v="Obesity"/>
    <x v="2"/>
    <s v="29-Jul-2003"/>
    <n v="19"/>
    <n v="0"/>
    <n v="3463.51"/>
    <s v="tier - 2"/>
    <s v="tier - 1"/>
    <s v="R1025"/>
  </r>
  <r>
    <s v="ID1971"/>
    <s v=" Ms"/>
    <s v="Bushong"/>
    <s v="  Cailtlin"/>
    <n v="17.5"/>
    <n v="4.5599999999999996"/>
    <s v="No"/>
    <s v="No"/>
    <s v="No"/>
    <n v="1"/>
    <s v="No"/>
    <s v="Under Weight"/>
    <x v="2"/>
    <s v="14-Sep-1987"/>
    <n v="35"/>
    <n v="3"/>
    <n v="3453.77"/>
    <s v="tier - 2"/>
    <s v="tier - 1"/>
    <s v="R1011"/>
  </r>
  <r>
    <s v="ID1972"/>
    <s v=" Mr"/>
    <s v="Dennison"/>
    <s v="  Joshua"/>
    <n v="34.799999999999997"/>
    <n v="4.42"/>
    <s v="yes"/>
    <s v="yes"/>
    <s v="No"/>
    <n v="2"/>
    <s v="No"/>
    <s v="Obesity"/>
    <x v="2"/>
    <s v="20-Jun-2000"/>
    <n v="22"/>
    <n v="3"/>
    <n v="3443.06"/>
    <s v="tier - 2"/>
    <s v="tier - 1"/>
    <s v="R1011"/>
  </r>
  <r>
    <s v="ID1973"/>
    <s v=" Mr"/>
    <s v="Lira"/>
    <s v="  Chuy"/>
    <n v="17.3"/>
    <n v="7.66"/>
    <s v="yes"/>
    <s v="No"/>
    <s v="No"/>
    <n v="1"/>
    <s v="No"/>
    <s v="Under Weight"/>
    <x v="0"/>
    <s v="27-Aug-1986"/>
    <n v="36"/>
    <n v="3"/>
    <n v="3436.5"/>
    <s v="tier - 2"/>
    <s v="tier - 1"/>
    <s v="R1013"/>
  </r>
  <r>
    <s v="ID1974"/>
    <s v=" Ms"/>
    <s v="Nahigian"/>
    <s v="  Laurie B"/>
    <n v="32.25"/>
    <n v="5.2"/>
    <s v="yes"/>
    <s v="No"/>
    <s v="No"/>
    <n v="0"/>
    <s v="No"/>
    <s v="Obesity"/>
    <x v="2"/>
    <s v="26-Dec-2001"/>
    <n v="21"/>
    <n v="0"/>
    <n v="3434.38"/>
    <s v="tier - 2"/>
    <s v="tier - 2"/>
    <s v="R1011"/>
  </r>
  <r>
    <s v="ID1975"/>
    <s v=" Ms"/>
    <s v="Cackett"/>
    <s v="  Rachel B."/>
    <n v="42.4"/>
    <n v="5.53"/>
    <s v="yes"/>
    <s v="No"/>
    <s v="No"/>
    <n v="0"/>
    <s v="No"/>
    <s v="Obesity"/>
    <x v="2"/>
    <s v="19-Dec-1996"/>
    <n v="26"/>
    <n v="1"/>
    <n v="3410.32"/>
    <s v="tier - 2"/>
    <s v="tier - 2"/>
    <s v="R1011"/>
  </r>
  <r>
    <s v="ID1976"/>
    <s v=" Ms"/>
    <s v="Hunter-Galvan"/>
    <s v="  Liza"/>
    <n v="38.664999999999999"/>
    <n v="4.8600000000000003"/>
    <s v="No"/>
    <s v="yes"/>
    <s v="No"/>
    <n v="1"/>
    <s v="No"/>
    <s v="Obesity"/>
    <x v="2"/>
    <s v="16-Jul-2004"/>
    <n v="18"/>
    <n v="2"/>
    <n v="3393.36"/>
    <s v="tier - 2"/>
    <s v="tier - 2"/>
    <s v="R1023"/>
  </r>
  <r>
    <s v="ID1977"/>
    <s v=" Ms"/>
    <s v="Pierret"/>
    <s v="  Lindsey"/>
    <n v="29.92"/>
    <n v="5.49"/>
    <s v="yes"/>
    <s v="No"/>
    <s v="No"/>
    <n v="0"/>
    <s v="No"/>
    <s v="Over Weight"/>
    <x v="2"/>
    <s v="27-Oct-1996"/>
    <n v="26"/>
    <n v="1"/>
    <n v="3392.98"/>
    <s v="tier - 2"/>
    <s v="tier - 3"/>
    <s v="R1013"/>
  </r>
  <r>
    <s v="ID1978"/>
    <s v=" Ms"/>
    <s v="White"/>
    <s v="  Lindsay E."/>
    <n v="29.48"/>
    <n v="4.09"/>
    <s v="yes"/>
    <s v="No"/>
    <s v="No"/>
    <n v="0"/>
    <s v="No"/>
    <s v="Over Weight"/>
    <x v="2"/>
    <s v="10-Aug-1996"/>
    <n v="26"/>
    <n v="1"/>
    <n v="3392.37"/>
    <s v="tier - 2"/>
    <s v="tier - 3"/>
    <s v="R1013"/>
  </r>
  <r>
    <s v="ID1979"/>
    <s v=" Ms"/>
    <s v="O'Neil"/>
    <s v="  Kathleen M."/>
    <n v="28.785"/>
    <n v="4.3099999999999996"/>
    <s v="yes"/>
    <s v="No"/>
    <s v="No"/>
    <n v="0"/>
    <s v="No"/>
    <s v="Over Weight"/>
    <x v="2"/>
    <s v="13-Nov-1996"/>
    <n v="26"/>
    <n v="0"/>
    <n v="3385.4"/>
    <s v="tier - 2"/>
    <s v="tier - 2"/>
    <s v="R1024"/>
  </r>
  <r>
    <s v="ID1980"/>
    <s v=" Ms"/>
    <s v="Leitz"/>
    <s v="  Aya"/>
    <n v="19.8"/>
    <n v="4"/>
    <s v="yes"/>
    <s v="No"/>
    <s v="No"/>
    <n v="0"/>
    <s v="No"/>
    <s v="Normal weight"/>
    <x v="2"/>
    <s v="14-Dec-1996"/>
    <n v="26"/>
    <n v="1"/>
    <n v="3378.91"/>
    <s v="tier - 2"/>
    <s v="tier - 1"/>
    <s v="R1011"/>
  </r>
  <r>
    <s v="ID1981"/>
    <s v=" Ms"/>
    <s v="Durfee"/>
    <s v="  Carolyn R"/>
    <n v="35.53"/>
    <n v="4.68"/>
    <s v="No"/>
    <s v="No"/>
    <s v="Yes"/>
    <n v="1"/>
    <s v="No"/>
    <s v="Obesity"/>
    <x v="2"/>
    <s v="7-Oct-1993"/>
    <n v="29"/>
    <n v="0"/>
    <n v="3366.67"/>
    <s v="tier - 2"/>
    <s v="tier - 2"/>
    <s v="R1013"/>
  </r>
  <r>
    <s v="ID1982"/>
    <s v=" Ms"/>
    <s v="Maylone"/>
    <s v="  Bethany"/>
    <n v="21.47"/>
    <n v="4.0199999999999996"/>
    <s v="yes"/>
    <s v="No"/>
    <s v="No"/>
    <n v="1"/>
    <s v="No"/>
    <s v="Normal weight"/>
    <x v="2"/>
    <s v="23-Jun-1995"/>
    <n v="27"/>
    <n v="0"/>
    <n v="3353.47"/>
    <s v="tier - 2"/>
    <s v="tier - 3"/>
    <s v="R1012"/>
  </r>
  <r>
    <s v="ID1983"/>
    <s v=" Ms"/>
    <s v="Reiland"/>
    <s v="  Holly A"/>
    <n v="25.9"/>
    <n v="5.12"/>
    <s v="No"/>
    <s v="No"/>
    <s v="Yes"/>
    <n v="1"/>
    <s v="No"/>
    <s v="Over Weight"/>
    <x v="2"/>
    <s v="28-Oct-1993"/>
    <n v="29"/>
    <n v="0"/>
    <n v="3353.28"/>
    <s v="tier - 2"/>
    <s v="tier - 1"/>
    <s v="R1011"/>
  </r>
  <r>
    <s v="ID1984"/>
    <s v=" Mr"/>
    <s v="Hu"/>
    <s v="  Ping"/>
    <n v="20.81"/>
    <n v="5.52"/>
    <s v="No"/>
    <s v="No"/>
    <s v="No"/>
    <n v="0"/>
    <s v="No"/>
    <s v="Normal weight"/>
    <x v="2"/>
    <s v="1-Sep-1991"/>
    <n v="31"/>
    <n v="3"/>
    <n v="3342.79"/>
    <s v="tier - 2"/>
    <s v="tier - 1"/>
    <s v="R1013"/>
  </r>
  <r>
    <s v="ID1985"/>
    <s v=" Mr"/>
    <s v="Lessek"/>
    <s v="  Tim"/>
    <n v="25.84"/>
    <n v="5.81"/>
    <s v="yes"/>
    <s v="No"/>
    <s v="Yes"/>
    <n v="1"/>
    <s v="No"/>
    <s v="Over Weight"/>
    <x v="1"/>
    <s v="20-Jun-1997"/>
    <n v="25"/>
    <n v="1"/>
    <n v="3309.79"/>
    <s v="tier - 3"/>
    <s v="tier - 3"/>
    <s v="R1017"/>
  </r>
  <r>
    <s v="ID1986"/>
    <s v=" Mr"/>
    <s v="Colavincenzo"/>
    <s v="  John"/>
    <n v="30.95"/>
    <n v="5.16"/>
    <s v="No"/>
    <s v="No"/>
    <s v="Yes"/>
    <n v="1"/>
    <s v="No"/>
    <s v="Obesity"/>
    <x v="2"/>
    <s v="18-Nov-2003"/>
    <n v="19"/>
    <n v="0"/>
    <n v="3308.46"/>
    <s v="tier - 2"/>
    <s v="tier - 1"/>
    <s v="R1021"/>
  </r>
  <r>
    <s v="ID1987"/>
    <s v=" Mrs"/>
    <s v="Mendez-Karr"/>
    <s v="  Cynthia"/>
    <n v="30.54"/>
    <n v="5"/>
    <s v="No"/>
    <s v="No"/>
    <s v="Yes"/>
    <n v="1"/>
    <s v="No"/>
    <s v="Obesity"/>
    <x v="2"/>
    <s v="5-Dec-2003"/>
    <n v="19"/>
    <n v="0"/>
    <n v="3300.7"/>
    <s v="tier - 2"/>
    <s v="tier - 2"/>
    <s v="R1025"/>
  </r>
  <r>
    <s v="ID1988"/>
    <s v=" Mr"/>
    <s v="Saulnier"/>
    <s v="  Emmett"/>
    <n v="33.914999999999999"/>
    <n v="5.84"/>
    <s v="yes"/>
    <s v="No"/>
    <s v="No"/>
    <n v="0"/>
    <s v="No"/>
    <s v="Obesity"/>
    <x v="1"/>
    <s v="17-Nov-1996"/>
    <n v="26"/>
    <n v="1"/>
    <n v="3292.53"/>
    <s v="tier - 2"/>
    <s v="tier - 2"/>
    <s v="R1012"/>
  </r>
  <r>
    <s v="ID1989"/>
    <s v=" Ms"/>
    <s v="Schoonover"/>
    <s v="  Kate"/>
    <n v="33.31"/>
    <n v="4.1900000000000004"/>
    <s v="No"/>
    <s v="No"/>
    <s v="Yes"/>
    <n v="1"/>
    <s v="No"/>
    <s v="Obesity"/>
    <x v="2"/>
    <s v="3-Jul-2003"/>
    <n v="19"/>
    <n v="0"/>
    <n v="3280.22"/>
    <s v="tier - 2"/>
    <s v="tier - 3"/>
    <s v="R1011"/>
  </r>
  <r>
    <s v="ID1990"/>
    <s v=" Mr"/>
    <s v="Hass"/>
    <s v="  Christopher L."/>
    <n v="25.745000000000001"/>
    <n v="4.62"/>
    <s v="yes"/>
    <s v="No"/>
    <s v="No"/>
    <n v="0"/>
    <s v="No"/>
    <s v="Over Weight"/>
    <x v="2"/>
    <s v="6-Oct-2001"/>
    <n v="21"/>
    <n v="2"/>
    <n v="3279.87"/>
    <s v="tier - 2"/>
    <s v="tier - 1"/>
    <s v="R1017"/>
  </r>
  <r>
    <s v="ID1991"/>
    <s v=" Mr"/>
    <s v="Cadotte"/>
    <s v="  Christopher P."/>
    <n v="37.1"/>
    <n v="6.24"/>
    <s v="No"/>
    <s v="No"/>
    <s v="No"/>
    <n v="0"/>
    <s v="No"/>
    <s v="Obesity"/>
    <x v="1"/>
    <s v="1-Jul-1994"/>
    <n v="28"/>
    <n v="1"/>
    <n v="3277.16"/>
    <s v="tier - 2"/>
    <s v="tier - 3"/>
    <s v="R1011"/>
  </r>
  <r>
    <s v="ID1992"/>
    <s v=" Mr"/>
    <s v="Cacciapaglia"/>
    <s v="  Christopher W"/>
    <n v="35.435000000000002"/>
    <n v="5.81"/>
    <s v="No"/>
    <s v="No"/>
    <s v="No"/>
    <n v="0"/>
    <s v="No"/>
    <s v="Obesity"/>
    <x v="1"/>
    <s v="2-Dec-1994"/>
    <n v="28"/>
    <n v="0"/>
    <n v="3268.85"/>
    <s v="tier - 3"/>
    <s v="tier - 1"/>
    <s v="R1016"/>
  </r>
  <r>
    <s v="ID1993"/>
    <s v=" Mr"/>
    <s v="Mininger"/>
    <s v="  Norman H."/>
    <n v="20.399999999999999"/>
    <n v="4.83"/>
    <s v="No"/>
    <s v="No"/>
    <s v="No"/>
    <n v="0"/>
    <s v="No"/>
    <s v="Normal weight"/>
    <x v="2"/>
    <s v="13-Nov-1991"/>
    <n v="31"/>
    <n v="0"/>
    <n v="3260.2"/>
    <s v="tier - 3"/>
    <s v="tier - 2"/>
    <s v="R1011"/>
  </r>
  <r>
    <s v="ID1994"/>
    <s v=" Ms"/>
    <s v="Mayo"/>
    <s v="  Susan"/>
    <n v="42.13"/>
    <n v="5.72"/>
    <s v="yes"/>
    <s v="No"/>
    <s v="Yes"/>
    <n v="1"/>
    <s v="No"/>
    <s v="Obesity"/>
    <x v="1"/>
    <s v="2-Sep-1997"/>
    <n v="25"/>
    <n v="1"/>
    <n v="3238.44"/>
    <s v="tier - 2"/>
    <s v="tier - 3"/>
    <s v="R1013"/>
  </r>
  <r>
    <s v="ID1995"/>
    <s v=" Ms"/>
    <s v="Zicko"/>
    <s v="  Tatyana K"/>
    <n v="33.99"/>
    <n v="4.83"/>
    <s v="yes"/>
    <s v="No"/>
    <s v="Yes"/>
    <n v="1"/>
    <s v="No"/>
    <s v="Obesity"/>
    <x v="2"/>
    <s v="2-Aug-1997"/>
    <n v="25"/>
    <n v="1"/>
    <n v="3227.12"/>
    <s v="tier - 2"/>
    <s v="tier - 3"/>
    <s v="R1013"/>
  </r>
  <r>
    <s v="ID1996"/>
    <s v=" Ms"/>
    <s v="Graham"/>
    <s v="  Chrissy"/>
    <n v="28.594999999999999"/>
    <n v="4.1399999999999997"/>
    <s v="yes"/>
    <s v="No"/>
    <s v="Yes"/>
    <n v="1"/>
    <s v="No"/>
    <s v="Over Weight"/>
    <x v="2"/>
    <s v="6-Jul-1997"/>
    <n v="25"/>
    <n v="0"/>
    <n v="3213.62"/>
    <s v="tier - 2"/>
    <s v="tier - 2"/>
    <s v="R1024"/>
  </r>
  <r>
    <s v="ID1997"/>
    <s v=" Ms"/>
    <s v="Boland"/>
    <s v="  Carrie"/>
    <n v="20.8"/>
    <n v="4.07"/>
    <s v="yes"/>
    <s v="No"/>
    <s v="Yes"/>
    <n v="1"/>
    <s v="No"/>
    <s v="Normal weight"/>
    <x v="2"/>
    <s v="22-Dec-1997"/>
    <n v="25"/>
    <n v="1"/>
    <n v="3208.79"/>
    <s v="tier - 2"/>
    <s v="tier - 3"/>
    <s v="R1011"/>
  </r>
  <r>
    <s v="ID1998"/>
    <s v=" Ms"/>
    <s v="Cupp"/>
    <s v="  Halle"/>
    <n v="23.465"/>
    <n v="6.26"/>
    <s v="yes"/>
    <s v="No"/>
    <s v="Yes"/>
    <n v="1"/>
    <s v="No"/>
    <s v="Normal weight"/>
    <x v="1"/>
    <s v="5-Jul-1997"/>
    <n v="25"/>
    <n v="0"/>
    <n v="3206.49"/>
    <s v="tier - 2"/>
    <s v="tier - 3"/>
    <s v="R1024"/>
  </r>
  <r>
    <s v="ID1999"/>
    <s v=" Ms"/>
    <s v="Shaw"/>
    <s v="  Carolyn"/>
    <n v="40.185000000000002"/>
    <n v="5.88"/>
    <s v="yes"/>
    <s v="No"/>
    <s v="No"/>
    <n v="0"/>
    <s v="No"/>
    <s v="Obesity"/>
    <x v="1"/>
    <s v="11-Oct-1996"/>
    <n v="26"/>
    <n v="0"/>
    <n v="3201.25"/>
    <s v="tier - 2"/>
    <s v="tier - 3"/>
    <s v="R1012"/>
  </r>
  <r>
    <s v="ID2000"/>
    <s v=" Ms"/>
    <s v="Klassen"/>
    <s v="  Tara D."/>
    <n v="21.89"/>
    <n v="5.72"/>
    <s v="yes"/>
    <s v="No"/>
    <s v="No"/>
    <n v="0"/>
    <s v="No"/>
    <s v="Normal weight"/>
    <x v="1"/>
    <s v="2-Sep-2001"/>
    <n v="21"/>
    <n v="2"/>
    <n v="3180.51"/>
    <s v="tier - 2"/>
    <s v="tier - 2"/>
    <s v="R1013"/>
  </r>
  <r>
    <s v="ID2001"/>
    <s v=" Mr"/>
    <s v="Musal"/>
    <s v="  Rasim M"/>
    <n v="29.34"/>
    <n v="6.09"/>
    <s v="yes"/>
    <s v="yes"/>
    <s v="No"/>
    <n v="2"/>
    <s v="No"/>
    <s v="Over Weight"/>
    <x v="1"/>
    <s v="23-Sep-2000"/>
    <n v="22"/>
    <n v="0"/>
    <n v="3179.96"/>
    <s v="tier - 2"/>
    <s v="tier - 2"/>
    <s v="R1012"/>
  </r>
  <r>
    <s v="ID2002"/>
    <s v=" Ms"/>
    <s v="Kitayama"/>
    <s v="  Dina"/>
    <n v="22.61"/>
    <n v="4.25"/>
    <s v="yes"/>
    <s v="No"/>
    <s v="No"/>
    <n v="0"/>
    <s v="No"/>
    <s v="Normal weight"/>
    <x v="2"/>
    <s v="3-Jul-1996"/>
    <n v="26"/>
    <n v="0"/>
    <n v="3176.82"/>
    <s v="tier - 2"/>
    <s v="tier - 1"/>
    <s v="R1012"/>
  </r>
  <r>
    <s v="ID2003"/>
    <s v=" Ms"/>
    <s v="Altman"/>
    <s v="  Lisa"/>
    <n v="22.23"/>
    <n v="6.09"/>
    <s v="yes"/>
    <s v="No"/>
    <s v="No"/>
    <n v="0"/>
    <s v="No"/>
    <s v="Normal weight"/>
    <x v="1"/>
    <s v="14-Aug-1996"/>
    <n v="26"/>
    <n v="0"/>
    <n v="3176.29"/>
    <s v="tier - 2"/>
    <s v="tier - 2"/>
    <s v="R1012"/>
  </r>
  <r>
    <s v="ID2004"/>
    <s v=" Ms"/>
    <s v="Demchko"/>
    <s v="  Caitrin"/>
    <n v="33.4"/>
    <n v="5.51"/>
    <s v="No"/>
    <s v="No"/>
    <s v="No"/>
    <n v="0"/>
    <s v="No"/>
    <s v="Obesity"/>
    <x v="2"/>
    <s v="6-Jul-1994"/>
    <n v="28"/>
    <n v="0"/>
    <n v="3172.02"/>
    <s v="tier - 2"/>
    <s v="tier - 1"/>
    <s v="R1011"/>
  </r>
  <r>
    <s v="ID2005"/>
    <s v=" Ms"/>
    <s v="Wild"/>
    <s v="  Adriana S"/>
    <n v="33.11"/>
    <n v="5.63"/>
    <s v="No"/>
    <s v="No"/>
    <s v="No"/>
    <n v="0"/>
    <s v="No"/>
    <s v="Obesity"/>
    <x v="2"/>
    <s v="25-Oct-1994"/>
    <n v="28"/>
    <n v="0"/>
    <n v="3171.61"/>
    <s v="tier - 2"/>
    <s v="tier - 3"/>
    <s v="R1013"/>
  </r>
  <r>
    <s v="ID2006"/>
    <s v=" Ms"/>
    <s v="Betts"/>
    <s v="  Megan"/>
    <n v="16.815000000000001"/>
    <n v="5.29"/>
    <s v="yes"/>
    <s v="No"/>
    <s v="No"/>
    <n v="0"/>
    <s v="No"/>
    <s v="Under Weight"/>
    <x v="2"/>
    <s v="29-Aug-2001"/>
    <n v="21"/>
    <n v="1"/>
    <n v="3167.46"/>
    <s v="tier - 2"/>
    <s v="tier - 3"/>
    <s v="R1024"/>
  </r>
  <r>
    <s v="ID2007"/>
    <s v=" Mrs"/>
    <s v="Martin"/>
    <s v="  Kristen M"/>
    <n v="25.61"/>
    <n v="4"/>
    <s v="No"/>
    <s v="No"/>
    <s v="Yes"/>
    <n v="1"/>
    <s v="No"/>
    <s v="Over Weight"/>
    <x v="2"/>
    <s v="25-Sep-1993"/>
    <n v="29"/>
    <n v="0"/>
    <n v="3162.02"/>
    <s v="tier - 2"/>
    <s v="tier - 3"/>
    <s v="R1013"/>
  </r>
  <r>
    <s v="ID2008"/>
    <s v=" Ms"/>
    <s v="Vandeventer"/>
    <s v="  Alix"/>
    <n v="25.8"/>
    <n v="5.49"/>
    <s v="No"/>
    <s v="No"/>
    <s v="No"/>
    <n v="0"/>
    <s v="No"/>
    <s v="Over Weight"/>
    <x v="2"/>
    <s v="10-Jul-1994"/>
    <n v="28"/>
    <n v="0"/>
    <n v="3161.45"/>
    <s v="tier - 2"/>
    <s v="tier - 1"/>
    <s v="R1011"/>
  </r>
  <r>
    <s v="ID2009"/>
    <s v=" Mr"/>
    <s v="Hirano"/>
    <s v="  Kakushin"/>
    <n v="27.39"/>
    <n v="5.34"/>
    <s v="No"/>
    <s v="No"/>
    <s v="No"/>
    <n v="0"/>
    <s v="No"/>
    <s v="Over Weight"/>
    <x v="2"/>
    <s v="25-Jun-1999"/>
    <n v="23"/>
    <n v="0"/>
    <n v="3128.35"/>
    <s v="tier - 2"/>
    <s v="tier - 3"/>
    <s v="R1021"/>
  </r>
  <r>
    <s v="ID2010"/>
    <s v=" Mr"/>
    <s v="Davi"/>
    <s v="  Michael J"/>
    <n v="17.03"/>
    <n v="4.12"/>
    <s v="No"/>
    <s v="No"/>
    <s v="No"/>
    <n v="1"/>
    <s v="No"/>
    <s v="Under Weight"/>
    <x v="2"/>
    <s v="1-Aug-1987"/>
    <n v="35"/>
    <n v="3"/>
    <n v="3088.06"/>
    <s v="tier - 2"/>
    <s v="tier - 2"/>
    <s v="R1013"/>
  </r>
  <r>
    <s v="ID2011"/>
    <s v=" Mr"/>
    <s v="Sloan"/>
    <s v="  Bradley"/>
    <n v="23.75"/>
    <n v="5.49"/>
    <s v="yes"/>
    <s v="No"/>
    <s v="No"/>
    <n v="0"/>
    <s v="No"/>
    <s v="Normal weight"/>
    <x v="2"/>
    <s v="13-Oct-2001"/>
    <n v="21"/>
    <n v="2"/>
    <n v="3077.1"/>
    <s v="tier - 2"/>
    <s v="tier - 1"/>
    <s v="R1012"/>
  </r>
  <r>
    <s v="ID2012"/>
    <s v=" Mr"/>
    <s v="Homich"/>
    <s v="  Matt"/>
    <n v="26.03"/>
    <n v="5.1100000000000003"/>
    <s v="yes"/>
    <s v="No"/>
    <s v="No"/>
    <n v="1"/>
    <s v="No"/>
    <s v="Over Weight"/>
    <x v="2"/>
    <s v="10-Sep-1995"/>
    <n v="27"/>
    <n v="0"/>
    <n v="3070.81"/>
    <s v="tier - 3"/>
    <s v="tier - 1"/>
    <s v="R1017"/>
  </r>
  <r>
    <s v="ID2013"/>
    <s v=" Ms"/>
    <s v="Bell"/>
    <s v="  Amanda C."/>
    <n v="16.079999999999998"/>
    <n v="5.94"/>
    <s v="No"/>
    <s v="No"/>
    <s v="No"/>
    <n v="0"/>
    <s v="No"/>
    <s v="Under Weight"/>
    <x v="1"/>
    <s v="1-Oct-1989"/>
    <n v="33"/>
    <n v="3"/>
    <n v="3065.49"/>
    <s v="tier - 2"/>
    <s v="tier - 1"/>
    <s v="R1012"/>
  </r>
  <r>
    <s v="ID2014"/>
    <s v=" Mr"/>
    <s v="Kristjansson"/>
    <s v="  Valur"/>
    <n v="30.875"/>
    <n v="5.54"/>
    <s v="No"/>
    <s v="No"/>
    <s v="No"/>
    <n v="0"/>
    <s v="No"/>
    <s v="Obesity"/>
    <x v="2"/>
    <s v="26-Sep-1994"/>
    <n v="28"/>
    <n v="0"/>
    <n v="3062.51"/>
    <s v="tier - 3"/>
    <s v="tier - 1"/>
    <s v="R1012"/>
  </r>
  <r>
    <s v="ID2015"/>
    <s v=" Ms"/>
    <s v="Pitman"/>
    <s v="  Erica J"/>
    <n v="31.79"/>
    <n v="7.09"/>
    <s v="No"/>
    <s v="No"/>
    <s v="No"/>
    <n v="0"/>
    <s v="No"/>
    <s v="Obesity"/>
    <x v="0"/>
    <s v="21-Jun-2002"/>
    <n v="20"/>
    <n v="2"/>
    <n v="3056.39"/>
    <s v="tier - 2"/>
    <s v="tier - 3"/>
    <s v="R1013"/>
  </r>
  <r>
    <s v="ID2016"/>
    <s v=" Mr"/>
    <s v="Curley"/>
    <s v="  Stephen F."/>
    <n v="28.48"/>
    <n v="6.22"/>
    <s v="yes"/>
    <s v="No"/>
    <s v="Yes"/>
    <n v="1"/>
    <s v="No"/>
    <s v="Over Weight"/>
    <x v="1"/>
    <s v="22-Dec-1997"/>
    <n v="25"/>
    <n v="0"/>
    <n v="3051.73"/>
    <s v="tier - 2"/>
    <s v="tier - 2"/>
    <s v="R1011"/>
  </r>
  <r>
    <s v="ID2017"/>
    <s v=" Ms"/>
    <s v="Zimmer"/>
    <s v="  Lissa"/>
    <n v="26.6"/>
    <n v="4.33"/>
    <s v="No"/>
    <s v="No"/>
    <s v="No"/>
    <n v="1"/>
    <s v="No"/>
    <s v="Over Weight"/>
    <x v="2"/>
    <s v="9-Aug-1998"/>
    <n v="24"/>
    <n v="0"/>
    <n v="3046.06"/>
    <s v="tier - 2"/>
    <s v="tier - 1"/>
    <s v="R1023"/>
  </r>
  <r>
    <s v="ID2018"/>
    <s v=" Ms"/>
    <s v="Granski"/>
    <s v="  Megan"/>
    <n v="25.27"/>
    <n v="5.83"/>
    <s v="No"/>
    <s v="No"/>
    <s v="No"/>
    <n v="1"/>
    <s v="No"/>
    <s v="Over Weight"/>
    <x v="1"/>
    <s v="15-Sep-1998"/>
    <n v="24"/>
    <n v="0"/>
    <n v="3044.21"/>
    <s v="tier - 2"/>
    <s v="tier - 3"/>
    <s v="R1024"/>
  </r>
  <r>
    <s v="ID2019"/>
    <s v=" Ms"/>
    <s v="Dunn"/>
    <s v="  Alyson"/>
    <n v="34.484999999999999"/>
    <n v="4.7"/>
    <s v="yes"/>
    <s v="No"/>
    <s v="Yes"/>
    <n v="1"/>
    <s v="No"/>
    <s v="Obesity"/>
    <x v="2"/>
    <s v="19-Dec-1997"/>
    <n v="25"/>
    <n v="0"/>
    <n v="3021.81"/>
    <s v="tier - 2"/>
    <s v="tier - 3"/>
    <s v="R1012"/>
  </r>
  <r>
    <s v="ID2020"/>
    <s v=" Mr"/>
    <s v="Regina"/>
    <s v="  Chance B"/>
    <n v="15.57"/>
    <n v="4.07"/>
    <s v="yes"/>
    <s v="No"/>
    <s v="No"/>
    <n v="1"/>
    <s v="No"/>
    <s v="Under Weight"/>
    <x v="2"/>
    <s v="28-Sep-1988"/>
    <n v="34"/>
    <n v="3"/>
    <n v="3018.04"/>
    <s v="tier - 2"/>
    <s v="tier - 2"/>
    <s v="R1012"/>
  </r>
  <r>
    <s v="ID2021"/>
    <s v=" Mr"/>
    <s v="O'Connor"/>
    <s v="  Sean P"/>
    <n v="30.36"/>
    <n v="9.39"/>
    <s v="No"/>
    <s v="No"/>
    <s v="No"/>
    <n v="0"/>
    <s v="No"/>
    <s v="Obesity"/>
    <x v="0"/>
    <s v="15-Dec-2002"/>
    <n v="20"/>
    <n v="0"/>
    <n v="3012.22"/>
    <s v="tier - 2"/>
    <s v="tier - 3"/>
    <s v="R1012"/>
  </r>
  <r>
    <s v="ID2022"/>
    <s v=" Ms"/>
    <s v="Howe"/>
    <s v="  Therese"/>
    <n v="19.37"/>
    <n v="4.18"/>
    <s v="No"/>
    <s v="No"/>
    <s v="No"/>
    <n v="0"/>
    <s v="No"/>
    <s v="Normal weight"/>
    <x v="2"/>
    <s v="20-Nov-1991"/>
    <n v="31"/>
    <n v="3"/>
    <n v="2985.67"/>
    <s v="tier - 2"/>
    <s v="tier - 2"/>
    <s v="R1013"/>
  </r>
  <r>
    <s v="ID2023"/>
    <s v=" Mr"/>
    <s v="Atwater"/>
    <s v="  Beau"/>
    <n v="16.71"/>
    <n v="4.18"/>
    <s v="No"/>
    <s v="No"/>
    <s v="No"/>
    <n v="1"/>
    <s v="No"/>
    <s v="Under Weight"/>
    <x v="2"/>
    <s v="18-Jun-1987"/>
    <n v="35"/>
    <n v="3"/>
    <n v="2979.52"/>
    <s v="tier - 2"/>
    <s v="tier - 3"/>
    <s v="R1013"/>
  </r>
  <r>
    <s v="ID2024"/>
    <s v=" Ms"/>
    <s v="Gurganus"/>
    <s v="  Kelsey M"/>
    <n v="24.1"/>
    <n v="4.4000000000000004"/>
    <s v="yes"/>
    <s v="No"/>
    <s v="No"/>
    <n v="1"/>
    <s v="No"/>
    <s v="Normal weight"/>
    <x v="2"/>
    <s v="24-Sep-1995"/>
    <n v="27"/>
    <n v="0"/>
    <n v="2974.13"/>
    <s v="tier - 2"/>
    <s v="tier - 1"/>
    <s v="R1011"/>
  </r>
  <r>
    <s v="ID2025"/>
    <s v=" Ms"/>
    <s v="Holden"/>
    <s v="  Gretchen"/>
    <n v="29.77"/>
    <n v="9.9"/>
    <s v="No"/>
    <s v="No"/>
    <s v="No"/>
    <n v="0"/>
    <s v="No"/>
    <s v="Over Weight"/>
    <x v="0"/>
    <s v="30-Sep-2002"/>
    <n v="20"/>
    <n v="0"/>
    <n v="2943.41"/>
    <s v="tier - 2"/>
    <s v="tier - 3"/>
    <s v="R1012"/>
  </r>
  <r>
    <s v="ID2026"/>
    <s v=" Mr"/>
    <s v="Parton"/>
    <s v="  Nicholas E."/>
    <n v="46.53"/>
    <n v="4.84"/>
    <s v="yes"/>
    <s v="No"/>
    <s v="No"/>
    <n v="0"/>
    <s v="No"/>
    <s v="Obesity"/>
    <x v="2"/>
    <s v="30-Jun-1996"/>
    <n v="26"/>
    <n v="1"/>
    <n v="2927.06"/>
    <s v="tier - 2"/>
    <s v="tier - 2"/>
    <s v="R1013"/>
  </r>
  <r>
    <s v="ID2027"/>
    <s v=" Ms"/>
    <s v="Downs"/>
    <s v="  Deborah"/>
    <n v="23.4"/>
    <n v="5.53"/>
    <s v="No"/>
    <s v="No"/>
    <s v="Yes"/>
    <n v="1"/>
    <s v="No"/>
    <s v="Normal weight"/>
    <x v="2"/>
    <s v="5-Jun-2003"/>
    <n v="20"/>
    <n v="2"/>
    <n v="2913.57"/>
    <s v="tier - 2"/>
    <s v="tier - 2"/>
    <s v="R1011"/>
  </r>
  <r>
    <s v="ID2028"/>
    <s v=" Mr"/>
    <s v="Dent"/>
    <s v="  Chuck W. Jr."/>
    <n v="30"/>
    <n v="4.33"/>
    <s v="yes"/>
    <s v="No"/>
    <s v="No"/>
    <n v="0"/>
    <s v="No"/>
    <s v="Obesity"/>
    <x v="2"/>
    <s v="13-Jun-1996"/>
    <n v="26"/>
    <n v="1"/>
    <n v="2904.09"/>
    <s v="tier - 2"/>
    <s v="tier - 2"/>
    <s v="R1011"/>
  </r>
  <r>
    <s v="ID2029"/>
    <s v=" Mr"/>
    <s v="Ranti"/>
    <s v="  Daniel"/>
    <n v="29.15"/>
    <n v="4.91"/>
    <s v="yes"/>
    <s v="No"/>
    <s v="No"/>
    <n v="0"/>
    <s v="No"/>
    <s v="Over Weight"/>
    <x v="2"/>
    <s v="24-Oct-1996"/>
    <n v="26"/>
    <n v="1"/>
    <n v="2902.91"/>
    <s v="tier - 2"/>
    <s v="tier - 2"/>
    <s v="R1013"/>
  </r>
  <r>
    <s v="ID2030"/>
    <s v=" Ms"/>
    <s v="Ishaq"/>
    <s v="  Amany"/>
    <n v="34.865000000000002"/>
    <n v="4.8"/>
    <s v="No"/>
    <s v="No"/>
    <s v="No"/>
    <n v="0"/>
    <s v="No"/>
    <s v="Obesity"/>
    <x v="2"/>
    <s v="1-Nov-1999"/>
    <n v="23"/>
    <n v="0"/>
    <n v="2899.49"/>
    <s v="tier - 2"/>
    <s v="tier - 2"/>
    <s v="R1024"/>
  </r>
  <r>
    <s v="ID2031"/>
    <s v=" Ms"/>
    <s v="Wiles"/>
    <s v="  Kipling"/>
    <n v="28.12"/>
    <n v="5.55"/>
    <s v="yes"/>
    <s v="yes"/>
    <s v="No"/>
    <n v="2"/>
    <s v="No"/>
    <s v="Over Weight"/>
    <x v="2"/>
    <s v="14-Jul-2000"/>
    <n v="22"/>
    <n v="0"/>
    <n v="2897.46"/>
    <s v="tier - 2"/>
    <s v="tier - 1"/>
    <s v="R1012"/>
  </r>
  <r>
    <s v="ID2032"/>
    <s v=" Mr"/>
    <s v="Roberts"/>
    <s v="  Duncan"/>
    <n v="29.45"/>
    <n v="5.24"/>
    <s v="yes"/>
    <s v="No"/>
    <s v="No"/>
    <n v="0"/>
    <s v="No"/>
    <s v="Over Weight"/>
    <x v="2"/>
    <s v="21-Jun-1996"/>
    <n v="26"/>
    <n v="0"/>
    <n v="2897.32"/>
    <s v="tier - 3"/>
    <s v="tier - 3"/>
    <s v="R1016"/>
  </r>
  <r>
    <s v="ID2033"/>
    <s v=" Mr"/>
    <s v="Serafini"/>
    <s v="  Louis C."/>
    <n v="27.94"/>
    <n v="6.08"/>
    <s v="No"/>
    <s v="No"/>
    <s v="Yes"/>
    <n v="1"/>
    <s v="No"/>
    <s v="Over Weight"/>
    <x v="1"/>
    <s v="12-Aug-1993"/>
    <n v="29"/>
    <n v="0"/>
    <n v="2867.12"/>
    <s v="tier - 1"/>
    <s v="tier - 3"/>
    <s v="R1013"/>
  </r>
  <r>
    <s v="ID2034"/>
    <s v=" Mr"/>
    <s v="Button"/>
    <s v="  Daniel J"/>
    <n v="27.2"/>
    <n v="5.83"/>
    <s v="No"/>
    <s v="No"/>
    <s v="Yes"/>
    <n v="1"/>
    <s v="No"/>
    <s v="Over Weight"/>
    <x v="1"/>
    <s v="1-Nov-1993"/>
    <n v="29"/>
    <n v="0"/>
    <n v="2866.09"/>
    <s v="tier - 3"/>
    <s v="tier - 3"/>
    <s v="R1011"/>
  </r>
  <r>
    <s v="ID2035"/>
    <s v=" Ms"/>
    <s v="Gaal"/>
    <s v="  Ildiko M."/>
    <n v="33.344999999999999"/>
    <n v="4.29"/>
    <s v="No"/>
    <s v="No"/>
    <s v="No"/>
    <n v="1"/>
    <s v="No"/>
    <s v="Obesity"/>
    <x v="2"/>
    <s v="4-Sep-1998"/>
    <n v="24"/>
    <n v="0"/>
    <n v="2855.44"/>
    <s v="tier - 2"/>
    <s v="tier - 3"/>
    <s v="R1012"/>
  </r>
  <r>
    <s v="ID2036"/>
    <s v=" Ms"/>
    <s v="Liptak"/>
    <s v="  Melinda E."/>
    <n v="29.925000000000001"/>
    <n v="5.3"/>
    <s v="No"/>
    <s v="No"/>
    <s v="No"/>
    <n v="1"/>
    <s v="No"/>
    <s v="Over Weight"/>
    <x v="2"/>
    <s v="17-Jun-1998"/>
    <n v="24"/>
    <n v="0"/>
    <n v="2850.68"/>
    <s v="tier - 2"/>
    <s v="tier - 3"/>
    <s v="R1012"/>
  </r>
  <r>
    <s v="ID2037"/>
    <s v=" Ms"/>
    <s v="Kellam"/>
    <s v="  Ashley M"/>
    <n v="24.225000000000001"/>
    <n v="4.42"/>
    <s v="No"/>
    <s v="No"/>
    <s v="No"/>
    <n v="1"/>
    <s v="No"/>
    <s v="Normal weight"/>
    <x v="2"/>
    <s v="15-Nov-1998"/>
    <n v="24"/>
    <n v="0"/>
    <n v="2842.76"/>
    <s v="tier - 2"/>
    <s v="tier - 3"/>
    <s v="R1012"/>
  </r>
  <r>
    <s v="ID2038"/>
    <s v=" Ms"/>
    <s v="Gordon"/>
    <s v="  Stephanie"/>
    <n v="29.68"/>
    <n v="5.68"/>
    <s v="No"/>
    <s v="yes"/>
    <s v="No"/>
    <n v="1"/>
    <s v="No"/>
    <s v="Over Weight"/>
    <x v="2"/>
    <s v="1-Oct-2000"/>
    <n v="22"/>
    <n v="0"/>
    <n v="2819.51"/>
    <s v="tier - 2"/>
    <s v="tier - 3"/>
    <s v="R1011"/>
  </r>
  <r>
    <s v="ID2039"/>
    <s v=" Mr"/>
    <s v="Hyland"/>
    <s v="  Sean P."/>
    <n v="20.614999999999998"/>
    <n v="6.05"/>
    <s v="No"/>
    <s v="No"/>
    <s v="Yes"/>
    <n v="1"/>
    <s v="No"/>
    <s v="Normal weight"/>
    <x v="1"/>
    <s v="23-Sep-2003"/>
    <n v="19"/>
    <n v="2"/>
    <n v="2803.7"/>
    <s v="tier - 2"/>
    <s v="tier - 1"/>
    <s v="R1012"/>
  </r>
  <r>
    <s v="ID2040"/>
    <s v=" Ms"/>
    <s v="Wagoner"/>
    <s v="  Emily G"/>
    <n v="32.119999999999997"/>
    <n v="5.33"/>
    <s v="No"/>
    <s v="yes"/>
    <s v="No"/>
    <n v="1"/>
    <s v="No"/>
    <s v="Obesity"/>
    <x v="2"/>
    <s v="4-Aug-2004"/>
    <n v="18"/>
    <n v="2"/>
    <n v="2801.26"/>
    <s v="tier - 2"/>
    <s v="tier - 3"/>
    <s v="R1013"/>
  </r>
  <r>
    <s v="ID2041"/>
    <s v=" Mr"/>
    <s v="Thomas"/>
    <s v="  Malcolm"/>
    <n v="27.36"/>
    <n v="6.22"/>
    <s v="No"/>
    <s v="No"/>
    <s v="No"/>
    <n v="0"/>
    <s v="No"/>
    <s v="Over Weight"/>
    <x v="1"/>
    <s v="24-Dec-1999"/>
    <n v="23"/>
    <n v="1"/>
    <n v="2789.06"/>
    <s v="tier - 2"/>
    <s v="tier - 3"/>
    <s v="R1012"/>
  </r>
  <r>
    <s v="ID2042"/>
    <s v=" Mr"/>
    <s v="Goffi"/>
    <s v="  Danilo"/>
    <n v="17.385000000000002"/>
    <n v="5.84"/>
    <s v="No"/>
    <s v="No"/>
    <s v="No"/>
    <n v="0"/>
    <s v="No"/>
    <s v="Under Weight"/>
    <x v="1"/>
    <s v="29-Aug-1999"/>
    <n v="23"/>
    <n v="1"/>
    <n v="2775.19"/>
    <s v="tier - 2"/>
    <s v="tier - 1"/>
    <s v="R1012"/>
  </r>
  <r>
    <s v="ID2043"/>
    <s v=" Mr"/>
    <s v="Salovaara"/>
    <s v="  Mikko"/>
    <n v="30.13"/>
    <n v="5.71"/>
    <s v="No"/>
    <s v="yes"/>
    <s v="No"/>
    <n v="1"/>
    <s v="No"/>
    <s v="Obesity"/>
    <x v="1"/>
    <s v="14-Nov-2004"/>
    <n v="18"/>
    <n v="0"/>
    <n v="2773.46"/>
    <s v="tier - 2"/>
    <s v="tier - 1"/>
    <s v="R1021"/>
  </r>
  <r>
    <s v="ID2044"/>
    <s v=" Ms"/>
    <s v="Reid"/>
    <s v="  Paula C."/>
    <n v="25.44"/>
    <n v="6.04"/>
    <s v="yes"/>
    <s v="No"/>
    <s v="Yes"/>
    <n v="1"/>
    <s v="No"/>
    <s v="Over Weight"/>
    <x v="1"/>
    <s v="10-Aug-1997"/>
    <n v="25"/>
    <n v="0"/>
    <n v="2758.99"/>
    <s v="tier - 2"/>
    <s v="tier - 1"/>
    <s v="R1012"/>
  </r>
  <r>
    <s v="ID2045"/>
    <s v=" Ms"/>
    <s v="Allan"/>
    <s v="  Kirsten N."/>
    <n v="39.805"/>
    <n v="4.38"/>
    <s v="No"/>
    <s v="yes"/>
    <s v="No"/>
    <n v="1"/>
    <s v="No"/>
    <s v="Obesity"/>
    <x v="2"/>
    <s v="11-Oct-2000"/>
    <n v="22"/>
    <n v="0"/>
    <n v="2755.02"/>
    <s v="tier - 2"/>
    <s v="tier - 1"/>
    <s v="R1024"/>
  </r>
  <r>
    <s v="ID2046"/>
    <s v=" Ms"/>
    <s v="McLaughlin"/>
    <s v="  Christy"/>
    <n v="30.4"/>
    <n v="5.56"/>
    <s v="yes"/>
    <s v="yes"/>
    <s v="No"/>
    <n v="1"/>
    <s v="No"/>
    <s v="Obesity"/>
    <x v="2"/>
    <s v="3-Oct-2000"/>
    <n v="22"/>
    <n v="0"/>
    <n v="2741.95"/>
    <s v="tier - 2"/>
    <s v="tier - 3"/>
    <s v="R1024"/>
  </r>
  <r>
    <s v="ID2047"/>
    <s v=" Ms"/>
    <s v="Lee"/>
    <s v="  Jennifer"/>
    <n v="23.18"/>
    <n v="4.24"/>
    <s v="No"/>
    <s v="yes"/>
    <s v="No"/>
    <n v="1"/>
    <s v="No"/>
    <s v="Normal weight"/>
    <x v="2"/>
    <s v="17-Dec-2000"/>
    <n v="22"/>
    <n v="0"/>
    <n v="2731.91"/>
    <s v="tier - 2"/>
    <s v="tier - 3"/>
    <s v="R1024"/>
  </r>
  <r>
    <s v="ID2048"/>
    <s v=" Ms"/>
    <s v="Tang"/>
    <s v="  Jingjing"/>
    <n v="39.615000000000002"/>
    <n v="6.32"/>
    <s v="No"/>
    <s v="No"/>
    <s v="Yes"/>
    <n v="1"/>
    <s v="No"/>
    <s v="Obesity"/>
    <x v="1"/>
    <s v="3-Dec-2003"/>
    <n v="19"/>
    <n v="1"/>
    <n v="2730.11"/>
    <s v="tier - 2"/>
    <s v="tier - 3"/>
    <s v="R1012"/>
  </r>
  <r>
    <s v="ID2049"/>
    <s v=" Mr"/>
    <s v="Kennedy"/>
    <s v="  Morgan"/>
    <n v="30.59"/>
    <n v="6.3"/>
    <s v="yes"/>
    <s v="No"/>
    <s v="Yes"/>
    <n v="1"/>
    <s v="No"/>
    <s v="Obesity"/>
    <x v="1"/>
    <s v="6-Oct-1997"/>
    <n v="25"/>
    <n v="0"/>
    <n v="2727.4"/>
    <s v="tier - 3"/>
    <s v="tier - 3"/>
    <s v="R1016"/>
  </r>
  <r>
    <s v="ID2050"/>
    <s v=" Mr"/>
    <s v="Condon"/>
    <s v="  Patrick J."/>
    <n v="16.72"/>
    <n v="4.38"/>
    <s v="yes"/>
    <s v="No"/>
    <s v="No"/>
    <n v="1"/>
    <s v="No"/>
    <s v="Under Weight"/>
    <x v="2"/>
    <s v="20-Aug-1988"/>
    <n v="34"/>
    <n v="3"/>
    <n v="2726.06"/>
    <s v="tier - 2"/>
    <s v="tier - 2"/>
    <s v="R1013"/>
  </r>
  <r>
    <s v="ID2051"/>
    <s v=" Mr"/>
    <s v="Chepkwony"/>
    <s v="  Frankline"/>
    <n v="26.22"/>
    <n v="4.6500000000000004"/>
    <s v="yes"/>
    <s v="No"/>
    <s v="Yes"/>
    <n v="1"/>
    <s v="No"/>
    <s v="Over Weight"/>
    <x v="2"/>
    <s v="30-Oct-1997"/>
    <n v="25"/>
    <n v="0"/>
    <n v="2721.32"/>
    <s v="tier - 1"/>
    <s v="tier - 3"/>
    <s v="R1014"/>
  </r>
  <r>
    <s v="ID2052"/>
    <s v=" Ms"/>
    <s v="Rodriguez"/>
    <s v="  Laura T."/>
    <n v="31.824999999999999"/>
    <n v="4.7"/>
    <s v="No"/>
    <s v="No"/>
    <s v="Yes"/>
    <n v="1"/>
    <s v="No"/>
    <s v="Obesity"/>
    <x v="2"/>
    <s v="6-Aug-2003"/>
    <n v="19"/>
    <n v="1"/>
    <n v="2719.28"/>
    <s v="tier - 2"/>
    <s v="tier - 2"/>
    <s v="R1012"/>
  </r>
  <r>
    <s v="ID2053"/>
    <s v=" Ms"/>
    <s v="Szynkarczuk"/>
    <s v="  Natalia"/>
    <n v="25.745000000000001"/>
    <n v="4.34"/>
    <s v="No"/>
    <s v="No"/>
    <s v="Yes"/>
    <n v="1"/>
    <s v="No"/>
    <s v="Over Weight"/>
    <x v="2"/>
    <s v="1-Dec-2003"/>
    <n v="19"/>
    <n v="1"/>
    <n v="2710.83"/>
    <s v="tier - 2"/>
    <s v="tier - 3"/>
    <s v="R1012"/>
  </r>
  <r>
    <s v="ID2054"/>
    <s v=" Ms"/>
    <s v="Brill"/>
    <s v="  Jennifer L."/>
    <n v="24.605"/>
    <n v="5.62"/>
    <s v="No"/>
    <s v="No"/>
    <s v="Yes"/>
    <n v="1"/>
    <s v="No"/>
    <s v="Normal weight"/>
    <x v="2"/>
    <s v="21-Nov-2003"/>
    <n v="19"/>
    <n v="1"/>
    <n v="2709.24"/>
    <s v="tier - 2"/>
    <s v="tier - 2"/>
    <s v="R1012"/>
  </r>
  <r>
    <s v="ID2055"/>
    <s v=" Ms"/>
    <s v="Adams"/>
    <s v="  Brooke"/>
    <n v="24.51"/>
    <n v="4.24"/>
    <s v="No"/>
    <s v="No"/>
    <s v="Yes"/>
    <n v="1"/>
    <s v="No"/>
    <s v="Normal weight"/>
    <x v="2"/>
    <s v="17-Jul-2003"/>
    <n v="19"/>
    <n v="1"/>
    <n v="2709.11"/>
    <s v="tier - 2"/>
    <s v="tier - 2"/>
    <s v="R1012"/>
  </r>
  <r>
    <s v="ID2056"/>
    <s v=" Mr"/>
    <s v="Nunn"/>
    <s v="  Jeremy M"/>
    <n v="31.065000000000001"/>
    <n v="4.57"/>
    <s v="yes"/>
    <s v="No"/>
    <s v="No"/>
    <n v="0"/>
    <s v="No"/>
    <s v="Obesity"/>
    <x v="2"/>
    <s v="13-Jun-1996"/>
    <n v="26"/>
    <n v="0"/>
    <n v="2699.57"/>
    <s v="tier - 2"/>
    <s v="tier - 1"/>
    <s v="R1012"/>
  </r>
  <r>
    <s v="ID2057"/>
    <s v=" Ms"/>
    <s v="Blair"/>
    <s v="  Megan L."/>
    <n v="28.12"/>
    <n v="5.05"/>
    <s v="No"/>
    <s v="No"/>
    <s v="No"/>
    <n v="0"/>
    <s v="No"/>
    <s v="Over Weight"/>
    <x v="2"/>
    <s v="11-Jun-1999"/>
    <n v="23"/>
    <n v="0"/>
    <n v="2690.11"/>
    <s v="tier - 2"/>
    <s v="tier - 2"/>
    <s v="R1012"/>
  </r>
  <r>
    <s v="ID2058"/>
    <s v=" Mr"/>
    <s v="Sharkey"/>
    <s v="  Bryan"/>
    <n v="38.06"/>
    <n v="6.16"/>
    <s v="No"/>
    <s v="No"/>
    <s v="No"/>
    <n v="0"/>
    <s v="No"/>
    <s v="Obesity"/>
    <x v="1"/>
    <s v="2-Oct-1994"/>
    <n v="28"/>
    <n v="0"/>
    <n v="2689.5"/>
    <s v="tier - 3"/>
    <s v="tier - 2"/>
    <s v="R1013"/>
  </r>
  <r>
    <s v="ID2059"/>
    <s v=" Ms"/>
    <s v="Scalard"/>
    <s v="  Marny"/>
    <n v="24.96"/>
    <n v="4.57"/>
    <s v="No"/>
    <s v="No"/>
    <s v="No"/>
    <n v="0"/>
    <s v="No"/>
    <s v="Over Weight"/>
    <x v="2"/>
    <s v="17-Sep-1994"/>
    <n v="28"/>
    <n v="0"/>
    <n v="2684.69"/>
    <s v="tier - 2"/>
    <s v="tier - 2"/>
    <s v="R1013"/>
  </r>
  <r>
    <s v="ID2060"/>
    <s v=" Mr"/>
    <s v="Burget"/>
    <s v="  Marc"/>
    <n v="17.670000000000002"/>
    <n v="5.53"/>
    <s v="yes"/>
    <s v="No"/>
    <s v="No"/>
    <n v="0"/>
    <s v="No"/>
    <s v="Under Weight"/>
    <x v="2"/>
    <s v="5-Aug-1996"/>
    <n v="26"/>
    <n v="0"/>
    <n v="2680.95"/>
    <s v="tier - 3"/>
    <s v="tier - 2"/>
    <s v="R1012"/>
  </r>
  <r>
    <s v="ID2061"/>
    <s v=" Mr"/>
    <s v="English"/>
    <s v="  Benjamin L"/>
    <n v="31.35"/>
    <n v="5.84"/>
    <s v="No"/>
    <s v="yes"/>
    <s v="No"/>
    <n v="1"/>
    <s v="No"/>
    <s v="Obesity"/>
    <x v="1"/>
    <s v="9-Dec-2000"/>
    <n v="22"/>
    <n v="1"/>
    <n v="2643.27"/>
    <s v="tier - 2"/>
    <s v="tier - 1"/>
    <s v="R1012"/>
  </r>
  <r>
    <s v="ID2062"/>
    <s v=" Mr"/>
    <s v="Hampton"/>
    <s v="  Rob G"/>
    <n v="28.31"/>
    <n v="6.41"/>
    <s v="No"/>
    <s v="yes"/>
    <s v="No"/>
    <n v="1"/>
    <s v="No"/>
    <s v="Over Weight"/>
    <x v="1"/>
    <s v="24-Jun-2000"/>
    <n v="22"/>
    <n v="1"/>
    <n v="2639.04"/>
    <s v="tier - 2"/>
    <s v="tier - 2"/>
    <s v="R1012"/>
  </r>
  <r>
    <s v="ID2063"/>
    <s v=" Ms"/>
    <s v="Flynn"/>
    <s v="  Stefanie A"/>
    <n v="30.3"/>
    <n v="4.7300000000000004"/>
    <s v="yes"/>
    <s v="No"/>
    <s v="Yes"/>
    <n v="1"/>
    <s v="No"/>
    <s v="Obesity"/>
    <x v="2"/>
    <s v="26-Aug-1997"/>
    <n v="25"/>
    <n v="0"/>
    <n v="2632.99"/>
    <s v="tier - 2"/>
    <s v="tier - 1"/>
    <s v="R1011"/>
  </r>
  <r>
    <s v="ID2064"/>
    <s v=" Ms"/>
    <s v="Knast"/>
    <s v="  Stephanie"/>
    <n v="26.4"/>
    <n v="6.22"/>
    <s v="yes"/>
    <s v="No"/>
    <s v="No"/>
    <n v="0"/>
    <s v="No"/>
    <s v="Over Weight"/>
    <x v="1"/>
    <s v="26-Aug-2001"/>
    <n v="21"/>
    <n v="1"/>
    <n v="2597.7800000000002"/>
    <s v="tier - 2"/>
    <s v="tier - 1"/>
    <s v="R1011"/>
  </r>
  <r>
    <s v="ID2065"/>
    <s v=" Ms"/>
    <s v="Lucas"/>
    <s v="  Caroline F."/>
    <n v="22.135000000000002"/>
    <n v="4.46"/>
    <s v="yes"/>
    <s v="No"/>
    <s v="No"/>
    <n v="0"/>
    <s v="No"/>
    <s v="Normal weight"/>
    <x v="2"/>
    <s v="28-Jul-2001"/>
    <n v="21"/>
    <n v="0"/>
    <n v="2585.85"/>
    <s v="tier - 2"/>
    <s v="tier - 2"/>
    <s v="R1024"/>
  </r>
  <r>
    <s v="ID2066"/>
    <s v=" Ms"/>
    <s v="Thomas"/>
    <s v="  Julia J."/>
    <n v="17.399999999999999"/>
    <n v="4.5"/>
    <s v="yes"/>
    <s v="No"/>
    <s v="No"/>
    <n v="0"/>
    <s v="No"/>
    <s v="Under Weight"/>
    <x v="2"/>
    <s v="15-Oct-2001"/>
    <n v="21"/>
    <n v="1"/>
    <n v="2585.27"/>
    <s v="tier - 2"/>
    <s v="tier - 3"/>
    <s v="R1011"/>
  </r>
  <r>
    <s v="ID2067"/>
    <s v=" Mr"/>
    <s v="Cherewatti"/>
    <s v="  Jack"/>
    <n v="28.06"/>
    <n v="8.93"/>
    <s v="No"/>
    <s v="No"/>
    <s v="No"/>
    <n v="0"/>
    <s v="No"/>
    <s v="Over Weight"/>
    <x v="0"/>
    <s v="20-Jul-2002"/>
    <n v="20"/>
    <n v="0"/>
    <n v="2585.04"/>
    <s v="tier - 2"/>
    <s v="tier - 2"/>
    <s v="R1021"/>
  </r>
  <r>
    <s v="ID2068"/>
    <s v=" Mr"/>
    <s v="Olle"/>
    <s v="  Bernat"/>
    <n v="31.13"/>
    <n v="11.02"/>
    <s v="No"/>
    <s v="No"/>
    <s v="No"/>
    <n v="0"/>
    <s v="No"/>
    <s v="Obesity"/>
    <x v="0"/>
    <s v="11-Oct-2002"/>
    <n v="20"/>
    <n v="2"/>
    <n v="2566.4699999999998"/>
    <s v="tier - 2"/>
    <s v="tier - 3"/>
    <s v="R1013"/>
  </r>
  <r>
    <s v="ID2069"/>
    <s v=" Mr"/>
    <s v="Hamsi"/>
    <s v="  Hicham"/>
    <n v="18.46"/>
    <n v="5.25"/>
    <s v="No"/>
    <s v="No"/>
    <s v="No"/>
    <n v="0"/>
    <s v="No"/>
    <s v="Under Weight"/>
    <x v="2"/>
    <s v="17-Nov-1991"/>
    <n v="31"/>
    <n v="3"/>
    <n v="2545.6799999999998"/>
    <s v="tier - 2"/>
    <s v="tier - 1"/>
    <s v="R1013"/>
  </r>
  <r>
    <s v="ID2070"/>
    <s v=" Ms"/>
    <s v="Finnegan"/>
    <s v="  Sarah"/>
    <n v="17.3"/>
    <n v="4.75"/>
    <s v="No"/>
    <s v="No"/>
    <s v="No"/>
    <n v="0"/>
    <s v="No"/>
    <s v="Under Weight"/>
    <x v="2"/>
    <s v="1-Oct-1990"/>
    <n v="32"/>
    <n v="3"/>
    <n v="2540.39"/>
    <s v="tier - 2"/>
    <s v="tier - 2"/>
    <s v="R1013"/>
  </r>
  <r>
    <s v="ID2071"/>
    <s v=" Mr"/>
    <s v="Walsh"/>
    <s v="  Anthony S"/>
    <n v="35.625"/>
    <n v="4.68"/>
    <s v="yes"/>
    <s v="No"/>
    <s v="Yes"/>
    <n v="1"/>
    <s v="No"/>
    <s v="Obesity"/>
    <x v="2"/>
    <s v="28-Jul-1997"/>
    <n v="25"/>
    <n v="0"/>
    <n v="2534.39"/>
    <s v="tier - 3"/>
    <s v="tier - 3"/>
    <s v="R1012"/>
  </r>
  <r>
    <s v="ID2072"/>
    <s v=" Ms"/>
    <s v="Villa"/>
    <s v="  Elisabetta"/>
    <n v="20.234999999999999"/>
    <n v="6.17"/>
    <s v="yes"/>
    <s v="yes"/>
    <s v="No"/>
    <n v="2"/>
    <s v="No"/>
    <s v="Normal weight"/>
    <x v="1"/>
    <s v="25-Aug-2000"/>
    <n v="22"/>
    <n v="0"/>
    <n v="2527.8200000000002"/>
    <s v="tier - 2"/>
    <s v="tier - 3"/>
    <s v="R1012"/>
  </r>
  <r>
    <s v="ID2073"/>
    <s v=" Mr"/>
    <s v="Cable"/>
    <s v="  Trevor N."/>
    <n v="27.55"/>
    <n v="4.5599999999999996"/>
    <s v="yes"/>
    <s v="No"/>
    <s v="Yes"/>
    <n v="1"/>
    <s v="No"/>
    <s v="Over Weight"/>
    <x v="2"/>
    <s v="2-Nov-1997"/>
    <n v="25"/>
    <n v="0"/>
    <n v="2523.17"/>
    <s v="tier - 3"/>
    <s v="tier - 1"/>
    <s v="R1012"/>
  </r>
  <r>
    <s v="ID2074"/>
    <s v=" Ms"/>
    <s v="Eiring"/>
    <s v="  Nancy"/>
    <n v="17.97"/>
    <n v="6.3"/>
    <s v="No"/>
    <s v="No"/>
    <s v="No"/>
    <n v="0"/>
    <s v="No"/>
    <s v="Under Weight"/>
    <x v="1"/>
    <s v="5-Aug-1991"/>
    <n v="31"/>
    <n v="3"/>
    <n v="2510.79"/>
    <s v="tier - 2"/>
    <s v="tier - 1"/>
    <s v="R1013"/>
  </r>
  <r>
    <s v="ID2075"/>
    <s v=" Ms"/>
    <s v="Connor"/>
    <s v="  Allison R."/>
    <n v="29.98"/>
    <n v="6.03"/>
    <s v="No"/>
    <s v="yes"/>
    <s v="No"/>
    <n v="1"/>
    <s v="No"/>
    <s v="Over Weight"/>
    <x v="1"/>
    <s v="6-Sep-2004"/>
    <n v="18"/>
    <n v="0"/>
    <n v="2500.9299999999998"/>
    <s v="tier - 2"/>
    <s v="tier - 2"/>
    <s v="R1012"/>
  </r>
  <r>
    <s v="ID2076"/>
    <s v=" Mr"/>
    <s v="Friedman"/>
    <s v="  Robert J."/>
    <n v="33.659999999999997"/>
    <n v="4.2"/>
    <s v="yes"/>
    <s v="No"/>
    <s v="No"/>
    <n v="1"/>
    <s v="No"/>
    <s v="Obesity"/>
    <x v="2"/>
    <s v="15-Oct-1995"/>
    <n v="27"/>
    <n v="0"/>
    <n v="2498.41"/>
    <s v="tier - 3"/>
    <s v="tier - 3"/>
    <s v="R1013"/>
  </r>
  <r>
    <s v="ID2077"/>
    <s v=" Mr"/>
    <s v="Croker"/>
    <s v="  Nicholas"/>
    <n v="32.67"/>
    <n v="5.61"/>
    <s v="yes"/>
    <s v="No"/>
    <s v="No"/>
    <n v="1"/>
    <s v="No"/>
    <s v="Obesity"/>
    <x v="2"/>
    <s v="9-Jul-1995"/>
    <n v="27"/>
    <n v="0"/>
    <n v="2497.04"/>
    <s v="tier - 3"/>
    <s v="tier - 3"/>
    <s v="R1013"/>
  </r>
  <r>
    <s v="ID2078"/>
    <s v=" Mr"/>
    <s v="Beganics"/>
    <s v="  Kevin L"/>
    <n v="30.5"/>
    <n v="5.88"/>
    <s v="yes"/>
    <s v="No"/>
    <s v="No"/>
    <n v="1"/>
    <s v="No"/>
    <s v="Obesity"/>
    <x v="1"/>
    <s v="14-Oct-1995"/>
    <n v="27"/>
    <n v="0"/>
    <n v="2494.02"/>
    <s v="tier - 3"/>
    <s v="tier - 1"/>
    <s v="R1011"/>
  </r>
  <r>
    <s v="ID2079"/>
    <s v=" Mr"/>
    <s v="Huberty"/>
    <s v="  Bryan"/>
    <n v="23.1"/>
    <n v="5.92"/>
    <s v="yes"/>
    <s v="No"/>
    <s v="No"/>
    <n v="1"/>
    <s v="No"/>
    <s v="Normal weight"/>
    <x v="1"/>
    <s v="6-Nov-1995"/>
    <n v="27"/>
    <n v="0"/>
    <n v="2483.7399999999998"/>
    <s v="tier - 3"/>
    <s v="tier - 2"/>
    <s v="R1013"/>
  </r>
  <r>
    <s v="ID2080"/>
    <s v=" Ms"/>
    <s v="Jacobs"/>
    <s v="  Janae N."/>
    <n v="39.49"/>
    <n v="4.8099999999999996"/>
    <s v="No"/>
    <s v="No"/>
    <s v="No"/>
    <n v="1"/>
    <s v="No"/>
    <s v="Obesity"/>
    <x v="2"/>
    <s v="20-Jun-1998"/>
    <n v="24"/>
    <n v="0"/>
    <n v="2480.98"/>
    <s v="tier - 2"/>
    <s v="tier - 2"/>
    <s v="R1013"/>
  </r>
  <r>
    <s v="ID2081"/>
    <s v=" Ms"/>
    <s v="Hazlehurst"/>
    <s v="  Audrey"/>
    <n v="33.99"/>
    <n v="4.55"/>
    <s v="No"/>
    <s v="No"/>
    <s v="No"/>
    <n v="1"/>
    <s v="No"/>
    <s v="Obesity"/>
    <x v="2"/>
    <s v="2-Jul-1998"/>
    <n v="24"/>
    <n v="0"/>
    <n v="2473.33"/>
    <s v="tier - 2"/>
    <s v="tier - 3"/>
    <s v="R1013"/>
  </r>
  <r>
    <s v="ID2082"/>
    <s v=" Ms"/>
    <s v="Marin"/>
    <s v="  Laura"/>
    <n v="27.72"/>
    <n v="6.43"/>
    <s v="No"/>
    <s v="No"/>
    <s v="No"/>
    <n v="1"/>
    <s v="No"/>
    <s v="Over Weight"/>
    <x v="1"/>
    <s v="17-Aug-1998"/>
    <n v="24"/>
    <n v="0"/>
    <n v="2464.62"/>
    <s v="tier - 2"/>
    <s v="tier - 3"/>
    <s v="R1013"/>
  </r>
  <r>
    <s v="ID2083"/>
    <s v=" Ms"/>
    <s v="Dear"/>
    <s v="  Nicole F"/>
    <n v="30.59"/>
    <n v="11.62"/>
    <s v="No"/>
    <s v="No"/>
    <s v="No"/>
    <n v="0"/>
    <s v="No"/>
    <s v="Obesity"/>
    <x v="0"/>
    <s v="11-Jul-2002"/>
    <n v="20"/>
    <n v="0"/>
    <n v="2459.7199999999998"/>
    <s v="tier - 2"/>
    <s v="tier - 2"/>
    <s v="R1024"/>
  </r>
  <r>
    <s v="ID2084"/>
    <s v=" Ms"/>
    <s v="Lederer"/>
    <s v="  Krista L"/>
    <n v="22.6"/>
    <n v="6.04"/>
    <s v="No"/>
    <s v="No"/>
    <s v="No"/>
    <n v="1"/>
    <s v="No"/>
    <s v="Normal weight"/>
    <x v="1"/>
    <s v="19-Nov-1998"/>
    <n v="24"/>
    <n v="0"/>
    <n v="2457.5"/>
    <s v="tier - 2"/>
    <s v="tier - 1"/>
    <s v="R1011"/>
  </r>
  <r>
    <s v="ID2085"/>
    <s v=" Ms"/>
    <s v="Robson"/>
    <s v="  Denise"/>
    <n v="28.785"/>
    <n v="8.82"/>
    <s v="No"/>
    <s v="No"/>
    <s v="No"/>
    <n v="0"/>
    <s v="No"/>
    <s v="Over Weight"/>
    <x v="0"/>
    <s v="29-Jul-2002"/>
    <n v="20"/>
    <n v="0"/>
    <n v="2457.21"/>
    <s v="tier - 2"/>
    <s v="tier - 1"/>
    <s v="R1024"/>
  </r>
  <r>
    <s v="ID2086"/>
    <s v=" Mr"/>
    <s v="Galvan"/>
    <s v="  Ariel"/>
    <n v="50.38"/>
    <n v="5.8"/>
    <s v="No"/>
    <s v="No"/>
    <s v="No"/>
    <n v="0"/>
    <s v="No"/>
    <s v="Obesity"/>
    <x v="1"/>
    <s v="21-Nov-1999"/>
    <n v="23"/>
    <n v="1"/>
    <n v="2438.06"/>
    <s v="tier - 2"/>
    <s v="tier - 2"/>
    <s v="R1013"/>
  </r>
  <r>
    <s v="ID2087"/>
    <s v=" Mr"/>
    <s v="Walsh"/>
    <s v="  Jeremy"/>
    <n v="35.200000000000003"/>
    <n v="4.28"/>
    <s v="No"/>
    <s v="No"/>
    <s v="No"/>
    <n v="0"/>
    <s v="No"/>
    <s v="Obesity"/>
    <x v="2"/>
    <s v="12-Nov-1999"/>
    <n v="23"/>
    <n v="1"/>
    <n v="2416.96"/>
    <s v="tier - 2"/>
    <s v="tier - 2"/>
    <s v="R1011"/>
  </r>
  <r>
    <s v="ID2088"/>
    <s v=" Ms"/>
    <s v="Teeuwen"/>
    <s v="  Rosalie"/>
    <n v="35.72"/>
    <n v="5.5"/>
    <s v="yes"/>
    <s v="No"/>
    <s v="No"/>
    <n v="0"/>
    <s v="No"/>
    <s v="Obesity"/>
    <x v="2"/>
    <s v="3-Jun-2001"/>
    <n v="22"/>
    <n v="0"/>
    <n v="2404.73"/>
    <s v="tier - 2"/>
    <s v="tier - 3"/>
    <s v="R1012"/>
  </r>
  <r>
    <s v="ID2089"/>
    <s v=" Mr"/>
    <s v="List"/>
    <s v="  Jay"/>
    <n v="24.51"/>
    <n v="4.6900000000000004"/>
    <s v="No"/>
    <s v="No"/>
    <s v="No"/>
    <n v="0"/>
    <s v="No"/>
    <s v="Normal weight"/>
    <x v="2"/>
    <s v="10-Aug-1999"/>
    <n v="23"/>
    <n v="0"/>
    <n v="2396.1"/>
    <s v="tier - 2"/>
    <s v="tier - 1"/>
    <s v="R1019"/>
  </r>
  <r>
    <s v="ID2090"/>
    <s v=" Mr"/>
    <s v="Shafar"/>
    <s v="  Vitaliy"/>
    <n v="23.844999999999999"/>
    <n v="4.43"/>
    <s v="No"/>
    <s v="No"/>
    <s v="No"/>
    <n v="0"/>
    <s v="No"/>
    <s v="Normal weight"/>
    <x v="2"/>
    <s v="17-Dec-1999"/>
    <n v="23"/>
    <n v="0"/>
    <n v="2395.17"/>
    <s v="tier - 2"/>
    <s v="tier - 1"/>
    <s v="R1014"/>
  </r>
  <r>
    <s v="ID2091"/>
    <s v=" Mr"/>
    <s v="Copenhaver"/>
    <s v="  Benjamin W."/>
    <n v="15.68"/>
    <n v="6.16"/>
    <s v="yes"/>
    <s v="No"/>
    <s v="No"/>
    <n v="1"/>
    <s v="No"/>
    <s v="Under Weight"/>
    <x v="1"/>
    <s v="12-Dec-1988"/>
    <n v="34"/>
    <n v="3"/>
    <n v="2373.3000000000002"/>
    <s v="tier - 2"/>
    <s v="tier - 2"/>
    <s v="R1013"/>
  </r>
  <r>
    <s v="ID2092"/>
    <s v=" Mr"/>
    <s v="Stump"/>
    <s v="  Jesse"/>
    <n v="32.395000000000003"/>
    <n v="6.66"/>
    <s v="No"/>
    <s v="No"/>
    <s v="No"/>
    <n v="0"/>
    <s v="No"/>
    <s v="Obesity"/>
    <x v="0"/>
    <s v="5-Nov-2002"/>
    <n v="20"/>
    <n v="1"/>
    <n v="2362.23"/>
    <s v="tier - 2"/>
    <s v="tier - 1"/>
    <s v="R1012"/>
  </r>
  <r>
    <s v="ID2093"/>
    <s v=" Mr"/>
    <s v="Wehrman"/>
    <s v="  Mark"/>
    <n v="23.655000000000001"/>
    <n v="5.92"/>
    <s v="No"/>
    <s v="No"/>
    <s v="No"/>
    <n v="1"/>
    <s v="No"/>
    <s v="Normal weight"/>
    <x v="1"/>
    <s v="21-Oct-1998"/>
    <n v="24"/>
    <n v="0"/>
    <n v="2352.9699999999998"/>
    <s v="tier - 3"/>
    <s v="tier - 3"/>
    <s v="R1012"/>
  </r>
  <r>
    <s v="ID2094"/>
    <s v=" Ms"/>
    <s v="Sischo"/>
    <s v="  Lauren"/>
    <n v="28.4"/>
    <n v="5.97"/>
    <s v="No"/>
    <s v="No"/>
    <s v="Yes"/>
    <n v="1"/>
    <s v="No"/>
    <s v="Over Weight"/>
    <x v="1"/>
    <s v="18-Nov-2003"/>
    <n v="19"/>
    <n v="1"/>
    <n v="2331.52"/>
    <s v="tier - 2"/>
    <s v="tier - 3"/>
    <s v="R1011"/>
  </r>
  <r>
    <s v="ID2095"/>
    <s v=" Mr"/>
    <s v="Fonti"/>
    <s v="  Massimiliano"/>
    <n v="35.42"/>
    <n v="4.6399999999999997"/>
    <s v="yes"/>
    <s v="No"/>
    <s v="No"/>
    <n v="0"/>
    <s v="No"/>
    <s v="Obesity"/>
    <x v="2"/>
    <s v="17-Dec-1996"/>
    <n v="26"/>
    <n v="0"/>
    <n v="2322.62"/>
    <s v="tier - 2"/>
    <s v="tier - 1"/>
    <s v="R1013"/>
  </r>
  <r>
    <s v="ID2096"/>
    <s v=" Mr"/>
    <s v="Merlis"/>
    <s v="  Josh"/>
    <n v="26.18"/>
    <n v="6.12"/>
    <s v="No"/>
    <s v="yes"/>
    <s v="No"/>
    <n v="1"/>
    <s v="No"/>
    <s v="Over Weight"/>
    <x v="1"/>
    <s v="6-Sep-2004"/>
    <n v="18"/>
    <n v="2"/>
    <n v="2304"/>
    <s v="tier - 2"/>
    <s v="tier - 3"/>
    <s v="R1013"/>
  </r>
  <r>
    <s v="ID2097"/>
    <s v=" Mr"/>
    <s v="Hasegawa"/>
    <s v="  Kiyokatsu"/>
    <n v="20.8"/>
    <n v="4.87"/>
    <s v="yes"/>
    <s v="No"/>
    <s v="No"/>
    <n v="0"/>
    <s v="No"/>
    <s v="Normal weight"/>
    <x v="2"/>
    <s v="28-Nov-1996"/>
    <n v="26"/>
    <n v="0"/>
    <n v="2302.3000000000002"/>
    <s v="tier - 1"/>
    <s v="tier - 2"/>
    <s v="R1011"/>
  </r>
  <r>
    <s v="ID2098"/>
    <s v=" Ms"/>
    <s v="Haselden"/>
    <s v="  Amanda L"/>
    <n v="15.82"/>
    <n v="4.5999999999999996"/>
    <s v="No"/>
    <s v="No"/>
    <s v="No"/>
    <n v="0"/>
    <s v="No"/>
    <s v="Under Weight"/>
    <x v="2"/>
    <s v="5-Oct-1989"/>
    <n v="33"/>
    <n v="3"/>
    <n v="2295.2399999999998"/>
    <s v="tier - 2"/>
    <s v="tier - 1"/>
    <s v="R1013"/>
  </r>
  <r>
    <s v="ID2099"/>
    <s v=" Mr"/>
    <s v="Simonson"/>
    <s v="  Matthew"/>
    <n v="17.670000000000002"/>
    <n v="4.78"/>
    <s v="No"/>
    <s v="No"/>
    <s v="No"/>
    <n v="0"/>
    <s v="No"/>
    <s v="Under Weight"/>
    <x v="2"/>
    <s v="16-Jun-1991"/>
    <n v="31"/>
    <n v="3"/>
    <n v="2277.7199999999998"/>
    <s v="tier - 2"/>
    <s v="tier - 1"/>
    <s v="R1013"/>
  </r>
  <r>
    <s v="ID2100"/>
    <s v=" Ms"/>
    <s v="Montag"/>
    <s v="  Julia M"/>
    <n v="31.92"/>
    <n v="11.05"/>
    <s v="No"/>
    <s v="No"/>
    <s v="No"/>
    <n v="0"/>
    <s v="No"/>
    <s v="Obesity"/>
    <x v="0"/>
    <s v="12-Nov-2002"/>
    <n v="20"/>
    <n v="0"/>
    <n v="2261.5700000000002"/>
    <s v="tier - 2"/>
    <s v="tier - 1"/>
    <s v="R1012"/>
  </r>
  <r>
    <s v="ID2101"/>
    <s v=" Ms"/>
    <s v="Deroian"/>
    <s v="  Rhea"/>
    <n v="28.975000000000001"/>
    <n v="7.62"/>
    <s v="No"/>
    <s v="No"/>
    <s v="No"/>
    <n v="0"/>
    <s v="No"/>
    <s v="Over Weight"/>
    <x v="0"/>
    <s v="15-Jul-2002"/>
    <n v="20"/>
    <n v="0"/>
    <n v="2257.48"/>
    <s v="tier - 2"/>
    <s v="tier - 1"/>
    <s v="R1012"/>
  </r>
  <r>
    <s v="ID2102"/>
    <s v=" Mr"/>
    <s v="Goetz"/>
    <s v="  Justin"/>
    <n v="31.73"/>
    <n v="4.78"/>
    <s v="yes"/>
    <s v="yes"/>
    <s v="No"/>
    <n v="2"/>
    <s v="No"/>
    <s v="Obesity"/>
    <x v="2"/>
    <s v="11-Dec-2000"/>
    <n v="22"/>
    <n v="0"/>
    <n v="2254.8000000000002"/>
    <s v="tier - 2"/>
    <s v="tier - 3"/>
    <s v="R1016"/>
  </r>
  <r>
    <s v="ID2103"/>
    <s v=" Mr"/>
    <s v="Brady"/>
    <s v="  Shamus M."/>
    <n v="28.88"/>
    <n v="6.09"/>
    <s v="yes"/>
    <s v="yes"/>
    <s v="No"/>
    <n v="2"/>
    <s v="No"/>
    <s v="Over Weight"/>
    <x v="1"/>
    <s v="30-Jun-2000"/>
    <n v="22"/>
    <n v="0"/>
    <n v="2250.84"/>
    <s v="tier - 2"/>
    <s v="tier - 2"/>
    <s v="R1018"/>
  </r>
  <r>
    <s v="ID2104"/>
    <s v=" Mr"/>
    <s v="Moran"/>
    <s v="  Mike"/>
    <n v="25.555"/>
    <n v="5.1100000000000003"/>
    <s v="No"/>
    <s v="No"/>
    <s v="Yes"/>
    <n v="1"/>
    <s v="No"/>
    <s v="Over Weight"/>
    <x v="2"/>
    <s v="10-Dec-2003"/>
    <n v="19"/>
    <n v="1"/>
    <n v="2221.56"/>
    <s v="tier - 2"/>
    <s v="tier - 3"/>
    <s v="R1012"/>
  </r>
  <r>
    <s v="ID2105"/>
    <s v=" Ms"/>
    <s v="Strickler"/>
    <s v="  Mary Beth"/>
    <n v="37.29"/>
    <n v="4.46"/>
    <s v="No"/>
    <s v="yes"/>
    <s v="No"/>
    <n v="1"/>
    <s v="No"/>
    <s v="Obesity"/>
    <x v="2"/>
    <s v="12-Dec-2004"/>
    <n v="18"/>
    <n v="1"/>
    <n v="2219.4499999999998"/>
    <s v="tier - 2"/>
    <s v="tier - 1"/>
    <s v="R1013"/>
  </r>
  <r>
    <s v="ID2106"/>
    <s v=" Ms"/>
    <s v="Simone"/>
    <s v="  Erin"/>
    <n v="40.28"/>
    <n v="6.11"/>
    <s v="No"/>
    <s v="yes"/>
    <s v="No"/>
    <n v="1"/>
    <s v="No"/>
    <s v="Obesity"/>
    <x v="1"/>
    <s v="25-Sep-2004"/>
    <n v="18"/>
    <n v="0"/>
    <n v="2217.6"/>
    <s v="tier - 2"/>
    <s v="tier - 1"/>
    <s v="R1024"/>
  </r>
  <r>
    <s v="ID2107"/>
    <s v=" Ms"/>
    <s v="Von Rock"/>
    <s v="  Hallie"/>
    <n v="40.185000000000002"/>
    <n v="4.66"/>
    <s v="No"/>
    <s v="yes"/>
    <s v="No"/>
    <n v="1"/>
    <s v="No"/>
    <s v="Obesity"/>
    <x v="2"/>
    <s v="13-Jun-2004"/>
    <n v="18"/>
    <n v="0"/>
    <n v="2217.4699999999998"/>
    <s v="tier - 2"/>
    <s v="tier - 1"/>
    <s v="R1024"/>
  </r>
  <r>
    <s v="ID2108"/>
    <s v=" Ms"/>
    <s v="Woodard"/>
    <s v="  Paige P"/>
    <n v="23.57"/>
    <n v="6.14"/>
    <s v="No"/>
    <s v="No"/>
    <s v="No"/>
    <n v="0"/>
    <s v="No"/>
    <s v="Normal weight"/>
    <x v="1"/>
    <s v="17-Nov-1994"/>
    <n v="28"/>
    <n v="0"/>
    <n v="2213.21"/>
    <s v="tier - 2"/>
    <s v="tier - 2"/>
    <s v="R1013"/>
  </r>
  <r>
    <s v="ID2109"/>
    <s v=" Ms"/>
    <s v="Li"/>
    <s v="  Ji"/>
    <n v="35.625"/>
    <n v="6.21"/>
    <s v="No"/>
    <s v="yes"/>
    <s v="No"/>
    <n v="1"/>
    <s v="No"/>
    <s v="Obesity"/>
    <x v="1"/>
    <s v="27-Jul-2004"/>
    <n v="18"/>
    <n v="0"/>
    <n v="2211.13"/>
    <s v="tier - 2"/>
    <s v="tier - 2"/>
    <s v="R1024"/>
  </r>
  <r>
    <s v="ID2110"/>
    <s v=" Ms"/>
    <s v="Sinda"/>
    <s v="  Carissa A"/>
    <n v="33.155000000000001"/>
    <n v="4.5999999999999996"/>
    <s v="No"/>
    <s v="yes"/>
    <s v="No"/>
    <n v="1"/>
    <s v="No"/>
    <s v="Obesity"/>
    <x v="2"/>
    <s v="6-Aug-2004"/>
    <n v="18"/>
    <n v="0"/>
    <n v="2207.6999999999998"/>
    <s v="tier - 2"/>
    <s v="tier - 2"/>
    <s v="R1024"/>
  </r>
  <r>
    <s v="ID2111"/>
    <s v=" Ms"/>
    <s v="Rydland"/>
    <s v="  Mona"/>
    <n v="31.92"/>
    <n v="5.04"/>
    <s v="No"/>
    <s v="yes"/>
    <s v="No"/>
    <n v="1"/>
    <s v="No"/>
    <s v="Obesity"/>
    <x v="2"/>
    <s v="13-Nov-2004"/>
    <n v="18"/>
    <n v="0"/>
    <n v="2205.98"/>
    <s v="tier - 2"/>
    <s v="tier - 3"/>
    <s v="R1024"/>
  </r>
  <r>
    <s v="ID2112"/>
    <s v=" Ms"/>
    <s v="Vespa"/>
    <s v="  Kristin R."/>
    <n v="30.305"/>
    <n v="5.08"/>
    <s v="No"/>
    <s v="yes"/>
    <s v="No"/>
    <n v="1"/>
    <s v="No"/>
    <s v="Obesity"/>
    <x v="2"/>
    <s v="28-Oct-2004"/>
    <n v="18"/>
    <n v="0"/>
    <n v="2203.7399999999998"/>
    <s v="tier - 2"/>
    <s v="tier - 2"/>
    <s v="R1024"/>
  </r>
  <r>
    <s v="ID2113"/>
    <s v=" Ms"/>
    <s v="Meadows"/>
    <s v="  Beth"/>
    <n v="30.114999999999998"/>
    <n v="4.38"/>
    <s v="No"/>
    <s v="yes"/>
    <s v="No"/>
    <n v="1"/>
    <s v="No"/>
    <s v="Obesity"/>
    <x v="2"/>
    <s v="6-Aug-2004"/>
    <n v="18"/>
    <n v="0"/>
    <n v="2203.4699999999998"/>
    <s v="tier - 2"/>
    <s v="tier - 2"/>
    <s v="R1024"/>
  </r>
  <r>
    <s v="ID2114"/>
    <s v=" Ms"/>
    <s v="Toppen"/>
    <s v="  Allison"/>
    <n v="24.09"/>
    <n v="4.79"/>
    <s v="No"/>
    <s v="yes"/>
    <s v="No"/>
    <n v="1"/>
    <s v="No"/>
    <s v="Normal weight"/>
    <x v="2"/>
    <s v="27-Jul-2004"/>
    <n v="18"/>
    <n v="1"/>
    <n v="2201.1"/>
    <s v="tier - 2"/>
    <s v="tier - 3"/>
    <s v="R1013"/>
  </r>
  <r>
    <s v="ID2115"/>
    <s v=" Ms"/>
    <s v="Ermer"/>
    <s v="  Ashley E"/>
    <n v="28.215"/>
    <n v="4.21"/>
    <s v="No"/>
    <s v="yes"/>
    <s v="No"/>
    <n v="1"/>
    <s v="No"/>
    <s v="Over Weight"/>
    <x v="2"/>
    <s v="12-Sep-2004"/>
    <n v="18"/>
    <n v="0"/>
    <n v="2200.83"/>
    <s v="tier - 2"/>
    <s v="tier - 2"/>
    <s v="R1024"/>
  </r>
  <r>
    <s v="ID2116"/>
    <s v=" Ms"/>
    <s v="Dionne"/>
    <s v="  Hilary K."/>
    <n v="26.315000000000001"/>
    <n v="5.47"/>
    <s v="No"/>
    <s v="yes"/>
    <s v="No"/>
    <n v="1"/>
    <s v="No"/>
    <s v="Over Weight"/>
    <x v="2"/>
    <s v="3-Sep-2004"/>
    <n v="18"/>
    <n v="0"/>
    <n v="2198.19"/>
    <s v="tier - 2"/>
    <s v="tier - 1"/>
    <s v="R1023"/>
  </r>
  <r>
    <s v="ID2117"/>
    <s v=" Ms"/>
    <s v="Stasulli"/>
    <s v="  Dominique"/>
    <n v="25.08"/>
    <n v="5.09"/>
    <s v="No"/>
    <s v="yes"/>
    <s v="No"/>
    <n v="1"/>
    <s v="No"/>
    <s v="Over Weight"/>
    <x v="2"/>
    <s v="7-Dec-2004"/>
    <n v="18"/>
    <n v="0"/>
    <n v="2196.4699999999998"/>
    <s v="tier - 2"/>
    <s v="tier - 3"/>
    <s v="R1024"/>
  </r>
  <r>
    <s v="ID2118"/>
    <s v=" Mr"/>
    <s v="Duran"/>
    <s v="  Carlos I"/>
    <n v="15.41"/>
    <n v="5.08"/>
    <s v="No"/>
    <s v="No"/>
    <s v="No"/>
    <n v="0"/>
    <s v="No"/>
    <s v="Under Weight"/>
    <x v="2"/>
    <s v="16-Dec-1991"/>
    <n v="31"/>
    <n v="3"/>
    <n v="2193.1999999999998"/>
    <s v="tier - 2"/>
    <s v="tier - 2"/>
    <s v="R1012"/>
  </r>
  <r>
    <s v="ID2119"/>
    <s v=" Mr"/>
    <s v="Klundt"/>
    <s v="  Matthew"/>
    <n v="23.83"/>
    <n v="5.68"/>
    <s v="No"/>
    <s v="No"/>
    <s v="No"/>
    <n v="0"/>
    <s v="No"/>
    <s v="Normal weight"/>
    <x v="2"/>
    <s v="27-Sep-1994"/>
    <n v="28"/>
    <n v="0"/>
    <n v="2170.08"/>
    <s v="tier - 2"/>
    <s v="tier - 2"/>
    <s v="R1013"/>
  </r>
  <r>
    <s v="ID2120"/>
    <s v=" Ms"/>
    <s v="Waters"/>
    <s v="  Kara"/>
    <n v="36"/>
    <n v="4.66"/>
    <s v="No"/>
    <s v="yes"/>
    <s v="No"/>
    <n v="1"/>
    <s v="No"/>
    <s v="Obesity"/>
    <x v="2"/>
    <s v="23-Aug-2000"/>
    <n v="22"/>
    <n v="0"/>
    <n v="2166.73"/>
    <s v="tier - 2"/>
    <s v="tier - 2"/>
    <s v="R1011"/>
  </r>
  <r>
    <s v="ID2121"/>
    <s v=" Ms"/>
    <s v="Rusk"/>
    <s v="  Sarah S"/>
    <n v="28.82"/>
    <n v="5.59"/>
    <s v="No"/>
    <s v="yes"/>
    <s v="No"/>
    <n v="1"/>
    <s v="No"/>
    <s v="Over Weight"/>
    <x v="2"/>
    <s v="10-Dec-2000"/>
    <n v="22"/>
    <n v="0"/>
    <n v="2156.75"/>
    <s v="tier - 2"/>
    <s v="tier - 2"/>
    <s v="R1013"/>
  </r>
  <r>
    <s v="ID2122"/>
    <s v=" Ms"/>
    <s v="Gersbach"/>
    <s v="  Shauna R."/>
    <n v="28.05"/>
    <n v="6.2"/>
    <s v="No"/>
    <s v="yes"/>
    <s v="No"/>
    <n v="1"/>
    <s v="No"/>
    <s v="Over Weight"/>
    <x v="1"/>
    <s v="29-Nov-2000"/>
    <n v="22"/>
    <n v="0"/>
    <n v="2155.6799999999998"/>
    <s v="tier - 2"/>
    <s v="tier - 3"/>
    <s v="R1013"/>
  </r>
  <r>
    <s v="ID2123"/>
    <s v=" Ms"/>
    <s v="Taylor-Watson"/>
    <s v="  Lindsay J."/>
    <n v="27.1"/>
    <n v="4.45"/>
    <s v="No"/>
    <s v="yes"/>
    <s v="No"/>
    <n v="1"/>
    <s v="No"/>
    <s v="Over Weight"/>
    <x v="2"/>
    <s v="22-Oct-2000"/>
    <n v="22"/>
    <n v="0"/>
    <n v="2154.36"/>
    <s v="tier - 2"/>
    <s v="tier - 2"/>
    <s v="R1011"/>
  </r>
  <r>
    <s v="ID2124"/>
    <s v=" Ms"/>
    <s v="Crawford"/>
    <s v="  Danya A."/>
    <n v="24.3"/>
    <n v="6.1"/>
    <s v="yes"/>
    <s v="yes"/>
    <s v="No"/>
    <n v="1"/>
    <s v="No"/>
    <s v="Normal weight"/>
    <x v="1"/>
    <s v="27-Dec-2000"/>
    <n v="22"/>
    <n v="0"/>
    <n v="2150.4699999999998"/>
    <s v="tier - 2"/>
    <s v="tier - 3"/>
    <s v="R1011"/>
  </r>
  <r>
    <s v="ID2125"/>
    <s v=" Ms"/>
    <s v="Levitsky"/>
    <s v="  Lorraine"/>
    <n v="30.72"/>
    <n v="6.06"/>
    <s v="No"/>
    <s v="yes"/>
    <s v="No"/>
    <n v="1"/>
    <s v="No"/>
    <s v="Obesity"/>
    <x v="1"/>
    <s v="4-Oct-2004"/>
    <n v="18"/>
    <n v="0"/>
    <n v="2144.85"/>
    <s v="tier - 2"/>
    <s v="tier - 1"/>
    <s v="R1011"/>
  </r>
  <r>
    <s v="ID2126"/>
    <s v=" Ms"/>
    <s v="Carroll"/>
    <s v="  Jennifer L."/>
    <n v="37.43"/>
    <n v="4.5599999999999996"/>
    <s v="No"/>
    <s v="No"/>
    <s v="Yes"/>
    <n v="1"/>
    <s v="No"/>
    <s v="Obesity"/>
    <x v="2"/>
    <s v="19-Aug-2003"/>
    <n v="19"/>
    <n v="0"/>
    <n v="2138.0700000000002"/>
    <s v="tier - 2"/>
    <s v="tier - 1"/>
    <s v="R1012"/>
  </r>
  <r>
    <s v="ID2127"/>
    <s v=" Mr"/>
    <s v="Campos"/>
    <s v="  Jesus Sr."/>
    <n v="25.74"/>
    <n v="6.41"/>
    <s v="yes"/>
    <s v="No"/>
    <s v="Yes"/>
    <n v="1"/>
    <s v="No"/>
    <s v="Over Weight"/>
    <x v="1"/>
    <s v="3-Sep-1997"/>
    <n v="25"/>
    <n v="0"/>
    <n v="2137.65"/>
    <s v="tier - 3"/>
    <s v="tier - 1"/>
    <s v="R1013"/>
  </r>
  <r>
    <s v="ID2128"/>
    <s v=" Ms"/>
    <s v="Flajslik"/>
    <s v="  Kristen"/>
    <n v="36.575000000000003"/>
    <n v="5.57"/>
    <s v="No"/>
    <s v="No"/>
    <s v="Yes"/>
    <n v="1"/>
    <s v="No"/>
    <s v="Obesity"/>
    <x v="2"/>
    <s v="26-Sep-2003"/>
    <n v="19"/>
    <n v="0"/>
    <n v="2136.88"/>
    <s v="tier - 2"/>
    <s v="tier - 2"/>
    <s v="R1012"/>
  </r>
  <r>
    <s v="ID2129"/>
    <s v=" Ms"/>
    <s v="Chua"/>
    <s v="  Catherine C."/>
    <n v="35.15"/>
    <n v="5.47"/>
    <s v="No"/>
    <s v="No"/>
    <s v="Yes"/>
    <n v="1"/>
    <s v="No"/>
    <s v="Obesity"/>
    <x v="2"/>
    <s v="1-Sep-2003"/>
    <n v="19"/>
    <n v="0"/>
    <n v="2134.9"/>
    <s v="tier - 2"/>
    <s v="tier - 3"/>
    <s v="R1012"/>
  </r>
  <r>
    <s v="ID2130"/>
    <s v=" Ms"/>
    <s v="Wiltse"/>
    <s v="  Paula"/>
    <n v="32.11"/>
    <n v="4.43"/>
    <s v="No"/>
    <s v="No"/>
    <s v="Yes"/>
    <n v="1"/>
    <s v="No"/>
    <s v="Obesity"/>
    <x v="2"/>
    <s v="22-Dec-2003"/>
    <n v="19"/>
    <n v="0"/>
    <n v="2130.6799999999998"/>
    <s v="tier - 2"/>
    <s v="tier - 3"/>
    <s v="R1012"/>
  </r>
  <r>
    <s v="ID2131"/>
    <s v=" Ms"/>
    <s v="Fisher"/>
    <s v="  Evan"/>
    <n v="30.495000000000001"/>
    <n v="4.95"/>
    <s v="No"/>
    <s v="No"/>
    <s v="Yes"/>
    <n v="1"/>
    <s v="No"/>
    <s v="Obesity"/>
    <x v="2"/>
    <s v="30-Aug-2003"/>
    <n v="19"/>
    <n v="0"/>
    <n v="2128.4299999999998"/>
    <s v="tier - 2"/>
    <s v="tier - 1"/>
    <s v="R1012"/>
  </r>
  <r>
    <s v="ID2132"/>
    <s v=" Mr"/>
    <s v="Wilzbacher"/>
    <s v="  Nathan J"/>
    <n v="29.24"/>
    <n v="4.04"/>
    <s v="No"/>
    <s v="yes"/>
    <s v="No"/>
    <n v="1"/>
    <s v="No"/>
    <s v="Over Weight"/>
    <x v="2"/>
    <s v="4-Nov-2004"/>
    <n v="18"/>
    <n v="0"/>
    <n v="2118.61"/>
    <s v="tier - 2"/>
    <s v="tier - 1"/>
    <s v="R1012"/>
  </r>
  <r>
    <s v="ID2133"/>
    <s v=" Ms"/>
    <s v="Thayer"/>
    <s v="  Ashley M"/>
    <n v="22.515000000000001"/>
    <n v="5.93"/>
    <s v="No"/>
    <s v="No"/>
    <s v="Yes"/>
    <n v="1"/>
    <s v="No"/>
    <s v="Normal weight"/>
    <x v="1"/>
    <s v="30-Sep-2003"/>
    <n v="19"/>
    <n v="0"/>
    <n v="2117.34"/>
    <s v="tier - 2"/>
    <s v="tier - 3"/>
    <s v="R1012"/>
  </r>
  <r>
    <s v="ID2134"/>
    <s v=" Mr"/>
    <s v="Brosseau"/>
    <s v="  Jason"/>
    <n v="15.65"/>
    <n v="4.2300000000000004"/>
    <s v="No"/>
    <s v="No"/>
    <s v="No"/>
    <n v="0"/>
    <s v="No"/>
    <s v="Under Weight"/>
    <x v="2"/>
    <s v="21-Jul-1989"/>
    <n v="33"/>
    <n v="3"/>
    <n v="2106.2600000000002"/>
    <s v="tier - 2"/>
    <s v="tier - 2"/>
    <s v="R1013"/>
  </r>
  <r>
    <s v="ID2135"/>
    <s v=" Mr"/>
    <s v="Phares"/>
    <s v="  Marshall"/>
    <n v="27.36"/>
    <n v="5.59"/>
    <s v="yes"/>
    <s v="No"/>
    <s v="No"/>
    <n v="0"/>
    <s v="No"/>
    <s v="Over Weight"/>
    <x v="2"/>
    <s v="28-Nov-2001"/>
    <n v="21"/>
    <n v="0"/>
    <n v="2104.11"/>
    <s v="tier - 2"/>
    <s v="tier - 1"/>
    <s v="R1016"/>
  </r>
  <r>
    <s v="ID2136"/>
    <s v=" Mr"/>
    <s v="Curley"/>
    <s v="  Lavar"/>
    <n v="22.3"/>
    <n v="4.8899999999999997"/>
    <s v="yes"/>
    <s v="No"/>
    <s v="No"/>
    <n v="0"/>
    <s v="No"/>
    <s v="Normal weight"/>
    <x v="2"/>
    <s v="22-Jun-2001"/>
    <n v="21"/>
    <n v="1"/>
    <n v="2103.08"/>
    <s v="tier - 3"/>
    <s v="tier - 2"/>
    <s v="R1011"/>
  </r>
  <r>
    <s v="ID2137"/>
    <s v=" Mr"/>
    <s v="Johnston"/>
    <s v="  Charlie T."/>
    <n v="26.03"/>
    <n v="5.81"/>
    <s v="yes"/>
    <s v="No"/>
    <s v="No"/>
    <n v="0"/>
    <s v="No"/>
    <s v="Over Weight"/>
    <x v="1"/>
    <s v="14-Aug-2001"/>
    <n v="21"/>
    <n v="0"/>
    <n v="2102.2600000000002"/>
    <s v="tier - 3"/>
    <s v="tier - 2"/>
    <s v="R1019"/>
  </r>
  <r>
    <s v="ID2138"/>
    <s v=" Mrs"/>
    <s v="Padula"/>
    <s v="  Lauren"/>
    <n v="27.74"/>
    <n v="4.29"/>
    <s v="No"/>
    <s v="yes"/>
    <s v="No"/>
    <n v="1"/>
    <s v="No"/>
    <s v="Over Weight"/>
    <x v="2"/>
    <s v="12-Jun-2004"/>
    <n v="18"/>
    <n v="0"/>
    <n v="2094.1"/>
    <s v="tier - 3"/>
    <s v="tier - 2"/>
    <s v="R1025"/>
  </r>
  <r>
    <s v="ID2139"/>
    <s v=" Mr"/>
    <s v="Gamirov"/>
    <s v="  Arthur"/>
    <n v="32.11"/>
    <n v="4.03"/>
    <s v="yes"/>
    <s v="yes"/>
    <s v="No"/>
    <n v="2"/>
    <s v="No"/>
    <s v="Obesity"/>
    <x v="2"/>
    <s v="26-Jul-2000"/>
    <n v="22"/>
    <n v="0"/>
    <n v="2055.3200000000002"/>
    <s v="tier - 3"/>
    <s v="tier - 3"/>
    <s v="R1012"/>
  </r>
  <r>
    <s v="ID2140"/>
    <s v=" Mr"/>
    <s v="Briot"/>
    <s v="  Thomas"/>
    <n v="25.175000000000001"/>
    <n v="6.29"/>
    <s v="yes"/>
    <s v="yes"/>
    <s v="No"/>
    <n v="2"/>
    <s v="No"/>
    <s v="Over Weight"/>
    <x v="1"/>
    <s v="2-Sep-2000"/>
    <n v="22"/>
    <n v="0"/>
    <n v="2045.69"/>
    <s v="tier - 3"/>
    <s v="tier - 3"/>
    <s v="R1012"/>
  </r>
  <r>
    <s v="ID2141"/>
    <s v=" Ms"/>
    <s v="De Hueck"/>
    <s v="  Jennifer"/>
    <n v="39.49"/>
    <n v="4.4800000000000004"/>
    <s v="yes"/>
    <s v="No"/>
    <s v="No"/>
    <n v="0"/>
    <s v="No"/>
    <s v="Obesity"/>
    <x v="2"/>
    <s v="4-Aug-2001"/>
    <n v="21"/>
    <n v="0"/>
    <n v="2026.97"/>
    <s v="tier - 3"/>
    <s v="tier - 2"/>
    <s v="R1013"/>
  </r>
  <r>
    <s v="ID2142"/>
    <s v=" Ms"/>
    <s v="Putt"/>
    <s v="  Tammy"/>
    <n v="34.869999999999997"/>
    <n v="5.51"/>
    <s v="yes"/>
    <s v="No"/>
    <s v="No"/>
    <n v="0"/>
    <s v="No"/>
    <s v="Obesity"/>
    <x v="2"/>
    <s v="6-Sep-2001"/>
    <n v="21"/>
    <n v="0"/>
    <n v="2020.55"/>
    <s v="tier - 3"/>
    <s v="tier - 2"/>
    <s v="R1013"/>
  </r>
  <r>
    <s v="ID2143"/>
    <s v=" Ms"/>
    <s v="Deiman"/>
    <s v="  Lena"/>
    <n v="34.6"/>
    <n v="4.5"/>
    <s v="yes"/>
    <s v="No"/>
    <s v="No"/>
    <n v="0"/>
    <s v="No"/>
    <s v="Obesity"/>
    <x v="2"/>
    <s v="1-Jul-2001"/>
    <n v="21"/>
    <n v="0"/>
    <n v="2020.18"/>
    <s v="tier - 3"/>
    <s v="tier - 1"/>
    <s v="R1011"/>
  </r>
  <r>
    <s v="ID2144"/>
    <s v=" Ms"/>
    <s v="Bonanni"/>
    <s v="  Valentina"/>
    <n v="25.8"/>
    <n v="6.29"/>
    <s v="yes"/>
    <s v="No"/>
    <s v="No"/>
    <n v="0"/>
    <s v="No"/>
    <s v="Over Weight"/>
    <x v="1"/>
    <s v="14-Aug-2001"/>
    <n v="21"/>
    <n v="0"/>
    <n v="2007.95"/>
    <s v="tier - 3"/>
    <s v="tier - 2"/>
    <s v="R1011"/>
  </r>
  <r>
    <s v="ID2145"/>
    <s v=" Mr"/>
    <s v="Stein"/>
    <s v="  Russell N."/>
    <n v="35.86"/>
    <n v="4.33"/>
    <s v="No"/>
    <s v="No"/>
    <s v="No"/>
    <n v="1"/>
    <s v="No"/>
    <s v="Obesity"/>
    <x v="2"/>
    <s v="14-Sep-1998"/>
    <n v="24"/>
    <n v="0"/>
    <n v="1986.93"/>
    <s v="tier - 3"/>
    <s v="tier - 2"/>
    <s v="R1013"/>
  </r>
  <r>
    <s v="ID2146"/>
    <s v=" Mr"/>
    <s v="Laumann"/>
    <s v="  Scott R."/>
    <n v="40.47"/>
    <n v="11.15"/>
    <s v="No"/>
    <s v="No"/>
    <s v="No"/>
    <n v="0"/>
    <s v="No"/>
    <s v="Obesity"/>
    <x v="0"/>
    <s v="29-Sep-2002"/>
    <n v="20"/>
    <n v="0"/>
    <n v="1984.45"/>
    <s v="tier - 3"/>
    <s v="tier - 3"/>
    <s v="R1016"/>
  </r>
  <r>
    <s v="ID2147"/>
    <s v=" Mr"/>
    <s v="Galaviz"/>
    <s v="  Jose Francisco Sr."/>
    <n v="32.01"/>
    <n v="6.45"/>
    <s v="No"/>
    <s v="No"/>
    <s v="No"/>
    <n v="1"/>
    <s v="No"/>
    <s v="Obesity"/>
    <x v="1"/>
    <s v="29-Dec-1998"/>
    <n v="24"/>
    <n v="0"/>
    <n v="1981.58"/>
    <s v="tier - 3"/>
    <s v="tier - 1"/>
    <s v="R1013"/>
  </r>
  <r>
    <s v="ID2148"/>
    <s v=" Mr"/>
    <s v="Piper"/>
    <s v="  Paul J"/>
    <n v="33"/>
    <n v="9.27"/>
    <s v="No"/>
    <s v="No"/>
    <s v="No"/>
    <n v="0"/>
    <s v="No"/>
    <s v="Obesity"/>
    <x v="0"/>
    <s v="16-Jul-2002"/>
    <n v="20"/>
    <n v="1"/>
    <n v="1980.07"/>
    <s v="tier - 3"/>
    <s v="tier - 3"/>
    <s v="R1011"/>
  </r>
  <r>
    <s v="ID2149"/>
    <s v=" Mr"/>
    <s v="Cantini"/>
    <s v="  Adam"/>
    <n v="29.3"/>
    <n v="6.15"/>
    <s v="No"/>
    <s v="No"/>
    <s v="No"/>
    <n v="1"/>
    <s v="No"/>
    <s v="Over Weight"/>
    <x v="1"/>
    <s v="29-Sep-1998"/>
    <n v="24"/>
    <n v="0"/>
    <n v="1977.82"/>
    <s v="tier - 3"/>
    <s v="tier - 1"/>
    <s v="R1011"/>
  </r>
  <r>
    <s v="ID2150"/>
    <s v=" Mr"/>
    <s v="Hartman"/>
    <s v="  Edward J."/>
    <n v="25.8"/>
    <n v="4.13"/>
    <s v="No"/>
    <s v="No"/>
    <s v="No"/>
    <n v="1"/>
    <s v="No"/>
    <s v="Over Weight"/>
    <x v="2"/>
    <s v="5-Oct-1998"/>
    <n v="24"/>
    <n v="0"/>
    <n v="1972.95"/>
    <s v="tier - 3"/>
    <s v="tier - 1"/>
    <s v="R1011"/>
  </r>
  <r>
    <s v="ID2151"/>
    <s v=" Mr"/>
    <s v="Werhane"/>
    <s v="  Patrick A."/>
    <n v="23.4"/>
    <n v="4.24"/>
    <s v="No"/>
    <s v="No"/>
    <s v="No"/>
    <n v="1"/>
    <s v="No"/>
    <s v="Normal weight"/>
    <x v="2"/>
    <s v="28-Sep-1998"/>
    <n v="24"/>
    <n v="0"/>
    <n v="1969.61"/>
    <s v="tier - 3"/>
    <s v="tier - 3"/>
    <s v="R1011"/>
  </r>
  <r>
    <s v="ID2152"/>
    <s v=" Mr"/>
    <s v="Davies"/>
    <s v="  Geraint H"/>
    <n v="27.93"/>
    <n v="9.8800000000000008"/>
    <s v="No"/>
    <s v="No"/>
    <s v="No"/>
    <n v="0"/>
    <s v="No"/>
    <s v="Over Weight"/>
    <x v="0"/>
    <s v="29-Jul-2002"/>
    <n v="20"/>
    <n v="0"/>
    <n v="1967.02"/>
    <s v="tier - 3"/>
    <s v="tier - 2"/>
    <s v="R1016"/>
  </r>
  <r>
    <s v="ID2153"/>
    <s v=" Mr"/>
    <s v="Hummel"/>
    <s v="  Dj"/>
    <n v="22"/>
    <n v="9.5"/>
    <s v="No"/>
    <s v="No"/>
    <s v="No"/>
    <n v="0"/>
    <s v="No"/>
    <s v="Normal weight"/>
    <x v="0"/>
    <s v="7-Sep-2002"/>
    <n v="20"/>
    <n v="1"/>
    <n v="1964.78"/>
    <s v="tier - 3"/>
    <s v="tier - 1"/>
    <s v="R1011"/>
  </r>
  <r>
    <s v="ID2154"/>
    <s v=" Mr"/>
    <s v="Lutz"/>
    <s v="  Zachary A"/>
    <n v="36.86"/>
    <n v="4.97"/>
    <s v="yes"/>
    <s v="No"/>
    <s v="No"/>
    <n v="0"/>
    <s v="No"/>
    <s v="Obesity"/>
    <x v="2"/>
    <s v="9-Dec-2001"/>
    <n v="21"/>
    <n v="0"/>
    <n v="1917.32"/>
    <s v="tier - 3"/>
    <s v="tier - 2"/>
    <s v="R1012"/>
  </r>
  <r>
    <s v="ID2155"/>
    <s v=" Mr"/>
    <s v="Waters"/>
    <s v="  Brian W."/>
    <n v="31.254999999999999"/>
    <n v="5.49"/>
    <s v="yes"/>
    <s v="No"/>
    <s v="No"/>
    <n v="0"/>
    <s v="No"/>
    <s v="Obesity"/>
    <x v="2"/>
    <s v="3-Aug-2001"/>
    <n v="21"/>
    <n v="0"/>
    <n v="1909.53"/>
    <s v="tier - 3"/>
    <s v="tier - 3"/>
    <s v="R1012"/>
  </r>
  <r>
    <s v="ID2156"/>
    <s v=" Mr"/>
    <s v="Viglienzoni"/>
    <s v="  Joe"/>
    <n v="23.06"/>
    <n v="4.47"/>
    <s v="No"/>
    <s v="No"/>
    <s v="No"/>
    <n v="0"/>
    <s v="No"/>
    <s v="Normal weight"/>
    <x v="2"/>
    <s v="6-Oct-1994"/>
    <n v="28"/>
    <n v="0"/>
    <n v="1908.9"/>
    <s v="tier - 3"/>
    <s v="tier - 3"/>
    <s v="R1013"/>
  </r>
  <r>
    <s v="ID2157"/>
    <s v=" Mr"/>
    <s v="Rathbun"/>
    <s v="  Stephen"/>
    <n v="28.975000000000001"/>
    <n v="4.34"/>
    <s v="yes"/>
    <s v="No"/>
    <s v="No"/>
    <n v="0"/>
    <s v="No"/>
    <s v="Over Weight"/>
    <x v="2"/>
    <s v="10-Aug-2001"/>
    <n v="21"/>
    <n v="0"/>
    <n v="1906.36"/>
    <s v="tier - 3"/>
    <s v="tier - 1"/>
    <s v="R1012"/>
  </r>
  <r>
    <s v="ID2158"/>
    <s v=" Ms"/>
    <s v="crane"/>
    <s v="  Ellen L."/>
    <n v="33.299999999999997"/>
    <n v="9.49"/>
    <s v="No"/>
    <s v="No"/>
    <s v="No"/>
    <n v="0"/>
    <s v="No"/>
    <s v="Obesity"/>
    <x v="0"/>
    <s v="21-Aug-2002"/>
    <n v="20"/>
    <n v="0"/>
    <n v="1880.49"/>
    <s v="tier - 3"/>
    <s v="tier - 1"/>
    <s v="R1011"/>
  </r>
  <r>
    <s v="ID2159"/>
    <s v=" Ms"/>
    <s v="Conant"/>
    <s v="  Cindy"/>
    <n v="33"/>
    <n v="10.16"/>
    <s v="No"/>
    <s v="No"/>
    <s v="No"/>
    <n v="0"/>
    <s v="No"/>
    <s v="Obesity"/>
    <x v="0"/>
    <s v="29-Aug-2002"/>
    <n v="20"/>
    <n v="0"/>
    <n v="1880.07"/>
    <s v="tier - 3"/>
    <s v="tier - 2"/>
    <s v="R1013"/>
  </r>
  <r>
    <s v="ID2160"/>
    <s v=" Ms"/>
    <s v="Huyser-Wierenga"/>
    <s v="  Abigail R."/>
    <n v="31.46"/>
    <n v="11.19"/>
    <s v="No"/>
    <s v="No"/>
    <s v="No"/>
    <n v="0"/>
    <s v="No"/>
    <s v="Obesity"/>
    <x v="0"/>
    <s v="29-Oct-2002"/>
    <n v="20"/>
    <n v="0"/>
    <n v="1877.93"/>
    <s v="tier - 3"/>
    <s v="tier - 1"/>
    <s v="R1013"/>
  </r>
  <r>
    <s v="ID2161"/>
    <s v=" Ms"/>
    <s v="Natalini"/>
    <s v="  Amy L."/>
    <n v="29.6"/>
    <n v="11.03"/>
    <s v="No"/>
    <s v="No"/>
    <s v="No"/>
    <n v="0"/>
    <s v="No"/>
    <s v="Over Weight"/>
    <x v="0"/>
    <s v="22-Sep-2002"/>
    <n v="20"/>
    <n v="0"/>
    <n v="1875.34"/>
    <s v="tier - 3"/>
    <s v="tier - 2"/>
    <s v="R1011"/>
  </r>
  <r>
    <s v="ID2162"/>
    <s v=" Ms"/>
    <s v="Robbins"/>
    <s v="  Amy"/>
    <n v="22.05"/>
    <n v="4.43"/>
    <s v="yes"/>
    <s v="No"/>
    <s v="No"/>
    <n v="0"/>
    <s v="No"/>
    <s v="Normal weight"/>
    <x v="2"/>
    <s v="2-Jul-1996"/>
    <n v="26"/>
    <n v="0"/>
    <n v="1865.98"/>
    <s v="tier - 3"/>
    <s v="tier - 3"/>
    <s v="R1012"/>
  </r>
  <r>
    <s v="ID2163"/>
    <s v=" Mrs"/>
    <s v="Stanislav"/>
    <s v="  Grace H"/>
    <n v="27.06"/>
    <n v="6.14"/>
    <s v="No"/>
    <s v="yes"/>
    <s v="No"/>
    <n v="1"/>
    <s v="No"/>
    <s v="Over Weight"/>
    <x v="1"/>
    <s v="27-Dec-2004"/>
    <n v="18"/>
    <n v="0"/>
    <n v="1863.45"/>
    <s v="tier - 3"/>
    <s v="tier - 1"/>
    <s v="R1025"/>
  </r>
  <r>
    <s v="ID2164"/>
    <s v=" Ms"/>
    <s v="Meyer"/>
    <s v="  Caitie J."/>
    <n v="20.49"/>
    <n v="4.87"/>
    <s v="No"/>
    <s v="No"/>
    <s v="No"/>
    <n v="0"/>
    <s v="No"/>
    <s v="Normal weight"/>
    <x v="2"/>
    <s v="6-Dec-1994"/>
    <n v="28"/>
    <n v="0"/>
    <n v="1850.55"/>
    <s v="tier - 3"/>
    <s v="tier - 2"/>
    <s v="R1012"/>
  </r>
  <r>
    <s v="ID2165"/>
    <s v=" Mr"/>
    <s v="Mears"/>
    <s v="  Benjamin"/>
    <n v="28.4"/>
    <n v="4.3"/>
    <s v="No"/>
    <s v="No"/>
    <s v="Yes"/>
    <n v="1"/>
    <s v="No"/>
    <s v="Over Weight"/>
    <x v="2"/>
    <s v="20-Jul-2003"/>
    <n v="19"/>
    <n v="1"/>
    <n v="1842.52"/>
    <s v="tier - 3"/>
    <s v="tier - 2"/>
    <s v="R1011"/>
  </r>
  <r>
    <s v="ID2166"/>
    <s v=" Mr"/>
    <s v="Neill"/>
    <s v="  Ian T"/>
    <n v="41.91"/>
    <n v="6.19"/>
    <s v="No"/>
    <s v="No"/>
    <s v="No"/>
    <n v="0"/>
    <s v="No"/>
    <s v="Obesity"/>
    <x v="1"/>
    <s v="12-Dec-1999"/>
    <n v="23"/>
    <n v="0"/>
    <n v="1837.28"/>
    <s v="tier - 3"/>
    <s v="tier - 2"/>
    <s v="R1013"/>
  </r>
  <r>
    <s v="ID2167"/>
    <s v=" Mr"/>
    <s v="Tola"/>
    <s v="  Tadese"/>
    <n v="24.6"/>
    <n v="6.19"/>
    <s v="No"/>
    <s v="No"/>
    <s v="Yes"/>
    <n v="1"/>
    <s v="No"/>
    <s v="Normal weight"/>
    <x v="1"/>
    <s v="4-Aug-2003"/>
    <n v="19"/>
    <n v="1"/>
    <n v="1837.24"/>
    <s v="tier - 3"/>
    <s v="tier - 2"/>
    <s v="R1011"/>
  </r>
  <r>
    <s v="ID2168"/>
    <s v=" Mr"/>
    <s v="Briskman"/>
    <s v="  Jonathan"/>
    <n v="20.9"/>
    <n v="5.12"/>
    <s v="No"/>
    <s v="No"/>
    <s v="Yes"/>
    <n v="1"/>
    <s v="No"/>
    <s v="Normal weight"/>
    <x v="2"/>
    <s v="11-Aug-2003"/>
    <n v="19"/>
    <n v="1"/>
    <n v="1832.09"/>
    <s v="tier - 3"/>
    <s v="tier - 3"/>
    <s v="R1011"/>
  </r>
  <r>
    <s v="ID2169"/>
    <s v=" Mr"/>
    <s v="Ritzenhein"/>
    <s v="  Dathan"/>
    <n v="34.4"/>
    <n v="4.04"/>
    <s v="No"/>
    <s v="No"/>
    <s v="No"/>
    <n v="0"/>
    <s v="No"/>
    <s v="Obesity"/>
    <x v="2"/>
    <s v="1-Oct-1999"/>
    <n v="23"/>
    <n v="0"/>
    <n v="1826.84"/>
    <s v="tier - 3"/>
    <s v="tier - 2"/>
    <s v="R1011"/>
  </r>
  <r>
    <s v="ID2170"/>
    <s v=" Mr"/>
    <s v="Malkowski"/>
    <s v="  Eric"/>
    <n v="32.56"/>
    <n v="5.36"/>
    <s v="No"/>
    <s v="No"/>
    <s v="No"/>
    <n v="0"/>
    <s v="No"/>
    <s v="Obesity"/>
    <x v="2"/>
    <s v="17-Nov-1999"/>
    <n v="23"/>
    <n v="0"/>
    <n v="1824.29"/>
    <s v="tier - 3"/>
    <s v="tier - 3"/>
    <s v="R1013"/>
  </r>
  <r>
    <s v="ID2171"/>
    <s v=" Ms"/>
    <s v="Andreyko"/>
    <s v="  Allison M"/>
    <n v="27.98"/>
    <n v="4.38"/>
    <s v="No"/>
    <s v="yes"/>
    <s v="No"/>
    <n v="1"/>
    <s v="No"/>
    <s v="Over Weight"/>
    <x v="2"/>
    <s v="19-Aug-2004"/>
    <n v="18"/>
    <n v="0"/>
    <n v="1822.54"/>
    <s v="tier - 3"/>
    <s v="tier - 1"/>
    <s v="R1012"/>
  </r>
  <r>
    <s v="ID2172"/>
    <s v=" Mr"/>
    <s v="Landry"/>
    <s v="  Paul"/>
    <n v="26.51"/>
    <n v="4.58"/>
    <s v="No"/>
    <s v="No"/>
    <s v="No"/>
    <n v="0"/>
    <s v="No"/>
    <s v="Over Weight"/>
    <x v="2"/>
    <s v="25-Sep-1999"/>
    <n v="23"/>
    <n v="0"/>
    <n v="1815.88"/>
    <s v="tier - 3"/>
    <s v="tier - 3"/>
    <s v="R1013"/>
  </r>
  <r>
    <s v="ID2173"/>
    <s v=" Mr"/>
    <s v="Lozier"/>
    <s v="  Aaron R"/>
    <n v="29.734999999999999"/>
    <n v="11.92"/>
    <s v="No"/>
    <s v="No"/>
    <s v="No"/>
    <n v="0"/>
    <s v="No"/>
    <s v="Over Weight"/>
    <x v="0"/>
    <s v="13-Dec-2002"/>
    <n v="20"/>
    <n v="0"/>
    <n v="1769.53"/>
    <s v="tier - 3"/>
    <s v="tier - 3"/>
    <s v="R1012"/>
  </r>
  <r>
    <s v="ID2174"/>
    <s v=" Ms"/>
    <s v="O'Brien"/>
    <s v="  Caitlin H."/>
    <n v="40.5"/>
    <n v="5.4"/>
    <s v="No"/>
    <s v="No"/>
    <s v="Yes"/>
    <n v="1"/>
    <s v="No"/>
    <s v="Obesity"/>
    <x v="2"/>
    <s v="19-Nov-2003"/>
    <n v="19"/>
    <n v="0"/>
    <n v="1759.34"/>
    <s v="tier - 3"/>
    <s v="tier - 1"/>
    <s v="R1011"/>
  </r>
  <r>
    <s v="ID2175"/>
    <s v=" Mr"/>
    <s v="Rodas"/>
    <s v="  Harald E."/>
    <n v="25.64"/>
    <n v="4.76"/>
    <s v="No"/>
    <s v="No"/>
    <s v="No"/>
    <n v="1"/>
    <s v="No"/>
    <s v="Over Weight"/>
    <x v="2"/>
    <s v="7-Oct-1998"/>
    <n v="24"/>
    <n v="0"/>
    <n v="1756.6"/>
    <s v="tier - 3"/>
    <s v="tier - 3"/>
    <s v="R1013"/>
  </r>
  <r>
    <s v="ID2176"/>
    <s v=" Ms"/>
    <s v="O'Connor"/>
    <s v="  Siobhan A."/>
    <n v="32.9"/>
    <n v="4.78"/>
    <s v="No"/>
    <s v="No"/>
    <s v="Yes"/>
    <n v="1"/>
    <s v="No"/>
    <s v="Obesity"/>
    <x v="2"/>
    <s v="26-Sep-2003"/>
    <n v="19"/>
    <n v="0"/>
    <n v="1748.77"/>
    <s v="tier - 3"/>
    <s v="tier - 1"/>
    <s v="R1011"/>
  </r>
  <r>
    <s v="ID2177"/>
    <s v=" Ms"/>
    <s v="White"/>
    <s v="  Andrea J."/>
    <n v="29.8"/>
    <n v="4.26"/>
    <s v="No"/>
    <s v="No"/>
    <s v="Yes"/>
    <n v="1"/>
    <s v="No"/>
    <s v="Over Weight"/>
    <x v="2"/>
    <s v="28-Jul-2003"/>
    <n v="19"/>
    <n v="0"/>
    <n v="1744.47"/>
    <s v="tier - 3"/>
    <s v="tier - 1"/>
    <s v="R1011"/>
  </r>
  <r>
    <s v="ID2178"/>
    <s v=" Ms"/>
    <s v="Davenport"/>
    <s v="  Marie"/>
    <n v="28.9"/>
    <n v="5.85"/>
    <s v="No"/>
    <s v="No"/>
    <s v="Yes"/>
    <n v="1"/>
    <s v="No"/>
    <s v="Over Weight"/>
    <x v="1"/>
    <s v="25-Jul-2003"/>
    <n v="19"/>
    <n v="0"/>
    <n v="1743.21"/>
    <s v="tier - 3"/>
    <s v="tier - 1"/>
    <s v="R1011"/>
  </r>
  <r>
    <s v="ID2179"/>
    <s v=" Ms"/>
    <s v="Karmen"/>
    <s v="  Rachel A."/>
    <n v="24.7"/>
    <n v="5.32"/>
    <s v="No"/>
    <s v="No"/>
    <s v="Yes"/>
    <n v="1"/>
    <s v="No"/>
    <s v="Normal weight"/>
    <x v="2"/>
    <s v="14-Nov-2003"/>
    <n v="19"/>
    <n v="0"/>
    <n v="1737.38"/>
    <s v="tier - 3"/>
    <s v="tier - 2"/>
    <s v="R1011"/>
  </r>
  <r>
    <s v="ID2180"/>
    <s v=" Ms"/>
    <s v="Miller"/>
    <s v="  Emma"/>
    <n v="20.6"/>
    <n v="5.14"/>
    <s v="No"/>
    <s v="No"/>
    <s v="Yes"/>
    <n v="1"/>
    <s v="No"/>
    <s v="Normal weight"/>
    <x v="2"/>
    <s v="9-Nov-2003"/>
    <n v="19"/>
    <n v="0"/>
    <n v="1731.68"/>
    <s v="tier - 3"/>
    <s v="tier - 2"/>
    <s v="R1011"/>
  </r>
  <r>
    <s v="ID2181"/>
    <s v=" Ms"/>
    <s v="Lippmann"/>
    <s v="  Kiersten"/>
    <n v="18.600000000000001"/>
    <n v="5"/>
    <s v="No"/>
    <s v="No"/>
    <s v="Yes"/>
    <n v="1"/>
    <s v="No"/>
    <s v="Normal weight"/>
    <x v="2"/>
    <s v="1-Sep-2003"/>
    <n v="19"/>
    <n v="0"/>
    <n v="1728.9"/>
    <s v="tier - 3"/>
    <s v="tier - 2"/>
    <s v="R1011"/>
  </r>
  <r>
    <s v="ID2182"/>
    <s v=" Ms"/>
    <s v="Klehm"/>
    <s v="  Rachael"/>
    <n v="17.8"/>
    <n v="4.55"/>
    <s v="No"/>
    <s v="No"/>
    <s v="Yes"/>
    <n v="1"/>
    <s v="No"/>
    <s v="Under Weight"/>
    <x v="2"/>
    <s v="21-Nov-2003"/>
    <n v="19"/>
    <n v="0"/>
    <n v="1727.79"/>
    <s v="tier - 3"/>
    <s v="tier - 3"/>
    <s v="R1011"/>
  </r>
  <r>
    <s v="ID2183"/>
    <s v=" Mr"/>
    <s v="Murphy"/>
    <s v="  Timothy P."/>
    <n v="35.200000000000003"/>
    <n v="5.97"/>
    <s v="No"/>
    <s v="yes"/>
    <s v="No"/>
    <n v="1"/>
    <s v="No"/>
    <s v="Obesity"/>
    <x v="1"/>
    <s v="9-Sep-2004"/>
    <n v="18"/>
    <n v="1"/>
    <n v="1727.54"/>
    <s v="tier - 3"/>
    <s v="tier - 1"/>
    <s v="R1013"/>
  </r>
  <r>
    <s v="ID2184"/>
    <s v=" Mr"/>
    <s v="Desisa"/>
    <s v="  Lelisa"/>
    <n v="33.770000000000003"/>
    <n v="4.0199999999999996"/>
    <s v="No"/>
    <s v="yes"/>
    <s v="No"/>
    <n v="1"/>
    <s v="No"/>
    <s v="Obesity"/>
    <x v="2"/>
    <s v="21-Oct-2004"/>
    <n v="18"/>
    <n v="1"/>
    <n v="1725.55"/>
    <s v="tier - 3"/>
    <s v="tier - 2"/>
    <s v="R1013"/>
  </r>
  <r>
    <s v="ID2185"/>
    <s v=" Mr"/>
    <s v="Brooks"/>
    <s v="  Nate"/>
    <n v="30.03"/>
    <n v="4.04"/>
    <s v="No"/>
    <s v="yes"/>
    <s v="No"/>
    <n v="1"/>
    <s v="No"/>
    <s v="Obesity"/>
    <x v="2"/>
    <s v="11-Sep-2004"/>
    <n v="18"/>
    <n v="1"/>
    <n v="1720.35"/>
    <s v="tier - 3"/>
    <s v="tier - 3"/>
    <s v="R1013"/>
  </r>
  <r>
    <s v="ID2186"/>
    <s v=" Mr"/>
    <s v="Stone"/>
    <s v="  Chris C."/>
    <n v="29.37"/>
    <n v="5.54"/>
    <s v="No"/>
    <s v="yes"/>
    <s v="No"/>
    <n v="1"/>
    <s v="No"/>
    <s v="Over Weight"/>
    <x v="2"/>
    <s v="10-Jun-2004"/>
    <n v="18"/>
    <n v="1"/>
    <n v="1719.44"/>
    <s v="tier - 3"/>
    <s v="tier - 3"/>
    <s v="R1013"/>
  </r>
  <r>
    <s v="ID2187"/>
    <s v=" Mr"/>
    <s v="Weispfennig"/>
    <s v="  Scott"/>
    <n v="28.5"/>
    <n v="4.03"/>
    <s v="No"/>
    <s v="yes"/>
    <s v="No"/>
    <n v="1"/>
    <s v="No"/>
    <s v="Over Weight"/>
    <x v="2"/>
    <s v="21-Sep-2004"/>
    <n v="18"/>
    <n v="0"/>
    <n v="1712.23"/>
    <s v="tier - 3"/>
    <s v="tier - 1"/>
    <s v="R1016"/>
  </r>
  <r>
    <s v="ID2188"/>
    <s v=" Mr"/>
    <s v="Sorrell"/>
    <s v="  Kevin"/>
    <n v="23.32"/>
    <n v="5.62"/>
    <s v="No"/>
    <s v="yes"/>
    <s v="No"/>
    <n v="1"/>
    <s v="No"/>
    <s v="Normal weight"/>
    <x v="2"/>
    <s v="19-Sep-2004"/>
    <n v="18"/>
    <n v="1"/>
    <n v="1711.03"/>
    <s v="tier - 3"/>
    <s v="tier - 3"/>
    <s v="R1013"/>
  </r>
  <r>
    <s v="ID2189"/>
    <s v=" Mr"/>
    <s v="Morris"/>
    <s v="  Erik C."/>
    <n v="26.125"/>
    <n v="5.27"/>
    <s v="No"/>
    <s v="yes"/>
    <s v="No"/>
    <n v="1"/>
    <s v="No"/>
    <s v="Over Weight"/>
    <x v="2"/>
    <s v="12-Dec-2004"/>
    <n v="18"/>
    <n v="0"/>
    <n v="1708.93"/>
    <s v="tier - 3"/>
    <s v="tier - 1"/>
    <s v="R1019"/>
  </r>
  <r>
    <s v="ID2190"/>
    <s v=" Mr"/>
    <s v="Marek"/>
    <s v="  Shawn C"/>
    <n v="25.46"/>
    <n v="5.18"/>
    <s v="No"/>
    <s v="yes"/>
    <s v="No"/>
    <n v="1"/>
    <s v="No"/>
    <s v="Over Weight"/>
    <x v="2"/>
    <s v="17-Oct-2004"/>
    <n v="18"/>
    <n v="0"/>
    <n v="1708"/>
    <s v="tier - 3"/>
    <s v="tier - 2"/>
    <s v="R1016"/>
  </r>
  <r>
    <s v="ID2191"/>
    <s v=" Mr"/>
    <s v="Armstrong"/>
    <s v="  Vajin L."/>
    <n v="23.75"/>
    <n v="5.27"/>
    <s v="No"/>
    <s v="yes"/>
    <s v="No"/>
    <n v="1"/>
    <s v="No"/>
    <s v="Normal weight"/>
    <x v="2"/>
    <s v="6-Dec-2004"/>
    <n v="18"/>
    <n v="0"/>
    <n v="1705.62"/>
    <s v="tier - 2"/>
    <s v="tier - 2"/>
    <s v="R1015"/>
  </r>
  <r>
    <s v="ID2192"/>
    <s v=" Mr"/>
    <s v="Werner"/>
    <s v="  John K. Jr."/>
    <n v="23.085000000000001"/>
    <n v="5.62"/>
    <s v="No"/>
    <s v="yes"/>
    <s v="No"/>
    <n v="1"/>
    <s v="No"/>
    <s v="Normal weight"/>
    <x v="2"/>
    <s v="14-Dec-2004"/>
    <n v="18"/>
    <n v="0"/>
    <n v="1704.7"/>
    <s v="tier - 2"/>
    <s v="tier - 3"/>
    <s v="R1018"/>
  </r>
  <r>
    <s v="ID2193"/>
    <s v=" Mr"/>
    <s v="Gries"/>
    <s v="  Kevin J."/>
    <n v="22.99"/>
    <n v="5.0599999999999996"/>
    <s v="No"/>
    <s v="yes"/>
    <s v="No"/>
    <n v="1"/>
    <s v="No"/>
    <s v="Normal weight"/>
    <x v="2"/>
    <s v="7-Nov-2004"/>
    <n v="18"/>
    <n v="0"/>
    <n v="1704.57"/>
    <s v="tier - 2"/>
    <s v="tier - 1"/>
    <s v="R1016"/>
  </r>
  <r>
    <s v="ID2194"/>
    <s v=" Mr"/>
    <s v="Mills"/>
    <s v="  Kirby W."/>
    <n v="21.47"/>
    <n v="4.6900000000000004"/>
    <s v="No"/>
    <s v="yes"/>
    <s v="No"/>
    <n v="1"/>
    <s v="No"/>
    <s v="Normal weight"/>
    <x v="2"/>
    <s v="10-Dec-2004"/>
    <n v="18"/>
    <n v="0"/>
    <n v="1702.46"/>
    <s v="tier - 2"/>
    <s v="tier - 3"/>
    <s v="R1019"/>
  </r>
  <r>
    <s v="ID2195"/>
    <s v=" Mr"/>
    <s v="Penny"/>
    <s v="  J A"/>
    <n v="15.96"/>
    <n v="5.44"/>
    <s v="No"/>
    <s v="yes"/>
    <s v="No"/>
    <n v="1"/>
    <s v="No"/>
    <s v="Under Weight"/>
    <x v="2"/>
    <s v="17-Nov-2004"/>
    <n v="18"/>
    <n v="0"/>
    <n v="1694.8"/>
    <s v="tier - 2"/>
    <s v="tier - 2"/>
    <s v="R1015"/>
  </r>
  <r>
    <s v="ID2196"/>
    <s v=" Mr"/>
    <s v="Hicks"/>
    <s v="  Dustin G."/>
    <n v="39.5"/>
    <n v="5.05"/>
    <s v="No"/>
    <s v="yes"/>
    <s v="No"/>
    <n v="1"/>
    <s v="No"/>
    <s v="Obesity"/>
    <x v="2"/>
    <s v="21-Oct-2000"/>
    <n v="22"/>
    <n v="0"/>
    <n v="1682.6"/>
    <s v="tier - 2"/>
    <s v="tier - 2"/>
    <s v="R1011"/>
  </r>
  <r>
    <s v="ID2197"/>
    <s v=" Mr"/>
    <s v="Masayesva"/>
    <s v="  Anthony G"/>
    <n v="33.770000000000003"/>
    <n v="6"/>
    <s v="No"/>
    <s v="yes"/>
    <s v="No"/>
    <n v="1"/>
    <s v="No"/>
    <s v="Obesity"/>
    <x v="1"/>
    <s v="10-Jun-2000"/>
    <n v="22"/>
    <n v="0"/>
    <n v="1674.63"/>
    <s v="tier - 2"/>
    <s v="tier - 2"/>
    <s v="R1013"/>
  </r>
  <r>
    <s v="ID2198"/>
    <s v=" Mr"/>
    <s v="Paavola"/>
    <s v="  Ryan"/>
    <n v="26.84"/>
    <n v="5.99"/>
    <s v="yes"/>
    <s v="yes"/>
    <s v="No"/>
    <n v="1"/>
    <s v="No"/>
    <s v="Over Weight"/>
    <x v="1"/>
    <s v="23-Oct-2000"/>
    <n v="22"/>
    <n v="0"/>
    <n v="1665"/>
    <s v="tier - 2"/>
    <s v="tier - 2"/>
    <s v="R1013"/>
  </r>
  <r>
    <s v="ID2199"/>
    <s v=" Mr"/>
    <s v="Gehlsen"/>
    <s v="  Eric N"/>
    <n v="35.53"/>
    <n v="4.3600000000000003"/>
    <s v="No"/>
    <s v="No"/>
    <s v="Yes"/>
    <n v="1"/>
    <s v="No"/>
    <s v="Obesity"/>
    <x v="2"/>
    <s v="30-Dec-2003"/>
    <n v="19"/>
    <n v="0"/>
    <n v="1646.43"/>
    <s v="tier - 2"/>
    <s v="tier - 1"/>
    <s v="R1012"/>
  </r>
  <r>
    <s v="ID2200"/>
    <s v=" Mr"/>
    <s v="Roche"/>
    <s v="  Connor"/>
    <n v="30.59"/>
    <n v="4.41"/>
    <s v="No"/>
    <s v="No"/>
    <s v="Yes"/>
    <n v="1"/>
    <s v="No"/>
    <s v="Obesity"/>
    <x v="2"/>
    <s v="21-Aug-2003"/>
    <n v="19"/>
    <n v="0"/>
    <n v="1639.56"/>
    <s v="tier - 2"/>
    <s v="tier - 2"/>
    <s v="R1012"/>
  </r>
  <r>
    <s v="ID2201"/>
    <s v=" Mr"/>
    <s v="Hearn"/>
    <s v="  Patrick H."/>
    <n v="30.59"/>
    <n v="4.17"/>
    <s v="No"/>
    <s v="No"/>
    <s v="Yes"/>
    <n v="1"/>
    <s v="No"/>
    <s v="Obesity"/>
    <x v="2"/>
    <s v="16-Sep-2003"/>
    <n v="19"/>
    <n v="0"/>
    <n v="1639.56"/>
    <s v="tier - 2"/>
    <s v="tier - 2"/>
    <s v="R1012"/>
  </r>
  <r>
    <s v="ID2202"/>
    <s v=" Mr"/>
    <s v="Dimson"/>
    <s v="  Tyler"/>
    <n v="27.835000000000001"/>
    <n v="4.4400000000000004"/>
    <s v="No"/>
    <s v="No"/>
    <s v="Yes"/>
    <n v="1"/>
    <s v="No"/>
    <s v="Over Weight"/>
    <x v="2"/>
    <s v="30-Dec-2003"/>
    <n v="19"/>
    <n v="0"/>
    <n v="1635.73"/>
    <s v="tier - 2"/>
    <s v="tier - 3"/>
    <s v="R1012"/>
  </r>
  <r>
    <s v="ID2203"/>
    <s v=" Ms"/>
    <s v="Slason"/>
    <s v="  Deborah L."/>
    <n v="40.26"/>
    <n v="5.52"/>
    <s v="No"/>
    <s v="yes"/>
    <s v="No"/>
    <n v="1"/>
    <s v="No"/>
    <s v="Obesity"/>
    <x v="2"/>
    <s v="13-Jun-2004"/>
    <n v="18"/>
    <n v="0"/>
    <n v="1634.57"/>
    <s v="tier - 2"/>
    <s v="tier - 2"/>
    <s v="R1013"/>
  </r>
  <r>
    <s v="ID2204"/>
    <s v=" Ms"/>
    <s v="Gibson"/>
    <s v="  Andrea K"/>
    <n v="39.82"/>
    <n v="6.01"/>
    <s v="No"/>
    <s v="yes"/>
    <s v="No"/>
    <n v="1"/>
    <s v="No"/>
    <s v="Obesity"/>
    <x v="1"/>
    <s v="8-Aug-2004"/>
    <n v="18"/>
    <n v="0"/>
    <n v="1633.96"/>
    <s v="tier - 2"/>
    <s v="tier - 1"/>
    <s v="R1013"/>
  </r>
  <r>
    <s v="ID2205"/>
    <s v=" Ms"/>
    <s v="Erdos"/>
    <s v="  Elleree"/>
    <n v="39.159999999999997"/>
    <n v="5.81"/>
    <s v="No"/>
    <s v="yes"/>
    <s v="No"/>
    <n v="1"/>
    <s v="No"/>
    <s v="Obesity"/>
    <x v="1"/>
    <s v="13-Dec-2004"/>
    <n v="18"/>
    <n v="0"/>
    <n v="1633.04"/>
    <s v="tier - 2"/>
    <s v="tier - 2"/>
    <s v="R1013"/>
  </r>
  <r>
    <s v="ID2206"/>
    <s v=" Mr"/>
    <s v="Cushman"/>
    <s v="  Brandon J"/>
    <n v="25.555"/>
    <n v="4.37"/>
    <s v="No"/>
    <s v="No"/>
    <s v="Yes"/>
    <n v="1"/>
    <s v="No"/>
    <s v="Over Weight"/>
    <x v="2"/>
    <s v="16-Sep-2003"/>
    <n v="19"/>
    <n v="0"/>
    <n v="1632.56"/>
    <s v="tier - 2"/>
    <s v="tier - 2"/>
    <s v="R1012"/>
  </r>
  <r>
    <s v="ID2207"/>
    <s v=" Mr"/>
    <s v="Hammel"/>
    <s v="  Steve"/>
    <n v="25.175000000000001"/>
    <n v="5.74"/>
    <s v="No"/>
    <s v="No"/>
    <s v="Yes"/>
    <n v="1"/>
    <s v="No"/>
    <s v="Over Weight"/>
    <x v="1"/>
    <s v="3-Oct-2003"/>
    <n v="19"/>
    <n v="0"/>
    <n v="1632.04"/>
    <s v="tier - 2"/>
    <s v="tier - 2"/>
    <s v="R1012"/>
  </r>
  <r>
    <s v="ID2208"/>
    <s v=" Ms"/>
    <s v="Ytterstad"/>
    <s v="  Nina Wavik Sr."/>
    <n v="38.28"/>
    <n v="5.39"/>
    <s v="No"/>
    <s v="yes"/>
    <s v="No"/>
    <n v="1"/>
    <s v="No"/>
    <s v="Obesity"/>
    <x v="2"/>
    <s v="9-Jul-2004"/>
    <n v="18"/>
    <n v="0"/>
    <n v="1631.82"/>
    <s v="tier - 2"/>
    <s v="tier - 1"/>
    <s v="R1013"/>
  </r>
  <r>
    <s v="ID2209"/>
    <s v=" Ms"/>
    <s v="Prince"/>
    <s v="  Dani"/>
    <n v="38.17"/>
    <n v="4.07"/>
    <s v="No"/>
    <s v="yes"/>
    <s v="No"/>
    <n v="1"/>
    <s v="No"/>
    <s v="Obesity"/>
    <x v="2"/>
    <s v="5-Dec-2004"/>
    <n v="18"/>
    <n v="0"/>
    <n v="1631.67"/>
    <s v="tier - 2"/>
    <s v="tier - 3"/>
    <s v="R1013"/>
  </r>
  <r>
    <s v="ID2210"/>
    <s v=" Ms"/>
    <s v="Freeman"/>
    <s v="  Jennifer A."/>
    <n v="36.85"/>
    <n v="5.49"/>
    <s v="No"/>
    <s v="yes"/>
    <s v="No"/>
    <n v="1"/>
    <s v="No"/>
    <s v="Obesity"/>
    <x v="2"/>
    <s v="4-Oct-2004"/>
    <n v="18"/>
    <n v="0"/>
    <n v="1629.83"/>
    <s v="tier - 2"/>
    <s v="tier - 2"/>
    <s v="R1013"/>
  </r>
  <r>
    <s v="ID2211"/>
    <s v=" Mr"/>
    <s v="Petrulak"/>
    <s v="  Martin"/>
    <n v="22.61"/>
    <n v="5.68"/>
    <s v="No"/>
    <s v="No"/>
    <s v="Yes"/>
    <n v="1"/>
    <s v="No"/>
    <s v="Normal weight"/>
    <x v="2"/>
    <s v="17-Jul-2003"/>
    <n v="19"/>
    <n v="0"/>
    <n v="1628.47"/>
    <s v="tier - 2"/>
    <s v="tier - 1"/>
    <s v="R1012"/>
  </r>
  <r>
    <s v="ID2212"/>
    <s v=" Mr"/>
    <s v="Lloyd"/>
    <s v="  Steve"/>
    <n v="21.754999999999999"/>
    <n v="6.09"/>
    <s v="No"/>
    <s v="No"/>
    <s v="Yes"/>
    <n v="1"/>
    <s v="No"/>
    <s v="Normal weight"/>
    <x v="1"/>
    <s v="4-Dec-2003"/>
    <n v="19"/>
    <n v="0"/>
    <n v="1627.28"/>
    <s v="tier - 2"/>
    <s v="tier - 2"/>
    <s v="R1012"/>
  </r>
  <r>
    <s v="ID2213"/>
    <s v=" Mr"/>
    <s v="Zablocki"/>
    <s v="  Christopher"/>
    <n v="20.425000000000001"/>
    <n v="5.53"/>
    <s v="No"/>
    <s v="No"/>
    <s v="Yes"/>
    <n v="1"/>
    <s v="No"/>
    <s v="Normal weight"/>
    <x v="2"/>
    <s v="9-Sep-2003"/>
    <n v="19"/>
    <n v="0"/>
    <n v="1625.43"/>
    <s v="tier - 2"/>
    <s v="tier - 3"/>
    <s v="R1012"/>
  </r>
  <r>
    <s v="ID2214"/>
    <s v=" Ms"/>
    <s v="Van Meter"/>
    <s v="  Kathryn M."/>
    <n v="31.35"/>
    <n v="4.28"/>
    <s v="No"/>
    <s v="yes"/>
    <s v="No"/>
    <n v="1"/>
    <s v="No"/>
    <s v="Obesity"/>
    <x v="2"/>
    <s v="25-Jul-2004"/>
    <n v="18"/>
    <n v="0"/>
    <n v="1622.19"/>
    <s v="tier - 2"/>
    <s v="tier - 1"/>
    <s v="R1013"/>
  </r>
  <r>
    <s v="ID2215"/>
    <s v=" Ms"/>
    <s v="Babay"/>
    <s v="  Emily"/>
    <n v="31.13"/>
    <n v="6.01"/>
    <s v="No"/>
    <s v="yes"/>
    <s v="No"/>
    <n v="1"/>
    <s v="No"/>
    <s v="Obesity"/>
    <x v="1"/>
    <s v="21-Aug-2004"/>
    <n v="18"/>
    <n v="0"/>
    <n v="1621.88"/>
    <s v="tier - 2"/>
    <s v="tier - 2"/>
    <s v="R1013"/>
  </r>
  <r>
    <s v="ID2216"/>
    <s v=" Mr"/>
    <s v="Taylor"/>
    <s v="  Trent A"/>
    <n v="17.48"/>
    <n v="4.59"/>
    <s v="No"/>
    <s v="No"/>
    <s v="Yes"/>
    <n v="1"/>
    <s v="No"/>
    <s v="Under Weight"/>
    <x v="2"/>
    <s v="14-Sep-2003"/>
    <n v="19"/>
    <n v="0"/>
    <n v="1621.34"/>
    <s v="tier - 2"/>
    <s v="tier - 2"/>
    <s v="R1012"/>
  </r>
  <r>
    <s v="ID2217"/>
    <s v=" Ms"/>
    <s v="Smith"/>
    <s v="  Jennifer E"/>
    <n v="22.57"/>
    <n v="5.8"/>
    <s v="yes"/>
    <s v="No"/>
    <s v="No"/>
    <n v="1"/>
    <s v="No"/>
    <s v="Normal weight"/>
    <x v="1"/>
    <s v="5-Aug-1995"/>
    <n v="27"/>
    <n v="0"/>
    <n v="1617.16"/>
    <s v="tier - 2"/>
    <s v="tier - 1"/>
    <s v="R1013"/>
  </r>
  <r>
    <s v="ID2218"/>
    <s v=" Ms"/>
    <s v="Moody"/>
    <s v="  Polly"/>
    <n v="26.73"/>
    <n v="5.08"/>
    <s v="No"/>
    <s v="yes"/>
    <s v="No"/>
    <n v="1"/>
    <s v="No"/>
    <s v="Over Weight"/>
    <x v="2"/>
    <s v="22-Jul-2004"/>
    <n v="18"/>
    <n v="0"/>
    <n v="1615.77"/>
    <s v="tier - 2"/>
    <s v="tier - 1"/>
    <s v="R1013"/>
  </r>
  <r>
    <s v="ID2219"/>
    <s v=" Ms"/>
    <s v="Swierzbinski"/>
    <s v="  Elizabeth"/>
    <n v="20.79"/>
    <n v="5.84"/>
    <s v="No"/>
    <s v="yes"/>
    <s v="No"/>
    <n v="1"/>
    <s v="No"/>
    <s v="Normal weight"/>
    <x v="1"/>
    <s v="19-Nov-2004"/>
    <n v="18"/>
    <n v="0"/>
    <n v="1607.51"/>
    <s v="tier - 2"/>
    <s v="tier - 3"/>
    <s v="R1013"/>
  </r>
  <r>
    <s v="ID2220"/>
    <s v=" Ms"/>
    <s v="Schwartz"/>
    <s v="  Tiffany A."/>
    <n v="20.149999999999999"/>
    <n v="4.1500000000000004"/>
    <s v="No"/>
    <s v="No"/>
    <s v="No"/>
    <n v="1"/>
    <s v="No"/>
    <s v="Normal weight"/>
    <x v="2"/>
    <s v="22-Sep-1992"/>
    <n v="30"/>
    <n v="0"/>
    <n v="1566.88"/>
    <s v="tier - 2"/>
    <s v="tier - 1"/>
    <s v="R1013"/>
  </r>
  <r>
    <s v="ID2221"/>
    <s v=" Mr"/>
    <s v="Sanseverino"/>
    <s v="  Cole"/>
    <n v="36.85"/>
    <n v="4.3600000000000003"/>
    <s v="yes"/>
    <s v="No"/>
    <s v="No"/>
    <n v="0"/>
    <s v="No"/>
    <s v="Obesity"/>
    <x v="2"/>
    <s v="5-Dec-2001"/>
    <n v="21"/>
    <n v="0"/>
    <n v="1534.3"/>
    <s v="tier - 2"/>
    <s v="tier - 2"/>
    <s v="R1013"/>
  </r>
  <r>
    <s v="ID2222"/>
    <s v=" Mr"/>
    <s v="Lawder"/>
    <s v="  Matthew T."/>
    <n v="35.53"/>
    <n v="4.55"/>
    <s v="yes"/>
    <s v="No"/>
    <s v="No"/>
    <n v="0"/>
    <s v="No"/>
    <s v="Obesity"/>
    <x v="2"/>
    <s v="2-Jun-2001"/>
    <n v="22"/>
    <n v="0"/>
    <n v="1532.47"/>
    <s v="tier - 2"/>
    <s v="tier - 2"/>
    <s v="R1013"/>
  </r>
  <r>
    <s v="ID2223"/>
    <s v=" Mr"/>
    <s v="Young"/>
    <s v="  Zachary"/>
    <n v="31.1"/>
    <n v="4.37"/>
    <s v="yes"/>
    <s v="No"/>
    <s v="No"/>
    <n v="0"/>
    <s v="No"/>
    <s v="Obesity"/>
    <x v="2"/>
    <s v="7-Jul-2001"/>
    <n v="21"/>
    <n v="0"/>
    <n v="1526.31"/>
    <s v="tier - 2"/>
    <s v="tier - 3"/>
    <s v="R1011"/>
  </r>
  <r>
    <s v="ID2224"/>
    <s v=" Mr"/>
    <s v="Hoerner"/>
    <s v="  Matthew T."/>
    <n v="23.21"/>
    <n v="5.24"/>
    <s v="yes"/>
    <s v="No"/>
    <s v="No"/>
    <n v="0"/>
    <s v="No"/>
    <s v="Normal weight"/>
    <x v="2"/>
    <s v="25-Aug-2001"/>
    <n v="21"/>
    <n v="0"/>
    <n v="1515.34"/>
    <s v="tier - 2"/>
    <s v="tier - 3"/>
    <s v="R1013"/>
  </r>
  <r>
    <s v="ID2225"/>
    <s v=" Mr"/>
    <s v="Benson"/>
    <s v="  Pat"/>
    <n v="18.36"/>
    <n v="5.96"/>
    <s v="No"/>
    <s v="No"/>
    <s v="No"/>
    <n v="1"/>
    <s v="No"/>
    <s v="Under Weight"/>
    <x v="1"/>
    <s v="19-Jun-1998"/>
    <n v="24"/>
    <n v="0"/>
    <n v="1497"/>
    <s v="tier - 2"/>
    <s v="tier - 2"/>
    <s v="R1013"/>
  </r>
  <r>
    <s v="ID2226"/>
    <s v=" Ms"/>
    <s v="Horton"/>
    <s v="  Ashley"/>
    <n v="15.92"/>
    <n v="4.76"/>
    <s v="yes"/>
    <s v="No"/>
    <s v="No"/>
    <n v="1"/>
    <s v="No"/>
    <s v="Under Weight"/>
    <x v="2"/>
    <s v="7-Oct-1995"/>
    <n v="27"/>
    <n v="0"/>
    <n v="1493"/>
    <s v="tier - 2"/>
    <s v="tier - 3"/>
    <s v="R1013"/>
  </r>
  <r>
    <s v="ID2227"/>
    <s v=" Ms"/>
    <s v="McGraw"/>
    <s v="  Elizabeth A."/>
    <n v="15.17"/>
    <n v="4.3"/>
    <s v="yes"/>
    <s v="No"/>
    <s v="Yes"/>
    <n v="1"/>
    <s v="No"/>
    <s v="Under Weight"/>
    <x v="2"/>
    <s v="9-Jun-1997"/>
    <n v="25"/>
    <n v="0"/>
    <n v="1481"/>
    <s v="tier - 2"/>
    <s v="tier - 1"/>
    <s v="R1012"/>
  </r>
  <r>
    <s v="ID2228"/>
    <s v=" Ms"/>
    <s v="Beaulne"/>
    <s v="  Rebecca M."/>
    <n v="16.63"/>
    <n v="4.5"/>
    <s v="No"/>
    <s v="No"/>
    <s v="No"/>
    <n v="1"/>
    <s v="No"/>
    <s v="Under Weight"/>
    <x v="2"/>
    <s v="7-Dec-1998"/>
    <n v="24"/>
    <n v="0"/>
    <n v="1477"/>
    <s v="tier - 2"/>
    <s v="tier - 1"/>
    <s v="R1013"/>
  </r>
  <r>
    <s v="ID2229"/>
    <s v=" Ms"/>
    <s v="Lunz"/>
    <s v="  Ruth"/>
    <n v="19.39"/>
    <n v="5.59"/>
    <s v="No"/>
    <s v="No"/>
    <s v="Yes"/>
    <n v="1"/>
    <s v="No"/>
    <s v="Normal weight"/>
    <x v="2"/>
    <s v="20-Jun-2003"/>
    <n v="19"/>
    <n v="0"/>
    <n v="1467"/>
    <s v="tier - 2"/>
    <s v="tier - 2"/>
    <s v="R1013"/>
  </r>
  <r>
    <s v="ID2230"/>
    <s v=" Mr"/>
    <s v="Kyle"/>
    <s v="  Gregory S"/>
    <n v="17.34"/>
    <n v="6.29"/>
    <s v="yes"/>
    <s v="No"/>
    <s v="Yes"/>
    <n v="1"/>
    <s v="No"/>
    <s v="Under Weight"/>
    <x v="1"/>
    <s v="19-Jun-1997"/>
    <n v="25"/>
    <n v="0"/>
    <n v="1445"/>
    <s v="tier - 2"/>
    <s v="tier - 1"/>
    <s v="R1013"/>
  </r>
  <r>
    <s v="ID2231"/>
    <s v=" Ms"/>
    <s v="Brackenwagen"/>
    <s v="  Alexandra S"/>
    <n v="17.940000000000001"/>
    <n v="4.1900000000000004"/>
    <s v="No"/>
    <s v="yes"/>
    <s v="No"/>
    <n v="1"/>
    <s v="No"/>
    <s v="Under Weight"/>
    <x v="2"/>
    <s v="1-Sep-2000"/>
    <n v="22"/>
    <n v="0"/>
    <n v="1438"/>
    <s v="tier - 2"/>
    <s v="tier - 2"/>
    <s v="R1013"/>
  </r>
  <r>
    <s v="ID2232"/>
    <s v=" Ms"/>
    <s v="Schmitt"/>
    <s v="  Hillary"/>
    <n v="16.670000000000002"/>
    <n v="4.7"/>
    <s v="yes"/>
    <s v="No"/>
    <s v="Yes"/>
    <n v="1"/>
    <s v="No"/>
    <s v="Under Weight"/>
    <x v="2"/>
    <s v="5-Dec-1997"/>
    <n v="25"/>
    <n v="0"/>
    <n v="1422"/>
    <s v="tier - 2"/>
    <s v="tier - 2"/>
    <s v="R1013"/>
  </r>
  <r>
    <s v="ID2233"/>
    <s v=" Ms"/>
    <s v="Borden"/>
    <s v="  Amy K."/>
    <n v="20.58"/>
    <n v="5.64"/>
    <s v="yes"/>
    <s v="No"/>
    <s v="No"/>
    <n v="0"/>
    <s v="No"/>
    <s v="Normal weight"/>
    <x v="2"/>
    <s v="23-Aug-2001"/>
    <n v="21"/>
    <n v="0"/>
    <n v="1421"/>
    <s v="tier - 2"/>
    <s v="tier - 2"/>
    <s v="R1013"/>
  </r>
  <r>
    <s v="ID2234"/>
    <s v=" Mr"/>
    <s v="McLean"/>
    <s v="  Scott"/>
    <n v="16.5"/>
    <n v="4.1100000000000003"/>
    <s v="yes"/>
    <s v="No"/>
    <s v="No"/>
    <n v="0"/>
    <s v="No"/>
    <s v="Under Weight"/>
    <x v="2"/>
    <s v="23-Jun-1996"/>
    <n v="26"/>
    <n v="0"/>
    <n v="1417"/>
    <s v="tier - 2"/>
    <s v="tier - 3"/>
    <s v="R1013"/>
  </r>
  <r>
    <s v="ID2235"/>
    <s v=" Mr"/>
    <s v="Regan"/>
    <s v="  John"/>
    <n v="15.41"/>
    <n v="5.43"/>
    <s v="yes"/>
    <s v="No"/>
    <s v="Yes"/>
    <n v="1"/>
    <s v="No"/>
    <s v="Under Weight"/>
    <x v="2"/>
    <s v="27-Oct-1997"/>
    <n v="25"/>
    <n v="0"/>
    <n v="1402"/>
    <s v="tier - 2"/>
    <s v="tier - 3"/>
    <s v="R1011"/>
  </r>
  <r>
    <s v="ID2236"/>
    <s v=" Mr"/>
    <s v="Koenis"/>
    <s v="  Maaikel"/>
    <n v="24.59"/>
    <n v="4.38"/>
    <s v="No"/>
    <s v="No"/>
    <s v="No"/>
    <n v="1"/>
    <s v="No"/>
    <s v="Normal weight"/>
    <x v="2"/>
    <s v="5-Sep-1998"/>
    <n v="24"/>
    <n v="0"/>
    <n v="1400.44"/>
    <s v="tier - 2"/>
    <s v="tier - 2"/>
    <s v="R1013"/>
  </r>
  <r>
    <s v="ID2237"/>
    <s v=" Mr"/>
    <s v="Kittaka"/>
    <s v="  Daniel C"/>
    <n v="33.33"/>
    <n v="9.7899999999999991"/>
    <s v="No"/>
    <s v="No"/>
    <s v="No"/>
    <n v="0"/>
    <s v="No"/>
    <s v="Obesity"/>
    <x v="0"/>
    <s v="22-Dec-2002"/>
    <n v="20"/>
    <n v="0"/>
    <n v="1391.53"/>
    <s v="tier - 2"/>
    <s v="tier - 1"/>
    <s v="R1013"/>
  </r>
  <r>
    <s v="ID2238"/>
    <s v=" Mr"/>
    <s v="Concannon"/>
    <s v="  Christopher S."/>
    <n v="18.5"/>
    <n v="11.84"/>
    <s v="No"/>
    <s v="No"/>
    <s v="No"/>
    <n v="0"/>
    <s v="No"/>
    <s v="Under Weight"/>
    <x v="0"/>
    <s v="14-Nov-2002"/>
    <n v="20"/>
    <n v="0"/>
    <n v="1390"/>
    <s v="tier - 2"/>
    <s v="tier - 2"/>
    <s v="R1013"/>
  </r>
  <r>
    <s v="ID2239"/>
    <s v=" Mr"/>
    <s v="Johnson"/>
    <s v="  William R"/>
    <n v="18.579999999999998"/>
    <n v="6.22"/>
    <s v="No"/>
    <s v="No"/>
    <s v="No"/>
    <n v="0"/>
    <s v="No"/>
    <s v="Normal weight"/>
    <x v="1"/>
    <s v="6-Jul-1999"/>
    <n v="23"/>
    <n v="0"/>
    <n v="1389"/>
    <s v="tier - 2"/>
    <s v="tier - 2"/>
    <s v="R1013"/>
  </r>
  <r>
    <s v="ID2240"/>
    <s v=" Ms"/>
    <s v="Schultz"/>
    <s v="  Lyndsy"/>
    <n v="16.64"/>
    <n v="10.01"/>
    <s v="No"/>
    <s v="No"/>
    <s v="No"/>
    <n v="0"/>
    <s v="No"/>
    <s v="Under Weight"/>
    <x v="0"/>
    <s v="15-Aug-2002"/>
    <n v="20"/>
    <n v="0"/>
    <n v="1382"/>
    <s v="tier - 2"/>
    <s v="tier - 1"/>
    <s v="R1013"/>
  </r>
  <r>
    <s v="ID2241"/>
    <s v=" Ms"/>
    <s v="Brannigan"/>
    <s v="  Jessica"/>
    <n v="19.329999999999998"/>
    <n v="4.32"/>
    <s v="No"/>
    <s v="No"/>
    <s v="No"/>
    <n v="1"/>
    <s v="No"/>
    <s v="Normal weight"/>
    <x v="2"/>
    <s v="3-Dec-1998"/>
    <n v="24"/>
    <n v="0"/>
    <n v="1359"/>
    <s v="tier - 2"/>
    <s v="tier - 1"/>
    <s v="R1013"/>
  </r>
  <r>
    <s v="ID2242"/>
    <s v=" Ms"/>
    <s v="Cavallo"/>
    <s v="  Anna"/>
    <n v="21.26"/>
    <n v="5.65"/>
    <s v="yes"/>
    <s v="No"/>
    <s v="Yes"/>
    <n v="1"/>
    <s v="No"/>
    <s v="Normal weight"/>
    <x v="2"/>
    <s v="7-Nov-1997"/>
    <n v="25"/>
    <n v="0"/>
    <n v="1341.16"/>
    <s v="tier - 2"/>
    <s v="tier - 2"/>
    <s v="R1012"/>
  </r>
  <r>
    <s v="ID2243"/>
    <s v=" Mr"/>
    <s v="Chang"/>
    <s v="  Jordan"/>
    <n v="15.6"/>
    <n v="4.12"/>
    <s v="yes"/>
    <s v="No"/>
    <s v="No"/>
    <n v="1"/>
    <s v="No"/>
    <s v="Under Weight"/>
    <x v="2"/>
    <s v="30-Jul-1995"/>
    <n v="27"/>
    <n v="0"/>
    <n v="1338"/>
    <s v="tier - 2"/>
    <s v="tier - 3"/>
    <s v="R1012"/>
  </r>
  <r>
    <s v="ID2244"/>
    <s v=" Mr"/>
    <s v="Axelrod"/>
    <s v="  Brian"/>
    <n v="24.39"/>
    <n v="6.24"/>
    <s v="No"/>
    <s v="No"/>
    <s v="No"/>
    <n v="1"/>
    <s v="No"/>
    <s v="Normal weight"/>
    <x v="1"/>
    <s v="12-Jul-1998"/>
    <n v="24"/>
    <n v="0"/>
    <n v="1332.61"/>
    <s v="tier - 2"/>
    <s v="tier - 3"/>
    <s v="R1013"/>
  </r>
  <r>
    <s v="ID2245"/>
    <s v=" Ms"/>
    <s v="Davenport"/>
    <s v="  Katherine A"/>
    <n v="24.75"/>
    <n v="4.83"/>
    <s v="No"/>
    <s v="No"/>
    <s v="No"/>
    <n v="0"/>
    <s v="No"/>
    <s v="Normal weight"/>
    <x v="2"/>
    <s v="14-Oct-1999"/>
    <n v="23"/>
    <n v="0"/>
    <n v="1329.17"/>
    <s v="tier - 2"/>
    <s v="tier - 3"/>
    <s v="R1013"/>
  </r>
  <r>
    <s v="ID2246"/>
    <s v=" Ms"/>
    <s v="Roberge"/>
    <s v="  Melanie"/>
    <n v="20.88"/>
    <n v="7.4"/>
    <s v="No"/>
    <s v="No"/>
    <s v="No"/>
    <n v="0"/>
    <s v="No"/>
    <s v="Normal weight"/>
    <x v="0"/>
    <s v="13-Oct-2002"/>
    <n v="20"/>
    <n v="0"/>
    <n v="1315"/>
    <s v="tier - 2"/>
    <s v="tier - 2"/>
    <s v="R1013"/>
  </r>
  <r>
    <s v="ID2247"/>
    <s v=" Ms"/>
    <s v="Schmidt"/>
    <s v="  Jessica"/>
    <n v="20.43"/>
    <n v="4.54"/>
    <s v="No"/>
    <s v="No"/>
    <s v="No"/>
    <n v="0"/>
    <s v="No"/>
    <s v="Normal weight"/>
    <x v="2"/>
    <s v="2-Dec-1999"/>
    <n v="23"/>
    <n v="0"/>
    <n v="1304"/>
    <s v="tier - 2"/>
    <s v="tier - 2"/>
    <s v="R1013"/>
  </r>
  <r>
    <s v="ID2248"/>
    <s v=" Mr"/>
    <s v="Kosters"/>
    <s v="  Eric S"/>
    <n v="15.18"/>
    <n v="11.11"/>
    <s v="No"/>
    <s v="No"/>
    <s v="No"/>
    <n v="0"/>
    <s v="No"/>
    <s v="Under Weight"/>
    <x v="0"/>
    <s v="10-Dec-2002"/>
    <n v="20"/>
    <n v="0"/>
    <n v="1304"/>
    <s v="tier - 2"/>
    <s v="tier - 2"/>
    <s v="R1012"/>
  </r>
  <r>
    <s v="ID2249"/>
    <s v=" Mr"/>
    <s v="Dykes"/>
    <s v="  Joseph"/>
    <n v="15.12"/>
    <n v="4.03"/>
    <s v="yes"/>
    <s v="No"/>
    <s v="No"/>
    <n v="0"/>
    <s v="No"/>
    <s v="Under Weight"/>
    <x v="2"/>
    <s v="29-Nov-2001"/>
    <n v="21"/>
    <n v="0"/>
    <n v="1293"/>
    <s v="tier - 2"/>
    <s v="tier - 3"/>
    <s v="R1012"/>
  </r>
  <r>
    <s v="ID2250"/>
    <s v=" Ms"/>
    <s v="Velan"/>
    <s v="  Mary"/>
    <n v="23.88"/>
    <n v="4.51"/>
    <s v="No"/>
    <s v="No"/>
    <s v="No"/>
    <n v="1"/>
    <s v="No"/>
    <s v="Normal weight"/>
    <x v="2"/>
    <s v="4-Jun-1998"/>
    <n v="25"/>
    <n v="0"/>
    <n v="1290.93"/>
    <s v="tier - 2"/>
    <s v="tier - 2"/>
    <s v="R1013"/>
  </r>
  <r>
    <s v="ID2251"/>
    <s v=" Ms"/>
    <s v="Goolik"/>
    <s v="  Natalie"/>
    <n v="16.13"/>
    <n v="5.56"/>
    <s v="No"/>
    <s v="yes"/>
    <s v="No"/>
    <n v="1"/>
    <s v="No"/>
    <s v="Under Weight"/>
    <x v="2"/>
    <s v="26-Jun-2000"/>
    <n v="22"/>
    <n v="0"/>
    <n v="1286"/>
    <s v="tier - 2"/>
    <s v="tier - 2"/>
    <s v="R1013"/>
  </r>
  <r>
    <s v="ID2252"/>
    <s v=" Mr"/>
    <s v="Bain"/>
    <s v="  Christopher"/>
    <n v="24.09"/>
    <n v="4.0999999999999996"/>
    <s v="No"/>
    <s v="yes"/>
    <s v="No"/>
    <n v="1"/>
    <s v="No"/>
    <s v="Normal weight"/>
    <x v="2"/>
    <s v="28-Jul-2004"/>
    <n v="18"/>
    <n v="0"/>
    <n v="1285"/>
    <s v="tier - 2"/>
    <s v="tier - 3"/>
    <s v="R1013"/>
  </r>
  <r>
    <s v="ID2253"/>
    <s v=" Ms"/>
    <s v="Wieck"/>
    <s v="  Sonja"/>
    <n v="19.43"/>
    <n v="5.85"/>
    <s v="No"/>
    <s v="yes"/>
    <s v="No"/>
    <n v="1"/>
    <s v="No"/>
    <s v="Normal weight"/>
    <x v="1"/>
    <s v="30-Sep-2004"/>
    <n v="18"/>
    <n v="0"/>
    <n v="1283"/>
    <s v="tier - 2"/>
    <s v="tier - 1"/>
    <s v="R1013"/>
  </r>
  <r>
    <s v="ID2254"/>
    <s v=" Ms"/>
    <s v="Friel"/>
    <s v="  Alexandra"/>
    <n v="15.22"/>
    <n v="4.92"/>
    <s v="yes"/>
    <s v="No"/>
    <s v="Yes"/>
    <n v="1"/>
    <s v="No"/>
    <s v="Under Weight"/>
    <x v="2"/>
    <s v="26-Oct-1997"/>
    <n v="25"/>
    <n v="0"/>
    <n v="1276"/>
    <s v="tier - 2"/>
    <s v="tier - 2"/>
    <s v="R1012"/>
  </r>
  <r>
    <s v="ID2255"/>
    <s v=" Ms"/>
    <s v="Santandreu"/>
    <s v="  Martha L."/>
    <n v="20.72"/>
    <n v="9.4600000000000009"/>
    <s v="No"/>
    <s v="No"/>
    <s v="No"/>
    <n v="0"/>
    <s v="No"/>
    <s v="Normal weight"/>
    <x v="0"/>
    <s v="4-Dec-2002"/>
    <n v="20"/>
    <n v="0"/>
    <n v="1267"/>
    <s v="tier - 2"/>
    <s v="tier - 1"/>
    <s v="R1013"/>
  </r>
  <r>
    <s v="ID2256"/>
    <s v=" Mr"/>
    <s v="Johnson"/>
    <s v="  Ryan C."/>
    <n v="35.4"/>
    <n v="5.94"/>
    <s v="No"/>
    <s v="No"/>
    <s v="Yes"/>
    <n v="1"/>
    <s v="No"/>
    <s v="Obesity"/>
    <x v="1"/>
    <s v="21-Nov-2003"/>
    <n v="19"/>
    <n v="0"/>
    <n v="1263.25"/>
    <s v="tier - 2"/>
    <s v="tier - 3"/>
    <s v="R1011"/>
  </r>
  <r>
    <s v="ID2257"/>
    <s v=" Mr"/>
    <s v="Gerber"/>
    <s v="  Cliff"/>
    <n v="34.4"/>
    <n v="5.7"/>
    <s v="No"/>
    <s v="No"/>
    <s v="Yes"/>
    <n v="1"/>
    <s v="No"/>
    <s v="Obesity"/>
    <x v="2"/>
    <s v="15-Aug-2003"/>
    <n v="19"/>
    <n v="0"/>
    <n v="1261.8599999999999"/>
    <s v="tier - 2"/>
    <s v="tier - 3"/>
    <s v="R1011"/>
  </r>
  <r>
    <s v="ID2258"/>
    <s v=" Mr"/>
    <s v="Benadum"/>
    <s v="  Blue"/>
    <n v="34.1"/>
    <n v="4.13"/>
    <s v="No"/>
    <s v="No"/>
    <s v="Yes"/>
    <n v="1"/>
    <s v="No"/>
    <s v="Obesity"/>
    <x v="2"/>
    <s v="30-Oct-2003"/>
    <n v="19"/>
    <n v="0"/>
    <n v="1261.44"/>
    <s v="tier - 2"/>
    <s v="tier - 3"/>
    <s v="R1011"/>
  </r>
  <r>
    <s v="ID2259"/>
    <s v=" Mr"/>
    <s v="Ragazzini"/>
    <s v="  Jeffrey M"/>
    <n v="30.4"/>
    <n v="4.7699999999999996"/>
    <s v="No"/>
    <s v="No"/>
    <s v="Yes"/>
    <n v="1"/>
    <s v="No"/>
    <s v="Obesity"/>
    <x v="2"/>
    <s v="13-Oct-2003"/>
    <n v="19"/>
    <n v="0"/>
    <n v="1256.3"/>
    <s v="tier - 2"/>
    <s v="tier - 3"/>
    <s v="R1011"/>
  </r>
  <r>
    <s v="ID2260"/>
    <s v=" Mr"/>
    <s v="Kessinger"/>
    <s v="  Andrew"/>
    <n v="28.7"/>
    <n v="4.99"/>
    <s v="No"/>
    <s v="No"/>
    <s v="Yes"/>
    <n v="1"/>
    <s v="No"/>
    <s v="Over Weight"/>
    <x v="2"/>
    <s v="10-Dec-2003"/>
    <n v="19"/>
    <n v="0"/>
    <n v="1253.94"/>
    <s v="tier - 2"/>
    <s v="tier - 2"/>
    <s v="R1011"/>
  </r>
  <r>
    <s v="ID2261"/>
    <s v=" Ms"/>
    <s v="Bezgin"/>
    <s v="  Julia"/>
    <n v="17.440000000000001"/>
    <n v="4.42"/>
    <s v="yes"/>
    <s v="No"/>
    <s v="Yes"/>
    <n v="1"/>
    <s v="No"/>
    <s v="Under Weight"/>
    <x v="2"/>
    <s v="4-Nov-1997"/>
    <n v="25"/>
    <n v="0"/>
    <n v="1253"/>
    <s v="tier - 2"/>
    <s v="tier - 2"/>
    <s v="R1013"/>
  </r>
  <r>
    <s v="ID2262"/>
    <s v=" Mr"/>
    <s v="Woldesilassie"/>
    <s v="  Daniel"/>
    <n v="27.6"/>
    <n v="4.01"/>
    <s v="No"/>
    <s v="No"/>
    <s v="Yes"/>
    <n v="1"/>
    <s v="No"/>
    <s v="Over Weight"/>
    <x v="2"/>
    <s v="15-Sep-2003"/>
    <n v="19"/>
    <n v="0"/>
    <n v="1252.4100000000001"/>
    <s v="tier - 2"/>
    <s v="tier - 3"/>
    <s v="R1011"/>
  </r>
  <r>
    <s v="ID2263"/>
    <s v=" Mr"/>
    <s v="Ruiz Herrero"/>
    <s v="  Jaime"/>
    <n v="20.7"/>
    <n v="4.49"/>
    <s v="No"/>
    <s v="No"/>
    <s v="Yes"/>
    <n v="1"/>
    <s v="No"/>
    <s v="Normal weight"/>
    <x v="2"/>
    <s v="8-Sep-2003"/>
    <n v="19"/>
    <n v="0"/>
    <n v="1242.82"/>
    <s v="tier - 2"/>
    <s v="tier - 1"/>
    <s v="R1011"/>
  </r>
  <r>
    <s v="ID2264"/>
    <s v=" Mr"/>
    <s v="Bin Alias"/>
    <s v="  Mohd Syahidan"/>
    <n v="20.3"/>
    <n v="6.37"/>
    <s v="No"/>
    <s v="No"/>
    <s v="Yes"/>
    <n v="1"/>
    <s v="No"/>
    <s v="Normal weight"/>
    <x v="1"/>
    <s v="15-Sep-2003"/>
    <n v="19"/>
    <n v="0"/>
    <n v="1242.26"/>
    <s v="tier - 2"/>
    <s v="tier - 1"/>
    <s v="R1011"/>
  </r>
  <r>
    <s v="ID2265"/>
    <s v=" Mr"/>
    <s v="Fischer-Daly"/>
    <s v="  Matthew"/>
    <n v="19.8"/>
    <n v="5.12"/>
    <s v="No"/>
    <s v="No"/>
    <s v="Yes"/>
    <n v="1"/>
    <s v="No"/>
    <s v="Normal weight"/>
    <x v="2"/>
    <s v="2-Aug-2003"/>
    <n v="19"/>
    <n v="0"/>
    <n v="1241.57"/>
    <s v="tier - 2"/>
    <s v="tier - 2"/>
    <s v="R1011"/>
  </r>
  <r>
    <s v="ID2266"/>
    <s v=" Ms"/>
    <s v="Pulliam"/>
    <s v="  Elizabeth S."/>
    <n v="21.87"/>
    <n v="8.59"/>
    <s v="No"/>
    <s v="No"/>
    <s v="No"/>
    <n v="0"/>
    <s v="No"/>
    <s v="Normal weight"/>
    <x v="0"/>
    <s v="1-Jul-2002"/>
    <n v="20"/>
    <n v="0"/>
    <n v="1241"/>
    <s v="tier - 2"/>
    <s v="tier - 2"/>
    <s v="R1013"/>
  </r>
  <r>
    <s v="ID2267"/>
    <s v=" Ms"/>
    <s v="Guisinger"/>
    <s v="  Katie"/>
    <n v="16.600000000000001"/>
    <n v="5.87"/>
    <s v="No"/>
    <s v="No"/>
    <s v="No"/>
    <n v="1"/>
    <s v="No"/>
    <s v="Under Weight"/>
    <x v="1"/>
    <s v="11-Oct-1998"/>
    <n v="24"/>
    <n v="0"/>
    <n v="1240"/>
    <s v="tier - 2"/>
    <s v="tier - 1"/>
    <s v="R1012"/>
  </r>
  <r>
    <s v="ID2268"/>
    <s v=" Ms"/>
    <s v="Arnerich"/>
    <s v="  Christi A."/>
    <n v="21.98"/>
    <n v="7.03"/>
    <s v="No"/>
    <s v="No"/>
    <s v="No"/>
    <n v="0"/>
    <s v="No"/>
    <s v="Normal weight"/>
    <x v="0"/>
    <s v="12-Dec-2002"/>
    <n v="20"/>
    <n v="0"/>
    <n v="1237"/>
    <s v="tier - 2"/>
    <s v="tier - 2"/>
    <s v="R1013"/>
  </r>
  <r>
    <s v="ID2269"/>
    <s v=" Ms"/>
    <s v="Lynch"/>
    <s v="  Sandra K."/>
    <n v="19.7"/>
    <n v="5.51"/>
    <s v="No"/>
    <s v="No"/>
    <s v="No"/>
    <n v="1"/>
    <s v="No"/>
    <s v="Normal weight"/>
    <x v="2"/>
    <s v="13-Jul-1998"/>
    <n v="24"/>
    <n v="0"/>
    <n v="1234"/>
    <s v="tier - 2"/>
    <s v="tier - 1"/>
    <s v="R1013"/>
  </r>
  <r>
    <s v="ID2270"/>
    <s v=" Ms"/>
    <s v="Reilly"/>
    <s v="  Katharine"/>
    <n v="19.21"/>
    <n v="4.76"/>
    <s v="No"/>
    <s v="yes"/>
    <s v="No"/>
    <n v="1"/>
    <s v="No"/>
    <s v="Normal weight"/>
    <x v="2"/>
    <s v="16-Oct-2004"/>
    <n v="18"/>
    <n v="0"/>
    <n v="1228"/>
    <s v="tier - 2"/>
    <s v="tier - 1"/>
    <s v="R1012"/>
  </r>
  <r>
    <s v="ID2271"/>
    <s v=" Mr"/>
    <s v="Nolette"/>
    <s v="  Jerome"/>
    <n v="19.3"/>
    <n v="4.7"/>
    <s v="No"/>
    <s v="yes"/>
    <s v="No"/>
    <n v="1"/>
    <s v="No"/>
    <s v="Normal weight"/>
    <x v="2"/>
    <s v="9-Jul-2004"/>
    <n v="18"/>
    <n v="0"/>
    <n v="1224"/>
    <s v="tier - 2"/>
    <s v="tier - 1"/>
    <s v="R1013"/>
  </r>
  <r>
    <s v="ID2272"/>
    <s v=" Ms"/>
    <s v="Chabrier"/>
    <s v="  Julia R"/>
    <n v="16.22"/>
    <n v="6.21"/>
    <s v="yes"/>
    <s v="No"/>
    <s v="No"/>
    <n v="0"/>
    <s v="No"/>
    <s v="Under Weight"/>
    <x v="1"/>
    <s v="4-Nov-1996"/>
    <n v="26"/>
    <n v="0"/>
    <n v="1220"/>
    <s v="tier - 2"/>
    <s v="tier - 3"/>
    <s v="R1012"/>
  </r>
  <r>
    <s v="ID2273"/>
    <s v=" Mr"/>
    <s v="Lee"/>
    <s v="  Sean Henry"/>
    <n v="17.12"/>
    <n v="4.5199999999999996"/>
    <s v="No"/>
    <s v="yes"/>
    <s v="No"/>
    <n v="1"/>
    <s v="No"/>
    <s v="Under Weight"/>
    <x v="2"/>
    <s v="2-Jun-2004"/>
    <n v="19"/>
    <n v="0"/>
    <n v="1210"/>
    <s v="tier - 2"/>
    <s v="tier - 1"/>
    <s v="R1013"/>
  </r>
  <r>
    <s v="ID2274"/>
    <s v=" Ms"/>
    <s v="Knotts"/>
    <s v="  Rachel A."/>
    <n v="19.07"/>
    <n v="5.45"/>
    <s v="No"/>
    <s v="No"/>
    <s v="No"/>
    <n v="1"/>
    <s v="No"/>
    <s v="Normal weight"/>
    <x v="2"/>
    <s v="6-Oct-1992"/>
    <n v="30"/>
    <n v="0"/>
    <n v="1200.55"/>
    <s v="tier - 2"/>
    <s v="tier - 3"/>
    <s v="R1013"/>
  </r>
  <r>
    <s v="ID2275"/>
    <s v=" Mr"/>
    <s v="Pultorak"/>
    <s v="  Jim"/>
    <n v="15.56"/>
    <n v="4.42"/>
    <s v="No"/>
    <s v="No"/>
    <s v="No"/>
    <n v="0"/>
    <s v="No"/>
    <s v="Under Weight"/>
    <x v="2"/>
    <s v="28-Jun-1999"/>
    <n v="23"/>
    <n v="0"/>
    <n v="1200"/>
    <s v="tier - 2"/>
    <s v="tier - 3"/>
    <s v="R1012"/>
  </r>
  <r>
    <s v="ID2276"/>
    <s v=" Mr"/>
    <s v="Maxon"/>
    <s v="  Tim"/>
    <n v="22.76"/>
    <n v="9.44"/>
    <s v="No"/>
    <s v="No"/>
    <s v="No"/>
    <n v="0"/>
    <s v="No"/>
    <s v="Normal weight"/>
    <x v="0"/>
    <s v="26-Aug-2002"/>
    <n v="20"/>
    <n v="0"/>
    <n v="1191"/>
    <s v="tier - 2"/>
    <s v="tier - 1"/>
    <s v="R1013"/>
  </r>
  <r>
    <s v="ID2277"/>
    <s v=" Ms"/>
    <s v="Kraai"/>
    <s v="  Abby L."/>
    <n v="22.79"/>
    <n v="6.15"/>
    <s v="yes"/>
    <s v="No"/>
    <s v="Yes"/>
    <n v="1"/>
    <s v="No"/>
    <s v="Normal weight"/>
    <x v="1"/>
    <s v="28-Jun-1997"/>
    <n v="25"/>
    <n v="0"/>
    <n v="1178.07"/>
    <s v="tier - 2"/>
    <s v="tier - 2"/>
    <s v="R1013"/>
  </r>
  <r>
    <s v="ID2278"/>
    <s v=" Mr"/>
    <s v="Larosa"/>
    <s v="  Mark"/>
    <n v="17.41"/>
    <n v="5.13"/>
    <s v="yes"/>
    <s v="No"/>
    <s v="No"/>
    <n v="0"/>
    <s v="No"/>
    <s v="Under Weight"/>
    <x v="2"/>
    <s v="11-Aug-1996"/>
    <n v="26"/>
    <n v="0"/>
    <n v="1178"/>
    <s v="tier - 2"/>
    <s v="tier - 3"/>
    <s v="R1013"/>
  </r>
  <r>
    <s v="ID2279"/>
    <s v=" Mr"/>
    <s v="King"/>
    <s v="  Ali"/>
    <n v="19.32"/>
    <n v="4.96"/>
    <s v="yes"/>
    <s v="No"/>
    <s v="No"/>
    <n v="0"/>
    <s v="No"/>
    <s v="Normal weight"/>
    <x v="2"/>
    <s v="12-Nov-2001"/>
    <n v="21"/>
    <n v="0"/>
    <n v="1167"/>
    <s v="tier - 2"/>
    <s v="tier - 1"/>
    <s v="R1013"/>
  </r>
  <r>
    <s v="ID2280"/>
    <s v=" Mr"/>
    <s v="Haney"/>
    <s v="  Joshua"/>
    <n v="18.25"/>
    <n v="10.95"/>
    <s v="No"/>
    <s v="No"/>
    <s v="No"/>
    <n v="0"/>
    <s v="No"/>
    <s v="Under Weight"/>
    <x v="0"/>
    <s v="11-Jun-2002"/>
    <n v="20"/>
    <n v="0"/>
    <n v="1165"/>
    <s v="tier - 2"/>
    <s v="tier - 3"/>
    <s v="R1012"/>
  </r>
  <r>
    <s v="ID2281"/>
    <s v=" Mr"/>
    <s v="Boulay"/>
    <s v="  Pierre"/>
    <n v="53.13"/>
    <n v="4.4400000000000004"/>
    <s v="No"/>
    <s v="yes"/>
    <s v="No"/>
    <n v="1"/>
    <s v="No"/>
    <s v="Obesity"/>
    <x v="2"/>
    <s v="11-Nov-2004"/>
    <n v="18"/>
    <n v="0"/>
    <n v="1163.46"/>
    <s v="tier - 2"/>
    <s v="tier - 3"/>
    <s v="R1013"/>
  </r>
  <r>
    <s v="ID2282"/>
    <s v=" Ms"/>
    <s v="Peters"/>
    <s v="  Kate"/>
    <n v="20.46"/>
    <n v="4.0199999999999996"/>
    <s v="No"/>
    <s v="No"/>
    <s v="No"/>
    <n v="0"/>
    <s v="No"/>
    <s v="Normal weight"/>
    <x v="2"/>
    <s v="26-Jul-1994"/>
    <n v="28"/>
    <n v="0"/>
    <n v="1158.32"/>
    <s v="tier - 2"/>
    <s v="tier - 1"/>
    <s v="R1013"/>
  </r>
  <r>
    <s v="ID2283"/>
    <s v=" Mr"/>
    <s v="Luy"/>
    <s v="  David"/>
    <n v="43.01"/>
    <n v="5.44"/>
    <s v="No"/>
    <s v="yes"/>
    <s v="No"/>
    <n v="1"/>
    <s v="No"/>
    <s v="Obesity"/>
    <x v="2"/>
    <s v="18-Jul-2004"/>
    <n v="18"/>
    <n v="0"/>
    <n v="1149.4000000000001"/>
    <s v="tier - 2"/>
    <s v="tier - 2"/>
    <s v="R1013"/>
  </r>
  <r>
    <s v="ID2284"/>
    <s v=" Ms"/>
    <s v="Fava"/>
    <s v="  Carla"/>
    <n v="15.01"/>
    <n v="4.1500000000000004"/>
    <s v="No"/>
    <s v="No"/>
    <s v="Yes"/>
    <n v="1"/>
    <s v="No"/>
    <s v="Under Weight"/>
    <x v="2"/>
    <s v="12-Jun-2003"/>
    <n v="19"/>
    <n v="0"/>
    <n v="1149"/>
    <s v="tier - 2"/>
    <s v="tier - 1"/>
    <s v="R1012"/>
  </r>
  <r>
    <s v="ID2285"/>
    <s v=" Mr"/>
    <s v="Montoya"/>
    <s v="  Alvaro Sr."/>
    <n v="41.14"/>
    <n v="6.02"/>
    <s v="No"/>
    <s v="yes"/>
    <s v="No"/>
    <n v="1"/>
    <s v="No"/>
    <s v="Obesity"/>
    <x v="1"/>
    <s v="10-Jun-2004"/>
    <n v="18"/>
    <n v="0"/>
    <n v="1146.8"/>
    <s v="tier - 2"/>
    <s v="tier - 2"/>
    <s v="R1013"/>
  </r>
  <r>
    <s v="ID2286"/>
    <s v=" Ms"/>
    <s v="Bain"/>
    <s v="  Hope"/>
    <n v="16.55"/>
    <n v="7.73"/>
    <s v="No"/>
    <s v="No"/>
    <s v="No"/>
    <n v="0"/>
    <s v="No"/>
    <s v="Under Weight"/>
    <x v="0"/>
    <s v="1-Oct-2002"/>
    <n v="20"/>
    <n v="0"/>
    <n v="1142"/>
    <s v="tier - 3"/>
    <s v="tier - 2"/>
    <s v="R1011"/>
  </r>
  <r>
    <s v="ID2287"/>
    <s v=" Mr"/>
    <s v="Albertson"/>
    <s v="  Mark P."/>
    <n v="37.29"/>
    <n v="5.03"/>
    <s v="No"/>
    <s v="yes"/>
    <s v="No"/>
    <n v="1"/>
    <s v="No"/>
    <s v="Obesity"/>
    <x v="2"/>
    <s v="12-Sep-2004"/>
    <n v="18"/>
    <n v="0"/>
    <n v="1141.45"/>
    <s v="tier - 3"/>
    <s v="tier - 3"/>
    <s v="R1013"/>
  </r>
  <r>
    <s v="ID2288"/>
    <s v=" Ms"/>
    <s v="Barger"/>
    <s v="  Desiree"/>
    <n v="16.739999999999998"/>
    <n v="4.08"/>
    <s v="yes"/>
    <s v="No"/>
    <s v="No"/>
    <n v="0"/>
    <s v="No"/>
    <s v="Under Weight"/>
    <x v="2"/>
    <s v="25-Oct-2001"/>
    <n v="21"/>
    <n v="0"/>
    <n v="1141"/>
    <s v="tier - 3"/>
    <s v="tier - 1"/>
    <s v="R1013"/>
  </r>
  <r>
    <s v="ID2289"/>
    <s v=" Mr"/>
    <s v="Fraioli"/>
    <s v="  Mario Jr."/>
    <n v="34.43"/>
    <n v="4.2699999999999996"/>
    <s v="No"/>
    <s v="yes"/>
    <s v="No"/>
    <n v="1"/>
    <s v="No"/>
    <s v="Obesity"/>
    <x v="2"/>
    <s v="27-Nov-2004"/>
    <n v="18"/>
    <n v="0"/>
    <n v="1137.47"/>
    <s v="tier - 3"/>
    <s v="tier - 2"/>
    <s v="R1013"/>
  </r>
  <r>
    <s v="ID2290"/>
    <s v=" Mr"/>
    <s v="April"/>
    <s v="  Lusapho"/>
    <n v="34.1"/>
    <n v="4.07"/>
    <s v="No"/>
    <s v="yes"/>
    <s v="No"/>
    <n v="1"/>
    <s v="No"/>
    <s v="Obesity"/>
    <x v="2"/>
    <s v="15-Oct-2004"/>
    <n v="18"/>
    <n v="0"/>
    <n v="1137.01"/>
    <s v="tier - 3"/>
    <s v="tier - 1"/>
    <s v="R1013"/>
  </r>
  <r>
    <s v="ID2291"/>
    <s v=" Ms"/>
    <s v="King"/>
    <s v="  Erin C."/>
    <n v="19.3"/>
    <n v="10.36"/>
    <s v="No"/>
    <s v="No"/>
    <s v="No"/>
    <n v="0"/>
    <s v="No"/>
    <s v="Normal weight"/>
    <x v="0"/>
    <s v="11-Aug-2002"/>
    <n v="20"/>
    <n v="0"/>
    <n v="1137"/>
    <s v="tier - 3"/>
    <s v="tier - 1"/>
    <s v="R1013"/>
  </r>
  <r>
    <s v="ID2292"/>
    <s v=" Mr"/>
    <s v="Talhelm"/>
    <s v="  Alan F"/>
    <n v="33.659999999999997"/>
    <n v="5.71"/>
    <s v="No"/>
    <s v="yes"/>
    <s v="No"/>
    <n v="1"/>
    <s v="No"/>
    <s v="Obesity"/>
    <x v="1"/>
    <s v="28-Nov-2004"/>
    <n v="18"/>
    <n v="0"/>
    <n v="1136.4000000000001"/>
    <s v="tier - 3"/>
    <s v="tier - 3"/>
    <s v="R1013"/>
  </r>
  <r>
    <s v="ID2293"/>
    <s v=" Mr"/>
    <s v="Regnier"/>
    <s v="  Ryan"/>
    <n v="33.33"/>
    <n v="6.08"/>
    <s v="No"/>
    <s v="yes"/>
    <s v="No"/>
    <n v="1"/>
    <s v="No"/>
    <s v="Obesity"/>
    <x v="1"/>
    <s v="11-Jun-2004"/>
    <n v="18"/>
    <n v="0"/>
    <n v="1135.94"/>
    <s v="tier - 3"/>
    <s v="tier - 3"/>
    <s v="R1013"/>
  </r>
  <r>
    <s v="ID2294"/>
    <s v=" Ms"/>
    <s v="Treece"/>
    <s v="  Hope"/>
    <n v="21.84"/>
    <n v="5.71"/>
    <s v="No"/>
    <s v="yes"/>
    <s v="No"/>
    <n v="1"/>
    <s v="No"/>
    <s v="Normal weight"/>
    <x v="1"/>
    <s v="6-Oct-2004"/>
    <n v="18"/>
    <n v="0"/>
    <n v="1135"/>
    <s v="tier - 3"/>
    <s v="tier - 3"/>
    <s v="R1013"/>
  </r>
  <r>
    <s v="ID2295"/>
    <s v=" Mr"/>
    <s v="Beisel"/>
    <s v="  Josh"/>
    <n v="16.87"/>
    <n v="9.1300000000000008"/>
    <s v="No"/>
    <s v="No"/>
    <s v="No"/>
    <n v="0"/>
    <s v="No"/>
    <s v="Under Weight"/>
    <x v="0"/>
    <s v="19-Jul-2002"/>
    <n v="20"/>
    <n v="0"/>
    <n v="1132"/>
    <s v="tier - 3"/>
    <s v="tier - 1"/>
    <s v="R1013"/>
  </r>
  <r>
    <s v="ID2296"/>
    <s v=" Mr"/>
    <s v="Enke"/>
    <s v="  Jacob J"/>
    <n v="30.14"/>
    <n v="5.49"/>
    <s v="No"/>
    <s v="yes"/>
    <s v="No"/>
    <n v="1"/>
    <s v="No"/>
    <s v="Obesity"/>
    <x v="2"/>
    <s v="14-Jun-2004"/>
    <n v="18"/>
    <n v="0"/>
    <n v="1131.51"/>
    <s v="tier - 3"/>
    <s v="tier - 1"/>
    <s v="R1013"/>
  </r>
  <r>
    <s v="ID2297"/>
    <s v=" Mr"/>
    <s v="Ruiz-Tagle Barros"/>
    <s v="  Jose Tomas"/>
    <n v="23.21"/>
    <n v="4.37"/>
    <s v="No"/>
    <s v="yes"/>
    <s v="No"/>
    <n v="1"/>
    <s v="No"/>
    <s v="Normal weight"/>
    <x v="2"/>
    <s v="12-Nov-2004"/>
    <n v="18"/>
    <n v="0"/>
    <n v="1121.8699999999999"/>
    <s v="tier - 3"/>
    <s v="tier - 1"/>
    <s v="R1013"/>
  </r>
  <r>
    <s v="ID2298"/>
    <s v=" Ms"/>
    <s v="Ferrell"/>
    <s v="  Mary Evan"/>
    <n v="17.170000000000002"/>
    <n v="8.4600000000000009"/>
    <s v="No"/>
    <s v="No"/>
    <s v="No"/>
    <n v="0"/>
    <s v="No"/>
    <s v="Under Weight"/>
    <x v="0"/>
    <s v="13-Aug-2002"/>
    <n v="20"/>
    <n v="0"/>
    <n v="1086"/>
    <s v="tier - 3"/>
    <s v="tier - 3"/>
    <s v="R1013"/>
  </r>
  <r>
    <s v="ID2299"/>
    <s v=" Mr"/>
    <s v="Gates"/>
    <s v="  Justin K."/>
    <n v="15.61"/>
    <n v="5.28"/>
    <s v="No"/>
    <s v="No"/>
    <s v="No"/>
    <n v="1"/>
    <s v="No"/>
    <s v="Under Weight"/>
    <x v="2"/>
    <s v="26-Dec-1998"/>
    <n v="24"/>
    <n v="0"/>
    <n v="1082"/>
    <s v="tier - 3"/>
    <s v="tier - 2"/>
    <s v="R1013"/>
  </r>
  <r>
    <s v="ID2300"/>
    <s v=" Mr"/>
    <s v="Jeffers"/>
    <s v="  Patrick"/>
    <n v="17.98"/>
    <n v="5.33"/>
    <s v="yes"/>
    <s v="No"/>
    <s v="Yes"/>
    <n v="1"/>
    <s v="No"/>
    <s v="Under Weight"/>
    <x v="2"/>
    <s v="13-Aug-1997"/>
    <n v="25"/>
    <n v="0"/>
    <n v="1071"/>
    <s v="tier - 3"/>
    <s v="tier - 3"/>
    <s v="R1013"/>
  </r>
  <r>
    <s v="ID2301"/>
    <s v=" Mr"/>
    <s v="Sulhanek"/>
    <s v="  Roman"/>
    <n v="21.64"/>
    <n v="5.5"/>
    <s v="No"/>
    <s v="yes"/>
    <s v="No"/>
    <n v="1"/>
    <s v="No"/>
    <s v="Normal weight"/>
    <x v="2"/>
    <s v="24-Aug-2004"/>
    <n v="18"/>
    <n v="0"/>
    <n v="1070"/>
    <s v="tier - 3"/>
    <s v="tier - 3"/>
    <s v="R1013"/>
  </r>
  <r>
    <s v="ID2302"/>
    <s v=" Mr"/>
    <s v="Ozahowski"/>
    <s v="  David"/>
    <n v="16.399999999999999"/>
    <n v="5.4"/>
    <s v="No"/>
    <s v="No"/>
    <s v="Yes"/>
    <n v="1"/>
    <s v="No"/>
    <s v="Under Weight"/>
    <x v="2"/>
    <s v="28-Sep-1993"/>
    <n v="29"/>
    <n v="0"/>
    <n v="1068"/>
    <s v="tier - 3"/>
    <s v="tier - 1"/>
    <s v="R1013"/>
  </r>
  <r>
    <s v="ID2303"/>
    <s v=" Ms"/>
    <s v="Caron"/>
    <s v="  Evelyn L"/>
    <n v="15.77"/>
    <n v="6.05"/>
    <s v="yes"/>
    <s v="No"/>
    <s v="No"/>
    <n v="1"/>
    <s v="No"/>
    <s v="Under Weight"/>
    <x v="1"/>
    <s v="1-Jun-1995"/>
    <n v="28"/>
    <n v="0"/>
    <n v="1056"/>
    <s v="tier - 3"/>
    <s v="tier - 2"/>
    <s v="R1013"/>
  </r>
  <r>
    <s v="ID2304"/>
    <s v=" Mr"/>
    <s v="Fullarton"/>
    <s v="  Jim"/>
    <n v="18.27"/>
    <n v="11.46"/>
    <s v="No"/>
    <s v="No"/>
    <s v="No"/>
    <n v="0"/>
    <s v="No"/>
    <s v="Under Weight"/>
    <x v="0"/>
    <s v="1-Jul-2002"/>
    <n v="20"/>
    <n v="0"/>
    <n v="1049"/>
    <s v="tier - 3"/>
    <s v="tier - 2"/>
    <s v="R1012"/>
  </r>
  <r>
    <s v="ID2305"/>
    <s v=" Mr"/>
    <s v="Lindgren"/>
    <s v="  Matthew S"/>
    <n v="16.489999999999998"/>
    <n v="8.48"/>
    <s v="No"/>
    <s v="No"/>
    <s v="No"/>
    <n v="0"/>
    <s v="No"/>
    <s v="Under Weight"/>
    <x v="0"/>
    <s v="20-Jul-2002"/>
    <n v="20"/>
    <n v="0"/>
    <n v="1047"/>
    <s v="tier - 3"/>
    <s v="tier - 1"/>
    <s v="R1013"/>
  </r>
  <r>
    <s v="ID2306"/>
    <s v=" Mr"/>
    <s v="Akiha"/>
    <s v="  Kenneth"/>
    <n v="16.14"/>
    <n v="4.8600000000000003"/>
    <s v="No"/>
    <s v="No"/>
    <s v="No"/>
    <n v="0"/>
    <s v="No"/>
    <s v="Under Weight"/>
    <x v="2"/>
    <s v="17-Nov-1994"/>
    <n v="28"/>
    <n v="0"/>
    <n v="1044"/>
    <s v="tier - 3"/>
    <s v="tier - 2"/>
    <s v="R1013"/>
  </r>
  <r>
    <s v="ID2307"/>
    <s v=" Ms"/>
    <s v="Sweny"/>
    <s v="  Andrea"/>
    <n v="20.85"/>
    <n v="4.45"/>
    <s v="yes"/>
    <s v="No"/>
    <s v="No"/>
    <n v="1"/>
    <s v="No"/>
    <s v="Normal weight"/>
    <x v="2"/>
    <s v="5-Oct-1995"/>
    <n v="27"/>
    <n v="0"/>
    <n v="1033.74"/>
    <s v="tier - 3"/>
    <s v="tier - 1"/>
    <s v="R1013"/>
  </r>
  <r>
    <s v="ID2308"/>
    <s v=" Ms"/>
    <s v="Tobin"/>
    <s v="  Kristina"/>
    <n v="15.88"/>
    <n v="4.3600000000000003"/>
    <s v="No"/>
    <s v="No"/>
    <s v="No"/>
    <n v="0"/>
    <s v="No"/>
    <s v="Under Weight"/>
    <x v="2"/>
    <s v="5-Aug-1999"/>
    <n v="23"/>
    <n v="0"/>
    <n v="1019"/>
    <s v="tier - 3"/>
    <s v="tier - 2"/>
    <s v="R1013"/>
  </r>
  <r>
    <s v="ID2309"/>
    <s v=" Ms"/>
    <s v="Pedersen"/>
    <s v="  Kristen"/>
    <n v="20.66"/>
    <n v="5.8"/>
    <s v="No"/>
    <s v="yes"/>
    <s v="No"/>
    <n v="1"/>
    <s v="No"/>
    <s v="Normal weight"/>
    <x v="1"/>
    <s v="9-Oct-2000"/>
    <n v="22"/>
    <n v="0"/>
    <n v="1012"/>
    <s v="tier - 3"/>
    <s v="tier - 2"/>
    <s v="R1013"/>
  </r>
  <r>
    <s v="ID2310"/>
    <s v=" Mr"/>
    <s v="Lynch"/>
    <s v="  Matthew"/>
    <n v="20.399999999999999"/>
    <n v="5.27"/>
    <s v="No"/>
    <s v="No"/>
    <s v="No"/>
    <n v="0"/>
    <s v="No"/>
    <s v="Normal weight"/>
    <x v="2"/>
    <s v="22-Nov-1994"/>
    <n v="28"/>
    <n v="0"/>
    <n v="1006.65"/>
    <s v="tier - 3"/>
    <s v="tier - 2"/>
    <s v="R1013"/>
  </r>
  <r>
    <s v="ID2311"/>
    <s v=" Mrs"/>
    <s v="Keys"/>
    <s v="  Kathleen"/>
    <n v="25.19"/>
    <n v="5.64"/>
    <s v="yes"/>
    <s v="No"/>
    <s v="No"/>
    <n v="0"/>
    <s v="No"/>
    <s v="Over Weight"/>
    <x v="2"/>
    <s v="19-Aug-2001"/>
    <n v="21"/>
    <n v="0"/>
    <n v="964.71"/>
    <s v="tier - 3"/>
    <s v="tier - 2"/>
    <s v="R1013"/>
  </r>
  <r>
    <s v="ID2312"/>
    <s v=" Ms"/>
    <s v="Wilbur"/>
    <s v="  Lindsey"/>
    <n v="20.54"/>
    <n v="4.2"/>
    <s v="yes"/>
    <s v="No"/>
    <s v="No"/>
    <n v="1"/>
    <s v="No"/>
    <s v="Normal weight"/>
    <x v="2"/>
    <s v="28-Oct-1995"/>
    <n v="27"/>
    <n v="0"/>
    <n v="928.59"/>
    <s v="tier - 3"/>
    <s v="tier - 1"/>
    <s v="R1013"/>
  </r>
  <r>
    <s v="ID2313"/>
    <s v=" Mr"/>
    <s v="Ditota"/>
    <s v="  Robert"/>
    <n v="20.13"/>
    <n v="5.42"/>
    <s v="No"/>
    <s v="No"/>
    <s v="No"/>
    <n v="0"/>
    <s v="No"/>
    <s v="Normal weight"/>
    <x v="2"/>
    <s v="30-Oct-1994"/>
    <n v="28"/>
    <n v="0"/>
    <n v="915.07"/>
    <s v="tier - 3"/>
    <s v="tier - 1"/>
    <s v="R1013"/>
  </r>
  <r>
    <s v="ID2314"/>
    <s v=" Ms"/>
    <s v="Horbol"/>
    <s v="  Sarah E."/>
    <n v="18.93"/>
    <n v="6.11"/>
    <s v="No"/>
    <s v="No"/>
    <s v="Yes"/>
    <n v="1"/>
    <s v="No"/>
    <s v="Normal weight"/>
    <x v="1"/>
    <s v="27-Nov-1993"/>
    <n v="29"/>
    <n v="0"/>
    <n v="896.21"/>
    <s v="tier - 3"/>
    <s v="tier - 1"/>
    <s v="R1013"/>
  </r>
  <r>
    <s v="ID2315"/>
    <s v=" Ms"/>
    <s v="O'Rourke"/>
    <s v="  Flannery"/>
    <n v="24.14"/>
    <n v="5.29"/>
    <s v="No"/>
    <s v="yes"/>
    <s v="No"/>
    <n v="1"/>
    <s v="No"/>
    <s v="Normal weight"/>
    <x v="2"/>
    <s v="18-Nov-2000"/>
    <n v="22"/>
    <n v="0"/>
    <n v="865.41"/>
    <s v="tier - 3"/>
    <s v="tier - 1"/>
    <s v="R1013"/>
  </r>
  <r>
    <s v="ID2316"/>
    <s v=" Mr"/>
    <s v="Williams"/>
    <s v="  John T"/>
    <n v="25.03"/>
    <n v="5.91"/>
    <s v="No"/>
    <s v="yes"/>
    <s v="No"/>
    <n v="1"/>
    <s v="No"/>
    <s v="Over Weight"/>
    <x v="1"/>
    <s v="7-Oct-2004"/>
    <n v="18"/>
    <n v="0"/>
    <n v="830.52"/>
    <s v="tier - 3"/>
    <s v="tier - 2"/>
    <s v="R1011"/>
  </r>
  <r>
    <s v="ID2317"/>
    <s v=" Mr"/>
    <s v="Murakami"/>
    <s v="  Koji"/>
    <n v="20.47"/>
    <n v="5.81"/>
    <s v="yes"/>
    <s v="No"/>
    <s v="No"/>
    <n v="1"/>
    <s v="No"/>
    <s v="Normal weight"/>
    <x v="1"/>
    <s v="7-Dec-1995"/>
    <n v="27"/>
    <n v="0"/>
    <n v="773.54"/>
    <s v="tier - 3"/>
    <s v="tier - 2"/>
    <s v="R1013"/>
  </r>
  <r>
    <s v="ID2318"/>
    <s v=" Ms"/>
    <s v="Gagnon"/>
    <s v="  Candice M"/>
    <n v="18.82"/>
    <n v="5.51"/>
    <s v="yes"/>
    <s v="No"/>
    <s v="No"/>
    <n v="0"/>
    <s v="No"/>
    <s v="Normal weight"/>
    <x v="2"/>
    <s v="18-Sep-1996"/>
    <n v="26"/>
    <n v="0"/>
    <n v="770.38"/>
    <s v="tier - 3"/>
    <s v="tier - 2"/>
    <s v="R1012"/>
  </r>
  <r>
    <s v="ID2319"/>
    <s v=" Mr"/>
    <s v="Petermann"/>
    <s v="  Theodore A."/>
    <n v="17.079999999999998"/>
    <n v="5.73"/>
    <s v="No"/>
    <s v="No"/>
    <s v="Yes"/>
    <n v="1"/>
    <s v="No"/>
    <s v="Under Weight"/>
    <x v="1"/>
    <s v="28-Jun-1993"/>
    <n v="29"/>
    <n v="0"/>
    <n v="770"/>
    <s v="tier - 3"/>
    <s v="tier - 3"/>
    <s v="R1013"/>
  </r>
  <r>
    <s v="ID2320"/>
    <s v=" Ms"/>
    <s v="Graves - Rostro"/>
    <s v="  Lindy"/>
    <n v="19.21"/>
    <n v="5.53"/>
    <s v="yes"/>
    <s v="No"/>
    <s v="No"/>
    <n v="0"/>
    <s v="No"/>
    <s v="Normal weight"/>
    <x v="2"/>
    <s v="22-Oct-1996"/>
    <n v="26"/>
    <n v="0"/>
    <n v="760"/>
    <s v="tier - 3"/>
    <s v="tier - 3"/>
    <s v="R1013"/>
  </r>
  <r>
    <s v="ID2321"/>
    <s v=" Mr"/>
    <s v="Danielson"/>
    <s v="  Thomas"/>
    <n v="17.86"/>
    <n v="5.43"/>
    <s v="No"/>
    <s v="No"/>
    <s v="Yes"/>
    <n v="1"/>
    <s v="No"/>
    <s v="Under Weight"/>
    <x v="2"/>
    <s v="9-Aug-1993"/>
    <n v="29"/>
    <n v="0"/>
    <n v="760"/>
    <s v="tier - 3"/>
    <s v="tier - 1"/>
    <s v="R1013"/>
  </r>
  <r>
    <s v="ID2322"/>
    <s v=" Ms"/>
    <s v="Street"/>
    <s v="  Holly"/>
    <n v="21.38"/>
    <n v="8.01"/>
    <s v="No"/>
    <s v="No"/>
    <s v="No"/>
    <n v="0"/>
    <s v="No"/>
    <s v="Normal weight"/>
    <x v="0"/>
    <s v="19-Sep-2002"/>
    <n v="20"/>
    <n v="0"/>
    <n v="750"/>
    <s v="tier - 3"/>
    <s v="tier - 1"/>
    <s v="R1012"/>
  </r>
  <r>
    <s v="ID2323"/>
    <s v=" Mr"/>
    <s v="Buss"/>
    <s v="  Matthew"/>
    <n v="23.35"/>
    <n v="5.94"/>
    <s v="No"/>
    <s v="No"/>
    <s v="No"/>
    <n v="0"/>
    <s v="No"/>
    <s v="Normal weight"/>
    <x v="1"/>
    <s v="14-Dec-1999"/>
    <n v="23"/>
    <n v="0"/>
    <n v="722.99"/>
    <s v="tier - 3"/>
    <s v="tier - 1"/>
    <s v="R1013"/>
  </r>
  <r>
    <s v="ID2324"/>
    <s v=" Ms"/>
    <s v="Duffy"/>
    <s v="  Meghan K"/>
    <n v="22.24"/>
    <n v="5.04"/>
    <s v="No"/>
    <s v="No"/>
    <s v="No"/>
    <n v="0"/>
    <s v="No"/>
    <s v="Normal weight"/>
    <x v="2"/>
    <s v="26-Dec-1999"/>
    <n v="23"/>
    <n v="0"/>
    <n v="700"/>
    <s v="tier - 2"/>
    <s v="tier - 3"/>
    <s v="R1013"/>
  </r>
  <r>
    <s v="ID2325"/>
    <s v=" Mr"/>
    <s v="Hines"/>
    <s v="  Fred"/>
    <n v="24.76"/>
    <n v="4.54"/>
    <s v="yes"/>
    <s v="No"/>
    <s v="No"/>
    <n v="0"/>
    <s v="No"/>
    <s v="Normal weight"/>
    <x v="2"/>
    <s v="12-Sep-2001"/>
    <n v="21"/>
    <n v="0"/>
    <n v="687.54"/>
    <s v="tier - 3"/>
    <s v="tier - 2"/>
    <s v="R1013"/>
  </r>
  <r>
    <s v="ID2326"/>
    <s v=" Mr"/>
    <s v="Castro"/>
    <s v="  Sebastian"/>
    <n v="20.100000000000001"/>
    <n v="5.6"/>
    <s v="yes"/>
    <s v="No"/>
    <s v="Yes"/>
    <n v="1"/>
    <s v="No"/>
    <s v="Normal weight"/>
    <x v="2"/>
    <s v="9-Nov-1997"/>
    <n v="25"/>
    <n v="0"/>
    <n v="670"/>
    <s v="tier - 3"/>
    <s v="tier - 3"/>
    <s v="R1013"/>
  </r>
  <r>
    <s v="ID2327"/>
    <s v=" Ms"/>
    <s v="Howell"/>
    <s v="  Laura"/>
    <n v="21.77"/>
    <n v="10.67"/>
    <s v="No"/>
    <s v="No"/>
    <s v="No"/>
    <n v="0"/>
    <s v="No"/>
    <s v="Normal weight"/>
    <x v="0"/>
    <s v="29-Nov-2002"/>
    <n v="20"/>
    <n v="0"/>
    <n v="668"/>
    <s v="tier - 3"/>
    <s v="tier - 2"/>
    <s v="R1012"/>
  </r>
  <r>
    <s v="ID2328"/>
    <s v=" Ms"/>
    <s v="Avery"/>
    <s v="  Nicole"/>
    <n v="17.82"/>
    <n v="5.26"/>
    <s v="yes"/>
    <s v="No"/>
    <s v="No"/>
    <n v="1"/>
    <s v="No"/>
    <s v="Under Weight"/>
    <x v="2"/>
    <s v="4-Jul-1995"/>
    <n v="27"/>
    <n v="0"/>
    <n v="650"/>
    <s v="tier - 3"/>
    <s v="tier - 3"/>
    <s v="R1013"/>
  </r>
  <r>
    <s v="ID2329"/>
    <s v=" Ms"/>
    <s v="Bohinski"/>
    <s v="  Susan E"/>
    <n v="17.07"/>
    <n v="5.22"/>
    <s v="No"/>
    <s v="No"/>
    <s v="Yes"/>
    <n v="1"/>
    <s v="No"/>
    <s v="Under Weight"/>
    <x v="2"/>
    <s v="1-Jun-1993"/>
    <n v="30"/>
    <n v="0"/>
    <n v="650"/>
    <s v="tier - 3"/>
    <s v="tier - 3"/>
    <s v="R1013"/>
  </r>
  <r>
    <s v="ID2330"/>
    <s v=" Ms"/>
    <s v="Kohls"/>
    <s v="  Katy"/>
    <n v="22.24"/>
    <n v="4.29"/>
    <s v="yes"/>
    <s v="No"/>
    <s v="No"/>
    <n v="0"/>
    <s v="No"/>
    <s v="Normal weight"/>
    <x v="2"/>
    <s v="20-Nov-2001"/>
    <n v="21"/>
    <n v="0"/>
    <n v="646.14"/>
    <s v="tier - 3"/>
    <s v="tier - 3"/>
    <s v="R1012"/>
  </r>
  <r>
    <s v="ID2331"/>
    <s v=" Mr"/>
    <s v="Brietzke"/>
    <s v="  Jordan"/>
    <n v="22.34"/>
    <n v="5.57"/>
    <s v="No"/>
    <s v="No"/>
    <s v="No"/>
    <n v="1"/>
    <s v="No"/>
    <s v="Normal weight"/>
    <x v="2"/>
    <s v="27-Jul-1998"/>
    <n v="24"/>
    <n v="0"/>
    <n v="637.26"/>
    <s v="tier - 3"/>
    <s v="tier - 3"/>
    <s v="R1013"/>
  </r>
  <r>
    <s v="ID2332"/>
    <s v=" Mr"/>
    <s v="Riveros Gonzalez"/>
    <s v="  Juan D. Sr."/>
    <n v="17.7"/>
    <n v="6.28"/>
    <s v="No"/>
    <s v="No"/>
    <s v="No"/>
    <n v="1"/>
    <s v="No"/>
    <s v="Under Weight"/>
    <x v="1"/>
    <s v="13-Sep-1992"/>
    <n v="30"/>
    <n v="0"/>
    <n v="604.54"/>
    <s v="tier - 3"/>
    <s v="tier - 3"/>
    <s v="R1013"/>
  </r>
  <r>
    <s v="ID2333"/>
    <s v=" Ms"/>
    <s v="Albano"/>
    <s v="  Julie"/>
    <n v="16.47"/>
    <n v="6.35"/>
    <s v="No"/>
    <s v="No"/>
    <s v="Yes"/>
    <n v="1"/>
    <s v="No"/>
    <s v="Under Weight"/>
    <x v="1"/>
    <s v="30-Jun-1993"/>
    <n v="29"/>
    <n v="0"/>
    <n v="600"/>
    <s v="tier - 2"/>
    <s v="tier - 1"/>
    <s v="R1013"/>
  </r>
  <r>
    <s v="ID2334"/>
    <s v=" Mr"/>
    <s v="Rosendahl"/>
    <s v="  Evan P"/>
    <n v="17.600000000000001"/>
    <n v="4.3899999999999997"/>
    <s v="No"/>
    <s v="No"/>
    <s v="No"/>
    <n v="1"/>
    <s v="No"/>
    <s v="Under Weight"/>
    <x v="2"/>
    <s v="30-Nov-1992"/>
    <n v="30"/>
    <n v="0"/>
    <n v="570.62"/>
    <s v="tier - 2"/>
    <s v="tier - 1"/>
    <s v="R1013"/>
  </r>
  <r>
    <s v="ID2335"/>
    <s v=" Mr"/>
    <s v="German"/>
    <s v="  Aaron K"/>
    <n v="17.579999999999998"/>
    <n v="4.51"/>
    <s v="No"/>
    <s v="No"/>
    <s v="No"/>
    <n v="1"/>
    <s v="No"/>
    <s v="Under Weight"/>
    <x v="2"/>
    <s v="9-Jul-1992"/>
    <n v="30"/>
    <n v="0"/>
    <n v="563.84"/>
    <s v="tier - 2"/>
    <s v="tier - 3"/>
    <s v="R1013"/>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s v="ID1"/>
    <s v=" Ms"/>
    <s v="Hawks"/>
    <s v="  Kelly"/>
    <n v="47.41"/>
    <n v="7.47"/>
    <s v="No"/>
    <s v="No"/>
    <s v="No"/>
    <n v="0"/>
    <s v="yes"/>
    <s v="Obesity"/>
    <s v="Diabetes"/>
    <s v="12-Oct-1968"/>
    <n v="54"/>
    <n v="0"/>
    <n v="63770.43"/>
    <s v="tier - 1"/>
    <x v="0"/>
    <s v="R1013"/>
  </r>
  <r>
    <s v="ID2"/>
    <s v=" Mr"/>
    <s v="Lehner"/>
    <s v="  Matthew D"/>
    <n v="30.36"/>
    <n v="5.77"/>
    <s v="No"/>
    <s v="No"/>
    <s v="No"/>
    <n v="0"/>
    <s v="yes"/>
    <s v="Obesity"/>
    <s v="Prediabetes"/>
    <s v="8-Jun-1977"/>
    <n v="46"/>
    <n v="0"/>
    <n v="62592.87"/>
    <s v="tier - 2"/>
    <x v="0"/>
    <s v="R1013"/>
  </r>
  <r>
    <s v="ID3"/>
    <s v=" Mr"/>
    <s v="Lu"/>
    <s v="  Phil"/>
    <n v="34.484999999999999"/>
    <n v="11.87"/>
    <s v="yes"/>
    <s v="No"/>
    <s v="No"/>
    <n v="2"/>
    <s v="yes"/>
    <s v="Obesity"/>
    <s v="Diabetes"/>
    <s v="11-Sep-1970"/>
    <n v="52"/>
    <n v="3"/>
    <n v="60021.4"/>
    <s v="tier - 1"/>
    <x v="1"/>
    <s v="R1012"/>
  </r>
  <r>
    <s v="ID4"/>
    <s v=" Ms"/>
    <s v="Osborne"/>
    <s v="  Kelsey"/>
    <n v="38.094999999999999"/>
    <n v="6.05"/>
    <s v="No"/>
    <s v="No"/>
    <s v="No"/>
    <n v="0"/>
    <s v="yes"/>
    <s v="Obesity"/>
    <s v="Prediabetes"/>
    <s v="6-Jun-1991"/>
    <n v="32"/>
    <n v="1"/>
    <n v="58571.07"/>
    <s v="tier - 1"/>
    <x v="0"/>
    <s v="R1024"/>
  </r>
  <r>
    <s v="ID5"/>
    <s v=" Ms"/>
    <s v="Kadala"/>
    <s v="  Kristyn"/>
    <n v="35.53"/>
    <n v="5.45"/>
    <s v="No"/>
    <s v="No"/>
    <s v="No"/>
    <n v="0"/>
    <s v="yes"/>
    <s v="Obesity"/>
    <s v="Normal"/>
    <s v="19-Jun-1989"/>
    <n v="33"/>
    <n v="0"/>
    <n v="55135.4"/>
    <s v="tier - 1"/>
    <x v="2"/>
    <s v="R1012"/>
  </r>
  <r>
    <s v="ID6"/>
    <s v=" Mr"/>
    <s v="Baker"/>
    <s v="  Russell B."/>
    <n v="32.799999999999997"/>
    <n v="6.59"/>
    <s v="No"/>
    <s v="No"/>
    <s v="No"/>
    <n v="0"/>
    <s v="yes"/>
    <s v="Obesity"/>
    <s v="Diabetes"/>
    <s v="4-Aug-1962"/>
    <n v="60"/>
    <n v="0"/>
    <n v="52590.83"/>
    <s v="tier - 1"/>
    <x v="0"/>
    <s v="R1011"/>
  </r>
  <r>
    <s v="ID7"/>
    <s v=" Mr"/>
    <s v="Macpherson"/>
    <s v="  Scott"/>
    <n v="36.4"/>
    <n v="6.07"/>
    <s v="No"/>
    <s v="No"/>
    <s v="No"/>
    <n v="0"/>
    <s v="yes"/>
    <s v="Obesity"/>
    <s v="Prediabetes"/>
    <s v="27-Oct-1994"/>
    <n v="28"/>
    <n v="1"/>
    <n v="51194.559999999998"/>
    <s v="tier - 1"/>
    <x v="0"/>
    <s v="R1011"/>
  </r>
  <r>
    <s v="ID8"/>
    <s v=" Mr"/>
    <s v="Hallman"/>
    <s v="  Stephen"/>
    <n v="36.96"/>
    <n v="7.93"/>
    <s v="No"/>
    <s v="No"/>
    <s v="No"/>
    <n v="3"/>
    <s v="yes"/>
    <s v="Obesity"/>
    <s v="Diabetes"/>
    <s v="27-Jun-1958"/>
    <n v="64"/>
    <n v="2"/>
    <n v="49577.66"/>
    <s v="tier - 2"/>
    <x v="2"/>
    <s v="R1013"/>
  </r>
  <r>
    <s v="ID9"/>
    <s v=" Mr"/>
    <s v="Moran"/>
    <s v="  Patrick R."/>
    <n v="41.14"/>
    <n v="9.58"/>
    <s v="yes"/>
    <s v="No"/>
    <s v="Yes"/>
    <n v="1"/>
    <s v="yes"/>
    <s v="Obesity"/>
    <s v="Diabetes"/>
    <s v="4-Sep-1963"/>
    <n v="59"/>
    <n v="1"/>
    <n v="48970.25"/>
    <s v="tier - 1"/>
    <x v="2"/>
    <s v="R1013"/>
  </r>
  <r>
    <s v="ID10"/>
    <s v=" Ms"/>
    <s v="Benner"/>
    <s v="  Brooke N."/>
    <n v="38.06"/>
    <n v="10.79"/>
    <s v="No"/>
    <s v="No"/>
    <s v="No"/>
    <n v="0"/>
    <s v="yes"/>
    <s v="Obesity"/>
    <s v="Diabetes"/>
    <s v="29-Dec-1978"/>
    <n v="44"/>
    <n v="0"/>
    <n v="48885.14"/>
    <s v="tier - 1"/>
    <x v="2"/>
    <s v="R1013"/>
  </r>
  <r>
    <s v="ID11"/>
    <s v=" Ms"/>
    <s v="Fierro Vargas"/>
    <s v="  Paola Andrea"/>
    <n v="37.700000000000003"/>
    <n v="5.96"/>
    <s v="yes"/>
    <s v="No"/>
    <s v="No"/>
    <n v="2"/>
    <s v="yes"/>
    <s v="Obesity"/>
    <s v="Prediabetes"/>
    <s v="22-Jul-1959"/>
    <n v="63"/>
    <n v="0"/>
    <n v="48824.45"/>
    <s v="tier - 2"/>
    <x v="1"/>
    <s v="R1011"/>
  </r>
  <r>
    <s v="ID12"/>
    <s v=" Mr"/>
    <s v="Franz"/>
    <s v="  David"/>
    <n v="42.13"/>
    <n v="11.9"/>
    <s v="No"/>
    <s v="No"/>
    <s v="No"/>
    <n v="0"/>
    <s v="yes"/>
    <s v="Obesity"/>
    <s v="Diabetes"/>
    <s v="27-Oct-1965"/>
    <n v="57"/>
    <n v="1"/>
    <n v="48675.519999999997"/>
    <s v="tier - 1"/>
    <x v="2"/>
    <s v="R1013"/>
  </r>
  <r>
    <s v="ID13"/>
    <s v=" Mr"/>
    <s v="Foster"/>
    <s v="  Wade"/>
    <n v="40.92"/>
    <n v="8.41"/>
    <s v="No"/>
    <s v="No"/>
    <s v="No"/>
    <n v="0"/>
    <s v="yes"/>
    <s v="Obesity"/>
    <s v="Diabetes"/>
    <s v="11-Oct-1962"/>
    <n v="60"/>
    <n v="0"/>
    <n v="48673.56"/>
    <s v="tier - 1"/>
    <x v="2"/>
    <s v="R1013"/>
  </r>
  <r>
    <s v="ID14"/>
    <s v=" Mr"/>
    <s v="Tenorio"/>
    <s v="  Franklin"/>
    <n v="40.564999999999998"/>
    <n v="7.02"/>
    <s v="No"/>
    <s v="No"/>
    <s v="No"/>
    <n v="0"/>
    <s v="yes"/>
    <s v="Obesity"/>
    <s v="Diabetes"/>
    <s v="1-Dec-1968"/>
    <n v="54"/>
    <n v="3"/>
    <n v="48549.18"/>
    <s v="tier - 1"/>
    <x v="0"/>
    <s v="R1016"/>
  </r>
  <r>
    <s v="ID15"/>
    <s v=" Ms"/>
    <s v="Rios"/>
    <s v="  Leilani M."/>
    <n v="36.384999999999998"/>
    <n v="7.59"/>
    <s v="yes"/>
    <s v="No"/>
    <s v="No"/>
    <n v="2"/>
    <s v="yes"/>
    <s v="Obesity"/>
    <s v="Diabetes"/>
    <s v="21-Dec-1961"/>
    <n v="61"/>
    <n v="1"/>
    <n v="48517.56"/>
    <s v="tier - 1"/>
    <x v="0"/>
    <s v="R1024"/>
  </r>
  <r>
    <s v="ID16"/>
    <s v=" Mr"/>
    <s v="Viau-Dupuis"/>
    <s v="  Philippe"/>
    <n v="39.9"/>
    <n v="11.32"/>
    <s v="No"/>
    <s v="No"/>
    <s v="No"/>
    <n v="0"/>
    <s v="yes"/>
    <s v="Obesity"/>
    <s v="Diabetes"/>
    <s v="27-Aug-1962"/>
    <n v="60"/>
    <n v="0"/>
    <n v="48173.36"/>
    <s v="tier - 1"/>
    <x v="0"/>
    <s v="R1011"/>
  </r>
  <r>
    <s v="ID17"/>
    <s v=" Ms"/>
    <s v="Cronin"/>
    <s v="  Jennifer A."/>
    <n v="33.799999999999997"/>
    <n v="7.67"/>
    <s v="No"/>
    <s v="No"/>
    <s v="No"/>
    <n v="3"/>
    <s v="yes"/>
    <s v="Obesity"/>
    <s v="Diabetes"/>
    <s v="16-Nov-1958"/>
    <n v="64"/>
    <n v="1"/>
    <n v="47928.03"/>
    <s v="tier - 2"/>
    <x v="0"/>
    <s v="R1011"/>
  </r>
  <r>
    <s v="ID18"/>
    <s v=" Ms"/>
    <s v="Noordstar"/>
    <s v="  Christina M."/>
    <n v="36.765000000000001"/>
    <n v="7.29"/>
    <s v="yes"/>
    <s v="No"/>
    <s v="Yes"/>
    <n v="1"/>
    <s v="yes"/>
    <s v="Obesity"/>
    <s v="Diabetes"/>
    <s v="5-Aug-1963"/>
    <n v="59"/>
    <n v="1"/>
    <n v="47896.79"/>
    <s v="tier - 1"/>
    <x v="0"/>
    <s v="R1024"/>
  </r>
  <r>
    <s v="ID19"/>
    <s v=" Mr"/>
    <s v="Boudalia"/>
    <s v="  Said Sr."/>
    <n v="36.954999999999998"/>
    <n v="4.72"/>
    <s v="yes"/>
    <s v="No"/>
    <s v="No"/>
    <n v="1"/>
    <s v="yes"/>
    <s v="Obesity"/>
    <s v="Normal"/>
    <s v="7-Nov-1964"/>
    <n v="58"/>
    <n v="2"/>
    <n v="47496.49"/>
    <s v="tier - 1"/>
    <x v="0"/>
    <s v="R1012"/>
  </r>
  <r>
    <s v="ID20"/>
    <s v=" Mr"/>
    <s v="Flor"/>
    <s v="  John"/>
    <n v="42.9"/>
    <n v="11.41"/>
    <s v="No"/>
    <s v="No"/>
    <s v="No"/>
    <n v="0"/>
    <s v="yes"/>
    <s v="Obesity"/>
    <s v="Diabetes"/>
    <s v="27-Sep-1971"/>
    <n v="51"/>
    <n v="2"/>
    <n v="47462.89"/>
    <s v="tier - 1"/>
    <x v="2"/>
    <s v="R1013"/>
  </r>
  <r>
    <s v="ID21"/>
    <s v=" Mr"/>
    <s v="Fennon"/>
    <s v="  Myles"/>
    <n v="36.299999999999997"/>
    <n v="11.5"/>
    <s v="yes"/>
    <s v="No"/>
    <s v="No"/>
    <n v="2"/>
    <s v="yes"/>
    <s v="Obesity"/>
    <s v="Diabetes"/>
    <s v="13-Jun-1961"/>
    <n v="61"/>
    <n v="1"/>
    <n v="47403.88"/>
    <s v="tier - 1"/>
    <x v="0"/>
    <s v="R1011"/>
  </r>
  <r>
    <s v="ID22"/>
    <s v=" Ms"/>
    <s v="Hribar"/>
    <s v="  Madelyn C"/>
    <n v="32.200000000000003"/>
    <n v="6.22"/>
    <s v="yes"/>
    <s v="No"/>
    <s v="No"/>
    <n v="2"/>
    <s v="yes"/>
    <s v="Obesity"/>
    <s v="Prediabetes"/>
    <s v="4-Oct-1959"/>
    <n v="63"/>
    <n v="2"/>
    <n v="47305.31"/>
    <s v="tier - 2"/>
    <x v="1"/>
    <s v="R1011"/>
  </r>
  <r>
    <s v="ID23"/>
    <s v=" Ms"/>
    <s v="Tassello"/>
    <s v="  Nicole"/>
    <n v="31.3"/>
    <n v="11.38"/>
    <s v="No"/>
    <s v="No"/>
    <s v="No"/>
    <n v="3"/>
    <s v="yes"/>
    <s v="Obesity"/>
    <s v="Diabetes"/>
    <s v="3-Sep-1958"/>
    <n v="64"/>
    <n v="2"/>
    <n v="47291.06"/>
    <s v="tier - 2"/>
    <x v="1"/>
    <s v="R1011"/>
  </r>
  <r>
    <s v="ID24"/>
    <s v=" Mr"/>
    <s v="Mauricette"/>
    <s v="  Eric A."/>
    <n v="41.8"/>
    <n v="7.89"/>
    <s v="yes"/>
    <s v="No"/>
    <s v="No"/>
    <n v="2"/>
    <s v="yes"/>
    <s v="Obesity"/>
    <s v="Diabetes"/>
    <s v="28-Dec-1970"/>
    <n v="52"/>
    <n v="2"/>
    <n v="47269.85"/>
    <s v="tier - 1"/>
    <x v="2"/>
    <s v="R1013"/>
  </r>
  <r>
    <s v="ID25"/>
    <s v=" Mr"/>
    <s v="Garcia"/>
    <s v="  Emiliano I."/>
    <n v="35.090000000000003"/>
    <n v="4.38"/>
    <s v="yes"/>
    <s v="No"/>
    <s v="No"/>
    <n v="2"/>
    <s v="yes"/>
    <s v="Obesity"/>
    <s v="Normal"/>
    <s v="14-Jul-1959"/>
    <n v="63"/>
    <n v="0"/>
    <n v="47055.53"/>
    <s v="tier - 2"/>
    <x v="1"/>
    <s v="R1013"/>
  </r>
  <r>
    <s v="ID26"/>
    <s v=" Mr"/>
    <s v="Airoldi"/>
    <s v="  Adam"/>
    <n v="33.880000000000003"/>
    <n v="7.01"/>
    <s v="No"/>
    <s v="No"/>
    <s v="No"/>
    <n v="3"/>
    <s v="yes"/>
    <s v="Obesity"/>
    <s v="Diabetes"/>
    <s v="15-Sep-1958"/>
    <n v="64"/>
    <n v="0"/>
    <n v="46889.26"/>
    <s v="tier - 2"/>
    <x v="0"/>
    <s v="R1013"/>
  </r>
  <r>
    <s v="ID27"/>
    <s v=" Mr"/>
    <s v="Cater-Cyker"/>
    <s v="  Zach"/>
    <n v="30.875"/>
    <n v="11.88"/>
    <s v="No"/>
    <s v="No"/>
    <s v="No"/>
    <n v="0"/>
    <s v="yes"/>
    <s v="Obesity"/>
    <s v="Diabetes"/>
    <s v="17-Nov-1960"/>
    <n v="62"/>
    <n v="3"/>
    <n v="46718.16"/>
    <s v="tier - 1"/>
    <x v="1"/>
    <s v="R1012"/>
  </r>
  <r>
    <s v="ID28"/>
    <s v=" Ms"/>
    <s v="Hamm"/>
    <s v="  Stephanie W."/>
    <n v="36.86"/>
    <n v="5.19"/>
    <s v="yes"/>
    <s v="No"/>
    <s v="Yes"/>
    <n v="1"/>
    <s v="yes"/>
    <s v="Obesity"/>
    <s v="Normal"/>
    <s v="23-Jun-1969"/>
    <n v="53"/>
    <n v="3"/>
    <n v="46661.440000000002"/>
    <s v="tier - 1"/>
    <x v="0"/>
    <s v="R1012"/>
  </r>
  <r>
    <s v="ID29"/>
    <s v=" Mr"/>
    <s v="Cox"/>
    <s v="  Stephen"/>
    <n v="35.86"/>
    <n v="6.74"/>
    <s v="yes"/>
    <s v="No"/>
    <s v="No"/>
    <n v="2"/>
    <s v="yes"/>
    <s v="Obesity"/>
    <s v="Diabetes"/>
    <s v="8-Aug-1961"/>
    <n v="61"/>
    <n v="0"/>
    <n v="46599.11"/>
    <s v="tier - 1"/>
    <x v="1"/>
    <s v="R1013"/>
  </r>
  <r>
    <s v="ID30"/>
    <s v=" Ms"/>
    <s v="Sachrajda"/>
    <s v="  Natalie"/>
    <n v="37.049999999999997"/>
    <n v="8.44"/>
    <s v="No"/>
    <s v="No"/>
    <s v="No"/>
    <n v="0"/>
    <s v="yes"/>
    <s v="Obesity"/>
    <s v="Diabetes"/>
    <s v="6-Dec-1971"/>
    <n v="51"/>
    <n v="3"/>
    <n v="46255.11"/>
    <s v="tier - 1"/>
    <x v="0"/>
    <s v="R1024"/>
  </r>
  <r>
    <s v="ID31"/>
    <s v=" Ms"/>
    <s v="Gareri"/>
    <s v="  Nicole J."/>
    <n v="43.89"/>
    <n v="8.7100000000000009"/>
    <s v="No"/>
    <s v="No"/>
    <s v="No"/>
    <n v="0"/>
    <s v="yes"/>
    <s v="Obesity"/>
    <s v="Diabetes"/>
    <s v="17-Aug-1978"/>
    <n v="44"/>
    <n v="2"/>
    <n v="46200.99"/>
    <s v="tier - 1"/>
    <x v="1"/>
    <s v="R1013"/>
  </r>
  <r>
    <s v="ID32"/>
    <s v=" Mr"/>
    <s v="Welch"/>
    <s v="  Jefferson D"/>
    <n v="42.35"/>
    <n v="5.08"/>
    <s v="yes"/>
    <s v="No"/>
    <s v="No"/>
    <n v="0"/>
    <s v="yes"/>
    <s v="Obesity"/>
    <s v="Normal"/>
    <s v="2-Dec-1976"/>
    <n v="46"/>
    <n v="3"/>
    <n v="46151.12"/>
    <s v="tier - 1"/>
    <x v="0"/>
    <s v="R1013"/>
  </r>
  <r>
    <s v="ID33"/>
    <s v=" Mr"/>
    <s v="Prindiville"/>
    <s v="  Brendan D."/>
    <n v="31.35"/>
    <n v="6.86"/>
    <s v="No"/>
    <s v="No"/>
    <s v="No"/>
    <n v="0"/>
    <s v="yes"/>
    <s v="Obesity"/>
    <s v="Diabetes"/>
    <s v="4-Dec-1962"/>
    <n v="60"/>
    <n v="3"/>
    <n v="46130.53"/>
    <s v="tier - 1"/>
    <x v="1"/>
    <s v="R1012"/>
  </r>
  <r>
    <s v="ID34"/>
    <s v=" Ms"/>
    <s v="Kincaid"/>
    <s v="  Courtney"/>
    <n v="47.6"/>
    <n v="5.95"/>
    <s v="yes"/>
    <s v="No"/>
    <s v="No"/>
    <n v="0"/>
    <s v="yes"/>
    <s v="Obesity"/>
    <s v="Prediabetes"/>
    <s v="30-Sep-1985"/>
    <n v="37"/>
    <n v="2"/>
    <n v="46113.51"/>
    <s v="tier - 2"/>
    <x v="0"/>
    <s v="R1011"/>
  </r>
  <r>
    <s v="ID35"/>
    <s v=" Ms"/>
    <s v="Bruestle"/>
    <s v="  Sydney L."/>
    <n v="46.2"/>
    <n v="6.09"/>
    <s v="No"/>
    <s v="No"/>
    <s v="Yes"/>
    <n v="1"/>
    <s v="yes"/>
    <s v="Obesity"/>
    <s v="Prediabetes"/>
    <s v="12-Aug-1979"/>
    <n v="43"/>
    <n v="0"/>
    <n v="45863.21"/>
    <s v="tier - 2"/>
    <x v="1"/>
    <s v="R1013"/>
  </r>
  <r>
    <s v="ID36"/>
    <s v=" Mr"/>
    <s v="Lachance"/>
    <s v="  Julien"/>
    <n v="32.015000000000001"/>
    <n v="11.75"/>
    <s v="No"/>
    <s v="No"/>
    <s v="No"/>
    <n v="0"/>
    <s v="yes"/>
    <s v="Obesity"/>
    <s v="Diabetes"/>
    <s v="21-Dec-1960"/>
    <n v="62"/>
    <n v="0"/>
    <n v="45710.21"/>
    <s v="tier - 2"/>
    <x v="2"/>
    <s v="R1016"/>
  </r>
  <r>
    <s v="ID37"/>
    <s v=" Mr"/>
    <s v="Eason"/>
    <s v="  Ryan M"/>
    <n v="40.564999999999998"/>
    <n v="7.37"/>
    <s v="No"/>
    <s v="No"/>
    <s v="No"/>
    <n v="0"/>
    <s v="yes"/>
    <s v="Obesity"/>
    <s v="Diabetes"/>
    <s v="9-Aug-1974"/>
    <n v="48"/>
    <n v="2"/>
    <n v="45702.02"/>
    <s v="tier - 2"/>
    <x v="2"/>
    <s v="R1012"/>
  </r>
  <r>
    <s v="ID38"/>
    <s v=" Ms"/>
    <s v="Grummon"/>
    <s v="  Anna H."/>
    <n v="32.450000000000003"/>
    <n v="11.91"/>
    <s v="No"/>
    <s v="No"/>
    <s v="No"/>
    <n v="0"/>
    <s v="yes"/>
    <s v="Obesity"/>
    <s v="Diabetes"/>
    <s v="17-Dec-1962"/>
    <n v="60"/>
    <n v="0"/>
    <n v="45008.959999999999"/>
    <s v="tier - 2"/>
    <x v="2"/>
    <s v="R1013"/>
  </r>
  <r>
    <s v="ID39"/>
    <s v=" Ms"/>
    <s v="Vanwechel"/>
    <s v="  Samantha"/>
    <n v="34.96"/>
    <n v="6.52"/>
    <s v="No"/>
    <s v="No"/>
    <s v="No"/>
    <n v="0"/>
    <s v="yes"/>
    <s v="Obesity"/>
    <s v="Diabetes"/>
    <s v="13-Aug-1971"/>
    <n v="51"/>
    <n v="2"/>
    <n v="44641.2"/>
    <s v="tier - 2"/>
    <x v="0"/>
    <s v="R1024"/>
  </r>
  <r>
    <s v="ID40"/>
    <s v=" Mr"/>
    <s v="Fisher"/>
    <s v="  Robert"/>
    <n v="35.5"/>
    <n v="5.14"/>
    <s v="No"/>
    <s v="No"/>
    <s v="Yes"/>
    <n v="1"/>
    <s v="yes"/>
    <s v="Obesity"/>
    <s v="Normal"/>
    <s v="11-Oct-1993"/>
    <n v="29"/>
    <n v="2"/>
    <n v="44585.46"/>
    <s v="tier - 2"/>
    <x v="2"/>
    <s v="R1011"/>
  </r>
  <r>
    <s v="ID41"/>
    <s v=" Mr"/>
    <s v="Jenkins"/>
    <s v="  James R."/>
    <n v="52.58"/>
    <n v="4.1900000000000004"/>
    <s v="No"/>
    <s v="yes"/>
    <s v="No"/>
    <n v="1"/>
    <s v="yes"/>
    <s v="Obesity"/>
    <s v="Normal"/>
    <s v="2-Aug-2000"/>
    <n v="22"/>
    <n v="1"/>
    <n v="44501.4"/>
    <s v="tier - 2"/>
    <x v="0"/>
    <s v="R1013"/>
  </r>
  <r>
    <s v="ID42"/>
    <s v=" Ms"/>
    <s v="Peters"/>
    <s v="  Roseann"/>
    <n v="35.200000000000003"/>
    <n v="11.68"/>
    <s v="yes"/>
    <s v="No"/>
    <s v="No"/>
    <n v="0"/>
    <s v="yes"/>
    <s v="Obesity"/>
    <s v="Diabetes"/>
    <s v="14-Sep-1967"/>
    <n v="55"/>
    <n v="0"/>
    <n v="44423.8"/>
    <s v="tier - 2"/>
    <x v="0"/>
    <s v="R1013"/>
  </r>
  <r>
    <s v="ID43"/>
    <s v=" Ms"/>
    <s v="Aha"/>
    <s v="  Nicole"/>
    <n v="38.06"/>
    <n v="6.98"/>
    <s v="No"/>
    <s v="No"/>
    <s v="No"/>
    <n v="0"/>
    <s v="yes"/>
    <s v="Obesity"/>
    <s v="Diabetes"/>
    <s v="29-Oct-1971"/>
    <n v="51"/>
    <n v="0"/>
    <n v="44400.41"/>
    <s v="tier - 2"/>
    <x v="2"/>
    <s v="R1013"/>
  </r>
  <r>
    <s v="ID44"/>
    <s v=" Mr"/>
    <s v="McElwain"/>
    <s v="  Spencer"/>
    <n v="34.21"/>
    <n v="8.34"/>
    <s v="No"/>
    <s v="No"/>
    <s v="No"/>
    <n v="0"/>
    <s v="yes"/>
    <s v="Obesity"/>
    <s v="Diabetes"/>
    <s v="24-Nov-1968"/>
    <n v="54"/>
    <n v="2"/>
    <n v="44260.75"/>
    <s v="tier - 2"/>
    <x v="1"/>
    <s v="R1013"/>
  </r>
  <r>
    <s v="ID45"/>
    <s v=" Mr"/>
    <s v="Januszewski"/>
    <s v="  Eric W"/>
    <n v="38.94"/>
    <n v="8.49"/>
    <s v="yes"/>
    <s v="No"/>
    <s v="No"/>
    <n v="1"/>
    <s v="yes"/>
    <s v="Obesity"/>
    <s v="Diabetes"/>
    <s v="1-Jun-1975"/>
    <n v="48"/>
    <n v="2"/>
    <n v="44202.65"/>
    <s v="tier - 2"/>
    <x v="2"/>
    <s v="R1013"/>
  </r>
  <r>
    <s v="ID46"/>
    <s v=" Ms"/>
    <s v="Rohne"/>
    <s v="  Brianna L"/>
    <n v="30.21"/>
    <n v="5.34"/>
    <s v="yes"/>
    <s v="No"/>
    <s v="No"/>
    <n v="1"/>
    <s v="yes"/>
    <s v="Obesity"/>
    <s v="Normal"/>
    <s v="16-Jul-1988"/>
    <n v="34"/>
    <n v="1"/>
    <n v="43943.88"/>
    <s v="tier - 2"/>
    <x v="1"/>
    <s v="R1012"/>
  </r>
  <r>
    <s v="ID47"/>
    <s v=" Mr"/>
    <s v="O'Grady"/>
    <s v="  Thomas J."/>
    <n v="33.630000000000003"/>
    <n v="4.43"/>
    <s v="yes"/>
    <s v="No"/>
    <s v="No"/>
    <n v="2"/>
    <s v="yes"/>
    <s v="Obesity"/>
    <s v="Normal"/>
    <s v="5-Oct-1966"/>
    <n v="56"/>
    <n v="0"/>
    <n v="43921.18"/>
    <s v="tier - 2"/>
    <x v="2"/>
    <s v="R1012"/>
  </r>
  <r>
    <s v="ID48"/>
    <s v=" Ms"/>
    <s v="Peters"/>
    <s v="  Melissa L"/>
    <n v="40.369999999999997"/>
    <n v="4.47"/>
    <s v="No"/>
    <s v="No"/>
    <s v="No"/>
    <n v="0"/>
    <s v="yes"/>
    <s v="Obesity"/>
    <s v="Normal"/>
    <s v="10-Nov-1980"/>
    <n v="42"/>
    <n v="2"/>
    <n v="43896.38"/>
    <s v="tier - 2"/>
    <x v="1"/>
    <s v="R1013"/>
  </r>
  <r>
    <s v="ID49"/>
    <s v=" Mr"/>
    <s v="De Simone"/>
    <s v="  Flavio"/>
    <n v="53.09"/>
    <n v="4.82"/>
    <s v="yes"/>
    <s v="No"/>
    <s v="No"/>
    <n v="2"/>
    <s v="yes"/>
    <s v="Obesity"/>
    <s v="Normal"/>
    <s v="2-Jul-1966"/>
    <n v="56"/>
    <n v="0"/>
    <n v="43817.45"/>
    <s v="tier - 2"/>
    <x v="0"/>
    <s v="R1012"/>
  </r>
  <r>
    <s v="ID50"/>
    <s v=" Mr"/>
    <s v="Beckett"/>
    <s v="  Ryan"/>
    <n v="31.79"/>
    <n v="5.51"/>
    <s v="yes"/>
    <s v="No"/>
    <s v="No"/>
    <n v="2"/>
    <s v="yes"/>
    <s v="Obesity"/>
    <s v="Normal"/>
    <s v="25-Oct-1966"/>
    <n v="56"/>
    <n v="2"/>
    <n v="43813.87"/>
    <s v="tier - 2"/>
    <x v="2"/>
    <s v="R1013"/>
  </r>
  <r>
    <s v="ID51"/>
    <s v=" Mr"/>
    <s v="Sobrilsky"/>
    <s v="  Anthony J."/>
    <n v="41.895000000000003"/>
    <n v="10.87"/>
    <s v="yes"/>
    <s v="No"/>
    <s v="No"/>
    <n v="1"/>
    <s v="yes"/>
    <s v="Obesity"/>
    <s v="Diabetes"/>
    <s v="29-Dec-1986"/>
    <n v="36"/>
    <n v="3"/>
    <n v="43753.34"/>
    <s v="tier - 2"/>
    <x v="1"/>
    <s v="R1015"/>
  </r>
  <r>
    <s v="ID52"/>
    <s v=" Ms"/>
    <s v="Wang"/>
    <s v="  Alex"/>
    <n v="31.16"/>
    <n v="9.34"/>
    <s v="No"/>
    <s v="No"/>
    <s v="No"/>
    <n v="0"/>
    <s v="yes"/>
    <s v="Obesity"/>
    <s v="Diabetes"/>
    <s v="22-Aug-1965"/>
    <n v="57"/>
    <n v="0"/>
    <n v="43578.94"/>
    <s v="tier - 2"/>
    <x v="2"/>
    <s v="R1012"/>
  </r>
  <r>
    <s v="ID53"/>
    <s v=" Mr"/>
    <s v="Campa"/>
    <s v="  David"/>
    <n v="34.104999999999997"/>
    <n v="5.03"/>
    <s v="yes"/>
    <s v="No"/>
    <s v="Yes"/>
    <n v="1"/>
    <s v="yes"/>
    <s v="Obesity"/>
    <s v="Normal"/>
    <s v="3-Dec-1969"/>
    <n v="53"/>
    <n v="0"/>
    <n v="43254.42"/>
    <s v="tier - 2"/>
    <x v="2"/>
    <s v="R1016"/>
  </r>
  <r>
    <s v="ID54"/>
    <s v=" Mr"/>
    <s v="Clifford"/>
    <s v="  Andrew B"/>
    <n v="51.93"/>
    <n v="11.05"/>
    <s v="No"/>
    <s v="No"/>
    <s v="No"/>
    <n v="0"/>
    <s v="yes"/>
    <s v="Obesity"/>
    <s v="Diabetes"/>
    <s v="29-Nov-1965"/>
    <n v="57"/>
    <n v="0"/>
    <n v="43073.760000000002"/>
    <s v="tier - 2"/>
    <x v="2"/>
    <s v="R1011"/>
  </r>
  <r>
    <s v="ID55"/>
    <s v=" Ms"/>
    <s v="Dalmata"/>
    <s v="  Dara E"/>
    <n v="38.950000000000003"/>
    <n v="11.95"/>
    <s v="No"/>
    <s v="No"/>
    <s v="No"/>
    <n v="0"/>
    <s v="yes"/>
    <s v="Obesity"/>
    <s v="Diabetes"/>
    <s v="4-Nov-1978"/>
    <n v="44"/>
    <n v="0"/>
    <n v="42983.46"/>
    <s v="tier - 1"/>
    <x v="2"/>
    <s v="R1012"/>
  </r>
  <r>
    <s v="ID56"/>
    <s v=" Ms"/>
    <s v="Vishik"/>
    <s v="  Inna"/>
    <n v="36.630000000000003"/>
    <n v="7.72"/>
    <s v="yes"/>
    <s v="No"/>
    <s v="No"/>
    <n v="1"/>
    <s v="yes"/>
    <s v="Obesity"/>
    <s v="Diabetes"/>
    <s v="23-Oct-1975"/>
    <n v="47"/>
    <n v="1"/>
    <n v="42969.85"/>
    <s v="tier - 1"/>
    <x v="0"/>
    <s v="R1013"/>
  </r>
  <r>
    <s v="ID57"/>
    <s v=" Mr"/>
    <s v="Schorr"/>
    <s v="  Ari"/>
    <n v="34.200000000000003"/>
    <n v="5.75"/>
    <s v="No"/>
    <s v="No"/>
    <s v="No"/>
    <n v="2"/>
    <s v="yes"/>
    <s v="Obesity"/>
    <s v="Prediabetes"/>
    <s v="10-Sep-1972"/>
    <n v="50"/>
    <n v="2"/>
    <n v="42856.84"/>
    <s v="tier - 1"/>
    <x v="1"/>
    <s v="R1011"/>
  </r>
  <r>
    <s v="ID58"/>
    <s v=" Ms"/>
    <s v="Lusardi"/>
    <s v="  Lindsey"/>
    <n v="50.63"/>
    <n v="11.89"/>
    <s v="No"/>
    <s v="No"/>
    <s v="No"/>
    <n v="0"/>
    <s v="yes"/>
    <s v="Obesity"/>
    <s v="Diabetes"/>
    <s v="29-Oct-1965"/>
    <n v="57"/>
    <n v="0"/>
    <n v="42764.12"/>
    <s v="tier - 1"/>
    <x v="2"/>
    <s v="R1011"/>
  </r>
  <r>
    <s v="ID59"/>
    <s v=" Mr"/>
    <s v="Rayner"/>
    <s v="  Kenny"/>
    <n v="36.479999999999997"/>
    <n v="6.2"/>
    <s v="No"/>
    <s v="No"/>
    <s v="No"/>
    <n v="0"/>
    <s v="yes"/>
    <s v="Obesity"/>
    <s v="Prediabetes"/>
    <s v="21-Oct-1977"/>
    <n v="45"/>
    <n v="2"/>
    <n v="42760.5"/>
    <s v="tier - 1"/>
    <x v="2"/>
    <s v="R1012"/>
  </r>
  <r>
    <s v="ID60"/>
    <s v=" Ms"/>
    <s v="Voghel"/>
    <s v="  Louise"/>
    <n v="54.82"/>
    <n v="10.61"/>
    <s v="No"/>
    <s v="No"/>
    <s v="No"/>
    <n v="0"/>
    <s v="yes"/>
    <s v="Obesity"/>
    <s v="Diabetes"/>
    <s v="3-Nov-1971"/>
    <n v="51"/>
    <n v="0"/>
    <n v="42644.2"/>
    <s v="tier - 1"/>
    <x v="0"/>
    <s v="R1011"/>
  </r>
  <r>
    <s v="ID61"/>
    <s v=" Mr"/>
    <s v="Rieth"/>
    <s v="  Cameron"/>
    <n v="38.06"/>
    <n v="6.04"/>
    <s v="No"/>
    <s v="No"/>
    <s v="Yes"/>
    <n v="1"/>
    <s v="yes"/>
    <s v="Obesity"/>
    <s v="Prediabetes"/>
    <s v="27-Dec-1979"/>
    <n v="43"/>
    <n v="2"/>
    <n v="42560.43"/>
    <s v="tier - 1"/>
    <x v="0"/>
    <s v="R1013"/>
  </r>
  <r>
    <s v="ID62"/>
    <s v=" Ms"/>
    <s v="Gollotto"/>
    <s v="  Katie T."/>
    <n v="51.48"/>
    <n v="9.33"/>
    <s v="yes"/>
    <s v="No"/>
    <s v="No"/>
    <n v="0"/>
    <s v="yes"/>
    <s v="Obesity"/>
    <s v="Diabetes"/>
    <s v="27-Jun-1967"/>
    <n v="55"/>
    <n v="0"/>
    <n v="42538.720000000001"/>
    <s v="tier - 1"/>
    <x v="0"/>
    <s v="R1011"/>
  </r>
  <r>
    <s v="ID63"/>
    <s v=" Ms"/>
    <s v="Dunn"/>
    <s v="  Casey"/>
    <n v="52.06"/>
    <n v="11.47"/>
    <s v="No"/>
    <s v="No"/>
    <s v="No"/>
    <n v="0"/>
    <s v="yes"/>
    <s v="Obesity"/>
    <s v="Diabetes"/>
    <s v="3-Aug-1968"/>
    <n v="54"/>
    <n v="0"/>
    <n v="42478.6"/>
    <s v="tier - 1"/>
    <x v="2"/>
    <s v="R1011"/>
  </r>
  <r>
    <s v="ID64"/>
    <s v=" Mr"/>
    <s v="Blitzer"/>
    <s v="  David"/>
    <n v="30.684999999999999"/>
    <n v="7.02"/>
    <s v="yes"/>
    <s v="No"/>
    <s v="No"/>
    <n v="0"/>
    <s v="yes"/>
    <s v="Obesity"/>
    <s v="Diabetes"/>
    <s v="28-Jun-1967"/>
    <n v="55"/>
    <n v="0"/>
    <n v="42303.69"/>
    <s v="tier - 1"/>
    <x v="2"/>
    <s v="R1016"/>
  </r>
  <r>
    <s v="ID65"/>
    <s v=" Mr"/>
    <s v="Smith"/>
    <s v="  Bryson C."/>
    <n v="36.08"/>
    <n v="8.8000000000000007"/>
    <s v="yes"/>
    <s v="No"/>
    <s v="No"/>
    <n v="1"/>
    <s v="yes"/>
    <s v="Obesity"/>
    <s v="Diabetes"/>
    <s v="15-Aug-1975"/>
    <n v="47"/>
    <n v="1"/>
    <n v="42211.14"/>
    <s v="tier - 1"/>
    <x v="0"/>
    <s v="R1013"/>
  </r>
  <r>
    <s v="ID66"/>
    <s v=" Ms"/>
    <s v="Hyland"/>
    <s v="  Megan"/>
    <n v="54.99"/>
    <n v="8.68"/>
    <s v="No"/>
    <s v="No"/>
    <s v="No"/>
    <n v="2"/>
    <s v="yes"/>
    <s v="Obesity"/>
    <s v="Diabetes"/>
    <s v="18-Sep-1973"/>
    <n v="49"/>
    <n v="0"/>
    <n v="42188.15"/>
    <s v="tier - 1"/>
    <x v="1"/>
    <s v="R1011"/>
  </r>
  <r>
    <s v="ID67"/>
    <s v=" Mr"/>
    <s v="Ducharme"/>
    <s v="  Daniel"/>
    <n v="35.97"/>
    <n v="6.12"/>
    <s v="No"/>
    <s v="No"/>
    <s v="Yes"/>
    <n v="1"/>
    <s v="yes"/>
    <s v="Obesity"/>
    <s v="Prediabetes"/>
    <s v="3-Jul-1979"/>
    <n v="43"/>
    <n v="3"/>
    <n v="42124.52"/>
    <s v="tier - 1"/>
    <x v="1"/>
    <s v="R1013"/>
  </r>
  <r>
    <s v="ID68"/>
    <s v=" Mr"/>
    <s v="Johnson"/>
    <s v="  Steven M."/>
    <n v="45.54"/>
    <n v="5.4"/>
    <s v="yes"/>
    <s v="No"/>
    <s v="Yes"/>
    <n v="1"/>
    <s v="yes"/>
    <s v="Obesity"/>
    <s v="Normal"/>
    <s v="9-Dec-1997"/>
    <n v="25"/>
    <n v="2"/>
    <n v="42112.24"/>
    <s v="tier - 1"/>
    <x v="0"/>
    <s v="R1013"/>
  </r>
  <r>
    <s v="ID69"/>
    <s v=" Ms"/>
    <s v="Mutz"/>
    <s v="  Jenna L."/>
    <n v="35.53"/>
    <n v="4.3600000000000003"/>
    <s v="yes"/>
    <s v="No"/>
    <s v="No"/>
    <n v="0"/>
    <s v="yes"/>
    <s v="Obesity"/>
    <s v="Normal"/>
    <s v="28-Nov-1976"/>
    <n v="46"/>
    <n v="0"/>
    <n v="42111.66"/>
    <s v="tier - 1"/>
    <x v="1"/>
    <s v="R1024"/>
  </r>
  <r>
    <s v="ID70"/>
    <s v=" Mr"/>
    <s v="Lee"/>
    <s v="  Freeman"/>
    <n v="30.8"/>
    <n v="9.77"/>
    <s v="No"/>
    <s v="No"/>
    <s v="No"/>
    <n v="0"/>
    <s v="yes"/>
    <s v="Obesity"/>
    <s v="Diabetes"/>
    <s v="19-Dec-1968"/>
    <n v="54"/>
    <n v="1"/>
    <n v="41999.519999999997"/>
    <s v="tier - 1"/>
    <x v="0"/>
    <s v="R1013"/>
  </r>
  <r>
    <s v="ID71"/>
    <s v=" Mr"/>
    <s v="Turner"/>
    <s v="  Jeff"/>
    <n v="38.39"/>
    <n v="4.25"/>
    <s v="No"/>
    <s v="No"/>
    <s v="No"/>
    <n v="1"/>
    <s v="yes"/>
    <s v="Obesity"/>
    <s v="Normal"/>
    <s v="10-Nov-1984"/>
    <n v="38"/>
    <n v="3"/>
    <n v="41949.24"/>
    <s v="tier - 1"/>
    <x v="1"/>
    <s v="R1013"/>
  </r>
  <r>
    <s v="ID72"/>
    <s v=" Mr"/>
    <s v="Rangel"/>
    <s v="  Elenilton V. Sr."/>
    <n v="32.299999999999997"/>
    <n v="4.76"/>
    <s v="No"/>
    <s v="No"/>
    <s v="No"/>
    <n v="2"/>
    <s v="yes"/>
    <s v="Obesity"/>
    <s v="Normal"/>
    <s v="8-Jun-1972"/>
    <n v="51"/>
    <n v="1"/>
    <n v="41919.1"/>
    <s v="tier - 1"/>
    <x v="1"/>
    <s v="R1016"/>
  </r>
  <r>
    <s v="ID73"/>
    <s v=" Ms"/>
    <s v="Lacey"/>
    <s v="  Maurya"/>
    <n v="48.8"/>
    <n v="6.22"/>
    <s v="yes"/>
    <s v="No"/>
    <s v="No"/>
    <n v="2"/>
    <s v="yes"/>
    <s v="Obesity"/>
    <s v="Prediabetes"/>
    <s v="21-Sep-1966"/>
    <n v="56"/>
    <n v="0"/>
    <n v="41886.54"/>
    <s v="tier - 1"/>
    <x v="0"/>
    <s v="R1011"/>
  </r>
  <r>
    <s v="ID74"/>
    <s v=" Ms"/>
    <s v="Stiger"/>
    <s v="  Samantha C"/>
    <n v="45.5"/>
    <n v="7.96"/>
    <s v="No"/>
    <s v="No"/>
    <s v="No"/>
    <n v="0"/>
    <s v="yes"/>
    <s v="Obesity"/>
    <s v="Diabetes"/>
    <s v="22-Sep-1962"/>
    <n v="60"/>
    <n v="0"/>
    <n v="41794.629999999997"/>
    <s v="tier - 1"/>
    <x v="0"/>
    <s v="R1011"/>
  </r>
  <r>
    <s v="ID75"/>
    <s v=" Ms"/>
    <s v="Caldwell"/>
    <s v="  Bethany A"/>
    <n v="53.61"/>
    <n v="10.92"/>
    <s v="yes"/>
    <s v="No"/>
    <s v="No"/>
    <n v="1"/>
    <s v="yes"/>
    <s v="Obesity"/>
    <s v="Diabetes"/>
    <s v="29-Sep-1975"/>
    <n v="47"/>
    <n v="1"/>
    <n v="41681.86"/>
    <s v="tier - 1"/>
    <x v="1"/>
    <s v="R1011"/>
  </r>
  <r>
    <s v="ID76"/>
    <s v=" Mr"/>
    <s v="Marmillod"/>
    <s v="  Yves"/>
    <n v="36.19"/>
    <n v="11.51"/>
    <s v="yes"/>
    <s v="No"/>
    <s v="No"/>
    <n v="1"/>
    <s v="yes"/>
    <s v="Obesity"/>
    <s v="Diabetes"/>
    <s v="14-Nov-1975"/>
    <n v="47"/>
    <n v="0"/>
    <n v="41676.080000000002"/>
    <s v="tier - 1"/>
    <x v="2"/>
    <s v="R1013"/>
  </r>
  <r>
    <s v="ID77"/>
    <s v=" Ms"/>
    <s v="Cloutier-Simons"/>
    <s v="  Danielle"/>
    <n v="34.6"/>
    <n v="5.99"/>
    <s v="yes"/>
    <s v="No"/>
    <s v="No"/>
    <n v="0"/>
    <s v="yes"/>
    <s v="Obesity"/>
    <s v="Prediabetes"/>
    <s v="29-Oct-1976"/>
    <n v="46"/>
    <n v="1"/>
    <n v="41661.599999999999"/>
    <s v="tier - 1"/>
    <x v="0"/>
    <s v="R1011"/>
  </r>
  <r>
    <s v="ID78"/>
    <s v=" Ms"/>
    <s v="Vegas"/>
    <s v="  Julia"/>
    <n v="54.12"/>
    <n v="11.57"/>
    <s v="No"/>
    <s v="No"/>
    <s v="No"/>
    <n v="0"/>
    <s v="yes"/>
    <s v="Obesity"/>
    <s v="Diabetes"/>
    <s v="24-Nov-1974"/>
    <n v="48"/>
    <n v="0"/>
    <n v="41636.199999999997"/>
    <s v="tier - 1"/>
    <x v="1"/>
    <s v="R1011"/>
  </r>
  <r>
    <s v="ID79"/>
    <s v=" Mr"/>
    <s v="Cochran"/>
    <s v="  Joshua"/>
    <n v="48.82"/>
    <n v="6.67"/>
    <s v="yes"/>
    <s v="No"/>
    <s v="No"/>
    <n v="0"/>
    <s v="yes"/>
    <s v="Obesity"/>
    <s v="Diabetes"/>
    <s v="22-Dec-1967"/>
    <n v="55"/>
    <n v="0"/>
    <n v="41505.15"/>
    <s v="tier - 1"/>
    <x v="2"/>
    <s v="R1011"/>
  </r>
  <r>
    <s v="ID80"/>
    <s v=" Ms"/>
    <s v="Holtzapple"/>
    <s v="  Jennifer"/>
    <n v="51.01"/>
    <n v="9.1999999999999993"/>
    <s v="No"/>
    <s v="No"/>
    <s v="No"/>
    <n v="0"/>
    <s v="yes"/>
    <s v="Obesity"/>
    <s v="Diabetes"/>
    <s v="16-Oct-1971"/>
    <n v="51"/>
    <n v="0"/>
    <n v="41351.879999999997"/>
    <s v="tier - 1"/>
    <x v="2"/>
    <s v="R1011"/>
  </r>
  <r>
    <s v="ID81"/>
    <s v=" Ms"/>
    <s v="Meyer"/>
    <s v="  Gwen M."/>
    <n v="45.65"/>
    <n v="5.1100000000000003"/>
    <s v="yes"/>
    <s v="No"/>
    <s v="No"/>
    <n v="1"/>
    <s v="yes"/>
    <s v="Obesity"/>
    <s v="Normal"/>
    <s v="7-Oct-1964"/>
    <n v="58"/>
    <n v="0"/>
    <n v="41331.79"/>
    <s v="tier - 1"/>
    <x v="2"/>
    <s v="R1011"/>
  </r>
  <r>
    <s v="ID82"/>
    <s v=" Mr"/>
    <s v="Brickley"/>
    <s v="  Patrick"/>
    <n v="52.9"/>
    <n v="5.34"/>
    <s v="No"/>
    <s v="No"/>
    <s v="No"/>
    <n v="0"/>
    <s v="yes"/>
    <s v="Obesity"/>
    <s v="Normal"/>
    <s v="27-Aug-1977"/>
    <n v="45"/>
    <n v="2"/>
    <n v="41271.5"/>
    <s v="tier - 1"/>
    <x v="2"/>
    <s v="R1011"/>
  </r>
  <r>
    <s v="ID83"/>
    <s v=" Ms"/>
    <s v="Magee"/>
    <s v="  Kate"/>
    <n v="45.41"/>
    <n v="4.03"/>
    <s v="yes"/>
    <s v="No"/>
    <s v="No"/>
    <n v="1"/>
    <s v="yes"/>
    <s v="Obesity"/>
    <s v="Normal"/>
    <s v="6-Jun-1964"/>
    <n v="59"/>
    <n v="0"/>
    <n v="41250.39"/>
    <s v="tier - 1"/>
    <x v="0"/>
    <s v="R1011"/>
  </r>
  <r>
    <s v="ID84"/>
    <s v=" Mr"/>
    <s v="Thoma"/>
    <s v="  Kevin"/>
    <n v="49.41"/>
    <n v="4.2300000000000004"/>
    <s v="yes"/>
    <s v="No"/>
    <s v="Yes"/>
    <n v="1"/>
    <s v="yes"/>
    <s v="Obesity"/>
    <s v="Normal"/>
    <s v="8-Aug-1969"/>
    <n v="53"/>
    <n v="0"/>
    <n v="41191.57"/>
    <s v="tier - 1"/>
    <x v="2"/>
    <s v="R1011"/>
  </r>
  <r>
    <s v="ID85"/>
    <s v=" Mr"/>
    <s v="Heagy"/>
    <s v="  Stephen II"/>
    <n v="31.824999999999999"/>
    <n v="4.0599999999999996"/>
    <s v="No"/>
    <s v="No"/>
    <s v="No"/>
    <n v="2"/>
    <s v="yes"/>
    <s v="Obesity"/>
    <s v="Normal"/>
    <s v="6-Sep-1972"/>
    <n v="50"/>
    <n v="0"/>
    <n v="41097.160000000003"/>
    <s v="tier - 1"/>
    <x v="0"/>
    <s v="R1016"/>
  </r>
  <r>
    <s v="ID86"/>
    <s v=" Mr"/>
    <s v="Regnier"/>
    <s v="  Philip"/>
    <n v="51.28"/>
    <n v="4.68"/>
    <s v="No"/>
    <s v="No"/>
    <s v="No"/>
    <n v="2"/>
    <s v="yes"/>
    <s v="Obesity"/>
    <s v="Normal"/>
    <s v="12-Aug-1972"/>
    <n v="50"/>
    <n v="0"/>
    <n v="41055.29"/>
    <s v="tier - 1"/>
    <x v="2"/>
    <s v="R1011"/>
  </r>
  <r>
    <s v="ID87"/>
    <s v=" Mr"/>
    <s v="Parendo"/>
    <s v="  Brett A"/>
    <n v="34.96"/>
    <n v="4.34"/>
    <s v="No"/>
    <s v="No"/>
    <s v="Yes"/>
    <n v="1"/>
    <s v="yes"/>
    <s v="Obesity"/>
    <s v="Normal"/>
    <s v="11-Oct-1979"/>
    <n v="43"/>
    <n v="1"/>
    <n v="41034.22"/>
    <s v="tier - 1"/>
    <x v="0"/>
    <s v="R1017"/>
  </r>
  <r>
    <s v="ID88"/>
    <s v=" Ms"/>
    <s v="Schell"/>
    <s v="  Rebecca"/>
    <n v="33.11"/>
    <n v="10.51"/>
    <s v="No"/>
    <s v="No"/>
    <s v="No"/>
    <n v="0"/>
    <s v="yes"/>
    <s v="Obesity"/>
    <s v="Diabetes"/>
    <s v="5-Jun-1974"/>
    <n v="49"/>
    <n v="0"/>
    <n v="40974.160000000003"/>
    <s v="tier - 1"/>
    <x v="2"/>
    <s v="R1013"/>
  </r>
  <r>
    <s v="ID89"/>
    <s v=" Ms"/>
    <s v="Driscoll"/>
    <s v="  Kelley"/>
    <n v="54.74"/>
    <n v="5.84"/>
    <s v="yes"/>
    <s v="No"/>
    <s v="Yes"/>
    <n v="1"/>
    <s v="yes"/>
    <s v="Obesity"/>
    <s v="Prediabetes"/>
    <s v="8-Sep-1983"/>
    <n v="39"/>
    <n v="3"/>
    <n v="40961.29"/>
    <s v="tier - 1"/>
    <x v="2"/>
    <s v="R1011"/>
  </r>
  <r>
    <s v="ID90"/>
    <s v=" Ms"/>
    <s v="Mitchell"/>
    <s v="  Abigail K"/>
    <n v="32.56"/>
    <n v="5.41"/>
    <s v="No"/>
    <s v="No"/>
    <s v="Yes"/>
    <n v="1"/>
    <s v="yes"/>
    <s v="Obesity"/>
    <s v="Normal"/>
    <s v="16-Sep-1979"/>
    <n v="43"/>
    <n v="3"/>
    <n v="40941.29"/>
    <s v="tier - 1"/>
    <x v="2"/>
    <s v="R1013"/>
  </r>
  <r>
    <s v="ID91"/>
    <s v=" Ms"/>
    <s v="Cutler"/>
    <s v="  Hope"/>
    <n v="39.049999999999997"/>
    <n v="6.06"/>
    <s v="No"/>
    <s v="No"/>
    <s v="No"/>
    <n v="1"/>
    <s v="yes"/>
    <s v="Obesity"/>
    <s v="Prediabetes"/>
    <s v="4-Aug-1992"/>
    <n v="30"/>
    <n v="3"/>
    <n v="40932.43"/>
    <s v="tier - 1"/>
    <x v="2"/>
    <s v="R1013"/>
  </r>
  <r>
    <s v="ID92"/>
    <s v=" Ms"/>
    <s v="Derian"/>
    <s v="  Elyse M."/>
    <n v="42.75"/>
    <n v="4.22"/>
    <s v="No"/>
    <s v="No"/>
    <s v="No"/>
    <n v="0"/>
    <s v="yes"/>
    <s v="Obesity"/>
    <s v="Normal"/>
    <s v="2-Jul-1999"/>
    <n v="23"/>
    <n v="1"/>
    <n v="40904.199999999997"/>
    <s v="tier - 1"/>
    <x v="1"/>
    <s v="R1024"/>
  </r>
  <r>
    <s v="ID93"/>
    <s v=" Mr"/>
    <s v="Farina"/>
    <s v="  Nicholas"/>
    <n v="50.58"/>
    <n v="5.12"/>
    <s v="No"/>
    <s v="No"/>
    <s v="No"/>
    <n v="2"/>
    <s v="yes"/>
    <s v="Obesity"/>
    <s v="Normal"/>
    <s v="10-Jun-1972"/>
    <n v="50"/>
    <n v="0"/>
    <n v="40817.85"/>
    <s v="tier - 1"/>
    <x v="0"/>
    <s v="R1011"/>
  </r>
  <r>
    <s v="ID94"/>
    <s v=" Mr"/>
    <s v="Saunders"/>
    <s v="  David"/>
    <n v="30.495000000000001"/>
    <n v="4.57"/>
    <s v="yes"/>
    <s v="No"/>
    <s v="No"/>
    <n v="0"/>
    <s v="yes"/>
    <s v="Obesity"/>
    <s v="Normal"/>
    <s v="26-Dec-1976"/>
    <n v="46"/>
    <n v="3"/>
    <n v="40720.550000000003"/>
    <s v="tier - 1"/>
    <x v="0"/>
    <s v="R1012"/>
  </r>
  <r>
    <s v="ID95"/>
    <s v=" Ms"/>
    <s v="Kratz"/>
    <s v="  Natalie"/>
    <n v="48.31"/>
    <n v="9.58"/>
    <s v="yes"/>
    <s v="No"/>
    <s v="No"/>
    <n v="2"/>
    <s v="yes"/>
    <s v="Obesity"/>
    <s v="Diabetes"/>
    <s v="25-Sep-1970"/>
    <n v="52"/>
    <n v="0"/>
    <n v="40692.910000000003"/>
    <s v="tier - 1"/>
    <x v="1"/>
    <s v="R1011"/>
  </r>
  <r>
    <s v="ID96"/>
    <s v=" Mr"/>
    <s v="Boland"/>
    <s v="  Thomas"/>
    <n v="48.99"/>
    <n v="9.7799999999999994"/>
    <s v="yes"/>
    <s v="No"/>
    <s v="No"/>
    <n v="1"/>
    <s v="yes"/>
    <s v="Obesity"/>
    <s v="Diabetes"/>
    <s v="10-Jul-1975"/>
    <n v="47"/>
    <n v="1"/>
    <n v="40590.550000000003"/>
    <s v="tier - 1"/>
    <x v="0"/>
    <s v="R1012"/>
  </r>
  <r>
    <s v="ID97"/>
    <s v=" Ms"/>
    <s v="Van Hout"/>
    <s v="  Pamela J."/>
    <n v="38.39"/>
    <n v="4.1100000000000003"/>
    <s v="yes"/>
    <s v="No"/>
    <s v="No"/>
    <n v="0"/>
    <s v="yes"/>
    <s v="Obesity"/>
    <s v="Normal"/>
    <s v="3-Nov-1985"/>
    <n v="37"/>
    <n v="0"/>
    <n v="40419.019999999997"/>
    <s v="tier - 1"/>
    <x v="2"/>
    <s v="R1013"/>
  </r>
  <r>
    <s v="ID98"/>
    <s v=" Ms"/>
    <s v="Ramsey"/>
    <s v="  Jessica"/>
    <n v="44.34"/>
    <n v="4.0199999999999996"/>
    <s v="yes"/>
    <s v="No"/>
    <s v="No"/>
    <n v="2"/>
    <s v="yes"/>
    <s v="Obesity"/>
    <s v="Normal"/>
    <s v="12-Aug-1966"/>
    <n v="56"/>
    <n v="0"/>
    <n v="40373.74"/>
    <s v="tier - 1"/>
    <x v="0"/>
    <s v="R1011"/>
  </r>
  <r>
    <s v="ID99"/>
    <s v=" Mr"/>
    <s v="Gage"/>
    <s v="  Ron N"/>
    <n v="41.51"/>
    <n v="6.92"/>
    <s v="No"/>
    <s v="No"/>
    <s v="No"/>
    <n v="0"/>
    <s v="yes"/>
    <s v="Obesity"/>
    <s v="Diabetes"/>
    <s v="4-Sep-1962"/>
    <n v="60"/>
    <n v="0"/>
    <n v="40309.93"/>
    <s v="tier - 1"/>
    <x v="0"/>
    <s v="R1011"/>
  </r>
  <r>
    <s v="ID100"/>
    <s v=" Mr"/>
    <s v="Gollins"/>
    <s v="  Daniel"/>
    <n v="48.2"/>
    <n v="4.84"/>
    <s v="No"/>
    <s v="No"/>
    <s v="No"/>
    <n v="0"/>
    <s v="yes"/>
    <s v="Obesity"/>
    <s v="Normal"/>
    <s v="27-Jun-1977"/>
    <n v="45"/>
    <n v="2"/>
    <n v="40284.379999999997"/>
    <s v="tier - 1"/>
    <x v="0"/>
    <s v="R1012"/>
  </r>
  <r>
    <s v="ID101"/>
    <s v=" Mr"/>
    <s v="Benestad"/>
    <s v="  Brian"/>
    <n v="35.75"/>
    <n v="8"/>
    <s v="yes"/>
    <s v="No"/>
    <s v="No"/>
    <n v="0"/>
    <s v="yes"/>
    <s v="Obesity"/>
    <s v="Diabetes"/>
    <s v="4-Oct-1981"/>
    <n v="41"/>
    <n v="1"/>
    <n v="40273.65"/>
    <s v="tier - 1"/>
    <x v="0"/>
    <s v="R1013"/>
  </r>
  <r>
    <s v="ID102"/>
    <s v=" Ms"/>
    <s v="Aviv"/>
    <s v="  Sari"/>
    <n v="53.81"/>
    <n v="8.77"/>
    <s v="yes"/>
    <s v="No"/>
    <s v="No"/>
    <n v="0"/>
    <s v="yes"/>
    <s v="Obesity"/>
    <s v="Diabetes"/>
    <s v="28-Jul-1981"/>
    <n v="41"/>
    <n v="1"/>
    <n v="40208.559999999998"/>
    <s v="tier - 1"/>
    <x v="2"/>
    <s v="R1011"/>
  </r>
  <r>
    <s v="ID103"/>
    <s v=" Mr"/>
    <s v="Burns"/>
    <s v="  Robert M."/>
    <n v="49.48"/>
    <n v="4.96"/>
    <s v="No"/>
    <s v="No"/>
    <s v="Yes"/>
    <n v="1"/>
    <s v="yes"/>
    <s v="Obesity"/>
    <s v="Normal"/>
    <s v="18-Aug-1979"/>
    <n v="43"/>
    <n v="2"/>
    <n v="40204.83"/>
    <s v="tier - 1"/>
    <x v="0"/>
    <s v="R1012"/>
  </r>
  <r>
    <s v="ID104"/>
    <s v=" Mr"/>
    <s v="Maldonado"/>
    <s v="  Ricardo"/>
    <n v="34.1"/>
    <n v="4.43"/>
    <s v="yes"/>
    <s v="No"/>
    <s v="No"/>
    <n v="0"/>
    <s v="yes"/>
    <s v="Obesity"/>
    <s v="Normal"/>
    <s v="21-Oct-1985"/>
    <n v="37"/>
    <n v="4"/>
    <n v="40182.25"/>
    <s v="tier - 1"/>
    <x v="2"/>
    <s v="R1011"/>
  </r>
  <r>
    <s v="ID105"/>
    <s v=" Mr"/>
    <s v="Yitref"/>
    <s v="  Gedion"/>
    <n v="35.299999999999997"/>
    <n v="5.82"/>
    <s v="yes"/>
    <s v="No"/>
    <s v="Yes"/>
    <n v="1"/>
    <s v="yes"/>
    <s v="Obesity"/>
    <s v="Prediabetes"/>
    <s v="14-Oct-1983"/>
    <n v="39"/>
    <n v="2"/>
    <n v="40103.89"/>
    <s v="tier - 1"/>
    <x v="2"/>
    <s v="R1011"/>
  </r>
  <r>
    <s v="ID106"/>
    <s v=" Mr"/>
    <s v="Loudon-Brown"/>
    <s v="  Mark"/>
    <n v="43.83"/>
    <n v="6.03"/>
    <s v="yes"/>
    <s v="No"/>
    <s v="No"/>
    <n v="2"/>
    <s v="yes"/>
    <s v="Obesity"/>
    <s v="Prediabetes"/>
    <s v="12-Aug-1966"/>
    <n v="56"/>
    <n v="0"/>
    <n v="40069.440000000002"/>
    <s v="tier - 1"/>
    <x v="0"/>
    <s v="R1011"/>
  </r>
  <r>
    <s v="ID107"/>
    <s v=" Mr"/>
    <s v="Sugathadasa"/>
    <s v="  Gamini P."/>
    <n v="50.07"/>
    <n v="9.27"/>
    <s v="No"/>
    <s v="No"/>
    <s v="No"/>
    <n v="0"/>
    <s v="yes"/>
    <s v="Obesity"/>
    <s v="Diabetes"/>
    <s v="20-Dec-1978"/>
    <n v="44"/>
    <n v="2"/>
    <n v="40054.730000000003"/>
    <s v="tier - 1"/>
    <x v="0"/>
    <s v="R1011"/>
  </r>
  <r>
    <s v="ID108"/>
    <s v=" Ms"/>
    <s v="Ganley"/>
    <s v="  Emily J"/>
    <n v="32.774999999999999"/>
    <n v="5.53"/>
    <s v="No"/>
    <s v="No"/>
    <s v="No"/>
    <n v="0"/>
    <s v="yes"/>
    <s v="Obesity"/>
    <s v="Normal"/>
    <s v="25-Dec-1982"/>
    <n v="40"/>
    <n v="2"/>
    <n v="40003.33"/>
    <s v="tier - 1"/>
    <x v="1"/>
    <s v="R1012"/>
  </r>
  <r>
    <s v="ID109"/>
    <s v=" Ms"/>
    <s v="Potter"/>
    <s v="  Amanda"/>
    <n v="34.104999999999997"/>
    <n v="5.07"/>
    <s v="No"/>
    <s v="No"/>
    <s v="No"/>
    <n v="1"/>
    <s v="yes"/>
    <s v="Obesity"/>
    <s v="Normal"/>
    <s v="8-Aug-1987"/>
    <n v="35"/>
    <n v="3"/>
    <n v="39983.43"/>
    <s v="tier - 2"/>
    <x v="0"/>
    <s v="R1012"/>
  </r>
  <r>
    <s v="ID110"/>
    <s v=" Mr"/>
    <s v="Rasmussen"/>
    <s v="  Nicholas"/>
    <n v="48.93"/>
    <n v="11.17"/>
    <s v="yes"/>
    <s v="No"/>
    <s v="No"/>
    <n v="1"/>
    <s v="yes"/>
    <s v="Obesity"/>
    <s v="Diabetes"/>
    <s v="2-Dec-1975"/>
    <n v="47"/>
    <n v="1"/>
    <n v="39963.120000000003"/>
    <s v="tier - 2"/>
    <x v="2"/>
    <s v="R1011"/>
  </r>
  <r>
    <s v="ID111"/>
    <s v=" Mr"/>
    <s v="Robinson"/>
    <s v="  Knox"/>
    <n v="37.07"/>
    <n v="6.14"/>
    <s v="yes"/>
    <s v="No"/>
    <s v="No"/>
    <n v="0"/>
    <s v="yes"/>
    <s v="Obesity"/>
    <s v="Prediabetes"/>
    <s v="22-Aug-1985"/>
    <n v="37"/>
    <n v="1"/>
    <n v="39871.699999999997"/>
    <s v="tier - 1"/>
    <x v="2"/>
    <s v="R1013"/>
  </r>
  <r>
    <s v="ID112"/>
    <s v=" Ms"/>
    <s v="Antonopoulos"/>
    <s v="  Yianna"/>
    <n v="51.51"/>
    <n v="6.26"/>
    <s v="yes"/>
    <s v="No"/>
    <s v="Yes"/>
    <n v="1"/>
    <s v="yes"/>
    <s v="Obesity"/>
    <s v="Prediabetes"/>
    <s v="1-Jun-1983"/>
    <n v="40"/>
    <n v="3"/>
    <n v="39865.699999999997"/>
    <s v="tier - 2"/>
    <x v="2"/>
    <s v="R1011"/>
  </r>
  <r>
    <s v="ID113"/>
    <s v=" Ms"/>
    <s v="Groner"/>
    <s v="  Roberta"/>
    <n v="34.799999999999997"/>
    <n v="4.72"/>
    <s v="yes"/>
    <s v="No"/>
    <s v="No"/>
    <n v="0"/>
    <s v="yes"/>
    <s v="Obesity"/>
    <s v="Normal"/>
    <s v="17-Jul-1985"/>
    <n v="37"/>
    <n v="2"/>
    <n v="39836.519999999997"/>
    <s v="tier - 2"/>
    <x v="1"/>
    <s v="R1011"/>
  </r>
  <r>
    <s v="ID114"/>
    <s v=" Mr"/>
    <s v="Zywicki"/>
    <s v="  Benjamin P."/>
    <n v="36.67"/>
    <n v="5.18"/>
    <s v="No"/>
    <s v="No"/>
    <s v="No"/>
    <n v="1"/>
    <s v="yes"/>
    <s v="Obesity"/>
    <s v="Normal"/>
    <s v="24-Jul-1987"/>
    <n v="35"/>
    <n v="1"/>
    <n v="39774.28"/>
    <s v="tier - 1"/>
    <x v="1"/>
    <s v="R1014"/>
  </r>
  <r>
    <s v="ID115"/>
    <s v=" Mr"/>
    <s v="Cardinal"/>
    <s v="  Craig"/>
    <n v="30.9"/>
    <n v="9.4"/>
    <s v="No"/>
    <s v="No"/>
    <s v="No"/>
    <n v="2"/>
    <s v="yes"/>
    <s v="Obesity"/>
    <s v="Diabetes"/>
    <s v="17-Dec-1973"/>
    <n v="49"/>
    <n v="0"/>
    <n v="39727.61"/>
    <s v="tier - 1"/>
    <x v="2"/>
    <s v="R1011"/>
  </r>
  <r>
    <s v="ID116"/>
    <s v=" Ms"/>
    <s v="Alleman"/>
    <s v="  Ann"/>
    <n v="30.495000000000001"/>
    <n v="6.29"/>
    <s v="No"/>
    <s v="No"/>
    <s v="No"/>
    <n v="0"/>
    <s v="yes"/>
    <s v="Obesity"/>
    <s v="Prediabetes"/>
    <s v="12-Aug-1977"/>
    <n v="45"/>
    <n v="1"/>
    <n v="39725.519999999997"/>
    <s v="tier - 2"/>
    <x v="1"/>
    <s v="R1012"/>
  </r>
  <r>
    <s v="ID117"/>
    <s v=" Mr"/>
    <s v="Stroffolino"/>
    <s v="  Jamie P"/>
    <n v="44.88"/>
    <n v="6.04"/>
    <s v="No"/>
    <s v="No"/>
    <s v="Yes"/>
    <n v="1"/>
    <s v="yes"/>
    <s v="Obesity"/>
    <s v="Prediabetes"/>
    <s v="16-Jul-2003"/>
    <n v="19"/>
    <n v="0"/>
    <n v="39722.75"/>
    <s v="tier - 1"/>
    <x v="1"/>
    <s v="R1013"/>
  </r>
  <r>
    <s v="ID118"/>
    <s v=" Mr"/>
    <s v="Clubb"/>
    <s v="  John"/>
    <n v="44.32"/>
    <n v="10.55"/>
    <s v="No"/>
    <s v="No"/>
    <s v="No"/>
    <n v="0"/>
    <s v="yes"/>
    <s v="Obesity"/>
    <s v="Diabetes"/>
    <s v="29-Sep-1968"/>
    <n v="54"/>
    <n v="0"/>
    <n v="39721.93"/>
    <s v="tier - 2"/>
    <x v="2"/>
    <s v="R1011"/>
  </r>
  <r>
    <s v="ID119"/>
    <s v=" Mr"/>
    <s v="McGoogan"/>
    <s v="  Charlie"/>
    <n v="46.39"/>
    <n v="5.09"/>
    <s v="No"/>
    <s v="No"/>
    <s v="No"/>
    <n v="0"/>
    <s v="yes"/>
    <s v="Obesity"/>
    <s v="Normal"/>
    <s v="17-Dec-1977"/>
    <n v="45"/>
    <n v="2"/>
    <n v="39670.44"/>
    <s v="tier - 2"/>
    <x v="1"/>
    <s v="R1012"/>
  </r>
  <r>
    <s v="ID120"/>
    <s v=" Mr"/>
    <s v="Keflezighi"/>
    <s v="  Meb"/>
    <n v="42.13"/>
    <n v="5.2"/>
    <s v="yes"/>
    <s v="No"/>
    <s v="No"/>
    <n v="1"/>
    <s v="yes"/>
    <s v="Obesity"/>
    <s v="Normal"/>
    <s v="7-Aug-1995"/>
    <n v="27"/>
    <n v="0"/>
    <n v="39611.760000000002"/>
    <s v="tier - 1"/>
    <x v="0"/>
    <s v="R1013"/>
  </r>
  <r>
    <s v="ID121"/>
    <s v=" Mr"/>
    <s v="Syed"/>
    <s v="  Aaqib L."/>
    <n v="30.78"/>
    <n v="8.4499999999999993"/>
    <s v="yes"/>
    <s v="No"/>
    <s v="No"/>
    <n v="0"/>
    <s v="yes"/>
    <s v="Obesity"/>
    <s v="Diabetes"/>
    <s v="5-Jul-1981"/>
    <n v="41"/>
    <n v="3"/>
    <n v="39597.410000000003"/>
    <s v="tier - 1"/>
    <x v="2"/>
    <s v="R1017"/>
  </r>
  <r>
    <s v="ID122"/>
    <s v=" Mr"/>
    <s v="Segal"/>
    <s v="  Craig A."/>
    <n v="31.35"/>
    <n v="9.5399999999999991"/>
    <s v="No"/>
    <s v="No"/>
    <s v="No"/>
    <n v="0"/>
    <s v="yes"/>
    <s v="Obesity"/>
    <s v="Diabetes"/>
    <s v="12-Jul-1978"/>
    <n v="44"/>
    <n v="1"/>
    <n v="39556.49"/>
    <s v="tier - 1"/>
    <x v="2"/>
    <s v="R1015"/>
  </r>
  <r>
    <s v="ID123"/>
    <s v=" Ms"/>
    <s v="Defranco"/>
    <s v="  Meredith"/>
    <n v="41.46"/>
    <n v="4.99"/>
    <s v="yes"/>
    <s v="No"/>
    <s v="No"/>
    <n v="2"/>
    <s v="yes"/>
    <s v="Obesity"/>
    <s v="Normal"/>
    <s v="24-Jun-1966"/>
    <n v="56"/>
    <n v="0"/>
    <n v="39396.86"/>
    <s v="tier - 2"/>
    <x v="2"/>
    <s v="R1011"/>
  </r>
  <r>
    <s v="ID124"/>
    <s v=" Mr"/>
    <s v="Kells"/>
    <s v="  Doug"/>
    <n v="48"/>
    <n v="10.54"/>
    <s v="No"/>
    <s v="No"/>
    <s v="No"/>
    <n v="0"/>
    <s v="yes"/>
    <s v="Obesity"/>
    <s v="Diabetes"/>
    <s v="5-Aug-1978"/>
    <n v="44"/>
    <n v="2"/>
    <n v="39352.6"/>
    <s v="tier - 2"/>
    <x v="0"/>
    <s v="R1011"/>
  </r>
  <r>
    <s v="ID125"/>
    <s v=" Ms"/>
    <s v="Lawton"/>
    <s v="  Elizabeth J."/>
    <n v="49.13"/>
    <n v="4.54"/>
    <s v="No"/>
    <s v="No"/>
    <s v="No"/>
    <n v="0"/>
    <s v="yes"/>
    <s v="Obesity"/>
    <s v="Normal"/>
    <s v="16-Aug-1982"/>
    <n v="40"/>
    <n v="3"/>
    <n v="39315.279999999999"/>
    <s v="tier - 2"/>
    <x v="0"/>
    <s v="R1011"/>
  </r>
  <r>
    <s v="ID126"/>
    <s v=" Mr"/>
    <s v="Bejar"/>
    <s v="  Matthew P"/>
    <n v="37.799999999999997"/>
    <n v="6.29"/>
    <s v="No"/>
    <s v="No"/>
    <s v="No"/>
    <n v="1"/>
    <s v="yes"/>
    <s v="Obesity"/>
    <s v="Prediabetes"/>
    <s v="30-Nov-1992"/>
    <n v="30"/>
    <n v="2"/>
    <n v="39241.440000000002"/>
    <s v="tier - 1"/>
    <x v="0"/>
    <s v="R1011"/>
  </r>
  <r>
    <s v="ID127"/>
    <s v=" Mr"/>
    <s v="Navarro Castro"/>
    <s v="  Guillermo Sr."/>
    <n v="38.299999999999997"/>
    <n v="9.51"/>
    <s v="No"/>
    <s v="No"/>
    <s v="No"/>
    <n v="0"/>
    <s v="yes"/>
    <s v="Obesity"/>
    <s v="Diabetes"/>
    <s v="7-Jul-1962"/>
    <n v="60"/>
    <n v="0"/>
    <n v="39221.120000000003"/>
    <s v="tier - 2"/>
    <x v="1"/>
    <s v="R1011"/>
  </r>
  <r>
    <s v="ID128"/>
    <s v=" Mr"/>
    <s v="Tice"/>
    <s v="  Ryan C"/>
    <n v="32.774999999999999"/>
    <n v="4.72"/>
    <s v="No"/>
    <s v="No"/>
    <s v="No"/>
    <n v="0"/>
    <s v="yes"/>
    <s v="Obesity"/>
    <s v="Normal"/>
    <s v="4-Aug-1982"/>
    <n v="40"/>
    <n v="1"/>
    <n v="39125.33"/>
    <s v="tier - 1"/>
    <x v="1"/>
    <s v="R1016"/>
  </r>
  <r>
    <s v="ID129"/>
    <s v=" Mr"/>
    <s v="Wolf"/>
    <s v="  Dane"/>
    <n v="34.200000000000003"/>
    <n v="5.91"/>
    <s v="yes"/>
    <s v="No"/>
    <s v="No"/>
    <n v="0"/>
    <s v="yes"/>
    <s v="Obesity"/>
    <s v="Prediabetes"/>
    <s v="20-Sep-1985"/>
    <n v="37"/>
    <n v="1"/>
    <n v="39047.29"/>
    <s v="tier - 1"/>
    <x v="0"/>
    <s v="R1017"/>
  </r>
  <r>
    <s v="ID130"/>
    <s v=" Mr"/>
    <s v="Oppedal"/>
    <s v="  Jonas"/>
    <n v="30.2"/>
    <n v="9.58"/>
    <s v="No"/>
    <s v="No"/>
    <s v="No"/>
    <n v="0"/>
    <s v="yes"/>
    <s v="Obesity"/>
    <s v="Diabetes"/>
    <s v="12-Oct-1978"/>
    <n v="44"/>
    <n v="2"/>
    <n v="38998.550000000003"/>
    <s v="tier - 1"/>
    <x v="1"/>
    <s v="R1011"/>
  </r>
  <r>
    <s v="ID131"/>
    <s v=" Mr"/>
    <s v="Wright"/>
    <s v="  George E"/>
    <n v="48.32"/>
    <n v="5.77"/>
    <s v="No"/>
    <s v="No"/>
    <s v="No"/>
    <n v="0"/>
    <s v="yes"/>
    <s v="Obesity"/>
    <s v="Prediabetes"/>
    <s v="24-Sep-1980"/>
    <n v="42"/>
    <n v="2"/>
    <n v="38947.43"/>
    <s v="tier - 2"/>
    <x v="0"/>
    <s v="R1011"/>
  </r>
  <r>
    <s v="ID132"/>
    <s v=" Ms"/>
    <s v="Ellis"/>
    <s v="  Sara S"/>
    <n v="44.86"/>
    <n v="4.38"/>
    <s v="yes"/>
    <s v="No"/>
    <s v="No"/>
    <n v="0"/>
    <s v="yes"/>
    <s v="Obesity"/>
    <s v="Normal"/>
    <s v="15-Dec-1976"/>
    <n v="46"/>
    <n v="2"/>
    <n v="38932.559999999998"/>
    <s v="tier - 2"/>
    <x v="0"/>
    <s v="R1011"/>
  </r>
  <r>
    <s v="ID133"/>
    <s v=" Mr"/>
    <s v="Taormina"/>
    <s v="  Nick"/>
    <n v="52.15"/>
    <n v="5.65"/>
    <s v="No"/>
    <s v="No"/>
    <s v="No"/>
    <n v="1"/>
    <s v="yes"/>
    <s v="Obesity"/>
    <s v="Normal"/>
    <s v="16-Jun-1987"/>
    <n v="35"/>
    <n v="3"/>
    <n v="38924.04"/>
    <s v="tier - 2"/>
    <x v="2"/>
    <s v="R1011"/>
  </r>
  <r>
    <s v="ID134"/>
    <s v=" Mr"/>
    <s v="Lynch"/>
    <s v="  Timothy"/>
    <n v="41.12"/>
    <n v="7.54"/>
    <s v="yes"/>
    <s v="No"/>
    <s v="No"/>
    <n v="0"/>
    <s v="yes"/>
    <s v="Obesity"/>
    <s v="Diabetes"/>
    <s v="30-Jul-1967"/>
    <n v="55"/>
    <n v="0"/>
    <n v="38893.360000000001"/>
    <s v="tier - 1"/>
    <x v="2"/>
    <s v="R1011"/>
  </r>
  <r>
    <s v="ID135"/>
    <s v=" Ms"/>
    <s v="Tavella"/>
    <s v="  Becky L"/>
    <n v="38.39"/>
    <n v="5.1100000000000003"/>
    <s v="yes"/>
    <s v="No"/>
    <s v="No"/>
    <n v="1"/>
    <s v="yes"/>
    <s v="Obesity"/>
    <s v="Normal"/>
    <s v="6-Jun-1964"/>
    <n v="59"/>
    <n v="0"/>
    <n v="38869.25"/>
    <s v="tier - 2"/>
    <x v="2"/>
    <s v="R1011"/>
  </r>
  <r>
    <s v="ID136"/>
    <s v=" Ms"/>
    <s v="Neufeld"/>
    <s v="  Steph K."/>
    <n v="46.85"/>
    <n v="4.25"/>
    <s v="No"/>
    <s v="No"/>
    <s v="Yes"/>
    <n v="1"/>
    <s v="yes"/>
    <s v="Obesity"/>
    <s v="Normal"/>
    <s v="3-Dec-1979"/>
    <n v="43"/>
    <n v="2"/>
    <n v="38836.980000000003"/>
    <s v="tier - 2"/>
    <x v="1"/>
    <s v="R1011"/>
  </r>
  <r>
    <s v="ID137"/>
    <s v=" Ms"/>
    <s v="Walhovd"/>
    <s v="  Kristine B."/>
    <n v="42.24"/>
    <n v="5.55"/>
    <s v="No"/>
    <s v="yes"/>
    <s v="No"/>
    <n v="1"/>
    <s v="yes"/>
    <s v="Obesity"/>
    <s v="Normal"/>
    <s v="5-Dec-2004"/>
    <n v="18"/>
    <n v="0"/>
    <n v="38792.69"/>
    <s v="tier - 2"/>
    <x v="2"/>
    <s v="R1013"/>
  </r>
  <r>
    <s v="ID138"/>
    <s v=" Mr"/>
    <s v="Washburn"/>
    <s v="  Taylor B"/>
    <n v="34.39"/>
    <n v="5.78"/>
    <s v="No"/>
    <s v="No"/>
    <s v="No"/>
    <n v="0"/>
    <s v="yes"/>
    <s v="Obesity"/>
    <s v="Prediabetes"/>
    <s v="8-Nov-1991"/>
    <n v="31"/>
    <n v="3"/>
    <n v="38746.36"/>
    <s v="tier - 1"/>
    <x v="2"/>
    <s v="R1012"/>
  </r>
  <r>
    <s v="ID139"/>
    <s v=" Mr"/>
    <s v="Mroz"/>
    <s v="  William"/>
    <n v="42.89"/>
    <n v="5.28"/>
    <s v="yes"/>
    <s v="No"/>
    <s v="No"/>
    <n v="0"/>
    <s v="yes"/>
    <s v="Obesity"/>
    <s v="Normal"/>
    <s v="15-Jun-1976"/>
    <n v="46"/>
    <n v="2"/>
    <n v="38740.120000000003"/>
    <s v="tier - 2"/>
    <x v="2"/>
    <s v="R1012"/>
  </r>
  <r>
    <s v="ID140"/>
    <s v=" Mr"/>
    <s v="Canaday"/>
    <s v="  Sage"/>
    <n v="36.299999999999997"/>
    <n v="5.39"/>
    <s v="No"/>
    <s v="No"/>
    <s v="No"/>
    <n v="0"/>
    <s v="yes"/>
    <s v="Obesity"/>
    <s v="Normal"/>
    <s v="2-Nov-1991"/>
    <n v="31"/>
    <n v="2"/>
    <n v="38711"/>
    <s v="tier - 2"/>
    <x v="2"/>
    <s v="R1011"/>
  </r>
  <r>
    <s v="ID141"/>
    <s v=" Mr"/>
    <s v="Atkins"/>
    <s v="  Cole"/>
    <n v="35.200000000000003"/>
    <n v="8.01"/>
    <s v="yes"/>
    <s v="No"/>
    <s v="No"/>
    <n v="1"/>
    <s v="yes"/>
    <s v="Obesity"/>
    <s v="Diabetes"/>
    <s v="20-Jul-1986"/>
    <n v="36"/>
    <n v="1"/>
    <n v="38709.18"/>
    <s v="tier - 1"/>
    <x v="0"/>
    <s v="R1013"/>
  </r>
  <r>
    <s v="ID142"/>
    <s v=" Mr"/>
    <s v="Kropelnicki"/>
    <s v="  Jesse"/>
    <n v="53.62"/>
    <n v="5.21"/>
    <s v="No"/>
    <s v="No"/>
    <s v="No"/>
    <n v="0"/>
    <s v="yes"/>
    <s v="Obesity"/>
    <s v="Normal"/>
    <s v="13-Jul-1990"/>
    <n v="32"/>
    <n v="3"/>
    <n v="38652.089999999997"/>
    <s v="tier - 2"/>
    <x v="2"/>
    <s v="R1011"/>
  </r>
  <r>
    <s v="ID143"/>
    <s v=" Ms"/>
    <s v="Braund"/>
    <s v="  Tammi J."/>
    <n v="36.67"/>
    <n v="6.27"/>
    <s v="No"/>
    <s v="No"/>
    <s v="No"/>
    <n v="0"/>
    <s v="yes"/>
    <s v="Obesity"/>
    <s v="Prediabetes"/>
    <s v="12-Nov-1999"/>
    <n v="23"/>
    <n v="2"/>
    <n v="38511.629999999997"/>
    <s v="tier - 2"/>
    <x v="2"/>
    <s v="R1024"/>
  </r>
  <r>
    <s v="ID144"/>
    <s v=" Mr"/>
    <s v="Anderson"/>
    <s v="  Matthew S."/>
    <n v="33.4"/>
    <n v="10.73"/>
    <s v="yes"/>
    <s v="No"/>
    <s v="No"/>
    <n v="1"/>
    <s v="yes"/>
    <s v="Obesity"/>
    <s v="Diabetes"/>
    <s v="21-Jun-1986"/>
    <n v="36"/>
    <n v="2"/>
    <n v="38415.47"/>
    <s v="tier - 1"/>
    <x v="2"/>
    <s v="R1011"/>
  </r>
  <r>
    <s v="ID145"/>
    <s v=" Mr"/>
    <s v="Bilbrey"/>
    <s v="  Eric"/>
    <n v="42.71"/>
    <n v="10.52"/>
    <s v="No"/>
    <s v="No"/>
    <s v="No"/>
    <n v="0"/>
    <s v="yes"/>
    <s v="Obesity"/>
    <s v="Diabetes"/>
    <s v="23-Dec-1971"/>
    <n v="51"/>
    <n v="0"/>
    <n v="38405.26"/>
    <s v="tier - 2"/>
    <x v="1"/>
    <s v="R1011"/>
  </r>
  <r>
    <s v="ID146"/>
    <s v=" Ms"/>
    <s v="Curtis"/>
    <s v="  Valeria R"/>
    <n v="41.52"/>
    <n v="11.82"/>
    <s v="yes"/>
    <s v="No"/>
    <s v="No"/>
    <n v="2"/>
    <s v="yes"/>
    <s v="Obesity"/>
    <s v="Diabetes"/>
    <s v="22-Aug-1970"/>
    <n v="52"/>
    <n v="0"/>
    <n v="38389.79"/>
    <s v="tier - 2"/>
    <x v="0"/>
    <s v="R1011"/>
  </r>
  <r>
    <s v="ID147"/>
    <s v=" Mr"/>
    <s v="Meyer"/>
    <s v="  Michael P"/>
    <n v="39.4"/>
    <n v="6.76"/>
    <s v="No"/>
    <s v="No"/>
    <s v="No"/>
    <n v="0"/>
    <s v="yes"/>
    <s v="Obesity"/>
    <s v="Diabetes"/>
    <s v="17-Sep-2002"/>
    <n v="20"/>
    <n v="2"/>
    <n v="38344.57"/>
    <s v="tier - 1"/>
    <x v="0"/>
    <s v="R1011"/>
  </r>
  <r>
    <s v="ID148"/>
    <s v=" Mr"/>
    <s v="Bardeesy"/>
    <s v="  Rami"/>
    <n v="46.45"/>
    <n v="5.62"/>
    <s v="No"/>
    <s v="No"/>
    <s v="No"/>
    <n v="0"/>
    <s v="yes"/>
    <s v="Obesity"/>
    <s v="Normal"/>
    <s v="12-Jun-1980"/>
    <n v="42"/>
    <n v="2"/>
    <n v="38313.129999999997"/>
    <s v="tier - 1"/>
    <x v="0"/>
    <s v="R1011"/>
  </r>
  <r>
    <s v="ID149"/>
    <s v=" Mr"/>
    <s v="Shanahan"/>
    <s v="  Denis"/>
    <n v="35.75"/>
    <n v="4.1900000000000004"/>
    <s v="No"/>
    <s v="No"/>
    <s v="No"/>
    <n v="0"/>
    <s v="yes"/>
    <s v="Obesity"/>
    <s v="Normal"/>
    <s v="30-Oct-1989"/>
    <n v="33"/>
    <n v="1"/>
    <n v="38282.75"/>
    <s v="tier - 1"/>
    <x v="2"/>
    <s v="R1013"/>
  </r>
  <r>
    <s v="ID150"/>
    <s v=" Mr"/>
    <s v="Sutter"/>
    <s v="  Brian E"/>
    <n v="26.07"/>
    <n v="5.32"/>
    <s v="No"/>
    <s v="No"/>
    <s v="No"/>
    <n v="0"/>
    <s v="yes"/>
    <s v="Over Weight"/>
    <s v="Normal"/>
    <s v="16-Aug-1980"/>
    <n v="42"/>
    <n v="1"/>
    <n v="38245.589999999997"/>
    <s v="tier - 1"/>
    <x v="2"/>
    <s v="R1013"/>
  </r>
  <r>
    <s v="ID151"/>
    <s v=" Ms"/>
    <s v="Yesian"/>
    <s v="  Bonnie"/>
    <n v="36.54"/>
    <n v="4.46"/>
    <s v="yes"/>
    <s v="No"/>
    <s v="No"/>
    <n v="1"/>
    <s v="yes"/>
    <s v="Obesity"/>
    <s v="Normal"/>
    <s v="16-Jun-1964"/>
    <n v="58"/>
    <n v="0"/>
    <n v="38241.74"/>
    <s v="tier - 2"/>
    <x v="0"/>
    <s v="R1011"/>
  </r>
  <r>
    <s v="ID152"/>
    <s v=" Mr"/>
    <s v="Meers"/>
    <s v="  Michael P"/>
    <n v="51.64"/>
    <n v="5.65"/>
    <s v="No"/>
    <s v="No"/>
    <s v="No"/>
    <n v="0"/>
    <s v="yes"/>
    <s v="Obesity"/>
    <s v="Normal"/>
    <s v="8-Sep-1989"/>
    <n v="33"/>
    <n v="3"/>
    <n v="38237.339999999997"/>
    <s v="tier - 2"/>
    <x v="0"/>
    <s v="R1011"/>
  </r>
  <r>
    <s v="ID153"/>
    <s v=" Mr"/>
    <s v="Conlon"/>
    <s v="  Paul"/>
    <n v="42.83"/>
    <n v="6.04"/>
    <s v="No"/>
    <s v="No"/>
    <s v="No"/>
    <n v="2"/>
    <s v="yes"/>
    <s v="Obesity"/>
    <s v="Prediabetes"/>
    <s v="19-Nov-1972"/>
    <n v="50"/>
    <n v="0"/>
    <n v="38189.1"/>
    <s v="tier - 2"/>
    <x v="2"/>
    <s v="R1011"/>
  </r>
  <r>
    <s v="ID154"/>
    <s v=" Mr"/>
    <s v="Arnstein"/>
    <s v="  Michael"/>
    <n v="40.15"/>
    <n v="5.76"/>
    <s v="No"/>
    <s v="No"/>
    <s v="No"/>
    <n v="1"/>
    <s v="yes"/>
    <s v="Obesity"/>
    <s v="Prediabetes"/>
    <s v="29-Jul-1998"/>
    <n v="24"/>
    <n v="0"/>
    <n v="38126.25"/>
    <s v="tier - 1"/>
    <x v="0"/>
    <s v="R1013"/>
  </r>
  <r>
    <s v="ID155"/>
    <s v=" Mr"/>
    <s v="Jurek"/>
    <s v="  Samuel"/>
    <n v="27.8"/>
    <n v="4.3600000000000003"/>
    <s v="No"/>
    <s v="No"/>
    <s v="Yes"/>
    <n v="1"/>
    <s v="yes"/>
    <s v="Over Weight"/>
    <s v="Normal"/>
    <s v="9-Sep-1979"/>
    <n v="43"/>
    <n v="0"/>
    <n v="37829.72"/>
    <s v="tier - 1"/>
    <x v="2"/>
    <s v="R1011"/>
  </r>
  <r>
    <s v="ID156"/>
    <s v=" Mr"/>
    <s v="Thill"/>
    <s v="  Matthew"/>
    <n v="45.81"/>
    <n v="4.76"/>
    <s v="yes"/>
    <s v="No"/>
    <s v="Yes"/>
    <n v="1"/>
    <s v="yes"/>
    <s v="Obesity"/>
    <s v="Normal"/>
    <s v="26-Jul-1983"/>
    <n v="39"/>
    <n v="3"/>
    <n v="37800.980000000003"/>
    <s v="tier - 2"/>
    <x v="2"/>
    <s v="R1011"/>
  </r>
  <r>
    <s v="ID157"/>
    <s v=" Mr"/>
    <s v="Glaz"/>
    <s v="  Daniel"/>
    <n v="34.43"/>
    <n v="10.82"/>
    <s v="yes"/>
    <s v="No"/>
    <s v="No"/>
    <n v="1"/>
    <s v="yes"/>
    <s v="Obesity"/>
    <s v="Diabetes"/>
    <s v="15-Aug-1986"/>
    <n v="36"/>
    <n v="0"/>
    <n v="37742.58"/>
    <s v="tier - 1"/>
    <x v="1"/>
    <s v="R1013"/>
  </r>
  <r>
    <s v="ID158"/>
    <s v=" Ms"/>
    <s v="Sampson"/>
    <s v="  Syndy"/>
    <n v="41.33"/>
    <n v="4.01"/>
    <s v="yes"/>
    <s v="No"/>
    <s v="No"/>
    <n v="0"/>
    <s v="yes"/>
    <s v="Obesity"/>
    <s v="Normal"/>
    <s v="18-Sep-1976"/>
    <n v="46"/>
    <n v="2"/>
    <n v="37735.199999999997"/>
    <s v="tier - 2"/>
    <x v="2"/>
    <s v="R1011"/>
  </r>
  <r>
    <s v="ID159"/>
    <s v=" Ms"/>
    <s v="Duliba"/>
    <s v="  Aleksandra"/>
    <n v="31.92"/>
    <n v="5.12"/>
    <s v="yes"/>
    <s v="No"/>
    <s v="No"/>
    <n v="1"/>
    <s v="yes"/>
    <s v="Obesity"/>
    <s v="Normal"/>
    <s v="10-Oct-1988"/>
    <n v="34"/>
    <n v="1"/>
    <n v="37701.879999999997"/>
    <s v="tier - 2"/>
    <x v="0"/>
    <s v="R1023"/>
  </r>
  <r>
    <s v="ID160"/>
    <s v=" Mr"/>
    <s v="Tanguay"/>
    <s v="  Steeve T Sr."/>
    <n v="39.799999999999997"/>
    <n v="10.54"/>
    <s v="yes"/>
    <s v="No"/>
    <s v="No"/>
    <n v="2"/>
    <s v="yes"/>
    <s v="Obesity"/>
    <s v="Diabetes"/>
    <s v="28-Oct-1970"/>
    <n v="52"/>
    <n v="0"/>
    <n v="37675.06"/>
    <s v="tier - 2"/>
    <x v="0"/>
    <s v="R1011"/>
  </r>
  <r>
    <s v="ID161"/>
    <s v=" Mr"/>
    <s v="McClelland"/>
    <s v="  Richard"/>
    <n v="42.82"/>
    <n v="4.21"/>
    <s v="No"/>
    <s v="No"/>
    <s v="No"/>
    <n v="0"/>
    <s v="yes"/>
    <s v="Obesity"/>
    <s v="Normal"/>
    <s v="20-Jun-1982"/>
    <n v="40"/>
    <n v="3"/>
    <n v="37650.74"/>
    <s v="tier - 2"/>
    <x v="2"/>
    <s v="R1012"/>
  </r>
  <r>
    <s v="ID162"/>
    <s v=" Mr"/>
    <s v="Gorman"/>
    <s v="  Aaron T"/>
    <n v="33.630000000000003"/>
    <n v="5.42"/>
    <s v="No"/>
    <s v="No"/>
    <s v="No"/>
    <n v="0"/>
    <s v="yes"/>
    <s v="Obesity"/>
    <s v="Normal"/>
    <s v="16-Nov-1990"/>
    <n v="32"/>
    <n v="1"/>
    <n v="37607.53"/>
    <s v="tier - 1"/>
    <x v="2"/>
    <s v="R1019"/>
  </r>
  <r>
    <s v="ID163"/>
    <s v=" Mr"/>
    <s v="Nishimura"/>
    <s v="  Akira"/>
    <n v="37.07"/>
    <n v="4.28"/>
    <s v="No"/>
    <s v="yes"/>
    <s v="No"/>
    <n v="1"/>
    <s v="yes"/>
    <s v="Obesity"/>
    <s v="Normal"/>
    <s v="12-Oct-2000"/>
    <n v="22"/>
    <n v="2"/>
    <n v="37484.449999999997"/>
    <s v="tier - 1"/>
    <x v="1"/>
    <s v="R1013"/>
  </r>
  <r>
    <s v="ID164"/>
    <s v=" Mr"/>
    <s v="Brimble"/>
    <s v="  Ben"/>
    <n v="35.625"/>
    <n v="8.9"/>
    <s v="No"/>
    <s v="No"/>
    <s v="No"/>
    <n v="0"/>
    <s v="yes"/>
    <s v="Obesity"/>
    <s v="Diabetes"/>
    <s v="27-Sep-2002"/>
    <n v="20"/>
    <n v="3"/>
    <n v="37465.339999999997"/>
    <s v="tier - 1"/>
    <x v="2"/>
    <s v="R1012"/>
  </r>
  <r>
    <s v="ID165"/>
    <s v=" Ms"/>
    <s v="Trenk"/>
    <s v="  Jana"/>
    <n v="42.69"/>
    <n v="4.8899999999999997"/>
    <s v="No"/>
    <s v="No"/>
    <s v="Yes"/>
    <n v="1"/>
    <s v="yes"/>
    <s v="Obesity"/>
    <s v="Normal"/>
    <s v="3-Aug-1979"/>
    <n v="43"/>
    <n v="2"/>
    <n v="37425.94"/>
    <s v="tier - 2"/>
    <x v="1"/>
    <s v="R1011"/>
  </r>
  <r>
    <s v="ID166"/>
    <s v=" Mr"/>
    <s v="Wittmann"/>
    <s v="  Jay T."/>
    <n v="37.869999999999997"/>
    <n v="4.29"/>
    <s v="yes"/>
    <s v="No"/>
    <s v="Yes"/>
    <n v="1"/>
    <s v="yes"/>
    <s v="Obesity"/>
    <s v="Normal"/>
    <s v="30-Oct-1969"/>
    <n v="53"/>
    <n v="0"/>
    <n v="37277.269999999997"/>
    <s v="tier - 1"/>
    <x v="0"/>
    <s v="R1011"/>
  </r>
  <r>
    <s v="ID167"/>
    <s v=" Ms"/>
    <s v="Tremblay"/>
    <s v="  Marie-Helene"/>
    <n v="40.61"/>
    <n v="8"/>
    <s v="yes"/>
    <s v="No"/>
    <s v="No"/>
    <n v="1"/>
    <s v="yes"/>
    <s v="Obesity"/>
    <s v="Diabetes"/>
    <s v="9-Nov-1975"/>
    <n v="47"/>
    <n v="1"/>
    <n v="37272.339999999997"/>
    <s v="tier - 2"/>
    <x v="0"/>
    <s v="R1011"/>
  </r>
  <r>
    <s v="ID168"/>
    <s v=" Ms"/>
    <s v="Scofield"/>
    <s v="  Bret R"/>
    <n v="30.78"/>
    <n v="4.67"/>
    <s v="yes"/>
    <s v="No"/>
    <s v="No"/>
    <n v="0"/>
    <s v="yes"/>
    <s v="Obesity"/>
    <s v="Normal"/>
    <s v="17-Nov-1985"/>
    <n v="37"/>
    <n v="0"/>
    <n v="37270.15"/>
    <s v="tier - 2"/>
    <x v="1"/>
    <s v="R1024"/>
  </r>
  <r>
    <s v="ID169"/>
    <s v=" Mr"/>
    <s v="Yost"/>
    <s v="  Gardner L"/>
    <n v="49.49"/>
    <n v="4.5"/>
    <s v="No"/>
    <s v="No"/>
    <s v="No"/>
    <n v="0"/>
    <s v="yes"/>
    <s v="Obesity"/>
    <s v="Normal"/>
    <s v="17-Oct-1990"/>
    <n v="32"/>
    <n v="3"/>
    <n v="37251.22"/>
    <s v="tier - 2"/>
    <x v="2"/>
    <s v="R1011"/>
  </r>
  <r>
    <s v="ID170"/>
    <s v=" Mr"/>
    <s v="Torphy"/>
    <s v="  Bobby"/>
    <n v="37.619999999999997"/>
    <n v="6.32"/>
    <s v="yes"/>
    <s v="yes"/>
    <s v="No"/>
    <n v="2"/>
    <s v="yes"/>
    <s v="Obesity"/>
    <s v="Prediabetes"/>
    <s v="5-Sep-2000"/>
    <n v="22"/>
    <n v="1"/>
    <n v="37165.160000000003"/>
    <s v="tier - 1"/>
    <x v="0"/>
    <s v="R1013"/>
  </r>
  <r>
    <s v="ID171"/>
    <s v=" Ms"/>
    <s v="Busby"/>
    <s v="  Natalie"/>
    <n v="36.08"/>
    <n v="6.1"/>
    <s v="yes"/>
    <s v="No"/>
    <s v="No"/>
    <n v="1"/>
    <s v="yes"/>
    <s v="Obesity"/>
    <s v="Prediabetes"/>
    <s v="30-Oct-1995"/>
    <n v="27"/>
    <n v="0"/>
    <n v="37133.9"/>
    <s v="tier - 2"/>
    <x v="2"/>
    <s v="R1013"/>
  </r>
  <r>
    <s v="ID172"/>
    <s v=" Ms"/>
    <s v="Nguyen"/>
    <s v="  Lina"/>
    <n v="33.5"/>
    <n v="5.4"/>
    <s v="No"/>
    <s v="No"/>
    <s v="No"/>
    <n v="0"/>
    <s v="yes"/>
    <s v="Obesity"/>
    <s v="Normal"/>
    <s v="10-Jun-1989"/>
    <n v="33"/>
    <n v="0"/>
    <n v="37079.370000000003"/>
    <s v="tier - 2"/>
    <x v="0"/>
    <s v="R1011"/>
  </r>
  <r>
    <s v="ID173"/>
    <s v=" Mr"/>
    <s v="Hanley"/>
    <s v="  Zebulon"/>
    <n v="47.46"/>
    <n v="6.24"/>
    <s v="yes"/>
    <s v="No"/>
    <s v="No"/>
    <n v="1"/>
    <s v="yes"/>
    <s v="Obesity"/>
    <s v="Prediabetes"/>
    <s v="17-Dec-1988"/>
    <n v="34"/>
    <n v="3"/>
    <n v="37076.370000000003"/>
    <s v="tier - 2"/>
    <x v="1"/>
    <s v="R1011"/>
  </r>
  <r>
    <s v="ID174"/>
    <s v=" Ms"/>
    <s v="Scheer"/>
    <s v="  Amanda"/>
    <n v="49.24"/>
    <n v="4.45"/>
    <s v="No"/>
    <s v="No"/>
    <s v="No"/>
    <n v="0"/>
    <s v="yes"/>
    <s v="Obesity"/>
    <s v="Normal"/>
    <s v="1-Nov-1991"/>
    <n v="31"/>
    <n v="3"/>
    <n v="37040.879999999997"/>
    <s v="tier - 2"/>
    <x v="2"/>
    <s v="R1011"/>
  </r>
  <r>
    <s v="ID175"/>
    <s v=" Mr"/>
    <s v="Rankin"/>
    <s v="  Greg"/>
    <n v="54.4"/>
    <n v="5.22"/>
    <s v="No"/>
    <s v="No"/>
    <s v="No"/>
    <n v="1"/>
    <s v="yes"/>
    <s v="Obesity"/>
    <s v="Normal"/>
    <s v="13-Sep-1992"/>
    <n v="30"/>
    <n v="0"/>
    <n v="36976.449999999997"/>
    <s v="tier - 2"/>
    <x v="0"/>
    <s v="R1011"/>
  </r>
  <r>
    <s v="ID176"/>
    <s v=" Mr"/>
    <s v="Ricardi"/>
    <s v="  John"/>
    <n v="35.53"/>
    <n v="4.6100000000000003"/>
    <s v="No"/>
    <s v="No"/>
    <s v="No"/>
    <n v="1"/>
    <s v="yes"/>
    <s v="Obesity"/>
    <s v="Normal"/>
    <s v="25-Aug-1992"/>
    <n v="30"/>
    <n v="0"/>
    <n v="36950.26"/>
    <s v="tier - 1"/>
    <x v="1"/>
    <s v="R1013"/>
  </r>
  <r>
    <s v="ID177"/>
    <s v=" Ms"/>
    <s v="Karkos"/>
    <s v="  Kelsey A."/>
    <n v="39.729999999999997"/>
    <n v="6.24"/>
    <s v="No"/>
    <s v="No"/>
    <s v="No"/>
    <n v="0"/>
    <s v="yes"/>
    <s v="Obesity"/>
    <s v="Prediabetes"/>
    <s v="13-Aug-1977"/>
    <n v="45"/>
    <n v="2"/>
    <n v="36935.64"/>
    <s v="tier - 2"/>
    <x v="1"/>
    <s v="R1011"/>
  </r>
  <r>
    <s v="ID178"/>
    <s v=" Ms"/>
    <s v="Price-Dierksen"/>
    <s v="  Bronwen L"/>
    <n v="35.68"/>
    <n v="10.039999999999999"/>
    <s v="No"/>
    <s v="No"/>
    <s v="No"/>
    <n v="0"/>
    <s v="yes"/>
    <s v="Obesity"/>
    <s v="Diabetes"/>
    <s v="22-Oct-1968"/>
    <n v="54"/>
    <n v="0"/>
    <n v="36922.61"/>
    <s v="tier - 2"/>
    <x v="1"/>
    <s v="R1011"/>
  </r>
  <r>
    <s v="ID179"/>
    <s v=" Ms"/>
    <s v="Knispel"/>
    <s v="  Manuela"/>
    <n v="48.86"/>
    <n v="6.09"/>
    <s v="No"/>
    <s v="No"/>
    <s v="No"/>
    <n v="0"/>
    <s v="yes"/>
    <s v="Obesity"/>
    <s v="Prediabetes"/>
    <s v="10-Jun-1991"/>
    <n v="31"/>
    <n v="3"/>
    <n v="36911.99"/>
    <s v="tier - 2"/>
    <x v="2"/>
    <s v="R1011"/>
  </r>
  <r>
    <s v="ID180"/>
    <s v=" Ms"/>
    <s v="King"/>
    <s v="  Jennifer L"/>
    <n v="34.799999999999997"/>
    <n v="11.4"/>
    <s v="yes"/>
    <s v="No"/>
    <s v="Yes"/>
    <n v="1"/>
    <s v="No"/>
    <s v="Obesity"/>
    <s v="Diabetes"/>
    <s v="24-Jul-1963"/>
    <n v="59"/>
    <n v="2"/>
    <n v="36910.61"/>
    <s v="tier - 2"/>
    <x v="2"/>
    <s v="R1011"/>
  </r>
  <r>
    <s v="ID181"/>
    <s v=" Ms"/>
    <s v="Samuelson"/>
    <s v="  Abby W."/>
    <n v="32.49"/>
    <n v="4.29"/>
    <s v="No"/>
    <s v="No"/>
    <s v="Yes"/>
    <n v="1"/>
    <s v="yes"/>
    <s v="Obesity"/>
    <s v="Normal"/>
    <s v="21-Jun-2003"/>
    <n v="19"/>
    <n v="0"/>
    <n v="36898.730000000003"/>
    <s v="tier - 2"/>
    <x v="1"/>
    <s v="R1012"/>
  </r>
  <r>
    <s v="ID182"/>
    <s v=" Mr"/>
    <s v="Fredsall"/>
    <s v="  Tyler"/>
    <n v="39"/>
    <n v="5.7"/>
    <s v="No"/>
    <s v="No"/>
    <s v="No"/>
    <n v="2"/>
    <s v="yes"/>
    <s v="Obesity"/>
    <s v="Normal"/>
    <s v="5-Dec-1972"/>
    <n v="50"/>
    <n v="0"/>
    <n v="36889.99"/>
    <s v="tier - 1"/>
    <x v="0"/>
    <s v="R1011"/>
  </r>
  <r>
    <s v="ID183"/>
    <s v=" Mr"/>
    <s v="Eggleston"/>
    <s v="  Jeffrey"/>
    <n v="35.299999999999997"/>
    <n v="6.09"/>
    <s v="No"/>
    <s v="No"/>
    <s v="No"/>
    <n v="1"/>
    <s v="yes"/>
    <s v="Obesity"/>
    <s v="Prediabetes"/>
    <s v="4-Jul-1992"/>
    <n v="30"/>
    <n v="0"/>
    <n v="36837.47"/>
    <s v="tier - 2"/>
    <x v="0"/>
    <s v="R1011"/>
  </r>
  <r>
    <s v="ID184"/>
    <s v=" Mr"/>
    <s v="Palombaro"/>
    <s v="  Matthew F"/>
    <n v="33.42"/>
    <n v="10.67"/>
    <s v="No"/>
    <s v="No"/>
    <s v="No"/>
    <n v="0"/>
    <s v="yes"/>
    <s v="Obesity"/>
    <s v="Diabetes"/>
    <s v="28-Dec-1965"/>
    <n v="57"/>
    <n v="0"/>
    <n v="36795.29"/>
    <s v="tier - 2"/>
    <x v="1"/>
    <s v="R1011"/>
  </r>
  <r>
    <s v="ID185"/>
    <s v=" Mr"/>
    <s v="Silva"/>
    <s v="  Ryan J."/>
    <n v="37.18"/>
    <n v="6.75"/>
    <s v="yes"/>
    <s v="No"/>
    <s v="No"/>
    <n v="2"/>
    <s v="yes"/>
    <s v="Obesity"/>
    <s v="Diabetes"/>
    <s v="14-Jul-1970"/>
    <n v="52"/>
    <n v="0"/>
    <n v="36786.370000000003"/>
    <s v="tier - 1"/>
    <x v="1"/>
    <s v="R1011"/>
  </r>
  <r>
    <s v="ID186"/>
    <s v=" Ms"/>
    <s v="Bugala"/>
    <s v="  Amy"/>
    <n v="33.33"/>
    <n v="9.26"/>
    <s v="yes"/>
    <s v="No"/>
    <s v="No"/>
    <n v="2"/>
    <s v="No"/>
    <s v="Obesity"/>
    <s v="Diabetes"/>
    <s v="29-Jul-1961"/>
    <n v="61"/>
    <n v="4"/>
    <n v="36580.28"/>
    <s v="tier - 2"/>
    <x v="2"/>
    <s v="R1013"/>
  </r>
  <r>
    <s v="ID187"/>
    <s v=" Mr"/>
    <s v="Dublin"/>
    <s v="  Andrew P"/>
    <n v="53.21"/>
    <n v="4.2699999999999996"/>
    <s v="No"/>
    <s v="No"/>
    <s v="No"/>
    <n v="1"/>
    <s v="yes"/>
    <s v="Obesity"/>
    <s v="Normal"/>
    <s v="9-Oct-1992"/>
    <n v="30"/>
    <n v="0"/>
    <n v="36572.800000000003"/>
    <s v="tier - 1"/>
    <x v="2"/>
    <s v="R1011"/>
  </r>
  <r>
    <s v="ID188"/>
    <s v=" Mr"/>
    <s v="Cleland"/>
    <s v="  George M. V"/>
    <n v="38.729999999999997"/>
    <n v="11.51"/>
    <s v="No"/>
    <s v="No"/>
    <s v="No"/>
    <n v="2"/>
    <s v="yes"/>
    <s v="Obesity"/>
    <s v="Diabetes"/>
    <s v="9-Aug-1973"/>
    <n v="49"/>
    <n v="0"/>
    <n v="36541.550000000003"/>
    <s v="tier - 2"/>
    <x v="0"/>
    <s v="R1011"/>
  </r>
  <r>
    <s v="ID189"/>
    <s v=" Ms"/>
    <s v="Evans"/>
    <s v="  Sarah"/>
    <n v="29.73"/>
    <n v="7.22"/>
    <s v="No"/>
    <s v="No"/>
    <s v="No"/>
    <n v="0"/>
    <s v="yes"/>
    <s v="Over Weight"/>
    <s v="Diabetes"/>
    <s v="19-Nov-1962"/>
    <n v="60"/>
    <n v="0"/>
    <n v="36445.550000000003"/>
    <s v="tier - 2"/>
    <x v="2"/>
    <s v="R1011"/>
  </r>
  <r>
    <s v="ID190"/>
    <s v=" Ms"/>
    <s v="Boyd"/>
    <s v="  Lara"/>
    <n v="34.700000000000003"/>
    <n v="4.37"/>
    <s v="No"/>
    <s v="No"/>
    <s v="Yes"/>
    <n v="1"/>
    <s v="yes"/>
    <s v="Obesity"/>
    <s v="Normal"/>
    <s v="9-Dec-2003"/>
    <n v="19"/>
    <n v="2"/>
    <n v="36397.58"/>
    <s v="tier - 2"/>
    <x v="0"/>
    <s v="R1011"/>
  </r>
  <r>
    <s v="ID191"/>
    <s v=" Mr"/>
    <s v="Roulier"/>
    <s v="  Sebastien"/>
    <n v="38.28"/>
    <n v="11.56"/>
    <s v="yes"/>
    <s v="No"/>
    <s v="No"/>
    <n v="1"/>
    <s v="yes"/>
    <s v="Obesity"/>
    <s v="Diabetes"/>
    <s v="5-Jun-1975"/>
    <n v="48"/>
    <n v="1"/>
    <n v="36350.71"/>
    <s v="tier - 1"/>
    <x v="2"/>
    <s v="R1011"/>
  </r>
  <r>
    <s v="ID192"/>
    <s v=" Mr"/>
    <s v="Mullins"/>
    <s v="  Padraig"/>
    <n v="33.57"/>
    <n v="8.82"/>
    <s v="yes"/>
    <s v="No"/>
    <s v="No"/>
    <n v="0"/>
    <s v="yes"/>
    <s v="Obesity"/>
    <s v="Diabetes"/>
    <s v="18-Oct-1967"/>
    <n v="55"/>
    <n v="0"/>
    <n v="36332.449999999997"/>
    <s v="tier - 1"/>
    <x v="0"/>
    <s v="R1011"/>
  </r>
  <r>
    <s v="ID193"/>
    <s v=" Ms"/>
    <s v="Hofmann"/>
    <s v="  Heather"/>
    <n v="52.06"/>
    <n v="4.6900000000000004"/>
    <s v="No"/>
    <s v="No"/>
    <s v="No"/>
    <n v="1"/>
    <s v="yes"/>
    <s v="Obesity"/>
    <s v="Normal"/>
    <s v="16-Jun-1992"/>
    <n v="30"/>
    <n v="0"/>
    <n v="36314.050000000003"/>
    <s v="tier - 2"/>
    <x v="2"/>
    <s v="R1011"/>
  </r>
  <r>
    <s v="ID194"/>
    <s v=" Mr"/>
    <s v="Garcia Garcia"/>
    <s v="  Jorge"/>
    <n v="38.17"/>
    <n v="4.53"/>
    <s v="No"/>
    <s v="yes"/>
    <s v="No"/>
    <n v="1"/>
    <s v="yes"/>
    <s v="Obesity"/>
    <s v="Normal"/>
    <s v="25-Dec-2004"/>
    <n v="18"/>
    <n v="0"/>
    <n v="36307.800000000003"/>
    <s v="tier - 1"/>
    <x v="2"/>
    <s v="R1013"/>
  </r>
  <r>
    <s v="ID195"/>
    <s v=" Mr"/>
    <s v="Klecker"/>
    <s v="  Jack R"/>
    <n v="36.954999999999998"/>
    <n v="5.84"/>
    <s v="No"/>
    <s v="No"/>
    <s v="Yes"/>
    <n v="1"/>
    <s v="yes"/>
    <s v="Obesity"/>
    <s v="Prediabetes"/>
    <s v="5-Sep-2003"/>
    <n v="19"/>
    <n v="0"/>
    <n v="36219.410000000003"/>
    <s v="tier - 1"/>
    <x v="1"/>
    <s v="R1012"/>
  </r>
  <r>
    <s v="ID196"/>
    <s v=" Mr"/>
    <s v="Cancre"/>
    <s v="  Felix"/>
    <n v="34.4"/>
    <n v="4.9000000000000004"/>
    <s v="No"/>
    <s v="No"/>
    <s v="Yes"/>
    <n v="1"/>
    <s v="yes"/>
    <s v="Obesity"/>
    <s v="Normal"/>
    <s v="28-Dec-1993"/>
    <n v="29"/>
    <n v="0"/>
    <n v="36197.699999999997"/>
    <s v="tier - 1"/>
    <x v="0"/>
    <s v="R1011"/>
  </r>
  <r>
    <s v="ID197"/>
    <s v=" Mr"/>
    <s v="Denucci"/>
    <s v="  Christopher C"/>
    <n v="31.73"/>
    <n v="4.3"/>
    <s v="No"/>
    <s v="No"/>
    <s v="No"/>
    <n v="0"/>
    <s v="yes"/>
    <s v="Obesity"/>
    <s v="Normal"/>
    <s v="1-Oct-1999"/>
    <n v="23"/>
    <n v="3"/>
    <n v="36189.1"/>
    <s v="tier - 1"/>
    <x v="0"/>
    <s v="R1016"/>
  </r>
  <r>
    <s v="ID198"/>
    <s v=" Mr"/>
    <s v="Saldana"/>
    <s v="  Jesse"/>
    <n v="36.64"/>
    <n v="11.34"/>
    <s v="No"/>
    <s v="No"/>
    <s v="No"/>
    <n v="0"/>
    <s v="yes"/>
    <s v="Obesity"/>
    <s v="Diabetes"/>
    <s v="6-Dec-1974"/>
    <n v="48"/>
    <n v="0"/>
    <n v="36182.870000000003"/>
    <s v="tier - 2"/>
    <x v="0"/>
    <s v="R1012"/>
  </r>
  <r>
    <s v="ID199"/>
    <s v=" Ms"/>
    <s v="Weinberg"/>
    <s v="  Jill"/>
    <n v="36.85"/>
    <n v="5.88"/>
    <s v="No"/>
    <s v="yes"/>
    <s v="No"/>
    <n v="1"/>
    <s v="yes"/>
    <s v="Obesity"/>
    <s v="Prediabetes"/>
    <s v="30-Aug-2004"/>
    <n v="18"/>
    <n v="0"/>
    <n v="36149.480000000003"/>
    <s v="tier - 2"/>
    <x v="2"/>
    <s v="R1013"/>
  </r>
  <r>
    <s v="ID200"/>
    <s v=" Mr"/>
    <s v="Walsh"/>
    <s v="  William"/>
    <n v="33.33"/>
    <n v="5.01"/>
    <s v="yes"/>
    <s v="No"/>
    <s v="Yes"/>
    <n v="1"/>
    <s v="yes"/>
    <s v="Obesity"/>
    <s v="Normal"/>
    <s v="12-Jun-1997"/>
    <n v="25"/>
    <n v="2"/>
    <n v="36124.57"/>
    <s v="tier - 1"/>
    <x v="0"/>
    <s v="R1013"/>
  </r>
  <r>
    <s v="ID201"/>
    <s v=" Mr"/>
    <s v="Pasten"/>
    <s v="  Alejandro"/>
    <n v="39.14"/>
    <n v="4.4000000000000004"/>
    <s v="No"/>
    <s v="No"/>
    <s v="Yes"/>
    <n v="1"/>
    <s v="yes"/>
    <s v="Obesity"/>
    <s v="Normal"/>
    <s v="4-Nov-1979"/>
    <n v="43"/>
    <n v="2"/>
    <n v="36090.49"/>
    <s v="tier - 2"/>
    <x v="2"/>
    <s v="R1011"/>
  </r>
  <r>
    <s v="ID202"/>
    <s v=" Mr"/>
    <s v="LaBelle"/>
    <s v="  Ian E."/>
    <n v="32.9"/>
    <n v="6.26"/>
    <s v="yes"/>
    <s v="No"/>
    <s v="No"/>
    <n v="0"/>
    <s v="yes"/>
    <s v="Obesity"/>
    <s v="Prediabetes"/>
    <s v="20-Aug-1996"/>
    <n v="26"/>
    <n v="2"/>
    <n v="36085.22"/>
    <s v="tier - 1"/>
    <x v="1"/>
    <s v="R1011"/>
  </r>
  <r>
    <s v="ID203"/>
    <s v=" Mr"/>
    <s v="Guzman"/>
    <s v="  Hector Sr."/>
    <n v="29.78"/>
    <n v="10.27"/>
    <s v="yes"/>
    <s v="No"/>
    <s v="Yes"/>
    <n v="1"/>
    <s v="yes"/>
    <s v="Over Weight"/>
    <s v="Diabetes"/>
    <s v="22-Jul-1963"/>
    <n v="59"/>
    <n v="0"/>
    <n v="36074.339999999997"/>
    <s v="tier - 2"/>
    <x v="1"/>
    <s v="R1011"/>
  </r>
  <r>
    <s v="ID204"/>
    <s v=" Ms"/>
    <s v="Turnbull"/>
    <s v="  Rebecca"/>
    <n v="32.78"/>
    <n v="5.27"/>
    <s v="No"/>
    <s v="No"/>
    <s v="No"/>
    <n v="0"/>
    <s v="yes"/>
    <s v="Obesity"/>
    <s v="Normal"/>
    <s v="4-Sep-1999"/>
    <n v="23"/>
    <n v="2"/>
    <n v="36021.01"/>
    <s v="tier - 2"/>
    <x v="0"/>
    <s v="R1013"/>
  </r>
  <r>
    <s v="ID205"/>
    <s v=" Mr"/>
    <s v="Aguero"/>
    <s v="  Matt"/>
    <n v="41.65"/>
    <n v="10.73"/>
    <s v="yes"/>
    <s v="No"/>
    <s v="No"/>
    <n v="0"/>
    <s v="yes"/>
    <s v="Obesity"/>
    <s v="Diabetes"/>
    <s v="22-Nov-1981"/>
    <n v="41"/>
    <n v="1"/>
    <n v="35952.65"/>
    <s v="tier - 1"/>
    <x v="0"/>
    <s v="R1011"/>
  </r>
  <r>
    <s v="ID206"/>
    <s v=" Ms"/>
    <s v="Woodward"/>
    <s v="  Elizabeth H"/>
    <n v="50.79"/>
    <n v="4.45"/>
    <s v="No"/>
    <s v="No"/>
    <s v="No"/>
    <n v="1"/>
    <s v="yes"/>
    <s v="Obesity"/>
    <s v="Normal"/>
    <s v="18-Jun-1992"/>
    <n v="30"/>
    <n v="0"/>
    <n v="35883.269999999997"/>
    <s v="tier - 2"/>
    <x v="1"/>
    <s v="R1011"/>
  </r>
  <r>
    <s v="ID207"/>
    <s v=" Ms"/>
    <s v="McElroy"/>
    <s v="  Grace"/>
    <n v="35.43"/>
    <n v="5.25"/>
    <s v="yes"/>
    <s v="No"/>
    <s v="No"/>
    <n v="0"/>
    <s v="yes"/>
    <s v="Obesity"/>
    <s v="Normal"/>
    <s v="4-Oct-1976"/>
    <n v="46"/>
    <n v="2"/>
    <n v="35733.96"/>
    <s v="tier - 2"/>
    <x v="2"/>
    <s v="R1011"/>
  </r>
  <r>
    <s v="ID208"/>
    <s v=" Mr"/>
    <s v="Lopez"/>
    <s v="  Jaime"/>
    <n v="35.25"/>
    <n v="9.51"/>
    <s v="No"/>
    <s v="No"/>
    <s v="No"/>
    <n v="0"/>
    <s v="yes"/>
    <s v="Obesity"/>
    <s v="Diabetes"/>
    <s v="15-Jul-1974"/>
    <n v="48"/>
    <n v="0"/>
    <n v="35711.39"/>
    <s v="tier - 2"/>
    <x v="0"/>
    <s v="R1012"/>
  </r>
  <r>
    <s v="ID209"/>
    <s v=" Ms"/>
    <s v="Cardosi"/>
    <s v="  Calesse"/>
    <n v="36.85"/>
    <n v="11.12"/>
    <s v="No"/>
    <s v="No"/>
    <s v="No"/>
    <n v="0"/>
    <s v="yes"/>
    <s v="Obesity"/>
    <s v="Diabetes"/>
    <s v="19-Dec-1978"/>
    <n v="44"/>
    <n v="2"/>
    <n v="35701.9"/>
    <s v="tier - 2"/>
    <x v="1"/>
    <s v="R1011"/>
  </r>
  <r>
    <s v="ID210"/>
    <s v=" Ms"/>
    <s v="Looney"/>
    <s v="  Kate L"/>
    <n v="31.02"/>
    <n v="4.5599999999999996"/>
    <s v="No"/>
    <s v="yes"/>
    <s v="No"/>
    <n v="1"/>
    <s v="yes"/>
    <s v="Obesity"/>
    <s v="Normal"/>
    <s v="17-Dec-2000"/>
    <n v="22"/>
    <n v="3"/>
    <n v="35595.589999999997"/>
    <s v="tier - 2"/>
    <x v="0"/>
    <s v="R1013"/>
  </r>
  <r>
    <s v="ID211"/>
    <s v=" Mr"/>
    <s v="Zyryanov"/>
    <s v="  Sergey"/>
    <n v="35.6"/>
    <n v="4.0199999999999996"/>
    <s v="yes"/>
    <s v="yes"/>
    <s v="No"/>
    <n v="2"/>
    <s v="yes"/>
    <s v="Obesity"/>
    <s v="Normal"/>
    <s v="19-Nov-2000"/>
    <n v="22"/>
    <n v="0"/>
    <n v="35585.58"/>
    <s v="tier - 2"/>
    <x v="0"/>
    <s v="R1011"/>
  </r>
  <r>
    <s v="ID212"/>
    <s v=" Mr"/>
    <s v="Gavin"/>
    <s v="  Timothy V"/>
    <n v="34.39"/>
    <n v="8.7200000000000006"/>
    <s v="No"/>
    <s v="No"/>
    <s v="No"/>
    <n v="0"/>
    <s v="yes"/>
    <s v="Obesity"/>
    <s v="Diabetes"/>
    <s v="10-Aug-1971"/>
    <n v="51"/>
    <n v="0"/>
    <n v="35583.17"/>
    <s v="tier - 1"/>
    <x v="0"/>
    <s v="R1011"/>
  </r>
  <r>
    <s v="ID213"/>
    <s v=" Mr"/>
    <s v="Littlefield"/>
    <s v="  Andrew S"/>
    <n v="29.06"/>
    <n v="6.25"/>
    <s v="yes"/>
    <s v="No"/>
    <s v="No"/>
    <n v="1"/>
    <s v="yes"/>
    <s v="Over Weight"/>
    <s v="Prediabetes"/>
    <s v="29-Aug-1964"/>
    <n v="58"/>
    <n v="0"/>
    <n v="35573.26"/>
    <s v="tier - 2"/>
    <x v="1"/>
    <s v="R1011"/>
  </r>
  <r>
    <s v="ID214"/>
    <s v=" Mr"/>
    <s v="Shearer"/>
    <s v="  Matthew D"/>
    <n v="35.799999999999997"/>
    <n v="7.32"/>
    <s v="No"/>
    <s v="No"/>
    <s v="No"/>
    <n v="2"/>
    <s v="yes"/>
    <s v="Obesity"/>
    <s v="Diabetes"/>
    <s v="27-Oct-1973"/>
    <n v="49"/>
    <n v="0"/>
    <n v="35547.72"/>
    <s v="tier - 1"/>
    <x v="1"/>
    <s v="R1011"/>
  </r>
  <r>
    <s v="ID215"/>
    <s v=" Ms"/>
    <s v="Armstrong"/>
    <s v="  Jessica"/>
    <n v="49.8"/>
    <n v="4.24"/>
    <s v="No"/>
    <s v="No"/>
    <s v="No"/>
    <n v="1"/>
    <s v="yes"/>
    <s v="Obesity"/>
    <s v="Normal"/>
    <s v="13-Sep-1992"/>
    <n v="30"/>
    <n v="0"/>
    <n v="35547.47"/>
    <s v="tier - 2"/>
    <x v="0"/>
    <s v="R1011"/>
  </r>
  <r>
    <s v="ID216"/>
    <s v=" Mr"/>
    <s v="Warriner"/>
    <s v="  Lawrence"/>
    <n v="35.71"/>
    <n v="6.84"/>
    <s v="No"/>
    <s v="No"/>
    <s v="No"/>
    <n v="2"/>
    <s v="yes"/>
    <s v="Obesity"/>
    <s v="Diabetes"/>
    <s v="16-Dec-1973"/>
    <n v="49"/>
    <n v="0"/>
    <n v="35517.19"/>
    <s v="tier - 2"/>
    <x v="2"/>
    <s v="R1011"/>
  </r>
  <r>
    <s v="ID217"/>
    <s v=" Mr"/>
    <s v="White"/>
    <s v="  Alex"/>
    <n v="30.8"/>
    <n v="5.23"/>
    <s v="yes"/>
    <s v="No"/>
    <s v="No"/>
    <n v="1"/>
    <s v="yes"/>
    <s v="Obesity"/>
    <s v="Normal"/>
    <s v="20-Nov-1988"/>
    <n v="34"/>
    <n v="0"/>
    <n v="35491.64"/>
    <s v="tier - 1"/>
    <x v="2"/>
    <s v="R1011"/>
  </r>
  <r>
    <s v="ID218"/>
    <s v=" Mr"/>
    <s v="Cordaro"/>
    <s v="  Kevin"/>
    <n v="33.69"/>
    <n v="9.68"/>
    <s v="No"/>
    <s v="No"/>
    <s v="No"/>
    <n v="0"/>
    <s v="yes"/>
    <s v="Obesity"/>
    <s v="Diabetes"/>
    <s v="22-Sep-1971"/>
    <n v="51"/>
    <n v="0"/>
    <n v="35345.730000000003"/>
    <s v="tier - 2"/>
    <x v="0"/>
    <s v="R1011"/>
  </r>
  <r>
    <s v="ID219"/>
    <s v=" Mr"/>
    <s v="Hamilton"/>
    <s v="  Gavin M."/>
    <n v="42.27"/>
    <n v="6.05"/>
    <s v="yes"/>
    <s v="No"/>
    <s v="No"/>
    <n v="1"/>
    <s v="yes"/>
    <s v="Obesity"/>
    <s v="Prediabetes"/>
    <s v="19-Sep-1988"/>
    <n v="34"/>
    <n v="3"/>
    <n v="35315.96"/>
    <s v="tier - 2"/>
    <x v="1"/>
    <s v="R1011"/>
  </r>
  <r>
    <s v="ID220"/>
    <s v=" Mr"/>
    <s v="Meyer"/>
    <s v="  Rick E"/>
    <n v="53.25"/>
    <n v="6.11"/>
    <s v="yes"/>
    <s v="No"/>
    <s v="Yes"/>
    <n v="1"/>
    <s v="yes"/>
    <s v="Obesity"/>
    <s v="Prediabetes"/>
    <s v="9-Jul-1997"/>
    <n v="25"/>
    <n v="0"/>
    <n v="35302.089999999997"/>
    <s v="tier - 1"/>
    <x v="2"/>
    <s v="R1011"/>
  </r>
  <r>
    <s v="ID221"/>
    <s v=" Ms"/>
    <s v="Duke"/>
    <s v="  Andrea H."/>
    <n v="26.8"/>
    <n v="10.93"/>
    <s v="yes"/>
    <s v="No"/>
    <s v="No"/>
    <n v="0"/>
    <s v="No"/>
    <s v="Over Weight"/>
    <s v="Diabetes"/>
    <s v="30-Dec-1967"/>
    <n v="55"/>
    <n v="1"/>
    <n v="35160.129999999997"/>
    <s v="tier - 2"/>
    <x v="2"/>
    <s v="R1011"/>
  </r>
  <r>
    <s v="ID222"/>
    <s v=" Mr"/>
    <s v="Malatesta"/>
    <s v="  Anthony S"/>
    <n v="28.5"/>
    <n v="5.12"/>
    <s v="No"/>
    <s v="No"/>
    <s v="No"/>
    <n v="1"/>
    <s v="yes"/>
    <s v="Over Weight"/>
    <s v="Normal"/>
    <s v="22-Dec-1998"/>
    <n v="24"/>
    <n v="0"/>
    <n v="35147.53"/>
    <s v="tier - 1"/>
    <x v="1"/>
    <s v="R1016"/>
  </r>
  <r>
    <s v="ID223"/>
    <s v=" Mr"/>
    <s v="Hinrichsen"/>
    <s v="  Erik"/>
    <n v="22.895"/>
    <n v="5.72"/>
    <s v="No"/>
    <s v="No"/>
    <s v="No"/>
    <n v="0"/>
    <s v="yes"/>
    <s v="Normal weight"/>
    <s v="Prediabetes"/>
    <s v="29-Jun-1977"/>
    <n v="45"/>
    <n v="0"/>
    <n v="35069.370000000003"/>
    <s v="tier - 1"/>
    <x v="1"/>
    <s v="R1017"/>
  </r>
  <r>
    <s v="ID224"/>
    <s v=" Ms"/>
    <s v="Lucan"/>
    <s v="  Kiley D"/>
    <n v="34.06"/>
    <n v="11.83"/>
    <s v="yes"/>
    <s v="No"/>
    <s v="No"/>
    <n v="1"/>
    <s v="yes"/>
    <s v="Obesity"/>
    <s v="Diabetes"/>
    <s v="29-Aug-1975"/>
    <n v="47"/>
    <n v="1"/>
    <n v="35050.620000000003"/>
    <s v="tier - 2"/>
    <x v="1"/>
    <s v="R1011"/>
  </r>
  <r>
    <s v="ID225"/>
    <s v=" Ms"/>
    <s v="Koch"/>
    <s v="  Jennifer"/>
    <n v="36.409999999999997"/>
    <n v="4.55"/>
    <s v="No"/>
    <s v="No"/>
    <s v="No"/>
    <n v="0"/>
    <s v="yes"/>
    <s v="Obesity"/>
    <s v="Normal"/>
    <s v="5-Jul-1982"/>
    <n v="40"/>
    <n v="3"/>
    <n v="35000.730000000003"/>
    <s v="tier - 2"/>
    <x v="0"/>
    <s v="R1011"/>
  </r>
  <r>
    <s v="ID226"/>
    <s v=" Mr"/>
    <s v="Smith"/>
    <s v="  Chris"/>
    <n v="52.3"/>
    <n v="4.87"/>
    <s v="yes"/>
    <s v="No"/>
    <s v="Yes"/>
    <n v="1"/>
    <s v="yes"/>
    <s v="Obesity"/>
    <s v="Normal"/>
    <s v="22-Aug-1997"/>
    <n v="25"/>
    <n v="0"/>
    <n v="34979.86"/>
    <s v="tier - 2"/>
    <x v="2"/>
    <s v="R1011"/>
  </r>
  <r>
    <s v="ID227"/>
    <s v=" Ms"/>
    <s v="O'Connor"/>
    <s v="  Marian M."/>
    <n v="52.66"/>
    <n v="4.45"/>
    <s v="No"/>
    <s v="No"/>
    <s v="No"/>
    <n v="1"/>
    <s v="yes"/>
    <s v="Obesity"/>
    <s v="Normal"/>
    <s v="22-Aug-1998"/>
    <n v="24"/>
    <n v="0"/>
    <n v="34976.42"/>
    <s v="tier - 2"/>
    <x v="1"/>
    <s v="R1011"/>
  </r>
  <r>
    <s v="ID228"/>
    <s v=" Mr"/>
    <s v="Kampwerth"/>
    <s v="  Jeremy"/>
    <n v="29.57"/>
    <n v="9.42"/>
    <s v="yes"/>
    <s v="No"/>
    <s v="No"/>
    <n v="0"/>
    <s v="yes"/>
    <s v="Over Weight"/>
    <s v="Diabetes"/>
    <s v="7-Oct-1967"/>
    <n v="55"/>
    <n v="0"/>
    <n v="34975.68"/>
    <s v="tier - 2"/>
    <x v="2"/>
    <s v="R1011"/>
  </r>
  <r>
    <s v="ID229"/>
    <s v=" Ms"/>
    <s v="Federoff"/>
    <s v="  Allison H"/>
    <n v="36.99"/>
    <n v="5.37"/>
    <s v="yes"/>
    <s v="No"/>
    <s v="Yes"/>
    <n v="1"/>
    <s v="yes"/>
    <s v="Obesity"/>
    <s v="Normal"/>
    <s v="29-Jul-1983"/>
    <n v="39"/>
    <n v="3"/>
    <n v="34940.61"/>
    <s v="tier - 2"/>
    <x v="0"/>
    <s v="R1011"/>
  </r>
  <r>
    <s v="ID230"/>
    <s v=" Ms"/>
    <s v="Goya"/>
    <s v="  Elizabeth"/>
    <n v="31.4"/>
    <n v="4.5999999999999996"/>
    <s v="yes"/>
    <s v="No"/>
    <s v="No"/>
    <n v="1"/>
    <s v="yes"/>
    <s v="Obesity"/>
    <s v="Normal"/>
    <s v="17-Oct-1995"/>
    <n v="27"/>
    <n v="0"/>
    <n v="34838.870000000003"/>
    <s v="tier - 2"/>
    <x v="0"/>
    <s v="R1011"/>
  </r>
  <r>
    <s v="ID231"/>
    <s v=" Mr"/>
    <s v="Hodges"/>
    <s v="  Andrew"/>
    <n v="34.9"/>
    <n v="6.22"/>
    <s v="No"/>
    <s v="No"/>
    <s v="Yes"/>
    <n v="1"/>
    <s v="yes"/>
    <s v="Obesity"/>
    <s v="Prediabetes"/>
    <s v="17-Sep-2003"/>
    <n v="19"/>
    <n v="0"/>
    <n v="34828.65"/>
    <s v="tier - 1"/>
    <x v="0"/>
    <s v="R1011"/>
  </r>
  <r>
    <s v="ID232"/>
    <s v=" Mr"/>
    <s v="Erickson"/>
    <s v="  Anders J"/>
    <n v="31.13"/>
    <n v="4.5199999999999996"/>
    <s v="yes"/>
    <s v="No"/>
    <s v="No"/>
    <n v="1"/>
    <s v="yes"/>
    <s v="Obesity"/>
    <s v="Normal"/>
    <s v="27-Dec-1995"/>
    <n v="27"/>
    <n v="1"/>
    <n v="34806.47"/>
    <s v="tier - 1"/>
    <x v="2"/>
    <s v="R1013"/>
  </r>
  <r>
    <s v="ID233"/>
    <s v=" Mr"/>
    <s v="Welleck"/>
    <s v="  Sean"/>
    <n v="34.799999999999997"/>
    <n v="6.18"/>
    <s v="No"/>
    <s v="No"/>
    <s v="Yes"/>
    <n v="1"/>
    <s v="yes"/>
    <s v="Obesity"/>
    <s v="Prediabetes"/>
    <s v="3-Jul-2003"/>
    <n v="19"/>
    <n v="0"/>
    <n v="34779.620000000003"/>
    <s v="tier - 1"/>
    <x v="2"/>
    <s v="R1011"/>
  </r>
  <r>
    <s v="ID234"/>
    <s v=" Mr"/>
    <s v="Polen"/>
    <s v="  Brian M."/>
    <n v="31.68"/>
    <n v="4.4000000000000004"/>
    <s v="No"/>
    <s v="No"/>
    <s v="No"/>
    <n v="0"/>
    <s v="yes"/>
    <s v="Obesity"/>
    <s v="Normal"/>
    <s v="7-Jul-1994"/>
    <n v="28"/>
    <n v="0"/>
    <n v="34672.15"/>
    <s v="tier - 1"/>
    <x v="0"/>
    <s v="R1013"/>
  </r>
  <r>
    <s v="ID235"/>
    <s v=" Mr"/>
    <s v="Lynch"/>
    <s v="  Jeremy"/>
    <n v="33.534999999999997"/>
    <n v="6.23"/>
    <s v="No"/>
    <s v="yes"/>
    <s v="No"/>
    <n v="1"/>
    <s v="yes"/>
    <s v="Obesity"/>
    <s v="Prediabetes"/>
    <s v="9-Oct-2004"/>
    <n v="18"/>
    <n v="0"/>
    <n v="34617.839999999997"/>
    <s v="tier - 1"/>
    <x v="0"/>
    <s v="R1016"/>
  </r>
  <r>
    <s v="ID236"/>
    <s v=" Ms"/>
    <s v="Hufstader"/>
    <s v="  Susannah"/>
    <n v="31.92"/>
    <n v="5.33"/>
    <s v="yes"/>
    <s v="No"/>
    <s v="No"/>
    <n v="0"/>
    <s v="yes"/>
    <s v="Obesity"/>
    <s v="Normal"/>
    <s v="25-Nov-1976"/>
    <n v="46"/>
    <n v="2"/>
    <n v="34543.39"/>
    <s v="tier - 2"/>
    <x v="0"/>
    <s v="R1011"/>
  </r>
  <r>
    <s v="ID237"/>
    <s v=" Mr"/>
    <s v="Doak"/>
    <s v="  Randy"/>
    <n v="32.700000000000003"/>
    <n v="4.09"/>
    <s v="No"/>
    <s v="No"/>
    <s v="No"/>
    <n v="1"/>
    <s v="yes"/>
    <s v="Obesity"/>
    <s v="Normal"/>
    <s v="24-Jun-1998"/>
    <n v="24"/>
    <n v="0"/>
    <n v="34472.839999999997"/>
    <s v="tier - 1"/>
    <x v="0"/>
    <s v="R1011"/>
  </r>
  <r>
    <s v="ID238"/>
    <s v=" Mr"/>
    <s v="Noya"/>
    <s v="  Leslie"/>
    <n v="41.25"/>
    <n v="5.19"/>
    <s v="No"/>
    <s v="No"/>
    <s v="No"/>
    <n v="0"/>
    <s v="yes"/>
    <s v="Obesity"/>
    <s v="Normal"/>
    <s v="24-Sep-1990"/>
    <n v="32"/>
    <n v="3"/>
    <n v="34456.269999999997"/>
    <s v="tier - 1"/>
    <x v="2"/>
    <s v="R1011"/>
  </r>
  <r>
    <s v="ID239"/>
    <s v=" Ms"/>
    <s v="Heninger"/>
    <s v="  Brittany L."/>
    <n v="33.11"/>
    <n v="4.12"/>
    <s v="No"/>
    <s v="No"/>
    <s v="Yes"/>
    <n v="1"/>
    <s v="yes"/>
    <s v="Obesity"/>
    <s v="Normal"/>
    <s v="5-Oct-2003"/>
    <n v="19"/>
    <n v="0"/>
    <n v="34439.86"/>
    <s v="tier - 2"/>
    <x v="1"/>
    <s v="R1013"/>
  </r>
  <r>
    <s v="ID240"/>
    <s v=" Ms"/>
    <s v="Richardson"/>
    <s v="  Cassie J."/>
    <n v="36.159999999999997"/>
    <n v="5.0999999999999996"/>
    <s v="No"/>
    <s v="No"/>
    <s v="No"/>
    <n v="1"/>
    <s v="yes"/>
    <s v="Obesity"/>
    <s v="Normal"/>
    <s v="1-Oct-1984"/>
    <n v="38"/>
    <n v="3"/>
    <n v="34402.22"/>
    <s v="tier - 2"/>
    <x v="0"/>
    <s v="R1011"/>
  </r>
  <r>
    <s v="ID241"/>
    <s v=" Mr"/>
    <s v="Deucher"/>
    <s v="  Peter W"/>
    <n v="33.72"/>
    <n v="6.21"/>
    <s v="yes"/>
    <s v="No"/>
    <s v="Yes"/>
    <n v="1"/>
    <s v="yes"/>
    <s v="Obesity"/>
    <s v="Prediabetes"/>
    <s v="2-Oct-1983"/>
    <n v="39"/>
    <n v="3"/>
    <n v="34307.22"/>
    <s v="tier - 2"/>
    <x v="2"/>
    <s v="R1012"/>
  </r>
  <r>
    <s v="ID242"/>
    <s v=" Mr"/>
    <s v="Wilson"/>
    <s v="  Douglas"/>
    <n v="37.74"/>
    <n v="9.5299999999999994"/>
    <s v="yes"/>
    <s v="No"/>
    <s v="No"/>
    <n v="1"/>
    <s v="yes"/>
    <s v="Obesity"/>
    <s v="Diabetes"/>
    <s v="11-Oct-1986"/>
    <n v="36"/>
    <n v="3"/>
    <n v="34293.120000000003"/>
    <s v="tier - 1"/>
    <x v="2"/>
    <s v="R1011"/>
  </r>
  <r>
    <s v="ID243"/>
    <s v=" Mr"/>
    <s v="Hall"/>
    <s v="  Dan"/>
    <n v="48.75"/>
    <n v="4.6399999999999997"/>
    <s v="yes"/>
    <s v="No"/>
    <s v="No"/>
    <n v="1"/>
    <s v="yes"/>
    <s v="Obesity"/>
    <s v="Normal"/>
    <s v="30-Oct-1995"/>
    <n v="27"/>
    <n v="0"/>
    <n v="34289.43"/>
    <s v="tier - 1"/>
    <x v="1"/>
    <s v="R1011"/>
  </r>
  <r>
    <s v="ID244"/>
    <s v=" Mr"/>
    <s v="Reed"/>
    <s v="  Dan M."/>
    <n v="31.065000000000001"/>
    <n v="5.05"/>
    <s v="No"/>
    <s v="No"/>
    <s v="No"/>
    <n v="1"/>
    <s v="yes"/>
    <s v="Obesity"/>
    <s v="Normal"/>
    <s v="11-Jun-1998"/>
    <n v="24"/>
    <n v="0"/>
    <n v="34254.050000000003"/>
    <s v="tier - 1"/>
    <x v="0"/>
    <s v="R1019"/>
  </r>
  <r>
    <s v="ID245"/>
    <s v=" Mr"/>
    <s v="Frome"/>
    <s v="  Eric L."/>
    <n v="23.55"/>
    <n v="10.38"/>
    <s v="No"/>
    <s v="No"/>
    <s v="No"/>
    <n v="0"/>
    <s v="yes"/>
    <s v="Normal weight"/>
    <s v="Diabetes"/>
    <s v="5-Jul-1962"/>
    <n v="60"/>
    <n v="0"/>
    <n v="34218.019999999997"/>
    <s v="tier - 1"/>
    <x v="1"/>
    <s v="R1011"/>
  </r>
  <r>
    <s v="ID246"/>
    <s v=" Mr"/>
    <s v="Creasy"/>
    <s v="  Les J"/>
    <n v="30.18"/>
    <n v="8.31"/>
    <s v="yes"/>
    <s v="No"/>
    <s v="No"/>
    <n v="1"/>
    <s v="yes"/>
    <s v="Obesity"/>
    <s v="Diabetes"/>
    <s v="21-Jul-1975"/>
    <n v="47"/>
    <n v="1"/>
    <n v="34210.33"/>
    <s v="tier - 2"/>
    <x v="1"/>
    <s v="R1012"/>
  </r>
  <r>
    <s v="ID247"/>
    <s v=" Ms"/>
    <s v="Latimer"/>
    <s v="  Stephanie"/>
    <n v="29.94"/>
    <n v="7.59"/>
    <s v="No"/>
    <s v="No"/>
    <s v="No"/>
    <n v="0"/>
    <s v="yes"/>
    <s v="Over Weight"/>
    <s v="Diabetes"/>
    <s v="25-Aug-1971"/>
    <n v="51"/>
    <n v="0"/>
    <n v="34205.07"/>
    <s v="tier - 2"/>
    <x v="2"/>
    <s v="R1011"/>
  </r>
  <r>
    <s v="ID248"/>
    <s v=" Ms"/>
    <s v="Wei"/>
    <s v="  Melissa Y"/>
    <n v="31.4"/>
    <n v="5.49"/>
    <s v="No"/>
    <s v="No"/>
    <s v="No"/>
    <n v="0"/>
    <s v="yes"/>
    <s v="Obesity"/>
    <s v="Normal"/>
    <s v="6-Nov-1999"/>
    <n v="23"/>
    <n v="0"/>
    <n v="34166.269999999997"/>
    <s v="tier - 2"/>
    <x v="0"/>
    <s v="R1011"/>
  </r>
  <r>
    <s v="ID249"/>
    <s v=" Ms"/>
    <s v="Hayes"/>
    <s v="  Ashley"/>
    <n v="53.06"/>
    <n v="11.68"/>
    <s v="No"/>
    <s v="No"/>
    <s v="No"/>
    <n v="0"/>
    <s v="yes"/>
    <s v="Obesity"/>
    <s v="Diabetes"/>
    <s v="26-Dec-2002"/>
    <n v="20"/>
    <n v="0"/>
    <n v="34084.68"/>
    <s v="tier - 2"/>
    <x v="0"/>
    <s v="R1011"/>
  </r>
  <r>
    <s v="ID250"/>
    <s v=" Ms"/>
    <s v="Velardo"/>
    <s v="  Stephanie M."/>
    <n v="30.25"/>
    <n v="4.1900000000000004"/>
    <s v="No"/>
    <s v="No"/>
    <s v="No"/>
    <n v="2"/>
    <s v="yes"/>
    <s v="Obesity"/>
    <s v="Normal"/>
    <s v="26-Jul-1972"/>
    <n v="50"/>
    <n v="0"/>
    <n v="34053.360000000001"/>
    <s v="tier - 2"/>
    <x v="2"/>
    <s v="R1011"/>
  </r>
  <r>
    <s v="ID251"/>
    <s v=" Ms"/>
    <s v="Kastes"/>
    <s v="  Kylie"/>
    <n v="46.68"/>
    <n v="4.01"/>
    <s v="No"/>
    <s v="No"/>
    <s v="No"/>
    <n v="0"/>
    <s v="yes"/>
    <s v="Obesity"/>
    <s v="Normal"/>
    <s v="25-Sep-1994"/>
    <n v="28"/>
    <n v="0"/>
    <n v="33975.47"/>
    <s v="tier - 2"/>
    <x v="2"/>
    <s v="R1011"/>
  </r>
  <r>
    <s v="ID252"/>
    <s v=" Ms"/>
    <s v="Escorcia"/>
    <s v="  Kelly"/>
    <n v="30.4"/>
    <n v="5.91"/>
    <s v="No"/>
    <s v="yes"/>
    <s v="No"/>
    <n v="2"/>
    <s v="yes"/>
    <s v="Obesity"/>
    <s v="Prediabetes"/>
    <s v="27-Dec-2000"/>
    <n v="22"/>
    <n v="0"/>
    <n v="33907.550000000003"/>
    <s v="tier - 2"/>
    <x v="2"/>
    <s v="R1012"/>
  </r>
  <r>
    <s v="ID253"/>
    <s v=" Ms"/>
    <s v="Larscheid"/>
    <s v="  Carrie"/>
    <n v="30.2"/>
    <n v="4.47"/>
    <s v="yes"/>
    <s v="No"/>
    <s v="Yes"/>
    <n v="1"/>
    <s v="yes"/>
    <s v="Obesity"/>
    <s v="Normal"/>
    <s v="9-Aug-1997"/>
    <n v="25"/>
    <n v="0"/>
    <n v="33900.65"/>
    <s v="tier - 2"/>
    <x v="0"/>
    <s v="R1011"/>
  </r>
  <r>
    <s v="ID254"/>
    <s v=" Mr"/>
    <s v="O'Bannon"/>
    <s v="  Alex"/>
    <n v="51.18"/>
    <n v="4.5599999999999996"/>
    <s v="yes"/>
    <s v="yes"/>
    <s v="No"/>
    <n v="2"/>
    <s v="yes"/>
    <s v="Obesity"/>
    <s v="Normal"/>
    <s v="26-Oct-2000"/>
    <n v="22"/>
    <n v="0"/>
    <n v="33829.39"/>
    <s v="tier - 2"/>
    <x v="0"/>
    <s v="R1011"/>
  </r>
  <r>
    <s v="ID255"/>
    <s v=" Mr"/>
    <s v="Ridgway"/>
    <s v="  Zach S"/>
    <n v="22.18"/>
    <n v="9.9"/>
    <s v="No"/>
    <s v="No"/>
    <s v="No"/>
    <n v="0"/>
    <s v="yes"/>
    <s v="Normal weight"/>
    <s v="Diabetes"/>
    <s v="11-Dec-1962"/>
    <n v="60"/>
    <n v="0"/>
    <n v="33753.32"/>
    <s v="tier - 1"/>
    <x v="0"/>
    <s v="R1011"/>
  </r>
  <r>
    <s v="ID256"/>
    <s v=" Mr"/>
    <s v="Black"/>
    <s v="  Alan"/>
    <n v="31.92"/>
    <n v="5.1100000000000003"/>
    <s v="No"/>
    <s v="No"/>
    <s v="Yes"/>
    <n v="1"/>
    <s v="yes"/>
    <s v="Obesity"/>
    <s v="Normal"/>
    <s v="12-Sep-2003"/>
    <n v="19"/>
    <n v="0"/>
    <n v="33750.29"/>
    <s v="tier - 1"/>
    <x v="0"/>
    <s v="R1012"/>
  </r>
  <r>
    <s v="ID257"/>
    <s v=" Mr"/>
    <s v="Canton"/>
    <s v="  Nate"/>
    <n v="31.73"/>
    <n v="5.73"/>
    <s v="No"/>
    <s v="yes"/>
    <s v="No"/>
    <n v="1"/>
    <s v="yes"/>
    <s v="Obesity"/>
    <s v="Prediabetes"/>
    <s v="1-Nov-2004"/>
    <n v="18"/>
    <n v="0"/>
    <n v="33732.69"/>
    <s v="tier - 1"/>
    <x v="1"/>
    <s v="R1017"/>
  </r>
  <r>
    <s v="ID258"/>
    <s v=" Mr"/>
    <s v="Fine"/>
    <s v="  Jesse G."/>
    <n v="45.52"/>
    <n v="6.04"/>
    <s v="No"/>
    <s v="No"/>
    <s v="Yes"/>
    <n v="1"/>
    <s v="yes"/>
    <s v="Obesity"/>
    <s v="Prediabetes"/>
    <s v="28-Nov-1993"/>
    <n v="29"/>
    <n v="0"/>
    <n v="33707.550000000003"/>
    <s v="tier - 2"/>
    <x v="2"/>
    <s v="R1011"/>
  </r>
  <r>
    <s v="ID259"/>
    <s v=" Mr"/>
    <s v="Bui"/>
    <s v="  Jason"/>
    <n v="52.81"/>
    <n v="5.19"/>
    <s v="No"/>
    <s v="No"/>
    <s v="Yes"/>
    <n v="1"/>
    <s v="yes"/>
    <s v="Obesity"/>
    <s v="Normal"/>
    <s v="9-Sep-2003"/>
    <n v="19"/>
    <n v="0"/>
    <n v="33611.71"/>
    <s v="tier - 1"/>
    <x v="2"/>
    <s v="R1011"/>
  </r>
  <r>
    <s v="ID260"/>
    <s v=" Ms"/>
    <s v="Riepma"/>
    <s v="  Megan A."/>
    <n v="33.58"/>
    <n v="5.56"/>
    <s v="No"/>
    <s v="No"/>
    <s v="No"/>
    <n v="1"/>
    <s v="yes"/>
    <s v="Obesity"/>
    <s v="Normal"/>
    <s v="22-Jul-1984"/>
    <n v="38"/>
    <n v="3"/>
    <n v="33527.1"/>
    <s v="tier - 2"/>
    <x v="0"/>
    <s v="R1011"/>
  </r>
  <r>
    <s v="ID261"/>
    <s v=" Mr"/>
    <s v="Inman"/>
    <s v="  Luke M"/>
    <n v="30.684999999999999"/>
    <n v="8.23"/>
    <s v="No"/>
    <s v="No"/>
    <s v="No"/>
    <n v="0"/>
    <s v="yes"/>
    <s v="Obesity"/>
    <s v="Diabetes"/>
    <s v="25-Aug-2002"/>
    <n v="20"/>
    <n v="0"/>
    <n v="33475.82"/>
    <s v="tier - 1"/>
    <x v="1"/>
    <s v="R1018"/>
  </r>
  <r>
    <s v="ID262"/>
    <s v=" Ms"/>
    <s v="Kruzel"/>
    <s v="  Jacy D"/>
    <n v="37.524999999999999"/>
    <n v="9.0299999999999994"/>
    <s v="yes"/>
    <s v="No"/>
    <s v="No"/>
    <n v="2"/>
    <s v="No"/>
    <s v="Obesity"/>
    <s v="Diabetes"/>
    <s v="18-Jun-1970"/>
    <n v="52"/>
    <n v="2"/>
    <n v="33471.97"/>
    <s v="tier - 2"/>
    <x v="2"/>
    <s v="R1012"/>
  </r>
  <r>
    <s v="ID263"/>
    <s v=" Mr"/>
    <s v="Lindsay"/>
    <s v="  Simon G."/>
    <n v="34.5"/>
    <n v="4.07"/>
    <s v="yes"/>
    <s v="No"/>
    <s v="No"/>
    <n v="0"/>
    <s v="yes"/>
    <s v="Obesity"/>
    <s v="Normal"/>
    <s v="7-Dec-1985"/>
    <n v="37"/>
    <n v="3"/>
    <n v="33450.99"/>
    <s v="tier - 2"/>
    <x v="2"/>
    <s v="R1011"/>
  </r>
  <r>
    <s v="ID264"/>
    <s v=" Ms"/>
    <s v="Land"/>
    <s v="  Ainsley E."/>
    <n v="28.16"/>
    <n v="5.77"/>
    <s v="No"/>
    <s v="No"/>
    <s v="No"/>
    <n v="2"/>
    <s v="yes"/>
    <s v="Over Weight"/>
    <s v="Prediabetes"/>
    <s v="5-Sep-1972"/>
    <n v="50"/>
    <n v="0"/>
    <n v="33344.449999999997"/>
    <s v="tier - 2"/>
    <x v="0"/>
    <s v="R1011"/>
  </r>
  <r>
    <s v="ID265"/>
    <s v=" Ms"/>
    <s v="Brecher"/>
    <s v="  Erica A."/>
    <n v="30.02"/>
    <n v="5.98"/>
    <s v="No"/>
    <s v="No"/>
    <s v="Yes"/>
    <n v="1"/>
    <s v="yes"/>
    <s v="Obesity"/>
    <s v="Prediabetes"/>
    <s v="28-Nov-2003"/>
    <n v="19"/>
    <n v="0"/>
    <n v="33307.550000000003"/>
    <s v="tier - 2"/>
    <x v="0"/>
    <s v="R1012"/>
  </r>
  <r>
    <s v="ID266"/>
    <s v=" Mr"/>
    <s v="Debolt"/>
    <s v="  Erik"/>
    <n v="37.82"/>
    <n v="6.01"/>
    <s v="No"/>
    <s v="No"/>
    <s v="No"/>
    <n v="0"/>
    <s v="yes"/>
    <s v="Obesity"/>
    <s v="Prediabetes"/>
    <s v="12-Oct-1990"/>
    <n v="32"/>
    <n v="3"/>
    <n v="33292.83"/>
    <s v="tier - 2"/>
    <x v="1"/>
    <s v="R1011"/>
  </r>
  <r>
    <s v="ID267"/>
    <s v=" Ms"/>
    <s v="Oswalt"/>
    <s v="  Erin C."/>
    <n v="33.14"/>
    <n v="5.67"/>
    <s v="yes"/>
    <s v="No"/>
    <s v="No"/>
    <n v="0"/>
    <s v="yes"/>
    <s v="Obesity"/>
    <s v="Normal"/>
    <s v="15-Jul-1985"/>
    <n v="37"/>
    <n v="3"/>
    <n v="33121"/>
    <s v="tier - 2"/>
    <x v="1"/>
    <s v="R1011"/>
  </r>
  <r>
    <s v="ID268"/>
    <s v=" Ms"/>
    <s v="Boyd"/>
    <s v="  Adrienne"/>
    <n v="25.14"/>
    <n v="6.02"/>
    <s v="yes"/>
    <s v="No"/>
    <s v="Yes"/>
    <n v="1"/>
    <s v="yes"/>
    <s v="Over Weight"/>
    <s v="Prediabetes"/>
    <s v="30-Oct-1969"/>
    <n v="53"/>
    <n v="0"/>
    <n v="33090.660000000003"/>
    <s v="tier - 2"/>
    <x v="2"/>
    <s v="R1011"/>
  </r>
  <r>
    <s v="ID269"/>
    <s v=" Mr"/>
    <s v="Bulewich"/>
    <s v="  Adam"/>
    <n v="20.18"/>
    <n v="11.19"/>
    <s v="No"/>
    <s v="No"/>
    <s v="No"/>
    <n v="0"/>
    <s v="yes"/>
    <s v="Normal weight"/>
    <s v="Diabetes"/>
    <s v="1-Jul-1962"/>
    <n v="60"/>
    <n v="0"/>
    <n v="33074.94"/>
    <s v="tier - 1"/>
    <x v="2"/>
    <s v="R1011"/>
  </r>
  <r>
    <s v="ID270"/>
    <s v=" Mr"/>
    <s v="Fukuda"/>
    <s v="  Yutaka"/>
    <n v="44.36"/>
    <n v="5.1100000000000003"/>
    <s v="No"/>
    <s v="No"/>
    <s v="No"/>
    <n v="0"/>
    <s v="yes"/>
    <s v="Obesity"/>
    <s v="Normal"/>
    <s v="28-Jul-1994"/>
    <n v="28"/>
    <n v="0"/>
    <n v="33057.230000000003"/>
    <s v="tier - 1"/>
    <x v="2"/>
    <s v="R1011"/>
  </r>
  <r>
    <s v="ID271"/>
    <s v=" Mr"/>
    <s v="Phillips"/>
    <s v="  Tyler M"/>
    <n v="23.82"/>
    <n v="10.85"/>
    <s v="yes"/>
    <s v="No"/>
    <s v="No"/>
    <n v="0"/>
    <s v="yes"/>
    <s v="Normal weight"/>
    <s v="Diabetes"/>
    <s v="10-Jul-1967"/>
    <n v="55"/>
    <n v="0"/>
    <n v="33025.32"/>
    <s v="tier - 2"/>
    <x v="0"/>
    <s v="R1011"/>
  </r>
  <r>
    <s v="ID272"/>
    <s v=" Mr"/>
    <s v="Maddison"/>
    <s v="  Stephen"/>
    <n v="45"/>
    <n v="5.24"/>
    <s v="yes"/>
    <s v="No"/>
    <s v="No"/>
    <n v="1"/>
    <s v="yes"/>
    <s v="Obesity"/>
    <s v="Normal"/>
    <s v="8-Jul-1995"/>
    <n v="27"/>
    <n v="0"/>
    <n v="33017.46"/>
    <s v="tier - 1"/>
    <x v="1"/>
    <s v="R1011"/>
  </r>
  <r>
    <s v="ID273"/>
    <s v=" Mr"/>
    <s v="Lockwood"/>
    <s v="  Andrew B."/>
    <n v="26.62"/>
    <n v="10.08"/>
    <s v="No"/>
    <s v="No"/>
    <s v="No"/>
    <n v="0"/>
    <s v="yes"/>
    <s v="Over Weight"/>
    <s v="Diabetes"/>
    <s v="24-Aug-1971"/>
    <n v="51"/>
    <n v="0"/>
    <n v="32947.629999999997"/>
    <s v="tier - 2"/>
    <x v="1"/>
    <s v="R1011"/>
  </r>
  <r>
    <s v="ID274"/>
    <s v=" Mr"/>
    <s v="Defilippi"/>
    <s v="  James"/>
    <n v="32.67"/>
    <n v="10.97"/>
    <s v="yes"/>
    <s v="No"/>
    <s v="No"/>
    <n v="0"/>
    <s v="yes"/>
    <s v="Obesity"/>
    <s v="Diabetes"/>
    <s v="17-Nov-1981"/>
    <n v="41"/>
    <n v="1"/>
    <n v="32906.69"/>
    <s v="tier - 2"/>
    <x v="0"/>
    <s v="R1011"/>
  </r>
  <r>
    <s v="ID275"/>
    <s v=" Mr"/>
    <s v="Jackson"/>
    <s v="  Shawn P."/>
    <n v="44.44"/>
    <n v="4.9000000000000004"/>
    <s v="yes"/>
    <s v="No"/>
    <s v="No"/>
    <n v="1"/>
    <s v="yes"/>
    <s v="Obesity"/>
    <s v="Normal"/>
    <s v="4-Dec-1995"/>
    <n v="27"/>
    <n v="0"/>
    <n v="32827.51"/>
    <s v="tier - 1"/>
    <x v="2"/>
    <s v="R1011"/>
  </r>
  <r>
    <s v="ID276"/>
    <s v=" Mr"/>
    <s v="Ozahowski"/>
    <s v="  Matt"/>
    <n v="28.31"/>
    <n v="5.33"/>
    <s v="No"/>
    <s v="No"/>
    <s v="No"/>
    <n v="0"/>
    <s v="yes"/>
    <s v="Over Weight"/>
    <s v="Normal"/>
    <s v="12-Dec-1980"/>
    <n v="42"/>
    <n v="3"/>
    <n v="32787.46"/>
    <s v="tier - 1"/>
    <x v="0"/>
    <s v="R1012"/>
  </r>
  <r>
    <s v="ID277"/>
    <s v=" Mr"/>
    <s v="Guthals"/>
    <s v="  Nathaniel"/>
    <n v="25.05"/>
    <n v="4.6100000000000003"/>
    <s v="No"/>
    <s v="No"/>
    <s v="No"/>
    <n v="2"/>
    <s v="yes"/>
    <s v="Over Weight"/>
    <s v="Normal"/>
    <s v="7-Nov-1972"/>
    <n v="50"/>
    <n v="0"/>
    <n v="32765.33"/>
    <s v="tier - 2"/>
    <x v="2"/>
    <s v="R1012"/>
  </r>
  <r>
    <s v="ID278"/>
    <s v=" Mr"/>
    <s v="Yates"/>
    <s v="  Kevin D."/>
    <n v="28.34"/>
    <n v="8.18"/>
    <s v="No"/>
    <s v="No"/>
    <s v="No"/>
    <n v="0"/>
    <s v="yes"/>
    <s v="Over Weight"/>
    <s v="Diabetes"/>
    <s v="6-Dec-1974"/>
    <n v="48"/>
    <n v="0"/>
    <n v="32760.48"/>
    <s v="tier - 1"/>
    <x v="1"/>
    <s v="R1011"/>
  </r>
  <r>
    <s v="ID279"/>
    <s v=" Ms"/>
    <s v="Samuelson"/>
    <s v="  Joan"/>
    <n v="17.765000000000001"/>
    <n v="5.62"/>
    <s v="No"/>
    <s v="No"/>
    <s v="No"/>
    <n v="0"/>
    <s v="yes"/>
    <s v="Under Weight"/>
    <s v="Normal"/>
    <s v="9-Jul-1990"/>
    <n v="32"/>
    <n v="2"/>
    <n v="32734.19"/>
    <s v="tier - 2"/>
    <x v="1"/>
    <s v="R1012"/>
  </r>
  <r>
    <s v="ID280"/>
    <s v=" Mr"/>
    <s v="Lemos"/>
    <s v="  Christopher A"/>
    <n v="36.119999999999997"/>
    <n v="5.82"/>
    <s v="No"/>
    <s v="No"/>
    <s v="No"/>
    <n v="0"/>
    <s v="yes"/>
    <s v="Obesity"/>
    <s v="Prediabetes"/>
    <s v="30-Sep-1990"/>
    <n v="32"/>
    <n v="3"/>
    <n v="32716.2"/>
    <s v="tier - 1"/>
    <x v="2"/>
    <s v="R1011"/>
  </r>
  <r>
    <s v="ID281"/>
    <s v=" Ms"/>
    <s v="Seynders"/>
    <s v="  Kacy L."/>
    <n v="23.19"/>
    <n v="7.66"/>
    <s v="No"/>
    <s v="No"/>
    <s v="No"/>
    <n v="0"/>
    <s v="yes"/>
    <s v="Normal weight"/>
    <s v="Diabetes"/>
    <s v="1-Nov-1968"/>
    <n v="54"/>
    <n v="0"/>
    <n v="32686.080000000002"/>
    <s v="tier - 2"/>
    <x v="0"/>
    <s v="R1011"/>
  </r>
  <r>
    <s v="ID282"/>
    <s v=" Mr"/>
    <s v="Saunders"/>
    <s v="  Benjamin H."/>
    <n v="35.99"/>
    <n v="4.2300000000000004"/>
    <s v="No"/>
    <s v="No"/>
    <s v="No"/>
    <n v="0"/>
    <s v="yes"/>
    <s v="Obesity"/>
    <s v="Normal"/>
    <s v="13-Jul-1990"/>
    <n v="32"/>
    <n v="3"/>
    <n v="32672.11"/>
    <s v="tier - 1"/>
    <x v="1"/>
    <s v="R1011"/>
  </r>
  <r>
    <s v="ID283"/>
    <s v=" Mr"/>
    <s v="Walker"/>
    <s v="  Xaviour J."/>
    <n v="30.25"/>
    <n v="5.58"/>
    <s v="No"/>
    <s v="No"/>
    <s v="Yes"/>
    <n v="1"/>
    <s v="yes"/>
    <s v="Obesity"/>
    <s v="Normal"/>
    <s v="8-Oct-2003"/>
    <n v="19"/>
    <n v="0"/>
    <n v="32548.34"/>
    <s v="tier - 1"/>
    <x v="2"/>
    <s v="R1013"/>
  </r>
  <r>
    <s v="ID284"/>
    <s v=" Mr"/>
    <s v="Lam"/>
    <s v="  Michael T."/>
    <n v="26.24"/>
    <n v="6.26"/>
    <s v="yes"/>
    <s v="No"/>
    <s v="No"/>
    <n v="0"/>
    <s v="yes"/>
    <s v="Over Weight"/>
    <s v="Prediabetes"/>
    <s v="19-Sep-1976"/>
    <n v="46"/>
    <n v="2"/>
    <n v="32485.46"/>
    <s v="tier - 2"/>
    <x v="1"/>
    <s v="R1011"/>
  </r>
  <r>
    <s v="ID285"/>
    <s v=" Mr"/>
    <s v="Sweigart"/>
    <s v="  Bradley"/>
    <n v="31.36"/>
    <n v="10.6"/>
    <s v="yes"/>
    <s v="No"/>
    <s v="No"/>
    <n v="0"/>
    <s v="yes"/>
    <s v="Obesity"/>
    <s v="Diabetes"/>
    <s v="27-Sep-1981"/>
    <n v="41"/>
    <n v="1"/>
    <n v="32462.35"/>
    <s v="tier - 2"/>
    <x v="2"/>
    <s v="R1011"/>
  </r>
  <r>
    <s v="ID286"/>
    <s v=" Ms"/>
    <s v="Sieczkowski"/>
    <s v="  Andrea"/>
    <n v="25.69"/>
    <n v="4.78"/>
    <s v="yes"/>
    <s v="No"/>
    <s v="No"/>
    <n v="0"/>
    <s v="yes"/>
    <s v="Over Weight"/>
    <s v="Normal"/>
    <s v="9-Aug-1976"/>
    <n v="46"/>
    <n v="2"/>
    <n v="32430.22"/>
    <s v="tier - 2"/>
    <x v="0"/>
    <s v="R1011"/>
  </r>
  <r>
    <s v="ID287"/>
    <s v=" Ms"/>
    <s v="Jurgens"/>
    <s v="  Nancy M"/>
    <n v="25.46"/>
    <n v="6.03"/>
    <s v="No"/>
    <s v="No"/>
    <s v="No"/>
    <n v="2"/>
    <s v="yes"/>
    <s v="Over Weight"/>
    <s v="Prediabetes"/>
    <s v="19-Oct-1972"/>
    <n v="50"/>
    <n v="0"/>
    <n v="32428.63"/>
    <s v="tier - 2"/>
    <x v="2"/>
    <s v="R1011"/>
  </r>
  <r>
    <s v="ID288"/>
    <s v=" Mr"/>
    <s v="Hackman"/>
    <s v="  Matt"/>
    <n v="31.83"/>
    <n v="11.55"/>
    <s v="yes"/>
    <s v="No"/>
    <s v="No"/>
    <n v="1"/>
    <s v="yes"/>
    <s v="Obesity"/>
    <s v="Diabetes"/>
    <s v="2-Dec-1986"/>
    <n v="36"/>
    <n v="3"/>
    <n v="32288.49"/>
    <s v="tier - 2"/>
    <x v="2"/>
    <s v="R1011"/>
  </r>
  <r>
    <s v="ID289"/>
    <s v=" Mr"/>
    <s v="Klarich"/>
    <s v="  Lee"/>
    <n v="24.43"/>
    <n v="7.59"/>
    <s v="yes"/>
    <s v="No"/>
    <s v="No"/>
    <n v="1"/>
    <s v="yes"/>
    <s v="Normal weight"/>
    <s v="Diabetes"/>
    <s v="17-Dec-1975"/>
    <n v="47"/>
    <n v="1"/>
    <n v="32259.96"/>
    <s v="tier - 2"/>
    <x v="0"/>
    <s v="R1012"/>
  </r>
  <r>
    <s v="ID290"/>
    <s v=" Mr"/>
    <s v="Schulten"/>
    <s v="  Chris"/>
    <n v="41.9"/>
    <n v="4.26"/>
    <s v="No"/>
    <s v="No"/>
    <s v="No"/>
    <n v="0"/>
    <s v="yes"/>
    <s v="Obesity"/>
    <s v="Normal"/>
    <s v="8-Sep-1994"/>
    <n v="28"/>
    <n v="0"/>
    <n v="32222.81"/>
    <s v="tier - 2"/>
    <x v="1"/>
    <s v="R1011"/>
  </r>
  <r>
    <s v="ID291"/>
    <s v=" Mr"/>
    <s v="Fagerstrom"/>
    <s v="  Erik T."/>
    <n v="22.88"/>
    <n v="5.9"/>
    <s v="yes"/>
    <s v="No"/>
    <s v="Yes"/>
    <n v="1"/>
    <s v="yes"/>
    <s v="Normal weight"/>
    <s v="Prediabetes"/>
    <s v="11-Sep-1969"/>
    <n v="53"/>
    <n v="0"/>
    <n v="32192.76"/>
    <s v="tier - 1"/>
    <x v="2"/>
    <s v="R1011"/>
  </r>
  <r>
    <s v="ID292"/>
    <s v=" Mr"/>
    <s v="Bien"/>
    <s v="  Rod W"/>
    <n v="29.734999999999999"/>
    <n v="7.79"/>
    <s v="No"/>
    <s v="No"/>
    <s v="No"/>
    <n v="0"/>
    <s v="No"/>
    <s v="Over Weight"/>
    <s v="Diabetes"/>
    <s v="10-Nov-1978"/>
    <n v="44"/>
    <n v="2"/>
    <n v="32108.66"/>
    <s v="tier - 1"/>
    <x v="0"/>
    <s v="R1017"/>
  </r>
  <r>
    <s v="ID293"/>
    <s v=" Mr"/>
    <s v="Hess"/>
    <s v="  Joey"/>
    <n v="40.74"/>
    <n v="5.28"/>
    <s v="No"/>
    <s v="No"/>
    <s v="Yes"/>
    <n v="1"/>
    <s v="yes"/>
    <s v="Obesity"/>
    <s v="Normal"/>
    <s v="13-Sep-1993"/>
    <n v="29"/>
    <n v="0"/>
    <n v="32086.21"/>
    <s v="tier - 1"/>
    <x v="0"/>
    <s v="R1011"/>
  </r>
  <r>
    <s v="ID294"/>
    <s v=" Ms"/>
    <s v="Shaw"/>
    <s v="  Hillary L."/>
    <n v="24.14"/>
    <n v="5.87"/>
    <s v="No"/>
    <s v="No"/>
    <s v="No"/>
    <n v="2"/>
    <s v="yes"/>
    <s v="Normal weight"/>
    <s v="Prediabetes"/>
    <s v="21-Sep-1972"/>
    <n v="50"/>
    <n v="0"/>
    <n v="31980.89"/>
    <s v="tier - 2"/>
    <x v="1"/>
    <s v="R1011"/>
  </r>
  <r>
    <s v="ID295"/>
    <s v=" Mr"/>
    <s v="Williams"/>
    <s v="  Eric J"/>
    <n v="25.15"/>
    <n v="9.08"/>
    <s v="yes"/>
    <s v="No"/>
    <s v="No"/>
    <n v="1"/>
    <s v="yes"/>
    <s v="Over Weight"/>
    <s v="Diabetes"/>
    <s v="25-Sep-1975"/>
    <n v="47"/>
    <n v="1"/>
    <n v="31897.1"/>
    <s v="tier - 2"/>
    <x v="0"/>
    <s v="R1011"/>
  </r>
  <r>
    <s v="ID296"/>
    <s v=" Mr"/>
    <s v="Menzies"/>
    <s v="  Nicolas"/>
    <n v="28.71"/>
    <n v="5.2"/>
    <s v="No"/>
    <s v="No"/>
    <s v="No"/>
    <n v="1"/>
    <s v="yes"/>
    <s v="Over Weight"/>
    <s v="Normal"/>
    <s v="10-Sep-1984"/>
    <n v="38"/>
    <n v="3"/>
    <n v="31743.919999999998"/>
    <s v="tier - 2"/>
    <x v="1"/>
    <s v="R1011"/>
  </r>
  <r>
    <s v="ID297"/>
    <s v=" Mr"/>
    <s v="Buehler"/>
    <s v="  Marcel"/>
    <n v="23"/>
    <n v="5.48"/>
    <s v="No"/>
    <s v="No"/>
    <s v="No"/>
    <n v="0"/>
    <s v="yes"/>
    <s v="Normal weight"/>
    <s v="Normal"/>
    <s v="14-Oct-1977"/>
    <n v="45"/>
    <n v="2"/>
    <n v="31736.7"/>
    <s v="tier - 2"/>
    <x v="2"/>
    <s v="R1012"/>
  </r>
  <r>
    <s v="ID298"/>
    <s v=" Ms"/>
    <s v="Degen"/>
    <s v="  Ashley N"/>
    <n v="36.86"/>
    <n v="11.95"/>
    <s v="No"/>
    <s v="No"/>
    <s v="No"/>
    <n v="0"/>
    <s v="No"/>
    <s v="Obesity"/>
    <s v="Diabetes"/>
    <s v="13-Dec-1960"/>
    <n v="62"/>
    <n v="1"/>
    <n v="31620"/>
    <s v="tier - 2"/>
    <x v="1"/>
    <s v="R1024"/>
  </r>
  <r>
    <s v="ID299"/>
    <s v=" Mr"/>
    <s v="Arsenault"/>
    <s v="  Evan D"/>
    <n v="24.25"/>
    <n v="8.6999999999999993"/>
    <s v="yes"/>
    <s v="No"/>
    <s v="No"/>
    <n v="1"/>
    <s v="yes"/>
    <s v="Normal weight"/>
    <s v="Diabetes"/>
    <s v="29-Oct-1975"/>
    <n v="47"/>
    <n v="1"/>
    <n v="31591.82"/>
    <s v="tier - 2"/>
    <x v="1"/>
    <s v="R1011"/>
  </r>
  <r>
    <s v="ID300"/>
    <s v=" Ms"/>
    <s v="Hoff"/>
    <s v="  Krisana"/>
    <n v="23.85"/>
    <n v="7.84"/>
    <s v="No"/>
    <s v="No"/>
    <s v="No"/>
    <n v="0"/>
    <s v="yes"/>
    <s v="Normal weight"/>
    <s v="Diabetes"/>
    <s v="8-Oct-1974"/>
    <n v="48"/>
    <n v="0"/>
    <n v="31368.81"/>
    <s v="tier - 2"/>
    <x v="0"/>
    <s v="R1011"/>
  </r>
  <r>
    <s v="ID301"/>
    <s v=" Mr"/>
    <s v="Hall"/>
    <s v="  Kyle"/>
    <n v="40.020000000000003"/>
    <n v="5.19"/>
    <s v="yes"/>
    <s v="No"/>
    <s v="No"/>
    <n v="1"/>
    <s v="yes"/>
    <s v="Obesity"/>
    <s v="Normal"/>
    <s v="27-Sep-1995"/>
    <n v="27"/>
    <n v="0"/>
    <n v="31328.27"/>
    <s v="tier - 2"/>
    <x v="2"/>
    <s v="R1011"/>
  </r>
  <r>
    <s v="ID302"/>
    <s v=" Ms"/>
    <s v="Ashley"/>
    <s v="  Kate"/>
    <n v="19.170000000000002"/>
    <n v="8.41"/>
    <s v="No"/>
    <s v="No"/>
    <s v="No"/>
    <n v="0"/>
    <s v="yes"/>
    <s v="Normal weight"/>
    <s v="Diabetes"/>
    <s v="9-Jul-1968"/>
    <n v="54"/>
    <n v="0"/>
    <n v="31322.53"/>
    <s v="tier - 2"/>
    <x v="1"/>
    <s v="R1011"/>
  </r>
  <r>
    <s v="ID303"/>
    <s v=" Mr"/>
    <s v="Rindahl"/>
    <s v="  Martin A."/>
    <n v="43.53"/>
    <n v="5.86"/>
    <s v="yes"/>
    <s v="yes"/>
    <s v="No"/>
    <n v="2"/>
    <s v="yes"/>
    <s v="Obesity"/>
    <s v="Prediabetes"/>
    <s v="22-Jul-2000"/>
    <n v="22"/>
    <n v="0"/>
    <n v="31234.560000000001"/>
    <s v="tier - 1"/>
    <x v="1"/>
    <s v="R1011"/>
  </r>
  <r>
    <s v="ID304"/>
    <s v=" Ms"/>
    <s v="Clark"/>
    <s v="  Stacey"/>
    <n v="46.06"/>
    <n v="4.18"/>
    <s v="No"/>
    <s v="yes"/>
    <s v="No"/>
    <n v="1"/>
    <s v="yes"/>
    <s v="Obesity"/>
    <s v="Normal"/>
    <s v="9-Nov-2004"/>
    <n v="18"/>
    <n v="0"/>
    <n v="31196.61"/>
    <s v="tier - 2"/>
    <x v="1"/>
    <s v="R1011"/>
  </r>
  <r>
    <s v="ID305"/>
    <s v=" Ms"/>
    <s v="Irish"/>
    <s v="  Christine"/>
    <n v="29.92"/>
    <n v="11.99"/>
    <s v="yes"/>
    <s v="No"/>
    <s v="No"/>
    <n v="2"/>
    <s v="yes"/>
    <s v="Over Weight"/>
    <s v="Diabetes"/>
    <s v="9-Sep-1961"/>
    <n v="61"/>
    <n v="3"/>
    <n v="30942.19"/>
    <s v="tier - 2"/>
    <x v="2"/>
    <s v="R1013"/>
  </r>
  <r>
    <s v="ID306"/>
    <s v=" Ms"/>
    <s v="Richardson"/>
    <s v="  Sarah C."/>
    <n v="28.46"/>
    <n v="4.8499999999999996"/>
    <s v="yes"/>
    <s v="No"/>
    <s v="No"/>
    <n v="1"/>
    <s v="yes"/>
    <s v="Over Weight"/>
    <s v="Normal"/>
    <s v="5-Sep-1988"/>
    <n v="34"/>
    <n v="3"/>
    <n v="30763.01"/>
    <s v="tier - 2"/>
    <x v="1"/>
    <s v="R1011"/>
  </r>
  <r>
    <s v="ID307"/>
    <s v=" Ms"/>
    <s v="Dewitt"/>
    <s v="  Megan"/>
    <n v="24.56"/>
    <n v="6.18"/>
    <s v="yes"/>
    <s v="No"/>
    <s v="Yes"/>
    <n v="1"/>
    <s v="yes"/>
    <s v="Normal weight"/>
    <s v="Prediabetes"/>
    <s v="21-Dec-1983"/>
    <n v="39"/>
    <n v="3"/>
    <n v="30724.44"/>
    <s v="tier - 2"/>
    <x v="0"/>
    <s v="R1011"/>
  </r>
  <r>
    <s v="ID308"/>
    <s v=" Mr"/>
    <s v="Hickman"/>
    <s v="  Jason W"/>
    <n v="41.19"/>
    <n v="6.37"/>
    <s v="No"/>
    <s v="No"/>
    <s v="No"/>
    <n v="0"/>
    <s v="yes"/>
    <s v="Obesity"/>
    <s v="Prediabetes"/>
    <s v="21-Sep-1999"/>
    <n v="23"/>
    <n v="0"/>
    <n v="30697.71"/>
    <s v="tier - 1"/>
    <x v="2"/>
    <s v="R1011"/>
  </r>
  <r>
    <s v="ID309"/>
    <s v=" Ms"/>
    <s v="Gonzalez"/>
    <s v="  Michele"/>
    <n v="18.63"/>
    <n v="9.81"/>
    <s v="yes"/>
    <s v="No"/>
    <s v="No"/>
    <n v="2"/>
    <s v="yes"/>
    <s v="Normal weight"/>
    <s v="Diabetes"/>
    <s v="11-Nov-1970"/>
    <n v="52"/>
    <n v="0"/>
    <n v="30625.65"/>
    <s v="tier - 2"/>
    <x v="0"/>
    <s v="R1011"/>
  </r>
  <r>
    <s v="ID310"/>
    <s v=" Ms"/>
    <s v="Difani"/>
    <s v="  Nikki"/>
    <n v="26.26"/>
    <n v="11.8"/>
    <s v="yes"/>
    <s v="No"/>
    <s v="No"/>
    <n v="1"/>
    <s v="yes"/>
    <s v="Over Weight"/>
    <s v="Diabetes"/>
    <s v="10-Aug-1986"/>
    <n v="36"/>
    <n v="3"/>
    <n v="30530.5"/>
    <s v="tier - 2"/>
    <x v="1"/>
    <s v="R1011"/>
  </r>
  <r>
    <s v="ID311"/>
    <s v=" Mr"/>
    <s v="Turner"/>
    <s v="  Philip J."/>
    <n v="22.37"/>
    <n v="5.86"/>
    <s v="yes"/>
    <s v="No"/>
    <s v="Yes"/>
    <n v="1"/>
    <s v="yes"/>
    <s v="Normal weight"/>
    <s v="Prediabetes"/>
    <s v="3-Sep-1983"/>
    <n v="39"/>
    <n v="3"/>
    <n v="30457.37"/>
    <s v="tier - 2"/>
    <x v="1"/>
    <s v="R1012"/>
  </r>
  <r>
    <s v="ID312"/>
    <s v=" Mr"/>
    <s v="Widmann"/>
    <s v="  Bryan L"/>
    <n v="39.619999999999997"/>
    <n v="4.28"/>
    <s v="No"/>
    <s v="No"/>
    <s v="No"/>
    <n v="1"/>
    <s v="yes"/>
    <s v="Obesity"/>
    <s v="Normal"/>
    <s v="28-Oct-1998"/>
    <n v="24"/>
    <n v="0"/>
    <n v="30422.03"/>
    <s v="tier - 2"/>
    <x v="0"/>
    <s v="R1011"/>
  </r>
  <r>
    <s v="ID313"/>
    <s v=" Mr"/>
    <s v="Tunney"/>
    <s v="  Timothy F"/>
    <n v="18.329999999999998"/>
    <n v="4.16"/>
    <s v="yes"/>
    <s v="No"/>
    <s v="No"/>
    <n v="0"/>
    <s v="yes"/>
    <s v="Under Weight"/>
    <s v="Normal"/>
    <s v="3-Sep-1976"/>
    <n v="46"/>
    <n v="2"/>
    <n v="30409.53"/>
    <s v="tier - 2"/>
    <x v="0"/>
    <s v="R1012"/>
  </r>
  <r>
    <s v="ID314"/>
    <s v=" Ms"/>
    <s v="San Juan"/>
    <s v="  Angielyn M"/>
    <n v="17.11"/>
    <n v="4.9800000000000004"/>
    <s v="yes"/>
    <s v="No"/>
    <s v="Yes"/>
    <n v="1"/>
    <s v="yes"/>
    <s v="Under Weight"/>
    <s v="Normal"/>
    <s v="30-Jul-1969"/>
    <n v="53"/>
    <n v="0"/>
    <n v="30366.93"/>
    <s v="tier - 2"/>
    <x v="2"/>
    <s v="R1011"/>
  </r>
  <r>
    <s v="ID315"/>
    <s v=" Ms"/>
    <s v="Croll"/>
    <s v="  Jeanie M."/>
    <n v="43.5"/>
    <n v="6.38"/>
    <s v="No"/>
    <s v="yes"/>
    <s v="No"/>
    <n v="1"/>
    <s v="yes"/>
    <s v="Obesity"/>
    <s v="Prediabetes"/>
    <s v="1-Jun-2004"/>
    <n v="19"/>
    <n v="0"/>
    <n v="30328.27"/>
    <s v="tier - 2"/>
    <x v="2"/>
    <s v="R1011"/>
  </r>
  <r>
    <s v="ID316"/>
    <s v=" Mr"/>
    <s v="Rolfes"/>
    <s v="  Greg"/>
    <n v="25.364999999999998"/>
    <n v="5.19"/>
    <s v="No"/>
    <s v="No"/>
    <s v="No"/>
    <n v="2"/>
    <s v="No"/>
    <s v="Over Weight"/>
    <s v="Normal"/>
    <s v="24-Jul-1972"/>
    <n v="50"/>
    <n v="2"/>
    <n v="30284.639999999999"/>
    <s v="tier - 1"/>
    <x v="1"/>
    <s v="R1012"/>
  </r>
  <r>
    <s v="ID317"/>
    <s v=" Mr"/>
    <s v="Hinkle"/>
    <s v="  John"/>
    <n v="28.594999999999999"/>
    <n v="10.210000000000001"/>
    <s v="No"/>
    <s v="No"/>
    <s v="No"/>
    <n v="0"/>
    <s v="No"/>
    <s v="Over Weight"/>
    <s v="Diabetes"/>
    <s v="15-Sep-1962"/>
    <n v="60"/>
    <n v="0"/>
    <n v="30260"/>
    <s v="tier - 1"/>
    <x v="1"/>
    <s v="R1014"/>
  </r>
  <r>
    <s v="ID318"/>
    <s v=" Mr"/>
    <s v="Leuchanka"/>
    <s v="  Aliaksandr"/>
    <n v="29.83"/>
    <n v="9.6999999999999993"/>
    <s v="yes"/>
    <s v="No"/>
    <s v="Yes"/>
    <n v="1"/>
    <s v="yes"/>
    <s v="Over Weight"/>
    <s v="Diabetes"/>
    <s v="13-Sep-1963"/>
    <n v="59"/>
    <n v="3"/>
    <n v="30184.94"/>
    <s v="tier - 1"/>
    <x v="1"/>
    <s v="R1014"/>
  </r>
  <r>
    <s v="ID319"/>
    <s v=" Mr"/>
    <s v="Ayr"/>
    <s v="  Jason M."/>
    <n v="24.7"/>
    <n v="10.25"/>
    <s v="No"/>
    <s v="No"/>
    <s v="No"/>
    <n v="3"/>
    <s v="No"/>
    <s v="Normal weight"/>
    <s v="Diabetes"/>
    <s v="11-Aug-1958"/>
    <n v="64"/>
    <n v="1"/>
    <n v="30166.62"/>
    <s v="tier - 1"/>
    <x v="0"/>
    <s v="R1012"/>
  </r>
  <r>
    <s v="ID320"/>
    <s v=" Ms"/>
    <s v="Siegel"/>
    <s v="  Sheera K"/>
    <n v="17.940000000000001"/>
    <n v="9.77"/>
    <s v="No"/>
    <s v="No"/>
    <s v="No"/>
    <n v="0"/>
    <s v="yes"/>
    <s v="Under Weight"/>
    <s v="Diabetes"/>
    <s v="25-Dec-1971"/>
    <n v="51"/>
    <n v="0"/>
    <n v="30134.75"/>
    <s v="tier - 2"/>
    <x v="0"/>
    <s v="R1011"/>
  </r>
  <r>
    <s v="ID321"/>
    <s v=" Ms"/>
    <s v="Penrose"/>
    <s v="  Janice"/>
    <n v="21.08"/>
    <n v="4.83"/>
    <s v="No"/>
    <s v="No"/>
    <s v="Yes"/>
    <n v="1"/>
    <s v="yes"/>
    <s v="Normal weight"/>
    <s v="Normal"/>
    <s v="2-Sep-1979"/>
    <n v="43"/>
    <n v="2"/>
    <n v="30095.97"/>
    <s v="tier - 2"/>
    <x v="0"/>
    <s v="R1011"/>
  </r>
  <r>
    <s v="ID322"/>
    <s v=" Mr"/>
    <s v="Schuler"/>
    <s v="  Timothy G."/>
    <n v="37.715000000000003"/>
    <n v="10.86"/>
    <s v="yes"/>
    <s v="No"/>
    <s v="No"/>
    <n v="0"/>
    <s v="No"/>
    <s v="Obesity"/>
    <s v="Diabetes"/>
    <s v="16-Jun-1967"/>
    <n v="55"/>
    <n v="3"/>
    <n v="30063.58"/>
    <s v="tier - 1"/>
    <x v="1"/>
    <s v="R1012"/>
  </r>
  <r>
    <s v="ID323"/>
    <s v=" Mr"/>
    <s v="Walker"/>
    <s v="  Alan R"/>
    <n v="22.39"/>
    <n v="9.5299999999999994"/>
    <s v="yes"/>
    <s v="No"/>
    <s v="No"/>
    <n v="0"/>
    <s v="yes"/>
    <s v="Normal weight"/>
    <s v="Diabetes"/>
    <s v="4-Aug-1981"/>
    <n v="41"/>
    <n v="1"/>
    <n v="30026.87"/>
    <s v="tier - 2"/>
    <x v="0"/>
    <s v="R1012"/>
  </r>
  <r>
    <s v="ID324"/>
    <s v=" Mr"/>
    <s v="Stange"/>
    <s v="  Michael"/>
    <n v="28.78"/>
    <n v="5.68"/>
    <s v="No"/>
    <s v="No"/>
    <s v="No"/>
    <n v="0"/>
    <s v="yes"/>
    <s v="Over Weight"/>
    <s v="Normal"/>
    <s v="5-Oct-1991"/>
    <n v="31"/>
    <n v="3"/>
    <n v="29969.67"/>
    <s v="tier - 1"/>
    <x v="1"/>
    <s v="R1011"/>
  </r>
  <r>
    <s v="ID325"/>
    <s v=" Ms"/>
    <s v="Roy"/>
    <s v="  Marie-France"/>
    <n v="18.329999999999998"/>
    <n v="5.57"/>
    <s v="yes"/>
    <s v="No"/>
    <s v="No"/>
    <n v="0"/>
    <s v="yes"/>
    <s v="Under Weight"/>
    <s v="Normal"/>
    <s v="12-Jun-1976"/>
    <n v="46"/>
    <n v="2"/>
    <n v="29933.75"/>
    <s v="tier - 1"/>
    <x v="1"/>
    <s v="R1011"/>
  </r>
  <r>
    <s v="ID326"/>
    <s v=" Mr"/>
    <s v="Potere"/>
    <s v="  Erik F."/>
    <n v="26.39"/>
    <n v="4.58"/>
    <s v="yes"/>
    <s v="No"/>
    <s v="No"/>
    <n v="1"/>
    <s v="yes"/>
    <s v="Over Weight"/>
    <s v="Normal"/>
    <s v="30-Dec-1988"/>
    <n v="34"/>
    <n v="3"/>
    <n v="29929.56"/>
    <s v="tier - 1"/>
    <x v="1"/>
    <s v="R1011"/>
  </r>
  <r>
    <s v="ID327"/>
    <s v=" Mr"/>
    <s v="Podgurski"/>
    <s v="  Andrew"/>
    <n v="19.260000000000002"/>
    <n v="8.9600000000000009"/>
    <s v="yes"/>
    <s v="No"/>
    <s v="No"/>
    <n v="1"/>
    <s v="yes"/>
    <s v="Normal weight"/>
    <s v="Diabetes"/>
    <s v="19-Aug-1975"/>
    <n v="47"/>
    <n v="1"/>
    <n v="29899.25"/>
    <s v="tier - 1"/>
    <x v="0"/>
    <s v="R1011"/>
  </r>
  <r>
    <s v="ID328"/>
    <s v=" Mr"/>
    <s v="Diamond"/>
    <s v="  Anthony"/>
    <n v="26.92"/>
    <n v="6.09"/>
    <s v="No"/>
    <s v="No"/>
    <s v="No"/>
    <n v="0"/>
    <s v="yes"/>
    <s v="Over Weight"/>
    <s v="Prediabetes"/>
    <s v="30-Dec-1989"/>
    <n v="33"/>
    <n v="3"/>
    <n v="29852.48"/>
    <s v="tier - 1"/>
    <x v="0"/>
    <s v="R1011"/>
  </r>
  <r>
    <s v="ID329"/>
    <s v=" Mr"/>
    <s v="Sallade"/>
    <s v="  Chris"/>
    <n v="19.73"/>
    <n v="4.3600000000000003"/>
    <s v="No"/>
    <s v="No"/>
    <s v="No"/>
    <n v="0"/>
    <s v="yes"/>
    <s v="Normal weight"/>
    <s v="Normal"/>
    <s v="29-Oct-1982"/>
    <n v="40"/>
    <n v="3"/>
    <n v="29818.76"/>
    <s v="tier - 1"/>
    <x v="1"/>
    <s v="R1012"/>
  </r>
  <r>
    <s v="ID330"/>
    <s v=" Mr"/>
    <s v="Zhang"/>
    <s v="  Yu"/>
    <n v="23.56"/>
    <n v="11.74"/>
    <s v="yes"/>
    <s v="No"/>
    <s v="No"/>
    <n v="0"/>
    <s v="yes"/>
    <s v="Normal weight"/>
    <s v="Diabetes"/>
    <s v="13-Aug-1981"/>
    <n v="41"/>
    <n v="1"/>
    <n v="29816.639999999999"/>
    <s v="tier - 1"/>
    <x v="2"/>
    <s v="R1011"/>
  </r>
  <r>
    <s v="ID331"/>
    <s v=" Mr"/>
    <s v="Chatfield"/>
    <s v="  Caleb N"/>
    <n v="37.67"/>
    <n v="5.89"/>
    <s v="No"/>
    <s v="No"/>
    <s v="No"/>
    <n v="1"/>
    <s v="yes"/>
    <s v="Obesity"/>
    <s v="Prediabetes"/>
    <s v="20-Jun-1998"/>
    <n v="24"/>
    <n v="0"/>
    <n v="29760.6"/>
    <s v="tier - 1"/>
    <x v="2"/>
    <s v="R1011"/>
  </r>
  <r>
    <s v="ID332"/>
    <s v=" Mr"/>
    <s v="Bruns"/>
    <s v="  Jason M."/>
    <n v="18.73"/>
    <n v="10.64"/>
    <s v="No"/>
    <s v="No"/>
    <s v="No"/>
    <n v="2"/>
    <s v="yes"/>
    <s v="Normal weight"/>
    <s v="Diabetes"/>
    <s v="23-Aug-1973"/>
    <n v="49"/>
    <n v="0"/>
    <n v="29757.69"/>
    <s v="tier - 1"/>
    <x v="0"/>
    <s v="R1011"/>
  </r>
  <r>
    <s v="ID333"/>
    <s v=" Ms"/>
    <s v="Yochum"/>
    <s v="  Angela R"/>
    <n v="33.090000000000003"/>
    <n v="6.06"/>
    <s v="No"/>
    <s v="No"/>
    <s v="Yes"/>
    <n v="1"/>
    <s v="yes"/>
    <s v="Obesity"/>
    <s v="Prediabetes"/>
    <s v="27-Jul-1993"/>
    <n v="29"/>
    <n v="0"/>
    <n v="29622.69"/>
    <s v="tier - 1"/>
    <x v="1"/>
    <s v="R1011"/>
  </r>
  <r>
    <s v="ID334"/>
    <s v=" Mr"/>
    <s v="Freeburn"/>
    <s v="  Keith J"/>
    <n v="18.329999999999998"/>
    <n v="7.46"/>
    <s v="yes"/>
    <s v="No"/>
    <s v="No"/>
    <n v="1"/>
    <s v="yes"/>
    <s v="Under Weight"/>
    <s v="Diabetes"/>
    <s v="3-Nov-1975"/>
    <n v="47"/>
    <n v="1"/>
    <n v="29583.8"/>
    <s v="tier - 1"/>
    <x v="1"/>
    <s v="R1011"/>
  </r>
  <r>
    <s v="ID335"/>
    <s v=" Ms"/>
    <s v="Spencer"/>
    <s v="  Emma"/>
    <n v="27.74"/>
    <n v="4.68"/>
    <s v="yes"/>
    <s v="No"/>
    <s v="No"/>
    <n v="2"/>
    <s v="yes"/>
    <s v="Over Weight"/>
    <s v="Normal"/>
    <s v="20-Oct-1959"/>
    <n v="63"/>
    <n v="0"/>
    <n v="29523.17"/>
    <s v="tier - 1"/>
    <x v="2"/>
    <s v="R1024"/>
  </r>
  <r>
    <s v="ID336"/>
    <s v=" Mr"/>
    <s v="Jarosik"/>
    <s v="  Nathan A"/>
    <n v="24.2"/>
    <n v="6.15"/>
    <s v="No"/>
    <s v="No"/>
    <s v="No"/>
    <n v="1"/>
    <s v="yes"/>
    <s v="Normal weight"/>
    <s v="Prediabetes"/>
    <s v="16-Jul-1987"/>
    <n v="35"/>
    <n v="3"/>
    <n v="29443.59"/>
    <s v="tier - 1"/>
    <x v="1"/>
    <s v="R1011"/>
  </r>
  <r>
    <s v="ID337"/>
    <s v=" Ms"/>
    <s v="Heinzen"/>
    <s v="  Kathryn"/>
    <n v="22.03"/>
    <n v="4.28"/>
    <s v="yes"/>
    <s v="No"/>
    <s v="No"/>
    <n v="0"/>
    <s v="yes"/>
    <s v="Normal weight"/>
    <s v="Normal"/>
    <s v="7-Nov-1985"/>
    <n v="37"/>
    <n v="3"/>
    <n v="29352.560000000001"/>
    <s v="tier - 1"/>
    <x v="1"/>
    <s v="R1011"/>
  </r>
  <r>
    <s v="ID338"/>
    <s v=" Ms"/>
    <s v="Kelley"/>
    <s v="  Elizabeth H."/>
    <n v="26.885000000000002"/>
    <n v="9.86"/>
    <s v="No"/>
    <s v="No"/>
    <s v="No"/>
    <n v="3"/>
    <s v="yes"/>
    <s v="Over Weight"/>
    <s v="Diabetes"/>
    <s v="5-Jun-1958"/>
    <n v="65"/>
    <n v="0"/>
    <n v="29330.98"/>
    <s v="tier - 1"/>
    <x v="2"/>
    <s v="R1012"/>
  </r>
  <r>
    <s v="ID339"/>
    <s v=" Mr"/>
    <s v="Thacker"/>
    <s v="  Ben"/>
    <n v="16.36"/>
    <n v="11.19"/>
    <s v="No"/>
    <s v="No"/>
    <s v="No"/>
    <n v="0"/>
    <s v="yes"/>
    <s v="Under Weight"/>
    <s v="Diabetes"/>
    <s v="21-Jul-1978"/>
    <n v="44"/>
    <n v="2"/>
    <n v="29227.599999999999"/>
    <s v="tier - 1"/>
    <x v="0"/>
    <s v="R1012"/>
  </r>
  <r>
    <s v="ID340"/>
    <s v=" Ms"/>
    <s v="Jeseritz"/>
    <s v="  Cheryl A"/>
    <n v="32.299999999999997"/>
    <n v="4.8899999999999997"/>
    <s v="yes"/>
    <s v="No"/>
    <s v="Yes"/>
    <n v="1"/>
    <s v="No"/>
    <s v="Obesity"/>
    <s v="Normal"/>
    <s v="9-Jul-1969"/>
    <n v="53"/>
    <n v="2"/>
    <n v="29186.48"/>
    <s v="tier - 1"/>
    <x v="0"/>
    <s v="R1024"/>
  </r>
  <r>
    <s v="ID341"/>
    <s v=" Ms"/>
    <s v="Hohman"/>
    <s v="  Kimberly A"/>
    <n v="16.05"/>
    <n v="4.3499999999999996"/>
    <s v="yes"/>
    <s v="No"/>
    <s v="No"/>
    <n v="0"/>
    <s v="yes"/>
    <s v="Under Weight"/>
    <s v="Normal"/>
    <s v="8-Nov-1976"/>
    <n v="46"/>
    <n v="2"/>
    <n v="29160.39"/>
    <s v="tier - 1"/>
    <x v="2"/>
    <s v="R1011"/>
  </r>
  <r>
    <s v="ID342"/>
    <s v=" Ms"/>
    <s v="Hill"/>
    <s v="  Cynthia"/>
    <n v="29.07"/>
    <n v="8.66"/>
    <s v="yes"/>
    <s v="No"/>
    <s v="No"/>
    <n v="2"/>
    <s v="yes"/>
    <s v="Over Weight"/>
    <s v="Diabetes"/>
    <s v="24-Dec-1961"/>
    <n v="61"/>
    <n v="0"/>
    <n v="29141.360000000001"/>
    <s v="tier - 1"/>
    <x v="0"/>
    <s v="R1012"/>
  </r>
  <r>
    <s v="ID343"/>
    <s v=" Ms"/>
    <s v="Kuepfer"/>
    <s v="  Jessica"/>
    <n v="17.43"/>
    <n v="8.64"/>
    <s v="No"/>
    <s v="No"/>
    <s v="No"/>
    <n v="0"/>
    <s v="yes"/>
    <s v="Under Weight"/>
    <s v="Diabetes"/>
    <s v="29-Nov-1978"/>
    <n v="44"/>
    <n v="2"/>
    <n v="29114.77"/>
    <s v="tier - 1"/>
    <x v="1"/>
    <s v="R1011"/>
  </r>
  <r>
    <s v="ID344"/>
    <s v=" Mr"/>
    <s v="Kaczmarek"/>
    <s v="  Bruce"/>
    <n v="19.329999999999998"/>
    <n v="4.2699999999999996"/>
    <s v="No"/>
    <s v="No"/>
    <s v="No"/>
    <n v="0"/>
    <s v="yes"/>
    <s v="Normal weight"/>
    <s v="Normal"/>
    <s v="14-Jul-1980"/>
    <n v="42"/>
    <n v="2"/>
    <n v="29114.21"/>
    <s v="tier - 1"/>
    <x v="0"/>
    <s v="R1011"/>
  </r>
  <r>
    <s v="ID345"/>
    <s v=" Ms"/>
    <s v="Pitt"/>
    <s v="  Allison"/>
    <n v="30.52"/>
    <n v="4.21"/>
    <s v="No"/>
    <s v="No"/>
    <s v="No"/>
    <n v="1"/>
    <s v="yes"/>
    <s v="Obesity"/>
    <s v="Normal"/>
    <s v="7-Jul-1992"/>
    <n v="30"/>
    <n v="0"/>
    <n v="29007.82"/>
    <s v="tier - 1"/>
    <x v="0"/>
    <s v="R1011"/>
  </r>
  <r>
    <s v="ID346"/>
    <s v=" Mr"/>
    <s v="Lorton"/>
    <s v="  Alex"/>
    <n v="39.21"/>
    <n v="5.04"/>
    <s v="No"/>
    <s v="No"/>
    <s v="Yes"/>
    <n v="1"/>
    <s v="yes"/>
    <s v="Obesity"/>
    <s v="Normal"/>
    <s v="1-Sep-2003"/>
    <n v="19"/>
    <n v="0"/>
    <n v="28998.68"/>
    <s v="tier - 1"/>
    <x v="0"/>
    <s v="R1011"/>
  </r>
  <r>
    <s v="ID347"/>
    <s v=" Ms"/>
    <s v="Castaneda"/>
    <s v="  Gabriela"/>
    <n v="26.98"/>
    <n v="5.21"/>
    <s v="yes"/>
    <s v="No"/>
    <s v="No"/>
    <n v="2"/>
    <s v="yes"/>
    <s v="Over Weight"/>
    <s v="Normal"/>
    <s v="5-Dec-1959"/>
    <n v="63"/>
    <n v="0"/>
    <n v="28950.47"/>
    <s v="tier - 1"/>
    <x v="1"/>
    <s v="R1012"/>
  </r>
  <r>
    <s v="ID348"/>
    <s v=" Ms"/>
    <s v="Cherop"/>
    <s v="  Sharon"/>
    <n v="25.84"/>
    <n v="8.83"/>
    <s v="No"/>
    <s v="No"/>
    <s v="No"/>
    <n v="0"/>
    <s v="No"/>
    <s v="Over Weight"/>
    <s v="Diabetes"/>
    <s v="25-Jul-1962"/>
    <n v="60"/>
    <n v="0"/>
    <n v="28923.14"/>
    <s v="tier - 1"/>
    <x v="1"/>
    <s v="R1012"/>
  </r>
  <r>
    <s v="ID349"/>
    <s v=" Mr"/>
    <s v="Howell"/>
    <s v="  Jason A"/>
    <n v="28.31"/>
    <n v="8.4700000000000006"/>
    <s v="yes"/>
    <s v="No"/>
    <s v="No"/>
    <n v="2"/>
    <s v="yes"/>
    <s v="Over Weight"/>
    <s v="Diabetes"/>
    <s v="3-Aug-1961"/>
    <n v="61"/>
    <n v="1"/>
    <n v="28868.66"/>
    <s v="tier - 1"/>
    <x v="2"/>
    <s v="R1012"/>
  </r>
  <r>
    <s v="ID350"/>
    <s v=" Ms"/>
    <s v="Palmer"/>
    <s v="  Chelsey C."/>
    <n v="23.94"/>
    <n v="4.2"/>
    <s v="No"/>
    <s v="No"/>
    <s v="No"/>
    <n v="0"/>
    <s v="yes"/>
    <s v="Normal weight"/>
    <s v="Normal"/>
    <s v="5-Dec-1990"/>
    <n v="32"/>
    <n v="3"/>
    <n v="28716.14"/>
    <s v="tier - 1"/>
    <x v="0"/>
    <s v="R1011"/>
  </r>
  <r>
    <s v="ID351"/>
    <s v=" Mr"/>
    <s v="Olson"/>
    <s v="  Devon A."/>
    <n v="20.03"/>
    <n v="6.14"/>
    <s v="yes"/>
    <s v="No"/>
    <s v="No"/>
    <n v="0"/>
    <s v="yes"/>
    <s v="Normal weight"/>
    <s v="Prediabetes"/>
    <s v="27-Sep-1985"/>
    <n v="37"/>
    <n v="3"/>
    <n v="28542.86"/>
    <s v="tier - 1"/>
    <x v="0"/>
    <s v="R1011"/>
  </r>
  <r>
    <s v="ID352"/>
    <s v=" Ms"/>
    <s v="Waldron"/>
    <s v="  Joni L"/>
    <n v="41.42"/>
    <n v="6.07"/>
    <s v="No"/>
    <s v="No"/>
    <s v="No"/>
    <n v="0"/>
    <s v="No"/>
    <s v="Obesity"/>
    <s v="Prediabetes"/>
    <s v="11-Dec-1982"/>
    <n v="40"/>
    <n v="1"/>
    <n v="28476.73"/>
    <s v="tier - 1"/>
    <x v="2"/>
    <s v="R1012"/>
  </r>
  <r>
    <s v="ID353"/>
    <s v=" Mr"/>
    <s v="Meyer"/>
    <s v="  Colin"/>
    <n v="36.67"/>
    <n v="10.210000000000001"/>
    <s v="No"/>
    <s v="No"/>
    <s v="No"/>
    <n v="0"/>
    <s v="No"/>
    <s v="Obesity"/>
    <s v="Diabetes"/>
    <s v="16-Sep-1974"/>
    <n v="48"/>
    <n v="1"/>
    <n v="28468.92"/>
    <s v="tier - 1"/>
    <x v="1"/>
    <s v="R1012"/>
  </r>
  <r>
    <s v="ID354"/>
    <s v=" Ms"/>
    <s v="Stack"/>
    <s v="  Rachael"/>
    <n v="27.645"/>
    <n v="4.6900000000000004"/>
    <s v="No"/>
    <s v="No"/>
    <s v="No"/>
    <n v="0"/>
    <s v="No"/>
    <s v="Over Weight"/>
    <s v="Normal"/>
    <s v="2-Dec-1977"/>
    <n v="45"/>
    <n v="1"/>
    <n v="28340.19"/>
    <s v="tier - 1"/>
    <x v="2"/>
    <s v="R1012"/>
  </r>
  <r>
    <s v="ID355"/>
    <s v=" Ms"/>
    <s v="Sanchez Y Torres"/>
    <s v="  Maricela"/>
    <n v="22.72"/>
    <n v="5.71"/>
    <s v="No"/>
    <s v="No"/>
    <s v="No"/>
    <n v="0"/>
    <s v="yes"/>
    <s v="Normal weight"/>
    <s v="Prediabetes"/>
    <s v="24-Dec-1990"/>
    <n v="32"/>
    <n v="3"/>
    <n v="28302.33"/>
    <s v="tier - 1"/>
    <x v="2"/>
    <s v="R1011"/>
  </r>
  <r>
    <s v="ID356"/>
    <s v=" Ms"/>
    <s v="Daniels"/>
    <s v="  Marie"/>
    <n v="36.520000000000003"/>
    <n v="9.07"/>
    <s v="yes"/>
    <s v="No"/>
    <s v="Yes"/>
    <n v="1"/>
    <s v="No"/>
    <s v="Obesity"/>
    <s v="Diabetes"/>
    <s v="25-Nov-1963"/>
    <n v="59"/>
    <n v="1"/>
    <n v="28287.9"/>
    <s v="tier - 1"/>
    <x v="1"/>
    <s v="R1013"/>
  </r>
  <r>
    <s v="ID357"/>
    <s v=" Mr"/>
    <s v="Pepp"/>
    <s v="  Frank"/>
    <n v="33.96"/>
    <n v="4.99"/>
    <s v="No"/>
    <s v="No"/>
    <s v="No"/>
    <n v="0"/>
    <s v="yes"/>
    <s v="Obesity"/>
    <s v="Normal"/>
    <s v="6-Sep-1999"/>
    <n v="23"/>
    <n v="0"/>
    <n v="28245.34"/>
    <s v="tier - 1"/>
    <x v="0"/>
    <s v="R1011"/>
  </r>
  <r>
    <s v="ID358"/>
    <s v=" Mr"/>
    <s v="Buechler"/>
    <s v="  Jeffry"/>
    <n v="26.695"/>
    <n v="8.31"/>
    <s v="No"/>
    <s v="No"/>
    <s v="No"/>
    <n v="0"/>
    <s v="yes"/>
    <s v="Over Weight"/>
    <s v="Diabetes"/>
    <s v="22-Nov-1960"/>
    <n v="62"/>
    <n v="0"/>
    <n v="28101.33"/>
    <s v="tier - 1"/>
    <x v="2"/>
    <s v="R1019"/>
  </r>
  <r>
    <s v="ID359"/>
    <s v=" Mr"/>
    <s v="Buenting"/>
    <s v="  Mike"/>
    <n v="18.45"/>
    <n v="5.07"/>
    <s v="yes"/>
    <s v="No"/>
    <s v="No"/>
    <n v="0"/>
    <s v="yes"/>
    <s v="Under Weight"/>
    <s v="Normal"/>
    <s v="29-Nov-1985"/>
    <n v="37"/>
    <n v="3"/>
    <n v="28006.94"/>
    <s v="tier - 1"/>
    <x v="2"/>
    <s v="R1011"/>
  </r>
  <r>
    <s v="ID360"/>
    <s v=" Mr"/>
    <s v="Evans"/>
    <s v="  Rick"/>
    <n v="33.18"/>
    <n v="4.79"/>
    <s v="No"/>
    <s v="No"/>
    <s v="No"/>
    <n v="0"/>
    <s v="yes"/>
    <s v="Obesity"/>
    <s v="Normal"/>
    <s v="21-Dec-1999"/>
    <n v="23"/>
    <n v="0"/>
    <n v="27980.77"/>
    <s v="tier - 1"/>
    <x v="1"/>
    <s v="R1011"/>
  </r>
  <r>
    <s v="ID361"/>
    <s v=" Mr"/>
    <s v="Arcand"/>
    <s v="  Pierre-Michel"/>
    <n v="36.1"/>
    <n v="11.39"/>
    <s v="yes"/>
    <s v="No"/>
    <s v="No"/>
    <n v="2"/>
    <s v="No"/>
    <s v="Obesity"/>
    <s v="Diabetes"/>
    <s v="28-Jul-1961"/>
    <n v="61"/>
    <n v="3"/>
    <n v="27941.29"/>
    <s v="tier - 1"/>
    <x v="0"/>
    <s v="R1011"/>
  </r>
  <r>
    <s v="ID362"/>
    <s v=" Mr"/>
    <s v="Kesack"/>
    <s v="  Daniel"/>
    <n v="22.77"/>
    <n v="6"/>
    <s v="No"/>
    <s v="No"/>
    <s v="No"/>
    <n v="0"/>
    <s v="yes"/>
    <s v="Normal weight"/>
    <s v="Prediabetes"/>
    <s v="4-Jun-1991"/>
    <n v="32"/>
    <n v="3"/>
    <n v="27931.11"/>
    <s v="tier - 1"/>
    <x v="0"/>
    <s v="R1011"/>
  </r>
  <r>
    <s v="ID363"/>
    <s v=" Mr"/>
    <s v="Post"/>
    <s v="  Brian L."/>
    <n v="21.24"/>
    <n v="5.13"/>
    <s v="No"/>
    <s v="No"/>
    <s v="No"/>
    <n v="0"/>
    <s v="yes"/>
    <s v="Normal weight"/>
    <s v="Normal"/>
    <s v="21-Nov-1989"/>
    <n v="33"/>
    <n v="3"/>
    <n v="27925.86"/>
    <s v="tier - 1"/>
    <x v="2"/>
    <s v="R1011"/>
  </r>
  <r>
    <s v="ID364"/>
    <s v=" Ms"/>
    <s v="Dunne"/>
    <s v="  Morgan M."/>
    <n v="17.600000000000001"/>
    <n v="5.26"/>
    <s v="yes"/>
    <s v="No"/>
    <s v="No"/>
    <n v="0"/>
    <s v="yes"/>
    <s v="Under Weight"/>
    <s v="Normal"/>
    <s v="4-Dec-1985"/>
    <n v="37"/>
    <n v="3"/>
    <n v="27849.94"/>
    <s v="tier - 1"/>
    <x v="1"/>
    <s v="R1011"/>
  </r>
  <r>
    <s v="ID365"/>
    <s v=" Ms"/>
    <s v="Kilel"/>
    <s v="  Caroline"/>
    <n v="26.29"/>
    <n v="6.84"/>
    <s v="No"/>
    <s v="No"/>
    <s v="No"/>
    <n v="0"/>
    <s v="yes"/>
    <s v="Over Weight"/>
    <s v="Diabetes"/>
    <s v="6-Jul-1960"/>
    <n v="62"/>
    <n v="0"/>
    <n v="27808.73"/>
    <s v="tier - 1"/>
    <x v="1"/>
    <s v="R1013"/>
  </r>
  <r>
    <s v="ID366"/>
    <s v=" Mr"/>
    <s v="Nicholson"/>
    <s v="  Drew T."/>
    <n v="35.31"/>
    <n v="9.0399999999999991"/>
    <s v="No"/>
    <s v="No"/>
    <s v="No"/>
    <n v="0"/>
    <s v="No"/>
    <s v="Obesity"/>
    <s v="Diabetes"/>
    <s v="6-Dec-2002"/>
    <n v="20"/>
    <n v="1"/>
    <n v="27724.29"/>
    <s v="tier - 1"/>
    <x v="0"/>
    <s v="R1013"/>
  </r>
  <r>
    <s v="ID367"/>
    <s v=" Mr"/>
    <s v="Susmann"/>
    <s v="  Austin W"/>
    <n v="27.04"/>
    <n v="4.0999999999999996"/>
    <s v="No"/>
    <s v="No"/>
    <s v="No"/>
    <n v="1"/>
    <s v="yes"/>
    <s v="Over Weight"/>
    <s v="Normal"/>
    <s v="3-Jul-1992"/>
    <n v="30"/>
    <n v="0"/>
    <n v="27696.11"/>
    <s v="tier - 1"/>
    <x v="2"/>
    <s v="R1011"/>
  </r>
  <r>
    <s v="ID368"/>
    <s v=" Ms"/>
    <s v="Harsh"/>
    <s v="  Berenice"/>
    <n v="30.23"/>
    <n v="4.2300000000000004"/>
    <s v="yes"/>
    <s v="No"/>
    <s v="Yes"/>
    <n v="1"/>
    <s v="yes"/>
    <s v="Obesity"/>
    <s v="Normal"/>
    <s v="7-Oct-1997"/>
    <n v="25"/>
    <n v="0"/>
    <n v="27625.17"/>
    <s v="tier - 1"/>
    <x v="1"/>
    <s v="R1011"/>
  </r>
  <r>
    <s v="ID369"/>
    <s v=" Mr"/>
    <s v="Pocasangre"/>
    <s v="  Kenneth A"/>
    <n v="30.6"/>
    <n v="6.48"/>
    <s v="yes"/>
    <s v="No"/>
    <s v="Yes"/>
    <n v="1"/>
    <s v="yes"/>
    <s v="Obesity"/>
    <s v="Prediabetes"/>
    <s v="9-Sep-1997"/>
    <n v="25"/>
    <n v="0"/>
    <n v="27619.360000000001"/>
    <s v="tier - 2"/>
    <x v="0"/>
    <s v="R1011"/>
  </r>
  <r>
    <s v="ID370"/>
    <s v=" Mr"/>
    <s v="Martinez Lopez"/>
    <s v="  Miguel"/>
    <n v="26.8"/>
    <n v="5.53"/>
    <s v="No"/>
    <s v="No"/>
    <s v="No"/>
    <n v="1"/>
    <s v="yes"/>
    <s v="Over Weight"/>
    <s v="Normal"/>
    <s v="11-Jun-1992"/>
    <n v="30"/>
    <n v="0"/>
    <n v="27614.71"/>
    <s v="tier - 2"/>
    <x v="0"/>
    <s v="R1011"/>
  </r>
  <r>
    <s v="ID371"/>
    <s v=" Ms"/>
    <s v="Riegel"/>
    <s v="  Hadley T."/>
    <n v="16.86"/>
    <n v="4.07"/>
    <s v="yes"/>
    <s v="No"/>
    <s v="No"/>
    <n v="0"/>
    <s v="yes"/>
    <s v="Under Weight"/>
    <s v="Normal"/>
    <s v="6-Nov-1985"/>
    <n v="37"/>
    <n v="3"/>
    <n v="27598.93"/>
    <s v="tier - 2"/>
    <x v="1"/>
    <s v="R1011"/>
  </r>
  <r>
    <s v="ID372"/>
    <s v=" Mr"/>
    <s v="Monson"/>
    <s v="  Taylor"/>
    <n v="16.3"/>
    <n v="5.51"/>
    <s v="No"/>
    <s v="No"/>
    <s v="No"/>
    <n v="1"/>
    <s v="yes"/>
    <s v="Under Weight"/>
    <s v="Normal"/>
    <s v="22-Jul-1984"/>
    <n v="38"/>
    <n v="3"/>
    <n v="27534.53"/>
    <s v="tier - 2"/>
    <x v="2"/>
    <s v="R1011"/>
  </r>
  <r>
    <s v="ID373"/>
    <s v=" Ms"/>
    <s v="Klubben"/>
    <s v="  Tenielle M"/>
    <n v="29.81"/>
    <n v="11.66"/>
    <s v="No"/>
    <s v="No"/>
    <s v="No"/>
    <n v="0"/>
    <s v="yes"/>
    <s v="Over Weight"/>
    <s v="Diabetes"/>
    <s v="19-Oct-1965"/>
    <n v="57"/>
    <n v="0"/>
    <n v="27533.91"/>
    <s v="tier - 2"/>
    <x v="0"/>
    <s v="R1013"/>
  </r>
  <r>
    <s v="ID374"/>
    <s v=" Ms"/>
    <s v="Mascaro"/>
    <s v="  Andrea"/>
    <n v="16.329999999999998"/>
    <n v="7.26"/>
    <s v="yes"/>
    <s v="No"/>
    <s v="No"/>
    <n v="0"/>
    <s v="yes"/>
    <s v="Under Weight"/>
    <s v="Diabetes"/>
    <s v="3-Oct-1981"/>
    <n v="41"/>
    <n v="1"/>
    <n v="27495.59"/>
    <s v="tier - 2"/>
    <x v="1"/>
    <s v="R1011"/>
  </r>
  <r>
    <s v="ID375"/>
    <s v=" Ms"/>
    <s v="Norvell"/>
    <s v="  Nora P"/>
    <n v="16.37"/>
    <n v="4.79"/>
    <s v="yes"/>
    <s v="No"/>
    <s v="No"/>
    <n v="0"/>
    <s v="yes"/>
    <s v="Under Weight"/>
    <s v="Normal"/>
    <s v="5-Dec-1985"/>
    <n v="37"/>
    <n v="3"/>
    <n v="27432.73"/>
    <s v="tier - 2"/>
    <x v="1"/>
    <s v="R1011"/>
  </r>
  <r>
    <s v="ID376"/>
    <s v=" Mr"/>
    <s v="Ornelas"/>
    <s v="  Zachary"/>
    <n v="22.42"/>
    <n v="4.68"/>
    <s v="yes"/>
    <s v="No"/>
    <s v="No"/>
    <n v="1"/>
    <s v="No"/>
    <s v="Normal weight"/>
    <s v="Normal"/>
    <s v="15-Sep-1988"/>
    <n v="34"/>
    <n v="2"/>
    <n v="27375.9"/>
    <s v="tier - 2"/>
    <x v="0"/>
    <s v="R1015"/>
  </r>
  <r>
    <s v="ID377"/>
    <s v=" Mr"/>
    <s v="Fitzpatrick"/>
    <s v="  Michael"/>
    <n v="31.35"/>
    <n v="4.33"/>
    <s v="yes"/>
    <s v="No"/>
    <s v="Yes"/>
    <n v="1"/>
    <s v="No"/>
    <s v="Obesity"/>
    <s v="Normal"/>
    <s v="16-Oct-1969"/>
    <n v="53"/>
    <n v="0"/>
    <n v="27346.04"/>
    <s v="tier - 2"/>
    <x v="2"/>
    <s v="R1013"/>
  </r>
  <r>
    <s v="ID378"/>
    <s v=" Ms"/>
    <s v="Bloomquist"/>
    <s v="  Alyssa K."/>
    <n v="31.9"/>
    <n v="11.89"/>
    <s v="No"/>
    <s v="No"/>
    <s v="No"/>
    <n v="0"/>
    <s v="No"/>
    <s v="Obesity"/>
    <s v="Diabetes"/>
    <s v="6-Jun-1968"/>
    <n v="55"/>
    <n v="3"/>
    <n v="27322.73"/>
    <s v="tier - 2"/>
    <x v="2"/>
    <s v="R1013"/>
  </r>
  <r>
    <s v="ID379"/>
    <s v=" Ms"/>
    <s v="Wick"/>
    <s v="  Heather"/>
    <n v="30.6"/>
    <n v="5.24"/>
    <s v="No"/>
    <s v="No"/>
    <s v="No"/>
    <n v="0"/>
    <s v="yes"/>
    <s v="Obesity"/>
    <s v="Normal"/>
    <s v="2-Dec-1999"/>
    <n v="23"/>
    <n v="0"/>
    <n v="27236.959999999999"/>
    <s v="tier - 2"/>
    <x v="1"/>
    <s v="R1011"/>
  </r>
  <r>
    <s v="ID380"/>
    <s v=" Mr"/>
    <s v="Zappala"/>
    <s v="  Dante"/>
    <n v="28.975000000000001"/>
    <n v="7.63"/>
    <s v="No"/>
    <s v="No"/>
    <s v="No"/>
    <n v="0"/>
    <s v="yes"/>
    <s v="Over Weight"/>
    <s v="Diabetes"/>
    <s v="21-Dec-1965"/>
    <n v="57"/>
    <n v="0"/>
    <n v="27218.44"/>
    <s v="tier - 2"/>
    <x v="1"/>
    <s v="R1017"/>
  </r>
  <r>
    <s v="ID381"/>
    <s v=" Ms"/>
    <s v="Earle"/>
    <s v="  Sara E."/>
    <n v="24.86"/>
    <n v="8.92"/>
    <s v="yes"/>
    <s v="No"/>
    <s v="No"/>
    <n v="2"/>
    <s v="No"/>
    <s v="Normal weight"/>
    <s v="Diabetes"/>
    <s v="2-Oct-1970"/>
    <n v="52"/>
    <n v="0"/>
    <n v="27117.99"/>
    <s v="tier - 2"/>
    <x v="2"/>
    <s v="R1013"/>
  </r>
  <r>
    <s v="ID382"/>
    <s v=" Mr"/>
    <s v="Majewski"/>
    <s v="  Scott"/>
    <n v="19.54"/>
    <n v="5.37"/>
    <s v="No"/>
    <s v="No"/>
    <s v="No"/>
    <n v="0"/>
    <s v="yes"/>
    <s v="Normal weight"/>
    <s v="Normal"/>
    <s v="13-Dec-1990"/>
    <n v="32"/>
    <n v="3"/>
    <n v="27092.38"/>
    <s v="tier - 2"/>
    <x v="0"/>
    <s v="R1011"/>
  </r>
  <r>
    <s v="ID383"/>
    <s v=" Mr"/>
    <s v="Apfelbaum"/>
    <s v="  Sean"/>
    <n v="26.74"/>
    <n v="4.3099999999999996"/>
    <s v="No"/>
    <s v="No"/>
    <s v="No"/>
    <n v="0"/>
    <s v="yes"/>
    <s v="Over Weight"/>
    <s v="Normal"/>
    <s v="2-Jul-1994"/>
    <n v="28"/>
    <n v="0"/>
    <n v="27080.639999999999"/>
    <s v="tier - 2"/>
    <x v="2"/>
    <s v="R1011"/>
  </r>
  <r>
    <s v="ID384"/>
    <s v=" Ms"/>
    <s v="Graham"/>
    <s v="  Danielle"/>
    <n v="22.99"/>
    <n v="10.46"/>
    <s v="No"/>
    <s v="No"/>
    <s v="No"/>
    <n v="3"/>
    <s v="yes"/>
    <s v="Normal weight"/>
    <s v="Diabetes"/>
    <s v="30-Jun-1958"/>
    <n v="64"/>
    <n v="0"/>
    <n v="27037.91"/>
    <s v="tier - 2"/>
    <x v="2"/>
    <s v="R1013"/>
  </r>
  <r>
    <s v="ID385"/>
    <s v=" Mr"/>
    <s v="Whitacre"/>
    <s v="  Andrew D."/>
    <n v="31.46"/>
    <n v="7.39"/>
    <s v="No"/>
    <s v="No"/>
    <s v="No"/>
    <n v="0"/>
    <s v="No"/>
    <s v="Obesity"/>
    <s v="Diabetes"/>
    <s v="9-Jul-1960"/>
    <n v="62"/>
    <n v="1"/>
    <n v="27000.98"/>
    <s v="tier - 2"/>
    <x v="2"/>
    <s v="R1013"/>
  </r>
  <r>
    <s v="ID386"/>
    <s v=" Mr"/>
    <s v="Wegener"/>
    <s v="  Joel D"/>
    <n v="30.86"/>
    <n v="6.18"/>
    <s v="No"/>
    <s v="yes"/>
    <s v="No"/>
    <n v="2"/>
    <s v="yes"/>
    <s v="Obesity"/>
    <s v="Prediabetes"/>
    <s v="9-Nov-2000"/>
    <n v="22"/>
    <n v="0"/>
    <n v="26936.98"/>
    <s v="tier - 2"/>
    <x v="0"/>
    <s v="R1011"/>
  </r>
  <r>
    <s v="ID387"/>
    <s v=" Ms"/>
    <s v="Collie"/>
    <s v="  Michelle"/>
    <n v="31.96"/>
    <n v="8.86"/>
    <s v="No"/>
    <s v="No"/>
    <s v="No"/>
    <n v="0"/>
    <s v="yes"/>
    <s v="Obesity"/>
    <s v="Diabetes"/>
    <s v="17-Jun-2002"/>
    <n v="20"/>
    <n v="0"/>
    <n v="26927.69"/>
    <s v="tier - 2"/>
    <x v="2"/>
    <s v="R1011"/>
  </r>
  <r>
    <s v="ID388"/>
    <s v=" Mr"/>
    <s v="Murphy"/>
    <s v="  Michael J."/>
    <n v="23.76"/>
    <n v="10.96"/>
    <s v="No"/>
    <s v="No"/>
    <s v="No"/>
    <n v="3"/>
    <s v="yes"/>
    <s v="Normal weight"/>
    <s v="Diabetes"/>
    <s v="25-Dec-1958"/>
    <n v="64"/>
    <n v="0"/>
    <n v="26926.51"/>
    <s v="tier - 2"/>
    <x v="1"/>
    <s v="R1013"/>
  </r>
  <r>
    <s v="ID389"/>
    <s v=" Ms"/>
    <s v="Butters"/>
    <s v="  Nikki"/>
    <n v="19.38"/>
    <n v="6.28"/>
    <s v="No"/>
    <s v="No"/>
    <s v="No"/>
    <n v="0"/>
    <s v="yes"/>
    <s v="Normal weight"/>
    <s v="Prediabetes"/>
    <s v="22-Aug-1991"/>
    <n v="31"/>
    <n v="3"/>
    <n v="26912.560000000001"/>
    <s v="tier - 2"/>
    <x v="2"/>
    <s v="R1011"/>
  </r>
  <r>
    <s v="ID390"/>
    <s v=" Ms"/>
    <s v="Cook"/>
    <s v="  Summer B."/>
    <n v="16.21"/>
    <n v="6.29"/>
    <s v="yes"/>
    <s v="No"/>
    <s v="No"/>
    <n v="1"/>
    <s v="yes"/>
    <s v="Under Weight"/>
    <s v="Prediabetes"/>
    <s v="22-Jul-1988"/>
    <n v="34"/>
    <n v="3"/>
    <n v="26607.89"/>
    <s v="tier - 2"/>
    <x v="1"/>
    <s v="R1011"/>
  </r>
  <r>
    <s v="ID391"/>
    <s v=" Mr"/>
    <s v="Breen"/>
    <s v="  Edward"/>
    <n v="32.54"/>
    <n v="4.0199999999999996"/>
    <s v="No"/>
    <s v="yes"/>
    <s v="No"/>
    <n v="1"/>
    <s v="yes"/>
    <s v="Obesity"/>
    <s v="Normal"/>
    <s v="5-Sep-2004"/>
    <n v="18"/>
    <n v="0"/>
    <n v="26479.4"/>
    <s v="tier - 2"/>
    <x v="2"/>
    <s v="R1011"/>
  </r>
  <r>
    <s v="ID392"/>
    <s v=" Mr"/>
    <s v="Fitzsimons"/>
    <s v="  Ryan"/>
    <n v="36.765000000000001"/>
    <n v="11.95"/>
    <s v="yes"/>
    <s v="No"/>
    <s v="No"/>
    <n v="2"/>
    <s v="No"/>
    <s v="Obesity"/>
    <s v="Diabetes"/>
    <s v="27-Aug-1970"/>
    <n v="52"/>
    <n v="2"/>
    <n v="26467.1"/>
    <s v="tier - 2"/>
    <x v="0"/>
    <s v="R1012"/>
  </r>
  <r>
    <s v="ID393"/>
    <s v=" Ms"/>
    <s v="Houle"/>
    <s v="  Kacee"/>
    <n v="35.909999999999997"/>
    <n v="8.7100000000000009"/>
    <s v="No"/>
    <s v="No"/>
    <s v="No"/>
    <n v="0"/>
    <s v="No"/>
    <s v="Obesity"/>
    <s v="Diabetes"/>
    <s v="21-Sep-1974"/>
    <n v="48"/>
    <n v="1"/>
    <n v="26392.26"/>
    <s v="tier - 2"/>
    <x v="2"/>
    <s v="R1024"/>
  </r>
  <r>
    <s v="ID394"/>
    <s v=" Mr"/>
    <s v="Woodward"/>
    <s v="  Dave"/>
    <n v="32.06"/>
    <n v="4.67"/>
    <s v="No"/>
    <s v="yes"/>
    <s v="No"/>
    <n v="1"/>
    <s v="yes"/>
    <s v="Obesity"/>
    <s v="Normal"/>
    <s v="5-Dec-2004"/>
    <n v="18"/>
    <n v="0"/>
    <n v="26316.59"/>
    <s v="tier - 2"/>
    <x v="0"/>
    <s v="R1011"/>
  </r>
  <r>
    <s v="ID395"/>
    <s v=" Ms"/>
    <s v="Ray"/>
    <s v="  Maryanna"/>
    <n v="24.1"/>
    <n v="11.14"/>
    <s v="yes"/>
    <s v="No"/>
    <s v="No"/>
    <n v="1"/>
    <s v="No"/>
    <s v="Normal weight"/>
    <s v="Diabetes"/>
    <s v="4-Jun-1975"/>
    <n v="48"/>
    <n v="1"/>
    <n v="26236.58"/>
    <s v="tier - 2"/>
    <x v="1"/>
    <s v="R1011"/>
  </r>
  <r>
    <s v="ID396"/>
    <s v=" Ms"/>
    <s v="Jennings"/>
    <s v="  Jessica H."/>
    <n v="27.1"/>
    <n v="9.0500000000000007"/>
    <s v="No"/>
    <s v="No"/>
    <s v="No"/>
    <n v="2"/>
    <s v="No"/>
    <s v="Over Weight"/>
    <s v="Diabetes"/>
    <s v="7-Jul-1973"/>
    <n v="49"/>
    <n v="1"/>
    <n v="26140.36"/>
    <s v="tier - 2"/>
    <x v="0"/>
    <s v="R1011"/>
  </r>
  <r>
    <s v="ID397"/>
    <s v=" Ms"/>
    <s v="Fuller"/>
    <s v="  Deanna"/>
    <n v="24.42"/>
    <n v="11.31"/>
    <s v="No"/>
    <s v="No"/>
    <s v="No"/>
    <n v="0"/>
    <s v="yes"/>
    <s v="Normal weight"/>
    <s v="Diabetes"/>
    <s v="11-Oct-2002"/>
    <n v="20"/>
    <n v="0"/>
    <n v="26125.67"/>
    <s v="tier - 2"/>
    <x v="1"/>
    <s v="R1013"/>
  </r>
  <r>
    <s v="ID398"/>
    <s v=" Mr"/>
    <s v="Lovisek"/>
    <s v="  Peter"/>
    <n v="26.695"/>
    <n v="4.68"/>
    <s v="yes"/>
    <s v="No"/>
    <s v="No"/>
    <n v="2"/>
    <s v="yes"/>
    <s v="Over Weight"/>
    <s v="Normal"/>
    <s v="9-Jul-1966"/>
    <n v="56"/>
    <n v="1"/>
    <n v="26109.33"/>
    <s v="tier - 2"/>
    <x v="0"/>
    <s v="R1012"/>
  </r>
  <r>
    <s v="ID399"/>
    <s v=" Ms"/>
    <s v="Painter"/>
    <s v="  Rebecca"/>
    <n v="27.79"/>
    <n v="6.05"/>
    <s v="yes"/>
    <s v="yes"/>
    <s v="No"/>
    <n v="1"/>
    <s v="yes"/>
    <s v="Over Weight"/>
    <s v="Prediabetes"/>
    <s v="26-Dec-2000"/>
    <n v="22"/>
    <n v="0"/>
    <n v="26026.97"/>
    <s v="tier - 2"/>
    <x v="0"/>
    <s v="R1011"/>
  </r>
  <r>
    <s v="ID400"/>
    <s v=" Ms"/>
    <s v="Edwards"/>
    <s v="  Elizabeth M."/>
    <n v="32.68"/>
    <n v="4.68"/>
    <s v="yes"/>
    <s v="No"/>
    <s v="No"/>
    <n v="0"/>
    <s v="No"/>
    <s v="Obesity"/>
    <s v="Normal"/>
    <s v="5-Jun-2001"/>
    <n v="22"/>
    <n v="2"/>
    <n v="26018.95"/>
    <s v="tier - 2"/>
    <x v="2"/>
    <s v="R1012"/>
  </r>
  <r>
    <s v="ID401"/>
    <s v=" Mr"/>
    <s v="Liebl"/>
    <s v="  Gregory"/>
    <n v="26.4"/>
    <n v="9.5"/>
    <s v="yes"/>
    <s v="No"/>
    <s v="No"/>
    <n v="2"/>
    <s v="No"/>
    <s v="Over Weight"/>
    <s v="Diabetes"/>
    <s v="3-Dec-1970"/>
    <n v="52"/>
    <n v="3"/>
    <n v="25992.82"/>
    <s v="tier - 2"/>
    <x v="2"/>
    <s v="R1013"/>
  </r>
  <r>
    <s v="ID402"/>
    <s v=" Ms"/>
    <s v="Kasabian-Larson"/>
    <s v="  Sarah E."/>
    <n v="23.655000000000001"/>
    <n v="10.84"/>
    <s v="yes"/>
    <s v="No"/>
    <s v="Yes"/>
    <n v="1"/>
    <s v="yes"/>
    <s v="Normal weight"/>
    <s v="Diabetes"/>
    <s v="21-Aug-1963"/>
    <n v="59"/>
    <n v="0"/>
    <n v="25678.78"/>
    <s v="tier - 2"/>
    <x v="0"/>
    <s v="R1012"/>
  </r>
  <r>
    <s v="ID403"/>
    <s v=" Ms"/>
    <s v="Creamer"/>
    <s v="  Anne Elise"/>
    <n v="27.36"/>
    <n v="5.88"/>
    <s v="No"/>
    <s v="No"/>
    <s v="No"/>
    <n v="2"/>
    <s v="No"/>
    <s v="Over Weight"/>
    <s v="Prediabetes"/>
    <s v="17-Jul-1972"/>
    <n v="50"/>
    <n v="0"/>
    <n v="25656.58"/>
    <s v="tier - 2"/>
    <x v="0"/>
    <s v="R1024"/>
  </r>
  <r>
    <s v="ID404"/>
    <s v=" Mr"/>
    <s v="Kimbel"/>
    <s v="  Christopher R"/>
    <n v="27.82"/>
    <n v="5.24"/>
    <s v="yes"/>
    <s v="No"/>
    <s v="No"/>
    <n v="0"/>
    <s v="yes"/>
    <s v="Over Weight"/>
    <s v="Normal"/>
    <s v="2-Aug-2001"/>
    <n v="21"/>
    <n v="0"/>
    <n v="25648.98"/>
    <s v="tier - 2"/>
    <x v="1"/>
    <s v="R1011"/>
  </r>
  <r>
    <s v="ID405"/>
    <s v=" Mr"/>
    <s v="Livensparger"/>
    <s v="  Elliot"/>
    <n v="25.46"/>
    <n v="11.75"/>
    <s v="No"/>
    <s v="No"/>
    <s v="No"/>
    <n v="0"/>
    <s v="No"/>
    <s v="Over Weight"/>
    <s v="Diabetes"/>
    <s v="11-Dec-1968"/>
    <n v="54"/>
    <n v="1"/>
    <n v="25517.11"/>
    <s v="tier - 2"/>
    <x v="0"/>
    <s v="R1017"/>
  </r>
  <r>
    <s v="ID406"/>
    <s v=" Mr"/>
    <s v="Grange"/>
    <s v="  Christopher D."/>
    <n v="25.1"/>
    <n v="6.97"/>
    <s v="No"/>
    <s v="No"/>
    <s v="No"/>
    <n v="0"/>
    <s v="yes"/>
    <s v="Over Weight"/>
    <s v="Diabetes"/>
    <s v="22-Aug-1968"/>
    <n v="54"/>
    <n v="3"/>
    <n v="25382.3"/>
    <s v="tier - 2"/>
    <x v="2"/>
    <s v="R1011"/>
  </r>
  <r>
    <s v="ID407"/>
    <s v=" Mr"/>
    <s v="Nunlist"/>
    <s v="  Corey"/>
    <n v="32.11"/>
    <n v="4.76"/>
    <s v="No"/>
    <s v="No"/>
    <s v="No"/>
    <n v="2"/>
    <s v="No"/>
    <s v="Obesity"/>
    <s v="Normal"/>
    <s v="26-Sep-1972"/>
    <n v="50"/>
    <n v="2"/>
    <n v="25333.33"/>
    <s v="tier - 2"/>
    <x v="2"/>
    <s v="R1017"/>
  </r>
  <r>
    <s v="ID408"/>
    <s v=" Mr"/>
    <s v="Cutter"/>
    <s v="  Patrick D."/>
    <n v="29.8"/>
    <n v="8.24"/>
    <s v="yes"/>
    <s v="No"/>
    <s v="No"/>
    <n v="1"/>
    <s v="yes"/>
    <s v="Over Weight"/>
    <s v="Diabetes"/>
    <s v="14-Dec-1975"/>
    <n v="47"/>
    <n v="3"/>
    <n v="25309.49"/>
    <s v="tier - 2"/>
    <x v="1"/>
    <s v="R1011"/>
  </r>
  <r>
    <s v="ID409"/>
    <s v=" Mr"/>
    <s v="Martin"/>
    <s v="  Anthony D."/>
    <n v="24.01"/>
    <n v="4.76"/>
    <s v="No"/>
    <s v="No"/>
    <s v="No"/>
    <n v="1"/>
    <s v="yes"/>
    <s v="Normal weight"/>
    <s v="Normal"/>
    <s v="24-Nov-1998"/>
    <n v="24"/>
    <n v="0"/>
    <n v="25127.22"/>
    <s v="tier - 2"/>
    <x v="0"/>
    <s v="R1011"/>
  </r>
  <r>
    <s v="ID410"/>
    <s v=" Ms"/>
    <s v="Cooney"/>
    <s v="  Melissa"/>
    <n v="23.21"/>
    <n v="6.03"/>
    <s v="No"/>
    <s v="No"/>
    <s v="No"/>
    <n v="1"/>
    <s v="No"/>
    <s v="Normal weight"/>
    <s v="Prediabetes"/>
    <s v="14-Jun-1998"/>
    <n v="24"/>
    <n v="0"/>
    <n v="25081.77"/>
    <s v="tier - 2"/>
    <x v="2"/>
    <s v="R1013"/>
  </r>
  <r>
    <s v="ID411"/>
    <s v=" Ms"/>
    <s v="Bier"/>
    <s v="  Raven"/>
    <n v="21.2"/>
    <n v="4.07"/>
    <s v="yes"/>
    <s v="No"/>
    <s v="No"/>
    <n v="1"/>
    <s v="yes"/>
    <s v="Normal weight"/>
    <s v="Normal"/>
    <s v="4-Dec-1995"/>
    <n v="27"/>
    <n v="0"/>
    <n v="25075.97"/>
    <s v="tier - 2"/>
    <x v="2"/>
    <s v="R1011"/>
  </r>
  <r>
    <s v="ID412"/>
    <s v=" Mr"/>
    <s v="Muskopf"/>
    <s v="  Christopher"/>
    <n v="28.215"/>
    <n v="8.26"/>
    <s v="yes"/>
    <s v="No"/>
    <s v="No"/>
    <n v="1"/>
    <s v="yes"/>
    <s v="Over Weight"/>
    <s v="Diabetes"/>
    <s v="14-Nov-1975"/>
    <n v="47"/>
    <n v="3"/>
    <n v="24915.22"/>
    <s v="tier - 2"/>
    <x v="0"/>
    <s v="R1012"/>
  </r>
  <r>
    <s v="ID413"/>
    <s v=" Ms"/>
    <s v="Sirak"/>
    <s v="  Kendra A"/>
    <n v="38.094999999999999"/>
    <n v="4.76"/>
    <s v="No"/>
    <s v="No"/>
    <s v="No"/>
    <n v="1"/>
    <s v="No"/>
    <s v="Obesity"/>
    <s v="Normal"/>
    <s v="14-Jun-1987"/>
    <n v="35"/>
    <n v="2"/>
    <n v="24915.05"/>
    <s v="tier - 2"/>
    <x v="1"/>
    <s v="R1024"/>
  </r>
  <r>
    <s v="ID414"/>
    <s v=" Ms"/>
    <s v="Nelsen"/>
    <s v="  Jordan"/>
    <n v="22.61"/>
    <n v="6.13"/>
    <s v="yes"/>
    <s v="No"/>
    <s v="Yes"/>
    <n v="1"/>
    <s v="yes"/>
    <s v="Normal weight"/>
    <s v="Prediabetes"/>
    <s v="23-Jul-1969"/>
    <n v="53"/>
    <n v="3"/>
    <n v="24873.38"/>
    <s v="tier - 2"/>
    <x v="1"/>
    <s v="R1024"/>
  </r>
  <r>
    <s v="ID415"/>
    <s v=" Mr"/>
    <s v="Schallner"/>
    <s v="  Nils"/>
    <n v="24.32"/>
    <n v="10.47"/>
    <s v="yes"/>
    <s v="No"/>
    <s v="No"/>
    <n v="2"/>
    <s v="yes"/>
    <s v="Normal weight"/>
    <s v="Diabetes"/>
    <s v="26-Nov-1970"/>
    <n v="52"/>
    <n v="3"/>
    <n v="24869.84"/>
    <s v="tier - 2"/>
    <x v="2"/>
    <s v="R1016"/>
  </r>
  <r>
    <s v="ID416"/>
    <s v=" Mr"/>
    <s v="Dunlap"/>
    <s v="  Scott"/>
    <n v="20.96"/>
    <n v="4.04"/>
    <s v="yes"/>
    <s v="No"/>
    <s v="No"/>
    <n v="1"/>
    <s v="yes"/>
    <s v="Normal weight"/>
    <s v="Normal"/>
    <s v="10-Jun-1995"/>
    <n v="27"/>
    <n v="0"/>
    <n v="24863.25"/>
    <s v="tier - 2"/>
    <x v="0"/>
    <s v="R1011"/>
  </r>
  <r>
    <s v="ID417"/>
    <s v=" Ms"/>
    <s v="Messing"/>
    <s v="  Angela"/>
    <n v="19.68"/>
    <n v="5.74"/>
    <s v="No"/>
    <s v="No"/>
    <s v="No"/>
    <n v="0"/>
    <s v="yes"/>
    <s v="Normal weight"/>
    <s v="Prediabetes"/>
    <s v="9-Sep-1994"/>
    <n v="28"/>
    <n v="0"/>
    <n v="24817.25"/>
    <s v="tier - 2"/>
    <x v="2"/>
    <s v="R1011"/>
  </r>
  <r>
    <s v="ID418"/>
    <s v=" Ms"/>
    <s v="Bondell"/>
    <s v="  Allison"/>
    <n v="18.100000000000001"/>
    <n v="6.33"/>
    <s v="No"/>
    <s v="No"/>
    <s v="No"/>
    <n v="1"/>
    <s v="yes"/>
    <s v="Under Weight"/>
    <s v="Prediabetes"/>
    <s v="11-Oct-1992"/>
    <n v="30"/>
    <n v="0"/>
    <n v="24795.040000000001"/>
    <s v="tier - 2"/>
    <x v="0"/>
    <s v="R1011"/>
  </r>
  <r>
    <s v="ID419"/>
    <s v=" Ms"/>
    <s v="Gaughan"/>
    <s v="  Caitlin O."/>
    <n v="29.64"/>
    <n v="4.28"/>
    <s v="yes"/>
    <s v="No"/>
    <s v="No"/>
    <n v="0"/>
    <s v="No"/>
    <s v="Over Weight"/>
    <s v="Normal"/>
    <s v="28-Aug-1996"/>
    <n v="26"/>
    <n v="4"/>
    <n v="24671.66"/>
    <s v="tier - 2"/>
    <x v="1"/>
    <s v="R1024"/>
  </r>
  <r>
    <s v="ID420"/>
    <s v=" Ms"/>
    <s v="Gruman"/>
    <s v="  Tracy M"/>
    <n v="25.3"/>
    <n v="9.4700000000000006"/>
    <s v="yes"/>
    <s v="No"/>
    <s v="No"/>
    <n v="2"/>
    <s v="yes"/>
    <s v="Over Weight"/>
    <s v="Diabetes"/>
    <s v="12-Jun-1970"/>
    <n v="52"/>
    <n v="2"/>
    <n v="24667.42"/>
    <s v="tier - 2"/>
    <x v="0"/>
    <s v="R1013"/>
  </r>
  <r>
    <s v="ID421"/>
    <s v=" Mr"/>
    <s v="Whitlow"/>
    <s v="  Dustin M."/>
    <n v="27.6"/>
    <n v="4.8499999999999996"/>
    <s v="yes"/>
    <s v="No"/>
    <s v="No"/>
    <n v="0"/>
    <s v="No"/>
    <s v="Over Weight"/>
    <s v="Normal"/>
    <s v="12-Oct-1976"/>
    <n v="46"/>
    <n v="0"/>
    <n v="24603.05"/>
    <s v="tier - 2"/>
    <x v="2"/>
    <s v="R1011"/>
  </r>
  <r>
    <s v="ID422"/>
    <s v=" Ms"/>
    <s v="Robinson"/>
    <s v="  Jenny"/>
    <n v="27.645"/>
    <n v="11.03"/>
    <s v="yes"/>
    <s v="No"/>
    <s v="No"/>
    <n v="1"/>
    <s v="yes"/>
    <s v="Over Weight"/>
    <s v="Diabetes"/>
    <s v="13-Jun-1975"/>
    <n v="47"/>
    <n v="2"/>
    <n v="24535.7"/>
    <s v="tier - 2"/>
    <x v="2"/>
    <s v="R1012"/>
  </r>
  <r>
    <s v="ID423"/>
    <s v=" Ms"/>
    <s v="Sabo"/>
    <s v="  Emily"/>
    <n v="27.6"/>
    <n v="5.22"/>
    <s v="No"/>
    <s v="No"/>
    <s v="No"/>
    <n v="2"/>
    <s v="yes"/>
    <s v="Over Weight"/>
    <s v="Normal"/>
    <s v="14-Sep-1972"/>
    <n v="50"/>
    <n v="1"/>
    <n v="24520.26"/>
    <s v="tier - 2"/>
    <x v="0"/>
    <s v="R1011"/>
  </r>
  <r>
    <s v="ID424"/>
    <s v=" Ms"/>
    <s v="Nazarian"/>
    <s v="  Fabienne"/>
    <n v="25.08"/>
    <n v="9.52"/>
    <s v="yes"/>
    <s v="No"/>
    <s v="No"/>
    <n v="2"/>
    <s v="No"/>
    <s v="Over Weight"/>
    <s v="Diabetes"/>
    <s v="21-Oct-1961"/>
    <n v="61"/>
    <n v="0"/>
    <n v="24513.09"/>
    <s v="tier - 2"/>
    <x v="2"/>
    <s v="R1013"/>
  </r>
  <r>
    <s v="ID425"/>
    <s v=" Mr"/>
    <s v="Lerma"/>
    <s v="  Jordan"/>
    <n v="30.02"/>
    <n v="11.09"/>
    <s v="No"/>
    <s v="No"/>
    <s v="No"/>
    <n v="0"/>
    <s v="No"/>
    <s v="Obesity"/>
    <s v="Diabetes"/>
    <s v="6-Jul-1968"/>
    <n v="54"/>
    <n v="0"/>
    <n v="24476.48"/>
    <s v="tier - 2"/>
    <x v="2"/>
    <s v="R1012"/>
  </r>
  <r>
    <s v="ID426"/>
    <s v=" Mr"/>
    <s v="Dahl"/>
    <s v="  Matt"/>
    <n v="27.36"/>
    <n v="9.4499999999999993"/>
    <s v="yes"/>
    <s v="No"/>
    <s v="No"/>
    <n v="2"/>
    <s v="yes"/>
    <s v="Over Weight"/>
    <s v="Diabetes"/>
    <s v="30-Nov-1970"/>
    <n v="52"/>
    <n v="0"/>
    <n v="24393.62"/>
    <s v="tier - 2"/>
    <x v="0"/>
    <s v="R1012"/>
  </r>
  <r>
    <s v="ID427"/>
    <s v=" Ms"/>
    <s v="Surtees"/>
    <s v="  Taryn L"/>
    <n v="22.2"/>
    <n v="5.51"/>
    <s v="No"/>
    <s v="No"/>
    <s v="No"/>
    <n v="0"/>
    <s v="yes"/>
    <s v="Normal weight"/>
    <s v="Normal"/>
    <s v="7-Oct-1999"/>
    <n v="23"/>
    <n v="0"/>
    <n v="24387.74"/>
    <s v="tier - 2"/>
    <x v="1"/>
    <s v="R1011"/>
  </r>
  <r>
    <s v="ID428"/>
    <s v=" Ms"/>
    <s v="Spetner"/>
    <s v="  Temima"/>
    <n v="25.71"/>
    <n v="4.18"/>
    <s v="No"/>
    <s v="yes"/>
    <s v="No"/>
    <n v="1"/>
    <s v="yes"/>
    <s v="Over Weight"/>
    <s v="Normal"/>
    <s v="3-Aug-2004"/>
    <n v="18"/>
    <n v="0"/>
    <n v="24294.02"/>
    <s v="tier - 2"/>
    <x v="1"/>
    <s v="R1011"/>
  </r>
  <r>
    <s v="ID429"/>
    <s v=" Ms"/>
    <s v="Brandon"/>
    <s v="  Jennifer"/>
    <n v="41.91"/>
    <n v="5.98"/>
    <s v="yes"/>
    <s v="No"/>
    <s v="No"/>
    <n v="1"/>
    <s v="No"/>
    <s v="Obesity"/>
    <s v="Prediabetes"/>
    <s v="16-Dec-1964"/>
    <n v="58"/>
    <n v="0"/>
    <n v="24227.34"/>
    <s v="tier - 2"/>
    <x v="1"/>
    <s v="R1013"/>
  </r>
  <r>
    <s v="ID430"/>
    <s v=" Ms"/>
    <s v="Eley"/>
    <s v="  Serena M."/>
    <n v="25.85"/>
    <n v="10.16"/>
    <s v="No"/>
    <s v="No"/>
    <s v="No"/>
    <n v="0"/>
    <s v="yes"/>
    <s v="Over Weight"/>
    <s v="Diabetes"/>
    <s v="10-Sep-1974"/>
    <n v="48"/>
    <n v="3"/>
    <n v="24180.93"/>
    <s v="tier - 2"/>
    <x v="1"/>
    <s v="R1013"/>
  </r>
  <r>
    <s v="ID431"/>
    <s v=" Ms"/>
    <s v="Sedicum"/>
    <s v="  Victoria M."/>
    <n v="23.844999999999999"/>
    <n v="11.71"/>
    <s v="No"/>
    <s v="No"/>
    <s v="No"/>
    <n v="2"/>
    <s v="yes"/>
    <s v="Normal weight"/>
    <s v="Diabetes"/>
    <s v="13-Jun-1973"/>
    <n v="49"/>
    <n v="3"/>
    <n v="24106.91"/>
    <s v="tier - 2"/>
    <x v="2"/>
    <s v="R1024"/>
  </r>
  <r>
    <s v="ID432"/>
    <s v=" Ms"/>
    <s v="Markle"/>
    <s v="  Phoebe"/>
    <n v="30.59"/>
    <n v="5.23"/>
    <s v="No"/>
    <s v="No"/>
    <s v="Yes"/>
    <n v="1"/>
    <s v="No"/>
    <s v="Obesity"/>
    <s v="Normal"/>
    <s v="30-Dec-2003"/>
    <n v="19"/>
    <n v="2"/>
    <n v="24059.68"/>
    <s v="tier - 2"/>
    <x v="2"/>
    <s v="R1012"/>
  </r>
  <r>
    <s v="ID433"/>
    <s v=" Mr"/>
    <s v="Kunz"/>
    <s v="  Corey"/>
    <n v="24.795000000000002"/>
    <n v="6.85"/>
    <s v="No"/>
    <s v="No"/>
    <s v="No"/>
    <n v="0"/>
    <s v="yes"/>
    <s v="Normal weight"/>
    <s v="Diabetes"/>
    <s v="10-Jul-1971"/>
    <n v="51"/>
    <n v="2"/>
    <n v="23967.38"/>
    <s v="tier - 2"/>
    <x v="2"/>
    <s v="R1012"/>
  </r>
  <r>
    <s v="ID434"/>
    <s v=" Ms"/>
    <s v="Wimert"/>
    <s v="  Rebecca"/>
    <n v="24.13"/>
    <n v="7.05"/>
    <s v="yes"/>
    <s v="No"/>
    <s v="No"/>
    <n v="2"/>
    <s v="yes"/>
    <s v="Normal weight"/>
    <s v="Diabetes"/>
    <s v="8-Aug-1970"/>
    <n v="52"/>
    <n v="1"/>
    <n v="23887.66"/>
    <s v="tier - 2"/>
    <x v="0"/>
    <s v="R1012"/>
  </r>
  <r>
    <s v="ID435"/>
    <s v=" Mr"/>
    <s v="Peterson"/>
    <s v="  Nicholas D"/>
    <n v="25.84"/>
    <n v="11.64"/>
    <s v="No"/>
    <s v="No"/>
    <s v="No"/>
    <n v="2"/>
    <s v="yes"/>
    <s v="Over Weight"/>
    <s v="Diabetes"/>
    <s v="27-Jun-1973"/>
    <n v="49"/>
    <n v="2"/>
    <n v="23807.24"/>
    <s v="tier - 2"/>
    <x v="0"/>
    <s v="R1012"/>
  </r>
  <r>
    <s v="ID436"/>
    <s v=" Mr"/>
    <s v="Mercier"/>
    <s v="  Christian"/>
    <n v="28"/>
    <n v="10.52"/>
    <s v="No"/>
    <s v="No"/>
    <s v="No"/>
    <n v="0"/>
    <s v="yes"/>
    <s v="Over Weight"/>
    <s v="Diabetes"/>
    <s v="2-Jun-1974"/>
    <n v="49"/>
    <n v="1"/>
    <n v="23568.27"/>
    <s v="tier - 2"/>
    <x v="2"/>
    <s v="R1011"/>
  </r>
  <r>
    <s v="ID437"/>
    <s v=" Mr"/>
    <s v="Laurie"/>
    <s v="  Jonathon S."/>
    <n v="34.1"/>
    <n v="4.01"/>
    <s v="yes"/>
    <s v="No"/>
    <s v="Yes"/>
    <n v="1"/>
    <s v="No"/>
    <s v="Obesity"/>
    <s v="Normal"/>
    <s v="26-Aug-1983"/>
    <n v="39"/>
    <n v="2"/>
    <n v="23563.02"/>
    <s v="tier - 2"/>
    <x v="2"/>
    <s v="R1013"/>
  </r>
  <r>
    <s v="ID438"/>
    <s v=" Ms"/>
    <s v="Sekaquaptewa"/>
    <s v="  Caroline"/>
    <n v="26.125"/>
    <n v="8.56"/>
    <s v="yes"/>
    <s v="No"/>
    <s v="No"/>
    <n v="1"/>
    <s v="yes"/>
    <s v="Over Weight"/>
    <s v="Diabetes"/>
    <s v="13-Nov-1975"/>
    <n v="47"/>
    <n v="1"/>
    <n v="23401.31"/>
    <s v="tier - 2"/>
    <x v="0"/>
    <s v="R1024"/>
  </r>
  <r>
    <s v="ID439"/>
    <s v=" Mr"/>
    <s v="Frash"/>
    <s v="  Joshua D."/>
    <n v="25.6"/>
    <n v="10.5"/>
    <s v="No"/>
    <s v="No"/>
    <s v="No"/>
    <n v="2"/>
    <s v="yes"/>
    <s v="Over Weight"/>
    <s v="Diabetes"/>
    <s v="22-Oct-1973"/>
    <n v="49"/>
    <n v="2"/>
    <n v="23306.55"/>
    <s v="tier - 2"/>
    <x v="2"/>
    <s v="R1011"/>
  </r>
  <r>
    <s v="ID440"/>
    <s v=" Ms"/>
    <s v="Bukowski"/>
    <s v="  Nichole"/>
    <n v="24.32"/>
    <n v="6.39"/>
    <s v="No"/>
    <s v="No"/>
    <s v="No"/>
    <n v="0"/>
    <s v="No"/>
    <s v="Normal weight"/>
    <s v="Prediabetes"/>
    <s v="3-Oct-1994"/>
    <n v="28"/>
    <n v="1"/>
    <n v="23288.93"/>
    <s v="tier - 2"/>
    <x v="0"/>
    <s v="R1024"/>
  </r>
  <r>
    <s v="ID441"/>
    <s v=" Ms"/>
    <s v="Sandahl"/>
    <s v="  Denise M"/>
    <n v="22.88"/>
    <n v="5.71"/>
    <s v="yes"/>
    <s v="No"/>
    <s v="Yes"/>
    <n v="1"/>
    <s v="yes"/>
    <s v="Normal weight"/>
    <s v="Prediabetes"/>
    <s v="14-Nov-1969"/>
    <n v="53"/>
    <n v="1"/>
    <n v="23244.79"/>
    <s v="tier - 2"/>
    <x v="0"/>
    <s v="R1013"/>
  </r>
  <r>
    <s v="ID442"/>
    <s v=" Mr"/>
    <s v="Speight"/>
    <s v="  Peter R."/>
    <n v="24.984999999999999"/>
    <n v="4.43"/>
    <s v="yes"/>
    <s v="No"/>
    <s v="Yes"/>
    <n v="1"/>
    <s v="No"/>
    <s v="Over Weight"/>
    <s v="Normal"/>
    <s v="7-Aug-1997"/>
    <n v="25"/>
    <n v="2"/>
    <n v="23241.47"/>
    <s v="tier - 2"/>
    <x v="0"/>
    <s v="R1018"/>
  </r>
  <r>
    <s v="ID443"/>
    <s v=" Mr"/>
    <s v="Lee"/>
    <s v="  Johnson K"/>
    <n v="33.1"/>
    <n v="5.52"/>
    <s v="No"/>
    <s v="No"/>
    <s v="Yes"/>
    <n v="1"/>
    <s v="No"/>
    <s v="Obesity"/>
    <s v="Normal"/>
    <s v="14-Dec-2003"/>
    <n v="19"/>
    <n v="0"/>
    <n v="23082.959999999999"/>
    <s v="tier - 2"/>
    <x v="2"/>
    <s v="R1011"/>
  </r>
  <r>
    <s v="ID444"/>
    <s v=" Ms"/>
    <s v="Nielsen"/>
    <s v="  Katherine"/>
    <n v="27.83"/>
    <n v="9.1999999999999993"/>
    <s v="yes"/>
    <s v="No"/>
    <s v="No"/>
    <n v="1"/>
    <s v="yes"/>
    <s v="Over Weight"/>
    <s v="Diabetes"/>
    <s v="9-Sep-1975"/>
    <n v="47"/>
    <n v="0"/>
    <n v="23065.42"/>
    <s v="tier - 2"/>
    <x v="2"/>
    <s v="R1013"/>
  </r>
  <r>
    <s v="ID445"/>
    <s v=" Ms"/>
    <s v="Zirdok"/>
    <s v="  Lynda"/>
    <n v="30.875"/>
    <n v="10.97"/>
    <s v="yes"/>
    <s v="No"/>
    <s v="No"/>
    <n v="2"/>
    <s v="No"/>
    <s v="Obesity"/>
    <s v="Diabetes"/>
    <s v="9-Nov-1970"/>
    <n v="52"/>
    <n v="0"/>
    <n v="23045.57"/>
    <s v="tier - 2"/>
    <x v="2"/>
    <s v="R1024"/>
  </r>
  <r>
    <s v="ID446"/>
    <s v=" Mr"/>
    <s v="Crudale"/>
    <s v="  Anthony"/>
    <n v="27.265000000000001"/>
    <n v="4.25"/>
    <s v="No"/>
    <s v="No"/>
    <s v="Yes"/>
    <n v="1"/>
    <s v="No"/>
    <s v="Over Weight"/>
    <s v="Normal"/>
    <s v="25-Jul-2003"/>
    <n v="19"/>
    <n v="2"/>
    <n v="22493.66"/>
    <s v="tier - 2"/>
    <x v="1"/>
    <s v="R1012"/>
  </r>
  <r>
    <s v="ID447"/>
    <s v=" Ms"/>
    <s v="Koopmans"/>
    <s v="  Linnea C."/>
    <n v="26.7"/>
    <n v="5.23"/>
    <s v="No"/>
    <s v="No"/>
    <s v="Yes"/>
    <n v="1"/>
    <s v="yes"/>
    <s v="Over Weight"/>
    <s v="Normal"/>
    <s v="14-Nov-1979"/>
    <n v="43"/>
    <n v="2"/>
    <n v="22478.6"/>
    <s v="tier - 3"/>
    <x v="2"/>
    <s v="R1011"/>
  </r>
  <r>
    <s v="ID448"/>
    <s v=" Mr"/>
    <s v="Milani"/>
    <s v="  Massimiliano A."/>
    <n v="29.925000000000001"/>
    <n v="5.96"/>
    <s v="yes"/>
    <s v="No"/>
    <s v="Yes"/>
    <n v="1"/>
    <s v="yes"/>
    <s v="Over Weight"/>
    <s v="Prediabetes"/>
    <s v="21-Dec-1983"/>
    <n v="39"/>
    <n v="1"/>
    <n v="22462.04"/>
    <s v="tier - 3"/>
    <x v="1"/>
    <s v="R1019"/>
  </r>
  <r>
    <s v="ID449"/>
    <s v=" Mr"/>
    <s v="Kelly"/>
    <s v="  James M."/>
    <n v="19.95"/>
    <n v="4.29"/>
    <s v="yes"/>
    <s v="No"/>
    <s v="No"/>
    <n v="2"/>
    <s v="yes"/>
    <s v="Normal weight"/>
    <s v="Normal"/>
    <s v="18-Aug-1966"/>
    <n v="56"/>
    <n v="0"/>
    <n v="22412.65"/>
    <s v="tier - 3"/>
    <x v="0"/>
    <s v="R1014"/>
  </r>
  <r>
    <s v="ID450"/>
    <s v=" Ms"/>
    <s v="Finelli"/>
    <s v="  Lauren"/>
    <n v="24.225000000000001"/>
    <n v="4.09"/>
    <s v="No"/>
    <s v="No"/>
    <s v="No"/>
    <n v="0"/>
    <s v="No"/>
    <s v="Normal weight"/>
    <s v="Normal"/>
    <s v="26-Aug-1999"/>
    <n v="23"/>
    <n v="2"/>
    <n v="22395.74"/>
    <s v="tier - 3"/>
    <x v="2"/>
    <s v="R1024"/>
  </r>
  <r>
    <s v="ID451"/>
    <s v=" Ms"/>
    <s v="Palmer"/>
    <s v="  Michele V."/>
    <n v="28.12"/>
    <n v="4.88"/>
    <s v="No"/>
    <s v="No"/>
    <s v="No"/>
    <n v="0"/>
    <s v="yes"/>
    <s v="Over Weight"/>
    <s v="Normal"/>
    <s v="27-Dec-1982"/>
    <n v="40"/>
    <n v="1"/>
    <n v="22331.57"/>
    <s v="tier - 2"/>
    <x v="0"/>
    <s v="R1024"/>
  </r>
  <r>
    <s v="ID452"/>
    <s v=" Mr"/>
    <s v="Wang"/>
    <s v="  Xiao"/>
    <n v="23.21"/>
    <n v="6.76"/>
    <s v="No"/>
    <s v="No"/>
    <s v="No"/>
    <n v="0"/>
    <s v="yes"/>
    <s v="Normal weight"/>
    <s v="Diabetes"/>
    <s v="16-Jun-1971"/>
    <n v="51"/>
    <n v="1"/>
    <n v="22218.11"/>
    <s v="tier - 2"/>
    <x v="0"/>
    <s v="R1013"/>
  </r>
  <r>
    <s v="ID453"/>
    <s v=" Ms"/>
    <s v="Beasley"/>
    <s v="  Harper L"/>
    <n v="23.98"/>
    <n v="10.67"/>
    <s v="No"/>
    <s v="No"/>
    <s v="No"/>
    <n v="0"/>
    <s v="No"/>
    <s v="Normal weight"/>
    <s v="Diabetes"/>
    <s v="24-Aug-1965"/>
    <n v="57"/>
    <n v="1"/>
    <n v="22192.44"/>
    <s v="tier - 3"/>
    <x v="1"/>
    <s v="R1013"/>
  </r>
  <r>
    <s v="ID454"/>
    <s v=" Mr"/>
    <s v="Bedbury"/>
    <s v="  Nick"/>
    <n v="30"/>
    <n v="6.21"/>
    <s v="No"/>
    <s v="No"/>
    <s v="No"/>
    <n v="0"/>
    <s v="yes"/>
    <s v="Obesity"/>
    <s v="Prediabetes"/>
    <s v="12-Sep-1980"/>
    <n v="42"/>
    <n v="0"/>
    <n v="22144.03"/>
    <s v="tier - 2"/>
    <x v="2"/>
    <s v="R1011"/>
  </r>
  <r>
    <s v="ID455"/>
    <s v=" Mr"/>
    <s v="Stemberger"/>
    <s v="  Scott"/>
    <n v="17.350000000000001"/>
    <n v="5.03"/>
    <s v="yes"/>
    <s v="No"/>
    <s v="No"/>
    <n v="0"/>
    <s v="yes"/>
    <s v="Under Weight"/>
    <s v="Normal"/>
    <s v="28-Aug-2001"/>
    <n v="21"/>
    <n v="0"/>
    <n v="22097.62"/>
    <s v="tier - 3"/>
    <x v="1"/>
    <s v="R1011"/>
  </r>
  <r>
    <s v="ID456"/>
    <s v=" Mr"/>
    <s v="Chebet"/>
    <s v="  Wilson"/>
    <n v="22.704999999999998"/>
    <n v="5.27"/>
    <s v="No"/>
    <s v="No"/>
    <s v="No"/>
    <n v="0"/>
    <s v="No"/>
    <s v="Normal weight"/>
    <s v="Normal"/>
    <s v="14-Oct-1989"/>
    <n v="33"/>
    <n v="0"/>
    <n v="21984.47"/>
    <s v="tier - 3"/>
    <x v="1"/>
    <s v="R1012"/>
  </r>
  <r>
    <s v="ID457"/>
    <s v=" Mr"/>
    <s v="Muir"/>
    <s v="  Lee"/>
    <n v="25.41"/>
    <n v="10.53"/>
    <s v="yes"/>
    <s v="No"/>
    <s v="No"/>
    <n v="1"/>
    <s v="yes"/>
    <s v="Over Weight"/>
    <s v="Diabetes"/>
    <s v="19-Dec-1975"/>
    <n v="47"/>
    <n v="1"/>
    <n v="21978.68"/>
    <s v="tier - 3"/>
    <x v="0"/>
    <s v="R1013"/>
  </r>
  <r>
    <s v="ID458"/>
    <s v=" Mr"/>
    <s v="Yang"/>
    <s v="  Shizhong"/>
    <n v="18.23"/>
    <n v="5.78"/>
    <s v="No"/>
    <s v="No"/>
    <s v="Yes"/>
    <n v="1"/>
    <s v="yes"/>
    <s v="Under Weight"/>
    <s v="Prediabetes"/>
    <s v="28-Sep-2003"/>
    <n v="19"/>
    <n v="0"/>
    <n v="21882.400000000001"/>
    <s v="tier - 2"/>
    <x v="1"/>
    <s v="R1011"/>
  </r>
  <r>
    <s v="ID459"/>
    <s v=" Ms"/>
    <s v="Gravel"/>
    <s v="  Marie-Claire"/>
    <n v="24.7"/>
    <n v="4.3600000000000003"/>
    <s v="No"/>
    <s v="No"/>
    <s v="Yes"/>
    <n v="1"/>
    <s v="yes"/>
    <s v="Normal weight"/>
    <s v="Normal"/>
    <s v="17-Aug-1979"/>
    <n v="43"/>
    <n v="2"/>
    <n v="21880.82"/>
    <s v="tier - 3"/>
    <x v="1"/>
    <s v="R1012"/>
  </r>
  <r>
    <s v="ID460"/>
    <s v=" Mr"/>
    <s v="Smith"/>
    <s v="  Todd J."/>
    <n v="37.4"/>
    <n v="9.7200000000000006"/>
    <s v="yes"/>
    <s v="No"/>
    <s v="Yes"/>
    <n v="1"/>
    <s v="No"/>
    <s v="Obesity"/>
    <s v="Diabetes"/>
    <s v="27-Aug-1963"/>
    <n v="59"/>
    <n v="0"/>
    <n v="21797"/>
    <s v="tier - 3"/>
    <x v="1"/>
    <s v="R1011"/>
  </r>
  <r>
    <s v="ID461"/>
    <s v=" Ms"/>
    <s v="Williams"/>
    <s v="  Carolyn"/>
    <n v="26.885000000000002"/>
    <n v="5.18"/>
    <s v="No"/>
    <s v="No"/>
    <s v="Yes"/>
    <n v="1"/>
    <s v="yes"/>
    <s v="Over Weight"/>
    <s v="Normal"/>
    <s v="28-Sep-1979"/>
    <n v="43"/>
    <n v="0"/>
    <n v="21774.32"/>
    <s v="tier - 3"/>
    <x v="2"/>
    <s v="R1012"/>
  </r>
  <r>
    <s v="ID462"/>
    <s v=" Ms"/>
    <s v="Meyer"/>
    <s v="  Lindsey"/>
    <n v="25.27"/>
    <n v="5.29"/>
    <s v="No"/>
    <s v="No"/>
    <s v="Yes"/>
    <n v="1"/>
    <s v="yes"/>
    <s v="Over Weight"/>
    <s v="Normal"/>
    <s v="20-Sep-1979"/>
    <n v="43"/>
    <n v="1"/>
    <n v="21771.34"/>
    <s v="tier - 3"/>
    <x v="1"/>
    <s v="R1024"/>
  </r>
  <r>
    <s v="ID463"/>
    <s v=" Ms"/>
    <s v="Jamieson"/>
    <s v="  Marissa D"/>
    <n v="23.655000000000001"/>
    <n v="4.8600000000000003"/>
    <s v="yes"/>
    <s v="No"/>
    <s v="No"/>
    <n v="0"/>
    <s v="yes"/>
    <s v="Normal weight"/>
    <s v="Normal"/>
    <s v="18-Jul-1976"/>
    <n v="46"/>
    <n v="1"/>
    <n v="21677.279999999999"/>
    <s v="tier - 3"/>
    <x v="1"/>
    <s v="R1012"/>
  </r>
  <r>
    <s v="ID464"/>
    <s v=" Mr"/>
    <s v="Dufeal"/>
    <s v="  Jean Luc"/>
    <n v="55.05"/>
    <n v="7.66"/>
    <s v="No"/>
    <s v="No"/>
    <s v="No"/>
    <n v="0"/>
    <s v="No"/>
    <s v="Obesity"/>
    <s v="Diabetes"/>
    <s v="16-Nov-1962"/>
    <n v="60"/>
    <n v="0"/>
    <n v="21661.16"/>
    <s v="tier - 2"/>
    <x v="2"/>
    <s v="R1012"/>
  </r>
  <r>
    <s v="ID465"/>
    <s v=" Ms"/>
    <s v="Sansonetti"/>
    <s v="  Danielle"/>
    <n v="24.89"/>
    <n v="6.1"/>
    <s v="yes"/>
    <s v="No"/>
    <s v="Yes"/>
    <n v="1"/>
    <s v="yes"/>
    <s v="Normal weight"/>
    <s v="Prediabetes"/>
    <s v="25-Dec-1983"/>
    <n v="39"/>
    <n v="3"/>
    <n v="21659.93"/>
    <s v="tier - 3"/>
    <x v="0"/>
    <s v="R1024"/>
  </r>
  <r>
    <s v="ID466"/>
    <s v=" Mr"/>
    <s v="Koneazny"/>
    <s v="  Jim"/>
    <n v="18.715"/>
    <n v="4.4400000000000004"/>
    <s v="No"/>
    <s v="No"/>
    <s v="No"/>
    <n v="0"/>
    <s v="No"/>
    <s v="Normal weight"/>
    <s v="Normal"/>
    <s v="12-Jun-1999"/>
    <n v="23"/>
    <n v="0"/>
    <n v="21595.38"/>
    <s v="tier - 2"/>
    <x v="0"/>
    <s v="R1012"/>
  </r>
  <r>
    <s v="ID467"/>
    <s v=" Mr"/>
    <s v="Johnson"/>
    <s v="  Matthew T"/>
    <n v="28.12"/>
    <n v="6.15"/>
    <s v="No"/>
    <s v="No"/>
    <s v="No"/>
    <n v="0"/>
    <s v="yes"/>
    <s v="Over Weight"/>
    <s v="Prediabetes"/>
    <s v="21-Nov-1990"/>
    <n v="32"/>
    <n v="4"/>
    <n v="21472.48"/>
    <s v="tier - 2"/>
    <x v="2"/>
    <s v="R1012"/>
  </r>
  <r>
    <s v="ID468"/>
    <s v=" Ms"/>
    <s v="Glasson"/>
    <s v="  Rachel L."/>
    <n v="26.6"/>
    <n v="4.53"/>
    <s v="No"/>
    <s v="No"/>
    <s v="No"/>
    <n v="0"/>
    <s v="yes"/>
    <s v="Over Weight"/>
    <s v="Normal"/>
    <s v="4-Sep-1980"/>
    <n v="42"/>
    <n v="0"/>
    <n v="21348.71"/>
    <s v="tier - 2"/>
    <x v="1"/>
    <s v="R1012"/>
  </r>
  <r>
    <s v="ID469"/>
    <s v=" Ms"/>
    <s v="Canitz"/>
    <s v="  Corina"/>
    <n v="30.114999999999998"/>
    <n v="5.48"/>
    <s v="No"/>
    <s v="yes"/>
    <s v="No"/>
    <n v="1"/>
    <s v="No"/>
    <s v="Obesity"/>
    <s v="Normal"/>
    <s v="4-Aug-2004"/>
    <n v="18"/>
    <n v="0"/>
    <n v="21344.85"/>
    <s v="tier - 3"/>
    <x v="1"/>
    <s v="R1024"/>
  </r>
  <r>
    <s v="ID470"/>
    <s v=" Mr"/>
    <s v="Li"/>
    <s v="  Guannan"/>
    <n v="24.605"/>
    <n v="5.48"/>
    <s v="No"/>
    <s v="No"/>
    <s v="No"/>
    <n v="0"/>
    <s v="yes"/>
    <s v="Normal weight"/>
    <s v="Normal"/>
    <s v="10-Dec-1980"/>
    <n v="42"/>
    <n v="2"/>
    <n v="21259.38"/>
    <s v="tier - 3"/>
    <x v="0"/>
    <s v="R1019"/>
  </r>
  <r>
    <s v="ID471"/>
    <s v=" Mr"/>
    <s v="Parsons"/>
    <s v="  Don"/>
    <n v="29.6"/>
    <n v="8.1"/>
    <s v="No"/>
    <s v="No"/>
    <s v="No"/>
    <n v="0"/>
    <s v="No"/>
    <s v="Over Weight"/>
    <s v="Diabetes"/>
    <s v="3-Sep-1974"/>
    <n v="48"/>
    <n v="0"/>
    <n v="21232.18"/>
    <s v="tier - 3"/>
    <x v="2"/>
    <s v="R1011"/>
  </r>
  <r>
    <s v="ID472"/>
    <s v=" Mr"/>
    <s v="Raulli"/>
    <s v="  Chris"/>
    <n v="24.42"/>
    <n v="7.16"/>
    <s v="No"/>
    <s v="No"/>
    <s v="No"/>
    <n v="0"/>
    <s v="yes"/>
    <s v="Normal weight"/>
    <s v="Diabetes"/>
    <s v="14-Oct-1974"/>
    <n v="48"/>
    <n v="0"/>
    <n v="21223.68"/>
    <s v="tier - 3"/>
    <x v="2"/>
    <s v="R1013"/>
  </r>
  <r>
    <s v="ID473"/>
    <s v=" Mr"/>
    <s v="Frome"/>
    <s v="  Gavin V."/>
    <n v="20.9"/>
    <n v="4.55"/>
    <s v="yes"/>
    <s v="No"/>
    <s v="Yes"/>
    <n v="1"/>
    <s v="yes"/>
    <s v="Normal weight"/>
    <s v="Normal"/>
    <s v="26-Aug-1969"/>
    <n v="53"/>
    <n v="0"/>
    <n v="21195.82"/>
    <s v="tier - 3"/>
    <x v="1"/>
    <s v="R1013"/>
  </r>
  <r>
    <s v="ID474"/>
    <s v=" Mr"/>
    <s v="Sevcik"/>
    <s v="  David"/>
    <n v="22.895"/>
    <n v="6.03"/>
    <s v="No"/>
    <s v="No"/>
    <s v="No"/>
    <n v="0"/>
    <s v="yes"/>
    <s v="Normal weight"/>
    <s v="Prediabetes"/>
    <s v="23-Nov-1977"/>
    <n v="45"/>
    <n v="2"/>
    <n v="21098.55"/>
    <s v="tier - 3"/>
    <x v="0"/>
    <s v="R1012"/>
  </r>
  <r>
    <s v="ID475"/>
    <s v=" Mr"/>
    <s v="Narang"/>
    <s v="  Jatin"/>
    <n v="28.3"/>
    <n v="5.47"/>
    <s v="yes"/>
    <s v="No"/>
    <s v="Yes"/>
    <n v="1"/>
    <s v="yes"/>
    <s v="Over Weight"/>
    <s v="Normal"/>
    <s v="2-Jul-1983"/>
    <n v="39"/>
    <n v="1"/>
    <n v="21082.16"/>
    <s v="tier - 3"/>
    <x v="2"/>
    <s v="R1011"/>
  </r>
  <r>
    <s v="ID476"/>
    <s v=" Mr"/>
    <s v="Royston"/>
    <s v="  J P. II"/>
    <n v="54.3"/>
    <n v="4.1500000000000004"/>
    <s v="yes"/>
    <s v="No"/>
    <s v="No"/>
    <n v="1"/>
    <s v="No"/>
    <s v="Obesity"/>
    <s v="Normal"/>
    <s v="19-Nov-1964"/>
    <n v="58"/>
    <n v="0"/>
    <n v="20893.060000000001"/>
    <s v="tier - 2"/>
    <x v="0"/>
    <s v="R1012"/>
  </r>
  <r>
    <s v="ID477"/>
    <s v=" Ms"/>
    <s v="Tieri"/>
    <s v="  Angela M."/>
    <n v="33.344999999999999"/>
    <n v="11.32"/>
    <s v="yes"/>
    <s v="No"/>
    <s v="No"/>
    <n v="1"/>
    <s v="No"/>
    <s v="Obesity"/>
    <s v="Diabetes"/>
    <s v="8-Dec-1975"/>
    <n v="47"/>
    <n v="0"/>
    <n v="20878.78"/>
    <s v="tier - 2"/>
    <x v="1"/>
    <s v="R1024"/>
  </r>
  <r>
    <s v="ID478"/>
    <s v=" Mr"/>
    <s v="Whitney"/>
    <s v="  Blake K."/>
    <n v="33"/>
    <n v="9.51"/>
    <s v="yes"/>
    <s v="No"/>
    <s v="No"/>
    <n v="0"/>
    <s v="No"/>
    <s v="Obesity"/>
    <s v="Diabetes"/>
    <s v="8-Sep-1967"/>
    <n v="55"/>
    <n v="0"/>
    <n v="20781.490000000002"/>
    <s v="tier - 2"/>
    <x v="0"/>
    <s v="R1013"/>
  </r>
  <r>
    <s v="ID479"/>
    <s v=" Mr"/>
    <s v="Wandzilak"/>
    <s v="  Brian T."/>
    <n v="28.024999999999999"/>
    <n v="7.67"/>
    <s v="yes"/>
    <s v="No"/>
    <s v="No"/>
    <n v="1"/>
    <s v="yes"/>
    <s v="Over Weight"/>
    <s v="Diabetes"/>
    <s v="4-Aug-1986"/>
    <n v="36"/>
    <n v="1"/>
    <n v="20773.63"/>
    <s v="tier - 2"/>
    <x v="0"/>
    <s v="R1017"/>
  </r>
  <r>
    <s v="ID480"/>
    <s v=" Mr"/>
    <s v="Valenzona"/>
    <s v="  Damon"/>
    <n v="28.69"/>
    <n v="6.23"/>
    <s v="No"/>
    <s v="No"/>
    <s v="No"/>
    <n v="1"/>
    <s v="yes"/>
    <s v="Over Weight"/>
    <s v="Prediabetes"/>
    <s v="14-Sep-1992"/>
    <n v="30"/>
    <n v="3"/>
    <n v="20745.990000000002"/>
    <s v="tier - 3"/>
    <x v="1"/>
    <s v="R1012"/>
  </r>
  <r>
    <s v="ID481"/>
    <s v=" Mr"/>
    <s v="Young"/>
    <s v="  Jeffrey"/>
    <n v="40.28"/>
    <n v="8.9"/>
    <s v="No"/>
    <s v="No"/>
    <s v="No"/>
    <n v="0"/>
    <s v="No"/>
    <s v="Obesity"/>
    <s v="Diabetes"/>
    <s v="1-Aug-1965"/>
    <n v="57"/>
    <n v="0"/>
    <n v="20709.02"/>
    <s v="tier - 3"/>
    <x v="2"/>
    <s v="R1019"/>
  </r>
  <r>
    <s v="ID482"/>
    <s v=" Mr"/>
    <s v="Richards"/>
    <s v="  Malcolm J."/>
    <n v="37.299999999999997"/>
    <n v="7.79"/>
    <s v="yes"/>
    <s v="No"/>
    <s v="No"/>
    <n v="0"/>
    <s v="No"/>
    <s v="Obesity"/>
    <s v="Diabetes"/>
    <s v="17-Dec-1967"/>
    <n v="55"/>
    <n v="0"/>
    <n v="20630.28"/>
    <s v="tier - 2"/>
    <x v="0"/>
    <s v="R1011"/>
  </r>
  <r>
    <s v="ID483"/>
    <s v=" Ms"/>
    <s v="Alexson"/>
    <s v="  Margaret B."/>
    <n v="54.47"/>
    <n v="4.49"/>
    <s v="yes"/>
    <s v="No"/>
    <s v="No"/>
    <n v="2"/>
    <s v="No"/>
    <s v="Obesity"/>
    <s v="Normal"/>
    <s v="9-Jul-1966"/>
    <n v="56"/>
    <n v="0"/>
    <n v="20568.32"/>
    <s v="tier - 3"/>
    <x v="2"/>
    <s v="R1012"/>
  </r>
  <r>
    <s v="ID484"/>
    <s v=" Ms"/>
    <s v="Wright"/>
    <s v="  Helen"/>
    <n v="38.06"/>
    <n v="5.24"/>
    <s v="yes"/>
    <s v="No"/>
    <s v="Yes"/>
    <n v="1"/>
    <s v="No"/>
    <s v="Obesity"/>
    <s v="Normal"/>
    <s v="13-Oct-1969"/>
    <n v="53"/>
    <n v="3"/>
    <n v="20463"/>
    <s v="tier - 2"/>
    <x v="2"/>
    <s v="R1013"/>
  </r>
  <r>
    <s v="ID485"/>
    <s v=" Mr"/>
    <s v="McKenna"/>
    <s v="  Matthew"/>
    <n v="51.47"/>
    <n v="9.6"/>
    <s v="No"/>
    <s v="No"/>
    <s v="No"/>
    <n v="0"/>
    <s v="No"/>
    <s v="Obesity"/>
    <s v="Diabetes"/>
    <s v="18-Oct-1962"/>
    <n v="60"/>
    <n v="0"/>
    <n v="20446.849999999999"/>
    <s v="tier - 2"/>
    <x v="1"/>
    <s v="R1012"/>
  </r>
  <r>
    <s v="ID486"/>
    <s v=" Mr"/>
    <s v="Sallade"/>
    <s v="  Jeff"/>
    <n v="29.8"/>
    <n v="5.78"/>
    <s v="yes"/>
    <s v="No"/>
    <s v="No"/>
    <n v="0"/>
    <s v="No"/>
    <s v="Over Weight"/>
    <s v="Prediabetes"/>
    <s v="12-Jul-1985"/>
    <n v="37"/>
    <n v="0"/>
    <n v="20420.599999999999"/>
    <s v="tier - 3"/>
    <x v="2"/>
    <s v="R1011"/>
  </r>
  <r>
    <s v="ID487"/>
    <s v=" Mrs"/>
    <s v="Argall"/>
    <s v="  Tara R"/>
    <n v="49.77"/>
    <n v="7.02"/>
    <s v="No"/>
    <s v="No"/>
    <s v="No"/>
    <n v="0"/>
    <s v="No"/>
    <s v="Obesity"/>
    <s v="Diabetes"/>
    <s v="2-Jul-1962"/>
    <n v="60"/>
    <n v="0"/>
    <n v="20354.5"/>
    <s v="tier - 3"/>
    <x v="2"/>
    <s v="R1026"/>
  </r>
  <r>
    <s v="ID488"/>
    <s v=" Ms"/>
    <s v="Patchell"/>
    <s v="  Kristin"/>
    <n v="25.555"/>
    <n v="4.09"/>
    <s v="yes"/>
    <s v="No"/>
    <s v="No"/>
    <n v="0"/>
    <s v="yes"/>
    <s v="Over Weight"/>
    <s v="Normal"/>
    <s v="17-Sep-1985"/>
    <n v="37"/>
    <n v="1"/>
    <n v="20296.86"/>
    <s v="tier - 3"/>
    <x v="1"/>
    <s v="R1024"/>
  </r>
  <r>
    <s v="ID489"/>
    <s v=" Mr"/>
    <s v="Catoggio"/>
    <s v="  Timothy"/>
    <n v="29.64"/>
    <n v="4.93"/>
    <s v="No"/>
    <s v="No"/>
    <s v="Yes"/>
    <n v="1"/>
    <s v="No"/>
    <s v="Over Weight"/>
    <s v="Normal"/>
    <s v="7-Sep-1993"/>
    <n v="29"/>
    <n v="1"/>
    <n v="20277.810000000001"/>
    <s v="tier - 3"/>
    <x v="0"/>
    <s v="R1016"/>
  </r>
  <r>
    <s v="ID490"/>
    <s v=" Mr"/>
    <s v="Adams"/>
    <s v="  Scott"/>
    <n v="53.93"/>
    <n v="5.34"/>
    <s v="yes"/>
    <s v="No"/>
    <s v="No"/>
    <n v="2"/>
    <s v="No"/>
    <s v="Obesity"/>
    <s v="Normal"/>
    <s v="22-Aug-1966"/>
    <n v="56"/>
    <n v="0"/>
    <n v="20253.84"/>
    <s v="tier - 2"/>
    <x v="0"/>
    <s v="R1012"/>
  </r>
  <r>
    <s v="ID491"/>
    <s v=" Ms"/>
    <s v="Windt"/>
    <s v="  Carly E"/>
    <n v="28.024999999999999"/>
    <n v="5.65"/>
    <s v="No"/>
    <s v="No"/>
    <s v="No"/>
    <n v="1"/>
    <s v="yes"/>
    <s v="Over Weight"/>
    <s v="Normal"/>
    <s v="17-Oct-1987"/>
    <n v="35"/>
    <n v="0"/>
    <n v="20234.849999999999"/>
    <s v="tier - 2"/>
    <x v="0"/>
    <s v="R1012"/>
  </r>
  <r>
    <s v="ID492"/>
    <s v=" Ms"/>
    <s v="Ryan"/>
    <s v="  Lisa"/>
    <n v="27.5"/>
    <n v="4.49"/>
    <s v="No"/>
    <s v="No"/>
    <s v="No"/>
    <n v="0"/>
    <s v="No"/>
    <s v="Over Weight"/>
    <s v="Normal"/>
    <s v="8-Jun-1994"/>
    <n v="29"/>
    <n v="2"/>
    <n v="20177.669999999998"/>
    <s v="tier - 2"/>
    <x v="1"/>
    <s v="R1011"/>
  </r>
  <r>
    <s v="ID493"/>
    <s v=" Ms"/>
    <s v="Marion"/>
    <s v="  Stacey"/>
    <n v="21.8"/>
    <n v="10.55"/>
    <s v="No"/>
    <s v="No"/>
    <s v="No"/>
    <n v="0"/>
    <s v="yes"/>
    <s v="Normal weight"/>
    <s v="Diabetes"/>
    <s v="9-Jul-2002"/>
    <n v="20"/>
    <n v="0"/>
    <n v="20167.34"/>
    <s v="tier - 3"/>
    <x v="0"/>
    <s v="R1011"/>
  </r>
  <r>
    <s v="ID494"/>
    <s v=" Mr"/>
    <s v="Raffetto"/>
    <s v="  Louis"/>
    <n v="26.41"/>
    <n v="4.92"/>
    <s v="yes"/>
    <s v="No"/>
    <s v="Yes"/>
    <n v="1"/>
    <s v="yes"/>
    <s v="Over Weight"/>
    <s v="Normal"/>
    <s v="6-Oct-1983"/>
    <n v="39"/>
    <n v="0"/>
    <n v="20149.32"/>
    <s v="tier - 2"/>
    <x v="1"/>
    <s v="R1016"/>
  </r>
  <r>
    <s v="ID495"/>
    <s v=" Mr"/>
    <s v="Young"/>
    <s v="  Brian R."/>
    <n v="27.835000000000001"/>
    <n v="5.9"/>
    <s v="yes"/>
    <s v="No"/>
    <s v="No"/>
    <n v="1"/>
    <s v="yes"/>
    <s v="Over Weight"/>
    <s v="Prediabetes"/>
    <s v="25-Jul-1988"/>
    <n v="34"/>
    <n v="1"/>
    <n v="20009.63"/>
    <s v="tier - 2"/>
    <x v="1"/>
    <s v="R1012"/>
  </r>
  <r>
    <s v="ID496"/>
    <s v=" Mrs"/>
    <s v="Oehlke"/>
    <s v="  Jessica"/>
    <n v="51.74"/>
    <n v="4.9800000000000004"/>
    <s v="yes"/>
    <s v="No"/>
    <s v="No"/>
    <n v="2"/>
    <s v="No"/>
    <s v="Obesity"/>
    <s v="Normal"/>
    <s v="10-Aug-1966"/>
    <n v="56"/>
    <n v="0"/>
    <n v="19995.29"/>
    <s v="tier - 1"/>
    <x v="0"/>
    <s v="R1026"/>
  </r>
  <r>
    <s v="ID497"/>
    <s v=" Ms"/>
    <s v="Sudol"/>
    <s v="  Dawn M."/>
    <n v="23.37"/>
    <n v="5.8"/>
    <s v="No"/>
    <s v="No"/>
    <s v="No"/>
    <n v="0"/>
    <s v="yes"/>
    <s v="Normal weight"/>
    <s v="Prediabetes"/>
    <s v="9-Oct-1980"/>
    <n v="42"/>
    <n v="0"/>
    <n v="19964.75"/>
    <s v="tier - 1"/>
    <x v="2"/>
    <s v="R1024"/>
  </r>
  <r>
    <s v="ID498"/>
    <s v=" Mr"/>
    <s v="Van Es"/>
    <s v="  Chris"/>
    <n v="29.7"/>
    <n v="6.21"/>
    <s v="yes"/>
    <s v="No"/>
    <s v="Yes"/>
    <n v="1"/>
    <s v="yes"/>
    <s v="Over Weight"/>
    <s v="Prediabetes"/>
    <s v="18-Oct-1997"/>
    <n v="25"/>
    <n v="3"/>
    <n v="19933.46"/>
    <s v="tier - 1"/>
    <x v="0"/>
    <s v="R1011"/>
  </r>
  <r>
    <s v="ID499"/>
    <s v=" Ms"/>
    <s v="Dolge"/>
    <s v="  Karen"/>
    <n v="20.045000000000002"/>
    <n v="6.17"/>
    <s v="No"/>
    <s v="No"/>
    <s v="Yes"/>
    <n v="1"/>
    <s v="yes"/>
    <s v="Normal weight"/>
    <s v="Prediabetes"/>
    <s v="30-Oct-1979"/>
    <n v="43"/>
    <n v="2"/>
    <n v="19798.05"/>
    <s v="tier - 1"/>
    <x v="1"/>
    <s v="R1024"/>
  </r>
  <r>
    <s v="ID500"/>
    <s v=" Ms"/>
    <s v="Marlier"/>
    <s v="  Jessica"/>
    <n v="27.83"/>
    <n v="5.36"/>
    <s v="No"/>
    <s v="No"/>
    <s v="No"/>
    <n v="2"/>
    <s v="No"/>
    <s v="Over Weight"/>
    <s v="Normal"/>
    <s v="14-Jun-1972"/>
    <n v="50"/>
    <n v="3"/>
    <n v="19749.38"/>
    <s v="tier - 1"/>
    <x v="0"/>
    <s v="R1013"/>
  </r>
  <r>
    <s v="ID501"/>
    <s v=" Mr"/>
    <s v="Girard"/>
    <s v="  Mathieu"/>
    <n v="28.93"/>
    <n v="5.2"/>
    <s v="No"/>
    <s v="No"/>
    <s v="No"/>
    <n v="0"/>
    <s v="yes"/>
    <s v="Over Weight"/>
    <s v="Normal"/>
    <s v="8-Aug-1990"/>
    <n v="32"/>
    <n v="1"/>
    <n v="19719.689999999999"/>
    <s v="tier - 1"/>
    <x v="2"/>
    <s v="R1013"/>
  </r>
  <r>
    <s v="ID502"/>
    <s v=" Mr"/>
    <s v="Lee"/>
    <s v="  Kam S."/>
    <n v="33.82"/>
    <n v="5.42"/>
    <s v="No"/>
    <s v="No"/>
    <s v="No"/>
    <n v="0"/>
    <s v="No"/>
    <s v="Obesity"/>
    <s v="Normal"/>
    <s v="27-Aug-1994"/>
    <n v="28"/>
    <n v="0"/>
    <n v="19673.34"/>
    <s v="tier - 1"/>
    <x v="2"/>
    <s v="R1012"/>
  </r>
  <r>
    <s v="ID503"/>
    <s v=" Ms"/>
    <s v="Hubbard"/>
    <s v="  Valerie A"/>
    <n v="20.234999999999999"/>
    <n v="6.84"/>
    <s v="No"/>
    <s v="No"/>
    <s v="No"/>
    <n v="0"/>
    <s v="yes"/>
    <s v="Normal weight"/>
    <s v="Diabetes"/>
    <s v="24-Sep-1978"/>
    <n v="44"/>
    <n v="1"/>
    <n v="19594.810000000001"/>
    <s v="tier - 1"/>
    <x v="1"/>
    <s v="R1024"/>
  </r>
  <r>
    <s v="ID504"/>
    <s v=" Ms"/>
    <s v="Koester"/>
    <s v="  Freya R"/>
    <n v="49.2"/>
    <n v="10.9"/>
    <s v="yes"/>
    <s v="No"/>
    <s v="Yes"/>
    <n v="1"/>
    <s v="No"/>
    <s v="Obesity"/>
    <s v="Diabetes"/>
    <s v="14-Jul-1963"/>
    <n v="59"/>
    <n v="0"/>
    <n v="19551.34"/>
    <s v="tier - 1"/>
    <x v="0"/>
    <s v="R1012"/>
  </r>
  <r>
    <s v="ID505"/>
    <s v=" Ms"/>
    <s v="Matthews"/>
    <s v="  Jennifer"/>
    <n v="26.4"/>
    <n v="4.87"/>
    <s v="yes"/>
    <s v="No"/>
    <s v="No"/>
    <n v="0"/>
    <s v="yes"/>
    <s v="Over Weight"/>
    <s v="Normal"/>
    <s v="17-Sep-1985"/>
    <n v="37"/>
    <n v="0"/>
    <n v="19539.240000000002"/>
    <s v="tier - 1"/>
    <x v="1"/>
    <s v="R1013"/>
  </r>
  <r>
    <s v="ID506"/>
    <s v=" Ms"/>
    <s v="Rubinich"/>
    <s v="  Kara"/>
    <n v="28.38"/>
    <n v="6.07"/>
    <s v="No"/>
    <s v="No"/>
    <s v="No"/>
    <n v="1"/>
    <s v="yes"/>
    <s v="Over Weight"/>
    <s v="Prediabetes"/>
    <s v="19-Aug-1992"/>
    <n v="30"/>
    <n v="1"/>
    <n v="19521.97"/>
    <s v="tier - 1"/>
    <x v="2"/>
    <s v="R1013"/>
  </r>
  <r>
    <s v="ID507"/>
    <s v=" Mr"/>
    <s v="Alban"/>
    <s v="  Bradley A."/>
    <n v="24.64"/>
    <n v="4.33"/>
    <s v="No"/>
    <s v="No"/>
    <s v="No"/>
    <n v="0"/>
    <s v="yes"/>
    <s v="Normal weight"/>
    <s v="Normal"/>
    <s v="8-Nov-1980"/>
    <n v="42"/>
    <n v="0"/>
    <n v="19515.54"/>
    <s v="tier - 1"/>
    <x v="1"/>
    <s v="R1013"/>
  </r>
  <r>
    <s v="ID508"/>
    <s v=" Mr"/>
    <s v="Corcoran"/>
    <s v="  Brendan"/>
    <n v="39.71"/>
    <n v="5.83"/>
    <s v="No"/>
    <s v="No"/>
    <s v="No"/>
    <n v="1"/>
    <s v="No"/>
    <s v="Obesity"/>
    <s v="Prediabetes"/>
    <s v="30-Nov-1987"/>
    <n v="35"/>
    <n v="4"/>
    <n v="19496.72"/>
    <s v="tier - 1"/>
    <x v="0"/>
    <s v="R1019"/>
  </r>
  <r>
    <s v="ID509"/>
    <s v=" Ms"/>
    <s v="Sargent"/>
    <s v="  Amber R"/>
    <n v="22.22"/>
    <n v="5.5"/>
    <s v="No"/>
    <s v="No"/>
    <s v="No"/>
    <n v="0"/>
    <s v="yes"/>
    <s v="Normal weight"/>
    <s v="Normal"/>
    <s v="15-Dec-1982"/>
    <n v="40"/>
    <n v="2"/>
    <n v="19444.27"/>
    <s v="tier - 1"/>
    <x v="1"/>
    <s v="R1013"/>
  </r>
  <r>
    <s v="ID510"/>
    <s v=" Mr"/>
    <s v="Watson"/>
    <s v="  Sean K"/>
    <n v="33.344999999999999"/>
    <n v="4.79"/>
    <s v="No"/>
    <s v="No"/>
    <s v="Yes"/>
    <n v="1"/>
    <s v="No"/>
    <s v="Obesity"/>
    <s v="Normal"/>
    <s v="6-Sep-1993"/>
    <n v="29"/>
    <n v="2"/>
    <n v="19442.349999999999"/>
    <s v="tier - 1"/>
    <x v="0"/>
    <s v="R1012"/>
  </r>
  <r>
    <s v="ID511"/>
    <s v=" Mr"/>
    <s v="Esponda"/>
    <s v="  Rick"/>
    <n v="24.42"/>
    <n v="5.81"/>
    <s v="No"/>
    <s v="No"/>
    <s v="No"/>
    <n v="1"/>
    <s v="yes"/>
    <s v="Normal weight"/>
    <s v="Prediabetes"/>
    <s v="30-Jun-1987"/>
    <n v="35"/>
    <n v="3"/>
    <n v="19362"/>
    <s v="tier - 1"/>
    <x v="0"/>
    <s v="R1013"/>
  </r>
  <r>
    <s v="ID512"/>
    <s v=" Mr"/>
    <s v="Krall"/>
    <s v="  Matthew"/>
    <n v="29.81"/>
    <n v="5.58"/>
    <s v="No"/>
    <s v="No"/>
    <s v="No"/>
    <n v="0"/>
    <s v="yes"/>
    <s v="Over Weight"/>
    <s v="Normal"/>
    <s v="24-Aug-1991"/>
    <n v="31"/>
    <n v="0"/>
    <n v="19350.37"/>
    <s v="tier - 1"/>
    <x v="0"/>
    <s v="R1013"/>
  </r>
  <r>
    <s v="ID513"/>
    <s v=" Mr"/>
    <s v="Poskin"/>
    <s v="  Brady"/>
    <n v="51.18"/>
    <n v="4.4000000000000004"/>
    <s v="yes"/>
    <s v="No"/>
    <s v="No"/>
    <n v="2"/>
    <s v="No"/>
    <s v="Obesity"/>
    <s v="Normal"/>
    <s v="15-Nov-1966"/>
    <n v="56"/>
    <n v="0"/>
    <n v="19321.060000000001"/>
    <s v="tier - 1"/>
    <x v="1"/>
    <s v="R1012"/>
  </r>
  <r>
    <s v="ID514"/>
    <s v=" Ms"/>
    <s v="Halfmann"/>
    <s v="  Kameko"/>
    <n v="51.37"/>
    <n v="8.18"/>
    <s v="yes"/>
    <s v="No"/>
    <s v="No"/>
    <n v="0"/>
    <s v="No"/>
    <s v="Obesity"/>
    <s v="Diabetes"/>
    <s v="29-Jul-1967"/>
    <n v="55"/>
    <n v="0"/>
    <n v="19259.96"/>
    <s v="tier - 1"/>
    <x v="1"/>
    <s v="R1012"/>
  </r>
  <r>
    <s v="ID515"/>
    <s v=" Mr"/>
    <s v="Klapper"/>
    <s v="  Jeremy A"/>
    <n v="36.19"/>
    <n v="5.52"/>
    <s v="yes"/>
    <s v="No"/>
    <s v="No"/>
    <n v="0"/>
    <s v="No"/>
    <s v="Obesity"/>
    <s v="Normal"/>
    <s v="28-Dec-1985"/>
    <n v="37"/>
    <n v="0"/>
    <n v="19214.71"/>
    <s v="tier - 1"/>
    <x v="0"/>
    <s v="R1013"/>
  </r>
  <r>
    <s v="ID516"/>
    <s v=" Mr"/>
    <s v="George"/>
    <s v="  Daniel"/>
    <n v="25.9"/>
    <n v="4.84"/>
    <s v="No"/>
    <s v="No"/>
    <s v="No"/>
    <n v="0"/>
    <s v="yes"/>
    <s v="Over Weight"/>
    <s v="Normal"/>
    <s v="16-Sep-1991"/>
    <n v="31"/>
    <n v="3"/>
    <n v="19199.939999999999"/>
    <s v="tier - 1"/>
    <x v="0"/>
    <s v="R1011"/>
  </r>
  <r>
    <s v="ID517"/>
    <s v=" Ms"/>
    <s v="Hicks"/>
    <s v="  Amanda"/>
    <n v="35.72"/>
    <n v="4.08"/>
    <s v="No"/>
    <s v="No"/>
    <s v="Yes"/>
    <n v="1"/>
    <s v="No"/>
    <s v="Obesity"/>
    <s v="Normal"/>
    <s v="2-Jul-1979"/>
    <n v="43"/>
    <n v="2"/>
    <n v="19144.580000000002"/>
    <s v="tier - 1"/>
    <x v="1"/>
    <s v="R1024"/>
  </r>
  <r>
    <s v="ID518"/>
    <s v=" Ms"/>
    <s v="Lockyer"/>
    <s v="  Karen"/>
    <n v="27.94"/>
    <n v="4.4800000000000004"/>
    <s v="No"/>
    <s v="No"/>
    <s v="Yes"/>
    <n v="1"/>
    <s v="yes"/>
    <s v="Over Weight"/>
    <s v="Normal"/>
    <s v="28-Sep-1993"/>
    <n v="29"/>
    <n v="1"/>
    <n v="19107.78"/>
    <s v="tier - 1"/>
    <x v="2"/>
    <s v="R1013"/>
  </r>
  <r>
    <s v="ID519"/>
    <s v=" Mr"/>
    <s v="Byrnes"/>
    <s v="  Gregory"/>
    <n v="27.1"/>
    <n v="5.73"/>
    <s v="No"/>
    <s v="No"/>
    <s v="No"/>
    <n v="0"/>
    <s v="yes"/>
    <s v="Over Weight"/>
    <s v="Prediabetes"/>
    <s v="5-Jun-1989"/>
    <n v="34"/>
    <n v="1"/>
    <n v="19040.88"/>
    <s v="tier - 1"/>
    <x v="0"/>
    <s v="R1011"/>
  </r>
  <r>
    <s v="ID520"/>
    <s v=" Ms"/>
    <s v="Norris"/>
    <s v="  Sabine"/>
    <n v="18.3"/>
    <n v="5.46"/>
    <s v="yes"/>
    <s v="No"/>
    <s v="Yes"/>
    <n v="1"/>
    <s v="yes"/>
    <s v="Under Weight"/>
    <s v="Normal"/>
    <s v="19-Dec-1983"/>
    <n v="39"/>
    <n v="5"/>
    <n v="19023.259999999998"/>
    <s v="tier - 1"/>
    <x v="0"/>
    <s v="R1011"/>
  </r>
  <r>
    <s v="ID521"/>
    <s v=" Mr"/>
    <s v="Darda"/>
    <s v="  Joseph"/>
    <n v="25.3"/>
    <n v="5.0199999999999996"/>
    <s v="yes"/>
    <s v="No"/>
    <s v="No"/>
    <n v="1"/>
    <s v="yes"/>
    <s v="Over Weight"/>
    <s v="Normal"/>
    <s v="24-Oct-1988"/>
    <n v="34"/>
    <n v="2"/>
    <n v="18972.5"/>
    <s v="tier - 1"/>
    <x v="0"/>
    <s v="R1013"/>
  </r>
  <r>
    <s v="ID522"/>
    <s v=" Mr"/>
    <s v="Otstot"/>
    <s v="  Adam"/>
    <n v="38.83"/>
    <n v="6.36"/>
    <s v="No"/>
    <s v="No"/>
    <s v="No"/>
    <n v="1"/>
    <s v="No"/>
    <s v="Obesity"/>
    <s v="Prediabetes"/>
    <s v="30-Nov-1992"/>
    <n v="30"/>
    <n v="1"/>
    <n v="18963.169999999998"/>
    <s v="tier - 1"/>
    <x v="1"/>
    <s v="R1013"/>
  </r>
  <r>
    <s v="ID523"/>
    <s v=" Ms"/>
    <s v="Bowley"/>
    <s v="  Karolyn A"/>
    <n v="27.6"/>
    <n v="5.36"/>
    <s v="No"/>
    <s v="No"/>
    <s v="No"/>
    <n v="1"/>
    <s v="No"/>
    <s v="Over Weight"/>
    <s v="Normal"/>
    <s v="6-Aug-1998"/>
    <n v="24"/>
    <n v="0"/>
    <n v="18955.22"/>
    <s v="tier - 1"/>
    <x v="0"/>
    <s v="R1011"/>
  </r>
  <r>
    <s v="ID524"/>
    <s v=" Mrs"/>
    <s v="Rogers"/>
    <s v="  Anita L."/>
    <n v="46.4"/>
    <n v="8.3699999999999992"/>
    <s v="yes"/>
    <s v="No"/>
    <s v="Yes"/>
    <n v="1"/>
    <s v="No"/>
    <s v="Obesity"/>
    <s v="Diabetes"/>
    <s v="20-Oct-1963"/>
    <n v="59"/>
    <n v="0"/>
    <n v="18954.560000000001"/>
    <s v="tier - 1"/>
    <x v="1"/>
    <s v="R1026"/>
  </r>
  <r>
    <s v="ID525"/>
    <s v=" Ms"/>
    <s v="Mclaughlin"/>
    <s v="  Laura E."/>
    <n v="51.92"/>
    <n v="5.18"/>
    <s v="yes"/>
    <s v="No"/>
    <s v="Yes"/>
    <n v="1"/>
    <s v="No"/>
    <s v="Obesity"/>
    <s v="Normal"/>
    <s v="3-Aug-1969"/>
    <n v="53"/>
    <n v="0"/>
    <n v="18932.810000000001"/>
    <s v="tier - 1"/>
    <x v="0"/>
    <s v="R1012"/>
  </r>
  <r>
    <s v="ID526"/>
    <s v=" Ms"/>
    <s v="Ziegler"/>
    <s v="  Sarah"/>
    <n v="32.395000000000003"/>
    <n v="5.68"/>
    <s v="yes"/>
    <s v="No"/>
    <s v="No"/>
    <n v="1"/>
    <s v="No"/>
    <s v="Obesity"/>
    <s v="Normal"/>
    <s v="27-Sep-1995"/>
    <n v="27"/>
    <n v="1"/>
    <n v="18903.490000000002"/>
    <s v="tier - 1"/>
    <x v="2"/>
    <s v="R1024"/>
  </r>
  <r>
    <s v="ID527"/>
    <s v=" Mrs"/>
    <s v="Hughey"/>
    <s v="  Ashley E"/>
    <n v="46.19"/>
    <n v="7.31"/>
    <s v="yes"/>
    <s v="No"/>
    <s v="Yes"/>
    <n v="1"/>
    <s v="No"/>
    <s v="Obesity"/>
    <s v="Diabetes"/>
    <s v="6-Dec-1963"/>
    <n v="59"/>
    <n v="0"/>
    <n v="18883.330000000002"/>
    <s v="tier - 1"/>
    <x v="1"/>
    <s v="R1026"/>
  </r>
  <r>
    <s v="ID528"/>
    <s v=" Ms"/>
    <s v="Knast"/>
    <s v="  Lindsey"/>
    <n v="27.93"/>
    <n v="4.67"/>
    <s v="No"/>
    <s v="No"/>
    <s v="Yes"/>
    <n v="1"/>
    <s v="No"/>
    <s v="Over Weight"/>
    <s v="Normal"/>
    <s v="24-Jul-2003"/>
    <n v="19"/>
    <n v="3"/>
    <n v="18838.7"/>
    <s v="tier - 1"/>
    <x v="0"/>
    <s v="R1012"/>
  </r>
  <r>
    <s v="ID529"/>
    <s v=" Mr"/>
    <s v="Stob"/>
    <s v="  Alan"/>
    <n v="45.62"/>
    <n v="6.87"/>
    <s v="No"/>
    <s v="No"/>
    <s v="No"/>
    <n v="0"/>
    <s v="No"/>
    <s v="Obesity"/>
    <s v="Diabetes"/>
    <s v="18-Dec-1962"/>
    <n v="60"/>
    <n v="0"/>
    <n v="18815.53"/>
    <s v="tier - 1"/>
    <x v="1"/>
    <s v="R1023"/>
  </r>
  <r>
    <s v="ID530"/>
    <s v=" Mr"/>
    <s v="Jensen"/>
    <s v="  Dan R."/>
    <n v="35.31"/>
    <n v="5.87"/>
    <s v="No"/>
    <s v="No"/>
    <s v="Yes"/>
    <n v="1"/>
    <s v="No"/>
    <s v="Obesity"/>
    <s v="Prediabetes"/>
    <s v="15-Oct-1979"/>
    <n v="43"/>
    <n v="2"/>
    <n v="18806.150000000001"/>
    <s v="tier - 1"/>
    <x v="2"/>
    <s v="R1013"/>
  </r>
  <r>
    <s v="ID531"/>
    <s v=" Ms"/>
    <s v="Mutter"/>
    <s v="  Katie"/>
    <n v="30.4"/>
    <n v="4.07"/>
    <s v="yes"/>
    <s v="No"/>
    <s v="No"/>
    <n v="1"/>
    <s v="No"/>
    <s v="Obesity"/>
    <s v="Normal"/>
    <s v="28-Nov-1995"/>
    <n v="27"/>
    <n v="3"/>
    <n v="18804.75"/>
    <s v="tier - 1"/>
    <x v="1"/>
    <s v="R1012"/>
  </r>
  <r>
    <s v="ID532"/>
    <s v=" Mr"/>
    <s v="Ahern"/>
    <s v="  Eric"/>
    <n v="20.13"/>
    <n v="6.47"/>
    <s v="No"/>
    <s v="No"/>
    <s v="Yes"/>
    <n v="1"/>
    <s v="yes"/>
    <s v="Normal weight"/>
    <s v="Prediabetes"/>
    <s v="19-Nov-1979"/>
    <n v="43"/>
    <n v="2"/>
    <n v="18767.740000000002"/>
    <s v="tier - 1"/>
    <x v="1"/>
    <s v="R1013"/>
  </r>
  <r>
    <s v="ID533"/>
    <s v=" Ms"/>
    <s v="Chviruk"/>
    <s v="  Cathryn"/>
    <n v="23.655000000000001"/>
    <n v="5.14"/>
    <s v="No"/>
    <s v="No"/>
    <s v="No"/>
    <n v="1"/>
    <s v="yes"/>
    <s v="Normal weight"/>
    <s v="Normal"/>
    <s v="27-Dec-1992"/>
    <n v="30"/>
    <n v="3"/>
    <n v="18765.88"/>
    <s v="tier - 1"/>
    <x v="2"/>
    <s v="R1012"/>
  </r>
  <r>
    <s v="ID534"/>
    <s v=" Mr"/>
    <s v="Meehan"/>
    <s v="  Brendan"/>
    <n v="49.05"/>
    <n v="9.77"/>
    <s v="yes"/>
    <s v="No"/>
    <s v="No"/>
    <n v="0"/>
    <s v="No"/>
    <s v="Obesity"/>
    <s v="Diabetes"/>
    <s v="30-Aug-1967"/>
    <n v="55"/>
    <n v="0"/>
    <n v="18694.689999999999"/>
    <s v="tier - 1"/>
    <x v="1"/>
    <s v="R1023"/>
  </r>
  <r>
    <s v="ID535"/>
    <s v=" Ms"/>
    <s v="Gammon"/>
    <s v="  Shauna"/>
    <n v="51.94"/>
    <n v="8.8000000000000007"/>
    <s v="yes"/>
    <s v="No"/>
    <s v="No"/>
    <n v="2"/>
    <s v="No"/>
    <s v="Obesity"/>
    <s v="Diabetes"/>
    <s v="17-Oct-1970"/>
    <n v="52"/>
    <n v="0"/>
    <n v="18682.740000000002"/>
    <s v="tier - 1"/>
    <x v="0"/>
    <s v="R1012"/>
  </r>
  <r>
    <s v="ID536"/>
    <s v=" Mr"/>
    <s v="Lee"/>
    <s v="  Terence"/>
    <n v="29.83"/>
    <n v="5.84"/>
    <s v="No"/>
    <s v="No"/>
    <s v="No"/>
    <n v="1"/>
    <s v="yes"/>
    <s v="Over Weight"/>
    <s v="Prediabetes"/>
    <s v="23-Sep-1998"/>
    <n v="24"/>
    <n v="0"/>
    <n v="18648.419999999998"/>
    <s v="tier - 1"/>
    <x v="1"/>
    <s v="R1019"/>
  </r>
  <r>
    <s v="ID537"/>
    <s v=" Ms"/>
    <s v="Franco"/>
    <s v="  Marisol"/>
    <n v="22.6"/>
    <n v="10.43"/>
    <s v="yes"/>
    <s v="No"/>
    <s v="No"/>
    <n v="1"/>
    <s v="yes"/>
    <s v="Normal weight"/>
    <s v="Diabetes"/>
    <s v="12-Aug-1986"/>
    <n v="36"/>
    <n v="2"/>
    <n v="18608.259999999998"/>
    <s v="tier - 1"/>
    <x v="0"/>
    <s v="R1011"/>
  </r>
  <r>
    <s v="ID538"/>
    <s v=" Ms"/>
    <s v="Patterson"/>
    <s v="  Lindsay"/>
    <n v="46.69"/>
    <n v="4.25"/>
    <s v="yes"/>
    <s v="No"/>
    <s v="No"/>
    <n v="1"/>
    <s v="No"/>
    <s v="Obesity"/>
    <s v="Normal"/>
    <s v="26-Sep-1964"/>
    <n v="58"/>
    <n v="0"/>
    <n v="18443.11"/>
    <s v="tier - 1"/>
    <x v="2"/>
    <s v="R1012"/>
  </r>
  <r>
    <s v="ID539"/>
    <s v=" Ms"/>
    <s v="Valdes"/>
    <s v="  Katie"/>
    <n v="28.49"/>
    <n v="4.8899999999999997"/>
    <s v="No"/>
    <s v="No"/>
    <s v="No"/>
    <n v="0"/>
    <s v="yes"/>
    <s v="Over Weight"/>
    <s v="Normal"/>
    <s v="15-Dec-1999"/>
    <n v="23"/>
    <n v="1"/>
    <n v="18328.240000000002"/>
    <s v="tier - 1"/>
    <x v="2"/>
    <s v="R1013"/>
  </r>
  <r>
    <s v="ID540"/>
    <s v=" Mr"/>
    <s v="Craig"/>
    <s v="  Daniel"/>
    <n v="28.5"/>
    <n v="5.55"/>
    <s v="yes"/>
    <s v="No"/>
    <s v="No"/>
    <n v="1"/>
    <s v="yes"/>
    <s v="Over Weight"/>
    <s v="Normal"/>
    <s v="4-Jul-1995"/>
    <n v="27"/>
    <n v="0"/>
    <n v="18310.740000000002"/>
    <s v="tier - 1"/>
    <x v="0"/>
    <s v="R1012"/>
  </r>
  <r>
    <s v="ID541"/>
    <s v=" Mr"/>
    <s v="Whipple"/>
    <s v="  Brett W"/>
    <n v="24.4"/>
    <n v="4.5199999999999996"/>
    <s v="No"/>
    <s v="No"/>
    <s v="No"/>
    <n v="1"/>
    <s v="yes"/>
    <s v="Normal weight"/>
    <s v="Normal"/>
    <s v="25-Dec-1992"/>
    <n v="30"/>
    <n v="3"/>
    <n v="18259.22"/>
    <s v="tier - 1"/>
    <x v="0"/>
    <s v="R1011"/>
  </r>
  <r>
    <s v="ID542"/>
    <s v=" Mr"/>
    <s v="Marton"/>
    <s v="  Dylan J"/>
    <n v="29.15"/>
    <n v="4.45"/>
    <s v="yes"/>
    <s v="No"/>
    <s v="No"/>
    <n v="1"/>
    <s v="yes"/>
    <s v="Over Weight"/>
    <s v="Normal"/>
    <s v="3-Aug-1995"/>
    <n v="27"/>
    <n v="0"/>
    <n v="18246.5"/>
    <s v="tier - 1"/>
    <x v="1"/>
    <s v="R1013"/>
  </r>
  <r>
    <s v="ID543"/>
    <s v=" Ms"/>
    <s v="Hildebrandt"/>
    <s v="  Elizabeth"/>
    <n v="27.28"/>
    <n v="4.72"/>
    <s v="No"/>
    <s v="yes"/>
    <s v="No"/>
    <n v="1"/>
    <s v="yes"/>
    <s v="Over Weight"/>
    <s v="Normal"/>
    <s v="10-Sep-2004"/>
    <n v="18"/>
    <n v="3"/>
    <n v="18223.45"/>
    <s v="tier - 1"/>
    <x v="0"/>
    <s v="R1013"/>
  </r>
  <r>
    <s v="ID544"/>
    <s v=" Ms"/>
    <s v="Biggs"/>
    <s v="  Brooke M."/>
    <n v="32.229999999999997"/>
    <n v="4.6500000000000004"/>
    <s v="yes"/>
    <s v="No"/>
    <s v="Yes"/>
    <n v="1"/>
    <s v="No"/>
    <s v="Obesity"/>
    <s v="Normal"/>
    <s v="15-Jun-1997"/>
    <n v="25"/>
    <n v="1"/>
    <n v="18218.16"/>
    <s v="tier - 1"/>
    <x v="1"/>
    <s v="R1013"/>
  </r>
  <r>
    <s v="ID545"/>
    <s v=" Mrs"/>
    <s v="Shigezumi"/>
    <s v="  Teiko"/>
    <n v="44.2"/>
    <n v="11.34"/>
    <s v="yes"/>
    <s v="No"/>
    <s v="Yes"/>
    <n v="1"/>
    <s v="No"/>
    <s v="Obesity"/>
    <s v="Diabetes"/>
    <s v="4-Jul-1963"/>
    <n v="59"/>
    <n v="0"/>
    <n v="18208.34"/>
    <s v="tier - 1"/>
    <x v="2"/>
    <s v="R1026"/>
  </r>
  <r>
    <s v="ID546"/>
    <s v=" Mr"/>
    <s v="Meineke"/>
    <s v="  Zachary"/>
    <n v="29.734999999999999"/>
    <n v="4.53"/>
    <s v="No"/>
    <s v="No"/>
    <s v="Yes"/>
    <n v="1"/>
    <s v="No"/>
    <s v="Over Weight"/>
    <s v="Normal"/>
    <s v="12-Jul-1993"/>
    <n v="29"/>
    <n v="2"/>
    <n v="18157.88"/>
    <s v="tier - 1"/>
    <x v="1"/>
    <s v="R1012"/>
  </r>
  <r>
    <s v="ID547"/>
    <s v=" Ms"/>
    <s v="Ludington"/>
    <s v="  Johannah"/>
    <n v="28.31"/>
    <n v="6.35"/>
    <s v="No"/>
    <s v="No"/>
    <s v="No"/>
    <n v="0"/>
    <s v="yes"/>
    <s v="Over Weight"/>
    <s v="Prediabetes"/>
    <s v="24-Oct-1999"/>
    <n v="23"/>
    <n v="0"/>
    <n v="18033.97"/>
    <s v="tier - 1"/>
    <x v="1"/>
    <s v="R1012"/>
  </r>
  <r>
    <s v="ID548"/>
    <s v=" Mr"/>
    <s v="Perrich"/>
    <s v="  Ryan A"/>
    <n v="46.62"/>
    <n v="8.51"/>
    <s v="No"/>
    <s v="No"/>
    <s v="No"/>
    <n v="0"/>
    <s v="No"/>
    <s v="Obesity"/>
    <s v="Diabetes"/>
    <s v="17-Oct-1965"/>
    <n v="57"/>
    <n v="0"/>
    <n v="18031.189999999999"/>
    <s v="tier - 1"/>
    <x v="2"/>
    <s v="R1012"/>
  </r>
  <r>
    <s v="ID549"/>
    <s v=" Mr"/>
    <s v="Cervantes"/>
    <s v="  Andres Sr."/>
    <n v="51.75"/>
    <n v="8.59"/>
    <s v="yes"/>
    <s v="No"/>
    <s v="No"/>
    <n v="1"/>
    <s v="No"/>
    <s v="Obesity"/>
    <s v="Diabetes"/>
    <s v="27-Jun-1975"/>
    <n v="47"/>
    <n v="1"/>
    <n v="18031.16"/>
    <s v="tier - 1"/>
    <x v="0"/>
    <s v="R1023"/>
  </r>
  <r>
    <s v="ID550"/>
    <s v=" Mr"/>
    <s v="Andrews"/>
    <s v="  Bryan"/>
    <n v="25.7"/>
    <n v="4.13"/>
    <s v="yes"/>
    <s v="No"/>
    <s v="No"/>
    <n v="0"/>
    <s v="yes"/>
    <s v="Over Weight"/>
    <s v="Normal"/>
    <s v="28-Sep-2001"/>
    <n v="21"/>
    <n v="4"/>
    <n v="17942.11"/>
    <s v="tier - 1"/>
    <x v="2"/>
    <s v="R1011"/>
  </r>
  <r>
    <s v="ID551"/>
    <s v=" Ms"/>
    <s v="Ruvalcaba"/>
    <s v="  Lizette"/>
    <n v="31.79"/>
    <n v="4.55"/>
    <s v="No"/>
    <s v="No"/>
    <s v="No"/>
    <n v="0"/>
    <s v="No"/>
    <s v="Obesity"/>
    <s v="Normal"/>
    <s v="17-Oct-1977"/>
    <n v="45"/>
    <n v="0"/>
    <n v="17929.3"/>
    <s v="tier - 1"/>
    <x v="2"/>
    <s v="R1013"/>
  </r>
  <r>
    <s v="ID552"/>
    <s v=" Mr"/>
    <s v="King"/>
    <s v="  Don"/>
    <n v="24.795000000000002"/>
    <n v="4.5199999999999996"/>
    <s v="No"/>
    <s v="No"/>
    <s v="No"/>
    <n v="0"/>
    <s v="yes"/>
    <s v="Normal weight"/>
    <s v="Normal"/>
    <s v="4-Dec-1989"/>
    <n v="33"/>
    <n v="0"/>
    <n v="17904.53"/>
    <s v="tier - 1"/>
    <x v="2"/>
    <s v="R1017"/>
  </r>
  <r>
    <s v="ID553"/>
    <s v=" Mr"/>
    <s v="Stone"/>
    <s v="  Jeb"/>
    <n v="53.98"/>
    <n v="5.07"/>
    <s v="No"/>
    <s v="No"/>
    <s v="Yes"/>
    <n v="1"/>
    <s v="No"/>
    <s v="Obesity"/>
    <s v="Normal"/>
    <s v="12-Nov-1979"/>
    <n v="43"/>
    <n v="2"/>
    <n v="17882.669999999998"/>
    <s v="tier - 1"/>
    <x v="0"/>
    <s v="R1012"/>
  </r>
  <r>
    <s v="ID554"/>
    <s v=" Ms"/>
    <s v="Campbell"/>
    <s v="  Amy R."/>
    <n v="41.325000000000003"/>
    <n v="4.04"/>
    <s v="yes"/>
    <s v="No"/>
    <s v="Yes"/>
    <n v="1"/>
    <s v="No"/>
    <s v="Obesity"/>
    <s v="Normal"/>
    <s v="26-Aug-1997"/>
    <n v="25"/>
    <n v="0"/>
    <n v="17878.900000000001"/>
    <s v="tier - 1"/>
    <x v="2"/>
    <s v="R1024"/>
  </r>
  <r>
    <s v="ID555"/>
    <s v=" Mr"/>
    <s v="Asher"/>
    <s v="  Brian"/>
    <n v="51.65"/>
    <n v="5.3"/>
    <s v="yes"/>
    <s v="No"/>
    <s v="No"/>
    <n v="0"/>
    <s v="No"/>
    <s v="Obesity"/>
    <s v="Normal"/>
    <s v="12-Dec-1976"/>
    <n v="46"/>
    <n v="2"/>
    <n v="17862.919999999998"/>
    <s v="tier - 1"/>
    <x v="2"/>
    <s v="R1012"/>
  </r>
  <r>
    <s v="ID556"/>
    <s v=" Mr"/>
    <s v="Mazzotta"/>
    <s v="  Mike G"/>
    <n v="44.52"/>
    <n v="8.64"/>
    <s v="yes"/>
    <s v="No"/>
    <s v="Yes"/>
    <n v="1"/>
    <s v="No"/>
    <s v="Obesity"/>
    <s v="Diabetes"/>
    <s v="8-Dec-1963"/>
    <n v="59"/>
    <n v="0"/>
    <n v="17832.599999999999"/>
    <s v="tier - 1"/>
    <x v="2"/>
    <s v="R1012"/>
  </r>
  <r>
    <s v="ID557"/>
    <s v=" Ms"/>
    <s v="Huttl"/>
    <s v="  Simonezitrone Sr."/>
    <n v="53.29"/>
    <n v="4.03"/>
    <s v="No"/>
    <s v="No"/>
    <s v="Yes"/>
    <n v="1"/>
    <s v="No"/>
    <s v="Obesity"/>
    <s v="Normal"/>
    <s v="10-Oct-1979"/>
    <n v="43"/>
    <n v="2"/>
    <n v="17779.939999999999"/>
    <s v="tier - 1"/>
    <x v="2"/>
    <s v="R1012"/>
  </r>
  <r>
    <s v="ID558"/>
    <s v=" Mr"/>
    <s v="Ferron"/>
    <s v="  Nicholas"/>
    <n v="46.63"/>
    <n v="4.26"/>
    <s v="yes"/>
    <s v="No"/>
    <s v="No"/>
    <n v="2"/>
    <s v="No"/>
    <s v="Obesity"/>
    <s v="Normal"/>
    <s v="21-Jun-1966"/>
    <n v="56"/>
    <n v="0"/>
    <n v="17777.73"/>
    <s v="tier - 1"/>
    <x v="0"/>
    <s v="R1012"/>
  </r>
  <r>
    <s v="ID559"/>
    <s v=" Ms"/>
    <s v="Colarusso"/>
    <s v="  Angela M"/>
    <n v="28.88"/>
    <n v="5.35"/>
    <s v="No"/>
    <s v="No"/>
    <s v="Yes"/>
    <n v="1"/>
    <s v="yes"/>
    <s v="Over Weight"/>
    <s v="Normal"/>
    <s v="14-Jul-2003"/>
    <n v="19"/>
    <n v="0"/>
    <n v="17748.509999999998"/>
    <s v="tier - 1"/>
    <x v="1"/>
    <s v="R1012"/>
  </r>
  <r>
    <s v="ID560"/>
    <s v=" Mr"/>
    <s v="Pearlman"/>
    <s v="  Oz"/>
    <n v="23.98"/>
    <n v="4.9000000000000004"/>
    <s v="No"/>
    <s v="No"/>
    <s v="No"/>
    <n v="0"/>
    <s v="No"/>
    <s v="Normal weight"/>
    <s v="Normal"/>
    <s v="1-Jul-1994"/>
    <n v="28"/>
    <n v="3"/>
    <n v="17663.14"/>
    <s v="tier - 1"/>
    <x v="0"/>
    <s v="R1013"/>
  </r>
  <r>
    <s v="ID561"/>
    <s v=" Ms"/>
    <s v="O'Mara"/>
    <s v="  Erin M."/>
    <n v="23.65"/>
    <n v="4.5"/>
    <s v="No"/>
    <s v="No"/>
    <s v="No"/>
    <n v="0"/>
    <s v="No"/>
    <s v="Normal weight"/>
    <s v="Normal"/>
    <s v="25-Oct-1990"/>
    <n v="32"/>
    <n v="1"/>
    <n v="17626.240000000002"/>
    <s v="tier - 1"/>
    <x v="0"/>
    <s v="R1013"/>
  </r>
  <r>
    <s v="ID562"/>
    <s v=" Mr"/>
    <s v="Niska"/>
    <s v="  Bobby E."/>
    <n v="49.09"/>
    <n v="8.3800000000000008"/>
    <s v="yes"/>
    <s v="No"/>
    <s v="No"/>
    <n v="2"/>
    <s v="No"/>
    <s v="Obesity"/>
    <s v="Diabetes"/>
    <s v="26-Jul-1970"/>
    <n v="52"/>
    <n v="0"/>
    <n v="17584.72"/>
    <s v="tier - 1"/>
    <x v="0"/>
    <s v="R1012"/>
  </r>
  <r>
    <s v="ID563"/>
    <s v=" Mr"/>
    <s v="Schlich"/>
    <s v="  Daniel P."/>
    <n v="28.024999999999999"/>
    <n v="7.03"/>
    <s v="No"/>
    <s v="No"/>
    <s v="No"/>
    <n v="0"/>
    <s v="yes"/>
    <s v="Over Weight"/>
    <s v="Diabetes"/>
    <s v="25-Aug-2002"/>
    <n v="20"/>
    <n v="1"/>
    <n v="17560.38"/>
    <s v="tier - 1"/>
    <x v="1"/>
    <s v="R1012"/>
  </r>
  <r>
    <s v="ID564"/>
    <s v=" Ms"/>
    <s v="Zidek"/>
    <s v="  Marie E."/>
    <n v="43.32"/>
    <n v="8.75"/>
    <s v="yes"/>
    <s v="No"/>
    <s v="Yes"/>
    <n v="1"/>
    <s v="No"/>
    <s v="Obesity"/>
    <s v="Diabetes"/>
    <s v="16-Nov-1963"/>
    <n v="59"/>
    <n v="0"/>
    <n v="17556.88"/>
    <s v="tier - 1"/>
    <x v="2"/>
    <s v="R1012"/>
  </r>
  <r>
    <s v="ID565"/>
    <s v=" Mrs"/>
    <s v="Ellgass"/>
    <s v="  Katie"/>
    <n v="45.92"/>
    <n v="9.51"/>
    <s v="No"/>
    <s v="No"/>
    <s v="No"/>
    <n v="0"/>
    <s v="No"/>
    <s v="Obesity"/>
    <s v="Diabetes"/>
    <s v="12-Jul-1968"/>
    <n v="54"/>
    <n v="0"/>
    <n v="17507.47"/>
    <s v="tier - 1"/>
    <x v="1"/>
    <s v="R1026"/>
  </r>
  <r>
    <s v="ID566"/>
    <s v=" Mr"/>
    <s v="Lowe"/>
    <s v="  Eric D"/>
    <n v="44.03"/>
    <n v="9.36"/>
    <s v="No"/>
    <s v="No"/>
    <s v="No"/>
    <n v="0"/>
    <s v="No"/>
    <s v="Obesity"/>
    <s v="Diabetes"/>
    <s v="16-Jun-1965"/>
    <n v="57"/>
    <n v="0"/>
    <n v="17505.650000000001"/>
    <s v="tier - 1"/>
    <x v="2"/>
    <s v="R1023"/>
  </r>
  <r>
    <s v="ID567"/>
    <s v=" Ms"/>
    <s v="Malone"/>
    <s v="  Tara"/>
    <n v="24.6"/>
    <n v="4.8099999999999996"/>
    <s v="No"/>
    <s v="No"/>
    <s v="No"/>
    <n v="0"/>
    <s v="yes"/>
    <s v="Normal weight"/>
    <s v="Normal"/>
    <s v="29-Dec-1990"/>
    <n v="32"/>
    <n v="0"/>
    <n v="17496.310000000001"/>
    <s v="tier - 1"/>
    <x v="2"/>
    <s v="R1011"/>
  </r>
  <r>
    <s v="ID568"/>
    <s v=" Ms"/>
    <s v="Dumke"/>
    <s v="  Haley L"/>
    <n v="49.15"/>
    <n v="8.08"/>
    <s v="No"/>
    <s v="No"/>
    <s v="No"/>
    <n v="0"/>
    <s v="No"/>
    <s v="Obesity"/>
    <s v="Diabetes"/>
    <s v="8-Jun-1971"/>
    <n v="52"/>
    <n v="0"/>
    <n v="17479.53"/>
    <s v="tier - 1"/>
    <x v="1"/>
    <s v="R1012"/>
  </r>
  <r>
    <s v="ID569"/>
    <s v=" Ms"/>
    <s v="Strong"/>
    <s v="  Kayla B."/>
    <n v="28.31"/>
    <n v="6.29"/>
    <s v="No"/>
    <s v="No"/>
    <s v="Yes"/>
    <n v="1"/>
    <s v="yes"/>
    <s v="Over Weight"/>
    <s v="Prediabetes"/>
    <s v="2-Nov-2003"/>
    <n v="19"/>
    <n v="0"/>
    <n v="17468.98"/>
    <s v="tier - 2"/>
    <x v="1"/>
    <s v="R1012"/>
  </r>
  <r>
    <s v="ID570"/>
    <s v=" Mr"/>
    <s v="Ferguson"/>
    <s v="  Mark D."/>
    <n v="22.99"/>
    <n v="6.29"/>
    <s v="No"/>
    <s v="No"/>
    <s v="No"/>
    <n v="1"/>
    <s v="yes"/>
    <s v="Normal weight"/>
    <s v="Prediabetes"/>
    <s v="18-Oct-1992"/>
    <n v="30"/>
    <n v="2"/>
    <n v="17361.77"/>
    <s v="tier - 2"/>
    <x v="1"/>
    <s v="R1012"/>
  </r>
  <r>
    <s v="ID571"/>
    <s v=" Mr"/>
    <s v="Klein"/>
    <s v="  Patrick J."/>
    <n v="29.07"/>
    <n v="5.12"/>
    <s v="No"/>
    <s v="No"/>
    <s v="Yes"/>
    <n v="1"/>
    <s v="yes"/>
    <s v="Over Weight"/>
    <s v="Normal"/>
    <s v="1-Nov-2003"/>
    <n v="19"/>
    <n v="0"/>
    <n v="17352.68"/>
    <s v="tier - 2"/>
    <x v="0"/>
    <s v="R1012"/>
  </r>
  <r>
    <s v="ID572"/>
    <s v=" Mr"/>
    <s v="Eusebio"/>
    <s v="  Alejandro"/>
    <n v="42.02"/>
    <n v="9.9499999999999993"/>
    <s v="yes"/>
    <s v="No"/>
    <s v="Yes"/>
    <n v="1"/>
    <s v="No"/>
    <s v="Obesity"/>
    <s v="Diabetes"/>
    <s v="12-Jul-1963"/>
    <n v="59"/>
    <n v="0"/>
    <n v="17337.580000000002"/>
    <s v="tier - 2"/>
    <x v="0"/>
    <s v="R1023"/>
  </r>
  <r>
    <s v="ID573"/>
    <s v=" Mrs"/>
    <s v="Szolosi"/>
    <s v="  Beth A"/>
    <n v="49.07"/>
    <n v="9.08"/>
    <s v="yes"/>
    <s v="No"/>
    <s v="No"/>
    <n v="1"/>
    <s v="No"/>
    <s v="Obesity"/>
    <s v="Diabetes"/>
    <s v="25-Aug-1975"/>
    <n v="47"/>
    <n v="1"/>
    <n v="17253.43"/>
    <s v="tier - 2"/>
    <x v="0"/>
    <s v="R1026"/>
  </r>
  <r>
    <s v="ID574"/>
    <s v=" Mr"/>
    <s v="Butler"/>
    <s v="  Jason R"/>
    <n v="19.8"/>
    <n v="4.82"/>
    <s v="No"/>
    <s v="No"/>
    <s v="No"/>
    <n v="0"/>
    <s v="yes"/>
    <s v="Normal weight"/>
    <s v="Normal"/>
    <s v="22-Oct-1982"/>
    <n v="40"/>
    <n v="1"/>
    <n v="17179.52"/>
    <s v="tier - 2"/>
    <x v="1"/>
    <s v="R1013"/>
  </r>
  <r>
    <s v="ID575"/>
    <s v=" Mr"/>
    <s v="Fukuchi"/>
    <s v="  Yoshinori"/>
    <n v="27.36"/>
    <n v="4.6500000000000004"/>
    <s v="No"/>
    <s v="yes"/>
    <s v="No"/>
    <n v="1"/>
    <s v="yes"/>
    <s v="Over Weight"/>
    <s v="Normal"/>
    <s v="18-Aug-2004"/>
    <n v="18"/>
    <n v="1"/>
    <n v="17178.68"/>
    <s v="tier - 2"/>
    <x v="2"/>
    <s v="R1019"/>
  </r>
  <r>
    <s v="ID576"/>
    <s v=" Ms"/>
    <s v="Drucker"/>
    <s v="  Adrienne G."/>
    <n v="42.95"/>
    <n v="5.16"/>
    <s v="yes"/>
    <s v="No"/>
    <s v="No"/>
    <n v="1"/>
    <s v="No"/>
    <s v="Obesity"/>
    <s v="Normal"/>
    <s v="7-Jun-1964"/>
    <n v="59"/>
    <n v="0"/>
    <n v="17174.52"/>
    <s v="tier - 2"/>
    <x v="2"/>
    <s v="R1012"/>
  </r>
  <r>
    <s v="ID577"/>
    <s v=" Mrs"/>
    <s v="Aziz"/>
    <s v="  Meredith"/>
    <n v="42.66"/>
    <n v="10.44"/>
    <s v="No"/>
    <s v="No"/>
    <s v="No"/>
    <n v="0"/>
    <s v="No"/>
    <s v="Obesity"/>
    <s v="Diabetes"/>
    <s v="16-Sep-1965"/>
    <n v="57"/>
    <n v="0"/>
    <n v="17172.27"/>
    <s v="tier - 2"/>
    <x v="2"/>
    <s v="R1026"/>
  </r>
  <r>
    <s v="ID578"/>
    <s v=" Mr"/>
    <s v="Pak"/>
    <s v="  Junyong"/>
    <n v="33.630000000000003"/>
    <n v="5.69"/>
    <s v="No"/>
    <s v="No"/>
    <s v="No"/>
    <n v="1"/>
    <s v="No"/>
    <s v="Obesity"/>
    <s v="Normal"/>
    <s v="3-Jun-1998"/>
    <n v="25"/>
    <n v="4"/>
    <n v="17128.43"/>
    <s v="tier - 2"/>
    <x v="0"/>
    <s v="R1016"/>
  </r>
  <r>
    <s v="ID579"/>
    <s v=" Ms"/>
    <s v="Kieta"/>
    <s v="  Kristen A."/>
    <n v="26.84"/>
    <n v="6.5"/>
    <s v="No"/>
    <s v="No"/>
    <s v="No"/>
    <n v="0"/>
    <s v="yes"/>
    <s v="Over Weight"/>
    <s v="Diabetes"/>
    <s v="28-Jun-2002"/>
    <n v="20"/>
    <n v="1"/>
    <n v="17085.27"/>
    <s v="tier - 2"/>
    <x v="0"/>
    <s v="R1013"/>
  </r>
  <r>
    <s v="ID580"/>
    <s v=" Ms"/>
    <s v="Velez"/>
    <s v="  Maria I."/>
    <n v="28.3"/>
    <n v="5.73"/>
    <s v="No"/>
    <s v="No"/>
    <s v="Yes"/>
    <n v="1"/>
    <s v="yes"/>
    <s v="Over Weight"/>
    <s v="Prediabetes"/>
    <s v="26-Dec-2003"/>
    <n v="19"/>
    <n v="0"/>
    <n v="17081.080000000002"/>
    <s v="tier - 2"/>
    <x v="2"/>
    <s v="R1011"/>
  </r>
  <r>
    <s v="ID581"/>
    <s v=" Mr"/>
    <s v="Bussiere"/>
    <s v="  Jonathan"/>
    <n v="27.06"/>
    <n v="5.74"/>
    <s v="yes"/>
    <s v="No"/>
    <s v="No"/>
    <n v="0"/>
    <s v="yes"/>
    <s v="Over Weight"/>
    <s v="Prediabetes"/>
    <s v="10-Jun-1996"/>
    <n v="26"/>
    <n v="0"/>
    <n v="17043.34"/>
    <s v="tier - 2"/>
    <x v="0"/>
    <s v="R1013"/>
  </r>
  <r>
    <s v="ID582"/>
    <s v=" Mr"/>
    <s v="McCartney"/>
    <s v="  Phil"/>
    <n v="47.13"/>
    <n v="8.6999999999999993"/>
    <s v="No"/>
    <s v="No"/>
    <s v="No"/>
    <n v="0"/>
    <s v="No"/>
    <s v="Obesity"/>
    <s v="Diabetes"/>
    <s v="22-Aug-1971"/>
    <n v="51"/>
    <n v="0"/>
    <n v="17016.009999999998"/>
    <s v="tier - 2"/>
    <x v="2"/>
    <s v="R1023"/>
  </r>
  <r>
    <s v="ID583"/>
    <s v=" Ms"/>
    <s v="Bambauer"/>
    <s v="  Benjamina C"/>
    <n v="51.72"/>
    <n v="5.09"/>
    <s v="No"/>
    <s v="No"/>
    <s v="No"/>
    <n v="0"/>
    <s v="No"/>
    <s v="Obesity"/>
    <s v="Normal"/>
    <s v="16-Jul-1980"/>
    <n v="42"/>
    <n v="2"/>
    <n v="16990.55"/>
    <s v="tier - 2"/>
    <x v="0"/>
    <s v="R1012"/>
  </r>
  <r>
    <s v="ID584"/>
    <s v=" Mr"/>
    <s v="Mertz"/>
    <s v="  Christopher"/>
    <n v="48.59"/>
    <n v="5.57"/>
    <s v="No"/>
    <s v="No"/>
    <s v="No"/>
    <n v="0"/>
    <s v="No"/>
    <s v="Obesity"/>
    <s v="Normal"/>
    <s v="25-Aug-1977"/>
    <n v="45"/>
    <n v="2"/>
    <n v="16921.09"/>
    <s v="tier - 2"/>
    <x v="0"/>
    <s v="R1023"/>
  </r>
  <r>
    <s v="ID585"/>
    <s v=" Ms"/>
    <s v="Mason"/>
    <s v="  Alison B"/>
    <n v="45.18"/>
    <n v="10.87"/>
    <s v="No"/>
    <s v="No"/>
    <s v="No"/>
    <n v="0"/>
    <s v="No"/>
    <s v="Obesity"/>
    <s v="Diabetes"/>
    <s v="21-Oct-1968"/>
    <n v="54"/>
    <n v="0"/>
    <n v="16903.5"/>
    <s v="tier - 2"/>
    <x v="0"/>
    <s v="R1012"/>
  </r>
  <r>
    <s v="ID586"/>
    <s v=" Ms"/>
    <s v="Rotich"/>
    <s v="  Caroline"/>
    <n v="27.9"/>
    <n v="6.02"/>
    <s v="No"/>
    <s v="No"/>
    <s v="Yes"/>
    <n v="1"/>
    <s v="yes"/>
    <s v="Over Weight"/>
    <s v="Prediabetes"/>
    <s v="10-Sep-2003"/>
    <n v="19"/>
    <n v="0"/>
    <n v="16884.919999999998"/>
    <s v="tier - 2"/>
    <x v="2"/>
    <s v="R1011"/>
  </r>
  <r>
    <s v="ID587"/>
    <s v=" Ms"/>
    <s v="Fetzer"/>
    <s v="  Alexis N"/>
    <n v="51.33"/>
    <n v="7"/>
    <s v="No"/>
    <s v="No"/>
    <s v="No"/>
    <n v="0"/>
    <s v="No"/>
    <s v="Obesity"/>
    <s v="Diabetes"/>
    <s v="8-Aug-1974"/>
    <n v="48"/>
    <n v="0"/>
    <n v="16841.32"/>
    <s v="tier - 2"/>
    <x v="0"/>
    <s v="R1011"/>
  </r>
  <r>
    <s v="ID588"/>
    <s v=" Ms"/>
    <s v="Mattis"/>
    <s v="  Shanda L"/>
    <n v="30.59"/>
    <n v="5.56"/>
    <s v="yes"/>
    <s v="No"/>
    <s v="No"/>
    <n v="1"/>
    <s v="No"/>
    <s v="Obesity"/>
    <s v="Normal"/>
    <s v="19-Oct-1995"/>
    <n v="27"/>
    <n v="1"/>
    <n v="16796.41"/>
    <s v="tier - 2"/>
    <x v="0"/>
    <s v="R1024"/>
  </r>
  <r>
    <s v="ID589"/>
    <s v=" Mrs"/>
    <s v="Cochran"/>
    <s v="  Lacey"/>
    <n v="39.229999999999997"/>
    <n v="8.4499999999999993"/>
    <s v="No"/>
    <s v="No"/>
    <s v="No"/>
    <n v="0"/>
    <s v="No"/>
    <s v="Obesity"/>
    <s v="Diabetes"/>
    <s v="29-Jul-1962"/>
    <n v="60"/>
    <n v="0"/>
    <n v="16779.400000000001"/>
    <s v="tier - 2"/>
    <x v="2"/>
    <s v="R1026"/>
  </r>
  <r>
    <s v="ID590"/>
    <s v=" Ms"/>
    <s v="Balinsky"/>
    <s v="  Laurette"/>
    <n v="19.094999999999999"/>
    <n v="6.19"/>
    <s v="No"/>
    <s v="No"/>
    <s v="No"/>
    <n v="0"/>
    <s v="yes"/>
    <s v="Normal weight"/>
    <s v="Prediabetes"/>
    <s v="23-Sep-1989"/>
    <n v="33"/>
    <n v="2"/>
    <n v="16776.3"/>
    <s v="tier - 2"/>
    <x v="2"/>
    <s v="R1024"/>
  </r>
  <r>
    <s v="ID591"/>
    <s v=" Mr"/>
    <s v="Reilly"/>
    <s v="  Jason"/>
    <n v="49.72"/>
    <n v="7.71"/>
    <s v="No"/>
    <s v="No"/>
    <s v="No"/>
    <n v="0"/>
    <s v="No"/>
    <s v="Obesity"/>
    <s v="Diabetes"/>
    <s v="28-Aug-1974"/>
    <n v="48"/>
    <n v="0"/>
    <n v="16770.990000000002"/>
    <s v="tier - 2"/>
    <x v="1"/>
    <s v="R1012"/>
  </r>
  <r>
    <s v="ID592"/>
    <s v=" Ms"/>
    <s v="Johnson"/>
    <s v="  Mary"/>
    <n v="21.754999999999999"/>
    <n v="4.63"/>
    <s v="No"/>
    <s v="No"/>
    <s v="Yes"/>
    <n v="1"/>
    <s v="yes"/>
    <s v="Normal weight"/>
    <s v="Normal"/>
    <s v="5-Nov-1993"/>
    <n v="29"/>
    <n v="1"/>
    <n v="16657.72"/>
    <s v="tier - 2"/>
    <x v="1"/>
    <s v="R1024"/>
  </r>
  <r>
    <s v="ID593"/>
    <s v=" Ms"/>
    <s v="Petry"/>
    <s v="  Kati A"/>
    <n v="48.39"/>
    <n v="4.6100000000000003"/>
    <s v="No"/>
    <s v="No"/>
    <s v="No"/>
    <n v="0"/>
    <s v="No"/>
    <s v="Obesity"/>
    <s v="Normal"/>
    <s v="25-Sep-1977"/>
    <n v="45"/>
    <n v="2"/>
    <n v="16631.61"/>
    <s v="tier - 2"/>
    <x v="1"/>
    <s v="R1012"/>
  </r>
  <r>
    <s v="ID594"/>
    <s v=" Mrs"/>
    <s v="Laleman"/>
    <s v="  Kelly J"/>
    <n v="47.15"/>
    <n v="9.5299999999999994"/>
    <s v="yes"/>
    <s v="No"/>
    <s v="No"/>
    <n v="1"/>
    <s v="No"/>
    <s v="Obesity"/>
    <s v="Diabetes"/>
    <s v="24-Jul-1975"/>
    <n v="47"/>
    <n v="1"/>
    <n v="16602.18"/>
    <s v="tier - 2"/>
    <x v="1"/>
    <s v="R1026"/>
  </r>
  <r>
    <s v="ID595"/>
    <s v=" Ms"/>
    <s v="Colby"/>
    <s v="  Greer D"/>
    <n v="47.59"/>
    <n v="11.43"/>
    <s v="yes"/>
    <s v="No"/>
    <s v="No"/>
    <n v="2"/>
    <s v="No"/>
    <s v="Obesity"/>
    <s v="Diabetes"/>
    <s v="10-Jul-1970"/>
    <n v="52"/>
    <n v="0"/>
    <n v="16600.16"/>
    <s v="tier - 2"/>
    <x v="2"/>
    <s v="R1011"/>
  </r>
  <r>
    <s v="ID596"/>
    <s v=" Mr"/>
    <s v="Wathke"/>
    <s v="  Brent"/>
    <n v="39.81"/>
    <n v="7.65"/>
    <s v="yes"/>
    <s v="No"/>
    <s v="Yes"/>
    <n v="1"/>
    <s v="No"/>
    <s v="Obesity"/>
    <s v="Diabetes"/>
    <s v="25-Jun-1963"/>
    <n v="59"/>
    <n v="0"/>
    <n v="16587.96"/>
    <s v="tier - 2"/>
    <x v="2"/>
    <s v="R1023"/>
  </r>
  <r>
    <s v="ID597"/>
    <s v=" Mr"/>
    <s v="Daly"/>
    <s v="  Eugene M"/>
    <n v="31.02"/>
    <n v="5.87"/>
    <s v="yes"/>
    <s v="No"/>
    <s v="No"/>
    <n v="0"/>
    <s v="No"/>
    <s v="Obesity"/>
    <s v="Prediabetes"/>
    <s v="25-Jun-2001"/>
    <n v="21"/>
    <n v="0"/>
    <n v="16586.5"/>
    <s v="tier - 2"/>
    <x v="1"/>
    <s v="R1013"/>
  </r>
  <r>
    <s v="ID598"/>
    <s v=" Ms"/>
    <s v="Dillon"/>
    <s v="  Erin D"/>
    <n v="24.75"/>
    <n v="4.3600000000000003"/>
    <s v="yes"/>
    <s v="No"/>
    <s v="No"/>
    <n v="1"/>
    <s v="yes"/>
    <s v="Normal weight"/>
    <s v="Normal"/>
    <s v="23-Dec-1995"/>
    <n v="27"/>
    <n v="0"/>
    <n v="16577.78"/>
    <s v="tier - 2"/>
    <x v="1"/>
    <s v="R1013"/>
  </r>
  <r>
    <s v="ID599"/>
    <s v=" Ms"/>
    <s v="Pontes"/>
    <s v="  Kamilla"/>
    <n v="30.114999999999998"/>
    <n v="10.119999999999999"/>
    <s v="No"/>
    <s v="No"/>
    <s v="No"/>
    <n v="3"/>
    <s v="No"/>
    <s v="Obesity"/>
    <s v="Diabetes"/>
    <s v="10-Oct-1958"/>
    <n v="64"/>
    <n v="3"/>
    <n v="16455.71"/>
    <s v="tier - 2"/>
    <x v="2"/>
    <s v="R1012"/>
  </r>
  <r>
    <s v="ID600"/>
    <s v=" Mr"/>
    <s v="Spies"/>
    <s v="  Wayne I."/>
    <n v="26.03"/>
    <n v="4.01"/>
    <s v="No"/>
    <s v="No"/>
    <s v="Yes"/>
    <n v="1"/>
    <s v="yes"/>
    <s v="Over Weight"/>
    <s v="Normal"/>
    <s v="20-Dec-2003"/>
    <n v="19"/>
    <n v="1"/>
    <n v="16450.89"/>
    <s v="tier - 2"/>
    <x v="1"/>
    <s v="R1012"/>
  </r>
  <r>
    <s v="ID601"/>
    <s v=" Ms"/>
    <s v="Greig"/>
    <s v="  Tracy L"/>
    <n v="20.045000000000002"/>
    <n v="4.7699999999999996"/>
    <s v="yes"/>
    <s v="No"/>
    <s v="No"/>
    <n v="1"/>
    <s v="yes"/>
    <s v="Normal weight"/>
    <s v="Normal"/>
    <s v="28-Sep-1995"/>
    <n v="27"/>
    <n v="3"/>
    <n v="16420.490000000002"/>
    <s v="tier - 2"/>
    <x v="0"/>
    <s v="R1012"/>
  </r>
  <r>
    <s v="ID602"/>
    <s v=" Mrs"/>
    <s v="Scott"/>
    <s v="  Heather"/>
    <n v="40.24"/>
    <n v="6.83"/>
    <s v="No"/>
    <s v="No"/>
    <s v="No"/>
    <n v="0"/>
    <s v="No"/>
    <s v="Obesity"/>
    <s v="Diabetes"/>
    <s v="5-Dec-1965"/>
    <n v="57"/>
    <n v="0"/>
    <n v="16351.42"/>
    <s v="tier - 2"/>
    <x v="0"/>
    <s v="R1026"/>
  </r>
  <r>
    <s v="ID603"/>
    <s v=" Mrs"/>
    <s v="Erlandson"/>
    <s v="  Megan C"/>
    <n v="43.15"/>
    <n v="6.14"/>
    <s v="yes"/>
    <s v="No"/>
    <s v="Yes"/>
    <n v="1"/>
    <s v="No"/>
    <s v="Obesity"/>
    <s v="Prediabetes"/>
    <s v="8-Aug-1969"/>
    <n v="53"/>
    <n v="0"/>
    <n v="16311.05"/>
    <s v="tier - 2"/>
    <x v="0"/>
    <s v="R1026"/>
  </r>
  <r>
    <s v="ID604"/>
    <s v=" Mr"/>
    <s v="Autrey"/>
    <s v="  Jonathan"/>
    <n v="27.7"/>
    <n v="5.6"/>
    <s v="No"/>
    <s v="No"/>
    <s v="Yes"/>
    <n v="1"/>
    <s v="yes"/>
    <s v="Over Weight"/>
    <s v="Normal"/>
    <s v="24-Aug-2003"/>
    <n v="19"/>
    <n v="0"/>
    <n v="16297.85"/>
    <s v="tier - 2"/>
    <x v="0"/>
    <s v="R1011"/>
  </r>
  <r>
    <s v="ID605"/>
    <s v=" Mr"/>
    <s v="Alleman"/>
    <s v="  Greg D."/>
    <n v="45.68"/>
    <n v="4.8"/>
    <s v="No"/>
    <s v="No"/>
    <s v="No"/>
    <n v="2"/>
    <s v="No"/>
    <s v="Obesity"/>
    <s v="Normal"/>
    <s v="30-Jul-1972"/>
    <n v="50"/>
    <n v="0"/>
    <n v="16267.32"/>
    <s v="tier - 2"/>
    <x v="2"/>
    <s v="R1023"/>
  </r>
  <r>
    <s v="ID606"/>
    <s v=" Mr"/>
    <s v="Michalski"/>
    <s v="  Steven L."/>
    <n v="27.3"/>
    <n v="11.89"/>
    <s v="No"/>
    <s v="No"/>
    <s v="No"/>
    <n v="0"/>
    <s v="yes"/>
    <s v="Over Weight"/>
    <s v="Diabetes"/>
    <s v="8-Sep-2002"/>
    <n v="20"/>
    <n v="0"/>
    <n v="16232.85"/>
    <s v="tier - 2"/>
    <x v="1"/>
    <s v="R1011"/>
  </r>
  <r>
    <s v="ID607"/>
    <s v=" Mr"/>
    <s v="Grillo"/>
    <s v="  Gianfilippo"/>
    <n v="54.45"/>
    <n v="4.7300000000000004"/>
    <s v="yes"/>
    <s v="No"/>
    <s v="No"/>
    <n v="1"/>
    <s v="No"/>
    <s v="Obesity"/>
    <s v="Normal"/>
    <s v="21-Aug-1988"/>
    <n v="34"/>
    <n v="3"/>
    <n v="16205.88"/>
    <s v="tier - 2"/>
    <x v="1"/>
    <s v="R1012"/>
  </r>
  <r>
    <s v="ID608"/>
    <s v=" Mr"/>
    <s v="Coronado"/>
    <s v="  Hector"/>
    <n v="54.43"/>
    <n v="4.6100000000000003"/>
    <s v="yes"/>
    <s v="No"/>
    <s v="No"/>
    <n v="1"/>
    <s v="No"/>
    <s v="Obesity"/>
    <s v="Normal"/>
    <s v="6-Aug-1988"/>
    <n v="34"/>
    <n v="3"/>
    <n v="16199.1"/>
    <s v="tier - 2"/>
    <x v="2"/>
    <s v="R1012"/>
  </r>
  <r>
    <s v="ID609"/>
    <s v=" Mr"/>
    <s v="Dewine"/>
    <s v="  Mark W."/>
    <n v="48.01"/>
    <n v="7.3"/>
    <s v="No"/>
    <s v="No"/>
    <s v="No"/>
    <n v="0"/>
    <s v="No"/>
    <s v="Obesity"/>
    <s v="Diabetes"/>
    <s v="11-Sep-1974"/>
    <n v="48"/>
    <n v="0"/>
    <n v="16190.97"/>
    <s v="tier - 2"/>
    <x v="0"/>
    <s v="R1012"/>
  </r>
  <r>
    <s v="ID610"/>
    <s v=" Mrs"/>
    <s v="Carman"/>
    <s v="  Aubri"/>
    <n v="48.32"/>
    <n v="5.88"/>
    <s v="No"/>
    <s v="No"/>
    <s v="No"/>
    <n v="0"/>
    <s v="No"/>
    <s v="Obesity"/>
    <s v="Prediabetes"/>
    <s v="6-Jul-1982"/>
    <n v="40"/>
    <n v="3"/>
    <n v="16152.04"/>
    <s v="tier - 2"/>
    <x v="1"/>
    <s v="R1026"/>
  </r>
  <r>
    <s v="ID611"/>
    <s v=" Mr"/>
    <s v="Neems"/>
    <s v="  Justin"/>
    <n v="22.895"/>
    <n v="4.0599999999999996"/>
    <s v="No"/>
    <s v="No"/>
    <s v="Yes"/>
    <n v="1"/>
    <s v="yes"/>
    <s v="Normal weight"/>
    <s v="Normal"/>
    <s v="12-Dec-1993"/>
    <n v="29"/>
    <n v="0"/>
    <n v="16138.76"/>
    <s v="tier - 2"/>
    <x v="0"/>
    <s v="R1017"/>
  </r>
  <r>
    <s v="ID612"/>
    <s v=" Ms"/>
    <s v="Pesyna"/>
    <s v="  Megan A."/>
    <n v="54.85"/>
    <n v="4.9000000000000004"/>
    <s v="No"/>
    <s v="No"/>
    <s v="No"/>
    <n v="1"/>
    <s v="No"/>
    <s v="Obesity"/>
    <s v="Normal"/>
    <s v="6-Oct-1987"/>
    <n v="35"/>
    <n v="3"/>
    <n v="16122.65"/>
    <s v="tier - 2"/>
    <x v="1"/>
    <s v="R1011"/>
  </r>
  <r>
    <s v="ID613"/>
    <s v=" Ms"/>
    <s v="Meling"/>
    <s v="  Erika M."/>
    <n v="21.85"/>
    <n v="5.52"/>
    <s v="No"/>
    <s v="No"/>
    <s v="Yes"/>
    <n v="1"/>
    <s v="yes"/>
    <s v="Normal weight"/>
    <s v="Normal"/>
    <s v="8-Aug-1993"/>
    <n v="29"/>
    <n v="0"/>
    <n v="16115.3"/>
    <s v="tier - 2"/>
    <x v="1"/>
    <s v="R1024"/>
  </r>
  <r>
    <s v="ID614"/>
    <s v=" Mr"/>
    <s v="Widlowski"/>
    <s v="  Daniel G."/>
    <n v="51.86"/>
    <n v="5.2"/>
    <s v="yes"/>
    <s v="No"/>
    <s v="No"/>
    <n v="0"/>
    <s v="No"/>
    <s v="Obesity"/>
    <s v="Normal"/>
    <s v="27-Aug-1985"/>
    <n v="37"/>
    <n v="3"/>
    <n v="16097.94"/>
    <s v="tier - 2"/>
    <x v="0"/>
    <s v="R1012"/>
  </r>
  <r>
    <s v="ID615"/>
    <s v=" Ms"/>
    <s v="Nadar"/>
    <s v="  Devin C."/>
    <n v="39.049999999999997"/>
    <n v="7.59"/>
    <s v="No"/>
    <s v="No"/>
    <s v="No"/>
    <n v="3"/>
    <s v="No"/>
    <s v="Obesity"/>
    <s v="Diabetes"/>
    <s v="21-Jun-1958"/>
    <n v="64"/>
    <n v="3"/>
    <n v="16085.13"/>
    <s v="tier - 2"/>
    <x v="2"/>
    <s v="R1013"/>
  </r>
  <r>
    <s v="ID616"/>
    <s v=" Ms"/>
    <s v="Turner"/>
    <s v="  Louise A"/>
    <n v="31.824999999999999"/>
    <n v="8.2799999999999994"/>
    <s v="No"/>
    <s v="No"/>
    <s v="No"/>
    <n v="3"/>
    <s v="No"/>
    <s v="Obesity"/>
    <s v="Diabetes"/>
    <s v="22-Oct-1958"/>
    <n v="64"/>
    <n v="2"/>
    <n v="16069.08"/>
    <s v="tier - 2"/>
    <x v="2"/>
    <s v="R1024"/>
  </r>
  <r>
    <s v="ID617"/>
    <s v=" Mrs"/>
    <s v="Walker"/>
    <s v="  Sarah"/>
    <n v="46.43"/>
    <n v="6.72"/>
    <s v="No"/>
    <s v="No"/>
    <s v="No"/>
    <n v="0"/>
    <s v="No"/>
    <s v="Obesity"/>
    <s v="Diabetes"/>
    <s v="16-Sep-1978"/>
    <n v="44"/>
    <n v="2"/>
    <n v="16062.89"/>
    <s v="tier - 2"/>
    <x v="2"/>
    <s v="R1026"/>
  </r>
  <r>
    <s v="ID618"/>
    <s v=" Ms"/>
    <s v="Leedham"/>
    <s v="  Amy"/>
    <n v="53.63"/>
    <n v="5.47"/>
    <s v="yes"/>
    <s v="No"/>
    <s v="No"/>
    <n v="1"/>
    <s v="No"/>
    <s v="Obesity"/>
    <s v="Normal"/>
    <s v="5-Dec-1988"/>
    <n v="34"/>
    <n v="3"/>
    <n v="16059.06"/>
    <s v="tier - 2"/>
    <x v="0"/>
    <s v="R1012"/>
  </r>
  <r>
    <s v="ID619"/>
    <s v=" Ms"/>
    <s v="Haglund"/>
    <s v="  Brittany L."/>
    <n v="48.7"/>
    <n v="4.71"/>
    <s v="No"/>
    <s v="No"/>
    <s v="No"/>
    <n v="0"/>
    <s v="No"/>
    <s v="Obesity"/>
    <s v="Normal"/>
    <s v="19-Sep-1980"/>
    <n v="42"/>
    <n v="2"/>
    <n v="15966.19"/>
    <s v="tier - 2"/>
    <x v="2"/>
    <s v="R1012"/>
  </r>
  <r>
    <s v="ID620"/>
    <s v=" Ms"/>
    <s v="Mills"/>
    <s v="  Jessica L"/>
    <n v="48.81"/>
    <n v="5.49"/>
    <s v="No"/>
    <s v="No"/>
    <s v="No"/>
    <n v="0"/>
    <s v="No"/>
    <s v="Obesity"/>
    <s v="Normal"/>
    <s v="24-Jul-1982"/>
    <n v="40"/>
    <n v="3"/>
    <n v="15965.29"/>
    <s v="tier - 2"/>
    <x v="1"/>
    <s v="R1012"/>
  </r>
  <r>
    <s v="ID621"/>
    <s v=" Mrs"/>
    <s v="Drnjevich"/>
    <s v="  Kristina K"/>
    <n v="47.53"/>
    <n v="4.72"/>
    <s v="No"/>
    <s v="No"/>
    <s v="No"/>
    <n v="0"/>
    <s v="No"/>
    <s v="Obesity"/>
    <s v="Normal"/>
    <s v="12-Oct-1980"/>
    <n v="42"/>
    <n v="2"/>
    <n v="15922.29"/>
    <s v="tier - 2"/>
    <x v="0"/>
    <s v="R1026"/>
  </r>
  <r>
    <s v="ID622"/>
    <s v=" Mr"/>
    <s v="Clay"/>
    <s v="  Brad"/>
    <n v="36.85"/>
    <n v="6.7"/>
    <s v="No"/>
    <s v="No"/>
    <s v="No"/>
    <n v="0"/>
    <s v="No"/>
    <s v="Obesity"/>
    <s v="Diabetes"/>
    <s v="25-Dec-1962"/>
    <n v="60"/>
    <n v="0"/>
    <n v="15840.81"/>
    <s v="tier - 2"/>
    <x v="1"/>
    <s v="R1022"/>
  </r>
  <r>
    <s v="ID623"/>
    <s v=" Ms"/>
    <s v="Marbury"/>
    <s v="  Margaret O"/>
    <n v="29.3"/>
    <n v="5.5"/>
    <s v="No"/>
    <s v="No"/>
    <s v="No"/>
    <n v="0"/>
    <s v="No"/>
    <s v="Over Weight"/>
    <s v="Normal"/>
    <s v="11-Nov-1982"/>
    <n v="40"/>
    <n v="4"/>
    <n v="15828.82"/>
    <s v="tier - 2"/>
    <x v="0"/>
    <s v="R1011"/>
  </r>
  <r>
    <s v="ID624"/>
    <s v=" Mr"/>
    <s v="Coon"/>
    <s v="  Craig R."/>
    <n v="19.3"/>
    <n v="4.46"/>
    <s v="No"/>
    <s v="No"/>
    <s v="No"/>
    <n v="1"/>
    <s v="yes"/>
    <s v="Normal weight"/>
    <s v="Normal"/>
    <s v="26-Jun-1984"/>
    <n v="38"/>
    <n v="0"/>
    <n v="15820.7"/>
    <s v="tier - 2"/>
    <x v="0"/>
    <s v="R1011"/>
  </r>
  <r>
    <s v="ID625"/>
    <s v=" Mr"/>
    <s v="Vanttinen"/>
    <s v="  Simo"/>
    <n v="24.13"/>
    <n v="5.29"/>
    <s v="yes"/>
    <s v="No"/>
    <s v="Yes"/>
    <n v="1"/>
    <s v="yes"/>
    <s v="Normal weight"/>
    <s v="Normal"/>
    <s v="9-Oct-1997"/>
    <n v="25"/>
    <n v="0"/>
    <n v="15817.99"/>
    <s v="tier - 2"/>
    <x v="2"/>
    <s v="R1012"/>
  </r>
  <r>
    <s v="ID626"/>
    <s v=" Mr"/>
    <s v="Garges"/>
    <s v="  Christopher J"/>
    <n v="46.7"/>
    <n v="10.99"/>
    <s v="No"/>
    <s v="No"/>
    <s v="No"/>
    <n v="0"/>
    <s v="No"/>
    <s v="Obesity"/>
    <s v="Diabetes"/>
    <s v="29-Aug-1974"/>
    <n v="48"/>
    <n v="0"/>
    <n v="15746.62"/>
    <s v="tier - 2"/>
    <x v="1"/>
    <s v="R1012"/>
  </r>
  <r>
    <s v="ID627"/>
    <s v=" Mr"/>
    <s v="Rivel"/>
    <s v="  Mario Sr."/>
    <n v="45.27"/>
    <n v="5.2"/>
    <s v="yes"/>
    <s v="No"/>
    <s v="No"/>
    <n v="0"/>
    <s v="No"/>
    <s v="Obesity"/>
    <s v="Normal"/>
    <s v="20-Sep-1976"/>
    <n v="46"/>
    <n v="2"/>
    <n v="15698.86"/>
    <s v="tier - 2"/>
    <x v="2"/>
    <s v="R1012"/>
  </r>
  <r>
    <s v="ID628"/>
    <s v=" Mrs"/>
    <s v="Lawson"/>
    <s v="  Meghann R."/>
    <n v="44.29"/>
    <n v="9.66"/>
    <s v="No"/>
    <s v="No"/>
    <s v="No"/>
    <n v="2"/>
    <s v="No"/>
    <s v="Obesity"/>
    <s v="Diabetes"/>
    <s v="26-Jun-1973"/>
    <n v="49"/>
    <n v="0"/>
    <n v="15670.3"/>
    <s v="tier - 2"/>
    <x v="2"/>
    <s v="R1026"/>
  </r>
  <r>
    <s v="ID629"/>
    <s v=" Mr"/>
    <s v="Cale"/>
    <s v="  Scott M"/>
    <n v="54.59"/>
    <n v="4.22"/>
    <s v="yes"/>
    <s v="No"/>
    <s v="No"/>
    <n v="1"/>
    <s v="No"/>
    <s v="Obesity"/>
    <s v="Normal"/>
    <s v="22-Dec-1988"/>
    <n v="34"/>
    <n v="3"/>
    <n v="15646.28"/>
    <s v="tier - 2"/>
    <x v="2"/>
    <s v="R1011"/>
  </r>
  <r>
    <s v="ID630"/>
    <s v=" Ms"/>
    <s v="Phillips"/>
    <s v="  Caitlin E."/>
    <n v="32.965000000000003"/>
    <n v="11.78"/>
    <s v="No"/>
    <s v="No"/>
    <s v="No"/>
    <n v="0"/>
    <s v="No"/>
    <s v="Obesity"/>
    <s v="Diabetes"/>
    <s v="6-Jun-1960"/>
    <n v="63"/>
    <n v="3"/>
    <n v="15612.19"/>
    <s v="tier - 2"/>
    <x v="2"/>
    <s v="R1012"/>
  </r>
  <r>
    <s v="ID631"/>
    <s v=" Mrs"/>
    <s v="Stewart"/>
    <s v="  Samantha A."/>
    <n v="38.049999999999997"/>
    <n v="9.6199999999999992"/>
    <s v="No"/>
    <s v="No"/>
    <s v="No"/>
    <n v="0"/>
    <s v="No"/>
    <s v="Obesity"/>
    <s v="Diabetes"/>
    <s v="28-Oct-1965"/>
    <n v="57"/>
    <n v="0"/>
    <n v="15608.58"/>
    <s v="tier - 2"/>
    <x v="2"/>
    <s v="R1026"/>
  </r>
  <r>
    <s v="ID632"/>
    <s v=" Mr"/>
    <s v="Drotz"/>
    <s v="  Erik"/>
    <n v="46.14"/>
    <n v="10.78"/>
    <s v="No"/>
    <s v="No"/>
    <s v="No"/>
    <n v="0"/>
    <s v="No"/>
    <s v="Obesity"/>
    <s v="Diabetes"/>
    <s v="30-Jul-1974"/>
    <n v="48"/>
    <n v="0"/>
    <n v="15556.67"/>
    <s v="tier - 2"/>
    <x v="2"/>
    <s v="R1012"/>
  </r>
  <r>
    <s v="ID633"/>
    <s v=" Mr"/>
    <s v="Mutai"/>
    <s v="  Christopher"/>
    <n v="41.325000000000003"/>
    <n v="5.1100000000000003"/>
    <s v="yes"/>
    <s v="No"/>
    <s v="No"/>
    <n v="2"/>
    <s v="No"/>
    <s v="Obesity"/>
    <s v="Normal"/>
    <s v="2-Oct-1959"/>
    <n v="63"/>
    <n v="3"/>
    <n v="15555.19"/>
    <s v="tier - 2"/>
    <x v="0"/>
    <s v="R1012"/>
  </r>
  <r>
    <s v="ID634"/>
    <s v=" Mrs"/>
    <s v="Lovlien"/>
    <s v="  Maya"/>
    <n v="44.64"/>
    <n v="7.18"/>
    <s v="No"/>
    <s v="No"/>
    <s v="No"/>
    <n v="0"/>
    <s v="No"/>
    <s v="Obesity"/>
    <s v="Diabetes"/>
    <s v="28-Jun-1974"/>
    <n v="48"/>
    <n v="0"/>
    <n v="15532.16"/>
    <s v="tier - 2"/>
    <x v="2"/>
    <s v="R1026"/>
  </r>
  <r>
    <s v="ID635"/>
    <s v=" Mr"/>
    <s v="Bruns"/>
    <s v="  Zachary T"/>
    <n v="25.175000000000001"/>
    <n v="4.96"/>
    <s v="No"/>
    <s v="yes"/>
    <s v="No"/>
    <n v="1"/>
    <s v="No"/>
    <s v="Over Weight"/>
    <s v="Normal"/>
    <s v="17-Jul-2004"/>
    <n v="18"/>
    <n v="0"/>
    <n v="15518.18"/>
    <s v="tier - 2"/>
    <x v="0"/>
    <s v="R1015"/>
  </r>
  <r>
    <s v="ID636"/>
    <s v=" Mrs"/>
    <s v="Stoney"/>
    <s v="  Hilda"/>
    <n v="43.11"/>
    <n v="4.67"/>
    <s v="yes"/>
    <s v="No"/>
    <s v="No"/>
    <n v="0"/>
    <s v="No"/>
    <s v="Obesity"/>
    <s v="Normal"/>
    <s v="20-Jul-1976"/>
    <n v="46"/>
    <n v="2"/>
    <n v="15450.48"/>
    <s v="tier - 2"/>
    <x v="1"/>
    <s v="R1026"/>
  </r>
  <r>
    <s v="ID637"/>
    <s v=" Ms"/>
    <s v="Markert"/>
    <s v="  Stephanie"/>
    <n v="53.32"/>
    <n v="5.0599999999999996"/>
    <s v="No"/>
    <s v="No"/>
    <s v="No"/>
    <n v="0"/>
    <s v="No"/>
    <s v="Obesity"/>
    <s v="Normal"/>
    <s v="25-Oct-1990"/>
    <n v="32"/>
    <n v="3"/>
    <n v="15440.2"/>
    <s v="tier - 2"/>
    <x v="1"/>
    <s v="R1012"/>
  </r>
  <r>
    <s v="ID638"/>
    <s v=" Mr"/>
    <s v="McLucas"/>
    <s v="  Doug"/>
    <n v="38.04"/>
    <n v="5.0199999999999996"/>
    <s v="yes"/>
    <s v="No"/>
    <s v="No"/>
    <n v="1"/>
    <s v="No"/>
    <s v="Obesity"/>
    <s v="Normal"/>
    <s v="4-Sep-1964"/>
    <n v="58"/>
    <n v="0"/>
    <n v="15377.77"/>
    <s v="tier - 2"/>
    <x v="2"/>
    <s v="R1012"/>
  </r>
  <r>
    <s v="ID639"/>
    <s v=" Ms"/>
    <s v="Erwin"/>
    <s v="  Bethany N."/>
    <n v="37.9"/>
    <n v="7.76"/>
    <s v="No"/>
    <s v="No"/>
    <s v="No"/>
    <n v="0"/>
    <s v="No"/>
    <s v="Obesity"/>
    <s v="Diabetes"/>
    <s v="6-Sep-1962"/>
    <n v="60"/>
    <n v="0"/>
    <n v="15368.22"/>
    <s v="tier - 2"/>
    <x v="2"/>
    <s v="R1011"/>
  </r>
  <r>
    <s v="ID640"/>
    <s v=" Mrs"/>
    <s v="Osborne"/>
    <s v="  Sandra H"/>
    <n v="39.6"/>
    <n v="9.32"/>
    <s v="No"/>
    <s v="No"/>
    <s v="No"/>
    <n v="0"/>
    <s v="No"/>
    <s v="Obesity"/>
    <s v="Diabetes"/>
    <s v="18-Jul-1968"/>
    <n v="54"/>
    <n v="0"/>
    <n v="15363.77"/>
    <s v="tier - 2"/>
    <x v="1"/>
    <s v="R1026"/>
  </r>
  <r>
    <s v="ID641"/>
    <s v=" Mr"/>
    <s v="Otsuka"/>
    <s v="  Takuo"/>
    <n v="50.92"/>
    <n v="5.31"/>
    <s v="yes"/>
    <s v="No"/>
    <s v="No"/>
    <n v="1"/>
    <s v="No"/>
    <s v="Obesity"/>
    <s v="Normal"/>
    <s v="17-Dec-1988"/>
    <n v="34"/>
    <n v="3"/>
    <n v="15361.5"/>
    <s v="tier - 2"/>
    <x v="0"/>
    <s v="R1023"/>
  </r>
  <r>
    <s v="ID642"/>
    <s v=" Ms"/>
    <s v="Smith"/>
    <s v="  Kelly A."/>
    <n v="21.85"/>
    <n v="5.56"/>
    <s v="yes"/>
    <s v="No"/>
    <s v="No"/>
    <n v="0"/>
    <s v="yes"/>
    <s v="Normal weight"/>
    <s v="Normal"/>
    <s v="14-Jul-2001"/>
    <n v="21"/>
    <n v="1"/>
    <n v="15359.1"/>
    <s v="tier - 2"/>
    <x v="0"/>
    <s v="R1024"/>
  </r>
  <r>
    <s v="ID643"/>
    <s v=" Mr"/>
    <s v="Myers"/>
    <s v="  Scott"/>
    <n v="36.08"/>
    <n v="7.11"/>
    <s v="yes"/>
    <s v="No"/>
    <s v="Yes"/>
    <n v="1"/>
    <s v="No"/>
    <s v="Obesity"/>
    <s v="Diabetes"/>
    <s v="13-Dec-1963"/>
    <n v="59"/>
    <n v="0"/>
    <n v="15322.77"/>
    <s v="tier - 2"/>
    <x v="0"/>
    <s v="R1021"/>
  </r>
  <r>
    <s v="ID644"/>
    <s v=" Mr"/>
    <s v="Cote"/>
    <s v="  Benoit"/>
    <n v="40.44"/>
    <n v="5.13"/>
    <s v="yes"/>
    <s v="No"/>
    <s v="Yes"/>
    <n v="1"/>
    <s v="No"/>
    <s v="Obesity"/>
    <s v="Normal"/>
    <s v="16-Sep-1969"/>
    <n v="53"/>
    <n v="0"/>
    <n v="15260.52"/>
    <s v="tier - 2"/>
    <x v="2"/>
    <s v="R1023"/>
  </r>
  <r>
    <s v="ID645"/>
    <s v=" Ms"/>
    <s v="Ehrhardt"/>
    <s v="  Elizabeth M."/>
    <n v="38.094999999999999"/>
    <n v="10.199999999999999"/>
    <s v="No"/>
    <s v="No"/>
    <s v="No"/>
    <n v="0"/>
    <s v="No"/>
    <s v="Obesity"/>
    <s v="Diabetes"/>
    <s v="25-Jul-1960"/>
    <n v="62"/>
    <n v="2"/>
    <n v="15230.32"/>
    <s v="tier - 2"/>
    <x v="2"/>
    <s v="R1024"/>
  </r>
  <r>
    <s v="ID646"/>
    <s v=" Ms"/>
    <s v="Petersen"/>
    <s v="  Jessica A."/>
    <n v="44.95"/>
    <n v="10.4"/>
    <s v="No"/>
    <s v="No"/>
    <s v="No"/>
    <n v="0"/>
    <s v="No"/>
    <s v="Obesity"/>
    <s v="Diabetes"/>
    <s v="23-Nov-1978"/>
    <n v="44"/>
    <n v="2"/>
    <n v="15207.92"/>
    <s v="tier - 2"/>
    <x v="1"/>
    <s v="R1012"/>
  </r>
  <r>
    <s v="ID647"/>
    <s v=" Ms"/>
    <s v="Ertel"/>
    <s v="  Monica K"/>
    <n v="35.54"/>
    <n v="10.67"/>
    <s v="No"/>
    <s v="No"/>
    <s v="No"/>
    <n v="0"/>
    <s v="No"/>
    <s v="Obesity"/>
    <s v="Diabetes"/>
    <s v="17-Jun-1962"/>
    <n v="60"/>
    <n v="0"/>
    <n v="15174.81"/>
    <s v="tier - 2"/>
    <x v="1"/>
    <s v="R1012"/>
  </r>
  <r>
    <s v="ID648"/>
    <s v=" Mr"/>
    <s v="Lanza"/>
    <s v="  Kevin L"/>
    <n v="39.799999999999997"/>
    <n v="4.6500000000000004"/>
    <s v="yes"/>
    <s v="No"/>
    <s v="No"/>
    <n v="2"/>
    <s v="No"/>
    <s v="Obesity"/>
    <s v="Normal"/>
    <s v="3-Dec-1959"/>
    <n v="63"/>
    <n v="3"/>
    <n v="15170.07"/>
    <s v="tier - 2"/>
    <x v="0"/>
    <s v="R1011"/>
  </r>
  <r>
    <s v="ID649"/>
    <s v=" Mr"/>
    <s v="Picklesimer"/>
    <s v="  Gregory"/>
    <n v="33.659999999999997"/>
    <n v="5.65"/>
    <s v="yes"/>
    <s v="No"/>
    <s v="No"/>
    <n v="2"/>
    <s v="No"/>
    <s v="Obesity"/>
    <s v="Normal"/>
    <s v="4-Jun-1959"/>
    <n v="64"/>
    <n v="3"/>
    <n v="15161.53"/>
    <s v="tier - 2"/>
    <x v="1"/>
    <s v="R1013"/>
  </r>
  <r>
    <s v="ID650"/>
    <s v=" Ms"/>
    <s v="Giles"/>
    <s v="  Della"/>
    <n v="35.5"/>
    <n v="11.97"/>
    <s v="No"/>
    <s v="No"/>
    <s v="No"/>
    <n v="0"/>
    <s v="No"/>
    <s v="Obesity"/>
    <s v="Diabetes"/>
    <s v="25-Oct-1962"/>
    <n v="60"/>
    <n v="0"/>
    <n v="15161.25"/>
    <s v="tier - 2"/>
    <x v="2"/>
    <s v="R1012"/>
  </r>
  <r>
    <s v="ID651"/>
    <s v=" Mr"/>
    <s v="Harmon"/>
    <s v="  David"/>
    <n v="41.63"/>
    <n v="6.71"/>
    <s v="No"/>
    <s v="No"/>
    <s v="No"/>
    <n v="0"/>
    <s v="No"/>
    <s v="Obesity"/>
    <s v="Diabetes"/>
    <s v="25-Nov-1971"/>
    <n v="51"/>
    <n v="0"/>
    <n v="15150.44"/>
    <s v="tier - 2"/>
    <x v="1"/>
    <s v="R1023"/>
  </r>
  <r>
    <s v="ID652"/>
    <s v=" Ms"/>
    <s v="Pennings"/>
    <s v="  Victoria"/>
    <n v="46.49"/>
    <n v="11.92"/>
    <s v="No"/>
    <s v="No"/>
    <s v="No"/>
    <n v="0"/>
    <s v="No"/>
    <s v="Obesity"/>
    <s v="Diabetes"/>
    <s v="5-Sep-1978"/>
    <n v="44"/>
    <n v="2"/>
    <n v="15123.19"/>
    <s v="tier - 2"/>
    <x v="1"/>
    <s v="R1011"/>
  </r>
  <r>
    <s v="ID653"/>
    <s v=" Mr"/>
    <s v="Tseronis"/>
    <s v="  Tasos"/>
    <n v="43.29"/>
    <n v="5.35"/>
    <s v="No"/>
    <s v="No"/>
    <s v="No"/>
    <n v="2"/>
    <s v="No"/>
    <s v="Obesity"/>
    <s v="Normal"/>
    <s v="7-Nov-1972"/>
    <n v="50"/>
    <n v="0"/>
    <n v="15103.69"/>
    <s v="tier - 2"/>
    <x v="1"/>
    <s v="R1012"/>
  </r>
  <r>
    <s v="ID654"/>
    <s v=" Mr"/>
    <s v="Aliff"/>
    <s v="  Thomas"/>
    <n v="43.08"/>
    <n v="8.9600000000000009"/>
    <s v="yes"/>
    <s v="No"/>
    <s v="No"/>
    <n v="1"/>
    <s v="No"/>
    <s v="Obesity"/>
    <s v="Diabetes"/>
    <s v="26-Oct-1975"/>
    <n v="47"/>
    <n v="1"/>
    <n v="15090.35"/>
    <s v="tier - 2"/>
    <x v="1"/>
    <s v="R1023"/>
  </r>
  <r>
    <s v="ID655"/>
    <s v=" Mr"/>
    <s v="Willenberg"/>
    <s v="  Lukasz"/>
    <n v="39.07"/>
    <n v="11.93"/>
    <s v="No"/>
    <s v="No"/>
    <s v="No"/>
    <n v="0"/>
    <s v="No"/>
    <s v="Obesity"/>
    <s v="Diabetes"/>
    <s v="12-Jun-1968"/>
    <n v="54"/>
    <n v="0"/>
    <n v="15052.68"/>
    <s v="tier - 2"/>
    <x v="2"/>
    <s v="R1022"/>
  </r>
  <r>
    <s v="ID656"/>
    <s v=" Mr"/>
    <s v="Millett"/>
    <s v="  Matthew A."/>
    <n v="41.3"/>
    <n v="9.59"/>
    <s v="No"/>
    <s v="No"/>
    <s v="No"/>
    <n v="0"/>
    <s v="No"/>
    <s v="Obesity"/>
    <s v="Diabetes"/>
    <s v="15-Aug-1971"/>
    <n v="51"/>
    <n v="0"/>
    <n v="15038.51"/>
    <s v="tier - 2"/>
    <x v="0"/>
    <s v="R1023"/>
  </r>
  <r>
    <s v="ID657"/>
    <s v=" Ms"/>
    <s v="Haley"/>
    <s v="  Meta"/>
    <n v="42.95"/>
    <n v="11.88"/>
    <s v="yes"/>
    <s v="No"/>
    <s v="No"/>
    <n v="2"/>
    <s v="No"/>
    <s v="Obesity"/>
    <s v="Diabetes"/>
    <s v="11-Sep-1970"/>
    <n v="52"/>
    <n v="0"/>
    <n v="15026.3"/>
    <s v="tier - 2"/>
    <x v="0"/>
    <s v="R1011"/>
  </r>
  <r>
    <s v="ID658"/>
    <s v=" Ms"/>
    <s v="Ackerman"/>
    <s v="  Rachel E"/>
    <n v="46.96"/>
    <n v="4.6399999999999997"/>
    <s v="No"/>
    <s v="No"/>
    <s v="Yes"/>
    <n v="1"/>
    <s v="No"/>
    <s v="Obesity"/>
    <s v="Normal"/>
    <s v="25-Nov-1979"/>
    <n v="43"/>
    <n v="2"/>
    <n v="15025.76"/>
    <s v="tier - 2"/>
    <x v="1"/>
    <s v="R1011"/>
  </r>
  <r>
    <s v="ID659"/>
    <s v=" Ms"/>
    <s v="Valdez"/>
    <s v="  Angelica"/>
    <n v="30.495000000000001"/>
    <n v="9.5299999999999994"/>
    <s v="No"/>
    <s v="No"/>
    <s v="No"/>
    <n v="0"/>
    <s v="No"/>
    <s v="Obesity"/>
    <s v="Diabetes"/>
    <s v="8-Aug-1960"/>
    <n v="62"/>
    <n v="2"/>
    <n v="15019.76"/>
    <s v="tier - 2"/>
    <x v="2"/>
    <s v="R1012"/>
  </r>
  <r>
    <s v="ID660"/>
    <s v=" Ms"/>
    <s v="Michaud"/>
    <s v="  Kathleen"/>
    <n v="17.954999999999998"/>
    <n v="5.29"/>
    <s v="yes"/>
    <s v="No"/>
    <s v="No"/>
    <n v="1"/>
    <s v="yes"/>
    <s v="Under Weight"/>
    <s v="Normal"/>
    <s v="2-Aug-1995"/>
    <n v="27"/>
    <n v="2"/>
    <n v="15006.58"/>
    <s v="tier - 2"/>
    <x v="2"/>
    <s v="R1024"/>
  </r>
  <r>
    <s v="ID661"/>
    <s v=" Mr"/>
    <s v="Gunnink"/>
    <s v="  Gabriel D."/>
    <n v="25.6"/>
    <n v="10.95"/>
    <s v="No"/>
    <s v="No"/>
    <s v="No"/>
    <n v="3"/>
    <s v="No"/>
    <s v="Over Weight"/>
    <s v="Diabetes"/>
    <s v="29-Jul-1958"/>
    <n v="64"/>
    <n v="2"/>
    <n v="14988.43"/>
    <s v="tier - 2"/>
    <x v="0"/>
    <s v="R1011"/>
  </r>
  <r>
    <s v="ID662"/>
    <s v=" Mr"/>
    <s v="Knight"/>
    <s v="  Jeff T"/>
    <n v="34.21"/>
    <n v="9.17"/>
    <s v="No"/>
    <s v="No"/>
    <s v="No"/>
    <n v="0"/>
    <s v="No"/>
    <s v="Obesity"/>
    <s v="Diabetes"/>
    <s v="29-Nov-1962"/>
    <n v="60"/>
    <n v="0"/>
    <n v="14945.34"/>
    <s v="tier - 2"/>
    <x v="1"/>
    <s v="R1021"/>
  </r>
  <r>
    <s v="ID663"/>
    <s v=" Mr"/>
    <s v="Grosscup"/>
    <s v="  Neil D"/>
    <n v="39.74"/>
    <n v="7.39"/>
    <s v="No"/>
    <s v="No"/>
    <s v="No"/>
    <n v="0"/>
    <s v="No"/>
    <s v="Obesity"/>
    <s v="Diabetes"/>
    <s v="8-Nov-1968"/>
    <n v="54"/>
    <n v="0"/>
    <n v="14926.97"/>
    <s v="tier - 2"/>
    <x v="2"/>
    <s v="R1012"/>
  </r>
  <r>
    <s v="ID664"/>
    <s v=" Ms"/>
    <s v="Koniuch"/>
    <s v="  Katherine L."/>
    <n v="49.53"/>
    <n v="9.1300000000000008"/>
    <s v="yes"/>
    <s v="No"/>
    <s v="No"/>
    <n v="0"/>
    <s v="No"/>
    <s v="Obesity"/>
    <s v="Diabetes"/>
    <s v="4-Jul-1981"/>
    <n v="41"/>
    <n v="1"/>
    <n v="14908.27"/>
    <s v="tier - 2"/>
    <x v="1"/>
    <s v="R1011"/>
  </r>
  <r>
    <s v="ID665"/>
    <s v=" Ms"/>
    <s v="Heitzman"/>
    <s v="  Ariel E"/>
    <n v="39.33"/>
    <n v="10.4"/>
    <s v="No"/>
    <s v="No"/>
    <s v="No"/>
    <n v="3"/>
    <s v="No"/>
    <s v="Obesity"/>
    <s v="Diabetes"/>
    <s v="17-Oct-1958"/>
    <n v="64"/>
    <n v="0"/>
    <n v="14901.52"/>
    <s v="tier - 2"/>
    <x v="2"/>
    <s v="R1024"/>
  </r>
  <r>
    <s v="ID666"/>
    <s v=" Mr"/>
    <s v="Tatton"/>
    <s v="  Christopher P"/>
    <n v="39.979999999999997"/>
    <n v="9.4600000000000009"/>
    <s v="yes"/>
    <s v="No"/>
    <s v="No"/>
    <n v="2"/>
    <s v="No"/>
    <s v="Obesity"/>
    <s v="Diabetes"/>
    <s v="11-Nov-1970"/>
    <n v="52"/>
    <n v="0"/>
    <n v="14847.63"/>
    <s v="tier - 2"/>
    <x v="2"/>
    <s v="R1023"/>
  </r>
  <r>
    <s v="ID667"/>
    <s v=" Mrs"/>
    <s v="Flanagan"/>
    <s v="  Erin M."/>
    <n v="46.51"/>
    <n v="8.69"/>
    <s v="yes"/>
    <s v="No"/>
    <s v="No"/>
    <n v="0"/>
    <s v="No"/>
    <s v="Obesity"/>
    <s v="Diabetes"/>
    <s v="5-Jun-1981"/>
    <n v="42"/>
    <n v="1"/>
    <n v="14843.96"/>
    <s v="tier - 2"/>
    <x v="0"/>
    <s v="R1026"/>
  </r>
  <r>
    <s v="ID668"/>
    <s v=" Mrs"/>
    <s v="Funk"/>
    <s v="  Molly K."/>
    <n v="43.58"/>
    <n v="4.2300000000000004"/>
    <s v="No"/>
    <s v="No"/>
    <s v="Yes"/>
    <n v="1"/>
    <s v="No"/>
    <s v="Obesity"/>
    <s v="Normal"/>
    <s v="18-Oct-1979"/>
    <n v="43"/>
    <n v="2"/>
    <n v="14839.34"/>
    <s v="tier - 2"/>
    <x v="0"/>
    <s v="R1026"/>
  </r>
  <r>
    <s v="ID669"/>
    <s v=" Mr"/>
    <s v="Davenport"/>
    <s v="  Ryan J."/>
    <n v="42.28"/>
    <n v="9.16"/>
    <s v="yes"/>
    <s v="No"/>
    <s v="No"/>
    <n v="1"/>
    <s v="No"/>
    <s v="Obesity"/>
    <s v="Diabetes"/>
    <s v="10-Dec-1975"/>
    <n v="47"/>
    <n v="1"/>
    <n v="14819"/>
    <s v="tier - 2"/>
    <x v="0"/>
    <s v="R1023"/>
  </r>
  <r>
    <s v="ID670"/>
    <s v=" Mrs"/>
    <s v="Nicholson"/>
    <s v="  Jennifer"/>
    <n v="35.520000000000003"/>
    <n v="8.26"/>
    <s v="No"/>
    <s v="No"/>
    <s v="No"/>
    <n v="0"/>
    <s v="No"/>
    <s v="Obesity"/>
    <s v="Diabetes"/>
    <s v="27-Jul-1965"/>
    <n v="57"/>
    <n v="0"/>
    <n v="14750.42"/>
    <s v="tier - 2"/>
    <x v="2"/>
    <s v="R1026"/>
  </r>
  <r>
    <s v="ID671"/>
    <s v=" Mr"/>
    <s v="Lindbloom"/>
    <s v="  Daniel M"/>
    <n v="33.6"/>
    <n v="11.25"/>
    <s v="No"/>
    <s v="No"/>
    <s v="No"/>
    <n v="0"/>
    <s v="No"/>
    <s v="Obesity"/>
    <s v="Diabetes"/>
    <s v="29-Jul-1962"/>
    <n v="60"/>
    <n v="0"/>
    <n v="14738.43"/>
    <s v="tier - 2"/>
    <x v="0"/>
    <s v="R1021"/>
  </r>
  <r>
    <s v="ID672"/>
    <s v=" Ms"/>
    <s v="Wijayaratne"/>
    <s v="  Hiruni"/>
    <n v="22.42"/>
    <n v="6.74"/>
    <s v="No"/>
    <s v="No"/>
    <s v="No"/>
    <n v="0"/>
    <s v="yes"/>
    <s v="Normal weight"/>
    <s v="Diabetes"/>
    <s v="24-Sep-2002"/>
    <n v="20"/>
    <n v="0"/>
    <n v="14711.74"/>
    <s v="tier - 2"/>
    <x v="2"/>
    <s v="R1012"/>
  </r>
  <r>
    <s v="ID673"/>
    <s v=" Ms"/>
    <s v="Ainsworth"/>
    <s v="  Reina H."/>
    <n v="46.86"/>
    <n v="4.87"/>
    <s v="No"/>
    <s v="No"/>
    <s v="No"/>
    <n v="0"/>
    <s v="No"/>
    <s v="Obesity"/>
    <s v="Normal"/>
    <s v="4-Sep-1982"/>
    <n v="40"/>
    <n v="3"/>
    <n v="14696.77"/>
    <s v="tier - 2"/>
    <x v="2"/>
    <s v="R1011"/>
  </r>
  <r>
    <s v="ID674"/>
    <s v=" Ms"/>
    <s v="Gayagoy"/>
    <s v="  Kristi"/>
    <n v="32.965000000000003"/>
    <n v="6.68"/>
    <s v="No"/>
    <s v="No"/>
    <s v="No"/>
    <n v="3"/>
    <s v="No"/>
    <s v="Obesity"/>
    <s v="Diabetes"/>
    <s v="23-Jul-1958"/>
    <n v="64"/>
    <n v="0"/>
    <n v="14692.67"/>
    <s v="tier - 2"/>
    <x v="1"/>
    <s v="R1012"/>
  </r>
  <r>
    <s v="ID675"/>
    <s v=" Ms"/>
    <s v="Fitzmaurice"/>
    <s v="  Meredith L."/>
    <n v="39.340000000000003"/>
    <n v="5.0199999999999996"/>
    <s v="yes"/>
    <s v="No"/>
    <s v="Yes"/>
    <n v="1"/>
    <s v="No"/>
    <s v="Obesity"/>
    <s v="Normal"/>
    <s v="20-Oct-1969"/>
    <n v="53"/>
    <n v="0"/>
    <n v="14665.75"/>
    <s v="tier - 2"/>
    <x v="1"/>
    <s v="R1012"/>
  </r>
  <r>
    <s v="ID676"/>
    <s v=" Ms"/>
    <s v="Rodriguez"/>
    <s v="  Jocelyn"/>
    <n v="47"/>
    <n v="10.64"/>
    <s v="yes"/>
    <s v="No"/>
    <s v="No"/>
    <n v="0"/>
    <s v="No"/>
    <s v="Obesity"/>
    <s v="Diabetes"/>
    <s v="13-Nov-1981"/>
    <n v="41"/>
    <n v="1"/>
    <n v="14657.2"/>
    <s v="tier - 2"/>
    <x v="1"/>
    <s v="R1012"/>
  </r>
  <r>
    <s v="ID677"/>
    <s v=" Mrs"/>
    <s v="Tsoucas"/>
    <s v="  Daphne"/>
    <n v="36.71"/>
    <n v="8.74"/>
    <s v="yes"/>
    <s v="No"/>
    <s v="No"/>
    <n v="0"/>
    <s v="No"/>
    <s v="Obesity"/>
    <s v="Diabetes"/>
    <s v="1-Sep-1967"/>
    <n v="55"/>
    <n v="0"/>
    <n v="14640.35"/>
    <s v="tier - 2"/>
    <x v="0"/>
    <s v="R1026"/>
  </r>
  <r>
    <s v="ID678"/>
    <s v=" Ms"/>
    <s v="Muhly"/>
    <s v="  Margaret E"/>
    <n v="53.48"/>
    <n v="5.64"/>
    <s v="No"/>
    <s v="No"/>
    <s v="No"/>
    <n v="0"/>
    <s v="No"/>
    <s v="Obesity"/>
    <s v="Normal"/>
    <s v="21-Aug-1991"/>
    <n v="31"/>
    <n v="3"/>
    <n v="14630.52"/>
    <s v="tier - 2"/>
    <x v="0"/>
    <s v="R1011"/>
  </r>
  <r>
    <s v="ID679"/>
    <s v=" Mr"/>
    <s v="Lund"/>
    <s v="  Mario J."/>
    <n v="35.5"/>
    <n v="10.37"/>
    <s v="No"/>
    <s v="No"/>
    <s v="No"/>
    <n v="0"/>
    <s v="No"/>
    <s v="Obesity"/>
    <s v="Diabetes"/>
    <s v="8-Nov-1965"/>
    <n v="57"/>
    <n v="0"/>
    <n v="14612.33"/>
    <s v="tier - 2"/>
    <x v="0"/>
    <s v="R1021"/>
  </r>
  <r>
    <s v="ID680"/>
    <s v=" Mr"/>
    <s v="Battaglino"/>
    <s v="  Peter"/>
    <n v="36.979999999999997"/>
    <n v="9.56"/>
    <s v="yes"/>
    <s v="No"/>
    <s v="No"/>
    <n v="0"/>
    <s v="No"/>
    <s v="Obesity"/>
    <s v="Diabetes"/>
    <s v="18-Jul-1967"/>
    <n v="55"/>
    <n v="0"/>
    <n v="14600.62"/>
    <s v="tier - 2"/>
    <x v="0"/>
    <s v="R1022"/>
  </r>
  <r>
    <s v="ID681"/>
    <s v=" Ms"/>
    <s v="Pena"/>
    <s v="  Carolina"/>
    <n v="32.395000000000003"/>
    <n v="8.23"/>
    <s v="yes"/>
    <s v="No"/>
    <s v="Yes"/>
    <n v="1"/>
    <s v="No"/>
    <s v="Obesity"/>
    <s v="Diabetes"/>
    <s v="14-Oct-1963"/>
    <n v="59"/>
    <n v="3"/>
    <n v="14590.63"/>
    <s v="tier - 2"/>
    <x v="1"/>
    <s v="R1024"/>
  </r>
  <r>
    <s v="ID682"/>
    <s v=" Mrs"/>
    <s v="Thomason"/>
    <s v="  Jenny K."/>
    <n v="32.729999999999997"/>
    <n v="7.03"/>
    <s v="No"/>
    <s v="No"/>
    <s v="No"/>
    <n v="0"/>
    <s v="No"/>
    <s v="Obesity"/>
    <s v="Diabetes"/>
    <s v="3-Dec-1962"/>
    <n v="60"/>
    <n v="0"/>
    <n v="14574.64"/>
    <s v="tier - 2"/>
    <x v="1"/>
    <s v="R1025"/>
  </r>
  <r>
    <s v="ID683"/>
    <s v=" Ms"/>
    <s v="Hancox"/>
    <s v="  Jessica"/>
    <n v="20.52"/>
    <n v="5.45"/>
    <s v="No"/>
    <s v="No"/>
    <s v="No"/>
    <n v="1"/>
    <s v="yes"/>
    <s v="Normal weight"/>
    <s v="Normal"/>
    <s v="12-Sep-1998"/>
    <n v="24"/>
    <n v="0"/>
    <n v="14571.89"/>
    <s v="tier - 2"/>
    <x v="1"/>
    <s v="R1024"/>
  </r>
  <r>
    <s v="ID684"/>
    <s v=" Ms"/>
    <s v="Canarecci"/>
    <s v="  Kimberly D"/>
    <n v="51.72"/>
    <n v="5.76"/>
    <s v="No"/>
    <s v="No"/>
    <s v="No"/>
    <n v="0"/>
    <s v="No"/>
    <s v="Obesity"/>
    <s v="Prediabetes"/>
    <s v="14-Jul-1989"/>
    <n v="33"/>
    <n v="3"/>
    <n v="14547.26"/>
    <s v="tier - 2"/>
    <x v="0"/>
    <s v="R1011"/>
  </r>
  <r>
    <s v="ID685"/>
    <s v=" Mr"/>
    <s v="Toupin"/>
    <s v="  Marc-Olivier"/>
    <n v="50.2"/>
    <n v="5.4"/>
    <s v="No"/>
    <s v="No"/>
    <s v="No"/>
    <n v="0"/>
    <s v="No"/>
    <s v="Obesity"/>
    <s v="Normal"/>
    <s v="22-Jul-1989"/>
    <n v="33"/>
    <n v="3"/>
    <n v="14507.46"/>
    <s v="tier - 2"/>
    <x v="0"/>
    <s v="R1012"/>
  </r>
  <r>
    <s v="ID686"/>
    <s v=" Mr"/>
    <s v="Mulley"/>
    <s v="  Russell J"/>
    <n v="25.52"/>
    <n v="6.35"/>
    <s v="No"/>
    <s v="No"/>
    <s v="Yes"/>
    <n v="1"/>
    <s v="No"/>
    <s v="Over Weight"/>
    <s v="Prediabetes"/>
    <s v="20-Oct-1979"/>
    <n v="43"/>
    <n v="5"/>
    <n v="14478.33"/>
    <s v="tier - 2"/>
    <x v="2"/>
    <s v="R1013"/>
  </r>
  <r>
    <s v="ID687"/>
    <s v=" Ms"/>
    <s v="Parry"/>
    <s v="  Karine"/>
    <n v="35.200000000000003"/>
    <n v="6.26"/>
    <s v="yes"/>
    <s v="No"/>
    <s v="No"/>
    <n v="2"/>
    <s v="No"/>
    <s v="Obesity"/>
    <s v="Prediabetes"/>
    <s v="20-Nov-1959"/>
    <n v="63"/>
    <n v="1"/>
    <n v="14474.68"/>
    <s v="tier - 2"/>
    <x v="2"/>
    <s v="R1013"/>
  </r>
  <r>
    <s v="ID688"/>
    <s v=" Ms"/>
    <s v="Mason Cox"/>
    <s v="  Cheryl"/>
    <n v="41.26"/>
    <n v="5.97"/>
    <s v="yes"/>
    <s v="No"/>
    <s v="No"/>
    <n v="0"/>
    <s v="No"/>
    <s v="Obesity"/>
    <s v="Prediabetes"/>
    <s v="27-Nov-1976"/>
    <n v="46"/>
    <n v="2"/>
    <n v="14470.01"/>
    <s v="tier - 2"/>
    <x v="0"/>
    <s v="R1012"/>
  </r>
  <r>
    <s v="ID689"/>
    <s v=" Ms"/>
    <s v="Thompson"/>
    <s v="  Allison M."/>
    <n v="17.195"/>
    <n v="5.29"/>
    <s v="yes"/>
    <s v="No"/>
    <s v="No"/>
    <n v="0"/>
    <s v="yes"/>
    <s v="Under Weight"/>
    <s v="Normal"/>
    <s v="10-Nov-1996"/>
    <n v="26"/>
    <n v="2"/>
    <n v="14455.64"/>
    <s v="tier - 2"/>
    <x v="0"/>
    <s v="R1024"/>
  </r>
  <r>
    <s v="ID690"/>
    <s v=" Ms"/>
    <s v="Nelson"/>
    <s v="  Adriana"/>
    <n v="23.085000000000001"/>
    <n v="4.2699999999999996"/>
    <s v="yes"/>
    <s v="No"/>
    <s v="No"/>
    <n v="2"/>
    <s v="No"/>
    <s v="Normal weight"/>
    <s v="Normal"/>
    <s v="3-Aug-1959"/>
    <n v="63"/>
    <n v="0"/>
    <n v="14451.84"/>
    <s v="tier - 2"/>
    <x v="0"/>
    <s v="R1023"/>
  </r>
  <r>
    <s v="ID691"/>
    <s v=" Ms"/>
    <s v="Forte"/>
    <s v="  Miranda J"/>
    <n v="21.66"/>
    <n v="5.2"/>
    <s v="yes"/>
    <s v="No"/>
    <s v="No"/>
    <n v="2"/>
    <s v="No"/>
    <s v="Normal weight"/>
    <s v="Normal"/>
    <s v="29-Jun-1959"/>
    <n v="63"/>
    <n v="0"/>
    <n v="14449.85"/>
    <s v="tier - 2"/>
    <x v="1"/>
    <s v="R1024"/>
  </r>
  <r>
    <s v="ID692"/>
    <s v=" Mr"/>
    <s v="Corona Iturriaga"/>
    <s v="  Roberto"/>
    <n v="36.47"/>
    <n v="8.23"/>
    <s v="yes"/>
    <s v="No"/>
    <s v="No"/>
    <n v="0"/>
    <s v="No"/>
    <s v="Obesity"/>
    <s v="Diabetes"/>
    <s v="4-Nov-1967"/>
    <n v="55"/>
    <n v="0"/>
    <n v="14427.63"/>
    <s v="tier - 2"/>
    <x v="2"/>
    <s v="R1021"/>
  </r>
  <r>
    <s v="ID693"/>
    <s v=" Mrs"/>
    <s v="McCollum"/>
    <s v="  Rebecca B."/>
    <n v="36.08"/>
    <n v="10.33"/>
    <s v="yes"/>
    <s v="No"/>
    <s v="No"/>
    <n v="0"/>
    <s v="No"/>
    <s v="Obesity"/>
    <s v="Diabetes"/>
    <s v="15-Aug-1967"/>
    <n v="55"/>
    <n v="0"/>
    <n v="14426.66"/>
    <s v="tier - 2"/>
    <x v="2"/>
    <s v="R1026"/>
  </r>
  <r>
    <s v="ID694"/>
    <s v=" Ms"/>
    <s v="Hevner"/>
    <s v="  Tiffany"/>
    <n v="23.18"/>
    <n v="6.13"/>
    <s v="No"/>
    <s v="No"/>
    <s v="No"/>
    <n v="0"/>
    <s v="No"/>
    <s v="Normal weight"/>
    <s v="Prediabetes"/>
    <s v="10-Aug-1999"/>
    <n v="23"/>
    <n v="2"/>
    <n v="14426.07"/>
    <s v="tier - 2"/>
    <x v="1"/>
    <s v="R1012"/>
  </r>
  <r>
    <s v="ID695"/>
    <s v=" Mr"/>
    <s v="Looi"/>
    <s v="  Alexander"/>
    <n v="39.159999999999997"/>
    <n v="8.08"/>
    <s v="No"/>
    <s v="No"/>
    <s v="No"/>
    <n v="3"/>
    <s v="No"/>
    <s v="Obesity"/>
    <s v="Diabetes"/>
    <s v="20-Sep-1958"/>
    <n v="64"/>
    <n v="1"/>
    <n v="14418.28"/>
    <s v="tier - 2"/>
    <x v="0"/>
    <s v="R1013"/>
  </r>
  <r>
    <s v="ID696"/>
    <s v=" Mr"/>
    <s v="Power"/>
    <s v="  Rich M"/>
    <n v="38.19"/>
    <n v="10.49"/>
    <s v="No"/>
    <s v="No"/>
    <s v="No"/>
    <n v="3"/>
    <s v="No"/>
    <s v="Obesity"/>
    <s v="Diabetes"/>
    <s v="29-Jul-1958"/>
    <n v="64"/>
    <n v="0"/>
    <n v="14410.93"/>
    <s v="tier - 2"/>
    <x v="2"/>
    <s v="R1016"/>
  </r>
  <r>
    <s v="ID697"/>
    <s v=" Mr"/>
    <s v="Routon"/>
    <s v="  Aaron C"/>
    <n v="26.41"/>
    <n v="8.11"/>
    <s v="No"/>
    <s v="No"/>
    <s v="No"/>
    <n v="3"/>
    <s v="No"/>
    <s v="Over Weight"/>
    <s v="Diabetes"/>
    <s v="14-Sep-1958"/>
    <n v="64"/>
    <n v="0"/>
    <n v="14394.56"/>
    <s v="tier - 2"/>
    <x v="1"/>
    <s v="R1018"/>
  </r>
  <r>
    <s v="ID698"/>
    <s v=" Ms"/>
    <s v="Dochelli"/>
    <s v="  Kate"/>
    <n v="28.785"/>
    <n v="6.6"/>
    <s v="No"/>
    <s v="No"/>
    <s v="No"/>
    <n v="0"/>
    <s v="No"/>
    <s v="Over Weight"/>
    <s v="Diabetes"/>
    <s v="22-Jun-1965"/>
    <n v="57"/>
    <n v="4"/>
    <n v="14394.4"/>
    <s v="tier - 2"/>
    <x v="0"/>
    <s v="R1024"/>
  </r>
  <r>
    <s v="ID699"/>
    <s v=" Ms"/>
    <s v="Gillespie"/>
    <s v="  Maria M"/>
    <n v="26.695"/>
    <n v="10.14"/>
    <s v="yes"/>
    <s v="No"/>
    <s v="Yes"/>
    <n v="1"/>
    <s v="No"/>
    <s v="Over Weight"/>
    <s v="Diabetes"/>
    <s v="16-Jul-1963"/>
    <n v="59"/>
    <n v="3"/>
    <n v="14382.71"/>
    <s v="tier - 2"/>
    <x v="2"/>
    <s v="R1012"/>
  </r>
  <r>
    <s v="ID700"/>
    <s v=" Mr"/>
    <s v="Oskvig"/>
    <s v="  Daven W"/>
    <n v="32.799999999999997"/>
    <n v="6.06"/>
    <s v="yes"/>
    <s v="No"/>
    <s v="No"/>
    <n v="1"/>
    <s v="No"/>
    <s v="Obesity"/>
    <s v="Prediabetes"/>
    <s v="16-Nov-1988"/>
    <n v="34"/>
    <n v="1"/>
    <n v="14358.36"/>
    <s v="tier - 2"/>
    <x v="2"/>
    <s v="R1011"/>
  </r>
  <r>
    <s v="ID701"/>
    <s v=" Mrs"/>
    <s v="Holland-Stergar"/>
    <s v="  Brianne"/>
    <n v="35.869999999999997"/>
    <n v="9.91"/>
    <s v="yes"/>
    <s v="No"/>
    <s v="No"/>
    <n v="0"/>
    <s v="No"/>
    <s v="Obesity"/>
    <s v="Diabetes"/>
    <s v="10-Oct-1967"/>
    <n v="55"/>
    <n v="0"/>
    <n v="14355.43"/>
    <s v="tier - 2"/>
    <x v="1"/>
    <s v="R1026"/>
  </r>
  <r>
    <s v="ID702"/>
    <s v=" Mr"/>
    <s v="Arai"/>
    <s v="  Hiroki"/>
    <n v="21.66"/>
    <n v="4.1399999999999997"/>
    <s v="yes"/>
    <s v="No"/>
    <s v="No"/>
    <n v="2"/>
    <s v="No"/>
    <s v="Normal weight"/>
    <s v="Normal"/>
    <s v="24-Dec-1959"/>
    <n v="63"/>
    <n v="1"/>
    <n v="14349.85"/>
    <s v="tier - 2"/>
    <x v="2"/>
    <s v="R1012"/>
  </r>
  <r>
    <s v="ID703"/>
    <s v=" Mr"/>
    <s v="Olausson"/>
    <s v="  Anders"/>
    <n v="37.72"/>
    <n v="4.38"/>
    <s v="yes"/>
    <s v="No"/>
    <s v="Yes"/>
    <n v="1"/>
    <s v="No"/>
    <s v="Obesity"/>
    <s v="Normal"/>
    <s v="26-Sep-1969"/>
    <n v="53"/>
    <n v="0"/>
    <n v="14337.91"/>
    <s v="tier - 2"/>
    <x v="0"/>
    <s v="R1022"/>
  </r>
  <r>
    <s v="ID704"/>
    <s v=" Ms"/>
    <s v="Wagner"/>
    <s v="  Danielle"/>
    <n v="39.700000000000003"/>
    <n v="9.83"/>
    <s v="No"/>
    <s v="No"/>
    <s v="No"/>
    <n v="3"/>
    <s v="No"/>
    <s v="Obesity"/>
    <s v="Diabetes"/>
    <s v="10-Jul-1958"/>
    <n v="64"/>
    <n v="0"/>
    <n v="14319.03"/>
    <s v="tier - 2"/>
    <x v="2"/>
    <s v="R1011"/>
  </r>
  <r>
    <s v="ID705"/>
    <s v=" Ms"/>
    <s v="Delong"/>
    <s v="  Candace N"/>
    <n v="35.97"/>
    <n v="11.08"/>
    <s v="No"/>
    <s v="No"/>
    <s v="No"/>
    <n v="3"/>
    <s v="No"/>
    <s v="Obesity"/>
    <s v="Diabetes"/>
    <s v="15-Oct-1958"/>
    <n v="64"/>
    <n v="0"/>
    <n v="14313.85"/>
    <s v="tier - 2"/>
    <x v="0"/>
    <s v="R1013"/>
  </r>
  <r>
    <s v="ID706"/>
    <s v=" Mr"/>
    <s v="Mehech"/>
    <s v="  Bruno F."/>
    <n v="37.85"/>
    <n v="11.01"/>
    <s v="No"/>
    <s v="No"/>
    <s v="No"/>
    <n v="0"/>
    <s v="No"/>
    <s v="Obesity"/>
    <s v="Diabetes"/>
    <s v="15-Dec-1968"/>
    <n v="54"/>
    <n v="0"/>
    <n v="14285.9"/>
    <s v="tier - 2"/>
    <x v="0"/>
    <s v="R1012"/>
  </r>
  <r>
    <s v="ID707"/>
    <s v=" Ms"/>
    <s v="Machiela"/>
    <s v="  Emily"/>
    <n v="21.66"/>
    <n v="4.37"/>
    <s v="No"/>
    <s v="yes"/>
    <s v="No"/>
    <n v="1"/>
    <s v="yes"/>
    <s v="Normal weight"/>
    <s v="Normal"/>
    <s v="6-Sep-2004"/>
    <n v="18"/>
    <n v="0"/>
    <n v="14283.46"/>
    <s v="tier - 2"/>
    <x v="2"/>
    <s v="R1024"/>
  </r>
  <r>
    <s v="ID708"/>
    <s v=" Mrs"/>
    <s v="Young"/>
    <s v="  Katie"/>
    <n v="39.369999999999997"/>
    <n v="5.91"/>
    <s v="No"/>
    <s v="No"/>
    <s v="No"/>
    <n v="2"/>
    <s v="No"/>
    <s v="Obesity"/>
    <s v="Prediabetes"/>
    <s v="13-Jul-1972"/>
    <n v="50"/>
    <n v="0"/>
    <n v="14258.33"/>
    <s v="tier - 2"/>
    <x v="2"/>
    <s v="R1026"/>
  </r>
  <r>
    <s v="ID709"/>
    <s v=" Mrs"/>
    <s v="Dupere"/>
    <s v="  Sally"/>
    <n v="40.880000000000003"/>
    <n v="7.65"/>
    <s v="No"/>
    <s v="No"/>
    <s v="No"/>
    <n v="0"/>
    <s v="No"/>
    <s v="Obesity"/>
    <s v="Diabetes"/>
    <s v="26-Dec-1974"/>
    <n v="48"/>
    <n v="0"/>
    <n v="14256.79"/>
    <s v="tier - 2"/>
    <x v="2"/>
    <s v="R1026"/>
  </r>
  <r>
    <s v="ID710"/>
    <s v=" Ms"/>
    <s v="Iandolo"/>
    <s v="  Meaghan J"/>
    <n v="26.22"/>
    <n v="5.37"/>
    <s v="yes"/>
    <s v="No"/>
    <s v="No"/>
    <n v="2"/>
    <s v="No"/>
    <s v="Over Weight"/>
    <s v="Normal"/>
    <s v="8-Nov-1959"/>
    <n v="63"/>
    <n v="0"/>
    <n v="14256.19"/>
    <s v="tier - 2"/>
    <x v="0"/>
    <s v="R1012"/>
  </r>
  <r>
    <s v="ID711"/>
    <s v=" Ms"/>
    <s v="Ito"/>
    <s v="  Rina"/>
    <n v="25.08"/>
    <n v="5.75"/>
    <s v="yes"/>
    <s v="No"/>
    <s v="No"/>
    <n v="2"/>
    <s v="No"/>
    <s v="Over Weight"/>
    <s v="Prediabetes"/>
    <s v="10-Oct-1959"/>
    <n v="63"/>
    <n v="0"/>
    <n v="14254.61"/>
    <s v="tier - 2"/>
    <x v="1"/>
    <s v="R1012"/>
  </r>
  <r>
    <s v="ID712"/>
    <s v=" Ms"/>
    <s v="Barry"/>
    <s v="  Kristin P."/>
    <n v="39.1"/>
    <n v="6.79"/>
    <s v="yes"/>
    <s v="No"/>
    <s v="No"/>
    <n v="2"/>
    <s v="No"/>
    <s v="Obesity"/>
    <s v="Diabetes"/>
    <s v="25-Sep-1961"/>
    <n v="61"/>
    <n v="2"/>
    <n v="14235.07"/>
    <s v="tier - 2"/>
    <x v="1"/>
    <s v="R1011"/>
  </r>
  <r>
    <s v="ID713"/>
    <s v=" Mr"/>
    <s v="Boyce"/>
    <s v="  Albert"/>
    <n v="37.905000000000001"/>
    <n v="7.03"/>
    <s v="No"/>
    <s v="No"/>
    <s v="No"/>
    <n v="3"/>
    <s v="No"/>
    <s v="Obesity"/>
    <s v="Diabetes"/>
    <s v="21-Sep-1958"/>
    <n v="64"/>
    <n v="0"/>
    <n v="14210.54"/>
    <s v="tier - 2"/>
    <x v="2"/>
    <s v="R1012"/>
  </r>
  <r>
    <s v="ID714"/>
    <s v=" Mrs"/>
    <s v="Lin"/>
    <s v="  Ashley"/>
    <n v="43.35"/>
    <n v="5.41"/>
    <s v="yes"/>
    <s v="No"/>
    <s v="Yes"/>
    <n v="1"/>
    <s v="No"/>
    <s v="Obesity"/>
    <s v="Normal"/>
    <s v="17-Nov-1983"/>
    <n v="39"/>
    <n v="3"/>
    <n v="14209.4"/>
    <s v="tier - 2"/>
    <x v="1"/>
    <s v="R1026"/>
  </r>
  <r>
    <s v="ID715"/>
    <s v=" Mrs"/>
    <s v="Smith"/>
    <s v="  Shannon L"/>
    <n v="36.15"/>
    <n v="8.0500000000000007"/>
    <s v="No"/>
    <s v="No"/>
    <s v="No"/>
    <n v="0"/>
    <s v="No"/>
    <s v="Obesity"/>
    <s v="Diabetes"/>
    <s v="25-Dec-1968"/>
    <n v="54"/>
    <n v="0"/>
    <n v="14193.55"/>
    <s v="tier - 2"/>
    <x v="1"/>
    <s v="R1026"/>
  </r>
  <r>
    <s v="ID716"/>
    <s v=" Ms"/>
    <s v="Nalven"/>
    <s v="  Amy B"/>
    <n v="44.98"/>
    <n v="5.94"/>
    <s v="No"/>
    <s v="No"/>
    <s v="No"/>
    <n v="1"/>
    <s v="No"/>
    <s v="Obesity"/>
    <s v="Prediabetes"/>
    <s v="7-Jul-1984"/>
    <n v="38"/>
    <n v="3"/>
    <n v="14152.46"/>
    <s v="tier - 2"/>
    <x v="1"/>
    <s v="R1012"/>
  </r>
  <r>
    <s v="ID717"/>
    <s v=" Ms"/>
    <s v="Bourgeois"/>
    <s v="  A Danielle"/>
    <n v="38.28"/>
    <n v="5.51"/>
    <s v="No"/>
    <s v="yes"/>
    <s v="No"/>
    <n v="1"/>
    <s v="No"/>
    <s v="Obesity"/>
    <s v="Normal"/>
    <s v="6-Jul-2004"/>
    <n v="18"/>
    <n v="0"/>
    <n v="14133.04"/>
    <s v="tier - 2"/>
    <x v="0"/>
    <s v="R1013"/>
  </r>
  <r>
    <s v="ID718"/>
    <s v=" Mr"/>
    <s v="Orloff"/>
    <s v="  Conrad F"/>
    <n v="32.299999999999997"/>
    <n v="6.55"/>
    <s v="yes"/>
    <s v="No"/>
    <s v="No"/>
    <n v="2"/>
    <s v="No"/>
    <s v="Obesity"/>
    <s v="Diabetes"/>
    <s v="14-Jun-1961"/>
    <n v="61"/>
    <n v="2"/>
    <n v="14119.62"/>
    <s v="tier - 2"/>
    <x v="1"/>
    <s v="R1012"/>
  </r>
  <r>
    <s v="ID719"/>
    <s v=" Mr"/>
    <s v="Ramirez"/>
    <s v="  Josh"/>
    <n v="39.51"/>
    <n v="5.79"/>
    <s v="yes"/>
    <s v="No"/>
    <s v="No"/>
    <n v="0"/>
    <s v="No"/>
    <s v="Obesity"/>
    <s v="Prediabetes"/>
    <s v="26-Sep-1976"/>
    <n v="46"/>
    <n v="2"/>
    <n v="14098.07"/>
    <s v="tier - 2"/>
    <x v="0"/>
    <s v="R1023"/>
  </r>
  <r>
    <s v="ID720"/>
    <s v=" Mr"/>
    <s v="Fouquet"/>
    <s v="  Maxime"/>
    <n v="50.46"/>
    <n v="4.5599999999999996"/>
    <s v="No"/>
    <s v="No"/>
    <s v="No"/>
    <n v="0"/>
    <s v="No"/>
    <s v="Obesity"/>
    <s v="Normal"/>
    <s v="12-Sep-1991"/>
    <n v="31"/>
    <n v="3"/>
    <n v="14081.93"/>
    <s v="tier - 2"/>
    <x v="0"/>
    <s v="R1012"/>
  </r>
  <r>
    <s v="ID721"/>
    <s v=" Ms"/>
    <s v="McPhillips"/>
    <s v="  Natalie"/>
    <n v="31.73"/>
    <n v="7"/>
    <s v="No"/>
    <s v="No"/>
    <s v="No"/>
    <n v="0"/>
    <s v="No"/>
    <s v="Obesity"/>
    <s v="Diabetes"/>
    <s v="8-Nov-1960"/>
    <n v="62"/>
    <n v="0"/>
    <n v="14043.48"/>
    <s v="tier - 2"/>
    <x v="0"/>
    <s v="R1024"/>
  </r>
  <r>
    <s v="ID722"/>
    <s v=" Ms"/>
    <s v="Burgin"/>
    <s v="  Melissa"/>
    <n v="32.1"/>
    <n v="6.57"/>
    <s v="yes"/>
    <s v="No"/>
    <s v="Yes"/>
    <n v="1"/>
    <s v="No"/>
    <s v="Obesity"/>
    <s v="Diabetes"/>
    <s v="8-Jul-1963"/>
    <n v="59"/>
    <n v="3"/>
    <n v="14007.22"/>
    <s v="tier - 2"/>
    <x v="0"/>
    <s v="R1011"/>
  </r>
  <r>
    <s v="ID723"/>
    <s v=" Ms"/>
    <s v="Roberts"/>
    <s v="  Laura P."/>
    <n v="27.83"/>
    <n v="11.61"/>
    <s v="yes"/>
    <s v="No"/>
    <s v="Yes"/>
    <n v="1"/>
    <s v="No"/>
    <s v="Over Weight"/>
    <s v="Diabetes"/>
    <s v="6-Jul-1963"/>
    <n v="59"/>
    <n v="3"/>
    <n v="14001.29"/>
    <s v="tier - 2"/>
    <x v="2"/>
    <s v="R1013"/>
  </r>
  <r>
    <s v="ID724"/>
    <s v=" Mrs"/>
    <s v="Nemec"/>
    <s v="  Lisa"/>
    <n v="27.72"/>
    <n v="8.16"/>
    <s v="yes"/>
    <s v="No"/>
    <s v="Yes"/>
    <n v="1"/>
    <s v="No"/>
    <s v="Over Weight"/>
    <s v="Diabetes"/>
    <s v="23-Dec-1963"/>
    <n v="59"/>
    <n v="3"/>
    <n v="14001.13"/>
    <s v="tier - 2"/>
    <x v="1"/>
    <s v="R1013"/>
  </r>
  <r>
    <s v="ID725"/>
    <s v=" Mr"/>
    <s v="Appman"/>
    <s v="  William D. Jr."/>
    <n v="36.765000000000001"/>
    <n v="4.4800000000000004"/>
    <s v="yes"/>
    <s v="No"/>
    <s v="No"/>
    <n v="2"/>
    <s v="No"/>
    <s v="Obesity"/>
    <s v="Normal"/>
    <s v="6-Sep-1959"/>
    <n v="63"/>
    <n v="0"/>
    <n v="13981.85"/>
    <s v="tier - 2"/>
    <x v="1"/>
    <s v="R1016"/>
  </r>
  <r>
    <s v="ID726"/>
    <s v=" Mr"/>
    <s v="Driscoll"/>
    <s v="  James"/>
    <n v="48.36"/>
    <n v="4.08"/>
    <s v="No"/>
    <s v="No"/>
    <s v="No"/>
    <n v="0"/>
    <s v="No"/>
    <s v="Obesity"/>
    <s v="Normal"/>
    <s v="13-Jul-1990"/>
    <n v="32"/>
    <n v="3"/>
    <n v="13979.45"/>
    <s v="tier - 2"/>
    <x v="1"/>
    <s v="R1023"/>
  </r>
  <r>
    <s v="ID727"/>
    <s v=" Mr"/>
    <s v="Glotzbach"/>
    <s v="  John"/>
    <n v="31.445"/>
    <n v="4.4000000000000004"/>
    <s v="yes"/>
    <s v="No"/>
    <s v="No"/>
    <n v="2"/>
    <s v="No"/>
    <s v="Obesity"/>
    <s v="Normal"/>
    <s v="29-Aug-1959"/>
    <n v="63"/>
    <n v="0"/>
    <n v="13974.46"/>
    <s v="tier - 2"/>
    <x v="2"/>
    <s v="R1019"/>
  </r>
  <r>
    <s v="ID728"/>
    <s v=" Mr"/>
    <s v="Tenforde"/>
    <s v="  Adam S"/>
    <n v="27.55"/>
    <n v="9.02"/>
    <s v="No"/>
    <s v="No"/>
    <s v="No"/>
    <n v="0"/>
    <s v="No"/>
    <s v="Over Weight"/>
    <s v="Diabetes"/>
    <s v="18-Jun-1960"/>
    <n v="62"/>
    <n v="1"/>
    <n v="13937.67"/>
    <s v="tier - 2"/>
    <x v="1"/>
    <s v="R1012"/>
  </r>
  <r>
    <s v="ID729"/>
    <s v=" Mr"/>
    <s v="Ramirez"/>
    <s v="  Armando"/>
    <n v="33.11"/>
    <n v="8.06"/>
    <s v="No"/>
    <s v="No"/>
    <s v="No"/>
    <n v="0"/>
    <s v="No"/>
    <s v="Obesity"/>
    <s v="Diabetes"/>
    <s v="27-Jul-1962"/>
    <n v="60"/>
    <n v="3"/>
    <n v="13919.82"/>
    <s v="tier - 2"/>
    <x v="2"/>
    <s v="R1013"/>
  </r>
  <r>
    <s v="ID730"/>
    <s v=" Ms"/>
    <s v="Stanley Torres"/>
    <s v="  Dana"/>
    <n v="36.85"/>
    <n v="6.21"/>
    <s v="yes"/>
    <s v="No"/>
    <s v="No"/>
    <n v="2"/>
    <s v="No"/>
    <s v="Obesity"/>
    <s v="Prediabetes"/>
    <s v="7-Jul-1959"/>
    <n v="63"/>
    <n v="0"/>
    <n v="13887.97"/>
    <s v="tier - 2"/>
    <x v="2"/>
    <s v="R1013"/>
  </r>
  <r>
    <s v="ID731"/>
    <s v=" Ms"/>
    <s v="Vandongen"/>
    <s v="  Jennifer L"/>
    <n v="36.299999999999997"/>
    <n v="5.79"/>
    <s v="yes"/>
    <s v="No"/>
    <s v="No"/>
    <n v="2"/>
    <s v="No"/>
    <s v="Obesity"/>
    <s v="Prediabetes"/>
    <s v="29-Dec-1959"/>
    <n v="63"/>
    <n v="0"/>
    <n v="13887.2"/>
    <s v="tier - 2"/>
    <x v="0"/>
    <s v="R1013"/>
  </r>
  <r>
    <s v="ID732"/>
    <s v=" Mr"/>
    <s v="Liebald"/>
    <s v="  Benjamin"/>
    <n v="45.34"/>
    <n v="5.69"/>
    <s v="yes"/>
    <s v="No"/>
    <s v="No"/>
    <n v="0"/>
    <s v="No"/>
    <s v="Obesity"/>
    <s v="Normal"/>
    <s v="25-Sep-1985"/>
    <n v="37"/>
    <n v="3"/>
    <n v="13886.4"/>
    <s v="tier - 2"/>
    <x v="2"/>
    <s v="R1012"/>
  </r>
  <r>
    <s v="ID733"/>
    <s v=" Ms"/>
    <s v="Holte"/>
    <s v="  Tanya"/>
    <n v="31.8"/>
    <n v="5.36"/>
    <s v="yes"/>
    <s v="No"/>
    <s v="No"/>
    <n v="2"/>
    <s v="No"/>
    <s v="Obesity"/>
    <s v="Normal"/>
    <s v="5-Oct-1959"/>
    <n v="63"/>
    <n v="0"/>
    <n v="13880.95"/>
    <s v="tier - 2"/>
    <x v="2"/>
    <s v="R1011"/>
  </r>
  <r>
    <s v="ID734"/>
    <s v=" Ms"/>
    <s v="Johnson"/>
    <s v="  Tracy"/>
    <n v="41.02"/>
    <n v="11.37"/>
    <s v="No"/>
    <s v="No"/>
    <s v="No"/>
    <n v="0"/>
    <s v="No"/>
    <s v="Obesity"/>
    <s v="Diabetes"/>
    <s v="19-Dec-1978"/>
    <n v="44"/>
    <n v="2"/>
    <n v="13874.89"/>
    <s v="tier - 2"/>
    <x v="1"/>
    <s v="R1012"/>
  </r>
  <r>
    <s v="ID735"/>
    <s v=" Ms"/>
    <s v="Bartlett"/>
    <s v="  Emily S"/>
    <n v="32.68"/>
    <n v="11.87"/>
    <s v="No"/>
    <s v="No"/>
    <s v="No"/>
    <n v="0"/>
    <s v="No"/>
    <s v="Obesity"/>
    <s v="Diabetes"/>
    <s v="21-Jul-1960"/>
    <n v="62"/>
    <n v="0"/>
    <n v="13844.8"/>
    <s v="tier - 2"/>
    <x v="2"/>
    <s v="R1012"/>
  </r>
  <r>
    <s v="ID736"/>
    <s v=" Ms"/>
    <s v="Bergman"/>
    <s v="  Kelly R"/>
    <n v="21.7"/>
    <n v="4.9000000000000004"/>
    <s v="No"/>
    <s v="No"/>
    <s v="Yes"/>
    <n v="1"/>
    <s v="yes"/>
    <s v="Normal weight"/>
    <s v="Normal"/>
    <s v="7-Jun-2003"/>
    <n v="20"/>
    <n v="0"/>
    <n v="13844.51"/>
    <s v="tier - 2"/>
    <x v="1"/>
    <s v="R1011"/>
  </r>
  <r>
    <s v="ID737"/>
    <s v=" Mr"/>
    <s v="Aitken"/>
    <s v="  Kyle"/>
    <n v="40.479999999999997"/>
    <n v="6.7"/>
    <s v="No"/>
    <s v="No"/>
    <s v="No"/>
    <n v="3"/>
    <s v="No"/>
    <s v="Obesity"/>
    <s v="Diabetes"/>
    <s v="10-Dec-1958"/>
    <n v="64"/>
    <n v="0"/>
    <n v="13831.12"/>
    <s v="tier - 3"/>
    <x v="1"/>
    <s v="R1013"/>
  </r>
  <r>
    <s v="ID738"/>
    <s v=" Mr"/>
    <s v="Berger"/>
    <s v="  Bruce A Jr."/>
    <n v="34.5"/>
    <n v="10.3"/>
    <s v="No"/>
    <s v="No"/>
    <s v="No"/>
    <n v="3"/>
    <s v="No"/>
    <s v="Obesity"/>
    <s v="Diabetes"/>
    <s v="25-Nov-1958"/>
    <n v="64"/>
    <n v="0"/>
    <n v="13822.8"/>
    <s v="tier - 3"/>
    <x v="0"/>
    <s v="R1011"/>
  </r>
  <r>
    <s v="ID739"/>
    <s v=" Mr"/>
    <s v="Richey"/>
    <s v="  Cary J"/>
    <n v="45.9"/>
    <n v="11.14"/>
    <s v="yes"/>
    <s v="No"/>
    <s v="No"/>
    <n v="1"/>
    <s v="No"/>
    <s v="Obesity"/>
    <s v="Diabetes"/>
    <s v="8-Dec-1986"/>
    <n v="36"/>
    <n v="3"/>
    <n v="13819.49"/>
    <s v="tier - 3"/>
    <x v="2"/>
    <s v="R1012"/>
  </r>
  <r>
    <s v="ID740"/>
    <s v=" Mrs"/>
    <s v="Trotter"/>
    <s v="  Jill M"/>
    <n v="33.479999999999997"/>
    <n v="4.74"/>
    <s v="yes"/>
    <s v="No"/>
    <s v="No"/>
    <n v="2"/>
    <s v="No"/>
    <s v="Obesity"/>
    <s v="Normal"/>
    <s v="10-Nov-1966"/>
    <n v="56"/>
    <n v="0"/>
    <n v="13801.61"/>
    <s v="tier - 3"/>
    <x v="0"/>
    <s v="R1026"/>
  </r>
  <r>
    <s v="ID741"/>
    <s v=" Mr"/>
    <s v="Chavez"/>
    <s v="  Chris"/>
    <n v="28.31"/>
    <n v="5.96"/>
    <s v="yes"/>
    <s v="No"/>
    <s v="No"/>
    <n v="2"/>
    <s v="No"/>
    <s v="Over Weight"/>
    <s v="Prediabetes"/>
    <s v="6-Aug-1959"/>
    <n v="63"/>
    <n v="0"/>
    <n v="13770.1"/>
    <s v="tier - 3"/>
    <x v="1"/>
    <s v="R1012"/>
  </r>
  <r>
    <s v="ID742"/>
    <s v=" Mr"/>
    <s v="Orifice"/>
    <s v="  Michael E."/>
    <n v="21.565000000000001"/>
    <n v="4.95"/>
    <s v="No"/>
    <s v="yes"/>
    <s v="No"/>
    <n v="1"/>
    <s v="yes"/>
    <s v="Normal weight"/>
    <s v="Normal"/>
    <s v="16-Jul-2004"/>
    <n v="18"/>
    <n v="0"/>
    <n v="13747.87"/>
    <s v="tier - 3"/>
    <x v="2"/>
    <s v="R1018"/>
  </r>
  <r>
    <s v="ID743"/>
    <s v=" Mrs"/>
    <s v="Farkash"/>
    <s v="  Lauren"/>
    <n v="35.590000000000003"/>
    <n v="5.21"/>
    <s v="yes"/>
    <s v="No"/>
    <s v="Yes"/>
    <n v="1"/>
    <s v="No"/>
    <s v="Obesity"/>
    <s v="Normal"/>
    <s v="23-Oct-1969"/>
    <n v="53"/>
    <n v="0"/>
    <n v="13746.74"/>
    <s v="tier - 3"/>
    <x v="2"/>
    <s v="R1026"/>
  </r>
  <r>
    <s v="ID744"/>
    <s v=" Mrs"/>
    <s v="Hribar"/>
    <s v="  Kathryn E"/>
    <n v="43.44"/>
    <n v="4.8600000000000003"/>
    <s v="yes"/>
    <s v="No"/>
    <s v="No"/>
    <n v="0"/>
    <s v="No"/>
    <s v="Obesity"/>
    <s v="Normal"/>
    <s v="29-Aug-1985"/>
    <n v="37"/>
    <n v="3"/>
    <n v="13726.21"/>
    <s v="tier - 3"/>
    <x v="0"/>
    <s v="R1026"/>
  </r>
  <r>
    <s v="ID745"/>
    <s v=" Ms"/>
    <s v="Crawford"/>
    <s v="  Polly"/>
    <n v="21.754999999999999"/>
    <n v="7.79"/>
    <s v="yes"/>
    <s v="No"/>
    <s v="No"/>
    <n v="0"/>
    <s v="No"/>
    <s v="Normal weight"/>
    <s v="Diabetes"/>
    <s v="2-Aug-1981"/>
    <n v="41"/>
    <n v="1"/>
    <n v="13725.47"/>
    <s v="tier - 3"/>
    <x v="2"/>
    <s v="R1024"/>
  </r>
  <r>
    <s v="ID746"/>
    <s v=" Mr"/>
    <s v="Sittlington"/>
    <s v="  Mark H."/>
    <n v="44.55"/>
    <n v="7.12"/>
    <s v="yes"/>
    <s v="No"/>
    <s v="No"/>
    <n v="1"/>
    <s v="No"/>
    <s v="Obesity"/>
    <s v="Diabetes"/>
    <s v="24-Nov-1986"/>
    <n v="36"/>
    <n v="3"/>
    <n v="13714.55"/>
    <s v="tier - 3"/>
    <x v="2"/>
    <s v="R1023"/>
  </r>
  <r>
    <s v="ID747"/>
    <s v=" Mrs"/>
    <s v="Silbert"/>
    <s v="  Jessie M."/>
    <n v="43.32"/>
    <n v="4.67"/>
    <s v="yes"/>
    <s v="No"/>
    <s v="No"/>
    <n v="0"/>
    <s v="No"/>
    <s v="Obesity"/>
    <s v="Normal"/>
    <s v="14-Sep-1985"/>
    <n v="37"/>
    <n v="3"/>
    <n v="13685.51"/>
    <s v="tier - 3"/>
    <x v="1"/>
    <s v="R1026"/>
  </r>
  <r>
    <s v="ID748"/>
    <s v=" Mr"/>
    <s v="Carrique"/>
    <s v="  Chris"/>
    <n v="31.23"/>
    <n v="9.1199999999999992"/>
    <s v="yes"/>
    <s v="No"/>
    <s v="Yes"/>
    <n v="1"/>
    <s v="No"/>
    <s v="Obesity"/>
    <s v="Diabetes"/>
    <s v="4-Aug-1963"/>
    <n v="59"/>
    <n v="0"/>
    <n v="13677.68"/>
    <s v="tier - 3"/>
    <x v="2"/>
    <s v="R1021"/>
  </r>
  <r>
    <s v="ID749"/>
    <s v=" Mr"/>
    <s v="Kosla"/>
    <s v="  Daniel"/>
    <n v="42.81"/>
    <n v="4.1500000000000004"/>
    <s v="No"/>
    <s v="No"/>
    <s v="No"/>
    <n v="1"/>
    <s v="No"/>
    <s v="Obesity"/>
    <s v="Normal"/>
    <s v="20-Jul-1984"/>
    <n v="38"/>
    <n v="3"/>
    <n v="13638.06"/>
    <s v="tier - 3"/>
    <x v="0"/>
    <s v="R1023"/>
  </r>
  <r>
    <s v="ID750"/>
    <s v=" Ms"/>
    <s v="Parker"/>
    <s v="  Megan"/>
    <n v="35.909999999999997"/>
    <n v="6.72"/>
    <s v="yes"/>
    <s v="No"/>
    <s v="No"/>
    <n v="2"/>
    <s v="No"/>
    <s v="Obesity"/>
    <s v="Diabetes"/>
    <s v="24-Dec-1961"/>
    <n v="61"/>
    <n v="0"/>
    <n v="13635.64"/>
    <s v="tier - 3"/>
    <x v="0"/>
    <s v="R1024"/>
  </r>
  <r>
    <s v="ID751"/>
    <s v=" Mr"/>
    <s v="Horton"/>
    <s v="  Kevin"/>
    <n v="36.65"/>
    <n v="5.01"/>
    <s v="yes"/>
    <s v="No"/>
    <s v="Yes"/>
    <n v="1"/>
    <s v="No"/>
    <s v="Obesity"/>
    <s v="Normal"/>
    <s v="26-Jul-1969"/>
    <n v="53"/>
    <n v="0"/>
    <n v="13622.01"/>
    <s v="tier - 3"/>
    <x v="0"/>
    <s v="R1012"/>
  </r>
  <r>
    <s v="ID752"/>
    <s v=" Ms"/>
    <s v="Boller"/>
    <s v="  Caroline S."/>
    <n v="22.04"/>
    <n v="10.9"/>
    <s v="yes"/>
    <s v="No"/>
    <s v="No"/>
    <n v="2"/>
    <s v="No"/>
    <s v="Normal weight"/>
    <s v="Diabetes"/>
    <s v="18-Nov-1961"/>
    <n v="61"/>
    <n v="0"/>
    <n v="13616.36"/>
    <s v="tier - 3"/>
    <x v="0"/>
    <s v="R1024"/>
  </r>
  <r>
    <s v="ID753"/>
    <s v=" Ms"/>
    <s v="Olaru"/>
    <s v="  Nuta"/>
    <n v="31.824999999999999"/>
    <n v="5.52"/>
    <s v="yes"/>
    <s v="No"/>
    <s v="No"/>
    <n v="1"/>
    <s v="No"/>
    <s v="Obesity"/>
    <s v="Normal"/>
    <s v="10-Sep-1964"/>
    <n v="58"/>
    <n v="2"/>
    <n v="13607.37"/>
    <s v="tier - 3"/>
    <x v="1"/>
    <s v="R1024"/>
  </r>
  <r>
    <s v="ID754"/>
    <s v=" Ms"/>
    <s v="Prescott"/>
    <s v="  Margie"/>
    <n v="53.58"/>
    <n v="4.55"/>
    <s v="No"/>
    <s v="No"/>
    <s v="No"/>
    <n v="1"/>
    <s v="No"/>
    <s v="Obesity"/>
    <s v="Normal"/>
    <s v="14-Aug-1992"/>
    <n v="30"/>
    <n v="0"/>
    <n v="13588.17"/>
    <s v="tier - 3"/>
    <x v="1"/>
    <s v="R1012"/>
  </r>
  <r>
    <s v="ID755"/>
    <s v=" Mrs"/>
    <s v="Hines"/>
    <s v="  Heidi"/>
    <n v="34.299999999999997"/>
    <n v="11.76"/>
    <s v="No"/>
    <s v="No"/>
    <s v="No"/>
    <n v="0"/>
    <s v="No"/>
    <s v="Obesity"/>
    <s v="Diabetes"/>
    <s v="15-Jul-1968"/>
    <n v="54"/>
    <n v="0"/>
    <n v="13566.04"/>
    <s v="tier - 3"/>
    <x v="0"/>
    <s v="R1026"/>
  </r>
  <r>
    <s v="ID756"/>
    <s v=" Mr"/>
    <s v="Blanton"/>
    <s v="  Diego J"/>
    <n v="32.11"/>
    <n v="7.06"/>
    <s v="No"/>
    <s v="No"/>
    <s v="No"/>
    <n v="0"/>
    <s v="No"/>
    <s v="Obesity"/>
    <s v="Diabetes"/>
    <s v="11-Jul-1960"/>
    <n v="62"/>
    <n v="0"/>
    <n v="13555"/>
    <s v="tier - 3"/>
    <x v="0"/>
    <s v="R1017"/>
  </r>
  <r>
    <s v="ID757"/>
    <s v=" Mr"/>
    <s v="Bustamante"/>
    <s v="  Enrique M Sr."/>
    <n v="31.78"/>
    <n v="11.35"/>
    <s v="yes"/>
    <s v="No"/>
    <s v="Yes"/>
    <n v="1"/>
    <s v="No"/>
    <s v="Obesity"/>
    <s v="Diabetes"/>
    <s v="14-Oct-1963"/>
    <n v="59"/>
    <n v="0"/>
    <n v="13511.28"/>
    <s v="tier - 3"/>
    <x v="1"/>
    <s v="R1012"/>
  </r>
  <r>
    <s v="ID758"/>
    <s v=" Mr"/>
    <s v="McCann"/>
    <s v="  Greg"/>
    <n v="46.89"/>
    <n v="5.52"/>
    <s v="No"/>
    <s v="No"/>
    <s v="No"/>
    <n v="0"/>
    <s v="No"/>
    <s v="Obesity"/>
    <s v="Normal"/>
    <s v="30-Aug-1990"/>
    <n v="32"/>
    <n v="3"/>
    <n v="13480.83"/>
    <s v="tier - 3"/>
    <x v="2"/>
    <s v="R1023"/>
  </r>
  <r>
    <s v="ID759"/>
    <s v=" Mr"/>
    <s v="Schmole"/>
    <s v="  Filip"/>
    <n v="39.35"/>
    <n v="7.86"/>
    <s v="yes"/>
    <s v="No"/>
    <s v="No"/>
    <n v="1"/>
    <s v="No"/>
    <s v="Obesity"/>
    <s v="Diabetes"/>
    <s v="7-Aug-1975"/>
    <n v="47"/>
    <n v="1"/>
    <n v="13472.19"/>
    <s v="tier - 3"/>
    <x v="2"/>
    <s v="R1012"/>
  </r>
  <r>
    <s v="ID760"/>
    <s v=" Ms"/>
    <s v="Barber"/>
    <s v="  Rosemary E."/>
    <n v="39.200000000000003"/>
    <n v="11.38"/>
    <s v="No"/>
    <s v="No"/>
    <s v="No"/>
    <n v="0"/>
    <s v="No"/>
    <s v="Obesity"/>
    <s v="Diabetes"/>
    <s v="24-Jul-1960"/>
    <n v="62"/>
    <n v="0"/>
    <n v="13470.86"/>
    <s v="tier - 3"/>
    <x v="0"/>
    <s v="R1011"/>
  </r>
  <r>
    <s v="ID761"/>
    <s v=" Ms"/>
    <s v="Reichmann"/>
    <s v="  Lisa"/>
    <n v="39.159999999999997"/>
    <n v="10.48"/>
    <s v="No"/>
    <s v="No"/>
    <s v="No"/>
    <n v="0"/>
    <s v="No"/>
    <s v="Obesity"/>
    <s v="Diabetes"/>
    <s v="28-Jul-1960"/>
    <n v="62"/>
    <n v="0"/>
    <n v="13470.8"/>
    <s v="tier - 3"/>
    <x v="2"/>
    <s v="R1013"/>
  </r>
  <r>
    <s v="ID762"/>
    <s v=" Mr"/>
    <s v="Cavatorta"/>
    <s v="  Jason"/>
    <n v="44.1"/>
    <n v="5.04"/>
    <s v="yes"/>
    <s v="No"/>
    <s v="No"/>
    <n v="0"/>
    <s v="No"/>
    <s v="Obesity"/>
    <s v="Normal"/>
    <s v="19-Aug-1985"/>
    <n v="37"/>
    <n v="3"/>
    <n v="13465.8"/>
    <s v="tier - 3"/>
    <x v="1"/>
    <s v="R1012"/>
  </r>
  <r>
    <s v="ID763"/>
    <s v=" Ms"/>
    <s v="Yaeger"/>
    <s v="  Courtney"/>
    <n v="33.200000000000003"/>
    <n v="9.06"/>
    <s v="No"/>
    <s v="No"/>
    <s v="No"/>
    <n v="0"/>
    <s v="No"/>
    <s v="Obesity"/>
    <s v="Diabetes"/>
    <s v="16-Dec-1960"/>
    <n v="62"/>
    <n v="0"/>
    <n v="13462.52"/>
    <s v="tier - 3"/>
    <x v="2"/>
    <s v="R1011"/>
  </r>
  <r>
    <s v="ID764"/>
    <s v=" Ms"/>
    <s v="Hughes"/>
    <s v="  Jennifer R."/>
    <n v="29.92"/>
    <n v="11.07"/>
    <s v="No"/>
    <s v="No"/>
    <s v="No"/>
    <n v="0"/>
    <s v="No"/>
    <s v="Over Weight"/>
    <s v="Diabetes"/>
    <s v="11-Jul-1960"/>
    <n v="62"/>
    <n v="0"/>
    <n v="13457.96"/>
    <s v="tier - 3"/>
    <x v="1"/>
    <s v="R1013"/>
  </r>
  <r>
    <s v="ID765"/>
    <s v=" Ms"/>
    <s v="Donahue"/>
    <s v="  Lauren E"/>
    <n v="25"/>
    <n v="10.45"/>
    <s v="No"/>
    <s v="No"/>
    <s v="No"/>
    <n v="0"/>
    <s v="No"/>
    <s v="Over Weight"/>
    <s v="Diabetes"/>
    <s v="13-Aug-1960"/>
    <n v="62"/>
    <n v="0"/>
    <n v="13451.12"/>
    <s v="tier - 3"/>
    <x v="1"/>
    <s v="R1011"/>
  </r>
  <r>
    <s v="ID766"/>
    <s v=" Ms"/>
    <s v="Greenwell"/>
    <s v="  Ashley M."/>
    <n v="38.869999999999997"/>
    <n v="8.6300000000000008"/>
    <s v="yes"/>
    <s v="No"/>
    <s v="No"/>
    <n v="1"/>
    <s v="No"/>
    <s v="Obesity"/>
    <s v="Diabetes"/>
    <s v="29-Jun-1975"/>
    <n v="47"/>
    <n v="1"/>
    <n v="13440.7"/>
    <s v="tier - 3"/>
    <x v="2"/>
    <s v="R1012"/>
  </r>
  <r>
    <s v="ID767"/>
    <s v=" Ms"/>
    <s v="Steele"/>
    <s v="  Alison R."/>
    <n v="32.299999999999997"/>
    <n v="5.28"/>
    <s v="yes"/>
    <s v="No"/>
    <s v="No"/>
    <n v="2"/>
    <s v="No"/>
    <s v="Obesity"/>
    <s v="Normal"/>
    <s v="14-Nov-1966"/>
    <n v="56"/>
    <n v="3"/>
    <n v="13430.27"/>
    <s v="tier - 3"/>
    <x v="0"/>
    <s v="R1024"/>
  </r>
  <r>
    <s v="ID768"/>
    <s v=" Ms"/>
    <s v="Gunter"/>
    <s v="  Madeleine"/>
    <n v="31.16"/>
    <n v="7.49"/>
    <s v="yes"/>
    <s v="No"/>
    <s v="No"/>
    <n v="2"/>
    <s v="No"/>
    <s v="Obesity"/>
    <s v="Diabetes"/>
    <s v="3-Nov-1961"/>
    <n v="61"/>
    <n v="0"/>
    <n v="13429.04"/>
    <s v="tier - 3"/>
    <x v="0"/>
    <s v="R1012"/>
  </r>
  <r>
    <s v="ID769"/>
    <s v=" Ms"/>
    <s v="McDonough"/>
    <s v="  Stacey"/>
    <n v="54.59"/>
    <n v="4.2699999999999996"/>
    <s v="No"/>
    <s v="No"/>
    <s v="No"/>
    <n v="0"/>
    <s v="No"/>
    <s v="Obesity"/>
    <s v="Normal"/>
    <s v="17-Jun-1994"/>
    <n v="28"/>
    <n v="0"/>
    <n v="13417.05"/>
    <s v="tier - 3"/>
    <x v="0"/>
    <s v="R1012"/>
  </r>
  <r>
    <s v="ID770"/>
    <s v=" Ms"/>
    <s v="Sweetland"/>
    <s v="  Kimberly"/>
    <n v="21.09"/>
    <n v="9.2200000000000006"/>
    <s v="yes"/>
    <s v="No"/>
    <s v="No"/>
    <n v="2"/>
    <s v="No"/>
    <s v="Normal weight"/>
    <s v="Diabetes"/>
    <s v="22-Jul-1961"/>
    <n v="61"/>
    <n v="0"/>
    <n v="13415.04"/>
    <s v="tier - 3"/>
    <x v="2"/>
    <s v="R1012"/>
  </r>
  <r>
    <s v="ID771"/>
    <s v=" Mr"/>
    <s v="Hammersmith"/>
    <s v="  Matthew D"/>
    <n v="52.41"/>
    <n v="5.99"/>
    <s v="No"/>
    <s v="No"/>
    <s v="No"/>
    <n v="1"/>
    <s v="No"/>
    <s v="Obesity"/>
    <s v="Prediabetes"/>
    <s v="19-Dec-1992"/>
    <n v="30"/>
    <n v="0"/>
    <n v="13412.97"/>
    <s v="tier - 3"/>
    <x v="0"/>
    <s v="R1023"/>
  </r>
  <r>
    <s v="ID772"/>
    <s v=" Mr"/>
    <s v="French"/>
    <s v="  Michael"/>
    <n v="41.47"/>
    <n v="5.86"/>
    <s v="yes"/>
    <s v="No"/>
    <s v="No"/>
    <n v="2"/>
    <s v="No"/>
    <s v="Obesity"/>
    <s v="Prediabetes"/>
    <s v="20-Dec-1959"/>
    <n v="63"/>
    <n v="0"/>
    <n v="13405.39"/>
    <s v="tier - 3"/>
    <x v="0"/>
    <s v="R1013"/>
  </r>
  <r>
    <s v="ID773"/>
    <s v=" Mr"/>
    <s v="Garbe"/>
    <s v="  Ben"/>
    <n v="33.1"/>
    <n v="5.19"/>
    <s v="yes"/>
    <s v="No"/>
    <s v="No"/>
    <n v="2"/>
    <s v="No"/>
    <s v="Obesity"/>
    <s v="Normal"/>
    <s v="25-Nov-1959"/>
    <n v="63"/>
    <n v="0"/>
    <n v="13393.76"/>
    <s v="tier - 3"/>
    <x v="1"/>
    <s v="R1011"/>
  </r>
  <r>
    <s v="ID774"/>
    <s v=" Mr"/>
    <s v="Duncan"/>
    <s v="  Chris"/>
    <n v="30.8"/>
    <n v="4.37"/>
    <s v="yes"/>
    <s v="No"/>
    <s v="No"/>
    <n v="2"/>
    <s v="No"/>
    <s v="Obesity"/>
    <s v="Normal"/>
    <s v="9-Dec-1959"/>
    <n v="63"/>
    <n v="0"/>
    <n v="13390.56"/>
    <s v="tier - 3"/>
    <x v="0"/>
    <s v="R1011"/>
  </r>
  <r>
    <s v="ID775"/>
    <s v=" Mr"/>
    <s v="Wallace"/>
    <s v="  Jeremy J"/>
    <n v="42.06"/>
    <n v="5.32"/>
    <s v="No"/>
    <s v="No"/>
    <s v="No"/>
    <n v="1"/>
    <s v="No"/>
    <s v="Obesity"/>
    <s v="Normal"/>
    <s v="6-Jun-1984"/>
    <n v="39"/>
    <n v="3"/>
    <n v="13383.67"/>
    <s v="tier - 3"/>
    <x v="2"/>
    <s v="R1023"/>
  </r>
  <r>
    <s v="ID776"/>
    <s v=" Mrs"/>
    <s v="Tillman"/>
    <s v="  Amy L."/>
    <n v="39.270000000000003"/>
    <n v="5.64"/>
    <s v="No"/>
    <s v="No"/>
    <s v="Yes"/>
    <n v="1"/>
    <s v="No"/>
    <s v="Obesity"/>
    <s v="Normal"/>
    <s v="30-Sep-1979"/>
    <n v="43"/>
    <n v="2"/>
    <n v="13377.41"/>
    <s v="tier - 3"/>
    <x v="0"/>
    <s v="R1026"/>
  </r>
  <r>
    <s v="ID777"/>
    <s v=" Mrs"/>
    <s v="Lee"/>
    <s v="  Karen L."/>
    <n v="30.71"/>
    <n v="5.59"/>
    <s v="yes"/>
    <s v="No"/>
    <s v="No"/>
    <n v="1"/>
    <s v="No"/>
    <s v="Obesity"/>
    <s v="Normal"/>
    <s v="24-Sep-1964"/>
    <n v="58"/>
    <n v="0"/>
    <n v="13375.76"/>
    <s v="tier - 3"/>
    <x v="2"/>
    <s v="R1025"/>
  </r>
  <r>
    <s v="ID778"/>
    <s v=" Ms"/>
    <s v="Taylor"/>
    <s v="  Tennille"/>
    <n v="47.19"/>
    <n v="5.29"/>
    <s v="No"/>
    <s v="No"/>
    <s v="No"/>
    <n v="0"/>
    <s v="No"/>
    <s v="Obesity"/>
    <s v="Normal"/>
    <s v="2-Oct-1990"/>
    <n v="32"/>
    <n v="3"/>
    <n v="13360.94"/>
    <s v="tier - 3"/>
    <x v="1"/>
    <s v="R1012"/>
  </r>
  <r>
    <s v="ID779"/>
    <s v=" Mr"/>
    <s v="McSween"/>
    <s v="  Matt"/>
    <n v="30.02"/>
    <n v="6.65"/>
    <s v="No"/>
    <s v="No"/>
    <s v="No"/>
    <n v="0"/>
    <s v="No"/>
    <s v="Obesity"/>
    <s v="Diabetes"/>
    <s v="11-Nov-1960"/>
    <n v="62"/>
    <n v="0"/>
    <n v="13352.1"/>
    <s v="tier - 3"/>
    <x v="1"/>
    <s v="R1012"/>
  </r>
  <r>
    <s v="ID780"/>
    <s v=" Ms"/>
    <s v="Schubert"/>
    <s v="  Emily"/>
    <n v="37.909999999999997"/>
    <n v="5.68"/>
    <s v="yes"/>
    <s v="No"/>
    <s v="No"/>
    <n v="0"/>
    <s v="No"/>
    <s v="Obesity"/>
    <s v="Normal"/>
    <s v="23-Aug-1976"/>
    <n v="46"/>
    <n v="2"/>
    <n v="13333.71"/>
    <s v="tier - 3"/>
    <x v="2"/>
    <s v="R1012"/>
  </r>
  <r>
    <s v="ID781"/>
    <s v=" Mr"/>
    <s v="Lalanne"/>
    <s v="  Justin E"/>
    <n v="54.61"/>
    <n v="4.49"/>
    <s v="No"/>
    <s v="No"/>
    <s v="No"/>
    <n v="0"/>
    <s v="No"/>
    <s v="Obesity"/>
    <s v="Normal"/>
    <s v="1-Jul-1994"/>
    <n v="28"/>
    <n v="0"/>
    <n v="13292.52"/>
    <s v="tier - 3"/>
    <x v="0"/>
    <s v="R1012"/>
  </r>
  <r>
    <s v="ID782"/>
    <s v=" Ms"/>
    <s v="Flanagan"/>
    <s v="  Shalane"/>
    <n v="36.005000000000003"/>
    <n v="6.9"/>
    <s v="No"/>
    <s v="No"/>
    <s v="No"/>
    <n v="0"/>
    <s v="No"/>
    <s v="Obesity"/>
    <s v="Diabetes"/>
    <s v="11-Oct-1962"/>
    <n v="60"/>
    <n v="0"/>
    <n v="13228.85"/>
    <s v="tier - 3"/>
    <x v="0"/>
    <s v="R1023"/>
  </r>
  <r>
    <s v="ID783"/>
    <s v=" Ms"/>
    <s v="Arellano"/>
    <s v="  Jessica N."/>
    <n v="28.7"/>
    <n v="11.52"/>
    <s v="No"/>
    <s v="No"/>
    <s v="No"/>
    <n v="0"/>
    <s v="No"/>
    <s v="Over Weight"/>
    <s v="Diabetes"/>
    <s v="24-Nov-1962"/>
    <n v="60"/>
    <n v="1"/>
    <n v="13224.69"/>
    <s v="tier - 3"/>
    <x v="2"/>
    <s v="R1011"/>
  </r>
  <r>
    <s v="ID784"/>
    <s v=" Ms"/>
    <s v="Charette"/>
    <s v="  Melanie"/>
    <n v="34.295000000000002"/>
    <n v="11.24"/>
    <s v="No"/>
    <s v="No"/>
    <s v="No"/>
    <n v="0"/>
    <s v="No"/>
    <s v="Obesity"/>
    <s v="Diabetes"/>
    <s v="13-Nov-1965"/>
    <n v="57"/>
    <n v="2"/>
    <n v="13224.06"/>
    <s v="tier - 3"/>
    <x v="0"/>
    <s v="R1024"/>
  </r>
  <r>
    <s v="ID785"/>
    <s v=" Ms"/>
    <s v="Pena Reyes"/>
    <s v="  Ruth Angelica"/>
    <n v="27.55"/>
    <n v="10.98"/>
    <s v="No"/>
    <s v="No"/>
    <s v="No"/>
    <n v="0"/>
    <s v="No"/>
    <s v="Over Weight"/>
    <s v="Diabetes"/>
    <s v="7-Dec-1962"/>
    <n v="60"/>
    <n v="0"/>
    <n v="13217.09"/>
    <s v="tier - 3"/>
    <x v="1"/>
    <s v="R1024"/>
  </r>
  <r>
    <s v="ID786"/>
    <s v=" Ms"/>
    <s v="Broderick"/>
    <s v="  Una M"/>
    <n v="40.700000000000003"/>
    <n v="5.42"/>
    <s v="No"/>
    <s v="No"/>
    <s v="No"/>
    <n v="0"/>
    <s v="No"/>
    <s v="Obesity"/>
    <s v="Normal"/>
    <s v="15-Oct-1982"/>
    <n v="40"/>
    <n v="3"/>
    <n v="13214.43"/>
    <s v="tier - 3"/>
    <x v="2"/>
    <s v="R1012"/>
  </r>
  <r>
    <s v="ID787"/>
    <s v=" Ms"/>
    <s v="Summers"/>
    <s v="  Taralyn"/>
    <n v="18.335000000000001"/>
    <n v="10.97"/>
    <s v="No"/>
    <s v="No"/>
    <s v="No"/>
    <n v="0"/>
    <s v="No"/>
    <s v="Under Weight"/>
    <s v="Diabetes"/>
    <s v="5-Aug-1962"/>
    <n v="60"/>
    <n v="0"/>
    <n v="13204.29"/>
    <s v="tier - 3"/>
    <x v="1"/>
    <s v="R1024"/>
  </r>
  <r>
    <s v="ID788"/>
    <s v=" Mr"/>
    <s v="Fisher"/>
    <s v="  James A"/>
    <n v="33.914999999999999"/>
    <n v="9.56"/>
    <s v="yes"/>
    <s v="No"/>
    <s v="No"/>
    <n v="2"/>
    <s v="No"/>
    <s v="Obesity"/>
    <s v="Diabetes"/>
    <s v="6-Dec-1961"/>
    <n v="61"/>
    <n v="0"/>
    <n v="13143.86"/>
    <s v="tier - 3"/>
    <x v="2"/>
    <s v="R1016"/>
  </r>
  <r>
    <s v="ID789"/>
    <s v=" Mr"/>
    <s v="Zhou"/>
    <s v="  Ning"/>
    <n v="33.534999999999997"/>
    <n v="9.4"/>
    <s v="yes"/>
    <s v="No"/>
    <s v="No"/>
    <n v="2"/>
    <s v="No"/>
    <s v="Obesity"/>
    <s v="Diabetes"/>
    <s v="6-Dec-1961"/>
    <n v="61"/>
    <n v="0"/>
    <n v="13143.34"/>
    <s v="tier - 3"/>
    <x v="2"/>
    <s v="R1020"/>
  </r>
  <r>
    <s v="ID790"/>
    <s v=" Mr"/>
    <s v="Clarke-Ames"/>
    <s v="  Joel"/>
    <n v="23.655000000000001"/>
    <n v="8.48"/>
    <s v="yes"/>
    <s v="No"/>
    <s v="No"/>
    <n v="2"/>
    <s v="No"/>
    <s v="Normal weight"/>
    <s v="Diabetes"/>
    <s v="7-Sep-1961"/>
    <n v="61"/>
    <n v="0"/>
    <n v="13129.6"/>
    <s v="tier - 3"/>
    <x v="2"/>
    <s v="R1017"/>
  </r>
  <r>
    <s v="ID791"/>
    <s v=" Ms"/>
    <s v="Staton"/>
    <s v="  Pamela J."/>
    <n v="28"/>
    <n v="5.57"/>
    <s v="No"/>
    <s v="No"/>
    <s v="No"/>
    <n v="0"/>
    <s v="No"/>
    <s v="Over Weight"/>
    <s v="Normal"/>
    <s v="16-Aug-1999"/>
    <n v="23"/>
    <n v="0"/>
    <n v="13126.68"/>
    <s v="tier - 3"/>
    <x v="0"/>
    <s v="R1011"/>
  </r>
  <r>
    <s v="ID792"/>
    <s v=" Ms"/>
    <s v="Forster"/>
    <s v="  Brittney"/>
    <n v="30.23"/>
    <n v="6.94"/>
    <s v="yes"/>
    <s v="No"/>
    <s v="Yes"/>
    <n v="1"/>
    <s v="No"/>
    <s v="Obesity"/>
    <s v="Diabetes"/>
    <s v="14-Sep-1963"/>
    <n v="59"/>
    <n v="0"/>
    <n v="13116.84"/>
    <s v="tier - 3"/>
    <x v="1"/>
    <s v="R1012"/>
  </r>
  <r>
    <s v="ID793"/>
    <s v=" Mrs"/>
    <s v="Monaghan"/>
    <s v="  Sheila"/>
    <n v="51.14"/>
    <n v="4.05"/>
    <s v="No"/>
    <s v="No"/>
    <s v="No"/>
    <n v="1"/>
    <s v="No"/>
    <s v="Obesity"/>
    <s v="Normal"/>
    <s v="12-Aug-1992"/>
    <n v="30"/>
    <n v="0"/>
    <n v="13113.51"/>
    <s v="tier - 3"/>
    <x v="2"/>
    <s v="R1026"/>
  </r>
  <r>
    <s v="ID794"/>
    <s v=" Mr"/>
    <s v="Kawamoto"/>
    <s v="  Koji"/>
    <n v="24.32"/>
    <n v="10.220000000000001"/>
    <s v="No"/>
    <s v="No"/>
    <s v="No"/>
    <n v="0"/>
    <s v="No"/>
    <s v="Normal weight"/>
    <s v="Diabetes"/>
    <s v="2-Aug-1962"/>
    <n v="60"/>
    <n v="1"/>
    <n v="13112.6"/>
    <s v="tier - 3"/>
    <x v="0"/>
    <s v="R1012"/>
  </r>
  <r>
    <s v="ID795"/>
    <s v=" Ms"/>
    <s v="Dicharry"/>
    <s v="  Sarah"/>
    <n v="38.06"/>
    <n v="9.24"/>
    <s v="No"/>
    <s v="No"/>
    <s v="No"/>
    <n v="0"/>
    <s v="No"/>
    <s v="Obesity"/>
    <s v="Diabetes"/>
    <s v="30-Oct-1971"/>
    <n v="51"/>
    <n v="0"/>
    <n v="13110.79"/>
    <s v="tier - 3"/>
    <x v="2"/>
    <s v="R1011"/>
  </r>
  <r>
    <s v="ID796"/>
    <s v=" Mrs"/>
    <s v="Berry"/>
    <s v="  Colleen M"/>
    <n v="37.700000000000003"/>
    <n v="8.6"/>
    <s v="No"/>
    <s v="No"/>
    <s v="No"/>
    <n v="0"/>
    <s v="No"/>
    <s v="Obesity"/>
    <s v="Diabetes"/>
    <s v="17-Jul-1978"/>
    <n v="44"/>
    <n v="2"/>
    <n v="13101.74"/>
    <s v="tier - 3"/>
    <x v="2"/>
    <s v="R1026"/>
  </r>
  <r>
    <s v="ID797"/>
    <s v=" Ms"/>
    <s v="Porfirio"/>
    <s v="  Deedra G."/>
    <n v="44"/>
    <n v="9.32"/>
    <s v="yes"/>
    <s v="No"/>
    <s v="No"/>
    <n v="2"/>
    <s v="No"/>
    <s v="Obesity"/>
    <s v="Diabetes"/>
    <s v="6-Nov-1961"/>
    <n v="61"/>
    <n v="0"/>
    <n v="13063.88"/>
    <s v="tier - 3"/>
    <x v="2"/>
    <s v="R1011"/>
  </r>
  <r>
    <s v="ID798"/>
    <s v=" Mrs"/>
    <s v="Thind"/>
    <s v="  Kulwinder"/>
    <n v="41.45"/>
    <n v="6.12"/>
    <s v="yes"/>
    <s v="No"/>
    <s v="No"/>
    <n v="0"/>
    <s v="No"/>
    <s v="Obesity"/>
    <s v="Prediabetes"/>
    <s v="26-Oct-1985"/>
    <n v="37"/>
    <n v="3"/>
    <n v="13051.22"/>
    <s v="tier - 3"/>
    <x v="1"/>
    <s v="R1026"/>
  </r>
  <r>
    <s v="ID799"/>
    <s v=" Ms"/>
    <s v="Ryan"/>
    <s v="  Ann M."/>
    <n v="25.364999999999998"/>
    <n v="9.19"/>
    <s v="yes"/>
    <s v="No"/>
    <s v="No"/>
    <n v="0"/>
    <s v="No"/>
    <s v="Over Weight"/>
    <s v="Diabetes"/>
    <s v="6-Aug-1967"/>
    <n v="55"/>
    <n v="3"/>
    <n v="13047.33"/>
    <s v="tier - 3"/>
    <x v="0"/>
    <s v="R1024"/>
  </r>
  <r>
    <s v="ID800"/>
    <s v=" Ms"/>
    <s v="Horn"/>
    <s v="  Sarah E"/>
    <n v="34.56"/>
    <n v="5.84"/>
    <s v="yes"/>
    <s v="No"/>
    <s v="Yes"/>
    <n v="1"/>
    <s v="No"/>
    <s v="Obesity"/>
    <s v="Prediabetes"/>
    <s v="23-Sep-1969"/>
    <n v="53"/>
    <n v="0"/>
    <n v="13044.41"/>
    <s v="tier - 3"/>
    <x v="1"/>
    <s v="R1012"/>
  </r>
  <r>
    <s v="ID801"/>
    <s v=" Ms"/>
    <s v="Sabadosa"/>
    <s v="  Apryl J."/>
    <n v="28.2"/>
    <n v="7.19"/>
    <s v="yes"/>
    <s v="No"/>
    <s v="No"/>
    <n v="2"/>
    <s v="No"/>
    <s v="Over Weight"/>
    <s v="Diabetes"/>
    <s v="9-Nov-1961"/>
    <n v="61"/>
    <n v="0"/>
    <n v="13041.92"/>
    <s v="tier - 3"/>
    <x v="1"/>
    <s v="R1011"/>
  </r>
  <r>
    <s v="ID802"/>
    <s v=" Mrs"/>
    <s v="Casady"/>
    <s v="  Ilana"/>
    <n v="30.43"/>
    <n v="9.39"/>
    <s v="No"/>
    <s v="No"/>
    <s v="No"/>
    <n v="0"/>
    <s v="No"/>
    <s v="Obesity"/>
    <s v="Diabetes"/>
    <s v="4-Nov-1965"/>
    <n v="57"/>
    <n v="0"/>
    <n v="13023.93"/>
    <s v="tier - 3"/>
    <x v="2"/>
    <s v="R1025"/>
  </r>
  <r>
    <s v="ID803"/>
    <s v=" Ms"/>
    <s v="Phillips"/>
    <s v="  Katherine"/>
    <n v="32.395000000000003"/>
    <n v="4.2699999999999996"/>
    <s v="yes"/>
    <s v="No"/>
    <s v="No"/>
    <n v="1"/>
    <s v="No"/>
    <s v="Obesity"/>
    <s v="Normal"/>
    <s v="23-Sep-1964"/>
    <n v="58"/>
    <n v="1"/>
    <n v="13019.16"/>
    <s v="tier - 3"/>
    <x v="1"/>
    <s v="R1024"/>
  </r>
  <r>
    <s v="ID804"/>
    <s v=" Ms"/>
    <s v="Ahokas"/>
    <s v="  Katherine"/>
    <n v="24.035"/>
    <n v="11.71"/>
    <s v="No"/>
    <s v="No"/>
    <s v="No"/>
    <n v="0"/>
    <s v="No"/>
    <s v="Normal weight"/>
    <s v="Diabetes"/>
    <s v="20-Jul-1962"/>
    <n v="60"/>
    <n v="0"/>
    <n v="13012.21"/>
    <s v="tier - 3"/>
    <x v="1"/>
    <s v="R1012"/>
  </r>
  <r>
    <s v="ID805"/>
    <s v=" Mr"/>
    <s v="Hebert"/>
    <s v="  Karl"/>
    <n v="37.119999999999997"/>
    <n v="5.29"/>
    <s v="No"/>
    <s v="No"/>
    <s v="No"/>
    <n v="2"/>
    <s v="No"/>
    <s v="Obesity"/>
    <s v="Normal"/>
    <s v="27-Sep-1972"/>
    <n v="50"/>
    <n v="0"/>
    <n v="13010.86"/>
    <s v="tier - 3"/>
    <x v="2"/>
    <s v="R1012"/>
  </r>
  <r>
    <s v="ID806"/>
    <s v=" Mr"/>
    <s v="Fair"/>
    <s v="  Stephen"/>
    <n v="34.840000000000003"/>
    <n v="6"/>
    <s v="yes"/>
    <s v="No"/>
    <s v="Yes"/>
    <n v="1"/>
    <s v="No"/>
    <s v="Obesity"/>
    <s v="Prediabetes"/>
    <s v="13-Dec-1969"/>
    <n v="53"/>
    <n v="0"/>
    <n v="13008.07"/>
    <s v="tier - 3"/>
    <x v="0"/>
    <s v="R1012"/>
  </r>
  <r>
    <s v="ID807"/>
    <s v=" Mr"/>
    <s v="Swenson"/>
    <s v="  Will"/>
    <n v="29.53"/>
    <n v="10.64"/>
    <s v="No"/>
    <s v="No"/>
    <s v="No"/>
    <n v="0"/>
    <s v="No"/>
    <s v="Over Weight"/>
    <s v="Diabetes"/>
    <s v="24-Jun-1962"/>
    <n v="60"/>
    <n v="0"/>
    <n v="13004.95"/>
    <s v="tier - 3"/>
    <x v="1"/>
    <s v="R1012"/>
  </r>
  <r>
    <s v="ID808"/>
    <s v=" Mr"/>
    <s v="Revenis"/>
    <s v="  Bradley D"/>
    <n v="42.51"/>
    <n v="8.2100000000000009"/>
    <s v="yes"/>
    <s v="No"/>
    <s v="No"/>
    <n v="0"/>
    <s v="No"/>
    <s v="Obesity"/>
    <s v="Diabetes"/>
    <s v="30-Oct-1981"/>
    <n v="41"/>
    <n v="1"/>
    <n v="13002.91"/>
    <s v="tier - 3"/>
    <x v="1"/>
    <s v="R1012"/>
  </r>
  <r>
    <s v="ID809"/>
    <s v=" Mrs"/>
    <s v="Engnes"/>
    <s v="  Amy M"/>
    <n v="38.14"/>
    <n v="5.58"/>
    <s v="No"/>
    <s v="No"/>
    <s v="Yes"/>
    <n v="1"/>
    <s v="No"/>
    <s v="Obesity"/>
    <s v="Normal"/>
    <s v="27-Nov-1979"/>
    <n v="43"/>
    <n v="2"/>
    <n v="12994.12"/>
    <s v="tier - 3"/>
    <x v="2"/>
    <s v="R1026"/>
  </r>
  <r>
    <s v="ID810"/>
    <s v=" Mr"/>
    <s v="Wiltse"/>
    <s v="  Matthew W."/>
    <n v="39.93"/>
    <n v="8.75"/>
    <s v="No"/>
    <s v="No"/>
    <s v="No"/>
    <n v="0"/>
    <s v="No"/>
    <s v="Obesity"/>
    <s v="Diabetes"/>
    <s v="28-Nov-1960"/>
    <n v="62"/>
    <n v="0"/>
    <n v="12982.87"/>
    <s v="tier - 3"/>
    <x v="1"/>
    <s v="R1013"/>
  </r>
  <r>
    <s v="ID811"/>
    <s v=" Mr"/>
    <s v="Fernandez"/>
    <s v="  Doug"/>
    <n v="38.83"/>
    <n v="11.86"/>
    <s v="No"/>
    <s v="No"/>
    <s v="No"/>
    <n v="0"/>
    <s v="No"/>
    <s v="Obesity"/>
    <s v="Diabetes"/>
    <s v="23-Sep-1960"/>
    <n v="62"/>
    <n v="0"/>
    <n v="12981.35"/>
    <s v="tier - 3"/>
    <x v="0"/>
    <s v="R1013"/>
  </r>
  <r>
    <s v="ID812"/>
    <s v=" Mr"/>
    <s v="Edwards"/>
    <s v="  Tom"/>
    <n v="37.4"/>
    <n v="11.46"/>
    <s v="No"/>
    <s v="No"/>
    <s v="No"/>
    <n v="0"/>
    <s v="No"/>
    <s v="Obesity"/>
    <s v="Diabetes"/>
    <s v="22-Jun-1960"/>
    <n v="62"/>
    <n v="0"/>
    <n v="12979.36"/>
    <s v="tier - 3"/>
    <x v="1"/>
    <s v="R1011"/>
  </r>
  <r>
    <s v="ID813"/>
    <s v=" Mr"/>
    <s v="Pinney"/>
    <s v="  Jonathan"/>
    <n v="21.4"/>
    <n v="9.0299999999999994"/>
    <s v="No"/>
    <s v="No"/>
    <s v="No"/>
    <n v="0"/>
    <s v="No"/>
    <s v="Normal weight"/>
    <s v="Diabetes"/>
    <s v="4-Nov-1960"/>
    <n v="62"/>
    <n v="0"/>
    <n v="12957.12"/>
    <s v="tier - 3"/>
    <x v="1"/>
    <s v="R1011"/>
  </r>
  <r>
    <s v="ID814"/>
    <s v=" Mr"/>
    <s v="Levy"/>
    <s v="  Wayne A."/>
    <n v="38.380000000000003"/>
    <n v="8.26"/>
    <s v="yes"/>
    <s v="No"/>
    <s v="No"/>
    <n v="2"/>
    <s v="No"/>
    <s v="Obesity"/>
    <s v="Diabetes"/>
    <s v="20-Aug-1961"/>
    <n v="61"/>
    <n v="0"/>
    <n v="12950.07"/>
    <s v="tier - 3"/>
    <x v="1"/>
    <s v="R1012"/>
  </r>
  <r>
    <s v="ID815"/>
    <s v=" Mr"/>
    <s v="Takeda"/>
    <s v="  Nobuyori"/>
    <n v="33.659999999999997"/>
    <n v="5.42"/>
    <s v="yes"/>
    <s v="No"/>
    <s v="No"/>
    <n v="2"/>
    <s v="No"/>
    <s v="Obesity"/>
    <s v="Normal"/>
    <s v="22-Dec-1966"/>
    <n v="56"/>
    <n v="4"/>
    <n v="12949.16"/>
    <s v="tier - 3"/>
    <x v="0"/>
    <s v="R1013"/>
  </r>
  <r>
    <s v="ID816"/>
    <s v=" Mr"/>
    <s v="Burke"/>
    <s v="  Rich"/>
    <n v="31.79"/>
    <n v="11.33"/>
    <s v="yes"/>
    <s v="No"/>
    <s v="Yes"/>
    <n v="1"/>
    <s v="No"/>
    <s v="Obesity"/>
    <s v="Diabetes"/>
    <s v="14-Aug-1963"/>
    <n v="59"/>
    <n v="2"/>
    <n v="12928.79"/>
    <s v="tier - 3"/>
    <x v="2"/>
    <s v="R1013"/>
  </r>
  <r>
    <s v="ID817"/>
    <s v=" Mr"/>
    <s v="Duarte"/>
    <s v="  Marcos S"/>
    <n v="29.7"/>
    <n v="7.69"/>
    <s v="yes"/>
    <s v="No"/>
    <s v="Yes"/>
    <n v="1"/>
    <s v="No"/>
    <s v="Over Weight"/>
    <s v="Diabetes"/>
    <s v="1-Sep-1963"/>
    <n v="59"/>
    <n v="2"/>
    <n v="12925.89"/>
    <s v="tier - 3"/>
    <x v="2"/>
    <s v="R1013"/>
  </r>
  <r>
    <s v="ID818"/>
    <s v=" Mr"/>
    <s v="Clark"/>
    <s v="  Dave"/>
    <n v="25.46"/>
    <n v="8.77"/>
    <s v="yes"/>
    <s v="No"/>
    <s v="Yes"/>
    <n v="1"/>
    <s v="No"/>
    <s v="Over Weight"/>
    <s v="Diabetes"/>
    <s v="16-Aug-1963"/>
    <n v="59"/>
    <n v="1"/>
    <n v="12913.99"/>
    <s v="tier - 3"/>
    <x v="2"/>
    <s v="R1016"/>
  </r>
  <r>
    <s v="ID819"/>
    <s v=" Mr"/>
    <s v="Nice"/>
    <s v="  Andy"/>
    <n v="39.14"/>
    <n v="4.91"/>
    <s v="No"/>
    <s v="yes"/>
    <s v="No"/>
    <n v="1"/>
    <s v="No"/>
    <s v="Obesity"/>
    <s v="Normal"/>
    <s v="9-Jul-2004"/>
    <n v="18"/>
    <n v="0"/>
    <n v="12890.06"/>
    <s v="tier - 3"/>
    <x v="1"/>
    <s v="R1019"/>
  </r>
  <r>
    <s v="ID820"/>
    <s v=" Ms"/>
    <s v="Windler"/>
    <s v="  Mary"/>
    <n v="41.2"/>
    <n v="4.95"/>
    <s v="No"/>
    <s v="No"/>
    <s v="No"/>
    <n v="1"/>
    <s v="No"/>
    <s v="Obesity"/>
    <s v="Normal"/>
    <s v="6-Aug-1984"/>
    <n v="38"/>
    <n v="3"/>
    <n v="12870.31"/>
    <s v="tier - 3"/>
    <x v="0"/>
    <s v="R1012"/>
  </r>
  <r>
    <s v="ID821"/>
    <s v=" Mr"/>
    <s v="Jones"/>
    <s v="  Marcus B"/>
    <n v="28.81"/>
    <n v="10.8"/>
    <s v="yes"/>
    <s v="No"/>
    <s v="Yes"/>
    <n v="1"/>
    <s v="No"/>
    <s v="Over Weight"/>
    <s v="Diabetes"/>
    <s v="27-Sep-1963"/>
    <n v="59"/>
    <n v="0"/>
    <n v="12856.84"/>
    <s v="tier - 3"/>
    <x v="0"/>
    <s v="R1021"/>
  </r>
  <r>
    <s v="ID822"/>
    <s v=" Mr"/>
    <s v="Stevenson"/>
    <s v="  Thomas K."/>
    <n v="37.409999999999997"/>
    <n v="7.21"/>
    <s v="No"/>
    <s v="No"/>
    <s v="No"/>
    <n v="2"/>
    <s v="No"/>
    <s v="Obesity"/>
    <s v="Diabetes"/>
    <s v="22-Sep-1973"/>
    <n v="49"/>
    <n v="0"/>
    <n v="12852.37"/>
    <s v="tier - 3"/>
    <x v="1"/>
    <s v="R1012"/>
  </r>
  <r>
    <s v="ID823"/>
    <s v=" Mr"/>
    <s v="Humphrey"/>
    <s v="  Robert"/>
    <n v="52.54"/>
    <n v="5.12"/>
    <s v="No"/>
    <s v="No"/>
    <s v="Yes"/>
    <n v="1"/>
    <s v="No"/>
    <s v="Obesity"/>
    <s v="Normal"/>
    <s v="27-Sep-1993"/>
    <n v="29"/>
    <n v="0"/>
    <n v="12847.24"/>
    <s v="tier - 3"/>
    <x v="2"/>
    <s v="R1012"/>
  </r>
  <r>
    <s v="ID824"/>
    <s v=" Mr"/>
    <s v="Nelson"/>
    <s v="  Geoff"/>
    <n v="17.29"/>
    <n v="4.62"/>
    <s v="No"/>
    <s v="yes"/>
    <s v="No"/>
    <n v="1"/>
    <s v="yes"/>
    <s v="Under Weight"/>
    <s v="Normal"/>
    <s v="9-Nov-2004"/>
    <n v="18"/>
    <n v="2"/>
    <n v="12829.46"/>
    <s v="tier - 3"/>
    <x v="0"/>
    <s v="R1016"/>
  </r>
  <r>
    <s v="ID825"/>
    <s v=" Mr"/>
    <s v="Payne"/>
    <s v="  Chris J."/>
    <n v="31.74"/>
    <n v="7.68"/>
    <s v="yes"/>
    <s v="No"/>
    <s v="No"/>
    <n v="0"/>
    <s v="No"/>
    <s v="Obesity"/>
    <s v="Diabetes"/>
    <s v="25-Sep-1967"/>
    <n v="55"/>
    <n v="0"/>
    <n v="12823.25"/>
    <s v="tier - 3"/>
    <x v="0"/>
    <s v="R1021"/>
  </r>
  <r>
    <s v="ID826"/>
    <s v=" Ms"/>
    <s v="Hails"/>
    <s v="  Kate A."/>
    <n v="26.504999999999999"/>
    <n v="6.79"/>
    <s v="yes"/>
    <s v="No"/>
    <s v="Yes"/>
    <n v="1"/>
    <s v="No"/>
    <s v="Over Weight"/>
    <s v="Diabetes"/>
    <s v="20-Jul-1963"/>
    <n v="59"/>
    <n v="0"/>
    <n v="12815.44"/>
    <s v="tier - 3"/>
    <x v="0"/>
    <s v="R1024"/>
  </r>
  <r>
    <s v="ID827"/>
    <s v=" Ms"/>
    <s v="Proctor"/>
    <s v="  Kelli"/>
    <n v="36.479999999999997"/>
    <n v="11.09"/>
    <s v="No"/>
    <s v="No"/>
    <s v="No"/>
    <n v="0"/>
    <s v="No"/>
    <s v="Obesity"/>
    <s v="Diabetes"/>
    <s v="24-Jul-1978"/>
    <n v="44"/>
    <n v="0"/>
    <n v="12797.21"/>
    <s v="tier - 3"/>
    <x v="1"/>
    <s v="R1024"/>
  </r>
  <r>
    <s v="ID828"/>
    <s v=" Mrs"/>
    <s v="Ryan"/>
    <s v="  Maggie M"/>
    <n v="39.159999999999997"/>
    <n v="5.24"/>
    <s v="yes"/>
    <s v="No"/>
    <s v="Yes"/>
    <n v="1"/>
    <s v="No"/>
    <s v="Obesity"/>
    <s v="Normal"/>
    <s v="29-Oct-1983"/>
    <n v="39"/>
    <n v="3"/>
    <n v="12788.18"/>
    <s v="tier - 3"/>
    <x v="1"/>
    <s v="R1026"/>
  </r>
  <r>
    <s v="ID829"/>
    <s v=" Mrs"/>
    <s v="Watson"/>
    <s v="  Michelle L."/>
    <n v="28.22"/>
    <n v="7.51"/>
    <s v="yes"/>
    <s v="No"/>
    <s v="Yes"/>
    <n v="1"/>
    <s v="No"/>
    <s v="Over Weight"/>
    <s v="Diabetes"/>
    <s v="5-Dec-1963"/>
    <n v="59"/>
    <n v="0"/>
    <n v="12788.03"/>
    <s v="tier - 3"/>
    <x v="0"/>
    <s v="R1025"/>
  </r>
  <r>
    <s v="ID830"/>
    <s v=" Mrs"/>
    <s v="Gresh"/>
    <s v="  Ashley K"/>
    <n v="35"/>
    <n v="4.13"/>
    <s v="No"/>
    <s v="No"/>
    <s v="No"/>
    <n v="2"/>
    <s v="No"/>
    <s v="Obesity"/>
    <s v="Normal"/>
    <s v="7-Oct-1972"/>
    <n v="50"/>
    <n v="0"/>
    <n v="12776.05"/>
    <s v="tier - 3"/>
    <x v="0"/>
    <s v="R1026"/>
  </r>
  <r>
    <s v="ID831"/>
    <s v=" Mr"/>
    <s v="Anis"/>
    <s v="  Michael"/>
    <n v="36.24"/>
    <n v="8.3800000000000008"/>
    <s v="yes"/>
    <s v="No"/>
    <s v="No"/>
    <n v="1"/>
    <s v="No"/>
    <s v="Obesity"/>
    <s v="Diabetes"/>
    <s v="25-Sep-1975"/>
    <n v="47"/>
    <n v="1"/>
    <n v="12770.27"/>
    <s v="tier - 3"/>
    <x v="0"/>
    <s v="R1021"/>
  </r>
  <r>
    <s v="ID832"/>
    <s v=" Mr"/>
    <s v="Swartz"/>
    <s v="  Ryan K."/>
    <n v="36.954999999999998"/>
    <n v="8.07"/>
    <s v="No"/>
    <s v="No"/>
    <s v="No"/>
    <n v="0"/>
    <s v="No"/>
    <s v="Obesity"/>
    <s v="Diabetes"/>
    <s v="1-Oct-1962"/>
    <n v="60"/>
    <n v="0"/>
    <n v="12741.17"/>
    <s v="tier - 3"/>
    <x v="1"/>
    <s v="R1017"/>
  </r>
  <r>
    <s v="ID833"/>
    <s v=" Mr"/>
    <s v="Schluneker"/>
    <s v="  Matthew J"/>
    <n v="29.64"/>
    <n v="8.9499999999999993"/>
    <s v="No"/>
    <s v="No"/>
    <s v="No"/>
    <n v="0"/>
    <s v="No"/>
    <s v="Over Weight"/>
    <s v="Diabetes"/>
    <s v="2-Sep-1962"/>
    <n v="60"/>
    <n v="0"/>
    <n v="12731"/>
    <s v="tier - 3"/>
    <x v="0"/>
    <s v="R1016"/>
  </r>
  <r>
    <s v="ID834"/>
    <s v=" Mrs"/>
    <s v="Bellemare"/>
    <s v="  Karine"/>
    <n v="42.74"/>
    <n v="6.31"/>
    <s v="yes"/>
    <s v="No"/>
    <s v="No"/>
    <n v="1"/>
    <s v="No"/>
    <s v="Obesity"/>
    <s v="Prediabetes"/>
    <s v="17-Jul-1988"/>
    <n v="34"/>
    <n v="3"/>
    <n v="12718.21"/>
    <s v="tier - 3"/>
    <x v="1"/>
    <s v="R1026"/>
  </r>
  <r>
    <s v="ID835"/>
    <s v=" Ms"/>
    <s v="Vitalo"/>
    <s v="  Antonia G"/>
    <n v="36.130000000000003"/>
    <n v="7.19"/>
    <s v="yes"/>
    <s v="No"/>
    <s v="No"/>
    <n v="2"/>
    <s v="No"/>
    <s v="Obesity"/>
    <s v="Diabetes"/>
    <s v="8-Jul-1970"/>
    <n v="52"/>
    <n v="0"/>
    <n v="12713"/>
    <s v="tier - 3"/>
    <x v="1"/>
    <s v="R1011"/>
  </r>
  <r>
    <s v="ID836"/>
    <s v=" Ms"/>
    <s v="Hamilton"/>
    <s v="  Casondra L"/>
    <n v="31.55"/>
    <n v="6.11"/>
    <s v="yes"/>
    <s v="No"/>
    <s v="No"/>
    <n v="1"/>
    <s v="No"/>
    <s v="Obesity"/>
    <s v="Prediabetes"/>
    <s v="28-Nov-1964"/>
    <n v="58"/>
    <n v="0"/>
    <n v="12700.63"/>
    <s v="tier - 3"/>
    <x v="0"/>
    <s v="R1011"/>
  </r>
  <r>
    <s v="ID837"/>
    <s v=" Ms"/>
    <s v="Marshall"/>
    <s v="  Wendy"/>
    <n v="52.75"/>
    <n v="6.02"/>
    <s v="No"/>
    <s v="No"/>
    <s v="No"/>
    <n v="1"/>
    <s v="No"/>
    <s v="Obesity"/>
    <s v="Prediabetes"/>
    <s v="7-Jul-1992"/>
    <n v="30"/>
    <n v="0"/>
    <n v="12699.56"/>
    <s v="tier - 3"/>
    <x v="2"/>
    <s v="R1011"/>
  </r>
  <r>
    <s v="ID838"/>
    <s v=" Mr"/>
    <s v="Cale"/>
    <s v="  Eric D"/>
    <n v="36.67"/>
    <n v="11.86"/>
    <s v="No"/>
    <s v="No"/>
    <s v="No"/>
    <n v="0"/>
    <s v="No"/>
    <s v="Obesity"/>
    <s v="Diabetes"/>
    <s v="24-Sep-1974"/>
    <n v="48"/>
    <n v="0"/>
    <n v="12697.48"/>
    <s v="tier - 3"/>
    <x v="0"/>
    <s v="R1021"/>
  </r>
  <r>
    <s v="ID839"/>
    <s v=" Ms"/>
    <s v="Pittaway"/>
    <s v="  Elizabeth"/>
    <n v="38.06"/>
    <n v="8.25"/>
    <s v="No"/>
    <s v="No"/>
    <s v="No"/>
    <n v="0"/>
    <s v="No"/>
    <s v="Obesity"/>
    <s v="Diabetes"/>
    <s v="27-Aug-1962"/>
    <n v="60"/>
    <n v="0"/>
    <n v="12648.7"/>
    <s v="tier - 3"/>
    <x v="2"/>
    <s v="R1013"/>
  </r>
  <r>
    <s v="ID840"/>
    <s v=" Ms"/>
    <s v="Bill"/>
    <s v="  Laura F"/>
    <n v="38"/>
    <n v="8.1300000000000008"/>
    <s v="No"/>
    <s v="No"/>
    <s v="No"/>
    <n v="0"/>
    <s v="No"/>
    <s v="Obesity"/>
    <s v="Diabetes"/>
    <s v="14-Sep-1965"/>
    <n v="57"/>
    <n v="2"/>
    <n v="12646.21"/>
    <s v="tier - 3"/>
    <x v="2"/>
    <s v="R1011"/>
  </r>
  <r>
    <s v="ID841"/>
    <s v=" Ms"/>
    <s v="Antrim"/>
    <s v="  Amelia F."/>
    <n v="35.1"/>
    <n v="10.1"/>
    <s v="No"/>
    <s v="No"/>
    <s v="No"/>
    <n v="0"/>
    <s v="No"/>
    <s v="Obesity"/>
    <s v="Diabetes"/>
    <s v="11-Jul-1962"/>
    <n v="60"/>
    <n v="0"/>
    <n v="12644.59"/>
    <s v="tier - 3"/>
    <x v="2"/>
    <s v="R1011"/>
  </r>
  <r>
    <s v="ID842"/>
    <s v=" Ms"/>
    <s v="Doolittle-Crider"/>
    <s v="  Amy L."/>
    <n v="33.82"/>
    <n v="5.89"/>
    <s v="yes"/>
    <s v="No"/>
    <s v="No"/>
    <n v="2"/>
    <s v="No"/>
    <s v="Obesity"/>
    <s v="Prediabetes"/>
    <s v="17-Dec-1966"/>
    <n v="56"/>
    <n v="2"/>
    <n v="12643.38"/>
    <s v="tier - 3"/>
    <x v="1"/>
    <s v="R1012"/>
  </r>
  <r>
    <s v="ID843"/>
    <s v=" Ms"/>
    <s v="Ruhlman"/>
    <s v="  Katie J"/>
    <n v="37.43"/>
    <n v="4.97"/>
    <s v="No"/>
    <s v="No"/>
    <s v="No"/>
    <n v="2"/>
    <s v="No"/>
    <s v="Obesity"/>
    <s v="Normal"/>
    <s v="5-Sep-1972"/>
    <n v="50"/>
    <n v="0"/>
    <n v="12640.24"/>
    <s v="tier - 3"/>
    <x v="1"/>
    <s v="R1011"/>
  </r>
  <r>
    <s v="ID844"/>
    <s v=" Ms"/>
    <s v="Anderson"/>
    <s v="  Laura E."/>
    <n v="30.5"/>
    <n v="9.9"/>
    <s v="No"/>
    <s v="No"/>
    <s v="No"/>
    <n v="0"/>
    <s v="No"/>
    <s v="Obesity"/>
    <s v="Diabetes"/>
    <s v="22-Jul-1962"/>
    <n v="60"/>
    <n v="0"/>
    <n v="12638.2"/>
    <s v="tier - 3"/>
    <x v="1"/>
    <s v="R1011"/>
  </r>
  <r>
    <s v="ID845"/>
    <s v=" Mrs"/>
    <s v="Uchiyama"/>
    <s v="  Mayumi"/>
    <n v="24.53"/>
    <n v="9.0500000000000007"/>
    <s v="No"/>
    <s v="No"/>
    <s v="No"/>
    <n v="0"/>
    <s v="No"/>
    <s v="Normal weight"/>
    <s v="Diabetes"/>
    <s v="22-Nov-1962"/>
    <n v="60"/>
    <n v="0"/>
    <n v="12629.9"/>
    <s v="tier - 3"/>
    <x v="0"/>
    <s v="R1013"/>
  </r>
  <r>
    <s v="ID846"/>
    <s v=" Ms"/>
    <s v="Desota"/>
    <s v="  Vanessa"/>
    <n v="25.74"/>
    <n v="10.93"/>
    <s v="No"/>
    <s v="No"/>
    <s v="No"/>
    <n v="0"/>
    <s v="No"/>
    <s v="Over Weight"/>
    <s v="Diabetes"/>
    <s v="4-Oct-1965"/>
    <n v="57"/>
    <n v="2"/>
    <n v="12629.17"/>
    <s v="tier - 3"/>
    <x v="1"/>
    <s v="R1013"/>
  </r>
  <r>
    <s v="ID847"/>
    <s v=" Ms"/>
    <s v="Edmonds"/>
    <s v="  Natali N"/>
    <n v="34.08"/>
    <n v="7.58"/>
    <s v="yes"/>
    <s v="No"/>
    <s v="No"/>
    <n v="2"/>
    <s v="No"/>
    <s v="Obesity"/>
    <s v="Diabetes"/>
    <s v="28-Dec-1970"/>
    <n v="52"/>
    <n v="0"/>
    <n v="12624.74"/>
    <s v="tier - 3"/>
    <x v="1"/>
    <s v="R1012"/>
  </r>
  <r>
    <s v="ID848"/>
    <s v=" Ms"/>
    <s v="Otto"/>
    <s v="  Beth"/>
    <n v="31.35"/>
    <n v="11"/>
    <s v="yes"/>
    <s v="No"/>
    <s v="Yes"/>
    <n v="1"/>
    <s v="No"/>
    <s v="Obesity"/>
    <s v="Diabetes"/>
    <s v="19-Aug-1963"/>
    <n v="59"/>
    <n v="0"/>
    <n v="12622.18"/>
    <s v="tier - 3"/>
    <x v="1"/>
    <s v="R1012"/>
  </r>
  <r>
    <s v="ID849"/>
    <s v=" Mr"/>
    <s v="Kurt"/>
    <s v="  Alex"/>
    <n v="26.79"/>
    <n v="5.0599999999999996"/>
    <s v="No"/>
    <s v="No"/>
    <s v="No"/>
    <n v="1"/>
    <s v="No"/>
    <s v="Over Weight"/>
    <s v="Normal"/>
    <s v="18-Nov-1998"/>
    <n v="24"/>
    <n v="1"/>
    <n v="12609.89"/>
    <s v="tier - 3"/>
    <x v="0"/>
    <s v="R1012"/>
  </r>
  <r>
    <s v="ID850"/>
    <s v=" Mr"/>
    <s v="Duhaime"/>
    <s v="  Spencer"/>
    <n v="42.78"/>
    <n v="6.11"/>
    <s v="yes"/>
    <s v="No"/>
    <s v="No"/>
    <n v="1"/>
    <s v="No"/>
    <s v="Obesity"/>
    <s v="Prediabetes"/>
    <s v="11-Aug-1988"/>
    <n v="34"/>
    <n v="3"/>
    <n v="12600.46"/>
    <s v="tier - 3"/>
    <x v="1"/>
    <s v="R1023"/>
  </r>
  <r>
    <s v="ID851"/>
    <s v=" Ms"/>
    <s v="Swann"/>
    <s v="  Andee W."/>
    <n v="46.75"/>
    <n v="6.66"/>
    <s v="yes"/>
    <s v="No"/>
    <s v="No"/>
    <n v="2"/>
    <s v="No"/>
    <s v="Obesity"/>
    <s v="Diabetes"/>
    <s v="18-Jun-1970"/>
    <n v="52"/>
    <n v="5"/>
    <n v="12592.53"/>
    <s v="tier - 3"/>
    <x v="2"/>
    <s v="R1013"/>
  </r>
  <r>
    <s v="ID852"/>
    <s v=" Mrs"/>
    <s v="Burton"/>
    <s v="  Amy"/>
    <n v="32.15"/>
    <n v="4.0199999999999996"/>
    <s v="yes"/>
    <s v="No"/>
    <s v="Yes"/>
    <n v="1"/>
    <s v="No"/>
    <s v="Obesity"/>
    <s v="Normal"/>
    <s v="26-Nov-1969"/>
    <n v="53"/>
    <n v="0"/>
    <n v="12579.92"/>
    <s v="tier - 3"/>
    <x v="1"/>
    <s v="R1025"/>
  </r>
  <r>
    <s v="ID853"/>
    <s v=" Mr"/>
    <s v="Ricardi"/>
    <s v="  Joshua"/>
    <n v="43.4"/>
    <n v="8.81"/>
    <s v="yes"/>
    <s v="No"/>
    <s v="No"/>
    <n v="2"/>
    <s v="No"/>
    <s v="Obesity"/>
    <s v="Diabetes"/>
    <s v="28-Nov-1961"/>
    <n v="61"/>
    <n v="0"/>
    <n v="12574.05"/>
    <s v="tier - 3"/>
    <x v="1"/>
    <s v="R1011"/>
  </r>
  <r>
    <s v="ID854"/>
    <s v=" Mr"/>
    <s v="Joslyn"/>
    <s v="  C Fred"/>
    <n v="31.57"/>
    <n v="7.92"/>
    <s v="yes"/>
    <s v="No"/>
    <s v="No"/>
    <n v="2"/>
    <s v="No"/>
    <s v="Obesity"/>
    <s v="Diabetes"/>
    <s v="28-Nov-1961"/>
    <n v="61"/>
    <n v="0"/>
    <n v="12557.61"/>
    <s v="tier - 3"/>
    <x v="0"/>
    <s v="R1013"/>
  </r>
  <r>
    <s v="ID855"/>
    <s v=" Mr"/>
    <s v="Bennie"/>
    <s v="  Jeremy"/>
    <n v="24.32"/>
    <n v="7.48"/>
    <s v="No"/>
    <s v="No"/>
    <s v="No"/>
    <n v="0"/>
    <s v="No"/>
    <s v="Normal weight"/>
    <s v="Diabetes"/>
    <s v="16-Oct-1962"/>
    <n v="60"/>
    <n v="0"/>
    <n v="12523.6"/>
    <s v="tier - 3"/>
    <x v="0"/>
    <s v="R1012"/>
  </r>
  <r>
    <s v="ID856"/>
    <s v=" Mr"/>
    <s v="Kanyane"/>
    <s v="  Patrick Sr."/>
    <n v="31.07"/>
    <n v="4.62"/>
    <s v="yes"/>
    <s v="No"/>
    <s v="No"/>
    <n v="2"/>
    <s v="No"/>
    <s v="Obesity"/>
    <s v="Normal"/>
    <s v="12-Jul-1966"/>
    <n v="56"/>
    <n v="0"/>
    <n v="12499.88"/>
    <s v="tier - 3"/>
    <x v="2"/>
    <s v="R1012"/>
  </r>
  <r>
    <s v="ID857"/>
    <s v=" Ms"/>
    <s v="McFadden"/>
    <s v="  Kelly M."/>
    <n v="35.814999999999998"/>
    <n v="8.4700000000000006"/>
    <s v="No"/>
    <s v="No"/>
    <s v="No"/>
    <n v="0"/>
    <s v="No"/>
    <s v="Obesity"/>
    <s v="Diabetes"/>
    <s v="3-Dec-1968"/>
    <n v="54"/>
    <n v="3"/>
    <n v="12495.29"/>
    <s v="tier - 3"/>
    <x v="0"/>
    <s v="R1012"/>
  </r>
  <r>
    <s v="ID858"/>
    <s v=" Ms"/>
    <s v="Connolly"/>
    <s v="  Katherine"/>
    <n v="40.81"/>
    <n v="10.58"/>
    <s v="yes"/>
    <s v="No"/>
    <s v="No"/>
    <n v="0"/>
    <s v="No"/>
    <s v="Obesity"/>
    <s v="Diabetes"/>
    <s v="1-Sep-1967"/>
    <n v="55"/>
    <n v="3"/>
    <n v="12485.8"/>
    <s v="tier - 3"/>
    <x v="0"/>
    <s v="R1013"/>
  </r>
  <r>
    <s v="ID859"/>
    <s v=" Ms"/>
    <s v="Merino"/>
    <s v="  Keila L"/>
    <n v="24.605"/>
    <n v="7.48"/>
    <s v="No"/>
    <s v="No"/>
    <s v="No"/>
    <n v="0"/>
    <s v="No"/>
    <s v="Normal weight"/>
    <s v="Diabetes"/>
    <s v="12-Nov-1968"/>
    <n v="54"/>
    <n v="3"/>
    <n v="12479.71"/>
    <s v="tier - 3"/>
    <x v="0"/>
    <s v="R1012"/>
  </r>
  <r>
    <s v="ID860"/>
    <s v=" Ms"/>
    <s v="Baird"/>
    <s v="  Zanae E"/>
    <n v="21.47"/>
    <n v="7.82"/>
    <s v="No"/>
    <s v="No"/>
    <s v="No"/>
    <n v="0"/>
    <s v="No"/>
    <s v="Normal weight"/>
    <s v="Diabetes"/>
    <s v="26-Nov-1968"/>
    <n v="54"/>
    <n v="3"/>
    <n v="12475.35"/>
    <s v="tier - 3"/>
    <x v="1"/>
    <s v="R1012"/>
  </r>
  <r>
    <s v="ID861"/>
    <s v=" Mr"/>
    <s v="Locatelli"/>
    <s v="  Alex"/>
    <n v="52.89"/>
    <n v="4.96"/>
    <s v="yes"/>
    <s v="No"/>
    <s v="No"/>
    <n v="1"/>
    <s v="No"/>
    <s v="Obesity"/>
    <s v="Normal"/>
    <s v="9-Aug-1995"/>
    <n v="27"/>
    <n v="0"/>
    <n v="12452.25"/>
    <s v="tier - 3"/>
    <x v="0"/>
    <s v="R1012"/>
  </r>
  <r>
    <s v="ID862"/>
    <s v=" Ms"/>
    <s v="Brake"/>
    <s v="  Kathryn"/>
    <n v="32.965000000000003"/>
    <n v="6.15"/>
    <s v="yes"/>
    <s v="No"/>
    <s v="No"/>
    <n v="1"/>
    <s v="No"/>
    <s v="Obesity"/>
    <s v="Prediabetes"/>
    <s v="4-Aug-1964"/>
    <n v="58"/>
    <n v="0"/>
    <n v="12430.95"/>
    <s v="tier - 3"/>
    <x v="0"/>
    <s v="R1024"/>
  </r>
  <r>
    <s v="ID863"/>
    <s v=" Mr"/>
    <s v="Jacobs"/>
    <s v="  Jason L."/>
    <n v="36.799999999999997"/>
    <n v="4.62"/>
    <s v="No"/>
    <s v="No"/>
    <s v="Yes"/>
    <n v="1"/>
    <s v="No"/>
    <s v="Obesity"/>
    <s v="Normal"/>
    <s v="14-Jul-1979"/>
    <n v="43"/>
    <n v="2"/>
    <n v="12408.29"/>
    <s v="tier - 3"/>
    <x v="1"/>
    <s v="R1022"/>
  </r>
  <r>
    <s v="ID864"/>
    <s v=" Mr"/>
    <s v="Vaught"/>
    <s v="  Benjamin J."/>
    <n v="34.299999999999997"/>
    <n v="4.87"/>
    <s v="No"/>
    <s v="No"/>
    <s v="No"/>
    <n v="2"/>
    <s v="No"/>
    <s v="Obesity"/>
    <s v="Normal"/>
    <s v="21-Aug-1972"/>
    <n v="50"/>
    <n v="0"/>
    <n v="12407.3"/>
    <s v="tier - 3"/>
    <x v="2"/>
    <s v="R1021"/>
  </r>
  <r>
    <s v="ID865"/>
    <s v=" Mr"/>
    <s v="Monteleone"/>
    <s v="  Steven M."/>
    <n v="35.244999999999997"/>
    <n v="4.63"/>
    <s v="No"/>
    <s v="No"/>
    <s v="No"/>
    <n v="0"/>
    <s v="No"/>
    <s v="Obesity"/>
    <s v="Normal"/>
    <s v="29-Dec-1989"/>
    <n v="33"/>
    <n v="0"/>
    <n v="12404.88"/>
    <s v="tier - 3"/>
    <x v="0"/>
    <s v="R1016"/>
  </r>
  <r>
    <s v="ID866"/>
    <s v=" Mrs"/>
    <s v="Verdugo"/>
    <s v="  Erika"/>
    <n v="26.23"/>
    <n v="11.93"/>
    <s v="No"/>
    <s v="No"/>
    <s v="No"/>
    <n v="0"/>
    <s v="No"/>
    <s v="Over Weight"/>
    <s v="Diabetes"/>
    <s v="26-Sep-1962"/>
    <n v="60"/>
    <n v="0"/>
    <n v="12369.89"/>
    <s v="tier - 3"/>
    <x v="2"/>
    <s v="R1024"/>
  </r>
  <r>
    <s v="ID867"/>
    <s v=" Mr"/>
    <s v="Sellers"/>
    <s v="  Chad"/>
    <n v="36.1"/>
    <n v="5.65"/>
    <s v="yes"/>
    <s v="No"/>
    <s v="No"/>
    <n v="2"/>
    <s v="No"/>
    <s v="Obesity"/>
    <s v="Normal"/>
    <s v="29-Dec-1966"/>
    <n v="56"/>
    <n v="3"/>
    <n v="12363.55"/>
    <s v="tier - 3"/>
    <x v="0"/>
    <s v="R1011"/>
  </r>
  <r>
    <s v="ID868"/>
    <s v=" Mr"/>
    <s v="Bowman"/>
    <s v="  Mark"/>
    <n v="37.1"/>
    <n v="11.21"/>
    <s v="yes"/>
    <s v="No"/>
    <s v="Yes"/>
    <n v="1"/>
    <s v="No"/>
    <s v="Obesity"/>
    <s v="Diabetes"/>
    <s v="22-Sep-1963"/>
    <n v="59"/>
    <n v="1"/>
    <n v="12347.17"/>
    <s v="tier - 3"/>
    <x v="0"/>
    <s v="R1011"/>
  </r>
  <r>
    <s v="ID869"/>
    <s v=" Mr"/>
    <s v="Marley"/>
    <s v="  David"/>
    <n v="27.5"/>
    <n v="10.62"/>
    <s v="yes"/>
    <s v="No"/>
    <s v="Yes"/>
    <n v="1"/>
    <s v="No"/>
    <s v="Over Weight"/>
    <s v="Diabetes"/>
    <s v="2-Aug-1963"/>
    <n v="59"/>
    <n v="1"/>
    <n v="12333.83"/>
    <s v="tier - 3"/>
    <x v="2"/>
    <s v="R1011"/>
  </r>
  <r>
    <s v="ID870"/>
    <s v=" Mr"/>
    <s v="Grey"/>
    <s v="  Matthew R"/>
    <n v="24.7"/>
    <n v="10.7"/>
    <s v="yes"/>
    <s v="No"/>
    <s v="Yes"/>
    <n v="1"/>
    <s v="No"/>
    <s v="Normal weight"/>
    <s v="Diabetes"/>
    <s v="29-Aug-1963"/>
    <n v="59"/>
    <n v="0"/>
    <n v="12323.94"/>
    <s v="tier - 3"/>
    <x v="0"/>
    <s v="R1017"/>
  </r>
  <r>
    <s v="ID871"/>
    <s v=" Mrs"/>
    <s v="O'Rourke"/>
    <s v="  Orla"/>
    <n v="26.78"/>
    <n v="10.02"/>
    <s v="yes"/>
    <s v="No"/>
    <s v="Yes"/>
    <n v="1"/>
    <s v="No"/>
    <s v="Over Weight"/>
    <s v="Diabetes"/>
    <s v="28-Oct-1963"/>
    <n v="59"/>
    <n v="0"/>
    <n v="12299.59"/>
    <s v="tier - 3"/>
    <x v="1"/>
    <s v="R1025"/>
  </r>
  <r>
    <s v="ID872"/>
    <s v=" Ms"/>
    <s v="Fatehali"/>
    <s v="  Shaista S"/>
    <n v="45.8"/>
    <n v="4.8499999999999996"/>
    <s v="No"/>
    <s v="No"/>
    <s v="No"/>
    <n v="0"/>
    <s v="No"/>
    <s v="Obesity"/>
    <s v="Normal"/>
    <s v="29-Oct-1990"/>
    <n v="32"/>
    <n v="3"/>
    <n v="12282.38"/>
    <s v="tier - 3"/>
    <x v="1"/>
    <s v="R1011"/>
  </r>
  <r>
    <s v="ID873"/>
    <s v=" Mrs"/>
    <s v="Piza-Taylor"/>
    <s v="  Emily"/>
    <n v="29"/>
    <n v="4.3899999999999997"/>
    <s v="yes"/>
    <s v="No"/>
    <s v="No"/>
    <n v="2"/>
    <s v="No"/>
    <s v="Over Weight"/>
    <s v="Normal"/>
    <s v="16-Nov-1966"/>
    <n v="56"/>
    <n v="0"/>
    <n v="12282.03"/>
    <s v="tier - 3"/>
    <x v="1"/>
    <s v="R1025"/>
  </r>
  <r>
    <s v="ID874"/>
    <s v=" Ms"/>
    <s v="Cavanaugh"/>
    <s v="  Julie A."/>
    <n v="33.534999999999997"/>
    <n v="8.24"/>
    <s v="yes"/>
    <s v="No"/>
    <s v="No"/>
    <n v="0"/>
    <s v="No"/>
    <s v="Obesity"/>
    <s v="Diabetes"/>
    <s v="28-Aug-1967"/>
    <n v="55"/>
    <n v="2"/>
    <n v="12269.69"/>
    <s v="tier - 3"/>
    <x v="2"/>
    <s v="R1012"/>
  </r>
  <r>
    <s v="ID875"/>
    <s v=" Ms"/>
    <s v="Amako"/>
    <s v="  Megumi"/>
    <n v="32.774999999999999"/>
    <n v="9.77"/>
    <s v="yes"/>
    <s v="No"/>
    <s v="No"/>
    <n v="0"/>
    <s v="No"/>
    <s v="Obesity"/>
    <s v="Diabetes"/>
    <s v="30-Dec-1967"/>
    <n v="55"/>
    <n v="2"/>
    <n v="12268.63"/>
    <s v="tier - 3"/>
    <x v="1"/>
    <s v="R1012"/>
  </r>
  <r>
    <s v="ID876"/>
    <s v=" Ms"/>
    <s v="Musa"/>
    <s v="  Skylar"/>
    <n v="37.51"/>
    <n v="5.5"/>
    <s v="yes"/>
    <s v="No"/>
    <s v="No"/>
    <n v="2"/>
    <s v="No"/>
    <s v="Obesity"/>
    <s v="Normal"/>
    <s v="6-Dec-1966"/>
    <n v="56"/>
    <n v="2"/>
    <n v="12265.51"/>
    <s v="tier - 3"/>
    <x v="0"/>
    <s v="R1013"/>
  </r>
  <r>
    <s v="ID877"/>
    <s v=" Mrs"/>
    <s v="Phillippi"/>
    <s v="  Victoria"/>
    <n v="39.86"/>
    <n v="11.84"/>
    <s v="yes"/>
    <s v="No"/>
    <s v="No"/>
    <n v="1"/>
    <s v="No"/>
    <s v="Obesity"/>
    <s v="Diabetes"/>
    <s v="13-Aug-1986"/>
    <n v="36"/>
    <n v="3"/>
    <n v="12255.04"/>
    <s v="tier - 3"/>
    <x v="2"/>
    <s v="R1026"/>
  </r>
  <r>
    <s v="ID878"/>
    <s v=" Mrs"/>
    <s v="Hoskins"/>
    <s v="  Amanda L"/>
    <n v="42.13"/>
    <n v="4.66"/>
    <s v="No"/>
    <s v="No"/>
    <s v="No"/>
    <n v="0"/>
    <s v="No"/>
    <s v="Obesity"/>
    <s v="Normal"/>
    <s v="23-Nov-1989"/>
    <n v="33"/>
    <n v="3"/>
    <n v="12254.44"/>
    <s v="tier - 3"/>
    <x v="0"/>
    <s v="R1026"/>
  </r>
  <r>
    <s v="ID879"/>
    <s v=" Ms"/>
    <s v="Imbalzano Zegar"/>
    <s v="  Renee"/>
    <n v="35.99"/>
    <n v="11.11"/>
    <s v="No"/>
    <s v="No"/>
    <s v="No"/>
    <n v="0"/>
    <s v="No"/>
    <s v="Obesity"/>
    <s v="Diabetes"/>
    <s v="23-Jun-1974"/>
    <n v="48"/>
    <n v="0"/>
    <n v="12245.17"/>
    <s v="tier - 3"/>
    <x v="1"/>
    <s v="R1012"/>
  </r>
  <r>
    <s v="ID880"/>
    <s v=" Ms"/>
    <s v="Triedman"/>
    <s v="  Nellie A."/>
    <n v="35.200000000000003"/>
    <n v="7.72"/>
    <s v="yes"/>
    <s v="No"/>
    <s v="Yes"/>
    <n v="1"/>
    <s v="No"/>
    <s v="Obesity"/>
    <s v="Diabetes"/>
    <s v="17-Jul-1963"/>
    <n v="59"/>
    <n v="0"/>
    <n v="12244.53"/>
    <s v="tier - 3"/>
    <x v="1"/>
    <s v="R1013"/>
  </r>
  <r>
    <s v="ID881"/>
    <s v=" Ms"/>
    <s v="Lovuolo"/>
    <s v="  Tamara"/>
    <n v="29.91"/>
    <n v="5.55"/>
    <s v="yes"/>
    <s v="No"/>
    <s v="No"/>
    <n v="2"/>
    <s v="No"/>
    <s v="Over Weight"/>
    <s v="Normal"/>
    <s v="29-Jul-1966"/>
    <n v="56"/>
    <n v="0"/>
    <n v="12237.73"/>
    <s v="tier - 3"/>
    <x v="0"/>
    <s v="R1012"/>
  </r>
  <r>
    <s v="ID882"/>
    <s v=" Ms"/>
    <s v="Chung"/>
    <s v="  Joan"/>
    <n v="36.479999999999997"/>
    <n v="5.05"/>
    <s v="yes"/>
    <s v="No"/>
    <s v="No"/>
    <n v="1"/>
    <s v="No"/>
    <s v="Obesity"/>
    <s v="Normal"/>
    <s v="15-Oct-1964"/>
    <n v="58"/>
    <n v="0"/>
    <n v="12235.84"/>
    <s v="tier - 3"/>
    <x v="0"/>
    <s v="R1012"/>
  </r>
  <r>
    <s v="ID883"/>
    <s v=" Ms"/>
    <s v="Newsom"/>
    <s v="  Aimee J."/>
    <n v="27.5"/>
    <n v="8.69"/>
    <s v="yes"/>
    <s v="No"/>
    <s v="Yes"/>
    <n v="1"/>
    <s v="No"/>
    <s v="Over Weight"/>
    <s v="Diabetes"/>
    <s v="19-Jul-1963"/>
    <n v="59"/>
    <n v="0"/>
    <n v="12233.83"/>
    <s v="tier - 3"/>
    <x v="1"/>
    <s v="R1011"/>
  </r>
  <r>
    <s v="ID884"/>
    <s v=" Ms"/>
    <s v="Harrington"/>
    <s v="  Suzanne"/>
    <n v="33.44"/>
    <n v="5.9"/>
    <s v="yes"/>
    <s v="No"/>
    <s v="No"/>
    <n v="1"/>
    <s v="No"/>
    <s v="Obesity"/>
    <s v="Prediabetes"/>
    <s v="24-Jun-1964"/>
    <n v="58"/>
    <n v="0"/>
    <n v="12231.61"/>
    <s v="tier - 3"/>
    <x v="0"/>
    <s v="R1012"/>
  </r>
  <r>
    <s v="ID885"/>
    <s v=" Ms"/>
    <s v="Hoffman"/>
    <s v="  Kristin A."/>
    <n v="28.215"/>
    <n v="6.29"/>
    <s v="yes"/>
    <s v="No"/>
    <s v="No"/>
    <n v="1"/>
    <s v="No"/>
    <s v="Over Weight"/>
    <s v="Prediabetes"/>
    <s v="2-Jul-1964"/>
    <n v="58"/>
    <n v="0"/>
    <n v="12224.35"/>
    <s v="tier - 3"/>
    <x v="1"/>
    <s v="R1012"/>
  </r>
  <r>
    <s v="ID886"/>
    <s v=" Ms"/>
    <s v="Van Vugt"/>
    <s v="  Bronwyn"/>
    <n v="27.17"/>
    <n v="5.84"/>
    <s v="yes"/>
    <s v="No"/>
    <s v="No"/>
    <n v="1"/>
    <s v="No"/>
    <s v="Over Weight"/>
    <s v="Prediabetes"/>
    <s v="20-Jul-1964"/>
    <n v="58"/>
    <n v="0"/>
    <n v="12222.9"/>
    <s v="tier - 3"/>
    <x v="2"/>
    <s v="R1012"/>
  </r>
  <r>
    <s v="ID887"/>
    <s v=" Ms"/>
    <s v="Feehley"/>
    <s v="  Taylor J"/>
    <n v="35.380000000000003"/>
    <n v="6.12"/>
    <s v="No"/>
    <s v="No"/>
    <s v="No"/>
    <n v="0"/>
    <s v="No"/>
    <s v="Obesity"/>
    <s v="Prediabetes"/>
    <s v="14-Aug-1977"/>
    <n v="45"/>
    <n v="2"/>
    <n v="12218.7"/>
    <s v="tier - 3"/>
    <x v="1"/>
    <s v="R1012"/>
  </r>
  <r>
    <s v="ID888"/>
    <s v=" Mrs"/>
    <s v="Ashworth"/>
    <s v="  Kimberly M."/>
    <n v="43.48"/>
    <n v="6.24"/>
    <s v="No"/>
    <s v="No"/>
    <s v="No"/>
    <n v="0"/>
    <s v="No"/>
    <s v="Obesity"/>
    <s v="Prediabetes"/>
    <s v="29-Aug-1991"/>
    <n v="31"/>
    <n v="3"/>
    <n v="12198.64"/>
    <s v="tier - 3"/>
    <x v="0"/>
    <s v="R1026"/>
  </r>
  <r>
    <s v="ID889"/>
    <s v=" Mr"/>
    <s v="Hansen"/>
    <s v="  Joshua E."/>
    <n v="41.73"/>
    <n v="6.25"/>
    <s v="No"/>
    <s v="No"/>
    <s v="No"/>
    <n v="1"/>
    <s v="No"/>
    <s v="Obesity"/>
    <s v="Prediabetes"/>
    <s v="5-Oct-1987"/>
    <n v="35"/>
    <n v="3"/>
    <n v="12148.2"/>
    <s v="tier - 3"/>
    <x v="0"/>
    <s v="R1012"/>
  </r>
  <r>
    <s v="ID890"/>
    <s v=" Mr"/>
    <s v="Czyz"/>
    <s v="  Jeffrey"/>
    <n v="28.9"/>
    <n v="11.96"/>
    <s v="No"/>
    <s v="No"/>
    <s v="No"/>
    <n v="0"/>
    <s v="No"/>
    <s v="Over Weight"/>
    <s v="Diabetes"/>
    <s v="15-Sep-1962"/>
    <n v="60"/>
    <n v="0"/>
    <n v="12146.97"/>
    <s v="tier - 3"/>
    <x v="0"/>
    <s v="R1011"/>
  </r>
  <r>
    <s v="ID891"/>
    <s v=" Mr"/>
    <s v="Bauder"/>
    <s v="  Andrew R"/>
    <n v="25.74"/>
    <n v="7.69"/>
    <s v="No"/>
    <s v="No"/>
    <s v="No"/>
    <n v="0"/>
    <s v="No"/>
    <s v="Over Weight"/>
    <s v="Diabetes"/>
    <s v="4-Nov-1962"/>
    <n v="60"/>
    <n v="0"/>
    <n v="12142.58"/>
    <s v="tier - 3"/>
    <x v="2"/>
    <s v="R1013"/>
  </r>
  <r>
    <s v="ID892"/>
    <s v=" Mr"/>
    <s v="Mendoza"/>
    <s v="  Francisco J. Sr."/>
    <n v="36.06"/>
    <n v="8.83"/>
    <s v="No"/>
    <s v="No"/>
    <s v="No"/>
    <n v="0"/>
    <s v="No"/>
    <s v="Obesity"/>
    <s v="Diabetes"/>
    <s v="16-Sep-1974"/>
    <n v="48"/>
    <n v="0"/>
    <n v="12137.6"/>
    <s v="tier - 3"/>
    <x v="0"/>
    <s v="R1012"/>
  </r>
  <r>
    <s v="ID893"/>
    <s v=" Mrs"/>
    <s v="Glass"/>
    <s v="  Rhonda"/>
    <n v="43.28"/>
    <n v="4.41"/>
    <s v="No"/>
    <s v="No"/>
    <s v="No"/>
    <n v="0"/>
    <s v="No"/>
    <s v="Obesity"/>
    <s v="Normal"/>
    <s v="6-Nov-1991"/>
    <n v="31"/>
    <n v="3"/>
    <n v="12130.8"/>
    <s v="tier - 3"/>
    <x v="0"/>
    <s v="R1026"/>
  </r>
  <r>
    <s v="ID894"/>
    <s v=" Mr"/>
    <s v="Butcher"/>
    <s v="  John"/>
    <n v="28.785"/>
    <n v="9.1"/>
    <s v="yes"/>
    <s v="No"/>
    <s v="Yes"/>
    <n v="1"/>
    <s v="No"/>
    <s v="Over Weight"/>
    <s v="Diabetes"/>
    <s v="4-Jun-1963"/>
    <n v="60"/>
    <n v="0"/>
    <n v="12129.61"/>
    <s v="tier - 3"/>
    <x v="1"/>
    <s v="R1012"/>
  </r>
  <r>
    <s v="ID895"/>
    <s v=" Mr"/>
    <s v="Traiser"/>
    <s v="  Miles J."/>
    <n v="25.46"/>
    <n v="11.52"/>
    <s v="yes"/>
    <s v="No"/>
    <s v="Yes"/>
    <n v="1"/>
    <s v="No"/>
    <s v="Over Weight"/>
    <s v="Diabetes"/>
    <s v="20-Jul-1963"/>
    <n v="59"/>
    <n v="0"/>
    <n v="12124.99"/>
    <s v="tier - 3"/>
    <x v="1"/>
    <s v="R1012"/>
  </r>
  <r>
    <s v="ID896"/>
    <s v=" Ms"/>
    <s v="Mudy-Mader"/>
    <s v="  Justyna I."/>
    <n v="30.8"/>
    <n v="10.95"/>
    <s v="No"/>
    <s v="No"/>
    <s v="No"/>
    <n v="0"/>
    <s v="No"/>
    <s v="Obesity"/>
    <s v="Diabetes"/>
    <s v="25-Oct-1968"/>
    <n v="54"/>
    <n v="3"/>
    <n v="12105.32"/>
    <s v="tier - 3"/>
    <x v="0"/>
    <s v="R1011"/>
  </r>
  <r>
    <s v="ID897"/>
    <s v=" Ms"/>
    <s v="Rogers"/>
    <s v="  Lucille"/>
    <n v="28.88"/>
    <n v="11.5"/>
    <s v="No"/>
    <s v="No"/>
    <s v="No"/>
    <n v="0"/>
    <s v="No"/>
    <s v="Over Weight"/>
    <s v="Diabetes"/>
    <s v="9-Dec-1968"/>
    <n v="54"/>
    <n v="2"/>
    <n v="12096.65"/>
    <s v="tier - 3"/>
    <x v="1"/>
    <s v="R1024"/>
  </r>
  <r>
    <s v="ID898"/>
    <s v=" Ms"/>
    <s v="Woo"/>
    <s v="  April"/>
    <n v="23"/>
    <n v="9.8800000000000008"/>
    <s v="No"/>
    <s v="No"/>
    <s v="No"/>
    <n v="0"/>
    <s v="No"/>
    <s v="Normal weight"/>
    <s v="Diabetes"/>
    <s v="21-Jun-1968"/>
    <n v="54"/>
    <n v="3"/>
    <n v="12094.48"/>
    <s v="tier - 3"/>
    <x v="0"/>
    <s v="R1011"/>
  </r>
  <r>
    <s v="ID899"/>
    <s v=" Mr"/>
    <s v="Walsh"/>
    <s v="  Robert"/>
    <n v="38.25"/>
    <n v="6.2"/>
    <s v="No"/>
    <s v="No"/>
    <s v="No"/>
    <n v="1"/>
    <s v="No"/>
    <s v="Obesity"/>
    <s v="Prediabetes"/>
    <s v="2-Sep-1984"/>
    <n v="38"/>
    <n v="3"/>
    <n v="12091.34"/>
    <s v="tier - 3"/>
    <x v="2"/>
    <s v="R1022"/>
  </r>
  <r>
    <s v="ID900"/>
    <s v=" Mrs"/>
    <s v="White"/>
    <s v="  Alyssa"/>
    <n v="39.25"/>
    <n v="8.41"/>
    <s v="yes"/>
    <s v="No"/>
    <s v="No"/>
    <n v="1"/>
    <s v="No"/>
    <s v="Obesity"/>
    <s v="Diabetes"/>
    <s v="7-Sep-1986"/>
    <n v="36"/>
    <n v="3"/>
    <n v="12048.13"/>
    <s v="tier - 3"/>
    <x v="2"/>
    <s v="R1026"/>
  </r>
  <r>
    <s v="ID901"/>
    <s v=" Ms"/>
    <s v="Sheppard"/>
    <s v="  Jessica E."/>
    <n v="26.6"/>
    <n v="5.07"/>
    <s v="yes"/>
    <s v="No"/>
    <s v="No"/>
    <n v="2"/>
    <s v="No"/>
    <s v="Over Weight"/>
    <s v="Normal"/>
    <s v="24-Nov-1966"/>
    <n v="56"/>
    <n v="1"/>
    <n v="12044.34"/>
    <s v="tier - 3"/>
    <x v="1"/>
    <s v="R1012"/>
  </r>
  <r>
    <s v="ID902"/>
    <s v=" Mr"/>
    <s v="Doran"/>
    <s v="  Patrick J."/>
    <n v="35.700000000000003"/>
    <n v="4.0599999999999996"/>
    <s v="No"/>
    <s v="No"/>
    <s v="Yes"/>
    <n v="1"/>
    <s v="No"/>
    <s v="Obesity"/>
    <s v="Normal"/>
    <s v="16-Oct-1979"/>
    <n v="43"/>
    <n v="2"/>
    <n v="12035.18"/>
    <s v="tier - 3"/>
    <x v="0"/>
    <s v="R1021"/>
  </r>
  <r>
    <s v="ID903"/>
    <s v=" Ms"/>
    <s v="Labrosse"/>
    <s v="  Emilie"/>
    <n v="20.100000000000001"/>
    <n v="10.52"/>
    <s v="No"/>
    <s v="No"/>
    <s v="No"/>
    <n v="0"/>
    <s v="No"/>
    <s v="Normal weight"/>
    <s v="Diabetes"/>
    <s v="29-Oct-1965"/>
    <n v="57"/>
    <n v="1"/>
    <n v="12032.33"/>
    <s v="tier - 3"/>
    <x v="1"/>
    <s v="R1011"/>
  </r>
  <r>
    <s v="ID904"/>
    <s v=" Ms"/>
    <s v="Thomas"/>
    <s v="  Caitlin B."/>
    <n v="22.23"/>
    <n v="9.65"/>
    <s v="No"/>
    <s v="No"/>
    <s v="No"/>
    <n v="0"/>
    <s v="No"/>
    <s v="Normal weight"/>
    <s v="Diabetes"/>
    <s v="9-Jun-1965"/>
    <n v="57"/>
    <n v="0"/>
    <n v="12029.29"/>
    <s v="tier - 3"/>
    <x v="2"/>
    <s v="R1024"/>
  </r>
  <r>
    <s v="ID905"/>
    <s v=" Mr"/>
    <s v="Lesniak"/>
    <s v="  Joseph W"/>
    <n v="36.47"/>
    <n v="6.21"/>
    <s v="No"/>
    <s v="No"/>
    <s v="No"/>
    <n v="0"/>
    <s v="No"/>
    <s v="Obesity"/>
    <s v="Prediabetes"/>
    <s v="17-Oct-1982"/>
    <n v="40"/>
    <n v="3"/>
    <n v="12001.29"/>
    <s v="tier - 3"/>
    <x v="0"/>
    <s v="R1021"/>
  </r>
  <r>
    <s v="ID906"/>
    <s v=" Ms"/>
    <s v="Prowse"/>
    <s v="  Wendy"/>
    <n v="49.64"/>
    <n v="4.76"/>
    <s v="No"/>
    <s v="No"/>
    <s v="Yes"/>
    <n v="1"/>
    <s v="No"/>
    <s v="Obesity"/>
    <s v="Normal"/>
    <s v="12-Dec-1993"/>
    <n v="29"/>
    <n v="0"/>
    <n v="11994.89"/>
    <s v="tier - 3"/>
    <x v="2"/>
    <s v="R1012"/>
  </r>
  <r>
    <s v="ID907"/>
    <s v=" Mrs"/>
    <s v="Seigel"/>
    <s v="  Leah L."/>
    <n v="36.799999999999997"/>
    <n v="5.73"/>
    <s v="yes"/>
    <s v="No"/>
    <s v="Yes"/>
    <n v="1"/>
    <s v="No"/>
    <s v="Obesity"/>
    <s v="Prediabetes"/>
    <s v="4-Jul-1983"/>
    <n v="39"/>
    <n v="3"/>
    <n v="11987.68"/>
    <s v="tier - 3"/>
    <x v="2"/>
    <s v="R1026"/>
  </r>
  <r>
    <s v="ID908"/>
    <s v=" Mr"/>
    <s v="Blas"/>
    <s v="  Wayne L."/>
    <n v="33.880000000000003"/>
    <n v="10.78"/>
    <s v="yes"/>
    <s v="No"/>
    <s v="No"/>
    <n v="0"/>
    <s v="No"/>
    <s v="Obesity"/>
    <s v="Diabetes"/>
    <s v="22-Dec-1967"/>
    <n v="55"/>
    <n v="3"/>
    <n v="11987.17"/>
    <s v="tier - 3"/>
    <x v="0"/>
    <s v="R1013"/>
  </r>
  <r>
    <s v="ID909"/>
    <s v=" Mr"/>
    <s v="Simpson"/>
    <s v="  Jason M."/>
    <n v="32.01"/>
    <n v="5.08"/>
    <s v="yes"/>
    <s v="No"/>
    <s v="No"/>
    <n v="1"/>
    <s v="No"/>
    <s v="Obesity"/>
    <s v="Normal"/>
    <s v="29-Sep-1964"/>
    <n v="58"/>
    <n v="1"/>
    <n v="11946.63"/>
    <s v="tier - 3"/>
    <x v="2"/>
    <s v="R1013"/>
  </r>
  <r>
    <s v="ID910"/>
    <s v=" Mr"/>
    <s v="Gierman"/>
    <s v="  Floris"/>
    <n v="33.630000000000003"/>
    <n v="11.39"/>
    <s v="No"/>
    <s v="No"/>
    <s v="No"/>
    <n v="0"/>
    <s v="No"/>
    <s v="Obesity"/>
    <s v="Diabetes"/>
    <s v="1-Nov-1965"/>
    <n v="57"/>
    <n v="1"/>
    <n v="11945.13"/>
    <s v="tier - 3"/>
    <x v="2"/>
    <s v="R1012"/>
  </r>
  <r>
    <s v="ID911"/>
    <s v=" Mr"/>
    <s v="Jeuland"/>
    <s v="  Marc"/>
    <n v="34.865000000000002"/>
    <n v="5.35"/>
    <s v="yes"/>
    <s v="No"/>
    <s v="No"/>
    <n v="1"/>
    <s v="No"/>
    <s v="Obesity"/>
    <s v="Normal"/>
    <s v="25-Dec-1964"/>
    <n v="58"/>
    <n v="0"/>
    <n v="11944.59"/>
    <s v="tier - 3"/>
    <x v="2"/>
    <s v="R1016"/>
  </r>
  <r>
    <s v="ID912"/>
    <s v=" Mr"/>
    <s v="Chorney"/>
    <s v="  Christopher"/>
    <n v="43.11"/>
    <n v="5.6"/>
    <s v="No"/>
    <s v="No"/>
    <s v="No"/>
    <n v="0"/>
    <s v="No"/>
    <s v="Obesity"/>
    <s v="Normal"/>
    <s v="19-Oct-1991"/>
    <n v="31"/>
    <n v="3"/>
    <n v="11941.83"/>
    <s v="tier - 3"/>
    <x v="1"/>
    <s v="R1023"/>
  </r>
  <r>
    <s v="ID913"/>
    <s v=" Mr"/>
    <s v="Rook"/>
    <s v="  Kevin"/>
    <n v="30.305"/>
    <n v="4.2699999999999996"/>
    <s v="yes"/>
    <s v="No"/>
    <s v="No"/>
    <n v="1"/>
    <s v="No"/>
    <s v="Obesity"/>
    <s v="Normal"/>
    <s v="2-Aug-1964"/>
    <n v="58"/>
    <n v="0"/>
    <n v="11938.26"/>
    <s v="tier - 3"/>
    <x v="0"/>
    <s v="R1019"/>
  </r>
  <r>
    <s v="ID914"/>
    <s v=" Mr"/>
    <s v="Wright"/>
    <s v="  Aharon N"/>
    <n v="25.175000000000001"/>
    <n v="5.57"/>
    <s v="yes"/>
    <s v="No"/>
    <s v="No"/>
    <n v="1"/>
    <s v="No"/>
    <s v="Over Weight"/>
    <s v="Normal"/>
    <s v="20-Dec-1964"/>
    <n v="58"/>
    <n v="0"/>
    <n v="11931.13"/>
    <s v="tier - 3"/>
    <x v="1"/>
    <s v="R1019"/>
  </r>
  <r>
    <s v="ID915"/>
    <s v=" Mr"/>
    <s v="Chin"/>
    <s v="  Lawrence D."/>
    <n v="26.8"/>
    <n v="5.68"/>
    <s v="yes"/>
    <s v="No"/>
    <s v="No"/>
    <n v="1"/>
    <s v="No"/>
    <s v="Over Weight"/>
    <s v="Normal"/>
    <s v="19-Nov-1964"/>
    <n v="58"/>
    <n v="0"/>
    <n v="11918.2"/>
    <s v="tier - 3"/>
    <x v="1"/>
    <s v="R1021"/>
  </r>
  <r>
    <s v="ID916"/>
    <s v=" Mr"/>
    <s v="White"/>
    <s v="  Malcolm"/>
    <n v="21.78"/>
    <n v="5.3"/>
    <s v="No"/>
    <s v="yes"/>
    <s v="No"/>
    <n v="1"/>
    <s v="No"/>
    <s v="Normal weight"/>
    <s v="Normal"/>
    <s v="2-Jun-2004"/>
    <n v="19"/>
    <n v="2"/>
    <n v="11884.05"/>
    <s v="tier - 3"/>
    <x v="0"/>
    <s v="R1013"/>
  </r>
  <r>
    <s v="ID917"/>
    <s v=" Ms"/>
    <s v="Savage"/>
    <s v="  Anna E."/>
    <n v="30.14"/>
    <n v="9.4499999999999993"/>
    <s v="yes"/>
    <s v="No"/>
    <s v="No"/>
    <n v="0"/>
    <s v="No"/>
    <s v="Obesity"/>
    <s v="Diabetes"/>
    <s v="29-Oct-1967"/>
    <n v="55"/>
    <n v="2"/>
    <n v="11881.97"/>
    <s v="tier - 3"/>
    <x v="1"/>
    <s v="R1013"/>
  </r>
  <r>
    <s v="ID918"/>
    <s v=" Ms"/>
    <s v="Hitchings"/>
    <s v="  Jenny"/>
    <n v="29.7"/>
    <n v="6.79"/>
    <s v="yes"/>
    <s v="No"/>
    <s v="No"/>
    <n v="0"/>
    <s v="No"/>
    <s v="Over Weight"/>
    <s v="Diabetes"/>
    <s v="14-Jul-1967"/>
    <n v="55"/>
    <n v="2"/>
    <n v="11881.36"/>
    <s v="tier - 3"/>
    <x v="2"/>
    <s v="R1011"/>
  </r>
  <r>
    <s v="ID919"/>
    <s v=" Ms"/>
    <s v="Truitt"/>
    <s v="  Melissa L"/>
    <n v="32.395000000000003"/>
    <n v="11.1"/>
    <s v="yes"/>
    <s v="No"/>
    <s v="No"/>
    <n v="0"/>
    <s v="No"/>
    <s v="Obesity"/>
    <s v="Diabetes"/>
    <s v="24-Aug-1967"/>
    <n v="55"/>
    <n v="1"/>
    <n v="11879.1"/>
    <s v="tier - 3"/>
    <x v="0"/>
    <s v="R1024"/>
  </r>
  <r>
    <s v="ID920"/>
    <s v=" Ms"/>
    <s v="Chang"/>
    <s v="  Chia J."/>
    <n v="36.64"/>
    <n v="7.26"/>
    <s v="No"/>
    <s v="No"/>
    <s v="No"/>
    <n v="0"/>
    <s v="No"/>
    <s v="Obesity"/>
    <s v="Diabetes"/>
    <s v="7-Jul-1974"/>
    <n v="48"/>
    <n v="0"/>
    <n v="11858.56"/>
    <s v="tier - 3"/>
    <x v="0"/>
    <s v="R1011"/>
  </r>
  <r>
    <s v="ID921"/>
    <s v=" Ms"/>
    <s v="Frey"/>
    <s v="  Laura A"/>
    <n v="39.049999999999997"/>
    <n v="5.27"/>
    <s v="yes"/>
    <s v="No"/>
    <s v="No"/>
    <n v="1"/>
    <s v="No"/>
    <s v="Obesity"/>
    <s v="Normal"/>
    <s v="29-Sep-1964"/>
    <n v="58"/>
    <n v="0"/>
    <n v="11856.41"/>
    <s v="tier - 3"/>
    <x v="2"/>
    <s v="R1013"/>
  </r>
  <r>
    <s v="ID922"/>
    <s v=" Ms"/>
    <s v="Krishna"/>
    <s v="  Aditi"/>
    <n v="33.1"/>
    <n v="5.46"/>
    <s v="yes"/>
    <s v="No"/>
    <s v="No"/>
    <n v="1"/>
    <s v="No"/>
    <s v="Obesity"/>
    <s v="Normal"/>
    <s v="27-Jun-1964"/>
    <n v="58"/>
    <n v="0"/>
    <n v="11848.14"/>
    <s v="tier - 3"/>
    <x v="2"/>
    <s v="R1011"/>
  </r>
  <r>
    <s v="ID923"/>
    <s v=" Ms"/>
    <s v="Maher"/>
    <s v="  Leah A."/>
    <n v="31.824999999999999"/>
    <n v="8.1300000000000008"/>
    <s v="No"/>
    <s v="No"/>
    <s v="No"/>
    <n v="0"/>
    <s v="No"/>
    <s v="Obesity"/>
    <s v="Diabetes"/>
    <s v="10-Nov-1965"/>
    <n v="57"/>
    <n v="0"/>
    <n v="11842.62"/>
    <s v="tier - 3"/>
    <x v="0"/>
    <s v="R1012"/>
  </r>
  <r>
    <s v="ID924"/>
    <s v=" Ms"/>
    <s v="Boivin"/>
    <s v="  Marianne"/>
    <n v="29"/>
    <n v="4.25"/>
    <s v="yes"/>
    <s v="No"/>
    <s v="No"/>
    <n v="1"/>
    <s v="No"/>
    <s v="Over Weight"/>
    <s v="Normal"/>
    <s v="11-Jul-1964"/>
    <n v="58"/>
    <n v="0"/>
    <n v="11842.44"/>
    <s v="tier - 3"/>
    <x v="2"/>
    <s v="R1011"/>
  </r>
  <r>
    <s v="ID925"/>
    <s v=" Ms"/>
    <s v="McAlister"/>
    <s v="  Carla"/>
    <n v="30.495000000000001"/>
    <n v="8.68"/>
    <s v="No"/>
    <s v="No"/>
    <s v="No"/>
    <n v="0"/>
    <s v="No"/>
    <s v="Obesity"/>
    <s v="Diabetes"/>
    <s v="25-Sep-1965"/>
    <n v="57"/>
    <n v="0"/>
    <n v="11840.78"/>
    <s v="tier - 3"/>
    <x v="2"/>
    <s v="R1012"/>
  </r>
  <r>
    <s v="ID926"/>
    <s v=" Ms"/>
    <s v="Akhmedova"/>
    <s v="  Oksana"/>
    <n v="25.2"/>
    <n v="6.25"/>
    <s v="yes"/>
    <s v="No"/>
    <s v="No"/>
    <n v="1"/>
    <s v="No"/>
    <s v="Over Weight"/>
    <s v="Prediabetes"/>
    <s v="11-Sep-1964"/>
    <n v="58"/>
    <n v="0"/>
    <n v="11837.16"/>
    <s v="tier - 3"/>
    <x v="0"/>
    <s v="R1011"/>
  </r>
  <r>
    <s v="ID927"/>
    <s v=" Ms"/>
    <s v="Tucker"/>
    <s v="  Rebecca B."/>
    <n v="22.77"/>
    <n v="4.47"/>
    <s v="yes"/>
    <s v="No"/>
    <s v="No"/>
    <n v="1"/>
    <s v="No"/>
    <s v="Normal weight"/>
    <s v="Normal"/>
    <s v="27-Jun-1964"/>
    <n v="58"/>
    <n v="0"/>
    <n v="11833.78"/>
    <s v="tier - 3"/>
    <x v="0"/>
    <s v="R1013"/>
  </r>
  <r>
    <s v="ID928"/>
    <s v=" Ms"/>
    <s v="Gramelspacher"/>
    <s v="  Maria A."/>
    <n v="23.18"/>
    <n v="8.31"/>
    <s v="No"/>
    <s v="No"/>
    <s v="No"/>
    <n v="0"/>
    <s v="No"/>
    <s v="Normal weight"/>
    <s v="Diabetes"/>
    <s v="3-Oct-1965"/>
    <n v="57"/>
    <n v="0"/>
    <n v="11830.61"/>
    <s v="tier - 3"/>
    <x v="1"/>
    <s v="R1012"/>
  </r>
  <r>
    <s v="ID929"/>
    <s v=" Mrs"/>
    <s v="Goldsmith"/>
    <s v="  Lisa M"/>
    <n v="35.409999999999997"/>
    <n v="5.68"/>
    <s v="No"/>
    <s v="No"/>
    <s v="No"/>
    <n v="0"/>
    <s v="No"/>
    <s v="Obesity"/>
    <s v="Normal"/>
    <s v="20-Nov-1982"/>
    <n v="40"/>
    <n v="3"/>
    <n v="11773.06"/>
    <s v="tier - 3"/>
    <x v="0"/>
    <s v="R1026"/>
  </r>
  <r>
    <s v="ID930"/>
    <s v=" Mr"/>
    <s v="Tranter"/>
    <s v="  Steve Jr."/>
    <n v="32.11"/>
    <n v="4.75"/>
    <s v="yes"/>
    <s v="No"/>
    <s v="No"/>
    <n v="2"/>
    <s v="No"/>
    <s v="Obesity"/>
    <s v="Normal"/>
    <s v="25-Jul-1966"/>
    <n v="56"/>
    <n v="1"/>
    <n v="11763"/>
    <s v="tier - 3"/>
    <x v="0"/>
    <s v="R1016"/>
  </r>
  <r>
    <s v="ID931"/>
    <s v=" Mrs"/>
    <s v="Tu"/>
    <s v="  Tiffany"/>
    <n v="34.479999999999997"/>
    <n v="6.31"/>
    <s v="No"/>
    <s v="No"/>
    <s v="Yes"/>
    <n v="1"/>
    <s v="No"/>
    <s v="Obesity"/>
    <s v="Prediabetes"/>
    <s v="6-Nov-1979"/>
    <n v="43"/>
    <n v="2"/>
    <n v="11752.68"/>
    <s v="tier - 3"/>
    <x v="1"/>
    <s v="R1026"/>
  </r>
  <r>
    <s v="ID932"/>
    <s v=" Mr"/>
    <s v="Kaczka"/>
    <s v="  Greg"/>
    <n v="34.39"/>
    <n v="6.28"/>
    <s v="yes"/>
    <s v="No"/>
    <s v="No"/>
    <n v="1"/>
    <s v="No"/>
    <s v="Obesity"/>
    <s v="Prediabetes"/>
    <s v="2-Dec-1964"/>
    <n v="58"/>
    <n v="0"/>
    <n v="11743.93"/>
    <s v="tier - 3"/>
    <x v="1"/>
    <s v="R1012"/>
  </r>
  <r>
    <s v="ID933"/>
    <s v=" Mr"/>
    <s v="Hunter"/>
    <s v="  Dale"/>
    <n v="26.4"/>
    <n v="9.2899999999999991"/>
    <s v="yes"/>
    <s v="No"/>
    <s v="Yes"/>
    <n v="1"/>
    <s v="No"/>
    <s v="Over Weight"/>
    <s v="Diabetes"/>
    <s v="9-Jun-1963"/>
    <n v="59"/>
    <n v="0"/>
    <n v="11743.3"/>
    <s v="tier - 3"/>
    <x v="0"/>
    <s v="R1013"/>
  </r>
  <r>
    <s v="ID934"/>
    <s v=" Ms"/>
    <s v="Moran"/>
    <s v="  Brittany A."/>
    <n v="28.1"/>
    <n v="5.79"/>
    <s v="yes"/>
    <s v="No"/>
    <s v="Yes"/>
    <n v="1"/>
    <s v="No"/>
    <s v="Over Weight"/>
    <s v="Prediabetes"/>
    <s v="12-Nov-1969"/>
    <n v="53"/>
    <n v="3"/>
    <n v="11741.73"/>
    <s v="tier - 3"/>
    <x v="1"/>
    <s v="R1011"/>
  </r>
  <r>
    <s v="ID935"/>
    <s v=" Mr"/>
    <s v="Ashby"/>
    <s v="  Robert S"/>
    <n v="27"/>
    <n v="4.54"/>
    <s v="yes"/>
    <s v="No"/>
    <s v="No"/>
    <n v="1"/>
    <s v="No"/>
    <s v="Over Weight"/>
    <s v="Normal"/>
    <s v="5-Sep-1988"/>
    <n v="34"/>
    <n v="2"/>
    <n v="11737.85"/>
    <s v="tier - 3"/>
    <x v="1"/>
    <s v="R1011"/>
  </r>
  <r>
    <s v="ID936"/>
    <s v=" Mr"/>
    <s v="Ausen"/>
    <s v="  Cameron"/>
    <n v="28.594999999999999"/>
    <n v="4.68"/>
    <s v="yes"/>
    <s v="No"/>
    <s v="No"/>
    <n v="1"/>
    <s v="No"/>
    <s v="Over Weight"/>
    <s v="Normal"/>
    <s v="9-Nov-1964"/>
    <n v="58"/>
    <n v="0"/>
    <n v="11735.88"/>
    <s v="tier - 3"/>
    <x v="1"/>
    <s v="R1012"/>
  </r>
  <r>
    <s v="ID937"/>
    <s v=" Mrs"/>
    <s v="Savage"/>
    <s v="  Ulrike"/>
    <n v="36.799999999999997"/>
    <n v="5.88"/>
    <s v="No"/>
    <s v="No"/>
    <s v="No"/>
    <n v="1"/>
    <s v="No"/>
    <s v="Obesity"/>
    <s v="Prediabetes"/>
    <s v="26-Nov-1984"/>
    <n v="38"/>
    <n v="3"/>
    <n v="11730.82"/>
    <s v="tier - 3"/>
    <x v="0"/>
    <s v="R1026"/>
  </r>
  <r>
    <s v="ID938"/>
    <s v=" Ms"/>
    <s v="O'Leary"/>
    <s v="  Katlyn A."/>
    <n v="23.75"/>
    <n v="5.42"/>
    <s v="yes"/>
    <s v="No"/>
    <s v="Yes"/>
    <n v="1"/>
    <s v="No"/>
    <s v="Normal weight"/>
    <s v="Normal"/>
    <s v="12-Oct-1969"/>
    <n v="53"/>
    <n v="2"/>
    <n v="11729.68"/>
    <s v="tier - 3"/>
    <x v="1"/>
    <s v="R1024"/>
  </r>
  <r>
    <s v="ID939"/>
    <s v=" Mr"/>
    <s v="Scoville"/>
    <s v="  Morgan B."/>
    <n v="35.619999999999997"/>
    <n v="4.16"/>
    <s v="No"/>
    <s v="No"/>
    <s v="No"/>
    <n v="0"/>
    <s v="No"/>
    <s v="Obesity"/>
    <s v="Normal"/>
    <s v="21-Oct-1982"/>
    <n v="40"/>
    <n v="3"/>
    <n v="11712.97"/>
    <s v="tier - 3"/>
    <x v="2"/>
    <s v="R1021"/>
  </r>
  <r>
    <s v="ID940"/>
    <s v=" Mr"/>
    <s v="Kaus"/>
    <s v="  Peter"/>
    <n v="30.69"/>
    <n v="7.05"/>
    <s v="yes"/>
    <s v="No"/>
    <s v="No"/>
    <n v="2"/>
    <s v="No"/>
    <s v="Obesity"/>
    <s v="Diabetes"/>
    <s v="1-Dec-1970"/>
    <n v="52"/>
    <n v="0"/>
    <n v="11696.52"/>
    <s v="tier - 3"/>
    <x v="1"/>
    <s v="R1021"/>
  </r>
  <r>
    <s v="ID941"/>
    <s v=" Ms"/>
    <s v="Rainey"/>
    <s v="  Chandler"/>
    <n v="35.799999999999997"/>
    <n v="5.63"/>
    <s v="yes"/>
    <s v="No"/>
    <s v="No"/>
    <n v="2"/>
    <s v="No"/>
    <s v="Obesity"/>
    <s v="Normal"/>
    <s v="9-Nov-1966"/>
    <n v="56"/>
    <n v="1"/>
    <n v="11674.13"/>
    <s v="tier - 3"/>
    <x v="1"/>
    <s v="R1011"/>
  </r>
  <r>
    <s v="ID942"/>
    <s v=" Ms"/>
    <s v="Rasch"/>
    <s v="  Silvana M."/>
    <n v="28.785"/>
    <n v="4.24"/>
    <s v="yes"/>
    <s v="No"/>
    <s v="No"/>
    <n v="2"/>
    <s v="No"/>
    <s v="Over Weight"/>
    <s v="Normal"/>
    <s v="23-Aug-1966"/>
    <n v="56"/>
    <n v="0"/>
    <n v="11658.38"/>
    <s v="tier - 3"/>
    <x v="0"/>
    <s v="R1024"/>
  </r>
  <r>
    <s v="ID943"/>
    <s v=" Ms"/>
    <s v="Plunkett"/>
    <s v="  Natty"/>
    <n v="28.594999999999999"/>
    <n v="4.96"/>
    <s v="yes"/>
    <s v="No"/>
    <s v="No"/>
    <n v="2"/>
    <s v="No"/>
    <s v="Over Weight"/>
    <s v="Normal"/>
    <s v="6-Jul-1966"/>
    <n v="56"/>
    <n v="0"/>
    <n v="11658.12"/>
    <s v="tier - 3"/>
    <x v="1"/>
    <s v="R1024"/>
  </r>
  <r>
    <s v="ID944"/>
    <s v=" Mr"/>
    <s v="Murphy"/>
    <s v="  Nicholas T"/>
    <n v="48.75"/>
    <n v="4.34"/>
    <s v="No"/>
    <s v="No"/>
    <s v="No"/>
    <n v="0"/>
    <s v="No"/>
    <s v="Obesity"/>
    <s v="Normal"/>
    <s v="20-Jul-1994"/>
    <n v="28"/>
    <n v="0"/>
    <n v="11657.81"/>
    <s v="tier - 3"/>
    <x v="2"/>
    <s v="R1023"/>
  </r>
  <r>
    <s v="ID945"/>
    <s v=" Ms"/>
    <s v="Gusmer"/>
    <s v="  Rebecca"/>
    <n v="28.31"/>
    <n v="5.43"/>
    <s v="yes"/>
    <s v="No"/>
    <s v="No"/>
    <n v="2"/>
    <s v="No"/>
    <s v="Over Weight"/>
    <s v="Normal"/>
    <s v="4-Oct-1966"/>
    <n v="56"/>
    <n v="0"/>
    <n v="11657.72"/>
    <s v="tier - 3"/>
    <x v="2"/>
    <s v="R1024"/>
  </r>
  <r>
    <s v="ID946"/>
    <s v=" Mr"/>
    <s v="Loftus"/>
    <s v="  John"/>
    <n v="38.39"/>
    <n v="8.33"/>
    <s v="yes"/>
    <s v="No"/>
    <s v="No"/>
    <n v="1"/>
    <s v="No"/>
    <s v="Obesity"/>
    <s v="Diabetes"/>
    <s v="17-Jul-1986"/>
    <n v="36"/>
    <n v="3"/>
    <n v="11625.11"/>
    <s v="tier - 3"/>
    <x v="0"/>
    <s v="R1022"/>
  </r>
  <r>
    <s v="ID947"/>
    <s v=" Mr"/>
    <s v="Scott"/>
    <s v="  Antony G"/>
    <n v="25.87"/>
    <n v="5.63"/>
    <s v="yes"/>
    <s v="No"/>
    <s v="No"/>
    <n v="1"/>
    <s v="No"/>
    <s v="Over Weight"/>
    <s v="Normal"/>
    <s v="20-Jun-1964"/>
    <n v="58"/>
    <n v="0"/>
    <n v="11602.75"/>
    <s v="tier - 3"/>
    <x v="1"/>
    <s v="R1020"/>
  </r>
  <r>
    <s v="ID948"/>
    <s v=" Mr"/>
    <s v="Alvarez"/>
    <s v="  Eric"/>
    <n v="43.7"/>
    <n v="7.23"/>
    <s v="No"/>
    <s v="No"/>
    <s v="No"/>
    <n v="0"/>
    <s v="No"/>
    <s v="Obesity"/>
    <s v="Diabetes"/>
    <s v="6-Nov-1965"/>
    <n v="57"/>
    <n v="1"/>
    <n v="11576.13"/>
    <s v="tier - 3"/>
    <x v="0"/>
    <s v="R1011"/>
  </r>
  <r>
    <s v="ID949"/>
    <s v=" Mr"/>
    <s v="Petersson"/>
    <s v="  Erik"/>
    <n v="40.945"/>
    <n v="10.57"/>
    <s v="No"/>
    <s v="No"/>
    <s v="No"/>
    <n v="0"/>
    <s v="No"/>
    <s v="Obesity"/>
    <s v="Diabetes"/>
    <s v="25-Dec-1965"/>
    <n v="57"/>
    <n v="0"/>
    <n v="11566.3"/>
    <s v="tier - 3"/>
    <x v="0"/>
    <s v="R1016"/>
  </r>
  <r>
    <s v="ID950"/>
    <s v=" Mr"/>
    <s v="Liaw"/>
    <s v="  Matthew T"/>
    <n v="27.94"/>
    <n v="7.92"/>
    <s v="No"/>
    <s v="No"/>
    <s v="No"/>
    <n v="0"/>
    <s v="No"/>
    <s v="Over Weight"/>
    <s v="Diabetes"/>
    <s v="27-Oct-1965"/>
    <n v="57"/>
    <n v="1"/>
    <n v="11554.22"/>
    <s v="tier - 3"/>
    <x v="1"/>
    <s v="R1013"/>
  </r>
  <r>
    <s v="ID951"/>
    <s v=" Ms"/>
    <s v="Tripaldi"/>
    <s v="  Cassandra"/>
    <n v="31.9"/>
    <n v="10.119999999999999"/>
    <s v="No"/>
    <s v="No"/>
    <s v="No"/>
    <n v="2"/>
    <s v="No"/>
    <s v="Obesity"/>
    <s v="Diabetes"/>
    <s v="23-Jul-1973"/>
    <n v="49"/>
    <n v="5"/>
    <n v="11552.9"/>
    <s v="tier - 3"/>
    <x v="2"/>
    <s v="R1011"/>
  </r>
  <r>
    <s v="ID952"/>
    <s v=" Ms"/>
    <s v="Kelley"/>
    <s v="  Rosemary C"/>
    <n v="31.64"/>
    <n v="7.91"/>
    <s v="No"/>
    <s v="No"/>
    <s v="No"/>
    <n v="0"/>
    <s v="No"/>
    <s v="Obesity"/>
    <s v="Diabetes"/>
    <s v="1-Dec-1971"/>
    <n v="51"/>
    <n v="0"/>
    <n v="11540.25"/>
    <s v="tier - 3"/>
    <x v="1"/>
    <s v="R1012"/>
  </r>
  <r>
    <s v="ID953"/>
    <s v=" Ms"/>
    <s v="Endara"/>
    <s v="  Carrie A."/>
    <n v="46.7"/>
    <n v="10.9"/>
    <s v="No"/>
    <s v="No"/>
    <s v="No"/>
    <n v="0"/>
    <s v="No"/>
    <s v="Obesity"/>
    <s v="Diabetes"/>
    <s v="14-Nov-1968"/>
    <n v="54"/>
    <n v="2"/>
    <n v="11538.42"/>
    <s v="tier - 3"/>
    <x v="1"/>
    <s v="R1011"/>
  </r>
  <r>
    <s v="ID954"/>
    <s v=" Mr"/>
    <s v="Valle"/>
    <s v="  Gerardo Sr."/>
    <n v="18.335000000000001"/>
    <n v="11.83"/>
    <s v="No"/>
    <s v="No"/>
    <s v="No"/>
    <n v="0"/>
    <s v="No"/>
    <s v="Under Weight"/>
    <s v="Diabetes"/>
    <s v="3-Oct-1965"/>
    <n v="57"/>
    <n v="0"/>
    <n v="11534.87"/>
    <s v="tier - 3"/>
    <x v="1"/>
    <s v="R1017"/>
  </r>
  <r>
    <s v="ID955"/>
    <s v=" Mr"/>
    <s v="Germain"/>
    <s v="  Matthew R."/>
    <n v="31.24"/>
    <n v="7.42"/>
    <s v="yes"/>
    <s v="No"/>
    <s v="No"/>
    <n v="2"/>
    <s v="No"/>
    <s v="Obesity"/>
    <s v="Diabetes"/>
    <s v="23-Jul-1970"/>
    <n v="52"/>
    <n v="0"/>
    <n v="11530.12"/>
    <s v="tier - 3"/>
    <x v="1"/>
    <s v="R1012"/>
  </r>
  <r>
    <s v="ID956"/>
    <s v=" Mrs"/>
    <s v="Finecey"/>
    <s v="  Meghan E"/>
    <n v="39.22"/>
    <n v="5.62"/>
    <s v="yes"/>
    <s v="No"/>
    <s v="No"/>
    <n v="1"/>
    <s v="No"/>
    <s v="Obesity"/>
    <s v="Normal"/>
    <s v="12-Jun-1988"/>
    <n v="34"/>
    <n v="3"/>
    <n v="11524.25"/>
    <s v="tier - 3"/>
    <x v="1"/>
    <s v="R1026"/>
  </r>
  <r>
    <s v="ID957"/>
    <s v=" Mr"/>
    <s v="Mendoza"/>
    <s v="  Eric"/>
    <n v="24.414999999999999"/>
    <n v="7.16"/>
    <s v="No"/>
    <s v="No"/>
    <s v="No"/>
    <n v="0"/>
    <s v="No"/>
    <s v="Normal weight"/>
    <s v="Diabetes"/>
    <s v="19-Dec-1971"/>
    <n v="51"/>
    <n v="4"/>
    <n v="11520.1"/>
    <s v="tier - 3"/>
    <x v="1"/>
    <s v="R1012"/>
  </r>
  <r>
    <s v="ID958"/>
    <s v=" Ms"/>
    <s v="Roe"/>
    <s v="  Lisa B"/>
    <n v="32.299999999999997"/>
    <n v="9.89"/>
    <s v="No"/>
    <s v="No"/>
    <s v="No"/>
    <n v="0"/>
    <s v="No"/>
    <s v="Obesity"/>
    <s v="Diabetes"/>
    <s v="24-Jun-1968"/>
    <n v="54"/>
    <n v="1"/>
    <n v="11512.41"/>
    <s v="tier - 3"/>
    <x v="1"/>
    <s v="R1024"/>
  </r>
  <r>
    <s v="ID959"/>
    <s v=" Mrs"/>
    <s v="Webb"/>
    <s v="  Jane R."/>
    <n v="39.94"/>
    <n v="5.14"/>
    <s v="No"/>
    <s v="No"/>
    <s v="No"/>
    <n v="0"/>
    <s v="No"/>
    <s v="Obesity"/>
    <s v="Normal"/>
    <s v="6-Oct-1989"/>
    <n v="33"/>
    <n v="3"/>
    <n v="11511.61"/>
    <s v="tier - 3"/>
    <x v="0"/>
    <s v="R1026"/>
  </r>
  <r>
    <s v="ID960"/>
    <s v=" Ms"/>
    <s v="Stocker"/>
    <s v="  Allison M"/>
    <n v="30"/>
    <n v="5.61"/>
    <s v="yes"/>
    <s v="No"/>
    <s v="Yes"/>
    <n v="1"/>
    <s v="No"/>
    <s v="Obesity"/>
    <s v="Normal"/>
    <s v="11-Aug-1969"/>
    <n v="53"/>
    <n v="0"/>
    <n v="11497.69"/>
    <s v="tier - 3"/>
    <x v="1"/>
    <s v="R1012"/>
  </r>
  <r>
    <s v="ID961"/>
    <s v=" Mrs"/>
    <s v="Jacobson"/>
    <s v="  Sarah E."/>
    <n v="35.340000000000003"/>
    <n v="5.51"/>
    <s v="yes"/>
    <s v="No"/>
    <s v="Yes"/>
    <n v="1"/>
    <s v="No"/>
    <s v="Obesity"/>
    <s v="Normal"/>
    <s v="7-Jun-1983"/>
    <n v="40"/>
    <n v="3"/>
    <n v="11492.46"/>
    <s v="tier - 3"/>
    <x v="0"/>
    <s v="R1026"/>
  </r>
  <r>
    <s v="ID962"/>
    <s v=" Mr"/>
    <s v="Shaw"/>
    <s v="  Philip J"/>
    <n v="32.204999999999998"/>
    <n v="8.3800000000000008"/>
    <s v="yes"/>
    <s v="No"/>
    <s v="No"/>
    <n v="2"/>
    <s v="No"/>
    <s v="Obesity"/>
    <s v="Diabetes"/>
    <s v="13-Oct-1970"/>
    <n v="52"/>
    <n v="3"/>
    <n v="11488.32"/>
    <s v="tier - 3"/>
    <x v="1"/>
    <s v="R1014"/>
  </r>
  <r>
    <s v="ID963"/>
    <s v=" Ms"/>
    <s v="Goodwin"/>
    <s v="  Jillian A."/>
    <n v="33.880000000000003"/>
    <n v="4.68"/>
    <s v="No"/>
    <s v="yes"/>
    <s v="No"/>
    <n v="1"/>
    <s v="No"/>
    <s v="Obesity"/>
    <s v="Normal"/>
    <s v="10-Sep-2004"/>
    <n v="18"/>
    <n v="0"/>
    <n v="11482.63"/>
    <s v="tier - 3"/>
    <x v="2"/>
    <s v="R1013"/>
  </r>
  <r>
    <s v="ID964"/>
    <s v=" Mrs"/>
    <s v="Brock"/>
    <s v="  Laura D"/>
    <n v="26.63"/>
    <n v="4.3600000000000003"/>
    <s v="yes"/>
    <s v="No"/>
    <s v="No"/>
    <n v="2"/>
    <s v="No"/>
    <s v="Over Weight"/>
    <s v="Normal"/>
    <s v="7-Sep-1966"/>
    <n v="56"/>
    <n v="0"/>
    <n v="11478.14"/>
    <s v="tier - 3"/>
    <x v="2"/>
    <s v="R1025"/>
  </r>
  <r>
    <s v="ID965"/>
    <s v=" Ms"/>
    <s v="Papp"/>
    <s v="  Megan E."/>
    <n v="28.7"/>
    <n v="7.74"/>
    <s v="No"/>
    <s v="No"/>
    <s v="No"/>
    <n v="0"/>
    <s v="No"/>
    <s v="Over Weight"/>
    <s v="Diabetes"/>
    <s v="23-Jun-1965"/>
    <n v="57"/>
    <n v="0"/>
    <n v="11455.28"/>
    <s v="tier - 3"/>
    <x v="2"/>
    <s v="R1011"/>
  </r>
  <r>
    <s v="ID966"/>
    <s v=" Ms"/>
    <s v="Siragusa"/>
    <s v="  Shannon J."/>
    <n v="25.65"/>
    <n v="4.05"/>
    <s v="yes"/>
    <s v="No"/>
    <s v="No"/>
    <n v="2"/>
    <s v="No"/>
    <s v="Over Weight"/>
    <s v="Normal"/>
    <s v="14-Jun-1966"/>
    <n v="56"/>
    <n v="0"/>
    <n v="11454.02"/>
    <s v="tier - 3"/>
    <x v="1"/>
    <s v="R1012"/>
  </r>
  <r>
    <s v="ID967"/>
    <s v=" Ms"/>
    <s v="Pizarro"/>
    <s v="  Rachelle M"/>
    <n v="36.384999999999998"/>
    <n v="11.49"/>
    <s v="No"/>
    <s v="No"/>
    <s v="No"/>
    <n v="0"/>
    <s v="No"/>
    <s v="Obesity"/>
    <s v="Diabetes"/>
    <s v="12-Sep-1971"/>
    <n v="51"/>
    <n v="3"/>
    <n v="11436.74"/>
    <s v="tier - 3"/>
    <x v="0"/>
    <s v="R1012"/>
  </r>
  <r>
    <s v="ID968"/>
    <s v=" Mr"/>
    <s v="Strange"/>
    <s v="  Casey"/>
    <n v="34.69"/>
    <n v="5.65"/>
    <s v="No"/>
    <s v="No"/>
    <s v="No"/>
    <n v="0"/>
    <s v="No"/>
    <s v="Obesity"/>
    <s v="Normal"/>
    <s v="17-Jul-1980"/>
    <n v="42"/>
    <n v="2"/>
    <n v="11435.74"/>
    <s v="tier - 3"/>
    <x v="0"/>
    <s v="R1021"/>
  </r>
  <r>
    <s v="ID969"/>
    <s v=" Ms"/>
    <s v="Eidinger"/>
    <s v="  Jessica L"/>
    <n v="37.68"/>
    <n v="4.29"/>
    <s v="yes"/>
    <s v="No"/>
    <s v="No"/>
    <n v="0"/>
    <s v="No"/>
    <s v="Obesity"/>
    <s v="Normal"/>
    <s v="9-Jun-1985"/>
    <n v="37"/>
    <n v="3"/>
    <n v="11419.49"/>
    <s v="tier - 3"/>
    <x v="1"/>
    <s v="R1012"/>
  </r>
  <r>
    <s v="ID970"/>
    <s v=" Mr"/>
    <s v="Ginsburg"/>
    <s v="  Brandon F"/>
    <n v="35.49"/>
    <n v="4.74"/>
    <s v="yes"/>
    <s v="No"/>
    <s v="Yes"/>
    <n v="1"/>
    <s v="No"/>
    <s v="Obesity"/>
    <s v="Normal"/>
    <s v="23-Oct-1983"/>
    <n v="39"/>
    <n v="3"/>
    <n v="11412.02"/>
    <s v="tier - 3"/>
    <x v="1"/>
    <s v="R1021"/>
  </r>
  <r>
    <s v="ID971"/>
    <s v=" Ms"/>
    <s v="Truex"/>
    <s v="  Melissa"/>
    <n v="44.7"/>
    <n v="7.6"/>
    <s v="yes"/>
    <s v="No"/>
    <s v="No"/>
    <n v="2"/>
    <s v="No"/>
    <s v="Obesity"/>
    <s v="Diabetes"/>
    <s v="7-Oct-1970"/>
    <n v="52"/>
    <n v="3"/>
    <n v="11411.69"/>
    <s v="tier - 3"/>
    <x v="2"/>
    <s v="R1011"/>
  </r>
  <r>
    <s v="ID972"/>
    <s v=" Ms"/>
    <s v="Higgins"/>
    <s v="  Danielle N"/>
    <n v="38.380000000000003"/>
    <n v="8.5"/>
    <s v="yes"/>
    <s v="No"/>
    <s v="No"/>
    <n v="2"/>
    <s v="No"/>
    <s v="Obesity"/>
    <s v="Diabetes"/>
    <s v="2-Oct-1970"/>
    <n v="52"/>
    <n v="2"/>
    <n v="11396.9"/>
    <s v="tier - 3"/>
    <x v="0"/>
    <s v="R1024"/>
  </r>
  <r>
    <s v="ID973"/>
    <s v=" Mr"/>
    <s v="McCurdy"/>
    <s v="  Matthew"/>
    <n v="35.244999999999997"/>
    <n v="11.22"/>
    <s v="yes"/>
    <s v="No"/>
    <s v="No"/>
    <n v="0"/>
    <s v="No"/>
    <s v="Obesity"/>
    <s v="Diabetes"/>
    <s v="19-Dec-1967"/>
    <n v="55"/>
    <n v="1"/>
    <n v="11394.07"/>
    <s v="tier - 3"/>
    <x v="1"/>
    <s v="R1018"/>
  </r>
  <r>
    <s v="ID974"/>
    <s v=" Mrs"/>
    <s v="Hughes"/>
    <s v="  Bettina"/>
    <n v="49.84"/>
    <n v="5.0999999999999996"/>
    <s v="yes"/>
    <s v="No"/>
    <s v="Yes"/>
    <n v="1"/>
    <s v="No"/>
    <s v="Obesity"/>
    <s v="Normal"/>
    <s v="28-Jul-1997"/>
    <n v="25"/>
    <n v="0"/>
    <n v="11388.27"/>
    <s v="tier - 3"/>
    <x v="2"/>
    <s v="R1026"/>
  </r>
  <r>
    <s v="ID975"/>
    <s v=" Mr"/>
    <s v="Varner"/>
    <s v="  Alexander"/>
    <n v="49.06"/>
    <n v="5.43"/>
    <s v="yes"/>
    <s v="No"/>
    <s v="No"/>
    <n v="1"/>
    <s v="No"/>
    <s v="Obesity"/>
    <s v="Normal"/>
    <s v="13-Jun-1964"/>
    <n v="58"/>
    <n v="0"/>
    <n v="11381.33"/>
    <s v="tier - 3"/>
    <x v="2"/>
    <s v="R1013"/>
  </r>
  <r>
    <s v="ID976"/>
    <s v=" Mrs"/>
    <s v="Dahmen"/>
    <s v="  Holli"/>
    <n v="30.88"/>
    <n v="5.82"/>
    <s v="No"/>
    <s v="No"/>
    <s v="No"/>
    <n v="2"/>
    <s v="No"/>
    <s v="Obesity"/>
    <s v="Prediabetes"/>
    <s v="6-Dec-1972"/>
    <n v="50"/>
    <n v="0"/>
    <n v="11378.57"/>
    <s v="tier - 3"/>
    <x v="2"/>
    <s v="R1025"/>
  </r>
  <r>
    <s v="ID977"/>
    <s v=" Mrs"/>
    <s v="Young"/>
    <s v="  Heather C"/>
    <n v="33.35"/>
    <n v="6.05"/>
    <s v="No"/>
    <s v="No"/>
    <s v="Yes"/>
    <n v="1"/>
    <s v="No"/>
    <s v="Obesity"/>
    <s v="Prediabetes"/>
    <s v="7-Jun-1979"/>
    <n v="44"/>
    <n v="2"/>
    <n v="11369.39"/>
    <s v="tier - 3"/>
    <x v="1"/>
    <s v="R1026"/>
  </r>
  <r>
    <s v="ID978"/>
    <s v=" Mr"/>
    <s v="Fraser"/>
    <s v="  Kyle"/>
    <n v="38"/>
    <n v="6.38"/>
    <s v="yes"/>
    <s v="No"/>
    <s v="No"/>
    <n v="1"/>
    <s v="No"/>
    <s v="Obesity"/>
    <s v="Prediabetes"/>
    <s v="13-Dec-1964"/>
    <n v="58"/>
    <n v="0"/>
    <n v="11365.95"/>
    <s v="tier - 3"/>
    <x v="2"/>
    <s v="R1011"/>
  </r>
  <r>
    <s v="ID979"/>
    <s v=" Mr"/>
    <s v="Deeg"/>
    <s v="  Thomas J"/>
    <n v="36.08"/>
    <n v="5.73"/>
    <s v="yes"/>
    <s v="No"/>
    <s v="No"/>
    <n v="1"/>
    <s v="No"/>
    <s v="Obesity"/>
    <s v="Prediabetes"/>
    <s v="3-Jul-1964"/>
    <n v="58"/>
    <n v="0"/>
    <n v="11363.28"/>
    <s v="tier - 3"/>
    <x v="1"/>
    <s v="R1013"/>
  </r>
  <r>
    <s v="ID980"/>
    <s v=" Mr"/>
    <s v="Robertson"/>
    <s v="  Chris"/>
    <n v="35.700000000000003"/>
    <n v="5.47"/>
    <s v="yes"/>
    <s v="No"/>
    <s v="No"/>
    <n v="1"/>
    <s v="No"/>
    <s v="Obesity"/>
    <s v="Normal"/>
    <s v="4-Jul-1964"/>
    <n v="58"/>
    <n v="0"/>
    <n v="11362.76"/>
    <s v="tier - 3"/>
    <x v="1"/>
    <s v="R1011"/>
  </r>
  <r>
    <s v="ID981"/>
    <s v=" Mr"/>
    <s v="Peck"/>
    <s v="  Graham"/>
    <n v="34.01"/>
    <n v="11.3"/>
    <s v="No"/>
    <s v="No"/>
    <s v="No"/>
    <n v="0"/>
    <s v="No"/>
    <s v="Obesity"/>
    <s v="Diabetes"/>
    <s v="26-Sep-1965"/>
    <n v="57"/>
    <n v="0"/>
    <n v="11356.66"/>
    <s v="tier - 3"/>
    <x v="0"/>
    <s v="R1012"/>
  </r>
  <r>
    <s v="ID982"/>
    <s v=" Mr"/>
    <s v="Burger"/>
    <s v="  Garrett"/>
    <n v="31.54"/>
    <n v="6.72"/>
    <s v="No"/>
    <s v="No"/>
    <s v="No"/>
    <n v="0"/>
    <s v="No"/>
    <s v="Obesity"/>
    <s v="Diabetes"/>
    <s v="29-Nov-1965"/>
    <n v="57"/>
    <n v="0"/>
    <n v="11353.23"/>
    <s v="tier - 3"/>
    <x v="1"/>
    <s v="R1012"/>
  </r>
  <r>
    <s v="ID983"/>
    <s v=" Mr"/>
    <s v="Blain"/>
    <s v="  Andrew"/>
    <n v="23.3"/>
    <n v="5.36"/>
    <s v="yes"/>
    <s v="No"/>
    <s v="No"/>
    <n v="1"/>
    <s v="No"/>
    <s v="Normal weight"/>
    <s v="Normal"/>
    <s v="12-Jul-1964"/>
    <n v="58"/>
    <n v="0"/>
    <n v="11345.52"/>
    <s v="tier - 3"/>
    <x v="0"/>
    <s v="R1011"/>
  </r>
  <r>
    <s v="ID984"/>
    <s v=" Mrs"/>
    <s v="Winters"/>
    <s v="  Annabelle M"/>
    <n v="27.75"/>
    <n v="9.8800000000000008"/>
    <s v="No"/>
    <s v="No"/>
    <s v="No"/>
    <n v="0"/>
    <s v="No"/>
    <s v="Over Weight"/>
    <s v="Diabetes"/>
    <s v="2-Nov-1968"/>
    <n v="54"/>
    <n v="0"/>
    <n v="11344.32"/>
    <s v="tier - 3"/>
    <x v="2"/>
    <s v="R1025"/>
  </r>
  <r>
    <s v="ID985"/>
    <s v=" Mr"/>
    <s v="McCue"/>
    <s v="  Daniel T."/>
    <n v="42.46"/>
    <n v="4.1100000000000003"/>
    <s v="No"/>
    <s v="No"/>
    <s v="No"/>
    <n v="0"/>
    <s v="No"/>
    <s v="Obesity"/>
    <s v="Normal"/>
    <s v="19-Aug-1989"/>
    <n v="33"/>
    <n v="1"/>
    <n v="11326.71"/>
    <s v="tier - 3"/>
    <x v="0"/>
    <s v="R1013"/>
  </r>
  <r>
    <s v="ID986"/>
    <s v=" Ms"/>
    <s v="Webster"/>
    <s v="  Deanne"/>
    <n v="54.47"/>
    <n v="7.48"/>
    <s v="No"/>
    <s v="No"/>
    <s v="No"/>
    <n v="0"/>
    <s v="No"/>
    <s v="Obesity"/>
    <s v="Diabetes"/>
    <s v="20-Sep-2002"/>
    <n v="20"/>
    <n v="0"/>
    <n v="11321.49"/>
    <s v="tier - 3"/>
    <x v="0"/>
    <s v="R1012"/>
  </r>
  <r>
    <s v="ID987"/>
    <s v=" Ms"/>
    <s v="Anderson"/>
    <s v="  Carrie"/>
    <n v="24.93"/>
    <n v="9.18"/>
    <s v="yes"/>
    <s v="No"/>
    <s v="Yes"/>
    <n v="1"/>
    <s v="No"/>
    <s v="Over Weight"/>
    <s v="Diabetes"/>
    <s v="11-Jul-1963"/>
    <n v="59"/>
    <n v="0"/>
    <n v="11319.12"/>
    <s v="tier - 3"/>
    <x v="1"/>
    <s v="R1012"/>
  </r>
  <r>
    <s v="ID988"/>
    <s v=" Mrs"/>
    <s v="Chiappone"/>
    <s v="  Suzanne"/>
    <n v="48.12"/>
    <n v="4.51"/>
    <s v="yes"/>
    <s v="No"/>
    <s v="No"/>
    <n v="1"/>
    <s v="No"/>
    <s v="Obesity"/>
    <s v="Normal"/>
    <s v="10-Dec-1995"/>
    <n v="27"/>
    <n v="0"/>
    <n v="11318.57"/>
    <s v="tier - 3"/>
    <x v="2"/>
    <s v="R1026"/>
  </r>
  <r>
    <s v="ID989"/>
    <s v=" Ms"/>
    <s v="Opie"/>
    <s v="  Jasmine P."/>
    <n v="24.91"/>
    <n v="7.33"/>
    <s v="yes"/>
    <s v="No"/>
    <s v="Yes"/>
    <n v="1"/>
    <s v="No"/>
    <s v="Over Weight"/>
    <s v="Diabetes"/>
    <s v="22-Nov-1963"/>
    <n v="59"/>
    <n v="0"/>
    <n v="11312.33"/>
    <s v="tier - 3"/>
    <x v="0"/>
    <s v="R1012"/>
  </r>
  <r>
    <s v="ID990"/>
    <s v=" Ms"/>
    <s v="Donnelly"/>
    <s v="  Jennifer"/>
    <n v="27.645"/>
    <n v="10.56"/>
    <s v="No"/>
    <s v="No"/>
    <s v="No"/>
    <n v="0"/>
    <s v="No"/>
    <s v="Over Weight"/>
    <s v="Diabetes"/>
    <s v="6-Oct-1968"/>
    <n v="54"/>
    <n v="1"/>
    <n v="11305.93"/>
    <s v="tier - 3"/>
    <x v="1"/>
    <s v="R1012"/>
  </r>
  <r>
    <s v="ID991"/>
    <s v=" Ms"/>
    <s v="Rall"/>
    <s v="  Tracie"/>
    <n v="33.700000000000003"/>
    <n v="4.01"/>
    <s v="No"/>
    <s v="No"/>
    <s v="No"/>
    <n v="2"/>
    <s v="No"/>
    <s v="Obesity"/>
    <s v="Normal"/>
    <s v="25-Sep-1972"/>
    <n v="50"/>
    <n v="4"/>
    <n v="11299.34"/>
    <s v="tier - 3"/>
    <x v="2"/>
    <s v="R1011"/>
  </r>
  <r>
    <s v="ID992"/>
    <s v=" Mr"/>
    <s v="Mitchell"/>
    <s v="  Tristan D."/>
    <n v="38.93"/>
    <n v="5.64"/>
    <s v="yes"/>
    <s v="No"/>
    <s v="No"/>
    <n v="1"/>
    <s v="No"/>
    <s v="Obesity"/>
    <s v="Normal"/>
    <s v="14-Nov-1988"/>
    <n v="34"/>
    <n v="3"/>
    <n v="11294.57"/>
    <s v="tier - 3"/>
    <x v="1"/>
    <s v="R1022"/>
  </r>
  <r>
    <s v="ID993"/>
    <s v=" Mr"/>
    <s v="Chen"/>
    <s v="  Peiweng"/>
    <n v="32.774999999999999"/>
    <n v="8.02"/>
    <s v="yes"/>
    <s v="No"/>
    <s v="No"/>
    <n v="2"/>
    <s v="No"/>
    <s v="Obesity"/>
    <s v="Diabetes"/>
    <s v="22-Jun-1970"/>
    <n v="52"/>
    <n v="3"/>
    <n v="11289.11"/>
    <s v="tier - 3"/>
    <x v="1"/>
    <s v="R1012"/>
  </r>
  <r>
    <s v="ID994"/>
    <s v=" Ms"/>
    <s v="Tufaro"/>
    <s v="  Theresa M."/>
    <n v="29.83"/>
    <n v="7.2"/>
    <s v="yes"/>
    <s v="No"/>
    <s v="No"/>
    <n v="0"/>
    <s v="No"/>
    <s v="Over Weight"/>
    <s v="Diabetes"/>
    <s v="14-Jun-1967"/>
    <n v="55"/>
    <n v="0"/>
    <n v="11286.54"/>
    <s v="tier - 3"/>
    <x v="0"/>
    <s v="R1024"/>
  </r>
  <r>
    <s v="ID995"/>
    <s v=" Mr"/>
    <s v="Peters"/>
    <s v="  Daniel J"/>
    <n v="28.31"/>
    <n v="4.55"/>
    <s v="No"/>
    <s v="yes"/>
    <s v="No"/>
    <n v="1"/>
    <s v="No"/>
    <s v="Over Weight"/>
    <s v="Normal"/>
    <s v="4-Oct-2004"/>
    <n v="18"/>
    <n v="1"/>
    <n v="11272.33"/>
    <s v="tier - 3"/>
    <x v="2"/>
    <s v="R1019"/>
  </r>
  <r>
    <s v="ID996"/>
    <s v=" Mrs"/>
    <s v="Susedik"/>
    <s v="  Courtney M."/>
    <n v="29.79"/>
    <n v="9.0299999999999994"/>
    <s v="No"/>
    <s v="No"/>
    <s v="No"/>
    <n v="0"/>
    <s v="No"/>
    <s v="Over Weight"/>
    <s v="Diabetes"/>
    <s v="26-Dec-1971"/>
    <n v="51"/>
    <n v="0"/>
    <n v="11265.71"/>
    <s v="tier - 3"/>
    <x v="1"/>
    <s v="R1025"/>
  </r>
  <r>
    <s v="ID997"/>
    <s v=" Mr"/>
    <s v="Garcia"/>
    <s v="  Jose A."/>
    <n v="36.6"/>
    <n v="5.2"/>
    <s v="yes"/>
    <s v="No"/>
    <s v="Yes"/>
    <n v="1"/>
    <s v="No"/>
    <s v="Obesity"/>
    <s v="Normal"/>
    <s v="11-Oct-1969"/>
    <n v="53"/>
    <n v="3"/>
    <n v="11264.54"/>
    <s v="tier - 3"/>
    <x v="2"/>
    <s v="R1011"/>
  </r>
  <r>
    <s v="ID998"/>
    <s v=" Mrs"/>
    <s v="Deady"/>
    <s v="  Lauren"/>
    <n v="35.93"/>
    <n v="8.3000000000000007"/>
    <s v="yes"/>
    <s v="No"/>
    <s v="No"/>
    <n v="0"/>
    <s v="No"/>
    <s v="Obesity"/>
    <s v="Diabetes"/>
    <s v="2-Oct-1981"/>
    <n v="41"/>
    <n v="1"/>
    <n v="11255.29"/>
    <s v="tier - 3"/>
    <x v="1"/>
    <s v="R1026"/>
  </r>
  <r>
    <s v="ID999"/>
    <s v=" Mr"/>
    <s v="Campbell"/>
    <s v="  Jonathon M."/>
    <n v="28.6"/>
    <n v="5.56"/>
    <s v="yes"/>
    <s v="No"/>
    <s v="Yes"/>
    <n v="1"/>
    <s v="No"/>
    <s v="Over Weight"/>
    <s v="Normal"/>
    <s v="20-Aug-1969"/>
    <n v="53"/>
    <n v="3"/>
    <n v="11253.42"/>
    <s v="tier - 3"/>
    <x v="1"/>
    <s v="R1011"/>
  </r>
  <r>
    <s v="ID1000"/>
    <s v=" Mrs"/>
    <s v="Schaefer"/>
    <s v="  Stephanie A"/>
    <n v="39.17"/>
    <n v="4.1500000000000004"/>
    <s v="No"/>
    <s v="No"/>
    <s v="No"/>
    <n v="0"/>
    <s v="No"/>
    <s v="Obesity"/>
    <s v="Normal"/>
    <s v="17-Dec-1989"/>
    <n v="33"/>
    <n v="3"/>
    <n v="11250.43"/>
    <s v="tier - 3"/>
    <x v="2"/>
    <s v="R1026"/>
  </r>
  <r>
    <s v="ID1001"/>
    <s v=" Mr"/>
    <s v="D'Alessandro"/>
    <s v="  Patrick"/>
    <n v="26.41"/>
    <n v="5.99"/>
    <s v="yes"/>
    <s v="No"/>
    <s v="Yes"/>
    <n v="1"/>
    <s v="No"/>
    <s v="Over Weight"/>
    <s v="Prediabetes"/>
    <s v="30-Dec-1969"/>
    <n v="53"/>
    <n v="2"/>
    <n v="11244.38"/>
    <s v="tier - 3"/>
    <x v="1"/>
    <s v="R1016"/>
  </r>
  <r>
    <s v="ID1002"/>
    <s v=" Mrs"/>
    <s v="Wyss"/>
    <s v="  Krista"/>
    <n v="30.63"/>
    <n v="5.8"/>
    <s v="yes"/>
    <s v="No"/>
    <s v="No"/>
    <n v="0"/>
    <s v="No"/>
    <s v="Obesity"/>
    <s v="Prediabetes"/>
    <s v="28-Jun-1976"/>
    <n v="46"/>
    <n v="2"/>
    <n v="11217.35"/>
    <s v="tier - 3"/>
    <x v="2"/>
    <s v="R1025"/>
  </r>
  <r>
    <s v="ID1003"/>
    <s v=" Ms"/>
    <s v="Rose"/>
    <s v="  Jenessa"/>
    <n v="31.73"/>
    <n v="7.32"/>
    <s v="yes"/>
    <s v="No"/>
    <s v="No"/>
    <n v="2"/>
    <s v="No"/>
    <s v="Obesity"/>
    <s v="Diabetes"/>
    <s v="14-Jun-1970"/>
    <n v="52"/>
    <n v="2"/>
    <n v="11187.66"/>
    <s v="tier - 3"/>
    <x v="2"/>
    <s v="R1012"/>
  </r>
  <r>
    <s v="ID1004"/>
    <s v=" Mr"/>
    <s v="Hopper"/>
    <s v="  Ryan M."/>
    <n v="30.7"/>
    <n v="5.16"/>
    <s v="No"/>
    <s v="No"/>
    <s v="No"/>
    <n v="2"/>
    <s v="No"/>
    <s v="Obesity"/>
    <s v="Normal"/>
    <s v="3-Sep-1972"/>
    <n v="50"/>
    <n v="0"/>
    <n v="11186.2"/>
    <s v="tier - 3"/>
    <x v="2"/>
    <s v="R1021"/>
  </r>
  <r>
    <s v="ID1005"/>
    <s v=" Mr"/>
    <s v="Finneran"/>
    <s v="  Thomas"/>
    <n v="25.934999999999999"/>
    <n v="5.96"/>
    <s v="yes"/>
    <s v="No"/>
    <s v="No"/>
    <n v="2"/>
    <s v="No"/>
    <s v="Over Weight"/>
    <s v="Prediabetes"/>
    <s v="6-Aug-1966"/>
    <n v="56"/>
    <n v="0"/>
    <n v="11165.42"/>
    <s v="tier - 3"/>
    <x v="1"/>
    <s v="R1016"/>
  </r>
  <r>
    <s v="ID1006"/>
    <s v=" Ms"/>
    <s v="Basham"/>
    <s v="  Amanda N."/>
    <n v="35.9"/>
    <n v="4.8499999999999996"/>
    <s v="yes"/>
    <s v="No"/>
    <s v="Yes"/>
    <n v="1"/>
    <s v="No"/>
    <s v="Obesity"/>
    <s v="Normal"/>
    <s v="25-Jun-1969"/>
    <n v="53"/>
    <n v="2"/>
    <n v="11163.57"/>
    <s v="tier - 3"/>
    <x v="2"/>
    <s v="R1011"/>
  </r>
  <r>
    <s v="ID1007"/>
    <s v=" Ms"/>
    <s v="Inman"/>
    <s v="  Teresa P."/>
    <n v="26.7"/>
    <n v="5.09"/>
    <s v="yes"/>
    <s v="No"/>
    <s v="Yes"/>
    <n v="1"/>
    <s v="No"/>
    <s v="Over Weight"/>
    <s v="Normal"/>
    <s v="30-Nov-1969"/>
    <n v="53"/>
    <n v="2"/>
    <n v="11150.78"/>
    <s v="tier - 3"/>
    <x v="2"/>
    <s v="R1011"/>
  </r>
  <r>
    <s v="ID1008"/>
    <s v=" Mr"/>
    <s v="Oscal"/>
    <s v="  Dorian"/>
    <n v="33.71"/>
    <n v="4.9400000000000004"/>
    <s v="No"/>
    <s v="No"/>
    <s v="No"/>
    <n v="0"/>
    <s v="No"/>
    <s v="Obesity"/>
    <s v="Normal"/>
    <s v="20-Aug-1980"/>
    <n v="42"/>
    <n v="2"/>
    <n v="11103.33"/>
    <s v="tier - 3"/>
    <x v="1"/>
    <s v="R1021"/>
  </r>
  <r>
    <s v="ID1009"/>
    <s v=" Ms"/>
    <s v="Craft"/>
    <s v="  Amy"/>
    <n v="41.91"/>
    <n v="4.92"/>
    <s v="yes"/>
    <s v="No"/>
    <s v="No"/>
    <n v="2"/>
    <s v="No"/>
    <s v="Obesity"/>
    <s v="Normal"/>
    <s v="5-Jul-1966"/>
    <n v="56"/>
    <n v="0"/>
    <n v="11093.62"/>
    <s v="tier - 3"/>
    <x v="1"/>
    <s v="R1013"/>
  </r>
  <r>
    <s v="ID1010"/>
    <s v=" Ms"/>
    <s v="Kebede"/>
    <s v="  Aberu"/>
    <n v="39.82"/>
    <n v="6.05"/>
    <s v="yes"/>
    <s v="No"/>
    <s v="No"/>
    <n v="2"/>
    <s v="No"/>
    <s v="Obesity"/>
    <s v="Prediabetes"/>
    <s v="9-Sep-1966"/>
    <n v="56"/>
    <n v="0"/>
    <n v="11090.72"/>
    <s v="tier - 3"/>
    <x v="1"/>
    <s v="R1013"/>
  </r>
  <r>
    <s v="ID1011"/>
    <s v=" Ms"/>
    <s v="Strobel"/>
    <s v="  Ashley"/>
    <n v="28.12"/>
    <n v="4.67"/>
    <s v="No"/>
    <s v="No"/>
    <s v="No"/>
    <n v="2"/>
    <s v="No"/>
    <s v="Over Weight"/>
    <s v="Normal"/>
    <s v="7-Oct-1972"/>
    <n v="50"/>
    <n v="3"/>
    <n v="11085.59"/>
    <s v="tier - 3"/>
    <x v="2"/>
    <s v="R1012"/>
  </r>
  <r>
    <s v="ID1012"/>
    <s v=" Ms"/>
    <s v="Dalton"/>
    <s v="  Anna E"/>
    <n v="26.98"/>
    <n v="9.81"/>
    <s v="yes"/>
    <s v="No"/>
    <s v="No"/>
    <n v="0"/>
    <s v="No"/>
    <s v="Over Weight"/>
    <s v="Diabetes"/>
    <s v="4-Sep-1967"/>
    <n v="55"/>
    <n v="0"/>
    <n v="11082.58"/>
    <s v="tier - 3"/>
    <x v="2"/>
    <s v="R1012"/>
  </r>
  <r>
    <s v="ID1013"/>
    <s v=" Ms"/>
    <s v="Morimoto"/>
    <s v="  Tania K."/>
    <n v="27.2"/>
    <n v="6.06"/>
    <s v="yes"/>
    <s v="No"/>
    <s v="No"/>
    <n v="2"/>
    <s v="No"/>
    <s v="Over Weight"/>
    <s v="Prediabetes"/>
    <s v="20-Nov-1966"/>
    <n v="56"/>
    <n v="0"/>
    <n v="11073.18"/>
    <s v="tier - 3"/>
    <x v="0"/>
    <s v="R1011"/>
  </r>
  <r>
    <s v="ID1014"/>
    <s v=" Ms"/>
    <s v="Manlove"/>
    <s v="  Ashley E"/>
    <n v="25.3"/>
    <n v="5.19"/>
    <s v="yes"/>
    <s v="No"/>
    <s v="No"/>
    <n v="2"/>
    <s v="No"/>
    <s v="Over Weight"/>
    <s v="Normal"/>
    <s v="7-Nov-1966"/>
    <n v="56"/>
    <n v="0"/>
    <n v="11070.54"/>
    <s v="tier - 3"/>
    <x v="0"/>
    <s v="R1011"/>
  </r>
  <r>
    <s v="ID1015"/>
    <s v=" Ms"/>
    <s v="Madzik"/>
    <s v="  Aleksandra"/>
    <n v="30.25"/>
    <n v="10.16"/>
    <s v="No"/>
    <s v="No"/>
    <s v="No"/>
    <n v="0"/>
    <s v="No"/>
    <s v="Obesity"/>
    <s v="Diabetes"/>
    <s v="9-Nov-1971"/>
    <n v="51"/>
    <n v="0"/>
    <n v="11068.77"/>
    <s v="tier - 3"/>
    <x v="2"/>
    <s v="R1012"/>
  </r>
  <r>
    <s v="ID1016"/>
    <s v=" Ms"/>
    <s v="Hobson"/>
    <s v="  Valery L"/>
    <n v="54"/>
    <n v="4.68"/>
    <s v="yes"/>
    <s v="yes"/>
    <s v="No"/>
    <n v="2"/>
    <s v="No"/>
    <s v="Obesity"/>
    <s v="Normal"/>
    <s v="18-Sep-2000"/>
    <n v="22"/>
    <n v="0"/>
    <n v="11068.7"/>
    <s v="tier - 3"/>
    <x v="1"/>
    <s v="R1011"/>
  </r>
  <r>
    <s v="ID1017"/>
    <s v=" Mrs"/>
    <s v="Reyes"/>
    <s v="  Joanna G."/>
    <n v="51.86"/>
    <n v="5.32"/>
    <s v="yes"/>
    <s v="No"/>
    <s v="No"/>
    <n v="0"/>
    <s v="No"/>
    <s v="Obesity"/>
    <s v="Normal"/>
    <s v="17-Dec-2001"/>
    <n v="21"/>
    <n v="0"/>
    <n v="11046.02"/>
    <s v="tier - 3"/>
    <x v="1"/>
    <s v="R1026"/>
  </r>
  <r>
    <s v="ID1018"/>
    <s v=" Mrs"/>
    <s v="Tierney"/>
    <s v="  Stefanie F."/>
    <n v="31.39"/>
    <n v="6.99"/>
    <s v="No"/>
    <s v="No"/>
    <s v="No"/>
    <n v="0"/>
    <s v="No"/>
    <s v="Obesity"/>
    <s v="Diabetes"/>
    <s v="30-Aug-1974"/>
    <n v="48"/>
    <n v="0"/>
    <n v="11037.85"/>
    <s v="tier - 3"/>
    <x v="2"/>
    <s v="R1025"/>
  </r>
  <r>
    <s v="ID1019"/>
    <s v=" Mr"/>
    <s v="Gabris"/>
    <s v="  Stephen"/>
    <n v="39.97"/>
    <n v="5.55"/>
    <s v="No"/>
    <s v="No"/>
    <s v="No"/>
    <n v="0"/>
    <s v="No"/>
    <s v="Obesity"/>
    <s v="Normal"/>
    <s v="25-Oct-1989"/>
    <n v="33"/>
    <n v="3"/>
    <n v="11037.51"/>
    <s v="tier - 3"/>
    <x v="1"/>
    <s v="R1012"/>
  </r>
  <r>
    <s v="ID1020"/>
    <s v=" Ms"/>
    <s v="Howard"/>
    <s v="  Liza J."/>
    <n v="41.23"/>
    <n v="6.94"/>
    <s v="No"/>
    <s v="No"/>
    <s v="No"/>
    <n v="0"/>
    <s v="No"/>
    <s v="Obesity"/>
    <s v="Diabetes"/>
    <s v="10-Dec-1974"/>
    <n v="48"/>
    <n v="4"/>
    <n v="11033.66"/>
    <s v="tier - 3"/>
    <x v="0"/>
    <s v="R1012"/>
  </r>
  <r>
    <s v="ID1021"/>
    <s v=" Mr"/>
    <s v="Kallay"/>
    <s v="  Ian M."/>
    <n v="49.45"/>
    <n v="4.2"/>
    <s v="yes"/>
    <s v="No"/>
    <s v="No"/>
    <n v="0"/>
    <s v="No"/>
    <s v="Obesity"/>
    <s v="Normal"/>
    <s v="21-Jul-1996"/>
    <n v="26"/>
    <n v="0"/>
    <n v="11028.56"/>
    <s v="tier - 3"/>
    <x v="0"/>
    <s v="R1012"/>
  </r>
  <r>
    <s v="ID1022"/>
    <s v=" Ms"/>
    <s v="Leguizamo"/>
    <s v="  Claudia L."/>
    <n v="41.04"/>
    <n v="5.59"/>
    <s v="No"/>
    <s v="No"/>
    <s v="No"/>
    <n v="0"/>
    <s v="No"/>
    <s v="Obesity"/>
    <s v="Normal"/>
    <s v="26-Jun-1991"/>
    <n v="31"/>
    <n v="3"/>
    <n v="11018.05"/>
    <s v="tier - 3"/>
    <x v="2"/>
    <s v="R1012"/>
  </r>
  <r>
    <s v="ID1023"/>
    <s v=" Ms"/>
    <s v="Escartin"/>
    <s v="  Jessica M"/>
    <n v="27.93"/>
    <n v="9.9600000000000009"/>
    <s v="No"/>
    <s v="No"/>
    <s v="No"/>
    <n v="0"/>
    <s v="No"/>
    <s v="Over Weight"/>
    <s v="Diabetes"/>
    <s v="15-Dec-1974"/>
    <n v="48"/>
    <n v="4"/>
    <n v="11015.17"/>
    <s v="tier - 3"/>
    <x v="1"/>
    <s v="R1012"/>
  </r>
  <r>
    <s v="ID1024"/>
    <s v=" Mr"/>
    <s v="Chorey"/>
    <s v="  Billy Jr."/>
    <n v="21.01"/>
    <n v="7.37"/>
    <s v="No"/>
    <s v="No"/>
    <s v="No"/>
    <n v="0"/>
    <s v="No"/>
    <s v="Normal weight"/>
    <s v="Diabetes"/>
    <s v="24-Oct-1968"/>
    <n v="54"/>
    <n v="2"/>
    <n v="11013.71"/>
    <s v="tier - 3"/>
    <x v="1"/>
    <s v="R1013"/>
  </r>
  <r>
    <s v="ID1025"/>
    <s v=" Mr"/>
    <s v="McVay"/>
    <s v="  David"/>
    <n v="52.37"/>
    <n v="5.0599999999999996"/>
    <s v="yes"/>
    <s v="yes"/>
    <s v="No"/>
    <n v="2"/>
    <s v="No"/>
    <s v="Obesity"/>
    <s v="Normal"/>
    <s v="17-Sep-2000"/>
    <n v="22"/>
    <n v="0"/>
    <n v="10991.58"/>
    <s v="tier - 3"/>
    <x v="0"/>
    <s v="R1012"/>
  </r>
  <r>
    <s v="ID1026"/>
    <s v=" Mr"/>
    <s v="Vinson"/>
    <s v="  Tim"/>
    <n v="40.369999999999997"/>
    <n v="8.2100000000000009"/>
    <s v="No"/>
    <s v="No"/>
    <s v="No"/>
    <n v="0"/>
    <s v="No"/>
    <s v="Obesity"/>
    <s v="Diabetes"/>
    <s v="18-Dec-1965"/>
    <n v="57"/>
    <n v="0"/>
    <n v="10982.5"/>
    <s v="tier - 3"/>
    <x v="0"/>
    <s v="R1013"/>
  </r>
  <r>
    <s v="ID1027"/>
    <s v=" Ms"/>
    <s v="Astrike-Davis"/>
    <s v="  Emma M"/>
    <n v="41.47"/>
    <n v="10.34"/>
    <s v="No"/>
    <s v="No"/>
    <s v="No"/>
    <n v="2"/>
    <s v="No"/>
    <s v="Obesity"/>
    <s v="Diabetes"/>
    <s v="21-Oct-1973"/>
    <n v="49"/>
    <n v="4"/>
    <n v="10977.21"/>
    <s v="tier - 3"/>
    <x v="1"/>
    <s v="R1013"/>
  </r>
  <r>
    <s v="ID1028"/>
    <s v=" Mr"/>
    <s v="Harder"/>
    <s v="  Tim"/>
    <n v="33.725000000000001"/>
    <n v="5.51"/>
    <s v="yes"/>
    <s v="No"/>
    <s v="No"/>
    <n v="2"/>
    <s v="No"/>
    <s v="Obesity"/>
    <s v="Normal"/>
    <s v="9-Jul-1966"/>
    <n v="56"/>
    <n v="0"/>
    <n v="10976.25"/>
    <s v="tier - 3"/>
    <x v="2"/>
    <s v="R1012"/>
  </r>
  <r>
    <s v="ID1029"/>
    <s v=" Mr"/>
    <s v="Bell"/>
    <s v="  Patrick"/>
    <n v="28.1"/>
    <n v="11.2"/>
    <s v="No"/>
    <s v="No"/>
    <s v="No"/>
    <n v="0"/>
    <s v="No"/>
    <s v="Over Weight"/>
    <s v="Diabetes"/>
    <s v="19-Jun-1965"/>
    <n v="57"/>
    <n v="0"/>
    <n v="10965.45"/>
    <s v="tier - 3"/>
    <x v="2"/>
    <s v="R1011"/>
  </r>
  <r>
    <s v="ID1030"/>
    <s v=" Ms"/>
    <s v="Dawes"/>
    <s v="  Bridget K."/>
    <n v="37.43"/>
    <n v="4.3499999999999996"/>
    <s v="yes"/>
    <s v="No"/>
    <s v="Yes"/>
    <n v="1"/>
    <s v="No"/>
    <s v="Obesity"/>
    <s v="Normal"/>
    <s v="14-Aug-1969"/>
    <n v="53"/>
    <n v="1"/>
    <n v="10959.69"/>
    <s v="tier - 3"/>
    <x v="0"/>
    <s v="R1012"/>
  </r>
  <r>
    <s v="ID1031"/>
    <s v=" Mr"/>
    <s v="Larios"/>
    <s v="  Gabriel"/>
    <n v="23.7"/>
    <n v="10.45"/>
    <s v="No"/>
    <s v="No"/>
    <s v="No"/>
    <n v="0"/>
    <s v="No"/>
    <s v="Normal weight"/>
    <s v="Diabetes"/>
    <s v="4-Dec-1965"/>
    <n v="57"/>
    <n v="0"/>
    <n v="10959.33"/>
    <s v="tier - 3"/>
    <x v="0"/>
    <s v="R1011"/>
  </r>
  <r>
    <s v="ID1032"/>
    <s v=" Ms"/>
    <s v="Yaremczuk"/>
    <s v="  Natasha"/>
    <n v="24.795000000000002"/>
    <n v="4.07"/>
    <s v="yes"/>
    <s v="No"/>
    <s v="Yes"/>
    <n v="1"/>
    <s v="No"/>
    <s v="Normal weight"/>
    <s v="Normal"/>
    <s v="10-Nov-1969"/>
    <n v="53"/>
    <n v="1"/>
    <n v="10942.13"/>
    <s v="tier - 3"/>
    <x v="0"/>
    <s v="R1012"/>
  </r>
  <r>
    <s v="ID1033"/>
    <s v=" Ms"/>
    <s v="Knight"/>
    <s v="  Abby A."/>
    <n v="31.9"/>
    <n v="8.34"/>
    <s v="No"/>
    <s v="No"/>
    <s v="No"/>
    <n v="0"/>
    <s v="No"/>
    <s v="Obesity"/>
    <s v="Diabetes"/>
    <s v="12-Nov-1968"/>
    <n v="54"/>
    <n v="1"/>
    <n v="10928.85"/>
    <s v="tier - 3"/>
    <x v="0"/>
    <s v="R1013"/>
  </r>
  <r>
    <s v="ID1034"/>
    <s v=" Ms"/>
    <s v="Eversman"/>
    <s v="  Michelle"/>
    <n v="32.68"/>
    <n v="7.41"/>
    <s v="No"/>
    <s v="No"/>
    <s v="No"/>
    <n v="0"/>
    <s v="No"/>
    <s v="Obesity"/>
    <s v="Diabetes"/>
    <s v="13-Nov-1968"/>
    <n v="54"/>
    <n v="0"/>
    <n v="10923.93"/>
    <s v="tier - 3"/>
    <x v="1"/>
    <s v="R1024"/>
  </r>
  <r>
    <s v="ID1035"/>
    <s v=" Ms"/>
    <s v="Hickory"/>
    <s v="  Mckendree"/>
    <n v="47.13"/>
    <n v="4.3099999999999996"/>
    <s v="No"/>
    <s v="No"/>
    <s v="No"/>
    <n v="0"/>
    <s v="No"/>
    <s v="Obesity"/>
    <s v="Normal"/>
    <s v="6-Sep-1994"/>
    <n v="28"/>
    <n v="0"/>
    <n v="10886.66"/>
    <s v="tier - 3"/>
    <x v="0"/>
    <s v="R1012"/>
  </r>
  <r>
    <s v="ID1036"/>
    <s v=" Ms"/>
    <s v="Mooney"/>
    <s v="  Tara"/>
    <n v="36.67"/>
    <n v="10.83"/>
    <s v="No"/>
    <s v="No"/>
    <s v="No"/>
    <n v="0"/>
    <s v="No"/>
    <s v="Obesity"/>
    <s v="Diabetes"/>
    <s v="20-Dec-1971"/>
    <n v="51"/>
    <n v="2"/>
    <n v="10848.13"/>
    <s v="tier - 3"/>
    <x v="0"/>
    <s v="R1012"/>
  </r>
  <r>
    <s v="ID1037"/>
    <s v=" Mr"/>
    <s v="Craighead"/>
    <s v="  Daniel"/>
    <n v="33.630000000000003"/>
    <n v="11.31"/>
    <s v="No"/>
    <s v="No"/>
    <s v="No"/>
    <n v="0"/>
    <s v="No"/>
    <s v="Obesity"/>
    <s v="Diabetes"/>
    <s v="28-Jul-1968"/>
    <n v="54"/>
    <n v="1"/>
    <n v="10825.25"/>
    <s v="tier - 3"/>
    <x v="0"/>
    <s v="R1012"/>
  </r>
  <r>
    <s v="ID1038"/>
    <s v=" Mr"/>
    <s v="Gardner"/>
    <s v="  Joshua P"/>
    <n v="32.67"/>
    <n v="11.81"/>
    <s v="yes"/>
    <s v="No"/>
    <s v="No"/>
    <n v="0"/>
    <s v="No"/>
    <s v="Obesity"/>
    <s v="Diabetes"/>
    <s v="2-Oct-1967"/>
    <n v="55"/>
    <n v="1"/>
    <n v="10807.49"/>
    <s v="tier - 3"/>
    <x v="2"/>
    <s v="R1013"/>
  </r>
  <r>
    <s v="ID1039"/>
    <s v=" Ms"/>
    <s v="Lohrenz"/>
    <s v="  Erin C"/>
    <n v="33.299999999999997"/>
    <n v="8.26"/>
    <s v="yes"/>
    <s v="No"/>
    <s v="No"/>
    <n v="2"/>
    <s v="No"/>
    <s v="Obesity"/>
    <s v="Diabetes"/>
    <s v="18-Dec-1970"/>
    <n v="52"/>
    <n v="2"/>
    <n v="10806.84"/>
    <s v="tier - 3"/>
    <x v="2"/>
    <s v="R1011"/>
  </r>
  <r>
    <s v="ID1040"/>
    <s v=" Ms"/>
    <s v="Demise"/>
    <s v="  Shure"/>
    <n v="30.78"/>
    <n v="10.74"/>
    <s v="yes"/>
    <s v="No"/>
    <s v="No"/>
    <n v="2"/>
    <s v="No"/>
    <s v="Obesity"/>
    <s v="Diabetes"/>
    <s v="28-Oct-1970"/>
    <n v="52"/>
    <n v="1"/>
    <n v="10797.34"/>
    <s v="tier - 3"/>
    <x v="2"/>
    <s v="R1023"/>
  </r>
  <r>
    <s v="ID1041"/>
    <s v=" Mr"/>
    <s v="Nelson"/>
    <s v="  Richard"/>
    <n v="28.975000000000001"/>
    <n v="7.69"/>
    <s v="yes"/>
    <s v="No"/>
    <s v="No"/>
    <n v="0"/>
    <s v="No"/>
    <s v="Over Weight"/>
    <s v="Diabetes"/>
    <s v="23-Oct-1967"/>
    <n v="55"/>
    <n v="0"/>
    <n v="10796.35"/>
    <s v="tier - 3"/>
    <x v="1"/>
    <s v="R1019"/>
  </r>
  <r>
    <s v="ID1042"/>
    <s v=" Ms"/>
    <s v="Guitard"/>
    <s v="  Brenda"/>
    <n v="33.4"/>
    <n v="4.84"/>
    <s v="No"/>
    <s v="No"/>
    <s v="No"/>
    <n v="0"/>
    <s v="No"/>
    <s v="Obesity"/>
    <s v="Normal"/>
    <s v="24-Dec-1999"/>
    <n v="23"/>
    <n v="0"/>
    <n v="10795.94"/>
    <s v="tier - 3"/>
    <x v="1"/>
    <s v="R1011"/>
  </r>
  <r>
    <s v="ID1043"/>
    <s v=" Mr"/>
    <s v="Navas"/>
    <s v="  Joseph M"/>
    <n v="21.5"/>
    <n v="9.77"/>
    <s v="yes"/>
    <s v="No"/>
    <s v="No"/>
    <n v="0"/>
    <s v="No"/>
    <s v="Normal weight"/>
    <s v="Diabetes"/>
    <s v="11-Nov-1967"/>
    <n v="55"/>
    <n v="1"/>
    <n v="10791.96"/>
    <s v="tier - 3"/>
    <x v="2"/>
    <s v="R1011"/>
  </r>
  <r>
    <s v="ID1044"/>
    <s v=" Mr"/>
    <s v="Ptucha"/>
    <s v="  Stephen J."/>
    <n v="38.14"/>
    <n v="5.84"/>
    <s v="No"/>
    <s v="No"/>
    <s v="No"/>
    <n v="0"/>
    <s v="No"/>
    <s v="Obesity"/>
    <s v="Prediabetes"/>
    <s v="25-Nov-1989"/>
    <n v="33"/>
    <n v="3"/>
    <n v="10769.75"/>
    <s v="tier - 3"/>
    <x v="2"/>
    <s v="R1022"/>
  </r>
  <r>
    <s v="ID1045"/>
    <s v=" Mrs"/>
    <s v="Kirouac"/>
    <s v="  Kathya"/>
    <n v="35.42"/>
    <n v="8.6999999999999993"/>
    <s v="yes"/>
    <s v="No"/>
    <s v="No"/>
    <n v="1"/>
    <s v="No"/>
    <s v="Obesity"/>
    <s v="Diabetes"/>
    <s v="29-Aug-1986"/>
    <n v="36"/>
    <n v="3"/>
    <n v="10749.02"/>
    <s v="tier - 3"/>
    <x v="1"/>
    <s v="R1026"/>
  </r>
  <r>
    <s v="ID1046"/>
    <s v=" Mr"/>
    <s v="Toews"/>
    <s v="  Wesley"/>
    <n v="35.625"/>
    <n v="10.79"/>
    <s v="No"/>
    <s v="No"/>
    <s v="No"/>
    <n v="0"/>
    <s v="No"/>
    <s v="Obesity"/>
    <s v="Diabetes"/>
    <s v="9-Dec-1974"/>
    <n v="48"/>
    <n v="4"/>
    <n v="10736.87"/>
    <s v="tier - 3"/>
    <x v="1"/>
    <s v="R1016"/>
  </r>
  <r>
    <s v="ID1047"/>
    <s v=" Mr"/>
    <s v="Perry"/>
    <s v="  Tim"/>
    <n v="45.51"/>
    <n v="4.32"/>
    <s v="No"/>
    <s v="No"/>
    <s v="No"/>
    <n v="1"/>
    <s v="No"/>
    <s v="Obesity"/>
    <s v="Normal"/>
    <s v="25-Jun-1992"/>
    <n v="30"/>
    <n v="0"/>
    <n v="10719.57"/>
    <s v="tier - 3"/>
    <x v="1"/>
    <s v="R1012"/>
  </r>
  <r>
    <s v="ID1048"/>
    <s v=" Ms"/>
    <s v="Kretz"/>
    <s v="  Jamie L."/>
    <n v="37.1"/>
    <n v="7.19"/>
    <s v="yes"/>
    <s v="No"/>
    <s v="No"/>
    <n v="0"/>
    <s v="No"/>
    <s v="Obesity"/>
    <s v="Diabetes"/>
    <s v="5-Oct-1967"/>
    <n v="55"/>
    <n v="0"/>
    <n v="10713.64"/>
    <s v="tier - 3"/>
    <x v="0"/>
    <s v="R1011"/>
  </r>
  <r>
    <s v="ID1049"/>
    <s v=" Ms"/>
    <s v="Hempel"/>
    <s v="  Alexandra"/>
    <n v="30.5"/>
    <n v="11.94"/>
    <s v="yes"/>
    <s v="No"/>
    <s v="No"/>
    <n v="0"/>
    <s v="No"/>
    <s v="Obesity"/>
    <s v="Diabetes"/>
    <s v="30-Jul-1967"/>
    <n v="55"/>
    <n v="0"/>
    <n v="10704.47"/>
    <s v="tier - 3"/>
    <x v="2"/>
    <s v="R1011"/>
  </r>
  <r>
    <s v="ID1050"/>
    <s v=" Ms"/>
    <s v="McBroom"/>
    <s v="  Tiffany"/>
    <n v="28.16"/>
    <n v="5.56"/>
    <s v="No"/>
    <s v="No"/>
    <s v="No"/>
    <n v="2"/>
    <s v="No"/>
    <s v="Over Weight"/>
    <s v="Normal"/>
    <s v="24-Oct-1972"/>
    <n v="50"/>
    <n v="3"/>
    <n v="10702.64"/>
    <s v="tier - 3"/>
    <x v="0"/>
    <s v="R1013"/>
  </r>
  <r>
    <s v="ID1051"/>
    <s v=" Mrs"/>
    <s v="Yoo"/>
    <s v="  Rebecca J"/>
    <n v="29.1"/>
    <n v="5.64"/>
    <s v="yes"/>
    <s v="No"/>
    <s v="No"/>
    <n v="0"/>
    <s v="No"/>
    <s v="Over Weight"/>
    <s v="Normal"/>
    <s v="30-Sep-1976"/>
    <n v="46"/>
    <n v="2"/>
    <n v="10698.38"/>
    <s v="tier - 3"/>
    <x v="1"/>
    <s v="R1025"/>
  </r>
  <r>
    <s v="ID1052"/>
    <s v=" Mr"/>
    <s v="Rand"/>
    <s v="  Austin T."/>
    <n v="30.22"/>
    <n v="4.6500000000000004"/>
    <s v="No"/>
    <s v="No"/>
    <s v="No"/>
    <n v="0"/>
    <s v="No"/>
    <s v="Obesity"/>
    <s v="Normal"/>
    <s v="2-Aug-1977"/>
    <n v="45"/>
    <n v="2"/>
    <n v="10690.11"/>
    <s v="tier - 3"/>
    <x v="2"/>
    <s v="R1021"/>
  </r>
  <r>
    <s v="ID1053"/>
    <s v=" Ms"/>
    <s v="Wolfe"/>
    <s v="  Jamie T"/>
    <n v="24.29"/>
    <n v="9.0500000000000007"/>
    <s v="No"/>
    <s v="No"/>
    <s v="No"/>
    <n v="0"/>
    <s v="No"/>
    <s v="Normal weight"/>
    <s v="Diabetes"/>
    <s v="7-Sep-1962"/>
    <n v="60"/>
    <n v="0"/>
    <n v="10676.83"/>
    <s v="tier - 3"/>
    <x v="0"/>
    <s v="R1013"/>
  </r>
  <r>
    <s v="ID1054"/>
    <s v=" Mr"/>
    <s v="Vance"/>
    <s v="  Matthew T."/>
    <n v="29.39"/>
    <n v="4.5199999999999996"/>
    <s v="yes"/>
    <s v="No"/>
    <s v="No"/>
    <n v="0"/>
    <s v="No"/>
    <s v="Over Weight"/>
    <s v="Normal"/>
    <s v="22-Nov-1976"/>
    <n v="46"/>
    <n v="2"/>
    <n v="10665.44"/>
    <s v="tier - 3"/>
    <x v="2"/>
    <s v="R1021"/>
  </r>
  <r>
    <s v="ID1055"/>
    <s v=" Mrs"/>
    <s v="Burnett"/>
    <s v="  Emily"/>
    <n v="25.66"/>
    <n v="4.62"/>
    <s v="yes"/>
    <s v="No"/>
    <s v="No"/>
    <n v="1"/>
    <s v="No"/>
    <s v="Over Weight"/>
    <s v="Normal"/>
    <s v="8-Aug-1964"/>
    <n v="58"/>
    <n v="0"/>
    <n v="10627.81"/>
    <s v="tier - 3"/>
    <x v="0"/>
    <s v="R1013"/>
  </r>
  <r>
    <s v="ID1056"/>
    <s v=" Ms"/>
    <s v="Clason"/>
    <s v="  Gillian"/>
    <n v="39.11"/>
    <n v="5.87"/>
    <s v="No"/>
    <s v="No"/>
    <s v="No"/>
    <n v="0"/>
    <s v="No"/>
    <s v="Obesity"/>
    <s v="Prediabetes"/>
    <s v="6-Jul-1990"/>
    <n v="32"/>
    <n v="3"/>
    <n v="10620.26"/>
    <s v="tier - 3"/>
    <x v="0"/>
    <s v="R1012"/>
  </r>
  <r>
    <s v="ID1057"/>
    <s v=" Mrs"/>
    <s v="Donnelly"/>
    <s v="  Brenn E."/>
    <n v="43.78"/>
    <n v="5.71"/>
    <s v="No"/>
    <s v="No"/>
    <s v="No"/>
    <n v="1"/>
    <s v="No"/>
    <s v="Obesity"/>
    <s v="Prediabetes"/>
    <s v="23-Jul-1992"/>
    <n v="30"/>
    <n v="0"/>
    <n v="10617.04"/>
    <s v="tier - 3"/>
    <x v="0"/>
    <s v="R1026"/>
  </r>
  <r>
    <s v="ID1058"/>
    <s v=" Ms"/>
    <s v="Pietz"/>
    <s v="  Lisa M"/>
    <n v="24.35"/>
    <n v="9.08"/>
    <s v="No"/>
    <s v="No"/>
    <s v="No"/>
    <n v="0"/>
    <s v="No"/>
    <s v="Normal weight"/>
    <s v="Diabetes"/>
    <s v="27-Jun-1965"/>
    <n v="57"/>
    <n v="0"/>
    <n v="10608.67"/>
    <s v="tier - 3"/>
    <x v="0"/>
    <s v="R1012"/>
  </r>
  <r>
    <s v="ID1059"/>
    <s v=" Mr"/>
    <s v="Tegenkamp"/>
    <s v="  Matt"/>
    <n v="40.299999999999997"/>
    <n v="5.3"/>
    <s v="yes"/>
    <s v="No"/>
    <s v="No"/>
    <n v="2"/>
    <s v="No"/>
    <s v="Obesity"/>
    <s v="Normal"/>
    <s v="2-Jul-1966"/>
    <n v="56"/>
    <n v="0"/>
    <n v="10602.39"/>
    <s v="tier - 3"/>
    <x v="0"/>
    <s v="R1011"/>
  </r>
  <r>
    <s v="ID1060"/>
    <s v=" Mr"/>
    <s v="Dover"/>
    <s v="  Thomas A."/>
    <n v="32.774999999999999"/>
    <n v="11.76"/>
    <s v="yes"/>
    <s v="No"/>
    <s v="No"/>
    <n v="0"/>
    <s v="No"/>
    <s v="Obesity"/>
    <s v="Diabetes"/>
    <s v="23-Jun-1967"/>
    <n v="55"/>
    <n v="0"/>
    <n v="10601.63"/>
    <s v="tier - 3"/>
    <x v="2"/>
    <s v="R1012"/>
  </r>
  <r>
    <s v="ID1061"/>
    <s v=" Mr"/>
    <s v="Dockemeyer"/>
    <s v="  Kevin J"/>
    <n v="39.6"/>
    <n v="5.1100000000000003"/>
    <s v="yes"/>
    <s v="No"/>
    <s v="No"/>
    <n v="2"/>
    <s v="No"/>
    <s v="Obesity"/>
    <s v="Normal"/>
    <s v="20-Jul-1966"/>
    <n v="56"/>
    <n v="0"/>
    <n v="10601.41"/>
    <s v="tier - 3"/>
    <x v="2"/>
    <s v="R1011"/>
  </r>
  <r>
    <s v="ID1062"/>
    <s v=" Mr"/>
    <s v="Steele"/>
    <s v="  William H. III"/>
    <n v="30.97"/>
    <n v="5.54"/>
    <s v="No"/>
    <s v="No"/>
    <s v="No"/>
    <n v="2"/>
    <s v="No"/>
    <s v="Obesity"/>
    <s v="Normal"/>
    <s v="14-Dec-1972"/>
    <n v="50"/>
    <n v="3"/>
    <n v="10600.55"/>
    <s v="tier - 3"/>
    <x v="1"/>
    <s v="R1012"/>
  </r>
  <r>
    <s v="ID1063"/>
    <s v=" Mr"/>
    <s v="Harel"/>
    <s v="  Gal"/>
    <n v="27.645"/>
    <n v="8.8699999999999992"/>
    <s v="yes"/>
    <s v="No"/>
    <s v="No"/>
    <n v="0"/>
    <s v="No"/>
    <s v="Over Weight"/>
    <s v="Diabetes"/>
    <s v="29-Nov-1967"/>
    <n v="55"/>
    <n v="0"/>
    <n v="10594.5"/>
    <s v="tier - 3"/>
    <x v="1"/>
    <s v="R1012"/>
  </r>
  <r>
    <s v="ID1064"/>
    <s v=" Mr"/>
    <s v="Aguila"/>
    <s v="  Anton"/>
    <n v="34.43"/>
    <n v="5.96"/>
    <s v="yes"/>
    <s v="No"/>
    <s v="No"/>
    <n v="2"/>
    <s v="No"/>
    <s v="Obesity"/>
    <s v="Prediabetes"/>
    <s v="3-Nov-1966"/>
    <n v="56"/>
    <n v="0"/>
    <n v="10594.23"/>
    <s v="tier - 3"/>
    <x v="0"/>
    <s v="R1013"/>
  </r>
  <r>
    <s v="ID1065"/>
    <s v=" Ms"/>
    <s v="Vallejo Sarmiento"/>
    <s v="  Yazmin"/>
    <n v="39.6"/>
    <n v="4.4400000000000004"/>
    <s v="yes"/>
    <s v="No"/>
    <s v="Yes"/>
    <n v="1"/>
    <s v="No"/>
    <s v="Obesity"/>
    <s v="Normal"/>
    <s v="25-Dec-1969"/>
    <n v="53"/>
    <n v="1"/>
    <n v="10579.71"/>
    <s v="tier - 3"/>
    <x v="0"/>
    <s v="R1013"/>
  </r>
  <r>
    <s v="ID1066"/>
    <s v=" Mr"/>
    <s v="Beisheim"/>
    <s v="  Florian"/>
    <n v="22.1"/>
    <n v="4.6500000000000004"/>
    <s v="yes"/>
    <s v="No"/>
    <s v="No"/>
    <n v="2"/>
    <s v="No"/>
    <s v="Normal weight"/>
    <s v="Normal"/>
    <s v="11-Dec-1966"/>
    <n v="56"/>
    <n v="0"/>
    <n v="10577.09"/>
    <s v="tier - 3"/>
    <x v="0"/>
    <s v="R1011"/>
  </r>
  <r>
    <s v="ID1067"/>
    <s v=" Ms"/>
    <s v="Lenhoff"/>
    <s v="  Karen L"/>
    <n v="33.25"/>
    <n v="5.64"/>
    <s v="yes"/>
    <s v="No"/>
    <s v="Yes"/>
    <n v="1"/>
    <s v="No"/>
    <s v="Obesity"/>
    <s v="Normal"/>
    <s v="17-Jul-1969"/>
    <n v="53"/>
    <n v="0"/>
    <n v="10564.88"/>
    <s v="tier - 3"/>
    <x v="1"/>
    <s v="R1024"/>
  </r>
  <r>
    <s v="ID1068"/>
    <s v=" Mr"/>
    <s v="Wehrwein"/>
    <s v="  Scott"/>
    <n v="33.33"/>
    <n v="10.19"/>
    <s v="No"/>
    <s v="No"/>
    <s v="No"/>
    <n v="0"/>
    <s v="No"/>
    <s v="Obesity"/>
    <s v="Diabetes"/>
    <s v="29-Jun-1971"/>
    <n v="51"/>
    <n v="3"/>
    <n v="10560.49"/>
    <s v="tier - 3"/>
    <x v="2"/>
    <s v="R1013"/>
  </r>
  <r>
    <s v="ID1069"/>
    <s v=" Ms"/>
    <s v="Wallace"/>
    <s v="  Claire"/>
    <n v="30.5"/>
    <n v="10.79"/>
    <s v="No"/>
    <s v="No"/>
    <s v="No"/>
    <n v="0"/>
    <s v="No"/>
    <s v="Obesity"/>
    <s v="Diabetes"/>
    <s v="26-Sep-1971"/>
    <n v="51"/>
    <n v="0"/>
    <n v="10546.48"/>
    <s v="tier - 3"/>
    <x v="0"/>
    <s v="R1011"/>
  </r>
  <r>
    <s v="ID1070"/>
    <s v=" Ms"/>
    <s v="Markowitz"/>
    <s v="  Lynn M."/>
    <n v="30.3"/>
    <n v="4.24"/>
    <s v="No"/>
    <s v="No"/>
    <s v="No"/>
    <n v="0"/>
    <s v="No"/>
    <s v="Obesity"/>
    <s v="Normal"/>
    <s v="25-Oct-1977"/>
    <n v="45"/>
    <n v="2"/>
    <n v="10495.6"/>
    <s v="tier - 3"/>
    <x v="1"/>
    <s v="R1012"/>
  </r>
  <r>
    <s v="ID1071"/>
    <s v=" Ms"/>
    <s v="Vos"/>
    <s v="  Sharon"/>
    <n v="26.22"/>
    <n v="5.83"/>
    <s v="No"/>
    <s v="No"/>
    <s v="No"/>
    <n v="2"/>
    <s v="No"/>
    <s v="Over Weight"/>
    <s v="Prediabetes"/>
    <s v="19-Oct-1972"/>
    <n v="50"/>
    <n v="2"/>
    <n v="10493.95"/>
    <s v="tier - 3"/>
    <x v="1"/>
    <s v="R1012"/>
  </r>
  <r>
    <s v="ID1072"/>
    <s v=" Mrs"/>
    <s v="McLeod"/>
    <s v="  Candice"/>
    <n v="29.99"/>
    <n v="11.85"/>
    <s v="No"/>
    <s v="No"/>
    <s v="No"/>
    <n v="0"/>
    <s v="No"/>
    <s v="Over Weight"/>
    <s v="Diabetes"/>
    <s v="21-Aug-1978"/>
    <n v="44"/>
    <n v="2"/>
    <n v="10486.55"/>
    <s v="tier - 3"/>
    <x v="0"/>
    <s v="R1025"/>
  </r>
  <r>
    <s v="ID1073"/>
    <s v=" Ms"/>
    <s v="Balcom"/>
    <s v="  Jennifer D"/>
    <n v="36.380000000000003"/>
    <n v="5.98"/>
    <s v="No"/>
    <s v="No"/>
    <s v="No"/>
    <n v="1"/>
    <s v="No"/>
    <s v="Obesity"/>
    <s v="Prediabetes"/>
    <s v="28-Jun-1987"/>
    <n v="35"/>
    <n v="3"/>
    <n v="10464.83"/>
    <s v="tier - 3"/>
    <x v="1"/>
    <s v="R1012"/>
  </r>
  <r>
    <s v="ID1074"/>
    <s v=" Mr"/>
    <s v="Dirth"/>
    <s v="  Eric"/>
    <n v="31.16"/>
    <n v="4.26"/>
    <s v="yes"/>
    <s v="No"/>
    <s v="Yes"/>
    <n v="1"/>
    <s v="No"/>
    <s v="Obesity"/>
    <s v="Normal"/>
    <s v="22-Sep-1969"/>
    <n v="53"/>
    <n v="1"/>
    <n v="10461.98"/>
    <s v="tier - 3"/>
    <x v="1"/>
    <s v="R1012"/>
  </r>
  <r>
    <s v="ID1075"/>
    <s v=" Mr"/>
    <s v="Inglish"/>
    <s v="  Bryan"/>
    <n v="25.55"/>
    <n v="4.96"/>
    <s v="yes"/>
    <s v="No"/>
    <s v="No"/>
    <n v="1"/>
    <s v="No"/>
    <s v="Over Weight"/>
    <s v="Normal"/>
    <s v="27-Jul-1964"/>
    <n v="58"/>
    <n v="0"/>
    <n v="10459.19"/>
    <s v="tier - 3"/>
    <x v="1"/>
    <s v="R1013"/>
  </r>
  <r>
    <s v="ID1076"/>
    <s v=" Mr"/>
    <s v="Matthews"/>
    <s v="  Devon R."/>
    <n v="28.77"/>
    <n v="4"/>
    <s v="yes"/>
    <s v="No"/>
    <s v="No"/>
    <n v="0"/>
    <s v="No"/>
    <s v="Over Weight"/>
    <s v="Normal"/>
    <s v="3-Aug-1976"/>
    <n v="46"/>
    <n v="2"/>
    <n v="10455.14"/>
    <s v="tier - 3"/>
    <x v="2"/>
    <s v="R1021"/>
  </r>
  <r>
    <s v="ID1077"/>
    <s v=" Ms"/>
    <s v="Massa-Musiak"/>
    <s v="  Elena"/>
    <n v="23.14"/>
    <n v="4.1500000000000004"/>
    <s v="yes"/>
    <s v="No"/>
    <s v="No"/>
    <n v="1"/>
    <s v="No"/>
    <s v="Normal weight"/>
    <s v="Normal"/>
    <s v="14-Oct-1964"/>
    <n v="58"/>
    <n v="0"/>
    <n v="10455.1"/>
    <s v="tier - 3"/>
    <x v="1"/>
    <s v="R1012"/>
  </r>
  <r>
    <s v="ID1078"/>
    <s v=" Mr"/>
    <s v="Bailey"/>
    <s v="  Chris"/>
    <n v="39.6"/>
    <n v="11.36"/>
    <s v="No"/>
    <s v="No"/>
    <s v="No"/>
    <n v="0"/>
    <s v="No"/>
    <s v="Obesity"/>
    <s v="Diabetes"/>
    <s v="8-Nov-1968"/>
    <n v="54"/>
    <n v="1"/>
    <n v="10450.549999999999"/>
    <s v="tier - 3"/>
    <x v="1"/>
    <s v="R1011"/>
  </r>
  <r>
    <s v="ID1079"/>
    <s v=" Mr"/>
    <s v="Jacoby"/>
    <s v="  Bert"/>
    <n v="29.2"/>
    <n v="7.53"/>
    <s v="No"/>
    <s v="No"/>
    <s v="No"/>
    <n v="0"/>
    <s v="No"/>
    <s v="Over Weight"/>
    <s v="Diabetes"/>
    <s v="29-Aug-1968"/>
    <n v="54"/>
    <n v="1"/>
    <n v="10436.1"/>
    <s v="tier - 3"/>
    <x v="0"/>
    <s v="R1011"/>
  </r>
  <r>
    <s v="ID1080"/>
    <s v=" Mr"/>
    <s v="Crimmings"/>
    <s v="  John P."/>
    <n v="32.774999999999999"/>
    <n v="7.95"/>
    <s v="No"/>
    <s v="No"/>
    <s v="No"/>
    <n v="0"/>
    <s v="No"/>
    <s v="Obesity"/>
    <s v="Diabetes"/>
    <s v="23-Aug-1968"/>
    <n v="54"/>
    <n v="0"/>
    <n v="10435.07"/>
    <s v="tier - 3"/>
    <x v="1"/>
    <s v="R1016"/>
  </r>
  <r>
    <s v="ID1081"/>
    <s v=" Mr"/>
    <s v="Crane"/>
    <s v="  Daniel P"/>
    <n v="24.035"/>
    <n v="8.5"/>
    <s v="No"/>
    <s v="No"/>
    <s v="No"/>
    <n v="0"/>
    <s v="No"/>
    <s v="Normal weight"/>
    <s v="Diabetes"/>
    <s v="27-Dec-1968"/>
    <n v="54"/>
    <n v="0"/>
    <n v="10422.92"/>
    <s v="tier - 3"/>
    <x v="1"/>
    <s v="R1017"/>
  </r>
  <r>
    <s v="ID1082"/>
    <s v=" Mrs"/>
    <s v="Swartzfager"/>
    <s v="  Lisa K."/>
    <n v="30.55"/>
    <n v="5.89"/>
    <s v="No"/>
    <s v="No"/>
    <s v="Yes"/>
    <n v="1"/>
    <s v="No"/>
    <s v="Obesity"/>
    <s v="Prediabetes"/>
    <s v="25-Nov-1979"/>
    <n v="43"/>
    <n v="2"/>
    <n v="10419.65"/>
    <s v="tier - 3"/>
    <x v="2"/>
    <s v="R1025"/>
  </r>
  <r>
    <s v="ID1083"/>
    <s v=" Mrs"/>
    <s v="Clevenger"/>
    <s v="  Kristine"/>
    <n v="28.81"/>
    <n v="8.76"/>
    <s v="No"/>
    <s v="No"/>
    <s v="No"/>
    <n v="2"/>
    <s v="No"/>
    <s v="Over Weight"/>
    <s v="Diabetes"/>
    <s v="11-Oct-1973"/>
    <n v="49"/>
    <n v="0"/>
    <n v="10419.59"/>
    <s v="tier - 3"/>
    <x v="2"/>
    <s v="R1025"/>
  </r>
  <r>
    <s v="ID1084"/>
    <s v=" Mr"/>
    <s v="Reichardt"/>
    <s v="  Paul A"/>
    <n v="31.66"/>
    <n v="4.1100000000000003"/>
    <s v="No"/>
    <s v="No"/>
    <s v="No"/>
    <n v="0"/>
    <s v="No"/>
    <s v="Obesity"/>
    <s v="Normal"/>
    <s v="24-Oct-1980"/>
    <n v="42"/>
    <n v="2"/>
    <n v="10407.98"/>
    <s v="tier - 3"/>
    <x v="1"/>
    <s v="R1021"/>
  </r>
  <r>
    <s v="ID1085"/>
    <s v=" Mr"/>
    <s v="Morton"/>
    <s v="  Bryan"/>
    <n v="28.215"/>
    <n v="7.56"/>
    <s v="yes"/>
    <s v="No"/>
    <s v="No"/>
    <n v="1"/>
    <s v="No"/>
    <s v="Over Weight"/>
    <s v="Diabetes"/>
    <s v="5-Jun-1975"/>
    <n v="48"/>
    <n v="4"/>
    <n v="10407.09"/>
    <s v="tier - 3"/>
    <x v="1"/>
    <s v="R1015"/>
  </r>
  <r>
    <s v="ID1086"/>
    <s v=" Mr"/>
    <s v="Sunstrum"/>
    <s v="  Chris"/>
    <n v="26.12"/>
    <n v="4.17"/>
    <s v="yes"/>
    <s v="No"/>
    <s v="Yes"/>
    <n v="1"/>
    <s v="No"/>
    <s v="Over Weight"/>
    <s v="Normal"/>
    <s v="7-Jul-1969"/>
    <n v="53"/>
    <n v="0"/>
    <n v="10403.27"/>
    <s v="tier - 3"/>
    <x v="2"/>
    <s v="R1020"/>
  </r>
  <r>
    <s v="ID1087"/>
    <s v=" Ms"/>
    <s v="Frownfelter"/>
    <s v="  Milah B"/>
    <n v="36.630000000000003"/>
    <n v="11.42"/>
    <s v="No"/>
    <s v="No"/>
    <s v="No"/>
    <n v="2"/>
    <s v="No"/>
    <s v="Obesity"/>
    <s v="Diabetes"/>
    <s v="19-Sep-1973"/>
    <n v="49"/>
    <n v="3"/>
    <n v="10381.48"/>
    <s v="tier - 3"/>
    <x v="0"/>
    <s v="R1013"/>
  </r>
  <r>
    <s v="ID1088"/>
    <s v=" Ms"/>
    <s v="Richter"/>
    <s v="  Annette M."/>
    <n v="33.344999999999999"/>
    <n v="7.33"/>
    <s v="No"/>
    <s v="No"/>
    <s v="No"/>
    <n v="2"/>
    <s v="No"/>
    <s v="Obesity"/>
    <s v="Diabetes"/>
    <s v="29-Sep-1973"/>
    <n v="49"/>
    <n v="2"/>
    <n v="10370.91"/>
    <s v="tier - 3"/>
    <x v="0"/>
    <s v="R1024"/>
  </r>
  <r>
    <s v="ID1089"/>
    <s v=" Mrs"/>
    <s v="England"/>
    <s v="  Yoko"/>
    <n v="27.11"/>
    <n v="6.7"/>
    <s v="No"/>
    <s v="No"/>
    <s v="No"/>
    <n v="0"/>
    <s v="No"/>
    <s v="Over Weight"/>
    <s v="Diabetes"/>
    <s v="6-Sep-1971"/>
    <n v="51"/>
    <n v="0"/>
    <n v="10356.67"/>
    <s v="tier - 3"/>
    <x v="1"/>
    <s v="R1025"/>
  </r>
  <r>
    <s v="ID1090"/>
    <s v=" Ms"/>
    <s v="McLean"/>
    <s v="  Laura"/>
    <n v="26.6"/>
    <n v="5.27"/>
    <s v="yes"/>
    <s v="No"/>
    <s v="Yes"/>
    <n v="1"/>
    <s v="No"/>
    <s v="Over Weight"/>
    <s v="Normal"/>
    <s v="17-Jun-1969"/>
    <n v="53"/>
    <n v="0"/>
    <n v="10355.64"/>
    <s v="tier - 3"/>
    <x v="1"/>
    <s v="R1012"/>
  </r>
  <r>
    <s v="ID1091"/>
    <s v=" Ms"/>
    <s v="Gardner"/>
    <s v="  Tess A."/>
    <n v="30.41"/>
    <n v="7.72"/>
    <s v="No"/>
    <s v="No"/>
    <s v="No"/>
    <n v="0"/>
    <s v="No"/>
    <s v="Obesity"/>
    <s v="Diabetes"/>
    <s v="29-Sep-1974"/>
    <n v="48"/>
    <n v="0"/>
    <n v="10352.48"/>
    <s v="tier - 3"/>
    <x v="1"/>
    <s v="R1012"/>
  </r>
  <r>
    <s v="ID1092"/>
    <s v=" Mr"/>
    <s v="Lane"/>
    <s v="  William G."/>
    <n v="28.98"/>
    <n v="8.68"/>
    <s v="No"/>
    <s v="No"/>
    <s v="No"/>
    <n v="2"/>
    <s v="No"/>
    <s v="Over Weight"/>
    <s v="Diabetes"/>
    <s v="8-Aug-1973"/>
    <n v="49"/>
    <n v="0"/>
    <n v="10345.93"/>
    <s v="tier - 3"/>
    <x v="2"/>
    <s v="R1021"/>
  </r>
  <r>
    <s v="ID1093"/>
    <s v=" Ms"/>
    <s v="Vonachen"/>
    <s v="  Paige"/>
    <n v="31.24"/>
    <n v="9.8000000000000007"/>
    <s v="No"/>
    <s v="No"/>
    <s v="No"/>
    <n v="0"/>
    <s v="No"/>
    <s v="Obesity"/>
    <s v="Diabetes"/>
    <s v="19-Jul-1968"/>
    <n v="54"/>
    <n v="0"/>
    <n v="10338.93"/>
    <s v="tier - 3"/>
    <x v="1"/>
    <s v="R1013"/>
  </r>
  <r>
    <s v="ID1094"/>
    <s v=" Mr"/>
    <s v="Smith"/>
    <s v="  Matthew J"/>
    <n v="31.54"/>
    <n v="4.4400000000000004"/>
    <s v="No"/>
    <s v="No"/>
    <s v="No"/>
    <n v="0"/>
    <s v="No"/>
    <s v="Obesity"/>
    <s v="Normal"/>
    <s v="21-Jul-1982"/>
    <n v="40"/>
    <n v="3"/>
    <n v="10329.06"/>
    <s v="tier - 3"/>
    <x v="1"/>
    <s v="R1021"/>
  </r>
  <r>
    <s v="ID1095"/>
    <s v=" Mr"/>
    <s v="Kidwell"/>
    <s v="  Matthew"/>
    <n v="38.6"/>
    <n v="7.19"/>
    <s v="yes"/>
    <s v="No"/>
    <s v="No"/>
    <n v="2"/>
    <s v="No"/>
    <s v="Obesity"/>
    <s v="Diabetes"/>
    <s v="1-Dec-1970"/>
    <n v="52"/>
    <n v="2"/>
    <n v="10325.209999999999"/>
    <s v="tier - 3"/>
    <x v="0"/>
    <s v="R1011"/>
  </r>
  <r>
    <s v="ID1096"/>
    <s v=" Mrs"/>
    <s v="Betancourth"/>
    <s v="  Maria"/>
    <n v="37.950000000000003"/>
    <n v="6.06"/>
    <s v="No"/>
    <s v="No"/>
    <s v="No"/>
    <n v="0"/>
    <s v="No"/>
    <s v="Obesity"/>
    <s v="Prediabetes"/>
    <s v="21-Aug-1991"/>
    <n v="31"/>
    <n v="3"/>
    <n v="10322.9"/>
    <s v="tier - 3"/>
    <x v="1"/>
    <s v="R1026"/>
  </r>
  <r>
    <s v="ID1097"/>
    <s v=" Ms"/>
    <s v="Henstrom"/>
    <s v="  Stephanie D"/>
    <n v="38.97"/>
    <n v="5.12"/>
    <s v="No"/>
    <s v="No"/>
    <s v="No"/>
    <n v="0"/>
    <s v="No"/>
    <s v="Obesity"/>
    <s v="Normal"/>
    <s v="17-Nov-1991"/>
    <n v="31"/>
    <n v="3"/>
    <n v="10315.91"/>
    <s v="tier - 3"/>
    <x v="2"/>
    <s v="R1012"/>
  </r>
  <r>
    <s v="ID1098"/>
    <s v=" Ms"/>
    <s v="Pereira"/>
    <s v="  Tiffany"/>
    <n v="21.2"/>
    <n v="10.72"/>
    <s v="No"/>
    <s v="No"/>
    <s v="No"/>
    <n v="0"/>
    <s v="No"/>
    <s v="Normal weight"/>
    <s v="Diabetes"/>
    <s v="12-Jul-1962"/>
    <n v="60"/>
    <n v="0"/>
    <n v="10310.780000000001"/>
    <s v="tier - 3"/>
    <x v="0"/>
    <s v="R1012"/>
  </r>
  <r>
    <s v="ID1099"/>
    <s v=" Ms"/>
    <s v="Black"/>
    <s v="  Sara M."/>
    <n v="23.96"/>
    <n v="9.58"/>
    <s v="yes"/>
    <s v="No"/>
    <s v="Yes"/>
    <n v="1"/>
    <s v="No"/>
    <s v="Normal weight"/>
    <s v="Diabetes"/>
    <s v="24-Sep-1963"/>
    <n v="59"/>
    <n v="0"/>
    <n v="10308.040000000001"/>
    <s v="tier - 3"/>
    <x v="1"/>
    <s v="R1013"/>
  </r>
  <r>
    <s v="ID1100"/>
    <s v=" Mr"/>
    <s v="Brown"/>
    <s v="  Scott A."/>
    <n v="35.93"/>
    <n v="6.4"/>
    <s v="yes"/>
    <s v="No"/>
    <s v="No"/>
    <n v="1"/>
    <s v="No"/>
    <s v="Obesity"/>
    <s v="Prediabetes"/>
    <s v="14-Sep-1988"/>
    <n v="34"/>
    <n v="3"/>
    <n v="10276.99"/>
    <s v="tier - 3"/>
    <x v="1"/>
    <s v="R1021"/>
  </r>
  <r>
    <s v="ID1101"/>
    <s v=" Mrs"/>
    <s v="Reasoner"/>
    <s v="  Lauren"/>
    <n v="26.11"/>
    <n v="6.8"/>
    <s v="yes"/>
    <s v="No"/>
    <s v="No"/>
    <n v="2"/>
    <s v="No"/>
    <s v="Over Weight"/>
    <s v="Diabetes"/>
    <s v="21-Jun-1970"/>
    <n v="52"/>
    <n v="0"/>
    <n v="10274.33"/>
    <s v="tier - 3"/>
    <x v="1"/>
    <s v="R1024"/>
  </r>
  <r>
    <s v="ID1102"/>
    <s v=" Mr"/>
    <s v="Wandzilak"/>
    <s v="  Scott"/>
    <n v="32.299999999999997"/>
    <n v="9.48"/>
    <s v="No"/>
    <s v="No"/>
    <s v="No"/>
    <n v="2"/>
    <s v="No"/>
    <s v="Obesity"/>
    <s v="Diabetes"/>
    <s v="27-Nov-1973"/>
    <n v="49"/>
    <n v="3"/>
    <n v="10269.459999999999"/>
    <s v="tier - 3"/>
    <x v="0"/>
    <s v="R1012"/>
  </r>
  <r>
    <s v="ID1103"/>
    <s v=" Mr"/>
    <s v="Carver"/>
    <s v="  Brian A."/>
    <n v="28.69"/>
    <n v="7.45"/>
    <s v="No"/>
    <s v="No"/>
    <s v="No"/>
    <n v="2"/>
    <s v="No"/>
    <s v="Over Weight"/>
    <s v="Diabetes"/>
    <s v="5-Sep-1973"/>
    <n v="49"/>
    <n v="3"/>
    <n v="10264.44"/>
    <s v="tier - 3"/>
    <x v="2"/>
    <s v="R1012"/>
  </r>
  <r>
    <s v="ID1104"/>
    <s v=" Ms"/>
    <s v="Borror"/>
    <s v="  Kaitlin R."/>
    <n v="31.28"/>
    <n v="6.94"/>
    <s v="yes"/>
    <s v="No"/>
    <s v="No"/>
    <n v="1"/>
    <s v="No"/>
    <s v="Obesity"/>
    <s v="Diabetes"/>
    <s v="15-Aug-1975"/>
    <n v="47"/>
    <n v="1"/>
    <n v="10259.129999999999"/>
    <s v="tier - 3"/>
    <x v="2"/>
    <s v="R1011"/>
  </r>
  <r>
    <s v="ID1105"/>
    <s v=" Mr"/>
    <s v="Saad"/>
    <s v="  Mohammad"/>
    <n v="30.21"/>
    <n v="7.83"/>
    <s v="No"/>
    <s v="No"/>
    <s v="No"/>
    <n v="0"/>
    <s v="No"/>
    <s v="Obesity"/>
    <s v="Diabetes"/>
    <s v="23-Sep-1968"/>
    <n v="54"/>
    <n v="0"/>
    <n v="10231.5"/>
    <s v="tier - 3"/>
    <x v="1"/>
    <s v="R1012"/>
  </r>
  <r>
    <s v="ID1106"/>
    <s v=" Mr"/>
    <s v="Paul"/>
    <s v="  Charlie"/>
    <n v="38.28"/>
    <n v="10.17"/>
    <s v="yes"/>
    <s v="No"/>
    <s v="No"/>
    <n v="0"/>
    <s v="No"/>
    <s v="Obesity"/>
    <s v="Diabetes"/>
    <s v="28-Jun-1967"/>
    <n v="55"/>
    <n v="0"/>
    <n v="10226.280000000001"/>
    <s v="tier - 3"/>
    <x v="0"/>
    <s v="R1013"/>
  </r>
  <r>
    <s v="ID1107"/>
    <s v=" Mr"/>
    <s v="Trail"/>
    <s v="  Brent"/>
    <n v="29.9"/>
    <n v="8.9600000000000009"/>
    <s v="yes"/>
    <s v="No"/>
    <s v="No"/>
    <n v="0"/>
    <s v="No"/>
    <s v="Over Weight"/>
    <s v="Diabetes"/>
    <s v="26-Sep-1967"/>
    <n v="55"/>
    <n v="0"/>
    <n v="10214.64"/>
    <s v="tier - 3"/>
    <x v="2"/>
    <s v="R1011"/>
  </r>
  <r>
    <s v="ID1108"/>
    <s v=" Ms"/>
    <s v="Benton"/>
    <s v="  Kelli M"/>
    <n v="23.18"/>
    <n v="6.96"/>
    <s v="yes"/>
    <s v="No"/>
    <s v="No"/>
    <n v="2"/>
    <s v="No"/>
    <s v="Normal weight"/>
    <s v="Diabetes"/>
    <s v="24-Dec-1970"/>
    <n v="52"/>
    <n v="0"/>
    <n v="10197.77"/>
    <s v="tier - 3"/>
    <x v="1"/>
    <s v="R1024"/>
  </r>
  <r>
    <s v="ID1109"/>
    <s v=" Mrs"/>
    <s v="Bauman"/>
    <s v="  Sheridan H"/>
    <n v="33.020000000000003"/>
    <n v="5.07"/>
    <s v="yes"/>
    <s v="No"/>
    <s v="No"/>
    <n v="0"/>
    <s v="No"/>
    <s v="Obesity"/>
    <s v="Normal"/>
    <s v="16-Oct-1985"/>
    <n v="37"/>
    <n v="3"/>
    <n v="10191.82"/>
    <s v="tier - 3"/>
    <x v="2"/>
    <s v="R1026"/>
  </r>
  <r>
    <s v="ID1110"/>
    <s v=" Mrs"/>
    <s v="Bakula"/>
    <s v="  Sarah M."/>
    <n v="27.29"/>
    <n v="5.85"/>
    <s v="No"/>
    <s v="No"/>
    <s v="No"/>
    <n v="2"/>
    <s v="No"/>
    <s v="Over Weight"/>
    <s v="Prediabetes"/>
    <s v="10-Jul-1972"/>
    <n v="50"/>
    <n v="0"/>
    <n v="10160.870000000001"/>
    <s v="tier - 3"/>
    <x v="0"/>
    <s v="R1025"/>
  </r>
  <r>
    <s v="ID1111"/>
    <s v=" Ms"/>
    <s v="Edwards"/>
    <s v="  Jennifer"/>
    <n v="23.18"/>
    <n v="10.56"/>
    <s v="No"/>
    <s v="No"/>
    <s v="No"/>
    <n v="2"/>
    <s v="No"/>
    <s v="Normal weight"/>
    <s v="Diabetes"/>
    <s v="13-Oct-1973"/>
    <n v="49"/>
    <n v="2"/>
    <n v="10156.780000000001"/>
    <s v="tier - 3"/>
    <x v="2"/>
    <s v="R1012"/>
  </r>
  <r>
    <s v="ID1112"/>
    <s v=" Mrs"/>
    <s v="Davis"/>
    <s v="  Laura J"/>
    <n v="32.659999999999997"/>
    <n v="8.92"/>
    <s v="yes"/>
    <s v="No"/>
    <s v="No"/>
    <n v="0"/>
    <s v="No"/>
    <s v="Obesity"/>
    <s v="Diabetes"/>
    <s v="12-Jun-1981"/>
    <n v="41"/>
    <n v="1"/>
    <n v="10146.129999999999"/>
    <s v="tier - 3"/>
    <x v="1"/>
    <s v="R1025"/>
  </r>
  <r>
    <s v="ID1113"/>
    <s v=" Mr"/>
    <s v="Weiler"/>
    <s v="  Thomas"/>
    <n v="30.78"/>
    <n v="8.6300000000000008"/>
    <s v="No"/>
    <s v="No"/>
    <s v="No"/>
    <n v="0"/>
    <s v="No"/>
    <s v="Obesity"/>
    <s v="Diabetes"/>
    <s v="30-Dec-1974"/>
    <n v="48"/>
    <n v="3"/>
    <n v="10141.14"/>
    <s v="tier - 3"/>
    <x v="1"/>
    <s v="R1016"/>
  </r>
  <r>
    <s v="ID1114"/>
    <s v=" Ms"/>
    <s v="Schaaf"/>
    <s v="  Gisele"/>
    <n v="47.2"/>
    <n v="6.29"/>
    <s v="yes"/>
    <s v="No"/>
    <s v="Yes"/>
    <n v="1"/>
    <s v="No"/>
    <s v="Obesity"/>
    <s v="Prediabetes"/>
    <s v="5-Sep-1997"/>
    <n v="25"/>
    <n v="0"/>
    <n v="10139.84"/>
    <s v="tier - 3"/>
    <x v="2"/>
    <s v="R1012"/>
  </r>
  <r>
    <s v="ID1115"/>
    <s v=" Ms"/>
    <s v="Sack"/>
    <s v="  Myra L"/>
    <n v="31.6"/>
    <n v="5.75"/>
    <s v="No"/>
    <s v="No"/>
    <s v="No"/>
    <n v="2"/>
    <s v="No"/>
    <s v="Obesity"/>
    <s v="Prediabetes"/>
    <s v="16-Nov-1972"/>
    <n v="50"/>
    <n v="2"/>
    <n v="10118.42"/>
    <s v="tier - 3"/>
    <x v="0"/>
    <s v="R1011"/>
  </r>
  <r>
    <s v="ID1116"/>
    <s v=" Ms"/>
    <s v="Chenard"/>
    <s v="  Melissa M."/>
    <n v="33.914999999999999"/>
    <n v="6.66"/>
    <s v="yes"/>
    <s v="No"/>
    <s v="No"/>
    <n v="1"/>
    <s v="No"/>
    <s v="Obesity"/>
    <s v="Diabetes"/>
    <s v="2-Jul-1975"/>
    <n v="47"/>
    <n v="3"/>
    <n v="10115.01"/>
    <s v="tier - 3"/>
    <x v="0"/>
    <s v="R1012"/>
  </r>
  <r>
    <s v="ID1117"/>
    <s v=" Ms"/>
    <s v="Williamson"/>
    <s v="  Eleanor F."/>
    <n v="23.54"/>
    <n v="5.0999999999999996"/>
    <s v="No"/>
    <s v="No"/>
    <s v="No"/>
    <n v="2"/>
    <s v="No"/>
    <s v="Normal weight"/>
    <s v="Normal"/>
    <s v="8-Aug-1972"/>
    <n v="50"/>
    <n v="2"/>
    <n v="10107.219999999999"/>
    <s v="tier - 3"/>
    <x v="1"/>
    <s v="R1013"/>
  </r>
  <r>
    <s v="ID1118"/>
    <s v=" Ms"/>
    <s v="Dollas"/>
    <s v="  Elizabeth"/>
    <n v="27.074999999999999"/>
    <n v="4.41"/>
    <s v="No"/>
    <s v="No"/>
    <s v="No"/>
    <n v="2"/>
    <s v="No"/>
    <s v="Over Weight"/>
    <s v="Normal"/>
    <s v="19-Oct-1972"/>
    <n v="50"/>
    <n v="1"/>
    <n v="10106.129999999999"/>
    <s v="tier - 3"/>
    <x v="1"/>
    <s v="R1024"/>
  </r>
  <r>
    <s v="ID1119"/>
    <s v=" Mr"/>
    <s v="Sprague"/>
    <s v="  Kenneth"/>
    <n v="25.8"/>
    <n v="5.52"/>
    <s v="yes"/>
    <s v="No"/>
    <s v="No"/>
    <n v="0"/>
    <s v="No"/>
    <s v="Over Weight"/>
    <s v="Normal"/>
    <s v="19-Dec-1976"/>
    <n v="46"/>
    <n v="5"/>
    <n v="10096.969999999999"/>
    <s v="tier - 3"/>
    <x v="2"/>
    <s v="R1011"/>
  </r>
  <r>
    <s v="ID1120"/>
    <s v=" Mr"/>
    <s v="Michell"/>
    <s v="  Robert G."/>
    <n v="36.1"/>
    <n v="4.62"/>
    <s v="yes"/>
    <s v="No"/>
    <s v="Yes"/>
    <n v="1"/>
    <s v="No"/>
    <s v="Obesity"/>
    <s v="Normal"/>
    <s v="3-Jul-1969"/>
    <n v="53"/>
    <n v="1"/>
    <n v="10085.85"/>
    <s v="tier - 3"/>
    <x v="0"/>
    <s v="R1011"/>
  </r>
  <r>
    <s v="ID1121"/>
    <s v=" Mr"/>
    <s v="Datwyler"/>
    <s v="  Thomas C."/>
    <n v="30.495000000000001"/>
    <n v="5.74"/>
    <s v="yes"/>
    <s v="No"/>
    <s v="Yes"/>
    <n v="1"/>
    <s v="No"/>
    <s v="Obesity"/>
    <s v="Prediabetes"/>
    <s v="27-Oct-1969"/>
    <n v="53"/>
    <n v="0"/>
    <n v="10072.06"/>
    <s v="tier - 3"/>
    <x v="1"/>
    <s v="R1017"/>
  </r>
  <r>
    <s v="ID1122"/>
    <s v=" Mr"/>
    <s v="Mead"/>
    <s v="  Matthew J."/>
    <n v="21.4"/>
    <n v="6.3"/>
    <s v="yes"/>
    <s v="No"/>
    <s v="Yes"/>
    <n v="1"/>
    <s v="No"/>
    <s v="Normal weight"/>
    <s v="Prediabetes"/>
    <s v="22-Aug-1969"/>
    <n v="53"/>
    <n v="1"/>
    <n v="10065.41"/>
    <s v="tier - 3"/>
    <x v="2"/>
    <s v="R1011"/>
  </r>
  <r>
    <s v="ID1123"/>
    <s v=" Ms"/>
    <s v="Kennedy"/>
    <s v="  Mallory D."/>
    <n v="32.299999999999997"/>
    <n v="10.27"/>
    <s v="No"/>
    <s v="No"/>
    <s v="No"/>
    <n v="0"/>
    <s v="No"/>
    <s v="Obesity"/>
    <s v="Diabetes"/>
    <s v="30-Aug-1974"/>
    <n v="48"/>
    <n v="2"/>
    <n v="10043.25"/>
    <s v="tier - 3"/>
    <x v="2"/>
    <s v="R1024"/>
  </r>
  <r>
    <s v="ID1124"/>
    <s v=" Mr"/>
    <s v="Czech"/>
    <s v="  Christopher D."/>
    <n v="29.78"/>
    <n v="5.85"/>
    <s v="No"/>
    <s v="No"/>
    <s v="Yes"/>
    <n v="1"/>
    <s v="No"/>
    <s v="Over Weight"/>
    <s v="Prediabetes"/>
    <s v="28-Dec-1979"/>
    <n v="43"/>
    <n v="2"/>
    <n v="10027.15"/>
    <s v="tier - 3"/>
    <x v="1"/>
    <s v="R1021"/>
  </r>
  <r>
    <s v="ID1125"/>
    <s v=" Mrs"/>
    <s v="O'Brien"/>
    <s v="  Jamie"/>
    <n v="34.76"/>
    <n v="5.92"/>
    <s v="yes"/>
    <s v="No"/>
    <s v="No"/>
    <n v="1"/>
    <s v="No"/>
    <s v="Obesity"/>
    <s v="Prediabetes"/>
    <s v="3-Jul-1988"/>
    <n v="34"/>
    <n v="3"/>
    <n v="10011.44"/>
    <s v="tier - 3"/>
    <x v="0"/>
    <s v="R1026"/>
  </r>
  <r>
    <s v="ID1126"/>
    <s v=" Ms"/>
    <s v="Bachman"/>
    <s v="  Ariell"/>
    <n v="18.335000000000001"/>
    <n v="10.01"/>
    <s v="yes"/>
    <s v="No"/>
    <s v="No"/>
    <n v="2"/>
    <s v="No"/>
    <s v="Under Weight"/>
    <s v="Diabetes"/>
    <s v="11-Aug-1970"/>
    <n v="52"/>
    <n v="0"/>
    <n v="9991.0400000000009"/>
    <s v="tier - 2"/>
    <x v="0"/>
    <s v="R1012"/>
  </r>
  <r>
    <s v="ID1127"/>
    <s v=" Mr"/>
    <s v="Bednar"/>
    <s v="  Christopher"/>
    <n v="32.299999999999997"/>
    <n v="9.59"/>
    <s v="No"/>
    <s v="No"/>
    <s v="No"/>
    <n v="0"/>
    <s v="No"/>
    <s v="Obesity"/>
    <s v="Diabetes"/>
    <s v="6-Oct-1971"/>
    <n v="51"/>
    <n v="1"/>
    <n v="9964.06"/>
    <s v="tier - 2"/>
    <x v="2"/>
    <s v="R1019"/>
  </r>
  <r>
    <s v="ID1128"/>
    <s v=" Mr"/>
    <s v="Daye"/>
    <s v="  Ryan"/>
    <n v="27.74"/>
    <n v="10.37"/>
    <s v="No"/>
    <s v="No"/>
    <s v="No"/>
    <n v="0"/>
    <s v="No"/>
    <s v="Over Weight"/>
    <s v="Diabetes"/>
    <s v="26-Dec-1971"/>
    <n v="51"/>
    <n v="1"/>
    <n v="9957.7199999999993"/>
    <s v="tier - 2"/>
    <x v="0"/>
    <s v="R1018"/>
  </r>
  <r>
    <s v="ID1129"/>
    <s v=" Mr"/>
    <s v="Clarke"/>
    <s v="  Thomas B."/>
    <n v="24"/>
    <n v="4.01"/>
    <s v="yes"/>
    <s v="No"/>
    <s v="No"/>
    <n v="1"/>
    <s v="No"/>
    <s v="Normal weight"/>
    <s v="Normal"/>
    <s v="11-Sep-1964"/>
    <n v="58"/>
    <n v="0"/>
    <n v="9933.44"/>
    <s v="tier - 3"/>
    <x v="0"/>
    <s v="R1013"/>
  </r>
  <r>
    <s v="ID1130"/>
    <s v=" Ms"/>
    <s v="Koren"/>
    <s v="  Katie"/>
    <n v="31.78"/>
    <n v="4.24"/>
    <s v="yes"/>
    <s v="No"/>
    <s v="Yes"/>
    <n v="1"/>
    <s v="No"/>
    <s v="Obesity"/>
    <s v="Normal"/>
    <s v="3-Dec-1983"/>
    <n v="39"/>
    <n v="3"/>
    <n v="9931.9599999999991"/>
    <s v="tier - 2"/>
    <x v="2"/>
    <s v="R1012"/>
  </r>
  <r>
    <s v="ID1131"/>
    <s v=" Mrs"/>
    <s v="Kuramoto"/>
    <s v="  Rachelle L"/>
    <n v="32.25"/>
    <n v="5.36"/>
    <s v="yes"/>
    <s v="No"/>
    <s v="No"/>
    <n v="0"/>
    <s v="No"/>
    <s v="Obesity"/>
    <s v="Normal"/>
    <s v="19-Aug-1985"/>
    <n v="37"/>
    <n v="3"/>
    <n v="9930.64"/>
    <s v="tier - 2"/>
    <x v="0"/>
    <s v="R1025"/>
  </r>
  <r>
    <s v="ID1132"/>
    <s v=" Ms"/>
    <s v="Lynn"/>
    <s v="  Colleen"/>
    <n v="30.114999999999998"/>
    <n v="4.99"/>
    <s v="No"/>
    <s v="No"/>
    <s v="No"/>
    <n v="2"/>
    <s v="No"/>
    <s v="Obesity"/>
    <s v="Normal"/>
    <s v="14-Sep-1972"/>
    <n v="50"/>
    <n v="1"/>
    <n v="9910.36"/>
    <s v="tier - 2"/>
    <x v="0"/>
    <s v="R1012"/>
  </r>
  <r>
    <s v="ID1133"/>
    <s v=" Mr"/>
    <s v="Dierksen"/>
    <s v="  Gregory A"/>
    <n v="22.41"/>
    <n v="8.68"/>
    <s v="No"/>
    <s v="No"/>
    <s v="No"/>
    <n v="0"/>
    <s v="No"/>
    <s v="Normal weight"/>
    <s v="Diabetes"/>
    <s v="17-Aug-1962"/>
    <n v="60"/>
    <n v="0"/>
    <n v="9907.83"/>
    <s v="tier - 3"/>
    <x v="2"/>
    <s v="R1013"/>
  </r>
  <r>
    <s v="ID1134"/>
    <s v=" Ms"/>
    <s v="Zoeller"/>
    <s v="  Lara"/>
    <n v="45.72"/>
    <n v="4.2300000000000004"/>
    <s v="yes"/>
    <s v="No"/>
    <s v="No"/>
    <n v="0"/>
    <s v="No"/>
    <s v="Obesity"/>
    <s v="Normal"/>
    <s v="8-Jul-1996"/>
    <n v="26"/>
    <n v="0"/>
    <n v="9894.69"/>
    <s v="tier - 2"/>
    <x v="0"/>
    <s v="R1012"/>
  </r>
  <r>
    <s v="ID1135"/>
    <s v=" Ms"/>
    <s v="Flesch"/>
    <s v="  Megan"/>
    <n v="25"/>
    <n v="5.32"/>
    <s v="yes"/>
    <s v="No"/>
    <s v="No"/>
    <n v="2"/>
    <s v="No"/>
    <s v="Over Weight"/>
    <s v="Normal"/>
    <s v="5-Nov-1966"/>
    <n v="56"/>
    <n v="0"/>
    <n v="9890.23"/>
    <s v="tier - 3"/>
    <x v="0"/>
    <s v="R1013"/>
  </r>
  <r>
    <s v="ID1136"/>
    <s v=" Ms"/>
    <s v="Maltby"/>
    <s v="  Sara"/>
    <n v="39.5"/>
    <n v="6.66"/>
    <s v="No"/>
    <s v="No"/>
    <s v="No"/>
    <n v="0"/>
    <s v="No"/>
    <s v="Obesity"/>
    <s v="Diabetes"/>
    <s v="8-Nov-1971"/>
    <n v="51"/>
    <n v="1"/>
    <n v="9880.07"/>
    <s v="tier - 2"/>
    <x v="0"/>
    <s v="R1011"/>
  </r>
  <r>
    <s v="ID1137"/>
    <s v=" Ms"/>
    <s v="Custance"/>
    <s v="  Lucie J."/>
    <n v="37.729999999999997"/>
    <n v="7.4"/>
    <s v="No"/>
    <s v="No"/>
    <s v="No"/>
    <n v="0"/>
    <s v="No"/>
    <s v="Obesity"/>
    <s v="Diabetes"/>
    <s v="3-Oct-1971"/>
    <n v="51"/>
    <n v="1"/>
    <n v="9877.61"/>
    <s v="tier - 2"/>
    <x v="1"/>
    <s v="R1013"/>
  </r>
  <r>
    <s v="ID1138"/>
    <s v=" Ms"/>
    <s v="Choi"/>
    <s v="  Elizabeth S."/>
    <n v="40.659999999999997"/>
    <n v="10.08"/>
    <s v="No"/>
    <s v="No"/>
    <s v="No"/>
    <n v="0"/>
    <s v="No"/>
    <s v="Obesity"/>
    <s v="Diabetes"/>
    <s v="3-Jul-1971"/>
    <n v="51"/>
    <n v="0"/>
    <n v="9875.68"/>
    <s v="tier - 2"/>
    <x v="0"/>
    <s v="R1024"/>
  </r>
  <r>
    <s v="ID1139"/>
    <s v=" Ms"/>
    <s v="Barnett"/>
    <s v="  Carma S"/>
    <n v="34.200000000000003"/>
    <n v="8.58"/>
    <s v="No"/>
    <s v="No"/>
    <s v="No"/>
    <n v="0"/>
    <s v="No"/>
    <s v="Obesity"/>
    <s v="Diabetes"/>
    <s v="22-Dec-1971"/>
    <n v="51"/>
    <n v="1"/>
    <n v="9872.7000000000007"/>
    <s v="tier - 2"/>
    <x v="2"/>
    <s v="R1011"/>
  </r>
  <r>
    <s v="ID1140"/>
    <s v=" Mr"/>
    <s v="Proulx"/>
    <s v="  Ryan"/>
    <n v="46.51"/>
    <n v="5.84"/>
    <s v="No"/>
    <s v="No"/>
    <s v="No"/>
    <n v="1"/>
    <s v="No"/>
    <s v="Obesity"/>
    <s v="Prediabetes"/>
    <s v="6-Jul-1998"/>
    <n v="24"/>
    <n v="0"/>
    <n v="9870.59"/>
    <s v="tier - 2"/>
    <x v="2"/>
    <s v="R1023"/>
  </r>
  <r>
    <s v="ID1141"/>
    <s v=" Mr"/>
    <s v="Hamilton"/>
    <s v="  Daniel"/>
    <n v="28.88"/>
    <n v="4.8600000000000003"/>
    <s v="yes"/>
    <s v="No"/>
    <s v="Yes"/>
    <n v="1"/>
    <s v="No"/>
    <s v="Over Weight"/>
    <s v="Normal"/>
    <s v="13-Aug-1969"/>
    <n v="53"/>
    <n v="0"/>
    <n v="9869.81"/>
    <s v="tier - 3"/>
    <x v="0"/>
    <s v="R1012"/>
  </r>
  <r>
    <s v="ID1142"/>
    <s v=" Ms"/>
    <s v="Lundine"/>
    <s v="  Sarah"/>
    <n v="33.914999999999999"/>
    <n v="11.52"/>
    <s v="No"/>
    <s v="No"/>
    <s v="No"/>
    <n v="0"/>
    <s v="No"/>
    <s v="Obesity"/>
    <s v="Diabetes"/>
    <s v="9-Nov-1971"/>
    <n v="51"/>
    <n v="0"/>
    <n v="9866.2999999999993"/>
    <s v="tier - 2"/>
    <x v="0"/>
    <s v="R1024"/>
  </r>
  <r>
    <s v="ID1143"/>
    <s v=" Mr"/>
    <s v="Paullin"/>
    <s v="  Matthew J"/>
    <n v="24.32"/>
    <n v="6.15"/>
    <s v="yes"/>
    <s v="No"/>
    <s v="Yes"/>
    <n v="1"/>
    <s v="No"/>
    <s v="Normal weight"/>
    <s v="Prediabetes"/>
    <s v="20-Oct-1969"/>
    <n v="53"/>
    <n v="0"/>
    <n v="9863.4699999999993"/>
    <s v="tier - 3"/>
    <x v="0"/>
    <s v="R1012"/>
  </r>
  <r>
    <s v="ID1144"/>
    <s v=" Ms"/>
    <s v="Delucia"/>
    <s v="  Francesca"/>
    <n v="25.8"/>
    <n v="9.94"/>
    <s v="No"/>
    <s v="No"/>
    <s v="No"/>
    <n v="0"/>
    <s v="No"/>
    <s v="Over Weight"/>
    <s v="Diabetes"/>
    <s v="17-Jul-1971"/>
    <n v="51"/>
    <n v="1"/>
    <n v="9861.0300000000007"/>
    <s v="tier - 2"/>
    <x v="2"/>
    <s v="R1011"/>
  </r>
  <r>
    <s v="ID1145"/>
    <s v=" Ms"/>
    <s v="Valentine"/>
    <s v="  Nicole"/>
    <n v="21.56"/>
    <n v="10.56"/>
    <s v="No"/>
    <s v="No"/>
    <s v="No"/>
    <n v="0"/>
    <s v="No"/>
    <s v="Normal weight"/>
    <s v="Diabetes"/>
    <s v="23-Oct-1971"/>
    <n v="51"/>
    <n v="1"/>
    <n v="9855.1299999999992"/>
    <s v="tier - 2"/>
    <x v="0"/>
    <s v="R1013"/>
  </r>
  <r>
    <s v="ID1146"/>
    <s v=" Mr"/>
    <s v="Mohara"/>
    <s v="  Toshiyuki"/>
    <n v="31.6"/>
    <n v="6.79"/>
    <s v="No"/>
    <s v="No"/>
    <s v="No"/>
    <n v="0"/>
    <s v="No"/>
    <s v="Obesity"/>
    <s v="Diabetes"/>
    <s v="4-Nov-1968"/>
    <n v="54"/>
    <n v="0"/>
    <n v="9850.43"/>
    <s v="tier - 3"/>
    <x v="0"/>
    <s v="R1011"/>
  </r>
  <r>
    <s v="ID1147"/>
    <s v=" Mr"/>
    <s v="Fairbrother"/>
    <s v="  Tom L."/>
    <n v="42.93"/>
    <n v="4.8"/>
    <s v="No"/>
    <s v="No"/>
    <s v="No"/>
    <n v="1"/>
    <s v="No"/>
    <s v="Obesity"/>
    <s v="Normal"/>
    <s v="13-Aug-1992"/>
    <n v="30"/>
    <n v="0"/>
    <n v="9844.4500000000007"/>
    <s v="tier - 2"/>
    <x v="1"/>
    <s v="R1012"/>
  </r>
  <r>
    <s v="ID1148"/>
    <s v=" Mr"/>
    <s v="Fagan"/>
    <s v="  Brian"/>
    <n v="26.72"/>
    <n v="5.75"/>
    <s v="No"/>
    <s v="No"/>
    <s v="No"/>
    <n v="2"/>
    <s v="No"/>
    <s v="Over Weight"/>
    <s v="Prediabetes"/>
    <s v="26-Sep-1972"/>
    <n v="50"/>
    <n v="0"/>
    <n v="9836.2099999999991"/>
    <s v="tier - 2"/>
    <x v="0"/>
    <s v="R1021"/>
  </r>
  <r>
    <s v="ID1149"/>
    <s v=" Mr"/>
    <s v="Toth"/>
    <s v="  Matthew"/>
    <n v="26.67"/>
    <n v="5.81"/>
    <s v="No"/>
    <s v="No"/>
    <s v="No"/>
    <n v="2"/>
    <s v="No"/>
    <s v="Over Weight"/>
    <s v="Prediabetes"/>
    <s v="28-Jun-1972"/>
    <n v="50"/>
    <n v="0"/>
    <n v="9819.25"/>
    <s v="tier - 2"/>
    <x v="2"/>
    <s v="R1021"/>
  </r>
  <r>
    <s v="ID1150"/>
    <s v=" Ms"/>
    <s v="Guinn"/>
    <s v="  Julee"/>
    <n v="42.68"/>
    <n v="9.2799999999999994"/>
    <s v="No"/>
    <s v="No"/>
    <s v="No"/>
    <n v="2"/>
    <s v="No"/>
    <s v="Obesity"/>
    <s v="Diabetes"/>
    <s v="17-Sep-1973"/>
    <n v="49"/>
    <n v="2"/>
    <n v="9800.89"/>
    <s v="tier - 2"/>
    <x v="1"/>
    <s v="R1013"/>
  </r>
  <r>
    <s v="ID1151"/>
    <s v=" Mr"/>
    <s v="Rogers"/>
    <s v="  Christopher M."/>
    <n v="24.31"/>
    <n v="6.37"/>
    <s v="No"/>
    <s v="No"/>
    <s v="No"/>
    <n v="0"/>
    <s v="No"/>
    <s v="Normal weight"/>
    <s v="Prediabetes"/>
    <s v="7-Jun-1977"/>
    <n v="46"/>
    <n v="5"/>
    <n v="9788.8700000000008"/>
    <s v="tier - 3"/>
    <x v="2"/>
    <s v="R1013"/>
  </r>
  <r>
    <s v="ID1152"/>
    <s v=" Mr"/>
    <s v="Diviney"/>
    <s v="  Ciaran"/>
    <n v="44.75"/>
    <n v="5.09"/>
    <s v="yes"/>
    <s v="No"/>
    <s v="No"/>
    <n v="0"/>
    <s v="No"/>
    <s v="Obesity"/>
    <s v="Normal"/>
    <s v="8-Aug-1996"/>
    <n v="26"/>
    <n v="0"/>
    <n v="9787.32"/>
    <s v="tier - 2"/>
    <x v="0"/>
    <s v="R1023"/>
  </r>
  <r>
    <s v="ID1153"/>
    <s v=" Ms"/>
    <s v="Marlatt"/>
    <s v="  Kara"/>
    <n v="30.78"/>
    <n v="7.94"/>
    <s v="No"/>
    <s v="No"/>
    <s v="No"/>
    <n v="2"/>
    <s v="No"/>
    <s v="Obesity"/>
    <s v="Diabetes"/>
    <s v="7-Jul-1973"/>
    <n v="49"/>
    <n v="1"/>
    <n v="9778.35"/>
    <s v="tier - 2"/>
    <x v="2"/>
    <s v="R1024"/>
  </r>
  <r>
    <s v="ID1154"/>
    <s v=" Ms"/>
    <s v="Ohler"/>
    <s v="  Makie"/>
    <n v="21.86"/>
    <n v="10.95"/>
    <s v="No"/>
    <s v="No"/>
    <s v="No"/>
    <n v="0"/>
    <s v="No"/>
    <s v="Normal weight"/>
    <s v="Diabetes"/>
    <s v="5-Sep-1965"/>
    <n v="57"/>
    <n v="0"/>
    <n v="9764.08"/>
    <s v="tier - 3"/>
    <x v="1"/>
    <s v="R1012"/>
  </r>
  <r>
    <s v="ID1155"/>
    <s v=" Ms"/>
    <s v="Mossler"/>
    <s v="  Emily E"/>
    <n v="49.09"/>
    <n v="6.3"/>
    <s v="yes"/>
    <s v="No"/>
    <s v="No"/>
    <n v="0"/>
    <s v="No"/>
    <s v="Obesity"/>
    <s v="Prediabetes"/>
    <s v="14-Jul-2001"/>
    <n v="21"/>
    <n v="0"/>
    <n v="9753.49"/>
    <s v="tier - 2"/>
    <x v="2"/>
    <s v="R1012"/>
  </r>
  <r>
    <s v="ID1156"/>
    <s v=" Mr"/>
    <s v="Segall"/>
    <s v="  Cary"/>
    <n v="47.74"/>
    <n v="8.0500000000000007"/>
    <s v="yes"/>
    <s v="No"/>
    <s v="No"/>
    <n v="2"/>
    <s v="No"/>
    <s v="Obesity"/>
    <s v="Diabetes"/>
    <s v="4-Jul-1970"/>
    <n v="52"/>
    <n v="1"/>
    <n v="9748.91"/>
    <s v="tier - 2"/>
    <x v="1"/>
    <s v="R1013"/>
  </r>
  <r>
    <s v="ID1157"/>
    <s v=" Mr"/>
    <s v="Sprieser"/>
    <s v="  Steven"/>
    <n v="30.2"/>
    <n v="9.8800000000000008"/>
    <s v="yes"/>
    <s v="No"/>
    <s v="No"/>
    <n v="2"/>
    <s v="No"/>
    <s v="Obesity"/>
    <s v="Diabetes"/>
    <s v="18-Aug-1970"/>
    <n v="52"/>
    <n v="1"/>
    <n v="9724.5300000000007"/>
    <s v="tier - 3"/>
    <x v="1"/>
    <s v="R1011"/>
  </r>
  <r>
    <s v="ID1158"/>
    <s v=" Mr"/>
    <s v="Blanco"/>
    <s v="  Jose Antonio Sr."/>
    <n v="33.25"/>
    <n v="7.42"/>
    <s v="yes"/>
    <s v="No"/>
    <s v="No"/>
    <n v="2"/>
    <s v="No"/>
    <s v="Obesity"/>
    <s v="Diabetes"/>
    <s v="12-Sep-1970"/>
    <n v="52"/>
    <n v="0"/>
    <n v="9722.77"/>
    <s v="tier - 3"/>
    <x v="1"/>
    <s v="R1016"/>
  </r>
  <r>
    <s v="ID1159"/>
    <s v=" Ms"/>
    <s v="Sheptock"/>
    <s v="  Tatiana"/>
    <n v="26.6"/>
    <n v="8.4499999999999993"/>
    <s v="yes"/>
    <s v="No"/>
    <s v="No"/>
    <n v="1"/>
    <s v="No"/>
    <s v="Over Weight"/>
    <s v="Diabetes"/>
    <s v="27-Jun-1975"/>
    <n v="47"/>
    <n v="2"/>
    <n v="9715.84"/>
    <s v="tier - 2"/>
    <x v="1"/>
    <s v="R1024"/>
  </r>
  <r>
    <s v="ID1160"/>
    <s v=" Mr"/>
    <s v="Chruniak"/>
    <s v="  Dan T."/>
    <n v="26.35"/>
    <n v="6.21"/>
    <s v="No"/>
    <s v="No"/>
    <s v="No"/>
    <n v="2"/>
    <s v="No"/>
    <s v="Over Weight"/>
    <s v="Prediabetes"/>
    <s v="10-Jul-1972"/>
    <n v="50"/>
    <n v="0"/>
    <n v="9710.7099999999991"/>
    <s v="tier - 2"/>
    <x v="1"/>
    <s v="R1021"/>
  </r>
  <r>
    <s v="ID1161"/>
    <s v=" Ms"/>
    <s v="Miller"/>
    <s v="  Liisa A."/>
    <n v="39.994999999999997"/>
    <n v="4.6500000000000004"/>
    <s v="No"/>
    <s v="No"/>
    <s v="No"/>
    <n v="0"/>
    <s v="No"/>
    <s v="Obesity"/>
    <s v="Normal"/>
    <s v="19-Sep-1977"/>
    <n v="45"/>
    <n v="3"/>
    <n v="9704.67"/>
    <s v="tier - 2"/>
    <x v="0"/>
    <s v="R1024"/>
  </r>
  <r>
    <s v="ID1162"/>
    <s v=" Ms"/>
    <s v="Theis"/>
    <s v="  Kathryn E."/>
    <n v="22.92"/>
    <n v="5.87"/>
    <s v="yes"/>
    <s v="No"/>
    <s v="No"/>
    <n v="1"/>
    <s v="No"/>
    <s v="Normal weight"/>
    <s v="Prediabetes"/>
    <s v="7-Nov-1964"/>
    <n v="58"/>
    <n v="0"/>
    <n v="9698.42"/>
    <s v="tier - 3"/>
    <x v="0"/>
    <s v="R1013"/>
  </r>
  <r>
    <s v="ID1163"/>
    <s v=" Mr"/>
    <s v="Sadler"/>
    <s v="  Maxwell"/>
    <n v="24.78"/>
    <n v="4.24"/>
    <s v="yes"/>
    <s v="No"/>
    <s v="No"/>
    <n v="2"/>
    <s v="No"/>
    <s v="Normal weight"/>
    <s v="Normal"/>
    <s v="16-Sep-1966"/>
    <n v="56"/>
    <n v="0"/>
    <n v="9684.2900000000009"/>
    <s v="tier - 3"/>
    <x v="2"/>
    <s v="R1013"/>
  </r>
  <r>
    <s v="ID1164"/>
    <s v=" Ms"/>
    <s v="Auger"/>
    <s v="  Pascale"/>
    <n v="34.07"/>
    <n v="7.81"/>
    <s v="yes"/>
    <s v="No"/>
    <s v="No"/>
    <n v="0"/>
    <s v="No"/>
    <s v="Obesity"/>
    <s v="Diabetes"/>
    <s v="8-Aug-1981"/>
    <n v="41"/>
    <n v="1"/>
    <n v="9664.34"/>
    <s v="tier - 2"/>
    <x v="0"/>
    <s v="R1011"/>
  </r>
  <r>
    <s v="ID1165"/>
    <s v=" Ms"/>
    <s v="Steadman"/>
    <s v="  Becca"/>
    <n v="30.14"/>
    <n v="9.85"/>
    <s v="No"/>
    <s v="No"/>
    <s v="No"/>
    <n v="0"/>
    <s v="No"/>
    <s v="Obesity"/>
    <s v="Diabetes"/>
    <s v="8-Jul-1974"/>
    <n v="48"/>
    <n v="0"/>
    <n v="9653.81"/>
    <s v="tier - 2"/>
    <x v="2"/>
    <s v="R1011"/>
  </r>
  <r>
    <s v="ID1166"/>
    <s v=" Ms"/>
    <s v="McCarron"/>
    <s v="  Grace"/>
    <n v="18.05"/>
    <n v="6.94"/>
    <s v="No"/>
    <s v="No"/>
    <s v="No"/>
    <n v="0"/>
    <s v="No"/>
    <s v="Under Weight"/>
    <s v="Diabetes"/>
    <s v="19-Jul-1971"/>
    <n v="51"/>
    <n v="0"/>
    <n v="9644.25"/>
    <s v="tier - 2"/>
    <x v="1"/>
    <s v="R1012"/>
  </r>
  <r>
    <s v="ID1167"/>
    <s v=" Ms"/>
    <s v="Roecker"/>
    <s v="  Samantha"/>
    <n v="37.4"/>
    <n v="11.3"/>
    <s v="yes"/>
    <s v="No"/>
    <s v="No"/>
    <n v="2"/>
    <s v="No"/>
    <s v="Obesity"/>
    <s v="Diabetes"/>
    <s v="30-Sep-1970"/>
    <n v="52"/>
    <n v="0"/>
    <n v="9634.5400000000009"/>
    <s v="tier - 2"/>
    <x v="2"/>
    <s v="R1011"/>
  </r>
  <r>
    <s v="ID1168"/>
    <s v=" Mrs"/>
    <s v="Giumarra"/>
    <s v="  Nicole R."/>
    <n v="25.75"/>
    <n v="9.23"/>
    <s v="No"/>
    <s v="No"/>
    <s v="No"/>
    <n v="0"/>
    <s v="No"/>
    <s v="Over Weight"/>
    <s v="Diabetes"/>
    <s v="22-Jun-1968"/>
    <n v="54"/>
    <n v="0"/>
    <n v="9630.91"/>
    <s v="tier - 3"/>
    <x v="2"/>
    <s v="R1013"/>
  </r>
  <r>
    <s v="ID1169"/>
    <s v=" Mr"/>
    <s v="Peters"/>
    <s v="  David W"/>
    <n v="32.299999999999997"/>
    <n v="4.37"/>
    <s v="No"/>
    <s v="No"/>
    <s v="No"/>
    <n v="2"/>
    <s v="No"/>
    <s v="Obesity"/>
    <s v="Normal"/>
    <s v="23-Oct-1972"/>
    <n v="50"/>
    <n v="2"/>
    <n v="9630.4"/>
    <s v="tier - 2"/>
    <x v="2"/>
    <s v="R1011"/>
  </r>
  <r>
    <s v="ID1170"/>
    <s v=" Mr"/>
    <s v="Bower"/>
    <s v="  Grant"/>
    <n v="28.61"/>
    <n v="5.76"/>
    <s v="No"/>
    <s v="No"/>
    <s v="Yes"/>
    <n v="1"/>
    <s v="No"/>
    <s v="Over Weight"/>
    <s v="Prediabetes"/>
    <s v="19-Dec-1979"/>
    <n v="43"/>
    <n v="2"/>
    <n v="9630.2999999999993"/>
    <s v="tier - 2"/>
    <x v="2"/>
    <s v="R1021"/>
  </r>
  <r>
    <s v="ID1171"/>
    <s v=" Mrs"/>
    <s v="Chen"/>
    <s v="  Sophia"/>
    <n v="45.41"/>
    <n v="4.96"/>
    <s v="No"/>
    <s v="No"/>
    <s v="No"/>
    <n v="1"/>
    <s v="No"/>
    <s v="Obesity"/>
    <s v="Normal"/>
    <s v="23-Jun-1998"/>
    <n v="24"/>
    <n v="0"/>
    <n v="9628.7900000000009"/>
    <s v="tier - 2"/>
    <x v="2"/>
    <s v="R1026"/>
  </r>
  <r>
    <s v="ID1172"/>
    <s v=" Ms"/>
    <s v="Capriccioso"/>
    <s v="  Christina"/>
    <n v="31.2"/>
    <n v="11.04"/>
    <s v="yes"/>
    <s v="No"/>
    <s v="No"/>
    <n v="2"/>
    <s v="No"/>
    <s v="Obesity"/>
    <s v="Diabetes"/>
    <s v="16-Dec-1970"/>
    <n v="52"/>
    <n v="0"/>
    <n v="9625.92"/>
    <s v="tier - 2"/>
    <x v="0"/>
    <s v="R1011"/>
  </r>
  <r>
    <s v="ID1173"/>
    <s v=" Mr"/>
    <s v="Starbuck"/>
    <s v="  Sam L."/>
    <n v="29.83"/>
    <n v="7.81"/>
    <s v="yes"/>
    <s v="No"/>
    <s v="No"/>
    <n v="1"/>
    <s v="No"/>
    <s v="Over Weight"/>
    <s v="Diabetes"/>
    <s v="29-Oct-1975"/>
    <n v="47"/>
    <n v="3"/>
    <n v="9620.33"/>
    <s v="tier - 3"/>
    <x v="0"/>
    <s v="R1012"/>
  </r>
  <r>
    <s v="ID1174"/>
    <s v=" Mrs"/>
    <s v="McMahon"/>
    <s v="  Haley R."/>
    <n v="29.06"/>
    <n v="4.55"/>
    <s v="No"/>
    <s v="No"/>
    <s v="No"/>
    <n v="0"/>
    <s v="No"/>
    <s v="Over Weight"/>
    <s v="Normal"/>
    <s v="29-Aug-1982"/>
    <n v="40"/>
    <n v="3"/>
    <n v="9619.18"/>
    <s v="tier - 2"/>
    <x v="1"/>
    <s v="R1025"/>
  </r>
  <r>
    <s v="ID1175"/>
    <s v=" Mr"/>
    <s v="Rissell"/>
    <s v="  Ethan"/>
    <n v="27.454999999999998"/>
    <n v="6.13"/>
    <s v="No"/>
    <s v="No"/>
    <s v="No"/>
    <n v="2"/>
    <s v="No"/>
    <s v="Over Weight"/>
    <s v="Prediabetes"/>
    <s v="27-Dec-1972"/>
    <n v="50"/>
    <n v="1"/>
    <n v="9617.66"/>
    <s v="tier - 3"/>
    <x v="0"/>
    <s v="R1016"/>
  </r>
  <r>
    <s v="ID1176"/>
    <s v=" Mr"/>
    <s v="Kromroy"/>
    <s v="  Andrew W"/>
    <n v="23.01"/>
    <n v="6.04"/>
    <s v="yes"/>
    <s v="No"/>
    <s v="No"/>
    <n v="1"/>
    <s v="No"/>
    <s v="Normal weight"/>
    <s v="Prediabetes"/>
    <s v="15-Dec-1964"/>
    <n v="58"/>
    <n v="0"/>
    <n v="9597.6299999999992"/>
    <s v="tier - 3"/>
    <x v="0"/>
    <s v="R1013"/>
  </r>
  <r>
    <s v="ID1177"/>
    <s v=" Mr"/>
    <s v="Manfredi"/>
    <s v="  Mark G"/>
    <n v="31.39"/>
    <n v="8.85"/>
    <s v="yes"/>
    <s v="No"/>
    <s v="No"/>
    <n v="0"/>
    <s v="No"/>
    <s v="Obesity"/>
    <s v="Diabetes"/>
    <s v="18-Oct-1981"/>
    <n v="41"/>
    <n v="1"/>
    <n v="9584.0400000000009"/>
    <s v="tier - 2"/>
    <x v="1"/>
    <s v="R1021"/>
  </r>
  <r>
    <s v="ID1178"/>
    <s v=" Ms"/>
    <s v="Manwaring"/>
    <s v="  Kasey E."/>
    <n v="34.770000000000003"/>
    <n v="10.54"/>
    <s v="No"/>
    <s v="No"/>
    <s v="No"/>
    <n v="2"/>
    <s v="No"/>
    <s v="Obesity"/>
    <s v="Diabetes"/>
    <s v="28-Nov-1973"/>
    <n v="49"/>
    <n v="1"/>
    <n v="9583.89"/>
    <s v="tier - 2"/>
    <x v="0"/>
    <s v="R1012"/>
  </r>
  <r>
    <s v="ID1179"/>
    <s v=" Mr"/>
    <s v="Tomaszewski"/>
    <s v="  Jeff"/>
    <n v="24.48"/>
    <n v="4.37"/>
    <s v="yes"/>
    <s v="No"/>
    <s v="No"/>
    <n v="2"/>
    <s v="No"/>
    <s v="Normal weight"/>
    <s v="Normal"/>
    <s v="4-Dec-1966"/>
    <n v="56"/>
    <n v="0"/>
    <n v="9582.5400000000009"/>
    <s v="tier - 3"/>
    <x v="2"/>
    <s v="R1013"/>
  </r>
  <r>
    <s v="ID1180"/>
    <s v=" Ms"/>
    <s v="Gannon"/>
    <s v="  Amy"/>
    <n v="22.61"/>
    <n v="9.6300000000000008"/>
    <s v="No"/>
    <s v="No"/>
    <s v="No"/>
    <n v="2"/>
    <s v="No"/>
    <s v="Normal weight"/>
    <s v="Diabetes"/>
    <s v="1-Dec-1973"/>
    <n v="49"/>
    <n v="1"/>
    <n v="9566.99"/>
    <s v="tier - 2"/>
    <x v="1"/>
    <s v="R1012"/>
  </r>
  <r>
    <s v="ID1181"/>
    <s v=" Mr"/>
    <s v="Frye"/>
    <s v="  Adam"/>
    <n v="34.299999999999997"/>
    <n v="10.37"/>
    <s v="No"/>
    <s v="No"/>
    <s v="No"/>
    <n v="0"/>
    <s v="No"/>
    <s v="Obesity"/>
    <s v="Diabetes"/>
    <s v="14-Aug-1974"/>
    <n v="48"/>
    <n v="3"/>
    <n v="9563.0300000000007"/>
    <s v="tier - 3"/>
    <x v="1"/>
    <s v="R1011"/>
  </r>
  <r>
    <s v="ID1182"/>
    <s v=" Ms"/>
    <s v="Jenkins"/>
    <s v="  Kristin M"/>
    <n v="46.09"/>
    <n v="5.44"/>
    <s v="No"/>
    <s v="No"/>
    <s v="No"/>
    <n v="2"/>
    <s v="No"/>
    <s v="Obesity"/>
    <s v="Normal"/>
    <s v="22-Sep-1972"/>
    <n v="50"/>
    <n v="1"/>
    <n v="9549.57"/>
    <s v="tier - 2"/>
    <x v="1"/>
    <s v="R1013"/>
  </r>
  <r>
    <s v="ID1183"/>
    <s v=" Ms"/>
    <s v="Currier"/>
    <s v="  Mary-Lynn B."/>
    <n v="44.744999999999997"/>
    <n v="5.19"/>
    <s v="No"/>
    <s v="No"/>
    <s v="No"/>
    <n v="2"/>
    <s v="No"/>
    <s v="Obesity"/>
    <s v="Normal"/>
    <s v="22-Sep-1972"/>
    <n v="50"/>
    <n v="0"/>
    <n v="9541.7000000000007"/>
    <s v="tier - 2"/>
    <x v="1"/>
    <s v="R1024"/>
  </r>
  <r>
    <s v="ID1184"/>
    <s v=" Mrs"/>
    <s v="Whittendale"/>
    <s v="  Jamie A"/>
    <n v="26.33"/>
    <n v="11.8"/>
    <s v="yes"/>
    <s v="No"/>
    <s v="No"/>
    <n v="1"/>
    <s v="No"/>
    <s v="Over Weight"/>
    <s v="Diabetes"/>
    <s v="28-Jul-1975"/>
    <n v="47"/>
    <n v="1"/>
    <n v="9540.17"/>
    <s v="tier - 2"/>
    <x v="2"/>
    <s v="R1024"/>
  </r>
  <r>
    <s v="ID1185"/>
    <s v=" Mr"/>
    <s v="Rixe"/>
    <s v="  Jeffrey A."/>
    <n v="26.6"/>
    <n v="8.3800000000000008"/>
    <s v="No"/>
    <s v="No"/>
    <s v="No"/>
    <n v="2"/>
    <s v="No"/>
    <s v="Over Weight"/>
    <s v="Diabetes"/>
    <s v="21-Dec-1973"/>
    <n v="49"/>
    <n v="0"/>
    <n v="9538.65"/>
    <s v="tier - 2"/>
    <x v="0"/>
    <s v="R1021"/>
  </r>
  <r>
    <s v="ID1186"/>
    <s v=" Ms"/>
    <s v="Ballon-Landa"/>
    <s v="  Nicole"/>
    <n v="27.5"/>
    <n v="7.58"/>
    <s v="No"/>
    <s v="No"/>
    <s v="No"/>
    <n v="0"/>
    <s v="No"/>
    <s v="Over Weight"/>
    <s v="Diabetes"/>
    <s v="29-Nov-1971"/>
    <n v="51"/>
    <n v="0"/>
    <n v="9528.9"/>
    <s v="tier - 2"/>
    <x v="2"/>
    <s v="R1011"/>
  </r>
  <r>
    <s v="ID1187"/>
    <s v=" Ms"/>
    <s v="Zaferos"/>
    <s v="  Audrey"/>
    <n v="41.55"/>
    <n v="4.6100000000000003"/>
    <s v="No"/>
    <s v="No"/>
    <s v="No"/>
    <n v="1"/>
    <s v="No"/>
    <s v="Obesity"/>
    <s v="Normal"/>
    <s v="22-Aug-1992"/>
    <n v="30"/>
    <n v="0"/>
    <n v="9507.68"/>
    <s v="tier - 2"/>
    <x v="1"/>
    <s v="R1012"/>
  </r>
  <r>
    <s v="ID1188"/>
    <s v=" Mr"/>
    <s v="Jackson"/>
    <s v="  Jacob"/>
    <n v="41.47"/>
    <n v="4.7"/>
    <s v="yes"/>
    <s v="No"/>
    <s v="Yes"/>
    <n v="1"/>
    <s v="No"/>
    <s v="Obesity"/>
    <s v="Normal"/>
    <s v="24-Aug-1969"/>
    <n v="53"/>
    <n v="0"/>
    <n v="9504.31"/>
    <s v="tier - 3"/>
    <x v="2"/>
    <s v="R1013"/>
  </r>
  <r>
    <s v="ID1189"/>
    <s v=" Mr"/>
    <s v="Evans Marke"/>
    <s v="  Daniel S"/>
    <n v="24.795000000000002"/>
    <n v="6.05"/>
    <s v="yes"/>
    <s v="No"/>
    <s v="No"/>
    <n v="0"/>
    <s v="No"/>
    <s v="Normal weight"/>
    <s v="Prediabetes"/>
    <s v="28-Nov-1976"/>
    <n v="46"/>
    <n v="3"/>
    <n v="9500.57"/>
    <s v="tier - 2"/>
    <x v="0"/>
    <s v="R1017"/>
  </r>
  <r>
    <s v="ID1190"/>
    <s v=" Mr"/>
    <s v="Samland"/>
    <s v="  Marc C."/>
    <n v="29.48"/>
    <n v="5.63"/>
    <s v="yes"/>
    <s v="No"/>
    <s v="Yes"/>
    <n v="1"/>
    <s v="No"/>
    <s v="Over Weight"/>
    <s v="Normal"/>
    <s v="4-Jun-1969"/>
    <n v="54"/>
    <n v="0"/>
    <n v="9487.64"/>
    <s v="tier - 2"/>
    <x v="2"/>
    <s v="R1013"/>
  </r>
  <r>
    <s v="ID1191"/>
    <s v=" Mr"/>
    <s v="Shapiro"/>
    <s v="  Mark S"/>
    <n v="28.09"/>
    <n v="6.06"/>
    <s v="No"/>
    <s v="No"/>
    <s v="Yes"/>
    <n v="1"/>
    <s v="No"/>
    <s v="Over Weight"/>
    <s v="Prediabetes"/>
    <s v="17-Jul-1979"/>
    <n v="43"/>
    <n v="2"/>
    <n v="9453.92"/>
    <s v="tier - 2"/>
    <x v="2"/>
    <s v="R1021"/>
  </r>
  <r>
    <s v="ID1192"/>
    <s v=" Mr"/>
    <s v="Snitzer"/>
    <s v="  Dan"/>
    <n v="32.729999999999997"/>
    <n v="5.19"/>
    <s v="No"/>
    <s v="No"/>
    <s v="No"/>
    <n v="1"/>
    <s v="No"/>
    <s v="Obesity"/>
    <s v="Normal"/>
    <s v="14-Nov-1987"/>
    <n v="35"/>
    <n v="3"/>
    <n v="9448.42"/>
    <s v="tier - 2"/>
    <x v="0"/>
    <s v="R1021"/>
  </r>
  <r>
    <s v="ID1193"/>
    <s v=" Ms"/>
    <s v="Herra Arroyo"/>
    <s v="  Gabriela"/>
    <n v="27.36"/>
    <n v="8.9600000000000009"/>
    <s v="No"/>
    <s v="No"/>
    <s v="No"/>
    <n v="0"/>
    <s v="No"/>
    <s v="Over Weight"/>
    <s v="Diabetes"/>
    <s v="8-Jun-1974"/>
    <n v="49"/>
    <n v="1"/>
    <n v="9447.3799999999992"/>
    <s v="tier - 2"/>
    <x v="0"/>
    <s v="R1024"/>
  </r>
  <r>
    <s v="ID1194"/>
    <s v=" Ms"/>
    <s v="Watters"/>
    <s v="  Amanda"/>
    <n v="27.265000000000001"/>
    <n v="11.39"/>
    <s v="No"/>
    <s v="No"/>
    <s v="No"/>
    <n v="0"/>
    <s v="No"/>
    <s v="Over Weight"/>
    <s v="Diabetes"/>
    <s v="27-Nov-1974"/>
    <n v="48"/>
    <n v="1"/>
    <n v="9447.25"/>
    <s v="tier - 2"/>
    <x v="1"/>
    <s v="R1024"/>
  </r>
  <r>
    <s v="ID1195"/>
    <s v=" Ms"/>
    <s v="Steele-Belkin"/>
    <s v="  Dara"/>
    <n v="48.07"/>
    <n v="4.0599999999999996"/>
    <s v="yes"/>
    <s v="No"/>
    <s v="No"/>
    <n v="0"/>
    <s v="No"/>
    <s v="Obesity"/>
    <s v="Normal"/>
    <s v="3-Nov-1976"/>
    <n v="46"/>
    <n v="2"/>
    <n v="9432.93"/>
    <s v="tier - 2"/>
    <x v="1"/>
    <s v="R1024"/>
  </r>
  <r>
    <s v="ID1196"/>
    <s v=" Ms"/>
    <s v="Christensen"/>
    <s v="  Rachelle R"/>
    <n v="30.8"/>
    <n v="5.23"/>
    <s v="yes"/>
    <s v="No"/>
    <s v="No"/>
    <n v="0"/>
    <s v="No"/>
    <s v="Obesity"/>
    <s v="Normal"/>
    <s v="30-Oct-1976"/>
    <n v="46"/>
    <n v="3"/>
    <n v="9414.92"/>
    <s v="tier - 2"/>
    <x v="2"/>
    <s v="R1011"/>
  </r>
  <r>
    <s v="ID1197"/>
    <s v=" Ms"/>
    <s v="Hodge"/>
    <s v="  Brenda J"/>
    <n v="32.299999999999997"/>
    <n v="5.05"/>
    <s v="yes"/>
    <s v="No"/>
    <s v="No"/>
    <n v="0"/>
    <s v="No"/>
    <s v="Obesity"/>
    <s v="Normal"/>
    <s v="17-Oct-1976"/>
    <n v="46"/>
    <n v="2"/>
    <n v="9411.01"/>
    <s v="tier - 2"/>
    <x v="0"/>
    <s v="R1024"/>
  </r>
  <r>
    <s v="ID1198"/>
    <s v=" Mr"/>
    <s v="Rusterholz"/>
    <s v="  Tim"/>
    <n v="39.700000000000003"/>
    <n v="7.34"/>
    <s v="No"/>
    <s v="No"/>
    <s v="No"/>
    <n v="0"/>
    <s v="No"/>
    <s v="Obesity"/>
    <s v="Diabetes"/>
    <s v="20-Oct-1971"/>
    <n v="51"/>
    <n v="1"/>
    <n v="9391.35"/>
    <s v="tier - 3"/>
    <x v="0"/>
    <s v="R1011"/>
  </r>
  <r>
    <s v="ID1199"/>
    <s v=" Mr"/>
    <s v="Lafrance"/>
    <s v="  Sylvain"/>
    <n v="35.97"/>
    <n v="8.1300000000000008"/>
    <s v="No"/>
    <s v="No"/>
    <s v="No"/>
    <n v="0"/>
    <s v="No"/>
    <s v="Obesity"/>
    <s v="Diabetes"/>
    <s v="29-Dec-1971"/>
    <n v="51"/>
    <n v="1"/>
    <n v="9386.16"/>
    <s v="tier - 3"/>
    <x v="2"/>
    <s v="R1013"/>
  </r>
  <r>
    <s v="ID1200"/>
    <s v=" Mrs"/>
    <s v="Hallis"/>
    <s v="  Lisa M"/>
    <n v="25.86"/>
    <n v="6.68"/>
    <s v="yes"/>
    <s v="No"/>
    <s v="No"/>
    <n v="1"/>
    <s v="No"/>
    <s v="Over Weight"/>
    <s v="Diabetes"/>
    <s v="2-Dec-1975"/>
    <n v="47"/>
    <n v="1"/>
    <n v="9380.75"/>
    <s v="tier - 2"/>
    <x v="2"/>
    <s v="R1024"/>
  </r>
  <r>
    <s v="ID1201"/>
    <s v=" Mr"/>
    <s v="Marshall"/>
    <s v="  Ryan"/>
    <n v="30.03"/>
    <n v="11.51"/>
    <s v="No"/>
    <s v="No"/>
    <s v="No"/>
    <n v="0"/>
    <s v="No"/>
    <s v="Obesity"/>
    <s v="Diabetes"/>
    <s v="26-Nov-1971"/>
    <n v="51"/>
    <n v="1"/>
    <n v="9377.9"/>
    <s v="tier - 2"/>
    <x v="1"/>
    <s v="R1013"/>
  </r>
  <r>
    <s v="ID1202"/>
    <s v=" Mrs"/>
    <s v="Salowitz"/>
    <s v="  Kaitlin M"/>
    <n v="25.76"/>
    <n v="6.02"/>
    <s v="yes"/>
    <s v="No"/>
    <s v="Yes"/>
    <n v="1"/>
    <s v="No"/>
    <s v="Over Weight"/>
    <s v="Prediabetes"/>
    <s v="24-Nov-1969"/>
    <n v="53"/>
    <n v="0"/>
    <n v="9377.4500000000007"/>
    <s v="tier - 2"/>
    <x v="0"/>
    <s v="R1013"/>
  </r>
  <r>
    <s v="ID1203"/>
    <s v=" Mr"/>
    <s v="Blake"/>
    <s v="  William R."/>
    <n v="22.42"/>
    <n v="7.96"/>
    <s v="No"/>
    <s v="No"/>
    <s v="No"/>
    <n v="0"/>
    <s v="No"/>
    <s v="Normal weight"/>
    <s v="Diabetes"/>
    <s v="8-Oct-1971"/>
    <n v="51"/>
    <n v="0"/>
    <n v="9361.33"/>
    <s v="tier - 3"/>
    <x v="1"/>
    <s v="R1016"/>
  </r>
  <r>
    <s v="ID1204"/>
    <s v=" Mr"/>
    <s v="Langerak"/>
    <s v="  Bruce"/>
    <n v="33.18"/>
    <n v="6.01"/>
    <s v="yes"/>
    <s v="No"/>
    <s v="No"/>
    <n v="1"/>
    <s v="No"/>
    <s v="Obesity"/>
    <s v="Prediabetes"/>
    <s v="1-Jul-1988"/>
    <n v="34"/>
    <n v="3"/>
    <n v="9344.2000000000007"/>
    <s v="tier - 2"/>
    <x v="1"/>
    <s v="R1021"/>
  </r>
  <r>
    <s v="ID1205"/>
    <s v=" Mrs"/>
    <s v="Bonilla"/>
    <s v="  Veronica"/>
    <n v="43.04"/>
    <n v="5.9"/>
    <s v="yes"/>
    <s v="No"/>
    <s v="No"/>
    <n v="0"/>
    <s v="No"/>
    <s v="Obesity"/>
    <s v="Prediabetes"/>
    <s v="12-Oct-1996"/>
    <n v="26"/>
    <n v="0"/>
    <n v="9338.61"/>
    <s v="tier - 2"/>
    <x v="1"/>
    <s v="R1026"/>
  </r>
  <r>
    <s v="ID1206"/>
    <s v=" Mr"/>
    <s v="Ciabattoni"/>
    <s v="  Warren"/>
    <n v="34.15"/>
    <n v="4.49"/>
    <s v="yes"/>
    <s v="No"/>
    <s v="No"/>
    <n v="1"/>
    <s v="No"/>
    <s v="Obesity"/>
    <s v="Normal"/>
    <s v="9-Jul-1988"/>
    <n v="34"/>
    <n v="3"/>
    <n v="9320.26"/>
    <s v="tier - 2"/>
    <x v="1"/>
    <s v="R1012"/>
  </r>
  <r>
    <s v="ID1207"/>
    <s v=" Mrs"/>
    <s v="Escanero Palmer"/>
    <s v="  Daniela"/>
    <n v="25.78"/>
    <n v="6.25"/>
    <s v="No"/>
    <s v="No"/>
    <s v="No"/>
    <n v="0"/>
    <s v="No"/>
    <s v="Over Weight"/>
    <s v="Prediabetes"/>
    <s v="12-Oct-1977"/>
    <n v="45"/>
    <n v="2"/>
    <n v="9315.41"/>
    <s v="tier - 2"/>
    <x v="1"/>
    <s v="R1024"/>
  </r>
  <r>
    <s v="ID1208"/>
    <s v=" Ms"/>
    <s v="Lowe"/>
    <s v="  Deirdre A"/>
    <n v="21.02"/>
    <n v="9.6199999999999992"/>
    <s v="yes"/>
    <s v="No"/>
    <s v="Yes"/>
    <n v="1"/>
    <s v="No"/>
    <s v="Normal weight"/>
    <s v="Diabetes"/>
    <s v="8-Jun-1963"/>
    <n v="60"/>
    <n v="0"/>
    <n v="9310.81"/>
    <s v="tier - 3"/>
    <x v="1"/>
    <s v="R1013"/>
  </r>
  <r>
    <s v="ID1209"/>
    <s v=" Mr"/>
    <s v="Osmark"/>
    <s v="  Mathias"/>
    <n v="37.51"/>
    <n v="11.06"/>
    <s v="No"/>
    <s v="No"/>
    <s v="No"/>
    <n v="2"/>
    <s v="No"/>
    <s v="Obesity"/>
    <s v="Diabetes"/>
    <s v="16-Oct-1973"/>
    <n v="49"/>
    <n v="2"/>
    <n v="9304.7000000000007"/>
    <s v="tier - 3"/>
    <x v="0"/>
    <s v="R1013"/>
  </r>
  <r>
    <s v="ID1210"/>
    <s v=" Mr"/>
    <s v="Lawson"/>
    <s v="  Matthew"/>
    <n v="25.745000000000001"/>
    <n v="6.11"/>
    <s v="yes"/>
    <s v="No"/>
    <s v="No"/>
    <n v="0"/>
    <s v="No"/>
    <s v="Over Weight"/>
    <s v="Prediabetes"/>
    <s v="3-Nov-1976"/>
    <n v="46"/>
    <n v="3"/>
    <n v="9301.89"/>
    <s v="tier - 2"/>
    <x v="1"/>
    <s v="R1012"/>
  </r>
  <r>
    <s v="ID1211"/>
    <s v=" Mr"/>
    <s v="Warwick"/>
    <s v="  Kurt"/>
    <n v="31.35"/>
    <n v="11.49"/>
    <s v="No"/>
    <s v="No"/>
    <s v="No"/>
    <n v="2"/>
    <s v="No"/>
    <s v="Obesity"/>
    <s v="Diabetes"/>
    <s v="18-Sep-1973"/>
    <n v="49"/>
    <n v="1"/>
    <n v="9290.14"/>
    <s v="tier - 3"/>
    <x v="0"/>
    <s v="R1016"/>
  </r>
  <r>
    <s v="ID1212"/>
    <s v=" Mr"/>
    <s v="Magnuson"/>
    <s v="  Samuel"/>
    <n v="29.83"/>
    <n v="8.68"/>
    <s v="No"/>
    <s v="No"/>
    <s v="No"/>
    <n v="2"/>
    <s v="No"/>
    <s v="Over Weight"/>
    <s v="Diabetes"/>
    <s v="16-Oct-1973"/>
    <n v="49"/>
    <n v="1"/>
    <n v="9288.0300000000007"/>
    <s v="tier - 2"/>
    <x v="0"/>
    <s v="R1018"/>
  </r>
  <r>
    <s v="ID1213"/>
    <s v=" Mrs"/>
    <s v="Marsh"/>
    <s v="  Emily"/>
    <n v="25.49"/>
    <n v="5.68"/>
    <s v="yes"/>
    <s v="No"/>
    <s v="Yes"/>
    <n v="1"/>
    <s v="No"/>
    <s v="Over Weight"/>
    <s v="Normal"/>
    <s v="26-Nov-1969"/>
    <n v="53"/>
    <n v="0"/>
    <n v="9285.8700000000008"/>
    <s v="tier - 2"/>
    <x v="0"/>
    <s v="R1013"/>
  </r>
  <r>
    <s v="ID1214"/>
    <s v=" Ms"/>
    <s v="Kari"/>
    <s v="  Tiffany"/>
    <n v="34.1"/>
    <n v="8.4499999999999993"/>
    <s v="No"/>
    <s v="No"/>
    <s v="No"/>
    <n v="0"/>
    <s v="No"/>
    <s v="Obesity"/>
    <s v="Diabetes"/>
    <s v="2-Jul-1971"/>
    <n v="51"/>
    <n v="0"/>
    <n v="9283.56"/>
    <s v="tier - 2"/>
    <x v="0"/>
    <s v="R1013"/>
  </r>
  <r>
    <s v="ID1215"/>
    <s v=" Mr"/>
    <s v="Standiford"/>
    <s v="  Alex F"/>
    <n v="25.84"/>
    <n v="8.51"/>
    <s v="No"/>
    <s v="No"/>
    <s v="No"/>
    <n v="2"/>
    <s v="No"/>
    <s v="Over Weight"/>
    <s v="Diabetes"/>
    <s v="27-Oct-1973"/>
    <n v="49"/>
    <n v="1"/>
    <n v="9282.48"/>
    <s v="tier - 3"/>
    <x v="2"/>
    <s v="R1016"/>
  </r>
  <r>
    <s v="ID1216"/>
    <s v=" Ms"/>
    <s v="Sherwin"/>
    <s v="  Alice"/>
    <n v="20.6"/>
    <n v="7.62"/>
    <s v="No"/>
    <s v="No"/>
    <s v="No"/>
    <n v="0"/>
    <s v="No"/>
    <s v="Normal weight"/>
    <s v="Diabetes"/>
    <s v="6-Aug-1971"/>
    <n v="51"/>
    <n v="0"/>
    <n v="9264.7999999999993"/>
    <s v="tier - 2"/>
    <x v="1"/>
    <s v="R1011"/>
  </r>
  <r>
    <s v="ID1217"/>
    <s v=" Ms"/>
    <s v="Parker"/>
    <s v="  Allison M."/>
    <n v="28.88"/>
    <n v="10.18"/>
    <s v="No"/>
    <s v="No"/>
    <s v="No"/>
    <n v="0"/>
    <s v="No"/>
    <s v="Over Weight"/>
    <s v="Diabetes"/>
    <s v="21-Aug-1974"/>
    <n v="48"/>
    <n v="1"/>
    <n v="9249.5"/>
    <s v="tier - 2"/>
    <x v="1"/>
    <s v="R1012"/>
  </r>
  <r>
    <s v="ID1218"/>
    <s v=" Mr"/>
    <s v="Blekeli"/>
    <s v="  Johannes Fiskerstand"/>
    <n v="28.24"/>
    <n v="5.36"/>
    <s v="No"/>
    <s v="No"/>
    <s v="No"/>
    <n v="0"/>
    <s v="No"/>
    <s v="Over Weight"/>
    <s v="Normal"/>
    <s v="5-Oct-1980"/>
    <n v="42"/>
    <n v="2"/>
    <n v="9247.94"/>
    <s v="tier - 2"/>
    <x v="1"/>
    <s v="R1021"/>
  </r>
  <r>
    <s v="ID1219"/>
    <s v=" Mr"/>
    <s v="Vangampleare"/>
    <s v="  Stephen"/>
    <n v="25.46"/>
    <n v="11.78"/>
    <s v="yes"/>
    <s v="No"/>
    <s v="No"/>
    <n v="1"/>
    <s v="No"/>
    <s v="Over Weight"/>
    <s v="Diabetes"/>
    <s v="6-Dec-1975"/>
    <n v="47"/>
    <n v="2"/>
    <n v="9225.26"/>
    <s v="tier - 3"/>
    <x v="0"/>
    <s v="R1015"/>
  </r>
  <r>
    <s v="ID1220"/>
    <s v=" Mr"/>
    <s v="Hiatt"/>
    <s v="  Jon M"/>
    <n v="29.64"/>
    <n v="10.82"/>
    <s v="yes"/>
    <s v="No"/>
    <s v="No"/>
    <n v="0"/>
    <s v="No"/>
    <s v="Over Weight"/>
    <s v="Diabetes"/>
    <s v="5-Dec-1981"/>
    <n v="41"/>
    <n v="5"/>
    <n v="9222.4"/>
    <s v="tier - 2"/>
    <x v="0"/>
    <s v="R1019"/>
  </r>
  <r>
    <s v="ID1221"/>
    <s v=" Mr"/>
    <s v="Tadesse"/>
    <s v="  Fasil"/>
    <n v="31.27"/>
    <n v="7.73"/>
    <s v="yes"/>
    <s v="No"/>
    <s v="No"/>
    <n v="1"/>
    <s v="No"/>
    <s v="Obesity"/>
    <s v="Diabetes"/>
    <s v="25-Dec-1986"/>
    <n v="36"/>
    <n v="3"/>
    <n v="9210.06"/>
    <s v="tier - 2"/>
    <x v="0"/>
    <s v="R1021"/>
  </r>
  <r>
    <s v="ID1222"/>
    <s v=" Ms"/>
    <s v="Jaswell"/>
    <s v="  Megan C."/>
    <n v="19.95"/>
    <n v="6.24"/>
    <s v="yes"/>
    <s v="No"/>
    <s v="No"/>
    <n v="0"/>
    <s v="No"/>
    <s v="Normal weight"/>
    <s v="Prediabetes"/>
    <s v="10-Sep-1976"/>
    <n v="46"/>
    <n v="2"/>
    <n v="9193.84"/>
    <s v="tier - 2"/>
    <x v="1"/>
    <s v="R1012"/>
  </r>
  <r>
    <s v="ID1223"/>
    <s v=" Ms"/>
    <s v="Phillips-Cook"/>
    <s v="  Lisa J."/>
    <n v="21.3"/>
    <n v="10.42"/>
    <s v="No"/>
    <s v="No"/>
    <s v="No"/>
    <n v="2"/>
    <s v="No"/>
    <s v="Normal weight"/>
    <s v="Diabetes"/>
    <s v="25-Dec-1973"/>
    <n v="49"/>
    <n v="1"/>
    <n v="9182.17"/>
    <s v="tier - 2"/>
    <x v="0"/>
    <s v="R1011"/>
  </r>
  <r>
    <s v="ID1224"/>
    <s v=" Mr"/>
    <s v="Clark"/>
    <s v="  Doron P"/>
    <n v="31.635000000000002"/>
    <n v="11.11"/>
    <s v="No"/>
    <s v="No"/>
    <s v="No"/>
    <n v="0"/>
    <s v="No"/>
    <s v="Obesity"/>
    <s v="Diabetes"/>
    <s v="29-Dec-1971"/>
    <n v="51"/>
    <n v="0"/>
    <n v="9174.14"/>
    <s v="tier - 3"/>
    <x v="1"/>
    <s v="R1012"/>
  </r>
  <r>
    <s v="ID1225"/>
    <s v=" Ms"/>
    <s v="Wang"/>
    <s v="  Katharina"/>
    <n v="23.9"/>
    <n v="7.67"/>
    <s v="yes"/>
    <s v="No"/>
    <s v="No"/>
    <n v="2"/>
    <s v="No"/>
    <s v="Normal weight"/>
    <s v="Diabetes"/>
    <s v="24-Oct-1970"/>
    <n v="52"/>
    <n v="0"/>
    <n v="9171.75"/>
    <s v="tier - 2"/>
    <x v="2"/>
    <s v="R1012"/>
  </r>
  <r>
    <s v="ID1226"/>
    <s v=" Mr"/>
    <s v="Desruisseaux"/>
    <s v="  Carl"/>
    <n v="34.15"/>
    <n v="6.15"/>
    <s v="No"/>
    <s v="No"/>
    <s v="No"/>
    <n v="0"/>
    <s v="No"/>
    <s v="Obesity"/>
    <s v="Prediabetes"/>
    <s v="23-Aug-1990"/>
    <n v="32"/>
    <n v="3"/>
    <n v="9159.51"/>
    <s v="tier - 2"/>
    <x v="2"/>
    <s v="R1021"/>
  </r>
  <r>
    <s v="ID1227"/>
    <s v=" Ms"/>
    <s v="Ripp"/>
    <s v="  Kelsey J."/>
    <n v="28.71"/>
    <n v="5.71"/>
    <s v="No"/>
    <s v="No"/>
    <s v="No"/>
    <n v="0"/>
    <s v="No"/>
    <s v="Over Weight"/>
    <s v="Prediabetes"/>
    <s v="8-Dec-1982"/>
    <n v="40"/>
    <n v="3"/>
    <n v="9147.5"/>
    <s v="tier - 2"/>
    <x v="1"/>
    <s v="R1012"/>
  </r>
  <r>
    <s v="ID1228"/>
    <s v=" Mr"/>
    <s v="Harris"/>
    <s v="  Stephen A."/>
    <n v="36.700000000000003"/>
    <n v="8.6999999999999993"/>
    <s v="yes"/>
    <s v="No"/>
    <s v="No"/>
    <n v="2"/>
    <s v="No"/>
    <s v="Obesity"/>
    <s v="Diabetes"/>
    <s v="18-Oct-1970"/>
    <n v="52"/>
    <n v="0"/>
    <n v="9144.57"/>
    <s v="tier - 3"/>
    <x v="2"/>
    <s v="R1011"/>
  </r>
  <r>
    <s v="ID1229"/>
    <s v=" Mr"/>
    <s v="Shafer"/>
    <s v="  Dan"/>
    <n v="34.1"/>
    <n v="9.0399999999999991"/>
    <s v="yes"/>
    <s v="No"/>
    <s v="No"/>
    <n v="2"/>
    <s v="No"/>
    <s v="Obesity"/>
    <s v="Diabetes"/>
    <s v="12-Aug-1970"/>
    <n v="52"/>
    <n v="0"/>
    <n v="9140.9500000000007"/>
    <s v="tier - 3"/>
    <x v="0"/>
    <s v="R1013"/>
  </r>
  <r>
    <s v="ID1230"/>
    <s v=" Ms"/>
    <s v="Hemesath"/>
    <s v="  Katie C"/>
    <n v="25.7"/>
    <n v="5.61"/>
    <s v="No"/>
    <s v="No"/>
    <s v="No"/>
    <n v="0"/>
    <s v="No"/>
    <s v="Over Weight"/>
    <s v="Normal"/>
    <s v="2-Dec-1977"/>
    <n v="45"/>
    <n v="3"/>
    <n v="9101.7999999999993"/>
    <s v="tier - 2"/>
    <x v="1"/>
    <s v="R1011"/>
  </r>
  <r>
    <s v="ID1231"/>
    <s v=" Ms"/>
    <s v="Vinci"/>
    <s v="  Melissa K"/>
    <n v="21.68"/>
    <n v="8.1199999999999992"/>
    <s v="No"/>
    <s v="No"/>
    <s v="No"/>
    <n v="0"/>
    <s v="No"/>
    <s v="Normal weight"/>
    <s v="Diabetes"/>
    <s v="9-Nov-1965"/>
    <n v="57"/>
    <n v="0"/>
    <n v="9095.94"/>
    <s v="tier - 3"/>
    <x v="1"/>
    <s v="R1011"/>
  </r>
  <r>
    <s v="ID1232"/>
    <s v=" Ms"/>
    <s v="Diamond-Husmann"/>
    <s v="  Kara H"/>
    <n v="25.175000000000001"/>
    <n v="4.74"/>
    <s v="No"/>
    <s v="No"/>
    <s v="No"/>
    <n v="0"/>
    <s v="No"/>
    <s v="Over Weight"/>
    <s v="Normal"/>
    <s v="4-Nov-1977"/>
    <n v="45"/>
    <n v="2"/>
    <n v="9095.07"/>
    <s v="tier - 2"/>
    <x v="2"/>
    <s v="R1024"/>
  </r>
  <r>
    <s v="ID1233"/>
    <s v=" Mr"/>
    <s v="Soto"/>
    <s v="  Juan Carlos"/>
    <n v="44.77"/>
    <n v="4.0599999999999996"/>
    <s v="No"/>
    <s v="No"/>
    <s v="No"/>
    <n v="2"/>
    <s v="No"/>
    <s v="Obesity"/>
    <s v="Normal"/>
    <s v="2-Dec-1972"/>
    <n v="50"/>
    <n v="1"/>
    <n v="9058.73"/>
    <s v="tier - 3"/>
    <x v="2"/>
    <s v="R1013"/>
  </r>
  <r>
    <s v="ID1234"/>
    <s v=" Mr"/>
    <s v="Howard"/>
    <s v="  John III"/>
    <n v="37.07"/>
    <n v="5.69"/>
    <s v="No"/>
    <s v="No"/>
    <s v="No"/>
    <n v="2"/>
    <s v="No"/>
    <s v="Obesity"/>
    <s v="Normal"/>
    <s v="7-Dec-1972"/>
    <n v="50"/>
    <n v="1"/>
    <n v="9048.0300000000007"/>
    <s v="tier - 2"/>
    <x v="2"/>
    <s v="R1013"/>
  </r>
  <r>
    <s v="ID1235"/>
    <s v=" Mrs"/>
    <s v="Patrick"/>
    <s v="  Sarah M"/>
    <n v="39.799999999999997"/>
    <n v="5.66"/>
    <s v="No"/>
    <s v="No"/>
    <s v="Yes"/>
    <n v="1"/>
    <s v="No"/>
    <s v="Obesity"/>
    <s v="Normal"/>
    <s v="1-Dec-1993"/>
    <n v="29"/>
    <n v="0"/>
    <n v="9010.2000000000007"/>
    <s v="tier - 2"/>
    <x v="0"/>
    <s v="R1026"/>
  </r>
  <r>
    <s v="ID1236"/>
    <s v=" Mrs"/>
    <s v="Dacko"/>
    <s v="  Kristin C"/>
    <n v="26.36"/>
    <n v="4.32"/>
    <s v="No"/>
    <s v="No"/>
    <s v="Yes"/>
    <n v="1"/>
    <s v="No"/>
    <s v="Over Weight"/>
    <s v="Normal"/>
    <s v="16-Dec-1979"/>
    <n v="43"/>
    <n v="2"/>
    <n v="8998.43"/>
    <s v="tier - 2"/>
    <x v="1"/>
    <s v="R1025"/>
  </r>
  <r>
    <s v="ID1237"/>
    <s v=" Ms"/>
    <s v="Glassey"/>
    <s v="  Casey M."/>
    <n v="29.925000000000001"/>
    <n v="8.2899999999999991"/>
    <s v="No"/>
    <s v="No"/>
    <s v="No"/>
    <n v="2"/>
    <s v="No"/>
    <s v="Over Weight"/>
    <s v="Diabetes"/>
    <s v="11-Oct-1973"/>
    <n v="49"/>
    <n v="0"/>
    <n v="8988.16"/>
    <s v="tier - 2"/>
    <x v="1"/>
    <s v="R1012"/>
  </r>
  <r>
    <s v="ID1238"/>
    <s v=" Mr"/>
    <s v="Frechette"/>
    <s v="  Samuel"/>
    <n v="37.29"/>
    <n v="10.46"/>
    <s v="No"/>
    <s v="No"/>
    <s v="No"/>
    <n v="0"/>
    <s v="No"/>
    <s v="Obesity"/>
    <s v="Diabetes"/>
    <s v="21-Jul-1974"/>
    <n v="48"/>
    <n v="2"/>
    <n v="8978.19"/>
    <s v="tier - 2"/>
    <x v="2"/>
    <s v="R1013"/>
  </r>
  <r>
    <s v="ID1239"/>
    <s v=" Mr"/>
    <s v="Benitez"/>
    <s v="  Braulio"/>
    <n v="30.2"/>
    <n v="11.96"/>
    <s v="No"/>
    <s v="No"/>
    <s v="No"/>
    <n v="0"/>
    <s v="No"/>
    <s v="Obesity"/>
    <s v="Diabetes"/>
    <s v="8-Sep-1974"/>
    <n v="48"/>
    <n v="2"/>
    <n v="8968.33"/>
    <s v="tier - 3"/>
    <x v="2"/>
    <s v="R1011"/>
  </r>
  <r>
    <s v="ID1240"/>
    <s v=" Ms"/>
    <s v="Gauthier"/>
    <s v="  Anne-Marie"/>
    <n v="24.225000000000001"/>
    <n v="4.25"/>
    <s v="yes"/>
    <s v="No"/>
    <s v="Yes"/>
    <n v="1"/>
    <s v="No"/>
    <s v="Normal weight"/>
    <s v="Normal"/>
    <s v="15-Jul-1983"/>
    <n v="39"/>
    <n v="5"/>
    <n v="8965.7999999999993"/>
    <s v="tier - 2"/>
    <x v="0"/>
    <s v="R1012"/>
  </r>
  <r>
    <s v="ID1241"/>
    <s v=" Mr"/>
    <s v="Fazioli"/>
    <s v="  Samuel K."/>
    <n v="31.445"/>
    <n v="8.33"/>
    <s v="No"/>
    <s v="No"/>
    <s v="No"/>
    <n v="0"/>
    <s v="No"/>
    <s v="Obesity"/>
    <s v="Diabetes"/>
    <s v="17-Aug-1974"/>
    <n v="48"/>
    <n v="1"/>
    <n v="8964.06"/>
    <s v="tier - 3"/>
    <x v="2"/>
    <s v="R1016"/>
  </r>
  <r>
    <s v="ID1242"/>
    <s v=" Mrs"/>
    <s v="Chorney"/>
    <s v="  Yuki"/>
    <n v="38.880000000000003"/>
    <n v="4.29"/>
    <s v="No"/>
    <s v="No"/>
    <s v="No"/>
    <n v="1"/>
    <s v="No"/>
    <s v="Obesity"/>
    <s v="Normal"/>
    <s v="27-Sep-1992"/>
    <n v="30"/>
    <n v="0"/>
    <n v="8954.99"/>
    <s v="tier - 2"/>
    <x v="0"/>
    <s v="R1026"/>
  </r>
  <r>
    <s v="ID1243"/>
    <s v=" Mr"/>
    <s v="Dannenhauer"/>
    <s v="  Rafer"/>
    <n v="43.89"/>
    <n v="6.32"/>
    <s v="yes"/>
    <s v="No"/>
    <s v="No"/>
    <n v="0"/>
    <s v="No"/>
    <s v="Obesity"/>
    <s v="Prediabetes"/>
    <s v="25-Dec-1976"/>
    <n v="46"/>
    <n v="3"/>
    <n v="8944.1200000000008"/>
    <s v="tier - 3"/>
    <x v="2"/>
    <s v="R1013"/>
  </r>
  <r>
    <s v="ID1244"/>
    <s v=" Ms"/>
    <s v="McComb"/>
    <s v="  Claire"/>
    <n v="25.6"/>
    <n v="5.65"/>
    <s v="No"/>
    <s v="No"/>
    <s v="No"/>
    <n v="2"/>
    <s v="No"/>
    <s v="Over Weight"/>
    <s v="Normal"/>
    <s v="6-Jun-1972"/>
    <n v="51"/>
    <n v="0"/>
    <n v="8932.08"/>
    <s v="tier - 2"/>
    <x v="1"/>
    <s v="R1011"/>
  </r>
  <r>
    <s v="ID1245"/>
    <s v=" Ms"/>
    <s v="Blake"/>
    <s v="  Erynn J."/>
    <n v="29.545000000000002"/>
    <n v="8.41"/>
    <s v="yes"/>
    <s v="No"/>
    <s v="No"/>
    <n v="1"/>
    <s v="No"/>
    <s v="Over Weight"/>
    <s v="Diabetes"/>
    <s v="7-Jul-1975"/>
    <n v="47"/>
    <n v="1"/>
    <n v="8930.93"/>
    <s v="tier - 2"/>
    <x v="2"/>
    <s v="R1012"/>
  </r>
  <r>
    <s v="ID1246"/>
    <s v=" Mr"/>
    <s v="Sambasivam"/>
    <s v="  Mahesh"/>
    <n v="23.25"/>
    <n v="11.96"/>
    <s v="yes"/>
    <s v="No"/>
    <s v="No"/>
    <n v="0"/>
    <s v="No"/>
    <s v="Normal weight"/>
    <s v="Diabetes"/>
    <s v="6-Sep-1967"/>
    <n v="55"/>
    <n v="0"/>
    <n v="8908.4699999999993"/>
    <s v="tier - 3"/>
    <x v="2"/>
    <s v="R1013"/>
  </r>
  <r>
    <s v="ID1247"/>
    <s v=" Mr"/>
    <s v="Maina"/>
    <s v="  Stanley"/>
    <n v="43.95"/>
    <n v="5.17"/>
    <s v="yes"/>
    <s v="No"/>
    <s v="Yes"/>
    <n v="1"/>
    <s v="No"/>
    <s v="Obesity"/>
    <s v="Normal"/>
    <s v="28-Nov-1997"/>
    <n v="25"/>
    <n v="0"/>
    <n v="8906.14"/>
    <s v="tier - 2"/>
    <x v="2"/>
    <s v="R1012"/>
  </r>
  <r>
    <s v="ID1248"/>
    <s v=" Mr"/>
    <s v="Keshian"/>
    <s v="  Gregory"/>
    <n v="21.85"/>
    <n v="8.76"/>
    <s v="No"/>
    <s v="No"/>
    <s v="No"/>
    <n v="0"/>
    <s v="No"/>
    <s v="Normal weight"/>
    <s v="Diabetes"/>
    <s v="16-Dec-1978"/>
    <n v="44"/>
    <n v="3"/>
    <n v="8891.14"/>
    <s v="tier - 2"/>
    <x v="0"/>
    <s v="R1017"/>
  </r>
  <r>
    <s v="ID1249"/>
    <s v=" Mr"/>
    <s v="Maas"/>
    <s v="  Eric"/>
    <n v="25.73"/>
    <n v="7.99"/>
    <s v="No"/>
    <s v="No"/>
    <s v="No"/>
    <n v="2"/>
    <s v="No"/>
    <s v="Over Weight"/>
    <s v="Diabetes"/>
    <s v="9-Sep-1973"/>
    <n v="49"/>
    <n v="0"/>
    <n v="8890.59"/>
    <s v="tier - 2"/>
    <x v="0"/>
    <s v="R1012"/>
  </r>
  <r>
    <s v="ID1250"/>
    <s v=" Ms"/>
    <s v="Sinasac"/>
    <s v="  Rachel M"/>
    <n v="32.229999999999997"/>
    <n v="8.59"/>
    <s v="No"/>
    <s v="No"/>
    <s v="No"/>
    <n v="0"/>
    <s v="No"/>
    <s v="Obesity"/>
    <s v="Diabetes"/>
    <s v="18-Jun-1974"/>
    <n v="48"/>
    <n v="1"/>
    <n v="8871.15"/>
    <s v="tier - 2"/>
    <x v="0"/>
    <s v="R1013"/>
  </r>
  <r>
    <s v="ID1251"/>
    <s v=" Mr"/>
    <s v="Van De Kamp"/>
    <s v="  Fritz"/>
    <n v="32.204999999999998"/>
    <n v="6.14"/>
    <s v="No"/>
    <s v="No"/>
    <s v="No"/>
    <n v="2"/>
    <s v="No"/>
    <s v="Obesity"/>
    <s v="Prediabetes"/>
    <s v="22-Nov-1972"/>
    <n v="50"/>
    <n v="0"/>
    <n v="8835.26"/>
    <s v="tier - 3"/>
    <x v="2"/>
    <s v="R1012"/>
  </r>
  <r>
    <s v="ID1252"/>
    <s v=" Mr"/>
    <s v="Ruffo"/>
    <s v="  Brad"/>
    <n v="26.41"/>
    <n v="4.08"/>
    <s v="No"/>
    <s v="No"/>
    <s v="No"/>
    <n v="2"/>
    <s v="No"/>
    <s v="Over Weight"/>
    <s v="Normal"/>
    <s v="14-Nov-1972"/>
    <n v="50"/>
    <n v="0"/>
    <n v="8827.2099999999991"/>
    <s v="tier - 3"/>
    <x v="1"/>
    <s v="R1012"/>
  </r>
  <r>
    <s v="ID1253"/>
    <s v=" Ms"/>
    <s v="Long"/>
    <s v="  Claire M"/>
    <n v="30.2"/>
    <n v="6.25"/>
    <s v="yes"/>
    <s v="No"/>
    <s v="No"/>
    <n v="0"/>
    <s v="No"/>
    <s v="Obesity"/>
    <s v="Prediabetes"/>
    <s v="14-Jul-1976"/>
    <n v="46"/>
    <n v="2"/>
    <n v="8825.09"/>
    <s v="tier - 2"/>
    <x v="0"/>
    <s v="R1011"/>
  </r>
  <r>
    <s v="ID1254"/>
    <s v=" Mrs"/>
    <s v="Rohde"/>
    <s v="  Jennifer"/>
    <n v="31.26"/>
    <n v="5.94"/>
    <s v="yes"/>
    <s v="No"/>
    <s v="No"/>
    <n v="1"/>
    <s v="No"/>
    <s v="Obesity"/>
    <s v="Prediabetes"/>
    <s v="22-Aug-1988"/>
    <n v="34"/>
    <n v="3"/>
    <n v="8824.27"/>
    <s v="tier - 2"/>
    <x v="1"/>
    <s v="R1025"/>
  </r>
  <r>
    <s v="ID1255"/>
    <s v=" Ms"/>
    <s v="Bonzi"/>
    <s v="  Maria S."/>
    <n v="33.725000000000001"/>
    <n v="6.45"/>
    <s v="yes"/>
    <s v="No"/>
    <s v="No"/>
    <n v="0"/>
    <s v="No"/>
    <s v="Obesity"/>
    <s v="Prediabetes"/>
    <s v="19-Oct-1976"/>
    <n v="46"/>
    <n v="1"/>
    <n v="8823.99"/>
    <s v="tier - 2"/>
    <x v="0"/>
    <s v="R1024"/>
  </r>
  <r>
    <s v="ID1256"/>
    <s v=" Ms"/>
    <s v="Moore"/>
    <s v="  Katherine E"/>
    <n v="28.9"/>
    <n v="5.74"/>
    <s v="yes"/>
    <s v="No"/>
    <s v="No"/>
    <n v="0"/>
    <s v="No"/>
    <s v="Over Weight"/>
    <s v="Prediabetes"/>
    <s v="14-Jun-1976"/>
    <n v="46"/>
    <n v="2"/>
    <n v="8823.2800000000007"/>
    <s v="tier - 2"/>
    <x v="1"/>
    <s v="R1011"/>
  </r>
  <r>
    <s v="ID1257"/>
    <s v=" Mr"/>
    <s v="McGrane"/>
    <s v="  Michael"/>
    <n v="45.69"/>
    <n v="4.43"/>
    <s v="yes"/>
    <s v="No"/>
    <s v="No"/>
    <n v="0"/>
    <s v="No"/>
    <s v="Obesity"/>
    <s v="Normal"/>
    <s v="7-Nov-2001"/>
    <n v="21"/>
    <n v="0"/>
    <n v="8821.8799999999992"/>
    <s v="tier - 2"/>
    <x v="0"/>
    <s v="R1023"/>
  </r>
  <r>
    <s v="ID1258"/>
    <s v=" Ms"/>
    <s v="Stepnowski"/>
    <s v="  Roxanne"/>
    <n v="21.03"/>
    <n v="6.5"/>
    <s v="No"/>
    <s v="No"/>
    <s v="No"/>
    <n v="0"/>
    <s v="No"/>
    <s v="Normal weight"/>
    <s v="Diabetes"/>
    <s v="29-Aug-1965"/>
    <n v="57"/>
    <n v="0"/>
    <n v="8800.49"/>
    <s v="tier - 3"/>
    <x v="2"/>
    <s v="R1013"/>
  </r>
  <r>
    <s v="ID1259"/>
    <s v=" Mr"/>
    <s v="Merkle"/>
    <s v="  Israel"/>
    <n v="37"/>
    <n v="8.75"/>
    <s v="No"/>
    <s v="No"/>
    <s v="No"/>
    <n v="0"/>
    <s v="No"/>
    <s v="Obesity"/>
    <s v="Diabetes"/>
    <s v="18-Jun-1971"/>
    <n v="51"/>
    <n v="0"/>
    <n v="8798.59"/>
    <s v="tier - 2"/>
    <x v="1"/>
    <s v="R1011"/>
  </r>
  <r>
    <s v="ID1260"/>
    <s v=" Mr"/>
    <s v="Schaefer"/>
    <s v="  Samalya"/>
    <n v="25.4"/>
    <n v="11.96"/>
    <s v="No"/>
    <s v="No"/>
    <s v="No"/>
    <n v="0"/>
    <s v="No"/>
    <s v="Over Weight"/>
    <s v="Diabetes"/>
    <s v="23-Aug-1971"/>
    <n v="51"/>
    <n v="0"/>
    <n v="8782.4699999999993"/>
    <s v="tier - 2"/>
    <x v="0"/>
    <s v="R1011"/>
  </r>
  <r>
    <s v="ID1261"/>
    <s v=" Mr"/>
    <s v="Vigneron"/>
    <s v="  Peter"/>
    <n v="32.299999999999997"/>
    <n v="10.54"/>
    <s v="No"/>
    <s v="No"/>
    <s v="No"/>
    <n v="0"/>
    <s v="No"/>
    <s v="Obesity"/>
    <s v="Diabetes"/>
    <s v="6-Sep-1974"/>
    <n v="48"/>
    <n v="1"/>
    <n v="8765.25"/>
    <s v="tier - 2"/>
    <x v="0"/>
    <s v="R1012"/>
  </r>
  <r>
    <s v="ID1262"/>
    <s v=" Ms"/>
    <s v="Mucci"/>
    <s v="  Alicia"/>
    <n v="23.94"/>
    <n v="4.54"/>
    <s v="yes"/>
    <s v="No"/>
    <s v="Yes"/>
    <n v="1"/>
    <s v="No"/>
    <s v="Normal weight"/>
    <s v="Normal"/>
    <s v="9-Sep-1969"/>
    <n v="53"/>
    <n v="0"/>
    <n v="8760.1200000000008"/>
    <s v="tier - 2"/>
    <x v="1"/>
    <s v="R1013"/>
  </r>
  <r>
    <s v="ID1263"/>
    <s v=" Ms"/>
    <s v="MacDonald"/>
    <s v="  Sarah K."/>
    <n v="46.4"/>
    <n v="5.71"/>
    <s v="No"/>
    <s v="No"/>
    <s v="No"/>
    <n v="0"/>
    <s v="No"/>
    <s v="Obesity"/>
    <s v="Prediabetes"/>
    <s v="23-Aug-1999"/>
    <n v="23"/>
    <n v="0"/>
    <n v="8747.68"/>
    <s v="tier - 2"/>
    <x v="0"/>
    <s v="R1011"/>
  </r>
  <r>
    <s v="ID1264"/>
    <s v=" Mr"/>
    <s v="Deng"/>
    <s v="  Guomin"/>
    <n v="40.375"/>
    <n v="6.25"/>
    <s v="yes"/>
    <s v="No"/>
    <s v="No"/>
    <n v="0"/>
    <s v="No"/>
    <s v="Obesity"/>
    <s v="Prediabetes"/>
    <s v="17-Jun-1976"/>
    <n v="46"/>
    <n v="2"/>
    <n v="8733.23"/>
    <s v="tier - 2"/>
    <x v="0"/>
    <s v="R1012"/>
  </r>
  <r>
    <s v="ID1265"/>
    <s v=" Mr"/>
    <s v="De Mata"/>
    <s v="  Javier"/>
    <n v="28.7"/>
    <n v="9.4700000000000006"/>
    <s v="No"/>
    <s v="No"/>
    <s v="No"/>
    <n v="2"/>
    <s v="No"/>
    <s v="Over Weight"/>
    <s v="Diabetes"/>
    <s v="25-Jun-1973"/>
    <n v="49"/>
    <n v="1"/>
    <n v="8703.4599999999991"/>
    <s v="tier - 3"/>
    <x v="0"/>
    <s v="R1011"/>
  </r>
  <r>
    <s v="ID1266"/>
    <s v=" Mr"/>
    <s v="Strickland"/>
    <s v="  Matt"/>
    <n v="26.63"/>
    <n v="5.7"/>
    <s v="No"/>
    <s v="No"/>
    <s v="No"/>
    <n v="0"/>
    <s v="No"/>
    <s v="Over Weight"/>
    <s v="Normal"/>
    <s v="28-Oct-1980"/>
    <n v="42"/>
    <n v="2"/>
    <n v="8701.84"/>
    <s v="tier - 2"/>
    <x v="0"/>
    <s v="R1021"/>
  </r>
  <r>
    <s v="ID1267"/>
    <s v=" Mr"/>
    <s v="Cheney"/>
    <s v="  Thomas S"/>
    <n v="22.515000000000001"/>
    <n v="11.18"/>
    <s v="No"/>
    <s v="No"/>
    <s v="No"/>
    <n v="2"/>
    <s v="No"/>
    <s v="Normal weight"/>
    <s v="Diabetes"/>
    <s v="11-Oct-1973"/>
    <n v="49"/>
    <n v="0"/>
    <n v="8688.86"/>
    <s v="tier - 2"/>
    <x v="1"/>
    <s v="R1017"/>
  </r>
  <r>
    <s v="ID1268"/>
    <s v=" Ms"/>
    <s v="Godoy"/>
    <s v="  Martha Patricia"/>
    <n v="36.575000000000003"/>
    <n v="10.98"/>
    <s v="No"/>
    <s v="No"/>
    <s v="No"/>
    <n v="0"/>
    <s v="No"/>
    <s v="Obesity"/>
    <s v="Diabetes"/>
    <s v="16-Aug-1974"/>
    <n v="48"/>
    <n v="0"/>
    <n v="8671.19"/>
    <s v="tier - 2"/>
    <x v="1"/>
    <s v="R1012"/>
  </r>
  <r>
    <s v="ID1269"/>
    <s v=" Ms"/>
    <s v="Rider"/>
    <s v="  Alicia"/>
    <n v="23.66"/>
    <n v="5.1100000000000003"/>
    <s v="yes"/>
    <s v="No"/>
    <s v="Yes"/>
    <n v="1"/>
    <s v="No"/>
    <s v="Normal weight"/>
    <s v="Normal"/>
    <s v="10-Aug-1969"/>
    <n v="53"/>
    <n v="0"/>
    <n v="8665.14"/>
    <s v="tier - 2"/>
    <x v="0"/>
    <s v="R1013"/>
  </r>
  <r>
    <s v="ID1270"/>
    <s v=" Ms"/>
    <s v="Evans"/>
    <s v="  Jennifer V."/>
    <n v="18.62"/>
    <n v="10.24"/>
    <s v="No"/>
    <s v="No"/>
    <s v="No"/>
    <n v="0"/>
    <s v="No"/>
    <s v="Normal weight"/>
    <s v="Diabetes"/>
    <s v="21-Oct-1965"/>
    <n v="57"/>
    <n v="0"/>
    <n v="8665.09"/>
    <s v="tier - 3"/>
    <x v="2"/>
    <s v="R1012"/>
  </r>
  <r>
    <s v="ID1271"/>
    <s v=" Mr"/>
    <s v="Anderson"/>
    <s v="  Michael W."/>
    <n v="19.190000000000001"/>
    <n v="7.71"/>
    <s v="yes"/>
    <s v="No"/>
    <s v="No"/>
    <n v="1"/>
    <s v="No"/>
    <s v="Normal weight"/>
    <s v="Diabetes"/>
    <s v="3-Aug-1975"/>
    <n v="47"/>
    <n v="1"/>
    <n v="8627.5400000000009"/>
    <s v="tier - 2"/>
    <x v="2"/>
    <s v="R1017"/>
  </r>
  <r>
    <s v="ID1272"/>
    <s v=" Mr"/>
    <s v="Walters"/>
    <s v="  Eddie C"/>
    <n v="27.5"/>
    <n v="6.03"/>
    <s v="No"/>
    <s v="No"/>
    <s v="No"/>
    <n v="0"/>
    <s v="No"/>
    <s v="Over Weight"/>
    <s v="Prediabetes"/>
    <s v="2-Sep-1977"/>
    <n v="45"/>
    <n v="3"/>
    <n v="8615.2999999999993"/>
    <s v="tier - 2"/>
    <x v="0"/>
    <s v="R1011"/>
  </r>
  <r>
    <s v="ID1273"/>
    <s v=" Mr"/>
    <s v="Leboeuf"/>
    <s v="  Maxime M"/>
    <n v="27.36"/>
    <n v="5.96"/>
    <s v="No"/>
    <s v="No"/>
    <s v="Yes"/>
    <n v="1"/>
    <s v="No"/>
    <s v="Over Weight"/>
    <s v="Prediabetes"/>
    <s v="17-Jul-1979"/>
    <n v="43"/>
    <n v="3"/>
    <n v="8606.2199999999993"/>
    <s v="tier - 1"/>
    <x v="2"/>
    <s v="R1014"/>
  </r>
  <r>
    <s v="ID1274"/>
    <s v=" Mr"/>
    <s v="Scheibel"/>
    <s v="  Mark D"/>
    <n v="20.350000000000001"/>
    <n v="4.16"/>
    <s v="No"/>
    <s v="No"/>
    <s v="No"/>
    <n v="0"/>
    <s v="No"/>
    <s v="Normal weight"/>
    <s v="Normal"/>
    <s v="15-Oct-1977"/>
    <n v="45"/>
    <n v="3"/>
    <n v="8605.36"/>
    <s v="tier - 2"/>
    <x v="2"/>
    <s v="R1013"/>
  </r>
  <r>
    <s v="ID1275"/>
    <s v=" Mr"/>
    <s v="Ritter"/>
    <s v="  Adam"/>
    <n v="24.035"/>
    <n v="6.11"/>
    <s v="No"/>
    <s v="No"/>
    <s v="No"/>
    <n v="0"/>
    <s v="No"/>
    <s v="Normal weight"/>
    <s v="Prediabetes"/>
    <s v="12-Nov-1977"/>
    <n v="45"/>
    <n v="2"/>
    <n v="8604.48"/>
    <s v="tier - 3"/>
    <x v="2"/>
    <s v="R1016"/>
  </r>
  <r>
    <s v="ID1276"/>
    <s v=" Mr"/>
    <s v="Deeg"/>
    <s v="  Justin M"/>
    <n v="23.56"/>
    <n v="5.97"/>
    <s v="No"/>
    <s v="No"/>
    <s v="No"/>
    <n v="0"/>
    <s v="No"/>
    <s v="Normal weight"/>
    <s v="Prediabetes"/>
    <s v="24-Sep-1977"/>
    <n v="45"/>
    <n v="2"/>
    <n v="8603.82"/>
    <s v="tier - 2"/>
    <x v="1"/>
    <s v="R1019"/>
  </r>
  <r>
    <s v="ID1277"/>
    <s v=" Ms"/>
    <s v="Pretot"/>
    <s v="  Svetlana V."/>
    <n v="27.17"/>
    <n v="10.81"/>
    <s v="No"/>
    <s v="No"/>
    <s v="No"/>
    <n v="2"/>
    <s v="No"/>
    <s v="Over Weight"/>
    <s v="Diabetes"/>
    <s v="11-Jul-1973"/>
    <n v="49"/>
    <n v="0"/>
    <n v="8601.33"/>
    <s v="tier - 2"/>
    <x v="1"/>
    <s v="R1013"/>
  </r>
  <r>
    <s v="ID1278"/>
    <s v=" Ms"/>
    <s v="Willsey"/>
    <s v="  Jana L"/>
    <n v="34.32"/>
    <n v="5.7"/>
    <s v="yes"/>
    <s v="No"/>
    <s v="Yes"/>
    <n v="1"/>
    <s v="No"/>
    <s v="Obesity"/>
    <s v="Normal"/>
    <s v="25-Jul-1983"/>
    <n v="39"/>
    <n v="5"/>
    <n v="8596.83"/>
    <s v="tier - 2"/>
    <x v="0"/>
    <s v="R1013"/>
  </r>
  <r>
    <s v="ID1279"/>
    <s v=" Ms"/>
    <s v="Roach"/>
    <s v="  Laura"/>
    <n v="23.87"/>
    <n v="4.7699999999999996"/>
    <s v="yes"/>
    <s v="No"/>
    <s v="Yes"/>
    <n v="1"/>
    <s v="No"/>
    <s v="Normal weight"/>
    <s v="Normal"/>
    <s v="30-Dec-1983"/>
    <n v="39"/>
    <n v="5"/>
    <n v="8582.2999999999993"/>
    <s v="tier - 2"/>
    <x v="1"/>
    <s v="R1013"/>
  </r>
  <r>
    <s v="ID1280"/>
    <s v=" Mr"/>
    <s v="Jacobsen"/>
    <s v="  Torrey C III"/>
    <n v="30.15"/>
    <n v="4.25"/>
    <s v="No"/>
    <s v="No"/>
    <s v="No"/>
    <n v="1"/>
    <s v="No"/>
    <s v="Obesity"/>
    <s v="Normal"/>
    <s v="11-Nov-1987"/>
    <n v="35"/>
    <n v="3"/>
    <n v="8573.2999999999993"/>
    <s v="tier - 2"/>
    <x v="2"/>
    <s v="R1021"/>
  </r>
  <r>
    <s v="ID1281"/>
    <s v=" Mr"/>
    <s v="O'Hora"/>
    <s v="  Paul"/>
    <n v="26.36"/>
    <n v="5.52"/>
    <s v="No"/>
    <s v="No"/>
    <s v="No"/>
    <n v="0"/>
    <s v="No"/>
    <s v="Over Weight"/>
    <s v="Normal"/>
    <s v="6-Dec-1982"/>
    <n v="40"/>
    <n v="3"/>
    <n v="8572.0400000000009"/>
    <s v="tier - 2"/>
    <x v="2"/>
    <s v="R1021"/>
  </r>
  <r>
    <s v="ID1282"/>
    <s v=" Ms"/>
    <s v="Amato"/>
    <s v="  Jennifer D."/>
    <n v="45.32"/>
    <n v="6.53"/>
    <s v="yes"/>
    <s v="No"/>
    <s v="No"/>
    <n v="1"/>
    <s v="No"/>
    <s v="Obesity"/>
    <s v="Diabetes"/>
    <s v="26-Sep-1975"/>
    <n v="47"/>
    <n v="1"/>
    <n v="8569.86"/>
    <s v="tier - 2"/>
    <x v="0"/>
    <s v="R1013"/>
  </r>
  <r>
    <s v="ID1283"/>
    <s v=" Mr"/>
    <s v="Reed"/>
    <s v="  Erik"/>
    <n v="31.93"/>
    <n v="4.82"/>
    <s v="yes"/>
    <s v="No"/>
    <s v="No"/>
    <n v="1"/>
    <s v="No"/>
    <s v="Obesity"/>
    <s v="Normal"/>
    <s v="21-Sep-1988"/>
    <n v="34"/>
    <n v="3"/>
    <n v="8567.25"/>
    <s v="tier - 2"/>
    <x v="1"/>
    <s v="R1012"/>
  </r>
  <r>
    <s v="ID1284"/>
    <s v=" Ms"/>
    <s v="Wegner"/>
    <s v="  Lana J"/>
    <n v="36"/>
    <n v="11.94"/>
    <s v="yes"/>
    <s v="No"/>
    <s v="No"/>
    <n v="1"/>
    <s v="No"/>
    <s v="Obesity"/>
    <s v="Diabetes"/>
    <s v="21-Aug-1975"/>
    <n v="47"/>
    <n v="1"/>
    <n v="8556.91"/>
    <s v="tier - 2"/>
    <x v="1"/>
    <s v="R1011"/>
  </r>
  <r>
    <s v="ID1285"/>
    <s v=" Ms"/>
    <s v="Bokun"/>
    <s v="  Rebecca E"/>
    <n v="32"/>
    <n v="7.85"/>
    <s v="yes"/>
    <s v="No"/>
    <s v="No"/>
    <n v="1"/>
    <s v="No"/>
    <s v="Obesity"/>
    <s v="Diabetes"/>
    <s v="6-Aug-1975"/>
    <n v="47"/>
    <n v="1"/>
    <n v="8551.35"/>
    <s v="tier - 2"/>
    <x v="2"/>
    <s v="R1011"/>
  </r>
  <r>
    <s v="ID1286"/>
    <s v=" Ms"/>
    <s v="Ainsley"/>
    <s v="  Katie M."/>
    <n v="29.37"/>
    <n v="8.01"/>
    <s v="yes"/>
    <s v="No"/>
    <s v="No"/>
    <n v="1"/>
    <s v="No"/>
    <s v="Over Weight"/>
    <s v="Diabetes"/>
    <s v="12-Dec-1983"/>
    <n v="39"/>
    <n v="1"/>
    <n v="8547.69"/>
    <s v="tier - 2"/>
    <x v="1"/>
    <s v="R1013"/>
  </r>
  <r>
    <s v="ID1287"/>
    <s v=" Ms"/>
    <s v="Foster"/>
    <s v="  Elizabeth A."/>
    <n v="23.6"/>
    <n v="7.4"/>
    <s v="yes"/>
    <s v="No"/>
    <s v="No"/>
    <n v="1"/>
    <s v="No"/>
    <s v="Normal weight"/>
    <s v="Diabetes"/>
    <s v="6-Nov-1975"/>
    <n v="47"/>
    <n v="1"/>
    <n v="8539.67"/>
    <s v="tier - 2"/>
    <x v="0"/>
    <s v="R1011"/>
  </r>
  <r>
    <s v="ID1288"/>
    <s v=" Ms"/>
    <s v="Overpeck"/>
    <s v="  Sarah"/>
    <n v="33.155000000000001"/>
    <n v="8.3800000000000008"/>
    <s v="yes"/>
    <s v="No"/>
    <s v="No"/>
    <n v="0"/>
    <s v="No"/>
    <s v="Obesity"/>
    <s v="Diabetes"/>
    <s v="27-Dec-1981"/>
    <n v="41"/>
    <n v="3"/>
    <n v="8538.2900000000009"/>
    <s v="tier - 2"/>
    <x v="0"/>
    <s v="R1024"/>
  </r>
  <r>
    <s v="ID1289"/>
    <s v=" Ms"/>
    <s v="Levine"/>
    <s v="  Annie J."/>
    <n v="24.32"/>
    <n v="11.56"/>
    <s v="yes"/>
    <s v="No"/>
    <s v="No"/>
    <n v="1"/>
    <s v="No"/>
    <s v="Normal weight"/>
    <s v="Diabetes"/>
    <s v="24-Jul-1983"/>
    <n v="39"/>
    <n v="0"/>
    <n v="8534.67"/>
    <s v="tier - 2"/>
    <x v="0"/>
    <s v="R1024"/>
  </r>
  <r>
    <s v="ID1290"/>
    <s v=" Ms"/>
    <s v="Jean"/>
    <s v="  Annie"/>
    <n v="36.299999999999997"/>
    <n v="4.6100000000000003"/>
    <s v="No"/>
    <s v="No"/>
    <s v="No"/>
    <n v="0"/>
    <s v="No"/>
    <s v="Obesity"/>
    <s v="Normal"/>
    <s v="26-Jul-1977"/>
    <n v="45"/>
    <n v="2"/>
    <n v="8527.5300000000007"/>
    <s v="tier - 2"/>
    <x v="2"/>
    <s v="R1013"/>
  </r>
  <r>
    <s v="ID1291"/>
    <s v=" Ms"/>
    <s v="Wild"/>
    <s v="  Lindsey"/>
    <n v="34.4"/>
    <n v="4.95"/>
    <s v="No"/>
    <s v="No"/>
    <s v="Yes"/>
    <n v="1"/>
    <s v="No"/>
    <s v="Obesity"/>
    <s v="Normal"/>
    <s v="13-Aug-1979"/>
    <n v="43"/>
    <n v="3"/>
    <n v="8522"/>
    <s v="tier - 2"/>
    <x v="2"/>
    <s v="R1011"/>
  </r>
  <r>
    <s v="ID1292"/>
    <s v=" Ms"/>
    <s v="Tabor"/>
    <s v="  Laura"/>
    <n v="30.9"/>
    <n v="5.04"/>
    <s v="No"/>
    <s v="No"/>
    <s v="No"/>
    <n v="0"/>
    <s v="No"/>
    <s v="Obesity"/>
    <s v="Normal"/>
    <s v="29-Dec-1977"/>
    <n v="45"/>
    <n v="2"/>
    <n v="8520.0300000000007"/>
    <s v="tier - 2"/>
    <x v="0"/>
    <s v="R1011"/>
  </r>
  <r>
    <s v="ID1293"/>
    <s v=" Ms"/>
    <s v="Steffen"/>
    <s v="  Amy T"/>
    <n v="28.6"/>
    <n v="5.42"/>
    <s v="No"/>
    <s v="No"/>
    <s v="No"/>
    <n v="0"/>
    <s v="No"/>
    <s v="Over Weight"/>
    <s v="Normal"/>
    <s v="21-Jun-1977"/>
    <n v="45"/>
    <n v="2"/>
    <n v="8516.83"/>
    <s v="tier - 2"/>
    <x v="1"/>
    <s v="R1013"/>
  </r>
  <r>
    <s v="ID1294"/>
    <s v=" Ms"/>
    <s v="Tadich"/>
    <s v="  Katarina D"/>
    <n v="27.83"/>
    <n v="5.39"/>
    <s v="No"/>
    <s v="No"/>
    <s v="No"/>
    <n v="0"/>
    <s v="No"/>
    <s v="Over Weight"/>
    <s v="Normal"/>
    <s v="26-Dec-1977"/>
    <n v="45"/>
    <n v="2"/>
    <n v="8515.76"/>
    <s v="tier - 2"/>
    <x v="2"/>
    <s v="R1013"/>
  </r>
  <r>
    <s v="ID1295"/>
    <s v=" Mr"/>
    <s v="Christenson"/>
    <s v="  B.j."/>
    <n v="39.64"/>
    <n v="6"/>
    <s v="No"/>
    <s v="No"/>
    <s v="Yes"/>
    <n v="1"/>
    <s v="No"/>
    <s v="Obesity"/>
    <s v="Prediabetes"/>
    <s v="10-Nov-1993"/>
    <n v="29"/>
    <n v="0"/>
    <n v="8471.65"/>
    <s v="tier - 2"/>
    <x v="1"/>
    <s v="R1012"/>
  </r>
  <r>
    <s v="ID1296"/>
    <s v=" Ms"/>
    <s v="Shell"/>
    <s v="  Alison"/>
    <n v="38.479999999999997"/>
    <n v="6.02"/>
    <s v="No"/>
    <s v="No"/>
    <s v="No"/>
    <n v="1"/>
    <s v="No"/>
    <s v="Obesity"/>
    <s v="Prediabetes"/>
    <s v="9-Sep-1992"/>
    <n v="30"/>
    <n v="0"/>
    <n v="8466.35"/>
    <s v="tier - 2"/>
    <x v="2"/>
    <s v="R1012"/>
  </r>
  <r>
    <s v="ID1297"/>
    <s v=" Mr"/>
    <s v="Rao"/>
    <s v="  Neil K."/>
    <n v="36.200000000000003"/>
    <n v="4.62"/>
    <s v="No"/>
    <s v="No"/>
    <s v="No"/>
    <n v="2"/>
    <s v="No"/>
    <s v="Obesity"/>
    <s v="Normal"/>
    <s v="26-Dec-1972"/>
    <n v="50"/>
    <n v="0"/>
    <n v="8457.82"/>
    <s v="tier - 2"/>
    <x v="0"/>
    <s v="R1011"/>
  </r>
  <r>
    <s v="ID1298"/>
    <s v=" Mrs"/>
    <s v="Myers"/>
    <s v="  Anne Hunter"/>
    <n v="27.13"/>
    <n v="5.59"/>
    <s v="No"/>
    <s v="No"/>
    <s v="No"/>
    <n v="1"/>
    <s v="No"/>
    <s v="Over Weight"/>
    <s v="Normal"/>
    <s v="19-Jun-1984"/>
    <n v="38"/>
    <n v="3"/>
    <n v="8450.82"/>
    <s v="tier - 2"/>
    <x v="2"/>
    <s v="R1025"/>
  </r>
  <r>
    <s v="ID1299"/>
    <s v=" Ms"/>
    <s v="McLean"/>
    <s v="  Sandra"/>
    <n v="20.75"/>
    <n v="5.18"/>
    <s v="yes"/>
    <s v="No"/>
    <s v="No"/>
    <n v="2"/>
    <s v="No"/>
    <s v="Normal weight"/>
    <s v="Normal"/>
    <s v="12-Jun-1966"/>
    <n v="56"/>
    <n v="0"/>
    <n v="8448.66"/>
    <s v="tier - 3"/>
    <x v="1"/>
    <s v="R1013"/>
  </r>
  <r>
    <s v="ID1300"/>
    <s v=" Mr"/>
    <s v="Gomez"/>
    <s v="  Robert"/>
    <n v="26.6"/>
    <n v="6.29"/>
    <s v="No"/>
    <s v="No"/>
    <s v="No"/>
    <n v="2"/>
    <s v="No"/>
    <s v="Over Weight"/>
    <s v="Prediabetes"/>
    <s v="4-Sep-1972"/>
    <n v="50"/>
    <n v="0"/>
    <n v="8444.4699999999993"/>
    <s v="tier - 3"/>
    <x v="1"/>
    <s v="R1011"/>
  </r>
  <r>
    <s v="ID1301"/>
    <s v=" Mr"/>
    <s v="Hemingway"/>
    <s v="  Rodney"/>
    <n v="25.3"/>
    <n v="4.49"/>
    <s v="No"/>
    <s v="No"/>
    <s v="No"/>
    <n v="2"/>
    <s v="No"/>
    <s v="Over Weight"/>
    <s v="Normal"/>
    <s v="9-Sep-1972"/>
    <n v="50"/>
    <n v="0"/>
    <n v="8442.67"/>
    <s v="tier - 2"/>
    <x v="0"/>
    <s v="R1013"/>
  </r>
  <r>
    <s v="ID1302"/>
    <s v=" Mr"/>
    <s v="Pett"/>
    <s v="  Carl R"/>
    <n v="18.84"/>
    <n v="11.82"/>
    <s v="yes"/>
    <s v="No"/>
    <s v="Yes"/>
    <n v="1"/>
    <s v="No"/>
    <s v="Normal weight"/>
    <s v="Diabetes"/>
    <s v="24-Sep-1963"/>
    <n v="59"/>
    <n v="0"/>
    <n v="8440.0499999999993"/>
    <s v="tier - 3"/>
    <x v="2"/>
    <s v="R1013"/>
  </r>
  <r>
    <s v="ID1303"/>
    <s v=" Mr"/>
    <s v="Meingast"/>
    <s v="  Maximilian"/>
    <n v="19.57"/>
    <n v="7.41"/>
    <s v="yes"/>
    <s v="No"/>
    <s v="No"/>
    <n v="1"/>
    <s v="No"/>
    <s v="Normal weight"/>
    <s v="Diabetes"/>
    <s v="28-Sep-1975"/>
    <n v="47"/>
    <n v="1"/>
    <n v="8428.07"/>
    <s v="tier - 3"/>
    <x v="2"/>
    <s v="R1012"/>
  </r>
  <r>
    <s v="ID1304"/>
    <s v=" Mr"/>
    <s v="McCarthy"/>
    <s v="  Erik"/>
    <n v="30.495000000000001"/>
    <n v="5.97"/>
    <s v="No"/>
    <s v="No"/>
    <s v="No"/>
    <n v="0"/>
    <s v="No"/>
    <s v="Obesity"/>
    <s v="Prediabetes"/>
    <s v="4-Sep-1977"/>
    <n v="45"/>
    <n v="2"/>
    <n v="8413.4599999999991"/>
    <s v="tier - 3"/>
    <x v="1"/>
    <s v="R1012"/>
  </r>
  <r>
    <s v="ID1305"/>
    <s v=" Mr"/>
    <s v="Boyle"/>
    <s v="  Christopher"/>
    <n v="30.114999999999998"/>
    <n v="5.74"/>
    <s v="No"/>
    <s v="No"/>
    <s v="Yes"/>
    <n v="1"/>
    <s v="No"/>
    <s v="Obesity"/>
    <s v="Prediabetes"/>
    <s v="11-Jun-1979"/>
    <n v="43"/>
    <n v="3"/>
    <n v="8410.0499999999993"/>
    <s v="tier - 2"/>
    <x v="2"/>
    <s v="R1012"/>
  </r>
  <r>
    <s v="ID1306"/>
    <s v=" Mr"/>
    <s v="Gundersen"/>
    <s v="  Eirik"/>
    <n v="24.78"/>
    <n v="9.85"/>
    <s v="No"/>
    <s v="No"/>
    <s v="No"/>
    <n v="0"/>
    <s v="No"/>
    <s v="Normal weight"/>
    <s v="Diabetes"/>
    <s v="18-Sep-1971"/>
    <n v="51"/>
    <n v="0"/>
    <n v="8400.01"/>
    <s v="tier - 2"/>
    <x v="0"/>
    <s v="R1013"/>
  </r>
  <r>
    <s v="ID1307"/>
    <s v=" Mr"/>
    <s v="Wolswinkel"/>
    <s v="  Rik"/>
    <n v="24.77"/>
    <n v="7.59"/>
    <s v="No"/>
    <s v="No"/>
    <s v="No"/>
    <n v="0"/>
    <s v="No"/>
    <s v="Normal weight"/>
    <s v="Diabetes"/>
    <s v="4-Sep-1971"/>
    <n v="51"/>
    <n v="0"/>
    <n v="8396.6200000000008"/>
    <s v="tier - 2"/>
    <x v="0"/>
    <s v="R1013"/>
  </r>
  <r>
    <s v="ID1308"/>
    <s v=" Mr"/>
    <s v="Bomberger"/>
    <s v="  Matthew R"/>
    <n v="16.579999999999998"/>
    <n v="6.98"/>
    <s v="yes"/>
    <s v="No"/>
    <s v="Yes"/>
    <n v="1"/>
    <s v="No"/>
    <s v="Under Weight"/>
    <s v="Diabetes"/>
    <s v="21-Sep-1963"/>
    <n v="59"/>
    <n v="0"/>
    <n v="8355.5400000000009"/>
    <s v="tier - 3"/>
    <x v="0"/>
    <s v="R1012"/>
  </r>
  <r>
    <s v="ID1309"/>
    <s v=" Mr"/>
    <s v="Roy"/>
    <s v="  Daniel G"/>
    <n v="38.17"/>
    <n v="4.7300000000000004"/>
    <s v="yes"/>
    <s v="No"/>
    <s v="No"/>
    <n v="0"/>
    <s v="No"/>
    <s v="Obesity"/>
    <s v="Normal"/>
    <s v="12-Jun-1976"/>
    <n v="46"/>
    <n v="2"/>
    <n v="8347.16"/>
    <s v="tier - 2"/>
    <x v="1"/>
    <s v="R1013"/>
  </r>
  <r>
    <s v="ID1310"/>
    <s v=" Mr"/>
    <s v="Lapierre"/>
    <s v="  Yannick"/>
    <n v="39.424999999999997"/>
    <n v="4.76"/>
    <s v="yes"/>
    <s v="No"/>
    <s v="No"/>
    <n v="0"/>
    <s v="No"/>
    <s v="Obesity"/>
    <s v="Normal"/>
    <s v="7-Jul-1976"/>
    <n v="46"/>
    <n v="1"/>
    <n v="8342.91"/>
    <s v="tier - 3"/>
    <x v="1"/>
    <s v="R1016"/>
  </r>
  <r>
    <s v="ID1311"/>
    <s v=" Mr"/>
    <s v="Beaty"/>
    <s v="  Sean R"/>
    <n v="33.44"/>
    <n v="6.24"/>
    <s v="yes"/>
    <s v="No"/>
    <s v="No"/>
    <n v="0"/>
    <s v="No"/>
    <s v="Obesity"/>
    <s v="Prediabetes"/>
    <s v="20-Jul-1976"/>
    <n v="46"/>
    <n v="1"/>
    <n v="8334.59"/>
    <s v="tier - 3"/>
    <x v="2"/>
    <s v="R1016"/>
  </r>
  <r>
    <s v="ID1312"/>
    <s v=" Mr"/>
    <s v="Hammer"/>
    <s v="  Peter"/>
    <n v="33.344999999999999"/>
    <n v="5.44"/>
    <s v="yes"/>
    <s v="No"/>
    <s v="No"/>
    <n v="0"/>
    <s v="No"/>
    <s v="Obesity"/>
    <s v="Normal"/>
    <s v="12-Jul-1976"/>
    <n v="46"/>
    <n v="1"/>
    <n v="8334.4599999999991"/>
    <s v="tier - 3"/>
    <x v="2"/>
    <s v="R1016"/>
  </r>
  <r>
    <s v="ID1313"/>
    <s v=" Ms"/>
    <s v="Randolph"/>
    <s v="  Sara A."/>
    <n v="38.79"/>
    <n v="5.08"/>
    <s v="No"/>
    <s v="No"/>
    <s v="Yes"/>
    <n v="1"/>
    <s v="No"/>
    <s v="Obesity"/>
    <s v="Normal"/>
    <s v="22-Jun-1993"/>
    <n v="29"/>
    <n v="0"/>
    <n v="8314.65"/>
    <s v="tier - 2"/>
    <x v="1"/>
    <s v="R1012"/>
  </r>
  <r>
    <s v="ID1314"/>
    <s v=" Ms"/>
    <s v="Masterson"/>
    <s v="  Erin C."/>
    <n v="30.684999999999999"/>
    <n v="4.87"/>
    <s v="No"/>
    <s v="No"/>
    <s v="Yes"/>
    <n v="1"/>
    <s v="No"/>
    <s v="Obesity"/>
    <s v="Normal"/>
    <s v="7-Aug-1979"/>
    <n v="43"/>
    <n v="2"/>
    <n v="8310.84"/>
    <s v="tier - 2"/>
    <x v="2"/>
    <s v="R1012"/>
  </r>
  <r>
    <s v="ID1315"/>
    <s v=" Mr"/>
    <s v="Friess"/>
    <s v="  Thibaud"/>
    <n v="22.135000000000002"/>
    <n v="8.17"/>
    <s v="No"/>
    <s v="No"/>
    <s v="No"/>
    <n v="0"/>
    <s v="No"/>
    <s v="Normal weight"/>
    <s v="Diabetes"/>
    <s v="26-Jun-1978"/>
    <n v="44"/>
    <n v="2"/>
    <n v="8302.5400000000009"/>
    <s v="tier - 3"/>
    <x v="0"/>
    <s v="R1016"/>
  </r>
  <r>
    <s v="ID1316"/>
    <s v=" Ms"/>
    <s v="Mantoni"/>
    <s v="  Lisa"/>
    <n v="33.33"/>
    <n v="7.61"/>
    <s v="No"/>
    <s v="No"/>
    <s v="No"/>
    <n v="0"/>
    <s v="No"/>
    <s v="Obesity"/>
    <s v="Diabetes"/>
    <s v="6-Jun-1974"/>
    <n v="49"/>
    <n v="0"/>
    <n v="8283.68"/>
    <s v="tier - 2"/>
    <x v="0"/>
    <s v="R1013"/>
  </r>
  <r>
    <s v="ID1317"/>
    <s v=" Ms"/>
    <s v="Bodeen"/>
    <s v="  Gretchen K."/>
    <n v="31.13"/>
    <n v="10.1"/>
    <s v="No"/>
    <s v="No"/>
    <s v="No"/>
    <n v="0"/>
    <s v="No"/>
    <s v="Obesity"/>
    <s v="Diabetes"/>
    <s v="22-Dec-1974"/>
    <n v="48"/>
    <n v="0"/>
    <n v="8280.6200000000008"/>
    <s v="tier - 2"/>
    <x v="2"/>
    <s v="R1013"/>
  </r>
  <r>
    <s v="ID1318"/>
    <s v=" Ms"/>
    <s v="McPherson"/>
    <s v="  Martina"/>
    <n v="28.9"/>
    <n v="11.24"/>
    <s v="No"/>
    <s v="No"/>
    <s v="No"/>
    <n v="0"/>
    <s v="No"/>
    <s v="Over Weight"/>
    <s v="Diabetes"/>
    <s v="26-Sep-1974"/>
    <n v="48"/>
    <n v="0"/>
    <n v="8277.52"/>
    <s v="tier - 2"/>
    <x v="2"/>
    <s v="R1011"/>
  </r>
  <r>
    <s v="ID1319"/>
    <s v=" Mr"/>
    <s v="Palko"/>
    <s v="  Dustin J"/>
    <n v="43.31"/>
    <n v="6.1"/>
    <s v="yes"/>
    <s v="yes"/>
    <s v="No"/>
    <n v="1"/>
    <s v="No"/>
    <s v="Obesity"/>
    <s v="Prediabetes"/>
    <s v="28-Nov-2000"/>
    <n v="22"/>
    <n v="0"/>
    <n v="8271.4599999999991"/>
    <s v="tier - 2"/>
    <x v="1"/>
    <s v="R1023"/>
  </r>
  <r>
    <s v="ID1320"/>
    <s v=" Ms"/>
    <s v="Breathitt"/>
    <s v="  Kelsey"/>
    <n v="22.8"/>
    <n v="6.98"/>
    <s v="No"/>
    <s v="No"/>
    <s v="No"/>
    <n v="0"/>
    <s v="No"/>
    <s v="Normal weight"/>
    <s v="Diabetes"/>
    <s v="5-Aug-1974"/>
    <n v="48"/>
    <n v="0"/>
    <n v="8269.0400000000009"/>
    <s v="tier - 2"/>
    <x v="1"/>
    <s v="R1011"/>
  </r>
  <r>
    <s v="ID1321"/>
    <s v=" Mr"/>
    <s v="Evora"/>
    <s v="  Daniel V."/>
    <n v="19.09"/>
    <n v="4"/>
    <s v="yes"/>
    <s v="No"/>
    <s v="No"/>
    <n v="1"/>
    <s v="No"/>
    <s v="Normal weight"/>
    <s v="Normal"/>
    <s v="5-Sep-1964"/>
    <n v="58"/>
    <n v="0"/>
    <n v="8268"/>
    <s v="tier - 3"/>
    <x v="0"/>
    <s v="R1013"/>
  </r>
  <r>
    <s v="ID1322"/>
    <s v=" Ms"/>
    <s v="Fischer"/>
    <s v="  Saeger"/>
    <n v="23.37"/>
    <n v="4.2300000000000004"/>
    <s v="No"/>
    <s v="No"/>
    <s v="No"/>
    <n v="0"/>
    <s v="No"/>
    <s v="Normal weight"/>
    <s v="Normal"/>
    <s v="27-Sep-1982"/>
    <n v="40"/>
    <n v="3"/>
    <n v="8252.2800000000007"/>
    <s v="tier - 2"/>
    <x v="2"/>
    <s v="R1024"/>
  </r>
  <r>
    <s v="ID1323"/>
    <s v=" Ms"/>
    <s v="Deba"/>
    <s v="  Buzunesh"/>
    <n v="33.44"/>
    <n v="4.72"/>
    <s v="yes"/>
    <s v="No"/>
    <s v="No"/>
    <n v="0"/>
    <s v="No"/>
    <s v="Obesity"/>
    <s v="Normal"/>
    <s v="2-Sep-1976"/>
    <n v="46"/>
    <n v="1"/>
    <n v="8240.59"/>
    <s v="tier - 2"/>
    <x v="2"/>
    <s v="R1013"/>
  </r>
  <r>
    <s v="ID1324"/>
    <s v=" Ms"/>
    <s v="Leloup"/>
    <s v="  Mirte"/>
    <n v="28.05"/>
    <n v="5.63"/>
    <s v="yes"/>
    <s v="No"/>
    <s v="No"/>
    <n v="0"/>
    <s v="No"/>
    <s v="Over Weight"/>
    <s v="Normal"/>
    <s v="30-Jun-1976"/>
    <n v="46"/>
    <n v="1"/>
    <n v="8233.1"/>
    <s v="tier - 2"/>
    <x v="2"/>
    <s v="R1013"/>
  </r>
  <r>
    <s v="ID1325"/>
    <s v=" Ms"/>
    <s v="Labare"/>
    <s v="  Megan"/>
    <n v="27.72"/>
    <n v="5.83"/>
    <s v="yes"/>
    <s v="No"/>
    <s v="No"/>
    <n v="0"/>
    <s v="No"/>
    <s v="Over Weight"/>
    <s v="Prediabetes"/>
    <s v="3-Sep-1976"/>
    <n v="46"/>
    <n v="1"/>
    <n v="8232.64"/>
    <s v="tier - 2"/>
    <x v="0"/>
    <s v="R1013"/>
  </r>
  <r>
    <s v="ID1326"/>
    <s v=" Ms"/>
    <s v="Arouca"/>
    <s v="  Kerry A."/>
    <n v="29.81"/>
    <n v="9.23"/>
    <s v="No"/>
    <s v="No"/>
    <s v="No"/>
    <n v="0"/>
    <s v="No"/>
    <s v="Over Weight"/>
    <s v="Diabetes"/>
    <s v="30-Jun-1978"/>
    <n v="44"/>
    <n v="2"/>
    <n v="8219.2000000000007"/>
    <s v="tier - 2"/>
    <x v="2"/>
    <s v="R1013"/>
  </r>
  <r>
    <s v="ID1327"/>
    <s v=" Ms"/>
    <s v="Reese"/>
    <s v="  Kristin"/>
    <n v="23.98"/>
    <n v="9.89"/>
    <s v="No"/>
    <s v="No"/>
    <s v="No"/>
    <n v="0"/>
    <s v="No"/>
    <s v="Normal weight"/>
    <s v="Diabetes"/>
    <s v="24-Oct-1978"/>
    <n v="44"/>
    <n v="2"/>
    <n v="8211.1"/>
    <s v="tier - 2"/>
    <x v="0"/>
    <s v="R1013"/>
  </r>
  <r>
    <s v="ID1328"/>
    <s v=" Mr"/>
    <s v="McCloskey"/>
    <s v="  Christopher R."/>
    <n v="17.34"/>
    <n v="12"/>
    <s v="No"/>
    <s v="No"/>
    <s v="No"/>
    <n v="0"/>
    <s v="No"/>
    <s v="Under Weight"/>
    <s v="Diabetes"/>
    <s v="23-Nov-1962"/>
    <n v="60"/>
    <n v="0"/>
    <n v="8188.12"/>
    <s v="tier - 3"/>
    <x v="0"/>
    <s v="R1013"/>
  </r>
  <r>
    <s v="ID1329"/>
    <s v=" Mrs"/>
    <s v="Tedsen"/>
    <s v="  Elizabeth A"/>
    <n v="40.39"/>
    <n v="4.24"/>
    <s v="yes"/>
    <s v="No"/>
    <s v="Yes"/>
    <n v="1"/>
    <s v="No"/>
    <s v="Obesity"/>
    <s v="Normal"/>
    <s v="21-Oct-1997"/>
    <n v="25"/>
    <n v="0"/>
    <n v="8182.89"/>
    <s v="tier - 2"/>
    <x v="1"/>
    <s v="R1026"/>
  </r>
  <r>
    <s v="ID1330"/>
    <s v=" Mr"/>
    <s v="Koehlinger"/>
    <s v="  Andrew"/>
    <n v="25.96"/>
    <n v="4.68"/>
    <s v="yes"/>
    <s v="No"/>
    <s v="Yes"/>
    <n v="1"/>
    <s v="No"/>
    <s v="Over Weight"/>
    <s v="Normal"/>
    <s v="8-Jun-1983"/>
    <n v="40"/>
    <n v="3"/>
    <n v="8179.51"/>
    <s v="tier - 2"/>
    <x v="2"/>
    <s v="R1020"/>
  </r>
  <r>
    <s v="ID1331"/>
    <s v=" Ms"/>
    <s v="Pielechaty"/>
    <s v="  Dawn M."/>
    <n v="17.68"/>
    <n v="8.57"/>
    <s v="yes"/>
    <s v="No"/>
    <s v="Yes"/>
    <n v="1"/>
    <s v="No"/>
    <s v="Under Weight"/>
    <s v="Diabetes"/>
    <s v="5-Nov-1963"/>
    <n v="59"/>
    <n v="0"/>
    <n v="8177.9"/>
    <s v="tier - 3"/>
    <x v="1"/>
    <s v="R1013"/>
  </r>
  <r>
    <s v="ID1332"/>
    <s v=" Mr"/>
    <s v="Korhonen"/>
    <s v="  Jonathan P"/>
    <n v="30.875"/>
    <n v="4.0999999999999996"/>
    <s v="No"/>
    <s v="No"/>
    <s v="No"/>
    <n v="0"/>
    <s v="No"/>
    <s v="Obesity"/>
    <s v="Normal"/>
    <s v="28-Jun-1982"/>
    <n v="40"/>
    <n v="4"/>
    <n v="8162.72"/>
    <s v="tier - 3"/>
    <x v="0"/>
    <s v="R1012"/>
  </r>
  <r>
    <s v="ID1333"/>
    <s v=" Mrs"/>
    <s v="Kehr"/>
    <s v="  Gina"/>
    <n v="30.81"/>
    <n v="4.49"/>
    <s v="No"/>
    <s v="No"/>
    <s v="No"/>
    <n v="0"/>
    <s v="No"/>
    <s v="Obesity"/>
    <s v="Normal"/>
    <s v="21-Jun-1990"/>
    <n v="32"/>
    <n v="3"/>
    <n v="8157.92"/>
    <s v="tier - 2"/>
    <x v="0"/>
    <s v="R1025"/>
  </r>
  <r>
    <s v="ID1334"/>
    <s v=" Mr"/>
    <s v="Montagna"/>
    <s v="  Dino"/>
    <n v="36.85"/>
    <n v="8.8000000000000007"/>
    <s v="No"/>
    <s v="No"/>
    <s v="No"/>
    <n v="2"/>
    <s v="No"/>
    <s v="Obesity"/>
    <s v="Diabetes"/>
    <s v="3-Sep-1973"/>
    <n v="49"/>
    <n v="0"/>
    <n v="8125.78"/>
    <s v="tier - 2"/>
    <x v="2"/>
    <s v="R1013"/>
  </r>
  <r>
    <s v="ID1335"/>
    <s v=" Mr"/>
    <s v="M√ºller"/>
    <s v="  Jan"/>
    <n v="35.86"/>
    <n v="7.93"/>
    <s v="No"/>
    <s v="No"/>
    <s v="No"/>
    <n v="2"/>
    <s v="No"/>
    <s v="Obesity"/>
    <s v="Diabetes"/>
    <s v="30-Aug-1973"/>
    <n v="49"/>
    <n v="0"/>
    <n v="8124.41"/>
    <s v="tier - 3"/>
    <x v="1"/>
    <s v="R1013"/>
  </r>
  <r>
    <s v="ID1336"/>
    <s v=" Mr"/>
    <s v="Baker"/>
    <s v="  Jonathan E."/>
    <n v="30.3"/>
    <n v="9.4499999999999993"/>
    <s v="No"/>
    <s v="No"/>
    <s v="No"/>
    <n v="2"/>
    <s v="No"/>
    <s v="Obesity"/>
    <s v="Diabetes"/>
    <s v="16-Dec-1973"/>
    <n v="49"/>
    <n v="0"/>
    <n v="8116.68"/>
    <s v="tier - 3"/>
    <x v="1"/>
    <s v="R1011"/>
  </r>
  <r>
    <s v="ID1337"/>
    <s v=" Mr"/>
    <s v="Sidebottom"/>
    <s v="  Mark A"/>
    <n v="32.015000000000001"/>
    <n v="7.67"/>
    <s v="No"/>
    <s v="No"/>
    <s v="No"/>
    <n v="0"/>
    <s v="No"/>
    <s v="Obesity"/>
    <s v="Diabetes"/>
    <s v="1-Sep-1978"/>
    <n v="44"/>
    <n v="2"/>
    <n v="8116.27"/>
    <s v="tier - 3"/>
    <x v="1"/>
    <s v="R1012"/>
  </r>
  <r>
    <s v="ID1338"/>
    <s v=" Mrs"/>
    <s v="Johnson"/>
    <s v="  Mary"/>
    <n v="25.06"/>
    <n v="10.53"/>
    <s v="No"/>
    <s v="No"/>
    <s v="No"/>
    <n v="2"/>
    <s v="No"/>
    <s v="Over Weight"/>
    <s v="Diabetes"/>
    <s v="11-Oct-1973"/>
    <n v="49"/>
    <n v="0"/>
    <n v="8112.59"/>
    <s v="tier - 2"/>
    <x v="2"/>
    <s v="R1013"/>
  </r>
  <r>
    <s v="ID1339"/>
    <s v=" Mr"/>
    <s v="Morris"/>
    <s v="  Samuel"/>
    <n v="18.829999999999998"/>
    <n v="10.08"/>
    <s v="yes"/>
    <s v="No"/>
    <s v="No"/>
    <n v="0"/>
    <s v="No"/>
    <s v="Normal weight"/>
    <s v="Diabetes"/>
    <s v="10-Jun-1967"/>
    <n v="55"/>
    <n v="0"/>
    <n v="8091.3"/>
    <s v="tier - 3"/>
    <x v="1"/>
    <s v="R1012"/>
  </r>
  <r>
    <s v="ID1340"/>
    <s v=" Mr"/>
    <s v="Chaisson"/>
    <s v="  Stan J"/>
    <n v="47.52"/>
    <n v="11.39"/>
    <s v="yes"/>
    <s v="No"/>
    <s v="No"/>
    <n v="1"/>
    <s v="No"/>
    <s v="Obesity"/>
    <s v="Diabetes"/>
    <s v="21-Dec-1975"/>
    <n v="47"/>
    <n v="1"/>
    <n v="8083.92"/>
    <s v="tier - 3"/>
    <x v="0"/>
    <s v="R1013"/>
  </r>
  <r>
    <s v="ID1341"/>
    <s v=" Mrs"/>
    <s v="Pigott"/>
    <s v="  Jessica L."/>
    <n v="37.82"/>
    <n v="6.36"/>
    <s v="No"/>
    <s v="No"/>
    <s v="No"/>
    <n v="0"/>
    <s v="No"/>
    <s v="Obesity"/>
    <s v="Prediabetes"/>
    <s v="12-Oct-1994"/>
    <n v="28"/>
    <n v="0"/>
    <n v="8081.74"/>
    <s v="tier - 2"/>
    <x v="2"/>
    <s v="R1026"/>
  </r>
  <r>
    <s v="ID1342"/>
    <s v=" Ms"/>
    <s v="Cochrane"/>
    <s v="  Krysta"/>
    <n v="44.16"/>
    <n v="5.31"/>
    <s v="yes"/>
    <s v="No"/>
    <s v="No"/>
    <n v="0"/>
    <s v="No"/>
    <s v="Obesity"/>
    <s v="Normal"/>
    <s v="28-Aug-2001"/>
    <n v="21"/>
    <n v="0"/>
    <n v="8081.26"/>
    <s v="tier - 2"/>
    <x v="2"/>
    <s v="R1012"/>
  </r>
  <r>
    <s v="ID1343"/>
    <s v=" Mrs"/>
    <s v="Armitage"/>
    <s v="  Natascia"/>
    <n v="37.049999999999997"/>
    <n v="4.74"/>
    <s v="No"/>
    <s v="No"/>
    <s v="Yes"/>
    <n v="1"/>
    <s v="No"/>
    <s v="Obesity"/>
    <s v="Normal"/>
    <s v="7-Nov-1993"/>
    <n v="29"/>
    <n v="0"/>
    <n v="8077.41"/>
    <s v="tier - 2"/>
    <x v="1"/>
    <s v="R1026"/>
  </r>
  <r>
    <s v="ID1344"/>
    <s v=" Ms"/>
    <s v="Shen"/>
    <s v="  Jenny"/>
    <n v="18.66"/>
    <n v="11.35"/>
    <s v="No"/>
    <s v="No"/>
    <s v="No"/>
    <n v="0"/>
    <s v="No"/>
    <s v="Normal weight"/>
    <s v="Diabetes"/>
    <s v="21-Oct-1965"/>
    <n v="57"/>
    <n v="0"/>
    <n v="8071.57"/>
    <s v="tier - 3"/>
    <x v="1"/>
    <s v="R1011"/>
  </r>
  <r>
    <s v="ID1345"/>
    <s v=" Mr"/>
    <s v="O'Kelly"/>
    <s v="  Brian"/>
    <n v="36.200000000000003"/>
    <n v="6.81"/>
    <s v="yes"/>
    <s v="No"/>
    <s v="No"/>
    <n v="1"/>
    <s v="No"/>
    <s v="Obesity"/>
    <s v="Diabetes"/>
    <s v="15-Dec-1975"/>
    <n v="47"/>
    <n v="1"/>
    <n v="8068.19"/>
    <s v="tier - 3"/>
    <x v="2"/>
    <s v="R1011"/>
  </r>
  <r>
    <s v="ID1346"/>
    <s v=" Ms"/>
    <s v="Huff"/>
    <s v="  Monica"/>
    <n v="18.87"/>
    <n v="8.06"/>
    <s v="No"/>
    <s v="No"/>
    <s v="No"/>
    <n v="0"/>
    <s v="No"/>
    <s v="Normal weight"/>
    <s v="Diabetes"/>
    <s v="11-Aug-1965"/>
    <n v="57"/>
    <n v="0"/>
    <n v="8067.83"/>
    <s v="tier - 3"/>
    <x v="1"/>
    <s v="R1013"/>
  </r>
  <r>
    <s v="ID1347"/>
    <s v=" Mr"/>
    <s v="Dye"/>
    <s v="  Tyler"/>
    <n v="32.299999999999997"/>
    <n v="6.74"/>
    <s v="yes"/>
    <s v="No"/>
    <s v="No"/>
    <n v="1"/>
    <s v="No"/>
    <s v="Obesity"/>
    <s v="Diabetes"/>
    <s v="28-Jun-1975"/>
    <n v="47"/>
    <n v="1"/>
    <n v="8062.76"/>
    <s v="tier - 3"/>
    <x v="0"/>
    <s v="R1011"/>
  </r>
  <r>
    <s v="ID1348"/>
    <s v=" Ms"/>
    <s v="Willard"/>
    <s v="  Kelly C"/>
    <n v="22.64"/>
    <n v="6.54"/>
    <s v="yes"/>
    <s v="No"/>
    <s v="No"/>
    <n v="2"/>
    <s v="No"/>
    <s v="Normal weight"/>
    <s v="Diabetes"/>
    <s v="12-Dec-1970"/>
    <n v="52"/>
    <n v="0"/>
    <n v="8062.31"/>
    <s v="tier - 2"/>
    <x v="1"/>
    <s v="R1013"/>
  </r>
  <r>
    <s v="ID1349"/>
    <s v=" Mrs"/>
    <s v="D'Addario"/>
    <s v="  Emily"/>
    <n v="28.69"/>
    <n v="5.4"/>
    <s v="No"/>
    <s v="No"/>
    <s v="No"/>
    <n v="0"/>
    <s v="No"/>
    <s v="Over Weight"/>
    <s v="Normal"/>
    <s v="27-Dec-1982"/>
    <n v="40"/>
    <n v="3"/>
    <n v="8059.68"/>
    <s v="tier - 2"/>
    <x v="0"/>
    <s v="R1012"/>
  </r>
  <r>
    <s v="ID1350"/>
    <s v=" Mr"/>
    <s v="Buchanan"/>
    <s v="  James V"/>
    <n v="28.16"/>
    <n v="5.58"/>
    <s v="yes"/>
    <s v="No"/>
    <s v="No"/>
    <n v="0"/>
    <s v="No"/>
    <s v="Over Weight"/>
    <s v="Normal"/>
    <s v="28-Nov-1985"/>
    <n v="37"/>
    <n v="3"/>
    <n v="8059.06"/>
    <s v="tier - 2"/>
    <x v="0"/>
    <s v="R1012"/>
  </r>
  <r>
    <s v="ID1351"/>
    <s v=" Ms"/>
    <s v="Clark"/>
    <s v="  Angie"/>
    <n v="45.54"/>
    <n v="5.84"/>
    <s v="No"/>
    <s v="No"/>
    <s v="Yes"/>
    <n v="1"/>
    <s v="No"/>
    <s v="Obesity"/>
    <s v="Prediabetes"/>
    <s v="12-Dec-2003"/>
    <n v="19"/>
    <n v="0"/>
    <n v="8035.64"/>
    <s v="tier - 2"/>
    <x v="2"/>
    <s v="R1012"/>
  </r>
  <r>
    <s v="ID1352"/>
    <s v=" Mr"/>
    <s v="Waterson"/>
    <s v="  Michael J."/>
    <n v="28.7"/>
    <n v="4.2"/>
    <s v="No"/>
    <s v="No"/>
    <s v="No"/>
    <n v="0"/>
    <s v="No"/>
    <s v="Over Weight"/>
    <s v="Normal"/>
    <s v="6-Nov-1977"/>
    <n v="45"/>
    <n v="2"/>
    <n v="8027.97"/>
    <s v="tier - 3"/>
    <x v="2"/>
    <s v="R1011"/>
  </r>
  <r>
    <s v="ID1353"/>
    <s v=" Ms"/>
    <s v="Piras"/>
    <s v="  Sabina"/>
    <n v="27.74"/>
    <n v="6.06"/>
    <s v="yes"/>
    <s v="No"/>
    <s v="No"/>
    <n v="0"/>
    <s v="No"/>
    <s v="Over Weight"/>
    <s v="Prediabetes"/>
    <s v="20-Dec-1976"/>
    <n v="46"/>
    <n v="0"/>
    <n v="8026.67"/>
    <s v="tier - 2"/>
    <x v="2"/>
    <s v="R1012"/>
  </r>
  <r>
    <s v="ID1354"/>
    <s v=" Ms"/>
    <s v="Olson"/>
    <s v="  Amy C"/>
    <n v="36.954999999999998"/>
    <n v="7.57"/>
    <s v="No"/>
    <s v="No"/>
    <s v="No"/>
    <n v="0"/>
    <s v="No"/>
    <s v="Obesity"/>
    <s v="Diabetes"/>
    <s v="17-Jul-1978"/>
    <n v="44"/>
    <n v="1"/>
    <n v="8023.14"/>
    <s v="tier - 2"/>
    <x v="0"/>
    <s v="R1012"/>
  </r>
  <r>
    <s v="ID1355"/>
    <s v=" Ms"/>
    <s v="Manfredi"/>
    <s v="  Victoria U"/>
    <n v="30.69"/>
    <n v="6.15"/>
    <s v="No"/>
    <s v="No"/>
    <s v="No"/>
    <n v="0"/>
    <s v="No"/>
    <s v="Obesity"/>
    <s v="Prediabetes"/>
    <s v="3-Nov-1989"/>
    <n v="33"/>
    <n v="3"/>
    <n v="8021.11"/>
    <s v="tier - 2"/>
    <x v="1"/>
    <s v="R1012"/>
  </r>
  <r>
    <s v="ID1356"/>
    <s v=" Ms"/>
    <s v="Landberg"/>
    <s v="  Amelia B"/>
    <n v="24.984999999999999"/>
    <n v="4.5599999999999996"/>
    <s v="No"/>
    <s v="No"/>
    <s v="No"/>
    <n v="0"/>
    <s v="No"/>
    <s v="Over Weight"/>
    <s v="Normal"/>
    <s v="8-Nov-1980"/>
    <n v="42"/>
    <n v="2"/>
    <n v="8017.06"/>
    <s v="tier - 2"/>
    <x v="2"/>
    <s v="R1012"/>
  </r>
  <r>
    <s v="ID1357"/>
    <s v=" Ms"/>
    <s v="Flynn"/>
    <s v="  Jackie J"/>
    <n v="39.42"/>
    <n v="4.72"/>
    <s v="yes"/>
    <s v="No"/>
    <s v="No"/>
    <n v="1"/>
    <s v="No"/>
    <s v="Obesity"/>
    <s v="Normal"/>
    <s v="18-Sep-1995"/>
    <n v="27"/>
    <n v="0"/>
    <n v="8014.62"/>
    <s v="tier - 2"/>
    <x v="0"/>
    <s v="R1012"/>
  </r>
  <r>
    <s v="ID1358"/>
    <s v=" Mr"/>
    <s v="Bishop"/>
    <s v="  Justin"/>
    <n v="16.8"/>
    <n v="7.98"/>
    <s v="No"/>
    <s v="No"/>
    <s v="No"/>
    <n v="0"/>
    <s v="No"/>
    <s v="Under Weight"/>
    <s v="Diabetes"/>
    <s v="22-Aug-1962"/>
    <n v="60"/>
    <n v="0"/>
    <n v="8004.96"/>
    <s v="tier - 3"/>
    <x v="1"/>
    <s v="R1013"/>
  </r>
  <r>
    <s v="ID1359"/>
    <s v=" Ms"/>
    <s v="Devitt"/>
    <s v="  Kerry"/>
    <n v="23.274999999999999"/>
    <n v="6.26"/>
    <s v="yes"/>
    <s v="No"/>
    <s v="Yes"/>
    <n v="1"/>
    <s v="No"/>
    <s v="Normal weight"/>
    <s v="Prediabetes"/>
    <s v="20-Aug-1983"/>
    <n v="39"/>
    <n v="3"/>
    <n v="7986.48"/>
    <s v="tier - 2"/>
    <x v="0"/>
    <s v="R1024"/>
  </r>
  <r>
    <s v="ID1360"/>
    <s v=" Ms"/>
    <s v="Lynch"/>
    <s v="  Cindy G."/>
    <n v="22.8"/>
    <n v="4.29"/>
    <s v="yes"/>
    <s v="No"/>
    <s v="Yes"/>
    <n v="1"/>
    <s v="No"/>
    <s v="Normal weight"/>
    <s v="Normal"/>
    <s v="28-Aug-1983"/>
    <n v="39"/>
    <n v="3"/>
    <n v="7985.82"/>
    <s v="tier - 2"/>
    <x v="1"/>
    <s v="R1024"/>
  </r>
  <r>
    <s v="ID1361"/>
    <s v=" Mr"/>
    <s v="Tramontano"/>
    <s v="  Gennaro"/>
    <n v="24.3"/>
    <n v="5.43"/>
    <s v="No"/>
    <s v="No"/>
    <s v="No"/>
    <n v="2"/>
    <s v="No"/>
    <s v="Normal weight"/>
    <s v="Normal"/>
    <s v="23-Nov-1972"/>
    <n v="50"/>
    <n v="0"/>
    <n v="7980.34"/>
    <s v="tier - 2"/>
    <x v="2"/>
    <s v="R1013"/>
  </r>
  <r>
    <s v="ID1362"/>
    <s v=" Mr"/>
    <s v="Davidson"/>
    <s v="  Terry"/>
    <n v="25.13"/>
    <n v="8"/>
    <s v="yes"/>
    <s v="No"/>
    <s v="No"/>
    <n v="1"/>
    <s v="No"/>
    <s v="Over Weight"/>
    <s v="Diabetes"/>
    <s v="10-Aug-1975"/>
    <n v="47"/>
    <n v="1"/>
    <n v="7966.81"/>
    <s v="tier - 2"/>
    <x v="2"/>
    <s v="R1013"/>
  </r>
  <r>
    <s v="ID1363"/>
    <s v=" Mr"/>
    <s v="Burke"/>
    <s v="  Patrick J"/>
    <n v="22.72"/>
    <n v="9.9600000000000009"/>
    <s v="yes"/>
    <s v="No"/>
    <s v="No"/>
    <n v="2"/>
    <s v="No"/>
    <s v="Normal weight"/>
    <s v="Diabetes"/>
    <s v="19-Jun-1970"/>
    <n v="52"/>
    <n v="0"/>
    <n v="7958.13"/>
    <s v="tier - 2"/>
    <x v="2"/>
    <s v="R1013"/>
  </r>
  <r>
    <s v="ID1364"/>
    <s v=" Ms"/>
    <s v="McGraw"/>
    <s v="  Keara"/>
    <n v="32.6"/>
    <n v="6.8"/>
    <s v="yes"/>
    <s v="No"/>
    <s v="No"/>
    <n v="0"/>
    <s v="No"/>
    <s v="Obesity"/>
    <s v="Diabetes"/>
    <s v="28-Dec-1981"/>
    <n v="41"/>
    <n v="3"/>
    <n v="7954.52"/>
    <s v="tier - 2"/>
    <x v="2"/>
    <s v="R1011"/>
  </r>
  <r>
    <s v="ID1365"/>
    <s v=" Ms"/>
    <s v="Fellure"/>
    <s v="  Nicole"/>
    <n v="17.28"/>
    <n v="6.22"/>
    <s v="yes"/>
    <s v="No"/>
    <s v="No"/>
    <n v="2"/>
    <s v="No"/>
    <s v="Under Weight"/>
    <s v="Prediabetes"/>
    <s v="9-Jul-1966"/>
    <n v="56"/>
    <n v="0"/>
    <n v="7953.72"/>
    <s v="tier - 3"/>
    <x v="0"/>
    <s v="R1012"/>
  </r>
  <r>
    <s v="ID1366"/>
    <s v=" Mrs"/>
    <s v="Sanford"/>
    <s v="  Katena"/>
    <n v="27.92"/>
    <n v="5.79"/>
    <s v="No"/>
    <s v="No"/>
    <s v="No"/>
    <n v="1"/>
    <s v="No"/>
    <s v="Over Weight"/>
    <s v="Prediabetes"/>
    <s v="29-Oct-1987"/>
    <n v="35"/>
    <n v="3"/>
    <n v="7948.22"/>
    <s v="tier - 2"/>
    <x v="0"/>
    <s v="R1025"/>
  </r>
  <r>
    <s v="ID1367"/>
    <s v=" Ms"/>
    <s v="Wrenn"/>
    <s v="  Bean K."/>
    <n v="38.284999999999997"/>
    <n v="5.41"/>
    <s v="No"/>
    <s v="No"/>
    <s v="No"/>
    <n v="0"/>
    <s v="No"/>
    <s v="Obesity"/>
    <s v="Normal"/>
    <s v="20-Jul-1977"/>
    <n v="45"/>
    <n v="0"/>
    <n v="7935.29"/>
    <s v="tier - 2"/>
    <x v="1"/>
    <s v="R1024"/>
  </r>
  <r>
    <s v="ID1368"/>
    <s v=" Mr"/>
    <s v="Lindsey"/>
    <s v="  Brian"/>
    <n v="16.48"/>
    <n v="11.05"/>
    <s v="No"/>
    <s v="No"/>
    <s v="No"/>
    <n v="0"/>
    <s v="No"/>
    <s v="Under Weight"/>
    <s v="Diabetes"/>
    <s v="10-Oct-1962"/>
    <n v="60"/>
    <n v="0"/>
    <n v="7896.41"/>
    <s v="tier - 3"/>
    <x v="2"/>
    <s v="R1013"/>
  </r>
  <r>
    <s v="ID1369"/>
    <s v=" Mr"/>
    <s v="Krueger"/>
    <s v="  Jan-Patrick"/>
    <n v="38.57"/>
    <n v="6.27"/>
    <s v="No"/>
    <s v="No"/>
    <s v="No"/>
    <n v="0"/>
    <s v="No"/>
    <s v="Obesity"/>
    <s v="Prediabetes"/>
    <s v="17-Nov-1994"/>
    <n v="28"/>
    <n v="0"/>
    <n v="7851.85"/>
    <s v="tier - 2"/>
    <x v="0"/>
    <s v="R1012"/>
  </r>
  <r>
    <s v="ID1370"/>
    <s v=" Mr"/>
    <s v="Babler"/>
    <s v="  Jesse J"/>
    <n v="43.85"/>
    <n v="4.7699999999999996"/>
    <s v="yes"/>
    <s v="No"/>
    <s v="No"/>
    <n v="0"/>
    <s v="No"/>
    <s v="Obesity"/>
    <s v="Normal"/>
    <s v="5-Oct-2001"/>
    <n v="21"/>
    <n v="0"/>
    <n v="7844.8"/>
    <s v="tier - 2"/>
    <x v="2"/>
    <s v="R1012"/>
  </r>
  <r>
    <s v="ID1371"/>
    <s v=" Ms"/>
    <s v="Brezenski"/>
    <s v="  Lindsey M"/>
    <n v="30.11"/>
    <n v="4.08"/>
    <s v="No"/>
    <s v="No"/>
    <s v="No"/>
    <n v="0"/>
    <s v="No"/>
    <s v="Obesity"/>
    <s v="Normal"/>
    <s v="12-Oct-1989"/>
    <n v="33"/>
    <n v="3"/>
    <n v="7824.37"/>
    <s v="tier - 2"/>
    <x v="2"/>
    <s v="R1012"/>
  </r>
  <r>
    <s v="ID1372"/>
    <s v=" Ms"/>
    <s v="Marschner"/>
    <s v="  Marguerite K."/>
    <n v="31.59"/>
    <n v="6.01"/>
    <s v="No"/>
    <s v="No"/>
    <s v="No"/>
    <n v="0"/>
    <s v="No"/>
    <s v="Obesity"/>
    <s v="Prediabetes"/>
    <s v="21-Dec-1991"/>
    <n v="31"/>
    <n v="3"/>
    <n v="7812.67"/>
    <s v="tier - 2"/>
    <x v="1"/>
    <s v="R1012"/>
  </r>
  <r>
    <s v="ID1373"/>
    <s v=" Mr"/>
    <s v="King"/>
    <s v="  Travis"/>
    <n v="40.15"/>
    <n v="11.84"/>
    <s v="No"/>
    <s v="No"/>
    <s v="No"/>
    <n v="0"/>
    <s v="No"/>
    <s v="Obesity"/>
    <s v="Diabetes"/>
    <s v="9-Nov-1974"/>
    <n v="48"/>
    <n v="0"/>
    <n v="7804.16"/>
    <s v="tier - 2"/>
    <x v="0"/>
    <s v="R1013"/>
  </r>
  <r>
    <s v="ID1374"/>
    <s v=" Mr"/>
    <s v="Montez"/>
    <s v="  Ricky"/>
    <n v="40.700000000000003"/>
    <n v="6.27"/>
    <s v="yes"/>
    <s v="No"/>
    <s v="Yes"/>
    <n v="1"/>
    <s v="No"/>
    <s v="Obesity"/>
    <s v="Prediabetes"/>
    <s v="2-Dec-1997"/>
    <n v="25"/>
    <n v="0"/>
    <n v="7803.77"/>
    <s v="tier - 2"/>
    <x v="0"/>
    <s v="R1012"/>
  </r>
  <r>
    <s v="ID1375"/>
    <s v=" Mrs"/>
    <s v="Campbell"/>
    <s v="  Colleen L."/>
    <n v="40.76"/>
    <n v="5.28"/>
    <s v="No"/>
    <s v="No"/>
    <s v="No"/>
    <n v="0"/>
    <s v="No"/>
    <s v="Obesity"/>
    <s v="Normal"/>
    <s v="25-Dec-1999"/>
    <n v="23"/>
    <n v="0"/>
    <n v="7794.68"/>
    <s v="tier - 2"/>
    <x v="2"/>
    <s v="R1026"/>
  </r>
  <r>
    <s v="ID1376"/>
    <s v=" Mr"/>
    <s v="Hurt"/>
    <s v="  Charlie A"/>
    <n v="29.7"/>
    <n v="7.03"/>
    <s v="No"/>
    <s v="No"/>
    <s v="No"/>
    <n v="0"/>
    <s v="No"/>
    <s v="Over Weight"/>
    <s v="Diabetes"/>
    <s v="6-Dec-1974"/>
    <n v="48"/>
    <n v="0"/>
    <n v="7789.64"/>
    <s v="tier - 1"/>
    <x v="0"/>
    <s v="R1013"/>
  </r>
  <r>
    <s v="ID1377"/>
    <s v=" Mr"/>
    <s v="Garey"/>
    <s v="  Rick"/>
    <n v="40.58"/>
    <n v="5.32"/>
    <s v="yes"/>
    <s v="No"/>
    <s v="Yes"/>
    <n v="1"/>
    <s v="No"/>
    <s v="Obesity"/>
    <s v="Normal"/>
    <s v="21-Dec-1997"/>
    <n v="25"/>
    <n v="0"/>
    <n v="7763.06"/>
    <s v="tier - 2"/>
    <x v="1"/>
    <s v="R1012"/>
  </r>
  <r>
    <s v="ID1378"/>
    <s v=" Ms"/>
    <s v="Reddy"/>
    <s v="  Lauren C"/>
    <n v="33.06"/>
    <n v="9.59"/>
    <s v="yes"/>
    <s v="No"/>
    <s v="No"/>
    <n v="0"/>
    <s v="No"/>
    <s v="Obesity"/>
    <s v="Diabetes"/>
    <s v="30-Jun-1981"/>
    <n v="41"/>
    <n v="2"/>
    <n v="7749.16"/>
    <s v="tier - 2"/>
    <x v="1"/>
    <s v="R1012"/>
  </r>
  <r>
    <s v="ID1379"/>
    <s v=" Mr"/>
    <s v="Mueller"/>
    <s v="  Daniel"/>
    <n v="26.62"/>
    <n v="6.15"/>
    <s v="yes"/>
    <s v="No"/>
    <s v="No"/>
    <n v="0"/>
    <s v="No"/>
    <s v="Over Weight"/>
    <s v="Prediabetes"/>
    <s v="12-Dec-1976"/>
    <n v="46"/>
    <n v="1"/>
    <n v="7742.11"/>
    <s v="tier - 3"/>
    <x v="2"/>
    <s v="R1013"/>
  </r>
  <r>
    <s v="ID1380"/>
    <s v=" Mr"/>
    <s v="Julia"/>
    <s v="  Jaime"/>
    <n v="37.1"/>
    <n v="11.08"/>
    <s v="No"/>
    <s v="No"/>
    <s v="No"/>
    <n v="0"/>
    <s v="No"/>
    <s v="Obesity"/>
    <s v="Diabetes"/>
    <s v="4-Sep-1978"/>
    <n v="44"/>
    <n v="2"/>
    <n v="7740.34"/>
    <s v="tier - 1"/>
    <x v="1"/>
    <s v="R1011"/>
  </r>
  <r>
    <s v="ID1381"/>
    <s v=" Mr"/>
    <s v="Uribe"/>
    <s v="  Erik R"/>
    <n v="18.28"/>
    <n v="7.95"/>
    <s v="No"/>
    <s v="No"/>
    <s v="No"/>
    <n v="0"/>
    <s v="No"/>
    <s v="Under Weight"/>
    <s v="Diabetes"/>
    <s v="18-Jul-1965"/>
    <n v="57"/>
    <n v="0"/>
    <n v="7736.39"/>
    <s v="tier - 3"/>
    <x v="2"/>
    <s v="R1013"/>
  </r>
  <r>
    <s v="ID1382"/>
    <s v=" Ms"/>
    <s v="Hand"/>
    <s v="  Katie"/>
    <n v="35.814999999999998"/>
    <n v="6.23"/>
    <s v="No"/>
    <s v="No"/>
    <s v="No"/>
    <n v="0"/>
    <s v="No"/>
    <s v="Obesity"/>
    <s v="Prediabetes"/>
    <s v="29-Aug-1977"/>
    <n v="45"/>
    <n v="0"/>
    <n v="7731.86"/>
    <s v="tier - 2"/>
    <x v="0"/>
    <s v="R1012"/>
  </r>
  <r>
    <s v="ID1383"/>
    <s v=" Mr"/>
    <s v="Petersen"/>
    <s v="  Thomas A"/>
    <n v="30.69"/>
    <n v="6.5"/>
    <s v="No"/>
    <s v="No"/>
    <s v="No"/>
    <n v="0"/>
    <s v="No"/>
    <s v="Obesity"/>
    <s v="Diabetes"/>
    <s v="4-Dec-1978"/>
    <n v="44"/>
    <n v="2"/>
    <n v="7731.43"/>
    <s v="tier - 3"/>
    <x v="2"/>
    <s v="R1013"/>
  </r>
  <r>
    <s v="ID1384"/>
    <s v=" Mr"/>
    <s v="Mac-Thiong"/>
    <s v="  Jean-Marc"/>
    <n v="26.125"/>
    <n v="5.22"/>
    <s v="No"/>
    <s v="No"/>
    <s v="No"/>
    <n v="0"/>
    <s v="No"/>
    <s v="Over Weight"/>
    <s v="Normal"/>
    <s v="10-Sep-1980"/>
    <n v="42"/>
    <n v="2"/>
    <n v="7729.65"/>
    <s v="tier - 3"/>
    <x v="1"/>
    <s v="R1016"/>
  </r>
  <r>
    <s v="ID1385"/>
    <s v=" Ms"/>
    <s v="Walker"/>
    <s v="  Kerry L"/>
    <n v="34.58"/>
    <n v="6.3"/>
    <s v="No"/>
    <s v="No"/>
    <s v="Yes"/>
    <n v="1"/>
    <s v="No"/>
    <s v="Obesity"/>
    <s v="Prediabetes"/>
    <s v="2-Jun-1979"/>
    <n v="44"/>
    <n v="1"/>
    <n v="7727.25"/>
    <s v="tier - 2"/>
    <x v="0"/>
    <s v="R1012"/>
  </r>
  <r>
    <s v="ID1386"/>
    <s v=" Mr"/>
    <s v="Steidl"/>
    <s v="  Ulrich"/>
    <n v="27.4"/>
    <n v="8.84"/>
    <s v="No"/>
    <s v="No"/>
    <s v="No"/>
    <n v="0"/>
    <s v="No"/>
    <s v="Over Weight"/>
    <s v="Diabetes"/>
    <s v="29-Dec-1978"/>
    <n v="44"/>
    <n v="2"/>
    <n v="7726.85"/>
    <s v="tier - 1"/>
    <x v="2"/>
    <s v="R1011"/>
  </r>
  <r>
    <s v="ID1387"/>
    <s v=" Mr"/>
    <s v="Rose"/>
    <s v="  Justin P"/>
    <n v="27.53"/>
    <n v="4.1100000000000003"/>
    <s v="No"/>
    <s v="No"/>
    <s v="No"/>
    <n v="1"/>
    <s v="No"/>
    <s v="Over Weight"/>
    <s v="Normal"/>
    <s v="12-Jul-1987"/>
    <n v="35"/>
    <n v="3"/>
    <n v="7684.62"/>
    <s v="tier - 2"/>
    <x v="0"/>
    <s v="R1021"/>
  </r>
  <r>
    <s v="ID1388"/>
    <s v=" Ms"/>
    <s v="Alderfer"/>
    <s v="  Hannah E."/>
    <n v="33"/>
    <n v="4.57"/>
    <s v="No"/>
    <s v="No"/>
    <s v="No"/>
    <n v="0"/>
    <s v="No"/>
    <s v="Obesity"/>
    <s v="Normal"/>
    <s v="18-Dec-1982"/>
    <n v="40"/>
    <n v="3"/>
    <n v="7682.67"/>
    <s v="tier - 2"/>
    <x v="1"/>
    <s v="R1013"/>
  </r>
  <r>
    <s v="ID1389"/>
    <s v=" Mr"/>
    <s v="Ryland"/>
    <s v="  David"/>
    <n v="25.78"/>
    <n v="11.06"/>
    <s v="yes"/>
    <s v="No"/>
    <s v="No"/>
    <n v="0"/>
    <s v="No"/>
    <s v="Over Weight"/>
    <s v="Diabetes"/>
    <s v="19-Dec-1981"/>
    <n v="41"/>
    <n v="1"/>
    <n v="7681.17"/>
    <s v="tier - 2"/>
    <x v="2"/>
    <s v="R1020"/>
  </r>
  <r>
    <s v="ID1390"/>
    <s v=" Mr"/>
    <s v="Bethea"/>
    <s v="  Jim"/>
    <n v="22.66"/>
    <n v="10.68"/>
    <s v="No"/>
    <s v="No"/>
    <s v="No"/>
    <n v="0"/>
    <s v="No"/>
    <s v="Normal weight"/>
    <s v="Diabetes"/>
    <s v="11-Oct-1971"/>
    <n v="51"/>
    <n v="0"/>
    <n v="7680.92"/>
    <s v="tier - 2"/>
    <x v="1"/>
    <s v="R1013"/>
  </r>
  <r>
    <s v="ID1391"/>
    <s v=" Mr"/>
    <s v="Kelly"/>
    <s v="  Joseph P"/>
    <n v="38.81"/>
    <n v="6.14"/>
    <s v="yes"/>
    <s v="No"/>
    <s v="No"/>
    <n v="1"/>
    <s v="No"/>
    <s v="Obesity"/>
    <s v="Prediabetes"/>
    <s v="13-Sep-1995"/>
    <n v="27"/>
    <n v="0"/>
    <n v="7676.4"/>
    <s v="tier - 2"/>
    <x v="1"/>
    <s v="R1012"/>
  </r>
  <r>
    <s v="ID1392"/>
    <s v=" Mr"/>
    <s v="Blois"/>
    <s v="  Michael"/>
    <n v="38.51"/>
    <n v="5.45"/>
    <s v="yes"/>
    <s v="No"/>
    <s v="No"/>
    <n v="0"/>
    <s v="No"/>
    <s v="Obesity"/>
    <s v="Normal"/>
    <s v="24-Nov-1996"/>
    <n v="26"/>
    <n v="0"/>
    <n v="7670.75"/>
    <s v="tier - 2"/>
    <x v="2"/>
    <s v="R1022"/>
  </r>
  <r>
    <s v="ID1393"/>
    <s v=" Ms"/>
    <s v="Dayton"/>
    <s v="  Gina M"/>
    <n v="22.98"/>
    <n v="6.14"/>
    <s v="yes"/>
    <s v="No"/>
    <s v="No"/>
    <n v="0"/>
    <s v="No"/>
    <s v="Normal weight"/>
    <s v="Prediabetes"/>
    <s v="9-Oct-1976"/>
    <n v="46"/>
    <n v="2"/>
    <n v="7662.47"/>
    <s v="tier - 2"/>
    <x v="1"/>
    <s v="R1011"/>
  </r>
  <r>
    <s v="ID1394"/>
    <s v=" Ms"/>
    <s v="Cloud"/>
    <s v="  Shantel C."/>
    <n v="15.65"/>
    <n v="7.85"/>
    <s v="No"/>
    <s v="No"/>
    <s v="No"/>
    <n v="0"/>
    <s v="No"/>
    <s v="Under Weight"/>
    <s v="Diabetes"/>
    <s v="27-Dec-1965"/>
    <n v="57"/>
    <n v="0"/>
    <n v="7657.69"/>
    <s v="tier - 3"/>
    <x v="0"/>
    <s v="R1012"/>
  </r>
  <r>
    <s v="ID1395"/>
    <s v=" Mr"/>
    <s v="Betournay"/>
    <s v="  Brian"/>
    <n v="39.97"/>
    <n v="4.09"/>
    <s v="No"/>
    <s v="No"/>
    <s v="No"/>
    <n v="1"/>
    <s v="No"/>
    <s v="Obesity"/>
    <s v="Normal"/>
    <s v="30-Sep-1998"/>
    <n v="24"/>
    <n v="0"/>
    <n v="7652.26"/>
    <s v="tier - 2"/>
    <x v="0"/>
    <s v="R1023"/>
  </r>
  <r>
    <s v="ID1396"/>
    <s v=" Mr"/>
    <s v="Temple"/>
    <s v="  Brian"/>
    <n v="37.22"/>
    <n v="4.62"/>
    <s v="No"/>
    <s v="No"/>
    <s v="Yes"/>
    <n v="1"/>
    <s v="No"/>
    <s v="Obesity"/>
    <s v="Normal"/>
    <s v="10-Aug-1993"/>
    <n v="29"/>
    <n v="0"/>
    <n v="7650.8"/>
    <s v="tier - 2"/>
    <x v="2"/>
    <s v="R1012"/>
  </r>
  <r>
    <s v="ID1397"/>
    <s v=" Ms"/>
    <s v="Rollie"/>
    <s v="  Jessica R"/>
    <n v="41.325000000000003"/>
    <n v="5.77"/>
    <s v="No"/>
    <s v="No"/>
    <s v="No"/>
    <n v="0"/>
    <s v="No"/>
    <s v="Obesity"/>
    <s v="Prediabetes"/>
    <s v="16-Oct-1980"/>
    <n v="42"/>
    <n v="1"/>
    <n v="7650.77"/>
    <s v="tier - 2"/>
    <x v="2"/>
    <s v="R1024"/>
  </r>
  <r>
    <s v="ID1398"/>
    <s v=" Mrs"/>
    <s v="Roybal"/>
    <s v="  Robyn"/>
    <n v="40.31"/>
    <n v="5.84"/>
    <s v="No"/>
    <s v="No"/>
    <s v="No"/>
    <n v="0"/>
    <s v="No"/>
    <s v="Obesity"/>
    <s v="Prediabetes"/>
    <s v="15-Jun-1999"/>
    <n v="23"/>
    <n v="0"/>
    <n v="7642.05"/>
    <s v="tier - 2"/>
    <x v="2"/>
    <s v="R1026"/>
  </r>
  <r>
    <s v="ID1399"/>
    <s v=" Ms"/>
    <s v="Turgeon"/>
    <s v="  Ashley"/>
    <n v="29.48"/>
    <n v="4.91"/>
    <s v="No"/>
    <s v="No"/>
    <s v="No"/>
    <n v="0"/>
    <s v="No"/>
    <s v="Over Weight"/>
    <s v="Normal"/>
    <s v="24-Jul-1980"/>
    <n v="42"/>
    <n v="2"/>
    <n v="7640.31"/>
    <s v="tier - 2"/>
    <x v="1"/>
    <s v="R1013"/>
  </r>
  <r>
    <s v="ID1400"/>
    <s v=" Ms"/>
    <s v="Deingenis"/>
    <s v="  Dana"/>
    <n v="33.155000000000001"/>
    <n v="5.07"/>
    <s v="No"/>
    <s v="No"/>
    <s v="No"/>
    <n v="0"/>
    <s v="No"/>
    <s v="Obesity"/>
    <s v="Normal"/>
    <s v="20-Jun-1980"/>
    <n v="42"/>
    <n v="1"/>
    <n v="7639.42"/>
    <s v="tier - 2"/>
    <x v="2"/>
    <s v="R1024"/>
  </r>
  <r>
    <s v="ID1401"/>
    <s v=" Ms"/>
    <s v="Hodge"/>
    <s v="  Jessica F."/>
    <n v="42.85"/>
    <n v="5.81"/>
    <s v="yes"/>
    <s v="No"/>
    <s v="No"/>
    <n v="0"/>
    <s v="No"/>
    <s v="Obesity"/>
    <s v="Prediabetes"/>
    <s v="13-Dec-2001"/>
    <n v="21"/>
    <n v="0"/>
    <n v="7636.92"/>
    <s v="tier - 2"/>
    <x v="0"/>
    <s v="R1012"/>
  </r>
  <r>
    <s v="ID1402"/>
    <s v=" Ms"/>
    <s v="Gibbs"/>
    <s v="  Lindsey"/>
    <n v="32.340000000000003"/>
    <n v="11.2"/>
    <s v="No"/>
    <s v="No"/>
    <s v="No"/>
    <n v="0"/>
    <s v="No"/>
    <s v="Obesity"/>
    <s v="Diabetes"/>
    <s v="24-Aug-1978"/>
    <n v="44"/>
    <n v="1"/>
    <n v="7633.72"/>
    <s v="tier - 2"/>
    <x v="1"/>
    <s v="R1013"/>
  </r>
  <r>
    <s v="ID1403"/>
    <s v=" Ms"/>
    <s v="Trom"/>
    <s v="  Kelly A"/>
    <n v="27.5"/>
    <n v="10.75"/>
    <s v="No"/>
    <s v="No"/>
    <s v="No"/>
    <n v="0"/>
    <s v="No"/>
    <s v="Over Weight"/>
    <s v="Diabetes"/>
    <s v="29-Nov-1978"/>
    <n v="44"/>
    <n v="1"/>
    <n v="7626.99"/>
    <s v="tier - 2"/>
    <x v="2"/>
    <s v="R1011"/>
  </r>
  <r>
    <s v="ID1404"/>
    <s v=" Ms"/>
    <s v="Sizer"/>
    <s v="  Brooke E"/>
    <n v="25.8"/>
    <n v="7.8"/>
    <s v="No"/>
    <s v="No"/>
    <s v="No"/>
    <n v="0"/>
    <s v="No"/>
    <s v="Over Weight"/>
    <s v="Diabetes"/>
    <s v="6-Nov-1978"/>
    <n v="44"/>
    <n v="1"/>
    <n v="7624.63"/>
    <s v="tier - 2"/>
    <x v="1"/>
    <s v="R1011"/>
  </r>
  <r>
    <s v="ID1405"/>
    <s v=" Ms"/>
    <s v="Ellison"/>
    <s v="  Katelyn E."/>
    <n v="25"/>
    <n v="7.04"/>
    <s v="No"/>
    <s v="No"/>
    <s v="No"/>
    <n v="0"/>
    <s v="No"/>
    <s v="Over Weight"/>
    <s v="Diabetes"/>
    <s v="28-Nov-1978"/>
    <n v="44"/>
    <n v="1"/>
    <n v="7623.52"/>
    <s v="tier - 2"/>
    <x v="1"/>
    <s v="R1011"/>
  </r>
  <r>
    <s v="ID1406"/>
    <s v=" Mr"/>
    <s v="Sulkowski"/>
    <s v="  Adam"/>
    <n v="41.2"/>
    <n v="4.18"/>
    <s v="yes"/>
    <s v="No"/>
    <s v="No"/>
    <n v="0"/>
    <s v="No"/>
    <s v="Obesity"/>
    <s v="Normal"/>
    <s v="17-Sep-1996"/>
    <n v="26"/>
    <n v="0"/>
    <n v="7623.13"/>
    <s v="tier - 2"/>
    <x v="0"/>
    <s v="R1011"/>
  </r>
  <r>
    <s v="ID1407"/>
    <s v=" Ms"/>
    <s v="Maringo"/>
    <s v="  Dana"/>
    <n v="17.78"/>
    <n v="8.19"/>
    <s v="No"/>
    <s v="No"/>
    <s v="No"/>
    <n v="0"/>
    <s v="No"/>
    <s v="Under Weight"/>
    <s v="Diabetes"/>
    <s v="3-Jul-1968"/>
    <n v="54"/>
    <n v="0"/>
    <n v="7609.6"/>
    <s v="tier - 3"/>
    <x v="2"/>
    <s v="R1012"/>
  </r>
  <r>
    <s v="ID1408"/>
    <s v=" Mr"/>
    <s v="Lattin"/>
    <s v="  Eric W"/>
    <n v="40.119999999999997"/>
    <n v="6.22"/>
    <s v="yes"/>
    <s v="No"/>
    <s v="Yes"/>
    <n v="1"/>
    <s v="No"/>
    <s v="Obesity"/>
    <s v="Prediabetes"/>
    <s v="30-Sep-1997"/>
    <n v="25"/>
    <n v="0"/>
    <n v="7607.03"/>
    <s v="tier - 2"/>
    <x v="2"/>
    <s v="R1012"/>
  </r>
  <r>
    <s v="ID1409"/>
    <s v=" Mr"/>
    <s v="Deblander"/>
    <s v="  Matthew D"/>
    <n v="19.350000000000001"/>
    <n v="8.2200000000000006"/>
    <s v="yes"/>
    <s v="No"/>
    <s v="No"/>
    <n v="0"/>
    <s v="No"/>
    <s v="Normal weight"/>
    <s v="Diabetes"/>
    <s v="17-Jul-1967"/>
    <n v="55"/>
    <n v="0"/>
    <n v="7585.62"/>
    <s v="tier - 3"/>
    <x v="2"/>
    <s v="R1013"/>
  </r>
  <r>
    <s v="ID1410"/>
    <s v=" Mr"/>
    <s v="O'Neill"/>
    <s v="  Eoghan"/>
    <n v="36.69"/>
    <n v="6.15"/>
    <s v="No"/>
    <s v="No"/>
    <s v="No"/>
    <n v="0"/>
    <s v="No"/>
    <s v="Obesity"/>
    <s v="Prediabetes"/>
    <s v="14-Aug-1994"/>
    <n v="28"/>
    <n v="0"/>
    <n v="7567.13"/>
    <s v="tier - 2"/>
    <x v="2"/>
    <s v="R1021"/>
  </r>
  <r>
    <s v="ID1411"/>
    <s v=" Ms"/>
    <s v="Davis"/>
    <s v="  Pamela W"/>
    <n v="28.51"/>
    <n v="5.65"/>
    <s v="yes"/>
    <s v="No"/>
    <s v="No"/>
    <n v="1"/>
    <s v="No"/>
    <s v="Over Weight"/>
    <s v="Normal"/>
    <s v="15-Dec-1988"/>
    <n v="34"/>
    <n v="3"/>
    <n v="7538.52"/>
    <s v="tier - 2"/>
    <x v="2"/>
    <s v="R1012"/>
  </r>
  <r>
    <s v="ID1412"/>
    <s v=" Ms"/>
    <s v="Stanek"/>
    <s v="  Lindsey M."/>
    <n v="30.21"/>
    <n v="5.5"/>
    <s v="No"/>
    <s v="No"/>
    <s v="No"/>
    <n v="1"/>
    <s v="No"/>
    <s v="Obesity"/>
    <s v="Normal"/>
    <s v="22-Aug-1984"/>
    <n v="38"/>
    <n v="3"/>
    <n v="7537.16"/>
    <s v="tier - 2"/>
    <x v="2"/>
    <s v="R1012"/>
  </r>
  <r>
    <s v="ID1413"/>
    <s v=" Ms"/>
    <s v="Harris"/>
    <s v="  Kassie"/>
    <n v="24.33"/>
    <n v="8"/>
    <s v="No"/>
    <s v="No"/>
    <s v="No"/>
    <n v="0"/>
    <s v="No"/>
    <s v="Normal weight"/>
    <s v="Diabetes"/>
    <s v="14-Dec-1978"/>
    <n v="44"/>
    <n v="2"/>
    <n v="7531.7"/>
    <s v="tier - 2"/>
    <x v="1"/>
    <s v="R1013"/>
  </r>
  <r>
    <s v="ID1414"/>
    <s v=" Mr"/>
    <s v="Manning"/>
    <s v="  Matthew"/>
    <n v="19.855"/>
    <n v="5.71"/>
    <s v="yes"/>
    <s v="No"/>
    <s v="No"/>
    <n v="0"/>
    <s v="No"/>
    <s v="Normal weight"/>
    <s v="Prediabetes"/>
    <s v="10-Oct-1976"/>
    <n v="46"/>
    <n v="0"/>
    <n v="7526.71"/>
    <s v="tier - 3"/>
    <x v="1"/>
    <s v="R1012"/>
  </r>
  <r>
    <s v="ID1415"/>
    <s v=" Mr"/>
    <s v="Barrera Munoz"/>
    <s v="  Ruben Dario"/>
    <n v="25.364999999999998"/>
    <n v="11.71"/>
    <s v="No"/>
    <s v="No"/>
    <s v="No"/>
    <n v="0"/>
    <s v="No"/>
    <s v="Over Weight"/>
    <s v="Diabetes"/>
    <s v="18-Oct-1978"/>
    <n v="44"/>
    <n v="1"/>
    <n v="7518.03"/>
    <s v="tier - 2"/>
    <x v="0"/>
    <s v="R1012"/>
  </r>
  <r>
    <s v="ID1416"/>
    <s v=" Mr"/>
    <s v="Schauwaers"/>
    <s v="  Kevin"/>
    <n v="29.6"/>
    <n v="6.17"/>
    <s v="yes"/>
    <s v="No"/>
    <s v="Yes"/>
    <n v="1"/>
    <s v="No"/>
    <s v="Over Weight"/>
    <s v="Prediabetes"/>
    <s v="10-Jul-1983"/>
    <n v="39"/>
    <n v="4"/>
    <n v="7512.27"/>
    <s v="tier - 3"/>
    <x v="2"/>
    <s v="R1011"/>
  </r>
  <r>
    <s v="ID1417"/>
    <s v=" Ms"/>
    <s v="Hartman"/>
    <s v="  Lindsay M"/>
    <n v="39.43"/>
    <n v="6.1"/>
    <s v="yes"/>
    <s v="No"/>
    <s v="Yes"/>
    <n v="1"/>
    <s v="No"/>
    <s v="Obesity"/>
    <s v="Prediabetes"/>
    <s v="28-Oct-1997"/>
    <n v="25"/>
    <n v="0"/>
    <n v="7504.3"/>
    <s v="tier - 2"/>
    <x v="1"/>
    <s v="R1012"/>
  </r>
  <r>
    <s v="ID1418"/>
    <s v=" Mrs"/>
    <s v="Fire"/>
    <s v="  Amanda"/>
    <n v="27.34"/>
    <n v="5.19"/>
    <s v="yes"/>
    <s v="No"/>
    <s v="No"/>
    <n v="1"/>
    <s v="No"/>
    <s v="Over Weight"/>
    <s v="Normal"/>
    <s v="15-Dec-1988"/>
    <n v="34"/>
    <n v="3"/>
    <n v="7494.63"/>
    <s v="tier - 2"/>
    <x v="0"/>
    <s v="R1025"/>
  </r>
  <r>
    <s v="ID1419"/>
    <s v=" Mr"/>
    <s v="Waliaula"/>
    <s v="  James"/>
    <n v="39.01"/>
    <n v="5.37"/>
    <s v="yes"/>
    <s v="No"/>
    <s v="No"/>
    <n v="0"/>
    <s v="No"/>
    <s v="Obesity"/>
    <s v="Normal"/>
    <s v="14-Jun-1996"/>
    <n v="26"/>
    <n v="0"/>
    <n v="7487.38"/>
    <s v="tier - 2"/>
    <x v="0"/>
    <s v="R1012"/>
  </r>
  <r>
    <s v="ID1420"/>
    <s v=" Mr"/>
    <s v="Blackshear"/>
    <s v="  Samuel H."/>
    <n v="18.989999999999998"/>
    <n v="10.82"/>
    <s v="yes"/>
    <s v="No"/>
    <s v="No"/>
    <n v="0"/>
    <s v="No"/>
    <s v="Normal weight"/>
    <s v="Diabetes"/>
    <s v="4-Aug-1967"/>
    <n v="55"/>
    <n v="0"/>
    <n v="7463.51"/>
    <s v="tier - 3"/>
    <x v="0"/>
    <s v="R1013"/>
  </r>
  <r>
    <s v="ID1421"/>
    <s v=" Ms"/>
    <s v="Nettik"/>
    <s v="  Jenni"/>
    <n v="42.3"/>
    <n v="6.06"/>
    <s v="yes"/>
    <s v="No"/>
    <s v="No"/>
    <n v="0"/>
    <s v="No"/>
    <s v="Obesity"/>
    <s v="Prediabetes"/>
    <s v="1-Jun-2001"/>
    <n v="22"/>
    <n v="0"/>
    <n v="7450.36"/>
    <s v="tier - 2"/>
    <x v="2"/>
    <s v="R1012"/>
  </r>
  <r>
    <s v="ID1422"/>
    <s v=" Mr"/>
    <s v="Novales"/>
    <s v="  Estuardo F"/>
    <n v="39.805"/>
    <n v="5.91"/>
    <s v="No"/>
    <s v="No"/>
    <s v="No"/>
    <n v="0"/>
    <s v="No"/>
    <s v="Obesity"/>
    <s v="Prediabetes"/>
    <s v="30-Sep-1977"/>
    <n v="45"/>
    <n v="0"/>
    <n v="7448.4"/>
    <s v="tier - 3"/>
    <x v="0"/>
    <s v="R1017"/>
  </r>
  <r>
    <s v="ID1423"/>
    <s v=" Mr"/>
    <s v="Rosauer"/>
    <s v="  Brett"/>
    <n v="33.700000000000003"/>
    <n v="5.87"/>
    <s v="No"/>
    <s v="No"/>
    <s v="No"/>
    <n v="0"/>
    <s v="No"/>
    <s v="Obesity"/>
    <s v="Prediabetes"/>
    <s v="25-Sep-1977"/>
    <n v="45"/>
    <n v="1"/>
    <n v="7445.92"/>
    <s v="tier - 3"/>
    <x v="1"/>
    <s v="R1011"/>
  </r>
  <r>
    <s v="ID1424"/>
    <s v=" Ms"/>
    <s v="Ryder"/>
    <s v="  Sharon E."/>
    <n v="36.195"/>
    <n v="6.22"/>
    <s v="No"/>
    <s v="No"/>
    <s v="No"/>
    <n v="0"/>
    <s v="No"/>
    <s v="Obesity"/>
    <s v="Prediabetes"/>
    <s v="7-Jul-1980"/>
    <n v="42"/>
    <n v="1"/>
    <n v="7443.64"/>
    <s v="tier - 2"/>
    <x v="0"/>
    <s v="R1012"/>
  </r>
  <r>
    <s v="ID1425"/>
    <s v=" Mr"/>
    <s v="Larsen"/>
    <s v="  Jacob W√¶ver"/>
    <n v="32.6"/>
    <n v="5.73"/>
    <s v="No"/>
    <s v="No"/>
    <s v="Yes"/>
    <n v="1"/>
    <s v="No"/>
    <s v="Obesity"/>
    <s v="Prediabetes"/>
    <s v="1-Sep-1979"/>
    <n v="43"/>
    <n v="2"/>
    <n v="7441.5"/>
    <s v="tier - 3"/>
    <x v="2"/>
    <s v="R1011"/>
  </r>
  <r>
    <s v="ID1426"/>
    <s v=" Mr"/>
    <s v="Keate"/>
    <s v="  Scott"/>
    <n v="30.2"/>
    <n v="5.7"/>
    <s v="No"/>
    <s v="No"/>
    <s v="No"/>
    <n v="0"/>
    <s v="No"/>
    <s v="Obesity"/>
    <s v="Normal"/>
    <s v="25-Aug-1977"/>
    <n v="45"/>
    <n v="1"/>
    <n v="7441.05"/>
    <s v="tier - 3"/>
    <x v="2"/>
    <s v="R1011"/>
  </r>
  <r>
    <s v="ID1427"/>
    <s v=" Ms"/>
    <s v="Williams"/>
    <s v="  Brooke S."/>
    <n v="27.645"/>
    <n v="9.91"/>
    <s v="No"/>
    <s v="No"/>
    <s v="No"/>
    <n v="0"/>
    <s v="No"/>
    <s v="Over Weight"/>
    <s v="Diabetes"/>
    <s v="2-Dec-1978"/>
    <n v="44"/>
    <n v="0"/>
    <n v="7421.19"/>
    <s v="tier - 2"/>
    <x v="0"/>
    <s v="R1012"/>
  </r>
  <r>
    <s v="ID1428"/>
    <s v=" Ms"/>
    <s v="Starosciak"/>
    <s v="  Kaye A."/>
    <n v="26.41"/>
    <n v="11.4"/>
    <s v="No"/>
    <s v="No"/>
    <s v="No"/>
    <n v="0"/>
    <s v="No"/>
    <s v="Over Weight"/>
    <s v="Diabetes"/>
    <s v="12-Nov-1978"/>
    <n v="44"/>
    <n v="0"/>
    <n v="7419.48"/>
    <s v="tier - 2"/>
    <x v="2"/>
    <s v="R1012"/>
  </r>
  <r>
    <s v="ID1429"/>
    <s v=" Ms"/>
    <s v="Smith"/>
    <s v="  Carolyn"/>
    <n v="34.1"/>
    <n v="6.29"/>
    <s v="yes"/>
    <s v="No"/>
    <s v="Yes"/>
    <n v="1"/>
    <s v="No"/>
    <s v="Obesity"/>
    <s v="Prediabetes"/>
    <s v="19-Sep-1983"/>
    <n v="39"/>
    <n v="3"/>
    <n v="7418.52"/>
    <s v="tier - 2"/>
    <x v="2"/>
    <s v="R1011"/>
  </r>
  <r>
    <s v="ID1430"/>
    <s v=" Mr"/>
    <s v="Henderson"/>
    <s v="  Daniel C."/>
    <n v="17.3"/>
    <n v="9.2799999999999994"/>
    <s v="No"/>
    <s v="No"/>
    <s v="No"/>
    <n v="0"/>
    <s v="No"/>
    <s v="Under Weight"/>
    <s v="Diabetes"/>
    <s v="5-Dec-1965"/>
    <n v="57"/>
    <n v="0"/>
    <n v="7403.98"/>
    <s v="tier - 3"/>
    <x v="2"/>
    <s v="R1013"/>
  </r>
  <r>
    <s v="ID1431"/>
    <s v=" Mrs"/>
    <s v="Winkelman"/>
    <s v="  Laurie A"/>
    <n v="35.020000000000003"/>
    <n v="4.78"/>
    <s v="No"/>
    <s v="No"/>
    <s v="Yes"/>
    <n v="1"/>
    <s v="No"/>
    <s v="Obesity"/>
    <s v="Normal"/>
    <s v="22-Jul-1993"/>
    <n v="29"/>
    <n v="0"/>
    <n v="7388.85"/>
    <s v="tier - 2"/>
    <x v="2"/>
    <s v="R1026"/>
  </r>
  <r>
    <s v="ID1432"/>
    <s v=" Ms"/>
    <s v="Monette"/>
    <s v="  Nicole"/>
    <n v="37.1"/>
    <n v="8.8699999999999992"/>
    <s v="yes"/>
    <s v="No"/>
    <s v="No"/>
    <n v="0"/>
    <s v="No"/>
    <s v="Obesity"/>
    <s v="Diabetes"/>
    <s v="24-Nov-1981"/>
    <n v="41"/>
    <n v="2"/>
    <n v="7371.77"/>
    <s v="tier - 2"/>
    <x v="1"/>
    <s v="R1011"/>
  </r>
  <r>
    <s v="ID1433"/>
    <s v=" Ms"/>
    <s v="Kramer"/>
    <s v="  Shelby"/>
    <n v="16.79"/>
    <n v="11.4"/>
    <s v="No"/>
    <s v="No"/>
    <s v="No"/>
    <n v="0"/>
    <s v="No"/>
    <s v="Under Weight"/>
    <s v="Diabetes"/>
    <s v="9-Dec-1965"/>
    <n v="57"/>
    <n v="0"/>
    <n v="7362.31"/>
    <s v="tier - 3"/>
    <x v="0"/>
    <s v="R1013"/>
  </r>
  <r>
    <s v="ID1434"/>
    <s v=" Ms"/>
    <s v="Goldstein"/>
    <s v="  Allison"/>
    <n v="31.635000000000002"/>
    <n v="9.1300000000000008"/>
    <s v="yes"/>
    <s v="No"/>
    <s v="No"/>
    <n v="0"/>
    <s v="No"/>
    <s v="Obesity"/>
    <s v="Diabetes"/>
    <s v="16-Jul-1981"/>
    <n v="41"/>
    <n v="1"/>
    <n v="7358.18"/>
    <s v="tier - 2"/>
    <x v="0"/>
    <s v="R1024"/>
  </r>
  <r>
    <s v="ID1435"/>
    <s v=" Ms"/>
    <s v="Gonzalez"/>
    <s v="  Leticia"/>
    <n v="24.19"/>
    <n v="6.22"/>
    <s v="yes"/>
    <s v="No"/>
    <s v="Yes"/>
    <n v="1"/>
    <s v="No"/>
    <s v="Normal weight"/>
    <s v="Prediabetes"/>
    <s v="21-Jun-1983"/>
    <n v="39"/>
    <n v="3"/>
    <n v="7357.49"/>
    <s v="tier - 2"/>
    <x v="2"/>
    <s v="R1012"/>
  </r>
  <r>
    <s v="ID1436"/>
    <s v=" Mr"/>
    <s v="Barrett"/>
    <s v="  John S."/>
    <n v="35.29"/>
    <n v="5.9"/>
    <s v="No"/>
    <s v="No"/>
    <s v="Yes"/>
    <n v="1"/>
    <s v="No"/>
    <s v="Obesity"/>
    <s v="Prediabetes"/>
    <s v="5-Oct-1993"/>
    <n v="29"/>
    <n v="0"/>
    <n v="7349.12"/>
    <s v="tier - 2"/>
    <x v="2"/>
    <s v="R1021"/>
  </r>
  <r>
    <s v="ID1437"/>
    <s v=" Ms"/>
    <s v="Irwin"/>
    <s v="  April"/>
    <n v="35.299999999999997"/>
    <n v="4.45"/>
    <s v="No"/>
    <s v="No"/>
    <s v="No"/>
    <n v="0"/>
    <s v="No"/>
    <s v="Obesity"/>
    <s v="Normal"/>
    <s v="1-Dec-1977"/>
    <n v="45"/>
    <n v="0"/>
    <n v="7348.14"/>
    <s v="tier - 2"/>
    <x v="1"/>
    <s v="R1011"/>
  </r>
  <r>
    <s v="ID1438"/>
    <s v=" Ms"/>
    <s v="Glenn"/>
    <s v="  Ashley N."/>
    <n v="35.64"/>
    <n v="6.17"/>
    <s v="No"/>
    <s v="No"/>
    <s v="Yes"/>
    <n v="1"/>
    <s v="No"/>
    <s v="Obesity"/>
    <s v="Prediabetes"/>
    <s v="26-Jun-1979"/>
    <n v="43"/>
    <n v="1"/>
    <n v="7345.73"/>
    <s v="tier - 2"/>
    <x v="1"/>
    <s v="R1013"/>
  </r>
  <r>
    <s v="ID1439"/>
    <s v=" Ms"/>
    <s v="O'Meara"/>
    <s v="  Madeleine"/>
    <n v="33.1"/>
    <n v="4.93"/>
    <s v="No"/>
    <s v="No"/>
    <s v="No"/>
    <n v="0"/>
    <s v="No"/>
    <s v="Obesity"/>
    <s v="Normal"/>
    <s v="18-Dec-1977"/>
    <n v="45"/>
    <n v="0"/>
    <n v="7345.08"/>
    <s v="tier - 2"/>
    <x v="1"/>
    <s v="R1011"/>
  </r>
  <r>
    <s v="ID1440"/>
    <s v=" Ms"/>
    <s v="Budrow"/>
    <s v="  Nelly S"/>
    <n v="26.41"/>
    <n v="7.32"/>
    <s v="yes"/>
    <s v="No"/>
    <s v="No"/>
    <n v="1"/>
    <s v="No"/>
    <s v="Over Weight"/>
    <s v="Diabetes"/>
    <s v="15-Jun-1986"/>
    <n v="36"/>
    <n v="3"/>
    <n v="7339.93"/>
    <s v="tier - 2"/>
    <x v="2"/>
    <s v="R1012"/>
  </r>
  <r>
    <s v="ID1441"/>
    <s v=" Ms"/>
    <s v="Anderson"/>
    <s v="  Meredith S"/>
    <n v="29.9"/>
    <n v="5.27"/>
    <s v="No"/>
    <s v="No"/>
    <s v="Yes"/>
    <n v="1"/>
    <s v="No"/>
    <s v="Over Weight"/>
    <s v="Normal"/>
    <s v="19-Sep-1979"/>
    <n v="43"/>
    <n v="1"/>
    <n v="7337.75"/>
    <s v="tier - 2"/>
    <x v="0"/>
    <s v="R1011"/>
  </r>
  <r>
    <s v="ID1442"/>
    <s v=" Mr"/>
    <s v="Douglas"/>
    <s v="  Kevin"/>
    <n v="25.24"/>
    <n v="5.82"/>
    <s v="No"/>
    <s v="No"/>
    <s v="No"/>
    <n v="1"/>
    <s v="No"/>
    <s v="Over Weight"/>
    <s v="Prediabetes"/>
    <s v="25-Jul-1984"/>
    <n v="38"/>
    <n v="3"/>
    <n v="7325.47"/>
    <s v="tier - 2"/>
    <x v="1"/>
    <s v="R1012"/>
  </r>
  <r>
    <s v="ID1443"/>
    <s v=" Ms"/>
    <s v="Tecklenburg"/>
    <s v="  Lisa"/>
    <n v="25.08"/>
    <n v="5.8"/>
    <s v="No"/>
    <s v="No"/>
    <s v="Yes"/>
    <n v="1"/>
    <s v="No"/>
    <s v="Over Weight"/>
    <s v="Prediabetes"/>
    <s v="19-Jun-1979"/>
    <n v="43"/>
    <n v="0"/>
    <n v="7325.05"/>
    <s v="tier - 2"/>
    <x v="0"/>
    <s v="R1024"/>
  </r>
  <r>
    <s v="ID1444"/>
    <s v=" Ms"/>
    <s v="Baker"/>
    <s v="  Katherine A"/>
    <n v="29.164999999999999"/>
    <n v="4.87"/>
    <s v="No"/>
    <s v="yes"/>
    <s v="No"/>
    <n v="1"/>
    <s v="No"/>
    <s v="Over Weight"/>
    <s v="Normal"/>
    <s v="15-Nov-2004"/>
    <n v="18"/>
    <n v="0"/>
    <n v="7323.73"/>
    <s v="tier - 2"/>
    <x v="2"/>
    <s v="R1024"/>
  </r>
  <r>
    <s v="ID1445"/>
    <s v=" Mr"/>
    <s v="Schenck"/>
    <s v="  Steve"/>
    <n v="15.05"/>
    <n v="8.1199999999999992"/>
    <s v="No"/>
    <s v="No"/>
    <s v="No"/>
    <n v="0"/>
    <s v="No"/>
    <s v="Under Weight"/>
    <s v="Diabetes"/>
    <s v="11-Jul-1965"/>
    <n v="57"/>
    <n v="0"/>
    <n v="7322.86"/>
    <s v="tier - 3"/>
    <x v="0"/>
    <s v="R1012"/>
  </r>
  <r>
    <s v="ID1446"/>
    <s v=" Ms"/>
    <s v="Johnson"/>
    <s v="  Kate L."/>
    <n v="19.95"/>
    <n v="4.3600000000000003"/>
    <s v="No"/>
    <s v="No"/>
    <s v="No"/>
    <n v="2"/>
    <s v="No"/>
    <s v="Normal weight"/>
    <s v="Normal"/>
    <s v="11-Aug-1972"/>
    <n v="50"/>
    <n v="0"/>
    <n v="7318.22"/>
    <s v="tier - 2"/>
    <x v="0"/>
    <s v="R1012"/>
  </r>
  <r>
    <s v="ID1447"/>
    <s v=" Ms"/>
    <s v="Blendell"/>
    <s v="  Beth"/>
    <n v="16.66"/>
    <n v="9.16"/>
    <s v="No"/>
    <s v="No"/>
    <s v="No"/>
    <n v="0"/>
    <s v="No"/>
    <s v="Under Weight"/>
    <s v="Diabetes"/>
    <s v="25-Jun-1965"/>
    <n v="57"/>
    <n v="0"/>
    <n v="7318.21"/>
    <s v="tier - 3"/>
    <x v="1"/>
    <s v="R1013"/>
  </r>
  <r>
    <s v="ID1448"/>
    <s v=" Ms"/>
    <s v="Parodi"/>
    <s v="  Katharine"/>
    <n v="16.62"/>
    <n v="9.14"/>
    <s v="No"/>
    <s v="No"/>
    <s v="No"/>
    <n v="0"/>
    <s v="No"/>
    <s v="Under Weight"/>
    <s v="Diabetes"/>
    <s v="6-Jun-1965"/>
    <n v="58"/>
    <n v="0"/>
    <n v="7304.65"/>
    <s v="tier - 3"/>
    <x v="0"/>
    <s v="R1013"/>
  </r>
  <r>
    <s v="ID1449"/>
    <s v=" Ms"/>
    <s v="Morgan"/>
    <s v="  Heather L"/>
    <n v="15.36"/>
    <n v="5.49"/>
    <s v="yes"/>
    <s v="No"/>
    <s v="No"/>
    <n v="2"/>
    <s v="No"/>
    <s v="Under Weight"/>
    <s v="Normal"/>
    <s v="26-Dec-1966"/>
    <n v="56"/>
    <n v="0"/>
    <n v="7302.46"/>
    <s v="tier - 3"/>
    <x v="1"/>
    <s v="R1012"/>
  </r>
  <r>
    <s v="ID1450"/>
    <s v=" Ms"/>
    <s v="Linden"/>
    <s v="  Desiree"/>
    <n v="27.74"/>
    <n v="5.96"/>
    <s v="yes"/>
    <s v="No"/>
    <s v="No"/>
    <n v="0"/>
    <s v="No"/>
    <s v="Over Weight"/>
    <s v="Prediabetes"/>
    <s v="2-Nov-1985"/>
    <n v="37"/>
    <n v="3"/>
    <n v="7281.51"/>
    <s v="tier - 2"/>
    <x v="1"/>
    <s v="R1012"/>
  </r>
  <r>
    <s v="ID1451"/>
    <s v=" Mr"/>
    <s v="Horning"/>
    <s v="  Peter B."/>
    <n v="22.44"/>
    <n v="4.62"/>
    <s v="yes"/>
    <s v="No"/>
    <s v="No"/>
    <n v="0"/>
    <s v="No"/>
    <s v="Normal weight"/>
    <s v="Normal"/>
    <s v="18-Dec-1976"/>
    <n v="46"/>
    <n v="2"/>
    <n v="7273.02"/>
    <s v="tier - 2"/>
    <x v="1"/>
    <s v="R1013"/>
  </r>
  <r>
    <s v="ID1452"/>
    <s v=" Mr"/>
    <s v="Goode"/>
    <s v="  Adam"/>
    <n v="37.049999999999997"/>
    <n v="9.9600000000000009"/>
    <s v="yes"/>
    <s v="No"/>
    <s v="No"/>
    <n v="0"/>
    <s v="No"/>
    <s v="Obesity"/>
    <s v="Diabetes"/>
    <s v="4-Aug-1981"/>
    <n v="41"/>
    <n v="2"/>
    <n v="7265.7"/>
    <s v="tier - 3"/>
    <x v="0"/>
    <s v="R1012"/>
  </r>
  <r>
    <s v="ID1453"/>
    <s v=" Mr"/>
    <s v="Doden"/>
    <s v="  Jeremy J"/>
    <n v="22.95"/>
    <n v="10.53"/>
    <s v="No"/>
    <s v="No"/>
    <s v="No"/>
    <n v="2"/>
    <s v="No"/>
    <s v="Normal weight"/>
    <s v="Diabetes"/>
    <s v="25-Oct-1973"/>
    <n v="49"/>
    <n v="0"/>
    <n v="7265.58"/>
    <s v="tier - 2"/>
    <x v="2"/>
    <s v="R1013"/>
  </r>
  <r>
    <s v="ID1454"/>
    <s v=" Mr"/>
    <s v="Groff"/>
    <s v="  Adam C"/>
    <n v="34.200000000000003"/>
    <n v="6.69"/>
    <s v="yes"/>
    <s v="No"/>
    <s v="No"/>
    <n v="0"/>
    <s v="No"/>
    <s v="Obesity"/>
    <s v="Diabetes"/>
    <s v="13-Jun-1981"/>
    <n v="41"/>
    <n v="2"/>
    <n v="7261.74"/>
    <s v="tier - 3"/>
    <x v="0"/>
    <s v="R1012"/>
  </r>
  <r>
    <s v="ID1455"/>
    <s v=" Mr"/>
    <s v="Kuehler"/>
    <s v="  Jon"/>
    <n v="30.59"/>
    <n v="9.5500000000000007"/>
    <s v="yes"/>
    <s v="No"/>
    <s v="No"/>
    <n v="0"/>
    <s v="No"/>
    <s v="Obesity"/>
    <s v="Diabetes"/>
    <s v="14-Aug-1981"/>
    <n v="41"/>
    <n v="2"/>
    <n v="7256.72"/>
    <s v="tier - 3"/>
    <x v="2"/>
    <s v="R1012"/>
  </r>
  <r>
    <s v="ID1456"/>
    <s v=" Mr"/>
    <s v="Daniels"/>
    <s v="  Steven J"/>
    <n v="25.51"/>
    <n v="6.05"/>
    <s v="No"/>
    <s v="No"/>
    <s v="No"/>
    <n v="0"/>
    <s v="No"/>
    <s v="Over Weight"/>
    <s v="Prediabetes"/>
    <s v="24-Jul-1982"/>
    <n v="40"/>
    <n v="3"/>
    <n v="7248.71"/>
    <s v="tier - 2"/>
    <x v="1"/>
    <s v="R1013"/>
  </r>
  <r>
    <s v="ID1457"/>
    <s v=" Ms"/>
    <s v="Gibby"/>
    <s v="  Jessica P."/>
    <n v="29.04"/>
    <n v="10.56"/>
    <s v="yes"/>
    <s v="No"/>
    <s v="No"/>
    <n v="1"/>
    <s v="No"/>
    <s v="Over Weight"/>
    <s v="Diabetes"/>
    <s v="2-Sep-1986"/>
    <n v="36"/>
    <n v="4"/>
    <n v="7243.81"/>
    <s v="tier - 2"/>
    <x v="0"/>
    <s v="R1013"/>
  </r>
  <r>
    <s v="ID1458"/>
    <s v=" Ms"/>
    <s v="Busa"/>
    <s v="  Ashley"/>
    <n v="22.135000000000002"/>
    <n v="10.81"/>
    <s v="yes"/>
    <s v="No"/>
    <s v="No"/>
    <n v="1"/>
    <s v="No"/>
    <s v="Normal weight"/>
    <s v="Diabetes"/>
    <s v="13-Jul-1986"/>
    <n v="36"/>
    <n v="3"/>
    <n v="7228.22"/>
    <s v="tier - 2"/>
    <x v="1"/>
    <s v="R1024"/>
  </r>
  <r>
    <s v="ID1459"/>
    <s v=" Mr"/>
    <s v="Moyo"/>
    <s v="  Arturo H."/>
    <n v="21.375"/>
    <n v="4.32"/>
    <s v="No"/>
    <s v="No"/>
    <s v="No"/>
    <n v="0"/>
    <s v="No"/>
    <s v="Normal weight"/>
    <s v="Normal"/>
    <s v="15-Sep-1977"/>
    <n v="45"/>
    <n v="0"/>
    <n v="7222.79"/>
    <s v="tier - 3"/>
    <x v="0"/>
    <s v="R1012"/>
  </r>
  <r>
    <s v="ID1460"/>
    <s v=" Mr"/>
    <s v="Horn"/>
    <s v="  Ketil"/>
    <n v="29.19"/>
    <n v="4.37"/>
    <s v="No"/>
    <s v="No"/>
    <s v="No"/>
    <n v="0"/>
    <s v="No"/>
    <s v="Over Weight"/>
    <s v="Normal"/>
    <s v="28-Jun-1991"/>
    <n v="31"/>
    <n v="3"/>
    <n v="7220.25"/>
    <s v="tier - 2"/>
    <x v="2"/>
    <s v="R1021"/>
  </r>
  <r>
    <s v="ID1461"/>
    <s v=" Ms"/>
    <s v="Bien"/>
    <s v="  Katie"/>
    <n v="31.92"/>
    <n v="4.8099999999999996"/>
    <s v="yes"/>
    <s v="No"/>
    <s v="Yes"/>
    <n v="1"/>
    <s v="No"/>
    <s v="Obesity"/>
    <s v="Normal"/>
    <s v="21-Nov-1983"/>
    <n v="39"/>
    <n v="2"/>
    <n v="7209.49"/>
    <s v="tier - 2"/>
    <x v="0"/>
    <s v="R1012"/>
  </r>
  <r>
    <s v="ID1462"/>
    <s v=" Ms"/>
    <s v="O'Connor"/>
    <s v="  Christi"/>
    <n v="26.315000000000001"/>
    <n v="4.5599999999999996"/>
    <s v="yes"/>
    <s v="No"/>
    <s v="Yes"/>
    <n v="1"/>
    <s v="No"/>
    <s v="Over Weight"/>
    <s v="Normal"/>
    <s v="11-Aug-1983"/>
    <n v="39"/>
    <n v="2"/>
    <n v="7201.7"/>
    <s v="tier - 2"/>
    <x v="0"/>
    <s v="R1012"/>
  </r>
  <r>
    <s v="ID1463"/>
    <s v=" Mr"/>
    <s v="Ash"/>
    <s v="  Alan"/>
    <n v="35.299999999999997"/>
    <n v="4.3899999999999997"/>
    <s v="No"/>
    <s v="No"/>
    <s v="No"/>
    <n v="0"/>
    <s v="No"/>
    <s v="Obesity"/>
    <s v="Normal"/>
    <s v="14-Sep-1982"/>
    <n v="40"/>
    <n v="3"/>
    <n v="7196.87"/>
    <s v="tier - 3"/>
    <x v="2"/>
    <s v="R1011"/>
  </r>
  <r>
    <s v="ID1464"/>
    <s v=" Mr"/>
    <s v="Do Prado"/>
    <s v="  Edivaldo B. Sr."/>
    <n v="18.91"/>
    <n v="11.44"/>
    <s v="No"/>
    <s v="No"/>
    <s v="No"/>
    <n v="0"/>
    <s v="No"/>
    <s v="Normal weight"/>
    <s v="Diabetes"/>
    <s v="26-Aug-1968"/>
    <n v="54"/>
    <n v="0"/>
    <n v="7179.52"/>
    <s v="tier - 3"/>
    <x v="0"/>
    <s v="R1013"/>
  </r>
  <r>
    <s v="ID1465"/>
    <s v=" Ms"/>
    <s v="Phillips"/>
    <s v="  Eve"/>
    <n v="22.41"/>
    <n v="11.37"/>
    <s v="yes"/>
    <s v="No"/>
    <s v="No"/>
    <n v="1"/>
    <s v="No"/>
    <s v="Normal weight"/>
    <s v="Diabetes"/>
    <s v="19-Jul-1975"/>
    <n v="47"/>
    <n v="1"/>
    <n v="7175.51"/>
    <s v="tier - 2"/>
    <x v="0"/>
    <s v="R1013"/>
  </r>
  <r>
    <s v="ID1466"/>
    <s v=" Mr"/>
    <s v="Kelly"/>
    <s v="  Devin"/>
    <n v="22.704999999999998"/>
    <n v="6.14"/>
    <s v="No"/>
    <s v="No"/>
    <s v="No"/>
    <n v="0"/>
    <s v="No"/>
    <s v="Normal weight"/>
    <s v="Prediabetes"/>
    <s v="16-Aug-1982"/>
    <n v="40"/>
    <n v="2"/>
    <n v="7173.36"/>
    <s v="tier - 3"/>
    <x v="2"/>
    <s v="R1016"/>
  </r>
  <r>
    <s v="ID1467"/>
    <s v=" Mr"/>
    <s v="Dever"/>
    <s v="  Shaun R"/>
    <n v="37.18"/>
    <n v="4.8899999999999997"/>
    <s v="No"/>
    <s v="No"/>
    <s v="No"/>
    <n v="0"/>
    <s v="No"/>
    <s v="Obesity"/>
    <s v="Normal"/>
    <s v="30-Sep-1980"/>
    <n v="42"/>
    <n v="2"/>
    <n v="7162.01"/>
    <s v="tier - 2"/>
    <x v="0"/>
    <s v="R1013"/>
  </r>
  <r>
    <s v="ID1468"/>
    <s v=" Mr"/>
    <s v="Horvath"/>
    <s v="  Adrian"/>
    <n v="35.97"/>
    <n v="4.5999999999999996"/>
    <s v="No"/>
    <s v="No"/>
    <s v="No"/>
    <n v="0"/>
    <s v="No"/>
    <s v="Obesity"/>
    <s v="Normal"/>
    <s v="7-Oct-1980"/>
    <n v="42"/>
    <n v="2"/>
    <n v="7160.33"/>
    <s v="tier - 2"/>
    <x v="1"/>
    <s v="R1013"/>
  </r>
  <r>
    <s v="ID1469"/>
    <s v=" Mr"/>
    <s v="Danner"/>
    <s v="  Andrew"/>
    <n v="35.799999999999997"/>
    <n v="4.42"/>
    <s v="No"/>
    <s v="No"/>
    <s v="No"/>
    <n v="0"/>
    <s v="No"/>
    <s v="Obesity"/>
    <s v="Normal"/>
    <s v="22-Jun-1980"/>
    <n v="42"/>
    <n v="2"/>
    <n v="7160.09"/>
    <s v="tier - 2"/>
    <x v="2"/>
    <s v="R1011"/>
  </r>
  <r>
    <s v="ID1470"/>
    <s v=" Ms"/>
    <s v="Weiss"/>
    <s v="  Mallory"/>
    <n v="28.31"/>
    <n v="7.48"/>
    <s v="yes"/>
    <s v="No"/>
    <s v="No"/>
    <n v="0"/>
    <s v="No"/>
    <s v="Over Weight"/>
    <s v="Diabetes"/>
    <s v="17-Jul-1981"/>
    <n v="41"/>
    <n v="1"/>
    <n v="7153.55"/>
    <s v="tier - 2"/>
    <x v="1"/>
    <s v="R1012"/>
  </r>
  <r>
    <s v="ID1471"/>
    <s v=" Mr"/>
    <s v="D'Andrea"/>
    <s v="  Shawn E"/>
    <n v="38.06"/>
    <n v="10.74"/>
    <s v="No"/>
    <s v="No"/>
    <s v="No"/>
    <n v="0"/>
    <s v="No"/>
    <s v="Obesity"/>
    <s v="Diabetes"/>
    <s v="6-Sep-1978"/>
    <n v="44"/>
    <n v="1"/>
    <n v="7152.67"/>
    <s v="tier - 3"/>
    <x v="2"/>
    <s v="R1013"/>
  </r>
  <r>
    <s v="ID1472"/>
    <s v=" Ms"/>
    <s v="Olesky"/>
    <s v="  Sarah E"/>
    <n v="28"/>
    <n v="5.19"/>
    <s v="No"/>
    <s v="No"/>
    <s v="No"/>
    <n v="1"/>
    <s v="No"/>
    <s v="Over Weight"/>
    <s v="Normal"/>
    <s v="29-Jun-1984"/>
    <n v="38"/>
    <n v="3"/>
    <n v="7151.09"/>
    <s v="tier - 2"/>
    <x v="2"/>
    <s v="R1011"/>
  </r>
  <r>
    <s v="ID1473"/>
    <s v=" Mr"/>
    <s v="Whitcraft"/>
    <s v="  Josh"/>
    <n v="34.32"/>
    <n v="9.17"/>
    <s v="No"/>
    <s v="No"/>
    <s v="No"/>
    <n v="0"/>
    <s v="No"/>
    <s v="Obesity"/>
    <s v="Diabetes"/>
    <s v="30-Jul-1978"/>
    <n v="44"/>
    <n v="1"/>
    <n v="7147.47"/>
    <s v="tier - 2"/>
    <x v="0"/>
    <s v="R1013"/>
  </r>
  <r>
    <s v="ID1474"/>
    <s v=" Mr"/>
    <s v="Salazar"/>
    <s v="  Johann A"/>
    <n v="22.3"/>
    <n v="4.95"/>
    <s v="yes"/>
    <s v="No"/>
    <s v="No"/>
    <n v="0"/>
    <s v="No"/>
    <s v="Normal weight"/>
    <s v="Normal"/>
    <s v="24-Jun-1976"/>
    <n v="46"/>
    <n v="0"/>
    <n v="7147.11"/>
    <s v="tier - 3"/>
    <x v="2"/>
    <s v="R1011"/>
  </r>
  <r>
    <s v="ID1475"/>
    <s v=" Ms"/>
    <s v="Todd"/>
    <s v="  Robin M."/>
    <n v="27.835000000000001"/>
    <n v="6.03"/>
    <s v="No"/>
    <s v="No"/>
    <s v="No"/>
    <n v="1"/>
    <s v="No"/>
    <s v="Over Weight"/>
    <s v="Prediabetes"/>
    <s v="21-Nov-1984"/>
    <n v="38"/>
    <n v="2"/>
    <n v="7144.86"/>
    <s v="tier - 2"/>
    <x v="2"/>
    <s v="R1024"/>
  </r>
  <r>
    <s v="ID1476"/>
    <s v=" Mr"/>
    <s v="Pond"/>
    <s v="  Kyle K"/>
    <n v="39.229999999999997"/>
    <n v="5.36"/>
    <s v="No"/>
    <s v="No"/>
    <s v="No"/>
    <n v="0"/>
    <s v="No"/>
    <s v="Obesity"/>
    <s v="Normal"/>
    <s v="8-Aug-1999"/>
    <n v="23"/>
    <n v="0"/>
    <n v="7144.4"/>
    <s v="tier - 2"/>
    <x v="1"/>
    <s v="R1022"/>
  </r>
  <r>
    <s v="ID1477"/>
    <s v=" Ms"/>
    <s v="Egan"/>
    <s v="  Alison"/>
    <n v="19.95"/>
    <n v="6.11"/>
    <s v="No"/>
    <s v="No"/>
    <s v="No"/>
    <n v="1"/>
    <s v="No"/>
    <s v="Normal weight"/>
    <s v="Prediabetes"/>
    <s v="7-Jul-1984"/>
    <n v="38"/>
    <n v="2"/>
    <n v="7133.9"/>
    <s v="tier - 2"/>
    <x v="1"/>
    <s v="R1024"/>
  </r>
  <r>
    <s v="ID1478"/>
    <s v=" Mr"/>
    <s v="Bersani"/>
    <s v="  Michael A."/>
    <n v="34.64"/>
    <n v="4.88"/>
    <s v="No"/>
    <s v="No"/>
    <s v="Yes"/>
    <n v="1"/>
    <s v="No"/>
    <s v="Obesity"/>
    <s v="Normal"/>
    <s v="1-Aug-1993"/>
    <n v="29"/>
    <n v="0"/>
    <n v="7128.64"/>
    <s v="tier - 2"/>
    <x v="2"/>
    <s v="R1021"/>
  </r>
  <r>
    <s v="ID1479"/>
    <s v=" Mr"/>
    <s v="Creech"/>
    <s v="  Byron A"/>
    <n v="18.75"/>
    <n v="6.72"/>
    <s v="No"/>
    <s v="No"/>
    <s v="No"/>
    <n v="0"/>
    <s v="No"/>
    <s v="Normal weight"/>
    <s v="Diabetes"/>
    <s v="29-Jun-1968"/>
    <n v="54"/>
    <n v="0"/>
    <n v="7125.25"/>
    <s v="tier - 3"/>
    <x v="2"/>
    <s v="R1013"/>
  </r>
  <r>
    <s v="ID1480"/>
    <s v=" Ms"/>
    <s v="Sudres"/>
    <s v="  Carine A"/>
    <n v="26.48"/>
    <n v="4.2"/>
    <s v="No"/>
    <s v="No"/>
    <s v="No"/>
    <n v="1"/>
    <s v="No"/>
    <s v="Over Weight"/>
    <s v="Normal"/>
    <s v="11-Aug-1987"/>
    <n v="35"/>
    <n v="3"/>
    <n v="7106.81"/>
    <s v="tier - 2"/>
    <x v="1"/>
    <s v="R1012"/>
  </r>
  <r>
    <s v="ID1481"/>
    <s v=" Mr"/>
    <s v="Couture"/>
    <s v="  Nathaniel"/>
    <n v="34.83"/>
    <n v="5.79"/>
    <s v="No"/>
    <s v="No"/>
    <s v="No"/>
    <n v="1"/>
    <s v="No"/>
    <s v="Obesity"/>
    <s v="Prediabetes"/>
    <s v="18-Jun-1992"/>
    <n v="30"/>
    <n v="0"/>
    <n v="7096.98"/>
    <s v="tier - 2"/>
    <x v="2"/>
    <s v="R1012"/>
  </r>
  <r>
    <s v="ID1482"/>
    <s v=" Ms"/>
    <s v="Willard"/>
    <s v="  Lindsay A."/>
    <n v="25.46"/>
    <n v="4.29"/>
    <s v="No"/>
    <s v="No"/>
    <s v="No"/>
    <n v="0"/>
    <s v="No"/>
    <s v="Over Weight"/>
    <s v="Normal"/>
    <s v="6-Oct-1982"/>
    <n v="40"/>
    <n v="1"/>
    <n v="7077.19"/>
    <s v="tier - 2"/>
    <x v="0"/>
    <s v="R1024"/>
  </r>
  <r>
    <s v="ID1483"/>
    <s v=" Mr"/>
    <s v="Patronick"/>
    <s v="  Justin R"/>
    <n v="23.31"/>
    <n v="8.27"/>
    <s v="No"/>
    <s v="No"/>
    <s v="No"/>
    <n v="0"/>
    <s v="No"/>
    <s v="Normal weight"/>
    <s v="Diabetes"/>
    <s v="24-Jun-1978"/>
    <n v="44"/>
    <n v="2"/>
    <n v="7054.41"/>
    <s v="tier - 2"/>
    <x v="2"/>
    <s v="R1013"/>
  </r>
  <r>
    <s v="ID1484"/>
    <s v=" Ms"/>
    <s v="Depasquale"/>
    <s v="  Casey"/>
    <n v="29"/>
    <n v="4.5599999999999996"/>
    <s v="No"/>
    <s v="No"/>
    <s v="No"/>
    <n v="0"/>
    <s v="No"/>
    <s v="Over Weight"/>
    <s v="Normal"/>
    <s v="28-Jun-1980"/>
    <n v="42"/>
    <n v="1"/>
    <n v="7050.64"/>
    <s v="tier - 2"/>
    <x v="0"/>
    <s v="R1011"/>
  </r>
  <r>
    <s v="ID1485"/>
    <s v=" Ms"/>
    <s v="Lavergne"/>
    <s v="  Amanda L"/>
    <n v="32.869999999999997"/>
    <n v="5.33"/>
    <s v="No"/>
    <s v="No"/>
    <s v="No"/>
    <n v="0"/>
    <s v="No"/>
    <s v="Obesity"/>
    <s v="Normal"/>
    <s v="21-Jul-1980"/>
    <n v="42"/>
    <n v="0"/>
    <n v="7050.02"/>
    <s v="tier - 2"/>
    <x v="1"/>
    <s v="R1024"/>
  </r>
  <r>
    <s v="ID1486"/>
    <s v=" Ms"/>
    <s v="Kawakami"/>
    <s v="  Ayako N."/>
    <n v="26.18"/>
    <n v="5.63"/>
    <s v="No"/>
    <s v="No"/>
    <s v="No"/>
    <n v="0"/>
    <s v="No"/>
    <s v="Over Weight"/>
    <s v="Normal"/>
    <s v="22-Oct-1980"/>
    <n v="42"/>
    <n v="1"/>
    <n v="7046.72"/>
    <s v="tier - 2"/>
    <x v="0"/>
    <s v="R1013"/>
  </r>
  <r>
    <s v="ID1487"/>
    <s v=" Ms"/>
    <s v="Gonsalves"/>
    <s v="  Emilee"/>
    <n v="25.3"/>
    <n v="5.12"/>
    <s v="No"/>
    <s v="No"/>
    <s v="No"/>
    <n v="0"/>
    <s v="No"/>
    <s v="Over Weight"/>
    <s v="Normal"/>
    <s v="26-Jul-1980"/>
    <n v="42"/>
    <n v="1"/>
    <n v="7045.5"/>
    <s v="tier - 2"/>
    <x v="1"/>
    <s v="R1011"/>
  </r>
  <r>
    <s v="ID1488"/>
    <s v=" Mr"/>
    <s v="Peck"/>
    <s v="  Stephen M"/>
    <n v="36.94"/>
    <n v="5.15"/>
    <s v="yes"/>
    <s v="No"/>
    <s v="No"/>
    <n v="1"/>
    <s v="No"/>
    <s v="Obesity"/>
    <s v="Normal"/>
    <s v="29-Oct-1995"/>
    <n v="27"/>
    <n v="0"/>
    <n v="7042.11"/>
    <s v="tier - 2"/>
    <x v="0"/>
    <s v="R1012"/>
  </r>
  <r>
    <s v="ID1489"/>
    <s v=" Ms"/>
    <s v="Aure"/>
    <s v="  Annemarie A"/>
    <n v="22.86"/>
    <n v="7.5"/>
    <s v="No"/>
    <s v="No"/>
    <s v="No"/>
    <n v="0"/>
    <s v="No"/>
    <s v="Normal weight"/>
    <s v="Diabetes"/>
    <s v="2-Jun-1978"/>
    <n v="45"/>
    <n v="2"/>
    <n v="7033.08"/>
    <s v="tier - 2"/>
    <x v="2"/>
    <s v="R1013"/>
  </r>
  <r>
    <s v="ID1490"/>
    <s v=" Ms"/>
    <s v="Mattingly"/>
    <s v="  Ashley R"/>
    <n v="18.760000000000002"/>
    <n v="4.88"/>
    <s v="yes"/>
    <s v="No"/>
    <s v="Yes"/>
    <n v="1"/>
    <s v="No"/>
    <s v="Normal weight"/>
    <s v="Normal"/>
    <s v="6-Jul-1969"/>
    <n v="53"/>
    <n v="0"/>
    <n v="7003.1"/>
    <s v="tier - 2"/>
    <x v="0"/>
    <s v="R1013"/>
  </r>
  <r>
    <s v="ID1491"/>
    <s v=" Ms"/>
    <s v="Stelpflug"/>
    <s v="  Leslie A"/>
    <n v="24.36"/>
    <n v="5.57"/>
    <s v="No"/>
    <s v="No"/>
    <s v="No"/>
    <n v="0"/>
    <s v="No"/>
    <s v="Normal weight"/>
    <s v="Normal"/>
    <s v="1-Sep-1982"/>
    <n v="40"/>
    <n v="3"/>
    <n v="6989.95"/>
    <s v="tier - 2"/>
    <x v="1"/>
    <s v="R1013"/>
  </r>
  <r>
    <s v="ID1492"/>
    <s v=" Mr"/>
    <s v="Sanchez Antognini"/>
    <s v="  Mauricio J. Sr."/>
    <n v="32.299999999999997"/>
    <n v="5.31"/>
    <s v="No"/>
    <s v="No"/>
    <s v="No"/>
    <n v="0"/>
    <s v="No"/>
    <s v="Obesity"/>
    <s v="Normal"/>
    <s v="18-Oct-1982"/>
    <n v="40"/>
    <n v="2"/>
    <n v="6986.7"/>
    <s v="tier - 3"/>
    <x v="1"/>
    <s v="R1012"/>
  </r>
  <r>
    <s v="ID1493"/>
    <s v=" Mr"/>
    <s v="Condon"/>
    <s v="  Kieran"/>
    <n v="22.704999999999998"/>
    <n v="4.57"/>
    <s v="yes"/>
    <s v="No"/>
    <s v="No"/>
    <n v="0"/>
    <s v="No"/>
    <s v="Normal weight"/>
    <s v="Normal"/>
    <s v="10-Dec-1985"/>
    <n v="37"/>
    <n v="3"/>
    <n v="6985.51"/>
    <s v="tier - 2"/>
    <x v="2"/>
    <s v="R1019"/>
  </r>
  <r>
    <s v="ID1494"/>
    <s v=" Ms"/>
    <s v="Magato"/>
    <s v="  Elizabeth A"/>
    <n v="21.79"/>
    <n v="8.6999999999999993"/>
    <s v="yes"/>
    <s v="No"/>
    <s v="No"/>
    <n v="1"/>
    <s v="No"/>
    <s v="Normal weight"/>
    <s v="Diabetes"/>
    <s v="3-Jun-1975"/>
    <n v="48"/>
    <n v="1"/>
    <n v="6965.21"/>
    <s v="tier - 2"/>
    <x v="0"/>
    <s v="R1013"/>
  </r>
  <r>
    <s v="ID1495"/>
    <s v=" Mr"/>
    <s v="Dombrowski"/>
    <s v="  Zeke M."/>
    <n v="24.52"/>
    <n v="4.76"/>
    <s v="No"/>
    <s v="No"/>
    <s v="No"/>
    <n v="0"/>
    <s v="No"/>
    <s v="Normal weight"/>
    <s v="Normal"/>
    <s v="18-Aug-1980"/>
    <n v="42"/>
    <n v="2"/>
    <n v="6951.12"/>
    <s v="tier - 2"/>
    <x v="2"/>
    <s v="R1013"/>
  </r>
  <r>
    <s v="ID1496"/>
    <s v=" Mr"/>
    <s v="Ohara"/>
    <s v="  Chip"/>
    <n v="39.520000000000003"/>
    <n v="11.81"/>
    <s v="No"/>
    <s v="No"/>
    <s v="No"/>
    <n v="0"/>
    <s v="No"/>
    <s v="Obesity"/>
    <s v="Diabetes"/>
    <s v="15-Dec-1978"/>
    <n v="44"/>
    <n v="0"/>
    <n v="6948.7"/>
    <s v="tier - 1"/>
    <x v="2"/>
    <s v="R1012"/>
  </r>
  <r>
    <s v="ID1497"/>
    <s v=" Mr"/>
    <s v="Cifuentes Fetiva"/>
    <s v="  Miguel Angel Sr."/>
    <n v="24.49"/>
    <n v="4.67"/>
    <s v="No"/>
    <s v="No"/>
    <s v="No"/>
    <n v="0"/>
    <s v="No"/>
    <s v="Normal weight"/>
    <s v="Normal"/>
    <s v="5-Oct-1980"/>
    <n v="42"/>
    <n v="2"/>
    <n v="6940.94"/>
    <s v="tier - 2"/>
    <x v="0"/>
    <s v="R1013"/>
  </r>
  <r>
    <s v="ID1498"/>
    <s v=" Mr"/>
    <s v="Keno"/>
    <s v="  Brian"/>
    <n v="26.315000000000001"/>
    <n v="6.02"/>
    <s v="No"/>
    <s v="No"/>
    <s v="No"/>
    <n v="0"/>
    <s v="No"/>
    <s v="Over Weight"/>
    <s v="Prediabetes"/>
    <s v="30-Aug-1980"/>
    <n v="42"/>
    <n v="1"/>
    <n v="6940.91"/>
    <s v="tier - 2"/>
    <x v="2"/>
    <s v="R1012"/>
  </r>
  <r>
    <s v="ID1499"/>
    <s v=" Ms"/>
    <s v="Bruce"/>
    <s v="  Meghan"/>
    <n v="22.58"/>
    <n v="7.46"/>
    <s v="No"/>
    <s v="No"/>
    <s v="No"/>
    <n v="0"/>
    <s v="No"/>
    <s v="Normal weight"/>
    <s v="Diabetes"/>
    <s v="29-Nov-1978"/>
    <n v="44"/>
    <n v="2"/>
    <n v="6938.11"/>
    <s v="tier - 2"/>
    <x v="2"/>
    <s v="R1013"/>
  </r>
  <r>
    <s v="ID1500"/>
    <s v=" Ms"/>
    <s v="Lorch"/>
    <s v="  Meredith L."/>
    <n v="19.475000000000001"/>
    <n v="4.74"/>
    <s v="No"/>
    <s v="No"/>
    <s v="No"/>
    <n v="1"/>
    <s v="No"/>
    <s v="Normal weight"/>
    <s v="Normal"/>
    <s v="5-Sep-1984"/>
    <n v="38"/>
    <n v="2"/>
    <n v="6933.24"/>
    <s v="tier - 2"/>
    <x v="0"/>
    <s v="R1012"/>
  </r>
  <r>
    <s v="ID1501"/>
    <s v=" Mrs"/>
    <s v="Sullivan"/>
    <s v="  Millicent M"/>
    <n v="26.33"/>
    <n v="4.79"/>
    <s v="No"/>
    <s v="No"/>
    <s v="No"/>
    <n v="0"/>
    <s v="No"/>
    <s v="Over Weight"/>
    <s v="Normal"/>
    <s v="21-Dec-1989"/>
    <n v="33"/>
    <n v="3"/>
    <n v="6895.19"/>
    <s v="tier - 2"/>
    <x v="0"/>
    <s v="R1024"/>
  </r>
  <r>
    <s v="ID1502"/>
    <s v=" Ms"/>
    <s v="Cave"/>
    <s v="  Kathleen"/>
    <n v="17.29"/>
    <n v="5.35"/>
    <s v="yes"/>
    <s v="No"/>
    <s v="No"/>
    <n v="0"/>
    <s v="No"/>
    <s v="Under Weight"/>
    <s v="Normal"/>
    <s v="10-Sep-1985"/>
    <n v="37"/>
    <n v="2"/>
    <n v="6877.98"/>
    <s v="tier - 2"/>
    <x v="1"/>
    <s v="R1024"/>
  </r>
  <r>
    <s v="ID1503"/>
    <s v=" Ms"/>
    <s v="Gudenkauf"/>
    <s v="  Kimberly K"/>
    <n v="42.88"/>
    <n v="4.87"/>
    <s v="No"/>
    <s v="yes"/>
    <s v="No"/>
    <n v="1"/>
    <s v="No"/>
    <s v="Obesity"/>
    <s v="Normal"/>
    <s v="24-Dec-2004"/>
    <n v="18"/>
    <n v="0"/>
    <n v="6876.53"/>
    <s v="tier - 2"/>
    <x v="1"/>
    <s v="R1012"/>
  </r>
  <r>
    <s v="ID1504"/>
    <s v=" Mr"/>
    <s v="Thomas"/>
    <s v="  Justin C"/>
    <n v="32.200000000000003"/>
    <n v="10.09"/>
    <s v="yes"/>
    <s v="No"/>
    <s v="No"/>
    <n v="0"/>
    <s v="No"/>
    <s v="Obesity"/>
    <s v="Diabetes"/>
    <s v="23-Jun-1981"/>
    <n v="41"/>
    <n v="2"/>
    <n v="6875.96"/>
    <s v="tier - 2"/>
    <x v="2"/>
    <s v="R1011"/>
  </r>
  <r>
    <s v="ID1505"/>
    <s v=" Mr"/>
    <s v="Holley"/>
    <s v="  Tristan P."/>
    <n v="18.75"/>
    <n v="5.47"/>
    <s v="yes"/>
    <s v="No"/>
    <s v="Yes"/>
    <n v="1"/>
    <s v="No"/>
    <s v="Normal weight"/>
    <s v="Normal"/>
    <s v="23-Oct-1969"/>
    <n v="53"/>
    <n v="0"/>
    <n v="6868.39"/>
    <s v="tier - 2"/>
    <x v="2"/>
    <s v="R1013"/>
  </r>
  <r>
    <s v="ID1506"/>
    <s v=" Ms"/>
    <s v="Kemble"/>
    <s v="  Traci A"/>
    <n v="22.36"/>
    <n v="8.6"/>
    <s v="No"/>
    <s v="No"/>
    <s v="No"/>
    <n v="0"/>
    <s v="No"/>
    <s v="Normal weight"/>
    <s v="Diabetes"/>
    <s v="5-Aug-1978"/>
    <n v="44"/>
    <n v="2"/>
    <n v="6863.49"/>
    <s v="tier - 2"/>
    <x v="1"/>
    <s v="R1013"/>
  </r>
  <r>
    <s v="ID1507"/>
    <s v=" Mr"/>
    <s v="Bentley"/>
    <s v="  Justin P"/>
    <n v="23.94"/>
    <n v="10.74"/>
    <s v="yes"/>
    <s v="No"/>
    <s v="No"/>
    <n v="0"/>
    <s v="No"/>
    <s v="Normal weight"/>
    <s v="Diabetes"/>
    <s v="19-Jun-1981"/>
    <n v="41"/>
    <n v="1"/>
    <n v="6858.48"/>
    <s v="tier - 2"/>
    <x v="2"/>
    <s v="R1019"/>
  </r>
  <r>
    <s v="ID1508"/>
    <s v=" Mr"/>
    <s v="Jones"/>
    <s v="  Logan M"/>
    <n v="30.1"/>
    <n v="4.3899999999999997"/>
    <s v="No"/>
    <s v="No"/>
    <s v="Yes"/>
    <n v="1"/>
    <s v="No"/>
    <s v="Obesity"/>
    <s v="Normal"/>
    <s v="4-Nov-1979"/>
    <n v="43"/>
    <n v="1"/>
    <n v="6849.03"/>
    <s v="tier - 2"/>
    <x v="2"/>
    <s v="R1011"/>
  </r>
  <r>
    <s v="ID1509"/>
    <s v=" Mr"/>
    <s v="Tremblay"/>
    <s v="  Sebastien"/>
    <n v="21.93"/>
    <n v="6.3"/>
    <s v="No"/>
    <s v="No"/>
    <s v="No"/>
    <n v="0"/>
    <s v="No"/>
    <s v="Normal weight"/>
    <s v="Prediabetes"/>
    <s v="15-Jun-1977"/>
    <n v="45"/>
    <n v="2"/>
    <n v="6843.17"/>
    <s v="tier - 2"/>
    <x v="1"/>
    <s v="R1013"/>
  </r>
  <r>
    <s v="ID1510"/>
    <s v=" Ms"/>
    <s v="Bellucci"/>
    <s v="  Tiffany A"/>
    <n v="39.75"/>
    <n v="5.41"/>
    <s v="No"/>
    <s v="yes"/>
    <s v="No"/>
    <n v="1"/>
    <s v="No"/>
    <s v="Obesity"/>
    <s v="Normal"/>
    <s v="30-Nov-2000"/>
    <n v="22"/>
    <n v="0"/>
    <n v="6842.28"/>
    <s v="tier - 2"/>
    <x v="1"/>
    <s v="R1012"/>
  </r>
  <r>
    <s v="ID1511"/>
    <s v=" Mr"/>
    <s v="Collins"/>
    <s v="  Matthew"/>
    <n v="26.03"/>
    <n v="4.47"/>
    <s v="No"/>
    <s v="No"/>
    <s v="Yes"/>
    <n v="1"/>
    <s v="No"/>
    <s v="Over Weight"/>
    <s v="Normal"/>
    <s v="15-Jul-1979"/>
    <n v="43"/>
    <n v="0"/>
    <n v="6837.37"/>
    <s v="tier - 3"/>
    <x v="1"/>
    <s v="R1016"/>
  </r>
  <r>
    <s v="ID1512"/>
    <s v=" Mr"/>
    <s v="Gillman"/>
    <s v="  Luke"/>
    <n v="34.51"/>
    <n v="6.26"/>
    <s v="No"/>
    <s v="No"/>
    <s v="No"/>
    <n v="0"/>
    <s v="No"/>
    <s v="Obesity"/>
    <s v="Prediabetes"/>
    <s v="8-Jul-1994"/>
    <n v="28"/>
    <n v="0"/>
    <n v="6827.69"/>
    <s v="tier - 2"/>
    <x v="2"/>
    <s v="R1021"/>
  </r>
  <r>
    <s v="ID1513"/>
    <s v=" Ms"/>
    <s v="West"/>
    <s v="  Leigh"/>
    <n v="19.32"/>
    <n v="11.58"/>
    <s v="yes"/>
    <s v="No"/>
    <s v="No"/>
    <n v="1"/>
    <s v="No"/>
    <s v="Normal weight"/>
    <s v="Diabetes"/>
    <s v="17-Aug-1975"/>
    <n v="47"/>
    <n v="1"/>
    <n v="6809.46"/>
    <s v="tier - 2"/>
    <x v="1"/>
    <s v="R1012"/>
  </r>
  <r>
    <s v="ID1514"/>
    <s v=" Mr"/>
    <s v="Chida"/>
    <s v="  Yosuke"/>
    <n v="28.5"/>
    <n v="4.3600000000000003"/>
    <s v="No"/>
    <s v="No"/>
    <s v="No"/>
    <n v="0"/>
    <s v="No"/>
    <s v="Over Weight"/>
    <s v="Normal"/>
    <s v="29-Jun-1991"/>
    <n v="31"/>
    <n v="5"/>
    <n v="6799.46"/>
    <s v="tier - 1"/>
    <x v="2"/>
    <s v="R1014"/>
  </r>
  <r>
    <s v="ID1515"/>
    <s v=" Mr"/>
    <s v="Reisenauer"/>
    <s v="  Matthew"/>
    <n v="30.875"/>
    <n v="4.1399999999999997"/>
    <s v="yes"/>
    <s v="No"/>
    <s v="No"/>
    <n v="0"/>
    <s v="No"/>
    <s v="Obesity"/>
    <s v="Normal"/>
    <s v="24-Dec-1985"/>
    <n v="37"/>
    <n v="3"/>
    <n v="6796.86"/>
    <s v="tier - 3"/>
    <x v="0"/>
    <s v="R1012"/>
  </r>
  <r>
    <s v="ID1516"/>
    <s v=" Mr"/>
    <s v="Rosenberg-Wohl"/>
    <s v="  Jacob"/>
    <n v="24.02"/>
    <n v="4.38"/>
    <s v="No"/>
    <s v="No"/>
    <s v="No"/>
    <n v="0"/>
    <s v="No"/>
    <s v="Normal weight"/>
    <s v="Normal"/>
    <s v="23-Nov-1980"/>
    <n v="42"/>
    <n v="2"/>
    <n v="6781.52"/>
    <s v="tier - 2"/>
    <x v="2"/>
    <s v="R1013"/>
  </r>
  <r>
    <s v="ID1517"/>
    <s v=" Ms"/>
    <s v="Theriault"/>
    <s v="  Jodi"/>
    <n v="36.08"/>
    <n v="11.61"/>
    <s v="yes"/>
    <s v="No"/>
    <s v="No"/>
    <n v="0"/>
    <s v="No"/>
    <s v="Obesity"/>
    <s v="Diabetes"/>
    <s v="8-Oct-1981"/>
    <n v="41"/>
    <n v="1"/>
    <n v="6781.35"/>
    <s v="tier - 2"/>
    <x v="1"/>
    <s v="R1013"/>
  </r>
  <r>
    <s v="ID1518"/>
    <s v=" Ms"/>
    <s v="Manuel"/>
    <s v="  Lauren"/>
    <n v="32.200000000000003"/>
    <n v="10.59"/>
    <s v="yes"/>
    <s v="No"/>
    <s v="No"/>
    <n v="0"/>
    <s v="No"/>
    <s v="Obesity"/>
    <s v="Diabetes"/>
    <s v="3-Sep-1981"/>
    <n v="41"/>
    <n v="1"/>
    <n v="6775.96"/>
    <s v="tier - 2"/>
    <x v="0"/>
    <s v="R1011"/>
  </r>
  <r>
    <s v="ID1519"/>
    <s v=" Ms"/>
    <s v="Demko"/>
    <s v="  Misti C"/>
    <n v="28.05"/>
    <n v="11.85"/>
    <s v="yes"/>
    <s v="No"/>
    <s v="No"/>
    <n v="0"/>
    <s v="No"/>
    <s v="Over Weight"/>
    <s v="Diabetes"/>
    <s v="21-Sep-1981"/>
    <n v="41"/>
    <n v="1"/>
    <n v="6770.19"/>
    <s v="tier - 2"/>
    <x v="0"/>
    <s v="R1013"/>
  </r>
  <r>
    <s v="ID1520"/>
    <s v=" Ms"/>
    <s v="Battaglia"/>
    <s v="  Angela J"/>
    <n v="19"/>
    <n v="5.46"/>
    <s v="yes"/>
    <s v="No"/>
    <s v="No"/>
    <n v="1"/>
    <s v="No"/>
    <s v="Normal weight"/>
    <s v="Normal"/>
    <s v="10-Oct-1988"/>
    <n v="34"/>
    <n v="3"/>
    <n v="6753.04"/>
    <s v="tier - 2"/>
    <x v="2"/>
    <s v="R1024"/>
  </r>
  <r>
    <s v="ID1521"/>
    <s v=" Mr"/>
    <s v="Follo"/>
    <s v="  Jonathan D."/>
    <n v="16.13"/>
    <n v="4.54"/>
    <s v="yes"/>
    <s v="No"/>
    <s v="No"/>
    <n v="2"/>
    <s v="No"/>
    <s v="Under Weight"/>
    <s v="Normal"/>
    <s v="9-Dec-1966"/>
    <n v="56"/>
    <n v="0"/>
    <n v="6750.27"/>
    <s v="tier - 3"/>
    <x v="2"/>
    <s v="R1013"/>
  </r>
  <r>
    <s v="ID1522"/>
    <s v=" Ms"/>
    <s v="Barana"/>
    <s v="  Victoria"/>
    <n v="18.77"/>
    <n v="11.98"/>
    <s v="yes"/>
    <s v="No"/>
    <s v="No"/>
    <n v="2"/>
    <s v="No"/>
    <s v="Normal weight"/>
    <s v="Diabetes"/>
    <s v="17-Jun-1970"/>
    <n v="52"/>
    <n v="0"/>
    <n v="6749.63"/>
    <s v="tier - 2"/>
    <x v="1"/>
    <s v="R1013"/>
  </r>
  <r>
    <s v="ID1523"/>
    <s v=" Mr"/>
    <s v="Lysaght"/>
    <s v="  Adrian R."/>
    <n v="28.88"/>
    <n v="6.59"/>
    <s v="yes"/>
    <s v="No"/>
    <s v="No"/>
    <n v="1"/>
    <s v="No"/>
    <s v="Over Weight"/>
    <s v="Diabetes"/>
    <s v="5-Jun-1986"/>
    <n v="37"/>
    <n v="3"/>
    <n v="6748.59"/>
    <s v="tier - 3"/>
    <x v="1"/>
    <s v="R1016"/>
  </r>
  <r>
    <s v="ID1524"/>
    <s v=" Mr"/>
    <s v="Chalmers"/>
    <s v="  Andrew"/>
    <n v="27.55"/>
    <n v="10.83"/>
    <s v="yes"/>
    <s v="No"/>
    <s v="No"/>
    <n v="1"/>
    <s v="No"/>
    <s v="Over Weight"/>
    <s v="Diabetes"/>
    <s v="7-Aug-1986"/>
    <n v="36"/>
    <n v="3"/>
    <n v="6746.74"/>
    <s v="tier - 3"/>
    <x v="2"/>
    <s v="R1016"/>
  </r>
  <r>
    <s v="ID1525"/>
    <s v=" Mr"/>
    <s v="Phillippi"/>
    <s v="  Jason A."/>
    <n v="15.6"/>
    <n v="8.6"/>
    <s v="No"/>
    <s v="No"/>
    <s v="No"/>
    <n v="0"/>
    <s v="No"/>
    <s v="Under Weight"/>
    <s v="Diabetes"/>
    <s v="18-Jul-1968"/>
    <n v="54"/>
    <n v="0"/>
    <n v="6738.84"/>
    <s v="tier - 3"/>
    <x v="1"/>
    <s v="R1012"/>
  </r>
  <r>
    <s v="ID1526"/>
    <s v=" Ms"/>
    <s v="MacPherson"/>
    <s v="  Rachel"/>
    <n v="21.99"/>
    <n v="11.17"/>
    <s v="No"/>
    <s v="No"/>
    <s v="No"/>
    <n v="0"/>
    <s v="No"/>
    <s v="Normal weight"/>
    <s v="Diabetes"/>
    <s v="21-Oct-1978"/>
    <n v="44"/>
    <n v="2"/>
    <n v="6737.98"/>
    <s v="tier - 2"/>
    <x v="0"/>
    <s v="R1013"/>
  </r>
  <r>
    <s v="ID1527"/>
    <s v=" Ms"/>
    <s v="Delfidio"/>
    <s v="  Susan"/>
    <n v="34.85"/>
    <n v="5.75"/>
    <s v="No"/>
    <s v="No"/>
    <s v="No"/>
    <n v="0"/>
    <s v="No"/>
    <s v="Obesity"/>
    <s v="Prediabetes"/>
    <s v="13-Jun-1994"/>
    <n v="28"/>
    <n v="0"/>
    <n v="6721.37"/>
    <s v="tier - 2"/>
    <x v="1"/>
    <s v="R1012"/>
  </r>
  <r>
    <s v="ID1528"/>
    <s v=" Mr"/>
    <s v="Cummings"/>
    <s v="  Cameron M."/>
    <n v="24.51"/>
    <n v="4.83"/>
    <s v="yes"/>
    <s v="No"/>
    <s v="Yes"/>
    <n v="1"/>
    <s v="No"/>
    <s v="Normal weight"/>
    <s v="Normal"/>
    <s v="12-Jun-1983"/>
    <n v="39"/>
    <n v="2"/>
    <n v="6710.19"/>
    <s v="tier - 3"/>
    <x v="0"/>
    <s v="R1012"/>
  </r>
  <r>
    <s v="ID1529"/>
    <s v=" Ms"/>
    <s v="Schroegel"/>
    <s v="  Claudia A."/>
    <n v="19.399999999999999"/>
    <n v="11.93"/>
    <s v="No"/>
    <s v="No"/>
    <s v="No"/>
    <n v="0"/>
    <s v="No"/>
    <s v="Normal weight"/>
    <s v="Diabetes"/>
    <s v="12-Dec-1971"/>
    <n v="51"/>
    <n v="0"/>
    <n v="6706.47"/>
    <s v="tier - 2"/>
    <x v="1"/>
    <s v="R1013"/>
  </r>
  <r>
    <s v="ID1530"/>
    <s v=" Ms"/>
    <s v="Williams"/>
    <s v="  Kate"/>
    <n v="15.1"/>
    <n v="8.41"/>
    <s v="No"/>
    <s v="No"/>
    <s v="No"/>
    <n v="0"/>
    <s v="No"/>
    <s v="Under Weight"/>
    <s v="Diabetes"/>
    <s v="13-Jul-1968"/>
    <n v="54"/>
    <n v="0"/>
    <n v="6700.56"/>
    <s v="tier - 3"/>
    <x v="1"/>
    <s v="R1012"/>
  </r>
  <r>
    <s v="ID1531"/>
    <s v=" Ms"/>
    <s v="Casey"/>
    <s v="  Nicole M."/>
    <n v="23.37"/>
    <n v="5.59"/>
    <s v="yes"/>
    <s v="No"/>
    <s v="No"/>
    <n v="0"/>
    <s v="No"/>
    <s v="Normal weight"/>
    <s v="Normal"/>
    <s v="9-Jul-1985"/>
    <n v="37"/>
    <n v="2"/>
    <n v="6686.43"/>
    <s v="tier - 2"/>
    <x v="0"/>
    <s v="R1012"/>
  </r>
  <r>
    <s v="ID1532"/>
    <s v=" Mr"/>
    <s v="Randall"/>
    <s v="  Jack"/>
    <n v="42.4"/>
    <n v="4.0599999999999996"/>
    <s v="No"/>
    <s v="No"/>
    <s v="No"/>
    <n v="0"/>
    <s v="No"/>
    <s v="Obesity"/>
    <s v="Normal"/>
    <s v="20-Oct-1989"/>
    <n v="33"/>
    <n v="5"/>
    <n v="6666.24"/>
    <s v="tier - 3"/>
    <x v="1"/>
    <s v="R1011"/>
  </r>
  <r>
    <s v="ID1533"/>
    <s v=" Mr"/>
    <s v="Doyon"/>
    <s v="  Gregory"/>
    <n v="28.405000000000001"/>
    <n v="7.02"/>
    <s v="yes"/>
    <s v="No"/>
    <s v="No"/>
    <n v="0"/>
    <s v="No"/>
    <s v="Over Weight"/>
    <s v="Diabetes"/>
    <s v="17-Sep-1981"/>
    <n v="41"/>
    <n v="1"/>
    <n v="6664.69"/>
    <s v="tier - 3"/>
    <x v="1"/>
    <s v="R1012"/>
  </r>
  <r>
    <s v="ID1534"/>
    <s v=" Ms"/>
    <s v="Sankey"/>
    <s v="  Rebecca"/>
    <n v="23.4"/>
    <n v="4.47"/>
    <s v="No"/>
    <s v="No"/>
    <s v="No"/>
    <n v="0"/>
    <s v="No"/>
    <s v="Normal weight"/>
    <s v="Normal"/>
    <s v="27-Sep-1982"/>
    <n v="40"/>
    <n v="3"/>
    <n v="6664.32"/>
    <s v="tier - 2"/>
    <x v="2"/>
    <s v="R1013"/>
  </r>
  <r>
    <s v="ID1535"/>
    <s v=" Mr"/>
    <s v="Stilgenbauer"/>
    <s v="  Adam"/>
    <n v="33.44"/>
    <n v="4.54"/>
    <s v="No"/>
    <s v="No"/>
    <s v="No"/>
    <n v="0"/>
    <s v="No"/>
    <s v="Obesity"/>
    <s v="Normal"/>
    <s v="19-Nov-1989"/>
    <n v="33"/>
    <n v="5"/>
    <n v="6653.79"/>
    <s v="tier - 2"/>
    <x v="1"/>
    <s v="R1013"/>
  </r>
  <r>
    <s v="ID1536"/>
    <s v=" Mr"/>
    <s v="Jaskiewicz"/>
    <s v="  Ryan"/>
    <n v="21.12"/>
    <n v="4.99"/>
    <s v="No"/>
    <s v="No"/>
    <s v="No"/>
    <n v="1"/>
    <s v="No"/>
    <s v="Normal weight"/>
    <s v="Normal"/>
    <s v="1-Jul-1984"/>
    <n v="38"/>
    <n v="3"/>
    <n v="6652.53"/>
    <s v="tier - 3"/>
    <x v="2"/>
    <s v="R1013"/>
  </r>
  <r>
    <s v="ID1537"/>
    <s v=" Ms"/>
    <s v="Deppen"/>
    <s v="  Jackie K."/>
    <n v="18.48"/>
    <n v="10.84"/>
    <s v="yes"/>
    <s v="No"/>
    <s v="No"/>
    <n v="2"/>
    <s v="No"/>
    <s v="Under Weight"/>
    <s v="Diabetes"/>
    <s v="8-Nov-1970"/>
    <n v="52"/>
    <n v="0"/>
    <n v="6651.26"/>
    <s v="tier - 2"/>
    <x v="0"/>
    <s v="R1013"/>
  </r>
  <r>
    <s v="ID1538"/>
    <s v=" Mr"/>
    <s v="Hine"/>
    <s v="  Chris"/>
    <n v="16.815000000000001"/>
    <n v="5.63"/>
    <s v="No"/>
    <s v="No"/>
    <s v="No"/>
    <n v="1"/>
    <s v="No"/>
    <s v="Under Weight"/>
    <s v="Normal"/>
    <s v="8-Dec-1984"/>
    <n v="38"/>
    <n v="2"/>
    <n v="6640.54"/>
    <s v="tier - 2"/>
    <x v="0"/>
    <s v="R1019"/>
  </r>
  <r>
    <s v="ID1539"/>
    <s v=" Mr"/>
    <s v="Mathews"/>
    <s v="  Tyler C"/>
    <n v="26.72"/>
    <n v="4.1399999999999997"/>
    <s v="No"/>
    <s v="No"/>
    <s v="No"/>
    <n v="0"/>
    <s v="No"/>
    <s v="Over Weight"/>
    <s v="Normal"/>
    <s v="6-Jun-1990"/>
    <n v="33"/>
    <n v="3"/>
    <n v="6639.3"/>
    <s v="tier - 2"/>
    <x v="2"/>
    <s v="R1021"/>
  </r>
  <r>
    <s v="ID1540"/>
    <s v=" Ms"/>
    <s v="Yabu"/>
    <s v="  Yoshie"/>
    <n v="41.42"/>
    <n v="5.17"/>
    <s v="No"/>
    <s v="No"/>
    <s v="Yes"/>
    <n v="1"/>
    <s v="No"/>
    <s v="Obesity"/>
    <s v="Normal"/>
    <s v="4-Sep-2003"/>
    <n v="19"/>
    <n v="0"/>
    <n v="6638.16"/>
    <s v="tier - 2"/>
    <x v="1"/>
    <s v="R1012"/>
  </r>
  <r>
    <s v="ID1541"/>
    <s v=" Ms"/>
    <s v="Strang"/>
    <s v="  Lauren A"/>
    <n v="20.69"/>
    <n v="6.93"/>
    <s v="No"/>
    <s v="No"/>
    <s v="No"/>
    <n v="2"/>
    <s v="No"/>
    <s v="Normal weight"/>
    <s v="Diabetes"/>
    <s v="29-Aug-1973"/>
    <n v="49"/>
    <n v="0"/>
    <n v="6630.31"/>
    <s v="tier - 2"/>
    <x v="1"/>
    <s v="R1013"/>
  </r>
  <r>
    <s v="ID1542"/>
    <s v=" Mr"/>
    <s v="Frank"/>
    <s v="  Mason D."/>
    <n v="41.23"/>
    <n v="4.24"/>
    <s v="No"/>
    <s v="No"/>
    <s v="No"/>
    <n v="0"/>
    <s v="No"/>
    <s v="Obesity"/>
    <s v="Normal"/>
    <s v="28-Aug-1982"/>
    <n v="40"/>
    <n v="1"/>
    <n v="6610.11"/>
    <s v="tier - 3"/>
    <x v="2"/>
    <s v="R1015"/>
  </r>
  <r>
    <s v="ID1543"/>
    <s v=" Mr"/>
    <s v="Shanley"/>
    <s v="  Ryan"/>
    <n v="29.9"/>
    <n v="5.91"/>
    <s v="No"/>
    <s v="No"/>
    <s v="No"/>
    <n v="0"/>
    <s v="No"/>
    <s v="Over Weight"/>
    <s v="Prediabetes"/>
    <s v="7-Nov-1982"/>
    <n v="40"/>
    <n v="2"/>
    <n v="6600.36"/>
    <s v="tier - 2"/>
    <x v="0"/>
    <s v="R1011"/>
  </r>
  <r>
    <s v="ID1544"/>
    <s v=" Mr"/>
    <s v="Mancebo Garcia"/>
    <s v="  Arturo"/>
    <n v="34.104999999999997"/>
    <n v="5.93"/>
    <s v="No"/>
    <s v="No"/>
    <s v="No"/>
    <n v="0"/>
    <s v="No"/>
    <s v="Obesity"/>
    <s v="Prediabetes"/>
    <s v="29-Dec-1982"/>
    <n v="40"/>
    <n v="1"/>
    <n v="6600.21"/>
    <s v="tier - 3"/>
    <x v="2"/>
    <s v="R1016"/>
  </r>
  <r>
    <s v="ID1545"/>
    <s v=" Mr"/>
    <s v="Keehan"/>
    <s v="  Jake"/>
    <n v="24.97"/>
    <n v="5.66"/>
    <s v="No"/>
    <s v="No"/>
    <s v="No"/>
    <n v="0"/>
    <s v="No"/>
    <s v="Over Weight"/>
    <s v="Normal"/>
    <s v="22-Nov-1982"/>
    <n v="40"/>
    <n v="2"/>
    <n v="6593.51"/>
    <s v="tier - 2"/>
    <x v="1"/>
    <s v="R1013"/>
  </r>
  <r>
    <s v="ID1546"/>
    <s v=" Ms"/>
    <s v="Mahaney"/>
    <s v="  Sarah E"/>
    <n v="34.799999999999997"/>
    <n v="4.1900000000000004"/>
    <s v="No"/>
    <s v="No"/>
    <s v="No"/>
    <n v="1"/>
    <s v="No"/>
    <s v="Obesity"/>
    <s v="Normal"/>
    <s v="5-Oct-1984"/>
    <n v="38"/>
    <n v="2"/>
    <n v="6571.54"/>
    <s v="tier - 2"/>
    <x v="0"/>
    <s v="R1011"/>
  </r>
  <r>
    <s v="ID1547"/>
    <s v=" Ms"/>
    <s v="Nolan"/>
    <s v="  Alison L."/>
    <n v="32.965000000000003"/>
    <n v="9.2100000000000009"/>
    <s v="yes"/>
    <s v="No"/>
    <s v="No"/>
    <n v="0"/>
    <s v="No"/>
    <s v="Obesity"/>
    <s v="Diabetes"/>
    <s v="20-Jul-1981"/>
    <n v="41"/>
    <n v="0"/>
    <n v="6571.02"/>
    <s v="tier - 2"/>
    <x v="1"/>
    <s v="R1012"/>
  </r>
  <r>
    <s v="ID1548"/>
    <s v=" Ms"/>
    <s v="Sobrino"/>
    <s v="  Karen A."/>
    <n v="27.265000000000001"/>
    <n v="5.51"/>
    <s v="No"/>
    <s v="No"/>
    <s v="No"/>
    <n v="1"/>
    <s v="No"/>
    <s v="Over Weight"/>
    <s v="Normal"/>
    <s v="20-Sep-1984"/>
    <n v="38"/>
    <n v="1"/>
    <n v="6555.07"/>
    <s v="tier - 2"/>
    <x v="2"/>
    <s v="R1024"/>
  </r>
  <r>
    <s v="ID1549"/>
    <s v=" Mr"/>
    <s v="Gennaro"/>
    <s v="  Thomas R. Jr."/>
    <n v="17.059999999999999"/>
    <n v="8.5"/>
    <s v="No"/>
    <s v="No"/>
    <s v="No"/>
    <n v="0"/>
    <s v="No"/>
    <s v="Under Weight"/>
    <s v="Diabetes"/>
    <s v="11-Dec-1968"/>
    <n v="54"/>
    <n v="0"/>
    <n v="6552.01"/>
    <s v="tier - 3"/>
    <x v="2"/>
    <s v="R1013"/>
  </r>
  <r>
    <s v="ID1550"/>
    <s v=" Ms"/>
    <s v="Mayer"/>
    <s v="  Stephanie W."/>
    <n v="36.29"/>
    <n v="6.23"/>
    <s v="No"/>
    <s v="No"/>
    <s v="No"/>
    <n v="0"/>
    <s v="No"/>
    <s v="Obesity"/>
    <s v="Prediabetes"/>
    <s v="6-Aug-1989"/>
    <n v="33"/>
    <n v="3"/>
    <n v="6551.75"/>
    <s v="tier - 2"/>
    <x v="2"/>
    <s v="R1024"/>
  </r>
  <r>
    <s v="ID1551"/>
    <s v=" Mr"/>
    <s v="Becker"/>
    <s v="  Ezra"/>
    <n v="28.594999999999999"/>
    <n v="8.5299999999999994"/>
    <s v="yes"/>
    <s v="No"/>
    <s v="No"/>
    <n v="1"/>
    <s v="No"/>
    <s v="Over Weight"/>
    <s v="Diabetes"/>
    <s v="18-Dec-1986"/>
    <n v="36"/>
    <n v="3"/>
    <n v="6548.2"/>
    <s v="tier - 2"/>
    <x v="0"/>
    <s v="R1012"/>
  </r>
  <r>
    <s v="ID1552"/>
    <s v=" Mr"/>
    <s v="Moore"/>
    <s v="  Jim"/>
    <n v="17.8"/>
    <n v="5.75"/>
    <s v="yes"/>
    <s v="No"/>
    <s v="Yes"/>
    <n v="1"/>
    <s v="No"/>
    <s v="Under Weight"/>
    <s v="Prediabetes"/>
    <s v="3-Dec-1969"/>
    <n v="53"/>
    <n v="0"/>
    <n v="6546.16"/>
    <s v="tier - 2"/>
    <x v="0"/>
    <s v="R1013"/>
  </r>
  <r>
    <s v="ID1553"/>
    <s v=" Mr"/>
    <s v="Platt"/>
    <s v="  Ari L."/>
    <n v="21.4"/>
    <n v="5.6"/>
    <s v="No"/>
    <s v="No"/>
    <s v="No"/>
    <n v="0"/>
    <s v="No"/>
    <s v="Normal weight"/>
    <s v="Normal"/>
    <s v="2-Oct-1982"/>
    <n v="40"/>
    <n v="3"/>
    <n v="6536.68"/>
    <s v="tier - 2"/>
    <x v="2"/>
    <s v="R1012"/>
  </r>
  <r>
    <s v="ID1554"/>
    <s v=" Ms"/>
    <s v="Brodeur"/>
    <s v="  Fanny"/>
    <n v="23.01"/>
    <n v="4.68"/>
    <s v="No"/>
    <s v="No"/>
    <s v="No"/>
    <n v="0"/>
    <s v="No"/>
    <s v="Normal weight"/>
    <s v="Normal"/>
    <s v="12-Aug-1982"/>
    <n v="40"/>
    <n v="3"/>
    <n v="6532.04"/>
    <s v="tier - 2"/>
    <x v="1"/>
    <s v="R1013"/>
  </r>
  <r>
    <s v="ID1555"/>
    <s v=" Ms"/>
    <s v="Knight Pech"/>
    <s v="  Heather"/>
    <n v="19.86"/>
    <n v="5.62"/>
    <s v="yes"/>
    <s v="No"/>
    <s v="No"/>
    <n v="0"/>
    <s v="No"/>
    <s v="Normal weight"/>
    <s v="Normal"/>
    <s v="23-Oct-1976"/>
    <n v="46"/>
    <n v="2"/>
    <n v="6529.21"/>
    <s v="tier - 2"/>
    <x v="1"/>
    <s v="R1013"/>
  </r>
  <r>
    <s v="ID1556"/>
    <s v=" Mr"/>
    <s v="Richter"/>
    <s v="  Peter W. Sr."/>
    <n v="33.58"/>
    <n v="5.08"/>
    <s v="No"/>
    <s v="No"/>
    <s v="No"/>
    <n v="0"/>
    <s v="No"/>
    <s v="Obesity"/>
    <s v="Normal"/>
    <s v="7-Jul-1994"/>
    <n v="28"/>
    <n v="0"/>
    <n v="6512.24"/>
    <s v="tier - 2"/>
    <x v="1"/>
    <s v="R1021"/>
  </r>
  <r>
    <s v="ID1557"/>
    <s v=" Ms"/>
    <s v="Jubinski"/>
    <s v="  Catherine A"/>
    <n v="29.81"/>
    <n v="5.28"/>
    <s v="No"/>
    <s v="No"/>
    <s v="No"/>
    <n v="0"/>
    <s v="No"/>
    <s v="Over Weight"/>
    <s v="Normal"/>
    <s v="28-Aug-1982"/>
    <n v="40"/>
    <n v="1"/>
    <n v="6500.24"/>
    <s v="tier - 2"/>
    <x v="2"/>
    <s v="R1013"/>
  </r>
  <r>
    <s v="ID1558"/>
    <s v=" Ms"/>
    <s v="Wall"/>
    <s v="  Kelly A"/>
    <n v="27.4"/>
    <n v="4.6100000000000003"/>
    <s v="No"/>
    <s v="No"/>
    <s v="No"/>
    <n v="0"/>
    <s v="No"/>
    <s v="Over Weight"/>
    <s v="Normal"/>
    <s v="9-Oct-1982"/>
    <n v="40"/>
    <n v="1"/>
    <n v="6496.89"/>
    <s v="tier - 2"/>
    <x v="0"/>
    <s v="R1011"/>
  </r>
  <r>
    <s v="ID1559"/>
    <s v=" Ms"/>
    <s v="McKay"/>
    <s v="  Janel N."/>
    <n v="17.98"/>
    <n v="6.57"/>
    <s v="yes"/>
    <s v="No"/>
    <s v="No"/>
    <n v="2"/>
    <s v="No"/>
    <s v="Under Weight"/>
    <s v="Diabetes"/>
    <s v="1-Dec-1970"/>
    <n v="52"/>
    <n v="0"/>
    <n v="6481.67"/>
    <s v="tier - 2"/>
    <x v="2"/>
    <s v="R1013"/>
  </r>
  <r>
    <s v="ID1560"/>
    <s v=" Ms"/>
    <s v="Oh"/>
    <s v="  Yann Kai"/>
    <n v="37.9"/>
    <n v="5.83"/>
    <s v="No"/>
    <s v="No"/>
    <s v="No"/>
    <n v="0"/>
    <s v="No"/>
    <s v="Obesity"/>
    <s v="Prediabetes"/>
    <s v="8-Jun-1980"/>
    <n v="43"/>
    <n v="0"/>
    <n v="6474.01"/>
    <s v="tier - 2"/>
    <x v="0"/>
    <s v="R1011"/>
  </r>
  <r>
    <s v="ID1561"/>
    <s v=" Mr"/>
    <s v="Kessell"/>
    <s v="  Zachary R."/>
    <n v="25.27"/>
    <n v="6.98"/>
    <s v="yes"/>
    <s v="No"/>
    <s v="No"/>
    <n v="0"/>
    <s v="No"/>
    <s v="Over Weight"/>
    <s v="Diabetes"/>
    <s v="27-Jul-1981"/>
    <n v="41"/>
    <n v="1"/>
    <n v="6473.15"/>
    <s v="tier - 2"/>
    <x v="2"/>
    <s v="R1013"/>
  </r>
  <r>
    <s v="ID1562"/>
    <s v=" Mr"/>
    <s v="Hidalgo Zambrano"/>
    <s v="  Alejandro Sr."/>
    <n v="29.26"/>
    <n v="4.03"/>
    <s v="No"/>
    <s v="No"/>
    <s v="No"/>
    <n v="1"/>
    <s v="No"/>
    <s v="Over Weight"/>
    <s v="Normal"/>
    <s v="1-Nov-1984"/>
    <n v="38"/>
    <n v="2"/>
    <n v="6457.84"/>
    <s v="tier - 2"/>
    <x v="0"/>
    <s v="R1012"/>
  </r>
  <r>
    <s v="ID1563"/>
    <s v=" Mr"/>
    <s v="Caprario"/>
    <s v="  Nicholas R."/>
    <n v="27.835000000000001"/>
    <n v="4.5599999999999996"/>
    <s v="No"/>
    <s v="No"/>
    <s v="No"/>
    <n v="1"/>
    <s v="No"/>
    <s v="Over Weight"/>
    <s v="Normal"/>
    <s v="26-Aug-1984"/>
    <n v="38"/>
    <n v="2"/>
    <n v="6455.86"/>
    <s v="tier - 3"/>
    <x v="0"/>
    <s v="R1012"/>
  </r>
  <r>
    <s v="ID1564"/>
    <s v=" Mr"/>
    <s v="Ryan"/>
    <s v="  Paul"/>
    <n v="46.53"/>
    <n v="5.38"/>
    <s v="yes"/>
    <s v="No"/>
    <s v="No"/>
    <n v="0"/>
    <s v="No"/>
    <s v="Obesity"/>
    <s v="Normal"/>
    <s v="22-Jul-1985"/>
    <n v="37"/>
    <n v="3"/>
    <n v="6435.62"/>
    <s v="tier - 3"/>
    <x v="2"/>
    <s v="R1013"/>
  </r>
  <r>
    <s v="ID1565"/>
    <s v=" Mr"/>
    <s v="Hoffman"/>
    <s v="  Michael D"/>
    <n v="20.58"/>
    <n v="11.04"/>
    <s v="yes"/>
    <s v="No"/>
    <s v="No"/>
    <n v="1"/>
    <s v="No"/>
    <s v="Normal weight"/>
    <s v="Diabetes"/>
    <s v="5-Aug-1975"/>
    <n v="47"/>
    <n v="1"/>
    <n v="6423.48"/>
    <s v="tier - 2"/>
    <x v="0"/>
    <s v="R1013"/>
  </r>
  <r>
    <s v="ID1566"/>
    <s v=" Ms"/>
    <s v="Wong"/>
    <s v="  Marina"/>
    <n v="19.53"/>
    <n v="6.09"/>
    <s v="yes"/>
    <s v="No"/>
    <s v="No"/>
    <n v="0"/>
    <s v="No"/>
    <s v="Normal weight"/>
    <s v="Prediabetes"/>
    <s v="30-Dec-1976"/>
    <n v="46"/>
    <n v="2"/>
    <n v="6417.28"/>
    <s v="tier - 2"/>
    <x v="0"/>
    <s v="R1013"/>
  </r>
  <r>
    <s v="ID1567"/>
    <s v=" Ms"/>
    <s v="Lea"/>
    <s v="  Caroline"/>
    <n v="27.7"/>
    <n v="4.71"/>
    <s v="No"/>
    <s v="No"/>
    <s v="No"/>
    <n v="1"/>
    <s v="No"/>
    <s v="Over Weight"/>
    <s v="Normal"/>
    <s v="4-Sep-1987"/>
    <n v="35"/>
    <n v="3"/>
    <n v="6414.18"/>
    <s v="tier - 2"/>
    <x v="2"/>
    <s v="R1011"/>
  </r>
  <r>
    <s v="ID1568"/>
    <s v=" Mr"/>
    <s v="Patterson"/>
    <s v="  Ross P"/>
    <n v="18.920000000000002"/>
    <n v="8.18"/>
    <s v="No"/>
    <s v="No"/>
    <s v="No"/>
    <n v="0"/>
    <s v="No"/>
    <s v="Normal weight"/>
    <s v="Diabetes"/>
    <s v="22-Aug-1971"/>
    <n v="51"/>
    <n v="0"/>
    <n v="6412.34"/>
    <s v="tier - 2"/>
    <x v="0"/>
    <s v="R1013"/>
  </r>
  <r>
    <s v="ID1569"/>
    <s v=" Ms"/>
    <s v="Quigley"/>
    <s v="  Aoife"/>
    <n v="17.760000000000002"/>
    <n v="11.18"/>
    <s v="yes"/>
    <s v="No"/>
    <s v="No"/>
    <n v="2"/>
    <s v="No"/>
    <s v="Under Weight"/>
    <s v="Diabetes"/>
    <s v="20-Aug-1970"/>
    <n v="52"/>
    <n v="0"/>
    <n v="6407.05"/>
    <s v="tier - 2"/>
    <x v="1"/>
    <s v="R1013"/>
  </r>
  <r>
    <s v="ID1570"/>
    <s v=" Mr"/>
    <s v="Korir"/>
    <s v="  Wesley"/>
    <n v="29.83"/>
    <n v="5.03"/>
    <s v="yes"/>
    <s v="No"/>
    <s v="No"/>
    <n v="0"/>
    <s v="No"/>
    <s v="Over Weight"/>
    <s v="Normal"/>
    <s v="10-Dec-1985"/>
    <n v="37"/>
    <n v="2"/>
    <n v="6406.41"/>
    <s v="tier - 1"/>
    <x v="0"/>
    <s v="R1014"/>
  </r>
  <r>
    <s v="ID1571"/>
    <s v=" Ms"/>
    <s v="Downs"/>
    <s v="  Rebecca J"/>
    <n v="23.465"/>
    <n v="5.56"/>
    <s v="No"/>
    <s v="No"/>
    <s v="No"/>
    <n v="1"/>
    <s v="No"/>
    <s v="Normal weight"/>
    <s v="Normal"/>
    <s v="9-Sep-1987"/>
    <n v="35"/>
    <n v="2"/>
    <n v="6402.29"/>
    <s v="tier - 2"/>
    <x v="0"/>
    <s v="R1024"/>
  </r>
  <r>
    <s v="ID1572"/>
    <s v=" Mr"/>
    <s v="Young"/>
    <s v="  Barry P."/>
    <n v="29.355"/>
    <n v="4.33"/>
    <s v="No"/>
    <s v="No"/>
    <s v="No"/>
    <n v="0"/>
    <s v="No"/>
    <s v="Over Weight"/>
    <s v="Normal"/>
    <s v="28-Oct-1982"/>
    <n v="40"/>
    <n v="1"/>
    <n v="6393.6"/>
    <s v="tier - 2"/>
    <x v="1"/>
    <s v="R1012"/>
  </r>
  <r>
    <s v="ID1573"/>
    <s v=" Mr"/>
    <s v="Zywek"/>
    <s v="  Maciej"/>
    <n v="35.49"/>
    <n v="5.21"/>
    <s v="yes"/>
    <s v="No"/>
    <s v="Yes"/>
    <n v="1"/>
    <s v="No"/>
    <s v="Obesity"/>
    <s v="Normal"/>
    <s v="16-Aug-1997"/>
    <n v="25"/>
    <n v="0"/>
    <n v="6389.53"/>
    <s v="tier - 2"/>
    <x v="2"/>
    <s v="R1021"/>
  </r>
  <r>
    <s v="ID1574"/>
    <s v=" Mr"/>
    <s v="Faulkner"/>
    <s v="  Jerry D."/>
    <n v="26.315000000000001"/>
    <n v="5.89"/>
    <s v="No"/>
    <s v="No"/>
    <s v="No"/>
    <n v="0"/>
    <s v="No"/>
    <s v="Over Weight"/>
    <s v="Prediabetes"/>
    <s v="6-Aug-1982"/>
    <n v="40"/>
    <n v="1"/>
    <n v="6389.38"/>
    <s v="tier - 1"/>
    <x v="2"/>
    <s v="R1012"/>
  </r>
  <r>
    <s v="ID1575"/>
    <s v=" Mr"/>
    <s v="Erspamer"/>
    <s v="  Eric A."/>
    <n v="19.79"/>
    <n v="4.8099999999999996"/>
    <s v="yes"/>
    <s v="No"/>
    <s v="No"/>
    <n v="0"/>
    <s v="No"/>
    <s v="Normal weight"/>
    <s v="Normal"/>
    <s v="18-Nov-1976"/>
    <n v="46"/>
    <n v="2"/>
    <n v="6374.16"/>
    <s v="tier - 2"/>
    <x v="2"/>
    <s v="R1013"/>
  </r>
  <r>
    <s v="ID1576"/>
    <s v=" Ms"/>
    <s v="Campbell"/>
    <s v="  Cathi"/>
    <n v="40.564999999999998"/>
    <n v="5.66"/>
    <s v="No"/>
    <s v="No"/>
    <s v="No"/>
    <n v="1"/>
    <s v="No"/>
    <s v="Obesity"/>
    <s v="Normal"/>
    <s v="13-Aug-1984"/>
    <n v="38"/>
    <n v="1"/>
    <n v="6373.56"/>
    <s v="tier - 2"/>
    <x v="1"/>
    <s v="R1012"/>
  </r>
  <r>
    <s v="ID1577"/>
    <s v=" Mr"/>
    <s v="Addison"/>
    <s v="  Alex M"/>
    <n v="18.03"/>
    <n v="10.66"/>
    <s v="yes"/>
    <s v="No"/>
    <s v="No"/>
    <n v="2"/>
    <s v="No"/>
    <s v="Under Weight"/>
    <s v="Diabetes"/>
    <s v="9-Nov-1970"/>
    <n v="52"/>
    <n v="0"/>
    <n v="6367.31"/>
    <s v="tier - 2"/>
    <x v="1"/>
    <s v="R1013"/>
  </r>
  <r>
    <s v="ID1578"/>
    <s v=" Mr"/>
    <s v="Wu"/>
    <s v="  Liang"/>
    <n v="34.65"/>
    <n v="5.98"/>
    <s v="yes"/>
    <s v="No"/>
    <s v="No"/>
    <n v="0"/>
    <s v="No"/>
    <s v="Obesity"/>
    <s v="Prediabetes"/>
    <s v="7-Jul-1996"/>
    <n v="26"/>
    <n v="0"/>
    <n v="6361.47"/>
    <s v="tier - 2"/>
    <x v="0"/>
    <s v="R1021"/>
  </r>
  <r>
    <s v="ID1579"/>
    <s v=" Ms"/>
    <s v="Millett"/>
    <s v="  Lexy"/>
    <n v="42.94"/>
    <n v="4.34"/>
    <s v="No"/>
    <s v="No"/>
    <s v="No"/>
    <n v="0"/>
    <s v="No"/>
    <s v="Obesity"/>
    <s v="Normal"/>
    <s v="24-Jun-1989"/>
    <n v="33"/>
    <n v="3"/>
    <n v="6360.99"/>
    <s v="tier - 2"/>
    <x v="2"/>
    <s v="R1012"/>
  </r>
  <r>
    <s v="ID1580"/>
    <s v=" Mr"/>
    <s v="Bosl"/>
    <s v="  Michael"/>
    <n v="31.254999999999999"/>
    <n v="5.17"/>
    <s v="No"/>
    <s v="No"/>
    <s v="No"/>
    <n v="0"/>
    <s v="No"/>
    <s v="Obesity"/>
    <s v="Normal"/>
    <s v="30-Oct-1980"/>
    <n v="42"/>
    <n v="0"/>
    <n v="6358.78"/>
    <s v="tier - 2"/>
    <x v="1"/>
    <s v="R1012"/>
  </r>
  <r>
    <s v="ID1581"/>
    <s v=" Mr"/>
    <s v="Goldberg"/>
    <s v="  Samuel L"/>
    <n v="45.43"/>
    <n v="4.2300000000000004"/>
    <s v="yes"/>
    <s v="No"/>
    <s v="Yes"/>
    <n v="1"/>
    <s v="No"/>
    <s v="Obesity"/>
    <s v="Normal"/>
    <s v="19-Aug-1983"/>
    <n v="39"/>
    <n v="2"/>
    <n v="6356.27"/>
    <s v="tier - 3"/>
    <x v="2"/>
    <s v="R1013"/>
  </r>
  <r>
    <s v="ID1582"/>
    <s v=" Mr"/>
    <s v="Kelley"/>
    <s v="  Spencer A."/>
    <n v="32.340000000000003"/>
    <n v="4.88"/>
    <s v="yes"/>
    <s v="No"/>
    <s v="Yes"/>
    <n v="1"/>
    <s v="No"/>
    <s v="Obesity"/>
    <s v="Normal"/>
    <s v="21-Oct-1983"/>
    <n v="39"/>
    <n v="2"/>
    <n v="6338.08"/>
    <s v="tier - 2"/>
    <x v="1"/>
    <s v="R1013"/>
  </r>
  <r>
    <s v="ID1583"/>
    <s v=" Mrs"/>
    <s v="Johnston"/>
    <s v="  Rochelle"/>
    <n v="25.46"/>
    <n v="9.7100000000000009"/>
    <s v="yes"/>
    <s v="No"/>
    <s v="No"/>
    <n v="1"/>
    <s v="No"/>
    <s v="Over Weight"/>
    <s v="Diabetes"/>
    <s v="25-Sep-1986"/>
    <n v="36"/>
    <n v="3"/>
    <n v="6335.64"/>
    <s v="tier - 2"/>
    <x v="2"/>
    <s v="R1013"/>
  </r>
  <r>
    <s v="ID1584"/>
    <s v=" Ms"/>
    <s v="Keating"/>
    <s v="  Paula"/>
    <n v="37.145000000000003"/>
    <n v="5.32"/>
    <s v="No"/>
    <s v="No"/>
    <s v="No"/>
    <n v="0"/>
    <s v="No"/>
    <s v="Obesity"/>
    <s v="Normal"/>
    <s v="13-Aug-1990"/>
    <n v="32"/>
    <n v="3"/>
    <n v="6334.34"/>
    <s v="tier - 2"/>
    <x v="2"/>
    <s v="R1024"/>
  </r>
  <r>
    <s v="ID1585"/>
    <s v=" Mrs"/>
    <s v="Duhon"/>
    <s v="  Madeline E."/>
    <n v="30.8"/>
    <n v="5.83"/>
    <s v="yes"/>
    <s v="No"/>
    <s v="No"/>
    <n v="0"/>
    <s v="No"/>
    <s v="Obesity"/>
    <s v="Prediabetes"/>
    <s v="15-Dec-1985"/>
    <n v="37"/>
    <n v="2"/>
    <n v="6313.76"/>
    <s v="tier - 2"/>
    <x v="1"/>
    <s v="R1013"/>
  </r>
  <r>
    <s v="ID1586"/>
    <s v=" Ms"/>
    <s v="Briseno"/>
    <s v="  Maria Isabel"/>
    <n v="29.5"/>
    <n v="5.54"/>
    <s v="yes"/>
    <s v="No"/>
    <s v="No"/>
    <n v="0"/>
    <s v="No"/>
    <s v="Over Weight"/>
    <s v="Normal"/>
    <s v="19-Nov-1985"/>
    <n v="37"/>
    <n v="2"/>
    <n v="6311.95"/>
    <s v="tier - 2"/>
    <x v="1"/>
    <s v="R1011"/>
  </r>
  <r>
    <s v="ID1587"/>
    <s v=" Mr"/>
    <s v="Besse"/>
    <s v="  Arthur M."/>
    <n v="43.39"/>
    <n v="5.85"/>
    <s v="No"/>
    <s v="yes"/>
    <s v="No"/>
    <n v="1"/>
    <s v="No"/>
    <s v="Obesity"/>
    <s v="Prediabetes"/>
    <s v="27-Jul-2004"/>
    <n v="18"/>
    <n v="0"/>
    <n v="6311.11"/>
    <s v="tier - 2"/>
    <x v="2"/>
    <s v="R1011"/>
  </r>
  <r>
    <s v="ID1588"/>
    <s v=" Mr"/>
    <s v="Shillings"/>
    <s v="  Joseph R."/>
    <n v="15.08"/>
    <n v="4.8499999999999996"/>
    <s v="yes"/>
    <s v="No"/>
    <s v="Yes"/>
    <n v="1"/>
    <s v="No"/>
    <s v="Under Weight"/>
    <s v="Normal"/>
    <s v="4-Sep-1969"/>
    <n v="53"/>
    <n v="0"/>
    <n v="6305.61"/>
    <s v="tier - 2"/>
    <x v="2"/>
    <s v="R1012"/>
  </r>
  <r>
    <s v="ID1589"/>
    <s v=" Ms"/>
    <s v="Tate"/>
    <s v="  Sachiko"/>
    <n v="20.48"/>
    <n v="11.09"/>
    <s v="No"/>
    <s v="No"/>
    <s v="No"/>
    <n v="0"/>
    <s v="No"/>
    <s v="Normal weight"/>
    <s v="Diabetes"/>
    <s v="17-Sep-1974"/>
    <n v="48"/>
    <n v="0"/>
    <n v="6302.23"/>
    <s v="tier - 2"/>
    <x v="1"/>
    <s v="R1013"/>
  </r>
  <r>
    <s v="ID1590"/>
    <s v=" Mr"/>
    <s v="Arsenault"/>
    <s v="  Christopher"/>
    <n v="34.450000000000003"/>
    <n v="5.58"/>
    <s v="yes"/>
    <s v="No"/>
    <s v="No"/>
    <n v="0"/>
    <s v="No"/>
    <s v="Obesity"/>
    <s v="Normal"/>
    <s v="4-Jul-1996"/>
    <n v="26"/>
    <n v="0"/>
    <n v="6293.63"/>
    <s v="tier - 2"/>
    <x v="0"/>
    <s v="R1021"/>
  </r>
  <r>
    <s v="ID1591"/>
    <s v=" Mr"/>
    <s v="Hengoed"/>
    <s v="  Joseph"/>
    <n v="34.21"/>
    <n v="9.7200000000000006"/>
    <s v="yes"/>
    <s v="No"/>
    <s v="No"/>
    <n v="0"/>
    <s v="No"/>
    <s v="Obesity"/>
    <s v="Diabetes"/>
    <s v="26-Aug-1981"/>
    <n v="41"/>
    <n v="1"/>
    <n v="6289.75"/>
    <s v="tier - 2"/>
    <x v="0"/>
    <s v="R1013"/>
  </r>
  <r>
    <s v="ID1592"/>
    <s v=" Mr"/>
    <s v="Aller"/>
    <s v="  Lawrence"/>
    <n v="28.8"/>
    <n v="11.41"/>
    <s v="yes"/>
    <s v="No"/>
    <s v="No"/>
    <n v="0"/>
    <s v="No"/>
    <s v="Over Weight"/>
    <s v="Diabetes"/>
    <s v="24-Nov-1981"/>
    <n v="41"/>
    <n v="1"/>
    <n v="6282.24"/>
    <s v="tier - 2"/>
    <x v="1"/>
    <s v="R1011"/>
  </r>
  <r>
    <s v="ID1593"/>
    <s v=" Mrs"/>
    <s v="Pisano"/>
    <s v="  Katie"/>
    <n v="31.74"/>
    <n v="4.46"/>
    <s v="No"/>
    <s v="No"/>
    <s v="Yes"/>
    <n v="1"/>
    <s v="No"/>
    <s v="Obesity"/>
    <s v="Normal"/>
    <s v="16-Oct-1993"/>
    <n v="29"/>
    <n v="0"/>
    <n v="6276.3"/>
    <s v="tier - 2"/>
    <x v="1"/>
    <s v="R1025"/>
  </r>
  <r>
    <s v="ID1594"/>
    <s v=" Mr"/>
    <s v="Sanca"/>
    <s v="  Ruben"/>
    <n v="21.78"/>
    <n v="9.31"/>
    <s v="yes"/>
    <s v="No"/>
    <s v="No"/>
    <n v="0"/>
    <s v="No"/>
    <s v="Normal weight"/>
    <s v="Diabetes"/>
    <s v="30-Jun-1981"/>
    <n v="41"/>
    <n v="1"/>
    <n v="6272.48"/>
    <s v="tier - 1"/>
    <x v="0"/>
    <s v="R1013"/>
  </r>
  <r>
    <s v="ID1595"/>
    <s v=" Ms"/>
    <s v="Bond"/>
    <s v="  Sarah"/>
    <n v="23.75"/>
    <n v="5.03"/>
    <s v="No"/>
    <s v="No"/>
    <s v="No"/>
    <n v="1"/>
    <s v="No"/>
    <s v="Normal weight"/>
    <s v="Normal"/>
    <s v="25-Sep-1984"/>
    <n v="38"/>
    <n v="3"/>
    <n v="6269.33"/>
    <s v="tier - 2"/>
    <x v="1"/>
    <s v="R1013"/>
  </r>
  <r>
    <s v="ID1596"/>
    <s v=" Mrs"/>
    <s v="Carron"/>
    <s v="  Angela R."/>
    <n v="33.21"/>
    <n v="5.07"/>
    <s v="yes"/>
    <s v="No"/>
    <s v="No"/>
    <n v="1"/>
    <s v="No"/>
    <s v="Obesity"/>
    <s v="Normal"/>
    <s v="17-Oct-1995"/>
    <n v="27"/>
    <n v="0"/>
    <n v="6261.2"/>
    <s v="tier - 2"/>
    <x v="1"/>
    <s v="R1026"/>
  </r>
  <r>
    <s v="ID1597"/>
    <s v=" Mr"/>
    <s v="Ellwanger"/>
    <s v="  Chatham"/>
    <n v="17.7"/>
    <n v="10.42"/>
    <s v="yes"/>
    <s v="No"/>
    <s v="No"/>
    <n v="2"/>
    <s v="No"/>
    <s v="Under Weight"/>
    <s v="Diabetes"/>
    <s v="11-Oct-1970"/>
    <n v="52"/>
    <n v="0"/>
    <n v="6255.38"/>
    <s v="tier - 2"/>
    <x v="2"/>
    <s v="R1013"/>
  </r>
  <r>
    <s v="ID1598"/>
    <s v=" Mr"/>
    <s v="Hanson"/>
    <s v="  Derek"/>
    <n v="17.2"/>
    <n v="6.45"/>
    <s v="No"/>
    <s v="No"/>
    <s v="No"/>
    <n v="2"/>
    <s v="No"/>
    <s v="Under Weight"/>
    <s v="Prediabetes"/>
    <s v="8-Sep-1972"/>
    <n v="50"/>
    <n v="0"/>
    <n v="6254.13"/>
    <s v="tier - 2"/>
    <x v="2"/>
    <s v="R1012"/>
  </r>
  <r>
    <s v="ID1599"/>
    <s v=" Mr"/>
    <s v="Tucker"/>
    <s v="  Kalvin J."/>
    <n v="19.21"/>
    <n v="5.52"/>
    <s v="No"/>
    <s v="No"/>
    <s v="No"/>
    <n v="2"/>
    <s v="No"/>
    <s v="Normal weight"/>
    <s v="Normal"/>
    <s v="11-Nov-1972"/>
    <n v="50"/>
    <n v="0"/>
    <n v="6253.85"/>
    <s v="tier - 2"/>
    <x v="2"/>
    <s v="R1013"/>
  </r>
  <r>
    <s v="ID1600"/>
    <s v=" Mr"/>
    <s v="Counts"/>
    <s v="  Dave"/>
    <n v="23.2"/>
    <n v="4.41"/>
    <s v="No"/>
    <s v="No"/>
    <s v="Yes"/>
    <n v="1"/>
    <s v="No"/>
    <s v="Normal weight"/>
    <s v="Normal"/>
    <s v="10-Oct-1979"/>
    <n v="43"/>
    <n v="0"/>
    <n v="6250.44"/>
    <s v="tier - 2"/>
    <x v="1"/>
    <s v="R1011"/>
  </r>
  <r>
    <s v="ID1601"/>
    <s v=" Ms"/>
    <s v="Carson"/>
    <s v="  Barbara G."/>
    <n v="32.5"/>
    <n v="4.6900000000000004"/>
    <s v="yes"/>
    <s v="No"/>
    <s v="Yes"/>
    <n v="1"/>
    <s v="No"/>
    <s v="Obesity"/>
    <s v="Normal"/>
    <s v="11-Aug-1983"/>
    <n v="39"/>
    <n v="1"/>
    <n v="6238.3"/>
    <s v="tier - 2"/>
    <x v="1"/>
    <s v="R1011"/>
  </r>
  <r>
    <s v="ID1602"/>
    <s v=" Mr"/>
    <s v="Haines"/>
    <s v="  Skylar"/>
    <n v="20.9"/>
    <n v="6.94"/>
    <s v="No"/>
    <s v="No"/>
    <s v="No"/>
    <n v="0"/>
    <s v="No"/>
    <s v="Normal weight"/>
    <s v="Diabetes"/>
    <s v="19-Sep-1978"/>
    <n v="44"/>
    <n v="2"/>
    <n v="6236.95"/>
    <s v="tier - 2"/>
    <x v="2"/>
    <s v="R1013"/>
  </r>
  <r>
    <s v="ID1603"/>
    <s v=" Mr"/>
    <s v="Schnabel"/>
    <s v="  Nick"/>
    <n v="19.11"/>
    <n v="4.3499999999999996"/>
    <s v="No"/>
    <s v="No"/>
    <s v="No"/>
    <n v="2"/>
    <s v="No"/>
    <s v="Normal weight"/>
    <s v="Normal"/>
    <s v="29-Jun-1972"/>
    <n v="50"/>
    <n v="0"/>
    <n v="6219.93"/>
    <s v="tier - 2"/>
    <x v="2"/>
    <s v="R1013"/>
  </r>
  <r>
    <s v="ID1604"/>
    <s v=" Mr"/>
    <s v="Thind"/>
    <s v="  Sunny S"/>
    <n v="31.17"/>
    <n v="5.28"/>
    <s v="No"/>
    <s v="No"/>
    <s v="No"/>
    <n v="1"/>
    <s v="No"/>
    <s v="Obesity"/>
    <s v="Normal"/>
    <s v="12-Aug-1992"/>
    <n v="30"/>
    <n v="0"/>
    <n v="6208.5"/>
    <s v="tier - 2"/>
    <x v="1"/>
    <s v="R1021"/>
  </r>
  <r>
    <s v="ID1605"/>
    <s v=" Mrs"/>
    <s v="Simon"/>
    <s v="  Anne-Marie"/>
    <n v="36.08"/>
    <n v="4.29"/>
    <s v="No"/>
    <s v="No"/>
    <s v="No"/>
    <n v="0"/>
    <s v="No"/>
    <s v="Obesity"/>
    <s v="Normal"/>
    <s v="10-Sep-1999"/>
    <n v="23"/>
    <n v="0"/>
    <n v="6207.26"/>
    <s v="tier - 2"/>
    <x v="2"/>
    <s v="R1026"/>
  </r>
  <r>
    <s v="ID1606"/>
    <s v=" Mr"/>
    <s v="Arciniaga"/>
    <s v="  Nicholas"/>
    <n v="28.024999999999999"/>
    <n v="5.69"/>
    <s v="yes"/>
    <s v="No"/>
    <s v="No"/>
    <n v="0"/>
    <s v="No"/>
    <s v="Over Weight"/>
    <s v="Normal"/>
    <s v="22-Sep-1985"/>
    <n v="37"/>
    <n v="2"/>
    <n v="6203.9"/>
    <s v="tier - 2"/>
    <x v="2"/>
    <s v="R1012"/>
  </r>
  <r>
    <s v="ID1607"/>
    <s v=" Mr"/>
    <s v="Ryan"/>
    <s v="  Scott M."/>
    <n v="24.32"/>
    <n v="5.56"/>
    <s v="yes"/>
    <s v="No"/>
    <s v="No"/>
    <n v="0"/>
    <s v="No"/>
    <s v="Normal weight"/>
    <s v="Normal"/>
    <s v="22-Jul-1985"/>
    <n v="37"/>
    <n v="2"/>
    <n v="6198.75"/>
    <s v="tier - 2"/>
    <x v="1"/>
    <s v="R1012"/>
  </r>
  <r>
    <s v="ID1608"/>
    <s v=" Ms"/>
    <s v="Lizak"/>
    <s v="  Marisa A"/>
    <n v="38"/>
    <n v="5.41"/>
    <s v="yes"/>
    <s v="No"/>
    <s v="No"/>
    <n v="1"/>
    <s v="No"/>
    <s v="Obesity"/>
    <s v="Normal"/>
    <s v="23-Oct-1988"/>
    <n v="34"/>
    <n v="3"/>
    <n v="6196.45"/>
    <s v="tier - 2"/>
    <x v="1"/>
    <s v="R1011"/>
  </r>
  <r>
    <s v="ID1609"/>
    <s v=" Ms"/>
    <s v="Howery"/>
    <s v="  Katie"/>
    <n v="31.6"/>
    <n v="10.85"/>
    <s v="yes"/>
    <s v="No"/>
    <s v="No"/>
    <n v="0"/>
    <s v="No"/>
    <s v="Obesity"/>
    <s v="Diabetes"/>
    <s v="1-Oct-1981"/>
    <n v="41"/>
    <n v="0"/>
    <n v="6186.13"/>
    <s v="tier - 2"/>
    <x v="0"/>
    <s v="R1011"/>
  </r>
  <r>
    <s v="ID1610"/>
    <s v=" Ms"/>
    <s v="Crain"/>
    <s v="  Amy L"/>
    <n v="31.02"/>
    <n v="11.63"/>
    <s v="yes"/>
    <s v="No"/>
    <s v="No"/>
    <n v="0"/>
    <s v="No"/>
    <s v="Obesity"/>
    <s v="Diabetes"/>
    <s v="22-Nov-1981"/>
    <n v="41"/>
    <n v="0"/>
    <n v="6185.32"/>
    <s v="tier - 2"/>
    <x v="1"/>
    <s v="R1013"/>
  </r>
  <r>
    <s v="ID1611"/>
    <s v=" Ms"/>
    <s v="Hotze"/>
    <s v="  Jenna M"/>
    <n v="29.26"/>
    <n v="5.68"/>
    <s v="yes"/>
    <s v="No"/>
    <s v="No"/>
    <n v="1"/>
    <s v="No"/>
    <s v="Over Weight"/>
    <s v="Normal"/>
    <s v="1-Nov-1988"/>
    <n v="34"/>
    <n v="3"/>
    <n v="6184.3"/>
    <s v="tier - 2"/>
    <x v="0"/>
    <s v="R1013"/>
  </r>
  <r>
    <s v="ID1612"/>
    <s v=" Ms"/>
    <s v="Chauhan"/>
    <s v="  Elizabeth M."/>
    <n v="15.09"/>
    <n v="7.59"/>
    <s v="yes"/>
    <s v="No"/>
    <s v="No"/>
    <n v="2"/>
    <s v="No"/>
    <s v="Under Weight"/>
    <s v="Diabetes"/>
    <s v="5-Oct-1970"/>
    <n v="52"/>
    <n v="0"/>
    <n v="6183.46"/>
    <s v="tier - 2"/>
    <x v="2"/>
    <s v="R1012"/>
  </r>
  <r>
    <s v="ID1613"/>
    <s v=" Mr"/>
    <s v="Raab"/>
    <s v="  Lyazid"/>
    <n v="22.63"/>
    <n v="5.09"/>
    <s v="yes"/>
    <s v="No"/>
    <s v="No"/>
    <n v="0"/>
    <s v="No"/>
    <s v="Normal weight"/>
    <s v="Normal"/>
    <s v="9-Aug-1985"/>
    <n v="37"/>
    <n v="3"/>
    <n v="6183.32"/>
    <s v="tier - 2"/>
    <x v="2"/>
    <s v="R1012"/>
  </r>
  <r>
    <s v="ID1614"/>
    <s v=" Ms"/>
    <s v="McKown"/>
    <s v="  Lindsey A."/>
    <n v="23.46"/>
    <n v="4.21"/>
    <s v="No"/>
    <s v="No"/>
    <s v="No"/>
    <n v="1"/>
    <s v="No"/>
    <s v="Normal weight"/>
    <s v="Normal"/>
    <s v="6-Oct-1984"/>
    <n v="38"/>
    <n v="3"/>
    <n v="6170.96"/>
    <s v="tier - 2"/>
    <x v="1"/>
    <s v="R1013"/>
  </r>
  <r>
    <s v="ID1615"/>
    <s v=" Mr"/>
    <s v="Schiemann"/>
    <s v="  Chris"/>
    <n v="22.56"/>
    <n v="4.34"/>
    <s v="yes"/>
    <s v="No"/>
    <s v="No"/>
    <n v="0"/>
    <s v="No"/>
    <s v="Normal weight"/>
    <s v="Normal"/>
    <s v="15-Oct-1985"/>
    <n v="37"/>
    <n v="3"/>
    <n v="6159.57"/>
    <s v="tier - 2"/>
    <x v="1"/>
    <s v="R1012"/>
  </r>
  <r>
    <s v="ID1616"/>
    <s v=" Ms"/>
    <s v="Cress"/>
    <s v="  Jennifer A"/>
    <n v="19.28"/>
    <n v="11.85"/>
    <s v="No"/>
    <s v="No"/>
    <s v="No"/>
    <n v="2"/>
    <s v="No"/>
    <s v="Normal weight"/>
    <s v="Diabetes"/>
    <s v="6-Nov-1973"/>
    <n v="49"/>
    <n v="0"/>
    <n v="6152.05"/>
    <s v="tier - 2"/>
    <x v="0"/>
    <s v="R1013"/>
  </r>
  <r>
    <s v="ID1617"/>
    <s v=" Mr"/>
    <s v="Mawson"/>
    <s v="  Leif S."/>
    <n v="15.37"/>
    <n v="9.61"/>
    <s v="yes"/>
    <s v="No"/>
    <s v="No"/>
    <n v="2"/>
    <s v="No"/>
    <s v="Under Weight"/>
    <s v="Diabetes"/>
    <s v="14-Oct-1970"/>
    <n v="52"/>
    <n v="0"/>
    <n v="6147.12"/>
    <s v="tier - 2"/>
    <x v="0"/>
    <s v="R1012"/>
  </r>
  <r>
    <s v="ID1618"/>
    <s v=" Ms"/>
    <s v="Wigginton"/>
    <s v="  Stephanie A"/>
    <n v="18.71"/>
    <n v="5.29"/>
    <s v="yes"/>
    <s v="No"/>
    <s v="No"/>
    <n v="0"/>
    <s v="No"/>
    <s v="Normal weight"/>
    <s v="Normal"/>
    <s v="12-Dec-1976"/>
    <n v="46"/>
    <n v="2"/>
    <n v="6139.14"/>
    <s v="tier - 2"/>
    <x v="0"/>
    <s v="R1013"/>
  </r>
  <r>
    <s v="ID1619"/>
    <s v=" Mr"/>
    <s v="Wang"/>
    <s v="  Bo"/>
    <n v="20.61"/>
    <n v="6.89"/>
    <s v="No"/>
    <s v="No"/>
    <s v="No"/>
    <n v="0"/>
    <s v="No"/>
    <s v="Normal weight"/>
    <s v="Diabetes"/>
    <s v="5-Sep-1978"/>
    <n v="44"/>
    <n v="2"/>
    <n v="6138.58"/>
    <s v="tier - 2"/>
    <x v="1"/>
    <s v="R1013"/>
  </r>
  <r>
    <s v="ID1620"/>
    <s v=" Ms"/>
    <s v="Schroeder"/>
    <s v="  Leah"/>
    <n v="15.99"/>
    <n v="4.57"/>
    <s v="yes"/>
    <s v="No"/>
    <s v="Yes"/>
    <n v="1"/>
    <s v="No"/>
    <s v="Under Weight"/>
    <s v="Normal"/>
    <s v="9-Nov-1969"/>
    <n v="53"/>
    <n v="0"/>
    <n v="6138.5"/>
    <s v="tier - 2"/>
    <x v="2"/>
    <s v="R1011"/>
  </r>
  <r>
    <s v="ID1621"/>
    <s v=" Ms"/>
    <s v="Leonard"/>
    <s v="  Kara Lynne"/>
    <n v="33.155000000000001"/>
    <n v="4.32"/>
    <s v="No"/>
    <s v="No"/>
    <s v="No"/>
    <n v="0"/>
    <s v="No"/>
    <s v="Obesity"/>
    <s v="Normal"/>
    <s v="18-Aug-1990"/>
    <n v="32"/>
    <n v="3"/>
    <n v="6128.8"/>
    <s v="tier - 2"/>
    <x v="0"/>
    <s v="R1012"/>
  </r>
  <r>
    <s v="ID1622"/>
    <s v=" Mr"/>
    <s v="Tissue"/>
    <s v="  Jeffrey"/>
    <n v="26.22"/>
    <n v="5.57"/>
    <s v="yes"/>
    <s v="No"/>
    <s v="Yes"/>
    <n v="1"/>
    <s v="No"/>
    <s v="Over Weight"/>
    <s v="Normal"/>
    <s v="16-Nov-1983"/>
    <n v="39"/>
    <n v="1"/>
    <n v="6123.57"/>
    <s v="tier - 3"/>
    <x v="2"/>
    <s v="R1012"/>
  </r>
  <r>
    <s v="ID1623"/>
    <s v=" Mr"/>
    <s v="Wood"/>
    <s v="  Justin"/>
    <n v="21.85"/>
    <n v="5.26"/>
    <s v="yes"/>
    <s v="No"/>
    <s v="Yes"/>
    <n v="1"/>
    <s v="No"/>
    <s v="Normal weight"/>
    <s v="Normal"/>
    <s v="11-Aug-1983"/>
    <n v="39"/>
    <n v="1"/>
    <n v="6117.49"/>
    <s v="tier - 2"/>
    <x v="0"/>
    <s v="R1012"/>
  </r>
  <r>
    <s v="ID1624"/>
    <s v=" Ms"/>
    <s v="Denny"/>
    <s v="  Emily"/>
    <n v="30.495000000000001"/>
    <n v="6.25"/>
    <s v="No"/>
    <s v="No"/>
    <s v="No"/>
    <n v="0"/>
    <s v="No"/>
    <s v="Obesity"/>
    <s v="Prediabetes"/>
    <s v="25-Jul-1991"/>
    <n v="31"/>
    <n v="3"/>
    <n v="6113.23"/>
    <s v="tier - 2"/>
    <x v="2"/>
    <s v="R1024"/>
  </r>
  <r>
    <s v="ID1625"/>
    <s v=" Ms"/>
    <s v="Testa"/>
    <s v="  Rebecca"/>
    <n v="34.104999999999997"/>
    <n v="5.67"/>
    <s v="yes"/>
    <s v="No"/>
    <s v="No"/>
    <n v="0"/>
    <s v="No"/>
    <s v="Obesity"/>
    <s v="Normal"/>
    <s v="21-Jul-1985"/>
    <n v="37"/>
    <n v="1"/>
    <n v="6112.35"/>
    <s v="tier - 2"/>
    <x v="1"/>
    <s v="R1012"/>
  </r>
  <r>
    <s v="ID1626"/>
    <s v=" Mrs"/>
    <s v="Mooney"/>
    <s v="  Allie"/>
    <n v="32.770000000000003"/>
    <n v="4.42"/>
    <s v="yes"/>
    <s v="No"/>
    <s v="No"/>
    <n v="1"/>
    <s v="No"/>
    <s v="Obesity"/>
    <s v="Normal"/>
    <s v="9-Sep-1995"/>
    <n v="27"/>
    <n v="0"/>
    <n v="6111.95"/>
    <s v="tier - 2"/>
    <x v="0"/>
    <s v="R1026"/>
  </r>
  <r>
    <s v="ID1627"/>
    <s v=" Ms"/>
    <s v="Buchholtz"/>
    <s v="  Trasi"/>
    <n v="16.850000000000001"/>
    <n v="11.75"/>
    <s v="yes"/>
    <s v="No"/>
    <s v="No"/>
    <n v="2"/>
    <s v="No"/>
    <s v="Under Weight"/>
    <s v="Diabetes"/>
    <s v="9-Jun-1970"/>
    <n v="52"/>
    <n v="0"/>
    <n v="6098.38"/>
    <s v="tier - 2"/>
    <x v="2"/>
    <s v="R1013"/>
  </r>
  <r>
    <s v="ID1628"/>
    <s v=" Mr"/>
    <s v="Hoyt"/>
    <s v="  Kevin"/>
    <n v="34.700000000000003"/>
    <n v="6.06"/>
    <s v="No"/>
    <s v="No"/>
    <s v="No"/>
    <n v="1"/>
    <s v="No"/>
    <s v="Obesity"/>
    <s v="Prediabetes"/>
    <s v="25-Jul-1984"/>
    <n v="38"/>
    <n v="2"/>
    <n v="6082.41"/>
    <s v="tier - 1"/>
    <x v="2"/>
    <s v="R1011"/>
  </r>
  <r>
    <s v="ID1629"/>
    <s v=" Mr"/>
    <s v="Cabada"/>
    <s v="  Fernando"/>
    <n v="37.049999999999997"/>
    <n v="5.48"/>
    <s v="No"/>
    <s v="No"/>
    <s v="No"/>
    <n v="1"/>
    <s v="No"/>
    <s v="Obesity"/>
    <s v="Normal"/>
    <s v="14-Oct-1984"/>
    <n v="38"/>
    <n v="1"/>
    <n v="6079.67"/>
    <s v="tier - 1"/>
    <x v="1"/>
    <s v="R1014"/>
  </r>
  <r>
    <s v="ID1630"/>
    <s v=" Ms"/>
    <s v="Lobaciute"/>
    <s v="  Ieva"/>
    <n v="18.78"/>
    <n v="4.45"/>
    <s v="No"/>
    <s v="No"/>
    <s v="Yes"/>
    <n v="1"/>
    <s v="No"/>
    <s v="Normal weight"/>
    <s v="Normal"/>
    <s v="8-Aug-1979"/>
    <n v="43"/>
    <n v="2"/>
    <n v="6074.37"/>
    <s v="tier - 2"/>
    <x v="2"/>
    <s v="R1012"/>
  </r>
  <r>
    <s v="ID1631"/>
    <s v=" Mr"/>
    <s v="Dawes"/>
    <s v="  Chris"/>
    <n v="28.024999999999999"/>
    <n v="5"/>
    <s v="No"/>
    <s v="No"/>
    <s v="No"/>
    <n v="1"/>
    <s v="No"/>
    <s v="Over Weight"/>
    <s v="Normal"/>
    <s v="21-Sep-1984"/>
    <n v="38"/>
    <n v="1"/>
    <n v="6067.13"/>
    <s v="tier - 3"/>
    <x v="1"/>
    <s v="R1016"/>
  </r>
  <r>
    <s v="ID1632"/>
    <s v=" Mr"/>
    <s v="Deppen"/>
    <s v="  Drew L."/>
    <n v="35.090000000000003"/>
    <n v="5.84"/>
    <s v="No"/>
    <s v="No"/>
    <s v="No"/>
    <n v="0"/>
    <s v="No"/>
    <s v="Obesity"/>
    <s v="Prediabetes"/>
    <s v="8-Nov-1994"/>
    <n v="28"/>
    <n v="0"/>
    <n v="6064.37"/>
    <s v="tier - 2"/>
    <x v="2"/>
    <s v="R1011"/>
  </r>
  <r>
    <s v="ID1633"/>
    <s v=" Ms"/>
    <s v="Oberndorfer"/>
    <s v="  Christina"/>
    <n v="34.42"/>
    <n v="5.21"/>
    <s v="yes"/>
    <s v="No"/>
    <s v="No"/>
    <n v="0"/>
    <s v="No"/>
    <s v="Obesity"/>
    <s v="Normal"/>
    <s v="28-Jul-1996"/>
    <n v="26"/>
    <n v="0"/>
    <n v="6061.8"/>
    <s v="tier - 2"/>
    <x v="0"/>
    <s v="R1012"/>
  </r>
  <r>
    <s v="ID1634"/>
    <s v=" Mr"/>
    <s v="Hetherington"/>
    <s v="  Alexander G"/>
    <n v="29.4"/>
    <n v="4.26"/>
    <s v="No"/>
    <s v="No"/>
    <s v="No"/>
    <n v="0"/>
    <s v="No"/>
    <s v="Over Weight"/>
    <s v="Normal"/>
    <s v="16-Aug-1989"/>
    <n v="33"/>
    <n v="4"/>
    <n v="6059.17"/>
    <s v="tier - 2"/>
    <x v="1"/>
    <s v="R1011"/>
  </r>
  <r>
    <s v="ID1635"/>
    <s v=" Ms"/>
    <s v="Murray"/>
    <s v="  Meaghan"/>
    <n v="21.31"/>
    <n v="4.17"/>
    <s v="No"/>
    <s v="No"/>
    <s v="No"/>
    <n v="0"/>
    <s v="No"/>
    <s v="Normal weight"/>
    <s v="Normal"/>
    <s v="8-Aug-1980"/>
    <n v="42"/>
    <n v="2"/>
    <n v="5993.62"/>
    <s v="tier - 2"/>
    <x v="0"/>
    <s v="R1013"/>
  </r>
  <r>
    <s v="ID1636"/>
    <s v=" Ms"/>
    <s v="Higden"/>
    <s v="  Kristin"/>
    <n v="19.559999999999999"/>
    <n v="11.96"/>
    <s v="No"/>
    <s v="No"/>
    <s v="No"/>
    <n v="0"/>
    <s v="No"/>
    <s v="Normal weight"/>
    <s v="Diabetes"/>
    <s v="17-Aug-1974"/>
    <n v="48"/>
    <n v="0"/>
    <n v="5990.17"/>
    <s v="tier - 2"/>
    <x v="2"/>
    <s v="R1013"/>
  </r>
  <r>
    <s v="ID1637"/>
    <s v=" Ms"/>
    <s v="Rediger"/>
    <s v="  Andrea K."/>
    <n v="37.335000000000001"/>
    <n v="6.26"/>
    <s v="yes"/>
    <s v="No"/>
    <s v="No"/>
    <n v="1"/>
    <s v="No"/>
    <s v="Obesity"/>
    <s v="Prediabetes"/>
    <s v="10-Jun-1988"/>
    <n v="34"/>
    <n v="2"/>
    <n v="5989.52"/>
    <s v="tier - 2"/>
    <x v="1"/>
    <s v="R1012"/>
  </r>
  <r>
    <s v="ID1638"/>
    <s v=" Ms"/>
    <s v="Huff"/>
    <s v="  Kris"/>
    <n v="19.53"/>
    <n v="11.68"/>
    <s v="No"/>
    <s v="No"/>
    <s v="No"/>
    <n v="0"/>
    <s v="No"/>
    <s v="Normal weight"/>
    <s v="Diabetes"/>
    <s v="11-Oct-1974"/>
    <n v="48"/>
    <n v="0"/>
    <n v="5979.99"/>
    <s v="tier - 2"/>
    <x v="0"/>
    <s v="R1013"/>
  </r>
  <r>
    <s v="ID1639"/>
    <s v=" Mr"/>
    <s v="Hall"/>
    <s v="  Alden W"/>
    <n v="34.1"/>
    <n v="5.16"/>
    <s v="No"/>
    <s v="No"/>
    <s v="No"/>
    <n v="0"/>
    <s v="No"/>
    <s v="Obesity"/>
    <s v="Normal"/>
    <s v="10-Oct-1980"/>
    <n v="42"/>
    <n v="0"/>
    <n v="5979.73"/>
    <s v="tier - 2"/>
    <x v="2"/>
    <s v="R1011"/>
  </r>
  <r>
    <s v="ID1640"/>
    <s v=" Ms"/>
    <s v="Grise"/>
    <s v="  Suzanne M"/>
    <n v="16.5"/>
    <n v="6.9"/>
    <s v="yes"/>
    <s v="No"/>
    <s v="No"/>
    <n v="2"/>
    <s v="No"/>
    <s v="Under Weight"/>
    <s v="Diabetes"/>
    <s v="25-Jun-1970"/>
    <n v="52"/>
    <n v="0"/>
    <n v="5979.66"/>
    <s v="tier - 2"/>
    <x v="0"/>
    <s v="R1013"/>
  </r>
  <r>
    <s v="ID1641"/>
    <s v=" Ms"/>
    <s v="Skildum"/>
    <s v="  Heidi Z."/>
    <n v="30.69"/>
    <n v="4.83"/>
    <s v="No"/>
    <s v="No"/>
    <s v="No"/>
    <n v="1"/>
    <s v="No"/>
    <s v="Obesity"/>
    <s v="Normal"/>
    <s v="11-Nov-1984"/>
    <n v="38"/>
    <n v="1"/>
    <n v="5976.83"/>
    <s v="tier - 2"/>
    <x v="2"/>
    <s v="R1013"/>
  </r>
  <r>
    <s v="ID1642"/>
    <s v=" Ms"/>
    <s v="Yang"/>
    <s v="  Carolyn"/>
    <n v="28.93"/>
    <n v="4.87"/>
    <s v="No"/>
    <s v="No"/>
    <s v="No"/>
    <n v="1"/>
    <s v="No"/>
    <s v="Over Weight"/>
    <s v="Normal"/>
    <s v="19-Sep-1984"/>
    <n v="38"/>
    <n v="1"/>
    <n v="5974.38"/>
    <s v="tier - 2"/>
    <x v="0"/>
    <s v="R1013"/>
  </r>
  <r>
    <s v="ID1643"/>
    <s v=" Ms"/>
    <s v="Fischer-Daly"/>
    <s v="  Sabine"/>
    <n v="38.9"/>
    <n v="4.28"/>
    <s v="No"/>
    <s v="No"/>
    <s v="No"/>
    <n v="0"/>
    <s v="No"/>
    <s v="Obesity"/>
    <s v="Normal"/>
    <s v="22-Jul-1989"/>
    <n v="33"/>
    <n v="3"/>
    <n v="5972.38"/>
    <s v="tier - 2"/>
    <x v="2"/>
    <s v="R1011"/>
  </r>
  <r>
    <s v="ID1644"/>
    <s v=" Mr"/>
    <s v="Asher"/>
    <s v="  Bobby"/>
    <n v="26.9"/>
    <n v="4.07"/>
    <s v="No"/>
    <s v="No"/>
    <s v="No"/>
    <n v="0"/>
    <s v="No"/>
    <s v="Over Weight"/>
    <s v="Normal"/>
    <s v="21-Jul-1980"/>
    <n v="42"/>
    <n v="0"/>
    <n v="5969.72"/>
    <s v="tier - 3"/>
    <x v="0"/>
    <s v="R1011"/>
  </r>
  <r>
    <s v="ID1645"/>
    <s v=" Mr"/>
    <s v="Zhou"/>
    <s v="  Fan"/>
    <n v="24.86"/>
    <n v="6.23"/>
    <s v="No"/>
    <s v="No"/>
    <s v="No"/>
    <n v="0"/>
    <s v="No"/>
    <s v="Normal weight"/>
    <s v="Prediabetes"/>
    <s v="5-Aug-1980"/>
    <n v="42"/>
    <n v="0"/>
    <n v="5966.89"/>
    <s v="tier - 2"/>
    <x v="0"/>
    <s v="R1013"/>
  </r>
  <r>
    <s v="ID1646"/>
    <s v=" Mrs"/>
    <s v="Rudder"/>
    <s v="  Rachel M"/>
    <n v="39.14"/>
    <n v="6.24"/>
    <s v="No"/>
    <s v="yes"/>
    <s v="No"/>
    <n v="1"/>
    <s v="No"/>
    <s v="Obesity"/>
    <s v="Prediabetes"/>
    <s v="15-Jul-2004"/>
    <n v="18"/>
    <n v="0"/>
    <n v="5960.91"/>
    <s v="tier - 2"/>
    <x v="1"/>
    <s v="R1026"/>
  </r>
  <r>
    <s v="ID1647"/>
    <s v=" Mr"/>
    <s v="Cartmell"/>
    <s v="  Greg"/>
    <n v="39.799999999999997"/>
    <n v="6.17"/>
    <s v="No"/>
    <s v="No"/>
    <s v="Yes"/>
    <n v="1"/>
    <s v="No"/>
    <s v="Obesity"/>
    <s v="Prediabetes"/>
    <s v="13-Aug-2003"/>
    <n v="19"/>
    <n v="0"/>
    <n v="5957.35"/>
    <s v="tier - 2"/>
    <x v="2"/>
    <s v="R1012"/>
  </r>
  <r>
    <s v="ID1648"/>
    <s v=" Mr"/>
    <s v="Troland"/>
    <s v="  Dan"/>
    <n v="34.32"/>
    <n v="5.16"/>
    <s v="No"/>
    <s v="No"/>
    <s v="No"/>
    <n v="1"/>
    <s v="No"/>
    <s v="Obesity"/>
    <s v="Normal"/>
    <s v="14-Jul-1987"/>
    <n v="35"/>
    <n v="3"/>
    <n v="5934.38"/>
    <s v="tier - 3"/>
    <x v="2"/>
    <s v="R1013"/>
  </r>
  <r>
    <s v="ID1649"/>
    <s v=" Ms"/>
    <s v="Hall"/>
    <s v="  Jennifer A"/>
    <n v="32.51"/>
    <n v="4.3"/>
    <s v="No"/>
    <s v="No"/>
    <s v="No"/>
    <n v="0"/>
    <s v="No"/>
    <s v="Obesity"/>
    <s v="Normal"/>
    <s v="30-Jul-1994"/>
    <n v="28"/>
    <n v="0"/>
    <n v="5927.65"/>
    <s v="tier - 2"/>
    <x v="1"/>
    <s v="R1012"/>
  </r>
  <r>
    <s v="ID1650"/>
    <s v=" Mrs"/>
    <s v="Berg"/>
    <s v="  Jessica"/>
    <n v="30.71"/>
    <n v="6.14"/>
    <s v="No"/>
    <s v="No"/>
    <s v="Yes"/>
    <n v="1"/>
    <s v="No"/>
    <s v="Obesity"/>
    <s v="Prediabetes"/>
    <s v="13-Aug-1993"/>
    <n v="29"/>
    <n v="0"/>
    <n v="5926.93"/>
    <s v="tier - 2"/>
    <x v="2"/>
    <s v="R1025"/>
  </r>
  <r>
    <s v="ID1651"/>
    <s v=" Mr"/>
    <s v="Engtrakul"/>
    <s v="  Chaiwat"/>
    <n v="28.9"/>
    <n v="5.36"/>
    <s v="No"/>
    <s v="No"/>
    <s v="No"/>
    <n v="1"/>
    <s v="No"/>
    <s v="Over Weight"/>
    <s v="Normal"/>
    <s v="29-Jul-1987"/>
    <n v="35"/>
    <n v="3"/>
    <n v="5926.85"/>
    <s v="tier - 3"/>
    <x v="0"/>
    <s v="R1011"/>
  </r>
  <r>
    <s v="ID1652"/>
    <s v=" Ms"/>
    <s v="Leonhardt"/>
    <s v="  Kerri"/>
    <n v="36.19"/>
    <n v="4.3"/>
    <s v="No"/>
    <s v="No"/>
    <s v="No"/>
    <n v="0"/>
    <s v="No"/>
    <s v="Obesity"/>
    <s v="Normal"/>
    <s v="21-Dec-1982"/>
    <n v="40"/>
    <n v="0"/>
    <n v="5920.1"/>
    <s v="tier - 2"/>
    <x v="1"/>
    <s v="R1013"/>
  </r>
  <r>
    <s v="ID1653"/>
    <s v=" Ms"/>
    <s v="Goetz"/>
    <s v="  Lisa"/>
    <n v="29.6"/>
    <n v="4.09"/>
    <s v="No"/>
    <s v="No"/>
    <s v="No"/>
    <n v="0"/>
    <s v="No"/>
    <s v="Over Weight"/>
    <s v="Normal"/>
    <s v="8-Jul-1982"/>
    <n v="40"/>
    <n v="0"/>
    <n v="5910.94"/>
    <s v="tier - 2"/>
    <x v="1"/>
    <s v="R1011"/>
  </r>
  <r>
    <s v="ID1654"/>
    <s v=" Mr"/>
    <s v="Cacharelis"/>
    <s v="  Nicholas G"/>
    <n v="30.95"/>
    <n v="6.27"/>
    <s v="No"/>
    <s v="No"/>
    <s v="Yes"/>
    <n v="1"/>
    <s v="No"/>
    <s v="Obesity"/>
    <s v="Prediabetes"/>
    <s v="19-Oct-1993"/>
    <n v="29"/>
    <n v="0"/>
    <n v="5877.02"/>
    <s v="tier - 2"/>
    <x v="2"/>
    <s v="R1021"/>
  </r>
  <r>
    <s v="ID1655"/>
    <s v=" Mr"/>
    <s v="Kariolis"/>
    <s v="  Vasilis S"/>
    <n v="19.95"/>
    <n v="5.39"/>
    <s v="No"/>
    <s v="No"/>
    <s v="No"/>
    <n v="1"/>
    <s v="No"/>
    <s v="Normal weight"/>
    <s v="Normal"/>
    <s v="22-Nov-1984"/>
    <n v="38"/>
    <n v="1"/>
    <n v="5855.9"/>
    <s v="tier - 2"/>
    <x v="0"/>
    <s v="R1012"/>
  </r>
  <r>
    <s v="ID1656"/>
    <s v=" Mr"/>
    <s v="Zelwin"/>
    <s v="  Michael P"/>
    <n v="23.65"/>
    <n v="5.75"/>
    <s v="yes"/>
    <s v="No"/>
    <s v="No"/>
    <n v="0"/>
    <s v="No"/>
    <s v="Normal weight"/>
    <s v="Prediabetes"/>
    <s v="18-Jun-1985"/>
    <n v="37"/>
    <n v="3"/>
    <n v="5847.24"/>
    <s v="tier - 2"/>
    <x v="1"/>
    <s v="R1013"/>
  </r>
  <r>
    <s v="ID1657"/>
    <s v=" Ms"/>
    <s v="Barry"/>
    <s v="  Colleen C."/>
    <n v="43.34"/>
    <n v="4.91"/>
    <s v="No"/>
    <s v="No"/>
    <s v="No"/>
    <n v="1"/>
    <s v="No"/>
    <s v="Obesity"/>
    <s v="Normal"/>
    <s v="30-Sep-1987"/>
    <n v="35"/>
    <n v="2"/>
    <n v="5846.92"/>
    <s v="tier - 2"/>
    <x v="2"/>
    <s v="R1013"/>
  </r>
  <r>
    <s v="ID1658"/>
    <s v=" Mrs"/>
    <s v="Bannon"/>
    <s v="  Annika"/>
    <n v="31.98"/>
    <n v="4.46"/>
    <s v="yes"/>
    <s v="No"/>
    <s v="No"/>
    <n v="1"/>
    <s v="No"/>
    <s v="Obesity"/>
    <s v="Normal"/>
    <s v="20-Aug-1995"/>
    <n v="27"/>
    <n v="0"/>
    <n v="5843.99"/>
    <s v="tier - 2"/>
    <x v="2"/>
    <s v="R1025"/>
  </r>
  <r>
    <s v="ID1659"/>
    <s v=" Ms"/>
    <s v="Chang"/>
    <s v="  Kelly"/>
    <n v="35.86"/>
    <n v="6.22"/>
    <s v="No"/>
    <s v="No"/>
    <s v="No"/>
    <n v="1"/>
    <s v="No"/>
    <s v="Obesity"/>
    <s v="Prediabetes"/>
    <s v="27-Jul-1987"/>
    <n v="35"/>
    <n v="2"/>
    <n v="5836.52"/>
    <s v="tier - 2"/>
    <x v="0"/>
    <s v="R1013"/>
  </r>
  <r>
    <s v="ID1660"/>
    <s v=" Mr"/>
    <s v="Vetter"/>
    <s v="  Nicholas C."/>
    <n v="15.2"/>
    <n v="8.82"/>
    <s v="No"/>
    <s v="No"/>
    <s v="No"/>
    <n v="0"/>
    <s v="No"/>
    <s v="Under Weight"/>
    <s v="Diabetes"/>
    <s v="27-Sep-1971"/>
    <n v="51"/>
    <n v="0"/>
    <n v="5832.6"/>
    <s v="tier - 2"/>
    <x v="0"/>
    <s v="R1012"/>
  </r>
  <r>
    <s v="ID1661"/>
    <s v=" Mrs"/>
    <s v="Jablonski"/>
    <s v="  Kelly K"/>
    <n v="37.200000000000003"/>
    <n v="10.14"/>
    <s v="No"/>
    <s v="No"/>
    <s v="No"/>
    <n v="0"/>
    <s v="No"/>
    <s v="Obesity"/>
    <s v="Diabetes"/>
    <s v="22-Jul-2002"/>
    <n v="20"/>
    <n v="0"/>
    <n v="5816.58"/>
    <s v="tier - 2"/>
    <x v="2"/>
    <s v="R1026"/>
  </r>
  <r>
    <s v="ID1662"/>
    <s v=" Mr"/>
    <s v="Jakubowitch"/>
    <s v="  Andrew"/>
    <n v="17.91"/>
    <n v="4.66"/>
    <s v="No"/>
    <s v="No"/>
    <s v="No"/>
    <n v="2"/>
    <s v="No"/>
    <s v="Under Weight"/>
    <s v="Normal"/>
    <s v="2-Nov-1972"/>
    <n v="50"/>
    <n v="0"/>
    <n v="5812.9"/>
    <s v="tier - 2"/>
    <x v="2"/>
    <s v="R1013"/>
  </r>
  <r>
    <s v="ID1663"/>
    <s v=" Ms"/>
    <s v="Altshuler"/>
    <s v="  Hannah"/>
    <n v="20.76"/>
    <n v="6.26"/>
    <s v="No"/>
    <s v="No"/>
    <s v="No"/>
    <n v="0"/>
    <s v="No"/>
    <s v="Normal weight"/>
    <s v="Prediabetes"/>
    <s v="18-Sep-1980"/>
    <n v="42"/>
    <n v="2"/>
    <n v="5807.06"/>
    <s v="tier - 2"/>
    <x v="0"/>
    <s v="R1013"/>
  </r>
  <r>
    <s v="ID1664"/>
    <s v=" Mr"/>
    <s v="Ugarte"/>
    <s v="  Patricio Sr."/>
    <n v="38.99"/>
    <n v="5.21"/>
    <s v="No"/>
    <s v="yes"/>
    <s v="No"/>
    <n v="1"/>
    <s v="No"/>
    <s v="Obesity"/>
    <s v="Normal"/>
    <s v="1-Nov-2004"/>
    <n v="18"/>
    <n v="0"/>
    <n v="5778.71"/>
    <s v="tier - 2"/>
    <x v="0"/>
    <s v="R1022"/>
  </r>
  <r>
    <s v="ID1665"/>
    <s v=" Mr"/>
    <s v="Tusso"/>
    <s v="  Robert B"/>
    <n v="42.655000000000001"/>
    <n v="5.94"/>
    <s v="yes"/>
    <s v="No"/>
    <s v="Yes"/>
    <n v="1"/>
    <s v="No"/>
    <s v="Obesity"/>
    <s v="Prediabetes"/>
    <s v="30-Aug-1983"/>
    <n v="39"/>
    <n v="0"/>
    <n v="5757.41"/>
    <s v="tier - 2"/>
    <x v="0"/>
    <s v="R1019"/>
  </r>
  <r>
    <s v="ID1666"/>
    <s v=" Mr"/>
    <s v="Johnson"/>
    <s v="  Benjamin M"/>
    <n v="30.57"/>
    <n v="5.34"/>
    <s v="No"/>
    <s v="No"/>
    <s v="Yes"/>
    <n v="1"/>
    <s v="No"/>
    <s v="Obesity"/>
    <s v="Normal"/>
    <s v="10-Jun-1993"/>
    <n v="29"/>
    <n v="0"/>
    <n v="5748.13"/>
    <s v="tier - 2"/>
    <x v="1"/>
    <s v="R1021"/>
  </r>
  <r>
    <s v="ID1667"/>
    <s v=" Mr"/>
    <s v="Landry"/>
    <s v="  Robert"/>
    <n v="17.7"/>
    <n v="6.38"/>
    <s v="No"/>
    <s v="No"/>
    <s v="No"/>
    <n v="2"/>
    <s v="No"/>
    <s v="Under Weight"/>
    <s v="Prediabetes"/>
    <s v="21-Aug-1972"/>
    <n v="50"/>
    <n v="0"/>
    <n v="5741.67"/>
    <s v="tier - 2"/>
    <x v="0"/>
    <s v="R1013"/>
  </r>
  <r>
    <s v="ID1668"/>
    <s v=" Mr"/>
    <s v="McDonald"/>
    <s v="  Eric R."/>
    <n v="34.770000000000003"/>
    <n v="4.47"/>
    <s v="No"/>
    <s v="No"/>
    <s v="No"/>
    <n v="1"/>
    <s v="No"/>
    <s v="Obesity"/>
    <s v="Normal"/>
    <s v="19-Oct-1987"/>
    <n v="35"/>
    <n v="2"/>
    <n v="5729.01"/>
    <s v="tier - 1"/>
    <x v="2"/>
    <s v="R1012"/>
  </r>
  <r>
    <s v="ID1669"/>
    <s v=" Mr"/>
    <s v="Dunlap"/>
    <s v="  Matthew"/>
    <n v="16.88"/>
    <n v="9.9600000000000009"/>
    <s v="No"/>
    <s v="No"/>
    <s v="No"/>
    <n v="0"/>
    <s v="No"/>
    <s v="Under Weight"/>
    <s v="Diabetes"/>
    <s v="18-Dec-1971"/>
    <n v="51"/>
    <n v="0"/>
    <n v="5720.38"/>
    <s v="tier - 2"/>
    <x v="1"/>
    <s v="R1013"/>
  </r>
  <r>
    <s v="ID1670"/>
    <s v=" Mr"/>
    <s v="Larue"/>
    <s v="  Bob R"/>
    <n v="40.26"/>
    <n v="9.92"/>
    <s v="yes"/>
    <s v="No"/>
    <s v="No"/>
    <n v="0"/>
    <s v="No"/>
    <s v="Obesity"/>
    <s v="Diabetes"/>
    <s v="30-Aug-1981"/>
    <n v="41"/>
    <n v="0"/>
    <n v="5709.16"/>
    <s v="tier - 3"/>
    <x v="0"/>
    <s v="R1013"/>
  </r>
  <r>
    <s v="ID1671"/>
    <s v=" Ms"/>
    <s v="Hodge"/>
    <s v="  Stephanie J."/>
    <n v="25.6"/>
    <n v="6.03"/>
    <s v="No"/>
    <s v="No"/>
    <s v="Yes"/>
    <n v="1"/>
    <s v="No"/>
    <s v="Over Weight"/>
    <s v="Prediabetes"/>
    <s v="3-Nov-1993"/>
    <n v="29"/>
    <n v="4"/>
    <n v="5708.87"/>
    <s v="tier - 2"/>
    <x v="1"/>
    <s v="R1011"/>
  </r>
  <r>
    <s v="ID1672"/>
    <s v=" Mr"/>
    <s v="Marcus"/>
    <s v="  Jake"/>
    <n v="33.549999999999997"/>
    <n v="10.9"/>
    <s v="yes"/>
    <s v="No"/>
    <s v="No"/>
    <n v="0"/>
    <s v="No"/>
    <s v="Obesity"/>
    <s v="Diabetes"/>
    <s v="15-Jun-1981"/>
    <n v="41"/>
    <n v="0"/>
    <n v="5699.84"/>
    <s v="tier - 2"/>
    <x v="0"/>
    <s v="R1013"/>
  </r>
  <r>
    <s v="ID1673"/>
    <s v=" Ms"/>
    <s v="Daubert"/>
    <s v="  Alison L."/>
    <n v="16.690000000000001"/>
    <n v="10.66"/>
    <s v="No"/>
    <s v="No"/>
    <s v="No"/>
    <n v="0"/>
    <s v="No"/>
    <s v="Under Weight"/>
    <s v="Diabetes"/>
    <s v="6-Jul-1974"/>
    <n v="48"/>
    <n v="0"/>
    <n v="5698.74"/>
    <s v="tier - 2"/>
    <x v="2"/>
    <s v="R1012"/>
  </r>
  <r>
    <s v="ID1674"/>
    <s v=" Ms"/>
    <s v="Close"/>
    <s v="  Lindsay M"/>
    <n v="19.95"/>
    <n v="4.05"/>
    <s v="No"/>
    <s v="No"/>
    <s v="No"/>
    <n v="1"/>
    <s v="No"/>
    <s v="Normal weight"/>
    <s v="Normal"/>
    <s v="3-Nov-1992"/>
    <n v="30"/>
    <n v="3"/>
    <n v="5693.43"/>
    <s v="tier - 2"/>
    <x v="0"/>
    <s v="R1012"/>
  </r>
  <r>
    <s v="ID1675"/>
    <s v=" Mr"/>
    <s v="Roels"/>
    <s v="  Guillaume"/>
    <n v="17.55"/>
    <n v="4.2300000000000004"/>
    <s v="No"/>
    <s v="No"/>
    <s v="No"/>
    <n v="2"/>
    <s v="No"/>
    <s v="Under Weight"/>
    <s v="Normal"/>
    <s v="28-Oct-1972"/>
    <n v="50"/>
    <n v="0"/>
    <n v="5690.79"/>
    <s v="tier - 2"/>
    <x v="1"/>
    <s v="R1013"/>
  </r>
  <r>
    <s v="ID1676"/>
    <s v=" Ms"/>
    <s v="Venosky"/>
    <s v="  Kaylee"/>
    <n v="22.01"/>
    <n v="5.01"/>
    <s v="No"/>
    <s v="No"/>
    <s v="No"/>
    <n v="1"/>
    <s v="No"/>
    <s v="Normal weight"/>
    <s v="Normal"/>
    <s v="12-Aug-1984"/>
    <n v="38"/>
    <n v="3"/>
    <n v="5679.13"/>
    <s v="tier - 2"/>
    <x v="2"/>
    <s v="R1013"/>
  </r>
  <r>
    <s v="ID1677"/>
    <s v=" Ms"/>
    <s v="Gosnell"/>
    <s v="  Theresa"/>
    <n v="41.8"/>
    <n v="5.82"/>
    <s v="yes"/>
    <s v="No"/>
    <s v="Yes"/>
    <n v="1"/>
    <s v="No"/>
    <s v="Obesity"/>
    <s v="Prediabetes"/>
    <s v="3-Sep-1983"/>
    <n v="39"/>
    <n v="0"/>
    <n v="5662.23"/>
    <s v="tier - 2"/>
    <x v="1"/>
    <s v="R1013"/>
  </r>
  <r>
    <s v="ID1678"/>
    <s v=" Mr"/>
    <s v="Chewning-Kulick"/>
    <s v="  Travis G."/>
    <n v="19.170000000000002"/>
    <n v="7.94"/>
    <s v="No"/>
    <s v="No"/>
    <s v="No"/>
    <n v="0"/>
    <s v="No"/>
    <s v="Normal weight"/>
    <s v="Diabetes"/>
    <s v="27-Sep-1978"/>
    <n v="44"/>
    <n v="2"/>
    <n v="5650.14"/>
    <s v="tier - 2"/>
    <x v="1"/>
    <s v="R1013"/>
  </r>
  <r>
    <s v="ID1679"/>
    <s v=" Ms"/>
    <s v="McCarron"/>
    <s v="  Emma L."/>
    <n v="32.799999999999997"/>
    <n v="6.16"/>
    <s v="yes"/>
    <s v="No"/>
    <s v="Yes"/>
    <n v="1"/>
    <s v="No"/>
    <s v="Obesity"/>
    <s v="Prediabetes"/>
    <s v="8-Jun-1983"/>
    <n v="40"/>
    <n v="0"/>
    <n v="5649.72"/>
    <s v="tier - 2"/>
    <x v="0"/>
    <s v="R1011"/>
  </r>
  <r>
    <s v="ID1680"/>
    <s v=" Ms"/>
    <s v="Manion"/>
    <s v="  Linda"/>
    <n v="35.814999999999998"/>
    <n v="4.1500000000000004"/>
    <s v="No"/>
    <s v="No"/>
    <s v="No"/>
    <n v="1"/>
    <s v="No"/>
    <s v="Obesity"/>
    <s v="Normal"/>
    <s v="9-Dec-1987"/>
    <n v="35"/>
    <n v="1"/>
    <n v="5630.46"/>
    <s v="tier - 2"/>
    <x v="0"/>
    <s v="R1012"/>
  </r>
  <r>
    <s v="ID1681"/>
    <s v=" Mr"/>
    <s v="Strong"/>
    <s v="  Owen R"/>
    <n v="24.3"/>
    <n v="6.23"/>
    <s v="No"/>
    <s v="No"/>
    <s v="No"/>
    <n v="0"/>
    <s v="No"/>
    <s v="Normal weight"/>
    <s v="Prediabetes"/>
    <s v="15-Nov-1994"/>
    <n v="28"/>
    <n v="5"/>
    <n v="5615.37"/>
    <s v="tier - 2"/>
    <x v="0"/>
    <s v="R1011"/>
  </r>
  <r>
    <s v="ID1682"/>
    <s v=" Mr"/>
    <s v="Leblanc"/>
    <s v="  Jacob"/>
    <n v="19.059999999999999"/>
    <n v="7.41"/>
    <s v="No"/>
    <s v="No"/>
    <s v="No"/>
    <n v="0"/>
    <s v="No"/>
    <s v="Normal weight"/>
    <s v="Diabetes"/>
    <s v="11-Sep-1978"/>
    <n v="44"/>
    <n v="2"/>
    <n v="5612.83"/>
    <s v="tier - 2"/>
    <x v="0"/>
    <s v="R1013"/>
  </r>
  <r>
    <s v="ID1683"/>
    <s v=" Ms"/>
    <s v="Palmer"/>
    <s v="  Jacqueline"/>
    <n v="33.25"/>
    <n v="5.62"/>
    <s v="yes"/>
    <s v="No"/>
    <s v="No"/>
    <n v="1"/>
    <s v="No"/>
    <s v="Obesity"/>
    <s v="Normal"/>
    <s v="18-Nov-1988"/>
    <n v="34"/>
    <n v="1"/>
    <n v="5594.85"/>
    <s v="tier - 2"/>
    <x v="0"/>
    <s v="R1024"/>
  </r>
  <r>
    <s v="ID1684"/>
    <s v=" Mr"/>
    <s v="Shen"/>
    <s v="  Yefeng"/>
    <n v="21.37"/>
    <n v="4.54"/>
    <s v="yes"/>
    <s v="No"/>
    <s v="Yes"/>
    <n v="1"/>
    <s v="No"/>
    <s v="Normal weight"/>
    <s v="Normal"/>
    <s v="3-Oct-1983"/>
    <n v="39"/>
    <n v="3"/>
    <n v="5587.59"/>
    <s v="tier - 2"/>
    <x v="1"/>
    <s v="R1013"/>
  </r>
  <r>
    <s v="ID1685"/>
    <s v=" Mr"/>
    <s v="Goldsby"/>
    <s v="  Thomas J"/>
    <n v="34.43"/>
    <n v="8.6199999999999992"/>
    <s v="yes"/>
    <s v="No"/>
    <s v="No"/>
    <n v="1"/>
    <s v="No"/>
    <s v="Obesity"/>
    <s v="Diabetes"/>
    <s v="21-Nov-1986"/>
    <n v="36"/>
    <n v="2"/>
    <n v="5584.31"/>
    <s v="tier - 3"/>
    <x v="1"/>
    <s v="R1013"/>
  </r>
  <r>
    <s v="ID1686"/>
    <s v=" Mr"/>
    <s v="Whitney"/>
    <s v="  Ken"/>
    <n v="20.86"/>
    <n v="4.3600000000000003"/>
    <s v="yes"/>
    <s v="No"/>
    <s v="No"/>
    <n v="0"/>
    <s v="No"/>
    <s v="Normal weight"/>
    <s v="Normal"/>
    <s v="5-Sep-1985"/>
    <n v="37"/>
    <n v="3"/>
    <n v="5582.95"/>
    <s v="tier - 2"/>
    <x v="1"/>
    <s v="R1012"/>
  </r>
  <r>
    <s v="ID1687"/>
    <s v=" Ms"/>
    <s v="Mahoney"/>
    <s v="  Annie E"/>
    <n v="18.34"/>
    <n v="10.01"/>
    <s v="No"/>
    <s v="No"/>
    <s v="No"/>
    <n v="0"/>
    <s v="No"/>
    <s v="Under Weight"/>
    <s v="Diabetes"/>
    <s v="18-Sep-1974"/>
    <n v="48"/>
    <n v="0"/>
    <n v="5576.35"/>
    <s v="tier - 2"/>
    <x v="0"/>
    <s v="R1013"/>
  </r>
  <r>
    <s v="ID1688"/>
    <s v=" Mrs"/>
    <s v="McCracken"/>
    <s v="  Noel K."/>
    <n v="34.15"/>
    <n v="5.42"/>
    <s v="No"/>
    <s v="No"/>
    <s v="No"/>
    <n v="0"/>
    <s v="No"/>
    <s v="Obesity"/>
    <s v="Normal"/>
    <s v="22-Sep-1999"/>
    <n v="23"/>
    <n v="0"/>
    <n v="5552.61"/>
    <s v="tier - 2"/>
    <x v="0"/>
    <s v="R1026"/>
  </r>
  <r>
    <s v="ID1689"/>
    <s v=" Mr"/>
    <s v="Spewak"/>
    <s v="  Mark S"/>
    <n v="18.350000000000001"/>
    <n v="5.12"/>
    <s v="No"/>
    <s v="No"/>
    <s v="No"/>
    <n v="0"/>
    <s v="No"/>
    <s v="Under Weight"/>
    <s v="Normal"/>
    <s v="7-Dec-1980"/>
    <n v="42"/>
    <n v="2"/>
    <n v="5540.35"/>
    <s v="tier - 2"/>
    <x v="2"/>
    <s v="R1012"/>
  </r>
  <r>
    <s v="ID1690"/>
    <s v=" Ms"/>
    <s v="Cottini"/>
    <s v="  Federica"/>
    <n v="22.13"/>
    <n v="9.1999999999999993"/>
    <s v="yes"/>
    <s v="No"/>
    <s v="No"/>
    <n v="0"/>
    <s v="No"/>
    <s v="Normal weight"/>
    <s v="Diabetes"/>
    <s v="7-Nov-1981"/>
    <n v="41"/>
    <n v="1"/>
    <n v="5539.4"/>
    <s v="tier - 2"/>
    <x v="2"/>
    <s v="R1013"/>
  </r>
  <r>
    <s v="ID1691"/>
    <s v=" Ms"/>
    <s v="Findlay"/>
    <s v="  Pamela L"/>
    <n v="22.51"/>
    <n v="6.08"/>
    <s v="yes"/>
    <s v="No"/>
    <s v="No"/>
    <n v="1"/>
    <s v="No"/>
    <s v="Normal weight"/>
    <s v="Prediabetes"/>
    <s v="29-Jul-1988"/>
    <n v="34"/>
    <n v="3"/>
    <n v="5503.36"/>
    <s v="tier - 2"/>
    <x v="2"/>
    <s v="R1012"/>
  </r>
  <r>
    <s v="ID1692"/>
    <s v=" Mr"/>
    <s v="Strasburg"/>
    <s v="  Andrew W."/>
    <n v="31"/>
    <n v="4.7699999999999996"/>
    <s v="No"/>
    <s v="No"/>
    <s v="No"/>
    <n v="1"/>
    <s v="No"/>
    <s v="Obesity"/>
    <s v="Normal"/>
    <s v="17-Aug-1984"/>
    <n v="38"/>
    <n v="1"/>
    <n v="5488.26"/>
    <s v="tier - 2"/>
    <x v="0"/>
    <s v="R1011"/>
  </r>
  <r>
    <s v="ID1693"/>
    <s v=" Mr"/>
    <s v="Adams"/>
    <s v="  Randall"/>
    <n v="28.27"/>
    <n v="4.62"/>
    <s v="No"/>
    <s v="No"/>
    <s v="No"/>
    <n v="1"/>
    <s v="No"/>
    <s v="Over Weight"/>
    <s v="Normal"/>
    <s v="26-Aug-1984"/>
    <n v="38"/>
    <n v="1"/>
    <n v="5484.47"/>
    <s v="tier - 2"/>
    <x v="2"/>
    <s v="R1013"/>
  </r>
  <r>
    <s v="ID1694"/>
    <s v=" Ms"/>
    <s v="Deeter"/>
    <s v="  Tracy L"/>
    <n v="29.92"/>
    <n v="9.07"/>
    <s v="yes"/>
    <s v="No"/>
    <s v="No"/>
    <n v="1"/>
    <s v="No"/>
    <s v="Over Weight"/>
    <s v="Diabetes"/>
    <s v="30-Sep-1986"/>
    <n v="36"/>
    <n v="1"/>
    <n v="5478.04"/>
    <s v="tier - 2"/>
    <x v="0"/>
    <s v="R1013"/>
  </r>
  <r>
    <s v="ID1695"/>
    <s v=" Ms"/>
    <s v="Arpin"/>
    <s v="  Azelie"/>
    <n v="25.9"/>
    <n v="9.1199999999999992"/>
    <s v="yes"/>
    <s v="No"/>
    <s v="No"/>
    <n v="1"/>
    <s v="No"/>
    <s v="Over Weight"/>
    <s v="Diabetes"/>
    <s v="12-Jul-1986"/>
    <n v="36"/>
    <n v="1"/>
    <n v="5472.45"/>
    <s v="tier - 2"/>
    <x v="0"/>
    <s v="R1011"/>
  </r>
  <r>
    <s v="ID1696"/>
    <s v=" Ms"/>
    <s v="Schoeneck"/>
    <s v="  Monica M."/>
    <n v="27.74"/>
    <n v="7.32"/>
    <s v="yes"/>
    <s v="No"/>
    <s v="No"/>
    <n v="1"/>
    <s v="No"/>
    <s v="Over Weight"/>
    <s v="Diabetes"/>
    <s v="2-Dec-1986"/>
    <n v="36"/>
    <n v="0"/>
    <n v="5469.01"/>
    <s v="tier - 2"/>
    <x v="2"/>
    <s v="R1024"/>
  </r>
  <r>
    <s v="ID1697"/>
    <s v=" Ms"/>
    <s v="Mueller"/>
    <s v="  Katarina K."/>
    <n v="17.260000000000002"/>
    <n v="11.73"/>
    <s v="No"/>
    <s v="No"/>
    <s v="No"/>
    <n v="2"/>
    <s v="No"/>
    <s v="Under Weight"/>
    <s v="Diabetes"/>
    <s v="24-Oct-1973"/>
    <n v="49"/>
    <n v="0"/>
    <n v="5466.88"/>
    <s v="tier - 2"/>
    <x v="2"/>
    <s v="R1013"/>
  </r>
  <r>
    <s v="ID1698"/>
    <s v=" Ms"/>
    <s v="Willits"/>
    <s v="  Jamie L."/>
    <n v="19.855"/>
    <n v="6.64"/>
    <s v="yes"/>
    <s v="No"/>
    <s v="No"/>
    <n v="1"/>
    <s v="No"/>
    <s v="Normal weight"/>
    <s v="Diabetes"/>
    <s v="25-Dec-1986"/>
    <n v="36"/>
    <n v="0"/>
    <n v="5458.05"/>
    <s v="tier - 2"/>
    <x v="2"/>
    <s v="R1024"/>
  </r>
  <r>
    <s v="ID1699"/>
    <s v=" Mr"/>
    <s v="Syring"/>
    <s v="  Brian"/>
    <n v="41.69"/>
    <n v="5.78"/>
    <s v="No"/>
    <s v="No"/>
    <s v="No"/>
    <n v="0"/>
    <s v="No"/>
    <s v="Obesity"/>
    <s v="Prediabetes"/>
    <s v="25-Aug-1982"/>
    <n v="40"/>
    <n v="0"/>
    <n v="5438.75"/>
    <s v="tier - 3"/>
    <x v="2"/>
    <s v="R1013"/>
  </r>
  <r>
    <s v="ID1700"/>
    <s v=" Ms"/>
    <s v="Strike"/>
    <s v="  Stacey L."/>
    <n v="16.12"/>
    <n v="10.45"/>
    <s v="No"/>
    <s v="No"/>
    <s v="No"/>
    <n v="0"/>
    <s v="No"/>
    <s v="Under Weight"/>
    <s v="Diabetes"/>
    <s v="8-Jun-1978"/>
    <n v="45"/>
    <n v="2"/>
    <n v="5428.98"/>
    <s v="tier - 2"/>
    <x v="2"/>
    <s v="R1012"/>
  </r>
  <r>
    <s v="ID1701"/>
    <s v=" Mr"/>
    <s v="Hennigar"/>
    <s v="  Stephen"/>
    <n v="37.43"/>
    <n v="4.5199999999999996"/>
    <s v="No"/>
    <s v="No"/>
    <s v="No"/>
    <n v="1"/>
    <s v="No"/>
    <s v="Obesity"/>
    <s v="Normal"/>
    <s v="17-Sep-1992"/>
    <n v="30"/>
    <n v="3"/>
    <n v="5428.73"/>
    <s v="tier - 3"/>
    <x v="1"/>
    <s v="R1017"/>
  </r>
  <r>
    <s v="ID1702"/>
    <s v=" Mr"/>
    <s v="May"/>
    <s v="  Joshua"/>
    <n v="31.065000000000001"/>
    <n v="5.71"/>
    <s v="No"/>
    <s v="No"/>
    <s v="No"/>
    <n v="0"/>
    <s v="No"/>
    <s v="Obesity"/>
    <s v="Prediabetes"/>
    <s v="6-Jul-1991"/>
    <n v="31"/>
    <n v="3"/>
    <n v="5425.02"/>
    <s v="tier - 2"/>
    <x v="1"/>
    <s v="R1012"/>
  </r>
  <r>
    <s v="ID1703"/>
    <s v=" Mr"/>
    <s v="Metcalf"/>
    <s v="  Josh"/>
    <n v="25.08"/>
    <n v="4.7699999999999996"/>
    <s v="No"/>
    <s v="No"/>
    <s v="No"/>
    <n v="0"/>
    <s v="No"/>
    <s v="Over Weight"/>
    <s v="Normal"/>
    <s v="27-Sep-1982"/>
    <n v="40"/>
    <n v="0"/>
    <n v="5415.66"/>
    <s v="tier - 2"/>
    <x v="0"/>
    <s v="R1013"/>
  </r>
  <r>
    <s v="ID1704"/>
    <s v=" Ms"/>
    <s v="Tiska"/>
    <s v="  Heather"/>
    <n v="15.2"/>
    <n v="7.81"/>
    <s v="yes"/>
    <s v="No"/>
    <s v="No"/>
    <n v="1"/>
    <s v="No"/>
    <s v="Under Weight"/>
    <s v="Diabetes"/>
    <s v="27-Sep-1975"/>
    <n v="47"/>
    <n v="1"/>
    <n v="5411.99"/>
    <s v="tier - 2"/>
    <x v="0"/>
    <s v="R1012"/>
  </r>
  <r>
    <s v="ID1705"/>
    <s v=" Mr"/>
    <s v="McDonough"/>
    <s v="  James C."/>
    <n v="22.34"/>
    <n v="5.19"/>
    <s v="yes"/>
    <s v="No"/>
    <s v="No"/>
    <n v="0"/>
    <s v="No"/>
    <s v="Normal weight"/>
    <s v="Normal"/>
    <s v="23-Dec-1985"/>
    <n v="37"/>
    <n v="3"/>
    <n v="5402.89"/>
    <s v="tier - 2"/>
    <x v="1"/>
    <s v="R1013"/>
  </r>
  <r>
    <s v="ID1706"/>
    <s v=" Ms"/>
    <s v="Fairley"/>
    <s v="  Kim"/>
    <n v="40.15"/>
    <n v="5.93"/>
    <s v="No"/>
    <s v="No"/>
    <s v="No"/>
    <n v="1"/>
    <s v="No"/>
    <s v="Obesity"/>
    <s v="Prediabetes"/>
    <s v="1-Aug-1984"/>
    <n v="38"/>
    <n v="0"/>
    <n v="5400.98"/>
    <s v="tier - 2"/>
    <x v="2"/>
    <s v="R1013"/>
  </r>
  <r>
    <s v="ID1707"/>
    <s v=" Ms"/>
    <s v="Barnett"/>
    <s v="  Marie E."/>
    <n v="37.729999999999997"/>
    <n v="6.29"/>
    <s v="No"/>
    <s v="No"/>
    <s v="No"/>
    <n v="1"/>
    <s v="No"/>
    <s v="Obesity"/>
    <s v="Prediabetes"/>
    <s v="3-Sep-1984"/>
    <n v="38"/>
    <n v="0"/>
    <n v="5397.62"/>
    <s v="tier - 2"/>
    <x v="2"/>
    <s v="R1013"/>
  </r>
  <r>
    <s v="ID1708"/>
    <s v=" Mr"/>
    <s v="Piasta"/>
    <s v="  Dariusz"/>
    <n v="25.35"/>
    <n v="4.9000000000000004"/>
    <s v="No"/>
    <s v="No"/>
    <s v="No"/>
    <n v="0"/>
    <s v="No"/>
    <s v="Over Weight"/>
    <s v="Normal"/>
    <s v="6-Nov-1989"/>
    <n v="33"/>
    <n v="3"/>
    <n v="5396.44"/>
    <s v="tier - 2"/>
    <x v="0"/>
    <s v="R1013"/>
  </r>
  <r>
    <s v="ID1709"/>
    <s v=" Ms"/>
    <s v="Mueller"/>
    <s v="  Jessica E."/>
    <n v="26.41"/>
    <n v="5.07"/>
    <s v="yes"/>
    <s v="No"/>
    <s v="No"/>
    <n v="1"/>
    <s v="No"/>
    <s v="Over Weight"/>
    <s v="Normal"/>
    <s v="8-Aug-1988"/>
    <n v="34"/>
    <n v="1"/>
    <n v="5385.34"/>
    <s v="tier - 2"/>
    <x v="0"/>
    <s v="R1012"/>
  </r>
  <r>
    <s v="ID1710"/>
    <s v=" Ms"/>
    <s v="Olsen"/>
    <s v="  Kristen"/>
    <n v="27.6"/>
    <n v="5.33"/>
    <s v="No"/>
    <s v="No"/>
    <s v="No"/>
    <n v="1"/>
    <s v="No"/>
    <s v="Over Weight"/>
    <s v="Normal"/>
    <s v="1-Jun-1984"/>
    <n v="39"/>
    <n v="0"/>
    <n v="5383.54"/>
    <s v="tier - 2"/>
    <x v="0"/>
    <s v="R1011"/>
  </r>
  <r>
    <s v="ID1711"/>
    <s v=" Mr"/>
    <s v="De Jesus"/>
    <s v="  Jose Guadalupe P. Sr."/>
    <n v="33.82"/>
    <n v="8.93"/>
    <s v="yes"/>
    <s v="No"/>
    <s v="No"/>
    <n v="1"/>
    <s v="No"/>
    <s v="Obesity"/>
    <s v="Diabetes"/>
    <s v="22-Jul-1986"/>
    <n v="36"/>
    <n v="1"/>
    <n v="5377.46"/>
    <s v="tier - 2"/>
    <x v="0"/>
    <s v="R1012"/>
  </r>
  <r>
    <s v="ID1712"/>
    <s v=" Ms"/>
    <s v="Bartus"/>
    <s v="  Cynthia"/>
    <n v="32.9"/>
    <n v="4.3499999999999996"/>
    <s v="No"/>
    <s v="No"/>
    <s v="No"/>
    <n v="0"/>
    <s v="No"/>
    <s v="Obesity"/>
    <s v="Normal"/>
    <s v="18-Nov-1989"/>
    <n v="33"/>
    <n v="2"/>
    <n v="5375.04"/>
    <s v="tier - 2"/>
    <x v="1"/>
    <s v="R1011"/>
  </r>
  <r>
    <s v="ID1713"/>
    <s v=" Mr"/>
    <s v="Stevens"/>
    <s v="  Tyler"/>
    <n v="30.875"/>
    <n v="9.5399999999999991"/>
    <s v="yes"/>
    <s v="No"/>
    <s v="No"/>
    <n v="1"/>
    <s v="No"/>
    <s v="Obesity"/>
    <s v="Diabetes"/>
    <s v="1-Jun-1986"/>
    <n v="37"/>
    <n v="1"/>
    <n v="5373.36"/>
    <s v="tier - 2"/>
    <x v="2"/>
    <s v="R1012"/>
  </r>
  <r>
    <s v="ID1714"/>
    <s v=" Ms"/>
    <s v="Rich"/>
    <s v="  Holly J"/>
    <n v="32.64"/>
    <n v="5.91"/>
    <s v="No"/>
    <s v="No"/>
    <s v="No"/>
    <n v="0"/>
    <s v="No"/>
    <s v="Obesity"/>
    <s v="Prediabetes"/>
    <s v="7-Dec-1994"/>
    <n v="28"/>
    <n v="0"/>
    <n v="5364.66"/>
    <s v="tier - 2"/>
    <x v="1"/>
    <s v="R1011"/>
  </r>
  <r>
    <s v="ID1715"/>
    <s v=" Ms"/>
    <s v="Fayter"/>
    <s v="  Kristen"/>
    <n v="22.135000000000002"/>
    <n v="5.0999999999999996"/>
    <s v="No"/>
    <s v="No"/>
    <s v="No"/>
    <n v="0"/>
    <s v="No"/>
    <s v="Normal weight"/>
    <s v="Normal"/>
    <s v="7-Nov-1989"/>
    <n v="33"/>
    <n v="1"/>
    <n v="5354.07"/>
    <s v="tier - 2"/>
    <x v="0"/>
    <s v="R1024"/>
  </r>
  <r>
    <s v="ID1716"/>
    <s v=" Mr"/>
    <s v="Parise"/>
    <s v="  Thomas"/>
    <n v="16.53"/>
    <n v="5.08"/>
    <s v="No"/>
    <s v="No"/>
    <s v="No"/>
    <n v="2"/>
    <s v="No"/>
    <s v="Under Weight"/>
    <s v="Normal"/>
    <s v="15-Dec-1972"/>
    <n v="50"/>
    <n v="0"/>
    <n v="5344.81"/>
    <s v="tier - 2"/>
    <x v="0"/>
    <s v="R1013"/>
  </r>
  <r>
    <s v="ID1717"/>
    <s v=" Ms"/>
    <s v="Andrew"/>
    <s v="  Tricity M"/>
    <n v="32.774999999999999"/>
    <n v="4.75"/>
    <s v="No"/>
    <s v="No"/>
    <s v="No"/>
    <n v="0"/>
    <s v="No"/>
    <s v="Obesity"/>
    <s v="Normal"/>
    <s v="28-Aug-1991"/>
    <n v="31"/>
    <n v="2"/>
    <n v="5327.4"/>
    <s v="tier - 2"/>
    <x v="1"/>
    <s v="R1012"/>
  </r>
  <r>
    <s v="ID1718"/>
    <s v=" Ms"/>
    <s v="Gryniewicz"/>
    <s v="  Sarah A"/>
    <n v="30.9"/>
    <n v="6.05"/>
    <s v="No"/>
    <s v="No"/>
    <s v="No"/>
    <n v="1"/>
    <s v="No"/>
    <s v="Obesity"/>
    <s v="Prediabetes"/>
    <s v="18-Jun-1992"/>
    <n v="30"/>
    <n v="3"/>
    <n v="5325.65"/>
    <s v="tier - 2"/>
    <x v="1"/>
    <s v="R1011"/>
  </r>
  <r>
    <s v="ID1719"/>
    <s v=" Ms"/>
    <s v="Panora"/>
    <s v="  Lisa M."/>
    <n v="15.58"/>
    <n v="11.56"/>
    <s v="No"/>
    <s v="No"/>
    <s v="No"/>
    <n v="0"/>
    <s v="No"/>
    <s v="Under Weight"/>
    <s v="Diabetes"/>
    <s v="2-Sep-1974"/>
    <n v="48"/>
    <n v="0"/>
    <n v="5322.24"/>
    <s v="tier - 2"/>
    <x v="1"/>
    <s v="R1012"/>
  </r>
  <r>
    <s v="ID1720"/>
    <s v=" Ms"/>
    <s v="Woodward"/>
    <s v="  Tracy A."/>
    <n v="26.315000000000001"/>
    <n v="5.76"/>
    <s v="No"/>
    <s v="No"/>
    <s v="No"/>
    <n v="0"/>
    <s v="No"/>
    <s v="Over Weight"/>
    <s v="Prediabetes"/>
    <s v="13-Nov-1994"/>
    <n v="28"/>
    <n v="3"/>
    <n v="5312.17"/>
    <s v="tier - 2"/>
    <x v="2"/>
    <s v="R1012"/>
  </r>
  <r>
    <s v="ID1721"/>
    <s v=" Mr"/>
    <s v="Lambe"/>
    <s v="  Patrick"/>
    <n v="35.61"/>
    <n v="5.65"/>
    <s v="No"/>
    <s v="yes"/>
    <s v="No"/>
    <n v="1"/>
    <s v="No"/>
    <s v="Obesity"/>
    <s v="Normal"/>
    <s v="9-Sep-2000"/>
    <n v="22"/>
    <n v="0"/>
    <n v="5306.7"/>
    <s v="tier - 2"/>
    <x v="0"/>
    <s v="R1012"/>
  </r>
  <r>
    <s v="ID1722"/>
    <s v=" Mr"/>
    <s v="Casto"/>
    <s v="  Trent"/>
    <n v="37.56"/>
    <n v="5.88"/>
    <s v="No"/>
    <s v="yes"/>
    <s v="No"/>
    <n v="1"/>
    <s v="No"/>
    <s v="Obesity"/>
    <s v="Prediabetes"/>
    <s v="22-Aug-2004"/>
    <n v="18"/>
    <n v="0"/>
    <n v="5293.67"/>
    <s v="tier - 2"/>
    <x v="2"/>
    <s v="R1022"/>
  </r>
  <r>
    <s v="ID1723"/>
    <s v=" Ms"/>
    <s v="Martelli"/>
    <s v="  Julie"/>
    <n v="15.49"/>
    <n v="9.6"/>
    <s v="No"/>
    <s v="No"/>
    <s v="No"/>
    <n v="0"/>
    <s v="No"/>
    <s v="Under Weight"/>
    <s v="Diabetes"/>
    <s v="12-Nov-1974"/>
    <n v="48"/>
    <n v="0"/>
    <n v="5291.71"/>
    <s v="tier - 2"/>
    <x v="2"/>
    <s v="R1012"/>
  </r>
  <r>
    <s v="ID1724"/>
    <s v=" Mr"/>
    <s v="Naskret"/>
    <s v="  Sawomir"/>
    <n v="23.48"/>
    <n v="6.24"/>
    <s v="No"/>
    <s v="No"/>
    <s v="No"/>
    <n v="1"/>
    <s v="No"/>
    <s v="Normal weight"/>
    <s v="Prediabetes"/>
    <s v="1-Sep-1987"/>
    <n v="35"/>
    <n v="3"/>
    <n v="5275.86"/>
    <s v="tier - 2"/>
    <x v="2"/>
    <s v="R1013"/>
  </r>
  <r>
    <s v="ID1725"/>
    <s v=" Ms"/>
    <s v="Morgan"/>
    <s v="  Micah"/>
    <n v="30.02"/>
    <n v="7.63"/>
    <s v="yes"/>
    <s v="No"/>
    <s v="No"/>
    <n v="1"/>
    <s v="No"/>
    <s v="Obesity"/>
    <s v="Diabetes"/>
    <s v="20-Oct-1986"/>
    <n v="36"/>
    <n v="0"/>
    <n v="5272.18"/>
    <s v="tier - 2"/>
    <x v="0"/>
    <s v="R1012"/>
  </r>
  <r>
    <s v="ID1726"/>
    <s v=" Ms"/>
    <s v="Maloney"/>
    <s v="  Kelly H."/>
    <n v="26.885000000000002"/>
    <n v="8.66"/>
    <s v="yes"/>
    <s v="No"/>
    <s v="No"/>
    <n v="1"/>
    <s v="No"/>
    <s v="Over Weight"/>
    <s v="Diabetes"/>
    <s v="20-Sep-1986"/>
    <n v="36"/>
    <n v="0"/>
    <n v="5267.82"/>
    <s v="tier - 2"/>
    <x v="2"/>
    <s v="R1012"/>
  </r>
  <r>
    <s v="ID1727"/>
    <s v=" Ms"/>
    <s v="Amherst"/>
    <s v="  Lindsay M."/>
    <n v="25.84"/>
    <n v="8.5500000000000007"/>
    <s v="yes"/>
    <s v="No"/>
    <s v="No"/>
    <n v="1"/>
    <s v="No"/>
    <s v="Over Weight"/>
    <s v="Diabetes"/>
    <s v="25-Oct-1986"/>
    <n v="36"/>
    <n v="0"/>
    <n v="5266.37"/>
    <s v="tier - 2"/>
    <x v="2"/>
    <s v="R1012"/>
  </r>
  <r>
    <s v="ID1728"/>
    <s v=" Mr"/>
    <s v="Davenport"/>
    <s v="  Austen G"/>
    <n v="27.454999999999998"/>
    <n v="4.54"/>
    <s v="No"/>
    <s v="No"/>
    <s v="No"/>
    <n v="0"/>
    <s v="No"/>
    <s v="Over Weight"/>
    <s v="Normal"/>
    <s v="19-Jul-1989"/>
    <n v="33"/>
    <n v="2"/>
    <n v="5261.47"/>
    <s v="tier - 2"/>
    <x v="2"/>
    <s v="R1012"/>
  </r>
  <r>
    <s v="ID1729"/>
    <s v=" Mr"/>
    <s v="Johansen"/>
    <s v="  Tory J."/>
    <n v="24.605"/>
    <n v="5.7"/>
    <s v="No"/>
    <s v="No"/>
    <s v="No"/>
    <n v="0"/>
    <s v="No"/>
    <s v="Normal weight"/>
    <s v="Normal"/>
    <s v="25-Nov-1989"/>
    <n v="33"/>
    <n v="2"/>
    <n v="5257.51"/>
    <s v="tier - 2"/>
    <x v="2"/>
    <s v="R1012"/>
  </r>
  <r>
    <s v="ID1730"/>
    <s v=" Mr"/>
    <s v="Bond"/>
    <s v="  Robert J."/>
    <n v="30.8"/>
    <n v="5.07"/>
    <s v="No"/>
    <s v="No"/>
    <s v="No"/>
    <n v="0"/>
    <s v="No"/>
    <s v="Obesity"/>
    <s v="Normal"/>
    <s v="6-Jul-1990"/>
    <n v="32"/>
    <n v="3"/>
    <n v="5253.52"/>
    <s v="tier - 3"/>
    <x v="0"/>
    <s v="R1011"/>
  </r>
  <r>
    <s v="ID1731"/>
    <s v=" Ms"/>
    <s v="Reilly"/>
    <s v="  Steph"/>
    <n v="34.799999999999997"/>
    <n v="4.38"/>
    <s v="No"/>
    <s v="No"/>
    <s v="No"/>
    <n v="1"/>
    <s v="No"/>
    <s v="Obesity"/>
    <s v="Normal"/>
    <s v="9-Sep-1987"/>
    <n v="35"/>
    <n v="1"/>
    <n v="5246.05"/>
    <s v="tier - 2"/>
    <x v="0"/>
    <s v="R1011"/>
  </r>
  <r>
    <s v="ID1732"/>
    <s v=" Ms"/>
    <s v="Chandler"/>
    <s v="  Kate"/>
    <n v="34.21"/>
    <n v="4.54"/>
    <s v="No"/>
    <s v="No"/>
    <s v="No"/>
    <n v="1"/>
    <s v="No"/>
    <s v="Obesity"/>
    <s v="Normal"/>
    <s v="5-Jul-1987"/>
    <n v="35"/>
    <n v="1"/>
    <n v="5245.23"/>
    <s v="tier - 2"/>
    <x v="2"/>
    <s v="R1013"/>
  </r>
  <r>
    <s v="ID1733"/>
    <s v=" Ms"/>
    <s v="Kaufmann"/>
    <s v="  Kristina"/>
    <n v="31"/>
    <n v="5.38"/>
    <s v="No"/>
    <s v="No"/>
    <s v="No"/>
    <n v="1"/>
    <s v="No"/>
    <s v="Obesity"/>
    <s v="Normal"/>
    <s v="26-Dec-1987"/>
    <n v="35"/>
    <n v="1"/>
    <n v="5240.7700000000004"/>
    <s v="tier - 2"/>
    <x v="2"/>
    <s v="R1011"/>
  </r>
  <r>
    <s v="ID1734"/>
    <s v=" Ms"/>
    <s v="Barnes-Zurkinden"/>
    <s v="  Flo"/>
    <n v="26.125"/>
    <n v="5.55"/>
    <s v="No"/>
    <s v="No"/>
    <s v="No"/>
    <n v="1"/>
    <s v="No"/>
    <s v="Over Weight"/>
    <s v="Normal"/>
    <s v="29-Jun-1987"/>
    <n v="35"/>
    <n v="0"/>
    <n v="5227.99"/>
    <s v="tier - 2"/>
    <x v="1"/>
    <s v="R1024"/>
  </r>
  <r>
    <s v="ID1735"/>
    <s v=" Mrs"/>
    <s v="Wolter"/>
    <s v="  Sarah P."/>
    <n v="30.13"/>
    <n v="4.03"/>
    <s v="yes"/>
    <s v="No"/>
    <s v="No"/>
    <n v="1"/>
    <s v="No"/>
    <s v="Obesity"/>
    <s v="Normal"/>
    <s v="6-Jun-1995"/>
    <n v="28"/>
    <n v="0"/>
    <n v="5216.4799999999996"/>
    <s v="tier - 2"/>
    <x v="2"/>
    <s v="R1025"/>
  </r>
  <r>
    <s v="ID1736"/>
    <s v=" Ms"/>
    <s v="Pearson"/>
    <s v="  Anabel"/>
    <n v="34.19"/>
    <n v="4.1900000000000004"/>
    <s v="No"/>
    <s v="No"/>
    <s v="No"/>
    <n v="0"/>
    <s v="No"/>
    <s v="Obesity"/>
    <s v="Normal"/>
    <s v="1-Dec-1999"/>
    <n v="23"/>
    <n v="0"/>
    <n v="5213.22"/>
    <s v="tier - 2"/>
    <x v="1"/>
    <s v="R1012"/>
  </r>
  <r>
    <s v="ID1737"/>
    <s v=" Mr"/>
    <s v="Thomas"/>
    <s v="  Ian"/>
    <n v="22.515000000000001"/>
    <n v="4.37"/>
    <s v="No"/>
    <s v="No"/>
    <s v="Yes"/>
    <n v="1"/>
    <s v="No"/>
    <s v="Normal weight"/>
    <s v="Normal"/>
    <s v="17-Jun-1993"/>
    <n v="29"/>
    <n v="3"/>
    <n v="5209.58"/>
    <s v="tier - 3"/>
    <x v="0"/>
    <s v="R1017"/>
  </r>
  <r>
    <s v="ID1738"/>
    <s v=" Mr"/>
    <s v="Leon"/>
    <s v="  Alex"/>
    <n v="18.239999999999998"/>
    <n v="5.31"/>
    <s v="yes"/>
    <s v="No"/>
    <s v="Yes"/>
    <n v="1"/>
    <s v="No"/>
    <s v="Under Weight"/>
    <s v="Normal"/>
    <s v="24-Oct-1983"/>
    <n v="39"/>
    <n v="3"/>
    <n v="5207.97"/>
    <s v="tier - 2"/>
    <x v="2"/>
    <s v="R1012"/>
  </r>
  <r>
    <s v="ID1739"/>
    <s v=" Mr"/>
    <s v="Marriott"/>
    <s v="  Richard J"/>
    <n v="37.28"/>
    <n v="4.66"/>
    <s v="No"/>
    <s v="yes"/>
    <s v="No"/>
    <n v="1"/>
    <s v="No"/>
    <s v="Obesity"/>
    <s v="Normal"/>
    <s v="6-Jun-2004"/>
    <n v="19"/>
    <n v="0"/>
    <n v="5198.6899999999996"/>
    <s v="tier - 2"/>
    <x v="2"/>
    <s v="R1022"/>
  </r>
  <r>
    <s v="ID1740"/>
    <s v=" Ms"/>
    <s v="Wilkins"/>
    <s v="  Jacqueline N."/>
    <n v="18.2"/>
    <n v="6.19"/>
    <s v="No"/>
    <s v="No"/>
    <s v="Yes"/>
    <n v="1"/>
    <s v="No"/>
    <s v="Under Weight"/>
    <s v="Prediabetes"/>
    <s v="12-Sep-1979"/>
    <n v="43"/>
    <n v="2"/>
    <n v="5195.58"/>
    <s v="tier - 2"/>
    <x v="2"/>
    <s v="R1013"/>
  </r>
  <r>
    <s v="ID1741"/>
    <s v=" Ms"/>
    <s v="Saiter"/>
    <s v="  Cindy"/>
    <n v="20.53"/>
    <n v="4.8600000000000003"/>
    <s v="No"/>
    <s v="No"/>
    <s v="No"/>
    <n v="1"/>
    <s v="No"/>
    <s v="Normal weight"/>
    <s v="Normal"/>
    <s v="16-Oct-1984"/>
    <n v="38"/>
    <n v="3"/>
    <n v="5177.12"/>
    <s v="tier - 2"/>
    <x v="1"/>
    <s v="R1013"/>
  </r>
  <r>
    <s v="ID1742"/>
    <s v=" Ms"/>
    <s v="Winrow"/>
    <s v="  Marcia"/>
    <n v="23.79"/>
    <n v="4.74"/>
    <s v="No"/>
    <s v="No"/>
    <s v="No"/>
    <n v="0"/>
    <s v="No"/>
    <s v="Normal weight"/>
    <s v="Normal"/>
    <s v="29-Aug-1991"/>
    <n v="31"/>
    <n v="3"/>
    <n v="5166.96"/>
    <s v="tier - 2"/>
    <x v="2"/>
    <s v="R1012"/>
  </r>
  <r>
    <s v="ID1743"/>
    <s v=" Ms"/>
    <s v="Gries"/>
    <s v="  Samantha R."/>
    <n v="29.8"/>
    <n v="6.03"/>
    <s v="No"/>
    <s v="No"/>
    <s v="No"/>
    <n v="0"/>
    <s v="No"/>
    <s v="Over Weight"/>
    <s v="Prediabetes"/>
    <s v="9-Oct-1990"/>
    <n v="32"/>
    <n v="2"/>
    <n v="5152.13"/>
    <s v="tier - 2"/>
    <x v="2"/>
    <s v="R1011"/>
  </r>
  <r>
    <s v="ID1744"/>
    <s v=" Ms"/>
    <s v="Strohschein"/>
    <s v="  Katie"/>
    <n v="31.54"/>
    <n v="4.71"/>
    <s v="No"/>
    <s v="No"/>
    <s v="No"/>
    <n v="0"/>
    <s v="No"/>
    <s v="Obesity"/>
    <s v="Normal"/>
    <s v="22-Aug-1990"/>
    <n v="32"/>
    <n v="1"/>
    <n v="5148.55"/>
    <s v="tier - 2"/>
    <x v="2"/>
    <s v="R1024"/>
  </r>
  <r>
    <s v="ID1745"/>
    <s v=" Mr"/>
    <s v="Berger"/>
    <s v="  John P"/>
    <n v="20.82"/>
    <n v="5.55"/>
    <s v="No"/>
    <s v="No"/>
    <s v="No"/>
    <n v="1"/>
    <s v="No"/>
    <s v="Normal weight"/>
    <s v="Normal"/>
    <s v="22-Aug-1984"/>
    <n v="38"/>
    <n v="3"/>
    <n v="5144.18"/>
    <s v="tier - 2"/>
    <x v="1"/>
    <s v="R1013"/>
  </r>
  <r>
    <s v="ID1746"/>
    <s v=" Ms"/>
    <s v="Coogan"/>
    <s v="  Rachel"/>
    <n v="38.83"/>
    <n v="4.78"/>
    <s v="No"/>
    <s v="No"/>
    <s v="Yes"/>
    <n v="1"/>
    <s v="No"/>
    <s v="Obesity"/>
    <s v="Normal"/>
    <s v="10-Dec-1993"/>
    <n v="29"/>
    <n v="3"/>
    <n v="5138.26"/>
    <s v="tier - 2"/>
    <x v="2"/>
    <s v="R1013"/>
  </r>
  <r>
    <s v="ID1747"/>
    <s v=" Ms"/>
    <s v="Gagnon"/>
    <s v="  Isabelle"/>
    <n v="23.44"/>
    <n v="4.6500000000000004"/>
    <s v="yes"/>
    <s v="No"/>
    <s v="No"/>
    <n v="1"/>
    <s v="No"/>
    <s v="Normal weight"/>
    <s v="Normal"/>
    <s v="15-Sep-1988"/>
    <n v="34"/>
    <n v="3"/>
    <n v="5136.75"/>
    <s v="tier - 2"/>
    <x v="1"/>
    <s v="R1013"/>
  </r>
  <r>
    <s v="ID1748"/>
    <s v=" Mr"/>
    <s v="Pearson"/>
    <s v="  Neil"/>
    <n v="24.13"/>
    <n v="5.2"/>
    <s v="No"/>
    <s v="No"/>
    <s v="No"/>
    <n v="1"/>
    <s v="No"/>
    <s v="Normal weight"/>
    <s v="Normal"/>
    <s v="13-Sep-1987"/>
    <n v="35"/>
    <n v="1"/>
    <n v="5125.22"/>
    <s v="tier - 1"/>
    <x v="2"/>
    <s v="R1012"/>
  </r>
  <r>
    <s v="ID1749"/>
    <s v=" Mr"/>
    <s v="Brian"/>
    <s v="  Tom"/>
    <n v="42.13"/>
    <n v="4.54"/>
    <s v="yes"/>
    <s v="No"/>
    <s v="No"/>
    <n v="1"/>
    <s v="No"/>
    <s v="Obesity"/>
    <s v="Normal"/>
    <s v="1-Nov-1988"/>
    <n v="34"/>
    <n v="2"/>
    <n v="5124.1899999999996"/>
    <s v="tier - 2"/>
    <x v="0"/>
    <s v="R1013"/>
  </r>
  <r>
    <s v="ID1750"/>
    <s v=" Mr"/>
    <s v="Brown"/>
    <s v="  Nathan"/>
    <n v="17.86"/>
    <n v="4.1100000000000003"/>
    <s v="No"/>
    <s v="No"/>
    <s v="No"/>
    <n v="1"/>
    <s v="No"/>
    <s v="Under Weight"/>
    <s v="Normal"/>
    <s v="18-Nov-1987"/>
    <n v="35"/>
    <n v="1"/>
    <n v="5116.5"/>
    <s v="tier - 2"/>
    <x v="2"/>
    <s v="R1012"/>
  </r>
  <r>
    <s v="ID1751"/>
    <s v=" Mrs"/>
    <s v="Fox"/>
    <s v="  Kelli N"/>
    <n v="32.78"/>
    <n v="4.63"/>
    <s v="No"/>
    <s v="No"/>
    <s v="No"/>
    <n v="0"/>
    <s v="No"/>
    <s v="Obesity"/>
    <s v="Normal"/>
    <s v="19-Jun-1999"/>
    <n v="23"/>
    <n v="0"/>
    <n v="5087.92"/>
    <s v="tier - 2"/>
    <x v="2"/>
    <s v="R1026"/>
  </r>
  <r>
    <s v="ID1752"/>
    <s v=" Mr"/>
    <s v="Traver"/>
    <s v="  Scott M."/>
    <n v="23.9"/>
    <n v="6.06"/>
    <s v="yes"/>
    <s v="No"/>
    <s v="Yes"/>
    <n v="1"/>
    <s v="No"/>
    <s v="Normal weight"/>
    <s v="Prediabetes"/>
    <s v="14-Jul-1997"/>
    <n v="25"/>
    <n v="5"/>
    <n v="5080.1000000000004"/>
    <s v="tier - 3"/>
    <x v="2"/>
    <s v="R1011"/>
  </r>
  <r>
    <s v="ID1753"/>
    <s v=" Mr"/>
    <s v="Quick"/>
    <s v="  Grant A"/>
    <n v="15.47"/>
    <n v="8.43"/>
    <s v="No"/>
    <s v="No"/>
    <s v="No"/>
    <n v="0"/>
    <s v="No"/>
    <s v="Under Weight"/>
    <s v="Diabetes"/>
    <s v="22-Nov-1978"/>
    <n v="44"/>
    <n v="2"/>
    <n v="5077.1899999999996"/>
    <s v="tier - 2"/>
    <x v="0"/>
    <s v="R1012"/>
  </r>
  <r>
    <s v="ID1754"/>
    <s v=" Mr"/>
    <s v="Scott"/>
    <s v="  Jonathan C"/>
    <n v="28.54"/>
    <n v="5.51"/>
    <s v="No"/>
    <s v="No"/>
    <s v="Yes"/>
    <n v="1"/>
    <s v="No"/>
    <s v="Over Weight"/>
    <s v="Normal"/>
    <s v="11-Jun-1993"/>
    <n v="29"/>
    <n v="0"/>
    <n v="5059.5600000000004"/>
    <s v="tier - 2"/>
    <x v="1"/>
    <s v="R1021"/>
  </r>
  <r>
    <s v="ID1755"/>
    <s v=" Ms"/>
    <s v="Theriot"/>
    <s v="  Rachael M."/>
    <n v="18.54"/>
    <n v="4.95"/>
    <s v="No"/>
    <s v="No"/>
    <s v="No"/>
    <n v="0"/>
    <s v="No"/>
    <s v="Normal weight"/>
    <s v="Normal"/>
    <s v="7-Sep-1980"/>
    <n v="42"/>
    <n v="2"/>
    <n v="5054.05"/>
    <s v="tier - 2"/>
    <x v="2"/>
    <s v="R1013"/>
  </r>
  <r>
    <s v="ID1756"/>
    <s v=" Ms"/>
    <s v="Michalis"/>
    <s v="  Pilar"/>
    <n v="32.18"/>
    <n v="6.44"/>
    <s v="yes"/>
    <s v="No"/>
    <s v="Yes"/>
    <n v="1"/>
    <s v="No"/>
    <s v="Obesity"/>
    <s v="Prediabetes"/>
    <s v="29-Jul-1997"/>
    <n v="25"/>
    <n v="0"/>
    <n v="5045.1499999999996"/>
    <s v="tier - 2"/>
    <x v="2"/>
    <s v="R1012"/>
  </r>
  <r>
    <s v="ID1757"/>
    <s v=" Mr"/>
    <s v="Hall"/>
    <s v="  Kyle M"/>
    <n v="37.380000000000003"/>
    <n v="6.05"/>
    <s v="yes"/>
    <s v="No"/>
    <s v="No"/>
    <n v="0"/>
    <s v="No"/>
    <s v="Obesity"/>
    <s v="Prediabetes"/>
    <s v="16-Oct-2001"/>
    <n v="21"/>
    <n v="0"/>
    <n v="5043.13"/>
    <s v="tier - 2"/>
    <x v="0"/>
    <s v="R1011"/>
  </r>
  <r>
    <s v="ID1758"/>
    <s v=" Mrs"/>
    <s v="Tjong Clemons"/>
    <s v="  Christie"/>
    <n v="31.12"/>
    <n v="4.76"/>
    <s v="yes"/>
    <s v="No"/>
    <s v="Yes"/>
    <n v="1"/>
    <s v="No"/>
    <s v="Obesity"/>
    <s v="Normal"/>
    <s v="4-Dec-1997"/>
    <n v="25"/>
    <n v="0"/>
    <n v="5038.57"/>
    <s v="tier - 2"/>
    <x v="2"/>
    <s v="R1025"/>
  </r>
  <r>
    <s v="ID1759"/>
    <s v=" Mr"/>
    <s v="Palma"/>
    <s v="  David A."/>
    <n v="22.01"/>
    <n v="6.72"/>
    <s v="yes"/>
    <s v="No"/>
    <s v="No"/>
    <n v="1"/>
    <s v="No"/>
    <s v="Normal weight"/>
    <s v="Diabetes"/>
    <s v="29-Jun-1986"/>
    <n v="36"/>
    <n v="3"/>
    <n v="5034.1000000000004"/>
    <s v="tier - 2"/>
    <x v="2"/>
    <s v="R1013"/>
  </r>
  <r>
    <s v="ID1760"/>
    <s v=" Mr"/>
    <s v="Takaoka"/>
    <s v="  Masahiro"/>
    <n v="27.645"/>
    <n v="5.7"/>
    <s v="No"/>
    <s v="No"/>
    <s v="No"/>
    <n v="0"/>
    <s v="No"/>
    <s v="Over Weight"/>
    <s v="Normal"/>
    <s v="10-Sep-1991"/>
    <n v="31"/>
    <n v="2"/>
    <n v="5031.2700000000004"/>
    <s v="tier - 3"/>
    <x v="1"/>
    <s v="R1016"/>
  </r>
  <r>
    <s v="ID1761"/>
    <s v=" Mr"/>
    <s v="Sherman"/>
    <s v="  Logan B."/>
    <n v="29.64"/>
    <n v="5.31"/>
    <s v="yes"/>
    <s v="No"/>
    <s v="No"/>
    <n v="0"/>
    <s v="No"/>
    <s v="Over Weight"/>
    <s v="Normal"/>
    <s v="28-Dec-1985"/>
    <n v="37"/>
    <n v="0"/>
    <n v="5028.1499999999996"/>
    <s v="tier - 1"/>
    <x v="2"/>
    <s v="R1012"/>
  </r>
  <r>
    <s v="ID1762"/>
    <s v=" Ms"/>
    <s v="Andre"/>
    <s v="  Stephanie L."/>
    <n v="33.700000000000003"/>
    <n v="4.32"/>
    <s v="yes"/>
    <s v="No"/>
    <s v="No"/>
    <n v="1"/>
    <s v="No"/>
    <s v="Obesity"/>
    <s v="Normal"/>
    <s v="9-Nov-1988"/>
    <n v="34"/>
    <n v="1"/>
    <n v="5012.47"/>
    <s v="tier - 2"/>
    <x v="0"/>
    <s v="R1011"/>
  </r>
  <r>
    <s v="ID1763"/>
    <s v=" Ms"/>
    <s v="Switt"/>
    <s v="  Angela H"/>
    <n v="27.5"/>
    <n v="4.2300000000000004"/>
    <s v="yes"/>
    <s v="No"/>
    <s v="No"/>
    <n v="1"/>
    <s v="No"/>
    <s v="Over Weight"/>
    <s v="Normal"/>
    <s v="8-Jul-1988"/>
    <n v="34"/>
    <n v="1"/>
    <n v="5003.8500000000004"/>
    <s v="tier - 2"/>
    <x v="0"/>
    <s v="R1011"/>
  </r>
  <r>
    <s v="ID1764"/>
    <s v=" Ms"/>
    <s v="Erickson"/>
    <s v="  Britt K"/>
    <n v="16.12"/>
    <n v="6.09"/>
    <s v="No"/>
    <s v="No"/>
    <s v="No"/>
    <n v="0"/>
    <s v="No"/>
    <s v="Under Weight"/>
    <s v="Prediabetes"/>
    <s v="9-Jun-1977"/>
    <n v="45"/>
    <n v="2"/>
    <n v="5003.7700000000004"/>
    <s v="tier - 2"/>
    <x v="0"/>
    <s v="R1013"/>
  </r>
  <r>
    <s v="ID1765"/>
    <s v=" Ms"/>
    <s v="Miller"/>
    <s v="  Joyce R."/>
    <n v="26.73"/>
    <n v="4.74"/>
    <s v="yes"/>
    <s v="No"/>
    <s v="No"/>
    <n v="1"/>
    <s v="No"/>
    <s v="Over Weight"/>
    <s v="Normal"/>
    <s v="4-Sep-1988"/>
    <n v="34"/>
    <n v="1"/>
    <n v="5002.78"/>
    <s v="tier - 2"/>
    <x v="2"/>
    <s v="R1013"/>
  </r>
  <r>
    <s v="ID1766"/>
    <s v=" Mr"/>
    <s v="Whitbeck"/>
    <s v="  Ben"/>
    <n v="37.25"/>
    <n v="6.23"/>
    <s v="yes"/>
    <s v="No"/>
    <s v="No"/>
    <n v="0"/>
    <s v="No"/>
    <s v="Obesity"/>
    <s v="Prediabetes"/>
    <s v="5-Oct-2001"/>
    <n v="21"/>
    <n v="0"/>
    <n v="4999.04"/>
    <s v="tier - 2"/>
    <x v="2"/>
    <s v="R1011"/>
  </r>
  <r>
    <s v="ID1767"/>
    <s v=" Ms"/>
    <s v="Auer"/>
    <s v="  Sarah M."/>
    <n v="23.56"/>
    <n v="5.45"/>
    <s v="yes"/>
    <s v="No"/>
    <s v="No"/>
    <n v="1"/>
    <s v="No"/>
    <s v="Normal weight"/>
    <s v="Normal"/>
    <s v="24-Jun-1988"/>
    <n v="34"/>
    <n v="0"/>
    <n v="4992.38"/>
    <s v="tier - 2"/>
    <x v="0"/>
    <s v="R1024"/>
  </r>
  <r>
    <s v="ID1768"/>
    <s v=" Ms"/>
    <s v="Attar"/>
    <s v="  Sarah"/>
    <n v="15.84"/>
    <n v="10.34"/>
    <s v="No"/>
    <s v="No"/>
    <s v="No"/>
    <n v="2"/>
    <s v="No"/>
    <s v="Under Weight"/>
    <s v="Diabetes"/>
    <s v="7-Nov-1973"/>
    <n v="49"/>
    <n v="0"/>
    <n v="4985.22"/>
    <s v="tier - 2"/>
    <x v="0"/>
    <s v="R1013"/>
  </r>
  <r>
    <s v="ID1769"/>
    <s v=" Ms"/>
    <s v="Misuraca"/>
    <s v="  Katie"/>
    <n v="36.630000000000003"/>
    <n v="5.15"/>
    <s v="No"/>
    <s v="No"/>
    <s v="No"/>
    <n v="0"/>
    <s v="No"/>
    <s v="Obesity"/>
    <s v="Normal"/>
    <s v="30-Aug-1991"/>
    <n v="31"/>
    <n v="2"/>
    <n v="4949.76"/>
    <s v="tier - 2"/>
    <x v="1"/>
    <s v="R1013"/>
  </r>
  <r>
    <s v="ID1770"/>
    <s v=" Ms"/>
    <s v="Spannaus"/>
    <s v="  Michaela L"/>
    <n v="16.47"/>
    <n v="11.72"/>
    <s v="No"/>
    <s v="No"/>
    <s v="No"/>
    <n v="0"/>
    <s v="No"/>
    <s v="Under Weight"/>
    <s v="Diabetes"/>
    <s v="26-Jun-1974"/>
    <n v="48"/>
    <n v="0"/>
    <n v="4942.0600000000004"/>
    <s v="tier - 2"/>
    <x v="2"/>
    <s v="R1013"/>
  </r>
  <r>
    <s v="ID1771"/>
    <s v=" Ms"/>
    <s v="Tarbiat"/>
    <s v="  Shalaleh"/>
    <n v="25.8"/>
    <n v="5.29"/>
    <s v="No"/>
    <s v="No"/>
    <s v="No"/>
    <n v="0"/>
    <s v="No"/>
    <s v="Over Weight"/>
    <s v="Normal"/>
    <s v="27-Nov-1991"/>
    <n v="31"/>
    <n v="2"/>
    <n v="4934.71"/>
    <s v="tier - 2"/>
    <x v="0"/>
    <s v="R1011"/>
  </r>
  <r>
    <s v="ID1772"/>
    <s v=" Ms"/>
    <s v="Pulkkinen"/>
    <s v="  Karen"/>
    <n v="23.6"/>
    <n v="4.33"/>
    <s v="No"/>
    <s v="No"/>
    <s v="No"/>
    <n v="0"/>
    <s v="No"/>
    <s v="Normal weight"/>
    <s v="Normal"/>
    <s v="23-Aug-1991"/>
    <n v="31"/>
    <n v="2"/>
    <n v="4931.6499999999996"/>
    <s v="tier - 2"/>
    <x v="0"/>
    <s v="R1011"/>
  </r>
  <r>
    <s v="ID1773"/>
    <s v=" Ms"/>
    <s v="Trnovcova"/>
    <s v="  Zuzana"/>
    <n v="32.11"/>
    <n v="6.24"/>
    <s v="No"/>
    <s v="No"/>
    <s v="Yes"/>
    <n v="1"/>
    <s v="No"/>
    <s v="Obesity"/>
    <s v="Prediabetes"/>
    <s v="10-Aug-1993"/>
    <n v="29"/>
    <n v="2"/>
    <n v="4922.92"/>
    <s v="tier - 2"/>
    <x v="2"/>
    <s v="R1012"/>
  </r>
  <r>
    <s v="ID1774"/>
    <s v=" Mr"/>
    <s v="Anthony"/>
    <s v="  Daniel J."/>
    <n v="30.114999999999998"/>
    <n v="11.61"/>
    <s v="No"/>
    <s v="No"/>
    <s v="No"/>
    <n v="0"/>
    <s v="No"/>
    <s v="Obesity"/>
    <s v="Diabetes"/>
    <s v="21-Aug-2002"/>
    <n v="20"/>
    <n v="5"/>
    <n v="4915.0600000000004"/>
    <s v="tier - 2"/>
    <x v="1"/>
    <s v="R1017"/>
  </r>
  <r>
    <s v="ID1775"/>
    <s v=" Ms"/>
    <s v="Hetrick"/>
    <s v="  Alexandra"/>
    <n v="20.28"/>
    <n v="11.07"/>
    <s v="yes"/>
    <s v="No"/>
    <s v="No"/>
    <n v="0"/>
    <s v="No"/>
    <s v="Normal weight"/>
    <s v="Diabetes"/>
    <s v="18-Oct-1981"/>
    <n v="41"/>
    <n v="1"/>
    <n v="4911.8900000000003"/>
    <s v="tier - 2"/>
    <x v="0"/>
    <s v="R1013"/>
  </r>
  <r>
    <s v="ID1776"/>
    <s v=" Ms"/>
    <s v="Stern"/>
    <s v="  Jessica"/>
    <n v="20.234999999999999"/>
    <n v="5.19"/>
    <s v="No"/>
    <s v="No"/>
    <s v="Yes"/>
    <n v="1"/>
    <s v="No"/>
    <s v="Normal weight"/>
    <s v="Normal"/>
    <s v="10-Jul-1993"/>
    <n v="29"/>
    <n v="2"/>
    <n v="4906.41"/>
    <s v="tier - 2"/>
    <x v="1"/>
    <s v="R1012"/>
  </r>
  <r>
    <s v="ID1777"/>
    <s v=" Mr"/>
    <s v="Newman"/>
    <s v="  Matthew M"/>
    <n v="25.27"/>
    <n v="5.7"/>
    <s v="yes"/>
    <s v="No"/>
    <s v="No"/>
    <n v="1"/>
    <s v="No"/>
    <s v="Over Weight"/>
    <s v="Normal"/>
    <s v="23-Sep-1988"/>
    <n v="34"/>
    <n v="1"/>
    <n v="4894.75"/>
    <s v="tier - 3"/>
    <x v="0"/>
    <s v="R1012"/>
  </r>
  <r>
    <s v="ID1778"/>
    <s v=" Ms"/>
    <s v="Reasoner"/>
    <s v="  Nadine A."/>
    <n v="24.24"/>
    <n v="6.15"/>
    <s v="No"/>
    <s v="No"/>
    <s v="No"/>
    <n v="0"/>
    <s v="No"/>
    <s v="Normal weight"/>
    <s v="Prediabetes"/>
    <s v="28-Nov-1990"/>
    <n v="32"/>
    <n v="3"/>
    <n v="4894.3900000000003"/>
    <s v="tier - 2"/>
    <x v="0"/>
    <s v="R1013"/>
  </r>
  <r>
    <s v="ID1779"/>
    <s v=" Mr"/>
    <s v="Mone"/>
    <s v="  Peter J. Jr."/>
    <n v="35.75"/>
    <n v="5.07"/>
    <s v="No"/>
    <s v="No"/>
    <s v="No"/>
    <n v="0"/>
    <s v="No"/>
    <s v="Obesity"/>
    <s v="Normal"/>
    <s v="10-Jul-1989"/>
    <n v="33"/>
    <n v="2"/>
    <n v="4890"/>
    <s v="tier - 3"/>
    <x v="2"/>
    <s v="R1013"/>
  </r>
  <r>
    <s v="ID1780"/>
    <s v=" Ms"/>
    <s v="Powers"/>
    <s v="  Colleen M"/>
    <n v="29.92"/>
    <n v="10.97"/>
    <s v="yes"/>
    <s v="No"/>
    <s v="No"/>
    <n v="1"/>
    <s v="No"/>
    <s v="Over Weight"/>
    <s v="Diabetes"/>
    <s v="27-Oct-1986"/>
    <n v="36"/>
    <n v="0"/>
    <n v="4889.04"/>
    <s v="tier - 2"/>
    <x v="1"/>
    <s v="R1013"/>
  </r>
  <r>
    <s v="ID1781"/>
    <s v=" Ms"/>
    <s v="Ulery"/>
    <s v="  Julie A."/>
    <n v="26.2"/>
    <n v="10.93"/>
    <s v="yes"/>
    <s v="No"/>
    <s v="No"/>
    <n v="1"/>
    <s v="No"/>
    <s v="Over Weight"/>
    <s v="Diabetes"/>
    <s v="23-Dec-1986"/>
    <n v="36"/>
    <n v="0"/>
    <n v="4883.87"/>
    <s v="tier - 2"/>
    <x v="1"/>
    <s v="R1011"/>
  </r>
  <r>
    <s v="ID1782"/>
    <s v=" Mr"/>
    <s v="Haines"/>
    <s v="  Douglas W"/>
    <n v="26.695"/>
    <n v="4.21"/>
    <s v="yes"/>
    <s v="No"/>
    <s v="Yes"/>
    <n v="1"/>
    <s v="No"/>
    <s v="Over Weight"/>
    <s v="Normal"/>
    <s v="29-Sep-1997"/>
    <n v="25"/>
    <n v="4"/>
    <n v="4877.9799999999996"/>
    <s v="tier - 2"/>
    <x v="0"/>
    <s v="R1012"/>
  </r>
  <r>
    <s v="ID1783"/>
    <s v=" Ms"/>
    <s v="Airoldi"/>
    <s v="  Catherine"/>
    <n v="23.16"/>
    <n v="5.5"/>
    <s v="No"/>
    <s v="No"/>
    <s v="No"/>
    <n v="0"/>
    <s v="No"/>
    <s v="Normal weight"/>
    <s v="Normal"/>
    <s v="1-Sep-1989"/>
    <n v="33"/>
    <n v="3"/>
    <n v="4859.8900000000003"/>
    <s v="tier - 2"/>
    <x v="0"/>
    <s v="R1011"/>
  </r>
  <r>
    <s v="ID1784"/>
    <s v=" Mr"/>
    <s v="Mattis"/>
    <s v="  James A"/>
    <n v="32.585000000000001"/>
    <n v="4.93"/>
    <s v="yes"/>
    <s v="No"/>
    <s v="No"/>
    <n v="1"/>
    <s v="No"/>
    <s v="Obesity"/>
    <s v="Normal"/>
    <s v="27-Dec-1995"/>
    <n v="27"/>
    <n v="3"/>
    <n v="4846.92"/>
    <s v="tier - 2"/>
    <x v="0"/>
    <s v="R1017"/>
  </r>
  <r>
    <s v="ID1785"/>
    <s v=" Mr"/>
    <s v="Cho"/>
    <s v="  Youngseong"/>
    <n v="33.97"/>
    <n v="5.6"/>
    <s v="yes"/>
    <s v="No"/>
    <s v="No"/>
    <n v="0"/>
    <s v="No"/>
    <s v="Obesity"/>
    <s v="Normal"/>
    <s v="7-Jun-2001"/>
    <n v="22"/>
    <n v="0"/>
    <n v="4846.53"/>
    <s v="tier - 2"/>
    <x v="0"/>
    <s v="R1021"/>
  </r>
  <r>
    <s v="ID1786"/>
    <s v=" Mr"/>
    <s v="Reumann"/>
    <s v="  John"/>
    <n v="16.57"/>
    <n v="9.99"/>
    <s v="No"/>
    <s v="No"/>
    <s v="No"/>
    <n v="0"/>
    <s v="No"/>
    <s v="Under Weight"/>
    <s v="Diabetes"/>
    <s v="11-Sep-1974"/>
    <n v="48"/>
    <n v="0"/>
    <n v="4844.67"/>
    <s v="tier - 2"/>
    <x v="2"/>
    <s v="R1013"/>
  </r>
  <r>
    <s v="ID1787"/>
    <s v=" Mr"/>
    <s v="Cooper"/>
    <s v="  Brandon S."/>
    <n v="17.55"/>
    <n v="5.93"/>
    <s v="No"/>
    <s v="No"/>
    <s v="Yes"/>
    <n v="1"/>
    <s v="No"/>
    <s v="Under Weight"/>
    <s v="Prediabetes"/>
    <s v="13-Dec-1979"/>
    <n v="43"/>
    <n v="2"/>
    <n v="4843.79"/>
    <s v="tier - 2"/>
    <x v="0"/>
    <s v="R1013"/>
  </r>
  <r>
    <s v="ID1788"/>
    <s v=" Mr"/>
    <s v="Kennedy"/>
    <s v="  Sean P"/>
    <n v="29.41"/>
    <n v="6.29"/>
    <s v="yes"/>
    <s v="No"/>
    <s v="No"/>
    <n v="1"/>
    <s v="No"/>
    <s v="Over Weight"/>
    <s v="Prediabetes"/>
    <s v="29-Sep-1995"/>
    <n v="27"/>
    <n v="0"/>
    <n v="4840.95"/>
    <s v="tier - 2"/>
    <x v="1"/>
    <s v="R1021"/>
  </r>
  <r>
    <s v="ID1789"/>
    <s v=" Mr"/>
    <s v="Cichon"/>
    <s v="  Scott"/>
    <n v="17.91"/>
    <n v="5.65"/>
    <s v="No"/>
    <s v="No"/>
    <s v="No"/>
    <n v="1"/>
    <s v="No"/>
    <s v="Under Weight"/>
    <s v="Normal"/>
    <s v="15-Oct-1984"/>
    <n v="38"/>
    <n v="3"/>
    <n v="4839.18"/>
    <s v="tier - 2"/>
    <x v="1"/>
    <s v="R1012"/>
  </r>
  <r>
    <s v="ID1790"/>
    <s v=" Mr"/>
    <s v="Maroevic"/>
    <s v="  Janez"/>
    <n v="31.57"/>
    <n v="6.15"/>
    <s v="No"/>
    <s v="No"/>
    <s v="No"/>
    <n v="1"/>
    <s v="No"/>
    <s v="Obesity"/>
    <s v="Prediabetes"/>
    <s v="10-Sep-1992"/>
    <n v="30"/>
    <n v="3"/>
    <n v="4837.58"/>
    <s v="tier - 3"/>
    <x v="2"/>
    <s v="R1013"/>
  </r>
  <r>
    <s v="ID1791"/>
    <s v=" Mr"/>
    <s v="Martin"/>
    <s v="  John I. Jr."/>
    <n v="33.18"/>
    <n v="5.22"/>
    <s v="No"/>
    <s v="yes"/>
    <s v="No"/>
    <n v="1"/>
    <s v="No"/>
    <s v="Obesity"/>
    <s v="Normal"/>
    <s v="11-Dec-2000"/>
    <n v="22"/>
    <n v="0"/>
    <n v="4835.43"/>
    <s v="tier - 2"/>
    <x v="2"/>
    <s v="R1021"/>
  </r>
  <r>
    <s v="ID1792"/>
    <s v=" Ms"/>
    <s v="Schulz"/>
    <s v="  Heather"/>
    <n v="37"/>
    <n v="11.66"/>
    <s v="No"/>
    <s v="No"/>
    <s v="No"/>
    <n v="0"/>
    <s v="No"/>
    <s v="Obesity"/>
    <s v="Diabetes"/>
    <s v="27-Jun-2002"/>
    <n v="20"/>
    <n v="5"/>
    <n v="4830.63"/>
    <s v="tier - 2"/>
    <x v="1"/>
    <s v="R1011"/>
  </r>
  <r>
    <s v="ID1793"/>
    <s v=" Mr"/>
    <s v="Capriolo"/>
    <s v="  Michael"/>
    <n v="18.905000000000001"/>
    <n v="4.91"/>
    <s v="yes"/>
    <s v="No"/>
    <s v="No"/>
    <n v="1"/>
    <s v="No"/>
    <s v="Normal weight"/>
    <s v="Normal"/>
    <s v="1-Dec-1995"/>
    <n v="27"/>
    <n v="3"/>
    <n v="4827.8999999999996"/>
    <s v="tier - 1"/>
    <x v="2"/>
    <s v="R1013"/>
  </r>
  <r>
    <s v="ID1794"/>
    <s v=" Ms"/>
    <s v="Borleis"/>
    <s v="  Kathleen"/>
    <n v="20.03"/>
    <n v="9.25"/>
    <s v="yes"/>
    <s v="No"/>
    <s v="No"/>
    <n v="0"/>
    <s v="No"/>
    <s v="Normal weight"/>
    <s v="Diabetes"/>
    <s v="3-Jul-1981"/>
    <n v="41"/>
    <n v="1"/>
    <n v="4827.1000000000004"/>
    <s v="tier - 2"/>
    <x v="1"/>
    <s v="R1013"/>
  </r>
  <r>
    <s v="ID1795"/>
    <s v=" Mr"/>
    <s v="Kramer"/>
    <s v="  Ryan M"/>
    <n v="16.7"/>
    <n v="11.48"/>
    <s v="No"/>
    <s v="No"/>
    <s v="No"/>
    <n v="0"/>
    <s v="No"/>
    <s v="Under Weight"/>
    <s v="Diabetes"/>
    <s v="3-Oct-1978"/>
    <n v="44"/>
    <n v="2"/>
    <n v="4812.34"/>
    <s v="tier - 2"/>
    <x v="0"/>
    <s v="R1013"/>
  </r>
  <r>
    <s v="ID1796"/>
    <s v=" Ms"/>
    <s v="Conrad"/>
    <s v="  Sara"/>
    <n v="39.82"/>
    <n v="6.06"/>
    <s v="No"/>
    <s v="No"/>
    <s v="No"/>
    <n v="0"/>
    <s v="No"/>
    <s v="Obesity"/>
    <s v="Prediabetes"/>
    <s v="16-Dec-1989"/>
    <n v="33"/>
    <n v="1"/>
    <n v="4795.66"/>
    <s v="tier - 2"/>
    <x v="1"/>
    <s v="R1013"/>
  </r>
  <r>
    <s v="ID1797"/>
    <s v=" Mr"/>
    <s v="Karakoyunlu"/>
    <s v="  Deniz"/>
    <n v="22.04"/>
    <n v="5.86"/>
    <s v="No"/>
    <s v="No"/>
    <s v="No"/>
    <n v="1"/>
    <s v="No"/>
    <s v="Normal weight"/>
    <s v="Prediabetes"/>
    <s v="22-Jun-1987"/>
    <n v="35"/>
    <n v="3"/>
    <n v="4787.42"/>
    <s v="tier - 2"/>
    <x v="0"/>
    <s v="R1013"/>
  </r>
  <r>
    <s v="ID1798"/>
    <s v=" Ms"/>
    <s v="Desrosiers"/>
    <s v="  Shannon L."/>
    <n v="28.27"/>
    <n v="5.33"/>
    <s v="No"/>
    <s v="No"/>
    <s v="No"/>
    <n v="0"/>
    <s v="No"/>
    <s v="Over Weight"/>
    <s v="Normal"/>
    <s v="9-Dec-1989"/>
    <n v="33"/>
    <n v="1"/>
    <n v="4779.6000000000004"/>
    <s v="tier - 2"/>
    <x v="0"/>
    <s v="R1013"/>
  </r>
  <r>
    <s v="ID1799"/>
    <s v=" Ms"/>
    <s v="O'Mara"/>
    <s v="  Kaitlin M."/>
    <n v="18.5"/>
    <n v="5.33"/>
    <s v="No"/>
    <s v="No"/>
    <s v="No"/>
    <n v="0"/>
    <s v="No"/>
    <s v="Under Weight"/>
    <s v="Normal"/>
    <s v="1-Aug-1989"/>
    <n v="33"/>
    <n v="1"/>
    <n v="4766.0200000000004"/>
    <s v="tier - 2"/>
    <x v="0"/>
    <s v="R1011"/>
  </r>
  <r>
    <s v="ID1800"/>
    <s v=" Mr"/>
    <s v="Shabot Marcos"/>
    <s v="  Alfredo"/>
    <n v="38.6"/>
    <n v="6.02"/>
    <s v="No"/>
    <s v="No"/>
    <s v="No"/>
    <n v="1"/>
    <s v="No"/>
    <s v="Obesity"/>
    <s v="Prediabetes"/>
    <s v="27-Sep-1987"/>
    <n v="35"/>
    <n v="1"/>
    <n v="4762.33"/>
    <s v="tier - 3"/>
    <x v="0"/>
    <s v="R1011"/>
  </r>
  <r>
    <s v="ID1801"/>
    <s v=" Ms"/>
    <s v="Comment"/>
    <s v="  Kristen"/>
    <n v="43.12"/>
    <n v="6.25"/>
    <s v="No"/>
    <s v="No"/>
    <s v="No"/>
    <n v="1"/>
    <s v="No"/>
    <s v="Obesity"/>
    <s v="Prediabetes"/>
    <s v="16-Aug-1992"/>
    <n v="30"/>
    <n v="2"/>
    <n v="4753.6400000000003"/>
    <s v="tier - 2"/>
    <x v="0"/>
    <s v="R1013"/>
  </r>
  <r>
    <s v="ID1802"/>
    <s v=" Mr"/>
    <s v="Moss"/>
    <s v="  Daniel"/>
    <n v="30.5"/>
    <n v="4.8099999999999996"/>
    <s v="No"/>
    <s v="No"/>
    <s v="No"/>
    <n v="1"/>
    <s v="No"/>
    <s v="Obesity"/>
    <s v="Normal"/>
    <s v="22-Nov-1987"/>
    <n v="35"/>
    <n v="1"/>
    <n v="4751.07"/>
    <s v="tier - 3"/>
    <x v="1"/>
    <s v="R1011"/>
  </r>
  <r>
    <s v="ID1803"/>
    <s v=" Mr"/>
    <s v="Guzman"/>
    <s v="  Jonathan"/>
    <n v="27.61"/>
    <n v="4.5999999999999996"/>
    <s v="No"/>
    <s v="No"/>
    <s v="No"/>
    <n v="1"/>
    <s v="No"/>
    <s v="Over Weight"/>
    <s v="Normal"/>
    <s v="2-Sep-1987"/>
    <n v="35"/>
    <n v="1"/>
    <n v="4747.05"/>
    <s v="tier - 2"/>
    <x v="2"/>
    <s v="R1013"/>
  </r>
  <r>
    <s v="ID1804"/>
    <s v=" Mr"/>
    <s v="Cox"/>
    <s v="  Troy"/>
    <n v="27.1"/>
    <n v="5.08"/>
    <s v="No"/>
    <s v="No"/>
    <s v="No"/>
    <n v="1"/>
    <s v="No"/>
    <s v="Over Weight"/>
    <s v="Normal"/>
    <s v="5-Jun-1987"/>
    <n v="36"/>
    <n v="1"/>
    <n v="4746.34"/>
    <s v="tier - 2"/>
    <x v="2"/>
    <s v="R1011"/>
  </r>
  <r>
    <s v="ID1805"/>
    <s v=" Mr"/>
    <s v="Clash"/>
    <s v="  Daniel C"/>
    <n v="35.93"/>
    <n v="5.43"/>
    <s v="No"/>
    <s v="yes"/>
    <s v="No"/>
    <n v="1"/>
    <s v="No"/>
    <s v="Obesity"/>
    <s v="Normal"/>
    <s v="24-Nov-2004"/>
    <n v="18"/>
    <n v="0"/>
    <n v="4740.78"/>
    <s v="tier - 2"/>
    <x v="0"/>
    <s v="R1021"/>
  </r>
  <r>
    <s v="ID1806"/>
    <s v=" Ms"/>
    <s v="Blankenship"/>
    <s v="  Lauren"/>
    <n v="32.68"/>
    <n v="5.44"/>
    <s v="No"/>
    <s v="No"/>
    <s v="No"/>
    <n v="0"/>
    <s v="No"/>
    <s v="Obesity"/>
    <s v="Normal"/>
    <s v="12-Oct-1991"/>
    <n v="31"/>
    <n v="1"/>
    <n v="4738.2700000000004"/>
    <s v="tier - 2"/>
    <x v="0"/>
    <s v="R1012"/>
  </r>
  <r>
    <s v="ID1807"/>
    <s v=" Ms"/>
    <s v="Lloyd"/>
    <s v="  Jennefer"/>
    <n v="20.74"/>
    <n v="11.69"/>
    <s v="yes"/>
    <s v="No"/>
    <s v="No"/>
    <n v="1"/>
    <s v="No"/>
    <s v="Normal weight"/>
    <s v="Diabetes"/>
    <s v="5-Sep-1986"/>
    <n v="36"/>
    <n v="3"/>
    <n v="4734.6400000000003"/>
    <s v="tier - 2"/>
    <x v="1"/>
    <s v="R1013"/>
  </r>
  <r>
    <s v="ID1808"/>
    <s v=" Ms"/>
    <s v="Kong"/>
    <s v="  Tracey L."/>
    <n v="15.57"/>
    <n v="6.07"/>
    <s v="No"/>
    <s v="No"/>
    <s v="No"/>
    <n v="0"/>
    <s v="No"/>
    <s v="Under Weight"/>
    <s v="Prediabetes"/>
    <s v="2-Jul-1980"/>
    <n v="42"/>
    <n v="2"/>
    <n v="4728.71"/>
    <s v="tier - 2"/>
    <x v="0"/>
    <s v="R1012"/>
  </r>
  <r>
    <s v="ID1809"/>
    <s v=" Ms"/>
    <s v="Benson"/>
    <s v="  Ashley"/>
    <n v="23.844999999999999"/>
    <n v="4.3600000000000003"/>
    <s v="No"/>
    <s v="No"/>
    <s v="No"/>
    <n v="0"/>
    <s v="No"/>
    <s v="Normal weight"/>
    <s v="Normal"/>
    <s v="12-Aug-1994"/>
    <n v="28"/>
    <n v="2"/>
    <n v="4719.74"/>
    <s v="tier - 2"/>
    <x v="1"/>
    <s v="R1012"/>
  </r>
  <r>
    <s v="ID1810"/>
    <s v=" Ms"/>
    <s v="Huntington"/>
    <s v="  Cindy"/>
    <n v="22.895"/>
    <n v="5.24"/>
    <s v="No"/>
    <s v="No"/>
    <s v="No"/>
    <n v="1"/>
    <s v="No"/>
    <s v="Normal weight"/>
    <s v="Normal"/>
    <s v="28-Sep-1992"/>
    <n v="30"/>
    <n v="1"/>
    <n v="4719.5200000000004"/>
    <s v="tier - 2"/>
    <x v="2"/>
    <s v="R1024"/>
  </r>
  <r>
    <s v="ID1811"/>
    <s v=" Ms"/>
    <s v="Kendall"/>
    <s v="  Esther"/>
    <n v="21.945"/>
    <n v="5.37"/>
    <s v="No"/>
    <s v="No"/>
    <s v="No"/>
    <n v="1"/>
    <s v="No"/>
    <s v="Normal weight"/>
    <s v="Normal"/>
    <s v="9-Oct-1992"/>
    <n v="30"/>
    <n v="1"/>
    <n v="4718.2"/>
    <s v="tier - 2"/>
    <x v="0"/>
    <s v="R1024"/>
  </r>
  <r>
    <s v="ID1812"/>
    <s v=" Ms"/>
    <s v="Gast"/>
    <s v="  Jackie"/>
    <n v="19.47"/>
    <n v="6.6"/>
    <s v="yes"/>
    <s v="No"/>
    <s v="No"/>
    <n v="0"/>
    <s v="No"/>
    <s v="Normal weight"/>
    <s v="Diabetes"/>
    <s v="12-Aug-1981"/>
    <n v="41"/>
    <n v="1"/>
    <n v="4712.12"/>
    <s v="tier - 2"/>
    <x v="0"/>
    <s v="R1011"/>
  </r>
  <r>
    <s v="ID1813"/>
    <s v=" Mr"/>
    <s v="Scanlin"/>
    <s v="  Timothy P."/>
    <n v="15.61"/>
    <n v="5.77"/>
    <s v="No"/>
    <s v="No"/>
    <s v="No"/>
    <n v="0"/>
    <s v="No"/>
    <s v="Under Weight"/>
    <s v="Prediabetes"/>
    <s v="4-Dec-1977"/>
    <n v="45"/>
    <n v="2"/>
    <n v="4699.47"/>
    <s v="tier - 2"/>
    <x v="0"/>
    <s v="R1013"/>
  </r>
  <r>
    <s v="ID1814"/>
    <s v=" Ms"/>
    <s v="Philbrook"/>
    <s v="  Lauren"/>
    <n v="28.6"/>
    <n v="6.08"/>
    <s v="No"/>
    <s v="No"/>
    <s v="Yes"/>
    <n v="1"/>
    <s v="No"/>
    <s v="Over Weight"/>
    <s v="Prediabetes"/>
    <s v="22-Jun-2003"/>
    <n v="19"/>
    <n v="5"/>
    <n v="4687.8"/>
    <s v="tier - 2"/>
    <x v="0"/>
    <s v="R1011"/>
  </r>
  <r>
    <s v="ID1815"/>
    <s v=" Mr"/>
    <s v="Cowan"/>
    <s v="  Benjamin"/>
    <n v="46.53"/>
    <n v="4.16"/>
    <s v="No"/>
    <s v="No"/>
    <s v="No"/>
    <n v="0"/>
    <s v="No"/>
    <s v="Obesity"/>
    <s v="Normal"/>
    <s v="4-Sep-1990"/>
    <n v="32"/>
    <n v="2"/>
    <n v="4686.3900000000003"/>
    <s v="tier - 3"/>
    <x v="0"/>
    <s v="R1013"/>
  </r>
  <r>
    <s v="ID1816"/>
    <s v=" Mr"/>
    <s v="Sousa"/>
    <s v="  Hugo M"/>
    <n v="34.99"/>
    <n v="5.0999999999999996"/>
    <s v="No"/>
    <s v="No"/>
    <s v="Yes"/>
    <n v="1"/>
    <s v="No"/>
    <s v="Obesity"/>
    <s v="Normal"/>
    <s v="4-Oct-2003"/>
    <n v="19"/>
    <n v="0"/>
    <n v="4678.8"/>
    <s v="tier - 2"/>
    <x v="1"/>
    <s v="R1021"/>
  </r>
  <r>
    <s v="ID1817"/>
    <s v=" Mr"/>
    <s v="Stanton"/>
    <s v="  Daniel J. Jr."/>
    <n v="17.05"/>
    <n v="5.3"/>
    <s v="No"/>
    <s v="No"/>
    <s v="Yes"/>
    <n v="1"/>
    <s v="No"/>
    <s v="Under Weight"/>
    <s v="Normal"/>
    <s v="18-Oct-1979"/>
    <n v="43"/>
    <n v="2"/>
    <n v="4674.2"/>
    <s v="tier - 2"/>
    <x v="1"/>
    <s v="R1013"/>
  </r>
  <r>
    <s v="ID1818"/>
    <s v=" Mr"/>
    <s v="Mollak"/>
    <s v="  Justin R"/>
    <n v="37.18"/>
    <n v="4.9000000000000004"/>
    <s v="No"/>
    <s v="No"/>
    <s v="No"/>
    <n v="0"/>
    <s v="No"/>
    <s v="Obesity"/>
    <s v="Normal"/>
    <s v="13-Jul-1990"/>
    <n v="32"/>
    <n v="2"/>
    <n v="4673.3900000000003"/>
    <s v="tier - 2"/>
    <x v="1"/>
    <s v="R1013"/>
  </r>
  <r>
    <s v="ID1819"/>
    <s v=" Mr"/>
    <s v="Bell"/>
    <s v="  Colin"/>
    <n v="35.200000000000003"/>
    <n v="5.55"/>
    <s v="No"/>
    <s v="No"/>
    <s v="No"/>
    <n v="0"/>
    <s v="No"/>
    <s v="Obesity"/>
    <s v="Normal"/>
    <s v="26-Sep-1990"/>
    <n v="32"/>
    <n v="2"/>
    <n v="4670.6400000000003"/>
    <s v="tier - 2"/>
    <x v="2"/>
    <s v="R1011"/>
  </r>
  <r>
    <s v="ID1820"/>
    <s v=" Mr"/>
    <s v="Weston"/>
    <s v="  Rob"/>
    <n v="37.335000000000001"/>
    <n v="4.95"/>
    <s v="No"/>
    <s v="No"/>
    <s v="No"/>
    <n v="0"/>
    <s v="No"/>
    <s v="Obesity"/>
    <s v="Normal"/>
    <s v="5-Aug-1990"/>
    <n v="32"/>
    <n v="1"/>
    <n v="4667.6099999999997"/>
    <s v="tier - 3"/>
    <x v="0"/>
    <s v="R1016"/>
  </r>
  <r>
    <s v="ID1821"/>
    <s v=" Mr"/>
    <s v="Rabuzzi"/>
    <s v="  Patrick"/>
    <n v="27.265000000000001"/>
    <n v="6.46"/>
    <s v="yes"/>
    <s v="No"/>
    <s v="No"/>
    <n v="0"/>
    <s v="No"/>
    <s v="Over Weight"/>
    <s v="Prediabetes"/>
    <s v="25-Oct-1996"/>
    <n v="26"/>
    <n v="3"/>
    <n v="4661.29"/>
    <s v="tier - 2"/>
    <x v="1"/>
    <s v="R1017"/>
  </r>
  <r>
    <s v="ID1822"/>
    <s v=" Mr"/>
    <s v="Hendrix"/>
    <s v="  Austin D"/>
    <n v="30.8"/>
    <n v="4.9000000000000004"/>
    <s v="yes"/>
    <s v="No"/>
    <s v="No"/>
    <n v="0"/>
    <s v="No"/>
    <s v="Obesity"/>
    <s v="Normal"/>
    <s v="22-Jun-1985"/>
    <n v="37"/>
    <n v="0"/>
    <n v="4646.76"/>
    <s v="tier - 1"/>
    <x v="1"/>
    <s v="R1011"/>
  </r>
  <r>
    <s v="ID1823"/>
    <s v=" Ms"/>
    <s v="Van Nielen"/>
    <s v="  Brittany"/>
    <n v="30.21"/>
    <n v="5.21"/>
    <s v="No"/>
    <s v="No"/>
    <s v="No"/>
    <n v="1"/>
    <s v="No"/>
    <s v="Obesity"/>
    <s v="Normal"/>
    <s v="29-Jun-1998"/>
    <n v="24"/>
    <n v="3"/>
    <n v="4618.08"/>
    <s v="tier - 2"/>
    <x v="1"/>
    <s v="R1012"/>
  </r>
  <r>
    <s v="ID1824"/>
    <s v=" Mr"/>
    <s v="Blanton"/>
    <s v="  Matthew T"/>
    <n v="35.340000000000003"/>
    <n v="4.13"/>
    <s v="No"/>
    <s v="yes"/>
    <s v="No"/>
    <n v="1"/>
    <s v="No"/>
    <s v="Obesity"/>
    <s v="Normal"/>
    <s v="2-Jul-2000"/>
    <n v="22"/>
    <n v="0"/>
    <n v="4608.03"/>
    <s v="tier - 2"/>
    <x v="0"/>
    <s v="R1011"/>
  </r>
  <r>
    <s v="ID1825"/>
    <s v=" Ms"/>
    <s v="Schout"/>
    <s v="  Becky G."/>
    <n v="26.695"/>
    <n v="5.28"/>
    <s v="No"/>
    <s v="No"/>
    <s v="No"/>
    <n v="0"/>
    <s v="No"/>
    <s v="Over Weight"/>
    <s v="Normal"/>
    <s v="18-Sep-1989"/>
    <n v="33"/>
    <n v="0"/>
    <n v="4571.41"/>
    <s v="tier - 2"/>
    <x v="2"/>
    <s v="R1012"/>
  </r>
  <r>
    <s v="ID1826"/>
    <s v=" Ms"/>
    <s v="Schmaltz"/>
    <s v="  Virginie"/>
    <n v="29.355"/>
    <n v="4.68"/>
    <s v="yes"/>
    <s v="No"/>
    <s v="No"/>
    <n v="0"/>
    <s v="No"/>
    <s v="Over Weight"/>
    <s v="Normal"/>
    <s v="25-Dec-1996"/>
    <n v="26"/>
    <n v="2"/>
    <n v="4564.1899999999996"/>
    <s v="tier - 2"/>
    <x v="2"/>
    <s v="R1024"/>
  </r>
  <r>
    <s v="ID1827"/>
    <s v=" Ms"/>
    <s v="Eagen"/>
    <s v="  Allison A"/>
    <n v="29.59"/>
    <n v="4.0599999999999996"/>
    <s v="No"/>
    <s v="No"/>
    <s v="No"/>
    <n v="0"/>
    <s v="No"/>
    <s v="Over Weight"/>
    <s v="Normal"/>
    <s v="20-Sep-1990"/>
    <n v="32"/>
    <n v="1"/>
    <n v="4562.84"/>
    <s v="tier - 2"/>
    <x v="2"/>
    <s v="R1013"/>
  </r>
  <r>
    <s v="ID1828"/>
    <s v=" Ms"/>
    <s v="Rotramel"/>
    <s v="  Julie"/>
    <n v="31.35"/>
    <n v="4.2"/>
    <s v="No"/>
    <s v="yes"/>
    <s v="No"/>
    <n v="1"/>
    <s v="No"/>
    <s v="Obesity"/>
    <s v="Normal"/>
    <s v="22-Dec-2004"/>
    <n v="18"/>
    <n v="4"/>
    <n v="4561.1899999999996"/>
    <s v="tier - 2"/>
    <x v="2"/>
    <s v="R1024"/>
  </r>
  <r>
    <s v="ID1829"/>
    <s v=" Ms"/>
    <s v="Prevost"/>
    <s v="  Katherine"/>
    <n v="20.52"/>
    <n v="4.83"/>
    <s v="No"/>
    <s v="No"/>
    <s v="No"/>
    <n v="0"/>
    <s v="No"/>
    <s v="Normal weight"/>
    <s v="Normal"/>
    <s v="17-Nov-1990"/>
    <n v="32"/>
    <n v="0"/>
    <n v="4544.2299999999996"/>
    <s v="tier - 2"/>
    <x v="1"/>
    <s v="R1024"/>
  </r>
  <r>
    <s v="ID1830"/>
    <s v=" Mr"/>
    <s v="Boyd"/>
    <s v="  Caleb"/>
    <n v="42.9"/>
    <n v="4.87"/>
    <s v="yes"/>
    <s v="No"/>
    <s v="No"/>
    <n v="1"/>
    <s v="No"/>
    <s v="Obesity"/>
    <s v="Normal"/>
    <s v="13-Jun-1988"/>
    <n v="34"/>
    <n v="1"/>
    <n v="4536.26"/>
    <s v="tier - 2"/>
    <x v="2"/>
    <s v="R1011"/>
  </r>
  <r>
    <s v="ID1831"/>
    <s v=" Ms"/>
    <s v="Dawes"/>
    <s v="  Jaime"/>
    <n v="24.6"/>
    <n v="5.86"/>
    <s v="No"/>
    <s v="No"/>
    <s v="Yes"/>
    <n v="1"/>
    <s v="No"/>
    <s v="Normal weight"/>
    <s v="Prediabetes"/>
    <s v="29-Jun-1993"/>
    <n v="29"/>
    <n v="2"/>
    <n v="4529.4799999999996"/>
    <s v="tier - 2"/>
    <x v="1"/>
    <s v="R1011"/>
  </r>
  <r>
    <s v="ID1832"/>
    <s v=" Ms"/>
    <s v="Jennings"/>
    <s v="  Hannah"/>
    <n v="28.405000000000001"/>
    <n v="4.12"/>
    <s v="No"/>
    <s v="No"/>
    <s v="No"/>
    <n v="1"/>
    <s v="No"/>
    <s v="Over Weight"/>
    <s v="Normal"/>
    <s v="13-Aug-1992"/>
    <n v="30"/>
    <n v="1"/>
    <n v="4527.18"/>
    <s v="tier - 2"/>
    <x v="2"/>
    <s v="R1012"/>
  </r>
  <r>
    <s v="ID1833"/>
    <s v=" Mr"/>
    <s v="Nyambaso"/>
    <s v="  Zachariah"/>
    <n v="34.674999999999997"/>
    <n v="5.71"/>
    <s v="yes"/>
    <s v="No"/>
    <s v="No"/>
    <n v="1"/>
    <s v="No"/>
    <s v="Obesity"/>
    <s v="Prediabetes"/>
    <s v="21-Dec-1988"/>
    <n v="34"/>
    <n v="0"/>
    <n v="4518.83"/>
    <s v="tier - 2"/>
    <x v="2"/>
    <s v="R1017"/>
  </r>
  <r>
    <s v="ID1834"/>
    <s v=" Ms"/>
    <s v="Shaffer"/>
    <s v="  Patricia A"/>
    <n v="18.850000000000001"/>
    <n v="6.03"/>
    <s v="No"/>
    <s v="No"/>
    <s v="No"/>
    <n v="1"/>
    <s v="No"/>
    <s v="Normal weight"/>
    <s v="Prediabetes"/>
    <s v="5-Dec-1987"/>
    <n v="35"/>
    <n v="3"/>
    <n v="4518.7700000000004"/>
    <s v="tier - 2"/>
    <x v="0"/>
    <s v="R1012"/>
  </r>
  <r>
    <s v="ID1835"/>
    <s v=" Mrs"/>
    <s v="Corkum"/>
    <s v="  Elizabeth A."/>
    <n v="34.130000000000003"/>
    <n v="5.65"/>
    <s v="No"/>
    <s v="No"/>
    <s v="Yes"/>
    <n v="1"/>
    <s v="No"/>
    <s v="Obesity"/>
    <s v="Normal"/>
    <s v="2-Oct-2003"/>
    <n v="19"/>
    <n v="0"/>
    <n v="4518.3999999999996"/>
    <s v="tier - 2"/>
    <x v="0"/>
    <s v="R1026"/>
  </r>
  <r>
    <s v="ID1836"/>
    <s v=" Mr"/>
    <s v="Pedersen"/>
    <s v="  Benjamin"/>
    <n v="17.34"/>
    <n v="5.05"/>
    <s v="No"/>
    <s v="No"/>
    <s v="No"/>
    <n v="0"/>
    <s v="No"/>
    <s v="Under Weight"/>
    <s v="Normal"/>
    <s v="16-Jun-1980"/>
    <n v="42"/>
    <n v="2"/>
    <n v="4515.71"/>
    <s v="tier - 2"/>
    <x v="0"/>
    <s v="R1013"/>
  </r>
  <r>
    <s v="ID1837"/>
    <s v=" Mr"/>
    <s v="Melo"/>
    <s v="  Breno"/>
    <n v="17.440000000000001"/>
    <n v="6.26"/>
    <s v="No"/>
    <s v="No"/>
    <s v="No"/>
    <n v="0"/>
    <s v="No"/>
    <s v="Under Weight"/>
    <s v="Prediabetes"/>
    <s v="27-Sep-1982"/>
    <n v="40"/>
    <n v="3"/>
    <n v="4511.41"/>
    <s v="tier - 2"/>
    <x v="0"/>
    <s v="R1013"/>
  </r>
  <r>
    <s v="ID1838"/>
    <s v=" Mr"/>
    <s v="Sakamoto"/>
    <s v="  Takaya"/>
    <n v="33.659999999999997"/>
    <n v="4.08"/>
    <s v="yes"/>
    <s v="No"/>
    <s v="Yes"/>
    <n v="1"/>
    <s v="No"/>
    <s v="Obesity"/>
    <s v="Normal"/>
    <s v="13-Oct-1997"/>
    <n v="25"/>
    <n v="4"/>
    <n v="4504.66"/>
    <s v="tier - 1"/>
    <x v="2"/>
    <s v="R1013"/>
  </r>
  <r>
    <s v="ID1839"/>
    <s v=" Mr"/>
    <s v="McMahon"/>
    <s v="  Thomas IV"/>
    <n v="21.375"/>
    <n v="6.19"/>
    <s v="yes"/>
    <s v="No"/>
    <s v="No"/>
    <n v="1"/>
    <s v="No"/>
    <s v="Normal weight"/>
    <s v="Prediabetes"/>
    <s v="26-Jun-1988"/>
    <n v="34"/>
    <n v="0"/>
    <n v="4500.34"/>
    <s v="tier - 2"/>
    <x v="1"/>
    <s v="R1017"/>
  </r>
  <r>
    <s v="ID1840"/>
    <s v=" Mr"/>
    <s v="Harris"/>
    <s v="  Bradley E"/>
    <n v="27.14"/>
    <n v="6.01"/>
    <s v="No"/>
    <s v="No"/>
    <s v="No"/>
    <n v="1"/>
    <s v="No"/>
    <s v="Over Weight"/>
    <s v="Prediabetes"/>
    <s v="12-Jul-1992"/>
    <n v="30"/>
    <n v="0"/>
    <n v="4488.58"/>
    <s v="tier - 2"/>
    <x v="0"/>
    <s v="R1012"/>
  </r>
  <r>
    <s v="ID1841"/>
    <s v=" Ms"/>
    <s v="Lombardo"/>
    <s v="  Megan"/>
    <n v="35.78"/>
    <n v="6.07"/>
    <s v="No"/>
    <s v="yes"/>
    <s v="No"/>
    <n v="1"/>
    <s v="No"/>
    <s v="Obesity"/>
    <s v="Prediabetes"/>
    <s v="18-Jul-2004"/>
    <n v="18"/>
    <n v="0"/>
    <n v="4468.25"/>
    <s v="tier - 2"/>
    <x v="2"/>
    <s v="R1012"/>
  </r>
  <r>
    <s v="ID1842"/>
    <s v=" Ms"/>
    <s v="Bode"/>
    <s v="  Ruby J"/>
    <n v="34.96"/>
    <n v="5.63"/>
    <s v="No"/>
    <s v="No"/>
    <s v="No"/>
    <n v="0"/>
    <s v="No"/>
    <s v="Obesity"/>
    <s v="Normal"/>
    <s v="20-Nov-1999"/>
    <n v="23"/>
    <n v="3"/>
    <n v="4466.62"/>
    <s v="tier - 2"/>
    <x v="2"/>
    <s v="R1012"/>
  </r>
  <r>
    <s v="ID1843"/>
    <s v=" Mr"/>
    <s v="Johnson"/>
    <s v="  Bart"/>
    <n v="38.39"/>
    <n v="6.05"/>
    <s v="No"/>
    <s v="No"/>
    <s v="No"/>
    <n v="0"/>
    <s v="No"/>
    <s v="Obesity"/>
    <s v="Prediabetes"/>
    <s v="4-Jul-1991"/>
    <n v="31"/>
    <n v="2"/>
    <n v="4463.21"/>
    <s v="tier - 3"/>
    <x v="0"/>
    <s v="R1013"/>
  </r>
  <r>
    <s v="ID1844"/>
    <s v=" Mr"/>
    <s v="Norcross"/>
    <s v="  Robert A."/>
    <n v="33.82"/>
    <n v="4.6500000000000004"/>
    <s v="No"/>
    <s v="No"/>
    <s v="No"/>
    <n v="0"/>
    <s v="No"/>
    <s v="Obesity"/>
    <s v="Normal"/>
    <s v="15-Jul-1990"/>
    <n v="32"/>
    <n v="1"/>
    <n v="4462.72"/>
    <s v="tier - 2"/>
    <x v="0"/>
    <s v="R1012"/>
  </r>
  <r>
    <s v="ID1845"/>
    <s v=" Mr"/>
    <s v="Lazrus"/>
    <s v="  Adam"/>
    <n v="27.835000000000001"/>
    <n v="5.37"/>
    <s v="No"/>
    <s v="No"/>
    <s v="No"/>
    <n v="0"/>
    <s v="No"/>
    <s v="Over Weight"/>
    <s v="Normal"/>
    <s v="8-Aug-1990"/>
    <n v="32"/>
    <n v="1"/>
    <n v="4454.3999999999996"/>
    <s v="tier - 2"/>
    <x v="0"/>
    <s v="R1012"/>
  </r>
  <r>
    <s v="ID1846"/>
    <s v=" Mr"/>
    <s v="Tsegay"/>
    <s v="  Yemane Adhane"/>
    <n v="33"/>
    <n v="5.39"/>
    <s v="No"/>
    <s v="No"/>
    <s v="No"/>
    <n v="0"/>
    <s v="No"/>
    <s v="Obesity"/>
    <s v="Normal"/>
    <s v="28-Jun-1994"/>
    <n v="28"/>
    <n v="3"/>
    <n v="4449.46"/>
    <s v="tier - 1"/>
    <x v="2"/>
    <s v="R1013"/>
  </r>
  <r>
    <s v="ID1847"/>
    <s v=" Mr"/>
    <s v="Schneider"/>
    <s v="  Jesse A."/>
    <n v="26.885000000000002"/>
    <n v="5.86"/>
    <s v="No"/>
    <s v="No"/>
    <s v="No"/>
    <n v="0"/>
    <s v="No"/>
    <s v="Over Weight"/>
    <s v="Prediabetes"/>
    <s v="3-Sep-1991"/>
    <n v="31"/>
    <n v="1"/>
    <n v="4441.21"/>
    <s v="tier - 1"/>
    <x v="2"/>
    <s v="R1014"/>
  </r>
  <r>
    <s v="ID1848"/>
    <s v=" Mr"/>
    <s v="Loreto"/>
    <s v="  Bird"/>
    <n v="29.26"/>
    <n v="4.4400000000000004"/>
    <s v="No"/>
    <s v="No"/>
    <s v="No"/>
    <n v="0"/>
    <s v="No"/>
    <s v="Over Weight"/>
    <s v="Normal"/>
    <s v="24-Oct-1994"/>
    <n v="28"/>
    <n v="2"/>
    <n v="4438.26"/>
    <s v="tier - 2"/>
    <x v="0"/>
    <s v="R1017"/>
  </r>
  <r>
    <s v="ID1849"/>
    <s v=" Mr"/>
    <s v="Callahan"/>
    <s v="  Patrick M."/>
    <n v="26.98"/>
    <n v="4.41"/>
    <s v="No"/>
    <s v="No"/>
    <s v="No"/>
    <n v="0"/>
    <s v="No"/>
    <s v="Over Weight"/>
    <s v="Normal"/>
    <s v="8-Oct-1994"/>
    <n v="28"/>
    <n v="2"/>
    <n v="4435.09"/>
    <s v="tier - 3"/>
    <x v="2"/>
    <s v="R1016"/>
  </r>
  <r>
    <s v="ID1850"/>
    <s v=" Mr"/>
    <s v="Timko"/>
    <s v="  Kyle"/>
    <n v="32.11"/>
    <n v="5.19"/>
    <s v="No"/>
    <s v="No"/>
    <s v="Yes"/>
    <n v="1"/>
    <s v="No"/>
    <s v="Obesity"/>
    <s v="Normal"/>
    <s v="23-Dec-1993"/>
    <n v="29"/>
    <n v="2"/>
    <n v="4433.92"/>
    <s v="tier - 2"/>
    <x v="2"/>
    <s v="R1012"/>
  </r>
  <r>
    <s v="ID1851"/>
    <s v=" Mr"/>
    <s v="Achatz"/>
    <s v="  Ryan"/>
    <n v="31.73"/>
    <n v="5.16"/>
    <s v="No"/>
    <s v="No"/>
    <s v="Yes"/>
    <n v="1"/>
    <s v="No"/>
    <s v="Obesity"/>
    <s v="Normal"/>
    <s v="4-Sep-1993"/>
    <n v="29"/>
    <n v="2"/>
    <n v="4433.3900000000003"/>
    <s v="tier - 2"/>
    <x v="0"/>
    <s v="R1012"/>
  </r>
  <r>
    <s v="ID1852"/>
    <s v=" Mr"/>
    <s v="Horwitz"/>
    <s v="  Yuri"/>
    <n v="22.515000000000001"/>
    <n v="4.24"/>
    <s v="No"/>
    <s v="No"/>
    <s v="No"/>
    <n v="0"/>
    <s v="No"/>
    <s v="Normal weight"/>
    <s v="Normal"/>
    <s v="29-Dec-1994"/>
    <n v="28"/>
    <n v="2"/>
    <n v="4428.8900000000003"/>
    <s v="tier - 3"/>
    <x v="1"/>
    <s v="R1017"/>
  </r>
  <r>
    <s v="ID1853"/>
    <s v=" Mr"/>
    <s v="Gordyan"/>
    <s v="  Ryan"/>
    <n v="25.9"/>
    <n v="5.45"/>
    <s v="No"/>
    <s v="No"/>
    <s v="No"/>
    <n v="1"/>
    <s v="No"/>
    <s v="Over Weight"/>
    <s v="Normal"/>
    <s v="15-Aug-1992"/>
    <n v="30"/>
    <n v="0"/>
    <n v="4420.95"/>
    <s v="tier - 2"/>
    <x v="0"/>
    <s v="R1020"/>
  </r>
  <r>
    <s v="ID1854"/>
    <s v=" Ms"/>
    <s v="Hetherington"/>
    <s v="  Debbie"/>
    <n v="27.72"/>
    <n v="5.03"/>
    <s v="yes"/>
    <s v="No"/>
    <s v="No"/>
    <n v="1"/>
    <s v="No"/>
    <s v="Over Weight"/>
    <s v="Normal"/>
    <s v="16-Sep-1988"/>
    <n v="34"/>
    <n v="0"/>
    <n v="4415.16"/>
    <s v="tier - 2"/>
    <x v="1"/>
    <s v="R1013"/>
  </r>
  <r>
    <s v="ID1855"/>
    <s v=" Mr"/>
    <s v="Thompson"/>
    <s v="  Mark D"/>
    <n v="31.5"/>
    <n v="9.6199999999999992"/>
    <s v="yes"/>
    <s v="No"/>
    <s v="No"/>
    <n v="1"/>
    <s v="No"/>
    <s v="Obesity"/>
    <s v="Diabetes"/>
    <s v="13-Jul-1986"/>
    <n v="36"/>
    <n v="0"/>
    <n v="4402.2299999999996"/>
    <s v="tier - 2"/>
    <x v="2"/>
    <s v="R1011"/>
  </r>
  <r>
    <s v="ID1856"/>
    <s v=" Mr"/>
    <s v="Battoo"/>
    <s v="  Christopher"/>
    <n v="29.7"/>
    <n v="6.77"/>
    <s v="yes"/>
    <s v="No"/>
    <s v="No"/>
    <n v="1"/>
    <s v="No"/>
    <s v="Over Weight"/>
    <s v="Diabetes"/>
    <s v="11-Aug-1986"/>
    <n v="36"/>
    <n v="0"/>
    <n v="4399.7299999999996"/>
    <s v="tier - 3"/>
    <x v="2"/>
    <s v="R1013"/>
  </r>
  <r>
    <s v="ID1857"/>
    <s v=" Ms"/>
    <s v="Barker"/>
    <s v="  Daniell L"/>
    <n v="21.26"/>
    <n v="5.36"/>
    <s v="yes"/>
    <s v="No"/>
    <s v="No"/>
    <n v="1"/>
    <s v="No"/>
    <s v="Normal weight"/>
    <s v="Normal"/>
    <s v="18-Jul-1988"/>
    <n v="34"/>
    <n v="3"/>
    <n v="4397.3100000000004"/>
    <s v="tier - 2"/>
    <x v="2"/>
    <s v="R1013"/>
  </r>
  <r>
    <s v="ID1858"/>
    <s v=" Mr"/>
    <s v="Saarnilehto"/>
    <s v="  Janne"/>
    <n v="17.09"/>
    <n v="5.69"/>
    <s v="No"/>
    <s v="No"/>
    <s v="No"/>
    <n v="0"/>
    <s v="No"/>
    <s v="Under Weight"/>
    <s v="Normal"/>
    <s v="29-Jun-1982"/>
    <n v="40"/>
    <n v="3"/>
    <n v="4392.7"/>
    <s v="tier - 2"/>
    <x v="2"/>
    <s v="R1013"/>
  </r>
  <r>
    <s v="ID1859"/>
    <s v=" Ms"/>
    <s v="Morton"/>
    <s v="  Martina"/>
    <n v="24.3"/>
    <n v="4.9000000000000004"/>
    <s v="yes"/>
    <s v="No"/>
    <s v="Yes"/>
    <n v="1"/>
    <s v="No"/>
    <s v="Normal weight"/>
    <s v="Normal"/>
    <s v="29-Nov-1997"/>
    <n v="25"/>
    <n v="3"/>
    <n v="4391.6499999999996"/>
    <s v="tier - 2"/>
    <x v="2"/>
    <s v="R1011"/>
  </r>
  <r>
    <s v="ID1860"/>
    <s v=" Ms"/>
    <s v="Thomas"/>
    <s v="  Elizabeth L"/>
    <n v="29.734999999999999"/>
    <n v="5.78"/>
    <s v="No"/>
    <s v="No"/>
    <s v="No"/>
    <n v="0"/>
    <s v="No"/>
    <s v="Over Weight"/>
    <s v="Prediabetes"/>
    <s v="28-Aug-1990"/>
    <n v="32"/>
    <n v="0"/>
    <n v="4357.04"/>
    <s v="tier - 2"/>
    <x v="0"/>
    <s v="R1012"/>
  </r>
  <r>
    <s v="ID1861"/>
    <s v=" Ms"/>
    <s v="Hillman"/>
    <s v="  Stephanie C."/>
    <n v="29.26"/>
    <n v="4.7"/>
    <s v="No"/>
    <s v="No"/>
    <s v="No"/>
    <n v="0"/>
    <s v="No"/>
    <s v="Over Weight"/>
    <s v="Normal"/>
    <s v="13-Sep-1991"/>
    <n v="31"/>
    <n v="1"/>
    <n v="4350.51"/>
    <s v="tier - 2"/>
    <x v="2"/>
    <s v="R1013"/>
  </r>
  <r>
    <s v="ID1862"/>
    <s v=" Ms"/>
    <s v="Edwards"/>
    <s v="  Katie"/>
    <n v="33"/>
    <n v="6.28"/>
    <s v="No"/>
    <s v="No"/>
    <s v="No"/>
    <n v="0"/>
    <s v="No"/>
    <s v="Obesity"/>
    <s v="Prediabetes"/>
    <s v="1-Nov-1994"/>
    <n v="28"/>
    <n v="2"/>
    <n v="4349.46"/>
    <s v="tier - 2"/>
    <x v="2"/>
    <s v="R1013"/>
  </r>
  <r>
    <s v="ID1863"/>
    <s v=" Ms"/>
    <s v="Bartel"/>
    <s v="  Callie"/>
    <n v="31.065000000000001"/>
    <n v="4.2300000000000004"/>
    <s v="No"/>
    <s v="No"/>
    <s v="No"/>
    <n v="0"/>
    <s v="No"/>
    <s v="Obesity"/>
    <s v="Normal"/>
    <s v="1-Jun-1991"/>
    <n v="32"/>
    <n v="0"/>
    <n v="4347.0200000000004"/>
    <s v="tier - 2"/>
    <x v="1"/>
    <s v="R1024"/>
  </r>
  <r>
    <s v="ID1864"/>
    <s v=" Ms"/>
    <s v="Potekhina"/>
    <s v="  Inna"/>
    <n v="26.51"/>
    <n v="6.17"/>
    <s v="No"/>
    <s v="No"/>
    <s v="No"/>
    <n v="0"/>
    <s v="No"/>
    <s v="Over Weight"/>
    <s v="Prediabetes"/>
    <s v="26-Oct-1994"/>
    <n v="28"/>
    <n v="2"/>
    <n v="4340.4399999999996"/>
    <s v="tier - 2"/>
    <x v="1"/>
    <s v="R1013"/>
  </r>
  <r>
    <s v="ID1865"/>
    <s v=" Ms"/>
    <s v="Kelly"/>
    <s v="  Mary K."/>
    <n v="28.88"/>
    <n v="4.96"/>
    <s v="No"/>
    <s v="No"/>
    <s v="No"/>
    <n v="0"/>
    <s v="No"/>
    <s v="Over Weight"/>
    <s v="Normal"/>
    <s v="2-Nov-1994"/>
    <n v="28"/>
    <n v="1"/>
    <n v="4337.74"/>
    <s v="tier - 2"/>
    <x v="1"/>
    <s v="R1024"/>
  </r>
  <r>
    <s v="ID1866"/>
    <s v=" Mr"/>
    <s v="Lapp"/>
    <s v="  Samuel M."/>
    <n v="35.814999999999998"/>
    <n v="5.1100000000000003"/>
    <s v="yes"/>
    <s v="No"/>
    <s v="No"/>
    <n v="1"/>
    <s v="No"/>
    <s v="Obesity"/>
    <s v="Normal"/>
    <s v="19-Dec-1988"/>
    <n v="34"/>
    <n v="0"/>
    <n v="4320.41"/>
    <s v="tier - 2"/>
    <x v="1"/>
    <s v="R1012"/>
  </r>
  <r>
    <s v="ID1867"/>
    <s v=" Ms"/>
    <s v="Burke"/>
    <s v="  Kimberly"/>
    <n v="21.28"/>
    <n v="4.05"/>
    <s v="No"/>
    <s v="yes"/>
    <s v="No"/>
    <n v="1"/>
    <s v="No"/>
    <s v="Normal weight"/>
    <s v="Normal"/>
    <s v="25-Nov-2000"/>
    <n v="22"/>
    <n v="3"/>
    <n v="4296.2700000000004"/>
    <s v="tier - 2"/>
    <x v="0"/>
    <s v="R1012"/>
  </r>
  <r>
    <s v="ID1868"/>
    <s v=" Mr"/>
    <s v="Barry"/>
    <s v="  Tom J."/>
    <n v="33.81"/>
    <n v="6.49"/>
    <s v="No"/>
    <s v="No"/>
    <s v="Yes"/>
    <n v="1"/>
    <s v="No"/>
    <s v="Obesity"/>
    <s v="Prediabetes"/>
    <s v="8-Jun-2003"/>
    <n v="20"/>
    <n v="0"/>
    <n v="4278.55"/>
    <s v="tier - 2"/>
    <x v="1"/>
    <s v="R1021"/>
  </r>
  <r>
    <s v="ID1869"/>
    <s v=" Mr"/>
    <s v="McCormick"/>
    <s v="  Zachary"/>
    <n v="44.22"/>
    <n v="4.1900000000000004"/>
    <s v="No"/>
    <s v="No"/>
    <s v="No"/>
    <n v="1"/>
    <s v="No"/>
    <s v="Obesity"/>
    <s v="Normal"/>
    <s v="18-Jun-1992"/>
    <n v="30"/>
    <n v="2"/>
    <n v="4266.17"/>
    <s v="tier - 3"/>
    <x v="2"/>
    <s v="R1013"/>
  </r>
  <r>
    <s v="ID1870"/>
    <s v=" Mr"/>
    <s v="McElroy"/>
    <s v="  Dane"/>
    <n v="15.46"/>
    <n v="4.99"/>
    <s v="yes"/>
    <s v="No"/>
    <s v="Yes"/>
    <n v="1"/>
    <s v="No"/>
    <s v="Under Weight"/>
    <s v="Normal"/>
    <s v="20-Nov-1983"/>
    <n v="39"/>
    <n v="3"/>
    <n v="4265.01"/>
    <s v="tier - 2"/>
    <x v="1"/>
    <s v="R1012"/>
  </r>
  <r>
    <s v="ID1871"/>
    <s v=" Mr"/>
    <s v="Coffed"/>
    <s v="  Dougie J"/>
    <n v="30.3"/>
    <n v="4.7699999999999996"/>
    <s v="yes"/>
    <s v="No"/>
    <s v="No"/>
    <n v="1"/>
    <s v="No"/>
    <s v="Obesity"/>
    <s v="Normal"/>
    <s v="14-Oct-1995"/>
    <n v="27"/>
    <n v="3"/>
    <n v="4260.74"/>
    <s v="tier - 3"/>
    <x v="2"/>
    <s v="R1011"/>
  </r>
  <r>
    <s v="ID1872"/>
    <s v=" Mr"/>
    <s v="Estes"/>
    <s v="  Jeremiah H"/>
    <n v="16.670000000000002"/>
    <n v="5.46"/>
    <s v="No"/>
    <s v="No"/>
    <s v="No"/>
    <n v="0"/>
    <s v="No"/>
    <s v="Under Weight"/>
    <s v="Normal"/>
    <s v="16-Jun-1982"/>
    <n v="40"/>
    <n v="3"/>
    <n v="4250.24"/>
    <s v="tier - 2"/>
    <x v="0"/>
    <s v="R1013"/>
  </r>
  <r>
    <s v="ID1873"/>
    <s v=" Mr"/>
    <s v="Miles"/>
    <s v="  Ashley J."/>
    <n v="28.594999999999999"/>
    <n v="5.43"/>
    <s v="No"/>
    <s v="No"/>
    <s v="No"/>
    <n v="0"/>
    <s v="No"/>
    <s v="Over Weight"/>
    <s v="Normal"/>
    <s v="1-Dec-1991"/>
    <n v="31"/>
    <n v="1"/>
    <n v="4243.59"/>
    <s v="tier - 3"/>
    <x v="1"/>
    <s v="R1012"/>
  </r>
  <r>
    <s v="ID1874"/>
    <s v=" Mr"/>
    <s v="Zamore"/>
    <s v="  Turner J."/>
    <n v="25.934999999999999"/>
    <n v="4.29"/>
    <s v="No"/>
    <s v="No"/>
    <s v="No"/>
    <n v="0"/>
    <s v="No"/>
    <s v="Over Weight"/>
    <s v="Normal"/>
    <s v="3-Nov-1991"/>
    <n v="31"/>
    <n v="1"/>
    <n v="4239.8900000000003"/>
    <s v="tier - 2"/>
    <x v="2"/>
    <s v="R1012"/>
  </r>
  <r>
    <s v="ID1875"/>
    <s v=" Mr"/>
    <s v="Donaghy"/>
    <s v="  Roger"/>
    <n v="27.645"/>
    <n v="5.25"/>
    <s v="No"/>
    <s v="No"/>
    <s v="No"/>
    <n v="1"/>
    <s v="No"/>
    <s v="Over Weight"/>
    <s v="Normal"/>
    <s v="27-Jun-1992"/>
    <n v="30"/>
    <n v="1"/>
    <n v="4237.13"/>
    <s v="tier - 3"/>
    <x v="1"/>
    <s v="R1016"/>
  </r>
  <r>
    <s v="ID1876"/>
    <s v=" Ms"/>
    <s v="Kennedy"/>
    <s v="  Pamela"/>
    <n v="30.1"/>
    <n v="4.04"/>
    <s v="No"/>
    <s v="No"/>
    <s v="No"/>
    <n v="1"/>
    <s v="No"/>
    <s v="Obesity"/>
    <s v="Normal"/>
    <s v="14-Dec-1998"/>
    <n v="24"/>
    <n v="3"/>
    <n v="4234.93"/>
    <s v="tier - 2"/>
    <x v="1"/>
    <s v="R1011"/>
  </r>
  <r>
    <s v="ID1877"/>
    <s v=" Ms"/>
    <s v="Fiorini"/>
    <s v="  Allison M."/>
    <n v="26.79"/>
    <n v="5"/>
    <s v="yes"/>
    <s v="No"/>
    <s v="Yes"/>
    <n v="1"/>
    <s v="No"/>
    <s v="Over Weight"/>
    <s v="Normal"/>
    <s v="6-Sep-1997"/>
    <n v="25"/>
    <n v="2"/>
    <n v="4189.1099999999997"/>
    <s v="tier - 2"/>
    <x v="2"/>
    <s v="R1012"/>
  </r>
  <r>
    <s v="ID1878"/>
    <s v=" Mrs"/>
    <s v="Alexander"/>
    <s v="  Katherine H."/>
    <n v="27.1"/>
    <n v="4.01"/>
    <s v="yes"/>
    <s v="No"/>
    <s v="No"/>
    <n v="1"/>
    <s v="No"/>
    <s v="Over Weight"/>
    <s v="Normal"/>
    <s v="3-Oct-1995"/>
    <n v="27"/>
    <n v="0"/>
    <n v="4188.7299999999996"/>
    <s v="tier - 2"/>
    <x v="2"/>
    <s v="R1025"/>
  </r>
  <r>
    <s v="ID1879"/>
    <s v=" Ms"/>
    <s v="Watkins"/>
    <s v="  Robin"/>
    <n v="24.31"/>
    <n v="5.4"/>
    <s v="No"/>
    <s v="No"/>
    <s v="No"/>
    <n v="0"/>
    <s v="No"/>
    <s v="Normal weight"/>
    <s v="Normal"/>
    <s v="25-Jun-1989"/>
    <n v="33"/>
    <n v="0"/>
    <n v="4185.1000000000004"/>
    <s v="tier - 2"/>
    <x v="0"/>
    <s v="R1013"/>
  </r>
  <r>
    <s v="ID1880"/>
    <s v=" Ms"/>
    <s v="Cassel"/>
    <s v="  Terri"/>
    <n v="15.53"/>
    <n v="5.81"/>
    <s v="No"/>
    <s v="No"/>
    <s v="No"/>
    <n v="1"/>
    <s v="No"/>
    <s v="Under Weight"/>
    <s v="Prediabetes"/>
    <s v="16-Sep-1984"/>
    <n v="38"/>
    <n v="3"/>
    <n v="4163.21"/>
    <s v="tier - 2"/>
    <x v="2"/>
    <s v="R1012"/>
  </r>
  <r>
    <s v="ID1881"/>
    <s v=" Mr"/>
    <s v="Ferguson"/>
    <s v="  Eddie"/>
    <n v="30.7"/>
    <n v="5.82"/>
    <s v="No"/>
    <s v="No"/>
    <s v="No"/>
    <n v="1"/>
    <s v="No"/>
    <s v="Obesity"/>
    <s v="Prediabetes"/>
    <s v="26-Nov-1998"/>
    <n v="24"/>
    <n v="0"/>
    <n v="4154.97"/>
    <s v="tier - 2"/>
    <x v="1"/>
    <s v="R1012"/>
  </r>
  <r>
    <s v="ID1882"/>
    <s v=" Ms"/>
    <s v="O'Sullivan"/>
    <s v="  Pamela"/>
    <n v="33.33"/>
    <n v="4.82"/>
    <s v="No"/>
    <s v="No"/>
    <s v="No"/>
    <n v="1"/>
    <s v="No"/>
    <s v="Obesity"/>
    <s v="Normal"/>
    <s v="4-Aug-1992"/>
    <n v="30"/>
    <n v="1"/>
    <n v="4151.03"/>
    <s v="tier - 2"/>
    <x v="2"/>
    <s v="R1013"/>
  </r>
  <r>
    <s v="ID1883"/>
    <s v=" Ms"/>
    <s v="Chepkirui"/>
    <s v="  Joyce"/>
    <n v="32.4"/>
    <n v="5.08"/>
    <s v="No"/>
    <s v="No"/>
    <s v="No"/>
    <n v="1"/>
    <s v="No"/>
    <s v="Obesity"/>
    <s v="Normal"/>
    <s v="28-Jun-1992"/>
    <n v="30"/>
    <n v="1"/>
    <n v="4149.74"/>
    <s v="tier - 2"/>
    <x v="1"/>
    <s v="R1011"/>
  </r>
  <r>
    <s v="ID1884"/>
    <s v=" Ms"/>
    <s v="Gurney"/>
    <s v="  Alison W."/>
    <n v="27.93"/>
    <n v="5.59"/>
    <s v="No"/>
    <s v="No"/>
    <s v="No"/>
    <n v="1"/>
    <s v="No"/>
    <s v="Over Weight"/>
    <s v="Normal"/>
    <s v="18-Jun-1992"/>
    <n v="30"/>
    <n v="0"/>
    <n v="4137.5200000000004"/>
    <s v="tier - 2"/>
    <x v="0"/>
    <s v="R1024"/>
  </r>
  <r>
    <s v="ID1885"/>
    <s v=" Ms"/>
    <s v="Francis"/>
    <s v="  Tammara C"/>
    <n v="21.754999999999999"/>
    <n v="5.12"/>
    <s v="No"/>
    <s v="No"/>
    <s v="No"/>
    <n v="0"/>
    <s v="No"/>
    <s v="Normal weight"/>
    <s v="Normal"/>
    <s v="6-Aug-1991"/>
    <n v="31"/>
    <n v="0"/>
    <n v="4134.08"/>
    <s v="tier - 2"/>
    <x v="1"/>
    <s v="R1012"/>
  </r>
  <r>
    <s v="ID1886"/>
    <s v=" Ms"/>
    <s v="Gruca"/>
    <s v="  Dorota"/>
    <n v="25.934999999999999"/>
    <n v="4.95"/>
    <s v="No"/>
    <s v="No"/>
    <s v="No"/>
    <n v="0"/>
    <s v="No"/>
    <s v="Over Weight"/>
    <s v="Normal"/>
    <s v="21-Aug-1994"/>
    <n v="28"/>
    <n v="1"/>
    <n v="4133.6400000000003"/>
    <s v="tier - 2"/>
    <x v="0"/>
    <s v="R1012"/>
  </r>
  <r>
    <s v="ID1887"/>
    <s v=" Mr"/>
    <s v="Rojas Alvarez"/>
    <s v="  Jose Norberto Sr."/>
    <n v="31.5"/>
    <n v="6.16"/>
    <s v="No"/>
    <s v="No"/>
    <s v="No"/>
    <n v="0"/>
    <s v="No"/>
    <s v="Obesity"/>
    <s v="Prediabetes"/>
    <s v="14-Dec-1990"/>
    <n v="32"/>
    <n v="1"/>
    <n v="4076.5"/>
    <s v="tier - 2"/>
    <x v="0"/>
    <s v="R1011"/>
  </r>
  <r>
    <s v="ID1888"/>
    <s v=" Mr"/>
    <s v="Denton"/>
    <s v="  Peter"/>
    <n v="30.03"/>
    <n v="6.41"/>
    <s v="No"/>
    <s v="No"/>
    <s v="No"/>
    <n v="0"/>
    <s v="No"/>
    <s v="Obesity"/>
    <s v="Prediabetes"/>
    <s v="1-Dec-1990"/>
    <n v="32"/>
    <n v="1"/>
    <n v="4074.45"/>
    <s v="tier - 3"/>
    <x v="2"/>
    <s v="R1013"/>
  </r>
  <r>
    <s v="ID1889"/>
    <s v=" Mr"/>
    <s v="Mason"/>
    <s v="  Bryant"/>
    <n v="33.479999999999997"/>
    <n v="8.94"/>
    <s v="No"/>
    <s v="No"/>
    <s v="No"/>
    <n v="0"/>
    <s v="No"/>
    <s v="Obesity"/>
    <s v="Diabetes"/>
    <s v="18-Oct-2002"/>
    <n v="20"/>
    <n v="0"/>
    <n v="4070.51"/>
    <s v="tier - 2"/>
    <x v="1"/>
    <s v="R1012"/>
  </r>
  <r>
    <s v="ID1890"/>
    <s v=" Ms"/>
    <s v="Trout"/>
    <s v="  Christina"/>
    <n v="16.510000000000002"/>
    <n v="4.42"/>
    <s v="yes"/>
    <s v="No"/>
    <s v="Yes"/>
    <n v="1"/>
    <s v="No"/>
    <s v="Under Weight"/>
    <s v="Normal"/>
    <s v="16-Sep-1983"/>
    <n v="39"/>
    <n v="3"/>
    <n v="4070.42"/>
    <s v="tier - 2"/>
    <x v="1"/>
    <s v="R1013"/>
  </r>
  <r>
    <s v="ID1891"/>
    <s v=" Mr"/>
    <s v="Gilbert"/>
    <s v="  John"/>
    <n v="33.155000000000001"/>
    <n v="5.3"/>
    <s v="yes"/>
    <s v="No"/>
    <s v="No"/>
    <n v="1"/>
    <s v="No"/>
    <s v="Obesity"/>
    <s v="Normal"/>
    <s v="14-Sep-1995"/>
    <n v="27"/>
    <n v="2"/>
    <n v="4058.71"/>
    <s v="tier - 3"/>
    <x v="0"/>
    <s v="R1012"/>
  </r>
  <r>
    <s v="ID1892"/>
    <s v=" Mr"/>
    <s v="Chong"/>
    <s v="  Eduardo"/>
    <n v="37.29"/>
    <n v="4.6399999999999997"/>
    <s v="No"/>
    <s v="No"/>
    <s v="Yes"/>
    <n v="1"/>
    <s v="No"/>
    <s v="Obesity"/>
    <s v="Normal"/>
    <s v="13-Aug-1993"/>
    <n v="29"/>
    <n v="2"/>
    <n v="4058.12"/>
    <s v="tier - 2"/>
    <x v="1"/>
    <s v="R1013"/>
  </r>
  <r>
    <s v="ID1893"/>
    <s v=" Ms"/>
    <s v="Henry"/>
    <s v="  Laura M."/>
    <n v="20.23"/>
    <n v="6.16"/>
    <s v="yes"/>
    <s v="No"/>
    <s v="No"/>
    <n v="1"/>
    <s v="No"/>
    <s v="Normal weight"/>
    <s v="Prediabetes"/>
    <s v="30-Nov-1988"/>
    <n v="34"/>
    <n v="3"/>
    <n v="4047.94"/>
    <s v="tier - 2"/>
    <x v="1"/>
    <s v="R1013"/>
  </r>
  <r>
    <s v="ID1894"/>
    <s v=" Mr"/>
    <s v="Brenneman"/>
    <s v="  Charlie"/>
    <n v="28.975000000000001"/>
    <n v="4.12"/>
    <s v="No"/>
    <s v="No"/>
    <s v="Yes"/>
    <n v="1"/>
    <s v="No"/>
    <s v="Over Weight"/>
    <s v="Normal"/>
    <s v="26-Dec-1993"/>
    <n v="29"/>
    <n v="1"/>
    <n v="4040.56"/>
    <s v="tier - 3"/>
    <x v="0"/>
    <s v="R1015"/>
  </r>
  <r>
    <s v="ID1895"/>
    <s v=" Ms"/>
    <s v="Kemp"/>
    <s v="  Melissa D."/>
    <n v="16.420000000000002"/>
    <n v="5.77"/>
    <s v="yes"/>
    <s v="No"/>
    <s v="Yes"/>
    <n v="1"/>
    <s v="No"/>
    <s v="Under Weight"/>
    <s v="Prediabetes"/>
    <s v="10-Nov-1983"/>
    <n v="39"/>
    <n v="3"/>
    <n v="4039.9"/>
    <s v="tier - 2"/>
    <x v="1"/>
    <s v="R1013"/>
  </r>
  <r>
    <s v="ID1896"/>
    <s v=" Mr"/>
    <s v="Wilson"/>
    <s v="  Dan C. Jr."/>
    <n v="17.559999999999999"/>
    <n v="6.2"/>
    <s v="No"/>
    <s v="No"/>
    <s v="No"/>
    <n v="1"/>
    <s v="No"/>
    <s v="Under Weight"/>
    <s v="Prediabetes"/>
    <s v="7-Jul-1984"/>
    <n v="38"/>
    <n v="3"/>
    <n v="4038.41"/>
    <s v="tier - 2"/>
    <x v="1"/>
    <s v="R1013"/>
  </r>
  <r>
    <s v="ID1897"/>
    <s v=" Mr"/>
    <s v="Hillyard"/>
    <s v="  Matthew"/>
    <n v="24.13"/>
    <n v="4.3899999999999997"/>
    <s v="No"/>
    <s v="No"/>
    <s v="No"/>
    <n v="1"/>
    <s v="No"/>
    <s v="Normal weight"/>
    <s v="Normal"/>
    <s v="11-Oct-1992"/>
    <n v="30"/>
    <n v="1"/>
    <n v="4032.24"/>
    <s v="tier - 3"/>
    <x v="0"/>
    <s v="R1012"/>
  </r>
  <r>
    <s v="ID1898"/>
    <s v=" Mr"/>
    <s v="Turner"/>
    <s v="  Wesley C."/>
    <n v="19.95"/>
    <n v="5.13"/>
    <s v="No"/>
    <s v="yes"/>
    <s v="No"/>
    <n v="2"/>
    <s v="No"/>
    <s v="Normal weight"/>
    <s v="Normal"/>
    <s v="13-Sep-2000"/>
    <n v="22"/>
    <n v="3"/>
    <n v="4005.42"/>
    <s v="tier - 2"/>
    <x v="1"/>
    <s v="R1015"/>
  </r>
  <r>
    <s v="ID1899"/>
    <s v=" Mr"/>
    <s v="Benestad"/>
    <s v="  Christopher"/>
    <n v="21.24"/>
    <n v="4.49"/>
    <s v="No"/>
    <s v="No"/>
    <s v="No"/>
    <n v="0"/>
    <s v="No"/>
    <s v="Normal weight"/>
    <s v="Normal"/>
    <s v="10-Jul-1989"/>
    <n v="33"/>
    <n v="3"/>
    <n v="4002.36"/>
    <s v="tier - 2"/>
    <x v="1"/>
    <s v="R1013"/>
  </r>
  <r>
    <s v="ID1900"/>
    <s v=" Ms"/>
    <s v="Gonzales"/>
    <s v="  Jessica"/>
    <n v="44.22"/>
    <n v="6.35"/>
    <s v="No"/>
    <s v="No"/>
    <s v="No"/>
    <n v="0"/>
    <s v="No"/>
    <s v="Obesity"/>
    <s v="Prediabetes"/>
    <s v="1-Nov-1990"/>
    <n v="32"/>
    <n v="0"/>
    <n v="3994.18"/>
    <s v="tier - 2"/>
    <x v="2"/>
    <s v="R1013"/>
  </r>
  <r>
    <s v="ID1901"/>
    <s v=" Ms"/>
    <s v="Newman"/>
    <s v="  Christin"/>
    <n v="41.1"/>
    <n v="5.79"/>
    <s v="No"/>
    <s v="No"/>
    <s v="No"/>
    <n v="0"/>
    <s v="No"/>
    <s v="Obesity"/>
    <s v="Prediabetes"/>
    <s v="22-Nov-1990"/>
    <n v="32"/>
    <n v="0"/>
    <n v="3989.84"/>
    <s v="tier - 2"/>
    <x v="2"/>
    <s v="R1011"/>
  </r>
  <r>
    <s v="ID1902"/>
    <s v=" Ms"/>
    <s v="Sayre"/>
    <s v="  Sara"/>
    <n v="34.200000000000003"/>
    <n v="4.78"/>
    <s v="yes"/>
    <s v="No"/>
    <s v="No"/>
    <n v="0"/>
    <s v="No"/>
    <s v="Obesity"/>
    <s v="Normal"/>
    <s v="8-Sep-1996"/>
    <n v="26"/>
    <n v="2"/>
    <n v="3987.93"/>
    <s v="tier - 2"/>
    <x v="2"/>
    <s v="R1011"/>
  </r>
  <r>
    <s v="ID1903"/>
    <s v=" Ms"/>
    <s v="Panke"/>
    <s v="  Elizabeth"/>
    <n v="29.92"/>
    <n v="6.02"/>
    <s v="yes"/>
    <s v="No"/>
    <s v="No"/>
    <n v="0"/>
    <s v="No"/>
    <s v="Over Weight"/>
    <s v="Prediabetes"/>
    <s v="17-Aug-1996"/>
    <n v="26"/>
    <n v="2"/>
    <n v="3981.98"/>
    <s v="tier - 2"/>
    <x v="2"/>
    <s v="R1013"/>
  </r>
  <r>
    <s v="ID1904"/>
    <s v=" Ms"/>
    <s v="Brennan"/>
    <s v="  Margaret P."/>
    <n v="28.93"/>
    <n v="4.4400000000000004"/>
    <s v="No"/>
    <s v="No"/>
    <s v="No"/>
    <n v="0"/>
    <s v="No"/>
    <s v="Over Weight"/>
    <s v="Normal"/>
    <s v="29-Jul-1990"/>
    <n v="32"/>
    <n v="0"/>
    <n v="3972.92"/>
    <s v="tier - 2"/>
    <x v="0"/>
    <s v="R1013"/>
  </r>
  <r>
    <s v="ID1905"/>
    <s v=" Ms"/>
    <s v="Ngo"/>
    <s v="  Tiffany K"/>
    <n v="31.254999999999999"/>
    <n v="5.84"/>
    <s v="yes"/>
    <s v="No"/>
    <s v="No"/>
    <n v="1"/>
    <s v="No"/>
    <s v="Obesity"/>
    <s v="Prediabetes"/>
    <s v="11-Jul-1995"/>
    <n v="27"/>
    <n v="1"/>
    <n v="3956.07"/>
    <s v="tier - 2"/>
    <x v="2"/>
    <s v="R1012"/>
  </r>
  <r>
    <s v="ID1906"/>
    <s v=" Mr"/>
    <s v="Guerdan"/>
    <s v="  David M."/>
    <n v="29.83"/>
    <n v="5.39"/>
    <s v="No"/>
    <s v="No"/>
    <s v="No"/>
    <n v="0"/>
    <s v="No"/>
    <s v="Over Weight"/>
    <s v="Normal"/>
    <s v="10-Jul-1999"/>
    <n v="23"/>
    <n v="0"/>
    <n v="3955.98"/>
    <s v="tier - 2"/>
    <x v="0"/>
    <s v="R1021"/>
  </r>
  <r>
    <s v="ID1907"/>
    <s v=" Ms"/>
    <s v="Shaw"/>
    <s v="  Christine E"/>
    <n v="29.59"/>
    <n v="6.16"/>
    <s v="No"/>
    <s v="No"/>
    <s v="Yes"/>
    <n v="1"/>
    <s v="No"/>
    <s v="Over Weight"/>
    <s v="Prediabetes"/>
    <s v="11-Nov-1993"/>
    <n v="29"/>
    <n v="1"/>
    <n v="3947.41"/>
    <s v="tier - 2"/>
    <x v="2"/>
    <s v="R1013"/>
  </r>
  <r>
    <s v="ID1908"/>
    <s v=" Ms"/>
    <s v="Mills-Honarvar"/>
    <s v="  Donna"/>
    <n v="31.16"/>
    <n v="4.49"/>
    <s v="No"/>
    <s v="No"/>
    <s v="Yes"/>
    <n v="1"/>
    <s v="No"/>
    <s v="Obesity"/>
    <s v="Normal"/>
    <s v="29-Sep-1993"/>
    <n v="29"/>
    <n v="0"/>
    <n v="3943.6"/>
    <s v="tier - 2"/>
    <x v="0"/>
    <s v="R1024"/>
  </r>
  <r>
    <s v="ID1909"/>
    <s v=" Mr"/>
    <s v="Farvard"/>
    <s v="  Rod"/>
    <n v="34.21"/>
    <n v="4.4800000000000004"/>
    <s v="yes"/>
    <s v="No"/>
    <s v="No"/>
    <n v="1"/>
    <s v="No"/>
    <s v="Obesity"/>
    <s v="Normal"/>
    <s v="24-Oct-1988"/>
    <n v="34"/>
    <n v="0"/>
    <n v="3935.18"/>
    <s v="tier - 3"/>
    <x v="1"/>
    <s v="R1013"/>
  </r>
  <r>
    <s v="ID1910"/>
    <s v=" Mr"/>
    <s v="Kelly"/>
    <s v="  Joe"/>
    <n v="34.86"/>
    <n v="10.97"/>
    <s v="No"/>
    <s v="No"/>
    <s v="No"/>
    <n v="0"/>
    <s v="No"/>
    <s v="Obesity"/>
    <s v="Diabetes"/>
    <s v="15-Jun-2002"/>
    <n v="20"/>
    <n v="0"/>
    <n v="3931.51"/>
    <s v="tier - 2"/>
    <x v="0"/>
    <s v="R1011"/>
  </r>
  <r>
    <s v="ID1911"/>
    <s v=" Ms"/>
    <s v="Skinner"/>
    <s v="  Kayleigh"/>
    <n v="34.58"/>
    <n v="5.14"/>
    <s v="No"/>
    <s v="yes"/>
    <s v="No"/>
    <n v="2"/>
    <s v="No"/>
    <s v="Obesity"/>
    <s v="Normal"/>
    <s v="10-Jul-2000"/>
    <n v="22"/>
    <n v="2"/>
    <n v="3925.76"/>
    <s v="tier - 2"/>
    <x v="2"/>
    <s v="R1024"/>
  </r>
  <r>
    <s v="ID1912"/>
    <s v=" Mr"/>
    <s v="Murphy"/>
    <s v="  Lorcan A."/>
    <n v="17.940000000000001"/>
    <n v="5.17"/>
    <s v="yes"/>
    <s v="No"/>
    <s v="No"/>
    <n v="0"/>
    <s v="No"/>
    <s v="Under Weight"/>
    <s v="Normal"/>
    <s v="5-Jul-1985"/>
    <n v="37"/>
    <n v="3"/>
    <n v="3910.44"/>
    <s v="tier - 2"/>
    <x v="2"/>
    <s v="R1013"/>
  </r>
  <r>
    <s v="ID1913"/>
    <s v=" Mr"/>
    <s v="Shue"/>
    <s v="  Billy"/>
    <n v="26.8"/>
    <n v="6.18"/>
    <s v="yes"/>
    <s v="No"/>
    <s v="Yes"/>
    <n v="1"/>
    <s v="No"/>
    <s v="Over Weight"/>
    <s v="Prediabetes"/>
    <s v="24-Nov-1997"/>
    <n v="25"/>
    <n v="3"/>
    <n v="3906.13"/>
    <s v="tier - 3"/>
    <x v="0"/>
    <s v="R1011"/>
  </r>
  <r>
    <s v="ID1914"/>
    <s v=" Mr"/>
    <s v="Reilly"/>
    <s v="  Paul M."/>
    <n v="17.690000000000001"/>
    <n v="9.07"/>
    <s v="yes"/>
    <s v="No"/>
    <s v="No"/>
    <n v="0"/>
    <s v="No"/>
    <s v="Under Weight"/>
    <s v="Diabetes"/>
    <s v="27-Aug-1981"/>
    <n v="41"/>
    <n v="1"/>
    <n v="3902.07"/>
    <s v="tier - 2"/>
    <x v="2"/>
    <s v="R1013"/>
  </r>
  <r>
    <s v="ID1915"/>
    <s v=" Ms"/>
    <s v="Blinn"/>
    <s v="  Brenda M."/>
    <n v="25.77"/>
    <n v="4.43"/>
    <s v="No"/>
    <s v="No"/>
    <s v="Yes"/>
    <n v="1"/>
    <s v="No"/>
    <s v="Over Weight"/>
    <s v="Normal"/>
    <s v="14-Sep-1993"/>
    <n v="29"/>
    <n v="0"/>
    <n v="3898.35"/>
    <s v="tier - 2"/>
    <x v="2"/>
    <s v="R1012"/>
  </r>
  <r>
    <s v="ID1916"/>
    <s v=" Mr"/>
    <s v="Duyn"/>
    <s v="  Jeff H"/>
    <n v="34.46"/>
    <n v="4.17"/>
    <s v="No"/>
    <s v="yes"/>
    <s v="No"/>
    <n v="1"/>
    <s v="No"/>
    <s v="Obesity"/>
    <s v="Normal"/>
    <s v="13-Jul-2004"/>
    <n v="18"/>
    <n v="0"/>
    <n v="3889.2"/>
    <s v="tier - 2"/>
    <x v="2"/>
    <s v="R1012"/>
  </r>
  <r>
    <s v="ID1917"/>
    <s v=" Mr"/>
    <s v="Wardian"/>
    <s v="  Michael"/>
    <n v="30.875"/>
    <n v="4.95"/>
    <s v="yes"/>
    <s v="No"/>
    <s v="No"/>
    <n v="0"/>
    <s v="No"/>
    <s v="Obesity"/>
    <s v="Normal"/>
    <s v="23-Oct-1996"/>
    <n v="26"/>
    <n v="2"/>
    <n v="3877.3"/>
    <s v="tier - 1"/>
    <x v="0"/>
    <s v="R1012"/>
  </r>
  <r>
    <s v="ID1918"/>
    <s v=" Mr"/>
    <s v="Heuninck"/>
    <s v="  Jan"/>
    <n v="39.49"/>
    <n v="5.13"/>
    <s v="No"/>
    <s v="No"/>
    <s v="No"/>
    <n v="0"/>
    <s v="No"/>
    <s v="Obesity"/>
    <s v="Normal"/>
    <s v="25-Jul-1991"/>
    <n v="31"/>
    <n v="1"/>
    <n v="3875.73"/>
    <s v="tier - 2"/>
    <x v="0"/>
    <s v="R1013"/>
  </r>
  <r>
    <s v="ID1919"/>
    <s v=" Mr"/>
    <s v="Kipyego"/>
    <s v="  Bernard"/>
    <n v="28.88"/>
    <n v="4.0999999999999996"/>
    <s v="No"/>
    <s v="No"/>
    <s v="No"/>
    <n v="0"/>
    <s v="No"/>
    <s v="Over Weight"/>
    <s v="Normal"/>
    <s v="24-Jun-1990"/>
    <n v="32"/>
    <n v="0"/>
    <n v="3866.86"/>
    <s v="tier - 1"/>
    <x v="1"/>
    <s v="R1012"/>
  </r>
  <r>
    <s v="ID1920"/>
    <s v=" Mr"/>
    <s v="Kuehl"/>
    <s v="  Craig"/>
    <n v="20.234999999999999"/>
    <n v="5.01"/>
    <s v="yes"/>
    <s v="No"/>
    <s v="No"/>
    <n v="0"/>
    <s v="No"/>
    <s v="Normal weight"/>
    <s v="Normal"/>
    <s v="18-Oct-2001"/>
    <n v="21"/>
    <n v="3"/>
    <n v="3861.21"/>
    <s v="tier - 2"/>
    <x v="2"/>
    <s v="R1016"/>
  </r>
  <r>
    <s v="ID1921"/>
    <s v=" Mrs"/>
    <s v="Burkholder"/>
    <s v="  Bryn"/>
    <n v="30.67"/>
    <n v="5.09"/>
    <s v="yes"/>
    <s v="No"/>
    <s v="No"/>
    <n v="0"/>
    <s v="No"/>
    <s v="Obesity"/>
    <s v="Normal"/>
    <s v="6-Jun-2001"/>
    <n v="22"/>
    <n v="0"/>
    <n v="3858.51"/>
    <s v="tier - 2"/>
    <x v="0"/>
    <s v="R1025"/>
  </r>
  <r>
    <s v="ID1922"/>
    <s v=" Mr"/>
    <s v="Stadolnik"/>
    <s v="  Michael"/>
    <n v="30.875"/>
    <n v="6.49"/>
    <s v="No"/>
    <s v="No"/>
    <s v="No"/>
    <n v="0"/>
    <s v="No"/>
    <s v="Obesity"/>
    <s v="Prediabetes"/>
    <s v="19-Aug-1991"/>
    <n v="31"/>
    <n v="0"/>
    <n v="3857.76"/>
    <s v="tier - 3"/>
    <x v="1"/>
    <s v="R1016"/>
  </r>
  <r>
    <s v="ID1923"/>
    <s v=" Mr"/>
    <s v="Shields"/>
    <s v="  Benjamin"/>
    <n v="23.8"/>
    <n v="4.08"/>
    <s v="No"/>
    <s v="No"/>
    <s v="No"/>
    <n v="0"/>
    <s v="No"/>
    <s v="Normal weight"/>
    <s v="Normal"/>
    <s v="12-Aug-1994"/>
    <n v="28"/>
    <n v="2"/>
    <n v="3847.67"/>
    <s v="tier - 3"/>
    <x v="2"/>
    <s v="R1011"/>
  </r>
  <r>
    <s v="ID1924"/>
    <s v=" Mr"/>
    <s v="Margolis"/>
    <s v="  Jay"/>
    <n v="15.37"/>
    <n v="8.6300000000000008"/>
    <s v="yes"/>
    <s v="No"/>
    <s v="No"/>
    <n v="0"/>
    <s v="No"/>
    <s v="Under Weight"/>
    <s v="Diabetes"/>
    <s v="29-Sep-1981"/>
    <n v="41"/>
    <n v="1"/>
    <n v="3797.2"/>
    <s v="tier - 2"/>
    <x v="0"/>
    <s v="R1012"/>
  </r>
  <r>
    <s v="ID1925"/>
    <s v=" Mr"/>
    <s v="Uffenbeck"/>
    <s v="  William"/>
    <n v="30.4"/>
    <n v="5.28"/>
    <s v="No"/>
    <s v="No"/>
    <s v="No"/>
    <n v="0"/>
    <s v="No"/>
    <s v="Obesity"/>
    <s v="Normal"/>
    <s v="24-Jun-1999"/>
    <n v="23"/>
    <n v="0"/>
    <n v="3796.36"/>
    <s v="tier - 2"/>
    <x v="0"/>
    <s v="R1012"/>
  </r>
  <r>
    <s v="ID1926"/>
    <s v=" Ms"/>
    <s v="Brake"/>
    <s v="  Shelley"/>
    <n v="19.48"/>
    <n v="5.63"/>
    <s v="yes"/>
    <s v="No"/>
    <s v="No"/>
    <n v="1"/>
    <s v="No"/>
    <s v="Normal weight"/>
    <s v="Normal"/>
    <s v="28-Aug-1988"/>
    <n v="34"/>
    <n v="3"/>
    <n v="3793.55"/>
    <s v="tier - 2"/>
    <x v="0"/>
    <s v="R1013"/>
  </r>
  <r>
    <s v="ID1927"/>
    <s v=" Ms"/>
    <s v="Stepanova"/>
    <s v="  Jekaterina"/>
    <n v="16.96"/>
    <n v="11.47"/>
    <s v="yes"/>
    <s v="No"/>
    <s v="No"/>
    <n v="0"/>
    <s v="No"/>
    <s v="Under Weight"/>
    <s v="Diabetes"/>
    <s v="13-Dec-1981"/>
    <n v="41"/>
    <n v="1"/>
    <n v="3785.77"/>
    <s v="tier - 2"/>
    <x v="1"/>
    <s v="R1013"/>
  </r>
  <r>
    <s v="ID1928"/>
    <s v=" Mr"/>
    <s v="Verdi"/>
    <s v="  Daniel"/>
    <n v="19.05"/>
    <n v="4.92"/>
    <s v="No"/>
    <s v="No"/>
    <s v="No"/>
    <n v="1"/>
    <s v="No"/>
    <s v="Normal weight"/>
    <s v="Normal"/>
    <s v="24-Oct-1987"/>
    <n v="35"/>
    <n v="3"/>
    <n v="3773.23"/>
    <s v="tier - 2"/>
    <x v="0"/>
    <s v="R1013"/>
  </r>
  <r>
    <s v="ID1929"/>
    <s v=" Ms"/>
    <s v="McLean"/>
    <s v="  Pauline"/>
    <n v="37.619999999999997"/>
    <n v="4.18"/>
    <s v="No"/>
    <s v="No"/>
    <s v="No"/>
    <n v="0"/>
    <s v="No"/>
    <s v="Obesity"/>
    <s v="Normal"/>
    <s v="21-Nov-1994"/>
    <n v="28"/>
    <n v="1"/>
    <n v="3766.88"/>
    <s v="tier - 2"/>
    <x v="1"/>
    <s v="R1013"/>
  </r>
  <r>
    <s v="ID1930"/>
    <s v=" Ms"/>
    <s v="Ryan"/>
    <s v="  Colleen"/>
    <n v="29.1"/>
    <n v="4.67"/>
    <s v="No"/>
    <s v="No"/>
    <s v="No"/>
    <n v="0"/>
    <s v="No"/>
    <s v="Over Weight"/>
    <s v="Normal"/>
    <s v="24-Oct-1991"/>
    <n v="31"/>
    <n v="0"/>
    <n v="3761.29"/>
    <s v="tier - 2"/>
    <x v="0"/>
    <s v="R1011"/>
  </r>
  <r>
    <s v="ID1931"/>
    <s v=" Ms"/>
    <s v="Mickelson"/>
    <s v="  Aleah K"/>
    <n v="26.62"/>
    <n v="6.24"/>
    <s v="No"/>
    <s v="No"/>
    <s v="No"/>
    <n v="0"/>
    <s v="No"/>
    <s v="Over Weight"/>
    <s v="Prediabetes"/>
    <s v="25-Aug-1991"/>
    <n v="31"/>
    <n v="0"/>
    <n v="3757.84"/>
    <s v="tier - 2"/>
    <x v="1"/>
    <s v="R1013"/>
  </r>
  <r>
    <s v="ID1932"/>
    <s v=" Ms"/>
    <s v="Dibaba"/>
    <s v="  Mare"/>
    <n v="25.74"/>
    <n v="5.99"/>
    <s v="No"/>
    <s v="No"/>
    <s v="No"/>
    <n v="0"/>
    <s v="No"/>
    <s v="Over Weight"/>
    <s v="Prediabetes"/>
    <s v="28-Oct-1991"/>
    <n v="31"/>
    <n v="0"/>
    <n v="3756.62"/>
    <s v="tier - 2"/>
    <x v="2"/>
    <s v="R1013"/>
  </r>
  <r>
    <s v="ID1933"/>
    <s v=" Mr"/>
    <s v="Shilling"/>
    <s v="  Kevin"/>
    <n v="18.22"/>
    <n v="10.27"/>
    <s v="yes"/>
    <s v="No"/>
    <s v="No"/>
    <n v="1"/>
    <s v="No"/>
    <s v="Under Weight"/>
    <s v="Diabetes"/>
    <s v="9-Sep-1986"/>
    <n v="36"/>
    <n v="3"/>
    <n v="3748.56"/>
    <s v="tier - 2"/>
    <x v="2"/>
    <s v="R1013"/>
  </r>
  <r>
    <s v="ID1934"/>
    <s v=" Ms"/>
    <s v="Bashaw"/>
    <s v="  Jessica"/>
    <n v="26.03"/>
    <n v="5.97"/>
    <s v="No"/>
    <s v="No"/>
    <s v="Yes"/>
    <n v="1"/>
    <s v="No"/>
    <s v="Over Weight"/>
    <s v="Prediabetes"/>
    <s v="22-Jun-1993"/>
    <n v="29"/>
    <n v="0"/>
    <n v="3736.46"/>
    <s v="tier - 2"/>
    <x v="2"/>
    <s v="R1012"/>
  </r>
  <r>
    <s v="ID1935"/>
    <s v=" Ms"/>
    <s v="Jacob"/>
    <s v="  Amanda R"/>
    <n v="17.29"/>
    <n v="4.9800000000000004"/>
    <s v="No"/>
    <s v="No"/>
    <s v="No"/>
    <n v="0"/>
    <s v="No"/>
    <s v="Under Weight"/>
    <s v="Normal"/>
    <s v="22-Aug-1994"/>
    <n v="28"/>
    <n v="0"/>
    <n v="3732.63"/>
    <s v="tier - 2"/>
    <x v="0"/>
    <s v="R1024"/>
  </r>
  <r>
    <s v="ID1936"/>
    <s v=" Mr"/>
    <s v="McCutcheon"/>
    <s v="  Murray W."/>
    <n v="18.170000000000002"/>
    <n v="6.91"/>
    <s v="yes"/>
    <s v="No"/>
    <s v="No"/>
    <n v="1"/>
    <s v="No"/>
    <s v="Under Weight"/>
    <s v="Diabetes"/>
    <s v="1-Dec-1986"/>
    <n v="36"/>
    <n v="3"/>
    <n v="3731.6"/>
    <s v="tier - 2"/>
    <x v="2"/>
    <s v="R1013"/>
  </r>
  <r>
    <s v="ID1937"/>
    <s v=" Mrs"/>
    <s v="Connor"/>
    <s v="  Meghan P."/>
    <n v="32.54"/>
    <n v="6.38"/>
    <s v="No"/>
    <s v="yes"/>
    <s v="No"/>
    <n v="1"/>
    <s v="No"/>
    <s v="Obesity"/>
    <s v="Prediabetes"/>
    <s v="5-Nov-2004"/>
    <n v="18"/>
    <n v="0"/>
    <n v="3722.23"/>
    <s v="tier - 2"/>
    <x v="2"/>
    <s v="R1025"/>
  </r>
  <r>
    <s v="ID1938"/>
    <s v=" Mr"/>
    <s v="May"/>
    <s v="  David"/>
    <n v="30.25"/>
    <n v="4.7699999999999996"/>
    <s v="No"/>
    <s v="No"/>
    <s v="No"/>
    <n v="0"/>
    <s v="No"/>
    <s v="Obesity"/>
    <s v="Normal"/>
    <s v="2-Dec-1989"/>
    <n v="33"/>
    <n v="0"/>
    <n v="3704.35"/>
    <s v="tier - 2"/>
    <x v="2"/>
    <s v="R1013"/>
  </r>
  <r>
    <s v="ID1939"/>
    <s v=" Mr"/>
    <s v="Geoghegan"/>
    <s v="  Seth"/>
    <n v="19.59"/>
    <n v="6.04"/>
    <s v="yes"/>
    <s v="No"/>
    <s v="No"/>
    <n v="1"/>
    <s v="No"/>
    <s v="Normal weight"/>
    <s v="Prediabetes"/>
    <s v="18-Aug-1988"/>
    <n v="34"/>
    <n v="3"/>
    <n v="3699.54"/>
    <s v="tier - 2"/>
    <x v="0"/>
    <s v="R1013"/>
  </r>
  <r>
    <s v="ID1940"/>
    <s v=" Mr"/>
    <s v="McGinn"/>
    <s v="  Michael P."/>
    <n v="45.9"/>
    <n v="4.3"/>
    <s v="yes"/>
    <s v="No"/>
    <s v="No"/>
    <n v="1"/>
    <s v="No"/>
    <s v="Obesity"/>
    <s v="Normal"/>
    <s v="21-Oct-1995"/>
    <n v="27"/>
    <n v="2"/>
    <n v="3693.43"/>
    <s v="tier - 2"/>
    <x v="0"/>
    <s v="R1011"/>
  </r>
  <r>
    <s v="ID1941"/>
    <s v=" Mr"/>
    <s v="Jones"/>
    <s v="  Russell M"/>
    <n v="17.059999999999999"/>
    <n v="8.75"/>
    <s v="yes"/>
    <s v="No"/>
    <s v="No"/>
    <n v="0"/>
    <s v="No"/>
    <s v="Under Weight"/>
    <s v="Diabetes"/>
    <s v="14-Dec-1981"/>
    <n v="41"/>
    <n v="1"/>
    <n v="3688.38"/>
    <s v="tier - 2"/>
    <x v="2"/>
    <s v="R1013"/>
  </r>
  <r>
    <s v="ID1942"/>
    <s v=" Mr"/>
    <s v="Quinteros"/>
    <s v="  Martin"/>
    <n v="32.07"/>
    <n v="5.25"/>
    <s v="No"/>
    <s v="No"/>
    <s v="Yes"/>
    <n v="1"/>
    <s v="No"/>
    <s v="Obesity"/>
    <s v="Normal"/>
    <s v="10-Jul-2003"/>
    <n v="19"/>
    <n v="0"/>
    <n v="3688.35"/>
    <s v="tier - 2"/>
    <x v="2"/>
    <s v="R1021"/>
  </r>
  <r>
    <s v="ID1943"/>
    <s v=" Mr"/>
    <s v="Loenser"/>
    <s v="  Michael"/>
    <n v="16.5"/>
    <n v="5.03"/>
    <s v="No"/>
    <s v="No"/>
    <s v="No"/>
    <n v="1"/>
    <s v="No"/>
    <s v="Under Weight"/>
    <s v="Normal"/>
    <s v="6-Jul-1984"/>
    <n v="38"/>
    <n v="3"/>
    <n v="3678.86"/>
    <s v="tier - 2"/>
    <x v="0"/>
    <s v="R1013"/>
  </r>
  <r>
    <s v="ID1944"/>
    <s v=" Mr"/>
    <s v="Aitken"/>
    <s v="  Miles"/>
    <n v="31.4"/>
    <n v="5.88"/>
    <s v="No"/>
    <s v="No"/>
    <s v="No"/>
    <n v="1"/>
    <s v="No"/>
    <s v="Obesity"/>
    <s v="Prediabetes"/>
    <s v="14-Sep-1992"/>
    <n v="30"/>
    <n v="1"/>
    <n v="3659.35"/>
    <s v="tier - 3"/>
    <x v="1"/>
    <s v="R1011"/>
  </r>
  <r>
    <s v="ID1945"/>
    <s v=" Ms"/>
    <s v="Furrer"/>
    <s v="  Amanda"/>
    <n v="20.36"/>
    <n v="4.49"/>
    <s v="No"/>
    <s v="No"/>
    <s v="No"/>
    <n v="0"/>
    <s v="No"/>
    <s v="Normal weight"/>
    <s v="Normal"/>
    <s v="8-Nov-1990"/>
    <n v="32"/>
    <n v="3"/>
    <n v="3653.29"/>
    <s v="tier - 2"/>
    <x v="0"/>
    <s v="R1011"/>
  </r>
  <r>
    <s v="ID1946"/>
    <s v=" Mr"/>
    <s v="Konigs"/>
    <s v="  Roger"/>
    <n v="25.46"/>
    <n v="4.1399999999999997"/>
    <s v="No"/>
    <s v="No"/>
    <s v="No"/>
    <n v="1"/>
    <s v="No"/>
    <s v="Over Weight"/>
    <s v="Normal"/>
    <s v="17-Nov-1992"/>
    <n v="30"/>
    <n v="0"/>
    <n v="3645.09"/>
    <s v="tier - 1"/>
    <x v="2"/>
    <s v="R1014"/>
  </r>
  <r>
    <s v="ID1947"/>
    <s v=" Mr"/>
    <s v="Tesdahl"/>
    <s v="  Brock J"/>
    <n v="17.09"/>
    <n v="5.8"/>
    <s v="yes"/>
    <s v="No"/>
    <s v="No"/>
    <n v="0"/>
    <s v="No"/>
    <s v="Under Weight"/>
    <s v="Prediabetes"/>
    <s v="14-Jun-1985"/>
    <n v="37"/>
    <n v="3"/>
    <n v="3622.13"/>
    <s v="tier - 2"/>
    <x v="1"/>
    <s v="R1013"/>
  </r>
  <r>
    <s v="ID1948"/>
    <s v=" Mr"/>
    <s v="Engel"/>
    <s v="  Stephen F."/>
    <n v="20.83"/>
    <n v="5.12"/>
    <s v="No"/>
    <s v="No"/>
    <s v="No"/>
    <n v="0"/>
    <s v="No"/>
    <s v="Normal weight"/>
    <s v="Normal"/>
    <s v="11-Oct-1990"/>
    <n v="32"/>
    <n v="3"/>
    <n v="3606.43"/>
    <s v="tier - 2"/>
    <x v="1"/>
    <s v="R1013"/>
  </r>
  <r>
    <s v="ID1949"/>
    <s v=" Ms"/>
    <s v="Kuck"/>
    <s v="  Missy"/>
    <n v="18.920000000000002"/>
    <n v="5.98"/>
    <s v="yes"/>
    <s v="No"/>
    <s v="No"/>
    <n v="1"/>
    <s v="No"/>
    <s v="Normal weight"/>
    <s v="Prediabetes"/>
    <s v="4-Nov-1988"/>
    <n v="34"/>
    <n v="3"/>
    <n v="3603.6"/>
    <s v="tier - 2"/>
    <x v="1"/>
    <s v="R1013"/>
  </r>
  <r>
    <s v="ID1950"/>
    <s v=" Mr"/>
    <s v="Dillon"/>
    <s v="  William"/>
    <n v="37.1"/>
    <n v="5.46"/>
    <s v="No"/>
    <s v="No"/>
    <s v="No"/>
    <n v="0"/>
    <s v="No"/>
    <s v="Obesity"/>
    <s v="Normal"/>
    <s v="12-Aug-1999"/>
    <n v="23"/>
    <n v="3"/>
    <n v="3597.6"/>
    <s v="tier - 2"/>
    <x v="2"/>
    <s v="R1011"/>
  </r>
  <r>
    <s v="ID1951"/>
    <s v=" Ms"/>
    <s v="Neuschel"/>
    <s v="  Lauren M"/>
    <n v="22.515000000000001"/>
    <n v="4.91"/>
    <s v="yes"/>
    <s v="No"/>
    <s v="Yes"/>
    <n v="1"/>
    <s v="No"/>
    <s v="Normal weight"/>
    <s v="Normal"/>
    <s v="4-Nov-1997"/>
    <n v="25"/>
    <n v="1"/>
    <n v="3594.17"/>
    <s v="tier - 2"/>
    <x v="2"/>
    <s v="R1012"/>
  </r>
  <r>
    <s v="ID1952"/>
    <s v=" Mr"/>
    <s v="Rosales Ramirez"/>
    <s v="  Apolo U."/>
    <n v="32.700000000000003"/>
    <n v="4.66"/>
    <s v="No"/>
    <s v="No"/>
    <s v="No"/>
    <n v="0"/>
    <s v="No"/>
    <s v="Obesity"/>
    <s v="Normal"/>
    <s v="6-Jun-1999"/>
    <n v="24"/>
    <n v="3"/>
    <n v="3591.48"/>
    <s v="tier - 2"/>
    <x v="0"/>
    <s v="R1011"/>
  </r>
  <r>
    <s v="ID1953"/>
    <s v=" Mr"/>
    <s v="Marquez"/>
    <s v="  Alfons"/>
    <n v="17.75"/>
    <n v="6.8"/>
    <s v="yes"/>
    <s v="No"/>
    <s v="No"/>
    <n v="1"/>
    <s v="No"/>
    <s v="Under Weight"/>
    <s v="Diabetes"/>
    <s v="27-Dec-1986"/>
    <n v="36"/>
    <n v="3"/>
    <n v="3589.14"/>
    <s v="tier - 2"/>
    <x v="2"/>
    <s v="R1013"/>
  </r>
  <r>
    <s v="ID1954"/>
    <s v=" Ms"/>
    <s v="Green"/>
    <s v="  Amber"/>
    <n v="33.630000000000003"/>
    <n v="4.47"/>
    <s v="yes"/>
    <s v="No"/>
    <s v="No"/>
    <n v="0"/>
    <s v="No"/>
    <s v="Obesity"/>
    <s v="Normal"/>
    <s v="11-Nov-2001"/>
    <n v="21"/>
    <n v="2"/>
    <n v="3579.83"/>
    <s v="tier - 2"/>
    <x v="2"/>
    <s v="R1012"/>
  </r>
  <r>
    <s v="ID1955"/>
    <s v=" Ms"/>
    <s v="Schubel"/>
    <s v="  Leah C."/>
    <n v="34.799999999999997"/>
    <n v="4.08"/>
    <s v="yes"/>
    <s v="No"/>
    <s v="No"/>
    <n v="1"/>
    <s v="No"/>
    <s v="Obesity"/>
    <s v="Normal"/>
    <s v="23-Aug-1995"/>
    <n v="27"/>
    <n v="1"/>
    <n v="3578"/>
    <s v="tier - 2"/>
    <x v="0"/>
    <s v="R1011"/>
  </r>
  <r>
    <s v="ID1956"/>
    <s v=" Ms"/>
    <s v="Jimenez"/>
    <s v="  Lilia"/>
    <n v="16.809999999999999"/>
    <n v="5.51"/>
    <s v="yes"/>
    <s v="No"/>
    <s v="No"/>
    <n v="1"/>
    <s v="No"/>
    <s v="Under Weight"/>
    <s v="Normal"/>
    <s v="18-Aug-1988"/>
    <n v="34"/>
    <n v="3"/>
    <n v="3569.96"/>
    <s v="tier - 2"/>
    <x v="1"/>
    <s v="R1012"/>
  </r>
  <r>
    <s v="ID1957"/>
    <s v=" Mr"/>
    <s v="Zimny-Schmitt"/>
    <s v="  Danny"/>
    <n v="16.690000000000001"/>
    <n v="8.4"/>
    <s v="yes"/>
    <s v="No"/>
    <s v="No"/>
    <n v="0"/>
    <s v="No"/>
    <s v="Under Weight"/>
    <s v="Diabetes"/>
    <s v="10-Oct-1981"/>
    <n v="41"/>
    <n v="1"/>
    <n v="3562.87"/>
    <s v="tier - 2"/>
    <x v="1"/>
    <s v="R1013"/>
  </r>
  <r>
    <s v="ID1958"/>
    <s v=" Ms"/>
    <s v="Hill"/>
    <s v="  Lauren"/>
    <n v="23.21"/>
    <n v="5.14"/>
    <s v="yes"/>
    <s v="No"/>
    <s v="No"/>
    <n v="1"/>
    <s v="No"/>
    <s v="Normal weight"/>
    <s v="Normal"/>
    <s v="16-Jun-1995"/>
    <n v="27"/>
    <n v="1"/>
    <n v="3561.89"/>
    <s v="tier - 2"/>
    <x v="1"/>
    <s v="R1013"/>
  </r>
  <r>
    <s v="ID1959"/>
    <s v=" Ms"/>
    <s v="Brohart"/>
    <s v="  Courtney"/>
    <n v="25.175000000000001"/>
    <n v="5.21"/>
    <s v="yes"/>
    <s v="No"/>
    <s v="No"/>
    <n v="1"/>
    <s v="No"/>
    <s v="Over Weight"/>
    <s v="Normal"/>
    <s v="9-Oct-1995"/>
    <n v="27"/>
    <n v="0"/>
    <n v="3558.62"/>
    <s v="tier - 2"/>
    <x v="0"/>
    <s v="R1024"/>
  </r>
  <r>
    <s v="ID1960"/>
    <s v=" Ms"/>
    <s v="Ryan"/>
    <s v="  Elizabeth"/>
    <n v="34.770000000000003"/>
    <n v="6.23"/>
    <s v="No"/>
    <s v="No"/>
    <s v="No"/>
    <n v="0"/>
    <s v="No"/>
    <s v="Obesity"/>
    <s v="Prediabetes"/>
    <s v="24-Sep-1994"/>
    <n v="28"/>
    <n v="0"/>
    <n v="3556.92"/>
    <s v="tier - 2"/>
    <x v="0"/>
    <s v="R1012"/>
  </r>
  <r>
    <s v="ID1961"/>
    <s v=" Ms"/>
    <s v="Oka"/>
    <s v="  Satomi"/>
    <n v="27.7"/>
    <n v="5.6"/>
    <s v="No"/>
    <s v="No"/>
    <s v="No"/>
    <n v="1"/>
    <s v="No"/>
    <s v="Over Weight"/>
    <s v="Normal"/>
    <s v="22-Dec-1992"/>
    <n v="30"/>
    <n v="0"/>
    <n v="3554.2"/>
    <s v="tier - 2"/>
    <x v="0"/>
    <s v="R1011"/>
  </r>
  <r>
    <s v="ID1962"/>
    <s v=" Mr"/>
    <s v="Newman"/>
    <s v="  Matthew D"/>
    <n v="19.12"/>
    <n v="4.72"/>
    <s v="yes"/>
    <s v="No"/>
    <s v="No"/>
    <n v="1"/>
    <s v="No"/>
    <s v="Normal weight"/>
    <s v="Normal"/>
    <s v="15-Oct-1988"/>
    <n v="34"/>
    <n v="3"/>
    <n v="3540.12"/>
    <s v="tier - 2"/>
    <x v="1"/>
    <s v="R1013"/>
  </r>
  <r>
    <s v="ID1963"/>
    <s v=" Mr"/>
    <s v="Metzger"/>
    <s v="  Peter T II"/>
    <n v="32.67"/>
    <n v="4.67"/>
    <s v="No"/>
    <s v="No"/>
    <s v="Yes"/>
    <n v="1"/>
    <s v="No"/>
    <s v="Obesity"/>
    <s v="Normal"/>
    <s v="24-Aug-2003"/>
    <n v="19"/>
    <n v="0"/>
    <n v="3538.9"/>
    <s v="tier - 2"/>
    <x v="2"/>
    <s v="R1012"/>
  </r>
  <r>
    <s v="ID1964"/>
    <s v=" Mr"/>
    <s v="Gonzalez"/>
    <s v="  Manuel"/>
    <n v="28.5"/>
    <n v="6.11"/>
    <s v="No"/>
    <s v="No"/>
    <s v="No"/>
    <n v="1"/>
    <s v="No"/>
    <s v="Over Weight"/>
    <s v="Prediabetes"/>
    <s v="16-Sep-1998"/>
    <n v="24"/>
    <n v="2"/>
    <n v="3537.7"/>
    <s v="tier - 3"/>
    <x v="0"/>
    <s v="R1012"/>
  </r>
  <r>
    <s v="ID1965"/>
    <s v=" Ms"/>
    <s v="Vaughn"/>
    <s v="  Kindsey P."/>
    <n v="39.270000000000003"/>
    <n v="6.25"/>
    <s v="No"/>
    <s v="No"/>
    <s v="No"/>
    <n v="0"/>
    <s v="No"/>
    <s v="Obesity"/>
    <s v="Prediabetes"/>
    <s v="22-Sep-1999"/>
    <n v="23"/>
    <n v="2"/>
    <n v="3500.61"/>
    <s v="tier - 2"/>
    <x v="2"/>
    <s v="R1013"/>
  </r>
  <r>
    <s v="ID1966"/>
    <s v=" Mr"/>
    <s v="Clifford"/>
    <s v="  Thomas G."/>
    <n v="32.49"/>
    <n v="4"/>
    <s v="yes"/>
    <s v="No"/>
    <s v="No"/>
    <n v="0"/>
    <s v="No"/>
    <s v="Obesity"/>
    <s v="Normal"/>
    <s v="18-Sep-1996"/>
    <n v="26"/>
    <n v="1"/>
    <n v="3490.55"/>
    <s v="tier - 1"/>
    <x v="2"/>
    <s v="R1015"/>
  </r>
  <r>
    <s v="ID1967"/>
    <s v=" Mr"/>
    <s v="Petty"/>
    <s v="  Kyle S"/>
    <n v="23.7"/>
    <n v="5.55"/>
    <s v="yes"/>
    <s v="No"/>
    <s v="No"/>
    <n v="0"/>
    <s v="No"/>
    <s v="Normal weight"/>
    <s v="Normal"/>
    <s v="19-Sep-1996"/>
    <n v="26"/>
    <n v="2"/>
    <n v="3484.33"/>
    <s v="tier - 3"/>
    <x v="0"/>
    <s v="R1011"/>
  </r>
  <r>
    <s v="ID1968"/>
    <s v=" Mr"/>
    <s v="Sanford"/>
    <s v="  Alexander J."/>
    <n v="30.4"/>
    <n v="5.95"/>
    <s v="No"/>
    <s v="yes"/>
    <s v="No"/>
    <n v="1"/>
    <s v="No"/>
    <s v="Obesity"/>
    <s v="Prediabetes"/>
    <s v="26-Jun-2004"/>
    <n v="18"/>
    <n v="3"/>
    <n v="3481.87"/>
    <s v="tier - 2"/>
    <x v="0"/>
    <s v="R1016"/>
  </r>
  <r>
    <s v="ID1969"/>
    <s v=" Mr"/>
    <s v="Sprague"/>
    <s v="  Dustin L"/>
    <n v="38.94"/>
    <n v="4.3600000000000003"/>
    <s v="No"/>
    <s v="No"/>
    <s v="Yes"/>
    <n v="1"/>
    <s v="No"/>
    <s v="Obesity"/>
    <s v="Normal"/>
    <s v="12-Oct-1993"/>
    <n v="29"/>
    <n v="1"/>
    <n v="3471.41"/>
    <s v="tier - 2"/>
    <x v="2"/>
    <s v="R1013"/>
  </r>
  <r>
    <s v="ID1970"/>
    <s v=" Mrs"/>
    <s v="Lasseron"/>
    <s v="  Chloe"/>
    <n v="31.02"/>
    <n v="4.84"/>
    <s v="No"/>
    <s v="No"/>
    <s v="Yes"/>
    <n v="1"/>
    <s v="No"/>
    <s v="Obesity"/>
    <s v="Normal"/>
    <s v="29-Jul-2003"/>
    <n v="19"/>
    <n v="0"/>
    <n v="3463.51"/>
    <s v="tier - 2"/>
    <x v="1"/>
    <s v="R1025"/>
  </r>
  <r>
    <s v="ID1971"/>
    <s v=" Ms"/>
    <s v="Bushong"/>
    <s v="  Cailtlin"/>
    <n v="17.5"/>
    <n v="4.5599999999999996"/>
    <s v="No"/>
    <s v="No"/>
    <s v="No"/>
    <n v="1"/>
    <s v="No"/>
    <s v="Under Weight"/>
    <s v="Normal"/>
    <s v="14-Sep-1987"/>
    <n v="35"/>
    <n v="3"/>
    <n v="3453.77"/>
    <s v="tier - 2"/>
    <x v="1"/>
    <s v="R1011"/>
  </r>
  <r>
    <s v="ID1972"/>
    <s v=" Mr"/>
    <s v="Dennison"/>
    <s v="  Joshua"/>
    <n v="34.799999999999997"/>
    <n v="4.42"/>
    <s v="yes"/>
    <s v="yes"/>
    <s v="No"/>
    <n v="2"/>
    <s v="No"/>
    <s v="Obesity"/>
    <s v="Normal"/>
    <s v="20-Jun-2000"/>
    <n v="22"/>
    <n v="3"/>
    <n v="3443.06"/>
    <s v="tier - 2"/>
    <x v="1"/>
    <s v="R1011"/>
  </r>
  <r>
    <s v="ID1973"/>
    <s v=" Mr"/>
    <s v="Lira"/>
    <s v="  Chuy"/>
    <n v="17.3"/>
    <n v="7.66"/>
    <s v="yes"/>
    <s v="No"/>
    <s v="No"/>
    <n v="1"/>
    <s v="No"/>
    <s v="Under Weight"/>
    <s v="Diabetes"/>
    <s v="27-Aug-1986"/>
    <n v="36"/>
    <n v="3"/>
    <n v="3436.5"/>
    <s v="tier - 2"/>
    <x v="1"/>
    <s v="R1013"/>
  </r>
  <r>
    <s v="ID1974"/>
    <s v=" Ms"/>
    <s v="Nahigian"/>
    <s v="  Laurie B"/>
    <n v="32.25"/>
    <n v="5.2"/>
    <s v="yes"/>
    <s v="No"/>
    <s v="No"/>
    <n v="0"/>
    <s v="No"/>
    <s v="Obesity"/>
    <s v="Normal"/>
    <s v="26-Dec-2001"/>
    <n v="21"/>
    <n v="0"/>
    <n v="3434.38"/>
    <s v="tier - 2"/>
    <x v="2"/>
    <s v="R1011"/>
  </r>
  <r>
    <s v="ID1975"/>
    <s v=" Ms"/>
    <s v="Cackett"/>
    <s v="  Rachel B."/>
    <n v="42.4"/>
    <n v="5.53"/>
    <s v="yes"/>
    <s v="No"/>
    <s v="No"/>
    <n v="0"/>
    <s v="No"/>
    <s v="Obesity"/>
    <s v="Normal"/>
    <s v="19-Dec-1996"/>
    <n v="26"/>
    <n v="1"/>
    <n v="3410.32"/>
    <s v="tier - 2"/>
    <x v="2"/>
    <s v="R1011"/>
  </r>
  <r>
    <s v="ID1976"/>
    <s v=" Ms"/>
    <s v="Hunter-Galvan"/>
    <s v="  Liza"/>
    <n v="38.664999999999999"/>
    <n v="4.8600000000000003"/>
    <s v="No"/>
    <s v="yes"/>
    <s v="No"/>
    <n v="1"/>
    <s v="No"/>
    <s v="Obesity"/>
    <s v="Normal"/>
    <s v="16-Jul-2004"/>
    <n v="18"/>
    <n v="2"/>
    <n v="3393.36"/>
    <s v="tier - 2"/>
    <x v="2"/>
    <s v="R1023"/>
  </r>
  <r>
    <s v="ID1977"/>
    <s v=" Ms"/>
    <s v="Pierret"/>
    <s v="  Lindsey"/>
    <n v="29.92"/>
    <n v="5.49"/>
    <s v="yes"/>
    <s v="No"/>
    <s v="No"/>
    <n v="0"/>
    <s v="No"/>
    <s v="Over Weight"/>
    <s v="Normal"/>
    <s v="27-Oct-1996"/>
    <n v="26"/>
    <n v="1"/>
    <n v="3392.98"/>
    <s v="tier - 2"/>
    <x v="0"/>
    <s v="R1013"/>
  </r>
  <r>
    <s v="ID1978"/>
    <s v=" Ms"/>
    <s v="White"/>
    <s v="  Lindsay E."/>
    <n v="29.48"/>
    <n v="4.09"/>
    <s v="yes"/>
    <s v="No"/>
    <s v="No"/>
    <n v="0"/>
    <s v="No"/>
    <s v="Over Weight"/>
    <s v="Normal"/>
    <s v="10-Aug-1996"/>
    <n v="26"/>
    <n v="1"/>
    <n v="3392.37"/>
    <s v="tier - 2"/>
    <x v="0"/>
    <s v="R1013"/>
  </r>
  <r>
    <s v="ID1979"/>
    <s v=" Ms"/>
    <s v="O'Neil"/>
    <s v="  Kathleen M."/>
    <n v="28.785"/>
    <n v="4.3099999999999996"/>
    <s v="yes"/>
    <s v="No"/>
    <s v="No"/>
    <n v="0"/>
    <s v="No"/>
    <s v="Over Weight"/>
    <s v="Normal"/>
    <s v="13-Nov-1996"/>
    <n v="26"/>
    <n v="0"/>
    <n v="3385.4"/>
    <s v="tier - 2"/>
    <x v="2"/>
    <s v="R1024"/>
  </r>
  <r>
    <s v="ID1980"/>
    <s v=" Ms"/>
    <s v="Leitz"/>
    <s v="  Aya"/>
    <n v="19.8"/>
    <n v="4"/>
    <s v="yes"/>
    <s v="No"/>
    <s v="No"/>
    <n v="0"/>
    <s v="No"/>
    <s v="Normal weight"/>
    <s v="Normal"/>
    <s v="14-Dec-1996"/>
    <n v="26"/>
    <n v="1"/>
    <n v="3378.91"/>
    <s v="tier - 2"/>
    <x v="1"/>
    <s v="R1011"/>
  </r>
  <r>
    <s v="ID1981"/>
    <s v=" Ms"/>
    <s v="Durfee"/>
    <s v="  Carolyn R"/>
    <n v="35.53"/>
    <n v="4.68"/>
    <s v="No"/>
    <s v="No"/>
    <s v="Yes"/>
    <n v="1"/>
    <s v="No"/>
    <s v="Obesity"/>
    <s v="Normal"/>
    <s v="7-Oct-1993"/>
    <n v="29"/>
    <n v="0"/>
    <n v="3366.67"/>
    <s v="tier - 2"/>
    <x v="2"/>
    <s v="R1013"/>
  </r>
  <r>
    <s v="ID1982"/>
    <s v=" Ms"/>
    <s v="Maylone"/>
    <s v="  Bethany"/>
    <n v="21.47"/>
    <n v="4.0199999999999996"/>
    <s v="yes"/>
    <s v="No"/>
    <s v="No"/>
    <n v="1"/>
    <s v="No"/>
    <s v="Normal weight"/>
    <s v="Normal"/>
    <s v="23-Jun-1995"/>
    <n v="27"/>
    <n v="0"/>
    <n v="3353.47"/>
    <s v="tier - 2"/>
    <x v="0"/>
    <s v="R1012"/>
  </r>
  <r>
    <s v="ID1983"/>
    <s v=" Ms"/>
    <s v="Reiland"/>
    <s v="  Holly A"/>
    <n v="25.9"/>
    <n v="5.12"/>
    <s v="No"/>
    <s v="No"/>
    <s v="Yes"/>
    <n v="1"/>
    <s v="No"/>
    <s v="Over Weight"/>
    <s v="Normal"/>
    <s v="28-Oct-1993"/>
    <n v="29"/>
    <n v="0"/>
    <n v="3353.28"/>
    <s v="tier - 2"/>
    <x v="1"/>
    <s v="R1011"/>
  </r>
  <r>
    <s v="ID1984"/>
    <s v=" Mr"/>
    <s v="Hu"/>
    <s v="  Ping"/>
    <n v="20.81"/>
    <n v="5.52"/>
    <s v="No"/>
    <s v="No"/>
    <s v="No"/>
    <n v="0"/>
    <s v="No"/>
    <s v="Normal weight"/>
    <s v="Normal"/>
    <s v="1-Sep-1991"/>
    <n v="31"/>
    <n v="3"/>
    <n v="3342.79"/>
    <s v="tier - 2"/>
    <x v="1"/>
    <s v="R1013"/>
  </r>
  <r>
    <s v="ID1985"/>
    <s v=" Mr"/>
    <s v="Lessek"/>
    <s v="  Tim"/>
    <n v="25.84"/>
    <n v="5.81"/>
    <s v="yes"/>
    <s v="No"/>
    <s v="Yes"/>
    <n v="1"/>
    <s v="No"/>
    <s v="Over Weight"/>
    <s v="Prediabetes"/>
    <s v="20-Jun-1997"/>
    <n v="25"/>
    <n v="1"/>
    <n v="3309.79"/>
    <s v="tier - 3"/>
    <x v="0"/>
    <s v="R1017"/>
  </r>
  <r>
    <s v="ID1986"/>
    <s v=" Mr"/>
    <s v="Colavincenzo"/>
    <s v="  John"/>
    <n v="30.95"/>
    <n v="5.16"/>
    <s v="No"/>
    <s v="No"/>
    <s v="Yes"/>
    <n v="1"/>
    <s v="No"/>
    <s v="Obesity"/>
    <s v="Normal"/>
    <s v="18-Nov-2003"/>
    <n v="19"/>
    <n v="0"/>
    <n v="3308.46"/>
    <s v="tier - 2"/>
    <x v="1"/>
    <s v="R1021"/>
  </r>
  <r>
    <s v="ID1987"/>
    <s v=" Mrs"/>
    <s v="Mendez-Karr"/>
    <s v="  Cynthia"/>
    <n v="30.54"/>
    <n v="5"/>
    <s v="No"/>
    <s v="No"/>
    <s v="Yes"/>
    <n v="1"/>
    <s v="No"/>
    <s v="Obesity"/>
    <s v="Normal"/>
    <s v="5-Dec-2003"/>
    <n v="19"/>
    <n v="0"/>
    <n v="3300.7"/>
    <s v="tier - 2"/>
    <x v="2"/>
    <s v="R1025"/>
  </r>
  <r>
    <s v="ID1988"/>
    <s v=" Mr"/>
    <s v="Saulnier"/>
    <s v="  Emmett"/>
    <n v="33.914999999999999"/>
    <n v="5.84"/>
    <s v="yes"/>
    <s v="No"/>
    <s v="No"/>
    <n v="0"/>
    <s v="No"/>
    <s v="Obesity"/>
    <s v="Prediabetes"/>
    <s v="17-Nov-1996"/>
    <n v="26"/>
    <n v="1"/>
    <n v="3292.53"/>
    <s v="tier - 2"/>
    <x v="2"/>
    <s v="R1012"/>
  </r>
  <r>
    <s v="ID1989"/>
    <s v=" Ms"/>
    <s v="Schoonover"/>
    <s v="  Kate"/>
    <n v="33.31"/>
    <n v="4.1900000000000004"/>
    <s v="No"/>
    <s v="No"/>
    <s v="Yes"/>
    <n v="1"/>
    <s v="No"/>
    <s v="Obesity"/>
    <s v="Normal"/>
    <s v="3-Jul-2003"/>
    <n v="19"/>
    <n v="0"/>
    <n v="3280.22"/>
    <s v="tier - 2"/>
    <x v="0"/>
    <s v="R1011"/>
  </r>
  <r>
    <s v="ID1990"/>
    <s v=" Mr"/>
    <s v="Hass"/>
    <s v="  Christopher L."/>
    <n v="25.745000000000001"/>
    <n v="4.62"/>
    <s v="yes"/>
    <s v="No"/>
    <s v="No"/>
    <n v="0"/>
    <s v="No"/>
    <s v="Over Weight"/>
    <s v="Normal"/>
    <s v="6-Oct-2001"/>
    <n v="21"/>
    <n v="2"/>
    <n v="3279.87"/>
    <s v="tier - 2"/>
    <x v="1"/>
    <s v="R1017"/>
  </r>
  <r>
    <s v="ID1991"/>
    <s v=" Mr"/>
    <s v="Cadotte"/>
    <s v="  Christopher P."/>
    <n v="37.1"/>
    <n v="6.24"/>
    <s v="No"/>
    <s v="No"/>
    <s v="No"/>
    <n v="0"/>
    <s v="No"/>
    <s v="Obesity"/>
    <s v="Prediabetes"/>
    <s v="1-Jul-1994"/>
    <n v="28"/>
    <n v="1"/>
    <n v="3277.16"/>
    <s v="tier - 2"/>
    <x v="0"/>
    <s v="R1011"/>
  </r>
  <r>
    <s v="ID1992"/>
    <s v=" Mr"/>
    <s v="Cacciapaglia"/>
    <s v="  Christopher W"/>
    <n v="35.435000000000002"/>
    <n v="5.81"/>
    <s v="No"/>
    <s v="No"/>
    <s v="No"/>
    <n v="0"/>
    <s v="No"/>
    <s v="Obesity"/>
    <s v="Prediabetes"/>
    <s v="2-Dec-1994"/>
    <n v="28"/>
    <n v="0"/>
    <n v="3268.85"/>
    <s v="tier - 3"/>
    <x v="1"/>
    <s v="R1016"/>
  </r>
  <r>
    <s v="ID1993"/>
    <s v=" Mr"/>
    <s v="Mininger"/>
    <s v="  Norman H."/>
    <n v="20.399999999999999"/>
    <n v="4.83"/>
    <s v="No"/>
    <s v="No"/>
    <s v="No"/>
    <n v="0"/>
    <s v="No"/>
    <s v="Normal weight"/>
    <s v="Normal"/>
    <s v="13-Nov-1991"/>
    <n v="31"/>
    <n v="0"/>
    <n v="3260.2"/>
    <s v="tier - 3"/>
    <x v="2"/>
    <s v="R1011"/>
  </r>
  <r>
    <s v="ID1994"/>
    <s v=" Ms"/>
    <s v="Mayo"/>
    <s v="  Susan"/>
    <n v="42.13"/>
    <n v="5.72"/>
    <s v="yes"/>
    <s v="No"/>
    <s v="Yes"/>
    <n v="1"/>
    <s v="No"/>
    <s v="Obesity"/>
    <s v="Prediabetes"/>
    <s v="2-Sep-1997"/>
    <n v="25"/>
    <n v="1"/>
    <n v="3238.44"/>
    <s v="tier - 2"/>
    <x v="0"/>
    <s v="R1013"/>
  </r>
  <r>
    <s v="ID1995"/>
    <s v=" Ms"/>
    <s v="Zicko"/>
    <s v="  Tatyana K"/>
    <n v="33.99"/>
    <n v="4.83"/>
    <s v="yes"/>
    <s v="No"/>
    <s v="Yes"/>
    <n v="1"/>
    <s v="No"/>
    <s v="Obesity"/>
    <s v="Normal"/>
    <s v="2-Aug-1997"/>
    <n v="25"/>
    <n v="1"/>
    <n v="3227.12"/>
    <s v="tier - 2"/>
    <x v="0"/>
    <s v="R1013"/>
  </r>
  <r>
    <s v="ID1996"/>
    <s v=" Ms"/>
    <s v="Graham"/>
    <s v="  Chrissy"/>
    <n v="28.594999999999999"/>
    <n v="4.1399999999999997"/>
    <s v="yes"/>
    <s v="No"/>
    <s v="Yes"/>
    <n v="1"/>
    <s v="No"/>
    <s v="Over Weight"/>
    <s v="Normal"/>
    <s v="6-Jul-1997"/>
    <n v="25"/>
    <n v="0"/>
    <n v="3213.62"/>
    <s v="tier - 2"/>
    <x v="2"/>
    <s v="R1024"/>
  </r>
  <r>
    <s v="ID1997"/>
    <s v=" Ms"/>
    <s v="Boland"/>
    <s v="  Carrie"/>
    <n v="20.8"/>
    <n v="4.07"/>
    <s v="yes"/>
    <s v="No"/>
    <s v="Yes"/>
    <n v="1"/>
    <s v="No"/>
    <s v="Normal weight"/>
    <s v="Normal"/>
    <s v="22-Dec-1997"/>
    <n v="25"/>
    <n v="1"/>
    <n v="3208.79"/>
    <s v="tier - 2"/>
    <x v="0"/>
    <s v="R1011"/>
  </r>
  <r>
    <s v="ID1998"/>
    <s v=" Ms"/>
    <s v="Cupp"/>
    <s v="  Halle"/>
    <n v="23.465"/>
    <n v="6.26"/>
    <s v="yes"/>
    <s v="No"/>
    <s v="Yes"/>
    <n v="1"/>
    <s v="No"/>
    <s v="Normal weight"/>
    <s v="Prediabetes"/>
    <s v="5-Jul-1997"/>
    <n v="25"/>
    <n v="0"/>
    <n v="3206.49"/>
    <s v="tier - 2"/>
    <x v="0"/>
    <s v="R1024"/>
  </r>
  <r>
    <s v="ID1999"/>
    <s v=" Ms"/>
    <s v="Shaw"/>
    <s v="  Carolyn"/>
    <n v="40.185000000000002"/>
    <n v="5.88"/>
    <s v="yes"/>
    <s v="No"/>
    <s v="No"/>
    <n v="0"/>
    <s v="No"/>
    <s v="Obesity"/>
    <s v="Prediabetes"/>
    <s v="11-Oct-1996"/>
    <n v="26"/>
    <n v="0"/>
    <n v="3201.25"/>
    <s v="tier - 2"/>
    <x v="0"/>
    <s v="R1012"/>
  </r>
  <r>
    <s v="ID2000"/>
    <s v=" Ms"/>
    <s v="Klassen"/>
    <s v="  Tara D."/>
    <n v="21.89"/>
    <n v="5.72"/>
    <s v="yes"/>
    <s v="No"/>
    <s v="No"/>
    <n v="0"/>
    <s v="No"/>
    <s v="Normal weight"/>
    <s v="Prediabetes"/>
    <s v="2-Sep-2001"/>
    <n v="21"/>
    <n v="2"/>
    <n v="3180.51"/>
    <s v="tier - 2"/>
    <x v="2"/>
    <s v="R1013"/>
  </r>
  <r>
    <s v="ID2001"/>
    <s v=" Mr"/>
    <s v="Musal"/>
    <s v="  Rasim M"/>
    <n v="29.34"/>
    <n v="6.09"/>
    <s v="yes"/>
    <s v="yes"/>
    <s v="No"/>
    <n v="2"/>
    <s v="No"/>
    <s v="Over Weight"/>
    <s v="Prediabetes"/>
    <s v="23-Sep-2000"/>
    <n v="22"/>
    <n v="0"/>
    <n v="3179.96"/>
    <s v="tier - 2"/>
    <x v="2"/>
    <s v="R1012"/>
  </r>
  <r>
    <s v="ID2002"/>
    <s v=" Ms"/>
    <s v="Kitayama"/>
    <s v="  Dina"/>
    <n v="22.61"/>
    <n v="4.25"/>
    <s v="yes"/>
    <s v="No"/>
    <s v="No"/>
    <n v="0"/>
    <s v="No"/>
    <s v="Normal weight"/>
    <s v="Normal"/>
    <s v="3-Jul-1996"/>
    <n v="26"/>
    <n v="0"/>
    <n v="3176.82"/>
    <s v="tier - 2"/>
    <x v="1"/>
    <s v="R1012"/>
  </r>
  <r>
    <s v="ID2003"/>
    <s v=" Ms"/>
    <s v="Altman"/>
    <s v="  Lisa"/>
    <n v="22.23"/>
    <n v="6.09"/>
    <s v="yes"/>
    <s v="No"/>
    <s v="No"/>
    <n v="0"/>
    <s v="No"/>
    <s v="Normal weight"/>
    <s v="Prediabetes"/>
    <s v="14-Aug-1996"/>
    <n v="26"/>
    <n v="0"/>
    <n v="3176.29"/>
    <s v="tier - 2"/>
    <x v="2"/>
    <s v="R1012"/>
  </r>
  <r>
    <s v="ID2004"/>
    <s v=" Ms"/>
    <s v="Demchko"/>
    <s v="  Caitrin"/>
    <n v="33.4"/>
    <n v="5.51"/>
    <s v="No"/>
    <s v="No"/>
    <s v="No"/>
    <n v="0"/>
    <s v="No"/>
    <s v="Obesity"/>
    <s v="Normal"/>
    <s v="6-Jul-1994"/>
    <n v="28"/>
    <n v="0"/>
    <n v="3172.02"/>
    <s v="tier - 2"/>
    <x v="1"/>
    <s v="R1011"/>
  </r>
  <r>
    <s v="ID2005"/>
    <s v=" Ms"/>
    <s v="Wild"/>
    <s v="  Adriana S"/>
    <n v="33.11"/>
    <n v="5.63"/>
    <s v="No"/>
    <s v="No"/>
    <s v="No"/>
    <n v="0"/>
    <s v="No"/>
    <s v="Obesity"/>
    <s v="Normal"/>
    <s v="25-Oct-1994"/>
    <n v="28"/>
    <n v="0"/>
    <n v="3171.61"/>
    <s v="tier - 2"/>
    <x v="0"/>
    <s v="R1013"/>
  </r>
  <r>
    <s v="ID2006"/>
    <s v=" Ms"/>
    <s v="Betts"/>
    <s v="  Megan"/>
    <n v="16.815000000000001"/>
    <n v="5.29"/>
    <s v="yes"/>
    <s v="No"/>
    <s v="No"/>
    <n v="0"/>
    <s v="No"/>
    <s v="Under Weight"/>
    <s v="Normal"/>
    <s v="29-Aug-2001"/>
    <n v="21"/>
    <n v="1"/>
    <n v="3167.46"/>
    <s v="tier - 2"/>
    <x v="0"/>
    <s v="R1024"/>
  </r>
  <r>
    <s v="ID2007"/>
    <s v=" Mrs"/>
    <s v="Martin"/>
    <s v="  Kristen M"/>
    <n v="25.61"/>
    <n v="4"/>
    <s v="No"/>
    <s v="No"/>
    <s v="Yes"/>
    <n v="1"/>
    <s v="No"/>
    <s v="Over Weight"/>
    <s v="Normal"/>
    <s v="25-Sep-1993"/>
    <n v="29"/>
    <n v="0"/>
    <n v="3162.02"/>
    <s v="tier - 2"/>
    <x v="0"/>
    <s v="R1013"/>
  </r>
  <r>
    <s v="ID2008"/>
    <s v=" Ms"/>
    <s v="Vandeventer"/>
    <s v="  Alix"/>
    <n v="25.8"/>
    <n v="5.49"/>
    <s v="No"/>
    <s v="No"/>
    <s v="No"/>
    <n v="0"/>
    <s v="No"/>
    <s v="Over Weight"/>
    <s v="Normal"/>
    <s v="10-Jul-1994"/>
    <n v="28"/>
    <n v="0"/>
    <n v="3161.45"/>
    <s v="tier - 2"/>
    <x v="1"/>
    <s v="R1011"/>
  </r>
  <r>
    <s v="ID2009"/>
    <s v=" Mr"/>
    <s v="Hirano"/>
    <s v="  Kakushin"/>
    <n v="27.39"/>
    <n v="5.34"/>
    <s v="No"/>
    <s v="No"/>
    <s v="No"/>
    <n v="0"/>
    <s v="No"/>
    <s v="Over Weight"/>
    <s v="Normal"/>
    <s v="25-Jun-1999"/>
    <n v="23"/>
    <n v="0"/>
    <n v="3128.35"/>
    <s v="tier - 2"/>
    <x v="0"/>
    <s v="R1021"/>
  </r>
  <r>
    <s v="ID2010"/>
    <s v=" Mr"/>
    <s v="Davi"/>
    <s v="  Michael J"/>
    <n v="17.03"/>
    <n v="4.12"/>
    <s v="No"/>
    <s v="No"/>
    <s v="No"/>
    <n v="1"/>
    <s v="No"/>
    <s v="Under Weight"/>
    <s v="Normal"/>
    <s v="1-Aug-1987"/>
    <n v="35"/>
    <n v="3"/>
    <n v="3088.06"/>
    <s v="tier - 2"/>
    <x v="2"/>
    <s v="R1013"/>
  </r>
  <r>
    <s v="ID2011"/>
    <s v=" Mr"/>
    <s v="Sloan"/>
    <s v="  Bradley"/>
    <n v="23.75"/>
    <n v="5.49"/>
    <s v="yes"/>
    <s v="No"/>
    <s v="No"/>
    <n v="0"/>
    <s v="No"/>
    <s v="Normal weight"/>
    <s v="Normal"/>
    <s v="13-Oct-2001"/>
    <n v="21"/>
    <n v="2"/>
    <n v="3077.1"/>
    <s v="tier - 2"/>
    <x v="1"/>
    <s v="R1012"/>
  </r>
  <r>
    <s v="ID2012"/>
    <s v=" Mr"/>
    <s v="Homich"/>
    <s v="  Matt"/>
    <n v="26.03"/>
    <n v="5.1100000000000003"/>
    <s v="yes"/>
    <s v="No"/>
    <s v="No"/>
    <n v="1"/>
    <s v="No"/>
    <s v="Over Weight"/>
    <s v="Normal"/>
    <s v="10-Sep-1995"/>
    <n v="27"/>
    <n v="0"/>
    <n v="3070.81"/>
    <s v="tier - 3"/>
    <x v="1"/>
    <s v="R1017"/>
  </r>
  <r>
    <s v="ID2013"/>
    <s v=" Ms"/>
    <s v="Bell"/>
    <s v="  Amanda C."/>
    <n v="16.079999999999998"/>
    <n v="5.94"/>
    <s v="No"/>
    <s v="No"/>
    <s v="No"/>
    <n v="0"/>
    <s v="No"/>
    <s v="Under Weight"/>
    <s v="Prediabetes"/>
    <s v="1-Oct-1989"/>
    <n v="33"/>
    <n v="3"/>
    <n v="3065.49"/>
    <s v="tier - 2"/>
    <x v="1"/>
    <s v="R1012"/>
  </r>
  <r>
    <s v="ID2014"/>
    <s v=" Mr"/>
    <s v="Kristjansson"/>
    <s v="  Valur"/>
    <n v="30.875"/>
    <n v="5.54"/>
    <s v="No"/>
    <s v="No"/>
    <s v="No"/>
    <n v="0"/>
    <s v="No"/>
    <s v="Obesity"/>
    <s v="Normal"/>
    <s v="26-Sep-1994"/>
    <n v="28"/>
    <n v="0"/>
    <n v="3062.51"/>
    <s v="tier - 3"/>
    <x v="1"/>
    <s v="R1012"/>
  </r>
  <r>
    <s v="ID2015"/>
    <s v=" Ms"/>
    <s v="Pitman"/>
    <s v="  Erica J"/>
    <n v="31.79"/>
    <n v="7.09"/>
    <s v="No"/>
    <s v="No"/>
    <s v="No"/>
    <n v="0"/>
    <s v="No"/>
    <s v="Obesity"/>
    <s v="Diabetes"/>
    <s v="21-Jun-2002"/>
    <n v="20"/>
    <n v="2"/>
    <n v="3056.39"/>
    <s v="tier - 2"/>
    <x v="0"/>
    <s v="R1013"/>
  </r>
  <r>
    <s v="ID2016"/>
    <s v=" Mr"/>
    <s v="Curley"/>
    <s v="  Stephen F."/>
    <n v="28.48"/>
    <n v="6.22"/>
    <s v="yes"/>
    <s v="No"/>
    <s v="Yes"/>
    <n v="1"/>
    <s v="No"/>
    <s v="Over Weight"/>
    <s v="Prediabetes"/>
    <s v="22-Dec-1997"/>
    <n v="25"/>
    <n v="0"/>
    <n v="3051.73"/>
    <s v="tier - 2"/>
    <x v="2"/>
    <s v="R1011"/>
  </r>
  <r>
    <s v="ID2017"/>
    <s v=" Ms"/>
    <s v="Zimmer"/>
    <s v="  Lissa"/>
    <n v="26.6"/>
    <n v="4.33"/>
    <s v="No"/>
    <s v="No"/>
    <s v="No"/>
    <n v="1"/>
    <s v="No"/>
    <s v="Over Weight"/>
    <s v="Normal"/>
    <s v="9-Aug-1998"/>
    <n v="24"/>
    <n v="0"/>
    <n v="3046.06"/>
    <s v="tier - 2"/>
    <x v="1"/>
    <s v="R1023"/>
  </r>
  <r>
    <s v="ID2018"/>
    <s v=" Ms"/>
    <s v="Granski"/>
    <s v="  Megan"/>
    <n v="25.27"/>
    <n v="5.83"/>
    <s v="No"/>
    <s v="No"/>
    <s v="No"/>
    <n v="1"/>
    <s v="No"/>
    <s v="Over Weight"/>
    <s v="Prediabetes"/>
    <s v="15-Sep-1998"/>
    <n v="24"/>
    <n v="0"/>
    <n v="3044.21"/>
    <s v="tier - 2"/>
    <x v="0"/>
    <s v="R1024"/>
  </r>
  <r>
    <s v="ID2019"/>
    <s v=" Ms"/>
    <s v="Dunn"/>
    <s v="  Alyson"/>
    <n v="34.484999999999999"/>
    <n v="4.7"/>
    <s v="yes"/>
    <s v="No"/>
    <s v="Yes"/>
    <n v="1"/>
    <s v="No"/>
    <s v="Obesity"/>
    <s v="Normal"/>
    <s v="19-Dec-1997"/>
    <n v="25"/>
    <n v="0"/>
    <n v="3021.81"/>
    <s v="tier - 2"/>
    <x v="0"/>
    <s v="R1012"/>
  </r>
  <r>
    <s v="ID2020"/>
    <s v=" Mr"/>
    <s v="Regina"/>
    <s v="  Chance B"/>
    <n v="15.57"/>
    <n v="4.07"/>
    <s v="yes"/>
    <s v="No"/>
    <s v="No"/>
    <n v="1"/>
    <s v="No"/>
    <s v="Under Weight"/>
    <s v="Normal"/>
    <s v="28-Sep-1988"/>
    <n v="34"/>
    <n v="3"/>
    <n v="3018.04"/>
    <s v="tier - 2"/>
    <x v="2"/>
    <s v="R1012"/>
  </r>
  <r>
    <s v="ID2021"/>
    <s v=" Mr"/>
    <s v="O'Connor"/>
    <s v="  Sean P"/>
    <n v="30.36"/>
    <n v="9.39"/>
    <s v="No"/>
    <s v="No"/>
    <s v="No"/>
    <n v="0"/>
    <s v="No"/>
    <s v="Obesity"/>
    <s v="Diabetes"/>
    <s v="15-Dec-2002"/>
    <n v="20"/>
    <n v="0"/>
    <n v="3012.22"/>
    <s v="tier - 2"/>
    <x v="0"/>
    <s v="R1012"/>
  </r>
  <r>
    <s v="ID2022"/>
    <s v=" Ms"/>
    <s v="Howe"/>
    <s v="  Therese"/>
    <n v="19.37"/>
    <n v="4.18"/>
    <s v="No"/>
    <s v="No"/>
    <s v="No"/>
    <n v="0"/>
    <s v="No"/>
    <s v="Normal weight"/>
    <s v="Normal"/>
    <s v="20-Nov-1991"/>
    <n v="31"/>
    <n v="3"/>
    <n v="2985.67"/>
    <s v="tier - 2"/>
    <x v="2"/>
    <s v="R1013"/>
  </r>
  <r>
    <s v="ID2023"/>
    <s v=" Mr"/>
    <s v="Atwater"/>
    <s v="  Beau"/>
    <n v="16.71"/>
    <n v="4.18"/>
    <s v="No"/>
    <s v="No"/>
    <s v="No"/>
    <n v="1"/>
    <s v="No"/>
    <s v="Under Weight"/>
    <s v="Normal"/>
    <s v="18-Jun-1987"/>
    <n v="35"/>
    <n v="3"/>
    <n v="2979.52"/>
    <s v="tier - 2"/>
    <x v="0"/>
    <s v="R1013"/>
  </r>
  <r>
    <s v="ID2024"/>
    <s v=" Ms"/>
    <s v="Gurganus"/>
    <s v="  Kelsey M"/>
    <n v="24.1"/>
    <n v="4.4000000000000004"/>
    <s v="yes"/>
    <s v="No"/>
    <s v="No"/>
    <n v="1"/>
    <s v="No"/>
    <s v="Normal weight"/>
    <s v="Normal"/>
    <s v="24-Sep-1995"/>
    <n v="27"/>
    <n v="0"/>
    <n v="2974.13"/>
    <s v="tier - 2"/>
    <x v="1"/>
    <s v="R1011"/>
  </r>
  <r>
    <s v="ID2025"/>
    <s v=" Ms"/>
    <s v="Holden"/>
    <s v="  Gretchen"/>
    <n v="29.77"/>
    <n v="9.9"/>
    <s v="No"/>
    <s v="No"/>
    <s v="No"/>
    <n v="0"/>
    <s v="No"/>
    <s v="Over Weight"/>
    <s v="Diabetes"/>
    <s v="30-Sep-2002"/>
    <n v="20"/>
    <n v="0"/>
    <n v="2943.41"/>
    <s v="tier - 2"/>
    <x v="0"/>
    <s v="R1012"/>
  </r>
  <r>
    <s v="ID2026"/>
    <s v=" Mr"/>
    <s v="Parton"/>
    <s v="  Nicholas E."/>
    <n v="46.53"/>
    <n v="4.84"/>
    <s v="yes"/>
    <s v="No"/>
    <s v="No"/>
    <n v="0"/>
    <s v="No"/>
    <s v="Obesity"/>
    <s v="Normal"/>
    <s v="30-Jun-1996"/>
    <n v="26"/>
    <n v="1"/>
    <n v="2927.06"/>
    <s v="tier - 2"/>
    <x v="2"/>
    <s v="R1013"/>
  </r>
  <r>
    <s v="ID2027"/>
    <s v=" Ms"/>
    <s v="Downs"/>
    <s v="  Deborah"/>
    <n v="23.4"/>
    <n v="5.53"/>
    <s v="No"/>
    <s v="No"/>
    <s v="Yes"/>
    <n v="1"/>
    <s v="No"/>
    <s v="Normal weight"/>
    <s v="Normal"/>
    <s v="5-Jun-2003"/>
    <n v="20"/>
    <n v="2"/>
    <n v="2913.57"/>
    <s v="tier - 2"/>
    <x v="2"/>
    <s v="R1011"/>
  </r>
  <r>
    <s v="ID2028"/>
    <s v=" Mr"/>
    <s v="Dent"/>
    <s v="  Chuck W. Jr."/>
    <n v="30"/>
    <n v="4.33"/>
    <s v="yes"/>
    <s v="No"/>
    <s v="No"/>
    <n v="0"/>
    <s v="No"/>
    <s v="Obesity"/>
    <s v="Normal"/>
    <s v="13-Jun-1996"/>
    <n v="26"/>
    <n v="1"/>
    <n v="2904.09"/>
    <s v="tier - 2"/>
    <x v="2"/>
    <s v="R1011"/>
  </r>
  <r>
    <s v="ID2029"/>
    <s v=" Mr"/>
    <s v="Ranti"/>
    <s v="  Daniel"/>
    <n v="29.15"/>
    <n v="4.91"/>
    <s v="yes"/>
    <s v="No"/>
    <s v="No"/>
    <n v="0"/>
    <s v="No"/>
    <s v="Over Weight"/>
    <s v="Normal"/>
    <s v="24-Oct-1996"/>
    <n v="26"/>
    <n v="1"/>
    <n v="2902.91"/>
    <s v="tier - 2"/>
    <x v="2"/>
    <s v="R1013"/>
  </r>
  <r>
    <s v="ID2030"/>
    <s v=" Ms"/>
    <s v="Ishaq"/>
    <s v="  Amany"/>
    <n v="34.865000000000002"/>
    <n v="4.8"/>
    <s v="No"/>
    <s v="No"/>
    <s v="No"/>
    <n v="0"/>
    <s v="No"/>
    <s v="Obesity"/>
    <s v="Normal"/>
    <s v="1-Nov-1999"/>
    <n v="23"/>
    <n v="0"/>
    <n v="2899.49"/>
    <s v="tier - 2"/>
    <x v="2"/>
    <s v="R1024"/>
  </r>
  <r>
    <s v="ID2031"/>
    <s v=" Ms"/>
    <s v="Wiles"/>
    <s v="  Kipling"/>
    <n v="28.12"/>
    <n v="5.55"/>
    <s v="yes"/>
    <s v="yes"/>
    <s v="No"/>
    <n v="2"/>
    <s v="No"/>
    <s v="Over Weight"/>
    <s v="Normal"/>
    <s v="14-Jul-2000"/>
    <n v="22"/>
    <n v="0"/>
    <n v="2897.46"/>
    <s v="tier - 2"/>
    <x v="1"/>
    <s v="R1012"/>
  </r>
  <r>
    <s v="ID2032"/>
    <s v=" Mr"/>
    <s v="Roberts"/>
    <s v="  Duncan"/>
    <n v="29.45"/>
    <n v="5.24"/>
    <s v="yes"/>
    <s v="No"/>
    <s v="No"/>
    <n v="0"/>
    <s v="No"/>
    <s v="Over Weight"/>
    <s v="Normal"/>
    <s v="21-Jun-1996"/>
    <n v="26"/>
    <n v="0"/>
    <n v="2897.32"/>
    <s v="tier - 3"/>
    <x v="0"/>
    <s v="R1016"/>
  </r>
  <r>
    <s v="ID2033"/>
    <s v=" Mr"/>
    <s v="Serafini"/>
    <s v="  Louis C."/>
    <n v="27.94"/>
    <n v="6.08"/>
    <s v="No"/>
    <s v="No"/>
    <s v="Yes"/>
    <n v="1"/>
    <s v="No"/>
    <s v="Over Weight"/>
    <s v="Prediabetes"/>
    <s v="12-Aug-1993"/>
    <n v="29"/>
    <n v="0"/>
    <n v="2867.12"/>
    <s v="tier - 1"/>
    <x v="0"/>
    <s v="R1013"/>
  </r>
  <r>
    <s v="ID2034"/>
    <s v=" Mr"/>
    <s v="Button"/>
    <s v="  Daniel J"/>
    <n v="27.2"/>
    <n v="5.83"/>
    <s v="No"/>
    <s v="No"/>
    <s v="Yes"/>
    <n v="1"/>
    <s v="No"/>
    <s v="Over Weight"/>
    <s v="Prediabetes"/>
    <s v="1-Nov-1993"/>
    <n v="29"/>
    <n v="0"/>
    <n v="2866.09"/>
    <s v="tier - 3"/>
    <x v="0"/>
    <s v="R1011"/>
  </r>
  <r>
    <s v="ID2035"/>
    <s v=" Ms"/>
    <s v="Gaal"/>
    <s v="  Ildiko M."/>
    <n v="33.344999999999999"/>
    <n v="4.29"/>
    <s v="No"/>
    <s v="No"/>
    <s v="No"/>
    <n v="1"/>
    <s v="No"/>
    <s v="Obesity"/>
    <s v="Normal"/>
    <s v="4-Sep-1998"/>
    <n v="24"/>
    <n v="0"/>
    <n v="2855.44"/>
    <s v="tier - 2"/>
    <x v="0"/>
    <s v="R1012"/>
  </r>
  <r>
    <s v="ID2036"/>
    <s v=" Ms"/>
    <s v="Liptak"/>
    <s v="  Melinda E."/>
    <n v="29.925000000000001"/>
    <n v="5.3"/>
    <s v="No"/>
    <s v="No"/>
    <s v="No"/>
    <n v="1"/>
    <s v="No"/>
    <s v="Over Weight"/>
    <s v="Normal"/>
    <s v="17-Jun-1998"/>
    <n v="24"/>
    <n v="0"/>
    <n v="2850.68"/>
    <s v="tier - 2"/>
    <x v="0"/>
    <s v="R1012"/>
  </r>
  <r>
    <s v="ID2037"/>
    <s v=" Ms"/>
    <s v="Kellam"/>
    <s v="  Ashley M"/>
    <n v="24.225000000000001"/>
    <n v="4.42"/>
    <s v="No"/>
    <s v="No"/>
    <s v="No"/>
    <n v="1"/>
    <s v="No"/>
    <s v="Normal weight"/>
    <s v="Normal"/>
    <s v="15-Nov-1998"/>
    <n v="24"/>
    <n v="0"/>
    <n v="2842.76"/>
    <s v="tier - 2"/>
    <x v="0"/>
    <s v="R1012"/>
  </r>
  <r>
    <s v="ID2038"/>
    <s v=" Ms"/>
    <s v="Gordon"/>
    <s v="  Stephanie"/>
    <n v="29.68"/>
    <n v="5.68"/>
    <s v="No"/>
    <s v="yes"/>
    <s v="No"/>
    <n v="1"/>
    <s v="No"/>
    <s v="Over Weight"/>
    <s v="Normal"/>
    <s v="1-Oct-2000"/>
    <n v="22"/>
    <n v="0"/>
    <n v="2819.51"/>
    <s v="tier - 2"/>
    <x v="0"/>
    <s v="R1011"/>
  </r>
  <r>
    <s v="ID2039"/>
    <s v=" Mr"/>
    <s v="Hyland"/>
    <s v="  Sean P."/>
    <n v="20.614999999999998"/>
    <n v="6.05"/>
    <s v="No"/>
    <s v="No"/>
    <s v="Yes"/>
    <n v="1"/>
    <s v="No"/>
    <s v="Normal weight"/>
    <s v="Prediabetes"/>
    <s v="23-Sep-2003"/>
    <n v="19"/>
    <n v="2"/>
    <n v="2803.7"/>
    <s v="tier - 2"/>
    <x v="1"/>
    <s v="R1012"/>
  </r>
  <r>
    <s v="ID2040"/>
    <s v=" Ms"/>
    <s v="Wagoner"/>
    <s v="  Emily G"/>
    <n v="32.119999999999997"/>
    <n v="5.33"/>
    <s v="No"/>
    <s v="yes"/>
    <s v="No"/>
    <n v="1"/>
    <s v="No"/>
    <s v="Obesity"/>
    <s v="Normal"/>
    <s v="4-Aug-2004"/>
    <n v="18"/>
    <n v="2"/>
    <n v="2801.26"/>
    <s v="tier - 2"/>
    <x v="0"/>
    <s v="R1013"/>
  </r>
  <r>
    <s v="ID2041"/>
    <s v=" Mr"/>
    <s v="Thomas"/>
    <s v="  Malcolm"/>
    <n v="27.36"/>
    <n v="6.22"/>
    <s v="No"/>
    <s v="No"/>
    <s v="No"/>
    <n v="0"/>
    <s v="No"/>
    <s v="Over Weight"/>
    <s v="Prediabetes"/>
    <s v="24-Dec-1999"/>
    <n v="23"/>
    <n v="1"/>
    <n v="2789.06"/>
    <s v="tier - 2"/>
    <x v="0"/>
    <s v="R1012"/>
  </r>
  <r>
    <s v="ID2042"/>
    <s v=" Mr"/>
    <s v="Goffi"/>
    <s v="  Danilo"/>
    <n v="17.385000000000002"/>
    <n v="5.84"/>
    <s v="No"/>
    <s v="No"/>
    <s v="No"/>
    <n v="0"/>
    <s v="No"/>
    <s v="Under Weight"/>
    <s v="Prediabetes"/>
    <s v="29-Aug-1999"/>
    <n v="23"/>
    <n v="1"/>
    <n v="2775.19"/>
    <s v="tier - 2"/>
    <x v="1"/>
    <s v="R1012"/>
  </r>
  <r>
    <s v="ID2043"/>
    <s v=" Mr"/>
    <s v="Salovaara"/>
    <s v="  Mikko"/>
    <n v="30.13"/>
    <n v="5.71"/>
    <s v="No"/>
    <s v="yes"/>
    <s v="No"/>
    <n v="1"/>
    <s v="No"/>
    <s v="Obesity"/>
    <s v="Prediabetes"/>
    <s v="14-Nov-2004"/>
    <n v="18"/>
    <n v="0"/>
    <n v="2773.46"/>
    <s v="tier - 2"/>
    <x v="1"/>
    <s v="R1021"/>
  </r>
  <r>
    <s v="ID2044"/>
    <s v=" Ms"/>
    <s v="Reid"/>
    <s v="  Paula C."/>
    <n v="25.44"/>
    <n v="6.04"/>
    <s v="yes"/>
    <s v="No"/>
    <s v="Yes"/>
    <n v="1"/>
    <s v="No"/>
    <s v="Over Weight"/>
    <s v="Prediabetes"/>
    <s v="10-Aug-1997"/>
    <n v="25"/>
    <n v="0"/>
    <n v="2758.99"/>
    <s v="tier - 2"/>
    <x v="1"/>
    <s v="R1012"/>
  </r>
  <r>
    <s v="ID2045"/>
    <s v=" Ms"/>
    <s v="Allan"/>
    <s v="  Kirsten N."/>
    <n v="39.805"/>
    <n v="4.38"/>
    <s v="No"/>
    <s v="yes"/>
    <s v="No"/>
    <n v="1"/>
    <s v="No"/>
    <s v="Obesity"/>
    <s v="Normal"/>
    <s v="11-Oct-2000"/>
    <n v="22"/>
    <n v="0"/>
    <n v="2755.02"/>
    <s v="tier - 2"/>
    <x v="1"/>
    <s v="R1024"/>
  </r>
  <r>
    <s v="ID2046"/>
    <s v=" Ms"/>
    <s v="McLaughlin"/>
    <s v="  Christy"/>
    <n v="30.4"/>
    <n v="5.56"/>
    <s v="yes"/>
    <s v="yes"/>
    <s v="No"/>
    <n v="1"/>
    <s v="No"/>
    <s v="Obesity"/>
    <s v="Normal"/>
    <s v="3-Oct-2000"/>
    <n v="22"/>
    <n v="0"/>
    <n v="2741.95"/>
    <s v="tier - 2"/>
    <x v="0"/>
    <s v="R1024"/>
  </r>
  <r>
    <s v="ID2047"/>
    <s v=" Ms"/>
    <s v="Lee"/>
    <s v="  Jennifer"/>
    <n v="23.18"/>
    <n v="4.24"/>
    <s v="No"/>
    <s v="yes"/>
    <s v="No"/>
    <n v="1"/>
    <s v="No"/>
    <s v="Normal weight"/>
    <s v="Normal"/>
    <s v="17-Dec-2000"/>
    <n v="22"/>
    <n v="0"/>
    <n v="2731.91"/>
    <s v="tier - 2"/>
    <x v="0"/>
    <s v="R1024"/>
  </r>
  <r>
    <s v="ID2048"/>
    <s v=" Ms"/>
    <s v="Tang"/>
    <s v="  Jingjing"/>
    <n v="39.615000000000002"/>
    <n v="6.32"/>
    <s v="No"/>
    <s v="No"/>
    <s v="Yes"/>
    <n v="1"/>
    <s v="No"/>
    <s v="Obesity"/>
    <s v="Prediabetes"/>
    <s v="3-Dec-2003"/>
    <n v="19"/>
    <n v="1"/>
    <n v="2730.11"/>
    <s v="tier - 2"/>
    <x v="0"/>
    <s v="R1012"/>
  </r>
  <r>
    <s v="ID2049"/>
    <s v=" Mr"/>
    <s v="Kennedy"/>
    <s v="  Morgan"/>
    <n v="30.59"/>
    <n v="6.3"/>
    <s v="yes"/>
    <s v="No"/>
    <s v="Yes"/>
    <n v="1"/>
    <s v="No"/>
    <s v="Obesity"/>
    <s v="Prediabetes"/>
    <s v="6-Oct-1997"/>
    <n v="25"/>
    <n v="0"/>
    <n v="2727.4"/>
    <s v="tier - 3"/>
    <x v="0"/>
    <s v="R1016"/>
  </r>
  <r>
    <s v="ID2050"/>
    <s v=" Mr"/>
    <s v="Condon"/>
    <s v="  Patrick J."/>
    <n v="16.72"/>
    <n v="4.38"/>
    <s v="yes"/>
    <s v="No"/>
    <s v="No"/>
    <n v="1"/>
    <s v="No"/>
    <s v="Under Weight"/>
    <s v="Normal"/>
    <s v="20-Aug-1988"/>
    <n v="34"/>
    <n v="3"/>
    <n v="2726.06"/>
    <s v="tier - 2"/>
    <x v="2"/>
    <s v="R1013"/>
  </r>
  <r>
    <s v="ID2051"/>
    <s v=" Mr"/>
    <s v="Chepkwony"/>
    <s v="  Frankline"/>
    <n v="26.22"/>
    <n v="4.6500000000000004"/>
    <s v="yes"/>
    <s v="No"/>
    <s v="Yes"/>
    <n v="1"/>
    <s v="No"/>
    <s v="Over Weight"/>
    <s v="Normal"/>
    <s v="30-Oct-1997"/>
    <n v="25"/>
    <n v="0"/>
    <n v="2721.32"/>
    <s v="tier - 1"/>
    <x v="0"/>
    <s v="R1014"/>
  </r>
  <r>
    <s v="ID2052"/>
    <s v=" Ms"/>
    <s v="Rodriguez"/>
    <s v="  Laura T."/>
    <n v="31.824999999999999"/>
    <n v="4.7"/>
    <s v="No"/>
    <s v="No"/>
    <s v="Yes"/>
    <n v="1"/>
    <s v="No"/>
    <s v="Obesity"/>
    <s v="Normal"/>
    <s v="6-Aug-2003"/>
    <n v="19"/>
    <n v="1"/>
    <n v="2719.28"/>
    <s v="tier - 2"/>
    <x v="2"/>
    <s v="R1012"/>
  </r>
  <r>
    <s v="ID2053"/>
    <s v=" Ms"/>
    <s v="Szynkarczuk"/>
    <s v="  Natalia"/>
    <n v="25.745000000000001"/>
    <n v="4.34"/>
    <s v="No"/>
    <s v="No"/>
    <s v="Yes"/>
    <n v="1"/>
    <s v="No"/>
    <s v="Over Weight"/>
    <s v="Normal"/>
    <s v="1-Dec-2003"/>
    <n v="19"/>
    <n v="1"/>
    <n v="2710.83"/>
    <s v="tier - 2"/>
    <x v="0"/>
    <s v="R1012"/>
  </r>
  <r>
    <s v="ID2054"/>
    <s v=" Ms"/>
    <s v="Brill"/>
    <s v="  Jennifer L."/>
    <n v="24.605"/>
    <n v="5.62"/>
    <s v="No"/>
    <s v="No"/>
    <s v="Yes"/>
    <n v="1"/>
    <s v="No"/>
    <s v="Normal weight"/>
    <s v="Normal"/>
    <s v="21-Nov-2003"/>
    <n v="19"/>
    <n v="1"/>
    <n v="2709.24"/>
    <s v="tier - 2"/>
    <x v="2"/>
    <s v="R1012"/>
  </r>
  <r>
    <s v="ID2055"/>
    <s v=" Ms"/>
    <s v="Adams"/>
    <s v="  Brooke"/>
    <n v="24.51"/>
    <n v="4.24"/>
    <s v="No"/>
    <s v="No"/>
    <s v="Yes"/>
    <n v="1"/>
    <s v="No"/>
    <s v="Normal weight"/>
    <s v="Normal"/>
    <s v="17-Jul-2003"/>
    <n v="19"/>
    <n v="1"/>
    <n v="2709.11"/>
    <s v="tier - 2"/>
    <x v="2"/>
    <s v="R1012"/>
  </r>
  <r>
    <s v="ID2056"/>
    <s v=" Mr"/>
    <s v="Nunn"/>
    <s v="  Jeremy M"/>
    <n v="31.065000000000001"/>
    <n v="4.57"/>
    <s v="yes"/>
    <s v="No"/>
    <s v="No"/>
    <n v="0"/>
    <s v="No"/>
    <s v="Obesity"/>
    <s v="Normal"/>
    <s v="13-Jun-1996"/>
    <n v="26"/>
    <n v="0"/>
    <n v="2699.57"/>
    <s v="tier - 2"/>
    <x v="1"/>
    <s v="R1012"/>
  </r>
  <r>
    <s v="ID2057"/>
    <s v=" Ms"/>
    <s v="Blair"/>
    <s v="  Megan L."/>
    <n v="28.12"/>
    <n v="5.05"/>
    <s v="No"/>
    <s v="No"/>
    <s v="No"/>
    <n v="0"/>
    <s v="No"/>
    <s v="Over Weight"/>
    <s v="Normal"/>
    <s v="11-Jun-1999"/>
    <n v="23"/>
    <n v="0"/>
    <n v="2690.11"/>
    <s v="tier - 2"/>
    <x v="2"/>
    <s v="R1012"/>
  </r>
  <r>
    <s v="ID2058"/>
    <s v=" Mr"/>
    <s v="Sharkey"/>
    <s v="  Bryan"/>
    <n v="38.06"/>
    <n v="6.16"/>
    <s v="No"/>
    <s v="No"/>
    <s v="No"/>
    <n v="0"/>
    <s v="No"/>
    <s v="Obesity"/>
    <s v="Prediabetes"/>
    <s v="2-Oct-1994"/>
    <n v="28"/>
    <n v="0"/>
    <n v="2689.5"/>
    <s v="tier - 3"/>
    <x v="2"/>
    <s v="R1013"/>
  </r>
  <r>
    <s v="ID2059"/>
    <s v=" Ms"/>
    <s v="Scalard"/>
    <s v="  Marny"/>
    <n v="24.96"/>
    <n v="4.57"/>
    <s v="No"/>
    <s v="No"/>
    <s v="No"/>
    <n v="0"/>
    <s v="No"/>
    <s v="Over Weight"/>
    <s v="Normal"/>
    <s v="17-Sep-1994"/>
    <n v="28"/>
    <n v="0"/>
    <n v="2684.69"/>
    <s v="tier - 2"/>
    <x v="2"/>
    <s v="R1013"/>
  </r>
  <r>
    <s v="ID2060"/>
    <s v=" Mr"/>
    <s v="Burget"/>
    <s v="  Marc"/>
    <n v="17.670000000000002"/>
    <n v="5.53"/>
    <s v="yes"/>
    <s v="No"/>
    <s v="No"/>
    <n v="0"/>
    <s v="No"/>
    <s v="Under Weight"/>
    <s v="Normal"/>
    <s v="5-Aug-1996"/>
    <n v="26"/>
    <n v="0"/>
    <n v="2680.95"/>
    <s v="tier - 3"/>
    <x v="2"/>
    <s v="R1012"/>
  </r>
  <r>
    <s v="ID2061"/>
    <s v=" Mr"/>
    <s v="English"/>
    <s v="  Benjamin L"/>
    <n v="31.35"/>
    <n v="5.84"/>
    <s v="No"/>
    <s v="yes"/>
    <s v="No"/>
    <n v="1"/>
    <s v="No"/>
    <s v="Obesity"/>
    <s v="Prediabetes"/>
    <s v="9-Dec-2000"/>
    <n v="22"/>
    <n v="1"/>
    <n v="2643.27"/>
    <s v="tier - 2"/>
    <x v="1"/>
    <s v="R1012"/>
  </r>
  <r>
    <s v="ID2062"/>
    <s v=" Mr"/>
    <s v="Hampton"/>
    <s v="  Rob G"/>
    <n v="28.31"/>
    <n v="6.41"/>
    <s v="No"/>
    <s v="yes"/>
    <s v="No"/>
    <n v="1"/>
    <s v="No"/>
    <s v="Over Weight"/>
    <s v="Prediabetes"/>
    <s v="24-Jun-2000"/>
    <n v="22"/>
    <n v="1"/>
    <n v="2639.04"/>
    <s v="tier - 2"/>
    <x v="2"/>
    <s v="R1012"/>
  </r>
  <r>
    <s v="ID2063"/>
    <s v=" Ms"/>
    <s v="Flynn"/>
    <s v="  Stefanie A"/>
    <n v="30.3"/>
    <n v="4.7300000000000004"/>
    <s v="yes"/>
    <s v="No"/>
    <s v="Yes"/>
    <n v="1"/>
    <s v="No"/>
    <s v="Obesity"/>
    <s v="Normal"/>
    <s v="26-Aug-1997"/>
    <n v="25"/>
    <n v="0"/>
    <n v="2632.99"/>
    <s v="tier - 2"/>
    <x v="1"/>
    <s v="R1011"/>
  </r>
  <r>
    <s v="ID2064"/>
    <s v=" Ms"/>
    <s v="Knast"/>
    <s v="  Stephanie"/>
    <n v="26.4"/>
    <n v="6.22"/>
    <s v="yes"/>
    <s v="No"/>
    <s v="No"/>
    <n v="0"/>
    <s v="No"/>
    <s v="Over Weight"/>
    <s v="Prediabetes"/>
    <s v="26-Aug-2001"/>
    <n v="21"/>
    <n v="1"/>
    <n v="2597.7800000000002"/>
    <s v="tier - 2"/>
    <x v="1"/>
    <s v="R1011"/>
  </r>
  <r>
    <s v="ID2065"/>
    <s v=" Ms"/>
    <s v="Lucas"/>
    <s v="  Caroline F."/>
    <n v="22.135000000000002"/>
    <n v="4.46"/>
    <s v="yes"/>
    <s v="No"/>
    <s v="No"/>
    <n v="0"/>
    <s v="No"/>
    <s v="Normal weight"/>
    <s v="Normal"/>
    <s v="28-Jul-2001"/>
    <n v="21"/>
    <n v="0"/>
    <n v="2585.85"/>
    <s v="tier - 2"/>
    <x v="2"/>
    <s v="R1024"/>
  </r>
  <r>
    <s v="ID2066"/>
    <s v=" Ms"/>
    <s v="Thomas"/>
    <s v="  Julia J."/>
    <n v="17.399999999999999"/>
    <n v="4.5"/>
    <s v="yes"/>
    <s v="No"/>
    <s v="No"/>
    <n v="0"/>
    <s v="No"/>
    <s v="Under Weight"/>
    <s v="Normal"/>
    <s v="15-Oct-2001"/>
    <n v="21"/>
    <n v="1"/>
    <n v="2585.27"/>
    <s v="tier - 2"/>
    <x v="0"/>
    <s v="R1011"/>
  </r>
  <r>
    <s v="ID2067"/>
    <s v=" Mr"/>
    <s v="Cherewatti"/>
    <s v="  Jack"/>
    <n v="28.06"/>
    <n v="8.93"/>
    <s v="No"/>
    <s v="No"/>
    <s v="No"/>
    <n v="0"/>
    <s v="No"/>
    <s v="Over Weight"/>
    <s v="Diabetes"/>
    <s v="20-Jul-2002"/>
    <n v="20"/>
    <n v="0"/>
    <n v="2585.04"/>
    <s v="tier - 2"/>
    <x v="2"/>
    <s v="R1021"/>
  </r>
  <r>
    <s v="ID2068"/>
    <s v=" Mr"/>
    <s v="Olle"/>
    <s v="  Bernat"/>
    <n v="31.13"/>
    <n v="11.02"/>
    <s v="No"/>
    <s v="No"/>
    <s v="No"/>
    <n v="0"/>
    <s v="No"/>
    <s v="Obesity"/>
    <s v="Diabetes"/>
    <s v="11-Oct-2002"/>
    <n v="20"/>
    <n v="2"/>
    <n v="2566.4699999999998"/>
    <s v="tier - 2"/>
    <x v="0"/>
    <s v="R1013"/>
  </r>
  <r>
    <s v="ID2069"/>
    <s v=" Mr"/>
    <s v="Hamsi"/>
    <s v="  Hicham"/>
    <n v="18.46"/>
    <n v="5.25"/>
    <s v="No"/>
    <s v="No"/>
    <s v="No"/>
    <n v="0"/>
    <s v="No"/>
    <s v="Under Weight"/>
    <s v="Normal"/>
    <s v="17-Nov-1991"/>
    <n v="31"/>
    <n v="3"/>
    <n v="2545.6799999999998"/>
    <s v="tier - 2"/>
    <x v="1"/>
    <s v="R1013"/>
  </r>
  <r>
    <s v="ID2070"/>
    <s v=" Ms"/>
    <s v="Finnegan"/>
    <s v="  Sarah"/>
    <n v="17.3"/>
    <n v="4.75"/>
    <s v="No"/>
    <s v="No"/>
    <s v="No"/>
    <n v="0"/>
    <s v="No"/>
    <s v="Under Weight"/>
    <s v="Normal"/>
    <s v="1-Oct-1990"/>
    <n v="32"/>
    <n v="3"/>
    <n v="2540.39"/>
    <s v="tier - 2"/>
    <x v="2"/>
    <s v="R1013"/>
  </r>
  <r>
    <s v="ID2071"/>
    <s v=" Mr"/>
    <s v="Walsh"/>
    <s v="  Anthony S"/>
    <n v="35.625"/>
    <n v="4.68"/>
    <s v="yes"/>
    <s v="No"/>
    <s v="Yes"/>
    <n v="1"/>
    <s v="No"/>
    <s v="Obesity"/>
    <s v="Normal"/>
    <s v="28-Jul-1997"/>
    <n v="25"/>
    <n v="0"/>
    <n v="2534.39"/>
    <s v="tier - 3"/>
    <x v="0"/>
    <s v="R1012"/>
  </r>
  <r>
    <s v="ID2072"/>
    <s v=" Ms"/>
    <s v="Villa"/>
    <s v="  Elisabetta"/>
    <n v="20.234999999999999"/>
    <n v="6.17"/>
    <s v="yes"/>
    <s v="yes"/>
    <s v="No"/>
    <n v="2"/>
    <s v="No"/>
    <s v="Normal weight"/>
    <s v="Prediabetes"/>
    <s v="25-Aug-2000"/>
    <n v="22"/>
    <n v="0"/>
    <n v="2527.8200000000002"/>
    <s v="tier - 2"/>
    <x v="0"/>
    <s v="R1012"/>
  </r>
  <r>
    <s v="ID2073"/>
    <s v=" Mr"/>
    <s v="Cable"/>
    <s v="  Trevor N."/>
    <n v="27.55"/>
    <n v="4.5599999999999996"/>
    <s v="yes"/>
    <s v="No"/>
    <s v="Yes"/>
    <n v="1"/>
    <s v="No"/>
    <s v="Over Weight"/>
    <s v="Normal"/>
    <s v="2-Nov-1997"/>
    <n v="25"/>
    <n v="0"/>
    <n v="2523.17"/>
    <s v="tier - 3"/>
    <x v="1"/>
    <s v="R1012"/>
  </r>
  <r>
    <s v="ID2074"/>
    <s v=" Ms"/>
    <s v="Eiring"/>
    <s v="  Nancy"/>
    <n v="17.97"/>
    <n v="6.3"/>
    <s v="No"/>
    <s v="No"/>
    <s v="No"/>
    <n v="0"/>
    <s v="No"/>
    <s v="Under Weight"/>
    <s v="Prediabetes"/>
    <s v="5-Aug-1991"/>
    <n v="31"/>
    <n v="3"/>
    <n v="2510.79"/>
    <s v="tier - 2"/>
    <x v="1"/>
    <s v="R1013"/>
  </r>
  <r>
    <s v="ID2075"/>
    <s v=" Ms"/>
    <s v="Connor"/>
    <s v="  Allison R."/>
    <n v="29.98"/>
    <n v="6.03"/>
    <s v="No"/>
    <s v="yes"/>
    <s v="No"/>
    <n v="1"/>
    <s v="No"/>
    <s v="Over Weight"/>
    <s v="Prediabetes"/>
    <s v="6-Sep-2004"/>
    <n v="18"/>
    <n v="0"/>
    <n v="2500.9299999999998"/>
    <s v="tier - 2"/>
    <x v="2"/>
    <s v="R1012"/>
  </r>
  <r>
    <s v="ID2076"/>
    <s v=" Mr"/>
    <s v="Friedman"/>
    <s v="  Robert J."/>
    <n v="33.659999999999997"/>
    <n v="4.2"/>
    <s v="yes"/>
    <s v="No"/>
    <s v="No"/>
    <n v="1"/>
    <s v="No"/>
    <s v="Obesity"/>
    <s v="Normal"/>
    <s v="15-Oct-1995"/>
    <n v="27"/>
    <n v="0"/>
    <n v="2498.41"/>
    <s v="tier - 3"/>
    <x v="0"/>
    <s v="R1013"/>
  </r>
  <r>
    <s v="ID2077"/>
    <s v=" Mr"/>
    <s v="Croker"/>
    <s v="  Nicholas"/>
    <n v="32.67"/>
    <n v="5.61"/>
    <s v="yes"/>
    <s v="No"/>
    <s v="No"/>
    <n v="1"/>
    <s v="No"/>
    <s v="Obesity"/>
    <s v="Normal"/>
    <s v="9-Jul-1995"/>
    <n v="27"/>
    <n v="0"/>
    <n v="2497.04"/>
    <s v="tier - 3"/>
    <x v="0"/>
    <s v="R1013"/>
  </r>
  <r>
    <s v="ID2078"/>
    <s v=" Mr"/>
    <s v="Beganics"/>
    <s v="  Kevin L"/>
    <n v="30.5"/>
    <n v="5.88"/>
    <s v="yes"/>
    <s v="No"/>
    <s v="No"/>
    <n v="1"/>
    <s v="No"/>
    <s v="Obesity"/>
    <s v="Prediabetes"/>
    <s v="14-Oct-1995"/>
    <n v="27"/>
    <n v="0"/>
    <n v="2494.02"/>
    <s v="tier - 3"/>
    <x v="1"/>
    <s v="R1011"/>
  </r>
  <r>
    <s v="ID2079"/>
    <s v=" Mr"/>
    <s v="Huberty"/>
    <s v="  Bryan"/>
    <n v="23.1"/>
    <n v="5.92"/>
    <s v="yes"/>
    <s v="No"/>
    <s v="No"/>
    <n v="1"/>
    <s v="No"/>
    <s v="Normal weight"/>
    <s v="Prediabetes"/>
    <s v="6-Nov-1995"/>
    <n v="27"/>
    <n v="0"/>
    <n v="2483.7399999999998"/>
    <s v="tier - 3"/>
    <x v="2"/>
    <s v="R1013"/>
  </r>
  <r>
    <s v="ID2080"/>
    <s v=" Ms"/>
    <s v="Jacobs"/>
    <s v="  Janae N."/>
    <n v="39.49"/>
    <n v="4.8099999999999996"/>
    <s v="No"/>
    <s v="No"/>
    <s v="No"/>
    <n v="1"/>
    <s v="No"/>
    <s v="Obesity"/>
    <s v="Normal"/>
    <s v="20-Jun-1998"/>
    <n v="24"/>
    <n v="0"/>
    <n v="2480.98"/>
    <s v="tier - 2"/>
    <x v="2"/>
    <s v="R1013"/>
  </r>
  <r>
    <s v="ID2081"/>
    <s v=" Ms"/>
    <s v="Hazlehurst"/>
    <s v="  Audrey"/>
    <n v="33.99"/>
    <n v="4.55"/>
    <s v="No"/>
    <s v="No"/>
    <s v="No"/>
    <n v="1"/>
    <s v="No"/>
    <s v="Obesity"/>
    <s v="Normal"/>
    <s v="2-Jul-1998"/>
    <n v="24"/>
    <n v="0"/>
    <n v="2473.33"/>
    <s v="tier - 2"/>
    <x v="0"/>
    <s v="R1013"/>
  </r>
  <r>
    <s v="ID2082"/>
    <s v=" Ms"/>
    <s v="Marin"/>
    <s v="  Laura"/>
    <n v="27.72"/>
    <n v="6.43"/>
    <s v="No"/>
    <s v="No"/>
    <s v="No"/>
    <n v="1"/>
    <s v="No"/>
    <s v="Over Weight"/>
    <s v="Prediabetes"/>
    <s v="17-Aug-1998"/>
    <n v="24"/>
    <n v="0"/>
    <n v="2464.62"/>
    <s v="tier - 2"/>
    <x v="0"/>
    <s v="R1013"/>
  </r>
  <r>
    <s v="ID2083"/>
    <s v=" Ms"/>
    <s v="Dear"/>
    <s v="  Nicole F"/>
    <n v="30.59"/>
    <n v="11.62"/>
    <s v="No"/>
    <s v="No"/>
    <s v="No"/>
    <n v="0"/>
    <s v="No"/>
    <s v="Obesity"/>
    <s v="Diabetes"/>
    <s v="11-Jul-2002"/>
    <n v="20"/>
    <n v="0"/>
    <n v="2459.7199999999998"/>
    <s v="tier - 2"/>
    <x v="2"/>
    <s v="R1024"/>
  </r>
  <r>
    <s v="ID2084"/>
    <s v=" Ms"/>
    <s v="Lederer"/>
    <s v="  Krista L"/>
    <n v="22.6"/>
    <n v="6.04"/>
    <s v="No"/>
    <s v="No"/>
    <s v="No"/>
    <n v="1"/>
    <s v="No"/>
    <s v="Normal weight"/>
    <s v="Prediabetes"/>
    <s v="19-Nov-1998"/>
    <n v="24"/>
    <n v="0"/>
    <n v="2457.5"/>
    <s v="tier - 2"/>
    <x v="1"/>
    <s v="R1011"/>
  </r>
  <r>
    <s v="ID2085"/>
    <s v=" Ms"/>
    <s v="Robson"/>
    <s v="  Denise"/>
    <n v="28.785"/>
    <n v="8.82"/>
    <s v="No"/>
    <s v="No"/>
    <s v="No"/>
    <n v="0"/>
    <s v="No"/>
    <s v="Over Weight"/>
    <s v="Diabetes"/>
    <s v="29-Jul-2002"/>
    <n v="20"/>
    <n v="0"/>
    <n v="2457.21"/>
    <s v="tier - 2"/>
    <x v="1"/>
    <s v="R1024"/>
  </r>
  <r>
    <s v="ID2086"/>
    <s v=" Mr"/>
    <s v="Galvan"/>
    <s v="  Ariel"/>
    <n v="50.38"/>
    <n v="5.8"/>
    <s v="No"/>
    <s v="No"/>
    <s v="No"/>
    <n v="0"/>
    <s v="No"/>
    <s v="Obesity"/>
    <s v="Prediabetes"/>
    <s v="21-Nov-1999"/>
    <n v="23"/>
    <n v="1"/>
    <n v="2438.06"/>
    <s v="tier - 2"/>
    <x v="2"/>
    <s v="R1013"/>
  </r>
  <r>
    <s v="ID2087"/>
    <s v=" Mr"/>
    <s v="Walsh"/>
    <s v="  Jeremy"/>
    <n v="35.200000000000003"/>
    <n v="4.28"/>
    <s v="No"/>
    <s v="No"/>
    <s v="No"/>
    <n v="0"/>
    <s v="No"/>
    <s v="Obesity"/>
    <s v="Normal"/>
    <s v="12-Nov-1999"/>
    <n v="23"/>
    <n v="1"/>
    <n v="2416.96"/>
    <s v="tier - 2"/>
    <x v="2"/>
    <s v="R1011"/>
  </r>
  <r>
    <s v="ID2088"/>
    <s v=" Ms"/>
    <s v="Teeuwen"/>
    <s v="  Rosalie"/>
    <n v="35.72"/>
    <n v="5.5"/>
    <s v="yes"/>
    <s v="No"/>
    <s v="No"/>
    <n v="0"/>
    <s v="No"/>
    <s v="Obesity"/>
    <s v="Normal"/>
    <s v="3-Jun-2001"/>
    <n v="22"/>
    <n v="0"/>
    <n v="2404.73"/>
    <s v="tier - 2"/>
    <x v="0"/>
    <s v="R1012"/>
  </r>
  <r>
    <s v="ID2089"/>
    <s v=" Mr"/>
    <s v="List"/>
    <s v="  Jay"/>
    <n v="24.51"/>
    <n v="4.6900000000000004"/>
    <s v="No"/>
    <s v="No"/>
    <s v="No"/>
    <n v="0"/>
    <s v="No"/>
    <s v="Normal weight"/>
    <s v="Normal"/>
    <s v="10-Aug-1999"/>
    <n v="23"/>
    <n v="0"/>
    <n v="2396.1"/>
    <s v="tier - 2"/>
    <x v="1"/>
    <s v="R1019"/>
  </r>
  <r>
    <s v="ID2090"/>
    <s v=" Mr"/>
    <s v="Shafar"/>
    <s v="  Vitaliy"/>
    <n v="23.844999999999999"/>
    <n v="4.43"/>
    <s v="No"/>
    <s v="No"/>
    <s v="No"/>
    <n v="0"/>
    <s v="No"/>
    <s v="Normal weight"/>
    <s v="Normal"/>
    <s v="17-Dec-1999"/>
    <n v="23"/>
    <n v="0"/>
    <n v="2395.17"/>
    <s v="tier - 2"/>
    <x v="1"/>
    <s v="R1014"/>
  </r>
  <r>
    <s v="ID2091"/>
    <s v=" Mr"/>
    <s v="Copenhaver"/>
    <s v="  Benjamin W."/>
    <n v="15.68"/>
    <n v="6.16"/>
    <s v="yes"/>
    <s v="No"/>
    <s v="No"/>
    <n v="1"/>
    <s v="No"/>
    <s v="Under Weight"/>
    <s v="Prediabetes"/>
    <s v="12-Dec-1988"/>
    <n v="34"/>
    <n v="3"/>
    <n v="2373.3000000000002"/>
    <s v="tier - 2"/>
    <x v="2"/>
    <s v="R1013"/>
  </r>
  <r>
    <s v="ID2092"/>
    <s v=" Mr"/>
    <s v="Stump"/>
    <s v="  Jesse"/>
    <n v="32.395000000000003"/>
    <n v="6.66"/>
    <s v="No"/>
    <s v="No"/>
    <s v="No"/>
    <n v="0"/>
    <s v="No"/>
    <s v="Obesity"/>
    <s v="Diabetes"/>
    <s v="5-Nov-2002"/>
    <n v="20"/>
    <n v="1"/>
    <n v="2362.23"/>
    <s v="tier - 2"/>
    <x v="1"/>
    <s v="R1012"/>
  </r>
  <r>
    <s v="ID2093"/>
    <s v=" Mr"/>
    <s v="Wehrman"/>
    <s v="  Mark"/>
    <n v="23.655000000000001"/>
    <n v="5.92"/>
    <s v="No"/>
    <s v="No"/>
    <s v="No"/>
    <n v="1"/>
    <s v="No"/>
    <s v="Normal weight"/>
    <s v="Prediabetes"/>
    <s v="21-Oct-1998"/>
    <n v="24"/>
    <n v="0"/>
    <n v="2352.9699999999998"/>
    <s v="tier - 3"/>
    <x v="0"/>
    <s v="R1012"/>
  </r>
  <r>
    <s v="ID2094"/>
    <s v=" Ms"/>
    <s v="Sischo"/>
    <s v="  Lauren"/>
    <n v="28.4"/>
    <n v="5.97"/>
    <s v="No"/>
    <s v="No"/>
    <s v="Yes"/>
    <n v="1"/>
    <s v="No"/>
    <s v="Over Weight"/>
    <s v="Prediabetes"/>
    <s v="18-Nov-2003"/>
    <n v="19"/>
    <n v="1"/>
    <n v="2331.52"/>
    <s v="tier - 2"/>
    <x v="0"/>
    <s v="R1011"/>
  </r>
  <r>
    <s v="ID2095"/>
    <s v=" Mr"/>
    <s v="Fonti"/>
    <s v="  Massimiliano"/>
    <n v="35.42"/>
    <n v="4.6399999999999997"/>
    <s v="yes"/>
    <s v="No"/>
    <s v="No"/>
    <n v="0"/>
    <s v="No"/>
    <s v="Obesity"/>
    <s v="Normal"/>
    <s v="17-Dec-1996"/>
    <n v="26"/>
    <n v="0"/>
    <n v="2322.62"/>
    <s v="tier - 2"/>
    <x v="1"/>
    <s v="R1013"/>
  </r>
  <r>
    <s v="ID2096"/>
    <s v=" Mr"/>
    <s v="Merlis"/>
    <s v="  Josh"/>
    <n v="26.18"/>
    <n v="6.12"/>
    <s v="No"/>
    <s v="yes"/>
    <s v="No"/>
    <n v="1"/>
    <s v="No"/>
    <s v="Over Weight"/>
    <s v="Prediabetes"/>
    <s v="6-Sep-2004"/>
    <n v="18"/>
    <n v="2"/>
    <n v="2304"/>
    <s v="tier - 2"/>
    <x v="0"/>
    <s v="R1013"/>
  </r>
  <r>
    <s v="ID2097"/>
    <s v=" Mr"/>
    <s v="Hasegawa"/>
    <s v="  Kiyokatsu"/>
    <n v="20.8"/>
    <n v="4.87"/>
    <s v="yes"/>
    <s v="No"/>
    <s v="No"/>
    <n v="0"/>
    <s v="No"/>
    <s v="Normal weight"/>
    <s v="Normal"/>
    <s v="28-Nov-1996"/>
    <n v="26"/>
    <n v="0"/>
    <n v="2302.3000000000002"/>
    <s v="tier - 1"/>
    <x v="2"/>
    <s v="R1011"/>
  </r>
  <r>
    <s v="ID2098"/>
    <s v=" Ms"/>
    <s v="Haselden"/>
    <s v="  Amanda L"/>
    <n v="15.82"/>
    <n v="4.5999999999999996"/>
    <s v="No"/>
    <s v="No"/>
    <s v="No"/>
    <n v="0"/>
    <s v="No"/>
    <s v="Under Weight"/>
    <s v="Normal"/>
    <s v="5-Oct-1989"/>
    <n v="33"/>
    <n v="3"/>
    <n v="2295.2399999999998"/>
    <s v="tier - 2"/>
    <x v="1"/>
    <s v="R1013"/>
  </r>
  <r>
    <s v="ID2099"/>
    <s v=" Mr"/>
    <s v="Simonson"/>
    <s v="  Matthew"/>
    <n v="17.670000000000002"/>
    <n v="4.78"/>
    <s v="No"/>
    <s v="No"/>
    <s v="No"/>
    <n v="0"/>
    <s v="No"/>
    <s v="Under Weight"/>
    <s v="Normal"/>
    <s v="16-Jun-1991"/>
    <n v="31"/>
    <n v="3"/>
    <n v="2277.7199999999998"/>
    <s v="tier - 2"/>
    <x v="1"/>
    <s v="R1013"/>
  </r>
  <r>
    <s v="ID2100"/>
    <s v=" Ms"/>
    <s v="Montag"/>
    <s v="  Julia M"/>
    <n v="31.92"/>
    <n v="11.05"/>
    <s v="No"/>
    <s v="No"/>
    <s v="No"/>
    <n v="0"/>
    <s v="No"/>
    <s v="Obesity"/>
    <s v="Diabetes"/>
    <s v="12-Nov-2002"/>
    <n v="20"/>
    <n v="0"/>
    <n v="2261.5700000000002"/>
    <s v="tier - 2"/>
    <x v="1"/>
    <s v="R1012"/>
  </r>
  <r>
    <s v="ID2101"/>
    <s v=" Ms"/>
    <s v="Deroian"/>
    <s v="  Rhea"/>
    <n v="28.975000000000001"/>
    <n v="7.62"/>
    <s v="No"/>
    <s v="No"/>
    <s v="No"/>
    <n v="0"/>
    <s v="No"/>
    <s v="Over Weight"/>
    <s v="Diabetes"/>
    <s v="15-Jul-2002"/>
    <n v="20"/>
    <n v="0"/>
    <n v="2257.48"/>
    <s v="tier - 2"/>
    <x v="1"/>
    <s v="R1012"/>
  </r>
  <r>
    <s v="ID2102"/>
    <s v=" Mr"/>
    <s v="Goetz"/>
    <s v="  Justin"/>
    <n v="31.73"/>
    <n v="4.78"/>
    <s v="yes"/>
    <s v="yes"/>
    <s v="No"/>
    <n v="2"/>
    <s v="No"/>
    <s v="Obesity"/>
    <s v="Normal"/>
    <s v="11-Dec-2000"/>
    <n v="22"/>
    <n v="0"/>
    <n v="2254.8000000000002"/>
    <s v="tier - 2"/>
    <x v="0"/>
    <s v="R1016"/>
  </r>
  <r>
    <s v="ID2103"/>
    <s v=" Mr"/>
    <s v="Brady"/>
    <s v="  Shamus M."/>
    <n v="28.88"/>
    <n v="6.09"/>
    <s v="yes"/>
    <s v="yes"/>
    <s v="No"/>
    <n v="2"/>
    <s v="No"/>
    <s v="Over Weight"/>
    <s v="Prediabetes"/>
    <s v="30-Jun-2000"/>
    <n v="22"/>
    <n v="0"/>
    <n v="2250.84"/>
    <s v="tier - 2"/>
    <x v="2"/>
    <s v="R1018"/>
  </r>
  <r>
    <s v="ID2104"/>
    <s v=" Mr"/>
    <s v="Moran"/>
    <s v="  Mike"/>
    <n v="25.555"/>
    <n v="5.1100000000000003"/>
    <s v="No"/>
    <s v="No"/>
    <s v="Yes"/>
    <n v="1"/>
    <s v="No"/>
    <s v="Over Weight"/>
    <s v="Normal"/>
    <s v="10-Dec-2003"/>
    <n v="19"/>
    <n v="1"/>
    <n v="2221.56"/>
    <s v="tier - 2"/>
    <x v="0"/>
    <s v="R1012"/>
  </r>
  <r>
    <s v="ID2105"/>
    <s v=" Ms"/>
    <s v="Strickler"/>
    <s v="  Mary Beth"/>
    <n v="37.29"/>
    <n v="4.46"/>
    <s v="No"/>
    <s v="yes"/>
    <s v="No"/>
    <n v="1"/>
    <s v="No"/>
    <s v="Obesity"/>
    <s v="Normal"/>
    <s v="12-Dec-2004"/>
    <n v="18"/>
    <n v="1"/>
    <n v="2219.4499999999998"/>
    <s v="tier - 2"/>
    <x v="1"/>
    <s v="R1013"/>
  </r>
  <r>
    <s v="ID2106"/>
    <s v=" Ms"/>
    <s v="Simone"/>
    <s v="  Erin"/>
    <n v="40.28"/>
    <n v="6.11"/>
    <s v="No"/>
    <s v="yes"/>
    <s v="No"/>
    <n v="1"/>
    <s v="No"/>
    <s v="Obesity"/>
    <s v="Prediabetes"/>
    <s v="25-Sep-2004"/>
    <n v="18"/>
    <n v="0"/>
    <n v="2217.6"/>
    <s v="tier - 2"/>
    <x v="1"/>
    <s v="R1024"/>
  </r>
  <r>
    <s v="ID2107"/>
    <s v=" Ms"/>
    <s v="Von Rock"/>
    <s v="  Hallie"/>
    <n v="40.185000000000002"/>
    <n v="4.66"/>
    <s v="No"/>
    <s v="yes"/>
    <s v="No"/>
    <n v="1"/>
    <s v="No"/>
    <s v="Obesity"/>
    <s v="Normal"/>
    <s v="13-Jun-2004"/>
    <n v="18"/>
    <n v="0"/>
    <n v="2217.4699999999998"/>
    <s v="tier - 2"/>
    <x v="1"/>
    <s v="R1024"/>
  </r>
  <r>
    <s v="ID2108"/>
    <s v=" Ms"/>
    <s v="Woodard"/>
    <s v="  Paige P"/>
    <n v="23.57"/>
    <n v="6.14"/>
    <s v="No"/>
    <s v="No"/>
    <s v="No"/>
    <n v="0"/>
    <s v="No"/>
    <s v="Normal weight"/>
    <s v="Prediabetes"/>
    <s v="17-Nov-1994"/>
    <n v="28"/>
    <n v="0"/>
    <n v="2213.21"/>
    <s v="tier - 2"/>
    <x v="2"/>
    <s v="R1013"/>
  </r>
  <r>
    <s v="ID2109"/>
    <s v=" Ms"/>
    <s v="Li"/>
    <s v="  Ji"/>
    <n v="35.625"/>
    <n v="6.21"/>
    <s v="No"/>
    <s v="yes"/>
    <s v="No"/>
    <n v="1"/>
    <s v="No"/>
    <s v="Obesity"/>
    <s v="Prediabetes"/>
    <s v="27-Jul-2004"/>
    <n v="18"/>
    <n v="0"/>
    <n v="2211.13"/>
    <s v="tier - 2"/>
    <x v="2"/>
    <s v="R1024"/>
  </r>
  <r>
    <s v="ID2110"/>
    <s v=" Ms"/>
    <s v="Sinda"/>
    <s v="  Carissa A"/>
    <n v="33.155000000000001"/>
    <n v="4.5999999999999996"/>
    <s v="No"/>
    <s v="yes"/>
    <s v="No"/>
    <n v="1"/>
    <s v="No"/>
    <s v="Obesity"/>
    <s v="Normal"/>
    <s v="6-Aug-2004"/>
    <n v="18"/>
    <n v="0"/>
    <n v="2207.6999999999998"/>
    <s v="tier - 2"/>
    <x v="2"/>
    <s v="R1024"/>
  </r>
  <r>
    <s v="ID2111"/>
    <s v=" Ms"/>
    <s v="Rydland"/>
    <s v="  Mona"/>
    <n v="31.92"/>
    <n v="5.04"/>
    <s v="No"/>
    <s v="yes"/>
    <s v="No"/>
    <n v="1"/>
    <s v="No"/>
    <s v="Obesity"/>
    <s v="Normal"/>
    <s v="13-Nov-2004"/>
    <n v="18"/>
    <n v="0"/>
    <n v="2205.98"/>
    <s v="tier - 2"/>
    <x v="0"/>
    <s v="R1024"/>
  </r>
  <r>
    <s v="ID2112"/>
    <s v=" Ms"/>
    <s v="Vespa"/>
    <s v="  Kristin R."/>
    <n v="30.305"/>
    <n v="5.08"/>
    <s v="No"/>
    <s v="yes"/>
    <s v="No"/>
    <n v="1"/>
    <s v="No"/>
    <s v="Obesity"/>
    <s v="Normal"/>
    <s v="28-Oct-2004"/>
    <n v="18"/>
    <n v="0"/>
    <n v="2203.7399999999998"/>
    <s v="tier - 2"/>
    <x v="2"/>
    <s v="R1024"/>
  </r>
  <r>
    <s v="ID2113"/>
    <s v=" Ms"/>
    <s v="Meadows"/>
    <s v="  Beth"/>
    <n v="30.114999999999998"/>
    <n v="4.38"/>
    <s v="No"/>
    <s v="yes"/>
    <s v="No"/>
    <n v="1"/>
    <s v="No"/>
    <s v="Obesity"/>
    <s v="Normal"/>
    <s v="6-Aug-2004"/>
    <n v="18"/>
    <n v="0"/>
    <n v="2203.4699999999998"/>
    <s v="tier - 2"/>
    <x v="2"/>
    <s v="R1024"/>
  </r>
  <r>
    <s v="ID2114"/>
    <s v=" Ms"/>
    <s v="Toppen"/>
    <s v="  Allison"/>
    <n v="24.09"/>
    <n v="4.79"/>
    <s v="No"/>
    <s v="yes"/>
    <s v="No"/>
    <n v="1"/>
    <s v="No"/>
    <s v="Normal weight"/>
    <s v="Normal"/>
    <s v="27-Jul-2004"/>
    <n v="18"/>
    <n v="1"/>
    <n v="2201.1"/>
    <s v="tier - 2"/>
    <x v="0"/>
    <s v="R1013"/>
  </r>
  <r>
    <s v="ID2115"/>
    <s v=" Ms"/>
    <s v="Ermer"/>
    <s v="  Ashley E"/>
    <n v="28.215"/>
    <n v="4.21"/>
    <s v="No"/>
    <s v="yes"/>
    <s v="No"/>
    <n v="1"/>
    <s v="No"/>
    <s v="Over Weight"/>
    <s v="Normal"/>
    <s v="12-Sep-2004"/>
    <n v="18"/>
    <n v="0"/>
    <n v="2200.83"/>
    <s v="tier - 2"/>
    <x v="2"/>
    <s v="R1024"/>
  </r>
  <r>
    <s v="ID2116"/>
    <s v=" Ms"/>
    <s v="Dionne"/>
    <s v="  Hilary K."/>
    <n v="26.315000000000001"/>
    <n v="5.47"/>
    <s v="No"/>
    <s v="yes"/>
    <s v="No"/>
    <n v="1"/>
    <s v="No"/>
    <s v="Over Weight"/>
    <s v="Normal"/>
    <s v="3-Sep-2004"/>
    <n v="18"/>
    <n v="0"/>
    <n v="2198.19"/>
    <s v="tier - 2"/>
    <x v="1"/>
    <s v="R1023"/>
  </r>
  <r>
    <s v="ID2117"/>
    <s v=" Ms"/>
    <s v="Stasulli"/>
    <s v="  Dominique"/>
    <n v="25.08"/>
    <n v="5.09"/>
    <s v="No"/>
    <s v="yes"/>
    <s v="No"/>
    <n v="1"/>
    <s v="No"/>
    <s v="Over Weight"/>
    <s v="Normal"/>
    <s v="7-Dec-2004"/>
    <n v="18"/>
    <n v="0"/>
    <n v="2196.4699999999998"/>
    <s v="tier - 2"/>
    <x v="0"/>
    <s v="R1024"/>
  </r>
  <r>
    <s v="ID2118"/>
    <s v=" Mr"/>
    <s v="Duran"/>
    <s v="  Carlos I"/>
    <n v="15.41"/>
    <n v="5.08"/>
    <s v="No"/>
    <s v="No"/>
    <s v="No"/>
    <n v="0"/>
    <s v="No"/>
    <s v="Under Weight"/>
    <s v="Normal"/>
    <s v="16-Dec-1991"/>
    <n v="31"/>
    <n v="3"/>
    <n v="2193.1999999999998"/>
    <s v="tier - 2"/>
    <x v="2"/>
    <s v="R1012"/>
  </r>
  <r>
    <s v="ID2119"/>
    <s v=" Mr"/>
    <s v="Klundt"/>
    <s v="  Matthew"/>
    <n v="23.83"/>
    <n v="5.68"/>
    <s v="No"/>
    <s v="No"/>
    <s v="No"/>
    <n v="0"/>
    <s v="No"/>
    <s v="Normal weight"/>
    <s v="Normal"/>
    <s v="27-Sep-1994"/>
    <n v="28"/>
    <n v="0"/>
    <n v="2170.08"/>
    <s v="tier - 2"/>
    <x v="2"/>
    <s v="R1013"/>
  </r>
  <r>
    <s v="ID2120"/>
    <s v=" Ms"/>
    <s v="Waters"/>
    <s v="  Kara"/>
    <n v="36"/>
    <n v="4.66"/>
    <s v="No"/>
    <s v="yes"/>
    <s v="No"/>
    <n v="1"/>
    <s v="No"/>
    <s v="Obesity"/>
    <s v="Normal"/>
    <s v="23-Aug-2000"/>
    <n v="22"/>
    <n v="0"/>
    <n v="2166.73"/>
    <s v="tier - 2"/>
    <x v="2"/>
    <s v="R1011"/>
  </r>
  <r>
    <s v="ID2121"/>
    <s v=" Ms"/>
    <s v="Rusk"/>
    <s v="  Sarah S"/>
    <n v="28.82"/>
    <n v="5.59"/>
    <s v="No"/>
    <s v="yes"/>
    <s v="No"/>
    <n v="1"/>
    <s v="No"/>
    <s v="Over Weight"/>
    <s v="Normal"/>
    <s v="10-Dec-2000"/>
    <n v="22"/>
    <n v="0"/>
    <n v="2156.75"/>
    <s v="tier - 2"/>
    <x v="2"/>
    <s v="R1013"/>
  </r>
  <r>
    <s v="ID2122"/>
    <s v=" Ms"/>
    <s v="Gersbach"/>
    <s v="  Shauna R."/>
    <n v="28.05"/>
    <n v="6.2"/>
    <s v="No"/>
    <s v="yes"/>
    <s v="No"/>
    <n v="1"/>
    <s v="No"/>
    <s v="Over Weight"/>
    <s v="Prediabetes"/>
    <s v="29-Nov-2000"/>
    <n v="22"/>
    <n v="0"/>
    <n v="2155.6799999999998"/>
    <s v="tier - 2"/>
    <x v="0"/>
    <s v="R1013"/>
  </r>
  <r>
    <s v="ID2123"/>
    <s v=" Ms"/>
    <s v="Taylor-Watson"/>
    <s v="  Lindsay J."/>
    <n v="27.1"/>
    <n v="4.45"/>
    <s v="No"/>
    <s v="yes"/>
    <s v="No"/>
    <n v="1"/>
    <s v="No"/>
    <s v="Over Weight"/>
    <s v="Normal"/>
    <s v="22-Oct-2000"/>
    <n v="22"/>
    <n v="0"/>
    <n v="2154.36"/>
    <s v="tier - 2"/>
    <x v="2"/>
    <s v="R1011"/>
  </r>
  <r>
    <s v="ID2124"/>
    <s v=" Ms"/>
    <s v="Crawford"/>
    <s v="  Danya A."/>
    <n v="24.3"/>
    <n v="6.1"/>
    <s v="yes"/>
    <s v="yes"/>
    <s v="No"/>
    <n v="1"/>
    <s v="No"/>
    <s v="Normal weight"/>
    <s v="Prediabetes"/>
    <s v="27-Dec-2000"/>
    <n v="22"/>
    <n v="0"/>
    <n v="2150.4699999999998"/>
    <s v="tier - 2"/>
    <x v="0"/>
    <s v="R1011"/>
  </r>
  <r>
    <s v="ID2125"/>
    <s v=" Ms"/>
    <s v="Levitsky"/>
    <s v="  Lorraine"/>
    <n v="30.72"/>
    <n v="6.06"/>
    <s v="No"/>
    <s v="yes"/>
    <s v="No"/>
    <n v="1"/>
    <s v="No"/>
    <s v="Obesity"/>
    <s v="Prediabetes"/>
    <s v="4-Oct-2004"/>
    <n v="18"/>
    <n v="0"/>
    <n v="2144.85"/>
    <s v="tier - 2"/>
    <x v="1"/>
    <s v="R1011"/>
  </r>
  <r>
    <s v="ID2126"/>
    <s v=" Ms"/>
    <s v="Carroll"/>
    <s v="  Jennifer L."/>
    <n v="37.43"/>
    <n v="4.5599999999999996"/>
    <s v="No"/>
    <s v="No"/>
    <s v="Yes"/>
    <n v="1"/>
    <s v="No"/>
    <s v="Obesity"/>
    <s v="Normal"/>
    <s v="19-Aug-2003"/>
    <n v="19"/>
    <n v="0"/>
    <n v="2138.0700000000002"/>
    <s v="tier - 2"/>
    <x v="1"/>
    <s v="R1012"/>
  </r>
  <r>
    <s v="ID2127"/>
    <s v=" Mr"/>
    <s v="Campos"/>
    <s v="  Jesus Sr."/>
    <n v="25.74"/>
    <n v="6.41"/>
    <s v="yes"/>
    <s v="No"/>
    <s v="Yes"/>
    <n v="1"/>
    <s v="No"/>
    <s v="Over Weight"/>
    <s v="Prediabetes"/>
    <s v="3-Sep-1997"/>
    <n v="25"/>
    <n v="0"/>
    <n v="2137.65"/>
    <s v="tier - 3"/>
    <x v="1"/>
    <s v="R1013"/>
  </r>
  <r>
    <s v="ID2128"/>
    <s v=" Ms"/>
    <s v="Flajslik"/>
    <s v="  Kristen"/>
    <n v="36.575000000000003"/>
    <n v="5.57"/>
    <s v="No"/>
    <s v="No"/>
    <s v="Yes"/>
    <n v="1"/>
    <s v="No"/>
    <s v="Obesity"/>
    <s v="Normal"/>
    <s v="26-Sep-2003"/>
    <n v="19"/>
    <n v="0"/>
    <n v="2136.88"/>
    <s v="tier - 2"/>
    <x v="2"/>
    <s v="R1012"/>
  </r>
  <r>
    <s v="ID2129"/>
    <s v=" Ms"/>
    <s v="Chua"/>
    <s v="  Catherine C."/>
    <n v="35.15"/>
    <n v="5.47"/>
    <s v="No"/>
    <s v="No"/>
    <s v="Yes"/>
    <n v="1"/>
    <s v="No"/>
    <s v="Obesity"/>
    <s v="Normal"/>
    <s v="1-Sep-2003"/>
    <n v="19"/>
    <n v="0"/>
    <n v="2134.9"/>
    <s v="tier - 2"/>
    <x v="0"/>
    <s v="R1012"/>
  </r>
  <r>
    <s v="ID2130"/>
    <s v=" Ms"/>
    <s v="Wiltse"/>
    <s v="  Paula"/>
    <n v="32.11"/>
    <n v="4.43"/>
    <s v="No"/>
    <s v="No"/>
    <s v="Yes"/>
    <n v="1"/>
    <s v="No"/>
    <s v="Obesity"/>
    <s v="Normal"/>
    <s v="22-Dec-2003"/>
    <n v="19"/>
    <n v="0"/>
    <n v="2130.6799999999998"/>
    <s v="tier - 2"/>
    <x v="0"/>
    <s v="R1012"/>
  </r>
  <r>
    <s v="ID2131"/>
    <s v=" Ms"/>
    <s v="Fisher"/>
    <s v="  Evan"/>
    <n v="30.495000000000001"/>
    <n v="4.95"/>
    <s v="No"/>
    <s v="No"/>
    <s v="Yes"/>
    <n v="1"/>
    <s v="No"/>
    <s v="Obesity"/>
    <s v="Normal"/>
    <s v="30-Aug-2003"/>
    <n v="19"/>
    <n v="0"/>
    <n v="2128.4299999999998"/>
    <s v="tier - 2"/>
    <x v="1"/>
    <s v="R1012"/>
  </r>
  <r>
    <s v="ID2132"/>
    <s v=" Mr"/>
    <s v="Wilzbacher"/>
    <s v="  Nathan J"/>
    <n v="29.24"/>
    <n v="4.04"/>
    <s v="No"/>
    <s v="yes"/>
    <s v="No"/>
    <n v="1"/>
    <s v="No"/>
    <s v="Over Weight"/>
    <s v="Normal"/>
    <s v="4-Nov-2004"/>
    <n v="18"/>
    <n v="0"/>
    <n v="2118.61"/>
    <s v="tier - 2"/>
    <x v="1"/>
    <s v="R1012"/>
  </r>
  <r>
    <s v="ID2133"/>
    <s v=" Ms"/>
    <s v="Thayer"/>
    <s v="  Ashley M"/>
    <n v="22.515000000000001"/>
    <n v="5.93"/>
    <s v="No"/>
    <s v="No"/>
    <s v="Yes"/>
    <n v="1"/>
    <s v="No"/>
    <s v="Normal weight"/>
    <s v="Prediabetes"/>
    <s v="30-Sep-2003"/>
    <n v="19"/>
    <n v="0"/>
    <n v="2117.34"/>
    <s v="tier - 2"/>
    <x v="0"/>
    <s v="R1012"/>
  </r>
  <r>
    <s v="ID2134"/>
    <s v=" Mr"/>
    <s v="Brosseau"/>
    <s v="  Jason"/>
    <n v="15.65"/>
    <n v="4.2300000000000004"/>
    <s v="No"/>
    <s v="No"/>
    <s v="No"/>
    <n v="0"/>
    <s v="No"/>
    <s v="Under Weight"/>
    <s v="Normal"/>
    <s v="21-Jul-1989"/>
    <n v="33"/>
    <n v="3"/>
    <n v="2106.2600000000002"/>
    <s v="tier - 2"/>
    <x v="2"/>
    <s v="R1013"/>
  </r>
  <r>
    <s v="ID2135"/>
    <s v=" Mr"/>
    <s v="Phares"/>
    <s v="  Marshall"/>
    <n v="27.36"/>
    <n v="5.59"/>
    <s v="yes"/>
    <s v="No"/>
    <s v="No"/>
    <n v="0"/>
    <s v="No"/>
    <s v="Over Weight"/>
    <s v="Normal"/>
    <s v="28-Nov-2001"/>
    <n v="21"/>
    <n v="0"/>
    <n v="2104.11"/>
    <s v="tier - 2"/>
    <x v="1"/>
    <s v="R1016"/>
  </r>
  <r>
    <s v="ID2136"/>
    <s v=" Mr"/>
    <s v="Curley"/>
    <s v="  Lavar"/>
    <n v="22.3"/>
    <n v="4.8899999999999997"/>
    <s v="yes"/>
    <s v="No"/>
    <s v="No"/>
    <n v="0"/>
    <s v="No"/>
    <s v="Normal weight"/>
    <s v="Normal"/>
    <s v="22-Jun-2001"/>
    <n v="21"/>
    <n v="1"/>
    <n v="2103.08"/>
    <s v="tier - 3"/>
    <x v="2"/>
    <s v="R1011"/>
  </r>
  <r>
    <s v="ID2137"/>
    <s v=" Mr"/>
    <s v="Johnston"/>
    <s v="  Charlie T."/>
    <n v="26.03"/>
    <n v="5.81"/>
    <s v="yes"/>
    <s v="No"/>
    <s v="No"/>
    <n v="0"/>
    <s v="No"/>
    <s v="Over Weight"/>
    <s v="Prediabetes"/>
    <s v="14-Aug-2001"/>
    <n v="21"/>
    <n v="0"/>
    <n v="2102.2600000000002"/>
    <s v="tier - 3"/>
    <x v="2"/>
    <s v="R1019"/>
  </r>
  <r>
    <s v="ID2138"/>
    <s v=" Mrs"/>
    <s v="Padula"/>
    <s v="  Lauren"/>
    <n v="27.74"/>
    <n v="4.29"/>
    <s v="No"/>
    <s v="yes"/>
    <s v="No"/>
    <n v="1"/>
    <s v="No"/>
    <s v="Over Weight"/>
    <s v="Normal"/>
    <s v="12-Jun-2004"/>
    <n v="18"/>
    <n v="0"/>
    <n v="2094.1"/>
    <s v="tier - 3"/>
    <x v="2"/>
    <s v="R1025"/>
  </r>
  <r>
    <s v="ID2139"/>
    <s v=" Mr"/>
    <s v="Gamirov"/>
    <s v="  Arthur"/>
    <n v="32.11"/>
    <n v="4.03"/>
    <s v="yes"/>
    <s v="yes"/>
    <s v="No"/>
    <n v="2"/>
    <s v="No"/>
    <s v="Obesity"/>
    <s v="Normal"/>
    <s v="26-Jul-2000"/>
    <n v="22"/>
    <n v="0"/>
    <n v="2055.3200000000002"/>
    <s v="tier - 3"/>
    <x v="0"/>
    <s v="R1012"/>
  </r>
  <r>
    <s v="ID2140"/>
    <s v=" Mr"/>
    <s v="Briot"/>
    <s v="  Thomas"/>
    <n v="25.175000000000001"/>
    <n v="6.29"/>
    <s v="yes"/>
    <s v="yes"/>
    <s v="No"/>
    <n v="2"/>
    <s v="No"/>
    <s v="Over Weight"/>
    <s v="Prediabetes"/>
    <s v="2-Sep-2000"/>
    <n v="22"/>
    <n v="0"/>
    <n v="2045.69"/>
    <s v="tier - 3"/>
    <x v="0"/>
    <s v="R1012"/>
  </r>
  <r>
    <s v="ID2141"/>
    <s v=" Ms"/>
    <s v="De Hueck"/>
    <s v="  Jennifer"/>
    <n v="39.49"/>
    <n v="4.4800000000000004"/>
    <s v="yes"/>
    <s v="No"/>
    <s v="No"/>
    <n v="0"/>
    <s v="No"/>
    <s v="Obesity"/>
    <s v="Normal"/>
    <s v="4-Aug-2001"/>
    <n v="21"/>
    <n v="0"/>
    <n v="2026.97"/>
    <s v="tier - 3"/>
    <x v="2"/>
    <s v="R1013"/>
  </r>
  <r>
    <s v="ID2142"/>
    <s v=" Ms"/>
    <s v="Putt"/>
    <s v="  Tammy"/>
    <n v="34.869999999999997"/>
    <n v="5.51"/>
    <s v="yes"/>
    <s v="No"/>
    <s v="No"/>
    <n v="0"/>
    <s v="No"/>
    <s v="Obesity"/>
    <s v="Normal"/>
    <s v="6-Sep-2001"/>
    <n v="21"/>
    <n v="0"/>
    <n v="2020.55"/>
    <s v="tier - 3"/>
    <x v="2"/>
    <s v="R1013"/>
  </r>
  <r>
    <s v="ID2143"/>
    <s v=" Ms"/>
    <s v="Deiman"/>
    <s v="  Lena"/>
    <n v="34.6"/>
    <n v="4.5"/>
    <s v="yes"/>
    <s v="No"/>
    <s v="No"/>
    <n v="0"/>
    <s v="No"/>
    <s v="Obesity"/>
    <s v="Normal"/>
    <s v="1-Jul-2001"/>
    <n v="21"/>
    <n v="0"/>
    <n v="2020.18"/>
    <s v="tier - 3"/>
    <x v="1"/>
    <s v="R1011"/>
  </r>
  <r>
    <s v="ID2144"/>
    <s v=" Ms"/>
    <s v="Bonanni"/>
    <s v="  Valentina"/>
    <n v="25.8"/>
    <n v="6.29"/>
    <s v="yes"/>
    <s v="No"/>
    <s v="No"/>
    <n v="0"/>
    <s v="No"/>
    <s v="Over Weight"/>
    <s v="Prediabetes"/>
    <s v="14-Aug-2001"/>
    <n v="21"/>
    <n v="0"/>
    <n v="2007.95"/>
    <s v="tier - 3"/>
    <x v="2"/>
    <s v="R1011"/>
  </r>
  <r>
    <s v="ID2145"/>
    <s v=" Mr"/>
    <s v="Stein"/>
    <s v="  Russell N."/>
    <n v="35.86"/>
    <n v="4.33"/>
    <s v="No"/>
    <s v="No"/>
    <s v="No"/>
    <n v="1"/>
    <s v="No"/>
    <s v="Obesity"/>
    <s v="Normal"/>
    <s v="14-Sep-1998"/>
    <n v="24"/>
    <n v="0"/>
    <n v="1986.93"/>
    <s v="tier - 3"/>
    <x v="2"/>
    <s v="R1013"/>
  </r>
  <r>
    <s v="ID2146"/>
    <s v=" Mr"/>
    <s v="Laumann"/>
    <s v="  Scott R."/>
    <n v="40.47"/>
    <n v="11.15"/>
    <s v="No"/>
    <s v="No"/>
    <s v="No"/>
    <n v="0"/>
    <s v="No"/>
    <s v="Obesity"/>
    <s v="Diabetes"/>
    <s v="29-Sep-2002"/>
    <n v="20"/>
    <n v="0"/>
    <n v="1984.45"/>
    <s v="tier - 3"/>
    <x v="0"/>
    <s v="R1016"/>
  </r>
  <r>
    <s v="ID2147"/>
    <s v=" Mr"/>
    <s v="Galaviz"/>
    <s v="  Jose Francisco Sr."/>
    <n v="32.01"/>
    <n v="6.45"/>
    <s v="No"/>
    <s v="No"/>
    <s v="No"/>
    <n v="1"/>
    <s v="No"/>
    <s v="Obesity"/>
    <s v="Prediabetes"/>
    <s v="29-Dec-1998"/>
    <n v="24"/>
    <n v="0"/>
    <n v="1981.58"/>
    <s v="tier - 3"/>
    <x v="1"/>
    <s v="R1013"/>
  </r>
  <r>
    <s v="ID2148"/>
    <s v=" Mr"/>
    <s v="Piper"/>
    <s v="  Paul J"/>
    <n v="33"/>
    <n v="9.27"/>
    <s v="No"/>
    <s v="No"/>
    <s v="No"/>
    <n v="0"/>
    <s v="No"/>
    <s v="Obesity"/>
    <s v="Diabetes"/>
    <s v="16-Jul-2002"/>
    <n v="20"/>
    <n v="1"/>
    <n v="1980.07"/>
    <s v="tier - 3"/>
    <x v="0"/>
    <s v="R1011"/>
  </r>
  <r>
    <s v="ID2149"/>
    <s v=" Mr"/>
    <s v="Cantini"/>
    <s v="  Adam"/>
    <n v="29.3"/>
    <n v="6.15"/>
    <s v="No"/>
    <s v="No"/>
    <s v="No"/>
    <n v="1"/>
    <s v="No"/>
    <s v="Over Weight"/>
    <s v="Prediabetes"/>
    <s v="29-Sep-1998"/>
    <n v="24"/>
    <n v="0"/>
    <n v="1977.82"/>
    <s v="tier - 3"/>
    <x v="1"/>
    <s v="R1011"/>
  </r>
  <r>
    <s v="ID2150"/>
    <s v=" Mr"/>
    <s v="Hartman"/>
    <s v="  Edward J."/>
    <n v="25.8"/>
    <n v="4.13"/>
    <s v="No"/>
    <s v="No"/>
    <s v="No"/>
    <n v="1"/>
    <s v="No"/>
    <s v="Over Weight"/>
    <s v="Normal"/>
    <s v="5-Oct-1998"/>
    <n v="24"/>
    <n v="0"/>
    <n v="1972.95"/>
    <s v="tier - 3"/>
    <x v="1"/>
    <s v="R1011"/>
  </r>
  <r>
    <s v="ID2151"/>
    <s v=" Mr"/>
    <s v="Werhane"/>
    <s v="  Patrick A."/>
    <n v="23.4"/>
    <n v="4.24"/>
    <s v="No"/>
    <s v="No"/>
    <s v="No"/>
    <n v="1"/>
    <s v="No"/>
    <s v="Normal weight"/>
    <s v="Normal"/>
    <s v="28-Sep-1998"/>
    <n v="24"/>
    <n v="0"/>
    <n v="1969.61"/>
    <s v="tier - 3"/>
    <x v="0"/>
    <s v="R1011"/>
  </r>
  <r>
    <s v="ID2152"/>
    <s v=" Mr"/>
    <s v="Davies"/>
    <s v="  Geraint H"/>
    <n v="27.93"/>
    <n v="9.8800000000000008"/>
    <s v="No"/>
    <s v="No"/>
    <s v="No"/>
    <n v="0"/>
    <s v="No"/>
    <s v="Over Weight"/>
    <s v="Diabetes"/>
    <s v="29-Jul-2002"/>
    <n v="20"/>
    <n v="0"/>
    <n v="1967.02"/>
    <s v="tier - 3"/>
    <x v="2"/>
    <s v="R1016"/>
  </r>
  <r>
    <s v="ID2153"/>
    <s v=" Mr"/>
    <s v="Hummel"/>
    <s v="  Dj"/>
    <n v="22"/>
    <n v="9.5"/>
    <s v="No"/>
    <s v="No"/>
    <s v="No"/>
    <n v="0"/>
    <s v="No"/>
    <s v="Normal weight"/>
    <s v="Diabetes"/>
    <s v="7-Sep-2002"/>
    <n v="20"/>
    <n v="1"/>
    <n v="1964.78"/>
    <s v="tier - 3"/>
    <x v="1"/>
    <s v="R1011"/>
  </r>
  <r>
    <s v="ID2154"/>
    <s v=" Mr"/>
    <s v="Lutz"/>
    <s v="  Zachary A"/>
    <n v="36.86"/>
    <n v="4.97"/>
    <s v="yes"/>
    <s v="No"/>
    <s v="No"/>
    <n v="0"/>
    <s v="No"/>
    <s v="Obesity"/>
    <s v="Normal"/>
    <s v="9-Dec-2001"/>
    <n v="21"/>
    <n v="0"/>
    <n v="1917.32"/>
    <s v="tier - 3"/>
    <x v="2"/>
    <s v="R1012"/>
  </r>
  <r>
    <s v="ID2155"/>
    <s v=" Mr"/>
    <s v="Waters"/>
    <s v="  Brian W."/>
    <n v="31.254999999999999"/>
    <n v="5.49"/>
    <s v="yes"/>
    <s v="No"/>
    <s v="No"/>
    <n v="0"/>
    <s v="No"/>
    <s v="Obesity"/>
    <s v="Normal"/>
    <s v="3-Aug-2001"/>
    <n v="21"/>
    <n v="0"/>
    <n v="1909.53"/>
    <s v="tier - 3"/>
    <x v="0"/>
    <s v="R1012"/>
  </r>
  <r>
    <s v="ID2156"/>
    <s v=" Mr"/>
    <s v="Viglienzoni"/>
    <s v="  Joe"/>
    <n v="23.06"/>
    <n v="4.47"/>
    <s v="No"/>
    <s v="No"/>
    <s v="No"/>
    <n v="0"/>
    <s v="No"/>
    <s v="Normal weight"/>
    <s v="Normal"/>
    <s v="6-Oct-1994"/>
    <n v="28"/>
    <n v="0"/>
    <n v="1908.9"/>
    <s v="tier - 3"/>
    <x v="0"/>
    <s v="R1013"/>
  </r>
  <r>
    <s v="ID2157"/>
    <s v=" Mr"/>
    <s v="Rathbun"/>
    <s v="  Stephen"/>
    <n v="28.975000000000001"/>
    <n v="4.34"/>
    <s v="yes"/>
    <s v="No"/>
    <s v="No"/>
    <n v="0"/>
    <s v="No"/>
    <s v="Over Weight"/>
    <s v="Normal"/>
    <s v="10-Aug-2001"/>
    <n v="21"/>
    <n v="0"/>
    <n v="1906.36"/>
    <s v="tier - 3"/>
    <x v="1"/>
    <s v="R1012"/>
  </r>
  <r>
    <s v="ID2158"/>
    <s v=" Ms"/>
    <s v="crane"/>
    <s v="  Ellen L."/>
    <n v="33.299999999999997"/>
    <n v="9.49"/>
    <s v="No"/>
    <s v="No"/>
    <s v="No"/>
    <n v="0"/>
    <s v="No"/>
    <s v="Obesity"/>
    <s v="Diabetes"/>
    <s v="21-Aug-2002"/>
    <n v="20"/>
    <n v="0"/>
    <n v="1880.49"/>
    <s v="tier - 3"/>
    <x v="1"/>
    <s v="R1011"/>
  </r>
  <r>
    <s v="ID2159"/>
    <s v=" Ms"/>
    <s v="Conant"/>
    <s v="  Cindy"/>
    <n v="33"/>
    <n v="10.16"/>
    <s v="No"/>
    <s v="No"/>
    <s v="No"/>
    <n v="0"/>
    <s v="No"/>
    <s v="Obesity"/>
    <s v="Diabetes"/>
    <s v="29-Aug-2002"/>
    <n v="20"/>
    <n v="0"/>
    <n v="1880.07"/>
    <s v="tier - 3"/>
    <x v="2"/>
    <s v="R1013"/>
  </r>
  <r>
    <s v="ID2160"/>
    <s v=" Ms"/>
    <s v="Huyser-Wierenga"/>
    <s v="  Abigail R."/>
    <n v="31.46"/>
    <n v="11.19"/>
    <s v="No"/>
    <s v="No"/>
    <s v="No"/>
    <n v="0"/>
    <s v="No"/>
    <s v="Obesity"/>
    <s v="Diabetes"/>
    <s v="29-Oct-2002"/>
    <n v="20"/>
    <n v="0"/>
    <n v="1877.93"/>
    <s v="tier - 3"/>
    <x v="1"/>
    <s v="R1013"/>
  </r>
  <r>
    <s v="ID2161"/>
    <s v=" Ms"/>
    <s v="Natalini"/>
    <s v="  Amy L."/>
    <n v="29.6"/>
    <n v="11.03"/>
    <s v="No"/>
    <s v="No"/>
    <s v="No"/>
    <n v="0"/>
    <s v="No"/>
    <s v="Over Weight"/>
    <s v="Diabetes"/>
    <s v="22-Sep-2002"/>
    <n v="20"/>
    <n v="0"/>
    <n v="1875.34"/>
    <s v="tier - 3"/>
    <x v="2"/>
    <s v="R1011"/>
  </r>
  <r>
    <s v="ID2162"/>
    <s v=" Ms"/>
    <s v="Robbins"/>
    <s v="  Amy"/>
    <n v="22.05"/>
    <n v="4.43"/>
    <s v="yes"/>
    <s v="No"/>
    <s v="No"/>
    <n v="0"/>
    <s v="No"/>
    <s v="Normal weight"/>
    <s v="Normal"/>
    <s v="2-Jul-1996"/>
    <n v="26"/>
    <n v="0"/>
    <n v="1865.98"/>
    <s v="tier - 3"/>
    <x v="0"/>
    <s v="R1012"/>
  </r>
  <r>
    <s v="ID2163"/>
    <s v=" Mrs"/>
    <s v="Stanislav"/>
    <s v="  Grace H"/>
    <n v="27.06"/>
    <n v="6.14"/>
    <s v="No"/>
    <s v="yes"/>
    <s v="No"/>
    <n v="1"/>
    <s v="No"/>
    <s v="Over Weight"/>
    <s v="Prediabetes"/>
    <s v="27-Dec-2004"/>
    <n v="18"/>
    <n v="0"/>
    <n v="1863.45"/>
    <s v="tier - 3"/>
    <x v="1"/>
    <s v="R1025"/>
  </r>
  <r>
    <s v="ID2164"/>
    <s v=" Ms"/>
    <s v="Meyer"/>
    <s v="  Caitie J."/>
    <n v="20.49"/>
    <n v="4.87"/>
    <s v="No"/>
    <s v="No"/>
    <s v="No"/>
    <n v="0"/>
    <s v="No"/>
    <s v="Normal weight"/>
    <s v="Normal"/>
    <s v="6-Dec-1994"/>
    <n v="28"/>
    <n v="0"/>
    <n v="1850.55"/>
    <s v="tier - 3"/>
    <x v="2"/>
    <s v="R1012"/>
  </r>
  <r>
    <s v="ID2165"/>
    <s v=" Mr"/>
    <s v="Mears"/>
    <s v="  Benjamin"/>
    <n v="28.4"/>
    <n v="4.3"/>
    <s v="No"/>
    <s v="No"/>
    <s v="Yes"/>
    <n v="1"/>
    <s v="No"/>
    <s v="Over Weight"/>
    <s v="Normal"/>
    <s v="20-Jul-2003"/>
    <n v="19"/>
    <n v="1"/>
    <n v="1842.52"/>
    <s v="tier - 3"/>
    <x v="2"/>
    <s v="R1011"/>
  </r>
  <r>
    <s v="ID2166"/>
    <s v=" Mr"/>
    <s v="Neill"/>
    <s v="  Ian T"/>
    <n v="41.91"/>
    <n v="6.19"/>
    <s v="No"/>
    <s v="No"/>
    <s v="No"/>
    <n v="0"/>
    <s v="No"/>
    <s v="Obesity"/>
    <s v="Prediabetes"/>
    <s v="12-Dec-1999"/>
    <n v="23"/>
    <n v="0"/>
    <n v="1837.28"/>
    <s v="tier - 3"/>
    <x v="2"/>
    <s v="R1013"/>
  </r>
  <r>
    <s v="ID2167"/>
    <s v=" Mr"/>
    <s v="Tola"/>
    <s v="  Tadese"/>
    <n v="24.6"/>
    <n v="6.19"/>
    <s v="No"/>
    <s v="No"/>
    <s v="Yes"/>
    <n v="1"/>
    <s v="No"/>
    <s v="Normal weight"/>
    <s v="Prediabetes"/>
    <s v="4-Aug-2003"/>
    <n v="19"/>
    <n v="1"/>
    <n v="1837.24"/>
    <s v="tier - 3"/>
    <x v="2"/>
    <s v="R1011"/>
  </r>
  <r>
    <s v="ID2168"/>
    <s v=" Mr"/>
    <s v="Briskman"/>
    <s v="  Jonathan"/>
    <n v="20.9"/>
    <n v="5.12"/>
    <s v="No"/>
    <s v="No"/>
    <s v="Yes"/>
    <n v="1"/>
    <s v="No"/>
    <s v="Normal weight"/>
    <s v="Normal"/>
    <s v="11-Aug-2003"/>
    <n v="19"/>
    <n v="1"/>
    <n v="1832.09"/>
    <s v="tier - 3"/>
    <x v="0"/>
    <s v="R1011"/>
  </r>
  <r>
    <s v="ID2169"/>
    <s v=" Mr"/>
    <s v="Ritzenhein"/>
    <s v="  Dathan"/>
    <n v="34.4"/>
    <n v="4.04"/>
    <s v="No"/>
    <s v="No"/>
    <s v="No"/>
    <n v="0"/>
    <s v="No"/>
    <s v="Obesity"/>
    <s v="Normal"/>
    <s v="1-Oct-1999"/>
    <n v="23"/>
    <n v="0"/>
    <n v="1826.84"/>
    <s v="tier - 3"/>
    <x v="2"/>
    <s v="R1011"/>
  </r>
  <r>
    <s v="ID2170"/>
    <s v=" Mr"/>
    <s v="Malkowski"/>
    <s v="  Eric"/>
    <n v="32.56"/>
    <n v="5.36"/>
    <s v="No"/>
    <s v="No"/>
    <s v="No"/>
    <n v="0"/>
    <s v="No"/>
    <s v="Obesity"/>
    <s v="Normal"/>
    <s v="17-Nov-1999"/>
    <n v="23"/>
    <n v="0"/>
    <n v="1824.29"/>
    <s v="tier - 3"/>
    <x v="0"/>
    <s v="R1013"/>
  </r>
  <r>
    <s v="ID2171"/>
    <s v=" Ms"/>
    <s v="Andreyko"/>
    <s v="  Allison M"/>
    <n v="27.98"/>
    <n v="4.38"/>
    <s v="No"/>
    <s v="yes"/>
    <s v="No"/>
    <n v="1"/>
    <s v="No"/>
    <s v="Over Weight"/>
    <s v="Normal"/>
    <s v="19-Aug-2004"/>
    <n v="18"/>
    <n v="0"/>
    <n v="1822.54"/>
    <s v="tier - 3"/>
    <x v="1"/>
    <s v="R1012"/>
  </r>
  <r>
    <s v="ID2172"/>
    <s v=" Mr"/>
    <s v="Landry"/>
    <s v="  Paul"/>
    <n v="26.51"/>
    <n v="4.58"/>
    <s v="No"/>
    <s v="No"/>
    <s v="No"/>
    <n v="0"/>
    <s v="No"/>
    <s v="Over Weight"/>
    <s v="Normal"/>
    <s v="25-Sep-1999"/>
    <n v="23"/>
    <n v="0"/>
    <n v="1815.88"/>
    <s v="tier - 3"/>
    <x v="0"/>
    <s v="R1013"/>
  </r>
  <r>
    <s v="ID2173"/>
    <s v=" Mr"/>
    <s v="Lozier"/>
    <s v="  Aaron R"/>
    <n v="29.734999999999999"/>
    <n v="11.92"/>
    <s v="No"/>
    <s v="No"/>
    <s v="No"/>
    <n v="0"/>
    <s v="No"/>
    <s v="Over Weight"/>
    <s v="Diabetes"/>
    <s v="13-Dec-2002"/>
    <n v="20"/>
    <n v="0"/>
    <n v="1769.53"/>
    <s v="tier - 3"/>
    <x v="0"/>
    <s v="R1012"/>
  </r>
  <r>
    <s v="ID2174"/>
    <s v=" Ms"/>
    <s v="O'Brien"/>
    <s v="  Caitlin H."/>
    <n v="40.5"/>
    <n v="5.4"/>
    <s v="No"/>
    <s v="No"/>
    <s v="Yes"/>
    <n v="1"/>
    <s v="No"/>
    <s v="Obesity"/>
    <s v="Normal"/>
    <s v="19-Nov-2003"/>
    <n v="19"/>
    <n v="0"/>
    <n v="1759.34"/>
    <s v="tier - 3"/>
    <x v="1"/>
    <s v="R1011"/>
  </r>
  <r>
    <s v="ID2175"/>
    <s v=" Mr"/>
    <s v="Rodas"/>
    <s v="  Harald E."/>
    <n v="25.64"/>
    <n v="4.76"/>
    <s v="No"/>
    <s v="No"/>
    <s v="No"/>
    <n v="1"/>
    <s v="No"/>
    <s v="Over Weight"/>
    <s v="Normal"/>
    <s v="7-Oct-1998"/>
    <n v="24"/>
    <n v="0"/>
    <n v="1756.6"/>
    <s v="tier - 3"/>
    <x v="0"/>
    <s v="R1013"/>
  </r>
  <r>
    <s v="ID2176"/>
    <s v=" Ms"/>
    <s v="O'Connor"/>
    <s v="  Siobhan A."/>
    <n v="32.9"/>
    <n v="4.78"/>
    <s v="No"/>
    <s v="No"/>
    <s v="Yes"/>
    <n v="1"/>
    <s v="No"/>
    <s v="Obesity"/>
    <s v="Normal"/>
    <s v="26-Sep-2003"/>
    <n v="19"/>
    <n v="0"/>
    <n v="1748.77"/>
    <s v="tier - 3"/>
    <x v="1"/>
    <s v="R1011"/>
  </r>
  <r>
    <s v="ID2177"/>
    <s v=" Ms"/>
    <s v="White"/>
    <s v="  Andrea J."/>
    <n v="29.8"/>
    <n v="4.26"/>
    <s v="No"/>
    <s v="No"/>
    <s v="Yes"/>
    <n v="1"/>
    <s v="No"/>
    <s v="Over Weight"/>
    <s v="Normal"/>
    <s v="28-Jul-2003"/>
    <n v="19"/>
    <n v="0"/>
    <n v="1744.47"/>
    <s v="tier - 3"/>
    <x v="1"/>
    <s v="R1011"/>
  </r>
  <r>
    <s v="ID2178"/>
    <s v=" Ms"/>
    <s v="Davenport"/>
    <s v="  Marie"/>
    <n v="28.9"/>
    <n v="5.85"/>
    <s v="No"/>
    <s v="No"/>
    <s v="Yes"/>
    <n v="1"/>
    <s v="No"/>
    <s v="Over Weight"/>
    <s v="Prediabetes"/>
    <s v="25-Jul-2003"/>
    <n v="19"/>
    <n v="0"/>
    <n v="1743.21"/>
    <s v="tier - 3"/>
    <x v="1"/>
    <s v="R1011"/>
  </r>
  <r>
    <s v="ID2179"/>
    <s v=" Ms"/>
    <s v="Karmen"/>
    <s v="  Rachel A."/>
    <n v="24.7"/>
    <n v="5.32"/>
    <s v="No"/>
    <s v="No"/>
    <s v="Yes"/>
    <n v="1"/>
    <s v="No"/>
    <s v="Normal weight"/>
    <s v="Normal"/>
    <s v="14-Nov-2003"/>
    <n v="19"/>
    <n v="0"/>
    <n v="1737.38"/>
    <s v="tier - 3"/>
    <x v="2"/>
    <s v="R1011"/>
  </r>
  <r>
    <s v="ID2180"/>
    <s v=" Ms"/>
    <s v="Miller"/>
    <s v="  Emma"/>
    <n v="20.6"/>
    <n v="5.14"/>
    <s v="No"/>
    <s v="No"/>
    <s v="Yes"/>
    <n v="1"/>
    <s v="No"/>
    <s v="Normal weight"/>
    <s v="Normal"/>
    <s v="9-Nov-2003"/>
    <n v="19"/>
    <n v="0"/>
    <n v="1731.68"/>
    <s v="tier - 3"/>
    <x v="2"/>
    <s v="R1011"/>
  </r>
  <r>
    <s v="ID2181"/>
    <s v=" Ms"/>
    <s v="Lippmann"/>
    <s v="  Kiersten"/>
    <n v="18.600000000000001"/>
    <n v="5"/>
    <s v="No"/>
    <s v="No"/>
    <s v="Yes"/>
    <n v="1"/>
    <s v="No"/>
    <s v="Normal weight"/>
    <s v="Normal"/>
    <s v="1-Sep-2003"/>
    <n v="19"/>
    <n v="0"/>
    <n v="1728.9"/>
    <s v="tier - 3"/>
    <x v="2"/>
    <s v="R1011"/>
  </r>
  <r>
    <s v="ID2182"/>
    <s v=" Ms"/>
    <s v="Klehm"/>
    <s v="  Rachael"/>
    <n v="17.8"/>
    <n v="4.55"/>
    <s v="No"/>
    <s v="No"/>
    <s v="Yes"/>
    <n v="1"/>
    <s v="No"/>
    <s v="Under Weight"/>
    <s v="Normal"/>
    <s v="21-Nov-2003"/>
    <n v="19"/>
    <n v="0"/>
    <n v="1727.79"/>
    <s v="tier - 3"/>
    <x v="0"/>
    <s v="R1011"/>
  </r>
  <r>
    <s v="ID2183"/>
    <s v=" Mr"/>
    <s v="Murphy"/>
    <s v="  Timothy P."/>
    <n v="35.200000000000003"/>
    <n v="5.97"/>
    <s v="No"/>
    <s v="yes"/>
    <s v="No"/>
    <n v="1"/>
    <s v="No"/>
    <s v="Obesity"/>
    <s v="Prediabetes"/>
    <s v="9-Sep-2004"/>
    <n v="18"/>
    <n v="1"/>
    <n v="1727.54"/>
    <s v="tier - 3"/>
    <x v="1"/>
    <s v="R1013"/>
  </r>
  <r>
    <s v="ID2184"/>
    <s v=" Mr"/>
    <s v="Desisa"/>
    <s v="  Lelisa"/>
    <n v="33.770000000000003"/>
    <n v="4.0199999999999996"/>
    <s v="No"/>
    <s v="yes"/>
    <s v="No"/>
    <n v="1"/>
    <s v="No"/>
    <s v="Obesity"/>
    <s v="Normal"/>
    <s v="21-Oct-2004"/>
    <n v="18"/>
    <n v="1"/>
    <n v="1725.55"/>
    <s v="tier - 3"/>
    <x v="2"/>
    <s v="R1013"/>
  </r>
  <r>
    <s v="ID2185"/>
    <s v=" Mr"/>
    <s v="Brooks"/>
    <s v="  Nate"/>
    <n v="30.03"/>
    <n v="4.04"/>
    <s v="No"/>
    <s v="yes"/>
    <s v="No"/>
    <n v="1"/>
    <s v="No"/>
    <s v="Obesity"/>
    <s v="Normal"/>
    <s v="11-Sep-2004"/>
    <n v="18"/>
    <n v="1"/>
    <n v="1720.35"/>
    <s v="tier - 3"/>
    <x v="0"/>
    <s v="R1013"/>
  </r>
  <r>
    <s v="ID2186"/>
    <s v=" Mr"/>
    <s v="Stone"/>
    <s v="  Chris C."/>
    <n v="29.37"/>
    <n v="5.54"/>
    <s v="No"/>
    <s v="yes"/>
    <s v="No"/>
    <n v="1"/>
    <s v="No"/>
    <s v="Over Weight"/>
    <s v="Normal"/>
    <s v="10-Jun-2004"/>
    <n v="18"/>
    <n v="1"/>
    <n v="1719.44"/>
    <s v="tier - 3"/>
    <x v="0"/>
    <s v="R1013"/>
  </r>
  <r>
    <s v="ID2187"/>
    <s v=" Mr"/>
    <s v="Weispfennig"/>
    <s v="  Scott"/>
    <n v="28.5"/>
    <n v="4.03"/>
    <s v="No"/>
    <s v="yes"/>
    <s v="No"/>
    <n v="1"/>
    <s v="No"/>
    <s v="Over Weight"/>
    <s v="Normal"/>
    <s v="21-Sep-2004"/>
    <n v="18"/>
    <n v="0"/>
    <n v="1712.23"/>
    <s v="tier - 3"/>
    <x v="1"/>
    <s v="R1016"/>
  </r>
  <r>
    <s v="ID2188"/>
    <s v=" Mr"/>
    <s v="Sorrell"/>
    <s v="  Kevin"/>
    <n v="23.32"/>
    <n v="5.62"/>
    <s v="No"/>
    <s v="yes"/>
    <s v="No"/>
    <n v="1"/>
    <s v="No"/>
    <s v="Normal weight"/>
    <s v="Normal"/>
    <s v="19-Sep-2004"/>
    <n v="18"/>
    <n v="1"/>
    <n v="1711.03"/>
    <s v="tier - 3"/>
    <x v="0"/>
    <s v="R1013"/>
  </r>
  <r>
    <s v="ID2189"/>
    <s v=" Mr"/>
    <s v="Morris"/>
    <s v="  Erik C."/>
    <n v="26.125"/>
    <n v="5.27"/>
    <s v="No"/>
    <s v="yes"/>
    <s v="No"/>
    <n v="1"/>
    <s v="No"/>
    <s v="Over Weight"/>
    <s v="Normal"/>
    <s v="12-Dec-2004"/>
    <n v="18"/>
    <n v="0"/>
    <n v="1708.93"/>
    <s v="tier - 3"/>
    <x v="1"/>
    <s v="R1019"/>
  </r>
  <r>
    <s v="ID2190"/>
    <s v=" Mr"/>
    <s v="Marek"/>
    <s v="  Shawn C"/>
    <n v="25.46"/>
    <n v="5.18"/>
    <s v="No"/>
    <s v="yes"/>
    <s v="No"/>
    <n v="1"/>
    <s v="No"/>
    <s v="Over Weight"/>
    <s v="Normal"/>
    <s v="17-Oct-2004"/>
    <n v="18"/>
    <n v="0"/>
    <n v="1708"/>
    <s v="tier - 3"/>
    <x v="2"/>
    <s v="R1016"/>
  </r>
  <r>
    <s v="ID2191"/>
    <s v=" Mr"/>
    <s v="Armstrong"/>
    <s v="  Vajin L."/>
    <n v="23.75"/>
    <n v="5.27"/>
    <s v="No"/>
    <s v="yes"/>
    <s v="No"/>
    <n v="1"/>
    <s v="No"/>
    <s v="Normal weight"/>
    <s v="Normal"/>
    <s v="6-Dec-2004"/>
    <n v="18"/>
    <n v="0"/>
    <n v="1705.62"/>
    <s v="tier - 2"/>
    <x v="2"/>
    <s v="R1015"/>
  </r>
  <r>
    <s v="ID2192"/>
    <s v=" Mr"/>
    <s v="Werner"/>
    <s v="  John K. Jr."/>
    <n v="23.085000000000001"/>
    <n v="5.62"/>
    <s v="No"/>
    <s v="yes"/>
    <s v="No"/>
    <n v="1"/>
    <s v="No"/>
    <s v="Normal weight"/>
    <s v="Normal"/>
    <s v="14-Dec-2004"/>
    <n v="18"/>
    <n v="0"/>
    <n v="1704.7"/>
    <s v="tier - 2"/>
    <x v="0"/>
    <s v="R1018"/>
  </r>
  <r>
    <s v="ID2193"/>
    <s v=" Mr"/>
    <s v="Gries"/>
    <s v="  Kevin J."/>
    <n v="22.99"/>
    <n v="5.0599999999999996"/>
    <s v="No"/>
    <s v="yes"/>
    <s v="No"/>
    <n v="1"/>
    <s v="No"/>
    <s v="Normal weight"/>
    <s v="Normal"/>
    <s v="7-Nov-2004"/>
    <n v="18"/>
    <n v="0"/>
    <n v="1704.57"/>
    <s v="tier - 2"/>
    <x v="1"/>
    <s v="R1016"/>
  </r>
  <r>
    <s v="ID2194"/>
    <s v=" Mr"/>
    <s v="Mills"/>
    <s v="  Kirby W."/>
    <n v="21.47"/>
    <n v="4.6900000000000004"/>
    <s v="No"/>
    <s v="yes"/>
    <s v="No"/>
    <n v="1"/>
    <s v="No"/>
    <s v="Normal weight"/>
    <s v="Normal"/>
    <s v="10-Dec-2004"/>
    <n v="18"/>
    <n v="0"/>
    <n v="1702.46"/>
    <s v="tier - 2"/>
    <x v="0"/>
    <s v="R1019"/>
  </r>
  <r>
    <s v="ID2195"/>
    <s v=" Mr"/>
    <s v="Penny"/>
    <s v="  J A"/>
    <n v="15.96"/>
    <n v="5.44"/>
    <s v="No"/>
    <s v="yes"/>
    <s v="No"/>
    <n v="1"/>
    <s v="No"/>
    <s v="Under Weight"/>
    <s v="Normal"/>
    <s v="17-Nov-2004"/>
    <n v="18"/>
    <n v="0"/>
    <n v="1694.8"/>
    <s v="tier - 2"/>
    <x v="2"/>
    <s v="R1015"/>
  </r>
  <r>
    <s v="ID2196"/>
    <s v=" Mr"/>
    <s v="Hicks"/>
    <s v="  Dustin G."/>
    <n v="39.5"/>
    <n v="5.05"/>
    <s v="No"/>
    <s v="yes"/>
    <s v="No"/>
    <n v="1"/>
    <s v="No"/>
    <s v="Obesity"/>
    <s v="Normal"/>
    <s v="21-Oct-2000"/>
    <n v="22"/>
    <n v="0"/>
    <n v="1682.6"/>
    <s v="tier - 2"/>
    <x v="2"/>
    <s v="R1011"/>
  </r>
  <r>
    <s v="ID2197"/>
    <s v=" Mr"/>
    <s v="Masayesva"/>
    <s v="  Anthony G"/>
    <n v="33.770000000000003"/>
    <n v="6"/>
    <s v="No"/>
    <s v="yes"/>
    <s v="No"/>
    <n v="1"/>
    <s v="No"/>
    <s v="Obesity"/>
    <s v="Prediabetes"/>
    <s v="10-Jun-2000"/>
    <n v="22"/>
    <n v="0"/>
    <n v="1674.63"/>
    <s v="tier - 2"/>
    <x v="2"/>
    <s v="R1013"/>
  </r>
  <r>
    <s v="ID2198"/>
    <s v=" Mr"/>
    <s v="Paavola"/>
    <s v="  Ryan"/>
    <n v="26.84"/>
    <n v="5.99"/>
    <s v="yes"/>
    <s v="yes"/>
    <s v="No"/>
    <n v="1"/>
    <s v="No"/>
    <s v="Over Weight"/>
    <s v="Prediabetes"/>
    <s v="23-Oct-2000"/>
    <n v="22"/>
    <n v="0"/>
    <n v="1665"/>
    <s v="tier - 2"/>
    <x v="2"/>
    <s v="R1013"/>
  </r>
  <r>
    <s v="ID2199"/>
    <s v=" Mr"/>
    <s v="Gehlsen"/>
    <s v="  Eric N"/>
    <n v="35.53"/>
    <n v="4.3600000000000003"/>
    <s v="No"/>
    <s v="No"/>
    <s v="Yes"/>
    <n v="1"/>
    <s v="No"/>
    <s v="Obesity"/>
    <s v="Normal"/>
    <s v="30-Dec-2003"/>
    <n v="19"/>
    <n v="0"/>
    <n v="1646.43"/>
    <s v="tier - 2"/>
    <x v="1"/>
    <s v="R1012"/>
  </r>
  <r>
    <s v="ID2200"/>
    <s v=" Mr"/>
    <s v="Roche"/>
    <s v="  Connor"/>
    <n v="30.59"/>
    <n v="4.41"/>
    <s v="No"/>
    <s v="No"/>
    <s v="Yes"/>
    <n v="1"/>
    <s v="No"/>
    <s v="Obesity"/>
    <s v="Normal"/>
    <s v="21-Aug-2003"/>
    <n v="19"/>
    <n v="0"/>
    <n v="1639.56"/>
    <s v="tier - 2"/>
    <x v="2"/>
    <s v="R1012"/>
  </r>
  <r>
    <s v="ID2201"/>
    <s v=" Mr"/>
    <s v="Hearn"/>
    <s v="  Patrick H."/>
    <n v="30.59"/>
    <n v="4.17"/>
    <s v="No"/>
    <s v="No"/>
    <s v="Yes"/>
    <n v="1"/>
    <s v="No"/>
    <s v="Obesity"/>
    <s v="Normal"/>
    <s v="16-Sep-2003"/>
    <n v="19"/>
    <n v="0"/>
    <n v="1639.56"/>
    <s v="tier - 2"/>
    <x v="2"/>
    <s v="R1012"/>
  </r>
  <r>
    <s v="ID2202"/>
    <s v=" Mr"/>
    <s v="Dimson"/>
    <s v="  Tyler"/>
    <n v="27.835000000000001"/>
    <n v="4.4400000000000004"/>
    <s v="No"/>
    <s v="No"/>
    <s v="Yes"/>
    <n v="1"/>
    <s v="No"/>
    <s v="Over Weight"/>
    <s v="Normal"/>
    <s v="30-Dec-2003"/>
    <n v="19"/>
    <n v="0"/>
    <n v="1635.73"/>
    <s v="tier - 2"/>
    <x v="0"/>
    <s v="R1012"/>
  </r>
  <r>
    <s v="ID2203"/>
    <s v=" Ms"/>
    <s v="Slason"/>
    <s v="  Deborah L."/>
    <n v="40.26"/>
    <n v="5.52"/>
    <s v="No"/>
    <s v="yes"/>
    <s v="No"/>
    <n v="1"/>
    <s v="No"/>
    <s v="Obesity"/>
    <s v="Normal"/>
    <s v="13-Jun-2004"/>
    <n v="18"/>
    <n v="0"/>
    <n v="1634.57"/>
    <s v="tier - 2"/>
    <x v="2"/>
    <s v="R1013"/>
  </r>
  <r>
    <s v="ID2204"/>
    <s v=" Ms"/>
    <s v="Gibson"/>
    <s v="  Andrea K"/>
    <n v="39.82"/>
    <n v="6.01"/>
    <s v="No"/>
    <s v="yes"/>
    <s v="No"/>
    <n v="1"/>
    <s v="No"/>
    <s v="Obesity"/>
    <s v="Prediabetes"/>
    <s v="8-Aug-2004"/>
    <n v="18"/>
    <n v="0"/>
    <n v="1633.96"/>
    <s v="tier - 2"/>
    <x v="1"/>
    <s v="R1013"/>
  </r>
  <r>
    <s v="ID2205"/>
    <s v=" Ms"/>
    <s v="Erdos"/>
    <s v="  Elleree"/>
    <n v="39.159999999999997"/>
    <n v="5.81"/>
    <s v="No"/>
    <s v="yes"/>
    <s v="No"/>
    <n v="1"/>
    <s v="No"/>
    <s v="Obesity"/>
    <s v="Prediabetes"/>
    <s v="13-Dec-2004"/>
    <n v="18"/>
    <n v="0"/>
    <n v="1633.04"/>
    <s v="tier - 2"/>
    <x v="2"/>
    <s v="R1013"/>
  </r>
  <r>
    <s v="ID2206"/>
    <s v=" Mr"/>
    <s v="Cushman"/>
    <s v="  Brandon J"/>
    <n v="25.555"/>
    <n v="4.37"/>
    <s v="No"/>
    <s v="No"/>
    <s v="Yes"/>
    <n v="1"/>
    <s v="No"/>
    <s v="Over Weight"/>
    <s v="Normal"/>
    <s v="16-Sep-2003"/>
    <n v="19"/>
    <n v="0"/>
    <n v="1632.56"/>
    <s v="tier - 2"/>
    <x v="2"/>
    <s v="R1012"/>
  </r>
  <r>
    <s v="ID2207"/>
    <s v=" Mr"/>
    <s v="Hammel"/>
    <s v="  Steve"/>
    <n v="25.175000000000001"/>
    <n v="5.74"/>
    <s v="No"/>
    <s v="No"/>
    <s v="Yes"/>
    <n v="1"/>
    <s v="No"/>
    <s v="Over Weight"/>
    <s v="Prediabetes"/>
    <s v="3-Oct-2003"/>
    <n v="19"/>
    <n v="0"/>
    <n v="1632.04"/>
    <s v="tier - 2"/>
    <x v="2"/>
    <s v="R1012"/>
  </r>
  <r>
    <s v="ID2208"/>
    <s v=" Ms"/>
    <s v="Ytterstad"/>
    <s v="  Nina Wavik Sr."/>
    <n v="38.28"/>
    <n v="5.39"/>
    <s v="No"/>
    <s v="yes"/>
    <s v="No"/>
    <n v="1"/>
    <s v="No"/>
    <s v="Obesity"/>
    <s v="Normal"/>
    <s v="9-Jul-2004"/>
    <n v="18"/>
    <n v="0"/>
    <n v="1631.82"/>
    <s v="tier - 2"/>
    <x v="1"/>
    <s v="R1013"/>
  </r>
  <r>
    <s v="ID2209"/>
    <s v=" Ms"/>
    <s v="Prince"/>
    <s v="  Dani"/>
    <n v="38.17"/>
    <n v="4.07"/>
    <s v="No"/>
    <s v="yes"/>
    <s v="No"/>
    <n v="1"/>
    <s v="No"/>
    <s v="Obesity"/>
    <s v="Normal"/>
    <s v="5-Dec-2004"/>
    <n v="18"/>
    <n v="0"/>
    <n v="1631.67"/>
    <s v="tier - 2"/>
    <x v="0"/>
    <s v="R1013"/>
  </r>
  <r>
    <s v="ID2210"/>
    <s v=" Ms"/>
    <s v="Freeman"/>
    <s v="  Jennifer A."/>
    <n v="36.85"/>
    <n v="5.49"/>
    <s v="No"/>
    <s v="yes"/>
    <s v="No"/>
    <n v="1"/>
    <s v="No"/>
    <s v="Obesity"/>
    <s v="Normal"/>
    <s v="4-Oct-2004"/>
    <n v="18"/>
    <n v="0"/>
    <n v="1629.83"/>
    <s v="tier - 2"/>
    <x v="2"/>
    <s v="R1013"/>
  </r>
  <r>
    <s v="ID2211"/>
    <s v=" Mr"/>
    <s v="Petrulak"/>
    <s v="  Martin"/>
    <n v="22.61"/>
    <n v="5.68"/>
    <s v="No"/>
    <s v="No"/>
    <s v="Yes"/>
    <n v="1"/>
    <s v="No"/>
    <s v="Normal weight"/>
    <s v="Normal"/>
    <s v="17-Jul-2003"/>
    <n v="19"/>
    <n v="0"/>
    <n v="1628.47"/>
    <s v="tier - 2"/>
    <x v="1"/>
    <s v="R1012"/>
  </r>
  <r>
    <s v="ID2212"/>
    <s v=" Mr"/>
    <s v="Lloyd"/>
    <s v="  Steve"/>
    <n v="21.754999999999999"/>
    <n v="6.09"/>
    <s v="No"/>
    <s v="No"/>
    <s v="Yes"/>
    <n v="1"/>
    <s v="No"/>
    <s v="Normal weight"/>
    <s v="Prediabetes"/>
    <s v="4-Dec-2003"/>
    <n v="19"/>
    <n v="0"/>
    <n v="1627.28"/>
    <s v="tier - 2"/>
    <x v="2"/>
    <s v="R1012"/>
  </r>
  <r>
    <s v="ID2213"/>
    <s v=" Mr"/>
    <s v="Zablocki"/>
    <s v="  Christopher"/>
    <n v="20.425000000000001"/>
    <n v="5.53"/>
    <s v="No"/>
    <s v="No"/>
    <s v="Yes"/>
    <n v="1"/>
    <s v="No"/>
    <s v="Normal weight"/>
    <s v="Normal"/>
    <s v="9-Sep-2003"/>
    <n v="19"/>
    <n v="0"/>
    <n v="1625.43"/>
    <s v="tier - 2"/>
    <x v="0"/>
    <s v="R1012"/>
  </r>
  <r>
    <s v="ID2214"/>
    <s v=" Ms"/>
    <s v="Van Meter"/>
    <s v="  Kathryn M."/>
    <n v="31.35"/>
    <n v="4.28"/>
    <s v="No"/>
    <s v="yes"/>
    <s v="No"/>
    <n v="1"/>
    <s v="No"/>
    <s v="Obesity"/>
    <s v="Normal"/>
    <s v="25-Jul-2004"/>
    <n v="18"/>
    <n v="0"/>
    <n v="1622.19"/>
    <s v="tier - 2"/>
    <x v="1"/>
    <s v="R1013"/>
  </r>
  <r>
    <s v="ID2215"/>
    <s v=" Ms"/>
    <s v="Babay"/>
    <s v="  Emily"/>
    <n v="31.13"/>
    <n v="6.01"/>
    <s v="No"/>
    <s v="yes"/>
    <s v="No"/>
    <n v="1"/>
    <s v="No"/>
    <s v="Obesity"/>
    <s v="Prediabetes"/>
    <s v="21-Aug-2004"/>
    <n v="18"/>
    <n v="0"/>
    <n v="1621.88"/>
    <s v="tier - 2"/>
    <x v="2"/>
    <s v="R1013"/>
  </r>
  <r>
    <s v="ID2216"/>
    <s v=" Mr"/>
    <s v="Taylor"/>
    <s v="  Trent A"/>
    <n v="17.48"/>
    <n v="4.59"/>
    <s v="No"/>
    <s v="No"/>
    <s v="Yes"/>
    <n v="1"/>
    <s v="No"/>
    <s v="Under Weight"/>
    <s v="Normal"/>
    <s v="14-Sep-2003"/>
    <n v="19"/>
    <n v="0"/>
    <n v="1621.34"/>
    <s v="tier - 2"/>
    <x v="2"/>
    <s v="R1012"/>
  </r>
  <r>
    <s v="ID2217"/>
    <s v=" Ms"/>
    <s v="Smith"/>
    <s v="  Jennifer E"/>
    <n v="22.57"/>
    <n v="5.8"/>
    <s v="yes"/>
    <s v="No"/>
    <s v="No"/>
    <n v="1"/>
    <s v="No"/>
    <s v="Normal weight"/>
    <s v="Prediabetes"/>
    <s v="5-Aug-1995"/>
    <n v="27"/>
    <n v="0"/>
    <n v="1617.16"/>
    <s v="tier - 2"/>
    <x v="1"/>
    <s v="R1013"/>
  </r>
  <r>
    <s v="ID2218"/>
    <s v=" Ms"/>
    <s v="Moody"/>
    <s v="  Polly"/>
    <n v="26.73"/>
    <n v="5.08"/>
    <s v="No"/>
    <s v="yes"/>
    <s v="No"/>
    <n v="1"/>
    <s v="No"/>
    <s v="Over Weight"/>
    <s v="Normal"/>
    <s v="22-Jul-2004"/>
    <n v="18"/>
    <n v="0"/>
    <n v="1615.77"/>
    <s v="tier - 2"/>
    <x v="1"/>
    <s v="R1013"/>
  </r>
  <r>
    <s v="ID2219"/>
    <s v=" Ms"/>
    <s v="Swierzbinski"/>
    <s v="  Elizabeth"/>
    <n v="20.79"/>
    <n v="5.84"/>
    <s v="No"/>
    <s v="yes"/>
    <s v="No"/>
    <n v="1"/>
    <s v="No"/>
    <s v="Normal weight"/>
    <s v="Prediabetes"/>
    <s v="19-Nov-2004"/>
    <n v="18"/>
    <n v="0"/>
    <n v="1607.51"/>
    <s v="tier - 2"/>
    <x v="0"/>
    <s v="R1013"/>
  </r>
  <r>
    <s v="ID2220"/>
    <s v=" Ms"/>
    <s v="Schwartz"/>
    <s v="  Tiffany A."/>
    <n v="20.149999999999999"/>
    <n v="4.1500000000000004"/>
    <s v="No"/>
    <s v="No"/>
    <s v="No"/>
    <n v="1"/>
    <s v="No"/>
    <s v="Normal weight"/>
    <s v="Normal"/>
    <s v="22-Sep-1992"/>
    <n v="30"/>
    <n v="0"/>
    <n v="1566.88"/>
    <s v="tier - 2"/>
    <x v="1"/>
    <s v="R1013"/>
  </r>
  <r>
    <s v="ID2221"/>
    <s v=" Mr"/>
    <s v="Sanseverino"/>
    <s v="  Cole"/>
    <n v="36.85"/>
    <n v="4.3600000000000003"/>
    <s v="yes"/>
    <s v="No"/>
    <s v="No"/>
    <n v="0"/>
    <s v="No"/>
    <s v="Obesity"/>
    <s v="Normal"/>
    <s v="5-Dec-2001"/>
    <n v="21"/>
    <n v="0"/>
    <n v="1534.3"/>
    <s v="tier - 2"/>
    <x v="2"/>
    <s v="R1013"/>
  </r>
  <r>
    <s v="ID2222"/>
    <s v=" Mr"/>
    <s v="Lawder"/>
    <s v="  Matthew T."/>
    <n v="35.53"/>
    <n v="4.55"/>
    <s v="yes"/>
    <s v="No"/>
    <s v="No"/>
    <n v="0"/>
    <s v="No"/>
    <s v="Obesity"/>
    <s v="Normal"/>
    <s v="2-Jun-2001"/>
    <n v="22"/>
    <n v="0"/>
    <n v="1532.47"/>
    <s v="tier - 2"/>
    <x v="2"/>
    <s v="R1013"/>
  </r>
  <r>
    <s v="ID2223"/>
    <s v=" Mr"/>
    <s v="Young"/>
    <s v="  Zachary"/>
    <n v="31.1"/>
    <n v="4.37"/>
    <s v="yes"/>
    <s v="No"/>
    <s v="No"/>
    <n v="0"/>
    <s v="No"/>
    <s v="Obesity"/>
    <s v="Normal"/>
    <s v="7-Jul-2001"/>
    <n v="21"/>
    <n v="0"/>
    <n v="1526.31"/>
    <s v="tier - 2"/>
    <x v="0"/>
    <s v="R1011"/>
  </r>
  <r>
    <s v="ID2224"/>
    <s v=" Mr"/>
    <s v="Hoerner"/>
    <s v="  Matthew T."/>
    <n v="23.21"/>
    <n v="5.24"/>
    <s v="yes"/>
    <s v="No"/>
    <s v="No"/>
    <n v="0"/>
    <s v="No"/>
    <s v="Normal weight"/>
    <s v="Normal"/>
    <s v="25-Aug-2001"/>
    <n v="21"/>
    <n v="0"/>
    <n v="1515.34"/>
    <s v="tier - 2"/>
    <x v="0"/>
    <s v="R1013"/>
  </r>
  <r>
    <s v="ID2225"/>
    <s v=" Mr"/>
    <s v="Benson"/>
    <s v="  Pat"/>
    <n v="18.36"/>
    <n v="5.96"/>
    <s v="No"/>
    <s v="No"/>
    <s v="No"/>
    <n v="1"/>
    <s v="No"/>
    <s v="Under Weight"/>
    <s v="Prediabetes"/>
    <s v="19-Jun-1998"/>
    <n v="24"/>
    <n v="0"/>
    <n v="1497"/>
    <s v="tier - 2"/>
    <x v="2"/>
    <s v="R1013"/>
  </r>
  <r>
    <s v="ID2226"/>
    <s v=" Ms"/>
    <s v="Horton"/>
    <s v="  Ashley"/>
    <n v="15.92"/>
    <n v="4.76"/>
    <s v="yes"/>
    <s v="No"/>
    <s v="No"/>
    <n v="1"/>
    <s v="No"/>
    <s v="Under Weight"/>
    <s v="Normal"/>
    <s v="7-Oct-1995"/>
    <n v="27"/>
    <n v="0"/>
    <n v="1493"/>
    <s v="tier - 2"/>
    <x v="0"/>
    <s v="R1013"/>
  </r>
  <r>
    <s v="ID2227"/>
    <s v=" Ms"/>
    <s v="McGraw"/>
    <s v="  Elizabeth A."/>
    <n v="15.17"/>
    <n v="4.3"/>
    <s v="yes"/>
    <s v="No"/>
    <s v="Yes"/>
    <n v="1"/>
    <s v="No"/>
    <s v="Under Weight"/>
    <s v="Normal"/>
    <s v="9-Jun-1997"/>
    <n v="25"/>
    <n v="0"/>
    <n v="1481"/>
    <s v="tier - 2"/>
    <x v="1"/>
    <s v="R1012"/>
  </r>
  <r>
    <s v="ID2228"/>
    <s v=" Ms"/>
    <s v="Beaulne"/>
    <s v="  Rebecca M."/>
    <n v="16.63"/>
    <n v="4.5"/>
    <s v="No"/>
    <s v="No"/>
    <s v="No"/>
    <n v="1"/>
    <s v="No"/>
    <s v="Under Weight"/>
    <s v="Normal"/>
    <s v="7-Dec-1998"/>
    <n v="24"/>
    <n v="0"/>
    <n v="1477"/>
    <s v="tier - 2"/>
    <x v="1"/>
    <s v="R1013"/>
  </r>
  <r>
    <s v="ID2229"/>
    <s v=" Ms"/>
    <s v="Lunz"/>
    <s v="  Ruth"/>
    <n v="19.39"/>
    <n v="5.59"/>
    <s v="No"/>
    <s v="No"/>
    <s v="Yes"/>
    <n v="1"/>
    <s v="No"/>
    <s v="Normal weight"/>
    <s v="Normal"/>
    <s v="20-Jun-2003"/>
    <n v="19"/>
    <n v="0"/>
    <n v="1467"/>
    <s v="tier - 2"/>
    <x v="2"/>
    <s v="R1013"/>
  </r>
  <r>
    <s v="ID2230"/>
    <s v=" Mr"/>
    <s v="Kyle"/>
    <s v="  Gregory S"/>
    <n v="17.34"/>
    <n v="6.29"/>
    <s v="yes"/>
    <s v="No"/>
    <s v="Yes"/>
    <n v="1"/>
    <s v="No"/>
    <s v="Under Weight"/>
    <s v="Prediabetes"/>
    <s v="19-Jun-1997"/>
    <n v="25"/>
    <n v="0"/>
    <n v="1445"/>
    <s v="tier - 2"/>
    <x v="1"/>
    <s v="R1013"/>
  </r>
  <r>
    <s v="ID2231"/>
    <s v=" Ms"/>
    <s v="Brackenwagen"/>
    <s v="  Alexandra S"/>
    <n v="17.940000000000001"/>
    <n v="4.1900000000000004"/>
    <s v="No"/>
    <s v="yes"/>
    <s v="No"/>
    <n v="1"/>
    <s v="No"/>
    <s v="Under Weight"/>
    <s v="Normal"/>
    <s v="1-Sep-2000"/>
    <n v="22"/>
    <n v="0"/>
    <n v="1438"/>
    <s v="tier - 2"/>
    <x v="2"/>
    <s v="R1013"/>
  </r>
  <r>
    <s v="ID2232"/>
    <s v=" Ms"/>
    <s v="Schmitt"/>
    <s v="  Hillary"/>
    <n v="16.670000000000002"/>
    <n v="4.7"/>
    <s v="yes"/>
    <s v="No"/>
    <s v="Yes"/>
    <n v="1"/>
    <s v="No"/>
    <s v="Under Weight"/>
    <s v="Normal"/>
    <s v="5-Dec-1997"/>
    <n v="25"/>
    <n v="0"/>
    <n v="1422"/>
    <s v="tier - 2"/>
    <x v="2"/>
    <s v="R1013"/>
  </r>
  <r>
    <s v="ID2233"/>
    <s v=" Ms"/>
    <s v="Borden"/>
    <s v="  Amy K."/>
    <n v="20.58"/>
    <n v="5.64"/>
    <s v="yes"/>
    <s v="No"/>
    <s v="No"/>
    <n v="0"/>
    <s v="No"/>
    <s v="Normal weight"/>
    <s v="Normal"/>
    <s v="23-Aug-2001"/>
    <n v="21"/>
    <n v="0"/>
    <n v="1421"/>
    <s v="tier - 2"/>
    <x v="2"/>
    <s v="R1013"/>
  </r>
  <r>
    <s v="ID2234"/>
    <s v=" Mr"/>
    <s v="McLean"/>
    <s v="  Scott"/>
    <n v="16.5"/>
    <n v="4.1100000000000003"/>
    <s v="yes"/>
    <s v="No"/>
    <s v="No"/>
    <n v="0"/>
    <s v="No"/>
    <s v="Under Weight"/>
    <s v="Normal"/>
    <s v="23-Jun-1996"/>
    <n v="26"/>
    <n v="0"/>
    <n v="1417"/>
    <s v="tier - 2"/>
    <x v="0"/>
    <s v="R1013"/>
  </r>
  <r>
    <s v="ID2235"/>
    <s v=" Mr"/>
    <s v="Regan"/>
    <s v="  John"/>
    <n v="15.41"/>
    <n v="5.43"/>
    <s v="yes"/>
    <s v="No"/>
    <s v="Yes"/>
    <n v="1"/>
    <s v="No"/>
    <s v="Under Weight"/>
    <s v="Normal"/>
    <s v="27-Oct-1997"/>
    <n v="25"/>
    <n v="0"/>
    <n v="1402"/>
    <s v="tier - 2"/>
    <x v="0"/>
    <s v="R1011"/>
  </r>
  <r>
    <s v="ID2236"/>
    <s v=" Mr"/>
    <s v="Koenis"/>
    <s v="  Maaikel"/>
    <n v="24.59"/>
    <n v="4.38"/>
    <s v="No"/>
    <s v="No"/>
    <s v="No"/>
    <n v="1"/>
    <s v="No"/>
    <s v="Normal weight"/>
    <s v="Normal"/>
    <s v="5-Sep-1998"/>
    <n v="24"/>
    <n v="0"/>
    <n v="1400.44"/>
    <s v="tier - 2"/>
    <x v="2"/>
    <s v="R1013"/>
  </r>
  <r>
    <s v="ID2237"/>
    <s v=" Mr"/>
    <s v="Kittaka"/>
    <s v="  Daniel C"/>
    <n v="33.33"/>
    <n v="9.7899999999999991"/>
    <s v="No"/>
    <s v="No"/>
    <s v="No"/>
    <n v="0"/>
    <s v="No"/>
    <s v="Obesity"/>
    <s v="Diabetes"/>
    <s v="22-Dec-2002"/>
    <n v="20"/>
    <n v="0"/>
    <n v="1391.53"/>
    <s v="tier - 2"/>
    <x v="1"/>
    <s v="R1013"/>
  </r>
  <r>
    <s v="ID2238"/>
    <s v=" Mr"/>
    <s v="Concannon"/>
    <s v="  Christopher S."/>
    <n v="18.5"/>
    <n v="11.84"/>
    <s v="No"/>
    <s v="No"/>
    <s v="No"/>
    <n v="0"/>
    <s v="No"/>
    <s v="Under Weight"/>
    <s v="Diabetes"/>
    <s v="14-Nov-2002"/>
    <n v="20"/>
    <n v="0"/>
    <n v="1390"/>
    <s v="tier - 2"/>
    <x v="2"/>
    <s v="R1013"/>
  </r>
  <r>
    <s v="ID2239"/>
    <s v=" Mr"/>
    <s v="Johnson"/>
    <s v="  William R"/>
    <n v="18.579999999999998"/>
    <n v="6.22"/>
    <s v="No"/>
    <s v="No"/>
    <s v="No"/>
    <n v="0"/>
    <s v="No"/>
    <s v="Normal weight"/>
    <s v="Prediabetes"/>
    <s v="6-Jul-1999"/>
    <n v="23"/>
    <n v="0"/>
    <n v="1389"/>
    <s v="tier - 2"/>
    <x v="2"/>
    <s v="R1013"/>
  </r>
  <r>
    <s v="ID2240"/>
    <s v=" Ms"/>
    <s v="Schultz"/>
    <s v="  Lyndsy"/>
    <n v="16.64"/>
    <n v="10.01"/>
    <s v="No"/>
    <s v="No"/>
    <s v="No"/>
    <n v="0"/>
    <s v="No"/>
    <s v="Under Weight"/>
    <s v="Diabetes"/>
    <s v="15-Aug-2002"/>
    <n v="20"/>
    <n v="0"/>
    <n v="1382"/>
    <s v="tier - 2"/>
    <x v="1"/>
    <s v="R1013"/>
  </r>
  <r>
    <s v="ID2241"/>
    <s v=" Ms"/>
    <s v="Brannigan"/>
    <s v="  Jessica"/>
    <n v="19.329999999999998"/>
    <n v="4.32"/>
    <s v="No"/>
    <s v="No"/>
    <s v="No"/>
    <n v="1"/>
    <s v="No"/>
    <s v="Normal weight"/>
    <s v="Normal"/>
    <s v="3-Dec-1998"/>
    <n v="24"/>
    <n v="0"/>
    <n v="1359"/>
    <s v="tier - 2"/>
    <x v="1"/>
    <s v="R1013"/>
  </r>
  <r>
    <s v="ID2242"/>
    <s v=" Ms"/>
    <s v="Cavallo"/>
    <s v="  Anna"/>
    <n v="21.26"/>
    <n v="5.65"/>
    <s v="yes"/>
    <s v="No"/>
    <s v="Yes"/>
    <n v="1"/>
    <s v="No"/>
    <s v="Normal weight"/>
    <s v="Normal"/>
    <s v="7-Nov-1997"/>
    <n v="25"/>
    <n v="0"/>
    <n v="1341.16"/>
    <s v="tier - 2"/>
    <x v="2"/>
    <s v="R1012"/>
  </r>
  <r>
    <s v="ID2243"/>
    <s v=" Mr"/>
    <s v="Chang"/>
    <s v="  Jordan"/>
    <n v="15.6"/>
    <n v="4.12"/>
    <s v="yes"/>
    <s v="No"/>
    <s v="No"/>
    <n v="1"/>
    <s v="No"/>
    <s v="Under Weight"/>
    <s v="Normal"/>
    <s v="30-Jul-1995"/>
    <n v="27"/>
    <n v="0"/>
    <n v="1338"/>
    <s v="tier - 2"/>
    <x v="0"/>
    <s v="R1012"/>
  </r>
  <r>
    <s v="ID2244"/>
    <s v=" Mr"/>
    <s v="Axelrod"/>
    <s v="  Brian"/>
    <n v="24.39"/>
    <n v="6.24"/>
    <s v="No"/>
    <s v="No"/>
    <s v="No"/>
    <n v="1"/>
    <s v="No"/>
    <s v="Normal weight"/>
    <s v="Prediabetes"/>
    <s v="12-Jul-1998"/>
    <n v="24"/>
    <n v="0"/>
    <n v="1332.61"/>
    <s v="tier - 2"/>
    <x v="0"/>
    <s v="R1013"/>
  </r>
  <r>
    <s v="ID2245"/>
    <s v=" Ms"/>
    <s v="Davenport"/>
    <s v="  Katherine A"/>
    <n v="24.75"/>
    <n v="4.83"/>
    <s v="No"/>
    <s v="No"/>
    <s v="No"/>
    <n v="0"/>
    <s v="No"/>
    <s v="Normal weight"/>
    <s v="Normal"/>
    <s v="14-Oct-1999"/>
    <n v="23"/>
    <n v="0"/>
    <n v="1329.17"/>
    <s v="tier - 2"/>
    <x v="0"/>
    <s v="R1013"/>
  </r>
  <r>
    <s v="ID2246"/>
    <s v=" Ms"/>
    <s v="Roberge"/>
    <s v="  Melanie"/>
    <n v="20.88"/>
    <n v="7.4"/>
    <s v="No"/>
    <s v="No"/>
    <s v="No"/>
    <n v="0"/>
    <s v="No"/>
    <s v="Normal weight"/>
    <s v="Diabetes"/>
    <s v="13-Oct-2002"/>
    <n v="20"/>
    <n v="0"/>
    <n v="1315"/>
    <s v="tier - 2"/>
    <x v="2"/>
    <s v="R1013"/>
  </r>
  <r>
    <s v="ID2247"/>
    <s v=" Ms"/>
    <s v="Schmidt"/>
    <s v="  Jessica"/>
    <n v="20.43"/>
    <n v="4.54"/>
    <s v="No"/>
    <s v="No"/>
    <s v="No"/>
    <n v="0"/>
    <s v="No"/>
    <s v="Normal weight"/>
    <s v="Normal"/>
    <s v="2-Dec-1999"/>
    <n v="23"/>
    <n v="0"/>
    <n v="1304"/>
    <s v="tier - 2"/>
    <x v="2"/>
    <s v="R1013"/>
  </r>
  <r>
    <s v="ID2248"/>
    <s v=" Mr"/>
    <s v="Kosters"/>
    <s v="  Eric S"/>
    <n v="15.18"/>
    <n v="11.11"/>
    <s v="No"/>
    <s v="No"/>
    <s v="No"/>
    <n v="0"/>
    <s v="No"/>
    <s v="Under Weight"/>
    <s v="Diabetes"/>
    <s v="10-Dec-2002"/>
    <n v="20"/>
    <n v="0"/>
    <n v="1304"/>
    <s v="tier - 2"/>
    <x v="2"/>
    <s v="R1012"/>
  </r>
  <r>
    <s v="ID2249"/>
    <s v=" Mr"/>
    <s v="Dykes"/>
    <s v="  Joseph"/>
    <n v="15.12"/>
    <n v="4.03"/>
    <s v="yes"/>
    <s v="No"/>
    <s v="No"/>
    <n v="0"/>
    <s v="No"/>
    <s v="Under Weight"/>
    <s v="Normal"/>
    <s v="29-Nov-2001"/>
    <n v="21"/>
    <n v="0"/>
    <n v="1293"/>
    <s v="tier - 2"/>
    <x v="0"/>
    <s v="R1012"/>
  </r>
  <r>
    <s v="ID2250"/>
    <s v=" Ms"/>
    <s v="Velan"/>
    <s v="  Mary"/>
    <n v="23.88"/>
    <n v="4.51"/>
    <s v="No"/>
    <s v="No"/>
    <s v="No"/>
    <n v="1"/>
    <s v="No"/>
    <s v="Normal weight"/>
    <s v="Normal"/>
    <s v="4-Jun-1998"/>
    <n v="25"/>
    <n v="0"/>
    <n v="1290.93"/>
    <s v="tier - 2"/>
    <x v="2"/>
    <s v="R1013"/>
  </r>
  <r>
    <s v="ID2251"/>
    <s v=" Ms"/>
    <s v="Goolik"/>
    <s v="  Natalie"/>
    <n v="16.13"/>
    <n v="5.56"/>
    <s v="No"/>
    <s v="yes"/>
    <s v="No"/>
    <n v="1"/>
    <s v="No"/>
    <s v="Under Weight"/>
    <s v="Normal"/>
    <s v="26-Jun-2000"/>
    <n v="22"/>
    <n v="0"/>
    <n v="1286"/>
    <s v="tier - 2"/>
    <x v="2"/>
    <s v="R1013"/>
  </r>
  <r>
    <s v="ID2252"/>
    <s v=" Mr"/>
    <s v="Bain"/>
    <s v="  Christopher"/>
    <n v="24.09"/>
    <n v="4.0999999999999996"/>
    <s v="No"/>
    <s v="yes"/>
    <s v="No"/>
    <n v="1"/>
    <s v="No"/>
    <s v="Normal weight"/>
    <s v="Normal"/>
    <s v="28-Jul-2004"/>
    <n v="18"/>
    <n v="0"/>
    <n v="1285"/>
    <s v="tier - 2"/>
    <x v="0"/>
    <s v="R1013"/>
  </r>
  <r>
    <s v="ID2253"/>
    <s v=" Ms"/>
    <s v="Wieck"/>
    <s v="  Sonja"/>
    <n v="19.43"/>
    <n v="5.85"/>
    <s v="No"/>
    <s v="yes"/>
    <s v="No"/>
    <n v="1"/>
    <s v="No"/>
    <s v="Normal weight"/>
    <s v="Prediabetes"/>
    <s v="30-Sep-2004"/>
    <n v="18"/>
    <n v="0"/>
    <n v="1283"/>
    <s v="tier - 2"/>
    <x v="1"/>
    <s v="R1013"/>
  </r>
  <r>
    <s v="ID2254"/>
    <s v=" Ms"/>
    <s v="Friel"/>
    <s v="  Alexandra"/>
    <n v="15.22"/>
    <n v="4.92"/>
    <s v="yes"/>
    <s v="No"/>
    <s v="Yes"/>
    <n v="1"/>
    <s v="No"/>
    <s v="Under Weight"/>
    <s v="Normal"/>
    <s v="26-Oct-1997"/>
    <n v="25"/>
    <n v="0"/>
    <n v="1276"/>
    <s v="tier - 2"/>
    <x v="2"/>
    <s v="R1012"/>
  </r>
  <r>
    <s v="ID2255"/>
    <s v=" Ms"/>
    <s v="Santandreu"/>
    <s v="  Martha L."/>
    <n v="20.72"/>
    <n v="9.4600000000000009"/>
    <s v="No"/>
    <s v="No"/>
    <s v="No"/>
    <n v="0"/>
    <s v="No"/>
    <s v="Normal weight"/>
    <s v="Diabetes"/>
    <s v="4-Dec-2002"/>
    <n v="20"/>
    <n v="0"/>
    <n v="1267"/>
    <s v="tier - 2"/>
    <x v="1"/>
    <s v="R1013"/>
  </r>
  <r>
    <s v="ID2256"/>
    <s v=" Mr"/>
    <s v="Johnson"/>
    <s v="  Ryan C."/>
    <n v="35.4"/>
    <n v="5.94"/>
    <s v="No"/>
    <s v="No"/>
    <s v="Yes"/>
    <n v="1"/>
    <s v="No"/>
    <s v="Obesity"/>
    <s v="Prediabetes"/>
    <s v="21-Nov-2003"/>
    <n v="19"/>
    <n v="0"/>
    <n v="1263.25"/>
    <s v="tier - 2"/>
    <x v="0"/>
    <s v="R1011"/>
  </r>
  <r>
    <s v="ID2257"/>
    <s v=" Mr"/>
    <s v="Gerber"/>
    <s v="  Cliff"/>
    <n v="34.4"/>
    <n v="5.7"/>
    <s v="No"/>
    <s v="No"/>
    <s v="Yes"/>
    <n v="1"/>
    <s v="No"/>
    <s v="Obesity"/>
    <s v="Normal"/>
    <s v="15-Aug-2003"/>
    <n v="19"/>
    <n v="0"/>
    <n v="1261.8599999999999"/>
    <s v="tier - 2"/>
    <x v="0"/>
    <s v="R1011"/>
  </r>
  <r>
    <s v="ID2258"/>
    <s v=" Mr"/>
    <s v="Benadum"/>
    <s v="  Blue"/>
    <n v="34.1"/>
    <n v="4.13"/>
    <s v="No"/>
    <s v="No"/>
    <s v="Yes"/>
    <n v="1"/>
    <s v="No"/>
    <s v="Obesity"/>
    <s v="Normal"/>
    <s v="30-Oct-2003"/>
    <n v="19"/>
    <n v="0"/>
    <n v="1261.44"/>
    <s v="tier - 2"/>
    <x v="0"/>
    <s v="R1011"/>
  </r>
  <r>
    <s v="ID2259"/>
    <s v=" Mr"/>
    <s v="Ragazzini"/>
    <s v="  Jeffrey M"/>
    <n v="30.4"/>
    <n v="4.7699999999999996"/>
    <s v="No"/>
    <s v="No"/>
    <s v="Yes"/>
    <n v="1"/>
    <s v="No"/>
    <s v="Obesity"/>
    <s v="Normal"/>
    <s v="13-Oct-2003"/>
    <n v="19"/>
    <n v="0"/>
    <n v="1256.3"/>
    <s v="tier - 2"/>
    <x v="0"/>
    <s v="R1011"/>
  </r>
  <r>
    <s v="ID2260"/>
    <s v=" Mr"/>
    <s v="Kessinger"/>
    <s v="  Andrew"/>
    <n v="28.7"/>
    <n v="4.99"/>
    <s v="No"/>
    <s v="No"/>
    <s v="Yes"/>
    <n v="1"/>
    <s v="No"/>
    <s v="Over Weight"/>
    <s v="Normal"/>
    <s v="10-Dec-2003"/>
    <n v="19"/>
    <n v="0"/>
    <n v="1253.94"/>
    <s v="tier - 2"/>
    <x v="2"/>
    <s v="R1011"/>
  </r>
  <r>
    <s v="ID2261"/>
    <s v=" Ms"/>
    <s v="Bezgin"/>
    <s v="  Julia"/>
    <n v="17.440000000000001"/>
    <n v="4.42"/>
    <s v="yes"/>
    <s v="No"/>
    <s v="Yes"/>
    <n v="1"/>
    <s v="No"/>
    <s v="Under Weight"/>
    <s v="Normal"/>
    <s v="4-Nov-1997"/>
    <n v="25"/>
    <n v="0"/>
    <n v="1253"/>
    <s v="tier - 2"/>
    <x v="2"/>
    <s v="R1013"/>
  </r>
  <r>
    <s v="ID2262"/>
    <s v=" Mr"/>
    <s v="Woldesilassie"/>
    <s v="  Daniel"/>
    <n v="27.6"/>
    <n v="4.01"/>
    <s v="No"/>
    <s v="No"/>
    <s v="Yes"/>
    <n v="1"/>
    <s v="No"/>
    <s v="Over Weight"/>
    <s v="Normal"/>
    <s v="15-Sep-2003"/>
    <n v="19"/>
    <n v="0"/>
    <n v="1252.4100000000001"/>
    <s v="tier - 2"/>
    <x v="0"/>
    <s v="R1011"/>
  </r>
  <r>
    <s v="ID2263"/>
    <s v=" Mr"/>
    <s v="Ruiz Herrero"/>
    <s v="  Jaime"/>
    <n v="20.7"/>
    <n v="4.49"/>
    <s v="No"/>
    <s v="No"/>
    <s v="Yes"/>
    <n v="1"/>
    <s v="No"/>
    <s v="Normal weight"/>
    <s v="Normal"/>
    <s v="8-Sep-2003"/>
    <n v="19"/>
    <n v="0"/>
    <n v="1242.82"/>
    <s v="tier - 2"/>
    <x v="1"/>
    <s v="R1011"/>
  </r>
  <r>
    <s v="ID2264"/>
    <s v=" Mr"/>
    <s v="Bin Alias"/>
    <s v="  Mohd Syahidan"/>
    <n v="20.3"/>
    <n v="6.37"/>
    <s v="No"/>
    <s v="No"/>
    <s v="Yes"/>
    <n v="1"/>
    <s v="No"/>
    <s v="Normal weight"/>
    <s v="Prediabetes"/>
    <s v="15-Sep-2003"/>
    <n v="19"/>
    <n v="0"/>
    <n v="1242.26"/>
    <s v="tier - 2"/>
    <x v="1"/>
    <s v="R1011"/>
  </r>
  <r>
    <s v="ID2265"/>
    <s v=" Mr"/>
    <s v="Fischer-Daly"/>
    <s v="  Matthew"/>
    <n v="19.8"/>
    <n v="5.12"/>
    <s v="No"/>
    <s v="No"/>
    <s v="Yes"/>
    <n v="1"/>
    <s v="No"/>
    <s v="Normal weight"/>
    <s v="Normal"/>
    <s v="2-Aug-2003"/>
    <n v="19"/>
    <n v="0"/>
    <n v="1241.57"/>
    <s v="tier - 2"/>
    <x v="2"/>
    <s v="R1011"/>
  </r>
  <r>
    <s v="ID2266"/>
    <s v=" Ms"/>
    <s v="Pulliam"/>
    <s v="  Elizabeth S."/>
    <n v="21.87"/>
    <n v="8.59"/>
    <s v="No"/>
    <s v="No"/>
    <s v="No"/>
    <n v="0"/>
    <s v="No"/>
    <s v="Normal weight"/>
    <s v="Diabetes"/>
    <s v="1-Jul-2002"/>
    <n v="20"/>
    <n v="0"/>
    <n v="1241"/>
    <s v="tier - 2"/>
    <x v="2"/>
    <s v="R1013"/>
  </r>
  <r>
    <s v="ID2267"/>
    <s v=" Ms"/>
    <s v="Guisinger"/>
    <s v="  Katie"/>
    <n v="16.600000000000001"/>
    <n v="5.87"/>
    <s v="No"/>
    <s v="No"/>
    <s v="No"/>
    <n v="1"/>
    <s v="No"/>
    <s v="Under Weight"/>
    <s v="Prediabetes"/>
    <s v="11-Oct-1998"/>
    <n v="24"/>
    <n v="0"/>
    <n v="1240"/>
    <s v="tier - 2"/>
    <x v="1"/>
    <s v="R1012"/>
  </r>
  <r>
    <s v="ID2268"/>
    <s v=" Ms"/>
    <s v="Arnerich"/>
    <s v="  Christi A."/>
    <n v="21.98"/>
    <n v="7.03"/>
    <s v="No"/>
    <s v="No"/>
    <s v="No"/>
    <n v="0"/>
    <s v="No"/>
    <s v="Normal weight"/>
    <s v="Diabetes"/>
    <s v="12-Dec-2002"/>
    <n v="20"/>
    <n v="0"/>
    <n v="1237"/>
    <s v="tier - 2"/>
    <x v="2"/>
    <s v="R1013"/>
  </r>
  <r>
    <s v="ID2269"/>
    <s v=" Ms"/>
    <s v="Lynch"/>
    <s v="  Sandra K."/>
    <n v="19.7"/>
    <n v="5.51"/>
    <s v="No"/>
    <s v="No"/>
    <s v="No"/>
    <n v="1"/>
    <s v="No"/>
    <s v="Normal weight"/>
    <s v="Normal"/>
    <s v="13-Jul-1998"/>
    <n v="24"/>
    <n v="0"/>
    <n v="1234"/>
    <s v="tier - 2"/>
    <x v="1"/>
    <s v="R1013"/>
  </r>
  <r>
    <s v="ID2270"/>
    <s v=" Ms"/>
    <s v="Reilly"/>
    <s v="  Katharine"/>
    <n v="19.21"/>
    <n v="4.76"/>
    <s v="No"/>
    <s v="yes"/>
    <s v="No"/>
    <n v="1"/>
    <s v="No"/>
    <s v="Normal weight"/>
    <s v="Normal"/>
    <s v="16-Oct-2004"/>
    <n v="18"/>
    <n v="0"/>
    <n v="1228"/>
    <s v="tier - 2"/>
    <x v="1"/>
    <s v="R1012"/>
  </r>
  <r>
    <s v="ID2271"/>
    <s v=" Mr"/>
    <s v="Nolette"/>
    <s v="  Jerome"/>
    <n v="19.3"/>
    <n v="4.7"/>
    <s v="No"/>
    <s v="yes"/>
    <s v="No"/>
    <n v="1"/>
    <s v="No"/>
    <s v="Normal weight"/>
    <s v="Normal"/>
    <s v="9-Jul-2004"/>
    <n v="18"/>
    <n v="0"/>
    <n v="1224"/>
    <s v="tier - 2"/>
    <x v="1"/>
    <s v="R1013"/>
  </r>
  <r>
    <s v="ID2272"/>
    <s v=" Ms"/>
    <s v="Chabrier"/>
    <s v="  Julia R"/>
    <n v="16.22"/>
    <n v="6.21"/>
    <s v="yes"/>
    <s v="No"/>
    <s v="No"/>
    <n v="0"/>
    <s v="No"/>
    <s v="Under Weight"/>
    <s v="Prediabetes"/>
    <s v="4-Nov-1996"/>
    <n v="26"/>
    <n v="0"/>
    <n v="1220"/>
    <s v="tier - 2"/>
    <x v="0"/>
    <s v="R1012"/>
  </r>
  <r>
    <s v="ID2273"/>
    <s v=" Mr"/>
    <s v="Lee"/>
    <s v="  Sean Henry"/>
    <n v="17.12"/>
    <n v="4.5199999999999996"/>
    <s v="No"/>
    <s v="yes"/>
    <s v="No"/>
    <n v="1"/>
    <s v="No"/>
    <s v="Under Weight"/>
    <s v="Normal"/>
    <s v="2-Jun-2004"/>
    <n v="19"/>
    <n v="0"/>
    <n v="1210"/>
    <s v="tier - 2"/>
    <x v="1"/>
    <s v="R1013"/>
  </r>
  <r>
    <s v="ID2274"/>
    <s v=" Ms"/>
    <s v="Knotts"/>
    <s v="  Rachel A."/>
    <n v="19.07"/>
    <n v="5.45"/>
    <s v="No"/>
    <s v="No"/>
    <s v="No"/>
    <n v="1"/>
    <s v="No"/>
    <s v="Normal weight"/>
    <s v="Normal"/>
    <s v="6-Oct-1992"/>
    <n v="30"/>
    <n v="0"/>
    <n v="1200.55"/>
    <s v="tier - 2"/>
    <x v="0"/>
    <s v="R1013"/>
  </r>
  <r>
    <s v="ID2275"/>
    <s v=" Mr"/>
    <s v="Pultorak"/>
    <s v="  Jim"/>
    <n v="15.56"/>
    <n v="4.42"/>
    <s v="No"/>
    <s v="No"/>
    <s v="No"/>
    <n v="0"/>
    <s v="No"/>
    <s v="Under Weight"/>
    <s v="Normal"/>
    <s v="28-Jun-1999"/>
    <n v="23"/>
    <n v="0"/>
    <n v="1200"/>
    <s v="tier - 2"/>
    <x v="0"/>
    <s v="R1012"/>
  </r>
  <r>
    <s v="ID2276"/>
    <s v=" Mr"/>
    <s v="Maxon"/>
    <s v="  Tim"/>
    <n v="22.76"/>
    <n v="9.44"/>
    <s v="No"/>
    <s v="No"/>
    <s v="No"/>
    <n v="0"/>
    <s v="No"/>
    <s v="Normal weight"/>
    <s v="Diabetes"/>
    <s v="26-Aug-2002"/>
    <n v="20"/>
    <n v="0"/>
    <n v="1191"/>
    <s v="tier - 2"/>
    <x v="1"/>
    <s v="R1013"/>
  </r>
  <r>
    <s v="ID2277"/>
    <s v=" Ms"/>
    <s v="Kraai"/>
    <s v="  Abby L."/>
    <n v="22.79"/>
    <n v="6.15"/>
    <s v="yes"/>
    <s v="No"/>
    <s v="Yes"/>
    <n v="1"/>
    <s v="No"/>
    <s v="Normal weight"/>
    <s v="Prediabetes"/>
    <s v="28-Jun-1997"/>
    <n v="25"/>
    <n v="0"/>
    <n v="1178.07"/>
    <s v="tier - 2"/>
    <x v="2"/>
    <s v="R1013"/>
  </r>
  <r>
    <s v="ID2278"/>
    <s v=" Mr"/>
    <s v="Larosa"/>
    <s v="  Mark"/>
    <n v="17.41"/>
    <n v="5.13"/>
    <s v="yes"/>
    <s v="No"/>
    <s v="No"/>
    <n v="0"/>
    <s v="No"/>
    <s v="Under Weight"/>
    <s v="Normal"/>
    <s v="11-Aug-1996"/>
    <n v="26"/>
    <n v="0"/>
    <n v="1178"/>
    <s v="tier - 2"/>
    <x v="0"/>
    <s v="R1013"/>
  </r>
  <r>
    <s v="ID2279"/>
    <s v=" Mr"/>
    <s v="King"/>
    <s v="  Ali"/>
    <n v="19.32"/>
    <n v="4.96"/>
    <s v="yes"/>
    <s v="No"/>
    <s v="No"/>
    <n v="0"/>
    <s v="No"/>
    <s v="Normal weight"/>
    <s v="Normal"/>
    <s v="12-Nov-2001"/>
    <n v="21"/>
    <n v="0"/>
    <n v="1167"/>
    <s v="tier - 2"/>
    <x v="1"/>
    <s v="R1013"/>
  </r>
  <r>
    <s v="ID2280"/>
    <s v=" Mr"/>
    <s v="Haney"/>
    <s v="  Joshua"/>
    <n v="18.25"/>
    <n v="10.95"/>
    <s v="No"/>
    <s v="No"/>
    <s v="No"/>
    <n v="0"/>
    <s v="No"/>
    <s v="Under Weight"/>
    <s v="Diabetes"/>
    <s v="11-Jun-2002"/>
    <n v="20"/>
    <n v="0"/>
    <n v="1165"/>
    <s v="tier - 2"/>
    <x v="0"/>
    <s v="R1012"/>
  </r>
  <r>
    <s v="ID2281"/>
    <s v=" Mr"/>
    <s v="Boulay"/>
    <s v="  Pierre"/>
    <n v="53.13"/>
    <n v="4.4400000000000004"/>
    <s v="No"/>
    <s v="yes"/>
    <s v="No"/>
    <n v="1"/>
    <s v="No"/>
    <s v="Obesity"/>
    <s v="Normal"/>
    <s v="11-Nov-2004"/>
    <n v="18"/>
    <n v="0"/>
    <n v="1163.46"/>
    <s v="tier - 2"/>
    <x v="0"/>
    <s v="R1013"/>
  </r>
  <r>
    <s v="ID2282"/>
    <s v=" Ms"/>
    <s v="Peters"/>
    <s v="  Kate"/>
    <n v="20.46"/>
    <n v="4.0199999999999996"/>
    <s v="No"/>
    <s v="No"/>
    <s v="No"/>
    <n v="0"/>
    <s v="No"/>
    <s v="Normal weight"/>
    <s v="Normal"/>
    <s v="26-Jul-1994"/>
    <n v="28"/>
    <n v="0"/>
    <n v="1158.32"/>
    <s v="tier - 2"/>
    <x v="1"/>
    <s v="R1013"/>
  </r>
  <r>
    <s v="ID2283"/>
    <s v=" Mr"/>
    <s v="Luy"/>
    <s v="  David"/>
    <n v="43.01"/>
    <n v="5.44"/>
    <s v="No"/>
    <s v="yes"/>
    <s v="No"/>
    <n v="1"/>
    <s v="No"/>
    <s v="Obesity"/>
    <s v="Normal"/>
    <s v="18-Jul-2004"/>
    <n v="18"/>
    <n v="0"/>
    <n v="1149.4000000000001"/>
    <s v="tier - 2"/>
    <x v="2"/>
    <s v="R1013"/>
  </r>
  <r>
    <s v="ID2284"/>
    <s v=" Ms"/>
    <s v="Fava"/>
    <s v="  Carla"/>
    <n v="15.01"/>
    <n v="4.1500000000000004"/>
    <s v="No"/>
    <s v="No"/>
    <s v="Yes"/>
    <n v="1"/>
    <s v="No"/>
    <s v="Under Weight"/>
    <s v="Normal"/>
    <s v="12-Jun-2003"/>
    <n v="19"/>
    <n v="0"/>
    <n v="1149"/>
    <s v="tier - 2"/>
    <x v="1"/>
    <s v="R1012"/>
  </r>
  <r>
    <s v="ID2285"/>
    <s v=" Mr"/>
    <s v="Montoya"/>
    <s v="  Alvaro Sr."/>
    <n v="41.14"/>
    <n v="6.02"/>
    <s v="No"/>
    <s v="yes"/>
    <s v="No"/>
    <n v="1"/>
    <s v="No"/>
    <s v="Obesity"/>
    <s v="Prediabetes"/>
    <s v="10-Jun-2004"/>
    <n v="18"/>
    <n v="0"/>
    <n v="1146.8"/>
    <s v="tier - 2"/>
    <x v="2"/>
    <s v="R1013"/>
  </r>
  <r>
    <s v="ID2286"/>
    <s v=" Ms"/>
    <s v="Bain"/>
    <s v="  Hope"/>
    <n v="16.55"/>
    <n v="7.73"/>
    <s v="No"/>
    <s v="No"/>
    <s v="No"/>
    <n v="0"/>
    <s v="No"/>
    <s v="Under Weight"/>
    <s v="Diabetes"/>
    <s v="1-Oct-2002"/>
    <n v="20"/>
    <n v="0"/>
    <n v="1142"/>
    <s v="tier - 3"/>
    <x v="2"/>
    <s v="R1011"/>
  </r>
  <r>
    <s v="ID2287"/>
    <s v=" Mr"/>
    <s v="Albertson"/>
    <s v="  Mark P."/>
    <n v="37.29"/>
    <n v="5.03"/>
    <s v="No"/>
    <s v="yes"/>
    <s v="No"/>
    <n v="1"/>
    <s v="No"/>
    <s v="Obesity"/>
    <s v="Normal"/>
    <s v="12-Sep-2004"/>
    <n v="18"/>
    <n v="0"/>
    <n v="1141.45"/>
    <s v="tier - 3"/>
    <x v="0"/>
    <s v="R1013"/>
  </r>
  <r>
    <s v="ID2288"/>
    <s v=" Ms"/>
    <s v="Barger"/>
    <s v="  Desiree"/>
    <n v="16.739999999999998"/>
    <n v="4.08"/>
    <s v="yes"/>
    <s v="No"/>
    <s v="No"/>
    <n v="0"/>
    <s v="No"/>
    <s v="Under Weight"/>
    <s v="Normal"/>
    <s v="25-Oct-2001"/>
    <n v="21"/>
    <n v="0"/>
    <n v="1141"/>
    <s v="tier - 3"/>
    <x v="1"/>
    <s v="R1013"/>
  </r>
  <r>
    <s v="ID2289"/>
    <s v=" Mr"/>
    <s v="Fraioli"/>
    <s v="  Mario Jr."/>
    <n v="34.43"/>
    <n v="4.2699999999999996"/>
    <s v="No"/>
    <s v="yes"/>
    <s v="No"/>
    <n v="1"/>
    <s v="No"/>
    <s v="Obesity"/>
    <s v="Normal"/>
    <s v="27-Nov-2004"/>
    <n v="18"/>
    <n v="0"/>
    <n v="1137.47"/>
    <s v="tier - 3"/>
    <x v="2"/>
    <s v="R1013"/>
  </r>
  <r>
    <s v="ID2290"/>
    <s v=" Mr"/>
    <s v="April"/>
    <s v="  Lusapho"/>
    <n v="34.1"/>
    <n v="4.07"/>
    <s v="No"/>
    <s v="yes"/>
    <s v="No"/>
    <n v="1"/>
    <s v="No"/>
    <s v="Obesity"/>
    <s v="Normal"/>
    <s v="15-Oct-2004"/>
    <n v="18"/>
    <n v="0"/>
    <n v="1137.01"/>
    <s v="tier - 3"/>
    <x v="1"/>
    <s v="R1013"/>
  </r>
  <r>
    <s v="ID2291"/>
    <s v=" Ms"/>
    <s v="King"/>
    <s v="  Erin C."/>
    <n v="19.3"/>
    <n v="10.36"/>
    <s v="No"/>
    <s v="No"/>
    <s v="No"/>
    <n v="0"/>
    <s v="No"/>
    <s v="Normal weight"/>
    <s v="Diabetes"/>
    <s v="11-Aug-2002"/>
    <n v="20"/>
    <n v="0"/>
    <n v="1137"/>
    <s v="tier - 3"/>
    <x v="1"/>
    <s v="R1013"/>
  </r>
  <r>
    <s v="ID2292"/>
    <s v=" Mr"/>
    <s v="Talhelm"/>
    <s v="  Alan F"/>
    <n v="33.659999999999997"/>
    <n v="5.71"/>
    <s v="No"/>
    <s v="yes"/>
    <s v="No"/>
    <n v="1"/>
    <s v="No"/>
    <s v="Obesity"/>
    <s v="Prediabetes"/>
    <s v="28-Nov-2004"/>
    <n v="18"/>
    <n v="0"/>
    <n v="1136.4000000000001"/>
    <s v="tier - 3"/>
    <x v="0"/>
    <s v="R1013"/>
  </r>
  <r>
    <s v="ID2293"/>
    <s v=" Mr"/>
    <s v="Regnier"/>
    <s v="  Ryan"/>
    <n v="33.33"/>
    <n v="6.08"/>
    <s v="No"/>
    <s v="yes"/>
    <s v="No"/>
    <n v="1"/>
    <s v="No"/>
    <s v="Obesity"/>
    <s v="Prediabetes"/>
    <s v="11-Jun-2004"/>
    <n v="18"/>
    <n v="0"/>
    <n v="1135.94"/>
    <s v="tier - 3"/>
    <x v="0"/>
    <s v="R1013"/>
  </r>
  <r>
    <s v="ID2294"/>
    <s v=" Ms"/>
    <s v="Treece"/>
    <s v="  Hope"/>
    <n v="21.84"/>
    <n v="5.71"/>
    <s v="No"/>
    <s v="yes"/>
    <s v="No"/>
    <n v="1"/>
    <s v="No"/>
    <s v="Normal weight"/>
    <s v="Prediabetes"/>
    <s v="6-Oct-2004"/>
    <n v="18"/>
    <n v="0"/>
    <n v="1135"/>
    <s v="tier - 3"/>
    <x v="0"/>
    <s v="R1013"/>
  </r>
  <r>
    <s v="ID2295"/>
    <s v=" Mr"/>
    <s v="Beisel"/>
    <s v="  Josh"/>
    <n v="16.87"/>
    <n v="9.1300000000000008"/>
    <s v="No"/>
    <s v="No"/>
    <s v="No"/>
    <n v="0"/>
    <s v="No"/>
    <s v="Under Weight"/>
    <s v="Diabetes"/>
    <s v="19-Jul-2002"/>
    <n v="20"/>
    <n v="0"/>
    <n v="1132"/>
    <s v="tier - 3"/>
    <x v="1"/>
    <s v="R1013"/>
  </r>
  <r>
    <s v="ID2296"/>
    <s v=" Mr"/>
    <s v="Enke"/>
    <s v="  Jacob J"/>
    <n v="30.14"/>
    <n v="5.49"/>
    <s v="No"/>
    <s v="yes"/>
    <s v="No"/>
    <n v="1"/>
    <s v="No"/>
    <s v="Obesity"/>
    <s v="Normal"/>
    <s v="14-Jun-2004"/>
    <n v="18"/>
    <n v="0"/>
    <n v="1131.51"/>
    <s v="tier - 3"/>
    <x v="1"/>
    <s v="R1013"/>
  </r>
  <r>
    <s v="ID2297"/>
    <s v=" Mr"/>
    <s v="Ruiz-Tagle Barros"/>
    <s v="  Jose Tomas"/>
    <n v="23.21"/>
    <n v="4.37"/>
    <s v="No"/>
    <s v="yes"/>
    <s v="No"/>
    <n v="1"/>
    <s v="No"/>
    <s v="Normal weight"/>
    <s v="Normal"/>
    <s v="12-Nov-2004"/>
    <n v="18"/>
    <n v="0"/>
    <n v="1121.8699999999999"/>
    <s v="tier - 3"/>
    <x v="1"/>
    <s v="R1013"/>
  </r>
  <r>
    <s v="ID2298"/>
    <s v=" Ms"/>
    <s v="Ferrell"/>
    <s v="  Mary Evan"/>
    <n v="17.170000000000002"/>
    <n v="8.4600000000000009"/>
    <s v="No"/>
    <s v="No"/>
    <s v="No"/>
    <n v="0"/>
    <s v="No"/>
    <s v="Under Weight"/>
    <s v="Diabetes"/>
    <s v="13-Aug-2002"/>
    <n v="20"/>
    <n v="0"/>
    <n v="1086"/>
    <s v="tier - 3"/>
    <x v="0"/>
    <s v="R1013"/>
  </r>
  <r>
    <s v="ID2299"/>
    <s v=" Mr"/>
    <s v="Gates"/>
    <s v="  Justin K."/>
    <n v="15.61"/>
    <n v="5.28"/>
    <s v="No"/>
    <s v="No"/>
    <s v="No"/>
    <n v="1"/>
    <s v="No"/>
    <s v="Under Weight"/>
    <s v="Normal"/>
    <s v="26-Dec-1998"/>
    <n v="24"/>
    <n v="0"/>
    <n v="1082"/>
    <s v="tier - 3"/>
    <x v="2"/>
    <s v="R1013"/>
  </r>
  <r>
    <s v="ID2300"/>
    <s v=" Mr"/>
    <s v="Jeffers"/>
    <s v="  Patrick"/>
    <n v="17.98"/>
    <n v="5.33"/>
    <s v="yes"/>
    <s v="No"/>
    <s v="Yes"/>
    <n v="1"/>
    <s v="No"/>
    <s v="Under Weight"/>
    <s v="Normal"/>
    <s v="13-Aug-1997"/>
    <n v="25"/>
    <n v="0"/>
    <n v="1071"/>
    <s v="tier - 3"/>
    <x v="0"/>
    <s v="R1013"/>
  </r>
  <r>
    <s v="ID2301"/>
    <s v=" Mr"/>
    <s v="Sulhanek"/>
    <s v="  Roman"/>
    <n v="21.64"/>
    <n v="5.5"/>
    <s v="No"/>
    <s v="yes"/>
    <s v="No"/>
    <n v="1"/>
    <s v="No"/>
    <s v="Normal weight"/>
    <s v="Normal"/>
    <s v="24-Aug-2004"/>
    <n v="18"/>
    <n v="0"/>
    <n v="1070"/>
    <s v="tier - 3"/>
    <x v="0"/>
    <s v="R1013"/>
  </r>
  <r>
    <s v="ID2302"/>
    <s v=" Mr"/>
    <s v="Ozahowski"/>
    <s v="  David"/>
    <n v="16.399999999999999"/>
    <n v="5.4"/>
    <s v="No"/>
    <s v="No"/>
    <s v="Yes"/>
    <n v="1"/>
    <s v="No"/>
    <s v="Under Weight"/>
    <s v="Normal"/>
    <s v="28-Sep-1993"/>
    <n v="29"/>
    <n v="0"/>
    <n v="1068"/>
    <s v="tier - 3"/>
    <x v="1"/>
    <s v="R1013"/>
  </r>
  <r>
    <s v="ID2303"/>
    <s v=" Ms"/>
    <s v="Caron"/>
    <s v="  Evelyn L"/>
    <n v="15.77"/>
    <n v="6.05"/>
    <s v="yes"/>
    <s v="No"/>
    <s v="No"/>
    <n v="1"/>
    <s v="No"/>
    <s v="Under Weight"/>
    <s v="Prediabetes"/>
    <s v="1-Jun-1995"/>
    <n v="28"/>
    <n v="0"/>
    <n v="1056"/>
    <s v="tier - 3"/>
    <x v="2"/>
    <s v="R1013"/>
  </r>
  <r>
    <s v="ID2304"/>
    <s v=" Mr"/>
    <s v="Fullarton"/>
    <s v="  Jim"/>
    <n v="18.27"/>
    <n v="11.46"/>
    <s v="No"/>
    <s v="No"/>
    <s v="No"/>
    <n v="0"/>
    <s v="No"/>
    <s v="Under Weight"/>
    <s v="Diabetes"/>
    <s v="1-Jul-2002"/>
    <n v="20"/>
    <n v="0"/>
    <n v="1049"/>
    <s v="tier - 3"/>
    <x v="2"/>
    <s v="R1012"/>
  </r>
  <r>
    <s v="ID2305"/>
    <s v=" Mr"/>
    <s v="Lindgren"/>
    <s v="  Matthew S"/>
    <n v="16.489999999999998"/>
    <n v="8.48"/>
    <s v="No"/>
    <s v="No"/>
    <s v="No"/>
    <n v="0"/>
    <s v="No"/>
    <s v="Under Weight"/>
    <s v="Diabetes"/>
    <s v="20-Jul-2002"/>
    <n v="20"/>
    <n v="0"/>
    <n v="1047"/>
    <s v="tier - 3"/>
    <x v="1"/>
    <s v="R1013"/>
  </r>
  <r>
    <s v="ID2306"/>
    <s v=" Mr"/>
    <s v="Akiha"/>
    <s v="  Kenneth"/>
    <n v="16.14"/>
    <n v="4.8600000000000003"/>
    <s v="No"/>
    <s v="No"/>
    <s v="No"/>
    <n v="0"/>
    <s v="No"/>
    <s v="Under Weight"/>
    <s v="Normal"/>
    <s v="17-Nov-1994"/>
    <n v="28"/>
    <n v="0"/>
    <n v="1044"/>
    <s v="tier - 3"/>
    <x v="2"/>
    <s v="R1013"/>
  </r>
  <r>
    <s v="ID2307"/>
    <s v=" Ms"/>
    <s v="Sweny"/>
    <s v="  Andrea"/>
    <n v="20.85"/>
    <n v="4.45"/>
    <s v="yes"/>
    <s v="No"/>
    <s v="No"/>
    <n v="1"/>
    <s v="No"/>
    <s v="Normal weight"/>
    <s v="Normal"/>
    <s v="5-Oct-1995"/>
    <n v="27"/>
    <n v="0"/>
    <n v="1033.74"/>
    <s v="tier - 3"/>
    <x v="1"/>
    <s v="R1013"/>
  </r>
  <r>
    <s v="ID2308"/>
    <s v=" Ms"/>
    <s v="Tobin"/>
    <s v="  Kristina"/>
    <n v="15.88"/>
    <n v="4.3600000000000003"/>
    <s v="No"/>
    <s v="No"/>
    <s v="No"/>
    <n v="0"/>
    <s v="No"/>
    <s v="Under Weight"/>
    <s v="Normal"/>
    <s v="5-Aug-1999"/>
    <n v="23"/>
    <n v="0"/>
    <n v="1019"/>
    <s v="tier - 3"/>
    <x v="2"/>
    <s v="R1013"/>
  </r>
  <r>
    <s v="ID2309"/>
    <s v=" Ms"/>
    <s v="Pedersen"/>
    <s v="  Kristen"/>
    <n v="20.66"/>
    <n v="5.8"/>
    <s v="No"/>
    <s v="yes"/>
    <s v="No"/>
    <n v="1"/>
    <s v="No"/>
    <s v="Normal weight"/>
    <s v="Prediabetes"/>
    <s v="9-Oct-2000"/>
    <n v="22"/>
    <n v="0"/>
    <n v="1012"/>
    <s v="tier - 3"/>
    <x v="2"/>
    <s v="R1013"/>
  </r>
  <r>
    <s v="ID2310"/>
    <s v=" Mr"/>
    <s v="Lynch"/>
    <s v="  Matthew"/>
    <n v="20.399999999999999"/>
    <n v="5.27"/>
    <s v="No"/>
    <s v="No"/>
    <s v="No"/>
    <n v="0"/>
    <s v="No"/>
    <s v="Normal weight"/>
    <s v="Normal"/>
    <s v="22-Nov-1994"/>
    <n v="28"/>
    <n v="0"/>
    <n v="1006.65"/>
    <s v="tier - 3"/>
    <x v="2"/>
    <s v="R1013"/>
  </r>
  <r>
    <s v="ID2311"/>
    <s v=" Mrs"/>
    <s v="Keys"/>
    <s v="  Kathleen"/>
    <n v="25.19"/>
    <n v="5.64"/>
    <s v="yes"/>
    <s v="No"/>
    <s v="No"/>
    <n v="0"/>
    <s v="No"/>
    <s v="Over Weight"/>
    <s v="Normal"/>
    <s v="19-Aug-2001"/>
    <n v="21"/>
    <n v="0"/>
    <n v="964.71"/>
    <s v="tier - 3"/>
    <x v="2"/>
    <s v="R1013"/>
  </r>
  <r>
    <s v="ID2312"/>
    <s v=" Ms"/>
    <s v="Wilbur"/>
    <s v="  Lindsey"/>
    <n v="20.54"/>
    <n v="4.2"/>
    <s v="yes"/>
    <s v="No"/>
    <s v="No"/>
    <n v="1"/>
    <s v="No"/>
    <s v="Normal weight"/>
    <s v="Normal"/>
    <s v="28-Oct-1995"/>
    <n v="27"/>
    <n v="0"/>
    <n v="928.59"/>
    <s v="tier - 3"/>
    <x v="1"/>
    <s v="R1013"/>
  </r>
  <r>
    <s v="ID2313"/>
    <s v=" Mr"/>
    <s v="Ditota"/>
    <s v="  Robert"/>
    <n v="20.13"/>
    <n v="5.42"/>
    <s v="No"/>
    <s v="No"/>
    <s v="No"/>
    <n v="0"/>
    <s v="No"/>
    <s v="Normal weight"/>
    <s v="Normal"/>
    <s v="30-Oct-1994"/>
    <n v="28"/>
    <n v="0"/>
    <n v="915.07"/>
    <s v="tier - 3"/>
    <x v="1"/>
    <s v="R1013"/>
  </r>
  <r>
    <s v="ID2314"/>
    <s v=" Ms"/>
    <s v="Horbol"/>
    <s v="  Sarah E."/>
    <n v="18.93"/>
    <n v="6.11"/>
    <s v="No"/>
    <s v="No"/>
    <s v="Yes"/>
    <n v="1"/>
    <s v="No"/>
    <s v="Normal weight"/>
    <s v="Prediabetes"/>
    <s v="27-Nov-1993"/>
    <n v="29"/>
    <n v="0"/>
    <n v="896.21"/>
    <s v="tier - 3"/>
    <x v="1"/>
    <s v="R1013"/>
  </r>
  <r>
    <s v="ID2315"/>
    <s v=" Ms"/>
    <s v="O'Rourke"/>
    <s v="  Flannery"/>
    <n v="24.14"/>
    <n v="5.29"/>
    <s v="No"/>
    <s v="yes"/>
    <s v="No"/>
    <n v="1"/>
    <s v="No"/>
    <s v="Normal weight"/>
    <s v="Normal"/>
    <s v="18-Nov-2000"/>
    <n v="22"/>
    <n v="0"/>
    <n v="865.41"/>
    <s v="tier - 3"/>
    <x v="1"/>
    <s v="R1013"/>
  </r>
  <r>
    <s v="ID2316"/>
    <s v=" Mr"/>
    <s v="Williams"/>
    <s v="  John T"/>
    <n v="25.03"/>
    <n v="5.91"/>
    <s v="No"/>
    <s v="yes"/>
    <s v="No"/>
    <n v="1"/>
    <s v="No"/>
    <s v="Over Weight"/>
    <s v="Prediabetes"/>
    <s v="7-Oct-2004"/>
    <n v="18"/>
    <n v="0"/>
    <n v="830.52"/>
    <s v="tier - 3"/>
    <x v="2"/>
    <s v="R1011"/>
  </r>
  <r>
    <s v="ID2317"/>
    <s v=" Mr"/>
    <s v="Murakami"/>
    <s v="  Koji"/>
    <n v="20.47"/>
    <n v="5.81"/>
    <s v="yes"/>
    <s v="No"/>
    <s v="No"/>
    <n v="1"/>
    <s v="No"/>
    <s v="Normal weight"/>
    <s v="Prediabetes"/>
    <s v="7-Dec-1995"/>
    <n v="27"/>
    <n v="0"/>
    <n v="773.54"/>
    <s v="tier - 3"/>
    <x v="2"/>
    <s v="R1013"/>
  </r>
  <r>
    <s v="ID2318"/>
    <s v=" Ms"/>
    <s v="Gagnon"/>
    <s v="  Candice M"/>
    <n v="18.82"/>
    <n v="5.51"/>
    <s v="yes"/>
    <s v="No"/>
    <s v="No"/>
    <n v="0"/>
    <s v="No"/>
    <s v="Normal weight"/>
    <s v="Normal"/>
    <s v="18-Sep-1996"/>
    <n v="26"/>
    <n v="0"/>
    <n v="770.38"/>
    <s v="tier - 3"/>
    <x v="2"/>
    <s v="R1012"/>
  </r>
  <r>
    <s v="ID2319"/>
    <s v=" Mr"/>
    <s v="Petermann"/>
    <s v="  Theodore A."/>
    <n v="17.079999999999998"/>
    <n v="5.73"/>
    <s v="No"/>
    <s v="No"/>
    <s v="Yes"/>
    <n v="1"/>
    <s v="No"/>
    <s v="Under Weight"/>
    <s v="Prediabetes"/>
    <s v="28-Jun-1993"/>
    <n v="29"/>
    <n v="0"/>
    <n v="770"/>
    <s v="tier - 3"/>
    <x v="0"/>
    <s v="R1013"/>
  </r>
  <r>
    <s v="ID2320"/>
    <s v=" Ms"/>
    <s v="Graves - Rostro"/>
    <s v="  Lindy"/>
    <n v="19.21"/>
    <n v="5.53"/>
    <s v="yes"/>
    <s v="No"/>
    <s v="No"/>
    <n v="0"/>
    <s v="No"/>
    <s v="Normal weight"/>
    <s v="Normal"/>
    <s v="22-Oct-1996"/>
    <n v="26"/>
    <n v="0"/>
    <n v="760"/>
    <s v="tier - 3"/>
    <x v="0"/>
    <s v="R1013"/>
  </r>
  <r>
    <s v="ID2321"/>
    <s v=" Mr"/>
    <s v="Danielson"/>
    <s v="  Thomas"/>
    <n v="17.86"/>
    <n v="5.43"/>
    <s v="No"/>
    <s v="No"/>
    <s v="Yes"/>
    <n v="1"/>
    <s v="No"/>
    <s v="Under Weight"/>
    <s v="Normal"/>
    <s v="9-Aug-1993"/>
    <n v="29"/>
    <n v="0"/>
    <n v="760"/>
    <s v="tier - 3"/>
    <x v="1"/>
    <s v="R1013"/>
  </r>
  <r>
    <s v="ID2322"/>
    <s v=" Ms"/>
    <s v="Street"/>
    <s v="  Holly"/>
    <n v="21.38"/>
    <n v="8.01"/>
    <s v="No"/>
    <s v="No"/>
    <s v="No"/>
    <n v="0"/>
    <s v="No"/>
    <s v="Normal weight"/>
    <s v="Diabetes"/>
    <s v="19-Sep-2002"/>
    <n v="20"/>
    <n v="0"/>
    <n v="750"/>
    <s v="tier - 3"/>
    <x v="1"/>
    <s v="R1012"/>
  </r>
  <r>
    <s v="ID2323"/>
    <s v=" Mr"/>
    <s v="Buss"/>
    <s v="  Matthew"/>
    <n v="23.35"/>
    <n v="5.94"/>
    <s v="No"/>
    <s v="No"/>
    <s v="No"/>
    <n v="0"/>
    <s v="No"/>
    <s v="Normal weight"/>
    <s v="Prediabetes"/>
    <s v="14-Dec-1999"/>
    <n v="23"/>
    <n v="0"/>
    <n v="722.99"/>
    <s v="tier - 3"/>
    <x v="1"/>
    <s v="R1013"/>
  </r>
  <r>
    <s v="ID2324"/>
    <s v=" Ms"/>
    <s v="Duffy"/>
    <s v="  Meghan K"/>
    <n v="22.24"/>
    <n v="5.04"/>
    <s v="No"/>
    <s v="No"/>
    <s v="No"/>
    <n v="0"/>
    <s v="No"/>
    <s v="Normal weight"/>
    <s v="Normal"/>
    <s v="26-Dec-1999"/>
    <n v="23"/>
    <n v="0"/>
    <n v="700"/>
    <s v="tier - 2"/>
    <x v="0"/>
    <s v="R1013"/>
  </r>
  <r>
    <s v="ID2325"/>
    <s v=" Mr"/>
    <s v="Hines"/>
    <s v="  Fred"/>
    <n v="24.76"/>
    <n v="4.54"/>
    <s v="yes"/>
    <s v="No"/>
    <s v="No"/>
    <n v="0"/>
    <s v="No"/>
    <s v="Normal weight"/>
    <s v="Normal"/>
    <s v="12-Sep-2001"/>
    <n v="21"/>
    <n v="0"/>
    <n v="687.54"/>
    <s v="tier - 3"/>
    <x v="2"/>
    <s v="R1013"/>
  </r>
  <r>
    <s v="ID2326"/>
    <s v=" Mr"/>
    <s v="Castro"/>
    <s v="  Sebastian"/>
    <n v="20.100000000000001"/>
    <n v="5.6"/>
    <s v="yes"/>
    <s v="No"/>
    <s v="Yes"/>
    <n v="1"/>
    <s v="No"/>
    <s v="Normal weight"/>
    <s v="Normal"/>
    <s v="9-Nov-1997"/>
    <n v="25"/>
    <n v="0"/>
    <n v="670"/>
    <s v="tier - 3"/>
    <x v="0"/>
    <s v="R1013"/>
  </r>
  <r>
    <s v="ID2327"/>
    <s v=" Ms"/>
    <s v="Howell"/>
    <s v="  Laura"/>
    <n v="21.77"/>
    <n v="10.67"/>
    <s v="No"/>
    <s v="No"/>
    <s v="No"/>
    <n v="0"/>
    <s v="No"/>
    <s v="Normal weight"/>
    <s v="Diabetes"/>
    <s v="29-Nov-2002"/>
    <n v="20"/>
    <n v="0"/>
    <n v="668"/>
    <s v="tier - 3"/>
    <x v="2"/>
    <s v="R1012"/>
  </r>
  <r>
    <s v="ID2328"/>
    <s v=" Ms"/>
    <s v="Avery"/>
    <s v="  Nicole"/>
    <n v="17.82"/>
    <n v="5.26"/>
    <s v="yes"/>
    <s v="No"/>
    <s v="No"/>
    <n v="1"/>
    <s v="No"/>
    <s v="Under Weight"/>
    <s v="Normal"/>
    <s v="4-Jul-1995"/>
    <n v="27"/>
    <n v="0"/>
    <n v="650"/>
    <s v="tier - 3"/>
    <x v="0"/>
    <s v="R1013"/>
  </r>
  <r>
    <s v="ID2329"/>
    <s v=" Ms"/>
    <s v="Bohinski"/>
    <s v="  Susan E"/>
    <n v="17.07"/>
    <n v="5.22"/>
    <s v="No"/>
    <s v="No"/>
    <s v="Yes"/>
    <n v="1"/>
    <s v="No"/>
    <s v="Under Weight"/>
    <s v="Normal"/>
    <s v="1-Jun-1993"/>
    <n v="30"/>
    <n v="0"/>
    <n v="650"/>
    <s v="tier - 3"/>
    <x v="0"/>
    <s v="R1013"/>
  </r>
  <r>
    <s v="ID2330"/>
    <s v=" Ms"/>
    <s v="Kohls"/>
    <s v="  Katy"/>
    <n v="22.24"/>
    <n v="4.29"/>
    <s v="yes"/>
    <s v="No"/>
    <s v="No"/>
    <n v="0"/>
    <s v="No"/>
    <s v="Normal weight"/>
    <s v="Normal"/>
    <s v="20-Nov-2001"/>
    <n v="21"/>
    <n v="0"/>
    <n v="646.14"/>
    <s v="tier - 3"/>
    <x v="0"/>
    <s v="R1012"/>
  </r>
  <r>
    <s v="ID2331"/>
    <s v=" Mr"/>
    <s v="Brietzke"/>
    <s v="  Jordan"/>
    <n v="22.34"/>
    <n v="5.57"/>
    <s v="No"/>
    <s v="No"/>
    <s v="No"/>
    <n v="1"/>
    <s v="No"/>
    <s v="Normal weight"/>
    <s v="Normal"/>
    <s v="27-Jul-1998"/>
    <n v="24"/>
    <n v="0"/>
    <n v="637.26"/>
    <s v="tier - 3"/>
    <x v="0"/>
    <s v="R1013"/>
  </r>
  <r>
    <s v="ID2332"/>
    <s v=" Mr"/>
    <s v="Riveros Gonzalez"/>
    <s v="  Juan D. Sr."/>
    <n v="17.7"/>
    <n v="6.28"/>
    <s v="No"/>
    <s v="No"/>
    <s v="No"/>
    <n v="1"/>
    <s v="No"/>
    <s v="Under Weight"/>
    <s v="Prediabetes"/>
    <s v="13-Sep-1992"/>
    <n v="30"/>
    <n v="0"/>
    <n v="604.54"/>
    <s v="tier - 3"/>
    <x v="0"/>
    <s v="R1013"/>
  </r>
  <r>
    <s v="ID2333"/>
    <s v=" Ms"/>
    <s v="Albano"/>
    <s v="  Julie"/>
    <n v="16.47"/>
    <n v="6.35"/>
    <s v="No"/>
    <s v="No"/>
    <s v="Yes"/>
    <n v="1"/>
    <s v="No"/>
    <s v="Under Weight"/>
    <s v="Prediabetes"/>
    <s v="30-Jun-1993"/>
    <n v="29"/>
    <n v="0"/>
    <n v="600"/>
    <s v="tier - 2"/>
    <x v="1"/>
    <s v="R1013"/>
  </r>
  <r>
    <s v="ID2334"/>
    <s v=" Mr"/>
    <s v="Rosendahl"/>
    <s v="  Evan P"/>
    <n v="17.600000000000001"/>
    <n v="4.3899999999999997"/>
    <s v="No"/>
    <s v="No"/>
    <s v="No"/>
    <n v="1"/>
    <s v="No"/>
    <s v="Under Weight"/>
    <s v="Normal"/>
    <s v="30-Nov-1992"/>
    <n v="30"/>
    <n v="0"/>
    <n v="570.62"/>
    <s v="tier - 2"/>
    <x v="1"/>
    <s v="R1013"/>
  </r>
  <r>
    <s v="ID2335"/>
    <s v=" Mr"/>
    <s v="German"/>
    <s v="  Aaron K"/>
    <n v="17.579999999999998"/>
    <n v="4.51"/>
    <s v="No"/>
    <s v="No"/>
    <s v="No"/>
    <n v="1"/>
    <s v="No"/>
    <s v="Under Weight"/>
    <s v="Normal"/>
    <s v="9-Jul-1992"/>
    <n v="30"/>
    <n v="0"/>
    <n v="563.84"/>
    <s v="tier - 2"/>
    <x v="0"/>
    <s v="R1013"/>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s v="ID1"/>
    <s v=" Ms"/>
    <s v="Hawks"/>
    <s v="  Kelly"/>
    <n v="47.41"/>
    <n v="7.47"/>
    <s v="No"/>
    <s v="No"/>
    <x v="0"/>
    <n v="0"/>
    <s v="yes"/>
    <s v="Obesity"/>
    <s v="Diabetes"/>
    <s v="12-Oct-1968"/>
    <n v="54"/>
    <n v="0"/>
    <n v="63770.43"/>
    <s v="tier - 1"/>
    <s v="tier - 3"/>
    <s v="R1013"/>
  </r>
  <r>
    <s v="ID2"/>
    <s v=" Mr"/>
    <s v="Lehner"/>
    <s v="  Matthew D"/>
    <n v="30.36"/>
    <n v="5.77"/>
    <s v="No"/>
    <s v="No"/>
    <x v="0"/>
    <n v="0"/>
    <s v="yes"/>
    <s v="Obesity"/>
    <s v="Prediabetes"/>
    <s v="8-Jun-1977"/>
    <n v="46"/>
    <n v="0"/>
    <n v="62592.87"/>
    <s v="tier - 2"/>
    <s v="tier - 3"/>
    <s v="R1013"/>
  </r>
  <r>
    <s v="ID3"/>
    <s v=" Mr"/>
    <s v="Lu"/>
    <s v="  Phil"/>
    <n v="34.484999999999999"/>
    <n v="11.87"/>
    <s v="yes"/>
    <s v="No"/>
    <x v="0"/>
    <n v="2"/>
    <s v="yes"/>
    <s v="Obesity"/>
    <s v="Diabetes"/>
    <s v="11-Sep-1970"/>
    <n v="52"/>
    <n v="3"/>
    <n v="60021.4"/>
    <s v="tier - 1"/>
    <s v="tier - 1"/>
    <s v="R1012"/>
  </r>
  <r>
    <s v="ID4"/>
    <s v=" Ms"/>
    <s v="Osborne"/>
    <s v="  Kelsey"/>
    <n v="38.094999999999999"/>
    <n v="6.05"/>
    <s v="No"/>
    <s v="No"/>
    <x v="0"/>
    <n v="0"/>
    <s v="yes"/>
    <s v="Obesity"/>
    <s v="Prediabetes"/>
    <s v="6-Jun-1991"/>
    <n v="32"/>
    <n v="1"/>
    <n v="58571.07"/>
    <s v="tier - 1"/>
    <s v="tier - 3"/>
    <s v="R1024"/>
  </r>
  <r>
    <s v="ID5"/>
    <s v=" Ms"/>
    <s v="Kadala"/>
    <s v="  Kristyn"/>
    <n v="35.53"/>
    <n v="5.45"/>
    <s v="No"/>
    <s v="No"/>
    <x v="0"/>
    <n v="0"/>
    <s v="yes"/>
    <s v="Obesity"/>
    <s v="Normal"/>
    <s v="19-Jun-1989"/>
    <n v="33"/>
    <n v="0"/>
    <n v="55135.4"/>
    <s v="tier - 1"/>
    <s v="tier - 2"/>
    <s v="R1012"/>
  </r>
  <r>
    <s v="ID6"/>
    <s v=" Mr"/>
    <s v="Baker"/>
    <s v="  Russell B."/>
    <n v="32.799999999999997"/>
    <n v="6.59"/>
    <s v="No"/>
    <s v="No"/>
    <x v="0"/>
    <n v="0"/>
    <s v="yes"/>
    <s v="Obesity"/>
    <s v="Diabetes"/>
    <s v="4-Aug-1962"/>
    <n v="60"/>
    <n v="0"/>
    <n v="52590.83"/>
    <s v="tier - 1"/>
    <s v="tier - 3"/>
    <s v="R1011"/>
  </r>
  <r>
    <s v="ID7"/>
    <s v=" Mr"/>
    <s v="Macpherson"/>
    <s v="  Scott"/>
    <n v="36.4"/>
    <n v="6.07"/>
    <s v="No"/>
    <s v="No"/>
    <x v="0"/>
    <n v="0"/>
    <s v="yes"/>
    <s v="Obesity"/>
    <s v="Prediabetes"/>
    <s v="27-Oct-1994"/>
    <n v="28"/>
    <n v="1"/>
    <n v="51194.559999999998"/>
    <s v="tier - 1"/>
    <s v="tier - 3"/>
    <s v="R1011"/>
  </r>
  <r>
    <s v="ID8"/>
    <s v=" Mr"/>
    <s v="Hallman"/>
    <s v="  Stephen"/>
    <n v="36.96"/>
    <n v="7.93"/>
    <s v="No"/>
    <s v="No"/>
    <x v="0"/>
    <n v="3"/>
    <s v="yes"/>
    <s v="Obesity"/>
    <s v="Diabetes"/>
    <s v="27-Jun-1958"/>
    <n v="64"/>
    <n v="2"/>
    <n v="49577.66"/>
    <s v="tier - 2"/>
    <s v="tier - 2"/>
    <s v="R1013"/>
  </r>
  <r>
    <s v="ID9"/>
    <s v=" Mr"/>
    <s v="Moran"/>
    <s v="  Patrick R."/>
    <n v="41.14"/>
    <n v="9.58"/>
    <s v="yes"/>
    <s v="No"/>
    <x v="1"/>
    <n v="1"/>
    <s v="yes"/>
    <s v="Obesity"/>
    <s v="Diabetes"/>
    <s v="4-Sep-1963"/>
    <n v="59"/>
    <n v="1"/>
    <n v="48970.25"/>
    <s v="tier - 1"/>
    <s v="tier - 2"/>
    <s v="R1013"/>
  </r>
  <r>
    <s v="ID10"/>
    <s v=" Ms"/>
    <s v="Benner"/>
    <s v="  Brooke N."/>
    <n v="38.06"/>
    <n v="10.79"/>
    <s v="No"/>
    <s v="No"/>
    <x v="0"/>
    <n v="0"/>
    <s v="yes"/>
    <s v="Obesity"/>
    <s v="Diabetes"/>
    <s v="29-Dec-1978"/>
    <n v="44"/>
    <n v="0"/>
    <n v="48885.14"/>
    <s v="tier - 1"/>
    <s v="tier - 2"/>
    <s v="R1013"/>
  </r>
  <r>
    <s v="ID11"/>
    <s v=" Ms"/>
    <s v="Fierro Vargas"/>
    <s v="  Paola Andrea"/>
    <n v="37.700000000000003"/>
    <n v="5.96"/>
    <s v="yes"/>
    <s v="No"/>
    <x v="0"/>
    <n v="2"/>
    <s v="yes"/>
    <s v="Obesity"/>
    <s v="Prediabetes"/>
    <s v="22-Jul-1959"/>
    <n v="63"/>
    <n v="0"/>
    <n v="48824.45"/>
    <s v="tier - 2"/>
    <s v="tier - 1"/>
    <s v="R1011"/>
  </r>
  <r>
    <s v="ID12"/>
    <s v=" Mr"/>
    <s v="Franz"/>
    <s v="  David"/>
    <n v="42.13"/>
    <n v="11.9"/>
    <s v="No"/>
    <s v="No"/>
    <x v="0"/>
    <n v="0"/>
    <s v="yes"/>
    <s v="Obesity"/>
    <s v="Diabetes"/>
    <s v="27-Oct-1965"/>
    <n v="57"/>
    <n v="1"/>
    <n v="48675.519999999997"/>
    <s v="tier - 1"/>
    <s v="tier - 2"/>
    <s v="R1013"/>
  </r>
  <r>
    <s v="ID13"/>
    <s v=" Mr"/>
    <s v="Foster"/>
    <s v="  Wade"/>
    <n v="40.92"/>
    <n v="8.41"/>
    <s v="No"/>
    <s v="No"/>
    <x v="0"/>
    <n v="0"/>
    <s v="yes"/>
    <s v="Obesity"/>
    <s v="Diabetes"/>
    <s v="11-Oct-1962"/>
    <n v="60"/>
    <n v="0"/>
    <n v="48673.56"/>
    <s v="tier - 1"/>
    <s v="tier - 2"/>
    <s v="R1013"/>
  </r>
  <r>
    <s v="ID14"/>
    <s v=" Mr"/>
    <s v="Tenorio"/>
    <s v="  Franklin"/>
    <n v="40.564999999999998"/>
    <n v="7.02"/>
    <s v="No"/>
    <s v="No"/>
    <x v="0"/>
    <n v="0"/>
    <s v="yes"/>
    <s v="Obesity"/>
    <s v="Diabetes"/>
    <s v="1-Dec-1968"/>
    <n v="54"/>
    <n v="3"/>
    <n v="48549.18"/>
    <s v="tier - 1"/>
    <s v="tier - 3"/>
    <s v="R1016"/>
  </r>
  <r>
    <s v="ID15"/>
    <s v=" Ms"/>
    <s v="Rios"/>
    <s v="  Leilani M."/>
    <n v="36.384999999999998"/>
    <n v="7.59"/>
    <s v="yes"/>
    <s v="No"/>
    <x v="0"/>
    <n v="2"/>
    <s v="yes"/>
    <s v="Obesity"/>
    <s v="Diabetes"/>
    <s v="21-Dec-1961"/>
    <n v="61"/>
    <n v="1"/>
    <n v="48517.56"/>
    <s v="tier - 1"/>
    <s v="tier - 3"/>
    <s v="R1024"/>
  </r>
  <r>
    <s v="ID16"/>
    <s v=" Mr"/>
    <s v="Viau-Dupuis"/>
    <s v="  Philippe"/>
    <n v="39.9"/>
    <n v="11.32"/>
    <s v="No"/>
    <s v="No"/>
    <x v="0"/>
    <n v="0"/>
    <s v="yes"/>
    <s v="Obesity"/>
    <s v="Diabetes"/>
    <s v="27-Aug-1962"/>
    <n v="60"/>
    <n v="0"/>
    <n v="48173.36"/>
    <s v="tier - 1"/>
    <s v="tier - 3"/>
    <s v="R1011"/>
  </r>
  <r>
    <s v="ID17"/>
    <s v=" Ms"/>
    <s v="Cronin"/>
    <s v="  Jennifer A."/>
    <n v="33.799999999999997"/>
    <n v="7.67"/>
    <s v="No"/>
    <s v="No"/>
    <x v="0"/>
    <n v="3"/>
    <s v="yes"/>
    <s v="Obesity"/>
    <s v="Diabetes"/>
    <s v="16-Nov-1958"/>
    <n v="64"/>
    <n v="1"/>
    <n v="47928.03"/>
    <s v="tier - 2"/>
    <s v="tier - 3"/>
    <s v="R1011"/>
  </r>
  <r>
    <s v="ID18"/>
    <s v=" Ms"/>
    <s v="Noordstar"/>
    <s v="  Christina M."/>
    <n v="36.765000000000001"/>
    <n v="7.29"/>
    <s v="yes"/>
    <s v="No"/>
    <x v="1"/>
    <n v="1"/>
    <s v="yes"/>
    <s v="Obesity"/>
    <s v="Diabetes"/>
    <s v="5-Aug-1963"/>
    <n v="59"/>
    <n v="1"/>
    <n v="47896.79"/>
    <s v="tier - 1"/>
    <s v="tier - 3"/>
    <s v="R1024"/>
  </r>
  <r>
    <s v="ID19"/>
    <s v=" Mr"/>
    <s v="Boudalia"/>
    <s v="  Said Sr."/>
    <n v="36.954999999999998"/>
    <n v="4.72"/>
    <s v="yes"/>
    <s v="No"/>
    <x v="0"/>
    <n v="1"/>
    <s v="yes"/>
    <s v="Obesity"/>
    <s v="Normal"/>
    <s v="7-Nov-1964"/>
    <n v="58"/>
    <n v="2"/>
    <n v="47496.49"/>
    <s v="tier - 1"/>
    <s v="tier - 3"/>
    <s v="R1012"/>
  </r>
  <r>
    <s v="ID20"/>
    <s v=" Mr"/>
    <s v="Flor"/>
    <s v="  John"/>
    <n v="42.9"/>
    <n v="11.41"/>
    <s v="No"/>
    <s v="No"/>
    <x v="0"/>
    <n v="0"/>
    <s v="yes"/>
    <s v="Obesity"/>
    <s v="Diabetes"/>
    <s v="27-Sep-1971"/>
    <n v="51"/>
    <n v="2"/>
    <n v="47462.89"/>
    <s v="tier - 1"/>
    <s v="tier - 2"/>
    <s v="R1013"/>
  </r>
  <r>
    <s v="ID21"/>
    <s v=" Mr"/>
    <s v="Fennon"/>
    <s v="  Myles"/>
    <n v="36.299999999999997"/>
    <n v="11.5"/>
    <s v="yes"/>
    <s v="No"/>
    <x v="0"/>
    <n v="2"/>
    <s v="yes"/>
    <s v="Obesity"/>
    <s v="Diabetes"/>
    <s v="13-Jun-1961"/>
    <n v="61"/>
    <n v="1"/>
    <n v="47403.88"/>
    <s v="tier - 1"/>
    <s v="tier - 3"/>
    <s v="R1011"/>
  </r>
  <r>
    <s v="ID22"/>
    <s v=" Ms"/>
    <s v="Hribar"/>
    <s v="  Madelyn C"/>
    <n v="32.200000000000003"/>
    <n v="6.22"/>
    <s v="yes"/>
    <s v="No"/>
    <x v="0"/>
    <n v="2"/>
    <s v="yes"/>
    <s v="Obesity"/>
    <s v="Prediabetes"/>
    <s v="4-Oct-1959"/>
    <n v="63"/>
    <n v="2"/>
    <n v="47305.31"/>
    <s v="tier - 2"/>
    <s v="tier - 1"/>
    <s v="R1011"/>
  </r>
  <r>
    <s v="ID23"/>
    <s v=" Ms"/>
    <s v="Tassello"/>
    <s v="  Nicole"/>
    <n v="31.3"/>
    <n v="11.38"/>
    <s v="No"/>
    <s v="No"/>
    <x v="0"/>
    <n v="3"/>
    <s v="yes"/>
    <s v="Obesity"/>
    <s v="Diabetes"/>
    <s v="3-Sep-1958"/>
    <n v="64"/>
    <n v="2"/>
    <n v="47291.06"/>
    <s v="tier - 2"/>
    <s v="tier - 1"/>
    <s v="R1011"/>
  </r>
  <r>
    <s v="ID24"/>
    <s v=" Mr"/>
    <s v="Mauricette"/>
    <s v="  Eric A."/>
    <n v="41.8"/>
    <n v="7.89"/>
    <s v="yes"/>
    <s v="No"/>
    <x v="0"/>
    <n v="2"/>
    <s v="yes"/>
    <s v="Obesity"/>
    <s v="Diabetes"/>
    <s v="28-Dec-1970"/>
    <n v="52"/>
    <n v="2"/>
    <n v="47269.85"/>
    <s v="tier - 1"/>
    <s v="tier - 2"/>
    <s v="R1013"/>
  </r>
  <r>
    <s v="ID25"/>
    <s v=" Mr"/>
    <s v="Garcia"/>
    <s v="  Emiliano I."/>
    <n v="35.090000000000003"/>
    <n v="4.38"/>
    <s v="yes"/>
    <s v="No"/>
    <x v="0"/>
    <n v="2"/>
    <s v="yes"/>
    <s v="Obesity"/>
    <s v="Normal"/>
    <s v="14-Jul-1959"/>
    <n v="63"/>
    <n v="0"/>
    <n v="47055.53"/>
    <s v="tier - 2"/>
    <s v="tier - 1"/>
    <s v="R1013"/>
  </r>
  <r>
    <s v="ID26"/>
    <s v=" Mr"/>
    <s v="Airoldi"/>
    <s v="  Adam"/>
    <n v="33.880000000000003"/>
    <n v="7.01"/>
    <s v="No"/>
    <s v="No"/>
    <x v="0"/>
    <n v="3"/>
    <s v="yes"/>
    <s v="Obesity"/>
    <s v="Diabetes"/>
    <s v="15-Sep-1958"/>
    <n v="64"/>
    <n v="0"/>
    <n v="46889.26"/>
    <s v="tier - 2"/>
    <s v="tier - 3"/>
    <s v="R1013"/>
  </r>
  <r>
    <s v="ID27"/>
    <s v=" Mr"/>
    <s v="Cater-Cyker"/>
    <s v="  Zach"/>
    <n v="30.875"/>
    <n v="11.88"/>
    <s v="No"/>
    <s v="No"/>
    <x v="0"/>
    <n v="0"/>
    <s v="yes"/>
    <s v="Obesity"/>
    <s v="Diabetes"/>
    <s v="17-Nov-1960"/>
    <n v="62"/>
    <n v="3"/>
    <n v="46718.16"/>
    <s v="tier - 1"/>
    <s v="tier - 1"/>
    <s v="R1012"/>
  </r>
  <r>
    <s v="ID28"/>
    <s v=" Ms"/>
    <s v="Hamm"/>
    <s v="  Stephanie W."/>
    <n v="36.86"/>
    <n v="5.19"/>
    <s v="yes"/>
    <s v="No"/>
    <x v="1"/>
    <n v="1"/>
    <s v="yes"/>
    <s v="Obesity"/>
    <s v="Normal"/>
    <s v="23-Jun-1969"/>
    <n v="53"/>
    <n v="3"/>
    <n v="46661.440000000002"/>
    <s v="tier - 1"/>
    <s v="tier - 3"/>
    <s v="R1012"/>
  </r>
  <r>
    <s v="ID29"/>
    <s v=" Mr"/>
    <s v="Cox"/>
    <s v="  Stephen"/>
    <n v="35.86"/>
    <n v="6.74"/>
    <s v="yes"/>
    <s v="No"/>
    <x v="0"/>
    <n v="2"/>
    <s v="yes"/>
    <s v="Obesity"/>
    <s v="Diabetes"/>
    <s v="8-Aug-1961"/>
    <n v="61"/>
    <n v="0"/>
    <n v="46599.11"/>
    <s v="tier - 1"/>
    <s v="tier - 1"/>
    <s v="R1013"/>
  </r>
  <r>
    <s v="ID30"/>
    <s v=" Ms"/>
    <s v="Sachrajda"/>
    <s v="  Natalie"/>
    <n v="37.049999999999997"/>
    <n v="8.44"/>
    <s v="No"/>
    <s v="No"/>
    <x v="0"/>
    <n v="0"/>
    <s v="yes"/>
    <s v="Obesity"/>
    <s v="Diabetes"/>
    <s v="6-Dec-1971"/>
    <n v="51"/>
    <n v="3"/>
    <n v="46255.11"/>
    <s v="tier - 1"/>
    <s v="tier - 3"/>
    <s v="R1024"/>
  </r>
  <r>
    <s v="ID31"/>
    <s v=" Ms"/>
    <s v="Gareri"/>
    <s v="  Nicole J."/>
    <n v="43.89"/>
    <n v="8.7100000000000009"/>
    <s v="No"/>
    <s v="No"/>
    <x v="0"/>
    <n v="0"/>
    <s v="yes"/>
    <s v="Obesity"/>
    <s v="Diabetes"/>
    <s v="17-Aug-1978"/>
    <n v="44"/>
    <n v="2"/>
    <n v="46200.99"/>
    <s v="tier - 1"/>
    <s v="tier - 1"/>
    <s v="R1013"/>
  </r>
  <r>
    <s v="ID32"/>
    <s v=" Mr"/>
    <s v="Welch"/>
    <s v="  Jefferson D"/>
    <n v="42.35"/>
    <n v="5.08"/>
    <s v="yes"/>
    <s v="No"/>
    <x v="0"/>
    <n v="0"/>
    <s v="yes"/>
    <s v="Obesity"/>
    <s v="Normal"/>
    <s v="2-Dec-1976"/>
    <n v="46"/>
    <n v="3"/>
    <n v="46151.12"/>
    <s v="tier - 1"/>
    <s v="tier - 3"/>
    <s v="R1013"/>
  </r>
  <r>
    <s v="ID33"/>
    <s v=" Mr"/>
    <s v="Prindiville"/>
    <s v="  Brendan D."/>
    <n v="31.35"/>
    <n v="6.86"/>
    <s v="No"/>
    <s v="No"/>
    <x v="0"/>
    <n v="0"/>
    <s v="yes"/>
    <s v="Obesity"/>
    <s v="Diabetes"/>
    <s v="4-Dec-1962"/>
    <n v="60"/>
    <n v="3"/>
    <n v="46130.53"/>
    <s v="tier - 1"/>
    <s v="tier - 1"/>
    <s v="R1012"/>
  </r>
  <r>
    <s v="ID34"/>
    <s v=" Ms"/>
    <s v="Kincaid"/>
    <s v="  Courtney"/>
    <n v="47.6"/>
    <n v="5.95"/>
    <s v="yes"/>
    <s v="No"/>
    <x v="0"/>
    <n v="0"/>
    <s v="yes"/>
    <s v="Obesity"/>
    <s v="Prediabetes"/>
    <s v="30-Sep-1985"/>
    <n v="37"/>
    <n v="2"/>
    <n v="46113.51"/>
    <s v="tier - 2"/>
    <s v="tier - 3"/>
    <s v="R1011"/>
  </r>
  <r>
    <s v="ID35"/>
    <s v=" Ms"/>
    <s v="Bruestle"/>
    <s v="  Sydney L."/>
    <n v="46.2"/>
    <n v="6.09"/>
    <s v="No"/>
    <s v="No"/>
    <x v="1"/>
    <n v="1"/>
    <s v="yes"/>
    <s v="Obesity"/>
    <s v="Prediabetes"/>
    <s v="12-Aug-1979"/>
    <n v="43"/>
    <n v="0"/>
    <n v="45863.21"/>
    <s v="tier - 2"/>
    <s v="tier - 1"/>
    <s v="R1013"/>
  </r>
  <r>
    <s v="ID36"/>
    <s v=" Mr"/>
    <s v="Lachance"/>
    <s v="  Julien"/>
    <n v="32.015000000000001"/>
    <n v="11.75"/>
    <s v="No"/>
    <s v="No"/>
    <x v="0"/>
    <n v="0"/>
    <s v="yes"/>
    <s v="Obesity"/>
    <s v="Diabetes"/>
    <s v="21-Dec-1960"/>
    <n v="62"/>
    <n v="0"/>
    <n v="45710.21"/>
    <s v="tier - 2"/>
    <s v="tier - 2"/>
    <s v="R1016"/>
  </r>
  <r>
    <s v="ID37"/>
    <s v=" Mr"/>
    <s v="Eason"/>
    <s v="  Ryan M"/>
    <n v="40.564999999999998"/>
    <n v="7.37"/>
    <s v="No"/>
    <s v="No"/>
    <x v="0"/>
    <n v="0"/>
    <s v="yes"/>
    <s v="Obesity"/>
    <s v="Diabetes"/>
    <s v="9-Aug-1974"/>
    <n v="48"/>
    <n v="2"/>
    <n v="45702.02"/>
    <s v="tier - 2"/>
    <s v="tier - 2"/>
    <s v="R1012"/>
  </r>
  <r>
    <s v="ID38"/>
    <s v=" Ms"/>
    <s v="Grummon"/>
    <s v="  Anna H."/>
    <n v="32.450000000000003"/>
    <n v="11.91"/>
    <s v="No"/>
    <s v="No"/>
    <x v="0"/>
    <n v="0"/>
    <s v="yes"/>
    <s v="Obesity"/>
    <s v="Diabetes"/>
    <s v="17-Dec-1962"/>
    <n v="60"/>
    <n v="0"/>
    <n v="45008.959999999999"/>
    <s v="tier - 2"/>
    <s v="tier - 2"/>
    <s v="R1013"/>
  </r>
  <r>
    <s v="ID39"/>
    <s v=" Ms"/>
    <s v="Vanwechel"/>
    <s v="  Samantha"/>
    <n v="34.96"/>
    <n v="6.52"/>
    <s v="No"/>
    <s v="No"/>
    <x v="0"/>
    <n v="0"/>
    <s v="yes"/>
    <s v="Obesity"/>
    <s v="Diabetes"/>
    <s v="13-Aug-1971"/>
    <n v="51"/>
    <n v="2"/>
    <n v="44641.2"/>
    <s v="tier - 2"/>
    <s v="tier - 3"/>
    <s v="R1024"/>
  </r>
  <r>
    <s v="ID40"/>
    <s v=" Mr"/>
    <s v="Fisher"/>
    <s v="  Robert"/>
    <n v="35.5"/>
    <n v="5.14"/>
    <s v="No"/>
    <s v="No"/>
    <x v="1"/>
    <n v="1"/>
    <s v="yes"/>
    <s v="Obesity"/>
    <s v="Normal"/>
    <s v="11-Oct-1993"/>
    <n v="29"/>
    <n v="2"/>
    <n v="44585.46"/>
    <s v="tier - 2"/>
    <s v="tier - 2"/>
    <s v="R1011"/>
  </r>
  <r>
    <s v="ID41"/>
    <s v=" Mr"/>
    <s v="Jenkins"/>
    <s v="  James R."/>
    <n v="52.58"/>
    <n v="4.1900000000000004"/>
    <s v="No"/>
    <s v="yes"/>
    <x v="0"/>
    <n v="1"/>
    <s v="yes"/>
    <s v="Obesity"/>
    <s v="Normal"/>
    <s v="2-Aug-2000"/>
    <n v="22"/>
    <n v="1"/>
    <n v="44501.4"/>
    <s v="tier - 2"/>
    <s v="tier - 3"/>
    <s v="R1013"/>
  </r>
  <r>
    <s v="ID42"/>
    <s v=" Ms"/>
    <s v="Peters"/>
    <s v="  Roseann"/>
    <n v="35.200000000000003"/>
    <n v="11.68"/>
    <s v="yes"/>
    <s v="No"/>
    <x v="0"/>
    <n v="0"/>
    <s v="yes"/>
    <s v="Obesity"/>
    <s v="Diabetes"/>
    <s v="14-Sep-1967"/>
    <n v="55"/>
    <n v="0"/>
    <n v="44423.8"/>
    <s v="tier - 2"/>
    <s v="tier - 3"/>
    <s v="R1013"/>
  </r>
  <r>
    <s v="ID43"/>
    <s v=" Ms"/>
    <s v="Aha"/>
    <s v="  Nicole"/>
    <n v="38.06"/>
    <n v="6.98"/>
    <s v="No"/>
    <s v="No"/>
    <x v="0"/>
    <n v="0"/>
    <s v="yes"/>
    <s v="Obesity"/>
    <s v="Diabetes"/>
    <s v="29-Oct-1971"/>
    <n v="51"/>
    <n v="0"/>
    <n v="44400.41"/>
    <s v="tier - 2"/>
    <s v="tier - 2"/>
    <s v="R1013"/>
  </r>
  <r>
    <s v="ID44"/>
    <s v=" Mr"/>
    <s v="McElwain"/>
    <s v="  Spencer"/>
    <n v="34.21"/>
    <n v="8.34"/>
    <s v="No"/>
    <s v="No"/>
    <x v="0"/>
    <n v="0"/>
    <s v="yes"/>
    <s v="Obesity"/>
    <s v="Diabetes"/>
    <s v="24-Nov-1968"/>
    <n v="54"/>
    <n v="2"/>
    <n v="44260.75"/>
    <s v="tier - 2"/>
    <s v="tier - 1"/>
    <s v="R1013"/>
  </r>
  <r>
    <s v="ID45"/>
    <s v=" Mr"/>
    <s v="Januszewski"/>
    <s v="  Eric W"/>
    <n v="38.94"/>
    <n v="8.49"/>
    <s v="yes"/>
    <s v="No"/>
    <x v="0"/>
    <n v="1"/>
    <s v="yes"/>
    <s v="Obesity"/>
    <s v="Diabetes"/>
    <s v="1-Jun-1975"/>
    <n v="48"/>
    <n v="2"/>
    <n v="44202.65"/>
    <s v="tier - 2"/>
    <s v="tier - 2"/>
    <s v="R1013"/>
  </r>
  <r>
    <s v="ID46"/>
    <s v=" Ms"/>
    <s v="Rohne"/>
    <s v="  Brianna L"/>
    <n v="30.21"/>
    <n v="5.34"/>
    <s v="yes"/>
    <s v="No"/>
    <x v="0"/>
    <n v="1"/>
    <s v="yes"/>
    <s v="Obesity"/>
    <s v="Normal"/>
    <s v="16-Jul-1988"/>
    <n v="34"/>
    <n v="1"/>
    <n v="43943.88"/>
    <s v="tier - 2"/>
    <s v="tier - 1"/>
    <s v="R1012"/>
  </r>
  <r>
    <s v="ID47"/>
    <s v=" Mr"/>
    <s v="O'Grady"/>
    <s v="  Thomas J."/>
    <n v="33.630000000000003"/>
    <n v="4.43"/>
    <s v="yes"/>
    <s v="No"/>
    <x v="0"/>
    <n v="2"/>
    <s v="yes"/>
    <s v="Obesity"/>
    <s v="Normal"/>
    <s v="5-Oct-1966"/>
    <n v="56"/>
    <n v="0"/>
    <n v="43921.18"/>
    <s v="tier - 2"/>
    <s v="tier - 2"/>
    <s v="R1012"/>
  </r>
  <r>
    <s v="ID48"/>
    <s v=" Ms"/>
    <s v="Peters"/>
    <s v="  Melissa L"/>
    <n v="40.369999999999997"/>
    <n v="4.47"/>
    <s v="No"/>
    <s v="No"/>
    <x v="0"/>
    <n v="0"/>
    <s v="yes"/>
    <s v="Obesity"/>
    <s v="Normal"/>
    <s v="10-Nov-1980"/>
    <n v="42"/>
    <n v="2"/>
    <n v="43896.38"/>
    <s v="tier - 2"/>
    <s v="tier - 1"/>
    <s v="R1013"/>
  </r>
  <r>
    <s v="ID49"/>
    <s v=" Mr"/>
    <s v="De Simone"/>
    <s v="  Flavio"/>
    <n v="53.09"/>
    <n v="4.82"/>
    <s v="yes"/>
    <s v="No"/>
    <x v="0"/>
    <n v="2"/>
    <s v="yes"/>
    <s v="Obesity"/>
    <s v="Normal"/>
    <s v="2-Jul-1966"/>
    <n v="56"/>
    <n v="0"/>
    <n v="43817.45"/>
    <s v="tier - 2"/>
    <s v="tier - 3"/>
    <s v="R1012"/>
  </r>
  <r>
    <s v="ID50"/>
    <s v=" Mr"/>
    <s v="Beckett"/>
    <s v="  Ryan"/>
    <n v="31.79"/>
    <n v="5.51"/>
    <s v="yes"/>
    <s v="No"/>
    <x v="0"/>
    <n v="2"/>
    <s v="yes"/>
    <s v="Obesity"/>
    <s v="Normal"/>
    <s v="25-Oct-1966"/>
    <n v="56"/>
    <n v="2"/>
    <n v="43813.87"/>
    <s v="tier - 2"/>
    <s v="tier - 2"/>
    <s v="R1013"/>
  </r>
  <r>
    <s v="ID51"/>
    <s v=" Mr"/>
    <s v="Sobrilsky"/>
    <s v="  Anthony J."/>
    <n v="41.895000000000003"/>
    <n v="10.87"/>
    <s v="yes"/>
    <s v="No"/>
    <x v="0"/>
    <n v="1"/>
    <s v="yes"/>
    <s v="Obesity"/>
    <s v="Diabetes"/>
    <s v="29-Dec-1986"/>
    <n v="36"/>
    <n v="3"/>
    <n v="43753.34"/>
    <s v="tier - 2"/>
    <s v="tier - 1"/>
    <s v="R1015"/>
  </r>
  <r>
    <s v="ID52"/>
    <s v=" Ms"/>
    <s v="Wang"/>
    <s v="  Alex"/>
    <n v="31.16"/>
    <n v="9.34"/>
    <s v="No"/>
    <s v="No"/>
    <x v="0"/>
    <n v="0"/>
    <s v="yes"/>
    <s v="Obesity"/>
    <s v="Diabetes"/>
    <s v="22-Aug-1965"/>
    <n v="57"/>
    <n v="0"/>
    <n v="43578.94"/>
    <s v="tier - 2"/>
    <s v="tier - 2"/>
    <s v="R1012"/>
  </r>
  <r>
    <s v="ID53"/>
    <s v=" Mr"/>
    <s v="Campa"/>
    <s v="  David"/>
    <n v="34.104999999999997"/>
    <n v="5.03"/>
    <s v="yes"/>
    <s v="No"/>
    <x v="1"/>
    <n v="1"/>
    <s v="yes"/>
    <s v="Obesity"/>
    <s v="Normal"/>
    <s v="3-Dec-1969"/>
    <n v="53"/>
    <n v="0"/>
    <n v="43254.42"/>
    <s v="tier - 2"/>
    <s v="tier - 2"/>
    <s v="R1016"/>
  </r>
  <r>
    <s v="ID54"/>
    <s v=" Mr"/>
    <s v="Clifford"/>
    <s v="  Andrew B"/>
    <n v="51.93"/>
    <n v="11.05"/>
    <s v="No"/>
    <s v="No"/>
    <x v="0"/>
    <n v="0"/>
    <s v="yes"/>
    <s v="Obesity"/>
    <s v="Diabetes"/>
    <s v="29-Nov-1965"/>
    <n v="57"/>
    <n v="0"/>
    <n v="43073.760000000002"/>
    <s v="tier - 2"/>
    <s v="tier - 2"/>
    <s v="R1011"/>
  </r>
  <r>
    <s v="ID55"/>
    <s v=" Ms"/>
    <s v="Dalmata"/>
    <s v="  Dara E"/>
    <n v="38.950000000000003"/>
    <n v="11.95"/>
    <s v="No"/>
    <s v="No"/>
    <x v="0"/>
    <n v="0"/>
    <s v="yes"/>
    <s v="Obesity"/>
    <s v="Diabetes"/>
    <s v="4-Nov-1978"/>
    <n v="44"/>
    <n v="0"/>
    <n v="42983.46"/>
    <s v="tier - 1"/>
    <s v="tier - 2"/>
    <s v="R1012"/>
  </r>
  <r>
    <s v="ID56"/>
    <s v=" Ms"/>
    <s v="Vishik"/>
    <s v="  Inna"/>
    <n v="36.630000000000003"/>
    <n v="7.72"/>
    <s v="yes"/>
    <s v="No"/>
    <x v="0"/>
    <n v="1"/>
    <s v="yes"/>
    <s v="Obesity"/>
    <s v="Diabetes"/>
    <s v="23-Oct-1975"/>
    <n v="47"/>
    <n v="1"/>
    <n v="42969.85"/>
    <s v="tier - 1"/>
    <s v="tier - 3"/>
    <s v="R1013"/>
  </r>
  <r>
    <s v="ID57"/>
    <s v=" Mr"/>
    <s v="Schorr"/>
    <s v="  Ari"/>
    <n v="34.200000000000003"/>
    <n v="5.75"/>
    <s v="No"/>
    <s v="No"/>
    <x v="0"/>
    <n v="2"/>
    <s v="yes"/>
    <s v="Obesity"/>
    <s v="Prediabetes"/>
    <s v="10-Sep-1972"/>
    <n v="50"/>
    <n v="2"/>
    <n v="42856.84"/>
    <s v="tier - 1"/>
    <s v="tier - 1"/>
    <s v="R1011"/>
  </r>
  <r>
    <s v="ID58"/>
    <s v=" Ms"/>
    <s v="Lusardi"/>
    <s v="  Lindsey"/>
    <n v="50.63"/>
    <n v="11.89"/>
    <s v="No"/>
    <s v="No"/>
    <x v="0"/>
    <n v="0"/>
    <s v="yes"/>
    <s v="Obesity"/>
    <s v="Diabetes"/>
    <s v="29-Oct-1965"/>
    <n v="57"/>
    <n v="0"/>
    <n v="42764.12"/>
    <s v="tier - 1"/>
    <s v="tier - 2"/>
    <s v="R1011"/>
  </r>
  <r>
    <s v="ID59"/>
    <s v=" Mr"/>
    <s v="Rayner"/>
    <s v="  Kenny"/>
    <n v="36.479999999999997"/>
    <n v="6.2"/>
    <s v="No"/>
    <s v="No"/>
    <x v="0"/>
    <n v="0"/>
    <s v="yes"/>
    <s v="Obesity"/>
    <s v="Prediabetes"/>
    <s v="21-Oct-1977"/>
    <n v="45"/>
    <n v="2"/>
    <n v="42760.5"/>
    <s v="tier - 1"/>
    <s v="tier - 2"/>
    <s v="R1012"/>
  </r>
  <r>
    <s v="ID60"/>
    <s v=" Ms"/>
    <s v="Voghel"/>
    <s v="  Louise"/>
    <n v="54.82"/>
    <n v="10.61"/>
    <s v="No"/>
    <s v="No"/>
    <x v="0"/>
    <n v="0"/>
    <s v="yes"/>
    <s v="Obesity"/>
    <s v="Diabetes"/>
    <s v="3-Nov-1971"/>
    <n v="51"/>
    <n v="0"/>
    <n v="42644.2"/>
    <s v="tier - 1"/>
    <s v="tier - 3"/>
    <s v="R1011"/>
  </r>
  <r>
    <s v="ID61"/>
    <s v=" Mr"/>
    <s v="Rieth"/>
    <s v="  Cameron"/>
    <n v="38.06"/>
    <n v="6.04"/>
    <s v="No"/>
    <s v="No"/>
    <x v="1"/>
    <n v="1"/>
    <s v="yes"/>
    <s v="Obesity"/>
    <s v="Prediabetes"/>
    <s v="27-Dec-1979"/>
    <n v="43"/>
    <n v="2"/>
    <n v="42560.43"/>
    <s v="tier - 1"/>
    <s v="tier - 3"/>
    <s v="R1013"/>
  </r>
  <r>
    <s v="ID62"/>
    <s v=" Ms"/>
    <s v="Gollotto"/>
    <s v="  Katie T."/>
    <n v="51.48"/>
    <n v="9.33"/>
    <s v="yes"/>
    <s v="No"/>
    <x v="0"/>
    <n v="0"/>
    <s v="yes"/>
    <s v="Obesity"/>
    <s v="Diabetes"/>
    <s v="27-Jun-1967"/>
    <n v="55"/>
    <n v="0"/>
    <n v="42538.720000000001"/>
    <s v="tier - 1"/>
    <s v="tier - 3"/>
    <s v="R1011"/>
  </r>
  <r>
    <s v="ID63"/>
    <s v=" Ms"/>
    <s v="Dunn"/>
    <s v="  Casey"/>
    <n v="52.06"/>
    <n v="11.47"/>
    <s v="No"/>
    <s v="No"/>
    <x v="0"/>
    <n v="0"/>
    <s v="yes"/>
    <s v="Obesity"/>
    <s v="Diabetes"/>
    <s v="3-Aug-1968"/>
    <n v="54"/>
    <n v="0"/>
    <n v="42478.6"/>
    <s v="tier - 1"/>
    <s v="tier - 2"/>
    <s v="R1011"/>
  </r>
  <r>
    <s v="ID64"/>
    <s v=" Mr"/>
    <s v="Blitzer"/>
    <s v="  David"/>
    <n v="30.684999999999999"/>
    <n v="7.02"/>
    <s v="yes"/>
    <s v="No"/>
    <x v="0"/>
    <n v="0"/>
    <s v="yes"/>
    <s v="Obesity"/>
    <s v="Diabetes"/>
    <s v="28-Jun-1967"/>
    <n v="55"/>
    <n v="0"/>
    <n v="42303.69"/>
    <s v="tier - 1"/>
    <s v="tier - 2"/>
    <s v="R1016"/>
  </r>
  <r>
    <s v="ID65"/>
    <s v=" Mr"/>
    <s v="Smith"/>
    <s v="  Bryson C."/>
    <n v="36.08"/>
    <n v="8.8000000000000007"/>
    <s v="yes"/>
    <s v="No"/>
    <x v="0"/>
    <n v="1"/>
    <s v="yes"/>
    <s v="Obesity"/>
    <s v="Diabetes"/>
    <s v="15-Aug-1975"/>
    <n v="47"/>
    <n v="1"/>
    <n v="42211.14"/>
    <s v="tier - 1"/>
    <s v="tier - 3"/>
    <s v="R1013"/>
  </r>
  <r>
    <s v="ID66"/>
    <s v=" Ms"/>
    <s v="Hyland"/>
    <s v="  Megan"/>
    <n v="54.99"/>
    <n v="8.68"/>
    <s v="No"/>
    <s v="No"/>
    <x v="0"/>
    <n v="2"/>
    <s v="yes"/>
    <s v="Obesity"/>
    <s v="Diabetes"/>
    <s v="18-Sep-1973"/>
    <n v="49"/>
    <n v="0"/>
    <n v="42188.15"/>
    <s v="tier - 1"/>
    <s v="tier - 1"/>
    <s v="R1011"/>
  </r>
  <r>
    <s v="ID67"/>
    <s v=" Mr"/>
    <s v="Ducharme"/>
    <s v="  Daniel"/>
    <n v="35.97"/>
    <n v="6.12"/>
    <s v="No"/>
    <s v="No"/>
    <x v="1"/>
    <n v="1"/>
    <s v="yes"/>
    <s v="Obesity"/>
    <s v="Prediabetes"/>
    <s v="3-Jul-1979"/>
    <n v="43"/>
    <n v="3"/>
    <n v="42124.52"/>
    <s v="tier - 1"/>
    <s v="tier - 1"/>
    <s v="R1013"/>
  </r>
  <r>
    <s v="ID68"/>
    <s v=" Mr"/>
    <s v="Johnson"/>
    <s v="  Steven M."/>
    <n v="45.54"/>
    <n v="5.4"/>
    <s v="yes"/>
    <s v="No"/>
    <x v="1"/>
    <n v="1"/>
    <s v="yes"/>
    <s v="Obesity"/>
    <s v="Normal"/>
    <s v="9-Dec-1997"/>
    <n v="25"/>
    <n v="2"/>
    <n v="42112.24"/>
    <s v="tier - 1"/>
    <s v="tier - 3"/>
    <s v="R1013"/>
  </r>
  <r>
    <s v="ID69"/>
    <s v=" Ms"/>
    <s v="Mutz"/>
    <s v="  Jenna L."/>
    <n v="35.53"/>
    <n v="4.3600000000000003"/>
    <s v="yes"/>
    <s v="No"/>
    <x v="0"/>
    <n v="0"/>
    <s v="yes"/>
    <s v="Obesity"/>
    <s v="Normal"/>
    <s v="28-Nov-1976"/>
    <n v="46"/>
    <n v="0"/>
    <n v="42111.66"/>
    <s v="tier - 1"/>
    <s v="tier - 1"/>
    <s v="R1024"/>
  </r>
  <r>
    <s v="ID70"/>
    <s v=" Mr"/>
    <s v="Lee"/>
    <s v="  Freeman"/>
    <n v="30.8"/>
    <n v="9.77"/>
    <s v="No"/>
    <s v="No"/>
    <x v="0"/>
    <n v="0"/>
    <s v="yes"/>
    <s v="Obesity"/>
    <s v="Diabetes"/>
    <s v="19-Dec-1968"/>
    <n v="54"/>
    <n v="1"/>
    <n v="41999.519999999997"/>
    <s v="tier - 1"/>
    <s v="tier - 3"/>
    <s v="R1013"/>
  </r>
  <r>
    <s v="ID71"/>
    <s v=" Mr"/>
    <s v="Turner"/>
    <s v="  Jeff"/>
    <n v="38.39"/>
    <n v="4.25"/>
    <s v="No"/>
    <s v="No"/>
    <x v="0"/>
    <n v="1"/>
    <s v="yes"/>
    <s v="Obesity"/>
    <s v="Normal"/>
    <s v="10-Nov-1984"/>
    <n v="38"/>
    <n v="3"/>
    <n v="41949.24"/>
    <s v="tier - 1"/>
    <s v="tier - 1"/>
    <s v="R1013"/>
  </r>
  <r>
    <s v="ID72"/>
    <s v=" Mr"/>
    <s v="Rangel"/>
    <s v="  Elenilton V. Sr."/>
    <n v="32.299999999999997"/>
    <n v="4.76"/>
    <s v="No"/>
    <s v="No"/>
    <x v="0"/>
    <n v="2"/>
    <s v="yes"/>
    <s v="Obesity"/>
    <s v="Normal"/>
    <s v="8-Jun-1972"/>
    <n v="51"/>
    <n v="1"/>
    <n v="41919.1"/>
    <s v="tier - 1"/>
    <s v="tier - 1"/>
    <s v="R1016"/>
  </r>
  <r>
    <s v="ID73"/>
    <s v=" Ms"/>
    <s v="Lacey"/>
    <s v="  Maurya"/>
    <n v="48.8"/>
    <n v="6.22"/>
    <s v="yes"/>
    <s v="No"/>
    <x v="0"/>
    <n v="2"/>
    <s v="yes"/>
    <s v="Obesity"/>
    <s v="Prediabetes"/>
    <s v="21-Sep-1966"/>
    <n v="56"/>
    <n v="0"/>
    <n v="41886.54"/>
    <s v="tier - 1"/>
    <s v="tier - 3"/>
    <s v="R1011"/>
  </r>
  <r>
    <s v="ID74"/>
    <s v=" Ms"/>
    <s v="Stiger"/>
    <s v="  Samantha C"/>
    <n v="45.5"/>
    <n v="7.96"/>
    <s v="No"/>
    <s v="No"/>
    <x v="0"/>
    <n v="0"/>
    <s v="yes"/>
    <s v="Obesity"/>
    <s v="Diabetes"/>
    <s v="22-Sep-1962"/>
    <n v="60"/>
    <n v="0"/>
    <n v="41794.629999999997"/>
    <s v="tier - 1"/>
    <s v="tier - 3"/>
    <s v="R1011"/>
  </r>
  <r>
    <s v="ID75"/>
    <s v=" Ms"/>
    <s v="Caldwell"/>
    <s v="  Bethany A"/>
    <n v="53.61"/>
    <n v="10.92"/>
    <s v="yes"/>
    <s v="No"/>
    <x v="0"/>
    <n v="1"/>
    <s v="yes"/>
    <s v="Obesity"/>
    <s v="Diabetes"/>
    <s v="29-Sep-1975"/>
    <n v="47"/>
    <n v="1"/>
    <n v="41681.86"/>
    <s v="tier - 1"/>
    <s v="tier - 1"/>
    <s v="R1011"/>
  </r>
  <r>
    <s v="ID76"/>
    <s v=" Mr"/>
    <s v="Marmillod"/>
    <s v="  Yves"/>
    <n v="36.19"/>
    <n v="11.51"/>
    <s v="yes"/>
    <s v="No"/>
    <x v="0"/>
    <n v="1"/>
    <s v="yes"/>
    <s v="Obesity"/>
    <s v="Diabetes"/>
    <s v="14-Nov-1975"/>
    <n v="47"/>
    <n v="0"/>
    <n v="41676.080000000002"/>
    <s v="tier - 1"/>
    <s v="tier - 2"/>
    <s v="R1013"/>
  </r>
  <r>
    <s v="ID77"/>
    <s v=" Ms"/>
    <s v="Cloutier-Simons"/>
    <s v="  Danielle"/>
    <n v="34.6"/>
    <n v="5.99"/>
    <s v="yes"/>
    <s v="No"/>
    <x v="0"/>
    <n v="0"/>
    <s v="yes"/>
    <s v="Obesity"/>
    <s v="Prediabetes"/>
    <s v="29-Oct-1976"/>
    <n v="46"/>
    <n v="1"/>
    <n v="41661.599999999999"/>
    <s v="tier - 1"/>
    <s v="tier - 3"/>
    <s v="R1011"/>
  </r>
  <r>
    <s v="ID78"/>
    <s v=" Ms"/>
    <s v="Vegas"/>
    <s v="  Julia"/>
    <n v="54.12"/>
    <n v="11.57"/>
    <s v="No"/>
    <s v="No"/>
    <x v="0"/>
    <n v="0"/>
    <s v="yes"/>
    <s v="Obesity"/>
    <s v="Diabetes"/>
    <s v="24-Nov-1974"/>
    <n v="48"/>
    <n v="0"/>
    <n v="41636.199999999997"/>
    <s v="tier - 1"/>
    <s v="tier - 1"/>
    <s v="R1011"/>
  </r>
  <r>
    <s v="ID79"/>
    <s v=" Mr"/>
    <s v="Cochran"/>
    <s v="  Joshua"/>
    <n v="48.82"/>
    <n v="6.67"/>
    <s v="yes"/>
    <s v="No"/>
    <x v="0"/>
    <n v="0"/>
    <s v="yes"/>
    <s v="Obesity"/>
    <s v="Diabetes"/>
    <s v="22-Dec-1967"/>
    <n v="55"/>
    <n v="0"/>
    <n v="41505.15"/>
    <s v="tier - 1"/>
    <s v="tier - 2"/>
    <s v="R1011"/>
  </r>
  <r>
    <s v="ID80"/>
    <s v=" Ms"/>
    <s v="Holtzapple"/>
    <s v="  Jennifer"/>
    <n v="51.01"/>
    <n v="9.1999999999999993"/>
    <s v="No"/>
    <s v="No"/>
    <x v="0"/>
    <n v="0"/>
    <s v="yes"/>
    <s v="Obesity"/>
    <s v="Diabetes"/>
    <s v="16-Oct-1971"/>
    <n v="51"/>
    <n v="0"/>
    <n v="41351.879999999997"/>
    <s v="tier - 1"/>
    <s v="tier - 2"/>
    <s v="R1011"/>
  </r>
  <r>
    <s v="ID81"/>
    <s v=" Ms"/>
    <s v="Meyer"/>
    <s v="  Gwen M."/>
    <n v="45.65"/>
    <n v="5.1100000000000003"/>
    <s v="yes"/>
    <s v="No"/>
    <x v="0"/>
    <n v="1"/>
    <s v="yes"/>
    <s v="Obesity"/>
    <s v="Normal"/>
    <s v="7-Oct-1964"/>
    <n v="58"/>
    <n v="0"/>
    <n v="41331.79"/>
    <s v="tier - 1"/>
    <s v="tier - 2"/>
    <s v="R1011"/>
  </r>
  <r>
    <s v="ID82"/>
    <s v=" Mr"/>
    <s v="Brickley"/>
    <s v="  Patrick"/>
    <n v="52.9"/>
    <n v="5.34"/>
    <s v="No"/>
    <s v="No"/>
    <x v="0"/>
    <n v="0"/>
    <s v="yes"/>
    <s v="Obesity"/>
    <s v="Normal"/>
    <s v="27-Aug-1977"/>
    <n v="45"/>
    <n v="2"/>
    <n v="41271.5"/>
    <s v="tier - 1"/>
    <s v="tier - 2"/>
    <s v="R1011"/>
  </r>
  <r>
    <s v="ID83"/>
    <s v=" Ms"/>
    <s v="Magee"/>
    <s v="  Kate"/>
    <n v="45.41"/>
    <n v="4.03"/>
    <s v="yes"/>
    <s v="No"/>
    <x v="0"/>
    <n v="1"/>
    <s v="yes"/>
    <s v="Obesity"/>
    <s v="Normal"/>
    <s v="6-Jun-1964"/>
    <n v="59"/>
    <n v="0"/>
    <n v="41250.39"/>
    <s v="tier - 1"/>
    <s v="tier - 3"/>
    <s v="R1011"/>
  </r>
  <r>
    <s v="ID84"/>
    <s v=" Mr"/>
    <s v="Thoma"/>
    <s v="  Kevin"/>
    <n v="49.41"/>
    <n v="4.2300000000000004"/>
    <s v="yes"/>
    <s v="No"/>
    <x v="1"/>
    <n v="1"/>
    <s v="yes"/>
    <s v="Obesity"/>
    <s v="Normal"/>
    <s v="8-Aug-1969"/>
    <n v="53"/>
    <n v="0"/>
    <n v="41191.57"/>
    <s v="tier - 1"/>
    <s v="tier - 2"/>
    <s v="R1011"/>
  </r>
  <r>
    <s v="ID85"/>
    <s v=" Mr"/>
    <s v="Heagy"/>
    <s v="  Stephen II"/>
    <n v="31.824999999999999"/>
    <n v="4.0599999999999996"/>
    <s v="No"/>
    <s v="No"/>
    <x v="0"/>
    <n v="2"/>
    <s v="yes"/>
    <s v="Obesity"/>
    <s v="Normal"/>
    <s v="6-Sep-1972"/>
    <n v="50"/>
    <n v="0"/>
    <n v="41097.160000000003"/>
    <s v="tier - 1"/>
    <s v="tier - 3"/>
    <s v="R1016"/>
  </r>
  <r>
    <s v="ID86"/>
    <s v=" Mr"/>
    <s v="Regnier"/>
    <s v="  Philip"/>
    <n v="51.28"/>
    <n v="4.68"/>
    <s v="No"/>
    <s v="No"/>
    <x v="0"/>
    <n v="2"/>
    <s v="yes"/>
    <s v="Obesity"/>
    <s v="Normal"/>
    <s v="12-Aug-1972"/>
    <n v="50"/>
    <n v="0"/>
    <n v="41055.29"/>
    <s v="tier - 1"/>
    <s v="tier - 2"/>
    <s v="R1011"/>
  </r>
  <r>
    <s v="ID87"/>
    <s v=" Mr"/>
    <s v="Parendo"/>
    <s v="  Brett A"/>
    <n v="34.96"/>
    <n v="4.34"/>
    <s v="No"/>
    <s v="No"/>
    <x v="1"/>
    <n v="1"/>
    <s v="yes"/>
    <s v="Obesity"/>
    <s v="Normal"/>
    <s v="11-Oct-1979"/>
    <n v="43"/>
    <n v="1"/>
    <n v="41034.22"/>
    <s v="tier - 1"/>
    <s v="tier - 3"/>
    <s v="R1017"/>
  </r>
  <r>
    <s v="ID88"/>
    <s v=" Ms"/>
    <s v="Schell"/>
    <s v="  Rebecca"/>
    <n v="33.11"/>
    <n v="10.51"/>
    <s v="No"/>
    <s v="No"/>
    <x v="0"/>
    <n v="0"/>
    <s v="yes"/>
    <s v="Obesity"/>
    <s v="Diabetes"/>
    <s v="5-Jun-1974"/>
    <n v="49"/>
    <n v="0"/>
    <n v="40974.160000000003"/>
    <s v="tier - 1"/>
    <s v="tier - 2"/>
    <s v="R1013"/>
  </r>
  <r>
    <s v="ID89"/>
    <s v=" Ms"/>
    <s v="Driscoll"/>
    <s v="  Kelley"/>
    <n v="54.74"/>
    <n v="5.84"/>
    <s v="yes"/>
    <s v="No"/>
    <x v="1"/>
    <n v="1"/>
    <s v="yes"/>
    <s v="Obesity"/>
    <s v="Prediabetes"/>
    <s v="8-Sep-1983"/>
    <n v="39"/>
    <n v="3"/>
    <n v="40961.29"/>
    <s v="tier - 1"/>
    <s v="tier - 2"/>
    <s v="R1011"/>
  </r>
  <r>
    <s v="ID90"/>
    <s v=" Ms"/>
    <s v="Mitchell"/>
    <s v="  Abigail K"/>
    <n v="32.56"/>
    <n v="5.41"/>
    <s v="No"/>
    <s v="No"/>
    <x v="1"/>
    <n v="1"/>
    <s v="yes"/>
    <s v="Obesity"/>
    <s v="Normal"/>
    <s v="16-Sep-1979"/>
    <n v="43"/>
    <n v="3"/>
    <n v="40941.29"/>
    <s v="tier - 1"/>
    <s v="tier - 2"/>
    <s v="R1013"/>
  </r>
  <r>
    <s v="ID91"/>
    <s v=" Ms"/>
    <s v="Cutler"/>
    <s v="  Hope"/>
    <n v="39.049999999999997"/>
    <n v="6.06"/>
    <s v="No"/>
    <s v="No"/>
    <x v="0"/>
    <n v="1"/>
    <s v="yes"/>
    <s v="Obesity"/>
    <s v="Prediabetes"/>
    <s v="4-Aug-1992"/>
    <n v="30"/>
    <n v="3"/>
    <n v="40932.43"/>
    <s v="tier - 1"/>
    <s v="tier - 2"/>
    <s v="R1013"/>
  </r>
  <r>
    <s v="ID92"/>
    <s v=" Ms"/>
    <s v="Derian"/>
    <s v="  Elyse M."/>
    <n v="42.75"/>
    <n v="4.22"/>
    <s v="No"/>
    <s v="No"/>
    <x v="0"/>
    <n v="0"/>
    <s v="yes"/>
    <s v="Obesity"/>
    <s v="Normal"/>
    <s v="2-Jul-1999"/>
    <n v="23"/>
    <n v="1"/>
    <n v="40904.199999999997"/>
    <s v="tier - 1"/>
    <s v="tier - 1"/>
    <s v="R1024"/>
  </r>
  <r>
    <s v="ID93"/>
    <s v=" Mr"/>
    <s v="Farina"/>
    <s v="  Nicholas"/>
    <n v="50.58"/>
    <n v="5.12"/>
    <s v="No"/>
    <s v="No"/>
    <x v="0"/>
    <n v="2"/>
    <s v="yes"/>
    <s v="Obesity"/>
    <s v="Normal"/>
    <s v="10-Jun-1972"/>
    <n v="50"/>
    <n v="0"/>
    <n v="40817.85"/>
    <s v="tier - 1"/>
    <s v="tier - 3"/>
    <s v="R1011"/>
  </r>
  <r>
    <s v="ID94"/>
    <s v=" Mr"/>
    <s v="Saunders"/>
    <s v="  David"/>
    <n v="30.495000000000001"/>
    <n v="4.57"/>
    <s v="yes"/>
    <s v="No"/>
    <x v="0"/>
    <n v="0"/>
    <s v="yes"/>
    <s v="Obesity"/>
    <s v="Normal"/>
    <s v="26-Dec-1976"/>
    <n v="46"/>
    <n v="3"/>
    <n v="40720.550000000003"/>
    <s v="tier - 1"/>
    <s v="tier - 3"/>
    <s v="R1012"/>
  </r>
  <r>
    <s v="ID95"/>
    <s v=" Ms"/>
    <s v="Kratz"/>
    <s v="  Natalie"/>
    <n v="48.31"/>
    <n v="9.58"/>
    <s v="yes"/>
    <s v="No"/>
    <x v="0"/>
    <n v="2"/>
    <s v="yes"/>
    <s v="Obesity"/>
    <s v="Diabetes"/>
    <s v="25-Sep-1970"/>
    <n v="52"/>
    <n v="0"/>
    <n v="40692.910000000003"/>
    <s v="tier - 1"/>
    <s v="tier - 1"/>
    <s v="R1011"/>
  </r>
  <r>
    <s v="ID96"/>
    <s v=" Mr"/>
    <s v="Boland"/>
    <s v="  Thomas"/>
    <n v="48.99"/>
    <n v="9.7799999999999994"/>
    <s v="yes"/>
    <s v="No"/>
    <x v="0"/>
    <n v="1"/>
    <s v="yes"/>
    <s v="Obesity"/>
    <s v="Diabetes"/>
    <s v="10-Jul-1975"/>
    <n v="47"/>
    <n v="1"/>
    <n v="40590.550000000003"/>
    <s v="tier - 1"/>
    <s v="tier - 3"/>
    <s v="R1012"/>
  </r>
  <r>
    <s v="ID97"/>
    <s v=" Ms"/>
    <s v="Van Hout"/>
    <s v="  Pamela J."/>
    <n v="38.39"/>
    <n v="4.1100000000000003"/>
    <s v="yes"/>
    <s v="No"/>
    <x v="0"/>
    <n v="0"/>
    <s v="yes"/>
    <s v="Obesity"/>
    <s v="Normal"/>
    <s v="3-Nov-1985"/>
    <n v="37"/>
    <n v="0"/>
    <n v="40419.019999999997"/>
    <s v="tier - 1"/>
    <s v="tier - 2"/>
    <s v="R1013"/>
  </r>
  <r>
    <s v="ID98"/>
    <s v=" Ms"/>
    <s v="Ramsey"/>
    <s v="  Jessica"/>
    <n v="44.34"/>
    <n v="4.0199999999999996"/>
    <s v="yes"/>
    <s v="No"/>
    <x v="0"/>
    <n v="2"/>
    <s v="yes"/>
    <s v="Obesity"/>
    <s v="Normal"/>
    <s v="12-Aug-1966"/>
    <n v="56"/>
    <n v="0"/>
    <n v="40373.74"/>
    <s v="tier - 1"/>
    <s v="tier - 3"/>
    <s v="R1011"/>
  </r>
  <r>
    <s v="ID99"/>
    <s v=" Mr"/>
    <s v="Gage"/>
    <s v="  Ron N"/>
    <n v="41.51"/>
    <n v="6.92"/>
    <s v="No"/>
    <s v="No"/>
    <x v="0"/>
    <n v="0"/>
    <s v="yes"/>
    <s v="Obesity"/>
    <s v="Diabetes"/>
    <s v="4-Sep-1962"/>
    <n v="60"/>
    <n v="0"/>
    <n v="40309.93"/>
    <s v="tier - 1"/>
    <s v="tier - 3"/>
    <s v="R1011"/>
  </r>
  <r>
    <s v="ID100"/>
    <s v=" Mr"/>
    <s v="Gollins"/>
    <s v="  Daniel"/>
    <n v="48.2"/>
    <n v="4.84"/>
    <s v="No"/>
    <s v="No"/>
    <x v="0"/>
    <n v="0"/>
    <s v="yes"/>
    <s v="Obesity"/>
    <s v="Normal"/>
    <s v="27-Jun-1977"/>
    <n v="45"/>
    <n v="2"/>
    <n v="40284.379999999997"/>
    <s v="tier - 1"/>
    <s v="tier - 3"/>
    <s v="R1012"/>
  </r>
  <r>
    <s v="ID101"/>
    <s v=" Mr"/>
    <s v="Benestad"/>
    <s v="  Brian"/>
    <n v="35.75"/>
    <n v="8"/>
    <s v="yes"/>
    <s v="No"/>
    <x v="0"/>
    <n v="0"/>
    <s v="yes"/>
    <s v="Obesity"/>
    <s v="Diabetes"/>
    <s v="4-Oct-1981"/>
    <n v="41"/>
    <n v="1"/>
    <n v="40273.65"/>
    <s v="tier - 1"/>
    <s v="tier - 3"/>
    <s v="R1013"/>
  </r>
  <r>
    <s v="ID102"/>
    <s v=" Ms"/>
    <s v="Aviv"/>
    <s v="  Sari"/>
    <n v="53.81"/>
    <n v="8.77"/>
    <s v="yes"/>
    <s v="No"/>
    <x v="0"/>
    <n v="0"/>
    <s v="yes"/>
    <s v="Obesity"/>
    <s v="Diabetes"/>
    <s v="28-Jul-1981"/>
    <n v="41"/>
    <n v="1"/>
    <n v="40208.559999999998"/>
    <s v="tier - 1"/>
    <s v="tier - 2"/>
    <s v="R1011"/>
  </r>
  <r>
    <s v="ID103"/>
    <s v=" Mr"/>
    <s v="Burns"/>
    <s v="  Robert M."/>
    <n v="49.48"/>
    <n v="4.96"/>
    <s v="No"/>
    <s v="No"/>
    <x v="1"/>
    <n v="1"/>
    <s v="yes"/>
    <s v="Obesity"/>
    <s v="Normal"/>
    <s v="18-Aug-1979"/>
    <n v="43"/>
    <n v="2"/>
    <n v="40204.83"/>
    <s v="tier - 1"/>
    <s v="tier - 3"/>
    <s v="R1012"/>
  </r>
  <r>
    <s v="ID104"/>
    <s v=" Mr"/>
    <s v="Maldonado"/>
    <s v="  Ricardo"/>
    <n v="34.1"/>
    <n v="4.43"/>
    <s v="yes"/>
    <s v="No"/>
    <x v="0"/>
    <n v="0"/>
    <s v="yes"/>
    <s v="Obesity"/>
    <s v="Normal"/>
    <s v="21-Oct-1985"/>
    <n v="37"/>
    <n v="4"/>
    <n v="40182.25"/>
    <s v="tier - 1"/>
    <s v="tier - 2"/>
    <s v="R1011"/>
  </r>
  <r>
    <s v="ID105"/>
    <s v=" Mr"/>
    <s v="Yitref"/>
    <s v="  Gedion"/>
    <n v="35.299999999999997"/>
    <n v="5.82"/>
    <s v="yes"/>
    <s v="No"/>
    <x v="1"/>
    <n v="1"/>
    <s v="yes"/>
    <s v="Obesity"/>
    <s v="Prediabetes"/>
    <s v="14-Oct-1983"/>
    <n v="39"/>
    <n v="2"/>
    <n v="40103.89"/>
    <s v="tier - 1"/>
    <s v="tier - 2"/>
    <s v="R1011"/>
  </r>
  <r>
    <s v="ID106"/>
    <s v=" Mr"/>
    <s v="Loudon-Brown"/>
    <s v="  Mark"/>
    <n v="43.83"/>
    <n v="6.03"/>
    <s v="yes"/>
    <s v="No"/>
    <x v="0"/>
    <n v="2"/>
    <s v="yes"/>
    <s v="Obesity"/>
    <s v="Prediabetes"/>
    <s v="12-Aug-1966"/>
    <n v="56"/>
    <n v="0"/>
    <n v="40069.440000000002"/>
    <s v="tier - 1"/>
    <s v="tier - 3"/>
    <s v="R1011"/>
  </r>
  <r>
    <s v="ID107"/>
    <s v=" Mr"/>
    <s v="Sugathadasa"/>
    <s v="  Gamini P."/>
    <n v="50.07"/>
    <n v="9.27"/>
    <s v="No"/>
    <s v="No"/>
    <x v="0"/>
    <n v="0"/>
    <s v="yes"/>
    <s v="Obesity"/>
    <s v="Diabetes"/>
    <s v="20-Dec-1978"/>
    <n v="44"/>
    <n v="2"/>
    <n v="40054.730000000003"/>
    <s v="tier - 1"/>
    <s v="tier - 3"/>
    <s v="R1011"/>
  </r>
  <r>
    <s v="ID108"/>
    <s v=" Ms"/>
    <s v="Ganley"/>
    <s v="  Emily J"/>
    <n v="32.774999999999999"/>
    <n v="5.53"/>
    <s v="No"/>
    <s v="No"/>
    <x v="0"/>
    <n v="0"/>
    <s v="yes"/>
    <s v="Obesity"/>
    <s v="Normal"/>
    <s v="25-Dec-1982"/>
    <n v="40"/>
    <n v="2"/>
    <n v="40003.33"/>
    <s v="tier - 1"/>
    <s v="tier - 1"/>
    <s v="R1012"/>
  </r>
  <r>
    <s v="ID109"/>
    <s v=" Ms"/>
    <s v="Potter"/>
    <s v="  Amanda"/>
    <n v="34.104999999999997"/>
    <n v="5.07"/>
    <s v="No"/>
    <s v="No"/>
    <x v="0"/>
    <n v="1"/>
    <s v="yes"/>
    <s v="Obesity"/>
    <s v="Normal"/>
    <s v="8-Aug-1987"/>
    <n v="35"/>
    <n v="3"/>
    <n v="39983.43"/>
    <s v="tier - 2"/>
    <s v="tier - 3"/>
    <s v="R1012"/>
  </r>
  <r>
    <s v="ID110"/>
    <s v=" Mr"/>
    <s v="Rasmussen"/>
    <s v="  Nicholas"/>
    <n v="48.93"/>
    <n v="11.17"/>
    <s v="yes"/>
    <s v="No"/>
    <x v="0"/>
    <n v="1"/>
    <s v="yes"/>
    <s v="Obesity"/>
    <s v="Diabetes"/>
    <s v="2-Dec-1975"/>
    <n v="47"/>
    <n v="1"/>
    <n v="39963.120000000003"/>
    <s v="tier - 2"/>
    <s v="tier - 2"/>
    <s v="R1011"/>
  </r>
  <r>
    <s v="ID111"/>
    <s v=" Mr"/>
    <s v="Robinson"/>
    <s v="  Knox"/>
    <n v="37.07"/>
    <n v="6.14"/>
    <s v="yes"/>
    <s v="No"/>
    <x v="0"/>
    <n v="0"/>
    <s v="yes"/>
    <s v="Obesity"/>
    <s v="Prediabetes"/>
    <s v="22-Aug-1985"/>
    <n v="37"/>
    <n v="1"/>
    <n v="39871.699999999997"/>
    <s v="tier - 1"/>
    <s v="tier - 2"/>
    <s v="R1013"/>
  </r>
  <r>
    <s v="ID112"/>
    <s v=" Ms"/>
    <s v="Antonopoulos"/>
    <s v="  Yianna"/>
    <n v="51.51"/>
    <n v="6.26"/>
    <s v="yes"/>
    <s v="No"/>
    <x v="1"/>
    <n v="1"/>
    <s v="yes"/>
    <s v="Obesity"/>
    <s v="Prediabetes"/>
    <s v="1-Jun-1983"/>
    <n v="40"/>
    <n v="3"/>
    <n v="39865.699999999997"/>
    <s v="tier - 2"/>
    <s v="tier - 2"/>
    <s v="R1011"/>
  </r>
  <r>
    <s v="ID113"/>
    <s v=" Ms"/>
    <s v="Groner"/>
    <s v="  Roberta"/>
    <n v="34.799999999999997"/>
    <n v="4.72"/>
    <s v="yes"/>
    <s v="No"/>
    <x v="0"/>
    <n v="0"/>
    <s v="yes"/>
    <s v="Obesity"/>
    <s v="Normal"/>
    <s v="17-Jul-1985"/>
    <n v="37"/>
    <n v="2"/>
    <n v="39836.519999999997"/>
    <s v="tier - 2"/>
    <s v="tier - 1"/>
    <s v="R1011"/>
  </r>
  <r>
    <s v="ID114"/>
    <s v=" Mr"/>
    <s v="Zywicki"/>
    <s v="  Benjamin P."/>
    <n v="36.67"/>
    <n v="5.18"/>
    <s v="No"/>
    <s v="No"/>
    <x v="0"/>
    <n v="1"/>
    <s v="yes"/>
    <s v="Obesity"/>
    <s v="Normal"/>
    <s v="24-Jul-1987"/>
    <n v="35"/>
    <n v="1"/>
    <n v="39774.28"/>
    <s v="tier - 1"/>
    <s v="tier - 1"/>
    <s v="R1014"/>
  </r>
  <r>
    <s v="ID115"/>
    <s v=" Mr"/>
    <s v="Cardinal"/>
    <s v="  Craig"/>
    <n v="30.9"/>
    <n v="9.4"/>
    <s v="No"/>
    <s v="No"/>
    <x v="0"/>
    <n v="2"/>
    <s v="yes"/>
    <s v="Obesity"/>
    <s v="Diabetes"/>
    <s v="17-Dec-1973"/>
    <n v="49"/>
    <n v="0"/>
    <n v="39727.61"/>
    <s v="tier - 1"/>
    <s v="tier - 2"/>
    <s v="R1011"/>
  </r>
  <r>
    <s v="ID116"/>
    <s v=" Ms"/>
    <s v="Alleman"/>
    <s v="  Ann"/>
    <n v="30.495000000000001"/>
    <n v="6.29"/>
    <s v="No"/>
    <s v="No"/>
    <x v="0"/>
    <n v="0"/>
    <s v="yes"/>
    <s v="Obesity"/>
    <s v="Prediabetes"/>
    <s v="12-Aug-1977"/>
    <n v="45"/>
    <n v="1"/>
    <n v="39725.519999999997"/>
    <s v="tier - 2"/>
    <s v="tier - 1"/>
    <s v="R1012"/>
  </r>
  <r>
    <s v="ID117"/>
    <s v=" Mr"/>
    <s v="Stroffolino"/>
    <s v="  Jamie P"/>
    <n v="44.88"/>
    <n v="6.04"/>
    <s v="No"/>
    <s v="No"/>
    <x v="1"/>
    <n v="1"/>
    <s v="yes"/>
    <s v="Obesity"/>
    <s v="Prediabetes"/>
    <s v="16-Jul-2003"/>
    <n v="19"/>
    <n v="0"/>
    <n v="39722.75"/>
    <s v="tier - 1"/>
    <s v="tier - 1"/>
    <s v="R1013"/>
  </r>
  <r>
    <s v="ID118"/>
    <s v=" Mr"/>
    <s v="Clubb"/>
    <s v="  John"/>
    <n v="44.32"/>
    <n v="10.55"/>
    <s v="No"/>
    <s v="No"/>
    <x v="0"/>
    <n v="0"/>
    <s v="yes"/>
    <s v="Obesity"/>
    <s v="Diabetes"/>
    <s v="29-Sep-1968"/>
    <n v="54"/>
    <n v="0"/>
    <n v="39721.93"/>
    <s v="tier - 2"/>
    <s v="tier - 2"/>
    <s v="R1011"/>
  </r>
  <r>
    <s v="ID119"/>
    <s v=" Mr"/>
    <s v="McGoogan"/>
    <s v="  Charlie"/>
    <n v="46.39"/>
    <n v="5.09"/>
    <s v="No"/>
    <s v="No"/>
    <x v="0"/>
    <n v="0"/>
    <s v="yes"/>
    <s v="Obesity"/>
    <s v="Normal"/>
    <s v="17-Dec-1977"/>
    <n v="45"/>
    <n v="2"/>
    <n v="39670.44"/>
    <s v="tier - 2"/>
    <s v="tier - 1"/>
    <s v="R1012"/>
  </r>
  <r>
    <s v="ID120"/>
    <s v=" Mr"/>
    <s v="Keflezighi"/>
    <s v="  Meb"/>
    <n v="42.13"/>
    <n v="5.2"/>
    <s v="yes"/>
    <s v="No"/>
    <x v="0"/>
    <n v="1"/>
    <s v="yes"/>
    <s v="Obesity"/>
    <s v="Normal"/>
    <s v="7-Aug-1995"/>
    <n v="27"/>
    <n v="0"/>
    <n v="39611.760000000002"/>
    <s v="tier - 1"/>
    <s v="tier - 3"/>
    <s v="R1013"/>
  </r>
  <r>
    <s v="ID121"/>
    <s v=" Mr"/>
    <s v="Syed"/>
    <s v="  Aaqib L."/>
    <n v="30.78"/>
    <n v="8.4499999999999993"/>
    <s v="yes"/>
    <s v="No"/>
    <x v="0"/>
    <n v="0"/>
    <s v="yes"/>
    <s v="Obesity"/>
    <s v="Diabetes"/>
    <s v="5-Jul-1981"/>
    <n v="41"/>
    <n v="3"/>
    <n v="39597.410000000003"/>
    <s v="tier - 1"/>
    <s v="tier - 2"/>
    <s v="R1017"/>
  </r>
  <r>
    <s v="ID122"/>
    <s v=" Mr"/>
    <s v="Segal"/>
    <s v="  Craig A."/>
    <n v="31.35"/>
    <n v="9.5399999999999991"/>
    <s v="No"/>
    <s v="No"/>
    <x v="0"/>
    <n v="0"/>
    <s v="yes"/>
    <s v="Obesity"/>
    <s v="Diabetes"/>
    <s v="12-Jul-1978"/>
    <n v="44"/>
    <n v="1"/>
    <n v="39556.49"/>
    <s v="tier - 1"/>
    <s v="tier - 2"/>
    <s v="R1015"/>
  </r>
  <r>
    <s v="ID123"/>
    <s v=" Ms"/>
    <s v="Defranco"/>
    <s v="  Meredith"/>
    <n v="41.46"/>
    <n v="4.99"/>
    <s v="yes"/>
    <s v="No"/>
    <x v="0"/>
    <n v="2"/>
    <s v="yes"/>
    <s v="Obesity"/>
    <s v="Normal"/>
    <s v="24-Jun-1966"/>
    <n v="56"/>
    <n v="0"/>
    <n v="39396.86"/>
    <s v="tier - 2"/>
    <s v="tier - 2"/>
    <s v="R1011"/>
  </r>
  <r>
    <s v="ID124"/>
    <s v=" Mr"/>
    <s v="Kells"/>
    <s v="  Doug"/>
    <n v="48"/>
    <n v="10.54"/>
    <s v="No"/>
    <s v="No"/>
    <x v="0"/>
    <n v="0"/>
    <s v="yes"/>
    <s v="Obesity"/>
    <s v="Diabetes"/>
    <s v="5-Aug-1978"/>
    <n v="44"/>
    <n v="2"/>
    <n v="39352.6"/>
    <s v="tier - 2"/>
    <s v="tier - 3"/>
    <s v="R1011"/>
  </r>
  <r>
    <s v="ID125"/>
    <s v=" Ms"/>
    <s v="Lawton"/>
    <s v="  Elizabeth J."/>
    <n v="49.13"/>
    <n v="4.54"/>
    <s v="No"/>
    <s v="No"/>
    <x v="0"/>
    <n v="0"/>
    <s v="yes"/>
    <s v="Obesity"/>
    <s v="Normal"/>
    <s v="16-Aug-1982"/>
    <n v="40"/>
    <n v="3"/>
    <n v="39315.279999999999"/>
    <s v="tier - 2"/>
    <s v="tier - 3"/>
    <s v="R1011"/>
  </r>
  <r>
    <s v="ID126"/>
    <s v=" Mr"/>
    <s v="Bejar"/>
    <s v="  Matthew P"/>
    <n v="37.799999999999997"/>
    <n v="6.29"/>
    <s v="No"/>
    <s v="No"/>
    <x v="0"/>
    <n v="1"/>
    <s v="yes"/>
    <s v="Obesity"/>
    <s v="Prediabetes"/>
    <s v="30-Nov-1992"/>
    <n v="30"/>
    <n v="2"/>
    <n v="39241.440000000002"/>
    <s v="tier - 1"/>
    <s v="tier - 3"/>
    <s v="R1011"/>
  </r>
  <r>
    <s v="ID127"/>
    <s v=" Mr"/>
    <s v="Navarro Castro"/>
    <s v="  Guillermo Sr."/>
    <n v="38.299999999999997"/>
    <n v="9.51"/>
    <s v="No"/>
    <s v="No"/>
    <x v="0"/>
    <n v="0"/>
    <s v="yes"/>
    <s v="Obesity"/>
    <s v="Diabetes"/>
    <s v="7-Jul-1962"/>
    <n v="60"/>
    <n v="0"/>
    <n v="39221.120000000003"/>
    <s v="tier - 2"/>
    <s v="tier - 1"/>
    <s v="R1011"/>
  </r>
  <r>
    <s v="ID128"/>
    <s v=" Mr"/>
    <s v="Tice"/>
    <s v="  Ryan C"/>
    <n v="32.774999999999999"/>
    <n v="4.72"/>
    <s v="No"/>
    <s v="No"/>
    <x v="0"/>
    <n v="0"/>
    <s v="yes"/>
    <s v="Obesity"/>
    <s v="Normal"/>
    <s v="4-Aug-1982"/>
    <n v="40"/>
    <n v="1"/>
    <n v="39125.33"/>
    <s v="tier - 1"/>
    <s v="tier - 1"/>
    <s v="R1016"/>
  </r>
  <r>
    <s v="ID129"/>
    <s v=" Mr"/>
    <s v="Wolf"/>
    <s v="  Dane"/>
    <n v="34.200000000000003"/>
    <n v="5.91"/>
    <s v="yes"/>
    <s v="No"/>
    <x v="0"/>
    <n v="0"/>
    <s v="yes"/>
    <s v="Obesity"/>
    <s v="Prediabetes"/>
    <s v="20-Sep-1985"/>
    <n v="37"/>
    <n v="1"/>
    <n v="39047.29"/>
    <s v="tier - 1"/>
    <s v="tier - 3"/>
    <s v="R1017"/>
  </r>
  <r>
    <s v="ID130"/>
    <s v=" Mr"/>
    <s v="Oppedal"/>
    <s v="  Jonas"/>
    <n v="30.2"/>
    <n v="9.58"/>
    <s v="No"/>
    <s v="No"/>
    <x v="0"/>
    <n v="0"/>
    <s v="yes"/>
    <s v="Obesity"/>
    <s v="Diabetes"/>
    <s v="12-Oct-1978"/>
    <n v="44"/>
    <n v="2"/>
    <n v="38998.550000000003"/>
    <s v="tier - 1"/>
    <s v="tier - 1"/>
    <s v="R1011"/>
  </r>
  <r>
    <s v="ID131"/>
    <s v=" Mr"/>
    <s v="Wright"/>
    <s v="  George E"/>
    <n v="48.32"/>
    <n v="5.77"/>
    <s v="No"/>
    <s v="No"/>
    <x v="0"/>
    <n v="0"/>
    <s v="yes"/>
    <s v="Obesity"/>
    <s v="Prediabetes"/>
    <s v="24-Sep-1980"/>
    <n v="42"/>
    <n v="2"/>
    <n v="38947.43"/>
    <s v="tier - 2"/>
    <s v="tier - 3"/>
    <s v="R1011"/>
  </r>
  <r>
    <s v="ID132"/>
    <s v=" Ms"/>
    <s v="Ellis"/>
    <s v="  Sara S"/>
    <n v="44.86"/>
    <n v="4.38"/>
    <s v="yes"/>
    <s v="No"/>
    <x v="0"/>
    <n v="0"/>
    <s v="yes"/>
    <s v="Obesity"/>
    <s v="Normal"/>
    <s v="15-Dec-1976"/>
    <n v="46"/>
    <n v="2"/>
    <n v="38932.559999999998"/>
    <s v="tier - 2"/>
    <s v="tier - 3"/>
    <s v="R1011"/>
  </r>
  <r>
    <s v="ID133"/>
    <s v=" Mr"/>
    <s v="Taormina"/>
    <s v="  Nick"/>
    <n v="52.15"/>
    <n v="5.65"/>
    <s v="No"/>
    <s v="No"/>
    <x v="0"/>
    <n v="1"/>
    <s v="yes"/>
    <s v="Obesity"/>
    <s v="Normal"/>
    <s v="16-Jun-1987"/>
    <n v="35"/>
    <n v="3"/>
    <n v="38924.04"/>
    <s v="tier - 2"/>
    <s v="tier - 2"/>
    <s v="R1011"/>
  </r>
  <r>
    <s v="ID134"/>
    <s v=" Mr"/>
    <s v="Lynch"/>
    <s v="  Timothy"/>
    <n v="41.12"/>
    <n v="7.54"/>
    <s v="yes"/>
    <s v="No"/>
    <x v="0"/>
    <n v="0"/>
    <s v="yes"/>
    <s v="Obesity"/>
    <s v="Diabetes"/>
    <s v="30-Jul-1967"/>
    <n v="55"/>
    <n v="0"/>
    <n v="38893.360000000001"/>
    <s v="tier - 1"/>
    <s v="tier - 2"/>
    <s v="R1011"/>
  </r>
  <r>
    <s v="ID135"/>
    <s v=" Ms"/>
    <s v="Tavella"/>
    <s v="  Becky L"/>
    <n v="38.39"/>
    <n v="5.1100000000000003"/>
    <s v="yes"/>
    <s v="No"/>
    <x v="0"/>
    <n v="1"/>
    <s v="yes"/>
    <s v="Obesity"/>
    <s v="Normal"/>
    <s v="6-Jun-1964"/>
    <n v="59"/>
    <n v="0"/>
    <n v="38869.25"/>
    <s v="tier - 2"/>
    <s v="tier - 2"/>
    <s v="R1011"/>
  </r>
  <r>
    <s v="ID136"/>
    <s v=" Ms"/>
    <s v="Neufeld"/>
    <s v="  Steph K."/>
    <n v="46.85"/>
    <n v="4.25"/>
    <s v="No"/>
    <s v="No"/>
    <x v="1"/>
    <n v="1"/>
    <s v="yes"/>
    <s v="Obesity"/>
    <s v="Normal"/>
    <s v="3-Dec-1979"/>
    <n v="43"/>
    <n v="2"/>
    <n v="38836.980000000003"/>
    <s v="tier - 2"/>
    <s v="tier - 1"/>
    <s v="R1011"/>
  </r>
  <r>
    <s v="ID137"/>
    <s v=" Ms"/>
    <s v="Walhovd"/>
    <s v="  Kristine B."/>
    <n v="42.24"/>
    <n v="5.55"/>
    <s v="No"/>
    <s v="yes"/>
    <x v="0"/>
    <n v="1"/>
    <s v="yes"/>
    <s v="Obesity"/>
    <s v="Normal"/>
    <s v="5-Dec-2004"/>
    <n v="18"/>
    <n v="0"/>
    <n v="38792.69"/>
    <s v="tier - 2"/>
    <s v="tier - 2"/>
    <s v="R1013"/>
  </r>
  <r>
    <s v="ID138"/>
    <s v=" Mr"/>
    <s v="Washburn"/>
    <s v="  Taylor B"/>
    <n v="34.39"/>
    <n v="5.78"/>
    <s v="No"/>
    <s v="No"/>
    <x v="0"/>
    <n v="0"/>
    <s v="yes"/>
    <s v="Obesity"/>
    <s v="Prediabetes"/>
    <s v="8-Nov-1991"/>
    <n v="31"/>
    <n v="3"/>
    <n v="38746.36"/>
    <s v="tier - 1"/>
    <s v="tier - 2"/>
    <s v="R1012"/>
  </r>
  <r>
    <s v="ID139"/>
    <s v=" Mr"/>
    <s v="Mroz"/>
    <s v="  William"/>
    <n v="42.89"/>
    <n v="5.28"/>
    <s v="yes"/>
    <s v="No"/>
    <x v="0"/>
    <n v="0"/>
    <s v="yes"/>
    <s v="Obesity"/>
    <s v="Normal"/>
    <s v="15-Jun-1976"/>
    <n v="46"/>
    <n v="2"/>
    <n v="38740.120000000003"/>
    <s v="tier - 2"/>
    <s v="tier - 2"/>
    <s v="R1012"/>
  </r>
  <r>
    <s v="ID140"/>
    <s v=" Mr"/>
    <s v="Canaday"/>
    <s v="  Sage"/>
    <n v="36.299999999999997"/>
    <n v="5.39"/>
    <s v="No"/>
    <s v="No"/>
    <x v="0"/>
    <n v="0"/>
    <s v="yes"/>
    <s v="Obesity"/>
    <s v="Normal"/>
    <s v="2-Nov-1991"/>
    <n v="31"/>
    <n v="2"/>
    <n v="38711"/>
    <s v="tier - 2"/>
    <s v="tier - 2"/>
    <s v="R1011"/>
  </r>
  <r>
    <s v="ID141"/>
    <s v=" Mr"/>
    <s v="Atkins"/>
    <s v="  Cole"/>
    <n v="35.200000000000003"/>
    <n v="8.01"/>
    <s v="yes"/>
    <s v="No"/>
    <x v="0"/>
    <n v="1"/>
    <s v="yes"/>
    <s v="Obesity"/>
    <s v="Diabetes"/>
    <s v="20-Jul-1986"/>
    <n v="36"/>
    <n v="1"/>
    <n v="38709.18"/>
    <s v="tier - 1"/>
    <s v="tier - 3"/>
    <s v="R1013"/>
  </r>
  <r>
    <s v="ID142"/>
    <s v=" Mr"/>
    <s v="Kropelnicki"/>
    <s v="  Jesse"/>
    <n v="53.62"/>
    <n v="5.21"/>
    <s v="No"/>
    <s v="No"/>
    <x v="0"/>
    <n v="0"/>
    <s v="yes"/>
    <s v="Obesity"/>
    <s v="Normal"/>
    <s v="13-Jul-1990"/>
    <n v="32"/>
    <n v="3"/>
    <n v="38652.089999999997"/>
    <s v="tier - 2"/>
    <s v="tier - 2"/>
    <s v="R1011"/>
  </r>
  <r>
    <s v="ID143"/>
    <s v=" Ms"/>
    <s v="Braund"/>
    <s v="  Tammi J."/>
    <n v="36.67"/>
    <n v="6.27"/>
    <s v="No"/>
    <s v="No"/>
    <x v="0"/>
    <n v="0"/>
    <s v="yes"/>
    <s v="Obesity"/>
    <s v="Prediabetes"/>
    <s v="12-Nov-1999"/>
    <n v="23"/>
    <n v="2"/>
    <n v="38511.629999999997"/>
    <s v="tier - 2"/>
    <s v="tier - 2"/>
    <s v="R1024"/>
  </r>
  <r>
    <s v="ID144"/>
    <s v=" Mr"/>
    <s v="Anderson"/>
    <s v="  Matthew S."/>
    <n v="33.4"/>
    <n v="10.73"/>
    <s v="yes"/>
    <s v="No"/>
    <x v="0"/>
    <n v="1"/>
    <s v="yes"/>
    <s v="Obesity"/>
    <s v="Diabetes"/>
    <s v="21-Jun-1986"/>
    <n v="36"/>
    <n v="2"/>
    <n v="38415.47"/>
    <s v="tier - 1"/>
    <s v="tier - 2"/>
    <s v="R1011"/>
  </r>
  <r>
    <s v="ID145"/>
    <s v=" Mr"/>
    <s v="Bilbrey"/>
    <s v="  Eric"/>
    <n v="42.71"/>
    <n v="10.52"/>
    <s v="No"/>
    <s v="No"/>
    <x v="0"/>
    <n v="0"/>
    <s v="yes"/>
    <s v="Obesity"/>
    <s v="Diabetes"/>
    <s v="23-Dec-1971"/>
    <n v="51"/>
    <n v="0"/>
    <n v="38405.26"/>
    <s v="tier - 2"/>
    <s v="tier - 1"/>
    <s v="R1011"/>
  </r>
  <r>
    <s v="ID146"/>
    <s v=" Ms"/>
    <s v="Curtis"/>
    <s v="  Valeria R"/>
    <n v="41.52"/>
    <n v="11.82"/>
    <s v="yes"/>
    <s v="No"/>
    <x v="0"/>
    <n v="2"/>
    <s v="yes"/>
    <s v="Obesity"/>
    <s v="Diabetes"/>
    <s v="22-Aug-1970"/>
    <n v="52"/>
    <n v="0"/>
    <n v="38389.79"/>
    <s v="tier - 2"/>
    <s v="tier - 3"/>
    <s v="R1011"/>
  </r>
  <r>
    <s v="ID147"/>
    <s v=" Mr"/>
    <s v="Meyer"/>
    <s v="  Michael P"/>
    <n v="39.4"/>
    <n v="6.76"/>
    <s v="No"/>
    <s v="No"/>
    <x v="0"/>
    <n v="0"/>
    <s v="yes"/>
    <s v="Obesity"/>
    <s v="Diabetes"/>
    <s v="17-Sep-2002"/>
    <n v="20"/>
    <n v="2"/>
    <n v="38344.57"/>
    <s v="tier - 1"/>
    <s v="tier - 3"/>
    <s v="R1011"/>
  </r>
  <r>
    <s v="ID148"/>
    <s v=" Mr"/>
    <s v="Bardeesy"/>
    <s v="  Rami"/>
    <n v="46.45"/>
    <n v="5.62"/>
    <s v="No"/>
    <s v="No"/>
    <x v="0"/>
    <n v="0"/>
    <s v="yes"/>
    <s v="Obesity"/>
    <s v="Normal"/>
    <s v="12-Jun-1980"/>
    <n v="42"/>
    <n v="2"/>
    <n v="38313.129999999997"/>
    <s v="tier - 1"/>
    <s v="tier - 3"/>
    <s v="R1011"/>
  </r>
  <r>
    <s v="ID149"/>
    <s v=" Mr"/>
    <s v="Shanahan"/>
    <s v="  Denis"/>
    <n v="35.75"/>
    <n v="4.1900000000000004"/>
    <s v="No"/>
    <s v="No"/>
    <x v="0"/>
    <n v="0"/>
    <s v="yes"/>
    <s v="Obesity"/>
    <s v="Normal"/>
    <s v="30-Oct-1989"/>
    <n v="33"/>
    <n v="1"/>
    <n v="38282.75"/>
    <s v="tier - 1"/>
    <s v="tier - 2"/>
    <s v="R1013"/>
  </r>
  <r>
    <s v="ID150"/>
    <s v=" Mr"/>
    <s v="Sutter"/>
    <s v="  Brian E"/>
    <n v="26.07"/>
    <n v="5.32"/>
    <s v="No"/>
    <s v="No"/>
    <x v="0"/>
    <n v="0"/>
    <s v="yes"/>
    <s v="Over Weight"/>
    <s v="Normal"/>
    <s v="16-Aug-1980"/>
    <n v="42"/>
    <n v="1"/>
    <n v="38245.589999999997"/>
    <s v="tier - 1"/>
    <s v="tier - 2"/>
    <s v="R1013"/>
  </r>
  <r>
    <s v="ID151"/>
    <s v=" Ms"/>
    <s v="Yesian"/>
    <s v="  Bonnie"/>
    <n v="36.54"/>
    <n v="4.46"/>
    <s v="yes"/>
    <s v="No"/>
    <x v="0"/>
    <n v="1"/>
    <s v="yes"/>
    <s v="Obesity"/>
    <s v="Normal"/>
    <s v="16-Jun-1964"/>
    <n v="58"/>
    <n v="0"/>
    <n v="38241.74"/>
    <s v="tier - 2"/>
    <s v="tier - 3"/>
    <s v="R1011"/>
  </r>
  <r>
    <s v="ID152"/>
    <s v=" Mr"/>
    <s v="Meers"/>
    <s v="  Michael P"/>
    <n v="51.64"/>
    <n v="5.65"/>
    <s v="No"/>
    <s v="No"/>
    <x v="0"/>
    <n v="0"/>
    <s v="yes"/>
    <s v="Obesity"/>
    <s v="Normal"/>
    <s v="8-Sep-1989"/>
    <n v="33"/>
    <n v="3"/>
    <n v="38237.339999999997"/>
    <s v="tier - 2"/>
    <s v="tier - 3"/>
    <s v="R1011"/>
  </r>
  <r>
    <s v="ID153"/>
    <s v=" Mr"/>
    <s v="Conlon"/>
    <s v="  Paul"/>
    <n v="42.83"/>
    <n v="6.04"/>
    <s v="No"/>
    <s v="No"/>
    <x v="0"/>
    <n v="2"/>
    <s v="yes"/>
    <s v="Obesity"/>
    <s v="Prediabetes"/>
    <s v="19-Nov-1972"/>
    <n v="50"/>
    <n v="0"/>
    <n v="38189.1"/>
    <s v="tier - 2"/>
    <s v="tier - 2"/>
    <s v="R1011"/>
  </r>
  <r>
    <s v="ID154"/>
    <s v=" Mr"/>
    <s v="Arnstein"/>
    <s v="  Michael"/>
    <n v="40.15"/>
    <n v="5.76"/>
    <s v="No"/>
    <s v="No"/>
    <x v="0"/>
    <n v="1"/>
    <s v="yes"/>
    <s v="Obesity"/>
    <s v="Prediabetes"/>
    <s v="29-Jul-1998"/>
    <n v="24"/>
    <n v="0"/>
    <n v="38126.25"/>
    <s v="tier - 1"/>
    <s v="tier - 3"/>
    <s v="R1013"/>
  </r>
  <r>
    <s v="ID155"/>
    <s v=" Mr"/>
    <s v="Jurek"/>
    <s v="  Samuel"/>
    <n v="27.8"/>
    <n v="4.3600000000000003"/>
    <s v="No"/>
    <s v="No"/>
    <x v="1"/>
    <n v="1"/>
    <s v="yes"/>
    <s v="Over Weight"/>
    <s v="Normal"/>
    <s v="9-Sep-1979"/>
    <n v="43"/>
    <n v="0"/>
    <n v="37829.72"/>
    <s v="tier - 1"/>
    <s v="tier - 2"/>
    <s v="R1011"/>
  </r>
  <r>
    <s v="ID156"/>
    <s v=" Mr"/>
    <s v="Thill"/>
    <s v="  Matthew"/>
    <n v="45.81"/>
    <n v="4.76"/>
    <s v="yes"/>
    <s v="No"/>
    <x v="1"/>
    <n v="1"/>
    <s v="yes"/>
    <s v="Obesity"/>
    <s v="Normal"/>
    <s v="26-Jul-1983"/>
    <n v="39"/>
    <n v="3"/>
    <n v="37800.980000000003"/>
    <s v="tier - 2"/>
    <s v="tier - 2"/>
    <s v="R1011"/>
  </r>
  <r>
    <s v="ID157"/>
    <s v=" Mr"/>
    <s v="Glaz"/>
    <s v="  Daniel"/>
    <n v="34.43"/>
    <n v="10.82"/>
    <s v="yes"/>
    <s v="No"/>
    <x v="0"/>
    <n v="1"/>
    <s v="yes"/>
    <s v="Obesity"/>
    <s v="Diabetes"/>
    <s v="15-Aug-1986"/>
    <n v="36"/>
    <n v="0"/>
    <n v="37742.58"/>
    <s v="tier - 1"/>
    <s v="tier - 1"/>
    <s v="R1013"/>
  </r>
  <r>
    <s v="ID158"/>
    <s v=" Ms"/>
    <s v="Sampson"/>
    <s v="  Syndy"/>
    <n v="41.33"/>
    <n v="4.01"/>
    <s v="yes"/>
    <s v="No"/>
    <x v="0"/>
    <n v="0"/>
    <s v="yes"/>
    <s v="Obesity"/>
    <s v="Normal"/>
    <s v="18-Sep-1976"/>
    <n v="46"/>
    <n v="2"/>
    <n v="37735.199999999997"/>
    <s v="tier - 2"/>
    <s v="tier - 2"/>
    <s v="R1011"/>
  </r>
  <r>
    <s v="ID159"/>
    <s v=" Ms"/>
    <s v="Duliba"/>
    <s v="  Aleksandra"/>
    <n v="31.92"/>
    <n v="5.12"/>
    <s v="yes"/>
    <s v="No"/>
    <x v="0"/>
    <n v="1"/>
    <s v="yes"/>
    <s v="Obesity"/>
    <s v="Normal"/>
    <s v="10-Oct-1988"/>
    <n v="34"/>
    <n v="1"/>
    <n v="37701.879999999997"/>
    <s v="tier - 2"/>
    <s v="tier - 3"/>
    <s v="R1023"/>
  </r>
  <r>
    <s v="ID160"/>
    <s v=" Mr"/>
    <s v="Tanguay"/>
    <s v="  Steeve T Sr."/>
    <n v="39.799999999999997"/>
    <n v="10.54"/>
    <s v="yes"/>
    <s v="No"/>
    <x v="0"/>
    <n v="2"/>
    <s v="yes"/>
    <s v="Obesity"/>
    <s v="Diabetes"/>
    <s v="28-Oct-1970"/>
    <n v="52"/>
    <n v="0"/>
    <n v="37675.06"/>
    <s v="tier - 2"/>
    <s v="tier - 3"/>
    <s v="R1011"/>
  </r>
  <r>
    <s v="ID161"/>
    <s v=" Mr"/>
    <s v="McClelland"/>
    <s v="  Richard"/>
    <n v="42.82"/>
    <n v="4.21"/>
    <s v="No"/>
    <s v="No"/>
    <x v="0"/>
    <n v="0"/>
    <s v="yes"/>
    <s v="Obesity"/>
    <s v="Normal"/>
    <s v="20-Jun-1982"/>
    <n v="40"/>
    <n v="3"/>
    <n v="37650.74"/>
    <s v="tier - 2"/>
    <s v="tier - 2"/>
    <s v="R1012"/>
  </r>
  <r>
    <s v="ID162"/>
    <s v=" Mr"/>
    <s v="Gorman"/>
    <s v="  Aaron T"/>
    <n v="33.630000000000003"/>
    <n v="5.42"/>
    <s v="No"/>
    <s v="No"/>
    <x v="0"/>
    <n v="0"/>
    <s v="yes"/>
    <s v="Obesity"/>
    <s v="Normal"/>
    <s v="16-Nov-1990"/>
    <n v="32"/>
    <n v="1"/>
    <n v="37607.53"/>
    <s v="tier - 1"/>
    <s v="tier - 2"/>
    <s v="R1019"/>
  </r>
  <r>
    <s v="ID163"/>
    <s v=" Mr"/>
    <s v="Nishimura"/>
    <s v="  Akira"/>
    <n v="37.07"/>
    <n v="4.28"/>
    <s v="No"/>
    <s v="yes"/>
    <x v="0"/>
    <n v="1"/>
    <s v="yes"/>
    <s v="Obesity"/>
    <s v="Normal"/>
    <s v="12-Oct-2000"/>
    <n v="22"/>
    <n v="2"/>
    <n v="37484.449999999997"/>
    <s v="tier - 1"/>
    <s v="tier - 1"/>
    <s v="R1013"/>
  </r>
  <r>
    <s v="ID164"/>
    <s v=" Mr"/>
    <s v="Brimble"/>
    <s v="  Ben"/>
    <n v="35.625"/>
    <n v="8.9"/>
    <s v="No"/>
    <s v="No"/>
    <x v="0"/>
    <n v="0"/>
    <s v="yes"/>
    <s v="Obesity"/>
    <s v="Diabetes"/>
    <s v="27-Sep-2002"/>
    <n v="20"/>
    <n v="3"/>
    <n v="37465.339999999997"/>
    <s v="tier - 1"/>
    <s v="tier - 2"/>
    <s v="R1012"/>
  </r>
  <r>
    <s v="ID165"/>
    <s v=" Ms"/>
    <s v="Trenk"/>
    <s v="  Jana"/>
    <n v="42.69"/>
    <n v="4.8899999999999997"/>
    <s v="No"/>
    <s v="No"/>
    <x v="1"/>
    <n v="1"/>
    <s v="yes"/>
    <s v="Obesity"/>
    <s v="Normal"/>
    <s v="3-Aug-1979"/>
    <n v="43"/>
    <n v="2"/>
    <n v="37425.94"/>
    <s v="tier - 2"/>
    <s v="tier - 1"/>
    <s v="R1011"/>
  </r>
  <r>
    <s v="ID166"/>
    <s v=" Mr"/>
    <s v="Wittmann"/>
    <s v="  Jay T."/>
    <n v="37.869999999999997"/>
    <n v="4.29"/>
    <s v="yes"/>
    <s v="No"/>
    <x v="1"/>
    <n v="1"/>
    <s v="yes"/>
    <s v="Obesity"/>
    <s v="Normal"/>
    <s v="30-Oct-1969"/>
    <n v="53"/>
    <n v="0"/>
    <n v="37277.269999999997"/>
    <s v="tier - 1"/>
    <s v="tier - 3"/>
    <s v="R1011"/>
  </r>
  <r>
    <s v="ID167"/>
    <s v=" Ms"/>
    <s v="Tremblay"/>
    <s v="  Marie-Helene"/>
    <n v="40.61"/>
    <n v="8"/>
    <s v="yes"/>
    <s v="No"/>
    <x v="0"/>
    <n v="1"/>
    <s v="yes"/>
    <s v="Obesity"/>
    <s v="Diabetes"/>
    <s v="9-Nov-1975"/>
    <n v="47"/>
    <n v="1"/>
    <n v="37272.339999999997"/>
    <s v="tier - 2"/>
    <s v="tier - 3"/>
    <s v="R1011"/>
  </r>
  <r>
    <s v="ID168"/>
    <s v=" Ms"/>
    <s v="Scofield"/>
    <s v="  Bret R"/>
    <n v="30.78"/>
    <n v="4.67"/>
    <s v="yes"/>
    <s v="No"/>
    <x v="0"/>
    <n v="0"/>
    <s v="yes"/>
    <s v="Obesity"/>
    <s v="Normal"/>
    <s v="17-Nov-1985"/>
    <n v="37"/>
    <n v="0"/>
    <n v="37270.15"/>
    <s v="tier - 2"/>
    <s v="tier - 1"/>
    <s v="R1024"/>
  </r>
  <r>
    <s v="ID169"/>
    <s v=" Mr"/>
    <s v="Yost"/>
    <s v="  Gardner L"/>
    <n v="49.49"/>
    <n v="4.5"/>
    <s v="No"/>
    <s v="No"/>
    <x v="0"/>
    <n v="0"/>
    <s v="yes"/>
    <s v="Obesity"/>
    <s v="Normal"/>
    <s v="17-Oct-1990"/>
    <n v="32"/>
    <n v="3"/>
    <n v="37251.22"/>
    <s v="tier - 2"/>
    <s v="tier - 2"/>
    <s v="R1011"/>
  </r>
  <r>
    <s v="ID170"/>
    <s v=" Mr"/>
    <s v="Torphy"/>
    <s v="  Bobby"/>
    <n v="37.619999999999997"/>
    <n v="6.32"/>
    <s v="yes"/>
    <s v="yes"/>
    <x v="0"/>
    <n v="2"/>
    <s v="yes"/>
    <s v="Obesity"/>
    <s v="Prediabetes"/>
    <s v="5-Sep-2000"/>
    <n v="22"/>
    <n v="1"/>
    <n v="37165.160000000003"/>
    <s v="tier - 1"/>
    <s v="tier - 3"/>
    <s v="R1013"/>
  </r>
  <r>
    <s v="ID171"/>
    <s v=" Ms"/>
    <s v="Busby"/>
    <s v="  Natalie"/>
    <n v="36.08"/>
    <n v="6.1"/>
    <s v="yes"/>
    <s v="No"/>
    <x v="0"/>
    <n v="1"/>
    <s v="yes"/>
    <s v="Obesity"/>
    <s v="Prediabetes"/>
    <s v="30-Oct-1995"/>
    <n v="27"/>
    <n v="0"/>
    <n v="37133.9"/>
    <s v="tier - 2"/>
    <s v="tier - 2"/>
    <s v="R1013"/>
  </r>
  <r>
    <s v="ID172"/>
    <s v=" Ms"/>
    <s v="Nguyen"/>
    <s v="  Lina"/>
    <n v="33.5"/>
    <n v="5.4"/>
    <s v="No"/>
    <s v="No"/>
    <x v="0"/>
    <n v="0"/>
    <s v="yes"/>
    <s v="Obesity"/>
    <s v="Normal"/>
    <s v="10-Jun-1989"/>
    <n v="33"/>
    <n v="0"/>
    <n v="37079.370000000003"/>
    <s v="tier - 2"/>
    <s v="tier - 3"/>
    <s v="R1011"/>
  </r>
  <r>
    <s v="ID173"/>
    <s v=" Mr"/>
    <s v="Hanley"/>
    <s v="  Zebulon"/>
    <n v="47.46"/>
    <n v="6.24"/>
    <s v="yes"/>
    <s v="No"/>
    <x v="0"/>
    <n v="1"/>
    <s v="yes"/>
    <s v="Obesity"/>
    <s v="Prediabetes"/>
    <s v="17-Dec-1988"/>
    <n v="34"/>
    <n v="3"/>
    <n v="37076.370000000003"/>
    <s v="tier - 2"/>
    <s v="tier - 1"/>
    <s v="R1011"/>
  </r>
  <r>
    <s v="ID174"/>
    <s v=" Ms"/>
    <s v="Scheer"/>
    <s v="  Amanda"/>
    <n v="49.24"/>
    <n v="4.45"/>
    <s v="No"/>
    <s v="No"/>
    <x v="0"/>
    <n v="0"/>
    <s v="yes"/>
    <s v="Obesity"/>
    <s v="Normal"/>
    <s v="1-Nov-1991"/>
    <n v="31"/>
    <n v="3"/>
    <n v="37040.879999999997"/>
    <s v="tier - 2"/>
    <s v="tier - 2"/>
    <s v="R1011"/>
  </r>
  <r>
    <s v="ID175"/>
    <s v=" Mr"/>
    <s v="Rankin"/>
    <s v="  Greg"/>
    <n v="54.4"/>
    <n v="5.22"/>
    <s v="No"/>
    <s v="No"/>
    <x v="0"/>
    <n v="1"/>
    <s v="yes"/>
    <s v="Obesity"/>
    <s v="Normal"/>
    <s v="13-Sep-1992"/>
    <n v="30"/>
    <n v="0"/>
    <n v="36976.449999999997"/>
    <s v="tier - 2"/>
    <s v="tier - 3"/>
    <s v="R1011"/>
  </r>
  <r>
    <s v="ID176"/>
    <s v=" Mr"/>
    <s v="Ricardi"/>
    <s v="  John"/>
    <n v="35.53"/>
    <n v="4.6100000000000003"/>
    <s v="No"/>
    <s v="No"/>
    <x v="0"/>
    <n v="1"/>
    <s v="yes"/>
    <s v="Obesity"/>
    <s v="Normal"/>
    <s v="25-Aug-1992"/>
    <n v="30"/>
    <n v="0"/>
    <n v="36950.26"/>
    <s v="tier - 1"/>
    <s v="tier - 1"/>
    <s v="R1013"/>
  </r>
  <r>
    <s v="ID177"/>
    <s v=" Ms"/>
    <s v="Karkos"/>
    <s v="  Kelsey A."/>
    <n v="39.729999999999997"/>
    <n v="6.24"/>
    <s v="No"/>
    <s v="No"/>
    <x v="0"/>
    <n v="0"/>
    <s v="yes"/>
    <s v="Obesity"/>
    <s v="Prediabetes"/>
    <s v="13-Aug-1977"/>
    <n v="45"/>
    <n v="2"/>
    <n v="36935.64"/>
    <s v="tier - 2"/>
    <s v="tier - 1"/>
    <s v="R1011"/>
  </r>
  <r>
    <s v="ID178"/>
    <s v=" Ms"/>
    <s v="Price-Dierksen"/>
    <s v="  Bronwen L"/>
    <n v="35.68"/>
    <n v="10.039999999999999"/>
    <s v="No"/>
    <s v="No"/>
    <x v="0"/>
    <n v="0"/>
    <s v="yes"/>
    <s v="Obesity"/>
    <s v="Diabetes"/>
    <s v="22-Oct-1968"/>
    <n v="54"/>
    <n v="0"/>
    <n v="36922.61"/>
    <s v="tier - 2"/>
    <s v="tier - 1"/>
    <s v="R1011"/>
  </r>
  <r>
    <s v="ID179"/>
    <s v=" Ms"/>
    <s v="Knispel"/>
    <s v="  Manuela"/>
    <n v="48.86"/>
    <n v="6.09"/>
    <s v="No"/>
    <s v="No"/>
    <x v="0"/>
    <n v="0"/>
    <s v="yes"/>
    <s v="Obesity"/>
    <s v="Prediabetes"/>
    <s v="10-Jun-1991"/>
    <n v="31"/>
    <n v="3"/>
    <n v="36911.99"/>
    <s v="tier - 2"/>
    <s v="tier - 2"/>
    <s v="R1011"/>
  </r>
  <r>
    <s v="ID180"/>
    <s v=" Ms"/>
    <s v="King"/>
    <s v="  Jennifer L"/>
    <n v="34.799999999999997"/>
    <n v="11.4"/>
    <s v="yes"/>
    <s v="No"/>
    <x v="1"/>
    <n v="1"/>
    <s v="No"/>
    <s v="Obesity"/>
    <s v="Diabetes"/>
    <s v="24-Jul-1963"/>
    <n v="59"/>
    <n v="2"/>
    <n v="36910.61"/>
    <s v="tier - 2"/>
    <s v="tier - 2"/>
    <s v="R1011"/>
  </r>
  <r>
    <s v="ID181"/>
    <s v=" Ms"/>
    <s v="Samuelson"/>
    <s v="  Abby W."/>
    <n v="32.49"/>
    <n v="4.29"/>
    <s v="No"/>
    <s v="No"/>
    <x v="1"/>
    <n v="1"/>
    <s v="yes"/>
    <s v="Obesity"/>
    <s v="Normal"/>
    <s v="21-Jun-2003"/>
    <n v="19"/>
    <n v="0"/>
    <n v="36898.730000000003"/>
    <s v="tier - 2"/>
    <s v="tier - 1"/>
    <s v="R1012"/>
  </r>
  <r>
    <s v="ID182"/>
    <s v=" Mr"/>
    <s v="Fredsall"/>
    <s v="  Tyler"/>
    <n v="39"/>
    <n v="5.7"/>
    <s v="No"/>
    <s v="No"/>
    <x v="0"/>
    <n v="2"/>
    <s v="yes"/>
    <s v="Obesity"/>
    <s v="Normal"/>
    <s v="5-Dec-1972"/>
    <n v="50"/>
    <n v="0"/>
    <n v="36889.99"/>
    <s v="tier - 1"/>
    <s v="tier - 3"/>
    <s v="R1011"/>
  </r>
  <r>
    <s v="ID183"/>
    <s v=" Mr"/>
    <s v="Eggleston"/>
    <s v="  Jeffrey"/>
    <n v="35.299999999999997"/>
    <n v="6.09"/>
    <s v="No"/>
    <s v="No"/>
    <x v="0"/>
    <n v="1"/>
    <s v="yes"/>
    <s v="Obesity"/>
    <s v="Prediabetes"/>
    <s v="4-Jul-1992"/>
    <n v="30"/>
    <n v="0"/>
    <n v="36837.47"/>
    <s v="tier - 2"/>
    <s v="tier - 3"/>
    <s v="R1011"/>
  </r>
  <r>
    <s v="ID184"/>
    <s v=" Mr"/>
    <s v="Palombaro"/>
    <s v="  Matthew F"/>
    <n v="33.42"/>
    <n v="10.67"/>
    <s v="No"/>
    <s v="No"/>
    <x v="0"/>
    <n v="0"/>
    <s v="yes"/>
    <s v="Obesity"/>
    <s v="Diabetes"/>
    <s v="28-Dec-1965"/>
    <n v="57"/>
    <n v="0"/>
    <n v="36795.29"/>
    <s v="tier - 2"/>
    <s v="tier - 1"/>
    <s v="R1011"/>
  </r>
  <r>
    <s v="ID185"/>
    <s v=" Mr"/>
    <s v="Silva"/>
    <s v="  Ryan J."/>
    <n v="37.18"/>
    <n v="6.75"/>
    <s v="yes"/>
    <s v="No"/>
    <x v="0"/>
    <n v="2"/>
    <s v="yes"/>
    <s v="Obesity"/>
    <s v="Diabetes"/>
    <s v="14-Jul-1970"/>
    <n v="52"/>
    <n v="0"/>
    <n v="36786.370000000003"/>
    <s v="tier - 1"/>
    <s v="tier - 1"/>
    <s v="R1011"/>
  </r>
  <r>
    <s v="ID186"/>
    <s v=" Ms"/>
    <s v="Bugala"/>
    <s v="  Amy"/>
    <n v="33.33"/>
    <n v="9.26"/>
    <s v="yes"/>
    <s v="No"/>
    <x v="0"/>
    <n v="2"/>
    <s v="No"/>
    <s v="Obesity"/>
    <s v="Diabetes"/>
    <s v="29-Jul-1961"/>
    <n v="61"/>
    <n v="4"/>
    <n v="36580.28"/>
    <s v="tier - 2"/>
    <s v="tier - 2"/>
    <s v="R1013"/>
  </r>
  <r>
    <s v="ID187"/>
    <s v=" Mr"/>
    <s v="Dublin"/>
    <s v="  Andrew P"/>
    <n v="53.21"/>
    <n v="4.2699999999999996"/>
    <s v="No"/>
    <s v="No"/>
    <x v="0"/>
    <n v="1"/>
    <s v="yes"/>
    <s v="Obesity"/>
    <s v="Normal"/>
    <s v="9-Oct-1992"/>
    <n v="30"/>
    <n v="0"/>
    <n v="36572.800000000003"/>
    <s v="tier - 1"/>
    <s v="tier - 2"/>
    <s v="R1011"/>
  </r>
  <r>
    <s v="ID188"/>
    <s v=" Mr"/>
    <s v="Cleland"/>
    <s v="  George M. V"/>
    <n v="38.729999999999997"/>
    <n v="11.51"/>
    <s v="No"/>
    <s v="No"/>
    <x v="0"/>
    <n v="2"/>
    <s v="yes"/>
    <s v="Obesity"/>
    <s v="Diabetes"/>
    <s v="9-Aug-1973"/>
    <n v="49"/>
    <n v="0"/>
    <n v="36541.550000000003"/>
    <s v="tier - 2"/>
    <s v="tier - 3"/>
    <s v="R1011"/>
  </r>
  <r>
    <s v="ID189"/>
    <s v=" Ms"/>
    <s v="Evans"/>
    <s v="  Sarah"/>
    <n v="29.73"/>
    <n v="7.22"/>
    <s v="No"/>
    <s v="No"/>
    <x v="0"/>
    <n v="0"/>
    <s v="yes"/>
    <s v="Over Weight"/>
    <s v="Diabetes"/>
    <s v="19-Nov-1962"/>
    <n v="60"/>
    <n v="0"/>
    <n v="36445.550000000003"/>
    <s v="tier - 2"/>
    <s v="tier - 2"/>
    <s v="R1011"/>
  </r>
  <r>
    <s v="ID190"/>
    <s v=" Ms"/>
    <s v="Boyd"/>
    <s v="  Lara"/>
    <n v="34.700000000000003"/>
    <n v="4.37"/>
    <s v="No"/>
    <s v="No"/>
    <x v="1"/>
    <n v="1"/>
    <s v="yes"/>
    <s v="Obesity"/>
    <s v="Normal"/>
    <s v="9-Dec-2003"/>
    <n v="19"/>
    <n v="2"/>
    <n v="36397.58"/>
    <s v="tier - 2"/>
    <s v="tier - 3"/>
    <s v="R1011"/>
  </r>
  <r>
    <s v="ID191"/>
    <s v=" Mr"/>
    <s v="Roulier"/>
    <s v="  Sebastien"/>
    <n v="38.28"/>
    <n v="11.56"/>
    <s v="yes"/>
    <s v="No"/>
    <x v="0"/>
    <n v="1"/>
    <s v="yes"/>
    <s v="Obesity"/>
    <s v="Diabetes"/>
    <s v="5-Jun-1975"/>
    <n v="48"/>
    <n v="1"/>
    <n v="36350.71"/>
    <s v="tier - 1"/>
    <s v="tier - 2"/>
    <s v="R1011"/>
  </r>
  <r>
    <s v="ID192"/>
    <s v=" Mr"/>
    <s v="Mullins"/>
    <s v="  Padraig"/>
    <n v="33.57"/>
    <n v="8.82"/>
    <s v="yes"/>
    <s v="No"/>
    <x v="0"/>
    <n v="0"/>
    <s v="yes"/>
    <s v="Obesity"/>
    <s v="Diabetes"/>
    <s v="18-Oct-1967"/>
    <n v="55"/>
    <n v="0"/>
    <n v="36332.449999999997"/>
    <s v="tier - 1"/>
    <s v="tier - 3"/>
    <s v="R1011"/>
  </r>
  <r>
    <s v="ID193"/>
    <s v=" Ms"/>
    <s v="Hofmann"/>
    <s v="  Heather"/>
    <n v="52.06"/>
    <n v="4.6900000000000004"/>
    <s v="No"/>
    <s v="No"/>
    <x v="0"/>
    <n v="1"/>
    <s v="yes"/>
    <s v="Obesity"/>
    <s v="Normal"/>
    <s v="16-Jun-1992"/>
    <n v="30"/>
    <n v="0"/>
    <n v="36314.050000000003"/>
    <s v="tier - 2"/>
    <s v="tier - 2"/>
    <s v="R1011"/>
  </r>
  <r>
    <s v="ID194"/>
    <s v=" Mr"/>
    <s v="Garcia Garcia"/>
    <s v="  Jorge"/>
    <n v="38.17"/>
    <n v="4.53"/>
    <s v="No"/>
    <s v="yes"/>
    <x v="0"/>
    <n v="1"/>
    <s v="yes"/>
    <s v="Obesity"/>
    <s v="Normal"/>
    <s v="25-Dec-2004"/>
    <n v="18"/>
    <n v="0"/>
    <n v="36307.800000000003"/>
    <s v="tier - 1"/>
    <s v="tier - 2"/>
    <s v="R1013"/>
  </r>
  <r>
    <s v="ID195"/>
    <s v=" Mr"/>
    <s v="Klecker"/>
    <s v="  Jack R"/>
    <n v="36.954999999999998"/>
    <n v="5.84"/>
    <s v="No"/>
    <s v="No"/>
    <x v="1"/>
    <n v="1"/>
    <s v="yes"/>
    <s v="Obesity"/>
    <s v="Prediabetes"/>
    <s v="5-Sep-2003"/>
    <n v="19"/>
    <n v="0"/>
    <n v="36219.410000000003"/>
    <s v="tier - 1"/>
    <s v="tier - 1"/>
    <s v="R1012"/>
  </r>
  <r>
    <s v="ID196"/>
    <s v=" Mr"/>
    <s v="Cancre"/>
    <s v="  Felix"/>
    <n v="34.4"/>
    <n v="4.9000000000000004"/>
    <s v="No"/>
    <s v="No"/>
    <x v="1"/>
    <n v="1"/>
    <s v="yes"/>
    <s v="Obesity"/>
    <s v="Normal"/>
    <s v="28-Dec-1993"/>
    <n v="29"/>
    <n v="0"/>
    <n v="36197.699999999997"/>
    <s v="tier - 1"/>
    <s v="tier - 3"/>
    <s v="R1011"/>
  </r>
  <r>
    <s v="ID197"/>
    <s v=" Mr"/>
    <s v="Denucci"/>
    <s v="  Christopher C"/>
    <n v="31.73"/>
    <n v="4.3"/>
    <s v="No"/>
    <s v="No"/>
    <x v="0"/>
    <n v="0"/>
    <s v="yes"/>
    <s v="Obesity"/>
    <s v="Normal"/>
    <s v="1-Oct-1999"/>
    <n v="23"/>
    <n v="3"/>
    <n v="36189.1"/>
    <s v="tier - 1"/>
    <s v="tier - 3"/>
    <s v="R1016"/>
  </r>
  <r>
    <s v="ID198"/>
    <s v=" Mr"/>
    <s v="Saldana"/>
    <s v="  Jesse"/>
    <n v="36.64"/>
    <n v="11.34"/>
    <s v="No"/>
    <s v="No"/>
    <x v="0"/>
    <n v="0"/>
    <s v="yes"/>
    <s v="Obesity"/>
    <s v="Diabetes"/>
    <s v="6-Dec-1974"/>
    <n v="48"/>
    <n v="0"/>
    <n v="36182.870000000003"/>
    <s v="tier - 2"/>
    <s v="tier - 3"/>
    <s v="R1012"/>
  </r>
  <r>
    <s v="ID199"/>
    <s v=" Ms"/>
    <s v="Weinberg"/>
    <s v="  Jill"/>
    <n v="36.85"/>
    <n v="5.88"/>
    <s v="No"/>
    <s v="yes"/>
    <x v="0"/>
    <n v="1"/>
    <s v="yes"/>
    <s v="Obesity"/>
    <s v="Prediabetes"/>
    <s v="30-Aug-2004"/>
    <n v="18"/>
    <n v="0"/>
    <n v="36149.480000000003"/>
    <s v="tier - 2"/>
    <s v="tier - 2"/>
    <s v="R1013"/>
  </r>
  <r>
    <s v="ID200"/>
    <s v=" Mr"/>
    <s v="Walsh"/>
    <s v="  William"/>
    <n v="33.33"/>
    <n v="5.01"/>
    <s v="yes"/>
    <s v="No"/>
    <x v="1"/>
    <n v="1"/>
    <s v="yes"/>
    <s v="Obesity"/>
    <s v="Normal"/>
    <s v="12-Jun-1997"/>
    <n v="25"/>
    <n v="2"/>
    <n v="36124.57"/>
    <s v="tier - 1"/>
    <s v="tier - 3"/>
    <s v="R1013"/>
  </r>
  <r>
    <s v="ID201"/>
    <s v=" Mr"/>
    <s v="Pasten"/>
    <s v="  Alejandro"/>
    <n v="39.14"/>
    <n v="4.4000000000000004"/>
    <s v="No"/>
    <s v="No"/>
    <x v="1"/>
    <n v="1"/>
    <s v="yes"/>
    <s v="Obesity"/>
    <s v="Normal"/>
    <s v="4-Nov-1979"/>
    <n v="43"/>
    <n v="2"/>
    <n v="36090.49"/>
    <s v="tier - 2"/>
    <s v="tier - 2"/>
    <s v="R1011"/>
  </r>
  <r>
    <s v="ID202"/>
    <s v=" Mr"/>
    <s v="LaBelle"/>
    <s v="  Ian E."/>
    <n v="32.9"/>
    <n v="6.26"/>
    <s v="yes"/>
    <s v="No"/>
    <x v="0"/>
    <n v="0"/>
    <s v="yes"/>
    <s v="Obesity"/>
    <s v="Prediabetes"/>
    <s v="20-Aug-1996"/>
    <n v="26"/>
    <n v="2"/>
    <n v="36085.22"/>
    <s v="tier - 1"/>
    <s v="tier - 1"/>
    <s v="R1011"/>
  </r>
  <r>
    <s v="ID203"/>
    <s v=" Mr"/>
    <s v="Guzman"/>
    <s v="  Hector Sr."/>
    <n v="29.78"/>
    <n v="10.27"/>
    <s v="yes"/>
    <s v="No"/>
    <x v="1"/>
    <n v="1"/>
    <s v="yes"/>
    <s v="Over Weight"/>
    <s v="Diabetes"/>
    <s v="22-Jul-1963"/>
    <n v="59"/>
    <n v="0"/>
    <n v="36074.339999999997"/>
    <s v="tier - 2"/>
    <s v="tier - 1"/>
    <s v="R1011"/>
  </r>
  <r>
    <s v="ID204"/>
    <s v=" Ms"/>
    <s v="Turnbull"/>
    <s v="  Rebecca"/>
    <n v="32.78"/>
    <n v="5.27"/>
    <s v="No"/>
    <s v="No"/>
    <x v="0"/>
    <n v="0"/>
    <s v="yes"/>
    <s v="Obesity"/>
    <s v="Normal"/>
    <s v="4-Sep-1999"/>
    <n v="23"/>
    <n v="2"/>
    <n v="36021.01"/>
    <s v="tier - 2"/>
    <s v="tier - 3"/>
    <s v="R1013"/>
  </r>
  <r>
    <s v="ID205"/>
    <s v=" Mr"/>
    <s v="Aguero"/>
    <s v="  Matt"/>
    <n v="41.65"/>
    <n v="10.73"/>
    <s v="yes"/>
    <s v="No"/>
    <x v="0"/>
    <n v="0"/>
    <s v="yes"/>
    <s v="Obesity"/>
    <s v="Diabetes"/>
    <s v="22-Nov-1981"/>
    <n v="41"/>
    <n v="1"/>
    <n v="35952.65"/>
    <s v="tier - 1"/>
    <s v="tier - 3"/>
    <s v="R1011"/>
  </r>
  <r>
    <s v="ID206"/>
    <s v=" Ms"/>
    <s v="Woodward"/>
    <s v="  Elizabeth H"/>
    <n v="50.79"/>
    <n v="4.45"/>
    <s v="No"/>
    <s v="No"/>
    <x v="0"/>
    <n v="1"/>
    <s v="yes"/>
    <s v="Obesity"/>
    <s v="Normal"/>
    <s v="18-Jun-1992"/>
    <n v="30"/>
    <n v="0"/>
    <n v="35883.269999999997"/>
    <s v="tier - 2"/>
    <s v="tier - 1"/>
    <s v="R1011"/>
  </r>
  <r>
    <s v="ID207"/>
    <s v=" Ms"/>
    <s v="McElroy"/>
    <s v="  Grace"/>
    <n v="35.43"/>
    <n v="5.25"/>
    <s v="yes"/>
    <s v="No"/>
    <x v="0"/>
    <n v="0"/>
    <s v="yes"/>
    <s v="Obesity"/>
    <s v="Normal"/>
    <s v="4-Oct-1976"/>
    <n v="46"/>
    <n v="2"/>
    <n v="35733.96"/>
    <s v="tier - 2"/>
    <s v="tier - 2"/>
    <s v="R1011"/>
  </r>
  <r>
    <s v="ID208"/>
    <s v=" Mr"/>
    <s v="Lopez"/>
    <s v="  Jaime"/>
    <n v="35.25"/>
    <n v="9.51"/>
    <s v="No"/>
    <s v="No"/>
    <x v="0"/>
    <n v="0"/>
    <s v="yes"/>
    <s v="Obesity"/>
    <s v="Diabetes"/>
    <s v="15-Jul-1974"/>
    <n v="48"/>
    <n v="0"/>
    <n v="35711.39"/>
    <s v="tier - 2"/>
    <s v="tier - 3"/>
    <s v="R1012"/>
  </r>
  <r>
    <s v="ID209"/>
    <s v=" Ms"/>
    <s v="Cardosi"/>
    <s v="  Calesse"/>
    <n v="36.85"/>
    <n v="11.12"/>
    <s v="No"/>
    <s v="No"/>
    <x v="0"/>
    <n v="0"/>
    <s v="yes"/>
    <s v="Obesity"/>
    <s v="Diabetes"/>
    <s v="19-Dec-1978"/>
    <n v="44"/>
    <n v="2"/>
    <n v="35701.9"/>
    <s v="tier - 2"/>
    <s v="tier - 1"/>
    <s v="R1011"/>
  </r>
  <r>
    <s v="ID210"/>
    <s v=" Ms"/>
    <s v="Looney"/>
    <s v="  Kate L"/>
    <n v="31.02"/>
    <n v="4.5599999999999996"/>
    <s v="No"/>
    <s v="yes"/>
    <x v="0"/>
    <n v="1"/>
    <s v="yes"/>
    <s v="Obesity"/>
    <s v="Normal"/>
    <s v="17-Dec-2000"/>
    <n v="22"/>
    <n v="3"/>
    <n v="35595.589999999997"/>
    <s v="tier - 2"/>
    <s v="tier - 3"/>
    <s v="R1013"/>
  </r>
  <r>
    <s v="ID211"/>
    <s v=" Mr"/>
    <s v="Zyryanov"/>
    <s v="  Sergey"/>
    <n v="35.6"/>
    <n v="4.0199999999999996"/>
    <s v="yes"/>
    <s v="yes"/>
    <x v="0"/>
    <n v="2"/>
    <s v="yes"/>
    <s v="Obesity"/>
    <s v="Normal"/>
    <s v="19-Nov-2000"/>
    <n v="22"/>
    <n v="0"/>
    <n v="35585.58"/>
    <s v="tier - 2"/>
    <s v="tier - 3"/>
    <s v="R1011"/>
  </r>
  <r>
    <s v="ID212"/>
    <s v=" Mr"/>
    <s v="Gavin"/>
    <s v="  Timothy V"/>
    <n v="34.39"/>
    <n v="8.7200000000000006"/>
    <s v="No"/>
    <s v="No"/>
    <x v="0"/>
    <n v="0"/>
    <s v="yes"/>
    <s v="Obesity"/>
    <s v="Diabetes"/>
    <s v="10-Aug-1971"/>
    <n v="51"/>
    <n v="0"/>
    <n v="35583.17"/>
    <s v="tier - 1"/>
    <s v="tier - 3"/>
    <s v="R1011"/>
  </r>
  <r>
    <s v="ID213"/>
    <s v=" Mr"/>
    <s v="Littlefield"/>
    <s v="  Andrew S"/>
    <n v="29.06"/>
    <n v="6.25"/>
    <s v="yes"/>
    <s v="No"/>
    <x v="0"/>
    <n v="1"/>
    <s v="yes"/>
    <s v="Over Weight"/>
    <s v="Prediabetes"/>
    <s v="29-Aug-1964"/>
    <n v="58"/>
    <n v="0"/>
    <n v="35573.26"/>
    <s v="tier - 2"/>
    <s v="tier - 1"/>
    <s v="R1011"/>
  </r>
  <r>
    <s v="ID214"/>
    <s v=" Mr"/>
    <s v="Shearer"/>
    <s v="  Matthew D"/>
    <n v="35.799999999999997"/>
    <n v="7.32"/>
    <s v="No"/>
    <s v="No"/>
    <x v="0"/>
    <n v="2"/>
    <s v="yes"/>
    <s v="Obesity"/>
    <s v="Diabetes"/>
    <s v="27-Oct-1973"/>
    <n v="49"/>
    <n v="0"/>
    <n v="35547.72"/>
    <s v="tier - 1"/>
    <s v="tier - 1"/>
    <s v="R1011"/>
  </r>
  <r>
    <s v="ID215"/>
    <s v=" Ms"/>
    <s v="Armstrong"/>
    <s v="  Jessica"/>
    <n v="49.8"/>
    <n v="4.24"/>
    <s v="No"/>
    <s v="No"/>
    <x v="0"/>
    <n v="1"/>
    <s v="yes"/>
    <s v="Obesity"/>
    <s v="Normal"/>
    <s v="13-Sep-1992"/>
    <n v="30"/>
    <n v="0"/>
    <n v="35547.47"/>
    <s v="tier - 2"/>
    <s v="tier - 3"/>
    <s v="R1011"/>
  </r>
  <r>
    <s v="ID216"/>
    <s v=" Mr"/>
    <s v="Warriner"/>
    <s v="  Lawrence"/>
    <n v="35.71"/>
    <n v="6.84"/>
    <s v="No"/>
    <s v="No"/>
    <x v="0"/>
    <n v="2"/>
    <s v="yes"/>
    <s v="Obesity"/>
    <s v="Diabetes"/>
    <s v="16-Dec-1973"/>
    <n v="49"/>
    <n v="0"/>
    <n v="35517.19"/>
    <s v="tier - 2"/>
    <s v="tier - 2"/>
    <s v="R1011"/>
  </r>
  <r>
    <s v="ID217"/>
    <s v=" Mr"/>
    <s v="White"/>
    <s v="  Alex"/>
    <n v="30.8"/>
    <n v="5.23"/>
    <s v="yes"/>
    <s v="No"/>
    <x v="0"/>
    <n v="1"/>
    <s v="yes"/>
    <s v="Obesity"/>
    <s v="Normal"/>
    <s v="20-Nov-1988"/>
    <n v="34"/>
    <n v="0"/>
    <n v="35491.64"/>
    <s v="tier - 1"/>
    <s v="tier - 2"/>
    <s v="R1011"/>
  </r>
  <r>
    <s v="ID218"/>
    <s v=" Mr"/>
    <s v="Cordaro"/>
    <s v="  Kevin"/>
    <n v="33.69"/>
    <n v="9.68"/>
    <s v="No"/>
    <s v="No"/>
    <x v="0"/>
    <n v="0"/>
    <s v="yes"/>
    <s v="Obesity"/>
    <s v="Diabetes"/>
    <s v="22-Sep-1971"/>
    <n v="51"/>
    <n v="0"/>
    <n v="35345.730000000003"/>
    <s v="tier - 2"/>
    <s v="tier - 3"/>
    <s v="R1011"/>
  </r>
  <r>
    <s v="ID219"/>
    <s v=" Mr"/>
    <s v="Hamilton"/>
    <s v="  Gavin M."/>
    <n v="42.27"/>
    <n v="6.05"/>
    <s v="yes"/>
    <s v="No"/>
    <x v="0"/>
    <n v="1"/>
    <s v="yes"/>
    <s v="Obesity"/>
    <s v="Prediabetes"/>
    <s v="19-Sep-1988"/>
    <n v="34"/>
    <n v="3"/>
    <n v="35315.96"/>
    <s v="tier - 2"/>
    <s v="tier - 1"/>
    <s v="R1011"/>
  </r>
  <r>
    <s v="ID220"/>
    <s v=" Mr"/>
    <s v="Meyer"/>
    <s v="  Rick E"/>
    <n v="53.25"/>
    <n v="6.11"/>
    <s v="yes"/>
    <s v="No"/>
    <x v="1"/>
    <n v="1"/>
    <s v="yes"/>
    <s v="Obesity"/>
    <s v="Prediabetes"/>
    <s v="9-Jul-1997"/>
    <n v="25"/>
    <n v="0"/>
    <n v="35302.089999999997"/>
    <s v="tier - 1"/>
    <s v="tier - 2"/>
    <s v="R1011"/>
  </r>
  <r>
    <s v="ID221"/>
    <s v=" Ms"/>
    <s v="Duke"/>
    <s v="  Andrea H."/>
    <n v="26.8"/>
    <n v="10.93"/>
    <s v="yes"/>
    <s v="No"/>
    <x v="0"/>
    <n v="0"/>
    <s v="No"/>
    <s v="Over Weight"/>
    <s v="Diabetes"/>
    <s v="30-Dec-1967"/>
    <n v="55"/>
    <n v="1"/>
    <n v="35160.129999999997"/>
    <s v="tier - 2"/>
    <s v="tier - 2"/>
    <s v="R1011"/>
  </r>
  <r>
    <s v="ID222"/>
    <s v=" Mr"/>
    <s v="Malatesta"/>
    <s v="  Anthony S"/>
    <n v="28.5"/>
    <n v="5.12"/>
    <s v="No"/>
    <s v="No"/>
    <x v="0"/>
    <n v="1"/>
    <s v="yes"/>
    <s v="Over Weight"/>
    <s v="Normal"/>
    <s v="22-Dec-1998"/>
    <n v="24"/>
    <n v="0"/>
    <n v="35147.53"/>
    <s v="tier - 1"/>
    <s v="tier - 1"/>
    <s v="R1016"/>
  </r>
  <r>
    <s v="ID223"/>
    <s v=" Mr"/>
    <s v="Hinrichsen"/>
    <s v="  Erik"/>
    <n v="22.895"/>
    <n v="5.72"/>
    <s v="No"/>
    <s v="No"/>
    <x v="0"/>
    <n v="0"/>
    <s v="yes"/>
    <s v="Normal weight"/>
    <s v="Prediabetes"/>
    <s v="29-Jun-1977"/>
    <n v="45"/>
    <n v="0"/>
    <n v="35069.370000000003"/>
    <s v="tier - 1"/>
    <s v="tier - 1"/>
    <s v="R1017"/>
  </r>
  <r>
    <s v="ID224"/>
    <s v=" Ms"/>
    <s v="Lucan"/>
    <s v="  Kiley D"/>
    <n v="34.06"/>
    <n v="11.83"/>
    <s v="yes"/>
    <s v="No"/>
    <x v="0"/>
    <n v="1"/>
    <s v="yes"/>
    <s v="Obesity"/>
    <s v="Diabetes"/>
    <s v="29-Aug-1975"/>
    <n v="47"/>
    <n v="1"/>
    <n v="35050.620000000003"/>
    <s v="tier - 2"/>
    <s v="tier - 1"/>
    <s v="R1011"/>
  </r>
  <r>
    <s v="ID225"/>
    <s v=" Ms"/>
    <s v="Koch"/>
    <s v="  Jennifer"/>
    <n v="36.409999999999997"/>
    <n v="4.55"/>
    <s v="No"/>
    <s v="No"/>
    <x v="0"/>
    <n v="0"/>
    <s v="yes"/>
    <s v="Obesity"/>
    <s v="Normal"/>
    <s v="5-Jul-1982"/>
    <n v="40"/>
    <n v="3"/>
    <n v="35000.730000000003"/>
    <s v="tier - 2"/>
    <s v="tier - 3"/>
    <s v="R1011"/>
  </r>
  <r>
    <s v="ID226"/>
    <s v=" Mr"/>
    <s v="Smith"/>
    <s v="  Chris"/>
    <n v="52.3"/>
    <n v="4.87"/>
    <s v="yes"/>
    <s v="No"/>
    <x v="1"/>
    <n v="1"/>
    <s v="yes"/>
    <s v="Obesity"/>
    <s v="Normal"/>
    <s v="22-Aug-1997"/>
    <n v="25"/>
    <n v="0"/>
    <n v="34979.86"/>
    <s v="tier - 2"/>
    <s v="tier - 2"/>
    <s v="R1011"/>
  </r>
  <r>
    <s v="ID227"/>
    <s v=" Ms"/>
    <s v="O'Connor"/>
    <s v="  Marian M."/>
    <n v="52.66"/>
    <n v="4.45"/>
    <s v="No"/>
    <s v="No"/>
    <x v="0"/>
    <n v="1"/>
    <s v="yes"/>
    <s v="Obesity"/>
    <s v="Normal"/>
    <s v="22-Aug-1998"/>
    <n v="24"/>
    <n v="0"/>
    <n v="34976.42"/>
    <s v="tier - 2"/>
    <s v="tier - 1"/>
    <s v="R1011"/>
  </r>
  <r>
    <s v="ID228"/>
    <s v=" Mr"/>
    <s v="Kampwerth"/>
    <s v="  Jeremy"/>
    <n v="29.57"/>
    <n v="9.42"/>
    <s v="yes"/>
    <s v="No"/>
    <x v="0"/>
    <n v="0"/>
    <s v="yes"/>
    <s v="Over Weight"/>
    <s v="Diabetes"/>
    <s v="7-Oct-1967"/>
    <n v="55"/>
    <n v="0"/>
    <n v="34975.68"/>
    <s v="tier - 2"/>
    <s v="tier - 2"/>
    <s v="R1011"/>
  </r>
  <r>
    <s v="ID229"/>
    <s v=" Ms"/>
    <s v="Federoff"/>
    <s v="  Allison H"/>
    <n v="36.99"/>
    <n v="5.37"/>
    <s v="yes"/>
    <s v="No"/>
    <x v="1"/>
    <n v="1"/>
    <s v="yes"/>
    <s v="Obesity"/>
    <s v="Normal"/>
    <s v="29-Jul-1983"/>
    <n v="39"/>
    <n v="3"/>
    <n v="34940.61"/>
    <s v="tier - 2"/>
    <s v="tier - 3"/>
    <s v="R1011"/>
  </r>
  <r>
    <s v="ID230"/>
    <s v=" Ms"/>
    <s v="Goya"/>
    <s v="  Elizabeth"/>
    <n v="31.4"/>
    <n v="4.5999999999999996"/>
    <s v="yes"/>
    <s v="No"/>
    <x v="0"/>
    <n v="1"/>
    <s v="yes"/>
    <s v="Obesity"/>
    <s v="Normal"/>
    <s v="17-Oct-1995"/>
    <n v="27"/>
    <n v="0"/>
    <n v="34838.870000000003"/>
    <s v="tier - 2"/>
    <s v="tier - 3"/>
    <s v="R1011"/>
  </r>
  <r>
    <s v="ID231"/>
    <s v=" Mr"/>
    <s v="Hodges"/>
    <s v="  Andrew"/>
    <n v="34.9"/>
    <n v="6.22"/>
    <s v="No"/>
    <s v="No"/>
    <x v="1"/>
    <n v="1"/>
    <s v="yes"/>
    <s v="Obesity"/>
    <s v="Prediabetes"/>
    <s v="17-Sep-2003"/>
    <n v="19"/>
    <n v="0"/>
    <n v="34828.65"/>
    <s v="tier - 1"/>
    <s v="tier - 3"/>
    <s v="R1011"/>
  </r>
  <r>
    <s v="ID232"/>
    <s v=" Mr"/>
    <s v="Erickson"/>
    <s v="  Anders J"/>
    <n v="31.13"/>
    <n v="4.5199999999999996"/>
    <s v="yes"/>
    <s v="No"/>
    <x v="0"/>
    <n v="1"/>
    <s v="yes"/>
    <s v="Obesity"/>
    <s v="Normal"/>
    <s v="27-Dec-1995"/>
    <n v="27"/>
    <n v="1"/>
    <n v="34806.47"/>
    <s v="tier - 1"/>
    <s v="tier - 2"/>
    <s v="R1013"/>
  </r>
  <r>
    <s v="ID233"/>
    <s v=" Mr"/>
    <s v="Welleck"/>
    <s v="  Sean"/>
    <n v="34.799999999999997"/>
    <n v="6.18"/>
    <s v="No"/>
    <s v="No"/>
    <x v="1"/>
    <n v="1"/>
    <s v="yes"/>
    <s v="Obesity"/>
    <s v="Prediabetes"/>
    <s v="3-Jul-2003"/>
    <n v="19"/>
    <n v="0"/>
    <n v="34779.620000000003"/>
    <s v="tier - 1"/>
    <s v="tier - 2"/>
    <s v="R1011"/>
  </r>
  <r>
    <s v="ID234"/>
    <s v=" Mr"/>
    <s v="Polen"/>
    <s v="  Brian M."/>
    <n v="31.68"/>
    <n v="4.4000000000000004"/>
    <s v="No"/>
    <s v="No"/>
    <x v="0"/>
    <n v="0"/>
    <s v="yes"/>
    <s v="Obesity"/>
    <s v="Normal"/>
    <s v="7-Jul-1994"/>
    <n v="28"/>
    <n v="0"/>
    <n v="34672.15"/>
    <s v="tier - 1"/>
    <s v="tier - 3"/>
    <s v="R1013"/>
  </r>
  <r>
    <s v="ID235"/>
    <s v=" Mr"/>
    <s v="Lynch"/>
    <s v="  Jeremy"/>
    <n v="33.534999999999997"/>
    <n v="6.23"/>
    <s v="No"/>
    <s v="yes"/>
    <x v="0"/>
    <n v="1"/>
    <s v="yes"/>
    <s v="Obesity"/>
    <s v="Prediabetes"/>
    <s v="9-Oct-2004"/>
    <n v="18"/>
    <n v="0"/>
    <n v="34617.839999999997"/>
    <s v="tier - 1"/>
    <s v="tier - 3"/>
    <s v="R1016"/>
  </r>
  <r>
    <s v="ID236"/>
    <s v=" Ms"/>
    <s v="Hufstader"/>
    <s v="  Susannah"/>
    <n v="31.92"/>
    <n v="5.33"/>
    <s v="yes"/>
    <s v="No"/>
    <x v="0"/>
    <n v="0"/>
    <s v="yes"/>
    <s v="Obesity"/>
    <s v="Normal"/>
    <s v="25-Nov-1976"/>
    <n v="46"/>
    <n v="2"/>
    <n v="34543.39"/>
    <s v="tier - 2"/>
    <s v="tier - 3"/>
    <s v="R1011"/>
  </r>
  <r>
    <s v="ID237"/>
    <s v=" Mr"/>
    <s v="Doak"/>
    <s v="  Randy"/>
    <n v="32.700000000000003"/>
    <n v="4.09"/>
    <s v="No"/>
    <s v="No"/>
    <x v="0"/>
    <n v="1"/>
    <s v="yes"/>
    <s v="Obesity"/>
    <s v="Normal"/>
    <s v="24-Jun-1998"/>
    <n v="24"/>
    <n v="0"/>
    <n v="34472.839999999997"/>
    <s v="tier - 1"/>
    <s v="tier - 3"/>
    <s v="R1011"/>
  </r>
  <r>
    <s v="ID238"/>
    <s v=" Mr"/>
    <s v="Noya"/>
    <s v="  Leslie"/>
    <n v="41.25"/>
    <n v="5.19"/>
    <s v="No"/>
    <s v="No"/>
    <x v="0"/>
    <n v="0"/>
    <s v="yes"/>
    <s v="Obesity"/>
    <s v="Normal"/>
    <s v="24-Sep-1990"/>
    <n v="32"/>
    <n v="3"/>
    <n v="34456.269999999997"/>
    <s v="tier - 1"/>
    <s v="tier - 2"/>
    <s v="R1011"/>
  </r>
  <r>
    <s v="ID239"/>
    <s v=" Ms"/>
    <s v="Heninger"/>
    <s v="  Brittany L."/>
    <n v="33.11"/>
    <n v="4.12"/>
    <s v="No"/>
    <s v="No"/>
    <x v="1"/>
    <n v="1"/>
    <s v="yes"/>
    <s v="Obesity"/>
    <s v="Normal"/>
    <s v="5-Oct-2003"/>
    <n v="19"/>
    <n v="0"/>
    <n v="34439.86"/>
    <s v="tier - 2"/>
    <s v="tier - 1"/>
    <s v="R1013"/>
  </r>
  <r>
    <s v="ID240"/>
    <s v=" Ms"/>
    <s v="Richardson"/>
    <s v="  Cassie J."/>
    <n v="36.159999999999997"/>
    <n v="5.0999999999999996"/>
    <s v="No"/>
    <s v="No"/>
    <x v="0"/>
    <n v="1"/>
    <s v="yes"/>
    <s v="Obesity"/>
    <s v="Normal"/>
    <s v="1-Oct-1984"/>
    <n v="38"/>
    <n v="3"/>
    <n v="34402.22"/>
    <s v="tier - 2"/>
    <s v="tier - 3"/>
    <s v="R1011"/>
  </r>
  <r>
    <s v="ID241"/>
    <s v=" Mr"/>
    <s v="Deucher"/>
    <s v="  Peter W"/>
    <n v="33.72"/>
    <n v="6.21"/>
    <s v="yes"/>
    <s v="No"/>
    <x v="1"/>
    <n v="1"/>
    <s v="yes"/>
    <s v="Obesity"/>
    <s v="Prediabetes"/>
    <s v="2-Oct-1983"/>
    <n v="39"/>
    <n v="3"/>
    <n v="34307.22"/>
    <s v="tier - 2"/>
    <s v="tier - 2"/>
    <s v="R1012"/>
  </r>
  <r>
    <s v="ID242"/>
    <s v=" Mr"/>
    <s v="Wilson"/>
    <s v="  Douglas"/>
    <n v="37.74"/>
    <n v="9.5299999999999994"/>
    <s v="yes"/>
    <s v="No"/>
    <x v="0"/>
    <n v="1"/>
    <s v="yes"/>
    <s v="Obesity"/>
    <s v="Diabetes"/>
    <s v="11-Oct-1986"/>
    <n v="36"/>
    <n v="3"/>
    <n v="34293.120000000003"/>
    <s v="tier - 1"/>
    <s v="tier - 2"/>
    <s v="R1011"/>
  </r>
  <r>
    <s v="ID243"/>
    <s v=" Mr"/>
    <s v="Hall"/>
    <s v="  Dan"/>
    <n v="48.75"/>
    <n v="4.6399999999999997"/>
    <s v="yes"/>
    <s v="No"/>
    <x v="0"/>
    <n v="1"/>
    <s v="yes"/>
    <s v="Obesity"/>
    <s v="Normal"/>
    <s v="30-Oct-1995"/>
    <n v="27"/>
    <n v="0"/>
    <n v="34289.43"/>
    <s v="tier - 1"/>
    <s v="tier - 1"/>
    <s v="R1011"/>
  </r>
  <r>
    <s v="ID244"/>
    <s v=" Mr"/>
    <s v="Reed"/>
    <s v="  Dan M."/>
    <n v="31.065000000000001"/>
    <n v="5.05"/>
    <s v="No"/>
    <s v="No"/>
    <x v="0"/>
    <n v="1"/>
    <s v="yes"/>
    <s v="Obesity"/>
    <s v="Normal"/>
    <s v="11-Jun-1998"/>
    <n v="24"/>
    <n v="0"/>
    <n v="34254.050000000003"/>
    <s v="tier - 1"/>
    <s v="tier - 3"/>
    <s v="R1019"/>
  </r>
  <r>
    <s v="ID245"/>
    <s v=" Mr"/>
    <s v="Frome"/>
    <s v="  Eric L."/>
    <n v="23.55"/>
    <n v="10.38"/>
    <s v="No"/>
    <s v="No"/>
    <x v="0"/>
    <n v="0"/>
    <s v="yes"/>
    <s v="Normal weight"/>
    <s v="Diabetes"/>
    <s v="5-Jul-1962"/>
    <n v="60"/>
    <n v="0"/>
    <n v="34218.019999999997"/>
    <s v="tier - 1"/>
    <s v="tier - 1"/>
    <s v="R1011"/>
  </r>
  <r>
    <s v="ID246"/>
    <s v=" Mr"/>
    <s v="Creasy"/>
    <s v="  Les J"/>
    <n v="30.18"/>
    <n v="8.31"/>
    <s v="yes"/>
    <s v="No"/>
    <x v="0"/>
    <n v="1"/>
    <s v="yes"/>
    <s v="Obesity"/>
    <s v="Diabetes"/>
    <s v="21-Jul-1975"/>
    <n v="47"/>
    <n v="1"/>
    <n v="34210.33"/>
    <s v="tier - 2"/>
    <s v="tier - 1"/>
    <s v="R1012"/>
  </r>
  <r>
    <s v="ID247"/>
    <s v=" Ms"/>
    <s v="Latimer"/>
    <s v="  Stephanie"/>
    <n v="29.94"/>
    <n v="7.59"/>
    <s v="No"/>
    <s v="No"/>
    <x v="0"/>
    <n v="0"/>
    <s v="yes"/>
    <s v="Over Weight"/>
    <s v="Diabetes"/>
    <s v="25-Aug-1971"/>
    <n v="51"/>
    <n v="0"/>
    <n v="34205.07"/>
    <s v="tier - 2"/>
    <s v="tier - 2"/>
    <s v="R1011"/>
  </r>
  <r>
    <s v="ID248"/>
    <s v=" Ms"/>
    <s v="Wei"/>
    <s v="  Melissa Y"/>
    <n v="31.4"/>
    <n v="5.49"/>
    <s v="No"/>
    <s v="No"/>
    <x v="0"/>
    <n v="0"/>
    <s v="yes"/>
    <s v="Obesity"/>
    <s v="Normal"/>
    <s v="6-Nov-1999"/>
    <n v="23"/>
    <n v="0"/>
    <n v="34166.269999999997"/>
    <s v="tier - 2"/>
    <s v="tier - 3"/>
    <s v="R1011"/>
  </r>
  <r>
    <s v="ID249"/>
    <s v=" Ms"/>
    <s v="Hayes"/>
    <s v="  Ashley"/>
    <n v="53.06"/>
    <n v="11.68"/>
    <s v="No"/>
    <s v="No"/>
    <x v="0"/>
    <n v="0"/>
    <s v="yes"/>
    <s v="Obesity"/>
    <s v="Diabetes"/>
    <s v="26-Dec-2002"/>
    <n v="20"/>
    <n v="0"/>
    <n v="34084.68"/>
    <s v="tier - 2"/>
    <s v="tier - 3"/>
    <s v="R1011"/>
  </r>
  <r>
    <s v="ID250"/>
    <s v=" Ms"/>
    <s v="Velardo"/>
    <s v="  Stephanie M."/>
    <n v="30.25"/>
    <n v="4.1900000000000004"/>
    <s v="No"/>
    <s v="No"/>
    <x v="0"/>
    <n v="2"/>
    <s v="yes"/>
    <s v="Obesity"/>
    <s v="Normal"/>
    <s v="26-Jul-1972"/>
    <n v="50"/>
    <n v="0"/>
    <n v="34053.360000000001"/>
    <s v="tier - 2"/>
    <s v="tier - 2"/>
    <s v="R1011"/>
  </r>
  <r>
    <s v="ID251"/>
    <s v=" Ms"/>
    <s v="Kastes"/>
    <s v="  Kylie"/>
    <n v="46.68"/>
    <n v="4.01"/>
    <s v="No"/>
    <s v="No"/>
    <x v="0"/>
    <n v="0"/>
    <s v="yes"/>
    <s v="Obesity"/>
    <s v="Normal"/>
    <s v="25-Sep-1994"/>
    <n v="28"/>
    <n v="0"/>
    <n v="33975.47"/>
    <s v="tier - 2"/>
    <s v="tier - 2"/>
    <s v="R1011"/>
  </r>
  <r>
    <s v="ID252"/>
    <s v=" Ms"/>
    <s v="Escorcia"/>
    <s v="  Kelly"/>
    <n v="30.4"/>
    <n v="5.91"/>
    <s v="No"/>
    <s v="yes"/>
    <x v="0"/>
    <n v="2"/>
    <s v="yes"/>
    <s v="Obesity"/>
    <s v="Prediabetes"/>
    <s v="27-Dec-2000"/>
    <n v="22"/>
    <n v="0"/>
    <n v="33907.550000000003"/>
    <s v="tier - 2"/>
    <s v="tier - 2"/>
    <s v="R1012"/>
  </r>
  <r>
    <s v="ID253"/>
    <s v=" Ms"/>
    <s v="Larscheid"/>
    <s v="  Carrie"/>
    <n v="30.2"/>
    <n v="4.47"/>
    <s v="yes"/>
    <s v="No"/>
    <x v="1"/>
    <n v="1"/>
    <s v="yes"/>
    <s v="Obesity"/>
    <s v="Normal"/>
    <s v="9-Aug-1997"/>
    <n v="25"/>
    <n v="0"/>
    <n v="33900.65"/>
    <s v="tier - 2"/>
    <s v="tier - 3"/>
    <s v="R1011"/>
  </r>
  <r>
    <s v="ID254"/>
    <s v=" Mr"/>
    <s v="O'Bannon"/>
    <s v="  Alex"/>
    <n v="51.18"/>
    <n v="4.5599999999999996"/>
    <s v="yes"/>
    <s v="yes"/>
    <x v="0"/>
    <n v="2"/>
    <s v="yes"/>
    <s v="Obesity"/>
    <s v="Normal"/>
    <s v="26-Oct-2000"/>
    <n v="22"/>
    <n v="0"/>
    <n v="33829.39"/>
    <s v="tier - 2"/>
    <s v="tier - 3"/>
    <s v="R1011"/>
  </r>
  <r>
    <s v="ID255"/>
    <s v=" Mr"/>
    <s v="Ridgway"/>
    <s v="  Zach S"/>
    <n v="22.18"/>
    <n v="9.9"/>
    <s v="No"/>
    <s v="No"/>
    <x v="0"/>
    <n v="0"/>
    <s v="yes"/>
    <s v="Normal weight"/>
    <s v="Diabetes"/>
    <s v="11-Dec-1962"/>
    <n v="60"/>
    <n v="0"/>
    <n v="33753.32"/>
    <s v="tier - 1"/>
    <s v="tier - 3"/>
    <s v="R1011"/>
  </r>
  <r>
    <s v="ID256"/>
    <s v=" Mr"/>
    <s v="Black"/>
    <s v="  Alan"/>
    <n v="31.92"/>
    <n v="5.1100000000000003"/>
    <s v="No"/>
    <s v="No"/>
    <x v="1"/>
    <n v="1"/>
    <s v="yes"/>
    <s v="Obesity"/>
    <s v="Normal"/>
    <s v="12-Sep-2003"/>
    <n v="19"/>
    <n v="0"/>
    <n v="33750.29"/>
    <s v="tier - 1"/>
    <s v="tier - 3"/>
    <s v="R1012"/>
  </r>
  <r>
    <s v="ID257"/>
    <s v=" Mr"/>
    <s v="Canton"/>
    <s v="  Nate"/>
    <n v="31.73"/>
    <n v="5.73"/>
    <s v="No"/>
    <s v="yes"/>
    <x v="0"/>
    <n v="1"/>
    <s v="yes"/>
    <s v="Obesity"/>
    <s v="Prediabetes"/>
    <s v="1-Nov-2004"/>
    <n v="18"/>
    <n v="0"/>
    <n v="33732.69"/>
    <s v="tier - 1"/>
    <s v="tier - 1"/>
    <s v="R1017"/>
  </r>
  <r>
    <s v="ID258"/>
    <s v=" Mr"/>
    <s v="Fine"/>
    <s v="  Jesse G."/>
    <n v="45.52"/>
    <n v="6.04"/>
    <s v="No"/>
    <s v="No"/>
    <x v="1"/>
    <n v="1"/>
    <s v="yes"/>
    <s v="Obesity"/>
    <s v="Prediabetes"/>
    <s v="28-Nov-1993"/>
    <n v="29"/>
    <n v="0"/>
    <n v="33707.550000000003"/>
    <s v="tier - 2"/>
    <s v="tier - 2"/>
    <s v="R1011"/>
  </r>
  <r>
    <s v="ID259"/>
    <s v=" Mr"/>
    <s v="Bui"/>
    <s v="  Jason"/>
    <n v="52.81"/>
    <n v="5.19"/>
    <s v="No"/>
    <s v="No"/>
    <x v="1"/>
    <n v="1"/>
    <s v="yes"/>
    <s v="Obesity"/>
    <s v="Normal"/>
    <s v="9-Sep-2003"/>
    <n v="19"/>
    <n v="0"/>
    <n v="33611.71"/>
    <s v="tier - 1"/>
    <s v="tier - 2"/>
    <s v="R1011"/>
  </r>
  <r>
    <s v="ID260"/>
    <s v=" Ms"/>
    <s v="Riepma"/>
    <s v="  Megan A."/>
    <n v="33.58"/>
    <n v="5.56"/>
    <s v="No"/>
    <s v="No"/>
    <x v="0"/>
    <n v="1"/>
    <s v="yes"/>
    <s v="Obesity"/>
    <s v="Normal"/>
    <s v="22-Jul-1984"/>
    <n v="38"/>
    <n v="3"/>
    <n v="33527.1"/>
    <s v="tier - 2"/>
    <s v="tier - 3"/>
    <s v="R1011"/>
  </r>
  <r>
    <s v="ID261"/>
    <s v=" Mr"/>
    <s v="Inman"/>
    <s v="  Luke M"/>
    <n v="30.684999999999999"/>
    <n v="8.23"/>
    <s v="No"/>
    <s v="No"/>
    <x v="0"/>
    <n v="0"/>
    <s v="yes"/>
    <s v="Obesity"/>
    <s v="Diabetes"/>
    <s v="25-Aug-2002"/>
    <n v="20"/>
    <n v="0"/>
    <n v="33475.82"/>
    <s v="tier - 1"/>
    <s v="tier - 1"/>
    <s v="R1018"/>
  </r>
  <r>
    <s v="ID262"/>
    <s v=" Ms"/>
    <s v="Kruzel"/>
    <s v="  Jacy D"/>
    <n v="37.524999999999999"/>
    <n v="9.0299999999999994"/>
    <s v="yes"/>
    <s v="No"/>
    <x v="0"/>
    <n v="2"/>
    <s v="No"/>
    <s v="Obesity"/>
    <s v="Diabetes"/>
    <s v="18-Jun-1970"/>
    <n v="52"/>
    <n v="2"/>
    <n v="33471.97"/>
    <s v="tier - 2"/>
    <s v="tier - 2"/>
    <s v="R1012"/>
  </r>
  <r>
    <s v="ID263"/>
    <s v=" Mr"/>
    <s v="Lindsay"/>
    <s v="  Simon G."/>
    <n v="34.5"/>
    <n v="4.07"/>
    <s v="yes"/>
    <s v="No"/>
    <x v="0"/>
    <n v="0"/>
    <s v="yes"/>
    <s v="Obesity"/>
    <s v="Normal"/>
    <s v="7-Dec-1985"/>
    <n v="37"/>
    <n v="3"/>
    <n v="33450.99"/>
    <s v="tier - 2"/>
    <s v="tier - 2"/>
    <s v="R1011"/>
  </r>
  <r>
    <s v="ID264"/>
    <s v=" Ms"/>
    <s v="Land"/>
    <s v="  Ainsley E."/>
    <n v="28.16"/>
    <n v="5.77"/>
    <s v="No"/>
    <s v="No"/>
    <x v="0"/>
    <n v="2"/>
    <s v="yes"/>
    <s v="Over Weight"/>
    <s v="Prediabetes"/>
    <s v="5-Sep-1972"/>
    <n v="50"/>
    <n v="0"/>
    <n v="33344.449999999997"/>
    <s v="tier - 2"/>
    <s v="tier - 3"/>
    <s v="R1011"/>
  </r>
  <r>
    <s v="ID265"/>
    <s v=" Ms"/>
    <s v="Brecher"/>
    <s v="  Erica A."/>
    <n v="30.02"/>
    <n v="5.98"/>
    <s v="No"/>
    <s v="No"/>
    <x v="1"/>
    <n v="1"/>
    <s v="yes"/>
    <s v="Obesity"/>
    <s v="Prediabetes"/>
    <s v="28-Nov-2003"/>
    <n v="19"/>
    <n v="0"/>
    <n v="33307.550000000003"/>
    <s v="tier - 2"/>
    <s v="tier - 3"/>
    <s v="R1012"/>
  </r>
  <r>
    <s v="ID266"/>
    <s v=" Mr"/>
    <s v="Debolt"/>
    <s v="  Erik"/>
    <n v="37.82"/>
    <n v="6.01"/>
    <s v="No"/>
    <s v="No"/>
    <x v="0"/>
    <n v="0"/>
    <s v="yes"/>
    <s v="Obesity"/>
    <s v="Prediabetes"/>
    <s v="12-Oct-1990"/>
    <n v="32"/>
    <n v="3"/>
    <n v="33292.83"/>
    <s v="tier - 2"/>
    <s v="tier - 1"/>
    <s v="R1011"/>
  </r>
  <r>
    <s v="ID267"/>
    <s v=" Ms"/>
    <s v="Oswalt"/>
    <s v="  Erin C."/>
    <n v="33.14"/>
    <n v="5.67"/>
    <s v="yes"/>
    <s v="No"/>
    <x v="0"/>
    <n v="0"/>
    <s v="yes"/>
    <s v="Obesity"/>
    <s v="Normal"/>
    <s v="15-Jul-1985"/>
    <n v="37"/>
    <n v="3"/>
    <n v="33121"/>
    <s v="tier - 2"/>
    <s v="tier - 1"/>
    <s v="R1011"/>
  </r>
  <r>
    <s v="ID268"/>
    <s v=" Ms"/>
    <s v="Boyd"/>
    <s v="  Adrienne"/>
    <n v="25.14"/>
    <n v="6.02"/>
    <s v="yes"/>
    <s v="No"/>
    <x v="1"/>
    <n v="1"/>
    <s v="yes"/>
    <s v="Over Weight"/>
    <s v="Prediabetes"/>
    <s v="30-Oct-1969"/>
    <n v="53"/>
    <n v="0"/>
    <n v="33090.660000000003"/>
    <s v="tier - 2"/>
    <s v="tier - 2"/>
    <s v="R1011"/>
  </r>
  <r>
    <s v="ID269"/>
    <s v=" Mr"/>
    <s v="Bulewich"/>
    <s v="  Adam"/>
    <n v="20.18"/>
    <n v="11.19"/>
    <s v="No"/>
    <s v="No"/>
    <x v="0"/>
    <n v="0"/>
    <s v="yes"/>
    <s v="Normal weight"/>
    <s v="Diabetes"/>
    <s v="1-Jul-1962"/>
    <n v="60"/>
    <n v="0"/>
    <n v="33074.94"/>
    <s v="tier - 1"/>
    <s v="tier - 2"/>
    <s v="R1011"/>
  </r>
  <r>
    <s v="ID270"/>
    <s v=" Mr"/>
    <s v="Fukuda"/>
    <s v="  Yutaka"/>
    <n v="44.36"/>
    <n v="5.1100000000000003"/>
    <s v="No"/>
    <s v="No"/>
    <x v="0"/>
    <n v="0"/>
    <s v="yes"/>
    <s v="Obesity"/>
    <s v="Normal"/>
    <s v="28-Jul-1994"/>
    <n v="28"/>
    <n v="0"/>
    <n v="33057.230000000003"/>
    <s v="tier - 1"/>
    <s v="tier - 2"/>
    <s v="R1011"/>
  </r>
  <r>
    <s v="ID271"/>
    <s v=" Mr"/>
    <s v="Phillips"/>
    <s v="  Tyler M"/>
    <n v="23.82"/>
    <n v="10.85"/>
    <s v="yes"/>
    <s v="No"/>
    <x v="0"/>
    <n v="0"/>
    <s v="yes"/>
    <s v="Normal weight"/>
    <s v="Diabetes"/>
    <s v="10-Jul-1967"/>
    <n v="55"/>
    <n v="0"/>
    <n v="33025.32"/>
    <s v="tier - 2"/>
    <s v="tier - 3"/>
    <s v="R1011"/>
  </r>
  <r>
    <s v="ID272"/>
    <s v=" Mr"/>
    <s v="Maddison"/>
    <s v="  Stephen"/>
    <n v="45"/>
    <n v="5.24"/>
    <s v="yes"/>
    <s v="No"/>
    <x v="0"/>
    <n v="1"/>
    <s v="yes"/>
    <s v="Obesity"/>
    <s v="Normal"/>
    <s v="8-Jul-1995"/>
    <n v="27"/>
    <n v="0"/>
    <n v="33017.46"/>
    <s v="tier - 1"/>
    <s v="tier - 1"/>
    <s v="R1011"/>
  </r>
  <r>
    <s v="ID273"/>
    <s v=" Mr"/>
    <s v="Lockwood"/>
    <s v="  Andrew B."/>
    <n v="26.62"/>
    <n v="10.08"/>
    <s v="No"/>
    <s v="No"/>
    <x v="0"/>
    <n v="0"/>
    <s v="yes"/>
    <s v="Over Weight"/>
    <s v="Diabetes"/>
    <s v="24-Aug-1971"/>
    <n v="51"/>
    <n v="0"/>
    <n v="32947.629999999997"/>
    <s v="tier - 2"/>
    <s v="tier - 1"/>
    <s v="R1011"/>
  </r>
  <r>
    <s v="ID274"/>
    <s v=" Mr"/>
    <s v="Defilippi"/>
    <s v="  James"/>
    <n v="32.67"/>
    <n v="10.97"/>
    <s v="yes"/>
    <s v="No"/>
    <x v="0"/>
    <n v="0"/>
    <s v="yes"/>
    <s v="Obesity"/>
    <s v="Diabetes"/>
    <s v="17-Nov-1981"/>
    <n v="41"/>
    <n v="1"/>
    <n v="32906.69"/>
    <s v="tier - 2"/>
    <s v="tier - 3"/>
    <s v="R1011"/>
  </r>
  <r>
    <s v="ID275"/>
    <s v=" Mr"/>
    <s v="Jackson"/>
    <s v="  Shawn P."/>
    <n v="44.44"/>
    <n v="4.9000000000000004"/>
    <s v="yes"/>
    <s v="No"/>
    <x v="0"/>
    <n v="1"/>
    <s v="yes"/>
    <s v="Obesity"/>
    <s v="Normal"/>
    <s v="4-Dec-1995"/>
    <n v="27"/>
    <n v="0"/>
    <n v="32827.51"/>
    <s v="tier - 1"/>
    <s v="tier - 2"/>
    <s v="R1011"/>
  </r>
  <r>
    <s v="ID276"/>
    <s v=" Mr"/>
    <s v="Ozahowski"/>
    <s v="  Matt"/>
    <n v="28.31"/>
    <n v="5.33"/>
    <s v="No"/>
    <s v="No"/>
    <x v="0"/>
    <n v="0"/>
    <s v="yes"/>
    <s v="Over Weight"/>
    <s v="Normal"/>
    <s v="12-Dec-1980"/>
    <n v="42"/>
    <n v="3"/>
    <n v="32787.46"/>
    <s v="tier - 1"/>
    <s v="tier - 3"/>
    <s v="R1012"/>
  </r>
  <r>
    <s v="ID277"/>
    <s v=" Mr"/>
    <s v="Guthals"/>
    <s v="  Nathaniel"/>
    <n v="25.05"/>
    <n v="4.6100000000000003"/>
    <s v="No"/>
    <s v="No"/>
    <x v="0"/>
    <n v="2"/>
    <s v="yes"/>
    <s v="Over Weight"/>
    <s v="Normal"/>
    <s v="7-Nov-1972"/>
    <n v="50"/>
    <n v="0"/>
    <n v="32765.33"/>
    <s v="tier - 2"/>
    <s v="tier - 2"/>
    <s v="R1012"/>
  </r>
  <r>
    <s v="ID278"/>
    <s v=" Mr"/>
    <s v="Yates"/>
    <s v="  Kevin D."/>
    <n v="28.34"/>
    <n v="8.18"/>
    <s v="No"/>
    <s v="No"/>
    <x v="0"/>
    <n v="0"/>
    <s v="yes"/>
    <s v="Over Weight"/>
    <s v="Diabetes"/>
    <s v="6-Dec-1974"/>
    <n v="48"/>
    <n v="0"/>
    <n v="32760.48"/>
    <s v="tier - 1"/>
    <s v="tier - 1"/>
    <s v="R1011"/>
  </r>
  <r>
    <s v="ID279"/>
    <s v=" Ms"/>
    <s v="Samuelson"/>
    <s v="  Joan"/>
    <n v="17.765000000000001"/>
    <n v="5.62"/>
    <s v="No"/>
    <s v="No"/>
    <x v="0"/>
    <n v="0"/>
    <s v="yes"/>
    <s v="Under Weight"/>
    <s v="Normal"/>
    <s v="9-Jul-1990"/>
    <n v="32"/>
    <n v="2"/>
    <n v="32734.19"/>
    <s v="tier - 2"/>
    <s v="tier - 1"/>
    <s v="R1012"/>
  </r>
  <r>
    <s v="ID280"/>
    <s v=" Mr"/>
    <s v="Lemos"/>
    <s v="  Christopher A"/>
    <n v="36.119999999999997"/>
    <n v="5.82"/>
    <s v="No"/>
    <s v="No"/>
    <x v="0"/>
    <n v="0"/>
    <s v="yes"/>
    <s v="Obesity"/>
    <s v="Prediabetes"/>
    <s v="30-Sep-1990"/>
    <n v="32"/>
    <n v="3"/>
    <n v="32716.2"/>
    <s v="tier - 1"/>
    <s v="tier - 2"/>
    <s v="R1011"/>
  </r>
  <r>
    <s v="ID281"/>
    <s v=" Ms"/>
    <s v="Seynders"/>
    <s v="  Kacy L."/>
    <n v="23.19"/>
    <n v="7.66"/>
    <s v="No"/>
    <s v="No"/>
    <x v="0"/>
    <n v="0"/>
    <s v="yes"/>
    <s v="Normal weight"/>
    <s v="Diabetes"/>
    <s v="1-Nov-1968"/>
    <n v="54"/>
    <n v="0"/>
    <n v="32686.080000000002"/>
    <s v="tier - 2"/>
    <s v="tier - 3"/>
    <s v="R1011"/>
  </r>
  <r>
    <s v="ID282"/>
    <s v=" Mr"/>
    <s v="Saunders"/>
    <s v="  Benjamin H."/>
    <n v="35.99"/>
    <n v="4.2300000000000004"/>
    <s v="No"/>
    <s v="No"/>
    <x v="0"/>
    <n v="0"/>
    <s v="yes"/>
    <s v="Obesity"/>
    <s v="Normal"/>
    <s v="13-Jul-1990"/>
    <n v="32"/>
    <n v="3"/>
    <n v="32672.11"/>
    <s v="tier - 1"/>
    <s v="tier - 1"/>
    <s v="R1011"/>
  </r>
  <r>
    <s v="ID283"/>
    <s v=" Mr"/>
    <s v="Walker"/>
    <s v="  Xaviour J."/>
    <n v="30.25"/>
    <n v="5.58"/>
    <s v="No"/>
    <s v="No"/>
    <x v="1"/>
    <n v="1"/>
    <s v="yes"/>
    <s v="Obesity"/>
    <s v="Normal"/>
    <s v="8-Oct-2003"/>
    <n v="19"/>
    <n v="0"/>
    <n v="32548.34"/>
    <s v="tier - 1"/>
    <s v="tier - 2"/>
    <s v="R1013"/>
  </r>
  <r>
    <s v="ID284"/>
    <s v=" Mr"/>
    <s v="Lam"/>
    <s v="  Michael T."/>
    <n v="26.24"/>
    <n v="6.26"/>
    <s v="yes"/>
    <s v="No"/>
    <x v="0"/>
    <n v="0"/>
    <s v="yes"/>
    <s v="Over Weight"/>
    <s v="Prediabetes"/>
    <s v="19-Sep-1976"/>
    <n v="46"/>
    <n v="2"/>
    <n v="32485.46"/>
    <s v="tier - 2"/>
    <s v="tier - 1"/>
    <s v="R1011"/>
  </r>
  <r>
    <s v="ID285"/>
    <s v=" Mr"/>
    <s v="Sweigart"/>
    <s v="  Bradley"/>
    <n v="31.36"/>
    <n v="10.6"/>
    <s v="yes"/>
    <s v="No"/>
    <x v="0"/>
    <n v="0"/>
    <s v="yes"/>
    <s v="Obesity"/>
    <s v="Diabetes"/>
    <s v="27-Sep-1981"/>
    <n v="41"/>
    <n v="1"/>
    <n v="32462.35"/>
    <s v="tier - 2"/>
    <s v="tier - 2"/>
    <s v="R1011"/>
  </r>
  <r>
    <s v="ID286"/>
    <s v=" Ms"/>
    <s v="Sieczkowski"/>
    <s v="  Andrea"/>
    <n v="25.69"/>
    <n v="4.78"/>
    <s v="yes"/>
    <s v="No"/>
    <x v="0"/>
    <n v="0"/>
    <s v="yes"/>
    <s v="Over Weight"/>
    <s v="Normal"/>
    <s v="9-Aug-1976"/>
    <n v="46"/>
    <n v="2"/>
    <n v="32430.22"/>
    <s v="tier - 2"/>
    <s v="tier - 3"/>
    <s v="R1011"/>
  </r>
  <r>
    <s v="ID287"/>
    <s v=" Ms"/>
    <s v="Jurgens"/>
    <s v="  Nancy M"/>
    <n v="25.46"/>
    <n v="6.03"/>
    <s v="No"/>
    <s v="No"/>
    <x v="0"/>
    <n v="2"/>
    <s v="yes"/>
    <s v="Over Weight"/>
    <s v="Prediabetes"/>
    <s v="19-Oct-1972"/>
    <n v="50"/>
    <n v="0"/>
    <n v="32428.63"/>
    <s v="tier - 2"/>
    <s v="tier - 2"/>
    <s v="R1011"/>
  </r>
  <r>
    <s v="ID288"/>
    <s v=" Mr"/>
    <s v="Hackman"/>
    <s v="  Matt"/>
    <n v="31.83"/>
    <n v="11.55"/>
    <s v="yes"/>
    <s v="No"/>
    <x v="0"/>
    <n v="1"/>
    <s v="yes"/>
    <s v="Obesity"/>
    <s v="Diabetes"/>
    <s v="2-Dec-1986"/>
    <n v="36"/>
    <n v="3"/>
    <n v="32288.49"/>
    <s v="tier - 2"/>
    <s v="tier - 2"/>
    <s v="R1011"/>
  </r>
  <r>
    <s v="ID289"/>
    <s v=" Mr"/>
    <s v="Klarich"/>
    <s v="  Lee"/>
    <n v="24.43"/>
    <n v="7.59"/>
    <s v="yes"/>
    <s v="No"/>
    <x v="0"/>
    <n v="1"/>
    <s v="yes"/>
    <s v="Normal weight"/>
    <s v="Diabetes"/>
    <s v="17-Dec-1975"/>
    <n v="47"/>
    <n v="1"/>
    <n v="32259.96"/>
    <s v="tier - 2"/>
    <s v="tier - 3"/>
    <s v="R1012"/>
  </r>
  <r>
    <s v="ID290"/>
    <s v=" Mr"/>
    <s v="Schulten"/>
    <s v="  Chris"/>
    <n v="41.9"/>
    <n v="4.26"/>
    <s v="No"/>
    <s v="No"/>
    <x v="0"/>
    <n v="0"/>
    <s v="yes"/>
    <s v="Obesity"/>
    <s v="Normal"/>
    <s v="8-Sep-1994"/>
    <n v="28"/>
    <n v="0"/>
    <n v="32222.81"/>
    <s v="tier - 2"/>
    <s v="tier - 1"/>
    <s v="R1011"/>
  </r>
  <r>
    <s v="ID291"/>
    <s v=" Mr"/>
    <s v="Fagerstrom"/>
    <s v="  Erik T."/>
    <n v="22.88"/>
    <n v="5.9"/>
    <s v="yes"/>
    <s v="No"/>
    <x v="1"/>
    <n v="1"/>
    <s v="yes"/>
    <s v="Normal weight"/>
    <s v="Prediabetes"/>
    <s v="11-Sep-1969"/>
    <n v="53"/>
    <n v="0"/>
    <n v="32192.76"/>
    <s v="tier - 1"/>
    <s v="tier - 2"/>
    <s v="R1011"/>
  </r>
  <r>
    <s v="ID292"/>
    <s v=" Mr"/>
    <s v="Bien"/>
    <s v="  Rod W"/>
    <n v="29.734999999999999"/>
    <n v="7.79"/>
    <s v="No"/>
    <s v="No"/>
    <x v="0"/>
    <n v="0"/>
    <s v="No"/>
    <s v="Over Weight"/>
    <s v="Diabetes"/>
    <s v="10-Nov-1978"/>
    <n v="44"/>
    <n v="2"/>
    <n v="32108.66"/>
    <s v="tier - 1"/>
    <s v="tier - 3"/>
    <s v="R1017"/>
  </r>
  <r>
    <s v="ID293"/>
    <s v=" Mr"/>
    <s v="Hess"/>
    <s v="  Joey"/>
    <n v="40.74"/>
    <n v="5.28"/>
    <s v="No"/>
    <s v="No"/>
    <x v="1"/>
    <n v="1"/>
    <s v="yes"/>
    <s v="Obesity"/>
    <s v="Normal"/>
    <s v="13-Sep-1993"/>
    <n v="29"/>
    <n v="0"/>
    <n v="32086.21"/>
    <s v="tier - 1"/>
    <s v="tier - 3"/>
    <s v="R1011"/>
  </r>
  <r>
    <s v="ID294"/>
    <s v=" Ms"/>
    <s v="Shaw"/>
    <s v="  Hillary L."/>
    <n v="24.14"/>
    <n v="5.87"/>
    <s v="No"/>
    <s v="No"/>
    <x v="0"/>
    <n v="2"/>
    <s v="yes"/>
    <s v="Normal weight"/>
    <s v="Prediabetes"/>
    <s v="21-Sep-1972"/>
    <n v="50"/>
    <n v="0"/>
    <n v="31980.89"/>
    <s v="tier - 2"/>
    <s v="tier - 1"/>
    <s v="R1011"/>
  </r>
  <r>
    <s v="ID295"/>
    <s v=" Mr"/>
    <s v="Williams"/>
    <s v="  Eric J"/>
    <n v="25.15"/>
    <n v="9.08"/>
    <s v="yes"/>
    <s v="No"/>
    <x v="0"/>
    <n v="1"/>
    <s v="yes"/>
    <s v="Over Weight"/>
    <s v="Diabetes"/>
    <s v="25-Sep-1975"/>
    <n v="47"/>
    <n v="1"/>
    <n v="31897.1"/>
    <s v="tier - 2"/>
    <s v="tier - 3"/>
    <s v="R1011"/>
  </r>
  <r>
    <s v="ID296"/>
    <s v=" Mr"/>
    <s v="Menzies"/>
    <s v="  Nicolas"/>
    <n v="28.71"/>
    <n v="5.2"/>
    <s v="No"/>
    <s v="No"/>
    <x v="0"/>
    <n v="1"/>
    <s v="yes"/>
    <s v="Over Weight"/>
    <s v="Normal"/>
    <s v="10-Sep-1984"/>
    <n v="38"/>
    <n v="3"/>
    <n v="31743.919999999998"/>
    <s v="tier - 2"/>
    <s v="tier - 1"/>
    <s v="R1011"/>
  </r>
  <r>
    <s v="ID297"/>
    <s v=" Mr"/>
    <s v="Buehler"/>
    <s v="  Marcel"/>
    <n v="23"/>
    <n v="5.48"/>
    <s v="No"/>
    <s v="No"/>
    <x v="0"/>
    <n v="0"/>
    <s v="yes"/>
    <s v="Normal weight"/>
    <s v="Normal"/>
    <s v="14-Oct-1977"/>
    <n v="45"/>
    <n v="2"/>
    <n v="31736.7"/>
    <s v="tier - 2"/>
    <s v="tier - 2"/>
    <s v="R1012"/>
  </r>
  <r>
    <s v="ID298"/>
    <s v=" Ms"/>
    <s v="Degen"/>
    <s v="  Ashley N"/>
    <n v="36.86"/>
    <n v="11.95"/>
    <s v="No"/>
    <s v="No"/>
    <x v="0"/>
    <n v="0"/>
    <s v="No"/>
    <s v="Obesity"/>
    <s v="Diabetes"/>
    <s v="13-Dec-1960"/>
    <n v="62"/>
    <n v="1"/>
    <n v="31620"/>
    <s v="tier - 2"/>
    <s v="tier - 1"/>
    <s v="R1024"/>
  </r>
  <r>
    <s v="ID299"/>
    <s v=" Mr"/>
    <s v="Arsenault"/>
    <s v="  Evan D"/>
    <n v="24.25"/>
    <n v="8.6999999999999993"/>
    <s v="yes"/>
    <s v="No"/>
    <x v="0"/>
    <n v="1"/>
    <s v="yes"/>
    <s v="Normal weight"/>
    <s v="Diabetes"/>
    <s v="29-Oct-1975"/>
    <n v="47"/>
    <n v="1"/>
    <n v="31591.82"/>
    <s v="tier - 2"/>
    <s v="tier - 1"/>
    <s v="R1011"/>
  </r>
  <r>
    <s v="ID300"/>
    <s v=" Ms"/>
    <s v="Hoff"/>
    <s v="  Krisana"/>
    <n v="23.85"/>
    <n v="7.84"/>
    <s v="No"/>
    <s v="No"/>
    <x v="0"/>
    <n v="0"/>
    <s v="yes"/>
    <s v="Normal weight"/>
    <s v="Diabetes"/>
    <s v="8-Oct-1974"/>
    <n v="48"/>
    <n v="0"/>
    <n v="31368.81"/>
    <s v="tier - 2"/>
    <s v="tier - 3"/>
    <s v="R1011"/>
  </r>
  <r>
    <s v="ID301"/>
    <s v=" Mr"/>
    <s v="Hall"/>
    <s v="  Kyle"/>
    <n v="40.020000000000003"/>
    <n v="5.19"/>
    <s v="yes"/>
    <s v="No"/>
    <x v="0"/>
    <n v="1"/>
    <s v="yes"/>
    <s v="Obesity"/>
    <s v="Normal"/>
    <s v="27-Sep-1995"/>
    <n v="27"/>
    <n v="0"/>
    <n v="31328.27"/>
    <s v="tier - 2"/>
    <s v="tier - 2"/>
    <s v="R1011"/>
  </r>
  <r>
    <s v="ID302"/>
    <s v=" Ms"/>
    <s v="Ashley"/>
    <s v="  Kate"/>
    <n v="19.170000000000002"/>
    <n v="8.41"/>
    <s v="No"/>
    <s v="No"/>
    <x v="0"/>
    <n v="0"/>
    <s v="yes"/>
    <s v="Normal weight"/>
    <s v="Diabetes"/>
    <s v="9-Jul-1968"/>
    <n v="54"/>
    <n v="0"/>
    <n v="31322.53"/>
    <s v="tier - 2"/>
    <s v="tier - 1"/>
    <s v="R1011"/>
  </r>
  <r>
    <s v="ID303"/>
    <s v=" Mr"/>
    <s v="Rindahl"/>
    <s v="  Martin A."/>
    <n v="43.53"/>
    <n v="5.86"/>
    <s v="yes"/>
    <s v="yes"/>
    <x v="0"/>
    <n v="2"/>
    <s v="yes"/>
    <s v="Obesity"/>
    <s v="Prediabetes"/>
    <s v="22-Jul-2000"/>
    <n v="22"/>
    <n v="0"/>
    <n v="31234.560000000001"/>
    <s v="tier - 1"/>
    <s v="tier - 1"/>
    <s v="R1011"/>
  </r>
  <r>
    <s v="ID304"/>
    <s v=" Ms"/>
    <s v="Clark"/>
    <s v="  Stacey"/>
    <n v="46.06"/>
    <n v="4.18"/>
    <s v="No"/>
    <s v="yes"/>
    <x v="0"/>
    <n v="1"/>
    <s v="yes"/>
    <s v="Obesity"/>
    <s v="Normal"/>
    <s v="9-Nov-2004"/>
    <n v="18"/>
    <n v="0"/>
    <n v="31196.61"/>
    <s v="tier - 2"/>
    <s v="tier - 1"/>
    <s v="R1011"/>
  </r>
  <r>
    <s v="ID305"/>
    <s v=" Ms"/>
    <s v="Irish"/>
    <s v="  Christine"/>
    <n v="29.92"/>
    <n v="11.99"/>
    <s v="yes"/>
    <s v="No"/>
    <x v="0"/>
    <n v="2"/>
    <s v="yes"/>
    <s v="Over Weight"/>
    <s v="Diabetes"/>
    <s v="9-Sep-1961"/>
    <n v="61"/>
    <n v="3"/>
    <n v="30942.19"/>
    <s v="tier - 2"/>
    <s v="tier - 2"/>
    <s v="R1013"/>
  </r>
  <r>
    <s v="ID306"/>
    <s v=" Ms"/>
    <s v="Richardson"/>
    <s v="  Sarah C."/>
    <n v="28.46"/>
    <n v="4.8499999999999996"/>
    <s v="yes"/>
    <s v="No"/>
    <x v="0"/>
    <n v="1"/>
    <s v="yes"/>
    <s v="Over Weight"/>
    <s v="Normal"/>
    <s v="5-Sep-1988"/>
    <n v="34"/>
    <n v="3"/>
    <n v="30763.01"/>
    <s v="tier - 2"/>
    <s v="tier - 1"/>
    <s v="R1011"/>
  </r>
  <r>
    <s v="ID307"/>
    <s v=" Ms"/>
    <s v="Dewitt"/>
    <s v="  Megan"/>
    <n v="24.56"/>
    <n v="6.18"/>
    <s v="yes"/>
    <s v="No"/>
    <x v="1"/>
    <n v="1"/>
    <s v="yes"/>
    <s v="Normal weight"/>
    <s v="Prediabetes"/>
    <s v="21-Dec-1983"/>
    <n v="39"/>
    <n v="3"/>
    <n v="30724.44"/>
    <s v="tier - 2"/>
    <s v="tier - 3"/>
    <s v="R1011"/>
  </r>
  <r>
    <s v="ID308"/>
    <s v=" Mr"/>
    <s v="Hickman"/>
    <s v="  Jason W"/>
    <n v="41.19"/>
    <n v="6.37"/>
    <s v="No"/>
    <s v="No"/>
    <x v="0"/>
    <n v="0"/>
    <s v="yes"/>
    <s v="Obesity"/>
    <s v="Prediabetes"/>
    <s v="21-Sep-1999"/>
    <n v="23"/>
    <n v="0"/>
    <n v="30697.71"/>
    <s v="tier - 1"/>
    <s v="tier - 2"/>
    <s v="R1011"/>
  </r>
  <r>
    <s v="ID309"/>
    <s v=" Ms"/>
    <s v="Gonzalez"/>
    <s v="  Michele"/>
    <n v="18.63"/>
    <n v="9.81"/>
    <s v="yes"/>
    <s v="No"/>
    <x v="0"/>
    <n v="2"/>
    <s v="yes"/>
    <s v="Normal weight"/>
    <s v="Diabetes"/>
    <s v="11-Nov-1970"/>
    <n v="52"/>
    <n v="0"/>
    <n v="30625.65"/>
    <s v="tier - 2"/>
    <s v="tier - 3"/>
    <s v="R1011"/>
  </r>
  <r>
    <s v="ID310"/>
    <s v=" Ms"/>
    <s v="Difani"/>
    <s v="  Nikki"/>
    <n v="26.26"/>
    <n v="11.8"/>
    <s v="yes"/>
    <s v="No"/>
    <x v="0"/>
    <n v="1"/>
    <s v="yes"/>
    <s v="Over Weight"/>
    <s v="Diabetes"/>
    <s v="10-Aug-1986"/>
    <n v="36"/>
    <n v="3"/>
    <n v="30530.5"/>
    <s v="tier - 2"/>
    <s v="tier - 1"/>
    <s v="R1011"/>
  </r>
  <r>
    <s v="ID311"/>
    <s v=" Mr"/>
    <s v="Turner"/>
    <s v="  Philip J."/>
    <n v="22.37"/>
    <n v="5.86"/>
    <s v="yes"/>
    <s v="No"/>
    <x v="1"/>
    <n v="1"/>
    <s v="yes"/>
    <s v="Normal weight"/>
    <s v="Prediabetes"/>
    <s v="3-Sep-1983"/>
    <n v="39"/>
    <n v="3"/>
    <n v="30457.37"/>
    <s v="tier - 2"/>
    <s v="tier - 1"/>
    <s v="R1012"/>
  </r>
  <r>
    <s v="ID312"/>
    <s v=" Mr"/>
    <s v="Widmann"/>
    <s v="  Bryan L"/>
    <n v="39.619999999999997"/>
    <n v="4.28"/>
    <s v="No"/>
    <s v="No"/>
    <x v="0"/>
    <n v="1"/>
    <s v="yes"/>
    <s v="Obesity"/>
    <s v="Normal"/>
    <s v="28-Oct-1998"/>
    <n v="24"/>
    <n v="0"/>
    <n v="30422.03"/>
    <s v="tier - 2"/>
    <s v="tier - 3"/>
    <s v="R1011"/>
  </r>
  <r>
    <s v="ID313"/>
    <s v=" Mr"/>
    <s v="Tunney"/>
    <s v="  Timothy F"/>
    <n v="18.329999999999998"/>
    <n v="4.16"/>
    <s v="yes"/>
    <s v="No"/>
    <x v="0"/>
    <n v="0"/>
    <s v="yes"/>
    <s v="Under Weight"/>
    <s v="Normal"/>
    <s v="3-Sep-1976"/>
    <n v="46"/>
    <n v="2"/>
    <n v="30409.53"/>
    <s v="tier - 2"/>
    <s v="tier - 3"/>
    <s v="R1012"/>
  </r>
  <r>
    <s v="ID314"/>
    <s v=" Ms"/>
    <s v="San Juan"/>
    <s v="  Angielyn M"/>
    <n v="17.11"/>
    <n v="4.9800000000000004"/>
    <s v="yes"/>
    <s v="No"/>
    <x v="1"/>
    <n v="1"/>
    <s v="yes"/>
    <s v="Under Weight"/>
    <s v="Normal"/>
    <s v="30-Jul-1969"/>
    <n v="53"/>
    <n v="0"/>
    <n v="30366.93"/>
    <s v="tier - 2"/>
    <s v="tier - 2"/>
    <s v="R1011"/>
  </r>
  <r>
    <s v="ID315"/>
    <s v=" Ms"/>
    <s v="Croll"/>
    <s v="  Jeanie M."/>
    <n v="43.5"/>
    <n v="6.38"/>
    <s v="No"/>
    <s v="yes"/>
    <x v="0"/>
    <n v="1"/>
    <s v="yes"/>
    <s v="Obesity"/>
    <s v="Prediabetes"/>
    <s v="1-Jun-2004"/>
    <n v="19"/>
    <n v="0"/>
    <n v="30328.27"/>
    <s v="tier - 2"/>
    <s v="tier - 2"/>
    <s v="R1011"/>
  </r>
  <r>
    <s v="ID316"/>
    <s v=" Mr"/>
    <s v="Rolfes"/>
    <s v="  Greg"/>
    <n v="25.364999999999998"/>
    <n v="5.19"/>
    <s v="No"/>
    <s v="No"/>
    <x v="0"/>
    <n v="2"/>
    <s v="No"/>
    <s v="Over Weight"/>
    <s v="Normal"/>
    <s v="24-Jul-1972"/>
    <n v="50"/>
    <n v="2"/>
    <n v="30284.639999999999"/>
    <s v="tier - 1"/>
    <s v="tier - 1"/>
    <s v="R1012"/>
  </r>
  <r>
    <s v="ID317"/>
    <s v=" Mr"/>
    <s v="Hinkle"/>
    <s v="  John"/>
    <n v="28.594999999999999"/>
    <n v="10.210000000000001"/>
    <s v="No"/>
    <s v="No"/>
    <x v="0"/>
    <n v="0"/>
    <s v="No"/>
    <s v="Over Weight"/>
    <s v="Diabetes"/>
    <s v="15-Sep-1962"/>
    <n v="60"/>
    <n v="0"/>
    <n v="30260"/>
    <s v="tier - 1"/>
    <s v="tier - 1"/>
    <s v="R1014"/>
  </r>
  <r>
    <s v="ID318"/>
    <s v=" Mr"/>
    <s v="Leuchanka"/>
    <s v="  Aliaksandr"/>
    <n v="29.83"/>
    <n v="9.6999999999999993"/>
    <s v="yes"/>
    <s v="No"/>
    <x v="1"/>
    <n v="1"/>
    <s v="yes"/>
    <s v="Over Weight"/>
    <s v="Diabetes"/>
    <s v="13-Sep-1963"/>
    <n v="59"/>
    <n v="3"/>
    <n v="30184.94"/>
    <s v="tier - 1"/>
    <s v="tier - 1"/>
    <s v="R1014"/>
  </r>
  <r>
    <s v="ID319"/>
    <s v=" Mr"/>
    <s v="Ayr"/>
    <s v="  Jason M."/>
    <n v="24.7"/>
    <n v="10.25"/>
    <s v="No"/>
    <s v="No"/>
    <x v="0"/>
    <n v="3"/>
    <s v="No"/>
    <s v="Normal weight"/>
    <s v="Diabetes"/>
    <s v="11-Aug-1958"/>
    <n v="64"/>
    <n v="1"/>
    <n v="30166.62"/>
    <s v="tier - 1"/>
    <s v="tier - 3"/>
    <s v="R1012"/>
  </r>
  <r>
    <s v="ID320"/>
    <s v=" Ms"/>
    <s v="Siegel"/>
    <s v="  Sheera K"/>
    <n v="17.940000000000001"/>
    <n v="9.77"/>
    <s v="No"/>
    <s v="No"/>
    <x v="0"/>
    <n v="0"/>
    <s v="yes"/>
    <s v="Under Weight"/>
    <s v="Diabetes"/>
    <s v="25-Dec-1971"/>
    <n v="51"/>
    <n v="0"/>
    <n v="30134.75"/>
    <s v="tier - 2"/>
    <s v="tier - 3"/>
    <s v="R1011"/>
  </r>
  <r>
    <s v="ID321"/>
    <s v=" Ms"/>
    <s v="Penrose"/>
    <s v="  Janice"/>
    <n v="21.08"/>
    <n v="4.83"/>
    <s v="No"/>
    <s v="No"/>
    <x v="1"/>
    <n v="1"/>
    <s v="yes"/>
    <s v="Normal weight"/>
    <s v="Normal"/>
    <s v="2-Sep-1979"/>
    <n v="43"/>
    <n v="2"/>
    <n v="30095.97"/>
    <s v="tier - 2"/>
    <s v="tier - 3"/>
    <s v="R1011"/>
  </r>
  <r>
    <s v="ID322"/>
    <s v=" Mr"/>
    <s v="Schuler"/>
    <s v="  Timothy G."/>
    <n v="37.715000000000003"/>
    <n v="10.86"/>
    <s v="yes"/>
    <s v="No"/>
    <x v="0"/>
    <n v="0"/>
    <s v="No"/>
    <s v="Obesity"/>
    <s v="Diabetes"/>
    <s v="16-Jun-1967"/>
    <n v="55"/>
    <n v="3"/>
    <n v="30063.58"/>
    <s v="tier - 1"/>
    <s v="tier - 1"/>
    <s v="R1012"/>
  </r>
  <r>
    <s v="ID323"/>
    <s v=" Mr"/>
    <s v="Walker"/>
    <s v="  Alan R"/>
    <n v="22.39"/>
    <n v="9.5299999999999994"/>
    <s v="yes"/>
    <s v="No"/>
    <x v="0"/>
    <n v="0"/>
    <s v="yes"/>
    <s v="Normal weight"/>
    <s v="Diabetes"/>
    <s v="4-Aug-1981"/>
    <n v="41"/>
    <n v="1"/>
    <n v="30026.87"/>
    <s v="tier - 2"/>
    <s v="tier - 3"/>
    <s v="R1012"/>
  </r>
  <r>
    <s v="ID324"/>
    <s v=" Mr"/>
    <s v="Stange"/>
    <s v="  Michael"/>
    <n v="28.78"/>
    <n v="5.68"/>
    <s v="No"/>
    <s v="No"/>
    <x v="0"/>
    <n v="0"/>
    <s v="yes"/>
    <s v="Over Weight"/>
    <s v="Normal"/>
    <s v="5-Oct-1991"/>
    <n v="31"/>
    <n v="3"/>
    <n v="29969.67"/>
    <s v="tier - 1"/>
    <s v="tier - 1"/>
    <s v="R1011"/>
  </r>
  <r>
    <s v="ID325"/>
    <s v=" Ms"/>
    <s v="Roy"/>
    <s v="  Marie-France"/>
    <n v="18.329999999999998"/>
    <n v="5.57"/>
    <s v="yes"/>
    <s v="No"/>
    <x v="0"/>
    <n v="0"/>
    <s v="yes"/>
    <s v="Under Weight"/>
    <s v="Normal"/>
    <s v="12-Jun-1976"/>
    <n v="46"/>
    <n v="2"/>
    <n v="29933.75"/>
    <s v="tier - 1"/>
    <s v="tier - 1"/>
    <s v="R1011"/>
  </r>
  <r>
    <s v="ID326"/>
    <s v=" Mr"/>
    <s v="Potere"/>
    <s v="  Erik F."/>
    <n v="26.39"/>
    <n v="4.58"/>
    <s v="yes"/>
    <s v="No"/>
    <x v="0"/>
    <n v="1"/>
    <s v="yes"/>
    <s v="Over Weight"/>
    <s v="Normal"/>
    <s v="30-Dec-1988"/>
    <n v="34"/>
    <n v="3"/>
    <n v="29929.56"/>
    <s v="tier - 1"/>
    <s v="tier - 1"/>
    <s v="R1011"/>
  </r>
  <r>
    <s v="ID327"/>
    <s v=" Mr"/>
    <s v="Podgurski"/>
    <s v="  Andrew"/>
    <n v="19.260000000000002"/>
    <n v="8.9600000000000009"/>
    <s v="yes"/>
    <s v="No"/>
    <x v="0"/>
    <n v="1"/>
    <s v="yes"/>
    <s v="Normal weight"/>
    <s v="Diabetes"/>
    <s v="19-Aug-1975"/>
    <n v="47"/>
    <n v="1"/>
    <n v="29899.25"/>
    <s v="tier - 1"/>
    <s v="tier - 3"/>
    <s v="R1011"/>
  </r>
  <r>
    <s v="ID328"/>
    <s v=" Mr"/>
    <s v="Diamond"/>
    <s v="  Anthony"/>
    <n v="26.92"/>
    <n v="6.09"/>
    <s v="No"/>
    <s v="No"/>
    <x v="0"/>
    <n v="0"/>
    <s v="yes"/>
    <s v="Over Weight"/>
    <s v="Prediabetes"/>
    <s v="30-Dec-1989"/>
    <n v="33"/>
    <n v="3"/>
    <n v="29852.48"/>
    <s v="tier - 1"/>
    <s v="tier - 3"/>
    <s v="R1011"/>
  </r>
  <r>
    <s v="ID329"/>
    <s v=" Mr"/>
    <s v="Sallade"/>
    <s v="  Chris"/>
    <n v="19.73"/>
    <n v="4.3600000000000003"/>
    <s v="No"/>
    <s v="No"/>
    <x v="0"/>
    <n v="0"/>
    <s v="yes"/>
    <s v="Normal weight"/>
    <s v="Normal"/>
    <s v="29-Oct-1982"/>
    <n v="40"/>
    <n v="3"/>
    <n v="29818.76"/>
    <s v="tier - 1"/>
    <s v="tier - 1"/>
    <s v="R1012"/>
  </r>
  <r>
    <s v="ID330"/>
    <s v=" Mr"/>
    <s v="Zhang"/>
    <s v="  Yu"/>
    <n v="23.56"/>
    <n v="11.74"/>
    <s v="yes"/>
    <s v="No"/>
    <x v="0"/>
    <n v="0"/>
    <s v="yes"/>
    <s v="Normal weight"/>
    <s v="Diabetes"/>
    <s v="13-Aug-1981"/>
    <n v="41"/>
    <n v="1"/>
    <n v="29816.639999999999"/>
    <s v="tier - 1"/>
    <s v="tier - 2"/>
    <s v="R1011"/>
  </r>
  <r>
    <s v="ID331"/>
    <s v=" Mr"/>
    <s v="Chatfield"/>
    <s v="  Caleb N"/>
    <n v="37.67"/>
    <n v="5.89"/>
    <s v="No"/>
    <s v="No"/>
    <x v="0"/>
    <n v="1"/>
    <s v="yes"/>
    <s v="Obesity"/>
    <s v="Prediabetes"/>
    <s v="20-Jun-1998"/>
    <n v="24"/>
    <n v="0"/>
    <n v="29760.6"/>
    <s v="tier - 1"/>
    <s v="tier - 2"/>
    <s v="R1011"/>
  </r>
  <r>
    <s v="ID332"/>
    <s v=" Mr"/>
    <s v="Bruns"/>
    <s v="  Jason M."/>
    <n v="18.73"/>
    <n v="10.64"/>
    <s v="No"/>
    <s v="No"/>
    <x v="0"/>
    <n v="2"/>
    <s v="yes"/>
    <s v="Normal weight"/>
    <s v="Diabetes"/>
    <s v="23-Aug-1973"/>
    <n v="49"/>
    <n v="0"/>
    <n v="29757.69"/>
    <s v="tier - 1"/>
    <s v="tier - 3"/>
    <s v="R1011"/>
  </r>
  <r>
    <s v="ID333"/>
    <s v=" Ms"/>
    <s v="Yochum"/>
    <s v="  Angela R"/>
    <n v="33.090000000000003"/>
    <n v="6.06"/>
    <s v="No"/>
    <s v="No"/>
    <x v="1"/>
    <n v="1"/>
    <s v="yes"/>
    <s v="Obesity"/>
    <s v="Prediabetes"/>
    <s v="27-Jul-1993"/>
    <n v="29"/>
    <n v="0"/>
    <n v="29622.69"/>
    <s v="tier - 1"/>
    <s v="tier - 1"/>
    <s v="R1011"/>
  </r>
  <r>
    <s v="ID334"/>
    <s v=" Mr"/>
    <s v="Freeburn"/>
    <s v="  Keith J"/>
    <n v="18.329999999999998"/>
    <n v="7.46"/>
    <s v="yes"/>
    <s v="No"/>
    <x v="0"/>
    <n v="1"/>
    <s v="yes"/>
    <s v="Under Weight"/>
    <s v="Diabetes"/>
    <s v="3-Nov-1975"/>
    <n v="47"/>
    <n v="1"/>
    <n v="29583.8"/>
    <s v="tier - 1"/>
    <s v="tier - 1"/>
    <s v="R1011"/>
  </r>
  <r>
    <s v="ID335"/>
    <s v=" Ms"/>
    <s v="Spencer"/>
    <s v="  Emma"/>
    <n v="27.74"/>
    <n v="4.68"/>
    <s v="yes"/>
    <s v="No"/>
    <x v="0"/>
    <n v="2"/>
    <s v="yes"/>
    <s v="Over Weight"/>
    <s v="Normal"/>
    <s v="20-Oct-1959"/>
    <n v="63"/>
    <n v="0"/>
    <n v="29523.17"/>
    <s v="tier - 1"/>
    <s v="tier - 2"/>
    <s v="R1024"/>
  </r>
  <r>
    <s v="ID336"/>
    <s v=" Mr"/>
    <s v="Jarosik"/>
    <s v="  Nathan A"/>
    <n v="24.2"/>
    <n v="6.15"/>
    <s v="No"/>
    <s v="No"/>
    <x v="0"/>
    <n v="1"/>
    <s v="yes"/>
    <s v="Normal weight"/>
    <s v="Prediabetes"/>
    <s v="16-Jul-1987"/>
    <n v="35"/>
    <n v="3"/>
    <n v="29443.59"/>
    <s v="tier - 1"/>
    <s v="tier - 1"/>
    <s v="R1011"/>
  </r>
  <r>
    <s v="ID337"/>
    <s v=" Ms"/>
    <s v="Heinzen"/>
    <s v="  Kathryn"/>
    <n v="22.03"/>
    <n v="4.28"/>
    <s v="yes"/>
    <s v="No"/>
    <x v="0"/>
    <n v="0"/>
    <s v="yes"/>
    <s v="Normal weight"/>
    <s v="Normal"/>
    <s v="7-Nov-1985"/>
    <n v="37"/>
    <n v="3"/>
    <n v="29352.560000000001"/>
    <s v="tier - 1"/>
    <s v="tier - 1"/>
    <s v="R1011"/>
  </r>
  <r>
    <s v="ID338"/>
    <s v=" Ms"/>
    <s v="Kelley"/>
    <s v="  Elizabeth H."/>
    <n v="26.885000000000002"/>
    <n v="9.86"/>
    <s v="No"/>
    <s v="No"/>
    <x v="0"/>
    <n v="3"/>
    <s v="yes"/>
    <s v="Over Weight"/>
    <s v="Diabetes"/>
    <s v="5-Jun-1958"/>
    <n v="65"/>
    <n v="0"/>
    <n v="29330.98"/>
    <s v="tier - 1"/>
    <s v="tier - 2"/>
    <s v="R1012"/>
  </r>
  <r>
    <s v="ID339"/>
    <s v=" Mr"/>
    <s v="Thacker"/>
    <s v="  Ben"/>
    <n v="16.36"/>
    <n v="11.19"/>
    <s v="No"/>
    <s v="No"/>
    <x v="0"/>
    <n v="0"/>
    <s v="yes"/>
    <s v="Under Weight"/>
    <s v="Diabetes"/>
    <s v="21-Jul-1978"/>
    <n v="44"/>
    <n v="2"/>
    <n v="29227.599999999999"/>
    <s v="tier - 1"/>
    <s v="tier - 3"/>
    <s v="R1012"/>
  </r>
  <r>
    <s v="ID340"/>
    <s v=" Ms"/>
    <s v="Jeseritz"/>
    <s v="  Cheryl A"/>
    <n v="32.299999999999997"/>
    <n v="4.8899999999999997"/>
    <s v="yes"/>
    <s v="No"/>
    <x v="1"/>
    <n v="1"/>
    <s v="No"/>
    <s v="Obesity"/>
    <s v="Normal"/>
    <s v="9-Jul-1969"/>
    <n v="53"/>
    <n v="2"/>
    <n v="29186.48"/>
    <s v="tier - 1"/>
    <s v="tier - 3"/>
    <s v="R1024"/>
  </r>
  <r>
    <s v="ID341"/>
    <s v=" Ms"/>
    <s v="Hohman"/>
    <s v="  Kimberly A"/>
    <n v="16.05"/>
    <n v="4.3499999999999996"/>
    <s v="yes"/>
    <s v="No"/>
    <x v="0"/>
    <n v="0"/>
    <s v="yes"/>
    <s v="Under Weight"/>
    <s v="Normal"/>
    <s v="8-Nov-1976"/>
    <n v="46"/>
    <n v="2"/>
    <n v="29160.39"/>
    <s v="tier - 1"/>
    <s v="tier - 2"/>
    <s v="R1011"/>
  </r>
  <r>
    <s v="ID342"/>
    <s v=" Ms"/>
    <s v="Hill"/>
    <s v="  Cynthia"/>
    <n v="29.07"/>
    <n v="8.66"/>
    <s v="yes"/>
    <s v="No"/>
    <x v="0"/>
    <n v="2"/>
    <s v="yes"/>
    <s v="Over Weight"/>
    <s v="Diabetes"/>
    <s v="24-Dec-1961"/>
    <n v="61"/>
    <n v="0"/>
    <n v="29141.360000000001"/>
    <s v="tier - 1"/>
    <s v="tier - 3"/>
    <s v="R1012"/>
  </r>
  <r>
    <s v="ID343"/>
    <s v=" Ms"/>
    <s v="Kuepfer"/>
    <s v="  Jessica"/>
    <n v="17.43"/>
    <n v="8.64"/>
    <s v="No"/>
    <s v="No"/>
    <x v="0"/>
    <n v="0"/>
    <s v="yes"/>
    <s v="Under Weight"/>
    <s v="Diabetes"/>
    <s v="29-Nov-1978"/>
    <n v="44"/>
    <n v="2"/>
    <n v="29114.77"/>
    <s v="tier - 1"/>
    <s v="tier - 1"/>
    <s v="R1011"/>
  </r>
  <r>
    <s v="ID344"/>
    <s v=" Mr"/>
    <s v="Kaczmarek"/>
    <s v="  Bruce"/>
    <n v="19.329999999999998"/>
    <n v="4.2699999999999996"/>
    <s v="No"/>
    <s v="No"/>
    <x v="0"/>
    <n v="0"/>
    <s v="yes"/>
    <s v="Normal weight"/>
    <s v="Normal"/>
    <s v="14-Jul-1980"/>
    <n v="42"/>
    <n v="2"/>
    <n v="29114.21"/>
    <s v="tier - 1"/>
    <s v="tier - 3"/>
    <s v="R1011"/>
  </r>
  <r>
    <s v="ID345"/>
    <s v=" Ms"/>
    <s v="Pitt"/>
    <s v="  Allison"/>
    <n v="30.52"/>
    <n v="4.21"/>
    <s v="No"/>
    <s v="No"/>
    <x v="0"/>
    <n v="1"/>
    <s v="yes"/>
    <s v="Obesity"/>
    <s v="Normal"/>
    <s v="7-Jul-1992"/>
    <n v="30"/>
    <n v="0"/>
    <n v="29007.82"/>
    <s v="tier - 1"/>
    <s v="tier - 3"/>
    <s v="R1011"/>
  </r>
  <r>
    <s v="ID346"/>
    <s v=" Mr"/>
    <s v="Lorton"/>
    <s v="  Alex"/>
    <n v="39.21"/>
    <n v="5.04"/>
    <s v="No"/>
    <s v="No"/>
    <x v="1"/>
    <n v="1"/>
    <s v="yes"/>
    <s v="Obesity"/>
    <s v="Normal"/>
    <s v="1-Sep-2003"/>
    <n v="19"/>
    <n v="0"/>
    <n v="28998.68"/>
    <s v="tier - 1"/>
    <s v="tier - 3"/>
    <s v="R1011"/>
  </r>
  <r>
    <s v="ID347"/>
    <s v=" Ms"/>
    <s v="Castaneda"/>
    <s v="  Gabriela"/>
    <n v="26.98"/>
    <n v="5.21"/>
    <s v="yes"/>
    <s v="No"/>
    <x v="0"/>
    <n v="2"/>
    <s v="yes"/>
    <s v="Over Weight"/>
    <s v="Normal"/>
    <s v="5-Dec-1959"/>
    <n v="63"/>
    <n v="0"/>
    <n v="28950.47"/>
    <s v="tier - 1"/>
    <s v="tier - 1"/>
    <s v="R1012"/>
  </r>
  <r>
    <s v="ID348"/>
    <s v=" Ms"/>
    <s v="Cherop"/>
    <s v="  Sharon"/>
    <n v="25.84"/>
    <n v="8.83"/>
    <s v="No"/>
    <s v="No"/>
    <x v="0"/>
    <n v="0"/>
    <s v="No"/>
    <s v="Over Weight"/>
    <s v="Diabetes"/>
    <s v="25-Jul-1962"/>
    <n v="60"/>
    <n v="0"/>
    <n v="28923.14"/>
    <s v="tier - 1"/>
    <s v="tier - 1"/>
    <s v="R1012"/>
  </r>
  <r>
    <s v="ID349"/>
    <s v=" Mr"/>
    <s v="Howell"/>
    <s v="  Jason A"/>
    <n v="28.31"/>
    <n v="8.4700000000000006"/>
    <s v="yes"/>
    <s v="No"/>
    <x v="0"/>
    <n v="2"/>
    <s v="yes"/>
    <s v="Over Weight"/>
    <s v="Diabetes"/>
    <s v="3-Aug-1961"/>
    <n v="61"/>
    <n v="1"/>
    <n v="28868.66"/>
    <s v="tier - 1"/>
    <s v="tier - 2"/>
    <s v="R1012"/>
  </r>
  <r>
    <s v="ID350"/>
    <s v=" Ms"/>
    <s v="Palmer"/>
    <s v="  Chelsey C."/>
    <n v="23.94"/>
    <n v="4.2"/>
    <s v="No"/>
    <s v="No"/>
    <x v="0"/>
    <n v="0"/>
    <s v="yes"/>
    <s v="Normal weight"/>
    <s v="Normal"/>
    <s v="5-Dec-1990"/>
    <n v="32"/>
    <n v="3"/>
    <n v="28716.14"/>
    <s v="tier - 1"/>
    <s v="tier - 3"/>
    <s v="R1011"/>
  </r>
  <r>
    <s v="ID351"/>
    <s v=" Mr"/>
    <s v="Olson"/>
    <s v="  Devon A."/>
    <n v="20.03"/>
    <n v="6.14"/>
    <s v="yes"/>
    <s v="No"/>
    <x v="0"/>
    <n v="0"/>
    <s v="yes"/>
    <s v="Normal weight"/>
    <s v="Prediabetes"/>
    <s v="27-Sep-1985"/>
    <n v="37"/>
    <n v="3"/>
    <n v="28542.86"/>
    <s v="tier - 1"/>
    <s v="tier - 3"/>
    <s v="R1011"/>
  </r>
  <r>
    <s v="ID352"/>
    <s v=" Ms"/>
    <s v="Waldron"/>
    <s v="  Joni L"/>
    <n v="41.42"/>
    <n v="6.07"/>
    <s v="No"/>
    <s v="No"/>
    <x v="0"/>
    <n v="0"/>
    <s v="No"/>
    <s v="Obesity"/>
    <s v="Prediabetes"/>
    <s v="11-Dec-1982"/>
    <n v="40"/>
    <n v="1"/>
    <n v="28476.73"/>
    <s v="tier - 1"/>
    <s v="tier - 2"/>
    <s v="R1012"/>
  </r>
  <r>
    <s v="ID353"/>
    <s v=" Mr"/>
    <s v="Meyer"/>
    <s v="  Colin"/>
    <n v="36.67"/>
    <n v="10.210000000000001"/>
    <s v="No"/>
    <s v="No"/>
    <x v="0"/>
    <n v="0"/>
    <s v="No"/>
    <s v="Obesity"/>
    <s v="Diabetes"/>
    <s v="16-Sep-1974"/>
    <n v="48"/>
    <n v="1"/>
    <n v="28468.92"/>
    <s v="tier - 1"/>
    <s v="tier - 1"/>
    <s v="R1012"/>
  </r>
  <r>
    <s v="ID354"/>
    <s v=" Ms"/>
    <s v="Stack"/>
    <s v="  Rachael"/>
    <n v="27.645"/>
    <n v="4.6900000000000004"/>
    <s v="No"/>
    <s v="No"/>
    <x v="0"/>
    <n v="0"/>
    <s v="No"/>
    <s v="Over Weight"/>
    <s v="Normal"/>
    <s v="2-Dec-1977"/>
    <n v="45"/>
    <n v="1"/>
    <n v="28340.19"/>
    <s v="tier - 1"/>
    <s v="tier - 2"/>
    <s v="R1012"/>
  </r>
  <r>
    <s v="ID355"/>
    <s v=" Ms"/>
    <s v="Sanchez Y Torres"/>
    <s v="  Maricela"/>
    <n v="22.72"/>
    <n v="5.71"/>
    <s v="No"/>
    <s v="No"/>
    <x v="0"/>
    <n v="0"/>
    <s v="yes"/>
    <s v="Normal weight"/>
    <s v="Prediabetes"/>
    <s v="24-Dec-1990"/>
    <n v="32"/>
    <n v="3"/>
    <n v="28302.33"/>
    <s v="tier - 1"/>
    <s v="tier - 2"/>
    <s v="R1011"/>
  </r>
  <r>
    <s v="ID356"/>
    <s v=" Ms"/>
    <s v="Daniels"/>
    <s v="  Marie"/>
    <n v="36.520000000000003"/>
    <n v="9.07"/>
    <s v="yes"/>
    <s v="No"/>
    <x v="1"/>
    <n v="1"/>
    <s v="No"/>
    <s v="Obesity"/>
    <s v="Diabetes"/>
    <s v="25-Nov-1963"/>
    <n v="59"/>
    <n v="1"/>
    <n v="28287.9"/>
    <s v="tier - 1"/>
    <s v="tier - 1"/>
    <s v="R1013"/>
  </r>
  <r>
    <s v="ID357"/>
    <s v=" Mr"/>
    <s v="Pepp"/>
    <s v="  Frank"/>
    <n v="33.96"/>
    <n v="4.99"/>
    <s v="No"/>
    <s v="No"/>
    <x v="0"/>
    <n v="0"/>
    <s v="yes"/>
    <s v="Obesity"/>
    <s v="Normal"/>
    <s v="6-Sep-1999"/>
    <n v="23"/>
    <n v="0"/>
    <n v="28245.34"/>
    <s v="tier - 1"/>
    <s v="tier - 3"/>
    <s v="R1011"/>
  </r>
  <r>
    <s v="ID358"/>
    <s v=" Mr"/>
    <s v="Buechler"/>
    <s v="  Jeffry"/>
    <n v="26.695"/>
    <n v="8.31"/>
    <s v="No"/>
    <s v="No"/>
    <x v="0"/>
    <n v="0"/>
    <s v="yes"/>
    <s v="Over Weight"/>
    <s v="Diabetes"/>
    <s v="22-Nov-1960"/>
    <n v="62"/>
    <n v="0"/>
    <n v="28101.33"/>
    <s v="tier - 1"/>
    <s v="tier - 2"/>
    <s v="R1019"/>
  </r>
  <r>
    <s v="ID359"/>
    <s v=" Mr"/>
    <s v="Buenting"/>
    <s v="  Mike"/>
    <n v="18.45"/>
    <n v="5.07"/>
    <s v="yes"/>
    <s v="No"/>
    <x v="0"/>
    <n v="0"/>
    <s v="yes"/>
    <s v="Under Weight"/>
    <s v="Normal"/>
    <s v="29-Nov-1985"/>
    <n v="37"/>
    <n v="3"/>
    <n v="28006.94"/>
    <s v="tier - 1"/>
    <s v="tier - 2"/>
    <s v="R1011"/>
  </r>
  <r>
    <s v="ID360"/>
    <s v=" Mr"/>
    <s v="Evans"/>
    <s v="  Rick"/>
    <n v="33.18"/>
    <n v="4.79"/>
    <s v="No"/>
    <s v="No"/>
    <x v="0"/>
    <n v="0"/>
    <s v="yes"/>
    <s v="Obesity"/>
    <s v="Normal"/>
    <s v="21-Dec-1999"/>
    <n v="23"/>
    <n v="0"/>
    <n v="27980.77"/>
    <s v="tier - 1"/>
    <s v="tier - 1"/>
    <s v="R1011"/>
  </r>
  <r>
    <s v="ID361"/>
    <s v=" Mr"/>
    <s v="Arcand"/>
    <s v="  Pierre-Michel"/>
    <n v="36.1"/>
    <n v="11.39"/>
    <s v="yes"/>
    <s v="No"/>
    <x v="0"/>
    <n v="2"/>
    <s v="No"/>
    <s v="Obesity"/>
    <s v="Diabetes"/>
    <s v="28-Jul-1961"/>
    <n v="61"/>
    <n v="3"/>
    <n v="27941.29"/>
    <s v="tier - 1"/>
    <s v="tier - 3"/>
    <s v="R1011"/>
  </r>
  <r>
    <s v="ID362"/>
    <s v=" Mr"/>
    <s v="Kesack"/>
    <s v="  Daniel"/>
    <n v="22.77"/>
    <n v="6"/>
    <s v="No"/>
    <s v="No"/>
    <x v="0"/>
    <n v="0"/>
    <s v="yes"/>
    <s v="Normal weight"/>
    <s v="Prediabetes"/>
    <s v="4-Jun-1991"/>
    <n v="32"/>
    <n v="3"/>
    <n v="27931.11"/>
    <s v="tier - 1"/>
    <s v="tier - 3"/>
    <s v="R1011"/>
  </r>
  <r>
    <s v="ID363"/>
    <s v=" Mr"/>
    <s v="Post"/>
    <s v="  Brian L."/>
    <n v="21.24"/>
    <n v="5.13"/>
    <s v="No"/>
    <s v="No"/>
    <x v="0"/>
    <n v="0"/>
    <s v="yes"/>
    <s v="Normal weight"/>
    <s v="Normal"/>
    <s v="21-Nov-1989"/>
    <n v="33"/>
    <n v="3"/>
    <n v="27925.86"/>
    <s v="tier - 1"/>
    <s v="tier - 2"/>
    <s v="R1011"/>
  </r>
  <r>
    <s v="ID364"/>
    <s v=" Ms"/>
    <s v="Dunne"/>
    <s v="  Morgan M."/>
    <n v="17.600000000000001"/>
    <n v="5.26"/>
    <s v="yes"/>
    <s v="No"/>
    <x v="0"/>
    <n v="0"/>
    <s v="yes"/>
    <s v="Under Weight"/>
    <s v="Normal"/>
    <s v="4-Dec-1985"/>
    <n v="37"/>
    <n v="3"/>
    <n v="27849.94"/>
    <s v="tier - 1"/>
    <s v="tier - 1"/>
    <s v="R1011"/>
  </r>
  <r>
    <s v="ID365"/>
    <s v=" Ms"/>
    <s v="Kilel"/>
    <s v="  Caroline"/>
    <n v="26.29"/>
    <n v="6.84"/>
    <s v="No"/>
    <s v="No"/>
    <x v="0"/>
    <n v="0"/>
    <s v="yes"/>
    <s v="Over Weight"/>
    <s v="Diabetes"/>
    <s v="6-Jul-1960"/>
    <n v="62"/>
    <n v="0"/>
    <n v="27808.73"/>
    <s v="tier - 1"/>
    <s v="tier - 1"/>
    <s v="R1013"/>
  </r>
  <r>
    <s v="ID366"/>
    <s v=" Mr"/>
    <s v="Nicholson"/>
    <s v="  Drew T."/>
    <n v="35.31"/>
    <n v="9.0399999999999991"/>
    <s v="No"/>
    <s v="No"/>
    <x v="0"/>
    <n v="0"/>
    <s v="No"/>
    <s v="Obesity"/>
    <s v="Diabetes"/>
    <s v="6-Dec-2002"/>
    <n v="20"/>
    <n v="1"/>
    <n v="27724.29"/>
    <s v="tier - 1"/>
    <s v="tier - 3"/>
    <s v="R1013"/>
  </r>
  <r>
    <s v="ID367"/>
    <s v=" Mr"/>
    <s v="Susmann"/>
    <s v="  Austin W"/>
    <n v="27.04"/>
    <n v="4.0999999999999996"/>
    <s v="No"/>
    <s v="No"/>
    <x v="0"/>
    <n v="1"/>
    <s v="yes"/>
    <s v="Over Weight"/>
    <s v="Normal"/>
    <s v="3-Jul-1992"/>
    <n v="30"/>
    <n v="0"/>
    <n v="27696.11"/>
    <s v="tier - 1"/>
    <s v="tier - 2"/>
    <s v="R1011"/>
  </r>
  <r>
    <s v="ID368"/>
    <s v=" Ms"/>
    <s v="Harsh"/>
    <s v="  Berenice"/>
    <n v="30.23"/>
    <n v="4.2300000000000004"/>
    <s v="yes"/>
    <s v="No"/>
    <x v="1"/>
    <n v="1"/>
    <s v="yes"/>
    <s v="Obesity"/>
    <s v="Normal"/>
    <s v="7-Oct-1997"/>
    <n v="25"/>
    <n v="0"/>
    <n v="27625.17"/>
    <s v="tier - 1"/>
    <s v="tier - 1"/>
    <s v="R1011"/>
  </r>
  <r>
    <s v="ID369"/>
    <s v=" Mr"/>
    <s v="Pocasangre"/>
    <s v="  Kenneth A"/>
    <n v="30.6"/>
    <n v="6.48"/>
    <s v="yes"/>
    <s v="No"/>
    <x v="1"/>
    <n v="1"/>
    <s v="yes"/>
    <s v="Obesity"/>
    <s v="Prediabetes"/>
    <s v="9-Sep-1997"/>
    <n v="25"/>
    <n v="0"/>
    <n v="27619.360000000001"/>
    <s v="tier - 2"/>
    <s v="tier - 3"/>
    <s v="R1011"/>
  </r>
  <r>
    <s v="ID370"/>
    <s v=" Mr"/>
    <s v="Martinez Lopez"/>
    <s v="  Miguel"/>
    <n v="26.8"/>
    <n v="5.53"/>
    <s v="No"/>
    <s v="No"/>
    <x v="0"/>
    <n v="1"/>
    <s v="yes"/>
    <s v="Over Weight"/>
    <s v="Normal"/>
    <s v="11-Jun-1992"/>
    <n v="30"/>
    <n v="0"/>
    <n v="27614.71"/>
    <s v="tier - 2"/>
    <s v="tier - 3"/>
    <s v="R1011"/>
  </r>
  <r>
    <s v="ID371"/>
    <s v=" Ms"/>
    <s v="Riegel"/>
    <s v="  Hadley T."/>
    <n v="16.86"/>
    <n v="4.07"/>
    <s v="yes"/>
    <s v="No"/>
    <x v="0"/>
    <n v="0"/>
    <s v="yes"/>
    <s v="Under Weight"/>
    <s v="Normal"/>
    <s v="6-Nov-1985"/>
    <n v="37"/>
    <n v="3"/>
    <n v="27598.93"/>
    <s v="tier - 2"/>
    <s v="tier - 1"/>
    <s v="R1011"/>
  </r>
  <r>
    <s v="ID372"/>
    <s v=" Mr"/>
    <s v="Monson"/>
    <s v="  Taylor"/>
    <n v="16.3"/>
    <n v="5.51"/>
    <s v="No"/>
    <s v="No"/>
    <x v="0"/>
    <n v="1"/>
    <s v="yes"/>
    <s v="Under Weight"/>
    <s v="Normal"/>
    <s v="22-Jul-1984"/>
    <n v="38"/>
    <n v="3"/>
    <n v="27534.53"/>
    <s v="tier - 2"/>
    <s v="tier - 2"/>
    <s v="R1011"/>
  </r>
  <r>
    <s v="ID373"/>
    <s v=" Ms"/>
    <s v="Klubben"/>
    <s v="  Tenielle M"/>
    <n v="29.81"/>
    <n v="11.66"/>
    <s v="No"/>
    <s v="No"/>
    <x v="0"/>
    <n v="0"/>
    <s v="yes"/>
    <s v="Over Weight"/>
    <s v="Diabetes"/>
    <s v="19-Oct-1965"/>
    <n v="57"/>
    <n v="0"/>
    <n v="27533.91"/>
    <s v="tier - 2"/>
    <s v="tier - 3"/>
    <s v="R1013"/>
  </r>
  <r>
    <s v="ID374"/>
    <s v=" Ms"/>
    <s v="Mascaro"/>
    <s v="  Andrea"/>
    <n v="16.329999999999998"/>
    <n v="7.26"/>
    <s v="yes"/>
    <s v="No"/>
    <x v="0"/>
    <n v="0"/>
    <s v="yes"/>
    <s v="Under Weight"/>
    <s v="Diabetes"/>
    <s v="3-Oct-1981"/>
    <n v="41"/>
    <n v="1"/>
    <n v="27495.59"/>
    <s v="tier - 2"/>
    <s v="tier - 1"/>
    <s v="R1011"/>
  </r>
  <r>
    <s v="ID375"/>
    <s v=" Ms"/>
    <s v="Norvell"/>
    <s v="  Nora P"/>
    <n v="16.37"/>
    <n v="4.79"/>
    <s v="yes"/>
    <s v="No"/>
    <x v="0"/>
    <n v="0"/>
    <s v="yes"/>
    <s v="Under Weight"/>
    <s v="Normal"/>
    <s v="5-Dec-1985"/>
    <n v="37"/>
    <n v="3"/>
    <n v="27432.73"/>
    <s v="tier - 2"/>
    <s v="tier - 1"/>
    <s v="R1011"/>
  </r>
  <r>
    <s v="ID376"/>
    <s v=" Mr"/>
    <s v="Ornelas"/>
    <s v="  Zachary"/>
    <n v="22.42"/>
    <n v="4.68"/>
    <s v="yes"/>
    <s v="No"/>
    <x v="0"/>
    <n v="1"/>
    <s v="No"/>
    <s v="Normal weight"/>
    <s v="Normal"/>
    <s v="15-Sep-1988"/>
    <n v="34"/>
    <n v="2"/>
    <n v="27375.9"/>
    <s v="tier - 2"/>
    <s v="tier - 3"/>
    <s v="R1015"/>
  </r>
  <r>
    <s v="ID377"/>
    <s v=" Mr"/>
    <s v="Fitzpatrick"/>
    <s v="  Michael"/>
    <n v="31.35"/>
    <n v="4.33"/>
    <s v="yes"/>
    <s v="No"/>
    <x v="1"/>
    <n v="1"/>
    <s v="No"/>
    <s v="Obesity"/>
    <s v="Normal"/>
    <s v="16-Oct-1969"/>
    <n v="53"/>
    <n v="0"/>
    <n v="27346.04"/>
    <s v="tier - 2"/>
    <s v="tier - 2"/>
    <s v="R1013"/>
  </r>
  <r>
    <s v="ID378"/>
    <s v=" Ms"/>
    <s v="Bloomquist"/>
    <s v="  Alyssa K."/>
    <n v="31.9"/>
    <n v="11.89"/>
    <s v="No"/>
    <s v="No"/>
    <x v="0"/>
    <n v="0"/>
    <s v="No"/>
    <s v="Obesity"/>
    <s v="Diabetes"/>
    <s v="6-Jun-1968"/>
    <n v="55"/>
    <n v="3"/>
    <n v="27322.73"/>
    <s v="tier - 2"/>
    <s v="tier - 2"/>
    <s v="R1013"/>
  </r>
  <r>
    <s v="ID379"/>
    <s v=" Ms"/>
    <s v="Wick"/>
    <s v="  Heather"/>
    <n v="30.6"/>
    <n v="5.24"/>
    <s v="No"/>
    <s v="No"/>
    <x v="0"/>
    <n v="0"/>
    <s v="yes"/>
    <s v="Obesity"/>
    <s v="Normal"/>
    <s v="2-Dec-1999"/>
    <n v="23"/>
    <n v="0"/>
    <n v="27236.959999999999"/>
    <s v="tier - 2"/>
    <s v="tier - 1"/>
    <s v="R1011"/>
  </r>
  <r>
    <s v="ID380"/>
    <s v=" Mr"/>
    <s v="Zappala"/>
    <s v="  Dante"/>
    <n v="28.975000000000001"/>
    <n v="7.63"/>
    <s v="No"/>
    <s v="No"/>
    <x v="0"/>
    <n v="0"/>
    <s v="yes"/>
    <s v="Over Weight"/>
    <s v="Diabetes"/>
    <s v="21-Dec-1965"/>
    <n v="57"/>
    <n v="0"/>
    <n v="27218.44"/>
    <s v="tier - 2"/>
    <s v="tier - 1"/>
    <s v="R1017"/>
  </r>
  <r>
    <s v="ID381"/>
    <s v=" Ms"/>
    <s v="Earle"/>
    <s v="  Sara E."/>
    <n v="24.86"/>
    <n v="8.92"/>
    <s v="yes"/>
    <s v="No"/>
    <x v="0"/>
    <n v="2"/>
    <s v="No"/>
    <s v="Normal weight"/>
    <s v="Diabetes"/>
    <s v="2-Oct-1970"/>
    <n v="52"/>
    <n v="0"/>
    <n v="27117.99"/>
    <s v="tier - 2"/>
    <s v="tier - 2"/>
    <s v="R1013"/>
  </r>
  <r>
    <s v="ID382"/>
    <s v=" Mr"/>
    <s v="Majewski"/>
    <s v="  Scott"/>
    <n v="19.54"/>
    <n v="5.37"/>
    <s v="No"/>
    <s v="No"/>
    <x v="0"/>
    <n v="0"/>
    <s v="yes"/>
    <s v="Normal weight"/>
    <s v="Normal"/>
    <s v="13-Dec-1990"/>
    <n v="32"/>
    <n v="3"/>
    <n v="27092.38"/>
    <s v="tier - 2"/>
    <s v="tier - 3"/>
    <s v="R1011"/>
  </r>
  <r>
    <s v="ID383"/>
    <s v=" Mr"/>
    <s v="Apfelbaum"/>
    <s v="  Sean"/>
    <n v="26.74"/>
    <n v="4.3099999999999996"/>
    <s v="No"/>
    <s v="No"/>
    <x v="0"/>
    <n v="0"/>
    <s v="yes"/>
    <s v="Over Weight"/>
    <s v="Normal"/>
    <s v="2-Jul-1994"/>
    <n v="28"/>
    <n v="0"/>
    <n v="27080.639999999999"/>
    <s v="tier - 2"/>
    <s v="tier - 2"/>
    <s v="R1011"/>
  </r>
  <r>
    <s v="ID384"/>
    <s v=" Ms"/>
    <s v="Graham"/>
    <s v="  Danielle"/>
    <n v="22.99"/>
    <n v="10.46"/>
    <s v="No"/>
    <s v="No"/>
    <x v="0"/>
    <n v="3"/>
    <s v="yes"/>
    <s v="Normal weight"/>
    <s v="Diabetes"/>
    <s v="30-Jun-1958"/>
    <n v="64"/>
    <n v="0"/>
    <n v="27037.91"/>
    <s v="tier - 2"/>
    <s v="tier - 2"/>
    <s v="R1013"/>
  </r>
  <r>
    <s v="ID385"/>
    <s v=" Mr"/>
    <s v="Whitacre"/>
    <s v="  Andrew D."/>
    <n v="31.46"/>
    <n v="7.39"/>
    <s v="No"/>
    <s v="No"/>
    <x v="0"/>
    <n v="0"/>
    <s v="No"/>
    <s v="Obesity"/>
    <s v="Diabetes"/>
    <s v="9-Jul-1960"/>
    <n v="62"/>
    <n v="1"/>
    <n v="27000.98"/>
    <s v="tier - 2"/>
    <s v="tier - 2"/>
    <s v="R1013"/>
  </r>
  <r>
    <s v="ID386"/>
    <s v=" Mr"/>
    <s v="Wegener"/>
    <s v="  Joel D"/>
    <n v="30.86"/>
    <n v="6.18"/>
    <s v="No"/>
    <s v="yes"/>
    <x v="0"/>
    <n v="2"/>
    <s v="yes"/>
    <s v="Obesity"/>
    <s v="Prediabetes"/>
    <s v="9-Nov-2000"/>
    <n v="22"/>
    <n v="0"/>
    <n v="26936.98"/>
    <s v="tier - 2"/>
    <s v="tier - 3"/>
    <s v="R1011"/>
  </r>
  <r>
    <s v="ID387"/>
    <s v=" Ms"/>
    <s v="Collie"/>
    <s v="  Michelle"/>
    <n v="31.96"/>
    <n v="8.86"/>
    <s v="No"/>
    <s v="No"/>
    <x v="0"/>
    <n v="0"/>
    <s v="yes"/>
    <s v="Obesity"/>
    <s v="Diabetes"/>
    <s v="17-Jun-2002"/>
    <n v="20"/>
    <n v="0"/>
    <n v="26927.69"/>
    <s v="tier - 2"/>
    <s v="tier - 2"/>
    <s v="R1011"/>
  </r>
  <r>
    <s v="ID388"/>
    <s v=" Mr"/>
    <s v="Murphy"/>
    <s v="  Michael J."/>
    <n v="23.76"/>
    <n v="10.96"/>
    <s v="No"/>
    <s v="No"/>
    <x v="0"/>
    <n v="3"/>
    <s v="yes"/>
    <s v="Normal weight"/>
    <s v="Diabetes"/>
    <s v="25-Dec-1958"/>
    <n v="64"/>
    <n v="0"/>
    <n v="26926.51"/>
    <s v="tier - 2"/>
    <s v="tier - 1"/>
    <s v="R1013"/>
  </r>
  <r>
    <s v="ID389"/>
    <s v=" Ms"/>
    <s v="Butters"/>
    <s v="  Nikki"/>
    <n v="19.38"/>
    <n v="6.28"/>
    <s v="No"/>
    <s v="No"/>
    <x v="0"/>
    <n v="0"/>
    <s v="yes"/>
    <s v="Normal weight"/>
    <s v="Prediabetes"/>
    <s v="22-Aug-1991"/>
    <n v="31"/>
    <n v="3"/>
    <n v="26912.560000000001"/>
    <s v="tier - 2"/>
    <s v="tier - 2"/>
    <s v="R1011"/>
  </r>
  <r>
    <s v="ID390"/>
    <s v=" Ms"/>
    <s v="Cook"/>
    <s v="  Summer B."/>
    <n v="16.21"/>
    <n v="6.29"/>
    <s v="yes"/>
    <s v="No"/>
    <x v="0"/>
    <n v="1"/>
    <s v="yes"/>
    <s v="Under Weight"/>
    <s v="Prediabetes"/>
    <s v="22-Jul-1988"/>
    <n v="34"/>
    <n v="3"/>
    <n v="26607.89"/>
    <s v="tier - 2"/>
    <s v="tier - 1"/>
    <s v="R1011"/>
  </r>
  <r>
    <s v="ID391"/>
    <s v=" Mr"/>
    <s v="Breen"/>
    <s v="  Edward"/>
    <n v="32.54"/>
    <n v="4.0199999999999996"/>
    <s v="No"/>
    <s v="yes"/>
    <x v="0"/>
    <n v="1"/>
    <s v="yes"/>
    <s v="Obesity"/>
    <s v="Normal"/>
    <s v="5-Sep-2004"/>
    <n v="18"/>
    <n v="0"/>
    <n v="26479.4"/>
    <s v="tier - 2"/>
    <s v="tier - 2"/>
    <s v="R1011"/>
  </r>
  <r>
    <s v="ID392"/>
    <s v=" Mr"/>
    <s v="Fitzsimons"/>
    <s v="  Ryan"/>
    <n v="36.765000000000001"/>
    <n v="11.95"/>
    <s v="yes"/>
    <s v="No"/>
    <x v="0"/>
    <n v="2"/>
    <s v="No"/>
    <s v="Obesity"/>
    <s v="Diabetes"/>
    <s v="27-Aug-1970"/>
    <n v="52"/>
    <n v="2"/>
    <n v="26467.1"/>
    <s v="tier - 2"/>
    <s v="tier - 3"/>
    <s v="R1012"/>
  </r>
  <r>
    <s v="ID393"/>
    <s v=" Ms"/>
    <s v="Houle"/>
    <s v="  Kacee"/>
    <n v="35.909999999999997"/>
    <n v="8.7100000000000009"/>
    <s v="No"/>
    <s v="No"/>
    <x v="0"/>
    <n v="0"/>
    <s v="No"/>
    <s v="Obesity"/>
    <s v="Diabetes"/>
    <s v="21-Sep-1974"/>
    <n v="48"/>
    <n v="1"/>
    <n v="26392.26"/>
    <s v="tier - 2"/>
    <s v="tier - 2"/>
    <s v="R1024"/>
  </r>
  <r>
    <s v="ID394"/>
    <s v=" Mr"/>
    <s v="Woodward"/>
    <s v="  Dave"/>
    <n v="32.06"/>
    <n v="4.67"/>
    <s v="No"/>
    <s v="yes"/>
    <x v="0"/>
    <n v="1"/>
    <s v="yes"/>
    <s v="Obesity"/>
    <s v="Normal"/>
    <s v="5-Dec-2004"/>
    <n v="18"/>
    <n v="0"/>
    <n v="26316.59"/>
    <s v="tier - 2"/>
    <s v="tier - 3"/>
    <s v="R1011"/>
  </r>
  <r>
    <s v="ID395"/>
    <s v=" Ms"/>
    <s v="Ray"/>
    <s v="  Maryanna"/>
    <n v="24.1"/>
    <n v="11.14"/>
    <s v="yes"/>
    <s v="No"/>
    <x v="0"/>
    <n v="1"/>
    <s v="No"/>
    <s v="Normal weight"/>
    <s v="Diabetes"/>
    <s v="4-Jun-1975"/>
    <n v="48"/>
    <n v="1"/>
    <n v="26236.58"/>
    <s v="tier - 2"/>
    <s v="tier - 1"/>
    <s v="R1011"/>
  </r>
  <r>
    <s v="ID396"/>
    <s v=" Ms"/>
    <s v="Jennings"/>
    <s v="  Jessica H."/>
    <n v="27.1"/>
    <n v="9.0500000000000007"/>
    <s v="No"/>
    <s v="No"/>
    <x v="0"/>
    <n v="2"/>
    <s v="No"/>
    <s v="Over Weight"/>
    <s v="Diabetes"/>
    <s v="7-Jul-1973"/>
    <n v="49"/>
    <n v="1"/>
    <n v="26140.36"/>
    <s v="tier - 2"/>
    <s v="tier - 3"/>
    <s v="R1011"/>
  </r>
  <r>
    <s v="ID397"/>
    <s v=" Ms"/>
    <s v="Fuller"/>
    <s v="  Deanna"/>
    <n v="24.42"/>
    <n v="11.31"/>
    <s v="No"/>
    <s v="No"/>
    <x v="0"/>
    <n v="0"/>
    <s v="yes"/>
    <s v="Normal weight"/>
    <s v="Diabetes"/>
    <s v="11-Oct-2002"/>
    <n v="20"/>
    <n v="0"/>
    <n v="26125.67"/>
    <s v="tier - 2"/>
    <s v="tier - 1"/>
    <s v="R1013"/>
  </r>
  <r>
    <s v="ID398"/>
    <s v=" Mr"/>
    <s v="Lovisek"/>
    <s v="  Peter"/>
    <n v="26.695"/>
    <n v="4.68"/>
    <s v="yes"/>
    <s v="No"/>
    <x v="0"/>
    <n v="2"/>
    <s v="yes"/>
    <s v="Over Weight"/>
    <s v="Normal"/>
    <s v="9-Jul-1966"/>
    <n v="56"/>
    <n v="1"/>
    <n v="26109.33"/>
    <s v="tier - 2"/>
    <s v="tier - 3"/>
    <s v="R1012"/>
  </r>
  <r>
    <s v="ID399"/>
    <s v=" Ms"/>
    <s v="Painter"/>
    <s v="  Rebecca"/>
    <n v="27.79"/>
    <n v="6.05"/>
    <s v="yes"/>
    <s v="yes"/>
    <x v="0"/>
    <n v="1"/>
    <s v="yes"/>
    <s v="Over Weight"/>
    <s v="Prediabetes"/>
    <s v="26-Dec-2000"/>
    <n v="22"/>
    <n v="0"/>
    <n v="26026.97"/>
    <s v="tier - 2"/>
    <s v="tier - 3"/>
    <s v="R1011"/>
  </r>
  <r>
    <s v="ID400"/>
    <s v=" Ms"/>
    <s v="Edwards"/>
    <s v="  Elizabeth M."/>
    <n v="32.68"/>
    <n v="4.68"/>
    <s v="yes"/>
    <s v="No"/>
    <x v="0"/>
    <n v="0"/>
    <s v="No"/>
    <s v="Obesity"/>
    <s v="Normal"/>
    <s v="5-Jun-2001"/>
    <n v="22"/>
    <n v="2"/>
    <n v="26018.95"/>
    <s v="tier - 2"/>
    <s v="tier - 2"/>
    <s v="R1012"/>
  </r>
  <r>
    <s v="ID401"/>
    <s v=" Mr"/>
    <s v="Liebl"/>
    <s v="  Gregory"/>
    <n v="26.4"/>
    <n v="9.5"/>
    <s v="yes"/>
    <s v="No"/>
    <x v="0"/>
    <n v="2"/>
    <s v="No"/>
    <s v="Over Weight"/>
    <s v="Diabetes"/>
    <s v="3-Dec-1970"/>
    <n v="52"/>
    <n v="3"/>
    <n v="25992.82"/>
    <s v="tier - 2"/>
    <s v="tier - 2"/>
    <s v="R1013"/>
  </r>
  <r>
    <s v="ID402"/>
    <s v=" Ms"/>
    <s v="Kasabian-Larson"/>
    <s v="  Sarah E."/>
    <n v="23.655000000000001"/>
    <n v="10.84"/>
    <s v="yes"/>
    <s v="No"/>
    <x v="1"/>
    <n v="1"/>
    <s v="yes"/>
    <s v="Normal weight"/>
    <s v="Diabetes"/>
    <s v="21-Aug-1963"/>
    <n v="59"/>
    <n v="0"/>
    <n v="25678.78"/>
    <s v="tier - 2"/>
    <s v="tier - 3"/>
    <s v="R1012"/>
  </r>
  <r>
    <s v="ID403"/>
    <s v=" Ms"/>
    <s v="Creamer"/>
    <s v="  Anne Elise"/>
    <n v="27.36"/>
    <n v="5.88"/>
    <s v="No"/>
    <s v="No"/>
    <x v="0"/>
    <n v="2"/>
    <s v="No"/>
    <s v="Over Weight"/>
    <s v="Prediabetes"/>
    <s v="17-Jul-1972"/>
    <n v="50"/>
    <n v="0"/>
    <n v="25656.58"/>
    <s v="tier - 2"/>
    <s v="tier - 3"/>
    <s v="R1024"/>
  </r>
  <r>
    <s v="ID404"/>
    <s v=" Mr"/>
    <s v="Kimbel"/>
    <s v="  Christopher R"/>
    <n v="27.82"/>
    <n v="5.24"/>
    <s v="yes"/>
    <s v="No"/>
    <x v="0"/>
    <n v="0"/>
    <s v="yes"/>
    <s v="Over Weight"/>
    <s v="Normal"/>
    <s v="2-Aug-2001"/>
    <n v="21"/>
    <n v="0"/>
    <n v="25648.98"/>
    <s v="tier - 2"/>
    <s v="tier - 1"/>
    <s v="R1011"/>
  </r>
  <r>
    <s v="ID405"/>
    <s v=" Mr"/>
    <s v="Livensparger"/>
    <s v="  Elliot"/>
    <n v="25.46"/>
    <n v="11.75"/>
    <s v="No"/>
    <s v="No"/>
    <x v="0"/>
    <n v="0"/>
    <s v="No"/>
    <s v="Over Weight"/>
    <s v="Diabetes"/>
    <s v="11-Dec-1968"/>
    <n v="54"/>
    <n v="1"/>
    <n v="25517.11"/>
    <s v="tier - 2"/>
    <s v="tier - 3"/>
    <s v="R1017"/>
  </r>
  <r>
    <s v="ID406"/>
    <s v=" Mr"/>
    <s v="Grange"/>
    <s v="  Christopher D."/>
    <n v="25.1"/>
    <n v="6.97"/>
    <s v="No"/>
    <s v="No"/>
    <x v="0"/>
    <n v="0"/>
    <s v="yes"/>
    <s v="Over Weight"/>
    <s v="Diabetes"/>
    <s v="22-Aug-1968"/>
    <n v="54"/>
    <n v="3"/>
    <n v="25382.3"/>
    <s v="tier - 2"/>
    <s v="tier - 2"/>
    <s v="R1011"/>
  </r>
  <r>
    <s v="ID407"/>
    <s v=" Mr"/>
    <s v="Nunlist"/>
    <s v="  Corey"/>
    <n v="32.11"/>
    <n v="4.76"/>
    <s v="No"/>
    <s v="No"/>
    <x v="0"/>
    <n v="2"/>
    <s v="No"/>
    <s v="Obesity"/>
    <s v="Normal"/>
    <s v="26-Sep-1972"/>
    <n v="50"/>
    <n v="2"/>
    <n v="25333.33"/>
    <s v="tier - 2"/>
    <s v="tier - 2"/>
    <s v="R1017"/>
  </r>
  <r>
    <s v="ID408"/>
    <s v=" Mr"/>
    <s v="Cutter"/>
    <s v="  Patrick D."/>
    <n v="29.8"/>
    <n v="8.24"/>
    <s v="yes"/>
    <s v="No"/>
    <x v="0"/>
    <n v="1"/>
    <s v="yes"/>
    <s v="Over Weight"/>
    <s v="Diabetes"/>
    <s v="14-Dec-1975"/>
    <n v="47"/>
    <n v="3"/>
    <n v="25309.49"/>
    <s v="tier - 2"/>
    <s v="tier - 1"/>
    <s v="R1011"/>
  </r>
  <r>
    <s v="ID409"/>
    <s v=" Mr"/>
    <s v="Martin"/>
    <s v="  Anthony D."/>
    <n v="24.01"/>
    <n v="4.76"/>
    <s v="No"/>
    <s v="No"/>
    <x v="0"/>
    <n v="1"/>
    <s v="yes"/>
    <s v="Normal weight"/>
    <s v="Normal"/>
    <s v="24-Nov-1998"/>
    <n v="24"/>
    <n v="0"/>
    <n v="25127.22"/>
    <s v="tier - 2"/>
    <s v="tier - 3"/>
    <s v="R1011"/>
  </r>
  <r>
    <s v="ID410"/>
    <s v=" Ms"/>
    <s v="Cooney"/>
    <s v="  Melissa"/>
    <n v="23.21"/>
    <n v="6.03"/>
    <s v="No"/>
    <s v="No"/>
    <x v="0"/>
    <n v="1"/>
    <s v="No"/>
    <s v="Normal weight"/>
    <s v="Prediabetes"/>
    <s v="14-Jun-1998"/>
    <n v="24"/>
    <n v="0"/>
    <n v="25081.77"/>
    <s v="tier - 2"/>
    <s v="tier - 2"/>
    <s v="R1013"/>
  </r>
  <r>
    <s v="ID411"/>
    <s v=" Ms"/>
    <s v="Bier"/>
    <s v="  Raven"/>
    <n v="21.2"/>
    <n v="4.07"/>
    <s v="yes"/>
    <s v="No"/>
    <x v="0"/>
    <n v="1"/>
    <s v="yes"/>
    <s v="Normal weight"/>
    <s v="Normal"/>
    <s v="4-Dec-1995"/>
    <n v="27"/>
    <n v="0"/>
    <n v="25075.97"/>
    <s v="tier - 2"/>
    <s v="tier - 2"/>
    <s v="R1011"/>
  </r>
  <r>
    <s v="ID412"/>
    <s v=" Mr"/>
    <s v="Muskopf"/>
    <s v="  Christopher"/>
    <n v="28.215"/>
    <n v="8.26"/>
    <s v="yes"/>
    <s v="No"/>
    <x v="0"/>
    <n v="1"/>
    <s v="yes"/>
    <s v="Over Weight"/>
    <s v="Diabetes"/>
    <s v="14-Nov-1975"/>
    <n v="47"/>
    <n v="3"/>
    <n v="24915.22"/>
    <s v="tier - 2"/>
    <s v="tier - 3"/>
    <s v="R1012"/>
  </r>
  <r>
    <s v="ID413"/>
    <s v=" Ms"/>
    <s v="Sirak"/>
    <s v="  Kendra A"/>
    <n v="38.094999999999999"/>
    <n v="4.76"/>
    <s v="No"/>
    <s v="No"/>
    <x v="0"/>
    <n v="1"/>
    <s v="No"/>
    <s v="Obesity"/>
    <s v="Normal"/>
    <s v="14-Jun-1987"/>
    <n v="35"/>
    <n v="2"/>
    <n v="24915.05"/>
    <s v="tier - 2"/>
    <s v="tier - 1"/>
    <s v="R1024"/>
  </r>
  <r>
    <s v="ID414"/>
    <s v=" Ms"/>
    <s v="Nelsen"/>
    <s v="  Jordan"/>
    <n v="22.61"/>
    <n v="6.13"/>
    <s v="yes"/>
    <s v="No"/>
    <x v="1"/>
    <n v="1"/>
    <s v="yes"/>
    <s v="Normal weight"/>
    <s v="Prediabetes"/>
    <s v="23-Jul-1969"/>
    <n v="53"/>
    <n v="3"/>
    <n v="24873.38"/>
    <s v="tier - 2"/>
    <s v="tier - 1"/>
    <s v="R1024"/>
  </r>
  <r>
    <s v="ID415"/>
    <s v=" Mr"/>
    <s v="Schallner"/>
    <s v="  Nils"/>
    <n v="24.32"/>
    <n v="10.47"/>
    <s v="yes"/>
    <s v="No"/>
    <x v="0"/>
    <n v="2"/>
    <s v="yes"/>
    <s v="Normal weight"/>
    <s v="Diabetes"/>
    <s v="26-Nov-1970"/>
    <n v="52"/>
    <n v="3"/>
    <n v="24869.84"/>
    <s v="tier - 2"/>
    <s v="tier - 2"/>
    <s v="R1016"/>
  </r>
  <r>
    <s v="ID416"/>
    <s v=" Mr"/>
    <s v="Dunlap"/>
    <s v="  Scott"/>
    <n v="20.96"/>
    <n v="4.04"/>
    <s v="yes"/>
    <s v="No"/>
    <x v="0"/>
    <n v="1"/>
    <s v="yes"/>
    <s v="Normal weight"/>
    <s v="Normal"/>
    <s v="10-Jun-1995"/>
    <n v="27"/>
    <n v="0"/>
    <n v="24863.25"/>
    <s v="tier - 2"/>
    <s v="tier - 3"/>
    <s v="R1011"/>
  </r>
  <r>
    <s v="ID417"/>
    <s v=" Ms"/>
    <s v="Messing"/>
    <s v="  Angela"/>
    <n v="19.68"/>
    <n v="5.74"/>
    <s v="No"/>
    <s v="No"/>
    <x v="0"/>
    <n v="0"/>
    <s v="yes"/>
    <s v="Normal weight"/>
    <s v="Prediabetes"/>
    <s v="9-Sep-1994"/>
    <n v="28"/>
    <n v="0"/>
    <n v="24817.25"/>
    <s v="tier - 2"/>
    <s v="tier - 2"/>
    <s v="R1011"/>
  </r>
  <r>
    <s v="ID418"/>
    <s v=" Ms"/>
    <s v="Bondell"/>
    <s v="  Allison"/>
    <n v="18.100000000000001"/>
    <n v="6.33"/>
    <s v="No"/>
    <s v="No"/>
    <x v="0"/>
    <n v="1"/>
    <s v="yes"/>
    <s v="Under Weight"/>
    <s v="Prediabetes"/>
    <s v="11-Oct-1992"/>
    <n v="30"/>
    <n v="0"/>
    <n v="24795.040000000001"/>
    <s v="tier - 2"/>
    <s v="tier - 3"/>
    <s v="R1011"/>
  </r>
  <r>
    <s v="ID419"/>
    <s v=" Ms"/>
    <s v="Gaughan"/>
    <s v="  Caitlin O."/>
    <n v="29.64"/>
    <n v="4.28"/>
    <s v="yes"/>
    <s v="No"/>
    <x v="0"/>
    <n v="0"/>
    <s v="No"/>
    <s v="Over Weight"/>
    <s v="Normal"/>
    <s v="28-Aug-1996"/>
    <n v="26"/>
    <n v="4"/>
    <n v="24671.66"/>
    <s v="tier - 2"/>
    <s v="tier - 1"/>
    <s v="R1024"/>
  </r>
  <r>
    <s v="ID420"/>
    <s v=" Ms"/>
    <s v="Gruman"/>
    <s v="  Tracy M"/>
    <n v="25.3"/>
    <n v="9.4700000000000006"/>
    <s v="yes"/>
    <s v="No"/>
    <x v="0"/>
    <n v="2"/>
    <s v="yes"/>
    <s v="Over Weight"/>
    <s v="Diabetes"/>
    <s v="12-Jun-1970"/>
    <n v="52"/>
    <n v="2"/>
    <n v="24667.42"/>
    <s v="tier - 2"/>
    <s v="tier - 3"/>
    <s v="R1013"/>
  </r>
  <r>
    <s v="ID421"/>
    <s v=" Mr"/>
    <s v="Whitlow"/>
    <s v="  Dustin M."/>
    <n v="27.6"/>
    <n v="4.8499999999999996"/>
    <s v="yes"/>
    <s v="No"/>
    <x v="0"/>
    <n v="0"/>
    <s v="No"/>
    <s v="Over Weight"/>
    <s v="Normal"/>
    <s v="12-Oct-1976"/>
    <n v="46"/>
    <n v="0"/>
    <n v="24603.05"/>
    <s v="tier - 2"/>
    <s v="tier - 2"/>
    <s v="R1011"/>
  </r>
  <r>
    <s v="ID422"/>
    <s v=" Ms"/>
    <s v="Robinson"/>
    <s v="  Jenny"/>
    <n v="27.645"/>
    <n v="11.03"/>
    <s v="yes"/>
    <s v="No"/>
    <x v="0"/>
    <n v="1"/>
    <s v="yes"/>
    <s v="Over Weight"/>
    <s v="Diabetes"/>
    <s v="13-Jun-1975"/>
    <n v="47"/>
    <n v="2"/>
    <n v="24535.7"/>
    <s v="tier - 2"/>
    <s v="tier - 2"/>
    <s v="R1012"/>
  </r>
  <r>
    <s v="ID423"/>
    <s v=" Ms"/>
    <s v="Sabo"/>
    <s v="  Emily"/>
    <n v="27.6"/>
    <n v="5.22"/>
    <s v="No"/>
    <s v="No"/>
    <x v="0"/>
    <n v="2"/>
    <s v="yes"/>
    <s v="Over Weight"/>
    <s v="Normal"/>
    <s v="14-Sep-1972"/>
    <n v="50"/>
    <n v="1"/>
    <n v="24520.26"/>
    <s v="tier - 2"/>
    <s v="tier - 3"/>
    <s v="R1011"/>
  </r>
  <r>
    <s v="ID424"/>
    <s v=" Ms"/>
    <s v="Nazarian"/>
    <s v="  Fabienne"/>
    <n v="25.08"/>
    <n v="9.52"/>
    <s v="yes"/>
    <s v="No"/>
    <x v="0"/>
    <n v="2"/>
    <s v="No"/>
    <s v="Over Weight"/>
    <s v="Diabetes"/>
    <s v="21-Oct-1961"/>
    <n v="61"/>
    <n v="0"/>
    <n v="24513.09"/>
    <s v="tier - 2"/>
    <s v="tier - 2"/>
    <s v="R1013"/>
  </r>
  <r>
    <s v="ID425"/>
    <s v=" Mr"/>
    <s v="Lerma"/>
    <s v="  Jordan"/>
    <n v="30.02"/>
    <n v="11.09"/>
    <s v="No"/>
    <s v="No"/>
    <x v="0"/>
    <n v="0"/>
    <s v="No"/>
    <s v="Obesity"/>
    <s v="Diabetes"/>
    <s v="6-Jul-1968"/>
    <n v="54"/>
    <n v="0"/>
    <n v="24476.48"/>
    <s v="tier - 2"/>
    <s v="tier - 2"/>
    <s v="R1012"/>
  </r>
  <r>
    <s v="ID426"/>
    <s v=" Mr"/>
    <s v="Dahl"/>
    <s v="  Matt"/>
    <n v="27.36"/>
    <n v="9.4499999999999993"/>
    <s v="yes"/>
    <s v="No"/>
    <x v="0"/>
    <n v="2"/>
    <s v="yes"/>
    <s v="Over Weight"/>
    <s v="Diabetes"/>
    <s v="30-Nov-1970"/>
    <n v="52"/>
    <n v="0"/>
    <n v="24393.62"/>
    <s v="tier - 2"/>
    <s v="tier - 3"/>
    <s v="R1012"/>
  </r>
  <r>
    <s v="ID427"/>
    <s v=" Ms"/>
    <s v="Surtees"/>
    <s v="  Taryn L"/>
    <n v="22.2"/>
    <n v="5.51"/>
    <s v="No"/>
    <s v="No"/>
    <x v="0"/>
    <n v="0"/>
    <s v="yes"/>
    <s v="Normal weight"/>
    <s v="Normal"/>
    <s v="7-Oct-1999"/>
    <n v="23"/>
    <n v="0"/>
    <n v="24387.74"/>
    <s v="tier - 2"/>
    <s v="tier - 1"/>
    <s v="R1011"/>
  </r>
  <r>
    <s v="ID428"/>
    <s v=" Ms"/>
    <s v="Spetner"/>
    <s v="  Temima"/>
    <n v="25.71"/>
    <n v="4.18"/>
    <s v="No"/>
    <s v="yes"/>
    <x v="0"/>
    <n v="1"/>
    <s v="yes"/>
    <s v="Over Weight"/>
    <s v="Normal"/>
    <s v="3-Aug-2004"/>
    <n v="18"/>
    <n v="0"/>
    <n v="24294.02"/>
    <s v="tier - 2"/>
    <s v="tier - 1"/>
    <s v="R1011"/>
  </r>
  <r>
    <s v="ID429"/>
    <s v=" Ms"/>
    <s v="Brandon"/>
    <s v="  Jennifer"/>
    <n v="41.91"/>
    <n v="5.98"/>
    <s v="yes"/>
    <s v="No"/>
    <x v="0"/>
    <n v="1"/>
    <s v="No"/>
    <s v="Obesity"/>
    <s v="Prediabetes"/>
    <s v="16-Dec-1964"/>
    <n v="58"/>
    <n v="0"/>
    <n v="24227.34"/>
    <s v="tier - 2"/>
    <s v="tier - 1"/>
    <s v="R1013"/>
  </r>
  <r>
    <s v="ID430"/>
    <s v=" Ms"/>
    <s v="Eley"/>
    <s v="  Serena M."/>
    <n v="25.85"/>
    <n v="10.16"/>
    <s v="No"/>
    <s v="No"/>
    <x v="0"/>
    <n v="0"/>
    <s v="yes"/>
    <s v="Over Weight"/>
    <s v="Diabetes"/>
    <s v="10-Sep-1974"/>
    <n v="48"/>
    <n v="3"/>
    <n v="24180.93"/>
    <s v="tier - 2"/>
    <s v="tier - 1"/>
    <s v="R1013"/>
  </r>
  <r>
    <s v="ID431"/>
    <s v=" Ms"/>
    <s v="Sedicum"/>
    <s v="  Victoria M."/>
    <n v="23.844999999999999"/>
    <n v="11.71"/>
    <s v="No"/>
    <s v="No"/>
    <x v="0"/>
    <n v="2"/>
    <s v="yes"/>
    <s v="Normal weight"/>
    <s v="Diabetes"/>
    <s v="13-Jun-1973"/>
    <n v="49"/>
    <n v="3"/>
    <n v="24106.91"/>
    <s v="tier - 2"/>
    <s v="tier - 2"/>
    <s v="R1024"/>
  </r>
  <r>
    <s v="ID432"/>
    <s v=" Ms"/>
    <s v="Markle"/>
    <s v="  Phoebe"/>
    <n v="30.59"/>
    <n v="5.23"/>
    <s v="No"/>
    <s v="No"/>
    <x v="1"/>
    <n v="1"/>
    <s v="No"/>
    <s v="Obesity"/>
    <s v="Normal"/>
    <s v="30-Dec-2003"/>
    <n v="19"/>
    <n v="2"/>
    <n v="24059.68"/>
    <s v="tier - 2"/>
    <s v="tier - 2"/>
    <s v="R1012"/>
  </r>
  <r>
    <s v="ID433"/>
    <s v=" Mr"/>
    <s v="Kunz"/>
    <s v="  Corey"/>
    <n v="24.795000000000002"/>
    <n v="6.85"/>
    <s v="No"/>
    <s v="No"/>
    <x v="0"/>
    <n v="0"/>
    <s v="yes"/>
    <s v="Normal weight"/>
    <s v="Diabetes"/>
    <s v="10-Jul-1971"/>
    <n v="51"/>
    <n v="2"/>
    <n v="23967.38"/>
    <s v="tier - 2"/>
    <s v="tier - 2"/>
    <s v="R1012"/>
  </r>
  <r>
    <s v="ID434"/>
    <s v=" Ms"/>
    <s v="Wimert"/>
    <s v="  Rebecca"/>
    <n v="24.13"/>
    <n v="7.05"/>
    <s v="yes"/>
    <s v="No"/>
    <x v="0"/>
    <n v="2"/>
    <s v="yes"/>
    <s v="Normal weight"/>
    <s v="Diabetes"/>
    <s v="8-Aug-1970"/>
    <n v="52"/>
    <n v="1"/>
    <n v="23887.66"/>
    <s v="tier - 2"/>
    <s v="tier - 3"/>
    <s v="R1012"/>
  </r>
  <r>
    <s v="ID435"/>
    <s v=" Mr"/>
    <s v="Peterson"/>
    <s v="  Nicholas D"/>
    <n v="25.84"/>
    <n v="11.64"/>
    <s v="No"/>
    <s v="No"/>
    <x v="0"/>
    <n v="2"/>
    <s v="yes"/>
    <s v="Over Weight"/>
    <s v="Diabetes"/>
    <s v="27-Jun-1973"/>
    <n v="49"/>
    <n v="2"/>
    <n v="23807.24"/>
    <s v="tier - 2"/>
    <s v="tier - 3"/>
    <s v="R1012"/>
  </r>
  <r>
    <s v="ID436"/>
    <s v=" Mr"/>
    <s v="Mercier"/>
    <s v="  Christian"/>
    <n v="28"/>
    <n v="10.52"/>
    <s v="No"/>
    <s v="No"/>
    <x v="0"/>
    <n v="0"/>
    <s v="yes"/>
    <s v="Over Weight"/>
    <s v="Diabetes"/>
    <s v="2-Jun-1974"/>
    <n v="49"/>
    <n v="1"/>
    <n v="23568.27"/>
    <s v="tier - 2"/>
    <s v="tier - 2"/>
    <s v="R1011"/>
  </r>
  <r>
    <s v="ID437"/>
    <s v=" Mr"/>
    <s v="Laurie"/>
    <s v="  Jonathon S."/>
    <n v="34.1"/>
    <n v="4.01"/>
    <s v="yes"/>
    <s v="No"/>
    <x v="1"/>
    <n v="1"/>
    <s v="No"/>
    <s v="Obesity"/>
    <s v="Normal"/>
    <s v="26-Aug-1983"/>
    <n v="39"/>
    <n v="2"/>
    <n v="23563.02"/>
    <s v="tier - 2"/>
    <s v="tier - 2"/>
    <s v="R1013"/>
  </r>
  <r>
    <s v="ID438"/>
    <s v=" Ms"/>
    <s v="Sekaquaptewa"/>
    <s v="  Caroline"/>
    <n v="26.125"/>
    <n v="8.56"/>
    <s v="yes"/>
    <s v="No"/>
    <x v="0"/>
    <n v="1"/>
    <s v="yes"/>
    <s v="Over Weight"/>
    <s v="Diabetes"/>
    <s v="13-Nov-1975"/>
    <n v="47"/>
    <n v="1"/>
    <n v="23401.31"/>
    <s v="tier - 2"/>
    <s v="tier - 3"/>
    <s v="R1024"/>
  </r>
  <r>
    <s v="ID439"/>
    <s v=" Mr"/>
    <s v="Frash"/>
    <s v="  Joshua D."/>
    <n v="25.6"/>
    <n v="10.5"/>
    <s v="No"/>
    <s v="No"/>
    <x v="0"/>
    <n v="2"/>
    <s v="yes"/>
    <s v="Over Weight"/>
    <s v="Diabetes"/>
    <s v="22-Oct-1973"/>
    <n v="49"/>
    <n v="2"/>
    <n v="23306.55"/>
    <s v="tier - 2"/>
    <s v="tier - 2"/>
    <s v="R1011"/>
  </r>
  <r>
    <s v="ID440"/>
    <s v=" Ms"/>
    <s v="Bukowski"/>
    <s v="  Nichole"/>
    <n v="24.32"/>
    <n v="6.39"/>
    <s v="No"/>
    <s v="No"/>
    <x v="0"/>
    <n v="0"/>
    <s v="No"/>
    <s v="Normal weight"/>
    <s v="Prediabetes"/>
    <s v="3-Oct-1994"/>
    <n v="28"/>
    <n v="1"/>
    <n v="23288.93"/>
    <s v="tier - 2"/>
    <s v="tier - 3"/>
    <s v="R1024"/>
  </r>
  <r>
    <s v="ID441"/>
    <s v=" Ms"/>
    <s v="Sandahl"/>
    <s v="  Denise M"/>
    <n v="22.88"/>
    <n v="5.71"/>
    <s v="yes"/>
    <s v="No"/>
    <x v="1"/>
    <n v="1"/>
    <s v="yes"/>
    <s v="Normal weight"/>
    <s v="Prediabetes"/>
    <s v="14-Nov-1969"/>
    <n v="53"/>
    <n v="1"/>
    <n v="23244.79"/>
    <s v="tier - 2"/>
    <s v="tier - 3"/>
    <s v="R1013"/>
  </r>
  <r>
    <s v="ID442"/>
    <s v=" Mr"/>
    <s v="Speight"/>
    <s v="  Peter R."/>
    <n v="24.984999999999999"/>
    <n v="4.43"/>
    <s v="yes"/>
    <s v="No"/>
    <x v="1"/>
    <n v="1"/>
    <s v="No"/>
    <s v="Over Weight"/>
    <s v="Normal"/>
    <s v="7-Aug-1997"/>
    <n v="25"/>
    <n v="2"/>
    <n v="23241.47"/>
    <s v="tier - 2"/>
    <s v="tier - 3"/>
    <s v="R1018"/>
  </r>
  <r>
    <s v="ID443"/>
    <s v=" Mr"/>
    <s v="Lee"/>
    <s v="  Johnson K"/>
    <n v="33.1"/>
    <n v="5.52"/>
    <s v="No"/>
    <s v="No"/>
    <x v="1"/>
    <n v="1"/>
    <s v="No"/>
    <s v="Obesity"/>
    <s v="Normal"/>
    <s v="14-Dec-2003"/>
    <n v="19"/>
    <n v="0"/>
    <n v="23082.959999999999"/>
    <s v="tier - 2"/>
    <s v="tier - 2"/>
    <s v="R1011"/>
  </r>
  <r>
    <s v="ID444"/>
    <s v=" Ms"/>
    <s v="Nielsen"/>
    <s v="  Katherine"/>
    <n v="27.83"/>
    <n v="9.1999999999999993"/>
    <s v="yes"/>
    <s v="No"/>
    <x v="0"/>
    <n v="1"/>
    <s v="yes"/>
    <s v="Over Weight"/>
    <s v="Diabetes"/>
    <s v="9-Sep-1975"/>
    <n v="47"/>
    <n v="0"/>
    <n v="23065.42"/>
    <s v="tier - 2"/>
    <s v="tier - 2"/>
    <s v="R1013"/>
  </r>
  <r>
    <s v="ID445"/>
    <s v=" Ms"/>
    <s v="Zirdok"/>
    <s v="  Lynda"/>
    <n v="30.875"/>
    <n v="10.97"/>
    <s v="yes"/>
    <s v="No"/>
    <x v="0"/>
    <n v="2"/>
    <s v="No"/>
    <s v="Obesity"/>
    <s v="Diabetes"/>
    <s v="9-Nov-1970"/>
    <n v="52"/>
    <n v="0"/>
    <n v="23045.57"/>
    <s v="tier - 2"/>
    <s v="tier - 2"/>
    <s v="R1024"/>
  </r>
  <r>
    <s v="ID446"/>
    <s v=" Mr"/>
    <s v="Crudale"/>
    <s v="  Anthony"/>
    <n v="27.265000000000001"/>
    <n v="4.25"/>
    <s v="No"/>
    <s v="No"/>
    <x v="1"/>
    <n v="1"/>
    <s v="No"/>
    <s v="Over Weight"/>
    <s v="Normal"/>
    <s v="25-Jul-2003"/>
    <n v="19"/>
    <n v="2"/>
    <n v="22493.66"/>
    <s v="tier - 2"/>
    <s v="tier - 1"/>
    <s v="R1012"/>
  </r>
  <r>
    <s v="ID447"/>
    <s v=" Ms"/>
    <s v="Koopmans"/>
    <s v="  Linnea C."/>
    <n v="26.7"/>
    <n v="5.23"/>
    <s v="No"/>
    <s v="No"/>
    <x v="1"/>
    <n v="1"/>
    <s v="yes"/>
    <s v="Over Weight"/>
    <s v="Normal"/>
    <s v="14-Nov-1979"/>
    <n v="43"/>
    <n v="2"/>
    <n v="22478.6"/>
    <s v="tier - 3"/>
    <s v="tier - 2"/>
    <s v="R1011"/>
  </r>
  <r>
    <s v="ID448"/>
    <s v=" Mr"/>
    <s v="Milani"/>
    <s v="  Massimiliano A."/>
    <n v="29.925000000000001"/>
    <n v="5.96"/>
    <s v="yes"/>
    <s v="No"/>
    <x v="1"/>
    <n v="1"/>
    <s v="yes"/>
    <s v="Over Weight"/>
    <s v="Prediabetes"/>
    <s v="21-Dec-1983"/>
    <n v="39"/>
    <n v="1"/>
    <n v="22462.04"/>
    <s v="tier - 3"/>
    <s v="tier - 1"/>
    <s v="R1019"/>
  </r>
  <r>
    <s v="ID449"/>
    <s v=" Mr"/>
    <s v="Kelly"/>
    <s v="  James M."/>
    <n v="19.95"/>
    <n v="4.29"/>
    <s v="yes"/>
    <s v="No"/>
    <x v="0"/>
    <n v="2"/>
    <s v="yes"/>
    <s v="Normal weight"/>
    <s v="Normal"/>
    <s v="18-Aug-1966"/>
    <n v="56"/>
    <n v="0"/>
    <n v="22412.65"/>
    <s v="tier - 3"/>
    <s v="tier - 3"/>
    <s v="R1014"/>
  </r>
  <r>
    <s v="ID450"/>
    <s v=" Ms"/>
    <s v="Finelli"/>
    <s v="  Lauren"/>
    <n v="24.225000000000001"/>
    <n v="4.09"/>
    <s v="No"/>
    <s v="No"/>
    <x v="0"/>
    <n v="0"/>
    <s v="No"/>
    <s v="Normal weight"/>
    <s v="Normal"/>
    <s v="26-Aug-1999"/>
    <n v="23"/>
    <n v="2"/>
    <n v="22395.74"/>
    <s v="tier - 3"/>
    <s v="tier - 2"/>
    <s v="R1024"/>
  </r>
  <r>
    <s v="ID451"/>
    <s v=" Ms"/>
    <s v="Palmer"/>
    <s v="  Michele V."/>
    <n v="28.12"/>
    <n v="4.88"/>
    <s v="No"/>
    <s v="No"/>
    <x v="0"/>
    <n v="0"/>
    <s v="yes"/>
    <s v="Over Weight"/>
    <s v="Normal"/>
    <s v="27-Dec-1982"/>
    <n v="40"/>
    <n v="1"/>
    <n v="22331.57"/>
    <s v="tier - 2"/>
    <s v="tier - 3"/>
    <s v="R1024"/>
  </r>
  <r>
    <s v="ID452"/>
    <s v=" Mr"/>
    <s v="Wang"/>
    <s v="  Xiao"/>
    <n v="23.21"/>
    <n v="6.76"/>
    <s v="No"/>
    <s v="No"/>
    <x v="0"/>
    <n v="0"/>
    <s v="yes"/>
    <s v="Normal weight"/>
    <s v="Diabetes"/>
    <s v="16-Jun-1971"/>
    <n v="51"/>
    <n v="1"/>
    <n v="22218.11"/>
    <s v="tier - 2"/>
    <s v="tier - 3"/>
    <s v="R1013"/>
  </r>
  <r>
    <s v="ID453"/>
    <s v=" Ms"/>
    <s v="Beasley"/>
    <s v="  Harper L"/>
    <n v="23.98"/>
    <n v="10.67"/>
    <s v="No"/>
    <s v="No"/>
    <x v="0"/>
    <n v="0"/>
    <s v="No"/>
    <s v="Normal weight"/>
    <s v="Diabetes"/>
    <s v="24-Aug-1965"/>
    <n v="57"/>
    <n v="1"/>
    <n v="22192.44"/>
    <s v="tier - 3"/>
    <s v="tier - 1"/>
    <s v="R1013"/>
  </r>
  <r>
    <s v="ID454"/>
    <s v=" Mr"/>
    <s v="Bedbury"/>
    <s v="  Nick"/>
    <n v="30"/>
    <n v="6.21"/>
    <s v="No"/>
    <s v="No"/>
    <x v="0"/>
    <n v="0"/>
    <s v="yes"/>
    <s v="Obesity"/>
    <s v="Prediabetes"/>
    <s v="12-Sep-1980"/>
    <n v="42"/>
    <n v="0"/>
    <n v="22144.03"/>
    <s v="tier - 2"/>
    <s v="tier - 2"/>
    <s v="R1011"/>
  </r>
  <r>
    <s v="ID455"/>
    <s v=" Mr"/>
    <s v="Stemberger"/>
    <s v="  Scott"/>
    <n v="17.350000000000001"/>
    <n v="5.03"/>
    <s v="yes"/>
    <s v="No"/>
    <x v="0"/>
    <n v="0"/>
    <s v="yes"/>
    <s v="Under Weight"/>
    <s v="Normal"/>
    <s v="28-Aug-2001"/>
    <n v="21"/>
    <n v="0"/>
    <n v="22097.62"/>
    <s v="tier - 3"/>
    <s v="tier - 1"/>
    <s v="R1011"/>
  </r>
  <r>
    <s v="ID456"/>
    <s v=" Mr"/>
    <s v="Chebet"/>
    <s v="  Wilson"/>
    <n v="22.704999999999998"/>
    <n v="5.27"/>
    <s v="No"/>
    <s v="No"/>
    <x v="0"/>
    <n v="0"/>
    <s v="No"/>
    <s v="Normal weight"/>
    <s v="Normal"/>
    <s v="14-Oct-1989"/>
    <n v="33"/>
    <n v="0"/>
    <n v="21984.47"/>
    <s v="tier - 3"/>
    <s v="tier - 1"/>
    <s v="R1012"/>
  </r>
  <r>
    <s v="ID457"/>
    <s v=" Mr"/>
    <s v="Muir"/>
    <s v="  Lee"/>
    <n v="25.41"/>
    <n v="10.53"/>
    <s v="yes"/>
    <s v="No"/>
    <x v="0"/>
    <n v="1"/>
    <s v="yes"/>
    <s v="Over Weight"/>
    <s v="Diabetes"/>
    <s v="19-Dec-1975"/>
    <n v="47"/>
    <n v="1"/>
    <n v="21978.68"/>
    <s v="tier - 3"/>
    <s v="tier - 3"/>
    <s v="R1013"/>
  </r>
  <r>
    <s v="ID458"/>
    <s v=" Mr"/>
    <s v="Yang"/>
    <s v="  Shizhong"/>
    <n v="18.23"/>
    <n v="5.78"/>
    <s v="No"/>
    <s v="No"/>
    <x v="1"/>
    <n v="1"/>
    <s v="yes"/>
    <s v="Under Weight"/>
    <s v="Prediabetes"/>
    <s v="28-Sep-2003"/>
    <n v="19"/>
    <n v="0"/>
    <n v="21882.400000000001"/>
    <s v="tier - 2"/>
    <s v="tier - 1"/>
    <s v="R1011"/>
  </r>
  <r>
    <s v="ID459"/>
    <s v=" Ms"/>
    <s v="Gravel"/>
    <s v="  Marie-Claire"/>
    <n v="24.7"/>
    <n v="4.3600000000000003"/>
    <s v="No"/>
    <s v="No"/>
    <x v="1"/>
    <n v="1"/>
    <s v="yes"/>
    <s v="Normal weight"/>
    <s v="Normal"/>
    <s v="17-Aug-1979"/>
    <n v="43"/>
    <n v="2"/>
    <n v="21880.82"/>
    <s v="tier - 3"/>
    <s v="tier - 1"/>
    <s v="R1012"/>
  </r>
  <r>
    <s v="ID460"/>
    <s v=" Mr"/>
    <s v="Smith"/>
    <s v="  Todd J."/>
    <n v="37.4"/>
    <n v="9.7200000000000006"/>
    <s v="yes"/>
    <s v="No"/>
    <x v="1"/>
    <n v="1"/>
    <s v="No"/>
    <s v="Obesity"/>
    <s v="Diabetes"/>
    <s v="27-Aug-1963"/>
    <n v="59"/>
    <n v="0"/>
    <n v="21797"/>
    <s v="tier - 3"/>
    <s v="tier - 1"/>
    <s v="R1011"/>
  </r>
  <r>
    <s v="ID461"/>
    <s v=" Ms"/>
    <s v="Williams"/>
    <s v="  Carolyn"/>
    <n v="26.885000000000002"/>
    <n v="5.18"/>
    <s v="No"/>
    <s v="No"/>
    <x v="1"/>
    <n v="1"/>
    <s v="yes"/>
    <s v="Over Weight"/>
    <s v="Normal"/>
    <s v="28-Sep-1979"/>
    <n v="43"/>
    <n v="0"/>
    <n v="21774.32"/>
    <s v="tier - 3"/>
    <s v="tier - 2"/>
    <s v="R1012"/>
  </r>
  <r>
    <s v="ID462"/>
    <s v=" Ms"/>
    <s v="Meyer"/>
    <s v="  Lindsey"/>
    <n v="25.27"/>
    <n v="5.29"/>
    <s v="No"/>
    <s v="No"/>
    <x v="1"/>
    <n v="1"/>
    <s v="yes"/>
    <s v="Over Weight"/>
    <s v="Normal"/>
    <s v="20-Sep-1979"/>
    <n v="43"/>
    <n v="1"/>
    <n v="21771.34"/>
    <s v="tier - 3"/>
    <s v="tier - 1"/>
    <s v="R1024"/>
  </r>
  <r>
    <s v="ID463"/>
    <s v=" Ms"/>
    <s v="Jamieson"/>
    <s v="  Marissa D"/>
    <n v="23.655000000000001"/>
    <n v="4.8600000000000003"/>
    <s v="yes"/>
    <s v="No"/>
    <x v="0"/>
    <n v="0"/>
    <s v="yes"/>
    <s v="Normal weight"/>
    <s v="Normal"/>
    <s v="18-Jul-1976"/>
    <n v="46"/>
    <n v="1"/>
    <n v="21677.279999999999"/>
    <s v="tier - 3"/>
    <s v="tier - 1"/>
    <s v="R1012"/>
  </r>
  <r>
    <s v="ID464"/>
    <s v=" Mr"/>
    <s v="Dufeal"/>
    <s v="  Jean Luc"/>
    <n v="55.05"/>
    <n v="7.66"/>
    <s v="No"/>
    <s v="No"/>
    <x v="0"/>
    <n v="0"/>
    <s v="No"/>
    <s v="Obesity"/>
    <s v="Diabetes"/>
    <s v="16-Nov-1962"/>
    <n v="60"/>
    <n v="0"/>
    <n v="21661.16"/>
    <s v="tier - 2"/>
    <s v="tier - 2"/>
    <s v="R1012"/>
  </r>
  <r>
    <s v="ID465"/>
    <s v=" Ms"/>
    <s v="Sansonetti"/>
    <s v="  Danielle"/>
    <n v="24.89"/>
    <n v="6.1"/>
    <s v="yes"/>
    <s v="No"/>
    <x v="1"/>
    <n v="1"/>
    <s v="yes"/>
    <s v="Normal weight"/>
    <s v="Prediabetes"/>
    <s v="25-Dec-1983"/>
    <n v="39"/>
    <n v="3"/>
    <n v="21659.93"/>
    <s v="tier - 3"/>
    <s v="tier - 3"/>
    <s v="R1024"/>
  </r>
  <r>
    <s v="ID466"/>
    <s v=" Mr"/>
    <s v="Koneazny"/>
    <s v="  Jim"/>
    <n v="18.715"/>
    <n v="4.4400000000000004"/>
    <s v="No"/>
    <s v="No"/>
    <x v="0"/>
    <n v="0"/>
    <s v="No"/>
    <s v="Normal weight"/>
    <s v="Normal"/>
    <s v="12-Jun-1999"/>
    <n v="23"/>
    <n v="0"/>
    <n v="21595.38"/>
    <s v="tier - 2"/>
    <s v="tier - 3"/>
    <s v="R1012"/>
  </r>
  <r>
    <s v="ID467"/>
    <s v=" Mr"/>
    <s v="Johnson"/>
    <s v="  Matthew T"/>
    <n v="28.12"/>
    <n v="6.15"/>
    <s v="No"/>
    <s v="No"/>
    <x v="0"/>
    <n v="0"/>
    <s v="yes"/>
    <s v="Over Weight"/>
    <s v="Prediabetes"/>
    <s v="21-Nov-1990"/>
    <n v="32"/>
    <n v="4"/>
    <n v="21472.48"/>
    <s v="tier - 2"/>
    <s v="tier - 2"/>
    <s v="R1012"/>
  </r>
  <r>
    <s v="ID468"/>
    <s v=" Ms"/>
    <s v="Glasson"/>
    <s v="  Rachel L."/>
    <n v="26.6"/>
    <n v="4.53"/>
    <s v="No"/>
    <s v="No"/>
    <x v="0"/>
    <n v="0"/>
    <s v="yes"/>
    <s v="Over Weight"/>
    <s v="Normal"/>
    <s v="4-Sep-1980"/>
    <n v="42"/>
    <n v="0"/>
    <n v="21348.71"/>
    <s v="tier - 2"/>
    <s v="tier - 1"/>
    <s v="R1012"/>
  </r>
  <r>
    <s v="ID469"/>
    <s v=" Ms"/>
    <s v="Canitz"/>
    <s v="  Corina"/>
    <n v="30.114999999999998"/>
    <n v="5.48"/>
    <s v="No"/>
    <s v="yes"/>
    <x v="0"/>
    <n v="1"/>
    <s v="No"/>
    <s v="Obesity"/>
    <s v="Normal"/>
    <s v="4-Aug-2004"/>
    <n v="18"/>
    <n v="0"/>
    <n v="21344.85"/>
    <s v="tier - 3"/>
    <s v="tier - 1"/>
    <s v="R1024"/>
  </r>
  <r>
    <s v="ID470"/>
    <s v=" Mr"/>
    <s v="Li"/>
    <s v="  Guannan"/>
    <n v="24.605"/>
    <n v="5.48"/>
    <s v="No"/>
    <s v="No"/>
    <x v="0"/>
    <n v="0"/>
    <s v="yes"/>
    <s v="Normal weight"/>
    <s v="Normal"/>
    <s v="10-Dec-1980"/>
    <n v="42"/>
    <n v="2"/>
    <n v="21259.38"/>
    <s v="tier - 3"/>
    <s v="tier - 3"/>
    <s v="R1019"/>
  </r>
  <r>
    <s v="ID471"/>
    <s v=" Mr"/>
    <s v="Parsons"/>
    <s v="  Don"/>
    <n v="29.6"/>
    <n v="8.1"/>
    <s v="No"/>
    <s v="No"/>
    <x v="0"/>
    <n v="0"/>
    <s v="No"/>
    <s v="Over Weight"/>
    <s v="Diabetes"/>
    <s v="3-Sep-1974"/>
    <n v="48"/>
    <n v="0"/>
    <n v="21232.18"/>
    <s v="tier - 3"/>
    <s v="tier - 2"/>
    <s v="R1011"/>
  </r>
  <r>
    <s v="ID472"/>
    <s v=" Mr"/>
    <s v="Raulli"/>
    <s v="  Chris"/>
    <n v="24.42"/>
    <n v="7.16"/>
    <s v="No"/>
    <s v="No"/>
    <x v="0"/>
    <n v="0"/>
    <s v="yes"/>
    <s v="Normal weight"/>
    <s v="Diabetes"/>
    <s v="14-Oct-1974"/>
    <n v="48"/>
    <n v="0"/>
    <n v="21223.68"/>
    <s v="tier - 3"/>
    <s v="tier - 2"/>
    <s v="R1013"/>
  </r>
  <r>
    <s v="ID473"/>
    <s v=" Mr"/>
    <s v="Frome"/>
    <s v="  Gavin V."/>
    <n v="20.9"/>
    <n v="4.55"/>
    <s v="yes"/>
    <s v="No"/>
    <x v="1"/>
    <n v="1"/>
    <s v="yes"/>
    <s v="Normal weight"/>
    <s v="Normal"/>
    <s v="26-Aug-1969"/>
    <n v="53"/>
    <n v="0"/>
    <n v="21195.82"/>
    <s v="tier - 3"/>
    <s v="tier - 1"/>
    <s v="R1013"/>
  </r>
  <r>
    <s v="ID474"/>
    <s v=" Mr"/>
    <s v="Sevcik"/>
    <s v="  David"/>
    <n v="22.895"/>
    <n v="6.03"/>
    <s v="No"/>
    <s v="No"/>
    <x v="0"/>
    <n v="0"/>
    <s v="yes"/>
    <s v="Normal weight"/>
    <s v="Prediabetes"/>
    <s v="23-Nov-1977"/>
    <n v="45"/>
    <n v="2"/>
    <n v="21098.55"/>
    <s v="tier - 3"/>
    <s v="tier - 3"/>
    <s v="R1012"/>
  </r>
  <r>
    <s v="ID475"/>
    <s v=" Mr"/>
    <s v="Narang"/>
    <s v="  Jatin"/>
    <n v="28.3"/>
    <n v="5.47"/>
    <s v="yes"/>
    <s v="No"/>
    <x v="1"/>
    <n v="1"/>
    <s v="yes"/>
    <s v="Over Weight"/>
    <s v="Normal"/>
    <s v="2-Jul-1983"/>
    <n v="39"/>
    <n v="1"/>
    <n v="21082.16"/>
    <s v="tier - 3"/>
    <s v="tier - 2"/>
    <s v="R1011"/>
  </r>
  <r>
    <s v="ID476"/>
    <s v=" Mr"/>
    <s v="Royston"/>
    <s v="  J P. II"/>
    <n v="54.3"/>
    <n v="4.1500000000000004"/>
    <s v="yes"/>
    <s v="No"/>
    <x v="0"/>
    <n v="1"/>
    <s v="No"/>
    <s v="Obesity"/>
    <s v="Normal"/>
    <s v="19-Nov-1964"/>
    <n v="58"/>
    <n v="0"/>
    <n v="20893.060000000001"/>
    <s v="tier - 2"/>
    <s v="tier - 3"/>
    <s v="R1012"/>
  </r>
  <r>
    <s v="ID477"/>
    <s v=" Ms"/>
    <s v="Tieri"/>
    <s v="  Angela M."/>
    <n v="33.344999999999999"/>
    <n v="11.32"/>
    <s v="yes"/>
    <s v="No"/>
    <x v="0"/>
    <n v="1"/>
    <s v="No"/>
    <s v="Obesity"/>
    <s v="Diabetes"/>
    <s v="8-Dec-1975"/>
    <n v="47"/>
    <n v="0"/>
    <n v="20878.78"/>
    <s v="tier - 2"/>
    <s v="tier - 1"/>
    <s v="R1024"/>
  </r>
  <r>
    <s v="ID478"/>
    <s v=" Mr"/>
    <s v="Whitney"/>
    <s v="  Blake K."/>
    <n v="33"/>
    <n v="9.51"/>
    <s v="yes"/>
    <s v="No"/>
    <x v="0"/>
    <n v="0"/>
    <s v="No"/>
    <s v="Obesity"/>
    <s v="Diabetes"/>
    <s v="8-Sep-1967"/>
    <n v="55"/>
    <n v="0"/>
    <n v="20781.490000000002"/>
    <s v="tier - 2"/>
    <s v="tier - 3"/>
    <s v="R1013"/>
  </r>
  <r>
    <s v="ID479"/>
    <s v=" Mr"/>
    <s v="Wandzilak"/>
    <s v="  Brian T."/>
    <n v="28.024999999999999"/>
    <n v="7.67"/>
    <s v="yes"/>
    <s v="No"/>
    <x v="0"/>
    <n v="1"/>
    <s v="yes"/>
    <s v="Over Weight"/>
    <s v="Diabetes"/>
    <s v="4-Aug-1986"/>
    <n v="36"/>
    <n v="1"/>
    <n v="20773.63"/>
    <s v="tier - 2"/>
    <s v="tier - 3"/>
    <s v="R1017"/>
  </r>
  <r>
    <s v="ID480"/>
    <s v=" Mr"/>
    <s v="Valenzona"/>
    <s v="  Damon"/>
    <n v="28.69"/>
    <n v="6.23"/>
    <s v="No"/>
    <s v="No"/>
    <x v="0"/>
    <n v="1"/>
    <s v="yes"/>
    <s v="Over Weight"/>
    <s v="Prediabetes"/>
    <s v="14-Sep-1992"/>
    <n v="30"/>
    <n v="3"/>
    <n v="20745.990000000002"/>
    <s v="tier - 3"/>
    <s v="tier - 1"/>
    <s v="R1012"/>
  </r>
  <r>
    <s v="ID481"/>
    <s v=" Mr"/>
    <s v="Young"/>
    <s v="  Jeffrey"/>
    <n v="40.28"/>
    <n v="8.9"/>
    <s v="No"/>
    <s v="No"/>
    <x v="0"/>
    <n v="0"/>
    <s v="No"/>
    <s v="Obesity"/>
    <s v="Diabetes"/>
    <s v="1-Aug-1965"/>
    <n v="57"/>
    <n v="0"/>
    <n v="20709.02"/>
    <s v="tier - 3"/>
    <s v="tier - 2"/>
    <s v="R1019"/>
  </r>
  <r>
    <s v="ID482"/>
    <s v=" Mr"/>
    <s v="Richards"/>
    <s v="  Malcolm J."/>
    <n v="37.299999999999997"/>
    <n v="7.79"/>
    <s v="yes"/>
    <s v="No"/>
    <x v="0"/>
    <n v="0"/>
    <s v="No"/>
    <s v="Obesity"/>
    <s v="Diabetes"/>
    <s v="17-Dec-1967"/>
    <n v="55"/>
    <n v="0"/>
    <n v="20630.28"/>
    <s v="tier - 2"/>
    <s v="tier - 3"/>
    <s v="R1011"/>
  </r>
  <r>
    <s v="ID483"/>
    <s v=" Ms"/>
    <s v="Alexson"/>
    <s v="  Margaret B."/>
    <n v="54.47"/>
    <n v="4.49"/>
    <s v="yes"/>
    <s v="No"/>
    <x v="0"/>
    <n v="2"/>
    <s v="No"/>
    <s v="Obesity"/>
    <s v="Normal"/>
    <s v="9-Jul-1966"/>
    <n v="56"/>
    <n v="0"/>
    <n v="20568.32"/>
    <s v="tier - 3"/>
    <s v="tier - 2"/>
    <s v="R1012"/>
  </r>
  <r>
    <s v="ID484"/>
    <s v=" Ms"/>
    <s v="Wright"/>
    <s v="  Helen"/>
    <n v="38.06"/>
    <n v="5.24"/>
    <s v="yes"/>
    <s v="No"/>
    <x v="1"/>
    <n v="1"/>
    <s v="No"/>
    <s v="Obesity"/>
    <s v="Normal"/>
    <s v="13-Oct-1969"/>
    <n v="53"/>
    <n v="3"/>
    <n v="20463"/>
    <s v="tier - 2"/>
    <s v="tier - 2"/>
    <s v="R1013"/>
  </r>
  <r>
    <s v="ID485"/>
    <s v=" Mr"/>
    <s v="McKenna"/>
    <s v="  Matthew"/>
    <n v="51.47"/>
    <n v="9.6"/>
    <s v="No"/>
    <s v="No"/>
    <x v="0"/>
    <n v="0"/>
    <s v="No"/>
    <s v="Obesity"/>
    <s v="Diabetes"/>
    <s v="18-Oct-1962"/>
    <n v="60"/>
    <n v="0"/>
    <n v="20446.849999999999"/>
    <s v="tier - 2"/>
    <s v="tier - 1"/>
    <s v="R1012"/>
  </r>
  <r>
    <s v="ID486"/>
    <s v=" Mr"/>
    <s v="Sallade"/>
    <s v="  Jeff"/>
    <n v="29.8"/>
    <n v="5.78"/>
    <s v="yes"/>
    <s v="No"/>
    <x v="0"/>
    <n v="0"/>
    <s v="No"/>
    <s v="Over Weight"/>
    <s v="Prediabetes"/>
    <s v="12-Jul-1985"/>
    <n v="37"/>
    <n v="0"/>
    <n v="20420.599999999999"/>
    <s v="tier - 3"/>
    <s v="tier - 2"/>
    <s v="R1011"/>
  </r>
  <r>
    <s v="ID487"/>
    <s v=" Mrs"/>
    <s v="Argall"/>
    <s v="  Tara R"/>
    <n v="49.77"/>
    <n v="7.02"/>
    <s v="No"/>
    <s v="No"/>
    <x v="0"/>
    <n v="0"/>
    <s v="No"/>
    <s v="Obesity"/>
    <s v="Diabetes"/>
    <s v="2-Jul-1962"/>
    <n v="60"/>
    <n v="0"/>
    <n v="20354.5"/>
    <s v="tier - 3"/>
    <s v="tier - 2"/>
    <s v="R1026"/>
  </r>
  <r>
    <s v="ID488"/>
    <s v=" Ms"/>
    <s v="Patchell"/>
    <s v="  Kristin"/>
    <n v="25.555"/>
    <n v="4.09"/>
    <s v="yes"/>
    <s v="No"/>
    <x v="0"/>
    <n v="0"/>
    <s v="yes"/>
    <s v="Over Weight"/>
    <s v="Normal"/>
    <s v="17-Sep-1985"/>
    <n v="37"/>
    <n v="1"/>
    <n v="20296.86"/>
    <s v="tier - 3"/>
    <s v="tier - 1"/>
    <s v="R1024"/>
  </r>
  <r>
    <s v="ID489"/>
    <s v=" Mr"/>
    <s v="Catoggio"/>
    <s v="  Timothy"/>
    <n v="29.64"/>
    <n v="4.93"/>
    <s v="No"/>
    <s v="No"/>
    <x v="1"/>
    <n v="1"/>
    <s v="No"/>
    <s v="Over Weight"/>
    <s v="Normal"/>
    <s v="7-Sep-1993"/>
    <n v="29"/>
    <n v="1"/>
    <n v="20277.810000000001"/>
    <s v="tier - 3"/>
    <s v="tier - 3"/>
    <s v="R1016"/>
  </r>
  <r>
    <s v="ID490"/>
    <s v=" Mr"/>
    <s v="Adams"/>
    <s v="  Scott"/>
    <n v="53.93"/>
    <n v="5.34"/>
    <s v="yes"/>
    <s v="No"/>
    <x v="0"/>
    <n v="2"/>
    <s v="No"/>
    <s v="Obesity"/>
    <s v="Normal"/>
    <s v="22-Aug-1966"/>
    <n v="56"/>
    <n v="0"/>
    <n v="20253.84"/>
    <s v="tier - 2"/>
    <s v="tier - 3"/>
    <s v="R1012"/>
  </r>
  <r>
    <s v="ID491"/>
    <s v=" Ms"/>
    <s v="Windt"/>
    <s v="  Carly E"/>
    <n v="28.024999999999999"/>
    <n v="5.65"/>
    <s v="No"/>
    <s v="No"/>
    <x v="0"/>
    <n v="1"/>
    <s v="yes"/>
    <s v="Over Weight"/>
    <s v="Normal"/>
    <s v="17-Oct-1987"/>
    <n v="35"/>
    <n v="0"/>
    <n v="20234.849999999999"/>
    <s v="tier - 2"/>
    <s v="tier - 3"/>
    <s v="R1012"/>
  </r>
  <r>
    <s v="ID492"/>
    <s v=" Ms"/>
    <s v="Ryan"/>
    <s v="  Lisa"/>
    <n v="27.5"/>
    <n v="4.49"/>
    <s v="No"/>
    <s v="No"/>
    <x v="0"/>
    <n v="0"/>
    <s v="No"/>
    <s v="Over Weight"/>
    <s v="Normal"/>
    <s v="8-Jun-1994"/>
    <n v="29"/>
    <n v="2"/>
    <n v="20177.669999999998"/>
    <s v="tier - 2"/>
    <s v="tier - 1"/>
    <s v="R1011"/>
  </r>
  <r>
    <s v="ID493"/>
    <s v=" Ms"/>
    <s v="Marion"/>
    <s v="  Stacey"/>
    <n v="21.8"/>
    <n v="10.55"/>
    <s v="No"/>
    <s v="No"/>
    <x v="0"/>
    <n v="0"/>
    <s v="yes"/>
    <s v="Normal weight"/>
    <s v="Diabetes"/>
    <s v="9-Jul-2002"/>
    <n v="20"/>
    <n v="0"/>
    <n v="20167.34"/>
    <s v="tier - 3"/>
    <s v="tier - 3"/>
    <s v="R1011"/>
  </r>
  <r>
    <s v="ID494"/>
    <s v=" Mr"/>
    <s v="Raffetto"/>
    <s v="  Louis"/>
    <n v="26.41"/>
    <n v="4.92"/>
    <s v="yes"/>
    <s v="No"/>
    <x v="1"/>
    <n v="1"/>
    <s v="yes"/>
    <s v="Over Weight"/>
    <s v="Normal"/>
    <s v="6-Oct-1983"/>
    <n v="39"/>
    <n v="0"/>
    <n v="20149.32"/>
    <s v="tier - 2"/>
    <s v="tier - 1"/>
    <s v="R1016"/>
  </r>
  <r>
    <s v="ID495"/>
    <s v=" Mr"/>
    <s v="Young"/>
    <s v="  Brian R."/>
    <n v="27.835000000000001"/>
    <n v="5.9"/>
    <s v="yes"/>
    <s v="No"/>
    <x v="0"/>
    <n v="1"/>
    <s v="yes"/>
    <s v="Over Weight"/>
    <s v="Prediabetes"/>
    <s v="25-Jul-1988"/>
    <n v="34"/>
    <n v="1"/>
    <n v="20009.63"/>
    <s v="tier - 2"/>
    <s v="tier - 1"/>
    <s v="R1012"/>
  </r>
  <r>
    <s v="ID496"/>
    <s v=" Mrs"/>
    <s v="Oehlke"/>
    <s v="  Jessica"/>
    <n v="51.74"/>
    <n v="4.9800000000000004"/>
    <s v="yes"/>
    <s v="No"/>
    <x v="0"/>
    <n v="2"/>
    <s v="No"/>
    <s v="Obesity"/>
    <s v="Normal"/>
    <s v="10-Aug-1966"/>
    <n v="56"/>
    <n v="0"/>
    <n v="19995.29"/>
    <s v="tier - 1"/>
    <s v="tier - 3"/>
    <s v="R1026"/>
  </r>
  <r>
    <s v="ID497"/>
    <s v=" Ms"/>
    <s v="Sudol"/>
    <s v="  Dawn M."/>
    <n v="23.37"/>
    <n v="5.8"/>
    <s v="No"/>
    <s v="No"/>
    <x v="0"/>
    <n v="0"/>
    <s v="yes"/>
    <s v="Normal weight"/>
    <s v="Prediabetes"/>
    <s v="9-Oct-1980"/>
    <n v="42"/>
    <n v="0"/>
    <n v="19964.75"/>
    <s v="tier - 1"/>
    <s v="tier - 2"/>
    <s v="R1024"/>
  </r>
  <r>
    <s v="ID498"/>
    <s v=" Mr"/>
    <s v="Van Es"/>
    <s v="  Chris"/>
    <n v="29.7"/>
    <n v="6.21"/>
    <s v="yes"/>
    <s v="No"/>
    <x v="1"/>
    <n v="1"/>
    <s v="yes"/>
    <s v="Over Weight"/>
    <s v="Prediabetes"/>
    <s v="18-Oct-1997"/>
    <n v="25"/>
    <n v="3"/>
    <n v="19933.46"/>
    <s v="tier - 1"/>
    <s v="tier - 3"/>
    <s v="R1011"/>
  </r>
  <r>
    <s v="ID499"/>
    <s v=" Ms"/>
    <s v="Dolge"/>
    <s v="  Karen"/>
    <n v="20.045000000000002"/>
    <n v="6.17"/>
    <s v="No"/>
    <s v="No"/>
    <x v="1"/>
    <n v="1"/>
    <s v="yes"/>
    <s v="Normal weight"/>
    <s v="Prediabetes"/>
    <s v="30-Oct-1979"/>
    <n v="43"/>
    <n v="2"/>
    <n v="19798.05"/>
    <s v="tier - 1"/>
    <s v="tier - 1"/>
    <s v="R1024"/>
  </r>
  <r>
    <s v="ID500"/>
    <s v=" Ms"/>
    <s v="Marlier"/>
    <s v="  Jessica"/>
    <n v="27.83"/>
    <n v="5.36"/>
    <s v="No"/>
    <s v="No"/>
    <x v="0"/>
    <n v="2"/>
    <s v="No"/>
    <s v="Over Weight"/>
    <s v="Normal"/>
    <s v="14-Jun-1972"/>
    <n v="50"/>
    <n v="3"/>
    <n v="19749.38"/>
    <s v="tier - 1"/>
    <s v="tier - 3"/>
    <s v="R1013"/>
  </r>
  <r>
    <s v="ID501"/>
    <s v=" Mr"/>
    <s v="Girard"/>
    <s v="  Mathieu"/>
    <n v="28.93"/>
    <n v="5.2"/>
    <s v="No"/>
    <s v="No"/>
    <x v="0"/>
    <n v="0"/>
    <s v="yes"/>
    <s v="Over Weight"/>
    <s v="Normal"/>
    <s v="8-Aug-1990"/>
    <n v="32"/>
    <n v="1"/>
    <n v="19719.689999999999"/>
    <s v="tier - 1"/>
    <s v="tier - 2"/>
    <s v="R1013"/>
  </r>
  <r>
    <s v="ID502"/>
    <s v=" Mr"/>
    <s v="Lee"/>
    <s v="  Kam S."/>
    <n v="33.82"/>
    <n v="5.42"/>
    <s v="No"/>
    <s v="No"/>
    <x v="0"/>
    <n v="0"/>
    <s v="No"/>
    <s v="Obesity"/>
    <s v="Normal"/>
    <s v="27-Aug-1994"/>
    <n v="28"/>
    <n v="0"/>
    <n v="19673.34"/>
    <s v="tier - 1"/>
    <s v="tier - 2"/>
    <s v="R1012"/>
  </r>
  <r>
    <s v="ID503"/>
    <s v=" Ms"/>
    <s v="Hubbard"/>
    <s v="  Valerie A"/>
    <n v="20.234999999999999"/>
    <n v="6.84"/>
    <s v="No"/>
    <s v="No"/>
    <x v="0"/>
    <n v="0"/>
    <s v="yes"/>
    <s v="Normal weight"/>
    <s v="Diabetes"/>
    <s v="24-Sep-1978"/>
    <n v="44"/>
    <n v="1"/>
    <n v="19594.810000000001"/>
    <s v="tier - 1"/>
    <s v="tier - 1"/>
    <s v="R1024"/>
  </r>
  <r>
    <s v="ID504"/>
    <s v=" Ms"/>
    <s v="Koester"/>
    <s v="  Freya R"/>
    <n v="49.2"/>
    <n v="10.9"/>
    <s v="yes"/>
    <s v="No"/>
    <x v="1"/>
    <n v="1"/>
    <s v="No"/>
    <s v="Obesity"/>
    <s v="Diabetes"/>
    <s v="14-Jul-1963"/>
    <n v="59"/>
    <n v="0"/>
    <n v="19551.34"/>
    <s v="tier - 1"/>
    <s v="tier - 3"/>
    <s v="R1012"/>
  </r>
  <r>
    <s v="ID505"/>
    <s v=" Ms"/>
    <s v="Matthews"/>
    <s v="  Jennifer"/>
    <n v="26.4"/>
    <n v="4.87"/>
    <s v="yes"/>
    <s v="No"/>
    <x v="0"/>
    <n v="0"/>
    <s v="yes"/>
    <s v="Over Weight"/>
    <s v="Normal"/>
    <s v="17-Sep-1985"/>
    <n v="37"/>
    <n v="0"/>
    <n v="19539.240000000002"/>
    <s v="tier - 1"/>
    <s v="tier - 1"/>
    <s v="R1013"/>
  </r>
  <r>
    <s v="ID506"/>
    <s v=" Ms"/>
    <s v="Rubinich"/>
    <s v="  Kara"/>
    <n v="28.38"/>
    <n v="6.07"/>
    <s v="No"/>
    <s v="No"/>
    <x v="0"/>
    <n v="1"/>
    <s v="yes"/>
    <s v="Over Weight"/>
    <s v="Prediabetes"/>
    <s v="19-Aug-1992"/>
    <n v="30"/>
    <n v="1"/>
    <n v="19521.97"/>
    <s v="tier - 1"/>
    <s v="tier - 2"/>
    <s v="R1013"/>
  </r>
  <r>
    <s v="ID507"/>
    <s v=" Mr"/>
    <s v="Alban"/>
    <s v="  Bradley A."/>
    <n v="24.64"/>
    <n v="4.33"/>
    <s v="No"/>
    <s v="No"/>
    <x v="0"/>
    <n v="0"/>
    <s v="yes"/>
    <s v="Normal weight"/>
    <s v="Normal"/>
    <s v="8-Nov-1980"/>
    <n v="42"/>
    <n v="0"/>
    <n v="19515.54"/>
    <s v="tier - 1"/>
    <s v="tier - 1"/>
    <s v="R1013"/>
  </r>
  <r>
    <s v="ID508"/>
    <s v=" Mr"/>
    <s v="Corcoran"/>
    <s v="  Brendan"/>
    <n v="39.71"/>
    <n v="5.83"/>
    <s v="No"/>
    <s v="No"/>
    <x v="0"/>
    <n v="1"/>
    <s v="No"/>
    <s v="Obesity"/>
    <s v="Prediabetes"/>
    <s v="30-Nov-1987"/>
    <n v="35"/>
    <n v="4"/>
    <n v="19496.72"/>
    <s v="tier - 1"/>
    <s v="tier - 3"/>
    <s v="R1019"/>
  </r>
  <r>
    <s v="ID509"/>
    <s v=" Ms"/>
    <s v="Sargent"/>
    <s v="  Amber R"/>
    <n v="22.22"/>
    <n v="5.5"/>
    <s v="No"/>
    <s v="No"/>
    <x v="0"/>
    <n v="0"/>
    <s v="yes"/>
    <s v="Normal weight"/>
    <s v="Normal"/>
    <s v="15-Dec-1982"/>
    <n v="40"/>
    <n v="2"/>
    <n v="19444.27"/>
    <s v="tier - 1"/>
    <s v="tier - 1"/>
    <s v="R1013"/>
  </r>
  <r>
    <s v="ID510"/>
    <s v=" Mr"/>
    <s v="Watson"/>
    <s v="  Sean K"/>
    <n v="33.344999999999999"/>
    <n v="4.79"/>
    <s v="No"/>
    <s v="No"/>
    <x v="1"/>
    <n v="1"/>
    <s v="No"/>
    <s v="Obesity"/>
    <s v="Normal"/>
    <s v="6-Sep-1993"/>
    <n v="29"/>
    <n v="2"/>
    <n v="19442.349999999999"/>
    <s v="tier - 1"/>
    <s v="tier - 3"/>
    <s v="R1012"/>
  </r>
  <r>
    <s v="ID511"/>
    <s v=" Mr"/>
    <s v="Esponda"/>
    <s v="  Rick"/>
    <n v="24.42"/>
    <n v="5.81"/>
    <s v="No"/>
    <s v="No"/>
    <x v="0"/>
    <n v="1"/>
    <s v="yes"/>
    <s v="Normal weight"/>
    <s v="Prediabetes"/>
    <s v="30-Jun-1987"/>
    <n v="35"/>
    <n v="3"/>
    <n v="19362"/>
    <s v="tier - 1"/>
    <s v="tier - 3"/>
    <s v="R1013"/>
  </r>
  <r>
    <s v="ID512"/>
    <s v=" Mr"/>
    <s v="Krall"/>
    <s v="  Matthew"/>
    <n v="29.81"/>
    <n v="5.58"/>
    <s v="No"/>
    <s v="No"/>
    <x v="0"/>
    <n v="0"/>
    <s v="yes"/>
    <s v="Over Weight"/>
    <s v="Normal"/>
    <s v="24-Aug-1991"/>
    <n v="31"/>
    <n v="0"/>
    <n v="19350.37"/>
    <s v="tier - 1"/>
    <s v="tier - 3"/>
    <s v="R1013"/>
  </r>
  <r>
    <s v="ID513"/>
    <s v=" Mr"/>
    <s v="Poskin"/>
    <s v="  Brady"/>
    <n v="51.18"/>
    <n v="4.4000000000000004"/>
    <s v="yes"/>
    <s v="No"/>
    <x v="0"/>
    <n v="2"/>
    <s v="No"/>
    <s v="Obesity"/>
    <s v="Normal"/>
    <s v="15-Nov-1966"/>
    <n v="56"/>
    <n v="0"/>
    <n v="19321.060000000001"/>
    <s v="tier - 1"/>
    <s v="tier - 1"/>
    <s v="R1012"/>
  </r>
  <r>
    <s v="ID514"/>
    <s v=" Ms"/>
    <s v="Halfmann"/>
    <s v="  Kameko"/>
    <n v="51.37"/>
    <n v="8.18"/>
    <s v="yes"/>
    <s v="No"/>
    <x v="0"/>
    <n v="0"/>
    <s v="No"/>
    <s v="Obesity"/>
    <s v="Diabetes"/>
    <s v="29-Jul-1967"/>
    <n v="55"/>
    <n v="0"/>
    <n v="19259.96"/>
    <s v="tier - 1"/>
    <s v="tier - 1"/>
    <s v="R1012"/>
  </r>
  <r>
    <s v="ID515"/>
    <s v=" Mr"/>
    <s v="Klapper"/>
    <s v="  Jeremy A"/>
    <n v="36.19"/>
    <n v="5.52"/>
    <s v="yes"/>
    <s v="No"/>
    <x v="0"/>
    <n v="0"/>
    <s v="No"/>
    <s v="Obesity"/>
    <s v="Normal"/>
    <s v="28-Dec-1985"/>
    <n v="37"/>
    <n v="0"/>
    <n v="19214.71"/>
    <s v="tier - 1"/>
    <s v="tier - 3"/>
    <s v="R1013"/>
  </r>
  <r>
    <s v="ID516"/>
    <s v=" Mr"/>
    <s v="George"/>
    <s v="  Daniel"/>
    <n v="25.9"/>
    <n v="4.84"/>
    <s v="No"/>
    <s v="No"/>
    <x v="0"/>
    <n v="0"/>
    <s v="yes"/>
    <s v="Over Weight"/>
    <s v="Normal"/>
    <s v="16-Sep-1991"/>
    <n v="31"/>
    <n v="3"/>
    <n v="19199.939999999999"/>
    <s v="tier - 1"/>
    <s v="tier - 3"/>
    <s v="R1011"/>
  </r>
  <r>
    <s v="ID517"/>
    <s v=" Ms"/>
    <s v="Hicks"/>
    <s v="  Amanda"/>
    <n v="35.72"/>
    <n v="4.08"/>
    <s v="No"/>
    <s v="No"/>
    <x v="1"/>
    <n v="1"/>
    <s v="No"/>
    <s v="Obesity"/>
    <s v="Normal"/>
    <s v="2-Jul-1979"/>
    <n v="43"/>
    <n v="2"/>
    <n v="19144.580000000002"/>
    <s v="tier - 1"/>
    <s v="tier - 1"/>
    <s v="R1024"/>
  </r>
  <r>
    <s v="ID518"/>
    <s v=" Ms"/>
    <s v="Lockyer"/>
    <s v="  Karen"/>
    <n v="27.94"/>
    <n v="4.4800000000000004"/>
    <s v="No"/>
    <s v="No"/>
    <x v="1"/>
    <n v="1"/>
    <s v="yes"/>
    <s v="Over Weight"/>
    <s v="Normal"/>
    <s v="28-Sep-1993"/>
    <n v="29"/>
    <n v="1"/>
    <n v="19107.78"/>
    <s v="tier - 1"/>
    <s v="tier - 2"/>
    <s v="R1013"/>
  </r>
  <r>
    <s v="ID519"/>
    <s v=" Mr"/>
    <s v="Byrnes"/>
    <s v="  Gregory"/>
    <n v="27.1"/>
    <n v="5.73"/>
    <s v="No"/>
    <s v="No"/>
    <x v="0"/>
    <n v="0"/>
    <s v="yes"/>
    <s v="Over Weight"/>
    <s v="Prediabetes"/>
    <s v="5-Jun-1989"/>
    <n v="34"/>
    <n v="1"/>
    <n v="19040.88"/>
    <s v="tier - 1"/>
    <s v="tier - 3"/>
    <s v="R1011"/>
  </r>
  <r>
    <s v="ID520"/>
    <s v=" Ms"/>
    <s v="Norris"/>
    <s v="  Sabine"/>
    <n v="18.3"/>
    <n v="5.46"/>
    <s v="yes"/>
    <s v="No"/>
    <x v="1"/>
    <n v="1"/>
    <s v="yes"/>
    <s v="Under Weight"/>
    <s v="Normal"/>
    <s v="19-Dec-1983"/>
    <n v="39"/>
    <n v="5"/>
    <n v="19023.259999999998"/>
    <s v="tier - 1"/>
    <s v="tier - 3"/>
    <s v="R1011"/>
  </r>
  <r>
    <s v="ID521"/>
    <s v=" Mr"/>
    <s v="Darda"/>
    <s v="  Joseph"/>
    <n v="25.3"/>
    <n v="5.0199999999999996"/>
    <s v="yes"/>
    <s v="No"/>
    <x v="0"/>
    <n v="1"/>
    <s v="yes"/>
    <s v="Over Weight"/>
    <s v="Normal"/>
    <s v="24-Oct-1988"/>
    <n v="34"/>
    <n v="2"/>
    <n v="18972.5"/>
    <s v="tier - 1"/>
    <s v="tier - 3"/>
    <s v="R1013"/>
  </r>
  <r>
    <s v="ID522"/>
    <s v=" Mr"/>
    <s v="Otstot"/>
    <s v="  Adam"/>
    <n v="38.83"/>
    <n v="6.36"/>
    <s v="No"/>
    <s v="No"/>
    <x v="0"/>
    <n v="1"/>
    <s v="No"/>
    <s v="Obesity"/>
    <s v="Prediabetes"/>
    <s v="30-Nov-1992"/>
    <n v="30"/>
    <n v="1"/>
    <n v="18963.169999999998"/>
    <s v="tier - 1"/>
    <s v="tier - 1"/>
    <s v="R1013"/>
  </r>
  <r>
    <s v="ID523"/>
    <s v=" Ms"/>
    <s v="Bowley"/>
    <s v="  Karolyn A"/>
    <n v="27.6"/>
    <n v="5.36"/>
    <s v="No"/>
    <s v="No"/>
    <x v="0"/>
    <n v="1"/>
    <s v="No"/>
    <s v="Over Weight"/>
    <s v="Normal"/>
    <s v="6-Aug-1998"/>
    <n v="24"/>
    <n v="0"/>
    <n v="18955.22"/>
    <s v="tier - 1"/>
    <s v="tier - 3"/>
    <s v="R1011"/>
  </r>
  <r>
    <s v="ID524"/>
    <s v=" Mrs"/>
    <s v="Rogers"/>
    <s v="  Anita L."/>
    <n v="46.4"/>
    <n v="8.3699999999999992"/>
    <s v="yes"/>
    <s v="No"/>
    <x v="1"/>
    <n v="1"/>
    <s v="No"/>
    <s v="Obesity"/>
    <s v="Diabetes"/>
    <s v="20-Oct-1963"/>
    <n v="59"/>
    <n v="0"/>
    <n v="18954.560000000001"/>
    <s v="tier - 1"/>
    <s v="tier - 1"/>
    <s v="R1026"/>
  </r>
  <r>
    <s v="ID525"/>
    <s v=" Ms"/>
    <s v="Mclaughlin"/>
    <s v="  Laura E."/>
    <n v="51.92"/>
    <n v="5.18"/>
    <s v="yes"/>
    <s v="No"/>
    <x v="1"/>
    <n v="1"/>
    <s v="No"/>
    <s v="Obesity"/>
    <s v="Normal"/>
    <s v="3-Aug-1969"/>
    <n v="53"/>
    <n v="0"/>
    <n v="18932.810000000001"/>
    <s v="tier - 1"/>
    <s v="tier - 3"/>
    <s v="R1012"/>
  </r>
  <r>
    <s v="ID526"/>
    <s v=" Ms"/>
    <s v="Ziegler"/>
    <s v="  Sarah"/>
    <n v="32.395000000000003"/>
    <n v="5.68"/>
    <s v="yes"/>
    <s v="No"/>
    <x v="0"/>
    <n v="1"/>
    <s v="No"/>
    <s v="Obesity"/>
    <s v="Normal"/>
    <s v="27-Sep-1995"/>
    <n v="27"/>
    <n v="1"/>
    <n v="18903.490000000002"/>
    <s v="tier - 1"/>
    <s v="tier - 2"/>
    <s v="R1024"/>
  </r>
  <r>
    <s v="ID527"/>
    <s v=" Mrs"/>
    <s v="Hughey"/>
    <s v="  Ashley E"/>
    <n v="46.19"/>
    <n v="7.31"/>
    <s v="yes"/>
    <s v="No"/>
    <x v="1"/>
    <n v="1"/>
    <s v="No"/>
    <s v="Obesity"/>
    <s v="Diabetes"/>
    <s v="6-Dec-1963"/>
    <n v="59"/>
    <n v="0"/>
    <n v="18883.330000000002"/>
    <s v="tier - 1"/>
    <s v="tier - 1"/>
    <s v="R1026"/>
  </r>
  <r>
    <s v="ID528"/>
    <s v=" Ms"/>
    <s v="Knast"/>
    <s v="  Lindsey"/>
    <n v="27.93"/>
    <n v="4.67"/>
    <s v="No"/>
    <s v="No"/>
    <x v="1"/>
    <n v="1"/>
    <s v="No"/>
    <s v="Over Weight"/>
    <s v="Normal"/>
    <s v="24-Jul-2003"/>
    <n v="19"/>
    <n v="3"/>
    <n v="18838.7"/>
    <s v="tier - 1"/>
    <s v="tier - 3"/>
    <s v="R1012"/>
  </r>
  <r>
    <s v="ID529"/>
    <s v=" Mr"/>
    <s v="Stob"/>
    <s v="  Alan"/>
    <n v="45.62"/>
    <n v="6.87"/>
    <s v="No"/>
    <s v="No"/>
    <x v="0"/>
    <n v="0"/>
    <s v="No"/>
    <s v="Obesity"/>
    <s v="Diabetes"/>
    <s v="18-Dec-1962"/>
    <n v="60"/>
    <n v="0"/>
    <n v="18815.53"/>
    <s v="tier - 1"/>
    <s v="tier - 1"/>
    <s v="R1023"/>
  </r>
  <r>
    <s v="ID530"/>
    <s v=" Mr"/>
    <s v="Jensen"/>
    <s v="  Dan R."/>
    <n v="35.31"/>
    <n v="5.87"/>
    <s v="No"/>
    <s v="No"/>
    <x v="1"/>
    <n v="1"/>
    <s v="No"/>
    <s v="Obesity"/>
    <s v="Prediabetes"/>
    <s v="15-Oct-1979"/>
    <n v="43"/>
    <n v="2"/>
    <n v="18806.150000000001"/>
    <s v="tier - 1"/>
    <s v="tier - 2"/>
    <s v="R1013"/>
  </r>
  <r>
    <s v="ID531"/>
    <s v=" Ms"/>
    <s v="Mutter"/>
    <s v="  Katie"/>
    <n v="30.4"/>
    <n v="4.07"/>
    <s v="yes"/>
    <s v="No"/>
    <x v="0"/>
    <n v="1"/>
    <s v="No"/>
    <s v="Obesity"/>
    <s v="Normal"/>
    <s v="28-Nov-1995"/>
    <n v="27"/>
    <n v="3"/>
    <n v="18804.75"/>
    <s v="tier - 1"/>
    <s v="tier - 1"/>
    <s v="R1012"/>
  </r>
  <r>
    <s v="ID532"/>
    <s v=" Mr"/>
    <s v="Ahern"/>
    <s v="  Eric"/>
    <n v="20.13"/>
    <n v="6.47"/>
    <s v="No"/>
    <s v="No"/>
    <x v="1"/>
    <n v="1"/>
    <s v="yes"/>
    <s v="Normal weight"/>
    <s v="Prediabetes"/>
    <s v="19-Nov-1979"/>
    <n v="43"/>
    <n v="2"/>
    <n v="18767.740000000002"/>
    <s v="tier - 1"/>
    <s v="tier - 1"/>
    <s v="R1013"/>
  </r>
  <r>
    <s v="ID533"/>
    <s v=" Ms"/>
    <s v="Chviruk"/>
    <s v="  Cathryn"/>
    <n v="23.655000000000001"/>
    <n v="5.14"/>
    <s v="No"/>
    <s v="No"/>
    <x v="0"/>
    <n v="1"/>
    <s v="yes"/>
    <s v="Normal weight"/>
    <s v="Normal"/>
    <s v="27-Dec-1992"/>
    <n v="30"/>
    <n v="3"/>
    <n v="18765.88"/>
    <s v="tier - 1"/>
    <s v="tier - 2"/>
    <s v="R1012"/>
  </r>
  <r>
    <s v="ID534"/>
    <s v=" Mr"/>
    <s v="Meehan"/>
    <s v="  Brendan"/>
    <n v="49.05"/>
    <n v="9.77"/>
    <s v="yes"/>
    <s v="No"/>
    <x v="0"/>
    <n v="0"/>
    <s v="No"/>
    <s v="Obesity"/>
    <s v="Diabetes"/>
    <s v="30-Aug-1967"/>
    <n v="55"/>
    <n v="0"/>
    <n v="18694.689999999999"/>
    <s v="tier - 1"/>
    <s v="tier - 1"/>
    <s v="R1023"/>
  </r>
  <r>
    <s v="ID535"/>
    <s v=" Ms"/>
    <s v="Gammon"/>
    <s v="  Shauna"/>
    <n v="51.94"/>
    <n v="8.8000000000000007"/>
    <s v="yes"/>
    <s v="No"/>
    <x v="0"/>
    <n v="2"/>
    <s v="No"/>
    <s v="Obesity"/>
    <s v="Diabetes"/>
    <s v="17-Oct-1970"/>
    <n v="52"/>
    <n v="0"/>
    <n v="18682.740000000002"/>
    <s v="tier - 1"/>
    <s v="tier - 3"/>
    <s v="R1012"/>
  </r>
  <r>
    <s v="ID536"/>
    <s v=" Mr"/>
    <s v="Lee"/>
    <s v="  Terence"/>
    <n v="29.83"/>
    <n v="5.84"/>
    <s v="No"/>
    <s v="No"/>
    <x v="0"/>
    <n v="1"/>
    <s v="yes"/>
    <s v="Over Weight"/>
    <s v="Prediabetes"/>
    <s v="23-Sep-1998"/>
    <n v="24"/>
    <n v="0"/>
    <n v="18648.419999999998"/>
    <s v="tier - 1"/>
    <s v="tier - 1"/>
    <s v="R1019"/>
  </r>
  <r>
    <s v="ID537"/>
    <s v=" Ms"/>
    <s v="Franco"/>
    <s v="  Marisol"/>
    <n v="22.6"/>
    <n v="10.43"/>
    <s v="yes"/>
    <s v="No"/>
    <x v="0"/>
    <n v="1"/>
    <s v="yes"/>
    <s v="Normal weight"/>
    <s v="Diabetes"/>
    <s v="12-Aug-1986"/>
    <n v="36"/>
    <n v="2"/>
    <n v="18608.259999999998"/>
    <s v="tier - 1"/>
    <s v="tier - 3"/>
    <s v="R1011"/>
  </r>
  <r>
    <s v="ID538"/>
    <s v=" Ms"/>
    <s v="Patterson"/>
    <s v="  Lindsay"/>
    <n v="46.69"/>
    <n v="4.25"/>
    <s v="yes"/>
    <s v="No"/>
    <x v="0"/>
    <n v="1"/>
    <s v="No"/>
    <s v="Obesity"/>
    <s v="Normal"/>
    <s v="26-Sep-1964"/>
    <n v="58"/>
    <n v="0"/>
    <n v="18443.11"/>
    <s v="tier - 1"/>
    <s v="tier - 2"/>
    <s v="R1012"/>
  </r>
  <r>
    <s v="ID539"/>
    <s v=" Ms"/>
    <s v="Valdes"/>
    <s v="  Katie"/>
    <n v="28.49"/>
    <n v="4.8899999999999997"/>
    <s v="No"/>
    <s v="No"/>
    <x v="0"/>
    <n v="0"/>
    <s v="yes"/>
    <s v="Over Weight"/>
    <s v="Normal"/>
    <s v="15-Dec-1999"/>
    <n v="23"/>
    <n v="1"/>
    <n v="18328.240000000002"/>
    <s v="tier - 1"/>
    <s v="tier - 2"/>
    <s v="R1013"/>
  </r>
  <r>
    <s v="ID540"/>
    <s v=" Mr"/>
    <s v="Craig"/>
    <s v="  Daniel"/>
    <n v="28.5"/>
    <n v="5.55"/>
    <s v="yes"/>
    <s v="No"/>
    <x v="0"/>
    <n v="1"/>
    <s v="yes"/>
    <s v="Over Weight"/>
    <s v="Normal"/>
    <s v="4-Jul-1995"/>
    <n v="27"/>
    <n v="0"/>
    <n v="18310.740000000002"/>
    <s v="tier - 1"/>
    <s v="tier - 3"/>
    <s v="R1012"/>
  </r>
  <r>
    <s v="ID541"/>
    <s v=" Mr"/>
    <s v="Whipple"/>
    <s v="  Brett W"/>
    <n v="24.4"/>
    <n v="4.5199999999999996"/>
    <s v="No"/>
    <s v="No"/>
    <x v="0"/>
    <n v="1"/>
    <s v="yes"/>
    <s v="Normal weight"/>
    <s v="Normal"/>
    <s v="25-Dec-1992"/>
    <n v="30"/>
    <n v="3"/>
    <n v="18259.22"/>
    <s v="tier - 1"/>
    <s v="tier - 3"/>
    <s v="R1011"/>
  </r>
  <r>
    <s v="ID542"/>
    <s v=" Mr"/>
    <s v="Marton"/>
    <s v="  Dylan J"/>
    <n v="29.15"/>
    <n v="4.45"/>
    <s v="yes"/>
    <s v="No"/>
    <x v="0"/>
    <n v="1"/>
    <s v="yes"/>
    <s v="Over Weight"/>
    <s v="Normal"/>
    <s v="3-Aug-1995"/>
    <n v="27"/>
    <n v="0"/>
    <n v="18246.5"/>
    <s v="tier - 1"/>
    <s v="tier - 1"/>
    <s v="R1013"/>
  </r>
  <r>
    <s v="ID543"/>
    <s v=" Ms"/>
    <s v="Hildebrandt"/>
    <s v="  Elizabeth"/>
    <n v="27.28"/>
    <n v="4.72"/>
    <s v="No"/>
    <s v="yes"/>
    <x v="0"/>
    <n v="1"/>
    <s v="yes"/>
    <s v="Over Weight"/>
    <s v="Normal"/>
    <s v="10-Sep-2004"/>
    <n v="18"/>
    <n v="3"/>
    <n v="18223.45"/>
    <s v="tier - 1"/>
    <s v="tier - 3"/>
    <s v="R1013"/>
  </r>
  <r>
    <s v="ID544"/>
    <s v=" Ms"/>
    <s v="Biggs"/>
    <s v="  Brooke M."/>
    <n v="32.229999999999997"/>
    <n v="4.6500000000000004"/>
    <s v="yes"/>
    <s v="No"/>
    <x v="1"/>
    <n v="1"/>
    <s v="No"/>
    <s v="Obesity"/>
    <s v="Normal"/>
    <s v="15-Jun-1997"/>
    <n v="25"/>
    <n v="1"/>
    <n v="18218.16"/>
    <s v="tier - 1"/>
    <s v="tier - 1"/>
    <s v="R1013"/>
  </r>
  <r>
    <s v="ID545"/>
    <s v=" Mrs"/>
    <s v="Shigezumi"/>
    <s v="  Teiko"/>
    <n v="44.2"/>
    <n v="11.34"/>
    <s v="yes"/>
    <s v="No"/>
    <x v="1"/>
    <n v="1"/>
    <s v="No"/>
    <s v="Obesity"/>
    <s v="Diabetes"/>
    <s v="4-Jul-1963"/>
    <n v="59"/>
    <n v="0"/>
    <n v="18208.34"/>
    <s v="tier - 1"/>
    <s v="tier - 2"/>
    <s v="R1026"/>
  </r>
  <r>
    <s v="ID546"/>
    <s v=" Mr"/>
    <s v="Meineke"/>
    <s v="  Zachary"/>
    <n v="29.734999999999999"/>
    <n v="4.53"/>
    <s v="No"/>
    <s v="No"/>
    <x v="1"/>
    <n v="1"/>
    <s v="No"/>
    <s v="Over Weight"/>
    <s v="Normal"/>
    <s v="12-Jul-1993"/>
    <n v="29"/>
    <n v="2"/>
    <n v="18157.88"/>
    <s v="tier - 1"/>
    <s v="tier - 1"/>
    <s v="R1012"/>
  </r>
  <r>
    <s v="ID547"/>
    <s v=" Ms"/>
    <s v="Ludington"/>
    <s v="  Johannah"/>
    <n v="28.31"/>
    <n v="6.35"/>
    <s v="No"/>
    <s v="No"/>
    <x v="0"/>
    <n v="0"/>
    <s v="yes"/>
    <s v="Over Weight"/>
    <s v="Prediabetes"/>
    <s v="24-Oct-1999"/>
    <n v="23"/>
    <n v="0"/>
    <n v="18033.97"/>
    <s v="tier - 1"/>
    <s v="tier - 1"/>
    <s v="R1012"/>
  </r>
  <r>
    <s v="ID548"/>
    <s v=" Mr"/>
    <s v="Perrich"/>
    <s v="  Ryan A"/>
    <n v="46.62"/>
    <n v="8.51"/>
    <s v="No"/>
    <s v="No"/>
    <x v="0"/>
    <n v="0"/>
    <s v="No"/>
    <s v="Obesity"/>
    <s v="Diabetes"/>
    <s v="17-Oct-1965"/>
    <n v="57"/>
    <n v="0"/>
    <n v="18031.189999999999"/>
    <s v="tier - 1"/>
    <s v="tier - 2"/>
    <s v="R1012"/>
  </r>
  <r>
    <s v="ID549"/>
    <s v=" Mr"/>
    <s v="Cervantes"/>
    <s v="  Andres Sr."/>
    <n v="51.75"/>
    <n v="8.59"/>
    <s v="yes"/>
    <s v="No"/>
    <x v="0"/>
    <n v="1"/>
    <s v="No"/>
    <s v="Obesity"/>
    <s v="Diabetes"/>
    <s v="27-Jun-1975"/>
    <n v="47"/>
    <n v="1"/>
    <n v="18031.16"/>
    <s v="tier - 1"/>
    <s v="tier - 3"/>
    <s v="R1023"/>
  </r>
  <r>
    <s v="ID550"/>
    <s v=" Mr"/>
    <s v="Andrews"/>
    <s v="  Bryan"/>
    <n v="25.7"/>
    <n v="4.13"/>
    <s v="yes"/>
    <s v="No"/>
    <x v="0"/>
    <n v="0"/>
    <s v="yes"/>
    <s v="Over Weight"/>
    <s v="Normal"/>
    <s v="28-Sep-2001"/>
    <n v="21"/>
    <n v="4"/>
    <n v="17942.11"/>
    <s v="tier - 1"/>
    <s v="tier - 2"/>
    <s v="R1011"/>
  </r>
  <r>
    <s v="ID551"/>
    <s v=" Ms"/>
    <s v="Ruvalcaba"/>
    <s v="  Lizette"/>
    <n v="31.79"/>
    <n v="4.55"/>
    <s v="No"/>
    <s v="No"/>
    <x v="0"/>
    <n v="0"/>
    <s v="No"/>
    <s v="Obesity"/>
    <s v="Normal"/>
    <s v="17-Oct-1977"/>
    <n v="45"/>
    <n v="0"/>
    <n v="17929.3"/>
    <s v="tier - 1"/>
    <s v="tier - 2"/>
    <s v="R1013"/>
  </r>
  <r>
    <s v="ID552"/>
    <s v=" Mr"/>
    <s v="King"/>
    <s v="  Don"/>
    <n v="24.795000000000002"/>
    <n v="4.5199999999999996"/>
    <s v="No"/>
    <s v="No"/>
    <x v="0"/>
    <n v="0"/>
    <s v="yes"/>
    <s v="Normal weight"/>
    <s v="Normal"/>
    <s v="4-Dec-1989"/>
    <n v="33"/>
    <n v="0"/>
    <n v="17904.53"/>
    <s v="tier - 1"/>
    <s v="tier - 2"/>
    <s v="R1017"/>
  </r>
  <r>
    <s v="ID553"/>
    <s v=" Mr"/>
    <s v="Stone"/>
    <s v="  Jeb"/>
    <n v="53.98"/>
    <n v="5.07"/>
    <s v="No"/>
    <s v="No"/>
    <x v="1"/>
    <n v="1"/>
    <s v="No"/>
    <s v="Obesity"/>
    <s v="Normal"/>
    <s v="12-Nov-1979"/>
    <n v="43"/>
    <n v="2"/>
    <n v="17882.669999999998"/>
    <s v="tier - 1"/>
    <s v="tier - 3"/>
    <s v="R1012"/>
  </r>
  <r>
    <s v="ID554"/>
    <s v=" Ms"/>
    <s v="Campbell"/>
    <s v="  Amy R."/>
    <n v="41.325000000000003"/>
    <n v="4.04"/>
    <s v="yes"/>
    <s v="No"/>
    <x v="1"/>
    <n v="1"/>
    <s v="No"/>
    <s v="Obesity"/>
    <s v="Normal"/>
    <s v="26-Aug-1997"/>
    <n v="25"/>
    <n v="0"/>
    <n v="17878.900000000001"/>
    <s v="tier - 1"/>
    <s v="tier - 2"/>
    <s v="R1024"/>
  </r>
  <r>
    <s v="ID555"/>
    <s v=" Mr"/>
    <s v="Asher"/>
    <s v="  Brian"/>
    <n v="51.65"/>
    <n v="5.3"/>
    <s v="yes"/>
    <s v="No"/>
    <x v="0"/>
    <n v="0"/>
    <s v="No"/>
    <s v="Obesity"/>
    <s v="Normal"/>
    <s v="12-Dec-1976"/>
    <n v="46"/>
    <n v="2"/>
    <n v="17862.919999999998"/>
    <s v="tier - 1"/>
    <s v="tier - 2"/>
    <s v="R1012"/>
  </r>
  <r>
    <s v="ID556"/>
    <s v=" Mr"/>
    <s v="Mazzotta"/>
    <s v="  Mike G"/>
    <n v="44.52"/>
    <n v="8.64"/>
    <s v="yes"/>
    <s v="No"/>
    <x v="1"/>
    <n v="1"/>
    <s v="No"/>
    <s v="Obesity"/>
    <s v="Diabetes"/>
    <s v="8-Dec-1963"/>
    <n v="59"/>
    <n v="0"/>
    <n v="17832.599999999999"/>
    <s v="tier - 1"/>
    <s v="tier - 2"/>
    <s v="R1012"/>
  </r>
  <r>
    <s v="ID557"/>
    <s v=" Ms"/>
    <s v="Huttl"/>
    <s v="  Simonezitrone Sr."/>
    <n v="53.29"/>
    <n v="4.03"/>
    <s v="No"/>
    <s v="No"/>
    <x v="1"/>
    <n v="1"/>
    <s v="No"/>
    <s v="Obesity"/>
    <s v="Normal"/>
    <s v="10-Oct-1979"/>
    <n v="43"/>
    <n v="2"/>
    <n v="17779.939999999999"/>
    <s v="tier - 1"/>
    <s v="tier - 2"/>
    <s v="R1012"/>
  </r>
  <r>
    <s v="ID558"/>
    <s v=" Mr"/>
    <s v="Ferron"/>
    <s v="  Nicholas"/>
    <n v="46.63"/>
    <n v="4.26"/>
    <s v="yes"/>
    <s v="No"/>
    <x v="0"/>
    <n v="2"/>
    <s v="No"/>
    <s v="Obesity"/>
    <s v="Normal"/>
    <s v="21-Jun-1966"/>
    <n v="56"/>
    <n v="0"/>
    <n v="17777.73"/>
    <s v="tier - 1"/>
    <s v="tier - 3"/>
    <s v="R1012"/>
  </r>
  <r>
    <s v="ID559"/>
    <s v=" Ms"/>
    <s v="Colarusso"/>
    <s v="  Angela M"/>
    <n v="28.88"/>
    <n v="5.35"/>
    <s v="No"/>
    <s v="No"/>
    <x v="1"/>
    <n v="1"/>
    <s v="yes"/>
    <s v="Over Weight"/>
    <s v="Normal"/>
    <s v="14-Jul-2003"/>
    <n v="19"/>
    <n v="0"/>
    <n v="17748.509999999998"/>
    <s v="tier - 1"/>
    <s v="tier - 1"/>
    <s v="R1012"/>
  </r>
  <r>
    <s v="ID560"/>
    <s v=" Mr"/>
    <s v="Pearlman"/>
    <s v="  Oz"/>
    <n v="23.98"/>
    <n v="4.9000000000000004"/>
    <s v="No"/>
    <s v="No"/>
    <x v="0"/>
    <n v="0"/>
    <s v="No"/>
    <s v="Normal weight"/>
    <s v="Normal"/>
    <s v="1-Jul-1994"/>
    <n v="28"/>
    <n v="3"/>
    <n v="17663.14"/>
    <s v="tier - 1"/>
    <s v="tier - 3"/>
    <s v="R1013"/>
  </r>
  <r>
    <s v="ID561"/>
    <s v=" Ms"/>
    <s v="O'Mara"/>
    <s v="  Erin M."/>
    <n v="23.65"/>
    <n v="4.5"/>
    <s v="No"/>
    <s v="No"/>
    <x v="0"/>
    <n v="0"/>
    <s v="No"/>
    <s v="Normal weight"/>
    <s v="Normal"/>
    <s v="25-Oct-1990"/>
    <n v="32"/>
    <n v="1"/>
    <n v="17626.240000000002"/>
    <s v="tier - 1"/>
    <s v="tier - 3"/>
    <s v="R1013"/>
  </r>
  <r>
    <s v="ID562"/>
    <s v=" Mr"/>
    <s v="Niska"/>
    <s v="  Bobby E."/>
    <n v="49.09"/>
    <n v="8.3800000000000008"/>
    <s v="yes"/>
    <s v="No"/>
    <x v="0"/>
    <n v="2"/>
    <s v="No"/>
    <s v="Obesity"/>
    <s v="Diabetes"/>
    <s v="26-Jul-1970"/>
    <n v="52"/>
    <n v="0"/>
    <n v="17584.72"/>
    <s v="tier - 1"/>
    <s v="tier - 3"/>
    <s v="R1012"/>
  </r>
  <r>
    <s v="ID563"/>
    <s v=" Mr"/>
    <s v="Schlich"/>
    <s v="  Daniel P."/>
    <n v="28.024999999999999"/>
    <n v="7.03"/>
    <s v="No"/>
    <s v="No"/>
    <x v="0"/>
    <n v="0"/>
    <s v="yes"/>
    <s v="Over Weight"/>
    <s v="Diabetes"/>
    <s v="25-Aug-2002"/>
    <n v="20"/>
    <n v="1"/>
    <n v="17560.38"/>
    <s v="tier - 1"/>
    <s v="tier - 1"/>
    <s v="R1012"/>
  </r>
  <r>
    <s v="ID564"/>
    <s v=" Ms"/>
    <s v="Zidek"/>
    <s v="  Marie E."/>
    <n v="43.32"/>
    <n v="8.75"/>
    <s v="yes"/>
    <s v="No"/>
    <x v="1"/>
    <n v="1"/>
    <s v="No"/>
    <s v="Obesity"/>
    <s v="Diabetes"/>
    <s v="16-Nov-1963"/>
    <n v="59"/>
    <n v="0"/>
    <n v="17556.88"/>
    <s v="tier - 1"/>
    <s v="tier - 2"/>
    <s v="R1012"/>
  </r>
  <r>
    <s v="ID565"/>
    <s v=" Mrs"/>
    <s v="Ellgass"/>
    <s v="  Katie"/>
    <n v="45.92"/>
    <n v="9.51"/>
    <s v="No"/>
    <s v="No"/>
    <x v="0"/>
    <n v="0"/>
    <s v="No"/>
    <s v="Obesity"/>
    <s v="Diabetes"/>
    <s v="12-Jul-1968"/>
    <n v="54"/>
    <n v="0"/>
    <n v="17507.47"/>
    <s v="tier - 1"/>
    <s v="tier - 1"/>
    <s v="R1026"/>
  </r>
  <r>
    <s v="ID566"/>
    <s v=" Mr"/>
    <s v="Lowe"/>
    <s v="  Eric D"/>
    <n v="44.03"/>
    <n v="9.36"/>
    <s v="No"/>
    <s v="No"/>
    <x v="0"/>
    <n v="0"/>
    <s v="No"/>
    <s v="Obesity"/>
    <s v="Diabetes"/>
    <s v="16-Jun-1965"/>
    <n v="57"/>
    <n v="0"/>
    <n v="17505.650000000001"/>
    <s v="tier - 1"/>
    <s v="tier - 2"/>
    <s v="R1023"/>
  </r>
  <r>
    <s v="ID567"/>
    <s v=" Ms"/>
    <s v="Malone"/>
    <s v="  Tara"/>
    <n v="24.6"/>
    <n v="4.8099999999999996"/>
    <s v="No"/>
    <s v="No"/>
    <x v="0"/>
    <n v="0"/>
    <s v="yes"/>
    <s v="Normal weight"/>
    <s v="Normal"/>
    <s v="29-Dec-1990"/>
    <n v="32"/>
    <n v="0"/>
    <n v="17496.310000000001"/>
    <s v="tier - 1"/>
    <s v="tier - 2"/>
    <s v="R1011"/>
  </r>
  <r>
    <s v="ID568"/>
    <s v=" Ms"/>
    <s v="Dumke"/>
    <s v="  Haley L"/>
    <n v="49.15"/>
    <n v="8.08"/>
    <s v="No"/>
    <s v="No"/>
    <x v="0"/>
    <n v="0"/>
    <s v="No"/>
    <s v="Obesity"/>
    <s v="Diabetes"/>
    <s v="8-Jun-1971"/>
    <n v="52"/>
    <n v="0"/>
    <n v="17479.53"/>
    <s v="tier - 1"/>
    <s v="tier - 1"/>
    <s v="R1012"/>
  </r>
  <r>
    <s v="ID569"/>
    <s v=" Ms"/>
    <s v="Strong"/>
    <s v="  Kayla B."/>
    <n v="28.31"/>
    <n v="6.29"/>
    <s v="No"/>
    <s v="No"/>
    <x v="1"/>
    <n v="1"/>
    <s v="yes"/>
    <s v="Over Weight"/>
    <s v="Prediabetes"/>
    <s v="2-Nov-2003"/>
    <n v="19"/>
    <n v="0"/>
    <n v="17468.98"/>
    <s v="tier - 2"/>
    <s v="tier - 1"/>
    <s v="R1012"/>
  </r>
  <r>
    <s v="ID570"/>
    <s v=" Mr"/>
    <s v="Ferguson"/>
    <s v="  Mark D."/>
    <n v="22.99"/>
    <n v="6.29"/>
    <s v="No"/>
    <s v="No"/>
    <x v="0"/>
    <n v="1"/>
    <s v="yes"/>
    <s v="Normal weight"/>
    <s v="Prediabetes"/>
    <s v="18-Oct-1992"/>
    <n v="30"/>
    <n v="2"/>
    <n v="17361.77"/>
    <s v="tier - 2"/>
    <s v="tier - 1"/>
    <s v="R1012"/>
  </r>
  <r>
    <s v="ID571"/>
    <s v=" Mr"/>
    <s v="Klein"/>
    <s v="  Patrick J."/>
    <n v="29.07"/>
    <n v="5.12"/>
    <s v="No"/>
    <s v="No"/>
    <x v="1"/>
    <n v="1"/>
    <s v="yes"/>
    <s v="Over Weight"/>
    <s v="Normal"/>
    <s v="1-Nov-2003"/>
    <n v="19"/>
    <n v="0"/>
    <n v="17352.68"/>
    <s v="tier - 2"/>
    <s v="tier - 3"/>
    <s v="R1012"/>
  </r>
  <r>
    <s v="ID572"/>
    <s v=" Mr"/>
    <s v="Eusebio"/>
    <s v="  Alejandro"/>
    <n v="42.02"/>
    <n v="9.9499999999999993"/>
    <s v="yes"/>
    <s v="No"/>
    <x v="1"/>
    <n v="1"/>
    <s v="No"/>
    <s v="Obesity"/>
    <s v="Diabetes"/>
    <s v="12-Jul-1963"/>
    <n v="59"/>
    <n v="0"/>
    <n v="17337.580000000002"/>
    <s v="tier - 2"/>
    <s v="tier - 3"/>
    <s v="R1023"/>
  </r>
  <r>
    <s v="ID573"/>
    <s v=" Mrs"/>
    <s v="Szolosi"/>
    <s v="  Beth A"/>
    <n v="49.07"/>
    <n v="9.08"/>
    <s v="yes"/>
    <s v="No"/>
    <x v="0"/>
    <n v="1"/>
    <s v="No"/>
    <s v="Obesity"/>
    <s v="Diabetes"/>
    <s v="25-Aug-1975"/>
    <n v="47"/>
    <n v="1"/>
    <n v="17253.43"/>
    <s v="tier - 2"/>
    <s v="tier - 3"/>
    <s v="R1026"/>
  </r>
  <r>
    <s v="ID574"/>
    <s v=" Mr"/>
    <s v="Butler"/>
    <s v="  Jason R"/>
    <n v="19.8"/>
    <n v="4.82"/>
    <s v="No"/>
    <s v="No"/>
    <x v="0"/>
    <n v="0"/>
    <s v="yes"/>
    <s v="Normal weight"/>
    <s v="Normal"/>
    <s v="22-Oct-1982"/>
    <n v="40"/>
    <n v="1"/>
    <n v="17179.52"/>
    <s v="tier - 2"/>
    <s v="tier - 1"/>
    <s v="R1013"/>
  </r>
  <r>
    <s v="ID575"/>
    <s v=" Mr"/>
    <s v="Fukuchi"/>
    <s v="  Yoshinori"/>
    <n v="27.36"/>
    <n v="4.6500000000000004"/>
    <s v="No"/>
    <s v="yes"/>
    <x v="0"/>
    <n v="1"/>
    <s v="yes"/>
    <s v="Over Weight"/>
    <s v="Normal"/>
    <s v="18-Aug-2004"/>
    <n v="18"/>
    <n v="1"/>
    <n v="17178.68"/>
    <s v="tier - 2"/>
    <s v="tier - 2"/>
    <s v="R1019"/>
  </r>
  <r>
    <s v="ID576"/>
    <s v=" Ms"/>
    <s v="Drucker"/>
    <s v="  Adrienne G."/>
    <n v="42.95"/>
    <n v="5.16"/>
    <s v="yes"/>
    <s v="No"/>
    <x v="0"/>
    <n v="1"/>
    <s v="No"/>
    <s v="Obesity"/>
    <s v="Normal"/>
    <s v="7-Jun-1964"/>
    <n v="59"/>
    <n v="0"/>
    <n v="17174.52"/>
    <s v="tier - 2"/>
    <s v="tier - 2"/>
    <s v="R1012"/>
  </r>
  <r>
    <s v="ID577"/>
    <s v=" Mrs"/>
    <s v="Aziz"/>
    <s v="  Meredith"/>
    <n v="42.66"/>
    <n v="10.44"/>
    <s v="No"/>
    <s v="No"/>
    <x v="0"/>
    <n v="0"/>
    <s v="No"/>
    <s v="Obesity"/>
    <s v="Diabetes"/>
    <s v="16-Sep-1965"/>
    <n v="57"/>
    <n v="0"/>
    <n v="17172.27"/>
    <s v="tier - 2"/>
    <s v="tier - 2"/>
    <s v="R1026"/>
  </r>
  <r>
    <s v="ID578"/>
    <s v=" Mr"/>
    <s v="Pak"/>
    <s v="  Junyong"/>
    <n v="33.630000000000003"/>
    <n v="5.69"/>
    <s v="No"/>
    <s v="No"/>
    <x v="0"/>
    <n v="1"/>
    <s v="No"/>
    <s v="Obesity"/>
    <s v="Normal"/>
    <s v="3-Jun-1998"/>
    <n v="25"/>
    <n v="4"/>
    <n v="17128.43"/>
    <s v="tier - 2"/>
    <s v="tier - 3"/>
    <s v="R1016"/>
  </r>
  <r>
    <s v="ID579"/>
    <s v=" Ms"/>
    <s v="Kieta"/>
    <s v="  Kristen A."/>
    <n v="26.84"/>
    <n v="6.5"/>
    <s v="No"/>
    <s v="No"/>
    <x v="0"/>
    <n v="0"/>
    <s v="yes"/>
    <s v="Over Weight"/>
    <s v="Diabetes"/>
    <s v="28-Jun-2002"/>
    <n v="20"/>
    <n v="1"/>
    <n v="17085.27"/>
    <s v="tier - 2"/>
    <s v="tier - 3"/>
    <s v="R1013"/>
  </r>
  <r>
    <s v="ID580"/>
    <s v=" Ms"/>
    <s v="Velez"/>
    <s v="  Maria I."/>
    <n v="28.3"/>
    <n v="5.73"/>
    <s v="No"/>
    <s v="No"/>
    <x v="1"/>
    <n v="1"/>
    <s v="yes"/>
    <s v="Over Weight"/>
    <s v="Prediabetes"/>
    <s v="26-Dec-2003"/>
    <n v="19"/>
    <n v="0"/>
    <n v="17081.080000000002"/>
    <s v="tier - 2"/>
    <s v="tier - 2"/>
    <s v="R1011"/>
  </r>
  <r>
    <s v="ID581"/>
    <s v=" Mr"/>
    <s v="Bussiere"/>
    <s v="  Jonathan"/>
    <n v="27.06"/>
    <n v="5.74"/>
    <s v="yes"/>
    <s v="No"/>
    <x v="0"/>
    <n v="0"/>
    <s v="yes"/>
    <s v="Over Weight"/>
    <s v="Prediabetes"/>
    <s v="10-Jun-1996"/>
    <n v="26"/>
    <n v="0"/>
    <n v="17043.34"/>
    <s v="tier - 2"/>
    <s v="tier - 3"/>
    <s v="R1013"/>
  </r>
  <r>
    <s v="ID582"/>
    <s v=" Mr"/>
    <s v="McCartney"/>
    <s v="  Phil"/>
    <n v="47.13"/>
    <n v="8.6999999999999993"/>
    <s v="No"/>
    <s v="No"/>
    <x v="0"/>
    <n v="0"/>
    <s v="No"/>
    <s v="Obesity"/>
    <s v="Diabetes"/>
    <s v="22-Aug-1971"/>
    <n v="51"/>
    <n v="0"/>
    <n v="17016.009999999998"/>
    <s v="tier - 2"/>
    <s v="tier - 2"/>
    <s v="R1023"/>
  </r>
  <r>
    <s v="ID583"/>
    <s v=" Ms"/>
    <s v="Bambauer"/>
    <s v="  Benjamina C"/>
    <n v="51.72"/>
    <n v="5.09"/>
    <s v="No"/>
    <s v="No"/>
    <x v="0"/>
    <n v="0"/>
    <s v="No"/>
    <s v="Obesity"/>
    <s v="Normal"/>
    <s v="16-Jul-1980"/>
    <n v="42"/>
    <n v="2"/>
    <n v="16990.55"/>
    <s v="tier - 2"/>
    <s v="tier - 3"/>
    <s v="R1012"/>
  </r>
  <r>
    <s v="ID584"/>
    <s v=" Mr"/>
    <s v="Mertz"/>
    <s v="  Christopher"/>
    <n v="48.59"/>
    <n v="5.57"/>
    <s v="No"/>
    <s v="No"/>
    <x v="0"/>
    <n v="0"/>
    <s v="No"/>
    <s v="Obesity"/>
    <s v="Normal"/>
    <s v="25-Aug-1977"/>
    <n v="45"/>
    <n v="2"/>
    <n v="16921.09"/>
    <s v="tier - 2"/>
    <s v="tier - 3"/>
    <s v="R1023"/>
  </r>
  <r>
    <s v="ID585"/>
    <s v=" Ms"/>
    <s v="Mason"/>
    <s v="  Alison B"/>
    <n v="45.18"/>
    <n v="10.87"/>
    <s v="No"/>
    <s v="No"/>
    <x v="0"/>
    <n v="0"/>
    <s v="No"/>
    <s v="Obesity"/>
    <s v="Diabetes"/>
    <s v="21-Oct-1968"/>
    <n v="54"/>
    <n v="0"/>
    <n v="16903.5"/>
    <s v="tier - 2"/>
    <s v="tier - 3"/>
    <s v="R1012"/>
  </r>
  <r>
    <s v="ID586"/>
    <s v=" Ms"/>
    <s v="Rotich"/>
    <s v="  Caroline"/>
    <n v="27.9"/>
    <n v="6.02"/>
    <s v="No"/>
    <s v="No"/>
    <x v="1"/>
    <n v="1"/>
    <s v="yes"/>
    <s v="Over Weight"/>
    <s v="Prediabetes"/>
    <s v="10-Sep-2003"/>
    <n v="19"/>
    <n v="0"/>
    <n v="16884.919999999998"/>
    <s v="tier - 2"/>
    <s v="tier - 2"/>
    <s v="R1011"/>
  </r>
  <r>
    <s v="ID587"/>
    <s v=" Ms"/>
    <s v="Fetzer"/>
    <s v="  Alexis N"/>
    <n v="51.33"/>
    <n v="7"/>
    <s v="No"/>
    <s v="No"/>
    <x v="0"/>
    <n v="0"/>
    <s v="No"/>
    <s v="Obesity"/>
    <s v="Diabetes"/>
    <s v="8-Aug-1974"/>
    <n v="48"/>
    <n v="0"/>
    <n v="16841.32"/>
    <s v="tier - 2"/>
    <s v="tier - 3"/>
    <s v="R1011"/>
  </r>
  <r>
    <s v="ID588"/>
    <s v=" Ms"/>
    <s v="Mattis"/>
    <s v="  Shanda L"/>
    <n v="30.59"/>
    <n v="5.56"/>
    <s v="yes"/>
    <s v="No"/>
    <x v="0"/>
    <n v="1"/>
    <s v="No"/>
    <s v="Obesity"/>
    <s v="Normal"/>
    <s v="19-Oct-1995"/>
    <n v="27"/>
    <n v="1"/>
    <n v="16796.41"/>
    <s v="tier - 2"/>
    <s v="tier - 3"/>
    <s v="R1024"/>
  </r>
  <r>
    <s v="ID589"/>
    <s v=" Mrs"/>
    <s v="Cochran"/>
    <s v="  Lacey"/>
    <n v="39.229999999999997"/>
    <n v="8.4499999999999993"/>
    <s v="No"/>
    <s v="No"/>
    <x v="0"/>
    <n v="0"/>
    <s v="No"/>
    <s v="Obesity"/>
    <s v="Diabetes"/>
    <s v="29-Jul-1962"/>
    <n v="60"/>
    <n v="0"/>
    <n v="16779.400000000001"/>
    <s v="tier - 2"/>
    <s v="tier - 2"/>
    <s v="R1026"/>
  </r>
  <r>
    <s v="ID590"/>
    <s v=" Ms"/>
    <s v="Balinsky"/>
    <s v="  Laurette"/>
    <n v="19.094999999999999"/>
    <n v="6.19"/>
    <s v="No"/>
    <s v="No"/>
    <x v="0"/>
    <n v="0"/>
    <s v="yes"/>
    <s v="Normal weight"/>
    <s v="Prediabetes"/>
    <s v="23-Sep-1989"/>
    <n v="33"/>
    <n v="2"/>
    <n v="16776.3"/>
    <s v="tier - 2"/>
    <s v="tier - 2"/>
    <s v="R1024"/>
  </r>
  <r>
    <s v="ID591"/>
    <s v=" Mr"/>
    <s v="Reilly"/>
    <s v="  Jason"/>
    <n v="49.72"/>
    <n v="7.71"/>
    <s v="No"/>
    <s v="No"/>
    <x v="0"/>
    <n v="0"/>
    <s v="No"/>
    <s v="Obesity"/>
    <s v="Diabetes"/>
    <s v="28-Aug-1974"/>
    <n v="48"/>
    <n v="0"/>
    <n v="16770.990000000002"/>
    <s v="tier - 2"/>
    <s v="tier - 1"/>
    <s v="R1012"/>
  </r>
  <r>
    <s v="ID592"/>
    <s v=" Ms"/>
    <s v="Johnson"/>
    <s v="  Mary"/>
    <n v="21.754999999999999"/>
    <n v="4.63"/>
    <s v="No"/>
    <s v="No"/>
    <x v="1"/>
    <n v="1"/>
    <s v="yes"/>
    <s v="Normal weight"/>
    <s v="Normal"/>
    <s v="5-Nov-1993"/>
    <n v="29"/>
    <n v="1"/>
    <n v="16657.72"/>
    <s v="tier - 2"/>
    <s v="tier - 1"/>
    <s v="R1024"/>
  </r>
  <r>
    <s v="ID593"/>
    <s v=" Ms"/>
    <s v="Petry"/>
    <s v="  Kati A"/>
    <n v="48.39"/>
    <n v="4.6100000000000003"/>
    <s v="No"/>
    <s v="No"/>
    <x v="0"/>
    <n v="0"/>
    <s v="No"/>
    <s v="Obesity"/>
    <s v="Normal"/>
    <s v="25-Sep-1977"/>
    <n v="45"/>
    <n v="2"/>
    <n v="16631.61"/>
    <s v="tier - 2"/>
    <s v="tier - 1"/>
    <s v="R1012"/>
  </r>
  <r>
    <s v="ID594"/>
    <s v=" Mrs"/>
    <s v="Laleman"/>
    <s v="  Kelly J"/>
    <n v="47.15"/>
    <n v="9.5299999999999994"/>
    <s v="yes"/>
    <s v="No"/>
    <x v="0"/>
    <n v="1"/>
    <s v="No"/>
    <s v="Obesity"/>
    <s v="Diabetes"/>
    <s v="24-Jul-1975"/>
    <n v="47"/>
    <n v="1"/>
    <n v="16602.18"/>
    <s v="tier - 2"/>
    <s v="tier - 1"/>
    <s v="R1026"/>
  </r>
  <r>
    <s v="ID595"/>
    <s v=" Ms"/>
    <s v="Colby"/>
    <s v="  Greer D"/>
    <n v="47.59"/>
    <n v="11.43"/>
    <s v="yes"/>
    <s v="No"/>
    <x v="0"/>
    <n v="2"/>
    <s v="No"/>
    <s v="Obesity"/>
    <s v="Diabetes"/>
    <s v="10-Jul-1970"/>
    <n v="52"/>
    <n v="0"/>
    <n v="16600.16"/>
    <s v="tier - 2"/>
    <s v="tier - 2"/>
    <s v="R1011"/>
  </r>
  <r>
    <s v="ID596"/>
    <s v=" Mr"/>
    <s v="Wathke"/>
    <s v="  Brent"/>
    <n v="39.81"/>
    <n v="7.65"/>
    <s v="yes"/>
    <s v="No"/>
    <x v="1"/>
    <n v="1"/>
    <s v="No"/>
    <s v="Obesity"/>
    <s v="Diabetes"/>
    <s v="25-Jun-1963"/>
    <n v="59"/>
    <n v="0"/>
    <n v="16587.96"/>
    <s v="tier - 2"/>
    <s v="tier - 2"/>
    <s v="R1023"/>
  </r>
  <r>
    <s v="ID597"/>
    <s v=" Mr"/>
    <s v="Daly"/>
    <s v="  Eugene M"/>
    <n v="31.02"/>
    <n v="5.87"/>
    <s v="yes"/>
    <s v="No"/>
    <x v="0"/>
    <n v="0"/>
    <s v="No"/>
    <s v="Obesity"/>
    <s v="Prediabetes"/>
    <s v="25-Jun-2001"/>
    <n v="21"/>
    <n v="0"/>
    <n v="16586.5"/>
    <s v="tier - 2"/>
    <s v="tier - 1"/>
    <s v="R1013"/>
  </r>
  <r>
    <s v="ID598"/>
    <s v=" Ms"/>
    <s v="Dillon"/>
    <s v="  Erin D"/>
    <n v="24.75"/>
    <n v="4.3600000000000003"/>
    <s v="yes"/>
    <s v="No"/>
    <x v="0"/>
    <n v="1"/>
    <s v="yes"/>
    <s v="Normal weight"/>
    <s v="Normal"/>
    <s v="23-Dec-1995"/>
    <n v="27"/>
    <n v="0"/>
    <n v="16577.78"/>
    <s v="tier - 2"/>
    <s v="tier - 1"/>
    <s v="R1013"/>
  </r>
  <r>
    <s v="ID599"/>
    <s v=" Ms"/>
    <s v="Pontes"/>
    <s v="  Kamilla"/>
    <n v="30.114999999999998"/>
    <n v="10.119999999999999"/>
    <s v="No"/>
    <s v="No"/>
    <x v="0"/>
    <n v="3"/>
    <s v="No"/>
    <s v="Obesity"/>
    <s v="Diabetes"/>
    <s v="10-Oct-1958"/>
    <n v="64"/>
    <n v="3"/>
    <n v="16455.71"/>
    <s v="tier - 2"/>
    <s v="tier - 2"/>
    <s v="R1012"/>
  </r>
  <r>
    <s v="ID600"/>
    <s v=" Mr"/>
    <s v="Spies"/>
    <s v="  Wayne I."/>
    <n v="26.03"/>
    <n v="4.01"/>
    <s v="No"/>
    <s v="No"/>
    <x v="1"/>
    <n v="1"/>
    <s v="yes"/>
    <s v="Over Weight"/>
    <s v="Normal"/>
    <s v="20-Dec-2003"/>
    <n v="19"/>
    <n v="1"/>
    <n v="16450.89"/>
    <s v="tier - 2"/>
    <s v="tier - 1"/>
    <s v="R1012"/>
  </r>
  <r>
    <s v="ID601"/>
    <s v=" Ms"/>
    <s v="Greig"/>
    <s v="  Tracy L"/>
    <n v="20.045000000000002"/>
    <n v="4.7699999999999996"/>
    <s v="yes"/>
    <s v="No"/>
    <x v="0"/>
    <n v="1"/>
    <s v="yes"/>
    <s v="Normal weight"/>
    <s v="Normal"/>
    <s v="28-Sep-1995"/>
    <n v="27"/>
    <n v="3"/>
    <n v="16420.490000000002"/>
    <s v="tier - 2"/>
    <s v="tier - 3"/>
    <s v="R1012"/>
  </r>
  <r>
    <s v="ID602"/>
    <s v=" Mrs"/>
    <s v="Scott"/>
    <s v="  Heather"/>
    <n v="40.24"/>
    <n v="6.83"/>
    <s v="No"/>
    <s v="No"/>
    <x v="0"/>
    <n v="0"/>
    <s v="No"/>
    <s v="Obesity"/>
    <s v="Diabetes"/>
    <s v="5-Dec-1965"/>
    <n v="57"/>
    <n v="0"/>
    <n v="16351.42"/>
    <s v="tier - 2"/>
    <s v="tier - 3"/>
    <s v="R1026"/>
  </r>
  <r>
    <s v="ID603"/>
    <s v=" Mrs"/>
    <s v="Erlandson"/>
    <s v="  Megan C"/>
    <n v="43.15"/>
    <n v="6.14"/>
    <s v="yes"/>
    <s v="No"/>
    <x v="1"/>
    <n v="1"/>
    <s v="No"/>
    <s v="Obesity"/>
    <s v="Prediabetes"/>
    <s v="8-Aug-1969"/>
    <n v="53"/>
    <n v="0"/>
    <n v="16311.05"/>
    <s v="tier - 2"/>
    <s v="tier - 3"/>
    <s v="R1026"/>
  </r>
  <r>
    <s v="ID604"/>
    <s v=" Mr"/>
    <s v="Autrey"/>
    <s v="  Jonathan"/>
    <n v="27.7"/>
    <n v="5.6"/>
    <s v="No"/>
    <s v="No"/>
    <x v="1"/>
    <n v="1"/>
    <s v="yes"/>
    <s v="Over Weight"/>
    <s v="Normal"/>
    <s v="24-Aug-2003"/>
    <n v="19"/>
    <n v="0"/>
    <n v="16297.85"/>
    <s v="tier - 2"/>
    <s v="tier - 3"/>
    <s v="R1011"/>
  </r>
  <r>
    <s v="ID605"/>
    <s v=" Mr"/>
    <s v="Alleman"/>
    <s v="  Greg D."/>
    <n v="45.68"/>
    <n v="4.8"/>
    <s v="No"/>
    <s v="No"/>
    <x v="0"/>
    <n v="2"/>
    <s v="No"/>
    <s v="Obesity"/>
    <s v="Normal"/>
    <s v="30-Jul-1972"/>
    <n v="50"/>
    <n v="0"/>
    <n v="16267.32"/>
    <s v="tier - 2"/>
    <s v="tier - 2"/>
    <s v="R1023"/>
  </r>
  <r>
    <s v="ID606"/>
    <s v=" Mr"/>
    <s v="Michalski"/>
    <s v="  Steven L."/>
    <n v="27.3"/>
    <n v="11.89"/>
    <s v="No"/>
    <s v="No"/>
    <x v="0"/>
    <n v="0"/>
    <s v="yes"/>
    <s v="Over Weight"/>
    <s v="Diabetes"/>
    <s v="8-Sep-2002"/>
    <n v="20"/>
    <n v="0"/>
    <n v="16232.85"/>
    <s v="tier - 2"/>
    <s v="tier - 1"/>
    <s v="R1011"/>
  </r>
  <r>
    <s v="ID607"/>
    <s v=" Mr"/>
    <s v="Grillo"/>
    <s v="  Gianfilippo"/>
    <n v="54.45"/>
    <n v="4.7300000000000004"/>
    <s v="yes"/>
    <s v="No"/>
    <x v="0"/>
    <n v="1"/>
    <s v="No"/>
    <s v="Obesity"/>
    <s v="Normal"/>
    <s v="21-Aug-1988"/>
    <n v="34"/>
    <n v="3"/>
    <n v="16205.88"/>
    <s v="tier - 2"/>
    <s v="tier - 1"/>
    <s v="R1012"/>
  </r>
  <r>
    <s v="ID608"/>
    <s v=" Mr"/>
    <s v="Coronado"/>
    <s v="  Hector"/>
    <n v="54.43"/>
    <n v="4.6100000000000003"/>
    <s v="yes"/>
    <s v="No"/>
    <x v="0"/>
    <n v="1"/>
    <s v="No"/>
    <s v="Obesity"/>
    <s v="Normal"/>
    <s v="6-Aug-1988"/>
    <n v="34"/>
    <n v="3"/>
    <n v="16199.1"/>
    <s v="tier - 2"/>
    <s v="tier - 2"/>
    <s v="R1012"/>
  </r>
  <r>
    <s v="ID609"/>
    <s v=" Mr"/>
    <s v="Dewine"/>
    <s v="  Mark W."/>
    <n v="48.01"/>
    <n v="7.3"/>
    <s v="No"/>
    <s v="No"/>
    <x v="0"/>
    <n v="0"/>
    <s v="No"/>
    <s v="Obesity"/>
    <s v="Diabetes"/>
    <s v="11-Sep-1974"/>
    <n v="48"/>
    <n v="0"/>
    <n v="16190.97"/>
    <s v="tier - 2"/>
    <s v="tier - 3"/>
    <s v="R1012"/>
  </r>
  <r>
    <s v="ID610"/>
    <s v=" Mrs"/>
    <s v="Carman"/>
    <s v="  Aubri"/>
    <n v="48.32"/>
    <n v="5.88"/>
    <s v="No"/>
    <s v="No"/>
    <x v="0"/>
    <n v="0"/>
    <s v="No"/>
    <s v="Obesity"/>
    <s v="Prediabetes"/>
    <s v="6-Jul-1982"/>
    <n v="40"/>
    <n v="3"/>
    <n v="16152.04"/>
    <s v="tier - 2"/>
    <s v="tier - 1"/>
    <s v="R1026"/>
  </r>
  <r>
    <s v="ID611"/>
    <s v=" Mr"/>
    <s v="Neems"/>
    <s v="  Justin"/>
    <n v="22.895"/>
    <n v="4.0599999999999996"/>
    <s v="No"/>
    <s v="No"/>
    <x v="1"/>
    <n v="1"/>
    <s v="yes"/>
    <s v="Normal weight"/>
    <s v="Normal"/>
    <s v="12-Dec-1993"/>
    <n v="29"/>
    <n v="0"/>
    <n v="16138.76"/>
    <s v="tier - 2"/>
    <s v="tier - 3"/>
    <s v="R1017"/>
  </r>
  <r>
    <s v="ID612"/>
    <s v=" Ms"/>
    <s v="Pesyna"/>
    <s v="  Megan A."/>
    <n v="54.85"/>
    <n v="4.9000000000000004"/>
    <s v="No"/>
    <s v="No"/>
    <x v="0"/>
    <n v="1"/>
    <s v="No"/>
    <s v="Obesity"/>
    <s v="Normal"/>
    <s v="6-Oct-1987"/>
    <n v="35"/>
    <n v="3"/>
    <n v="16122.65"/>
    <s v="tier - 2"/>
    <s v="tier - 1"/>
    <s v="R1011"/>
  </r>
  <r>
    <s v="ID613"/>
    <s v=" Ms"/>
    <s v="Meling"/>
    <s v="  Erika M."/>
    <n v="21.85"/>
    <n v="5.52"/>
    <s v="No"/>
    <s v="No"/>
    <x v="1"/>
    <n v="1"/>
    <s v="yes"/>
    <s v="Normal weight"/>
    <s v="Normal"/>
    <s v="8-Aug-1993"/>
    <n v="29"/>
    <n v="0"/>
    <n v="16115.3"/>
    <s v="tier - 2"/>
    <s v="tier - 1"/>
    <s v="R1024"/>
  </r>
  <r>
    <s v="ID614"/>
    <s v=" Mr"/>
    <s v="Widlowski"/>
    <s v="  Daniel G."/>
    <n v="51.86"/>
    <n v="5.2"/>
    <s v="yes"/>
    <s v="No"/>
    <x v="0"/>
    <n v="0"/>
    <s v="No"/>
    <s v="Obesity"/>
    <s v="Normal"/>
    <s v="27-Aug-1985"/>
    <n v="37"/>
    <n v="3"/>
    <n v="16097.94"/>
    <s v="tier - 2"/>
    <s v="tier - 3"/>
    <s v="R1012"/>
  </r>
  <r>
    <s v="ID615"/>
    <s v=" Ms"/>
    <s v="Nadar"/>
    <s v="  Devin C."/>
    <n v="39.049999999999997"/>
    <n v="7.59"/>
    <s v="No"/>
    <s v="No"/>
    <x v="0"/>
    <n v="3"/>
    <s v="No"/>
    <s v="Obesity"/>
    <s v="Diabetes"/>
    <s v="21-Jun-1958"/>
    <n v="64"/>
    <n v="3"/>
    <n v="16085.13"/>
    <s v="tier - 2"/>
    <s v="tier - 2"/>
    <s v="R1013"/>
  </r>
  <r>
    <s v="ID616"/>
    <s v=" Ms"/>
    <s v="Turner"/>
    <s v="  Louise A"/>
    <n v="31.824999999999999"/>
    <n v="8.2799999999999994"/>
    <s v="No"/>
    <s v="No"/>
    <x v="0"/>
    <n v="3"/>
    <s v="No"/>
    <s v="Obesity"/>
    <s v="Diabetes"/>
    <s v="22-Oct-1958"/>
    <n v="64"/>
    <n v="2"/>
    <n v="16069.08"/>
    <s v="tier - 2"/>
    <s v="tier - 2"/>
    <s v="R1024"/>
  </r>
  <r>
    <s v="ID617"/>
    <s v=" Mrs"/>
    <s v="Walker"/>
    <s v="  Sarah"/>
    <n v="46.43"/>
    <n v="6.72"/>
    <s v="No"/>
    <s v="No"/>
    <x v="0"/>
    <n v="0"/>
    <s v="No"/>
    <s v="Obesity"/>
    <s v="Diabetes"/>
    <s v="16-Sep-1978"/>
    <n v="44"/>
    <n v="2"/>
    <n v="16062.89"/>
    <s v="tier - 2"/>
    <s v="tier - 2"/>
    <s v="R1026"/>
  </r>
  <r>
    <s v="ID618"/>
    <s v=" Ms"/>
    <s v="Leedham"/>
    <s v="  Amy"/>
    <n v="53.63"/>
    <n v="5.47"/>
    <s v="yes"/>
    <s v="No"/>
    <x v="0"/>
    <n v="1"/>
    <s v="No"/>
    <s v="Obesity"/>
    <s v="Normal"/>
    <s v="5-Dec-1988"/>
    <n v="34"/>
    <n v="3"/>
    <n v="16059.06"/>
    <s v="tier - 2"/>
    <s v="tier - 3"/>
    <s v="R1012"/>
  </r>
  <r>
    <s v="ID619"/>
    <s v=" Ms"/>
    <s v="Haglund"/>
    <s v="  Brittany L."/>
    <n v="48.7"/>
    <n v="4.71"/>
    <s v="No"/>
    <s v="No"/>
    <x v="0"/>
    <n v="0"/>
    <s v="No"/>
    <s v="Obesity"/>
    <s v="Normal"/>
    <s v="19-Sep-1980"/>
    <n v="42"/>
    <n v="2"/>
    <n v="15966.19"/>
    <s v="tier - 2"/>
    <s v="tier - 2"/>
    <s v="R1012"/>
  </r>
  <r>
    <s v="ID620"/>
    <s v=" Ms"/>
    <s v="Mills"/>
    <s v="  Jessica L"/>
    <n v="48.81"/>
    <n v="5.49"/>
    <s v="No"/>
    <s v="No"/>
    <x v="0"/>
    <n v="0"/>
    <s v="No"/>
    <s v="Obesity"/>
    <s v="Normal"/>
    <s v="24-Jul-1982"/>
    <n v="40"/>
    <n v="3"/>
    <n v="15965.29"/>
    <s v="tier - 2"/>
    <s v="tier - 1"/>
    <s v="R1012"/>
  </r>
  <r>
    <s v="ID621"/>
    <s v=" Mrs"/>
    <s v="Drnjevich"/>
    <s v="  Kristina K"/>
    <n v="47.53"/>
    <n v="4.72"/>
    <s v="No"/>
    <s v="No"/>
    <x v="0"/>
    <n v="0"/>
    <s v="No"/>
    <s v="Obesity"/>
    <s v="Normal"/>
    <s v="12-Oct-1980"/>
    <n v="42"/>
    <n v="2"/>
    <n v="15922.29"/>
    <s v="tier - 2"/>
    <s v="tier - 3"/>
    <s v="R1026"/>
  </r>
  <r>
    <s v="ID622"/>
    <s v=" Mr"/>
    <s v="Clay"/>
    <s v="  Brad"/>
    <n v="36.85"/>
    <n v="6.7"/>
    <s v="No"/>
    <s v="No"/>
    <x v="0"/>
    <n v="0"/>
    <s v="No"/>
    <s v="Obesity"/>
    <s v="Diabetes"/>
    <s v="25-Dec-1962"/>
    <n v="60"/>
    <n v="0"/>
    <n v="15840.81"/>
    <s v="tier - 2"/>
    <s v="tier - 1"/>
    <s v="R1022"/>
  </r>
  <r>
    <s v="ID623"/>
    <s v=" Ms"/>
    <s v="Marbury"/>
    <s v="  Margaret O"/>
    <n v="29.3"/>
    <n v="5.5"/>
    <s v="No"/>
    <s v="No"/>
    <x v="0"/>
    <n v="0"/>
    <s v="No"/>
    <s v="Over Weight"/>
    <s v="Normal"/>
    <s v="11-Nov-1982"/>
    <n v="40"/>
    <n v="4"/>
    <n v="15828.82"/>
    <s v="tier - 2"/>
    <s v="tier - 3"/>
    <s v="R1011"/>
  </r>
  <r>
    <s v="ID624"/>
    <s v=" Mr"/>
    <s v="Coon"/>
    <s v="  Craig R."/>
    <n v="19.3"/>
    <n v="4.46"/>
    <s v="No"/>
    <s v="No"/>
    <x v="0"/>
    <n v="1"/>
    <s v="yes"/>
    <s v="Normal weight"/>
    <s v="Normal"/>
    <s v="26-Jun-1984"/>
    <n v="38"/>
    <n v="0"/>
    <n v="15820.7"/>
    <s v="tier - 2"/>
    <s v="tier - 3"/>
    <s v="R1011"/>
  </r>
  <r>
    <s v="ID625"/>
    <s v=" Mr"/>
    <s v="Vanttinen"/>
    <s v="  Simo"/>
    <n v="24.13"/>
    <n v="5.29"/>
    <s v="yes"/>
    <s v="No"/>
    <x v="1"/>
    <n v="1"/>
    <s v="yes"/>
    <s v="Normal weight"/>
    <s v="Normal"/>
    <s v="9-Oct-1997"/>
    <n v="25"/>
    <n v="0"/>
    <n v="15817.99"/>
    <s v="tier - 2"/>
    <s v="tier - 2"/>
    <s v="R1012"/>
  </r>
  <r>
    <s v="ID626"/>
    <s v=" Mr"/>
    <s v="Garges"/>
    <s v="  Christopher J"/>
    <n v="46.7"/>
    <n v="10.99"/>
    <s v="No"/>
    <s v="No"/>
    <x v="0"/>
    <n v="0"/>
    <s v="No"/>
    <s v="Obesity"/>
    <s v="Diabetes"/>
    <s v="29-Aug-1974"/>
    <n v="48"/>
    <n v="0"/>
    <n v="15746.62"/>
    <s v="tier - 2"/>
    <s v="tier - 1"/>
    <s v="R1012"/>
  </r>
  <r>
    <s v="ID627"/>
    <s v=" Mr"/>
    <s v="Rivel"/>
    <s v="  Mario Sr."/>
    <n v="45.27"/>
    <n v="5.2"/>
    <s v="yes"/>
    <s v="No"/>
    <x v="0"/>
    <n v="0"/>
    <s v="No"/>
    <s v="Obesity"/>
    <s v="Normal"/>
    <s v="20-Sep-1976"/>
    <n v="46"/>
    <n v="2"/>
    <n v="15698.86"/>
    <s v="tier - 2"/>
    <s v="tier - 2"/>
    <s v="R1012"/>
  </r>
  <r>
    <s v="ID628"/>
    <s v=" Mrs"/>
    <s v="Lawson"/>
    <s v="  Meghann R."/>
    <n v="44.29"/>
    <n v="9.66"/>
    <s v="No"/>
    <s v="No"/>
    <x v="0"/>
    <n v="2"/>
    <s v="No"/>
    <s v="Obesity"/>
    <s v="Diabetes"/>
    <s v="26-Jun-1973"/>
    <n v="49"/>
    <n v="0"/>
    <n v="15670.3"/>
    <s v="tier - 2"/>
    <s v="tier - 2"/>
    <s v="R1026"/>
  </r>
  <r>
    <s v="ID629"/>
    <s v=" Mr"/>
    <s v="Cale"/>
    <s v="  Scott M"/>
    <n v="54.59"/>
    <n v="4.22"/>
    <s v="yes"/>
    <s v="No"/>
    <x v="0"/>
    <n v="1"/>
    <s v="No"/>
    <s v="Obesity"/>
    <s v="Normal"/>
    <s v="22-Dec-1988"/>
    <n v="34"/>
    <n v="3"/>
    <n v="15646.28"/>
    <s v="tier - 2"/>
    <s v="tier - 2"/>
    <s v="R1011"/>
  </r>
  <r>
    <s v="ID630"/>
    <s v=" Ms"/>
    <s v="Phillips"/>
    <s v="  Caitlin E."/>
    <n v="32.965000000000003"/>
    <n v="11.78"/>
    <s v="No"/>
    <s v="No"/>
    <x v="0"/>
    <n v="0"/>
    <s v="No"/>
    <s v="Obesity"/>
    <s v="Diabetes"/>
    <s v="6-Jun-1960"/>
    <n v="63"/>
    <n v="3"/>
    <n v="15612.19"/>
    <s v="tier - 2"/>
    <s v="tier - 2"/>
    <s v="R1012"/>
  </r>
  <r>
    <s v="ID631"/>
    <s v=" Mrs"/>
    <s v="Stewart"/>
    <s v="  Samantha A."/>
    <n v="38.049999999999997"/>
    <n v="9.6199999999999992"/>
    <s v="No"/>
    <s v="No"/>
    <x v="0"/>
    <n v="0"/>
    <s v="No"/>
    <s v="Obesity"/>
    <s v="Diabetes"/>
    <s v="28-Oct-1965"/>
    <n v="57"/>
    <n v="0"/>
    <n v="15608.58"/>
    <s v="tier - 2"/>
    <s v="tier - 2"/>
    <s v="R1026"/>
  </r>
  <r>
    <s v="ID632"/>
    <s v=" Mr"/>
    <s v="Drotz"/>
    <s v="  Erik"/>
    <n v="46.14"/>
    <n v="10.78"/>
    <s v="No"/>
    <s v="No"/>
    <x v="0"/>
    <n v="0"/>
    <s v="No"/>
    <s v="Obesity"/>
    <s v="Diabetes"/>
    <s v="30-Jul-1974"/>
    <n v="48"/>
    <n v="0"/>
    <n v="15556.67"/>
    <s v="tier - 2"/>
    <s v="tier - 2"/>
    <s v="R1012"/>
  </r>
  <r>
    <s v="ID633"/>
    <s v=" Mr"/>
    <s v="Mutai"/>
    <s v="  Christopher"/>
    <n v="41.325000000000003"/>
    <n v="5.1100000000000003"/>
    <s v="yes"/>
    <s v="No"/>
    <x v="0"/>
    <n v="2"/>
    <s v="No"/>
    <s v="Obesity"/>
    <s v="Normal"/>
    <s v="2-Oct-1959"/>
    <n v="63"/>
    <n v="3"/>
    <n v="15555.19"/>
    <s v="tier - 2"/>
    <s v="tier - 3"/>
    <s v="R1012"/>
  </r>
  <r>
    <s v="ID634"/>
    <s v=" Mrs"/>
    <s v="Lovlien"/>
    <s v="  Maya"/>
    <n v="44.64"/>
    <n v="7.18"/>
    <s v="No"/>
    <s v="No"/>
    <x v="0"/>
    <n v="0"/>
    <s v="No"/>
    <s v="Obesity"/>
    <s v="Diabetes"/>
    <s v="28-Jun-1974"/>
    <n v="48"/>
    <n v="0"/>
    <n v="15532.16"/>
    <s v="tier - 2"/>
    <s v="tier - 2"/>
    <s v="R1026"/>
  </r>
  <r>
    <s v="ID635"/>
    <s v=" Mr"/>
    <s v="Bruns"/>
    <s v="  Zachary T"/>
    <n v="25.175000000000001"/>
    <n v="4.96"/>
    <s v="No"/>
    <s v="yes"/>
    <x v="0"/>
    <n v="1"/>
    <s v="No"/>
    <s v="Over Weight"/>
    <s v="Normal"/>
    <s v="17-Jul-2004"/>
    <n v="18"/>
    <n v="0"/>
    <n v="15518.18"/>
    <s v="tier - 2"/>
    <s v="tier - 3"/>
    <s v="R1015"/>
  </r>
  <r>
    <s v="ID636"/>
    <s v=" Mrs"/>
    <s v="Stoney"/>
    <s v="  Hilda"/>
    <n v="43.11"/>
    <n v="4.67"/>
    <s v="yes"/>
    <s v="No"/>
    <x v="0"/>
    <n v="0"/>
    <s v="No"/>
    <s v="Obesity"/>
    <s v="Normal"/>
    <s v="20-Jul-1976"/>
    <n v="46"/>
    <n v="2"/>
    <n v="15450.48"/>
    <s v="tier - 2"/>
    <s v="tier - 1"/>
    <s v="R1026"/>
  </r>
  <r>
    <s v="ID637"/>
    <s v=" Ms"/>
    <s v="Markert"/>
    <s v="  Stephanie"/>
    <n v="53.32"/>
    <n v="5.0599999999999996"/>
    <s v="No"/>
    <s v="No"/>
    <x v="0"/>
    <n v="0"/>
    <s v="No"/>
    <s v="Obesity"/>
    <s v="Normal"/>
    <s v="25-Oct-1990"/>
    <n v="32"/>
    <n v="3"/>
    <n v="15440.2"/>
    <s v="tier - 2"/>
    <s v="tier - 1"/>
    <s v="R1012"/>
  </r>
  <r>
    <s v="ID638"/>
    <s v=" Mr"/>
    <s v="McLucas"/>
    <s v="  Doug"/>
    <n v="38.04"/>
    <n v="5.0199999999999996"/>
    <s v="yes"/>
    <s v="No"/>
    <x v="0"/>
    <n v="1"/>
    <s v="No"/>
    <s v="Obesity"/>
    <s v="Normal"/>
    <s v="4-Sep-1964"/>
    <n v="58"/>
    <n v="0"/>
    <n v="15377.77"/>
    <s v="tier - 2"/>
    <s v="tier - 2"/>
    <s v="R1012"/>
  </r>
  <r>
    <s v="ID639"/>
    <s v=" Ms"/>
    <s v="Erwin"/>
    <s v="  Bethany N."/>
    <n v="37.9"/>
    <n v="7.76"/>
    <s v="No"/>
    <s v="No"/>
    <x v="0"/>
    <n v="0"/>
    <s v="No"/>
    <s v="Obesity"/>
    <s v="Diabetes"/>
    <s v="6-Sep-1962"/>
    <n v="60"/>
    <n v="0"/>
    <n v="15368.22"/>
    <s v="tier - 2"/>
    <s v="tier - 2"/>
    <s v="R1011"/>
  </r>
  <r>
    <s v="ID640"/>
    <s v=" Mrs"/>
    <s v="Osborne"/>
    <s v="  Sandra H"/>
    <n v="39.6"/>
    <n v="9.32"/>
    <s v="No"/>
    <s v="No"/>
    <x v="0"/>
    <n v="0"/>
    <s v="No"/>
    <s v="Obesity"/>
    <s v="Diabetes"/>
    <s v="18-Jul-1968"/>
    <n v="54"/>
    <n v="0"/>
    <n v="15363.77"/>
    <s v="tier - 2"/>
    <s v="tier - 1"/>
    <s v="R1026"/>
  </r>
  <r>
    <s v="ID641"/>
    <s v=" Mr"/>
    <s v="Otsuka"/>
    <s v="  Takuo"/>
    <n v="50.92"/>
    <n v="5.31"/>
    <s v="yes"/>
    <s v="No"/>
    <x v="0"/>
    <n v="1"/>
    <s v="No"/>
    <s v="Obesity"/>
    <s v="Normal"/>
    <s v="17-Dec-1988"/>
    <n v="34"/>
    <n v="3"/>
    <n v="15361.5"/>
    <s v="tier - 2"/>
    <s v="tier - 3"/>
    <s v="R1023"/>
  </r>
  <r>
    <s v="ID642"/>
    <s v=" Ms"/>
    <s v="Smith"/>
    <s v="  Kelly A."/>
    <n v="21.85"/>
    <n v="5.56"/>
    <s v="yes"/>
    <s v="No"/>
    <x v="0"/>
    <n v="0"/>
    <s v="yes"/>
    <s v="Normal weight"/>
    <s v="Normal"/>
    <s v="14-Jul-2001"/>
    <n v="21"/>
    <n v="1"/>
    <n v="15359.1"/>
    <s v="tier - 2"/>
    <s v="tier - 3"/>
    <s v="R1024"/>
  </r>
  <r>
    <s v="ID643"/>
    <s v=" Mr"/>
    <s v="Myers"/>
    <s v="  Scott"/>
    <n v="36.08"/>
    <n v="7.11"/>
    <s v="yes"/>
    <s v="No"/>
    <x v="1"/>
    <n v="1"/>
    <s v="No"/>
    <s v="Obesity"/>
    <s v="Diabetes"/>
    <s v="13-Dec-1963"/>
    <n v="59"/>
    <n v="0"/>
    <n v="15322.77"/>
    <s v="tier - 2"/>
    <s v="tier - 3"/>
    <s v="R1021"/>
  </r>
  <r>
    <s v="ID644"/>
    <s v=" Mr"/>
    <s v="Cote"/>
    <s v="  Benoit"/>
    <n v="40.44"/>
    <n v="5.13"/>
    <s v="yes"/>
    <s v="No"/>
    <x v="1"/>
    <n v="1"/>
    <s v="No"/>
    <s v="Obesity"/>
    <s v="Normal"/>
    <s v="16-Sep-1969"/>
    <n v="53"/>
    <n v="0"/>
    <n v="15260.52"/>
    <s v="tier - 2"/>
    <s v="tier - 2"/>
    <s v="R1023"/>
  </r>
  <r>
    <s v="ID645"/>
    <s v=" Ms"/>
    <s v="Ehrhardt"/>
    <s v="  Elizabeth M."/>
    <n v="38.094999999999999"/>
    <n v="10.199999999999999"/>
    <s v="No"/>
    <s v="No"/>
    <x v="0"/>
    <n v="0"/>
    <s v="No"/>
    <s v="Obesity"/>
    <s v="Diabetes"/>
    <s v="25-Jul-1960"/>
    <n v="62"/>
    <n v="2"/>
    <n v="15230.32"/>
    <s v="tier - 2"/>
    <s v="tier - 2"/>
    <s v="R1024"/>
  </r>
  <r>
    <s v="ID646"/>
    <s v=" Ms"/>
    <s v="Petersen"/>
    <s v="  Jessica A."/>
    <n v="44.95"/>
    <n v="10.4"/>
    <s v="No"/>
    <s v="No"/>
    <x v="0"/>
    <n v="0"/>
    <s v="No"/>
    <s v="Obesity"/>
    <s v="Diabetes"/>
    <s v="23-Nov-1978"/>
    <n v="44"/>
    <n v="2"/>
    <n v="15207.92"/>
    <s v="tier - 2"/>
    <s v="tier - 1"/>
    <s v="R1012"/>
  </r>
  <r>
    <s v="ID647"/>
    <s v=" Ms"/>
    <s v="Ertel"/>
    <s v="  Monica K"/>
    <n v="35.54"/>
    <n v="10.67"/>
    <s v="No"/>
    <s v="No"/>
    <x v="0"/>
    <n v="0"/>
    <s v="No"/>
    <s v="Obesity"/>
    <s v="Diabetes"/>
    <s v="17-Jun-1962"/>
    <n v="60"/>
    <n v="0"/>
    <n v="15174.81"/>
    <s v="tier - 2"/>
    <s v="tier - 1"/>
    <s v="R1012"/>
  </r>
  <r>
    <s v="ID648"/>
    <s v=" Mr"/>
    <s v="Lanza"/>
    <s v="  Kevin L"/>
    <n v="39.799999999999997"/>
    <n v="4.6500000000000004"/>
    <s v="yes"/>
    <s v="No"/>
    <x v="0"/>
    <n v="2"/>
    <s v="No"/>
    <s v="Obesity"/>
    <s v="Normal"/>
    <s v="3-Dec-1959"/>
    <n v="63"/>
    <n v="3"/>
    <n v="15170.07"/>
    <s v="tier - 2"/>
    <s v="tier - 3"/>
    <s v="R1011"/>
  </r>
  <r>
    <s v="ID649"/>
    <s v=" Mr"/>
    <s v="Picklesimer"/>
    <s v="  Gregory"/>
    <n v="33.659999999999997"/>
    <n v="5.65"/>
    <s v="yes"/>
    <s v="No"/>
    <x v="0"/>
    <n v="2"/>
    <s v="No"/>
    <s v="Obesity"/>
    <s v="Normal"/>
    <s v="4-Jun-1959"/>
    <n v="64"/>
    <n v="3"/>
    <n v="15161.53"/>
    <s v="tier - 2"/>
    <s v="tier - 1"/>
    <s v="R1013"/>
  </r>
  <r>
    <s v="ID650"/>
    <s v=" Ms"/>
    <s v="Giles"/>
    <s v="  Della"/>
    <n v="35.5"/>
    <n v="11.97"/>
    <s v="No"/>
    <s v="No"/>
    <x v="0"/>
    <n v="0"/>
    <s v="No"/>
    <s v="Obesity"/>
    <s v="Diabetes"/>
    <s v="25-Oct-1962"/>
    <n v="60"/>
    <n v="0"/>
    <n v="15161.25"/>
    <s v="tier - 2"/>
    <s v="tier - 2"/>
    <s v="R1012"/>
  </r>
  <r>
    <s v="ID651"/>
    <s v=" Mr"/>
    <s v="Harmon"/>
    <s v="  David"/>
    <n v="41.63"/>
    <n v="6.71"/>
    <s v="No"/>
    <s v="No"/>
    <x v="0"/>
    <n v="0"/>
    <s v="No"/>
    <s v="Obesity"/>
    <s v="Diabetes"/>
    <s v="25-Nov-1971"/>
    <n v="51"/>
    <n v="0"/>
    <n v="15150.44"/>
    <s v="tier - 2"/>
    <s v="tier - 1"/>
    <s v="R1023"/>
  </r>
  <r>
    <s v="ID652"/>
    <s v=" Ms"/>
    <s v="Pennings"/>
    <s v="  Victoria"/>
    <n v="46.49"/>
    <n v="11.92"/>
    <s v="No"/>
    <s v="No"/>
    <x v="0"/>
    <n v="0"/>
    <s v="No"/>
    <s v="Obesity"/>
    <s v="Diabetes"/>
    <s v="5-Sep-1978"/>
    <n v="44"/>
    <n v="2"/>
    <n v="15123.19"/>
    <s v="tier - 2"/>
    <s v="tier - 1"/>
    <s v="R1011"/>
  </r>
  <r>
    <s v="ID653"/>
    <s v=" Mr"/>
    <s v="Tseronis"/>
    <s v="  Tasos"/>
    <n v="43.29"/>
    <n v="5.35"/>
    <s v="No"/>
    <s v="No"/>
    <x v="0"/>
    <n v="2"/>
    <s v="No"/>
    <s v="Obesity"/>
    <s v="Normal"/>
    <s v="7-Nov-1972"/>
    <n v="50"/>
    <n v="0"/>
    <n v="15103.69"/>
    <s v="tier - 2"/>
    <s v="tier - 1"/>
    <s v="R1012"/>
  </r>
  <r>
    <s v="ID654"/>
    <s v=" Mr"/>
    <s v="Aliff"/>
    <s v="  Thomas"/>
    <n v="43.08"/>
    <n v="8.9600000000000009"/>
    <s v="yes"/>
    <s v="No"/>
    <x v="0"/>
    <n v="1"/>
    <s v="No"/>
    <s v="Obesity"/>
    <s v="Diabetes"/>
    <s v="26-Oct-1975"/>
    <n v="47"/>
    <n v="1"/>
    <n v="15090.35"/>
    <s v="tier - 2"/>
    <s v="tier - 1"/>
    <s v="R1023"/>
  </r>
  <r>
    <s v="ID655"/>
    <s v=" Mr"/>
    <s v="Willenberg"/>
    <s v="  Lukasz"/>
    <n v="39.07"/>
    <n v="11.93"/>
    <s v="No"/>
    <s v="No"/>
    <x v="0"/>
    <n v="0"/>
    <s v="No"/>
    <s v="Obesity"/>
    <s v="Diabetes"/>
    <s v="12-Jun-1968"/>
    <n v="54"/>
    <n v="0"/>
    <n v="15052.68"/>
    <s v="tier - 2"/>
    <s v="tier - 2"/>
    <s v="R1022"/>
  </r>
  <r>
    <s v="ID656"/>
    <s v=" Mr"/>
    <s v="Millett"/>
    <s v="  Matthew A."/>
    <n v="41.3"/>
    <n v="9.59"/>
    <s v="No"/>
    <s v="No"/>
    <x v="0"/>
    <n v="0"/>
    <s v="No"/>
    <s v="Obesity"/>
    <s v="Diabetes"/>
    <s v="15-Aug-1971"/>
    <n v="51"/>
    <n v="0"/>
    <n v="15038.51"/>
    <s v="tier - 2"/>
    <s v="tier - 3"/>
    <s v="R1023"/>
  </r>
  <r>
    <s v="ID657"/>
    <s v=" Ms"/>
    <s v="Haley"/>
    <s v="  Meta"/>
    <n v="42.95"/>
    <n v="11.88"/>
    <s v="yes"/>
    <s v="No"/>
    <x v="0"/>
    <n v="2"/>
    <s v="No"/>
    <s v="Obesity"/>
    <s v="Diabetes"/>
    <s v="11-Sep-1970"/>
    <n v="52"/>
    <n v="0"/>
    <n v="15026.3"/>
    <s v="tier - 2"/>
    <s v="tier - 3"/>
    <s v="R1011"/>
  </r>
  <r>
    <s v="ID658"/>
    <s v=" Ms"/>
    <s v="Ackerman"/>
    <s v="  Rachel E"/>
    <n v="46.96"/>
    <n v="4.6399999999999997"/>
    <s v="No"/>
    <s v="No"/>
    <x v="1"/>
    <n v="1"/>
    <s v="No"/>
    <s v="Obesity"/>
    <s v="Normal"/>
    <s v="25-Nov-1979"/>
    <n v="43"/>
    <n v="2"/>
    <n v="15025.76"/>
    <s v="tier - 2"/>
    <s v="tier - 1"/>
    <s v="R1011"/>
  </r>
  <r>
    <s v="ID659"/>
    <s v=" Ms"/>
    <s v="Valdez"/>
    <s v="  Angelica"/>
    <n v="30.495000000000001"/>
    <n v="9.5299999999999994"/>
    <s v="No"/>
    <s v="No"/>
    <x v="0"/>
    <n v="0"/>
    <s v="No"/>
    <s v="Obesity"/>
    <s v="Diabetes"/>
    <s v="8-Aug-1960"/>
    <n v="62"/>
    <n v="2"/>
    <n v="15019.76"/>
    <s v="tier - 2"/>
    <s v="tier - 2"/>
    <s v="R1012"/>
  </r>
  <r>
    <s v="ID660"/>
    <s v=" Ms"/>
    <s v="Michaud"/>
    <s v="  Kathleen"/>
    <n v="17.954999999999998"/>
    <n v="5.29"/>
    <s v="yes"/>
    <s v="No"/>
    <x v="0"/>
    <n v="1"/>
    <s v="yes"/>
    <s v="Under Weight"/>
    <s v="Normal"/>
    <s v="2-Aug-1995"/>
    <n v="27"/>
    <n v="2"/>
    <n v="15006.58"/>
    <s v="tier - 2"/>
    <s v="tier - 2"/>
    <s v="R1024"/>
  </r>
  <r>
    <s v="ID661"/>
    <s v=" Mr"/>
    <s v="Gunnink"/>
    <s v="  Gabriel D."/>
    <n v="25.6"/>
    <n v="10.95"/>
    <s v="No"/>
    <s v="No"/>
    <x v="0"/>
    <n v="3"/>
    <s v="No"/>
    <s v="Over Weight"/>
    <s v="Diabetes"/>
    <s v="29-Jul-1958"/>
    <n v="64"/>
    <n v="2"/>
    <n v="14988.43"/>
    <s v="tier - 2"/>
    <s v="tier - 3"/>
    <s v="R1011"/>
  </r>
  <r>
    <s v="ID662"/>
    <s v=" Mr"/>
    <s v="Knight"/>
    <s v="  Jeff T"/>
    <n v="34.21"/>
    <n v="9.17"/>
    <s v="No"/>
    <s v="No"/>
    <x v="0"/>
    <n v="0"/>
    <s v="No"/>
    <s v="Obesity"/>
    <s v="Diabetes"/>
    <s v="29-Nov-1962"/>
    <n v="60"/>
    <n v="0"/>
    <n v="14945.34"/>
    <s v="tier - 2"/>
    <s v="tier - 1"/>
    <s v="R1021"/>
  </r>
  <r>
    <s v="ID663"/>
    <s v=" Mr"/>
    <s v="Grosscup"/>
    <s v="  Neil D"/>
    <n v="39.74"/>
    <n v="7.39"/>
    <s v="No"/>
    <s v="No"/>
    <x v="0"/>
    <n v="0"/>
    <s v="No"/>
    <s v="Obesity"/>
    <s v="Diabetes"/>
    <s v="8-Nov-1968"/>
    <n v="54"/>
    <n v="0"/>
    <n v="14926.97"/>
    <s v="tier - 2"/>
    <s v="tier - 2"/>
    <s v="R1012"/>
  </r>
  <r>
    <s v="ID664"/>
    <s v=" Ms"/>
    <s v="Koniuch"/>
    <s v="  Katherine L."/>
    <n v="49.53"/>
    <n v="9.1300000000000008"/>
    <s v="yes"/>
    <s v="No"/>
    <x v="0"/>
    <n v="0"/>
    <s v="No"/>
    <s v="Obesity"/>
    <s v="Diabetes"/>
    <s v="4-Jul-1981"/>
    <n v="41"/>
    <n v="1"/>
    <n v="14908.27"/>
    <s v="tier - 2"/>
    <s v="tier - 1"/>
    <s v="R1011"/>
  </r>
  <r>
    <s v="ID665"/>
    <s v=" Ms"/>
    <s v="Heitzman"/>
    <s v="  Ariel E"/>
    <n v="39.33"/>
    <n v="10.4"/>
    <s v="No"/>
    <s v="No"/>
    <x v="0"/>
    <n v="3"/>
    <s v="No"/>
    <s v="Obesity"/>
    <s v="Diabetes"/>
    <s v="17-Oct-1958"/>
    <n v="64"/>
    <n v="0"/>
    <n v="14901.52"/>
    <s v="tier - 2"/>
    <s v="tier - 2"/>
    <s v="R1024"/>
  </r>
  <r>
    <s v="ID666"/>
    <s v=" Mr"/>
    <s v="Tatton"/>
    <s v="  Christopher P"/>
    <n v="39.979999999999997"/>
    <n v="9.4600000000000009"/>
    <s v="yes"/>
    <s v="No"/>
    <x v="0"/>
    <n v="2"/>
    <s v="No"/>
    <s v="Obesity"/>
    <s v="Diabetes"/>
    <s v="11-Nov-1970"/>
    <n v="52"/>
    <n v="0"/>
    <n v="14847.63"/>
    <s v="tier - 2"/>
    <s v="tier - 2"/>
    <s v="R1023"/>
  </r>
  <r>
    <s v="ID667"/>
    <s v=" Mrs"/>
    <s v="Flanagan"/>
    <s v="  Erin M."/>
    <n v="46.51"/>
    <n v="8.69"/>
    <s v="yes"/>
    <s v="No"/>
    <x v="0"/>
    <n v="0"/>
    <s v="No"/>
    <s v="Obesity"/>
    <s v="Diabetes"/>
    <s v="5-Jun-1981"/>
    <n v="42"/>
    <n v="1"/>
    <n v="14843.96"/>
    <s v="tier - 2"/>
    <s v="tier - 3"/>
    <s v="R1026"/>
  </r>
  <r>
    <s v="ID668"/>
    <s v=" Mrs"/>
    <s v="Funk"/>
    <s v="  Molly K."/>
    <n v="43.58"/>
    <n v="4.2300000000000004"/>
    <s v="No"/>
    <s v="No"/>
    <x v="1"/>
    <n v="1"/>
    <s v="No"/>
    <s v="Obesity"/>
    <s v="Normal"/>
    <s v="18-Oct-1979"/>
    <n v="43"/>
    <n v="2"/>
    <n v="14839.34"/>
    <s v="tier - 2"/>
    <s v="tier - 3"/>
    <s v="R1026"/>
  </r>
  <r>
    <s v="ID669"/>
    <s v=" Mr"/>
    <s v="Davenport"/>
    <s v="  Ryan J."/>
    <n v="42.28"/>
    <n v="9.16"/>
    <s v="yes"/>
    <s v="No"/>
    <x v="0"/>
    <n v="1"/>
    <s v="No"/>
    <s v="Obesity"/>
    <s v="Diabetes"/>
    <s v="10-Dec-1975"/>
    <n v="47"/>
    <n v="1"/>
    <n v="14819"/>
    <s v="tier - 2"/>
    <s v="tier - 3"/>
    <s v="R1023"/>
  </r>
  <r>
    <s v="ID670"/>
    <s v=" Mrs"/>
    <s v="Nicholson"/>
    <s v="  Jennifer"/>
    <n v="35.520000000000003"/>
    <n v="8.26"/>
    <s v="No"/>
    <s v="No"/>
    <x v="0"/>
    <n v="0"/>
    <s v="No"/>
    <s v="Obesity"/>
    <s v="Diabetes"/>
    <s v="27-Jul-1965"/>
    <n v="57"/>
    <n v="0"/>
    <n v="14750.42"/>
    <s v="tier - 2"/>
    <s v="tier - 2"/>
    <s v="R1026"/>
  </r>
  <r>
    <s v="ID671"/>
    <s v=" Mr"/>
    <s v="Lindbloom"/>
    <s v="  Daniel M"/>
    <n v="33.6"/>
    <n v="11.25"/>
    <s v="No"/>
    <s v="No"/>
    <x v="0"/>
    <n v="0"/>
    <s v="No"/>
    <s v="Obesity"/>
    <s v="Diabetes"/>
    <s v="29-Jul-1962"/>
    <n v="60"/>
    <n v="0"/>
    <n v="14738.43"/>
    <s v="tier - 2"/>
    <s v="tier - 3"/>
    <s v="R1021"/>
  </r>
  <r>
    <s v="ID672"/>
    <s v=" Ms"/>
    <s v="Wijayaratne"/>
    <s v="  Hiruni"/>
    <n v="22.42"/>
    <n v="6.74"/>
    <s v="No"/>
    <s v="No"/>
    <x v="0"/>
    <n v="0"/>
    <s v="yes"/>
    <s v="Normal weight"/>
    <s v="Diabetes"/>
    <s v="24-Sep-2002"/>
    <n v="20"/>
    <n v="0"/>
    <n v="14711.74"/>
    <s v="tier - 2"/>
    <s v="tier - 2"/>
    <s v="R1012"/>
  </r>
  <r>
    <s v="ID673"/>
    <s v=" Ms"/>
    <s v="Ainsworth"/>
    <s v="  Reina H."/>
    <n v="46.86"/>
    <n v="4.87"/>
    <s v="No"/>
    <s v="No"/>
    <x v="0"/>
    <n v="0"/>
    <s v="No"/>
    <s v="Obesity"/>
    <s v="Normal"/>
    <s v="4-Sep-1982"/>
    <n v="40"/>
    <n v="3"/>
    <n v="14696.77"/>
    <s v="tier - 2"/>
    <s v="tier - 2"/>
    <s v="R1011"/>
  </r>
  <r>
    <s v="ID674"/>
    <s v=" Ms"/>
    <s v="Gayagoy"/>
    <s v="  Kristi"/>
    <n v="32.965000000000003"/>
    <n v="6.68"/>
    <s v="No"/>
    <s v="No"/>
    <x v="0"/>
    <n v="3"/>
    <s v="No"/>
    <s v="Obesity"/>
    <s v="Diabetes"/>
    <s v="23-Jul-1958"/>
    <n v="64"/>
    <n v="0"/>
    <n v="14692.67"/>
    <s v="tier - 2"/>
    <s v="tier - 1"/>
    <s v="R1012"/>
  </r>
  <r>
    <s v="ID675"/>
    <s v=" Ms"/>
    <s v="Fitzmaurice"/>
    <s v="  Meredith L."/>
    <n v="39.340000000000003"/>
    <n v="5.0199999999999996"/>
    <s v="yes"/>
    <s v="No"/>
    <x v="1"/>
    <n v="1"/>
    <s v="No"/>
    <s v="Obesity"/>
    <s v="Normal"/>
    <s v="20-Oct-1969"/>
    <n v="53"/>
    <n v="0"/>
    <n v="14665.75"/>
    <s v="tier - 2"/>
    <s v="tier - 1"/>
    <s v="R1012"/>
  </r>
  <r>
    <s v="ID676"/>
    <s v=" Ms"/>
    <s v="Rodriguez"/>
    <s v="  Jocelyn"/>
    <n v="47"/>
    <n v="10.64"/>
    <s v="yes"/>
    <s v="No"/>
    <x v="0"/>
    <n v="0"/>
    <s v="No"/>
    <s v="Obesity"/>
    <s v="Diabetes"/>
    <s v="13-Nov-1981"/>
    <n v="41"/>
    <n v="1"/>
    <n v="14657.2"/>
    <s v="tier - 2"/>
    <s v="tier - 1"/>
    <s v="R1012"/>
  </r>
  <r>
    <s v="ID677"/>
    <s v=" Mrs"/>
    <s v="Tsoucas"/>
    <s v="  Daphne"/>
    <n v="36.71"/>
    <n v="8.74"/>
    <s v="yes"/>
    <s v="No"/>
    <x v="0"/>
    <n v="0"/>
    <s v="No"/>
    <s v="Obesity"/>
    <s v="Diabetes"/>
    <s v="1-Sep-1967"/>
    <n v="55"/>
    <n v="0"/>
    <n v="14640.35"/>
    <s v="tier - 2"/>
    <s v="tier - 3"/>
    <s v="R1026"/>
  </r>
  <r>
    <s v="ID678"/>
    <s v=" Ms"/>
    <s v="Muhly"/>
    <s v="  Margaret E"/>
    <n v="53.48"/>
    <n v="5.64"/>
    <s v="No"/>
    <s v="No"/>
    <x v="0"/>
    <n v="0"/>
    <s v="No"/>
    <s v="Obesity"/>
    <s v="Normal"/>
    <s v="21-Aug-1991"/>
    <n v="31"/>
    <n v="3"/>
    <n v="14630.52"/>
    <s v="tier - 2"/>
    <s v="tier - 3"/>
    <s v="R1011"/>
  </r>
  <r>
    <s v="ID679"/>
    <s v=" Mr"/>
    <s v="Lund"/>
    <s v="  Mario J."/>
    <n v="35.5"/>
    <n v="10.37"/>
    <s v="No"/>
    <s v="No"/>
    <x v="0"/>
    <n v="0"/>
    <s v="No"/>
    <s v="Obesity"/>
    <s v="Diabetes"/>
    <s v="8-Nov-1965"/>
    <n v="57"/>
    <n v="0"/>
    <n v="14612.33"/>
    <s v="tier - 2"/>
    <s v="tier - 3"/>
    <s v="R1021"/>
  </r>
  <r>
    <s v="ID680"/>
    <s v=" Mr"/>
    <s v="Battaglino"/>
    <s v="  Peter"/>
    <n v="36.979999999999997"/>
    <n v="9.56"/>
    <s v="yes"/>
    <s v="No"/>
    <x v="0"/>
    <n v="0"/>
    <s v="No"/>
    <s v="Obesity"/>
    <s v="Diabetes"/>
    <s v="18-Jul-1967"/>
    <n v="55"/>
    <n v="0"/>
    <n v="14600.62"/>
    <s v="tier - 2"/>
    <s v="tier - 3"/>
    <s v="R1022"/>
  </r>
  <r>
    <s v="ID681"/>
    <s v=" Ms"/>
    <s v="Pena"/>
    <s v="  Carolina"/>
    <n v="32.395000000000003"/>
    <n v="8.23"/>
    <s v="yes"/>
    <s v="No"/>
    <x v="1"/>
    <n v="1"/>
    <s v="No"/>
    <s v="Obesity"/>
    <s v="Diabetes"/>
    <s v="14-Oct-1963"/>
    <n v="59"/>
    <n v="3"/>
    <n v="14590.63"/>
    <s v="tier - 2"/>
    <s v="tier - 1"/>
    <s v="R1024"/>
  </r>
  <r>
    <s v="ID682"/>
    <s v=" Mrs"/>
    <s v="Thomason"/>
    <s v="  Jenny K."/>
    <n v="32.729999999999997"/>
    <n v="7.03"/>
    <s v="No"/>
    <s v="No"/>
    <x v="0"/>
    <n v="0"/>
    <s v="No"/>
    <s v="Obesity"/>
    <s v="Diabetes"/>
    <s v="3-Dec-1962"/>
    <n v="60"/>
    <n v="0"/>
    <n v="14574.64"/>
    <s v="tier - 2"/>
    <s v="tier - 1"/>
    <s v="R1025"/>
  </r>
  <r>
    <s v="ID683"/>
    <s v=" Ms"/>
    <s v="Hancox"/>
    <s v="  Jessica"/>
    <n v="20.52"/>
    <n v="5.45"/>
    <s v="No"/>
    <s v="No"/>
    <x v="0"/>
    <n v="1"/>
    <s v="yes"/>
    <s v="Normal weight"/>
    <s v="Normal"/>
    <s v="12-Sep-1998"/>
    <n v="24"/>
    <n v="0"/>
    <n v="14571.89"/>
    <s v="tier - 2"/>
    <s v="tier - 1"/>
    <s v="R1024"/>
  </r>
  <r>
    <s v="ID684"/>
    <s v=" Ms"/>
    <s v="Canarecci"/>
    <s v="  Kimberly D"/>
    <n v="51.72"/>
    <n v="5.76"/>
    <s v="No"/>
    <s v="No"/>
    <x v="0"/>
    <n v="0"/>
    <s v="No"/>
    <s v="Obesity"/>
    <s v="Prediabetes"/>
    <s v="14-Jul-1989"/>
    <n v="33"/>
    <n v="3"/>
    <n v="14547.26"/>
    <s v="tier - 2"/>
    <s v="tier - 3"/>
    <s v="R1011"/>
  </r>
  <r>
    <s v="ID685"/>
    <s v=" Mr"/>
    <s v="Toupin"/>
    <s v="  Marc-Olivier"/>
    <n v="50.2"/>
    <n v="5.4"/>
    <s v="No"/>
    <s v="No"/>
    <x v="0"/>
    <n v="0"/>
    <s v="No"/>
    <s v="Obesity"/>
    <s v="Normal"/>
    <s v="22-Jul-1989"/>
    <n v="33"/>
    <n v="3"/>
    <n v="14507.46"/>
    <s v="tier - 2"/>
    <s v="tier - 3"/>
    <s v="R1012"/>
  </r>
  <r>
    <s v="ID686"/>
    <s v=" Mr"/>
    <s v="Mulley"/>
    <s v="  Russell J"/>
    <n v="25.52"/>
    <n v="6.35"/>
    <s v="No"/>
    <s v="No"/>
    <x v="1"/>
    <n v="1"/>
    <s v="No"/>
    <s v="Over Weight"/>
    <s v="Prediabetes"/>
    <s v="20-Oct-1979"/>
    <n v="43"/>
    <n v="5"/>
    <n v="14478.33"/>
    <s v="tier - 2"/>
    <s v="tier - 2"/>
    <s v="R1013"/>
  </r>
  <r>
    <s v="ID687"/>
    <s v=" Ms"/>
    <s v="Parry"/>
    <s v="  Karine"/>
    <n v="35.200000000000003"/>
    <n v="6.26"/>
    <s v="yes"/>
    <s v="No"/>
    <x v="0"/>
    <n v="2"/>
    <s v="No"/>
    <s v="Obesity"/>
    <s v="Prediabetes"/>
    <s v="20-Nov-1959"/>
    <n v="63"/>
    <n v="1"/>
    <n v="14474.68"/>
    <s v="tier - 2"/>
    <s v="tier - 2"/>
    <s v="R1013"/>
  </r>
  <r>
    <s v="ID688"/>
    <s v=" Ms"/>
    <s v="Mason Cox"/>
    <s v="  Cheryl"/>
    <n v="41.26"/>
    <n v="5.97"/>
    <s v="yes"/>
    <s v="No"/>
    <x v="0"/>
    <n v="0"/>
    <s v="No"/>
    <s v="Obesity"/>
    <s v="Prediabetes"/>
    <s v="27-Nov-1976"/>
    <n v="46"/>
    <n v="2"/>
    <n v="14470.01"/>
    <s v="tier - 2"/>
    <s v="tier - 3"/>
    <s v="R1012"/>
  </r>
  <r>
    <s v="ID689"/>
    <s v=" Ms"/>
    <s v="Thompson"/>
    <s v="  Allison M."/>
    <n v="17.195"/>
    <n v="5.29"/>
    <s v="yes"/>
    <s v="No"/>
    <x v="0"/>
    <n v="0"/>
    <s v="yes"/>
    <s v="Under Weight"/>
    <s v="Normal"/>
    <s v="10-Nov-1996"/>
    <n v="26"/>
    <n v="2"/>
    <n v="14455.64"/>
    <s v="tier - 2"/>
    <s v="tier - 3"/>
    <s v="R1024"/>
  </r>
  <r>
    <s v="ID690"/>
    <s v=" Ms"/>
    <s v="Nelson"/>
    <s v="  Adriana"/>
    <n v="23.085000000000001"/>
    <n v="4.2699999999999996"/>
    <s v="yes"/>
    <s v="No"/>
    <x v="0"/>
    <n v="2"/>
    <s v="No"/>
    <s v="Normal weight"/>
    <s v="Normal"/>
    <s v="3-Aug-1959"/>
    <n v="63"/>
    <n v="0"/>
    <n v="14451.84"/>
    <s v="tier - 2"/>
    <s v="tier - 3"/>
    <s v="R1023"/>
  </r>
  <r>
    <s v="ID691"/>
    <s v=" Ms"/>
    <s v="Forte"/>
    <s v="  Miranda J"/>
    <n v="21.66"/>
    <n v="5.2"/>
    <s v="yes"/>
    <s v="No"/>
    <x v="0"/>
    <n v="2"/>
    <s v="No"/>
    <s v="Normal weight"/>
    <s v="Normal"/>
    <s v="29-Jun-1959"/>
    <n v="63"/>
    <n v="0"/>
    <n v="14449.85"/>
    <s v="tier - 2"/>
    <s v="tier - 1"/>
    <s v="R1024"/>
  </r>
  <r>
    <s v="ID692"/>
    <s v=" Mr"/>
    <s v="Corona Iturriaga"/>
    <s v="  Roberto"/>
    <n v="36.47"/>
    <n v="8.23"/>
    <s v="yes"/>
    <s v="No"/>
    <x v="0"/>
    <n v="0"/>
    <s v="No"/>
    <s v="Obesity"/>
    <s v="Diabetes"/>
    <s v="4-Nov-1967"/>
    <n v="55"/>
    <n v="0"/>
    <n v="14427.63"/>
    <s v="tier - 2"/>
    <s v="tier - 2"/>
    <s v="R1021"/>
  </r>
  <r>
    <s v="ID693"/>
    <s v=" Mrs"/>
    <s v="McCollum"/>
    <s v="  Rebecca B."/>
    <n v="36.08"/>
    <n v="10.33"/>
    <s v="yes"/>
    <s v="No"/>
    <x v="0"/>
    <n v="0"/>
    <s v="No"/>
    <s v="Obesity"/>
    <s v="Diabetes"/>
    <s v="15-Aug-1967"/>
    <n v="55"/>
    <n v="0"/>
    <n v="14426.66"/>
    <s v="tier - 2"/>
    <s v="tier - 2"/>
    <s v="R1026"/>
  </r>
  <r>
    <s v="ID694"/>
    <s v=" Ms"/>
    <s v="Hevner"/>
    <s v="  Tiffany"/>
    <n v="23.18"/>
    <n v="6.13"/>
    <s v="No"/>
    <s v="No"/>
    <x v="0"/>
    <n v="0"/>
    <s v="No"/>
    <s v="Normal weight"/>
    <s v="Prediabetes"/>
    <s v="10-Aug-1999"/>
    <n v="23"/>
    <n v="2"/>
    <n v="14426.07"/>
    <s v="tier - 2"/>
    <s v="tier - 1"/>
    <s v="R1012"/>
  </r>
  <r>
    <s v="ID695"/>
    <s v=" Mr"/>
    <s v="Looi"/>
    <s v="  Alexander"/>
    <n v="39.159999999999997"/>
    <n v="8.08"/>
    <s v="No"/>
    <s v="No"/>
    <x v="0"/>
    <n v="3"/>
    <s v="No"/>
    <s v="Obesity"/>
    <s v="Diabetes"/>
    <s v="20-Sep-1958"/>
    <n v="64"/>
    <n v="1"/>
    <n v="14418.28"/>
    <s v="tier - 2"/>
    <s v="tier - 3"/>
    <s v="R1013"/>
  </r>
  <r>
    <s v="ID696"/>
    <s v=" Mr"/>
    <s v="Power"/>
    <s v="  Rich M"/>
    <n v="38.19"/>
    <n v="10.49"/>
    <s v="No"/>
    <s v="No"/>
    <x v="0"/>
    <n v="3"/>
    <s v="No"/>
    <s v="Obesity"/>
    <s v="Diabetes"/>
    <s v="29-Jul-1958"/>
    <n v="64"/>
    <n v="0"/>
    <n v="14410.93"/>
    <s v="tier - 2"/>
    <s v="tier - 2"/>
    <s v="R1016"/>
  </r>
  <r>
    <s v="ID697"/>
    <s v=" Mr"/>
    <s v="Routon"/>
    <s v="  Aaron C"/>
    <n v="26.41"/>
    <n v="8.11"/>
    <s v="No"/>
    <s v="No"/>
    <x v="0"/>
    <n v="3"/>
    <s v="No"/>
    <s v="Over Weight"/>
    <s v="Diabetes"/>
    <s v="14-Sep-1958"/>
    <n v="64"/>
    <n v="0"/>
    <n v="14394.56"/>
    <s v="tier - 2"/>
    <s v="tier - 1"/>
    <s v="R1018"/>
  </r>
  <r>
    <s v="ID698"/>
    <s v=" Ms"/>
    <s v="Dochelli"/>
    <s v="  Kate"/>
    <n v="28.785"/>
    <n v="6.6"/>
    <s v="No"/>
    <s v="No"/>
    <x v="0"/>
    <n v="0"/>
    <s v="No"/>
    <s v="Over Weight"/>
    <s v="Diabetes"/>
    <s v="22-Jun-1965"/>
    <n v="57"/>
    <n v="4"/>
    <n v="14394.4"/>
    <s v="tier - 2"/>
    <s v="tier - 3"/>
    <s v="R1024"/>
  </r>
  <r>
    <s v="ID699"/>
    <s v=" Ms"/>
    <s v="Gillespie"/>
    <s v="  Maria M"/>
    <n v="26.695"/>
    <n v="10.14"/>
    <s v="yes"/>
    <s v="No"/>
    <x v="1"/>
    <n v="1"/>
    <s v="No"/>
    <s v="Over Weight"/>
    <s v="Diabetes"/>
    <s v="16-Jul-1963"/>
    <n v="59"/>
    <n v="3"/>
    <n v="14382.71"/>
    <s v="tier - 2"/>
    <s v="tier - 2"/>
    <s v="R1012"/>
  </r>
  <r>
    <s v="ID700"/>
    <s v=" Mr"/>
    <s v="Oskvig"/>
    <s v="  Daven W"/>
    <n v="32.799999999999997"/>
    <n v="6.06"/>
    <s v="yes"/>
    <s v="No"/>
    <x v="0"/>
    <n v="1"/>
    <s v="No"/>
    <s v="Obesity"/>
    <s v="Prediabetes"/>
    <s v="16-Nov-1988"/>
    <n v="34"/>
    <n v="1"/>
    <n v="14358.36"/>
    <s v="tier - 2"/>
    <s v="tier - 2"/>
    <s v="R1011"/>
  </r>
  <r>
    <s v="ID701"/>
    <s v=" Mrs"/>
    <s v="Holland-Stergar"/>
    <s v="  Brianne"/>
    <n v="35.869999999999997"/>
    <n v="9.91"/>
    <s v="yes"/>
    <s v="No"/>
    <x v="0"/>
    <n v="0"/>
    <s v="No"/>
    <s v="Obesity"/>
    <s v="Diabetes"/>
    <s v="10-Oct-1967"/>
    <n v="55"/>
    <n v="0"/>
    <n v="14355.43"/>
    <s v="tier - 2"/>
    <s v="tier - 1"/>
    <s v="R1026"/>
  </r>
  <r>
    <s v="ID702"/>
    <s v=" Mr"/>
    <s v="Arai"/>
    <s v="  Hiroki"/>
    <n v="21.66"/>
    <n v="4.1399999999999997"/>
    <s v="yes"/>
    <s v="No"/>
    <x v="0"/>
    <n v="2"/>
    <s v="No"/>
    <s v="Normal weight"/>
    <s v="Normal"/>
    <s v="24-Dec-1959"/>
    <n v="63"/>
    <n v="1"/>
    <n v="14349.85"/>
    <s v="tier - 2"/>
    <s v="tier - 2"/>
    <s v="R1012"/>
  </r>
  <r>
    <s v="ID703"/>
    <s v=" Mr"/>
    <s v="Olausson"/>
    <s v="  Anders"/>
    <n v="37.72"/>
    <n v="4.38"/>
    <s v="yes"/>
    <s v="No"/>
    <x v="1"/>
    <n v="1"/>
    <s v="No"/>
    <s v="Obesity"/>
    <s v="Normal"/>
    <s v="26-Sep-1969"/>
    <n v="53"/>
    <n v="0"/>
    <n v="14337.91"/>
    <s v="tier - 2"/>
    <s v="tier - 3"/>
    <s v="R1022"/>
  </r>
  <r>
    <s v="ID704"/>
    <s v=" Ms"/>
    <s v="Wagner"/>
    <s v="  Danielle"/>
    <n v="39.700000000000003"/>
    <n v="9.83"/>
    <s v="No"/>
    <s v="No"/>
    <x v="0"/>
    <n v="3"/>
    <s v="No"/>
    <s v="Obesity"/>
    <s v="Diabetes"/>
    <s v="10-Jul-1958"/>
    <n v="64"/>
    <n v="0"/>
    <n v="14319.03"/>
    <s v="tier - 2"/>
    <s v="tier - 2"/>
    <s v="R1011"/>
  </r>
  <r>
    <s v="ID705"/>
    <s v=" Ms"/>
    <s v="Delong"/>
    <s v="  Candace N"/>
    <n v="35.97"/>
    <n v="11.08"/>
    <s v="No"/>
    <s v="No"/>
    <x v="0"/>
    <n v="3"/>
    <s v="No"/>
    <s v="Obesity"/>
    <s v="Diabetes"/>
    <s v="15-Oct-1958"/>
    <n v="64"/>
    <n v="0"/>
    <n v="14313.85"/>
    <s v="tier - 2"/>
    <s v="tier - 3"/>
    <s v="R1013"/>
  </r>
  <r>
    <s v="ID706"/>
    <s v=" Mr"/>
    <s v="Mehech"/>
    <s v="  Bruno F."/>
    <n v="37.85"/>
    <n v="11.01"/>
    <s v="No"/>
    <s v="No"/>
    <x v="0"/>
    <n v="0"/>
    <s v="No"/>
    <s v="Obesity"/>
    <s v="Diabetes"/>
    <s v="15-Dec-1968"/>
    <n v="54"/>
    <n v="0"/>
    <n v="14285.9"/>
    <s v="tier - 2"/>
    <s v="tier - 3"/>
    <s v="R1012"/>
  </r>
  <r>
    <s v="ID707"/>
    <s v=" Ms"/>
    <s v="Machiela"/>
    <s v="  Emily"/>
    <n v="21.66"/>
    <n v="4.37"/>
    <s v="No"/>
    <s v="yes"/>
    <x v="0"/>
    <n v="1"/>
    <s v="yes"/>
    <s v="Normal weight"/>
    <s v="Normal"/>
    <s v="6-Sep-2004"/>
    <n v="18"/>
    <n v="0"/>
    <n v="14283.46"/>
    <s v="tier - 2"/>
    <s v="tier - 2"/>
    <s v="R1024"/>
  </r>
  <r>
    <s v="ID708"/>
    <s v=" Mrs"/>
    <s v="Young"/>
    <s v="  Katie"/>
    <n v="39.369999999999997"/>
    <n v="5.91"/>
    <s v="No"/>
    <s v="No"/>
    <x v="0"/>
    <n v="2"/>
    <s v="No"/>
    <s v="Obesity"/>
    <s v="Prediabetes"/>
    <s v="13-Jul-1972"/>
    <n v="50"/>
    <n v="0"/>
    <n v="14258.33"/>
    <s v="tier - 2"/>
    <s v="tier - 2"/>
    <s v="R1026"/>
  </r>
  <r>
    <s v="ID709"/>
    <s v=" Mrs"/>
    <s v="Dupere"/>
    <s v="  Sally"/>
    <n v="40.880000000000003"/>
    <n v="7.65"/>
    <s v="No"/>
    <s v="No"/>
    <x v="0"/>
    <n v="0"/>
    <s v="No"/>
    <s v="Obesity"/>
    <s v="Diabetes"/>
    <s v="26-Dec-1974"/>
    <n v="48"/>
    <n v="0"/>
    <n v="14256.79"/>
    <s v="tier - 2"/>
    <s v="tier - 2"/>
    <s v="R1026"/>
  </r>
  <r>
    <s v="ID710"/>
    <s v=" Ms"/>
    <s v="Iandolo"/>
    <s v="  Meaghan J"/>
    <n v="26.22"/>
    <n v="5.37"/>
    <s v="yes"/>
    <s v="No"/>
    <x v="0"/>
    <n v="2"/>
    <s v="No"/>
    <s v="Over Weight"/>
    <s v="Normal"/>
    <s v="8-Nov-1959"/>
    <n v="63"/>
    <n v="0"/>
    <n v="14256.19"/>
    <s v="tier - 2"/>
    <s v="tier - 3"/>
    <s v="R1012"/>
  </r>
  <r>
    <s v="ID711"/>
    <s v=" Ms"/>
    <s v="Ito"/>
    <s v="  Rina"/>
    <n v="25.08"/>
    <n v="5.75"/>
    <s v="yes"/>
    <s v="No"/>
    <x v="0"/>
    <n v="2"/>
    <s v="No"/>
    <s v="Over Weight"/>
    <s v="Prediabetes"/>
    <s v="10-Oct-1959"/>
    <n v="63"/>
    <n v="0"/>
    <n v="14254.61"/>
    <s v="tier - 2"/>
    <s v="tier - 1"/>
    <s v="R1012"/>
  </r>
  <r>
    <s v="ID712"/>
    <s v=" Ms"/>
    <s v="Barry"/>
    <s v="  Kristin P."/>
    <n v="39.1"/>
    <n v="6.79"/>
    <s v="yes"/>
    <s v="No"/>
    <x v="0"/>
    <n v="2"/>
    <s v="No"/>
    <s v="Obesity"/>
    <s v="Diabetes"/>
    <s v="25-Sep-1961"/>
    <n v="61"/>
    <n v="2"/>
    <n v="14235.07"/>
    <s v="tier - 2"/>
    <s v="tier - 1"/>
    <s v="R1011"/>
  </r>
  <r>
    <s v="ID713"/>
    <s v=" Mr"/>
    <s v="Boyce"/>
    <s v="  Albert"/>
    <n v="37.905000000000001"/>
    <n v="7.03"/>
    <s v="No"/>
    <s v="No"/>
    <x v="0"/>
    <n v="3"/>
    <s v="No"/>
    <s v="Obesity"/>
    <s v="Diabetes"/>
    <s v="21-Sep-1958"/>
    <n v="64"/>
    <n v="0"/>
    <n v="14210.54"/>
    <s v="tier - 2"/>
    <s v="tier - 2"/>
    <s v="R1012"/>
  </r>
  <r>
    <s v="ID714"/>
    <s v=" Mrs"/>
    <s v="Lin"/>
    <s v="  Ashley"/>
    <n v="43.35"/>
    <n v="5.41"/>
    <s v="yes"/>
    <s v="No"/>
    <x v="1"/>
    <n v="1"/>
    <s v="No"/>
    <s v="Obesity"/>
    <s v="Normal"/>
    <s v="17-Nov-1983"/>
    <n v="39"/>
    <n v="3"/>
    <n v="14209.4"/>
    <s v="tier - 2"/>
    <s v="tier - 1"/>
    <s v="R1026"/>
  </r>
  <r>
    <s v="ID715"/>
    <s v=" Mrs"/>
    <s v="Smith"/>
    <s v="  Shannon L"/>
    <n v="36.15"/>
    <n v="8.0500000000000007"/>
    <s v="No"/>
    <s v="No"/>
    <x v="0"/>
    <n v="0"/>
    <s v="No"/>
    <s v="Obesity"/>
    <s v="Diabetes"/>
    <s v="25-Dec-1968"/>
    <n v="54"/>
    <n v="0"/>
    <n v="14193.55"/>
    <s v="tier - 2"/>
    <s v="tier - 1"/>
    <s v="R1026"/>
  </r>
  <r>
    <s v="ID716"/>
    <s v=" Ms"/>
    <s v="Nalven"/>
    <s v="  Amy B"/>
    <n v="44.98"/>
    <n v="5.94"/>
    <s v="No"/>
    <s v="No"/>
    <x v="0"/>
    <n v="1"/>
    <s v="No"/>
    <s v="Obesity"/>
    <s v="Prediabetes"/>
    <s v="7-Jul-1984"/>
    <n v="38"/>
    <n v="3"/>
    <n v="14152.46"/>
    <s v="tier - 2"/>
    <s v="tier - 1"/>
    <s v="R1012"/>
  </r>
  <r>
    <s v="ID717"/>
    <s v=" Ms"/>
    <s v="Bourgeois"/>
    <s v="  A Danielle"/>
    <n v="38.28"/>
    <n v="5.51"/>
    <s v="No"/>
    <s v="yes"/>
    <x v="0"/>
    <n v="1"/>
    <s v="No"/>
    <s v="Obesity"/>
    <s v="Normal"/>
    <s v="6-Jul-2004"/>
    <n v="18"/>
    <n v="0"/>
    <n v="14133.04"/>
    <s v="tier - 2"/>
    <s v="tier - 3"/>
    <s v="R1013"/>
  </r>
  <r>
    <s v="ID718"/>
    <s v=" Mr"/>
    <s v="Orloff"/>
    <s v="  Conrad F"/>
    <n v="32.299999999999997"/>
    <n v="6.55"/>
    <s v="yes"/>
    <s v="No"/>
    <x v="0"/>
    <n v="2"/>
    <s v="No"/>
    <s v="Obesity"/>
    <s v="Diabetes"/>
    <s v="14-Jun-1961"/>
    <n v="61"/>
    <n v="2"/>
    <n v="14119.62"/>
    <s v="tier - 2"/>
    <s v="tier - 1"/>
    <s v="R1012"/>
  </r>
  <r>
    <s v="ID719"/>
    <s v=" Mr"/>
    <s v="Ramirez"/>
    <s v="  Josh"/>
    <n v="39.51"/>
    <n v="5.79"/>
    <s v="yes"/>
    <s v="No"/>
    <x v="0"/>
    <n v="0"/>
    <s v="No"/>
    <s v="Obesity"/>
    <s v="Prediabetes"/>
    <s v="26-Sep-1976"/>
    <n v="46"/>
    <n v="2"/>
    <n v="14098.07"/>
    <s v="tier - 2"/>
    <s v="tier - 3"/>
    <s v="R1023"/>
  </r>
  <r>
    <s v="ID720"/>
    <s v=" Mr"/>
    <s v="Fouquet"/>
    <s v="  Maxime"/>
    <n v="50.46"/>
    <n v="4.5599999999999996"/>
    <s v="No"/>
    <s v="No"/>
    <x v="0"/>
    <n v="0"/>
    <s v="No"/>
    <s v="Obesity"/>
    <s v="Normal"/>
    <s v="12-Sep-1991"/>
    <n v="31"/>
    <n v="3"/>
    <n v="14081.93"/>
    <s v="tier - 2"/>
    <s v="tier - 3"/>
    <s v="R1012"/>
  </r>
  <r>
    <s v="ID721"/>
    <s v=" Ms"/>
    <s v="McPhillips"/>
    <s v="  Natalie"/>
    <n v="31.73"/>
    <n v="7"/>
    <s v="No"/>
    <s v="No"/>
    <x v="0"/>
    <n v="0"/>
    <s v="No"/>
    <s v="Obesity"/>
    <s v="Diabetes"/>
    <s v="8-Nov-1960"/>
    <n v="62"/>
    <n v="0"/>
    <n v="14043.48"/>
    <s v="tier - 2"/>
    <s v="tier - 3"/>
    <s v="R1024"/>
  </r>
  <r>
    <s v="ID722"/>
    <s v=" Ms"/>
    <s v="Burgin"/>
    <s v="  Melissa"/>
    <n v="32.1"/>
    <n v="6.57"/>
    <s v="yes"/>
    <s v="No"/>
    <x v="1"/>
    <n v="1"/>
    <s v="No"/>
    <s v="Obesity"/>
    <s v="Diabetes"/>
    <s v="8-Jul-1963"/>
    <n v="59"/>
    <n v="3"/>
    <n v="14007.22"/>
    <s v="tier - 2"/>
    <s v="tier - 3"/>
    <s v="R1011"/>
  </r>
  <r>
    <s v="ID723"/>
    <s v=" Ms"/>
    <s v="Roberts"/>
    <s v="  Laura P."/>
    <n v="27.83"/>
    <n v="11.61"/>
    <s v="yes"/>
    <s v="No"/>
    <x v="1"/>
    <n v="1"/>
    <s v="No"/>
    <s v="Over Weight"/>
    <s v="Diabetes"/>
    <s v="6-Jul-1963"/>
    <n v="59"/>
    <n v="3"/>
    <n v="14001.29"/>
    <s v="tier - 2"/>
    <s v="tier - 2"/>
    <s v="R1013"/>
  </r>
  <r>
    <s v="ID724"/>
    <s v=" Mrs"/>
    <s v="Nemec"/>
    <s v="  Lisa"/>
    <n v="27.72"/>
    <n v="8.16"/>
    <s v="yes"/>
    <s v="No"/>
    <x v="1"/>
    <n v="1"/>
    <s v="No"/>
    <s v="Over Weight"/>
    <s v="Diabetes"/>
    <s v="23-Dec-1963"/>
    <n v="59"/>
    <n v="3"/>
    <n v="14001.13"/>
    <s v="tier - 2"/>
    <s v="tier - 1"/>
    <s v="R1013"/>
  </r>
  <r>
    <s v="ID725"/>
    <s v=" Mr"/>
    <s v="Appman"/>
    <s v="  William D. Jr."/>
    <n v="36.765000000000001"/>
    <n v="4.4800000000000004"/>
    <s v="yes"/>
    <s v="No"/>
    <x v="0"/>
    <n v="2"/>
    <s v="No"/>
    <s v="Obesity"/>
    <s v="Normal"/>
    <s v="6-Sep-1959"/>
    <n v="63"/>
    <n v="0"/>
    <n v="13981.85"/>
    <s v="tier - 2"/>
    <s v="tier - 1"/>
    <s v="R1016"/>
  </r>
  <r>
    <s v="ID726"/>
    <s v=" Mr"/>
    <s v="Driscoll"/>
    <s v="  James"/>
    <n v="48.36"/>
    <n v="4.08"/>
    <s v="No"/>
    <s v="No"/>
    <x v="0"/>
    <n v="0"/>
    <s v="No"/>
    <s v="Obesity"/>
    <s v="Normal"/>
    <s v="13-Jul-1990"/>
    <n v="32"/>
    <n v="3"/>
    <n v="13979.45"/>
    <s v="tier - 2"/>
    <s v="tier - 1"/>
    <s v="R1023"/>
  </r>
  <r>
    <s v="ID727"/>
    <s v=" Mr"/>
    <s v="Glotzbach"/>
    <s v="  John"/>
    <n v="31.445"/>
    <n v="4.4000000000000004"/>
    <s v="yes"/>
    <s v="No"/>
    <x v="0"/>
    <n v="2"/>
    <s v="No"/>
    <s v="Obesity"/>
    <s v="Normal"/>
    <s v="29-Aug-1959"/>
    <n v="63"/>
    <n v="0"/>
    <n v="13974.46"/>
    <s v="tier - 2"/>
    <s v="tier - 2"/>
    <s v="R1019"/>
  </r>
  <r>
    <s v="ID728"/>
    <s v=" Mr"/>
    <s v="Tenforde"/>
    <s v="  Adam S"/>
    <n v="27.55"/>
    <n v="9.02"/>
    <s v="No"/>
    <s v="No"/>
    <x v="0"/>
    <n v="0"/>
    <s v="No"/>
    <s v="Over Weight"/>
    <s v="Diabetes"/>
    <s v="18-Jun-1960"/>
    <n v="62"/>
    <n v="1"/>
    <n v="13937.67"/>
    <s v="tier - 2"/>
    <s v="tier - 1"/>
    <s v="R1012"/>
  </r>
  <r>
    <s v="ID729"/>
    <s v=" Mr"/>
    <s v="Ramirez"/>
    <s v="  Armando"/>
    <n v="33.11"/>
    <n v="8.06"/>
    <s v="No"/>
    <s v="No"/>
    <x v="0"/>
    <n v="0"/>
    <s v="No"/>
    <s v="Obesity"/>
    <s v="Diabetes"/>
    <s v="27-Jul-1962"/>
    <n v="60"/>
    <n v="3"/>
    <n v="13919.82"/>
    <s v="tier - 2"/>
    <s v="tier - 2"/>
    <s v="R1013"/>
  </r>
  <r>
    <s v="ID730"/>
    <s v=" Ms"/>
    <s v="Stanley Torres"/>
    <s v="  Dana"/>
    <n v="36.85"/>
    <n v="6.21"/>
    <s v="yes"/>
    <s v="No"/>
    <x v="0"/>
    <n v="2"/>
    <s v="No"/>
    <s v="Obesity"/>
    <s v="Prediabetes"/>
    <s v="7-Jul-1959"/>
    <n v="63"/>
    <n v="0"/>
    <n v="13887.97"/>
    <s v="tier - 2"/>
    <s v="tier - 2"/>
    <s v="R1013"/>
  </r>
  <r>
    <s v="ID731"/>
    <s v=" Ms"/>
    <s v="Vandongen"/>
    <s v="  Jennifer L"/>
    <n v="36.299999999999997"/>
    <n v="5.79"/>
    <s v="yes"/>
    <s v="No"/>
    <x v="0"/>
    <n v="2"/>
    <s v="No"/>
    <s v="Obesity"/>
    <s v="Prediabetes"/>
    <s v="29-Dec-1959"/>
    <n v="63"/>
    <n v="0"/>
    <n v="13887.2"/>
    <s v="tier - 2"/>
    <s v="tier - 3"/>
    <s v="R1013"/>
  </r>
  <r>
    <s v="ID732"/>
    <s v=" Mr"/>
    <s v="Liebald"/>
    <s v="  Benjamin"/>
    <n v="45.34"/>
    <n v="5.69"/>
    <s v="yes"/>
    <s v="No"/>
    <x v="0"/>
    <n v="0"/>
    <s v="No"/>
    <s v="Obesity"/>
    <s v="Normal"/>
    <s v="25-Sep-1985"/>
    <n v="37"/>
    <n v="3"/>
    <n v="13886.4"/>
    <s v="tier - 2"/>
    <s v="tier - 2"/>
    <s v="R1012"/>
  </r>
  <r>
    <s v="ID733"/>
    <s v=" Ms"/>
    <s v="Holte"/>
    <s v="  Tanya"/>
    <n v="31.8"/>
    <n v="5.36"/>
    <s v="yes"/>
    <s v="No"/>
    <x v="0"/>
    <n v="2"/>
    <s v="No"/>
    <s v="Obesity"/>
    <s v="Normal"/>
    <s v="5-Oct-1959"/>
    <n v="63"/>
    <n v="0"/>
    <n v="13880.95"/>
    <s v="tier - 2"/>
    <s v="tier - 2"/>
    <s v="R1011"/>
  </r>
  <r>
    <s v="ID734"/>
    <s v=" Ms"/>
    <s v="Johnson"/>
    <s v="  Tracy"/>
    <n v="41.02"/>
    <n v="11.37"/>
    <s v="No"/>
    <s v="No"/>
    <x v="0"/>
    <n v="0"/>
    <s v="No"/>
    <s v="Obesity"/>
    <s v="Diabetes"/>
    <s v="19-Dec-1978"/>
    <n v="44"/>
    <n v="2"/>
    <n v="13874.89"/>
    <s v="tier - 2"/>
    <s v="tier - 1"/>
    <s v="R1012"/>
  </r>
  <r>
    <s v="ID735"/>
    <s v=" Ms"/>
    <s v="Bartlett"/>
    <s v="  Emily S"/>
    <n v="32.68"/>
    <n v="11.87"/>
    <s v="No"/>
    <s v="No"/>
    <x v="0"/>
    <n v="0"/>
    <s v="No"/>
    <s v="Obesity"/>
    <s v="Diabetes"/>
    <s v="21-Jul-1960"/>
    <n v="62"/>
    <n v="0"/>
    <n v="13844.8"/>
    <s v="tier - 2"/>
    <s v="tier - 2"/>
    <s v="R1012"/>
  </r>
  <r>
    <s v="ID736"/>
    <s v=" Ms"/>
    <s v="Bergman"/>
    <s v="  Kelly R"/>
    <n v="21.7"/>
    <n v="4.9000000000000004"/>
    <s v="No"/>
    <s v="No"/>
    <x v="1"/>
    <n v="1"/>
    <s v="yes"/>
    <s v="Normal weight"/>
    <s v="Normal"/>
    <s v="7-Jun-2003"/>
    <n v="20"/>
    <n v="0"/>
    <n v="13844.51"/>
    <s v="tier - 2"/>
    <s v="tier - 1"/>
    <s v="R1011"/>
  </r>
  <r>
    <s v="ID737"/>
    <s v=" Mr"/>
    <s v="Aitken"/>
    <s v="  Kyle"/>
    <n v="40.479999999999997"/>
    <n v="6.7"/>
    <s v="No"/>
    <s v="No"/>
    <x v="0"/>
    <n v="3"/>
    <s v="No"/>
    <s v="Obesity"/>
    <s v="Diabetes"/>
    <s v="10-Dec-1958"/>
    <n v="64"/>
    <n v="0"/>
    <n v="13831.12"/>
    <s v="tier - 3"/>
    <s v="tier - 1"/>
    <s v="R1013"/>
  </r>
  <r>
    <s v="ID738"/>
    <s v=" Mr"/>
    <s v="Berger"/>
    <s v="  Bruce A Jr."/>
    <n v="34.5"/>
    <n v="10.3"/>
    <s v="No"/>
    <s v="No"/>
    <x v="0"/>
    <n v="3"/>
    <s v="No"/>
    <s v="Obesity"/>
    <s v="Diabetes"/>
    <s v="25-Nov-1958"/>
    <n v="64"/>
    <n v="0"/>
    <n v="13822.8"/>
    <s v="tier - 3"/>
    <s v="tier - 3"/>
    <s v="R1011"/>
  </r>
  <r>
    <s v="ID739"/>
    <s v=" Mr"/>
    <s v="Richey"/>
    <s v="  Cary J"/>
    <n v="45.9"/>
    <n v="11.14"/>
    <s v="yes"/>
    <s v="No"/>
    <x v="0"/>
    <n v="1"/>
    <s v="No"/>
    <s v="Obesity"/>
    <s v="Diabetes"/>
    <s v="8-Dec-1986"/>
    <n v="36"/>
    <n v="3"/>
    <n v="13819.49"/>
    <s v="tier - 3"/>
    <s v="tier - 2"/>
    <s v="R1012"/>
  </r>
  <r>
    <s v="ID740"/>
    <s v=" Mrs"/>
    <s v="Trotter"/>
    <s v="  Jill M"/>
    <n v="33.479999999999997"/>
    <n v="4.74"/>
    <s v="yes"/>
    <s v="No"/>
    <x v="0"/>
    <n v="2"/>
    <s v="No"/>
    <s v="Obesity"/>
    <s v="Normal"/>
    <s v="10-Nov-1966"/>
    <n v="56"/>
    <n v="0"/>
    <n v="13801.61"/>
    <s v="tier - 3"/>
    <s v="tier - 3"/>
    <s v="R1026"/>
  </r>
  <r>
    <s v="ID741"/>
    <s v=" Mr"/>
    <s v="Chavez"/>
    <s v="  Chris"/>
    <n v="28.31"/>
    <n v="5.96"/>
    <s v="yes"/>
    <s v="No"/>
    <x v="0"/>
    <n v="2"/>
    <s v="No"/>
    <s v="Over Weight"/>
    <s v="Prediabetes"/>
    <s v="6-Aug-1959"/>
    <n v="63"/>
    <n v="0"/>
    <n v="13770.1"/>
    <s v="tier - 3"/>
    <s v="tier - 1"/>
    <s v="R1012"/>
  </r>
  <r>
    <s v="ID742"/>
    <s v=" Mr"/>
    <s v="Orifice"/>
    <s v="  Michael E."/>
    <n v="21.565000000000001"/>
    <n v="4.95"/>
    <s v="No"/>
    <s v="yes"/>
    <x v="0"/>
    <n v="1"/>
    <s v="yes"/>
    <s v="Normal weight"/>
    <s v="Normal"/>
    <s v="16-Jul-2004"/>
    <n v="18"/>
    <n v="0"/>
    <n v="13747.87"/>
    <s v="tier - 3"/>
    <s v="tier - 2"/>
    <s v="R1018"/>
  </r>
  <r>
    <s v="ID743"/>
    <s v=" Mrs"/>
    <s v="Farkash"/>
    <s v="  Lauren"/>
    <n v="35.590000000000003"/>
    <n v="5.21"/>
    <s v="yes"/>
    <s v="No"/>
    <x v="1"/>
    <n v="1"/>
    <s v="No"/>
    <s v="Obesity"/>
    <s v="Normal"/>
    <s v="23-Oct-1969"/>
    <n v="53"/>
    <n v="0"/>
    <n v="13746.74"/>
    <s v="tier - 3"/>
    <s v="tier - 2"/>
    <s v="R1026"/>
  </r>
  <r>
    <s v="ID744"/>
    <s v=" Mrs"/>
    <s v="Hribar"/>
    <s v="  Kathryn E"/>
    <n v="43.44"/>
    <n v="4.8600000000000003"/>
    <s v="yes"/>
    <s v="No"/>
    <x v="0"/>
    <n v="0"/>
    <s v="No"/>
    <s v="Obesity"/>
    <s v="Normal"/>
    <s v="29-Aug-1985"/>
    <n v="37"/>
    <n v="3"/>
    <n v="13726.21"/>
    <s v="tier - 3"/>
    <s v="tier - 3"/>
    <s v="R1026"/>
  </r>
  <r>
    <s v="ID745"/>
    <s v=" Ms"/>
    <s v="Crawford"/>
    <s v="  Polly"/>
    <n v="21.754999999999999"/>
    <n v="7.79"/>
    <s v="yes"/>
    <s v="No"/>
    <x v="0"/>
    <n v="0"/>
    <s v="No"/>
    <s v="Normal weight"/>
    <s v="Diabetes"/>
    <s v="2-Aug-1981"/>
    <n v="41"/>
    <n v="1"/>
    <n v="13725.47"/>
    <s v="tier - 3"/>
    <s v="tier - 2"/>
    <s v="R1024"/>
  </r>
  <r>
    <s v="ID746"/>
    <s v=" Mr"/>
    <s v="Sittlington"/>
    <s v="  Mark H."/>
    <n v="44.55"/>
    <n v="7.12"/>
    <s v="yes"/>
    <s v="No"/>
    <x v="0"/>
    <n v="1"/>
    <s v="No"/>
    <s v="Obesity"/>
    <s v="Diabetes"/>
    <s v="24-Nov-1986"/>
    <n v="36"/>
    <n v="3"/>
    <n v="13714.55"/>
    <s v="tier - 3"/>
    <s v="tier - 2"/>
    <s v="R1023"/>
  </r>
  <r>
    <s v="ID747"/>
    <s v=" Mrs"/>
    <s v="Silbert"/>
    <s v="  Jessie M."/>
    <n v="43.32"/>
    <n v="4.67"/>
    <s v="yes"/>
    <s v="No"/>
    <x v="0"/>
    <n v="0"/>
    <s v="No"/>
    <s v="Obesity"/>
    <s v="Normal"/>
    <s v="14-Sep-1985"/>
    <n v="37"/>
    <n v="3"/>
    <n v="13685.51"/>
    <s v="tier - 3"/>
    <s v="tier - 1"/>
    <s v="R1026"/>
  </r>
  <r>
    <s v="ID748"/>
    <s v=" Mr"/>
    <s v="Carrique"/>
    <s v="  Chris"/>
    <n v="31.23"/>
    <n v="9.1199999999999992"/>
    <s v="yes"/>
    <s v="No"/>
    <x v="1"/>
    <n v="1"/>
    <s v="No"/>
    <s v="Obesity"/>
    <s v="Diabetes"/>
    <s v="4-Aug-1963"/>
    <n v="59"/>
    <n v="0"/>
    <n v="13677.68"/>
    <s v="tier - 3"/>
    <s v="tier - 2"/>
    <s v="R1021"/>
  </r>
  <r>
    <s v="ID749"/>
    <s v=" Mr"/>
    <s v="Kosla"/>
    <s v="  Daniel"/>
    <n v="42.81"/>
    <n v="4.1500000000000004"/>
    <s v="No"/>
    <s v="No"/>
    <x v="0"/>
    <n v="1"/>
    <s v="No"/>
    <s v="Obesity"/>
    <s v="Normal"/>
    <s v="20-Jul-1984"/>
    <n v="38"/>
    <n v="3"/>
    <n v="13638.06"/>
    <s v="tier - 3"/>
    <s v="tier - 3"/>
    <s v="R1023"/>
  </r>
  <r>
    <s v="ID750"/>
    <s v=" Ms"/>
    <s v="Parker"/>
    <s v="  Megan"/>
    <n v="35.909999999999997"/>
    <n v="6.72"/>
    <s v="yes"/>
    <s v="No"/>
    <x v="0"/>
    <n v="2"/>
    <s v="No"/>
    <s v="Obesity"/>
    <s v="Diabetes"/>
    <s v="24-Dec-1961"/>
    <n v="61"/>
    <n v="0"/>
    <n v="13635.64"/>
    <s v="tier - 3"/>
    <s v="tier - 3"/>
    <s v="R1024"/>
  </r>
  <r>
    <s v="ID751"/>
    <s v=" Mr"/>
    <s v="Horton"/>
    <s v="  Kevin"/>
    <n v="36.65"/>
    <n v="5.01"/>
    <s v="yes"/>
    <s v="No"/>
    <x v="1"/>
    <n v="1"/>
    <s v="No"/>
    <s v="Obesity"/>
    <s v="Normal"/>
    <s v="26-Jul-1969"/>
    <n v="53"/>
    <n v="0"/>
    <n v="13622.01"/>
    <s v="tier - 3"/>
    <s v="tier - 3"/>
    <s v="R1012"/>
  </r>
  <r>
    <s v="ID752"/>
    <s v=" Ms"/>
    <s v="Boller"/>
    <s v="  Caroline S."/>
    <n v="22.04"/>
    <n v="10.9"/>
    <s v="yes"/>
    <s v="No"/>
    <x v="0"/>
    <n v="2"/>
    <s v="No"/>
    <s v="Normal weight"/>
    <s v="Diabetes"/>
    <s v="18-Nov-1961"/>
    <n v="61"/>
    <n v="0"/>
    <n v="13616.36"/>
    <s v="tier - 3"/>
    <s v="tier - 3"/>
    <s v="R1024"/>
  </r>
  <r>
    <s v="ID753"/>
    <s v=" Ms"/>
    <s v="Olaru"/>
    <s v="  Nuta"/>
    <n v="31.824999999999999"/>
    <n v="5.52"/>
    <s v="yes"/>
    <s v="No"/>
    <x v="0"/>
    <n v="1"/>
    <s v="No"/>
    <s v="Obesity"/>
    <s v="Normal"/>
    <s v="10-Sep-1964"/>
    <n v="58"/>
    <n v="2"/>
    <n v="13607.37"/>
    <s v="tier - 3"/>
    <s v="tier - 1"/>
    <s v="R1024"/>
  </r>
  <r>
    <s v="ID754"/>
    <s v=" Ms"/>
    <s v="Prescott"/>
    <s v="  Margie"/>
    <n v="53.58"/>
    <n v="4.55"/>
    <s v="No"/>
    <s v="No"/>
    <x v="0"/>
    <n v="1"/>
    <s v="No"/>
    <s v="Obesity"/>
    <s v="Normal"/>
    <s v="14-Aug-1992"/>
    <n v="30"/>
    <n v="0"/>
    <n v="13588.17"/>
    <s v="tier - 3"/>
    <s v="tier - 1"/>
    <s v="R1012"/>
  </r>
  <r>
    <s v="ID755"/>
    <s v=" Mrs"/>
    <s v="Hines"/>
    <s v="  Heidi"/>
    <n v="34.299999999999997"/>
    <n v="11.76"/>
    <s v="No"/>
    <s v="No"/>
    <x v="0"/>
    <n v="0"/>
    <s v="No"/>
    <s v="Obesity"/>
    <s v="Diabetes"/>
    <s v="15-Jul-1968"/>
    <n v="54"/>
    <n v="0"/>
    <n v="13566.04"/>
    <s v="tier - 3"/>
    <s v="tier - 3"/>
    <s v="R1026"/>
  </r>
  <r>
    <s v="ID756"/>
    <s v=" Mr"/>
    <s v="Blanton"/>
    <s v="  Diego J"/>
    <n v="32.11"/>
    <n v="7.06"/>
    <s v="No"/>
    <s v="No"/>
    <x v="0"/>
    <n v="0"/>
    <s v="No"/>
    <s v="Obesity"/>
    <s v="Diabetes"/>
    <s v="11-Jul-1960"/>
    <n v="62"/>
    <n v="0"/>
    <n v="13555"/>
    <s v="tier - 3"/>
    <s v="tier - 3"/>
    <s v="R1017"/>
  </r>
  <r>
    <s v="ID757"/>
    <s v=" Mr"/>
    <s v="Bustamante"/>
    <s v="  Enrique M Sr."/>
    <n v="31.78"/>
    <n v="11.35"/>
    <s v="yes"/>
    <s v="No"/>
    <x v="1"/>
    <n v="1"/>
    <s v="No"/>
    <s v="Obesity"/>
    <s v="Diabetes"/>
    <s v="14-Oct-1963"/>
    <n v="59"/>
    <n v="0"/>
    <n v="13511.28"/>
    <s v="tier - 3"/>
    <s v="tier - 1"/>
    <s v="R1012"/>
  </r>
  <r>
    <s v="ID758"/>
    <s v=" Mr"/>
    <s v="McCann"/>
    <s v="  Greg"/>
    <n v="46.89"/>
    <n v="5.52"/>
    <s v="No"/>
    <s v="No"/>
    <x v="0"/>
    <n v="0"/>
    <s v="No"/>
    <s v="Obesity"/>
    <s v="Normal"/>
    <s v="30-Aug-1990"/>
    <n v="32"/>
    <n v="3"/>
    <n v="13480.83"/>
    <s v="tier - 3"/>
    <s v="tier - 2"/>
    <s v="R1023"/>
  </r>
  <r>
    <s v="ID759"/>
    <s v=" Mr"/>
    <s v="Schmole"/>
    <s v="  Filip"/>
    <n v="39.35"/>
    <n v="7.86"/>
    <s v="yes"/>
    <s v="No"/>
    <x v="0"/>
    <n v="1"/>
    <s v="No"/>
    <s v="Obesity"/>
    <s v="Diabetes"/>
    <s v="7-Aug-1975"/>
    <n v="47"/>
    <n v="1"/>
    <n v="13472.19"/>
    <s v="tier - 3"/>
    <s v="tier - 2"/>
    <s v="R1012"/>
  </r>
  <r>
    <s v="ID760"/>
    <s v=" Ms"/>
    <s v="Barber"/>
    <s v="  Rosemary E."/>
    <n v="39.200000000000003"/>
    <n v="11.38"/>
    <s v="No"/>
    <s v="No"/>
    <x v="0"/>
    <n v="0"/>
    <s v="No"/>
    <s v="Obesity"/>
    <s v="Diabetes"/>
    <s v="24-Jul-1960"/>
    <n v="62"/>
    <n v="0"/>
    <n v="13470.86"/>
    <s v="tier - 3"/>
    <s v="tier - 3"/>
    <s v="R1011"/>
  </r>
  <r>
    <s v="ID761"/>
    <s v=" Ms"/>
    <s v="Reichmann"/>
    <s v="  Lisa"/>
    <n v="39.159999999999997"/>
    <n v="10.48"/>
    <s v="No"/>
    <s v="No"/>
    <x v="0"/>
    <n v="0"/>
    <s v="No"/>
    <s v="Obesity"/>
    <s v="Diabetes"/>
    <s v="28-Jul-1960"/>
    <n v="62"/>
    <n v="0"/>
    <n v="13470.8"/>
    <s v="tier - 3"/>
    <s v="tier - 2"/>
    <s v="R1013"/>
  </r>
  <r>
    <s v="ID762"/>
    <s v=" Mr"/>
    <s v="Cavatorta"/>
    <s v="  Jason"/>
    <n v="44.1"/>
    <n v="5.04"/>
    <s v="yes"/>
    <s v="No"/>
    <x v="0"/>
    <n v="0"/>
    <s v="No"/>
    <s v="Obesity"/>
    <s v="Normal"/>
    <s v="19-Aug-1985"/>
    <n v="37"/>
    <n v="3"/>
    <n v="13465.8"/>
    <s v="tier - 3"/>
    <s v="tier - 1"/>
    <s v="R1012"/>
  </r>
  <r>
    <s v="ID763"/>
    <s v=" Ms"/>
    <s v="Yaeger"/>
    <s v="  Courtney"/>
    <n v="33.200000000000003"/>
    <n v="9.06"/>
    <s v="No"/>
    <s v="No"/>
    <x v="0"/>
    <n v="0"/>
    <s v="No"/>
    <s v="Obesity"/>
    <s v="Diabetes"/>
    <s v="16-Dec-1960"/>
    <n v="62"/>
    <n v="0"/>
    <n v="13462.52"/>
    <s v="tier - 3"/>
    <s v="tier - 2"/>
    <s v="R1011"/>
  </r>
  <r>
    <s v="ID764"/>
    <s v=" Ms"/>
    <s v="Hughes"/>
    <s v="  Jennifer R."/>
    <n v="29.92"/>
    <n v="11.07"/>
    <s v="No"/>
    <s v="No"/>
    <x v="0"/>
    <n v="0"/>
    <s v="No"/>
    <s v="Over Weight"/>
    <s v="Diabetes"/>
    <s v="11-Jul-1960"/>
    <n v="62"/>
    <n v="0"/>
    <n v="13457.96"/>
    <s v="tier - 3"/>
    <s v="tier - 1"/>
    <s v="R1013"/>
  </r>
  <r>
    <s v="ID765"/>
    <s v=" Ms"/>
    <s v="Donahue"/>
    <s v="  Lauren E"/>
    <n v="25"/>
    <n v="10.45"/>
    <s v="No"/>
    <s v="No"/>
    <x v="0"/>
    <n v="0"/>
    <s v="No"/>
    <s v="Over Weight"/>
    <s v="Diabetes"/>
    <s v="13-Aug-1960"/>
    <n v="62"/>
    <n v="0"/>
    <n v="13451.12"/>
    <s v="tier - 3"/>
    <s v="tier - 1"/>
    <s v="R1011"/>
  </r>
  <r>
    <s v="ID766"/>
    <s v=" Ms"/>
    <s v="Greenwell"/>
    <s v="  Ashley M."/>
    <n v="38.869999999999997"/>
    <n v="8.6300000000000008"/>
    <s v="yes"/>
    <s v="No"/>
    <x v="0"/>
    <n v="1"/>
    <s v="No"/>
    <s v="Obesity"/>
    <s v="Diabetes"/>
    <s v="29-Jun-1975"/>
    <n v="47"/>
    <n v="1"/>
    <n v="13440.7"/>
    <s v="tier - 3"/>
    <s v="tier - 2"/>
    <s v="R1012"/>
  </r>
  <r>
    <s v="ID767"/>
    <s v=" Ms"/>
    <s v="Steele"/>
    <s v="  Alison R."/>
    <n v="32.299999999999997"/>
    <n v="5.28"/>
    <s v="yes"/>
    <s v="No"/>
    <x v="0"/>
    <n v="2"/>
    <s v="No"/>
    <s v="Obesity"/>
    <s v="Normal"/>
    <s v="14-Nov-1966"/>
    <n v="56"/>
    <n v="3"/>
    <n v="13430.27"/>
    <s v="tier - 3"/>
    <s v="tier - 3"/>
    <s v="R1024"/>
  </r>
  <r>
    <s v="ID768"/>
    <s v=" Ms"/>
    <s v="Gunter"/>
    <s v="  Madeleine"/>
    <n v="31.16"/>
    <n v="7.49"/>
    <s v="yes"/>
    <s v="No"/>
    <x v="0"/>
    <n v="2"/>
    <s v="No"/>
    <s v="Obesity"/>
    <s v="Diabetes"/>
    <s v="3-Nov-1961"/>
    <n v="61"/>
    <n v="0"/>
    <n v="13429.04"/>
    <s v="tier - 3"/>
    <s v="tier - 3"/>
    <s v="R1012"/>
  </r>
  <r>
    <s v="ID769"/>
    <s v=" Ms"/>
    <s v="McDonough"/>
    <s v="  Stacey"/>
    <n v="54.59"/>
    <n v="4.2699999999999996"/>
    <s v="No"/>
    <s v="No"/>
    <x v="0"/>
    <n v="0"/>
    <s v="No"/>
    <s v="Obesity"/>
    <s v="Normal"/>
    <s v="17-Jun-1994"/>
    <n v="28"/>
    <n v="0"/>
    <n v="13417.05"/>
    <s v="tier - 3"/>
    <s v="tier - 3"/>
    <s v="R1012"/>
  </r>
  <r>
    <s v="ID770"/>
    <s v=" Ms"/>
    <s v="Sweetland"/>
    <s v="  Kimberly"/>
    <n v="21.09"/>
    <n v="9.2200000000000006"/>
    <s v="yes"/>
    <s v="No"/>
    <x v="0"/>
    <n v="2"/>
    <s v="No"/>
    <s v="Normal weight"/>
    <s v="Diabetes"/>
    <s v="22-Jul-1961"/>
    <n v="61"/>
    <n v="0"/>
    <n v="13415.04"/>
    <s v="tier - 3"/>
    <s v="tier - 2"/>
    <s v="R1012"/>
  </r>
  <r>
    <s v="ID771"/>
    <s v=" Mr"/>
    <s v="Hammersmith"/>
    <s v="  Matthew D"/>
    <n v="52.41"/>
    <n v="5.99"/>
    <s v="No"/>
    <s v="No"/>
    <x v="0"/>
    <n v="1"/>
    <s v="No"/>
    <s v="Obesity"/>
    <s v="Prediabetes"/>
    <s v="19-Dec-1992"/>
    <n v="30"/>
    <n v="0"/>
    <n v="13412.97"/>
    <s v="tier - 3"/>
    <s v="tier - 3"/>
    <s v="R1023"/>
  </r>
  <r>
    <s v="ID772"/>
    <s v=" Mr"/>
    <s v="French"/>
    <s v="  Michael"/>
    <n v="41.47"/>
    <n v="5.86"/>
    <s v="yes"/>
    <s v="No"/>
    <x v="0"/>
    <n v="2"/>
    <s v="No"/>
    <s v="Obesity"/>
    <s v="Prediabetes"/>
    <s v="20-Dec-1959"/>
    <n v="63"/>
    <n v="0"/>
    <n v="13405.39"/>
    <s v="tier - 3"/>
    <s v="tier - 3"/>
    <s v="R1013"/>
  </r>
  <r>
    <s v="ID773"/>
    <s v=" Mr"/>
    <s v="Garbe"/>
    <s v="  Ben"/>
    <n v="33.1"/>
    <n v="5.19"/>
    <s v="yes"/>
    <s v="No"/>
    <x v="0"/>
    <n v="2"/>
    <s v="No"/>
    <s v="Obesity"/>
    <s v="Normal"/>
    <s v="25-Nov-1959"/>
    <n v="63"/>
    <n v="0"/>
    <n v="13393.76"/>
    <s v="tier - 3"/>
    <s v="tier - 1"/>
    <s v="R1011"/>
  </r>
  <r>
    <s v="ID774"/>
    <s v=" Mr"/>
    <s v="Duncan"/>
    <s v="  Chris"/>
    <n v="30.8"/>
    <n v="4.37"/>
    <s v="yes"/>
    <s v="No"/>
    <x v="0"/>
    <n v="2"/>
    <s v="No"/>
    <s v="Obesity"/>
    <s v="Normal"/>
    <s v="9-Dec-1959"/>
    <n v="63"/>
    <n v="0"/>
    <n v="13390.56"/>
    <s v="tier - 3"/>
    <s v="tier - 3"/>
    <s v="R1011"/>
  </r>
  <r>
    <s v="ID775"/>
    <s v=" Mr"/>
    <s v="Wallace"/>
    <s v="  Jeremy J"/>
    <n v="42.06"/>
    <n v="5.32"/>
    <s v="No"/>
    <s v="No"/>
    <x v="0"/>
    <n v="1"/>
    <s v="No"/>
    <s v="Obesity"/>
    <s v="Normal"/>
    <s v="6-Jun-1984"/>
    <n v="39"/>
    <n v="3"/>
    <n v="13383.67"/>
    <s v="tier - 3"/>
    <s v="tier - 2"/>
    <s v="R1023"/>
  </r>
  <r>
    <s v="ID776"/>
    <s v=" Mrs"/>
    <s v="Tillman"/>
    <s v="  Amy L."/>
    <n v="39.270000000000003"/>
    <n v="5.64"/>
    <s v="No"/>
    <s v="No"/>
    <x v="1"/>
    <n v="1"/>
    <s v="No"/>
    <s v="Obesity"/>
    <s v="Normal"/>
    <s v="30-Sep-1979"/>
    <n v="43"/>
    <n v="2"/>
    <n v="13377.41"/>
    <s v="tier - 3"/>
    <s v="tier - 3"/>
    <s v="R1026"/>
  </r>
  <r>
    <s v="ID777"/>
    <s v=" Mrs"/>
    <s v="Lee"/>
    <s v="  Karen L."/>
    <n v="30.71"/>
    <n v="5.59"/>
    <s v="yes"/>
    <s v="No"/>
    <x v="0"/>
    <n v="1"/>
    <s v="No"/>
    <s v="Obesity"/>
    <s v="Normal"/>
    <s v="24-Sep-1964"/>
    <n v="58"/>
    <n v="0"/>
    <n v="13375.76"/>
    <s v="tier - 3"/>
    <s v="tier - 2"/>
    <s v="R1025"/>
  </r>
  <r>
    <s v="ID778"/>
    <s v=" Ms"/>
    <s v="Taylor"/>
    <s v="  Tennille"/>
    <n v="47.19"/>
    <n v="5.29"/>
    <s v="No"/>
    <s v="No"/>
    <x v="0"/>
    <n v="0"/>
    <s v="No"/>
    <s v="Obesity"/>
    <s v="Normal"/>
    <s v="2-Oct-1990"/>
    <n v="32"/>
    <n v="3"/>
    <n v="13360.94"/>
    <s v="tier - 3"/>
    <s v="tier - 1"/>
    <s v="R1012"/>
  </r>
  <r>
    <s v="ID779"/>
    <s v=" Mr"/>
    <s v="McSween"/>
    <s v="  Matt"/>
    <n v="30.02"/>
    <n v="6.65"/>
    <s v="No"/>
    <s v="No"/>
    <x v="0"/>
    <n v="0"/>
    <s v="No"/>
    <s v="Obesity"/>
    <s v="Diabetes"/>
    <s v="11-Nov-1960"/>
    <n v="62"/>
    <n v="0"/>
    <n v="13352.1"/>
    <s v="tier - 3"/>
    <s v="tier - 1"/>
    <s v="R1012"/>
  </r>
  <r>
    <s v="ID780"/>
    <s v=" Ms"/>
    <s v="Schubert"/>
    <s v="  Emily"/>
    <n v="37.909999999999997"/>
    <n v="5.68"/>
    <s v="yes"/>
    <s v="No"/>
    <x v="0"/>
    <n v="0"/>
    <s v="No"/>
    <s v="Obesity"/>
    <s v="Normal"/>
    <s v="23-Aug-1976"/>
    <n v="46"/>
    <n v="2"/>
    <n v="13333.71"/>
    <s v="tier - 3"/>
    <s v="tier - 2"/>
    <s v="R1012"/>
  </r>
  <r>
    <s v="ID781"/>
    <s v=" Mr"/>
    <s v="Lalanne"/>
    <s v="  Justin E"/>
    <n v="54.61"/>
    <n v="4.49"/>
    <s v="No"/>
    <s v="No"/>
    <x v="0"/>
    <n v="0"/>
    <s v="No"/>
    <s v="Obesity"/>
    <s v="Normal"/>
    <s v="1-Jul-1994"/>
    <n v="28"/>
    <n v="0"/>
    <n v="13292.52"/>
    <s v="tier - 3"/>
    <s v="tier - 3"/>
    <s v="R1012"/>
  </r>
  <r>
    <s v="ID782"/>
    <s v=" Ms"/>
    <s v="Flanagan"/>
    <s v="  Shalane"/>
    <n v="36.005000000000003"/>
    <n v="6.9"/>
    <s v="No"/>
    <s v="No"/>
    <x v="0"/>
    <n v="0"/>
    <s v="No"/>
    <s v="Obesity"/>
    <s v="Diabetes"/>
    <s v="11-Oct-1962"/>
    <n v="60"/>
    <n v="0"/>
    <n v="13228.85"/>
    <s v="tier - 3"/>
    <s v="tier - 3"/>
    <s v="R1023"/>
  </r>
  <r>
    <s v="ID783"/>
    <s v=" Ms"/>
    <s v="Arellano"/>
    <s v="  Jessica N."/>
    <n v="28.7"/>
    <n v="11.52"/>
    <s v="No"/>
    <s v="No"/>
    <x v="0"/>
    <n v="0"/>
    <s v="No"/>
    <s v="Over Weight"/>
    <s v="Diabetes"/>
    <s v="24-Nov-1962"/>
    <n v="60"/>
    <n v="1"/>
    <n v="13224.69"/>
    <s v="tier - 3"/>
    <s v="tier - 2"/>
    <s v="R1011"/>
  </r>
  <r>
    <s v="ID784"/>
    <s v=" Ms"/>
    <s v="Charette"/>
    <s v="  Melanie"/>
    <n v="34.295000000000002"/>
    <n v="11.24"/>
    <s v="No"/>
    <s v="No"/>
    <x v="0"/>
    <n v="0"/>
    <s v="No"/>
    <s v="Obesity"/>
    <s v="Diabetes"/>
    <s v="13-Nov-1965"/>
    <n v="57"/>
    <n v="2"/>
    <n v="13224.06"/>
    <s v="tier - 3"/>
    <s v="tier - 3"/>
    <s v="R1024"/>
  </r>
  <r>
    <s v="ID785"/>
    <s v=" Ms"/>
    <s v="Pena Reyes"/>
    <s v="  Ruth Angelica"/>
    <n v="27.55"/>
    <n v="10.98"/>
    <s v="No"/>
    <s v="No"/>
    <x v="0"/>
    <n v="0"/>
    <s v="No"/>
    <s v="Over Weight"/>
    <s v="Diabetes"/>
    <s v="7-Dec-1962"/>
    <n v="60"/>
    <n v="0"/>
    <n v="13217.09"/>
    <s v="tier - 3"/>
    <s v="tier - 1"/>
    <s v="R1024"/>
  </r>
  <r>
    <s v="ID786"/>
    <s v=" Ms"/>
    <s v="Broderick"/>
    <s v="  Una M"/>
    <n v="40.700000000000003"/>
    <n v="5.42"/>
    <s v="No"/>
    <s v="No"/>
    <x v="0"/>
    <n v="0"/>
    <s v="No"/>
    <s v="Obesity"/>
    <s v="Normal"/>
    <s v="15-Oct-1982"/>
    <n v="40"/>
    <n v="3"/>
    <n v="13214.43"/>
    <s v="tier - 3"/>
    <s v="tier - 2"/>
    <s v="R1012"/>
  </r>
  <r>
    <s v="ID787"/>
    <s v=" Ms"/>
    <s v="Summers"/>
    <s v="  Taralyn"/>
    <n v="18.335000000000001"/>
    <n v="10.97"/>
    <s v="No"/>
    <s v="No"/>
    <x v="0"/>
    <n v="0"/>
    <s v="No"/>
    <s v="Under Weight"/>
    <s v="Diabetes"/>
    <s v="5-Aug-1962"/>
    <n v="60"/>
    <n v="0"/>
    <n v="13204.29"/>
    <s v="tier - 3"/>
    <s v="tier - 1"/>
    <s v="R1024"/>
  </r>
  <r>
    <s v="ID788"/>
    <s v=" Mr"/>
    <s v="Fisher"/>
    <s v="  James A"/>
    <n v="33.914999999999999"/>
    <n v="9.56"/>
    <s v="yes"/>
    <s v="No"/>
    <x v="0"/>
    <n v="2"/>
    <s v="No"/>
    <s v="Obesity"/>
    <s v="Diabetes"/>
    <s v="6-Dec-1961"/>
    <n v="61"/>
    <n v="0"/>
    <n v="13143.86"/>
    <s v="tier - 3"/>
    <s v="tier - 2"/>
    <s v="R1016"/>
  </r>
  <r>
    <s v="ID789"/>
    <s v=" Mr"/>
    <s v="Zhou"/>
    <s v="  Ning"/>
    <n v="33.534999999999997"/>
    <n v="9.4"/>
    <s v="yes"/>
    <s v="No"/>
    <x v="0"/>
    <n v="2"/>
    <s v="No"/>
    <s v="Obesity"/>
    <s v="Diabetes"/>
    <s v="6-Dec-1961"/>
    <n v="61"/>
    <n v="0"/>
    <n v="13143.34"/>
    <s v="tier - 3"/>
    <s v="tier - 2"/>
    <s v="R1020"/>
  </r>
  <r>
    <s v="ID790"/>
    <s v=" Mr"/>
    <s v="Clarke-Ames"/>
    <s v="  Joel"/>
    <n v="23.655000000000001"/>
    <n v="8.48"/>
    <s v="yes"/>
    <s v="No"/>
    <x v="0"/>
    <n v="2"/>
    <s v="No"/>
    <s v="Normal weight"/>
    <s v="Diabetes"/>
    <s v="7-Sep-1961"/>
    <n v="61"/>
    <n v="0"/>
    <n v="13129.6"/>
    <s v="tier - 3"/>
    <s v="tier - 2"/>
    <s v="R1017"/>
  </r>
  <r>
    <s v="ID791"/>
    <s v=" Ms"/>
    <s v="Staton"/>
    <s v="  Pamela J."/>
    <n v="28"/>
    <n v="5.57"/>
    <s v="No"/>
    <s v="No"/>
    <x v="0"/>
    <n v="0"/>
    <s v="No"/>
    <s v="Over Weight"/>
    <s v="Normal"/>
    <s v="16-Aug-1999"/>
    <n v="23"/>
    <n v="0"/>
    <n v="13126.68"/>
    <s v="tier - 3"/>
    <s v="tier - 3"/>
    <s v="R1011"/>
  </r>
  <r>
    <s v="ID792"/>
    <s v=" Ms"/>
    <s v="Forster"/>
    <s v="  Brittney"/>
    <n v="30.23"/>
    <n v="6.94"/>
    <s v="yes"/>
    <s v="No"/>
    <x v="1"/>
    <n v="1"/>
    <s v="No"/>
    <s v="Obesity"/>
    <s v="Diabetes"/>
    <s v="14-Sep-1963"/>
    <n v="59"/>
    <n v="0"/>
    <n v="13116.84"/>
    <s v="tier - 3"/>
    <s v="tier - 1"/>
    <s v="R1012"/>
  </r>
  <r>
    <s v="ID793"/>
    <s v=" Mrs"/>
    <s v="Monaghan"/>
    <s v="  Sheila"/>
    <n v="51.14"/>
    <n v="4.05"/>
    <s v="No"/>
    <s v="No"/>
    <x v="0"/>
    <n v="1"/>
    <s v="No"/>
    <s v="Obesity"/>
    <s v="Normal"/>
    <s v="12-Aug-1992"/>
    <n v="30"/>
    <n v="0"/>
    <n v="13113.51"/>
    <s v="tier - 3"/>
    <s v="tier - 2"/>
    <s v="R1026"/>
  </r>
  <r>
    <s v="ID794"/>
    <s v=" Mr"/>
    <s v="Kawamoto"/>
    <s v="  Koji"/>
    <n v="24.32"/>
    <n v="10.220000000000001"/>
    <s v="No"/>
    <s v="No"/>
    <x v="0"/>
    <n v="0"/>
    <s v="No"/>
    <s v="Normal weight"/>
    <s v="Diabetes"/>
    <s v="2-Aug-1962"/>
    <n v="60"/>
    <n v="1"/>
    <n v="13112.6"/>
    <s v="tier - 3"/>
    <s v="tier - 3"/>
    <s v="R1012"/>
  </r>
  <r>
    <s v="ID795"/>
    <s v=" Ms"/>
    <s v="Dicharry"/>
    <s v="  Sarah"/>
    <n v="38.06"/>
    <n v="9.24"/>
    <s v="No"/>
    <s v="No"/>
    <x v="0"/>
    <n v="0"/>
    <s v="No"/>
    <s v="Obesity"/>
    <s v="Diabetes"/>
    <s v="30-Oct-1971"/>
    <n v="51"/>
    <n v="0"/>
    <n v="13110.79"/>
    <s v="tier - 3"/>
    <s v="tier - 2"/>
    <s v="R1011"/>
  </r>
  <r>
    <s v="ID796"/>
    <s v=" Mrs"/>
    <s v="Berry"/>
    <s v="  Colleen M"/>
    <n v="37.700000000000003"/>
    <n v="8.6"/>
    <s v="No"/>
    <s v="No"/>
    <x v="0"/>
    <n v="0"/>
    <s v="No"/>
    <s v="Obesity"/>
    <s v="Diabetes"/>
    <s v="17-Jul-1978"/>
    <n v="44"/>
    <n v="2"/>
    <n v="13101.74"/>
    <s v="tier - 3"/>
    <s v="tier - 2"/>
    <s v="R1026"/>
  </r>
  <r>
    <s v="ID797"/>
    <s v=" Ms"/>
    <s v="Porfirio"/>
    <s v="  Deedra G."/>
    <n v="44"/>
    <n v="9.32"/>
    <s v="yes"/>
    <s v="No"/>
    <x v="0"/>
    <n v="2"/>
    <s v="No"/>
    <s v="Obesity"/>
    <s v="Diabetes"/>
    <s v="6-Nov-1961"/>
    <n v="61"/>
    <n v="0"/>
    <n v="13063.88"/>
    <s v="tier - 3"/>
    <s v="tier - 2"/>
    <s v="R1011"/>
  </r>
  <r>
    <s v="ID798"/>
    <s v=" Mrs"/>
    <s v="Thind"/>
    <s v="  Kulwinder"/>
    <n v="41.45"/>
    <n v="6.12"/>
    <s v="yes"/>
    <s v="No"/>
    <x v="0"/>
    <n v="0"/>
    <s v="No"/>
    <s v="Obesity"/>
    <s v="Prediabetes"/>
    <s v="26-Oct-1985"/>
    <n v="37"/>
    <n v="3"/>
    <n v="13051.22"/>
    <s v="tier - 3"/>
    <s v="tier - 1"/>
    <s v="R1026"/>
  </r>
  <r>
    <s v="ID799"/>
    <s v=" Ms"/>
    <s v="Ryan"/>
    <s v="  Ann M."/>
    <n v="25.364999999999998"/>
    <n v="9.19"/>
    <s v="yes"/>
    <s v="No"/>
    <x v="0"/>
    <n v="0"/>
    <s v="No"/>
    <s v="Over Weight"/>
    <s v="Diabetes"/>
    <s v="6-Aug-1967"/>
    <n v="55"/>
    <n v="3"/>
    <n v="13047.33"/>
    <s v="tier - 3"/>
    <s v="tier - 3"/>
    <s v="R1024"/>
  </r>
  <r>
    <s v="ID800"/>
    <s v=" Ms"/>
    <s v="Horn"/>
    <s v="  Sarah E"/>
    <n v="34.56"/>
    <n v="5.84"/>
    <s v="yes"/>
    <s v="No"/>
    <x v="1"/>
    <n v="1"/>
    <s v="No"/>
    <s v="Obesity"/>
    <s v="Prediabetes"/>
    <s v="23-Sep-1969"/>
    <n v="53"/>
    <n v="0"/>
    <n v="13044.41"/>
    <s v="tier - 3"/>
    <s v="tier - 1"/>
    <s v="R1012"/>
  </r>
  <r>
    <s v="ID801"/>
    <s v=" Ms"/>
    <s v="Sabadosa"/>
    <s v="  Apryl J."/>
    <n v="28.2"/>
    <n v="7.19"/>
    <s v="yes"/>
    <s v="No"/>
    <x v="0"/>
    <n v="2"/>
    <s v="No"/>
    <s v="Over Weight"/>
    <s v="Diabetes"/>
    <s v="9-Nov-1961"/>
    <n v="61"/>
    <n v="0"/>
    <n v="13041.92"/>
    <s v="tier - 3"/>
    <s v="tier - 1"/>
    <s v="R1011"/>
  </r>
  <r>
    <s v="ID802"/>
    <s v=" Mrs"/>
    <s v="Casady"/>
    <s v="  Ilana"/>
    <n v="30.43"/>
    <n v="9.39"/>
    <s v="No"/>
    <s v="No"/>
    <x v="0"/>
    <n v="0"/>
    <s v="No"/>
    <s v="Obesity"/>
    <s v="Diabetes"/>
    <s v="4-Nov-1965"/>
    <n v="57"/>
    <n v="0"/>
    <n v="13023.93"/>
    <s v="tier - 3"/>
    <s v="tier - 2"/>
    <s v="R1025"/>
  </r>
  <r>
    <s v="ID803"/>
    <s v=" Ms"/>
    <s v="Phillips"/>
    <s v="  Katherine"/>
    <n v="32.395000000000003"/>
    <n v="4.2699999999999996"/>
    <s v="yes"/>
    <s v="No"/>
    <x v="0"/>
    <n v="1"/>
    <s v="No"/>
    <s v="Obesity"/>
    <s v="Normal"/>
    <s v="23-Sep-1964"/>
    <n v="58"/>
    <n v="1"/>
    <n v="13019.16"/>
    <s v="tier - 3"/>
    <s v="tier - 1"/>
    <s v="R1024"/>
  </r>
  <r>
    <s v="ID804"/>
    <s v=" Ms"/>
    <s v="Ahokas"/>
    <s v="  Katherine"/>
    <n v="24.035"/>
    <n v="11.71"/>
    <s v="No"/>
    <s v="No"/>
    <x v="0"/>
    <n v="0"/>
    <s v="No"/>
    <s v="Normal weight"/>
    <s v="Diabetes"/>
    <s v="20-Jul-1962"/>
    <n v="60"/>
    <n v="0"/>
    <n v="13012.21"/>
    <s v="tier - 3"/>
    <s v="tier - 1"/>
    <s v="R1012"/>
  </r>
  <r>
    <s v="ID805"/>
    <s v=" Mr"/>
    <s v="Hebert"/>
    <s v="  Karl"/>
    <n v="37.119999999999997"/>
    <n v="5.29"/>
    <s v="No"/>
    <s v="No"/>
    <x v="0"/>
    <n v="2"/>
    <s v="No"/>
    <s v="Obesity"/>
    <s v="Normal"/>
    <s v="27-Sep-1972"/>
    <n v="50"/>
    <n v="0"/>
    <n v="13010.86"/>
    <s v="tier - 3"/>
    <s v="tier - 2"/>
    <s v="R1012"/>
  </r>
  <r>
    <s v="ID806"/>
    <s v=" Mr"/>
    <s v="Fair"/>
    <s v="  Stephen"/>
    <n v="34.840000000000003"/>
    <n v="6"/>
    <s v="yes"/>
    <s v="No"/>
    <x v="1"/>
    <n v="1"/>
    <s v="No"/>
    <s v="Obesity"/>
    <s v="Prediabetes"/>
    <s v="13-Dec-1969"/>
    <n v="53"/>
    <n v="0"/>
    <n v="13008.07"/>
    <s v="tier - 3"/>
    <s v="tier - 3"/>
    <s v="R1012"/>
  </r>
  <r>
    <s v="ID807"/>
    <s v=" Mr"/>
    <s v="Swenson"/>
    <s v="  Will"/>
    <n v="29.53"/>
    <n v="10.64"/>
    <s v="No"/>
    <s v="No"/>
    <x v="0"/>
    <n v="0"/>
    <s v="No"/>
    <s v="Over Weight"/>
    <s v="Diabetes"/>
    <s v="24-Jun-1962"/>
    <n v="60"/>
    <n v="0"/>
    <n v="13004.95"/>
    <s v="tier - 3"/>
    <s v="tier - 1"/>
    <s v="R1012"/>
  </r>
  <r>
    <s v="ID808"/>
    <s v=" Mr"/>
    <s v="Revenis"/>
    <s v="  Bradley D"/>
    <n v="42.51"/>
    <n v="8.2100000000000009"/>
    <s v="yes"/>
    <s v="No"/>
    <x v="0"/>
    <n v="0"/>
    <s v="No"/>
    <s v="Obesity"/>
    <s v="Diabetes"/>
    <s v="30-Oct-1981"/>
    <n v="41"/>
    <n v="1"/>
    <n v="13002.91"/>
    <s v="tier - 3"/>
    <s v="tier - 1"/>
    <s v="R1012"/>
  </r>
  <r>
    <s v="ID809"/>
    <s v=" Mrs"/>
    <s v="Engnes"/>
    <s v="  Amy M"/>
    <n v="38.14"/>
    <n v="5.58"/>
    <s v="No"/>
    <s v="No"/>
    <x v="1"/>
    <n v="1"/>
    <s v="No"/>
    <s v="Obesity"/>
    <s v="Normal"/>
    <s v="27-Nov-1979"/>
    <n v="43"/>
    <n v="2"/>
    <n v="12994.12"/>
    <s v="tier - 3"/>
    <s v="tier - 2"/>
    <s v="R1026"/>
  </r>
  <r>
    <s v="ID810"/>
    <s v=" Mr"/>
    <s v="Wiltse"/>
    <s v="  Matthew W."/>
    <n v="39.93"/>
    <n v="8.75"/>
    <s v="No"/>
    <s v="No"/>
    <x v="0"/>
    <n v="0"/>
    <s v="No"/>
    <s v="Obesity"/>
    <s v="Diabetes"/>
    <s v="28-Nov-1960"/>
    <n v="62"/>
    <n v="0"/>
    <n v="12982.87"/>
    <s v="tier - 3"/>
    <s v="tier - 1"/>
    <s v="R1013"/>
  </r>
  <r>
    <s v="ID811"/>
    <s v=" Mr"/>
    <s v="Fernandez"/>
    <s v="  Doug"/>
    <n v="38.83"/>
    <n v="11.86"/>
    <s v="No"/>
    <s v="No"/>
    <x v="0"/>
    <n v="0"/>
    <s v="No"/>
    <s v="Obesity"/>
    <s v="Diabetes"/>
    <s v="23-Sep-1960"/>
    <n v="62"/>
    <n v="0"/>
    <n v="12981.35"/>
    <s v="tier - 3"/>
    <s v="tier - 3"/>
    <s v="R1013"/>
  </r>
  <r>
    <s v="ID812"/>
    <s v=" Mr"/>
    <s v="Edwards"/>
    <s v="  Tom"/>
    <n v="37.4"/>
    <n v="11.46"/>
    <s v="No"/>
    <s v="No"/>
    <x v="0"/>
    <n v="0"/>
    <s v="No"/>
    <s v="Obesity"/>
    <s v="Diabetes"/>
    <s v="22-Jun-1960"/>
    <n v="62"/>
    <n v="0"/>
    <n v="12979.36"/>
    <s v="tier - 3"/>
    <s v="tier - 1"/>
    <s v="R1011"/>
  </r>
  <r>
    <s v="ID813"/>
    <s v=" Mr"/>
    <s v="Pinney"/>
    <s v="  Jonathan"/>
    <n v="21.4"/>
    <n v="9.0299999999999994"/>
    <s v="No"/>
    <s v="No"/>
    <x v="0"/>
    <n v="0"/>
    <s v="No"/>
    <s v="Normal weight"/>
    <s v="Diabetes"/>
    <s v="4-Nov-1960"/>
    <n v="62"/>
    <n v="0"/>
    <n v="12957.12"/>
    <s v="tier - 3"/>
    <s v="tier - 1"/>
    <s v="R1011"/>
  </r>
  <r>
    <s v="ID814"/>
    <s v=" Mr"/>
    <s v="Levy"/>
    <s v="  Wayne A."/>
    <n v="38.380000000000003"/>
    <n v="8.26"/>
    <s v="yes"/>
    <s v="No"/>
    <x v="0"/>
    <n v="2"/>
    <s v="No"/>
    <s v="Obesity"/>
    <s v="Diabetes"/>
    <s v="20-Aug-1961"/>
    <n v="61"/>
    <n v="0"/>
    <n v="12950.07"/>
    <s v="tier - 3"/>
    <s v="tier - 1"/>
    <s v="R1012"/>
  </r>
  <r>
    <s v="ID815"/>
    <s v=" Mr"/>
    <s v="Takeda"/>
    <s v="  Nobuyori"/>
    <n v="33.659999999999997"/>
    <n v="5.42"/>
    <s v="yes"/>
    <s v="No"/>
    <x v="0"/>
    <n v="2"/>
    <s v="No"/>
    <s v="Obesity"/>
    <s v="Normal"/>
    <s v="22-Dec-1966"/>
    <n v="56"/>
    <n v="4"/>
    <n v="12949.16"/>
    <s v="tier - 3"/>
    <s v="tier - 3"/>
    <s v="R1013"/>
  </r>
  <r>
    <s v="ID816"/>
    <s v=" Mr"/>
    <s v="Burke"/>
    <s v="  Rich"/>
    <n v="31.79"/>
    <n v="11.33"/>
    <s v="yes"/>
    <s v="No"/>
    <x v="1"/>
    <n v="1"/>
    <s v="No"/>
    <s v="Obesity"/>
    <s v="Diabetes"/>
    <s v="14-Aug-1963"/>
    <n v="59"/>
    <n v="2"/>
    <n v="12928.79"/>
    <s v="tier - 3"/>
    <s v="tier - 2"/>
    <s v="R1013"/>
  </r>
  <r>
    <s v="ID817"/>
    <s v=" Mr"/>
    <s v="Duarte"/>
    <s v="  Marcos S"/>
    <n v="29.7"/>
    <n v="7.69"/>
    <s v="yes"/>
    <s v="No"/>
    <x v="1"/>
    <n v="1"/>
    <s v="No"/>
    <s v="Over Weight"/>
    <s v="Diabetes"/>
    <s v="1-Sep-1963"/>
    <n v="59"/>
    <n v="2"/>
    <n v="12925.89"/>
    <s v="tier - 3"/>
    <s v="tier - 2"/>
    <s v="R1013"/>
  </r>
  <r>
    <s v="ID818"/>
    <s v=" Mr"/>
    <s v="Clark"/>
    <s v="  Dave"/>
    <n v="25.46"/>
    <n v="8.77"/>
    <s v="yes"/>
    <s v="No"/>
    <x v="1"/>
    <n v="1"/>
    <s v="No"/>
    <s v="Over Weight"/>
    <s v="Diabetes"/>
    <s v="16-Aug-1963"/>
    <n v="59"/>
    <n v="1"/>
    <n v="12913.99"/>
    <s v="tier - 3"/>
    <s v="tier - 2"/>
    <s v="R1016"/>
  </r>
  <r>
    <s v="ID819"/>
    <s v=" Mr"/>
    <s v="Nice"/>
    <s v="  Andy"/>
    <n v="39.14"/>
    <n v="4.91"/>
    <s v="No"/>
    <s v="yes"/>
    <x v="0"/>
    <n v="1"/>
    <s v="No"/>
    <s v="Obesity"/>
    <s v="Normal"/>
    <s v="9-Jul-2004"/>
    <n v="18"/>
    <n v="0"/>
    <n v="12890.06"/>
    <s v="tier - 3"/>
    <s v="tier - 1"/>
    <s v="R1019"/>
  </r>
  <r>
    <s v="ID820"/>
    <s v=" Ms"/>
    <s v="Windler"/>
    <s v="  Mary"/>
    <n v="41.2"/>
    <n v="4.95"/>
    <s v="No"/>
    <s v="No"/>
    <x v="0"/>
    <n v="1"/>
    <s v="No"/>
    <s v="Obesity"/>
    <s v="Normal"/>
    <s v="6-Aug-1984"/>
    <n v="38"/>
    <n v="3"/>
    <n v="12870.31"/>
    <s v="tier - 3"/>
    <s v="tier - 3"/>
    <s v="R1012"/>
  </r>
  <r>
    <s v="ID821"/>
    <s v=" Mr"/>
    <s v="Jones"/>
    <s v="  Marcus B"/>
    <n v="28.81"/>
    <n v="10.8"/>
    <s v="yes"/>
    <s v="No"/>
    <x v="1"/>
    <n v="1"/>
    <s v="No"/>
    <s v="Over Weight"/>
    <s v="Diabetes"/>
    <s v="27-Sep-1963"/>
    <n v="59"/>
    <n v="0"/>
    <n v="12856.84"/>
    <s v="tier - 3"/>
    <s v="tier - 3"/>
    <s v="R1021"/>
  </r>
  <r>
    <s v="ID822"/>
    <s v=" Mr"/>
    <s v="Stevenson"/>
    <s v="  Thomas K."/>
    <n v="37.409999999999997"/>
    <n v="7.21"/>
    <s v="No"/>
    <s v="No"/>
    <x v="0"/>
    <n v="2"/>
    <s v="No"/>
    <s v="Obesity"/>
    <s v="Diabetes"/>
    <s v="22-Sep-1973"/>
    <n v="49"/>
    <n v="0"/>
    <n v="12852.37"/>
    <s v="tier - 3"/>
    <s v="tier - 1"/>
    <s v="R1012"/>
  </r>
  <r>
    <s v="ID823"/>
    <s v=" Mr"/>
    <s v="Humphrey"/>
    <s v="  Robert"/>
    <n v="52.54"/>
    <n v="5.12"/>
    <s v="No"/>
    <s v="No"/>
    <x v="1"/>
    <n v="1"/>
    <s v="No"/>
    <s v="Obesity"/>
    <s v="Normal"/>
    <s v="27-Sep-1993"/>
    <n v="29"/>
    <n v="0"/>
    <n v="12847.24"/>
    <s v="tier - 3"/>
    <s v="tier - 2"/>
    <s v="R1012"/>
  </r>
  <r>
    <s v="ID824"/>
    <s v=" Mr"/>
    <s v="Nelson"/>
    <s v="  Geoff"/>
    <n v="17.29"/>
    <n v="4.62"/>
    <s v="No"/>
    <s v="yes"/>
    <x v="0"/>
    <n v="1"/>
    <s v="yes"/>
    <s v="Under Weight"/>
    <s v="Normal"/>
    <s v="9-Nov-2004"/>
    <n v="18"/>
    <n v="2"/>
    <n v="12829.46"/>
    <s v="tier - 3"/>
    <s v="tier - 3"/>
    <s v="R1016"/>
  </r>
  <r>
    <s v="ID825"/>
    <s v=" Mr"/>
    <s v="Payne"/>
    <s v="  Chris J."/>
    <n v="31.74"/>
    <n v="7.68"/>
    <s v="yes"/>
    <s v="No"/>
    <x v="0"/>
    <n v="0"/>
    <s v="No"/>
    <s v="Obesity"/>
    <s v="Diabetes"/>
    <s v="25-Sep-1967"/>
    <n v="55"/>
    <n v="0"/>
    <n v="12823.25"/>
    <s v="tier - 3"/>
    <s v="tier - 3"/>
    <s v="R1021"/>
  </r>
  <r>
    <s v="ID826"/>
    <s v=" Ms"/>
    <s v="Hails"/>
    <s v="  Kate A."/>
    <n v="26.504999999999999"/>
    <n v="6.79"/>
    <s v="yes"/>
    <s v="No"/>
    <x v="1"/>
    <n v="1"/>
    <s v="No"/>
    <s v="Over Weight"/>
    <s v="Diabetes"/>
    <s v="20-Jul-1963"/>
    <n v="59"/>
    <n v="0"/>
    <n v="12815.44"/>
    <s v="tier - 3"/>
    <s v="tier - 3"/>
    <s v="R1024"/>
  </r>
  <r>
    <s v="ID827"/>
    <s v=" Ms"/>
    <s v="Proctor"/>
    <s v="  Kelli"/>
    <n v="36.479999999999997"/>
    <n v="11.09"/>
    <s v="No"/>
    <s v="No"/>
    <x v="0"/>
    <n v="0"/>
    <s v="No"/>
    <s v="Obesity"/>
    <s v="Diabetes"/>
    <s v="24-Jul-1978"/>
    <n v="44"/>
    <n v="0"/>
    <n v="12797.21"/>
    <s v="tier - 3"/>
    <s v="tier - 1"/>
    <s v="R1024"/>
  </r>
  <r>
    <s v="ID828"/>
    <s v=" Mrs"/>
    <s v="Ryan"/>
    <s v="  Maggie M"/>
    <n v="39.159999999999997"/>
    <n v="5.24"/>
    <s v="yes"/>
    <s v="No"/>
    <x v="1"/>
    <n v="1"/>
    <s v="No"/>
    <s v="Obesity"/>
    <s v="Normal"/>
    <s v="29-Oct-1983"/>
    <n v="39"/>
    <n v="3"/>
    <n v="12788.18"/>
    <s v="tier - 3"/>
    <s v="tier - 1"/>
    <s v="R1026"/>
  </r>
  <r>
    <s v="ID829"/>
    <s v=" Mrs"/>
    <s v="Watson"/>
    <s v="  Michelle L."/>
    <n v="28.22"/>
    <n v="7.51"/>
    <s v="yes"/>
    <s v="No"/>
    <x v="1"/>
    <n v="1"/>
    <s v="No"/>
    <s v="Over Weight"/>
    <s v="Diabetes"/>
    <s v="5-Dec-1963"/>
    <n v="59"/>
    <n v="0"/>
    <n v="12788.03"/>
    <s v="tier - 3"/>
    <s v="tier - 3"/>
    <s v="R1025"/>
  </r>
  <r>
    <s v="ID830"/>
    <s v=" Mrs"/>
    <s v="Gresh"/>
    <s v="  Ashley K"/>
    <n v="35"/>
    <n v="4.13"/>
    <s v="No"/>
    <s v="No"/>
    <x v="0"/>
    <n v="2"/>
    <s v="No"/>
    <s v="Obesity"/>
    <s v="Normal"/>
    <s v="7-Oct-1972"/>
    <n v="50"/>
    <n v="0"/>
    <n v="12776.05"/>
    <s v="tier - 3"/>
    <s v="tier - 3"/>
    <s v="R1026"/>
  </r>
  <r>
    <s v="ID831"/>
    <s v=" Mr"/>
    <s v="Anis"/>
    <s v="  Michael"/>
    <n v="36.24"/>
    <n v="8.3800000000000008"/>
    <s v="yes"/>
    <s v="No"/>
    <x v="0"/>
    <n v="1"/>
    <s v="No"/>
    <s v="Obesity"/>
    <s v="Diabetes"/>
    <s v="25-Sep-1975"/>
    <n v="47"/>
    <n v="1"/>
    <n v="12770.27"/>
    <s v="tier - 3"/>
    <s v="tier - 3"/>
    <s v="R1021"/>
  </r>
  <r>
    <s v="ID832"/>
    <s v=" Mr"/>
    <s v="Swartz"/>
    <s v="  Ryan K."/>
    <n v="36.954999999999998"/>
    <n v="8.07"/>
    <s v="No"/>
    <s v="No"/>
    <x v="0"/>
    <n v="0"/>
    <s v="No"/>
    <s v="Obesity"/>
    <s v="Diabetes"/>
    <s v="1-Oct-1962"/>
    <n v="60"/>
    <n v="0"/>
    <n v="12741.17"/>
    <s v="tier - 3"/>
    <s v="tier - 1"/>
    <s v="R1017"/>
  </r>
  <r>
    <s v="ID833"/>
    <s v=" Mr"/>
    <s v="Schluneker"/>
    <s v="  Matthew J"/>
    <n v="29.64"/>
    <n v="8.9499999999999993"/>
    <s v="No"/>
    <s v="No"/>
    <x v="0"/>
    <n v="0"/>
    <s v="No"/>
    <s v="Over Weight"/>
    <s v="Diabetes"/>
    <s v="2-Sep-1962"/>
    <n v="60"/>
    <n v="0"/>
    <n v="12731"/>
    <s v="tier - 3"/>
    <s v="tier - 3"/>
    <s v="R1016"/>
  </r>
  <r>
    <s v="ID834"/>
    <s v=" Mrs"/>
    <s v="Bellemare"/>
    <s v="  Karine"/>
    <n v="42.74"/>
    <n v="6.31"/>
    <s v="yes"/>
    <s v="No"/>
    <x v="0"/>
    <n v="1"/>
    <s v="No"/>
    <s v="Obesity"/>
    <s v="Prediabetes"/>
    <s v="17-Jul-1988"/>
    <n v="34"/>
    <n v="3"/>
    <n v="12718.21"/>
    <s v="tier - 3"/>
    <s v="tier - 1"/>
    <s v="R1026"/>
  </r>
  <r>
    <s v="ID835"/>
    <s v=" Ms"/>
    <s v="Vitalo"/>
    <s v="  Antonia G"/>
    <n v="36.130000000000003"/>
    <n v="7.19"/>
    <s v="yes"/>
    <s v="No"/>
    <x v="0"/>
    <n v="2"/>
    <s v="No"/>
    <s v="Obesity"/>
    <s v="Diabetes"/>
    <s v="8-Jul-1970"/>
    <n v="52"/>
    <n v="0"/>
    <n v="12713"/>
    <s v="tier - 3"/>
    <s v="tier - 1"/>
    <s v="R1011"/>
  </r>
  <r>
    <s v="ID836"/>
    <s v=" Ms"/>
    <s v="Hamilton"/>
    <s v="  Casondra L"/>
    <n v="31.55"/>
    <n v="6.11"/>
    <s v="yes"/>
    <s v="No"/>
    <x v="0"/>
    <n v="1"/>
    <s v="No"/>
    <s v="Obesity"/>
    <s v="Prediabetes"/>
    <s v="28-Nov-1964"/>
    <n v="58"/>
    <n v="0"/>
    <n v="12700.63"/>
    <s v="tier - 3"/>
    <s v="tier - 3"/>
    <s v="R1011"/>
  </r>
  <r>
    <s v="ID837"/>
    <s v=" Ms"/>
    <s v="Marshall"/>
    <s v="  Wendy"/>
    <n v="52.75"/>
    <n v="6.02"/>
    <s v="No"/>
    <s v="No"/>
    <x v="0"/>
    <n v="1"/>
    <s v="No"/>
    <s v="Obesity"/>
    <s v="Prediabetes"/>
    <s v="7-Jul-1992"/>
    <n v="30"/>
    <n v="0"/>
    <n v="12699.56"/>
    <s v="tier - 3"/>
    <s v="tier - 2"/>
    <s v="R1011"/>
  </r>
  <r>
    <s v="ID838"/>
    <s v=" Mr"/>
    <s v="Cale"/>
    <s v="  Eric D"/>
    <n v="36.67"/>
    <n v="11.86"/>
    <s v="No"/>
    <s v="No"/>
    <x v="0"/>
    <n v="0"/>
    <s v="No"/>
    <s v="Obesity"/>
    <s v="Diabetes"/>
    <s v="24-Sep-1974"/>
    <n v="48"/>
    <n v="0"/>
    <n v="12697.48"/>
    <s v="tier - 3"/>
    <s v="tier - 3"/>
    <s v="R1021"/>
  </r>
  <r>
    <s v="ID839"/>
    <s v=" Ms"/>
    <s v="Pittaway"/>
    <s v="  Elizabeth"/>
    <n v="38.06"/>
    <n v="8.25"/>
    <s v="No"/>
    <s v="No"/>
    <x v="0"/>
    <n v="0"/>
    <s v="No"/>
    <s v="Obesity"/>
    <s v="Diabetes"/>
    <s v="27-Aug-1962"/>
    <n v="60"/>
    <n v="0"/>
    <n v="12648.7"/>
    <s v="tier - 3"/>
    <s v="tier - 2"/>
    <s v="R1013"/>
  </r>
  <r>
    <s v="ID840"/>
    <s v=" Ms"/>
    <s v="Bill"/>
    <s v="  Laura F"/>
    <n v="38"/>
    <n v="8.1300000000000008"/>
    <s v="No"/>
    <s v="No"/>
    <x v="0"/>
    <n v="0"/>
    <s v="No"/>
    <s v="Obesity"/>
    <s v="Diabetes"/>
    <s v="14-Sep-1965"/>
    <n v="57"/>
    <n v="2"/>
    <n v="12646.21"/>
    <s v="tier - 3"/>
    <s v="tier - 2"/>
    <s v="R1011"/>
  </r>
  <r>
    <s v="ID841"/>
    <s v=" Ms"/>
    <s v="Antrim"/>
    <s v="  Amelia F."/>
    <n v="35.1"/>
    <n v="10.1"/>
    <s v="No"/>
    <s v="No"/>
    <x v="0"/>
    <n v="0"/>
    <s v="No"/>
    <s v="Obesity"/>
    <s v="Diabetes"/>
    <s v="11-Jul-1962"/>
    <n v="60"/>
    <n v="0"/>
    <n v="12644.59"/>
    <s v="tier - 3"/>
    <s v="tier - 2"/>
    <s v="R1011"/>
  </r>
  <r>
    <s v="ID842"/>
    <s v=" Ms"/>
    <s v="Doolittle-Crider"/>
    <s v="  Amy L."/>
    <n v="33.82"/>
    <n v="5.89"/>
    <s v="yes"/>
    <s v="No"/>
    <x v="0"/>
    <n v="2"/>
    <s v="No"/>
    <s v="Obesity"/>
    <s v="Prediabetes"/>
    <s v="17-Dec-1966"/>
    <n v="56"/>
    <n v="2"/>
    <n v="12643.38"/>
    <s v="tier - 3"/>
    <s v="tier - 1"/>
    <s v="R1012"/>
  </r>
  <r>
    <s v="ID843"/>
    <s v=" Ms"/>
    <s v="Ruhlman"/>
    <s v="  Katie J"/>
    <n v="37.43"/>
    <n v="4.97"/>
    <s v="No"/>
    <s v="No"/>
    <x v="0"/>
    <n v="2"/>
    <s v="No"/>
    <s v="Obesity"/>
    <s v="Normal"/>
    <s v="5-Sep-1972"/>
    <n v="50"/>
    <n v="0"/>
    <n v="12640.24"/>
    <s v="tier - 3"/>
    <s v="tier - 1"/>
    <s v="R1011"/>
  </r>
  <r>
    <s v="ID844"/>
    <s v=" Ms"/>
    <s v="Anderson"/>
    <s v="  Laura E."/>
    <n v="30.5"/>
    <n v="9.9"/>
    <s v="No"/>
    <s v="No"/>
    <x v="0"/>
    <n v="0"/>
    <s v="No"/>
    <s v="Obesity"/>
    <s v="Diabetes"/>
    <s v="22-Jul-1962"/>
    <n v="60"/>
    <n v="0"/>
    <n v="12638.2"/>
    <s v="tier - 3"/>
    <s v="tier - 1"/>
    <s v="R1011"/>
  </r>
  <r>
    <s v="ID845"/>
    <s v=" Mrs"/>
    <s v="Uchiyama"/>
    <s v="  Mayumi"/>
    <n v="24.53"/>
    <n v="9.0500000000000007"/>
    <s v="No"/>
    <s v="No"/>
    <x v="0"/>
    <n v="0"/>
    <s v="No"/>
    <s v="Normal weight"/>
    <s v="Diabetes"/>
    <s v="22-Nov-1962"/>
    <n v="60"/>
    <n v="0"/>
    <n v="12629.9"/>
    <s v="tier - 3"/>
    <s v="tier - 3"/>
    <s v="R1013"/>
  </r>
  <r>
    <s v="ID846"/>
    <s v=" Ms"/>
    <s v="Desota"/>
    <s v="  Vanessa"/>
    <n v="25.74"/>
    <n v="10.93"/>
    <s v="No"/>
    <s v="No"/>
    <x v="0"/>
    <n v="0"/>
    <s v="No"/>
    <s v="Over Weight"/>
    <s v="Diabetes"/>
    <s v="4-Oct-1965"/>
    <n v="57"/>
    <n v="2"/>
    <n v="12629.17"/>
    <s v="tier - 3"/>
    <s v="tier - 1"/>
    <s v="R1013"/>
  </r>
  <r>
    <s v="ID847"/>
    <s v=" Ms"/>
    <s v="Edmonds"/>
    <s v="  Natali N"/>
    <n v="34.08"/>
    <n v="7.58"/>
    <s v="yes"/>
    <s v="No"/>
    <x v="0"/>
    <n v="2"/>
    <s v="No"/>
    <s v="Obesity"/>
    <s v="Diabetes"/>
    <s v="28-Dec-1970"/>
    <n v="52"/>
    <n v="0"/>
    <n v="12624.74"/>
    <s v="tier - 3"/>
    <s v="tier - 1"/>
    <s v="R1012"/>
  </r>
  <r>
    <s v="ID848"/>
    <s v=" Ms"/>
    <s v="Otto"/>
    <s v="  Beth"/>
    <n v="31.35"/>
    <n v="11"/>
    <s v="yes"/>
    <s v="No"/>
    <x v="1"/>
    <n v="1"/>
    <s v="No"/>
    <s v="Obesity"/>
    <s v="Diabetes"/>
    <s v="19-Aug-1963"/>
    <n v="59"/>
    <n v="0"/>
    <n v="12622.18"/>
    <s v="tier - 3"/>
    <s v="tier - 1"/>
    <s v="R1012"/>
  </r>
  <r>
    <s v="ID849"/>
    <s v=" Mr"/>
    <s v="Kurt"/>
    <s v="  Alex"/>
    <n v="26.79"/>
    <n v="5.0599999999999996"/>
    <s v="No"/>
    <s v="No"/>
    <x v="0"/>
    <n v="1"/>
    <s v="No"/>
    <s v="Over Weight"/>
    <s v="Normal"/>
    <s v="18-Nov-1998"/>
    <n v="24"/>
    <n v="1"/>
    <n v="12609.89"/>
    <s v="tier - 3"/>
    <s v="tier - 3"/>
    <s v="R1012"/>
  </r>
  <r>
    <s v="ID850"/>
    <s v=" Mr"/>
    <s v="Duhaime"/>
    <s v="  Spencer"/>
    <n v="42.78"/>
    <n v="6.11"/>
    <s v="yes"/>
    <s v="No"/>
    <x v="0"/>
    <n v="1"/>
    <s v="No"/>
    <s v="Obesity"/>
    <s v="Prediabetes"/>
    <s v="11-Aug-1988"/>
    <n v="34"/>
    <n v="3"/>
    <n v="12600.46"/>
    <s v="tier - 3"/>
    <s v="tier - 1"/>
    <s v="R1023"/>
  </r>
  <r>
    <s v="ID851"/>
    <s v=" Ms"/>
    <s v="Swann"/>
    <s v="  Andee W."/>
    <n v="46.75"/>
    <n v="6.66"/>
    <s v="yes"/>
    <s v="No"/>
    <x v="0"/>
    <n v="2"/>
    <s v="No"/>
    <s v="Obesity"/>
    <s v="Diabetes"/>
    <s v="18-Jun-1970"/>
    <n v="52"/>
    <n v="5"/>
    <n v="12592.53"/>
    <s v="tier - 3"/>
    <s v="tier - 2"/>
    <s v="R1013"/>
  </r>
  <r>
    <s v="ID852"/>
    <s v=" Mrs"/>
    <s v="Burton"/>
    <s v="  Amy"/>
    <n v="32.15"/>
    <n v="4.0199999999999996"/>
    <s v="yes"/>
    <s v="No"/>
    <x v="1"/>
    <n v="1"/>
    <s v="No"/>
    <s v="Obesity"/>
    <s v="Normal"/>
    <s v="26-Nov-1969"/>
    <n v="53"/>
    <n v="0"/>
    <n v="12579.92"/>
    <s v="tier - 3"/>
    <s v="tier - 1"/>
    <s v="R1025"/>
  </r>
  <r>
    <s v="ID853"/>
    <s v=" Mr"/>
    <s v="Ricardi"/>
    <s v="  Joshua"/>
    <n v="43.4"/>
    <n v="8.81"/>
    <s v="yes"/>
    <s v="No"/>
    <x v="0"/>
    <n v="2"/>
    <s v="No"/>
    <s v="Obesity"/>
    <s v="Diabetes"/>
    <s v="28-Nov-1961"/>
    <n v="61"/>
    <n v="0"/>
    <n v="12574.05"/>
    <s v="tier - 3"/>
    <s v="tier - 1"/>
    <s v="R1011"/>
  </r>
  <r>
    <s v="ID854"/>
    <s v=" Mr"/>
    <s v="Joslyn"/>
    <s v="  C Fred"/>
    <n v="31.57"/>
    <n v="7.92"/>
    <s v="yes"/>
    <s v="No"/>
    <x v="0"/>
    <n v="2"/>
    <s v="No"/>
    <s v="Obesity"/>
    <s v="Diabetes"/>
    <s v="28-Nov-1961"/>
    <n v="61"/>
    <n v="0"/>
    <n v="12557.61"/>
    <s v="tier - 3"/>
    <s v="tier - 3"/>
    <s v="R1013"/>
  </r>
  <r>
    <s v="ID855"/>
    <s v=" Mr"/>
    <s v="Bennie"/>
    <s v="  Jeremy"/>
    <n v="24.32"/>
    <n v="7.48"/>
    <s v="No"/>
    <s v="No"/>
    <x v="0"/>
    <n v="0"/>
    <s v="No"/>
    <s v="Normal weight"/>
    <s v="Diabetes"/>
    <s v="16-Oct-1962"/>
    <n v="60"/>
    <n v="0"/>
    <n v="12523.6"/>
    <s v="tier - 3"/>
    <s v="tier - 3"/>
    <s v="R1012"/>
  </r>
  <r>
    <s v="ID856"/>
    <s v=" Mr"/>
    <s v="Kanyane"/>
    <s v="  Patrick Sr."/>
    <n v="31.07"/>
    <n v="4.62"/>
    <s v="yes"/>
    <s v="No"/>
    <x v="0"/>
    <n v="2"/>
    <s v="No"/>
    <s v="Obesity"/>
    <s v="Normal"/>
    <s v="12-Jul-1966"/>
    <n v="56"/>
    <n v="0"/>
    <n v="12499.88"/>
    <s v="tier - 3"/>
    <s v="tier - 2"/>
    <s v="R1012"/>
  </r>
  <r>
    <s v="ID857"/>
    <s v=" Ms"/>
    <s v="McFadden"/>
    <s v="  Kelly M."/>
    <n v="35.814999999999998"/>
    <n v="8.4700000000000006"/>
    <s v="No"/>
    <s v="No"/>
    <x v="0"/>
    <n v="0"/>
    <s v="No"/>
    <s v="Obesity"/>
    <s v="Diabetes"/>
    <s v="3-Dec-1968"/>
    <n v="54"/>
    <n v="3"/>
    <n v="12495.29"/>
    <s v="tier - 3"/>
    <s v="tier - 3"/>
    <s v="R1012"/>
  </r>
  <r>
    <s v="ID858"/>
    <s v=" Ms"/>
    <s v="Connolly"/>
    <s v="  Katherine"/>
    <n v="40.81"/>
    <n v="10.58"/>
    <s v="yes"/>
    <s v="No"/>
    <x v="0"/>
    <n v="0"/>
    <s v="No"/>
    <s v="Obesity"/>
    <s v="Diabetes"/>
    <s v="1-Sep-1967"/>
    <n v="55"/>
    <n v="3"/>
    <n v="12485.8"/>
    <s v="tier - 3"/>
    <s v="tier - 3"/>
    <s v="R1013"/>
  </r>
  <r>
    <s v="ID859"/>
    <s v=" Ms"/>
    <s v="Merino"/>
    <s v="  Keila L"/>
    <n v="24.605"/>
    <n v="7.48"/>
    <s v="No"/>
    <s v="No"/>
    <x v="0"/>
    <n v="0"/>
    <s v="No"/>
    <s v="Normal weight"/>
    <s v="Diabetes"/>
    <s v="12-Nov-1968"/>
    <n v="54"/>
    <n v="3"/>
    <n v="12479.71"/>
    <s v="tier - 3"/>
    <s v="tier - 3"/>
    <s v="R1012"/>
  </r>
  <r>
    <s v="ID860"/>
    <s v=" Ms"/>
    <s v="Baird"/>
    <s v="  Zanae E"/>
    <n v="21.47"/>
    <n v="7.82"/>
    <s v="No"/>
    <s v="No"/>
    <x v="0"/>
    <n v="0"/>
    <s v="No"/>
    <s v="Normal weight"/>
    <s v="Diabetes"/>
    <s v="26-Nov-1968"/>
    <n v="54"/>
    <n v="3"/>
    <n v="12475.35"/>
    <s v="tier - 3"/>
    <s v="tier - 1"/>
    <s v="R1012"/>
  </r>
  <r>
    <s v="ID861"/>
    <s v=" Mr"/>
    <s v="Locatelli"/>
    <s v="  Alex"/>
    <n v="52.89"/>
    <n v="4.96"/>
    <s v="yes"/>
    <s v="No"/>
    <x v="0"/>
    <n v="1"/>
    <s v="No"/>
    <s v="Obesity"/>
    <s v="Normal"/>
    <s v="9-Aug-1995"/>
    <n v="27"/>
    <n v="0"/>
    <n v="12452.25"/>
    <s v="tier - 3"/>
    <s v="tier - 3"/>
    <s v="R1012"/>
  </r>
  <r>
    <s v="ID862"/>
    <s v=" Ms"/>
    <s v="Brake"/>
    <s v="  Kathryn"/>
    <n v="32.965000000000003"/>
    <n v="6.15"/>
    <s v="yes"/>
    <s v="No"/>
    <x v="0"/>
    <n v="1"/>
    <s v="No"/>
    <s v="Obesity"/>
    <s v="Prediabetes"/>
    <s v="4-Aug-1964"/>
    <n v="58"/>
    <n v="0"/>
    <n v="12430.95"/>
    <s v="tier - 3"/>
    <s v="tier - 3"/>
    <s v="R1024"/>
  </r>
  <r>
    <s v="ID863"/>
    <s v=" Mr"/>
    <s v="Jacobs"/>
    <s v="  Jason L."/>
    <n v="36.799999999999997"/>
    <n v="4.62"/>
    <s v="No"/>
    <s v="No"/>
    <x v="1"/>
    <n v="1"/>
    <s v="No"/>
    <s v="Obesity"/>
    <s v="Normal"/>
    <s v="14-Jul-1979"/>
    <n v="43"/>
    <n v="2"/>
    <n v="12408.29"/>
    <s v="tier - 3"/>
    <s v="tier - 1"/>
    <s v="R1022"/>
  </r>
  <r>
    <s v="ID864"/>
    <s v=" Mr"/>
    <s v="Vaught"/>
    <s v="  Benjamin J."/>
    <n v="34.299999999999997"/>
    <n v="4.87"/>
    <s v="No"/>
    <s v="No"/>
    <x v="0"/>
    <n v="2"/>
    <s v="No"/>
    <s v="Obesity"/>
    <s v="Normal"/>
    <s v="21-Aug-1972"/>
    <n v="50"/>
    <n v="0"/>
    <n v="12407.3"/>
    <s v="tier - 3"/>
    <s v="tier - 2"/>
    <s v="R1021"/>
  </r>
  <r>
    <s v="ID865"/>
    <s v=" Mr"/>
    <s v="Monteleone"/>
    <s v="  Steven M."/>
    <n v="35.244999999999997"/>
    <n v="4.63"/>
    <s v="No"/>
    <s v="No"/>
    <x v="0"/>
    <n v="0"/>
    <s v="No"/>
    <s v="Obesity"/>
    <s v="Normal"/>
    <s v="29-Dec-1989"/>
    <n v="33"/>
    <n v="0"/>
    <n v="12404.88"/>
    <s v="tier - 3"/>
    <s v="tier - 3"/>
    <s v="R1016"/>
  </r>
  <r>
    <s v="ID866"/>
    <s v=" Mrs"/>
    <s v="Verdugo"/>
    <s v="  Erika"/>
    <n v="26.23"/>
    <n v="11.93"/>
    <s v="No"/>
    <s v="No"/>
    <x v="0"/>
    <n v="0"/>
    <s v="No"/>
    <s v="Over Weight"/>
    <s v="Diabetes"/>
    <s v="26-Sep-1962"/>
    <n v="60"/>
    <n v="0"/>
    <n v="12369.89"/>
    <s v="tier - 3"/>
    <s v="tier - 2"/>
    <s v="R1024"/>
  </r>
  <r>
    <s v="ID867"/>
    <s v=" Mr"/>
    <s v="Sellers"/>
    <s v="  Chad"/>
    <n v="36.1"/>
    <n v="5.65"/>
    <s v="yes"/>
    <s v="No"/>
    <x v="0"/>
    <n v="2"/>
    <s v="No"/>
    <s v="Obesity"/>
    <s v="Normal"/>
    <s v="29-Dec-1966"/>
    <n v="56"/>
    <n v="3"/>
    <n v="12363.55"/>
    <s v="tier - 3"/>
    <s v="tier - 3"/>
    <s v="R1011"/>
  </r>
  <r>
    <s v="ID868"/>
    <s v=" Mr"/>
    <s v="Bowman"/>
    <s v="  Mark"/>
    <n v="37.1"/>
    <n v="11.21"/>
    <s v="yes"/>
    <s v="No"/>
    <x v="1"/>
    <n v="1"/>
    <s v="No"/>
    <s v="Obesity"/>
    <s v="Diabetes"/>
    <s v="22-Sep-1963"/>
    <n v="59"/>
    <n v="1"/>
    <n v="12347.17"/>
    <s v="tier - 3"/>
    <s v="tier - 3"/>
    <s v="R1011"/>
  </r>
  <r>
    <s v="ID869"/>
    <s v=" Mr"/>
    <s v="Marley"/>
    <s v="  David"/>
    <n v="27.5"/>
    <n v="10.62"/>
    <s v="yes"/>
    <s v="No"/>
    <x v="1"/>
    <n v="1"/>
    <s v="No"/>
    <s v="Over Weight"/>
    <s v="Diabetes"/>
    <s v="2-Aug-1963"/>
    <n v="59"/>
    <n v="1"/>
    <n v="12333.83"/>
    <s v="tier - 3"/>
    <s v="tier - 2"/>
    <s v="R1011"/>
  </r>
  <r>
    <s v="ID870"/>
    <s v=" Mr"/>
    <s v="Grey"/>
    <s v="  Matthew R"/>
    <n v="24.7"/>
    <n v="10.7"/>
    <s v="yes"/>
    <s v="No"/>
    <x v="1"/>
    <n v="1"/>
    <s v="No"/>
    <s v="Normal weight"/>
    <s v="Diabetes"/>
    <s v="29-Aug-1963"/>
    <n v="59"/>
    <n v="0"/>
    <n v="12323.94"/>
    <s v="tier - 3"/>
    <s v="tier - 3"/>
    <s v="R1017"/>
  </r>
  <r>
    <s v="ID871"/>
    <s v=" Mrs"/>
    <s v="O'Rourke"/>
    <s v="  Orla"/>
    <n v="26.78"/>
    <n v="10.02"/>
    <s v="yes"/>
    <s v="No"/>
    <x v="1"/>
    <n v="1"/>
    <s v="No"/>
    <s v="Over Weight"/>
    <s v="Diabetes"/>
    <s v="28-Oct-1963"/>
    <n v="59"/>
    <n v="0"/>
    <n v="12299.59"/>
    <s v="tier - 3"/>
    <s v="tier - 1"/>
    <s v="R1025"/>
  </r>
  <r>
    <s v="ID872"/>
    <s v=" Ms"/>
    <s v="Fatehali"/>
    <s v="  Shaista S"/>
    <n v="45.8"/>
    <n v="4.8499999999999996"/>
    <s v="No"/>
    <s v="No"/>
    <x v="0"/>
    <n v="0"/>
    <s v="No"/>
    <s v="Obesity"/>
    <s v="Normal"/>
    <s v="29-Oct-1990"/>
    <n v="32"/>
    <n v="3"/>
    <n v="12282.38"/>
    <s v="tier - 3"/>
    <s v="tier - 1"/>
    <s v="R1011"/>
  </r>
  <r>
    <s v="ID873"/>
    <s v=" Mrs"/>
    <s v="Piza-Taylor"/>
    <s v="  Emily"/>
    <n v="29"/>
    <n v="4.3899999999999997"/>
    <s v="yes"/>
    <s v="No"/>
    <x v="0"/>
    <n v="2"/>
    <s v="No"/>
    <s v="Over Weight"/>
    <s v="Normal"/>
    <s v="16-Nov-1966"/>
    <n v="56"/>
    <n v="0"/>
    <n v="12282.03"/>
    <s v="tier - 3"/>
    <s v="tier - 1"/>
    <s v="R1025"/>
  </r>
  <r>
    <s v="ID874"/>
    <s v=" Ms"/>
    <s v="Cavanaugh"/>
    <s v="  Julie A."/>
    <n v="33.534999999999997"/>
    <n v="8.24"/>
    <s v="yes"/>
    <s v="No"/>
    <x v="0"/>
    <n v="0"/>
    <s v="No"/>
    <s v="Obesity"/>
    <s v="Diabetes"/>
    <s v="28-Aug-1967"/>
    <n v="55"/>
    <n v="2"/>
    <n v="12269.69"/>
    <s v="tier - 3"/>
    <s v="tier - 2"/>
    <s v="R1012"/>
  </r>
  <r>
    <s v="ID875"/>
    <s v=" Ms"/>
    <s v="Amako"/>
    <s v="  Megumi"/>
    <n v="32.774999999999999"/>
    <n v="9.77"/>
    <s v="yes"/>
    <s v="No"/>
    <x v="0"/>
    <n v="0"/>
    <s v="No"/>
    <s v="Obesity"/>
    <s v="Diabetes"/>
    <s v="30-Dec-1967"/>
    <n v="55"/>
    <n v="2"/>
    <n v="12268.63"/>
    <s v="tier - 3"/>
    <s v="tier - 1"/>
    <s v="R1012"/>
  </r>
  <r>
    <s v="ID876"/>
    <s v=" Ms"/>
    <s v="Musa"/>
    <s v="  Skylar"/>
    <n v="37.51"/>
    <n v="5.5"/>
    <s v="yes"/>
    <s v="No"/>
    <x v="0"/>
    <n v="2"/>
    <s v="No"/>
    <s v="Obesity"/>
    <s v="Normal"/>
    <s v="6-Dec-1966"/>
    <n v="56"/>
    <n v="2"/>
    <n v="12265.51"/>
    <s v="tier - 3"/>
    <s v="tier - 3"/>
    <s v="R1013"/>
  </r>
  <r>
    <s v="ID877"/>
    <s v=" Mrs"/>
    <s v="Phillippi"/>
    <s v="  Victoria"/>
    <n v="39.86"/>
    <n v="11.84"/>
    <s v="yes"/>
    <s v="No"/>
    <x v="0"/>
    <n v="1"/>
    <s v="No"/>
    <s v="Obesity"/>
    <s v="Diabetes"/>
    <s v="13-Aug-1986"/>
    <n v="36"/>
    <n v="3"/>
    <n v="12255.04"/>
    <s v="tier - 3"/>
    <s v="tier - 2"/>
    <s v="R1026"/>
  </r>
  <r>
    <s v="ID878"/>
    <s v=" Mrs"/>
    <s v="Hoskins"/>
    <s v="  Amanda L"/>
    <n v="42.13"/>
    <n v="4.66"/>
    <s v="No"/>
    <s v="No"/>
    <x v="0"/>
    <n v="0"/>
    <s v="No"/>
    <s v="Obesity"/>
    <s v="Normal"/>
    <s v="23-Nov-1989"/>
    <n v="33"/>
    <n v="3"/>
    <n v="12254.44"/>
    <s v="tier - 3"/>
    <s v="tier - 3"/>
    <s v="R1026"/>
  </r>
  <r>
    <s v="ID879"/>
    <s v=" Ms"/>
    <s v="Imbalzano Zegar"/>
    <s v="  Renee"/>
    <n v="35.99"/>
    <n v="11.11"/>
    <s v="No"/>
    <s v="No"/>
    <x v="0"/>
    <n v="0"/>
    <s v="No"/>
    <s v="Obesity"/>
    <s v="Diabetes"/>
    <s v="23-Jun-1974"/>
    <n v="48"/>
    <n v="0"/>
    <n v="12245.17"/>
    <s v="tier - 3"/>
    <s v="tier - 1"/>
    <s v="R1012"/>
  </r>
  <r>
    <s v="ID880"/>
    <s v=" Ms"/>
    <s v="Triedman"/>
    <s v="  Nellie A."/>
    <n v="35.200000000000003"/>
    <n v="7.72"/>
    <s v="yes"/>
    <s v="No"/>
    <x v="1"/>
    <n v="1"/>
    <s v="No"/>
    <s v="Obesity"/>
    <s v="Diabetes"/>
    <s v="17-Jul-1963"/>
    <n v="59"/>
    <n v="0"/>
    <n v="12244.53"/>
    <s v="tier - 3"/>
    <s v="tier - 1"/>
    <s v="R1013"/>
  </r>
  <r>
    <s v="ID881"/>
    <s v=" Ms"/>
    <s v="Lovuolo"/>
    <s v="  Tamara"/>
    <n v="29.91"/>
    <n v="5.55"/>
    <s v="yes"/>
    <s v="No"/>
    <x v="0"/>
    <n v="2"/>
    <s v="No"/>
    <s v="Over Weight"/>
    <s v="Normal"/>
    <s v="29-Jul-1966"/>
    <n v="56"/>
    <n v="0"/>
    <n v="12237.73"/>
    <s v="tier - 3"/>
    <s v="tier - 3"/>
    <s v="R1012"/>
  </r>
  <r>
    <s v="ID882"/>
    <s v=" Ms"/>
    <s v="Chung"/>
    <s v="  Joan"/>
    <n v="36.479999999999997"/>
    <n v="5.05"/>
    <s v="yes"/>
    <s v="No"/>
    <x v="0"/>
    <n v="1"/>
    <s v="No"/>
    <s v="Obesity"/>
    <s v="Normal"/>
    <s v="15-Oct-1964"/>
    <n v="58"/>
    <n v="0"/>
    <n v="12235.84"/>
    <s v="tier - 3"/>
    <s v="tier - 3"/>
    <s v="R1012"/>
  </r>
  <r>
    <s v="ID883"/>
    <s v=" Ms"/>
    <s v="Newsom"/>
    <s v="  Aimee J."/>
    <n v="27.5"/>
    <n v="8.69"/>
    <s v="yes"/>
    <s v="No"/>
    <x v="1"/>
    <n v="1"/>
    <s v="No"/>
    <s v="Over Weight"/>
    <s v="Diabetes"/>
    <s v="19-Jul-1963"/>
    <n v="59"/>
    <n v="0"/>
    <n v="12233.83"/>
    <s v="tier - 3"/>
    <s v="tier - 1"/>
    <s v="R1011"/>
  </r>
  <r>
    <s v="ID884"/>
    <s v=" Ms"/>
    <s v="Harrington"/>
    <s v="  Suzanne"/>
    <n v="33.44"/>
    <n v="5.9"/>
    <s v="yes"/>
    <s v="No"/>
    <x v="0"/>
    <n v="1"/>
    <s v="No"/>
    <s v="Obesity"/>
    <s v="Prediabetes"/>
    <s v="24-Jun-1964"/>
    <n v="58"/>
    <n v="0"/>
    <n v="12231.61"/>
    <s v="tier - 3"/>
    <s v="tier - 3"/>
    <s v="R1012"/>
  </r>
  <r>
    <s v="ID885"/>
    <s v=" Ms"/>
    <s v="Hoffman"/>
    <s v="  Kristin A."/>
    <n v="28.215"/>
    <n v="6.29"/>
    <s v="yes"/>
    <s v="No"/>
    <x v="0"/>
    <n v="1"/>
    <s v="No"/>
    <s v="Over Weight"/>
    <s v="Prediabetes"/>
    <s v="2-Jul-1964"/>
    <n v="58"/>
    <n v="0"/>
    <n v="12224.35"/>
    <s v="tier - 3"/>
    <s v="tier - 1"/>
    <s v="R1012"/>
  </r>
  <r>
    <s v="ID886"/>
    <s v=" Ms"/>
    <s v="Van Vugt"/>
    <s v="  Bronwyn"/>
    <n v="27.17"/>
    <n v="5.84"/>
    <s v="yes"/>
    <s v="No"/>
    <x v="0"/>
    <n v="1"/>
    <s v="No"/>
    <s v="Over Weight"/>
    <s v="Prediabetes"/>
    <s v="20-Jul-1964"/>
    <n v="58"/>
    <n v="0"/>
    <n v="12222.9"/>
    <s v="tier - 3"/>
    <s v="tier - 2"/>
    <s v="R1012"/>
  </r>
  <r>
    <s v="ID887"/>
    <s v=" Ms"/>
    <s v="Feehley"/>
    <s v="  Taylor J"/>
    <n v="35.380000000000003"/>
    <n v="6.12"/>
    <s v="No"/>
    <s v="No"/>
    <x v="0"/>
    <n v="0"/>
    <s v="No"/>
    <s v="Obesity"/>
    <s v="Prediabetes"/>
    <s v="14-Aug-1977"/>
    <n v="45"/>
    <n v="2"/>
    <n v="12218.7"/>
    <s v="tier - 3"/>
    <s v="tier - 1"/>
    <s v="R1012"/>
  </r>
  <r>
    <s v="ID888"/>
    <s v=" Mrs"/>
    <s v="Ashworth"/>
    <s v="  Kimberly M."/>
    <n v="43.48"/>
    <n v="6.24"/>
    <s v="No"/>
    <s v="No"/>
    <x v="0"/>
    <n v="0"/>
    <s v="No"/>
    <s v="Obesity"/>
    <s v="Prediabetes"/>
    <s v="29-Aug-1991"/>
    <n v="31"/>
    <n v="3"/>
    <n v="12198.64"/>
    <s v="tier - 3"/>
    <s v="tier - 3"/>
    <s v="R1026"/>
  </r>
  <r>
    <s v="ID889"/>
    <s v=" Mr"/>
    <s v="Hansen"/>
    <s v="  Joshua E."/>
    <n v="41.73"/>
    <n v="6.25"/>
    <s v="No"/>
    <s v="No"/>
    <x v="0"/>
    <n v="1"/>
    <s v="No"/>
    <s v="Obesity"/>
    <s v="Prediabetes"/>
    <s v="5-Oct-1987"/>
    <n v="35"/>
    <n v="3"/>
    <n v="12148.2"/>
    <s v="tier - 3"/>
    <s v="tier - 3"/>
    <s v="R1012"/>
  </r>
  <r>
    <s v="ID890"/>
    <s v=" Mr"/>
    <s v="Czyz"/>
    <s v="  Jeffrey"/>
    <n v="28.9"/>
    <n v="11.96"/>
    <s v="No"/>
    <s v="No"/>
    <x v="0"/>
    <n v="0"/>
    <s v="No"/>
    <s v="Over Weight"/>
    <s v="Diabetes"/>
    <s v="15-Sep-1962"/>
    <n v="60"/>
    <n v="0"/>
    <n v="12146.97"/>
    <s v="tier - 3"/>
    <s v="tier - 3"/>
    <s v="R1011"/>
  </r>
  <r>
    <s v="ID891"/>
    <s v=" Mr"/>
    <s v="Bauder"/>
    <s v="  Andrew R"/>
    <n v="25.74"/>
    <n v="7.69"/>
    <s v="No"/>
    <s v="No"/>
    <x v="0"/>
    <n v="0"/>
    <s v="No"/>
    <s v="Over Weight"/>
    <s v="Diabetes"/>
    <s v="4-Nov-1962"/>
    <n v="60"/>
    <n v="0"/>
    <n v="12142.58"/>
    <s v="tier - 3"/>
    <s v="tier - 2"/>
    <s v="R1013"/>
  </r>
  <r>
    <s v="ID892"/>
    <s v=" Mr"/>
    <s v="Mendoza"/>
    <s v="  Francisco J. Sr."/>
    <n v="36.06"/>
    <n v="8.83"/>
    <s v="No"/>
    <s v="No"/>
    <x v="0"/>
    <n v="0"/>
    <s v="No"/>
    <s v="Obesity"/>
    <s v="Diabetes"/>
    <s v="16-Sep-1974"/>
    <n v="48"/>
    <n v="0"/>
    <n v="12137.6"/>
    <s v="tier - 3"/>
    <s v="tier - 3"/>
    <s v="R1012"/>
  </r>
  <r>
    <s v="ID893"/>
    <s v=" Mrs"/>
    <s v="Glass"/>
    <s v="  Rhonda"/>
    <n v="43.28"/>
    <n v="4.41"/>
    <s v="No"/>
    <s v="No"/>
    <x v="0"/>
    <n v="0"/>
    <s v="No"/>
    <s v="Obesity"/>
    <s v="Normal"/>
    <s v="6-Nov-1991"/>
    <n v="31"/>
    <n v="3"/>
    <n v="12130.8"/>
    <s v="tier - 3"/>
    <s v="tier - 3"/>
    <s v="R1026"/>
  </r>
  <r>
    <s v="ID894"/>
    <s v=" Mr"/>
    <s v="Butcher"/>
    <s v="  John"/>
    <n v="28.785"/>
    <n v="9.1"/>
    <s v="yes"/>
    <s v="No"/>
    <x v="1"/>
    <n v="1"/>
    <s v="No"/>
    <s v="Over Weight"/>
    <s v="Diabetes"/>
    <s v="4-Jun-1963"/>
    <n v="60"/>
    <n v="0"/>
    <n v="12129.61"/>
    <s v="tier - 3"/>
    <s v="tier - 1"/>
    <s v="R1012"/>
  </r>
  <r>
    <s v="ID895"/>
    <s v=" Mr"/>
    <s v="Traiser"/>
    <s v="  Miles J."/>
    <n v="25.46"/>
    <n v="11.52"/>
    <s v="yes"/>
    <s v="No"/>
    <x v="1"/>
    <n v="1"/>
    <s v="No"/>
    <s v="Over Weight"/>
    <s v="Diabetes"/>
    <s v="20-Jul-1963"/>
    <n v="59"/>
    <n v="0"/>
    <n v="12124.99"/>
    <s v="tier - 3"/>
    <s v="tier - 1"/>
    <s v="R1012"/>
  </r>
  <r>
    <s v="ID896"/>
    <s v=" Ms"/>
    <s v="Mudy-Mader"/>
    <s v="  Justyna I."/>
    <n v="30.8"/>
    <n v="10.95"/>
    <s v="No"/>
    <s v="No"/>
    <x v="0"/>
    <n v="0"/>
    <s v="No"/>
    <s v="Obesity"/>
    <s v="Diabetes"/>
    <s v="25-Oct-1968"/>
    <n v="54"/>
    <n v="3"/>
    <n v="12105.32"/>
    <s v="tier - 3"/>
    <s v="tier - 3"/>
    <s v="R1011"/>
  </r>
  <r>
    <s v="ID897"/>
    <s v=" Ms"/>
    <s v="Rogers"/>
    <s v="  Lucille"/>
    <n v="28.88"/>
    <n v="11.5"/>
    <s v="No"/>
    <s v="No"/>
    <x v="0"/>
    <n v="0"/>
    <s v="No"/>
    <s v="Over Weight"/>
    <s v="Diabetes"/>
    <s v="9-Dec-1968"/>
    <n v="54"/>
    <n v="2"/>
    <n v="12096.65"/>
    <s v="tier - 3"/>
    <s v="tier - 1"/>
    <s v="R1024"/>
  </r>
  <r>
    <s v="ID898"/>
    <s v=" Ms"/>
    <s v="Woo"/>
    <s v="  April"/>
    <n v="23"/>
    <n v="9.8800000000000008"/>
    <s v="No"/>
    <s v="No"/>
    <x v="0"/>
    <n v="0"/>
    <s v="No"/>
    <s v="Normal weight"/>
    <s v="Diabetes"/>
    <s v="21-Jun-1968"/>
    <n v="54"/>
    <n v="3"/>
    <n v="12094.48"/>
    <s v="tier - 3"/>
    <s v="tier - 3"/>
    <s v="R1011"/>
  </r>
  <r>
    <s v="ID899"/>
    <s v=" Mr"/>
    <s v="Walsh"/>
    <s v="  Robert"/>
    <n v="38.25"/>
    <n v="6.2"/>
    <s v="No"/>
    <s v="No"/>
    <x v="0"/>
    <n v="1"/>
    <s v="No"/>
    <s v="Obesity"/>
    <s v="Prediabetes"/>
    <s v="2-Sep-1984"/>
    <n v="38"/>
    <n v="3"/>
    <n v="12091.34"/>
    <s v="tier - 3"/>
    <s v="tier - 2"/>
    <s v="R1022"/>
  </r>
  <r>
    <s v="ID900"/>
    <s v=" Mrs"/>
    <s v="White"/>
    <s v="  Alyssa"/>
    <n v="39.25"/>
    <n v="8.41"/>
    <s v="yes"/>
    <s v="No"/>
    <x v="0"/>
    <n v="1"/>
    <s v="No"/>
    <s v="Obesity"/>
    <s v="Diabetes"/>
    <s v="7-Sep-1986"/>
    <n v="36"/>
    <n v="3"/>
    <n v="12048.13"/>
    <s v="tier - 3"/>
    <s v="tier - 2"/>
    <s v="R1026"/>
  </r>
  <r>
    <s v="ID901"/>
    <s v=" Ms"/>
    <s v="Sheppard"/>
    <s v="  Jessica E."/>
    <n v="26.6"/>
    <n v="5.07"/>
    <s v="yes"/>
    <s v="No"/>
    <x v="0"/>
    <n v="2"/>
    <s v="No"/>
    <s v="Over Weight"/>
    <s v="Normal"/>
    <s v="24-Nov-1966"/>
    <n v="56"/>
    <n v="1"/>
    <n v="12044.34"/>
    <s v="tier - 3"/>
    <s v="tier - 1"/>
    <s v="R1012"/>
  </r>
  <r>
    <s v="ID902"/>
    <s v=" Mr"/>
    <s v="Doran"/>
    <s v="  Patrick J."/>
    <n v="35.700000000000003"/>
    <n v="4.0599999999999996"/>
    <s v="No"/>
    <s v="No"/>
    <x v="1"/>
    <n v="1"/>
    <s v="No"/>
    <s v="Obesity"/>
    <s v="Normal"/>
    <s v="16-Oct-1979"/>
    <n v="43"/>
    <n v="2"/>
    <n v="12035.18"/>
    <s v="tier - 3"/>
    <s v="tier - 3"/>
    <s v="R1021"/>
  </r>
  <r>
    <s v="ID903"/>
    <s v=" Ms"/>
    <s v="Labrosse"/>
    <s v="  Emilie"/>
    <n v="20.100000000000001"/>
    <n v="10.52"/>
    <s v="No"/>
    <s v="No"/>
    <x v="0"/>
    <n v="0"/>
    <s v="No"/>
    <s v="Normal weight"/>
    <s v="Diabetes"/>
    <s v="29-Oct-1965"/>
    <n v="57"/>
    <n v="1"/>
    <n v="12032.33"/>
    <s v="tier - 3"/>
    <s v="tier - 1"/>
    <s v="R1011"/>
  </r>
  <r>
    <s v="ID904"/>
    <s v=" Ms"/>
    <s v="Thomas"/>
    <s v="  Caitlin B."/>
    <n v="22.23"/>
    <n v="9.65"/>
    <s v="No"/>
    <s v="No"/>
    <x v="0"/>
    <n v="0"/>
    <s v="No"/>
    <s v="Normal weight"/>
    <s v="Diabetes"/>
    <s v="9-Jun-1965"/>
    <n v="57"/>
    <n v="0"/>
    <n v="12029.29"/>
    <s v="tier - 3"/>
    <s v="tier - 2"/>
    <s v="R1024"/>
  </r>
  <r>
    <s v="ID905"/>
    <s v=" Mr"/>
    <s v="Lesniak"/>
    <s v="  Joseph W"/>
    <n v="36.47"/>
    <n v="6.21"/>
    <s v="No"/>
    <s v="No"/>
    <x v="0"/>
    <n v="0"/>
    <s v="No"/>
    <s v="Obesity"/>
    <s v="Prediabetes"/>
    <s v="17-Oct-1982"/>
    <n v="40"/>
    <n v="3"/>
    <n v="12001.29"/>
    <s v="tier - 3"/>
    <s v="tier - 3"/>
    <s v="R1021"/>
  </r>
  <r>
    <s v="ID906"/>
    <s v=" Ms"/>
    <s v="Prowse"/>
    <s v="  Wendy"/>
    <n v="49.64"/>
    <n v="4.76"/>
    <s v="No"/>
    <s v="No"/>
    <x v="1"/>
    <n v="1"/>
    <s v="No"/>
    <s v="Obesity"/>
    <s v="Normal"/>
    <s v="12-Dec-1993"/>
    <n v="29"/>
    <n v="0"/>
    <n v="11994.89"/>
    <s v="tier - 3"/>
    <s v="tier - 2"/>
    <s v="R1012"/>
  </r>
  <r>
    <s v="ID907"/>
    <s v=" Mrs"/>
    <s v="Seigel"/>
    <s v="  Leah L."/>
    <n v="36.799999999999997"/>
    <n v="5.73"/>
    <s v="yes"/>
    <s v="No"/>
    <x v="1"/>
    <n v="1"/>
    <s v="No"/>
    <s v="Obesity"/>
    <s v="Prediabetes"/>
    <s v="4-Jul-1983"/>
    <n v="39"/>
    <n v="3"/>
    <n v="11987.68"/>
    <s v="tier - 3"/>
    <s v="tier - 2"/>
    <s v="R1026"/>
  </r>
  <r>
    <s v="ID908"/>
    <s v=" Mr"/>
    <s v="Blas"/>
    <s v="  Wayne L."/>
    <n v="33.880000000000003"/>
    <n v="10.78"/>
    <s v="yes"/>
    <s v="No"/>
    <x v="0"/>
    <n v="0"/>
    <s v="No"/>
    <s v="Obesity"/>
    <s v="Diabetes"/>
    <s v="22-Dec-1967"/>
    <n v="55"/>
    <n v="3"/>
    <n v="11987.17"/>
    <s v="tier - 3"/>
    <s v="tier - 3"/>
    <s v="R1013"/>
  </r>
  <r>
    <s v="ID909"/>
    <s v=" Mr"/>
    <s v="Simpson"/>
    <s v="  Jason M."/>
    <n v="32.01"/>
    <n v="5.08"/>
    <s v="yes"/>
    <s v="No"/>
    <x v="0"/>
    <n v="1"/>
    <s v="No"/>
    <s v="Obesity"/>
    <s v="Normal"/>
    <s v="29-Sep-1964"/>
    <n v="58"/>
    <n v="1"/>
    <n v="11946.63"/>
    <s v="tier - 3"/>
    <s v="tier - 2"/>
    <s v="R1013"/>
  </r>
  <r>
    <s v="ID910"/>
    <s v=" Mr"/>
    <s v="Gierman"/>
    <s v="  Floris"/>
    <n v="33.630000000000003"/>
    <n v="11.39"/>
    <s v="No"/>
    <s v="No"/>
    <x v="0"/>
    <n v="0"/>
    <s v="No"/>
    <s v="Obesity"/>
    <s v="Diabetes"/>
    <s v="1-Nov-1965"/>
    <n v="57"/>
    <n v="1"/>
    <n v="11945.13"/>
    <s v="tier - 3"/>
    <s v="tier - 2"/>
    <s v="R1012"/>
  </r>
  <r>
    <s v="ID911"/>
    <s v=" Mr"/>
    <s v="Jeuland"/>
    <s v="  Marc"/>
    <n v="34.865000000000002"/>
    <n v="5.35"/>
    <s v="yes"/>
    <s v="No"/>
    <x v="0"/>
    <n v="1"/>
    <s v="No"/>
    <s v="Obesity"/>
    <s v="Normal"/>
    <s v="25-Dec-1964"/>
    <n v="58"/>
    <n v="0"/>
    <n v="11944.59"/>
    <s v="tier - 3"/>
    <s v="tier - 2"/>
    <s v="R1016"/>
  </r>
  <r>
    <s v="ID912"/>
    <s v=" Mr"/>
    <s v="Chorney"/>
    <s v="  Christopher"/>
    <n v="43.11"/>
    <n v="5.6"/>
    <s v="No"/>
    <s v="No"/>
    <x v="0"/>
    <n v="0"/>
    <s v="No"/>
    <s v="Obesity"/>
    <s v="Normal"/>
    <s v="19-Oct-1991"/>
    <n v="31"/>
    <n v="3"/>
    <n v="11941.83"/>
    <s v="tier - 3"/>
    <s v="tier - 1"/>
    <s v="R1023"/>
  </r>
  <r>
    <s v="ID913"/>
    <s v=" Mr"/>
    <s v="Rook"/>
    <s v="  Kevin"/>
    <n v="30.305"/>
    <n v="4.2699999999999996"/>
    <s v="yes"/>
    <s v="No"/>
    <x v="0"/>
    <n v="1"/>
    <s v="No"/>
    <s v="Obesity"/>
    <s v="Normal"/>
    <s v="2-Aug-1964"/>
    <n v="58"/>
    <n v="0"/>
    <n v="11938.26"/>
    <s v="tier - 3"/>
    <s v="tier - 3"/>
    <s v="R1019"/>
  </r>
  <r>
    <s v="ID914"/>
    <s v=" Mr"/>
    <s v="Wright"/>
    <s v="  Aharon N"/>
    <n v="25.175000000000001"/>
    <n v="5.57"/>
    <s v="yes"/>
    <s v="No"/>
    <x v="0"/>
    <n v="1"/>
    <s v="No"/>
    <s v="Over Weight"/>
    <s v="Normal"/>
    <s v="20-Dec-1964"/>
    <n v="58"/>
    <n v="0"/>
    <n v="11931.13"/>
    <s v="tier - 3"/>
    <s v="tier - 1"/>
    <s v="R1019"/>
  </r>
  <r>
    <s v="ID915"/>
    <s v=" Mr"/>
    <s v="Chin"/>
    <s v="  Lawrence D."/>
    <n v="26.8"/>
    <n v="5.68"/>
    <s v="yes"/>
    <s v="No"/>
    <x v="0"/>
    <n v="1"/>
    <s v="No"/>
    <s v="Over Weight"/>
    <s v="Normal"/>
    <s v="19-Nov-1964"/>
    <n v="58"/>
    <n v="0"/>
    <n v="11918.2"/>
    <s v="tier - 3"/>
    <s v="tier - 1"/>
    <s v="R1021"/>
  </r>
  <r>
    <s v="ID916"/>
    <s v=" Mr"/>
    <s v="White"/>
    <s v="  Malcolm"/>
    <n v="21.78"/>
    <n v="5.3"/>
    <s v="No"/>
    <s v="yes"/>
    <x v="0"/>
    <n v="1"/>
    <s v="No"/>
    <s v="Normal weight"/>
    <s v="Normal"/>
    <s v="2-Jun-2004"/>
    <n v="19"/>
    <n v="2"/>
    <n v="11884.05"/>
    <s v="tier - 3"/>
    <s v="tier - 3"/>
    <s v="R1013"/>
  </r>
  <r>
    <s v="ID917"/>
    <s v=" Ms"/>
    <s v="Savage"/>
    <s v="  Anna E."/>
    <n v="30.14"/>
    <n v="9.4499999999999993"/>
    <s v="yes"/>
    <s v="No"/>
    <x v="0"/>
    <n v="0"/>
    <s v="No"/>
    <s v="Obesity"/>
    <s v="Diabetes"/>
    <s v="29-Oct-1967"/>
    <n v="55"/>
    <n v="2"/>
    <n v="11881.97"/>
    <s v="tier - 3"/>
    <s v="tier - 1"/>
    <s v="R1013"/>
  </r>
  <r>
    <s v="ID918"/>
    <s v=" Ms"/>
    <s v="Hitchings"/>
    <s v="  Jenny"/>
    <n v="29.7"/>
    <n v="6.79"/>
    <s v="yes"/>
    <s v="No"/>
    <x v="0"/>
    <n v="0"/>
    <s v="No"/>
    <s v="Over Weight"/>
    <s v="Diabetes"/>
    <s v="14-Jul-1967"/>
    <n v="55"/>
    <n v="2"/>
    <n v="11881.36"/>
    <s v="tier - 3"/>
    <s v="tier - 2"/>
    <s v="R1011"/>
  </r>
  <r>
    <s v="ID919"/>
    <s v=" Ms"/>
    <s v="Truitt"/>
    <s v="  Melissa L"/>
    <n v="32.395000000000003"/>
    <n v="11.1"/>
    <s v="yes"/>
    <s v="No"/>
    <x v="0"/>
    <n v="0"/>
    <s v="No"/>
    <s v="Obesity"/>
    <s v="Diabetes"/>
    <s v="24-Aug-1967"/>
    <n v="55"/>
    <n v="1"/>
    <n v="11879.1"/>
    <s v="tier - 3"/>
    <s v="tier - 3"/>
    <s v="R1024"/>
  </r>
  <r>
    <s v="ID920"/>
    <s v=" Ms"/>
    <s v="Chang"/>
    <s v="  Chia J."/>
    <n v="36.64"/>
    <n v="7.26"/>
    <s v="No"/>
    <s v="No"/>
    <x v="0"/>
    <n v="0"/>
    <s v="No"/>
    <s v="Obesity"/>
    <s v="Diabetes"/>
    <s v="7-Jul-1974"/>
    <n v="48"/>
    <n v="0"/>
    <n v="11858.56"/>
    <s v="tier - 3"/>
    <s v="tier - 3"/>
    <s v="R1011"/>
  </r>
  <r>
    <s v="ID921"/>
    <s v=" Ms"/>
    <s v="Frey"/>
    <s v="  Laura A"/>
    <n v="39.049999999999997"/>
    <n v="5.27"/>
    <s v="yes"/>
    <s v="No"/>
    <x v="0"/>
    <n v="1"/>
    <s v="No"/>
    <s v="Obesity"/>
    <s v="Normal"/>
    <s v="29-Sep-1964"/>
    <n v="58"/>
    <n v="0"/>
    <n v="11856.41"/>
    <s v="tier - 3"/>
    <s v="tier - 2"/>
    <s v="R1013"/>
  </r>
  <r>
    <s v="ID922"/>
    <s v=" Ms"/>
    <s v="Krishna"/>
    <s v="  Aditi"/>
    <n v="33.1"/>
    <n v="5.46"/>
    <s v="yes"/>
    <s v="No"/>
    <x v="0"/>
    <n v="1"/>
    <s v="No"/>
    <s v="Obesity"/>
    <s v="Normal"/>
    <s v="27-Jun-1964"/>
    <n v="58"/>
    <n v="0"/>
    <n v="11848.14"/>
    <s v="tier - 3"/>
    <s v="tier - 2"/>
    <s v="R1011"/>
  </r>
  <r>
    <s v="ID923"/>
    <s v=" Ms"/>
    <s v="Maher"/>
    <s v="  Leah A."/>
    <n v="31.824999999999999"/>
    <n v="8.1300000000000008"/>
    <s v="No"/>
    <s v="No"/>
    <x v="0"/>
    <n v="0"/>
    <s v="No"/>
    <s v="Obesity"/>
    <s v="Diabetes"/>
    <s v="10-Nov-1965"/>
    <n v="57"/>
    <n v="0"/>
    <n v="11842.62"/>
    <s v="tier - 3"/>
    <s v="tier - 3"/>
    <s v="R1012"/>
  </r>
  <r>
    <s v="ID924"/>
    <s v=" Ms"/>
    <s v="Boivin"/>
    <s v="  Marianne"/>
    <n v="29"/>
    <n v="4.25"/>
    <s v="yes"/>
    <s v="No"/>
    <x v="0"/>
    <n v="1"/>
    <s v="No"/>
    <s v="Over Weight"/>
    <s v="Normal"/>
    <s v="11-Jul-1964"/>
    <n v="58"/>
    <n v="0"/>
    <n v="11842.44"/>
    <s v="tier - 3"/>
    <s v="tier - 2"/>
    <s v="R1011"/>
  </r>
  <r>
    <s v="ID925"/>
    <s v=" Ms"/>
    <s v="McAlister"/>
    <s v="  Carla"/>
    <n v="30.495000000000001"/>
    <n v="8.68"/>
    <s v="No"/>
    <s v="No"/>
    <x v="0"/>
    <n v="0"/>
    <s v="No"/>
    <s v="Obesity"/>
    <s v="Diabetes"/>
    <s v="25-Sep-1965"/>
    <n v="57"/>
    <n v="0"/>
    <n v="11840.78"/>
    <s v="tier - 3"/>
    <s v="tier - 2"/>
    <s v="R1012"/>
  </r>
  <r>
    <s v="ID926"/>
    <s v=" Ms"/>
    <s v="Akhmedova"/>
    <s v="  Oksana"/>
    <n v="25.2"/>
    <n v="6.25"/>
    <s v="yes"/>
    <s v="No"/>
    <x v="0"/>
    <n v="1"/>
    <s v="No"/>
    <s v="Over Weight"/>
    <s v="Prediabetes"/>
    <s v="11-Sep-1964"/>
    <n v="58"/>
    <n v="0"/>
    <n v="11837.16"/>
    <s v="tier - 3"/>
    <s v="tier - 3"/>
    <s v="R1011"/>
  </r>
  <r>
    <s v="ID927"/>
    <s v=" Ms"/>
    <s v="Tucker"/>
    <s v="  Rebecca B."/>
    <n v="22.77"/>
    <n v="4.47"/>
    <s v="yes"/>
    <s v="No"/>
    <x v="0"/>
    <n v="1"/>
    <s v="No"/>
    <s v="Normal weight"/>
    <s v="Normal"/>
    <s v="27-Jun-1964"/>
    <n v="58"/>
    <n v="0"/>
    <n v="11833.78"/>
    <s v="tier - 3"/>
    <s v="tier - 3"/>
    <s v="R1013"/>
  </r>
  <r>
    <s v="ID928"/>
    <s v=" Ms"/>
    <s v="Gramelspacher"/>
    <s v="  Maria A."/>
    <n v="23.18"/>
    <n v="8.31"/>
    <s v="No"/>
    <s v="No"/>
    <x v="0"/>
    <n v="0"/>
    <s v="No"/>
    <s v="Normal weight"/>
    <s v="Diabetes"/>
    <s v="3-Oct-1965"/>
    <n v="57"/>
    <n v="0"/>
    <n v="11830.61"/>
    <s v="tier - 3"/>
    <s v="tier - 1"/>
    <s v="R1012"/>
  </r>
  <r>
    <s v="ID929"/>
    <s v=" Mrs"/>
    <s v="Goldsmith"/>
    <s v="  Lisa M"/>
    <n v="35.409999999999997"/>
    <n v="5.68"/>
    <s v="No"/>
    <s v="No"/>
    <x v="0"/>
    <n v="0"/>
    <s v="No"/>
    <s v="Obesity"/>
    <s v="Normal"/>
    <s v="20-Nov-1982"/>
    <n v="40"/>
    <n v="3"/>
    <n v="11773.06"/>
    <s v="tier - 3"/>
    <s v="tier - 3"/>
    <s v="R1026"/>
  </r>
  <r>
    <s v="ID930"/>
    <s v=" Mr"/>
    <s v="Tranter"/>
    <s v="  Steve Jr."/>
    <n v="32.11"/>
    <n v="4.75"/>
    <s v="yes"/>
    <s v="No"/>
    <x v="0"/>
    <n v="2"/>
    <s v="No"/>
    <s v="Obesity"/>
    <s v="Normal"/>
    <s v="25-Jul-1966"/>
    <n v="56"/>
    <n v="1"/>
    <n v="11763"/>
    <s v="tier - 3"/>
    <s v="tier - 3"/>
    <s v="R1016"/>
  </r>
  <r>
    <s v="ID931"/>
    <s v=" Mrs"/>
    <s v="Tu"/>
    <s v="  Tiffany"/>
    <n v="34.479999999999997"/>
    <n v="6.31"/>
    <s v="No"/>
    <s v="No"/>
    <x v="1"/>
    <n v="1"/>
    <s v="No"/>
    <s v="Obesity"/>
    <s v="Prediabetes"/>
    <s v="6-Nov-1979"/>
    <n v="43"/>
    <n v="2"/>
    <n v="11752.68"/>
    <s v="tier - 3"/>
    <s v="tier - 1"/>
    <s v="R1026"/>
  </r>
  <r>
    <s v="ID932"/>
    <s v=" Mr"/>
    <s v="Kaczka"/>
    <s v="  Greg"/>
    <n v="34.39"/>
    <n v="6.28"/>
    <s v="yes"/>
    <s v="No"/>
    <x v="0"/>
    <n v="1"/>
    <s v="No"/>
    <s v="Obesity"/>
    <s v="Prediabetes"/>
    <s v="2-Dec-1964"/>
    <n v="58"/>
    <n v="0"/>
    <n v="11743.93"/>
    <s v="tier - 3"/>
    <s v="tier - 1"/>
    <s v="R1012"/>
  </r>
  <r>
    <s v="ID933"/>
    <s v=" Mr"/>
    <s v="Hunter"/>
    <s v="  Dale"/>
    <n v="26.4"/>
    <n v="9.2899999999999991"/>
    <s v="yes"/>
    <s v="No"/>
    <x v="1"/>
    <n v="1"/>
    <s v="No"/>
    <s v="Over Weight"/>
    <s v="Diabetes"/>
    <s v="9-Jun-1963"/>
    <n v="59"/>
    <n v="0"/>
    <n v="11743.3"/>
    <s v="tier - 3"/>
    <s v="tier - 3"/>
    <s v="R1013"/>
  </r>
  <r>
    <s v="ID934"/>
    <s v=" Ms"/>
    <s v="Moran"/>
    <s v="  Brittany A."/>
    <n v="28.1"/>
    <n v="5.79"/>
    <s v="yes"/>
    <s v="No"/>
    <x v="1"/>
    <n v="1"/>
    <s v="No"/>
    <s v="Over Weight"/>
    <s v="Prediabetes"/>
    <s v="12-Nov-1969"/>
    <n v="53"/>
    <n v="3"/>
    <n v="11741.73"/>
    <s v="tier - 3"/>
    <s v="tier - 1"/>
    <s v="R1011"/>
  </r>
  <r>
    <s v="ID935"/>
    <s v=" Mr"/>
    <s v="Ashby"/>
    <s v="  Robert S"/>
    <n v="27"/>
    <n v="4.54"/>
    <s v="yes"/>
    <s v="No"/>
    <x v="0"/>
    <n v="1"/>
    <s v="No"/>
    <s v="Over Weight"/>
    <s v="Normal"/>
    <s v="5-Sep-1988"/>
    <n v="34"/>
    <n v="2"/>
    <n v="11737.85"/>
    <s v="tier - 3"/>
    <s v="tier - 1"/>
    <s v="R1011"/>
  </r>
  <r>
    <s v="ID936"/>
    <s v=" Mr"/>
    <s v="Ausen"/>
    <s v="  Cameron"/>
    <n v="28.594999999999999"/>
    <n v="4.68"/>
    <s v="yes"/>
    <s v="No"/>
    <x v="0"/>
    <n v="1"/>
    <s v="No"/>
    <s v="Over Weight"/>
    <s v="Normal"/>
    <s v="9-Nov-1964"/>
    <n v="58"/>
    <n v="0"/>
    <n v="11735.88"/>
    <s v="tier - 3"/>
    <s v="tier - 1"/>
    <s v="R1012"/>
  </r>
  <r>
    <s v="ID937"/>
    <s v=" Mrs"/>
    <s v="Savage"/>
    <s v="  Ulrike"/>
    <n v="36.799999999999997"/>
    <n v="5.88"/>
    <s v="No"/>
    <s v="No"/>
    <x v="0"/>
    <n v="1"/>
    <s v="No"/>
    <s v="Obesity"/>
    <s v="Prediabetes"/>
    <s v="26-Nov-1984"/>
    <n v="38"/>
    <n v="3"/>
    <n v="11730.82"/>
    <s v="tier - 3"/>
    <s v="tier - 3"/>
    <s v="R1026"/>
  </r>
  <r>
    <s v="ID938"/>
    <s v=" Ms"/>
    <s v="O'Leary"/>
    <s v="  Katlyn A."/>
    <n v="23.75"/>
    <n v="5.42"/>
    <s v="yes"/>
    <s v="No"/>
    <x v="1"/>
    <n v="1"/>
    <s v="No"/>
    <s v="Normal weight"/>
    <s v="Normal"/>
    <s v="12-Oct-1969"/>
    <n v="53"/>
    <n v="2"/>
    <n v="11729.68"/>
    <s v="tier - 3"/>
    <s v="tier - 1"/>
    <s v="R1024"/>
  </r>
  <r>
    <s v="ID939"/>
    <s v=" Mr"/>
    <s v="Scoville"/>
    <s v="  Morgan B."/>
    <n v="35.619999999999997"/>
    <n v="4.16"/>
    <s v="No"/>
    <s v="No"/>
    <x v="0"/>
    <n v="0"/>
    <s v="No"/>
    <s v="Obesity"/>
    <s v="Normal"/>
    <s v="21-Oct-1982"/>
    <n v="40"/>
    <n v="3"/>
    <n v="11712.97"/>
    <s v="tier - 3"/>
    <s v="tier - 2"/>
    <s v="R1021"/>
  </r>
  <r>
    <s v="ID940"/>
    <s v=" Mr"/>
    <s v="Kaus"/>
    <s v="  Peter"/>
    <n v="30.69"/>
    <n v="7.05"/>
    <s v="yes"/>
    <s v="No"/>
    <x v="0"/>
    <n v="2"/>
    <s v="No"/>
    <s v="Obesity"/>
    <s v="Diabetes"/>
    <s v="1-Dec-1970"/>
    <n v="52"/>
    <n v="0"/>
    <n v="11696.52"/>
    <s v="tier - 3"/>
    <s v="tier - 1"/>
    <s v="R1021"/>
  </r>
  <r>
    <s v="ID941"/>
    <s v=" Ms"/>
    <s v="Rainey"/>
    <s v="  Chandler"/>
    <n v="35.799999999999997"/>
    <n v="5.63"/>
    <s v="yes"/>
    <s v="No"/>
    <x v="0"/>
    <n v="2"/>
    <s v="No"/>
    <s v="Obesity"/>
    <s v="Normal"/>
    <s v="9-Nov-1966"/>
    <n v="56"/>
    <n v="1"/>
    <n v="11674.13"/>
    <s v="tier - 3"/>
    <s v="tier - 1"/>
    <s v="R1011"/>
  </r>
  <r>
    <s v="ID942"/>
    <s v=" Ms"/>
    <s v="Rasch"/>
    <s v="  Silvana M."/>
    <n v="28.785"/>
    <n v="4.24"/>
    <s v="yes"/>
    <s v="No"/>
    <x v="0"/>
    <n v="2"/>
    <s v="No"/>
    <s v="Over Weight"/>
    <s v="Normal"/>
    <s v="23-Aug-1966"/>
    <n v="56"/>
    <n v="0"/>
    <n v="11658.38"/>
    <s v="tier - 3"/>
    <s v="tier - 3"/>
    <s v="R1024"/>
  </r>
  <r>
    <s v="ID943"/>
    <s v=" Ms"/>
    <s v="Plunkett"/>
    <s v="  Natty"/>
    <n v="28.594999999999999"/>
    <n v="4.96"/>
    <s v="yes"/>
    <s v="No"/>
    <x v="0"/>
    <n v="2"/>
    <s v="No"/>
    <s v="Over Weight"/>
    <s v="Normal"/>
    <s v="6-Jul-1966"/>
    <n v="56"/>
    <n v="0"/>
    <n v="11658.12"/>
    <s v="tier - 3"/>
    <s v="tier - 1"/>
    <s v="R1024"/>
  </r>
  <r>
    <s v="ID944"/>
    <s v=" Mr"/>
    <s v="Murphy"/>
    <s v="  Nicholas T"/>
    <n v="48.75"/>
    <n v="4.34"/>
    <s v="No"/>
    <s v="No"/>
    <x v="0"/>
    <n v="0"/>
    <s v="No"/>
    <s v="Obesity"/>
    <s v="Normal"/>
    <s v="20-Jul-1994"/>
    <n v="28"/>
    <n v="0"/>
    <n v="11657.81"/>
    <s v="tier - 3"/>
    <s v="tier - 2"/>
    <s v="R1023"/>
  </r>
  <r>
    <s v="ID945"/>
    <s v=" Ms"/>
    <s v="Gusmer"/>
    <s v="  Rebecca"/>
    <n v="28.31"/>
    <n v="5.43"/>
    <s v="yes"/>
    <s v="No"/>
    <x v="0"/>
    <n v="2"/>
    <s v="No"/>
    <s v="Over Weight"/>
    <s v="Normal"/>
    <s v="4-Oct-1966"/>
    <n v="56"/>
    <n v="0"/>
    <n v="11657.72"/>
    <s v="tier - 3"/>
    <s v="tier - 2"/>
    <s v="R1024"/>
  </r>
  <r>
    <s v="ID946"/>
    <s v=" Mr"/>
    <s v="Loftus"/>
    <s v="  John"/>
    <n v="38.39"/>
    <n v="8.33"/>
    <s v="yes"/>
    <s v="No"/>
    <x v="0"/>
    <n v="1"/>
    <s v="No"/>
    <s v="Obesity"/>
    <s v="Diabetes"/>
    <s v="17-Jul-1986"/>
    <n v="36"/>
    <n v="3"/>
    <n v="11625.11"/>
    <s v="tier - 3"/>
    <s v="tier - 3"/>
    <s v="R1022"/>
  </r>
  <r>
    <s v="ID947"/>
    <s v=" Mr"/>
    <s v="Scott"/>
    <s v="  Antony G"/>
    <n v="25.87"/>
    <n v="5.63"/>
    <s v="yes"/>
    <s v="No"/>
    <x v="0"/>
    <n v="1"/>
    <s v="No"/>
    <s v="Over Weight"/>
    <s v="Normal"/>
    <s v="20-Jun-1964"/>
    <n v="58"/>
    <n v="0"/>
    <n v="11602.75"/>
    <s v="tier - 3"/>
    <s v="tier - 1"/>
    <s v="R1020"/>
  </r>
  <r>
    <s v="ID948"/>
    <s v=" Mr"/>
    <s v="Alvarez"/>
    <s v="  Eric"/>
    <n v="43.7"/>
    <n v="7.23"/>
    <s v="No"/>
    <s v="No"/>
    <x v="0"/>
    <n v="0"/>
    <s v="No"/>
    <s v="Obesity"/>
    <s v="Diabetes"/>
    <s v="6-Nov-1965"/>
    <n v="57"/>
    <n v="1"/>
    <n v="11576.13"/>
    <s v="tier - 3"/>
    <s v="tier - 3"/>
    <s v="R1011"/>
  </r>
  <r>
    <s v="ID949"/>
    <s v=" Mr"/>
    <s v="Petersson"/>
    <s v="  Erik"/>
    <n v="40.945"/>
    <n v="10.57"/>
    <s v="No"/>
    <s v="No"/>
    <x v="0"/>
    <n v="0"/>
    <s v="No"/>
    <s v="Obesity"/>
    <s v="Diabetes"/>
    <s v="25-Dec-1965"/>
    <n v="57"/>
    <n v="0"/>
    <n v="11566.3"/>
    <s v="tier - 3"/>
    <s v="tier - 3"/>
    <s v="R1016"/>
  </r>
  <r>
    <s v="ID950"/>
    <s v=" Mr"/>
    <s v="Liaw"/>
    <s v="  Matthew T"/>
    <n v="27.94"/>
    <n v="7.92"/>
    <s v="No"/>
    <s v="No"/>
    <x v="0"/>
    <n v="0"/>
    <s v="No"/>
    <s v="Over Weight"/>
    <s v="Diabetes"/>
    <s v="27-Oct-1965"/>
    <n v="57"/>
    <n v="1"/>
    <n v="11554.22"/>
    <s v="tier - 3"/>
    <s v="tier - 1"/>
    <s v="R1013"/>
  </r>
  <r>
    <s v="ID951"/>
    <s v=" Ms"/>
    <s v="Tripaldi"/>
    <s v="  Cassandra"/>
    <n v="31.9"/>
    <n v="10.119999999999999"/>
    <s v="No"/>
    <s v="No"/>
    <x v="0"/>
    <n v="2"/>
    <s v="No"/>
    <s v="Obesity"/>
    <s v="Diabetes"/>
    <s v="23-Jul-1973"/>
    <n v="49"/>
    <n v="5"/>
    <n v="11552.9"/>
    <s v="tier - 3"/>
    <s v="tier - 2"/>
    <s v="R1011"/>
  </r>
  <r>
    <s v="ID952"/>
    <s v=" Ms"/>
    <s v="Kelley"/>
    <s v="  Rosemary C"/>
    <n v="31.64"/>
    <n v="7.91"/>
    <s v="No"/>
    <s v="No"/>
    <x v="0"/>
    <n v="0"/>
    <s v="No"/>
    <s v="Obesity"/>
    <s v="Diabetes"/>
    <s v="1-Dec-1971"/>
    <n v="51"/>
    <n v="0"/>
    <n v="11540.25"/>
    <s v="tier - 3"/>
    <s v="tier - 1"/>
    <s v="R1012"/>
  </r>
  <r>
    <s v="ID953"/>
    <s v=" Ms"/>
    <s v="Endara"/>
    <s v="  Carrie A."/>
    <n v="46.7"/>
    <n v="10.9"/>
    <s v="No"/>
    <s v="No"/>
    <x v="0"/>
    <n v="0"/>
    <s v="No"/>
    <s v="Obesity"/>
    <s v="Diabetes"/>
    <s v="14-Nov-1968"/>
    <n v="54"/>
    <n v="2"/>
    <n v="11538.42"/>
    <s v="tier - 3"/>
    <s v="tier - 1"/>
    <s v="R1011"/>
  </r>
  <r>
    <s v="ID954"/>
    <s v=" Mr"/>
    <s v="Valle"/>
    <s v="  Gerardo Sr."/>
    <n v="18.335000000000001"/>
    <n v="11.83"/>
    <s v="No"/>
    <s v="No"/>
    <x v="0"/>
    <n v="0"/>
    <s v="No"/>
    <s v="Under Weight"/>
    <s v="Diabetes"/>
    <s v="3-Oct-1965"/>
    <n v="57"/>
    <n v="0"/>
    <n v="11534.87"/>
    <s v="tier - 3"/>
    <s v="tier - 1"/>
    <s v="R1017"/>
  </r>
  <r>
    <s v="ID955"/>
    <s v=" Mr"/>
    <s v="Germain"/>
    <s v="  Matthew R."/>
    <n v="31.24"/>
    <n v="7.42"/>
    <s v="yes"/>
    <s v="No"/>
    <x v="0"/>
    <n v="2"/>
    <s v="No"/>
    <s v="Obesity"/>
    <s v="Diabetes"/>
    <s v="23-Jul-1970"/>
    <n v="52"/>
    <n v="0"/>
    <n v="11530.12"/>
    <s v="tier - 3"/>
    <s v="tier - 1"/>
    <s v="R1012"/>
  </r>
  <r>
    <s v="ID956"/>
    <s v=" Mrs"/>
    <s v="Finecey"/>
    <s v="  Meghan E"/>
    <n v="39.22"/>
    <n v="5.62"/>
    <s v="yes"/>
    <s v="No"/>
    <x v="0"/>
    <n v="1"/>
    <s v="No"/>
    <s v="Obesity"/>
    <s v="Normal"/>
    <s v="12-Jun-1988"/>
    <n v="34"/>
    <n v="3"/>
    <n v="11524.25"/>
    <s v="tier - 3"/>
    <s v="tier - 1"/>
    <s v="R1026"/>
  </r>
  <r>
    <s v="ID957"/>
    <s v=" Mr"/>
    <s v="Mendoza"/>
    <s v="  Eric"/>
    <n v="24.414999999999999"/>
    <n v="7.16"/>
    <s v="No"/>
    <s v="No"/>
    <x v="0"/>
    <n v="0"/>
    <s v="No"/>
    <s v="Normal weight"/>
    <s v="Diabetes"/>
    <s v="19-Dec-1971"/>
    <n v="51"/>
    <n v="4"/>
    <n v="11520.1"/>
    <s v="tier - 3"/>
    <s v="tier - 1"/>
    <s v="R1012"/>
  </r>
  <r>
    <s v="ID958"/>
    <s v=" Ms"/>
    <s v="Roe"/>
    <s v="  Lisa B"/>
    <n v="32.299999999999997"/>
    <n v="9.89"/>
    <s v="No"/>
    <s v="No"/>
    <x v="0"/>
    <n v="0"/>
    <s v="No"/>
    <s v="Obesity"/>
    <s v="Diabetes"/>
    <s v="24-Jun-1968"/>
    <n v="54"/>
    <n v="1"/>
    <n v="11512.41"/>
    <s v="tier - 3"/>
    <s v="tier - 1"/>
    <s v="R1024"/>
  </r>
  <r>
    <s v="ID959"/>
    <s v=" Mrs"/>
    <s v="Webb"/>
    <s v="  Jane R."/>
    <n v="39.94"/>
    <n v="5.14"/>
    <s v="No"/>
    <s v="No"/>
    <x v="0"/>
    <n v="0"/>
    <s v="No"/>
    <s v="Obesity"/>
    <s v="Normal"/>
    <s v="6-Oct-1989"/>
    <n v="33"/>
    <n v="3"/>
    <n v="11511.61"/>
    <s v="tier - 3"/>
    <s v="tier - 3"/>
    <s v="R1026"/>
  </r>
  <r>
    <s v="ID960"/>
    <s v=" Ms"/>
    <s v="Stocker"/>
    <s v="  Allison M"/>
    <n v="30"/>
    <n v="5.61"/>
    <s v="yes"/>
    <s v="No"/>
    <x v="1"/>
    <n v="1"/>
    <s v="No"/>
    <s v="Obesity"/>
    <s v="Normal"/>
    <s v="11-Aug-1969"/>
    <n v="53"/>
    <n v="0"/>
    <n v="11497.69"/>
    <s v="tier - 3"/>
    <s v="tier - 1"/>
    <s v="R1012"/>
  </r>
  <r>
    <s v="ID961"/>
    <s v=" Mrs"/>
    <s v="Jacobson"/>
    <s v="  Sarah E."/>
    <n v="35.340000000000003"/>
    <n v="5.51"/>
    <s v="yes"/>
    <s v="No"/>
    <x v="1"/>
    <n v="1"/>
    <s v="No"/>
    <s v="Obesity"/>
    <s v="Normal"/>
    <s v="7-Jun-1983"/>
    <n v="40"/>
    <n v="3"/>
    <n v="11492.46"/>
    <s v="tier - 3"/>
    <s v="tier - 3"/>
    <s v="R1026"/>
  </r>
  <r>
    <s v="ID962"/>
    <s v=" Mr"/>
    <s v="Shaw"/>
    <s v="  Philip J"/>
    <n v="32.204999999999998"/>
    <n v="8.3800000000000008"/>
    <s v="yes"/>
    <s v="No"/>
    <x v="0"/>
    <n v="2"/>
    <s v="No"/>
    <s v="Obesity"/>
    <s v="Diabetes"/>
    <s v="13-Oct-1970"/>
    <n v="52"/>
    <n v="3"/>
    <n v="11488.32"/>
    <s v="tier - 3"/>
    <s v="tier - 1"/>
    <s v="R1014"/>
  </r>
  <r>
    <s v="ID963"/>
    <s v=" Ms"/>
    <s v="Goodwin"/>
    <s v="  Jillian A."/>
    <n v="33.880000000000003"/>
    <n v="4.68"/>
    <s v="No"/>
    <s v="yes"/>
    <x v="0"/>
    <n v="1"/>
    <s v="No"/>
    <s v="Obesity"/>
    <s v="Normal"/>
    <s v="10-Sep-2004"/>
    <n v="18"/>
    <n v="0"/>
    <n v="11482.63"/>
    <s v="tier - 3"/>
    <s v="tier - 2"/>
    <s v="R1013"/>
  </r>
  <r>
    <s v="ID964"/>
    <s v=" Mrs"/>
    <s v="Brock"/>
    <s v="  Laura D"/>
    <n v="26.63"/>
    <n v="4.3600000000000003"/>
    <s v="yes"/>
    <s v="No"/>
    <x v="0"/>
    <n v="2"/>
    <s v="No"/>
    <s v="Over Weight"/>
    <s v="Normal"/>
    <s v="7-Sep-1966"/>
    <n v="56"/>
    <n v="0"/>
    <n v="11478.14"/>
    <s v="tier - 3"/>
    <s v="tier - 2"/>
    <s v="R1025"/>
  </r>
  <r>
    <s v="ID965"/>
    <s v=" Ms"/>
    <s v="Papp"/>
    <s v="  Megan E."/>
    <n v="28.7"/>
    <n v="7.74"/>
    <s v="No"/>
    <s v="No"/>
    <x v="0"/>
    <n v="0"/>
    <s v="No"/>
    <s v="Over Weight"/>
    <s v="Diabetes"/>
    <s v="23-Jun-1965"/>
    <n v="57"/>
    <n v="0"/>
    <n v="11455.28"/>
    <s v="tier - 3"/>
    <s v="tier - 2"/>
    <s v="R1011"/>
  </r>
  <r>
    <s v="ID966"/>
    <s v=" Ms"/>
    <s v="Siragusa"/>
    <s v="  Shannon J."/>
    <n v="25.65"/>
    <n v="4.05"/>
    <s v="yes"/>
    <s v="No"/>
    <x v="0"/>
    <n v="2"/>
    <s v="No"/>
    <s v="Over Weight"/>
    <s v="Normal"/>
    <s v="14-Jun-1966"/>
    <n v="56"/>
    <n v="0"/>
    <n v="11454.02"/>
    <s v="tier - 3"/>
    <s v="tier - 1"/>
    <s v="R1012"/>
  </r>
  <r>
    <s v="ID967"/>
    <s v=" Ms"/>
    <s v="Pizarro"/>
    <s v="  Rachelle M"/>
    <n v="36.384999999999998"/>
    <n v="11.49"/>
    <s v="No"/>
    <s v="No"/>
    <x v="0"/>
    <n v="0"/>
    <s v="No"/>
    <s v="Obesity"/>
    <s v="Diabetes"/>
    <s v="12-Sep-1971"/>
    <n v="51"/>
    <n v="3"/>
    <n v="11436.74"/>
    <s v="tier - 3"/>
    <s v="tier - 3"/>
    <s v="R1012"/>
  </r>
  <r>
    <s v="ID968"/>
    <s v=" Mr"/>
    <s v="Strange"/>
    <s v="  Casey"/>
    <n v="34.69"/>
    <n v="5.65"/>
    <s v="No"/>
    <s v="No"/>
    <x v="0"/>
    <n v="0"/>
    <s v="No"/>
    <s v="Obesity"/>
    <s v="Normal"/>
    <s v="17-Jul-1980"/>
    <n v="42"/>
    <n v="2"/>
    <n v="11435.74"/>
    <s v="tier - 3"/>
    <s v="tier - 3"/>
    <s v="R1021"/>
  </r>
  <r>
    <s v="ID969"/>
    <s v=" Ms"/>
    <s v="Eidinger"/>
    <s v="  Jessica L"/>
    <n v="37.68"/>
    <n v="4.29"/>
    <s v="yes"/>
    <s v="No"/>
    <x v="0"/>
    <n v="0"/>
    <s v="No"/>
    <s v="Obesity"/>
    <s v="Normal"/>
    <s v="9-Jun-1985"/>
    <n v="37"/>
    <n v="3"/>
    <n v="11419.49"/>
    <s v="tier - 3"/>
    <s v="tier - 1"/>
    <s v="R1012"/>
  </r>
  <r>
    <s v="ID970"/>
    <s v=" Mr"/>
    <s v="Ginsburg"/>
    <s v="  Brandon F"/>
    <n v="35.49"/>
    <n v="4.74"/>
    <s v="yes"/>
    <s v="No"/>
    <x v="1"/>
    <n v="1"/>
    <s v="No"/>
    <s v="Obesity"/>
    <s v="Normal"/>
    <s v="23-Oct-1983"/>
    <n v="39"/>
    <n v="3"/>
    <n v="11412.02"/>
    <s v="tier - 3"/>
    <s v="tier - 1"/>
    <s v="R1021"/>
  </r>
  <r>
    <s v="ID971"/>
    <s v=" Ms"/>
    <s v="Truex"/>
    <s v="  Melissa"/>
    <n v="44.7"/>
    <n v="7.6"/>
    <s v="yes"/>
    <s v="No"/>
    <x v="0"/>
    <n v="2"/>
    <s v="No"/>
    <s v="Obesity"/>
    <s v="Diabetes"/>
    <s v="7-Oct-1970"/>
    <n v="52"/>
    <n v="3"/>
    <n v="11411.69"/>
    <s v="tier - 3"/>
    <s v="tier - 2"/>
    <s v="R1011"/>
  </r>
  <r>
    <s v="ID972"/>
    <s v=" Ms"/>
    <s v="Higgins"/>
    <s v="  Danielle N"/>
    <n v="38.380000000000003"/>
    <n v="8.5"/>
    <s v="yes"/>
    <s v="No"/>
    <x v="0"/>
    <n v="2"/>
    <s v="No"/>
    <s v="Obesity"/>
    <s v="Diabetes"/>
    <s v="2-Oct-1970"/>
    <n v="52"/>
    <n v="2"/>
    <n v="11396.9"/>
    <s v="tier - 3"/>
    <s v="tier - 3"/>
    <s v="R1024"/>
  </r>
  <r>
    <s v="ID973"/>
    <s v=" Mr"/>
    <s v="McCurdy"/>
    <s v="  Matthew"/>
    <n v="35.244999999999997"/>
    <n v="11.22"/>
    <s v="yes"/>
    <s v="No"/>
    <x v="0"/>
    <n v="0"/>
    <s v="No"/>
    <s v="Obesity"/>
    <s v="Diabetes"/>
    <s v="19-Dec-1967"/>
    <n v="55"/>
    <n v="1"/>
    <n v="11394.07"/>
    <s v="tier - 3"/>
    <s v="tier - 1"/>
    <s v="R1018"/>
  </r>
  <r>
    <s v="ID974"/>
    <s v=" Mrs"/>
    <s v="Hughes"/>
    <s v="  Bettina"/>
    <n v="49.84"/>
    <n v="5.0999999999999996"/>
    <s v="yes"/>
    <s v="No"/>
    <x v="1"/>
    <n v="1"/>
    <s v="No"/>
    <s v="Obesity"/>
    <s v="Normal"/>
    <s v="28-Jul-1997"/>
    <n v="25"/>
    <n v="0"/>
    <n v="11388.27"/>
    <s v="tier - 3"/>
    <s v="tier - 2"/>
    <s v="R1026"/>
  </r>
  <r>
    <s v="ID975"/>
    <s v=" Mr"/>
    <s v="Varner"/>
    <s v="  Alexander"/>
    <n v="49.06"/>
    <n v="5.43"/>
    <s v="yes"/>
    <s v="No"/>
    <x v="0"/>
    <n v="1"/>
    <s v="No"/>
    <s v="Obesity"/>
    <s v="Normal"/>
    <s v="13-Jun-1964"/>
    <n v="58"/>
    <n v="0"/>
    <n v="11381.33"/>
    <s v="tier - 3"/>
    <s v="tier - 2"/>
    <s v="R1013"/>
  </r>
  <r>
    <s v="ID976"/>
    <s v=" Mrs"/>
    <s v="Dahmen"/>
    <s v="  Holli"/>
    <n v="30.88"/>
    <n v="5.82"/>
    <s v="No"/>
    <s v="No"/>
    <x v="0"/>
    <n v="2"/>
    <s v="No"/>
    <s v="Obesity"/>
    <s v="Prediabetes"/>
    <s v="6-Dec-1972"/>
    <n v="50"/>
    <n v="0"/>
    <n v="11378.57"/>
    <s v="tier - 3"/>
    <s v="tier - 2"/>
    <s v="R1025"/>
  </r>
  <r>
    <s v="ID977"/>
    <s v=" Mrs"/>
    <s v="Young"/>
    <s v="  Heather C"/>
    <n v="33.35"/>
    <n v="6.05"/>
    <s v="No"/>
    <s v="No"/>
    <x v="1"/>
    <n v="1"/>
    <s v="No"/>
    <s v="Obesity"/>
    <s v="Prediabetes"/>
    <s v="7-Jun-1979"/>
    <n v="44"/>
    <n v="2"/>
    <n v="11369.39"/>
    <s v="tier - 3"/>
    <s v="tier - 1"/>
    <s v="R1026"/>
  </r>
  <r>
    <s v="ID978"/>
    <s v=" Mr"/>
    <s v="Fraser"/>
    <s v="  Kyle"/>
    <n v="38"/>
    <n v="6.38"/>
    <s v="yes"/>
    <s v="No"/>
    <x v="0"/>
    <n v="1"/>
    <s v="No"/>
    <s v="Obesity"/>
    <s v="Prediabetes"/>
    <s v="13-Dec-1964"/>
    <n v="58"/>
    <n v="0"/>
    <n v="11365.95"/>
    <s v="tier - 3"/>
    <s v="tier - 2"/>
    <s v="R1011"/>
  </r>
  <r>
    <s v="ID979"/>
    <s v=" Mr"/>
    <s v="Deeg"/>
    <s v="  Thomas J"/>
    <n v="36.08"/>
    <n v="5.73"/>
    <s v="yes"/>
    <s v="No"/>
    <x v="0"/>
    <n v="1"/>
    <s v="No"/>
    <s v="Obesity"/>
    <s v="Prediabetes"/>
    <s v="3-Jul-1964"/>
    <n v="58"/>
    <n v="0"/>
    <n v="11363.28"/>
    <s v="tier - 3"/>
    <s v="tier - 1"/>
    <s v="R1013"/>
  </r>
  <r>
    <s v="ID980"/>
    <s v=" Mr"/>
    <s v="Robertson"/>
    <s v="  Chris"/>
    <n v="35.700000000000003"/>
    <n v="5.47"/>
    <s v="yes"/>
    <s v="No"/>
    <x v="0"/>
    <n v="1"/>
    <s v="No"/>
    <s v="Obesity"/>
    <s v="Normal"/>
    <s v="4-Jul-1964"/>
    <n v="58"/>
    <n v="0"/>
    <n v="11362.76"/>
    <s v="tier - 3"/>
    <s v="tier - 1"/>
    <s v="R1011"/>
  </r>
  <r>
    <s v="ID981"/>
    <s v=" Mr"/>
    <s v="Peck"/>
    <s v="  Graham"/>
    <n v="34.01"/>
    <n v="11.3"/>
    <s v="No"/>
    <s v="No"/>
    <x v="0"/>
    <n v="0"/>
    <s v="No"/>
    <s v="Obesity"/>
    <s v="Diabetes"/>
    <s v="26-Sep-1965"/>
    <n v="57"/>
    <n v="0"/>
    <n v="11356.66"/>
    <s v="tier - 3"/>
    <s v="tier - 3"/>
    <s v="R1012"/>
  </r>
  <r>
    <s v="ID982"/>
    <s v=" Mr"/>
    <s v="Burger"/>
    <s v="  Garrett"/>
    <n v="31.54"/>
    <n v="6.72"/>
    <s v="No"/>
    <s v="No"/>
    <x v="0"/>
    <n v="0"/>
    <s v="No"/>
    <s v="Obesity"/>
    <s v="Diabetes"/>
    <s v="29-Nov-1965"/>
    <n v="57"/>
    <n v="0"/>
    <n v="11353.23"/>
    <s v="tier - 3"/>
    <s v="tier - 1"/>
    <s v="R1012"/>
  </r>
  <r>
    <s v="ID983"/>
    <s v=" Mr"/>
    <s v="Blain"/>
    <s v="  Andrew"/>
    <n v="23.3"/>
    <n v="5.36"/>
    <s v="yes"/>
    <s v="No"/>
    <x v="0"/>
    <n v="1"/>
    <s v="No"/>
    <s v="Normal weight"/>
    <s v="Normal"/>
    <s v="12-Jul-1964"/>
    <n v="58"/>
    <n v="0"/>
    <n v="11345.52"/>
    <s v="tier - 3"/>
    <s v="tier - 3"/>
    <s v="R1011"/>
  </r>
  <r>
    <s v="ID984"/>
    <s v=" Mrs"/>
    <s v="Winters"/>
    <s v="  Annabelle M"/>
    <n v="27.75"/>
    <n v="9.8800000000000008"/>
    <s v="No"/>
    <s v="No"/>
    <x v="0"/>
    <n v="0"/>
    <s v="No"/>
    <s v="Over Weight"/>
    <s v="Diabetes"/>
    <s v="2-Nov-1968"/>
    <n v="54"/>
    <n v="0"/>
    <n v="11344.32"/>
    <s v="tier - 3"/>
    <s v="tier - 2"/>
    <s v="R1025"/>
  </r>
  <r>
    <s v="ID985"/>
    <s v=" Mr"/>
    <s v="McCue"/>
    <s v="  Daniel T."/>
    <n v="42.46"/>
    <n v="4.1100000000000003"/>
    <s v="No"/>
    <s v="No"/>
    <x v="0"/>
    <n v="0"/>
    <s v="No"/>
    <s v="Obesity"/>
    <s v="Normal"/>
    <s v="19-Aug-1989"/>
    <n v="33"/>
    <n v="1"/>
    <n v="11326.71"/>
    <s v="tier - 3"/>
    <s v="tier - 3"/>
    <s v="R1013"/>
  </r>
  <r>
    <s v="ID986"/>
    <s v=" Ms"/>
    <s v="Webster"/>
    <s v="  Deanne"/>
    <n v="54.47"/>
    <n v="7.48"/>
    <s v="No"/>
    <s v="No"/>
    <x v="0"/>
    <n v="0"/>
    <s v="No"/>
    <s v="Obesity"/>
    <s v="Diabetes"/>
    <s v="20-Sep-2002"/>
    <n v="20"/>
    <n v="0"/>
    <n v="11321.49"/>
    <s v="tier - 3"/>
    <s v="tier - 3"/>
    <s v="R1012"/>
  </r>
  <r>
    <s v="ID987"/>
    <s v=" Ms"/>
    <s v="Anderson"/>
    <s v="  Carrie"/>
    <n v="24.93"/>
    <n v="9.18"/>
    <s v="yes"/>
    <s v="No"/>
    <x v="1"/>
    <n v="1"/>
    <s v="No"/>
    <s v="Over Weight"/>
    <s v="Diabetes"/>
    <s v="11-Jul-1963"/>
    <n v="59"/>
    <n v="0"/>
    <n v="11319.12"/>
    <s v="tier - 3"/>
    <s v="tier - 1"/>
    <s v="R1012"/>
  </r>
  <r>
    <s v="ID988"/>
    <s v=" Mrs"/>
    <s v="Chiappone"/>
    <s v="  Suzanne"/>
    <n v="48.12"/>
    <n v="4.51"/>
    <s v="yes"/>
    <s v="No"/>
    <x v="0"/>
    <n v="1"/>
    <s v="No"/>
    <s v="Obesity"/>
    <s v="Normal"/>
    <s v="10-Dec-1995"/>
    <n v="27"/>
    <n v="0"/>
    <n v="11318.57"/>
    <s v="tier - 3"/>
    <s v="tier - 2"/>
    <s v="R1026"/>
  </r>
  <r>
    <s v="ID989"/>
    <s v=" Ms"/>
    <s v="Opie"/>
    <s v="  Jasmine P."/>
    <n v="24.91"/>
    <n v="7.33"/>
    <s v="yes"/>
    <s v="No"/>
    <x v="1"/>
    <n v="1"/>
    <s v="No"/>
    <s v="Over Weight"/>
    <s v="Diabetes"/>
    <s v="22-Nov-1963"/>
    <n v="59"/>
    <n v="0"/>
    <n v="11312.33"/>
    <s v="tier - 3"/>
    <s v="tier - 3"/>
    <s v="R1012"/>
  </r>
  <r>
    <s v="ID990"/>
    <s v=" Ms"/>
    <s v="Donnelly"/>
    <s v="  Jennifer"/>
    <n v="27.645"/>
    <n v="10.56"/>
    <s v="No"/>
    <s v="No"/>
    <x v="0"/>
    <n v="0"/>
    <s v="No"/>
    <s v="Over Weight"/>
    <s v="Diabetes"/>
    <s v="6-Oct-1968"/>
    <n v="54"/>
    <n v="1"/>
    <n v="11305.93"/>
    <s v="tier - 3"/>
    <s v="tier - 1"/>
    <s v="R1012"/>
  </r>
  <r>
    <s v="ID991"/>
    <s v=" Ms"/>
    <s v="Rall"/>
    <s v="  Tracie"/>
    <n v="33.700000000000003"/>
    <n v="4.01"/>
    <s v="No"/>
    <s v="No"/>
    <x v="0"/>
    <n v="2"/>
    <s v="No"/>
    <s v="Obesity"/>
    <s v="Normal"/>
    <s v="25-Sep-1972"/>
    <n v="50"/>
    <n v="4"/>
    <n v="11299.34"/>
    <s v="tier - 3"/>
    <s v="tier - 2"/>
    <s v="R1011"/>
  </r>
  <r>
    <s v="ID992"/>
    <s v=" Mr"/>
    <s v="Mitchell"/>
    <s v="  Tristan D."/>
    <n v="38.93"/>
    <n v="5.64"/>
    <s v="yes"/>
    <s v="No"/>
    <x v="0"/>
    <n v="1"/>
    <s v="No"/>
    <s v="Obesity"/>
    <s v="Normal"/>
    <s v="14-Nov-1988"/>
    <n v="34"/>
    <n v="3"/>
    <n v="11294.57"/>
    <s v="tier - 3"/>
    <s v="tier - 1"/>
    <s v="R1022"/>
  </r>
  <r>
    <s v="ID993"/>
    <s v=" Mr"/>
    <s v="Chen"/>
    <s v="  Peiweng"/>
    <n v="32.774999999999999"/>
    <n v="8.02"/>
    <s v="yes"/>
    <s v="No"/>
    <x v="0"/>
    <n v="2"/>
    <s v="No"/>
    <s v="Obesity"/>
    <s v="Diabetes"/>
    <s v="22-Jun-1970"/>
    <n v="52"/>
    <n v="3"/>
    <n v="11289.11"/>
    <s v="tier - 3"/>
    <s v="tier - 1"/>
    <s v="R1012"/>
  </r>
  <r>
    <s v="ID994"/>
    <s v=" Ms"/>
    <s v="Tufaro"/>
    <s v="  Theresa M."/>
    <n v="29.83"/>
    <n v="7.2"/>
    <s v="yes"/>
    <s v="No"/>
    <x v="0"/>
    <n v="0"/>
    <s v="No"/>
    <s v="Over Weight"/>
    <s v="Diabetes"/>
    <s v="14-Jun-1967"/>
    <n v="55"/>
    <n v="0"/>
    <n v="11286.54"/>
    <s v="tier - 3"/>
    <s v="tier - 3"/>
    <s v="R1024"/>
  </r>
  <r>
    <s v="ID995"/>
    <s v=" Mr"/>
    <s v="Peters"/>
    <s v="  Daniel J"/>
    <n v="28.31"/>
    <n v="4.55"/>
    <s v="No"/>
    <s v="yes"/>
    <x v="0"/>
    <n v="1"/>
    <s v="No"/>
    <s v="Over Weight"/>
    <s v="Normal"/>
    <s v="4-Oct-2004"/>
    <n v="18"/>
    <n v="1"/>
    <n v="11272.33"/>
    <s v="tier - 3"/>
    <s v="tier - 2"/>
    <s v="R1019"/>
  </r>
  <r>
    <s v="ID996"/>
    <s v=" Mrs"/>
    <s v="Susedik"/>
    <s v="  Courtney M."/>
    <n v="29.79"/>
    <n v="9.0299999999999994"/>
    <s v="No"/>
    <s v="No"/>
    <x v="0"/>
    <n v="0"/>
    <s v="No"/>
    <s v="Over Weight"/>
    <s v="Diabetes"/>
    <s v="26-Dec-1971"/>
    <n v="51"/>
    <n v="0"/>
    <n v="11265.71"/>
    <s v="tier - 3"/>
    <s v="tier - 1"/>
    <s v="R1025"/>
  </r>
  <r>
    <s v="ID997"/>
    <s v=" Mr"/>
    <s v="Garcia"/>
    <s v="  Jose A."/>
    <n v="36.6"/>
    <n v="5.2"/>
    <s v="yes"/>
    <s v="No"/>
    <x v="1"/>
    <n v="1"/>
    <s v="No"/>
    <s v="Obesity"/>
    <s v="Normal"/>
    <s v="11-Oct-1969"/>
    <n v="53"/>
    <n v="3"/>
    <n v="11264.54"/>
    <s v="tier - 3"/>
    <s v="tier - 2"/>
    <s v="R1011"/>
  </r>
  <r>
    <s v="ID998"/>
    <s v=" Mrs"/>
    <s v="Deady"/>
    <s v="  Lauren"/>
    <n v="35.93"/>
    <n v="8.3000000000000007"/>
    <s v="yes"/>
    <s v="No"/>
    <x v="0"/>
    <n v="0"/>
    <s v="No"/>
    <s v="Obesity"/>
    <s v="Diabetes"/>
    <s v="2-Oct-1981"/>
    <n v="41"/>
    <n v="1"/>
    <n v="11255.29"/>
    <s v="tier - 3"/>
    <s v="tier - 1"/>
    <s v="R1026"/>
  </r>
  <r>
    <s v="ID999"/>
    <s v=" Mr"/>
    <s v="Campbell"/>
    <s v="  Jonathon M."/>
    <n v="28.6"/>
    <n v="5.56"/>
    <s v="yes"/>
    <s v="No"/>
    <x v="1"/>
    <n v="1"/>
    <s v="No"/>
    <s v="Over Weight"/>
    <s v="Normal"/>
    <s v="20-Aug-1969"/>
    <n v="53"/>
    <n v="3"/>
    <n v="11253.42"/>
    <s v="tier - 3"/>
    <s v="tier - 1"/>
    <s v="R1011"/>
  </r>
  <r>
    <s v="ID1000"/>
    <s v=" Mrs"/>
    <s v="Schaefer"/>
    <s v="  Stephanie A"/>
    <n v="39.17"/>
    <n v="4.1500000000000004"/>
    <s v="No"/>
    <s v="No"/>
    <x v="0"/>
    <n v="0"/>
    <s v="No"/>
    <s v="Obesity"/>
    <s v="Normal"/>
    <s v="17-Dec-1989"/>
    <n v="33"/>
    <n v="3"/>
    <n v="11250.43"/>
    <s v="tier - 3"/>
    <s v="tier - 2"/>
    <s v="R1026"/>
  </r>
  <r>
    <s v="ID1001"/>
    <s v=" Mr"/>
    <s v="D'Alessandro"/>
    <s v="  Patrick"/>
    <n v="26.41"/>
    <n v="5.99"/>
    <s v="yes"/>
    <s v="No"/>
    <x v="1"/>
    <n v="1"/>
    <s v="No"/>
    <s v="Over Weight"/>
    <s v="Prediabetes"/>
    <s v="30-Dec-1969"/>
    <n v="53"/>
    <n v="2"/>
    <n v="11244.38"/>
    <s v="tier - 3"/>
    <s v="tier - 1"/>
    <s v="R1016"/>
  </r>
  <r>
    <s v="ID1002"/>
    <s v=" Mrs"/>
    <s v="Wyss"/>
    <s v="  Krista"/>
    <n v="30.63"/>
    <n v="5.8"/>
    <s v="yes"/>
    <s v="No"/>
    <x v="0"/>
    <n v="0"/>
    <s v="No"/>
    <s v="Obesity"/>
    <s v="Prediabetes"/>
    <s v="28-Jun-1976"/>
    <n v="46"/>
    <n v="2"/>
    <n v="11217.35"/>
    <s v="tier - 3"/>
    <s v="tier - 2"/>
    <s v="R1025"/>
  </r>
  <r>
    <s v="ID1003"/>
    <s v=" Ms"/>
    <s v="Rose"/>
    <s v="  Jenessa"/>
    <n v="31.73"/>
    <n v="7.32"/>
    <s v="yes"/>
    <s v="No"/>
    <x v="0"/>
    <n v="2"/>
    <s v="No"/>
    <s v="Obesity"/>
    <s v="Diabetes"/>
    <s v="14-Jun-1970"/>
    <n v="52"/>
    <n v="2"/>
    <n v="11187.66"/>
    <s v="tier - 3"/>
    <s v="tier - 2"/>
    <s v="R1012"/>
  </r>
  <r>
    <s v="ID1004"/>
    <s v=" Mr"/>
    <s v="Hopper"/>
    <s v="  Ryan M."/>
    <n v="30.7"/>
    <n v="5.16"/>
    <s v="No"/>
    <s v="No"/>
    <x v="0"/>
    <n v="2"/>
    <s v="No"/>
    <s v="Obesity"/>
    <s v="Normal"/>
    <s v="3-Sep-1972"/>
    <n v="50"/>
    <n v="0"/>
    <n v="11186.2"/>
    <s v="tier - 3"/>
    <s v="tier - 2"/>
    <s v="R1021"/>
  </r>
  <r>
    <s v="ID1005"/>
    <s v=" Mr"/>
    <s v="Finneran"/>
    <s v="  Thomas"/>
    <n v="25.934999999999999"/>
    <n v="5.96"/>
    <s v="yes"/>
    <s v="No"/>
    <x v="0"/>
    <n v="2"/>
    <s v="No"/>
    <s v="Over Weight"/>
    <s v="Prediabetes"/>
    <s v="6-Aug-1966"/>
    <n v="56"/>
    <n v="0"/>
    <n v="11165.42"/>
    <s v="tier - 3"/>
    <s v="tier - 1"/>
    <s v="R1016"/>
  </r>
  <r>
    <s v="ID1006"/>
    <s v=" Ms"/>
    <s v="Basham"/>
    <s v="  Amanda N."/>
    <n v="35.9"/>
    <n v="4.8499999999999996"/>
    <s v="yes"/>
    <s v="No"/>
    <x v="1"/>
    <n v="1"/>
    <s v="No"/>
    <s v="Obesity"/>
    <s v="Normal"/>
    <s v="25-Jun-1969"/>
    <n v="53"/>
    <n v="2"/>
    <n v="11163.57"/>
    <s v="tier - 3"/>
    <s v="tier - 2"/>
    <s v="R1011"/>
  </r>
  <r>
    <s v="ID1007"/>
    <s v=" Ms"/>
    <s v="Inman"/>
    <s v="  Teresa P."/>
    <n v="26.7"/>
    <n v="5.09"/>
    <s v="yes"/>
    <s v="No"/>
    <x v="1"/>
    <n v="1"/>
    <s v="No"/>
    <s v="Over Weight"/>
    <s v="Normal"/>
    <s v="30-Nov-1969"/>
    <n v="53"/>
    <n v="2"/>
    <n v="11150.78"/>
    <s v="tier - 3"/>
    <s v="tier - 2"/>
    <s v="R1011"/>
  </r>
  <r>
    <s v="ID1008"/>
    <s v=" Mr"/>
    <s v="Oscal"/>
    <s v="  Dorian"/>
    <n v="33.71"/>
    <n v="4.9400000000000004"/>
    <s v="No"/>
    <s v="No"/>
    <x v="0"/>
    <n v="0"/>
    <s v="No"/>
    <s v="Obesity"/>
    <s v="Normal"/>
    <s v="20-Aug-1980"/>
    <n v="42"/>
    <n v="2"/>
    <n v="11103.33"/>
    <s v="tier - 3"/>
    <s v="tier - 1"/>
    <s v="R1021"/>
  </r>
  <r>
    <s v="ID1009"/>
    <s v=" Ms"/>
    <s v="Craft"/>
    <s v="  Amy"/>
    <n v="41.91"/>
    <n v="4.92"/>
    <s v="yes"/>
    <s v="No"/>
    <x v="0"/>
    <n v="2"/>
    <s v="No"/>
    <s v="Obesity"/>
    <s v="Normal"/>
    <s v="5-Jul-1966"/>
    <n v="56"/>
    <n v="0"/>
    <n v="11093.62"/>
    <s v="tier - 3"/>
    <s v="tier - 1"/>
    <s v="R1013"/>
  </r>
  <r>
    <s v="ID1010"/>
    <s v=" Ms"/>
    <s v="Kebede"/>
    <s v="  Aberu"/>
    <n v="39.82"/>
    <n v="6.05"/>
    <s v="yes"/>
    <s v="No"/>
    <x v="0"/>
    <n v="2"/>
    <s v="No"/>
    <s v="Obesity"/>
    <s v="Prediabetes"/>
    <s v="9-Sep-1966"/>
    <n v="56"/>
    <n v="0"/>
    <n v="11090.72"/>
    <s v="tier - 3"/>
    <s v="tier - 1"/>
    <s v="R1013"/>
  </r>
  <r>
    <s v="ID1011"/>
    <s v=" Ms"/>
    <s v="Strobel"/>
    <s v="  Ashley"/>
    <n v="28.12"/>
    <n v="4.67"/>
    <s v="No"/>
    <s v="No"/>
    <x v="0"/>
    <n v="2"/>
    <s v="No"/>
    <s v="Over Weight"/>
    <s v="Normal"/>
    <s v="7-Oct-1972"/>
    <n v="50"/>
    <n v="3"/>
    <n v="11085.59"/>
    <s v="tier - 3"/>
    <s v="tier - 2"/>
    <s v="R1012"/>
  </r>
  <r>
    <s v="ID1012"/>
    <s v=" Ms"/>
    <s v="Dalton"/>
    <s v="  Anna E"/>
    <n v="26.98"/>
    <n v="9.81"/>
    <s v="yes"/>
    <s v="No"/>
    <x v="0"/>
    <n v="0"/>
    <s v="No"/>
    <s v="Over Weight"/>
    <s v="Diabetes"/>
    <s v="4-Sep-1967"/>
    <n v="55"/>
    <n v="0"/>
    <n v="11082.58"/>
    <s v="tier - 3"/>
    <s v="tier - 2"/>
    <s v="R1012"/>
  </r>
  <r>
    <s v="ID1013"/>
    <s v=" Ms"/>
    <s v="Morimoto"/>
    <s v="  Tania K."/>
    <n v="27.2"/>
    <n v="6.06"/>
    <s v="yes"/>
    <s v="No"/>
    <x v="0"/>
    <n v="2"/>
    <s v="No"/>
    <s v="Over Weight"/>
    <s v="Prediabetes"/>
    <s v="20-Nov-1966"/>
    <n v="56"/>
    <n v="0"/>
    <n v="11073.18"/>
    <s v="tier - 3"/>
    <s v="tier - 3"/>
    <s v="R1011"/>
  </r>
  <r>
    <s v="ID1014"/>
    <s v=" Ms"/>
    <s v="Manlove"/>
    <s v="  Ashley E"/>
    <n v="25.3"/>
    <n v="5.19"/>
    <s v="yes"/>
    <s v="No"/>
    <x v="0"/>
    <n v="2"/>
    <s v="No"/>
    <s v="Over Weight"/>
    <s v="Normal"/>
    <s v="7-Nov-1966"/>
    <n v="56"/>
    <n v="0"/>
    <n v="11070.54"/>
    <s v="tier - 3"/>
    <s v="tier - 3"/>
    <s v="R1011"/>
  </r>
  <r>
    <s v="ID1015"/>
    <s v=" Ms"/>
    <s v="Madzik"/>
    <s v="  Aleksandra"/>
    <n v="30.25"/>
    <n v="10.16"/>
    <s v="No"/>
    <s v="No"/>
    <x v="0"/>
    <n v="0"/>
    <s v="No"/>
    <s v="Obesity"/>
    <s v="Diabetes"/>
    <s v="9-Nov-1971"/>
    <n v="51"/>
    <n v="0"/>
    <n v="11068.77"/>
    <s v="tier - 3"/>
    <s v="tier - 2"/>
    <s v="R1012"/>
  </r>
  <r>
    <s v="ID1016"/>
    <s v=" Ms"/>
    <s v="Hobson"/>
    <s v="  Valery L"/>
    <n v="54"/>
    <n v="4.68"/>
    <s v="yes"/>
    <s v="yes"/>
    <x v="0"/>
    <n v="2"/>
    <s v="No"/>
    <s v="Obesity"/>
    <s v="Normal"/>
    <s v="18-Sep-2000"/>
    <n v="22"/>
    <n v="0"/>
    <n v="11068.7"/>
    <s v="tier - 3"/>
    <s v="tier - 1"/>
    <s v="R1011"/>
  </r>
  <r>
    <s v="ID1017"/>
    <s v=" Mrs"/>
    <s v="Reyes"/>
    <s v="  Joanna G."/>
    <n v="51.86"/>
    <n v="5.32"/>
    <s v="yes"/>
    <s v="No"/>
    <x v="0"/>
    <n v="0"/>
    <s v="No"/>
    <s v="Obesity"/>
    <s v="Normal"/>
    <s v="17-Dec-2001"/>
    <n v="21"/>
    <n v="0"/>
    <n v="11046.02"/>
    <s v="tier - 3"/>
    <s v="tier - 1"/>
    <s v="R1026"/>
  </r>
  <r>
    <s v="ID1018"/>
    <s v=" Mrs"/>
    <s v="Tierney"/>
    <s v="  Stefanie F."/>
    <n v="31.39"/>
    <n v="6.99"/>
    <s v="No"/>
    <s v="No"/>
    <x v="0"/>
    <n v="0"/>
    <s v="No"/>
    <s v="Obesity"/>
    <s v="Diabetes"/>
    <s v="30-Aug-1974"/>
    <n v="48"/>
    <n v="0"/>
    <n v="11037.85"/>
    <s v="tier - 3"/>
    <s v="tier - 2"/>
    <s v="R1025"/>
  </r>
  <r>
    <s v="ID1019"/>
    <s v=" Mr"/>
    <s v="Gabris"/>
    <s v="  Stephen"/>
    <n v="39.97"/>
    <n v="5.55"/>
    <s v="No"/>
    <s v="No"/>
    <x v="0"/>
    <n v="0"/>
    <s v="No"/>
    <s v="Obesity"/>
    <s v="Normal"/>
    <s v="25-Oct-1989"/>
    <n v="33"/>
    <n v="3"/>
    <n v="11037.51"/>
    <s v="tier - 3"/>
    <s v="tier - 1"/>
    <s v="R1012"/>
  </r>
  <r>
    <s v="ID1020"/>
    <s v=" Ms"/>
    <s v="Howard"/>
    <s v="  Liza J."/>
    <n v="41.23"/>
    <n v="6.94"/>
    <s v="No"/>
    <s v="No"/>
    <x v="0"/>
    <n v="0"/>
    <s v="No"/>
    <s v="Obesity"/>
    <s v="Diabetes"/>
    <s v="10-Dec-1974"/>
    <n v="48"/>
    <n v="4"/>
    <n v="11033.66"/>
    <s v="tier - 3"/>
    <s v="tier - 3"/>
    <s v="R1012"/>
  </r>
  <r>
    <s v="ID1021"/>
    <s v=" Mr"/>
    <s v="Kallay"/>
    <s v="  Ian M."/>
    <n v="49.45"/>
    <n v="4.2"/>
    <s v="yes"/>
    <s v="No"/>
    <x v="0"/>
    <n v="0"/>
    <s v="No"/>
    <s v="Obesity"/>
    <s v="Normal"/>
    <s v="21-Jul-1996"/>
    <n v="26"/>
    <n v="0"/>
    <n v="11028.56"/>
    <s v="tier - 3"/>
    <s v="tier - 3"/>
    <s v="R1012"/>
  </r>
  <r>
    <s v="ID1022"/>
    <s v=" Ms"/>
    <s v="Leguizamo"/>
    <s v="  Claudia L."/>
    <n v="41.04"/>
    <n v="5.59"/>
    <s v="No"/>
    <s v="No"/>
    <x v="0"/>
    <n v="0"/>
    <s v="No"/>
    <s v="Obesity"/>
    <s v="Normal"/>
    <s v="26-Jun-1991"/>
    <n v="31"/>
    <n v="3"/>
    <n v="11018.05"/>
    <s v="tier - 3"/>
    <s v="tier - 2"/>
    <s v="R1012"/>
  </r>
  <r>
    <s v="ID1023"/>
    <s v=" Ms"/>
    <s v="Escartin"/>
    <s v="  Jessica M"/>
    <n v="27.93"/>
    <n v="9.9600000000000009"/>
    <s v="No"/>
    <s v="No"/>
    <x v="0"/>
    <n v="0"/>
    <s v="No"/>
    <s v="Over Weight"/>
    <s v="Diabetes"/>
    <s v="15-Dec-1974"/>
    <n v="48"/>
    <n v="4"/>
    <n v="11015.17"/>
    <s v="tier - 3"/>
    <s v="tier - 1"/>
    <s v="R1012"/>
  </r>
  <r>
    <s v="ID1024"/>
    <s v=" Mr"/>
    <s v="Chorey"/>
    <s v="  Billy Jr."/>
    <n v="21.01"/>
    <n v="7.37"/>
    <s v="No"/>
    <s v="No"/>
    <x v="0"/>
    <n v="0"/>
    <s v="No"/>
    <s v="Normal weight"/>
    <s v="Diabetes"/>
    <s v="24-Oct-1968"/>
    <n v="54"/>
    <n v="2"/>
    <n v="11013.71"/>
    <s v="tier - 3"/>
    <s v="tier - 1"/>
    <s v="R1013"/>
  </r>
  <r>
    <s v="ID1025"/>
    <s v=" Mr"/>
    <s v="McVay"/>
    <s v="  David"/>
    <n v="52.37"/>
    <n v="5.0599999999999996"/>
    <s v="yes"/>
    <s v="yes"/>
    <x v="0"/>
    <n v="2"/>
    <s v="No"/>
    <s v="Obesity"/>
    <s v="Normal"/>
    <s v="17-Sep-2000"/>
    <n v="22"/>
    <n v="0"/>
    <n v="10991.58"/>
    <s v="tier - 3"/>
    <s v="tier - 3"/>
    <s v="R1012"/>
  </r>
  <r>
    <s v="ID1026"/>
    <s v=" Mr"/>
    <s v="Vinson"/>
    <s v="  Tim"/>
    <n v="40.369999999999997"/>
    <n v="8.2100000000000009"/>
    <s v="No"/>
    <s v="No"/>
    <x v="0"/>
    <n v="0"/>
    <s v="No"/>
    <s v="Obesity"/>
    <s v="Diabetes"/>
    <s v="18-Dec-1965"/>
    <n v="57"/>
    <n v="0"/>
    <n v="10982.5"/>
    <s v="tier - 3"/>
    <s v="tier - 3"/>
    <s v="R1013"/>
  </r>
  <r>
    <s v="ID1027"/>
    <s v=" Ms"/>
    <s v="Astrike-Davis"/>
    <s v="  Emma M"/>
    <n v="41.47"/>
    <n v="10.34"/>
    <s v="No"/>
    <s v="No"/>
    <x v="0"/>
    <n v="2"/>
    <s v="No"/>
    <s v="Obesity"/>
    <s v="Diabetes"/>
    <s v="21-Oct-1973"/>
    <n v="49"/>
    <n v="4"/>
    <n v="10977.21"/>
    <s v="tier - 3"/>
    <s v="tier - 1"/>
    <s v="R1013"/>
  </r>
  <r>
    <s v="ID1028"/>
    <s v=" Mr"/>
    <s v="Harder"/>
    <s v="  Tim"/>
    <n v="33.725000000000001"/>
    <n v="5.51"/>
    <s v="yes"/>
    <s v="No"/>
    <x v="0"/>
    <n v="2"/>
    <s v="No"/>
    <s v="Obesity"/>
    <s v="Normal"/>
    <s v="9-Jul-1966"/>
    <n v="56"/>
    <n v="0"/>
    <n v="10976.25"/>
    <s v="tier - 3"/>
    <s v="tier - 2"/>
    <s v="R1012"/>
  </r>
  <r>
    <s v="ID1029"/>
    <s v=" Mr"/>
    <s v="Bell"/>
    <s v="  Patrick"/>
    <n v="28.1"/>
    <n v="11.2"/>
    <s v="No"/>
    <s v="No"/>
    <x v="0"/>
    <n v="0"/>
    <s v="No"/>
    <s v="Over Weight"/>
    <s v="Diabetes"/>
    <s v="19-Jun-1965"/>
    <n v="57"/>
    <n v="0"/>
    <n v="10965.45"/>
    <s v="tier - 3"/>
    <s v="tier - 2"/>
    <s v="R1011"/>
  </r>
  <r>
    <s v="ID1030"/>
    <s v=" Ms"/>
    <s v="Dawes"/>
    <s v="  Bridget K."/>
    <n v="37.43"/>
    <n v="4.3499999999999996"/>
    <s v="yes"/>
    <s v="No"/>
    <x v="1"/>
    <n v="1"/>
    <s v="No"/>
    <s v="Obesity"/>
    <s v="Normal"/>
    <s v="14-Aug-1969"/>
    <n v="53"/>
    <n v="1"/>
    <n v="10959.69"/>
    <s v="tier - 3"/>
    <s v="tier - 3"/>
    <s v="R1012"/>
  </r>
  <r>
    <s v="ID1031"/>
    <s v=" Mr"/>
    <s v="Larios"/>
    <s v="  Gabriel"/>
    <n v="23.7"/>
    <n v="10.45"/>
    <s v="No"/>
    <s v="No"/>
    <x v="0"/>
    <n v="0"/>
    <s v="No"/>
    <s v="Normal weight"/>
    <s v="Diabetes"/>
    <s v="4-Dec-1965"/>
    <n v="57"/>
    <n v="0"/>
    <n v="10959.33"/>
    <s v="tier - 3"/>
    <s v="tier - 3"/>
    <s v="R1011"/>
  </r>
  <r>
    <s v="ID1032"/>
    <s v=" Ms"/>
    <s v="Yaremczuk"/>
    <s v="  Natasha"/>
    <n v="24.795000000000002"/>
    <n v="4.07"/>
    <s v="yes"/>
    <s v="No"/>
    <x v="1"/>
    <n v="1"/>
    <s v="No"/>
    <s v="Normal weight"/>
    <s v="Normal"/>
    <s v="10-Nov-1969"/>
    <n v="53"/>
    <n v="1"/>
    <n v="10942.13"/>
    <s v="tier - 3"/>
    <s v="tier - 3"/>
    <s v="R1012"/>
  </r>
  <r>
    <s v="ID1033"/>
    <s v=" Ms"/>
    <s v="Knight"/>
    <s v="  Abby A."/>
    <n v="31.9"/>
    <n v="8.34"/>
    <s v="No"/>
    <s v="No"/>
    <x v="0"/>
    <n v="0"/>
    <s v="No"/>
    <s v="Obesity"/>
    <s v="Diabetes"/>
    <s v="12-Nov-1968"/>
    <n v="54"/>
    <n v="1"/>
    <n v="10928.85"/>
    <s v="tier - 3"/>
    <s v="tier - 3"/>
    <s v="R1013"/>
  </r>
  <r>
    <s v="ID1034"/>
    <s v=" Ms"/>
    <s v="Eversman"/>
    <s v="  Michelle"/>
    <n v="32.68"/>
    <n v="7.41"/>
    <s v="No"/>
    <s v="No"/>
    <x v="0"/>
    <n v="0"/>
    <s v="No"/>
    <s v="Obesity"/>
    <s v="Diabetes"/>
    <s v="13-Nov-1968"/>
    <n v="54"/>
    <n v="0"/>
    <n v="10923.93"/>
    <s v="tier - 3"/>
    <s v="tier - 1"/>
    <s v="R1024"/>
  </r>
  <r>
    <s v="ID1035"/>
    <s v=" Ms"/>
    <s v="Hickory"/>
    <s v="  Mckendree"/>
    <n v="47.13"/>
    <n v="4.3099999999999996"/>
    <s v="No"/>
    <s v="No"/>
    <x v="0"/>
    <n v="0"/>
    <s v="No"/>
    <s v="Obesity"/>
    <s v="Normal"/>
    <s v="6-Sep-1994"/>
    <n v="28"/>
    <n v="0"/>
    <n v="10886.66"/>
    <s v="tier - 3"/>
    <s v="tier - 3"/>
    <s v="R1012"/>
  </r>
  <r>
    <s v="ID1036"/>
    <s v=" Ms"/>
    <s v="Mooney"/>
    <s v="  Tara"/>
    <n v="36.67"/>
    <n v="10.83"/>
    <s v="No"/>
    <s v="No"/>
    <x v="0"/>
    <n v="0"/>
    <s v="No"/>
    <s v="Obesity"/>
    <s v="Diabetes"/>
    <s v="20-Dec-1971"/>
    <n v="51"/>
    <n v="2"/>
    <n v="10848.13"/>
    <s v="tier - 3"/>
    <s v="tier - 3"/>
    <s v="R1012"/>
  </r>
  <r>
    <s v="ID1037"/>
    <s v=" Mr"/>
    <s v="Craighead"/>
    <s v="  Daniel"/>
    <n v="33.630000000000003"/>
    <n v="11.31"/>
    <s v="No"/>
    <s v="No"/>
    <x v="0"/>
    <n v="0"/>
    <s v="No"/>
    <s v="Obesity"/>
    <s v="Diabetes"/>
    <s v="28-Jul-1968"/>
    <n v="54"/>
    <n v="1"/>
    <n v="10825.25"/>
    <s v="tier - 3"/>
    <s v="tier - 3"/>
    <s v="R1012"/>
  </r>
  <r>
    <s v="ID1038"/>
    <s v=" Mr"/>
    <s v="Gardner"/>
    <s v="  Joshua P"/>
    <n v="32.67"/>
    <n v="11.81"/>
    <s v="yes"/>
    <s v="No"/>
    <x v="0"/>
    <n v="0"/>
    <s v="No"/>
    <s v="Obesity"/>
    <s v="Diabetes"/>
    <s v="2-Oct-1967"/>
    <n v="55"/>
    <n v="1"/>
    <n v="10807.49"/>
    <s v="tier - 3"/>
    <s v="tier - 2"/>
    <s v="R1013"/>
  </r>
  <r>
    <s v="ID1039"/>
    <s v=" Ms"/>
    <s v="Lohrenz"/>
    <s v="  Erin C"/>
    <n v="33.299999999999997"/>
    <n v="8.26"/>
    <s v="yes"/>
    <s v="No"/>
    <x v="0"/>
    <n v="2"/>
    <s v="No"/>
    <s v="Obesity"/>
    <s v="Diabetes"/>
    <s v="18-Dec-1970"/>
    <n v="52"/>
    <n v="2"/>
    <n v="10806.84"/>
    <s v="tier - 3"/>
    <s v="tier - 2"/>
    <s v="R1011"/>
  </r>
  <r>
    <s v="ID1040"/>
    <s v=" Ms"/>
    <s v="Demise"/>
    <s v="  Shure"/>
    <n v="30.78"/>
    <n v="10.74"/>
    <s v="yes"/>
    <s v="No"/>
    <x v="0"/>
    <n v="2"/>
    <s v="No"/>
    <s v="Obesity"/>
    <s v="Diabetes"/>
    <s v="28-Oct-1970"/>
    <n v="52"/>
    <n v="1"/>
    <n v="10797.34"/>
    <s v="tier - 3"/>
    <s v="tier - 2"/>
    <s v="R1023"/>
  </r>
  <r>
    <s v="ID1041"/>
    <s v=" Mr"/>
    <s v="Nelson"/>
    <s v="  Richard"/>
    <n v="28.975000000000001"/>
    <n v="7.69"/>
    <s v="yes"/>
    <s v="No"/>
    <x v="0"/>
    <n v="0"/>
    <s v="No"/>
    <s v="Over Weight"/>
    <s v="Diabetes"/>
    <s v="23-Oct-1967"/>
    <n v="55"/>
    <n v="0"/>
    <n v="10796.35"/>
    <s v="tier - 3"/>
    <s v="tier - 1"/>
    <s v="R1019"/>
  </r>
  <r>
    <s v="ID1042"/>
    <s v=" Ms"/>
    <s v="Guitard"/>
    <s v="  Brenda"/>
    <n v="33.4"/>
    <n v="4.84"/>
    <s v="No"/>
    <s v="No"/>
    <x v="0"/>
    <n v="0"/>
    <s v="No"/>
    <s v="Obesity"/>
    <s v="Normal"/>
    <s v="24-Dec-1999"/>
    <n v="23"/>
    <n v="0"/>
    <n v="10795.94"/>
    <s v="tier - 3"/>
    <s v="tier - 1"/>
    <s v="R1011"/>
  </r>
  <r>
    <s v="ID1043"/>
    <s v=" Mr"/>
    <s v="Navas"/>
    <s v="  Joseph M"/>
    <n v="21.5"/>
    <n v="9.77"/>
    <s v="yes"/>
    <s v="No"/>
    <x v="0"/>
    <n v="0"/>
    <s v="No"/>
    <s v="Normal weight"/>
    <s v="Diabetes"/>
    <s v="11-Nov-1967"/>
    <n v="55"/>
    <n v="1"/>
    <n v="10791.96"/>
    <s v="tier - 3"/>
    <s v="tier - 2"/>
    <s v="R1011"/>
  </r>
  <r>
    <s v="ID1044"/>
    <s v=" Mr"/>
    <s v="Ptucha"/>
    <s v="  Stephen J."/>
    <n v="38.14"/>
    <n v="5.84"/>
    <s v="No"/>
    <s v="No"/>
    <x v="0"/>
    <n v="0"/>
    <s v="No"/>
    <s v="Obesity"/>
    <s v="Prediabetes"/>
    <s v="25-Nov-1989"/>
    <n v="33"/>
    <n v="3"/>
    <n v="10769.75"/>
    <s v="tier - 3"/>
    <s v="tier - 2"/>
    <s v="R1022"/>
  </r>
  <r>
    <s v="ID1045"/>
    <s v=" Mrs"/>
    <s v="Kirouac"/>
    <s v="  Kathya"/>
    <n v="35.42"/>
    <n v="8.6999999999999993"/>
    <s v="yes"/>
    <s v="No"/>
    <x v="0"/>
    <n v="1"/>
    <s v="No"/>
    <s v="Obesity"/>
    <s v="Diabetes"/>
    <s v="29-Aug-1986"/>
    <n v="36"/>
    <n v="3"/>
    <n v="10749.02"/>
    <s v="tier - 3"/>
    <s v="tier - 1"/>
    <s v="R1026"/>
  </r>
  <r>
    <s v="ID1046"/>
    <s v=" Mr"/>
    <s v="Toews"/>
    <s v="  Wesley"/>
    <n v="35.625"/>
    <n v="10.79"/>
    <s v="No"/>
    <s v="No"/>
    <x v="0"/>
    <n v="0"/>
    <s v="No"/>
    <s v="Obesity"/>
    <s v="Diabetes"/>
    <s v="9-Dec-1974"/>
    <n v="48"/>
    <n v="4"/>
    <n v="10736.87"/>
    <s v="tier - 3"/>
    <s v="tier - 1"/>
    <s v="R1016"/>
  </r>
  <r>
    <s v="ID1047"/>
    <s v=" Mr"/>
    <s v="Perry"/>
    <s v="  Tim"/>
    <n v="45.51"/>
    <n v="4.32"/>
    <s v="No"/>
    <s v="No"/>
    <x v="0"/>
    <n v="1"/>
    <s v="No"/>
    <s v="Obesity"/>
    <s v="Normal"/>
    <s v="25-Jun-1992"/>
    <n v="30"/>
    <n v="0"/>
    <n v="10719.57"/>
    <s v="tier - 3"/>
    <s v="tier - 1"/>
    <s v="R1012"/>
  </r>
  <r>
    <s v="ID1048"/>
    <s v=" Ms"/>
    <s v="Kretz"/>
    <s v="  Jamie L."/>
    <n v="37.1"/>
    <n v="7.19"/>
    <s v="yes"/>
    <s v="No"/>
    <x v="0"/>
    <n v="0"/>
    <s v="No"/>
    <s v="Obesity"/>
    <s v="Diabetes"/>
    <s v="5-Oct-1967"/>
    <n v="55"/>
    <n v="0"/>
    <n v="10713.64"/>
    <s v="tier - 3"/>
    <s v="tier - 3"/>
    <s v="R1011"/>
  </r>
  <r>
    <s v="ID1049"/>
    <s v=" Ms"/>
    <s v="Hempel"/>
    <s v="  Alexandra"/>
    <n v="30.5"/>
    <n v="11.94"/>
    <s v="yes"/>
    <s v="No"/>
    <x v="0"/>
    <n v="0"/>
    <s v="No"/>
    <s v="Obesity"/>
    <s v="Diabetes"/>
    <s v="30-Jul-1967"/>
    <n v="55"/>
    <n v="0"/>
    <n v="10704.47"/>
    <s v="tier - 3"/>
    <s v="tier - 2"/>
    <s v="R1011"/>
  </r>
  <r>
    <s v="ID1050"/>
    <s v=" Ms"/>
    <s v="McBroom"/>
    <s v="  Tiffany"/>
    <n v="28.16"/>
    <n v="5.56"/>
    <s v="No"/>
    <s v="No"/>
    <x v="0"/>
    <n v="2"/>
    <s v="No"/>
    <s v="Over Weight"/>
    <s v="Normal"/>
    <s v="24-Oct-1972"/>
    <n v="50"/>
    <n v="3"/>
    <n v="10702.64"/>
    <s v="tier - 3"/>
    <s v="tier - 3"/>
    <s v="R1013"/>
  </r>
  <r>
    <s v="ID1051"/>
    <s v=" Mrs"/>
    <s v="Yoo"/>
    <s v="  Rebecca J"/>
    <n v="29.1"/>
    <n v="5.64"/>
    <s v="yes"/>
    <s v="No"/>
    <x v="0"/>
    <n v="0"/>
    <s v="No"/>
    <s v="Over Weight"/>
    <s v="Normal"/>
    <s v="30-Sep-1976"/>
    <n v="46"/>
    <n v="2"/>
    <n v="10698.38"/>
    <s v="tier - 3"/>
    <s v="tier - 1"/>
    <s v="R1025"/>
  </r>
  <r>
    <s v="ID1052"/>
    <s v=" Mr"/>
    <s v="Rand"/>
    <s v="  Austin T."/>
    <n v="30.22"/>
    <n v="4.6500000000000004"/>
    <s v="No"/>
    <s v="No"/>
    <x v="0"/>
    <n v="0"/>
    <s v="No"/>
    <s v="Obesity"/>
    <s v="Normal"/>
    <s v="2-Aug-1977"/>
    <n v="45"/>
    <n v="2"/>
    <n v="10690.11"/>
    <s v="tier - 3"/>
    <s v="tier - 2"/>
    <s v="R1021"/>
  </r>
  <r>
    <s v="ID1053"/>
    <s v=" Ms"/>
    <s v="Wolfe"/>
    <s v="  Jamie T"/>
    <n v="24.29"/>
    <n v="9.0500000000000007"/>
    <s v="No"/>
    <s v="No"/>
    <x v="0"/>
    <n v="0"/>
    <s v="No"/>
    <s v="Normal weight"/>
    <s v="Diabetes"/>
    <s v="7-Sep-1962"/>
    <n v="60"/>
    <n v="0"/>
    <n v="10676.83"/>
    <s v="tier - 3"/>
    <s v="tier - 3"/>
    <s v="R1013"/>
  </r>
  <r>
    <s v="ID1054"/>
    <s v=" Mr"/>
    <s v="Vance"/>
    <s v="  Matthew T."/>
    <n v="29.39"/>
    <n v="4.5199999999999996"/>
    <s v="yes"/>
    <s v="No"/>
    <x v="0"/>
    <n v="0"/>
    <s v="No"/>
    <s v="Over Weight"/>
    <s v="Normal"/>
    <s v="22-Nov-1976"/>
    <n v="46"/>
    <n v="2"/>
    <n v="10665.44"/>
    <s v="tier - 3"/>
    <s v="tier - 2"/>
    <s v="R1021"/>
  </r>
  <r>
    <s v="ID1055"/>
    <s v=" Mrs"/>
    <s v="Burnett"/>
    <s v="  Emily"/>
    <n v="25.66"/>
    <n v="4.62"/>
    <s v="yes"/>
    <s v="No"/>
    <x v="0"/>
    <n v="1"/>
    <s v="No"/>
    <s v="Over Weight"/>
    <s v="Normal"/>
    <s v="8-Aug-1964"/>
    <n v="58"/>
    <n v="0"/>
    <n v="10627.81"/>
    <s v="tier - 3"/>
    <s v="tier - 3"/>
    <s v="R1013"/>
  </r>
  <r>
    <s v="ID1056"/>
    <s v=" Ms"/>
    <s v="Clason"/>
    <s v="  Gillian"/>
    <n v="39.11"/>
    <n v="5.87"/>
    <s v="No"/>
    <s v="No"/>
    <x v="0"/>
    <n v="0"/>
    <s v="No"/>
    <s v="Obesity"/>
    <s v="Prediabetes"/>
    <s v="6-Jul-1990"/>
    <n v="32"/>
    <n v="3"/>
    <n v="10620.26"/>
    <s v="tier - 3"/>
    <s v="tier - 3"/>
    <s v="R1012"/>
  </r>
  <r>
    <s v="ID1057"/>
    <s v=" Mrs"/>
    <s v="Donnelly"/>
    <s v="  Brenn E."/>
    <n v="43.78"/>
    <n v="5.71"/>
    <s v="No"/>
    <s v="No"/>
    <x v="0"/>
    <n v="1"/>
    <s v="No"/>
    <s v="Obesity"/>
    <s v="Prediabetes"/>
    <s v="23-Jul-1992"/>
    <n v="30"/>
    <n v="0"/>
    <n v="10617.04"/>
    <s v="tier - 3"/>
    <s v="tier - 3"/>
    <s v="R1026"/>
  </r>
  <r>
    <s v="ID1058"/>
    <s v=" Ms"/>
    <s v="Pietz"/>
    <s v="  Lisa M"/>
    <n v="24.35"/>
    <n v="9.08"/>
    <s v="No"/>
    <s v="No"/>
    <x v="0"/>
    <n v="0"/>
    <s v="No"/>
    <s v="Normal weight"/>
    <s v="Diabetes"/>
    <s v="27-Jun-1965"/>
    <n v="57"/>
    <n v="0"/>
    <n v="10608.67"/>
    <s v="tier - 3"/>
    <s v="tier - 3"/>
    <s v="R1012"/>
  </r>
  <r>
    <s v="ID1059"/>
    <s v=" Mr"/>
    <s v="Tegenkamp"/>
    <s v="  Matt"/>
    <n v="40.299999999999997"/>
    <n v="5.3"/>
    <s v="yes"/>
    <s v="No"/>
    <x v="0"/>
    <n v="2"/>
    <s v="No"/>
    <s v="Obesity"/>
    <s v="Normal"/>
    <s v="2-Jul-1966"/>
    <n v="56"/>
    <n v="0"/>
    <n v="10602.39"/>
    <s v="tier - 3"/>
    <s v="tier - 3"/>
    <s v="R1011"/>
  </r>
  <r>
    <s v="ID1060"/>
    <s v=" Mr"/>
    <s v="Dover"/>
    <s v="  Thomas A."/>
    <n v="32.774999999999999"/>
    <n v="11.76"/>
    <s v="yes"/>
    <s v="No"/>
    <x v="0"/>
    <n v="0"/>
    <s v="No"/>
    <s v="Obesity"/>
    <s v="Diabetes"/>
    <s v="23-Jun-1967"/>
    <n v="55"/>
    <n v="0"/>
    <n v="10601.63"/>
    <s v="tier - 3"/>
    <s v="tier - 2"/>
    <s v="R1012"/>
  </r>
  <r>
    <s v="ID1061"/>
    <s v=" Mr"/>
    <s v="Dockemeyer"/>
    <s v="  Kevin J"/>
    <n v="39.6"/>
    <n v="5.1100000000000003"/>
    <s v="yes"/>
    <s v="No"/>
    <x v="0"/>
    <n v="2"/>
    <s v="No"/>
    <s v="Obesity"/>
    <s v="Normal"/>
    <s v="20-Jul-1966"/>
    <n v="56"/>
    <n v="0"/>
    <n v="10601.41"/>
    <s v="tier - 3"/>
    <s v="tier - 2"/>
    <s v="R1011"/>
  </r>
  <r>
    <s v="ID1062"/>
    <s v=" Mr"/>
    <s v="Steele"/>
    <s v="  William H. III"/>
    <n v="30.97"/>
    <n v="5.54"/>
    <s v="No"/>
    <s v="No"/>
    <x v="0"/>
    <n v="2"/>
    <s v="No"/>
    <s v="Obesity"/>
    <s v="Normal"/>
    <s v="14-Dec-1972"/>
    <n v="50"/>
    <n v="3"/>
    <n v="10600.55"/>
    <s v="tier - 3"/>
    <s v="tier - 1"/>
    <s v="R1012"/>
  </r>
  <r>
    <s v="ID1063"/>
    <s v=" Mr"/>
    <s v="Harel"/>
    <s v="  Gal"/>
    <n v="27.645"/>
    <n v="8.8699999999999992"/>
    <s v="yes"/>
    <s v="No"/>
    <x v="0"/>
    <n v="0"/>
    <s v="No"/>
    <s v="Over Weight"/>
    <s v="Diabetes"/>
    <s v="29-Nov-1967"/>
    <n v="55"/>
    <n v="0"/>
    <n v="10594.5"/>
    <s v="tier - 3"/>
    <s v="tier - 1"/>
    <s v="R1012"/>
  </r>
  <r>
    <s v="ID1064"/>
    <s v=" Mr"/>
    <s v="Aguila"/>
    <s v="  Anton"/>
    <n v="34.43"/>
    <n v="5.96"/>
    <s v="yes"/>
    <s v="No"/>
    <x v="0"/>
    <n v="2"/>
    <s v="No"/>
    <s v="Obesity"/>
    <s v="Prediabetes"/>
    <s v="3-Nov-1966"/>
    <n v="56"/>
    <n v="0"/>
    <n v="10594.23"/>
    <s v="tier - 3"/>
    <s v="tier - 3"/>
    <s v="R1013"/>
  </r>
  <r>
    <s v="ID1065"/>
    <s v=" Ms"/>
    <s v="Vallejo Sarmiento"/>
    <s v="  Yazmin"/>
    <n v="39.6"/>
    <n v="4.4400000000000004"/>
    <s v="yes"/>
    <s v="No"/>
    <x v="1"/>
    <n v="1"/>
    <s v="No"/>
    <s v="Obesity"/>
    <s v="Normal"/>
    <s v="25-Dec-1969"/>
    <n v="53"/>
    <n v="1"/>
    <n v="10579.71"/>
    <s v="tier - 3"/>
    <s v="tier - 3"/>
    <s v="R1013"/>
  </r>
  <r>
    <s v="ID1066"/>
    <s v=" Mr"/>
    <s v="Beisheim"/>
    <s v="  Florian"/>
    <n v="22.1"/>
    <n v="4.6500000000000004"/>
    <s v="yes"/>
    <s v="No"/>
    <x v="0"/>
    <n v="2"/>
    <s v="No"/>
    <s v="Normal weight"/>
    <s v="Normal"/>
    <s v="11-Dec-1966"/>
    <n v="56"/>
    <n v="0"/>
    <n v="10577.09"/>
    <s v="tier - 3"/>
    <s v="tier - 3"/>
    <s v="R1011"/>
  </r>
  <r>
    <s v="ID1067"/>
    <s v=" Ms"/>
    <s v="Lenhoff"/>
    <s v="  Karen L"/>
    <n v="33.25"/>
    <n v="5.64"/>
    <s v="yes"/>
    <s v="No"/>
    <x v="1"/>
    <n v="1"/>
    <s v="No"/>
    <s v="Obesity"/>
    <s v="Normal"/>
    <s v="17-Jul-1969"/>
    <n v="53"/>
    <n v="0"/>
    <n v="10564.88"/>
    <s v="tier - 3"/>
    <s v="tier - 1"/>
    <s v="R1024"/>
  </r>
  <r>
    <s v="ID1068"/>
    <s v=" Mr"/>
    <s v="Wehrwein"/>
    <s v="  Scott"/>
    <n v="33.33"/>
    <n v="10.19"/>
    <s v="No"/>
    <s v="No"/>
    <x v="0"/>
    <n v="0"/>
    <s v="No"/>
    <s v="Obesity"/>
    <s v="Diabetes"/>
    <s v="29-Jun-1971"/>
    <n v="51"/>
    <n v="3"/>
    <n v="10560.49"/>
    <s v="tier - 3"/>
    <s v="tier - 2"/>
    <s v="R1013"/>
  </r>
  <r>
    <s v="ID1069"/>
    <s v=" Ms"/>
    <s v="Wallace"/>
    <s v="  Claire"/>
    <n v="30.5"/>
    <n v="10.79"/>
    <s v="No"/>
    <s v="No"/>
    <x v="0"/>
    <n v="0"/>
    <s v="No"/>
    <s v="Obesity"/>
    <s v="Diabetes"/>
    <s v="26-Sep-1971"/>
    <n v="51"/>
    <n v="0"/>
    <n v="10546.48"/>
    <s v="tier - 3"/>
    <s v="tier - 3"/>
    <s v="R1011"/>
  </r>
  <r>
    <s v="ID1070"/>
    <s v=" Ms"/>
    <s v="Markowitz"/>
    <s v="  Lynn M."/>
    <n v="30.3"/>
    <n v="4.24"/>
    <s v="No"/>
    <s v="No"/>
    <x v="0"/>
    <n v="0"/>
    <s v="No"/>
    <s v="Obesity"/>
    <s v="Normal"/>
    <s v="25-Oct-1977"/>
    <n v="45"/>
    <n v="2"/>
    <n v="10495.6"/>
    <s v="tier - 3"/>
    <s v="tier - 1"/>
    <s v="R1012"/>
  </r>
  <r>
    <s v="ID1071"/>
    <s v=" Ms"/>
    <s v="Vos"/>
    <s v="  Sharon"/>
    <n v="26.22"/>
    <n v="5.83"/>
    <s v="No"/>
    <s v="No"/>
    <x v="0"/>
    <n v="2"/>
    <s v="No"/>
    <s v="Over Weight"/>
    <s v="Prediabetes"/>
    <s v="19-Oct-1972"/>
    <n v="50"/>
    <n v="2"/>
    <n v="10493.95"/>
    <s v="tier - 3"/>
    <s v="tier - 1"/>
    <s v="R1012"/>
  </r>
  <r>
    <s v="ID1072"/>
    <s v=" Mrs"/>
    <s v="McLeod"/>
    <s v="  Candice"/>
    <n v="29.99"/>
    <n v="11.85"/>
    <s v="No"/>
    <s v="No"/>
    <x v="0"/>
    <n v="0"/>
    <s v="No"/>
    <s v="Over Weight"/>
    <s v="Diabetes"/>
    <s v="21-Aug-1978"/>
    <n v="44"/>
    <n v="2"/>
    <n v="10486.55"/>
    <s v="tier - 3"/>
    <s v="tier - 3"/>
    <s v="R1025"/>
  </r>
  <r>
    <s v="ID1073"/>
    <s v=" Ms"/>
    <s v="Balcom"/>
    <s v="  Jennifer D"/>
    <n v="36.380000000000003"/>
    <n v="5.98"/>
    <s v="No"/>
    <s v="No"/>
    <x v="0"/>
    <n v="1"/>
    <s v="No"/>
    <s v="Obesity"/>
    <s v="Prediabetes"/>
    <s v="28-Jun-1987"/>
    <n v="35"/>
    <n v="3"/>
    <n v="10464.83"/>
    <s v="tier - 3"/>
    <s v="tier - 1"/>
    <s v="R1012"/>
  </r>
  <r>
    <s v="ID1074"/>
    <s v=" Mr"/>
    <s v="Dirth"/>
    <s v="  Eric"/>
    <n v="31.16"/>
    <n v="4.26"/>
    <s v="yes"/>
    <s v="No"/>
    <x v="1"/>
    <n v="1"/>
    <s v="No"/>
    <s v="Obesity"/>
    <s v="Normal"/>
    <s v="22-Sep-1969"/>
    <n v="53"/>
    <n v="1"/>
    <n v="10461.98"/>
    <s v="tier - 3"/>
    <s v="tier - 1"/>
    <s v="R1012"/>
  </r>
  <r>
    <s v="ID1075"/>
    <s v=" Mr"/>
    <s v="Inglish"/>
    <s v="  Bryan"/>
    <n v="25.55"/>
    <n v="4.96"/>
    <s v="yes"/>
    <s v="No"/>
    <x v="0"/>
    <n v="1"/>
    <s v="No"/>
    <s v="Over Weight"/>
    <s v="Normal"/>
    <s v="27-Jul-1964"/>
    <n v="58"/>
    <n v="0"/>
    <n v="10459.19"/>
    <s v="tier - 3"/>
    <s v="tier - 1"/>
    <s v="R1013"/>
  </r>
  <r>
    <s v="ID1076"/>
    <s v=" Mr"/>
    <s v="Matthews"/>
    <s v="  Devon R."/>
    <n v="28.77"/>
    <n v="4"/>
    <s v="yes"/>
    <s v="No"/>
    <x v="0"/>
    <n v="0"/>
    <s v="No"/>
    <s v="Over Weight"/>
    <s v="Normal"/>
    <s v="3-Aug-1976"/>
    <n v="46"/>
    <n v="2"/>
    <n v="10455.14"/>
    <s v="tier - 3"/>
    <s v="tier - 2"/>
    <s v="R1021"/>
  </r>
  <r>
    <s v="ID1077"/>
    <s v=" Ms"/>
    <s v="Massa-Musiak"/>
    <s v="  Elena"/>
    <n v="23.14"/>
    <n v="4.1500000000000004"/>
    <s v="yes"/>
    <s v="No"/>
    <x v="0"/>
    <n v="1"/>
    <s v="No"/>
    <s v="Normal weight"/>
    <s v="Normal"/>
    <s v="14-Oct-1964"/>
    <n v="58"/>
    <n v="0"/>
    <n v="10455.1"/>
    <s v="tier - 3"/>
    <s v="tier - 1"/>
    <s v="R1012"/>
  </r>
  <r>
    <s v="ID1078"/>
    <s v=" Mr"/>
    <s v="Bailey"/>
    <s v="  Chris"/>
    <n v="39.6"/>
    <n v="11.36"/>
    <s v="No"/>
    <s v="No"/>
    <x v="0"/>
    <n v="0"/>
    <s v="No"/>
    <s v="Obesity"/>
    <s v="Diabetes"/>
    <s v="8-Nov-1968"/>
    <n v="54"/>
    <n v="1"/>
    <n v="10450.549999999999"/>
    <s v="tier - 3"/>
    <s v="tier - 1"/>
    <s v="R1011"/>
  </r>
  <r>
    <s v="ID1079"/>
    <s v=" Mr"/>
    <s v="Jacoby"/>
    <s v="  Bert"/>
    <n v="29.2"/>
    <n v="7.53"/>
    <s v="No"/>
    <s v="No"/>
    <x v="0"/>
    <n v="0"/>
    <s v="No"/>
    <s v="Over Weight"/>
    <s v="Diabetes"/>
    <s v="29-Aug-1968"/>
    <n v="54"/>
    <n v="1"/>
    <n v="10436.1"/>
    <s v="tier - 3"/>
    <s v="tier - 3"/>
    <s v="R1011"/>
  </r>
  <r>
    <s v="ID1080"/>
    <s v=" Mr"/>
    <s v="Crimmings"/>
    <s v="  John P."/>
    <n v="32.774999999999999"/>
    <n v="7.95"/>
    <s v="No"/>
    <s v="No"/>
    <x v="0"/>
    <n v="0"/>
    <s v="No"/>
    <s v="Obesity"/>
    <s v="Diabetes"/>
    <s v="23-Aug-1968"/>
    <n v="54"/>
    <n v="0"/>
    <n v="10435.07"/>
    <s v="tier - 3"/>
    <s v="tier - 1"/>
    <s v="R1016"/>
  </r>
  <r>
    <s v="ID1081"/>
    <s v=" Mr"/>
    <s v="Crane"/>
    <s v="  Daniel P"/>
    <n v="24.035"/>
    <n v="8.5"/>
    <s v="No"/>
    <s v="No"/>
    <x v="0"/>
    <n v="0"/>
    <s v="No"/>
    <s v="Normal weight"/>
    <s v="Diabetes"/>
    <s v="27-Dec-1968"/>
    <n v="54"/>
    <n v="0"/>
    <n v="10422.92"/>
    <s v="tier - 3"/>
    <s v="tier - 1"/>
    <s v="R1017"/>
  </r>
  <r>
    <s v="ID1082"/>
    <s v=" Mrs"/>
    <s v="Swartzfager"/>
    <s v="  Lisa K."/>
    <n v="30.55"/>
    <n v="5.89"/>
    <s v="No"/>
    <s v="No"/>
    <x v="1"/>
    <n v="1"/>
    <s v="No"/>
    <s v="Obesity"/>
    <s v="Prediabetes"/>
    <s v="25-Nov-1979"/>
    <n v="43"/>
    <n v="2"/>
    <n v="10419.65"/>
    <s v="tier - 3"/>
    <s v="tier - 2"/>
    <s v="R1025"/>
  </r>
  <r>
    <s v="ID1083"/>
    <s v=" Mrs"/>
    <s v="Clevenger"/>
    <s v="  Kristine"/>
    <n v="28.81"/>
    <n v="8.76"/>
    <s v="No"/>
    <s v="No"/>
    <x v="0"/>
    <n v="2"/>
    <s v="No"/>
    <s v="Over Weight"/>
    <s v="Diabetes"/>
    <s v="11-Oct-1973"/>
    <n v="49"/>
    <n v="0"/>
    <n v="10419.59"/>
    <s v="tier - 3"/>
    <s v="tier - 2"/>
    <s v="R1025"/>
  </r>
  <r>
    <s v="ID1084"/>
    <s v=" Mr"/>
    <s v="Reichardt"/>
    <s v="  Paul A"/>
    <n v="31.66"/>
    <n v="4.1100000000000003"/>
    <s v="No"/>
    <s v="No"/>
    <x v="0"/>
    <n v="0"/>
    <s v="No"/>
    <s v="Obesity"/>
    <s v="Normal"/>
    <s v="24-Oct-1980"/>
    <n v="42"/>
    <n v="2"/>
    <n v="10407.98"/>
    <s v="tier - 3"/>
    <s v="tier - 1"/>
    <s v="R1021"/>
  </r>
  <r>
    <s v="ID1085"/>
    <s v=" Mr"/>
    <s v="Morton"/>
    <s v="  Bryan"/>
    <n v="28.215"/>
    <n v="7.56"/>
    <s v="yes"/>
    <s v="No"/>
    <x v="0"/>
    <n v="1"/>
    <s v="No"/>
    <s v="Over Weight"/>
    <s v="Diabetes"/>
    <s v="5-Jun-1975"/>
    <n v="48"/>
    <n v="4"/>
    <n v="10407.09"/>
    <s v="tier - 3"/>
    <s v="tier - 1"/>
    <s v="R1015"/>
  </r>
  <r>
    <s v="ID1086"/>
    <s v=" Mr"/>
    <s v="Sunstrum"/>
    <s v="  Chris"/>
    <n v="26.12"/>
    <n v="4.17"/>
    <s v="yes"/>
    <s v="No"/>
    <x v="1"/>
    <n v="1"/>
    <s v="No"/>
    <s v="Over Weight"/>
    <s v="Normal"/>
    <s v="7-Jul-1969"/>
    <n v="53"/>
    <n v="0"/>
    <n v="10403.27"/>
    <s v="tier - 3"/>
    <s v="tier - 2"/>
    <s v="R1020"/>
  </r>
  <r>
    <s v="ID1087"/>
    <s v=" Ms"/>
    <s v="Frownfelter"/>
    <s v="  Milah B"/>
    <n v="36.630000000000003"/>
    <n v="11.42"/>
    <s v="No"/>
    <s v="No"/>
    <x v="0"/>
    <n v="2"/>
    <s v="No"/>
    <s v="Obesity"/>
    <s v="Diabetes"/>
    <s v="19-Sep-1973"/>
    <n v="49"/>
    <n v="3"/>
    <n v="10381.48"/>
    <s v="tier - 3"/>
    <s v="tier - 3"/>
    <s v="R1013"/>
  </r>
  <r>
    <s v="ID1088"/>
    <s v=" Ms"/>
    <s v="Richter"/>
    <s v="  Annette M."/>
    <n v="33.344999999999999"/>
    <n v="7.33"/>
    <s v="No"/>
    <s v="No"/>
    <x v="0"/>
    <n v="2"/>
    <s v="No"/>
    <s v="Obesity"/>
    <s v="Diabetes"/>
    <s v="29-Sep-1973"/>
    <n v="49"/>
    <n v="2"/>
    <n v="10370.91"/>
    <s v="tier - 3"/>
    <s v="tier - 3"/>
    <s v="R1024"/>
  </r>
  <r>
    <s v="ID1089"/>
    <s v=" Mrs"/>
    <s v="England"/>
    <s v="  Yoko"/>
    <n v="27.11"/>
    <n v="6.7"/>
    <s v="No"/>
    <s v="No"/>
    <x v="0"/>
    <n v="0"/>
    <s v="No"/>
    <s v="Over Weight"/>
    <s v="Diabetes"/>
    <s v="6-Sep-1971"/>
    <n v="51"/>
    <n v="0"/>
    <n v="10356.67"/>
    <s v="tier - 3"/>
    <s v="tier - 1"/>
    <s v="R1025"/>
  </r>
  <r>
    <s v="ID1090"/>
    <s v=" Ms"/>
    <s v="McLean"/>
    <s v="  Laura"/>
    <n v="26.6"/>
    <n v="5.27"/>
    <s v="yes"/>
    <s v="No"/>
    <x v="1"/>
    <n v="1"/>
    <s v="No"/>
    <s v="Over Weight"/>
    <s v="Normal"/>
    <s v="17-Jun-1969"/>
    <n v="53"/>
    <n v="0"/>
    <n v="10355.64"/>
    <s v="tier - 3"/>
    <s v="tier - 1"/>
    <s v="R1012"/>
  </r>
  <r>
    <s v="ID1091"/>
    <s v=" Ms"/>
    <s v="Gardner"/>
    <s v="  Tess A."/>
    <n v="30.41"/>
    <n v="7.72"/>
    <s v="No"/>
    <s v="No"/>
    <x v="0"/>
    <n v="0"/>
    <s v="No"/>
    <s v="Obesity"/>
    <s v="Diabetes"/>
    <s v="29-Sep-1974"/>
    <n v="48"/>
    <n v="0"/>
    <n v="10352.48"/>
    <s v="tier - 3"/>
    <s v="tier - 1"/>
    <s v="R1012"/>
  </r>
  <r>
    <s v="ID1092"/>
    <s v=" Mr"/>
    <s v="Lane"/>
    <s v="  William G."/>
    <n v="28.98"/>
    <n v="8.68"/>
    <s v="No"/>
    <s v="No"/>
    <x v="0"/>
    <n v="2"/>
    <s v="No"/>
    <s v="Over Weight"/>
    <s v="Diabetes"/>
    <s v="8-Aug-1973"/>
    <n v="49"/>
    <n v="0"/>
    <n v="10345.93"/>
    <s v="tier - 3"/>
    <s v="tier - 2"/>
    <s v="R1021"/>
  </r>
  <r>
    <s v="ID1093"/>
    <s v=" Ms"/>
    <s v="Vonachen"/>
    <s v="  Paige"/>
    <n v="31.24"/>
    <n v="9.8000000000000007"/>
    <s v="No"/>
    <s v="No"/>
    <x v="0"/>
    <n v="0"/>
    <s v="No"/>
    <s v="Obesity"/>
    <s v="Diabetes"/>
    <s v="19-Jul-1968"/>
    <n v="54"/>
    <n v="0"/>
    <n v="10338.93"/>
    <s v="tier - 3"/>
    <s v="tier - 1"/>
    <s v="R1013"/>
  </r>
  <r>
    <s v="ID1094"/>
    <s v=" Mr"/>
    <s v="Smith"/>
    <s v="  Matthew J"/>
    <n v="31.54"/>
    <n v="4.4400000000000004"/>
    <s v="No"/>
    <s v="No"/>
    <x v="0"/>
    <n v="0"/>
    <s v="No"/>
    <s v="Obesity"/>
    <s v="Normal"/>
    <s v="21-Jul-1982"/>
    <n v="40"/>
    <n v="3"/>
    <n v="10329.06"/>
    <s v="tier - 3"/>
    <s v="tier - 1"/>
    <s v="R1021"/>
  </r>
  <r>
    <s v="ID1095"/>
    <s v=" Mr"/>
    <s v="Kidwell"/>
    <s v="  Matthew"/>
    <n v="38.6"/>
    <n v="7.19"/>
    <s v="yes"/>
    <s v="No"/>
    <x v="0"/>
    <n v="2"/>
    <s v="No"/>
    <s v="Obesity"/>
    <s v="Diabetes"/>
    <s v="1-Dec-1970"/>
    <n v="52"/>
    <n v="2"/>
    <n v="10325.209999999999"/>
    <s v="tier - 3"/>
    <s v="tier - 3"/>
    <s v="R1011"/>
  </r>
  <r>
    <s v="ID1096"/>
    <s v=" Mrs"/>
    <s v="Betancourth"/>
    <s v="  Maria"/>
    <n v="37.950000000000003"/>
    <n v="6.06"/>
    <s v="No"/>
    <s v="No"/>
    <x v="0"/>
    <n v="0"/>
    <s v="No"/>
    <s v="Obesity"/>
    <s v="Prediabetes"/>
    <s v="21-Aug-1991"/>
    <n v="31"/>
    <n v="3"/>
    <n v="10322.9"/>
    <s v="tier - 3"/>
    <s v="tier - 1"/>
    <s v="R1026"/>
  </r>
  <r>
    <s v="ID1097"/>
    <s v=" Ms"/>
    <s v="Henstrom"/>
    <s v="  Stephanie D"/>
    <n v="38.97"/>
    <n v="5.12"/>
    <s v="No"/>
    <s v="No"/>
    <x v="0"/>
    <n v="0"/>
    <s v="No"/>
    <s v="Obesity"/>
    <s v="Normal"/>
    <s v="17-Nov-1991"/>
    <n v="31"/>
    <n v="3"/>
    <n v="10315.91"/>
    <s v="tier - 3"/>
    <s v="tier - 2"/>
    <s v="R1012"/>
  </r>
  <r>
    <s v="ID1098"/>
    <s v=" Ms"/>
    <s v="Pereira"/>
    <s v="  Tiffany"/>
    <n v="21.2"/>
    <n v="10.72"/>
    <s v="No"/>
    <s v="No"/>
    <x v="0"/>
    <n v="0"/>
    <s v="No"/>
    <s v="Normal weight"/>
    <s v="Diabetes"/>
    <s v="12-Jul-1962"/>
    <n v="60"/>
    <n v="0"/>
    <n v="10310.780000000001"/>
    <s v="tier - 3"/>
    <s v="tier - 3"/>
    <s v="R1012"/>
  </r>
  <r>
    <s v="ID1099"/>
    <s v=" Ms"/>
    <s v="Black"/>
    <s v="  Sara M."/>
    <n v="23.96"/>
    <n v="9.58"/>
    <s v="yes"/>
    <s v="No"/>
    <x v="1"/>
    <n v="1"/>
    <s v="No"/>
    <s v="Normal weight"/>
    <s v="Diabetes"/>
    <s v="24-Sep-1963"/>
    <n v="59"/>
    <n v="0"/>
    <n v="10308.040000000001"/>
    <s v="tier - 3"/>
    <s v="tier - 1"/>
    <s v="R1013"/>
  </r>
  <r>
    <s v="ID1100"/>
    <s v=" Mr"/>
    <s v="Brown"/>
    <s v="  Scott A."/>
    <n v="35.93"/>
    <n v="6.4"/>
    <s v="yes"/>
    <s v="No"/>
    <x v="0"/>
    <n v="1"/>
    <s v="No"/>
    <s v="Obesity"/>
    <s v="Prediabetes"/>
    <s v="14-Sep-1988"/>
    <n v="34"/>
    <n v="3"/>
    <n v="10276.99"/>
    <s v="tier - 3"/>
    <s v="tier - 1"/>
    <s v="R1021"/>
  </r>
  <r>
    <s v="ID1101"/>
    <s v=" Mrs"/>
    <s v="Reasoner"/>
    <s v="  Lauren"/>
    <n v="26.11"/>
    <n v="6.8"/>
    <s v="yes"/>
    <s v="No"/>
    <x v="0"/>
    <n v="2"/>
    <s v="No"/>
    <s v="Over Weight"/>
    <s v="Diabetes"/>
    <s v="21-Jun-1970"/>
    <n v="52"/>
    <n v="0"/>
    <n v="10274.33"/>
    <s v="tier - 3"/>
    <s v="tier - 1"/>
    <s v="R1024"/>
  </r>
  <r>
    <s v="ID1102"/>
    <s v=" Mr"/>
    <s v="Wandzilak"/>
    <s v="  Scott"/>
    <n v="32.299999999999997"/>
    <n v="9.48"/>
    <s v="No"/>
    <s v="No"/>
    <x v="0"/>
    <n v="2"/>
    <s v="No"/>
    <s v="Obesity"/>
    <s v="Diabetes"/>
    <s v="27-Nov-1973"/>
    <n v="49"/>
    <n v="3"/>
    <n v="10269.459999999999"/>
    <s v="tier - 3"/>
    <s v="tier - 3"/>
    <s v="R1012"/>
  </r>
  <r>
    <s v="ID1103"/>
    <s v=" Mr"/>
    <s v="Carver"/>
    <s v="  Brian A."/>
    <n v="28.69"/>
    <n v="7.45"/>
    <s v="No"/>
    <s v="No"/>
    <x v="0"/>
    <n v="2"/>
    <s v="No"/>
    <s v="Over Weight"/>
    <s v="Diabetes"/>
    <s v="5-Sep-1973"/>
    <n v="49"/>
    <n v="3"/>
    <n v="10264.44"/>
    <s v="tier - 3"/>
    <s v="tier - 2"/>
    <s v="R1012"/>
  </r>
  <r>
    <s v="ID1104"/>
    <s v=" Ms"/>
    <s v="Borror"/>
    <s v="  Kaitlin R."/>
    <n v="31.28"/>
    <n v="6.94"/>
    <s v="yes"/>
    <s v="No"/>
    <x v="0"/>
    <n v="1"/>
    <s v="No"/>
    <s v="Obesity"/>
    <s v="Diabetes"/>
    <s v="15-Aug-1975"/>
    <n v="47"/>
    <n v="1"/>
    <n v="10259.129999999999"/>
    <s v="tier - 3"/>
    <s v="tier - 2"/>
    <s v="R1011"/>
  </r>
  <r>
    <s v="ID1105"/>
    <s v=" Mr"/>
    <s v="Saad"/>
    <s v="  Mohammad"/>
    <n v="30.21"/>
    <n v="7.83"/>
    <s v="No"/>
    <s v="No"/>
    <x v="0"/>
    <n v="0"/>
    <s v="No"/>
    <s v="Obesity"/>
    <s v="Diabetes"/>
    <s v="23-Sep-1968"/>
    <n v="54"/>
    <n v="0"/>
    <n v="10231.5"/>
    <s v="tier - 3"/>
    <s v="tier - 1"/>
    <s v="R1012"/>
  </r>
  <r>
    <s v="ID1106"/>
    <s v=" Mr"/>
    <s v="Paul"/>
    <s v="  Charlie"/>
    <n v="38.28"/>
    <n v="10.17"/>
    <s v="yes"/>
    <s v="No"/>
    <x v="0"/>
    <n v="0"/>
    <s v="No"/>
    <s v="Obesity"/>
    <s v="Diabetes"/>
    <s v="28-Jun-1967"/>
    <n v="55"/>
    <n v="0"/>
    <n v="10226.280000000001"/>
    <s v="tier - 3"/>
    <s v="tier - 3"/>
    <s v="R1013"/>
  </r>
  <r>
    <s v="ID1107"/>
    <s v=" Mr"/>
    <s v="Trail"/>
    <s v="  Brent"/>
    <n v="29.9"/>
    <n v="8.9600000000000009"/>
    <s v="yes"/>
    <s v="No"/>
    <x v="0"/>
    <n v="0"/>
    <s v="No"/>
    <s v="Over Weight"/>
    <s v="Diabetes"/>
    <s v="26-Sep-1967"/>
    <n v="55"/>
    <n v="0"/>
    <n v="10214.64"/>
    <s v="tier - 3"/>
    <s v="tier - 2"/>
    <s v="R1011"/>
  </r>
  <r>
    <s v="ID1108"/>
    <s v=" Ms"/>
    <s v="Benton"/>
    <s v="  Kelli M"/>
    <n v="23.18"/>
    <n v="6.96"/>
    <s v="yes"/>
    <s v="No"/>
    <x v="0"/>
    <n v="2"/>
    <s v="No"/>
    <s v="Normal weight"/>
    <s v="Diabetes"/>
    <s v="24-Dec-1970"/>
    <n v="52"/>
    <n v="0"/>
    <n v="10197.77"/>
    <s v="tier - 3"/>
    <s v="tier - 1"/>
    <s v="R1024"/>
  </r>
  <r>
    <s v="ID1109"/>
    <s v=" Mrs"/>
    <s v="Bauman"/>
    <s v="  Sheridan H"/>
    <n v="33.020000000000003"/>
    <n v="5.07"/>
    <s v="yes"/>
    <s v="No"/>
    <x v="0"/>
    <n v="0"/>
    <s v="No"/>
    <s v="Obesity"/>
    <s v="Normal"/>
    <s v="16-Oct-1985"/>
    <n v="37"/>
    <n v="3"/>
    <n v="10191.82"/>
    <s v="tier - 3"/>
    <s v="tier - 2"/>
    <s v="R1026"/>
  </r>
  <r>
    <s v="ID1110"/>
    <s v=" Mrs"/>
    <s v="Bakula"/>
    <s v="  Sarah M."/>
    <n v="27.29"/>
    <n v="5.85"/>
    <s v="No"/>
    <s v="No"/>
    <x v="0"/>
    <n v="2"/>
    <s v="No"/>
    <s v="Over Weight"/>
    <s v="Prediabetes"/>
    <s v="10-Jul-1972"/>
    <n v="50"/>
    <n v="0"/>
    <n v="10160.870000000001"/>
    <s v="tier - 3"/>
    <s v="tier - 3"/>
    <s v="R1025"/>
  </r>
  <r>
    <s v="ID1111"/>
    <s v=" Ms"/>
    <s v="Edwards"/>
    <s v="  Jennifer"/>
    <n v="23.18"/>
    <n v="10.56"/>
    <s v="No"/>
    <s v="No"/>
    <x v="0"/>
    <n v="2"/>
    <s v="No"/>
    <s v="Normal weight"/>
    <s v="Diabetes"/>
    <s v="13-Oct-1973"/>
    <n v="49"/>
    <n v="2"/>
    <n v="10156.780000000001"/>
    <s v="tier - 3"/>
    <s v="tier - 2"/>
    <s v="R1012"/>
  </r>
  <r>
    <s v="ID1112"/>
    <s v=" Mrs"/>
    <s v="Davis"/>
    <s v="  Laura J"/>
    <n v="32.659999999999997"/>
    <n v="8.92"/>
    <s v="yes"/>
    <s v="No"/>
    <x v="0"/>
    <n v="0"/>
    <s v="No"/>
    <s v="Obesity"/>
    <s v="Diabetes"/>
    <s v="12-Jun-1981"/>
    <n v="41"/>
    <n v="1"/>
    <n v="10146.129999999999"/>
    <s v="tier - 3"/>
    <s v="tier - 1"/>
    <s v="R1025"/>
  </r>
  <r>
    <s v="ID1113"/>
    <s v=" Mr"/>
    <s v="Weiler"/>
    <s v="  Thomas"/>
    <n v="30.78"/>
    <n v="8.6300000000000008"/>
    <s v="No"/>
    <s v="No"/>
    <x v="0"/>
    <n v="0"/>
    <s v="No"/>
    <s v="Obesity"/>
    <s v="Diabetes"/>
    <s v="30-Dec-1974"/>
    <n v="48"/>
    <n v="3"/>
    <n v="10141.14"/>
    <s v="tier - 3"/>
    <s v="tier - 1"/>
    <s v="R1016"/>
  </r>
  <r>
    <s v="ID1114"/>
    <s v=" Ms"/>
    <s v="Schaaf"/>
    <s v="  Gisele"/>
    <n v="47.2"/>
    <n v="6.29"/>
    <s v="yes"/>
    <s v="No"/>
    <x v="1"/>
    <n v="1"/>
    <s v="No"/>
    <s v="Obesity"/>
    <s v="Prediabetes"/>
    <s v="5-Sep-1997"/>
    <n v="25"/>
    <n v="0"/>
    <n v="10139.84"/>
    <s v="tier - 3"/>
    <s v="tier - 2"/>
    <s v="R1012"/>
  </r>
  <r>
    <s v="ID1115"/>
    <s v=" Ms"/>
    <s v="Sack"/>
    <s v="  Myra L"/>
    <n v="31.6"/>
    <n v="5.75"/>
    <s v="No"/>
    <s v="No"/>
    <x v="0"/>
    <n v="2"/>
    <s v="No"/>
    <s v="Obesity"/>
    <s v="Prediabetes"/>
    <s v="16-Nov-1972"/>
    <n v="50"/>
    <n v="2"/>
    <n v="10118.42"/>
    <s v="tier - 3"/>
    <s v="tier - 3"/>
    <s v="R1011"/>
  </r>
  <r>
    <s v="ID1116"/>
    <s v=" Ms"/>
    <s v="Chenard"/>
    <s v="  Melissa M."/>
    <n v="33.914999999999999"/>
    <n v="6.66"/>
    <s v="yes"/>
    <s v="No"/>
    <x v="0"/>
    <n v="1"/>
    <s v="No"/>
    <s v="Obesity"/>
    <s v="Diabetes"/>
    <s v="2-Jul-1975"/>
    <n v="47"/>
    <n v="3"/>
    <n v="10115.01"/>
    <s v="tier - 3"/>
    <s v="tier - 3"/>
    <s v="R1012"/>
  </r>
  <r>
    <s v="ID1117"/>
    <s v=" Ms"/>
    <s v="Williamson"/>
    <s v="  Eleanor F."/>
    <n v="23.54"/>
    <n v="5.0999999999999996"/>
    <s v="No"/>
    <s v="No"/>
    <x v="0"/>
    <n v="2"/>
    <s v="No"/>
    <s v="Normal weight"/>
    <s v="Normal"/>
    <s v="8-Aug-1972"/>
    <n v="50"/>
    <n v="2"/>
    <n v="10107.219999999999"/>
    <s v="tier - 3"/>
    <s v="tier - 1"/>
    <s v="R1013"/>
  </r>
  <r>
    <s v="ID1118"/>
    <s v=" Ms"/>
    <s v="Dollas"/>
    <s v="  Elizabeth"/>
    <n v="27.074999999999999"/>
    <n v="4.41"/>
    <s v="No"/>
    <s v="No"/>
    <x v="0"/>
    <n v="2"/>
    <s v="No"/>
    <s v="Over Weight"/>
    <s v="Normal"/>
    <s v="19-Oct-1972"/>
    <n v="50"/>
    <n v="1"/>
    <n v="10106.129999999999"/>
    <s v="tier - 3"/>
    <s v="tier - 1"/>
    <s v="R1024"/>
  </r>
  <r>
    <s v="ID1119"/>
    <s v=" Mr"/>
    <s v="Sprague"/>
    <s v="  Kenneth"/>
    <n v="25.8"/>
    <n v="5.52"/>
    <s v="yes"/>
    <s v="No"/>
    <x v="0"/>
    <n v="0"/>
    <s v="No"/>
    <s v="Over Weight"/>
    <s v="Normal"/>
    <s v="19-Dec-1976"/>
    <n v="46"/>
    <n v="5"/>
    <n v="10096.969999999999"/>
    <s v="tier - 3"/>
    <s v="tier - 2"/>
    <s v="R1011"/>
  </r>
  <r>
    <s v="ID1120"/>
    <s v=" Mr"/>
    <s v="Michell"/>
    <s v="  Robert G."/>
    <n v="36.1"/>
    <n v="4.62"/>
    <s v="yes"/>
    <s v="No"/>
    <x v="1"/>
    <n v="1"/>
    <s v="No"/>
    <s v="Obesity"/>
    <s v="Normal"/>
    <s v="3-Jul-1969"/>
    <n v="53"/>
    <n v="1"/>
    <n v="10085.85"/>
    <s v="tier - 3"/>
    <s v="tier - 3"/>
    <s v="R1011"/>
  </r>
  <r>
    <s v="ID1121"/>
    <s v=" Mr"/>
    <s v="Datwyler"/>
    <s v="  Thomas C."/>
    <n v="30.495000000000001"/>
    <n v="5.74"/>
    <s v="yes"/>
    <s v="No"/>
    <x v="1"/>
    <n v="1"/>
    <s v="No"/>
    <s v="Obesity"/>
    <s v="Prediabetes"/>
    <s v="27-Oct-1969"/>
    <n v="53"/>
    <n v="0"/>
    <n v="10072.06"/>
    <s v="tier - 3"/>
    <s v="tier - 1"/>
    <s v="R1017"/>
  </r>
  <r>
    <s v="ID1122"/>
    <s v=" Mr"/>
    <s v="Mead"/>
    <s v="  Matthew J."/>
    <n v="21.4"/>
    <n v="6.3"/>
    <s v="yes"/>
    <s v="No"/>
    <x v="1"/>
    <n v="1"/>
    <s v="No"/>
    <s v="Normal weight"/>
    <s v="Prediabetes"/>
    <s v="22-Aug-1969"/>
    <n v="53"/>
    <n v="1"/>
    <n v="10065.41"/>
    <s v="tier - 3"/>
    <s v="tier - 2"/>
    <s v="R1011"/>
  </r>
  <r>
    <s v="ID1123"/>
    <s v=" Ms"/>
    <s v="Kennedy"/>
    <s v="  Mallory D."/>
    <n v="32.299999999999997"/>
    <n v="10.27"/>
    <s v="No"/>
    <s v="No"/>
    <x v="0"/>
    <n v="0"/>
    <s v="No"/>
    <s v="Obesity"/>
    <s v="Diabetes"/>
    <s v="30-Aug-1974"/>
    <n v="48"/>
    <n v="2"/>
    <n v="10043.25"/>
    <s v="tier - 3"/>
    <s v="tier - 2"/>
    <s v="R1024"/>
  </r>
  <r>
    <s v="ID1124"/>
    <s v=" Mr"/>
    <s v="Czech"/>
    <s v="  Christopher D."/>
    <n v="29.78"/>
    <n v="5.85"/>
    <s v="No"/>
    <s v="No"/>
    <x v="1"/>
    <n v="1"/>
    <s v="No"/>
    <s v="Over Weight"/>
    <s v="Prediabetes"/>
    <s v="28-Dec-1979"/>
    <n v="43"/>
    <n v="2"/>
    <n v="10027.15"/>
    <s v="tier - 3"/>
    <s v="tier - 1"/>
    <s v="R1021"/>
  </r>
  <r>
    <s v="ID1125"/>
    <s v=" Mrs"/>
    <s v="O'Brien"/>
    <s v="  Jamie"/>
    <n v="34.76"/>
    <n v="5.92"/>
    <s v="yes"/>
    <s v="No"/>
    <x v="0"/>
    <n v="1"/>
    <s v="No"/>
    <s v="Obesity"/>
    <s v="Prediabetes"/>
    <s v="3-Jul-1988"/>
    <n v="34"/>
    <n v="3"/>
    <n v="10011.44"/>
    <s v="tier - 3"/>
    <s v="tier - 3"/>
    <s v="R1026"/>
  </r>
  <r>
    <s v="ID1126"/>
    <s v=" Ms"/>
    <s v="Bachman"/>
    <s v="  Ariell"/>
    <n v="18.335000000000001"/>
    <n v="10.01"/>
    <s v="yes"/>
    <s v="No"/>
    <x v="0"/>
    <n v="2"/>
    <s v="No"/>
    <s v="Under Weight"/>
    <s v="Diabetes"/>
    <s v="11-Aug-1970"/>
    <n v="52"/>
    <n v="0"/>
    <n v="9991.0400000000009"/>
    <s v="tier - 2"/>
    <s v="tier - 3"/>
    <s v="R1012"/>
  </r>
  <r>
    <s v="ID1127"/>
    <s v=" Mr"/>
    <s v="Bednar"/>
    <s v="  Christopher"/>
    <n v="32.299999999999997"/>
    <n v="9.59"/>
    <s v="No"/>
    <s v="No"/>
    <x v="0"/>
    <n v="0"/>
    <s v="No"/>
    <s v="Obesity"/>
    <s v="Diabetes"/>
    <s v="6-Oct-1971"/>
    <n v="51"/>
    <n v="1"/>
    <n v="9964.06"/>
    <s v="tier - 2"/>
    <s v="tier - 2"/>
    <s v="R1019"/>
  </r>
  <r>
    <s v="ID1128"/>
    <s v=" Mr"/>
    <s v="Daye"/>
    <s v="  Ryan"/>
    <n v="27.74"/>
    <n v="10.37"/>
    <s v="No"/>
    <s v="No"/>
    <x v="0"/>
    <n v="0"/>
    <s v="No"/>
    <s v="Over Weight"/>
    <s v="Diabetes"/>
    <s v="26-Dec-1971"/>
    <n v="51"/>
    <n v="1"/>
    <n v="9957.7199999999993"/>
    <s v="tier - 2"/>
    <s v="tier - 3"/>
    <s v="R1018"/>
  </r>
  <r>
    <s v="ID1129"/>
    <s v=" Mr"/>
    <s v="Clarke"/>
    <s v="  Thomas B."/>
    <n v="24"/>
    <n v="4.01"/>
    <s v="yes"/>
    <s v="No"/>
    <x v="0"/>
    <n v="1"/>
    <s v="No"/>
    <s v="Normal weight"/>
    <s v="Normal"/>
    <s v="11-Sep-1964"/>
    <n v="58"/>
    <n v="0"/>
    <n v="9933.44"/>
    <s v="tier - 3"/>
    <s v="tier - 3"/>
    <s v="R1013"/>
  </r>
  <r>
    <s v="ID1130"/>
    <s v=" Ms"/>
    <s v="Koren"/>
    <s v="  Katie"/>
    <n v="31.78"/>
    <n v="4.24"/>
    <s v="yes"/>
    <s v="No"/>
    <x v="1"/>
    <n v="1"/>
    <s v="No"/>
    <s v="Obesity"/>
    <s v="Normal"/>
    <s v="3-Dec-1983"/>
    <n v="39"/>
    <n v="3"/>
    <n v="9931.9599999999991"/>
    <s v="tier - 2"/>
    <s v="tier - 2"/>
    <s v="R1012"/>
  </r>
  <r>
    <s v="ID1131"/>
    <s v=" Mrs"/>
    <s v="Kuramoto"/>
    <s v="  Rachelle L"/>
    <n v="32.25"/>
    <n v="5.36"/>
    <s v="yes"/>
    <s v="No"/>
    <x v="0"/>
    <n v="0"/>
    <s v="No"/>
    <s v="Obesity"/>
    <s v="Normal"/>
    <s v="19-Aug-1985"/>
    <n v="37"/>
    <n v="3"/>
    <n v="9930.64"/>
    <s v="tier - 2"/>
    <s v="tier - 3"/>
    <s v="R1025"/>
  </r>
  <r>
    <s v="ID1132"/>
    <s v=" Ms"/>
    <s v="Lynn"/>
    <s v="  Colleen"/>
    <n v="30.114999999999998"/>
    <n v="4.99"/>
    <s v="No"/>
    <s v="No"/>
    <x v="0"/>
    <n v="2"/>
    <s v="No"/>
    <s v="Obesity"/>
    <s v="Normal"/>
    <s v="14-Sep-1972"/>
    <n v="50"/>
    <n v="1"/>
    <n v="9910.36"/>
    <s v="tier - 2"/>
    <s v="tier - 3"/>
    <s v="R1012"/>
  </r>
  <r>
    <s v="ID1133"/>
    <s v=" Mr"/>
    <s v="Dierksen"/>
    <s v="  Gregory A"/>
    <n v="22.41"/>
    <n v="8.68"/>
    <s v="No"/>
    <s v="No"/>
    <x v="0"/>
    <n v="0"/>
    <s v="No"/>
    <s v="Normal weight"/>
    <s v="Diabetes"/>
    <s v="17-Aug-1962"/>
    <n v="60"/>
    <n v="0"/>
    <n v="9907.83"/>
    <s v="tier - 3"/>
    <s v="tier - 2"/>
    <s v="R1013"/>
  </r>
  <r>
    <s v="ID1134"/>
    <s v=" Ms"/>
    <s v="Zoeller"/>
    <s v="  Lara"/>
    <n v="45.72"/>
    <n v="4.2300000000000004"/>
    <s v="yes"/>
    <s v="No"/>
    <x v="0"/>
    <n v="0"/>
    <s v="No"/>
    <s v="Obesity"/>
    <s v="Normal"/>
    <s v="8-Jul-1996"/>
    <n v="26"/>
    <n v="0"/>
    <n v="9894.69"/>
    <s v="tier - 2"/>
    <s v="tier - 3"/>
    <s v="R1012"/>
  </r>
  <r>
    <s v="ID1135"/>
    <s v=" Ms"/>
    <s v="Flesch"/>
    <s v="  Megan"/>
    <n v="25"/>
    <n v="5.32"/>
    <s v="yes"/>
    <s v="No"/>
    <x v="0"/>
    <n v="2"/>
    <s v="No"/>
    <s v="Over Weight"/>
    <s v="Normal"/>
    <s v="5-Nov-1966"/>
    <n v="56"/>
    <n v="0"/>
    <n v="9890.23"/>
    <s v="tier - 3"/>
    <s v="tier - 3"/>
    <s v="R1013"/>
  </r>
  <r>
    <s v="ID1136"/>
    <s v=" Ms"/>
    <s v="Maltby"/>
    <s v="  Sara"/>
    <n v="39.5"/>
    <n v="6.66"/>
    <s v="No"/>
    <s v="No"/>
    <x v="0"/>
    <n v="0"/>
    <s v="No"/>
    <s v="Obesity"/>
    <s v="Diabetes"/>
    <s v="8-Nov-1971"/>
    <n v="51"/>
    <n v="1"/>
    <n v="9880.07"/>
    <s v="tier - 2"/>
    <s v="tier - 3"/>
    <s v="R1011"/>
  </r>
  <r>
    <s v="ID1137"/>
    <s v=" Ms"/>
    <s v="Custance"/>
    <s v="  Lucie J."/>
    <n v="37.729999999999997"/>
    <n v="7.4"/>
    <s v="No"/>
    <s v="No"/>
    <x v="0"/>
    <n v="0"/>
    <s v="No"/>
    <s v="Obesity"/>
    <s v="Diabetes"/>
    <s v="3-Oct-1971"/>
    <n v="51"/>
    <n v="1"/>
    <n v="9877.61"/>
    <s v="tier - 2"/>
    <s v="tier - 1"/>
    <s v="R1013"/>
  </r>
  <r>
    <s v="ID1138"/>
    <s v=" Ms"/>
    <s v="Choi"/>
    <s v="  Elizabeth S."/>
    <n v="40.659999999999997"/>
    <n v="10.08"/>
    <s v="No"/>
    <s v="No"/>
    <x v="0"/>
    <n v="0"/>
    <s v="No"/>
    <s v="Obesity"/>
    <s v="Diabetes"/>
    <s v="3-Jul-1971"/>
    <n v="51"/>
    <n v="0"/>
    <n v="9875.68"/>
    <s v="tier - 2"/>
    <s v="tier - 3"/>
    <s v="R1024"/>
  </r>
  <r>
    <s v="ID1139"/>
    <s v=" Ms"/>
    <s v="Barnett"/>
    <s v="  Carma S"/>
    <n v="34.200000000000003"/>
    <n v="8.58"/>
    <s v="No"/>
    <s v="No"/>
    <x v="0"/>
    <n v="0"/>
    <s v="No"/>
    <s v="Obesity"/>
    <s v="Diabetes"/>
    <s v="22-Dec-1971"/>
    <n v="51"/>
    <n v="1"/>
    <n v="9872.7000000000007"/>
    <s v="tier - 2"/>
    <s v="tier - 2"/>
    <s v="R1011"/>
  </r>
  <r>
    <s v="ID1140"/>
    <s v=" Mr"/>
    <s v="Proulx"/>
    <s v="  Ryan"/>
    <n v="46.51"/>
    <n v="5.84"/>
    <s v="No"/>
    <s v="No"/>
    <x v="0"/>
    <n v="1"/>
    <s v="No"/>
    <s v="Obesity"/>
    <s v="Prediabetes"/>
    <s v="6-Jul-1998"/>
    <n v="24"/>
    <n v="0"/>
    <n v="9870.59"/>
    <s v="tier - 2"/>
    <s v="tier - 2"/>
    <s v="R1023"/>
  </r>
  <r>
    <s v="ID1141"/>
    <s v=" Mr"/>
    <s v="Hamilton"/>
    <s v="  Daniel"/>
    <n v="28.88"/>
    <n v="4.8600000000000003"/>
    <s v="yes"/>
    <s v="No"/>
    <x v="1"/>
    <n v="1"/>
    <s v="No"/>
    <s v="Over Weight"/>
    <s v="Normal"/>
    <s v="13-Aug-1969"/>
    <n v="53"/>
    <n v="0"/>
    <n v="9869.81"/>
    <s v="tier - 3"/>
    <s v="tier - 3"/>
    <s v="R1012"/>
  </r>
  <r>
    <s v="ID1142"/>
    <s v=" Ms"/>
    <s v="Lundine"/>
    <s v="  Sarah"/>
    <n v="33.914999999999999"/>
    <n v="11.52"/>
    <s v="No"/>
    <s v="No"/>
    <x v="0"/>
    <n v="0"/>
    <s v="No"/>
    <s v="Obesity"/>
    <s v="Diabetes"/>
    <s v="9-Nov-1971"/>
    <n v="51"/>
    <n v="0"/>
    <n v="9866.2999999999993"/>
    <s v="tier - 2"/>
    <s v="tier - 3"/>
    <s v="R1024"/>
  </r>
  <r>
    <s v="ID1143"/>
    <s v=" Mr"/>
    <s v="Paullin"/>
    <s v="  Matthew J"/>
    <n v="24.32"/>
    <n v="6.15"/>
    <s v="yes"/>
    <s v="No"/>
    <x v="1"/>
    <n v="1"/>
    <s v="No"/>
    <s v="Normal weight"/>
    <s v="Prediabetes"/>
    <s v="20-Oct-1969"/>
    <n v="53"/>
    <n v="0"/>
    <n v="9863.4699999999993"/>
    <s v="tier - 3"/>
    <s v="tier - 3"/>
    <s v="R1012"/>
  </r>
  <r>
    <s v="ID1144"/>
    <s v=" Ms"/>
    <s v="Delucia"/>
    <s v="  Francesca"/>
    <n v="25.8"/>
    <n v="9.94"/>
    <s v="No"/>
    <s v="No"/>
    <x v="0"/>
    <n v="0"/>
    <s v="No"/>
    <s v="Over Weight"/>
    <s v="Diabetes"/>
    <s v="17-Jul-1971"/>
    <n v="51"/>
    <n v="1"/>
    <n v="9861.0300000000007"/>
    <s v="tier - 2"/>
    <s v="tier - 2"/>
    <s v="R1011"/>
  </r>
  <r>
    <s v="ID1145"/>
    <s v=" Ms"/>
    <s v="Valentine"/>
    <s v="  Nicole"/>
    <n v="21.56"/>
    <n v="10.56"/>
    <s v="No"/>
    <s v="No"/>
    <x v="0"/>
    <n v="0"/>
    <s v="No"/>
    <s v="Normal weight"/>
    <s v="Diabetes"/>
    <s v="23-Oct-1971"/>
    <n v="51"/>
    <n v="1"/>
    <n v="9855.1299999999992"/>
    <s v="tier - 2"/>
    <s v="tier - 3"/>
    <s v="R1013"/>
  </r>
  <r>
    <s v="ID1146"/>
    <s v=" Mr"/>
    <s v="Mohara"/>
    <s v="  Toshiyuki"/>
    <n v="31.6"/>
    <n v="6.79"/>
    <s v="No"/>
    <s v="No"/>
    <x v="0"/>
    <n v="0"/>
    <s v="No"/>
    <s v="Obesity"/>
    <s v="Diabetes"/>
    <s v="4-Nov-1968"/>
    <n v="54"/>
    <n v="0"/>
    <n v="9850.43"/>
    <s v="tier - 3"/>
    <s v="tier - 3"/>
    <s v="R1011"/>
  </r>
  <r>
    <s v="ID1147"/>
    <s v=" Mr"/>
    <s v="Fairbrother"/>
    <s v="  Tom L."/>
    <n v="42.93"/>
    <n v="4.8"/>
    <s v="No"/>
    <s v="No"/>
    <x v="0"/>
    <n v="1"/>
    <s v="No"/>
    <s v="Obesity"/>
    <s v="Normal"/>
    <s v="13-Aug-1992"/>
    <n v="30"/>
    <n v="0"/>
    <n v="9844.4500000000007"/>
    <s v="tier - 2"/>
    <s v="tier - 1"/>
    <s v="R1012"/>
  </r>
  <r>
    <s v="ID1148"/>
    <s v=" Mr"/>
    <s v="Fagan"/>
    <s v="  Brian"/>
    <n v="26.72"/>
    <n v="5.75"/>
    <s v="No"/>
    <s v="No"/>
    <x v="0"/>
    <n v="2"/>
    <s v="No"/>
    <s v="Over Weight"/>
    <s v="Prediabetes"/>
    <s v="26-Sep-1972"/>
    <n v="50"/>
    <n v="0"/>
    <n v="9836.2099999999991"/>
    <s v="tier - 2"/>
    <s v="tier - 3"/>
    <s v="R1021"/>
  </r>
  <r>
    <s v="ID1149"/>
    <s v=" Mr"/>
    <s v="Toth"/>
    <s v="  Matthew"/>
    <n v="26.67"/>
    <n v="5.81"/>
    <s v="No"/>
    <s v="No"/>
    <x v="0"/>
    <n v="2"/>
    <s v="No"/>
    <s v="Over Weight"/>
    <s v="Prediabetes"/>
    <s v="28-Jun-1972"/>
    <n v="50"/>
    <n v="0"/>
    <n v="9819.25"/>
    <s v="tier - 2"/>
    <s v="tier - 2"/>
    <s v="R1021"/>
  </r>
  <r>
    <s v="ID1150"/>
    <s v=" Ms"/>
    <s v="Guinn"/>
    <s v="  Julee"/>
    <n v="42.68"/>
    <n v="9.2799999999999994"/>
    <s v="No"/>
    <s v="No"/>
    <x v="0"/>
    <n v="2"/>
    <s v="No"/>
    <s v="Obesity"/>
    <s v="Diabetes"/>
    <s v="17-Sep-1973"/>
    <n v="49"/>
    <n v="2"/>
    <n v="9800.89"/>
    <s v="tier - 2"/>
    <s v="tier - 1"/>
    <s v="R1013"/>
  </r>
  <r>
    <s v="ID1151"/>
    <s v=" Mr"/>
    <s v="Rogers"/>
    <s v="  Christopher M."/>
    <n v="24.31"/>
    <n v="6.37"/>
    <s v="No"/>
    <s v="No"/>
    <x v="0"/>
    <n v="0"/>
    <s v="No"/>
    <s v="Normal weight"/>
    <s v="Prediabetes"/>
    <s v="7-Jun-1977"/>
    <n v="46"/>
    <n v="5"/>
    <n v="9788.8700000000008"/>
    <s v="tier - 3"/>
    <s v="tier - 2"/>
    <s v="R1013"/>
  </r>
  <r>
    <s v="ID1152"/>
    <s v=" Mr"/>
    <s v="Diviney"/>
    <s v="  Ciaran"/>
    <n v="44.75"/>
    <n v="5.09"/>
    <s v="yes"/>
    <s v="No"/>
    <x v="0"/>
    <n v="0"/>
    <s v="No"/>
    <s v="Obesity"/>
    <s v="Normal"/>
    <s v="8-Aug-1996"/>
    <n v="26"/>
    <n v="0"/>
    <n v="9787.32"/>
    <s v="tier - 2"/>
    <s v="tier - 3"/>
    <s v="R1023"/>
  </r>
  <r>
    <s v="ID1153"/>
    <s v=" Ms"/>
    <s v="Marlatt"/>
    <s v="  Kara"/>
    <n v="30.78"/>
    <n v="7.94"/>
    <s v="No"/>
    <s v="No"/>
    <x v="0"/>
    <n v="2"/>
    <s v="No"/>
    <s v="Obesity"/>
    <s v="Diabetes"/>
    <s v="7-Jul-1973"/>
    <n v="49"/>
    <n v="1"/>
    <n v="9778.35"/>
    <s v="tier - 2"/>
    <s v="tier - 2"/>
    <s v="R1024"/>
  </r>
  <r>
    <s v="ID1154"/>
    <s v=" Ms"/>
    <s v="Ohler"/>
    <s v="  Makie"/>
    <n v="21.86"/>
    <n v="10.95"/>
    <s v="No"/>
    <s v="No"/>
    <x v="0"/>
    <n v="0"/>
    <s v="No"/>
    <s v="Normal weight"/>
    <s v="Diabetes"/>
    <s v="5-Sep-1965"/>
    <n v="57"/>
    <n v="0"/>
    <n v="9764.08"/>
    <s v="tier - 3"/>
    <s v="tier - 1"/>
    <s v="R1012"/>
  </r>
  <r>
    <s v="ID1155"/>
    <s v=" Ms"/>
    <s v="Mossler"/>
    <s v="  Emily E"/>
    <n v="49.09"/>
    <n v="6.3"/>
    <s v="yes"/>
    <s v="No"/>
    <x v="0"/>
    <n v="0"/>
    <s v="No"/>
    <s v="Obesity"/>
    <s v="Prediabetes"/>
    <s v="14-Jul-2001"/>
    <n v="21"/>
    <n v="0"/>
    <n v="9753.49"/>
    <s v="tier - 2"/>
    <s v="tier - 2"/>
    <s v="R1012"/>
  </r>
  <r>
    <s v="ID1156"/>
    <s v=" Mr"/>
    <s v="Segall"/>
    <s v="  Cary"/>
    <n v="47.74"/>
    <n v="8.0500000000000007"/>
    <s v="yes"/>
    <s v="No"/>
    <x v="0"/>
    <n v="2"/>
    <s v="No"/>
    <s v="Obesity"/>
    <s v="Diabetes"/>
    <s v="4-Jul-1970"/>
    <n v="52"/>
    <n v="1"/>
    <n v="9748.91"/>
    <s v="tier - 2"/>
    <s v="tier - 1"/>
    <s v="R1013"/>
  </r>
  <r>
    <s v="ID1157"/>
    <s v=" Mr"/>
    <s v="Sprieser"/>
    <s v="  Steven"/>
    <n v="30.2"/>
    <n v="9.8800000000000008"/>
    <s v="yes"/>
    <s v="No"/>
    <x v="0"/>
    <n v="2"/>
    <s v="No"/>
    <s v="Obesity"/>
    <s v="Diabetes"/>
    <s v="18-Aug-1970"/>
    <n v="52"/>
    <n v="1"/>
    <n v="9724.5300000000007"/>
    <s v="tier - 3"/>
    <s v="tier - 1"/>
    <s v="R1011"/>
  </r>
  <r>
    <s v="ID1158"/>
    <s v=" Mr"/>
    <s v="Blanco"/>
    <s v="  Jose Antonio Sr."/>
    <n v="33.25"/>
    <n v="7.42"/>
    <s v="yes"/>
    <s v="No"/>
    <x v="0"/>
    <n v="2"/>
    <s v="No"/>
    <s v="Obesity"/>
    <s v="Diabetes"/>
    <s v="12-Sep-1970"/>
    <n v="52"/>
    <n v="0"/>
    <n v="9722.77"/>
    <s v="tier - 3"/>
    <s v="tier - 1"/>
    <s v="R1016"/>
  </r>
  <r>
    <s v="ID1159"/>
    <s v=" Ms"/>
    <s v="Sheptock"/>
    <s v="  Tatiana"/>
    <n v="26.6"/>
    <n v="8.4499999999999993"/>
    <s v="yes"/>
    <s v="No"/>
    <x v="0"/>
    <n v="1"/>
    <s v="No"/>
    <s v="Over Weight"/>
    <s v="Diabetes"/>
    <s v="27-Jun-1975"/>
    <n v="47"/>
    <n v="2"/>
    <n v="9715.84"/>
    <s v="tier - 2"/>
    <s v="tier - 1"/>
    <s v="R1024"/>
  </r>
  <r>
    <s v="ID1160"/>
    <s v=" Mr"/>
    <s v="Chruniak"/>
    <s v="  Dan T."/>
    <n v="26.35"/>
    <n v="6.21"/>
    <s v="No"/>
    <s v="No"/>
    <x v="0"/>
    <n v="2"/>
    <s v="No"/>
    <s v="Over Weight"/>
    <s v="Prediabetes"/>
    <s v="10-Jul-1972"/>
    <n v="50"/>
    <n v="0"/>
    <n v="9710.7099999999991"/>
    <s v="tier - 2"/>
    <s v="tier - 1"/>
    <s v="R1021"/>
  </r>
  <r>
    <s v="ID1161"/>
    <s v=" Ms"/>
    <s v="Miller"/>
    <s v="  Liisa A."/>
    <n v="39.994999999999997"/>
    <n v="4.6500000000000004"/>
    <s v="No"/>
    <s v="No"/>
    <x v="0"/>
    <n v="0"/>
    <s v="No"/>
    <s v="Obesity"/>
    <s v="Normal"/>
    <s v="19-Sep-1977"/>
    <n v="45"/>
    <n v="3"/>
    <n v="9704.67"/>
    <s v="tier - 2"/>
    <s v="tier - 3"/>
    <s v="R1024"/>
  </r>
  <r>
    <s v="ID1162"/>
    <s v=" Ms"/>
    <s v="Theis"/>
    <s v="  Kathryn E."/>
    <n v="22.92"/>
    <n v="5.87"/>
    <s v="yes"/>
    <s v="No"/>
    <x v="0"/>
    <n v="1"/>
    <s v="No"/>
    <s v="Normal weight"/>
    <s v="Prediabetes"/>
    <s v="7-Nov-1964"/>
    <n v="58"/>
    <n v="0"/>
    <n v="9698.42"/>
    <s v="tier - 3"/>
    <s v="tier - 3"/>
    <s v="R1013"/>
  </r>
  <r>
    <s v="ID1163"/>
    <s v=" Mr"/>
    <s v="Sadler"/>
    <s v="  Maxwell"/>
    <n v="24.78"/>
    <n v="4.24"/>
    <s v="yes"/>
    <s v="No"/>
    <x v="0"/>
    <n v="2"/>
    <s v="No"/>
    <s v="Normal weight"/>
    <s v="Normal"/>
    <s v="16-Sep-1966"/>
    <n v="56"/>
    <n v="0"/>
    <n v="9684.2900000000009"/>
    <s v="tier - 3"/>
    <s v="tier - 2"/>
    <s v="R1013"/>
  </r>
  <r>
    <s v="ID1164"/>
    <s v=" Ms"/>
    <s v="Auger"/>
    <s v="  Pascale"/>
    <n v="34.07"/>
    <n v="7.81"/>
    <s v="yes"/>
    <s v="No"/>
    <x v="0"/>
    <n v="0"/>
    <s v="No"/>
    <s v="Obesity"/>
    <s v="Diabetes"/>
    <s v="8-Aug-1981"/>
    <n v="41"/>
    <n v="1"/>
    <n v="9664.34"/>
    <s v="tier - 2"/>
    <s v="tier - 3"/>
    <s v="R1011"/>
  </r>
  <r>
    <s v="ID1165"/>
    <s v=" Ms"/>
    <s v="Steadman"/>
    <s v="  Becca"/>
    <n v="30.14"/>
    <n v="9.85"/>
    <s v="No"/>
    <s v="No"/>
    <x v="0"/>
    <n v="0"/>
    <s v="No"/>
    <s v="Obesity"/>
    <s v="Diabetes"/>
    <s v="8-Jul-1974"/>
    <n v="48"/>
    <n v="0"/>
    <n v="9653.81"/>
    <s v="tier - 2"/>
    <s v="tier - 2"/>
    <s v="R1011"/>
  </r>
  <r>
    <s v="ID1166"/>
    <s v=" Ms"/>
    <s v="McCarron"/>
    <s v="  Grace"/>
    <n v="18.05"/>
    <n v="6.94"/>
    <s v="No"/>
    <s v="No"/>
    <x v="0"/>
    <n v="0"/>
    <s v="No"/>
    <s v="Under Weight"/>
    <s v="Diabetes"/>
    <s v="19-Jul-1971"/>
    <n v="51"/>
    <n v="0"/>
    <n v="9644.25"/>
    <s v="tier - 2"/>
    <s v="tier - 1"/>
    <s v="R1012"/>
  </r>
  <r>
    <s v="ID1167"/>
    <s v=" Ms"/>
    <s v="Roecker"/>
    <s v="  Samantha"/>
    <n v="37.4"/>
    <n v="11.3"/>
    <s v="yes"/>
    <s v="No"/>
    <x v="0"/>
    <n v="2"/>
    <s v="No"/>
    <s v="Obesity"/>
    <s v="Diabetes"/>
    <s v="30-Sep-1970"/>
    <n v="52"/>
    <n v="0"/>
    <n v="9634.5400000000009"/>
    <s v="tier - 2"/>
    <s v="tier - 2"/>
    <s v="R1011"/>
  </r>
  <r>
    <s v="ID1168"/>
    <s v=" Mrs"/>
    <s v="Giumarra"/>
    <s v="  Nicole R."/>
    <n v="25.75"/>
    <n v="9.23"/>
    <s v="No"/>
    <s v="No"/>
    <x v="0"/>
    <n v="0"/>
    <s v="No"/>
    <s v="Over Weight"/>
    <s v="Diabetes"/>
    <s v="22-Jun-1968"/>
    <n v="54"/>
    <n v="0"/>
    <n v="9630.91"/>
    <s v="tier - 3"/>
    <s v="tier - 2"/>
    <s v="R1013"/>
  </r>
  <r>
    <s v="ID1169"/>
    <s v=" Mr"/>
    <s v="Peters"/>
    <s v="  David W"/>
    <n v="32.299999999999997"/>
    <n v="4.37"/>
    <s v="No"/>
    <s v="No"/>
    <x v="0"/>
    <n v="2"/>
    <s v="No"/>
    <s v="Obesity"/>
    <s v="Normal"/>
    <s v="23-Oct-1972"/>
    <n v="50"/>
    <n v="2"/>
    <n v="9630.4"/>
    <s v="tier - 2"/>
    <s v="tier - 2"/>
    <s v="R1011"/>
  </r>
  <r>
    <s v="ID1170"/>
    <s v=" Mr"/>
    <s v="Bower"/>
    <s v="  Grant"/>
    <n v="28.61"/>
    <n v="5.76"/>
    <s v="No"/>
    <s v="No"/>
    <x v="1"/>
    <n v="1"/>
    <s v="No"/>
    <s v="Over Weight"/>
    <s v="Prediabetes"/>
    <s v="19-Dec-1979"/>
    <n v="43"/>
    <n v="2"/>
    <n v="9630.2999999999993"/>
    <s v="tier - 2"/>
    <s v="tier - 2"/>
    <s v="R1021"/>
  </r>
  <r>
    <s v="ID1171"/>
    <s v=" Mrs"/>
    <s v="Chen"/>
    <s v="  Sophia"/>
    <n v="45.41"/>
    <n v="4.96"/>
    <s v="No"/>
    <s v="No"/>
    <x v="0"/>
    <n v="1"/>
    <s v="No"/>
    <s v="Obesity"/>
    <s v="Normal"/>
    <s v="23-Jun-1998"/>
    <n v="24"/>
    <n v="0"/>
    <n v="9628.7900000000009"/>
    <s v="tier - 2"/>
    <s v="tier - 2"/>
    <s v="R1026"/>
  </r>
  <r>
    <s v="ID1172"/>
    <s v=" Ms"/>
    <s v="Capriccioso"/>
    <s v="  Christina"/>
    <n v="31.2"/>
    <n v="11.04"/>
    <s v="yes"/>
    <s v="No"/>
    <x v="0"/>
    <n v="2"/>
    <s v="No"/>
    <s v="Obesity"/>
    <s v="Diabetes"/>
    <s v="16-Dec-1970"/>
    <n v="52"/>
    <n v="0"/>
    <n v="9625.92"/>
    <s v="tier - 2"/>
    <s v="tier - 3"/>
    <s v="R1011"/>
  </r>
  <r>
    <s v="ID1173"/>
    <s v=" Mr"/>
    <s v="Starbuck"/>
    <s v="  Sam L."/>
    <n v="29.83"/>
    <n v="7.81"/>
    <s v="yes"/>
    <s v="No"/>
    <x v="0"/>
    <n v="1"/>
    <s v="No"/>
    <s v="Over Weight"/>
    <s v="Diabetes"/>
    <s v="29-Oct-1975"/>
    <n v="47"/>
    <n v="3"/>
    <n v="9620.33"/>
    <s v="tier - 3"/>
    <s v="tier - 3"/>
    <s v="R1012"/>
  </r>
  <r>
    <s v="ID1174"/>
    <s v=" Mrs"/>
    <s v="McMahon"/>
    <s v="  Haley R."/>
    <n v="29.06"/>
    <n v="4.55"/>
    <s v="No"/>
    <s v="No"/>
    <x v="0"/>
    <n v="0"/>
    <s v="No"/>
    <s v="Over Weight"/>
    <s v="Normal"/>
    <s v="29-Aug-1982"/>
    <n v="40"/>
    <n v="3"/>
    <n v="9619.18"/>
    <s v="tier - 2"/>
    <s v="tier - 1"/>
    <s v="R1025"/>
  </r>
  <r>
    <s v="ID1175"/>
    <s v=" Mr"/>
    <s v="Rissell"/>
    <s v="  Ethan"/>
    <n v="27.454999999999998"/>
    <n v="6.13"/>
    <s v="No"/>
    <s v="No"/>
    <x v="0"/>
    <n v="2"/>
    <s v="No"/>
    <s v="Over Weight"/>
    <s v="Prediabetes"/>
    <s v="27-Dec-1972"/>
    <n v="50"/>
    <n v="1"/>
    <n v="9617.66"/>
    <s v="tier - 3"/>
    <s v="tier - 3"/>
    <s v="R1016"/>
  </r>
  <r>
    <s v="ID1176"/>
    <s v=" Mr"/>
    <s v="Kromroy"/>
    <s v="  Andrew W"/>
    <n v="23.01"/>
    <n v="6.04"/>
    <s v="yes"/>
    <s v="No"/>
    <x v="0"/>
    <n v="1"/>
    <s v="No"/>
    <s v="Normal weight"/>
    <s v="Prediabetes"/>
    <s v="15-Dec-1964"/>
    <n v="58"/>
    <n v="0"/>
    <n v="9597.6299999999992"/>
    <s v="tier - 3"/>
    <s v="tier - 3"/>
    <s v="R1013"/>
  </r>
  <r>
    <s v="ID1177"/>
    <s v=" Mr"/>
    <s v="Manfredi"/>
    <s v="  Mark G"/>
    <n v="31.39"/>
    <n v="8.85"/>
    <s v="yes"/>
    <s v="No"/>
    <x v="0"/>
    <n v="0"/>
    <s v="No"/>
    <s v="Obesity"/>
    <s v="Diabetes"/>
    <s v="18-Oct-1981"/>
    <n v="41"/>
    <n v="1"/>
    <n v="9584.0400000000009"/>
    <s v="tier - 2"/>
    <s v="tier - 1"/>
    <s v="R1021"/>
  </r>
  <r>
    <s v="ID1178"/>
    <s v=" Ms"/>
    <s v="Manwaring"/>
    <s v="  Kasey E."/>
    <n v="34.770000000000003"/>
    <n v="10.54"/>
    <s v="No"/>
    <s v="No"/>
    <x v="0"/>
    <n v="2"/>
    <s v="No"/>
    <s v="Obesity"/>
    <s v="Diabetes"/>
    <s v="28-Nov-1973"/>
    <n v="49"/>
    <n v="1"/>
    <n v="9583.89"/>
    <s v="tier - 2"/>
    <s v="tier - 3"/>
    <s v="R1012"/>
  </r>
  <r>
    <s v="ID1179"/>
    <s v=" Mr"/>
    <s v="Tomaszewski"/>
    <s v="  Jeff"/>
    <n v="24.48"/>
    <n v="4.37"/>
    <s v="yes"/>
    <s v="No"/>
    <x v="0"/>
    <n v="2"/>
    <s v="No"/>
    <s v="Normal weight"/>
    <s v="Normal"/>
    <s v="4-Dec-1966"/>
    <n v="56"/>
    <n v="0"/>
    <n v="9582.5400000000009"/>
    <s v="tier - 3"/>
    <s v="tier - 2"/>
    <s v="R1013"/>
  </r>
  <r>
    <s v="ID1180"/>
    <s v=" Ms"/>
    <s v="Gannon"/>
    <s v="  Amy"/>
    <n v="22.61"/>
    <n v="9.6300000000000008"/>
    <s v="No"/>
    <s v="No"/>
    <x v="0"/>
    <n v="2"/>
    <s v="No"/>
    <s v="Normal weight"/>
    <s v="Diabetes"/>
    <s v="1-Dec-1973"/>
    <n v="49"/>
    <n v="1"/>
    <n v="9566.99"/>
    <s v="tier - 2"/>
    <s v="tier - 1"/>
    <s v="R1012"/>
  </r>
  <r>
    <s v="ID1181"/>
    <s v=" Mr"/>
    <s v="Frye"/>
    <s v="  Adam"/>
    <n v="34.299999999999997"/>
    <n v="10.37"/>
    <s v="No"/>
    <s v="No"/>
    <x v="0"/>
    <n v="0"/>
    <s v="No"/>
    <s v="Obesity"/>
    <s v="Diabetes"/>
    <s v="14-Aug-1974"/>
    <n v="48"/>
    <n v="3"/>
    <n v="9563.0300000000007"/>
    <s v="tier - 3"/>
    <s v="tier - 1"/>
    <s v="R1011"/>
  </r>
  <r>
    <s v="ID1182"/>
    <s v=" Ms"/>
    <s v="Jenkins"/>
    <s v="  Kristin M"/>
    <n v="46.09"/>
    <n v="5.44"/>
    <s v="No"/>
    <s v="No"/>
    <x v="0"/>
    <n v="2"/>
    <s v="No"/>
    <s v="Obesity"/>
    <s v="Normal"/>
    <s v="22-Sep-1972"/>
    <n v="50"/>
    <n v="1"/>
    <n v="9549.57"/>
    <s v="tier - 2"/>
    <s v="tier - 1"/>
    <s v="R1013"/>
  </r>
  <r>
    <s v="ID1183"/>
    <s v=" Ms"/>
    <s v="Currier"/>
    <s v="  Mary-Lynn B."/>
    <n v="44.744999999999997"/>
    <n v="5.19"/>
    <s v="No"/>
    <s v="No"/>
    <x v="0"/>
    <n v="2"/>
    <s v="No"/>
    <s v="Obesity"/>
    <s v="Normal"/>
    <s v="22-Sep-1972"/>
    <n v="50"/>
    <n v="0"/>
    <n v="9541.7000000000007"/>
    <s v="tier - 2"/>
    <s v="tier - 1"/>
    <s v="R1024"/>
  </r>
  <r>
    <s v="ID1184"/>
    <s v=" Mrs"/>
    <s v="Whittendale"/>
    <s v="  Jamie A"/>
    <n v="26.33"/>
    <n v="11.8"/>
    <s v="yes"/>
    <s v="No"/>
    <x v="0"/>
    <n v="1"/>
    <s v="No"/>
    <s v="Over Weight"/>
    <s v="Diabetes"/>
    <s v="28-Jul-1975"/>
    <n v="47"/>
    <n v="1"/>
    <n v="9540.17"/>
    <s v="tier - 2"/>
    <s v="tier - 2"/>
    <s v="R1024"/>
  </r>
  <r>
    <s v="ID1185"/>
    <s v=" Mr"/>
    <s v="Rixe"/>
    <s v="  Jeffrey A."/>
    <n v="26.6"/>
    <n v="8.3800000000000008"/>
    <s v="No"/>
    <s v="No"/>
    <x v="0"/>
    <n v="2"/>
    <s v="No"/>
    <s v="Over Weight"/>
    <s v="Diabetes"/>
    <s v="21-Dec-1973"/>
    <n v="49"/>
    <n v="0"/>
    <n v="9538.65"/>
    <s v="tier - 2"/>
    <s v="tier - 3"/>
    <s v="R1021"/>
  </r>
  <r>
    <s v="ID1186"/>
    <s v=" Ms"/>
    <s v="Ballon-Landa"/>
    <s v="  Nicole"/>
    <n v="27.5"/>
    <n v="7.58"/>
    <s v="No"/>
    <s v="No"/>
    <x v="0"/>
    <n v="0"/>
    <s v="No"/>
    <s v="Over Weight"/>
    <s v="Diabetes"/>
    <s v="29-Nov-1971"/>
    <n v="51"/>
    <n v="0"/>
    <n v="9528.9"/>
    <s v="tier - 2"/>
    <s v="tier - 2"/>
    <s v="R1011"/>
  </r>
  <r>
    <s v="ID1187"/>
    <s v=" Ms"/>
    <s v="Zaferos"/>
    <s v="  Audrey"/>
    <n v="41.55"/>
    <n v="4.6100000000000003"/>
    <s v="No"/>
    <s v="No"/>
    <x v="0"/>
    <n v="1"/>
    <s v="No"/>
    <s v="Obesity"/>
    <s v="Normal"/>
    <s v="22-Aug-1992"/>
    <n v="30"/>
    <n v="0"/>
    <n v="9507.68"/>
    <s v="tier - 2"/>
    <s v="tier - 1"/>
    <s v="R1012"/>
  </r>
  <r>
    <s v="ID1188"/>
    <s v=" Mr"/>
    <s v="Jackson"/>
    <s v="  Jacob"/>
    <n v="41.47"/>
    <n v="4.7"/>
    <s v="yes"/>
    <s v="No"/>
    <x v="1"/>
    <n v="1"/>
    <s v="No"/>
    <s v="Obesity"/>
    <s v="Normal"/>
    <s v="24-Aug-1969"/>
    <n v="53"/>
    <n v="0"/>
    <n v="9504.31"/>
    <s v="tier - 3"/>
    <s v="tier - 2"/>
    <s v="R1013"/>
  </r>
  <r>
    <s v="ID1189"/>
    <s v=" Mr"/>
    <s v="Evans Marke"/>
    <s v="  Daniel S"/>
    <n v="24.795000000000002"/>
    <n v="6.05"/>
    <s v="yes"/>
    <s v="No"/>
    <x v="0"/>
    <n v="0"/>
    <s v="No"/>
    <s v="Normal weight"/>
    <s v="Prediabetes"/>
    <s v="28-Nov-1976"/>
    <n v="46"/>
    <n v="3"/>
    <n v="9500.57"/>
    <s v="tier - 2"/>
    <s v="tier - 3"/>
    <s v="R1017"/>
  </r>
  <r>
    <s v="ID1190"/>
    <s v=" Mr"/>
    <s v="Samland"/>
    <s v="  Marc C."/>
    <n v="29.48"/>
    <n v="5.63"/>
    <s v="yes"/>
    <s v="No"/>
    <x v="1"/>
    <n v="1"/>
    <s v="No"/>
    <s v="Over Weight"/>
    <s v="Normal"/>
    <s v="4-Jun-1969"/>
    <n v="54"/>
    <n v="0"/>
    <n v="9487.64"/>
    <s v="tier - 2"/>
    <s v="tier - 2"/>
    <s v="R1013"/>
  </r>
  <r>
    <s v="ID1191"/>
    <s v=" Mr"/>
    <s v="Shapiro"/>
    <s v="  Mark S"/>
    <n v="28.09"/>
    <n v="6.06"/>
    <s v="No"/>
    <s v="No"/>
    <x v="1"/>
    <n v="1"/>
    <s v="No"/>
    <s v="Over Weight"/>
    <s v="Prediabetes"/>
    <s v="17-Jul-1979"/>
    <n v="43"/>
    <n v="2"/>
    <n v="9453.92"/>
    <s v="tier - 2"/>
    <s v="tier - 2"/>
    <s v="R1021"/>
  </r>
  <r>
    <s v="ID1192"/>
    <s v=" Mr"/>
    <s v="Snitzer"/>
    <s v="  Dan"/>
    <n v="32.729999999999997"/>
    <n v="5.19"/>
    <s v="No"/>
    <s v="No"/>
    <x v="0"/>
    <n v="1"/>
    <s v="No"/>
    <s v="Obesity"/>
    <s v="Normal"/>
    <s v="14-Nov-1987"/>
    <n v="35"/>
    <n v="3"/>
    <n v="9448.42"/>
    <s v="tier - 2"/>
    <s v="tier - 3"/>
    <s v="R1021"/>
  </r>
  <r>
    <s v="ID1193"/>
    <s v=" Ms"/>
    <s v="Herra Arroyo"/>
    <s v="  Gabriela"/>
    <n v="27.36"/>
    <n v="8.9600000000000009"/>
    <s v="No"/>
    <s v="No"/>
    <x v="0"/>
    <n v="0"/>
    <s v="No"/>
    <s v="Over Weight"/>
    <s v="Diabetes"/>
    <s v="8-Jun-1974"/>
    <n v="49"/>
    <n v="1"/>
    <n v="9447.3799999999992"/>
    <s v="tier - 2"/>
    <s v="tier - 3"/>
    <s v="R1024"/>
  </r>
  <r>
    <s v="ID1194"/>
    <s v=" Ms"/>
    <s v="Watters"/>
    <s v="  Amanda"/>
    <n v="27.265000000000001"/>
    <n v="11.39"/>
    <s v="No"/>
    <s v="No"/>
    <x v="0"/>
    <n v="0"/>
    <s v="No"/>
    <s v="Over Weight"/>
    <s v="Diabetes"/>
    <s v="27-Nov-1974"/>
    <n v="48"/>
    <n v="1"/>
    <n v="9447.25"/>
    <s v="tier - 2"/>
    <s v="tier - 1"/>
    <s v="R1024"/>
  </r>
  <r>
    <s v="ID1195"/>
    <s v=" Ms"/>
    <s v="Steele-Belkin"/>
    <s v="  Dara"/>
    <n v="48.07"/>
    <n v="4.0599999999999996"/>
    <s v="yes"/>
    <s v="No"/>
    <x v="0"/>
    <n v="0"/>
    <s v="No"/>
    <s v="Obesity"/>
    <s v="Normal"/>
    <s v="3-Nov-1976"/>
    <n v="46"/>
    <n v="2"/>
    <n v="9432.93"/>
    <s v="tier - 2"/>
    <s v="tier - 1"/>
    <s v="R1024"/>
  </r>
  <r>
    <s v="ID1196"/>
    <s v=" Ms"/>
    <s v="Christensen"/>
    <s v="  Rachelle R"/>
    <n v="30.8"/>
    <n v="5.23"/>
    <s v="yes"/>
    <s v="No"/>
    <x v="0"/>
    <n v="0"/>
    <s v="No"/>
    <s v="Obesity"/>
    <s v="Normal"/>
    <s v="30-Oct-1976"/>
    <n v="46"/>
    <n v="3"/>
    <n v="9414.92"/>
    <s v="tier - 2"/>
    <s v="tier - 2"/>
    <s v="R1011"/>
  </r>
  <r>
    <s v="ID1197"/>
    <s v=" Ms"/>
    <s v="Hodge"/>
    <s v="  Brenda J"/>
    <n v="32.299999999999997"/>
    <n v="5.05"/>
    <s v="yes"/>
    <s v="No"/>
    <x v="0"/>
    <n v="0"/>
    <s v="No"/>
    <s v="Obesity"/>
    <s v="Normal"/>
    <s v="17-Oct-1976"/>
    <n v="46"/>
    <n v="2"/>
    <n v="9411.01"/>
    <s v="tier - 2"/>
    <s v="tier - 3"/>
    <s v="R1024"/>
  </r>
  <r>
    <s v="ID1198"/>
    <s v=" Mr"/>
    <s v="Rusterholz"/>
    <s v="  Tim"/>
    <n v="39.700000000000003"/>
    <n v="7.34"/>
    <s v="No"/>
    <s v="No"/>
    <x v="0"/>
    <n v="0"/>
    <s v="No"/>
    <s v="Obesity"/>
    <s v="Diabetes"/>
    <s v="20-Oct-1971"/>
    <n v="51"/>
    <n v="1"/>
    <n v="9391.35"/>
    <s v="tier - 3"/>
    <s v="tier - 3"/>
    <s v="R1011"/>
  </r>
  <r>
    <s v="ID1199"/>
    <s v=" Mr"/>
    <s v="Lafrance"/>
    <s v="  Sylvain"/>
    <n v="35.97"/>
    <n v="8.1300000000000008"/>
    <s v="No"/>
    <s v="No"/>
    <x v="0"/>
    <n v="0"/>
    <s v="No"/>
    <s v="Obesity"/>
    <s v="Diabetes"/>
    <s v="29-Dec-1971"/>
    <n v="51"/>
    <n v="1"/>
    <n v="9386.16"/>
    <s v="tier - 3"/>
    <s v="tier - 2"/>
    <s v="R1013"/>
  </r>
  <r>
    <s v="ID1200"/>
    <s v=" Mrs"/>
    <s v="Hallis"/>
    <s v="  Lisa M"/>
    <n v="25.86"/>
    <n v="6.68"/>
    <s v="yes"/>
    <s v="No"/>
    <x v="0"/>
    <n v="1"/>
    <s v="No"/>
    <s v="Over Weight"/>
    <s v="Diabetes"/>
    <s v="2-Dec-1975"/>
    <n v="47"/>
    <n v="1"/>
    <n v="9380.75"/>
    <s v="tier - 2"/>
    <s v="tier - 2"/>
    <s v="R1024"/>
  </r>
  <r>
    <s v="ID1201"/>
    <s v=" Mr"/>
    <s v="Marshall"/>
    <s v="  Ryan"/>
    <n v="30.03"/>
    <n v="11.51"/>
    <s v="No"/>
    <s v="No"/>
    <x v="0"/>
    <n v="0"/>
    <s v="No"/>
    <s v="Obesity"/>
    <s v="Diabetes"/>
    <s v="26-Nov-1971"/>
    <n v="51"/>
    <n v="1"/>
    <n v="9377.9"/>
    <s v="tier - 2"/>
    <s v="tier - 1"/>
    <s v="R1013"/>
  </r>
  <r>
    <s v="ID1202"/>
    <s v=" Mrs"/>
    <s v="Salowitz"/>
    <s v="  Kaitlin M"/>
    <n v="25.76"/>
    <n v="6.02"/>
    <s v="yes"/>
    <s v="No"/>
    <x v="1"/>
    <n v="1"/>
    <s v="No"/>
    <s v="Over Weight"/>
    <s v="Prediabetes"/>
    <s v="24-Nov-1969"/>
    <n v="53"/>
    <n v="0"/>
    <n v="9377.4500000000007"/>
    <s v="tier - 2"/>
    <s v="tier - 3"/>
    <s v="R1013"/>
  </r>
  <r>
    <s v="ID1203"/>
    <s v=" Mr"/>
    <s v="Blake"/>
    <s v="  William R."/>
    <n v="22.42"/>
    <n v="7.96"/>
    <s v="No"/>
    <s v="No"/>
    <x v="0"/>
    <n v="0"/>
    <s v="No"/>
    <s v="Normal weight"/>
    <s v="Diabetes"/>
    <s v="8-Oct-1971"/>
    <n v="51"/>
    <n v="0"/>
    <n v="9361.33"/>
    <s v="tier - 3"/>
    <s v="tier - 1"/>
    <s v="R1016"/>
  </r>
  <r>
    <s v="ID1204"/>
    <s v=" Mr"/>
    <s v="Langerak"/>
    <s v="  Bruce"/>
    <n v="33.18"/>
    <n v="6.01"/>
    <s v="yes"/>
    <s v="No"/>
    <x v="0"/>
    <n v="1"/>
    <s v="No"/>
    <s v="Obesity"/>
    <s v="Prediabetes"/>
    <s v="1-Jul-1988"/>
    <n v="34"/>
    <n v="3"/>
    <n v="9344.2000000000007"/>
    <s v="tier - 2"/>
    <s v="tier - 1"/>
    <s v="R1021"/>
  </r>
  <r>
    <s v="ID1205"/>
    <s v=" Mrs"/>
    <s v="Bonilla"/>
    <s v="  Veronica"/>
    <n v="43.04"/>
    <n v="5.9"/>
    <s v="yes"/>
    <s v="No"/>
    <x v="0"/>
    <n v="0"/>
    <s v="No"/>
    <s v="Obesity"/>
    <s v="Prediabetes"/>
    <s v="12-Oct-1996"/>
    <n v="26"/>
    <n v="0"/>
    <n v="9338.61"/>
    <s v="tier - 2"/>
    <s v="tier - 1"/>
    <s v="R1026"/>
  </r>
  <r>
    <s v="ID1206"/>
    <s v=" Mr"/>
    <s v="Ciabattoni"/>
    <s v="  Warren"/>
    <n v="34.15"/>
    <n v="4.49"/>
    <s v="yes"/>
    <s v="No"/>
    <x v="0"/>
    <n v="1"/>
    <s v="No"/>
    <s v="Obesity"/>
    <s v="Normal"/>
    <s v="9-Jul-1988"/>
    <n v="34"/>
    <n v="3"/>
    <n v="9320.26"/>
    <s v="tier - 2"/>
    <s v="tier - 1"/>
    <s v="R1012"/>
  </r>
  <r>
    <s v="ID1207"/>
    <s v=" Mrs"/>
    <s v="Escanero Palmer"/>
    <s v="  Daniela"/>
    <n v="25.78"/>
    <n v="6.25"/>
    <s v="No"/>
    <s v="No"/>
    <x v="0"/>
    <n v="0"/>
    <s v="No"/>
    <s v="Over Weight"/>
    <s v="Prediabetes"/>
    <s v="12-Oct-1977"/>
    <n v="45"/>
    <n v="2"/>
    <n v="9315.41"/>
    <s v="tier - 2"/>
    <s v="tier - 1"/>
    <s v="R1024"/>
  </r>
  <r>
    <s v="ID1208"/>
    <s v=" Ms"/>
    <s v="Lowe"/>
    <s v="  Deirdre A"/>
    <n v="21.02"/>
    <n v="9.6199999999999992"/>
    <s v="yes"/>
    <s v="No"/>
    <x v="1"/>
    <n v="1"/>
    <s v="No"/>
    <s v="Normal weight"/>
    <s v="Diabetes"/>
    <s v="8-Jun-1963"/>
    <n v="60"/>
    <n v="0"/>
    <n v="9310.81"/>
    <s v="tier - 3"/>
    <s v="tier - 1"/>
    <s v="R1013"/>
  </r>
  <r>
    <s v="ID1209"/>
    <s v=" Mr"/>
    <s v="Osmark"/>
    <s v="  Mathias"/>
    <n v="37.51"/>
    <n v="11.06"/>
    <s v="No"/>
    <s v="No"/>
    <x v="0"/>
    <n v="2"/>
    <s v="No"/>
    <s v="Obesity"/>
    <s v="Diabetes"/>
    <s v="16-Oct-1973"/>
    <n v="49"/>
    <n v="2"/>
    <n v="9304.7000000000007"/>
    <s v="tier - 3"/>
    <s v="tier - 3"/>
    <s v="R1013"/>
  </r>
  <r>
    <s v="ID1210"/>
    <s v=" Mr"/>
    <s v="Lawson"/>
    <s v="  Matthew"/>
    <n v="25.745000000000001"/>
    <n v="6.11"/>
    <s v="yes"/>
    <s v="No"/>
    <x v="0"/>
    <n v="0"/>
    <s v="No"/>
    <s v="Over Weight"/>
    <s v="Prediabetes"/>
    <s v="3-Nov-1976"/>
    <n v="46"/>
    <n v="3"/>
    <n v="9301.89"/>
    <s v="tier - 2"/>
    <s v="tier - 1"/>
    <s v="R1012"/>
  </r>
  <r>
    <s v="ID1211"/>
    <s v=" Mr"/>
    <s v="Warwick"/>
    <s v="  Kurt"/>
    <n v="31.35"/>
    <n v="11.49"/>
    <s v="No"/>
    <s v="No"/>
    <x v="0"/>
    <n v="2"/>
    <s v="No"/>
    <s v="Obesity"/>
    <s v="Diabetes"/>
    <s v="18-Sep-1973"/>
    <n v="49"/>
    <n v="1"/>
    <n v="9290.14"/>
    <s v="tier - 3"/>
    <s v="tier - 3"/>
    <s v="R1016"/>
  </r>
  <r>
    <s v="ID1212"/>
    <s v=" Mr"/>
    <s v="Magnuson"/>
    <s v="  Samuel"/>
    <n v="29.83"/>
    <n v="8.68"/>
    <s v="No"/>
    <s v="No"/>
    <x v="0"/>
    <n v="2"/>
    <s v="No"/>
    <s v="Over Weight"/>
    <s v="Diabetes"/>
    <s v="16-Oct-1973"/>
    <n v="49"/>
    <n v="1"/>
    <n v="9288.0300000000007"/>
    <s v="tier - 2"/>
    <s v="tier - 3"/>
    <s v="R1018"/>
  </r>
  <r>
    <s v="ID1213"/>
    <s v=" Mrs"/>
    <s v="Marsh"/>
    <s v="  Emily"/>
    <n v="25.49"/>
    <n v="5.68"/>
    <s v="yes"/>
    <s v="No"/>
    <x v="1"/>
    <n v="1"/>
    <s v="No"/>
    <s v="Over Weight"/>
    <s v="Normal"/>
    <s v="26-Nov-1969"/>
    <n v="53"/>
    <n v="0"/>
    <n v="9285.8700000000008"/>
    <s v="tier - 2"/>
    <s v="tier - 3"/>
    <s v="R1013"/>
  </r>
  <r>
    <s v="ID1214"/>
    <s v=" Ms"/>
    <s v="Kari"/>
    <s v="  Tiffany"/>
    <n v="34.1"/>
    <n v="8.4499999999999993"/>
    <s v="No"/>
    <s v="No"/>
    <x v="0"/>
    <n v="0"/>
    <s v="No"/>
    <s v="Obesity"/>
    <s v="Diabetes"/>
    <s v="2-Jul-1971"/>
    <n v="51"/>
    <n v="0"/>
    <n v="9283.56"/>
    <s v="tier - 2"/>
    <s v="tier - 3"/>
    <s v="R1013"/>
  </r>
  <r>
    <s v="ID1215"/>
    <s v=" Mr"/>
    <s v="Standiford"/>
    <s v="  Alex F"/>
    <n v="25.84"/>
    <n v="8.51"/>
    <s v="No"/>
    <s v="No"/>
    <x v="0"/>
    <n v="2"/>
    <s v="No"/>
    <s v="Over Weight"/>
    <s v="Diabetes"/>
    <s v="27-Oct-1973"/>
    <n v="49"/>
    <n v="1"/>
    <n v="9282.48"/>
    <s v="tier - 3"/>
    <s v="tier - 2"/>
    <s v="R1016"/>
  </r>
  <r>
    <s v="ID1216"/>
    <s v=" Ms"/>
    <s v="Sherwin"/>
    <s v="  Alice"/>
    <n v="20.6"/>
    <n v="7.62"/>
    <s v="No"/>
    <s v="No"/>
    <x v="0"/>
    <n v="0"/>
    <s v="No"/>
    <s v="Normal weight"/>
    <s v="Diabetes"/>
    <s v="6-Aug-1971"/>
    <n v="51"/>
    <n v="0"/>
    <n v="9264.7999999999993"/>
    <s v="tier - 2"/>
    <s v="tier - 1"/>
    <s v="R1011"/>
  </r>
  <r>
    <s v="ID1217"/>
    <s v=" Ms"/>
    <s v="Parker"/>
    <s v="  Allison M."/>
    <n v="28.88"/>
    <n v="10.18"/>
    <s v="No"/>
    <s v="No"/>
    <x v="0"/>
    <n v="0"/>
    <s v="No"/>
    <s v="Over Weight"/>
    <s v="Diabetes"/>
    <s v="21-Aug-1974"/>
    <n v="48"/>
    <n v="1"/>
    <n v="9249.5"/>
    <s v="tier - 2"/>
    <s v="tier - 1"/>
    <s v="R1012"/>
  </r>
  <r>
    <s v="ID1218"/>
    <s v=" Mr"/>
    <s v="Blekeli"/>
    <s v="  Johannes Fiskerstand"/>
    <n v="28.24"/>
    <n v="5.36"/>
    <s v="No"/>
    <s v="No"/>
    <x v="0"/>
    <n v="0"/>
    <s v="No"/>
    <s v="Over Weight"/>
    <s v="Normal"/>
    <s v="5-Oct-1980"/>
    <n v="42"/>
    <n v="2"/>
    <n v="9247.94"/>
    <s v="tier - 2"/>
    <s v="tier - 1"/>
    <s v="R1021"/>
  </r>
  <r>
    <s v="ID1219"/>
    <s v=" Mr"/>
    <s v="Vangampleare"/>
    <s v="  Stephen"/>
    <n v="25.46"/>
    <n v="11.78"/>
    <s v="yes"/>
    <s v="No"/>
    <x v="0"/>
    <n v="1"/>
    <s v="No"/>
    <s v="Over Weight"/>
    <s v="Diabetes"/>
    <s v="6-Dec-1975"/>
    <n v="47"/>
    <n v="2"/>
    <n v="9225.26"/>
    <s v="tier - 3"/>
    <s v="tier - 3"/>
    <s v="R1015"/>
  </r>
  <r>
    <s v="ID1220"/>
    <s v=" Mr"/>
    <s v="Hiatt"/>
    <s v="  Jon M"/>
    <n v="29.64"/>
    <n v="10.82"/>
    <s v="yes"/>
    <s v="No"/>
    <x v="0"/>
    <n v="0"/>
    <s v="No"/>
    <s v="Over Weight"/>
    <s v="Diabetes"/>
    <s v="5-Dec-1981"/>
    <n v="41"/>
    <n v="5"/>
    <n v="9222.4"/>
    <s v="tier - 2"/>
    <s v="tier - 3"/>
    <s v="R1019"/>
  </r>
  <r>
    <s v="ID1221"/>
    <s v=" Mr"/>
    <s v="Tadesse"/>
    <s v="  Fasil"/>
    <n v="31.27"/>
    <n v="7.73"/>
    <s v="yes"/>
    <s v="No"/>
    <x v="0"/>
    <n v="1"/>
    <s v="No"/>
    <s v="Obesity"/>
    <s v="Diabetes"/>
    <s v="25-Dec-1986"/>
    <n v="36"/>
    <n v="3"/>
    <n v="9210.06"/>
    <s v="tier - 2"/>
    <s v="tier - 3"/>
    <s v="R1021"/>
  </r>
  <r>
    <s v="ID1222"/>
    <s v=" Ms"/>
    <s v="Jaswell"/>
    <s v="  Megan C."/>
    <n v="19.95"/>
    <n v="6.24"/>
    <s v="yes"/>
    <s v="No"/>
    <x v="0"/>
    <n v="0"/>
    <s v="No"/>
    <s v="Normal weight"/>
    <s v="Prediabetes"/>
    <s v="10-Sep-1976"/>
    <n v="46"/>
    <n v="2"/>
    <n v="9193.84"/>
    <s v="tier - 2"/>
    <s v="tier - 1"/>
    <s v="R1012"/>
  </r>
  <r>
    <s v="ID1223"/>
    <s v=" Ms"/>
    <s v="Phillips-Cook"/>
    <s v="  Lisa J."/>
    <n v="21.3"/>
    <n v="10.42"/>
    <s v="No"/>
    <s v="No"/>
    <x v="0"/>
    <n v="2"/>
    <s v="No"/>
    <s v="Normal weight"/>
    <s v="Diabetes"/>
    <s v="25-Dec-1973"/>
    <n v="49"/>
    <n v="1"/>
    <n v="9182.17"/>
    <s v="tier - 2"/>
    <s v="tier - 3"/>
    <s v="R1011"/>
  </r>
  <r>
    <s v="ID1224"/>
    <s v=" Mr"/>
    <s v="Clark"/>
    <s v="  Doron P"/>
    <n v="31.635000000000002"/>
    <n v="11.11"/>
    <s v="No"/>
    <s v="No"/>
    <x v="0"/>
    <n v="0"/>
    <s v="No"/>
    <s v="Obesity"/>
    <s v="Diabetes"/>
    <s v="29-Dec-1971"/>
    <n v="51"/>
    <n v="0"/>
    <n v="9174.14"/>
    <s v="tier - 3"/>
    <s v="tier - 1"/>
    <s v="R1012"/>
  </r>
  <r>
    <s v="ID1225"/>
    <s v=" Ms"/>
    <s v="Wang"/>
    <s v="  Katharina"/>
    <n v="23.9"/>
    <n v="7.67"/>
    <s v="yes"/>
    <s v="No"/>
    <x v="0"/>
    <n v="2"/>
    <s v="No"/>
    <s v="Normal weight"/>
    <s v="Diabetes"/>
    <s v="24-Oct-1970"/>
    <n v="52"/>
    <n v="0"/>
    <n v="9171.75"/>
    <s v="tier - 2"/>
    <s v="tier - 2"/>
    <s v="R1012"/>
  </r>
  <r>
    <s v="ID1226"/>
    <s v=" Mr"/>
    <s v="Desruisseaux"/>
    <s v="  Carl"/>
    <n v="34.15"/>
    <n v="6.15"/>
    <s v="No"/>
    <s v="No"/>
    <x v="0"/>
    <n v="0"/>
    <s v="No"/>
    <s v="Obesity"/>
    <s v="Prediabetes"/>
    <s v="23-Aug-1990"/>
    <n v="32"/>
    <n v="3"/>
    <n v="9159.51"/>
    <s v="tier - 2"/>
    <s v="tier - 2"/>
    <s v="R1021"/>
  </r>
  <r>
    <s v="ID1227"/>
    <s v=" Ms"/>
    <s v="Ripp"/>
    <s v="  Kelsey J."/>
    <n v="28.71"/>
    <n v="5.71"/>
    <s v="No"/>
    <s v="No"/>
    <x v="0"/>
    <n v="0"/>
    <s v="No"/>
    <s v="Over Weight"/>
    <s v="Prediabetes"/>
    <s v="8-Dec-1982"/>
    <n v="40"/>
    <n v="3"/>
    <n v="9147.5"/>
    <s v="tier - 2"/>
    <s v="tier - 1"/>
    <s v="R1012"/>
  </r>
  <r>
    <s v="ID1228"/>
    <s v=" Mr"/>
    <s v="Harris"/>
    <s v="  Stephen A."/>
    <n v="36.700000000000003"/>
    <n v="8.6999999999999993"/>
    <s v="yes"/>
    <s v="No"/>
    <x v="0"/>
    <n v="2"/>
    <s v="No"/>
    <s v="Obesity"/>
    <s v="Diabetes"/>
    <s v="18-Oct-1970"/>
    <n v="52"/>
    <n v="0"/>
    <n v="9144.57"/>
    <s v="tier - 3"/>
    <s v="tier - 2"/>
    <s v="R1011"/>
  </r>
  <r>
    <s v="ID1229"/>
    <s v=" Mr"/>
    <s v="Shafer"/>
    <s v="  Dan"/>
    <n v="34.1"/>
    <n v="9.0399999999999991"/>
    <s v="yes"/>
    <s v="No"/>
    <x v="0"/>
    <n v="2"/>
    <s v="No"/>
    <s v="Obesity"/>
    <s v="Diabetes"/>
    <s v="12-Aug-1970"/>
    <n v="52"/>
    <n v="0"/>
    <n v="9140.9500000000007"/>
    <s v="tier - 3"/>
    <s v="tier - 3"/>
    <s v="R1013"/>
  </r>
  <r>
    <s v="ID1230"/>
    <s v=" Ms"/>
    <s v="Hemesath"/>
    <s v="  Katie C"/>
    <n v="25.7"/>
    <n v="5.61"/>
    <s v="No"/>
    <s v="No"/>
    <x v="0"/>
    <n v="0"/>
    <s v="No"/>
    <s v="Over Weight"/>
    <s v="Normal"/>
    <s v="2-Dec-1977"/>
    <n v="45"/>
    <n v="3"/>
    <n v="9101.7999999999993"/>
    <s v="tier - 2"/>
    <s v="tier - 1"/>
    <s v="R1011"/>
  </r>
  <r>
    <s v="ID1231"/>
    <s v=" Ms"/>
    <s v="Vinci"/>
    <s v="  Melissa K"/>
    <n v="21.68"/>
    <n v="8.1199999999999992"/>
    <s v="No"/>
    <s v="No"/>
    <x v="0"/>
    <n v="0"/>
    <s v="No"/>
    <s v="Normal weight"/>
    <s v="Diabetes"/>
    <s v="9-Nov-1965"/>
    <n v="57"/>
    <n v="0"/>
    <n v="9095.94"/>
    <s v="tier - 3"/>
    <s v="tier - 1"/>
    <s v="R1011"/>
  </r>
  <r>
    <s v="ID1232"/>
    <s v=" Ms"/>
    <s v="Diamond-Husmann"/>
    <s v="  Kara H"/>
    <n v="25.175000000000001"/>
    <n v="4.74"/>
    <s v="No"/>
    <s v="No"/>
    <x v="0"/>
    <n v="0"/>
    <s v="No"/>
    <s v="Over Weight"/>
    <s v="Normal"/>
    <s v="4-Nov-1977"/>
    <n v="45"/>
    <n v="2"/>
    <n v="9095.07"/>
    <s v="tier - 2"/>
    <s v="tier - 2"/>
    <s v="R1024"/>
  </r>
  <r>
    <s v="ID1233"/>
    <s v=" Mr"/>
    <s v="Soto"/>
    <s v="  Juan Carlos"/>
    <n v="44.77"/>
    <n v="4.0599999999999996"/>
    <s v="No"/>
    <s v="No"/>
    <x v="0"/>
    <n v="2"/>
    <s v="No"/>
    <s v="Obesity"/>
    <s v="Normal"/>
    <s v="2-Dec-1972"/>
    <n v="50"/>
    <n v="1"/>
    <n v="9058.73"/>
    <s v="tier - 3"/>
    <s v="tier - 2"/>
    <s v="R1013"/>
  </r>
  <r>
    <s v="ID1234"/>
    <s v=" Mr"/>
    <s v="Howard"/>
    <s v="  John III"/>
    <n v="37.07"/>
    <n v="5.69"/>
    <s v="No"/>
    <s v="No"/>
    <x v="0"/>
    <n v="2"/>
    <s v="No"/>
    <s v="Obesity"/>
    <s v="Normal"/>
    <s v="7-Dec-1972"/>
    <n v="50"/>
    <n v="1"/>
    <n v="9048.0300000000007"/>
    <s v="tier - 2"/>
    <s v="tier - 2"/>
    <s v="R1013"/>
  </r>
  <r>
    <s v="ID1235"/>
    <s v=" Mrs"/>
    <s v="Patrick"/>
    <s v="  Sarah M"/>
    <n v="39.799999999999997"/>
    <n v="5.66"/>
    <s v="No"/>
    <s v="No"/>
    <x v="1"/>
    <n v="1"/>
    <s v="No"/>
    <s v="Obesity"/>
    <s v="Normal"/>
    <s v="1-Dec-1993"/>
    <n v="29"/>
    <n v="0"/>
    <n v="9010.2000000000007"/>
    <s v="tier - 2"/>
    <s v="tier - 3"/>
    <s v="R1026"/>
  </r>
  <r>
    <s v="ID1236"/>
    <s v=" Mrs"/>
    <s v="Dacko"/>
    <s v="  Kristin C"/>
    <n v="26.36"/>
    <n v="4.32"/>
    <s v="No"/>
    <s v="No"/>
    <x v="1"/>
    <n v="1"/>
    <s v="No"/>
    <s v="Over Weight"/>
    <s v="Normal"/>
    <s v="16-Dec-1979"/>
    <n v="43"/>
    <n v="2"/>
    <n v="8998.43"/>
    <s v="tier - 2"/>
    <s v="tier - 1"/>
    <s v="R1025"/>
  </r>
  <r>
    <s v="ID1237"/>
    <s v=" Ms"/>
    <s v="Glassey"/>
    <s v="  Casey M."/>
    <n v="29.925000000000001"/>
    <n v="8.2899999999999991"/>
    <s v="No"/>
    <s v="No"/>
    <x v="0"/>
    <n v="2"/>
    <s v="No"/>
    <s v="Over Weight"/>
    <s v="Diabetes"/>
    <s v="11-Oct-1973"/>
    <n v="49"/>
    <n v="0"/>
    <n v="8988.16"/>
    <s v="tier - 2"/>
    <s v="tier - 1"/>
    <s v="R1012"/>
  </r>
  <r>
    <s v="ID1238"/>
    <s v=" Mr"/>
    <s v="Frechette"/>
    <s v="  Samuel"/>
    <n v="37.29"/>
    <n v="10.46"/>
    <s v="No"/>
    <s v="No"/>
    <x v="0"/>
    <n v="0"/>
    <s v="No"/>
    <s v="Obesity"/>
    <s v="Diabetes"/>
    <s v="21-Jul-1974"/>
    <n v="48"/>
    <n v="2"/>
    <n v="8978.19"/>
    <s v="tier - 2"/>
    <s v="tier - 2"/>
    <s v="R1013"/>
  </r>
  <r>
    <s v="ID1239"/>
    <s v=" Mr"/>
    <s v="Benitez"/>
    <s v="  Braulio"/>
    <n v="30.2"/>
    <n v="11.96"/>
    <s v="No"/>
    <s v="No"/>
    <x v="0"/>
    <n v="0"/>
    <s v="No"/>
    <s v="Obesity"/>
    <s v="Diabetes"/>
    <s v="8-Sep-1974"/>
    <n v="48"/>
    <n v="2"/>
    <n v="8968.33"/>
    <s v="tier - 3"/>
    <s v="tier - 2"/>
    <s v="R1011"/>
  </r>
  <r>
    <s v="ID1240"/>
    <s v=" Ms"/>
    <s v="Gauthier"/>
    <s v="  Anne-Marie"/>
    <n v="24.225000000000001"/>
    <n v="4.25"/>
    <s v="yes"/>
    <s v="No"/>
    <x v="1"/>
    <n v="1"/>
    <s v="No"/>
    <s v="Normal weight"/>
    <s v="Normal"/>
    <s v="15-Jul-1983"/>
    <n v="39"/>
    <n v="5"/>
    <n v="8965.7999999999993"/>
    <s v="tier - 2"/>
    <s v="tier - 3"/>
    <s v="R1012"/>
  </r>
  <r>
    <s v="ID1241"/>
    <s v=" Mr"/>
    <s v="Fazioli"/>
    <s v="  Samuel K."/>
    <n v="31.445"/>
    <n v="8.33"/>
    <s v="No"/>
    <s v="No"/>
    <x v="0"/>
    <n v="0"/>
    <s v="No"/>
    <s v="Obesity"/>
    <s v="Diabetes"/>
    <s v="17-Aug-1974"/>
    <n v="48"/>
    <n v="1"/>
    <n v="8964.06"/>
    <s v="tier - 3"/>
    <s v="tier - 2"/>
    <s v="R1016"/>
  </r>
  <r>
    <s v="ID1242"/>
    <s v=" Mrs"/>
    <s v="Chorney"/>
    <s v="  Yuki"/>
    <n v="38.880000000000003"/>
    <n v="4.29"/>
    <s v="No"/>
    <s v="No"/>
    <x v="0"/>
    <n v="1"/>
    <s v="No"/>
    <s v="Obesity"/>
    <s v="Normal"/>
    <s v="27-Sep-1992"/>
    <n v="30"/>
    <n v="0"/>
    <n v="8954.99"/>
    <s v="tier - 2"/>
    <s v="tier - 3"/>
    <s v="R1026"/>
  </r>
  <r>
    <s v="ID1243"/>
    <s v=" Mr"/>
    <s v="Dannenhauer"/>
    <s v="  Rafer"/>
    <n v="43.89"/>
    <n v="6.32"/>
    <s v="yes"/>
    <s v="No"/>
    <x v="0"/>
    <n v="0"/>
    <s v="No"/>
    <s v="Obesity"/>
    <s v="Prediabetes"/>
    <s v="25-Dec-1976"/>
    <n v="46"/>
    <n v="3"/>
    <n v="8944.1200000000008"/>
    <s v="tier - 3"/>
    <s v="tier - 2"/>
    <s v="R1013"/>
  </r>
  <r>
    <s v="ID1244"/>
    <s v=" Ms"/>
    <s v="McComb"/>
    <s v="  Claire"/>
    <n v="25.6"/>
    <n v="5.65"/>
    <s v="No"/>
    <s v="No"/>
    <x v="0"/>
    <n v="2"/>
    <s v="No"/>
    <s v="Over Weight"/>
    <s v="Normal"/>
    <s v="6-Jun-1972"/>
    <n v="51"/>
    <n v="0"/>
    <n v="8932.08"/>
    <s v="tier - 2"/>
    <s v="tier - 1"/>
    <s v="R1011"/>
  </r>
  <r>
    <s v="ID1245"/>
    <s v=" Ms"/>
    <s v="Blake"/>
    <s v="  Erynn J."/>
    <n v="29.545000000000002"/>
    <n v="8.41"/>
    <s v="yes"/>
    <s v="No"/>
    <x v="0"/>
    <n v="1"/>
    <s v="No"/>
    <s v="Over Weight"/>
    <s v="Diabetes"/>
    <s v="7-Jul-1975"/>
    <n v="47"/>
    <n v="1"/>
    <n v="8930.93"/>
    <s v="tier - 2"/>
    <s v="tier - 2"/>
    <s v="R1012"/>
  </r>
  <r>
    <s v="ID1246"/>
    <s v=" Mr"/>
    <s v="Sambasivam"/>
    <s v="  Mahesh"/>
    <n v="23.25"/>
    <n v="11.96"/>
    <s v="yes"/>
    <s v="No"/>
    <x v="0"/>
    <n v="0"/>
    <s v="No"/>
    <s v="Normal weight"/>
    <s v="Diabetes"/>
    <s v="6-Sep-1967"/>
    <n v="55"/>
    <n v="0"/>
    <n v="8908.4699999999993"/>
    <s v="tier - 3"/>
    <s v="tier - 2"/>
    <s v="R1013"/>
  </r>
  <r>
    <s v="ID1247"/>
    <s v=" Mr"/>
    <s v="Maina"/>
    <s v="  Stanley"/>
    <n v="43.95"/>
    <n v="5.17"/>
    <s v="yes"/>
    <s v="No"/>
    <x v="1"/>
    <n v="1"/>
    <s v="No"/>
    <s v="Obesity"/>
    <s v="Normal"/>
    <s v="28-Nov-1997"/>
    <n v="25"/>
    <n v="0"/>
    <n v="8906.14"/>
    <s v="tier - 2"/>
    <s v="tier - 2"/>
    <s v="R1012"/>
  </r>
  <r>
    <s v="ID1248"/>
    <s v=" Mr"/>
    <s v="Keshian"/>
    <s v="  Gregory"/>
    <n v="21.85"/>
    <n v="8.76"/>
    <s v="No"/>
    <s v="No"/>
    <x v="0"/>
    <n v="0"/>
    <s v="No"/>
    <s v="Normal weight"/>
    <s v="Diabetes"/>
    <s v="16-Dec-1978"/>
    <n v="44"/>
    <n v="3"/>
    <n v="8891.14"/>
    <s v="tier - 2"/>
    <s v="tier - 3"/>
    <s v="R1017"/>
  </r>
  <r>
    <s v="ID1249"/>
    <s v=" Mr"/>
    <s v="Maas"/>
    <s v="  Eric"/>
    <n v="25.73"/>
    <n v="7.99"/>
    <s v="No"/>
    <s v="No"/>
    <x v="0"/>
    <n v="2"/>
    <s v="No"/>
    <s v="Over Weight"/>
    <s v="Diabetes"/>
    <s v="9-Sep-1973"/>
    <n v="49"/>
    <n v="0"/>
    <n v="8890.59"/>
    <s v="tier - 2"/>
    <s v="tier - 3"/>
    <s v="R1012"/>
  </r>
  <r>
    <s v="ID1250"/>
    <s v=" Ms"/>
    <s v="Sinasac"/>
    <s v="  Rachel M"/>
    <n v="32.229999999999997"/>
    <n v="8.59"/>
    <s v="No"/>
    <s v="No"/>
    <x v="0"/>
    <n v="0"/>
    <s v="No"/>
    <s v="Obesity"/>
    <s v="Diabetes"/>
    <s v="18-Jun-1974"/>
    <n v="48"/>
    <n v="1"/>
    <n v="8871.15"/>
    <s v="tier - 2"/>
    <s v="tier - 3"/>
    <s v="R1013"/>
  </r>
  <r>
    <s v="ID1251"/>
    <s v=" Mr"/>
    <s v="Van De Kamp"/>
    <s v="  Fritz"/>
    <n v="32.204999999999998"/>
    <n v="6.14"/>
    <s v="No"/>
    <s v="No"/>
    <x v="0"/>
    <n v="2"/>
    <s v="No"/>
    <s v="Obesity"/>
    <s v="Prediabetes"/>
    <s v="22-Nov-1972"/>
    <n v="50"/>
    <n v="0"/>
    <n v="8835.26"/>
    <s v="tier - 3"/>
    <s v="tier - 2"/>
    <s v="R1012"/>
  </r>
  <r>
    <s v="ID1252"/>
    <s v=" Mr"/>
    <s v="Ruffo"/>
    <s v="  Brad"/>
    <n v="26.41"/>
    <n v="4.08"/>
    <s v="No"/>
    <s v="No"/>
    <x v="0"/>
    <n v="2"/>
    <s v="No"/>
    <s v="Over Weight"/>
    <s v="Normal"/>
    <s v="14-Nov-1972"/>
    <n v="50"/>
    <n v="0"/>
    <n v="8827.2099999999991"/>
    <s v="tier - 3"/>
    <s v="tier - 1"/>
    <s v="R1012"/>
  </r>
  <r>
    <s v="ID1253"/>
    <s v=" Ms"/>
    <s v="Long"/>
    <s v="  Claire M"/>
    <n v="30.2"/>
    <n v="6.25"/>
    <s v="yes"/>
    <s v="No"/>
    <x v="0"/>
    <n v="0"/>
    <s v="No"/>
    <s v="Obesity"/>
    <s v="Prediabetes"/>
    <s v="14-Jul-1976"/>
    <n v="46"/>
    <n v="2"/>
    <n v="8825.09"/>
    <s v="tier - 2"/>
    <s v="tier - 3"/>
    <s v="R1011"/>
  </r>
  <r>
    <s v="ID1254"/>
    <s v=" Mrs"/>
    <s v="Rohde"/>
    <s v="  Jennifer"/>
    <n v="31.26"/>
    <n v="5.94"/>
    <s v="yes"/>
    <s v="No"/>
    <x v="0"/>
    <n v="1"/>
    <s v="No"/>
    <s v="Obesity"/>
    <s v="Prediabetes"/>
    <s v="22-Aug-1988"/>
    <n v="34"/>
    <n v="3"/>
    <n v="8824.27"/>
    <s v="tier - 2"/>
    <s v="tier - 1"/>
    <s v="R1025"/>
  </r>
  <r>
    <s v="ID1255"/>
    <s v=" Ms"/>
    <s v="Bonzi"/>
    <s v="  Maria S."/>
    <n v="33.725000000000001"/>
    <n v="6.45"/>
    <s v="yes"/>
    <s v="No"/>
    <x v="0"/>
    <n v="0"/>
    <s v="No"/>
    <s v="Obesity"/>
    <s v="Prediabetes"/>
    <s v="19-Oct-1976"/>
    <n v="46"/>
    <n v="1"/>
    <n v="8823.99"/>
    <s v="tier - 2"/>
    <s v="tier - 3"/>
    <s v="R1024"/>
  </r>
  <r>
    <s v="ID1256"/>
    <s v=" Ms"/>
    <s v="Moore"/>
    <s v="  Katherine E"/>
    <n v="28.9"/>
    <n v="5.74"/>
    <s v="yes"/>
    <s v="No"/>
    <x v="0"/>
    <n v="0"/>
    <s v="No"/>
    <s v="Over Weight"/>
    <s v="Prediabetes"/>
    <s v="14-Jun-1976"/>
    <n v="46"/>
    <n v="2"/>
    <n v="8823.2800000000007"/>
    <s v="tier - 2"/>
    <s v="tier - 1"/>
    <s v="R1011"/>
  </r>
  <r>
    <s v="ID1257"/>
    <s v=" Mr"/>
    <s v="McGrane"/>
    <s v="  Michael"/>
    <n v="45.69"/>
    <n v="4.43"/>
    <s v="yes"/>
    <s v="No"/>
    <x v="0"/>
    <n v="0"/>
    <s v="No"/>
    <s v="Obesity"/>
    <s v="Normal"/>
    <s v="7-Nov-2001"/>
    <n v="21"/>
    <n v="0"/>
    <n v="8821.8799999999992"/>
    <s v="tier - 2"/>
    <s v="tier - 3"/>
    <s v="R1023"/>
  </r>
  <r>
    <s v="ID1258"/>
    <s v=" Ms"/>
    <s v="Stepnowski"/>
    <s v="  Roxanne"/>
    <n v="21.03"/>
    <n v="6.5"/>
    <s v="No"/>
    <s v="No"/>
    <x v="0"/>
    <n v="0"/>
    <s v="No"/>
    <s v="Normal weight"/>
    <s v="Diabetes"/>
    <s v="29-Aug-1965"/>
    <n v="57"/>
    <n v="0"/>
    <n v="8800.49"/>
    <s v="tier - 3"/>
    <s v="tier - 2"/>
    <s v="R1013"/>
  </r>
  <r>
    <s v="ID1259"/>
    <s v=" Mr"/>
    <s v="Merkle"/>
    <s v="  Israel"/>
    <n v="37"/>
    <n v="8.75"/>
    <s v="No"/>
    <s v="No"/>
    <x v="0"/>
    <n v="0"/>
    <s v="No"/>
    <s v="Obesity"/>
    <s v="Diabetes"/>
    <s v="18-Jun-1971"/>
    <n v="51"/>
    <n v="0"/>
    <n v="8798.59"/>
    <s v="tier - 2"/>
    <s v="tier - 1"/>
    <s v="R1011"/>
  </r>
  <r>
    <s v="ID1260"/>
    <s v=" Mr"/>
    <s v="Schaefer"/>
    <s v="  Samalya"/>
    <n v="25.4"/>
    <n v="11.96"/>
    <s v="No"/>
    <s v="No"/>
    <x v="0"/>
    <n v="0"/>
    <s v="No"/>
    <s v="Over Weight"/>
    <s v="Diabetes"/>
    <s v="23-Aug-1971"/>
    <n v="51"/>
    <n v="0"/>
    <n v="8782.4699999999993"/>
    <s v="tier - 2"/>
    <s v="tier - 3"/>
    <s v="R1011"/>
  </r>
  <r>
    <s v="ID1261"/>
    <s v=" Mr"/>
    <s v="Vigneron"/>
    <s v="  Peter"/>
    <n v="32.299999999999997"/>
    <n v="10.54"/>
    <s v="No"/>
    <s v="No"/>
    <x v="0"/>
    <n v="0"/>
    <s v="No"/>
    <s v="Obesity"/>
    <s v="Diabetes"/>
    <s v="6-Sep-1974"/>
    <n v="48"/>
    <n v="1"/>
    <n v="8765.25"/>
    <s v="tier - 2"/>
    <s v="tier - 3"/>
    <s v="R1012"/>
  </r>
  <r>
    <s v="ID1262"/>
    <s v=" Ms"/>
    <s v="Mucci"/>
    <s v="  Alicia"/>
    <n v="23.94"/>
    <n v="4.54"/>
    <s v="yes"/>
    <s v="No"/>
    <x v="1"/>
    <n v="1"/>
    <s v="No"/>
    <s v="Normal weight"/>
    <s v="Normal"/>
    <s v="9-Sep-1969"/>
    <n v="53"/>
    <n v="0"/>
    <n v="8760.1200000000008"/>
    <s v="tier - 2"/>
    <s v="tier - 1"/>
    <s v="R1013"/>
  </r>
  <r>
    <s v="ID1263"/>
    <s v=" Ms"/>
    <s v="MacDonald"/>
    <s v="  Sarah K."/>
    <n v="46.4"/>
    <n v="5.71"/>
    <s v="No"/>
    <s v="No"/>
    <x v="0"/>
    <n v="0"/>
    <s v="No"/>
    <s v="Obesity"/>
    <s v="Prediabetes"/>
    <s v="23-Aug-1999"/>
    <n v="23"/>
    <n v="0"/>
    <n v="8747.68"/>
    <s v="tier - 2"/>
    <s v="tier - 3"/>
    <s v="R1011"/>
  </r>
  <r>
    <s v="ID1264"/>
    <s v=" Mr"/>
    <s v="Deng"/>
    <s v="  Guomin"/>
    <n v="40.375"/>
    <n v="6.25"/>
    <s v="yes"/>
    <s v="No"/>
    <x v="0"/>
    <n v="0"/>
    <s v="No"/>
    <s v="Obesity"/>
    <s v="Prediabetes"/>
    <s v="17-Jun-1976"/>
    <n v="46"/>
    <n v="2"/>
    <n v="8733.23"/>
    <s v="tier - 2"/>
    <s v="tier - 3"/>
    <s v="R1012"/>
  </r>
  <r>
    <s v="ID1265"/>
    <s v=" Mr"/>
    <s v="De Mata"/>
    <s v="  Javier"/>
    <n v="28.7"/>
    <n v="9.4700000000000006"/>
    <s v="No"/>
    <s v="No"/>
    <x v="0"/>
    <n v="2"/>
    <s v="No"/>
    <s v="Over Weight"/>
    <s v="Diabetes"/>
    <s v="25-Jun-1973"/>
    <n v="49"/>
    <n v="1"/>
    <n v="8703.4599999999991"/>
    <s v="tier - 3"/>
    <s v="tier - 3"/>
    <s v="R1011"/>
  </r>
  <r>
    <s v="ID1266"/>
    <s v=" Mr"/>
    <s v="Strickland"/>
    <s v="  Matt"/>
    <n v="26.63"/>
    <n v="5.7"/>
    <s v="No"/>
    <s v="No"/>
    <x v="0"/>
    <n v="0"/>
    <s v="No"/>
    <s v="Over Weight"/>
    <s v="Normal"/>
    <s v="28-Oct-1980"/>
    <n v="42"/>
    <n v="2"/>
    <n v="8701.84"/>
    <s v="tier - 2"/>
    <s v="tier - 3"/>
    <s v="R1021"/>
  </r>
  <r>
    <s v="ID1267"/>
    <s v=" Mr"/>
    <s v="Cheney"/>
    <s v="  Thomas S"/>
    <n v="22.515000000000001"/>
    <n v="11.18"/>
    <s v="No"/>
    <s v="No"/>
    <x v="0"/>
    <n v="2"/>
    <s v="No"/>
    <s v="Normal weight"/>
    <s v="Diabetes"/>
    <s v="11-Oct-1973"/>
    <n v="49"/>
    <n v="0"/>
    <n v="8688.86"/>
    <s v="tier - 2"/>
    <s v="tier - 1"/>
    <s v="R1017"/>
  </r>
  <r>
    <s v="ID1268"/>
    <s v=" Ms"/>
    <s v="Godoy"/>
    <s v="  Martha Patricia"/>
    <n v="36.575000000000003"/>
    <n v="10.98"/>
    <s v="No"/>
    <s v="No"/>
    <x v="0"/>
    <n v="0"/>
    <s v="No"/>
    <s v="Obesity"/>
    <s v="Diabetes"/>
    <s v="16-Aug-1974"/>
    <n v="48"/>
    <n v="0"/>
    <n v="8671.19"/>
    <s v="tier - 2"/>
    <s v="tier - 1"/>
    <s v="R1012"/>
  </r>
  <r>
    <s v="ID1269"/>
    <s v=" Ms"/>
    <s v="Rider"/>
    <s v="  Alicia"/>
    <n v="23.66"/>
    <n v="5.1100000000000003"/>
    <s v="yes"/>
    <s v="No"/>
    <x v="1"/>
    <n v="1"/>
    <s v="No"/>
    <s v="Normal weight"/>
    <s v="Normal"/>
    <s v="10-Aug-1969"/>
    <n v="53"/>
    <n v="0"/>
    <n v="8665.14"/>
    <s v="tier - 2"/>
    <s v="tier - 3"/>
    <s v="R1013"/>
  </r>
  <r>
    <s v="ID1270"/>
    <s v=" Ms"/>
    <s v="Evans"/>
    <s v="  Jennifer V."/>
    <n v="18.62"/>
    <n v="10.24"/>
    <s v="No"/>
    <s v="No"/>
    <x v="0"/>
    <n v="0"/>
    <s v="No"/>
    <s v="Normal weight"/>
    <s v="Diabetes"/>
    <s v="21-Oct-1965"/>
    <n v="57"/>
    <n v="0"/>
    <n v="8665.09"/>
    <s v="tier - 3"/>
    <s v="tier - 2"/>
    <s v="R1012"/>
  </r>
  <r>
    <s v="ID1271"/>
    <s v=" Mr"/>
    <s v="Anderson"/>
    <s v="  Michael W."/>
    <n v="19.190000000000001"/>
    <n v="7.71"/>
    <s v="yes"/>
    <s v="No"/>
    <x v="0"/>
    <n v="1"/>
    <s v="No"/>
    <s v="Normal weight"/>
    <s v="Diabetes"/>
    <s v="3-Aug-1975"/>
    <n v="47"/>
    <n v="1"/>
    <n v="8627.5400000000009"/>
    <s v="tier - 2"/>
    <s v="tier - 2"/>
    <s v="R1017"/>
  </r>
  <r>
    <s v="ID1272"/>
    <s v=" Mr"/>
    <s v="Walters"/>
    <s v="  Eddie C"/>
    <n v="27.5"/>
    <n v="6.03"/>
    <s v="No"/>
    <s v="No"/>
    <x v="0"/>
    <n v="0"/>
    <s v="No"/>
    <s v="Over Weight"/>
    <s v="Prediabetes"/>
    <s v="2-Sep-1977"/>
    <n v="45"/>
    <n v="3"/>
    <n v="8615.2999999999993"/>
    <s v="tier - 2"/>
    <s v="tier - 3"/>
    <s v="R1011"/>
  </r>
  <r>
    <s v="ID1273"/>
    <s v=" Mr"/>
    <s v="Leboeuf"/>
    <s v="  Maxime M"/>
    <n v="27.36"/>
    <n v="5.96"/>
    <s v="No"/>
    <s v="No"/>
    <x v="1"/>
    <n v="1"/>
    <s v="No"/>
    <s v="Over Weight"/>
    <s v="Prediabetes"/>
    <s v="17-Jul-1979"/>
    <n v="43"/>
    <n v="3"/>
    <n v="8606.2199999999993"/>
    <s v="tier - 1"/>
    <s v="tier - 2"/>
    <s v="R1014"/>
  </r>
  <r>
    <s v="ID1274"/>
    <s v=" Mr"/>
    <s v="Scheibel"/>
    <s v="  Mark D"/>
    <n v="20.350000000000001"/>
    <n v="4.16"/>
    <s v="No"/>
    <s v="No"/>
    <x v="0"/>
    <n v="0"/>
    <s v="No"/>
    <s v="Normal weight"/>
    <s v="Normal"/>
    <s v="15-Oct-1977"/>
    <n v="45"/>
    <n v="3"/>
    <n v="8605.36"/>
    <s v="tier - 2"/>
    <s v="tier - 2"/>
    <s v="R1013"/>
  </r>
  <r>
    <s v="ID1275"/>
    <s v=" Mr"/>
    <s v="Ritter"/>
    <s v="  Adam"/>
    <n v="24.035"/>
    <n v="6.11"/>
    <s v="No"/>
    <s v="No"/>
    <x v="0"/>
    <n v="0"/>
    <s v="No"/>
    <s v="Normal weight"/>
    <s v="Prediabetes"/>
    <s v="12-Nov-1977"/>
    <n v="45"/>
    <n v="2"/>
    <n v="8604.48"/>
    <s v="tier - 3"/>
    <s v="tier - 2"/>
    <s v="R1016"/>
  </r>
  <r>
    <s v="ID1276"/>
    <s v=" Mr"/>
    <s v="Deeg"/>
    <s v="  Justin M"/>
    <n v="23.56"/>
    <n v="5.97"/>
    <s v="No"/>
    <s v="No"/>
    <x v="0"/>
    <n v="0"/>
    <s v="No"/>
    <s v="Normal weight"/>
    <s v="Prediabetes"/>
    <s v="24-Sep-1977"/>
    <n v="45"/>
    <n v="2"/>
    <n v="8603.82"/>
    <s v="tier - 2"/>
    <s v="tier - 1"/>
    <s v="R1019"/>
  </r>
  <r>
    <s v="ID1277"/>
    <s v=" Ms"/>
    <s v="Pretot"/>
    <s v="  Svetlana V."/>
    <n v="27.17"/>
    <n v="10.81"/>
    <s v="No"/>
    <s v="No"/>
    <x v="0"/>
    <n v="2"/>
    <s v="No"/>
    <s v="Over Weight"/>
    <s v="Diabetes"/>
    <s v="11-Jul-1973"/>
    <n v="49"/>
    <n v="0"/>
    <n v="8601.33"/>
    <s v="tier - 2"/>
    <s v="tier - 1"/>
    <s v="R1013"/>
  </r>
  <r>
    <s v="ID1278"/>
    <s v=" Ms"/>
    <s v="Willsey"/>
    <s v="  Jana L"/>
    <n v="34.32"/>
    <n v="5.7"/>
    <s v="yes"/>
    <s v="No"/>
    <x v="1"/>
    <n v="1"/>
    <s v="No"/>
    <s v="Obesity"/>
    <s v="Normal"/>
    <s v="25-Jul-1983"/>
    <n v="39"/>
    <n v="5"/>
    <n v="8596.83"/>
    <s v="tier - 2"/>
    <s v="tier - 3"/>
    <s v="R1013"/>
  </r>
  <r>
    <s v="ID1279"/>
    <s v=" Ms"/>
    <s v="Roach"/>
    <s v="  Laura"/>
    <n v="23.87"/>
    <n v="4.7699999999999996"/>
    <s v="yes"/>
    <s v="No"/>
    <x v="1"/>
    <n v="1"/>
    <s v="No"/>
    <s v="Normal weight"/>
    <s v="Normal"/>
    <s v="30-Dec-1983"/>
    <n v="39"/>
    <n v="5"/>
    <n v="8582.2999999999993"/>
    <s v="tier - 2"/>
    <s v="tier - 1"/>
    <s v="R1013"/>
  </r>
  <r>
    <s v="ID1280"/>
    <s v=" Mr"/>
    <s v="Jacobsen"/>
    <s v="  Torrey C III"/>
    <n v="30.15"/>
    <n v="4.25"/>
    <s v="No"/>
    <s v="No"/>
    <x v="0"/>
    <n v="1"/>
    <s v="No"/>
    <s v="Obesity"/>
    <s v="Normal"/>
    <s v="11-Nov-1987"/>
    <n v="35"/>
    <n v="3"/>
    <n v="8573.2999999999993"/>
    <s v="tier - 2"/>
    <s v="tier - 2"/>
    <s v="R1021"/>
  </r>
  <r>
    <s v="ID1281"/>
    <s v=" Mr"/>
    <s v="O'Hora"/>
    <s v="  Paul"/>
    <n v="26.36"/>
    <n v="5.52"/>
    <s v="No"/>
    <s v="No"/>
    <x v="0"/>
    <n v="0"/>
    <s v="No"/>
    <s v="Over Weight"/>
    <s v="Normal"/>
    <s v="6-Dec-1982"/>
    <n v="40"/>
    <n v="3"/>
    <n v="8572.0400000000009"/>
    <s v="tier - 2"/>
    <s v="tier - 2"/>
    <s v="R1021"/>
  </r>
  <r>
    <s v="ID1282"/>
    <s v=" Ms"/>
    <s v="Amato"/>
    <s v="  Jennifer D."/>
    <n v="45.32"/>
    <n v="6.53"/>
    <s v="yes"/>
    <s v="No"/>
    <x v="0"/>
    <n v="1"/>
    <s v="No"/>
    <s v="Obesity"/>
    <s v="Diabetes"/>
    <s v="26-Sep-1975"/>
    <n v="47"/>
    <n v="1"/>
    <n v="8569.86"/>
    <s v="tier - 2"/>
    <s v="tier - 3"/>
    <s v="R1013"/>
  </r>
  <r>
    <s v="ID1283"/>
    <s v=" Mr"/>
    <s v="Reed"/>
    <s v="  Erik"/>
    <n v="31.93"/>
    <n v="4.82"/>
    <s v="yes"/>
    <s v="No"/>
    <x v="0"/>
    <n v="1"/>
    <s v="No"/>
    <s v="Obesity"/>
    <s v="Normal"/>
    <s v="21-Sep-1988"/>
    <n v="34"/>
    <n v="3"/>
    <n v="8567.25"/>
    <s v="tier - 2"/>
    <s v="tier - 1"/>
    <s v="R1012"/>
  </r>
  <r>
    <s v="ID1284"/>
    <s v=" Ms"/>
    <s v="Wegner"/>
    <s v="  Lana J"/>
    <n v="36"/>
    <n v="11.94"/>
    <s v="yes"/>
    <s v="No"/>
    <x v="0"/>
    <n v="1"/>
    <s v="No"/>
    <s v="Obesity"/>
    <s v="Diabetes"/>
    <s v="21-Aug-1975"/>
    <n v="47"/>
    <n v="1"/>
    <n v="8556.91"/>
    <s v="tier - 2"/>
    <s v="tier - 1"/>
    <s v="R1011"/>
  </r>
  <r>
    <s v="ID1285"/>
    <s v=" Ms"/>
    <s v="Bokun"/>
    <s v="  Rebecca E"/>
    <n v="32"/>
    <n v="7.85"/>
    <s v="yes"/>
    <s v="No"/>
    <x v="0"/>
    <n v="1"/>
    <s v="No"/>
    <s v="Obesity"/>
    <s v="Diabetes"/>
    <s v="6-Aug-1975"/>
    <n v="47"/>
    <n v="1"/>
    <n v="8551.35"/>
    <s v="tier - 2"/>
    <s v="tier - 2"/>
    <s v="R1011"/>
  </r>
  <r>
    <s v="ID1286"/>
    <s v=" Ms"/>
    <s v="Ainsley"/>
    <s v="  Katie M."/>
    <n v="29.37"/>
    <n v="8.01"/>
    <s v="yes"/>
    <s v="No"/>
    <x v="0"/>
    <n v="1"/>
    <s v="No"/>
    <s v="Over Weight"/>
    <s v="Diabetes"/>
    <s v="12-Dec-1983"/>
    <n v="39"/>
    <n v="1"/>
    <n v="8547.69"/>
    <s v="tier - 2"/>
    <s v="tier - 1"/>
    <s v="R1013"/>
  </r>
  <r>
    <s v="ID1287"/>
    <s v=" Ms"/>
    <s v="Foster"/>
    <s v="  Elizabeth A."/>
    <n v="23.6"/>
    <n v="7.4"/>
    <s v="yes"/>
    <s v="No"/>
    <x v="0"/>
    <n v="1"/>
    <s v="No"/>
    <s v="Normal weight"/>
    <s v="Diabetes"/>
    <s v="6-Nov-1975"/>
    <n v="47"/>
    <n v="1"/>
    <n v="8539.67"/>
    <s v="tier - 2"/>
    <s v="tier - 3"/>
    <s v="R1011"/>
  </r>
  <r>
    <s v="ID1288"/>
    <s v=" Ms"/>
    <s v="Overpeck"/>
    <s v="  Sarah"/>
    <n v="33.155000000000001"/>
    <n v="8.3800000000000008"/>
    <s v="yes"/>
    <s v="No"/>
    <x v="0"/>
    <n v="0"/>
    <s v="No"/>
    <s v="Obesity"/>
    <s v="Diabetes"/>
    <s v="27-Dec-1981"/>
    <n v="41"/>
    <n v="3"/>
    <n v="8538.2900000000009"/>
    <s v="tier - 2"/>
    <s v="tier - 3"/>
    <s v="R1024"/>
  </r>
  <r>
    <s v="ID1289"/>
    <s v=" Ms"/>
    <s v="Levine"/>
    <s v="  Annie J."/>
    <n v="24.32"/>
    <n v="11.56"/>
    <s v="yes"/>
    <s v="No"/>
    <x v="0"/>
    <n v="1"/>
    <s v="No"/>
    <s v="Normal weight"/>
    <s v="Diabetes"/>
    <s v="24-Jul-1983"/>
    <n v="39"/>
    <n v="0"/>
    <n v="8534.67"/>
    <s v="tier - 2"/>
    <s v="tier - 3"/>
    <s v="R1024"/>
  </r>
  <r>
    <s v="ID1290"/>
    <s v=" Ms"/>
    <s v="Jean"/>
    <s v="  Annie"/>
    <n v="36.299999999999997"/>
    <n v="4.6100000000000003"/>
    <s v="No"/>
    <s v="No"/>
    <x v="0"/>
    <n v="0"/>
    <s v="No"/>
    <s v="Obesity"/>
    <s v="Normal"/>
    <s v="26-Jul-1977"/>
    <n v="45"/>
    <n v="2"/>
    <n v="8527.5300000000007"/>
    <s v="tier - 2"/>
    <s v="tier - 2"/>
    <s v="R1013"/>
  </r>
  <r>
    <s v="ID1291"/>
    <s v=" Ms"/>
    <s v="Wild"/>
    <s v="  Lindsey"/>
    <n v="34.4"/>
    <n v="4.95"/>
    <s v="No"/>
    <s v="No"/>
    <x v="1"/>
    <n v="1"/>
    <s v="No"/>
    <s v="Obesity"/>
    <s v="Normal"/>
    <s v="13-Aug-1979"/>
    <n v="43"/>
    <n v="3"/>
    <n v="8522"/>
    <s v="tier - 2"/>
    <s v="tier - 2"/>
    <s v="R1011"/>
  </r>
  <r>
    <s v="ID1292"/>
    <s v=" Ms"/>
    <s v="Tabor"/>
    <s v="  Laura"/>
    <n v="30.9"/>
    <n v="5.04"/>
    <s v="No"/>
    <s v="No"/>
    <x v="0"/>
    <n v="0"/>
    <s v="No"/>
    <s v="Obesity"/>
    <s v="Normal"/>
    <s v="29-Dec-1977"/>
    <n v="45"/>
    <n v="2"/>
    <n v="8520.0300000000007"/>
    <s v="tier - 2"/>
    <s v="tier - 3"/>
    <s v="R1011"/>
  </r>
  <r>
    <s v="ID1293"/>
    <s v=" Ms"/>
    <s v="Steffen"/>
    <s v="  Amy T"/>
    <n v="28.6"/>
    <n v="5.42"/>
    <s v="No"/>
    <s v="No"/>
    <x v="0"/>
    <n v="0"/>
    <s v="No"/>
    <s v="Over Weight"/>
    <s v="Normal"/>
    <s v="21-Jun-1977"/>
    <n v="45"/>
    <n v="2"/>
    <n v="8516.83"/>
    <s v="tier - 2"/>
    <s v="tier - 1"/>
    <s v="R1013"/>
  </r>
  <r>
    <s v="ID1294"/>
    <s v=" Ms"/>
    <s v="Tadich"/>
    <s v="  Katarina D"/>
    <n v="27.83"/>
    <n v="5.39"/>
    <s v="No"/>
    <s v="No"/>
    <x v="0"/>
    <n v="0"/>
    <s v="No"/>
    <s v="Over Weight"/>
    <s v="Normal"/>
    <s v="26-Dec-1977"/>
    <n v="45"/>
    <n v="2"/>
    <n v="8515.76"/>
    <s v="tier - 2"/>
    <s v="tier - 2"/>
    <s v="R1013"/>
  </r>
  <r>
    <s v="ID1295"/>
    <s v=" Mr"/>
    <s v="Christenson"/>
    <s v="  B.j."/>
    <n v="39.64"/>
    <n v="6"/>
    <s v="No"/>
    <s v="No"/>
    <x v="1"/>
    <n v="1"/>
    <s v="No"/>
    <s v="Obesity"/>
    <s v="Prediabetes"/>
    <s v="10-Nov-1993"/>
    <n v="29"/>
    <n v="0"/>
    <n v="8471.65"/>
    <s v="tier - 2"/>
    <s v="tier - 1"/>
    <s v="R1012"/>
  </r>
  <r>
    <s v="ID1296"/>
    <s v=" Ms"/>
    <s v="Shell"/>
    <s v="  Alison"/>
    <n v="38.479999999999997"/>
    <n v="6.02"/>
    <s v="No"/>
    <s v="No"/>
    <x v="0"/>
    <n v="1"/>
    <s v="No"/>
    <s v="Obesity"/>
    <s v="Prediabetes"/>
    <s v="9-Sep-1992"/>
    <n v="30"/>
    <n v="0"/>
    <n v="8466.35"/>
    <s v="tier - 2"/>
    <s v="tier - 2"/>
    <s v="R1012"/>
  </r>
  <r>
    <s v="ID1297"/>
    <s v=" Mr"/>
    <s v="Rao"/>
    <s v="  Neil K."/>
    <n v="36.200000000000003"/>
    <n v="4.62"/>
    <s v="No"/>
    <s v="No"/>
    <x v="0"/>
    <n v="2"/>
    <s v="No"/>
    <s v="Obesity"/>
    <s v="Normal"/>
    <s v="26-Dec-1972"/>
    <n v="50"/>
    <n v="0"/>
    <n v="8457.82"/>
    <s v="tier - 2"/>
    <s v="tier - 3"/>
    <s v="R1011"/>
  </r>
  <r>
    <s v="ID1298"/>
    <s v=" Mrs"/>
    <s v="Myers"/>
    <s v="  Anne Hunter"/>
    <n v="27.13"/>
    <n v="5.59"/>
    <s v="No"/>
    <s v="No"/>
    <x v="0"/>
    <n v="1"/>
    <s v="No"/>
    <s v="Over Weight"/>
    <s v="Normal"/>
    <s v="19-Jun-1984"/>
    <n v="38"/>
    <n v="3"/>
    <n v="8450.82"/>
    <s v="tier - 2"/>
    <s v="tier - 2"/>
    <s v="R1025"/>
  </r>
  <r>
    <s v="ID1299"/>
    <s v=" Ms"/>
    <s v="McLean"/>
    <s v="  Sandra"/>
    <n v="20.75"/>
    <n v="5.18"/>
    <s v="yes"/>
    <s v="No"/>
    <x v="0"/>
    <n v="2"/>
    <s v="No"/>
    <s v="Normal weight"/>
    <s v="Normal"/>
    <s v="12-Jun-1966"/>
    <n v="56"/>
    <n v="0"/>
    <n v="8448.66"/>
    <s v="tier - 3"/>
    <s v="tier - 1"/>
    <s v="R1013"/>
  </r>
  <r>
    <s v="ID1300"/>
    <s v=" Mr"/>
    <s v="Gomez"/>
    <s v="  Robert"/>
    <n v="26.6"/>
    <n v="6.29"/>
    <s v="No"/>
    <s v="No"/>
    <x v="0"/>
    <n v="2"/>
    <s v="No"/>
    <s v="Over Weight"/>
    <s v="Prediabetes"/>
    <s v="4-Sep-1972"/>
    <n v="50"/>
    <n v="0"/>
    <n v="8444.4699999999993"/>
    <s v="tier - 3"/>
    <s v="tier - 1"/>
    <s v="R1011"/>
  </r>
  <r>
    <s v="ID1301"/>
    <s v=" Mr"/>
    <s v="Hemingway"/>
    <s v="  Rodney"/>
    <n v="25.3"/>
    <n v="4.49"/>
    <s v="No"/>
    <s v="No"/>
    <x v="0"/>
    <n v="2"/>
    <s v="No"/>
    <s v="Over Weight"/>
    <s v="Normal"/>
    <s v="9-Sep-1972"/>
    <n v="50"/>
    <n v="0"/>
    <n v="8442.67"/>
    <s v="tier - 2"/>
    <s v="tier - 3"/>
    <s v="R1013"/>
  </r>
  <r>
    <s v="ID1302"/>
    <s v=" Mr"/>
    <s v="Pett"/>
    <s v="  Carl R"/>
    <n v="18.84"/>
    <n v="11.82"/>
    <s v="yes"/>
    <s v="No"/>
    <x v="1"/>
    <n v="1"/>
    <s v="No"/>
    <s v="Normal weight"/>
    <s v="Diabetes"/>
    <s v="24-Sep-1963"/>
    <n v="59"/>
    <n v="0"/>
    <n v="8440.0499999999993"/>
    <s v="tier - 3"/>
    <s v="tier - 2"/>
    <s v="R1013"/>
  </r>
  <r>
    <s v="ID1303"/>
    <s v=" Mr"/>
    <s v="Meingast"/>
    <s v="  Maximilian"/>
    <n v="19.57"/>
    <n v="7.41"/>
    <s v="yes"/>
    <s v="No"/>
    <x v="0"/>
    <n v="1"/>
    <s v="No"/>
    <s v="Normal weight"/>
    <s v="Diabetes"/>
    <s v="28-Sep-1975"/>
    <n v="47"/>
    <n v="1"/>
    <n v="8428.07"/>
    <s v="tier - 3"/>
    <s v="tier - 2"/>
    <s v="R1012"/>
  </r>
  <r>
    <s v="ID1304"/>
    <s v=" Mr"/>
    <s v="McCarthy"/>
    <s v="  Erik"/>
    <n v="30.495000000000001"/>
    <n v="5.97"/>
    <s v="No"/>
    <s v="No"/>
    <x v="0"/>
    <n v="0"/>
    <s v="No"/>
    <s v="Obesity"/>
    <s v="Prediabetes"/>
    <s v="4-Sep-1977"/>
    <n v="45"/>
    <n v="2"/>
    <n v="8413.4599999999991"/>
    <s v="tier - 3"/>
    <s v="tier - 1"/>
    <s v="R1012"/>
  </r>
  <r>
    <s v="ID1305"/>
    <s v=" Mr"/>
    <s v="Boyle"/>
    <s v="  Christopher"/>
    <n v="30.114999999999998"/>
    <n v="5.74"/>
    <s v="No"/>
    <s v="No"/>
    <x v="1"/>
    <n v="1"/>
    <s v="No"/>
    <s v="Obesity"/>
    <s v="Prediabetes"/>
    <s v="11-Jun-1979"/>
    <n v="43"/>
    <n v="3"/>
    <n v="8410.0499999999993"/>
    <s v="tier - 2"/>
    <s v="tier - 2"/>
    <s v="R1012"/>
  </r>
  <r>
    <s v="ID1306"/>
    <s v=" Mr"/>
    <s v="Gundersen"/>
    <s v="  Eirik"/>
    <n v="24.78"/>
    <n v="9.85"/>
    <s v="No"/>
    <s v="No"/>
    <x v="0"/>
    <n v="0"/>
    <s v="No"/>
    <s v="Normal weight"/>
    <s v="Diabetes"/>
    <s v="18-Sep-1971"/>
    <n v="51"/>
    <n v="0"/>
    <n v="8400.01"/>
    <s v="tier - 2"/>
    <s v="tier - 3"/>
    <s v="R1013"/>
  </r>
  <r>
    <s v="ID1307"/>
    <s v=" Mr"/>
    <s v="Wolswinkel"/>
    <s v="  Rik"/>
    <n v="24.77"/>
    <n v="7.59"/>
    <s v="No"/>
    <s v="No"/>
    <x v="0"/>
    <n v="0"/>
    <s v="No"/>
    <s v="Normal weight"/>
    <s v="Diabetes"/>
    <s v="4-Sep-1971"/>
    <n v="51"/>
    <n v="0"/>
    <n v="8396.6200000000008"/>
    <s v="tier - 2"/>
    <s v="tier - 3"/>
    <s v="R1013"/>
  </r>
  <r>
    <s v="ID1308"/>
    <s v=" Mr"/>
    <s v="Bomberger"/>
    <s v="  Matthew R"/>
    <n v="16.579999999999998"/>
    <n v="6.98"/>
    <s v="yes"/>
    <s v="No"/>
    <x v="1"/>
    <n v="1"/>
    <s v="No"/>
    <s v="Under Weight"/>
    <s v="Diabetes"/>
    <s v="21-Sep-1963"/>
    <n v="59"/>
    <n v="0"/>
    <n v="8355.5400000000009"/>
    <s v="tier - 3"/>
    <s v="tier - 3"/>
    <s v="R1012"/>
  </r>
  <r>
    <s v="ID1309"/>
    <s v=" Mr"/>
    <s v="Roy"/>
    <s v="  Daniel G"/>
    <n v="38.17"/>
    <n v="4.7300000000000004"/>
    <s v="yes"/>
    <s v="No"/>
    <x v="0"/>
    <n v="0"/>
    <s v="No"/>
    <s v="Obesity"/>
    <s v="Normal"/>
    <s v="12-Jun-1976"/>
    <n v="46"/>
    <n v="2"/>
    <n v="8347.16"/>
    <s v="tier - 2"/>
    <s v="tier - 1"/>
    <s v="R1013"/>
  </r>
  <r>
    <s v="ID1310"/>
    <s v=" Mr"/>
    <s v="Lapierre"/>
    <s v="  Yannick"/>
    <n v="39.424999999999997"/>
    <n v="4.76"/>
    <s v="yes"/>
    <s v="No"/>
    <x v="0"/>
    <n v="0"/>
    <s v="No"/>
    <s v="Obesity"/>
    <s v="Normal"/>
    <s v="7-Jul-1976"/>
    <n v="46"/>
    <n v="1"/>
    <n v="8342.91"/>
    <s v="tier - 3"/>
    <s v="tier - 1"/>
    <s v="R1016"/>
  </r>
  <r>
    <s v="ID1311"/>
    <s v=" Mr"/>
    <s v="Beaty"/>
    <s v="  Sean R"/>
    <n v="33.44"/>
    <n v="6.24"/>
    <s v="yes"/>
    <s v="No"/>
    <x v="0"/>
    <n v="0"/>
    <s v="No"/>
    <s v="Obesity"/>
    <s v="Prediabetes"/>
    <s v="20-Jul-1976"/>
    <n v="46"/>
    <n v="1"/>
    <n v="8334.59"/>
    <s v="tier - 3"/>
    <s v="tier - 2"/>
    <s v="R1016"/>
  </r>
  <r>
    <s v="ID1312"/>
    <s v=" Mr"/>
    <s v="Hammer"/>
    <s v="  Peter"/>
    <n v="33.344999999999999"/>
    <n v="5.44"/>
    <s v="yes"/>
    <s v="No"/>
    <x v="0"/>
    <n v="0"/>
    <s v="No"/>
    <s v="Obesity"/>
    <s v="Normal"/>
    <s v="12-Jul-1976"/>
    <n v="46"/>
    <n v="1"/>
    <n v="8334.4599999999991"/>
    <s v="tier - 3"/>
    <s v="tier - 2"/>
    <s v="R1016"/>
  </r>
  <r>
    <s v="ID1313"/>
    <s v=" Ms"/>
    <s v="Randolph"/>
    <s v="  Sara A."/>
    <n v="38.79"/>
    <n v="5.08"/>
    <s v="No"/>
    <s v="No"/>
    <x v="1"/>
    <n v="1"/>
    <s v="No"/>
    <s v="Obesity"/>
    <s v="Normal"/>
    <s v="22-Jun-1993"/>
    <n v="29"/>
    <n v="0"/>
    <n v="8314.65"/>
    <s v="tier - 2"/>
    <s v="tier - 1"/>
    <s v="R1012"/>
  </r>
  <r>
    <s v="ID1314"/>
    <s v=" Ms"/>
    <s v="Masterson"/>
    <s v="  Erin C."/>
    <n v="30.684999999999999"/>
    <n v="4.87"/>
    <s v="No"/>
    <s v="No"/>
    <x v="1"/>
    <n v="1"/>
    <s v="No"/>
    <s v="Obesity"/>
    <s v="Normal"/>
    <s v="7-Aug-1979"/>
    <n v="43"/>
    <n v="2"/>
    <n v="8310.84"/>
    <s v="tier - 2"/>
    <s v="tier - 2"/>
    <s v="R1012"/>
  </r>
  <r>
    <s v="ID1315"/>
    <s v=" Mr"/>
    <s v="Friess"/>
    <s v="  Thibaud"/>
    <n v="22.135000000000002"/>
    <n v="8.17"/>
    <s v="No"/>
    <s v="No"/>
    <x v="0"/>
    <n v="0"/>
    <s v="No"/>
    <s v="Normal weight"/>
    <s v="Diabetes"/>
    <s v="26-Jun-1978"/>
    <n v="44"/>
    <n v="2"/>
    <n v="8302.5400000000009"/>
    <s v="tier - 3"/>
    <s v="tier - 3"/>
    <s v="R1016"/>
  </r>
  <r>
    <s v="ID1316"/>
    <s v=" Ms"/>
    <s v="Mantoni"/>
    <s v="  Lisa"/>
    <n v="33.33"/>
    <n v="7.61"/>
    <s v="No"/>
    <s v="No"/>
    <x v="0"/>
    <n v="0"/>
    <s v="No"/>
    <s v="Obesity"/>
    <s v="Diabetes"/>
    <s v="6-Jun-1974"/>
    <n v="49"/>
    <n v="0"/>
    <n v="8283.68"/>
    <s v="tier - 2"/>
    <s v="tier - 3"/>
    <s v="R1013"/>
  </r>
  <r>
    <s v="ID1317"/>
    <s v=" Ms"/>
    <s v="Bodeen"/>
    <s v="  Gretchen K."/>
    <n v="31.13"/>
    <n v="10.1"/>
    <s v="No"/>
    <s v="No"/>
    <x v="0"/>
    <n v="0"/>
    <s v="No"/>
    <s v="Obesity"/>
    <s v="Diabetes"/>
    <s v="22-Dec-1974"/>
    <n v="48"/>
    <n v="0"/>
    <n v="8280.6200000000008"/>
    <s v="tier - 2"/>
    <s v="tier - 2"/>
    <s v="R1013"/>
  </r>
  <r>
    <s v="ID1318"/>
    <s v=" Ms"/>
    <s v="McPherson"/>
    <s v="  Martina"/>
    <n v="28.9"/>
    <n v="11.24"/>
    <s v="No"/>
    <s v="No"/>
    <x v="0"/>
    <n v="0"/>
    <s v="No"/>
    <s v="Over Weight"/>
    <s v="Diabetes"/>
    <s v="26-Sep-1974"/>
    <n v="48"/>
    <n v="0"/>
    <n v="8277.52"/>
    <s v="tier - 2"/>
    <s v="tier - 2"/>
    <s v="R1011"/>
  </r>
  <r>
    <s v="ID1319"/>
    <s v=" Mr"/>
    <s v="Palko"/>
    <s v="  Dustin J"/>
    <n v="43.31"/>
    <n v="6.1"/>
    <s v="yes"/>
    <s v="yes"/>
    <x v="0"/>
    <n v="1"/>
    <s v="No"/>
    <s v="Obesity"/>
    <s v="Prediabetes"/>
    <s v="28-Nov-2000"/>
    <n v="22"/>
    <n v="0"/>
    <n v="8271.4599999999991"/>
    <s v="tier - 2"/>
    <s v="tier - 1"/>
    <s v="R1023"/>
  </r>
  <r>
    <s v="ID1320"/>
    <s v=" Ms"/>
    <s v="Breathitt"/>
    <s v="  Kelsey"/>
    <n v="22.8"/>
    <n v="6.98"/>
    <s v="No"/>
    <s v="No"/>
    <x v="0"/>
    <n v="0"/>
    <s v="No"/>
    <s v="Normal weight"/>
    <s v="Diabetes"/>
    <s v="5-Aug-1974"/>
    <n v="48"/>
    <n v="0"/>
    <n v="8269.0400000000009"/>
    <s v="tier - 2"/>
    <s v="tier - 1"/>
    <s v="R1011"/>
  </r>
  <r>
    <s v="ID1321"/>
    <s v=" Mr"/>
    <s v="Evora"/>
    <s v="  Daniel V."/>
    <n v="19.09"/>
    <n v="4"/>
    <s v="yes"/>
    <s v="No"/>
    <x v="0"/>
    <n v="1"/>
    <s v="No"/>
    <s v="Normal weight"/>
    <s v="Normal"/>
    <s v="5-Sep-1964"/>
    <n v="58"/>
    <n v="0"/>
    <n v="8268"/>
    <s v="tier - 3"/>
    <s v="tier - 3"/>
    <s v="R1013"/>
  </r>
  <r>
    <s v="ID1322"/>
    <s v=" Ms"/>
    <s v="Fischer"/>
    <s v="  Saeger"/>
    <n v="23.37"/>
    <n v="4.2300000000000004"/>
    <s v="No"/>
    <s v="No"/>
    <x v="0"/>
    <n v="0"/>
    <s v="No"/>
    <s v="Normal weight"/>
    <s v="Normal"/>
    <s v="27-Sep-1982"/>
    <n v="40"/>
    <n v="3"/>
    <n v="8252.2800000000007"/>
    <s v="tier - 2"/>
    <s v="tier - 2"/>
    <s v="R1024"/>
  </r>
  <r>
    <s v="ID1323"/>
    <s v=" Ms"/>
    <s v="Deba"/>
    <s v="  Buzunesh"/>
    <n v="33.44"/>
    <n v="4.72"/>
    <s v="yes"/>
    <s v="No"/>
    <x v="0"/>
    <n v="0"/>
    <s v="No"/>
    <s v="Obesity"/>
    <s v="Normal"/>
    <s v="2-Sep-1976"/>
    <n v="46"/>
    <n v="1"/>
    <n v="8240.59"/>
    <s v="tier - 2"/>
    <s v="tier - 2"/>
    <s v="R1013"/>
  </r>
  <r>
    <s v="ID1324"/>
    <s v=" Ms"/>
    <s v="Leloup"/>
    <s v="  Mirte"/>
    <n v="28.05"/>
    <n v="5.63"/>
    <s v="yes"/>
    <s v="No"/>
    <x v="0"/>
    <n v="0"/>
    <s v="No"/>
    <s v="Over Weight"/>
    <s v="Normal"/>
    <s v="30-Jun-1976"/>
    <n v="46"/>
    <n v="1"/>
    <n v="8233.1"/>
    <s v="tier - 2"/>
    <s v="tier - 2"/>
    <s v="R1013"/>
  </r>
  <r>
    <s v="ID1325"/>
    <s v=" Ms"/>
    <s v="Labare"/>
    <s v="  Megan"/>
    <n v="27.72"/>
    <n v="5.83"/>
    <s v="yes"/>
    <s v="No"/>
    <x v="0"/>
    <n v="0"/>
    <s v="No"/>
    <s v="Over Weight"/>
    <s v="Prediabetes"/>
    <s v="3-Sep-1976"/>
    <n v="46"/>
    <n v="1"/>
    <n v="8232.64"/>
    <s v="tier - 2"/>
    <s v="tier - 3"/>
    <s v="R1013"/>
  </r>
  <r>
    <s v="ID1326"/>
    <s v=" Ms"/>
    <s v="Arouca"/>
    <s v="  Kerry A."/>
    <n v="29.81"/>
    <n v="9.23"/>
    <s v="No"/>
    <s v="No"/>
    <x v="0"/>
    <n v="0"/>
    <s v="No"/>
    <s v="Over Weight"/>
    <s v="Diabetes"/>
    <s v="30-Jun-1978"/>
    <n v="44"/>
    <n v="2"/>
    <n v="8219.2000000000007"/>
    <s v="tier - 2"/>
    <s v="tier - 2"/>
    <s v="R1013"/>
  </r>
  <r>
    <s v="ID1327"/>
    <s v=" Ms"/>
    <s v="Reese"/>
    <s v="  Kristin"/>
    <n v="23.98"/>
    <n v="9.89"/>
    <s v="No"/>
    <s v="No"/>
    <x v="0"/>
    <n v="0"/>
    <s v="No"/>
    <s v="Normal weight"/>
    <s v="Diabetes"/>
    <s v="24-Oct-1978"/>
    <n v="44"/>
    <n v="2"/>
    <n v="8211.1"/>
    <s v="tier - 2"/>
    <s v="tier - 3"/>
    <s v="R1013"/>
  </r>
  <r>
    <s v="ID1328"/>
    <s v=" Mr"/>
    <s v="McCloskey"/>
    <s v="  Christopher R."/>
    <n v="17.34"/>
    <n v="12"/>
    <s v="No"/>
    <s v="No"/>
    <x v="0"/>
    <n v="0"/>
    <s v="No"/>
    <s v="Under Weight"/>
    <s v="Diabetes"/>
    <s v="23-Nov-1962"/>
    <n v="60"/>
    <n v="0"/>
    <n v="8188.12"/>
    <s v="tier - 3"/>
    <s v="tier - 3"/>
    <s v="R1013"/>
  </r>
  <r>
    <s v="ID1329"/>
    <s v=" Mrs"/>
    <s v="Tedsen"/>
    <s v="  Elizabeth A"/>
    <n v="40.39"/>
    <n v="4.24"/>
    <s v="yes"/>
    <s v="No"/>
    <x v="1"/>
    <n v="1"/>
    <s v="No"/>
    <s v="Obesity"/>
    <s v="Normal"/>
    <s v="21-Oct-1997"/>
    <n v="25"/>
    <n v="0"/>
    <n v="8182.89"/>
    <s v="tier - 2"/>
    <s v="tier - 1"/>
    <s v="R1026"/>
  </r>
  <r>
    <s v="ID1330"/>
    <s v=" Mr"/>
    <s v="Koehlinger"/>
    <s v="  Andrew"/>
    <n v="25.96"/>
    <n v="4.68"/>
    <s v="yes"/>
    <s v="No"/>
    <x v="1"/>
    <n v="1"/>
    <s v="No"/>
    <s v="Over Weight"/>
    <s v="Normal"/>
    <s v="8-Jun-1983"/>
    <n v="40"/>
    <n v="3"/>
    <n v="8179.51"/>
    <s v="tier - 2"/>
    <s v="tier - 2"/>
    <s v="R1020"/>
  </r>
  <r>
    <s v="ID1331"/>
    <s v=" Ms"/>
    <s v="Pielechaty"/>
    <s v="  Dawn M."/>
    <n v="17.68"/>
    <n v="8.57"/>
    <s v="yes"/>
    <s v="No"/>
    <x v="1"/>
    <n v="1"/>
    <s v="No"/>
    <s v="Under Weight"/>
    <s v="Diabetes"/>
    <s v="5-Nov-1963"/>
    <n v="59"/>
    <n v="0"/>
    <n v="8177.9"/>
    <s v="tier - 3"/>
    <s v="tier - 1"/>
    <s v="R1013"/>
  </r>
  <r>
    <s v="ID1332"/>
    <s v=" Mr"/>
    <s v="Korhonen"/>
    <s v="  Jonathan P"/>
    <n v="30.875"/>
    <n v="4.0999999999999996"/>
    <s v="No"/>
    <s v="No"/>
    <x v="0"/>
    <n v="0"/>
    <s v="No"/>
    <s v="Obesity"/>
    <s v="Normal"/>
    <s v="28-Jun-1982"/>
    <n v="40"/>
    <n v="4"/>
    <n v="8162.72"/>
    <s v="tier - 3"/>
    <s v="tier - 3"/>
    <s v="R1012"/>
  </r>
  <r>
    <s v="ID1333"/>
    <s v=" Mrs"/>
    <s v="Kehr"/>
    <s v="  Gina"/>
    <n v="30.81"/>
    <n v="4.49"/>
    <s v="No"/>
    <s v="No"/>
    <x v="0"/>
    <n v="0"/>
    <s v="No"/>
    <s v="Obesity"/>
    <s v="Normal"/>
    <s v="21-Jun-1990"/>
    <n v="32"/>
    <n v="3"/>
    <n v="8157.92"/>
    <s v="tier - 2"/>
    <s v="tier - 3"/>
    <s v="R1025"/>
  </r>
  <r>
    <s v="ID1334"/>
    <s v=" Mr"/>
    <s v="Montagna"/>
    <s v="  Dino"/>
    <n v="36.85"/>
    <n v="8.8000000000000007"/>
    <s v="No"/>
    <s v="No"/>
    <x v="0"/>
    <n v="2"/>
    <s v="No"/>
    <s v="Obesity"/>
    <s v="Diabetes"/>
    <s v="3-Sep-1973"/>
    <n v="49"/>
    <n v="0"/>
    <n v="8125.78"/>
    <s v="tier - 2"/>
    <s v="tier - 2"/>
    <s v="R1013"/>
  </r>
  <r>
    <s v="ID1335"/>
    <s v=" Mr"/>
    <s v="M√ºller"/>
    <s v="  Jan"/>
    <n v="35.86"/>
    <n v="7.93"/>
    <s v="No"/>
    <s v="No"/>
    <x v="0"/>
    <n v="2"/>
    <s v="No"/>
    <s v="Obesity"/>
    <s v="Diabetes"/>
    <s v="30-Aug-1973"/>
    <n v="49"/>
    <n v="0"/>
    <n v="8124.41"/>
    <s v="tier - 3"/>
    <s v="tier - 1"/>
    <s v="R1013"/>
  </r>
  <r>
    <s v="ID1336"/>
    <s v=" Mr"/>
    <s v="Baker"/>
    <s v="  Jonathan E."/>
    <n v="30.3"/>
    <n v="9.4499999999999993"/>
    <s v="No"/>
    <s v="No"/>
    <x v="0"/>
    <n v="2"/>
    <s v="No"/>
    <s v="Obesity"/>
    <s v="Diabetes"/>
    <s v="16-Dec-1973"/>
    <n v="49"/>
    <n v="0"/>
    <n v="8116.68"/>
    <s v="tier - 3"/>
    <s v="tier - 1"/>
    <s v="R1011"/>
  </r>
  <r>
    <s v="ID1337"/>
    <s v=" Mr"/>
    <s v="Sidebottom"/>
    <s v="  Mark A"/>
    <n v="32.015000000000001"/>
    <n v="7.67"/>
    <s v="No"/>
    <s v="No"/>
    <x v="0"/>
    <n v="0"/>
    <s v="No"/>
    <s v="Obesity"/>
    <s v="Diabetes"/>
    <s v="1-Sep-1978"/>
    <n v="44"/>
    <n v="2"/>
    <n v="8116.27"/>
    <s v="tier - 3"/>
    <s v="tier - 1"/>
    <s v="R1012"/>
  </r>
  <r>
    <s v="ID1338"/>
    <s v=" Mrs"/>
    <s v="Johnson"/>
    <s v="  Mary"/>
    <n v="25.06"/>
    <n v="10.53"/>
    <s v="No"/>
    <s v="No"/>
    <x v="0"/>
    <n v="2"/>
    <s v="No"/>
    <s v="Over Weight"/>
    <s v="Diabetes"/>
    <s v="11-Oct-1973"/>
    <n v="49"/>
    <n v="0"/>
    <n v="8112.59"/>
    <s v="tier - 2"/>
    <s v="tier - 2"/>
    <s v="R1013"/>
  </r>
  <r>
    <s v="ID1339"/>
    <s v=" Mr"/>
    <s v="Morris"/>
    <s v="  Samuel"/>
    <n v="18.829999999999998"/>
    <n v="10.08"/>
    <s v="yes"/>
    <s v="No"/>
    <x v="0"/>
    <n v="0"/>
    <s v="No"/>
    <s v="Normal weight"/>
    <s v="Diabetes"/>
    <s v="10-Jun-1967"/>
    <n v="55"/>
    <n v="0"/>
    <n v="8091.3"/>
    <s v="tier - 3"/>
    <s v="tier - 1"/>
    <s v="R1012"/>
  </r>
  <r>
    <s v="ID1340"/>
    <s v=" Mr"/>
    <s v="Chaisson"/>
    <s v="  Stan J"/>
    <n v="47.52"/>
    <n v="11.39"/>
    <s v="yes"/>
    <s v="No"/>
    <x v="0"/>
    <n v="1"/>
    <s v="No"/>
    <s v="Obesity"/>
    <s v="Diabetes"/>
    <s v="21-Dec-1975"/>
    <n v="47"/>
    <n v="1"/>
    <n v="8083.92"/>
    <s v="tier - 3"/>
    <s v="tier - 3"/>
    <s v="R1013"/>
  </r>
  <r>
    <s v="ID1341"/>
    <s v=" Mrs"/>
    <s v="Pigott"/>
    <s v="  Jessica L."/>
    <n v="37.82"/>
    <n v="6.36"/>
    <s v="No"/>
    <s v="No"/>
    <x v="0"/>
    <n v="0"/>
    <s v="No"/>
    <s v="Obesity"/>
    <s v="Prediabetes"/>
    <s v="12-Oct-1994"/>
    <n v="28"/>
    <n v="0"/>
    <n v="8081.74"/>
    <s v="tier - 2"/>
    <s v="tier - 2"/>
    <s v="R1026"/>
  </r>
  <r>
    <s v="ID1342"/>
    <s v=" Ms"/>
    <s v="Cochrane"/>
    <s v="  Krysta"/>
    <n v="44.16"/>
    <n v="5.31"/>
    <s v="yes"/>
    <s v="No"/>
    <x v="0"/>
    <n v="0"/>
    <s v="No"/>
    <s v="Obesity"/>
    <s v="Normal"/>
    <s v="28-Aug-2001"/>
    <n v="21"/>
    <n v="0"/>
    <n v="8081.26"/>
    <s v="tier - 2"/>
    <s v="tier - 2"/>
    <s v="R1012"/>
  </r>
  <r>
    <s v="ID1343"/>
    <s v=" Mrs"/>
    <s v="Armitage"/>
    <s v="  Natascia"/>
    <n v="37.049999999999997"/>
    <n v="4.74"/>
    <s v="No"/>
    <s v="No"/>
    <x v="1"/>
    <n v="1"/>
    <s v="No"/>
    <s v="Obesity"/>
    <s v="Normal"/>
    <s v="7-Nov-1993"/>
    <n v="29"/>
    <n v="0"/>
    <n v="8077.41"/>
    <s v="tier - 2"/>
    <s v="tier - 1"/>
    <s v="R1026"/>
  </r>
  <r>
    <s v="ID1344"/>
    <s v=" Ms"/>
    <s v="Shen"/>
    <s v="  Jenny"/>
    <n v="18.66"/>
    <n v="11.35"/>
    <s v="No"/>
    <s v="No"/>
    <x v="0"/>
    <n v="0"/>
    <s v="No"/>
    <s v="Normal weight"/>
    <s v="Diabetes"/>
    <s v="21-Oct-1965"/>
    <n v="57"/>
    <n v="0"/>
    <n v="8071.57"/>
    <s v="tier - 3"/>
    <s v="tier - 1"/>
    <s v="R1011"/>
  </r>
  <r>
    <s v="ID1345"/>
    <s v=" Mr"/>
    <s v="O'Kelly"/>
    <s v="  Brian"/>
    <n v="36.200000000000003"/>
    <n v="6.81"/>
    <s v="yes"/>
    <s v="No"/>
    <x v="0"/>
    <n v="1"/>
    <s v="No"/>
    <s v="Obesity"/>
    <s v="Diabetes"/>
    <s v="15-Dec-1975"/>
    <n v="47"/>
    <n v="1"/>
    <n v="8068.19"/>
    <s v="tier - 3"/>
    <s v="tier - 2"/>
    <s v="R1011"/>
  </r>
  <r>
    <s v="ID1346"/>
    <s v=" Ms"/>
    <s v="Huff"/>
    <s v="  Monica"/>
    <n v="18.87"/>
    <n v="8.06"/>
    <s v="No"/>
    <s v="No"/>
    <x v="0"/>
    <n v="0"/>
    <s v="No"/>
    <s v="Normal weight"/>
    <s v="Diabetes"/>
    <s v="11-Aug-1965"/>
    <n v="57"/>
    <n v="0"/>
    <n v="8067.83"/>
    <s v="tier - 3"/>
    <s v="tier - 1"/>
    <s v="R1013"/>
  </r>
  <r>
    <s v="ID1347"/>
    <s v=" Mr"/>
    <s v="Dye"/>
    <s v="  Tyler"/>
    <n v="32.299999999999997"/>
    <n v="6.74"/>
    <s v="yes"/>
    <s v="No"/>
    <x v="0"/>
    <n v="1"/>
    <s v="No"/>
    <s v="Obesity"/>
    <s v="Diabetes"/>
    <s v="28-Jun-1975"/>
    <n v="47"/>
    <n v="1"/>
    <n v="8062.76"/>
    <s v="tier - 3"/>
    <s v="tier - 3"/>
    <s v="R1011"/>
  </r>
  <r>
    <s v="ID1348"/>
    <s v=" Ms"/>
    <s v="Willard"/>
    <s v="  Kelly C"/>
    <n v="22.64"/>
    <n v="6.54"/>
    <s v="yes"/>
    <s v="No"/>
    <x v="0"/>
    <n v="2"/>
    <s v="No"/>
    <s v="Normal weight"/>
    <s v="Diabetes"/>
    <s v="12-Dec-1970"/>
    <n v="52"/>
    <n v="0"/>
    <n v="8062.31"/>
    <s v="tier - 2"/>
    <s v="tier - 1"/>
    <s v="R1013"/>
  </r>
  <r>
    <s v="ID1349"/>
    <s v=" Mrs"/>
    <s v="D'Addario"/>
    <s v="  Emily"/>
    <n v="28.69"/>
    <n v="5.4"/>
    <s v="No"/>
    <s v="No"/>
    <x v="0"/>
    <n v="0"/>
    <s v="No"/>
    <s v="Over Weight"/>
    <s v="Normal"/>
    <s v="27-Dec-1982"/>
    <n v="40"/>
    <n v="3"/>
    <n v="8059.68"/>
    <s v="tier - 2"/>
    <s v="tier - 3"/>
    <s v="R1012"/>
  </r>
  <r>
    <s v="ID1350"/>
    <s v=" Mr"/>
    <s v="Buchanan"/>
    <s v="  James V"/>
    <n v="28.16"/>
    <n v="5.58"/>
    <s v="yes"/>
    <s v="No"/>
    <x v="0"/>
    <n v="0"/>
    <s v="No"/>
    <s v="Over Weight"/>
    <s v="Normal"/>
    <s v="28-Nov-1985"/>
    <n v="37"/>
    <n v="3"/>
    <n v="8059.06"/>
    <s v="tier - 2"/>
    <s v="tier - 3"/>
    <s v="R1012"/>
  </r>
  <r>
    <s v="ID1351"/>
    <s v=" Ms"/>
    <s v="Clark"/>
    <s v="  Angie"/>
    <n v="45.54"/>
    <n v="5.84"/>
    <s v="No"/>
    <s v="No"/>
    <x v="1"/>
    <n v="1"/>
    <s v="No"/>
    <s v="Obesity"/>
    <s v="Prediabetes"/>
    <s v="12-Dec-2003"/>
    <n v="19"/>
    <n v="0"/>
    <n v="8035.64"/>
    <s v="tier - 2"/>
    <s v="tier - 2"/>
    <s v="R1012"/>
  </r>
  <r>
    <s v="ID1352"/>
    <s v=" Mr"/>
    <s v="Waterson"/>
    <s v="  Michael J."/>
    <n v="28.7"/>
    <n v="4.2"/>
    <s v="No"/>
    <s v="No"/>
    <x v="0"/>
    <n v="0"/>
    <s v="No"/>
    <s v="Over Weight"/>
    <s v="Normal"/>
    <s v="6-Nov-1977"/>
    <n v="45"/>
    <n v="2"/>
    <n v="8027.97"/>
    <s v="tier - 3"/>
    <s v="tier - 2"/>
    <s v="R1011"/>
  </r>
  <r>
    <s v="ID1353"/>
    <s v=" Ms"/>
    <s v="Piras"/>
    <s v="  Sabina"/>
    <n v="27.74"/>
    <n v="6.06"/>
    <s v="yes"/>
    <s v="No"/>
    <x v="0"/>
    <n v="0"/>
    <s v="No"/>
    <s v="Over Weight"/>
    <s v="Prediabetes"/>
    <s v="20-Dec-1976"/>
    <n v="46"/>
    <n v="0"/>
    <n v="8026.67"/>
    <s v="tier - 2"/>
    <s v="tier - 2"/>
    <s v="R1012"/>
  </r>
  <r>
    <s v="ID1354"/>
    <s v=" Ms"/>
    <s v="Olson"/>
    <s v="  Amy C"/>
    <n v="36.954999999999998"/>
    <n v="7.57"/>
    <s v="No"/>
    <s v="No"/>
    <x v="0"/>
    <n v="0"/>
    <s v="No"/>
    <s v="Obesity"/>
    <s v="Diabetes"/>
    <s v="17-Jul-1978"/>
    <n v="44"/>
    <n v="1"/>
    <n v="8023.14"/>
    <s v="tier - 2"/>
    <s v="tier - 3"/>
    <s v="R1012"/>
  </r>
  <r>
    <s v="ID1355"/>
    <s v=" Ms"/>
    <s v="Manfredi"/>
    <s v="  Victoria U"/>
    <n v="30.69"/>
    <n v="6.15"/>
    <s v="No"/>
    <s v="No"/>
    <x v="0"/>
    <n v="0"/>
    <s v="No"/>
    <s v="Obesity"/>
    <s v="Prediabetes"/>
    <s v="3-Nov-1989"/>
    <n v="33"/>
    <n v="3"/>
    <n v="8021.11"/>
    <s v="tier - 2"/>
    <s v="tier - 1"/>
    <s v="R1012"/>
  </r>
  <r>
    <s v="ID1356"/>
    <s v=" Ms"/>
    <s v="Landberg"/>
    <s v="  Amelia B"/>
    <n v="24.984999999999999"/>
    <n v="4.5599999999999996"/>
    <s v="No"/>
    <s v="No"/>
    <x v="0"/>
    <n v="0"/>
    <s v="No"/>
    <s v="Over Weight"/>
    <s v="Normal"/>
    <s v="8-Nov-1980"/>
    <n v="42"/>
    <n v="2"/>
    <n v="8017.06"/>
    <s v="tier - 2"/>
    <s v="tier - 2"/>
    <s v="R1012"/>
  </r>
  <r>
    <s v="ID1357"/>
    <s v=" Ms"/>
    <s v="Flynn"/>
    <s v="  Jackie J"/>
    <n v="39.42"/>
    <n v="4.72"/>
    <s v="yes"/>
    <s v="No"/>
    <x v="0"/>
    <n v="1"/>
    <s v="No"/>
    <s v="Obesity"/>
    <s v="Normal"/>
    <s v="18-Sep-1995"/>
    <n v="27"/>
    <n v="0"/>
    <n v="8014.62"/>
    <s v="tier - 2"/>
    <s v="tier - 3"/>
    <s v="R1012"/>
  </r>
  <r>
    <s v="ID1358"/>
    <s v=" Mr"/>
    <s v="Bishop"/>
    <s v="  Justin"/>
    <n v="16.8"/>
    <n v="7.98"/>
    <s v="No"/>
    <s v="No"/>
    <x v="0"/>
    <n v="0"/>
    <s v="No"/>
    <s v="Under Weight"/>
    <s v="Diabetes"/>
    <s v="22-Aug-1962"/>
    <n v="60"/>
    <n v="0"/>
    <n v="8004.96"/>
    <s v="tier - 3"/>
    <s v="tier - 1"/>
    <s v="R1013"/>
  </r>
  <r>
    <s v="ID1359"/>
    <s v=" Ms"/>
    <s v="Devitt"/>
    <s v="  Kerry"/>
    <n v="23.274999999999999"/>
    <n v="6.26"/>
    <s v="yes"/>
    <s v="No"/>
    <x v="1"/>
    <n v="1"/>
    <s v="No"/>
    <s v="Normal weight"/>
    <s v="Prediabetes"/>
    <s v="20-Aug-1983"/>
    <n v="39"/>
    <n v="3"/>
    <n v="7986.48"/>
    <s v="tier - 2"/>
    <s v="tier - 3"/>
    <s v="R1024"/>
  </r>
  <r>
    <s v="ID1360"/>
    <s v=" Ms"/>
    <s v="Lynch"/>
    <s v="  Cindy G."/>
    <n v="22.8"/>
    <n v="4.29"/>
    <s v="yes"/>
    <s v="No"/>
    <x v="1"/>
    <n v="1"/>
    <s v="No"/>
    <s v="Normal weight"/>
    <s v="Normal"/>
    <s v="28-Aug-1983"/>
    <n v="39"/>
    <n v="3"/>
    <n v="7985.82"/>
    <s v="tier - 2"/>
    <s v="tier - 1"/>
    <s v="R1024"/>
  </r>
  <r>
    <s v="ID1361"/>
    <s v=" Mr"/>
    <s v="Tramontano"/>
    <s v="  Gennaro"/>
    <n v="24.3"/>
    <n v="5.43"/>
    <s v="No"/>
    <s v="No"/>
    <x v="0"/>
    <n v="2"/>
    <s v="No"/>
    <s v="Normal weight"/>
    <s v="Normal"/>
    <s v="23-Nov-1972"/>
    <n v="50"/>
    <n v="0"/>
    <n v="7980.34"/>
    <s v="tier - 2"/>
    <s v="tier - 2"/>
    <s v="R1013"/>
  </r>
  <r>
    <s v="ID1362"/>
    <s v=" Mr"/>
    <s v="Davidson"/>
    <s v="  Terry"/>
    <n v="25.13"/>
    <n v="8"/>
    <s v="yes"/>
    <s v="No"/>
    <x v="0"/>
    <n v="1"/>
    <s v="No"/>
    <s v="Over Weight"/>
    <s v="Diabetes"/>
    <s v="10-Aug-1975"/>
    <n v="47"/>
    <n v="1"/>
    <n v="7966.81"/>
    <s v="tier - 2"/>
    <s v="tier - 2"/>
    <s v="R1013"/>
  </r>
  <r>
    <s v="ID1363"/>
    <s v=" Mr"/>
    <s v="Burke"/>
    <s v="  Patrick J"/>
    <n v="22.72"/>
    <n v="9.9600000000000009"/>
    <s v="yes"/>
    <s v="No"/>
    <x v="0"/>
    <n v="2"/>
    <s v="No"/>
    <s v="Normal weight"/>
    <s v="Diabetes"/>
    <s v="19-Jun-1970"/>
    <n v="52"/>
    <n v="0"/>
    <n v="7958.13"/>
    <s v="tier - 2"/>
    <s v="tier - 2"/>
    <s v="R1013"/>
  </r>
  <r>
    <s v="ID1364"/>
    <s v=" Ms"/>
    <s v="McGraw"/>
    <s v="  Keara"/>
    <n v="32.6"/>
    <n v="6.8"/>
    <s v="yes"/>
    <s v="No"/>
    <x v="0"/>
    <n v="0"/>
    <s v="No"/>
    <s v="Obesity"/>
    <s v="Diabetes"/>
    <s v="28-Dec-1981"/>
    <n v="41"/>
    <n v="3"/>
    <n v="7954.52"/>
    <s v="tier - 2"/>
    <s v="tier - 2"/>
    <s v="R1011"/>
  </r>
  <r>
    <s v="ID1365"/>
    <s v=" Ms"/>
    <s v="Fellure"/>
    <s v="  Nicole"/>
    <n v="17.28"/>
    <n v="6.22"/>
    <s v="yes"/>
    <s v="No"/>
    <x v="0"/>
    <n v="2"/>
    <s v="No"/>
    <s v="Under Weight"/>
    <s v="Prediabetes"/>
    <s v="9-Jul-1966"/>
    <n v="56"/>
    <n v="0"/>
    <n v="7953.72"/>
    <s v="tier - 3"/>
    <s v="tier - 3"/>
    <s v="R1012"/>
  </r>
  <r>
    <s v="ID1366"/>
    <s v=" Mrs"/>
    <s v="Sanford"/>
    <s v="  Katena"/>
    <n v="27.92"/>
    <n v="5.79"/>
    <s v="No"/>
    <s v="No"/>
    <x v="0"/>
    <n v="1"/>
    <s v="No"/>
    <s v="Over Weight"/>
    <s v="Prediabetes"/>
    <s v="29-Oct-1987"/>
    <n v="35"/>
    <n v="3"/>
    <n v="7948.22"/>
    <s v="tier - 2"/>
    <s v="tier - 3"/>
    <s v="R1025"/>
  </r>
  <r>
    <s v="ID1367"/>
    <s v=" Ms"/>
    <s v="Wrenn"/>
    <s v="  Bean K."/>
    <n v="38.284999999999997"/>
    <n v="5.41"/>
    <s v="No"/>
    <s v="No"/>
    <x v="0"/>
    <n v="0"/>
    <s v="No"/>
    <s v="Obesity"/>
    <s v="Normal"/>
    <s v="20-Jul-1977"/>
    <n v="45"/>
    <n v="0"/>
    <n v="7935.29"/>
    <s v="tier - 2"/>
    <s v="tier - 1"/>
    <s v="R1024"/>
  </r>
  <r>
    <s v="ID1368"/>
    <s v=" Mr"/>
    <s v="Lindsey"/>
    <s v="  Brian"/>
    <n v="16.48"/>
    <n v="11.05"/>
    <s v="No"/>
    <s v="No"/>
    <x v="0"/>
    <n v="0"/>
    <s v="No"/>
    <s v="Under Weight"/>
    <s v="Diabetes"/>
    <s v="10-Oct-1962"/>
    <n v="60"/>
    <n v="0"/>
    <n v="7896.41"/>
    <s v="tier - 3"/>
    <s v="tier - 2"/>
    <s v="R1013"/>
  </r>
  <r>
    <s v="ID1369"/>
    <s v=" Mr"/>
    <s v="Krueger"/>
    <s v="  Jan-Patrick"/>
    <n v="38.57"/>
    <n v="6.27"/>
    <s v="No"/>
    <s v="No"/>
    <x v="0"/>
    <n v="0"/>
    <s v="No"/>
    <s v="Obesity"/>
    <s v="Prediabetes"/>
    <s v="17-Nov-1994"/>
    <n v="28"/>
    <n v="0"/>
    <n v="7851.85"/>
    <s v="tier - 2"/>
    <s v="tier - 3"/>
    <s v="R1012"/>
  </r>
  <r>
    <s v="ID1370"/>
    <s v=" Mr"/>
    <s v="Babler"/>
    <s v="  Jesse J"/>
    <n v="43.85"/>
    <n v="4.7699999999999996"/>
    <s v="yes"/>
    <s v="No"/>
    <x v="0"/>
    <n v="0"/>
    <s v="No"/>
    <s v="Obesity"/>
    <s v="Normal"/>
    <s v="5-Oct-2001"/>
    <n v="21"/>
    <n v="0"/>
    <n v="7844.8"/>
    <s v="tier - 2"/>
    <s v="tier - 2"/>
    <s v="R1012"/>
  </r>
  <r>
    <s v="ID1371"/>
    <s v=" Ms"/>
    <s v="Brezenski"/>
    <s v="  Lindsey M"/>
    <n v="30.11"/>
    <n v="4.08"/>
    <s v="No"/>
    <s v="No"/>
    <x v="0"/>
    <n v="0"/>
    <s v="No"/>
    <s v="Obesity"/>
    <s v="Normal"/>
    <s v="12-Oct-1989"/>
    <n v="33"/>
    <n v="3"/>
    <n v="7824.37"/>
    <s v="tier - 2"/>
    <s v="tier - 2"/>
    <s v="R1012"/>
  </r>
  <r>
    <s v="ID1372"/>
    <s v=" Ms"/>
    <s v="Marschner"/>
    <s v="  Marguerite K."/>
    <n v="31.59"/>
    <n v="6.01"/>
    <s v="No"/>
    <s v="No"/>
    <x v="0"/>
    <n v="0"/>
    <s v="No"/>
    <s v="Obesity"/>
    <s v="Prediabetes"/>
    <s v="21-Dec-1991"/>
    <n v="31"/>
    <n v="3"/>
    <n v="7812.67"/>
    <s v="tier - 2"/>
    <s v="tier - 1"/>
    <s v="R1012"/>
  </r>
  <r>
    <s v="ID1373"/>
    <s v=" Mr"/>
    <s v="King"/>
    <s v="  Travis"/>
    <n v="40.15"/>
    <n v="11.84"/>
    <s v="No"/>
    <s v="No"/>
    <x v="0"/>
    <n v="0"/>
    <s v="No"/>
    <s v="Obesity"/>
    <s v="Diabetes"/>
    <s v="9-Nov-1974"/>
    <n v="48"/>
    <n v="0"/>
    <n v="7804.16"/>
    <s v="tier - 2"/>
    <s v="tier - 3"/>
    <s v="R1013"/>
  </r>
  <r>
    <s v="ID1374"/>
    <s v=" Mr"/>
    <s v="Montez"/>
    <s v="  Ricky"/>
    <n v="40.700000000000003"/>
    <n v="6.27"/>
    <s v="yes"/>
    <s v="No"/>
    <x v="1"/>
    <n v="1"/>
    <s v="No"/>
    <s v="Obesity"/>
    <s v="Prediabetes"/>
    <s v="2-Dec-1997"/>
    <n v="25"/>
    <n v="0"/>
    <n v="7803.77"/>
    <s v="tier - 2"/>
    <s v="tier - 3"/>
    <s v="R1012"/>
  </r>
  <r>
    <s v="ID1375"/>
    <s v=" Mrs"/>
    <s v="Campbell"/>
    <s v="  Colleen L."/>
    <n v="40.76"/>
    <n v="5.28"/>
    <s v="No"/>
    <s v="No"/>
    <x v="0"/>
    <n v="0"/>
    <s v="No"/>
    <s v="Obesity"/>
    <s v="Normal"/>
    <s v="25-Dec-1999"/>
    <n v="23"/>
    <n v="0"/>
    <n v="7794.68"/>
    <s v="tier - 2"/>
    <s v="tier - 2"/>
    <s v="R1026"/>
  </r>
  <r>
    <s v="ID1376"/>
    <s v=" Mr"/>
    <s v="Hurt"/>
    <s v="  Charlie A"/>
    <n v="29.7"/>
    <n v="7.03"/>
    <s v="No"/>
    <s v="No"/>
    <x v="0"/>
    <n v="0"/>
    <s v="No"/>
    <s v="Over Weight"/>
    <s v="Diabetes"/>
    <s v="6-Dec-1974"/>
    <n v="48"/>
    <n v="0"/>
    <n v="7789.64"/>
    <s v="tier - 1"/>
    <s v="tier - 3"/>
    <s v="R1013"/>
  </r>
  <r>
    <s v="ID1377"/>
    <s v=" Mr"/>
    <s v="Garey"/>
    <s v="  Rick"/>
    <n v="40.58"/>
    <n v="5.32"/>
    <s v="yes"/>
    <s v="No"/>
    <x v="1"/>
    <n v="1"/>
    <s v="No"/>
    <s v="Obesity"/>
    <s v="Normal"/>
    <s v="21-Dec-1997"/>
    <n v="25"/>
    <n v="0"/>
    <n v="7763.06"/>
    <s v="tier - 2"/>
    <s v="tier - 1"/>
    <s v="R1012"/>
  </r>
  <r>
    <s v="ID1378"/>
    <s v=" Ms"/>
    <s v="Reddy"/>
    <s v="  Lauren C"/>
    <n v="33.06"/>
    <n v="9.59"/>
    <s v="yes"/>
    <s v="No"/>
    <x v="0"/>
    <n v="0"/>
    <s v="No"/>
    <s v="Obesity"/>
    <s v="Diabetes"/>
    <s v="30-Jun-1981"/>
    <n v="41"/>
    <n v="2"/>
    <n v="7749.16"/>
    <s v="tier - 2"/>
    <s v="tier - 1"/>
    <s v="R1012"/>
  </r>
  <r>
    <s v="ID1379"/>
    <s v=" Mr"/>
    <s v="Mueller"/>
    <s v="  Daniel"/>
    <n v="26.62"/>
    <n v="6.15"/>
    <s v="yes"/>
    <s v="No"/>
    <x v="0"/>
    <n v="0"/>
    <s v="No"/>
    <s v="Over Weight"/>
    <s v="Prediabetes"/>
    <s v="12-Dec-1976"/>
    <n v="46"/>
    <n v="1"/>
    <n v="7742.11"/>
    <s v="tier - 3"/>
    <s v="tier - 2"/>
    <s v="R1013"/>
  </r>
  <r>
    <s v="ID1380"/>
    <s v=" Mr"/>
    <s v="Julia"/>
    <s v="  Jaime"/>
    <n v="37.1"/>
    <n v="11.08"/>
    <s v="No"/>
    <s v="No"/>
    <x v="0"/>
    <n v="0"/>
    <s v="No"/>
    <s v="Obesity"/>
    <s v="Diabetes"/>
    <s v="4-Sep-1978"/>
    <n v="44"/>
    <n v="2"/>
    <n v="7740.34"/>
    <s v="tier - 1"/>
    <s v="tier - 1"/>
    <s v="R1011"/>
  </r>
  <r>
    <s v="ID1381"/>
    <s v=" Mr"/>
    <s v="Uribe"/>
    <s v="  Erik R"/>
    <n v="18.28"/>
    <n v="7.95"/>
    <s v="No"/>
    <s v="No"/>
    <x v="0"/>
    <n v="0"/>
    <s v="No"/>
    <s v="Under Weight"/>
    <s v="Diabetes"/>
    <s v="18-Jul-1965"/>
    <n v="57"/>
    <n v="0"/>
    <n v="7736.39"/>
    <s v="tier - 3"/>
    <s v="tier - 2"/>
    <s v="R1013"/>
  </r>
  <r>
    <s v="ID1382"/>
    <s v=" Ms"/>
    <s v="Hand"/>
    <s v="  Katie"/>
    <n v="35.814999999999998"/>
    <n v="6.23"/>
    <s v="No"/>
    <s v="No"/>
    <x v="0"/>
    <n v="0"/>
    <s v="No"/>
    <s v="Obesity"/>
    <s v="Prediabetes"/>
    <s v="29-Aug-1977"/>
    <n v="45"/>
    <n v="0"/>
    <n v="7731.86"/>
    <s v="tier - 2"/>
    <s v="tier - 3"/>
    <s v="R1012"/>
  </r>
  <r>
    <s v="ID1383"/>
    <s v=" Mr"/>
    <s v="Petersen"/>
    <s v="  Thomas A"/>
    <n v="30.69"/>
    <n v="6.5"/>
    <s v="No"/>
    <s v="No"/>
    <x v="0"/>
    <n v="0"/>
    <s v="No"/>
    <s v="Obesity"/>
    <s v="Diabetes"/>
    <s v="4-Dec-1978"/>
    <n v="44"/>
    <n v="2"/>
    <n v="7731.43"/>
    <s v="tier - 3"/>
    <s v="tier - 2"/>
    <s v="R1013"/>
  </r>
  <r>
    <s v="ID1384"/>
    <s v=" Mr"/>
    <s v="Mac-Thiong"/>
    <s v="  Jean-Marc"/>
    <n v="26.125"/>
    <n v="5.22"/>
    <s v="No"/>
    <s v="No"/>
    <x v="0"/>
    <n v="0"/>
    <s v="No"/>
    <s v="Over Weight"/>
    <s v="Normal"/>
    <s v="10-Sep-1980"/>
    <n v="42"/>
    <n v="2"/>
    <n v="7729.65"/>
    <s v="tier - 3"/>
    <s v="tier - 1"/>
    <s v="R1016"/>
  </r>
  <r>
    <s v="ID1385"/>
    <s v=" Ms"/>
    <s v="Walker"/>
    <s v="  Kerry L"/>
    <n v="34.58"/>
    <n v="6.3"/>
    <s v="No"/>
    <s v="No"/>
    <x v="1"/>
    <n v="1"/>
    <s v="No"/>
    <s v="Obesity"/>
    <s v="Prediabetes"/>
    <s v="2-Jun-1979"/>
    <n v="44"/>
    <n v="1"/>
    <n v="7727.25"/>
    <s v="tier - 2"/>
    <s v="tier - 3"/>
    <s v="R1012"/>
  </r>
  <r>
    <s v="ID1386"/>
    <s v=" Mr"/>
    <s v="Steidl"/>
    <s v="  Ulrich"/>
    <n v="27.4"/>
    <n v="8.84"/>
    <s v="No"/>
    <s v="No"/>
    <x v="0"/>
    <n v="0"/>
    <s v="No"/>
    <s v="Over Weight"/>
    <s v="Diabetes"/>
    <s v="29-Dec-1978"/>
    <n v="44"/>
    <n v="2"/>
    <n v="7726.85"/>
    <s v="tier - 1"/>
    <s v="tier - 2"/>
    <s v="R1011"/>
  </r>
  <r>
    <s v="ID1387"/>
    <s v=" Mr"/>
    <s v="Rose"/>
    <s v="  Justin P"/>
    <n v="27.53"/>
    <n v="4.1100000000000003"/>
    <s v="No"/>
    <s v="No"/>
    <x v="0"/>
    <n v="1"/>
    <s v="No"/>
    <s v="Over Weight"/>
    <s v="Normal"/>
    <s v="12-Jul-1987"/>
    <n v="35"/>
    <n v="3"/>
    <n v="7684.62"/>
    <s v="tier - 2"/>
    <s v="tier - 3"/>
    <s v="R1021"/>
  </r>
  <r>
    <s v="ID1388"/>
    <s v=" Ms"/>
    <s v="Alderfer"/>
    <s v="  Hannah E."/>
    <n v="33"/>
    <n v="4.57"/>
    <s v="No"/>
    <s v="No"/>
    <x v="0"/>
    <n v="0"/>
    <s v="No"/>
    <s v="Obesity"/>
    <s v="Normal"/>
    <s v="18-Dec-1982"/>
    <n v="40"/>
    <n v="3"/>
    <n v="7682.67"/>
    <s v="tier - 2"/>
    <s v="tier - 1"/>
    <s v="R1013"/>
  </r>
  <r>
    <s v="ID1389"/>
    <s v=" Mr"/>
    <s v="Ryland"/>
    <s v="  David"/>
    <n v="25.78"/>
    <n v="11.06"/>
    <s v="yes"/>
    <s v="No"/>
    <x v="0"/>
    <n v="0"/>
    <s v="No"/>
    <s v="Over Weight"/>
    <s v="Diabetes"/>
    <s v="19-Dec-1981"/>
    <n v="41"/>
    <n v="1"/>
    <n v="7681.17"/>
    <s v="tier - 2"/>
    <s v="tier - 2"/>
    <s v="R1020"/>
  </r>
  <r>
    <s v="ID1390"/>
    <s v=" Mr"/>
    <s v="Bethea"/>
    <s v="  Jim"/>
    <n v="22.66"/>
    <n v="10.68"/>
    <s v="No"/>
    <s v="No"/>
    <x v="0"/>
    <n v="0"/>
    <s v="No"/>
    <s v="Normal weight"/>
    <s v="Diabetes"/>
    <s v="11-Oct-1971"/>
    <n v="51"/>
    <n v="0"/>
    <n v="7680.92"/>
    <s v="tier - 2"/>
    <s v="tier - 1"/>
    <s v="R1013"/>
  </r>
  <r>
    <s v="ID1391"/>
    <s v=" Mr"/>
    <s v="Kelly"/>
    <s v="  Joseph P"/>
    <n v="38.81"/>
    <n v="6.14"/>
    <s v="yes"/>
    <s v="No"/>
    <x v="0"/>
    <n v="1"/>
    <s v="No"/>
    <s v="Obesity"/>
    <s v="Prediabetes"/>
    <s v="13-Sep-1995"/>
    <n v="27"/>
    <n v="0"/>
    <n v="7676.4"/>
    <s v="tier - 2"/>
    <s v="tier - 1"/>
    <s v="R1012"/>
  </r>
  <r>
    <s v="ID1392"/>
    <s v=" Mr"/>
    <s v="Blois"/>
    <s v="  Michael"/>
    <n v="38.51"/>
    <n v="5.45"/>
    <s v="yes"/>
    <s v="No"/>
    <x v="0"/>
    <n v="0"/>
    <s v="No"/>
    <s v="Obesity"/>
    <s v="Normal"/>
    <s v="24-Nov-1996"/>
    <n v="26"/>
    <n v="0"/>
    <n v="7670.75"/>
    <s v="tier - 2"/>
    <s v="tier - 2"/>
    <s v="R1022"/>
  </r>
  <r>
    <s v="ID1393"/>
    <s v=" Ms"/>
    <s v="Dayton"/>
    <s v="  Gina M"/>
    <n v="22.98"/>
    <n v="6.14"/>
    <s v="yes"/>
    <s v="No"/>
    <x v="0"/>
    <n v="0"/>
    <s v="No"/>
    <s v="Normal weight"/>
    <s v="Prediabetes"/>
    <s v="9-Oct-1976"/>
    <n v="46"/>
    <n v="2"/>
    <n v="7662.47"/>
    <s v="tier - 2"/>
    <s v="tier - 1"/>
    <s v="R1011"/>
  </r>
  <r>
    <s v="ID1394"/>
    <s v=" Ms"/>
    <s v="Cloud"/>
    <s v="  Shantel C."/>
    <n v="15.65"/>
    <n v="7.85"/>
    <s v="No"/>
    <s v="No"/>
    <x v="0"/>
    <n v="0"/>
    <s v="No"/>
    <s v="Under Weight"/>
    <s v="Diabetes"/>
    <s v="27-Dec-1965"/>
    <n v="57"/>
    <n v="0"/>
    <n v="7657.69"/>
    <s v="tier - 3"/>
    <s v="tier - 3"/>
    <s v="R1012"/>
  </r>
  <r>
    <s v="ID1395"/>
    <s v=" Mr"/>
    <s v="Betournay"/>
    <s v="  Brian"/>
    <n v="39.97"/>
    <n v="4.09"/>
    <s v="No"/>
    <s v="No"/>
    <x v="0"/>
    <n v="1"/>
    <s v="No"/>
    <s v="Obesity"/>
    <s v="Normal"/>
    <s v="30-Sep-1998"/>
    <n v="24"/>
    <n v="0"/>
    <n v="7652.26"/>
    <s v="tier - 2"/>
    <s v="tier - 3"/>
    <s v="R1023"/>
  </r>
  <r>
    <s v="ID1396"/>
    <s v=" Mr"/>
    <s v="Temple"/>
    <s v="  Brian"/>
    <n v="37.22"/>
    <n v="4.62"/>
    <s v="No"/>
    <s v="No"/>
    <x v="1"/>
    <n v="1"/>
    <s v="No"/>
    <s v="Obesity"/>
    <s v="Normal"/>
    <s v="10-Aug-1993"/>
    <n v="29"/>
    <n v="0"/>
    <n v="7650.8"/>
    <s v="tier - 2"/>
    <s v="tier - 2"/>
    <s v="R1012"/>
  </r>
  <r>
    <s v="ID1397"/>
    <s v=" Ms"/>
    <s v="Rollie"/>
    <s v="  Jessica R"/>
    <n v="41.325000000000003"/>
    <n v="5.77"/>
    <s v="No"/>
    <s v="No"/>
    <x v="0"/>
    <n v="0"/>
    <s v="No"/>
    <s v="Obesity"/>
    <s v="Prediabetes"/>
    <s v="16-Oct-1980"/>
    <n v="42"/>
    <n v="1"/>
    <n v="7650.77"/>
    <s v="tier - 2"/>
    <s v="tier - 2"/>
    <s v="R1024"/>
  </r>
  <r>
    <s v="ID1398"/>
    <s v=" Mrs"/>
    <s v="Roybal"/>
    <s v="  Robyn"/>
    <n v="40.31"/>
    <n v="5.84"/>
    <s v="No"/>
    <s v="No"/>
    <x v="0"/>
    <n v="0"/>
    <s v="No"/>
    <s v="Obesity"/>
    <s v="Prediabetes"/>
    <s v="15-Jun-1999"/>
    <n v="23"/>
    <n v="0"/>
    <n v="7642.05"/>
    <s v="tier - 2"/>
    <s v="tier - 2"/>
    <s v="R1026"/>
  </r>
  <r>
    <s v="ID1399"/>
    <s v=" Ms"/>
    <s v="Turgeon"/>
    <s v="  Ashley"/>
    <n v="29.48"/>
    <n v="4.91"/>
    <s v="No"/>
    <s v="No"/>
    <x v="0"/>
    <n v="0"/>
    <s v="No"/>
    <s v="Over Weight"/>
    <s v="Normal"/>
    <s v="24-Jul-1980"/>
    <n v="42"/>
    <n v="2"/>
    <n v="7640.31"/>
    <s v="tier - 2"/>
    <s v="tier - 1"/>
    <s v="R1013"/>
  </r>
  <r>
    <s v="ID1400"/>
    <s v=" Ms"/>
    <s v="Deingenis"/>
    <s v="  Dana"/>
    <n v="33.155000000000001"/>
    <n v="5.07"/>
    <s v="No"/>
    <s v="No"/>
    <x v="0"/>
    <n v="0"/>
    <s v="No"/>
    <s v="Obesity"/>
    <s v="Normal"/>
    <s v="20-Jun-1980"/>
    <n v="42"/>
    <n v="1"/>
    <n v="7639.42"/>
    <s v="tier - 2"/>
    <s v="tier - 2"/>
    <s v="R1024"/>
  </r>
  <r>
    <s v="ID1401"/>
    <s v=" Ms"/>
    <s v="Hodge"/>
    <s v="  Jessica F."/>
    <n v="42.85"/>
    <n v="5.81"/>
    <s v="yes"/>
    <s v="No"/>
    <x v="0"/>
    <n v="0"/>
    <s v="No"/>
    <s v="Obesity"/>
    <s v="Prediabetes"/>
    <s v="13-Dec-2001"/>
    <n v="21"/>
    <n v="0"/>
    <n v="7636.92"/>
    <s v="tier - 2"/>
    <s v="tier - 3"/>
    <s v="R1012"/>
  </r>
  <r>
    <s v="ID1402"/>
    <s v=" Ms"/>
    <s v="Gibbs"/>
    <s v="  Lindsey"/>
    <n v="32.340000000000003"/>
    <n v="11.2"/>
    <s v="No"/>
    <s v="No"/>
    <x v="0"/>
    <n v="0"/>
    <s v="No"/>
    <s v="Obesity"/>
    <s v="Diabetes"/>
    <s v="24-Aug-1978"/>
    <n v="44"/>
    <n v="1"/>
    <n v="7633.72"/>
    <s v="tier - 2"/>
    <s v="tier - 1"/>
    <s v="R1013"/>
  </r>
  <r>
    <s v="ID1403"/>
    <s v=" Ms"/>
    <s v="Trom"/>
    <s v="  Kelly A"/>
    <n v="27.5"/>
    <n v="10.75"/>
    <s v="No"/>
    <s v="No"/>
    <x v="0"/>
    <n v="0"/>
    <s v="No"/>
    <s v="Over Weight"/>
    <s v="Diabetes"/>
    <s v="29-Nov-1978"/>
    <n v="44"/>
    <n v="1"/>
    <n v="7626.99"/>
    <s v="tier - 2"/>
    <s v="tier - 2"/>
    <s v="R1011"/>
  </r>
  <r>
    <s v="ID1404"/>
    <s v=" Ms"/>
    <s v="Sizer"/>
    <s v="  Brooke E"/>
    <n v="25.8"/>
    <n v="7.8"/>
    <s v="No"/>
    <s v="No"/>
    <x v="0"/>
    <n v="0"/>
    <s v="No"/>
    <s v="Over Weight"/>
    <s v="Diabetes"/>
    <s v="6-Nov-1978"/>
    <n v="44"/>
    <n v="1"/>
    <n v="7624.63"/>
    <s v="tier - 2"/>
    <s v="tier - 1"/>
    <s v="R1011"/>
  </r>
  <r>
    <s v="ID1405"/>
    <s v=" Ms"/>
    <s v="Ellison"/>
    <s v="  Katelyn E."/>
    <n v="25"/>
    <n v="7.04"/>
    <s v="No"/>
    <s v="No"/>
    <x v="0"/>
    <n v="0"/>
    <s v="No"/>
    <s v="Over Weight"/>
    <s v="Diabetes"/>
    <s v="28-Nov-1978"/>
    <n v="44"/>
    <n v="1"/>
    <n v="7623.52"/>
    <s v="tier - 2"/>
    <s v="tier - 1"/>
    <s v="R1011"/>
  </r>
  <r>
    <s v="ID1406"/>
    <s v=" Mr"/>
    <s v="Sulkowski"/>
    <s v="  Adam"/>
    <n v="41.2"/>
    <n v="4.18"/>
    <s v="yes"/>
    <s v="No"/>
    <x v="0"/>
    <n v="0"/>
    <s v="No"/>
    <s v="Obesity"/>
    <s v="Normal"/>
    <s v="17-Sep-1996"/>
    <n v="26"/>
    <n v="0"/>
    <n v="7623.13"/>
    <s v="tier - 2"/>
    <s v="tier - 3"/>
    <s v="R1011"/>
  </r>
  <r>
    <s v="ID1407"/>
    <s v=" Ms"/>
    <s v="Maringo"/>
    <s v="  Dana"/>
    <n v="17.78"/>
    <n v="8.19"/>
    <s v="No"/>
    <s v="No"/>
    <x v="0"/>
    <n v="0"/>
    <s v="No"/>
    <s v="Under Weight"/>
    <s v="Diabetes"/>
    <s v="3-Jul-1968"/>
    <n v="54"/>
    <n v="0"/>
    <n v="7609.6"/>
    <s v="tier - 3"/>
    <s v="tier - 2"/>
    <s v="R1012"/>
  </r>
  <r>
    <s v="ID1408"/>
    <s v=" Mr"/>
    <s v="Lattin"/>
    <s v="  Eric W"/>
    <n v="40.119999999999997"/>
    <n v="6.22"/>
    <s v="yes"/>
    <s v="No"/>
    <x v="1"/>
    <n v="1"/>
    <s v="No"/>
    <s v="Obesity"/>
    <s v="Prediabetes"/>
    <s v="30-Sep-1997"/>
    <n v="25"/>
    <n v="0"/>
    <n v="7607.03"/>
    <s v="tier - 2"/>
    <s v="tier - 2"/>
    <s v="R1012"/>
  </r>
  <r>
    <s v="ID1409"/>
    <s v=" Mr"/>
    <s v="Deblander"/>
    <s v="  Matthew D"/>
    <n v="19.350000000000001"/>
    <n v="8.2200000000000006"/>
    <s v="yes"/>
    <s v="No"/>
    <x v="0"/>
    <n v="0"/>
    <s v="No"/>
    <s v="Normal weight"/>
    <s v="Diabetes"/>
    <s v="17-Jul-1967"/>
    <n v="55"/>
    <n v="0"/>
    <n v="7585.62"/>
    <s v="tier - 3"/>
    <s v="tier - 2"/>
    <s v="R1013"/>
  </r>
  <r>
    <s v="ID1410"/>
    <s v=" Mr"/>
    <s v="O'Neill"/>
    <s v="  Eoghan"/>
    <n v="36.69"/>
    <n v="6.15"/>
    <s v="No"/>
    <s v="No"/>
    <x v="0"/>
    <n v="0"/>
    <s v="No"/>
    <s v="Obesity"/>
    <s v="Prediabetes"/>
    <s v="14-Aug-1994"/>
    <n v="28"/>
    <n v="0"/>
    <n v="7567.13"/>
    <s v="tier - 2"/>
    <s v="tier - 2"/>
    <s v="R1021"/>
  </r>
  <r>
    <s v="ID1411"/>
    <s v=" Ms"/>
    <s v="Davis"/>
    <s v="  Pamela W"/>
    <n v="28.51"/>
    <n v="5.65"/>
    <s v="yes"/>
    <s v="No"/>
    <x v="0"/>
    <n v="1"/>
    <s v="No"/>
    <s v="Over Weight"/>
    <s v="Normal"/>
    <s v="15-Dec-1988"/>
    <n v="34"/>
    <n v="3"/>
    <n v="7538.52"/>
    <s v="tier - 2"/>
    <s v="tier - 2"/>
    <s v="R1012"/>
  </r>
  <r>
    <s v="ID1412"/>
    <s v=" Ms"/>
    <s v="Stanek"/>
    <s v="  Lindsey M."/>
    <n v="30.21"/>
    <n v="5.5"/>
    <s v="No"/>
    <s v="No"/>
    <x v="0"/>
    <n v="1"/>
    <s v="No"/>
    <s v="Obesity"/>
    <s v="Normal"/>
    <s v="22-Aug-1984"/>
    <n v="38"/>
    <n v="3"/>
    <n v="7537.16"/>
    <s v="tier - 2"/>
    <s v="tier - 2"/>
    <s v="R1012"/>
  </r>
  <r>
    <s v="ID1413"/>
    <s v=" Ms"/>
    <s v="Harris"/>
    <s v="  Kassie"/>
    <n v="24.33"/>
    <n v="8"/>
    <s v="No"/>
    <s v="No"/>
    <x v="0"/>
    <n v="0"/>
    <s v="No"/>
    <s v="Normal weight"/>
    <s v="Diabetes"/>
    <s v="14-Dec-1978"/>
    <n v="44"/>
    <n v="2"/>
    <n v="7531.7"/>
    <s v="tier - 2"/>
    <s v="tier - 1"/>
    <s v="R1013"/>
  </r>
  <r>
    <s v="ID1414"/>
    <s v=" Mr"/>
    <s v="Manning"/>
    <s v="  Matthew"/>
    <n v="19.855"/>
    <n v="5.71"/>
    <s v="yes"/>
    <s v="No"/>
    <x v="0"/>
    <n v="0"/>
    <s v="No"/>
    <s v="Normal weight"/>
    <s v="Prediabetes"/>
    <s v="10-Oct-1976"/>
    <n v="46"/>
    <n v="0"/>
    <n v="7526.71"/>
    <s v="tier - 3"/>
    <s v="tier - 1"/>
    <s v="R1012"/>
  </r>
  <r>
    <s v="ID1415"/>
    <s v=" Mr"/>
    <s v="Barrera Munoz"/>
    <s v="  Ruben Dario"/>
    <n v="25.364999999999998"/>
    <n v="11.71"/>
    <s v="No"/>
    <s v="No"/>
    <x v="0"/>
    <n v="0"/>
    <s v="No"/>
    <s v="Over Weight"/>
    <s v="Diabetes"/>
    <s v="18-Oct-1978"/>
    <n v="44"/>
    <n v="1"/>
    <n v="7518.03"/>
    <s v="tier - 2"/>
    <s v="tier - 3"/>
    <s v="R1012"/>
  </r>
  <r>
    <s v="ID1416"/>
    <s v=" Mr"/>
    <s v="Schauwaers"/>
    <s v="  Kevin"/>
    <n v="29.6"/>
    <n v="6.17"/>
    <s v="yes"/>
    <s v="No"/>
    <x v="1"/>
    <n v="1"/>
    <s v="No"/>
    <s v="Over Weight"/>
    <s v="Prediabetes"/>
    <s v="10-Jul-1983"/>
    <n v="39"/>
    <n v="4"/>
    <n v="7512.27"/>
    <s v="tier - 3"/>
    <s v="tier - 2"/>
    <s v="R1011"/>
  </r>
  <r>
    <s v="ID1417"/>
    <s v=" Ms"/>
    <s v="Hartman"/>
    <s v="  Lindsay M"/>
    <n v="39.43"/>
    <n v="6.1"/>
    <s v="yes"/>
    <s v="No"/>
    <x v="1"/>
    <n v="1"/>
    <s v="No"/>
    <s v="Obesity"/>
    <s v="Prediabetes"/>
    <s v="28-Oct-1997"/>
    <n v="25"/>
    <n v="0"/>
    <n v="7504.3"/>
    <s v="tier - 2"/>
    <s v="tier - 1"/>
    <s v="R1012"/>
  </r>
  <r>
    <s v="ID1418"/>
    <s v=" Mrs"/>
    <s v="Fire"/>
    <s v="  Amanda"/>
    <n v="27.34"/>
    <n v="5.19"/>
    <s v="yes"/>
    <s v="No"/>
    <x v="0"/>
    <n v="1"/>
    <s v="No"/>
    <s v="Over Weight"/>
    <s v="Normal"/>
    <s v="15-Dec-1988"/>
    <n v="34"/>
    <n v="3"/>
    <n v="7494.63"/>
    <s v="tier - 2"/>
    <s v="tier - 3"/>
    <s v="R1025"/>
  </r>
  <r>
    <s v="ID1419"/>
    <s v=" Mr"/>
    <s v="Waliaula"/>
    <s v="  James"/>
    <n v="39.01"/>
    <n v="5.37"/>
    <s v="yes"/>
    <s v="No"/>
    <x v="0"/>
    <n v="0"/>
    <s v="No"/>
    <s v="Obesity"/>
    <s v="Normal"/>
    <s v="14-Jun-1996"/>
    <n v="26"/>
    <n v="0"/>
    <n v="7487.38"/>
    <s v="tier - 2"/>
    <s v="tier - 3"/>
    <s v="R1012"/>
  </r>
  <r>
    <s v="ID1420"/>
    <s v=" Mr"/>
    <s v="Blackshear"/>
    <s v="  Samuel H."/>
    <n v="18.989999999999998"/>
    <n v="10.82"/>
    <s v="yes"/>
    <s v="No"/>
    <x v="0"/>
    <n v="0"/>
    <s v="No"/>
    <s v="Normal weight"/>
    <s v="Diabetes"/>
    <s v="4-Aug-1967"/>
    <n v="55"/>
    <n v="0"/>
    <n v="7463.51"/>
    <s v="tier - 3"/>
    <s v="tier - 3"/>
    <s v="R1013"/>
  </r>
  <r>
    <s v="ID1421"/>
    <s v=" Ms"/>
    <s v="Nettik"/>
    <s v="  Jenni"/>
    <n v="42.3"/>
    <n v="6.06"/>
    <s v="yes"/>
    <s v="No"/>
    <x v="0"/>
    <n v="0"/>
    <s v="No"/>
    <s v="Obesity"/>
    <s v="Prediabetes"/>
    <s v="1-Jun-2001"/>
    <n v="22"/>
    <n v="0"/>
    <n v="7450.36"/>
    <s v="tier - 2"/>
    <s v="tier - 2"/>
    <s v="R1012"/>
  </r>
  <r>
    <s v="ID1422"/>
    <s v=" Mr"/>
    <s v="Novales"/>
    <s v="  Estuardo F"/>
    <n v="39.805"/>
    <n v="5.91"/>
    <s v="No"/>
    <s v="No"/>
    <x v="0"/>
    <n v="0"/>
    <s v="No"/>
    <s v="Obesity"/>
    <s v="Prediabetes"/>
    <s v="30-Sep-1977"/>
    <n v="45"/>
    <n v="0"/>
    <n v="7448.4"/>
    <s v="tier - 3"/>
    <s v="tier - 3"/>
    <s v="R1017"/>
  </r>
  <r>
    <s v="ID1423"/>
    <s v=" Mr"/>
    <s v="Rosauer"/>
    <s v="  Brett"/>
    <n v="33.700000000000003"/>
    <n v="5.87"/>
    <s v="No"/>
    <s v="No"/>
    <x v="0"/>
    <n v="0"/>
    <s v="No"/>
    <s v="Obesity"/>
    <s v="Prediabetes"/>
    <s v="25-Sep-1977"/>
    <n v="45"/>
    <n v="1"/>
    <n v="7445.92"/>
    <s v="tier - 3"/>
    <s v="tier - 1"/>
    <s v="R1011"/>
  </r>
  <r>
    <s v="ID1424"/>
    <s v=" Ms"/>
    <s v="Ryder"/>
    <s v="  Sharon E."/>
    <n v="36.195"/>
    <n v="6.22"/>
    <s v="No"/>
    <s v="No"/>
    <x v="0"/>
    <n v="0"/>
    <s v="No"/>
    <s v="Obesity"/>
    <s v="Prediabetes"/>
    <s v="7-Jul-1980"/>
    <n v="42"/>
    <n v="1"/>
    <n v="7443.64"/>
    <s v="tier - 2"/>
    <s v="tier - 3"/>
    <s v="R1012"/>
  </r>
  <r>
    <s v="ID1425"/>
    <s v=" Mr"/>
    <s v="Larsen"/>
    <s v="  Jacob W√¶ver"/>
    <n v="32.6"/>
    <n v="5.73"/>
    <s v="No"/>
    <s v="No"/>
    <x v="1"/>
    <n v="1"/>
    <s v="No"/>
    <s v="Obesity"/>
    <s v="Prediabetes"/>
    <s v="1-Sep-1979"/>
    <n v="43"/>
    <n v="2"/>
    <n v="7441.5"/>
    <s v="tier - 3"/>
    <s v="tier - 2"/>
    <s v="R1011"/>
  </r>
  <r>
    <s v="ID1426"/>
    <s v=" Mr"/>
    <s v="Keate"/>
    <s v="  Scott"/>
    <n v="30.2"/>
    <n v="5.7"/>
    <s v="No"/>
    <s v="No"/>
    <x v="0"/>
    <n v="0"/>
    <s v="No"/>
    <s v="Obesity"/>
    <s v="Normal"/>
    <s v="25-Aug-1977"/>
    <n v="45"/>
    <n v="1"/>
    <n v="7441.05"/>
    <s v="tier - 3"/>
    <s v="tier - 2"/>
    <s v="R1011"/>
  </r>
  <r>
    <s v="ID1427"/>
    <s v=" Ms"/>
    <s v="Williams"/>
    <s v="  Brooke S."/>
    <n v="27.645"/>
    <n v="9.91"/>
    <s v="No"/>
    <s v="No"/>
    <x v="0"/>
    <n v="0"/>
    <s v="No"/>
    <s v="Over Weight"/>
    <s v="Diabetes"/>
    <s v="2-Dec-1978"/>
    <n v="44"/>
    <n v="0"/>
    <n v="7421.19"/>
    <s v="tier - 2"/>
    <s v="tier - 3"/>
    <s v="R1012"/>
  </r>
  <r>
    <s v="ID1428"/>
    <s v=" Ms"/>
    <s v="Starosciak"/>
    <s v="  Kaye A."/>
    <n v="26.41"/>
    <n v="11.4"/>
    <s v="No"/>
    <s v="No"/>
    <x v="0"/>
    <n v="0"/>
    <s v="No"/>
    <s v="Over Weight"/>
    <s v="Diabetes"/>
    <s v="12-Nov-1978"/>
    <n v="44"/>
    <n v="0"/>
    <n v="7419.48"/>
    <s v="tier - 2"/>
    <s v="tier - 2"/>
    <s v="R1012"/>
  </r>
  <r>
    <s v="ID1429"/>
    <s v=" Ms"/>
    <s v="Smith"/>
    <s v="  Carolyn"/>
    <n v="34.1"/>
    <n v="6.29"/>
    <s v="yes"/>
    <s v="No"/>
    <x v="1"/>
    <n v="1"/>
    <s v="No"/>
    <s v="Obesity"/>
    <s v="Prediabetes"/>
    <s v="19-Sep-1983"/>
    <n v="39"/>
    <n v="3"/>
    <n v="7418.52"/>
    <s v="tier - 2"/>
    <s v="tier - 2"/>
    <s v="R1011"/>
  </r>
  <r>
    <s v="ID1430"/>
    <s v=" Mr"/>
    <s v="Henderson"/>
    <s v="  Daniel C."/>
    <n v="17.3"/>
    <n v="9.2799999999999994"/>
    <s v="No"/>
    <s v="No"/>
    <x v="0"/>
    <n v="0"/>
    <s v="No"/>
    <s v="Under Weight"/>
    <s v="Diabetes"/>
    <s v="5-Dec-1965"/>
    <n v="57"/>
    <n v="0"/>
    <n v="7403.98"/>
    <s v="tier - 3"/>
    <s v="tier - 2"/>
    <s v="R1013"/>
  </r>
  <r>
    <s v="ID1431"/>
    <s v=" Mrs"/>
    <s v="Winkelman"/>
    <s v="  Laurie A"/>
    <n v="35.020000000000003"/>
    <n v="4.78"/>
    <s v="No"/>
    <s v="No"/>
    <x v="1"/>
    <n v="1"/>
    <s v="No"/>
    <s v="Obesity"/>
    <s v="Normal"/>
    <s v="22-Jul-1993"/>
    <n v="29"/>
    <n v="0"/>
    <n v="7388.85"/>
    <s v="tier - 2"/>
    <s v="tier - 2"/>
    <s v="R1026"/>
  </r>
  <r>
    <s v="ID1432"/>
    <s v=" Ms"/>
    <s v="Monette"/>
    <s v="  Nicole"/>
    <n v="37.1"/>
    <n v="8.8699999999999992"/>
    <s v="yes"/>
    <s v="No"/>
    <x v="0"/>
    <n v="0"/>
    <s v="No"/>
    <s v="Obesity"/>
    <s v="Diabetes"/>
    <s v="24-Nov-1981"/>
    <n v="41"/>
    <n v="2"/>
    <n v="7371.77"/>
    <s v="tier - 2"/>
    <s v="tier - 1"/>
    <s v="R1011"/>
  </r>
  <r>
    <s v="ID1433"/>
    <s v=" Ms"/>
    <s v="Kramer"/>
    <s v="  Shelby"/>
    <n v="16.79"/>
    <n v="11.4"/>
    <s v="No"/>
    <s v="No"/>
    <x v="0"/>
    <n v="0"/>
    <s v="No"/>
    <s v="Under Weight"/>
    <s v="Diabetes"/>
    <s v="9-Dec-1965"/>
    <n v="57"/>
    <n v="0"/>
    <n v="7362.31"/>
    <s v="tier - 3"/>
    <s v="tier - 3"/>
    <s v="R1013"/>
  </r>
  <r>
    <s v="ID1434"/>
    <s v=" Ms"/>
    <s v="Goldstein"/>
    <s v="  Allison"/>
    <n v="31.635000000000002"/>
    <n v="9.1300000000000008"/>
    <s v="yes"/>
    <s v="No"/>
    <x v="0"/>
    <n v="0"/>
    <s v="No"/>
    <s v="Obesity"/>
    <s v="Diabetes"/>
    <s v="16-Jul-1981"/>
    <n v="41"/>
    <n v="1"/>
    <n v="7358.18"/>
    <s v="tier - 2"/>
    <s v="tier - 3"/>
    <s v="R1024"/>
  </r>
  <r>
    <s v="ID1435"/>
    <s v=" Ms"/>
    <s v="Gonzalez"/>
    <s v="  Leticia"/>
    <n v="24.19"/>
    <n v="6.22"/>
    <s v="yes"/>
    <s v="No"/>
    <x v="1"/>
    <n v="1"/>
    <s v="No"/>
    <s v="Normal weight"/>
    <s v="Prediabetes"/>
    <s v="21-Jun-1983"/>
    <n v="39"/>
    <n v="3"/>
    <n v="7357.49"/>
    <s v="tier - 2"/>
    <s v="tier - 2"/>
    <s v="R1012"/>
  </r>
  <r>
    <s v="ID1436"/>
    <s v=" Mr"/>
    <s v="Barrett"/>
    <s v="  John S."/>
    <n v="35.29"/>
    <n v="5.9"/>
    <s v="No"/>
    <s v="No"/>
    <x v="1"/>
    <n v="1"/>
    <s v="No"/>
    <s v="Obesity"/>
    <s v="Prediabetes"/>
    <s v="5-Oct-1993"/>
    <n v="29"/>
    <n v="0"/>
    <n v="7349.12"/>
    <s v="tier - 2"/>
    <s v="tier - 2"/>
    <s v="R1021"/>
  </r>
  <r>
    <s v="ID1437"/>
    <s v=" Ms"/>
    <s v="Irwin"/>
    <s v="  April"/>
    <n v="35.299999999999997"/>
    <n v="4.45"/>
    <s v="No"/>
    <s v="No"/>
    <x v="0"/>
    <n v="0"/>
    <s v="No"/>
    <s v="Obesity"/>
    <s v="Normal"/>
    <s v="1-Dec-1977"/>
    <n v="45"/>
    <n v="0"/>
    <n v="7348.14"/>
    <s v="tier - 2"/>
    <s v="tier - 1"/>
    <s v="R1011"/>
  </r>
  <r>
    <s v="ID1438"/>
    <s v=" Ms"/>
    <s v="Glenn"/>
    <s v="  Ashley N."/>
    <n v="35.64"/>
    <n v="6.17"/>
    <s v="No"/>
    <s v="No"/>
    <x v="1"/>
    <n v="1"/>
    <s v="No"/>
    <s v="Obesity"/>
    <s v="Prediabetes"/>
    <s v="26-Jun-1979"/>
    <n v="43"/>
    <n v="1"/>
    <n v="7345.73"/>
    <s v="tier - 2"/>
    <s v="tier - 1"/>
    <s v="R1013"/>
  </r>
  <r>
    <s v="ID1439"/>
    <s v=" Ms"/>
    <s v="O'Meara"/>
    <s v="  Madeleine"/>
    <n v="33.1"/>
    <n v="4.93"/>
    <s v="No"/>
    <s v="No"/>
    <x v="0"/>
    <n v="0"/>
    <s v="No"/>
    <s v="Obesity"/>
    <s v="Normal"/>
    <s v="18-Dec-1977"/>
    <n v="45"/>
    <n v="0"/>
    <n v="7345.08"/>
    <s v="tier - 2"/>
    <s v="tier - 1"/>
    <s v="R1011"/>
  </r>
  <r>
    <s v="ID1440"/>
    <s v=" Ms"/>
    <s v="Budrow"/>
    <s v="  Nelly S"/>
    <n v="26.41"/>
    <n v="7.32"/>
    <s v="yes"/>
    <s v="No"/>
    <x v="0"/>
    <n v="1"/>
    <s v="No"/>
    <s v="Over Weight"/>
    <s v="Diabetes"/>
    <s v="15-Jun-1986"/>
    <n v="36"/>
    <n v="3"/>
    <n v="7339.93"/>
    <s v="tier - 2"/>
    <s v="tier - 2"/>
    <s v="R1012"/>
  </r>
  <r>
    <s v="ID1441"/>
    <s v=" Ms"/>
    <s v="Anderson"/>
    <s v="  Meredith S"/>
    <n v="29.9"/>
    <n v="5.27"/>
    <s v="No"/>
    <s v="No"/>
    <x v="1"/>
    <n v="1"/>
    <s v="No"/>
    <s v="Over Weight"/>
    <s v="Normal"/>
    <s v="19-Sep-1979"/>
    <n v="43"/>
    <n v="1"/>
    <n v="7337.75"/>
    <s v="tier - 2"/>
    <s v="tier - 3"/>
    <s v="R1011"/>
  </r>
  <r>
    <s v="ID1442"/>
    <s v=" Mr"/>
    <s v="Douglas"/>
    <s v="  Kevin"/>
    <n v="25.24"/>
    <n v="5.82"/>
    <s v="No"/>
    <s v="No"/>
    <x v="0"/>
    <n v="1"/>
    <s v="No"/>
    <s v="Over Weight"/>
    <s v="Prediabetes"/>
    <s v="25-Jul-1984"/>
    <n v="38"/>
    <n v="3"/>
    <n v="7325.47"/>
    <s v="tier - 2"/>
    <s v="tier - 1"/>
    <s v="R1012"/>
  </r>
  <r>
    <s v="ID1443"/>
    <s v=" Ms"/>
    <s v="Tecklenburg"/>
    <s v="  Lisa"/>
    <n v="25.08"/>
    <n v="5.8"/>
    <s v="No"/>
    <s v="No"/>
    <x v="1"/>
    <n v="1"/>
    <s v="No"/>
    <s v="Over Weight"/>
    <s v="Prediabetes"/>
    <s v="19-Jun-1979"/>
    <n v="43"/>
    <n v="0"/>
    <n v="7325.05"/>
    <s v="tier - 2"/>
    <s v="tier - 3"/>
    <s v="R1024"/>
  </r>
  <r>
    <s v="ID1444"/>
    <s v=" Ms"/>
    <s v="Baker"/>
    <s v="  Katherine A"/>
    <n v="29.164999999999999"/>
    <n v="4.87"/>
    <s v="No"/>
    <s v="yes"/>
    <x v="0"/>
    <n v="1"/>
    <s v="No"/>
    <s v="Over Weight"/>
    <s v="Normal"/>
    <s v="15-Nov-2004"/>
    <n v="18"/>
    <n v="0"/>
    <n v="7323.73"/>
    <s v="tier - 2"/>
    <s v="tier - 2"/>
    <s v="R1024"/>
  </r>
  <r>
    <s v="ID1445"/>
    <s v=" Mr"/>
    <s v="Schenck"/>
    <s v="  Steve"/>
    <n v="15.05"/>
    <n v="8.1199999999999992"/>
    <s v="No"/>
    <s v="No"/>
    <x v="0"/>
    <n v="0"/>
    <s v="No"/>
    <s v="Under Weight"/>
    <s v="Diabetes"/>
    <s v="11-Jul-1965"/>
    <n v="57"/>
    <n v="0"/>
    <n v="7322.86"/>
    <s v="tier - 3"/>
    <s v="tier - 3"/>
    <s v="R1012"/>
  </r>
  <r>
    <s v="ID1446"/>
    <s v=" Ms"/>
    <s v="Johnson"/>
    <s v="  Kate L."/>
    <n v="19.95"/>
    <n v="4.3600000000000003"/>
    <s v="No"/>
    <s v="No"/>
    <x v="0"/>
    <n v="2"/>
    <s v="No"/>
    <s v="Normal weight"/>
    <s v="Normal"/>
    <s v="11-Aug-1972"/>
    <n v="50"/>
    <n v="0"/>
    <n v="7318.22"/>
    <s v="tier - 2"/>
    <s v="tier - 3"/>
    <s v="R1012"/>
  </r>
  <r>
    <s v="ID1447"/>
    <s v=" Ms"/>
    <s v="Blendell"/>
    <s v="  Beth"/>
    <n v="16.66"/>
    <n v="9.16"/>
    <s v="No"/>
    <s v="No"/>
    <x v="0"/>
    <n v="0"/>
    <s v="No"/>
    <s v="Under Weight"/>
    <s v="Diabetes"/>
    <s v="25-Jun-1965"/>
    <n v="57"/>
    <n v="0"/>
    <n v="7318.21"/>
    <s v="tier - 3"/>
    <s v="tier - 1"/>
    <s v="R1013"/>
  </r>
  <r>
    <s v="ID1448"/>
    <s v=" Ms"/>
    <s v="Parodi"/>
    <s v="  Katharine"/>
    <n v="16.62"/>
    <n v="9.14"/>
    <s v="No"/>
    <s v="No"/>
    <x v="0"/>
    <n v="0"/>
    <s v="No"/>
    <s v="Under Weight"/>
    <s v="Diabetes"/>
    <s v="6-Jun-1965"/>
    <n v="58"/>
    <n v="0"/>
    <n v="7304.65"/>
    <s v="tier - 3"/>
    <s v="tier - 3"/>
    <s v="R1013"/>
  </r>
  <r>
    <s v="ID1449"/>
    <s v=" Ms"/>
    <s v="Morgan"/>
    <s v="  Heather L"/>
    <n v="15.36"/>
    <n v="5.49"/>
    <s v="yes"/>
    <s v="No"/>
    <x v="0"/>
    <n v="2"/>
    <s v="No"/>
    <s v="Under Weight"/>
    <s v="Normal"/>
    <s v="26-Dec-1966"/>
    <n v="56"/>
    <n v="0"/>
    <n v="7302.46"/>
    <s v="tier - 3"/>
    <s v="tier - 1"/>
    <s v="R1012"/>
  </r>
  <r>
    <s v="ID1450"/>
    <s v=" Ms"/>
    <s v="Linden"/>
    <s v="  Desiree"/>
    <n v="27.74"/>
    <n v="5.96"/>
    <s v="yes"/>
    <s v="No"/>
    <x v="0"/>
    <n v="0"/>
    <s v="No"/>
    <s v="Over Weight"/>
    <s v="Prediabetes"/>
    <s v="2-Nov-1985"/>
    <n v="37"/>
    <n v="3"/>
    <n v="7281.51"/>
    <s v="tier - 2"/>
    <s v="tier - 1"/>
    <s v="R1012"/>
  </r>
  <r>
    <s v="ID1451"/>
    <s v=" Mr"/>
    <s v="Horning"/>
    <s v="  Peter B."/>
    <n v="22.44"/>
    <n v="4.62"/>
    <s v="yes"/>
    <s v="No"/>
    <x v="0"/>
    <n v="0"/>
    <s v="No"/>
    <s v="Normal weight"/>
    <s v="Normal"/>
    <s v="18-Dec-1976"/>
    <n v="46"/>
    <n v="2"/>
    <n v="7273.02"/>
    <s v="tier - 2"/>
    <s v="tier - 1"/>
    <s v="R1013"/>
  </r>
  <r>
    <s v="ID1452"/>
    <s v=" Mr"/>
    <s v="Goode"/>
    <s v="  Adam"/>
    <n v="37.049999999999997"/>
    <n v="9.9600000000000009"/>
    <s v="yes"/>
    <s v="No"/>
    <x v="0"/>
    <n v="0"/>
    <s v="No"/>
    <s v="Obesity"/>
    <s v="Diabetes"/>
    <s v="4-Aug-1981"/>
    <n v="41"/>
    <n v="2"/>
    <n v="7265.7"/>
    <s v="tier - 3"/>
    <s v="tier - 3"/>
    <s v="R1012"/>
  </r>
  <r>
    <s v="ID1453"/>
    <s v=" Mr"/>
    <s v="Doden"/>
    <s v="  Jeremy J"/>
    <n v="22.95"/>
    <n v="10.53"/>
    <s v="No"/>
    <s v="No"/>
    <x v="0"/>
    <n v="2"/>
    <s v="No"/>
    <s v="Normal weight"/>
    <s v="Diabetes"/>
    <s v="25-Oct-1973"/>
    <n v="49"/>
    <n v="0"/>
    <n v="7265.58"/>
    <s v="tier - 2"/>
    <s v="tier - 2"/>
    <s v="R1013"/>
  </r>
  <r>
    <s v="ID1454"/>
    <s v=" Mr"/>
    <s v="Groff"/>
    <s v="  Adam C"/>
    <n v="34.200000000000003"/>
    <n v="6.69"/>
    <s v="yes"/>
    <s v="No"/>
    <x v="0"/>
    <n v="0"/>
    <s v="No"/>
    <s v="Obesity"/>
    <s v="Diabetes"/>
    <s v="13-Jun-1981"/>
    <n v="41"/>
    <n v="2"/>
    <n v="7261.74"/>
    <s v="tier - 3"/>
    <s v="tier - 3"/>
    <s v="R1012"/>
  </r>
  <r>
    <s v="ID1455"/>
    <s v=" Mr"/>
    <s v="Kuehler"/>
    <s v="  Jon"/>
    <n v="30.59"/>
    <n v="9.5500000000000007"/>
    <s v="yes"/>
    <s v="No"/>
    <x v="0"/>
    <n v="0"/>
    <s v="No"/>
    <s v="Obesity"/>
    <s v="Diabetes"/>
    <s v="14-Aug-1981"/>
    <n v="41"/>
    <n v="2"/>
    <n v="7256.72"/>
    <s v="tier - 3"/>
    <s v="tier - 2"/>
    <s v="R1012"/>
  </r>
  <r>
    <s v="ID1456"/>
    <s v=" Mr"/>
    <s v="Daniels"/>
    <s v="  Steven J"/>
    <n v="25.51"/>
    <n v="6.05"/>
    <s v="No"/>
    <s v="No"/>
    <x v="0"/>
    <n v="0"/>
    <s v="No"/>
    <s v="Over Weight"/>
    <s v="Prediabetes"/>
    <s v="24-Jul-1982"/>
    <n v="40"/>
    <n v="3"/>
    <n v="7248.71"/>
    <s v="tier - 2"/>
    <s v="tier - 1"/>
    <s v="R1013"/>
  </r>
  <r>
    <s v="ID1457"/>
    <s v=" Ms"/>
    <s v="Gibby"/>
    <s v="  Jessica P."/>
    <n v="29.04"/>
    <n v="10.56"/>
    <s v="yes"/>
    <s v="No"/>
    <x v="0"/>
    <n v="1"/>
    <s v="No"/>
    <s v="Over Weight"/>
    <s v="Diabetes"/>
    <s v="2-Sep-1986"/>
    <n v="36"/>
    <n v="4"/>
    <n v="7243.81"/>
    <s v="tier - 2"/>
    <s v="tier - 3"/>
    <s v="R1013"/>
  </r>
  <r>
    <s v="ID1458"/>
    <s v=" Ms"/>
    <s v="Busa"/>
    <s v="  Ashley"/>
    <n v="22.135000000000002"/>
    <n v="10.81"/>
    <s v="yes"/>
    <s v="No"/>
    <x v="0"/>
    <n v="1"/>
    <s v="No"/>
    <s v="Normal weight"/>
    <s v="Diabetes"/>
    <s v="13-Jul-1986"/>
    <n v="36"/>
    <n v="3"/>
    <n v="7228.22"/>
    <s v="tier - 2"/>
    <s v="tier - 1"/>
    <s v="R1024"/>
  </r>
  <r>
    <s v="ID1459"/>
    <s v=" Mr"/>
    <s v="Moyo"/>
    <s v="  Arturo H."/>
    <n v="21.375"/>
    <n v="4.32"/>
    <s v="No"/>
    <s v="No"/>
    <x v="0"/>
    <n v="0"/>
    <s v="No"/>
    <s v="Normal weight"/>
    <s v="Normal"/>
    <s v="15-Sep-1977"/>
    <n v="45"/>
    <n v="0"/>
    <n v="7222.79"/>
    <s v="tier - 3"/>
    <s v="tier - 3"/>
    <s v="R1012"/>
  </r>
  <r>
    <s v="ID1460"/>
    <s v=" Mr"/>
    <s v="Horn"/>
    <s v="  Ketil"/>
    <n v="29.19"/>
    <n v="4.37"/>
    <s v="No"/>
    <s v="No"/>
    <x v="0"/>
    <n v="0"/>
    <s v="No"/>
    <s v="Over Weight"/>
    <s v="Normal"/>
    <s v="28-Jun-1991"/>
    <n v="31"/>
    <n v="3"/>
    <n v="7220.25"/>
    <s v="tier - 2"/>
    <s v="tier - 2"/>
    <s v="R1021"/>
  </r>
  <r>
    <s v="ID1461"/>
    <s v=" Ms"/>
    <s v="Bien"/>
    <s v="  Katie"/>
    <n v="31.92"/>
    <n v="4.8099999999999996"/>
    <s v="yes"/>
    <s v="No"/>
    <x v="1"/>
    <n v="1"/>
    <s v="No"/>
    <s v="Obesity"/>
    <s v="Normal"/>
    <s v="21-Nov-1983"/>
    <n v="39"/>
    <n v="2"/>
    <n v="7209.49"/>
    <s v="tier - 2"/>
    <s v="tier - 3"/>
    <s v="R1012"/>
  </r>
  <r>
    <s v="ID1462"/>
    <s v=" Ms"/>
    <s v="O'Connor"/>
    <s v="  Christi"/>
    <n v="26.315000000000001"/>
    <n v="4.5599999999999996"/>
    <s v="yes"/>
    <s v="No"/>
    <x v="1"/>
    <n v="1"/>
    <s v="No"/>
    <s v="Over Weight"/>
    <s v="Normal"/>
    <s v="11-Aug-1983"/>
    <n v="39"/>
    <n v="2"/>
    <n v="7201.7"/>
    <s v="tier - 2"/>
    <s v="tier - 3"/>
    <s v="R1012"/>
  </r>
  <r>
    <s v="ID1463"/>
    <s v=" Mr"/>
    <s v="Ash"/>
    <s v="  Alan"/>
    <n v="35.299999999999997"/>
    <n v="4.3899999999999997"/>
    <s v="No"/>
    <s v="No"/>
    <x v="0"/>
    <n v="0"/>
    <s v="No"/>
    <s v="Obesity"/>
    <s v="Normal"/>
    <s v="14-Sep-1982"/>
    <n v="40"/>
    <n v="3"/>
    <n v="7196.87"/>
    <s v="tier - 3"/>
    <s v="tier - 2"/>
    <s v="R1011"/>
  </r>
  <r>
    <s v="ID1464"/>
    <s v=" Mr"/>
    <s v="Do Prado"/>
    <s v="  Edivaldo B. Sr."/>
    <n v="18.91"/>
    <n v="11.44"/>
    <s v="No"/>
    <s v="No"/>
    <x v="0"/>
    <n v="0"/>
    <s v="No"/>
    <s v="Normal weight"/>
    <s v="Diabetes"/>
    <s v="26-Aug-1968"/>
    <n v="54"/>
    <n v="0"/>
    <n v="7179.52"/>
    <s v="tier - 3"/>
    <s v="tier - 3"/>
    <s v="R1013"/>
  </r>
  <r>
    <s v="ID1465"/>
    <s v=" Ms"/>
    <s v="Phillips"/>
    <s v="  Eve"/>
    <n v="22.41"/>
    <n v="11.37"/>
    <s v="yes"/>
    <s v="No"/>
    <x v="0"/>
    <n v="1"/>
    <s v="No"/>
    <s v="Normal weight"/>
    <s v="Diabetes"/>
    <s v="19-Jul-1975"/>
    <n v="47"/>
    <n v="1"/>
    <n v="7175.51"/>
    <s v="tier - 2"/>
    <s v="tier - 3"/>
    <s v="R1013"/>
  </r>
  <r>
    <s v="ID1466"/>
    <s v=" Mr"/>
    <s v="Kelly"/>
    <s v="  Devin"/>
    <n v="22.704999999999998"/>
    <n v="6.14"/>
    <s v="No"/>
    <s v="No"/>
    <x v="0"/>
    <n v="0"/>
    <s v="No"/>
    <s v="Normal weight"/>
    <s v="Prediabetes"/>
    <s v="16-Aug-1982"/>
    <n v="40"/>
    <n v="2"/>
    <n v="7173.36"/>
    <s v="tier - 3"/>
    <s v="tier - 2"/>
    <s v="R1016"/>
  </r>
  <r>
    <s v="ID1467"/>
    <s v=" Mr"/>
    <s v="Dever"/>
    <s v="  Shaun R"/>
    <n v="37.18"/>
    <n v="4.8899999999999997"/>
    <s v="No"/>
    <s v="No"/>
    <x v="0"/>
    <n v="0"/>
    <s v="No"/>
    <s v="Obesity"/>
    <s v="Normal"/>
    <s v="30-Sep-1980"/>
    <n v="42"/>
    <n v="2"/>
    <n v="7162.01"/>
    <s v="tier - 2"/>
    <s v="tier - 3"/>
    <s v="R1013"/>
  </r>
  <r>
    <s v="ID1468"/>
    <s v=" Mr"/>
    <s v="Horvath"/>
    <s v="  Adrian"/>
    <n v="35.97"/>
    <n v="4.5999999999999996"/>
    <s v="No"/>
    <s v="No"/>
    <x v="0"/>
    <n v="0"/>
    <s v="No"/>
    <s v="Obesity"/>
    <s v="Normal"/>
    <s v="7-Oct-1980"/>
    <n v="42"/>
    <n v="2"/>
    <n v="7160.33"/>
    <s v="tier - 2"/>
    <s v="tier - 1"/>
    <s v="R1013"/>
  </r>
  <r>
    <s v="ID1469"/>
    <s v=" Mr"/>
    <s v="Danner"/>
    <s v="  Andrew"/>
    <n v="35.799999999999997"/>
    <n v="4.42"/>
    <s v="No"/>
    <s v="No"/>
    <x v="0"/>
    <n v="0"/>
    <s v="No"/>
    <s v="Obesity"/>
    <s v="Normal"/>
    <s v="22-Jun-1980"/>
    <n v="42"/>
    <n v="2"/>
    <n v="7160.09"/>
    <s v="tier - 2"/>
    <s v="tier - 2"/>
    <s v="R1011"/>
  </r>
  <r>
    <s v="ID1470"/>
    <s v=" Ms"/>
    <s v="Weiss"/>
    <s v="  Mallory"/>
    <n v="28.31"/>
    <n v="7.48"/>
    <s v="yes"/>
    <s v="No"/>
    <x v="0"/>
    <n v="0"/>
    <s v="No"/>
    <s v="Over Weight"/>
    <s v="Diabetes"/>
    <s v="17-Jul-1981"/>
    <n v="41"/>
    <n v="1"/>
    <n v="7153.55"/>
    <s v="tier - 2"/>
    <s v="tier - 1"/>
    <s v="R1012"/>
  </r>
  <r>
    <s v="ID1471"/>
    <s v=" Mr"/>
    <s v="D'Andrea"/>
    <s v="  Shawn E"/>
    <n v="38.06"/>
    <n v="10.74"/>
    <s v="No"/>
    <s v="No"/>
    <x v="0"/>
    <n v="0"/>
    <s v="No"/>
    <s v="Obesity"/>
    <s v="Diabetes"/>
    <s v="6-Sep-1978"/>
    <n v="44"/>
    <n v="1"/>
    <n v="7152.67"/>
    <s v="tier - 3"/>
    <s v="tier - 2"/>
    <s v="R1013"/>
  </r>
  <r>
    <s v="ID1472"/>
    <s v=" Ms"/>
    <s v="Olesky"/>
    <s v="  Sarah E"/>
    <n v="28"/>
    <n v="5.19"/>
    <s v="No"/>
    <s v="No"/>
    <x v="0"/>
    <n v="1"/>
    <s v="No"/>
    <s v="Over Weight"/>
    <s v="Normal"/>
    <s v="29-Jun-1984"/>
    <n v="38"/>
    <n v="3"/>
    <n v="7151.09"/>
    <s v="tier - 2"/>
    <s v="tier - 2"/>
    <s v="R1011"/>
  </r>
  <r>
    <s v="ID1473"/>
    <s v=" Mr"/>
    <s v="Whitcraft"/>
    <s v="  Josh"/>
    <n v="34.32"/>
    <n v="9.17"/>
    <s v="No"/>
    <s v="No"/>
    <x v="0"/>
    <n v="0"/>
    <s v="No"/>
    <s v="Obesity"/>
    <s v="Diabetes"/>
    <s v="30-Jul-1978"/>
    <n v="44"/>
    <n v="1"/>
    <n v="7147.47"/>
    <s v="tier - 2"/>
    <s v="tier - 3"/>
    <s v="R1013"/>
  </r>
  <r>
    <s v="ID1474"/>
    <s v=" Mr"/>
    <s v="Salazar"/>
    <s v="  Johann A"/>
    <n v="22.3"/>
    <n v="4.95"/>
    <s v="yes"/>
    <s v="No"/>
    <x v="0"/>
    <n v="0"/>
    <s v="No"/>
    <s v="Normal weight"/>
    <s v="Normal"/>
    <s v="24-Jun-1976"/>
    <n v="46"/>
    <n v="0"/>
    <n v="7147.11"/>
    <s v="tier - 3"/>
    <s v="tier - 2"/>
    <s v="R1011"/>
  </r>
  <r>
    <s v="ID1475"/>
    <s v=" Ms"/>
    <s v="Todd"/>
    <s v="  Robin M."/>
    <n v="27.835000000000001"/>
    <n v="6.03"/>
    <s v="No"/>
    <s v="No"/>
    <x v="0"/>
    <n v="1"/>
    <s v="No"/>
    <s v="Over Weight"/>
    <s v="Prediabetes"/>
    <s v="21-Nov-1984"/>
    <n v="38"/>
    <n v="2"/>
    <n v="7144.86"/>
    <s v="tier - 2"/>
    <s v="tier - 2"/>
    <s v="R1024"/>
  </r>
  <r>
    <s v="ID1476"/>
    <s v=" Mr"/>
    <s v="Pond"/>
    <s v="  Kyle K"/>
    <n v="39.229999999999997"/>
    <n v="5.36"/>
    <s v="No"/>
    <s v="No"/>
    <x v="0"/>
    <n v="0"/>
    <s v="No"/>
    <s v="Obesity"/>
    <s v="Normal"/>
    <s v="8-Aug-1999"/>
    <n v="23"/>
    <n v="0"/>
    <n v="7144.4"/>
    <s v="tier - 2"/>
    <s v="tier - 1"/>
    <s v="R1022"/>
  </r>
  <r>
    <s v="ID1477"/>
    <s v=" Ms"/>
    <s v="Egan"/>
    <s v="  Alison"/>
    <n v="19.95"/>
    <n v="6.11"/>
    <s v="No"/>
    <s v="No"/>
    <x v="0"/>
    <n v="1"/>
    <s v="No"/>
    <s v="Normal weight"/>
    <s v="Prediabetes"/>
    <s v="7-Jul-1984"/>
    <n v="38"/>
    <n v="2"/>
    <n v="7133.9"/>
    <s v="tier - 2"/>
    <s v="tier - 1"/>
    <s v="R1024"/>
  </r>
  <r>
    <s v="ID1478"/>
    <s v=" Mr"/>
    <s v="Bersani"/>
    <s v="  Michael A."/>
    <n v="34.64"/>
    <n v="4.88"/>
    <s v="No"/>
    <s v="No"/>
    <x v="1"/>
    <n v="1"/>
    <s v="No"/>
    <s v="Obesity"/>
    <s v="Normal"/>
    <s v="1-Aug-1993"/>
    <n v="29"/>
    <n v="0"/>
    <n v="7128.64"/>
    <s v="tier - 2"/>
    <s v="tier - 2"/>
    <s v="R1021"/>
  </r>
  <r>
    <s v="ID1479"/>
    <s v=" Mr"/>
    <s v="Creech"/>
    <s v="  Byron A"/>
    <n v="18.75"/>
    <n v="6.72"/>
    <s v="No"/>
    <s v="No"/>
    <x v="0"/>
    <n v="0"/>
    <s v="No"/>
    <s v="Normal weight"/>
    <s v="Diabetes"/>
    <s v="29-Jun-1968"/>
    <n v="54"/>
    <n v="0"/>
    <n v="7125.25"/>
    <s v="tier - 3"/>
    <s v="tier - 2"/>
    <s v="R1013"/>
  </r>
  <r>
    <s v="ID1480"/>
    <s v=" Ms"/>
    <s v="Sudres"/>
    <s v="  Carine A"/>
    <n v="26.48"/>
    <n v="4.2"/>
    <s v="No"/>
    <s v="No"/>
    <x v="0"/>
    <n v="1"/>
    <s v="No"/>
    <s v="Over Weight"/>
    <s v="Normal"/>
    <s v="11-Aug-1987"/>
    <n v="35"/>
    <n v="3"/>
    <n v="7106.81"/>
    <s v="tier - 2"/>
    <s v="tier - 1"/>
    <s v="R1012"/>
  </r>
  <r>
    <s v="ID1481"/>
    <s v=" Mr"/>
    <s v="Couture"/>
    <s v="  Nathaniel"/>
    <n v="34.83"/>
    <n v="5.79"/>
    <s v="No"/>
    <s v="No"/>
    <x v="0"/>
    <n v="1"/>
    <s v="No"/>
    <s v="Obesity"/>
    <s v="Prediabetes"/>
    <s v="18-Jun-1992"/>
    <n v="30"/>
    <n v="0"/>
    <n v="7096.98"/>
    <s v="tier - 2"/>
    <s v="tier - 2"/>
    <s v="R1012"/>
  </r>
  <r>
    <s v="ID1482"/>
    <s v=" Ms"/>
    <s v="Willard"/>
    <s v="  Lindsay A."/>
    <n v="25.46"/>
    <n v="4.29"/>
    <s v="No"/>
    <s v="No"/>
    <x v="0"/>
    <n v="0"/>
    <s v="No"/>
    <s v="Over Weight"/>
    <s v="Normal"/>
    <s v="6-Oct-1982"/>
    <n v="40"/>
    <n v="1"/>
    <n v="7077.19"/>
    <s v="tier - 2"/>
    <s v="tier - 3"/>
    <s v="R1024"/>
  </r>
  <r>
    <s v="ID1483"/>
    <s v=" Mr"/>
    <s v="Patronick"/>
    <s v="  Justin R"/>
    <n v="23.31"/>
    <n v="8.27"/>
    <s v="No"/>
    <s v="No"/>
    <x v="0"/>
    <n v="0"/>
    <s v="No"/>
    <s v="Normal weight"/>
    <s v="Diabetes"/>
    <s v="24-Jun-1978"/>
    <n v="44"/>
    <n v="2"/>
    <n v="7054.41"/>
    <s v="tier - 2"/>
    <s v="tier - 2"/>
    <s v="R1013"/>
  </r>
  <r>
    <s v="ID1484"/>
    <s v=" Ms"/>
    <s v="Depasquale"/>
    <s v="  Casey"/>
    <n v="29"/>
    <n v="4.5599999999999996"/>
    <s v="No"/>
    <s v="No"/>
    <x v="0"/>
    <n v="0"/>
    <s v="No"/>
    <s v="Over Weight"/>
    <s v="Normal"/>
    <s v="28-Jun-1980"/>
    <n v="42"/>
    <n v="1"/>
    <n v="7050.64"/>
    <s v="tier - 2"/>
    <s v="tier - 3"/>
    <s v="R1011"/>
  </r>
  <r>
    <s v="ID1485"/>
    <s v=" Ms"/>
    <s v="Lavergne"/>
    <s v="  Amanda L"/>
    <n v="32.869999999999997"/>
    <n v="5.33"/>
    <s v="No"/>
    <s v="No"/>
    <x v="0"/>
    <n v="0"/>
    <s v="No"/>
    <s v="Obesity"/>
    <s v="Normal"/>
    <s v="21-Jul-1980"/>
    <n v="42"/>
    <n v="0"/>
    <n v="7050.02"/>
    <s v="tier - 2"/>
    <s v="tier - 1"/>
    <s v="R1024"/>
  </r>
  <r>
    <s v="ID1486"/>
    <s v=" Ms"/>
    <s v="Kawakami"/>
    <s v="  Ayako N."/>
    <n v="26.18"/>
    <n v="5.63"/>
    <s v="No"/>
    <s v="No"/>
    <x v="0"/>
    <n v="0"/>
    <s v="No"/>
    <s v="Over Weight"/>
    <s v="Normal"/>
    <s v="22-Oct-1980"/>
    <n v="42"/>
    <n v="1"/>
    <n v="7046.72"/>
    <s v="tier - 2"/>
    <s v="tier - 3"/>
    <s v="R1013"/>
  </r>
  <r>
    <s v="ID1487"/>
    <s v=" Ms"/>
    <s v="Gonsalves"/>
    <s v="  Emilee"/>
    <n v="25.3"/>
    <n v="5.12"/>
    <s v="No"/>
    <s v="No"/>
    <x v="0"/>
    <n v="0"/>
    <s v="No"/>
    <s v="Over Weight"/>
    <s v="Normal"/>
    <s v="26-Jul-1980"/>
    <n v="42"/>
    <n v="1"/>
    <n v="7045.5"/>
    <s v="tier - 2"/>
    <s v="tier - 1"/>
    <s v="R1011"/>
  </r>
  <r>
    <s v="ID1488"/>
    <s v=" Mr"/>
    <s v="Peck"/>
    <s v="  Stephen M"/>
    <n v="36.94"/>
    <n v="5.15"/>
    <s v="yes"/>
    <s v="No"/>
    <x v="0"/>
    <n v="1"/>
    <s v="No"/>
    <s v="Obesity"/>
    <s v="Normal"/>
    <s v="29-Oct-1995"/>
    <n v="27"/>
    <n v="0"/>
    <n v="7042.11"/>
    <s v="tier - 2"/>
    <s v="tier - 3"/>
    <s v="R1012"/>
  </r>
  <r>
    <s v="ID1489"/>
    <s v=" Ms"/>
    <s v="Aure"/>
    <s v="  Annemarie A"/>
    <n v="22.86"/>
    <n v="7.5"/>
    <s v="No"/>
    <s v="No"/>
    <x v="0"/>
    <n v="0"/>
    <s v="No"/>
    <s v="Normal weight"/>
    <s v="Diabetes"/>
    <s v="2-Jun-1978"/>
    <n v="45"/>
    <n v="2"/>
    <n v="7033.08"/>
    <s v="tier - 2"/>
    <s v="tier - 2"/>
    <s v="R1013"/>
  </r>
  <r>
    <s v="ID1490"/>
    <s v=" Ms"/>
    <s v="Mattingly"/>
    <s v="  Ashley R"/>
    <n v="18.760000000000002"/>
    <n v="4.88"/>
    <s v="yes"/>
    <s v="No"/>
    <x v="1"/>
    <n v="1"/>
    <s v="No"/>
    <s v="Normal weight"/>
    <s v="Normal"/>
    <s v="6-Jul-1969"/>
    <n v="53"/>
    <n v="0"/>
    <n v="7003.1"/>
    <s v="tier - 2"/>
    <s v="tier - 3"/>
    <s v="R1013"/>
  </r>
  <r>
    <s v="ID1491"/>
    <s v=" Ms"/>
    <s v="Stelpflug"/>
    <s v="  Leslie A"/>
    <n v="24.36"/>
    <n v="5.57"/>
    <s v="No"/>
    <s v="No"/>
    <x v="0"/>
    <n v="0"/>
    <s v="No"/>
    <s v="Normal weight"/>
    <s v="Normal"/>
    <s v="1-Sep-1982"/>
    <n v="40"/>
    <n v="3"/>
    <n v="6989.95"/>
    <s v="tier - 2"/>
    <s v="tier - 1"/>
    <s v="R1013"/>
  </r>
  <r>
    <s v="ID1492"/>
    <s v=" Mr"/>
    <s v="Sanchez Antognini"/>
    <s v="  Mauricio J. Sr."/>
    <n v="32.299999999999997"/>
    <n v="5.31"/>
    <s v="No"/>
    <s v="No"/>
    <x v="0"/>
    <n v="0"/>
    <s v="No"/>
    <s v="Obesity"/>
    <s v="Normal"/>
    <s v="18-Oct-1982"/>
    <n v="40"/>
    <n v="2"/>
    <n v="6986.7"/>
    <s v="tier - 3"/>
    <s v="tier - 1"/>
    <s v="R1012"/>
  </r>
  <r>
    <s v="ID1493"/>
    <s v=" Mr"/>
    <s v="Condon"/>
    <s v="  Kieran"/>
    <n v="22.704999999999998"/>
    <n v="4.57"/>
    <s v="yes"/>
    <s v="No"/>
    <x v="0"/>
    <n v="0"/>
    <s v="No"/>
    <s v="Normal weight"/>
    <s v="Normal"/>
    <s v="10-Dec-1985"/>
    <n v="37"/>
    <n v="3"/>
    <n v="6985.51"/>
    <s v="tier - 2"/>
    <s v="tier - 2"/>
    <s v="R1019"/>
  </r>
  <r>
    <s v="ID1494"/>
    <s v=" Ms"/>
    <s v="Magato"/>
    <s v="  Elizabeth A"/>
    <n v="21.79"/>
    <n v="8.6999999999999993"/>
    <s v="yes"/>
    <s v="No"/>
    <x v="0"/>
    <n v="1"/>
    <s v="No"/>
    <s v="Normal weight"/>
    <s v="Diabetes"/>
    <s v="3-Jun-1975"/>
    <n v="48"/>
    <n v="1"/>
    <n v="6965.21"/>
    <s v="tier - 2"/>
    <s v="tier - 3"/>
    <s v="R1013"/>
  </r>
  <r>
    <s v="ID1495"/>
    <s v=" Mr"/>
    <s v="Dombrowski"/>
    <s v="  Zeke M."/>
    <n v="24.52"/>
    <n v="4.76"/>
    <s v="No"/>
    <s v="No"/>
    <x v="0"/>
    <n v="0"/>
    <s v="No"/>
    <s v="Normal weight"/>
    <s v="Normal"/>
    <s v="18-Aug-1980"/>
    <n v="42"/>
    <n v="2"/>
    <n v="6951.12"/>
    <s v="tier - 2"/>
    <s v="tier - 2"/>
    <s v="R1013"/>
  </r>
  <r>
    <s v="ID1496"/>
    <s v=" Mr"/>
    <s v="Ohara"/>
    <s v="  Chip"/>
    <n v="39.520000000000003"/>
    <n v="11.81"/>
    <s v="No"/>
    <s v="No"/>
    <x v="0"/>
    <n v="0"/>
    <s v="No"/>
    <s v="Obesity"/>
    <s v="Diabetes"/>
    <s v="15-Dec-1978"/>
    <n v="44"/>
    <n v="0"/>
    <n v="6948.7"/>
    <s v="tier - 1"/>
    <s v="tier - 2"/>
    <s v="R1012"/>
  </r>
  <r>
    <s v="ID1497"/>
    <s v=" Mr"/>
    <s v="Cifuentes Fetiva"/>
    <s v="  Miguel Angel Sr."/>
    <n v="24.49"/>
    <n v="4.67"/>
    <s v="No"/>
    <s v="No"/>
    <x v="0"/>
    <n v="0"/>
    <s v="No"/>
    <s v="Normal weight"/>
    <s v="Normal"/>
    <s v="5-Oct-1980"/>
    <n v="42"/>
    <n v="2"/>
    <n v="6940.94"/>
    <s v="tier - 2"/>
    <s v="tier - 3"/>
    <s v="R1013"/>
  </r>
  <r>
    <s v="ID1498"/>
    <s v=" Mr"/>
    <s v="Keno"/>
    <s v="  Brian"/>
    <n v="26.315000000000001"/>
    <n v="6.02"/>
    <s v="No"/>
    <s v="No"/>
    <x v="0"/>
    <n v="0"/>
    <s v="No"/>
    <s v="Over Weight"/>
    <s v="Prediabetes"/>
    <s v="30-Aug-1980"/>
    <n v="42"/>
    <n v="1"/>
    <n v="6940.91"/>
    <s v="tier - 2"/>
    <s v="tier - 2"/>
    <s v="R1012"/>
  </r>
  <r>
    <s v="ID1499"/>
    <s v=" Ms"/>
    <s v="Bruce"/>
    <s v="  Meghan"/>
    <n v="22.58"/>
    <n v="7.46"/>
    <s v="No"/>
    <s v="No"/>
    <x v="0"/>
    <n v="0"/>
    <s v="No"/>
    <s v="Normal weight"/>
    <s v="Diabetes"/>
    <s v="29-Nov-1978"/>
    <n v="44"/>
    <n v="2"/>
    <n v="6938.11"/>
    <s v="tier - 2"/>
    <s v="tier - 2"/>
    <s v="R1013"/>
  </r>
  <r>
    <s v="ID1500"/>
    <s v=" Ms"/>
    <s v="Lorch"/>
    <s v="  Meredith L."/>
    <n v="19.475000000000001"/>
    <n v="4.74"/>
    <s v="No"/>
    <s v="No"/>
    <x v="0"/>
    <n v="1"/>
    <s v="No"/>
    <s v="Normal weight"/>
    <s v="Normal"/>
    <s v="5-Sep-1984"/>
    <n v="38"/>
    <n v="2"/>
    <n v="6933.24"/>
    <s v="tier - 2"/>
    <s v="tier - 3"/>
    <s v="R1012"/>
  </r>
  <r>
    <s v="ID1501"/>
    <s v=" Mrs"/>
    <s v="Sullivan"/>
    <s v="  Millicent M"/>
    <n v="26.33"/>
    <n v="4.79"/>
    <s v="No"/>
    <s v="No"/>
    <x v="0"/>
    <n v="0"/>
    <s v="No"/>
    <s v="Over Weight"/>
    <s v="Normal"/>
    <s v="21-Dec-1989"/>
    <n v="33"/>
    <n v="3"/>
    <n v="6895.19"/>
    <s v="tier - 2"/>
    <s v="tier - 3"/>
    <s v="R1024"/>
  </r>
  <r>
    <s v="ID1502"/>
    <s v=" Ms"/>
    <s v="Cave"/>
    <s v="  Kathleen"/>
    <n v="17.29"/>
    <n v="5.35"/>
    <s v="yes"/>
    <s v="No"/>
    <x v="0"/>
    <n v="0"/>
    <s v="No"/>
    <s v="Under Weight"/>
    <s v="Normal"/>
    <s v="10-Sep-1985"/>
    <n v="37"/>
    <n v="2"/>
    <n v="6877.98"/>
    <s v="tier - 2"/>
    <s v="tier - 1"/>
    <s v="R1024"/>
  </r>
  <r>
    <s v="ID1503"/>
    <s v=" Ms"/>
    <s v="Gudenkauf"/>
    <s v="  Kimberly K"/>
    <n v="42.88"/>
    <n v="4.87"/>
    <s v="No"/>
    <s v="yes"/>
    <x v="0"/>
    <n v="1"/>
    <s v="No"/>
    <s v="Obesity"/>
    <s v="Normal"/>
    <s v="24-Dec-2004"/>
    <n v="18"/>
    <n v="0"/>
    <n v="6876.53"/>
    <s v="tier - 2"/>
    <s v="tier - 1"/>
    <s v="R1012"/>
  </r>
  <r>
    <s v="ID1504"/>
    <s v=" Mr"/>
    <s v="Thomas"/>
    <s v="  Justin C"/>
    <n v="32.200000000000003"/>
    <n v="10.09"/>
    <s v="yes"/>
    <s v="No"/>
    <x v="0"/>
    <n v="0"/>
    <s v="No"/>
    <s v="Obesity"/>
    <s v="Diabetes"/>
    <s v="23-Jun-1981"/>
    <n v="41"/>
    <n v="2"/>
    <n v="6875.96"/>
    <s v="tier - 2"/>
    <s v="tier - 2"/>
    <s v="R1011"/>
  </r>
  <r>
    <s v="ID1505"/>
    <s v=" Mr"/>
    <s v="Holley"/>
    <s v="  Tristan P."/>
    <n v="18.75"/>
    <n v="5.47"/>
    <s v="yes"/>
    <s v="No"/>
    <x v="1"/>
    <n v="1"/>
    <s v="No"/>
    <s v="Normal weight"/>
    <s v="Normal"/>
    <s v="23-Oct-1969"/>
    <n v="53"/>
    <n v="0"/>
    <n v="6868.39"/>
    <s v="tier - 2"/>
    <s v="tier - 2"/>
    <s v="R1013"/>
  </r>
  <r>
    <s v="ID1506"/>
    <s v=" Ms"/>
    <s v="Kemble"/>
    <s v="  Traci A"/>
    <n v="22.36"/>
    <n v="8.6"/>
    <s v="No"/>
    <s v="No"/>
    <x v="0"/>
    <n v="0"/>
    <s v="No"/>
    <s v="Normal weight"/>
    <s v="Diabetes"/>
    <s v="5-Aug-1978"/>
    <n v="44"/>
    <n v="2"/>
    <n v="6863.49"/>
    <s v="tier - 2"/>
    <s v="tier - 1"/>
    <s v="R1013"/>
  </r>
  <r>
    <s v="ID1507"/>
    <s v=" Mr"/>
    <s v="Bentley"/>
    <s v="  Justin P"/>
    <n v="23.94"/>
    <n v="10.74"/>
    <s v="yes"/>
    <s v="No"/>
    <x v="0"/>
    <n v="0"/>
    <s v="No"/>
    <s v="Normal weight"/>
    <s v="Diabetes"/>
    <s v="19-Jun-1981"/>
    <n v="41"/>
    <n v="1"/>
    <n v="6858.48"/>
    <s v="tier - 2"/>
    <s v="tier - 2"/>
    <s v="R1019"/>
  </r>
  <r>
    <s v="ID1508"/>
    <s v=" Mr"/>
    <s v="Jones"/>
    <s v="  Logan M"/>
    <n v="30.1"/>
    <n v="4.3899999999999997"/>
    <s v="No"/>
    <s v="No"/>
    <x v="1"/>
    <n v="1"/>
    <s v="No"/>
    <s v="Obesity"/>
    <s v="Normal"/>
    <s v="4-Nov-1979"/>
    <n v="43"/>
    <n v="1"/>
    <n v="6849.03"/>
    <s v="tier - 2"/>
    <s v="tier - 2"/>
    <s v="R1011"/>
  </r>
  <r>
    <s v="ID1509"/>
    <s v=" Mr"/>
    <s v="Tremblay"/>
    <s v="  Sebastien"/>
    <n v="21.93"/>
    <n v="6.3"/>
    <s v="No"/>
    <s v="No"/>
    <x v="0"/>
    <n v="0"/>
    <s v="No"/>
    <s v="Normal weight"/>
    <s v="Prediabetes"/>
    <s v="15-Jun-1977"/>
    <n v="45"/>
    <n v="2"/>
    <n v="6843.17"/>
    <s v="tier - 2"/>
    <s v="tier - 1"/>
    <s v="R1013"/>
  </r>
  <r>
    <s v="ID1510"/>
    <s v=" Ms"/>
    <s v="Bellucci"/>
    <s v="  Tiffany A"/>
    <n v="39.75"/>
    <n v="5.41"/>
    <s v="No"/>
    <s v="yes"/>
    <x v="0"/>
    <n v="1"/>
    <s v="No"/>
    <s v="Obesity"/>
    <s v="Normal"/>
    <s v="30-Nov-2000"/>
    <n v="22"/>
    <n v="0"/>
    <n v="6842.28"/>
    <s v="tier - 2"/>
    <s v="tier - 1"/>
    <s v="R1012"/>
  </r>
  <r>
    <s v="ID1511"/>
    <s v=" Mr"/>
    <s v="Collins"/>
    <s v="  Matthew"/>
    <n v="26.03"/>
    <n v="4.47"/>
    <s v="No"/>
    <s v="No"/>
    <x v="1"/>
    <n v="1"/>
    <s v="No"/>
    <s v="Over Weight"/>
    <s v="Normal"/>
    <s v="15-Jul-1979"/>
    <n v="43"/>
    <n v="0"/>
    <n v="6837.37"/>
    <s v="tier - 3"/>
    <s v="tier - 1"/>
    <s v="R1016"/>
  </r>
  <r>
    <s v="ID1512"/>
    <s v=" Mr"/>
    <s v="Gillman"/>
    <s v="  Luke"/>
    <n v="34.51"/>
    <n v="6.26"/>
    <s v="No"/>
    <s v="No"/>
    <x v="0"/>
    <n v="0"/>
    <s v="No"/>
    <s v="Obesity"/>
    <s v="Prediabetes"/>
    <s v="8-Jul-1994"/>
    <n v="28"/>
    <n v="0"/>
    <n v="6827.69"/>
    <s v="tier - 2"/>
    <s v="tier - 2"/>
    <s v="R1021"/>
  </r>
  <r>
    <s v="ID1513"/>
    <s v=" Ms"/>
    <s v="West"/>
    <s v="  Leigh"/>
    <n v="19.32"/>
    <n v="11.58"/>
    <s v="yes"/>
    <s v="No"/>
    <x v="0"/>
    <n v="1"/>
    <s v="No"/>
    <s v="Normal weight"/>
    <s v="Diabetes"/>
    <s v="17-Aug-1975"/>
    <n v="47"/>
    <n v="1"/>
    <n v="6809.46"/>
    <s v="tier - 2"/>
    <s v="tier - 1"/>
    <s v="R1012"/>
  </r>
  <r>
    <s v="ID1514"/>
    <s v=" Mr"/>
    <s v="Chida"/>
    <s v="  Yosuke"/>
    <n v="28.5"/>
    <n v="4.3600000000000003"/>
    <s v="No"/>
    <s v="No"/>
    <x v="0"/>
    <n v="0"/>
    <s v="No"/>
    <s v="Over Weight"/>
    <s v="Normal"/>
    <s v="29-Jun-1991"/>
    <n v="31"/>
    <n v="5"/>
    <n v="6799.46"/>
    <s v="tier - 1"/>
    <s v="tier - 2"/>
    <s v="R1014"/>
  </r>
  <r>
    <s v="ID1515"/>
    <s v=" Mr"/>
    <s v="Reisenauer"/>
    <s v="  Matthew"/>
    <n v="30.875"/>
    <n v="4.1399999999999997"/>
    <s v="yes"/>
    <s v="No"/>
    <x v="0"/>
    <n v="0"/>
    <s v="No"/>
    <s v="Obesity"/>
    <s v="Normal"/>
    <s v="24-Dec-1985"/>
    <n v="37"/>
    <n v="3"/>
    <n v="6796.86"/>
    <s v="tier - 3"/>
    <s v="tier - 3"/>
    <s v="R1012"/>
  </r>
  <r>
    <s v="ID1516"/>
    <s v=" Mr"/>
    <s v="Rosenberg-Wohl"/>
    <s v="  Jacob"/>
    <n v="24.02"/>
    <n v="4.38"/>
    <s v="No"/>
    <s v="No"/>
    <x v="0"/>
    <n v="0"/>
    <s v="No"/>
    <s v="Normal weight"/>
    <s v="Normal"/>
    <s v="23-Nov-1980"/>
    <n v="42"/>
    <n v="2"/>
    <n v="6781.52"/>
    <s v="tier - 2"/>
    <s v="tier - 2"/>
    <s v="R1013"/>
  </r>
  <r>
    <s v="ID1517"/>
    <s v=" Ms"/>
    <s v="Theriault"/>
    <s v="  Jodi"/>
    <n v="36.08"/>
    <n v="11.61"/>
    <s v="yes"/>
    <s v="No"/>
    <x v="0"/>
    <n v="0"/>
    <s v="No"/>
    <s v="Obesity"/>
    <s v="Diabetes"/>
    <s v="8-Oct-1981"/>
    <n v="41"/>
    <n v="1"/>
    <n v="6781.35"/>
    <s v="tier - 2"/>
    <s v="tier - 1"/>
    <s v="R1013"/>
  </r>
  <r>
    <s v="ID1518"/>
    <s v=" Ms"/>
    <s v="Manuel"/>
    <s v="  Lauren"/>
    <n v="32.200000000000003"/>
    <n v="10.59"/>
    <s v="yes"/>
    <s v="No"/>
    <x v="0"/>
    <n v="0"/>
    <s v="No"/>
    <s v="Obesity"/>
    <s v="Diabetes"/>
    <s v="3-Sep-1981"/>
    <n v="41"/>
    <n v="1"/>
    <n v="6775.96"/>
    <s v="tier - 2"/>
    <s v="tier - 3"/>
    <s v="R1011"/>
  </r>
  <r>
    <s v="ID1519"/>
    <s v=" Ms"/>
    <s v="Demko"/>
    <s v="  Misti C"/>
    <n v="28.05"/>
    <n v="11.85"/>
    <s v="yes"/>
    <s v="No"/>
    <x v="0"/>
    <n v="0"/>
    <s v="No"/>
    <s v="Over Weight"/>
    <s v="Diabetes"/>
    <s v="21-Sep-1981"/>
    <n v="41"/>
    <n v="1"/>
    <n v="6770.19"/>
    <s v="tier - 2"/>
    <s v="tier - 3"/>
    <s v="R1013"/>
  </r>
  <r>
    <s v="ID1520"/>
    <s v=" Ms"/>
    <s v="Battaglia"/>
    <s v="  Angela J"/>
    <n v="19"/>
    <n v="5.46"/>
    <s v="yes"/>
    <s v="No"/>
    <x v="0"/>
    <n v="1"/>
    <s v="No"/>
    <s v="Normal weight"/>
    <s v="Normal"/>
    <s v="10-Oct-1988"/>
    <n v="34"/>
    <n v="3"/>
    <n v="6753.04"/>
    <s v="tier - 2"/>
    <s v="tier - 2"/>
    <s v="R1024"/>
  </r>
  <r>
    <s v="ID1521"/>
    <s v=" Mr"/>
    <s v="Follo"/>
    <s v="  Jonathan D."/>
    <n v="16.13"/>
    <n v="4.54"/>
    <s v="yes"/>
    <s v="No"/>
    <x v="0"/>
    <n v="2"/>
    <s v="No"/>
    <s v="Under Weight"/>
    <s v="Normal"/>
    <s v="9-Dec-1966"/>
    <n v="56"/>
    <n v="0"/>
    <n v="6750.27"/>
    <s v="tier - 3"/>
    <s v="tier - 2"/>
    <s v="R1013"/>
  </r>
  <r>
    <s v="ID1522"/>
    <s v=" Ms"/>
    <s v="Barana"/>
    <s v="  Victoria"/>
    <n v="18.77"/>
    <n v="11.98"/>
    <s v="yes"/>
    <s v="No"/>
    <x v="0"/>
    <n v="2"/>
    <s v="No"/>
    <s v="Normal weight"/>
    <s v="Diabetes"/>
    <s v="17-Jun-1970"/>
    <n v="52"/>
    <n v="0"/>
    <n v="6749.63"/>
    <s v="tier - 2"/>
    <s v="tier - 1"/>
    <s v="R1013"/>
  </r>
  <r>
    <s v="ID1523"/>
    <s v=" Mr"/>
    <s v="Lysaght"/>
    <s v="  Adrian R."/>
    <n v="28.88"/>
    <n v="6.59"/>
    <s v="yes"/>
    <s v="No"/>
    <x v="0"/>
    <n v="1"/>
    <s v="No"/>
    <s v="Over Weight"/>
    <s v="Diabetes"/>
    <s v="5-Jun-1986"/>
    <n v="37"/>
    <n v="3"/>
    <n v="6748.59"/>
    <s v="tier - 3"/>
    <s v="tier - 1"/>
    <s v="R1016"/>
  </r>
  <r>
    <s v="ID1524"/>
    <s v=" Mr"/>
    <s v="Chalmers"/>
    <s v="  Andrew"/>
    <n v="27.55"/>
    <n v="10.83"/>
    <s v="yes"/>
    <s v="No"/>
    <x v="0"/>
    <n v="1"/>
    <s v="No"/>
    <s v="Over Weight"/>
    <s v="Diabetes"/>
    <s v="7-Aug-1986"/>
    <n v="36"/>
    <n v="3"/>
    <n v="6746.74"/>
    <s v="tier - 3"/>
    <s v="tier - 2"/>
    <s v="R1016"/>
  </r>
  <r>
    <s v="ID1525"/>
    <s v=" Mr"/>
    <s v="Phillippi"/>
    <s v="  Jason A."/>
    <n v="15.6"/>
    <n v="8.6"/>
    <s v="No"/>
    <s v="No"/>
    <x v="0"/>
    <n v="0"/>
    <s v="No"/>
    <s v="Under Weight"/>
    <s v="Diabetes"/>
    <s v="18-Jul-1968"/>
    <n v="54"/>
    <n v="0"/>
    <n v="6738.84"/>
    <s v="tier - 3"/>
    <s v="tier - 1"/>
    <s v="R1012"/>
  </r>
  <r>
    <s v="ID1526"/>
    <s v=" Ms"/>
    <s v="MacPherson"/>
    <s v="  Rachel"/>
    <n v="21.99"/>
    <n v="11.17"/>
    <s v="No"/>
    <s v="No"/>
    <x v="0"/>
    <n v="0"/>
    <s v="No"/>
    <s v="Normal weight"/>
    <s v="Diabetes"/>
    <s v="21-Oct-1978"/>
    <n v="44"/>
    <n v="2"/>
    <n v="6737.98"/>
    <s v="tier - 2"/>
    <s v="tier - 3"/>
    <s v="R1013"/>
  </r>
  <r>
    <s v="ID1527"/>
    <s v=" Ms"/>
    <s v="Delfidio"/>
    <s v="  Susan"/>
    <n v="34.85"/>
    <n v="5.75"/>
    <s v="No"/>
    <s v="No"/>
    <x v="0"/>
    <n v="0"/>
    <s v="No"/>
    <s v="Obesity"/>
    <s v="Prediabetes"/>
    <s v="13-Jun-1994"/>
    <n v="28"/>
    <n v="0"/>
    <n v="6721.37"/>
    <s v="tier - 2"/>
    <s v="tier - 1"/>
    <s v="R1012"/>
  </r>
  <r>
    <s v="ID1528"/>
    <s v=" Mr"/>
    <s v="Cummings"/>
    <s v="  Cameron M."/>
    <n v="24.51"/>
    <n v="4.83"/>
    <s v="yes"/>
    <s v="No"/>
    <x v="1"/>
    <n v="1"/>
    <s v="No"/>
    <s v="Normal weight"/>
    <s v="Normal"/>
    <s v="12-Jun-1983"/>
    <n v="39"/>
    <n v="2"/>
    <n v="6710.19"/>
    <s v="tier - 3"/>
    <s v="tier - 3"/>
    <s v="R1012"/>
  </r>
  <r>
    <s v="ID1529"/>
    <s v=" Ms"/>
    <s v="Schroegel"/>
    <s v="  Claudia A."/>
    <n v="19.399999999999999"/>
    <n v="11.93"/>
    <s v="No"/>
    <s v="No"/>
    <x v="0"/>
    <n v="0"/>
    <s v="No"/>
    <s v="Normal weight"/>
    <s v="Diabetes"/>
    <s v="12-Dec-1971"/>
    <n v="51"/>
    <n v="0"/>
    <n v="6706.47"/>
    <s v="tier - 2"/>
    <s v="tier - 1"/>
    <s v="R1013"/>
  </r>
  <r>
    <s v="ID1530"/>
    <s v=" Ms"/>
    <s v="Williams"/>
    <s v="  Kate"/>
    <n v="15.1"/>
    <n v="8.41"/>
    <s v="No"/>
    <s v="No"/>
    <x v="0"/>
    <n v="0"/>
    <s v="No"/>
    <s v="Under Weight"/>
    <s v="Diabetes"/>
    <s v="13-Jul-1968"/>
    <n v="54"/>
    <n v="0"/>
    <n v="6700.56"/>
    <s v="tier - 3"/>
    <s v="tier - 1"/>
    <s v="R1012"/>
  </r>
  <r>
    <s v="ID1531"/>
    <s v=" Ms"/>
    <s v="Casey"/>
    <s v="  Nicole M."/>
    <n v="23.37"/>
    <n v="5.59"/>
    <s v="yes"/>
    <s v="No"/>
    <x v="0"/>
    <n v="0"/>
    <s v="No"/>
    <s v="Normal weight"/>
    <s v="Normal"/>
    <s v="9-Jul-1985"/>
    <n v="37"/>
    <n v="2"/>
    <n v="6686.43"/>
    <s v="tier - 2"/>
    <s v="tier - 3"/>
    <s v="R1012"/>
  </r>
  <r>
    <s v="ID1532"/>
    <s v=" Mr"/>
    <s v="Randall"/>
    <s v="  Jack"/>
    <n v="42.4"/>
    <n v="4.0599999999999996"/>
    <s v="No"/>
    <s v="No"/>
    <x v="0"/>
    <n v="0"/>
    <s v="No"/>
    <s v="Obesity"/>
    <s v="Normal"/>
    <s v="20-Oct-1989"/>
    <n v="33"/>
    <n v="5"/>
    <n v="6666.24"/>
    <s v="tier - 3"/>
    <s v="tier - 1"/>
    <s v="R1011"/>
  </r>
  <r>
    <s v="ID1533"/>
    <s v=" Mr"/>
    <s v="Doyon"/>
    <s v="  Gregory"/>
    <n v="28.405000000000001"/>
    <n v="7.02"/>
    <s v="yes"/>
    <s v="No"/>
    <x v="0"/>
    <n v="0"/>
    <s v="No"/>
    <s v="Over Weight"/>
    <s v="Diabetes"/>
    <s v="17-Sep-1981"/>
    <n v="41"/>
    <n v="1"/>
    <n v="6664.69"/>
    <s v="tier - 3"/>
    <s v="tier - 1"/>
    <s v="R1012"/>
  </r>
  <r>
    <s v="ID1534"/>
    <s v=" Ms"/>
    <s v="Sankey"/>
    <s v="  Rebecca"/>
    <n v="23.4"/>
    <n v="4.47"/>
    <s v="No"/>
    <s v="No"/>
    <x v="0"/>
    <n v="0"/>
    <s v="No"/>
    <s v="Normal weight"/>
    <s v="Normal"/>
    <s v="27-Sep-1982"/>
    <n v="40"/>
    <n v="3"/>
    <n v="6664.32"/>
    <s v="tier - 2"/>
    <s v="tier - 2"/>
    <s v="R1013"/>
  </r>
  <r>
    <s v="ID1535"/>
    <s v=" Mr"/>
    <s v="Stilgenbauer"/>
    <s v="  Adam"/>
    <n v="33.44"/>
    <n v="4.54"/>
    <s v="No"/>
    <s v="No"/>
    <x v="0"/>
    <n v="0"/>
    <s v="No"/>
    <s v="Obesity"/>
    <s v="Normal"/>
    <s v="19-Nov-1989"/>
    <n v="33"/>
    <n v="5"/>
    <n v="6653.79"/>
    <s v="tier - 2"/>
    <s v="tier - 1"/>
    <s v="R1013"/>
  </r>
  <r>
    <s v="ID1536"/>
    <s v=" Mr"/>
    <s v="Jaskiewicz"/>
    <s v="  Ryan"/>
    <n v="21.12"/>
    <n v="4.99"/>
    <s v="No"/>
    <s v="No"/>
    <x v="0"/>
    <n v="1"/>
    <s v="No"/>
    <s v="Normal weight"/>
    <s v="Normal"/>
    <s v="1-Jul-1984"/>
    <n v="38"/>
    <n v="3"/>
    <n v="6652.53"/>
    <s v="tier - 3"/>
    <s v="tier - 2"/>
    <s v="R1013"/>
  </r>
  <r>
    <s v="ID1537"/>
    <s v=" Ms"/>
    <s v="Deppen"/>
    <s v="  Jackie K."/>
    <n v="18.48"/>
    <n v="10.84"/>
    <s v="yes"/>
    <s v="No"/>
    <x v="0"/>
    <n v="2"/>
    <s v="No"/>
    <s v="Under Weight"/>
    <s v="Diabetes"/>
    <s v="8-Nov-1970"/>
    <n v="52"/>
    <n v="0"/>
    <n v="6651.26"/>
    <s v="tier - 2"/>
    <s v="tier - 3"/>
    <s v="R1013"/>
  </r>
  <r>
    <s v="ID1538"/>
    <s v=" Mr"/>
    <s v="Hine"/>
    <s v="  Chris"/>
    <n v="16.815000000000001"/>
    <n v="5.63"/>
    <s v="No"/>
    <s v="No"/>
    <x v="0"/>
    <n v="1"/>
    <s v="No"/>
    <s v="Under Weight"/>
    <s v="Normal"/>
    <s v="8-Dec-1984"/>
    <n v="38"/>
    <n v="2"/>
    <n v="6640.54"/>
    <s v="tier - 2"/>
    <s v="tier - 3"/>
    <s v="R1019"/>
  </r>
  <r>
    <s v="ID1539"/>
    <s v=" Mr"/>
    <s v="Mathews"/>
    <s v="  Tyler C"/>
    <n v="26.72"/>
    <n v="4.1399999999999997"/>
    <s v="No"/>
    <s v="No"/>
    <x v="0"/>
    <n v="0"/>
    <s v="No"/>
    <s v="Over Weight"/>
    <s v="Normal"/>
    <s v="6-Jun-1990"/>
    <n v="33"/>
    <n v="3"/>
    <n v="6639.3"/>
    <s v="tier - 2"/>
    <s v="tier - 2"/>
    <s v="R1021"/>
  </r>
  <r>
    <s v="ID1540"/>
    <s v=" Ms"/>
    <s v="Yabu"/>
    <s v="  Yoshie"/>
    <n v="41.42"/>
    <n v="5.17"/>
    <s v="No"/>
    <s v="No"/>
    <x v="1"/>
    <n v="1"/>
    <s v="No"/>
    <s v="Obesity"/>
    <s v="Normal"/>
    <s v="4-Sep-2003"/>
    <n v="19"/>
    <n v="0"/>
    <n v="6638.16"/>
    <s v="tier - 2"/>
    <s v="tier - 1"/>
    <s v="R1012"/>
  </r>
  <r>
    <s v="ID1541"/>
    <s v=" Ms"/>
    <s v="Strang"/>
    <s v="  Lauren A"/>
    <n v="20.69"/>
    <n v="6.93"/>
    <s v="No"/>
    <s v="No"/>
    <x v="0"/>
    <n v="2"/>
    <s v="No"/>
    <s v="Normal weight"/>
    <s v="Diabetes"/>
    <s v="29-Aug-1973"/>
    <n v="49"/>
    <n v="0"/>
    <n v="6630.31"/>
    <s v="tier - 2"/>
    <s v="tier - 1"/>
    <s v="R1013"/>
  </r>
  <r>
    <s v="ID1542"/>
    <s v=" Mr"/>
    <s v="Frank"/>
    <s v="  Mason D."/>
    <n v="41.23"/>
    <n v="4.24"/>
    <s v="No"/>
    <s v="No"/>
    <x v="0"/>
    <n v="0"/>
    <s v="No"/>
    <s v="Obesity"/>
    <s v="Normal"/>
    <s v="28-Aug-1982"/>
    <n v="40"/>
    <n v="1"/>
    <n v="6610.11"/>
    <s v="tier - 3"/>
    <s v="tier - 2"/>
    <s v="R1015"/>
  </r>
  <r>
    <s v="ID1543"/>
    <s v=" Mr"/>
    <s v="Shanley"/>
    <s v="  Ryan"/>
    <n v="29.9"/>
    <n v="5.91"/>
    <s v="No"/>
    <s v="No"/>
    <x v="0"/>
    <n v="0"/>
    <s v="No"/>
    <s v="Over Weight"/>
    <s v="Prediabetes"/>
    <s v="7-Nov-1982"/>
    <n v="40"/>
    <n v="2"/>
    <n v="6600.36"/>
    <s v="tier - 2"/>
    <s v="tier - 3"/>
    <s v="R1011"/>
  </r>
  <r>
    <s v="ID1544"/>
    <s v=" Mr"/>
    <s v="Mancebo Garcia"/>
    <s v="  Arturo"/>
    <n v="34.104999999999997"/>
    <n v="5.93"/>
    <s v="No"/>
    <s v="No"/>
    <x v="0"/>
    <n v="0"/>
    <s v="No"/>
    <s v="Obesity"/>
    <s v="Prediabetes"/>
    <s v="29-Dec-1982"/>
    <n v="40"/>
    <n v="1"/>
    <n v="6600.21"/>
    <s v="tier - 3"/>
    <s v="tier - 2"/>
    <s v="R1016"/>
  </r>
  <r>
    <s v="ID1545"/>
    <s v=" Mr"/>
    <s v="Keehan"/>
    <s v="  Jake"/>
    <n v="24.97"/>
    <n v="5.66"/>
    <s v="No"/>
    <s v="No"/>
    <x v="0"/>
    <n v="0"/>
    <s v="No"/>
    <s v="Over Weight"/>
    <s v="Normal"/>
    <s v="22-Nov-1982"/>
    <n v="40"/>
    <n v="2"/>
    <n v="6593.51"/>
    <s v="tier - 2"/>
    <s v="tier - 1"/>
    <s v="R1013"/>
  </r>
  <r>
    <s v="ID1546"/>
    <s v=" Ms"/>
    <s v="Mahaney"/>
    <s v="  Sarah E"/>
    <n v="34.799999999999997"/>
    <n v="4.1900000000000004"/>
    <s v="No"/>
    <s v="No"/>
    <x v="0"/>
    <n v="1"/>
    <s v="No"/>
    <s v="Obesity"/>
    <s v="Normal"/>
    <s v="5-Oct-1984"/>
    <n v="38"/>
    <n v="2"/>
    <n v="6571.54"/>
    <s v="tier - 2"/>
    <s v="tier - 3"/>
    <s v="R1011"/>
  </r>
  <r>
    <s v="ID1547"/>
    <s v=" Ms"/>
    <s v="Nolan"/>
    <s v="  Alison L."/>
    <n v="32.965000000000003"/>
    <n v="9.2100000000000009"/>
    <s v="yes"/>
    <s v="No"/>
    <x v="0"/>
    <n v="0"/>
    <s v="No"/>
    <s v="Obesity"/>
    <s v="Diabetes"/>
    <s v="20-Jul-1981"/>
    <n v="41"/>
    <n v="0"/>
    <n v="6571.02"/>
    <s v="tier - 2"/>
    <s v="tier - 1"/>
    <s v="R1012"/>
  </r>
  <r>
    <s v="ID1548"/>
    <s v=" Ms"/>
    <s v="Sobrino"/>
    <s v="  Karen A."/>
    <n v="27.265000000000001"/>
    <n v="5.51"/>
    <s v="No"/>
    <s v="No"/>
    <x v="0"/>
    <n v="1"/>
    <s v="No"/>
    <s v="Over Weight"/>
    <s v="Normal"/>
    <s v="20-Sep-1984"/>
    <n v="38"/>
    <n v="1"/>
    <n v="6555.07"/>
    <s v="tier - 2"/>
    <s v="tier - 2"/>
    <s v="R1024"/>
  </r>
  <r>
    <s v="ID1549"/>
    <s v=" Mr"/>
    <s v="Gennaro"/>
    <s v="  Thomas R. Jr."/>
    <n v="17.059999999999999"/>
    <n v="8.5"/>
    <s v="No"/>
    <s v="No"/>
    <x v="0"/>
    <n v="0"/>
    <s v="No"/>
    <s v="Under Weight"/>
    <s v="Diabetes"/>
    <s v="11-Dec-1968"/>
    <n v="54"/>
    <n v="0"/>
    <n v="6552.01"/>
    <s v="tier - 3"/>
    <s v="tier - 2"/>
    <s v="R1013"/>
  </r>
  <r>
    <s v="ID1550"/>
    <s v=" Ms"/>
    <s v="Mayer"/>
    <s v="  Stephanie W."/>
    <n v="36.29"/>
    <n v="6.23"/>
    <s v="No"/>
    <s v="No"/>
    <x v="0"/>
    <n v="0"/>
    <s v="No"/>
    <s v="Obesity"/>
    <s v="Prediabetes"/>
    <s v="6-Aug-1989"/>
    <n v="33"/>
    <n v="3"/>
    <n v="6551.75"/>
    <s v="tier - 2"/>
    <s v="tier - 2"/>
    <s v="R1024"/>
  </r>
  <r>
    <s v="ID1551"/>
    <s v=" Mr"/>
    <s v="Becker"/>
    <s v="  Ezra"/>
    <n v="28.594999999999999"/>
    <n v="8.5299999999999994"/>
    <s v="yes"/>
    <s v="No"/>
    <x v="0"/>
    <n v="1"/>
    <s v="No"/>
    <s v="Over Weight"/>
    <s v="Diabetes"/>
    <s v="18-Dec-1986"/>
    <n v="36"/>
    <n v="3"/>
    <n v="6548.2"/>
    <s v="tier - 2"/>
    <s v="tier - 3"/>
    <s v="R1012"/>
  </r>
  <r>
    <s v="ID1552"/>
    <s v=" Mr"/>
    <s v="Moore"/>
    <s v="  Jim"/>
    <n v="17.8"/>
    <n v="5.75"/>
    <s v="yes"/>
    <s v="No"/>
    <x v="1"/>
    <n v="1"/>
    <s v="No"/>
    <s v="Under Weight"/>
    <s v="Prediabetes"/>
    <s v="3-Dec-1969"/>
    <n v="53"/>
    <n v="0"/>
    <n v="6546.16"/>
    <s v="tier - 2"/>
    <s v="tier - 3"/>
    <s v="R1013"/>
  </r>
  <r>
    <s v="ID1553"/>
    <s v=" Mr"/>
    <s v="Platt"/>
    <s v="  Ari L."/>
    <n v="21.4"/>
    <n v="5.6"/>
    <s v="No"/>
    <s v="No"/>
    <x v="0"/>
    <n v="0"/>
    <s v="No"/>
    <s v="Normal weight"/>
    <s v="Normal"/>
    <s v="2-Oct-1982"/>
    <n v="40"/>
    <n v="3"/>
    <n v="6536.68"/>
    <s v="tier - 2"/>
    <s v="tier - 2"/>
    <s v="R1012"/>
  </r>
  <r>
    <s v="ID1554"/>
    <s v=" Ms"/>
    <s v="Brodeur"/>
    <s v="  Fanny"/>
    <n v="23.01"/>
    <n v="4.68"/>
    <s v="No"/>
    <s v="No"/>
    <x v="0"/>
    <n v="0"/>
    <s v="No"/>
    <s v="Normal weight"/>
    <s v="Normal"/>
    <s v="12-Aug-1982"/>
    <n v="40"/>
    <n v="3"/>
    <n v="6532.04"/>
    <s v="tier - 2"/>
    <s v="tier - 1"/>
    <s v="R1013"/>
  </r>
  <r>
    <s v="ID1555"/>
    <s v=" Ms"/>
    <s v="Knight Pech"/>
    <s v="  Heather"/>
    <n v="19.86"/>
    <n v="5.62"/>
    <s v="yes"/>
    <s v="No"/>
    <x v="0"/>
    <n v="0"/>
    <s v="No"/>
    <s v="Normal weight"/>
    <s v="Normal"/>
    <s v="23-Oct-1976"/>
    <n v="46"/>
    <n v="2"/>
    <n v="6529.21"/>
    <s v="tier - 2"/>
    <s v="tier - 1"/>
    <s v="R1013"/>
  </r>
  <r>
    <s v="ID1556"/>
    <s v=" Mr"/>
    <s v="Richter"/>
    <s v="  Peter W. Sr."/>
    <n v="33.58"/>
    <n v="5.08"/>
    <s v="No"/>
    <s v="No"/>
    <x v="0"/>
    <n v="0"/>
    <s v="No"/>
    <s v="Obesity"/>
    <s v="Normal"/>
    <s v="7-Jul-1994"/>
    <n v="28"/>
    <n v="0"/>
    <n v="6512.24"/>
    <s v="tier - 2"/>
    <s v="tier - 1"/>
    <s v="R1021"/>
  </r>
  <r>
    <s v="ID1557"/>
    <s v=" Ms"/>
    <s v="Jubinski"/>
    <s v="  Catherine A"/>
    <n v="29.81"/>
    <n v="5.28"/>
    <s v="No"/>
    <s v="No"/>
    <x v="0"/>
    <n v="0"/>
    <s v="No"/>
    <s v="Over Weight"/>
    <s v="Normal"/>
    <s v="28-Aug-1982"/>
    <n v="40"/>
    <n v="1"/>
    <n v="6500.24"/>
    <s v="tier - 2"/>
    <s v="tier - 2"/>
    <s v="R1013"/>
  </r>
  <r>
    <s v="ID1558"/>
    <s v=" Ms"/>
    <s v="Wall"/>
    <s v="  Kelly A"/>
    <n v="27.4"/>
    <n v="4.6100000000000003"/>
    <s v="No"/>
    <s v="No"/>
    <x v="0"/>
    <n v="0"/>
    <s v="No"/>
    <s v="Over Weight"/>
    <s v="Normal"/>
    <s v="9-Oct-1982"/>
    <n v="40"/>
    <n v="1"/>
    <n v="6496.89"/>
    <s v="tier - 2"/>
    <s v="tier - 3"/>
    <s v="R1011"/>
  </r>
  <r>
    <s v="ID1559"/>
    <s v=" Ms"/>
    <s v="McKay"/>
    <s v="  Janel N."/>
    <n v="17.98"/>
    <n v="6.57"/>
    <s v="yes"/>
    <s v="No"/>
    <x v="0"/>
    <n v="2"/>
    <s v="No"/>
    <s v="Under Weight"/>
    <s v="Diabetes"/>
    <s v="1-Dec-1970"/>
    <n v="52"/>
    <n v="0"/>
    <n v="6481.67"/>
    <s v="tier - 2"/>
    <s v="tier - 2"/>
    <s v="R1013"/>
  </r>
  <r>
    <s v="ID1560"/>
    <s v=" Ms"/>
    <s v="Oh"/>
    <s v="  Yann Kai"/>
    <n v="37.9"/>
    <n v="5.83"/>
    <s v="No"/>
    <s v="No"/>
    <x v="0"/>
    <n v="0"/>
    <s v="No"/>
    <s v="Obesity"/>
    <s v="Prediabetes"/>
    <s v="8-Jun-1980"/>
    <n v="43"/>
    <n v="0"/>
    <n v="6474.01"/>
    <s v="tier - 2"/>
    <s v="tier - 3"/>
    <s v="R1011"/>
  </r>
  <r>
    <s v="ID1561"/>
    <s v=" Mr"/>
    <s v="Kessell"/>
    <s v="  Zachary R."/>
    <n v="25.27"/>
    <n v="6.98"/>
    <s v="yes"/>
    <s v="No"/>
    <x v="0"/>
    <n v="0"/>
    <s v="No"/>
    <s v="Over Weight"/>
    <s v="Diabetes"/>
    <s v="27-Jul-1981"/>
    <n v="41"/>
    <n v="1"/>
    <n v="6473.15"/>
    <s v="tier - 2"/>
    <s v="tier - 2"/>
    <s v="R1013"/>
  </r>
  <r>
    <s v="ID1562"/>
    <s v=" Mr"/>
    <s v="Hidalgo Zambrano"/>
    <s v="  Alejandro Sr."/>
    <n v="29.26"/>
    <n v="4.03"/>
    <s v="No"/>
    <s v="No"/>
    <x v="0"/>
    <n v="1"/>
    <s v="No"/>
    <s v="Over Weight"/>
    <s v="Normal"/>
    <s v="1-Nov-1984"/>
    <n v="38"/>
    <n v="2"/>
    <n v="6457.84"/>
    <s v="tier - 2"/>
    <s v="tier - 3"/>
    <s v="R1012"/>
  </r>
  <r>
    <s v="ID1563"/>
    <s v=" Mr"/>
    <s v="Caprario"/>
    <s v="  Nicholas R."/>
    <n v="27.835000000000001"/>
    <n v="4.5599999999999996"/>
    <s v="No"/>
    <s v="No"/>
    <x v="0"/>
    <n v="1"/>
    <s v="No"/>
    <s v="Over Weight"/>
    <s v="Normal"/>
    <s v="26-Aug-1984"/>
    <n v="38"/>
    <n v="2"/>
    <n v="6455.86"/>
    <s v="tier - 3"/>
    <s v="tier - 3"/>
    <s v="R1012"/>
  </r>
  <r>
    <s v="ID1564"/>
    <s v=" Mr"/>
    <s v="Ryan"/>
    <s v="  Paul"/>
    <n v="46.53"/>
    <n v="5.38"/>
    <s v="yes"/>
    <s v="No"/>
    <x v="0"/>
    <n v="0"/>
    <s v="No"/>
    <s v="Obesity"/>
    <s v="Normal"/>
    <s v="22-Jul-1985"/>
    <n v="37"/>
    <n v="3"/>
    <n v="6435.62"/>
    <s v="tier - 3"/>
    <s v="tier - 2"/>
    <s v="R1013"/>
  </r>
  <r>
    <s v="ID1565"/>
    <s v=" Mr"/>
    <s v="Hoffman"/>
    <s v="  Michael D"/>
    <n v="20.58"/>
    <n v="11.04"/>
    <s v="yes"/>
    <s v="No"/>
    <x v="0"/>
    <n v="1"/>
    <s v="No"/>
    <s v="Normal weight"/>
    <s v="Diabetes"/>
    <s v="5-Aug-1975"/>
    <n v="47"/>
    <n v="1"/>
    <n v="6423.48"/>
    <s v="tier - 2"/>
    <s v="tier - 3"/>
    <s v="R1013"/>
  </r>
  <r>
    <s v="ID1566"/>
    <s v=" Ms"/>
    <s v="Wong"/>
    <s v="  Marina"/>
    <n v="19.53"/>
    <n v="6.09"/>
    <s v="yes"/>
    <s v="No"/>
    <x v="0"/>
    <n v="0"/>
    <s v="No"/>
    <s v="Normal weight"/>
    <s v="Prediabetes"/>
    <s v="30-Dec-1976"/>
    <n v="46"/>
    <n v="2"/>
    <n v="6417.28"/>
    <s v="tier - 2"/>
    <s v="tier - 3"/>
    <s v="R1013"/>
  </r>
  <r>
    <s v="ID1567"/>
    <s v=" Ms"/>
    <s v="Lea"/>
    <s v="  Caroline"/>
    <n v="27.7"/>
    <n v="4.71"/>
    <s v="No"/>
    <s v="No"/>
    <x v="0"/>
    <n v="1"/>
    <s v="No"/>
    <s v="Over Weight"/>
    <s v="Normal"/>
    <s v="4-Sep-1987"/>
    <n v="35"/>
    <n v="3"/>
    <n v="6414.18"/>
    <s v="tier - 2"/>
    <s v="tier - 2"/>
    <s v="R1011"/>
  </r>
  <r>
    <s v="ID1568"/>
    <s v=" Mr"/>
    <s v="Patterson"/>
    <s v="  Ross P"/>
    <n v="18.920000000000002"/>
    <n v="8.18"/>
    <s v="No"/>
    <s v="No"/>
    <x v="0"/>
    <n v="0"/>
    <s v="No"/>
    <s v="Normal weight"/>
    <s v="Diabetes"/>
    <s v="22-Aug-1971"/>
    <n v="51"/>
    <n v="0"/>
    <n v="6412.34"/>
    <s v="tier - 2"/>
    <s v="tier - 3"/>
    <s v="R1013"/>
  </r>
  <r>
    <s v="ID1569"/>
    <s v=" Ms"/>
    <s v="Quigley"/>
    <s v="  Aoife"/>
    <n v="17.760000000000002"/>
    <n v="11.18"/>
    <s v="yes"/>
    <s v="No"/>
    <x v="0"/>
    <n v="2"/>
    <s v="No"/>
    <s v="Under Weight"/>
    <s v="Diabetes"/>
    <s v="20-Aug-1970"/>
    <n v="52"/>
    <n v="0"/>
    <n v="6407.05"/>
    <s v="tier - 2"/>
    <s v="tier - 1"/>
    <s v="R1013"/>
  </r>
  <r>
    <s v="ID1570"/>
    <s v=" Mr"/>
    <s v="Korir"/>
    <s v="  Wesley"/>
    <n v="29.83"/>
    <n v="5.03"/>
    <s v="yes"/>
    <s v="No"/>
    <x v="0"/>
    <n v="0"/>
    <s v="No"/>
    <s v="Over Weight"/>
    <s v="Normal"/>
    <s v="10-Dec-1985"/>
    <n v="37"/>
    <n v="2"/>
    <n v="6406.41"/>
    <s v="tier - 1"/>
    <s v="tier - 3"/>
    <s v="R1014"/>
  </r>
  <r>
    <s v="ID1571"/>
    <s v=" Ms"/>
    <s v="Downs"/>
    <s v="  Rebecca J"/>
    <n v="23.465"/>
    <n v="5.56"/>
    <s v="No"/>
    <s v="No"/>
    <x v="0"/>
    <n v="1"/>
    <s v="No"/>
    <s v="Normal weight"/>
    <s v="Normal"/>
    <s v="9-Sep-1987"/>
    <n v="35"/>
    <n v="2"/>
    <n v="6402.29"/>
    <s v="tier - 2"/>
    <s v="tier - 3"/>
    <s v="R1024"/>
  </r>
  <r>
    <s v="ID1572"/>
    <s v=" Mr"/>
    <s v="Young"/>
    <s v="  Barry P."/>
    <n v="29.355"/>
    <n v="4.33"/>
    <s v="No"/>
    <s v="No"/>
    <x v="0"/>
    <n v="0"/>
    <s v="No"/>
    <s v="Over Weight"/>
    <s v="Normal"/>
    <s v="28-Oct-1982"/>
    <n v="40"/>
    <n v="1"/>
    <n v="6393.6"/>
    <s v="tier - 2"/>
    <s v="tier - 1"/>
    <s v="R1012"/>
  </r>
  <r>
    <s v="ID1573"/>
    <s v=" Mr"/>
    <s v="Zywek"/>
    <s v="  Maciej"/>
    <n v="35.49"/>
    <n v="5.21"/>
    <s v="yes"/>
    <s v="No"/>
    <x v="1"/>
    <n v="1"/>
    <s v="No"/>
    <s v="Obesity"/>
    <s v="Normal"/>
    <s v="16-Aug-1997"/>
    <n v="25"/>
    <n v="0"/>
    <n v="6389.53"/>
    <s v="tier - 2"/>
    <s v="tier - 2"/>
    <s v="R1021"/>
  </r>
  <r>
    <s v="ID1574"/>
    <s v=" Mr"/>
    <s v="Faulkner"/>
    <s v="  Jerry D."/>
    <n v="26.315000000000001"/>
    <n v="5.89"/>
    <s v="No"/>
    <s v="No"/>
    <x v="0"/>
    <n v="0"/>
    <s v="No"/>
    <s v="Over Weight"/>
    <s v="Prediabetes"/>
    <s v="6-Aug-1982"/>
    <n v="40"/>
    <n v="1"/>
    <n v="6389.38"/>
    <s v="tier - 1"/>
    <s v="tier - 2"/>
    <s v="R1012"/>
  </r>
  <r>
    <s v="ID1575"/>
    <s v=" Mr"/>
    <s v="Erspamer"/>
    <s v="  Eric A."/>
    <n v="19.79"/>
    <n v="4.8099999999999996"/>
    <s v="yes"/>
    <s v="No"/>
    <x v="0"/>
    <n v="0"/>
    <s v="No"/>
    <s v="Normal weight"/>
    <s v="Normal"/>
    <s v="18-Nov-1976"/>
    <n v="46"/>
    <n v="2"/>
    <n v="6374.16"/>
    <s v="tier - 2"/>
    <s v="tier - 2"/>
    <s v="R1013"/>
  </r>
  <r>
    <s v="ID1576"/>
    <s v=" Ms"/>
    <s v="Campbell"/>
    <s v="  Cathi"/>
    <n v="40.564999999999998"/>
    <n v="5.66"/>
    <s v="No"/>
    <s v="No"/>
    <x v="0"/>
    <n v="1"/>
    <s v="No"/>
    <s v="Obesity"/>
    <s v="Normal"/>
    <s v="13-Aug-1984"/>
    <n v="38"/>
    <n v="1"/>
    <n v="6373.56"/>
    <s v="tier - 2"/>
    <s v="tier - 1"/>
    <s v="R1012"/>
  </r>
  <r>
    <s v="ID1577"/>
    <s v=" Mr"/>
    <s v="Addison"/>
    <s v="  Alex M"/>
    <n v="18.03"/>
    <n v="10.66"/>
    <s v="yes"/>
    <s v="No"/>
    <x v="0"/>
    <n v="2"/>
    <s v="No"/>
    <s v="Under Weight"/>
    <s v="Diabetes"/>
    <s v="9-Nov-1970"/>
    <n v="52"/>
    <n v="0"/>
    <n v="6367.31"/>
    <s v="tier - 2"/>
    <s v="tier - 1"/>
    <s v="R1013"/>
  </r>
  <r>
    <s v="ID1578"/>
    <s v=" Mr"/>
    <s v="Wu"/>
    <s v="  Liang"/>
    <n v="34.65"/>
    <n v="5.98"/>
    <s v="yes"/>
    <s v="No"/>
    <x v="0"/>
    <n v="0"/>
    <s v="No"/>
    <s v="Obesity"/>
    <s v="Prediabetes"/>
    <s v="7-Jul-1996"/>
    <n v="26"/>
    <n v="0"/>
    <n v="6361.47"/>
    <s v="tier - 2"/>
    <s v="tier - 3"/>
    <s v="R1021"/>
  </r>
  <r>
    <s v="ID1579"/>
    <s v=" Ms"/>
    <s v="Millett"/>
    <s v="  Lexy"/>
    <n v="42.94"/>
    <n v="4.34"/>
    <s v="No"/>
    <s v="No"/>
    <x v="0"/>
    <n v="0"/>
    <s v="No"/>
    <s v="Obesity"/>
    <s v="Normal"/>
    <s v="24-Jun-1989"/>
    <n v="33"/>
    <n v="3"/>
    <n v="6360.99"/>
    <s v="tier - 2"/>
    <s v="tier - 2"/>
    <s v="R1012"/>
  </r>
  <r>
    <s v="ID1580"/>
    <s v=" Mr"/>
    <s v="Bosl"/>
    <s v="  Michael"/>
    <n v="31.254999999999999"/>
    <n v="5.17"/>
    <s v="No"/>
    <s v="No"/>
    <x v="0"/>
    <n v="0"/>
    <s v="No"/>
    <s v="Obesity"/>
    <s v="Normal"/>
    <s v="30-Oct-1980"/>
    <n v="42"/>
    <n v="0"/>
    <n v="6358.78"/>
    <s v="tier - 2"/>
    <s v="tier - 1"/>
    <s v="R1012"/>
  </r>
  <r>
    <s v="ID1581"/>
    <s v=" Mr"/>
    <s v="Goldberg"/>
    <s v="  Samuel L"/>
    <n v="45.43"/>
    <n v="4.2300000000000004"/>
    <s v="yes"/>
    <s v="No"/>
    <x v="1"/>
    <n v="1"/>
    <s v="No"/>
    <s v="Obesity"/>
    <s v="Normal"/>
    <s v="19-Aug-1983"/>
    <n v="39"/>
    <n v="2"/>
    <n v="6356.27"/>
    <s v="tier - 3"/>
    <s v="tier - 2"/>
    <s v="R1013"/>
  </r>
  <r>
    <s v="ID1582"/>
    <s v=" Mr"/>
    <s v="Kelley"/>
    <s v="  Spencer A."/>
    <n v="32.340000000000003"/>
    <n v="4.88"/>
    <s v="yes"/>
    <s v="No"/>
    <x v="1"/>
    <n v="1"/>
    <s v="No"/>
    <s v="Obesity"/>
    <s v="Normal"/>
    <s v="21-Oct-1983"/>
    <n v="39"/>
    <n v="2"/>
    <n v="6338.08"/>
    <s v="tier - 2"/>
    <s v="tier - 1"/>
    <s v="R1013"/>
  </r>
  <r>
    <s v="ID1583"/>
    <s v=" Mrs"/>
    <s v="Johnston"/>
    <s v="  Rochelle"/>
    <n v="25.46"/>
    <n v="9.7100000000000009"/>
    <s v="yes"/>
    <s v="No"/>
    <x v="0"/>
    <n v="1"/>
    <s v="No"/>
    <s v="Over Weight"/>
    <s v="Diabetes"/>
    <s v="25-Sep-1986"/>
    <n v="36"/>
    <n v="3"/>
    <n v="6335.64"/>
    <s v="tier - 2"/>
    <s v="tier - 2"/>
    <s v="R1013"/>
  </r>
  <r>
    <s v="ID1584"/>
    <s v=" Ms"/>
    <s v="Keating"/>
    <s v="  Paula"/>
    <n v="37.145000000000003"/>
    <n v="5.32"/>
    <s v="No"/>
    <s v="No"/>
    <x v="0"/>
    <n v="0"/>
    <s v="No"/>
    <s v="Obesity"/>
    <s v="Normal"/>
    <s v="13-Aug-1990"/>
    <n v="32"/>
    <n v="3"/>
    <n v="6334.34"/>
    <s v="tier - 2"/>
    <s v="tier - 2"/>
    <s v="R1024"/>
  </r>
  <r>
    <s v="ID1585"/>
    <s v=" Mrs"/>
    <s v="Duhon"/>
    <s v="  Madeline E."/>
    <n v="30.8"/>
    <n v="5.83"/>
    <s v="yes"/>
    <s v="No"/>
    <x v="0"/>
    <n v="0"/>
    <s v="No"/>
    <s v="Obesity"/>
    <s v="Prediabetes"/>
    <s v="15-Dec-1985"/>
    <n v="37"/>
    <n v="2"/>
    <n v="6313.76"/>
    <s v="tier - 2"/>
    <s v="tier - 1"/>
    <s v="R1013"/>
  </r>
  <r>
    <s v="ID1586"/>
    <s v=" Ms"/>
    <s v="Briseno"/>
    <s v="  Maria Isabel"/>
    <n v="29.5"/>
    <n v="5.54"/>
    <s v="yes"/>
    <s v="No"/>
    <x v="0"/>
    <n v="0"/>
    <s v="No"/>
    <s v="Over Weight"/>
    <s v="Normal"/>
    <s v="19-Nov-1985"/>
    <n v="37"/>
    <n v="2"/>
    <n v="6311.95"/>
    <s v="tier - 2"/>
    <s v="tier - 1"/>
    <s v="R1011"/>
  </r>
  <r>
    <s v="ID1587"/>
    <s v=" Mr"/>
    <s v="Besse"/>
    <s v="  Arthur M."/>
    <n v="43.39"/>
    <n v="5.85"/>
    <s v="No"/>
    <s v="yes"/>
    <x v="0"/>
    <n v="1"/>
    <s v="No"/>
    <s v="Obesity"/>
    <s v="Prediabetes"/>
    <s v="27-Jul-2004"/>
    <n v="18"/>
    <n v="0"/>
    <n v="6311.11"/>
    <s v="tier - 2"/>
    <s v="tier - 2"/>
    <s v="R1011"/>
  </r>
  <r>
    <s v="ID1588"/>
    <s v=" Mr"/>
    <s v="Shillings"/>
    <s v="  Joseph R."/>
    <n v="15.08"/>
    <n v="4.8499999999999996"/>
    <s v="yes"/>
    <s v="No"/>
    <x v="1"/>
    <n v="1"/>
    <s v="No"/>
    <s v="Under Weight"/>
    <s v="Normal"/>
    <s v="4-Sep-1969"/>
    <n v="53"/>
    <n v="0"/>
    <n v="6305.61"/>
    <s v="tier - 2"/>
    <s v="tier - 2"/>
    <s v="R1012"/>
  </r>
  <r>
    <s v="ID1589"/>
    <s v=" Ms"/>
    <s v="Tate"/>
    <s v="  Sachiko"/>
    <n v="20.48"/>
    <n v="11.09"/>
    <s v="No"/>
    <s v="No"/>
    <x v="0"/>
    <n v="0"/>
    <s v="No"/>
    <s v="Normal weight"/>
    <s v="Diabetes"/>
    <s v="17-Sep-1974"/>
    <n v="48"/>
    <n v="0"/>
    <n v="6302.23"/>
    <s v="tier - 2"/>
    <s v="tier - 1"/>
    <s v="R1013"/>
  </r>
  <r>
    <s v="ID1590"/>
    <s v=" Mr"/>
    <s v="Arsenault"/>
    <s v="  Christopher"/>
    <n v="34.450000000000003"/>
    <n v="5.58"/>
    <s v="yes"/>
    <s v="No"/>
    <x v="0"/>
    <n v="0"/>
    <s v="No"/>
    <s v="Obesity"/>
    <s v="Normal"/>
    <s v="4-Jul-1996"/>
    <n v="26"/>
    <n v="0"/>
    <n v="6293.63"/>
    <s v="tier - 2"/>
    <s v="tier - 3"/>
    <s v="R1021"/>
  </r>
  <r>
    <s v="ID1591"/>
    <s v=" Mr"/>
    <s v="Hengoed"/>
    <s v="  Joseph"/>
    <n v="34.21"/>
    <n v="9.7200000000000006"/>
    <s v="yes"/>
    <s v="No"/>
    <x v="0"/>
    <n v="0"/>
    <s v="No"/>
    <s v="Obesity"/>
    <s v="Diabetes"/>
    <s v="26-Aug-1981"/>
    <n v="41"/>
    <n v="1"/>
    <n v="6289.75"/>
    <s v="tier - 2"/>
    <s v="tier - 3"/>
    <s v="R1013"/>
  </r>
  <r>
    <s v="ID1592"/>
    <s v=" Mr"/>
    <s v="Aller"/>
    <s v="  Lawrence"/>
    <n v="28.8"/>
    <n v="11.41"/>
    <s v="yes"/>
    <s v="No"/>
    <x v="0"/>
    <n v="0"/>
    <s v="No"/>
    <s v="Over Weight"/>
    <s v="Diabetes"/>
    <s v="24-Nov-1981"/>
    <n v="41"/>
    <n v="1"/>
    <n v="6282.24"/>
    <s v="tier - 2"/>
    <s v="tier - 1"/>
    <s v="R1011"/>
  </r>
  <r>
    <s v="ID1593"/>
    <s v=" Mrs"/>
    <s v="Pisano"/>
    <s v="  Katie"/>
    <n v="31.74"/>
    <n v="4.46"/>
    <s v="No"/>
    <s v="No"/>
    <x v="1"/>
    <n v="1"/>
    <s v="No"/>
    <s v="Obesity"/>
    <s v="Normal"/>
    <s v="16-Oct-1993"/>
    <n v="29"/>
    <n v="0"/>
    <n v="6276.3"/>
    <s v="tier - 2"/>
    <s v="tier - 1"/>
    <s v="R1025"/>
  </r>
  <r>
    <s v="ID1594"/>
    <s v=" Mr"/>
    <s v="Sanca"/>
    <s v="  Ruben"/>
    <n v="21.78"/>
    <n v="9.31"/>
    <s v="yes"/>
    <s v="No"/>
    <x v="0"/>
    <n v="0"/>
    <s v="No"/>
    <s v="Normal weight"/>
    <s v="Diabetes"/>
    <s v="30-Jun-1981"/>
    <n v="41"/>
    <n v="1"/>
    <n v="6272.48"/>
    <s v="tier - 1"/>
    <s v="tier - 3"/>
    <s v="R1013"/>
  </r>
  <r>
    <s v="ID1595"/>
    <s v=" Ms"/>
    <s v="Bond"/>
    <s v="  Sarah"/>
    <n v="23.75"/>
    <n v="5.03"/>
    <s v="No"/>
    <s v="No"/>
    <x v="0"/>
    <n v="1"/>
    <s v="No"/>
    <s v="Normal weight"/>
    <s v="Normal"/>
    <s v="25-Sep-1984"/>
    <n v="38"/>
    <n v="3"/>
    <n v="6269.33"/>
    <s v="tier - 2"/>
    <s v="tier - 1"/>
    <s v="R1013"/>
  </r>
  <r>
    <s v="ID1596"/>
    <s v=" Mrs"/>
    <s v="Carron"/>
    <s v="  Angela R."/>
    <n v="33.21"/>
    <n v="5.07"/>
    <s v="yes"/>
    <s v="No"/>
    <x v="0"/>
    <n v="1"/>
    <s v="No"/>
    <s v="Obesity"/>
    <s v="Normal"/>
    <s v="17-Oct-1995"/>
    <n v="27"/>
    <n v="0"/>
    <n v="6261.2"/>
    <s v="tier - 2"/>
    <s v="tier - 1"/>
    <s v="R1026"/>
  </r>
  <r>
    <s v="ID1597"/>
    <s v=" Mr"/>
    <s v="Ellwanger"/>
    <s v="  Chatham"/>
    <n v="17.7"/>
    <n v="10.42"/>
    <s v="yes"/>
    <s v="No"/>
    <x v="0"/>
    <n v="2"/>
    <s v="No"/>
    <s v="Under Weight"/>
    <s v="Diabetes"/>
    <s v="11-Oct-1970"/>
    <n v="52"/>
    <n v="0"/>
    <n v="6255.38"/>
    <s v="tier - 2"/>
    <s v="tier - 2"/>
    <s v="R1013"/>
  </r>
  <r>
    <s v="ID1598"/>
    <s v=" Mr"/>
    <s v="Hanson"/>
    <s v="  Derek"/>
    <n v="17.2"/>
    <n v="6.45"/>
    <s v="No"/>
    <s v="No"/>
    <x v="0"/>
    <n v="2"/>
    <s v="No"/>
    <s v="Under Weight"/>
    <s v="Prediabetes"/>
    <s v="8-Sep-1972"/>
    <n v="50"/>
    <n v="0"/>
    <n v="6254.13"/>
    <s v="tier - 2"/>
    <s v="tier - 2"/>
    <s v="R1012"/>
  </r>
  <r>
    <s v="ID1599"/>
    <s v=" Mr"/>
    <s v="Tucker"/>
    <s v="  Kalvin J."/>
    <n v="19.21"/>
    <n v="5.52"/>
    <s v="No"/>
    <s v="No"/>
    <x v="0"/>
    <n v="2"/>
    <s v="No"/>
    <s v="Normal weight"/>
    <s v="Normal"/>
    <s v="11-Nov-1972"/>
    <n v="50"/>
    <n v="0"/>
    <n v="6253.85"/>
    <s v="tier - 2"/>
    <s v="tier - 2"/>
    <s v="R1013"/>
  </r>
  <r>
    <s v="ID1600"/>
    <s v=" Mr"/>
    <s v="Counts"/>
    <s v="  Dave"/>
    <n v="23.2"/>
    <n v="4.41"/>
    <s v="No"/>
    <s v="No"/>
    <x v="1"/>
    <n v="1"/>
    <s v="No"/>
    <s v="Normal weight"/>
    <s v="Normal"/>
    <s v="10-Oct-1979"/>
    <n v="43"/>
    <n v="0"/>
    <n v="6250.44"/>
    <s v="tier - 2"/>
    <s v="tier - 1"/>
    <s v="R1011"/>
  </r>
  <r>
    <s v="ID1601"/>
    <s v=" Ms"/>
    <s v="Carson"/>
    <s v="  Barbara G."/>
    <n v="32.5"/>
    <n v="4.6900000000000004"/>
    <s v="yes"/>
    <s v="No"/>
    <x v="1"/>
    <n v="1"/>
    <s v="No"/>
    <s v="Obesity"/>
    <s v="Normal"/>
    <s v="11-Aug-1983"/>
    <n v="39"/>
    <n v="1"/>
    <n v="6238.3"/>
    <s v="tier - 2"/>
    <s v="tier - 1"/>
    <s v="R1011"/>
  </r>
  <r>
    <s v="ID1602"/>
    <s v=" Mr"/>
    <s v="Haines"/>
    <s v="  Skylar"/>
    <n v="20.9"/>
    <n v="6.94"/>
    <s v="No"/>
    <s v="No"/>
    <x v="0"/>
    <n v="0"/>
    <s v="No"/>
    <s v="Normal weight"/>
    <s v="Diabetes"/>
    <s v="19-Sep-1978"/>
    <n v="44"/>
    <n v="2"/>
    <n v="6236.95"/>
    <s v="tier - 2"/>
    <s v="tier - 2"/>
    <s v="R1013"/>
  </r>
  <r>
    <s v="ID1603"/>
    <s v=" Mr"/>
    <s v="Schnabel"/>
    <s v="  Nick"/>
    <n v="19.11"/>
    <n v="4.3499999999999996"/>
    <s v="No"/>
    <s v="No"/>
    <x v="0"/>
    <n v="2"/>
    <s v="No"/>
    <s v="Normal weight"/>
    <s v="Normal"/>
    <s v="29-Jun-1972"/>
    <n v="50"/>
    <n v="0"/>
    <n v="6219.93"/>
    <s v="tier - 2"/>
    <s v="tier - 2"/>
    <s v="R1013"/>
  </r>
  <r>
    <s v="ID1604"/>
    <s v=" Mr"/>
    <s v="Thind"/>
    <s v="  Sunny S"/>
    <n v="31.17"/>
    <n v="5.28"/>
    <s v="No"/>
    <s v="No"/>
    <x v="0"/>
    <n v="1"/>
    <s v="No"/>
    <s v="Obesity"/>
    <s v="Normal"/>
    <s v="12-Aug-1992"/>
    <n v="30"/>
    <n v="0"/>
    <n v="6208.5"/>
    <s v="tier - 2"/>
    <s v="tier - 1"/>
    <s v="R1021"/>
  </r>
  <r>
    <s v="ID1605"/>
    <s v=" Mrs"/>
    <s v="Simon"/>
    <s v="  Anne-Marie"/>
    <n v="36.08"/>
    <n v="4.29"/>
    <s v="No"/>
    <s v="No"/>
    <x v="0"/>
    <n v="0"/>
    <s v="No"/>
    <s v="Obesity"/>
    <s v="Normal"/>
    <s v="10-Sep-1999"/>
    <n v="23"/>
    <n v="0"/>
    <n v="6207.26"/>
    <s v="tier - 2"/>
    <s v="tier - 2"/>
    <s v="R1026"/>
  </r>
  <r>
    <s v="ID1606"/>
    <s v=" Mr"/>
    <s v="Arciniaga"/>
    <s v="  Nicholas"/>
    <n v="28.024999999999999"/>
    <n v="5.69"/>
    <s v="yes"/>
    <s v="No"/>
    <x v="0"/>
    <n v="0"/>
    <s v="No"/>
    <s v="Over Weight"/>
    <s v="Normal"/>
    <s v="22-Sep-1985"/>
    <n v="37"/>
    <n v="2"/>
    <n v="6203.9"/>
    <s v="tier - 2"/>
    <s v="tier - 2"/>
    <s v="R1012"/>
  </r>
  <r>
    <s v="ID1607"/>
    <s v=" Mr"/>
    <s v="Ryan"/>
    <s v="  Scott M."/>
    <n v="24.32"/>
    <n v="5.56"/>
    <s v="yes"/>
    <s v="No"/>
    <x v="0"/>
    <n v="0"/>
    <s v="No"/>
    <s v="Normal weight"/>
    <s v="Normal"/>
    <s v="22-Jul-1985"/>
    <n v="37"/>
    <n v="2"/>
    <n v="6198.75"/>
    <s v="tier - 2"/>
    <s v="tier - 1"/>
    <s v="R1012"/>
  </r>
  <r>
    <s v="ID1608"/>
    <s v=" Ms"/>
    <s v="Lizak"/>
    <s v="  Marisa A"/>
    <n v="38"/>
    <n v="5.41"/>
    <s v="yes"/>
    <s v="No"/>
    <x v="0"/>
    <n v="1"/>
    <s v="No"/>
    <s v="Obesity"/>
    <s v="Normal"/>
    <s v="23-Oct-1988"/>
    <n v="34"/>
    <n v="3"/>
    <n v="6196.45"/>
    <s v="tier - 2"/>
    <s v="tier - 1"/>
    <s v="R1011"/>
  </r>
  <r>
    <s v="ID1609"/>
    <s v=" Ms"/>
    <s v="Howery"/>
    <s v="  Katie"/>
    <n v="31.6"/>
    <n v="10.85"/>
    <s v="yes"/>
    <s v="No"/>
    <x v="0"/>
    <n v="0"/>
    <s v="No"/>
    <s v="Obesity"/>
    <s v="Diabetes"/>
    <s v="1-Oct-1981"/>
    <n v="41"/>
    <n v="0"/>
    <n v="6186.13"/>
    <s v="tier - 2"/>
    <s v="tier - 3"/>
    <s v="R1011"/>
  </r>
  <r>
    <s v="ID1610"/>
    <s v=" Ms"/>
    <s v="Crain"/>
    <s v="  Amy L"/>
    <n v="31.02"/>
    <n v="11.63"/>
    <s v="yes"/>
    <s v="No"/>
    <x v="0"/>
    <n v="0"/>
    <s v="No"/>
    <s v="Obesity"/>
    <s v="Diabetes"/>
    <s v="22-Nov-1981"/>
    <n v="41"/>
    <n v="0"/>
    <n v="6185.32"/>
    <s v="tier - 2"/>
    <s v="tier - 1"/>
    <s v="R1013"/>
  </r>
  <r>
    <s v="ID1611"/>
    <s v=" Ms"/>
    <s v="Hotze"/>
    <s v="  Jenna M"/>
    <n v="29.26"/>
    <n v="5.68"/>
    <s v="yes"/>
    <s v="No"/>
    <x v="0"/>
    <n v="1"/>
    <s v="No"/>
    <s v="Over Weight"/>
    <s v="Normal"/>
    <s v="1-Nov-1988"/>
    <n v="34"/>
    <n v="3"/>
    <n v="6184.3"/>
    <s v="tier - 2"/>
    <s v="tier - 3"/>
    <s v="R1013"/>
  </r>
  <r>
    <s v="ID1612"/>
    <s v=" Ms"/>
    <s v="Chauhan"/>
    <s v="  Elizabeth M."/>
    <n v="15.09"/>
    <n v="7.59"/>
    <s v="yes"/>
    <s v="No"/>
    <x v="0"/>
    <n v="2"/>
    <s v="No"/>
    <s v="Under Weight"/>
    <s v="Diabetes"/>
    <s v="5-Oct-1970"/>
    <n v="52"/>
    <n v="0"/>
    <n v="6183.46"/>
    <s v="tier - 2"/>
    <s v="tier - 2"/>
    <s v="R1012"/>
  </r>
  <r>
    <s v="ID1613"/>
    <s v=" Mr"/>
    <s v="Raab"/>
    <s v="  Lyazid"/>
    <n v="22.63"/>
    <n v="5.09"/>
    <s v="yes"/>
    <s v="No"/>
    <x v="0"/>
    <n v="0"/>
    <s v="No"/>
    <s v="Normal weight"/>
    <s v="Normal"/>
    <s v="9-Aug-1985"/>
    <n v="37"/>
    <n v="3"/>
    <n v="6183.32"/>
    <s v="tier - 2"/>
    <s v="tier - 2"/>
    <s v="R1012"/>
  </r>
  <r>
    <s v="ID1614"/>
    <s v=" Ms"/>
    <s v="McKown"/>
    <s v="  Lindsey A."/>
    <n v="23.46"/>
    <n v="4.21"/>
    <s v="No"/>
    <s v="No"/>
    <x v="0"/>
    <n v="1"/>
    <s v="No"/>
    <s v="Normal weight"/>
    <s v="Normal"/>
    <s v="6-Oct-1984"/>
    <n v="38"/>
    <n v="3"/>
    <n v="6170.96"/>
    <s v="tier - 2"/>
    <s v="tier - 1"/>
    <s v="R1013"/>
  </r>
  <r>
    <s v="ID1615"/>
    <s v=" Mr"/>
    <s v="Schiemann"/>
    <s v="  Chris"/>
    <n v="22.56"/>
    <n v="4.34"/>
    <s v="yes"/>
    <s v="No"/>
    <x v="0"/>
    <n v="0"/>
    <s v="No"/>
    <s v="Normal weight"/>
    <s v="Normal"/>
    <s v="15-Oct-1985"/>
    <n v="37"/>
    <n v="3"/>
    <n v="6159.57"/>
    <s v="tier - 2"/>
    <s v="tier - 1"/>
    <s v="R1012"/>
  </r>
  <r>
    <s v="ID1616"/>
    <s v=" Ms"/>
    <s v="Cress"/>
    <s v="  Jennifer A"/>
    <n v="19.28"/>
    <n v="11.85"/>
    <s v="No"/>
    <s v="No"/>
    <x v="0"/>
    <n v="2"/>
    <s v="No"/>
    <s v="Normal weight"/>
    <s v="Diabetes"/>
    <s v="6-Nov-1973"/>
    <n v="49"/>
    <n v="0"/>
    <n v="6152.05"/>
    <s v="tier - 2"/>
    <s v="tier - 3"/>
    <s v="R1013"/>
  </r>
  <r>
    <s v="ID1617"/>
    <s v=" Mr"/>
    <s v="Mawson"/>
    <s v="  Leif S."/>
    <n v="15.37"/>
    <n v="9.61"/>
    <s v="yes"/>
    <s v="No"/>
    <x v="0"/>
    <n v="2"/>
    <s v="No"/>
    <s v="Under Weight"/>
    <s v="Diabetes"/>
    <s v="14-Oct-1970"/>
    <n v="52"/>
    <n v="0"/>
    <n v="6147.12"/>
    <s v="tier - 2"/>
    <s v="tier - 3"/>
    <s v="R1012"/>
  </r>
  <r>
    <s v="ID1618"/>
    <s v=" Ms"/>
    <s v="Wigginton"/>
    <s v="  Stephanie A"/>
    <n v="18.71"/>
    <n v="5.29"/>
    <s v="yes"/>
    <s v="No"/>
    <x v="0"/>
    <n v="0"/>
    <s v="No"/>
    <s v="Normal weight"/>
    <s v="Normal"/>
    <s v="12-Dec-1976"/>
    <n v="46"/>
    <n v="2"/>
    <n v="6139.14"/>
    <s v="tier - 2"/>
    <s v="tier - 3"/>
    <s v="R1013"/>
  </r>
  <r>
    <s v="ID1619"/>
    <s v=" Mr"/>
    <s v="Wang"/>
    <s v="  Bo"/>
    <n v="20.61"/>
    <n v="6.89"/>
    <s v="No"/>
    <s v="No"/>
    <x v="0"/>
    <n v="0"/>
    <s v="No"/>
    <s v="Normal weight"/>
    <s v="Diabetes"/>
    <s v="5-Sep-1978"/>
    <n v="44"/>
    <n v="2"/>
    <n v="6138.58"/>
    <s v="tier - 2"/>
    <s v="tier - 1"/>
    <s v="R1013"/>
  </r>
  <r>
    <s v="ID1620"/>
    <s v=" Ms"/>
    <s v="Schroeder"/>
    <s v="  Leah"/>
    <n v="15.99"/>
    <n v="4.57"/>
    <s v="yes"/>
    <s v="No"/>
    <x v="1"/>
    <n v="1"/>
    <s v="No"/>
    <s v="Under Weight"/>
    <s v="Normal"/>
    <s v="9-Nov-1969"/>
    <n v="53"/>
    <n v="0"/>
    <n v="6138.5"/>
    <s v="tier - 2"/>
    <s v="tier - 2"/>
    <s v="R1011"/>
  </r>
  <r>
    <s v="ID1621"/>
    <s v=" Ms"/>
    <s v="Leonard"/>
    <s v="  Kara Lynne"/>
    <n v="33.155000000000001"/>
    <n v="4.32"/>
    <s v="No"/>
    <s v="No"/>
    <x v="0"/>
    <n v="0"/>
    <s v="No"/>
    <s v="Obesity"/>
    <s v="Normal"/>
    <s v="18-Aug-1990"/>
    <n v="32"/>
    <n v="3"/>
    <n v="6128.8"/>
    <s v="tier - 2"/>
    <s v="tier - 3"/>
    <s v="R1012"/>
  </r>
  <r>
    <s v="ID1622"/>
    <s v=" Mr"/>
    <s v="Tissue"/>
    <s v="  Jeffrey"/>
    <n v="26.22"/>
    <n v="5.57"/>
    <s v="yes"/>
    <s v="No"/>
    <x v="1"/>
    <n v="1"/>
    <s v="No"/>
    <s v="Over Weight"/>
    <s v="Normal"/>
    <s v="16-Nov-1983"/>
    <n v="39"/>
    <n v="1"/>
    <n v="6123.57"/>
    <s v="tier - 3"/>
    <s v="tier - 2"/>
    <s v="R1012"/>
  </r>
  <r>
    <s v="ID1623"/>
    <s v=" Mr"/>
    <s v="Wood"/>
    <s v="  Justin"/>
    <n v="21.85"/>
    <n v="5.26"/>
    <s v="yes"/>
    <s v="No"/>
    <x v="1"/>
    <n v="1"/>
    <s v="No"/>
    <s v="Normal weight"/>
    <s v="Normal"/>
    <s v="11-Aug-1983"/>
    <n v="39"/>
    <n v="1"/>
    <n v="6117.49"/>
    <s v="tier - 2"/>
    <s v="tier - 3"/>
    <s v="R1012"/>
  </r>
  <r>
    <s v="ID1624"/>
    <s v=" Ms"/>
    <s v="Denny"/>
    <s v="  Emily"/>
    <n v="30.495000000000001"/>
    <n v="6.25"/>
    <s v="No"/>
    <s v="No"/>
    <x v="0"/>
    <n v="0"/>
    <s v="No"/>
    <s v="Obesity"/>
    <s v="Prediabetes"/>
    <s v="25-Jul-1991"/>
    <n v="31"/>
    <n v="3"/>
    <n v="6113.23"/>
    <s v="tier - 2"/>
    <s v="tier - 2"/>
    <s v="R1024"/>
  </r>
  <r>
    <s v="ID1625"/>
    <s v=" Ms"/>
    <s v="Testa"/>
    <s v="  Rebecca"/>
    <n v="34.104999999999997"/>
    <n v="5.67"/>
    <s v="yes"/>
    <s v="No"/>
    <x v="0"/>
    <n v="0"/>
    <s v="No"/>
    <s v="Obesity"/>
    <s v="Normal"/>
    <s v="21-Jul-1985"/>
    <n v="37"/>
    <n v="1"/>
    <n v="6112.35"/>
    <s v="tier - 2"/>
    <s v="tier - 1"/>
    <s v="R1012"/>
  </r>
  <r>
    <s v="ID1626"/>
    <s v=" Mrs"/>
    <s v="Mooney"/>
    <s v="  Allie"/>
    <n v="32.770000000000003"/>
    <n v="4.42"/>
    <s v="yes"/>
    <s v="No"/>
    <x v="0"/>
    <n v="1"/>
    <s v="No"/>
    <s v="Obesity"/>
    <s v="Normal"/>
    <s v="9-Sep-1995"/>
    <n v="27"/>
    <n v="0"/>
    <n v="6111.95"/>
    <s v="tier - 2"/>
    <s v="tier - 3"/>
    <s v="R1026"/>
  </r>
  <r>
    <s v="ID1627"/>
    <s v=" Ms"/>
    <s v="Buchholtz"/>
    <s v="  Trasi"/>
    <n v="16.850000000000001"/>
    <n v="11.75"/>
    <s v="yes"/>
    <s v="No"/>
    <x v="0"/>
    <n v="2"/>
    <s v="No"/>
    <s v="Under Weight"/>
    <s v="Diabetes"/>
    <s v="9-Jun-1970"/>
    <n v="52"/>
    <n v="0"/>
    <n v="6098.38"/>
    <s v="tier - 2"/>
    <s v="tier - 2"/>
    <s v="R1013"/>
  </r>
  <r>
    <s v="ID1628"/>
    <s v=" Mr"/>
    <s v="Hoyt"/>
    <s v="  Kevin"/>
    <n v="34.700000000000003"/>
    <n v="6.06"/>
    <s v="No"/>
    <s v="No"/>
    <x v="0"/>
    <n v="1"/>
    <s v="No"/>
    <s v="Obesity"/>
    <s v="Prediabetes"/>
    <s v="25-Jul-1984"/>
    <n v="38"/>
    <n v="2"/>
    <n v="6082.41"/>
    <s v="tier - 1"/>
    <s v="tier - 2"/>
    <s v="R1011"/>
  </r>
  <r>
    <s v="ID1629"/>
    <s v=" Mr"/>
    <s v="Cabada"/>
    <s v="  Fernando"/>
    <n v="37.049999999999997"/>
    <n v="5.48"/>
    <s v="No"/>
    <s v="No"/>
    <x v="0"/>
    <n v="1"/>
    <s v="No"/>
    <s v="Obesity"/>
    <s v="Normal"/>
    <s v="14-Oct-1984"/>
    <n v="38"/>
    <n v="1"/>
    <n v="6079.67"/>
    <s v="tier - 1"/>
    <s v="tier - 1"/>
    <s v="R1014"/>
  </r>
  <r>
    <s v="ID1630"/>
    <s v=" Ms"/>
    <s v="Lobaciute"/>
    <s v="  Ieva"/>
    <n v="18.78"/>
    <n v="4.45"/>
    <s v="No"/>
    <s v="No"/>
    <x v="1"/>
    <n v="1"/>
    <s v="No"/>
    <s v="Normal weight"/>
    <s v="Normal"/>
    <s v="8-Aug-1979"/>
    <n v="43"/>
    <n v="2"/>
    <n v="6074.37"/>
    <s v="tier - 2"/>
    <s v="tier - 2"/>
    <s v="R1012"/>
  </r>
  <r>
    <s v="ID1631"/>
    <s v=" Mr"/>
    <s v="Dawes"/>
    <s v="  Chris"/>
    <n v="28.024999999999999"/>
    <n v="5"/>
    <s v="No"/>
    <s v="No"/>
    <x v="0"/>
    <n v="1"/>
    <s v="No"/>
    <s v="Over Weight"/>
    <s v="Normal"/>
    <s v="21-Sep-1984"/>
    <n v="38"/>
    <n v="1"/>
    <n v="6067.13"/>
    <s v="tier - 3"/>
    <s v="tier - 1"/>
    <s v="R1016"/>
  </r>
  <r>
    <s v="ID1632"/>
    <s v=" Mr"/>
    <s v="Deppen"/>
    <s v="  Drew L."/>
    <n v="35.090000000000003"/>
    <n v="5.84"/>
    <s v="No"/>
    <s v="No"/>
    <x v="0"/>
    <n v="0"/>
    <s v="No"/>
    <s v="Obesity"/>
    <s v="Prediabetes"/>
    <s v="8-Nov-1994"/>
    <n v="28"/>
    <n v="0"/>
    <n v="6064.37"/>
    <s v="tier - 2"/>
    <s v="tier - 2"/>
    <s v="R1011"/>
  </r>
  <r>
    <s v="ID1633"/>
    <s v=" Ms"/>
    <s v="Oberndorfer"/>
    <s v="  Christina"/>
    <n v="34.42"/>
    <n v="5.21"/>
    <s v="yes"/>
    <s v="No"/>
    <x v="0"/>
    <n v="0"/>
    <s v="No"/>
    <s v="Obesity"/>
    <s v="Normal"/>
    <s v="28-Jul-1996"/>
    <n v="26"/>
    <n v="0"/>
    <n v="6061.8"/>
    <s v="tier - 2"/>
    <s v="tier - 3"/>
    <s v="R1012"/>
  </r>
  <r>
    <s v="ID1634"/>
    <s v=" Mr"/>
    <s v="Hetherington"/>
    <s v="  Alexander G"/>
    <n v="29.4"/>
    <n v="4.26"/>
    <s v="No"/>
    <s v="No"/>
    <x v="0"/>
    <n v="0"/>
    <s v="No"/>
    <s v="Over Weight"/>
    <s v="Normal"/>
    <s v="16-Aug-1989"/>
    <n v="33"/>
    <n v="4"/>
    <n v="6059.17"/>
    <s v="tier - 2"/>
    <s v="tier - 1"/>
    <s v="R1011"/>
  </r>
  <r>
    <s v="ID1635"/>
    <s v=" Ms"/>
    <s v="Murray"/>
    <s v="  Meaghan"/>
    <n v="21.31"/>
    <n v="4.17"/>
    <s v="No"/>
    <s v="No"/>
    <x v="0"/>
    <n v="0"/>
    <s v="No"/>
    <s v="Normal weight"/>
    <s v="Normal"/>
    <s v="8-Aug-1980"/>
    <n v="42"/>
    <n v="2"/>
    <n v="5993.62"/>
    <s v="tier - 2"/>
    <s v="tier - 3"/>
    <s v="R1013"/>
  </r>
  <r>
    <s v="ID1636"/>
    <s v=" Ms"/>
    <s v="Higden"/>
    <s v="  Kristin"/>
    <n v="19.559999999999999"/>
    <n v="11.96"/>
    <s v="No"/>
    <s v="No"/>
    <x v="0"/>
    <n v="0"/>
    <s v="No"/>
    <s v="Normal weight"/>
    <s v="Diabetes"/>
    <s v="17-Aug-1974"/>
    <n v="48"/>
    <n v="0"/>
    <n v="5990.17"/>
    <s v="tier - 2"/>
    <s v="tier - 2"/>
    <s v="R1013"/>
  </r>
  <r>
    <s v="ID1637"/>
    <s v=" Ms"/>
    <s v="Rediger"/>
    <s v="  Andrea K."/>
    <n v="37.335000000000001"/>
    <n v="6.26"/>
    <s v="yes"/>
    <s v="No"/>
    <x v="0"/>
    <n v="1"/>
    <s v="No"/>
    <s v="Obesity"/>
    <s v="Prediabetes"/>
    <s v="10-Jun-1988"/>
    <n v="34"/>
    <n v="2"/>
    <n v="5989.52"/>
    <s v="tier - 2"/>
    <s v="tier - 1"/>
    <s v="R1012"/>
  </r>
  <r>
    <s v="ID1638"/>
    <s v=" Ms"/>
    <s v="Huff"/>
    <s v="  Kris"/>
    <n v="19.53"/>
    <n v="11.68"/>
    <s v="No"/>
    <s v="No"/>
    <x v="0"/>
    <n v="0"/>
    <s v="No"/>
    <s v="Normal weight"/>
    <s v="Diabetes"/>
    <s v="11-Oct-1974"/>
    <n v="48"/>
    <n v="0"/>
    <n v="5979.99"/>
    <s v="tier - 2"/>
    <s v="tier - 3"/>
    <s v="R1013"/>
  </r>
  <r>
    <s v="ID1639"/>
    <s v=" Mr"/>
    <s v="Hall"/>
    <s v="  Alden W"/>
    <n v="34.1"/>
    <n v="5.16"/>
    <s v="No"/>
    <s v="No"/>
    <x v="0"/>
    <n v="0"/>
    <s v="No"/>
    <s v="Obesity"/>
    <s v="Normal"/>
    <s v="10-Oct-1980"/>
    <n v="42"/>
    <n v="0"/>
    <n v="5979.73"/>
    <s v="tier - 2"/>
    <s v="tier - 2"/>
    <s v="R1011"/>
  </r>
  <r>
    <s v="ID1640"/>
    <s v=" Ms"/>
    <s v="Grise"/>
    <s v="  Suzanne M"/>
    <n v="16.5"/>
    <n v="6.9"/>
    <s v="yes"/>
    <s v="No"/>
    <x v="0"/>
    <n v="2"/>
    <s v="No"/>
    <s v="Under Weight"/>
    <s v="Diabetes"/>
    <s v="25-Jun-1970"/>
    <n v="52"/>
    <n v="0"/>
    <n v="5979.66"/>
    <s v="tier - 2"/>
    <s v="tier - 3"/>
    <s v="R1013"/>
  </r>
  <r>
    <s v="ID1641"/>
    <s v=" Ms"/>
    <s v="Skildum"/>
    <s v="  Heidi Z."/>
    <n v="30.69"/>
    <n v="4.83"/>
    <s v="No"/>
    <s v="No"/>
    <x v="0"/>
    <n v="1"/>
    <s v="No"/>
    <s v="Obesity"/>
    <s v="Normal"/>
    <s v="11-Nov-1984"/>
    <n v="38"/>
    <n v="1"/>
    <n v="5976.83"/>
    <s v="tier - 2"/>
    <s v="tier - 2"/>
    <s v="R1013"/>
  </r>
  <r>
    <s v="ID1642"/>
    <s v=" Ms"/>
    <s v="Yang"/>
    <s v="  Carolyn"/>
    <n v="28.93"/>
    <n v="4.87"/>
    <s v="No"/>
    <s v="No"/>
    <x v="0"/>
    <n v="1"/>
    <s v="No"/>
    <s v="Over Weight"/>
    <s v="Normal"/>
    <s v="19-Sep-1984"/>
    <n v="38"/>
    <n v="1"/>
    <n v="5974.38"/>
    <s v="tier - 2"/>
    <s v="tier - 3"/>
    <s v="R1013"/>
  </r>
  <r>
    <s v="ID1643"/>
    <s v=" Ms"/>
    <s v="Fischer-Daly"/>
    <s v="  Sabine"/>
    <n v="38.9"/>
    <n v="4.28"/>
    <s v="No"/>
    <s v="No"/>
    <x v="0"/>
    <n v="0"/>
    <s v="No"/>
    <s v="Obesity"/>
    <s v="Normal"/>
    <s v="22-Jul-1989"/>
    <n v="33"/>
    <n v="3"/>
    <n v="5972.38"/>
    <s v="tier - 2"/>
    <s v="tier - 2"/>
    <s v="R1011"/>
  </r>
  <r>
    <s v="ID1644"/>
    <s v=" Mr"/>
    <s v="Asher"/>
    <s v="  Bobby"/>
    <n v="26.9"/>
    <n v="4.07"/>
    <s v="No"/>
    <s v="No"/>
    <x v="0"/>
    <n v="0"/>
    <s v="No"/>
    <s v="Over Weight"/>
    <s v="Normal"/>
    <s v="21-Jul-1980"/>
    <n v="42"/>
    <n v="0"/>
    <n v="5969.72"/>
    <s v="tier - 3"/>
    <s v="tier - 3"/>
    <s v="R1011"/>
  </r>
  <r>
    <s v="ID1645"/>
    <s v=" Mr"/>
    <s v="Zhou"/>
    <s v="  Fan"/>
    <n v="24.86"/>
    <n v="6.23"/>
    <s v="No"/>
    <s v="No"/>
    <x v="0"/>
    <n v="0"/>
    <s v="No"/>
    <s v="Normal weight"/>
    <s v="Prediabetes"/>
    <s v="5-Aug-1980"/>
    <n v="42"/>
    <n v="0"/>
    <n v="5966.89"/>
    <s v="tier - 2"/>
    <s v="tier - 3"/>
    <s v="R1013"/>
  </r>
  <r>
    <s v="ID1646"/>
    <s v=" Mrs"/>
    <s v="Rudder"/>
    <s v="  Rachel M"/>
    <n v="39.14"/>
    <n v="6.24"/>
    <s v="No"/>
    <s v="yes"/>
    <x v="0"/>
    <n v="1"/>
    <s v="No"/>
    <s v="Obesity"/>
    <s v="Prediabetes"/>
    <s v="15-Jul-2004"/>
    <n v="18"/>
    <n v="0"/>
    <n v="5960.91"/>
    <s v="tier - 2"/>
    <s v="tier - 1"/>
    <s v="R1026"/>
  </r>
  <r>
    <s v="ID1647"/>
    <s v=" Mr"/>
    <s v="Cartmell"/>
    <s v="  Greg"/>
    <n v="39.799999999999997"/>
    <n v="6.17"/>
    <s v="No"/>
    <s v="No"/>
    <x v="1"/>
    <n v="1"/>
    <s v="No"/>
    <s v="Obesity"/>
    <s v="Prediabetes"/>
    <s v="13-Aug-2003"/>
    <n v="19"/>
    <n v="0"/>
    <n v="5957.35"/>
    <s v="tier - 2"/>
    <s v="tier - 2"/>
    <s v="R1012"/>
  </r>
  <r>
    <s v="ID1648"/>
    <s v=" Mr"/>
    <s v="Troland"/>
    <s v="  Dan"/>
    <n v="34.32"/>
    <n v="5.16"/>
    <s v="No"/>
    <s v="No"/>
    <x v="0"/>
    <n v="1"/>
    <s v="No"/>
    <s v="Obesity"/>
    <s v="Normal"/>
    <s v="14-Jul-1987"/>
    <n v="35"/>
    <n v="3"/>
    <n v="5934.38"/>
    <s v="tier - 3"/>
    <s v="tier - 2"/>
    <s v="R1013"/>
  </r>
  <r>
    <s v="ID1649"/>
    <s v=" Ms"/>
    <s v="Hall"/>
    <s v="  Jennifer A"/>
    <n v="32.51"/>
    <n v="4.3"/>
    <s v="No"/>
    <s v="No"/>
    <x v="0"/>
    <n v="0"/>
    <s v="No"/>
    <s v="Obesity"/>
    <s v="Normal"/>
    <s v="30-Jul-1994"/>
    <n v="28"/>
    <n v="0"/>
    <n v="5927.65"/>
    <s v="tier - 2"/>
    <s v="tier - 1"/>
    <s v="R1012"/>
  </r>
  <r>
    <s v="ID1650"/>
    <s v=" Mrs"/>
    <s v="Berg"/>
    <s v="  Jessica"/>
    <n v="30.71"/>
    <n v="6.14"/>
    <s v="No"/>
    <s v="No"/>
    <x v="1"/>
    <n v="1"/>
    <s v="No"/>
    <s v="Obesity"/>
    <s v="Prediabetes"/>
    <s v="13-Aug-1993"/>
    <n v="29"/>
    <n v="0"/>
    <n v="5926.93"/>
    <s v="tier - 2"/>
    <s v="tier - 2"/>
    <s v="R1025"/>
  </r>
  <r>
    <s v="ID1651"/>
    <s v=" Mr"/>
    <s v="Engtrakul"/>
    <s v="  Chaiwat"/>
    <n v="28.9"/>
    <n v="5.36"/>
    <s v="No"/>
    <s v="No"/>
    <x v="0"/>
    <n v="1"/>
    <s v="No"/>
    <s v="Over Weight"/>
    <s v="Normal"/>
    <s v="29-Jul-1987"/>
    <n v="35"/>
    <n v="3"/>
    <n v="5926.85"/>
    <s v="tier - 3"/>
    <s v="tier - 3"/>
    <s v="R1011"/>
  </r>
  <r>
    <s v="ID1652"/>
    <s v=" Ms"/>
    <s v="Leonhardt"/>
    <s v="  Kerri"/>
    <n v="36.19"/>
    <n v="4.3"/>
    <s v="No"/>
    <s v="No"/>
    <x v="0"/>
    <n v="0"/>
    <s v="No"/>
    <s v="Obesity"/>
    <s v="Normal"/>
    <s v="21-Dec-1982"/>
    <n v="40"/>
    <n v="0"/>
    <n v="5920.1"/>
    <s v="tier - 2"/>
    <s v="tier - 1"/>
    <s v="R1013"/>
  </r>
  <r>
    <s v="ID1653"/>
    <s v=" Ms"/>
    <s v="Goetz"/>
    <s v="  Lisa"/>
    <n v="29.6"/>
    <n v="4.09"/>
    <s v="No"/>
    <s v="No"/>
    <x v="0"/>
    <n v="0"/>
    <s v="No"/>
    <s v="Over Weight"/>
    <s v="Normal"/>
    <s v="8-Jul-1982"/>
    <n v="40"/>
    <n v="0"/>
    <n v="5910.94"/>
    <s v="tier - 2"/>
    <s v="tier - 1"/>
    <s v="R1011"/>
  </r>
  <r>
    <s v="ID1654"/>
    <s v=" Mr"/>
    <s v="Cacharelis"/>
    <s v="  Nicholas G"/>
    <n v="30.95"/>
    <n v="6.27"/>
    <s v="No"/>
    <s v="No"/>
    <x v="1"/>
    <n v="1"/>
    <s v="No"/>
    <s v="Obesity"/>
    <s v="Prediabetes"/>
    <s v="19-Oct-1993"/>
    <n v="29"/>
    <n v="0"/>
    <n v="5877.02"/>
    <s v="tier - 2"/>
    <s v="tier - 2"/>
    <s v="R1021"/>
  </r>
  <r>
    <s v="ID1655"/>
    <s v=" Mr"/>
    <s v="Kariolis"/>
    <s v="  Vasilis S"/>
    <n v="19.95"/>
    <n v="5.39"/>
    <s v="No"/>
    <s v="No"/>
    <x v="0"/>
    <n v="1"/>
    <s v="No"/>
    <s v="Normal weight"/>
    <s v="Normal"/>
    <s v="22-Nov-1984"/>
    <n v="38"/>
    <n v="1"/>
    <n v="5855.9"/>
    <s v="tier - 2"/>
    <s v="tier - 3"/>
    <s v="R1012"/>
  </r>
  <r>
    <s v="ID1656"/>
    <s v=" Mr"/>
    <s v="Zelwin"/>
    <s v="  Michael P"/>
    <n v="23.65"/>
    <n v="5.75"/>
    <s v="yes"/>
    <s v="No"/>
    <x v="0"/>
    <n v="0"/>
    <s v="No"/>
    <s v="Normal weight"/>
    <s v="Prediabetes"/>
    <s v="18-Jun-1985"/>
    <n v="37"/>
    <n v="3"/>
    <n v="5847.24"/>
    <s v="tier - 2"/>
    <s v="tier - 1"/>
    <s v="R1013"/>
  </r>
  <r>
    <s v="ID1657"/>
    <s v=" Ms"/>
    <s v="Barry"/>
    <s v="  Colleen C."/>
    <n v="43.34"/>
    <n v="4.91"/>
    <s v="No"/>
    <s v="No"/>
    <x v="0"/>
    <n v="1"/>
    <s v="No"/>
    <s v="Obesity"/>
    <s v="Normal"/>
    <s v="30-Sep-1987"/>
    <n v="35"/>
    <n v="2"/>
    <n v="5846.92"/>
    <s v="tier - 2"/>
    <s v="tier - 2"/>
    <s v="R1013"/>
  </r>
  <r>
    <s v="ID1658"/>
    <s v=" Mrs"/>
    <s v="Bannon"/>
    <s v="  Annika"/>
    <n v="31.98"/>
    <n v="4.46"/>
    <s v="yes"/>
    <s v="No"/>
    <x v="0"/>
    <n v="1"/>
    <s v="No"/>
    <s v="Obesity"/>
    <s v="Normal"/>
    <s v="20-Aug-1995"/>
    <n v="27"/>
    <n v="0"/>
    <n v="5843.99"/>
    <s v="tier - 2"/>
    <s v="tier - 2"/>
    <s v="R1025"/>
  </r>
  <r>
    <s v="ID1659"/>
    <s v=" Ms"/>
    <s v="Chang"/>
    <s v="  Kelly"/>
    <n v="35.86"/>
    <n v="6.22"/>
    <s v="No"/>
    <s v="No"/>
    <x v="0"/>
    <n v="1"/>
    <s v="No"/>
    <s v="Obesity"/>
    <s v="Prediabetes"/>
    <s v="27-Jul-1987"/>
    <n v="35"/>
    <n v="2"/>
    <n v="5836.52"/>
    <s v="tier - 2"/>
    <s v="tier - 3"/>
    <s v="R1013"/>
  </r>
  <r>
    <s v="ID1660"/>
    <s v=" Mr"/>
    <s v="Vetter"/>
    <s v="  Nicholas C."/>
    <n v="15.2"/>
    <n v="8.82"/>
    <s v="No"/>
    <s v="No"/>
    <x v="0"/>
    <n v="0"/>
    <s v="No"/>
    <s v="Under Weight"/>
    <s v="Diabetes"/>
    <s v="27-Sep-1971"/>
    <n v="51"/>
    <n v="0"/>
    <n v="5832.6"/>
    <s v="tier - 2"/>
    <s v="tier - 3"/>
    <s v="R1012"/>
  </r>
  <r>
    <s v="ID1661"/>
    <s v=" Mrs"/>
    <s v="Jablonski"/>
    <s v="  Kelly K"/>
    <n v="37.200000000000003"/>
    <n v="10.14"/>
    <s v="No"/>
    <s v="No"/>
    <x v="0"/>
    <n v="0"/>
    <s v="No"/>
    <s v="Obesity"/>
    <s v="Diabetes"/>
    <s v="22-Jul-2002"/>
    <n v="20"/>
    <n v="0"/>
    <n v="5816.58"/>
    <s v="tier - 2"/>
    <s v="tier - 2"/>
    <s v="R1026"/>
  </r>
  <r>
    <s v="ID1662"/>
    <s v=" Mr"/>
    <s v="Jakubowitch"/>
    <s v="  Andrew"/>
    <n v="17.91"/>
    <n v="4.66"/>
    <s v="No"/>
    <s v="No"/>
    <x v="0"/>
    <n v="2"/>
    <s v="No"/>
    <s v="Under Weight"/>
    <s v="Normal"/>
    <s v="2-Nov-1972"/>
    <n v="50"/>
    <n v="0"/>
    <n v="5812.9"/>
    <s v="tier - 2"/>
    <s v="tier - 2"/>
    <s v="R1013"/>
  </r>
  <r>
    <s v="ID1663"/>
    <s v=" Ms"/>
    <s v="Altshuler"/>
    <s v="  Hannah"/>
    <n v="20.76"/>
    <n v="6.26"/>
    <s v="No"/>
    <s v="No"/>
    <x v="0"/>
    <n v="0"/>
    <s v="No"/>
    <s v="Normal weight"/>
    <s v="Prediabetes"/>
    <s v="18-Sep-1980"/>
    <n v="42"/>
    <n v="2"/>
    <n v="5807.06"/>
    <s v="tier - 2"/>
    <s v="tier - 3"/>
    <s v="R1013"/>
  </r>
  <r>
    <s v="ID1664"/>
    <s v=" Mr"/>
    <s v="Ugarte"/>
    <s v="  Patricio Sr."/>
    <n v="38.99"/>
    <n v="5.21"/>
    <s v="No"/>
    <s v="yes"/>
    <x v="0"/>
    <n v="1"/>
    <s v="No"/>
    <s v="Obesity"/>
    <s v="Normal"/>
    <s v="1-Nov-2004"/>
    <n v="18"/>
    <n v="0"/>
    <n v="5778.71"/>
    <s v="tier - 2"/>
    <s v="tier - 3"/>
    <s v="R1022"/>
  </r>
  <r>
    <s v="ID1665"/>
    <s v=" Mr"/>
    <s v="Tusso"/>
    <s v="  Robert B"/>
    <n v="42.655000000000001"/>
    <n v="5.94"/>
    <s v="yes"/>
    <s v="No"/>
    <x v="1"/>
    <n v="1"/>
    <s v="No"/>
    <s v="Obesity"/>
    <s v="Prediabetes"/>
    <s v="30-Aug-1983"/>
    <n v="39"/>
    <n v="0"/>
    <n v="5757.41"/>
    <s v="tier - 2"/>
    <s v="tier - 3"/>
    <s v="R1019"/>
  </r>
  <r>
    <s v="ID1666"/>
    <s v=" Mr"/>
    <s v="Johnson"/>
    <s v="  Benjamin M"/>
    <n v="30.57"/>
    <n v="5.34"/>
    <s v="No"/>
    <s v="No"/>
    <x v="1"/>
    <n v="1"/>
    <s v="No"/>
    <s v="Obesity"/>
    <s v="Normal"/>
    <s v="10-Jun-1993"/>
    <n v="29"/>
    <n v="0"/>
    <n v="5748.13"/>
    <s v="tier - 2"/>
    <s v="tier - 1"/>
    <s v="R1021"/>
  </r>
  <r>
    <s v="ID1667"/>
    <s v=" Mr"/>
    <s v="Landry"/>
    <s v="  Robert"/>
    <n v="17.7"/>
    <n v="6.38"/>
    <s v="No"/>
    <s v="No"/>
    <x v="0"/>
    <n v="2"/>
    <s v="No"/>
    <s v="Under Weight"/>
    <s v="Prediabetes"/>
    <s v="21-Aug-1972"/>
    <n v="50"/>
    <n v="0"/>
    <n v="5741.67"/>
    <s v="tier - 2"/>
    <s v="tier - 3"/>
    <s v="R1013"/>
  </r>
  <r>
    <s v="ID1668"/>
    <s v=" Mr"/>
    <s v="McDonald"/>
    <s v="  Eric R."/>
    <n v="34.770000000000003"/>
    <n v="4.47"/>
    <s v="No"/>
    <s v="No"/>
    <x v="0"/>
    <n v="1"/>
    <s v="No"/>
    <s v="Obesity"/>
    <s v="Normal"/>
    <s v="19-Oct-1987"/>
    <n v="35"/>
    <n v="2"/>
    <n v="5729.01"/>
    <s v="tier - 1"/>
    <s v="tier - 2"/>
    <s v="R1012"/>
  </r>
  <r>
    <s v="ID1669"/>
    <s v=" Mr"/>
    <s v="Dunlap"/>
    <s v="  Matthew"/>
    <n v="16.88"/>
    <n v="9.9600000000000009"/>
    <s v="No"/>
    <s v="No"/>
    <x v="0"/>
    <n v="0"/>
    <s v="No"/>
    <s v="Under Weight"/>
    <s v="Diabetes"/>
    <s v="18-Dec-1971"/>
    <n v="51"/>
    <n v="0"/>
    <n v="5720.38"/>
    <s v="tier - 2"/>
    <s v="tier - 1"/>
    <s v="R1013"/>
  </r>
  <r>
    <s v="ID1670"/>
    <s v=" Mr"/>
    <s v="Larue"/>
    <s v="  Bob R"/>
    <n v="40.26"/>
    <n v="9.92"/>
    <s v="yes"/>
    <s v="No"/>
    <x v="0"/>
    <n v="0"/>
    <s v="No"/>
    <s v="Obesity"/>
    <s v="Diabetes"/>
    <s v="30-Aug-1981"/>
    <n v="41"/>
    <n v="0"/>
    <n v="5709.16"/>
    <s v="tier - 3"/>
    <s v="tier - 3"/>
    <s v="R1013"/>
  </r>
  <r>
    <s v="ID1671"/>
    <s v=" Ms"/>
    <s v="Hodge"/>
    <s v="  Stephanie J."/>
    <n v="25.6"/>
    <n v="6.03"/>
    <s v="No"/>
    <s v="No"/>
    <x v="1"/>
    <n v="1"/>
    <s v="No"/>
    <s v="Over Weight"/>
    <s v="Prediabetes"/>
    <s v="3-Nov-1993"/>
    <n v="29"/>
    <n v="4"/>
    <n v="5708.87"/>
    <s v="tier - 2"/>
    <s v="tier - 1"/>
    <s v="R1011"/>
  </r>
  <r>
    <s v="ID1672"/>
    <s v=" Mr"/>
    <s v="Marcus"/>
    <s v="  Jake"/>
    <n v="33.549999999999997"/>
    <n v="10.9"/>
    <s v="yes"/>
    <s v="No"/>
    <x v="0"/>
    <n v="0"/>
    <s v="No"/>
    <s v="Obesity"/>
    <s v="Diabetes"/>
    <s v="15-Jun-1981"/>
    <n v="41"/>
    <n v="0"/>
    <n v="5699.84"/>
    <s v="tier - 2"/>
    <s v="tier - 3"/>
    <s v="R1013"/>
  </r>
  <r>
    <s v="ID1673"/>
    <s v=" Ms"/>
    <s v="Daubert"/>
    <s v="  Alison L."/>
    <n v="16.690000000000001"/>
    <n v="10.66"/>
    <s v="No"/>
    <s v="No"/>
    <x v="0"/>
    <n v="0"/>
    <s v="No"/>
    <s v="Under Weight"/>
    <s v="Diabetes"/>
    <s v="6-Jul-1974"/>
    <n v="48"/>
    <n v="0"/>
    <n v="5698.74"/>
    <s v="tier - 2"/>
    <s v="tier - 2"/>
    <s v="R1012"/>
  </r>
  <r>
    <s v="ID1674"/>
    <s v=" Ms"/>
    <s v="Close"/>
    <s v="  Lindsay M"/>
    <n v="19.95"/>
    <n v="4.05"/>
    <s v="No"/>
    <s v="No"/>
    <x v="0"/>
    <n v="1"/>
    <s v="No"/>
    <s v="Normal weight"/>
    <s v="Normal"/>
    <s v="3-Nov-1992"/>
    <n v="30"/>
    <n v="3"/>
    <n v="5693.43"/>
    <s v="tier - 2"/>
    <s v="tier - 3"/>
    <s v="R1012"/>
  </r>
  <r>
    <s v="ID1675"/>
    <s v=" Mr"/>
    <s v="Roels"/>
    <s v="  Guillaume"/>
    <n v="17.55"/>
    <n v="4.2300000000000004"/>
    <s v="No"/>
    <s v="No"/>
    <x v="0"/>
    <n v="2"/>
    <s v="No"/>
    <s v="Under Weight"/>
    <s v="Normal"/>
    <s v="28-Oct-1972"/>
    <n v="50"/>
    <n v="0"/>
    <n v="5690.79"/>
    <s v="tier - 2"/>
    <s v="tier - 1"/>
    <s v="R1013"/>
  </r>
  <r>
    <s v="ID1676"/>
    <s v=" Ms"/>
    <s v="Venosky"/>
    <s v="  Kaylee"/>
    <n v="22.01"/>
    <n v="5.01"/>
    <s v="No"/>
    <s v="No"/>
    <x v="0"/>
    <n v="1"/>
    <s v="No"/>
    <s v="Normal weight"/>
    <s v="Normal"/>
    <s v="12-Aug-1984"/>
    <n v="38"/>
    <n v="3"/>
    <n v="5679.13"/>
    <s v="tier - 2"/>
    <s v="tier - 2"/>
    <s v="R1013"/>
  </r>
  <r>
    <s v="ID1677"/>
    <s v=" Ms"/>
    <s v="Gosnell"/>
    <s v="  Theresa"/>
    <n v="41.8"/>
    <n v="5.82"/>
    <s v="yes"/>
    <s v="No"/>
    <x v="1"/>
    <n v="1"/>
    <s v="No"/>
    <s v="Obesity"/>
    <s v="Prediabetes"/>
    <s v="3-Sep-1983"/>
    <n v="39"/>
    <n v="0"/>
    <n v="5662.23"/>
    <s v="tier - 2"/>
    <s v="tier - 1"/>
    <s v="R1013"/>
  </r>
  <r>
    <s v="ID1678"/>
    <s v=" Mr"/>
    <s v="Chewning-Kulick"/>
    <s v="  Travis G."/>
    <n v="19.170000000000002"/>
    <n v="7.94"/>
    <s v="No"/>
    <s v="No"/>
    <x v="0"/>
    <n v="0"/>
    <s v="No"/>
    <s v="Normal weight"/>
    <s v="Diabetes"/>
    <s v="27-Sep-1978"/>
    <n v="44"/>
    <n v="2"/>
    <n v="5650.14"/>
    <s v="tier - 2"/>
    <s v="tier - 1"/>
    <s v="R1013"/>
  </r>
  <r>
    <s v="ID1679"/>
    <s v=" Ms"/>
    <s v="McCarron"/>
    <s v="  Emma L."/>
    <n v="32.799999999999997"/>
    <n v="6.16"/>
    <s v="yes"/>
    <s v="No"/>
    <x v="1"/>
    <n v="1"/>
    <s v="No"/>
    <s v="Obesity"/>
    <s v="Prediabetes"/>
    <s v="8-Jun-1983"/>
    <n v="40"/>
    <n v="0"/>
    <n v="5649.72"/>
    <s v="tier - 2"/>
    <s v="tier - 3"/>
    <s v="R1011"/>
  </r>
  <r>
    <s v="ID1680"/>
    <s v=" Ms"/>
    <s v="Manion"/>
    <s v="  Linda"/>
    <n v="35.814999999999998"/>
    <n v="4.1500000000000004"/>
    <s v="No"/>
    <s v="No"/>
    <x v="0"/>
    <n v="1"/>
    <s v="No"/>
    <s v="Obesity"/>
    <s v="Normal"/>
    <s v="9-Dec-1987"/>
    <n v="35"/>
    <n v="1"/>
    <n v="5630.46"/>
    <s v="tier - 2"/>
    <s v="tier - 3"/>
    <s v="R1012"/>
  </r>
  <r>
    <s v="ID1681"/>
    <s v=" Mr"/>
    <s v="Strong"/>
    <s v="  Owen R"/>
    <n v="24.3"/>
    <n v="6.23"/>
    <s v="No"/>
    <s v="No"/>
    <x v="0"/>
    <n v="0"/>
    <s v="No"/>
    <s v="Normal weight"/>
    <s v="Prediabetes"/>
    <s v="15-Nov-1994"/>
    <n v="28"/>
    <n v="5"/>
    <n v="5615.37"/>
    <s v="tier - 2"/>
    <s v="tier - 3"/>
    <s v="R1011"/>
  </r>
  <r>
    <s v="ID1682"/>
    <s v=" Mr"/>
    <s v="Leblanc"/>
    <s v="  Jacob"/>
    <n v="19.059999999999999"/>
    <n v="7.41"/>
    <s v="No"/>
    <s v="No"/>
    <x v="0"/>
    <n v="0"/>
    <s v="No"/>
    <s v="Normal weight"/>
    <s v="Diabetes"/>
    <s v="11-Sep-1978"/>
    <n v="44"/>
    <n v="2"/>
    <n v="5612.83"/>
    <s v="tier - 2"/>
    <s v="tier - 3"/>
    <s v="R1013"/>
  </r>
  <r>
    <s v="ID1683"/>
    <s v=" Ms"/>
    <s v="Palmer"/>
    <s v="  Jacqueline"/>
    <n v="33.25"/>
    <n v="5.62"/>
    <s v="yes"/>
    <s v="No"/>
    <x v="0"/>
    <n v="1"/>
    <s v="No"/>
    <s v="Obesity"/>
    <s v="Normal"/>
    <s v="18-Nov-1988"/>
    <n v="34"/>
    <n v="1"/>
    <n v="5594.85"/>
    <s v="tier - 2"/>
    <s v="tier - 3"/>
    <s v="R1024"/>
  </r>
  <r>
    <s v="ID1684"/>
    <s v=" Mr"/>
    <s v="Shen"/>
    <s v="  Yefeng"/>
    <n v="21.37"/>
    <n v="4.54"/>
    <s v="yes"/>
    <s v="No"/>
    <x v="1"/>
    <n v="1"/>
    <s v="No"/>
    <s v="Normal weight"/>
    <s v="Normal"/>
    <s v="3-Oct-1983"/>
    <n v="39"/>
    <n v="3"/>
    <n v="5587.59"/>
    <s v="tier - 2"/>
    <s v="tier - 1"/>
    <s v="R1013"/>
  </r>
  <r>
    <s v="ID1685"/>
    <s v=" Mr"/>
    <s v="Goldsby"/>
    <s v="  Thomas J"/>
    <n v="34.43"/>
    <n v="8.6199999999999992"/>
    <s v="yes"/>
    <s v="No"/>
    <x v="0"/>
    <n v="1"/>
    <s v="No"/>
    <s v="Obesity"/>
    <s v="Diabetes"/>
    <s v="21-Nov-1986"/>
    <n v="36"/>
    <n v="2"/>
    <n v="5584.31"/>
    <s v="tier - 3"/>
    <s v="tier - 1"/>
    <s v="R1013"/>
  </r>
  <r>
    <s v="ID1686"/>
    <s v=" Mr"/>
    <s v="Whitney"/>
    <s v="  Ken"/>
    <n v="20.86"/>
    <n v="4.3600000000000003"/>
    <s v="yes"/>
    <s v="No"/>
    <x v="0"/>
    <n v="0"/>
    <s v="No"/>
    <s v="Normal weight"/>
    <s v="Normal"/>
    <s v="5-Sep-1985"/>
    <n v="37"/>
    <n v="3"/>
    <n v="5582.95"/>
    <s v="tier - 2"/>
    <s v="tier - 1"/>
    <s v="R1012"/>
  </r>
  <r>
    <s v="ID1687"/>
    <s v=" Ms"/>
    <s v="Mahoney"/>
    <s v="  Annie E"/>
    <n v="18.34"/>
    <n v="10.01"/>
    <s v="No"/>
    <s v="No"/>
    <x v="0"/>
    <n v="0"/>
    <s v="No"/>
    <s v="Under Weight"/>
    <s v="Diabetes"/>
    <s v="18-Sep-1974"/>
    <n v="48"/>
    <n v="0"/>
    <n v="5576.35"/>
    <s v="tier - 2"/>
    <s v="tier - 3"/>
    <s v="R1013"/>
  </r>
  <r>
    <s v="ID1688"/>
    <s v=" Mrs"/>
    <s v="McCracken"/>
    <s v="  Noel K."/>
    <n v="34.15"/>
    <n v="5.42"/>
    <s v="No"/>
    <s v="No"/>
    <x v="0"/>
    <n v="0"/>
    <s v="No"/>
    <s v="Obesity"/>
    <s v="Normal"/>
    <s v="22-Sep-1999"/>
    <n v="23"/>
    <n v="0"/>
    <n v="5552.61"/>
    <s v="tier - 2"/>
    <s v="tier - 3"/>
    <s v="R1026"/>
  </r>
  <r>
    <s v="ID1689"/>
    <s v=" Mr"/>
    <s v="Spewak"/>
    <s v="  Mark S"/>
    <n v="18.350000000000001"/>
    <n v="5.12"/>
    <s v="No"/>
    <s v="No"/>
    <x v="0"/>
    <n v="0"/>
    <s v="No"/>
    <s v="Under Weight"/>
    <s v="Normal"/>
    <s v="7-Dec-1980"/>
    <n v="42"/>
    <n v="2"/>
    <n v="5540.35"/>
    <s v="tier - 2"/>
    <s v="tier - 2"/>
    <s v="R1012"/>
  </r>
  <r>
    <s v="ID1690"/>
    <s v=" Ms"/>
    <s v="Cottini"/>
    <s v="  Federica"/>
    <n v="22.13"/>
    <n v="9.1999999999999993"/>
    <s v="yes"/>
    <s v="No"/>
    <x v="0"/>
    <n v="0"/>
    <s v="No"/>
    <s v="Normal weight"/>
    <s v="Diabetes"/>
    <s v="7-Nov-1981"/>
    <n v="41"/>
    <n v="1"/>
    <n v="5539.4"/>
    <s v="tier - 2"/>
    <s v="tier - 2"/>
    <s v="R1013"/>
  </r>
  <r>
    <s v="ID1691"/>
    <s v=" Ms"/>
    <s v="Findlay"/>
    <s v="  Pamela L"/>
    <n v="22.51"/>
    <n v="6.08"/>
    <s v="yes"/>
    <s v="No"/>
    <x v="0"/>
    <n v="1"/>
    <s v="No"/>
    <s v="Normal weight"/>
    <s v="Prediabetes"/>
    <s v="29-Jul-1988"/>
    <n v="34"/>
    <n v="3"/>
    <n v="5503.36"/>
    <s v="tier - 2"/>
    <s v="tier - 2"/>
    <s v="R1012"/>
  </r>
  <r>
    <s v="ID1692"/>
    <s v=" Mr"/>
    <s v="Strasburg"/>
    <s v="  Andrew W."/>
    <n v="31"/>
    <n v="4.7699999999999996"/>
    <s v="No"/>
    <s v="No"/>
    <x v="0"/>
    <n v="1"/>
    <s v="No"/>
    <s v="Obesity"/>
    <s v="Normal"/>
    <s v="17-Aug-1984"/>
    <n v="38"/>
    <n v="1"/>
    <n v="5488.26"/>
    <s v="tier - 2"/>
    <s v="tier - 3"/>
    <s v="R1011"/>
  </r>
  <r>
    <s v="ID1693"/>
    <s v=" Mr"/>
    <s v="Adams"/>
    <s v="  Randall"/>
    <n v="28.27"/>
    <n v="4.62"/>
    <s v="No"/>
    <s v="No"/>
    <x v="0"/>
    <n v="1"/>
    <s v="No"/>
    <s v="Over Weight"/>
    <s v="Normal"/>
    <s v="26-Aug-1984"/>
    <n v="38"/>
    <n v="1"/>
    <n v="5484.47"/>
    <s v="tier - 2"/>
    <s v="tier - 2"/>
    <s v="R1013"/>
  </r>
  <r>
    <s v="ID1694"/>
    <s v=" Ms"/>
    <s v="Deeter"/>
    <s v="  Tracy L"/>
    <n v="29.92"/>
    <n v="9.07"/>
    <s v="yes"/>
    <s v="No"/>
    <x v="0"/>
    <n v="1"/>
    <s v="No"/>
    <s v="Over Weight"/>
    <s v="Diabetes"/>
    <s v="30-Sep-1986"/>
    <n v="36"/>
    <n v="1"/>
    <n v="5478.04"/>
    <s v="tier - 2"/>
    <s v="tier - 3"/>
    <s v="R1013"/>
  </r>
  <r>
    <s v="ID1695"/>
    <s v=" Ms"/>
    <s v="Arpin"/>
    <s v="  Azelie"/>
    <n v="25.9"/>
    <n v="9.1199999999999992"/>
    <s v="yes"/>
    <s v="No"/>
    <x v="0"/>
    <n v="1"/>
    <s v="No"/>
    <s v="Over Weight"/>
    <s v="Diabetes"/>
    <s v="12-Jul-1986"/>
    <n v="36"/>
    <n v="1"/>
    <n v="5472.45"/>
    <s v="tier - 2"/>
    <s v="tier - 3"/>
    <s v="R1011"/>
  </r>
  <r>
    <s v="ID1696"/>
    <s v=" Ms"/>
    <s v="Schoeneck"/>
    <s v="  Monica M."/>
    <n v="27.74"/>
    <n v="7.32"/>
    <s v="yes"/>
    <s v="No"/>
    <x v="0"/>
    <n v="1"/>
    <s v="No"/>
    <s v="Over Weight"/>
    <s v="Diabetes"/>
    <s v="2-Dec-1986"/>
    <n v="36"/>
    <n v="0"/>
    <n v="5469.01"/>
    <s v="tier - 2"/>
    <s v="tier - 2"/>
    <s v="R1024"/>
  </r>
  <r>
    <s v="ID1697"/>
    <s v=" Ms"/>
    <s v="Mueller"/>
    <s v="  Katarina K."/>
    <n v="17.260000000000002"/>
    <n v="11.73"/>
    <s v="No"/>
    <s v="No"/>
    <x v="0"/>
    <n v="2"/>
    <s v="No"/>
    <s v="Under Weight"/>
    <s v="Diabetes"/>
    <s v="24-Oct-1973"/>
    <n v="49"/>
    <n v="0"/>
    <n v="5466.88"/>
    <s v="tier - 2"/>
    <s v="tier - 2"/>
    <s v="R1013"/>
  </r>
  <r>
    <s v="ID1698"/>
    <s v=" Ms"/>
    <s v="Willits"/>
    <s v="  Jamie L."/>
    <n v="19.855"/>
    <n v="6.64"/>
    <s v="yes"/>
    <s v="No"/>
    <x v="0"/>
    <n v="1"/>
    <s v="No"/>
    <s v="Normal weight"/>
    <s v="Diabetes"/>
    <s v="25-Dec-1986"/>
    <n v="36"/>
    <n v="0"/>
    <n v="5458.05"/>
    <s v="tier - 2"/>
    <s v="tier - 2"/>
    <s v="R1024"/>
  </r>
  <r>
    <s v="ID1699"/>
    <s v=" Mr"/>
    <s v="Syring"/>
    <s v="  Brian"/>
    <n v="41.69"/>
    <n v="5.78"/>
    <s v="No"/>
    <s v="No"/>
    <x v="0"/>
    <n v="0"/>
    <s v="No"/>
    <s v="Obesity"/>
    <s v="Prediabetes"/>
    <s v="25-Aug-1982"/>
    <n v="40"/>
    <n v="0"/>
    <n v="5438.75"/>
    <s v="tier - 3"/>
    <s v="tier - 2"/>
    <s v="R1013"/>
  </r>
  <r>
    <s v="ID1700"/>
    <s v=" Ms"/>
    <s v="Strike"/>
    <s v="  Stacey L."/>
    <n v="16.12"/>
    <n v="10.45"/>
    <s v="No"/>
    <s v="No"/>
    <x v="0"/>
    <n v="0"/>
    <s v="No"/>
    <s v="Under Weight"/>
    <s v="Diabetes"/>
    <s v="8-Jun-1978"/>
    <n v="45"/>
    <n v="2"/>
    <n v="5428.98"/>
    <s v="tier - 2"/>
    <s v="tier - 2"/>
    <s v="R1012"/>
  </r>
  <r>
    <s v="ID1701"/>
    <s v=" Mr"/>
    <s v="Hennigar"/>
    <s v="  Stephen"/>
    <n v="37.43"/>
    <n v="4.5199999999999996"/>
    <s v="No"/>
    <s v="No"/>
    <x v="0"/>
    <n v="1"/>
    <s v="No"/>
    <s v="Obesity"/>
    <s v="Normal"/>
    <s v="17-Sep-1992"/>
    <n v="30"/>
    <n v="3"/>
    <n v="5428.73"/>
    <s v="tier - 3"/>
    <s v="tier - 1"/>
    <s v="R1017"/>
  </r>
  <r>
    <s v="ID1702"/>
    <s v=" Mr"/>
    <s v="May"/>
    <s v="  Joshua"/>
    <n v="31.065000000000001"/>
    <n v="5.71"/>
    <s v="No"/>
    <s v="No"/>
    <x v="0"/>
    <n v="0"/>
    <s v="No"/>
    <s v="Obesity"/>
    <s v="Prediabetes"/>
    <s v="6-Jul-1991"/>
    <n v="31"/>
    <n v="3"/>
    <n v="5425.02"/>
    <s v="tier - 2"/>
    <s v="tier - 1"/>
    <s v="R1012"/>
  </r>
  <r>
    <s v="ID1703"/>
    <s v=" Mr"/>
    <s v="Metcalf"/>
    <s v="  Josh"/>
    <n v="25.08"/>
    <n v="4.7699999999999996"/>
    <s v="No"/>
    <s v="No"/>
    <x v="0"/>
    <n v="0"/>
    <s v="No"/>
    <s v="Over Weight"/>
    <s v="Normal"/>
    <s v="27-Sep-1982"/>
    <n v="40"/>
    <n v="0"/>
    <n v="5415.66"/>
    <s v="tier - 2"/>
    <s v="tier - 3"/>
    <s v="R1013"/>
  </r>
  <r>
    <s v="ID1704"/>
    <s v=" Ms"/>
    <s v="Tiska"/>
    <s v="  Heather"/>
    <n v="15.2"/>
    <n v="7.81"/>
    <s v="yes"/>
    <s v="No"/>
    <x v="0"/>
    <n v="1"/>
    <s v="No"/>
    <s v="Under Weight"/>
    <s v="Diabetes"/>
    <s v="27-Sep-1975"/>
    <n v="47"/>
    <n v="1"/>
    <n v="5411.99"/>
    <s v="tier - 2"/>
    <s v="tier - 3"/>
    <s v="R1012"/>
  </r>
  <r>
    <s v="ID1705"/>
    <s v=" Mr"/>
    <s v="McDonough"/>
    <s v="  James C."/>
    <n v="22.34"/>
    <n v="5.19"/>
    <s v="yes"/>
    <s v="No"/>
    <x v="0"/>
    <n v="0"/>
    <s v="No"/>
    <s v="Normal weight"/>
    <s v="Normal"/>
    <s v="23-Dec-1985"/>
    <n v="37"/>
    <n v="3"/>
    <n v="5402.89"/>
    <s v="tier - 2"/>
    <s v="tier - 1"/>
    <s v="R1013"/>
  </r>
  <r>
    <s v="ID1706"/>
    <s v=" Ms"/>
    <s v="Fairley"/>
    <s v="  Kim"/>
    <n v="40.15"/>
    <n v="5.93"/>
    <s v="No"/>
    <s v="No"/>
    <x v="0"/>
    <n v="1"/>
    <s v="No"/>
    <s v="Obesity"/>
    <s v="Prediabetes"/>
    <s v="1-Aug-1984"/>
    <n v="38"/>
    <n v="0"/>
    <n v="5400.98"/>
    <s v="tier - 2"/>
    <s v="tier - 2"/>
    <s v="R1013"/>
  </r>
  <r>
    <s v="ID1707"/>
    <s v=" Ms"/>
    <s v="Barnett"/>
    <s v="  Marie E."/>
    <n v="37.729999999999997"/>
    <n v="6.29"/>
    <s v="No"/>
    <s v="No"/>
    <x v="0"/>
    <n v="1"/>
    <s v="No"/>
    <s v="Obesity"/>
    <s v="Prediabetes"/>
    <s v="3-Sep-1984"/>
    <n v="38"/>
    <n v="0"/>
    <n v="5397.62"/>
    <s v="tier - 2"/>
    <s v="tier - 2"/>
    <s v="R1013"/>
  </r>
  <r>
    <s v="ID1708"/>
    <s v=" Mr"/>
    <s v="Piasta"/>
    <s v="  Dariusz"/>
    <n v="25.35"/>
    <n v="4.9000000000000004"/>
    <s v="No"/>
    <s v="No"/>
    <x v="0"/>
    <n v="0"/>
    <s v="No"/>
    <s v="Over Weight"/>
    <s v="Normal"/>
    <s v="6-Nov-1989"/>
    <n v="33"/>
    <n v="3"/>
    <n v="5396.44"/>
    <s v="tier - 2"/>
    <s v="tier - 3"/>
    <s v="R1013"/>
  </r>
  <r>
    <s v="ID1709"/>
    <s v=" Ms"/>
    <s v="Mueller"/>
    <s v="  Jessica E."/>
    <n v="26.41"/>
    <n v="5.07"/>
    <s v="yes"/>
    <s v="No"/>
    <x v="0"/>
    <n v="1"/>
    <s v="No"/>
    <s v="Over Weight"/>
    <s v="Normal"/>
    <s v="8-Aug-1988"/>
    <n v="34"/>
    <n v="1"/>
    <n v="5385.34"/>
    <s v="tier - 2"/>
    <s v="tier - 3"/>
    <s v="R1012"/>
  </r>
  <r>
    <s v="ID1710"/>
    <s v=" Ms"/>
    <s v="Olsen"/>
    <s v="  Kristen"/>
    <n v="27.6"/>
    <n v="5.33"/>
    <s v="No"/>
    <s v="No"/>
    <x v="0"/>
    <n v="1"/>
    <s v="No"/>
    <s v="Over Weight"/>
    <s v="Normal"/>
    <s v="1-Jun-1984"/>
    <n v="39"/>
    <n v="0"/>
    <n v="5383.54"/>
    <s v="tier - 2"/>
    <s v="tier - 3"/>
    <s v="R1011"/>
  </r>
  <r>
    <s v="ID1711"/>
    <s v=" Mr"/>
    <s v="De Jesus"/>
    <s v="  Jose Guadalupe P. Sr."/>
    <n v="33.82"/>
    <n v="8.93"/>
    <s v="yes"/>
    <s v="No"/>
    <x v="0"/>
    <n v="1"/>
    <s v="No"/>
    <s v="Obesity"/>
    <s v="Diabetes"/>
    <s v="22-Jul-1986"/>
    <n v="36"/>
    <n v="1"/>
    <n v="5377.46"/>
    <s v="tier - 2"/>
    <s v="tier - 3"/>
    <s v="R1012"/>
  </r>
  <r>
    <s v="ID1712"/>
    <s v=" Ms"/>
    <s v="Bartus"/>
    <s v="  Cynthia"/>
    <n v="32.9"/>
    <n v="4.3499999999999996"/>
    <s v="No"/>
    <s v="No"/>
    <x v="0"/>
    <n v="0"/>
    <s v="No"/>
    <s v="Obesity"/>
    <s v="Normal"/>
    <s v="18-Nov-1989"/>
    <n v="33"/>
    <n v="2"/>
    <n v="5375.04"/>
    <s v="tier - 2"/>
    <s v="tier - 1"/>
    <s v="R1011"/>
  </r>
  <r>
    <s v="ID1713"/>
    <s v=" Mr"/>
    <s v="Stevens"/>
    <s v="  Tyler"/>
    <n v="30.875"/>
    <n v="9.5399999999999991"/>
    <s v="yes"/>
    <s v="No"/>
    <x v="0"/>
    <n v="1"/>
    <s v="No"/>
    <s v="Obesity"/>
    <s v="Diabetes"/>
    <s v="1-Jun-1986"/>
    <n v="37"/>
    <n v="1"/>
    <n v="5373.36"/>
    <s v="tier - 2"/>
    <s v="tier - 2"/>
    <s v="R1012"/>
  </r>
  <r>
    <s v="ID1714"/>
    <s v=" Ms"/>
    <s v="Rich"/>
    <s v="  Holly J"/>
    <n v="32.64"/>
    <n v="5.91"/>
    <s v="No"/>
    <s v="No"/>
    <x v="0"/>
    <n v="0"/>
    <s v="No"/>
    <s v="Obesity"/>
    <s v="Prediabetes"/>
    <s v="7-Dec-1994"/>
    <n v="28"/>
    <n v="0"/>
    <n v="5364.66"/>
    <s v="tier - 2"/>
    <s v="tier - 1"/>
    <s v="R1011"/>
  </r>
  <r>
    <s v="ID1715"/>
    <s v=" Ms"/>
    <s v="Fayter"/>
    <s v="  Kristen"/>
    <n v="22.135000000000002"/>
    <n v="5.0999999999999996"/>
    <s v="No"/>
    <s v="No"/>
    <x v="0"/>
    <n v="0"/>
    <s v="No"/>
    <s v="Normal weight"/>
    <s v="Normal"/>
    <s v="7-Nov-1989"/>
    <n v="33"/>
    <n v="1"/>
    <n v="5354.07"/>
    <s v="tier - 2"/>
    <s v="tier - 3"/>
    <s v="R1024"/>
  </r>
  <r>
    <s v="ID1716"/>
    <s v=" Mr"/>
    <s v="Parise"/>
    <s v="  Thomas"/>
    <n v="16.53"/>
    <n v="5.08"/>
    <s v="No"/>
    <s v="No"/>
    <x v="0"/>
    <n v="2"/>
    <s v="No"/>
    <s v="Under Weight"/>
    <s v="Normal"/>
    <s v="15-Dec-1972"/>
    <n v="50"/>
    <n v="0"/>
    <n v="5344.81"/>
    <s v="tier - 2"/>
    <s v="tier - 3"/>
    <s v="R1013"/>
  </r>
  <r>
    <s v="ID1717"/>
    <s v=" Ms"/>
    <s v="Andrew"/>
    <s v="  Tricity M"/>
    <n v="32.774999999999999"/>
    <n v="4.75"/>
    <s v="No"/>
    <s v="No"/>
    <x v="0"/>
    <n v="0"/>
    <s v="No"/>
    <s v="Obesity"/>
    <s v="Normal"/>
    <s v="28-Aug-1991"/>
    <n v="31"/>
    <n v="2"/>
    <n v="5327.4"/>
    <s v="tier - 2"/>
    <s v="tier - 1"/>
    <s v="R1012"/>
  </r>
  <r>
    <s v="ID1718"/>
    <s v=" Ms"/>
    <s v="Gryniewicz"/>
    <s v="  Sarah A"/>
    <n v="30.9"/>
    <n v="6.05"/>
    <s v="No"/>
    <s v="No"/>
    <x v="0"/>
    <n v="1"/>
    <s v="No"/>
    <s v="Obesity"/>
    <s v="Prediabetes"/>
    <s v="18-Jun-1992"/>
    <n v="30"/>
    <n v="3"/>
    <n v="5325.65"/>
    <s v="tier - 2"/>
    <s v="tier - 1"/>
    <s v="R1011"/>
  </r>
  <r>
    <s v="ID1719"/>
    <s v=" Ms"/>
    <s v="Panora"/>
    <s v="  Lisa M."/>
    <n v="15.58"/>
    <n v="11.56"/>
    <s v="No"/>
    <s v="No"/>
    <x v="0"/>
    <n v="0"/>
    <s v="No"/>
    <s v="Under Weight"/>
    <s v="Diabetes"/>
    <s v="2-Sep-1974"/>
    <n v="48"/>
    <n v="0"/>
    <n v="5322.24"/>
    <s v="tier - 2"/>
    <s v="tier - 1"/>
    <s v="R1012"/>
  </r>
  <r>
    <s v="ID1720"/>
    <s v=" Ms"/>
    <s v="Woodward"/>
    <s v="  Tracy A."/>
    <n v="26.315000000000001"/>
    <n v="5.76"/>
    <s v="No"/>
    <s v="No"/>
    <x v="0"/>
    <n v="0"/>
    <s v="No"/>
    <s v="Over Weight"/>
    <s v="Prediabetes"/>
    <s v="13-Nov-1994"/>
    <n v="28"/>
    <n v="3"/>
    <n v="5312.17"/>
    <s v="tier - 2"/>
    <s v="tier - 2"/>
    <s v="R1012"/>
  </r>
  <r>
    <s v="ID1721"/>
    <s v=" Mr"/>
    <s v="Lambe"/>
    <s v="  Patrick"/>
    <n v="35.61"/>
    <n v="5.65"/>
    <s v="No"/>
    <s v="yes"/>
    <x v="0"/>
    <n v="1"/>
    <s v="No"/>
    <s v="Obesity"/>
    <s v="Normal"/>
    <s v="9-Sep-2000"/>
    <n v="22"/>
    <n v="0"/>
    <n v="5306.7"/>
    <s v="tier - 2"/>
    <s v="tier - 3"/>
    <s v="R1012"/>
  </r>
  <r>
    <s v="ID1722"/>
    <s v=" Mr"/>
    <s v="Casto"/>
    <s v="  Trent"/>
    <n v="37.56"/>
    <n v="5.88"/>
    <s v="No"/>
    <s v="yes"/>
    <x v="0"/>
    <n v="1"/>
    <s v="No"/>
    <s v="Obesity"/>
    <s v="Prediabetes"/>
    <s v="22-Aug-2004"/>
    <n v="18"/>
    <n v="0"/>
    <n v="5293.67"/>
    <s v="tier - 2"/>
    <s v="tier - 2"/>
    <s v="R1022"/>
  </r>
  <r>
    <s v="ID1723"/>
    <s v=" Ms"/>
    <s v="Martelli"/>
    <s v="  Julie"/>
    <n v="15.49"/>
    <n v="9.6"/>
    <s v="No"/>
    <s v="No"/>
    <x v="0"/>
    <n v="0"/>
    <s v="No"/>
    <s v="Under Weight"/>
    <s v="Diabetes"/>
    <s v="12-Nov-1974"/>
    <n v="48"/>
    <n v="0"/>
    <n v="5291.71"/>
    <s v="tier - 2"/>
    <s v="tier - 2"/>
    <s v="R1012"/>
  </r>
  <r>
    <s v="ID1724"/>
    <s v=" Mr"/>
    <s v="Naskret"/>
    <s v="  Sawomir"/>
    <n v="23.48"/>
    <n v="6.24"/>
    <s v="No"/>
    <s v="No"/>
    <x v="0"/>
    <n v="1"/>
    <s v="No"/>
    <s v="Normal weight"/>
    <s v="Prediabetes"/>
    <s v="1-Sep-1987"/>
    <n v="35"/>
    <n v="3"/>
    <n v="5275.86"/>
    <s v="tier - 2"/>
    <s v="tier - 2"/>
    <s v="R1013"/>
  </r>
  <r>
    <s v="ID1725"/>
    <s v=" Ms"/>
    <s v="Morgan"/>
    <s v="  Micah"/>
    <n v="30.02"/>
    <n v="7.63"/>
    <s v="yes"/>
    <s v="No"/>
    <x v="0"/>
    <n v="1"/>
    <s v="No"/>
    <s v="Obesity"/>
    <s v="Diabetes"/>
    <s v="20-Oct-1986"/>
    <n v="36"/>
    <n v="0"/>
    <n v="5272.18"/>
    <s v="tier - 2"/>
    <s v="tier - 3"/>
    <s v="R1012"/>
  </r>
  <r>
    <s v="ID1726"/>
    <s v=" Ms"/>
    <s v="Maloney"/>
    <s v="  Kelly H."/>
    <n v="26.885000000000002"/>
    <n v="8.66"/>
    <s v="yes"/>
    <s v="No"/>
    <x v="0"/>
    <n v="1"/>
    <s v="No"/>
    <s v="Over Weight"/>
    <s v="Diabetes"/>
    <s v="20-Sep-1986"/>
    <n v="36"/>
    <n v="0"/>
    <n v="5267.82"/>
    <s v="tier - 2"/>
    <s v="tier - 2"/>
    <s v="R1012"/>
  </r>
  <r>
    <s v="ID1727"/>
    <s v=" Ms"/>
    <s v="Amherst"/>
    <s v="  Lindsay M."/>
    <n v="25.84"/>
    <n v="8.5500000000000007"/>
    <s v="yes"/>
    <s v="No"/>
    <x v="0"/>
    <n v="1"/>
    <s v="No"/>
    <s v="Over Weight"/>
    <s v="Diabetes"/>
    <s v="25-Oct-1986"/>
    <n v="36"/>
    <n v="0"/>
    <n v="5266.37"/>
    <s v="tier - 2"/>
    <s v="tier - 2"/>
    <s v="R1012"/>
  </r>
  <r>
    <s v="ID1728"/>
    <s v=" Mr"/>
    <s v="Davenport"/>
    <s v="  Austen G"/>
    <n v="27.454999999999998"/>
    <n v="4.54"/>
    <s v="No"/>
    <s v="No"/>
    <x v="0"/>
    <n v="0"/>
    <s v="No"/>
    <s v="Over Weight"/>
    <s v="Normal"/>
    <s v="19-Jul-1989"/>
    <n v="33"/>
    <n v="2"/>
    <n v="5261.47"/>
    <s v="tier - 2"/>
    <s v="tier - 2"/>
    <s v="R1012"/>
  </r>
  <r>
    <s v="ID1729"/>
    <s v=" Mr"/>
    <s v="Johansen"/>
    <s v="  Tory J."/>
    <n v="24.605"/>
    <n v="5.7"/>
    <s v="No"/>
    <s v="No"/>
    <x v="0"/>
    <n v="0"/>
    <s v="No"/>
    <s v="Normal weight"/>
    <s v="Normal"/>
    <s v="25-Nov-1989"/>
    <n v="33"/>
    <n v="2"/>
    <n v="5257.51"/>
    <s v="tier - 2"/>
    <s v="tier - 2"/>
    <s v="R1012"/>
  </r>
  <r>
    <s v="ID1730"/>
    <s v=" Mr"/>
    <s v="Bond"/>
    <s v="  Robert J."/>
    <n v="30.8"/>
    <n v="5.07"/>
    <s v="No"/>
    <s v="No"/>
    <x v="0"/>
    <n v="0"/>
    <s v="No"/>
    <s v="Obesity"/>
    <s v="Normal"/>
    <s v="6-Jul-1990"/>
    <n v="32"/>
    <n v="3"/>
    <n v="5253.52"/>
    <s v="tier - 3"/>
    <s v="tier - 3"/>
    <s v="R1011"/>
  </r>
  <r>
    <s v="ID1731"/>
    <s v=" Ms"/>
    <s v="Reilly"/>
    <s v="  Steph"/>
    <n v="34.799999999999997"/>
    <n v="4.38"/>
    <s v="No"/>
    <s v="No"/>
    <x v="0"/>
    <n v="1"/>
    <s v="No"/>
    <s v="Obesity"/>
    <s v="Normal"/>
    <s v="9-Sep-1987"/>
    <n v="35"/>
    <n v="1"/>
    <n v="5246.05"/>
    <s v="tier - 2"/>
    <s v="tier - 3"/>
    <s v="R1011"/>
  </r>
  <r>
    <s v="ID1732"/>
    <s v=" Ms"/>
    <s v="Chandler"/>
    <s v="  Kate"/>
    <n v="34.21"/>
    <n v="4.54"/>
    <s v="No"/>
    <s v="No"/>
    <x v="0"/>
    <n v="1"/>
    <s v="No"/>
    <s v="Obesity"/>
    <s v="Normal"/>
    <s v="5-Jul-1987"/>
    <n v="35"/>
    <n v="1"/>
    <n v="5245.23"/>
    <s v="tier - 2"/>
    <s v="tier - 2"/>
    <s v="R1013"/>
  </r>
  <r>
    <s v="ID1733"/>
    <s v=" Ms"/>
    <s v="Kaufmann"/>
    <s v="  Kristina"/>
    <n v="31"/>
    <n v="5.38"/>
    <s v="No"/>
    <s v="No"/>
    <x v="0"/>
    <n v="1"/>
    <s v="No"/>
    <s v="Obesity"/>
    <s v="Normal"/>
    <s v="26-Dec-1987"/>
    <n v="35"/>
    <n v="1"/>
    <n v="5240.7700000000004"/>
    <s v="tier - 2"/>
    <s v="tier - 2"/>
    <s v="R1011"/>
  </r>
  <r>
    <s v="ID1734"/>
    <s v=" Ms"/>
    <s v="Barnes-Zurkinden"/>
    <s v="  Flo"/>
    <n v="26.125"/>
    <n v="5.55"/>
    <s v="No"/>
    <s v="No"/>
    <x v="0"/>
    <n v="1"/>
    <s v="No"/>
    <s v="Over Weight"/>
    <s v="Normal"/>
    <s v="29-Jun-1987"/>
    <n v="35"/>
    <n v="0"/>
    <n v="5227.99"/>
    <s v="tier - 2"/>
    <s v="tier - 1"/>
    <s v="R1024"/>
  </r>
  <r>
    <s v="ID1735"/>
    <s v=" Mrs"/>
    <s v="Wolter"/>
    <s v="  Sarah P."/>
    <n v="30.13"/>
    <n v="4.03"/>
    <s v="yes"/>
    <s v="No"/>
    <x v="0"/>
    <n v="1"/>
    <s v="No"/>
    <s v="Obesity"/>
    <s v="Normal"/>
    <s v="6-Jun-1995"/>
    <n v="28"/>
    <n v="0"/>
    <n v="5216.4799999999996"/>
    <s v="tier - 2"/>
    <s v="tier - 2"/>
    <s v="R1025"/>
  </r>
  <r>
    <s v="ID1736"/>
    <s v=" Ms"/>
    <s v="Pearson"/>
    <s v="  Anabel"/>
    <n v="34.19"/>
    <n v="4.1900000000000004"/>
    <s v="No"/>
    <s v="No"/>
    <x v="0"/>
    <n v="0"/>
    <s v="No"/>
    <s v="Obesity"/>
    <s v="Normal"/>
    <s v="1-Dec-1999"/>
    <n v="23"/>
    <n v="0"/>
    <n v="5213.22"/>
    <s v="tier - 2"/>
    <s v="tier - 1"/>
    <s v="R1012"/>
  </r>
  <r>
    <s v="ID1737"/>
    <s v=" Mr"/>
    <s v="Thomas"/>
    <s v="  Ian"/>
    <n v="22.515000000000001"/>
    <n v="4.37"/>
    <s v="No"/>
    <s v="No"/>
    <x v="1"/>
    <n v="1"/>
    <s v="No"/>
    <s v="Normal weight"/>
    <s v="Normal"/>
    <s v="17-Jun-1993"/>
    <n v="29"/>
    <n v="3"/>
    <n v="5209.58"/>
    <s v="tier - 3"/>
    <s v="tier - 3"/>
    <s v="R1017"/>
  </r>
  <r>
    <s v="ID1738"/>
    <s v=" Mr"/>
    <s v="Leon"/>
    <s v="  Alex"/>
    <n v="18.239999999999998"/>
    <n v="5.31"/>
    <s v="yes"/>
    <s v="No"/>
    <x v="1"/>
    <n v="1"/>
    <s v="No"/>
    <s v="Under Weight"/>
    <s v="Normal"/>
    <s v="24-Oct-1983"/>
    <n v="39"/>
    <n v="3"/>
    <n v="5207.97"/>
    <s v="tier - 2"/>
    <s v="tier - 2"/>
    <s v="R1012"/>
  </r>
  <r>
    <s v="ID1739"/>
    <s v=" Mr"/>
    <s v="Marriott"/>
    <s v="  Richard J"/>
    <n v="37.28"/>
    <n v="4.66"/>
    <s v="No"/>
    <s v="yes"/>
    <x v="0"/>
    <n v="1"/>
    <s v="No"/>
    <s v="Obesity"/>
    <s v="Normal"/>
    <s v="6-Jun-2004"/>
    <n v="19"/>
    <n v="0"/>
    <n v="5198.6899999999996"/>
    <s v="tier - 2"/>
    <s v="tier - 2"/>
    <s v="R1022"/>
  </r>
  <r>
    <s v="ID1740"/>
    <s v=" Ms"/>
    <s v="Wilkins"/>
    <s v="  Jacqueline N."/>
    <n v="18.2"/>
    <n v="6.19"/>
    <s v="No"/>
    <s v="No"/>
    <x v="1"/>
    <n v="1"/>
    <s v="No"/>
    <s v="Under Weight"/>
    <s v="Prediabetes"/>
    <s v="12-Sep-1979"/>
    <n v="43"/>
    <n v="2"/>
    <n v="5195.58"/>
    <s v="tier - 2"/>
    <s v="tier - 2"/>
    <s v="R1013"/>
  </r>
  <r>
    <s v="ID1741"/>
    <s v=" Ms"/>
    <s v="Saiter"/>
    <s v="  Cindy"/>
    <n v="20.53"/>
    <n v="4.8600000000000003"/>
    <s v="No"/>
    <s v="No"/>
    <x v="0"/>
    <n v="1"/>
    <s v="No"/>
    <s v="Normal weight"/>
    <s v="Normal"/>
    <s v="16-Oct-1984"/>
    <n v="38"/>
    <n v="3"/>
    <n v="5177.12"/>
    <s v="tier - 2"/>
    <s v="tier - 1"/>
    <s v="R1013"/>
  </r>
  <r>
    <s v="ID1742"/>
    <s v=" Ms"/>
    <s v="Winrow"/>
    <s v="  Marcia"/>
    <n v="23.79"/>
    <n v="4.74"/>
    <s v="No"/>
    <s v="No"/>
    <x v="0"/>
    <n v="0"/>
    <s v="No"/>
    <s v="Normal weight"/>
    <s v="Normal"/>
    <s v="29-Aug-1991"/>
    <n v="31"/>
    <n v="3"/>
    <n v="5166.96"/>
    <s v="tier - 2"/>
    <s v="tier - 2"/>
    <s v="R1012"/>
  </r>
  <r>
    <s v="ID1743"/>
    <s v=" Ms"/>
    <s v="Gries"/>
    <s v="  Samantha R."/>
    <n v="29.8"/>
    <n v="6.03"/>
    <s v="No"/>
    <s v="No"/>
    <x v="0"/>
    <n v="0"/>
    <s v="No"/>
    <s v="Over Weight"/>
    <s v="Prediabetes"/>
    <s v="9-Oct-1990"/>
    <n v="32"/>
    <n v="2"/>
    <n v="5152.13"/>
    <s v="tier - 2"/>
    <s v="tier - 2"/>
    <s v="R1011"/>
  </r>
  <r>
    <s v="ID1744"/>
    <s v=" Ms"/>
    <s v="Strohschein"/>
    <s v="  Katie"/>
    <n v="31.54"/>
    <n v="4.71"/>
    <s v="No"/>
    <s v="No"/>
    <x v="0"/>
    <n v="0"/>
    <s v="No"/>
    <s v="Obesity"/>
    <s v="Normal"/>
    <s v="22-Aug-1990"/>
    <n v="32"/>
    <n v="1"/>
    <n v="5148.55"/>
    <s v="tier - 2"/>
    <s v="tier - 2"/>
    <s v="R1024"/>
  </r>
  <r>
    <s v="ID1745"/>
    <s v=" Mr"/>
    <s v="Berger"/>
    <s v="  John P"/>
    <n v="20.82"/>
    <n v="5.55"/>
    <s v="No"/>
    <s v="No"/>
    <x v="0"/>
    <n v="1"/>
    <s v="No"/>
    <s v="Normal weight"/>
    <s v="Normal"/>
    <s v="22-Aug-1984"/>
    <n v="38"/>
    <n v="3"/>
    <n v="5144.18"/>
    <s v="tier - 2"/>
    <s v="tier - 1"/>
    <s v="R1013"/>
  </r>
  <r>
    <s v="ID1746"/>
    <s v=" Ms"/>
    <s v="Coogan"/>
    <s v="  Rachel"/>
    <n v="38.83"/>
    <n v="4.78"/>
    <s v="No"/>
    <s v="No"/>
    <x v="1"/>
    <n v="1"/>
    <s v="No"/>
    <s v="Obesity"/>
    <s v="Normal"/>
    <s v="10-Dec-1993"/>
    <n v="29"/>
    <n v="3"/>
    <n v="5138.26"/>
    <s v="tier - 2"/>
    <s v="tier - 2"/>
    <s v="R1013"/>
  </r>
  <r>
    <s v="ID1747"/>
    <s v=" Ms"/>
    <s v="Gagnon"/>
    <s v="  Isabelle"/>
    <n v="23.44"/>
    <n v="4.6500000000000004"/>
    <s v="yes"/>
    <s v="No"/>
    <x v="0"/>
    <n v="1"/>
    <s v="No"/>
    <s v="Normal weight"/>
    <s v="Normal"/>
    <s v="15-Sep-1988"/>
    <n v="34"/>
    <n v="3"/>
    <n v="5136.75"/>
    <s v="tier - 2"/>
    <s v="tier - 1"/>
    <s v="R1013"/>
  </r>
  <r>
    <s v="ID1748"/>
    <s v=" Mr"/>
    <s v="Pearson"/>
    <s v="  Neil"/>
    <n v="24.13"/>
    <n v="5.2"/>
    <s v="No"/>
    <s v="No"/>
    <x v="0"/>
    <n v="1"/>
    <s v="No"/>
    <s v="Normal weight"/>
    <s v="Normal"/>
    <s v="13-Sep-1987"/>
    <n v="35"/>
    <n v="1"/>
    <n v="5125.22"/>
    <s v="tier - 1"/>
    <s v="tier - 2"/>
    <s v="R1012"/>
  </r>
  <r>
    <s v="ID1749"/>
    <s v=" Mr"/>
    <s v="Brian"/>
    <s v="  Tom"/>
    <n v="42.13"/>
    <n v="4.54"/>
    <s v="yes"/>
    <s v="No"/>
    <x v="0"/>
    <n v="1"/>
    <s v="No"/>
    <s v="Obesity"/>
    <s v="Normal"/>
    <s v="1-Nov-1988"/>
    <n v="34"/>
    <n v="2"/>
    <n v="5124.1899999999996"/>
    <s v="tier - 2"/>
    <s v="tier - 3"/>
    <s v="R1013"/>
  </r>
  <r>
    <s v="ID1750"/>
    <s v=" Mr"/>
    <s v="Brown"/>
    <s v="  Nathan"/>
    <n v="17.86"/>
    <n v="4.1100000000000003"/>
    <s v="No"/>
    <s v="No"/>
    <x v="0"/>
    <n v="1"/>
    <s v="No"/>
    <s v="Under Weight"/>
    <s v="Normal"/>
    <s v="18-Nov-1987"/>
    <n v="35"/>
    <n v="1"/>
    <n v="5116.5"/>
    <s v="tier - 2"/>
    <s v="tier - 2"/>
    <s v="R1012"/>
  </r>
  <r>
    <s v="ID1751"/>
    <s v=" Mrs"/>
    <s v="Fox"/>
    <s v="  Kelli N"/>
    <n v="32.78"/>
    <n v="4.63"/>
    <s v="No"/>
    <s v="No"/>
    <x v="0"/>
    <n v="0"/>
    <s v="No"/>
    <s v="Obesity"/>
    <s v="Normal"/>
    <s v="19-Jun-1999"/>
    <n v="23"/>
    <n v="0"/>
    <n v="5087.92"/>
    <s v="tier - 2"/>
    <s v="tier - 2"/>
    <s v="R1026"/>
  </r>
  <r>
    <s v="ID1752"/>
    <s v=" Mr"/>
    <s v="Traver"/>
    <s v="  Scott M."/>
    <n v="23.9"/>
    <n v="6.06"/>
    <s v="yes"/>
    <s v="No"/>
    <x v="1"/>
    <n v="1"/>
    <s v="No"/>
    <s v="Normal weight"/>
    <s v="Prediabetes"/>
    <s v="14-Jul-1997"/>
    <n v="25"/>
    <n v="5"/>
    <n v="5080.1000000000004"/>
    <s v="tier - 3"/>
    <s v="tier - 2"/>
    <s v="R1011"/>
  </r>
  <r>
    <s v="ID1753"/>
    <s v=" Mr"/>
    <s v="Quick"/>
    <s v="  Grant A"/>
    <n v="15.47"/>
    <n v="8.43"/>
    <s v="No"/>
    <s v="No"/>
    <x v="0"/>
    <n v="0"/>
    <s v="No"/>
    <s v="Under Weight"/>
    <s v="Diabetes"/>
    <s v="22-Nov-1978"/>
    <n v="44"/>
    <n v="2"/>
    <n v="5077.1899999999996"/>
    <s v="tier - 2"/>
    <s v="tier - 3"/>
    <s v="R1012"/>
  </r>
  <r>
    <s v="ID1754"/>
    <s v=" Mr"/>
    <s v="Scott"/>
    <s v="  Jonathan C"/>
    <n v="28.54"/>
    <n v="5.51"/>
    <s v="No"/>
    <s v="No"/>
    <x v="1"/>
    <n v="1"/>
    <s v="No"/>
    <s v="Over Weight"/>
    <s v="Normal"/>
    <s v="11-Jun-1993"/>
    <n v="29"/>
    <n v="0"/>
    <n v="5059.5600000000004"/>
    <s v="tier - 2"/>
    <s v="tier - 1"/>
    <s v="R1021"/>
  </r>
  <r>
    <s v="ID1755"/>
    <s v=" Ms"/>
    <s v="Theriot"/>
    <s v="  Rachael M."/>
    <n v="18.54"/>
    <n v="4.95"/>
    <s v="No"/>
    <s v="No"/>
    <x v="0"/>
    <n v="0"/>
    <s v="No"/>
    <s v="Normal weight"/>
    <s v="Normal"/>
    <s v="7-Sep-1980"/>
    <n v="42"/>
    <n v="2"/>
    <n v="5054.05"/>
    <s v="tier - 2"/>
    <s v="tier - 2"/>
    <s v="R1013"/>
  </r>
  <r>
    <s v="ID1756"/>
    <s v=" Ms"/>
    <s v="Michalis"/>
    <s v="  Pilar"/>
    <n v="32.18"/>
    <n v="6.44"/>
    <s v="yes"/>
    <s v="No"/>
    <x v="1"/>
    <n v="1"/>
    <s v="No"/>
    <s v="Obesity"/>
    <s v="Prediabetes"/>
    <s v="29-Jul-1997"/>
    <n v="25"/>
    <n v="0"/>
    <n v="5045.1499999999996"/>
    <s v="tier - 2"/>
    <s v="tier - 2"/>
    <s v="R1012"/>
  </r>
  <r>
    <s v="ID1757"/>
    <s v=" Mr"/>
    <s v="Hall"/>
    <s v="  Kyle M"/>
    <n v="37.380000000000003"/>
    <n v="6.05"/>
    <s v="yes"/>
    <s v="No"/>
    <x v="0"/>
    <n v="0"/>
    <s v="No"/>
    <s v="Obesity"/>
    <s v="Prediabetes"/>
    <s v="16-Oct-2001"/>
    <n v="21"/>
    <n v="0"/>
    <n v="5043.13"/>
    <s v="tier - 2"/>
    <s v="tier - 3"/>
    <s v="R1011"/>
  </r>
  <r>
    <s v="ID1758"/>
    <s v=" Mrs"/>
    <s v="Tjong Clemons"/>
    <s v="  Christie"/>
    <n v="31.12"/>
    <n v="4.76"/>
    <s v="yes"/>
    <s v="No"/>
    <x v="1"/>
    <n v="1"/>
    <s v="No"/>
    <s v="Obesity"/>
    <s v="Normal"/>
    <s v="4-Dec-1997"/>
    <n v="25"/>
    <n v="0"/>
    <n v="5038.57"/>
    <s v="tier - 2"/>
    <s v="tier - 2"/>
    <s v="R1025"/>
  </r>
  <r>
    <s v="ID1759"/>
    <s v=" Mr"/>
    <s v="Palma"/>
    <s v="  David A."/>
    <n v="22.01"/>
    <n v="6.72"/>
    <s v="yes"/>
    <s v="No"/>
    <x v="0"/>
    <n v="1"/>
    <s v="No"/>
    <s v="Normal weight"/>
    <s v="Diabetes"/>
    <s v="29-Jun-1986"/>
    <n v="36"/>
    <n v="3"/>
    <n v="5034.1000000000004"/>
    <s v="tier - 2"/>
    <s v="tier - 2"/>
    <s v="R1013"/>
  </r>
  <r>
    <s v="ID1760"/>
    <s v=" Mr"/>
    <s v="Takaoka"/>
    <s v="  Masahiro"/>
    <n v="27.645"/>
    <n v="5.7"/>
    <s v="No"/>
    <s v="No"/>
    <x v="0"/>
    <n v="0"/>
    <s v="No"/>
    <s v="Over Weight"/>
    <s v="Normal"/>
    <s v="10-Sep-1991"/>
    <n v="31"/>
    <n v="2"/>
    <n v="5031.2700000000004"/>
    <s v="tier - 3"/>
    <s v="tier - 1"/>
    <s v="R1016"/>
  </r>
  <r>
    <s v="ID1761"/>
    <s v=" Mr"/>
    <s v="Sherman"/>
    <s v="  Logan B."/>
    <n v="29.64"/>
    <n v="5.31"/>
    <s v="yes"/>
    <s v="No"/>
    <x v="0"/>
    <n v="0"/>
    <s v="No"/>
    <s v="Over Weight"/>
    <s v="Normal"/>
    <s v="28-Dec-1985"/>
    <n v="37"/>
    <n v="0"/>
    <n v="5028.1499999999996"/>
    <s v="tier - 1"/>
    <s v="tier - 2"/>
    <s v="R1012"/>
  </r>
  <r>
    <s v="ID1762"/>
    <s v=" Ms"/>
    <s v="Andre"/>
    <s v="  Stephanie L."/>
    <n v="33.700000000000003"/>
    <n v="4.32"/>
    <s v="yes"/>
    <s v="No"/>
    <x v="0"/>
    <n v="1"/>
    <s v="No"/>
    <s v="Obesity"/>
    <s v="Normal"/>
    <s v="9-Nov-1988"/>
    <n v="34"/>
    <n v="1"/>
    <n v="5012.47"/>
    <s v="tier - 2"/>
    <s v="tier - 3"/>
    <s v="R1011"/>
  </r>
  <r>
    <s v="ID1763"/>
    <s v=" Ms"/>
    <s v="Switt"/>
    <s v="  Angela H"/>
    <n v="27.5"/>
    <n v="4.2300000000000004"/>
    <s v="yes"/>
    <s v="No"/>
    <x v="0"/>
    <n v="1"/>
    <s v="No"/>
    <s v="Over Weight"/>
    <s v="Normal"/>
    <s v="8-Jul-1988"/>
    <n v="34"/>
    <n v="1"/>
    <n v="5003.8500000000004"/>
    <s v="tier - 2"/>
    <s v="tier - 3"/>
    <s v="R1011"/>
  </r>
  <r>
    <s v="ID1764"/>
    <s v=" Ms"/>
    <s v="Erickson"/>
    <s v="  Britt K"/>
    <n v="16.12"/>
    <n v="6.09"/>
    <s v="No"/>
    <s v="No"/>
    <x v="0"/>
    <n v="0"/>
    <s v="No"/>
    <s v="Under Weight"/>
    <s v="Prediabetes"/>
    <s v="9-Jun-1977"/>
    <n v="45"/>
    <n v="2"/>
    <n v="5003.7700000000004"/>
    <s v="tier - 2"/>
    <s v="tier - 3"/>
    <s v="R1013"/>
  </r>
  <r>
    <s v="ID1765"/>
    <s v=" Ms"/>
    <s v="Miller"/>
    <s v="  Joyce R."/>
    <n v="26.73"/>
    <n v="4.74"/>
    <s v="yes"/>
    <s v="No"/>
    <x v="0"/>
    <n v="1"/>
    <s v="No"/>
    <s v="Over Weight"/>
    <s v="Normal"/>
    <s v="4-Sep-1988"/>
    <n v="34"/>
    <n v="1"/>
    <n v="5002.78"/>
    <s v="tier - 2"/>
    <s v="tier - 2"/>
    <s v="R1013"/>
  </r>
  <r>
    <s v="ID1766"/>
    <s v=" Mr"/>
    <s v="Whitbeck"/>
    <s v="  Ben"/>
    <n v="37.25"/>
    <n v="6.23"/>
    <s v="yes"/>
    <s v="No"/>
    <x v="0"/>
    <n v="0"/>
    <s v="No"/>
    <s v="Obesity"/>
    <s v="Prediabetes"/>
    <s v="5-Oct-2001"/>
    <n v="21"/>
    <n v="0"/>
    <n v="4999.04"/>
    <s v="tier - 2"/>
    <s v="tier - 2"/>
    <s v="R1011"/>
  </r>
  <r>
    <s v="ID1767"/>
    <s v=" Ms"/>
    <s v="Auer"/>
    <s v="  Sarah M."/>
    <n v="23.56"/>
    <n v="5.45"/>
    <s v="yes"/>
    <s v="No"/>
    <x v="0"/>
    <n v="1"/>
    <s v="No"/>
    <s v="Normal weight"/>
    <s v="Normal"/>
    <s v="24-Jun-1988"/>
    <n v="34"/>
    <n v="0"/>
    <n v="4992.38"/>
    <s v="tier - 2"/>
    <s v="tier - 3"/>
    <s v="R1024"/>
  </r>
  <r>
    <s v="ID1768"/>
    <s v=" Ms"/>
    <s v="Attar"/>
    <s v="  Sarah"/>
    <n v="15.84"/>
    <n v="10.34"/>
    <s v="No"/>
    <s v="No"/>
    <x v="0"/>
    <n v="2"/>
    <s v="No"/>
    <s v="Under Weight"/>
    <s v="Diabetes"/>
    <s v="7-Nov-1973"/>
    <n v="49"/>
    <n v="0"/>
    <n v="4985.22"/>
    <s v="tier - 2"/>
    <s v="tier - 3"/>
    <s v="R1013"/>
  </r>
  <r>
    <s v="ID1769"/>
    <s v=" Ms"/>
    <s v="Misuraca"/>
    <s v="  Katie"/>
    <n v="36.630000000000003"/>
    <n v="5.15"/>
    <s v="No"/>
    <s v="No"/>
    <x v="0"/>
    <n v="0"/>
    <s v="No"/>
    <s v="Obesity"/>
    <s v="Normal"/>
    <s v="30-Aug-1991"/>
    <n v="31"/>
    <n v="2"/>
    <n v="4949.76"/>
    <s v="tier - 2"/>
    <s v="tier - 1"/>
    <s v="R1013"/>
  </r>
  <r>
    <s v="ID1770"/>
    <s v=" Ms"/>
    <s v="Spannaus"/>
    <s v="  Michaela L"/>
    <n v="16.47"/>
    <n v="11.72"/>
    <s v="No"/>
    <s v="No"/>
    <x v="0"/>
    <n v="0"/>
    <s v="No"/>
    <s v="Under Weight"/>
    <s v="Diabetes"/>
    <s v="26-Jun-1974"/>
    <n v="48"/>
    <n v="0"/>
    <n v="4942.0600000000004"/>
    <s v="tier - 2"/>
    <s v="tier - 2"/>
    <s v="R1013"/>
  </r>
  <r>
    <s v="ID1771"/>
    <s v=" Ms"/>
    <s v="Tarbiat"/>
    <s v="  Shalaleh"/>
    <n v="25.8"/>
    <n v="5.29"/>
    <s v="No"/>
    <s v="No"/>
    <x v="0"/>
    <n v="0"/>
    <s v="No"/>
    <s v="Over Weight"/>
    <s v="Normal"/>
    <s v="27-Nov-1991"/>
    <n v="31"/>
    <n v="2"/>
    <n v="4934.71"/>
    <s v="tier - 2"/>
    <s v="tier - 3"/>
    <s v="R1011"/>
  </r>
  <r>
    <s v="ID1772"/>
    <s v=" Ms"/>
    <s v="Pulkkinen"/>
    <s v="  Karen"/>
    <n v="23.6"/>
    <n v="4.33"/>
    <s v="No"/>
    <s v="No"/>
    <x v="0"/>
    <n v="0"/>
    <s v="No"/>
    <s v="Normal weight"/>
    <s v="Normal"/>
    <s v="23-Aug-1991"/>
    <n v="31"/>
    <n v="2"/>
    <n v="4931.6499999999996"/>
    <s v="tier - 2"/>
    <s v="tier - 3"/>
    <s v="R1011"/>
  </r>
  <r>
    <s v="ID1773"/>
    <s v=" Ms"/>
    <s v="Trnovcova"/>
    <s v="  Zuzana"/>
    <n v="32.11"/>
    <n v="6.24"/>
    <s v="No"/>
    <s v="No"/>
    <x v="1"/>
    <n v="1"/>
    <s v="No"/>
    <s v="Obesity"/>
    <s v="Prediabetes"/>
    <s v="10-Aug-1993"/>
    <n v="29"/>
    <n v="2"/>
    <n v="4922.92"/>
    <s v="tier - 2"/>
    <s v="tier - 2"/>
    <s v="R1012"/>
  </r>
  <r>
    <s v="ID1774"/>
    <s v=" Mr"/>
    <s v="Anthony"/>
    <s v="  Daniel J."/>
    <n v="30.114999999999998"/>
    <n v="11.61"/>
    <s v="No"/>
    <s v="No"/>
    <x v="0"/>
    <n v="0"/>
    <s v="No"/>
    <s v="Obesity"/>
    <s v="Diabetes"/>
    <s v="21-Aug-2002"/>
    <n v="20"/>
    <n v="5"/>
    <n v="4915.0600000000004"/>
    <s v="tier - 2"/>
    <s v="tier - 1"/>
    <s v="R1017"/>
  </r>
  <r>
    <s v="ID1775"/>
    <s v=" Ms"/>
    <s v="Hetrick"/>
    <s v="  Alexandra"/>
    <n v="20.28"/>
    <n v="11.07"/>
    <s v="yes"/>
    <s v="No"/>
    <x v="0"/>
    <n v="0"/>
    <s v="No"/>
    <s v="Normal weight"/>
    <s v="Diabetes"/>
    <s v="18-Oct-1981"/>
    <n v="41"/>
    <n v="1"/>
    <n v="4911.8900000000003"/>
    <s v="tier - 2"/>
    <s v="tier - 3"/>
    <s v="R1013"/>
  </r>
  <r>
    <s v="ID1776"/>
    <s v=" Ms"/>
    <s v="Stern"/>
    <s v="  Jessica"/>
    <n v="20.234999999999999"/>
    <n v="5.19"/>
    <s v="No"/>
    <s v="No"/>
    <x v="1"/>
    <n v="1"/>
    <s v="No"/>
    <s v="Normal weight"/>
    <s v="Normal"/>
    <s v="10-Jul-1993"/>
    <n v="29"/>
    <n v="2"/>
    <n v="4906.41"/>
    <s v="tier - 2"/>
    <s v="tier - 1"/>
    <s v="R1012"/>
  </r>
  <r>
    <s v="ID1777"/>
    <s v=" Mr"/>
    <s v="Newman"/>
    <s v="  Matthew M"/>
    <n v="25.27"/>
    <n v="5.7"/>
    <s v="yes"/>
    <s v="No"/>
    <x v="0"/>
    <n v="1"/>
    <s v="No"/>
    <s v="Over Weight"/>
    <s v="Normal"/>
    <s v="23-Sep-1988"/>
    <n v="34"/>
    <n v="1"/>
    <n v="4894.75"/>
    <s v="tier - 3"/>
    <s v="tier - 3"/>
    <s v="R1012"/>
  </r>
  <r>
    <s v="ID1778"/>
    <s v=" Ms"/>
    <s v="Reasoner"/>
    <s v="  Nadine A."/>
    <n v="24.24"/>
    <n v="6.15"/>
    <s v="No"/>
    <s v="No"/>
    <x v="0"/>
    <n v="0"/>
    <s v="No"/>
    <s v="Normal weight"/>
    <s v="Prediabetes"/>
    <s v="28-Nov-1990"/>
    <n v="32"/>
    <n v="3"/>
    <n v="4894.3900000000003"/>
    <s v="tier - 2"/>
    <s v="tier - 3"/>
    <s v="R1013"/>
  </r>
  <r>
    <s v="ID1779"/>
    <s v=" Mr"/>
    <s v="Mone"/>
    <s v="  Peter J. Jr."/>
    <n v="35.75"/>
    <n v="5.07"/>
    <s v="No"/>
    <s v="No"/>
    <x v="0"/>
    <n v="0"/>
    <s v="No"/>
    <s v="Obesity"/>
    <s v="Normal"/>
    <s v="10-Jul-1989"/>
    <n v="33"/>
    <n v="2"/>
    <n v="4890"/>
    <s v="tier - 3"/>
    <s v="tier - 2"/>
    <s v="R1013"/>
  </r>
  <r>
    <s v="ID1780"/>
    <s v=" Ms"/>
    <s v="Powers"/>
    <s v="  Colleen M"/>
    <n v="29.92"/>
    <n v="10.97"/>
    <s v="yes"/>
    <s v="No"/>
    <x v="0"/>
    <n v="1"/>
    <s v="No"/>
    <s v="Over Weight"/>
    <s v="Diabetes"/>
    <s v="27-Oct-1986"/>
    <n v="36"/>
    <n v="0"/>
    <n v="4889.04"/>
    <s v="tier - 2"/>
    <s v="tier - 1"/>
    <s v="R1013"/>
  </r>
  <r>
    <s v="ID1781"/>
    <s v=" Ms"/>
    <s v="Ulery"/>
    <s v="  Julie A."/>
    <n v="26.2"/>
    <n v="10.93"/>
    <s v="yes"/>
    <s v="No"/>
    <x v="0"/>
    <n v="1"/>
    <s v="No"/>
    <s v="Over Weight"/>
    <s v="Diabetes"/>
    <s v="23-Dec-1986"/>
    <n v="36"/>
    <n v="0"/>
    <n v="4883.87"/>
    <s v="tier - 2"/>
    <s v="tier - 1"/>
    <s v="R1011"/>
  </r>
  <r>
    <s v="ID1782"/>
    <s v=" Mr"/>
    <s v="Haines"/>
    <s v="  Douglas W"/>
    <n v="26.695"/>
    <n v="4.21"/>
    <s v="yes"/>
    <s v="No"/>
    <x v="1"/>
    <n v="1"/>
    <s v="No"/>
    <s v="Over Weight"/>
    <s v="Normal"/>
    <s v="29-Sep-1997"/>
    <n v="25"/>
    <n v="4"/>
    <n v="4877.9799999999996"/>
    <s v="tier - 2"/>
    <s v="tier - 3"/>
    <s v="R1012"/>
  </r>
  <r>
    <s v="ID1783"/>
    <s v=" Ms"/>
    <s v="Airoldi"/>
    <s v="  Catherine"/>
    <n v="23.16"/>
    <n v="5.5"/>
    <s v="No"/>
    <s v="No"/>
    <x v="0"/>
    <n v="0"/>
    <s v="No"/>
    <s v="Normal weight"/>
    <s v="Normal"/>
    <s v="1-Sep-1989"/>
    <n v="33"/>
    <n v="3"/>
    <n v="4859.8900000000003"/>
    <s v="tier - 2"/>
    <s v="tier - 3"/>
    <s v="R1011"/>
  </r>
  <r>
    <s v="ID1784"/>
    <s v=" Mr"/>
    <s v="Mattis"/>
    <s v="  James A"/>
    <n v="32.585000000000001"/>
    <n v="4.93"/>
    <s v="yes"/>
    <s v="No"/>
    <x v="0"/>
    <n v="1"/>
    <s v="No"/>
    <s v="Obesity"/>
    <s v="Normal"/>
    <s v="27-Dec-1995"/>
    <n v="27"/>
    <n v="3"/>
    <n v="4846.92"/>
    <s v="tier - 2"/>
    <s v="tier - 3"/>
    <s v="R1017"/>
  </r>
  <r>
    <s v="ID1785"/>
    <s v=" Mr"/>
    <s v="Cho"/>
    <s v="  Youngseong"/>
    <n v="33.97"/>
    <n v="5.6"/>
    <s v="yes"/>
    <s v="No"/>
    <x v="0"/>
    <n v="0"/>
    <s v="No"/>
    <s v="Obesity"/>
    <s v="Normal"/>
    <s v="7-Jun-2001"/>
    <n v="22"/>
    <n v="0"/>
    <n v="4846.53"/>
    <s v="tier - 2"/>
    <s v="tier - 3"/>
    <s v="R1021"/>
  </r>
  <r>
    <s v="ID1786"/>
    <s v=" Mr"/>
    <s v="Reumann"/>
    <s v="  John"/>
    <n v="16.57"/>
    <n v="9.99"/>
    <s v="No"/>
    <s v="No"/>
    <x v="0"/>
    <n v="0"/>
    <s v="No"/>
    <s v="Under Weight"/>
    <s v="Diabetes"/>
    <s v="11-Sep-1974"/>
    <n v="48"/>
    <n v="0"/>
    <n v="4844.67"/>
    <s v="tier - 2"/>
    <s v="tier - 2"/>
    <s v="R1013"/>
  </r>
  <r>
    <s v="ID1787"/>
    <s v=" Mr"/>
    <s v="Cooper"/>
    <s v="  Brandon S."/>
    <n v="17.55"/>
    <n v="5.93"/>
    <s v="No"/>
    <s v="No"/>
    <x v="1"/>
    <n v="1"/>
    <s v="No"/>
    <s v="Under Weight"/>
    <s v="Prediabetes"/>
    <s v="13-Dec-1979"/>
    <n v="43"/>
    <n v="2"/>
    <n v="4843.79"/>
    <s v="tier - 2"/>
    <s v="tier - 3"/>
    <s v="R1013"/>
  </r>
  <r>
    <s v="ID1788"/>
    <s v=" Mr"/>
    <s v="Kennedy"/>
    <s v="  Sean P"/>
    <n v="29.41"/>
    <n v="6.29"/>
    <s v="yes"/>
    <s v="No"/>
    <x v="0"/>
    <n v="1"/>
    <s v="No"/>
    <s v="Over Weight"/>
    <s v="Prediabetes"/>
    <s v="29-Sep-1995"/>
    <n v="27"/>
    <n v="0"/>
    <n v="4840.95"/>
    <s v="tier - 2"/>
    <s v="tier - 1"/>
    <s v="R1021"/>
  </r>
  <r>
    <s v="ID1789"/>
    <s v=" Mr"/>
    <s v="Cichon"/>
    <s v="  Scott"/>
    <n v="17.91"/>
    <n v="5.65"/>
    <s v="No"/>
    <s v="No"/>
    <x v="0"/>
    <n v="1"/>
    <s v="No"/>
    <s v="Under Weight"/>
    <s v="Normal"/>
    <s v="15-Oct-1984"/>
    <n v="38"/>
    <n v="3"/>
    <n v="4839.18"/>
    <s v="tier - 2"/>
    <s v="tier - 1"/>
    <s v="R1012"/>
  </r>
  <r>
    <s v="ID1790"/>
    <s v=" Mr"/>
    <s v="Maroevic"/>
    <s v="  Janez"/>
    <n v="31.57"/>
    <n v="6.15"/>
    <s v="No"/>
    <s v="No"/>
    <x v="0"/>
    <n v="1"/>
    <s v="No"/>
    <s v="Obesity"/>
    <s v="Prediabetes"/>
    <s v="10-Sep-1992"/>
    <n v="30"/>
    <n v="3"/>
    <n v="4837.58"/>
    <s v="tier - 3"/>
    <s v="tier - 2"/>
    <s v="R1013"/>
  </r>
  <r>
    <s v="ID1791"/>
    <s v=" Mr"/>
    <s v="Martin"/>
    <s v="  John I. Jr."/>
    <n v="33.18"/>
    <n v="5.22"/>
    <s v="No"/>
    <s v="yes"/>
    <x v="0"/>
    <n v="1"/>
    <s v="No"/>
    <s v="Obesity"/>
    <s v="Normal"/>
    <s v="11-Dec-2000"/>
    <n v="22"/>
    <n v="0"/>
    <n v="4835.43"/>
    <s v="tier - 2"/>
    <s v="tier - 2"/>
    <s v="R1021"/>
  </r>
  <r>
    <s v="ID1792"/>
    <s v=" Ms"/>
    <s v="Schulz"/>
    <s v="  Heather"/>
    <n v="37"/>
    <n v="11.66"/>
    <s v="No"/>
    <s v="No"/>
    <x v="0"/>
    <n v="0"/>
    <s v="No"/>
    <s v="Obesity"/>
    <s v="Diabetes"/>
    <s v="27-Jun-2002"/>
    <n v="20"/>
    <n v="5"/>
    <n v="4830.63"/>
    <s v="tier - 2"/>
    <s v="tier - 1"/>
    <s v="R1011"/>
  </r>
  <r>
    <s v="ID1793"/>
    <s v=" Mr"/>
    <s v="Capriolo"/>
    <s v="  Michael"/>
    <n v="18.905000000000001"/>
    <n v="4.91"/>
    <s v="yes"/>
    <s v="No"/>
    <x v="0"/>
    <n v="1"/>
    <s v="No"/>
    <s v="Normal weight"/>
    <s v="Normal"/>
    <s v="1-Dec-1995"/>
    <n v="27"/>
    <n v="3"/>
    <n v="4827.8999999999996"/>
    <s v="tier - 1"/>
    <s v="tier - 2"/>
    <s v="R1013"/>
  </r>
  <r>
    <s v="ID1794"/>
    <s v=" Ms"/>
    <s v="Borleis"/>
    <s v="  Kathleen"/>
    <n v="20.03"/>
    <n v="9.25"/>
    <s v="yes"/>
    <s v="No"/>
    <x v="0"/>
    <n v="0"/>
    <s v="No"/>
    <s v="Normal weight"/>
    <s v="Diabetes"/>
    <s v="3-Jul-1981"/>
    <n v="41"/>
    <n v="1"/>
    <n v="4827.1000000000004"/>
    <s v="tier - 2"/>
    <s v="tier - 1"/>
    <s v="R1013"/>
  </r>
  <r>
    <s v="ID1795"/>
    <s v=" Mr"/>
    <s v="Kramer"/>
    <s v="  Ryan M"/>
    <n v="16.7"/>
    <n v="11.48"/>
    <s v="No"/>
    <s v="No"/>
    <x v="0"/>
    <n v="0"/>
    <s v="No"/>
    <s v="Under Weight"/>
    <s v="Diabetes"/>
    <s v="3-Oct-1978"/>
    <n v="44"/>
    <n v="2"/>
    <n v="4812.34"/>
    <s v="tier - 2"/>
    <s v="tier - 3"/>
    <s v="R1013"/>
  </r>
  <r>
    <s v="ID1796"/>
    <s v=" Ms"/>
    <s v="Conrad"/>
    <s v="  Sara"/>
    <n v="39.82"/>
    <n v="6.06"/>
    <s v="No"/>
    <s v="No"/>
    <x v="0"/>
    <n v="0"/>
    <s v="No"/>
    <s v="Obesity"/>
    <s v="Prediabetes"/>
    <s v="16-Dec-1989"/>
    <n v="33"/>
    <n v="1"/>
    <n v="4795.66"/>
    <s v="tier - 2"/>
    <s v="tier - 1"/>
    <s v="R1013"/>
  </r>
  <r>
    <s v="ID1797"/>
    <s v=" Mr"/>
    <s v="Karakoyunlu"/>
    <s v="  Deniz"/>
    <n v="22.04"/>
    <n v="5.86"/>
    <s v="No"/>
    <s v="No"/>
    <x v="0"/>
    <n v="1"/>
    <s v="No"/>
    <s v="Normal weight"/>
    <s v="Prediabetes"/>
    <s v="22-Jun-1987"/>
    <n v="35"/>
    <n v="3"/>
    <n v="4787.42"/>
    <s v="tier - 2"/>
    <s v="tier - 3"/>
    <s v="R1013"/>
  </r>
  <r>
    <s v="ID1798"/>
    <s v=" Ms"/>
    <s v="Desrosiers"/>
    <s v="  Shannon L."/>
    <n v="28.27"/>
    <n v="5.33"/>
    <s v="No"/>
    <s v="No"/>
    <x v="0"/>
    <n v="0"/>
    <s v="No"/>
    <s v="Over Weight"/>
    <s v="Normal"/>
    <s v="9-Dec-1989"/>
    <n v="33"/>
    <n v="1"/>
    <n v="4779.6000000000004"/>
    <s v="tier - 2"/>
    <s v="tier - 3"/>
    <s v="R1013"/>
  </r>
  <r>
    <s v="ID1799"/>
    <s v=" Ms"/>
    <s v="O'Mara"/>
    <s v="  Kaitlin M."/>
    <n v="18.5"/>
    <n v="5.33"/>
    <s v="No"/>
    <s v="No"/>
    <x v="0"/>
    <n v="0"/>
    <s v="No"/>
    <s v="Under Weight"/>
    <s v="Normal"/>
    <s v="1-Aug-1989"/>
    <n v="33"/>
    <n v="1"/>
    <n v="4766.0200000000004"/>
    <s v="tier - 2"/>
    <s v="tier - 3"/>
    <s v="R1011"/>
  </r>
  <r>
    <s v="ID1800"/>
    <s v=" Mr"/>
    <s v="Shabot Marcos"/>
    <s v="  Alfredo"/>
    <n v="38.6"/>
    <n v="6.02"/>
    <s v="No"/>
    <s v="No"/>
    <x v="0"/>
    <n v="1"/>
    <s v="No"/>
    <s v="Obesity"/>
    <s v="Prediabetes"/>
    <s v="27-Sep-1987"/>
    <n v="35"/>
    <n v="1"/>
    <n v="4762.33"/>
    <s v="tier - 3"/>
    <s v="tier - 3"/>
    <s v="R1011"/>
  </r>
  <r>
    <s v="ID1801"/>
    <s v=" Ms"/>
    <s v="Comment"/>
    <s v="  Kristen"/>
    <n v="43.12"/>
    <n v="6.25"/>
    <s v="No"/>
    <s v="No"/>
    <x v="0"/>
    <n v="1"/>
    <s v="No"/>
    <s v="Obesity"/>
    <s v="Prediabetes"/>
    <s v="16-Aug-1992"/>
    <n v="30"/>
    <n v="2"/>
    <n v="4753.6400000000003"/>
    <s v="tier - 2"/>
    <s v="tier - 3"/>
    <s v="R1013"/>
  </r>
  <r>
    <s v="ID1802"/>
    <s v=" Mr"/>
    <s v="Moss"/>
    <s v="  Daniel"/>
    <n v="30.5"/>
    <n v="4.8099999999999996"/>
    <s v="No"/>
    <s v="No"/>
    <x v="0"/>
    <n v="1"/>
    <s v="No"/>
    <s v="Obesity"/>
    <s v="Normal"/>
    <s v="22-Nov-1987"/>
    <n v="35"/>
    <n v="1"/>
    <n v="4751.07"/>
    <s v="tier - 3"/>
    <s v="tier - 1"/>
    <s v="R1011"/>
  </r>
  <r>
    <s v="ID1803"/>
    <s v=" Mr"/>
    <s v="Guzman"/>
    <s v="  Jonathan"/>
    <n v="27.61"/>
    <n v="4.5999999999999996"/>
    <s v="No"/>
    <s v="No"/>
    <x v="0"/>
    <n v="1"/>
    <s v="No"/>
    <s v="Over Weight"/>
    <s v="Normal"/>
    <s v="2-Sep-1987"/>
    <n v="35"/>
    <n v="1"/>
    <n v="4747.05"/>
    <s v="tier - 2"/>
    <s v="tier - 2"/>
    <s v="R1013"/>
  </r>
  <r>
    <s v="ID1804"/>
    <s v=" Mr"/>
    <s v="Cox"/>
    <s v="  Troy"/>
    <n v="27.1"/>
    <n v="5.08"/>
    <s v="No"/>
    <s v="No"/>
    <x v="0"/>
    <n v="1"/>
    <s v="No"/>
    <s v="Over Weight"/>
    <s v="Normal"/>
    <s v="5-Jun-1987"/>
    <n v="36"/>
    <n v="1"/>
    <n v="4746.34"/>
    <s v="tier - 2"/>
    <s v="tier - 2"/>
    <s v="R1011"/>
  </r>
  <r>
    <s v="ID1805"/>
    <s v=" Mr"/>
    <s v="Clash"/>
    <s v="  Daniel C"/>
    <n v="35.93"/>
    <n v="5.43"/>
    <s v="No"/>
    <s v="yes"/>
    <x v="0"/>
    <n v="1"/>
    <s v="No"/>
    <s v="Obesity"/>
    <s v="Normal"/>
    <s v="24-Nov-2004"/>
    <n v="18"/>
    <n v="0"/>
    <n v="4740.78"/>
    <s v="tier - 2"/>
    <s v="tier - 3"/>
    <s v="R1021"/>
  </r>
  <r>
    <s v="ID1806"/>
    <s v=" Ms"/>
    <s v="Blankenship"/>
    <s v="  Lauren"/>
    <n v="32.68"/>
    <n v="5.44"/>
    <s v="No"/>
    <s v="No"/>
    <x v="0"/>
    <n v="0"/>
    <s v="No"/>
    <s v="Obesity"/>
    <s v="Normal"/>
    <s v="12-Oct-1991"/>
    <n v="31"/>
    <n v="1"/>
    <n v="4738.2700000000004"/>
    <s v="tier - 2"/>
    <s v="tier - 3"/>
    <s v="R1012"/>
  </r>
  <r>
    <s v="ID1807"/>
    <s v=" Ms"/>
    <s v="Lloyd"/>
    <s v="  Jennefer"/>
    <n v="20.74"/>
    <n v="11.69"/>
    <s v="yes"/>
    <s v="No"/>
    <x v="0"/>
    <n v="1"/>
    <s v="No"/>
    <s v="Normal weight"/>
    <s v="Diabetes"/>
    <s v="5-Sep-1986"/>
    <n v="36"/>
    <n v="3"/>
    <n v="4734.6400000000003"/>
    <s v="tier - 2"/>
    <s v="tier - 1"/>
    <s v="R1013"/>
  </r>
  <r>
    <s v="ID1808"/>
    <s v=" Ms"/>
    <s v="Kong"/>
    <s v="  Tracey L."/>
    <n v="15.57"/>
    <n v="6.07"/>
    <s v="No"/>
    <s v="No"/>
    <x v="0"/>
    <n v="0"/>
    <s v="No"/>
    <s v="Under Weight"/>
    <s v="Prediabetes"/>
    <s v="2-Jul-1980"/>
    <n v="42"/>
    <n v="2"/>
    <n v="4728.71"/>
    <s v="tier - 2"/>
    <s v="tier - 3"/>
    <s v="R1012"/>
  </r>
  <r>
    <s v="ID1809"/>
    <s v=" Ms"/>
    <s v="Benson"/>
    <s v="  Ashley"/>
    <n v="23.844999999999999"/>
    <n v="4.3600000000000003"/>
    <s v="No"/>
    <s v="No"/>
    <x v="0"/>
    <n v="0"/>
    <s v="No"/>
    <s v="Normal weight"/>
    <s v="Normal"/>
    <s v="12-Aug-1994"/>
    <n v="28"/>
    <n v="2"/>
    <n v="4719.74"/>
    <s v="tier - 2"/>
    <s v="tier - 1"/>
    <s v="R1012"/>
  </r>
  <r>
    <s v="ID1810"/>
    <s v=" Ms"/>
    <s v="Huntington"/>
    <s v="  Cindy"/>
    <n v="22.895"/>
    <n v="5.24"/>
    <s v="No"/>
    <s v="No"/>
    <x v="0"/>
    <n v="1"/>
    <s v="No"/>
    <s v="Normal weight"/>
    <s v="Normal"/>
    <s v="28-Sep-1992"/>
    <n v="30"/>
    <n v="1"/>
    <n v="4719.5200000000004"/>
    <s v="tier - 2"/>
    <s v="tier - 2"/>
    <s v="R1024"/>
  </r>
  <r>
    <s v="ID1811"/>
    <s v=" Ms"/>
    <s v="Kendall"/>
    <s v="  Esther"/>
    <n v="21.945"/>
    <n v="5.37"/>
    <s v="No"/>
    <s v="No"/>
    <x v="0"/>
    <n v="1"/>
    <s v="No"/>
    <s v="Normal weight"/>
    <s v="Normal"/>
    <s v="9-Oct-1992"/>
    <n v="30"/>
    <n v="1"/>
    <n v="4718.2"/>
    <s v="tier - 2"/>
    <s v="tier - 3"/>
    <s v="R1024"/>
  </r>
  <r>
    <s v="ID1812"/>
    <s v=" Ms"/>
    <s v="Gast"/>
    <s v="  Jackie"/>
    <n v="19.47"/>
    <n v="6.6"/>
    <s v="yes"/>
    <s v="No"/>
    <x v="0"/>
    <n v="0"/>
    <s v="No"/>
    <s v="Normal weight"/>
    <s v="Diabetes"/>
    <s v="12-Aug-1981"/>
    <n v="41"/>
    <n v="1"/>
    <n v="4712.12"/>
    <s v="tier - 2"/>
    <s v="tier - 3"/>
    <s v="R1011"/>
  </r>
  <r>
    <s v="ID1813"/>
    <s v=" Mr"/>
    <s v="Scanlin"/>
    <s v="  Timothy P."/>
    <n v="15.61"/>
    <n v="5.77"/>
    <s v="No"/>
    <s v="No"/>
    <x v="0"/>
    <n v="0"/>
    <s v="No"/>
    <s v="Under Weight"/>
    <s v="Prediabetes"/>
    <s v="4-Dec-1977"/>
    <n v="45"/>
    <n v="2"/>
    <n v="4699.47"/>
    <s v="tier - 2"/>
    <s v="tier - 3"/>
    <s v="R1013"/>
  </r>
  <r>
    <s v="ID1814"/>
    <s v=" Ms"/>
    <s v="Philbrook"/>
    <s v="  Lauren"/>
    <n v="28.6"/>
    <n v="6.08"/>
    <s v="No"/>
    <s v="No"/>
    <x v="1"/>
    <n v="1"/>
    <s v="No"/>
    <s v="Over Weight"/>
    <s v="Prediabetes"/>
    <s v="22-Jun-2003"/>
    <n v="19"/>
    <n v="5"/>
    <n v="4687.8"/>
    <s v="tier - 2"/>
    <s v="tier - 3"/>
    <s v="R1011"/>
  </r>
  <r>
    <s v="ID1815"/>
    <s v=" Mr"/>
    <s v="Cowan"/>
    <s v="  Benjamin"/>
    <n v="46.53"/>
    <n v="4.16"/>
    <s v="No"/>
    <s v="No"/>
    <x v="0"/>
    <n v="0"/>
    <s v="No"/>
    <s v="Obesity"/>
    <s v="Normal"/>
    <s v="4-Sep-1990"/>
    <n v="32"/>
    <n v="2"/>
    <n v="4686.3900000000003"/>
    <s v="tier - 3"/>
    <s v="tier - 3"/>
    <s v="R1013"/>
  </r>
  <r>
    <s v="ID1816"/>
    <s v=" Mr"/>
    <s v="Sousa"/>
    <s v="  Hugo M"/>
    <n v="34.99"/>
    <n v="5.0999999999999996"/>
    <s v="No"/>
    <s v="No"/>
    <x v="1"/>
    <n v="1"/>
    <s v="No"/>
    <s v="Obesity"/>
    <s v="Normal"/>
    <s v="4-Oct-2003"/>
    <n v="19"/>
    <n v="0"/>
    <n v="4678.8"/>
    <s v="tier - 2"/>
    <s v="tier - 1"/>
    <s v="R1021"/>
  </r>
  <r>
    <s v="ID1817"/>
    <s v=" Mr"/>
    <s v="Stanton"/>
    <s v="  Daniel J. Jr."/>
    <n v="17.05"/>
    <n v="5.3"/>
    <s v="No"/>
    <s v="No"/>
    <x v="1"/>
    <n v="1"/>
    <s v="No"/>
    <s v="Under Weight"/>
    <s v="Normal"/>
    <s v="18-Oct-1979"/>
    <n v="43"/>
    <n v="2"/>
    <n v="4674.2"/>
    <s v="tier - 2"/>
    <s v="tier - 1"/>
    <s v="R1013"/>
  </r>
  <r>
    <s v="ID1818"/>
    <s v=" Mr"/>
    <s v="Mollak"/>
    <s v="  Justin R"/>
    <n v="37.18"/>
    <n v="4.9000000000000004"/>
    <s v="No"/>
    <s v="No"/>
    <x v="0"/>
    <n v="0"/>
    <s v="No"/>
    <s v="Obesity"/>
    <s v="Normal"/>
    <s v="13-Jul-1990"/>
    <n v="32"/>
    <n v="2"/>
    <n v="4673.3900000000003"/>
    <s v="tier - 2"/>
    <s v="tier - 1"/>
    <s v="R1013"/>
  </r>
  <r>
    <s v="ID1819"/>
    <s v=" Mr"/>
    <s v="Bell"/>
    <s v="  Colin"/>
    <n v="35.200000000000003"/>
    <n v="5.55"/>
    <s v="No"/>
    <s v="No"/>
    <x v="0"/>
    <n v="0"/>
    <s v="No"/>
    <s v="Obesity"/>
    <s v="Normal"/>
    <s v="26-Sep-1990"/>
    <n v="32"/>
    <n v="2"/>
    <n v="4670.6400000000003"/>
    <s v="tier - 2"/>
    <s v="tier - 2"/>
    <s v="R1011"/>
  </r>
  <r>
    <s v="ID1820"/>
    <s v=" Mr"/>
    <s v="Weston"/>
    <s v="  Rob"/>
    <n v="37.335000000000001"/>
    <n v="4.95"/>
    <s v="No"/>
    <s v="No"/>
    <x v="0"/>
    <n v="0"/>
    <s v="No"/>
    <s v="Obesity"/>
    <s v="Normal"/>
    <s v="5-Aug-1990"/>
    <n v="32"/>
    <n v="1"/>
    <n v="4667.6099999999997"/>
    <s v="tier - 3"/>
    <s v="tier - 3"/>
    <s v="R1016"/>
  </r>
  <r>
    <s v="ID1821"/>
    <s v=" Mr"/>
    <s v="Rabuzzi"/>
    <s v="  Patrick"/>
    <n v="27.265000000000001"/>
    <n v="6.46"/>
    <s v="yes"/>
    <s v="No"/>
    <x v="0"/>
    <n v="0"/>
    <s v="No"/>
    <s v="Over Weight"/>
    <s v="Prediabetes"/>
    <s v="25-Oct-1996"/>
    <n v="26"/>
    <n v="3"/>
    <n v="4661.29"/>
    <s v="tier - 2"/>
    <s v="tier - 1"/>
    <s v="R1017"/>
  </r>
  <r>
    <s v="ID1822"/>
    <s v=" Mr"/>
    <s v="Hendrix"/>
    <s v="  Austin D"/>
    <n v="30.8"/>
    <n v="4.9000000000000004"/>
    <s v="yes"/>
    <s v="No"/>
    <x v="0"/>
    <n v="0"/>
    <s v="No"/>
    <s v="Obesity"/>
    <s v="Normal"/>
    <s v="22-Jun-1985"/>
    <n v="37"/>
    <n v="0"/>
    <n v="4646.76"/>
    <s v="tier - 1"/>
    <s v="tier - 1"/>
    <s v="R1011"/>
  </r>
  <r>
    <s v="ID1823"/>
    <s v=" Ms"/>
    <s v="Van Nielen"/>
    <s v="  Brittany"/>
    <n v="30.21"/>
    <n v="5.21"/>
    <s v="No"/>
    <s v="No"/>
    <x v="0"/>
    <n v="1"/>
    <s v="No"/>
    <s v="Obesity"/>
    <s v="Normal"/>
    <s v="29-Jun-1998"/>
    <n v="24"/>
    <n v="3"/>
    <n v="4618.08"/>
    <s v="tier - 2"/>
    <s v="tier - 1"/>
    <s v="R1012"/>
  </r>
  <r>
    <s v="ID1824"/>
    <s v=" Mr"/>
    <s v="Blanton"/>
    <s v="  Matthew T"/>
    <n v="35.340000000000003"/>
    <n v="4.13"/>
    <s v="No"/>
    <s v="yes"/>
    <x v="0"/>
    <n v="1"/>
    <s v="No"/>
    <s v="Obesity"/>
    <s v="Normal"/>
    <s v="2-Jul-2000"/>
    <n v="22"/>
    <n v="0"/>
    <n v="4608.03"/>
    <s v="tier - 2"/>
    <s v="tier - 3"/>
    <s v="R1011"/>
  </r>
  <r>
    <s v="ID1825"/>
    <s v=" Ms"/>
    <s v="Schout"/>
    <s v="  Becky G."/>
    <n v="26.695"/>
    <n v="5.28"/>
    <s v="No"/>
    <s v="No"/>
    <x v="0"/>
    <n v="0"/>
    <s v="No"/>
    <s v="Over Weight"/>
    <s v="Normal"/>
    <s v="18-Sep-1989"/>
    <n v="33"/>
    <n v="0"/>
    <n v="4571.41"/>
    <s v="tier - 2"/>
    <s v="tier - 2"/>
    <s v="R1012"/>
  </r>
  <r>
    <s v="ID1826"/>
    <s v=" Ms"/>
    <s v="Schmaltz"/>
    <s v="  Virginie"/>
    <n v="29.355"/>
    <n v="4.68"/>
    <s v="yes"/>
    <s v="No"/>
    <x v="0"/>
    <n v="0"/>
    <s v="No"/>
    <s v="Over Weight"/>
    <s v="Normal"/>
    <s v="25-Dec-1996"/>
    <n v="26"/>
    <n v="2"/>
    <n v="4564.1899999999996"/>
    <s v="tier - 2"/>
    <s v="tier - 2"/>
    <s v="R1024"/>
  </r>
  <r>
    <s v="ID1827"/>
    <s v=" Ms"/>
    <s v="Eagen"/>
    <s v="  Allison A"/>
    <n v="29.59"/>
    <n v="4.0599999999999996"/>
    <s v="No"/>
    <s v="No"/>
    <x v="0"/>
    <n v="0"/>
    <s v="No"/>
    <s v="Over Weight"/>
    <s v="Normal"/>
    <s v="20-Sep-1990"/>
    <n v="32"/>
    <n v="1"/>
    <n v="4562.84"/>
    <s v="tier - 2"/>
    <s v="tier - 2"/>
    <s v="R1013"/>
  </r>
  <r>
    <s v="ID1828"/>
    <s v=" Ms"/>
    <s v="Rotramel"/>
    <s v="  Julie"/>
    <n v="31.35"/>
    <n v="4.2"/>
    <s v="No"/>
    <s v="yes"/>
    <x v="0"/>
    <n v="1"/>
    <s v="No"/>
    <s v="Obesity"/>
    <s v="Normal"/>
    <s v="22-Dec-2004"/>
    <n v="18"/>
    <n v="4"/>
    <n v="4561.1899999999996"/>
    <s v="tier - 2"/>
    <s v="tier - 2"/>
    <s v="R1024"/>
  </r>
  <r>
    <s v="ID1829"/>
    <s v=" Ms"/>
    <s v="Prevost"/>
    <s v="  Katherine"/>
    <n v="20.52"/>
    <n v="4.83"/>
    <s v="No"/>
    <s v="No"/>
    <x v="0"/>
    <n v="0"/>
    <s v="No"/>
    <s v="Normal weight"/>
    <s v="Normal"/>
    <s v="17-Nov-1990"/>
    <n v="32"/>
    <n v="0"/>
    <n v="4544.2299999999996"/>
    <s v="tier - 2"/>
    <s v="tier - 1"/>
    <s v="R1024"/>
  </r>
  <r>
    <s v="ID1830"/>
    <s v=" Mr"/>
    <s v="Boyd"/>
    <s v="  Caleb"/>
    <n v="42.9"/>
    <n v="4.87"/>
    <s v="yes"/>
    <s v="No"/>
    <x v="0"/>
    <n v="1"/>
    <s v="No"/>
    <s v="Obesity"/>
    <s v="Normal"/>
    <s v="13-Jun-1988"/>
    <n v="34"/>
    <n v="1"/>
    <n v="4536.26"/>
    <s v="tier - 2"/>
    <s v="tier - 2"/>
    <s v="R1011"/>
  </r>
  <r>
    <s v="ID1831"/>
    <s v=" Ms"/>
    <s v="Dawes"/>
    <s v="  Jaime"/>
    <n v="24.6"/>
    <n v="5.86"/>
    <s v="No"/>
    <s v="No"/>
    <x v="1"/>
    <n v="1"/>
    <s v="No"/>
    <s v="Normal weight"/>
    <s v="Prediabetes"/>
    <s v="29-Jun-1993"/>
    <n v="29"/>
    <n v="2"/>
    <n v="4529.4799999999996"/>
    <s v="tier - 2"/>
    <s v="tier - 1"/>
    <s v="R1011"/>
  </r>
  <r>
    <s v="ID1832"/>
    <s v=" Ms"/>
    <s v="Jennings"/>
    <s v="  Hannah"/>
    <n v="28.405000000000001"/>
    <n v="4.12"/>
    <s v="No"/>
    <s v="No"/>
    <x v="0"/>
    <n v="1"/>
    <s v="No"/>
    <s v="Over Weight"/>
    <s v="Normal"/>
    <s v="13-Aug-1992"/>
    <n v="30"/>
    <n v="1"/>
    <n v="4527.18"/>
    <s v="tier - 2"/>
    <s v="tier - 2"/>
    <s v="R1012"/>
  </r>
  <r>
    <s v="ID1833"/>
    <s v=" Mr"/>
    <s v="Nyambaso"/>
    <s v="  Zachariah"/>
    <n v="34.674999999999997"/>
    <n v="5.71"/>
    <s v="yes"/>
    <s v="No"/>
    <x v="0"/>
    <n v="1"/>
    <s v="No"/>
    <s v="Obesity"/>
    <s v="Prediabetes"/>
    <s v="21-Dec-1988"/>
    <n v="34"/>
    <n v="0"/>
    <n v="4518.83"/>
    <s v="tier - 2"/>
    <s v="tier - 2"/>
    <s v="R1017"/>
  </r>
  <r>
    <s v="ID1834"/>
    <s v=" Ms"/>
    <s v="Shaffer"/>
    <s v="  Patricia A"/>
    <n v="18.850000000000001"/>
    <n v="6.03"/>
    <s v="No"/>
    <s v="No"/>
    <x v="0"/>
    <n v="1"/>
    <s v="No"/>
    <s v="Normal weight"/>
    <s v="Prediabetes"/>
    <s v="5-Dec-1987"/>
    <n v="35"/>
    <n v="3"/>
    <n v="4518.7700000000004"/>
    <s v="tier - 2"/>
    <s v="tier - 3"/>
    <s v="R1012"/>
  </r>
  <r>
    <s v="ID1835"/>
    <s v=" Mrs"/>
    <s v="Corkum"/>
    <s v="  Elizabeth A."/>
    <n v="34.130000000000003"/>
    <n v="5.65"/>
    <s v="No"/>
    <s v="No"/>
    <x v="1"/>
    <n v="1"/>
    <s v="No"/>
    <s v="Obesity"/>
    <s v="Normal"/>
    <s v="2-Oct-2003"/>
    <n v="19"/>
    <n v="0"/>
    <n v="4518.3999999999996"/>
    <s v="tier - 2"/>
    <s v="tier - 3"/>
    <s v="R1026"/>
  </r>
  <r>
    <s v="ID1836"/>
    <s v=" Mr"/>
    <s v="Pedersen"/>
    <s v="  Benjamin"/>
    <n v="17.34"/>
    <n v="5.05"/>
    <s v="No"/>
    <s v="No"/>
    <x v="0"/>
    <n v="0"/>
    <s v="No"/>
    <s v="Under Weight"/>
    <s v="Normal"/>
    <s v="16-Jun-1980"/>
    <n v="42"/>
    <n v="2"/>
    <n v="4515.71"/>
    <s v="tier - 2"/>
    <s v="tier - 3"/>
    <s v="R1013"/>
  </r>
  <r>
    <s v="ID1837"/>
    <s v=" Mr"/>
    <s v="Melo"/>
    <s v="  Breno"/>
    <n v="17.440000000000001"/>
    <n v="6.26"/>
    <s v="No"/>
    <s v="No"/>
    <x v="0"/>
    <n v="0"/>
    <s v="No"/>
    <s v="Under Weight"/>
    <s v="Prediabetes"/>
    <s v="27-Sep-1982"/>
    <n v="40"/>
    <n v="3"/>
    <n v="4511.41"/>
    <s v="tier - 2"/>
    <s v="tier - 3"/>
    <s v="R1013"/>
  </r>
  <r>
    <s v="ID1838"/>
    <s v=" Mr"/>
    <s v="Sakamoto"/>
    <s v="  Takaya"/>
    <n v="33.659999999999997"/>
    <n v="4.08"/>
    <s v="yes"/>
    <s v="No"/>
    <x v="1"/>
    <n v="1"/>
    <s v="No"/>
    <s v="Obesity"/>
    <s v="Normal"/>
    <s v="13-Oct-1997"/>
    <n v="25"/>
    <n v="4"/>
    <n v="4504.66"/>
    <s v="tier - 1"/>
    <s v="tier - 2"/>
    <s v="R1013"/>
  </r>
  <r>
    <s v="ID1839"/>
    <s v=" Mr"/>
    <s v="McMahon"/>
    <s v="  Thomas IV"/>
    <n v="21.375"/>
    <n v="6.19"/>
    <s v="yes"/>
    <s v="No"/>
    <x v="0"/>
    <n v="1"/>
    <s v="No"/>
    <s v="Normal weight"/>
    <s v="Prediabetes"/>
    <s v="26-Jun-1988"/>
    <n v="34"/>
    <n v="0"/>
    <n v="4500.34"/>
    <s v="tier - 2"/>
    <s v="tier - 1"/>
    <s v="R1017"/>
  </r>
  <r>
    <s v="ID1840"/>
    <s v=" Mr"/>
    <s v="Harris"/>
    <s v="  Bradley E"/>
    <n v="27.14"/>
    <n v="6.01"/>
    <s v="No"/>
    <s v="No"/>
    <x v="0"/>
    <n v="1"/>
    <s v="No"/>
    <s v="Over Weight"/>
    <s v="Prediabetes"/>
    <s v="12-Jul-1992"/>
    <n v="30"/>
    <n v="0"/>
    <n v="4488.58"/>
    <s v="tier - 2"/>
    <s v="tier - 3"/>
    <s v="R1012"/>
  </r>
  <r>
    <s v="ID1841"/>
    <s v=" Ms"/>
    <s v="Lombardo"/>
    <s v="  Megan"/>
    <n v="35.78"/>
    <n v="6.07"/>
    <s v="No"/>
    <s v="yes"/>
    <x v="0"/>
    <n v="1"/>
    <s v="No"/>
    <s v="Obesity"/>
    <s v="Prediabetes"/>
    <s v="18-Jul-2004"/>
    <n v="18"/>
    <n v="0"/>
    <n v="4468.25"/>
    <s v="tier - 2"/>
    <s v="tier - 2"/>
    <s v="R1012"/>
  </r>
  <r>
    <s v="ID1842"/>
    <s v=" Ms"/>
    <s v="Bode"/>
    <s v="  Ruby J"/>
    <n v="34.96"/>
    <n v="5.63"/>
    <s v="No"/>
    <s v="No"/>
    <x v="0"/>
    <n v="0"/>
    <s v="No"/>
    <s v="Obesity"/>
    <s v="Normal"/>
    <s v="20-Nov-1999"/>
    <n v="23"/>
    <n v="3"/>
    <n v="4466.62"/>
    <s v="tier - 2"/>
    <s v="tier - 2"/>
    <s v="R1012"/>
  </r>
  <r>
    <s v="ID1843"/>
    <s v=" Mr"/>
    <s v="Johnson"/>
    <s v="  Bart"/>
    <n v="38.39"/>
    <n v="6.05"/>
    <s v="No"/>
    <s v="No"/>
    <x v="0"/>
    <n v="0"/>
    <s v="No"/>
    <s v="Obesity"/>
    <s v="Prediabetes"/>
    <s v="4-Jul-1991"/>
    <n v="31"/>
    <n v="2"/>
    <n v="4463.21"/>
    <s v="tier - 3"/>
    <s v="tier - 3"/>
    <s v="R1013"/>
  </r>
  <r>
    <s v="ID1844"/>
    <s v=" Mr"/>
    <s v="Norcross"/>
    <s v="  Robert A."/>
    <n v="33.82"/>
    <n v="4.6500000000000004"/>
    <s v="No"/>
    <s v="No"/>
    <x v="0"/>
    <n v="0"/>
    <s v="No"/>
    <s v="Obesity"/>
    <s v="Normal"/>
    <s v="15-Jul-1990"/>
    <n v="32"/>
    <n v="1"/>
    <n v="4462.72"/>
    <s v="tier - 2"/>
    <s v="tier - 3"/>
    <s v="R1012"/>
  </r>
  <r>
    <s v="ID1845"/>
    <s v=" Mr"/>
    <s v="Lazrus"/>
    <s v="  Adam"/>
    <n v="27.835000000000001"/>
    <n v="5.37"/>
    <s v="No"/>
    <s v="No"/>
    <x v="0"/>
    <n v="0"/>
    <s v="No"/>
    <s v="Over Weight"/>
    <s v="Normal"/>
    <s v="8-Aug-1990"/>
    <n v="32"/>
    <n v="1"/>
    <n v="4454.3999999999996"/>
    <s v="tier - 2"/>
    <s v="tier - 3"/>
    <s v="R1012"/>
  </r>
  <r>
    <s v="ID1846"/>
    <s v=" Mr"/>
    <s v="Tsegay"/>
    <s v="  Yemane Adhane"/>
    <n v="33"/>
    <n v="5.39"/>
    <s v="No"/>
    <s v="No"/>
    <x v="0"/>
    <n v="0"/>
    <s v="No"/>
    <s v="Obesity"/>
    <s v="Normal"/>
    <s v="28-Jun-1994"/>
    <n v="28"/>
    <n v="3"/>
    <n v="4449.46"/>
    <s v="tier - 1"/>
    <s v="tier - 2"/>
    <s v="R1013"/>
  </r>
  <r>
    <s v="ID1847"/>
    <s v=" Mr"/>
    <s v="Schneider"/>
    <s v="  Jesse A."/>
    <n v="26.885000000000002"/>
    <n v="5.86"/>
    <s v="No"/>
    <s v="No"/>
    <x v="0"/>
    <n v="0"/>
    <s v="No"/>
    <s v="Over Weight"/>
    <s v="Prediabetes"/>
    <s v="3-Sep-1991"/>
    <n v="31"/>
    <n v="1"/>
    <n v="4441.21"/>
    <s v="tier - 1"/>
    <s v="tier - 2"/>
    <s v="R1014"/>
  </r>
  <r>
    <s v="ID1848"/>
    <s v=" Mr"/>
    <s v="Loreto"/>
    <s v="  Bird"/>
    <n v="29.26"/>
    <n v="4.4400000000000004"/>
    <s v="No"/>
    <s v="No"/>
    <x v="0"/>
    <n v="0"/>
    <s v="No"/>
    <s v="Over Weight"/>
    <s v="Normal"/>
    <s v="24-Oct-1994"/>
    <n v="28"/>
    <n v="2"/>
    <n v="4438.26"/>
    <s v="tier - 2"/>
    <s v="tier - 3"/>
    <s v="R1017"/>
  </r>
  <r>
    <s v="ID1849"/>
    <s v=" Mr"/>
    <s v="Callahan"/>
    <s v="  Patrick M."/>
    <n v="26.98"/>
    <n v="4.41"/>
    <s v="No"/>
    <s v="No"/>
    <x v="0"/>
    <n v="0"/>
    <s v="No"/>
    <s v="Over Weight"/>
    <s v="Normal"/>
    <s v="8-Oct-1994"/>
    <n v="28"/>
    <n v="2"/>
    <n v="4435.09"/>
    <s v="tier - 3"/>
    <s v="tier - 2"/>
    <s v="R1016"/>
  </r>
  <r>
    <s v="ID1850"/>
    <s v=" Mr"/>
    <s v="Timko"/>
    <s v="  Kyle"/>
    <n v="32.11"/>
    <n v="5.19"/>
    <s v="No"/>
    <s v="No"/>
    <x v="1"/>
    <n v="1"/>
    <s v="No"/>
    <s v="Obesity"/>
    <s v="Normal"/>
    <s v="23-Dec-1993"/>
    <n v="29"/>
    <n v="2"/>
    <n v="4433.92"/>
    <s v="tier - 2"/>
    <s v="tier - 2"/>
    <s v="R1012"/>
  </r>
  <r>
    <s v="ID1851"/>
    <s v=" Mr"/>
    <s v="Achatz"/>
    <s v="  Ryan"/>
    <n v="31.73"/>
    <n v="5.16"/>
    <s v="No"/>
    <s v="No"/>
    <x v="1"/>
    <n v="1"/>
    <s v="No"/>
    <s v="Obesity"/>
    <s v="Normal"/>
    <s v="4-Sep-1993"/>
    <n v="29"/>
    <n v="2"/>
    <n v="4433.3900000000003"/>
    <s v="tier - 2"/>
    <s v="tier - 3"/>
    <s v="R1012"/>
  </r>
  <r>
    <s v="ID1852"/>
    <s v=" Mr"/>
    <s v="Horwitz"/>
    <s v="  Yuri"/>
    <n v="22.515000000000001"/>
    <n v="4.24"/>
    <s v="No"/>
    <s v="No"/>
    <x v="0"/>
    <n v="0"/>
    <s v="No"/>
    <s v="Normal weight"/>
    <s v="Normal"/>
    <s v="29-Dec-1994"/>
    <n v="28"/>
    <n v="2"/>
    <n v="4428.8900000000003"/>
    <s v="tier - 3"/>
    <s v="tier - 1"/>
    <s v="R1017"/>
  </r>
  <r>
    <s v="ID1853"/>
    <s v=" Mr"/>
    <s v="Gordyan"/>
    <s v="  Ryan"/>
    <n v="25.9"/>
    <n v="5.45"/>
    <s v="No"/>
    <s v="No"/>
    <x v="0"/>
    <n v="1"/>
    <s v="No"/>
    <s v="Over Weight"/>
    <s v="Normal"/>
    <s v="15-Aug-1992"/>
    <n v="30"/>
    <n v="0"/>
    <n v="4420.95"/>
    <s v="tier - 2"/>
    <s v="tier - 3"/>
    <s v="R1020"/>
  </r>
  <r>
    <s v="ID1854"/>
    <s v=" Ms"/>
    <s v="Hetherington"/>
    <s v="  Debbie"/>
    <n v="27.72"/>
    <n v="5.03"/>
    <s v="yes"/>
    <s v="No"/>
    <x v="0"/>
    <n v="1"/>
    <s v="No"/>
    <s v="Over Weight"/>
    <s v="Normal"/>
    <s v="16-Sep-1988"/>
    <n v="34"/>
    <n v="0"/>
    <n v="4415.16"/>
    <s v="tier - 2"/>
    <s v="tier - 1"/>
    <s v="R1013"/>
  </r>
  <r>
    <s v="ID1855"/>
    <s v=" Mr"/>
    <s v="Thompson"/>
    <s v="  Mark D"/>
    <n v="31.5"/>
    <n v="9.6199999999999992"/>
    <s v="yes"/>
    <s v="No"/>
    <x v="0"/>
    <n v="1"/>
    <s v="No"/>
    <s v="Obesity"/>
    <s v="Diabetes"/>
    <s v="13-Jul-1986"/>
    <n v="36"/>
    <n v="0"/>
    <n v="4402.2299999999996"/>
    <s v="tier - 2"/>
    <s v="tier - 2"/>
    <s v="R1011"/>
  </r>
  <r>
    <s v="ID1856"/>
    <s v=" Mr"/>
    <s v="Battoo"/>
    <s v="  Christopher"/>
    <n v="29.7"/>
    <n v="6.77"/>
    <s v="yes"/>
    <s v="No"/>
    <x v="0"/>
    <n v="1"/>
    <s v="No"/>
    <s v="Over Weight"/>
    <s v="Diabetes"/>
    <s v="11-Aug-1986"/>
    <n v="36"/>
    <n v="0"/>
    <n v="4399.7299999999996"/>
    <s v="tier - 3"/>
    <s v="tier - 2"/>
    <s v="R1013"/>
  </r>
  <r>
    <s v="ID1857"/>
    <s v=" Ms"/>
    <s v="Barker"/>
    <s v="  Daniell L"/>
    <n v="21.26"/>
    <n v="5.36"/>
    <s v="yes"/>
    <s v="No"/>
    <x v="0"/>
    <n v="1"/>
    <s v="No"/>
    <s v="Normal weight"/>
    <s v="Normal"/>
    <s v="18-Jul-1988"/>
    <n v="34"/>
    <n v="3"/>
    <n v="4397.3100000000004"/>
    <s v="tier - 2"/>
    <s v="tier - 2"/>
    <s v="R1013"/>
  </r>
  <r>
    <s v="ID1858"/>
    <s v=" Mr"/>
    <s v="Saarnilehto"/>
    <s v="  Janne"/>
    <n v="17.09"/>
    <n v="5.69"/>
    <s v="No"/>
    <s v="No"/>
    <x v="0"/>
    <n v="0"/>
    <s v="No"/>
    <s v="Under Weight"/>
    <s v="Normal"/>
    <s v="29-Jun-1982"/>
    <n v="40"/>
    <n v="3"/>
    <n v="4392.7"/>
    <s v="tier - 2"/>
    <s v="tier - 2"/>
    <s v="R1013"/>
  </r>
  <r>
    <s v="ID1859"/>
    <s v=" Ms"/>
    <s v="Morton"/>
    <s v="  Martina"/>
    <n v="24.3"/>
    <n v="4.9000000000000004"/>
    <s v="yes"/>
    <s v="No"/>
    <x v="1"/>
    <n v="1"/>
    <s v="No"/>
    <s v="Normal weight"/>
    <s v="Normal"/>
    <s v="29-Nov-1997"/>
    <n v="25"/>
    <n v="3"/>
    <n v="4391.6499999999996"/>
    <s v="tier - 2"/>
    <s v="tier - 2"/>
    <s v="R1011"/>
  </r>
  <r>
    <s v="ID1860"/>
    <s v=" Ms"/>
    <s v="Thomas"/>
    <s v="  Elizabeth L"/>
    <n v="29.734999999999999"/>
    <n v="5.78"/>
    <s v="No"/>
    <s v="No"/>
    <x v="0"/>
    <n v="0"/>
    <s v="No"/>
    <s v="Over Weight"/>
    <s v="Prediabetes"/>
    <s v="28-Aug-1990"/>
    <n v="32"/>
    <n v="0"/>
    <n v="4357.04"/>
    <s v="tier - 2"/>
    <s v="tier - 3"/>
    <s v="R1012"/>
  </r>
  <r>
    <s v="ID1861"/>
    <s v=" Ms"/>
    <s v="Hillman"/>
    <s v="  Stephanie C."/>
    <n v="29.26"/>
    <n v="4.7"/>
    <s v="No"/>
    <s v="No"/>
    <x v="0"/>
    <n v="0"/>
    <s v="No"/>
    <s v="Over Weight"/>
    <s v="Normal"/>
    <s v="13-Sep-1991"/>
    <n v="31"/>
    <n v="1"/>
    <n v="4350.51"/>
    <s v="tier - 2"/>
    <s v="tier - 2"/>
    <s v="R1013"/>
  </r>
  <r>
    <s v="ID1862"/>
    <s v=" Ms"/>
    <s v="Edwards"/>
    <s v="  Katie"/>
    <n v="33"/>
    <n v="6.28"/>
    <s v="No"/>
    <s v="No"/>
    <x v="0"/>
    <n v="0"/>
    <s v="No"/>
    <s v="Obesity"/>
    <s v="Prediabetes"/>
    <s v="1-Nov-1994"/>
    <n v="28"/>
    <n v="2"/>
    <n v="4349.46"/>
    <s v="tier - 2"/>
    <s v="tier - 2"/>
    <s v="R1013"/>
  </r>
  <r>
    <s v="ID1863"/>
    <s v=" Ms"/>
    <s v="Bartel"/>
    <s v="  Callie"/>
    <n v="31.065000000000001"/>
    <n v="4.2300000000000004"/>
    <s v="No"/>
    <s v="No"/>
    <x v="0"/>
    <n v="0"/>
    <s v="No"/>
    <s v="Obesity"/>
    <s v="Normal"/>
    <s v="1-Jun-1991"/>
    <n v="32"/>
    <n v="0"/>
    <n v="4347.0200000000004"/>
    <s v="tier - 2"/>
    <s v="tier - 1"/>
    <s v="R1024"/>
  </r>
  <r>
    <s v="ID1864"/>
    <s v=" Ms"/>
    <s v="Potekhina"/>
    <s v="  Inna"/>
    <n v="26.51"/>
    <n v="6.17"/>
    <s v="No"/>
    <s v="No"/>
    <x v="0"/>
    <n v="0"/>
    <s v="No"/>
    <s v="Over Weight"/>
    <s v="Prediabetes"/>
    <s v="26-Oct-1994"/>
    <n v="28"/>
    <n v="2"/>
    <n v="4340.4399999999996"/>
    <s v="tier - 2"/>
    <s v="tier - 1"/>
    <s v="R1013"/>
  </r>
  <r>
    <s v="ID1865"/>
    <s v=" Ms"/>
    <s v="Kelly"/>
    <s v="  Mary K."/>
    <n v="28.88"/>
    <n v="4.96"/>
    <s v="No"/>
    <s v="No"/>
    <x v="0"/>
    <n v="0"/>
    <s v="No"/>
    <s v="Over Weight"/>
    <s v="Normal"/>
    <s v="2-Nov-1994"/>
    <n v="28"/>
    <n v="1"/>
    <n v="4337.74"/>
    <s v="tier - 2"/>
    <s v="tier - 1"/>
    <s v="R1024"/>
  </r>
  <r>
    <s v="ID1866"/>
    <s v=" Mr"/>
    <s v="Lapp"/>
    <s v="  Samuel M."/>
    <n v="35.814999999999998"/>
    <n v="5.1100000000000003"/>
    <s v="yes"/>
    <s v="No"/>
    <x v="0"/>
    <n v="1"/>
    <s v="No"/>
    <s v="Obesity"/>
    <s v="Normal"/>
    <s v="19-Dec-1988"/>
    <n v="34"/>
    <n v="0"/>
    <n v="4320.41"/>
    <s v="tier - 2"/>
    <s v="tier - 1"/>
    <s v="R1012"/>
  </r>
  <r>
    <s v="ID1867"/>
    <s v=" Ms"/>
    <s v="Burke"/>
    <s v="  Kimberly"/>
    <n v="21.28"/>
    <n v="4.05"/>
    <s v="No"/>
    <s v="yes"/>
    <x v="0"/>
    <n v="1"/>
    <s v="No"/>
    <s v="Normal weight"/>
    <s v="Normal"/>
    <s v="25-Nov-2000"/>
    <n v="22"/>
    <n v="3"/>
    <n v="4296.2700000000004"/>
    <s v="tier - 2"/>
    <s v="tier - 3"/>
    <s v="R1012"/>
  </r>
  <r>
    <s v="ID1868"/>
    <s v=" Mr"/>
    <s v="Barry"/>
    <s v="  Tom J."/>
    <n v="33.81"/>
    <n v="6.49"/>
    <s v="No"/>
    <s v="No"/>
    <x v="1"/>
    <n v="1"/>
    <s v="No"/>
    <s v="Obesity"/>
    <s v="Prediabetes"/>
    <s v="8-Jun-2003"/>
    <n v="20"/>
    <n v="0"/>
    <n v="4278.55"/>
    <s v="tier - 2"/>
    <s v="tier - 1"/>
    <s v="R1021"/>
  </r>
  <r>
    <s v="ID1869"/>
    <s v=" Mr"/>
    <s v="McCormick"/>
    <s v="  Zachary"/>
    <n v="44.22"/>
    <n v="4.1900000000000004"/>
    <s v="No"/>
    <s v="No"/>
    <x v="0"/>
    <n v="1"/>
    <s v="No"/>
    <s v="Obesity"/>
    <s v="Normal"/>
    <s v="18-Jun-1992"/>
    <n v="30"/>
    <n v="2"/>
    <n v="4266.17"/>
    <s v="tier - 3"/>
    <s v="tier - 2"/>
    <s v="R1013"/>
  </r>
  <r>
    <s v="ID1870"/>
    <s v=" Mr"/>
    <s v="McElroy"/>
    <s v="  Dane"/>
    <n v="15.46"/>
    <n v="4.99"/>
    <s v="yes"/>
    <s v="No"/>
    <x v="1"/>
    <n v="1"/>
    <s v="No"/>
    <s v="Under Weight"/>
    <s v="Normal"/>
    <s v="20-Nov-1983"/>
    <n v="39"/>
    <n v="3"/>
    <n v="4265.01"/>
    <s v="tier - 2"/>
    <s v="tier - 1"/>
    <s v="R1012"/>
  </r>
  <r>
    <s v="ID1871"/>
    <s v=" Mr"/>
    <s v="Coffed"/>
    <s v="  Dougie J"/>
    <n v="30.3"/>
    <n v="4.7699999999999996"/>
    <s v="yes"/>
    <s v="No"/>
    <x v="0"/>
    <n v="1"/>
    <s v="No"/>
    <s v="Obesity"/>
    <s v="Normal"/>
    <s v="14-Oct-1995"/>
    <n v="27"/>
    <n v="3"/>
    <n v="4260.74"/>
    <s v="tier - 3"/>
    <s v="tier - 2"/>
    <s v="R1011"/>
  </r>
  <r>
    <s v="ID1872"/>
    <s v=" Mr"/>
    <s v="Estes"/>
    <s v="  Jeremiah H"/>
    <n v="16.670000000000002"/>
    <n v="5.46"/>
    <s v="No"/>
    <s v="No"/>
    <x v="0"/>
    <n v="0"/>
    <s v="No"/>
    <s v="Under Weight"/>
    <s v="Normal"/>
    <s v="16-Jun-1982"/>
    <n v="40"/>
    <n v="3"/>
    <n v="4250.24"/>
    <s v="tier - 2"/>
    <s v="tier - 3"/>
    <s v="R1013"/>
  </r>
  <r>
    <s v="ID1873"/>
    <s v=" Mr"/>
    <s v="Miles"/>
    <s v="  Ashley J."/>
    <n v="28.594999999999999"/>
    <n v="5.43"/>
    <s v="No"/>
    <s v="No"/>
    <x v="0"/>
    <n v="0"/>
    <s v="No"/>
    <s v="Over Weight"/>
    <s v="Normal"/>
    <s v="1-Dec-1991"/>
    <n v="31"/>
    <n v="1"/>
    <n v="4243.59"/>
    <s v="tier - 3"/>
    <s v="tier - 1"/>
    <s v="R1012"/>
  </r>
  <r>
    <s v="ID1874"/>
    <s v=" Mr"/>
    <s v="Zamore"/>
    <s v="  Turner J."/>
    <n v="25.934999999999999"/>
    <n v="4.29"/>
    <s v="No"/>
    <s v="No"/>
    <x v="0"/>
    <n v="0"/>
    <s v="No"/>
    <s v="Over Weight"/>
    <s v="Normal"/>
    <s v="3-Nov-1991"/>
    <n v="31"/>
    <n v="1"/>
    <n v="4239.8900000000003"/>
    <s v="tier - 2"/>
    <s v="tier - 2"/>
    <s v="R1012"/>
  </r>
  <r>
    <s v="ID1875"/>
    <s v=" Mr"/>
    <s v="Donaghy"/>
    <s v="  Roger"/>
    <n v="27.645"/>
    <n v="5.25"/>
    <s v="No"/>
    <s v="No"/>
    <x v="0"/>
    <n v="1"/>
    <s v="No"/>
    <s v="Over Weight"/>
    <s v="Normal"/>
    <s v="27-Jun-1992"/>
    <n v="30"/>
    <n v="1"/>
    <n v="4237.13"/>
    <s v="tier - 3"/>
    <s v="tier - 1"/>
    <s v="R1016"/>
  </r>
  <r>
    <s v="ID1876"/>
    <s v=" Ms"/>
    <s v="Kennedy"/>
    <s v="  Pamela"/>
    <n v="30.1"/>
    <n v="4.04"/>
    <s v="No"/>
    <s v="No"/>
    <x v="0"/>
    <n v="1"/>
    <s v="No"/>
    <s v="Obesity"/>
    <s v="Normal"/>
    <s v="14-Dec-1998"/>
    <n v="24"/>
    <n v="3"/>
    <n v="4234.93"/>
    <s v="tier - 2"/>
    <s v="tier - 1"/>
    <s v="R1011"/>
  </r>
  <r>
    <s v="ID1877"/>
    <s v=" Ms"/>
    <s v="Fiorini"/>
    <s v="  Allison M."/>
    <n v="26.79"/>
    <n v="5"/>
    <s v="yes"/>
    <s v="No"/>
    <x v="1"/>
    <n v="1"/>
    <s v="No"/>
    <s v="Over Weight"/>
    <s v="Normal"/>
    <s v="6-Sep-1997"/>
    <n v="25"/>
    <n v="2"/>
    <n v="4189.1099999999997"/>
    <s v="tier - 2"/>
    <s v="tier - 2"/>
    <s v="R1012"/>
  </r>
  <r>
    <s v="ID1878"/>
    <s v=" Mrs"/>
    <s v="Alexander"/>
    <s v="  Katherine H."/>
    <n v="27.1"/>
    <n v="4.01"/>
    <s v="yes"/>
    <s v="No"/>
    <x v="0"/>
    <n v="1"/>
    <s v="No"/>
    <s v="Over Weight"/>
    <s v="Normal"/>
    <s v="3-Oct-1995"/>
    <n v="27"/>
    <n v="0"/>
    <n v="4188.7299999999996"/>
    <s v="tier - 2"/>
    <s v="tier - 2"/>
    <s v="R1025"/>
  </r>
  <r>
    <s v="ID1879"/>
    <s v=" Ms"/>
    <s v="Watkins"/>
    <s v="  Robin"/>
    <n v="24.31"/>
    <n v="5.4"/>
    <s v="No"/>
    <s v="No"/>
    <x v="0"/>
    <n v="0"/>
    <s v="No"/>
    <s v="Normal weight"/>
    <s v="Normal"/>
    <s v="25-Jun-1989"/>
    <n v="33"/>
    <n v="0"/>
    <n v="4185.1000000000004"/>
    <s v="tier - 2"/>
    <s v="tier - 3"/>
    <s v="R1013"/>
  </r>
  <r>
    <s v="ID1880"/>
    <s v=" Ms"/>
    <s v="Cassel"/>
    <s v="  Terri"/>
    <n v="15.53"/>
    <n v="5.81"/>
    <s v="No"/>
    <s v="No"/>
    <x v="0"/>
    <n v="1"/>
    <s v="No"/>
    <s v="Under Weight"/>
    <s v="Prediabetes"/>
    <s v="16-Sep-1984"/>
    <n v="38"/>
    <n v="3"/>
    <n v="4163.21"/>
    <s v="tier - 2"/>
    <s v="tier - 2"/>
    <s v="R1012"/>
  </r>
  <r>
    <s v="ID1881"/>
    <s v=" Mr"/>
    <s v="Ferguson"/>
    <s v="  Eddie"/>
    <n v="30.7"/>
    <n v="5.82"/>
    <s v="No"/>
    <s v="No"/>
    <x v="0"/>
    <n v="1"/>
    <s v="No"/>
    <s v="Obesity"/>
    <s v="Prediabetes"/>
    <s v="26-Nov-1998"/>
    <n v="24"/>
    <n v="0"/>
    <n v="4154.97"/>
    <s v="tier - 2"/>
    <s v="tier - 1"/>
    <s v="R1012"/>
  </r>
  <r>
    <s v="ID1882"/>
    <s v=" Ms"/>
    <s v="O'Sullivan"/>
    <s v="  Pamela"/>
    <n v="33.33"/>
    <n v="4.82"/>
    <s v="No"/>
    <s v="No"/>
    <x v="0"/>
    <n v="1"/>
    <s v="No"/>
    <s v="Obesity"/>
    <s v="Normal"/>
    <s v="4-Aug-1992"/>
    <n v="30"/>
    <n v="1"/>
    <n v="4151.03"/>
    <s v="tier - 2"/>
    <s v="tier - 2"/>
    <s v="R1013"/>
  </r>
  <r>
    <s v="ID1883"/>
    <s v=" Ms"/>
    <s v="Chepkirui"/>
    <s v="  Joyce"/>
    <n v="32.4"/>
    <n v="5.08"/>
    <s v="No"/>
    <s v="No"/>
    <x v="0"/>
    <n v="1"/>
    <s v="No"/>
    <s v="Obesity"/>
    <s v="Normal"/>
    <s v="28-Jun-1992"/>
    <n v="30"/>
    <n v="1"/>
    <n v="4149.74"/>
    <s v="tier - 2"/>
    <s v="tier - 1"/>
    <s v="R1011"/>
  </r>
  <r>
    <s v="ID1884"/>
    <s v=" Ms"/>
    <s v="Gurney"/>
    <s v="  Alison W."/>
    <n v="27.93"/>
    <n v="5.59"/>
    <s v="No"/>
    <s v="No"/>
    <x v="0"/>
    <n v="1"/>
    <s v="No"/>
    <s v="Over Weight"/>
    <s v="Normal"/>
    <s v="18-Jun-1992"/>
    <n v="30"/>
    <n v="0"/>
    <n v="4137.5200000000004"/>
    <s v="tier - 2"/>
    <s v="tier - 3"/>
    <s v="R1024"/>
  </r>
  <r>
    <s v="ID1885"/>
    <s v=" Ms"/>
    <s v="Francis"/>
    <s v="  Tammara C"/>
    <n v="21.754999999999999"/>
    <n v="5.12"/>
    <s v="No"/>
    <s v="No"/>
    <x v="0"/>
    <n v="0"/>
    <s v="No"/>
    <s v="Normal weight"/>
    <s v="Normal"/>
    <s v="6-Aug-1991"/>
    <n v="31"/>
    <n v="0"/>
    <n v="4134.08"/>
    <s v="tier - 2"/>
    <s v="tier - 1"/>
    <s v="R1012"/>
  </r>
  <r>
    <s v="ID1886"/>
    <s v=" Ms"/>
    <s v="Gruca"/>
    <s v="  Dorota"/>
    <n v="25.934999999999999"/>
    <n v="4.95"/>
    <s v="No"/>
    <s v="No"/>
    <x v="0"/>
    <n v="0"/>
    <s v="No"/>
    <s v="Over Weight"/>
    <s v="Normal"/>
    <s v="21-Aug-1994"/>
    <n v="28"/>
    <n v="1"/>
    <n v="4133.6400000000003"/>
    <s v="tier - 2"/>
    <s v="tier - 3"/>
    <s v="R1012"/>
  </r>
  <r>
    <s v="ID1887"/>
    <s v=" Mr"/>
    <s v="Rojas Alvarez"/>
    <s v="  Jose Norberto Sr."/>
    <n v="31.5"/>
    <n v="6.16"/>
    <s v="No"/>
    <s v="No"/>
    <x v="0"/>
    <n v="0"/>
    <s v="No"/>
    <s v="Obesity"/>
    <s v="Prediabetes"/>
    <s v="14-Dec-1990"/>
    <n v="32"/>
    <n v="1"/>
    <n v="4076.5"/>
    <s v="tier - 2"/>
    <s v="tier - 3"/>
    <s v="R1011"/>
  </r>
  <r>
    <s v="ID1888"/>
    <s v=" Mr"/>
    <s v="Denton"/>
    <s v="  Peter"/>
    <n v="30.03"/>
    <n v="6.41"/>
    <s v="No"/>
    <s v="No"/>
    <x v="0"/>
    <n v="0"/>
    <s v="No"/>
    <s v="Obesity"/>
    <s v="Prediabetes"/>
    <s v="1-Dec-1990"/>
    <n v="32"/>
    <n v="1"/>
    <n v="4074.45"/>
    <s v="tier - 3"/>
    <s v="tier - 2"/>
    <s v="R1013"/>
  </r>
  <r>
    <s v="ID1889"/>
    <s v=" Mr"/>
    <s v="Mason"/>
    <s v="  Bryant"/>
    <n v="33.479999999999997"/>
    <n v="8.94"/>
    <s v="No"/>
    <s v="No"/>
    <x v="0"/>
    <n v="0"/>
    <s v="No"/>
    <s v="Obesity"/>
    <s v="Diabetes"/>
    <s v="18-Oct-2002"/>
    <n v="20"/>
    <n v="0"/>
    <n v="4070.51"/>
    <s v="tier - 2"/>
    <s v="tier - 1"/>
    <s v="R1012"/>
  </r>
  <r>
    <s v="ID1890"/>
    <s v=" Ms"/>
    <s v="Trout"/>
    <s v="  Christina"/>
    <n v="16.510000000000002"/>
    <n v="4.42"/>
    <s v="yes"/>
    <s v="No"/>
    <x v="1"/>
    <n v="1"/>
    <s v="No"/>
    <s v="Under Weight"/>
    <s v="Normal"/>
    <s v="16-Sep-1983"/>
    <n v="39"/>
    <n v="3"/>
    <n v="4070.42"/>
    <s v="tier - 2"/>
    <s v="tier - 1"/>
    <s v="R1013"/>
  </r>
  <r>
    <s v="ID1891"/>
    <s v=" Mr"/>
    <s v="Gilbert"/>
    <s v="  John"/>
    <n v="33.155000000000001"/>
    <n v="5.3"/>
    <s v="yes"/>
    <s v="No"/>
    <x v="0"/>
    <n v="1"/>
    <s v="No"/>
    <s v="Obesity"/>
    <s v="Normal"/>
    <s v="14-Sep-1995"/>
    <n v="27"/>
    <n v="2"/>
    <n v="4058.71"/>
    <s v="tier - 3"/>
    <s v="tier - 3"/>
    <s v="R1012"/>
  </r>
  <r>
    <s v="ID1892"/>
    <s v=" Mr"/>
    <s v="Chong"/>
    <s v="  Eduardo"/>
    <n v="37.29"/>
    <n v="4.6399999999999997"/>
    <s v="No"/>
    <s v="No"/>
    <x v="1"/>
    <n v="1"/>
    <s v="No"/>
    <s v="Obesity"/>
    <s v="Normal"/>
    <s v="13-Aug-1993"/>
    <n v="29"/>
    <n v="2"/>
    <n v="4058.12"/>
    <s v="tier - 2"/>
    <s v="tier - 1"/>
    <s v="R1013"/>
  </r>
  <r>
    <s v="ID1893"/>
    <s v=" Ms"/>
    <s v="Henry"/>
    <s v="  Laura M."/>
    <n v="20.23"/>
    <n v="6.16"/>
    <s v="yes"/>
    <s v="No"/>
    <x v="0"/>
    <n v="1"/>
    <s v="No"/>
    <s v="Normal weight"/>
    <s v="Prediabetes"/>
    <s v="30-Nov-1988"/>
    <n v="34"/>
    <n v="3"/>
    <n v="4047.94"/>
    <s v="tier - 2"/>
    <s v="tier - 1"/>
    <s v="R1013"/>
  </r>
  <r>
    <s v="ID1894"/>
    <s v=" Mr"/>
    <s v="Brenneman"/>
    <s v="  Charlie"/>
    <n v="28.975000000000001"/>
    <n v="4.12"/>
    <s v="No"/>
    <s v="No"/>
    <x v="1"/>
    <n v="1"/>
    <s v="No"/>
    <s v="Over Weight"/>
    <s v="Normal"/>
    <s v="26-Dec-1993"/>
    <n v="29"/>
    <n v="1"/>
    <n v="4040.56"/>
    <s v="tier - 3"/>
    <s v="tier - 3"/>
    <s v="R1015"/>
  </r>
  <r>
    <s v="ID1895"/>
    <s v=" Ms"/>
    <s v="Kemp"/>
    <s v="  Melissa D."/>
    <n v="16.420000000000002"/>
    <n v="5.77"/>
    <s v="yes"/>
    <s v="No"/>
    <x v="1"/>
    <n v="1"/>
    <s v="No"/>
    <s v="Under Weight"/>
    <s v="Prediabetes"/>
    <s v="10-Nov-1983"/>
    <n v="39"/>
    <n v="3"/>
    <n v="4039.9"/>
    <s v="tier - 2"/>
    <s v="tier - 1"/>
    <s v="R1013"/>
  </r>
  <r>
    <s v="ID1896"/>
    <s v=" Mr"/>
    <s v="Wilson"/>
    <s v="  Dan C. Jr."/>
    <n v="17.559999999999999"/>
    <n v="6.2"/>
    <s v="No"/>
    <s v="No"/>
    <x v="0"/>
    <n v="1"/>
    <s v="No"/>
    <s v="Under Weight"/>
    <s v="Prediabetes"/>
    <s v="7-Jul-1984"/>
    <n v="38"/>
    <n v="3"/>
    <n v="4038.41"/>
    <s v="tier - 2"/>
    <s v="tier - 1"/>
    <s v="R1013"/>
  </r>
  <r>
    <s v="ID1897"/>
    <s v=" Mr"/>
    <s v="Hillyard"/>
    <s v="  Matthew"/>
    <n v="24.13"/>
    <n v="4.3899999999999997"/>
    <s v="No"/>
    <s v="No"/>
    <x v="0"/>
    <n v="1"/>
    <s v="No"/>
    <s v="Normal weight"/>
    <s v="Normal"/>
    <s v="11-Oct-1992"/>
    <n v="30"/>
    <n v="1"/>
    <n v="4032.24"/>
    <s v="tier - 3"/>
    <s v="tier - 3"/>
    <s v="R1012"/>
  </r>
  <r>
    <s v="ID1898"/>
    <s v=" Mr"/>
    <s v="Turner"/>
    <s v="  Wesley C."/>
    <n v="19.95"/>
    <n v="5.13"/>
    <s v="No"/>
    <s v="yes"/>
    <x v="0"/>
    <n v="2"/>
    <s v="No"/>
    <s v="Normal weight"/>
    <s v="Normal"/>
    <s v="13-Sep-2000"/>
    <n v="22"/>
    <n v="3"/>
    <n v="4005.42"/>
    <s v="tier - 2"/>
    <s v="tier - 1"/>
    <s v="R1015"/>
  </r>
  <r>
    <s v="ID1899"/>
    <s v=" Mr"/>
    <s v="Benestad"/>
    <s v="  Christopher"/>
    <n v="21.24"/>
    <n v="4.49"/>
    <s v="No"/>
    <s v="No"/>
    <x v="0"/>
    <n v="0"/>
    <s v="No"/>
    <s v="Normal weight"/>
    <s v="Normal"/>
    <s v="10-Jul-1989"/>
    <n v="33"/>
    <n v="3"/>
    <n v="4002.36"/>
    <s v="tier - 2"/>
    <s v="tier - 1"/>
    <s v="R1013"/>
  </r>
  <r>
    <s v="ID1900"/>
    <s v=" Ms"/>
    <s v="Gonzales"/>
    <s v="  Jessica"/>
    <n v="44.22"/>
    <n v="6.35"/>
    <s v="No"/>
    <s v="No"/>
    <x v="0"/>
    <n v="0"/>
    <s v="No"/>
    <s v="Obesity"/>
    <s v="Prediabetes"/>
    <s v="1-Nov-1990"/>
    <n v="32"/>
    <n v="0"/>
    <n v="3994.18"/>
    <s v="tier - 2"/>
    <s v="tier - 2"/>
    <s v="R1013"/>
  </r>
  <r>
    <s v="ID1901"/>
    <s v=" Ms"/>
    <s v="Newman"/>
    <s v="  Christin"/>
    <n v="41.1"/>
    <n v="5.79"/>
    <s v="No"/>
    <s v="No"/>
    <x v="0"/>
    <n v="0"/>
    <s v="No"/>
    <s v="Obesity"/>
    <s v="Prediabetes"/>
    <s v="22-Nov-1990"/>
    <n v="32"/>
    <n v="0"/>
    <n v="3989.84"/>
    <s v="tier - 2"/>
    <s v="tier - 2"/>
    <s v="R1011"/>
  </r>
  <r>
    <s v="ID1902"/>
    <s v=" Ms"/>
    <s v="Sayre"/>
    <s v="  Sara"/>
    <n v="34.200000000000003"/>
    <n v="4.78"/>
    <s v="yes"/>
    <s v="No"/>
    <x v="0"/>
    <n v="0"/>
    <s v="No"/>
    <s v="Obesity"/>
    <s v="Normal"/>
    <s v="8-Sep-1996"/>
    <n v="26"/>
    <n v="2"/>
    <n v="3987.93"/>
    <s v="tier - 2"/>
    <s v="tier - 2"/>
    <s v="R1011"/>
  </r>
  <r>
    <s v="ID1903"/>
    <s v=" Ms"/>
    <s v="Panke"/>
    <s v="  Elizabeth"/>
    <n v="29.92"/>
    <n v="6.02"/>
    <s v="yes"/>
    <s v="No"/>
    <x v="0"/>
    <n v="0"/>
    <s v="No"/>
    <s v="Over Weight"/>
    <s v="Prediabetes"/>
    <s v="17-Aug-1996"/>
    <n v="26"/>
    <n v="2"/>
    <n v="3981.98"/>
    <s v="tier - 2"/>
    <s v="tier - 2"/>
    <s v="R1013"/>
  </r>
  <r>
    <s v="ID1904"/>
    <s v=" Ms"/>
    <s v="Brennan"/>
    <s v="  Margaret P."/>
    <n v="28.93"/>
    <n v="4.4400000000000004"/>
    <s v="No"/>
    <s v="No"/>
    <x v="0"/>
    <n v="0"/>
    <s v="No"/>
    <s v="Over Weight"/>
    <s v="Normal"/>
    <s v="29-Jul-1990"/>
    <n v="32"/>
    <n v="0"/>
    <n v="3972.92"/>
    <s v="tier - 2"/>
    <s v="tier - 3"/>
    <s v="R1013"/>
  </r>
  <r>
    <s v="ID1905"/>
    <s v=" Ms"/>
    <s v="Ngo"/>
    <s v="  Tiffany K"/>
    <n v="31.254999999999999"/>
    <n v="5.84"/>
    <s v="yes"/>
    <s v="No"/>
    <x v="0"/>
    <n v="1"/>
    <s v="No"/>
    <s v="Obesity"/>
    <s v="Prediabetes"/>
    <s v="11-Jul-1995"/>
    <n v="27"/>
    <n v="1"/>
    <n v="3956.07"/>
    <s v="tier - 2"/>
    <s v="tier - 2"/>
    <s v="R1012"/>
  </r>
  <r>
    <s v="ID1906"/>
    <s v=" Mr"/>
    <s v="Guerdan"/>
    <s v="  David M."/>
    <n v="29.83"/>
    <n v="5.39"/>
    <s v="No"/>
    <s v="No"/>
    <x v="0"/>
    <n v="0"/>
    <s v="No"/>
    <s v="Over Weight"/>
    <s v="Normal"/>
    <s v="10-Jul-1999"/>
    <n v="23"/>
    <n v="0"/>
    <n v="3955.98"/>
    <s v="tier - 2"/>
    <s v="tier - 3"/>
    <s v="R1021"/>
  </r>
  <r>
    <s v="ID1907"/>
    <s v=" Ms"/>
    <s v="Shaw"/>
    <s v="  Christine E"/>
    <n v="29.59"/>
    <n v="6.16"/>
    <s v="No"/>
    <s v="No"/>
    <x v="1"/>
    <n v="1"/>
    <s v="No"/>
    <s v="Over Weight"/>
    <s v="Prediabetes"/>
    <s v="11-Nov-1993"/>
    <n v="29"/>
    <n v="1"/>
    <n v="3947.41"/>
    <s v="tier - 2"/>
    <s v="tier - 2"/>
    <s v="R1013"/>
  </r>
  <r>
    <s v="ID1908"/>
    <s v=" Ms"/>
    <s v="Mills-Honarvar"/>
    <s v="  Donna"/>
    <n v="31.16"/>
    <n v="4.49"/>
    <s v="No"/>
    <s v="No"/>
    <x v="1"/>
    <n v="1"/>
    <s v="No"/>
    <s v="Obesity"/>
    <s v="Normal"/>
    <s v="29-Sep-1993"/>
    <n v="29"/>
    <n v="0"/>
    <n v="3943.6"/>
    <s v="tier - 2"/>
    <s v="tier - 3"/>
    <s v="R1024"/>
  </r>
  <r>
    <s v="ID1909"/>
    <s v=" Mr"/>
    <s v="Farvard"/>
    <s v="  Rod"/>
    <n v="34.21"/>
    <n v="4.4800000000000004"/>
    <s v="yes"/>
    <s v="No"/>
    <x v="0"/>
    <n v="1"/>
    <s v="No"/>
    <s v="Obesity"/>
    <s v="Normal"/>
    <s v="24-Oct-1988"/>
    <n v="34"/>
    <n v="0"/>
    <n v="3935.18"/>
    <s v="tier - 3"/>
    <s v="tier - 1"/>
    <s v="R1013"/>
  </r>
  <r>
    <s v="ID1910"/>
    <s v=" Mr"/>
    <s v="Kelly"/>
    <s v="  Joe"/>
    <n v="34.86"/>
    <n v="10.97"/>
    <s v="No"/>
    <s v="No"/>
    <x v="0"/>
    <n v="0"/>
    <s v="No"/>
    <s v="Obesity"/>
    <s v="Diabetes"/>
    <s v="15-Jun-2002"/>
    <n v="20"/>
    <n v="0"/>
    <n v="3931.51"/>
    <s v="tier - 2"/>
    <s v="tier - 3"/>
    <s v="R1011"/>
  </r>
  <r>
    <s v="ID1911"/>
    <s v=" Ms"/>
    <s v="Skinner"/>
    <s v="  Kayleigh"/>
    <n v="34.58"/>
    <n v="5.14"/>
    <s v="No"/>
    <s v="yes"/>
    <x v="0"/>
    <n v="2"/>
    <s v="No"/>
    <s v="Obesity"/>
    <s v="Normal"/>
    <s v="10-Jul-2000"/>
    <n v="22"/>
    <n v="2"/>
    <n v="3925.76"/>
    <s v="tier - 2"/>
    <s v="tier - 2"/>
    <s v="R1024"/>
  </r>
  <r>
    <s v="ID1912"/>
    <s v=" Mr"/>
    <s v="Murphy"/>
    <s v="  Lorcan A."/>
    <n v="17.940000000000001"/>
    <n v="5.17"/>
    <s v="yes"/>
    <s v="No"/>
    <x v="0"/>
    <n v="0"/>
    <s v="No"/>
    <s v="Under Weight"/>
    <s v="Normal"/>
    <s v="5-Jul-1985"/>
    <n v="37"/>
    <n v="3"/>
    <n v="3910.44"/>
    <s v="tier - 2"/>
    <s v="tier - 2"/>
    <s v="R1013"/>
  </r>
  <r>
    <s v="ID1913"/>
    <s v=" Mr"/>
    <s v="Shue"/>
    <s v="  Billy"/>
    <n v="26.8"/>
    <n v="6.18"/>
    <s v="yes"/>
    <s v="No"/>
    <x v="1"/>
    <n v="1"/>
    <s v="No"/>
    <s v="Over Weight"/>
    <s v="Prediabetes"/>
    <s v="24-Nov-1997"/>
    <n v="25"/>
    <n v="3"/>
    <n v="3906.13"/>
    <s v="tier - 3"/>
    <s v="tier - 3"/>
    <s v="R1011"/>
  </r>
  <r>
    <s v="ID1914"/>
    <s v=" Mr"/>
    <s v="Reilly"/>
    <s v="  Paul M."/>
    <n v="17.690000000000001"/>
    <n v="9.07"/>
    <s v="yes"/>
    <s v="No"/>
    <x v="0"/>
    <n v="0"/>
    <s v="No"/>
    <s v="Under Weight"/>
    <s v="Diabetes"/>
    <s v="27-Aug-1981"/>
    <n v="41"/>
    <n v="1"/>
    <n v="3902.07"/>
    <s v="tier - 2"/>
    <s v="tier - 2"/>
    <s v="R1013"/>
  </r>
  <r>
    <s v="ID1915"/>
    <s v=" Ms"/>
    <s v="Blinn"/>
    <s v="  Brenda M."/>
    <n v="25.77"/>
    <n v="4.43"/>
    <s v="No"/>
    <s v="No"/>
    <x v="1"/>
    <n v="1"/>
    <s v="No"/>
    <s v="Over Weight"/>
    <s v="Normal"/>
    <s v="14-Sep-1993"/>
    <n v="29"/>
    <n v="0"/>
    <n v="3898.35"/>
    <s v="tier - 2"/>
    <s v="tier - 2"/>
    <s v="R1012"/>
  </r>
  <r>
    <s v="ID1916"/>
    <s v=" Mr"/>
    <s v="Duyn"/>
    <s v="  Jeff H"/>
    <n v="34.46"/>
    <n v="4.17"/>
    <s v="No"/>
    <s v="yes"/>
    <x v="0"/>
    <n v="1"/>
    <s v="No"/>
    <s v="Obesity"/>
    <s v="Normal"/>
    <s v="13-Jul-2004"/>
    <n v="18"/>
    <n v="0"/>
    <n v="3889.2"/>
    <s v="tier - 2"/>
    <s v="tier - 2"/>
    <s v="R1012"/>
  </r>
  <r>
    <s v="ID1917"/>
    <s v=" Mr"/>
    <s v="Wardian"/>
    <s v="  Michael"/>
    <n v="30.875"/>
    <n v="4.95"/>
    <s v="yes"/>
    <s v="No"/>
    <x v="0"/>
    <n v="0"/>
    <s v="No"/>
    <s v="Obesity"/>
    <s v="Normal"/>
    <s v="23-Oct-1996"/>
    <n v="26"/>
    <n v="2"/>
    <n v="3877.3"/>
    <s v="tier - 1"/>
    <s v="tier - 3"/>
    <s v="R1012"/>
  </r>
  <r>
    <s v="ID1918"/>
    <s v=" Mr"/>
    <s v="Heuninck"/>
    <s v="  Jan"/>
    <n v="39.49"/>
    <n v="5.13"/>
    <s v="No"/>
    <s v="No"/>
    <x v="0"/>
    <n v="0"/>
    <s v="No"/>
    <s v="Obesity"/>
    <s v="Normal"/>
    <s v="25-Jul-1991"/>
    <n v="31"/>
    <n v="1"/>
    <n v="3875.73"/>
    <s v="tier - 2"/>
    <s v="tier - 3"/>
    <s v="R1013"/>
  </r>
  <r>
    <s v="ID1919"/>
    <s v=" Mr"/>
    <s v="Kipyego"/>
    <s v="  Bernard"/>
    <n v="28.88"/>
    <n v="4.0999999999999996"/>
    <s v="No"/>
    <s v="No"/>
    <x v="0"/>
    <n v="0"/>
    <s v="No"/>
    <s v="Over Weight"/>
    <s v="Normal"/>
    <s v="24-Jun-1990"/>
    <n v="32"/>
    <n v="0"/>
    <n v="3866.86"/>
    <s v="tier - 1"/>
    <s v="tier - 1"/>
    <s v="R1012"/>
  </r>
  <r>
    <s v="ID1920"/>
    <s v=" Mr"/>
    <s v="Kuehl"/>
    <s v="  Craig"/>
    <n v="20.234999999999999"/>
    <n v="5.01"/>
    <s v="yes"/>
    <s v="No"/>
    <x v="0"/>
    <n v="0"/>
    <s v="No"/>
    <s v="Normal weight"/>
    <s v="Normal"/>
    <s v="18-Oct-2001"/>
    <n v="21"/>
    <n v="3"/>
    <n v="3861.21"/>
    <s v="tier - 2"/>
    <s v="tier - 2"/>
    <s v="R1016"/>
  </r>
  <r>
    <s v="ID1921"/>
    <s v=" Mrs"/>
    <s v="Burkholder"/>
    <s v="  Bryn"/>
    <n v="30.67"/>
    <n v="5.09"/>
    <s v="yes"/>
    <s v="No"/>
    <x v="0"/>
    <n v="0"/>
    <s v="No"/>
    <s v="Obesity"/>
    <s v="Normal"/>
    <s v="6-Jun-2001"/>
    <n v="22"/>
    <n v="0"/>
    <n v="3858.51"/>
    <s v="tier - 2"/>
    <s v="tier - 3"/>
    <s v="R1025"/>
  </r>
  <r>
    <s v="ID1922"/>
    <s v=" Mr"/>
    <s v="Stadolnik"/>
    <s v="  Michael"/>
    <n v="30.875"/>
    <n v="6.49"/>
    <s v="No"/>
    <s v="No"/>
    <x v="0"/>
    <n v="0"/>
    <s v="No"/>
    <s v="Obesity"/>
    <s v="Prediabetes"/>
    <s v="19-Aug-1991"/>
    <n v="31"/>
    <n v="0"/>
    <n v="3857.76"/>
    <s v="tier - 3"/>
    <s v="tier - 1"/>
    <s v="R1016"/>
  </r>
  <r>
    <s v="ID1923"/>
    <s v=" Mr"/>
    <s v="Shields"/>
    <s v="  Benjamin"/>
    <n v="23.8"/>
    <n v="4.08"/>
    <s v="No"/>
    <s v="No"/>
    <x v="0"/>
    <n v="0"/>
    <s v="No"/>
    <s v="Normal weight"/>
    <s v="Normal"/>
    <s v="12-Aug-1994"/>
    <n v="28"/>
    <n v="2"/>
    <n v="3847.67"/>
    <s v="tier - 3"/>
    <s v="tier - 2"/>
    <s v="R1011"/>
  </r>
  <r>
    <s v="ID1924"/>
    <s v=" Mr"/>
    <s v="Margolis"/>
    <s v="  Jay"/>
    <n v="15.37"/>
    <n v="8.6300000000000008"/>
    <s v="yes"/>
    <s v="No"/>
    <x v="0"/>
    <n v="0"/>
    <s v="No"/>
    <s v="Under Weight"/>
    <s v="Diabetes"/>
    <s v="29-Sep-1981"/>
    <n v="41"/>
    <n v="1"/>
    <n v="3797.2"/>
    <s v="tier - 2"/>
    <s v="tier - 3"/>
    <s v="R1012"/>
  </r>
  <r>
    <s v="ID1925"/>
    <s v=" Mr"/>
    <s v="Uffenbeck"/>
    <s v="  William"/>
    <n v="30.4"/>
    <n v="5.28"/>
    <s v="No"/>
    <s v="No"/>
    <x v="0"/>
    <n v="0"/>
    <s v="No"/>
    <s v="Obesity"/>
    <s v="Normal"/>
    <s v="24-Jun-1999"/>
    <n v="23"/>
    <n v="0"/>
    <n v="3796.36"/>
    <s v="tier - 2"/>
    <s v="tier - 3"/>
    <s v="R1012"/>
  </r>
  <r>
    <s v="ID1926"/>
    <s v=" Ms"/>
    <s v="Brake"/>
    <s v="  Shelley"/>
    <n v="19.48"/>
    <n v="5.63"/>
    <s v="yes"/>
    <s v="No"/>
    <x v="0"/>
    <n v="1"/>
    <s v="No"/>
    <s v="Normal weight"/>
    <s v="Normal"/>
    <s v="28-Aug-1988"/>
    <n v="34"/>
    <n v="3"/>
    <n v="3793.55"/>
    <s v="tier - 2"/>
    <s v="tier - 3"/>
    <s v="R1013"/>
  </r>
  <r>
    <s v="ID1927"/>
    <s v=" Ms"/>
    <s v="Stepanova"/>
    <s v="  Jekaterina"/>
    <n v="16.96"/>
    <n v="11.47"/>
    <s v="yes"/>
    <s v="No"/>
    <x v="0"/>
    <n v="0"/>
    <s v="No"/>
    <s v="Under Weight"/>
    <s v="Diabetes"/>
    <s v="13-Dec-1981"/>
    <n v="41"/>
    <n v="1"/>
    <n v="3785.77"/>
    <s v="tier - 2"/>
    <s v="tier - 1"/>
    <s v="R1013"/>
  </r>
  <r>
    <s v="ID1928"/>
    <s v=" Mr"/>
    <s v="Verdi"/>
    <s v="  Daniel"/>
    <n v="19.05"/>
    <n v="4.92"/>
    <s v="No"/>
    <s v="No"/>
    <x v="0"/>
    <n v="1"/>
    <s v="No"/>
    <s v="Normal weight"/>
    <s v="Normal"/>
    <s v="24-Oct-1987"/>
    <n v="35"/>
    <n v="3"/>
    <n v="3773.23"/>
    <s v="tier - 2"/>
    <s v="tier - 3"/>
    <s v="R1013"/>
  </r>
  <r>
    <s v="ID1929"/>
    <s v=" Ms"/>
    <s v="McLean"/>
    <s v="  Pauline"/>
    <n v="37.619999999999997"/>
    <n v="4.18"/>
    <s v="No"/>
    <s v="No"/>
    <x v="0"/>
    <n v="0"/>
    <s v="No"/>
    <s v="Obesity"/>
    <s v="Normal"/>
    <s v="21-Nov-1994"/>
    <n v="28"/>
    <n v="1"/>
    <n v="3766.88"/>
    <s v="tier - 2"/>
    <s v="tier - 1"/>
    <s v="R1013"/>
  </r>
  <r>
    <s v="ID1930"/>
    <s v=" Ms"/>
    <s v="Ryan"/>
    <s v="  Colleen"/>
    <n v="29.1"/>
    <n v="4.67"/>
    <s v="No"/>
    <s v="No"/>
    <x v="0"/>
    <n v="0"/>
    <s v="No"/>
    <s v="Over Weight"/>
    <s v="Normal"/>
    <s v="24-Oct-1991"/>
    <n v="31"/>
    <n v="0"/>
    <n v="3761.29"/>
    <s v="tier - 2"/>
    <s v="tier - 3"/>
    <s v="R1011"/>
  </r>
  <r>
    <s v="ID1931"/>
    <s v=" Ms"/>
    <s v="Mickelson"/>
    <s v="  Aleah K"/>
    <n v="26.62"/>
    <n v="6.24"/>
    <s v="No"/>
    <s v="No"/>
    <x v="0"/>
    <n v="0"/>
    <s v="No"/>
    <s v="Over Weight"/>
    <s v="Prediabetes"/>
    <s v="25-Aug-1991"/>
    <n v="31"/>
    <n v="0"/>
    <n v="3757.84"/>
    <s v="tier - 2"/>
    <s v="tier - 1"/>
    <s v="R1013"/>
  </r>
  <r>
    <s v="ID1932"/>
    <s v=" Ms"/>
    <s v="Dibaba"/>
    <s v="  Mare"/>
    <n v="25.74"/>
    <n v="5.99"/>
    <s v="No"/>
    <s v="No"/>
    <x v="0"/>
    <n v="0"/>
    <s v="No"/>
    <s v="Over Weight"/>
    <s v="Prediabetes"/>
    <s v="28-Oct-1991"/>
    <n v="31"/>
    <n v="0"/>
    <n v="3756.62"/>
    <s v="tier - 2"/>
    <s v="tier - 2"/>
    <s v="R1013"/>
  </r>
  <r>
    <s v="ID1933"/>
    <s v=" Mr"/>
    <s v="Shilling"/>
    <s v="  Kevin"/>
    <n v="18.22"/>
    <n v="10.27"/>
    <s v="yes"/>
    <s v="No"/>
    <x v="0"/>
    <n v="1"/>
    <s v="No"/>
    <s v="Under Weight"/>
    <s v="Diabetes"/>
    <s v="9-Sep-1986"/>
    <n v="36"/>
    <n v="3"/>
    <n v="3748.56"/>
    <s v="tier - 2"/>
    <s v="tier - 2"/>
    <s v="R1013"/>
  </r>
  <r>
    <s v="ID1934"/>
    <s v=" Ms"/>
    <s v="Bashaw"/>
    <s v="  Jessica"/>
    <n v="26.03"/>
    <n v="5.97"/>
    <s v="No"/>
    <s v="No"/>
    <x v="1"/>
    <n v="1"/>
    <s v="No"/>
    <s v="Over Weight"/>
    <s v="Prediabetes"/>
    <s v="22-Jun-1993"/>
    <n v="29"/>
    <n v="0"/>
    <n v="3736.46"/>
    <s v="tier - 2"/>
    <s v="tier - 2"/>
    <s v="R1012"/>
  </r>
  <r>
    <s v="ID1935"/>
    <s v=" Ms"/>
    <s v="Jacob"/>
    <s v="  Amanda R"/>
    <n v="17.29"/>
    <n v="4.9800000000000004"/>
    <s v="No"/>
    <s v="No"/>
    <x v="0"/>
    <n v="0"/>
    <s v="No"/>
    <s v="Under Weight"/>
    <s v="Normal"/>
    <s v="22-Aug-1994"/>
    <n v="28"/>
    <n v="0"/>
    <n v="3732.63"/>
    <s v="tier - 2"/>
    <s v="tier - 3"/>
    <s v="R1024"/>
  </r>
  <r>
    <s v="ID1936"/>
    <s v=" Mr"/>
    <s v="McCutcheon"/>
    <s v="  Murray W."/>
    <n v="18.170000000000002"/>
    <n v="6.91"/>
    <s v="yes"/>
    <s v="No"/>
    <x v="0"/>
    <n v="1"/>
    <s v="No"/>
    <s v="Under Weight"/>
    <s v="Diabetes"/>
    <s v="1-Dec-1986"/>
    <n v="36"/>
    <n v="3"/>
    <n v="3731.6"/>
    <s v="tier - 2"/>
    <s v="tier - 2"/>
    <s v="R1013"/>
  </r>
  <r>
    <s v="ID1937"/>
    <s v=" Mrs"/>
    <s v="Connor"/>
    <s v="  Meghan P."/>
    <n v="32.54"/>
    <n v="6.38"/>
    <s v="No"/>
    <s v="yes"/>
    <x v="0"/>
    <n v="1"/>
    <s v="No"/>
    <s v="Obesity"/>
    <s v="Prediabetes"/>
    <s v="5-Nov-2004"/>
    <n v="18"/>
    <n v="0"/>
    <n v="3722.23"/>
    <s v="tier - 2"/>
    <s v="tier - 2"/>
    <s v="R1025"/>
  </r>
  <r>
    <s v="ID1938"/>
    <s v=" Mr"/>
    <s v="May"/>
    <s v="  David"/>
    <n v="30.25"/>
    <n v="4.7699999999999996"/>
    <s v="No"/>
    <s v="No"/>
    <x v="0"/>
    <n v="0"/>
    <s v="No"/>
    <s v="Obesity"/>
    <s v="Normal"/>
    <s v="2-Dec-1989"/>
    <n v="33"/>
    <n v="0"/>
    <n v="3704.35"/>
    <s v="tier - 2"/>
    <s v="tier - 2"/>
    <s v="R1013"/>
  </r>
  <r>
    <s v="ID1939"/>
    <s v=" Mr"/>
    <s v="Geoghegan"/>
    <s v="  Seth"/>
    <n v="19.59"/>
    <n v="6.04"/>
    <s v="yes"/>
    <s v="No"/>
    <x v="0"/>
    <n v="1"/>
    <s v="No"/>
    <s v="Normal weight"/>
    <s v="Prediabetes"/>
    <s v="18-Aug-1988"/>
    <n v="34"/>
    <n v="3"/>
    <n v="3699.54"/>
    <s v="tier - 2"/>
    <s v="tier - 3"/>
    <s v="R1013"/>
  </r>
  <r>
    <s v="ID1940"/>
    <s v=" Mr"/>
    <s v="McGinn"/>
    <s v="  Michael P."/>
    <n v="45.9"/>
    <n v="4.3"/>
    <s v="yes"/>
    <s v="No"/>
    <x v="0"/>
    <n v="1"/>
    <s v="No"/>
    <s v="Obesity"/>
    <s v="Normal"/>
    <s v="21-Oct-1995"/>
    <n v="27"/>
    <n v="2"/>
    <n v="3693.43"/>
    <s v="tier - 2"/>
    <s v="tier - 3"/>
    <s v="R1011"/>
  </r>
  <r>
    <s v="ID1941"/>
    <s v=" Mr"/>
    <s v="Jones"/>
    <s v="  Russell M"/>
    <n v="17.059999999999999"/>
    <n v="8.75"/>
    <s v="yes"/>
    <s v="No"/>
    <x v="0"/>
    <n v="0"/>
    <s v="No"/>
    <s v="Under Weight"/>
    <s v="Diabetes"/>
    <s v="14-Dec-1981"/>
    <n v="41"/>
    <n v="1"/>
    <n v="3688.38"/>
    <s v="tier - 2"/>
    <s v="tier - 2"/>
    <s v="R1013"/>
  </r>
  <r>
    <s v="ID1942"/>
    <s v=" Mr"/>
    <s v="Quinteros"/>
    <s v="  Martin"/>
    <n v="32.07"/>
    <n v="5.25"/>
    <s v="No"/>
    <s v="No"/>
    <x v="1"/>
    <n v="1"/>
    <s v="No"/>
    <s v="Obesity"/>
    <s v="Normal"/>
    <s v="10-Jul-2003"/>
    <n v="19"/>
    <n v="0"/>
    <n v="3688.35"/>
    <s v="tier - 2"/>
    <s v="tier - 2"/>
    <s v="R1021"/>
  </r>
  <r>
    <s v="ID1943"/>
    <s v=" Mr"/>
    <s v="Loenser"/>
    <s v="  Michael"/>
    <n v="16.5"/>
    <n v="5.03"/>
    <s v="No"/>
    <s v="No"/>
    <x v="0"/>
    <n v="1"/>
    <s v="No"/>
    <s v="Under Weight"/>
    <s v="Normal"/>
    <s v="6-Jul-1984"/>
    <n v="38"/>
    <n v="3"/>
    <n v="3678.86"/>
    <s v="tier - 2"/>
    <s v="tier - 3"/>
    <s v="R1013"/>
  </r>
  <r>
    <s v="ID1944"/>
    <s v=" Mr"/>
    <s v="Aitken"/>
    <s v="  Miles"/>
    <n v="31.4"/>
    <n v="5.88"/>
    <s v="No"/>
    <s v="No"/>
    <x v="0"/>
    <n v="1"/>
    <s v="No"/>
    <s v="Obesity"/>
    <s v="Prediabetes"/>
    <s v="14-Sep-1992"/>
    <n v="30"/>
    <n v="1"/>
    <n v="3659.35"/>
    <s v="tier - 3"/>
    <s v="tier - 1"/>
    <s v="R1011"/>
  </r>
  <r>
    <s v="ID1945"/>
    <s v=" Ms"/>
    <s v="Furrer"/>
    <s v="  Amanda"/>
    <n v="20.36"/>
    <n v="4.49"/>
    <s v="No"/>
    <s v="No"/>
    <x v="0"/>
    <n v="0"/>
    <s v="No"/>
    <s v="Normal weight"/>
    <s v="Normal"/>
    <s v="8-Nov-1990"/>
    <n v="32"/>
    <n v="3"/>
    <n v="3653.29"/>
    <s v="tier - 2"/>
    <s v="tier - 3"/>
    <s v="R1011"/>
  </r>
  <r>
    <s v="ID1946"/>
    <s v=" Mr"/>
    <s v="Konigs"/>
    <s v="  Roger"/>
    <n v="25.46"/>
    <n v="4.1399999999999997"/>
    <s v="No"/>
    <s v="No"/>
    <x v="0"/>
    <n v="1"/>
    <s v="No"/>
    <s v="Over Weight"/>
    <s v="Normal"/>
    <s v="17-Nov-1992"/>
    <n v="30"/>
    <n v="0"/>
    <n v="3645.09"/>
    <s v="tier - 1"/>
    <s v="tier - 2"/>
    <s v="R1014"/>
  </r>
  <r>
    <s v="ID1947"/>
    <s v=" Mr"/>
    <s v="Tesdahl"/>
    <s v="  Brock J"/>
    <n v="17.09"/>
    <n v="5.8"/>
    <s v="yes"/>
    <s v="No"/>
    <x v="0"/>
    <n v="0"/>
    <s v="No"/>
    <s v="Under Weight"/>
    <s v="Prediabetes"/>
    <s v="14-Jun-1985"/>
    <n v="37"/>
    <n v="3"/>
    <n v="3622.13"/>
    <s v="tier - 2"/>
    <s v="tier - 1"/>
    <s v="R1013"/>
  </r>
  <r>
    <s v="ID1948"/>
    <s v=" Mr"/>
    <s v="Engel"/>
    <s v="  Stephen F."/>
    <n v="20.83"/>
    <n v="5.12"/>
    <s v="No"/>
    <s v="No"/>
    <x v="0"/>
    <n v="0"/>
    <s v="No"/>
    <s v="Normal weight"/>
    <s v="Normal"/>
    <s v="11-Oct-1990"/>
    <n v="32"/>
    <n v="3"/>
    <n v="3606.43"/>
    <s v="tier - 2"/>
    <s v="tier - 1"/>
    <s v="R1013"/>
  </r>
  <r>
    <s v="ID1949"/>
    <s v=" Ms"/>
    <s v="Kuck"/>
    <s v="  Missy"/>
    <n v="18.920000000000002"/>
    <n v="5.98"/>
    <s v="yes"/>
    <s v="No"/>
    <x v="0"/>
    <n v="1"/>
    <s v="No"/>
    <s v="Normal weight"/>
    <s v="Prediabetes"/>
    <s v="4-Nov-1988"/>
    <n v="34"/>
    <n v="3"/>
    <n v="3603.6"/>
    <s v="tier - 2"/>
    <s v="tier - 1"/>
    <s v="R1013"/>
  </r>
  <r>
    <s v="ID1950"/>
    <s v=" Mr"/>
    <s v="Dillon"/>
    <s v="  William"/>
    <n v="37.1"/>
    <n v="5.46"/>
    <s v="No"/>
    <s v="No"/>
    <x v="0"/>
    <n v="0"/>
    <s v="No"/>
    <s v="Obesity"/>
    <s v="Normal"/>
    <s v="12-Aug-1999"/>
    <n v="23"/>
    <n v="3"/>
    <n v="3597.6"/>
    <s v="tier - 2"/>
    <s v="tier - 2"/>
    <s v="R1011"/>
  </r>
  <r>
    <s v="ID1951"/>
    <s v=" Ms"/>
    <s v="Neuschel"/>
    <s v="  Lauren M"/>
    <n v="22.515000000000001"/>
    <n v="4.91"/>
    <s v="yes"/>
    <s v="No"/>
    <x v="1"/>
    <n v="1"/>
    <s v="No"/>
    <s v="Normal weight"/>
    <s v="Normal"/>
    <s v="4-Nov-1997"/>
    <n v="25"/>
    <n v="1"/>
    <n v="3594.17"/>
    <s v="tier - 2"/>
    <s v="tier - 2"/>
    <s v="R1012"/>
  </r>
  <r>
    <s v="ID1952"/>
    <s v=" Mr"/>
    <s v="Rosales Ramirez"/>
    <s v="  Apolo U."/>
    <n v="32.700000000000003"/>
    <n v="4.66"/>
    <s v="No"/>
    <s v="No"/>
    <x v="0"/>
    <n v="0"/>
    <s v="No"/>
    <s v="Obesity"/>
    <s v="Normal"/>
    <s v="6-Jun-1999"/>
    <n v="24"/>
    <n v="3"/>
    <n v="3591.48"/>
    <s v="tier - 2"/>
    <s v="tier - 3"/>
    <s v="R1011"/>
  </r>
  <r>
    <s v="ID1953"/>
    <s v=" Mr"/>
    <s v="Marquez"/>
    <s v="  Alfons"/>
    <n v="17.75"/>
    <n v="6.8"/>
    <s v="yes"/>
    <s v="No"/>
    <x v="0"/>
    <n v="1"/>
    <s v="No"/>
    <s v="Under Weight"/>
    <s v="Diabetes"/>
    <s v="27-Dec-1986"/>
    <n v="36"/>
    <n v="3"/>
    <n v="3589.14"/>
    <s v="tier - 2"/>
    <s v="tier - 2"/>
    <s v="R1013"/>
  </r>
  <r>
    <s v="ID1954"/>
    <s v=" Ms"/>
    <s v="Green"/>
    <s v="  Amber"/>
    <n v="33.630000000000003"/>
    <n v="4.47"/>
    <s v="yes"/>
    <s v="No"/>
    <x v="0"/>
    <n v="0"/>
    <s v="No"/>
    <s v="Obesity"/>
    <s v="Normal"/>
    <s v="11-Nov-2001"/>
    <n v="21"/>
    <n v="2"/>
    <n v="3579.83"/>
    <s v="tier - 2"/>
    <s v="tier - 2"/>
    <s v="R1012"/>
  </r>
  <r>
    <s v="ID1955"/>
    <s v=" Ms"/>
    <s v="Schubel"/>
    <s v="  Leah C."/>
    <n v="34.799999999999997"/>
    <n v="4.08"/>
    <s v="yes"/>
    <s v="No"/>
    <x v="0"/>
    <n v="1"/>
    <s v="No"/>
    <s v="Obesity"/>
    <s v="Normal"/>
    <s v="23-Aug-1995"/>
    <n v="27"/>
    <n v="1"/>
    <n v="3578"/>
    <s v="tier - 2"/>
    <s v="tier - 3"/>
    <s v="R1011"/>
  </r>
  <r>
    <s v="ID1956"/>
    <s v=" Ms"/>
    <s v="Jimenez"/>
    <s v="  Lilia"/>
    <n v="16.809999999999999"/>
    <n v="5.51"/>
    <s v="yes"/>
    <s v="No"/>
    <x v="0"/>
    <n v="1"/>
    <s v="No"/>
    <s v="Under Weight"/>
    <s v="Normal"/>
    <s v="18-Aug-1988"/>
    <n v="34"/>
    <n v="3"/>
    <n v="3569.96"/>
    <s v="tier - 2"/>
    <s v="tier - 1"/>
    <s v="R1012"/>
  </r>
  <r>
    <s v="ID1957"/>
    <s v=" Mr"/>
    <s v="Zimny-Schmitt"/>
    <s v="  Danny"/>
    <n v="16.690000000000001"/>
    <n v="8.4"/>
    <s v="yes"/>
    <s v="No"/>
    <x v="0"/>
    <n v="0"/>
    <s v="No"/>
    <s v="Under Weight"/>
    <s v="Diabetes"/>
    <s v="10-Oct-1981"/>
    <n v="41"/>
    <n v="1"/>
    <n v="3562.87"/>
    <s v="tier - 2"/>
    <s v="tier - 1"/>
    <s v="R1013"/>
  </r>
  <r>
    <s v="ID1958"/>
    <s v=" Ms"/>
    <s v="Hill"/>
    <s v="  Lauren"/>
    <n v="23.21"/>
    <n v="5.14"/>
    <s v="yes"/>
    <s v="No"/>
    <x v="0"/>
    <n v="1"/>
    <s v="No"/>
    <s v="Normal weight"/>
    <s v="Normal"/>
    <s v="16-Jun-1995"/>
    <n v="27"/>
    <n v="1"/>
    <n v="3561.89"/>
    <s v="tier - 2"/>
    <s v="tier - 1"/>
    <s v="R1013"/>
  </r>
  <r>
    <s v="ID1959"/>
    <s v=" Ms"/>
    <s v="Brohart"/>
    <s v="  Courtney"/>
    <n v="25.175000000000001"/>
    <n v="5.21"/>
    <s v="yes"/>
    <s v="No"/>
    <x v="0"/>
    <n v="1"/>
    <s v="No"/>
    <s v="Over Weight"/>
    <s v="Normal"/>
    <s v="9-Oct-1995"/>
    <n v="27"/>
    <n v="0"/>
    <n v="3558.62"/>
    <s v="tier - 2"/>
    <s v="tier - 3"/>
    <s v="R1024"/>
  </r>
  <r>
    <s v="ID1960"/>
    <s v=" Ms"/>
    <s v="Ryan"/>
    <s v="  Elizabeth"/>
    <n v="34.770000000000003"/>
    <n v="6.23"/>
    <s v="No"/>
    <s v="No"/>
    <x v="0"/>
    <n v="0"/>
    <s v="No"/>
    <s v="Obesity"/>
    <s v="Prediabetes"/>
    <s v="24-Sep-1994"/>
    <n v="28"/>
    <n v="0"/>
    <n v="3556.92"/>
    <s v="tier - 2"/>
    <s v="tier - 3"/>
    <s v="R1012"/>
  </r>
  <r>
    <s v="ID1961"/>
    <s v=" Ms"/>
    <s v="Oka"/>
    <s v="  Satomi"/>
    <n v="27.7"/>
    <n v="5.6"/>
    <s v="No"/>
    <s v="No"/>
    <x v="0"/>
    <n v="1"/>
    <s v="No"/>
    <s v="Over Weight"/>
    <s v="Normal"/>
    <s v="22-Dec-1992"/>
    <n v="30"/>
    <n v="0"/>
    <n v="3554.2"/>
    <s v="tier - 2"/>
    <s v="tier - 3"/>
    <s v="R1011"/>
  </r>
  <r>
    <s v="ID1962"/>
    <s v=" Mr"/>
    <s v="Newman"/>
    <s v="  Matthew D"/>
    <n v="19.12"/>
    <n v="4.72"/>
    <s v="yes"/>
    <s v="No"/>
    <x v="0"/>
    <n v="1"/>
    <s v="No"/>
    <s v="Normal weight"/>
    <s v="Normal"/>
    <s v="15-Oct-1988"/>
    <n v="34"/>
    <n v="3"/>
    <n v="3540.12"/>
    <s v="tier - 2"/>
    <s v="tier - 1"/>
    <s v="R1013"/>
  </r>
  <r>
    <s v="ID1963"/>
    <s v=" Mr"/>
    <s v="Metzger"/>
    <s v="  Peter T II"/>
    <n v="32.67"/>
    <n v="4.67"/>
    <s v="No"/>
    <s v="No"/>
    <x v="1"/>
    <n v="1"/>
    <s v="No"/>
    <s v="Obesity"/>
    <s v="Normal"/>
    <s v="24-Aug-2003"/>
    <n v="19"/>
    <n v="0"/>
    <n v="3538.9"/>
    <s v="tier - 2"/>
    <s v="tier - 2"/>
    <s v="R1012"/>
  </r>
  <r>
    <s v="ID1964"/>
    <s v=" Mr"/>
    <s v="Gonzalez"/>
    <s v="  Manuel"/>
    <n v="28.5"/>
    <n v="6.11"/>
    <s v="No"/>
    <s v="No"/>
    <x v="0"/>
    <n v="1"/>
    <s v="No"/>
    <s v="Over Weight"/>
    <s v="Prediabetes"/>
    <s v="16-Sep-1998"/>
    <n v="24"/>
    <n v="2"/>
    <n v="3537.7"/>
    <s v="tier - 3"/>
    <s v="tier - 3"/>
    <s v="R1012"/>
  </r>
  <r>
    <s v="ID1965"/>
    <s v=" Ms"/>
    <s v="Vaughn"/>
    <s v="  Kindsey P."/>
    <n v="39.270000000000003"/>
    <n v="6.25"/>
    <s v="No"/>
    <s v="No"/>
    <x v="0"/>
    <n v="0"/>
    <s v="No"/>
    <s v="Obesity"/>
    <s v="Prediabetes"/>
    <s v="22-Sep-1999"/>
    <n v="23"/>
    <n v="2"/>
    <n v="3500.61"/>
    <s v="tier - 2"/>
    <s v="tier - 2"/>
    <s v="R1013"/>
  </r>
  <r>
    <s v="ID1966"/>
    <s v=" Mr"/>
    <s v="Clifford"/>
    <s v="  Thomas G."/>
    <n v="32.49"/>
    <n v="4"/>
    <s v="yes"/>
    <s v="No"/>
    <x v="0"/>
    <n v="0"/>
    <s v="No"/>
    <s v="Obesity"/>
    <s v="Normal"/>
    <s v="18-Sep-1996"/>
    <n v="26"/>
    <n v="1"/>
    <n v="3490.55"/>
    <s v="tier - 1"/>
    <s v="tier - 2"/>
    <s v="R1015"/>
  </r>
  <r>
    <s v="ID1967"/>
    <s v=" Mr"/>
    <s v="Petty"/>
    <s v="  Kyle S"/>
    <n v="23.7"/>
    <n v="5.55"/>
    <s v="yes"/>
    <s v="No"/>
    <x v="0"/>
    <n v="0"/>
    <s v="No"/>
    <s v="Normal weight"/>
    <s v="Normal"/>
    <s v="19-Sep-1996"/>
    <n v="26"/>
    <n v="2"/>
    <n v="3484.33"/>
    <s v="tier - 3"/>
    <s v="tier - 3"/>
    <s v="R1011"/>
  </r>
  <r>
    <s v="ID1968"/>
    <s v=" Mr"/>
    <s v="Sanford"/>
    <s v="  Alexander J."/>
    <n v="30.4"/>
    <n v="5.95"/>
    <s v="No"/>
    <s v="yes"/>
    <x v="0"/>
    <n v="1"/>
    <s v="No"/>
    <s v="Obesity"/>
    <s v="Prediabetes"/>
    <s v="26-Jun-2004"/>
    <n v="18"/>
    <n v="3"/>
    <n v="3481.87"/>
    <s v="tier - 2"/>
    <s v="tier - 3"/>
    <s v="R1016"/>
  </r>
  <r>
    <s v="ID1969"/>
    <s v=" Mr"/>
    <s v="Sprague"/>
    <s v="  Dustin L"/>
    <n v="38.94"/>
    <n v="4.3600000000000003"/>
    <s v="No"/>
    <s v="No"/>
    <x v="1"/>
    <n v="1"/>
    <s v="No"/>
    <s v="Obesity"/>
    <s v="Normal"/>
    <s v="12-Oct-1993"/>
    <n v="29"/>
    <n v="1"/>
    <n v="3471.41"/>
    <s v="tier - 2"/>
    <s v="tier - 2"/>
    <s v="R1013"/>
  </r>
  <r>
    <s v="ID1970"/>
    <s v=" Mrs"/>
    <s v="Lasseron"/>
    <s v="  Chloe"/>
    <n v="31.02"/>
    <n v="4.84"/>
    <s v="No"/>
    <s v="No"/>
    <x v="1"/>
    <n v="1"/>
    <s v="No"/>
    <s v="Obesity"/>
    <s v="Normal"/>
    <s v="29-Jul-2003"/>
    <n v="19"/>
    <n v="0"/>
    <n v="3463.51"/>
    <s v="tier - 2"/>
    <s v="tier - 1"/>
    <s v="R1025"/>
  </r>
  <r>
    <s v="ID1971"/>
    <s v=" Ms"/>
    <s v="Bushong"/>
    <s v="  Cailtlin"/>
    <n v="17.5"/>
    <n v="4.5599999999999996"/>
    <s v="No"/>
    <s v="No"/>
    <x v="0"/>
    <n v="1"/>
    <s v="No"/>
    <s v="Under Weight"/>
    <s v="Normal"/>
    <s v="14-Sep-1987"/>
    <n v="35"/>
    <n v="3"/>
    <n v="3453.77"/>
    <s v="tier - 2"/>
    <s v="tier - 1"/>
    <s v="R1011"/>
  </r>
  <r>
    <s v="ID1972"/>
    <s v=" Mr"/>
    <s v="Dennison"/>
    <s v="  Joshua"/>
    <n v="34.799999999999997"/>
    <n v="4.42"/>
    <s v="yes"/>
    <s v="yes"/>
    <x v="0"/>
    <n v="2"/>
    <s v="No"/>
    <s v="Obesity"/>
    <s v="Normal"/>
    <s v="20-Jun-2000"/>
    <n v="22"/>
    <n v="3"/>
    <n v="3443.06"/>
    <s v="tier - 2"/>
    <s v="tier - 1"/>
    <s v="R1011"/>
  </r>
  <r>
    <s v="ID1973"/>
    <s v=" Mr"/>
    <s v="Lira"/>
    <s v="  Chuy"/>
    <n v="17.3"/>
    <n v="7.66"/>
    <s v="yes"/>
    <s v="No"/>
    <x v="0"/>
    <n v="1"/>
    <s v="No"/>
    <s v="Under Weight"/>
    <s v="Diabetes"/>
    <s v="27-Aug-1986"/>
    <n v="36"/>
    <n v="3"/>
    <n v="3436.5"/>
    <s v="tier - 2"/>
    <s v="tier - 1"/>
    <s v="R1013"/>
  </r>
  <r>
    <s v="ID1974"/>
    <s v=" Ms"/>
    <s v="Nahigian"/>
    <s v="  Laurie B"/>
    <n v="32.25"/>
    <n v="5.2"/>
    <s v="yes"/>
    <s v="No"/>
    <x v="0"/>
    <n v="0"/>
    <s v="No"/>
    <s v="Obesity"/>
    <s v="Normal"/>
    <s v="26-Dec-2001"/>
    <n v="21"/>
    <n v="0"/>
    <n v="3434.38"/>
    <s v="tier - 2"/>
    <s v="tier - 2"/>
    <s v="R1011"/>
  </r>
  <r>
    <s v="ID1975"/>
    <s v=" Ms"/>
    <s v="Cackett"/>
    <s v="  Rachel B."/>
    <n v="42.4"/>
    <n v="5.53"/>
    <s v="yes"/>
    <s v="No"/>
    <x v="0"/>
    <n v="0"/>
    <s v="No"/>
    <s v="Obesity"/>
    <s v="Normal"/>
    <s v="19-Dec-1996"/>
    <n v="26"/>
    <n v="1"/>
    <n v="3410.32"/>
    <s v="tier - 2"/>
    <s v="tier - 2"/>
    <s v="R1011"/>
  </r>
  <r>
    <s v="ID1976"/>
    <s v=" Ms"/>
    <s v="Hunter-Galvan"/>
    <s v="  Liza"/>
    <n v="38.664999999999999"/>
    <n v="4.8600000000000003"/>
    <s v="No"/>
    <s v="yes"/>
    <x v="0"/>
    <n v="1"/>
    <s v="No"/>
    <s v="Obesity"/>
    <s v="Normal"/>
    <s v="16-Jul-2004"/>
    <n v="18"/>
    <n v="2"/>
    <n v="3393.36"/>
    <s v="tier - 2"/>
    <s v="tier - 2"/>
    <s v="R1023"/>
  </r>
  <r>
    <s v="ID1977"/>
    <s v=" Ms"/>
    <s v="Pierret"/>
    <s v="  Lindsey"/>
    <n v="29.92"/>
    <n v="5.49"/>
    <s v="yes"/>
    <s v="No"/>
    <x v="0"/>
    <n v="0"/>
    <s v="No"/>
    <s v="Over Weight"/>
    <s v="Normal"/>
    <s v="27-Oct-1996"/>
    <n v="26"/>
    <n v="1"/>
    <n v="3392.98"/>
    <s v="tier - 2"/>
    <s v="tier - 3"/>
    <s v="R1013"/>
  </r>
  <r>
    <s v="ID1978"/>
    <s v=" Ms"/>
    <s v="White"/>
    <s v="  Lindsay E."/>
    <n v="29.48"/>
    <n v="4.09"/>
    <s v="yes"/>
    <s v="No"/>
    <x v="0"/>
    <n v="0"/>
    <s v="No"/>
    <s v="Over Weight"/>
    <s v="Normal"/>
    <s v="10-Aug-1996"/>
    <n v="26"/>
    <n v="1"/>
    <n v="3392.37"/>
    <s v="tier - 2"/>
    <s v="tier - 3"/>
    <s v="R1013"/>
  </r>
  <r>
    <s v="ID1979"/>
    <s v=" Ms"/>
    <s v="O'Neil"/>
    <s v="  Kathleen M."/>
    <n v="28.785"/>
    <n v="4.3099999999999996"/>
    <s v="yes"/>
    <s v="No"/>
    <x v="0"/>
    <n v="0"/>
    <s v="No"/>
    <s v="Over Weight"/>
    <s v="Normal"/>
    <s v="13-Nov-1996"/>
    <n v="26"/>
    <n v="0"/>
    <n v="3385.4"/>
    <s v="tier - 2"/>
    <s v="tier - 2"/>
    <s v="R1024"/>
  </r>
  <r>
    <s v="ID1980"/>
    <s v=" Ms"/>
    <s v="Leitz"/>
    <s v="  Aya"/>
    <n v="19.8"/>
    <n v="4"/>
    <s v="yes"/>
    <s v="No"/>
    <x v="0"/>
    <n v="0"/>
    <s v="No"/>
    <s v="Normal weight"/>
    <s v="Normal"/>
    <s v="14-Dec-1996"/>
    <n v="26"/>
    <n v="1"/>
    <n v="3378.91"/>
    <s v="tier - 2"/>
    <s v="tier - 1"/>
    <s v="R1011"/>
  </r>
  <r>
    <s v="ID1981"/>
    <s v=" Ms"/>
    <s v="Durfee"/>
    <s v="  Carolyn R"/>
    <n v="35.53"/>
    <n v="4.68"/>
    <s v="No"/>
    <s v="No"/>
    <x v="1"/>
    <n v="1"/>
    <s v="No"/>
    <s v="Obesity"/>
    <s v="Normal"/>
    <s v="7-Oct-1993"/>
    <n v="29"/>
    <n v="0"/>
    <n v="3366.67"/>
    <s v="tier - 2"/>
    <s v="tier - 2"/>
    <s v="R1013"/>
  </r>
  <r>
    <s v="ID1982"/>
    <s v=" Ms"/>
    <s v="Maylone"/>
    <s v="  Bethany"/>
    <n v="21.47"/>
    <n v="4.0199999999999996"/>
    <s v="yes"/>
    <s v="No"/>
    <x v="0"/>
    <n v="1"/>
    <s v="No"/>
    <s v="Normal weight"/>
    <s v="Normal"/>
    <s v="23-Jun-1995"/>
    <n v="27"/>
    <n v="0"/>
    <n v="3353.47"/>
    <s v="tier - 2"/>
    <s v="tier - 3"/>
    <s v="R1012"/>
  </r>
  <r>
    <s v="ID1983"/>
    <s v=" Ms"/>
    <s v="Reiland"/>
    <s v="  Holly A"/>
    <n v="25.9"/>
    <n v="5.12"/>
    <s v="No"/>
    <s v="No"/>
    <x v="1"/>
    <n v="1"/>
    <s v="No"/>
    <s v="Over Weight"/>
    <s v="Normal"/>
    <s v="28-Oct-1993"/>
    <n v="29"/>
    <n v="0"/>
    <n v="3353.28"/>
    <s v="tier - 2"/>
    <s v="tier - 1"/>
    <s v="R1011"/>
  </r>
  <r>
    <s v="ID1984"/>
    <s v=" Mr"/>
    <s v="Hu"/>
    <s v="  Ping"/>
    <n v="20.81"/>
    <n v="5.52"/>
    <s v="No"/>
    <s v="No"/>
    <x v="0"/>
    <n v="0"/>
    <s v="No"/>
    <s v="Normal weight"/>
    <s v="Normal"/>
    <s v="1-Sep-1991"/>
    <n v="31"/>
    <n v="3"/>
    <n v="3342.79"/>
    <s v="tier - 2"/>
    <s v="tier - 1"/>
    <s v="R1013"/>
  </r>
  <r>
    <s v="ID1985"/>
    <s v=" Mr"/>
    <s v="Lessek"/>
    <s v="  Tim"/>
    <n v="25.84"/>
    <n v="5.81"/>
    <s v="yes"/>
    <s v="No"/>
    <x v="1"/>
    <n v="1"/>
    <s v="No"/>
    <s v="Over Weight"/>
    <s v="Prediabetes"/>
    <s v="20-Jun-1997"/>
    <n v="25"/>
    <n v="1"/>
    <n v="3309.79"/>
    <s v="tier - 3"/>
    <s v="tier - 3"/>
    <s v="R1017"/>
  </r>
  <r>
    <s v="ID1986"/>
    <s v=" Mr"/>
    <s v="Colavincenzo"/>
    <s v="  John"/>
    <n v="30.95"/>
    <n v="5.16"/>
    <s v="No"/>
    <s v="No"/>
    <x v="1"/>
    <n v="1"/>
    <s v="No"/>
    <s v="Obesity"/>
    <s v="Normal"/>
    <s v="18-Nov-2003"/>
    <n v="19"/>
    <n v="0"/>
    <n v="3308.46"/>
    <s v="tier - 2"/>
    <s v="tier - 1"/>
    <s v="R1021"/>
  </r>
  <r>
    <s v="ID1987"/>
    <s v=" Mrs"/>
    <s v="Mendez-Karr"/>
    <s v="  Cynthia"/>
    <n v="30.54"/>
    <n v="5"/>
    <s v="No"/>
    <s v="No"/>
    <x v="1"/>
    <n v="1"/>
    <s v="No"/>
    <s v="Obesity"/>
    <s v="Normal"/>
    <s v="5-Dec-2003"/>
    <n v="19"/>
    <n v="0"/>
    <n v="3300.7"/>
    <s v="tier - 2"/>
    <s v="tier - 2"/>
    <s v="R1025"/>
  </r>
  <r>
    <s v="ID1988"/>
    <s v=" Mr"/>
    <s v="Saulnier"/>
    <s v="  Emmett"/>
    <n v="33.914999999999999"/>
    <n v="5.84"/>
    <s v="yes"/>
    <s v="No"/>
    <x v="0"/>
    <n v="0"/>
    <s v="No"/>
    <s v="Obesity"/>
    <s v="Prediabetes"/>
    <s v="17-Nov-1996"/>
    <n v="26"/>
    <n v="1"/>
    <n v="3292.53"/>
    <s v="tier - 2"/>
    <s v="tier - 2"/>
    <s v="R1012"/>
  </r>
  <r>
    <s v="ID1989"/>
    <s v=" Ms"/>
    <s v="Schoonover"/>
    <s v="  Kate"/>
    <n v="33.31"/>
    <n v="4.1900000000000004"/>
    <s v="No"/>
    <s v="No"/>
    <x v="1"/>
    <n v="1"/>
    <s v="No"/>
    <s v="Obesity"/>
    <s v="Normal"/>
    <s v="3-Jul-2003"/>
    <n v="19"/>
    <n v="0"/>
    <n v="3280.22"/>
    <s v="tier - 2"/>
    <s v="tier - 3"/>
    <s v="R1011"/>
  </r>
  <r>
    <s v="ID1990"/>
    <s v=" Mr"/>
    <s v="Hass"/>
    <s v="  Christopher L."/>
    <n v="25.745000000000001"/>
    <n v="4.62"/>
    <s v="yes"/>
    <s v="No"/>
    <x v="0"/>
    <n v="0"/>
    <s v="No"/>
    <s v="Over Weight"/>
    <s v="Normal"/>
    <s v="6-Oct-2001"/>
    <n v="21"/>
    <n v="2"/>
    <n v="3279.87"/>
    <s v="tier - 2"/>
    <s v="tier - 1"/>
    <s v="R1017"/>
  </r>
  <r>
    <s v="ID1991"/>
    <s v=" Mr"/>
    <s v="Cadotte"/>
    <s v="  Christopher P."/>
    <n v="37.1"/>
    <n v="6.24"/>
    <s v="No"/>
    <s v="No"/>
    <x v="0"/>
    <n v="0"/>
    <s v="No"/>
    <s v="Obesity"/>
    <s v="Prediabetes"/>
    <s v="1-Jul-1994"/>
    <n v="28"/>
    <n v="1"/>
    <n v="3277.16"/>
    <s v="tier - 2"/>
    <s v="tier - 3"/>
    <s v="R1011"/>
  </r>
  <r>
    <s v="ID1992"/>
    <s v=" Mr"/>
    <s v="Cacciapaglia"/>
    <s v="  Christopher W"/>
    <n v="35.435000000000002"/>
    <n v="5.81"/>
    <s v="No"/>
    <s v="No"/>
    <x v="0"/>
    <n v="0"/>
    <s v="No"/>
    <s v="Obesity"/>
    <s v="Prediabetes"/>
    <s v="2-Dec-1994"/>
    <n v="28"/>
    <n v="0"/>
    <n v="3268.85"/>
    <s v="tier - 3"/>
    <s v="tier - 1"/>
    <s v="R1016"/>
  </r>
  <r>
    <s v="ID1993"/>
    <s v=" Mr"/>
    <s v="Mininger"/>
    <s v="  Norman H."/>
    <n v="20.399999999999999"/>
    <n v="4.83"/>
    <s v="No"/>
    <s v="No"/>
    <x v="0"/>
    <n v="0"/>
    <s v="No"/>
    <s v="Normal weight"/>
    <s v="Normal"/>
    <s v="13-Nov-1991"/>
    <n v="31"/>
    <n v="0"/>
    <n v="3260.2"/>
    <s v="tier - 3"/>
    <s v="tier - 2"/>
    <s v="R1011"/>
  </r>
  <r>
    <s v="ID1994"/>
    <s v=" Ms"/>
    <s v="Mayo"/>
    <s v="  Susan"/>
    <n v="42.13"/>
    <n v="5.72"/>
    <s v="yes"/>
    <s v="No"/>
    <x v="1"/>
    <n v="1"/>
    <s v="No"/>
    <s v="Obesity"/>
    <s v="Prediabetes"/>
    <s v="2-Sep-1997"/>
    <n v="25"/>
    <n v="1"/>
    <n v="3238.44"/>
    <s v="tier - 2"/>
    <s v="tier - 3"/>
    <s v="R1013"/>
  </r>
  <r>
    <s v="ID1995"/>
    <s v=" Ms"/>
    <s v="Zicko"/>
    <s v="  Tatyana K"/>
    <n v="33.99"/>
    <n v="4.83"/>
    <s v="yes"/>
    <s v="No"/>
    <x v="1"/>
    <n v="1"/>
    <s v="No"/>
    <s v="Obesity"/>
    <s v="Normal"/>
    <s v="2-Aug-1997"/>
    <n v="25"/>
    <n v="1"/>
    <n v="3227.12"/>
    <s v="tier - 2"/>
    <s v="tier - 3"/>
    <s v="R1013"/>
  </r>
  <r>
    <s v="ID1996"/>
    <s v=" Ms"/>
    <s v="Graham"/>
    <s v="  Chrissy"/>
    <n v="28.594999999999999"/>
    <n v="4.1399999999999997"/>
    <s v="yes"/>
    <s v="No"/>
    <x v="1"/>
    <n v="1"/>
    <s v="No"/>
    <s v="Over Weight"/>
    <s v="Normal"/>
    <s v="6-Jul-1997"/>
    <n v="25"/>
    <n v="0"/>
    <n v="3213.62"/>
    <s v="tier - 2"/>
    <s v="tier - 2"/>
    <s v="R1024"/>
  </r>
  <r>
    <s v="ID1997"/>
    <s v=" Ms"/>
    <s v="Boland"/>
    <s v="  Carrie"/>
    <n v="20.8"/>
    <n v="4.07"/>
    <s v="yes"/>
    <s v="No"/>
    <x v="1"/>
    <n v="1"/>
    <s v="No"/>
    <s v="Normal weight"/>
    <s v="Normal"/>
    <s v="22-Dec-1997"/>
    <n v="25"/>
    <n v="1"/>
    <n v="3208.79"/>
    <s v="tier - 2"/>
    <s v="tier - 3"/>
    <s v="R1011"/>
  </r>
  <r>
    <s v="ID1998"/>
    <s v=" Ms"/>
    <s v="Cupp"/>
    <s v="  Halle"/>
    <n v="23.465"/>
    <n v="6.26"/>
    <s v="yes"/>
    <s v="No"/>
    <x v="1"/>
    <n v="1"/>
    <s v="No"/>
    <s v="Normal weight"/>
    <s v="Prediabetes"/>
    <s v="5-Jul-1997"/>
    <n v="25"/>
    <n v="0"/>
    <n v="3206.49"/>
    <s v="tier - 2"/>
    <s v="tier - 3"/>
    <s v="R1024"/>
  </r>
  <r>
    <s v="ID1999"/>
    <s v=" Ms"/>
    <s v="Shaw"/>
    <s v="  Carolyn"/>
    <n v="40.185000000000002"/>
    <n v="5.88"/>
    <s v="yes"/>
    <s v="No"/>
    <x v="0"/>
    <n v="0"/>
    <s v="No"/>
    <s v="Obesity"/>
    <s v="Prediabetes"/>
    <s v="11-Oct-1996"/>
    <n v="26"/>
    <n v="0"/>
    <n v="3201.25"/>
    <s v="tier - 2"/>
    <s v="tier - 3"/>
    <s v="R1012"/>
  </r>
  <r>
    <s v="ID2000"/>
    <s v=" Ms"/>
    <s v="Klassen"/>
    <s v="  Tara D."/>
    <n v="21.89"/>
    <n v="5.72"/>
    <s v="yes"/>
    <s v="No"/>
    <x v="0"/>
    <n v="0"/>
    <s v="No"/>
    <s v="Normal weight"/>
    <s v="Prediabetes"/>
    <s v="2-Sep-2001"/>
    <n v="21"/>
    <n v="2"/>
    <n v="3180.51"/>
    <s v="tier - 2"/>
    <s v="tier - 2"/>
    <s v="R1013"/>
  </r>
  <r>
    <s v="ID2001"/>
    <s v=" Mr"/>
    <s v="Musal"/>
    <s v="  Rasim M"/>
    <n v="29.34"/>
    <n v="6.09"/>
    <s v="yes"/>
    <s v="yes"/>
    <x v="0"/>
    <n v="2"/>
    <s v="No"/>
    <s v="Over Weight"/>
    <s v="Prediabetes"/>
    <s v="23-Sep-2000"/>
    <n v="22"/>
    <n v="0"/>
    <n v="3179.96"/>
    <s v="tier - 2"/>
    <s v="tier - 2"/>
    <s v="R1012"/>
  </r>
  <r>
    <s v="ID2002"/>
    <s v=" Ms"/>
    <s v="Kitayama"/>
    <s v="  Dina"/>
    <n v="22.61"/>
    <n v="4.25"/>
    <s v="yes"/>
    <s v="No"/>
    <x v="0"/>
    <n v="0"/>
    <s v="No"/>
    <s v="Normal weight"/>
    <s v="Normal"/>
    <s v="3-Jul-1996"/>
    <n v="26"/>
    <n v="0"/>
    <n v="3176.82"/>
    <s v="tier - 2"/>
    <s v="tier - 1"/>
    <s v="R1012"/>
  </r>
  <r>
    <s v="ID2003"/>
    <s v=" Ms"/>
    <s v="Altman"/>
    <s v="  Lisa"/>
    <n v="22.23"/>
    <n v="6.09"/>
    <s v="yes"/>
    <s v="No"/>
    <x v="0"/>
    <n v="0"/>
    <s v="No"/>
    <s v="Normal weight"/>
    <s v="Prediabetes"/>
    <s v="14-Aug-1996"/>
    <n v="26"/>
    <n v="0"/>
    <n v="3176.29"/>
    <s v="tier - 2"/>
    <s v="tier - 2"/>
    <s v="R1012"/>
  </r>
  <r>
    <s v="ID2004"/>
    <s v=" Ms"/>
    <s v="Demchko"/>
    <s v="  Caitrin"/>
    <n v="33.4"/>
    <n v="5.51"/>
    <s v="No"/>
    <s v="No"/>
    <x v="0"/>
    <n v="0"/>
    <s v="No"/>
    <s v="Obesity"/>
    <s v="Normal"/>
    <s v="6-Jul-1994"/>
    <n v="28"/>
    <n v="0"/>
    <n v="3172.02"/>
    <s v="tier - 2"/>
    <s v="tier - 1"/>
    <s v="R1011"/>
  </r>
  <r>
    <s v="ID2005"/>
    <s v=" Ms"/>
    <s v="Wild"/>
    <s v="  Adriana S"/>
    <n v="33.11"/>
    <n v="5.63"/>
    <s v="No"/>
    <s v="No"/>
    <x v="0"/>
    <n v="0"/>
    <s v="No"/>
    <s v="Obesity"/>
    <s v="Normal"/>
    <s v="25-Oct-1994"/>
    <n v="28"/>
    <n v="0"/>
    <n v="3171.61"/>
    <s v="tier - 2"/>
    <s v="tier - 3"/>
    <s v="R1013"/>
  </r>
  <r>
    <s v="ID2006"/>
    <s v=" Ms"/>
    <s v="Betts"/>
    <s v="  Megan"/>
    <n v="16.815000000000001"/>
    <n v="5.29"/>
    <s v="yes"/>
    <s v="No"/>
    <x v="0"/>
    <n v="0"/>
    <s v="No"/>
    <s v="Under Weight"/>
    <s v="Normal"/>
    <s v="29-Aug-2001"/>
    <n v="21"/>
    <n v="1"/>
    <n v="3167.46"/>
    <s v="tier - 2"/>
    <s v="tier - 3"/>
    <s v="R1024"/>
  </r>
  <r>
    <s v="ID2007"/>
    <s v=" Mrs"/>
    <s v="Martin"/>
    <s v="  Kristen M"/>
    <n v="25.61"/>
    <n v="4"/>
    <s v="No"/>
    <s v="No"/>
    <x v="1"/>
    <n v="1"/>
    <s v="No"/>
    <s v="Over Weight"/>
    <s v="Normal"/>
    <s v="25-Sep-1993"/>
    <n v="29"/>
    <n v="0"/>
    <n v="3162.02"/>
    <s v="tier - 2"/>
    <s v="tier - 3"/>
    <s v="R1013"/>
  </r>
  <r>
    <s v="ID2008"/>
    <s v=" Ms"/>
    <s v="Vandeventer"/>
    <s v="  Alix"/>
    <n v="25.8"/>
    <n v="5.49"/>
    <s v="No"/>
    <s v="No"/>
    <x v="0"/>
    <n v="0"/>
    <s v="No"/>
    <s v="Over Weight"/>
    <s v="Normal"/>
    <s v="10-Jul-1994"/>
    <n v="28"/>
    <n v="0"/>
    <n v="3161.45"/>
    <s v="tier - 2"/>
    <s v="tier - 1"/>
    <s v="R1011"/>
  </r>
  <r>
    <s v="ID2009"/>
    <s v=" Mr"/>
    <s v="Hirano"/>
    <s v="  Kakushin"/>
    <n v="27.39"/>
    <n v="5.34"/>
    <s v="No"/>
    <s v="No"/>
    <x v="0"/>
    <n v="0"/>
    <s v="No"/>
    <s v="Over Weight"/>
    <s v="Normal"/>
    <s v="25-Jun-1999"/>
    <n v="23"/>
    <n v="0"/>
    <n v="3128.35"/>
    <s v="tier - 2"/>
    <s v="tier - 3"/>
    <s v="R1021"/>
  </r>
  <r>
    <s v="ID2010"/>
    <s v=" Mr"/>
    <s v="Davi"/>
    <s v="  Michael J"/>
    <n v="17.03"/>
    <n v="4.12"/>
    <s v="No"/>
    <s v="No"/>
    <x v="0"/>
    <n v="1"/>
    <s v="No"/>
    <s v="Under Weight"/>
    <s v="Normal"/>
    <s v="1-Aug-1987"/>
    <n v="35"/>
    <n v="3"/>
    <n v="3088.06"/>
    <s v="tier - 2"/>
    <s v="tier - 2"/>
    <s v="R1013"/>
  </r>
  <r>
    <s v="ID2011"/>
    <s v=" Mr"/>
    <s v="Sloan"/>
    <s v="  Bradley"/>
    <n v="23.75"/>
    <n v="5.49"/>
    <s v="yes"/>
    <s v="No"/>
    <x v="0"/>
    <n v="0"/>
    <s v="No"/>
    <s v="Normal weight"/>
    <s v="Normal"/>
    <s v="13-Oct-2001"/>
    <n v="21"/>
    <n v="2"/>
    <n v="3077.1"/>
    <s v="tier - 2"/>
    <s v="tier - 1"/>
    <s v="R1012"/>
  </r>
  <r>
    <s v="ID2012"/>
    <s v=" Mr"/>
    <s v="Homich"/>
    <s v="  Matt"/>
    <n v="26.03"/>
    <n v="5.1100000000000003"/>
    <s v="yes"/>
    <s v="No"/>
    <x v="0"/>
    <n v="1"/>
    <s v="No"/>
    <s v="Over Weight"/>
    <s v="Normal"/>
    <s v="10-Sep-1995"/>
    <n v="27"/>
    <n v="0"/>
    <n v="3070.81"/>
    <s v="tier - 3"/>
    <s v="tier - 1"/>
    <s v="R1017"/>
  </r>
  <r>
    <s v="ID2013"/>
    <s v=" Ms"/>
    <s v="Bell"/>
    <s v="  Amanda C."/>
    <n v="16.079999999999998"/>
    <n v="5.94"/>
    <s v="No"/>
    <s v="No"/>
    <x v="0"/>
    <n v="0"/>
    <s v="No"/>
    <s v="Under Weight"/>
    <s v="Prediabetes"/>
    <s v="1-Oct-1989"/>
    <n v="33"/>
    <n v="3"/>
    <n v="3065.49"/>
    <s v="tier - 2"/>
    <s v="tier - 1"/>
    <s v="R1012"/>
  </r>
  <r>
    <s v="ID2014"/>
    <s v=" Mr"/>
    <s v="Kristjansson"/>
    <s v="  Valur"/>
    <n v="30.875"/>
    <n v="5.54"/>
    <s v="No"/>
    <s v="No"/>
    <x v="0"/>
    <n v="0"/>
    <s v="No"/>
    <s v="Obesity"/>
    <s v="Normal"/>
    <s v="26-Sep-1994"/>
    <n v="28"/>
    <n v="0"/>
    <n v="3062.51"/>
    <s v="tier - 3"/>
    <s v="tier - 1"/>
    <s v="R1012"/>
  </r>
  <r>
    <s v="ID2015"/>
    <s v=" Ms"/>
    <s v="Pitman"/>
    <s v="  Erica J"/>
    <n v="31.79"/>
    <n v="7.09"/>
    <s v="No"/>
    <s v="No"/>
    <x v="0"/>
    <n v="0"/>
    <s v="No"/>
    <s v="Obesity"/>
    <s v="Diabetes"/>
    <s v="21-Jun-2002"/>
    <n v="20"/>
    <n v="2"/>
    <n v="3056.39"/>
    <s v="tier - 2"/>
    <s v="tier - 3"/>
    <s v="R1013"/>
  </r>
  <r>
    <s v="ID2016"/>
    <s v=" Mr"/>
    <s v="Curley"/>
    <s v="  Stephen F."/>
    <n v="28.48"/>
    <n v="6.22"/>
    <s v="yes"/>
    <s v="No"/>
    <x v="1"/>
    <n v="1"/>
    <s v="No"/>
    <s v="Over Weight"/>
    <s v="Prediabetes"/>
    <s v="22-Dec-1997"/>
    <n v="25"/>
    <n v="0"/>
    <n v="3051.73"/>
    <s v="tier - 2"/>
    <s v="tier - 2"/>
    <s v="R1011"/>
  </r>
  <r>
    <s v="ID2017"/>
    <s v=" Ms"/>
    <s v="Zimmer"/>
    <s v="  Lissa"/>
    <n v="26.6"/>
    <n v="4.33"/>
    <s v="No"/>
    <s v="No"/>
    <x v="0"/>
    <n v="1"/>
    <s v="No"/>
    <s v="Over Weight"/>
    <s v="Normal"/>
    <s v="9-Aug-1998"/>
    <n v="24"/>
    <n v="0"/>
    <n v="3046.06"/>
    <s v="tier - 2"/>
    <s v="tier - 1"/>
    <s v="R1023"/>
  </r>
  <r>
    <s v="ID2018"/>
    <s v=" Ms"/>
    <s v="Granski"/>
    <s v="  Megan"/>
    <n v="25.27"/>
    <n v="5.83"/>
    <s v="No"/>
    <s v="No"/>
    <x v="0"/>
    <n v="1"/>
    <s v="No"/>
    <s v="Over Weight"/>
    <s v="Prediabetes"/>
    <s v="15-Sep-1998"/>
    <n v="24"/>
    <n v="0"/>
    <n v="3044.21"/>
    <s v="tier - 2"/>
    <s v="tier - 3"/>
    <s v="R1024"/>
  </r>
  <r>
    <s v="ID2019"/>
    <s v=" Ms"/>
    <s v="Dunn"/>
    <s v="  Alyson"/>
    <n v="34.484999999999999"/>
    <n v="4.7"/>
    <s v="yes"/>
    <s v="No"/>
    <x v="1"/>
    <n v="1"/>
    <s v="No"/>
    <s v="Obesity"/>
    <s v="Normal"/>
    <s v="19-Dec-1997"/>
    <n v="25"/>
    <n v="0"/>
    <n v="3021.81"/>
    <s v="tier - 2"/>
    <s v="tier - 3"/>
    <s v="R1012"/>
  </r>
  <r>
    <s v="ID2020"/>
    <s v=" Mr"/>
    <s v="Regina"/>
    <s v="  Chance B"/>
    <n v="15.57"/>
    <n v="4.07"/>
    <s v="yes"/>
    <s v="No"/>
    <x v="0"/>
    <n v="1"/>
    <s v="No"/>
    <s v="Under Weight"/>
    <s v="Normal"/>
    <s v="28-Sep-1988"/>
    <n v="34"/>
    <n v="3"/>
    <n v="3018.04"/>
    <s v="tier - 2"/>
    <s v="tier - 2"/>
    <s v="R1012"/>
  </r>
  <r>
    <s v="ID2021"/>
    <s v=" Mr"/>
    <s v="O'Connor"/>
    <s v="  Sean P"/>
    <n v="30.36"/>
    <n v="9.39"/>
    <s v="No"/>
    <s v="No"/>
    <x v="0"/>
    <n v="0"/>
    <s v="No"/>
    <s v="Obesity"/>
    <s v="Diabetes"/>
    <s v="15-Dec-2002"/>
    <n v="20"/>
    <n v="0"/>
    <n v="3012.22"/>
    <s v="tier - 2"/>
    <s v="tier - 3"/>
    <s v="R1012"/>
  </r>
  <r>
    <s v="ID2022"/>
    <s v=" Ms"/>
    <s v="Howe"/>
    <s v="  Therese"/>
    <n v="19.37"/>
    <n v="4.18"/>
    <s v="No"/>
    <s v="No"/>
    <x v="0"/>
    <n v="0"/>
    <s v="No"/>
    <s v="Normal weight"/>
    <s v="Normal"/>
    <s v="20-Nov-1991"/>
    <n v="31"/>
    <n v="3"/>
    <n v="2985.67"/>
    <s v="tier - 2"/>
    <s v="tier - 2"/>
    <s v="R1013"/>
  </r>
  <r>
    <s v="ID2023"/>
    <s v=" Mr"/>
    <s v="Atwater"/>
    <s v="  Beau"/>
    <n v="16.71"/>
    <n v="4.18"/>
    <s v="No"/>
    <s v="No"/>
    <x v="0"/>
    <n v="1"/>
    <s v="No"/>
    <s v="Under Weight"/>
    <s v="Normal"/>
    <s v="18-Jun-1987"/>
    <n v="35"/>
    <n v="3"/>
    <n v="2979.52"/>
    <s v="tier - 2"/>
    <s v="tier - 3"/>
    <s v="R1013"/>
  </r>
  <r>
    <s v="ID2024"/>
    <s v=" Ms"/>
    <s v="Gurganus"/>
    <s v="  Kelsey M"/>
    <n v="24.1"/>
    <n v="4.4000000000000004"/>
    <s v="yes"/>
    <s v="No"/>
    <x v="0"/>
    <n v="1"/>
    <s v="No"/>
    <s v="Normal weight"/>
    <s v="Normal"/>
    <s v="24-Sep-1995"/>
    <n v="27"/>
    <n v="0"/>
    <n v="2974.13"/>
    <s v="tier - 2"/>
    <s v="tier - 1"/>
    <s v="R1011"/>
  </r>
  <r>
    <s v="ID2025"/>
    <s v=" Ms"/>
    <s v="Holden"/>
    <s v="  Gretchen"/>
    <n v="29.77"/>
    <n v="9.9"/>
    <s v="No"/>
    <s v="No"/>
    <x v="0"/>
    <n v="0"/>
    <s v="No"/>
    <s v="Over Weight"/>
    <s v="Diabetes"/>
    <s v="30-Sep-2002"/>
    <n v="20"/>
    <n v="0"/>
    <n v="2943.41"/>
    <s v="tier - 2"/>
    <s v="tier - 3"/>
    <s v="R1012"/>
  </r>
  <r>
    <s v="ID2026"/>
    <s v=" Mr"/>
    <s v="Parton"/>
    <s v="  Nicholas E."/>
    <n v="46.53"/>
    <n v="4.84"/>
    <s v="yes"/>
    <s v="No"/>
    <x v="0"/>
    <n v="0"/>
    <s v="No"/>
    <s v="Obesity"/>
    <s v="Normal"/>
    <s v="30-Jun-1996"/>
    <n v="26"/>
    <n v="1"/>
    <n v="2927.06"/>
    <s v="tier - 2"/>
    <s v="tier - 2"/>
    <s v="R1013"/>
  </r>
  <r>
    <s v="ID2027"/>
    <s v=" Ms"/>
    <s v="Downs"/>
    <s v="  Deborah"/>
    <n v="23.4"/>
    <n v="5.53"/>
    <s v="No"/>
    <s v="No"/>
    <x v="1"/>
    <n v="1"/>
    <s v="No"/>
    <s v="Normal weight"/>
    <s v="Normal"/>
    <s v="5-Jun-2003"/>
    <n v="20"/>
    <n v="2"/>
    <n v="2913.57"/>
    <s v="tier - 2"/>
    <s v="tier - 2"/>
    <s v="R1011"/>
  </r>
  <r>
    <s v="ID2028"/>
    <s v=" Mr"/>
    <s v="Dent"/>
    <s v="  Chuck W. Jr."/>
    <n v="30"/>
    <n v="4.33"/>
    <s v="yes"/>
    <s v="No"/>
    <x v="0"/>
    <n v="0"/>
    <s v="No"/>
    <s v="Obesity"/>
    <s v="Normal"/>
    <s v="13-Jun-1996"/>
    <n v="26"/>
    <n v="1"/>
    <n v="2904.09"/>
    <s v="tier - 2"/>
    <s v="tier - 2"/>
    <s v="R1011"/>
  </r>
  <r>
    <s v="ID2029"/>
    <s v=" Mr"/>
    <s v="Ranti"/>
    <s v="  Daniel"/>
    <n v="29.15"/>
    <n v="4.91"/>
    <s v="yes"/>
    <s v="No"/>
    <x v="0"/>
    <n v="0"/>
    <s v="No"/>
    <s v="Over Weight"/>
    <s v="Normal"/>
    <s v="24-Oct-1996"/>
    <n v="26"/>
    <n v="1"/>
    <n v="2902.91"/>
    <s v="tier - 2"/>
    <s v="tier - 2"/>
    <s v="R1013"/>
  </r>
  <r>
    <s v="ID2030"/>
    <s v=" Ms"/>
    <s v="Ishaq"/>
    <s v="  Amany"/>
    <n v="34.865000000000002"/>
    <n v="4.8"/>
    <s v="No"/>
    <s v="No"/>
    <x v="0"/>
    <n v="0"/>
    <s v="No"/>
    <s v="Obesity"/>
    <s v="Normal"/>
    <s v="1-Nov-1999"/>
    <n v="23"/>
    <n v="0"/>
    <n v="2899.49"/>
    <s v="tier - 2"/>
    <s v="tier - 2"/>
    <s v="R1024"/>
  </r>
  <r>
    <s v="ID2031"/>
    <s v=" Ms"/>
    <s v="Wiles"/>
    <s v="  Kipling"/>
    <n v="28.12"/>
    <n v="5.55"/>
    <s v="yes"/>
    <s v="yes"/>
    <x v="0"/>
    <n v="2"/>
    <s v="No"/>
    <s v="Over Weight"/>
    <s v="Normal"/>
    <s v="14-Jul-2000"/>
    <n v="22"/>
    <n v="0"/>
    <n v="2897.46"/>
    <s v="tier - 2"/>
    <s v="tier - 1"/>
    <s v="R1012"/>
  </r>
  <r>
    <s v="ID2032"/>
    <s v=" Mr"/>
    <s v="Roberts"/>
    <s v="  Duncan"/>
    <n v="29.45"/>
    <n v="5.24"/>
    <s v="yes"/>
    <s v="No"/>
    <x v="0"/>
    <n v="0"/>
    <s v="No"/>
    <s v="Over Weight"/>
    <s v="Normal"/>
    <s v="21-Jun-1996"/>
    <n v="26"/>
    <n v="0"/>
    <n v="2897.32"/>
    <s v="tier - 3"/>
    <s v="tier - 3"/>
    <s v="R1016"/>
  </r>
  <r>
    <s v="ID2033"/>
    <s v=" Mr"/>
    <s v="Serafini"/>
    <s v="  Louis C."/>
    <n v="27.94"/>
    <n v="6.08"/>
    <s v="No"/>
    <s v="No"/>
    <x v="1"/>
    <n v="1"/>
    <s v="No"/>
    <s v="Over Weight"/>
    <s v="Prediabetes"/>
    <s v="12-Aug-1993"/>
    <n v="29"/>
    <n v="0"/>
    <n v="2867.12"/>
    <s v="tier - 1"/>
    <s v="tier - 3"/>
    <s v="R1013"/>
  </r>
  <r>
    <s v="ID2034"/>
    <s v=" Mr"/>
    <s v="Button"/>
    <s v="  Daniel J"/>
    <n v="27.2"/>
    <n v="5.83"/>
    <s v="No"/>
    <s v="No"/>
    <x v="1"/>
    <n v="1"/>
    <s v="No"/>
    <s v="Over Weight"/>
    <s v="Prediabetes"/>
    <s v="1-Nov-1993"/>
    <n v="29"/>
    <n v="0"/>
    <n v="2866.09"/>
    <s v="tier - 3"/>
    <s v="tier - 3"/>
    <s v="R1011"/>
  </r>
  <r>
    <s v="ID2035"/>
    <s v=" Ms"/>
    <s v="Gaal"/>
    <s v="  Ildiko M."/>
    <n v="33.344999999999999"/>
    <n v="4.29"/>
    <s v="No"/>
    <s v="No"/>
    <x v="0"/>
    <n v="1"/>
    <s v="No"/>
    <s v="Obesity"/>
    <s v="Normal"/>
    <s v="4-Sep-1998"/>
    <n v="24"/>
    <n v="0"/>
    <n v="2855.44"/>
    <s v="tier - 2"/>
    <s v="tier - 3"/>
    <s v="R1012"/>
  </r>
  <r>
    <s v="ID2036"/>
    <s v=" Ms"/>
    <s v="Liptak"/>
    <s v="  Melinda E."/>
    <n v="29.925000000000001"/>
    <n v="5.3"/>
    <s v="No"/>
    <s v="No"/>
    <x v="0"/>
    <n v="1"/>
    <s v="No"/>
    <s v="Over Weight"/>
    <s v="Normal"/>
    <s v="17-Jun-1998"/>
    <n v="24"/>
    <n v="0"/>
    <n v="2850.68"/>
    <s v="tier - 2"/>
    <s v="tier - 3"/>
    <s v="R1012"/>
  </r>
  <r>
    <s v="ID2037"/>
    <s v=" Ms"/>
    <s v="Kellam"/>
    <s v="  Ashley M"/>
    <n v="24.225000000000001"/>
    <n v="4.42"/>
    <s v="No"/>
    <s v="No"/>
    <x v="0"/>
    <n v="1"/>
    <s v="No"/>
    <s v="Normal weight"/>
    <s v="Normal"/>
    <s v="15-Nov-1998"/>
    <n v="24"/>
    <n v="0"/>
    <n v="2842.76"/>
    <s v="tier - 2"/>
    <s v="tier - 3"/>
    <s v="R1012"/>
  </r>
  <r>
    <s v="ID2038"/>
    <s v=" Ms"/>
    <s v="Gordon"/>
    <s v="  Stephanie"/>
    <n v="29.68"/>
    <n v="5.68"/>
    <s v="No"/>
    <s v="yes"/>
    <x v="0"/>
    <n v="1"/>
    <s v="No"/>
    <s v="Over Weight"/>
    <s v="Normal"/>
    <s v="1-Oct-2000"/>
    <n v="22"/>
    <n v="0"/>
    <n v="2819.51"/>
    <s v="tier - 2"/>
    <s v="tier - 3"/>
    <s v="R1011"/>
  </r>
  <r>
    <s v="ID2039"/>
    <s v=" Mr"/>
    <s v="Hyland"/>
    <s v="  Sean P."/>
    <n v="20.614999999999998"/>
    <n v="6.05"/>
    <s v="No"/>
    <s v="No"/>
    <x v="1"/>
    <n v="1"/>
    <s v="No"/>
    <s v="Normal weight"/>
    <s v="Prediabetes"/>
    <s v="23-Sep-2003"/>
    <n v="19"/>
    <n v="2"/>
    <n v="2803.7"/>
    <s v="tier - 2"/>
    <s v="tier - 1"/>
    <s v="R1012"/>
  </r>
  <r>
    <s v="ID2040"/>
    <s v=" Ms"/>
    <s v="Wagoner"/>
    <s v="  Emily G"/>
    <n v="32.119999999999997"/>
    <n v="5.33"/>
    <s v="No"/>
    <s v="yes"/>
    <x v="0"/>
    <n v="1"/>
    <s v="No"/>
    <s v="Obesity"/>
    <s v="Normal"/>
    <s v="4-Aug-2004"/>
    <n v="18"/>
    <n v="2"/>
    <n v="2801.26"/>
    <s v="tier - 2"/>
    <s v="tier - 3"/>
    <s v="R1013"/>
  </r>
  <r>
    <s v="ID2041"/>
    <s v=" Mr"/>
    <s v="Thomas"/>
    <s v="  Malcolm"/>
    <n v="27.36"/>
    <n v="6.22"/>
    <s v="No"/>
    <s v="No"/>
    <x v="0"/>
    <n v="0"/>
    <s v="No"/>
    <s v="Over Weight"/>
    <s v="Prediabetes"/>
    <s v="24-Dec-1999"/>
    <n v="23"/>
    <n v="1"/>
    <n v="2789.06"/>
    <s v="tier - 2"/>
    <s v="tier - 3"/>
    <s v="R1012"/>
  </r>
  <r>
    <s v="ID2042"/>
    <s v=" Mr"/>
    <s v="Goffi"/>
    <s v="  Danilo"/>
    <n v="17.385000000000002"/>
    <n v="5.84"/>
    <s v="No"/>
    <s v="No"/>
    <x v="0"/>
    <n v="0"/>
    <s v="No"/>
    <s v="Under Weight"/>
    <s v="Prediabetes"/>
    <s v="29-Aug-1999"/>
    <n v="23"/>
    <n v="1"/>
    <n v="2775.19"/>
    <s v="tier - 2"/>
    <s v="tier - 1"/>
    <s v="R1012"/>
  </r>
  <r>
    <s v="ID2043"/>
    <s v=" Mr"/>
    <s v="Salovaara"/>
    <s v="  Mikko"/>
    <n v="30.13"/>
    <n v="5.71"/>
    <s v="No"/>
    <s v="yes"/>
    <x v="0"/>
    <n v="1"/>
    <s v="No"/>
    <s v="Obesity"/>
    <s v="Prediabetes"/>
    <s v="14-Nov-2004"/>
    <n v="18"/>
    <n v="0"/>
    <n v="2773.46"/>
    <s v="tier - 2"/>
    <s v="tier - 1"/>
    <s v="R1021"/>
  </r>
  <r>
    <s v="ID2044"/>
    <s v=" Ms"/>
    <s v="Reid"/>
    <s v="  Paula C."/>
    <n v="25.44"/>
    <n v="6.04"/>
    <s v="yes"/>
    <s v="No"/>
    <x v="1"/>
    <n v="1"/>
    <s v="No"/>
    <s v="Over Weight"/>
    <s v="Prediabetes"/>
    <s v="10-Aug-1997"/>
    <n v="25"/>
    <n v="0"/>
    <n v="2758.99"/>
    <s v="tier - 2"/>
    <s v="tier - 1"/>
    <s v="R1012"/>
  </r>
  <r>
    <s v="ID2045"/>
    <s v=" Ms"/>
    <s v="Allan"/>
    <s v="  Kirsten N."/>
    <n v="39.805"/>
    <n v="4.38"/>
    <s v="No"/>
    <s v="yes"/>
    <x v="0"/>
    <n v="1"/>
    <s v="No"/>
    <s v="Obesity"/>
    <s v="Normal"/>
    <s v="11-Oct-2000"/>
    <n v="22"/>
    <n v="0"/>
    <n v="2755.02"/>
    <s v="tier - 2"/>
    <s v="tier - 1"/>
    <s v="R1024"/>
  </r>
  <r>
    <s v="ID2046"/>
    <s v=" Ms"/>
    <s v="McLaughlin"/>
    <s v="  Christy"/>
    <n v="30.4"/>
    <n v="5.56"/>
    <s v="yes"/>
    <s v="yes"/>
    <x v="0"/>
    <n v="1"/>
    <s v="No"/>
    <s v="Obesity"/>
    <s v="Normal"/>
    <s v="3-Oct-2000"/>
    <n v="22"/>
    <n v="0"/>
    <n v="2741.95"/>
    <s v="tier - 2"/>
    <s v="tier - 3"/>
    <s v="R1024"/>
  </r>
  <r>
    <s v="ID2047"/>
    <s v=" Ms"/>
    <s v="Lee"/>
    <s v="  Jennifer"/>
    <n v="23.18"/>
    <n v="4.24"/>
    <s v="No"/>
    <s v="yes"/>
    <x v="0"/>
    <n v="1"/>
    <s v="No"/>
    <s v="Normal weight"/>
    <s v="Normal"/>
    <s v="17-Dec-2000"/>
    <n v="22"/>
    <n v="0"/>
    <n v="2731.91"/>
    <s v="tier - 2"/>
    <s v="tier - 3"/>
    <s v="R1024"/>
  </r>
  <r>
    <s v="ID2048"/>
    <s v=" Ms"/>
    <s v="Tang"/>
    <s v="  Jingjing"/>
    <n v="39.615000000000002"/>
    <n v="6.32"/>
    <s v="No"/>
    <s v="No"/>
    <x v="1"/>
    <n v="1"/>
    <s v="No"/>
    <s v="Obesity"/>
    <s v="Prediabetes"/>
    <s v="3-Dec-2003"/>
    <n v="19"/>
    <n v="1"/>
    <n v="2730.11"/>
    <s v="tier - 2"/>
    <s v="tier - 3"/>
    <s v="R1012"/>
  </r>
  <r>
    <s v="ID2049"/>
    <s v=" Mr"/>
    <s v="Kennedy"/>
    <s v="  Morgan"/>
    <n v="30.59"/>
    <n v="6.3"/>
    <s v="yes"/>
    <s v="No"/>
    <x v="1"/>
    <n v="1"/>
    <s v="No"/>
    <s v="Obesity"/>
    <s v="Prediabetes"/>
    <s v="6-Oct-1997"/>
    <n v="25"/>
    <n v="0"/>
    <n v="2727.4"/>
    <s v="tier - 3"/>
    <s v="tier - 3"/>
    <s v="R1016"/>
  </r>
  <r>
    <s v="ID2050"/>
    <s v=" Mr"/>
    <s v="Condon"/>
    <s v="  Patrick J."/>
    <n v="16.72"/>
    <n v="4.38"/>
    <s v="yes"/>
    <s v="No"/>
    <x v="0"/>
    <n v="1"/>
    <s v="No"/>
    <s v="Under Weight"/>
    <s v="Normal"/>
    <s v="20-Aug-1988"/>
    <n v="34"/>
    <n v="3"/>
    <n v="2726.06"/>
    <s v="tier - 2"/>
    <s v="tier - 2"/>
    <s v="R1013"/>
  </r>
  <r>
    <s v="ID2051"/>
    <s v=" Mr"/>
    <s v="Chepkwony"/>
    <s v="  Frankline"/>
    <n v="26.22"/>
    <n v="4.6500000000000004"/>
    <s v="yes"/>
    <s v="No"/>
    <x v="1"/>
    <n v="1"/>
    <s v="No"/>
    <s v="Over Weight"/>
    <s v="Normal"/>
    <s v="30-Oct-1997"/>
    <n v="25"/>
    <n v="0"/>
    <n v="2721.32"/>
    <s v="tier - 1"/>
    <s v="tier - 3"/>
    <s v="R1014"/>
  </r>
  <r>
    <s v="ID2052"/>
    <s v=" Ms"/>
    <s v="Rodriguez"/>
    <s v="  Laura T."/>
    <n v="31.824999999999999"/>
    <n v="4.7"/>
    <s v="No"/>
    <s v="No"/>
    <x v="1"/>
    <n v="1"/>
    <s v="No"/>
    <s v="Obesity"/>
    <s v="Normal"/>
    <s v="6-Aug-2003"/>
    <n v="19"/>
    <n v="1"/>
    <n v="2719.28"/>
    <s v="tier - 2"/>
    <s v="tier - 2"/>
    <s v="R1012"/>
  </r>
  <r>
    <s v="ID2053"/>
    <s v=" Ms"/>
    <s v="Szynkarczuk"/>
    <s v="  Natalia"/>
    <n v="25.745000000000001"/>
    <n v="4.34"/>
    <s v="No"/>
    <s v="No"/>
    <x v="1"/>
    <n v="1"/>
    <s v="No"/>
    <s v="Over Weight"/>
    <s v="Normal"/>
    <s v="1-Dec-2003"/>
    <n v="19"/>
    <n v="1"/>
    <n v="2710.83"/>
    <s v="tier - 2"/>
    <s v="tier - 3"/>
    <s v="R1012"/>
  </r>
  <r>
    <s v="ID2054"/>
    <s v=" Ms"/>
    <s v="Brill"/>
    <s v="  Jennifer L."/>
    <n v="24.605"/>
    <n v="5.62"/>
    <s v="No"/>
    <s v="No"/>
    <x v="1"/>
    <n v="1"/>
    <s v="No"/>
    <s v="Normal weight"/>
    <s v="Normal"/>
    <s v="21-Nov-2003"/>
    <n v="19"/>
    <n v="1"/>
    <n v="2709.24"/>
    <s v="tier - 2"/>
    <s v="tier - 2"/>
    <s v="R1012"/>
  </r>
  <r>
    <s v="ID2055"/>
    <s v=" Ms"/>
    <s v="Adams"/>
    <s v="  Brooke"/>
    <n v="24.51"/>
    <n v="4.24"/>
    <s v="No"/>
    <s v="No"/>
    <x v="1"/>
    <n v="1"/>
    <s v="No"/>
    <s v="Normal weight"/>
    <s v="Normal"/>
    <s v="17-Jul-2003"/>
    <n v="19"/>
    <n v="1"/>
    <n v="2709.11"/>
    <s v="tier - 2"/>
    <s v="tier - 2"/>
    <s v="R1012"/>
  </r>
  <r>
    <s v="ID2056"/>
    <s v=" Mr"/>
    <s v="Nunn"/>
    <s v="  Jeremy M"/>
    <n v="31.065000000000001"/>
    <n v="4.57"/>
    <s v="yes"/>
    <s v="No"/>
    <x v="0"/>
    <n v="0"/>
    <s v="No"/>
    <s v="Obesity"/>
    <s v="Normal"/>
    <s v="13-Jun-1996"/>
    <n v="26"/>
    <n v="0"/>
    <n v="2699.57"/>
    <s v="tier - 2"/>
    <s v="tier - 1"/>
    <s v="R1012"/>
  </r>
  <r>
    <s v="ID2057"/>
    <s v=" Ms"/>
    <s v="Blair"/>
    <s v="  Megan L."/>
    <n v="28.12"/>
    <n v="5.05"/>
    <s v="No"/>
    <s v="No"/>
    <x v="0"/>
    <n v="0"/>
    <s v="No"/>
    <s v="Over Weight"/>
    <s v="Normal"/>
    <s v="11-Jun-1999"/>
    <n v="23"/>
    <n v="0"/>
    <n v="2690.11"/>
    <s v="tier - 2"/>
    <s v="tier - 2"/>
    <s v="R1012"/>
  </r>
  <r>
    <s v="ID2058"/>
    <s v=" Mr"/>
    <s v="Sharkey"/>
    <s v="  Bryan"/>
    <n v="38.06"/>
    <n v="6.16"/>
    <s v="No"/>
    <s v="No"/>
    <x v="0"/>
    <n v="0"/>
    <s v="No"/>
    <s v="Obesity"/>
    <s v="Prediabetes"/>
    <s v="2-Oct-1994"/>
    <n v="28"/>
    <n v="0"/>
    <n v="2689.5"/>
    <s v="tier - 3"/>
    <s v="tier - 2"/>
    <s v="R1013"/>
  </r>
  <r>
    <s v="ID2059"/>
    <s v=" Ms"/>
    <s v="Scalard"/>
    <s v="  Marny"/>
    <n v="24.96"/>
    <n v="4.57"/>
    <s v="No"/>
    <s v="No"/>
    <x v="0"/>
    <n v="0"/>
    <s v="No"/>
    <s v="Over Weight"/>
    <s v="Normal"/>
    <s v="17-Sep-1994"/>
    <n v="28"/>
    <n v="0"/>
    <n v="2684.69"/>
    <s v="tier - 2"/>
    <s v="tier - 2"/>
    <s v="R1013"/>
  </r>
  <r>
    <s v="ID2060"/>
    <s v=" Mr"/>
    <s v="Burget"/>
    <s v="  Marc"/>
    <n v="17.670000000000002"/>
    <n v="5.53"/>
    <s v="yes"/>
    <s v="No"/>
    <x v="0"/>
    <n v="0"/>
    <s v="No"/>
    <s v="Under Weight"/>
    <s v="Normal"/>
    <s v="5-Aug-1996"/>
    <n v="26"/>
    <n v="0"/>
    <n v="2680.95"/>
    <s v="tier - 3"/>
    <s v="tier - 2"/>
    <s v="R1012"/>
  </r>
  <r>
    <s v="ID2061"/>
    <s v=" Mr"/>
    <s v="English"/>
    <s v="  Benjamin L"/>
    <n v="31.35"/>
    <n v="5.84"/>
    <s v="No"/>
    <s v="yes"/>
    <x v="0"/>
    <n v="1"/>
    <s v="No"/>
    <s v="Obesity"/>
    <s v="Prediabetes"/>
    <s v="9-Dec-2000"/>
    <n v="22"/>
    <n v="1"/>
    <n v="2643.27"/>
    <s v="tier - 2"/>
    <s v="tier - 1"/>
    <s v="R1012"/>
  </r>
  <r>
    <s v="ID2062"/>
    <s v=" Mr"/>
    <s v="Hampton"/>
    <s v="  Rob G"/>
    <n v="28.31"/>
    <n v="6.41"/>
    <s v="No"/>
    <s v="yes"/>
    <x v="0"/>
    <n v="1"/>
    <s v="No"/>
    <s v="Over Weight"/>
    <s v="Prediabetes"/>
    <s v="24-Jun-2000"/>
    <n v="22"/>
    <n v="1"/>
    <n v="2639.04"/>
    <s v="tier - 2"/>
    <s v="tier - 2"/>
    <s v="R1012"/>
  </r>
  <r>
    <s v="ID2063"/>
    <s v=" Ms"/>
    <s v="Flynn"/>
    <s v="  Stefanie A"/>
    <n v="30.3"/>
    <n v="4.7300000000000004"/>
    <s v="yes"/>
    <s v="No"/>
    <x v="1"/>
    <n v="1"/>
    <s v="No"/>
    <s v="Obesity"/>
    <s v="Normal"/>
    <s v="26-Aug-1997"/>
    <n v="25"/>
    <n v="0"/>
    <n v="2632.99"/>
    <s v="tier - 2"/>
    <s v="tier - 1"/>
    <s v="R1011"/>
  </r>
  <r>
    <s v="ID2064"/>
    <s v=" Ms"/>
    <s v="Knast"/>
    <s v="  Stephanie"/>
    <n v="26.4"/>
    <n v="6.22"/>
    <s v="yes"/>
    <s v="No"/>
    <x v="0"/>
    <n v="0"/>
    <s v="No"/>
    <s v="Over Weight"/>
    <s v="Prediabetes"/>
    <s v="26-Aug-2001"/>
    <n v="21"/>
    <n v="1"/>
    <n v="2597.7800000000002"/>
    <s v="tier - 2"/>
    <s v="tier - 1"/>
    <s v="R1011"/>
  </r>
  <r>
    <s v="ID2065"/>
    <s v=" Ms"/>
    <s v="Lucas"/>
    <s v="  Caroline F."/>
    <n v="22.135000000000002"/>
    <n v="4.46"/>
    <s v="yes"/>
    <s v="No"/>
    <x v="0"/>
    <n v="0"/>
    <s v="No"/>
    <s v="Normal weight"/>
    <s v="Normal"/>
    <s v="28-Jul-2001"/>
    <n v="21"/>
    <n v="0"/>
    <n v="2585.85"/>
    <s v="tier - 2"/>
    <s v="tier - 2"/>
    <s v="R1024"/>
  </r>
  <r>
    <s v="ID2066"/>
    <s v=" Ms"/>
    <s v="Thomas"/>
    <s v="  Julia J."/>
    <n v="17.399999999999999"/>
    <n v="4.5"/>
    <s v="yes"/>
    <s v="No"/>
    <x v="0"/>
    <n v="0"/>
    <s v="No"/>
    <s v="Under Weight"/>
    <s v="Normal"/>
    <s v="15-Oct-2001"/>
    <n v="21"/>
    <n v="1"/>
    <n v="2585.27"/>
    <s v="tier - 2"/>
    <s v="tier - 3"/>
    <s v="R1011"/>
  </r>
  <r>
    <s v="ID2067"/>
    <s v=" Mr"/>
    <s v="Cherewatti"/>
    <s v="  Jack"/>
    <n v="28.06"/>
    <n v="8.93"/>
    <s v="No"/>
    <s v="No"/>
    <x v="0"/>
    <n v="0"/>
    <s v="No"/>
    <s v="Over Weight"/>
    <s v="Diabetes"/>
    <s v="20-Jul-2002"/>
    <n v="20"/>
    <n v="0"/>
    <n v="2585.04"/>
    <s v="tier - 2"/>
    <s v="tier - 2"/>
    <s v="R1021"/>
  </r>
  <r>
    <s v="ID2068"/>
    <s v=" Mr"/>
    <s v="Olle"/>
    <s v="  Bernat"/>
    <n v="31.13"/>
    <n v="11.02"/>
    <s v="No"/>
    <s v="No"/>
    <x v="0"/>
    <n v="0"/>
    <s v="No"/>
    <s v="Obesity"/>
    <s v="Diabetes"/>
    <s v="11-Oct-2002"/>
    <n v="20"/>
    <n v="2"/>
    <n v="2566.4699999999998"/>
    <s v="tier - 2"/>
    <s v="tier - 3"/>
    <s v="R1013"/>
  </r>
  <r>
    <s v="ID2069"/>
    <s v=" Mr"/>
    <s v="Hamsi"/>
    <s v="  Hicham"/>
    <n v="18.46"/>
    <n v="5.25"/>
    <s v="No"/>
    <s v="No"/>
    <x v="0"/>
    <n v="0"/>
    <s v="No"/>
    <s v="Under Weight"/>
    <s v="Normal"/>
    <s v="17-Nov-1991"/>
    <n v="31"/>
    <n v="3"/>
    <n v="2545.6799999999998"/>
    <s v="tier - 2"/>
    <s v="tier - 1"/>
    <s v="R1013"/>
  </r>
  <r>
    <s v="ID2070"/>
    <s v=" Ms"/>
    <s v="Finnegan"/>
    <s v="  Sarah"/>
    <n v="17.3"/>
    <n v="4.75"/>
    <s v="No"/>
    <s v="No"/>
    <x v="0"/>
    <n v="0"/>
    <s v="No"/>
    <s v="Under Weight"/>
    <s v="Normal"/>
    <s v="1-Oct-1990"/>
    <n v="32"/>
    <n v="3"/>
    <n v="2540.39"/>
    <s v="tier - 2"/>
    <s v="tier - 2"/>
    <s v="R1013"/>
  </r>
  <r>
    <s v="ID2071"/>
    <s v=" Mr"/>
    <s v="Walsh"/>
    <s v="  Anthony S"/>
    <n v="35.625"/>
    <n v="4.68"/>
    <s v="yes"/>
    <s v="No"/>
    <x v="1"/>
    <n v="1"/>
    <s v="No"/>
    <s v="Obesity"/>
    <s v="Normal"/>
    <s v="28-Jul-1997"/>
    <n v="25"/>
    <n v="0"/>
    <n v="2534.39"/>
    <s v="tier - 3"/>
    <s v="tier - 3"/>
    <s v="R1012"/>
  </r>
  <r>
    <s v="ID2072"/>
    <s v=" Ms"/>
    <s v="Villa"/>
    <s v="  Elisabetta"/>
    <n v="20.234999999999999"/>
    <n v="6.17"/>
    <s v="yes"/>
    <s v="yes"/>
    <x v="0"/>
    <n v="2"/>
    <s v="No"/>
    <s v="Normal weight"/>
    <s v="Prediabetes"/>
    <s v="25-Aug-2000"/>
    <n v="22"/>
    <n v="0"/>
    <n v="2527.8200000000002"/>
    <s v="tier - 2"/>
    <s v="tier - 3"/>
    <s v="R1012"/>
  </r>
  <r>
    <s v="ID2073"/>
    <s v=" Mr"/>
    <s v="Cable"/>
    <s v="  Trevor N."/>
    <n v="27.55"/>
    <n v="4.5599999999999996"/>
    <s v="yes"/>
    <s v="No"/>
    <x v="1"/>
    <n v="1"/>
    <s v="No"/>
    <s v="Over Weight"/>
    <s v="Normal"/>
    <s v="2-Nov-1997"/>
    <n v="25"/>
    <n v="0"/>
    <n v="2523.17"/>
    <s v="tier - 3"/>
    <s v="tier - 1"/>
    <s v="R1012"/>
  </r>
  <r>
    <s v="ID2074"/>
    <s v=" Ms"/>
    <s v="Eiring"/>
    <s v="  Nancy"/>
    <n v="17.97"/>
    <n v="6.3"/>
    <s v="No"/>
    <s v="No"/>
    <x v="0"/>
    <n v="0"/>
    <s v="No"/>
    <s v="Under Weight"/>
    <s v="Prediabetes"/>
    <s v="5-Aug-1991"/>
    <n v="31"/>
    <n v="3"/>
    <n v="2510.79"/>
    <s v="tier - 2"/>
    <s v="tier - 1"/>
    <s v="R1013"/>
  </r>
  <r>
    <s v="ID2075"/>
    <s v=" Ms"/>
    <s v="Connor"/>
    <s v="  Allison R."/>
    <n v="29.98"/>
    <n v="6.03"/>
    <s v="No"/>
    <s v="yes"/>
    <x v="0"/>
    <n v="1"/>
    <s v="No"/>
    <s v="Over Weight"/>
    <s v="Prediabetes"/>
    <s v="6-Sep-2004"/>
    <n v="18"/>
    <n v="0"/>
    <n v="2500.9299999999998"/>
    <s v="tier - 2"/>
    <s v="tier - 2"/>
    <s v="R1012"/>
  </r>
  <r>
    <s v="ID2076"/>
    <s v=" Mr"/>
    <s v="Friedman"/>
    <s v="  Robert J."/>
    <n v="33.659999999999997"/>
    <n v="4.2"/>
    <s v="yes"/>
    <s v="No"/>
    <x v="0"/>
    <n v="1"/>
    <s v="No"/>
    <s v="Obesity"/>
    <s v="Normal"/>
    <s v="15-Oct-1995"/>
    <n v="27"/>
    <n v="0"/>
    <n v="2498.41"/>
    <s v="tier - 3"/>
    <s v="tier - 3"/>
    <s v="R1013"/>
  </r>
  <r>
    <s v="ID2077"/>
    <s v=" Mr"/>
    <s v="Croker"/>
    <s v="  Nicholas"/>
    <n v="32.67"/>
    <n v="5.61"/>
    <s v="yes"/>
    <s v="No"/>
    <x v="0"/>
    <n v="1"/>
    <s v="No"/>
    <s v="Obesity"/>
    <s v="Normal"/>
    <s v="9-Jul-1995"/>
    <n v="27"/>
    <n v="0"/>
    <n v="2497.04"/>
    <s v="tier - 3"/>
    <s v="tier - 3"/>
    <s v="R1013"/>
  </r>
  <r>
    <s v="ID2078"/>
    <s v=" Mr"/>
    <s v="Beganics"/>
    <s v="  Kevin L"/>
    <n v="30.5"/>
    <n v="5.88"/>
    <s v="yes"/>
    <s v="No"/>
    <x v="0"/>
    <n v="1"/>
    <s v="No"/>
    <s v="Obesity"/>
    <s v="Prediabetes"/>
    <s v="14-Oct-1995"/>
    <n v="27"/>
    <n v="0"/>
    <n v="2494.02"/>
    <s v="tier - 3"/>
    <s v="tier - 1"/>
    <s v="R1011"/>
  </r>
  <r>
    <s v="ID2079"/>
    <s v=" Mr"/>
    <s v="Huberty"/>
    <s v="  Bryan"/>
    <n v="23.1"/>
    <n v="5.92"/>
    <s v="yes"/>
    <s v="No"/>
    <x v="0"/>
    <n v="1"/>
    <s v="No"/>
    <s v="Normal weight"/>
    <s v="Prediabetes"/>
    <s v="6-Nov-1995"/>
    <n v="27"/>
    <n v="0"/>
    <n v="2483.7399999999998"/>
    <s v="tier - 3"/>
    <s v="tier - 2"/>
    <s v="R1013"/>
  </r>
  <r>
    <s v="ID2080"/>
    <s v=" Ms"/>
    <s v="Jacobs"/>
    <s v="  Janae N."/>
    <n v="39.49"/>
    <n v="4.8099999999999996"/>
    <s v="No"/>
    <s v="No"/>
    <x v="0"/>
    <n v="1"/>
    <s v="No"/>
    <s v="Obesity"/>
    <s v="Normal"/>
    <s v="20-Jun-1998"/>
    <n v="24"/>
    <n v="0"/>
    <n v="2480.98"/>
    <s v="tier - 2"/>
    <s v="tier - 2"/>
    <s v="R1013"/>
  </r>
  <r>
    <s v="ID2081"/>
    <s v=" Ms"/>
    <s v="Hazlehurst"/>
    <s v="  Audrey"/>
    <n v="33.99"/>
    <n v="4.55"/>
    <s v="No"/>
    <s v="No"/>
    <x v="0"/>
    <n v="1"/>
    <s v="No"/>
    <s v="Obesity"/>
    <s v="Normal"/>
    <s v="2-Jul-1998"/>
    <n v="24"/>
    <n v="0"/>
    <n v="2473.33"/>
    <s v="tier - 2"/>
    <s v="tier - 3"/>
    <s v="R1013"/>
  </r>
  <r>
    <s v="ID2082"/>
    <s v=" Ms"/>
    <s v="Marin"/>
    <s v="  Laura"/>
    <n v="27.72"/>
    <n v="6.43"/>
    <s v="No"/>
    <s v="No"/>
    <x v="0"/>
    <n v="1"/>
    <s v="No"/>
    <s v="Over Weight"/>
    <s v="Prediabetes"/>
    <s v="17-Aug-1998"/>
    <n v="24"/>
    <n v="0"/>
    <n v="2464.62"/>
    <s v="tier - 2"/>
    <s v="tier - 3"/>
    <s v="R1013"/>
  </r>
  <r>
    <s v="ID2083"/>
    <s v=" Ms"/>
    <s v="Dear"/>
    <s v="  Nicole F"/>
    <n v="30.59"/>
    <n v="11.62"/>
    <s v="No"/>
    <s v="No"/>
    <x v="0"/>
    <n v="0"/>
    <s v="No"/>
    <s v="Obesity"/>
    <s v="Diabetes"/>
    <s v="11-Jul-2002"/>
    <n v="20"/>
    <n v="0"/>
    <n v="2459.7199999999998"/>
    <s v="tier - 2"/>
    <s v="tier - 2"/>
    <s v="R1024"/>
  </r>
  <r>
    <s v="ID2084"/>
    <s v=" Ms"/>
    <s v="Lederer"/>
    <s v="  Krista L"/>
    <n v="22.6"/>
    <n v="6.04"/>
    <s v="No"/>
    <s v="No"/>
    <x v="0"/>
    <n v="1"/>
    <s v="No"/>
    <s v="Normal weight"/>
    <s v="Prediabetes"/>
    <s v="19-Nov-1998"/>
    <n v="24"/>
    <n v="0"/>
    <n v="2457.5"/>
    <s v="tier - 2"/>
    <s v="tier - 1"/>
    <s v="R1011"/>
  </r>
  <r>
    <s v="ID2085"/>
    <s v=" Ms"/>
    <s v="Robson"/>
    <s v="  Denise"/>
    <n v="28.785"/>
    <n v="8.82"/>
    <s v="No"/>
    <s v="No"/>
    <x v="0"/>
    <n v="0"/>
    <s v="No"/>
    <s v="Over Weight"/>
    <s v="Diabetes"/>
    <s v="29-Jul-2002"/>
    <n v="20"/>
    <n v="0"/>
    <n v="2457.21"/>
    <s v="tier - 2"/>
    <s v="tier - 1"/>
    <s v="R1024"/>
  </r>
  <r>
    <s v="ID2086"/>
    <s v=" Mr"/>
    <s v="Galvan"/>
    <s v="  Ariel"/>
    <n v="50.38"/>
    <n v="5.8"/>
    <s v="No"/>
    <s v="No"/>
    <x v="0"/>
    <n v="0"/>
    <s v="No"/>
    <s v="Obesity"/>
    <s v="Prediabetes"/>
    <s v="21-Nov-1999"/>
    <n v="23"/>
    <n v="1"/>
    <n v="2438.06"/>
    <s v="tier - 2"/>
    <s v="tier - 2"/>
    <s v="R1013"/>
  </r>
  <r>
    <s v="ID2087"/>
    <s v=" Mr"/>
    <s v="Walsh"/>
    <s v="  Jeremy"/>
    <n v="35.200000000000003"/>
    <n v="4.28"/>
    <s v="No"/>
    <s v="No"/>
    <x v="0"/>
    <n v="0"/>
    <s v="No"/>
    <s v="Obesity"/>
    <s v="Normal"/>
    <s v="12-Nov-1999"/>
    <n v="23"/>
    <n v="1"/>
    <n v="2416.96"/>
    <s v="tier - 2"/>
    <s v="tier - 2"/>
    <s v="R1011"/>
  </r>
  <r>
    <s v="ID2088"/>
    <s v=" Ms"/>
    <s v="Teeuwen"/>
    <s v="  Rosalie"/>
    <n v="35.72"/>
    <n v="5.5"/>
    <s v="yes"/>
    <s v="No"/>
    <x v="0"/>
    <n v="0"/>
    <s v="No"/>
    <s v="Obesity"/>
    <s v="Normal"/>
    <s v="3-Jun-2001"/>
    <n v="22"/>
    <n v="0"/>
    <n v="2404.73"/>
    <s v="tier - 2"/>
    <s v="tier - 3"/>
    <s v="R1012"/>
  </r>
  <r>
    <s v="ID2089"/>
    <s v=" Mr"/>
    <s v="List"/>
    <s v="  Jay"/>
    <n v="24.51"/>
    <n v="4.6900000000000004"/>
    <s v="No"/>
    <s v="No"/>
    <x v="0"/>
    <n v="0"/>
    <s v="No"/>
    <s v="Normal weight"/>
    <s v="Normal"/>
    <s v="10-Aug-1999"/>
    <n v="23"/>
    <n v="0"/>
    <n v="2396.1"/>
    <s v="tier - 2"/>
    <s v="tier - 1"/>
    <s v="R1019"/>
  </r>
  <r>
    <s v="ID2090"/>
    <s v=" Mr"/>
    <s v="Shafar"/>
    <s v="  Vitaliy"/>
    <n v="23.844999999999999"/>
    <n v="4.43"/>
    <s v="No"/>
    <s v="No"/>
    <x v="0"/>
    <n v="0"/>
    <s v="No"/>
    <s v="Normal weight"/>
    <s v="Normal"/>
    <s v="17-Dec-1999"/>
    <n v="23"/>
    <n v="0"/>
    <n v="2395.17"/>
    <s v="tier - 2"/>
    <s v="tier - 1"/>
    <s v="R1014"/>
  </r>
  <r>
    <s v="ID2091"/>
    <s v=" Mr"/>
    <s v="Copenhaver"/>
    <s v="  Benjamin W."/>
    <n v="15.68"/>
    <n v="6.16"/>
    <s v="yes"/>
    <s v="No"/>
    <x v="0"/>
    <n v="1"/>
    <s v="No"/>
    <s v="Under Weight"/>
    <s v="Prediabetes"/>
    <s v="12-Dec-1988"/>
    <n v="34"/>
    <n v="3"/>
    <n v="2373.3000000000002"/>
    <s v="tier - 2"/>
    <s v="tier - 2"/>
    <s v="R1013"/>
  </r>
  <r>
    <s v="ID2092"/>
    <s v=" Mr"/>
    <s v="Stump"/>
    <s v="  Jesse"/>
    <n v="32.395000000000003"/>
    <n v="6.66"/>
    <s v="No"/>
    <s v="No"/>
    <x v="0"/>
    <n v="0"/>
    <s v="No"/>
    <s v="Obesity"/>
    <s v="Diabetes"/>
    <s v="5-Nov-2002"/>
    <n v="20"/>
    <n v="1"/>
    <n v="2362.23"/>
    <s v="tier - 2"/>
    <s v="tier - 1"/>
    <s v="R1012"/>
  </r>
  <r>
    <s v="ID2093"/>
    <s v=" Mr"/>
    <s v="Wehrman"/>
    <s v="  Mark"/>
    <n v="23.655000000000001"/>
    <n v="5.92"/>
    <s v="No"/>
    <s v="No"/>
    <x v="0"/>
    <n v="1"/>
    <s v="No"/>
    <s v="Normal weight"/>
    <s v="Prediabetes"/>
    <s v="21-Oct-1998"/>
    <n v="24"/>
    <n v="0"/>
    <n v="2352.9699999999998"/>
    <s v="tier - 3"/>
    <s v="tier - 3"/>
    <s v="R1012"/>
  </r>
  <r>
    <s v="ID2094"/>
    <s v=" Ms"/>
    <s v="Sischo"/>
    <s v="  Lauren"/>
    <n v="28.4"/>
    <n v="5.97"/>
    <s v="No"/>
    <s v="No"/>
    <x v="1"/>
    <n v="1"/>
    <s v="No"/>
    <s v="Over Weight"/>
    <s v="Prediabetes"/>
    <s v="18-Nov-2003"/>
    <n v="19"/>
    <n v="1"/>
    <n v="2331.52"/>
    <s v="tier - 2"/>
    <s v="tier - 3"/>
    <s v="R1011"/>
  </r>
  <r>
    <s v="ID2095"/>
    <s v=" Mr"/>
    <s v="Fonti"/>
    <s v="  Massimiliano"/>
    <n v="35.42"/>
    <n v="4.6399999999999997"/>
    <s v="yes"/>
    <s v="No"/>
    <x v="0"/>
    <n v="0"/>
    <s v="No"/>
    <s v="Obesity"/>
    <s v="Normal"/>
    <s v="17-Dec-1996"/>
    <n v="26"/>
    <n v="0"/>
    <n v="2322.62"/>
    <s v="tier - 2"/>
    <s v="tier - 1"/>
    <s v="R1013"/>
  </r>
  <r>
    <s v="ID2096"/>
    <s v=" Mr"/>
    <s v="Merlis"/>
    <s v="  Josh"/>
    <n v="26.18"/>
    <n v="6.12"/>
    <s v="No"/>
    <s v="yes"/>
    <x v="0"/>
    <n v="1"/>
    <s v="No"/>
    <s v="Over Weight"/>
    <s v="Prediabetes"/>
    <s v="6-Sep-2004"/>
    <n v="18"/>
    <n v="2"/>
    <n v="2304"/>
    <s v="tier - 2"/>
    <s v="tier - 3"/>
    <s v="R1013"/>
  </r>
  <r>
    <s v="ID2097"/>
    <s v=" Mr"/>
    <s v="Hasegawa"/>
    <s v="  Kiyokatsu"/>
    <n v="20.8"/>
    <n v="4.87"/>
    <s v="yes"/>
    <s v="No"/>
    <x v="0"/>
    <n v="0"/>
    <s v="No"/>
    <s v="Normal weight"/>
    <s v="Normal"/>
    <s v="28-Nov-1996"/>
    <n v="26"/>
    <n v="0"/>
    <n v="2302.3000000000002"/>
    <s v="tier - 1"/>
    <s v="tier - 2"/>
    <s v="R1011"/>
  </r>
  <r>
    <s v="ID2098"/>
    <s v=" Ms"/>
    <s v="Haselden"/>
    <s v="  Amanda L"/>
    <n v="15.82"/>
    <n v="4.5999999999999996"/>
    <s v="No"/>
    <s v="No"/>
    <x v="0"/>
    <n v="0"/>
    <s v="No"/>
    <s v="Under Weight"/>
    <s v="Normal"/>
    <s v="5-Oct-1989"/>
    <n v="33"/>
    <n v="3"/>
    <n v="2295.2399999999998"/>
    <s v="tier - 2"/>
    <s v="tier - 1"/>
    <s v="R1013"/>
  </r>
  <r>
    <s v="ID2099"/>
    <s v=" Mr"/>
    <s v="Simonson"/>
    <s v="  Matthew"/>
    <n v="17.670000000000002"/>
    <n v="4.78"/>
    <s v="No"/>
    <s v="No"/>
    <x v="0"/>
    <n v="0"/>
    <s v="No"/>
    <s v="Under Weight"/>
    <s v="Normal"/>
    <s v="16-Jun-1991"/>
    <n v="31"/>
    <n v="3"/>
    <n v="2277.7199999999998"/>
    <s v="tier - 2"/>
    <s v="tier - 1"/>
    <s v="R1013"/>
  </r>
  <r>
    <s v="ID2100"/>
    <s v=" Ms"/>
    <s v="Montag"/>
    <s v="  Julia M"/>
    <n v="31.92"/>
    <n v="11.05"/>
    <s v="No"/>
    <s v="No"/>
    <x v="0"/>
    <n v="0"/>
    <s v="No"/>
    <s v="Obesity"/>
    <s v="Diabetes"/>
    <s v="12-Nov-2002"/>
    <n v="20"/>
    <n v="0"/>
    <n v="2261.5700000000002"/>
    <s v="tier - 2"/>
    <s v="tier - 1"/>
    <s v="R1012"/>
  </r>
  <r>
    <s v="ID2101"/>
    <s v=" Ms"/>
    <s v="Deroian"/>
    <s v="  Rhea"/>
    <n v="28.975000000000001"/>
    <n v="7.62"/>
    <s v="No"/>
    <s v="No"/>
    <x v="0"/>
    <n v="0"/>
    <s v="No"/>
    <s v="Over Weight"/>
    <s v="Diabetes"/>
    <s v="15-Jul-2002"/>
    <n v="20"/>
    <n v="0"/>
    <n v="2257.48"/>
    <s v="tier - 2"/>
    <s v="tier - 1"/>
    <s v="R1012"/>
  </r>
  <r>
    <s v="ID2102"/>
    <s v=" Mr"/>
    <s v="Goetz"/>
    <s v="  Justin"/>
    <n v="31.73"/>
    <n v="4.78"/>
    <s v="yes"/>
    <s v="yes"/>
    <x v="0"/>
    <n v="2"/>
    <s v="No"/>
    <s v="Obesity"/>
    <s v="Normal"/>
    <s v="11-Dec-2000"/>
    <n v="22"/>
    <n v="0"/>
    <n v="2254.8000000000002"/>
    <s v="tier - 2"/>
    <s v="tier - 3"/>
    <s v="R1016"/>
  </r>
  <r>
    <s v="ID2103"/>
    <s v=" Mr"/>
    <s v="Brady"/>
    <s v="  Shamus M."/>
    <n v="28.88"/>
    <n v="6.09"/>
    <s v="yes"/>
    <s v="yes"/>
    <x v="0"/>
    <n v="2"/>
    <s v="No"/>
    <s v="Over Weight"/>
    <s v="Prediabetes"/>
    <s v="30-Jun-2000"/>
    <n v="22"/>
    <n v="0"/>
    <n v="2250.84"/>
    <s v="tier - 2"/>
    <s v="tier - 2"/>
    <s v="R1018"/>
  </r>
  <r>
    <s v="ID2104"/>
    <s v=" Mr"/>
    <s v="Moran"/>
    <s v="  Mike"/>
    <n v="25.555"/>
    <n v="5.1100000000000003"/>
    <s v="No"/>
    <s v="No"/>
    <x v="1"/>
    <n v="1"/>
    <s v="No"/>
    <s v="Over Weight"/>
    <s v="Normal"/>
    <s v="10-Dec-2003"/>
    <n v="19"/>
    <n v="1"/>
    <n v="2221.56"/>
    <s v="tier - 2"/>
    <s v="tier - 3"/>
    <s v="R1012"/>
  </r>
  <r>
    <s v="ID2105"/>
    <s v=" Ms"/>
    <s v="Strickler"/>
    <s v="  Mary Beth"/>
    <n v="37.29"/>
    <n v="4.46"/>
    <s v="No"/>
    <s v="yes"/>
    <x v="0"/>
    <n v="1"/>
    <s v="No"/>
    <s v="Obesity"/>
    <s v="Normal"/>
    <s v="12-Dec-2004"/>
    <n v="18"/>
    <n v="1"/>
    <n v="2219.4499999999998"/>
    <s v="tier - 2"/>
    <s v="tier - 1"/>
    <s v="R1013"/>
  </r>
  <r>
    <s v="ID2106"/>
    <s v=" Ms"/>
    <s v="Simone"/>
    <s v="  Erin"/>
    <n v="40.28"/>
    <n v="6.11"/>
    <s v="No"/>
    <s v="yes"/>
    <x v="0"/>
    <n v="1"/>
    <s v="No"/>
    <s v="Obesity"/>
    <s v="Prediabetes"/>
    <s v="25-Sep-2004"/>
    <n v="18"/>
    <n v="0"/>
    <n v="2217.6"/>
    <s v="tier - 2"/>
    <s v="tier - 1"/>
    <s v="R1024"/>
  </r>
  <r>
    <s v="ID2107"/>
    <s v=" Ms"/>
    <s v="Von Rock"/>
    <s v="  Hallie"/>
    <n v="40.185000000000002"/>
    <n v="4.66"/>
    <s v="No"/>
    <s v="yes"/>
    <x v="0"/>
    <n v="1"/>
    <s v="No"/>
    <s v="Obesity"/>
    <s v="Normal"/>
    <s v="13-Jun-2004"/>
    <n v="18"/>
    <n v="0"/>
    <n v="2217.4699999999998"/>
    <s v="tier - 2"/>
    <s v="tier - 1"/>
    <s v="R1024"/>
  </r>
  <r>
    <s v="ID2108"/>
    <s v=" Ms"/>
    <s v="Woodard"/>
    <s v="  Paige P"/>
    <n v="23.57"/>
    <n v="6.14"/>
    <s v="No"/>
    <s v="No"/>
    <x v="0"/>
    <n v="0"/>
    <s v="No"/>
    <s v="Normal weight"/>
    <s v="Prediabetes"/>
    <s v="17-Nov-1994"/>
    <n v="28"/>
    <n v="0"/>
    <n v="2213.21"/>
    <s v="tier - 2"/>
    <s v="tier - 2"/>
    <s v="R1013"/>
  </r>
  <r>
    <s v="ID2109"/>
    <s v=" Ms"/>
    <s v="Li"/>
    <s v="  Ji"/>
    <n v="35.625"/>
    <n v="6.21"/>
    <s v="No"/>
    <s v="yes"/>
    <x v="0"/>
    <n v="1"/>
    <s v="No"/>
    <s v="Obesity"/>
    <s v="Prediabetes"/>
    <s v="27-Jul-2004"/>
    <n v="18"/>
    <n v="0"/>
    <n v="2211.13"/>
    <s v="tier - 2"/>
    <s v="tier - 2"/>
    <s v="R1024"/>
  </r>
  <r>
    <s v="ID2110"/>
    <s v=" Ms"/>
    <s v="Sinda"/>
    <s v="  Carissa A"/>
    <n v="33.155000000000001"/>
    <n v="4.5999999999999996"/>
    <s v="No"/>
    <s v="yes"/>
    <x v="0"/>
    <n v="1"/>
    <s v="No"/>
    <s v="Obesity"/>
    <s v="Normal"/>
    <s v="6-Aug-2004"/>
    <n v="18"/>
    <n v="0"/>
    <n v="2207.6999999999998"/>
    <s v="tier - 2"/>
    <s v="tier - 2"/>
    <s v="R1024"/>
  </r>
  <r>
    <s v="ID2111"/>
    <s v=" Ms"/>
    <s v="Rydland"/>
    <s v="  Mona"/>
    <n v="31.92"/>
    <n v="5.04"/>
    <s v="No"/>
    <s v="yes"/>
    <x v="0"/>
    <n v="1"/>
    <s v="No"/>
    <s v="Obesity"/>
    <s v="Normal"/>
    <s v="13-Nov-2004"/>
    <n v="18"/>
    <n v="0"/>
    <n v="2205.98"/>
    <s v="tier - 2"/>
    <s v="tier - 3"/>
    <s v="R1024"/>
  </r>
  <r>
    <s v="ID2112"/>
    <s v=" Ms"/>
    <s v="Vespa"/>
    <s v="  Kristin R."/>
    <n v="30.305"/>
    <n v="5.08"/>
    <s v="No"/>
    <s v="yes"/>
    <x v="0"/>
    <n v="1"/>
    <s v="No"/>
    <s v="Obesity"/>
    <s v="Normal"/>
    <s v="28-Oct-2004"/>
    <n v="18"/>
    <n v="0"/>
    <n v="2203.7399999999998"/>
    <s v="tier - 2"/>
    <s v="tier - 2"/>
    <s v="R1024"/>
  </r>
  <r>
    <s v="ID2113"/>
    <s v=" Ms"/>
    <s v="Meadows"/>
    <s v="  Beth"/>
    <n v="30.114999999999998"/>
    <n v="4.38"/>
    <s v="No"/>
    <s v="yes"/>
    <x v="0"/>
    <n v="1"/>
    <s v="No"/>
    <s v="Obesity"/>
    <s v="Normal"/>
    <s v="6-Aug-2004"/>
    <n v="18"/>
    <n v="0"/>
    <n v="2203.4699999999998"/>
    <s v="tier - 2"/>
    <s v="tier - 2"/>
    <s v="R1024"/>
  </r>
  <r>
    <s v="ID2114"/>
    <s v=" Ms"/>
    <s v="Toppen"/>
    <s v="  Allison"/>
    <n v="24.09"/>
    <n v="4.79"/>
    <s v="No"/>
    <s v="yes"/>
    <x v="0"/>
    <n v="1"/>
    <s v="No"/>
    <s v="Normal weight"/>
    <s v="Normal"/>
    <s v="27-Jul-2004"/>
    <n v="18"/>
    <n v="1"/>
    <n v="2201.1"/>
    <s v="tier - 2"/>
    <s v="tier - 3"/>
    <s v="R1013"/>
  </r>
  <r>
    <s v="ID2115"/>
    <s v=" Ms"/>
    <s v="Ermer"/>
    <s v="  Ashley E"/>
    <n v="28.215"/>
    <n v="4.21"/>
    <s v="No"/>
    <s v="yes"/>
    <x v="0"/>
    <n v="1"/>
    <s v="No"/>
    <s v="Over Weight"/>
    <s v="Normal"/>
    <s v="12-Sep-2004"/>
    <n v="18"/>
    <n v="0"/>
    <n v="2200.83"/>
    <s v="tier - 2"/>
    <s v="tier - 2"/>
    <s v="R1024"/>
  </r>
  <r>
    <s v="ID2116"/>
    <s v=" Ms"/>
    <s v="Dionne"/>
    <s v="  Hilary K."/>
    <n v="26.315000000000001"/>
    <n v="5.47"/>
    <s v="No"/>
    <s v="yes"/>
    <x v="0"/>
    <n v="1"/>
    <s v="No"/>
    <s v="Over Weight"/>
    <s v="Normal"/>
    <s v="3-Sep-2004"/>
    <n v="18"/>
    <n v="0"/>
    <n v="2198.19"/>
    <s v="tier - 2"/>
    <s v="tier - 1"/>
    <s v="R1023"/>
  </r>
  <r>
    <s v="ID2117"/>
    <s v=" Ms"/>
    <s v="Stasulli"/>
    <s v="  Dominique"/>
    <n v="25.08"/>
    <n v="5.09"/>
    <s v="No"/>
    <s v="yes"/>
    <x v="0"/>
    <n v="1"/>
    <s v="No"/>
    <s v="Over Weight"/>
    <s v="Normal"/>
    <s v="7-Dec-2004"/>
    <n v="18"/>
    <n v="0"/>
    <n v="2196.4699999999998"/>
    <s v="tier - 2"/>
    <s v="tier - 3"/>
    <s v="R1024"/>
  </r>
  <r>
    <s v="ID2118"/>
    <s v=" Mr"/>
    <s v="Duran"/>
    <s v="  Carlos I"/>
    <n v="15.41"/>
    <n v="5.08"/>
    <s v="No"/>
    <s v="No"/>
    <x v="0"/>
    <n v="0"/>
    <s v="No"/>
    <s v="Under Weight"/>
    <s v="Normal"/>
    <s v="16-Dec-1991"/>
    <n v="31"/>
    <n v="3"/>
    <n v="2193.1999999999998"/>
    <s v="tier - 2"/>
    <s v="tier - 2"/>
    <s v="R1012"/>
  </r>
  <r>
    <s v="ID2119"/>
    <s v=" Mr"/>
    <s v="Klundt"/>
    <s v="  Matthew"/>
    <n v="23.83"/>
    <n v="5.68"/>
    <s v="No"/>
    <s v="No"/>
    <x v="0"/>
    <n v="0"/>
    <s v="No"/>
    <s v="Normal weight"/>
    <s v="Normal"/>
    <s v="27-Sep-1994"/>
    <n v="28"/>
    <n v="0"/>
    <n v="2170.08"/>
    <s v="tier - 2"/>
    <s v="tier - 2"/>
    <s v="R1013"/>
  </r>
  <r>
    <s v="ID2120"/>
    <s v=" Ms"/>
    <s v="Waters"/>
    <s v="  Kara"/>
    <n v="36"/>
    <n v="4.66"/>
    <s v="No"/>
    <s v="yes"/>
    <x v="0"/>
    <n v="1"/>
    <s v="No"/>
    <s v="Obesity"/>
    <s v="Normal"/>
    <s v="23-Aug-2000"/>
    <n v="22"/>
    <n v="0"/>
    <n v="2166.73"/>
    <s v="tier - 2"/>
    <s v="tier - 2"/>
    <s v="R1011"/>
  </r>
  <r>
    <s v="ID2121"/>
    <s v=" Ms"/>
    <s v="Rusk"/>
    <s v="  Sarah S"/>
    <n v="28.82"/>
    <n v="5.59"/>
    <s v="No"/>
    <s v="yes"/>
    <x v="0"/>
    <n v="1"/>
    <s v="No"/>
    <s v="Over Weight"/>
    <s v="Normal"/>
    <s v="10-Dec-2000"/>
    <n v="22"/>
    <n v="0"/>
    <n v="2156.75"/>
    <s v="tier - 2"/>
    <s v="tier - 2"/>
    <s v="R1013"/>
  </r>
  <r>
    <s v="ID2122"/>
    <s v=" Ms"/>
    <s v="Gersbach"/>
    <s v="  Shauna R."/>
    <n v="28.05"/>
    <n v="6.2"/>
    <s v="No"/>
    <s v="yes"/>
    <x v="0"/>
    <n v="1"/>
    <s v="No"/>
    <s v="Over Weight"/>
    <s v="Prediabetes"/>
    <s v="29-Nov-2000"/>
    <n v="22"/>
    <n v="0"/>
    <n v="2155.6799999999998"/>
    <s v="tier - 2"/>
    <s v="tier - 3"/>
    <s v="R1013"/>
  </r>
  <r>
    <s v="ID2123"/>
    <s v=" Ms"/>
    <s v="Taylor-Watson"/>
    <s v="  Lindsay J."/>
    <n v="27.1"/>
    <n v="4.45"/>
    <s v="No"/>
    <s v="yes"/>
    <x v="0"/>
    <n v="1"/>
    <s v="No"/>
    <s v="Over Weight"/>
    <s v="Normal"/>
    <s v="22-Oct-2000"/>
    <n v="22"/>
    <n v="0"/>
    <n v="2154.36"/>
    <s v="tier - 2"/>
    <s v="tier - 2"/>
    <s v="R1011"/>
  </r>
  <r>
    <s v="ID2124"/>
    <s v=" Ms"/>
    <s v="Crawford"/>
    <s v="  Danya A."/>
    <n v="24.3"/>
    <n v="6.1"/>
    <s v="yes"/>
    <s v="yes"/>
    <x v="0"/>
    <n v="1"/>
    <s v="No"/>
    <s v="Normal weight"/>
    <s v="Prediabetes"/>
    <s v="27-Dec-2000"/>
    <n v="22"/>
    <n v="0"/>
    <n v="2150.4699999999998"/>
    <s v="tier - 2"/>
    <s v="tier - 3"/>
    <s v="R1011"/>
  </r>
  <r>
    <s v="ID2125"/>
    <s v=" Ms"/>
    <s v="Levitsky"/>
    <s v="  Lorraine"/>
    <n v="30.72"/>
    <n v="6.06"/>
    <s v="No"/>
    <s v="yes"/>
    <x v="0"/>
    <n v="1"/>
    <s v="No"/>
    <s v="Obesity"/>
    <s v="Prediabetes"/>
    <s v="4-Oct-2004"/>
    <n v="18"/>
    <n v="0"/>
    <n v="2144.85"/>
    <s v="tier - 2"/>
    <s v="tier - 1"/>
    <s v="R1011"/>
  </r>
  <r>
    <s v="ID2126"/>
    <s v=" Ms"/>
    <s v="Carroll"/>
    <s v="  Jennifer L."/>
    <n v="37.43"/>
    <n v="4.5599999999999996"/>
    <s v="No"/>
    <s v="No"/>
    <x v="1"/>
    <n v="1"/>
    <s v="No"/>
    <s v="Obesity"/>
    <s v="Normal"/>
    <s v="19-Aug-2003"/>
    <n v="19"/>
    <n v="0"/>
    <n v="2138.0700000000002"/>
    <s v="tier - 2"/>
    <s v="tier - 1"/>
    <s v="R1012"/>
  </r>
  <r>
    <s v="ID2127"/>
    <s v=" Mr"/>
    <s v="Campos"/>
    <s v="  Jesus Sr."/>
    <n v="25.74"/>
    <n v="6.41"/>
    <s v="yes"/>
    <s v="No"/>
    <x v="1"/>
    <n v="1"/>
    <s v="No"/>
    <s v="Over Weight"/>
    <s v="Prediabetes"/>
    <s v="3-Sep-1997"/>
    <n v="25"/>
    <n v="0"/>
    <n v="2137.65"/>
    <s v="tier - 3"/>
    <s v="tier - 1"/>
    <s v="R1013"/>
  </r>
  <r>
    <s v="ID2128"/>
    <s v=" Ms"/>
    <s v="Flajslik"/>
    <s v="  Kristen"/>
    <n v="36.575000000000003"/>
    <n v="5.57"/>
    <s v="No"/>
    <s v="No"/>
    <x v="1"/>
    <n v="1"/>
    <s v="No"/>
    <s v="Obesity"/>
    <s v="Normal"/>
    <s v="26-Sep-2003"/>
    <n v="19"/>
    <n v="0"/>
    <n v="2136.88"/>
    <s v="tier - 2"/>
    <s v="tier - 2"/>
    <s v="R1012"/>
  </r>
  <r>
    <s v="ID2129"/>
    <s v=" Ms"/>
    <s v="Chua"/>
    <s v="  Catherine C."/>
    <n v="35.15"/>
    <n v="5.47"/>
    <s v="No"/>
    <s v="No"/>
    <x v="1"/>
    <n v="1"/>
    <s v="No"/>
    <s v="Obesity"/>
    <s v="Normal"/>
    <s v="1-Sep-2003"/>
    <n v="19"/>
    <n v="0"/>
    <n v="2134.9"/>
    <s v="tier - 2"/>
    <s v="tier - 3"/>
    <s v="R1012"/>
  </r>
  <r>
    <s v="ID2130"/>
    <s v=" Ms"/>
    <s v="Wiltse"/>
    <s v="  Paula"/>
    <n v="32.11"/>
    <n v="4.43"/>
    <s v="No"/>
    <s v="No"/>
    <x v="1"/>
    <n v="1"/>
    <s v="No"/>
    <s v="Obesity"/>
    <s v="Normal"/>
    <s v="22-Dec-2003"/>
    <n v="19"/>
    <n v="0"/>
    <n v="2130.6799999999998"/>
    <s v="tier - 2"/>
    <s v="tier - 3"/>
    <s v="R1012"/>
  </r>
  <r>
    <s v="ID2131"/>
    <s v=" Ms"/>
    <s v="Fisher"/>
    <s v="  Evan"/>
    <n v="30.495000000000001"/>
    <n v="4.95"/>
    <s v="No"/>
    <s v="No"/>
    <x v="1"/>
    <n v="1"/>
    <s v="No"/>
    <s v="Obesity"/>
    <s v="Normal"/>
    <s v="30-Aug-2003"/>
    <n v="19"/>
    <n v="0"/>
    <n v="2128.4299999999998"/>
    <s v="tier - 2"/>
    <s v="tier - 1"/>
    <s v="R1012"/>
  </r>
  <r>
    <s v="ID2132"/>
    <s v=" Mr"/>
    <s v="Wilzbacher"/>
    <s v="  Nathan J"/>
    <n v="29.24"/>
    <n v="4.04"/>
    <s v="No"/>
    <s v="yes"/>
    <x v="0"/>
    <n v="1"/>
    <s v="No"/>
    <s v="Over Weight"/>
    <s v="Normal"/>
    <s v="4-Nov-2004"/>
    <n v="18"/>
    <n v="0"/>
    <n v="2118.61"/>
    <s v="tier - 2"/>
    <s v="tier - 1"/>
    <s v="R1012"/>
  </r>
  <r>
    <s v="ID2133"/>
    <s v=" Ms"/>
    <s v="Thayer"/>
    <s v="  Ashley M"/>
    <n v="22.515000000000001"/>
    <n v="5.93"/>
    <s v="No"/>
    <s v="No"/>
    <x v="1"/>
    <n v="1"/>
    <s v="No"/>
    <s v="Normal weight"/>
    <s v="Prediabetes"/>
    <s v="30-Sep-2003"/>
    <n v="19"/>
    <n v="0"/>
    <n v="2117.34"/>
    <s v="tier - 2"/>
    <s v="tier - 3"/>
    <s v="R1012"/>
  </r>
  <r>
    <s v="ID2134"/>
    <s v=" Mr"/>
    <s v="Brosseau"/>
    <s v="  Jason"/>
    <n v="15.65"/>
    <n v="4.2300000000000004"/>
    <s v="No"/>
    <s v="No"/>
    <x v="0"/>
    <n v="0"/>
    <s v="No"/>
    <s v="Under Weight"/>
    <s v="Normal"/>
    <s v="21-Jul-1989"/>
    <n v="33"/>
    <n v="3"/>
    <n v="2106.2600000000002"/>
    <s v="tier - 2"/>
    <s v="tier - 2"/>
    <s v="R1013"/>
  </r>
  <r>
    <s v="ID2135"/>
    <s v=" Mr"/>
    <s v="Phares"/>
    <s v="  Marshall"/>
    <n v="27.36"/>
    <n v="5.59"/>
    <s v="yes"/>
    <s v="No"/>
    <x v="0"/>
    <n v="0"/>
    <s v="No"/>
    <s v="Over Weight"/>
    <s v="Normal"/>
    <s v="28-Nov-2001"/>
    <n v="21"/>
    <n v="0"/>
    <n v="2104.11"/>
    <s v="tier - 2"/>
    <s v="tier - 1"/>
    <s v="R1016"/>
  </r>
  <r>
    <s v="ID2136"/>
    <s v=" Mr"/>
    <s v="Curley"/>
    <s v="  Lavar"/>
    <n v="22.3"/>
    <n v="4.8899999999999997"/>
    <s v="yes"/>
    <s v="No"/>
    <x v="0"/>
    <n v="0"/>
    <s v="No"/>
    <s v="Normal weight"/>
    <s v="Normal"/>
    <s v="22-Jun-2001"/>
    <n v="21"/>
    <n v="1"/>
    <n v="2103.08"/>
    <s v="tier - 3"/>
    <s v="tier - 2"/>
    <s v="R1011"/>
  </r>
  <r>
    <s v="ID2137"/>
    <s v=" Mr"/>
    <s v="Johnston"/>
    <s v="  Charlie T."/>
    <n v="26.03"/>
    <n v="5.81"/>
    <s v="yes"/>
    <s v="No"/>
    <x v="0"/>
    <n v="0"/>
    <s v="No"/>
    <s v="Over Weight"/>
    <s v="Prediabetes"/>
    <s v="14-Aug-2001"/>
    <n v="21"/>
    <n v="0"/>
    <n v="2102.2600000000002"/>
    <s v="tier - 3"/>
    <s v="tier - 2"/>
    <s v="R1019"/>
  </r>
  <r>
    <s v="ID2138"/>
    <s v=" Mrs"/>
    <s v="Padula"/>
    <s v="  Lauren"/>
    <n v="27.74"/>
    <n v="4.29"/>
    <s v="No"/>
    <s v="yes"/>
    <x v="0"/>
    <n v="1"/>
    <s v="No"/>
    <s v="Over Weight"/>
    <s v="Normal"/>
    <s v="12-Jun-2004"/>
    <n v="18"/>
    <n v="0"/>
    <n v="2094.1"/>
    <s v="tier - 3"/>
    <s v="tier - 2"/>
    <s v="R1025"/>
  </r>
  <r>
    <s v="ID2139"/>
    <s v=" Mr"/>
    <s v="Gamirov"/>
    <s v="  Arthur"/>
    <n v="32.11"/>
    <n v="4.03"/>
    <s v="yes"/>
    <s v="yes"/>
    <x v="0"/>
    <n v="2"/>
    <s v="No"/>
    <s v="Obesity"/>
    <s v="Normal"/>
    <s v="26-Jul-2000"/>
    <n v="22"/>
    <n v="0"/>
    <n v="2055.3200000000002"/>
    <s v="tier - 3"/>
    <s v="tier - 3"/>
    <s v="R1012"/>
  </r>
  <r>
    <s v="ID2140"/>
    <s v=" Mr"/>
    <s v="Briot"/>
    <s v="  Thomas"/>
    <n v="25.175000000000001"/>
    <n v="6.29"/>
    <s v="yes"/>
    <s v="yes"/>
    <x v="0"/>
    <n v="2"/>
    <s v="No"/>
    <s v="Over Weight"/>
    <s v="Prediabetes"/>
    <s v="2-Sep-2000"/>
    <n v="22"/>
    <n v="0"/>
    <n v="2045.69"/>
    <s v="tier - 3"/>
    <s v="tier - 3"/>
    <s v="R1012"/>
  </r>
  <r>
    <s v="ID2141"/>
    <s v=" Ms"/>
    <s v="De Hueck"/>
    <s v="  Jennifer"/>
    <n v="39.49"/>
    <n v="4.4800000000000004"/>
    <s v="yes"/>
    <s v="No"/>
    <x v="0"/>
    <n v="0"/>
    <s v="No"/>
    <s v="Obesity"/>
    <s v="Normal"/>
    <s v="4-Aug-2001"/>
    <n v="21"/>
    <n v="0"/>
    <n v="2026.97"/>
    <s v="tier - 3"/>
    <s v="tier - 2"/>
    <s v="R1013"/>
  </r>
  <r>
    <s v="ID2142"/>
    <s v=" Ms"/>
    <s v="Putt"/>
    <s v="  Tammy"/>
    <n v="34.869999999999997"/>
    <n v="5.51"/>
    <s v="yes"/>
    <s v="No"/>
    <x v="0"/>
    <n v="0"/>
    <s v="No"/>
    <s v="Obesity"/>
    <s v="Normal"/>
    <s v="6-Sep-2001"/>
    <n v="21"/>
    <n v="0"/>
    <n v="2020.55"/>
    <s v="tier - 3"/>
    <s v="tier - 2"/>
    <s v="R1013"/>
  </r>
  <r>
    <s v="ID2143"/>
    <s v=" Ms"/>
    <s v="Deiman"/>
    <s v="  Lena"/>
    <n v="34.6"/>
    <n v="4.5"/>
    <s v="yes"/>
    <s v="No"/>
    <x v="0"/>
    <n v="0"/>
    <s v="No"/>
    <s v="Obesity"/>
    <s v="Normal"/>
    <s v="1-Jul-2001"/>
    <n v="21"/>
    <n v="0"/>
    <n v="2020.18"/>
    <s v="tier - 3"/>
    <s v="tier - 1"/>
    <s v="R1011"/>
  </r>
  <r>
    <s v="ID2144"/>
    <s v=" Ms"/>
    <s v="Bonanni"/>
    <s v="  Valentina"/>
    <n v="25.8"/>
    <n v="6.29"/>
    <s v="yes"/>
    <s v="No"/>
    <x v="0"/>
    <n v="0"/>
    <s v="No"/>
    <s v="Over Weight"/>
    <s v="Prediabetes"/>
    <s v="14-Aug-2001"/>
    <n v="21"/>
    <n v="0"/>
    <n v="2007.95"/>
    <s v="tier - 3"/>
    <s v="tier - 2"/>
    <s v="R1011"/>
  </r>
  <r>
    <s v="ID2145"/>
    <s v=" Mr"/>
    <s v="Stein"/>
    <s v="  Russell N."/>
    <n v="35.86"/>
    <n v="4.33"/>
    <s v="No"/>
    <s v="No"/>
    <x v="0"/>
    <n v="1"/>
    <s v="No"/>
    <s v="Obesity"/>
    <s v="Normal"/>
    <s v="14-Sep-1998"/>
    <n v="24"/>
    <n v="0"/>
    <n v="1986.93"/>
    <s v="tier - 3"/>
    <s v="tier - 2"/>
    <s v="R1013"/>
  </r>
  <r>
    <s v="ID2146"/>
    <s v=" Mr"/>
    <s v="Laumann"/>
    <s v="  Scott R."/>
    <n v="40.47"/>
    <n v="11.15"/>
    <s v="No"/>
    <s v="No"/>
    <x v="0"/>
    <n v="0"/>
    <s v="No"/>
    <s v="Obesity"/>
    <s v="Diabetes"/>
    <s v="29-Sep-2002"/>
    <n v="20"/>
    <n v="0"/>
    <n v="1984.45"/>
    <s v="tier - 3"/>
    <s v="tier - 3"/>
    <s v="R1016"/>
  </r>
  <r>
    <s v="ID2147"/>
    <s v=" Mr"/>
    <s v="Galaviz"/>
    <s v="  Jose Francisco Sr."/>
    <n v="32.01"/>
    <n v="6.45"/>
    <s v="No"/>
    <s v="No"/>
    <x v="0"/>
    <n v="1"/>
    <s v="No"/>
    <s v="Obesity"/>
    <s v="Prediabetes"/>
    <s v="29-Dec-1998"/>
    <n v="24"/>
    <n v="0"/>
    <n v="1981.58"/>
    <s v="tier - 3"/>
    <s v="tier - 1"/>
    <s v="R1013"/>
  </r>
  <r>
    <s v="ID2148"/>
    <s v=" Mr"/>
    <s v="Piper"/>
    <s v="  Paul J"/>
    <n v="33"/>
    <n v="9.27"/>
    <s v="No"/>
    <s v="No"/>
    <x v="0"/>
    <n v="0"/>
    <s v="No"/>
    <s v="Obesity"/>
    <s v="Diabetes"/>
    <s v="16-Jul-2002"/>
    <n v="20"/>
    <n v="1"/>
    <n v="1980.07"/>
    <s v="tier - 3"/>
    <s v="tier - 3"/>
    <s v="R1011"/>
  </r>
  <r>
    <s v="ID2149"/>
    <s v=" Mr"/>
    <s v="Cantini"/>
    <s v="  Adam"/>
    <n v="29.3"/>
    <n v="6.15"/>
    <s v="No"/>
    <s v="No"/>
    <x v="0"/>
    <n v="1"/>
    <s v="No"/>
    <s v="Over Weight"/>
    <s v="Prediabetes"/>
    <s v="29-Sep-1998"/>
    <n v="24"/>
    <n v="0"/>
    <n v="1977.82"/>
    <s v="tier - 3"/>
    <s v="tier - 1"/>
    <s v="R1011"/>
  </r>
  <r>
    <s v="ID2150"/>
    <s v=" Mr"/>
    <s v="Hartman"/>
    <s v="  Edward J."/>
    <n v="25.8"/>
    <n v="4.13"/>
    <s v="No"/>
    <s v="No"/>
    <x v="0"/>
    <n v="1"/>
    <s v="No"/>
    <s v="Over Weight"/>
    <s v="Normal"/>
    <s v="5-Oct-1998"/>
    <n v="24"/>
    <n v="0"/>
    <n v="1972.95"/>
    <s v="tier - 3"/>
    <s v="tier - 1"/>
    <s v="R1011"/>
  </r>
  <r>
    <s v="ID2151"/>
    <s v=" Mr"/>
    <s v="Werhane"/>
    <s v="  Patrick A."/>
    <n v="23.4"/>
    <n v="4.24"/>
    <s v="No"/>
    <s v="No"/>
    <x v="0"/>
    <n v="1"/>
    <s v="No"/>
    <s v="Normal weight"/>
    <s v="Normal"/>
    <s v="28-Sep-1998"/>
    <n v="24"/>
    <n v="0"/>
    <n v="1969.61"/>
    <s v="tier - 3"/>
    <s v="tier - 3"/>
    <s v="R1011"/>
  </r>
  <r>
    <s v="ID2152"/>
    <s v=" Mr"/>
    <s v="Davies"/>
    <s v="  Geraint H"/>
    <n v="27.93"/>
    <n v="9.8800000000000008"/>
    <s v="No"/>
    <s v="No"/>
    <x v="0"/>
    <n v="0"/>
    <s v="No"/>
    <s v="Over Weight"/>
    <s v="Diabetes"/>
    <s v="29-Jul-2002"/>
    <n v="20"/>
    <n v="0"/>
    <n v="1967.02"/>
    <s v="tier - 3"/>
    <s v="tier - 2"/>
    <s v="R1016"/>
  </r>
  <r>
    <s v="ID2153"/>
    <s v=" Mr"/>
    <s v="Hummel"/>
    <s v="  Dj"/>
    <n v="22"/>
    <n v="9.5"/>
    <s v="No"/>
    <s v="No"/>
    <x v="0"/>
    <n v="0"/>
    <s v="No"/>
    <s v="Normal weight"/>
    <s v="Diabetes"/>
    <s v="7-Sep-2002"/>
    <n v="20"/>
    <n v="1"/>
    <n v="1964.78"/>
    <s v="tier - 3"/>
    <s v="tier - 1"/>
    <s v="R1011"/>
  </r>
  <r>
    <s v="ID2154"/>
    <s v=" Mr"/>
    <s v="Lutz"/>
    <s v="  Zachary A"/>
    <n v="36.86"/>
    <n v="4.97"/>
    <s v="yes"/>
    <s v="No"/>
    <x v="0"/>
    <n v="0"/>
    <s v="No"/>
    <s v="Obesity"/>
    <s v="Normal"/>
    <s v="9-Dec-2001"/>
    <n v="21"/>
    <n v="0"/>
    <n v="1917.32"/>
    <s v="tier - 3"/>
    <s v="tier - 2"/>
    <s v="R1012"/>
  </r>
  <r>
    <s v="ID2155"/>
    <s v=" Mr"/>
    <s v="Waters"/>
    <s v="  Brian W."/>
    <n v="31.254999999999999"/>
    <n v="5.49"/>
    <s v="yes"/>
    <s v="No"/>
    <x v="0"/>
    <n v="0"/>
    <s v="No"/>
    <s v="Obesity"/>
    <s v="Normal"/>
    <s v="3-Aug-2001"/>
    <n v="21"/>
    <n v="0"/>
    <n v="1909.53"/>
    <s v="tier - 3"/>
    <s v="tier - 3"/>
    <s v="R1012"/>
  </r>
  <r>
    <s v="ID2156"/>
    <s v=" Mr"/>
    <s v="Viglienzoni"/>
    <s v="  Joe"/>
    <n v="23.06"/>
    <n v="4.47"/>
    <s v="No"/>
    <s v="No"/>
    <x v="0"/>
    <n v="0"/>
    <s v="No"/>
    <s v="Normal weight"/>
    <s v="Normal"/>
    <s v="6-Oct-1994"/>
    <n v="28"/>
    <n v="0"/>
    <n v="1908.9"/>
    <s v="tier - 3"/>
    <s v="tier - 3"/>
    <s v="R1013"/>
  </r>
  <r>
    <s v="ID2157"/>
    <s v=" Mr"/>
    <s v="Rathbun"/>
    <s v="  Stephen"/>
    <n v="28.975000000000001"/>
    <n v="4.34"/>
    <s v="yes"/>
    <s v="No"/>
    <x v="0"/>
    <n v="0"/>
    <s v="No"/>
    <s v="Over Weight"/>
    <s v="Normal"/>
    <s v="10-Aug-2001"/>
    <n v="21"/>
    <n v="0"/>
    <n v="1906.36"/>
    <s v="tier - 3"/>
    <s v="tier - 1"/>
    <s v="R1012"/>
  </r>
  <r>
    <s v="ID2158"/>
    <s v=" Ms"/>
    <s v="crane"/>
    <s v="  Ellen L."/>
    <n v="33.299999999999997"/>
    <n v="9.49"/>
    <s v="No"/>
    <s v="No"/>
    <x v="0"/>
    <n v="0"/>
    <s v="No"/>
    <s v="Obesity"/>
    <s v="Diabetes"/>
    <s v="21-Aug-2002"/>
    <n v="20"/>
    <n v="0"/>
    <n v="1880.49"/>
    <s v="tier - 3"/>
    <s v="tier - 1"/>
    <s v="R1011"/>
  </r>
  <r>
    <s v="ID2159"/>
    <s v=" Ms"/>
    <s v="Conant"/>
    <s v="  Cindy"/>
    <n v="33"/>
    <n v="10.16"/>
    <s v="No"/>
    <s v="No"/>
    <x v="0"/>
    <n v="0"/>
    <s v="No"/>
    <s v="Obesity"/>
    <s v="Diabetes"/>
    <s v="29-Aug-2002"/>
    <n v="20"/>
    <n v="0"/>
    <n v="1880.07"/>
    <s v="tier - 3"/>
    <s v="tier - 2"/>
    <s v="R1013"/>
  </r>
  <r>
    <s v="ID2160"/>
    <s v=" Ms"/>
    <s v="Huyser-Wierenga"/>
    <s v="  Abigail R."/>
    <n v="31.46"/>
    <n v="11.19"/>
    <s v="No"/>
    <s v="No"/>
    <x v="0"/>
    <n v="0"/>
    <s v="No"/>
    <s v="Obesity"/>
    <s v="Diabetes"/>
    <s v="29-Oct-2002"/>
    <n v="20"/>
    <n v="0"/>
    <n v="1877.93"/>
    <s v="tier - 3"/>
    <s v="tier - 1"/>
    <s v="R1013"/>
  </r>
  <r>
    <s v="ID2161"/>
    <s v=" Ms"/>
    <s v="Natalini"/>
    <s v="  Amy L."/>
    <n v="29.6"/>
    <n v="11.03"/>
    <s v="No"/>
    <s v="No"/>
    <x v="0"/>
    <n v="0"/>
    <s v="No"/>
    <s v="Over Weight"/>
    <s v="Diabetes"/>
    <s v="22-Sep-2002"/>
    <n v="20"/>
    <n v="0"/>
    <n v="1875.34"/>
    <s v="tier - 3"/>
    <s v="tier - 2"/>
    <s v="R1011"/>
  </r>
  <r>
    <s v="ID2162"/>
    <s v=" Ms"/>
    <s v="Robbins"/>
    <s v="  Amy"/>
    <n v="22.05"/>
    <n v="4.43"/>
    <s v="yes"/>
    <s v="No"/>
    <x v="0"/>
    <n v="0"/>
    <s v="No"/>
    <s v="Normal weight"/>
    <s v="Normal"/>
    <s v="2-Jul-1996"/>
    <n v="26"/>
    <n v="0"/>
    <n v="1865.98"/>
    <s v="tier - 3"/>
    <s v="tier - 3"/>
    <s v="R1012"/>
  </r>
  <r>
    <s v="ID2163"/>
    <s v=" Mrs"/>
    <s v="Stanislav"/>
    <s v="  Grace H"/>
    <n v="27.06"/>
    <n v="6.14"/>
    <s v="No"/>
    <s v="yes"/>
    <x v="0"/>
    <n v="1"/>
    <s v="No"/>
    <s v="Over Weight"/>
    <s v="Prediabetes"/>
    <s v="27-Dec-2004"/>
    <n v="18"/>
    <n v="0"/>
    <n v="1863.45"/>
    <s v="tier - 3"/>
    <s v="tier - 1"/>
    <s v="R1025"/>
  </r>
  <r>
    <s v="ID2164"/>
    <s v=" Ms"/>
    <s v="Meyer"/>
    <s v="  Caitie J."/>
    <n v="20.49"/>
    <n v="4.87"/>
    <s v="No"/>
    <s v="No"/>
    <x v="0"/>
    <n v="0"/>
    <s v="No"/>
    <s v="Normal weight"/>
    <s v="Normal"/>
    <s v="6-Dec-1994"/>
    <n v="28"/>
    <n v="0"/>
    <n v="1850.55"/>
    <s v="tier - 3"/>
    <s v="tier - 2"/>
    <s v="R1012"/>
  </r>
  <r>
    <s v="ID2165"/>
    <s v=" Mr"/>
    <s v="Mears"/>
    <s v="  Benjamin"/>
    <n v="28.4"/>
    <n v="4.3"/>
    <s v="No"/>
    <s v="No"/>
    <x v="1"/>
    <n v="1"/>
    <s v="No"/>
    <s v="Over Weight"/>
    <s v="Normal"/>
    <s v="20-Jul-2003"/>
    <n v="19"/>
    <n v="1"/>
    <n v="1842.52"/>
    <s v="tier - 3"/>
    <s v="tier - 2"/>
    <s v="R1011"/>
  </r>
  <r>
    <s v="ID2166"/>
    <s v=" Mr"/>
    <s v="Neill"/>
    <s v="  Ian T"/>
    <n v="41.91"/>
    <n v="6.19"/>
    <s v="No"/>
    <s v="No"/>
    <x v="0"/>
    <n v="0"/>
    <s v="No"/>
    <s v="Obesity"/>
    <s v="Prediabetes"/>
    <s v="12-Dec-1999"/>
    <n v="23"/>
    <n v="0"/>
    <n v="1837.28"/>
    <s v="tier - 3"/>
    <s v="tier - 2"/>
    <s v="R1013"/>
  </r>
  <r>
    <s v="ID2167"/>
    <s v=" Mr"/>
    <s v="Tola"/>
    <s v="  Tadese"/>
    <n v="24.6"/>
    <n v="6.19"/>
    <s v="No"/>
    <s v="No"/>
    <x v="1"/>
    <n v="1"/>
    <s v="No"/>
    <s v="Normal weight"/>
    <s v="Prediabetes"/>
    <s v="4-Aug-2003"/>
    <n v="19"/>
    <n v="1"/>
    <n v="1837.24"/>
    <s v="tier - 3"/>
    <s v="tier - 2"/>
    <s v="R1011"/>
  </r>
  <r>
    <s v="ID2168"/>
    <s v=" Mr"/>
    <s v="Briskman"/>
    <s v="  Jonathan"/>
    <n v="20.9"/>
    <n v="5.12"/>
    <s v="No"/>
    <s v="No"/>
    <x v="1"/>
    <n v="1"/>
    <s v="No"/>
    <s v="Normal weight"/>
    <s v="Normal"/>
    <s v="11-Aug-2003"/>
    <n v="19"/>
    <n v="1"/>
    <n v="1832.09"/>
    <s v="tier - 3"/>
    <s v="tier - 3"/>
    <s v="R1011"/>
  </r>
  <r>
    <s v="ID2169"/>
    <s v=" Mr"/>
    <s v="Ritzenhein"/>
    <s v="  Dathan"/>
    <n v="34.4"/>
    <n v="4.04"/>
    <s v="No"/>
    <s v="No"/>
    <x v="0"/>
    <n v="0"/>
    <s v="No"/>
    <s v="Obesity"/>
    <s v="Normal"/>
    <s v="1-Oct-1999"/>
    <n v="23"/>
    <n v="0"/>
    <n v="1826.84"/>
    <s v="tier - 3"/>
    <s v="tier - 2"/>
    <s v="R1011"/>
  </r>
  <r>
    <s v="ID2170"/>
    <s v=" Mr"/>
    <s v="Malkowski"/>
    <s v="  Eric"/>
    <n v="32.56"/>
    <n v="5.36"/>
    <s v="No"/>
    <s v="No"/>
    <x v="0"/>
    <n v="0"/>
    <s v="No"/>
    <s v="Obesity"/>
    <s v="Normal"/>
    <s v="17-Nov-1999"/>
    <n v="23"/>
    <n v="0"/>
    <n v="1824.29"/>
    <s v="tier - 3"/>
    <s v="tier - 3"/>
    <s v="R1013"/>
  </r>
  <r>
    <s v="ID2171"/>
    <s v=" Ms"/>
    <s v="Andreyko"/>
    <s v="  Allison M"/>
    <n v="27.98"/>
    <n v="4.38"/>
    <s v="No"/>
    <s v="yes"/>
    <x v="0"/>
    <n v="1"/>
    <s v="No"/>
    <s v="Over Weight"/>
    <s v="Normal"/>
    <s v="19-Aug-2004"/>
    <n v="18"/>
    <n v="0"/>
    <n v="1822.54"/>
    <s v="tier - 3"/>
    <s v="tier - 1"/>
    <s v="R1012"/>
  </r>
  <r>
    <s v="ID2172"/>
    <s v=" Mr"/>
    <s v="Landry"/>
    <s v="  Paul"/>
    <n v="26.51"/>
    <n v="4.58"/>
    <s v="No"/>
    <s v="No"/>
    <x v="0"/>
    <n v="0"/>
    <s v="No"/>
    <s v="Over Weight"/>
    <s v="Normal"/>
    <s v="25-Sep-1999"/>
    <n v="23"/>
    <n v="0"/>
    <n v="1815.88"/>
    <s v="tier - 3"/>
    <s v="tier - 3"/>
    <s v="R1013"/>
  </r>
  <r>
    <s v="ID2173"/>
    <s v=" Mr"/>
    <s v="Lozier"/>
    <s v="  Aaron R"/>
    <n v="29.734999999999999"/>
    <n v="11.92"/>
    <s v="No"/>
    <s v="No"/>
    <x v="0"/>
    <n v="0"/>
    <s v="No"/>
    <s v="Over Weight"/>
    <s v="Diabetes"/>
    <s v="13-Dec-2002"/>
    <n v="20"/>
    <n v="0"/>
    <n v="1769.53"/>
    <s v="tier - 3"/>
    <s v="tier - 3"/>
    <s v="R1012"/>
  </r>
  <r>
    <s v="ID2174"/>
    <s v=" Ms"/>
    <s v="O'Brien"/>
    <s v="  Caitlin H."/>
    <n v="40.5"/>
    <n v="5.4"/>
    <s v="No"/>
    <s v="No"/>
    <x v="1"/>
    <n v="1"/>
    <s v="No"/>
    <s v="Obesity"/>
    <s v="Normal"/>
    <s v="19-Nov-2003"/>
    <n v="19"/>
    <n v="0"/>
    <n v="1759.34"/>
    <s v="tier - 3"/>
    <s v="tier - 1"/>
    <s v="R1011"/>
  </r>
  <r>
    <s v="ID2175"/>
    <s v=" Mr"/>
    <s v="Rodas"/>
    <s v="  Harald E."/>
    <n v="25.64"/>
    <n v="4.76"/>
    <s v="No"/>
    <s v="No"/>
    <x v="0"/>
    <n v="1"/>
    <s v="No"/>
    <s v="Over Weight"/>
    <s v="Normal"/>
    <s v="7-Oct-1998"/>
    <n v="24"/>
    <n v="0"/>
    <n v="1756.6"/>
    <s v="tier - 3"/>
    <s v="tier - 3"/>
    <s v="R1013"/>
  </r>
  <r>
    <s v="ID2176"/>
    <s v=" Ms"/>
    <s v="O'Connor"/>
    <s v="  Siobhan A."/>
    <n v="32.9"/>
    <n v="4.78"/>
    <s v="No"/>
    <s v="No"/>
    <x v="1"/>
    <n v="1"/>
    <s v="No"/>
    <s v="Obesity"/>
    <s v="Normal"/>
    <s v="26-Sep-2003"/>
    <n v="19"/>
    <n v="0"/>
    <n v="1748.77"/>
    <s v="tier - 3"/>
    <s v="tier - 1"/>
    <s v="R1011"/>
  </r>
  <r>
    <s v="ID2177"/>
    <s v=" Ms"/>
    <s v="White"/>
    <s v="  Andrea J."/>
    <n v="29.8"/>
    <n v="4.26"/>
    <s v="No"/>
    <s v="No"/>
    <x v="1"/>
    <n v="1"/>
    <s v="No"/>
    <s v="Over Weight"/>
    <s v="Normal"/>
    <s v="28-Jul-2003"/>
    <n v="19"/>
    <n v="0"/>
    <n v="1744.47"/>
    <s v="tier - 3"/>
    <s v="tier - 1"/>
    <s v="R1011"/>
  </r>
  <r>
    <s v="ID2178"/>
    <s v=" Ms"/>
    <s v="Davenport"/>
    <s v="  Marie"/>
    <n v="28.9"/>
    <n v="5.85"/>
    <s v="No"/>
    <s v="No"/>
    <x v="1"/>
    <n v="1"/>
    <s v="No"/>
    <s v="Over Weight"/>
    <s v="Prediabetes"/>
    <s v="25-Jul-2003"/>
    <n v="19"/>
    <n v="0"/>
    <n v="1743.21"/>
    <s v="tier - 3"/>
    <s v="tier - 1"/>
    <s v="R1011"/>
  </r>
  <r>
    <s v="ID2179"/>
    <s v=" Ms"/>
    <s v="Karmen"/>
    <s v="  Rachel A."/>
    <n v="24.7"/>
    <n v="5.32"/>
    <s v="No"/>
    <s v="No"/>
    <x v="1"/>
    <n v="1"/>
    <s v="No"/>
    <s v="Normal weight"/>
    <s v="Normal"/>
    <s v="14-Nov-2003"/>
    <n v="19"/>
    <n v="0"/>
    <n v="1737.38"/>
    <s v="tier - 3"/>
    <s v="tier - 2"/>
    <s v="R1011"/>
  </r>
  <r>
    <s v="ID2180"/>
    <s v=" Ms"/>
    <s v="Miller"/>
    <s v="  Emma"/>
    <n v="20.6"/>
    <n v="5.14"/>
    <s v="No"/>
    <s v="No"/>
    <x v="1"/>
    <n v="1"/>
    <s v="No"/>
    <s v="Normal weight"/>
    <s v="Normal"/>
    <s v="9-Nov-2003"/>
    <n v="19"/>
    <n v="0"/>
    <n v="1731.68"/>
    <s v="tier - 3"/>
    <s v="tier - 2"/>
    <s v="R1011"/>
  </r>
  <r>
    <s v="ID2181"/>
    <s v=" Ms"/>
    <s v="Lippmann"/>
    <s v="  Kiersten"/>
    <n v="18.600000000000001"/>
    <n v="5"/>
    <s v="No"/>
    <s v="No"/>
    <x v="1"/>
    <n v="1"/>
    <s v="No"/>
    <s v="Normal weight"/>
    <s v="Normal"/>
    <s v="1-Sep-2003"/>
    <n v="19"/>
    <n v="0"/>
    <n v="1728.9"/>
    <s v="tier - 3"/>
    <s v="tier - 2"/>
    <s v="R1011"/>
  </r>
  <r>
    <s v="ID2182"/>
    <s v=" Ms"/>
    <s v="Klehm"/>
    <s v="  Rachael"/>
    <n v="17.8"/>
    <n v="4.55"/>
    <s v="No"/>
    <s v="No"/>
    <x v="1"/>
    <n v="1"/>
    <s v="No"/>
    <s v="Under Weight"/>
    <s v="Normal"/>
    <s v="21-Nov-2003"/>
    <n v="19"/>
    <n v="0"/>
    <n v="1727.79"/>
    <s v="tier - 3"/>
    <s v="tier - 3"/>
    <s v="R1011"/>
  </r>
  <r>
    <s v="ID2183"/>
    <s v=" Mr"/>
    <s v="Murphy"/>
    <s v="  Timothy P."/>
    <n v="35.200000000000003"/>
    <n v="5.97"/>
    <s v="No"/>
    <s v="yes"/>
    <x v="0"/>
    <n v="1"/>
    <s v="No"/>
    <s v="Obesity"/>
    <s v="Prediabetes"/>
    <s v="9-Sep-2004"/>
    <n v="18"/>
    <n v="1"/>
    <n v="1727.54"/>
    <s v="tier - 3"/>
    <s v="tier - 1"/>
    <s v="R1013"/>
  </r>
  <r>
    <s v="ID2184"/>
    <s v=" Mr"/>
    <s v="Desisa"/>
    <s v="  Lelisa"/>
    <n v="33.770000000000003"/>
    <n v="4.0199999999999996"/>
    <s v="No"/>
    <s v="yes"/>
    <x v="0"/>
    <n v="1"/>
    <s v="No"/>
    <s v="Obesity"/>
    <s v="Normal"/>
    <s v="21-Oct-2004"/>
    <n v="18"/>
    <n v="1"/>
    <n v="1725.55"/>
    <s v="tier - 3"/>
    <s v="tier - 2"/>
    <s v="R1013"/>
  </r>
  <r>
    <s v="ID2185"/>
    <s v=" Mr"/>
    <s v="Brooks"/>
    <s v="  Nate"/>
    <n v="30.03"/>
    <n v="4.04"/>
    <s v="No"/>
    <s v="yes"/>
    <x v="0"/>
    <n v="1"/>
    <s v="No"/>
    <s v="Obesity"/>
    <s v="Normal"/>
    <s v="11-Sep-2004"/>
    <n v="18"/>
    <n v="1"/>
    <n v="1720.35"/>
    <s v="tier - 3"/>
    <s v="tier - 3"/>
    <s v="R1013"/>
  </r>
  <r>
    <s v="ID2186"/>
    <s v=" Mr"/>
    <s v="Stone"/>
    <s v="  Chris C."/>
    <n v="29.37"/>
    <n v="5.54"/>
    <s v="No"/>
    <s v="yes"/>
    <x v="0"/>
    <n v="1"/>
    <s v="No"/>
    <s v="Over Weight"/>
    <s v="Normal"/>
    <s v="10-Jun-2004"/>
    <n v="18"/>
    <n v="1"/>
    <n v="1719.44"/>
    <s v="tier - 3"/>
    <s v="tier - 3"/>
    <s v="R1013"/>
  </r>
  <r>
    <s v="ID2187"/>
    <s v=" Mr"/>
    <s v="Weispfennig"/>
    <s v="  Scott"/>
    <n v="28.5"/>
    <n v="4.03"/>
    <s v="No"/>
    <s v="yes"/>
    <x v="0"/>
    <n v="1"/>
    <s v="No"/>
    <s v="Over Weight"/>
    <s v="Normal"/>
    <s v="21-Sep-2004"/>
    <n v="18"/>
    <n v="0"/>
    <n v="1712.23"/>
    <s v="tier - 3"/>
    <s v="tier - 1"/>
    <s v="R1016"/>
  </r>
  <r>
    <s v="ID2188"/>
    <s v=" Mr"/>
    <s v="Sorrell"/>
    <s v="  Kevin"/>
    <n v="23.32"/>
    <n v="5.62"/>
    <s v="No"/>
    <s v="yes"/>
    <x v="0"/>
    <n v="1"/>
    <s v="No"/>
    <s v="Normal weight"/>
    <s v="Normal"/>
    <s v="19-Sep-2004"/>
    <n v="18"/>
    <n v="1"/>
    <n v="1711.03"/>
    <s v="tier - 3"/>
    <s v="tier - 3"/>
    <s v="R1013"/>
  </r>
  <r>
    <s v="ID2189"/>
    <s v=" Mr"/>
    <s v="Morris"/>
    <s v="  Erik C."/>
    <n v="26.125"/>
    <n v="5.27"/>
    <s v="No"/>
    <s v="yes"/>
    <x v="0"/>
    <n v="1"/>
    <s v="No"/>
    <s v="Over Weight"/>
    <s v="Normal"/>
    <s v="12-Dec-2004"/>
    <n v="18"/>
    <n v="0"/>
    <n v="1708.93"/>
    <s v="tier - 3"/>
    <s v="tier - 1"/>
    <s v="R1019"/>
  </r>
  <r>
    <s v="ID2190"/>
    <s v=" Mr"/>
    <s v="Marek"/>
    <s v="  Shawn C"/>
    <n v="25.46"/>
    <n v="5.18"/>
    <s v="No"/>
    <s v="yes"/>
    <x v="0"/>
    <n v="1"/>
    <s v="No"/>
    <s v="Over Weight"/>
    <s v="Normal"/>
    <s v="17-Oct-2004"/>
    <n v="18"/>
    <n v="0"/>
    <n v="1708"/>
    <s v="tier - 3"/>
    <s v="tier - 2"/>
    <s v="R1016"/>
  </r>
  <r>
    <s v="ID2191"/>
    <s v=" Mr"/>
    <s v="Armstrong"/>
    <s v="  Vajin L."/>
    <n v="23.75"/>
    <n v="5.27"/>
    <s v="No"/>
    <s v="yes"/>
    <x v="0"/>
    <n v="1"/>
    <s v="No"/>
    <s v="Normal weight"/>
    <s v="Normal"/>
    <s v="6-Dec-2004"/>
    <n v="18"/>
    <n v="0"/>
    <n v="1705.62"/>
    <s v="tier - 2"/>
    <s v="tier - 2"/>
    <s v="R1015"/>
  </r>
  <r>
    <s v="ID2192"/>
    <s v=" Mr"/>
    <s v="Werner"/>
    <s v="  John K. Jr."/>
    <n v="23.085000000000001"/>
    <n v="5.62"/>
    <s v="No"/>
    <s v="yes"/>
    <x v="0"/>
    <n v="1"/>
    <s v="No"/>
    <s v="Normal weight"/>
    <s v="Normal"/>
    <s v="14-Dec-2004"/>
    <n v="18"/>
    <n v="0"/>
    <n v="1704.7"/>
    <s v="tier - 2"/>
    <s v="tier - 3"/>
    <s v="R1018"/>
  </r>
  <r>
    <s v="ID2193"/>
    <s v=" Mr"/>
    <s v="Gries"/>
    <s v="  Kevin J."/>
    <n v="22.99"/>
    <n v="5.0599999999999996"/>
    <s v="No"/>
    <s v="yes"/>
    <x v="0"/>
    <n v="1"/>
    <s v="No"/>
    <s v="Normal weight"/>
    <s v="Normal"/>
    <s v="7-Nov-2004"/>
    <n v="18"/>
    <n v="0"/>
    <n v="1704.57"/>
    <s v="tier - 2"/>
    <s v="tier - 1"/>
    <s v="R1016"/>
  </r>
  <r>
    <s v="ID2194"/>
    <s v=" Mr"/>
    <s v="Mills"/>
    <s v="  Kirby W."/>
    <n v="21.47"/>
    <n v="4.6900000000000004"/>
    <s v="No"/>
    <s v="yes"/>
    <x v="0"/>
    <n v="1"/>
    <s v="No"/>
    <s v="Normal weight"/>
    <s v="Normal"/>
    <s v="10-Dec-2004"/>
    <n v="18"/>
    <n v="0"/>
    <n v="1702.46"/>
    <s v="tier - 2"/>
    <s v="tier - 3"/>
    <s v="R1019"/>
  </r>
  <r>
    <s v="ID2195"/>
    <s v=" Mr"/>
    <s v="Penny"/>
    <s v="  J A"/>
    <n v="15.96"/>
    <n v="5.44"/>
    <s v="No"/>
    <s v="yes"/>
    <x v="0"/>
    <n v="1"/>
    <s v="No"/>
    <s v="Under Weight"/>
    <s v="Normal"/>
    <s v="17-Nov-2004"/>
    <n v="18"/>
    <n v="0"/>
    <n v="1694.8"/>
    <s v="tier - 2"/>
    <s v="tier - 2"/>
    <s v="R1015"/>
  </r>
  <r>
    <s v="ID2196"/>
    <s v=" Mr"/>
    <s v="Hicks"/>
    <s v="  Dustin G."/>
    <n v="39.5"/>
    <n v="5.05"/>
    <s v="No"/>
    <s v="yes"/>
    <x v="0"/>
    <n v="1"/>
    <s v="No"/>
    <s v="Obesity"/>
    <s v="Normal"/>
    <s v="21-Oct-2000"/>
    <n v="22"/>
    <n v="0"/>
    <n v="1682.6"/>
    <s v="tier - 2"/>
    <s v="tier - 2"/>
    <s v="R1011"/>
  </r>
  <r>
    <s v="ID2197"/>
    <s v=" Mr"/>
    <s v="Masayesva"/>
    <s v="  Anthony G"/>
    <n v="33.770000000000003"/>
    <n v="6"/>
    <s v="No"/>
    <s v="yes"/>
    <x v="0"/>
    <n v="1"/>
    <s v="No"/>
    <s v="Obesity"/>
    <s v="Prediabetes"/>
    <s v="10-Jun-2000"/>
    <n v="22"/>
    <n v="0"/>
    <n v="1674.63"/>
    <s v="tier - 2"/>
    <s v="tier - 2"/>
    <s v="R1013"/>
  </r>
  <r>
    <s v="ID2198"/>
    <s v=" Mr"/>
    <s v="Paavola"/>
    <s v="  Ryan"/>
    <n v="26.84"/>
    <n v="5.99"/>
    <s v="yes"/>
    <s v="yes"/>
    <x v="0"/>
    <n v="1"/>
    <s v="No"/>
    <s v="Over Weight"/>
    <s v="Prediabetes"/>
    <s v="23-Oct-2000"/>
    <n v="22"/>
    <n v="0"/>
    <n v="1665"/>
    <s v="tier - 2"/>
    <s v="tier - 2"/>
    <s v="R1013"/>
  </r>
  <r>
    <s v="ID2199"/>
    <s v=" Mr"/>
    <s v="Gehlsen"/>
    <s v="  Eric N"/>
    <n v="35.53"/>
    <n v="4.3600000000000003"/>
    <s v="No"/>
    <s v="No"/>
    <x v="1"/>
    <n v="1"/>
    <s v="No"/>
    <s v="Obesity"/>
    <s v="Normal"/>
    <s v="30-Dec-2003"/>
    <n v="19"/>
    <n v="0"/>
    <n v="1646.43"/>
    <s v="tier - 2"/>
    <s v="tier - 1"/>
    <s v="R1012"/>
  </r>
  <r>
    <s v="ID2200"/>
    <s v=" Mr"/>
    <s v="Roche"/>
    <s v="  Connor"/>
    <n v="30.59"/>
    <n v="4.41"/>
    <s v="No"/>
    <s v="No"/>
    <x v="1"/>
    <n v="1"/>
    <s v="No"/>
    <s v="Obesity"/>
    <s v="Normal"/>
    <s v="21-Aug-2003"/>
    <n v="19"/>
    <n v="0"/>
    <n v="1639.56"/>
    <s v="tier - 2"/>
    <s v="tier - 2"/>
    <s v="R1012"/>
  </r>
  <r>
    <s v="ID2201"/>
    <s v=" Mr"/>
    <s v="Hearn"/>
    <s v="  Patrick H."/>
    <n v="30.59"/>
    <n v="4.17"/>
    <s v="No"/>
    <s v="No"/>
    <x v="1"/>
    <n v="1"/>
    <s v="No"/>
    <s v="Obesity"/>
    <s v="Normal"/>
    <s v="16-Sep-2003"/>
    <n v="19"/>
    <n v="0"/>
    <n v="1639.56"/>
    <s v="tier - 2"/>
    <s v="tier - 2"/>
    <s v="R1012"/>
  </r>
  <r>
    <s v="ID2202"/>
    <s v=" Mr"/>
    <s v="Dimson"/>
    <s v="  Tyler"/>
    <n v="27.835000000000001"/>
    <n v="4.4400000000000004"/>
    <s v="No"/>
    <s v="No"/>
    <x v="1"/>
    <n v="1"/>
    <s v="No"/>
    <s v="Over Weight"/>
    <s v="Normal"/>
    <s v="30-Dec-2003"/>
    <n v="19"/>
    <n v="0"/>
    <n v="1635.73"/>
    <s v="tier - 2"/>
    <s v="tier - 3"/>
    <s v="R1012"/>
  </r>
  <r>
    <s v="ID2203"/>
    <s v=" Ms"/>
    <s v="Slason"/>
    <s v="  Deborah L."/>
    <n v="40.26"/>
    <n v="5.52"/>
    <s v="No"/>
    <s v="yes"/>
    <x v="0"/>
    <n v="1"/>
    <s v="No"/>
    <s v="Obesity"/>
    <s v="Normal"/>
    <s v="13-Jun-2004"/>
    <n v="18"/>
    <n v="0"/>
    <n v="1634.57"/>
    <s v="tier - 2"/>
    <s v="tier - 2"/>
    <s v="R1013"/>
  </r>
  <r>
    <s v="ID2204"/>
    <s v=" Ms"/>
    <s v="Gibson"/>
    <s v="  Andrea K"/>
    <n v="39.82"/>
    <n v="6.01"/>
    <s v="No"/>
    <s v="yes"/>
    <x v="0"/>
    <n v="1"/>
    <s v="No"/>
    <s v="Obesity"/>
    <s v="Prediabetes"/>
    <s v="8-Aug-2004"/>
    <n v="18"/>
    <n v="0"/>
    <n v="1633.96"/>
    <s v="tier - 2"/>
    <s v="tier - 1"/>
    <s v="R1013"/>
  </r>
  <r>
    <s v="ID2205"/>
    <s v=" Ms"/>
    <s v="Erdos"/>
    <s v="  Elleree"/>
    <n v="39.159999999999997"/>
    <n v="5.81"/>
    <s v="No"/>
    <s v="yes"/>
    <x v="0"/>
    <n v="1"/>
    <s v="No"/>
    <s v="Obesity"/>
    <s v="Prediabetes"/>
    <s v="13-Dec-2004"/>
    <n v="18"/>
    <n v="0"/>
    <n v="1633.04"/>
    <s v="tier - 2"/>
    <s v="tier - 2"/>
    <s v="R1013"/>
  </r>
  <r>
    <s v="ID2206"/>
    <s v=" Mr"/>
    <s v="Cushman"/>
    <s v="  Brandon J"/>
    <n v="25.555"/>
    <n v="4.37"/>
    <s v="No"/>
    <s v="No"/>
    <x v="1"/>
    <n v="1"/>
    <s v="No"/>
    <s v="Over Weight"/>
    <s v="Normal"/>
    <s v="16-Sep-2003"/>
    <n v="19"/>
    <n v="0"/>
    <n v="1632.56"/>
    <s v="tier - 2"/>
    <s v="tier - 2"/>
    <s v="R1012"/>
  </r>
  <r>
    <s v="ID2207"/>
    <s v=" Mr"/>
    <s v="Hammel"/>
    <s v="  Steve"/>
    <n v="25.175000000000001"/>
    <n v="5.74"/>
    <s v="No"/>
    <s v="No"/>
    <x v="1"/>
    <n v="1"/>
    <s v="No"/>
    <s v="Over Weight"/>
    <s v="Prediabetes"/>
    <s v="3-Oct-2003"/>
    <n v="19"/>
    <n v="0"/>
    <n v="1632.04"/>
    <s v="tier - 2"/>
    <s v="tier - 2"/>
    <s v="R1012"/>
  </r>
  <r>
    <s v="ID2208"/>
    <s v=" Ms"/>
    <s v="Ytterstad"/>
    <s v="  Nina Wavik Sr."/>
    <n v="38.28"/>
    <n v="5.39"/>
    <s v="No"/>
    <s v="yes"/>
    <x v="0"/>
    <n v="1"/>
    <s v="No"/>
    <s v="Obesity"/>
    <s v="Normal"/>
    <s v="9-Jul-2004"/>
    <n v="18"/>
    <n v="0"/>
    <n v="1631.82"/>
    <s v="tier - 2"/>
    <s v="tier - 1"/>
    <s v="R1013"/>
  </r>
  <r>
    <s v="ID2209"/>
    <s v=" Ms"/>
    <s v="Prince"/>
    <s v="  Dani"/>
    <n v="38.17"/>
    <n v="4.07"/>
    <s v="No"/>
    <s v="yes"/>
    <x v="0"/>
    <n v="1"/>
    <s v="No"/>
    <s v="Obesity"/>
    <s v="Normal"/>
    <s v="5-Dec-2004"/>
    <n v="18"/>
    <n v="0"/>
    <n v="1631.67"/>
    <s v="tier - 2"/>
    <s v="tier - 3"/>
    <s v="R1013"/>
  </r>
  <r>
    <s v="ID2210"/>
    <s v=" Ms"/>
    <s v="Freeman"/>
    <s v="  Jennifer A."/>
    <n v="36.85"/>
    <n v="5.49"/>
    <s v="No"/>
    <s v="yes"/>
    <x v="0"/>
    <n v="1"/>
    <s v="No"/>
    <s v="Obesity"/>
    <s v="Normal"/>
    <s v="4-Oct-2004"/>
    <n v="18"/>
    <n v="0"/>
    <n v="1629.83"/>
    <s v="tier - 2"/>
    <s v="tier - 2"/>
    <s v="R1013"/>
  </r>
  <r>
    <s v="ID2211"/>
    <s v=" Mr"/>
    <s v="Petrulak"/>
    <s v="  Martin"/>
    <n v="22.61"/>
    <n v="5.68"/>
    <s v="No"/>
    <s v="No"/>
    <x v="1"/>
    <n v="1"/>
    <s v="No"/>
    <s v="Normal weight"/>
    <s v="Normal"/>
    <s v="17-Jul-2003"/>
    <n v="19"/>
    <n v="0"/>
    <n v="1628.47"/>
    <s v="tier - 2"/>
    <s v="tier - 1"/>
    <s v="R1012"/>
  </r>
  <r>
    <s v="ID2212"/>
    <s v=" Mr"/>
    <s v="Lloyd"/>
    <s v="  Steve"/>
    <n v="21.754999999999999"/>
    <n v="6.09"/>
    <s v="No"/>
    <s v="No"/>
    <x v="1"/>
    <n v="1"/>
    <s v="No"/>
    <s v="Normal weight"/>
    <s v="Prediabetes"/>
    <s v="4-Dec-2003"/>
    <n v="19"/>
    <n v="0"/>
    <n v="1627.28"/>
    <s v="tier - 2"/>
    <s v="tier - 2"/>
    <s v="R1012"/>
  </r>
  <r>
    <s v="ID2213"/>
    <s v=" Mr"/>
    <s v="Zablocki"/>
    <s v="  Christopher"/>
    <n v="20.425000000000001"/>
    <n v="5.53"/>
    <s v="No"/>
    <s v="No"/>
    <x v="1"/>
    <n v="1"/>
    <s v="No"/>
    <s v="Normal weight"/>
    <s v="Normal"/>
    <s v="9-Sep-2003"/>
    <n v="19"/>
    <n v="0"/>
    <n v="1625.43"/>
    <s v="tier - 2"/>
    <s v="tier - 3"/>
    <s v="R1012"/>
  </r>
  <r>
    <s v="ID2214"/>
    <s v=" Ms"/>
    <s v="Van Meter"/>
    <s v="  Kathryn M."/>
    <n v="31.35"/>
    <n v="4.28"/>
    <s v="No"/>
    <s v="yes"/>
    <x v="0"/>
    <n v="1"/>
    <s v="No"/>
    <s v="Obesity"/>
    <s v="Normal"/>
    <s v="25-Jul-2004"/>
    <n v="18"/>
    <n v="0"/>
    <n v="1622.19"/>
    <s v="tier - 2"/>
    <s v="tier - 1"/>
    <s v="R1013"/>
  </r>
  <r>
    <s v="ID2215"/>
    <s v=" Ms"/>
    <s v="Babay"/>
    <s v="  Emily"/>
    <n v="31.13"/>
    <n v="6.01"/>
    <s v="No"/>
    <s v="yes"/>
    <x v="0"/>
    <n v="1"/>
    <s v="No"/>
    <s v="Obesity"/>
    <s v="Prediabetes"/>
    <s v="21-Aug-2004"/>
    <n v="18"/>
    <n v="0"/>
    <n v="1621.88"/>
    <s v="tier - 2"/>
    <s v="tier - 2"/>
    <s v="R1013"/>
  </r>
  <r>
    <s v="ID2216"/>
    <s v=" Mr"/>
    <s v="Taylor"/>
    <s v="  Trent A"/>
    <n v="17.48"/>
    <n v="4.59"/>
    <s v="No"/>
    <s v="No"/>
    <x v="1"/>
    <n v="1"/>
    <s v="No"/>
    <s v="Under Weight"/>
    <s v="Normal"/>
    <s v="14-Sep-2003"/>
    <n v="19"/>
    <n v="0"/>
    <n v="1621.34"/>
    <s v="tier - 2"/>
    <s v="tier - 2"/>
    <s v="R1012"/>
  </r>
  <r>
    <s v="ID2217"/>
    <s v=" Ms"/>
    <s v="Smith"/>
    <s v="  Jennifer E"/>
    <n v="22.57"/>
    <n v="5.8"/>
    <s v="yes"/>
    <s v="No"/>
    <x v="0"/>
    <n v="1"/>
    <s v="No"/>
    <s v="Normal weight"/>
    <s v="Prediabetes"/>
    <s v="5-Aug-1995"/>
    <n v="27"/>
    <n v="0"/>
    <n v="1617.16"/>
    <s v="tier - 2"/>
    <s v="tier - 1"/>
    <s v="R1013"/>
  </r>
  <r>
    <s v="ID2218"/>
    <s v=" Ms"/>
    <s v="Moody"/>
    <s v="  Polly"/>
    <n v="26.73"/>
    <n v="5.08"/>
    <s v="No"/>
    <s v="yes"/>
    <x v="0"/>
    <n v="1"/>
    <s v="No"/>
    <s v="Over Weight"/>
    <s v="Normal"/>
    <s v="22-Jul-2004"/>
    <n v="18"/>
    <n v="0"/>
    <n v="1615.77"/>
    <s v="tier - 2"/>
    <s v="tier - 1"/>
    <s v="R1013"/>
  </r>
  <r>
    <s v="ID2219"/>
    <s v=" Ms"/>
    <s v="Swierzbinski"/>
    <s v="  Elizabeth"/>
    <n v="20.79"/>
    <n v="5.84"/>
    <s v="No"/>
    <s v="yes"/>
    <x v="0"/>
    <n v="1"/>
    <s v="No"/>
    <s v="Normal weight"/>
    <s v="Prediabetes"/>
    <s v="19-Nov-2004"/>
    <n v="18"/>
    <n v="0"/>
    <n v="1607.51"/>
    <s v="tier - 2"/>
    <s v="tier - 3"/>
    <s v="R1013"/>
  </r>
  <r>
    <s v="ID2220"/>
    <s v=" Ms"/>
    <s v="Schwartz"/>
    <s v="  Tiffany A."/>
    <n v="20.149999999999999"/>
    <n v="4.1500000000000004"/>
    <s v="No"/>
    <s v="No"/>
    <x v="0"/>
    <n v="1"/>
    <s v="No"/>
    <s v="Normal weight"/>
    <s v="Normal"/>
    <s v="22-Sep-1992"/>
    <n v="30"/>
    <n v="0"/>
    <n v="1566.88"/>
    <s v="tier - 2"/>
    <s v="tier - 1"/>
    <s v="R1013"/>
  </r>
  <r>
    <s v="ID2221"/>
    <s v=" Mr"/>
    <s v="Sanseverino"/>
    <s v="  Cole"/>
    <n v="36.85"/>
    <n v="4.3600000000000003"/>
    <s v="yes"/>
    <s v="No"/>
    <x v="0"/>
    <n v="0"/>
    <s v="No"/>
    <s v="Obesity"/>
    <s v="Normal"/>
    <s v="5-Dec-2001"/>
    <n v="21"/>
    <n v="0"/>
    <n v="1534.3"/>
    <s v="tier - 2"/>
    <s v="tier - 2"/>
    <s v="R1013"/>
  </r>
  <r>
    <s v="ID2222"/>
    <s v=" Mr"/>
    <s v="Lawder"/>
    <s v="  Matthew T."/>
    <n v="35.53"/>
    <n v="4.55"/>
    <s v="yes"/>
    <s v="No"/>
    <x v="0"/>
    <n v="0"/>
    <s v="No"/>
    <s v="Obesity"/>
    <s v="Normal"/>
    <s v="2-Jun-2001"/>
    <n v="22"/>
    <n v="0"/>
    <n v="1532.47"/>
    <s v="tier - 2"/>
    <s v="tier - 2"/>
    <s v="R1013"/>
  </r>
  <r>
    <s v="ID2223"/>
    <s v=" Mr"/>
    <s v="Young"/>
    <s v="  Zachary"/>
    <n v="31.1"/>
    <n v="4.37"/>
    <s v="yes"/>
    <s v="No"/>
    <x v="0"/>
    <n v="0"/>
    <s v="No"/>
    <s v="Obesity"/>
    <s v="Normal"/>
    <s v="7-Jul-2001"/>
    <n v="21"/>
    <n v="0"/>
    <n v="1526.31"/>
    <s v="tier - 2"/>
    <s v="tier - 3"/>
    <s v="R1011"/>
  </r>
  <r>
    <s v="ID2224"/>
    <s v=" Mr"/>
    <s v="Hoerner"/>
    <s v="  Matthew T."/>
    <n v="23.21"/>
    <n v="5.24"/>
    <s v="yes"/>
    <s v="No"/>
    <x v="0"/>
    <n v="0"/>
    <s v="No"/>
    <s v="Normal weight"/>
    <s v="Normal"/>
    <s v="25-Aug-2001"/>
    <n v="21"/>
    <n v="0"/>
    <n v="1515.34"/>
    <s v="tier - 2"/>
    <s v="tier - 3"/>
    <s v="R1013"/>
  </r>
  <r>
    <s v="ID2225"/>
    <s v=" Mr"/>
    <s v="Benson"/>
    <s v="  Pat"/>
    <n v="18.36"/>
    <n v="5.96"/>
    <s v="No"/>
    <s v="No"/>
    <x v="0"/>
    <n v="1"/>
    <s v="No"/>
    <s v="Under Weight"/>
    <s v="Prediabetes"/>
    <s v="19-Jun-1998"/>
    <n v="24"/>
    <n v="0"/>
    <n v="1497"/>
    <s v="tier - 2"/>
    <s v="tier - 2"/>
    <s v="R1013"/>
  </r>
  <r>
    <s v="ID2226"/>
    <s v=" Ms"/>
    <s v="Horton"/>
    <s v="  Ashley"/>
    <n v="15.92"/>
    <n v="4.76"/>
    <s v="yes"/>
    <s v="No"/>
    <x v="0"/>
    <n v="1"/>
    <s v="No"/>
    <s v="Under Weight"/>
    <s v="Normal"/>
    <s v="7-Oct-1995"/>
    <n v="27"/>
    <n v="0"/>
    <n v="1493"/>
    <s v="tier - 2"/>
    <s v="tier - 3"/>
    <s v="R1013"/>
  </r>
  <r>
    <s v="ID2227"/>
    <s v=" Ms"/>
    <s v="McGraw"/>
    <s v="  Elizabeth A."/>
    <n v="15.17"/>
    <n v="4.3"/>
    <s v="yes"/>
    <s v="No"/>
    <x v="1"/>
    <n v="1"/>
    <s v="No"/>
    <s v="Under Weight"/>
    <s v="Normal"/>
    <s v="9-Jun-1997"/>
    <n v="25"/>
    <n v="0"/>
    <n v="1481"/>
    <s v="tier - 2"/>
    <s v="tier - 1"/>
    <s v="R1012"/>
  </r>
  <r>
    <s v="ID2228"/>
    <s v=" Ms"/>
    <s v="Beaulne"/>
    <s v="  Rebecca M."/>
    <n v="16.63"/>
    <n v="4.5"/>
    <s v="No"/>
    <s v="No"/>
    <x v="0"/>
    <n v="1"/>
    <s v="No"/>
    <s v="Under Weight"/>
    <s v="Normal"/>
    <s v="7-Dec-1998"/>
    <n v="24"/>
    <n v="0"/>
    <n v="1477"/>
    <s v="tier - 2"/>
    <s v="tier - 1"/>
    <s v="R1013"/>
  </r>
  <r>
    <s v="ID2229"/>
    <s v=" Ms"/>
    <s v="Lunz"/>
    <s v="  Ruth"/>
    <n v="19.39"/>
    <n v="5.59"/>
    <s v="No"/>
    <s v="No"/>
    <x v="1"/>
    <n v="1"/>
    <s v="No"/>
    <s v="Normal weight"/>
    <s v="Normal"/>
    <s v="20-Jun-2003"/>
    <n v="19"/>
    <n v="0"/>
    <n v="1467"/>
    <s v="tier - 2"/>
    <s v="tier - 2"/>
    <s v="R1013"/>
  </r>
  <r>
    <s v="ID2230"/>
    <s v=" Mr"/>
    <s v="Kyle"/>
    <s v="  Gregory S"/>
    <n v="17.34"/>
    <n v="6.29"/>
    <s v="yes"/>
    <s v="No"/>
    <x v="1"/>
    <n v="1"/>
    <s v="No"/>
    <s v="Under Weight"/>
    <s v="Prediabetes"/>
    <s v="19-Jun-1997"/>
    <n v="25"/>
    <n v="0"/>
    <n v="1445"/>
    <s v="tier - 2"/>
    <s v="tier - 1"/>
    <s v="R1013"/>
  </r>
  <r>
    <s v="ID2231"/>
    <s v=" Ms"/>
    <s v="Brackenwagen"/>
    <s v="  Alexandra S"/>
    <n v="17.940000000000001"/>
    <n v="4.1900000000000004"/>
    <s v="No"/>
    <s v="yes"/>
    <x v="0"/>
    <n v="1"/>
    <s v="No"/>
    <s v="Under Weight"/>
    <s v="Normal"/>
    <s v="1-Sep-2000"/>
    <n v="22"/>
    <n v="0"/>
    <n v="1438"/>
    <s v="tier - 2"/>
    <s v="tier - 2"/>
    <s v="R1013"/>
  </r>
  <r>
    <s v="ID2232"/>
    <s v=" Ms"/>
    <s v="Schmitt"/>
    <s v="  Hillary"/>
    <n v="16.670000000000002"/>
    <n v="4.7"/>
    <s v="yes"/>
    <s v="No"/>
    <x v="1"/>
    <n v="1"/>
    <s v="No"/>
    <s v="Under Weight"/>
    <s v="Normal"/>
    <s v="5-Dec-1997"/>
    <n v="25"/>
    <n v="0"/>
    <n v="1422"/>
    <s v="tier - 2"/>
    <s v="tier - 2"/>
    <s v="R1013"/>
  </r>
  <r>
    <s v="ID2233"/>
    <s v=" Ms"/>
    <s v="Borden"/>
    <s v="  Amy K."/>
    <n v="20.58"/>
    <n v="5.64"/>
    <s v="yes"/>
    <s v="No"/>
    <x v="0"/>
    <n v="0"/>
    <s v="No"/>
    <s v="Normal weight"/>
    <s v="Normal"/>
    <s v="23-Aug-2001"/>
    <n v="21"/>
    <n v="0"/>
    <n v="1421"/>
    <s v="tier - 2"/>
    <s v="tier - 2"/>
    <s v="R1013"/>
  </r>
  <r>
    <s v="ID2234"/>
    <s v=" Mr"/>
    <s v="McLean"/>
    <s v="  Scott"/>
    <n v="16.5"/>
    <n v="4.1100000000000003"/>
    <s v="yes"/>
    <s v="No"/>
    <x v="0"/>
    <n v="0"/>
    <s v="No"/>
    <s v="Under Weight"/>
    <s v="Normal"/>
    <s v="23-Jun-1996"/>
    <n v="26"/>
    <n v="0"/>
    <n v="1417"/>
    <s v="tier - 2"/>
    <s v="tier - 3"/>
    <s v="R1013"/>
  </r>
  <r>
    <s v="ID2235"/>
    <s v=" Mr"/>
    <s v="Regan"/>
    <s v="  John"/>
    <n v="15.41"/>
    <n v="5.43"/>
    <s v="yes"/>
    <s v="No"/>
    <x v="1"/>
    <n v="1"/>
    <s v="No"/>
    <s v="Under Weight"/>
    <s v="Normal"/>
    <s v="27-Oct-1997"/>
    <n v="25"/>
    <n v="0"/>
    <n v="1402"/>
    <s v="tier - 2"/>
    <s v="tier - 3"/>
    <s v="R1011"/>
  </r>
  <r>
    <s v="ID2236"/>
    <s v=" Mr"/>
    <s v="Koenis"/>
    <s v="  Maaikel"/>
    <n v="24.59"/>
    <n v="4.38"/>
    <s v="No"/>
    <s v="No"/>
    <x v="0"/>
    <n v="1"/>
    <s v="No"/>
    <s v="Normal weight"/>
    <s v="Normal"/>
    <s v="5-Sep-1998"/>
    <n v="24"/>
    <n v="0"/>
    <n v="1400.44"/>
    <s v="tier - 2"/>
    <s v="tier - 2"/>
    <s v="R1013"/>
  </r>
  <r>
    <s v="ID2237"/>
    <s v=" Mr"/>
    <s v="Kittaka"/>
    <s v="  Daniel C"/>
    <n v="33.33"/>
    <n v="9.7899999999999991"/>
    <s v="No"/>
    <s v="No"/>
    <x v="0"/>
    <n v="0"/>
    <s v="No"/>
    <s v="Obesity"/>
    <s v="Diabetes"/>
    <s v="22-Dec-2002"/>
    <n v="20"/>
    <n v="0"/>
    <n v="1391.53"/>
    <s v="tier - 2"/>
    <s v="tier - 1"/>
    <s v="R1013"/>
  </r>
  <r>
    <s v="ID2238"/>
    <s v=" Mr"/>
    <s v="Concannon"/>
    <s v="  Christopher S."/>
    <n v="18.5"/>
    <n v="11.84"/>
    <s v="No"/>
    <s v="No"/>
    <x v="0"/>
    <n v="0"/>
    <s v="No"/>
    <s v="Under Weight"/>
    <s v="Diabetes"/>
    <s v="14-Nov-2002"/>
    <n v="20"/>
    <n v="0"/>
    <n v="1390"/>
    <s v="tier - 2"/>
    <s v="tier - 2"/>
    <s v="R1013"/>
  </r>
  <r>
    <s v="ID2239"/>
    <s v=" Mr"/>
    <s v="Johnson"/>
    <s v="  William R"/>
    <n v="18.579999999999998"/>
    <n v="6.22"/>
    <s v="No"/>
    <s v="No"/>
    <x v="0"/>
    <n v="0"/>
    <s v="No"/>
    <s v="Normal weight"/>
    <s v="Prediabetes"/>
    <s v="6-Jul-1999"/>
    <n v="23"/>
    <n v="0"/>
    <n v="1389"/>
    <s v="tier - 2"/>
    <s v="tier - 2"/>
    <s v="R1013"/>
  </r>
  <r>
    <s v="ID2240"/>
    <s v=" Ms"/>
    <s v="Schultz"/>
    <s v="  Lyndsy"/>
    <n v="16.64"/>
    <n v="10.01"/>
    <s v="No"/>
    <s v="No"/>
    <x v="0"/>
    <n v="0"/>
    <s v="No"/>
    <s v="Under Weight"/>
    <s v="Diabetes"/>
    <s v="15-Aug-2002"/>
    <n v="20"/>
    <n v="0"/>
    <n v="1382"/>
    <s v="tier - 2"/>
    <s v="tier - 1"/>
    <s v="R1013"/>
  </r>
  <r>
    <s v="ID2241"/>
    <s v=" Ms"/>
    <s v="Brannigan"/>
    <s v="  Jessica"/>
    <n v="19.329999999999998"/>
    <n v="4.32"/>
    <s v="No"/>
    <s v="No"/>
    <x v="0"/>
    <n v="1"/>
    <s v="No"/>
    <s v="Normal weight"/>
    <s v="Normal"/>
    <s v="3-Dec-1998"/>
    <n v="24"/>
    <n v="0"/>
    <n v="1359"/>
    <s v="tier - 2"/>
    <s v="tier - 1"/>
    <s v="R1013"/>
  </r>
  <r>
    <s v="ID2242"/>
    <s v=" Ms"/>
    <s v="Cavallo"/>
    <s v="  Anna"/>
    <n v="21.26"/>
    <n v="5.65"/>
    <s v="yes"/>
    <s v="No"/>
    <x v="1"/>
    <n v="1"/>
    <s v="No"/>
    <s v="Normal weight"/>
    <s v="Normal"/>
    <s v="7-Nov-1997"/>
    <n v="25"/>
    <n v="0"/>
    <n v="1341.16"/>
    <s v="tier - 2"/>
    <s v="tier - 2"/>
    <s v="R1012"/>
  </r>
  <r>
    <s v="ID2243"/>
    <s v=" Mr"/>
    <s v="Chang"/>
    <s v="  Jordan"/>
    <n v="15.6"/>
    <n v="4.12"/>
    <s v="yes"/>
    <s v="No"/>
    <x v="0"/>
    <n v="1"/>
    <s v="No"/>
    <s v="Under Weight"/>
    <s v="Normal"/>
    <s v="30-Jul-1995"/>
    <n v="27"/>
    <n v="0"/>
    <n v="1338"/>
    <s v="tier - 2"/>
    <s v="tier - 3"/>
    <s v="R1012"/>
  </r>
  <r>
    <s v="ID2244"/>
    <s v=" Mr"/>
    <s v="Axelrod"/>
    <s v="  Brian"/>
    <n v="24.39"/>
    <n v="6.24"/>
    <s v="No"/>
    <s v="No"/>
    <x v="0"/>
    <n v="1"/>
    <s v="No"/>
    <s v="Normal weight"/>
    <s v="Prediabetes"/>
    <s v="12-Jul-1998"/>
    <n v="24"/>
    <n v="0"/>
    <n v="1332.61"/>
    <s v="tier - 2"/>
    <s v="tier - 3"/>
    <s v="R1013"/>
  </r>
  <r>
    <s v="ID2245"/>
    <s v=" Ms"/>
    <s v="Davenport"/>
    <s v="  Katherine A"/>
    <n v="24.75"/>
    <n v="4.83"/>
    <s v="No"/>
    <s v="No"/>
    <x v="0"/>
    <n v="0"/>
    <s v="No"/>
    <s v="Normal weight"/>
    <s v="Normal"/>
    <s v="14-Oct-1999"/>
    <n v="23"/>
    <n v="0"/>
    <n v="1329.17"/>
    <s v="tier - 2"/>
    <s v="tier - 3"/>
    <s v="R1013"/>
  </r>
  <r>
    <s v="ID2246"/>
    <s v=" Ms"/>
    <s v="Roberge"/>
    <s v="  Melanie"/>
    <n v="20.88"/>
    <n v="7.4"/>
    <s v="No"/>
    <s v="No"/>
    <x v="0"/>
    <n v="0"/>
    <s v="No"/>
    <s v="Normal weight"/>
    <s v="Diabetes"/>
    <s v="13-Oct-2002"/>
    <n v="20"/>
    <n v="0"/>
    <n v="1315"/>
    <s v="tier - 2"/>
    <s v="tier - 2"/>
    <s v="R1013"/>
  </r>
  <r>
    <s v="ID2247"/>
    <s v=" Ms"/>
    <s v="Schmidt"/>
    <s v="  Jessica"/>
    <n v="20.43"/>
    <n v="4.54"/>
    <s v="No"/>
    <s v="No"/>
    <x v="0"/>
    <n v="0"/>
    <s v="No"/>
    <s v="Normal weight"/>
    <s v="Normal"/>
    <s v="2-Dec-1999"/>
    <n v="23"/>
    <n v="0"/>
    <n v="1304"/>
    <s v="tier - 2"/>
    <s v="tier - 2"/>
    <s v="R1013"/>
  </r>
  <r>
    <s v="ID2248"/>
    <s v=" Mr"/>
    <s v="Kosters"/>
    <s v="  Eric S"/>
    <n v="15.18"/>
    <n v="11.11"/>
    <s v="No"/>
    <s v="No"/>
    <x v="0"/>
    <n v="0"/>
    <s v="No"/>
    <s v="Under Weight"/>
    <s v="Diabetes"/>
    <s v="10-Dec-2002"/>
    <n v="20"/>
    <n v="0"/>
    <n v="1304"/>
    <s v="tier - 2"/>
    <s v="tier - 2"/>
    <s v="R1012"/>
  </r>
  <r>
    <s v="ID2249"/>
    <s v=" Mr"/>
    <s v="Dykes"/>
    <s v="  Joseph"/>
    <n v="15.12"/>
    <n v="4.03"/>
    <s v="yes"/>
    <s v="No"/>
    <x v="0"/>
    <n v="0"/>
    <s v="No"/>
    <s v="Under Weight"/>
    <s v="Normal"/>
    <s v="29-Nov-2001"/>
    <n v="21"/>
    <n v="0"/>
    <n v="1293"/>
    <s v="tier - 2"/>
    <s v="tier - 3"/>
    <s v="R1012"/>
  </r>
  <r>
    <s v="ID2250"/>
    <s v=" Ms"/>
    <s v="Velan"/>
    <s v="  Mary"/>
    <n v="23.88"/>
    <n v="4.51"/>
    <s v="No"/>
    <s v="No"/>
    <x v="0"/>
    <n v="1"/>
    <s v="No"/>
    <s v="Normal weight"/>
    <s v="Normal"/>
    <s v="4-Jun-1998"/>
    <n v="25"/>
    <n v="0"/>
    <n v="1290.93"/>
    <s v="tier - 2"/>
    <s v="tier - 2"/>
    <s v="R1013"/>
  </r>
  <r>
    <s v="ID2251"/>
    <s v=" Ms"/>
    <s v="Goolik"/>
    <s v="  Natalie"/>
    <n v="16.13"/>
    <n v="5.56"/>
    <s v="No"/>
    <s v="yes"/>
    <x v="0"/>
    <n v="1"/>
    <s v="No"/>
    <s v="Under Weight"/>
    <s v="Normal"/>
    <s v="26-Jun-2000"/>
    <n v="22"/>
    <n v="0"/>
    <n v="1286"/>
    <s v="tier - 2"/>
    <s v="tier - 2"/>
    <s v="R1013"/>
  </r>
  <r>
    <s v="ID2252"/>
    <s v=" Mr"/>
    <s v="Bain"/>
    <s v="  Christopher"/>
    <n v="24.09"/>
    <n v="4.0999999999999996"/>
    <s v="No"/>
    <s v="yes"/>
    <x v="0"/>
    <n v="1"/>
    <s v="No"/>
    <s v="Normal weight"/>
    <s v="Normal"/>
    <s v="28-Jul-2004"/>
    <n v="18"/>
    <n v="0"/>
    <n v="1285"/>
    <s v="tier - 2"/>
    <s v="tier - 3"/>
    <s v="R1013"/>
  </r>
  <r>
    <s v="ID2253"/>
    <s v=" Ms"/>
    <s v="Wieck"/>
    <s v="  Sonja"/>
    <n v="19.43"/>
    <n v="5.85"/>
    <s v="No"/>
    <s v="yes"/>
    <x v="0"/>
    <n v="1"/>
    <s v="No"/>
    <s v="Normal weight"/>
    <s v="Prediabetes"/>
    <s v="30-Sep-2004"/>
    <n v="18"/>
    <n v="0"/>
    <n v="1283"/>
    <s v="tier - 2"/>
    <s v="tier - 1"/>
    <s v="R1013"/>
  </r>
  <r>
    <s v="ID2254"/>
    <s v=" Ms"/>
    <s v="Friel"/>
    <s v="  Alexandra"/>
    <n v="15.22"/>
    <n v="4.92"/>
    <s v="yes"/>
    <s v="No"/>
    <x v="1"/>
    <n v="1"/>
    <s v="No"/>
    <s v="Under Weight"/>
    <s v="Normal"/>
    <s v="26-Oct-1997"/>
    <n v="25"/>
    <n v="0"/>
    <n v="1276"/>
    <s v="tier - 2"/>
    <s v="tier - 2"/>
    <s v="R1012"/>
  </r>
  <r>
    <s v="ID2255"/>
    <s v=" Ms"/>
    <s v="Santandreu"/>
    <s v="  Martha L."/>
    <n v="20.72"/>
    <n v="9.4600000000000009"/>
    <s v="No"/>
    <s v="No"/>
    <x v="0"/>
    <n v="0"/>
    <s v="No"/>
    <s v="Normal weight"/>
    <s v="Diabetes"/>
    <s v="4-Dec-2002"/>
    <n v="20"/>
    <n v="0"/>
    <n v="1267"/>
    <s v="tier - 2"/>
    <s v="tier - 1"/>
    <s v="R1013"/>
  </r>
  <r>
    <s v="ID2256"/>
    <s v=" Mr"/>
    <s v="Johnson"/>
    <s v="  Ryan C."/>
    <n v="35.4"/>
    <n v="5.94"/>
    <s v="No"/>
    <s v="No"/>
    <x v="1"/>
    <n v="1"/>
    <s v="No"/>
    <s v="Obesity"/>
    <s v="Prediabetes"/>
    <s v="21-Nov-2003"/>
    <n v="19"/>
    <n v="0"/>
    <n v="1263.25"/>
    <s v="tier - 2"/>
    <s v="tier - 3"/>
    <s v="R1011"/>
  </r>
  <r>
    <s v="ID2257"/>
    <s v=" Mr"/>
    <s v="Gerber"/>
    <s v="  Cliff"/>
    <n v="34.4"/>
    <n v="5.7"/>
    <s v="No"/>
    <s v="No"/>
    <x v="1"/>
    <n v="1"/>
    <s v="No"/>
    <s v="Obesity"/>
    <s v="Normal"/>
    <s v="15-Aug-2003"/>
    <n v="19"/>
    <n v="0"/>
    <n v="1261.8599999999999"/>
    <s v="tier - 2"/>
    <s v="tier - 3"/>
    <s v="R1011"/>
  </r>
  <r>
    <s v="ID2258"/>
    <s v=" Mr"/>
    <s v="Benadum"/>
    <s v="  Blue"/>
    <n v="34.1"/>
    <n v="4.13"/>
    <s v="No"/>
    <s v="No"/>
    <x v="1"/>
    <n v="1"/>
    <s v="No"/>
    <s v="Obesity"/>
    <s v="Normal"/>
    <s v="30-Oct-2003"/>
    <n v="19"/>
    <n v="0"/>
    <n v="1261.44"/>
    <s v="tier - 2"/>
    <s v="tier - 3"/>
    <s v="R1011"/>
  </r>
  <r>
    <s v="ID2259"/>
    <s v=" Mr"/>
    <s v="Ragazzini"/>
    <s v="  Jeffrey M"/>
    <n v="30.4"/>
    <n v="4.7699999999999996"/>
    <s v="No"/>
    <s v="No"/>
    <x v="1"/>
    <n v="1"/>
    <s v="No"/>
    <s v="Obesity"/>
    <s v="Normal"/>
    <s v="13-Oct-2003"/>
    <n v="19"/>
    <n v="0"/>
    <n v="1256.3"/>
    <s v="tier - 2"/>
    <s v="tier - 3"/>
    <s v="R1011"/>
  </r>
  <r>
    <s v="ID2260"/>
    <s v=" Mr"/>
    <s v="Kessinger"/>
    <s v="  Andrew"/>
    <n v="28.7"/>
    <n v="4.99"/>
    <s v="No"/>
    <s v="No"/>
    <x v="1"/>
    <n v="1"/>
    <s v="No"/>
    <s v="Over Weight"/>
    <s v="Normal"/>
    <s v="10-Dec-2003"/>
    <n v="19"/>
    <n v="0"/>
    <n v="1253.94"/>
    <s v="tier - 2"/>
    <s v="tier - 2"/>
    <s v="R1011"/>
  </r>
  <r>
    <s v="ID2261"/>
    <s v=" Ms"/>
    <s v="Bezgin"/>
    <s v="  Julia"/>
    <n v="17.440000000000001"/>
    <n v="4.42"/>
    <s v="yes"/>
    <s v="No"/>
    <x v="1"/>
    <n v="1"/>
    <s v="No"/>
    <s v="Under Weight"/>
    <s v="Normal"/>
    <s v="4-Nov-1997"/>
    <n v="25"/>
    <n v="0"/>
    <n v="1253"/>
    <s v="tier - 2"/>
    <s v="tier - 2"/>
    <s v="R1013"/>
  </r>
  <r>
    <s v="ID2262"/>
    <s v=" Mr"/>
    <s v="Woldesilassie"/>
    <s v="  Daniel"/>
    <n v="27.6"/>
    <n v="4.01"/>
    <s v="No"/>
    <s v="No"/>
    <x v="1"/>
    <n v="1"/>
    <s v="No"/>
    <s v="Over Weight"/>
    <s v="Normal"/>
    <s v="15-Sep-2003"/>
    <n v="19"/>
    <n v="0"/>
    <n v="1252.4100000000001"/>
    <s v="tier - 2"/>
    <s v="tier - 3"/>
    <s v="R1011"/>
  </r>
  <r>
    <s v="ID2263"/>
    <s v=" Mr"/>
    <s v="Ruiz Herrero"/>
    <s v="  Jaime"/>
    <n v="20.7"/>
    <n v="4.49"/>
    <s v="No"/>
    <s v="No"/>
    <x v="1"/>
    <n v="1"/>
    <s v="No"/>
    <s v="Normal weight"/>
    <s v="Normal"/>
    <s v="8-Sep-2003"/>
    <n v="19"/>
    <n v="0"/>
    <n v="1242.82"/>
    <s v="tier - 2"/>
    <s v="tier - 1"/>
    <s v="R1011"/>
  </r>
  <r>
    <s v="ID2264"/>
    <s v=" Mr"/>
    <s v="Bin Alias"/>
    <s v="  Mohd Syahidan"/>
    <n v="20.3"/>
    <n v="6.37"/>
    <s v="No"/>
    <s v="No"/>
    <x v="1"/>
    <n v="1"/>
    <s v="No"/>
    <s v="Normal weight"/>
    <s v="Prediabetes"/>
    <s v="15-Sep-2003"/>
    <n v="19"/>
    <n v="0"/>
    <n v="1242.26"/>
    <s v="tier - 2"/>
    <s v="tier - 1"/>
    <s v="R1011"/>
  </r>
  <r>
    <s v="ID2265"/>
    <s v=" Mr"/>
    <s v="Fischer-Daly"/>
    <s v="  Matthew"/>
    <n v="19.8"/>
    <n v="5.12"/>
    <s v="No"/>
    <s v="No"/>
    <x v="1"/>
    <n v="1"/>
    <s v="No"/>
    <s v="Normal weight"/>
    <s v="Normal"/>
    <s v="2-Aug-2003"/>
    <n v="19"/>
    <n v="0"/>
    <n v="1241.57"/>
    <s v="tier - 2"/>
    <s v="tier - 2"/>
    <s v="R1011"/>
  </r>
  <r>
    <s v="ID2266"/>
    <s v=" Ms"/>
    <s v="Pulliam"/>
    <s v="  Elizabeth S."/>
    <n v="21.87"/>
    <n v="8.59"/>
    <s v="No"/>
    <s v="No"/>
    <x v="0"/>
    <n v="0"/>
    <s v="No"/>
    <s v="Normal weight"/>
    <s v="Diabetes"/>
    <s v="1-Jul-2002"/>
    <n v="20"/>
    <n v="0"/>
    <n v="1241"/>
    <s v="tier - 2"/>
    <s v="tier - 2"/>
    <s v="R1013"/>
  </r>
  <r>
    <s v="ID2267"/>
    <s v=" Ms"/>
    <s v="Guisinger"/>
    <s v="  Katie"/>
    <n v="16.600000000000001"/>
    <n v="5.87"/>
    <s v="No"/>
    <s v="No"/>
    <x v="0"/>
    <n v="1"/>
    <s v="No"/>
    <s v="Under Weight"/>
    <s v="Prediabetes"/>
    <s v="11-Oct-1998"/>
    <n v="24"/>
    <n v="0"/>
    <n v="1240"/>
    <s v="tier - 2"/>
    <s v="tier - 1"/>
    <s v="R1012"/>
  </r>
  <r>
    <s v="ID2268"/>
    <s v=" Ms"/>
    <s v="Arnerich"/>
    <s v="  Christi A."/>
    <n v="21.98"/>
    <n v="7.03"/>
    <s v="No"/>
    <s v="No"/>
    <x v="0"/>
    <n v="0"/>
    <s v="No"/>
    <s v="Normal weight"/>
    <s v="Diabetes"/>
    <s v="12-Dec-2002"/>
    <n v="20"/>
    <n v="0"/>
    <n v="1237"/>
    <s v="tier - 2"/>
    <s v="tier - 2"/>
    <s v="R1013"/>
  </r>
  <r>
    <s v="ID2269"/>
    <s v=" Ms"/>
    <s v="Lynch"/>
    <s v="  Sandra K."/>
    <n v="19.7"/>
    <n v="5.51"/>
    <s v="No"/>
    <s v="No"/>
    <x v="0"/>
    <n v="1"/>
    <s v="No"/>
    <s v="Normal weight"/>
    <s v="Normal"/>
    <s v="13-Jul-1998"/>
    <n v="24"/>
    <n v="0"/>
    <n v="1234"/>
    <s v="tier - 2"/>
    <s v="tier - 1"/>
    <s v="R1013"/>
  </r>
  <r>
    <s v="ID2270"/>
    <s v=" Ms"/>
    <s v="Reilly"/>
    <s v="  Katharine"/>
    <n v="19.21"/>
    <n v="4.76"/>
    <s v="No"/>
    <s v="yes"/>
    <x v="0"/>
    <n v="1"/>
    <s v="No"/>
    <s v="Normal weight"/>
    <s v="Normal"/>
    <s v="16-Oct-2004"/>
    <n v="18"/>
    <n v="0"/>
    <n v="1228"/>
    <s v="tier - 2"/>
    <s v="tier - 1"/>
    <s v="R1012"/>
  </r>
  <r>
    <s v="ID2271"/>
    <s v=" Mr"/>
    <s v="Nolette"/>
    <s v="  Jerome"/>
    <n v="19.3"/>
    <n v="4.7"/>
    <s v="No"/>
    <s v="yes"/>
    <x v="0"/>
    <n v="1"/>
    <s v="No"/>
    <s v="Normal weight"/>
    <s v="Normal"/>
    <s v="9-Jul-2004"/>
    <n v="18"/>
    <n v="0"/>
    <n v="1224"/>
    <s v="tier - 2"/>
    <s v="tier - 1"/>
    <s v="R1013"/>
  </r>
  <r>
    <s v="ID2272"/>
    <s v=" Ms"/>
    <s v="Chabrier"/>
    <s v="  Julia R"/>
    <n v="16.22"/>
    <n v="6.21"/>
    <s v="yes"/>
    <s v="No"/>
    <x v="0"/>
    <n v="0"/>
    <s v="No"/>
    <s v="Under Weight"/>
    <s v="Prediabetes"/>
    <s v="4-Nov-1996"/>
    <n v="26"/>
    <n v="0"/>
    <n v="1220"/>
    <s v="tier - 2"/>
    <s v="tier - 3"/>
    <s v="R1012"/>
  </r>
  <r>
    <s v="ID2273"/>
    <s v=" Mr"/>
    <s v="Lee"/>
    <s v="  Sean Henry"/>
    <n v="17.12"/>
    <n v="4.5199999999999996"/>
    <s v="No"/>
    <s v="yes"/>
    <x v="0"/>
    <n v="1"/>
    <s v="No"/>
    <s v="Under Weight"/>
    <s v="Normal"/>
    <s v="2-Jun-2004"/>
    <n v="19"/>
    <n v="0"/>
    <n v="1210"/>
    <s v="tier - 2"/>
    <s v="tier - 1"/>
    <s v="R1013"/>
  </r>
  <r>
    <s v="ID2274"/>
    <s v=" Ms"/>
    <s v="Knotts"/>
    <s v="  Rachel A."/>
    <n v="19.07"/>
    <n v="5.45"/>
    <s v="No"/>
    <s v="No"/>
    <x v="0"/>
    <n v="1"/>
    <s v="No"/>
    <s v="Normal weight"/>
    <s v="Normal"/>
    <s v="6-Oct-1992"/>
    <n v="30"/>
    <n v="0"/>
    <n v="1200.55"/>
    <s v="tier - 2"/>
    <s v="tier - 3"/>
    <s v="R1013"/>
  </r>
  <r>
    <s v="ID2275"/>
    <s v=" Mr"/>
    <s v="Pultorak"/>
    <s v="  Jim"/>
    <n v="15.56"/>
    <n v="4.42"/>
    <s v="No"/>
    <s v="No"/>
    <x v="0"/>
    <n v="0"/>
    <s v="No"/>
    <s v="Under Weight"/>
    <s v="Normal"/>
    <s v="28-Jun-1999"/>
    <n v="23"/>
    <n v="0"/>
    <n v="1200"/>
    <s v="tier - 2"/>
    <s v="tier - 3"/>
    <s v="R1012"/>
  </r>
  <r>
    <s v="ID2276"/>
    <s v=" Mr"/>
    <s v="Maxon"/>
    <s v="  Tim"/>
    <n v="22.76"/>
    <n v="9.44"/>
    <s v="No"/>
    <s v="No"/>
    <x v="0"/>
    <n v="0"/>
    <s v="No"/>
    <s v="Normal weight"/>
    <s v="Diabetes"/>
    <s v="26-Aug-2002"/>
    <n v="20"/>
    <n v="0"/>
    <n v="1191"/>
    <s v="tier - 2"/>
    <s v="tier - 1"/>
    <s v="R1013"/>
  </r>
  <r>
    <s v="ID2277"/>
    <s v=" Ms"/>
    <s v="Kraai"/>
    <s v="  Abby L."/>
    <n v="22.79"/>
    <n v="6.15"/>
    <s v="yes"/>
    <s v="No"/>
    <x v="1"/>
    <n v="1"/>
    <s v="No"/>
    <s v="Normal weight"/>
    <s v="Prediabetes"/>
    <s v="28-Jun-1997"/>
    <n v="25"/>
    <n v="0"/>
    <n v="1178.07"/>
    <s v="tier - 2"/>
    <s v="tier - 2"/>
    <s v="R1013"/>
  </r>
  <r>
    <s v="ID2278"/>
    <s v=" Mr"/>
    <s v="Larosa"/>
    <s v="  Mark"/>
    <n v="17.41"/>
    <n v="5.13"/>
    <s v="yes"/>
    <s v="No"/>
    <x v="0"/>
    <n v="0"/>
    <s v="No"/>
    <s v="Under Weight"/>
    <s v="Normal"/>
    <s v="11-Aug-1996"/>
    <n v="26"/>
    <n v="0"/>
    <n v="1178"/>
    <s v="tier - 2"/>
    <s v="tier - 3"/>
    <s v="R1013"/>
  </r>
  <r>
    <s v="ID2279"/>
    <s v=" Mr"/>
    <s v="King"/>
    <s v="  Ali"/>
    <n v="19.32"/>
    <n v="4.96"/>
    <s v="yes"/>
    <s v="No"/>
    <x v="0"/>
    <n v="0"/>
    <s v="No"/>
    <s v="Normal weight"/>
    <s v="Normal"/>
    <s v="12-Nov-2001"/>
    <n v="21"/>
    <n v="0"/>
    <n v="1167"/>
    <s v="tier - 2"/>
    <s v="tier - 1"/>
    <s v="R1013"/>
  </r>
  <r>
    <s v="ID2280"/>
    <s v=" Mr"/>
    <s v="Haney"/>
    <s v="  Joshua"/>
    <n v="18.25"/>
    <n v="10.95"/>
    <s v="No"/>
    <s v="No"/>
    <x v="0"/>
    <n v="0"/>
    <s v="No"/>
    <s v="Under Weight"/>
    <s v="Diabetes"/>
    <s v="11-Jun-2002"/>
    <n v="20"/>
    <n v="0"/>
    <n v="1165"/>
    <s v="tier - 2"/>
    <s v="tier - 3"/>
    <s v="R1012"/>
  </r>
  <r>
    <s v="ID2281"/>
    <s v=" Mr"/>
    <s v="Boulay"/>
    <s v="  Pierre"/>
    <n v="53.13"/>
    <n v="4.4400000000000004"/>
    <s v="No"/>
    <s v="yes"/>
    <x v="0"/>
    <n v="1"/>
    <s v="No"/>
    <s v="Obesity"/>
    <s v="Normal"/>
    <s v="11-Nov-2004"/>
    <n v="18"/>
    <n v="0"/>
    <n v="1163.46"/>
    <s v="tier - 2"/>
    <s v="tier - 3"/>
    <s v="R1013"/>
  </r>
  <r>
    <s v="ID2282"/>
    <s v=" Ms"/>
    <s v="Peters"/>
    <s v="  Kate"/>
    <n v="20.46"/>
    <n v="4.0199999999999996"/>
    <s v="No"/>
    <s v="No"/>
    <x v="0"/>
    <n v="0"/>
    <s v="No"/>
    <s v="Normal weight"/>
    <s v="Normal"/>
    <s v="26-Jul-1994"/>
    <n v="28"/>
    <n v="0"/>
    <n v="1158.32"/>
    <s v="tier - 2"/>
    <s v="tier - 1"/>
    <s v="R1013"/>
  </r>
  <r>
    <s v="ID2283"/>
    <s v=" Mr"/>
    <s v="Luy"/>
    <s v="  David"/>
    <n v="43.01"/>
    <n v="5.44"/>
    <s v="No"/>
    <s v="yes"/>
    <x v="0"/>
    <n v="1"/>
    <s v="No"/>
    <s v="Obesity"/>
    <s v="Normal"/>
    <s v="18-Jul-2004"/>
    <n v="18"/>
    <n v="0"/>
    <n v="1149.4000000000001"/>
    <s v="tier - 2"/>
    <s v="tier - 2"/>
    <s v="R1013"/>
  </r>
  <r>
    <s v="ID2284"/>
    <s v=" Ms"/>
    <s v="Fava"/>
    <s v="  Carla"/>
    <n v="15.01"/>
    <n v="4.1500000000000004"/>
    <s v="No"/>
    <s v="No"/>
    <x v="1"/>
    <n v="1"/>
    <s v="No"/>
    <s v="Under Weight"/>
    <s v="Normal"/>
    <s v="12-Jun-2003"/>
    <n v="19"/>
    <n v="0"/>
    <n v="1149"/>
    <s v="tier - 2"/>
    <s v="tier - 1"/>
    <s v="R1012"/>
  </r>
  <r>
    <s v="ID2285"/>
    <s v=" Mr"/>
    <s v="Montoya"/>
    <s v="  Alvaro Sr."/>
    <n v="41.14"/>
    <n v="6.02"/>
    <s v="No"/>
    <s v="yes"/>
    <x v="0"/>
    <n v="1"/>
    <s v="No"/>
    <s v="Obesity"/>
    <s v="Prediabetes"/>
    <s v="10-Jun-2004"/>
    <n v="18"/>
    <n v="0"/>
    <n v="1146.8"/>
    <s v="tier - 2"/>
    <s v="tier - 2"/>
    <s v="R1013"/>
  </r>
  <r>
    <s v="ID2286"/>
    <s v=" Ms"/>
    <s v="Bain"/>
    <s v="  Hope"/>
    <n v="16.55"/>
    <n v="7.73"/>
    <s v="No"/>
    <s v="No"/>
    <x v="0"/>
    <n v="0"/>
    <s v="No"/>
    <s v="Under Weight"/>
    <s v="Diabetes"/>
    <s v="1-Oct-2002"/>
    <n v="20"/>
    <n v="0"/>
    <n v="1142"/>
    <s v="tier - 3"/>
    <s v="tier - 2"/>
    <s v="R1011"/>
  </r>
  <r>
    <s v="ID2287"/>
    <s v=" Mr"/>
    <s v="Albertson"/>
    <s v="  Mark P."/>
    <n v="37.29"/>
    <n v="5.03"/>
    <s v="No"/>
    <s v="yes"/>
    <x v="0"/>
    <n v="1"/>
    <s v="No"/>
    <s v="Obesity"/>
    <s v="Normal"/>
    <s v="12-Sep-2004"/>
    <n v="18"/>
    <n v="0"/>
    <n v="1141.45"/>
    <s v="tier - 3"/>
    <s v="tier - 3"/>
    <s v="R1013"/>
  </r>
  <r>
    <s v="ID2288"/>
    <s v=" Ms"/>
    <s v="Barger"/>
    <s v="  Desiree"/>
    <n v="16.739999999999998"/>
    <n v="4.08"/>
    <s v="yes"/>
    <s v="No"/>
    <x v="0"/>
    <n v="0"/>
    <s v="No"/>
    <s v="Under Weight"/>
    <s v="Normal"/>
    <s v="25-Oct-2001"/>
    <n v="21"/>
    <n v="0"/>
    <n v="1141"/>
    <s v="tier - 3"/>
    <s v="tier - 1"/>
    <s v="R1013"/>
  </r>
  <r>
    <s v="ID2289"/>
    <s v=" Mr"/>
    <s v="Fraioli"/>
    <s v="  Mario Jr."/>
    <n v="34.43"/>
    <n v="4.2699999999999996"/>
    <s v="No"/>
    <s v="yes"/>
    <x v="0"/>
    <n v="1"/>
    <s v="No"/>
    <s v="Obesity"/>
    <s v="Normal"/>
    <s v="27-Nov-2004"/>
    <n v="18"/>
    <n v="0"/>
    <n v="1137.47"/>
    <s v="tier - 3"/>
    <s v="tier - 2"/>
    <s v="R1013"/>
  </r>
  <r>
    <s v="ID2290"/>
    <s v=" Mr"/>
    <s v="April"/>
    <s v="  Lusapho"/>
    <n v="34.1"/>
    <n v="4.07"/>
    <s v="No"/>
    <s v="yes"/>
    <x v="0"/>
    <n v="1"/>
    <s v="No"/>
    <s v="Obesity"/>
    <s v="Normal"/>
    <s v="15-Oct-2004"/>
    <n v="18"/>
    <n v="0"/>
    <n v="1137.01"/>
    <s v="tier - 3"/>
    <s v="tier - 1"/>
    <s v="R1013"/>
  </r>
  <r>
    <s v="ID2291"/>
    <s v=" Ms"/>
    <s v="King"/>
    <s v="  Erin C."/>
    <n v="19.3"/>
    <n v="10.36"/>
    <s v="No"/>
    <s v="No"/>
    <x v="0"/>
    <n v="0"/>
    <s v="No"/>
    <s v="Normal weight"/>
    <s v="Diabetes"/>
    <s v="11-Aug-2002"/>
    <n v="20"/>
    <n v="0"/>
    <n v="1137"/>
    <s v="tier - 3"/>
    <s v="tier - 1"/>
    <s v="R1013"/>
  </r>
  <r>
    <s v="ID2292"/>
    <s v=" Mr"/>
    <s v="Talhelm"/>
    <s v="  Alan F"/>
    <n v="33.659999999999997"/>
    <n v="5.71"/>
    <s v="No"/>
    <s v="yes"/>
    <x v="0"/>
    <n v="1"/>
    <s v="No"/>
    <s v="Obesity"/>
    <s v="Prediabetes"/>
    <s v="28-Nov-2004"/>
    <n v="18"/>
    <n v="0"/>
    <n v="1136.4000000000001"/>
    <s v="tier - 3"/>
    <s v="tier - 3"/>
    <s v="R1013"/>
  </r>
  <r>
    <s v="ID2293"/>
    <s v=" Mr"/>
    <s v="Regnier"/>
    <s v="  Ryan"/>
    <n v="33.33"/>
    <n v="6.08"/>
    <s v="No"/>
    <s v="yes"/>
    <x v="0"/>
    <n v="1"/>
    <s v="No"/>
    <s v="Obesity"/>
    <s v="Prediabetes"/>
    <s v="11-Jun-2004"/>
    <n v="18"/>
    <n v="0"/>
    <n v="1135.94"/>
    <s v="tier - 3"/>
    <s v="tier - 3"/>
    <s v="R1013"/>
  </r>
  <r>
    <s v="ID2294"/>
    <s v=" Ms"/>
    <s v="Treece"/>
    <s v="  Hope"/>
    <n v="21.84"/>
    <n v="5.71"/>
    <s v="No"/>
    <s v="yes"/>
    <x v="0"/>
    <n v="1"/>
    <s v="No"/>
    <s v="Normal weight"/>
    <s v="Prediabetes"/>
    <s v="6-Oct-2004"/>
    <n v="18"/>
    <n v="0"/>
    <n v="1135"/>
    <s v="tier - 3"/>
    <s v="tier - 3"/>
    <s v="R1013"/>
  </r>
  <r>
    <s v="ID2295"/>
    <s v=" Mr"/>
    <s v="Beisel"/>
    <s v="  Josh"/>
    <n v="16.87"/>
    <n v="9.1300000000000008"/>
    <s v="No"/>
    <s v="No"/>
    <x v="0"/>
    <n v="0"/>
    <s v="No"/>
    <s v="Under Weight"/>
    <s v="Diabetes"/>
    <s v="19-Jul-2002"/>
    <n v="20"/>
    <n v="0"/>
    <n v="1132"/>
    <s v="tier - 3"/>
    <s v="tier - 1"/>
    <s v="R1013"/>
  </r>
  <r>
    <s v="ID2296"/>
    <s v=" Mr"/>
    <s v="Enke"/>
    <s v="  Jacob J"/>
    <n v="30.14"/>
    <n v="5.49"/>
    <s v="No"/>
    <s v="yes"/>
    <x v="0"/>
    <n v="1"/>
    <s v="No"/>
    <s v="Obesity"/>
    <s v="Normal"/>
    <s v="14-Jun-2004"/>
    <n v="18"/>
    <n v="0"/>
    <n v="1131.51"/>
    <s v="tier - 3"/>
    <s v="tier - 1"/>
    <s v="R1013"/>
  </r>
  <r>
    <s v="ID2297"/>
    <s v=" Mr"/>
    <s v="Ruiz-Tagle Barros"/>
    <s v="  Jose Tomas"/>
    <n v="23.21"/>
    <n v="4.37"/>
    <s v="No"/>
    <s v="yes"/>
    <x v="0"/>
    <n v="1"/>
    <s v="No"/>
    <s v="Normal weight"/>
    <s v="Normal"/>
    <s v="12-Nov-2004"/>
    <n v="18"/>
    <n v="0"/>
    <n v="1121.8699999999999"/>
    <s v="tier - 3"/>
    <s v="tier - 1"/>
    <s v="R1013"/>
  </r>
  <r>
    <s v="ID2298"/>
    <s v=" Ms"/>
    <s v="Ferrell"/>
    <s v="  Mary Evan"/>
    <n v="17.170000000000002"/>
    <n v="8.4600000000000009"/>
    <s v="No"/>
    <s v="No"/>
    <x v="0"/>
    <n v="0"/>
    <s v="No"/>
    <s v="Under Weight"/>
    <s v="Diabetes"/>
    <s v="13-Aug-2002"/>
    <n v="20"/>
    <n v="0"/>
    <n v="1086"/>
    <s v="tier - 3"/>
    <s v="tier - 3"/>
    <s v="R1013"/>
  </r>
  <r>
    <s v="ID2299"/>
    <s v=" Mr"/>
    <s v="Gates"/>
    <s v="  Justin K."/>
    <n v="15.61"/>
    <n v="5.28"/>
    <s v="No"/>
    <s v="No"/>
    <x v="0"/>
    <n v="1"/>
    <s v="No"/>
    <s v="Under Weight"/>
    <s v="Normal"/>
    <s v="26-Dec-1998"/>
    <n v="24"/>
    <n v="0"/>
    <n v="1082"/>
    <s v="tier - 3"/>
    <s v="tier - 2"/>
    <s v="R1013"/>
  </r>
  <r>
    <s v="ID2300"/>
    <s v=" Mr"/>
    <s v="Jeffers"/>
    <s v="  Patrick"/>
    <n v="17.98"/>
    <n v="5.33"/>
    <s v="yes"/>
    <s v="No"/>
    <x v="1"/>
    <n v="1"/>
    <s v="No"/>
    <s v="Under Weight"/>
    <s v="Normal"/>
    <s v="13-Aug-1997"/>
    <n v="25"/>
    <n v="0"/>
    <n v="1071"/>
    <s v="tier - 3"/>
    <s v="tier - 3"/>
    <s v="R1013"/>
  </r>
  <r>
    <s v="ID2301"/>
    <s v=" Mr"/>
    <s v="Sulhanek"/>
    <s v="  Roman"/>
    <n v="21.64"/>
    <n v="5.5"/>
    <s v="No"/>
    <s v="yes"/>
    <x v="0"/>
    <n v="1"/>
    <s v="No"/>
    <s v="Normal weight"/>
    <s v="Normal"/>
    <s v="24-Aug-2004"/>
    <n v="18"/>
    <n v="0"/>
    <n v="1070"/>
    <s v="tier - 3"/>
    <s v="tier - 3"/>
    <s v="R1013"/>
  </r>
  <r>
    <s v="ID2302"/>
    <s v=" Mr"/>
    <s v="Ozahowski"/>
    <s v="  David"/>
    <n v="16.399999999999999"/>
    <n v="5.4"/>
    <s v="No"/>
    <s v="No"/>
    <x v="1"/>
    <n v="1"/>
    <s v="No"/>
    <s v="Under Weight"/>
    <s v="Normal"/>
    <s v="28-Sep-1993"/>
    <n v="29"/>
    <n v="0"/>
    <n v="1068"/>
    <s v="tier - 3"/>
    <s v="tier - 1"/>
    <s v="R1013"/>
  </r>
  <r>
    <s v="ID2303"/>
    <s v=" Ms"/>
    <s v="Caron"/>
    <s v="  Evelyn L"/>
    <n v="15.77"/>
    <n v="6.05"/>
    <s v="yes"/>
    <s v="No"/>
    <x v="0"/>
    <n v="1"/>
    <s v="No"/>
    <s v="Under Weight"/>
    <s v="Prediabetes"/>
    <s v="1-Jun-1995"/>
    <n v="28"/>
    <n v="0"/>
    <n v="1056"/>
    <s v="tier - 3"/>
    <s v="tier - 2"/>
    <s v="R1013"/>
  </r>
  <r>
    <s v="ID2304"/>
    <s v=" Mr"/>
    <s v="Fullarton"/>
    <s v="  Jim"/>
    <n v="18.27"/>
    <n v="11.46"/>
    <s v="No"/>
    <s v="No"/>
    <x v="0"/>
    <n v="0"/>
    <s v="No"/>
    <s v="Under Weight"/>
    <s v="Diabetes"/>
    <s v="1-Jul-2002"/>
    <n v="20"/>
    <n v="0"/>
    <n v="1049"/>
    <s v="tier - 3"/>
    <s v="tier - 2"/>
    <s v="R1012"/>
  </r>
  <r>
    <s v="ID2305"/>
    <s v=" Mr"/>
    <s v="Lindgren"/>
    <s v="  Matthew S"/>
    <n v="16.489999999999998"/>
    <n v="8.48"/>
    <s v="No"/>
    <s v="No"/>
    <x v="0"/>
    <n v="0"/>
    <s v="No"/>
    <s v="Under Weight"/>
    <s v="Diabetes"/>
    <s v="20-Jul-2002"/>
    <n v="20"/>
    <n v="0"/>
    <n v="1047"/>
    <s v="tier - 3"/>
    <s v="tier - 1"/>
    <s v="R1013"/>
  </r>
  <r>
    <s v="ID2306"/>
    <s v=" Mr"/>
    <s v="Akiha"/>
    <s v="  Kenneth"/>
    <n v="16.14"/>
    <n v="4.8600000000000003"/>
    <s v="No"/>
    <s v="No"/>
    <x v="0"/>
    <n v="0"/>
    <s v="No"/>
    <s v="Under Weight"/>
    <s v="Normal"/>
    <s v="17-Nov-1994"/>
    <n v="28"/>
    <n v="0"/>
    <n v="1044"/>
    <s v="tier - 3"/>
    <s v="tier - 2"/>
    <s v="R1013"/>
  </r>
  <r>
    <s v="ID2307"/>
    <s v=" Ms"/>
    <s v="Sweny"/>
    <s v="  Andrea"/>
    <n v="20.85"/>
    <n v="4.45"/>
    <s v="yes"/>
    <s v="No"/>
    <x v="0"/>
    <n v="1"/>
    <s v="No"/>
    <s v="Normal weight"/>
    <s v="Normal"/>
    <s v="5-Oct-1995"/>
    <n v="27"/>
    <n v="0"/>
    <n v="1033.74"/>
    <s v="tier - 3"/>
    <s v="tier - 1"/>
    <s v="R1013"/>
  </r>
  <r>
    <s v="ID2308"/>
    <s v=" Ms"/>
    <s v="Tobin"/>
    <s v="  Kristina"/>
    <n v="15.88"/>
    <n v="4.3600000000000003"/>
    <s v="No"/>
    <s v="No"/>
    <x v="0"/>
    <n v="0"/>
    <s v="No"/>
    <s v="Under Weight"/>
    <s v="Normal"/>
    <s v="5-Aug-1999"/>
    <n v="23"/>
    <n v="0"/>
    <n v="1019"/>
    <s v="tier - 3"/>
    <s v="tier - 2"/>
    <s v="R1013"/>
  </r>
  <r>
    <s v="ID2309"/>
    <s v=" Ms"/>
    <s v="Pedersen"/>
    <s v="  Kristen"/>
    <n v="20.66"/>
    <n v="5.8"/>
    <s v="No"/>
    <s v="yes"/>
    <x v="0"/>
    <n v="1"/>
    <s v="No"/>
    <s v="Normal weight"/>
    <s v="Prediabetes"/>
    <s v="9-Oct-2000"/>
    <n v="22"/>
    <n v="0"/>
    <n v="1012"/>
    <s v="tier - 3"/>
    <s v="tier - 2"/>
    <s v="R1013"/>
  </r>
  <r>
    <s v="ID2310"/>
    <s v=" Mr"/>
    <s v="Lynch"/>
    <s v="  Matthew"/>
    <n v="20.399999999999999"/>
    <n v="5.27"/>
    <s v="No"/>
    <s v="No"/>
    <x v="0"/>
    <n v="0"/>
    <s v="No"/>
    <s v="Normal weight"/>
    <s v="Normal"/>
    <s v="22-Nov-1994"/>
    <n v="28"/>
    <n v="0"/>
    <n v="1006.65"/>
    <s v="tier - 3"/>
    <s v="tier - 2"/>
    <s v="R1013"/>
  </r>
  <r>
    <s v="ID2311"/>
    <s v=" Mrs"/>
    <s v="Keys"/>
    <s v="  Kathleen"/>
    <n v="25.19"/>
    <n v="5.64"/>
    <s v="yes"/>
    <s v="No"/>
    <x v="0"/>
    <n v="0"/>
    <s v="No"/>
    <s v="Over Weight"/>
    <s v="Normal"/>
    <s v="19-Aug-2001"/>
    <n v="21"/>
    <n v="0"/>
    <n v="964.71"/>
    <s v="tier - 3"/>
    <s v="tier - 2"/>
    <s v="R1013"/>
  </r>
  <r>
    <s v="ID2312"/>
    <s v=" Ms"/>
    <s v="Wilbur"/>
    <s v="  Lindsey"/>
    <n v="20.54"/>
    <n v="4.2"/>
    <s v="yes"/>
    <s v="No"/>
    <x v="0"/>
    <n v="1"/>
    <s v="No"/>
    <s v="Normal weight"/>
    <s v="Normal"/>
    <s v="28-Oct-1995"/>
    <n v="27"/>
    <n v="0"/>
    <n v="928.59"/>
    <s v="tier - 3"/>
    <s v="tier - 1"/>
    <s v="R1013"/>
  </r>
  <r>
    <s v="ID2313"/>
    <s v=" Mr"/>
    <s v="Ditota"/>
    <s v="  Robert"/>
    <n v="20.13"/>
    <n v="5.42"/>
    <s v="No"/>
    <s v="No"/>
    <x v="0"/>
    <n v="0"/>
    <s v="No"/>
    <s v="Normal weight"/>
    <s v="Normal"/>
    <s v="30-Oct-1994"/>
    <n v="28"/>
    <n v="0"/>
    <n v="915.07"/>
    <s v="tier - 3"/>
    <s v="tier - 1"/>
    <s v="R1013"/>
  </r>
  <r>
    <s v="ID2314"/>
    <s v=" Ms"/>
    <s v="Horbol"/>
    <s v="  Sarah E."/>
    <n v="18.93"/>
    <n v="6.11"/>
    <s v="No"/>
    <s v="No"/>
    <x v="1"/>
    <n v="1"/>
    <s v="No"/>
    <s v="Normal weight"/>
    <s v="Prediabetes"/>
    <s v="27-Nov-1993"/>
    <n v="29"/>
    <n v="0"/>
    <n v="896.21"/>
    <s v="tier - 3"/>
    <s v="tier - 1"/>
    <s v="R1013"/>
  </r>
  <r>
    <s v="ID2315"/>
    <s v=" Ms"/>
    <s v="O'Rourke"/>
    <s v="  Flannery"/>
    <n v="24.14"/>
    <n v="5.29"/>
    <s v="No"/>
    <s v="yes"/>
    <x v="0"/>
    <n v="1"/>
    <s v="No"/>
    <s v="Normal weight"/>
    <s v="Normal"/>
    <s v="18-Nov-2000"/>
    <n v="22"/>
    <n v="0"/>
    <n v="865.41"/>
    <s v="tier - 3"/>
    <s v="tier - 1"/>
    <s v="R1013"/>
  </r>
  <r>
    <s v="ID2316"/>
    <s v=" Mr"/>
    <s v="Williams"/>
    <s v="  John T"/>
    <n v="25.03"/>
    <n v="5.91"/>
    <s v="No"/>
    <s v="yes"/>
    <x v="0"/>
    <n v="1"/>
    <s v="No"/>
    <s v="Over Weight"/>
    <s v="Prediabetes"/>
    <s v="7-Oct-2004"/>
    <n v="18"/>
    <n v="0"/>
    <n v="830.52"/>
    <s v="tier - 3"/>
    <s v="tier - 2"/>
    <s v="R1011"/>
  </r>
  <r>
    <s v="ID2317"/>
    <s v=" Mr"/>
    <s v="Murakami"/>
    <s v="  Koji"/>
    <n v="20.47"/>
    <n v="5.81"/>
    <s v="yes"/>
    <s v="No"/>
    <x v="0"/>
    <n v="1"/>
    <s v="No"/>
    <s v="Normal weight"/>
    <s v="Prediabetes"/>
    <s v="7-Dec-1995"/>
    <n v="27"/>
    <n v="0"/>
    <n v="773.54"/>
    <s v="tier - 3"/>
    <s v="tier - 2"/>
    <s v="R1013"/>
  </r>
  <r>
    <s v="ID2318"/>
    <s v=" Ms"/>
    <s v="Gagnon"/>
    <s v="  Candice M"/>
    <n v="18.82"/>
    <n v="5.51"/>
    <s v="yes"/>
    <s v="No"/>
    <x v="0"/>
    <n v="0"/>
    <s v="No"/>
    <s v="Normal weight"/>
    <s v="Normal"/>
    <s v="18-Sep-1996"/>
    <n v="26"/>
    <n v="0"/>
    <n v="770.38"/>
    <s v="tier - 3"/>
    <s v="tier - 2"/>
    <s v="R1012"/>
  </r>
  <r>
    <s v="ID2319"/>
    <s v=" Mr"/>
    <s v="Petermann"/>
    <s v="  Theodore A."/>
    <n v="17.079999999999998"/>
    <n v="5.73"/>
    <s v="No"/>
    <s v="No"/>
    <x v="1"/>
    <n v="1"/>
    <s v="No"/>
    <s v="Under Weight"/>
    <s v="Prediabetes"/>
    <s v="28-Jun-1993"/>
    <n v="29"/>
    <n v="0"/>
    <n v="770"/>
    <s v="tier - 3"/>
    <s v="tier - 3"/>
    <s v="R1013"/>
  </r>
  <r>
    <s v="ID2320"/>
    <s v=" Ms"/>
    <s v="Graves - Rostro"/>
    <s v="  Lindy"/>
    <n v="19.21"/>
    <n v="5.53"/>
    <s v="yes"/>
    <s v="No"/>
    <x v="0"/>
    <n v="0"/>
    <s v="No"/>
    <s v="Normal weight"/>
    <s v="Normal"/>
    <s v="22-Oct-1996"/>
    <n v="26"/>
    <n v="0"/>
    <n v="760"/>
    <s v="tier - 3"/>
    <s v="tier - 3"/>
    <s v="R1013"/>
  </r>
  <r>
    <s v="ID2321"/>
    <s v=" Mr"/>
    <s v="Danielson"/>
    <s v="  Thomas"/>
    <n v="17.86"/>
    <n v="5.43"/>
    <s v="No"/>
    <s v="No"/>
    <x v="1"/>
    <n v="1"/>
    <s v="No"/>
    <s v="Under Weight"/>
    <s v="Normal"/>
    <s v="9-Aug-1993"/>
    <n v="29"/>
    <n v="0"/>
    <n v="760"/>
    <s v="tier - 3"/>
    <s v="tier - 1"/>
    <s v="R1013"/>
  </r>
  <r>
    <s v="ID2322"/>
    <s v=" Ms"/>
    <s v="Street"/>
    <s v="  Holly"/>
    <n v="21.38"/>
    <n v="8.01"/>
    <s v="No"/>
    <s v="No"/>
    <x v="0"/>
    <n v="0"/>
    <s v="No"/>
    <s v="Normal weight"/>
    <s v="Diabetes"/>
    <s v="19-Sep-2002"/>
    <n v="20"/>
    <n v="0"/>
    <n v="750"/>
    <s v="tier - 3"/>
    <s v="tier - 1"/>
    <s v="R1012"/>
  </r>
  <r>
    <s v="ID2323"/>
    <s v=" Mr"/>
    <s v="Buss"/>
    <s v="  Matthew"/>
    <n v="23.35"/>
    <n v="5.94"/>
    <s v="No"/>
    <s v="No"/>
    <x v="0"/>
    <n v="0"/>
    <s v="No"/>
    <s v="Normal weight"/>
    <s v="Prediabetes"/>
    <s v="14-Dec-1999"/>
    <n v="23"/>
    <n v="0"/>
    <n v="722.99"/>
    <s v="tier - 3"/>
    <s v="tier - 1"/>
    <s v="R1013"/>
  </r>
  <r>
    <s v="ID2324"/>
    <s v=" Ms"/>
    <s v="Duffy"/>
    <s v="  Meghan K"/>
    <n v="22.24"/>
    <n v="5.04"/>
    <s v="No"/>
    <s v="No"/>
    <x v="0"/>
    <n v="0"/>
    <s v="No"/>
    <s v="Normal weight"/>
    <s v="Normal"/>
    <s v="26-Dec-1999"/>
    <n v="23"/>
    <n v="0"/>
    <n v="700"/>
    <s v="tier - 2"/>
    <s v="tier - 3"/>
    <s v="R1013"/>
  </r>
  <r>
    <s v="ID2325"/>
    <s v=" Mr"/>
    <s v="Hines"/>
    <s v="  Fred"/>
    <n v="24.76"/>
    <n v="4.54"/>
    <s v="yes"/>
    <s v="No"/>
    <x v="0"/>
    <n v="0"/>
    <s v="No"/>
    <s v="Normal weight"/>
    <s v="Normal"/>
    <s v="12-Sep-2001"/>
    <n v="21"/>
    <n v="0"/>
    <n v="687.54"/>
    <s v="tier - 3"/>
    <s v="tier - 2"/>
    <s v="R1013"/>
  </r>
  <r>
    <s v="ID2326"/>
    <s v=" Mr"/>
    <s v="Castro"/>
    <s v="  Sebastian"/>
    <n v="20.100000000000001"/>
    <n v="5.6"/>
    <s v="yes"/>
    <s v="No"/>
    <x v="1"/>
    <n v="1"/>
    <s v="No"/>
    <s v="Normal weight"/>
    <s v="Normal"/>
    <s v="9-Nov-1997"/>
    <n v="25"/>
    <n v="0"/>
    <n v="670"/>
    <s v="tier - 3"/>
    <s v="tier - 3"/>
    <s v="R1013"/>
  </r>
  <r>
    <s v="ID2327"/>
    <s v=" Ms"/>
    <s v="Howell"/>
    <s v="  Laura"/>
    <n v="21.77"/>
    <n v="10.67"/>
    <s v="No"/>
    <s v="No"/>
    <x v="0"/>
    <n v="0"/>
    <s v="No"/>
    <s v="Normal weight"/>
    <s v="Diabetes"/>
    <s v="29-Nov-2002"/>
    <n v="20"/>
    <n v="0"/>
    <n v="668"/>
    <s v="tier - 3"/>
    <s v="tier - 2"/>
    <s v="R1012"/>
  </r>
  <r>
    <s v="ID2328"/>
    <s v=" Ms"/>
    <s v="Avery"/>
    <s v="  Nicole"/>
    <n v="17.82"/>
    <n v="5.26"/>
    <s v="yes"/>
    <s v="No"/>
    <x v="0"/>
    <n v="1"/>
    <s v="No"/>
    <s v="Under Weight"/>
    <s v="Normal"/>
    <s v="4-Jul-1995"/>
    <n v="27"/>
    <n v="0"/>
    <n v="650"/>
    <s v="tier - 3"/>
    <s v="tier - 3"/>
    <s v="R1013"/>
  </r>
  <r>
    <s v="ID2329"/>
    <s v=" Ms"/>
    <s v="Bohinski"/>
    <s v="  Susan E"/>
    <n v="17.07"/>
    <n v="5.22"/>
    <s v="No"/>
    <s v="No"/>
    <x v="1"/>
    <n v="1"/>
    <s v="No"/>
    <s v="Under Weight"/>
    <s v="Normal"/>
    <s v="1-Jun-1993"/>
    <n v="30"/>
    <n v="0"/>
    <n v="650"/>
    <s v="tier - 3"/>
    <s v="tier - 3"/>
    <s v="R1013"/>
  </r>
  <r>
    <s v="ID2330"/>
    <s v=" Ms"/>
    <s v="Kohls"/>
    <s v="  Katy"/>
    <n v="22.24"/>
    <n v="4.29"/>
    <s v="yes"/>
    <s v="No"/>
    <x v="0"/>
    <n v="0"/>
    <s v="No"/>
    <s v="Normal weight"/>
    <s v="Normal"/>
    <s v="20-Nov-2001"/>
    <n v="21"/>
    <n v="0"/>
    <n v="646.14"/>
    <s v="tier - 3"/>
    <s v="tier - 3"/>
    <s v="R1012"/>
  </r>
  <r>
    <s v="ID2331"/>
    <s v=" Mr"/>
    <s v="Brietzke"/>
    <s v="  Jordan"/>
    <n v="22.34"/>
    <n v="5.57"/>
    <s v="No"/>
    <s v="No"/>
    <x v="0"/>
    <n v="1"/>
    <s v="No"/>
    <s v="Normal weight"/>
    <s v="Normal"/>
    <s v="27-Jul-1998"/>
    <n v="24"/>
    <n v="0"/>
    <n v="637.26"/>
    <s v="tier - 3"/>
    <s v="tier - 3"/>
    <s v="R1013"/>
  </r>
  <r>
    <s v="ID2332"/>
    <s v=" Mr"/>
    <s v="Riveros Gonzalez"/>
    <s v="  Juan D. Sr."/>
    <n v="17.7"/>
    <n v="6.28"/>
    <s v="No"/>
    <s v="No"/>
    <x v="0"/>
    <n v="1"/>
    <s v="No"/>
    <s v="Under Weight"/>
    <s v="Prediabetes"/>
    <s v="13-Sep-1992"/>
    <n v="30"/>
    <n v="0"/>
    <n v="604.54"/>
    <s v="tier - 3"/>
    <s v="tier - 3"/>
    <s v="R1013"/>
  </r>
  <r>
    <s v="ID2333"/>
    <s v=" Ms"/>
    <s v="Albano"/>
    <s v="  Julie"/>
    <n v="16.47"/>
    <n v="6.35"/>
    <s v="No"/>
    <s v="No"/>
    <x v="1"/>
    <n v="1"/>
    <s v="No"/>
    <s v="Under Weight"/>
    <s v="Prediabetes"/>
    <s v="30-Jun-1993"/>
    <n v="29"/>
    <n v="0"/>
    <n v="600"/>
    <s v="tier - 2"/>
    <s v="tier - 1"/>
    <s v="R1013"/>
  </r>
  <r>
    <s v="ID2334"/>
    <s v=" Mr"/>
    <s v="Rosendahl"/>
    <s v="  Evan P"/>
    <n v="17.600000000000001"/>
    <n v="4.3899999999999997"/>
    <s v="No"/>
    <s v="No"/>
    <x v="0"/>
    <n v="1"/>
    <s v="No"/>
    <s v="Under Weight"/>
    <s v="Normal"/>
    <s v="30-Nov-1992"/>
    <n v="30"/>
    <n v="0"/>
    <n v="570.62"/>
    <s v="tier - 2"/>
    <s v="tier - 1"/>
    <s v="R1013"/>
  </r>
  <r>
    <s v="ID2335"/>
    <s v=" Mr"/>
    <s v="German"/>
    <s v="  Aaron K"/>
    <n v="17.579999999999998"/>
    <n v="4.51"/>
    <s v="No"/>
    <s v="No"/>
    <x v="0"/>
    <n v="1"/>
    <s v="No"/>
    <s v="Under Weight"/>
    <s v="Normal"/>
    <s v="9-Jul-1992"/>
    <n v="30"/>
    <n v="0"/>
    <n v="563.84"/>
    <s v="tier - 2"/>
    <s v="tier - 3"/>
    <s v="R1013"/>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s v="ID1"/>
    <s v=" Ms"/>
    <s v="Hawks"/>
    <s v="  Kelly"/>
    <n v="47.41"/>
    <n v="7.47"/>
    <s v="No"/>
    <s v="No"/>
    <s v="No"/>
    <n v="0"/>
    <x v="0"/>
    <s v="Obesity"/>
    <s v="Diabetes"/>
    <s v="12-Oct-1968"/>
    <n v="54"/>
    <n v="0"/>
    <n v="63770.43"/>
    <s v="tier - 1"/>
    <s v="tier - 3"/>
    <s v="R1013"/>
  </r>
  <r>
    <s v="ID2"/>
    <s v=" Mr"/>
    <s v="Lehner"/>
    <s v="  Matthew D"/>
    <n v="30.36"/>
    <n v="5.77"/>
    <s v="No"/>
    <s v="No"/>
    <s v="No"/>
    <n v="0"/>
    <x v="0"/>
    <s v="Obesity"/>
    <s v="Prediabetes"/>
    <s v="8-Jun-1977"/>
    <n v="46"/>
    <n v="0"/>
    <n v="62592.87"/>
    <s v="tier - 2"/>
    <s v="tier - 3"/>
    <s v="R1013"/>
  </r>
  <r>
    <s v="ID3"/>
    <s v=" Mr"/>
    <s v="Lu"/>
    <s v="  Phil"/>
    <n v="34.484999999999999"/>
    <n v="11.87"/>
    <s v="yes"/>
    <s v="No"/>
    <s v="No"/>
    <n v="2"/>
    <x v="0"/>
    <s v="Obesity"/>
    <s v="Diabetes"/>
    <s v="11-Sep-1970"/>
    <n v="52"/>
    <n v="3"/>
    <n v="60021.4"/>
    <s v="tier - 1"/>
    <s v="tier - 1"/>
    <s v="R1012"/>
  </r>
  <r>
    <s v="ID4"/>
    <s v=" Ms"/>
    <s v="Osborne"/>
    <s v="  Kelsey"/>
    <n v="38.094999999999999"/>
    <n v="6.05"/>
    <s v="No"/>
    <s v="No"/>
    <s v="No"/>
    <n v="0"/>
    <x v="0"/>
    <s v="Obesity"/>
    <s v="Prediabetes"/>
    <s v="6-Jun-1991"/>
    <n v="32"/>
    <n v="1"/>
    <n v="58571.07"/>
    <s v="tier - 1"/>
    <s v="tier - 3"/>
    <s v="R1024"/>
  </r>
  <r>
    <s v="ID5"/>
    <s v=" Ms"/>
    <s v="Kadala"/>
    <s v="  Kristyn"/>
    <n v="35.53"/>
    <n v="5.45"/>
    <s v="No"/>
    <s v="No"/>
    <s v="No"/>
    <n v="0"/>
    <x v="0"/>
    <s v="Obesity"/>
    <s v="Normal"/>
    <s v="19-Jun-1989"/>
    <n v="33"/>
    <n v="0"/>
    <n v="55135.4"/>
    <s v="tier - 1"/>
    <s v="tier - 2"/>
    <s v="R1012"/>
  </r>
  <r>
    <s v="ID6"/>
    <s v=" Mr"/>
    <s v="Baker"/>
    <s v="  Russell B."/>
    <n v="32.799999999999997"/>
    <n v="6.59"/>
    <s v="No"/>
    <s v="No"/>
    <s v="No"/>
    <n v="0"/>
    <x v="0"/>
    <s v="Obesity"/>
    <s v="Diabetes"/>
    <s v="4-Aug-1962"/>
    <n v="60"/>
    <n v="0"/>
    <n v="52590.83"/>
    <s v="tier - 1"/>
    <s v="tier - 3"/>
    <s v="R1011"/>
  </r>
  <r>
    <s v="ID7"/>
    <s v=" Mr"/>
    <s v="Macpherson"/>
    <s v="  Scott"/>
    <n v="36.4"/>
    <n v="6.07"/>
    <s v="No"/>
    <s v="No"/>
    <s v="No"/>
    <n v="0"/>
    <x v="0"/>
    <s v="Obesity"/>
    <s v="Prediabetes"/>
    <s v="27-Oct-1994"/>
    <n v="28"/>
    <n v="1"/>
    <n v="51194.559999999998"/>
    <s v="tier - 1"/>
    <s v="tier - 3"/>
    <s v="R1011"/>
  </r>
  <r>
    <s v="ID8"/>
    <s v=" Mr"/>
    <s v="Hallman"/>
    <s v="  Stephen"/>
    <n v="36.96"/>
    <n v="7.93"/>
    <s v="No"/>
    <s v="No"/>
    <s v="No"/>
    <n v="3"/>
    <x v="0"/>
    <s v="Obesity"/>
    <s v="Diabetes"/>
    <s v="27-Jun-1958"/>
    <n v="64"/>
    <n v="2"/>
    <n v="49577.66"/>
    <s v="tier - 2"/>
    <s v="tier - 2"/>
    <s v="R1013"/>
  </r>
  <r>
    <s v="ID9"/>
    <s v=" Mr"/>
    <s v="Moran"/>
    <s v="  Patrick R."/>
    <n v="41.14"/>
    <n v="9.58"/>
    <s v="yes"/>
    <s v="No"/>
    <s v="Yes"/>
    <n v="1"/>
    <x v="0"/>
    <s v="Obesity"/>
    <s v="Diabetes"/>
    <s v="4-Sep-1963"/>
    <n v="59"/>
    <n v="1"/>
    <n v="48970.25"/>
    <s v="tier - 1"/>
    <s v="tier - 2"/>
    <s v="R1013"/>
  </r>
  <r>
    <s v="ID10"/>
    <s v=" Ms"/>
    <s v="Benner"/>
    <s v="  Brooke N."/>
    <n v="38.06"/>
    <n v="10.79"/>
    <s v="No"/>
    <s v="No"/>
    <s v="No"/>
    <n v="0"/>
    <x v="0"/>
    <s v="Obesity"/>
    <s v="Diabetes"/>
    <s v="29-Dec-1978"/>
    <n v="44"/>
    <n v="0"/>
    <n v="48885.14"/>
    <s v="tier - 1"/>
    <s v="tier - 2"/>
    <s v="R1013"/>
  </r>
  <r>
    <s v="ID11"/>
    <s v=" Ms"/>
    <s v="Fierro Vargas"/>
    <s v="  Paola Andrea"/>
    <n v="37.700000000000003"/>
    <n v="5.96"/>
    <s v="yes"/>
    <s v="No"/>
    <s v="No"/>
    <n v="2"/>
    <x v="0"/>
    <s v="Obesity"/>
    <s v="Prediabetes"/>
    <s v="22-Jul-1959"/>
    <n v="63"/>
    <n v="0"/>
    <n v="48824.45"/>
    <s v="tier - 2"/>
    <s v="tier - 1"/>
    <s v="R1011"/>
  </r>
  <r>
    <s v="ID12"/>
    <s v=" Mr"/>
    <s v="Franz"/>
    <s v="  David"/>
    <n v="42.13"/>
    <n v="11.9"/>
    <s v="No"/>
    <s v="No"/>
    <s v="No"/>
    <n v="0"/>
    <x v="0"/>
    <s v="Obesity"/>
    <s v="Diabetes"/>
    <s v="27-Oct-1965"/>
    <n v="57"/>
    <n v="1"/>
    <n v="48675.519999999997"/>
    <s v="tier - 1"/>
    <s v="tier - 2"/>
    <s v="R1013"/>
  </r>
  <r>
    <s v="ID13"/>
    <s v=" Mr"/>
    <s v="Foster"/>
    <s v="  Wade"/>
    <n v="40.92"/>
    <n v="8.41"/>
    <s v="No"/>
    <s v="No"/>
    <s v="No"/>
    <n v="0"/>
    <x v="0"/>
    <s v="Obesity"/>
    <s v="Diabetes"/>
    <s v="11-Oct-1962"/>
    <n v="60"/>
    <n v="0"/>
    <n v="48673.56"/>
    <s v="tier - 1"/>
    <s v="tier - 2"/>
    <s v="R1013"/>
  </r>
  <r>
    <s v="ID14"/>
    <s v=" Mr"/>
    <s v="Tenorio"/>
    <s v="  Franklin"/>
    <n v="40.564999999999998"/>
    <n v="7.02"/>
    <s v="No"/>
    <s v="No"/>
    <s v="No"/>
    <n v="0"/>
    <x v="0"/>
    <s v="Obesity"/>
    <s v="Diabetes"/>
    <s v="1-Dec-1968"/>
    <n v="54"/>
    <n v="3"/>
    <n v="48549.18"/>
    <s v="tier - 1"/>
    <s v="tier - 3"/>
    <s v="R1016"/>
  </r>
  <r>
    <s v="ID15"/>
    <s v=" Ms"/>
    <s v="Rios"/>
    <s v="  Leilani M."/>
    <n v="36.384999999999998"/>
    <n v="7.59"/>
    <s v="yes"/>
    <s v="No"/>
    <s v="No"/>
    <n v="2"/>
    <x v="0"/>
    <s v="Obesity"/>
    <s v="Diabetes"/>
    <s v="21-Dec-1961"/>
    <n v="61"/>
    <n v="1"/>
    <n v="48517.56"/>
    <s v="tier - 1"/>
    <s v="tier - 3"/>
    <s v="R1024"/>
  </r>
  <r>
    <s v="ID16"/>
    <s v=" Mr"/>
    <s v="Viau-Dupuis"/>
    <s v="  Philippe"/>
    <n v="39.9"/>
    <n v="11.32"/>
    <s v="No"/>
    <s v="No"/>
    <s v="No"/>
    <n v="0"/>
    <x v="0"/>
    <s v="Obesity"/>
    <s v="Diabetes"/>
    <s v="27-Aug-1962"/>
    <n v="60"/>
    <n v="0"/>
    <n v="48173.36"/>
    <s v="tier - 1"/>
    <s v="tier - 3"/>
    <s v="R1011"/>
  </r>
  <r>
    <s v="ID17"/>
    <s v=" Ms"/>
    <s v="Cronin"/>
    <s v="  Jennifer A."/>
    <n v="33.799999999999997"/>
    <n v="7.67"/>
    <s v="No"/>
    <s v="No"/>
    <s v="No"/>
    <n v="3"/>
    <x v="0"/>
    <s v="Obesity"/>
    <s v="Diabetes"/>
    <s v="16-Nov-1958"/>
    <n v="64"/>
    <n v="1"/>
    <n v="47928.03"/>
    <s v="tier - 2"/>
    <s v="tier - 3"/>
    <s v="R1011"/>
  </r>
  <r>
    <s v="ID18"/>
    <s v=" Ms"/>
    <s v="Noordstar"/>
    <s v="  Christina M."/>
    <n v="36.765000000000001"/>
    <n v="7.29"/>
    <s v="yes"/>
    <s v="No"/>
    <s v="Yes"/>
    <n v="1"/>
    <x v="0"/>
    <s v="Obesity"/>
    <s v="Diabetes"/>
    <s v="5-Aug-1963"/>
    <n v="59"/>
    <n v="1"/>
    <n v="47896.79"/>
    <s v="tier - 1"/>
    <s v="tier - 3"/>
    <s v="R1024"/>
  </r>
  <r>
    <s v="ID19"/>
    <s v=" Mr"/>
    <s v="Boudalia"/>
    <s v="  Said Sr."/>
    <n v="36.954999999999998"/>
    <n v="4.72"/>
    <s v="yes"/>
    <s v="No"/>
    <s v="No"/>
    <n v="1"/>
    <x v="0"/>
    <s v="Obesity"/>
    <s v="Normal"/>
    <s v="7-Nov-1964"/>
    <n v="58"/>
    <n v="2"/>
    <n v="47496.49"/>
    <s v="tier - 1"/>
    <s v="tier - 3"/>
    <s v="R1012"/>
  </r>
  <r>
    <s v="ID20"/>
    <s v=" Mr"/>
    <s v="Flor"/>
    <s v="  John"/>
    <n v="42.9"/>
    <n v="11.41"/>
    <s v="No"/>
    <s v="No"/>
    <s v="No"/>
    <n v="0"/>
    <x v="0"/>
    <s v="Obesity"/>
    <s v="Diabetes"/>
    <s v="27-Sep-1971"/>
    <n v="51"/>
    <n v="2"/>
    <n v="47462.89"/>
    <s v="tier - 1"/>
    <s v="tier - 2"/>
    <s v="R1013"/>
  </r>
  <r>
    <s v="ID21"/>
    <s v=" Mr"/>
    <s v="Fennon"/>
    <s v="  Myles"/>
    <n v="36.299999999999997"/>
    <n v="11.5"/>
    <s v="yes"/>
    <s v="No"/>
    <s v="No"/>
    <n v="2"/>
    <x v="0"/>
    <s v="Obesity"/>
    <s v="Diabetes"/>
    <s v="13-Jun-1961"/>
    <n v="61"/>
    <n v="1"/>
    <n v="47403.88"/>
    <s v="tier - 1"/>
    <s v="tier - 3"/>
    <s v="R1011"/>
  </r>
  <r>
    <s v="ID22"/>
    <s v=" Ms"/>
    <s v="Hribar"/>
    <s v="  Madelyn C"/>
    <n v="32.200000000000003"/>
    <n v="6.22"/>
    <s v="yes"/>
    <s v="No"/>
    <s v="No"/>
    <n v="2"/>
    <x v="0"/>
    <s v="Obesity"/>
    <s v="Prediabetes"/>
    <s v="4-Oct-1959"/>
    <n v="63"/>
    <n v="2"/>
    <n v="47305.31"/>
    <s v="tier - 2"/>
    <s v="tier - 1"/>
    <s v="R1011"/>
  </r>
  <r>
    <s v="ID23"/>
    <s v=" Ms"/>
    <s v="Tassello"/>
    <s v="  Nicole"/>
    <n v="31.3"/>
    <n v="11.38"/>
    <s v="No"/>
    <s v="No"/>
    <s v="No"/>
    <n v="3"/>
    <x v="0"/>
    <s v="Obesity"/>
    <s v="Diabetes"/>
    <s v="3-Sep-1958"/>
    <n v="64"/>
    <n v="2"/>
    <n v="47291.06"/>
    <s v="tier - 2"/>
    <s v="tier - 1"/>
    <s v="R1011"/>
  </r>
  <r>
    <s v="ID24"/>
    <s v=" Mr"/>
    <s v="Mauricette"/>
    <s v="  Eric A."/>
    <n v="41.8"/>
    <n v="7.89"/>
    <s v="yes"/>
    <s v="No"/>
    <s v="No"/>
    <n v="2"/>
    <x v="0"/>
    <s v="Obesity"/>
    <s v="Diabetes"/>
    <s v="28-Dec-1970"/>
    <n v="52"/>
    <n v="2"/>
    <n v="47269.85"/>
    <s v="tier - 1"/>
    <s v="tier - 2"/>
    <s v="R1013"/>
  </r>
  <r>
    <s v="ID25"/>
    <s v=" Mr"/>
    <s v="Garcia"/>
    <s v="  Emiliano I."/>
    <n v="35.090000000000003"/>
    <n v="4.38"/>
    <s v="yes"/>
    <s v="No"/>
    <s v="No"/>
    <n v="2"/>
    <x v="0"/>
    <s v="Obesity"/>
    <s v="Normal"/>
    <s v="14-Jul-1959"/>
    <n v="63"/>
    <n v="0"/>
    <n v="47055.53"/>
    <s v="tier - 2"/>
    <s v="tier - 1"/>
    <s v="R1013"/>
  </r>
  <r>
    <s v="ID26"/>
    <s v=" Mr"/>
    <s v="Airoldi"/>
    <s v="  Adam"/>
    <n v="33.880000000000003"/>
    <n v="7.01"/>
    <s v="No"/>
    <s v="No"/>
    <s v="No"/>
    <n v="3"/>
    <x v="0"/>
    <s v="Obesity"/>
    <s v="Diabetes"/>
    <s v="15-Sep-1958"/>
    <n v="64"/>
    <n v="0"/>
    <n v="46889.26"/>
    <s v="tier - 2"/>
    <s v="tier - 3"/>
    <s v="R1013"/>
  </r>
  <r>
    <s v="ID27"/>
    <s v=" Mr"/>
    <s v="Cater-Cyker"/>
    <s v="  Zach"/>
    <n v="30.875"/>
    <n v="11.88"/>
    <s v="No"/>
    <s v="No"/>
    <s v="No"/>
    <n v="0"/>
    <x v="0"/>
    <s v="Obesity"/>
    <s v="Diabetes"/>
    <s v="17-Nov-1960"/>
    <n v="62"/>
    <n v="3"/>
    <n v="46718.16"/>
    <s v="tier - 1"/>
    <s v="tier - 1"/>
    <s v="R1012"/>
  </r>
  <r>
    <s v="ID28"/>
    <s v=" Ms"/>
    <s v="Hamm"/>
    <s v="  Stephanie W."/>
    <n v="36.86"/>
    <n v="5.19"/>
    <s v="yes"/>
    <s v="No"/>
    <s v="Yes"/>
    <n v="1"/>
    <x v="0"/>
    <s v="Obesity"/>
    <s v="Normal"/>
    <s v="23-Jun-1969"/>
    <n v="53"/>
    <n v="3"/>
    <n v="46661.440000000002"/>
    <s v="tier - 1"/>
    <s v="tier - 3"/>
    <s v="R1012"/>
  </r>
  <r>
    <s v="ID29"/>
    <s v=" Mr"/>
    <s v="Cox"/>
    <s v="  Stephen"/>
    <n v="35.86"/>
    <n v="6.74"/>
    <s v="yes"/>
    <s v="No"/>
    <s v="No"/>
    <n v="2"/>
    <x v="0"/>
    <s v="Obesity"/>
    <s v="Diabetes"/>
    <s v="8-Aug-1961"/>
    <n v="61"/>
    <n v="0"/>
    <n v="46599.11"/>
    <s v="tier - 1"/>
    <s v="tier - 1"/>
    <s v="R1013"/>
  </r>
  <r>
    <s v="ID30"/>
    <s v=" Ms"/>
    <s v="Sachrajda"/>
    <s v="  Natalie"/>
    <n v="37.049999999999997"/>
    <n v="8.44"/>
    <s v="No"/>
    <s v="No"/>
    <s v="No"/>
    <n v="0"/>
    <x v="0"/>
    <s v="Obesity"/>
    <s v="Diabetes"/>
    <s v="6-Dec-1971"/>
    <n v="51"/>
    <n v="3"/>
    <n v="46255.11"/>
    <s v="tier - 1"/>
    <s v="tier - 3"/>
    <s v="R1024"/>
  </r>
  <r>
    <s v="ID31"/>
    <s v=" Ms"/>
    <s v="Gareri"/>
    <s v="  Nicole J."/>
    <n v="43.89"/>
    <n v="8.7100000000000009"/>
    <s v="No"/>
    <s v="No"/>
    <s v="No"/>
    <n v="0"/>
    <x v="0"/>
    <s v="Obesity"/>
    <s v="Diabetes"/>
    <s v="17-Aug-1978"/>
    <n v="44"/>
    <n v="2"/>
    <n v="46200.99"/>
    <s v="tier - 1"/>
    <s v="tier - 1"/>
    <s v="R1013"/>
  </r>
  <r>
    <s v="ID32"/>
    <s v=" Mr"/>
    <s v="Welch"/>
    <s v="  Jefferson D"/>
    <n v="42.35"/>
    <n v="5.08"/>
    <s v="yes"/>
    <s v="No"/>
    <s v="No"/>
    <n v="0"/>
    <x v="0"/>
    <s v="Obesity"/>
    <s v="Normal"/>
    <s v="2-Dec-1976"/>
    <n v="46"/>
    <n v="3"/>
    <n v="46151.12"/>
    <s v="tier - 1"/>
    <s v="tier - 3"/>
    <s v="R1013"/>
  </r>
  <r>
    <s v="ID33"/>
    <s v=" Mr"/>
    <s v="Prindiville"/>
    <s v="  Brendan D."/>
    <n v="31.35"/>
    <n v="6.86"/>
    <s v="No"/>
    <s v="No"/>
    <s v="No"/>
    <n v="0"/>
    <x v="0"/>
    <s v="Obesity"/>
    <s v="Diabetes"/>
    <s v="4-Dec-1962"/>
    <n v="60"/>
    <n v="3"/>
    <n v="46130.53"/>
    <s v="tier - 1"/>
    <s v="tier - 1"/>
    <s v="R1012"/>
  </r>
  <r>
    <s v="ID34"/>
    <s v=" Ms"/>
    <s v="Kincaid"/>
    <s v="  Courtney"/>
    <n v="47.6"/>
    <n v="5.95"/>
    <s v="yes"/>
    <s v="No"/>
    <s v="No"/>
    <n v="0"/>
    <x v="0"/>
    <s v="Obesity"/>
    <s v="Prediabetes"/>
    <s v="30-Sep-1985"/>
    <n v="37"/>
    <n v="2"/>
    <n v="46113.51"/>
    <s v="tier - 2"/>
    <s v="tier - 3"/>
    <s v="R1011"/>
  </r>
  <r>
    <s v="ID35"/>
    <s v=" Ms"/>
    <s v="Bruestle"/>
    <s v="  Sydney L."/>
    <n v="46.2"/>
    <n v="6.09"/>
    <s v="No"/>
    <s v="No"/>
    <s v="Yes"/>
    <n v="1"/>
    <x v="0"/>
    <s v="Obesity"/>
    <s v="Prediabetes"/>
    <s v="12-Aug-1979"/>
    <n v="43"/>
    <n v="0"/>
    <n v="45863.21"/>
    <s v="tier - 2"/>
    <s v="tier - 1"/>
    <s v="R1013"/>
  </r>
  <r>
    <s v="ID36"/>
    <s v=" Mr"/>
    <s v="Lachance"/>
    <s v="  Julien"/>
    <n v="32.015000000000001"/>
    <n v="11.75"/>
    <s v="No"/>
    <s v="No"/>
    <s v="No"/>
    <n v="0"/>
    <x v="0"/>
    <s v="Obesity"/>
    <s v="Diabetes"/>
    <s v="21-Dec-1960"/>
    <n v="62"/>
    <n v="0"/>
    <n v="45710.21"/>
    <s v="tier - 2"/>
    <s v="tier - 2"/>
    <s v="R1016"/>
  </r>
  <r>
    <s v="ID37"/>
    <s v=" Mr"/>
    <s v="Eason"/>
    <s v="  Ryan M"/>
    <n v="40.564999999999998"/>
    <n v="7.37"/>
    <s v="No"/>
    <s v="No"/>
    <s v="No"/>
    <n v="0"/>
    <x v="0"/>
    <s v="Obesity"/>
    <s v="Diabetes"/>
    <s v="9-Aug-1974"/>
    <n v="48"/>
    <n v="2"/>
    <n v="45702.02"/>
    <s v="tier - 2"/>
    <s v="tier - 2"/>
    <s v="R1012"/>
  </r>
  <r>
    <s v="ID38"/>
    <s v=" Ms"/>
    <s v="Grummon"/>
    <s v="  Anna H."/>
    <n v="32.450000000000003"/>
    <n v="11.91"/>
    <s v="No"/>
    <s v="No"/>
    <s v="No"/>
    <n v="0"/>
    <x v="0"/>
    <s v="Obesity"/>
    <s v="Diabetes"/>
    <s v="17-Dec-1962"/>
    <n v="60"/>
    <n v="0"/>
    <n v="45008.959999999999"/>
    <s v="tier - 2"/>
    <s v="tier - 2"/>
    <s v="R1013"/>
  </r>
  <r>
    <s v="ID39"/>
    <s v=" Ms"/>
    <s v="Vanwechel"/>
    <s v="  Samantha"/>
    <n v="34.96"/>
    <n v="6.52"/>
    <s v="No"/>
    <s v="No"/>
    <s v="No"/>
    <n v="0"/>
    <x v="0"/>
    <s v="Obesity"/>
    <s v="Diabetes"/>
    <s v="13-Aug-1971"/>
    <n v="51"/>
    <n v="2"/>
    <n v="44641.2"/>
    <s v="tier - 2"/>
    <s v="tier - 3"/>
    <s v="R1024"/>
  </r>
  <r>
    <s v="ID40"/>
    <s v=" Mr"/>
    <s v="Fisher"/>
    <s v="  Robert"/>
    <n v="35.5"/>
    <n v="5.14"/>
    <s v="No"/>
    <s v="No"/>
    <s v="Yes"/>
    <n v="1"/>
    <x v="0"/>
    <s v="Obesity"/>
    <s v="Normal"/>
    <s v="11-Oct-1993"/>
    <n v="29"/>
    <n v="2"/>
    <n v="44585.46"/>
    <s v="tier - 2"/>
    <s v="tier - 2"/>
    <s v="R1011"/>
  </r>
  <r>
    <s v="ID41"/>
    <s v=" Mr"/>
    <s v="Jenkins"/>
    <s v="  James R."/>
    <n v="52.58"/>
    <n v="4.1900000000000004"/>
    <s v="No"/>
    <s v="yes"/>
    <s v="No"/>
    <n v="1"/>
    <x v="0"/>
    <s v="Obesity"/>
    <s v="Normal"/>
    <s v="2-Aug-2000"/>
    <n v="22"/>
    <n v="1"/>
    <n v="44501.4"/>
    <s v="tier - 2"/>
    <s v="tier - 3"/>
    <s v="R1013"/>
  </r>
  <r>
    <s v="ID42"/>
    <s v=" Ms"/>
    <s v="Peters"/>
    <s v="  Roseann"/>
    <n v="35.200000000000003"/>
    <n v="11.68"/>
    <s v="yes"/>
    <s v="No"/>
    <s v="No"/>
    <n v="0"/>
    <x v="0"/>
    <s v="Obesity"/>
    <s v="Diabetes"/>
    <s v="14-Sep-1967"/>
    <n v="55"/>
    <n v="0"/>
    <n v="44423.8"/>
    <s v="tier - 2"/>
    <s v="tier - 3"/>
    <s v="R1013"/>
  </r>
  <r>
    <s v="ID43"/>
    <s v=" Ms"/>
    <s v="Aha"/>
    <s v="  Nicole"/>
    <n v="38.06"/>
    <n v="6.98"/>
    <s v="No"/>
    <s v="No"/>
    <s v="No"/>
    <n v="0"/>
    <x v="0"/>
    <s v="Obesity"/>
    <s v="Diabetes"/>
    <s v="29-Oct-1971"/>
    <n v="51"/>
    <n v="0"/>
    <n v="44400.41"/>
    <s v="tier - 2"/>
    <s v="tier - 2"/>
    <s v="R1013"/>
  </r>
  <r>
    <s v="ID44"/>
    <s v=" Mr"/>
    <s v="McElwain"/>
    <s v="  Spencer"/>
    <n v="34.21"/>
    <n v="8.34"/>
    <s v="No"/>
    <s v="No"/>
    <s v="No"/>
    <n v="0"/>
    <x v="0"/>
    <s v="Obesity"/>
    <s v="Diabetes"/>
    <s v="24-Nov-1968"/>
    <n v="54"/>
    <n v="2"/>
    <n v="44260.75"/>
    <s v="tier - 2"/>
    <s v="tier - 1"/>
    <s v="R1013"/>
  </r>
  <r>
    <s v="ID45"/>
    <s v=" Mr"/>
    <s v="Januszewski"/>
    <s v="  Eric W"/>
    <n v="38.94"/>
    <n v="8.49"/>
    <s v="yes"/>
    <s v="No"/>
    <s v="No"/>
    <n v="1"/>
    <x v="0"/>
    <s v="Obesity"/>
    <s v="Diabetes"/>
    <s v="1-Jun-1975"/>
    <n v="48"/>
    <n v="2"/>
    <n v="44202.65"/>
    <s v="tier - 2"/>
    <s v="tier - 2"/>
    <s v="R1013"/>
  </r>
  <r>
    <s v="ID46"/>
    <s v=" Ms"/>
    <s v="Rohne"/>
    <s v="  Brianna L"/>
    <n v="30.21"/>
    <n v="5.34"/>
    <s v="yes"/>
    <s v="No"/>
    <s v="No"/>
    <n v="1"/>
    <x v="0"/>
    <s v="Obesity"/>
    <s v="Normal"/>
    <s v="16-Jul-1988"/>
    <n v="34"/>
    <n v="1"/>
    <n v="43943.88"/>
    <s v="tier - 2"/>
    <s v="tier - 1"/>
    <s v="R1012"/>
  </r>
  <r>
    <s v="ID47"/>
    <s v=" Mr"/>
    <s v="O'Grady"/>
    <s v="  Thomas J."/>
    <n v="33.630000000000003"/>
    <n v="4.43"/>
    <s v="yes"/>
    <s v="No"/>
    <s v="No"/>
    <n v="2"/>
    <x v="0"/>
    <s v="Obesity"/>
    <s v="Normal"/>
    <s v="5-Oct-1966"/>
    <n v="56"/>
    <n v="0"/>
    <n v="43921.18"/>
    <s v="tier - 2"/>
    <s v="tier - 2"/>
    <s v="R1012"/>
  </r>
  <r>
    <s v="ID48"/>
    <s v=" Ms"/>
    <s v="Peters"/>
    <s v="  Melissa L"/>
    <n v="40.369999999999997"/>
    <n v="4.47"/>
    <s v="No"/>
    <s v="No"/>
    <s v="No"/>
    <n v="0"/>
    <x v="0"/>
    <s v="Obesity"/>
    <s v="Normal"/>
    <s v="10-Nov-1980"/>
    <n v="42"/>
    <n v="2"/>
    <n v="43896.38"/>
    <s v="tier - 2"/>
    <s v="tier - 1"/>
    <s v="R1013"/>
  </r>
  <r>
    <s v="ID49"/>
    <s v=" Mr"/>
    <s v="De Simone"/>
    <s v="  Flavio"/>
    <n v="53.09"/>
    <n v="4.82"/>
    <s v="yes"/>
    <s v="No"/>
    <s v="No"/>
    <n v="2"/>
    <x v="0"/>
    <s v="Obesity"/>
    <s v="Normal"/>
    <s v="2-Jul-1966"/>
    <n v="56"/>
    <n v="0"/>
    <n v="43817.45"/>
    <s v="tier - 2"/>
    <s v="tier - 3"/>
    <s v="R1012"/>
  </r>
  <r>
    <s v="ID50"/>
    <s v=" Mr"/>
    <s v="Beckett"/>
    <s v="  Ryan"/>
    <n v="31.79"/>
    <n v="5.51"/>
    <s v="yes"/>
    <s v="No"/>
    <s v="No"/>
    <n v="2"/>
    <x v="0"/>
    <s v="Obesity"/>
    <s v="Normal"/>
    <s v="25-Oct-1966"/>
    <n v="56"/>
    <n v="2"/>
    <n v="43813.87"/>
    <s v="tier - 2"/>
    <s v="tier - 2"/>
    <s v="R1013"/>
  </r>
  <r>
    <s v="ID51"/>
    <s v=" Mr"/>
    <s v="Sobrilsky"/>
    <s v="  Anthony J."/>
    <n v="41.895000000000003"/>
    <n v="10.87"/>
    <s v="yes"/>
    <s v="No"/>
    <s v="No"/>
    <n v="1"/>
    <x v="0"/>
    <s v="Obesity"/>
    <s v="Diabetes"/>
    <s v="29-Dec-1986"/>
    <n v="36"/>
    <n v="3"/>
    <n v="43753.34"/>
    <s v="tier - 2"/>
    <s v="tier - 1"/>
    <s v="R1015"/>
  </r>
  <r>
    <s v="ID52"/>
    <s v=" Ms"/>
    <s v="Wang"/>
    <s v="  Alex"/>
    <n v="31.16"/>
    <n v="9.34"/>
    <s v="No"/>
    <s v="No"/>
    <s v="No"/>
    <n v="0"/>
    <x v="0"/>
    <s v="Obesity"/>
    <s v="Diabetes"/>
    <s v="22-Aug-1965"/>
    <n v="57"/>
    <n v="0"/>
    <n v="43578.94"/>
    <s v="tier - 2"/>
    <s v="tier - 2"/>
    <s v="R1012"/>
  </r>
  <r>
    <s v="ID53"/>
    <s v=" Mr"/>
    <s v="Campa"/>
    <s v="  David"/>
    <n v="34.104999999999997"/>
    <n v="5.03"/>
    <s v="yes"/>
    <s v="No"/>
    <s v="Yes"/>
    <n v="1"/>
    <x v="0"/>
    <s v="Obesity"/>
    <s v="Normal"/>
    <s v="3-Dec-1969"/>
    <n v="53"/>
    <n v="0"/>
    <n v="43254.42"/>
    <s v="tier - 2"/>
    <s v="tier - 2"/>
    <s v="R1016"/>
  </r>
  <r>
    <s v="ID54"/>
    <s v=" Mr"/>
    <s v="Clifford"/>
    <s v="  Andrew B"/>
    <n v="51.93"/>
    <n v="11.05"/>
    <s v="No"/>
    <s v="No"/>
    <s v="No"/>
    <n v="0"/>
    <x v="0"/>
    <s v="Obesity"/>
    <s v="Diabetes"/>
    <s v="29-Nov-1965"/>
    <n v="57"/>
    <n v="0"/>
    <n v="43073.760000000002"/>
    <s v="tier - 2"/>
    <s v="tier - 2"/>
    <s v="R1011"/>
  </r>
  <r>
    <s v="ID55"/>
    <s v=" Ms"/>
    <s v="Dalmata"/>
    <s v="  Dara E"/>
    <n v="38.950000000000003"/>
    <n v="11.95"/>
    <s v="No"/>
    <s v="No"/>
    <s v="No"/>
    <n v="0"/>
    <x v="0"/>
    <s v="Obesity"/>
    <s v="Diabetes"/>
    <s v="4-Nov-1978"/>
    <n v="44"/>
    <n v="0"/>
    <n v="42983.46"/>
    <s v="tier - 1"/>
    <s v="tier - 2"/>
    <s v="R1012"/>
  </r>
  <r>
    <s v="ID56"/>
    <s v=" Ms"/>
    <s v="Vishik"/>
    <s v="  Inna"/>
    <n v="36.630000000000003"/>
    <n v="7.72"/>
    <s v="yes"/>
    <s v="No"/>
    <s v="No"/>
    <n v="1"/>
    <x v="0"/>
    <s v="Obesity"/>
    <s v="Diabetes"/>
    <s v="23-Oct-1975"/>
    <n v="47"/>
    <n v="1"/>
    <n v="42969.85"/>
    <s v="tier - 1"/>
    <s v="tier - 3"/>
    <s v="R1013"/>
  </r>
  <r>
    <s v="ID57"/>
    <s v=" Mr"/>
    <s v="Schorr"/>
    <s v="  Ari"/>
    <n v="34.200000000000003"/>
    <n v="5.75"/>
    <s v="No"/>
    <s v="No"/>
    <s v="No"/>
    <n v="2"/>
    <x v="0"/>
    <s v="Obesity"/>
    <s v="Prediabetes"/>
    <s v="10-Sep-1972"/>
    <n v="50"/>
    <n v="2"/>
    <n v="42856.84"/>
    <s v="tier - 1"/>
    <s v="tier - 1"/>
    <s v="R1011"/>
  </r>
  <r>
    <s v="ID58"/>
    <s v=" Ms"/>
    <s v="Lusardi"/>
    <s v="  Lindsey"/>
    <n v="50.63"/>
    <n v="11.89"/>
    <s v="No"/>
    <s v="No"/>
    <s v="No"/>
    <n v="0"/>
    <x v="0"/>
    <s v="Obesity"/>
    <s v="Diabetes"/>
    <s v="29-Oct-1965"/>
    <n v="57"/>
    <n v="0"/>
    <n v="42764.12"/>
    <s v="tier - 1"/>
    <s v="tier - 2"/>
    <s v="R1011"/>
  </r>
  <r>
    <s v="ID59"/>
    <s v=" Mr"/>
    <s v="Rayner"/>
    <s v="  Kenny"/>
    <n v="36.479999999999997"/>
    <n v="6.2"/>
    <s v="No"/>
    <s v="No"/>
    <s v="No"/>
    <n v="0"/>
    <x v="0"/>
    <s v="Obesity"/>
    <s v="Prediabetes"/>
    <s v="21-Oct-1977"/>
    <n v="45"/>
    <n v="2"/>
    <n v="42760.5"/>
    <s v="tier - 1"/>
    <s v="tier - 2"/>
    <s v="R1012"/>
  </r>
  <r>
    <s v="ID60"/>
    <s v=" Ms"/>
    <s v="Voghel"/>
    <s v="  Louise"/>
    <n v="54.82"/>
    <n v="10.61"/>
    <s v="No"/>
    <s v="No"/>
    <s v="No"/>
    <n v="0"/>
    <x v="0"/>
    <s v="Obesity"/>
    <s v="Diabetes"/>
    <s v="3-Nov-1971"/>
    <n v="51"/>
    <n v="0"/>
    <n v="42644.2"/>
    <s v="tier - 1"/>
    <s v="tier - 3"/>
    <s v="R1011"/>
  </r>
  <r>
    <s v="ID61"/>
    <s v=" Mr"/>
    <s v="Rieth"/>
    <s v="  Cameron"/>
    <n v="38.06"/>
    <n v="6.04"/>
    <s v="No"/>
    <s v="No"/>
    <s v="Yes"/>
    <n v="1"/>
    <x v="0"/>
    <s v="Obesity"/>
    <s v="Prediabetes"/>
    <s v="27-Dec-1979"/>
    <n v="43"/>
    <n v="2"/>
    <n v="42560.43"/>
    <s v="tier - 1"/>
    <s v="tier - 3"/>
    <s v="R1013"/>
  </r>
  <r>
    <s v="ID62"/>
    <s v=" Ms"/>
    <s v="Gollotto"/>
    <s v="  Katie T."/>
    <n v="51.48"/>
    <n v="9.33"/>
    <s v="yes"/>
    <s v="No"/>
    <s v="No"/>
    <n v="0"/>
    <x v="0"/>
    <s v="Obesity"/>
    <s v="Diabetes"/>
    <s v="27-Jun-1967"/>
    <n v="55"/>
    <n v="0"/>
    <n v="42538.720000000001"/>
    <s v="tier - 1"/>
    <s v="tier - 3"/>
    <s v="R1011"/>
  </r>
  <r>
    <s v="ID63"/>
    <s v=" Ms"/>
    <s v="Dunn"/>
    <s v="  Casey"/>
    <n v="52.06"/>
    <n v="11.47"/>
    <s v="No"/>
    <s v="No"/>
    <s v="No"/>
    <n v="0"/>
    <x v="0"/>
    <s v="Obesity"/>
    <s v="Diabetes"/>
    <s v="3-Aug-1968"/>
    <n v="54"/>
    <n v="0"/>
    <n v="42478.6"/>
    <s v="tier - 1"/>
    <s v="tier - 2"/>
    <s v="R1011"/>
  </r>
  <r>
    <s v="ID64"/>
    <s v=" Mr"/>
    <s v="Blitzer"/>
    <s v="  David"/>
    <n v="30.684999999999999"/>
    <n v="7.02"/>
    <s v="yes"/>
    <s v="No"/>
    <s v="No"/>
    <n v="0"/>
    <x v="0"/>
    <s v="Obesity"/>
    <s v="Diabetes"/>
    <s v="28-Jun-1967"/>
    <n v="55"/>
    <n v="0"/>
    <n v="42303.69"/>
    <s v="tier - 1"/>
    <s v="tier - 2"/>
    <s v="R1016"/>
  </r>
  <r>
    <s v="ID65"/>
    <s v=" Mr"/>
    <s v="Smith"/>
    <s v="  Bryson C."/>
    <n v="36.08"/>
    <n v="8.8000000000000007"/>
    <s v="yes"/>
    <s v="No"/>
    <s v="No"/>
    <n v="1"/>
    <x v="0"/>
    <s v="Obesity"/>
    <s v="Diabetes"/>
    <s v="15-Aug-1975"/>
    <n v="47"/>
    <n v="1"/>
    <n v="42211.14"/>
    <s v="tier - 1"/>
    <s v="tier - 3"/>
    <s v="R1013"/>
  </r>
  <r>
    <s v="ID66"/>
    <s v=" Ms"/>
    <s v="Hyland"/>
    <s v="  Megan"/>
    <n v="54.99"/>
    <n v="8.68"/>
    <s v="No"/>
    <s v="No"/>
    <s v="No"/>
    <n v="2"/>
    <x v="0"/>
    <s v="Obesity"/>
    <s v="Diabetes"/>
    <s v="18-Sep-1973"/>
    <n v="49"/>
    <n v="0"/>
    <n v="42188.15"/>
    <s v="tier - 1"/>
    <s v="tier - 1"/>
    <s v="R1011"/>
  </r>
  <r>
    <s v="ID67"/>
    <s v=" Mr"/>
    <s v="Ducharme"/>
    <s v="  Daniel"/>
    <n v="35.97"/>
    <n v="6.12"/>
    <s v="No"/>
    <s v="No"/>
    <s v="Yes"/>
    <n v="1"/>
    <x v="0"/>
    <s v="Obesity"/>
    <s v="Prediabetes"/>
    <s v="3-Jul-1979"/>
    <n v="43"/>
    <n v="3"/>
    <n v="42124.52"/>
    <s v="tier - 1"/>
    <s v="tier - 1"/>
    <s v="R1013"/>
  </r>
  <r>
    <s v="ID68"/>
    <s v=" Mr"/>
    <s v="Johnson"/>
    <s v="  Steven M."/>
    <n v="45.54"/>
    <n v="5.4"/>
    <s v="yes"/>
    <s v="No"/>
    <s v="Yes"/>
    <n v="1"/>
    <x v="0"/>
    <s v="Obesity"/>
    <s v="Normal"/>
    <s v="9-Dec-1997"/>
    <n v="25"/>
    <n v="2"/>
    <n v="42112.24"/>
    <s v="tier - 1"/>
    <s v="tier - 3"/>
    <s v="R1013"/>
  </r>
  <r>
    <s v="ID69"/>
    <s v=" Ms"/>
    <s v="Mutz"/>
    <s v="  Jenna L."/>
    <n v="35.53"/>
    <n v="4.3600000000000003"/>
    <s v="yes"/>
    <s v="No"/>
    <s v="No"/>
    <n v="0"/>
    <x v="0"/>
    <s v="Obesity"/>
    <s v="Normal"/>
    <s v="28-Nov-1976"/>
    <n v="46"/>
    <n v="0"/>
    <n v="42111.66"/>
    <s v="tier - 1"/>
    <s v="tier - 1"/>
    <s v="R1024"/>
  </r>
  <r>
    <s v="ID70"/>
    <s v=" Mr"/>
    <s v="Lee"/>
    <s v="  Freeman"/>
    <n v="30.8"/>
    <n v="9.77"/>
    <s v="No"/>
    <s v="No"/>
    <s v="No"/>
    <n v="0"/>
    <x v="0"/>
    <s v="Obesity"/>
    <s v="Diabetes"/>
    <s v="19-Dec-1968"/>
    <n v="54"/>
    <n v="1"/>
    <n v="41999.519999999997"/>
    <s v="tier - 1"/>
    <s v="tier - 3"/>
    <s v="R1013"/>
  </r>
  <r>
    <s v="ID71"/>
    <s v=" Mr"/>
    <s v="Turner"/>
    <s v="  Jeff"/>
    <n v="38.39"/>
    <n v="4.25"/>
    <s v="No"/>
    <s v="No"/>
    <s v="No"/>
    <n v="1"/>
    <x v="0"/>
    <s v="Obesity"/>
    <s v="Normal"/>
    <s v="10-Nov-1984"/>
    <n v="38"/>
    <n v="3"/>
    <n v="41949.24"/>
    <s v="tier - 1"/>
    <s v="tier - 1"/>
    <s v="R1013"/>
  </r>
  <r>
    <s v="ID72"/>
    <s v=" Mr"/>
    <s v="Rangel"/>
    <s v="  Elenilton V. Sr."/>
    <n v="32.299999999999997"/>
    <n v="4.76"/>
    <s v="No"/>
    <s v="No"/>
    <s v="No"/>
    <n v="2"/>
    <x v="0"/>
    <s v="Obesity"/>
    <s v="Normal"/>
    <s v="8-Jun-1972"/>
    <n v="51"/>
    <n v="1"/>
    <n v="41919.1"/>
    <s v="tier - 1"/>
    <s v="tier - 1"/>
    <s v="R1016"/>
  </r>
  <r>
    <s v="ID73"/>
    <s v=" Ms"/>
    <s v="Lacey"/>
    <s v="  Maurya"/>
    <n v="48.8"/>
    <n v="6.22"/>
    <s v="yes"/>
    <s v="No"/>
    <s v="No"/>
    <n v="2"/>
    <x v="0"/>
    <s v="Obesity"/>
    <s v="Prediabetes"/>
    <s v="21-Sep-1966"/>
    <n v="56"/>
    <n v="0"/>
    <n v="41886.54"/>
    <s v="tier - 1"/>
    <s v="tier - 3"/>
    <s v="R1011"/>
  </r>
  <r>
    <s v="ID74"/>
    <s v=" Ms"/>
    <s v="Stiger"/>
    <s v="  Samantha C"/>
    <n v="45.5"/>
    <n v="7.96"/>
    <s v="No"/>
    <s v="No"/>
    <s v="No"/>
    <n v="0"/>
    <x v="0"/>
    <s v="Obesity"/>
    <s v="Diabetes"/>
    <s v="22-Sep-1962"/>
    <n v="60"/>
    <n v="0"/>
    <n v="41794.629999999997"/>
    <s v="tier - 1"/>
    <s v="tier - 3"/>
    <s v="R1011"/>
  </r>
  <r>
    <s v="ID75"/>
    <s v=" Ms"/>
    <s v="Caldwell"/>
    <s v="  Bethany A"/>
    <n v="53.61"/>
    <n v="10.92"/>
    <s v="yes"/>
    <s v="No"/>
    <s v="No"/>
    <n v="1"/>
    <x v="0"/>
    <s v="Obesity"/>
    <s v="Diabetes"/>
    <s v="29-Sep-1975"/>
    <n v="47"/>
    <n v="1"/>
    <n v="41681.86"/>
    <s v="tier - 1"/>
    <s v="tier - 1"/>
    <s v="R1011"/>
  </r>
  <r>
    <s v="ID76"/>
    <s v=" Mr"/>
    <s v="Marmillod"/>
    <s v="  Yves"/>
    <n v="36.19"/>
    <n v="11.51"/>
    <s v="yes"/>
    <s v="No"/>
    <s v="No"/>
    <n v="1"/>
    <x v="0"/>
    <s v="Obesity"/>
    <s v="Diabetes"/>
    <s v="14-Nov-1975"/>
    <n v="47"/>
    <n v="0"/>
    <n v="41676.080000000002"/>
    <s v="tier - 1"/>
    <s v="tier - 2"/>
    <s v="R1013"/>
  </r>
  <r>
    <s v="ID77"/>
    <s v=" Ms"/>
    <s v="Cloutier-Simons"/>
    <s v="  Danielle"/>
    <n v="34.6"/>
    <n v="5.99"/>
    <s v="yes"/>
    <s v="No"/>
    <s v="No"/>
    <n v="0"/>
    <x v="0"/>
    <s v="Obesity"/>
    <s v="Prediabetes"/>
    <s v="29-Oct-1976"/>
    <n v="46"/>
    <n v="1"/>
    <n v="41661.599999999999"/>
    <s v="tier - 1"/>
    <s v="tier - 3"/>
    <s v="R1011"/>
  </r>
  <r>
    <s v="ID78"/>
    <s v=" Ms"/>
    <s v="Vegas"/>
    <s v="  Julia"/>
    <n v="54.12"/>
    <n v="11.57"/>
    <s v="No"/>
    <s v="No"/>
    <s v="No"/>
    <n v="0"/>
    <x v="0"/>
    <s v="Obesity"/>
    <s v="Diabetes"/>
    <s v="24-Nov-1974"/>
    <n v="48"/>
    <n v="0"/>
    <n v="41636.199999999997"/>
    <s v="tier - 1"/>
    <s v="tier - 1"/>
    <s v="R1011"/>
  </r>
  <r>
    <s v="ID79"/>
    <s v=" Mr"/>
    <s v="Cochran"/>
    <s v="  Joshua"/>
    <n v="48.82"/>
    <n v="6.67"/>
    <s v="yes"/>
    <s v="No"/>
    <s v="No"/>
    <n v="0"/>
    <x v="0"/>
    <s v="Obesity"/>
    <s v="Diabetes"/>
    <s v="22-Dec-1967"/>
    <n v="55"/>
    <n v="0"/>
    <n v="41505.15"/>
    <s v="tier - 1"/>
    <s v="tier - 2"/>
    <s v="R1011"/>
  </r>
  <r>
    <s v="ID80"/>
    <s v=" Ms"/>
    <s v="Holtzapple"/>
    <s v="  Jennifer"/>
    <n v="51.01"/>
    <n v="9.1999999999999993"/>
    <s v="No"/>
    <s v="No"/>
    <s v="No"/>
    <n v="0"/>
    <x v="0"/>
    <s v="Obesity"/>
    <s v="Diabetes"/>
    <s v="16-Oct-1971"/>
    <n v="51"/>
    <n v="0"/>
    <n v="41351.879999999997"/>
    <s v="tier - 1"/>
    <s v="tier - 2"/>
    <s v="R1011"/>
  </r>
  <r>
    <s v="ID81"/>
    <s v=" Ms"/>
    <s v="Meyer"/>
    <s v="  Gwen M."/>
    <n v="45.65"/>
    <n v="5.1100000000000003"/>
    <s v="yes"/>
    <s v="No"/>
    <s v="No"/>
    <n v="1"/>
    <x v="0"/>
    <s v="Obesity"/>
    <s v="Normal"/>
    <s v="7-Oct-1964"/>
    <n v="58"/>
    <n v="0"/>
    <n v="41331.79"/>
    <s v="tier - 1"/>
    <s v="tier - 2"/>
    <s v="R1011"/>
  </r>
  <r>
    <s v="ID82"/>
    <s v=" Mr"/>
    <s v="Brickley"/>
    <s v="  Patrick"/>
    <n v="52.9"/>
    <n v="5.34"/>
    <s v="No"/>
    <s v="No"/>
    <s v="No"/>
    <n v="0"/>
    <x v="0"/>
    <s v="Obesity"/>
    <s v="Normal"/>
    <s v="27-Aug-1977"/>
    <n v="45"/>
    <n v="2"/>
    <n v="41271.5"/>
    <s v="tier - 1"/>
    <s v="tier - 2"/>
    <s v="R1011"/>
  </r>
  <r>
    <s v="ID83"/>
    <s v=" Ms"/>
    <s v="Magee"/>
    <s v="  Kate"/>
    <n v="45.41"/>
    <n v="4.03"/>
    <s v="yes"/>
    <s v="No"/>
    <s v="No"/>
    <n v="1"/>
    <x v="0"/>
    <s v="Obesity"/>
    <s v="Normal"/>
    <s v="6-Jun-1964"/>
    <n v="59"/>
    <n v="0"/>
    <n v="41250.39"/>
    <s v="tier - 1"/>
    <s v="tier - 3"/>
    <s v="R1011"/>
  </r>
  <r>
    <s v="ID84"/>
    <s v=" Mr"/>
    <s v="Thoma"/>
    <s v="  Kevin"/>
    <n v="49.41"/>
    <n v="4.2300000000000004"/>
    <s v="yes"/>
    <s v="No"/>
    <s v="Yes"/>
    <n v="1"/>
    <x v="0"/>
    <s v="Obesity"/>
    <s v="Normal"/>
    <s v="8-Aug-1969"/>
    <n v="53"/>
    <n v="0"/>
    <n v="41191.57"/>
    <s v="tier - 1"/>
    <s v="tier - 2"/>
    <s v="R1011"/>
  </r>
  <r>
    <s v="ID85"/>
    <s v=" Mr"/>
    <s v="Heagy"/>
    <s v="  Stephen II"/>
    <n v="31.824999999999999"/>
    <n v="4.0599999999999996"/>
    <s v="No"/>
    <s v="No"/>
    <s v="No"/>
    <n v="2"/>
    <x v="0"/>
    <s v="Obesity"/>
    <s v="Normal"/>
    <s v="6-Sep-1972"/>
    <n v="50"/>
    <n v="0"/>
    <n v="41097.160000000003"/>
    <s v="tier - 1"/>
    <s v="tier - 3"/>
    <s v="R1016"/>
  </r>
  <r>
    <s v="ID86"/>
    <s v=" Mr"/>
    <s v="Regnier"/>
    <s v="  Philip"/>
    <n v="51.28"/>
    <n v="4.68"/>
    <s v="No"/>
    <s v="No"/>
    <s v="No"/>
    <n v="2"/>
    <x v="0"/>
    <s v="Obesity"/>
    <s v="Normal"/>
    <s v="12-Aug-1972"/>
    <n v="50"/>
    <n v="0"/>
    <n v="41055.29"/>
    <s v="tier - 1"/>
    <s v="tier - 2"/>
    <s v="R1011"/>
  </r>
  <r>
    <s v="ID87"/>
    <s v=" Mr"/>
    <s v="Parendo"/>
    <s v="  Brett A"/>
    <n v="34.96"/>
    <n v="4.34"/>
    <s v="No"/>
    <s v="No"/>
    <s v="Yes"/>
    <n v="1"/>
    <x v="0"/>
    <s v="Obesity"/>
    <s v="Normal"/>
    <s v="11-Oct-1979"/>
    <n v="43"/>
    <n v="1"/>
    <n v="41034.22"/>
    <s v="tier - 1"/>
    <s v="tier - 3"/>
    <s v="R1017"/>
  </r>
  <r>
    <s v="ID88"/>
    <s v=" Ms"/>
    <s v="Schell"/>
    <s v="  Rebecca"/>
    <n v="33.11"/>
    <n v="10.51"/>
    <s v="No"/>
    <s v="No"/>
    <s v="No"/>
    <n v="0"/>
    <x v="0"/>
    <s v="Obesity"/>
    <s v="Diabetes"/>
    <s v="5-Jun-1974"/>
    <n v="49"/>
    <n v="0"/>
    <n v="40974.160000000003"/>
    <s v="tier - 1"/>
    <s v="tier - 2"/>
    <s v="R1013"/>
  </r>
  <r>
    <s v="ID89"/>
    <s v=" Ms"/>
    <s v="Driscoll"/>
    <s v="  Kelley"/>
    <n v="54.74"/>
    <n v="5.84"/>
    <s v="yes"/>
    <s v="No"/>
    <s v="Yes"/>
    <n v="1"/>
    <x v="0"/>
    <s v="Obesity"/>
    <s v="Prediabetes"/>
    <s v="8-Sep-1983"/>
    <n v="39"/>
    <n v="3"/>
    <n v="40961.29"/>
    <s v="tier - 1"/>
    <s v="tier - 2"/>
    <s v="R1011"/>
  </r>
  <r>
    <s v="ID90"/>
    <s v=" Ms"/>
    <s v="Mitchell"/>
    <s v="  Abigail K"/>
    <n v="32.56"/>
    <n v="5.41"/>
    <s v="No"/>
    <s v="No"/>
    <s v="Yes"/>
    <n v="1"/>
    <x v="0"/>
    <s v="Obesity"/>
    <s v="Normal"/>
    <s v="16-Sep-1979"/>
    <n v="43"/>
    <n v="3"/>
    <n v="40941.29"/>
    <s v="tier - 1"/>
    <s v="tier - 2"/>
    <s v="R1013"/>
  </r>
  <r>
    <s v="ID91"/>
    <s v=" Ms"/>
    <s v="Cutler"/>
    <s v="  Hope"/>
    <n v="39.049999999999997"/>
    <n v="6.06"/>
    <s v="No"/>
    <s v="No"/>
    <s v="No"/>
    <n v="1"/>
    <x v="0"/>
    <s v="Obesity"/>
    <s v="Prediabetes"/>
    <s v="4-Aug-1992"/>
    <n v="30"/>
    <n v="3"/>
    <n v="40932.43"/>
    <s v="tier - 1"/>
    <s v="tier - 2"/>
    <s v="R1013"/>
  </r>
  <r>
    <s v="ID92"/>
    <s v=" Ms"/>
    <s v="Derian"/>
    <s v="  Elyse M."/>
    <n v="42.75"/>
    <n v="4.22"/>
    <s v="No"/>
    <s v="No"/>
    <s v="No"/>
    <n v="0"/>
    <x v="0"/>
    <s v="Obesity"/>
    <s v="Normal"/>
    <s v="2-Jul-1999"/>
    <n v="23"/>
    <n v="1"/>
    <n v="40904.199999999997"/>
    <s v="tier - 1"/>
    <s v="tier - 1"/>
    <s v="R1024"/>
  </r>
  <r>
    <s v="ID93"/>
    <s v=" Mr"/>
    <s v="Farina"/>
    <s v="  Nicholas"/>
    <n v="50.58"/>
    <n v="5.12"/>
    <s v="No"/>
    <s v="No"/>
    <s v="No"/>
    <n v="2"/>
    <x v="0"/>
    <s v="Obesity"/>
    <s v="Normal"/>
    <s v="10-Jun-1972"/>
    <n v="50"/>
    <n v="0"/>
    <n v="40817.85"/>
    <s v="tier - 1"/>
    <s v="tier - 3"/>
    <s v="R1011"/>
  </r>
  <r>
    <s v="ID94"/>
    <s v=" Mr"/>
    <s v="Saunders"/>
    <s v="  David"/>
    <n v="30.495000000000001"/>
    <n v="4.57"/>
    <s v="yes"/>
    <s v="No"/>
    <s v="No"/>
    <n v="0"/>
    <x v="0"/>
    <s v="Obesity"/>
    <s v="Normal"/>
    <s v="26-Dec-1976"/>
    <n v="46"/>
    <n v="3"/>
    <n v="40720.550000000003"/>
    <s v="tier - 1"/>
    <s v="tier - 3"/>
    <s v="R1012"/>
  </r>
  <r>
    <s v="ID95"/>
    <s v=" Ms"/>
    <s v="Kratz"/>
    <s v="  Natalie"/>
    <n v="48.31"/>
    <n v="9.58"/>
    <s v="yes"/>
    <s v="No"/>
    <s v="No"/>
    <n v="2"/>
    <x v="0"/>
    <s v="Obesity"/>
    <s v="Diabetes"/>
    <s v="25-Sep-1970"/>
    <n v="52"/>
    <n v="0"/>
    <n v="40692.910000000003"/>
    <s v="tier - 1"/>
    <s v="tier - 1"/>
    <s v="R1011"/>
  </r>
  <r>
    <s v="ID96"/>
    <s v=" Mr"/>
    <s v="Boland"/>
    <s v="  Thomas"/>
    <n v="48.99"/>
    <n v="9.7799999999999994"/>
    <s v="yes"/>
    <s v="No"/>
    <s v="No"/>
    <n v="1"/>
    <x v="0"/>
    <s v="Obesity"/>
    <s v="Diabetes"/>
    <s v="10-Jul-1975"/>
    <n v="47"/>
    <n v="1"/>
    <n v="40590.550000000003"/>
    <s v="tier - 1"/>
    <s v="tier - 3"/>
    <s v="R1012"/>
  </r>
  <r>
    <s v="ID97"/>
    <s v=" Ms"/>
    <s v="Van Hout"/>
    <s v="  Pamela J."/>
    <n v="38.39"/>
    <n v="4.1100000000000003"/>
    <s v="yes"/>
    <s v="No"/>
    <s v="No"/>
    <n v="0"/>
    <x v="0"/>
    <s v="Obesity"/>
    <s v="Normal"/>
    <s v="3-Nov-1985"/>
    <n v="37"/>
    <n v="0"/>
    <n v="40419.019999999997"/>
    <s v="tier - 1"/>
    <s v="tier - 2"/>
    <s v="R1013"/>
  </r>
  <r>
    <s v="ID98"/>
    <s v=" Ms"/>
    <s v="Ramsey"/>
    <s v="  Jessica"/>
    <n v="44.34"/>
    <n v="4.0199999999999996"/>
    <s v="yes"/>
    <s v="No"/>
    <s v="No"/>
    <n v="2"/>
    <x v="0"/>
    <s v="Obesity"/>
    <s v="Normal"/>
    <s v="12-Aug-1966"/>
    <n v="56"/>
    <n v="0"/>
    <n v="40373.74"/>
    <s v="tier - 1"/>
    <s v="tier - 3"/>
    <s v="R1011"/>
  </r>
  <r>
    <s v="ID99"/>
    <s v=" Mr"/>
    <s v="Gage"/>
    <s v="  Ron N"/>
    <n v="41.51"/>
    <n v="6.92"/>
    <s v="No"/>
    <s v="No"/>
    <s v="No"/>
    <n v="0"/>
    <x v="0"/>
    <s v="Obesity"/>
    <s v="Diabetes"/>
    <s v="4-Sep-1962"/>
    <n v="60"/>
    <n v="0"/>
    <n v="40309.93"/>
    <s v="tier - 1"/>
    <s v="tier - 3"/>
    <s v="R1011"/>
  </r>
  <r>
    <s v="ID100"/>
    <s v=" Mr"/>
    <s v="Gollins"/>
    <s v="  Daniel"/>
    <n v="48.2"/>
    <n v="4.84"/>
    <s v="No"/>
    <s v="No"/>
    <s v="No"/>
    <n v="0"/>
    <x v="0"/>
    <s v="Obesity"/>
    <s v="Normal"/>
    <s v="27-Jun-1977"/>
    <n v="45"/>
    <n v="2"/>
    <n v="40284.379999999997"/>
    <s v="tier - 1"/>
    <s v="tier - 3"/>
    <s v="R1012"/>
  </r>
  <r>
    <s v="ID101"/>
    <s v=" Mr"/>
    <s v="Benestad"/>
    <s v="  Brian"/>
    <n v="35.75"/>
    <n v="8"/>
    <s v="yes"/>
    <s v="No"/>
    <s v="No"/>
    <n v="0"/>
    <x v="0"/>
    <s v="Obesity"/>
    <s v="Diabetes"/>
    <s v="4-Oct-1981"/>
    <n v="41"/>
    <n v="1"/>
    <n v="40273.65"/>
    <s v="tier - 1"/>
    <s v="tier - 3"/>
    <s v="R1013"/>
  </r>
  <r>
    <s v="ID102"/>
    <s v=" Ms"/>
    <s v="Aviv"/>
    <s v="  Sari"/>
    <n v="53.81"/>
    <n v="8.77"/>
    <s v="yes"/>
    <s v="No"/>
    <s v="No"/>
    <n v="0"/>
    <x v="0"/>
    <s v="Obesity"/>
    <s v="Diabetes"/>
    <s v="28-Jul-1981"/>
    <n v="41"/>
    <n v="1"/>
    <n v="40208.559999999998"/>
    <s v="tier - 1"/>
    <s v="tier - 2"/>
    <s v="R1011"/>
  </r>
  <r>
    <s v="ID103"/>
    <s v=" Mr"/>
    <s v="Burns"/>
    <s v="  Robert M."/>
    <n v="49.48"/>
    <n v="4.96"/>
    <s v="No"/>
    <s v="No"/>
    <s v="Yes"/>
    <n v="1"/>
    <x v="0"/>
    <s v="Obesity"/>
    <s v="Normal"/>
    <s v="18-Aug-1979"/>
    <n v="43"/>
    <n v="2"/>
    <n v="40204.83"/>
    <s v="tier - 1"/>
    <s v="tier - 3"/>
    <s v="R1012"/>
  </r>
  <r>
    <s v="ID104"/>
    <s v=" Mr"/>
    <s v="Maldonado"/>
    <s v="  Ricardo"/>
    <n v="34.1"/>
    <n v="4.43"/>
    <s v="yes"/>
    <s v="No"/>
    <s v="No"/>
    <n v="0"/>
    <x v="0"/>
    <s v="Obesity"/>
    <s v="Normal"/>
    <s v="21-Oct-1985"/>
    <n v="37"/>
    <n v="4"/>
    <n v="40182.25"/>
    <s v="tier - 1"/>
    <s v="tier - 2"/>
    <s v="R1011"/>
  </r>
  <r>
    <s v="ID105"/>
    <s v=" Mr"/>
    <s v="Yitref"/>
    <s v="  Gedion"/>
    <n v="35.299999999999997"/>
    <n v="5.82"/>
    <s v="yes"/>
    <s v="No"/>
    <s v="Yes"/>
    <n v="1"/>
    <x v="0"/>
    <s v="Obesity"/>
    <s v="Prediabetes"/>
    <s v="14-Oct-1983"/>
    <n v="39"/>
    <n v="2"/>
    <n v="40103.89"/>
    <s v="tier - 1"/>
    <s v="tier - 2"/>
    <s v="R1011"/>
  </r>
  <r>
    <s v="ID106"/>
    <s v=" Mr"/>
    <s v="Loudon-Brown"/>
    <s v="  Mark"/>
    <n v="43.83"/>
    <n v="6.03"/>
    <s v="yes"/>
    <s v="No"/>
    <s v="No"/>
    <n v="2"/>
    <x v="0"/>
    <s v="Obesity"/>
    <s v="Prediabetes"/>
    <s v="12-Aug-1966"/>
    <n v="56"/>
    <n v="0"/>
    <n v="40069.440000000002"/>
    <s v="tier - 1"/>
    <s v="tier - 3"/>
    <s v="R1011"/>
  </r>
  <r>
    <s v="ID107"/>
    <s v=" Mr"/>
    <s v="Sugathadasa"/>
    <s v="  Gamini P."/>
    <n v="50.07"/>
    <n v="9.27"/>
    <s v="No"/>
    <s v="No"/>
    <s v="No"/>
    <n v="0"/>
    <x v="0"/>
    <s v="Obesity"/>
    <s v="Diabetes"/>
    <s v="20-Dec-1978"/>
    <n v="44"/>
    <n v="2"/>
    <n v="40054.730000000003"/>
    <s v="tier - 1"/>
    <s v="tier - 3"/>
    <s v="R1011"/>
  </r>
  <r>
    <s v="ID108"/>
    <s v=" Ms"/>
    <s v="Ganley"/>
    <s v="  Emily J"/>
    <n v="32.774999999999999"/>
    <n v="5.53"/>
    <s v="No"/>
    <s v="No"/>
    <s v="No"/>
    <n v="0"/>
    <x v="0"/>
    <s v="Obesity"/>
    <s v="Normal"/>
    <s v="25-Dec-1982"/>
    <n v="40"/>
    <n v="2"/>
    <n v="40003.33"/>
    <s v="tier - 1"/>
    <s v="tier - 1"/>
    <s v="R1012"/>
  </r>
  <r>
    <s v="ID109"/>
    <s v=" Ms"/>
    <s v="Potter"/>
    <s v="  Amanda"/>
    <n v="34.104999999999997"/>
    <n v="5.07"/>
    <s v="No"/>
    <s v="No"/>
    <s v="No"/>
    <n v="1"/>
    <x v="0"/>
    <s v="Obesity"/>
    <s v="Normal"/>
    <s v="8-Aug-1987"/>
    <n v="35"/>
    <n v="3"/>
    <n v="39983.43"/>
    <s v="tier - 2"/>
    <s v="tier - 3"/>
    <s v="R1012"/>
  </r>
  <r>
    <s v="ID110"/>
    <s v=" Mr"/>
    <s v="Rasmussen"/>
    <s v="  Nicholas"/>
    <n v="48.93"/>
    <n v="11.17"/>
    <s v="yes"/>
    <s v="No"/>
    <s v="No"/>
    <n v="1"/>
    <x v="0"/>
    <s v="Obesity"/>
    <s v="Diabetes"/>
    <s v="2-Dec-1975"/>
    <n v="47"/>
    <n v="1"/>
    <n v="39963.120000000003"/>
    <s v="tier - 2"/>
    <s v="tier - 2"/>
    <s v="R1011"/>
  </r>
  <r>
    <s v="ID111"/>
    <s v=" Mr"/>
    <s v="Robinson"/>
    <s v="  Knox"/>
    <n v="37.07"/>
    <n v="6.14"/>
    <s v="yes"/>
    <s v="No"/>
    <s v="No"/>
    <n v="0"/>
    <x v="0"/>
    <s v="Obesity"/>
    <s v="Prediabetes"/>
    <s v="22-Aug-1985"/>
    <n v="37"/>
    <n v="1"/>
    <n v="39871.699999999997"/>
    <s v="tier - 1"/>
    <s v="tier - 2"/>
    <s v="R1013"/>
  </r>
  <r>
    <s v="ID112"/>
    <s v=" Ms"/>
    <s v="Antonopoulos"/>
    <s v="  Yianna"/>
    <n v="51.51"/>
    <n v="6.26"/>
    <s v="yes"/>
    <s v="No"/>
    <s v="Yes"/>
    <n v="1"/>
    <x v="0"/>
    <s v="Obesity"/>
    <s v="Prediabetes"/>
    <s v="1-Jun-1983"/>
    <n v="40"/>
    <n v="3"/>
    <n v="39865.699999999997"/>
    <s v="tier - 2"/>
    <s v="tier - 2"/>
    <s v="R1011"/>
  </r>
  <r>
    <s v="ID113"/>
    <s v=" Ms"/>
    <s v="Groner"/>
    <s v="  Roberta"/>
    <n v="34.799999999999997"/>
    <n v="4.72"/>
    <s v="yes"/>
    <s v="No"/>
    <s v="No"/>
    <n v="0"/>
    <x v="0"/>
    <s v="Obesity"/>
    <s v="Normal"/>
    <s v="17-Jul-1985"/>
    <n v="37"/>
    <n v="2"/>
    <n v="39836.519999999997"/>
    <s v="tier - 2"/>
    <s v="tier - 1"/>
    <s v="R1011"/>
  </r>
  <r>
    <s v="ID114"/>
    <s v=" Mr"/>
    <s v="Zywicki"/>
    <s v="  Benjamin P."/>
    <n v="36.67"/>
    <n v="5.18"/>
    <s v="No"/>
    <s v="No"/>
    <s v="No"/>
    <n v="1"/>
    <x v="0"/>
    <s v="Obesity"/>
    <s v="Normal"/>
    <s v="24-Jul-1987"/>
    <n v="35"/>
    <n v="1"/>
    <n v="39774.28"/>
    <s v="tier - 1"/>
    <s v="tier - 1"/>
    <s v="R1014"/>
  </r>
  <r>
    <s v="ID115"/>
    <s v=" Mr"/>
    <s v="Cardinal"/>
    <s v="  Craig"/>
    <n v="30.9"/>
    <n v="9.4"/>
    <s v="No"/>
    <s v="No"/>
    <s v="No"/>
    <n v="2"/>
    <x v="0"/>
    <s v="Obesity"/>
    <s v="Diabetes"/>
    <s v="17-Dec-1973"/>
    <n v="49"/>
    <n v="0"/>
    <n v="39727.61"/>
    <s v="tier - 1"/>
    <s v="tier - 2"/>
    <s v="R1011"/>
  </r>
  <r>
    <s v="ID116"/>
    <s v=" Ms"/>
    <s v="Alleman"/>
    <s v="  Ann"/>
    <n v="30.495000000000001"/>
    <n v="6.29"/>
    <s v="No"/>
    <s v="No"/>
    <s v="No"/>
    <n v="0"/>
    <x v="0"/>
    <s v="Obesity"/>
    <s v="Prediabetes"/>
    <s v="12-Aug-1977"/>
    <n v="45"/>
    <n v="1"/>
    <n v="39725.519999999997"/>
    <s v="tier - 2"/>
    <s v="tier - 1"/>
    <s v="R1012"/>
  </r>
  <r>
    <s v="ID117"/>
    <s v=" Mr"/>
    <s v="Stroffolino"/>
    <s v="  Jamie P"/>
    <n v="44.88"/>
    <n v="6.04"/>
    <s v="No"/>
    <s v="No"/>
    <s v="Yes"/>
    <n v="1"/>
    <x v="0"/>
    <s v="Obesity"/>
    <s v="Prediabetes"/>
    <s v="16-Jul-2003"/>
    <n v="19"/>
    <n v="0"/>
    <n v="39722.75"/>
    <s v="tier - 1"/>
    <s v="tier - 1"/>
    <s v="R1013"/>
  </r>
  <r>
    <s v="ID118"/>
    <s v=" Mr"/>
    <s v="Clubb"/>
    <s v="  John"/>
    <n v="44.32"/>
    <n v="10.55"/>
    <s v="No"/>
    <s v="No"/>
    <s v="No"/>
    <n v="0"/>
    <x v="0"/>
    <s v="Obesity"/>
    <s v="Diabetes"/>
    <s v="29-Sep-1968"/>
    <n v="54"/>
    <n v="0"/>
    <n v="39721.93"/>
    <s v="tier - 2"/>
    <s v="tier - 2"/>
    <s v="R1011"/>
  </r>
  <r>
    <s v="ID119"/>
    <s v=" Mr"/>
    <s v="McGoogan"/>
    <s v="  Charlie"/>
    <n v="46.39"/>
    <n v="5.09"/>
    <s v="No"/>
    <s v="No"/>
    <s v="No"/>
    <n v="0"/>
    <x v="0"/>
    <s v="Obesity"/>
    <s v="Normal"/>
    <s v="17-Dec-1977"/>
    <n v="45"/>
    <n v="2"/>
    <n v="39670.44"/>
    <s v="tier - 2"/>
    <s v="tier - 1"/>
    <s v="R1012"/>
  </r>
  <r>
    <s v="ID120"/>
    <s v=" Mr"/>
    <s v="Keflezighi"/>
    <s v="  Meb"/>
    <n v="42.13"/>
    <n v="5.2"/>
    <s v="yes"/>
    <s v="No"/>
    <s v="No"/>
    <n v="1"/>
    <x v="0"/>
    <s v="Obesity"/>
    <s v="Normal"/>
    <s v="7-Aug-1995"/>
    <n v="27"/>
    <n v="0"/>
    <n v="39611.760000000002"/>
    <s v="tier - 1"/>
    <s v="tier - 3"/>
    <s v="R1013"/>
  </r>
  <r>
    <s v="ID121"/>
    <s v=" Mr"/>
    <s v="Syed"/>
    <s v="  Aaqib L."/>
    <n v="30.78"/>
    <n v="8.4499999999999993"/>
    <s v="yes"/>
    <s v="No"/>
    <s v="No"/>
    <n v="0"/>
    <x v="0"/>
    <s v="Obesity"/>
    <s v="Diabetes"/>
    <s v="5-Jul-1981"/>
    <n v="41"/>
    <n v="3"/>
    <n v="39597.410000000003"/>
    <s v="tier - 1"/>
    <s v="tier - 2"/>
    <s v="R1017"/>
  </r>
  <r>
    <s v="ID122"/>
    <s v=" Mr"/>
    <s v="Segal"/>
    <s v="  Craig A."/>
    <n v="31.35"/>
    <n v="9.5399999999999991"/>
    <s v="No"/>
    <s v="No"/>
    <s v="No"/>
    <n v="0"/>
    <x v="0"/>
    <s v="Obesity"/>
    <s v="Diabetes"/>
    <s v="12-Jul-1978"/>
    <n v="44"/>
    <n v="1"/>
    <n v="39556.49"/>
    <s v="tier - 1"/>
    <s v="tier - 2"/>
    <s v="R1015"/>
  </r>
  <r>
    <s v="ID123"/>
    <s v=" Ms"/>
    <s v="Defranco"/>
    <s v="  Meredith"/>
    <n v="41.46"/>
    <n v="4.99"/>
    <s v="yes"/>
    <s v="No"/>
    <s v="No"/>
    <n v="2"/>
    <x v="0"/>
    <s v="Obesity"/>
    <s v="Normal"/>
    <s v="24-Jun-1966"/>
    <n v="56"/>
    <n v="0"/>
    <n v="39396.86"/>
    <s v="tier - 2"/>
    <s v="tier - 2"/>
    <s v="R1011"/>
  </r>
  <r>
    <s v="ID124"/>
    <s v=" Mr"/>
    <s v="Kells"/>
    <s v="  Doug"/>
    <n v="48"/>
    <n v="10.54"/>
    <s v="No"/>
    <s v="No"/>
    <s v="No"/>
    <n v="0"/>
    <x v="0"/>
    <s v="Obesity"/>
    <s v="Diabetes"/>
    <s v="5-Aug-1978"/>
    <n v="44"/>
    <n v="2"/>
    <n v="39352.6"/>
    <s v="tier - 2"/>
    <s v="tier - 3"/>
    <s v="R1011"/>
  </r>
  <r>
    <s v="ID125"/>
    <s v=" Ms"/>
    <s v="Lawton"/>
    <s v="  Elizabeth J."/>
    <n v="49.13"/>
    <n v="4.54"/>
    <s v="No"/>
    <s v="No"/>
    <s v="No"/>
    <n v="0"/>
    <x v="0"/>
    <s v="Obesity"/>
    <s v="Normal"/>
    <s v="16-Aug-1982"/>
    <n v="40"/>
    <n v="3"/>
    <n v="39315.279999999999"/>
    <s v="tier - 2"/>
    <s v="tier - 3"/>
    <s v="R1011"/>
  </r>
  <r>
    <s v="ID126"/>
    <s v=" Mr"/>
    <s v="Bejar"/>
    <s v="  Matthew P"/>
    <n v="37.799999999999997"/>
    <n v="6.29"/>
    <s v="No"/>
    <s v="No"/>
    <s v="No"/>
    <n v="1"/>
    <x v="0"/>
    <s v="Obesity"/>
    <s v="Prediabetes"/>
    <s v="30-Nov-1992"/>
    <n v="30"/>
    <n v="2"/>
    <n v="39241.440000000002"/>
    <s v="tier - 1"/>
    <s v="tier - 3"/>
    <s v="R1011"/>
  </r>
  <r>
    <s v="ID127"/>
    <s v=" Mr"/>
    <s v="Navarro Castro"/>
    <s v="  Guillermo Sr."/>
    <n v="38.299999999999997"/>
    <n v="9.51"/>
    <s v="No"/>
    <s v="No"/>
    <s v="No"/>
    <n v="0"/>
    <x v="0"/>
    <s v="Obesity"/>
    <s v="Diabetes"/>
    <s v="7-Jul-1962"/>
    <n v="60"/>
    <n v="0"/>
    <n v="39221.120000000003"/>
    <s v="tier - 2"/>
    <s v="tier - 1"/>
    <s v="R1011"/>
  </r>
  <r>
    <s v="ID128"/>
    <s v=" Mr"/>
    <s v="Tice"/>
    <s v="  Ryan C"/>
    <n v="32.774999999999999"/>
    <n v="4.72"/>
    <s v="No"/>
    <s v="No"/>
    <s v="No"/>
    <n v="0"/>
    <x v="0"/>
    <s v="Obesity"/>
    <s v="Normal"/>
    <s v="4-Aug-1982"/>
    <n v="40"/>
    <n v="1"/>
    <n v="39125.33"/>
    <s v="tier - 1"/>
    <s v="tier - 1"/>
    <s v="R1016"/>
  </r>
  <r>
    <s v="ID129"/>
    <s v=" Mr"/>
    <s v="Wolf"/>
    <s v="  Dane"/>
    <n v="34.200000000000003"/>
    <n v="5.91"/>
    <s v="yes"/>
    <s v="No"/>
    <s v="No"/>
    <n v="0"/>
    <x v="0"/>
    <s v="Obesity"/>
    <s v="Prediabetes"/>
    <s v="20-Sep-1985"/>
    <n v="37"/>
    <n v="1"/>
    <n v="39047.29"/>
    <s v="tier - 1"/>
    <s v="tier - 3"/>
    <s v="R1017"/>
  </r>
  <r>
    <s v="ID130"/>
    <s v=" Mr"/>
    <s v="Oppedal"/>
    <s v="  Jonas"/>
    <n v="30.2"/>
    <n v="9.58"/>
    <s v="No"/>
    <s v="No"/>
    <s v="No"/>
    <n v="0"/>
    <x v="0"/>
    <s v="Obesity"/>
    <s v="Diabetes"/>
    <s v="12-Oct-1978"/>
    <n v="44"/>
    <n v="2"/>
    <n v="38998.550000000003"/>
    <s v="tier - 1"/>
    <s v="tier - 1"/>
    <s v="R1011"/>
  </r>
  <r>
    <s v="ID131"/>
    <s v=" Mr"/>
    <s v="Wright"/>
    <s v="  George E"/>
    <n v="48.32"/>
    <n v="5.77"/>
    <s v="No"/>
    <s v="No"/>
    <s v="No"/>
    <n v="0"/>
    <x v="0"/>
    <s v="Obesity"/>
    <s v="Prediabetes"/>
    <s v="24-Sep-1980"/>
    <n v="42"/>
    <n v="2"/>
    <n v="38947.43"/>
    <s v="tier - 2"/>
    <s v="tier - 3"/>
    <s v="R1011"/>
  </r>
  <r>
    <s v="ID132"/>
    <s v=" Ms"/>
    <s v="Ellis"/>
    <s v="  Sara S"/>
    <n v="44.86"/>
    <n v="4.38"/>
    <s v="yes"/>
    <s v="No"/>
    <s v="No"/>
    <n v="0"/>
    <x v="0"/>
    <s v="Obesity"/>
    <s v="Normal"/>
    <s v="15-Dec-1976"/>
    <n v="46"/>
    <n v="2"/>
    <n v="38932.559999999998"/>
    <s v="tier - 2"/>
    <s v="tier - 3"/>
    <s v="R1011"/>
  </r>
  <r>
    <s v="ID133"/>
    <s v=" Mr"/>
    <s v="Taormina"/>
    <s v="  Nick"/>
    <n v="52.15"/>
    <n v="5.65"/>
    <s v="No"/>
    <s v="No"/>
    <s v="No"/>
    <n v="1"/>
    <x v="0"/>
    <s v="Obesity"/>
    <s v="Normal"/>
    <s v="16-Jun-1987"/>
    <n v="35"/>
    <n v="3"/>
    <n v="38924.04"/>
    <s v="tier - 2"/>
    <s v="tier - 2"/>
    <s v="R1011"/>
  </r>
  <r>
    <s v="ID134"/>
    <s v=" Mr"/>
    <s v="Lynch"/>
    <s v="  Timothy"/>
    <n v="41.12"/>
    <n v="7.54"/>
    <s v="yes"/>
    <s v="No"/>
    <s v="No"/>
    <n v="0"/>
    <x v="0"/>
    <s v="Obesity"/>
    <s v="Diabetes"/>
    <s v="30-Jul-1967"/>
    <n v="55"/>
    <n v="0"/>
    <n v="38893.360000000001"/>
    <s v="tier - 1"/>
    <s v="tier - 2"/>
    <s v="R1011"/>
  </r>
  <r>
    <s v="ID135"/>
    <s v=" Ms"/>
    <s v="Tavella"/>
    <s v="  Becky L"/>
    <n v="38.39"/>
    <n v="5.1100000000000003"/>
    <s v="yes"/>
    <s v="No"/>
    <s v="No"/>
    <n v="1"/>
    <x v="0"/>
    <s v="Obesity"/>
    <s v="Normal"/>
    <s v="6-Jun-1964"/>
    <n v="59"/>
    <n v="0"/>
    <n v="38869.25"/>
    <s v="tier - 2"/>
    <s v="tier - 2"/>
    <s v="R1011"/>
  </r>
  <r>
    <s v="ID136"/>
    <s v=" Ms"/>
    <s v="Neufeld"/>
    <s v="  Steph K."/>
    <n v="46.85"/>
    <n v="4.25"/>
    <s v="No"/>
    <s v="No"/>
    <s v="Yes"/>
    <n v="1"/>
    <x v="0"/>
    <s v="Obesity"/>
    <s v="Normal"/>
    <s v="3-Dec-1979"/>
    <n v="43"/>
    <n v="2"/>
    <n v="38836.980000000003"/>
    <s v="tier - 2"/>
    <s v="tier - 1"/>
    <s v="R1011"/>
  </r>
  <r>
    <s v="ID137"/>
    <s v=" Ms"/>
    <s v="Walhovd"/>
    <s v="  Kristine B."/>
    <n v="42.24"/>
    <n v="5.55"/>
    <s v="No"/>
    <s v="yes"/>
    <s v="No"/>
    <n v="1"/>
    <x v="0"/>
    <s v="Obesity"/>
    <s v="Normal"/>
    <s v="5-Dec-2004"/>
    <n v="18"/>
    <n v="0"/>
    <n v="38792.69"/>
    <s v="tier - 2"/>
    <s v="tier - 2"/>
    <s v="R1013"/>
  </r>
  <r>
    <s v="ID138"/>
    <s v=" Mr"/>
    <s v="Washburn"/>
    <s v="  Taylor B"/>
    <n v="34.39"/>
    <n v="5.78"/>
    <s v="No"/>
    <s v="No"/>
    <s v="No"/>
    <n v="0"/>
    <x v="0"/>
    <s v="Obesity"/>
    <s v="Prediabetes"/>
    <s v="8-Nov-1991"/>
    <n v="31"/>
    <n v="3"/>
    <n v="38746.36"/>
    <s v="tier - 1"/>
    <s v="tier - 2"/>
    <s v="R1012"/>
  </r>
  <r>
    <s v="ID139"/>
    <s v=" Mr"/>
    <s v="Mroz"/>
    <s v="  William"/>
    <n v="42.89"/>
    <n v="5.28"/>
    <s v="yes"/>
    <s v="No"/>
    <s v="No"/>
    <n v="0"/>
    <x v="0"/>
    <s v="Obesity"/>
    <s v="Normal"/>
    <s v="15-Jun-1976"/>
    <n v="46"/>
    <n v="2"/>
    <n v="38740.120000000003"/>
    <s v="tier - 2"/>
    <s v="tier - 2"/>
    <s v="R1012"/>
  </r>
  <r>
    <s v="ID140"/>
    <s v=" Mr"/>
    <s v="Canaday"/>
    <s v="  Sage"/>
    <n v="36.299999999999997"/>
    <n v="5.39"/>
    <s v="No"/>
    <s v="No"/>
    <s v="No"/>
    <n v="0"/>
    <x v="0"/>
    <s v="Obesity"/>
    <s v="Normal"/>
    <s v="2-Nov-1991"/>
    <n v="31"/>
    <n v="2"/>
    <n v="38711"/>
    <s v="tier - 2"/>
    <s v="tier - 2"/>
    <s v="R1011"/>
  </r>
  <r>
    <s v="ID141"/>
    <s v=" Mr"/>
    <s v="Atkins"/>
    <s v="  Cole"/>
    <n v="35.200000000000003"/>
    <n v="8.01"/>
    <s v="yes"/>
    <s v="No"/>
    <s v="No"/>
    <n v="1"/>
    <x v="0"/>
    <s v="Obesity"/>
    <s v="Diabetes"/>
    <s v="20-Jul-1986"/>
    <n v="36"/>
    <n v="1"/>
    <n v="38709.18"/>
    <s v="tier - 1"/>
    <s v="tier - 3"/>
    <s v="R1013"/>
  </r>
  <r>
    <s v="ID142"/>
    <s v=" Mr"/>
    <s v="Kropelnicki"/>
    <s v="  Jesse"/>
    <n v="53.62"/>
    <n v="5.21"/>
    <s v="No"/>
    <s v="No"/>
    <s v="No"/>
    <n v="0"/>
    <x v="0"/>
    <s v="Obesity"/>
    <s v="Normal"/>
    <s v="13-Jul-1990"/>
    <n v="32"/>
    <n v="3"/>
    <n v="38652.089999999997"/>
    <s v="tier - 2"/>
    <s v="tier - 2"/>
    <s v="R1011"/>
  </r>
  <r>
    <s v="ID143"/>
    <s v=" Ms"/>
    <s v="Braund"/>
    <s v="  Tammi J."/>
    <n v="36.67"/>
    <n v="6.27"/>
    <s v="No"/>
    <s v="No"/>
    <s v="No"/>
    <n v="0"/>
    <x v="0"/>
    <s v="Obesity"/>
    <s v="Prediabetes"/>
    <s v="12-Nov-1999"/>
    <n v="23"/>
    <n v="2"/>
    <n v="38511.629999999997"/>
    <s v="tier - 2"/>
    <s v="tier - 2"/>
    <s v="R1024"/>
  </r>
  <r>
    <s v="ID144"/>
    <s v=" Mr"/>
    <s v="Anderson"/>
    <s v="  Matthew S."/>
    <n v="33.4"/>
    <n v="10.73"/>
    <s v="yes"/>
    <s v="No"/>
    <s v="No"/>
    <n v="1"/>
    <x v="0"/>
    <s v="Obesity"/>
    <s v="Diabetes"/>
    <s v="21-Jun-1986"/>
    <n v="36"/>
    <n v="2"/>
    <n v="38415.47"/>
    <s v="tier - 1"/>
    <s v="tier - 2"/>
    <s v="R1011"/>
  </r>
  <r>
    <s v="ID145"/>
    <s v=" Mr"/>
    <s v="Bilbrey"/>
    <s v="  Eric"/>
    <n v="42.71"/>
    <n v="10.52"/>
    <s v="No"/>
    <s v="No"/>
    <s v="No"/>
    <n v="0"/>
    <x v="0"/>
    <s v="Obesity"/>
    <s v="Diabetes"/>
    <s v="23-Dec-1971"/>
    <n v="51"/>
    <n v="0"/>
    <n v="38405.26"/>
    <s v="tier - 2"/>
    <s v="tier - 1"/>
    <s v="R1011"/>
  </r>
  <r>
    <s v="ID146"/>
    <s v=" Ms"/>
    <s v="Curtis"/>
    <s v="  Valeria R"/>
    <n v="41.52"/>
    <n v="11.82"/>
    <s v="yes"/>
    <s v="No"/>
    <s v="No"/>
    <n v="2"/>
    <x v="0"/>
    <s v="Obesity"/>
    <s v="Diabetes"/>
    <s v="22-Aug-1970"/>
    <n v="52"/>
    <n v="0"/>
    <n v="38389.79"/>
    <s v="tier - 2"/>
    <s v="tier - 3"/>
    <s v="R1011"/>
  </r>
  <r>
    <s v="ID147"/>
    <s v=" Mr"/>
    <s v="Meyer"/>
    <s v="  Michael P"/>
    <n v="39.4"/>
    <n v="6.76"/>
    <s v="No"/>
    <s v="No"/>
    <s v="No"/>
    <n v="0"/>
    <x v="0"/>
    <s v="Obesity"/>
    <s v="Diabetes"/>
    <s v="17-Sep-2002"/>
    <n v="20"/>
    <n v="2"/>
    <n v="38344.57"/>
    <s v="tier - 1"/>
    <s v="tier - 3"/>
    <s v="R1011"/>
  </r>
  <r>
    <s v="ID148"/>
    <s v=" Mr"/>
    <s v="Bardeesy"/>
    <s v="  Rami"/>
    <n v="46.45"/>
    <n v="5.62"/>
    <s v="No"/>
    <s v="No"/>
    <s v="No"/>
    <n v="0"/>
    <x v="0"/>
    <s v="Obesity"/>
    <s v="Normal"/>
    <s v="12-Jun-1980"/>
    <n v="42"/>
    <n v="2"/>
    <n v="38313.129999999997"/>
    <s v="tier - 1"/>
    <s v="tier - 3"/>
    <s v="R1011"/>
  </r>
  <r>
    <s v="ID149"/>
    <s v=" Mr"/>
    <s v="Shanahan"/>
    <s v="  Denis"/>
    <n v="35.75"/>
    <n v="4.1900000000000004"/>
    <s v="No"/>
    <s v="No"/>
    <s v="No"/>
    <n v="0"/>
    <x v="0"/>
    <s v="Obesity"/>
    <s v="Normal"/>
    <s v="30-Oct-1989"/>
    <n v="33"/>
    <n v="1"/>
    <n v="38282.75"/>
    <s v="tier - 1"/>
    <s v="tier - 2"/>
    <s v="R1013"/>
  </r>
  <r>
    <s v="ID150"/>
    <s v=" Mr"/>
    <s v="Sutter"/>
    <s v="  Brian E"/>
    <n v="26.07"/>
    <n v="5.32"/>
    <s v="No"/>
    <s v="No"/>
    <s v="No"/>
    <n v="0"/>
    <x v="0"/>
    <s v="Over Weight"/>
    <s v="Normal"/>
    <s v="16-Aug-1980"/>
    <n v="42"/>
    <n v="1"/>
    <n v="38245.589999999997"/>
    <s v="tier - 1"/>
    <s v="tier - 2"/>
    <s v="R1013"/>
  </r>
  <r>
    <s v="ID151"/>
    <s v=" Ms"/>
    <s v="Yesian"/>
    <s v="  Bonnie"/>
    <n v="36.54"/>
    <n v="4.46"/>
    <s v="yes"/>
    <s v="No"/>
    <s v="No"/>
    <n v="1"/>
    <x v="0"/>
    <s v="Obesity"/>
    <s v="Normal"/>
    <s v="16-Jun-1964"/>
    <n v="58"/>
    <n v="0"/>
    <n v="38241.74"/>
    <s v="tier - 2"/>
    <s v="tier - 3"/>
    <s v="R1011"/>
  </r>
  <r>
    <s v="ID152"/>
    <s v=" Mr"/>
    <s v="Meers"/>
    <s v="  Michael P"/>
    <n v="51.64"/>
    <n v="5.65"/>
    <s v="No"/>
    <s v="No"/>
    <s v="No"/>
    <n v="0"/>
    <x v="0"/>
    <s v="Obesity"/>
    <s v="Normal"/>
    <s v="8-Sep-1989"/>
    <n v="33"/>
    <n v="3"/>
    <n v="38237.339999999997"/>
    <s v="tier - 2"/>
    <s v="tier - 3"/>
    <s v="R1011"/>
  </r>
  <r>
    <s v="ID153"/>
    <s v=" Mr"/>
    <s v="Conlon"/>
    <s v="  Paul"/>
    <n v="42.83"/>
    <n v="6.04"/>
    <s v="No"/>
    <s v="No"/>
    <s v="No"/>
    <n v="2"/>
    <x v="0"/>
    <s v="Obesity"/>
    <s v="Prediabetes"/>
    <s v="19-Nov-1972"/>
    <n v="50"/>
    <n v="0"/>
    <n v="38189.1"/>
    <s v="tier - 2"/>
    <s v="tier - 2"/>
    <s v="R1011"/>
  </r>
  <r>
    <s v="ID154"/>
    <s v=" Mr"/>
    <s v="Arnstein"/>
    <s v="  Michael"/>
    <n v="40.15"/>
    <n v="5.76"/>
    <s v="No"/>
    <s v="No"/>
    <s v="No"/>
    <n v="1"/>
    <x v="0"/>
    <s v="Obesity"/>
    <s v="Prediabetes"/>
    <s v="29-Jul-1998"/>
    <n v="24"/>
    <n v="0"/>
    <n v="38126.25"/>
    <s v="tier - 1"/>
    <s v="tier - 3"/>
    <s v="R1013"/>
  </r>
  <r>
    <s v="ID155"/>
    <s v=" Mr"/>
    <s v="Jurek"/>
    <s v="  Samuel"/>
    <n v="27.8"/>
    <n v="4.3600000000000003"/>
    <s v="No"/>
    <s v="No"/>
    <s v="Yes"/>
    <n v="1"/>
    <x v="0"/>
    <s v="Over Weight"/>
    <s v="Normal"/>
    <s v="9-Sep-1979"/>
    <n v="43"/>
    <n v="0"/>
    <n v="37829.72"/>
    <s v="tier - 1"/>
    <s v="tier - 2"/>
    <s v="R1011"/>
  </r>
  <r>
    <s v="ID156"/>
    <s v=" Mr"/>
    <s v="Thill"/>
    <s v="  Matthew"/>
    <n v="45.81"/>
    <n v="4.76"/>
    <s v="yes"/>
    <s v="No"/>
    <s v="Yes"/>
    <n v="1"/>
    <x v="0"/>
    <s v="Obesity"/>
    <s v="Normal"/>
    <s v="26-Jul-1983"/>
    <n v="39"/>
    <n v="3"/>
    <n v="37800.980000000003"/>
    <s v="tier - 2"/>
    <s v="tier - 2"/>
    <s v="R1011"/>
  </r>
  <r>
    <s v="ID157"/>
    <s v=" Mr"/>
    <s v="Glaz"/>
    <s v="  Daniel"/>
    <n v="34.43"/>
    <n v="10.82"/>
    <s v="yes"/>
    <s v="No"/>
    <s v="No"/>
    <n v="1"/>
    <x v="0"/>
    <s v="Obesity"/>
    <s v="Diabetes"/>
    <s v="15-Aug-1986"/>
    <n v="36"/>
    <n v="0"/>
    <n v="37742.58"/>
    <s v="tier - 1"/>
    <s v="tier - 1"/>
    <s v="R1013"/>
  </r>
  <r>
    <s v="ID158"/>
    <s v=" Ms"/>
    <s v="Sampson"/>
    <s v="  Syndy"/>
    <n v="41.33"/>
    <n v="4.01"/>
    <s v="yes"/>
    <s v="No"/>
    <s v="No"/>
    <n v="0"/>
    <x v="0"/>
    <s v="Obesity"/>
    <s v="Normal"/>
    <s v="18-Sep-1976"/>
    <n v="46"/>
    <n v="2"/>
    <n v="37735.199999999997"/>
    <s v="tier - 2"/>
    <s v="tier - 2"/>
    <s v="R1011"/>
  </r>
  <r>
    <s v="ID159"/>
    <s v=" Ms"/>
    <s v="Duliba"/>
    <s v="  Aleksandra"/>
    <n v="31.92"/>
    <n v="5.12"/>
    <s v="yes"/>
    <s v="No"/>
    <s v="No"/>
    <n v="1"/>
    <x v="0"/>
    <s v="Obesity"/>
    <s v="Normal"/>
    <s v="10-Oct-1988"/>
    <n v="34"/>
    <n v="1"/>
    <n v="37701.879999999997"/>
    <s v="tier - 2"/>
    <s v="tier - 3"/>
    <s v="R1023"/>
  </r>
  <r>
    <s v="ID160"/>
    <s v=" Mr"/>
    <s v="Tanguay"/>
    <s v="  Steeve T Sr."/>
    <n v="39.799999999999997"/>
    <n v="10.54"/>
    <s v="yes"/>
    <s v="No"/>
    <s v="No"/>
    <n v="2"/>
    <x v="0"/>
    <s v="Obesity"/>
    <s v="Diabetes"/>
    <s v="28-Oct-1970"/>
    <n v="52"/>
    <n v="0"/>
    <n v="37675.06"/>
    <s v="tier - 2"/>
    <s v="tier - 3"/>
    <s v="R1011"/>
  </r>
  <r>
    <s v="ID161"/>
    <s v=" Mr"/>
    <s v="McClelland"/>
    <s v="  Richard"/>
    <n v="42.82"/>
    <n v="4.21"/>
    <s v="No"/>
    <s v="No"/>
    <s v="No"/>
    <n v="0"/>
    <x v="0"/>
    <s v="Obesity"/>
    <s v="Normal"/>
    <s v="20-Jun-1982"/>
    <n v="40"/>
    <n v="3"/>
    <n v="37650.74"/>
    <s v="tier - 2"/>
    <s v="tier - 2"/>
    <s v="R1012"/>
  </r>
  <r>
    <s v="ID162"/>
    <s v=" Mr"/>
    <s v="Gorman"/>
    <s v="  Aaron T"/>
    <n v="33.630000000000003"/>
    <n v="5.42"/>
    <s v="No"/>
    <s v="No"/>
    <s v="No"/>
    <n v="0"/>
    <x v="0"/>
    <s v="Obesity"/>
    <s v="Normal"/>
    <s v="16-Nov-1990"/>
    <n v="32"/>
    <n v="1"/>
    <n v="37607.53"/>
    <s v="tier - 1"/>
    <s v="tier - 2"/>
    <s v="R1019"/>
  </r>
  <r>
    <s v="ID163"/>
    <s v=" Mr"/>
    <s v="Nishimura"/>
    <s v="  Akira"/>
    <n v="37.07"/>
    <n v="4.28"/>
    <s v="No"/>
    <s v="yes"/>
    <s v="No"/>
    <n v="1"/>
    <x v="0"/>
    <s v="Obesity"/>
    <s v="Normal"/>
    <s v="12-Oct-2000"/>
    <n v="22"/>
    <n v="2"/>
    <n v="37484.449999999997"/>
    <s v="tier - 1"/>
    <s v="tier - 1"/>
    <s v="R1013"/>
  </r>
  <r>
    <s v="ID164"/>
    <s v=" Mr"/>
    <s v="Brimble"/>
    <s v="  Ben"/>
    <n v="35.625"/>
    <n v="8.9"/>
    <s v="No"/>
    <s v="No"/>
    <s v="No"/>
    <n v="0"/>
    <x v="0"/>
    <s v="Obesity"/>
    <s v="Diabetes"/>
    <s v="27-Sep-2002"/>
    <n v="20"/>
    <n v="3"/>
    <n v="37465.339999999997"/>
    <s v="tier - 1"/>
    <s v="tier - 2"/>
    <s v="R1012"/>
  </r>
  <r>
    <s v="ID165"/>
    <s v=" Ms"/>
    <s v="Trenk"/>
    <s v="  Jana"/>
    <n v="42.69"/>
    <n v="4.8899999999999997"/>
    <s v="No"/>
    <s v="No"/>
    <s v="Yes"/>
    <n v="1"/>
    <x v="0"/>
    <s v="Obesity"/>
    <s v="Normal"/>
    <s v="3-Aug-1979"/>
    <n v="43"/>
    <n v="2"/>
    <n v="37425.94"/>
    <s v="tier - 2"/>
    <s v="tier - 1"/>
    <s v="R1011"/>
  </r>
  <r>
    <s v="ID166"/>
    <s v=" Mr"/>
    <s v="Wittmann"/>
    <s v="  Jay T."/>
    <n v="37.869999999999997"/>
    <n v="4.29"/>
    <s v="yes"/>
    <s v="No"/>
    <s v="Yes"/>
    <n v="1"/>
    <x v="0"/>
    <s v="Obesity"/>
    <s v="Normal"/>
    <s v="30-Oct-1969"/>
    <n v="53"/>
    <n v="0"/>
    <n v="37277.269999999997"/>
    <s v="tier - 1"/>
    <s v="tier - 3"/>
    <s v="R1011"/>
  </r>
  <r>
    <s v="ID167"/>
    <s v=" Ms"/>
    <s v="Tremblay"/>
    <s v="  Marie-Helene"/>
    <n v="40.61"/>
    <n v="8"/>
    <s v="yes"/>
    <s v="No"/>
    <s v="No"/>
    <n v="1"/>
    <x v="0"/>
    <s v="Obesity"/>
    <s v="Diabetes"/>
    <s v="9-Nov-1975"/>
    <n v="47"/>
    <n v="1"/>
    <n v="37272.339999999997"/>
    <s v="tier - 2"/>
    <s v="tier - 3"/>
    <s v="R1011"/>
  </r>
  <r>
    <s v="ID168"/>
    <s v=" Ms"/>
    <s v="Scofield"/>
    <s v="  Bret R"/>
    <n v="30.78"/>
    <n v="4.67"/>
    <s v="yes"/>
    <s v="No"/>
    <s v="No"/>
    <n v="0"/>
    <x v="0"/>
    <s v="Obesity"/>
    <s v="Normal"/>
    <s v="17-Nov-1985"/>
    <n v="37"/>
    <n v="0"/>
    <n v="37270.15"/>
    <s v="tier - 2"/>
    <s v="tier - 1"/>
    <s v="R1024"/>
  </r>
  <r>
    <s v="ID169"/>
    <s v=" Mr"/>
    <s v="Yost"/>
    <s v="  Gardner L"/>
    <n v="49.49"/>
    <n v="4.5"/>
    <s v="No"/>
    <s v="No"/>
    <s v="No"/>
    <n v="0"/>
    <x v="0"/>
    <s v="Obesity"/>
    <s v="Normal"/>
    <s v="17-Oct-1990"/>
    <n v="32"/>
    <n v="3"/>
    <n v="37251.22"/>
    <s v="tier - 2"/>
    <s v="tier - 2"/>
    <s v="R1011"/>
  </r>
  <r>
    <s v="ID170"/>
    <s v=" Mr"/>
    <s v="Torphy"/>
    <s v="  Bobby"/>
    <n v="37.619999999999997"/>
    <n v="6.32"/>
    <s v="yes"/>
    <s v="yes"/>
    <s v="No"/>
    <n v="2"/>
    <x v="0"/>
    <s v="Obesity"/>
    <s v="Prediabetes"/>
    <s v="5-Sep-2000"/>
    <n v="22"/>
    <n v="1"/>
    <n v="37165.160000000003"/>
    <s v="tier - 1"/>
    <s v="tier - 3"/>
    <s v="R1013"/>
  </r>
  <r>
    <s v="ID171"/>
    <s v=" Ms"/>
    <s v="Busby"/>
    <s v="  Natalie"/>
    <n v="36.08"/>
    <n v="6.1"/>
    <s v="yes"/>
    <s v="No"/>
    <s v="No"/>
    <n v="1"/>
    <x v="0"/>
    <s v="Obesity"/>
    <s v="Prediabetes"/>
    <s v="30-Oct-1995"/>
    <n v="27"/>
    <n v="0"/>
    <n v="37133.9"/>
    <s v="tier - 2"/>
    <s v="tier - 2"/>
    <s v="R1013"/>
  </r>
  <r>
    <s v="ID172"/>
    <s v=" Ms"/>
    <s v="Nguyen"/>
    <s v="  Lina"/>
    <n v="33.5"/>
    <n v="5.4"/>
    <s v="No"/>
    <s v="No"/>
    <s v="No"/>
    <n v="0"/>
    <x v="0"/>
    <s v="Obesity"/>
    <s v="Normal"/>
    <s v="10-Jun-1989"/>
    <n v="33"/>
    <n v="0"/>
    <n v="37079.370000000003"/>
    <s v="tier - 2"/>
    <s v="tier - 3"/>
    <s v="R1011"/>
  </r>
  <r>
    <s v="ID173"/>
    <s v=" Mr"/>
    <s v="Hanley"/>
    <s v="  Zebulon"/>
    <n v="47.46"/>
    <n v="6.24"/>
    <s v="yes"/>
    <s v="No"/>
    <s v="No"/>
    <n v="1"/>
    <x v="0"/>
    <s v="Obesity"/>
    <s v="Prediabetes"/>
    <s v="17-Dec-1988"/>
    <n v="34"/>
    <n v="3"/>
    <n v="37076.370000000003"/>
    <s v="tier - 2"/>
    <s v="tier - 1"/>
    <s v="R1011"/>
  </r>
  <r>
    <s v="ID174"/>
    <s v=" Ms"/>
    <s v="Scheer"/>
    <s v="  Amanda"/>
    <n v="49.24"/>
    <n v="4.45"/>
    <s v="No"/>
    <s v="No"/>
    <s v="No"/>
    <n v="0"/>
    <x v="0"/>
    <s v="Obesity"/>
    <s v="Normal"/>
    <s v="1-Nov-1991"/>
    <n v="31"/>
    <n v="3"/>
    <n v="37040.879999999997"/>
    <s v="tier - 2"/>
    <s v="tier - 2"/>
    <s v="R1011"/>
  </r>
  <r>
    <s v="ID175"/>
    <s v=" Mr"/>
    <s v="Rankin"/>
    <s v="  Greg"/>
    <n v="54.4"/>
    <n v="5.22"/>
    <s v="No"/>
    <s v="No"/>
    <s v="No"/>
    <n v="1"/>
    <x v="0"/>
    <s v="Obesity"/>
    <s v="Normal"/>
    <s v="13-Sep-1992"/>
    <n v="30"/>
    <n v="0"/>
    <n v="36976.449999999997"/>
    <s v="tier - 2"/>
    <s v="tier - 3"/>
    <s v="R1011"/>
  </r>
  <r>
    <s v="ID176"/>
    <s v=" Mr"/>
    <s v="Ricardi"/>
    <s v="  John"/>
    <n v="35.53"/>
    <n v="4.6100000000000003"/>
    <s v="No"/>
    <s v="No"/>
    <s v="No"/>
    <n v="1"/>
    <x v="0"/>
    <s v="Obesity"/>
    <s v="Normal"/>
    <s v="25-Aug-1992"/>
    <n v="30"/>
    <n v="0"/>
    <n v="36950.26"/>
    <s v="tier - 1"/>
    <s v="tier - 1"/>
    <s v="R1013"/>
  </r>
  <r>
    <s v="ID177"/>
    <s v=" Ms"/>
    <s v="Karkos"/>
    <s v="  Kelsey A."/>
    <n v="39.729999999999997"/>
    <n v="6.24"/>
    <s v="No"/>
    <s v="No"/>
    <s v="No"/>
    <n v="0"/>
    <x v="0"/>
    <s v="Obesity"/>
    <s v="Prediabetes"/>
    <s v="13-Aug-1977"/>
    <n v="45"/>
    <n v="2"/>
    <n v="36935.64"/>
    <s v="tier - 2"/>
    <s v="tier - 1"/>
    <s v="R1011"/>
  </r>
  <r>
    <s v="ID178"/>
    <s v=" Ms"/>
    <s v="Price-Dierksen"/>
    <s v="  Bronwen L"/>
    <n v="35.68"/>
    <n v="10.039999999999999"/>
    <s v="No"/>
    <s v="No"/>
    <s v="No"/>
    <n v="0"/>
    <x v="0"/>
    <s v="Obesity"/>
    <s v="Diabetes"/>
    <s v="22-Oct-1968"/>
    <n v="54"/>
    <n v="0"/>
    <n v="36922.61"/>
    <s v="tier - 2"/>
    <s v="tier - 1"/>
    <s v="R1011"/>
  </r>
  <r>
    <s v="ID179"/>
    <s v=" Ms"/>
    <s v="Knispel"/>
    <s v="  Manuela"/>
    <n v="48.86"/>
    <n v="6.09"/>
    <s v="No"/>
    <s v="No"/>
    <s v="No"/>
    <n v="0"/>
    <x v="0"/>
    <s v="Obesity"/>
    <s v="Prediabetes"/>
    <s v="10-Jun-1991"/>
    <n v="31"/>
    <n v="3"/>
    <n v="36911.99"/>
    <s v="tier - 2"/>
    <s v="tier - 2"/>
    <s v="R1011"/>
  </r>
  <r>
    <s v="ID180"/>
    <s v=" Ms"/>
    <s v="King"/>
    <s v="  Jennifer L"/>
    <n v="34.799999999999997"/>
    <n v="11.4"/>
    <s v="yes"/>
    <s v="No"/>
    <s v="Yes"/>
    <n v="1"/>
    <x v="1"/>
    <s v="Obesity"/>
    <s v="Diabetes"/>
    <s v="24-Jul-1963"/>
    <n v="59"/>
    <n v="2"/>
    <n v="36910.61"/>
    <s v="tier - 2"/>
    <s v="tier - 2"/>
    <s v="R1011"/>
  </r>
  <r>
    <s v="ID181"/>
    <s v=" Ms"/>
    <s v="Samuelson"/>
    <s v="  Abby W."/>
    <n v="32.49"/>
    <n v="4.29"/>
    <s v="No"/>
    <s v="No"/>
    <s v="Yes"/>
    <n v="1"/>
    <x v="0"/>
    <s v="Obesity"/>
    <s v="Normal"/>
    <s v="21-Jun-2003"/>
    <n v="19"/>
    <n v="0"/>
    <n v="36898.730000000003"/>
    <s v="tier - 2"/>
    <s v="tier - 1"/>
    <s v="R1012"/>
  </r>
  <r>
    <s v="ID182"/>
    <s v=" Mr"/>
    <s v="Fredsall"/>
    <s v="  Tyler"/>
    <n v="39"/>
    <n v="5.7"/>
    <s v="No"/>
    <s v="No"/>
    <s v="No"/>
    <n v="2"/>
    <x v="0"/>
    <s v="Obesity"/>
    <s v="Normal"/>
    <s v="5-Dec-1972"/>
    <n v="50"/>
    <n v="0"/>
    <n v="36889.99"/>
    <s v="tier - 1"/>
    <s v="tier - 3"/>
    <s v="R1011"/>
  </r>
  <r>
    <s v="ID183"/>
    <s v=" Mr"/>
    <s v="Eggleston"/>
    <s v="  Jeffrey"/>
    <n v="35.299999999999997"/>
    <n v="6.09"/>
    <s v="No"/>
    <s v="No"/>
    <s v="No"/>
    <n v="1"/>
    <x v="0"/>
    <s v="Obesity"/>
    <s v="Prediabetes"/>
    <s v="4-Jul-1992"/>
    <n v="30"/>
    <n v="0"/>
    <n v="36837.47"/>
    <s v="tier - 2"/>
    <s v="tier - 3"/>
    <s v="R1011"/>
  </r>
  <r>
    <s v="ID184"/>
    <s v=" Mr"/>
    <s v="Palombaro"/>
    <s v="  Matthew F"/>
    <n v="33.42"/>
    <n v="10.67"/>
    <s v="No"/>
    <s v="No"/>
    <s v="No"/>
    <n v="0"/>
    <x v="0"/>
    <s v="Obesity"/>
    <s v="Diabetes"/>
    <s v="28-Dec-1965"/>
    <n v="57"/>
    <n v="0"/>
    <n v="36795.29"/>
    <s v="tier - 2"/>
    <s v="tier - 1"/>
    <s v="R1011"/>
  </r>
  <r>
    <s v="ID185"/>
    <s v=" Mr"/>
    <s v="Silva"/>
    <s v="  Ryan J."/>
    <n v="37.18"/>
    <n v="6.75"/>
    <s v="yes"/>
    <s v="No"/>
    <s v="No"/>
    <n v="2"/>
    <x v="0"/>
    <s v="Obesity"/>
    <s v="Diabetes"/>
    <s v="14-Jul-1970"/>
    <n v="52"/>
    <n v="0"/>
    <n v="36786.370000000003"/>
    <s v="tier - 1"/>
    <s v="tier - 1"/>
    <s v="R1011"/>
  </r>
  <r>
    <s v="ID186"/>
    <s v=" Ms"/>
    <s v="Bugala"/>
    <s v="  Amy"/>
    <n v="33.33"/>
    <n v="9.26"/>
    <s v="yes"/>
    <s v="No"/>
    <s v="No"/>
    <n v="2"/>
    <x v="1"/>
    <s v="Obesity"/>
    <s v="Diabetes"/>
    <s v="29-Jul-1961"/>
    <n v="61"/>
    <n v="4"/>
    <n v="36580.28"/>
    <s v="tier - 2"/>
    <s v="tier - 2"/>
    <s v="R1013"/>
  </r>
  <r>
    <s v="ID187"/>
    <s v=" Mr"/>
    <s v="Dublin"/>
    <s v="  Andrew P"/>
    <n v="53.21"/>
    <n v="4.2699999999999996"/>
    <s v="No"/>
    <s v="No"/>
    <s v="No"/>
    <n v="1"/>
    <x v="0"/>
    <s v="Obesity"/>
    <s v="Normal"/>
    <s v="9-Oct-1992"/>
    <n v="30"/>
    <n v="0"/>
    <n v="36572.800000000003"/>
    <s v="tier - 1"/>
    <s v="tier - 2"/>
    <s v="R1011"/>
  </r>
  <r>
    <s v="ID188"/>
    <s v=" Mr"/>
    <s v="Cleland"/>
    <s v="  George M. V"/>
    <n v="38.729999999999997"/>
    <n v="11.51"/>
    <s v="No"/>
    <s v="No"/>
    <s v="No"/>
    <n v="2"/>
    <x v="0"/>
    <s v="Obesity"/>
    <s v="Diabetes"/>
    <s v="9-Aug-1973"/>
    <n v="49"/>
    <n v="0"/>
    <n v="36541.550000000003"/>
    <s v="tier - 2"/>
    <s v="tier - 3"/>
    <s v="R1011"/>
  </r>
  <r>
    <s v="ID189"/>
    <s v=" Ms"/>
    <s v="Evans"/>
    <s v="  Sarah"/>
    <n v="29.73"/>
    <n v="7.22"/>
    <s v="No"/>
    <s v="No"/>
    <s v="No"/>
    <n v="0"/>
    <x v="0"/>
    <s v="Over Weight"/>
    <s v="Diabetes"/>
    <s v="19-Nov-1962"/>
    <n v="60"/>
    <n v="0"/>
    <n v="36445.550000000003"/>
    <s v="tier - 2"/>
    <s v="tier - 2"/>
    <s v="R1011"/>
  </r>
  <r>
    <s v="ID190"/>
    <s v=" Ms"/>
    <s v="Boyd"/>
    <s v="  Lara"/>
    <n v="34.700000000000003"/>
    <n v="4.37"/>
    <s v="No"/>
    <s v="No"/>
    <s v="Yes"/>
    <n v="1"/>
    <x v="0"/>
    <s v="Obesity"/>
    <s v="Normal"/>
    <s v="9-Dec-2003"/>
    <n v="19"/>
    <n v="2"/>
    <n v="36397.58"/>
    <s v="tier - 2"/>
    <s v="tier - 3"/>
    <s v="R1011"/>
  </r>
  <r>
    <s v="ID191"/>
    <s v=" Mr"/>
    <s v="Roulier"/>
    <s v="  Sebastien"/>
    <n v="38.28"/>
    <n v="11.56"/>
    <s v="yes"/>
    <s v="No"/>
    <s v="No"/>
    <n v="1"/>
    <x v="0"/>
    <s v="Obesity"/>
    <s v="Diabetes"/>
    <s v="5-Jun-1975"/>
    <n v="48"/>
    <n v="1"/>
    <n v="36350.71"/>
    <s v="tier - 1"/>
    <s v="tier - 2"/>
    <s v="R1011"/>
  </r>
  <r>
    <s v="ID192"/>
    <s v=" Mr"/>
    <s v="Mullins"/>
    <s v="  Padraig"/>
    <n v="33.57"/>
    <n v="8.82"/>
    <s v="yes"/>
    <s v="No"/>
    <s v="No"/>
    <n v="0"/>
    <x v="0"/>
    <s v="Obesity"/>
    <s v="Diabetes"/>
    <s v="18-Oct-1967"/>
    <n v="55"/>
    <n v="0"/>
    <n v="36332.449999999997"/>
    <s v="tier - 1"/>
    <s v="tier - 3"/>
    <s v="R1011"/>
  </r>
  <r>
    <s v="ID193"/>
    <s v=" Ms"/>
    <s v="Hofmann"/>
    <s v="  Heather"/>
    <n v="52.06"/>
    <n v="4.6900000000000004"/>
    <s v="No"/>
    <s v="No"/>
    <s v="No"/>
    <n v="1"/>
    <x v="0"/>
    <s v="Obesity"/>
    <s v="Normal"/>
    <s v="16-Jun-1992"/>
    <n v="30"/>
    <n v="0"/>
    <n v="36314.050000000003"/>
    <s v="tier - 2"/>
    <s v="tier - 2"/>
    <s v="R1011"/>
  </r>
  <r>
    <s v="ID194"/>
    <s v=" Mr"/>
    <s v="Garcia Garcia"/>
    <s v="  Jorge"/>
    <n v="38.17"/>
    <n v="4.53"/>
    <s v="No"/>
    <s v="yes"/>
    <s v="No"/>
    <n v="1"/>
    <x v="0"/>
    <s v="Obesity"/>
    <s v="Normal"/>
    <s v="25-Dec-2004"/>
    <n v="18"/>
    <n v="0"/>
    <n v="36307.800000000003"/>
    <s v="tier - 1"/>
    <s v="tier - 2"/>
    <s v="R1013"/>
  </r>
  <r>
    <s v="ID195"/>
    <s v=" Mr"/>
    <s v="Klecker"/>
    <s v="  Jack R"/>
    <n v="36.954999999999998"/>
    <n v="5.84"/>
    <s v="No"/>
    <s v="No"/>
    <s v="Yes"/>
    <n v="1"/>
    <x v="0"/>
    <s v="Obesity"/>
    <s v="Prediabetes"/>
    <s v="5-Sep-2003"/>
    <n v="19"/>
    <n v="0"/>
    <n v="36219.410000000003"/>
    <s v="tier - 1"/>
    <s v="tier - 1"/>
    <s v="R1012"/>
  </r>
  <r>
    <s v="ID196"/>
    <s v=" Mr"/>
    <s v="Cancre"/>
    <s v="  Felix"/>
    <n v="34.4"/>
    <n v="4.9000000000000004"/>
    <s v="No"/>
    <s v="No"/>
    <s v="Yes"/>
    <n v="1"/>
    <x v="0"/>
    <s v="Obesity"/>
    <s v="Normal"/>
    <s v="28-Dec-1993"/>
    <n v="29"/>
    <n v="0"/>
    <n v="36197.699999999997"/>
    <s v="tier - 1"/>
    <s v="tier - 3"/>
    <s v="R1011"/>
  </r>
  <r>
    <s v="ID197"/>
    <s v=" Mr"/>
    <s v="Denucci"/>
    <s v="  Christopher C"/>
    <n v="31.73"/>
    <n v="4.3"/>
    <s v="No"/>
    <s v="No"/>
    <s v="No"/>
    <n v="0"/>
    <x v="0"/>
    <s v="Obesity"/>
    <s v="Normal"/>
    <s v="1-Oct-1999"/>
    <n v="23"/>
    <n v="3"/>
    <n v="36189.1"/>
    <s v="tier - 1"/>
    <s v="tier - 3"/>
    <s v="R1016"/>
  </r>
  <r>
    <s v="ID198"/>
    <s v=" Mr"/>
    <s v="Saldana"/>
    <s v="  Jesse"/>
    <n v="36.64"/>
    <n v="11.34"/>
    <s v="No"/>
    <s v="No"/>
    <s v="No"/>
    <n v="0"/>
    <x v="0"/>
    <s v="Obesity"/>
    <s v="Diabetes"/>
    <s v="6-Dec-1974"/>
    <n v="48"/>
    <n v="0"/>
    <n v="36182.870000000003"/>
    <s v="tier - 2"/>
    <s v="tier - 3"/>
    <s v="R1012"/>
  </r>
  <r>
    <s v="ID199"/>
    <s v=" Ms"/>
    <s v="Weinberg"/>
    <s v="  Jill"/>
    <n v="36.85"/>
    <n v="5.88"/>
    <s v="No"/>
    <s v="yes"/>
    <s v="No"/>
    <n v="1"/>
    <x v="0"/>
    <s v="Obesity"/>
    <s v="Prediabetes"/>
    <s v="30-Aug-2004"/>
    <n v="18"/>
    <n v="0"/>
    <n v="36149.480000000003"/>
    <s v="tier - 2"/>
    <s v="tier - 2"/>
    <s v="R1013"/>
  </r>
  <r>
    <s v="ID200"/>
    <s v=" Mr"/>
    <s v="Walsh"/>
    <s v="  William"/>
    <n v="33.33"/>
    <n v="5.01"/>
    <s v="yes"/>
    <s v="No"/>
    <s v="Yes"/>
    <n v="1"/>
    <x v="0"/>
    <s v="Obesity"/>
    <s v="Normal"/>
    <s v="12-Jun-1997"/>
    <n v="25"/>
    <n v="2"/>
    <n v="36124.57"/>
    <s v="tier - 1"/>
    <s v="tier - 3"/>
    <s v="R1013"/>
  </r>
  <r>
    <s v="ID201"/>
    <s v=" Mr"/>
    <s v="Pasten"/>
    <s v="  Alejandro"/>
    <n v="39.14"/>
    <n v="4.4000000000000004"/>
    <s v="No"/>
    <s v="No"/>
    <s v="Yes"/>
    <n v="1"/>
    <x v="0"/>
    <s v="Obesity"/>
    <s v="Normal"/>
    <s v="4-Nov-1979"/>
    <n v="43"/>
    <n v="2"/>
    <n v="36090.49"/>
    <s v="tier - 2"/>
    <s v="tier - 2"/>
    <s v="R1011"/>
  </r>
  <r>
    <s v="ID202"/>
    <s v=" Mr"/>
    <s v="LaBelle"/>
    <s v="  Ian E."/>
    <n v="32.9"/>
    <n v="6.26"/>
    <s v="yes"/>
    <s v="No"/>
    <s v="No"/>
    <n v="0"/>
    <x v="0"/>
    <s v="Obesity"/>
    <s v="Prediabetes"/>
    <s v="20-Aug-1996"/>
    <n v="26"/>
    <n v="2"/>
    <n v="36085.22"/>
    <s v="tier - 1"/>
    <s v="tier - 1"/>
    <s v="R1011"/>
  </r>
  <r>
    <s v="ID203"/>
    <s v=" Mr"/>
    <s v="Guzman"/>
    <s v="  Hector Sr."/>
    <n v="29.78"/>
    <n v="10.27"/>
    <s v="yes"/>
    <s v="No"/>
    <s v="Yes"/>
    <n v="1"/>
    <x v="0"/>
    <s v="Over Weight"/>
    <s v="Diabetes"/>
    <s v="22-Jul-1963"/>
    <n v="59"/>
    <n v="0"/>
    <n v="36074.339999999997"/>
    <s v="tier - 2"/>
    <s v="tier - 1"/>
    <s v="R1011"/>
  </r>
  <r>
    <s v="ID204"/>
    <s v=" Ms"/>
    <s v="Turnbull"/>
    <s v="  Rebecca"/>
    <n v="32.78"/>
    <n v="5.27"/>
    <s v="No"/>
    <s v="No"/>
    <s v="No"/>
    <n v="0"/>
    <x v="0"/>
    <s v="Obesity"/>
    <s v="Normal"/>
    <s v="4-Sep-1999"/>
    <n v="23"/>
    <n v="2"/>
    <n v="36021.01"/>
    <s v="tier - 2"/>
    <s v="tier - 3"/>
    <s v="R1013"/>
  </r>
  <r>
    <s v="ID205"/>
    <s v=" Mr"/>
    <s v="Aguero"/>
    <s v="  Matt"/>
    <n v="41.65"/>
    <n v="10.73"/>
    <s v="yes"/>
    <s v="No"/>
    <s v="No"/>
    <n v="0"/>
    <x v="0"/>
    <s v="Obesity"/>
    <s v="Diabetes"/>
    <s v="22-Nov-1981"/>
    <n v="41"/>
    <n v="1"/>
    <n v="35952.65"/>
    <s v="tier - 1"/>
    <s v="tier - 3"/>
    <s v="R1011"/>
  </r>
  <r>
    <s v="ID206"/>
    <s v=" Ms"/>
    <s v="Woodward"/>
    <s v="  Elizabeth H"/>
    <n v="50.79"/>
    <n v="4.45"/>
    <s v="No"/>
    <s v="No"/>
    <s v="No"/>
    <n v="1"/>
    <x v="0"/>
    <s v="Obesity"/>
    <s v="Normal"/>
    <s v="18-Jun-1992"/>
    <n v="30"/>
    <n v="0"/>
    <n v="35883.269999999997"/>
    <s v="tier - 2"/>
    <s v="tier - 1"/>
    <s v="R1011"/>
  </r>
  <r>
    <s v="ID207"/>
    <s v=" Ms"/>
    <s v="McElroy"/>
    <s v="  Grace"/>
    <n v="35.43"/>
    <n v="5.25"/>
    <s v="yes"/>
    <s v="No"/>
    <s v="No"/>
    <n v="0"/>
    <x v="0"/>
    <s v="Obesity"/>
    <s v="Normal"/>
    <s v="4-Oct-1976"/>
    <n v="46"/>
    <n v="2"/>
    <n v="35733.96"/>
    <s v="tier - 2"/>
    <s v="tier - 2"/>
    <s v="R1011"/>
  </r>
  <r>
    <s v="ID208"/>
    <s v=" Mr"/>
    <s v="Lopez"/>
    <s v="  Jaime"/>
    <n v="35.25"/>
    <n v="9.51"/>
    <s v="No"/>
    <s v="No"/>
    <s v="No"/>
    <n v="0"/>
    <x v="0"/>
    <s v="Obesity"/>
    <s v="Diabetes"/>
    <s v="15-Jul-1974"/>
    <n v="48"/>
    <n v="0"/>
    <n v="35711.39"/>
    <s v="tier - 2"/>
    <s v="tier - 3"/>
    <s v="R1012"/>
  </r>
  <r>
    <s v="ID209"/>
    <s v=" Ms"/>
    <s v="Cardosi"/>
    <s v="  Calesse"/>
    <n v="36.85"/>
    <n v="11.12"/>
    <s v="No"/>
    <s v="No"/>
    <s v="No"/>
    <n v="0"/>
    <x v="0"/>
    <s v="Obesity"/>
    <s v="Diabetes"/>
    <s v="19-Dec-1978"/>
    <n v="44"/>
    <n v="2"/>
    <n v="35701.9"/>
    <s v="tier - 2"/>
    <s v="tier - 1"/>
    <s v="R1011"/>
  </r>
  <r>
    <s v="ID210"/>
    <s v=" Ms"/>
    <s v="Looney"/>
    <s v="  Kate L"/>
    <n v="31.02"/>
    <n v="4.5599999999999996"/>
    <s v="No"/>
    <s v="yes"/>
    <s v="No"/>
    <n v="1"/>
    <x v="0"/>
    <s v="Obesity"/>
    <s v="Normal"/>
    <s v="17-Dec-2000"/>
    <n v="22"/>
    <n v="3"/>
    <n v="35595.589999999997"/>
    <s v="tier - 2"/>
    <s v="tier - 3"/>
    <s v="R1013"/>
  </r>
  <r>
    <s v="ID211"/>
    <s v=" Mr"/>
    <s v="Zyryanov"/>
    <s v="  Sergey"/>
    <n v="35.6"/>
    <n v="4.0199999999999996"/>
    <s v="yes"/>
    <s v="yes"/>
    <s v="No"/>
    <n v="2"/>
    <x v="0"/>
    <s v="Obesity"/>
    <s v="Normal"/>
    <s v="19-Nov-2000"/>
    <n v="22"/>
    <n v="0"/>
    <n v="35585.58"/>
    <s v="tier - 2"/>
    <s v="tier - 3"/>
    <s v="R1011"/>
  </r>
  <r>
    <s v="ID212"/>
    <s v=" Mr"/>
    <s v="Gavin"/>
    <s v="  Timothy V"/>
    <n v="34.39"/>
    <n v="8.7200000000000006"/>
    <s v="No"/>
    <s v="No"/>
    <s v="No"/>
    <n v="0"/>
    <x v="0"/>
    <s v="Obesity"/>
    <s v="Diabetes"/>
    <s v="10-Aug-1971"/>
    <n v="51"/>
    <n v="0"/>
    <n v="35583.17"/>
    <s v="tier - 1"/>
    <s v="tier - 3"/>
    <s v="R1011"/>
  </r>
  <r>
    <s v="ID213"/>
    <s v=" Mr"/>
    <s v="Littlefield"/>
    <s v="  Andrew S"/>
    <n v="29.06"/>
    <n v="6.25"/>
    <s v="yes"/>
    <s v="No"/>
    <s v="No"/>
    <n v="1"/>
    <x v="0"/>
    <s v="Over Weight"/>
    <s v="Prediabetes"/>
    <s v="29-Aug-1964"/>
    <n v="58"/>
    <n v="0"/>
    <n v="35573.26"/>
    <s v="tier - 2"/>
    <s v="tier - 1"/>
    <s v="R1011"/>
  </r>
  <r>
    <s v="ID214"/>
    <s v=" Mr"/>
    <s v="Shearer"/>
    <s v="  Matthew D"/>
    <n v="35.799999999999997"/>
    <n v="7.32"/>
    <s v="No"/>
    <s v="No"/>
    <s v="No"/>
    <n v="2"/>
    <x v="0"/>
    <s v="Obesity"/>
    <s v="Diabetes"/>
    <s v="27-Oct-1973"/>
    <n v="49"/>
    <n v="0"/>
    <n v="35547.72"/>
    <s v="tier - 1"/>
    <s v="tier - 1"/>
    <s v="R1011"/>
  </r>
  <r>
    <s v="ID215"/>
    <s v=" Ms"/>
    <s v="Armstrong"/>
    <s v="  Jessica"/>
    <n v="49.8"/>
    <n v="4.24"/>
    <s v="No"/>
    <s v="No"/>
    <s v="No"/>
    <n v="1"/>
    <x v="0"/>
    <s v="Obesity"/>
    <s v="Normal"/>
    <s v="13-Sep-1992"/>
    <n v="30"/>
    <n v="0"/>
    <n v="35547.47"/>
    <s v="tier - 2"/>
    <s v="tier - 3"/>
    <s v="R1011"/>
  </r>
  <r>
    <s v="ID216"/>
    <s v=" Mr"/>
    <s v="Warriner"/>
    <s v="  Lawrence"/>
    <n v="35.71"/>
    <n v="6.84"/>
    <s v="No"/>
    <s v="No"/>
    <s v="No"/>
    <n v="2"/>
    <x v="0"/>
    <s v="Obesity"/>
    <s v="Diabetes"/>
    <s v="16-Dec-1973"/>
    <n v="49"/>
    <n v="0"/>
    <n v="35517.19"/>
    <s v="tier - 2"/>
    <s v="tier - 2"/>
    <s v="R1011"/>
  </r>
  <r>
    <s v="ID217"/>
    <s v=" Mr"/>
    <s v="White"/>
    <s v="  Alex"/>
    <n v="30.8"/>
    <n v="5.23"/>
    <s v="yes"/>
    <s v="No"/>
    <s v="No"/>
    <n v="1"/>
    <x v="0"/>
    <s v="Obesity"/>
    <s v="Normal"/>
    <s v="20-Nov-1988"/>
    <n v="34"/>
    <n v="0"/>
    <n v="35491.64"/>
    <s v="tier - 1"/>
    <s v="tier - 2"/>
    <s v="R1011"/>
  </r>
  <r>
    <s v="ID218"/>
    <s v=" Mr"/>
    <s v="Cordaro"/>
    <s v="  Kevin"/>
    <n v="33.69"/>
    <n v="9.68"/>
    <s v="No"/>
    <s v="No"/>
    <s v="No"/>
    <n v="0"/>
    <x v="0"/>
    <s v="Obesity"/>
    <s v="Diabetes"/>
    <s v="22-Sep-1971"/>
    <n v="51"/>
    <n v="0"/>
    <n v="35345.730000000003"/>
    <s v="tier - 2"/>
    <s v="tier - 3"/>
    <s v="R1011"/>
  </r>
  <r>
    <s v="ID219"/>
    <s v=" Mr"/>
    <s v="Hamilton"/>
    <s v="  Gavin M."/>
    <n v="42.27"/>
    <n v="6.05"/>
    <s v="yes"/>
    <s v="No"/>
    <s v="No"/>
    <n v="1"/>
    <x v="0"/>
    <s v="Obesity"/>
    <s v="Prediabetes"/>
    <s v="19-Sep-1988"/>
    <n v="34"/>
    <n v="3"/>
    <n v="35315.96"/>
    <s v="tier - 2"/>
    <s v="tier - 1"/>
    <s v="R1011"/>
  </r>
  <r>
    <s v="ID220"/>
    <s v=" Mr"/>
    <s v="Meyer"/>
    <s v="  Rick E"/>
    <n v="53.25"/>
    <n v="6.11"/>
    <s v="yes"/>
    <s v="No"/>
    <s v="Yes"/>
    <n v="1"/>
    <x v="0"/>
    <s v="Obesity"/>
    <s v="Prediabetes"/>
    <s v="9-Jul-1997"/>
    <n v="25"/>
    <n v="0"/>
    <n v="35302.089999999997"/>
    <s v="tier - 1"/>
    <s v="tier - 2"/>
    <s v="R1011"/>
  </r>
  <r>
    <s v="ID221"/>
    <s v=" Ms"/>
    <s v="Duke"/>
    <s v="  Andrea H."/>
    <n v="26.8"/>
    <n v="10.93"/>
    <s v="yes"/>
    <s v="No"/>
    <s v="No"/>
    <n v="0"/>
    <x v="1"/>
    <s v="Over Weight"/>
    <s v="Diabetes"/>
    <s v="30-Dec-1967"/>
    <n v="55"/>
    <n v="1"/>
    <n v="35160.129999999997"/>
    <s v="tier - 2"/>
    <s v="tier - 2"/>
    <s v="R1011"/>
  </r>
  <r>
    <s v="ID222"/>
    <s v=" Mr"/>
    <s v="Malatesta"/>
    <s v="  Anthony S"/>
    <n v="28.5"/>
    <n v="5.12"/>
    <s v="No"/>
    <s v="No"/>
    <s v="No"/>
    <n v="1"/>
    <x v="0"/>
    <s v="Over Weight"/>
    <s v="Normal"/>
    <s v="22-Dec-1998"/>
    <n v="24"/>
    <n v="0"/>
    <n v="35147.53"/>
    <s v="tier - 1"/>
    <s v="tier - 1"/>
    <s v="R1016"/>
  </r>
  <r>
    <s v="ID223"/>
    <s v=" Mr"/>
    <s v="Hinrichsen"/>
    <s v="  Erik"/>
    <n v="22.895"/>
    <n v="5.72"/>
    <s v="No"/>
    <s v="No"/>
    <s v="No"/>
    <n v="0"/>
    <x v="0"/>
    <s v="Normal weight"/>
    <s v="Prediabetes"/>
    <s v="29-Jun-1977"/>
    <n v="45"/>
    <n v="0"/>
    <n v="35069.370000000003"/>
    <s v="tier - 1"/>
    <s v="tier - 1"/>
    <s v="R1017"/>
  </r>
  <r>
    <s v="ID224"/>
    <s v=" Ms"/>
    <s v="Lucan"/>
    <s v="  Kiley D"/>
    <n v="34.06"/>
    <n v="11.83"/>
    <s v="yes"/>
    <s v="No"/>
    <s v="No"/>
    <n v="1"/>
    <x v="0"/>
    <s v="Obesity"/>
    <s v="Diabetes"/>
    <s v="29-Aug-1975"/>
    <n v="47"/>
    <n v="1"/>
    <n v="35050.620000000003"/>
    <s v="tier - 2"/>
    <s v="tier - 1"/>
    <s v="R1011"/>
  </r>
  <r>
    <s v="ID225"/>
    <s v=" Ms"/>
    <s v="Koch"/>
    <s v="  Jennifer"/>
    <n v="36.409999999999997"/>
    <n v="4.55"/>
    <s v="No"/>
    <s v="No"/>
    <s v="No"/>
    <n v="0"/>
    <x v="0"/>
    <s v="Obesity"/>
    <s v="Normal"/>
    <s v="5-Jul-1982"/>
    <n v="40"/>
    <n v="3"/>
    <n v="35000.730000000003"/>
    <s v="tier - 2"/>
    <s v="tier - 3"/>
    <s v="R1011"/>
  </r>
  <r>
    <s v="ID226"/>
    <s v=" Mr"/>
    <s v="Smith"/>
    <s v="  Chris"/>
    <n v="52.3"/>
    <n v="4.87"/>
    <s v="yes"/>
    <s v="No"/>
    <s v="Yes"/>
    <n v="1"/>
    <x v="0"/>
    <s v="Obesity"/>
    <s v="Normal"/>
    <s v="22-Aug-1997"/>
    <n v="25"/>
    <n v="0"/>
    <n v="34979.86"/>
    <s v="tier - 2"/>
    <s v="tier - 2"/>
    <s v="R1011"/>
  </r>
  <r>
    <s v="ID227"/>
    <s v=" Ms"/>
    <s v="O'Connor"/>
    <s v="  Marian M."/>
    <n v="52.66"/>
    <n v="4.45"/>
    <s v="No"/>
    <s v="No"/>
    <s v="No"/>
    <n v="1"/>
    <x v="0"/>
    <s v="Obesity"/>
    <s v="Normal"/>
    <s v="22-Aug-1998"/>
    <n v="24"/>
    <n v="0"/>
    <n v="34976.42"/>
    <s v="tier - 2"/>
    <s v="tier - 1"/>
    <s v="R1011"/>
  </r>
  <r>
    <s v="ID228"/>
    <s v=" Mr"/>
    <s v="Kampwerth"/>
    <s v="  Jeremy"/>
    <n v="29.57"/>
    <n v="9.42"/>
    <s v="yes"/>
    <s v="No"/>
    <s v="No"/>
    <n v="0"/>
    <x v="0"/>
    <s v="Over Weight"/>
    <s v="Diabetes"/>
    <s v="7-Oct-1967"/>
    <n v="55"/>
    <n v="0"/>
    <n v="34975.68"/>
    <s v="tier - 2"/>
    <s v="tier - 2"/>
    <s v="R1011"/>
  </r>
  <r>
    <s v="ID229"/>
    <s v=" Ms"/>
    <s v="Federoff"/>
    <s v="  Allison H"/>
    <n v="36.99"/>
    <n v="5.37"/>
    <s v="yes"/>
    <s v="No"/>
    <s v="Yes"/>
    <n v="1"/>
    <x v="0"/>
    <s v="Obesity"/>
    <s v="Normal"/>
    <s v="29-Jul-1983"/>
    <n v="39"/>
    <n v="3"/>
    <n v="34940.61"/>
    <s v="tier - 2"/>
    <s v="tier - 3"/>
    <s v="R1011"/>
  </r>
  <r>
    <s v="ID230"/>
    <s v=" Ms"/>
    <s v="Goya"/>
    <s v="  Elizabeth"/>
    <n v="31.4"/>
    <n v="4.5999999999999996"/>
    <s v="yes"/>
    <s v="No"/>
    <s v="No"/>
    <n v="1"/>
    <x v="0"/>
    <s v="Obesity"/>
    <s v="Normal"/>
    <s v="17-Oct-1995"/>
    <n v="27"/>
    <n v="0"/>
    <n v="34838.870000000003"/>
    <s v="tier - 2"/>
    <s v="tier - 3"/>
    <s v="R1011"/>
  </r>
  <r>
    <s v="ID231"/>
    <s v=" Mr"/>
    <s v="Hodges"/>
    <s v="  Andrew"/>
    <n v="34.9"/>
    <n v="6.22"/>
    <s v="No"/>
    <s v="No"/>
    <s v="Yes"/>
    <n v="1"/>
    <x v="0"/>
    <s v="Obesity"/>
    <s v="Prediabetes"/>
    <s v="17-Sep-2003"/>
    <n v="19"/>
    <n v="0"/>
    <n v="34828.65"/>
    <s v="tier - 1"/>
    <s v="tier - 3"/>
    <s v="R1011"/>
  </r>
  <r>
    <s v="ID232"/>
    <s v=" Mr"/>
    <s v="Erickson"/>
    <s v="  Anders J"/>
    <n v="31.13"/>
    <n v="4.5199999999999996"/>
    <s v="yes"/>
    <s v="No"/>
    <s v="No"/>
    <n v="1"/>
    <x v="0"/>
    <s v="Obesity"/>
    <s v="Normal"/>
    <s v="27-Dec-1995"/>
    <n v="27"/>
    <n v="1"/>
    <n v="34806.47"/>
    <s v="tier - 1"/>
    <s v="tier - 2"/>
    <s v="R1013"/>
  </r>
  <r>
    <s v="ID233"/>
    <s v=" Mr"/>
    <s v="Welleck"/>
    <s v="  Sean"/>
    <n v="34.799999999999997"/>
    <n v="6.18"/>
    <s v="No"/>
    <s v="No"/>
    <s v="Yes"/>
    <n v="1"/>
    <x v="0"/>
    <s v="Obesity"/>
    <s v="Prediabetes"/>
    <s v="3-Jul-2003"/>
    <n v="19"/>
    <n v="0"/>
    <n v="34779.620000000003"/>
    <s v="tier - 1"/>
    <s v="tier - 2"/>
    <s v="R1011"/>
  </r>
  <r>
    <s v="ID234"/>
    <s v=" Mr"/>
    <s v="Polen"/>
    <s v="  Brian M."/>
    <n v="31.68"/>
    <n v="4.4000000000000004"/>
    <s v="No"/>
    <s v="No"/>
    <s v="No"/>
    <n v="0"/>
    <x v="0"/>
    <s v="Obesity"/>
    <s v="Normal"/>
    <s v="7-Jul-1994"/>
    <n v="28"/>
    <n v="0"/>
    <n v="34672.15"/>
    <s v="tier - 1"/>
    <s v="tier - 3"/>
    <s v="R1013"/>
  </r>
  <r>
    <s v="ID235"/>
    <s v=" Mr"/>
    <s v="Lynch"/>
    <s v="  Jeremy"/>
    <n v="33.534999999999997"/>
    <n v="6.23"/>
    <s v="No"/>
    <s v="yes"/>
    <s v="No"/>
    <n v="1"/>
    <x v="0"/>
    <s v="Obesity"/>
    <s v="Prediabetes"/>
    <s v="9-Oct-2004"/>
    <n v="18"/>
    <n v="0"/>
    <n v="34617.839999999997"/>
    <s v="tier - 1"/>
    <s v="tier - 3"/>
    <s v="R1016"/>
  </r>
  <r>
    <s v="ID236"/>
    <s v=" Ms"/>
    <s v="Hufstader"/>
    <s v="  Susannah"/>
    <n v="31.92"/>
    <n v="5.33"/>
    <s v="yes"/>
    <s v="No"/>
    <s v="No"/>
    <n v="0"/>
    <x v="0"/>
    <s v="Obesity"/>
    <s v="Normal"/>
    <s v="25-Nov-1976"/>
    <n v="46"/>
    <n v="2"/>
    <n v="34543.39"/>
    <s v="tier - 2"/>
    <s v="tier - 3"/>
    <s v="R1011"/>
  </r>
  <r>
    <s v="ID237"/>
    <s v=" Mr"/>
    <s v="Doak"/>
    <s v="  Randy"/>
    <n v="32.700000000000003"/>
    <n v="4.09"/>
    <s v="No"/>
    <s v="No"/>
    <s v="No"/>
    <n v="1"/>
    <x v="0"/>
    <s v="Obesity"/>
    <s v="Normal"/>
    <s v="24-Jun-1998"/>
    <n v="24"/>
    <n v="0"/>
    <n v="34472.839999999997"/>
    <s v="tier - 1"/>
    <s v="tier - 3"/>
    <s v="R1011"/>
  </r>
  <r>
    <s v="ID238"/>
    <s v=" Mr"/>
    <s v="Noya"/>
    <s v="  Leslie"/>
    <n v="41.25"/>
    <n v="5.19"/>
    <s v="No"/>
    <s v="No"/>
    <s v="No"/>
    <n v="0"/>
    <x v="0"/>
    <s v="Obesity"/>
    <s v="Normal"/>
    <s v="24-Sep-1990"/>
    <n v="32"/>
    <n v="3"/>
    <n v="34456.269999999997"/>
    <s v="tier - 1"/>
    <s v="tier - 2"/>
    <s v="R1011"/>
  </r>
  <r>
    <s v="ID239"/>
    <s v=" Ms"/>
    <s v="Heninger"/>
    <s v="  Brittany L."/>
    <n v="33.11"/>
    <n v="4.12"/>
    <s v="No"/>
    <s v="No"/>
    <s v="Yes"/>
    <n v="1"/>
    <x v="0"/>
    <s v="Obesity"/>
    <s v="Normal"/>
    <s v="5-Oct-2003"/>
    <n v="19"/>
    <n v="0"/>
    <n v="34439.86"/>
    <s v="tier - 2"/>
    <s v="tier - 1"/>
    <s v="R1013"/>
  </r>
  <r>
    <s v="ID240"/>
    <s v=" Ms"/>
    <s v="Richardson"/>
    <s v="  Cassie J."/>
    <n v="36.159999999999997"/>
    <n v="5.0999999999999996"/>
    <s v="No"/>
    <s v="No"/>
    <s v="No"/>
    <n v="1"/>
    <x v="0"/>
    <s v="Obesity"/>
    <s v="Normal"/>
    <s v="1-Oct-1984"/>
    <n v="38"/>
    <n v="3"/>
    <n v="34402.22"/>
    <s v="tier - 2"/>
    <s v="tier - 3"/>
    <s v="R1011"/>
  </r>
  <r>
    <s v="ID241"/>
    <s v=" Mr"/>
    <s v="Deucher"/>
    <s v="  Peter W"/>
    <n v="33.72"/>
    <n v="6.21"/>
    <s v="yes"/>
    <s v="No"/>
    <s v="Yes"/>
    <n v="1"/>
    <x v="0"/>
    <s v="Obesity"/>
    <s v="Prediabetes"/>
    <s v="2-Oct-1983"/>
    <n v="39"/>
    <n v="3"/>
    <n v="34307.22"/>
    <s v="tier - 2"/>
    <s v="tier - 2"/>
    <s v="R1012"/>
  </r>
  <r>
    <s v="ID242"/>
    <s v=" Mr"/>
    <s v="Wilson"/>
    <s v="  Douglas"/>
    <n v="37.74"/>
    <n v="9.5299999999999994"/>
    <s v="yes"/>
    <s v="No"/>
    <s v="No"/>
    <n v="1"/>
    <x v="0"/>
    <s v="Obesity"/>
    <s v="Diabetes"/>
    <s v="11-Oct-1986"/>
    <n v="36"/>
    <n v="3"/>
    <n v="34293.120000000003"/>
    <s v="tier - 1"/>
    <s v="tier - 2"/>
    <s v="R1011"/>
  </r>
  <r>
    <s v="ID243"/>
    <s v=" Mr"/>
    <s v="Hall"/>
    <s v="  Dan"/>
    <n v="48.75"/>
    <n v="4.6399999999999997"/>
    <s v="yes"/>
    <s v="No"/>
    <s v="No"/>
    <n v="1"/>
    <x v="0"/>
    <s v="Obesity"/>
    <s v="Normal"/>
    <s v="30-Oct-1995"/>
    <n v="27"/>
    <n v="0"/>
    <n v="34289.43"/>
    <s v="tier - 1"/>
    <s v="tier - 1"/>
    <s v="R1011"/>
  </r>
  <r>
    <s v="ID244"/>
    <s v=" Mr"/>
    <s v="Reed"/>
    <s v="  Dan M."/>
    <n v="31.065000000000001"/>
    <n v="5.05"/>
    <s v="No"/>
    <s v="No"/>
    <s v="No"/>
    <n v="1"/>
    <x v="0"/>
    <s v="Obesity"/>
    <s v="Normal"/>
    <s v="11-Jun-1998"/>
    <n v="24"/>
    <n v="0"/>
    <n v="34254.050000000003"/>
    <s v="tier - 1"/>
    <s v="tier - 3"/>
    <s v="R1019"/>
  </r>
  <r>
    <s v="ID245"/>
    <s v=" Mr"/>
    <s v="Frome"/>
    <s v="  Eric L."/>
    <n v="23.55"/>
    <n v="10.38"/>
    <s v="No"/>
    <s v="No"/>
    <s v="No"/>
    <n v="0"/>
    <x v="0"/>
    <s v="Normal weight"/>
    <s v="Diabetes"/>
    <s v="5-Jul-1962"/>
    <n v="60"/>
    <n v="0"/>
    <n v="34218.019999999997"/>
    <s v="tier - 1"/>
    <s v="tier - 1"/>
    <s v="R1011"/>
  </r>
  <r>
    <s v="ID246"/>
    <s v=" Mr"/>
    <s v="Creasy"/>
    <s v="  Les J"/>
    <n v="30.18"/>
    <n v="8.31"/>
    <s v="yes"/>
    <s v="No"/>
    <s v="No"/>
    <n v="1"/>
    <x v="0"/>
    <s v="Obesity"/>
    <s v="Diabetes"/>
    <s v="21-Jul-1975"/>
    <n v="47"/>
    <n v="1"/>
    <n v="34210.33"/>
    <s v="tier - 2"/>
    <s v="tier - 1"/>
    <s v="R1012"/>
  </r>
  <r>
    <s v="ID247"/>
    <s v=" Ms"/>
    <s v="Latimer"/>
    <s v="  Stephanie"/>
    <n v="29.94"/>
    <n v="7.59"/>
    <s v="No"/>
    <s v="No"/>
    <s v="No"/>
    <n v="0"/>
    <x v="0"/>
    <s v="Over Weight"/>
    <s v="Diabetes"/>
    <s v="25-Aug-1971"/>
    <n v="51"/>
    <n v="0"/>
    <n v="34205.07"/>
    <s v="tier - 2"/>
    <s v="tier - 2"/>
    <s v="R1011"/>
  </r>
  <r>
    <s v="ID248"/>
    <s v=" Ms"/>
    <s v="Wei"/>
    <s v="  Melissa Y"/>
    <n v="31.4"/>
    <n v="5.49"/>
    <s v="No"/>
    <s v="No"/>
    <s v="No"/>
    <n v="0"/>
    <x v="0"/>
    <s v="Obesity"/>
    <s v="Normal"/>
    <s v="6-Nov-1999"/>
    <n v="23"/>
    <n v="0"/>
    <n v="34166.269999999997"/>
    <s v="tier - 2"/>
    <s v="tier - 3"/>
    <s v="R1011"/>
  </r>
  <r>
    <s v="ID249"/>
    <s v=" Ms"/>
    <s v="Hayes"/>
    <s v="  Ashley"/>
    <n v="53.06"/>
    <n v="11.68"/>
    <s v="No"/>
    <s v="No"/>
    <s v="No"/>
    <n v="0"/>
    <x v="0"/>
    <s v="Obesity"/>
    <s v="Diabetes"/>
    <s v="26-Dec-2002"/>
    <n v="20"/>
    <n v="0"/>
    <n v="34084.68"/>
    <s v="tier - 2"/>
    <s v="tier - 3"/>
    <s v="R1011"/>
  </r>
  <r>
    <s v="ID250"/>
    <s v=" Ms"/>
    <s v="Velardo"/>
    <s v="  Stephanie M."/>
    <n v="30.25"/>
    <n v="4.1900000000000004"/>
    <s v="No"/>
    <s v="No"/>
    <s v="No"/>
    <n v="2"/>
    <x v="0"/>
    <s v="Obesity"/>
    <s v="Normal"/>
    <s v="26-Jul-1972"/>
    <n v="50"/>
    <n v="0"/>
    <n v="34053.360000000001"/>
    <s v="tier - 2"/>
    <s v="tier - 2"/>
    <s v="R1011"/>
  </r>
  <r>
    <s v="ID251"/>
    <s v=" Ms"/>
    <s v="Kastes"/>
    <s v="  Kylie"/>
    <n v="46.68"/>
    <n v="4.01"/>
    <s v="No"/>
    <s v="No"/>
    <s v="No"/>
    <n v="0"/>
    <x v="0"/>
    <s v="Obesity"/>
    <s v="Normal"/>
    <s v="25-Sep-1994"/>
    <n v="28"/>
    <n v="0"/>
    <n v="33975.47"/>
    <s v="tier - 2"/>
    <s v="tier - 2"/>
    <s v="R1011"/>
  </r>
  <r>
    <s v="ID252"/>
    <s v=" Ms"/>
    <s v="Escorcia"/>
    <s v="  Kelly"/>
    <n v="30.4"/>
    <n v="5.91"/>
    <s v="No"/>
    <s v="yes"/>
    <s v="No"/>
    <n v="2"/>
    <x v="0"/>
    <s v="Obesity"/>
    <s v="Prediabetes"/>
    <s v="27-Dec-2000"/>
    <n v="22"/>
    <n v="0"/>
    <n v="33907.550000000003"/>
    <s v="tier - 2"/>
    <s v="tier - 2"/>
    <s v="R1012"/>
  </r>
  <r>
    <s v="ID253"/>
    <s v=" Ms"/>
    <s v="Larscheid"/>
    <s v="  Carrie"/>
    <n v="30.2"/>
    <n v="4.47"/>
    <s v="yes"/>
    <s v="No"/>
    <s v="Yes"/>
    <n v="1"/>
    <x v="0"/>
    <s v="Obesity"/>
    <s v="Normal"/>
    <s v="9-Aug-1997"/>
    <n v="25"/>
    <n v="0"/>
    <n v="33900.65"/>
    <s v="tier - 2"/>
    <s v="tier - 3"/>
    <s v="R1011"/>
  </r>
  <r>
    <s v="ID254"/>
    <s v=" Mr"/>
    <s v="O'Bannon"/>
    <s v="  Alex"/>
    <n v="51.18"/>
    <n v="4.5599999999999996"/>
    <s v="yes"/>
    <s v="yes"/>
    <s v="No"/>
    <n v="2"/>
    <x v="0"/>
    <s v="Obesity"/>
    <s v="Normal"/>
    <s v="26-Oct-2000"/>
    <n v="22"/>
    <n v="0"/>
    <n v="33829.39"/>
    <s v="tier - 2"/>
    <s v="tier - 3"/>
    <s v="R1011"/>
  </r>
  <r>
    <s v="ID255"/>
    <s v=" Mr"/>
    <s v="Ridgway"/>
    <s v="  Zach S"/>
    <n v="22.18"/>
    <n v="9.9"/>
    <s v="No"/>
    <s v="No"/>
    <s v="No"/>
    <n v="0"/>
    <x v="0"/>
    <s v="Normal weight"/>
    <s v="Diabetes"/>
    <s v="11-Dec-1962"/>
    <n v="60"/>
    <n v="0"/>
    <n v="33753.32"/>
    <s v="tier - 1"/>
    <s v="tier - 3"/>
    <s v="R1011"/>
  </r>
  <r>
    <s v="ID256"/>
    <s v=" Mr"/>
    <s v="Black"/>
    <s v="  Alan"/>
    <n v="31.92"/>
    <n v="5.1100000000000003"/>
    <s v="No"/>
    <s v="No"/>
    <s v="Yes"/>
    <n v="1"/>
    <x v="0"/>
    <s v="Obesity"/>
    <s v="Normal"/>
    <s v="12-Sep-2003"/>
    <n v="19"/>
    <n v="0"/>
    <n v="33750.29"/>
    <s v="tier - 1"/>
    <s v="tier - 3"/>
    <s v="R1012"/>
  </r>
  <r>
    <s v="ID257"/>
    <s v=" Mr"/>
    <s v="Canton"/>
    <s v="  Nate"/>
    <n v="31.73"/>
    <n v="5.73"/>
    <s v="No"/>
    <s v="yes"/>
    <s v="No"/>
    <n v="1"/>
    <x v="0"/>
    <s v="Obesity"/>
    <s v="Prediabetes"/>
    <s v="1-Nov-2004"/>
    <n v="18"/>
    <n v="0"/>
    <n v="33732.69"/>
    <s v="tier - 1"/>
    <s v="tier - 1"/>
    <s v="R1017"/>
  </r>
  <r>
    <s v="ID258"/>
    <s v=" Mr"/>
    <s v="Fine"/>
    <s v="  Jesse G."/>
    <n v="45.52"/>
    <n v="6.04"/>
    <s v="No"/>
    <s v="No"/>
    <s v="Yes"/>
    <n v="1"/>
    <x v="0"/>
    <s v="Obesity"/>
    <s v="Prediabetes"/>
    <s v="28-Nov-1993"/>
    <n v="29"/>
    <n v="0"/>
    <n v="33707.550000000003"/>
    <s v="tier - 2"/>
    <s v="tier - 2"/>
    <s v="R1011"/>
  </r>
  <r>
    <s v="ID259"/>
    <s v=" Mr"/>
    <s v="Bui"/>
    <s v="  Jason"/>
    <n v="52.81"/>
    <n v="5.19"/>
    <s v="No"/>
    <s v="No"/>
    <s v="Yes"/>
    <n v="1"/>
    <x v="0"/>
    <s v="Obesity"/>
    <s v="Normal"/>
    <s v="9-Sep-2003"/>
    <n v="19"/>
    <n v="0"/>
    <n v="33611.71"/>
    <s v="tier - 1"/>
    <s v="tier - 2"/>
    <s v="R1011"/>
  </r>
  <r>
    <s v="ID260"/>
    <s v=" Ms"/>
    <s v="Riepma"/>
    <s v="  Megan A."/>
    <n v="33.58"/>
    <n v="5.56"/>
    <s v="No"/>
    <s v="No"/>
    <s v="No"/>
    <n v="1"/>
    <x v="0"/>
    <s v="Obesity"/>
    <s v="Normal"/>
    <s v="22-Jul-1984"/>
    <n v="38"/>
    <n v="3"/>
    <n v="33527.1"/>
    <s v="tier - 2"/>
    <s v="tier - 3"/>
    <s v="R1011"/>
  </r>
  <r>
    <s v="ID261"/>
    <s v=" Mr"/>
    <s v="Inman"/>
    <s v="  Luke M"/>
    <n v="30.684999999999999"/>
    <n v="8.23"/>
    <s v="No"/>
    <s v="No"/>
    <s v="No"/>
    <n v="0"/>
    <x v="0"/>
    <s v="Obesity"/>
    <s v="Diabetes"/>
    <s v="25-Aug-2002"/>
    <n v="20"/>
    <n v="0"/>
    <n v="33475.82"/>
    <s v="tier - 1"/>
    <s v="tier - 1"/>
    <s v="R1018"/>
  </r>
  <r>
    <s v="ID262"/>
    <s v=" Ms"/>
    <s v="Kruzel"/>
    <s v="  Jacy D"/>
    <n v="37.524999999999999"/>
    <n v="9.0299999999999994"/>
    <s v="yes"/>
    <s v="No"/>
    <s v="No"/>
    <n v="2"/>
    <x v="1"/>
    <s v="Obesity"/>
    <s v="Diabetes"/>
    <s v="18-Jun-1970"/>
    <n v="52"/>
    <n v="2"/>
    <n v="33471.97"/>
    <s v="tier - 2"/>
    <s v="tier - 2"/>
    <s v="R1012"/>
  </r>
  <r>
    <s v="ID263"/>
    <s v=" Mr"/>
    <s v="Lindsay"/>
    <s v="  Simon G."/>
    <n v="34.5"/>
    <n v="4.07"/>
    <s v="yes"/>
    <s v="No"/>
    <s v="No"/>
    <n v="0"/>
    <x v="0"/>
    <s v="Obesity"/>
    <s v="Normal"/>
    <s v="7-Dec-1985"/>
    <n v="37"/>
    <n v="3"/>
    <n v="33450.99"/>
    <s v="tier - 2"/>
    <s v="tier - 2"/>
    <s v="R1011"/>
  </r>
  <r>
    <s v="ID264"/>
    <s v=" Ms"/>
    <s v="Land"/>
    <s v="  Ainsley E."/>
    <n v="28.16"/>
    <n v="5.77"/>
    <s v="No"/>
    <s v="No"/>
    <s v="No"/>
    <n v="2"/>
    <x v="0"/>
    <s v="Over Weight"/>
    <s v="Prediabetes"/>
    <s v="5-Sep-1972"/>
    <n v="50"/>
    <n v="0"/>
    <n v="33344.449999999997"/>
    <s v="tier - 2"/>
    <s v="tier - 3"/>
    <s v="R1011"/>
  </r>
  <r>
    <s v="ID265"/>
    <s v=" Ms"/>
    <s v="Brecher"/>
    <s v="  Erica A."/>
    <n v="30.02"/>
    <n v="5.98"/>
    <s v="No"/>
    <s v="No"/>
    <s v="Yes"/>
    <n v="1"/>
    <x v="0"/>
    <s v="Obesity"/>
    <s v="Prediabetes"/>
    <s v="28-Nov-2003"/>
    <n v="19"/>
    <n v="0"/>
    <n v="33307.550000000003"/>
    <s v="tier - 2"/>
    <s v="tier - 3"/>
    <s v="R1012"/>
  </r>
  <r>
    <s v="ID266"/>
    <s v=" Mr"/>
    <s v="Debolt"/>
    <s v="  Erik"/>
    <n v="37.82"/>
    <n v="6.01"/>
    <s v="No"/>
    <s v="No"/>
    <s v="No"/>
    <n v="0"/>
    <x v="0"/>
    <s v="Obesity"/>
    <s v="Prediabetes"/>
    <s v="12-Oct-1990"/>
    <n v="32"/>
    <n v="3"/>
    <n v="33292.83"/>
    <s v="tier - 2"/>
    <s v="tier - 1"/>
    <s v="R1011"/>
  </r>
  <r>
    <s v="ID267"/>
    <s v=" Ms"/>
    <s v="Oswalt"/>
    <s v="  Erin C."/>
    <n v="33.14"/>
    <n v="5.67"/>
    <s v="yes"/>
    <s v="No"/>
    <s v="No"/>
    <n v="0"/>
    <x v="0"/>
    <s v="Obesity"/>
    <s v="Normal"/>
    <s v="15-Jul-1985"/>
    <n v="37"/>
    <n v="3"/>
    <n v="33121"/>
    <s v="tier - 2"/>
    <s v="tier - 1"/>
    <s v="R1011"/>
  </r>
  <r>
    <s v="ID268"/>
    <s v=" Ms"/>
    <s v="Boyd"/>
    <s v="  Adrienne"/>
    <n v="25.14"/>
    <n v="6.02"/>
    <s v="yes"/>
    <s v="No"/>
    <s v="Yes"/>
    <n v="1"/>
    <x v="0"/>
    <s v="Over Weight"/>
    <s v="Prediabetes"/>
    <s v="30-Oct-1969"/>
    <n v="53"/>
    <n v="0"/>
    <n v="33090.660000000003"/>
    <s v="tier - 2"/>
    <s v="tier - 2"/>
    <s v="R1011"/>
  </r>
  <r>
    <s v="ID269"/>
    <s v=" Mr"/>
    <s v="Bulewich"/>
    <s v="  Adam"/>
    <n v="20.18"/>
    <n v="11.19"/>
    <s v="No"/>
    <s v="No"/>
    <s v="No"/>
    <n v="0"/>
    <x v="0"/>
    <s v="Normal weight"/>
    <s v="Diabetes"/>
    <s v="1-Jul-1962"/>
    <n v="60"/>
    <n v="0"/>
    <n v="33074.94"/>
    <s v="tier - 1"/>
    <s v="tier - 2"/>
    <s v="R1011"/>
  </r>
  <r>
    <s v="ID270"/>
    <s v=" Mr"/>
    <s v="Fukuda"/>
    <s v="  Yutaka"/>
    <n v="44.36"/>
    <n v="5.1100000000000003"/>
    <s v="No"/>
    <s v="No"/>
    <s v="No"/>
    <n v="0"/>
    <x v="0"/>
    <s v="Obesity"/>
    <s v="Normal"/>
    <s v="28-Jul-1994"/>
    <n v="28"/>
    <n v="0"/>
    <n v="33057.230000000003"/>
    <s v="tier - 1"/>
    <s v="tier - 2"/>
    <s v="R1011"/>
  </r>
  <r>
    <s v="ID271"/>
    <s v=" Mr"/>
    <s v="Phillips"/>
    <s v="  Tyler M"/>
    <n v="23.82"/>
    <n v="10.85"/>
    <s v="yes"/>
    <s v="No"/>
    <s v="No"/>
    <n v="0"/>
    <x v="0"/>
    <s v="Normal weight"/>
    <s v="Diabetes"/>
    <s v="10-Jul-1967"/>
    <n v="55"/>
    <n v="0"/>
    <n v="33025.32"/>
    <s v="tier - 2"/>
    <s v="tier - 3"/>
    <s v="R1011"/>
  </r>
  <r>
    <s v="ID272"/>
    <s v=" Mr"/>
    <s v="Maddison"/>
    <s v="  Stephen"/>
    <n v="45"/>
    <n v="5.24"/>
    <s v="yes"/>
    <s v="No"/>
    <s v="No"/>
    <n v="1"/>
    <x v="0"/>
    <s v="Obesity"/>
    <s v="Normal"/>
    <s v="8-Jul-1995"/>
    <n v="27"/>
    <n v="0"/>
    <n v="33017.46"/>
    <s v="tier - 1"/>
    <s v="tier - 1"/>
    <s v="R1011"/>
  </r>
  <r>
    <s v="ID273"/>
    <s v=" Mr"/>
    <s v="Lockwood"/>
    <s v="  Andrew B."/>
    <n v="26.62"/>
    <n v="10.08"/>
    <s v="No"/>
    <s v="No"/>
    <s v="No"/>
    <n v="0"/>
    <x v="0"/>
    <s v="Over Weight"/>
    <s v="Diabetes"/>
    <s v="24-Aug-1971"/>
    <n v="51"/>
    <n v="0"/>
    <n v="32947.629999999997"/>
    <s v="tier - 2"/>
    <s v="tier - 1"/>
    <s v="R1011"/>
  </r>
  <r>
    <s v="ID274"/>
    <s v=" Mr"/>
    <s v="Defilippi"/>
    <s v="  James"/>
    <n v="32.67"/>
    <n v="10.97"/>
    <s v="yes"/>
    <s v="No"/>
    <s v="No"/>
    <n v="0"/>
    <x v="0"/>
    <s v="Obesity"/>
    <s v="Diabetes"/>
    <s v="17-Nov-1981"/>
    <n v="41"/>
    <n v="1"/>
    <n v="32906.69"/>
    <s v="tier - 2"/>
    <s v="tier - 3"/>
    <s v="R1011"/>
  </r>
  <r>
    <s v="ID275"/>
    <s v=" Mr"/>
    <s v="Jackson"/>
    <s v="  Shawn P."/>
    <n v="44.44"/>
    <n v="4.9000000000000004"/>
    <s v="yes"/>
    <s v="No"/>
    <s v="No"/>
    <n v="1"/>
    <x v="0"/>
    <s v="Obesity"/>
    <s v="Normal"/>
    <s v="4-Dec-1995"/>
    <n v="27"/>
    <n v="0"/>
    <n v="32827.51"/>
    <s v="tier - 1"/>
    <s v="tier - 2"/>
    <s v="R1011"/>
  </r>
  <r>
    <s v="ID276"/>
    <s v=" Mr"/>
    <s v="Ozahowski"/>
    <s v="  Matt"/>
    <n v="28.31"/>
    <n v="5.33"/>
    <s v="No"/>
    <s v="No"/>
    <s v="No"/>
    <n v="0"/>
    <x v="0"/>
    <s v="Over Weight"/>
    <s v="Normal"/>
    <s v="12-Dec-1980"/>
    <n v="42"/>
    <n v="3"/>
    <n v="32787.46"/>
    <s v="tier - 1"/>
    <s v="tier - 3"/>
    <s v="R1012"/>
  </r>
  <r>
    <s v="ID277"/>
    <s v=" Mr"/>
    <s v="Guthals"/>
    <s v="  Nathaniel"/>
    <n v="25.05"/>
    <n v="4.6100000000000003"/>
    <s v="No"/>
    <s v="No"/>
    <s v="No"/>
    <n v="2"/>
    <x v="0"/>
    <s v="Over Weight"/>
    <s v="Normal"/>
    <s v="7-Nov-1972"/>
    <n v="50"/>
    <n v="0"/>
    <n v="32765.33"/>
    <s v="tier - 2"/>
    <s v="tier - 2"/>
    <s v="R1012"/>
  </r>
  <r>
    <s v="ID278"/>
    <s v=" Mr"/>
    <s v="Yates"/>
    <s v="  Kevin D."/>
    <n v="28.34"/>
    <n v="8.18"/>
    <s v="No"/>
    <s v="No"/>
    <s v="No"/>
    <n v="0"/>
    <x v="0"/>
    <s v="Over Weight"/>
    <s v="Diabetes"/>
    <s v="6-Dec-1974"/>
    <n v="48"/>
    <n v="0"/>
    <n v="32760.48"/>
    <s v="tier - 1"/>
    <s v="tier - 1"/>
    <s v="R1011"/>
  </r>
  <r>
    <s v="ID279"/>
    <s v=" Ms"/>
    <s v="Samuelson"/>
    <s v="  Joan"/>
    <n v="17.765000000000001"/>
    <n v="5.62"/>
    <s v="No"/>
    <s v="No"/>
    <s v="No"/>
    <n v="0"/>
    <x v="0"/>
    <s v="Under Weight"/>
    <s v="Normal"/>
    <s v="9-Jul-1990"/>
    <n v="32"/>
    <n v="2"/>
    <n v="32734.19"/>
    <s v="tier - 2"/>
    <s v="tier - 1"/>
    <s v="R1012"/>
  </r>
  <r>
    <s v="ID280"/>
    <s v=" Mr"/>
    <s v="Lemos"/>
    <s v="  Christopher A"/>
    <n v="36.119999999999997"/>
    <n v="5.82"/>
    <s v="No"/>
    <s v="No"/>
    <s v="No"/>
    <n v="0"/>
    <x v="0"/>
    <s v="Obesity"/>
    <s v="Prediabetes"/>
    <s v="30-Sep-1990"/>
    <n v="32"/>
    <n v="3"/>
    <n v="32716.2"/>
    <s v="tier - 1"/>
    <s v="tier - 2"/>
    <s v="R1011"/>
  </r>
  <r>
    <s v="ID281"/>
    <s v=" Ms"/>
    <s v="Seynders"/>
    <s v="  Kacy L."/>
    <n v="23.19"/>
    <n v="7.66"/>
    <s v="No"/>
    <s v="No"/>
    <s v="No"/>
    <n v="0"/>
    <x v="0"/>
    <s v="Normal weight"/>
    <s v="Diabetes"/>
    <s v="1-Nov-1968"/>
    <n v="54"/>
    <n v="0"/>
    <n v="32686.080000000002"/>
    <s v="tier - 2"/>
    <s v="tier - 3"/>
    <s v="R1011"/>
  </r>
  <r>
    <s v="ID282"/>
    <s v=" Mr"/>
    <s v="Saunders"/>
    <s v="  Benjamin H."/>
    <n v="35.99"/>
    <n v="4.2300000000000004"/>
    <s v="No"/>
    <s v="No"/>
    <s v="No"/>
    <n v="0"/>
    <x v="0"/>
    <s v="Obesity"/>
    <s v="Normal"/>
    <s v="13-Jul-1990"/>
    <n v="32"/>
    <n v="3"/>
    <n v="32672.11"/>
    <s v="tier - 1"/>
    <s v="tier - 1"/>
    <s v="R1011"/>
  </r>
  <r>
    <s v="ID283"/>
    <s v=" Mr"/>
    <s v="Walker"/>
    <s v="  Xaviour J."/>
    <n v="30.25"/>
    <n v="5.58"/>
    <s v="No"/>
    <s v="No"/>
    <s v="Yes"/>
    <n v="1"/>
    <x v="0"/>
    <s v="Obesity"/>
    <s v="Normal"/>
    <s v="8-Oct-2003"/>
    <n v="19"/>
    <n v="0"/>
    <n v="32548.34"/>
    <s v="tier - 1"/>
    <s v="tier - 2"/>
    <s v="R1013"/>
  </r>
  <r>
    <s v="ID284"/>
    <s v=" Mr"/>
    <s v="Lam"/>
    <s v="  Michael T."/>
    <n v="26.24"/>
    <n v="6.26"/>
    <s v="yes"/>
    <s v="No"/>
    <s v="No"/>
    <n v="0"/>
    <x v="0"/>
    <s v="Over Weight"/>
    <s v="Prediabetes"/>
    <s v="19-Sep-1976"/>
    <n v="46"/>
    <n v="2"/>
    <n v="32485.46"/>
    <s v="tier - 2"/>
    <s v="tier - 1"/>
    <s v="R1011"/>
  </r>
  <r>
    <s v="ID285"/>
    <s v=" Mr"/>
    <s v="Sweigart"/>
    <s v="  Bradley"/>
    <n v="31.36"/>
    <n v="10.6"/>
    <s v="yes"/>
    <s v="No"/>
    <s v="No"/>
    <n v="0"/>
    <x v="0"/>
    <s v="Obesity"/>
    <s v="Diabetes"/>
    <s v="27-Sep-1981"/>
    <n v="41"/>
    <n v="1"/>
    <n v="32462.35"/>
    <s v="tier - 2"/>
    <s v="tier - 2"/>
    <s v="R1011"/>
  </r>
  <r>
    <s v="ID286"/>
    <s v=" Ms"/>
    <s v="Sieczkowski"/>
    <s v="  Andrea"/>
    <n v="25.69"/>
    <n v="4.78"/>
    <s v="yes"/>
    <s v="No"/>
    <s v="No"/>
    <n v="0"/>
    <x v="0"/>
    <s v="Over Weight"/>
    <s v="Normal"/>
    <s v="9-Aug-1976"/>
    <n v="46"/>
    <n v="2"/>
    <n v="32430.22"/>
    <s v="tier - 2"/>
    <s v="tier - 3"/>
    <s v="R1011"/>
  </r>
  <r>
    <s v="ID287"/>
    <s v=" Ms"/>
    <s v="Jurgens"/>
    <s v="  Nancy M"/>
    <n v="25.46"/>
    <n v="6.03"/>
    <s v="No"/>
    <s v="No"/>
    <s v="No"/>
    <n v="2"/>
    <x v="0"/>
    <s v="Over Weight"/>
    <s v="Prediabetes"/>
    <s v="19-Oct-1972"/>
    <n v="50"/>
    <n v="0"/>
    <n v="32428.63"/>
    <s v="tier - 2"/>
    <s v="tier - 2"/>
    <s v="R1011"/>
  </r>
  <r>
    <s v="ID288"/>
    <s v=" Mr"/>
    <s v="Hackman"/>
    <s v="  Matt"/>
    <n v="31.83"/>
    <n v="11.55"/>
    <s v="yes"/>
    <s v="No"/>
    <s v="No"/>
    <n v="1"/>
    <x v="0"/>
    <s v="Obesity"/>
    <s v="Diabetes"/>
    <s v="2-Dec-1986"/>
    <n v="36"/>
    <n v="3"/>
    <n v="32288.49"/>
    <s v="tier - 2"/>
    <s v="tier - 2"/>
    <s v="R1011"/>
  </r>
  <r>
    <s v="ID289"/>
    <s v=" Mr"/>
    <s v="Klarich"/>
    <s v="  Lee"/>
    <n v="24.43"/>
    <n v="7.59"/>
    <s v="yes"/>
    <s v="No"/>
    <s v="No"/>
    <n v="1"/>
    <x v="0"/>
    <s v="Normal weight"/>
    <s v="Diabetes"/>
    <s v="17-Dec-1975"/>
    <n v="47"/>
    <n v="1"/>
    <n v="32259.96"/>
    <s v="tier - 2"/>
    <s v="tier - 3"/>
    <s v="R1012"/>
  </r>
  <r>
    <s v="ID290"/>
    <s v=" Mr"/>
    <s v="Schulten"/>
    <s v="  Chris"/>
    <n v="41.9"/>
    <n v="4.26"/>
    <s v="No"/>
    <s v="No"/>
    <s v="No"/>
    <n v="0"/>
    <x v="0"/>
    <s v="Obesity"/>
    <s v="Normal"/>
    <s v="8-Sep-1994"/>
    <n v="28"/>
    <n v="0"/>
    <n v="32222.81"/>
    <s v="tier - 2"/>
    <s v="tier - 1"/>
    <s v="R1011"/>
  </r>
  <r>
    <s v="ID291"/>
    <s v=" Mr"/>
    <s v="Fagerstrom"/>
    <s v="  Erik T."/>
    <n v="22.88"/>
    <n v="5.9"/>
    <s v="yes"/>
    <s v="No"/>
    <s v="Yes"/>
    <n v="1"/>
    <x v="0"/>
    <s v="Normal weight"/>
    <s v="Prediabetes"/>
    <s v="11-Sep-1969"/>
    <n v="53"/>
    <n v="0"/>
    <n v="32192.76"/>
    <s v="tier - 1"/>
    <s v="tier - 2"/>
    <s v="R1011"/>
  </r>
  <r>
    <s v="ID292"/>
    <s v=" Mr"/>
    <s v="Bien"/>
    <s v="  Rod W"/>
    <n v="29.734999999999999"/>
    <n v="7.79"/>
    <s v="No"/>
    <s v="No"/>
    <s v="No"/>
    <n v="0"/>
    <x v="1"/>
    <s v="Over Weight"/>
    <s v="Diabetes"/>
    <s v="10-Nov-1978"/>
    <n v="44"/>
    <n v="2"/>
    <n v="32108.66"/>
    <s v="tier - 1"/>
    <s v="tier - 3"/>
    <s v="R1017"/>
  </r>
  <r>
    <s v="ID293"/>
    <s v=" Mr"/>
    <s v="Hess"/>
    <s v="  Joey"/>
    <n v="40.74"/>
    <n v="5.28"/>
    <s v="No"/>
    <s v="No"/>
    <s v="Yes"/>
    <n v="1"/>
    <x v="0"/>
    <s v="Obesity"/>
    <s v="Normal"/>
    <s v="13-Sep-1993"/>
    <n v="29"/>
    <n v="0"/>
    <n v="32086.21"/>
    <s v="tier - 1"/>
    <s v="tier - 3"/>
    <s v="R1011"/>
  </r>
  <r>
    <s v="ID294"/>
    <s v=" Ms"/>
    <s v="Shaw"/>
    <s v="  Hillary L."/>
    <n v="24.14"/>
    <n v="5.87"/>
    <s v="No"/>
    <s v="No"/>
    <s v="No"/>
    <n v="2"/>
    <x v="0"/>
    <s v="Normal weight"/>
    <s v="Prediabetes"/>
    <s v="21-Sep-1972"/>
    <n v="50"/>
    <n v="0"/>
    <n v="31980.89"/>
    <s v="tier - 2"/>
    <s v="tier - 1"/>
    <s v="R1011"/>
  </r>
  <r>
    <s v="ID295"/>
    <s v=" Mr"/>
    <s v="Williams"/>
    <s v="  Eric J"/>
    <n v="25.15"/>
    <n v="9.08"/>
    <s v="yes"/>
    <s v="No"/>
    <s v="No"/>
    <n v="1"/>
    <x v="0"/>
    <s v="Over Weight"/>
    <s v="Diabetes"/>
    <s v="25-Sep-1975"/>
    <n v="47"/>
    <n v="1"/>
    <n v="31897.1"/>
    <s v="tier - 2"/>
    <s v="tier - 3"/>
    <s v="R1011"/>
  </r>
  <r>
    <s v="ID296"/>
    <s v=" Mr"/>
    <s v="Menzies"/>
    <s v="  Nicolas"/>
    <n v="28.71"/>
    <n v="5.2"/>
    <s v="No"/>
    <s v="No"/>
    <s v="No"/>
    <n v="1"/>
    <x v="0"/>
    <s v="Over Weight"/>
    <s v="Normal"/>
    <s v="10-Sep-1984"/>
    <n v="38"/>
    <n v="3"/>
    <n v="31743.919999999998"/>
    <s v="tier - 2"/>
    <s v="tier - 1"/>
    <s v="R1011"/>
  </r>
  <r>
    <s v="ID297"/>
    <s v=" Mr"/>
    <s v="Buehler"/>
    <s v="  Marcel"/>
    <n v="23"/>
    <n v="5.48"/>
    <s v="No"/>
    <s v="No"/>
    <s v="No"/>
    <n v="0"/>
    <x v="0"/>
    <s v="Normal weight"/>
    <s v="Normal"/>
    <s v="14-Oct-1977"/>
    <n v="45"/>
    <n v="2"/>
    <n v="31736.7"/>
    <s v="tier - 2"/>
    <s v="tier - 2"/>
    <s v="R1012"/>
  </r>
  <r>
    <s v="ID298"/>
    <s v=" Ms"/>
    <s v="Degen"/>
    <s v="  Ashley N"/>
    <n v="36.86"/>
    <n v="11.95"/>
    <s v="No"/>
    <s v="No"/>
    <s v="No"/>
    <n v="0"/>
    <x v="1"/>
    <s v="Obesity"/>
    <s v="Diabetes"/>
    <s v="13-Dec-1960"/>
    <n v="62"/>
    <n v="1"/>
    <n v="31620"/>
    <s v="tier - 2"/>
    <s v="tier - 1"/>
    <s v="R1024"/>
  </r>
  <r>
    <s v="ID299"/>
    <s v=" Mr"/>
    <s v="Arsenault"/>
    <s v="  Evan D"/>
    <n v="24.25"/>
    <n v="8.6999999999999993"/>
    <s v="yes"/>
    <s v="No"/>
    <s v="No"/>
    <n v="1"/>
    <x v="0"/>
    <s v="Normal weight"/>
    <s v="Diabetes"/>
    <s v="29-Oct-1975"/>
    <n v="47"/>
    <n v="1"/>
    <n v="31591.82"/>
    <s v="tier - 2"/>
    <s v="tier - 1"/>
    <s v="R1011"/>
  </r>
  <r>
    <s v="ID300"/>
    <s v=" Ms"/>
    <s v="Hoff"/>
    <s v="  Krisana"/>
    <n v="23.85"/>
    <n v="7.84"/>
    <s v="No"/>
    <s v="No"/>
    <s v="No"/>
    <n v="0"/>
    <x v="0"/>
    <s v="Normal weight"/>
    <s v="Diabetes"/>
    <s v="8-Oct-1974"/>
    <n v="48"/>
    <n v="0"/>
    <n v="31368.81"/>
    <s v="tier - 2"/>
    <s v="tier - 3"/>
    <s v="R1011"/>
  </r>
  <r>
    <s v="ID301"/>
    <s v=" Mr"/>
    <s v="Hall"/>
    <s v="  Kyle"/>
    <n v="40.020000000000003"/>
    <n v="5.19"/>
    <s v="yes"/>
    <s v="No"/>
    <s v="No"/>
    <n v="1"/>
    <x v="0"/>
    <s v="Obesity"/>
    <s v="Normal"/>
    <s v="27-Sep-1995"/>
    <n v="27"/>
    <n v="0"/>
    <n v="31328.27"/>
    <s v="tier - 2"/>
    <s v="tier - 2"/>
    <s v="R1011"/>
  </r>
  <r>
    <s v="ID302"/>
    <s v=" Ms"/>
    <s v="Ashley"/>
    <s v="  Kate"/>
    <n v="19.170000000000002"/>
    <n v="8.41"/>
    <s v="No"/>
    <s v="No"/>
    <s v="No"/>
    <n v="0"/>
    <x v="0"/>
    <s v="Normal weight"/>
    <s v="Diabetes"/>
    <s v="9-Jul-1968"/>
    <n v="54"/>
    <n v="0"/>
    <n v="31322.53"/>
    <s v="tier - 2"/>
    <s v="tier - 1"/>
    <s v="R1011"/>
  </r>
  <r>
    <s v="ID303"/>
    <s v=" Mr"/>
    <s v="Rindahl"/>
    <s v="  Martin A."/>
    <n v="43.53"/>
    <n v="5.86"/>
    <s v="yes"/>
    <s v="yes"/>
    <s v="No"/>
    <n v="2"/>
    <x v="0"/>
    <s v="Obesity"/>
    <s v="Prediabetes"/>
    <s v="22-Jul-2000"/>
    <n v="22"/>
    <n v="0"/>
    <n v="31234.560000000001"/>
    <s v="tier - 1"/>
    <s v="tier - 1"/>
    <s v="R1011"/>
  </r>
  <r>
    <s v="ID304"/>
    <s v=" Ms"/>
    <s v="Clark"/>
    <s v="  Stacey"/>
    <n v="46.06"/>
    <n v="4.18"/>
    <s v="No"/>
    <s v="yes"/>
    <s v="No"/>
    <n v="1"/>
    <x v="0"/>
    <s v="Obesity"/>
    <s v="Normal"/>
    <s v="9-Nov-2004"/>
    <n v="18"/>
    <n v="0"/>
    <n v="31196.61"/>
    <s v="tier - 2"/>
    <s v="tier - 1"/>
    <s v="R1011"/>
  </r>
  <r>
    <s v="ID305"/>
    <s v=" Ms"/>
    <s v="Irish"/>
    <s v="  Christine"/>
    <n v="29.92"/>
    <n v="11.99"/>
    <s v="yes"/>
    <s v="No"/>
    <s v="No"/>
    <n v="2"/>
    <x v="0"/>
    <s v="Over Weight"/>
    <s v="Diabetes"/>
    <s v="9-Sep-1961"/>
    <n v="61"/>
    <n v="3"/>
    <n v="30942.19"/>
    <s v="tier - 2"/>
    <s v="tier - 2"/>
    <s v="R1013"/>
  </r>
  <r>
    <s v="ID306"/>
    <s v=" Ms"/>
    <s v="Richardson"/>
    <s v="  Sarah C."/>
    <n v="28.46"/>
    <n v="4.8499999999999996"/>
    <s v="yes"/>
    <s v="No"/>
    <s v="No"/>
    <n v="1"/>
    <x v="0"/>
    <s v="Over Weight"/>
    <s v="Normal"/>
    <s v="5-Sep-1988"/>
    <n v="34"/>
    <n v="3"/>
    <n v="30763.01"/>
    <s v="tier - 2"/>
    <s v="tier - 1"/>
    <s v="R1011"/>
  </r>
  <r>
    <s v="ID307"/>
    <s v=" Ms"/>
    <s v="Dewitt"/>
    <s v="  Megan"/>
    <n v="24.56"/>
    <n v="6.18"/>
    <s v="yes"/>
    <s v="No"/>
    <s v="Yes"/>
    <n v="1"/>
    <x v="0"/>
    <s v="Normal weight"/>
    <s v="Prediabetes"/>
    <s v="21-Dec-1983"/>
    <n v="39"/>
    <n v="3"/>
    <n v="30724.44"/>
    <s v="tier - 2"/>
    <s v="tier - 3"/>
    <s v="R1011"/>
  </r>
  <r>
    <s v="ID308"/>
    <s v=" Mr"/>
    <s v="Hickman"/>
    <s v="  Jason W"/>
    <n v="41.19"/>
    <n v="6.37"/>
    <s v="No"/>
    <s v="No"/>
    <s v="No"/>
    <n v="0"/>
    <x v="0"/>
    <s v="Obesity"/>
    <s v="Prediabetes"/>
    <s v="21-Sep-1999"/>
    <n v="23"/>
    <n v="0"/>
    <n v="30697.71"/>
    <s v="tier - 1"/>
    <s v="tier - 2"/>
    <s v="R1011"/>
  </r>
  <r>
    <s v="ID309"/>
    <s v=" Ms"/>
    <s v="Gonzalez"/>
    <s v="  Michele"/>
    <n v="18.63"/>
    <n v="9.81"/>
    <s v="yes"/>
    <s v="No"/>
    <s v="No"/>
    <n v="2"/>
    <x v="0"/>
    <s v="Normal weight"/>
    <s v="Diabetes"/>
    <s v="11-Nov-1970"/>
    <n v="52"/>
    <n v="0"/>
    <n v="30625.65"/>
    <s v="tier - 2"/>
    <s v="tier - 3"/>
    <s v="R1011"/>
  </r>
  <r>
    <s v="ID310"/>
    <s v=" Ms"/>
    <s v="Difani"/>
    <s v="  Nikki"/>
    <n v="26.26"/>
    <n v="11.8"/>
    <s v="yes"/>
    <s v="No"/>
    <s v="No"/>
    <n v="1"/>
    <x v="0"/>
    <s v="Over Weight"/>
    <s v="Diabetes"/>
    <s v="10-Aug-1986"/>
    <n v="36"/>
    <n v="3"/>
    <n v="30530.5"/>
    <s v="tier - 2"/>
    <s v="tier - 1"/>
    <s v="R1011"/>
  </r>
  <r>
    <s v="ID311"/>
    <s v=" Mr"/>
    <s v="Turner"/>
    <s v="  Philip J."/>
    <n v="22.37"/>
    <n v="5.86"/>
    <s v="yes"/>
    <s v="No"/>
    <s v="Yes"/>
    <n v="1"/>
    <x v="0"/>
    <s v="Normal weight"/>
    <s v="Prediabetes"/>
    <s v="3-Sep-1983"/>
    <n v="39"/>
    <n v="3"/>
    <n v="30457.37"/>
    <s v="tier - 2"/>
    <s v="tier - 1"/>
    <s v="R1012"/>
  </r>
  <r>
    <s v="ID312"/>
    <s v=" Mr"/>
    <s v="Widmann"/>
    <s v="  Bryan L"/>
    <n v="39.619999999999997"/>
    <n v="4.28"/>
    <s v="No"/>
    <s v="No"/>
    <s v="No"/>
    <n v="1"/>
    <x v="0"/>
    <s v="Obesity"/>
    <s v="Normal"/>
    <s v="28-Oct-1998"/>
    <n v="24"/>
    <n v="0"/>
    <n v="30422.03"/>
    <s v="tier - 2"/>
    <s v="tier - 3"/>
    <s v="R1011"/>
  </r>
  <r>
    <s v="ID313"/>
    <s v=" Mr"/>
    <s v="Tunney"/>
    <s v="  Timothy F"/>
    <n v="18.329999999999998"/>
    <n v="4.16"/>
    <s v="yes"/>
    <s v="No"/>
    <s v="No"/>
    <n v="0"/>
    <x v="0"/>
    <s v="Under Weight"/>
    <s v="Normal"/>
    <s v="3-Sep-1976"/>
    <n v="46"/>
    <n v="2"/>
    <n v="30409.53"/>
    <s v="tier - 2"/>
    <s v="tier - 3"/>
    <s v="R1012"/>
  </r>
  <r>
    <s v="ID314"/>
    <s v=" Ms"/>
    <s v="San Juan"/>
    <s v="  Angielyn M"/>
    <n v="17.11"/>
    <n v="4.9800000000000004"/>
    <s v="yes"/>
    <s v="No"/>
    <s v="Yes"/>
    <n v="1"/>
    <x v="0"/>
    <s v="Under Weight"/>
    <s v="Normal"/>
    <s v="30-Jul-1969"/>
    <n v="53"/>
    <n v="0"/>
    <n v="30366.93"/>
    <s v="tier - 2"/>
    <s v="tier - 2"/>
    <s v="R1011"/>
  </r>
  <r>
    <s v="ID315"/>
    <s v=" Ms"/>
    <s v="Croll"/>
    <s v="  Jeanie M."/>
    <n v="43.5"/>
    <n v="6.38"/>
    <s v="No"/>
    <s v="yes"/>
    <s v="No"/>
    <n v="1"/>
    <x v="0"/>
    <s v="Obesity"/>
    <s v="Prediabetes"/>
    <s v="1-Jun-2004"/>
    <n v="19"/>
    <n v="0"/>
    <n v="30328.27"/>
    <s v="tier - 2"/>
    <s v="tier - 2"/>
    <s v="R1011"/>
  </r>
  <r>
    <s v="ID316"/>
    <s v=" Mr"/>
    <s v="Rolfes"/>
    <s v="  Greg"/>
    <n v="25.364999999999998"/>
    <n v="5.19"/>
    <s v="No"/>
    <s v="No"/>
    <s v="No"/>
    <n v="2"/>
    <x v="1"/>
    <s v="Over Weight"/>
    <s v="Normal"/>
    <s v="24-Jul-1972"/>
    <n v="50"/>
    <n v="2"/>
    <n v="30284.639999999999"/>
    <s v="tier - 1"/>
    <s v="tier - 1"/>
    <s v="R1012"/>
  </r>
  <r>
    <s v="ID317"/>
    <s v=" Mr"/>
    <s v="Hinkle"/>
    <s v="  John"/>
    <n v="28.594999999999999"/>
    <n v="10.210000000000001"/>
    <s v="No"/>
    <s v="No"/>
    <s v="No"/>
    <n v="0"/>
    <x v="1"/>
    <s v="Over Weight"/>
    <s v="Diabetes"/>
    <s v="15-Sep-1962"/>
    <n v="60"/>
    <n v="0"/>
    <n v="30260"/>
    <s v="tier - 1"/>
    <s v="tier - 1"/>
    <s v="R1014"/>
  </r>
  <r>
    <s v="ID318"/>
    <s v=" Mr"/>
    <s v="Leuchanka"/>
    <s v="  Aliaksandr"/>
    <n v="29.83"/>
    <n v="9.6999999999999993"/>
    <s v="yes"/>
    <s v="No"/>
    <s v="Yes"/>
    <n v="1"/>
    <x v="0"/>
    <s v="Over Weight"/>
    <s v="Diabetes"/>
    <s v="13-Sep-1963"/>
    <n v="59"/>
    <n v="3"/>
    <n v="30184.94"/>
    <s v="tier - 1"/>
    <s v="tier - 1"/>
    <s v="R1014"/>
  </r>
  <r>
    <s v="ID319"/>
    <s v=" Mr"/>
    <s v="Ayr"/>
    <s v="  Jason M."/>
    <n v="24.7"/>
    <n v="10.25"/>
    <s v="No"/>
    <s v="No"/>
    <s v="No"/>
    <n v="3"/>
    <x v="1"/>
    <s v="Normal weight"/>
    <s v="Diabetes"/>
    <s v="11-Aug-1958"/>
    <n v="64"/>
    <n v="1"/>
    <n v="30166.62"/>
    <s v="tier - 1"/>
    <s v="tier - 3"/>
    <s v="R1012"/>
  </r>
  <r>
    <s v="ID320"/>
    <s v=" Ms"/>
    <s v="Siegel"/>
    <s v="  Sheera K"/>
    <n v="17.940000000000001"/>
    <n v="9.77"/>
    <s v="No"/>
    <s v="No"/>
    <s v="No"/>
    <n v="0"/>
    <x v="0"/>
    <s v="Under Weight"/>
    <s v="Diabetes"/>
    <s v="25-Dec-1971"/>
    <n v="51"/>
    <n v="0"/>
    <n v="30134.75"/>
    <s v="tier - 2"/>
    <s v="tier - 3"/>
    <s v="R1011"/>
  </r>
  <r>
    <s v="ID321"/>
    <s v=" Ms"/>
    <s v="Penrose"/>
    <s v="  Janice"/>
    <n v="21.08"/>
    <n v="4.83"/>
    <s v="No"/>
    <s v="No"/>
    <s v="Yes"/>
    <n v="1"/>
    <x v="0"/>
    <s v="Normal weight"/>
    <s v="Normal"/>
    <s v="2-Sep-1979"/>
    <n v="43"/>
    <n v="2"/>
    <n v="30095.97"/>
    <s v="tier - 2"/>
    <s v="tier - 3"/>
    <s v="R1011"/>
  </r>
  <r>
    <s v="ID322"/>
    <s v=" Mr"/>
    <s v="Schuler"/>
    <s v="  Timothy G."/>
    <n v="37.715000000000003"/>
    <n v="10.86"/>
    <s v="yes"/>
    <s v="No"/>
    <s v="No"/>
    <n v="0"/>
    <x v="1"/>
    <s v="Obesity"/>
    <s v="Diabetes"/>
    <s v="16-Jun-1967"/>
    <n v="55"/>
    <n v="3"/>
    <n v="30063.58"/>
    <s v="tier - 1"/>
    <s v="tier - 1"/>
    <s v="R1012"/>
  </r>
  <r>
    <s v="ID323"/>
    <s v=" Mr"/>
    <s v="Walker"/>
    <s v="  Alan R"/>
    <n v="22.39"/>
    <n v="9.5299999999999994"/>
    <s v="yes"/>
    <s v="No"/>
    <s v="No"/>
    <n v="0"/>
    <x v="0"/>
    <s v="Normal weight"/>
    <s v="Diabetes"/>
    <s v="4-Aug-1981"/>
    <n v="41"/>
    <n v="1"/>
    <n v="30026.87"/>
    <s v="tier - 2"/>
    <s v="tier - 3"/>
    <s v="R1012"/>
  </r>
  <r>
    <s v="ID324"/>
    <s v=" Mr"/>
    <s v="Stange"/>
    <s v="  Michael"/>
    <n v="28.78"/>
    <n v="5.68"/>
    <s v="No"/>
    <s v="No"/>
    <s v="No"/>
    <n v="0"/>
    <x v="0"/>
    <s v="Over Weight"/>
    <s v="Normal"/>
    <s v="5-Oct-1991"/>
    <n v="31"/>
    <n v="3"/>
    <n v="29969.67"/>
    <s v="tier - 1"/>
    <s v="tier - 1"/>
    <s v="R1011"/>
  </r>
  <r>
    <s v="ID325"/>
    <s v=" Ms"/>
    <s v="Roy"/>
    <s v="  Marie-France"/>
    <n v="18.329999999999998"/>
    <n v="5.57"/>
    <s v="yes"/>
    <s v="No"/>
    <s v="No"/>
    <n v="0"/>
    <x v="0"/>
    <s v="Under Weight"/>
    <s v="Normal"/>
    <s v="12-Jun-1976"/>
    <n v="46"/>
    <n v="2"/>
    <n v="29933.75"/>
    <s v="tier - 1"/>
    <s v="tier - 1"/>
    <s v="R1011"/>
  </r>
  <r>
    <s v="ID326"/>
    <s v=" Mr"/>
    <s v="Potere"/>
    <s v="  Erik F."/>
    <n v="26.39"/>
    <n v="4.58"/>
    <s v="yes"/>
    <s v="No"/>
    <s v="No"/>
    <n v="1"/>
    <x v="0"/>
    <s v="Over Weight"/>
    <s v="Normal"/>
    <s v="30-Dec-1988"/>
    <n v="34"/>
    <n v="3"/>
    <n v="29929.56"/>
    <s v="tier - 1"/>
    <s v="tier - 1"/>
    <s v="R1011"/>
  </r>
  <r>
    <s v="ID327"/>
    <s v=" Mr"/>
    <s v="Podgurski"/>
    <s v="  Andrew"/>
    <n v="19.260000000000002"/>
    <n v="8.9600000000000009"/>
    <s v="yes"/>
    <s v="No"/>
    <s v="No"/>
    <n v="1"/>
    <x v="0"/>
    <s v="Normal weight"/>
    <s v="Diabetes"/>
    <s v="19-Aug-1975"/>
    <n v="47"/>
    <n v="1"/>
    <n v="29899.25"/>
    <s v="tier - 1"/>
    <s v="tier - 3"/>
    <s v="R1011"/>
  </r>
  <r>
    <s v="ID328"/>
    <s v=" Mr"/>
    <s v="Diamond"/>
    <s v="  Anthony"/>
    <n v="26.92"/>
    <n v="6.09"/>
    <s v="No"/>
    <s v="No"/>
    <s v="No"/>
    <n v="0"/>
    <x v="0"/>
    <s v="Over Weight"/>
    <s v="Prediabetes"/>
    <s v="30-Dec-1989"/>
    <n v="33"/>
    <n v="3"/>
    <n v="29852.48"/>
    <s v="tier - 1"/>
    <s v="tier - 3"/>
    <s v="R1011"/>
  </r>
  <r>
    <s v="ID329"/>
    <s v=" Mr"/>
    <s v="Sallade"/>
    <s v="  Chris"/>
    <n v="19.73"/>
    <n v="4.3600000000000003"/>
    <s v="No"/>
    <s v="No"/>
    <s v="No"/>
    <n v="0"/>
    <x v="0"/>
    <s v="Normal weight"/>
    <s v="Normal"/>
    <s v="29-Oct-1982"/>
    <n v="40"/>
    <n v="3"/>
    <n v="29818.76"/>
    <s v="tier - 1"/>
    <s v="tier - 1"/>
    <s v="R1012"/>
  </r>
  <r>
    <s v="ID330"/>
    <s v=" Mr"/>
    <s v="Zhang"/>
    <s v="  Yu"/>
    <n v="23.56"/>
    <n v="11.74"/>
    <s v="yes"/>
    <s v="No"/>
    <s v="No"/>
    <n v="0"/>
    <x v="0"/>
    <s v="Normal weight"/>
    <s v="Diabetes"/>
    <s v="13-Aug-1981"/>
    <n v="41"/>
    <n v="1"/>
    <n v="29816.639999999999"/>
    <s v="tier - 1"/>
    <s v="tier - 2"/>
    <s v="R1011"/>
  </r>
  <r>
    <s v="ID331"/>
    <s v=" Mr"/>
    <s v="Chatfield"/>
    <s v="  Caleb N"/>
    <n v="37.67"/>
    <n v="5.89"/>
    <s v="No"/>
    <s v="No"/>
    <s v="No"/>
    <n v="1"/>
    <x v="0"/>
    <s v="Obesity"/>
    <s v="Prediabetes"/>
    <s v="20-Jun-1998"/>
    <n v="24"/>
    <n v="0"/>
    <n v="29760.6"/>
    <s v="tier - 1"/>
    <s v="tier - 2"/>
    <s v="R1011"/>
  </r>
  <r>
    <s v="ID332"/>
    <s v=" Mr"/>
    <s v="Bruns"/>
    <s v="  Jason M."/>
    <n v="18.73"/>
    <n v="10.64"/>
    <s v="No"/>
    <s v="No"/>
    <s v="No"/>
    <n v="2"/>
    <x v="0"/>
    <s v="Normal weight"/>
    <s v="Diabetes"/>
    <s v="23-Aug-1973"/>
    <n v="49"/>
    <n v="0"/>
    <n v="29757.69"/>
    <s v="tier - 1"/>
    <s v="tier - 3"/>
    <s v="R1011"/>
  </r>
  <r>
    <s v="ID333"/>
    <s v=" Ms"/>
    <s v="Yochum"/>
    <s v="  Angela R"/>
    <n v="33.090000000000003"/>
    <n v="6.06"/>
    <s v="No"/>
    <s v="No"/>
    <s v="Yes"/>
    <n v="1"/>
    <x v="0"/>
    <s v="Obesity"/>
    <s v="Prediabetes"/>
    <s v="27-Jul-1993"/>
    <n v="29"/>
    <n v="0"/>
    <n v="29622.69"/>
    <s v="tier - 1"/>
    <s v="tier - 1"/>
    <s v="R1011"/>
  </r>
  <r>
    <s v="ID334"/>
    <s v=" Mr"/>
    <s v="Freeburn"/>
    <s v="  Keith J"/>
    <n v="18.329999999999998"/>
    <n v="7.46"/>
    <s v="yes"/>
    <s v="No"/>
    <s v="No"/>
    <n v="1"/>
    <x v="0"/>
    <s v="Under Weight"/>
    <s v="Diabetes"/>
    <s v="3-Nov-1975"/>
    <n v="47"/>
    <n v="1"/>
    <n v="29583.8"/>
    <s v="tier - 1"/>
    <s v="tier - 1"/>
    <s v="R1011"/>
  </r>
  <r>
    <s v="ID335"/>
    <s v=" Ms"/>
    <s v="Spencer"/>
    <s v="  Emma"/>
    <n v="27.74"/>
    <n v="4.68"/>
    <s v="yes"/>
    <s v="No"/>
    <s v="No"/>
    <n v="2"/>
    <x v="0"/>
    <s v="Over Weight"/>
    <s v="Normal"/>
    <s v="20-Oct-1959"/>
    <n v="63"/>
    <n v="0"/>
    <n v="29523.17"/>
    <s v="tier - 1"/>
    <s v="tier - 2"/>
    <s v="R1024"/>
  </r>
  <r>
    <s v="ID336"/>
    <s v=" Mr"/>
    <s v="Jarosik"/>
    <s v="  Nathan A"/>
    <n v="24.2"/>
    <n v="6.15"/>
    <s v="No"/>
    <s v="No"/>
    <s v="No"/>
    <n v="1"/>
    <x v="0"/>
    <s v="Normal weight"/>
    <s v="Prediabetes"/>
    <s v="16-Jul-1987"/>
    <n v="35"/>
    <n v="3"/>
    <n v="29443.59"/>
    <s v="tier - 1"/>
    <s v="tier - 1"/>
    <s v="R1011"/>
  </r>
  <r>
    <s v="ID337"/>
    <s v=" Ms"/>
    <s v="Heinzen"/>
    <s v="  Kathryn"/>
    <n v="22.03"/>
    <n v="4.28"/>
    <s v="yes"/>
    <s v="No"/>
    <s v="No"/>
    <n v="0"/>
    <x v="0"/>
    <s v="Normal weight"/>
    <s v="Normal"/>
    <s v="7-Nov-1985"/>
    <n v="37"/>
    <n v="3"/>
    <n v="29352.560000000001"/>
    <s v="tier - 1"/>
    <s v="tier - 1"/>
    <s v="R1011"/>
  </r>
  <r>
    <s v="ID338"/>
    <s v=" Ms"/>
    <s v="Kelley"/>
    <s v="  Elizabeth H."/>
    <n v="26.885000000000002"/>
    <n v="9.86"/>
    <s v="No"/>
    <s v="No"/>
    <s v="No"/>
    <n v="3"/>
    <x v="0"/>
    <s v="Over Weight"/>
    <s v="Diabetes"/>
    <s v="5-Jun-1958"/>
    <n v="65"/>
    <n v="0"/>
    <n v="29330.98"/>
    <s v="tier - 1"/>
    <s v="tier - 2"/>
    <s v="R1012"/>
  </r>
  <r>
    <s v="ID339"/>
    <s v=" Mr"/>
    <s v="Thacker"/>
    <s v="  Ben"/>
    <n v="16.36"/>
    <n v="11.19"/>
    <s v="No"/>
    <s v="No"/>
    <s v="No"/>
    <n v="0"/>
    <x v="0"/>
    <s v="Under Weight"/>
    <s v="Diabetes"/>
    <s v="21-Jul-1978"/>
    <n v="44"/>
    <n v="2"/>
    <n v="29227.599999999999"/>
    <s v="tier - 1"/>
    <s v="tier - 3"/>
    <s v="R1012"/>
  </r>
  <r>
    <s v="ID340"/>
    <s v=" Ms"/>
    <s v="Jeseritz"/>
    <s v="  Cheryl A"/>
    <n v="32.299999999999997"/>
    <n v="4.8899999999999997"/>
    <s v="yes"/>
    <s v="No"/>
    <s v="Yes"/>
    <n v="1"/>
    <x v="1"/>
    <s v="Obesity"/>
    <s v="Normal"/>
    <s v="9-Jul-1969"/>
    <n v="53"/>
    <n v="2"/>
    <n v="29186.48"/>
    <s v="tier - 1"/>
    <s v="tier - 3"/>
    <s v="R1024"/>
  </r>
  <r>
    <s v="ID341"/>
    <s v=" Ms"/>
    <s v="Hohman"/>
    <s v="  Kimberly A"/>
    <n v="16.05"/>
    <n v="4.3499999999999996"/>
    <s v="yes"/>
    <s v="No"/>
    <s v="No"/>
    <n v="0"/>
    <x v="0"/>
    <s v="Under Weight"/>
    <s v="Normal"/>
    <s v="8-Nov-1976"/>
    <n v="46"/>
    <n v="2"/>
    <n v="29160.39"/>
    <s v="tier - 1"/>
    <s v="tier - 2"/>
    <s v="R1011"/>
  </r>
  <r>
    <s v="ID342"/>
    <s v=" Ms"/>
    <s v="Hill"/>
    <s v="  Cynthia"/>
    <n v="29.07"/>
    <n v="8.66"/>
    <s v="yes"/>
    <s v="No"/>
    <s v="No"/>
    <n v="2"/>
    <x v="0"/>
    <s v="Over Weight"/>
    <s v="Diabetes"/>
    <s v="24-Dec-1961"/>
    <n v="61"/>
    <n v="0"/>
    <n v="29141.360000000001"/>
    <s v="tier - 1"/>
    <s v="tier - 3"/>
    <s v="R1012"/>
  </r>
  <r>
    <s v="ID343"/>
    <s v=" Ms"/>
    <s v="Kuepfer"/>
    <s v="  Jessica"/>
    <n v="17.43"/>
    <n v="8.64"/>
    <s v="No"/>
    <s v="No"/>
    <s v="No"/>
    <n v="0"/>
    <x v="0"/>
    <s v="Under Weight"/>
    <s v="Diabetes"/>
    <s v="29-Nov-1978"/>
    <n v="44"/>
    <n v="2"/>
    <n v="29114.77"/>
    <s v="tier - 1"/>
    <s v="tier - 1"/>
    <s v="R1011"/>
  </r>
  <r>
    <s v="ID344"/>
    <s v=" Mr"/>
    <s v="Kaczmarek"/>
    <s v="  Bruce"/>
    <n v="19.329999999999998"/>
    <n v="4.2699999999999996"/>
    <s v="No"/>
    <s v="No"/>
    <s v="No"/>
    <n v="0"/>
    <x v="0"/>
    <s v="Normal weight"/>
    <s v="Normal"/>
    <s v="14-Jul-1980"/>
    <n v="42"/>
    <n v="2"/>
    <n v="29114.21"/>
    <s v="tier - 1"/>
    <s v="tier - 3"/>
    <s v="R1011"/>
  </r>
  <r>
    <s v="ID345"/>
    <s v=" Ms"/>
    <s v="Pitt"/>
    <s v="  Allison"/>
    <n v="30.52"/>
    <n v="4.21"/>
    <s v="No"/>
    <s v="No"/>
    <s v="No"/>
    <n v="1"/>
    <x v="0"/>
    <s v="Obesity"/>
    <s v="Normal"/>
    <s v="7-Jul-1992"/>
    <n v="30"/>
    <n v="0"/>
    <n v="29007.82"/>
    <s v="tier - 1"/>
    <s v="tier - 3"/>
    <s v="R1011"/>
  </r>
  <r>
    <s v="ID346"/>
    <s v=" Mr"/>
    <s v="Lorton"/>
    <s v="  Alex"/>
    <n v="39.21"/>
    <n v="5.04"/>
    <s v="No"/>
    <s v="No"/>
    <s v="Yes"/>
    <n v="1"/>
    <x v="0"/>
    <s v="Obesity"/>
    <s v="Normal"/>
    <s v="1-Sep-2003"/>
    <n v="19"/>
    <n v="0"/>
    <n v="28998.68"/>
    <s v="tier - 1"/>
    <s v="tier - 3"/>
    <s v="R1011"/>
  </r>
  <r>
    <s v="ID347"/>
    <s v=" Ms"/>
    <s v="Castaneda"/>
    <s v="  Gabriela"/>
    <n v="26.98"/>
    <n v="5.21"/>
    <s v="yes"/>
    <s v="No"/>
    <s v="No"/>
    <n v="2"/>
    <x v="0"/>
    <s v="Over Weight"/>
    <s v="Normal"/>
    <s v="5-Dec-1959"/>
    <n v="63"/>
    <n v="0"/>
    <n v="28950.47"/>
    <s v="tier - 1"/>
    <s v="tier - 1"/>
    <s v="R1012"/>
  </r>
  <r>
    <s v="ID348"/>
    <s v=" Ms"/>
    <s v="Cherop"/>
    <s v="  Sharon"/>
    <n v="25.84"/>
    <n v="8.83"/>
    <s v="No"/>
    <s v="No"/>
    <s v="No"/>
    <n v="0"/>
    <x v="1"/>
    <s v="Over Weight"/>
    <s v="Diabetes"/>
    <s v="25-Jul-1962"/>
    <n v="60"/>
    <n v="0"/>
    <n v="28923.14"/>
    <s v="tier - 1"/>
    <s v="tier - 1"/>
    <s v="R1012"/>
  </r>
  <r>
    <s v="ID349"/>
    <s v=" Mr"/>
    <s v="Howell"/>
    <s v="  Jason A"/>
    <n v="28.31"/>
    <n v="8.4700000000000006"/>
    <s v="yes"/>
    <s v="No"/>
    <s v="No"/>
    <n v="2"/>
    <x v="0"/>
    <s v="Over Weight"/>
    <s v="Diabetes"/>
    <s v="3-Aug-1961"/>
    <n v="61"/>
    <n v="1"/>
    <n v="28868.66"/>
    <s v="tier - 1"/>
    <s v="tier - 2"/>
    <s v="R1012"/>
  </r>
  <r>
    <s v="ID350"/>
    <s v=" Ms"/>
    <s v="Palmer"/>
    <s v="  Chelsey C."/>
    <n v="23.94"/>
    <n v="4.2"/>
    <s v="No"/>
    <s v="No"/>
    <s v="No"/>
    <n v="0"/>
    <x v="0"/>
    <s v="Normal weight"/>
    <s v="Normal"/>
    <s v="5-Dec-1990"/>
    <n v="32"/>
    <n v="3"/>
    <n v="28716.14"/>
    <s v="tier - 1"/>
    <s v="tier - 3"/>
    <s v="R1011"/>
  </r>
  <r>
    <s v="ID351"/>
    <s v=" Mr"/>
    <s v="Olson"/>
    <s v="  Devon A."/>
    <n v="20.03"/>
    <n v="6.14"/>
    <s v="yes"/>
    <s v="No"/>
    <s v="No"/>
    <n v="0"/>
    <x v="0"/>
    <s v="Normal weight"/>
    <s v="Prediabetes"/>
    <s v="27-Sep-1985"/>
    <n v="37"/>
    <n v="3"/>
    <n v="28542.86"/>
    <s v="tier - 1"/>
    <s v="tier - 3"/>
    <s v="R1011"/>
  </r>
  <r>
    <s v="ID352"/>
    <s v=" Ms"/>
    <s v="Waldron"/>
    <s v="  Joni L"/>
    <n v="41.42"/>
    <n v="6.07"/>
    <s v="No"/>
    <s v="No"/>
    <s v="No"/>
    <n v="0"/>
    <x v="1"/>
    <s v="Obesity"/>
    <s v="Prediabetes"/>
    <s v="11-Dec-1982"/>
    <n v="40"/>
    <n v="1"/>
    <n v="28476.73"/>
    <s v="tier - 1"/>
    <s v="tier - 2"/>
    <s v="R1012"/>
  </r>
  <r>
    <s v="ID353"/>
    <s v=" Mr"/>
    <s v="Meyer"/>
    <s v="  Colin"/>
    <n v="36.67"/>
    <n v="10.210000000000001"/>
    <s v="No"/>
    <s v="No"/>
    <s v="No"/>
    <n v="0"/>
    <x v="1"/>
    <s v="Obesity"/>
    <s v="Diabetes"/>
    <s v="16-Sep-1974"/>
    <n v="48"/>
    <n v="1"/>
    <n v="28468.92"/>
    <s v="tier - 1"/>
    <s v="tier - 1"/>
    <s v="R1012"/>
  </r>
  <r>
    <s v="ID354"/>
    <s v=" Ms"/>
    <s v="Stack"/>
    <s v="  Rachael"/>
    <n v="27.645"/>
    <n v="4.6900000000000004"/>
    <s v="No"/>
    <s v="No"/>
    <s v="No"/>
    <n v="0"/>
    <x v="1"/>
    <s v="Over Weight"/>
    <s v="Normal"/>
    <s v="2-Dec-1977"/>
    <n v="45"/>
    <n v="1"/>
    <n v="28340.19"/>
    <s v="tier - 1"/>
    <s v="tier - 2"/>
    <s v="R1012"/>
  </r>
  <r>
    <s v="ID355"/>
    <s v=" Ms"/>
    <s v="Sanchez Y Torres"/>
    <s v="  Maricela"/>
    <n v="22.72"/>
    <n v="5.71"/>
    <s v="No"/>
    <s v="No"/>
    <s v="No"/>
    <n v="0"/>
    <x v="0"/>
    <s v="Normal weight"/>
    <s v="Prediabetes"/>
    <s v="24-Dec-1990"/>
    <n v="32"/>
    <n v="3"/>
    <n v="28302.33"/>
    <s v="tier - 1"/>
    <s v="tier - 2"/>
    <s v="R1011"/>
  </r>
  <r>
    <s v="ID356"/>
    <s v=" Ms"/>
    <s v="Daniels"/>
    <s v="  Marie"/>
    <n v="36.520000000000003"/>
    <n v="9.07"/>
    <s v="yes"/>
    <s v="No"/>
    <s v="Yes"/>
    <n v="1"/>
    <x v="1"/>
    <s v="Obesity"/>
    <s v="Diabetes"/>
    <s v="25-Nov-1963"/>
    <n v="59"/>
    <n v="1"/>
    <n v="28287.9"/>
    <s v="tier - 1"/>
    <s v="tier - 1"/>
    <s v="R1013"/>
  </r>
  <r>
    <s v="ID357"/>
    <s v=" Mr"/>
    <s v="Pepp"/>
    <s v="  Frank"/>
    <n v="33.96"/>
    <n v="4.99"/>
    <s v="No"/>
    <s v="No"/>
    <s v="No"/>
    <n v="0"/>
    <x v="0"/>
    <s v="Obesity"/>
    <s v="Normal"/>
    <s v="6-Sep-1999"/>
    <n v="23"/>
    <n v="0"/>
    <n v="28245.34"/>
    <s v="tier - 1"/>
    <s v="tier - 3"/>
    <s v="R1011"/>
  </r>
  <r>
    <s v="ID358"/>
    <s v=" Mr"/>
    <s v="Buechler"/>
    <s v="  Jeffry"/>
    <n v="26.695"/>
    <n v="8.31"/>
    <s v="No"/>
    <s v="No"/>
    <s v="No"/>
    <n v="0"/>
    <x v="0"/>
    <s v="Over Weight"/>
    <s v="Diabetes"/>
    <s v="22-Nov-1960"/>
    <n v="62"/>
    <n v="0"/>
    <n v="28101.33"/>
    <s v="tier - 1"/>
    <s v="tier - 2"/>
    <s v="R1019"/>
  </r>
  <r>
    <s v="ID359"/>
    <s v=" Mr"/>
    <s v="Buenting"/>
    <s v="  Mike"/>
    <n v="18.45"/>
    <n v="5.07"/>
    <s v="yes"/>
    <s v="No"/>
    <s v="No"/>
    <n v="0"/>
    <x v="0"/>
    <s v="Under Weight"/>
    <s v="Normal"/>
    <s v="29-Nov-1985"/>
    <n v="37"/>
    <n v="3"/>
    <n v="28006.94"/>
    <s v="tier - 1"/>
    <s v="tier - 2"/>
    <s v="R1011"/>
  </r>
  <r>
    <s v="ID360"/>
    <s v=" Mr"/>
    <s v="Evans"/>
    <s v="  Rick"/>
    <n v="33.18"/>
    <n v="4.79"/>
    <s v="No"/>
    <s v="No"/>
    <s v="No"/>
    <n v="0"/>
    <x v="0"/>
    <s v="Obesity"/>
    <s v="Normal"/>
    <s v="21-Dec-1999"/>
    <n v="23"/>
    <n v="0"/>
    <n v="27980.77"/>
    <s v="tier - 1"/>
    <s v="tier - 1"/>
    <s v="R1011"/>
  </r>
  <r>
    <s v="ID361"/>
    <s v=" Mr"/>
    <s v="Arcand"/>
    <s v="  Pierre-Michel"/>
    <n v="36.1"/>
    <n v="11.39"/>
    <s v="yes"/>
    <s v="No"/>
    <s v="No"/>
    <n v="2"/>
    <x v="1"/>
    <s v="Obesity"/>
    <s v="Diabetes"/>
    <s v="28-Jul-1961"/>
    <n v="61"/>
    <n v="3"/>
    <n v="27941.29"/>
    <s v="tier - 1"/>
    <s v="tier - 3"/>
    <s v="R1011"/>
  </r>
  <r>
    <s v="ID362"/>
    <s v=" Mr"/>
    <s v="Kesack"/>
    <s v="  Daniel"/>
    <n v="22.77"/>
    <n v="6"/>
    <s v="No"/>
    <s v="No"/>
    <s v="No"/>
    <n v="0"/>
    <x v="0"/>
    <s v="Normal weight"/>
    <s v="Prediabetes"/>
    <s v="4-Jun-1991"/>
    <n v="32"/>
    <n v="3"/>
    <n v="27931.11"/>
    <s v="tier - 1"/>
    <s v="tier - 3"/>
    <s v="R1011"/>
  </r>
  <r>
    <s v="ID363"/>
    <s v=" Mr"/>
    <s v="Post"/>
    <s v="  Brian L."/>
    <n v="21.24"/>
    <n v="5.13"/>
    <s v="No"/>
    <s v="No"/>
    <s v="No"/>
    <n v="0"/>
    <x v="0"/>
    <s v="Normal weight"/>
    <s v="Normal"/>
    <s v="21-Nov-1989"/>
    <n v="33"/>
    <n v="3"/>
    <n v="27925.86"/>
    <s v="tier - 1"/>
    <s v="tier - 2"/>
    <s v="R1011"/>
  </r>
  <r>
    <s v="ID364"/>
    <s v=" Ms"/>
    <s v="Dunne"/>
    <s v="  Morgan M."/>
    <n v="17.600000000000001"/>
    <n v="5.26"/>
    <s v="yes"/>
    <s v="No"/>
    <s v="No"/>
    <n v="0"/>
    <x v="0"/>
    <s v="Under Weight"/>
    <s v="Normal"/>
    <s v="4-Dec-1985"/>
    <n v="37"/>
    <n v="3"/>
    <n v="27849.94"/>
    <s v="tier - 1"/>
    <s v="tier - 1"/>
    <s v="R1011"/>
  </r>
  <r>
    <s v="ID365"/>
    <s v=" Ms"/>
    <s v="Kilel"/>
    <s v="  Caroline"/>
    <n v="26.29"/>
    <n v="6.84"/>
    <s v="No"/>
    <s v="No"/>
    <s v="No"/>
    <n v="0"/>
    <x v="0"/>
    <s v="Over Weight"/>
    <s v="Diabetes"/>
    <s v="6-Jul-1960"/>
    <n v="62"/>
    <n v="0"/>
    <n v="27808.73"/>
    <s v="tier - 1"/>
    <s v="tier - 1"/>
    <s v="R1013"/>
  </r>
  <r>
    <s v="ID366"/>
    <s v=" Mr"/>
    <s v="Nicholson"/>
    <s v="  Drew T."/>
    <n v="35.31"/>
    <n v="9.0399999999999991"/>
    <s v="No"/>
    <s v="No"/>
    <s v="No"/>
    <n v="0"/>
    <x v="1"/>
    <s v="Obesity"/>
    <s v="Diabetes"/>
    <s v="6-Dec-2002"/>
    <n v="20"/>
    <n v="1"/>
    <n v="27724.29"/>
    <s v="tier - 1"/>
    <s v="tier - 3"/>
    <s v="R1013"/>
  </r>
  <r>
    <s v="ID367"/>
    <s v=" Mr"/>
    <s v="Susmann"/>
    <s v="  Austin W"/>
    <n v="27.04"/>
    <n v="4.0999999999999996"/>
    <s v="No"/>
    <s v="No"/>
    <s v="No"/>
    <n v="1"/>
    <x v="0"/>
    <s v="Over Weight"/>
    <s v="Normal"/>
    <s v="3-Jul-1992"/>
    <n v="30"/>
    <n v="0"/>
    <n v="27696.11"/>
    <s v="tier - 1"/>
    <s v="tier - 2"/>
    <s v="R1011"/>
  </r>
  <r>
    <s v="ID368"/>
    <s v=" Ms"/>
    <s v="Harsh"/>
    <s v="  Berenice"/>
    <n v="30.23"/>
    <n v="4.2300000000000004"/>
    <s v="yes"/>
    <s v="No"/>
    <s v="Yes"/>
    <n v="1"/>
    <x v="0"/>
    <s v="Obesity"/>
    <s v="Normal"/>
    <s v="7-Oct-1997"/>
    <n v="25"/>
    <n v="0"/>
    <n v="27625.17"/>
    <s v="tier - 1"/>
    <s v="tier - 1"/>
    <s v="R1011"/>
  </r>
  <r>
    <s v="ID369"/>
    <s v=" Mr"/>
    <s v="Pocasangre"/>
    <s v="  Kenneth A"/>
    <n v="30.6"/>
    <n v="6.48"/>
    <s v="yes"/>
    <s v="No"/>
    <s v="Yes"/>
    <n v="1"/>
    <x v="0"/>
    <s v="Obesity"/>
    <s v="Prediabetes"/>
    <s v="9-Sep-1997"/>
    <n v="25"/>
    <n v="0"/>
    <n v="27619.360000000001"/>
    <s v="tier - 2"/>
    <s v="tier - 3"/>
    <s v="R1011"/>
  </r>
  <r>
    <s v="ID370"/>
    <s v=" Mr"/>
    <s v="Martinez Lopez"/>
    <s v="  Miguel"/>
    <n v="26.8"/>
    <n v="5.53"/>
    <s v="No"/>
    <s v="No"/>
    <s v="No"/>
    <n v="1"/>
    <x v="0"/>
    <s v="Over Weight"/>
    <s v="Normal"/>
    <s v="11-Jun-1992"/>
    <n v="30"/>
    <n v="0"/>
    <n v="27614.71"/>
    <s v="tier - 2"/>
    <s v="tier - 3"/>
    <s v="R1011"/>
  </r>
  <r>
    <s v="ID371"/>
    <s v=" Ms"/>
    <s v="Riegel"/>
    <s v="  Hadley T."/>
    <n v="16.86"/>
    <n v="4.07"/>
    <s v="yes"/>
    <s v="No"/>
    <s v="No"/>
    <n v="0"/>
    <x v="0"/>
    <s v="Under Weight"/>
    <s v="Normal"/>
    <s v="6-Nov-1985"/>
    <n v="37"/>
    <n v="3"/>
    <n v="27598.93"/>
    <s v="tier - 2"/>
    <s v="tier - 1"/>
    <s v="R1011"/>
  </r>
  <r>
    <s v="ID372"/>
    <s v=" Mr"/>
    <s v="Monson"/>
    <s v="  Taylor"/>
    <n v="16.3"/>
    <n v="5.51"/>
    <s v="No"/>
    <s v="No"/>
    <s v="No"/>
    <n v="1"/>
    <x v="0"/>
    <s v="Under Weight"/>
    <s v="Normal"/>
    <s v="22-Jul-1984"/>
    <n v="38"/>
    <n v="3"/>
    <n v="27534.53"/>
    <s v="tier - 2"/>
    <s v="tier - 2"/>
    <s v="R1011"/>
  </r>
  <r>
    <s v="ID373"/>
    <s v=" Ms"/>
    <s v="Klubben"/>
    <s v="  Tenielle M"/>
    <n v="29.81"/>
    <n v="11.66"/>
    <s v="No"/>
    <s v="No"/>
    <s v="No"/>
    <n v="0"/>
    <x v="0"/>
    <s v="Over Weight"/>
    <s v="Diabetes"/>
    <s v="19-Oct-1965"/>
    <n v="57"/>
    <n v="0"/>
    <n v="27533.91"/>
    <s v="tier - 2"/>
    <s v="tier - 3"/>
    <s v="R1013"/>
  </r>
  <r>
    <s v="ID374"/>
    <s v=" Ms"/>
    <s v="Mascaro"/>
    <s v="  Andrea"/>
    <n v="16.329999999999998"/>
    <n v="7.26"/>
    <s v="yes"/>
    <s v="No"/>
    <s v="No"/>
    <n v="0"/>
    <x v="0"/>
    <s v="Under Weight"/>
    <s v="Diabetes"/>
    <s v="3-Oct-1981"/>
    <n v="41"/>
    <n v="1"/>
    <n v="27495.59"/>
    <s v="tier - 2"/>
    <s v="tier - 1"/>
    <s v="R1011"/>
  </r>
  <r>
    <s v="ID375"/>
    <s v=" Ms"/>
    <s v="Norvell"/>
    <s v="  Nora P"/>
    <n v="16.37"/>
    <n v="4.79"/>
    <s v="yes"/>
    <s v="No"/>
    <s v="No"/>
    <n v="0"/>
    <x v="0"/>
    <s v="Under Weight"/>
    <s v="Normal"/>
    <s v="5-Dec-1985"/>
    <n v="37"/>
    <n v="3"/>
    <n v="27432.73"/>
    <s v="tier - 2"/>
    <s v="tier - 1"/>
    <s v="R1011"/>
  </r>
  <r>
    <s v="ID376"/>
    <s v=" Mr"/>
    <s v="Ornelas"/>
    <s v="  Zachary"/>
    <n v="22.42"/>
    <n v="4.68"/>
    <s v="yes"/>
    <s v="No"/>
    <s v="No"/>
    <n v="1"/>
    <x v="1"/>
    <s v="Normal weight"/>
    <s v="Normal"/>
    <s v="15-Sep-1988"/>
    <n v="34"/>
    <n v="2"/>
    <n v="27375.9"/>
    <s v="tier - 2"/>
    <s v="tier - 3"/>
    <s v="R1015"/>
  </r>
  <r>
    <s v="ID377"/>
    <s v=" Mr"/>
    <s v="Fitzpatrick"/>
    <s v="  Michael"/>
    <n v="31.35"/>
    <n v="4.33"/>
    <s v="yes"/>
    <s v="No"/>
    <s v="Yes"/>
    <n v="1"/>
    <x v="1"/>
    <s v="Obesity"/>
    <s v="Normal"/>
    <s v="16-Oct-1969"/>
    <n v="53"/>
    <n v="0"/>
    <n v="27346.04"/>
    <s v="tier - 2"/>
    <s v="tier - 2"/>
    <s v="R1013"/>
  </r>
  <r>
    <s v="ID378"/>
    <s v=" Ms"/>
    <s v="Bloomquist"/>
    <s v="  Alyssa K."/>
    <n v="31.9"/>
    <n v="11.89"/>
    <s v="No"/>
    <s v="No"/>
    <s v="No"/>
    <n v="0"/>
    <x v="1"/>
    <s v="Obesity"/>
    <s v="Diabetes"/>
    <s v="6-Jun-1968"/>
    <n v="55"/>
    <n v="3"/>
    <n v="27322.73"/>
    <s v="tier - 2"/>
    <s v="tier - 2"/>
    <s v="R1013"/>
  </r>
  <r>
    <s v="ID379"/>
    <s v=" Ms"/>
    <s v="Wick"/>
    <s v="  Heather"/>
    <n v="30.6"/>
    <n v="5.24"/>
    <s v="No"/>
    <s v="No"/>
    <s v="No"/>
    <n v="0"/>
    <x v="0"/>
    <s v="Obesity"/>
    <s v="Normal"/>
    <s v="2-Dec-1999"/>
    <n v="23"/>
    <n v="0"/>
    <n v="27236.959999999999"/>
    <s v="tier - 2"/>
    <s v="tier - 1"/>
    <s v="R1011"/>
  </r>
  <r>
    <s v="ID380"/>
    <s v=" Mr"/>
    <s v="Zappala"/>
    <s v="  Dante"/>
    <n v="28.975000000000001"/>
    <n v="7.63"/>
    <s v="No"/>
    <s v="No"/>
    <s v="No"/>
    <n v="0"/>
    <x v="0"/>
    <s v="Over Weight"/>
    <s v="Diabetes"/>
    <s v="21-Dec-1965"/>
    <n v="57"/>
    <n v="0"/>
    <n v="27218.44"/>
    <s v="tier - 2"/>
    <s v="tier - 1"/>
    <s v="R1017"/>
  </r>
  <r>
    <s v="ID381"/>
    <s v=" Ms"/>
    <s v="Earle"/>
    <s v="  Sara E."/>
    <n v="24.86"/>
    <n v="8.92"/>
    <s v="yes"/>
    <s v="No"/>
    <s v="No"/>
    <n v="2"/>
    <x v="1"/>
    <s v="Normal weight"/>
    <s v="Diabetes"/>
    <s v="2-Oct-1970"/>
    <n v="52"/>
    <n v="0"/>
    <n v="27117.99"/>
    <s v="tier - 2"/>
    <s v="tier - 2"/>
    <s v="R1013"/>
  </r>
  <r>
    <s v="ID382"/>
    <s v=" Mr"/>
    <s v="Majewski"/>
    <s v="  Scott"/>
    <n v="19.54"/>
    <n v="5.37"/>
    <s v="No"/>
    <s v="No"/>
    <s v="No"/>
    <n v="0"/>
    <x v="0"/>
    <s v="Normal weight"/>
    <s v="Normal"/>
    <s v="13-Dec-1990"/>
    <n v="32"/>
    <n v="3"/>
    <n v="27092.38"/>
    <s v="tier - 2"/>
    <s v="tier - 3"/>
    <s v="R1011"/>
  </r>
  <r>
    <s v="ID383"/>
    <s v=" Mr"/>
    <s v="Apfelbaum"/>
    <s v="  Sean"/>
    <n v="26.74"/>
    <n v="4.3099999999999996"/>
    <s v="No"/>
    <s v="No"/>
    <s v="No"/>
    <n v="0"/>
    <x v="0"/>
    <s v="Over Weight"/>
    <s v="Normal"/>
    <s v="2-Jul-1994"/>
    <n v="28"/>
    <n v="0"/>
    <n v="27080.639999999999"/>
    <s v="tier - 2"/>
    <s v="tier - 2"/>
    <s v="R1011"/>
  </r>
  <r>
    <s v="ID384"/>
    <s v=" Ms"/>
    <s v="Graham"/>
    <s v="  Danielle"/>
    <n v="22.99"/>
    <n v="10.46"/>
    <s v="No"/>
    <s v="No"/>
    <s v="No"/>
    <n v="3"/>
    <x v="0"/>
    <s v="Normal weight"/>
    <s v="Diabetes"/>
    <s v="30-Jun-1958"/>
    <n v="64"/>
    <n v="0"/>
    <n v="27037.91"/>
    <s v="tier - 2"/>
    <s v="tier - 2"/>
    <s v="R1013"/>
  </r>
  <r>
    <s v="ID385"/>
    <s v=" Mr"/>
    <s v="Whitacre"/>
    <s v="  Andrew D."/>
    <n v="31.46"/>
    <n v="7.39"/>
    <s v="No"/>
    <s v="No"/>
    <s v="No"/>
    <n v="0"/>
    <x v="1"/>
    <s v="Obesity"/>
    <s v="Diabetes"/>
    <s v="9-Jul-1960"/>
    <n v="62"/>
    <n v="1"/>
    <n v="27000.98"/>
    <s v="tier - 2"/>
    <s v="tier - 2"/>
    <s v="R1013"/>
  </r>
  <r>
    <s v="ID386"/>
    <s v=" Mr"/>
    <s v="Wegener"/>
    <s v="  Joel D"/>
    <n v="30.86"/>
    <n v="6.18"/>
    <s v="No"/>
    <s v="yes"/>
    <s v="No"/>
    <n v="2"/>
    <x v="0"/>
    <s v="Obesity"/>
    <s v="Prediabetes"/>
    <s v="9-Nov-2000"/>
    <n v="22"/>
    <n v="0"/>
    <n v="26936.98"/>
    <s v="tier - 2"/>
    <s v="tier - 3"/>
    <s v="R1011"/>
  </r>
  <r>
    <s v="ID387"/>
    <s v=" Ms"/>
    <s v="Collie"/>
    <s v="  Michelle"/>
    <n v="31.96"/>
    <n v="8.86"/>
    <s v="No"/>
    <s v="No"/>
    <s v="No"/>
    <n v="0"/>
    <x v="0"/>
    <s v="Obesity"/>
    <s v="Diabetes"/>
    <s v="17-Jun-2002"/>
    <n v="20"/>
    <n v="0"/>
    <n v="26927.69"/>
    <s v="tier - 2"/>
    <s v="tier - 2"/>
    <s v="R1011"/>
  </r>
  <r>
    <s v="ID388"/>
    <s v=" Mr"/>
    <s v="Murphy"/>
    <s v="  Michael J."/>
    <n v="23.76"/>
    <n v="10.96"/>
    <s v="No"/>
    <s v="No"/>
    <s v="No"/>
    <n v="3"/>
    <x v="0"/>
    <s v="Normal weight"/>
    <s v="Diabetes"/>
    <s v="25-Dec-1958"/>
    <n v="64"/>
    <n v="0"/>
    <n v="26926.51"/>
    <s v="tier - 2"/>
    <s v="tier - 1"/>
    <s v="R1013"/>
  </r>
  <r>
    <s v="ID389"/>
    <s v=" Ms"/>
    <s v="Butters"/>
    <s v="  Nikki"/>
    <n v="19.38"/>
    <n v="6.28"/>
    <s v="No"/>
    <s v="No"/>
    <s v="No"/>
    <n v="0"/>
    <x v="0"/>
    <s v="Normal weight"/>
    <s v="Prediabetes"/>
    <s v="22-Aug-1991"/>
    <n v="31"/>
    <n v="3"/>
    <n v="26912.560000000001"/>
    <s v="tier - 2"/>
    <s v="tier - 2"/>
    <s v="R1011"/>
  </r>
  <r>
    <s v="ID390"/>
    <s v=" Ms"/>
    <s v="Cook"/>
    <s v="  Summer B."/>
    <n v="16.21"/>
    <n v="6.29"/>
    <s v="yes"/>
    <s v="No"/>
    <s v="No"/>
    <n v="1"/>
    <x v="0"/>
    <s v="Under Weight"/>
    <s v="Prediabetes"/>
    <s v="22-Jul-1988"/>
    <n v="34"/>
    <n v="3"/>
    <n v="26607.89"/>
    <s v="tier - 2"/>
    <s v="tier - 1"/>
    <s v="R1011"/>
  </r>
  <r>
    <s v="ID391"/>
    <s v=" Mr"/>
    <s v="Breen"/>
    <s v="  Edward"/>
    <n v="32.54"/>
    <n v="4.0199999999999996"/>
    <s v="No"/>
    <s v="yes"/>
    <s v="No"/>
    <n v="1"/>
    <x v="0"/>
    <s v="Obesity"/>
    <s v="Normal"/>
    <s v="5-Sep-2004"/>
    <n v="18"/>
    <n v="0"/>
    <n v="26479.4"/>
    <s v="tier - 2"/>
    <s v="tier - 2"/>
    <s v="R1011"/>
  </r>
  <r>
    <s v="ID392"/>
    <s v=" Mr"/>
    <s v="Fitzsimons"/>
    <s v="  Ryan"/>
    <n v="36.765000000000001"/>
    <n v="11.95"/>
    <s v="yes"/>
    <s v="No"/>
    <s v="No"/>
    <n v="2"/>
    <x v="1"/>
    <s v="Obesity"/>
    <s v="Diabetes"/>
    <s v="27-Aug-1970"/>
    <n v="52"/>
    <n v="2"/>
    <n v="26467.1"/>
    <s v="tier - 2"/>
    <s v="tier - 3"/>
    <s v="R1012"/>
  </r>
  <r>
    <s v="ID393"/>
    <s v=" Ms"/>
    <s v="Houle"/>
    <s v="  Kacee"/>
    <n v="35.909999999999997"/>
    <n v="8.7100000000000009"/>
    <s v="No"/>
    <s v="No"/>
    <s v="No"/>
    <n v="0"/>
    <x v="1"/>
    <s v="Obesity"/>
    <s v="Diabetes"/>
    <s v="21-Sep-1974"/>
    <n v="48"/>
    <n v="1"/>
    <n v="26392.26"/>
    <s v="tier - 2"/>
    <s v="tier - 2"/>
    <s v="R1024"/>
  </r>
  <r>
    <s v="ID394"/>
    <s v=" Mr"/>
    <s v="Woodward"/>
    <s v="  Dave"/>
    <n v="32.06"/>
    <n v="4.67"/>
    <s v="No"/>
    <s v="yes"/>
    <s v="No"/>
    <n v="1"/>
    <x v="0"/>
    <s v="Obesity"/>
    <s v="Normal"/>
    <s v="5-Dec-2004"/>
    <n v="18"/>
    <n v="0"/>
    <n v="26316.59"/>
    <s v="tier - 2"/>
    <s v="tier - 3"/>
    <s v="R1011"/>
  </r>
  <r>
    <s v="ID395"/>
    <s v=" Ms"/>
    <s v="Ray"/>
    <s v="  Maryanna"/>
    <n v="24.1"/>
    <n v="11.14"/>
    <s v="yes"/>
    <s v="No"/>
    <s v="No"/>
    <n v="1"/>
    <x v="1"/>
    <s v="Normal weight"/>
    <s v="Diabetes"/>
    <s v="4-Jun-1975"/>
    <n v="48"/>
    <n v="1"/>
    <n v="26236.58"/>
    <s v="tier - 2"/>
    <s v="tier - 1"/>
    <s v="R1011"/>
  </r>
  <r>
    <s v="ID396"/>
    <s v=" Ms"/>
    <s v="Jennings"/>
    <s v="  Jessica H."/>
    <n v="27.1"/>
    <n v="9.0500000000000007"/>
    <s v="No"/>
    <s v="No"/>
    <s v="No"/>
    <n v="2"/>
    <x v="1"/>
    <s v="Over Weight"/>
    <s v="Diabetes"/>
    <s v="7-Jul-1973"/>
    <n v="49"/>
    <n v="1"/>
    <n v="26140.36"/>
    <s v="tier - 2"/>
    <s v="tier - 3"/>
    <s v="R1011"/>
  </r>
  <r>
    <s v="ID397"/>
    <s v=" Ms"/>
    <s v="Fuller"/>
    <s v="  Deanna"/>
    <n v="24.42"/>
    <n v="11.31"/>
    <s v="No"/>
    <s v="No"/>
    <s v="No"/>
    <n v="0"/>
    <x v="0"/>
    <s v="Normal weight"/>
    <s v="Diabetes"/>
    <s v="11-Oct-2002"/>
    <n v="20"/>
    <n v="0"/>
    <n v="26125.67"/>
    <s v="tier - 2"/>
    <s v="tier - 1"/>
    <s v="R1013"/>
  </r>
  <r>
    <s v="ID398"/>
    <s v=" Mr"/>
    <s v="Lovisek"/>
    <s v="  Peter"/>
    <n v="26.695"/>
    <n v="4.68"/>
    <s v="yes"/>
    <s v="No"/>
    <s v="No"/>
    <n v="2"/>
    <x v="0"/>
    <s v="Over Weight"/>
    <s v="Normal"/>
    <s v="9-Jul-1966"/>
    <n v="56"/>
    <n v="1"/>
    <n v="26109.33"/>
    <s v="tier - 2"/>
    <s v="tier - 3"/>
    <s v="R1012"/>
  </r>
  <r>
    <s v="ID399"/>
    <s v=" Ms"/>
    <s v="Painter"/>
    <s v="  Rebecca"/>
    <n v="27.79"/>
    <n v="6.05"/>
    <s v="yes"/>
    <s v="yes"/>
    <s v="No"/>
    <n v="1"/>
    <x v="0"/>
    <s v="Over Weight"/>
    <s v="Prediabetes"/>
    <s v="26-Dec-2000"/>
    <n v="22"/>
    <n v="0"/>
    <n v="26026.97"/>
    <s v="tier - 2"/>
    <s v="tier - 3"/>
    <s v="R1011"/>
  </r>
  <r>
    <s v="ID400"/>
    <s v=" Ms"/>
    <s v="Edwards"/>
    <s v="  Elizabeth M."/>
    <n v="32.68"/>
    <n v="4.68"/>
    <s v="yes"/>
    <s v="No"/>
    <s v="No"/>
    <n v="0"/>
    <x v="1"/>
    <s v="Obesity"/>
    <s v="Normal"/>
    <s v="5-Jun-2001"/>
    <n v="22"/>
    <n v="2"/>
    <n v="26018.95"/>
    <s v="tier - 2"/>
    <s v="tier - 2"/>
    <s v="R1012"/>
  </r>
  <r>
    <s v="ID401"/>
    <s v=" Mr"/>
    <s v="Liebl"/>
    <s v="  Gregory"/>
    <n v="26.4"/>
    <n v="9.5"/>
    <s v="yes"/>
    <s v="No"/>
    <s v="No"/>
    <n v="2"/>
    <x v="1"/>
    <s v="Over Weight"/>
    <s v="Diabetes"/>
    <s v="3-Dec-1970"/>
    <n v="52"/>
    <n v="3"/>
    <n v="25992.82"/>
    <s v="tier - 2"/>
    <s v="tier - 2"/>
    <s v="R1013"/>
  </r>
  <r>
    <s v="ID402"/>
    <s v=" Ms"/>
    <s v="Kasabian-Larson"/>
    <s v="  Sarah E."/>
    <n v="23.655000000000001"/>
    <n v="10.84"/>
    <s v="yes"/>
    <s v="No"/>
    <s v="Yes"/>
    <n v="1"/>
    <x v="0"/>
    <s v="Normal weight"/>
    <s v="Diabetes"/>
    <s v="21-Aug-1963"/>
    <n v="59"/>
    <n v="0"/>
    <n v="25678.78"/>
    <s v="tier - 2"/>
    <s v="tier - 3"/>
    <s v="R1012"/>
  </r>
  <r>
    <s v="ID403"/>
    <s v=" Ms"/>
    <s v="Creamer"/>
    <s v="  Anne Elise"/>
    <n v="27.36"/>
    <n v="5.88"/>
    <s v="No"/>
    <s v="No"/>
    <s v="No"/>
    <n v="2"/>
    <x v="1"/>
    <s v="Over Weight"/>
    <s v="Prediabetes"/>
    <s v="17-Jul-1972"/>
    <n v="50"/>
    <n v="0"/>
    <n v="25656.58"/>
    <s v="tier - 2"/>
    <s v="tier - 3"/>
    <s v="R1024"/>
  </r>
  <r>
    <s v="ID404"/>
    <s v=" Mr"/>
    <s v="Kimbel"/>
    <s v="  Christopher R"/>
    <n v="27.82"/>
    <n v="5.24"/>
    <s v="yes"/>
    <s v="No"/>
    <s v="No"/>
    <n v="0"/>
    <x v="0"/>
    <s v="Over Weight"/>
    <s v="Normal"/>
    <s v="2-Aug-2001"/>
    <n v="21"/>
    <n v="0"/>
    <n v="25648.98"/>
    <s v="tier - 2"/>
    <s v="tier - 1"/>
    <s v="R1011"/>
  </r>
  <r>
    <s v="ID405"/>
    <s v=" Mr"/>
    <s v="Livensparger"/>
    <s v="  Elliot"/>
    <n v="25.46"/>
    <n v="11.75"/>
    <s v="No"/>
    <s v="No"/>
    <s v="No"/>
    <n v="0"/>
    <x v="1"/>
    <s v="Over Weight"/>
    <s v="Diabetes"/>
    <s v="11-Dec-1968"/>
    <n v="54"/>
    <n v="1"/>
    <n v="25517.11"/>
    <s v="tier - 2"/>
    <s v="tier - 3"/>
    <s v="R1017"/>
  </r>
  <r>
    <s v="ID406"/>
    <s v=" Mr"/>
    <s v="Grange"/>
    <s v="  Christopher D."/>
    <n v="25.1"/>
    <n v="6.97"/>
    <s v="No"/>
    <s v="No"/>
    <s v="No"/>
    <n v="0"/>
    <x v="0"/>
    <s v="Over Weight"/>
    <s v="Diabetes"/>
    <s v="22-Aug-1968"/>
    <n v="54"/>
    <n v="3"/>
    <n v="25382.3"/>
    <s v="tier - 2"/>
    <s v="tier - 2"/>
    <s v="R1011"/>
  </r>
  <r>
    <s v="ID407"/>
    <s v=" Mr"/>
    <s v="Nunlist"/>
    <s v="  Corey"/>
    <n v="32.11"/>
    <n v="4.76"/>
    <s v="No"/>
    <s v="No"/>
    <s v="No"/>
    <n v="2"/>
    <x v="1"/>
    <s v="Obesity"/>
    <s v="Normal"/>
    <s v="26-Sep-1972"/>
    <n v="50"/>
    <n v="2"/>
    <n v="25333.33"/>
    <s v="tier - 2"/>
    <s v="tier - 2"/>
    <s v="R1017"/>
  </r>
  <r>
    <s v="ID408"/>
    <s v=" Mr"/>
    <s v="Cutter"/>
    <s v="  Patrick D."/>
    <n v="29.8"/>
    <n v="8.24"/>
    <s v="yes"/>
    <s v="No"/>
    <s v="No"/>
    <n v="1"/>
    <x v="0"/>
    <s v="Over Weight"/>
    <s v="Diabetes"/>
    <s v="14-Dec-1975"/>
    <n v="47"/>
    <n v="3"/>
    <n v="25309.49"/>
    <s v="tier - 2"/>
    <s v="tier - 1"/>
    <s v="R1011"/>
  </r>
  <r>
    <s v="ID409"/>
    <s v=" Mr"/>
    <s v="Martin"/>
    <s v="  Anthony D."/>
    <n v="24.01"/>
    <n v="4.76"/>
    <s v="No"/>
    <s v="No"/>
    <s v="No"/>
    <n v="1"/>
    <x v="0"/>
    <s v="Normal weight"/>
    <s v="Normal"/>
    <s v="24-Nov-1998"/>
    <n v="24"/>
    <n v="0"/>
    <n v="25127.22"/>
    <s v="tier - 2"/>
    <s v="tier - 3"/>
    <s v="R1011"/>
  </r>
  <r>
    <s v="ID410"/>
    <s v=" Ms"/>
    <s v="Cooney"/>
    <s v="  Melissa"/>
    <n v="23.21"/>
    <n v="6.03"/>
    <s v="No"/>
    <s v="No"/>
    <s v="No"/>
    <n v="1"/>
    <x v="1"/>
    <s v="Normal weight"/>
    <s v="Prediabetes"/>
    <s v="14-Jun-1998"/>
    <n v="24"/>
    <n v="0"/>
    <n v="25081.77"/>
    <s v="tier - 2"/>
    <s v="tier - 2"/>
    <s v="R1013"/>
  </r>
  <r>
    <s v="ID411"/>
    <s v=" Ms"/>
    <s v="Bier"/>
    <s v="  Raven"/>
    <n v="21.2"/>
    <n v="4.07"/>
    <s v="yes"/>
    <s v="No"/>
    <s v="No"/>
    <n v="1"/>
    <x v="0"/>
    <s v="Normal weight"/>
    <s v="Normal"/>
    <s v="4-Dec-1995"/>
    <n v="27"/>
    <n v="0"/>
    <n v="25075.97"/>
    <s v="tier - 2"/>
    <s v="tier - 2"/>
    <s v="R1011"/>
  </r>
  <r>
    <s v="ID412"/>
    <s v=" Mr"/>
    <s v="Muskopf"/>
    <s v="  Christopher"/>
    <n v="28.215"/>
    <n v="8.26"/>
    <s v="yes"/>
    <s v="No"/>
    <s v="No"/>
    <n v="1"/>
    <x v="0"/>
    <s v="Over Weight"/>
    <s v="Diabetes"/>
    <s v="14-Nov-1975"/>
    <n v="47"/>
    <n v="3"/>
    <n v="24915.22"/>
    <s v="tier - 2"/>
    <s v="tier - 3"/>
    <s v="R1012"/>
  </r>
  <r>
    <s v="ID413"/>
    <s v=" Ms"/>
    <s v="Sirak"/>
    <s v="  Kendra A"/>
    <n v="38.094999999999999"/>
    <n v="4.76"/>
    <s v="No"/>
    <s v="No"/>
    <s v="No"/>
    <n v="1"/>
    <x v="1"/>
    <s v="Obesity"/>
    <s v="Normal"/>
    <s v="14-Jun-1987"/>
    <n v="35"/>
    <n v="2"/>
    <n v="24915.05"/>
    <s v="tier - 2"/>
    <s v="tier - 1"/>
    <s v="R1024"/>
  </r>
  <r>
    <s v="ID414"/>
    <s v=" Ms"/>
    <s v="Nelsen"/>
    <s v="  Jordan"/>
    <n v="22.61"/>
    <n v="6.13"/>
    <s v="yes"/>
    <s v="No"/>
    <s v="Yes"/>
    <n v="1"/>
    <x v="0"/>
    <s v="Normal weight"/>
    <s v="Prediabetes"/>
    <s v="23-Jul-1969"/>
    <n v="53"/>
    <n v="3"/>
    <n v="24873.38"/>
    <s v="tier - 2"/>
    <s v="tier - 1"/>
    <s v="R1024"/>
  </r>
  <r>
    <s v="ID415"/>
    <s v=" Mr"/>
    <s v="Schallner"/>
    <s v="  Nils"/>
    <n v="24.32"/>
    <n v="10.47"/>
    <s v="yes"/>
    <s v="No"/>
    <s v="No"/>
    <n v="2"/>
    <x v="0"/>
    <s v="Normal weight"/>
    <s v="Diabetes"/>
    <s v="26-Nov-1970"/>
    <n v="52"/>
    <n v="3"/>
    <n v="24869.84"/>
    <s v="tier - 2"/>
    <s v="tier - 2"/>
    <s v="R1016"/>
  </r>
  <r>
    <s v="ID416"/>
    <s v=" Mr"/>
    <s v="Dunlap"/>
    <s v="  Scott"/>
    <n v="20.96"/>
    <n v="4.04"/>
    <s v="yes"/>
    <s v="No"/>
    <s v="No"/>
    <n v="1"/>
    <x v="0"/>
    <s v="Normal weight"/>
    <s v="Normal"/>
    <s v="10-Jun-1995"/>
    <n v="27"/>
    <n v="0"/>
    <n v="24863.25"/>
    <s v="tier - 2"/>
    <s v="tier - 3"/>
    <s v="R1011"/>
  </r>
  <r>
    <s v="ID417"/>
    <s v=" Ms"/>
    <s v="Messing"/>
    <s v="  Angela"/>
    <n v="19.68"/>
    <n v="5.74"/>
    <s v="No"/>
    <s v="No"/>
    <s v="No"/>
    <n v="0"/>
    <x v="0"/>
    <s v="Normal weight"/>
    <s v="Prediabetes"/>
    <s v="9-Sep-1994"/>
    <n v="28"/>
    <n v="0"/>
    <n v="24817.25"/>
    <s v="tier - 2"/>
    <s v="tier - 2"/>
    <s v="R1011"/>
  </r>
  <r>
    <s v="ID418"/>
    <s v=" Ms"/>
    <s v="Bondell"/>
    <s v="  Allison"/>
    <n v="18.100000000000001"/>
    <n v="6.33"/>
    <s v="No"/>
    <s v="No"/>
    <s v="No"/>
    <n v="1"/>
    <x v="0"/>
    <s v="Under Weight"/>
    <s v="Prediabetes"/>
    <s v="11-Oct-1992"/>
    <n v="30"/>
    <n v="0"/>
    <n v="24795.040000000001"/>
    <s v="tier - 2"/>
    <s v="tier - 3"/>
    <s v="R1011"/>
  </r>
  <r>
    <s v="ID419"/>
    <s v=" Ms"/>
    <s v="Gaughan"/>
    <s v="  Caitlin O."/>
    <n v="29.64"/>
    <n v="4.28"/>
    <s v="yes"/>
    <s v="No"/>
    <s v="No"/>
    <n v="0"/>
    <x v="1"/>
    <s v="Over Weight"/>
    <s v="Normal"/>
    <s v="28-Aug-1996"/>
    <n v="26"/>
    <n v="4"/>
    <n v="24671.66"/>
    <s v="tier - 2"/>
    <s v="tier - 1"/>
    <s v="R1024"/>
  </r>
  <r>
    <s v="ID420"/>
    <s v=" Ms"/>
    <s v="Gruman"/>
    <s v="  Tracy M"/>
    <n v="25.3"/>
    <n v="9.4700000000000006"/>
    <s v="yes"/>
    <s v="No"/>
    <s v="No"/>
    <n v="2"/>
    <x v="0"/>
    <s v="Over Weight"/>
    <s v="Diabetes"/>
    <s v="12-Jun-1970"/>
    <n v="52"/>
    <n v="2"/>
    <n v="24667.42"/>
    <s v="tier - 2"/>
    <s v="tier - 3"/>
    <s v="R1013"/>
  </r>
  <r>
    <s v="ID421"/>
    <s v=" Mr"/>
    <s v="Whitlow"/>
    <s v="  Dustin M."/>
    <n v="27.6"/>
    <n v="4.8499999999999996"/>
    <s v="yes"/>
    <s v="No"/>
    <s v="No"/>
    <n v="0"/>
    <x v="1"/>
    <s v="Over Weight"/>
    <s v="Normal"/>
    <s v="12-Oct-1976"/>
    <n v="46"/>
    <n v="0"/>
    <n v="24603.05"/>
    <s v="tier - 2"/>
    <s v="tier - 2"/>
    <s v="R1011"/>
  </r>
  <r>
    <s v="ID422"/>
    <s v=" Ms"/>
    <s v="Robinson"/>
    <s v="  Jenny"/>
    <n v="27.645"/>
    <n v="11.03"/>
    <s v="yes"/>
    <s v="No"/>
    <s v="No"/>
    <n v="1"/>
    <x v="0"/>
    <s v="Over Weight"/>
    <s v="Diabetes"/>
    <s v="13-Jun-1975"/>
    <n v="47"/>
    <n v="2"/>
    <n v="24535.7"/>
    <s v="tier - 2"/>
    <s v="tier - 2"/>
    <s v="R1012"/>
  </r>
  <r>
    <s v="ID423"/>
    <s v=" Ms"/>
    <s v="Sabo"/>
    <s v="  Emily"/>
    <n v="27.6"/>
    <n v="5.22"/>
    <s v="No"/>
    <s v="No"/>
    <s v="No"/>
    <n v="2"/>
    <x v="0"/>
    <s v="Over Weight"/>
    <s v="Normal"/>
    <s v="14-Sep-1972"/>
    <n v="50"/>
    <n v="1"/>
    <n v="24520.26"/>
    <s v="tier - 2"/>
    <s v="tier - 3"/>
    <s v="R1011"/>
  </r>
  <r>
    <s v="ID424"/>
    <s v=" Ms"/>
    <s v="Nazarian"/>
    <s v="  Fabienne"/>
    <n v="25.08"/>
    <n v="9.52"/>
    <s v="yes"/>
    <s v="No"/>
    <s v="No"/>
    <n v="2"/>
    <x v="1"/>
    <s v="Over Weight"/>
    <s v="Diabetes"/>
    <s v="21-Oct-1961"/>
    <n v="61"/>
    <n v="0"/>
    <n v="24513.09"/>
    <s v="tier - 2"/>
    <s v="tier - 2"/>
    <s v="R1013"/>
  </r>
  <r>
    <s v="ID425"/>
    <s v=" Mr"/>
    <s v="Lerma"/>
    <s v="  Jordan"/>
    <n v="30.02"/>
    <n v="11.09"/>
    <s v="No"/>
    <s v="No"/>
    <s v="No"/>
    <n v="0"/>
    <x v="1"/>
    <s v="Obesity"/>
    <s v="Diabetes"/>
    <s v="6-Jul-1968"/>
    <n v="54"/>
    <n v="0"/>
    <n v="24476.48"/>
    <s v="tier - 2"/>
    <s v="tier - 2"/>
    <s v="R1012"/>
  </r>
  <r>
    <s v="ID426"/>
    <s v=" Mr"/>
    <s v="Dahl"/>
    <s v="  Matt"/>
    <n v="27.36"/>
    <n v="9.4499999999999993"/>
    <s v="yes"/>
    <s v="No"/>
    <s v="No"/>
    <n v="2"/>
    <x v="0"/>
    <s v="Over Weight"/>
    <s v="Diabetes"/>
    <s v="30-Nov-1970"/>
    <n v="52"/>
    <n v="0"/>
    <n v="24393.62"/>
    <s v="tier - 2"/>
    <s v="tier - 3"/>
    <s v="R1012"/>
  </r>
  <r>
    <s v="ID427"/>
    <s v=" Ms"/>
    <s v="Surtees"/>
    <s v="  Taryn L"/>
    <n v="22.2"/>
    <n v="5.51"/>
    <s v="No"/>
    <s v="No"/>
    <s v="No"/>
    <n v="0"/>
    <x v="0"/>
    <s v="Normal weight"/>
    <s v="Normal"/>
    <s v="7-Oct-1999"/>
    <n v="23"/>
    <n v="0"/>
    <n v="24387.74"/>
    <s v="tier - 2"/>
    <s v="tier - 1"/>
    <s v="R1011"/>
  </r>
  <r>
    <s v="ID428"/>
    <s v=" Ms"/>
    <s v="Spetner"/>
    <s v="  Temima"/>
    <n v="25.71"/>
    <n v="4.18"/>
    <s v="No"/>
    <s v="yes"/>
    <s v="No"/>
    <n v="1"/>
    <x v="0"/>
    <s v="Over Weight"/>
    <s v="Normal"/>
    <s v="3-Aug-2004"/>
    <n v="18"/>
    <n v="0"/>
    <n v="24294.02"/>
    <s v="tier - 2"/>
    <s v="tier - 1"/>
    <s v="R1011"/>
  </r>
  <r>
    <s v="ID429"/>
    <s v=" Ms"/>
    <s v="Brandon"/>
    <s v="  Jennifer"/>
    <n v="41.91"/>
    <n v="5.98"/>
    <s v="yes"/>
    <s v="No"/>
    <s v="No"/>
    <n v="1"/>
    <x v="1"/>
    <s v="Obesity"/>
    <s v="Prediabetes"/>
    <s v="16-Dec-1964"/>
    <n v="58"/>
    <n v="0"/>
    <n v="24227.34"/>
    <s v="tier - 2"/>
    <s v="tier - 1"/>
    <s v="R1013"/>
  </r>
  <r>
    <s v="ID430"/>
    <s v=" Ms"/>
    <s v="Eley"/>
    <s v="  Serena M."/>
    <n v="25.85"/>
    <n v="10.16"/>
    <s v="No"/>
    <s v="No"/>
    <s v="No"/>
    <n v="0"/>
    <x v="0"/>
    <s v="Over Weight"/>
    <s v="Diabetes"/>
    <s v="10-Sep-1974"/>
    <n v="48"/>
    <n v="3"/>
    <n v="24180.93"/>
    <s v="tier - 2"/>
    <s v="tier - 1"/>
    <s v="R1013"/>
  </r>
  <r>
    <s v="ID431"/>
    <s v=" Ms"/>
    <s v="Sedicum"/>
    <s v="  Victoria M."/>
    <n v="23.844999999999999"/>
    <n v="11.71"/>
    <s v="No"/>
    <s v="No"/>
    <s v="No"/>
    <n v="2"/>
    <x v="0"/>
    <s v="Normal weight"/>
    <s v="Diabetes"/>
    <s v="13-Jun-1973"/>
    <n v="49"/>
    <n v="3"/>
    <n v="24106.91"/>
    <s v="tier - 2"/>
    <s v="tier - 2"/>
    <s v="R1024"/>
  </r>
  <r>
    <s v="ID432"/>
    <s v=" Ms"/>
    <s v="Markle"/>
    <s v="  Phoebe"/>
    <n v="30.59"/>
    <n v="5.23"/>
    <s v="No"/>
    <s v="No"/>
    <s v="Yes"/>
    <n v="1"/>
    <x v="1"/>
    <s v="Obesity"/>
    <s v="Normal"/>
    <s v="30-Dec-2003"/>
    <n v="19"/>
    <n v="2"/>
    <n v="24059.68"/>
    <s v="tier - 2"/>
    <s v="tier - 2"/>
    <s v="R1012"/>
  </r>
  <r>
    <s v="ID433"/>
    <s v=" Mr"/>
    <s v="Kunz"/>
    <s v="  Corey"/>
    <n v="24.795000000000002"/>
    <n v="6.85"/>
    <s v="No"/>
    <s v="No"/>
    <s v="No"/>
    <n v="0"/>
    <x v="0"/>
    <s v="Normal weight"/>
    <s v="Diabetes"/>
    <s v="10-Jul-1971"/>
    <n v="51"/>
    <n v="2"/>
    <n v="23967.38"/>
    <s v="tier - 2"/>
    <s v="tier - 2"/>
    <s v="R1012"/>
  </r>
  <r>
    <s v="ID434"/>
    <s v=" Ms"/>
    <s v="Wimert"/>
    <s v="  Rebecca"/>
    <n v="24.13"/>
    <n v="7.05"/>
    <s v="yes"/>
    <s v="No"/>
    <s v="No"/>
    <n v="2"/>
    <x v="0"/>
    <s v="Normal weight"/>
    <s v="Diabetes"/>
    <s v="8-Aug-1970"/>
    <n v="52"/>
    <n v="1"/>
    <n v="23887.66"/>
    <s v="tier - 2"/>
    <s v="tier - 3"/>
    <s v="R1012"/>
  </r>
  <r>
    <s v="ID435"/>
    <s v=" Mr"/>
    <s v="Peterson"/>
    <s v="  Nicholas D"/>
    <n v="25.84"/>
    <n v="11.64"/>
    <s v="No"/>
    <s v="No"/>
    <s v="No"/>
    <n v="2"/>
    <x v="0"/>
    <s v="Over Weight"/>
    <s v="Diabetes"/>
    <s v="27-Jun-1973"/>
    <n v="49"/>
    <n v="2"/>
    <n v="23807.24"/>
    <s v="tier - 2"/>
    <s v="tier - 3"/>
    <s v="R1012"/>
  </r>
  <r>
    <s v="ID436"/>
    <s v=" Mr"/>
    <s v="Mercier"/>
    <s v="  Christian"/>
    <n v="28"/>
    <n v="10.52"/>
    <s v="No"/>
    <s v="No"/>
    <s v="No"/>
    <n v="0"/>
    <x v="0"/>
    <s v="Over Weight"/>
    <s v="Diabetes"/>
    <s v="2-Jun-1974"/>
    <n v="49"/>
    <n v="1"/>
    <n v="23568.27"/>
    <s v="tier - 2"/>
    <s v="tier - 2"/>
    <s v="R1011"/>
  </r>
  <r>
    <s v="ID437"/>
    <s v=" Mr"/>
    <s v="Laurie"/>
    <s v="  Jonathon S."/>
    <n v="34.1"/>
    <n v="4.01"/>
    <s v="yes"/>
    <s v="No"/>
    <s v="Yes"/>
    <n v="1"/>
    <x v="1"/>
    <s v="Obesity"/>
    <s v="Normal"/>
    <s v="26-Aug-1983"/>
    <n v="39"/>
    <n v="2"/>
    <n v="23563.02"/>
    <s v="tier - 2"/>
    <s v="tier - 2"/>
    <s v="R1013"/>
  </r>
  <r>
    <s v="ID438"/>
    <s v=" Ms"/>
    <s v="Sekaquaptewa"/>
    <s v="  Caroline"/>
    <n v="26.125"/>
    <n v="8.56"/>
    <s v="yes"/>
    <s v="No"/>
    <s v="No"/>
    <n v="1"/>
    <x v="0"/>
    <s v="Over Weight"/>
    <s v="Diabetes"/>
    <s v="13-Nov-1975"/>
    <n v="47"/>
    <n v="1"/>
    <n v="23401.31"/>
    <s v="tier - 2"/>
    <s v="tier - 3"/>
    <s v="R1024"/>
  </r>
  <r>
    <s v="ID439"/>
    <s v=" Mr"/>
    <s v="Frash"/>
    <s v="  Joshua D."/>
    <n v="25.6"/>
    <n v="10.5"/>
    <s v="No"/>
    <s v="No"/>
    <s v="No"/>
    <n v="2"/>
    <x v="0"/>
    <s v="Over Weight"/>
    <s v="Diabetes"/>
    <s v="22-Oct-1973"/>
    <n v="49"/>
    <n v="2"/>
    <n v="23306.55"/>
    <s v="tier - 2"/>
    <s v="tier - 2"/>
    <s v="R1011"/>
  </r>
  <r>
    <s v="ID440"/>
    <s v=" Ms"/>
    <s v="Bukowski"/>
    <s v="  Nichole"/>
    <n v="24.32"/>
    <n v="6.39"/>
    <s v="No"/>
    <s v="No"/>
    <s v="No"/>
    <n v="0"/>
    <x v="1"/>
    <s v="Normal weight"/>
    <s v="Prediabetes"/>
    <s v="3-Oct-1994"/>
    <n v="28"/>
    <n v="1"/>
    <n v="23288.93"/>
    <s v="tier - 2"/>
    <s v="tier - 3"/>
    <s v="R1024"/>
  </r>
  <r>
    <s v="ID441"/>
    <s v=" Ms"/>
    <s v="Sandahl"/>
    <s v="  Denise M"/>
    <n v="22.88"/>
    <n v="5.71"/>
    <s v="yes"/>
    <s v="No"/>
    <s v="Yes"/>
    <n v="1"/>
    <x v="0"/>
    <s v="Normal weight"/>
    <s v="Prediabetes"/>
    <s v="14-Nov-1969"/>
    <n v="53"/>
    <n v="1"/>
    <n v="23244.79"/>
    <s v="tier - 2"/>
    <s v="tier - 3"/>
    <s v="R1013"/>
  </r>
  <r>
    <s v="ID442"/>
    <s v=" Mr"/>
    <s v="Speight"/>
    <s v="  Peter R."/>
    <n v="24.984999999999999"/>
    <n v="4.43"/>
    <s v="yes"/>
    <s v="No"/>
    <s v="Yes"/>
    <n v="1"/>
    <x v="1"/>
    <s v="Over Weight"/>
    <s v="Normal"/>
    <s v="7-Aug-1997"/>
    <n v="25"/>
    <n v="2"/>
    <n v="23241.47"/>
    <s v="tier - 2"/>
    <s v="tier - 3"/>
    <s v="R1018"/>
  </r>
  <r>
    <s v="ID443"/>
    <s v=" Mr"/>
    <s v="Lee"/>
    <s v="  Johnson K"/>
    <n v="33.1"/>
    <n v="5.52"/>
    <s v="No"/>
    <s v="No"/>
    <s v="Yes"/>
    <n v="1"/>
    <x v="1"/>
    <s v="Obesity"/>
    <s v="Normal"/>
    <s v="14-Dec-2003"/>
    <n v="19"/>
    <n v="0"/>
    <n v="23082.959999999999"/>
    <s v="tier - 2"/>
    <s v="tier - 2"/>
    <s v="R1011"/>
  </r>
  <r>
    <s v="ID444"/>
    <s v=" Ms"/>
    <s v="Nielsen"/>
    <s v="  Katherine"/>
    <n v="27.83"/>
    <n v="9.1999999999999993"/>
    <s v="yes"/>
    <s v="No"/>
    <s v="No"/>
    <n v="1"/>
    <x v="0"/>
    <s v="Over Weight"/>
    <s v="Diabetes"/>
    <s v="9-Sep-1975"/>
    <n v="47"/>
    <n v="0"/>
    <n v="23065.42"/>
    <s v="tier - 2"/>
    <s v="tier - 2"/>
    <s v="R1013"/>
  </r>
  <r>
    <s v="ID445"/>
    <s v=" Ms"/>
    <s v="Zirdok"/>
    <s v="  Lynda"/>
    <n v="30.875"/>
    <n v="10.97"/>
    <s v="yes"/>
    <s v="No"/>
    <s v="No"/>
    <n v="2"/>
    <x v="1"/>
    <s v="Obesity"/>
    <s v="Diabetes"/>
    <s v="9-Nov-1970"/>
    <n v="52"/>
    <n v="0"/>
    <n v="23045.57"/>
    <s v="tier - 2"/>
    <s v="tier - 2"/>
    <s v="R1024"/>
  </r>
  <r>
    <s v="ID446"/>
    <s v=" Mr"/>
    <s v="Crudale"/>
    <s v="  Anthony"/>
    <n v="27.265000000000001"/>
    <n v="4.25"/>
    <s v="No"/>
    <s v="No"/>
    <s v="Yes"/>
    <n v="1"/>
    <x v="1"/>
    <s v="Over Weight"/>
    <s v="Normal"/>
    <s v="25-Jul-2003"/>
    <n v="19"/>
    <n v="2"/>
    <n v="22493.66"/>
    <s v="tier - 2"/>
    <s v="tier - 1"/>
    <s v="R1012"/>
  </r>
  <r>
    <s v="ID447"/>
    <s v=" Ms"/>
    <s v="Koopmans"/>
    <s v="  Linnea C."/>
    <n v="26.7"/>
    <n v="5.23"/>
    <s v="No"/>
    <s v="No"/>
    <s v="Yes"/>
    <n v="1"/>
    <x v="0"/>
    <s v="Over Weight"/>
    <s v="Normal"/>
    <s v="14-Nov-1979"/>
    <n v="43"/>
    <n v="2"/>
    <n v="22478.6"/>
    <s v="tier - 3"/>
    <s v="tier - 2"/>
    <s v="R1011"/>
  </r>
  <r>
    <s v="ID448"/>
    <s v=" Mr"/>
    <s v="Milani"/>
    <s v="  Massimiliano A."/>
    <n v="29.925000000000001"/>
    <n v="5.96"/>
    <s v="yes"/>
    <s v="No"/>
    <s v="Yes"/>
    <n v="1"/>
    <x v="0"/>
    <s v="Over Weight"/>
    <s v="Prediabetes"/>
    <s v="21-Dec-1983"/>
    <n v="39"/>
    <n v="1"/>
    <n v="22462.04"/>
    <s v="tier - 3"/>
    <s v="tier - 1"/>
    <s v="R1019"/>
  </r>
  <r>
    <s v="ID449"/>
    <s v=" Mr"/>
    <s v="Kelly"/>
    <s v="  James M."/>
    <n v="19.95"/>
    <n v="4.29"/>
    <s v="yes"/>
    <s v="No"/>
    <s v="No"/>
    <n v="2"/>
    <x v="0"/>
    <s v="Normal weight"/>
    <s v="Normal"/>
    <s v="18-Aug-1966"/>
    <n v="56"/>
    <n v="0"/>
    <n v="22412.65"/>
    <s v="tier - 3"/>
    <s v="tier - 3"/>
    <s v="R1014"/>
  </r>
  <r>
    <s v="ID450"/>
    <s v=" Ms"/>
    <s v="Finelli"/>
    <s v="  Lauren"/>
    <n v="24.225000000000001"/>
    <n v="4.09"/>
    <s v="No"/>
    <s v="No"/>
    <s v="No"/>
    <n v="0"/>
    <x v="1"/>
    <s v="Normal weight"/>
    <s v="Normal"/>
    <s v="26-Aug-1999"/>
    <n v="23"/>
    <n v="2"/>
    <n v="22395.74"/>
    <s v="tier - 3"/>
    <s v="tier - 2"/>
    <s v="R1024"/>
  </r>
  <r>
    <s v="ID451"/>
    <s v=" Ms"/>
    <s v="Palmer"/>
    <s v="  Michele V."/>
    <n v="28.12"/>
    <n v="4.88"/>
    <s v="No"/>
    <s v="No"/>
    <s v="No"/>
    <n v="0"/>
    <x v="0"/>
    <s v="Over Weight"/>
    <s v="Normal"/>
    <s v="27-Dec-1982"/>
    <n v="40"/>
    <n v="1"/>
    <n v="22331.57"/>
    <s v="tier - 2"/>
    <s v="tier - 3"/>
    <s v="R1024"/>
  </r>
  <r>
    <s v="ID452"/>
    <s v=" Mr"/>
    <s v="Wang"/>
    <s v="  Xiao"/>
    <n v="23.21"/>
    <n v="6.76"/>
    <s v="No"/>
    <s v="No"/>
    <s v="No"/>
    <n v="0"/>
    <x v="0"/>
    <s v="Normal weight"/>
    <s v="Diabetes"/>
    <s v="16-Jun-1971"/>
    <n v="51"/>
    <n v="1"/>
    <n v="22218.11"/>
    <s v="tier - 2"/>
    <s v="tier - 3"/>
    <s v="R1013"/>
  </r>
  <r>
    <s v="ID453"/>
    <s v=" Ms"/>
    <s v="Beasley"/>
    <s v="  Harper L"/>
    <n v="23.98"/>
    <n v="10.67"/>
    <s v="No"/>
    <s v="No"/>
    <s v="No"/>
    <n v="0"/>
    <x v="1"/>
    <s v="Normal weight"/>
    <s v="Diabetes"/>
    <s v="24-Aug-1965"/>
    <n v="57"/>
    <n v="1"/>
    <n v="22192.44"/>
    <s v="tier - 3"/>
    <s v="tier - 1"/>
    <s v="R1013"/>
  </r>
  <r>
    <s v="ID454"/>
    <s v=" Mr"/>
    <s v="Bedbury"/>
    <s v="  Nick"/>
    <n v="30"/>
    <n v="6.21"/>
    <s v="No"/>
    <s v="No"/>
    <s v="No"/>
    <n v="0"/>
    <x v="0"/>
    <s v="Obesity"/>
    <s v="Prediabetes"/>
    <s v="12-Sep-1980"/>
    <n v="42"/>
    <n v="0"/>
    <n v="22144.03"/>
    <s v="tier - 2"/>
    <s v="tier - 2"/>
    <s v="R1011"/>
  </r>
  <r>
    <s v="ID455"/>
    <s v=" Mr"/>
    <s v="Stemberger"/>
    <s v="  Scott"/>
    <n v="17.350000000000001"/>
    <n v="5.03"/>
    <s v="yes"/>
    <s v="No"/>
    <s v="No"/>
    <n v="0"/>
    <x v="0"/>
    <s v="Under Weight"/>
    <s v="Normal"/>
    <s v="28-Aug-2001"/>
    <n v="21"/>
    <n v="0"/>
    <n v="22097.62"/>
    <s v="tier - 3"/>
    <s v="tier - 1"/>
    <s v="R1011"/>
  </r>
  <r>
    <s v="ID456"/>
    <s v=" Mr"/>
    <s v="Chebet"/>
    <s v="  Wilson"/>
    <n v="22.704999999999998"/>
    <n v="5.27"/>
    <s v="No"/>
    <s v="No"/>
    <s v="No"/>
    <n v="0"/>
    <x v="1"/>
    <s v="Normal weight"/>
    <s v="Normal"/>
    <s v="14-Oct-1989"/>
    <n v="33"/>
    <n v="0"/>
    <n v="21984.47"/>
    <s v="tier - 3"/>
    <s v="tier - 1"/>
    <s v="R1012"/>
  </r>
  <r>
    <s v="ID457"/>
    <s v=" Mr"/>
    <s v="Muir"/>
    <s v="  Lee"/>
    <n v="25.41"/>
    <n v="10.53"/>
    <s v="yes"/>
    <s v="No"/>
    <s v="No"/>
    <n v="1"/>
    <x v="0"/>
    <s v="Over Weight"/>
    <s v="Diabetes"/>
    <s v="19-Dec-1975"/>
    <n v="47"/>
    <n v="1"/>
    <n v="21978.68"/>
    <s v="tier - 3"/>
    <s v="tier - 3"/>
    <s v="R1013"/>
  </r>
  <r>
    <s v="ID458"/>
    <s v=" Mr"/>
    <s v="Yang"/>
    <s v="  Shizhong"/>
    <n v="18.23"/>
    <n v="5.78"/>
    <s v="No"/>
    <s v="No"/>
    <s v="Yes"/>
    <n v="1"/>
    <x v="0"/>
    <s v="Under Weight"/>
    <s v="Prediabetes"/>
    <s v="28-Sep-2003"/>
    <n v="19"/>
    <n v="0"/>
    <n v="21882.400000000001"/>
    <s v="tier - 2"/>
    <s v="tier - 1"/>
    <s v="R1011"/>
  </r>
  <r>
    <s v="ID459"/>
    <s v=" Ms"/>
    <s v="Gravel"/>
    <s v="  Marie-Claire"/>
    <n v="24.7"/>
    <n v="4.3600000000000003"/>
    <s v="No"/>
    <s v="No"/>
    <s v="Yes"/>
    <n v="1"/>
    <x v="0"/>
    <s v="Normal weight"/>
    <s v="Normal"/>
    <s v="17-Aug-1979"/>
    <n v="43"/>
    <n v="2"/>
    <n v="21880.82"/>
    <s v="tier - 3"/>
    <s v="tier - 1"/>
    <s v="R1012"/>
  </r>
  <r>
    <s v="ID460"/>
    <s v=" Mr"/>
    <s v="Smith"/>
    <s v="  Todd J."/>
    <n v="37.4"/>
    <n v="9.7200000000000006"/>
    <s v="yes"/>
    <s v="No"/>
    <s v="Yes"/>
    <n v="1"/>
    <x v="1"/>
    <s v="Obesity"/>
    <s v="Diabetes"/>
    <s v="27-Aug-1963"/>
    <n v="59"/>
    <n v="0"/>
    <n v="21797"/>
    <s v="tier - 3"/>
    <s v="tier - 1"/>
    <s v="R1011"/>
  </r>
  <r>
    <s v="ID461"/>
    <s v=" Ms"/>
    <s v="Williams"/>
    <s v="  Carolyn"/>
    <n v="26.885000000000002"/>
    <n v="5.18"/>
    <s v="No"/>
    <s v="No"/>
    <s v="Yes"/>
    <n v="1"/>
    <x v="0"/>
    <s v="Over Weight"/>
    <s v="Normal"/>
    <s v="28-Sep-1979"/>
    <n v="43"/>
    <n v="0"/>
    <n v="21774.32"/>
    <s v="tier - 3"/>
    <s v="tier - 2"/>
    <s v="R1012"/>
  </r>
  <r>
    <s v="ID462"/>
    <s v=" Ms"/>
    <s v="Meyer"/>
    <s v="  Lindsey"/>
    <n v="25.27"/>
    <n v="5.29"/>
    <s v="No"/>
    <s v="No"/>
    <s v="Yes"/>
    <n v="1"/>
    <x v="0"/>
    <s v="Over Weight"/>
    <s v="Normal"/>
    <s v="20-Sep-1979"/>
    <n v="43"/>
    <n v="1"/>
    <n v="21771.34"/>
    <s v="tier - 3"/>
    <s v="tier - 1"/>
    <s v="R1024"/>
  </r>
  <r>
    <s v="ID463"/>
    <s v=" Ms"/>
    <s v="Jamieson"/>
    <s v="  Marissa D"/>
    <n v="23.655000000000001"/>
    <n v="4.8600000000000003"/>
    <s v="yes"/>
    <s v="No"/>
    <s v="No"/>
    <n v="0"/>
    <x v="0"/>
    <s v="Normal weight"/>
    <s v="Normal"/>
    <s v="18-Jul-1976"/>
    <n v="46"/>
    <n v="1"/>
    <n v="21677.279999999999"/>
    <s v="tier - 3"/>
    <s v="tier - 1"/>
    <s v="R1012"/>
  </r>
  <r>
    <s v="ID464"/>
    <s v=" Mr"/>
    <s v="Dufeal"/>
    <s v="  Jean Luc"/>
    <n v="55.05"/>
    <n v="7.66"/>
    <s v="No"/>
    <s v="No"/>
    <s v="No"/>
    <n v="0"/>
    <x v="1"/>
    <s v="Obesity"/>
    <s v="Diabetes"/>
    <s v="16-Nov-1962"/>
    <n v="60"/>
    <n v="0"/>
    <n v="21661.16"/>
    <s v="tier - 2"/>
    <s v="tier - 2"/>
    <s v="R1012"/>
  </r>
  <r>
    <s v="ID465"/>
    <s v=" Ms"/>
    <s v="Sansonetti"/>
    <s v="  Danielle"/>
    <n v="24.89"/>
    <n v="6.1"/>
    <s v="yes"/>
    <s v="No"/>
    <s v="Yes"/>
    <n v="1"/>
    <x v="0"/>
    <s v="Normal weight"/>
    <s v="Prediabetes"/>
    <s v="25-Dec-1983"/>
    <n v="39"/>
    <n v="3"/>
    <n v="21659.93"/>
    <s v="tier - 3"/>
    <s v="tier - 3"/>
    <s v="R1024"/>
  </r>
  <r>
    <s v="ID466"/>
    <s v=" Mr"/>
    <s v="Koneazny"/>
    <s v="  Jim"/>
    <n v="18.715"/>
    <n v="4.4400000000000004"/>
    <s v="No"/>
    <s v="No"/>
    <s v="No"/>
    <n v="0"/>
    <x v="1"/>
    <s v="Normal weight"/>
    <s v="Normal"/>
    <s v="12-Jun-1999"/>
    <n v="23"/>
    <n v="0"/>
    <n v="21595.38"/>
    <s v="tier - 2"/>
    <s v="tier - 3"/>
    <s v="R1012"/>
  </r>
  <r>
    <s v="ID467"/>
    <s v=" Mr"/>
    <s v="Johnson"/>
    <s v="  Matthew T"/>
    <n v="28.12"/>
    <n v="6.15"/>
    <s v="No"/>
    <s v="No"/>
    <s v="No"/>
    <n v="0"/>
    <x v="0"/>
    <s v="Over Weight"/>
    <s v="Prediabetes"/>
    <s v="21-Nov-1990"/>
    <n v="32"/>
    <n v="4"/>
    <n v="21472.48"/>
    <s v="tier - 2"/>
    <s v="tier - 2"/>
    <s v="R1012"/>
  </r>
  <r>
    <s v="ID468"/>
    <s v=" Ms"/>
    <s v="Glasson"/>
    <s v="  Rachel L."/>
    <n v="26.6"/>
    <n v="4.53"/>
    <s v="No"/>
    <s v="No"/>
    <s v="No"/>
    <n v="0"/>
    <x v="0"/>
    <s v="Over Weight"/>
    <s v="Normal"/>
    <s v="4-Sep-1980"/>
    <n v="42"/>
    <n v="0"/>
    <n v="21348.71"/>
    <s v="tier - 2"/>
    <s v="tier - 1"/>
    <s v="R1012"/>
  </r>
  <r>
    <s v="ID469"/>
    <s v=" Ms"/>
    <s v="Canitz"/>
    <s v="  Corina"/>
    <n v="30.114999999999998"/>
    <n v="5.48"/>
    <s v="No"/>
    <s v="yes"/>
    <s v="No"/>
    <n v="1"/>
    <x v="1"/>
    <s v="Obesity"/>
    <s v="Normal"/>
    <s v="4-Aug-2004"/>
    <n v="18"/>
    <n v="0"/>
    <n v="21344.85"/>
    <s v="tier - 3"/>
    <s v="tier - 1"/>
    <s v="R1024"/>
  </r>
  <r>
    <s v="ID470"/>
    <s v=" Mr"/>
    <s v="Li"/>
    <s v="  Guannan"/>
    <n v="24.605"/>
    <n v="5.48"/>
    <s v="No"/>
    <s v="No"/>
    <s v="No"/>
    <n v="0"/>
    <x v="0"/>
    <s v="Normal weight"/>
    <s v="Normal"/>
    <s v="10-Dec-1980"/>
    <n v="42"/>
    <n v="2"/>
    <n v="21259.38"/>
    <s v="tier - 3"/>
    <s v="tier - 3"/>
    <s v="R1019"/>
  </r>
  <r>
    <s v="ID471"/>
    <s v=" Mr"/>
    <s v="Parsons"/>
    <s v="  Don"/>
    <n v="29.6"/>
    <n v="8.1"/>
    <s v="No"/>
    <s v="No"/>
    <s v="No"/>
    <n v="0"/>
    <x v="1"/>
    <s v="Over Weight"/>
    <s v="Diabetes"/>
    <s v="3-Sep-1974"/>
    <n v="48"/>
    <n v="0"/>
    <n v="21232.18"/>
    <s v="tier - 3"/>
    <s v="tier - 2"/>
    <s v="R1011"/>
  </r>
  <r>
    <s v="ID472"/>
    <s v=" Mr"/>
    <s v="Raulli"/>
    <s v="  Chris"/>
    <n v="24.42"/>
    <n v="7.16"/>
    <s v="No"/>
    <s v="No"/>
    <s v="No"/>
    <n v="0"/>
    <x v="0"/>
    <s v="Normal weight"/>
    <s v="Diabetes"/>
    <s v="14-Oct-1974"/>
    <n v="48"/>
    <n v="0"/>
    <n v="21223.68"/>
    <s v="tier - 3"/>
    <s v="tier - 2"/>
    <s v="R1013"/>
  </r>
  <r>
    <s v="ID473"/>
    <s v=" Mr"/>
    <s v="Frome"/>
    <s v="  Gavin V."/>
    <n v="20.9"/>
    <n v="4.55"/>
    <s v="yes"/>
    <s v="No"/>
    <s v="Yes"/>
    <n v="1"/>
    <x v="0"/>
    <s v="Normal weight"/>
    <s v="Normal"/>
    <s v="26-Aug-1969"/>
    <n v="53"/>
    <n v="0"/>
    <n v="21195.82"/>
    <s v="tier - 3"/>
    <s v="tier - 1"/>
    <s v="R1013"/>
  </r>
  <r>
    <s v="ID474"/>
    <s v=" Mr"/>
    <s v="Sevcik"/>
    <s v="  David"/>
    <n v="22.895"/>
    <n v="6.03"/>
    <s v="No"/>
    <s v="No"/>
    <s v="No"/>
    <n v="0"/>
    <x v="0"/>
    <s v="Normal weight"/>
    <s v="Prediabetes"/>
    <s v="23-Nov-1977"/>
    <n v="45"/>
    <n v="2"/>
    <n v="21098.55"/>
    <s v="tier - 3"/>
    <s v="tier - 3"/>
    <s v="R1012"/>
  </r>
  <r>
    <s v="ID475"/>
    <s v=" Mr"/>
    <s v="Narang"/>
    <s v="  Jatin"/>
    <n v="28.3"/>
    <n v="5.47"/>
    <s v="yes"/>
    <s v="No"/>
    <s v="Yes"/>
    <n v="1"/>
    <x v="0"/>
    <s v="Over Weight"/>
    <s v="Normal"/>
    <s v="2-Jul-1983"/>
    <n v="39"/>
    <n v="1"/>
    <n v="21082.16"/>
    <s v="tier - 3"/>
    <s v="tier - 2"/>
    <s v="R1011"/>
  </r>
  <r>
    <s v="ID476"/>
    <s v=" Mr"/>
    <s v="Royston"/>
    <s v="  J P. II"/>
    <n v="54.3"/>
    <n v="4.1500000000000004"/>
    <s v="yes"/>
    <s v="No"/>
    <s v="No"/>
    <n v="1"/>
    <x v="1"/>
    <s v="Obesity"/>
    <s v="Normal"/>
    <s v="19-Nov-1964"/>
    <n v="58"/>
    <n v="0"/>
    <n v="20893.060000000001"/>
    <s v="tier - 2"/>
    <s v="tier - 3"/>
    <s v="R1012"/>
  </r>
  <r>
    <s v="ID477"/>
    <s v=" Ms"/>
    <s v="Tieri"/>
    <s v="  Angela M."/>
    <n v="33.344999999999999"/>
    <n v="11.32"/>
    <s v="yes"/>
    <s v="No"/>
    <s v="No"/>
    <n v="1"/>
    <x v="1"/>
    <s v="Obesity"/>
    <s v="Diabetes"/>
    <s v="8-Dec-1975"/>
    <n v="47"/>
    <n v="0"/>
    <n v="20878.78"/>
    <s v="tier - 2"/>
    <s v="tier - 1"/>
    <s v="R1024"/>
  </r>
  <r>
    <s v="ID478"/>
    <s v=" Mr"/>
    <s v="Whitney"/>
    <s v="  Blake K."/>
    <n v="33"/>
    <n v="9.51"/>
    <s v="yes"/>
    <s v="No"/>
    <s v="No"/>
    <n v="0"/>
    <x v="1"/>
    <s v="Obesity"/>
    <s v="Diabetes"/>
    <s v="8-Sep-1967"/>
    <n v="55"/>
    <n v="0"/>
    <n v="20781.490000000002"/>
    <s v="tier - 2"/>
    <s v="tier - 3"/>
    <s v="R1013"/>
  </r>
  <r>
    <s v="ID479"/>
    <s v=" Mr"/>
    <s v="Wandzilak"/>
    <s v="  Brian T."/>
    <n v="28.024999999999999"/>
    <n v="7.67"/>
    <s v="yes"/>
    <s v="No"/>
    <s v="No"/>
    <n v="1"/>
    <x v="0"/>
    <s v="Over Weight"/>
    <s v="Diabetes"/>
    <s v="4-Aug-1986"/>
    <n v="36"/>
    <n v="1"/>
    <n v="20773.63"/>
    <s v="tier - 2"/>
    <s v="tier - 3"/>
    <s v="R1017"/>
  </r>
  <r>
    <s v="ID480"/>
    <s v=" Mr"/>
    <s v="Valenzona"/>
    <s v="  Damon"/>
    <n v="28.69"/>
    <n v="6.23"/>
    <s v="No"/>
    <s v="No"/>
    <s v="No"/>
    <n v="1"/>
    <x v="0"/>
    <s v="Over Weight"/>
    <s v="Prediabetes"/>
    <s v="14-Sep-1992"/>
    <n v="30"/>
    <n v="3"/>
    <n v="20745.990000000002"/>
    <s v="tier - 3"/>
    <s v="tier - 1"/>
    <s v="R1012"/>
  </r>
  <r>
    <s v="ID481"/>
    <s v=" Mr"/>
    <s v="Young"/>
    <s v="  Jeffrey"/>
    <n v="40.28"/>
    <n v="8.9"/>
    <s v="No"/>
    <s v="No"/>
    <s v="No"/>
    <n v="0"/>
    <x v="1"/>
    <s v="Obesity"/>
    <s v="Diabetes"/>
    <s v="1-Aug-1965"/>
    <n v="57"/>
    <n v="0"/>
    <n v="20709.02"/>
    <s v="tier - 3"/>
    <s v="tier - 2"/>
    <s v="R1019"/>
  </r>
  <r>
    <s v="ID482"/>
    <s v=" Mr"/>
    <s v="Richards"/>
    <s v="  Malcolm J."/>
    <n v="37.299999999999997"/>
    <n v="7.79"/>
    <s v="yes"/>
    <s v="No"/>
    <s v="No"/>
    <n v="0"/>
    <x v="1"/>
    <s v="Obesity"/>
    <s v="Diabetes"/>
    <s v="17-Dec-1967"/>
    <n v="55"/>
    <n v="0"/>
    <n v="20630.28"/>
    <s v="tier - 2"/>
    <s v="tier - 3"/>
    <s v="R1011"/>
  </r>
  <r>
    <s v="ID483"/>
    <s v=" Ms"/>
    <s v="Alexson"/>
    <s v="  Margaret B."/>
    <n v="54.47"/>
    <n v="4.49"/>
    <s v="yes"/>
    <s v="No"/>
    <s v="No"/>
    <n v="2"/>
    <x v="1"/>
    <s v="Obesity"/>
    <s v="Normal"/>
    <s v="9-Jul-1966"/>
    <n v="56"/>
    <n v="0"/>
    <n v="20568.32"/>
    <s v="tier - 3"/>
    <s v="tier - 2"/>
    <s v="R1012"/>
  </r>
  <r>
    <s v="ID484"/>
    <s v=" Ms"/>
    <s v="Wright"/>
    <s v="  Helen"/>
    <n v="38.06"/>
    <n v="5.24"/>
    <s v="yes"/>
    <s v="No"/>
    <s v="Yes"/>
    <n v="1"/>
    <x v="1"/>
    <s v="Obesity"/>
    <s v="Normal"/>
    <s v="13-Oct-1969"/>
    <n v="53"/>
    <n v="3"/>
    <n v="20463"/>
    <s v="tier - 2"/>
    <s v="tier - 2"/>
    <s v="R1013"/>
  </r>
  <r>
    <s v="ID485"/>
    <s v=" Mr"/>
    <s v="McKenna"/>
    <s v="  Matthew"/>
    <n v="51.47"/>
    <n v="9.6"/>
    <s v="No"/>
    <s v="No"/>
    <s v="No"/>
    <n v="0"/>
    <x v="1"/>
    <s v="Obesity"/>
    <s v="Diabetes"/>
    <s v="18-Oct-1962"/>
    <n v="60"/>
    <n v="0"/>
    <n v="20446.849999999999"/>
    <s v="tier - 2"/>
    <s v="tier - 1"/>
    <s v="R1012"/>
  </r>
  <r>
    <s v="ID486"/>
    <s v=" Mr"/>
    <s v="Sallade"/>
    <s v="  Jeff"/>
    <n v="29.8"/>
    <n v="5.78"/>
    <s v="yes"/>
    <s v="No"/>
    <s v="No"/>
    <n v="0"/>
    <x v="1"/>
    <s v="Over Weight"/>
    <s v="Prediabetes"/>
    <s v="12-Jul-1985"/>
    <n v="37"/>
    <n v="0"/>
    <n v="20420.599999999999"/>
    <s v="tier - 3"/>
    <s v="tier - 2"/>
    <s v="R1011"/>
  </r>
  <r>
    <s v="ID487"/>
    <s v=" Mrs"/>
    <s v="Argall"/>
    <s v="  Tara R"/>
    <n v="49.77"/>
    <n v="7.02"/>
    <s v="No"/>
    <s v="No"/>
    <s v="No"/>
    <n v="0"/>
    <x v="1"/>
    <s v="Obesity"/>
    <s v="Diabetes"/>
    <s v="2-Jul-1962"/>
    <n v="60"/>
    <n v="0"/>
    <n v="20354.5"/>
    <s v="tier - 3"/>
    <s v="tier - 2"/>
    <s v="R1026"/>
  </r>
  <r>
    <s v="ID488"/>
    <s v=" Ms"/>
    <s v="Patchell"/>
    <s v="  Kristin"/>
    <n v="25.555"/>
    <n v="4.09"/>
    <s v="yes"/>
    <s v="No"/>
    <s v="No"/>
    <n v="0"/>
    <x v="0"/>
    <s v="Over Weight"/>
    <s v="Normal"/>
    <s v="17-Sep-1985"/>
    <n v="37"/>
    <n v="1"/>
    <n v="20296.86"/>
    <s v="tier - 3"/>
    <s v="tier - 1"/>
    <s v="R1024"/>
  </r>
  <r>
    <s v="ID489"/>
    <s v=" Mr"/>
    <s v="Catoggio"/>
    <s v="  Timothy"/>
    <n v="29.64"/>
    <n v="4.93"/>
    <s v="No"/>
    <s v="No"/>
    <s v="Yes"/>
    <n v="1"/>
    <x v="1"/>
    <s v="Over Weight"/>
    <s v="Normal"/>
    <s v="7-Sep-1993"/>
    <n v="29"/>
    <n v="1"/>
    <n v="20277.810000000001"/>
    <s v="tier - 3"/>
    <s v="tier - 3"/>
    <s v="R1016"/>
  </r>
  <r>
    <s v="ID490"/>
    <s v=" Mr"/>
    <s v="Adams"/>
    <s v="  Scott"/>
    <n v="53.93"/>
    <n v="5.34"/>
    <s v="yes"/>
    <s v="No"/>
    <s v="No"/>
    <n v="2"/>
    <x v="1"/>
    <s v="Obesity"/>
    <s v="Normal"/>
    <s v="22-Aug-1966"/>
    <n v="56"/>
    <n v="0"/>
    <n v="20253.84"/>
    <s v="tier - 2"/>
    <s v="tier - 3"/>
    <s v="R1012"/>
  </r>
  <r>
    <s v="ID491"/>
    <s v=" Ms"/>
    <s v="Windt"/>
    <s v="  Carly E"/>
    <n v="28.024999999999999"/>
    <n v="5.65"/>
    <s v="No"/>
    <s v="No"/>
    <s v="No"/>
    <n v="1"/>
    <x v="0"/>
    <s v="Over Weight"/>
    <s v="Normal"/>
    <s v="17-Oct-1987"/>
    <n v="35"/>
    <n v="0"/>
    <n v="20234.849999999999"/>
    <s v="tier - 2"/>
    <s v="tier - 3"/>
    <s v="R1012"/>
  </r>
  <r>
    <s v="ID492"/>
    <s v=" Ms"/>
    <s v="Ryan"/>
    <s v="  Lisa"/>
    <n v="27.5"/>
    <n v="4.49"/>
    <s v="No"/>
    <s v="No"/>
    <s v="No"/>
    <n v="0"/>
    <x v="1"/>
    <s v="Over Weight"/>
    <s v="Normal"/>
    <s v="8-Jun-1994"/>
    <n v="29"/>
    <n v="2"/>
    <n v="20177.669999999998"/>
    <s v="tier - 2"/>
    <s v="tier - 1"/>
    <s v="R1011"/>
  </r>
  <r>
    <s v="ID493"/>
    <s v=" Ms"/>
    <s v="Marion"/>
    <s v="  Stacey"/>
    <n v="21.8"/>
    <n v="10.55"/>
    <s v="No"/>
    <s v="No"/>
    <s v="No"/>
    <n v="0"/>
    <x v="0"/>
    <s v="Normal weight"/>
    <s v="Diabetes"/>
    <s v="9-Jul-2002"/>
    <n v="20"/>
    <n v="0"/>
    <n v="20167.34"/>
    <s v="tier - 3"/>
    <s v="tier - 3"/>
    <s v="R1011"/>
  </r>
  <r>
    <s v="ID494"/>
    <s v=" Mr"/>
    <s v="Raffetto"/>
    <s v="  Louis"/>
    <n v="26.41"/>
    <n v="4.92"/>
    <s v="yes"/>
    <s v="No"/>
    <s v="Yes"/>
    <n v="1"/>
    <x v="0"/>
    <s v="Over Weight"/>
    <s v="Normal"/>
    <s v="6-Oct-1983"/>
    <n v="39"/>
    <n v="0"/>
    <n v="20149.32"/>
    <s v="tier - 2"/>
    <s v="tier - 1"/>
    <s v="R1016"/>
  </r>
  <r>
    <s v="ID495"/>
    <s v=" Mr"/>
    <s v="Young"/>
    <s v="  Brian R."/>
    <n v="27.835000000000001"/>
    <n v="5.9"/>
    <s v="yes"/>
    <s v="No"/>
    <s v="No"/>
    <n v="1"/>
    <x v="0"/>
    <s v="Over Weight"/>
    <s v="Prediabetes"/>
    <s v="25-Jul-1988"/>
    <n v="34"/>
    <n v="1"/>
    <n v="20009.63"/>
    <s v="tier - 2"/>
    <s v="tier - 1"/>
    <s v="R1012"/>
  </r>
  <r>
    <s v="ID496"/>
    <s v=" Mrs"/>
    <s v="Oehlke"/>
    <s v="  Jessica"/>
    <n v="51.74"/>
    <n v="4.9800000000000004"/>
    <s v="yes"/>
    <s v="No"/>
    <s v="No"/>
    <n v="2"/>
    <x v="1"/>
    <s v="Obesity"/>
    <s v="Normal"/>
    <s v="10-Aug-1966"/>
    <n v="56"/>
    <n v="0"/>
    <n v="19995.29"/>
    <s v="tier - 1"/>
    <s v="tier - 3"/>
    <s v="R1026"/>
  </r>
  <r>
    <s v="ID497"/>
    <s v=" Ms"/>
    <s v="Sudol"/>
    <s v="  Dawn M."/>
    <n v="23.37"/>
    <n v="5.8"/>
    <s v="No"/>
    <s v="No"/>
    <s v="No"/>
    <n v="0"/>
    <x v="0"/>
    <s v="Normal weight"/>
    <s v="Prediabetes"/>
    <s v="9-Oct-1980"/>
    <n v="42"/>
    <n v="0"/>
    <n v="19964.75"/>
    <s v="tier - 1"/>
    <s v="tier - 2"/>
    <s v="R1024"/>
  </r>
  <r>
    <s v="ID498"/>
    <s v=" Mr"/>
    <s v="Van Es"/>
    <s v="  Chris"/>
    <n v="29.7"/>
    <n v="6.21"/>
    <s v="yes"/>
    <s v="No"/>
    <s v="Yes"/>
    <n v="1"/>
    <x v="0"/>
    <s v="Over Weight"/>
    <s v="Prediabetes"/>
    <s v="18-Oct-1997"/>
    <n v="25"/>
    <n v="3"/>
    <n v="19933.46"/>
    <s v="tier - 1"/>
    <s v="tier - 3"/>
    <s v="R1011"/>
  </r>
  <r>
    <s v="ID499"/>
    <s v=" Ms"/>
    <s v="Dolge"/>
    <s v="  Karen"/>
    <n v="20.045000000000002"/>
    <n v="6.17"/>
    <s v="No"/>
    <s v="No"/>
    <s v="Yes"/>
    <n v="1"/>
    <x v="0"/>
    <s v="Normal weight"/>
    <s v="Prediabetes"/>
    <s v="30-Oct-1979"/>
    <n v="43"/>
    <n v="2"/>
    <n v="19798.05"/>
    <s v="tier - 1"/>
    <s v="tier - 1"/>
    <s v="R1024"/>
  </r>
  <r>
    <s v="ID500"/>
    <s v=" Ms"/>
    <s v="Marlier"/>
    <s v="  Jessica"/>
    <n v="27.83"/>
    <n v="5.36"/>
    <s v="No"/>
    <s v="No"/>
    <s v="No"/>
    <n v="2"/>
    <x v="1"/>
    <s v="Over Weight"/>
    <s v="Normal"/>
    <s v="14-Jun-1972"/>
    <n v="50"/>
    <n v="3"/>
    <n v="19749.38"/>
    <s v="tier - 1"/>
    <s v="tier - 3"/>
    <s v="R1013"/>
  </r>
  <r>
    <s v="ID501"/>
    <s v=" Mr"/>
    <s v="Girard"/>
    <s v="  Mathieu"/>
    <n v="28.93"/>
    <n v="5.2"/>
    <s v="No"/>
    <s v="No"/>
    <s v="No"/>
    <n v="0"/>
    <x v="0"/>
    <s v="Over Weight"/>
    <s v="Normal"/>
    <s v="8-Aug-1990"/>
    <n v="32"/>
    <n v="1"/>
    <n v="19719.689999999999"/>
    <s v="tier - 1"/>
    <s v="tier - 2"/>
    <s v="R1013"/>
  </r>
  <r>
    <s v="ID502"/>
    <s v=" Mr"/>
    <s v="Lee"/>
    <s v="  Kam S."/>
    <n v="33.82"/>
    <n v="5.42"/>
    <s v="No"/>
    <s v="No"/>
    <s v="No"/>
    <n v="0"/>
    <x v="1"/>
    <s v="Obesity"/>
    <s v="Normal"/>
    <s v="27-Aug-1994"/>
    <n v="28"/>
    <n v="0"/>
    <n v="19673.34"/>
    <s v="tier - 1"/>
    <s v="tier - 2"/>
    <s v="R1012"/>
  </r>
  <r>
    <s v="ID503"/>
    <s v=" Ms"/>
    <s v="Hubbard"/>
    <s v="  Valerie A"/>
    <n v="20.234999999999999"/>
    <n v="6.84"/>
    <s v="No"/>
    <s v="No"/>
    <s v="No"/>
    <n v="0"/>
    <x v="0"/>
    <s v="Normal weight"/>
    <s v="Diabetes"/>
    <s v="24-Sep-1978"/>
    <n v="44"/>
    <n v="1"/>
    <n v="19594.810000000001"/>
    <s v="tier - 1"/>
    <s v="tier - 1"/>
    <s v="R1024"/>
  </r>
  <r>
    <s v="ID504"/>
    <s v=" Ms"/>
    <s v="Koester"/>
    <s v="  Freya R"/>
    <n v="49.2"/>
    <n v="10.9"/>
    <s v="yes"/>
    <s v="No"/>
    <s v="Yes"/>
    <n v="1"/>
    <x v="1"/>
    <s v="Obesity"/>
    <s v="Diabetes"/>
    <s v="14-Jul-1963"/>
    <n v="59"/>
    <n v="0"/>
    <n v="19551.34"/>
    <s v="tier - 1"/>
    <s v="tier - 3"/>
    <s v="R1012"/>
  </r>
  <r>
    <s v="ID505"/>
    <s v=" Ms"/>
    <s v="Matthews"/>
    <s v="  Jennifer"/>
    <n v="26.4"/>
    <n v="4.87"/>
    <s v="yes"/>
    <s v="No"/>
    <s v="No"/>
    <n v="0"/>
    <x v="0"/>
    <s v="Over Weight"/>
    <s v="Normal"/>
    <s v="17-Sep-1985"/>
    <n v="37"/>
    <n v="0"/>
    <n v="19539.240000000002"/>
    <s v="tier - 1"/>
    <s v="tier - 1"/>
    <s v="R1013"/>
  </r>
  <r>
    <s v="ID506"/>
    <s v=" Ms"/>
    <s v="Rubinich"/>
    <s v="  Kara"/>
    <n v="28.38"/>
    <n v="6.07"/>
    <s v="No"/>
    <s v="No"/>
    <s v="No"/>
    <n v="1"/>
    <x v="0"/>
    <s v="Over Weight"/>
    <s v="Prediabetes"/>
    <s v="19-Aug-1992"/>
    <n v="30"/>
    <n v="1"/>
    <n v="19521.97"/>
    <s v="tier - 1"/>
    <s v="tier - 2"/>
    <s v="R1013"/>
  </r>
  <r>
    <s v="ID507"/>
    <s v=" Mr"/>
    <s v="Alban"/>
    <s v="  Bradley A."/>
    <n v="24.64"/>
    <n v="4.33"/>
    <s v="No"/>
    <s v="No"/>
    <s v="No"/>
    <n v="0"/>
    <x v="0"/>
    <s v="Normal weight"/>
    <s v="Normal"/>
    <s v="8-Nov-1980"/>
    <n v="42"/>
    <n v="0"/>
    <n v="19515.54"/>
    <s v="tier - 1"/>
    <s v="tier - 1"/>
    <s v="R1013"/>
  </r>
  <r>
    <s v="ID508"/>
    <s v=" Mr"/>
    <s v="Corcoran"/>
    <s v="  Brendan"/>
    <n v="39.71"/>
    <n v="5.83"/>
    <s v="No"/>
    <s v="No"/>
    <s v="No"/>
    <n v="1"/>
    <x v="1"/>
    <s v="Obesity"/>
    <s v="Prediabetes"/>
    <s v="30-Nov-1987"/>
    <n v="35"/>
    <n v="4"/>
    <n v="19496.72"/>
    <s v="tier - 1"/>
    <s v="tier - 3"/>
    <s v="R1019"/>
  </r>
  <r>
    <s v="ID509"/>
    <s v=" Ms"/>
    <s v="Sargent"/>
    <s v="  Amber R"/>
    <n v="22.22"/>
    <n v="5.5"/>
    <s v="No"/>
    <s v="No"/>
    <s v="No"/>
    <n v="0"/>
    <x v="0"/>
    <s v="Normal weight"/>
    <s v="Normal"/>
    <s v="15-Dec-1982"/>
    <n v="40"/>
    <n v="2"/>
    <n v="19444.27"/>
    <s v="tier - 1"/>
    <s v="tier - 1"/>
    <s v="R1013"/>
  </r>
  <r>
    <s v="ID510"/>
    <s v=" Mr"/>
    <s v="Watson"/>
    <s v="  Sean K"/>
    <n v="33.344999999999999"/>
    <n v="4.79"/>
    <s v="No"/>
    <s v="No"/>
    <s v="Yes"/>
    <n v="1"/>
    <x v="1"/>
    <s v="Obesity"/>
    <s v="Normal"/>
    <s v="6-Sep-1993"/>
    <n v="29"/>
    <n v="2"/>
    <n v="19442.349999999999"/>
    <s v="tier - 1"/>
    <s v="tier - 3"/>
    <s v="R1012"/>
  </r>
  <r>
    <s v="ID511"/>
    <s v=" Mr"/>
    <s v="Esponda"/>
    <s v="  Rick"/>
    <n v="24.42"/>
    <n v="5.81"/>
    <s v="No"/>
    <s v="No"/>
    <s v="No"/>
    <n v="1"/>
    <x v="0"/>
    <s v="Normal weight"/>
    <s v="Prediabetes"/>
    <s v="30-Jun-1987"/>
    <n v="35"/>
    <n v="3"/>
    <n v="19362"/>
    <s v="tier - 1"/>
    <s v="tier - 3"/>
    <s v="R1013"/>
  </r>
  <r>
    <s v="ID512"/>
    <s v=" Mr"/>
    <s v="Krall"/>
    <s v="  Matthew"/>
    <n v="29.81"/>
    <n v="5.58"/>
    <s v="No"/>
    <s v="No"/>
    <s v="No"/>
    <n v="0"/>
    <x v="0"/>
    <s v="Over Weight"/>
    <s v="Normal"/>
    <s v="24-Aug-1991"/>
    <n v="31"/>
    <n v="0"/>
    <n v="19350.37"/>
    <s v="tier - 1"/>
    <s v="tier - 3"/>
    <s v="R1013"/>
  </r>
  <r>
    <s v="ID513"/>
    <s v=" Mr"/>
    <s v="Poskin"/>
    <s v="  Brady"/>
    <n v="51.18"/>
    <n v="4.4000000000000004"/>
    <s v="yes"/>
    <s v="No"/>
    <s v="No"/>
    <n v="2"/>
    <x v="1"/>
    <s v="Obesity"/>
    <s v="Normal"/>
    <s v="15-Nov-1966"/>
    <n v="56"/>
    <n v="0"/>
    <n v="19321.060000000001"/>
    <s v="tier - 1"/>
    <s v="tier - 1"/>
    <s v="R1012"/>
  </r>
  <r>
    <s v="ID514"/>
    <s v=" Ms"/>
    <s v="Halfmann"/>
    <s v="  Kameko"/>
    <n v="51.37"/>
    <n v="8.18"/>
    <s v="yes"/>
    <s v="No"/>
    <s v="No"/>
    <n v="0"/>
    <x v="1"/>
    <s v="Obesity"/>
    <s v="Diabetes"/>
    <s v="29-Jul-1967"/>
    <n v="55"/>
    <n v="0"/>
    <n v="19259.96"/>
    <s v="tier - 1"/>
    <s v="tier - 1"/>
    <s v="R1012"/>
  </r>
  <r>
    <s v="ID515"/>
    <s v=" Mr"/>
    <s v="Klapper"/>
    <s v="  Jeremy A"/>
    <n v="36.19"/>
    <n v="5.52"/>
    <s v="yes"/>
    <s v="No"/>
    <s v="No"/>
    <n v="0"/>
    <x v="1"/>
    <s v="Obesity"/>
    <s v="Normal"/>
    <s v="28-Dec-1985"/>
    <n v="37"/>
    <n v="0"/>
    <n v="19214.71"/>
    <s v="tier - 1"/>
    <s v="tier - 3"/>
    <s v="R1013"/>
  </r>
  <r>
    <s v="ID516"/>
    <s v=" Mr"/>
    <s v="George"/>
    <s v="  Daniel"/>
    <n v="25.9"/>
    <n v="4.84"/>
    <s v="No"/>
    <s v="No"/>
    <s v="No"/>
    <n v="0"/>
    <x v="0"/>
    <s v="Over Weight"/>
    <s v="Normal"/>
    <s v="16-Sep-1991"/>
    <n v="31"/>
    <n v="3"/>
    <n v="19199.939999999999"/>
    <s v="tier - 1"/>
    <s v="tier - 3"/>
    <s v="R1011"/>
  </r>
  <r>
    <s v="ID517"/>
    <s v=" Ms"/>
    <s v="Hicks"/>
    <s v="  Amanda"/>
    <n v="35.72"/>
    <n v="4.08"/>
    <s v="No"/>
    <s v="No"/>
    <s v="Yes"/>
    <n v="1"/>
    <x v="1"/>
    <s v="Obesity"/>
    <s v="Normal"/>
    <s v="2-Jul-1979"/>
    <n v="43"/>
    <n v="2"/>
    <n v="19144.580000000002"/>
    <s v="tier - 1"/>
    <s v="tier - 1"/>
    <s v="R1024"/>
  </r>
  <r>
    <s v="ID518"/>
    <s v=" Ms"/>
    <s v="Lockyer"/>
    <s v="  Karen"/>
    <n v="27.94"/>
    <n v="4.4800000000000004"/>
    <s v="No"/>
    <s v="No"/>
    <s v="Yes"/>
    <n v="1"/>
    <x v="0"/>
    <s v="Over Weight"/>
    <s v="Normal"/>
    <s v="28-Sep-1993"/>
    <n v="29"/>
    <n v="1"/>
    <n v="19107.78"/>
    <s v="tier - 1"/>
    <s v="tier - 2"/>
    <s v="R1013"/>
  </r>
  <r>
    <s v="ID519"/>
    <s v=" Mr"/>
    <s v="Byrnes"/>
    <s v="  Gregory"/>
    <n v="27.1"/>
    <n v="5.73"/>
    <s v="No"/>
    <s v="No"/>
    <s v="No"/>
    <n v="0"/>
    <x v="0"/>
    <s v="Over Weight"/>
    <s v="Prediabetes"/>
    <s v="5-Jun-1989"/>
    <n v="34"/>
    <n v="1"/>
    <n v="19040.88"/>
    <s v="tier - 1"/>
    <s v="tier - 3"/>
    <s v="R1011"/>
  </r>
  <r>
    <s v="ID520"/>
    <s v=" Ms"/>
    <s v="Norris"/>
    <s v="  Sabine"/>
    <n v="18.3"/>
    <n v="5.46"/>
    <s v="yes"/>
    <s v="No"/>
    <s v="Yes"/>
    <n v="1"/>
    <x v="0"/>
    <s v="Under Weight"/>
    <s v="Normal"/>
    <s v="19-Dec-1983"/>
    <n v="39"/>
    <n v="5"/>
    <n v="19023.259999999998"/>
    <s v="tier - 1"/>
    <s v="tier - 3"/>
    <s v="R1011"/>
  </r>
  <r>
    <s v="ID521"/>
    <s v=" Mr"/>
    <s v="Darda"/>
    <s v="  Joseph"/>
    <n v="25.3"/>
    <n v="5.0199999999999996"/>
    <s v="yes"/>
    <s v="No"/>
    <s v="No"/>
    <n v="1"/>
    <x v="0"/>
    <s v="Over Weight"/>
    <s v="Normal"/>
    <s v="24-Oct-1988"/>
    <n v="34"/>
    <n v="2"/>
    <n v="18972.5"/>
    <s v="tier - 1"/>
    <s v="tier - 3"/>
    <s v="R1013"/>
  </r>
  <r>
    <s v="ID522"/>
    <s v=" Mr"/>
    <s v="Otstot"/>
    <s v="  Adam"/>
    <n v="38.83"/>
    <n v="6.36"/>
    <s v="No"/>
    <s v="No"/>
    <s v="No"/>
    <n v="1"/>
    <x v="1"/>
    <s v="Obesity"/>
    <s v="Prediabetes"/>
    <s v="30-Nov-1992"/>
    <n v="30"/>
    <n v="1"/>
    <n v="18963.169999999998"/>
    <s v="tier - 1"/>
    <s v="tier - 1"/>
    <s v="R1013"/>
  </r>
  <r>
    <s v="ID523"/>
    <s v=" Ms"/>
    <s v="Bowley"/>
    <s v="  Karolyn A"/>
    <n v="27.6"/>
    <n v="5.36"/>
    <s v="No"/>
    <s v="No"/>
    <s v="No"/>
    <n v="1"/>
    <x v="1"/>
    <s v="Over Weight"/>
    <s v="Normal"/>
    <s v="6-Aug-1998"/>
    <n v="24"/>
    <n v="0"/>
    <n v="18955.22"/>
    <s v="tier - 1"/>
    <s v="tier - 3"/>
    <s v="R1011"/>
  </r>
  <r>
    <s v="ID524"/>
    <s v=" Mrs"/>
    <s v="Rogers"/>
    <s v="  Anita L."/>
    <n v="46.4"/>
    <n v="8.3699999999999992"/>
    <s v="yes"/>
    <s v="No"/>
    <s v="Yes"/>
    <n v="1"/>
    <x v="1"/>
    <s v="Obesity"/>
    <s v="Diabetes"/>
    <s v="20-Oct-1963"/>
    <n v="59"/>
    <n v="0"/>
    <n v="18954.560000000001"/>
    <s v="tier - 1"/>
    <s v="tier - 1"/>
    <s v="R1026"/>
  </r>
  <r>
    <s v="ID525"/>
    <s v=" Ms"/>
    <s v="Mclaughlin"/>
    <s v="  Laura E."/>
    <n v="51.92"/>
    <n v="5.18"/>
    <s v="yes"/>
    <s v="No"/>
    <s v="Yes"/>
    <n v="1"/>
    <x v="1"/>
    <s v="Obesity"/>
    <s v="Normal"/>
    <s v="3-Aug-1969"/>
    <n v="53"/>
    <n v="0"/>
    <n v="18932.810000000001"/>
    <s v="tier - 1"/>
    <s v="tier - 3"/>
    <s v="R1012"/>
  </r>
  <r>
    <s v="ID526"/>
    <s v=" Ms"/>
    <s v="Ziegler"/>
    <s v="  Sarah"/>
    <n v="32.395000000000003"/>
    <n v="5.68"/>
    <s v="yes"/>
    <s v="No"/>
    <s v="No"/>
    <n v="1"/>
    <x v="1"/>
    <s v="Obesity"/>
    <s v="Normal"/>
    <s v="27-Sep-1995"/>
    <n v="27"/>
    <n v="1"/>
    <n v="18903.490000000002"/>
    <s v="tier - 1"/>
    <s v="tier - 2"/>
    <s v="R1024"/>
  </r>
  <r>
    <s v="ID527"/>
    <s v=" Mrs"/>
    <s v="Hughey"/>
    <s v="  Ashley E"/>
    <n v="46.19"/>
    <n v="7.31"/>
    <s v="yes"/>
    <s v="No"/>
    <s v="Yes"/>
    <n v="1"/>
    <x v="1"/>
    <s v="Obesity"/>
    <s v="Diabetes"/>
    <s v="6-Dec-1963"/>
    <n v="59"/>
    <n v="0"/>
    <n v="18883.330000000002"/>
    <s v="tier - 1"/>
    <s v="tier - 1"/>
    <s v="R1026"/>
  </r>
  <r>
    <s v="ID528"/>
    <s v=" Ms"/>
    <s v="Knast"/>
    <s v="  Lindsey"/>
    <n v="27.93"/>
    <n v="4.67"/>
    <s v="No"/>
    <s v="No"/>
    <s v="Yes"/>
    <n v="1"/>
    <x v="1"/>
    <s v="Over Weight"/>
    <s v="Normal"/>
    <s v="24-Jul-2003"/>
    <n v="19"/>
    <n v="3"/>
    <n v="18838.7"/>
    <s v="tier - 1"/>
    <s v="tier - 3"/>
    <s v="R1012"/>
  </r>
  <r>
    <s v="ID529"/>
    <s v=" Mr"/>
    <s v="Stob"/>
    <s v="  Alan"/>
    <n v="45.62"/>
    <n v="6.87"/>
    <s v="No"/>
    <s v="No"/>
    <s v="No"/>
    <n v="0"/>
    <x v="1"/>
    <s v="Obesity"/>
    <s v="Diabetes"/>
    <s v="18-Dec-1962"/>
    <n v="60"/>
    <n v="0"/>
    <n v="18815.53"/>
    <s v="tier - 1"/>
    <s v="tier - 1"/>
    <s v="R1023"/>
  </r>
  <r>
    <s v="ID530"/>
    <s v=" Mr"/>
    <s v="Jensen"/>
    <s v="  Dan R."/>
    <n v="35.31"/>
    <n v="5.87"/>
    <s v="No"/>
    <s v="No"/>
    <s v="Yes"/>
    <n v="1"/>
    <x v="1"/>
    <s v="Obesity"/>
    <s v="Prediabetes"/>
    <s v="15-Oct-1979"/>
    <n v="43"/>
    <n v="2"/>
    <n v="18806.150000000001"/>
    <s v="tier - 1"/>
    <s v="tier - 2"/>
    <s v="R1013"/>
  </r>
  <r>
    <s v="ID531"/>
    <s v=" Ms"/>
    <s v="Mutter"/>
    <s v="  Katie"/>
    <n v="30.4"/>
    <n v="4.07"/>
    <s v="yes"/>
    <s v="No"/>
    <s v="No"/>
    <n v="1"/>
    <x v="1"/>
    <s v="Obesity"/>
    <s v="Normal"/>
    <s v="28-Nov-1995"/>
    <n v="27"/>
    <n v="3"/>
    <n v="18804.75"/>
    <s v="tier - 1"/>
    <s v="tier - 1"/>
    <s v="R1012"/>
  </r>
  <r>
    <s v="ID532"/>
    <s v=" Mr"/>
    <s v="Ahern"/>
    <s v="  Eric"/>
    <n v="20.13"/>
    <n v="6.47"/>
    <s v="No"/>
    <s v="No"/>
    <s v="Yes"/>
    <n v="1"/>
    <x v="0"/>
    <s v="Normal weight"/>
    <s v="Prediabetes"/>
    <s v="19-Nov-1979"/>
    <n v="43"/>
    <n v="2"/>
    <n v="18767.740000000002"/>
    <s v="tier - 1"/>
    <s v="tier - 1"/>
    <s v="R1013"/>
  </r>
  <r>
    <s v="ID533"/>
    <s v=" Ms"/>
    <s v="Chviruk"/>
    <s v="  Cathryn"/>
    <n v="23.655000000000001"/>
    <n v="5.14"/>
    <s v="No"/>
    <s v="No"/>
    <s v="No"/>
    <n v="1"/>
    <x v="0"/>
    <s v="Normal weight"/>
    <s v="Normal"/>
    <s v="27-Dec-1992"/>
    <n v="30"/>
    <n v="3"/>
    <n v="18765.88"/>
    <s v="tier - 1"/>
    <s v="tier - 2"/>
    <s v="R1012"/>
  </r>
  <r>
    <s v="ID534"/>
    <s v=" Mr"/>
    <s v="Meehan"/>
    <s v="  Brendan"/>
    <n v="49.05"/>
    <n v="9.77"/>
    <s v="yes"/>
    <s v="No"/>
    <s v="No"/>
    <n v="0"/>
    <x v="1"/>
    <s v="Obesity"/>
    <s v="Diabetes"/>
    <s v="30-Aug-1967"/>
    <n v="55"/>
    <n v="0"/>
    <n v="18694.689999999999"/>
    <s v="tier - 1"/>
    <s v="tier - 1"/>
    <s v="R1023"/>
  </r>
  <r>
    <s v="ID535"/>
    <s v=" Ms"/>
    <s v="Gammon"/>
    <s v="  Shauna"/>
    <n v="51.94"/>
    <n v="8.8000000000000007"/>
    <s v="yes"/>
    <s v="No"/>
    <s v="No"/>
    <n v="2"/>
    <x v="1"/>
    <s v="Obesity"/>
    <s v="Diabetes"/>
    <s v="17-Oct-1970"/>
    <n v="52"/>
    <n v="0"/>
    <n v="18682.740000000002"/>
    <s v="tier - 1"/>
    <s v="tier - 3"/>
    <s v="R1012"/>
  </r>
  <r>
    <s v="ID536"/>
    <s v=" Mr"/>
    <s v="Lee"/>
    <s v="  Terence"/>
    <n v="29.83"/>
    <n v="5.84"/>
    <s v="No"/>
    <s v="No"/>
    <s v="No"/>
    <n v="1"/>
    <x v="0"/>
    <s v="Over Weight"/>
    <s v="Prediabetes"/>
    <s v="23-Sep-1998"/>
    <n v="24"/>
    <n v="0"/>
    <n v="18648.419999999998"/>
    <s v="tier - 1"/>
    <s v="tier - 1"/>
    <s v="R1019"/>
  </r>
  <r>
    <s v="ID537"/>
    <s v=" Ms"/>
    <s v="Franco"/>
    <s v="  Marisol"/>
    <n v="22.6"/>
    <n v="10.43"/>
    <s v="yes"/>
    <s v="No"/>
    <s v="No"/>
    <n v="1"/>
    <x v="0"/>
    <s v="Normal weight"/>
    <s v="Diabetes"/>
    <s v="12-Aug-1986"/>
    <n v="36"/>
    <n v="2"/>
    <n v="18608.259999999998"/>
    <s v="tier - 1"/>
    <s v="tier - 3"/>
    <s v="R1011"/>
  </r>
  <r>
    <s v="ID538"/>
    <s v=" Ms"/>
    <s v="Patterson"/>
    <s v="  Lindsay"/>
    <n v="46.69"/>
    <n v="4.25"/>
    <s v="yes"/>
    <s v="No"/>
    <s v="No"/>
    <n v="1"/>
    <x v="1"/>
    <s v="Obesity"/>
    <s v="Normal"/>
    <s v="26-Sep-1964"/>
    <n v="58"/>
    <n v="0"/>
    <n v="18443.11"/>
    <s v="tier - 1"/>
    <s v="tier - 2"/>
    <s v="R1012"/>
  </r>
  <r>
    <s v="ID539"/>
    <s v=" Ms"/>
    <s v="Valdes"/>
    <s v="  Katie"/>
    <n v="28.49"/>
    <n v="4.8899999999999997"/>
    <s v="No"/>
    <s v="No"/>
    <s v="No"/>
    <n v="0"/>
    <x v="0"/>
    <s v="Over Weight"/>
    <s v="Normal"/>
    <s v="15-Dec-1999"/>
    <n v="23"/>
    <n v="1"/>
    <n v="18328.240000000002"/>
    <s v="tier - 1"/>
    <s v="tier - 2"/>
    <s v="R1013"/>
  </r>
  <r>
    <s v="ID540"/>
    <s v=" Mr"/>
    <s v="Craig"/>
    <s v="  Daniel"/>
    <n v="28.5"/>
    <n v="5.55"/>
    <s v="yes"/>
    <s v="No"/>
    <s v="No"/>
    <n v="1"/>
    <x v="0"/>
    <s v="Over Weight"/>
    <s v="Normal"/>
    <s v="4-Jul-1995"/>
    <n v="27"/>
    <n v="0"/>
    <n v="18310.740000000002"/>
    <s v="tier - 1"/>
    <s v="tier - 3"/>
    <s v="R1012"/>
  </r>
  <r>
    <s v="ID541"/>
    <s v=" Mr"/>
    <s v="Whipple"/>
    <s v="  Brett W"/>
    <n v="24.4"/>
    <n v="4.5199999999999996"/>
    <s v="No"/>
    <s v="No"/>
    <s v="No"/>
    <n v="1"/>
    <x v="0"/>
    <s v="Normal weight"/>
    <s v="Normal"/>
    <s v="25-Dec-1992"/>
    <n v="30"/>
    <n v="3"/>
    <n v="18259.22"/>
    <s v="tier - 1"/>
    <s v="tier - 3"/>
    <s v="R1011"/>
  </r>
  <r>
    <s v="ID542"/>
    <s v=" Mr"/>
    <s v="Marton"/>
    <s v="  Dylan J"/>
    <n v="29.15"/>
    <n v="4.45"/>
    <s v="yes"/>
    <s v="No"/>
    <s v="No"/>
    <n v="1"/>
    <x v="0"/>
    <s v="Over Weight"/>
    <s v="Normal"/>
    <s v="3-Aug-1995"/>
    <n v="27"/>
    <n v="0"/>
    <n v="18246.5"/>
    <s v="tier - 1"/>
    <s v="tier - 1"/>
    <s v="R1013"/>
  </r>
  <r>
    <s v="ID543"/>
    <s v=" Ms"/>
    <s v="Hildebrandt"/>
    <s v="  Elizabeth"/>
    <n v="27.28"/>
    <n v="4.72"/>
    <s v="No"/>
    <s v="yes"/>
    <s v="No"/>
    <n v="1"/>
    <x v="0"/>
    <s v="Over Weight"/>
    <s v="Normal"/>
    <s v="10-Sep-2004"/>
    <n v="18"/>
    <n v="3"/>
    <n v="18223.45"/>
    <s v="tier - 1"/>
    <s v="tier - 3"/>
    <s v="R1013"/>
  </r>
  <r>
    <s v="ID544"/>
    <s v=" Ms"/>
    <s v="Biggs"/>
    <s v="  Brooke M."/>
    <n v="32.229999999999997"/>
    <n v="4.6500000000000004"/>
    <s v="yes"/>
    <s v="No"/>
    <s v="Yes"/>
    <n v="1"/>
    <x v="1"/>
    <s v="Obesity"/>
    <s v="Normal"/>
    <s v="15-Jun-1997"/>
    <n v="25"/>
    <n v="1"/>
    <n v="18218.16"/>
    <s v="tier - 1"/>
    <s v="tier - 1"/>
    <s v="R1013"/>
  </r>
  <r>
    <s v="ID545"/>
    <s v=" Mrs"/>
    <s v="Shigezumi"/>
    <s v="  Teiko"/>
    <n v="44.2"/>
    <n v="11.34"/>
    <s v="yes"/>
    <s v="No"/>
    <s v="Yes"/>
    <n v="1"/>
    <x v="1"/>
    <s v="Obesity"/>
    <s v="Diabetes"/>
    <s v="4-Jul-1963"/>
    <n v="59"/>
    <n v="0"/>
    <n v="18208.34"/>
    <s v="tier - 1"/>
    <s v="tier - 2"/>
    <s v="R1026"/>
  </r>
  <r>
    <s v="ID546"/>
    <s v=" Mr"/>
    <s v="Meineke"/>
    <s v="  Zachary"/>
    <n v="29.734999999999999"/>
    <n v="4.53"/>
    <s v="No"/>
    <s v="No"/>
    <s v="Yes"/>
    <n v="1"/>
    <x v="1"/>
    <s v="Over Weight"/>
    <s v="Normal"/>
    <s v="12-Jul-1993"/>
    <n v="29"/>
    <n v="2"/>
    <n v="18157.88"/>
    <s v="tier - 1"/>
    <s v="tier - 1"/>
    <s v="R1012"/>
  </r>
  <r>
    <s v="ID547"/>
    <s v=" Ms"/>
    <s v="Ludington"/>
    <s v="  Johannah"/>
    <n v="28.31"/>
    <n v="6.35"/>
    <s v="No"/>
    <s v="No"/>
    <s v="No"/>
    <n v="0"/>
    <x v="0"/>
    <s v="Over Weight"/>
    <s v="Prediabetes"/>
    <s v="24-Oct-1999"/>
    <n v="23"/>
    <n v="0"/>
    <n v="18033.97"/>
    <s v="tier - 1"/>
    <s v="tier - 1"/>
    <s v="R1012"/>
  </r>
  <r>
    <s v="ID548"/>
    <s v=" Mr"/>
    <s v="Perrich"/>
    <s v="  Ryan A"/>
    <n v="46.62"/>
    <n v="8.51"/>
    <s v="No"/>
    <s v="No"/>
    <s v="No"/>
    <n v="0"/>
    <x v="1"/>
    <s v="Obesity"/>
    <s v="Diabetes"/>
    <s v="17-Oct-1965"/>
    <n v="57"/>
    <n v="0"/>
    <n v="18031.189999999999"/>
    <s v="tier - 1"/>
    <s v="tier - 2"/>
    <s v="R1012"/>
  </r>
  <r>
    <s v="ID549"/>
    <s v=" Mr"/>
    <s v="Cervantes"/>
    <s v="  Andres Sr."/>
    <n v="51.75"/>
    <n v="8.59"/>
    <s v="yes"/>
    <s v="No"/>
    <s v="No"/>
    <n v="1"/>
    <x v="1"/>
    <s v="Obesity"/>
    <s v="Diabetes"/>
    <s v="27-Jun-1975"/>
    <n v="47"/>
    <n v="1"/>
    <n v="18031.16"/>
    <s v="tier - 1"/>
    <s v="tier - 3"/>
    <s v="R1023"/>
  </r>
  <r>
    <s v="ID550"/>
    <s v=" Mr"/>
    <s v="Andrews"/>
    <s v="  Bryan"/>
    <n v="25.7"/>
    <n v="4.13"/>
    <s v="yes"/>
    <s v="No"/>
    <s v="No"/>
    <n v="0"/>
    <x v="0"/>
    <s v="Over Weight"/>
    <s v="Normal"/>
    <s v="28-Sep-2001"/>
    <n v="21"/>
    <n v="4"/>
    <n v="17942.11"/>
    <s v="tier - 1"/>
    <s v="tier - 2"/>
    <s v="R1011"/>
  </r>
  <r>
    <s v="ID551"/>
    <s v=" Ms"/>
    <s v="Ruvalcaba"/>
    <s v="  Lizette"/>
    <n v="31.79"/>
    <n v="4.55"/>
    <s v="No"/>
    <s v="No"/>
    <s v="No"/>
    <n v="0"/>
    <x v="1"/>
    <s v="Obesity"/>
    <s v="Normal"/>
    <s v="17-Oct-1977"/>
    <n v="45"/>
    <n v="0"/>
    <n v="17929.3"/>
    <s v="tier - 1"/>
    <s v="tier - 2"/>
    <s v="R1013"/>
  </r>
  <r>
    <s v="ID552"/>
    <s v=" Mr"/>
    <s v="King"/>
    <s v="  Don"/>
    <n v="24.795000000000002"/>
    <n v="4.5199999999999996"/>
    <s v="No"/>
    <s v="No"/>
    <s v="No"/>
    <n v="0"/>
    <x v="0"/>
    <s v="Normal weight"/>
    <s v="Normal"/>
    <s v="4-Dec-1989"/>
    <n v="33"/>
    <n v="0"/>
    <n v="17904.53"/>
    <s v="tier - 1"/>
    <s v="tier - 2"/>
    <s v="R1017"/>
  </r>
  <r>
    <s v="ID553"/>
    <s v=" Mr"/>
    <s v="Stone"/>
    <s v="  Jeb"/>
    <n v="53.98"/>
    <n v="5.07"/>
    <s v="No"/>
    <s v="No"/>
    <s v="Yes"/>
    <n v="1"/>
    <x v="1"/>
    <s v="Obesity"/>
    <s v="Normal"/>
    <s v="12-Nov-1979"/>
    <n v="43"/>
    <n v="2"/>
    <n v="17882.669999999998"/>
    <s v="tier - 1"/>
    <s v="tier - 3"/>
    <s v="R1012"/>
  </r>
  <r>
    <s v="ID554"/>
    <s v=" Ms"/>
    <s v="Campbell"/>
    <s v="  Amy R."/>
    <n v="41.325000000000003"/>
    <n v="4.04"/>
    <s v="yes"/>
    <s v="No"/>
    <s v="Yes"/>
    <n v="1"/>
    <x v="1"/>
    <s v="Obesity"/>
    <s v="Normal"/>
    <s v="26-Aug-1997"/>
    <n v="25"/>
    <n v="0"/>
    <n v="17878.900000000001"/>
    <s v="tier - 1"/>
    <s v="tier - 2"/>
    <s v="R1024"/>
  </r>
  <r>
    <s v="ID555"/>
    <s v=" Mr"/>
    <s v="Asher"/>
    <s v="  Brian"/>
    <n v="51.65"/>
    <n v="5.3"/>
    <s v="yes"/>
    <s v="No"/>
    <s v="No"/>
    <n v="0"/>
    <x v="1"/>
    <s v="Obesity"/>
    <s v="Normal"/>
    <s v="12-Dec-1976"/>
    <n v="46"/>
    <n v="2"/>
    <n v="17862.919999999998"/>
    <s v="tier - 1"/>
    <s v="tier - 2"/>
    <s v="R1012"/>
  </r>
  <r>
    <s v="ID556"/>
    <s v=" Mr"/>
    <s v="Mazzotta"/>
    <s v="  Mike G"/>
    <n v="44.52"/>
    <n v="8.64"/>
    <s v="yes"/>
    <s v="No"/>
    <s v="Yes"/>
    <n v="1"/>
    <x v="1"/>
    <s v="Obesity"/>
    <s v="Diabetes"/>
    <s v="8-Dec-1963"/>
    <n v="59"/>
    <n v="0"/>
    <n v="17832.599999999999"/>
    <s v="tier - 1"/>
    <s v="tier - 2"/>
    <s v="R1012"/>
  </r>
  <r>
    <s v="ID557"/>
    <s v=" Ms"/>
    <s v="Huttl"/>
    <s v="  Simonezitrone Sr."/>
    <n v="53.29"/>
    <n v="4.03"/>
    <s v="No"/>
    <s v="No"/>
    <s v="Yes"/>
    <n v="1"/>
    <x v="1"/>
    <s v="Obesity"/>
    <s v="Normal"/>
    <s v="10-Oct-1979"/>
    <n v="43"/>
    <n v="2"/>
    <n v="17779.939999999999"/>
    <s v="tier - 1"/>
    <s v="tier - 2"/>
    <s v="R1012"/>
  </r>
  <r>
    <s v="ID558"/>
    <s v=" Mr"/>
    <s v="Ferron"/>
    <s v="  Nicholas"/>
    <n v="46.63"/>
    <n v="4.26"/>
    <s v="yes"/>
    <s v="No"/>
    <s v="No"/>
    <n v="2"/>
    <x v="1"/>
    <s v="Obesity"/>
    <s v="Normal"/>
    <s v="21-Jun-1966"/>
    <n v="56"/>
    <n v="0"/>
    <n v="17777.73"/>
    <s v="tier - 1"/>
    <s v="tier - 3"/>
    <s v="R1012"/>
  </r>
  <r>
    <s v="ID559"/>
    <s v=" Ms"/>
    <s v="Colarusso"/>
    <s v="  Angela M"/>
    <n v="28.88"/>
    <n v="5.35"/>
    <s v="No"/>
    <s v="No"/>
    <s v="Yes"/>
    <n v="1"/>
    <x v="0"/>
    <s v="Over Weight"/>
    <s v="Normal"/>
    <s v="14-Jul-2003"/>
    <n v="19"/>
    <n v="0"/>
    <n v="17748.509999999998"/>
    <s v="tier - 1"/>
    <s v="tier - 1"/>
    <s v="R1012"/>
  </r>
  <r>
    <s v="ID560"/>
    <s v=" Mr"/>
    <s v="Pearlman"/>
    <s v="  Oz"/>
    <n v="23.98"/>
    <n v="4.9000000000000004"/>
    <s v="No"/>
    <s v="No"/>
    <s v="No"/>
    <n v="0"/>
    <x v="1"/>
    <s v="Normal weight"/>
    <s v="Normal"/>
    <s v="1-Jul-1994"/>
    <n v="28"/>
    <n v="3"/>
    <n v="17663.14"/>
    <s v="tier - 1"/>
    <s v="tier - 3"/>
    <s v="R1013"/>
  </r>
  <r>
    <s v="ID561"/>
    <s v=" Ms"/>
    <s v="O'Mara"/>
    <s v="  Erin M."/>
    <n v="23.65"/>
    <n v="4.5"/>
    <s v="No"/>
    <s v="No"/>
    <s v="No"/>
    <n v="0"/>
    <x v="1"/>
    <s v="Normal weight"/>
    <s v="Normal"/>
    <s v="25-Oct-1990"/>
    <n v="32"/>
    <n v="1"/>
    <n v="17626.240000000002"/>
    <s v="tier - 1"/>
    <s v="tier - 3"/>
    <s v="R1013"/>
  </r>
  <r>
    <s v="ID562"/>
    <s v=" Mr"/>
    <s v="Niska"/>
    <s v="  Bobby E."/>
    <n v="49.09"/>
    <n v="8.3800000000000008"/>
    <s v="yes"/>
    <s v="No"/>
    <s v="No"/>
    <n v="2"/>
    <x v="1"/>
    <s v="Obesity"/>
    <s v="Diabetes"/>
    <s v="26-Jul-1970"/>
    <n v="52"/>
    <n v="0"/>
    <n v="17584.72"/>
    <s v="tier - 1"/>
    <s v="tier - 3"/>
    <s v="R1012"/>
  </r>
  <r>
    <s v="ID563"/>
    <s v=" Mr"/>
    <s v="Schlich"/>
    <s v="  Daniel P."/>
    <n v="28.024999999999999"/>
    <n v="7.03"/>
    <s v="No"/>
    <s v="No"/>
    <s v="No"/>
    <n v="0"/>
    <x v="0"/>
    <s v="Over Weight"/>
    <s v="Diabetes"/>
    <s v="25-Aug-2002"/>
    <n v="20"/>
    <n v="1"/>
    <n v="17560.38"/>
    <s v="tier - 1"/>
    <s v="tier - 1"/>
    <s v="R1012"/>
  </r>
  <r>
    <s v="ID564"/>
    <s v=" Ms"/>
    <s v="Zidek"/>
    <s v="  Marie E."/>
    <n v="43.32"/>
    <n v="8.75"/>
    <s v="yes"/>
    <s v="No"/>
    <s v="Yes"/>
    <n v="1"/>
    <x v="1"/>
    <s v="Obesity"/>
    <s v="Diabetes"/>
    <s v="16-Nov-1963"/>
    <n v="59"/>
    <n v="0"/>
    <n v="17556.88"/>
    <s v="tier - 1"/>
    <s v="tier - 2"/>
    <s v="R1012"/>
  </r>
  <r>
    <s v="ID565"/>
    <s v=" Mrs"/>
    <s v="Ellgass"/>
    <s v="  Katie"/>
    <n v="45.92"/>
    <n v="9.51"/>
    <s v="No"/>
    <s v="No"/>
    <s v="No"/>
    <n v="0"/>
    <x v="1"/>
    <s v="Obesity"/>
    <s v="Diabetes"/>
    <s v="12-Jul-1968"/>
    <n v="54"/>
    <n v="0"/>
    <n v="17507.47"/>
    <s v="tier - 1"/>
    <s v="tier - 1"/>
    <s v="R1026"/>
  </r>
  <r>
    <s v="ID566"/>
    <s v=" Mr"/>
    <s v="Lowe"/>
    <s v="  Eric D"/>
    <n v="44.03"/>
    <n v="9.36"/>
    <s v="No"/>
    <s v="No"/>
    <s v="No"/>
    <n v="0"/>
    <x v="1"/>
    <s v="Obesity"/>
    <s v="Diabetes"/>
    <s v="16-Jun-1965"/>
    <n v="57"/>
    <n v="0"/>
    <n v="17505.650000000001"/>
    <s v="tier - 1"/>
    <s v="tier - 2"/>
    <s v="R1023"/>
  </r>
  <r>
    <s v="ID567"/>
    <s v=" Ms"/>
    <s v="Malone"/>
    <s v="  Tara"/>
    <n v="24.6"/>
    <n v="4.8099999999999996"/>
    <s v="No"/>
    <s v="No"/>
    <s v="No"/>
    <n v="0"/>
    <x v="0"/>
    <s v="Normal weight"/>
    <s v="Normal"/>
    <s v="29-Dec-1990"/>
    <n v="32"/>
    <n v="0"/>
    <n v="17496.310000000001"/>
    <s v="tier - 1"/>
    <s v="tier - 2"/>
    <s v="R1011"/>
  </r>
  <r>
    <s v="ID568"/>
    <s v=" Ms"/>
    <s v="Dumke"/>
    <s v="  Haley L"/>
    <n v="49.15"/>
    <n v="8.08"/>
    <s v="No"/>
    <s v="No"/>
    <s v="No"/>
    <n v="0"/>
    <x v="1"/>
    <s v="Obesity"/>
    <s v="Diabetes"/>
    <s v="8-Jun-1971"/>
    <n v="52"/>
    <n v="0"/>
    <n v="17479.53"/>
    <s v="tier - 1"/>
    <s v="tier - 1"/>
    <s v="R1012"/>
  </r>
  <r>
    <s v="ID569"/>
    <s v=" Ms"/>
    <s v="Strong"/>
    <s v="  Kayla B."/>
    <n v="28.31"/>
    <n v="6.29"/>
    <s v="No"/>
    <s v="No"/>
    <s v="Yes"/>
    <n v="1"/>
    <x v="0"/>
    <s v="Over Weight"/>
    <s v="Prediabetes"/>
    <s v="2-Nov-2003"/>
    <n v="19"/>
    <n v="0"/>
    <n v="17468.98"/>
    <s v="tier - 2"/>
    <s v="tier - 1"/>
    <s v="R1012"/>
  </r>
  <r>
    <s v="ID570"/>
    <s v=" Mr"/>
    <s v="Ferguson"/>
    <s v="  Mark D."/>
    <n v="22.99"/>
    <n v="6.29"/>
    <s v="No"/>
    <s v="No"/>
    <s v="No"/>
    <n v="1"/>
    <x v="0"/>
    <s v="Normal weight"/>
    <s v="Prediabetes"/>
    <s v="18-Oct-1992"/>
    <n v="30"/>
    <n v="2"/>
    <n v="17361.77"/>
    <s v="tier - 2"/>
    <s v="tier - 1"/>
    <s v="R1012"/>
  </r>
  <r>
    <s v="ID571"/>
    <s v=" Mr"/>
    <s v="Klein"/>
    <s v="  Patrick J."/>
    <n v="29.07"/>
    <n v="5.12"/>
    <s v="No"/>
    <s v="No"/>
    <s v="Yes"/>
    <n v="1"/>
    <x v="0"/>
    <s v="Over Weight"/>
    <s v="Normal"/>
    <s v="1-Nov-2003"/>
    <n v="19"/>
    <n v="0"/>
    <n v="17352.68"/>
    <s v="tier - 2"/>
    <s v="tier - 3"/>
    <s v="R1012"/>
  </r>
  <r>
    <s v="ID572"/>
    <s v=" Mr"/>
    <s v="Eusebio"/>
    <s v="  Alejandro"/>
    <n v="42.02"/>
    <n v="9.9499999999999993"/>
    <s v="yes"/>
    <s v="No"/>
    <s v="Yes"/>
    <n v="1"/>
    <x v="1"/>
    <s v="Obesity"/>
    <s v="Diabetes"/>
    <s v="12-Jul-1963"/>
    <n v="59"/>
    <n v="0"/>
    <n v="17337.580000000002"/>
    <s v="tier - 2"/>
    <s v="tier - 3"/>
    <s v="R1023"/>
  </r>
  <r>
    <s v="ID573"/>
    <s v=" Mrs"/>
    <s v="Szolosi"/>
    <s v="  Beth A"/>
    <n v="49.07"/>
    <n v="9.08"/>
    <s v="yes"/>
    <s v="No"/>
    <s v="No"/>
    <n v="1"/>
    <x v="1"/>
    <s v="Obesity"/>
    <s v="Diabetes"/>
    <s v="25-Aug-1975"/>
    <n v="47"/>
    <n v="1"/>
    <n v="17253.43"/>
    <s v="tier - 2"/>
    <s v="tier - 3"/>
    <s v="R1026"/>
  </r>
  <r>
    <s v="ID574"/>
    <s v=" Mr"/>
    <s v="Butler"/>
    <s v="  Jason R"/>
    <n v="19.8"/>
    <n v="4.82"/>
    <s v="No"/>
    <s v="No"/>
    <s v="No"/>
    <n v="0"/>
    <x v="0"/>
    <s v="Normal weight"/>
    <s v="Normal"/>
    <s v="22-Oct-1982"/>
    <n v="40"/>
    <n v="1"/>
    <n v="17179.52"/>
    <s v="tier - 2"/>
    <s v="tier - 1"/>
    <s v="R1013"/>
  </r>
  <r>
    <s v="ID575"/>
    <s v=" Mr"/>
    <s v="Fukuchi"/>
    <s v="  Yoshinori"/>
    <n v="27.36"/>
    <n v="4.6500000000000004"/>
    <s v="No"/>
    <s v="yes"/>
    <s v="No"/>
    <n v="1"/>
    <x v="0"/>
    <s v="Over Weight"/>
    <s v="Normal"/>
    <s v="18-Aug-2004"/>
    <n v="18"/>
    <n v="1"/>
    <n v="17178.68"/>
    <s v="tier - 2"/>
    <s v="tier - 2"/>
    <s v="R1019"/>
  </r>
  <r>
    <s v="ID576"/>
    <s v=" Ms"/>
    <s v="Drucker"/>
    <s v="  Adrienne G."/>
    <n v="42.95"/>
    <n v="5.16"/>
    <s v="yes"/>
    <s v="No"/>
    <s v="No"/>
    <n v="1"/>
    <x v="1"/>
    <s v="Obesity"/>
    <s v="Normal"/>
    <s v="7-Jun-1964"/>
    <n v="59"/>
    <n v="0"/>
    <n v="17174.52"/>
    <s v="tier - 2"/>
    <s v="tier - 2"/>
    <s v="R1012"/>
  </r>
  <r>
    <s v="ID577"/>
    <s v=" Mrs"/>
    <s v="Aziz"/>
    <s v="  Meredith"/>
    <n v="42.66"/>
    <n v="10.44"/>
    <s v="No"/>
    <s v="No"/>
    <s v="No"/>
    <n v="0"/>
    <x v="1"/>
    <s v="Obesity"/>
    <s v="Diabetes"/>
    <s v="16-Sep-1965"/>
    <n v="57"/>
    <n v="0"/>
    <n v="17172.27"/>
    <s v="tier - 2"/>
    <s v="tier - 2"/>
    <s v="R1026"/>
  </r>
  <r>
    <s v="ID578"/>
    <s v=" Mr"/>
    <s v="Pak"/>
    <s v="  Junyong"/>
    <n v="33.630000000000003"/>
    <n v="5.69"/>
    <s v="No"/>
    <s v="No"/>
    <s v="No"/>
    <n v="1"/>
    <x v="1"/>
    <s v="Obesity"/>
    <s v="Normal"/>
    <s v="3-Jun-1998"/>
    <n v="25"/>
    <n v="4"/>
    <n v="17128.43"/>
    <s v="tier - 2"/>
    <s v="tier - 3"/>
    <s v="R1016"/>
  </r>
  <r>
    <s v="ID579"/>
    <s v=" Ms"/>
    <s v="Kieta"/>
    <s v="  Kristen A."/>
    <n v="26.84"/>
    <n v="6.5"/>
    <s v="No"/>
    <s v="No"/>
    <s v="No"/>
    <n v="0"/>
    <x v="0"/>
    <s v="Over Weight"/>
    <s v="Diabetes"/>
    <s v="28-Jun-2002"/>
    <n v="20"/>
    <n v="1"/>
    <n v="17085.27"/>
    <s v="tier - 2"/>
    <s v="tier - 3"/>
    <s v="R1013"/>
  </r>
  <r>
    <s v="ID580"/>
    <s v=" Ms"/>
    <s v="Velez"/>
    <s v="  Maria I."/>
    <n v="28.3"/>
    <n v="5.73"/>
    <s v="No"/>
    <s v="No"/>
    <s v="Yes"/>
    <n v="1"/>
    <x v="0"/>
    <s v="Over Weight"/>
    <s v="Prediabetes"/>
    <s v="26-Dec-2003"/>
    <n v="19"/>
    <n v="0"/>
    <n v="17081.080000000002"/>
    <s v="tier - 2"/>
    <s v="tier - 2"/>
    <s v="R1011"/>
  </r>
  <r>
    <s v="ID581"/>
    <s v=" Mr"/>
    <s v="Bussiere"/>
    <s v="  Jonathan"/>
    <n v="27.06"/>
    <n v="5.74"/>
    <s v="yes"/>
    <s v="No"/>
    <s v="No"/>
    <n v="0"/>
    <x v="0"/>
    <s v="Over Weight"/>
    <s v="Prediabetes"/>
    <s v="10-Jun-1996"/>
    <n v="26"/>
    <n v="0"/>
    <n v="17043.34"/>
    <s v="tier - 2"/>
    <s v="tier - 3"/>
    <s v="R1013"/>
  </r>
  <r>
    <s v="ID582"/>
    <s v=" Mr"/>
    <s v="McCartney"/>
    <s v="  Phil"/>
    <n v="47.13"/>
    <n v="8.6999999999999993"/>
    <s v="No"/>
    <s v="No"/>
    <s v="No"/>
    <n v="0"/>
    <x v="1"/>
    <s v="Obesity"/>
    <s v="Diabetes"/>
    <s v="22-Aug-1971"/>
    <n v="51"/>
    <n v="0"/>
    <n v="17016.009999999998"/>
    <s v="tier - 2"/>
    <s v="tier - 2"/>
    <s v="R1023"/>
  </r>
  <r>
    <s v="ID583"/>
    <s v=" Ms"/>
    <s v="Bambauer"/>
    <s v="  Benjamina C"/>
    <n v="51.72"/>
    <n v="5.09"/>
    <s v="No"/>
    <s v="No"/>
    <s v="No"/>
    <n v="0"/>
    <x v="1"/>
    <s v="Obesity"/>
    <s v="Normal"/>
    <s v="16-Jul-1980"/>
    <n v="42"/>
    <n v="2"/>
    <n v="16990.55"/>
    <s v="tier - 2"/>
    <s v="tier - 3"/>
    <s v="R1012"/>
  </r>
  <r>
    <s v="ID584"/>
    <s v=" Mr"/>
    <s v="Mertz"/>
    <s v="  Christopher"/>
    <n v="48.59"/>
    <n v="5.57"/>
    <s v="No"/>
    <s v="No"/>
    <s v="No"/>
    <n v="0"/>
    <x v="1"/>
    <s v="Obesity"/>
    <s v="Normal"/>
    <s v="25-Aug-1977"/>
    <n v="45"/>
    <n v="2"/>
    <n v="16921.09"/>
    <s v="tier - 2"/>
    <s v="tier - 3"/>
    <s v="R1023"/>
  </r>
  <r>
    <s v="ID585"/>
    <s v=" Ms"/>
    <s v="Mason"/>
    <s v="  Alison B"/>
    <n v="45.18"/>
    <n v="10.87"/>
    <s v="No"/>
    <s v="No"/>
    <s v="No"/>
    <n v="0"/>
    <x v="1"/>
    <s v="Obesity"/>
    <s v="Diabetes"/>
    <s v="21-Oct-1968"/>
    <n v="54"/>
    <n v="0"/>
    <n v="16903.5"/>
    <s v="tier - 2"/>
    <s v="tier - 3"/>
    <s v="R1012"/>
  </r>
  <r>
    <s v="ID586"/>
    <s v=" Ms"/>
    <s v="Rotich"/>
    <s v="  Caroline"/>
    <n v="27.9"/>
    <n v="6.02"/>
    <s v="No"/>
    <s v="No"/>
    <s v="Yes"/>
    <n v="1"/>
    <x v="0"/>
    <s v="Over Weight"/>
    <s v="Prediabetes"/>
    <s v="10-Sep-2003"/>
    <n v="19"/>
    <n v="0"/>
    <n v="16884.919999999998"/>
    <s v="tier - 2"/>
    <s v="tier - 2"/>
    <s v="R1011"/>
  </r>
  <r>
    <s v="ID587"/>
    <s v=" Ms"/>
    <s v="Fetzer"/>
    <s v="  Alexis N"/>
    <n v="51.33"/>
    <n v="7"/>
    <s v="No"/>
    <s v="No"/>
    <s v="No"/>
    <n v="0"/>
    <x v="1"/>
    <s v="Obesity"/>
    <s v="Diabetes"/>
    <s v="8-Aug-1974"/>
    <n v="48"/>
    <n v="0"/>
    <n v="16841.32"/>
    <s v="tier - 2"/>
    <s v="tier - 3"/>
    <s v="R1011"/>
  </r>
  <r>
    <s v="ID588"/>
    <s v=" Ms"/>
    <s v="Mattis"/>
    <s v="  Shanda L"/>
    <n v="30.59"/>
    <n v="5.56"/>
    <s v="yes"/>
    <s v="No"/>
    <s v="No"/>
    <n v="1"/>
    <x v="1"/>
    <s v="Obesity"/>
    <s v="Normal"/>
    <s v="19-Oct-1995"/>
    <n v="27"/>
    <n v="1"/>
    <n v="16796.41"/>
    <s v="tier - 2"/>
    <s v="tier - 3"/>
    <s v="R1024"/>
  </r>
  <r>
    <s v="ID589"/>
    <s v=" Mrs"/>
    <s v="Cochran"/>
    <s v="  Lacey"/>
    <n v="39.229999999999997"/>
    <n v="8.4499999999999993"/>
    <s v="No"/>
    <s v="No"/>
    <s v="No"/>
    <n v="0"/>
    <x v="1"/>
    <s v="Obesity"/>
    <s v="Diabetes"/>
    <s v="29-Jul-1962"/>
    <n v="60"/>
    <n v="0"/>
    <n v="16779.400000000001"/>
    <s v="tier - 2"/>
    <s v="tier - 2"/>
    <s v="R1026"/>
  </r>
  <r>
    <s v="ID590"/>
    <s v=" Ms"/>
    <s v="Balinsky"/>
    <s v="  Laurette"/>
    <n v="19.094999999999999"/>
    <n v="6.19"/>
    <s v="No"/>
    <s v="No"/>
    <s v="No"/>
    <n v="0"/>
    <x v="0"/>
    <s v="Normal weight"/>
    <s v="Prediabetes"/>
    <s v="23-Sep-1989"/>
    <n v="33"/>
    <n v="2"/>
    <n v="16776.3"/>
    <s v="tier - 2"/>
    <s v="tier - 2"/>
    <s v="R1024"/>
  </r>
  <r>
    <s v="ID591"/>
    <s v=" Mr"/>
    <s v="Reilly"/>
    <s v="  Jason"/>
    <n v="49.72"/>
    <n v="7.71"/>
    <s v="No"/>
    <s v="No"/>
    <s v="No"/>
    <n v="0"/>
    <x v="1"/>
    <s v="Obesity"/>
    <s v="Diabetes"/>
    <s v="28-Aug-1974"/>
    <n v="48"/>
    <n v="0"/>
    <n v="16770.990000000002"/>
    <s v="tier - 2"/>
    <s v="tier - 1"/>
    <s v="R1012"/>
  </r>
  <r>
    <s v="ID592"/>
    <s v=" Ms"/>
    <s v="Johnson"/>
    <s v="  Mary"/>
    <n v="21.754999999999999"/>
    <n v="4.63"/>
    <s v="No"/>
    <s v="No"/>
    <s v="Yes"/>
    <n v="1"/>
    <x v="0"/>
    <s v="Normal weight"/>
    <s v="Normal"/>
    <s v="5-Nov-1993"/>
    <n v="29"/>
    <n v="1"/>
    <n v="16657.72"/>
    <s v="tier - 2"/>
    <s v="tier - 1"/>
    <s v="R1024"/>
  </r>
  <r>
    <s v="ID593"/>
    <s v=" Ms"/>
    <s v="Petry"/>
    <s v="  Kati A"/>
    <n v="48.39"/>
    <n v="4.6100000000000003"/>
    <s v="No"/>
    <s v="No"/>
    <s v="No"/>
    <n v="0"/>
    <x v="1"/>
    <s v="Obesity"/>
    <s v="Normal"/>
    <s v="25-Sep-1977"/>
    <n v="45"/>
    <n v="2"/>
    <n v="16631.61"/>
    <s v="tier - 2"/>
    <s v="tier - 1"/>
    <s v="R1012"/>
  </r>
  <r>
    <s v="ID594"/>
    <s v=" Mrs"/>
    <s v="Laleman"/>
    <s v="  Kelly J"/>
    <n v="47.15"/>
    <n v="9.5299999999999994"/>
    <s v="yes"/>
    <s v="No"/>
    <s v="No"/>
    <n v="1"/>
    <x v="1"/>
    <s v="Obesity"/>
    <s v="Diabetes"/>
    <s v="24-Jul-1975"/>
    <n v="47"/>
    <n v="1"/>
    <n v="16602.18"/>
    <s v="tier - 2"/>
    <s v="tier - 1"/>
    <s v="R1026"/>
  </r>
  <r>
    <s v="ID595"/>
    <s v=" Ms"/>
    <s v="Colby"/>
    <s v="  Greer D"/>
    <n v="47.59"/>
    <n v="11.43"/>
    <s v="yes"/>
    <s v="No"/>
    <s v="No"/>
    <n v="2"/>
    <x v="1"/>
    <s v="Obesity"/>
    <s v="Diabetes"/>
    <s v="10-Jul-1970"/>
    <n v="52"/>
    <n v="0"/>
    <n v="16600.16"/>
    <s v="tier - 2"/>
    <s v="tier - 2"/>
    <s v="R1011"/>
  </r>
  <r>
    <s v="ID596"/>
    <s v=" Mr"/>
    <s v="Wathke"/>
    <s v="  Brent"/>
    <n v="39.81"/>
    <n v="7.65"/>
    <s v="yes"/>
    <s v="No"/>
    <s v="Yes"/>
    <n v="1"/>
    <x v="1"/>
    <s v="Obesity"/>
    <s v="Diabetes"/>
    <s v="25-Jun-1963"/>
    <n v="59"/>
    <n v="0"/>
    <n v="16587.96"/>
    <s v="tier - 2"/>
    <s v="tier - 2"/>
    <s v="R1023"/>
  </r>
  <r>
    <s v="ID597"/>
    <s v=" Mr"/>
    <s v="Daly"/>
    <s v="  Eugene M"/>
    <n v="31.02"/>
    <n v="5.87"/>
    <s v="yes"/>
    <s v="No"/>
    <s v="No"/>
    <n v="0"/>
    <x v="1"/>
    <s v="Obesity"/>
    <s v="Prediabetes"/>
    <s v="25-Jun-2001"/>
    <n v="21"/>
    <n v="0"/>
    <n v="16586.5"/>
    <s v="tier - 2"/>
    <s v="tier - 1"/>
    <s v="R1013"/>
  </r>
  <r>
    <s v="ID598"/>
    <s v=" Ms"/>
    <s v="Dillon"/>
    <s v="  Erin D"/>
    <n v="24.75"/>
    <n v="4.3600000000000003"/>
    <s v="yes"/>
    <s v="No"/>
    <s v="No"/>
    <n v="1"/>
    <x v="0"/>
    <s v="Normal weight"/>
    <s v="Normal"/>
    <s v="23-Dec-1995"/>
    <n v="27"/>
    <n v="0"/>
    <n v="16577.78"/>
    <s v="tier - 2"/>
    <s v="tier - 1"/>
    <s v="R1013"/>
  </r>
  <r>
    <s v="ID599"/>
    <s v=" Ms"/>
    <s v="Pontes"/>
    <s v="  Kamilla"/>
    <n v="30.114999999999998"/>
    <n v="10.119999999999999"/>
    <s v="No"/>
    <s v="No"/>
    <s v="No"/>
    <n v="3"/>
    <x v="1"/>
    <s v="Obesity"/>
    <s v="Diabetes"/>
    <s v="10-Oct-1958"/>
    <n v="64"/>
    <n v="3"/>
    <n v="16455.71"/>
    <s v="tier - 2"/>
    <s v="tier - 2"/>
    <s v="R1012"/>
  </r>
  <r>
    <s v="ID600"/>
    <s v=" Mr"/>
    <s v="Spies"/>
    <s v="  Wayne I."/>
    <n v="26.03"/>
    <n v="4.01"/>
    <s v="No"/>
    <s v="No"/>
    <s v="Yes"/>
    <n v="1"/>
    <x v="0"/>
    <s v="Over Weight"/>
    <s v="Normal"/>
    <s v="20-Dec-2003"/>
    <n v="19"/>
    <n v="1"/>
    <n v="16450.89"/>
    <s v="tier - 2"/>
    <s v="tier - 1"/>
    <s v="R1012"/>
  </r>
  <r>
    <s v="ID601"/>
    <s v=" Ms"/>
    <s v="Greig"/>
    <s v="  Tracy L"/>
    <n v="20.045000000000002"/>
    <n v="4.7699999999999996"/>
    <s v="yes"/>
    <s v="No"/>
    <s v="No"/>
    <n v="1"/>
    <x v="0"/>
    <s v="Normal weight"/>
    <s v="Normal"/>
    <s v="28-Sep-1995"/>
    <n v="27"/>
    <n v="3"/>
    <n v="16420.490000000002"/>
    <s v="tier - 2"/>
    <s v="tier - 3"/>
    <s v="R1012"/>
  </r>
  <r>
    <s v="ID602"/>
    <s v=" Mrs"/>
    <s v="Scott"/>
    <s v="  Heather"/>
    <n v="40.24"/>
    <n v="6.83"/>
    <s v="No"/>
    <s v="No"/>
    <s v="No"/>
    <n v="0"/>
    <x v="1"/>
    <s v="Obesity"/>
    <s v="Diabetes"/>
    <s v="5-Dec-1965"/>
    <n v="57"/>
    <n v="0"/>
    <n v="16351.42"/>
    <s v="tier - 2"/>
    <s v="tier - 3"/>
    <s v="R1026"/>
  </r>
  <r>
    <s v="ID603"/>
    <s v=" Mrs"/>
    <s v="Erlandson"/>
    <s v="  Megan C"/>
    <n v="43.15"/>
    <n v="6.14"/>
    <s v="yes"/>
    <s v="No"/>
    <s v="Yes"/>
    <n v="1"/>
    <x v="1"/>
    <s v="Obesity"/>
    <s v="Prediabetes"/>
    <s v="8-Aug-1969"/>
    <n v="53"/>
    <n v="0"/>
    <n v="16311.05"/>
    <s v="tier - 2"/>
    <s v="tier - 3"/>
    <s v="R1026"/>
  </r>
  <r>
    <s v="ID604"/>
    <s v=" Mr"/>
    <s v="Autrey"/>
    <s v="  Jonathan"/>
    <n v="27.7"/>
    <n v="5.6"/>
    <s v="No"/>
    <s v="No"/>
    <s v="Yes"/>
    <n v="1"/>
    <x v="0"/>
    <s v="Over Weight"/>
    <s v="Normal"/>
    <s v="24-Aug-2003"/>
    <n v="19"/>
    <n v="0"/>
    <n v="16297.85"/>
    <s v="tier - 2"/>
    <s v="tier - 3"/>
    <s v="R1011"/>
  </r>
  <r>
    <s v="ID605"/>
    <s v=" Mr"/>
    <s v="Alleman"/>
    <s v="  Greg D."/>
    <n v="45.68"/>
    <n v="4.8"/>
    <s v="No"/>
    <s v="No"/>
    <s v="No"/>
    <n v="2"/>
    <x v="1"/>
    <s v="Obesity"/>
    <s v="Normal"/>
    <s v="30-Jul-1972"/>
    <n v="50"/>
    <n v="0"/>
    <n v="16267.32"/>
    <s v="tier - 2"/>
    <s v="tier - 2"/>
    <s v="R1023"/>
  </r>
  <r>
    <s v="ID606"/>
    <s v=" Mr"/>
    <s v="Michalski"/>
    <s v="  Steven L."/>
    <n v="27.3"/>
    <n v="11.89"/>
    <s v="No"/>
    <s v="No"/>
    <s v="No"/>
    <n v="0"/>
    <x v="0"/>
    <s v="Over Weight"/>
    <s v="Diabetes"/>
    <s v="8-Sep-2002"/>
    <n v="20"/>
    <n v="0"/>
    <n v="16232.85"/>
    <s v="tier - 2"/>
    <s v="tier - 1"/>
    <s v="R1011"/>
  </r>
  <r>
    <s v="ID607"/>
    <s v=" Mr"/>
    <s v="Grillo"/>
    <s v="  Gianfilippo"/>
    <n v="54.45"/>
    <n v="4.7300000000000004"/>
    <s v="yes"/>
    <s v="No"/>
    <s v="No"/>
    <n v="1"/>
    <x v="1"/>
    <s v="Obesity"/>
    <s v="Normal"/>
    <s v="21-Aug-1988"/>
    <n v="34"/>
    <n v="3"/>
    <n v="16205.88"/>
    <s v="tier - 2"/>
    <s v="tier - 1"/>
    <s v="R1012"/>
  </r>
  <r>
    <s v="ID608"/>
    <s v=" Mr"/>
    <s v="Coronado"/>
    <s v="  Hector"/>
    <n v="54.43"/>
    <n v="4.6100000000000003"/>
    <s v="yes"/>
    <s v="No"/>
    <s v="No"/>
    <n v="1"/>
    <x v="1"/>
    <s v="Obesity"/>
    <s v="Normal"/>
    <s v="6-Aug-1988"/>
    <n v="34"/>
    <n v="3"/>
    <n v="16199.1"/>
    <s v="tier - 2"/>
    <s v="tier - 2"/>
    <s v="R1012"/>
  </r>
  <r>
    <s v="ID609"/>
    <s v=" Mr"/>
    <s v="Dewine"/>
    <s v="  Mark W."/>
    <n v="48.01"/>
    <n v="7.3"/>
    <s v="No"/>
    <s v="No"/>
    <s v="No"/>
    <n v="0"/>
    <x v="1"/>
    <s v="Obesity"/>
    <s v="Diabetes"/>
    <s v="11-Sep-1974"/>
    <n v="48"/>
    <n v="0"/>
    <n v="16190.97"/>
    <s v="tier - 2"/>
    <s v="tier - 3"/>
    <s v="R1012"/>
  </r>
  <r>
    <s v="ID610"/>
    <s v=" Mrs"/>
    <s v="Carman"/>
    <s v="  Aubri"/>
    <n v="48.32"/>
    <n v="5.88"/>
    <s v="No"/>
    <s v="No"/>
    <s v="No"/>
    <n v="0"/>
    <x v="1"/>
    <s v="Obesity"/>
    <s v="Prediabetes"/>
    <s v="6-Jul-1982"/>
    <n v="40"/>
    <n v="3"/>
    <n v="16152.04"/>
    <s v="tier - 2"/>
    <s v="tier - 1"/>
    <s v="R1026"/>
  </r>
  <r>
    <s v="ID611"/>
    <s v=" Mr"/>
    <s v="Neems"/>
    <s v="  Justin"/>
    <n v="22.895"/>
    <n v="4.0599999999999996"/>
    <s v="No"/>
    <s v="No"/>
    <s v="Yes"/>
    <n v="1"/>
    <x v="0"/>
    <s v="Normal weight"/>
    <s v="Normal"/>
    <s v="12-Dec-1993"/>
    <n v="29"/>
    <n v="0"/>
    <n v="16138.76"/>
    <s v="tier - 2"/>
    <s v="tier - 3"/>
    <s v="R1017"/>
  </r>
  <r>
    <s v="ID612"/>
    <s v=" Ms"/>
    <s v="Pesyna"/>
    <s v="  Megan A."/>
    <n v="54.85"/>
    <n v="4.9000000000000004"/>
    <s v="No"/>
    <s v="No"/>
    <s v="No"/>
    <n v="1"/>
    <x v="1"/>
    <s v="Obesity"/>
    <s v="Normal"/>
    <s v="6-Oct-1987"/>
    <n v="35"/>
    <n v="3"/>
    <n v="16122.65"/>
    <s v="tier - 2"/>
    <s v="tier - 1"/>
    <s v="R1011"/>
  </r>
  <r>
    <s v="ID613"/>
    <s v=" Ms"/>
    <s v="Meling"/>
    <s v="  Erika M."/>
    <n v="21.85"/>
    <n v="5.52"/>
    <s v="No"/>
    <s v="No"/>
    <s v="Yes"/>
    <n v="1"/>
    <x v="0"/>
    <s v="Normal weight"/>
    <s v="Normal"/>
    <s v="8-Aug-1993"/>
    <n v="29"/>
    <n v="0"/>
    <n v="16115.3"/>
    <s v="tier - 2"/>
    <s v="tier - 1"/>
    <s v="R1024"/>
  </r>
  <r>
    <s v="ID614"/>
    <s v=" Mr"/>
    <s v="Widlowski"/>
    <s v="  Daniel G."/>
    <n v="51.86"/>
    <n v="5.2"/>
    <s v="yes"/>
    <s v="No"/>
    <s v="No"/>
    <n v="0"/>
    <x v="1"/>
    <s v="Obesity"/>
    <s v="Normal"/>
    <s v="27-Aug-1985"/>
    <n v="37"/>
    <n v="3"/>
    <n v="16097.94"/>
    <s v="tier - 2"/>
    <s v="tier - 3"/>
    <s v="R1012"/>
  </r>
  <r>
    <s v="ID615"/>
    <s v=" Ms"/>
    <s v="Nadar"/>
    <s v="  Devin C."/>
    <n v="39.049999999999997"/>
    <n v="7.59"/>
    <s v="No"/>
    <s v="No"/>
    <s v="No"/>
    <n v="3"/>
    <x v="1"/>
    <s v="Obesity"/>
    <s v="Diabetes"/>
    <s v="21-Jun-1958"/>
    <n v="64"/>
    <n v="3"/>
    <n v="16085.13"/>
    <s v="tier - 2"/>
    <s v="tier - 2"/>
    <s v="R1013"/>
  </r>
  <r>
    <s v="ID616"/>
    <s v=" Ms"/>
    <s v="Turner"/>
    <s v="  Louise A"/>
    <n v="31.824999999999999"/>
    <n v="8.2799999999999994"/>
    <s v="No"/>
    <s v="No"/>
    <s v="No"/>
    <n v="3"/>
    <x v="1"/>
    <s v="Obesity"/>
    <s v="Diabetes"/>
    <s v="22-Oct-1958"/>
    <n v="64"/>
    <n v="2"/>
    <n v="16069.08"/>
    <s v="tier - 2"/>
    <s v="tier - 2"/>
    <s v="R1024"/>
  </r>
  <r>
    <s v="ID617"/>
    <s v=" Mrs"/>
    <s v="Walker"/>
    <s v="  Sarah"/>
    <n v="46.43"/>
    <n v="6.72"/>
    <s v="No"/>
    <s v="No"/>
    <s v="No"/>
    <n v="0"/>
    <x v="1"/>
    <s v="Obesity"/>
    <s v="Diabetes"/>
    <s v="16-Sep-1978"/>
    <n v="44"/>
    <n v="2"/>
    <n v="16062.89"/>
    <s v="tier - 2"/>
    <s v="tier - 2"/>
    <s v="R1026"/>
  </r>
  <r>
    <s v="ID618"/>
    <s v=" Ms"/>
    <s v="Leedham"/>
    <s v="  Amy"/>
    <n v="53.63"/>
    <n v="5.47"/>
    <s v="yes"/>
    <s v="No"/>
    <s v="No"/>
    <n v="1"/>
    <x v="1"/>
    <s v="Obesity"/>
    <s v="Normal"/>
    <s v="5-Dec-1988"/>
    <n v="34"/>
    <n v="3"/>
    <n v="16059.06"/>
    <s v="tier - 2"/>
    <s v="tier - 3"/>
    <s v="R1012"/>
  </r>
  <r>
    <s v="ID619"/>
    <s v=" Ms"/>
    <s v="Haglund"/>
    <s v="  Brittany L."/>
    <n v="48.7"/>
    <n v="4.71"/>
    <s v="No"/>
    <s v="No"/>
    <s v="No"/>
    <n v="0"/>
    <x v="1"/>
    <s v="Obesity"/>
    <s v="Normal"/>
    <s v="19-Sep-1980"/>
    <n v="42"/>
    <n v="2"/>
    <n v="15966.19"/>
    <s v="tier - 2"/>
    <s v="tier - 2"/>
    <s v="R1012"/>
  </r>
  <r>
    <s v="ID620"/>
    <s v=" Ms"/>
    <s v="Mills"/>
    <s v="  Jessica L"/>
    <n v="48.81"/>
    <n v="5.49"/>
    <s v="No"/>
    <s v="No"/>
    <s v="No"/>
    <n v="0"/>
    <x v="1"/>
    <s v="Obesity"/>
    <s v="Normal"/>
    <s v="24-Jul-1982"/>
    <n v="40"/>
    <n v="3"/>
    <n v="15965.29"/>
    <s v="tier - 2"/>
    <s v="tier - 1"/>
    <s v="R1012"/>
  </r>
  <r>
    <s v="ID621"/>
    <s v=" Mrs"/>
    <s v="Drnjevich"/>
    <s v="  Kristina K"/>
    <n v="47.53"/>
    <n v="4.72"/>
    <s v="No"/>
    <s v="No"/>
    <s v="No"/>
    <n v="0"/>
    <x v="1"/>
    <s v="Obesity"/>
    <s v="Normal"/>
    <s v="12-Oct-1980"/>
    <n v="42"/>
    <n v="2"/>
    <n v="15922.29"/>
    <s v="tier - 2"/>
    <s v="tier - 3"/>
    <s v="R1026"/>
  </r>
  <r>
    <s v="ID622"/>
    <s v=" Mr"/>
    <s v="Clay"/>
    <s v="  Brad"/>
    <n v="36.85"/>
    <n v="6.7"/>
    <s v="No"/>
    <s v="No"/>
    <s v="No"/>
    <n v="0"/>
    <x v="1"/>
    <s v="Obesity"/>
    <s v="Diabetes"/>
    <s v="25-Dec-1962"/>
    <n v="60"/>
    <n v="0"/>
    <n v="15840.81"/>
    <s v="tier - 2"/>
    <s v="tier - 1"/>
    <s v="R1022"/>
  </r>
  <r>
    <s v="ID623"/>
    <s v=" Ms"/>
    <s v="Marbury"/>
    <s v="  Margaret O"/>
    <n v="29.3"/>
    <n v="5.5"/>
    <s v="No"/>
    <s v="No"/>
    <s v="No"/>
    <n v="0"/>
    <x v="1"/>
    <s v="Over Weight"/>
    <s v="Normal"/>
    <s v="11-Nov-1982"/>
    <n v="40"/>
    <n v="4"/>
    <n v="15828.82"/>
    <s v="tier - 2"/>
    <s v="tier - 3"/>
    <s v="R1011"/>
  </r>
  <r>
    <s v="ID624"/>
    <s v=" Mr"/>
    <s v="Coon"/>
    <s v="  Craig R."/>
    <n v="19.3"/>
    <n v="4.46"/>
    <s v="No"/>
    <s v="No"/>
    <s v="No"/>
    <n v="1"/>
    <x v="0"/>
    <s v="Normal weight"/>
    <s v="Normal"/>
    <s v="26-Jun-1984"/>
    <n v="38"/>
    <n v="0"/>
    <n v="15820.7"/>
    <s v="tier - 2"/>
    <s v="tier - 3"/>
    <s v="R1011"/>
  </r>
  <r>
    <s v="ID625"/>
    <s v=" Mr"/>
    <s v="Vanttinen"/>
    <s v="  Simo"/>
    <n v="24.13"/>
    <n v="5.29"/>
    <s v="yes"/>
    <s v="No"/>
    <s v="Yes"/>
    <n v="1"/>
    <x v="0"/>
    <s v="Normal weight"/>
    <s v="Normal"/>
    <s v="9-Oct-1997"/>
    <n v="25"/>
    <n v="0"/>
    <n v="15817.99"/>
    <s v="tier - 2"/>
    <s v="tier - 2"/>
    <s v="R1012"/>
  </r>
  <r>
    <s v="ID626"/>
    <s v=" Mr"/>
    <s v="Garges"/>
    <s v="  Christopher J"/>
    <n v="46.7"/>
    <n v="10.99"/>
    <s v="No"/>
    <s v="No"/>
    <s v="No"/>
    <n v="0"/>
    <x v="1"/>
    <s v="Obesity"/>
    <s v="Diabetes"/>
    <s v="29-Aug-1974"/>
    <n v="48"/>
    <n v="0"/>
    <n v="15746.62"/>
    <s v="tier - 2"/>
    <s v="tier - 1"/>
    <s v="R1012"/>
  </r>
  <r>
    <s v="ID627"/>
    <s v=" Mr"/>
    <s v="Rivel"/>
    <s v="  Mario Sr."/>
    <n v="45.27"/>
    <n v="5.2"/>
    <s v="yes"/>
    <s v="No"/>
    <s v="No"/>
    <n v="0"/>
    <x v="1"/>
    <s v="Obesity"/>
    <s v="Normal"/>
    <s v="20-Sep-1976"/>
    <n v="46"/>
    <n v="2"/>
    <n v="15698.86"/>
    <s v="tier - 2"/>
    <s v="tier - 2"/>
    <s v="R1012"/>
  </r>
  <r>
    <s v="ID628"/>
    <s v=" Mrs"/>
    <s v="Lawson"/>
    <s v="  Meghann R."/>
    <n v="44.29"/>
    <n v="9.66"/>
    <s v="No"/>
    <s v="No"/>
    <s v="No"/>
    <n v="2"/>
    <x v="1"/>
    <s v="Obesity"/>
    <s v="Diabetes"/>
    <s v="26-Jun-1973"/>
    <n v="49"/>
    <n v="0"/>
    <n v="15670.3"/>
    <s v="tier - 2"/>
    <s v="tier - 2"/>
    <s v="R1026"/>
  </r>
  <r>
    <s v="ID629"/>
    <s v=" Mr"/>
    <s v="Cale"/>
    <s v="  Scott M"/>
    <n v="54.59"/>
    <n v="4.22"/>
    <s v="yes"/>
    <s v="No"/>
    <s v="No"/>
    <n v="1"/>
    <x v="1"/>
    <s v="Obesity"/>
    <s v="Normal"/>
    <s v="22-Dec-1988"/>
    <n v="34"/>
    <n v="3"/>
    <n v="15646.28"/>
    <s v="tier - 2"/>
    <s v="tier - 2"/>
    <s v="R1011"/>
  </r>
  <r>
    <s v="ID630"/>
    <s v=" Ms"/>
    <s v="Phillips"/>
    <s v="  Caitlin E."/>
    <n v="32.965000000000003"/>
    <n v="11.78"/>
    <s v="No"/>
    <s v="No"/>
    <s v="No"/>
    <n v="0"/>
    <x v="1"/>
    <s v="Obesity"/>
    <s v="Diabetes"/>
    <s v="6-Jun-1960"/>
    <n v="63"/>
    <n v="3"/>
    <n v="15612.19"/>
    <s v="tier - 2"/>
    <s v="tier - 2"/>
    <s v="R1012"/>
  </r>
  <r>
    <s v="ID631"/>
    <s v=" Mrs"/>
    <s v="Stewart"/>
    <s v="  Samantha A."/>
    <n v="38.049999999999997"/>
    <n v="9.6199999999999992"/>
    <s v="No"/>
    <s v="No"/>
    <s v="No"/>
    <n v="0"/>
    <x v="1"/>
    <s v="Obesity"/>
    <s v="Diabetes"/>
    <s v="28-Oct-1965"/>
    <n v="57"/>
    <n v="0"/>
    <n v="15608.58"/>
    <s v="tier - 2"/>
    <s v="tier - 2"/>
    <s v="R1026"/>
  </r>
  <r>
    <s v="ID632"/>
    <s v=" Mr"/>
    <s v="Drotz"/>
    <s v="  Erik"/>
    <n v="46.14"/>
    <n v="10.78"/>
    <s v="No"/>
    <s v="No"/>
    <s v="No"/>
    <n v="0"/>
    <x v="1"/>
    <s v="Obesity"/>
    <s v="Diabetes"/>
    <s v="30-Jul-1974"/>
    <n v="48"/>
    <n v="0"/>
    <n v="15556.67"/>
    <s v="tier - 2"/>
    <s v="tier - 2"/>
    <s v="R1012"/>
  </r>
  <r>
    <s v="ID633"/>
    <s v=" Mr"/>
    <s v="Mutai"/>
    <s v="  Christopher"/>
    <n v="41.325000000000003"/>
    <n v="5.1100000000000003"/>
    <s v="yes"/>
    <s v="No"/>
    <s v="No"/>
    <n v="2"/>
    <x v="1"/>
    <s v="Obesity"/>
    <s v="Normal"/>
    <s v="2-Oct-1959"/>
    <n v="63"/>
    <n v="3"/>
    <n v="15555.19"/>
    <s v="tier - 2"/>
    <s v="tier - 3"/>
    <s v="R1012"/>
  </r>
  <r>
    <s v="ID634"/>
    <s v=" Mrs"/>
    <s v="Lovlien"/>
    <s v="  Maya"/>
    <n v="44.64"/>
    <n v="7.18"/>
    <s v="No"/>
    <s v="No"/>
    <s v="No"/>
    <n v="0"/>
    <x v="1"/>
    <s v="Obesity"/>
    <s v="Diabetes"/>
    <s v="28-Jun-1974"/>
    <n v="48"/>
    <n v="0"/>
    <n v="15532.16"/>
    <s v="tier - 2"/>
    <s v="tier - 2"/>
    <s v="R1026"/>
  </r>
  <r>
    <s v="ID635"/>
    <s v=" Mr"/>
    <s v="Bruns"/>
    <s v="  Zachary T"/>
    <n v="25.175000000000001"/>
    <n v="4.96"/>
    <s v="No"/>
    <s v="yes"/>
    <s v="No"/>
    <n v="1"/>
    <x v="1"/>
    <s v="Over Weight"/>
    <s v="Normal"/>
    <s v="17-Jul-2004"/>
    <n v="18"/>
    <n v="0"/>
    <n v="15518.18"/>
    <s v="tier - 2"/>
    <s v="tier - 3"/>
    <s v="R1015"/>
  </r>
  <r>
    <s v="ID636"/>
    <s v=" Mrs"/>
    <s v="Stoney"/>
    <s v="  Hilda"/>
    <n v="43.11"/>
    <n v="4.67"/>
    <s v="yes"/>
    <s v="No"/>
    <s v="No"/>
    <n v="0"/>
    <x v="1"/>
    <s v="Obesity"/>
    <s v="Normal"/>
    <s v="20-Jul-1976"/>
    <n v="46"/>
    <n v="2"/>
    <n v="15450.48"/>
    <s v="tier - 2"/>
    <s v="tier - 1"/>
    <s v="R1026"/>
  </r>
  <r>
    <s v="ID637"/>
    <s v=" Ms"/>
    <s v="Markert"/>
    <s v="  Stephanie"/>
    <n v="53.32"/>
    <n v="5.0599999999999996"/>
    <s v="No"/>
    <s v="No"/>
    <s v="No"/>
    <n v="0"/>
    <x v="1"/>
    <s v="Obesity"/>
    <s v="Normal"/>
    <s v="25-Oct-1990"/>
    <n v="32"/>
    <n v="3"/>
    <n v="15440.2"/>
    <s v="tier - 2"/>
    <s v="tier - 1"/>
    <s v="R1012"/>
  </r>
  <r>
    <s v="ID638"/>
    <s v=" Mr"/>
    <s v="McLucas"/>
    <s v="  Doug"/>
    <n v="38.04"/>
    <n v="5.0199999999999996"/>
    <s v="yes"/>
    <s v="No"/>
    <s v="No"/>
    <n v="1"/>
    <x v="1"/>
    <s v="Obesity"/>
    <s v="Normal"/>
    <s v="4-Sep-1964"/>
    <n v="58"/>
    <n v="0"/>
    <n v="15377.77"/>
    <s v="tier - 2"/>
    <s v="tier - 2"/>
    <s v="R1012"/>
  </r>
  <r>
    <s v="ID639"/>
    <s v=" Ms"/>
    <s v="Erwin"/>
    <s v="  Bethany N."/>
    <n v="37.9"/>
    <n v="7.76"/>
    <s v="No"/>
    <s v="No"/>
    <s v="No"/>
    <n v="0"/>
    <x v="1"/>
    <s v="Obesity"/>
    <s v="Diabetes"/>
    <s v="6-Sep-1962"/>
    <n v="60"/>
    <n v="0"/>
    <n v="15368.22"/>
    <s v="tier - 2"/>
    <s v="tier - 2"/>
    <s v="R1011"/>
  </r>
  <r>
    <s v="ID640"/>
    <s v=" Mrs"/>
    <s v="Osborne"/>
    <s v="  Sandra H"/>
    <n v="39.6"/>
    <n v="9.32"/>
    <s v="No"/>
    <s v="No"/>
    <s v="No"/>
    <n v="0"/>
    <x v="1"/>
    <s v="Obesity"/>
    <s v="Diabetes"/>
    <s v="18-Jul-1968"/>
    <n v="54"/>
    <n v="0"/>
    <n v="15363.77"/>
    <s v="tier - 2"/>
    <s v="tier - 1"/>
    <s v="R1026"/>
  </r>
  <r>
    <s v="ID641"/>
    <s v=" Mr"/>
    <s v="Otsuka"/>
    <s v="  Takuo"/>
    <n v="50.92"/>
    <n v="5.31"/>
    <s v="yes"/>
    <s v="No"/>
    <s v="No"/>
    <n v="1"/>
    <x v="1"/>
    <s v="Obesity"/>
    <s v="Normal"/>
    <s v="17-Dec-1988"/>
    <n v="34"/>
    <n v="3"/>
    <n v="15361.5"/>
    <s v="tier - 2"/>
    <s v="tier - 3"/>
    <s v="R1023"/>
  </r>
  <r>
    <s v="ID642"/>
    <s v=" Ms"/>
    <s v="Smith"/>
    <s v="  Kelly A."/>
    <n v="21.85"/>
    <n v="5.56"/>
    <s v="yes"/>
    <s v="No"/>
    <s v="No"/>
    <n v="0"/>
    <x v="0"/>
    <s v="Normal weight"/>
    <s v="Normal"/>
    <s v="14-Jul-2001"/>
    <n v="21"/>
    <n v="1"/>
    <n v="15359.1"/>
    <s v="tier - 2"/>
    <s v="tier - 3"/>
    <s v="R1024"/>
  </r>
  <r>
    <s v="ID643"/>
    <s v=" Mr"/>
    <s v="Myers"/>
    <s v="  Scott"/>
    <n v="36.08"/>
    <n v="7.11"/>
    <s v="yes"/>
    <s v="No"/>
    <s v="Yes"/>
    <n v="1"/>
    <x v="1"/>
    <s v="Obesity"/>
    <s v="Diabetes"/>
    <s v="13-Dec-1963"/>
    <n v="59"/>
    <n v="0"/>
    <n v="15322.77"/>
    <s v="tier - 2"/>
    <s v="tier - 3"/>
    <s v="R1021"/>
  </r>
  <r>
    <s v="ID644"/>
    <s v=" Mr"/>
    <s v="Cote"/>
    <s v="  Benoit"/>
    <n v="40.44"/>
    <n v="5.13"/>
    <s v="yes"/>
    <s v="No"/>
    <s v="Yes"/>
    <n v="1"/>
    <x v="1"/>
    <s v="Obesity"/>
    <s v="Normal"/>
    <s v="16-Sep-1969"/>
    <n v="53"/>
    <n v="0"/>
    <n v="15260.52"/>
    <s v="tier - 2"/>
    <s v="tier - 2"/>
    <s v="R1023"/>
  </r>
  <r>
    <s v="ID645"/>
    <s v=" Ms"/>
    <s v="Ehrhardt"/>
    <s v="  Elizabeth M."/>
    <n v="38.094999999999999"/>
    <n v="10.199999999999999"/>
    <s v="No"/>
    <s v="No"/>
    <s v="No"/>
    <n v="0"/>
    <x v="1"/>
    <s v="Obesity"/>
    <s v="Diabetes"/>
    <s v="25-Jul-1960"/>
    <n v="62"/>
    <n v="2"/>
    <n v="15230.32"/>
    <s v="tier - 2"/>
    <s v="tier - 2"/>
    <s v="R1024"/>
  </r>
  <r>
    <s v="ID646"/>
    <s v=" Ms"/>
    <s v="Petersen"/>
    <s v="  Jessica A."/>
    <n v="44.95"/>
    <n v="10.4"/>
    <s v="No"/>
    <s v="No"/>
    <s v="No"/>
    <n v="0"/>
    <x v="1"/>
    <s v="Obesity"/>
    <s v="Diabetes"/>
    <s v="23-Nov-1978"/>
    <n v="44"/>
    <n v="2"/>
    <n v="15207.92"/>
    <s v="tier - 2"/>
    <s v="tier - 1"/>
    <s v="R1012"/>
  </r>
  <r>
    <s v="ID647"/>
    <s v=" Ms"/>
    <s v="Ertel"/>
    <s v="  Monica K"/>
    <n v="35.54"/>
    <n v="10.67"/>
    <s v="No"/>
    <s v="No"/>
    <s v="No"/>
    <n v="0"/>
    <x v="1"/>
    <s v="Obesity"/>
    <s v="Diabetes"/>
    <s v="17-Jun-1962"/>
    <n v="60"/>
    <n v="0"/>
    <n v="15174.81"/>
    <s v="tier - 2"/>
    <s v="tier - 1"/>
    <s v="R1012"/>
  </r>
  <r>
    <s v="ID648"/>
    <s v=" Mr"/>
    <s v="Lanza"/>
    <s v="  Kevin L"/>
    <n v="39.799999999999997"/>
    <n v="4.6500000000000004"/>
    <s v="yes"/>
    <s v="No"/>
    <s v="No"/>
    <n v="2"/>
    <x v="1"/>
    <s v="Obesity"/>
    <s v="Normal"/>
    <s v="3-Dec-1959"/>
    <n v="63"/>
    <n v="3"/>
    <n v="15170.07"/>
    <s v="tier - 2"/>
    <s v="tier - 3"/>
    <s v="R1011"/>
  </r>
  <r>
    <s v="ID649"/>
    <s v=" Mr"/>
    <s v="Picklesimer"/>
    <s v="  Gregory"/>
    <n v="33.659999999999997"/>
    <n v="5.65"/>
    <s v="yes"/>
    <s v="No"/>
    <s v="No"/>
    <n v="2"/>
    <x v="1"/>
    <s v="Obesity"/>
    <s v="Normal"/>
    <s v="4-Jun-1959"/>
    <n v="64"/>
    <n v="3"/>
    <n v="15161.53"/>
    <s v="tier - 2"/>
    <s v="tier - 1"/>
    <s v="R1013"/>
  </r>
  <r>
    <s v="ID650"/>
    <s v=" Ms"/>
    <s v="Giles"/>
    <s v="  Della"/>
    <n v="35.5"/>
    <n v="11.97"/>
    <s v="No"/>
    <s v="No"/>
    <s v="No"/>
    <n v="0"/>
    <x v="1"/>
    <s v="Obesity"/>
    <s v="Diabetes"/>
    <s v="25-Oct-1962"/>
    <n v="60"/>
    <n v="0"/>
    <n v="15161.25"/>
    <s v="tier - 2"/>
    <s v="tier - 2"/>
    <s v="R1012"/>
  </r>
  <r>
    <s v="ID651"/>
    <s v=" Mr"/>
    <s v="Harmon"/>
    <s v="  David"/>
    <n v="41.63"/>
    <n v="6.71"/>
    <s v="No"/>
    <s v="No"/>
    <s v="No"/>
    <n v="0"/>
    <x v="1"/>
    <s v="Obesity"/>
    <s v="Diabetes"/>
    <s v="25-Nov-1971"/>
    <n v="51"/>
    <n v="0"/>
    <n v="15150.44"/>
    <s v="tier - 2"/>
    <s v="tier - 1"/>
    <s v="R1023"/>
  </r>
  <r>
    <s v="ID652"/>
    <s v=" Ms"/>
    <s v="Pennings"/>
    <s v="  Victoria"/>
    <n v="46.49"/>
    <n v="11.92"/>
    <s v="No"/>
    <s v="No"/>
    <s v="No"/>
    <n v="0"/>
    <x v="1"/>
    <s v="Obesity"/>
    <s v="Diabetes"/>
    <s v="5-Sep-1978"/>
    <n v="44"/>
    <n v="2"/>
    <n v="15123.19"/>
    <s v="tier - 2"/>
    <s v="tier - 1"/>
    <s v="R1011"/>
  </r>
  <r>
    <s v="ID653"/>
    <s v=" Mr"/>
    <s v="Tseronis"/>
    <s v="  Tasos"/>
    <n v="43.29"/>
    <n v="5.35"/>
    <s v="No"/>
    <s v="No"/>
    <s v="No"/>
    <n v="2"/>
    <x v="1"/>
    <s v="Obesity"/>
    <s v="Normal"/>
    <s v="7-Nov-1972"/>
    <n v="50"/>
    <n v="0"/>
    <n v="15103.69"/>
    <s v="tier - 2"/>
    <s v="tier - 1"/>
    <s v="R1012"/>
  </r>
  <r>
    <s v="ID654"/>
    <s v=" Mr"/>
    <s v="Aliff"/>
    <s v="  Thomas"/>
    <n v="43.08"/>
    <n v="8.9600000000000009"/>
    <s v="yes"/>
    <s v="No"/>
    <s v="No"/>
    <n v="1"/>
    <x v="1"/>
    <s v="Obesity"/>
    <s v="Diabetes"/>
    <s v="26-Oct-1975"/>
    <n v="47"/>
    <n v="1"/>
    <n v="15090.35"/>
    <s v="tier - 2"/>
    <s v="tier - 1"/>
    <s v="R1023"/>
  </r>
  <r>
    <s v="ID655"/>
    <s v=" Mr"/>
    <s v="Willenberg"/>
    <s v="  Lukasz"/>
    <n v="39.07"/>
    <n v="11.93"/>
    <s v="No"/>
    <s v="No"/>
    <s v="No"/>
    <n v="0"/>
    <x v="1"/>
    <s v="Obesity"/>
    <s v="Diabetes"/>
    <s v="12-Jun-1968"/>
    <n v="54"/>
    <n v="0"/>
    <n v="15052.68"/>
    <s v="tier - 2"/>
    <s v="tier - 2"/>
    <s v="R1022"/>
  </r>
  <r>
    <s v="ID656"/>
    <s v=" Mr"/>
    <s v="Millett"/>
    <s v="  Matthew A."/>
    <n v="41.3"/>
    <n v="9.59"/>
    <s v="No"/>
    <s v="No"/>
    <s v="No"/>
    <n v="0"/>
    <x v="1"/>
    <s v="Obesity"/>
    <s v="Diabetes"/>
    <s v="15-Aug-1971"/>
    <n v="51"/>
    <n v="0"/>
    <n v="15038.51"/>
    <s v="tier - 2"/>
    <s v="tier - 3"/>
    <s v="R1023"/>
  </r>
  <r>
    <s v="ID657"/>
    <s v=" Ms"/>
    <s v="Haley"/>
    <s v="  Meta"/>
    <n v="42.95"/>
    <n v="11.88"/>
    <s v="yes"/>
    <s v="No"/>
    <s v="No"/>
    <n v="2"/>
    <x v="1"/>
    <s v="Obesity"/>
    <s v="Diabetes"/>
    <s v="11-Sep-1970"/>
    <n v="52"/>
    <n v="0"/>
    <n v="15026.3"/>
    <s v="tier - 2"/>
    <s v="tier - 3"/>
    <s v="R1011"/>
  </r>
  <r>
    <s v="ID658"/>
    <s v=" Ms"/>
    <s v="Ackerman"/>
    <s v="  Rachel E"/>
    <n v="46.96"/>
    <n v="4.6399999999999997"/>
    <s v="No"/>
    <s v="No"/>
    <s v="Yes"/>
    <n v="1"/>
    <x v="1"/>
    <s v="Obesity"/>
    <s v="Normal"/>
    <s v="25-Nov-1979"/>
    <n v="43"/>
    <n v="2"/>
    <n v="15025.76"/>
    <s v="tier - 2"/>
    <s v="tier - 1"/>
    <s v="R1011"/>
  </r>
  <r>
    <s v="ID659"/>
    <s v=" Ms"/>
    <s v="Valdez"/>
    <s v="  Angelica"/>
    <n v="30.495000000000001"/>
    <n v="9.5299999999999994"/>
    <s v="No"/>
    <s v="No"/>
    <s v="No"/>
    <n v="0"/>
    <x v="1"/>
    <s v="Obesity"/>
    <s v="Diabetes"/>
    <s v="8-Aug-1960"/>
    <n v="62"/>
    <n v="2"/>
    <n v="15019.76"/>
    <s v="tier - 2"/>
    <s v="tier - 2"/>
    <s v="R1012"/>
  </r>
  <r>
    <s v="ID660"/>
    <s v=" Ms"/>
    <s v="Michaud"/>
    <s v="  Kathleen"/>
    <n v="17.954999999999998"/>
    <n v="5.29"/>
    <s v="yes"/>
    <s v="No"/>
    <s v="No"/>
    <n v="1"/>
    <x v="0"/>
    <s v="Under Weight"/>
    <s v="Normal"/>
    <s v="2-Aug-1995"/>
    <n v="27"/>
    <n v="2"/>
    <n v="15006.58"/>
    <s v="tier - 2"/>
    <s v="tier - 2"/>
    <s v="R1024"/>
  </r>
  <r>
    <s v="ID661"/>
    <s v=" Mr"/>
    <s v="Gunnink"/>
    <s v="  Gabriel D."/>
    <n v="25.6"/>
    <n v="10.95"/>
    <s v="No"/>
    <s v="No"/>
    <s v="No"/>
    <n v="3"/>
    <x v="1"/>
    <s v="Over Weight"/>
    <s v="Diabetes"/>
    <s v="29-Jul-1958"/>
    <n v="64"/>
    <n v="2"/>
    <n v="14988.43"/>
    <s v="tier - 2"/>
    <s v="tier - 3"/>
    <s v="R1011"/>
  </r>
  <r>
    <s v="ID662"/>
    <s v=" Mr"/>
    <s v="Knight"/>
    <s v="  Jeff T"/>
    <n v="34.21"/>
    <n v="9.17"/>
    <s v="No"/>
    <s v="No"/>
    <s v="No"/>
    <n v="0"/>
    <x v="1"/>
    <s v="Obesity"/>
    <s v="Diabetes"/>
    <s v="29-Nov-1962"/>
    <n v="60"/>
    <n v="0"/>
    <n v="14945.34"/>
    <s v="tier - 2"/>
    <s v="tier - 1"/>
    <s v="R1021"/>
  </r>
  <r>
    <s v="ID663"/>
    <s v=" Mr"/>
    <s v="Grosscup"/>
    <s v="  Neil D"/>
    <n v="39.74"/>
    <n v="7.39"/>
    <s v="No"/>
    <s v="No"/>
    <s v="No"/>
    <n v="0"/>
    <x v="1"/>
    <s v="Obesity"/>
    <s v="Diabetes"/>
    <s v="8-Nov-1968"/>
    <n v="54"/>
    <n v="0"/>
    <n v="14926.97"/>
    <s v="tier - 2"/>
    <s v="tier - 2"/>
    <s v="R1012"/>
  </r>
  <r>
    <s v="ID664"/>
    <s v=" Ms"/>
    <s v="Koniuch"/>
    <s v="  Katherine L."/>
    <n v="49.53"/>
    <n v="9.1300000000000008"/>
    <s v="yes"/>
    <s v="No"/>
    <s v="No"/>
    <n v="0"/>
    <x v="1"/>
    <s v="Obesity"/>
    <s v="Diabetes"/>
    <s v="4-Jul-1981"/>
    <n v="41"/>
    <n v="1"/>
    <n v="14908.27"/>
    <s v="tier - 2"/>
    <s v="tier - 1"/>
    <s v="R1011"/>
  </r>
  <r>
    <s v="ID665"/>
    <s v=" Ms"/>
    <s v="Heitzman"/>
    <s v="  Ariel E"/>
    <n v="39.33"/>
    <n v="10.4"/>
    <s v="No"/>
    <s v="No"/>
    <s v="No"/>
    <n v="3"/>
    <x v="1"/>
    <s v="Obesity"/>
    <s v="Diabetes"/>
    <s v="17-Oct-1958"/>
    <n v="64"/>
    <n v="0"/>
    <n v="14901.52"/>
    <s v="tier - 2"/>
    <s v="tier - 2"/>
    <s v="R1024"/>
  </r>
  <r>
    <s v="ID666"/>
    <s v=" Mr"/>
    <s v="Tatton"/>
    <s v="  Christopher P"/>
    <n v="39.979999999999997"/>
    <n v="9.4600000000000009"/>
    <s v="yes"/>
    <s v="No"/>
    <s v="No"/>
    <n v="2"/>
    <x v="1"/>
    <s v="Obesity"/>
    <s v="Diabetes"/>
    <s v="11-Nov-1970"/>
    <n v="52"/>
    <n v="0"/>
    <n v="14847.63"/>
    <s v="tier - 2"/>
    <s v="tier - 2"/>
    <s v="R1023"/>
  </r>
  <r>
    <s v="ID667"/>
    <s v=" Mrs"/>
    <s v="Flanagan"/>
    <s v="  Erin M."/>
    <n v="46.51"/>
    <n v="8.69"/>
    <s v="yes"/>
    <s v="No"/>
    <s v="No"/>
    <n v="0"/>
    <x v="1"/>
    <s v="Obesity"/>
    <s v="Diabetes"/>
    <s v="5-Jun-1981"/>
    <n v="42"/>
    <n v="1"/>
    <n v="14843.96"/>
    <s v="tier - 2"/>
    <s v="tier - 3"/>
    <s v="R1026"/>
  </r>
  <r>
    <s v="ID668"/>
    <s v=" Mrs"/>
    <s v="Funk"/>
    <s v="  Molly K."/>
    <n v="43.58"/>
    <n v="4.2300000000000004"/>
    <s v="No"/>
    <s v="No"/>
    <s v="Yes"/>
    <n v="1"/>
    <x v="1"/>
    <s v="Obesity"/>
    <s v="Normal"/>
    <s v="18-Oct-1979"/>
    <n v="43"/>
    <n v="2"/>
    <n v="14839.34"/>
    <s v="tier - 2"/>
    <s v="tier - 3"/>
    <s v="R1026"/>
  </r>
  <r>
    <s v="ID669"/>
    <s v=" Mr"/>
    <s v="Davenport"/>
    <s v="  Ryan J."/>
    <n v="42.28"/>
    <n v="9.16"/>
    <s v="yes"/>
    <s v="No"/>
    <s v="No"/>
    <n v="1"/>
    <x v="1"/>
    <s v="Obesity"/>
    <s v="Diabetes"/>
    <s v="10-Dec-1975"/>
    <n v="47"/>
    <n v="1"/>
    <n v="14819"/>
    <s v="tier - 2"/>
    <s v="tier - 3"/>
    <s v="R1023"/>
  </r>
  <r>
    <s v="ID670"/>
    <s v=" Mrs"/>
    <s v="Nicholson"/>
    <s v="  Jennifer"/>
    <n v="35.520000000000003"/>
    <n v="8.26"/>
    <s v="No"/>
    <s v="No"/>
    <s v="No"/>
    <n v="0"/>
    <x v="1"/>
    <s v="Obesity"/>
    <s v="Diabetes"/>
    <s v="27-Jul-1965"/>
    <n v="57"/>
    <n v="0"/>
    <n v="14750.42"/>
    <s v="tier - 2"/>
    <s v="tier - 2"/>
    <s v="R1026"/>
  </r>
  <r>
    <s v="ID671"/>
    <s v=" Mr"/>
    <s v="Lindbloom"/>
    <s v="  Daniel M"/>
    <n v="33.6"/>
    <n v="11.25"/>
    <s v="No"/>
    <s v="No"/>
    <s v="No"/>
    <n v="0"/>
    <x v="1"/>
    <s v="Obesity"/>
    <s v="Diabetes"/>
    <s v="29-Jul-1962"/>
    <n v="60"/>
    <n v="0"/>
    <n v="14738.43"/>
    <s v="tier - 2"/>
    <s v="tier - 3"/>
    <s v="R1021"/>
  </r>
  <r>
    <s v="ID672"/>
    <s v=" Ms"/>
    <s v="Wijayaratne"/>
    <s v="  Hiruni"/>
    <n v="22.42"/>
    <n v="6.74"/>
    <s v="No"/>
    <s v="No"/>
    <s v="No"/>
    <n v="0"/>
    <x v="0"/>
    <s v="Normal weight"/>
    <s v="Diabetes"/>
    <s v="24-Sep-2002"/>
    <n v="20"/>
    <n v="0"/>
    <n v="14711.74"/>
    <s v="tier - 2"/>
    <s v="tier - 2"/>
    <s v="R1012"/>
  </r>
  <r>
    <s v="ID673"/>
    <s v=" Ms"/>
    <s v="Ainsworth"/>
    <s v="  Reina H."/>
    <n v="46.86"/>
    <n v="4.87"/>
    <s v="No"/>
    <s v="No"/>
    <s v="No"/>
    <n v="0"/>
    <x v="1"/>
    <s v="Obesity"/>
    <s v="Normal"/>
    <s v="4-Sep-1982"/>
    <n v="40"/>
    <n v="3"/>
    <n v="14696.77"/>
    <s v="tier - 2"/>
    <s v="tier - 2"/>
    <s v="R1011"/>
  </r>
  <r>
    <s v="ID674"/>
    <s v=" Ms"/>
    <s v="Gayagoy"/>
    <s v="  Kristi"/>
    <n v="32.965000000000003"/>
    <n v="6.68"/>
    <s v="No"/>
    <s v="No"/>
    <s v="No"/>
    <n v="3"/>
    <x v="1"/>
    <s v="Obesity"/>
    <s v="Diabetes"/>
    <s v="23-Jul-1958"/>
    <n v="64"/>
    <n v="0"/>
    <n v="14692.67"/>
    <s v="tier - 2"/>
    <s v="tier - 1"/>
    <s v="R1012"/>
  </r>
  <r>
    <s v="ID675"/>
    <s v=" Ms"/>
    <s v="Fitzmaurice"/>
    <s v="  Meredith L."/>
    <n v="39.340000000000003"/>
    <n v="5.0199999999999996"/>
    <s v="yes"/>
    <s v="No"/>
    <s v="Yes"/>
    <n v="1"/>
    <x v="1"/>
    <s v="Obesity"/>
    <s v="Normal"/>
    <s v="20-Oct-1969"/>
    <n v="53"/>
    <n v="0"/>
    <n v="14665.75"/>
    <s v="tier - 2"/>
    <s v="tier - 1"/>
    <s v="R1012"/>
  </r>
  <r>
    <s v="ID676"/>
    <s v=" Ms"/>
    <s v="Rodriguez"/>
    <s v="  Jocelyn"/>
    <n v="47"/>
    <n v="10.64"/>
    <s v="yes"/>
    <s v="No"/>
    <s v="No"/>
    <n v="0"/>
    <x v="1"/>
    <s v="Obesity"/>
    <s v="Diabetes"/>
    <s v="13-Nov-1981"/>
    <n v="41"/>
    <n v="1"/>
    <n v="14657.2"/>
    <s v="tier - 2"/>
    <s v="tier - 1"/>
    <s v="R1012"/>
  </r>
  <r>
    <s v="ID677"/>
    <s v=" Mrs"/>
    <s v="Tsoucas"/>
    <s v="  Daphne"/>
    <n v="36.71"/>
    <n v="8.74"/>
    <s v="yes"/>
    <s v="No"/>
    <s v="No"/>
    <n v="0"/>
    <x v="1"/>
    <s v="Obesity"/>
    <s v="Diabetes"/>
    <s v="1-Sep-1967"/>
    <n v="55"/>
    <n v="0"/>
    <n v="14640.35"/>
    <s v="tier - 2"/>
    <s v="tier - 3"/>
    <s v="R1026"/>
  </r>
  <r>
    <s v="ID678"/>
    <s v=" Ms"/>
    <s v="Muhly"/>
    <s v="  Margaret E"/>
    <n v="53.48"/>
    <n v="5.64"/>
    <s v="No"/>
    <s v="No"/>
    <s v="No"/>
    <n v="0"/>
    <x v="1"/>
    <s v="Obesity"/>
    <s v="Normal"/>
    <s v="21-Aug-1991"/>
    <n v="31"/>
    <n v="3"/>
    <n v="14630.52"/>
    <s v="tier - 2"/>
    <s v="tier - 3"/>
    <s v="R1011"/>
  </r>
  <r>
    <s v="ID679"/>
    <s v=" Mr"/>
    <s v="Lund"/>
    <s v="  Mario J."/>
    <n v="35.5"/>
    <n v="10.37"/>
    <s v="No"/>
    <s v="No"/>
    <s v="No"/>
    <n v="0"/>
    <x v="1"/>
    <s v="Obesity"/>
    <s v="Diabetes"/>
    <s v="8-Nov-1965"/>
    <n v="57"/>
    <n v="0"/>
    <n v="14612.33"/>
    <s v="tier - 2"/>
    <s v="tier - 3"/>
    <s v="R1021"/>
  </r>
  <r>
    <s v="ID680"/>
    <s v=" Mr"/>
    <s v="Battaglino"/>
    <s v="  Peter"/>
    <n v="36.979999999999997"/>
    <n v="9.56"/>
    <s v="yes"/>
    <s v="No"/>
    <s v="No"/>
    <n v="0"/>
    <x v="1"/>
    <s v="Obesity"/>
    <s v="Diabetes"/>
    <s v="18-Jul-1967"/>
    <n v="55"/>
    <n v="0"/>
    <n v="14600.62"/>
    <s v="tier - 2"/>
    <s v="tier - 3"/>
    <s v="R1022"/>
  </r>
  <r>
    <s v="ID681"/>
    <s v=" Ms"/>
    <s v="Pena"/>
    <s v="  Carolina"/>
    <n v="32.395000000000003"/>
    <n v="8.23"/>
    <s v="yes"/>
    <s v="No"/>
    <s v="Yes"/>
    <n v="1"/>
    <x v="1"/>
    <s v="Obesity"/>
    <s v="Diabetes"/>
    <s v="14-Oct-1963"/>
    <n v="59"/>
    <n v="3"/>
    <n v="14590.63"/>
    <s v="tier - 2"/>
    <s v="tier - 1"/>
    <s v="R1024"/>
  </r>
  <r>
    <s v="ID682"/>
    <s v=" Mrs"/>
    <s v="Thomason"/>
    <s v="  Jenny K."/>
    <n v="32.729999999999997"/>
    <n v="7.03"/>
    <s v="No"/>
    <s v="No"/>
    <s v="No"/>
    <n v="0"/>
    <x v="1"/>
    <s v="Obesity"/>
    <s v="Diabetes"/>
    <s v="3-Dec-1962"/>
    <n v="60"/>
    <n v="0"/>
    <n v="14574.64"/>
    <s v="tier - 2"/>
    <s v="tier - 1"/>
    <s v="R1025"/>
  </r>
  <r>
    <s v="ID683"/>
    <s v=" Ms"/>
    <s v="Hancox"/>
    <s v="  Jessica"/>
    <n v="20.52"/>
    <n v="5.45"/>
    <s v="No"/>
    <s v="No"/>
    <s v="No"/>
    <n v="1"/>
    <x v="0"/>
    <s v="Normal weight"/>
    <s v="Normal"/>
    <s v="12-Sep-1998"/>
    <n v="24"/>
    <n v="0"/>
    <n v="14571.89"/>
    <s v="tier - 2"/>
    <s v="tier - 1"/>
    <s v="R1024"/>
  </r>
  <r>
    <s v="ID684"/>
    <s v=" Ms"/>
    <s v="Canarecci"/>
    <s v="  Kimberly D"/>
    <n v="51.72"/>
    <n v="5.76"/>
    <s v="No"/>
    <s v="No"/>
    <s v="No"/>
    <n v="0"/>
    <x v="1"/>
    <s v="Obesity"/>
    <s v="Prediabetes"/>
    <s v="14-Jul-1989"/>
    <n v="33"/>
    <n v="3"/>
    <n v="14547.26"/>
    <s v="tier - 2"/>
    <s v="tier - 3"/>
    <s v="R1011"/>
  </r>
  <r>
    <s v="ID685"/>
    <s v=" Mr"/>
    <s v="Toupin"/>
    <s v="  Marc-Olivier"/>
    <n v="50.2"/>
    <n v="5.4"/>
    <s v="No"/>
    <s v="No"/>
    <s v="No"/>
    <n v="0"/>
    <x v="1"/>
    <s v="Obesity"/>
    <s v="Normal"/>
    <s v="22-Jul-1989"/>
    <n v="33"/>
    <n v="3"/>
    <n v="14507.46"/>
    <s v="tier - 2"/>
    <s v="tier - 3"/>
    <s v="R1012"/>
  </r>
  <r>
    <s v="ID686"/>
    <s v=" Mr"/>
    <s v="Mulley"/>
    <s v="  Russell J"/>
    <n v="25.52"/>
    <n v="6.35"/>
    <s v="No"/>
    <s v="No"/>
    <s v="Yes"/>
    <n v="1"/>
    <x v="1"/>
    <s v="Over Weight"/>
    <s v="Prediabetes"/>
    <s v="20-Oct-1979"/>
    <n v="43"/>
    <n v="5"/>
    <n v="14478.33"/>
    <s v="tier - 2"/>
    <s v="tier - 2"/>
    <s v="R1013"/>
  </r>
  <r>
    <s v="ID687"/>
    <s v=" Ms"/>
    <s v="Parry"/>
    <s v="  Karine"/>
    <n v="35.200000000000003"/>
    <n v="6.26"/>
    <s v="yes"/>
    <s v="No"/>
    <s v="No"/>
    <n v="2"/>
    <x v="1"/>
    <s v="Obesity"/>
    <s v="Prediabetes"/>
    <s v="20-Nov-1959"/>
    <n v="63"/>
    <n v="1"/>
    <n v="14474.68"/>
    <s v="tier - 2"/>
    <s v="tier - 2"/>
    <s v="R1013"/>
  </r>
  <r>
    <s v="ID688"/>
    <s v=" Ms"/>
    <s v="Mason Cox"/>
    <s v="  Cheryl"/>
    <n v="41.26"/>
    <n v="5.97"/>
    <s v="yes"/>
    <s v="No"/>
    <s v="No"/>
    <n v="0"/>
    <x v="1"/>
    <s v="Obesity"/>
    <s v="Prediabetes"/>
    <s v="27-Nov-1976"/>
    <n v="46"/>
    <n v="2"/>
    <n v="14470.01"/>
    <s v="tier - 2"/>
    <s v="tier - 3"/>
    <s v="R1012"/>
  </r>
  <r>
    <s v="ID689"/>
    <s v=" Ms"/>
    <s v="Thompson"/>
    <s v="  Allison M."/>
    <n v="17.195"/>
    <n v="5.29"/>
    <s v="yes"/>
    <s v="No"/>
    <s v="No"/>
    <n v="0"/>
    <x v="0"/>
    <s v="Under Weight"/>
    <s v="Normal"/>
    <s v="10-Nov-1996"/>
    <n v="26"/>
    <n v="2"/>
    <n v="14455.64"/>
    <s v="tier - 2"/>
    <s v="tier - 3"/>
    <s v="R1024"/>
  </r>
  <r>
    <s v="ID690"/>
    <s v=" Ms"/>
    <s v="Nelson"/>
    <s v="  Adriana"/>
    <n v="23.085000000000001"/>
    <n v="4.2699999999999996"/>
    <s v="yes"/>
    <s v="No"/>
    <s v="No"/>
    <n v="2"/>
    <x v="1"/>
    <s v="Normal weight"/>
    <s v="Normal"/>
    <s v="3-Aug-1959"/>
    <n v="63"/>
    <n v="0"/>
    <n v="14451.84"/>
    <s v="tier - 2"/>
    <s v="tier - 3"/>
    <s v="R1023"/>
  </r>
  <r>
    <s v="ID691"/>
    <s v=" Ms"/>
    <s v="Forte"/>
    <s v="  Miranda J"/>
    <n v="21.66"/>
    <n v="5.2"/>
    <s v="yes"/>
    <s v="No"/>
    <s v="No"/>
    <n v="2"/>
    <x v="1"/>
    <s v="Normal weight"/>
    <s v="Normal"/>
    <s v="29-Jun-1959"/>
    <n v="63"/>
    <n v="0"/>
    <n v="14449.85"/>
    <s v="tier - 2"/>
    <s v="tier - 1"/>
    <s v="R1024"/>
  </r>
  <r>
    <s v="ID692"/>
    <s v=" Mr"/>
    <s v="Corona Iturriaga"/>
    <s v="  Roberto"/>
    <n v="36.47"/>
    <n v="8.23"/>
    <s v="yes"/>
    <s v="No"/>
    <s v="No"/>
    <n v="0"/>
    <x v="1"/>
    <s v="Obesity"/>
    <s v="Diabetes"/>
    <s v="4-Nov-1967"/>
    <n v="55"/>
    <n v="0"/>
    <n v="14427.63"/>
    <s v="tier - 2"/>
    <s v="tier - 2"/>
    <s v="R1021"/>
  </r>
  <r>
    <s v="ID693"/>
    <s v=" Mrs"/>
    <s v="McCollum"/>
    <s v="  Rebecca B."/>
    <n v="36.08"/>
    <n v="10.33"/>
    <s v="yes"/>
    <s v="No"/>
    <s v="No"/>
    <n v="0"/>
    <x v="1"/>
    <s v="Obesity"/>
    <s v="Diabetes"/>
    <s v="15-Aug-1967"/>
    <n v="55"/>
    <n v="0"/>
    <n v="14426.66"/>
    <s v="tier - 2"/>
    <s v="tier - 2"/>
    <s v="R1026"/>
  </r>
  <r>
    <s v="ID694"/>
    <s v=" Ms"/>
    <s v="Hevner"/>
    <s v="  Tiffany"/>
    <n v="23.18"/>
    <n v="6.13"/>
    <s v="No"/>
    <s v="No"/>
    <s v="No"/>
    <n v="0"/>
    <x v="1"/>
    <s v="Normal weight"/>
    <s v="Prediabetes"/>
    <s v="10-Aug-1999"/>
    <n v="23"/>
    <n v="2"/>
    <n v="14426.07"/>
    <s v="tier - 2"/>
    <s v="tier - 1"/>
    <s v="R1012"/>
  </r>
  <r>
    <s v="ID695"/>
    <s v=" Mr"/>
    <s v="Looi"/>
    <s v="  Alexander"/>
    <n v="39.159999999999997"/>
    <n v="8.08"/>
    <s v="No"/>
    <s v="No"/>
    <s v="No"/>
    <n v="3"/>
    <x v="1"/>
    <s v="Obesity"/>
    <s v="Diabetes"/>
    <s v="20-Sep-1958"/>
    <n v="64"/>
    <n v="1"/>
    <n v="14418.28"/>
    <s v="tier - 2"/>
    <s v="tier - 3"/>
    <s v="R1013"/>
  </r>
  <r>
    <s v="ID696"/>
    <s v=" Mr"/>
    <s v="Power"/>
    <s v="  Rich M"/>
    <n v="38.19"/>
    <n v="10.49"/>
    <s v="No"/>
    <s v="No"/>
    <s v="No"/>
    <n v="3"/>
    <x v="1"/>
    <s v="Obesity"/>
    <s v="Diabetes"/>
    <s v="29-Jul-1958"/>
    <n v="64"/>
    <n v="0"/>
    <n v="14410.93"/>
    <s v="tier - 2"/>
    <s v="tier - 2"/>
    <s v="R1016"/>
  </r>
  <r>
    <s v="ID697"/>
    <s v=" Mr"/>
    <s v="Routon"/>
    <s v="  Aaron C"/>
    <n v="26.41"/>
    <n v="8.11"/>
    <s v="No"/>
    <s v="No"/>
    <s v="No"/>
    <n v="3"/>
    <x v="1"/>
    <s v="Over Weight"/>
    <s v="Diabetes"/>
    <s v="14-Sep-1958"/>
    <n v="64"/>
    <n v="0"/>
    <n v="14394.56"/>
    <s v="tier - 2"/>
    <s v="tier - 1"/>
    <s v="R1018"/>
  </r>
  <r>
    <s v="ID698"/>
    <s v=" Ms"/>
    <s v="Dochelli"/>
    <s v="  Kate"/>
    <n v="28.785"/>
    <n v="6.6"/>
    <s v="No"/>
    <s v="No"/>
    <s v="No"/>
    <n v="0"/>
    <x v="1"/>
    <s v="Over Weight"/>
    <s v="Diabetes"/>
    <s v="22-Jun-1965"/>
    <n v="57"/>
    <n v="4"/>
    <n v="14394.4"/>
    <s v="tier - 2"/>
    <s v="tier - 3"/>
    <s v="R1024"/>
  </r>
  <r>
    <s v="ID699"/>
    <s v=" Ms"/>
    <s v="Gillespie"/>
    <s v="  Maria M"/>
    <n v="26.695"/>
    <n v="10.14"/>
    <s v="yes"/>
    <s v="No"/>
    <s v="Yes"/>
    <n v="1"/>
    <x v="1"/>
    <s v="Over Weight"/>
    <s v="Diabetes"/>
    <s v="16-Jul-1963"/>
    <n v="59"/>
    <n v="3"/>
    <n v="14382.71"/>
    <s v="tier - 2"/>
    <s v="tier - 2"/>
    <s v="R1012"/>
  </r>
  <r>
    <s v="ID700"/>
    <s v=" Mr"/>
    <s v="Oskvig"/>
    <s v="  Daven W"/>
    <n v="32.799999999999997"/>
    <n v="6.06"/>
    <s v="yes"/>
    <s v="No"/>
    <s v="No"/>
    <n v="1"/>
    <x v="1"/>
    <s v="Obesity"/>
    <s v="Prediabetes"/>
    <s v="16-Nov-1988"/>
    <n v="34"/>
    <n v="1"/>
    <n v="14358.36"/>
    <s v="tier - 2"/>
    <s v="tier - 2"/>
    <s v="R1011"/>
  </r>
  <r>
    <s v="ID701"/>
    <s v=" Mrs"/>
    <s v="Holland-Stergar"/>
    <s v="  Brianne"/>
    <n v="35.869999999999997"/>
    <n v="9.91"/>
    <s v="yes"/>
    <s v="No"/>
    <s v="No"/>
    <n v="0"/>
    <x v="1"/>
    <s v="Obesity"/>
    <s v="Diabetes"/>
    <s v="10-Oct-1967"/>
    <n v="55"/>
    <n v="0"/>
    <n v="14355.43"/>
    <s v="tier - 2"/>
    <s v="tier - 1"/>
    <s v="R1026"/>
  </r>
  <r>
    <s v="ID702"/>
    <s v=" Mr"/>
    <s v="Arai"/>
    <s v="  Hiroki"/>
    <n v="21.66"/>
    <n v="4.1399999999999997"/>
    <s v="yes"/>
    <s v="No"/>
    <s v="No"/>
    <n v="2"/>
    <x v="1"/>
    <s v="Normal weight"/>
    <s v="Normal"/>
    <s v="24-Dec-1959"/>
    <n v="63"/>
    <n v="1"/>
    <n v="14349.85"/>
    <s v="tier - 2"/>
    <s v="tier - 2"/>
    <s v="R1012"/>
  </r>
  <r>
    <s v="ID703"/>
    <s v=" Mr"/>
    <s v="Olausson"/>
    <s v="  Anders"/>
    <n v="37.72"/>
    <n v="4.38"/>
    <s v="yes"/>
    <s v="No"/>
    <s v="Yes"/>
    <n v="1"/>
    <x v="1"/>
    <s v="Obesity"/>
    <s v="Normal"/>
    <s v="26-Sep-1969"/>
    <n v="53"/>
    <n v="0"/>
    <n v="14337.91"/>
    <s v="tier - 2"/>
    <s v="tier - 3"/>
    <s v="R1022"/>
  </r>
  <r>
    <s v="ID704"/>
    <s v=" Ms"/>
    <s v="Wagner"/>
    <s v="  Danielle"/>
    <n v="39.700000000000003"/>
    <n v="9.83"/>
    <s v="No"/>
    <s v="No"/>
    <s v="No"/>
    <n v="3"/>
    <x v="1"/>
    <s v="Obesity"/>
    <s v="Diabetes"/>
    <s v="10-Jul-1958"/>
    <n v="64"/>
    <n v="0"/>
    <n v="14319.03"/>
    <s v="tier - 2"/>
    <s v="tier - 2"/>
    <s v="R1011"/>
  </r>
  <r>
    <s v="ID705"/>
    <s v=" Ms"/>
    <s v="Delong"/>
    <s v="  Candace N"/>
    <n v="35.97"/>
    <n v="11.08"/>
    <s v="No"/>
    <s v="No"/>
    <s v="No"/>
    <n v="3"/>
    <x v="1"/>
    <s v="Obesity"/>
    <s v="Diabetes"/>
    <s v="15-Oct-1958"/>
    <n v="64"/>
    <n v="0"/>
    <n v="14313.85"/>
    <s v="tier - 2"/>
    <s v="tier - 3"/>
    <s v="R1013"/>
  </r>
  <r>
    <s v="ID706"/>
    <s v=" Mr"/>
    <s v="Mehech"/>
    <s v="  Bruno F."/>
    <n v="37.85"/>
    <n v="11.01"/>
    <s v="No"/>
    <s v="No"/>
    <s v="No"/>
    <n v="0"/>
    <x v="1"/>
    <s v="Obesity"/>
    <s v="Diabetes"/>
    <s v="15-Dec-1968"/>
    <n v="54"/>
    <n v="0"/>
    <n v="14285.9"/>
    <s v="tier - 2"/>
    <s v="tier - 3"/>
    <s v="R1012"/>
  </r>
  <r>
    <s v="ID707"/>
    <s v=" Ms"/>
    <s v="Machiela"/>
    <s v="  Emily"/>
    <n v="21.66"/>
    <n v="4.37"/>
    <s v="No"/>
    <s v="yes"/>
    <s v="No"/>
    <n v="1"/>
    <x v="0"/>
    <s v="Normal weight"/>
    <s v="Normal"/>
    <s v="6-Sep-2004"/>
    <n v="18"/>
    <n v="0"/>
    <n v="14283.46"/>
    <s v="tier - 2"/>
    <s v="tier - 2"/>
    <s v="R1024"/>
  </r>
  <r>
    <s v="ID708"/>
    <s v=" Mrs"/>
    <s v="Young"/>
    <s v="  Katie"/>
    <n v="39.369999999999997"/>
    <n v="5.91"/>
    <s v="No"/>
    <s v="No"/>
    <s v="No"/>
    <n v="2"/>
    <x v="1"/>
    <s v="Obesity"/>
    <s v="Prediabetes"/>
    <s v="13-Jul-1972"/>
    <n v="50"/>
    <n v="0"/>
    <n v="14258.33"/>
    <s v="tier - 2"/>
    <s v="tier - 2"/>
    <s v="R1026"/>
  </r>
  <r>
    <s v="ID709"/>
    <s v=" Mrs"/>
    <s v="Dupere"/>
    <s v="  Sally"/>
    <n v="40.880000000000003"/>
    <n v="7.65"/>
    <s v="No"/>
    <s v="No"/>
    <s v="No"/>
    <n v="0"/>
    <x v="1"/>
    <s v="Obesity"/>
    <s v="Diabetes"/>
    <s v="26-Dec-1974"/>
    <n v="48"/>
    <n v="0"/>
    <n v="14256.79"/>
    <s v="tier - 2"/>
    <s v="tier - 2"/>
    <s v="R1026"/>
  </r>
  <r>
    <s v="ID710"/>
    <s v=" Ms"/>
    <s v="Iandolo"/>
    <s v="  Meaghan J"/>
    <n v="26.22"/>
    <n v="5.37"/>
    <s v="yes"/>
    <s v="No"/>
    <s v="No"/>
    <n v="2"/>
    <x v="1"/>
    <s v="Over Weight"/>
    <s v="Normal"/>
    <s v="8-Nov-1959"/>
    <n v="63"/>
    <n v="0"/>
    <n v="14256.19"/>
    <s v="tier - 2"/>
    <s v="tier - 3"/>
    <s v="R1012"/>
  </r>
  <r>
    <s v="ID711"/>
    <s v=" Ms"/>
    <s v="Ito"/>
    <s v="  Rina"/>
    <n v="25.08"/>
    <n v="5.75"/>
    <s v="yes"/>
    <s v="No"/>
    <s v="No"/>
    <n v="2"/>
    <x v="1"/>
    <s v="Over Weight"/>
    <s v="Prediabetes"/>
    <s v="10-Oct-1959"/>
    <n v="63"/>
    <n v="0"/>
    <n v="14254.61"/>
    <s v="tier - 2"/>
    <s v="tier - 1"/>
    <s v="R1012"/>
  </r>
  <r>
    <s v="ID712"/>
    <s v=" Ms"/>
    <s v="Barry"/>
    <s v="  Kristin P."/>
    <n v="39.1"/>
    <n v="6.79"/>
    <s v="yes"/>
    <s v="No"/>
    <s v="No"/>
    <n v="2"/>
    <x v="1"/>
    <s v="Obesity"/>
    <s v="Diabetes"/>
    <s v="25-Sep-1961"/>
    <n v="61"/>
    <n v="2"/>
    <n v="14235.07"/>
    <s v="tier - 2"/>
    <s v="tier - 1"/>
    <s v="R1011"/>
  </r>
  <r>
    <s v="ID713"/>
    <s v=" Mr"/>
    <s v="Boyce"/>
    <s v="  Albert"/>
    <n v="37.905000000000001"/>
    <n v="7.03"/>
    <s v="No"/>
    <s v="No"/>
    <s v="No"/>
    <n v="3"/>
    <x v="1"/>
    <s v="Obesity"/>
    <s v="Diabetes"/>
    <s v="21-Sep-1958"/>
    <n v="64"/>
    <n v="0"/>
    <n v="14210.54"/>
    <s v="tier - 2"/>
    <s v="tier - 2"/>
    <s v="R1012"/>
  </r>
  <r>
    <s v="ID714"/>
    <s v=" Mrs"/>
    <s v="Lin"/>
    <s v="  Ashley"/>
    <n v="43.35"/>
    <n v="5.41"/>
    <s v="yes"/>
    <s v="No"/>
    <s v="Yes"/>
    <n v="1"/>
    <x v="1"/>
    <s v="Obesity"/>
    <s v="Normal"/>
    <s v="17-Nov-1983"/>
    <n v="39"/>
    <n v="3"/>
    <n v="14209.4"/>
    <s v="tier - 2"/>
    <s v="tier - 1"/>
    <s v="R1026"/>
  </r>
  <r>
    <s v="ID715"/>
    <s v=" Mrs"/>
    <s v="Smith"/>
    <s v="  Shannon L"/>
    <n v="36.15"/>
    <n v="8.0500000000000007"/>
    <s v="No"/>
    <s v="No"/>
    <s v="No"/>
    <n v="0"/>
    <x v="1"/>
    <s v="Obesity"/>
    <s v="Diabetes"/>
    <s v="25-Dec-1968"/>
    <n v="54"/>
    <n v="0"/>
    <n v="14193.55"/>
    <s v="tier - 2"/>
    <s v="tier - 1"/>
    <s v="R1026"/>
  </r>
  <r>
    <s v="ID716"/>
    <s v=" Ms"/>
    <s v="Nalven"/>
    <s v="  Amy B"/>
    <n v="44.98"/>
    <n v="5.94"/>
    <s v="No"/>
    <s v="No"/>
    <s v="No"/>
    <n v="1"/>
    <x v="1"/>
    <s v="Obesity"/>
    <s v="Prediabetes"/>
    <s v="7-Jul-1984"/>
    <n v="38"/>
    <n v="3"/>
    <n v="14152.46"/>
    <s v="tier - 2"/>
    <s v="tier - 1"/>
    <s v="R1012"/>
  </r>
  <r>
    <s v="ID717"/>
    <s v=" Ms"/>
    <s v="Bourgeois"/>
    <s v="  A Danielle"/>
    <n v="38.28"/>
    <n v="5.51"/>
    <s v="No"/>
    <s v="yes"/>
    <s v="No"/>
    <n v="1"/>
    <x v="1"/>
    <s v="Obesity"/>
    <s v="Normal"/>
    <s v="6-Jul-2004"/>
    <n v="18"/>
    <n v="0"/>
    <n v="14133.04"/>
    <s v="tier - 2"/>
    <s v="tier - 3"/>
    <s v="R1013"/>
  </r>
  <r>
    <s v="ID718"/>
    <s v=" Mr"/>
    <s v="Orloff"/>
    <s v="  Conrad F"/>
    <n v="32.299999999999997"/>
    <n v="6.55"/>
    <s v="yes"/>
    <s v="No"/>
    <s v="No"/>
    <n v="2"/>
    <x v="1"/>
    <s v="Obesity"/>
    <s v="Diabetes"/>
    <s v="14-Jun-1961"/>
    <n v="61"/>
    <n v="2"/>
    <n v="14119.62"/>
    <s v="tier - 2"/>
    <s v="tier - 1"/>
    <s v="R1012"/>
  </r>
  <r>
    <s v="ID719"/>
    <s v=" Mr"/>
    <s v="Ramirez"/>
    <s v="  Josh"/>
    <n v="39.51"/>
    <n v="5.79"/>
    <s v="yes"/>
    <s v="No"/>
    <s v="No"/>
    <n v="0"/>
    <x v="1"/>
    <s v="Obesity"/>
    <s v="Prediabetes"/>
    <s v="26-Sep-1976"/>
    <n v="46"/>
    <n v="2"/>
    <n v="14098.07"/>
    <s v="tier - 2"/>
    <s v="tier - 3"/>
    <s v="R1023"/>
  </r>
  <r>
    <s v="ID720"/>
    <s v=" Mr"/>
    <s v="Fouquet"/>
    <s v="  Maxime"/>
    <n v="50.46"/>
    <n v="4.5599999999999996"/>
    <s v="No"/>
    <s v="No"/>
    <s v="No"/>
    <n v="0"/>
    <x v="1"/>
    <s v="Obesity"/>
    <s v="Normal"/>
    <s v="12-Sep-1991"/>
    <n v="31"/>
    <n v="3"/>
    <n v="14081.93"/>
    <s v="tier - 2"/>
    <s v="tier - 3"/>
    <s v="R1012"/>
  </r>
  <r>
    <s v="ID721"/>
    <s v=" Ms"/>
    <s v="McPhillips"/>
    <s v="  Natalie"/>
    <n v="31.73"/>
    <n v="7"/>
    <s v="No"/>
    <s v="No"/>
    <s v="No"/>
    <n v="0"/>
    <x v="1"/>
    <s v="Obesity"/>
    <s v="Diabetes"/>
    <s v="8-Nov-1960"/>
    <n v="62"/>
    <n v="0"/>
    <n v="14043.48"/>
    <s v="tier - 2"/>
    <s v="tier - 3"/>
    <s v="R1024"/>
  </r>
  <r>
    <s v="ID722"/>
    <s v=" Ms"/>
    <s v="Burgin"/>
    <s v="  Melissa"/>
    <n v="32.1"/>
    <n v="6.57"/>
    <s v="yes"/>
    <s v="No"/>
    <s v="Yes"/>
    <n v="1"/>
    <x v="1"/>
    <s v="Obesity"/>
    <s v="Diabetes"/>
    <s v="8-Jul-1963"/>
    <n v="59"/>
    <n v="3"/>
    <n v="14007.22"/>
    <s v="tier - 2"/>
    <s v="tier - 3"/>
    <s v="R1011"/>
  </r>
  <r>
    <s v="ID723"/>
    <s v=" Ms"/>
    <s v="Roberts"/>
    <s v="  Laura P."/>
    <n v="27.83"/>
    <n v="11.61"/>
    <s v="yes"/>
    <s v="No"/>
    <s v="Yes"/>
    <n v="1"/>
    <x v="1"/>
    <s v="Over Weight"/>
    <s v="Diabetes"/>
    <s v="6-Jul-1963"/>
    <n v="59"/>
    <n v="3"/>
    <n v="14001.29"/>
    <s v="tier - 2"/>
    <s v="tier - 2"/>
    <s v="R1013"/>
  </r>
  <r>
    <s v="ID724"/>
    <s v=" Mrs"/>
    <s v="Nemec"/>
    <s v="  Lisa"/>
    <n v="27.72"/>
    <n v="8.16"/>
    <s v="yes"/>
    <s v="No"/>
    <s v="Yes"/>
    <n v="1"/>
    <x v="1"/>
    <s v="Over Weight"/>
    <s v="Diabetes"/>
    <s v="23-Dec-1963"/>
    <n v="59"/>
    <n v="3"/>
    <n v="14001.13"/>
    <s v="tier - 2"/>
    <s v="tier - 1"/>
    <s v="R1013"/>
  </r>
  <r>
    <s v="ID725"/>
    <s v=" Mr"/>
    <s v="Appman"/>
    <s v="  William D. Jr."/>
    <n v="36.765000000000001"/>
    <n v="4.4800000000000004"/>
    <s v="yes"/>
    <s v="No"/>
    <s v="No"/>
    <n v="2"/>
    <x v="1"/>
    <s v="Obesity"/>
    <s v="Normal"/>
    <s v="6-Sep-1959"/>
    <n v="63"/>
    <n v="0"/>
    <n v="13981.85"/>
    <s v="tier - 2"/>
    <s v="tier - 1"/>
    <s v="R1016"/>
  </r>
  <r>
    <s v="ID726"/>
    <s v=" Mr"/>
    <s v="Driscoll"/>
    <s v="  James"/>
    <n v="48.36"/>
    <n v="4.08"/>
    <s v="No"/>
    <s v="No"/>
    <s v="No"/>
    <n v="0"/>
    <x v="1"/>
    <s v="Obesity"/>
    <s v="Normal"/>
    <s v="13-Jul-1990"/>
    <n v="32"/>
    <n v="3"/>
    <n v="13979.45"/>
    <s v="tier - 2"/>
    <s v="tier - 1"/>
    <s v="R1023"/>
  </r>
  <r>
    <s v="ID727"/>
    <s v=" Mr"/>
    <s v="Glotzbach"/>
    <s v="  John"/>
    <n v="31.445"/>
    <n v="4.4000000000000004"/>
    <s v="yes"/>
    <s v="No"/>
    <s v="No"/>
    <n v="2"/>
    <x v="1"/>
    <s v="Obesity"/>
    <s v="Normal"/>
    <s v="29-Aug-1959"/>
    <n v="63"/>
    <n v="0"/>
    <n v="13974.46"/>
    <s v="tier - 2"/>
    <s v="tier - 2"/>
    <s v="R1019"/>
  </r>
  <r>
    <s v="ID728"/>
    <s v=" Mr"/>
    <s v="Tenforde"/>
    <s v="  Adam S"/>
    <n v="27.55"/>
    <n v="9.02"/>
    <s v="No"/>
    <s v="No"/>
    <s v="No"/>
    <n v="0"/>
    <x v="1"/>
    <s v="Over Weight"/>
    <s v="Diabetes"/>
    <s v="18-Jun-1960"/>
    <n v="62"/>
    <n v="1"/>
    <n v="13937.67"/>
    <s v="tier - 2"/>
    <s v="tier - 1"/>
    <s v="R1012"/>
  </r>
  <r>
    <s v="ID729"/>
    <s v=" Mr"/>
    <s v="Ramirez"/>
    <s v="  Armando"/>
    <n v="33.11"/>
    <n v="8.06"/>
    <s v="No"/>
    <s v="No"/>
    <s v="No"/>
    <n v="0"/>
    <x v="1"/>
    <s v="Obesity"/>
    <s v="Diabetes"/>
    <s v="27-Jul-1962"/>
    <n v="60"/>
    <n v="3"/>
    <n v="13919.82"/>
    <s v="tier - 2"/>
    <s v="tier - 2"/>
    <s v="R1013"/>
  </r>
  <r>
    <s v="ID730"/>
    <s v=" Ms"/>
    <s v="Stanley Torres"/>
    <s v="  Dana"/>
    <n v="36.85"/>
    <n v="6.21"/>
    <s v="yes"/>
    <s v="No"/>
    <s v="No"/>
    <n v="2"/>
    <x v="1"/>
    <s v="Obesity"/>
    <s v="Prediabetes"/>
    <s v="7-Jul-1959"/>
    <n v="63"/>
    <n v="0"/>
    <n v="13887.97"/>
    <s v="tier - 2"/>
    <s v="tier - 2"/>
    <s v="R1013"/>
  </r>
  <r>
    <s v="ID731"/>
    <s v=" Ms"/>
    <s v="Vandongen"/>
    <s v="  Jennifer L"/>
    <n v="36.299999999999997"/>
    <n v="5.79"/>
    <s v="yes"/>
    <s v="No"/>
    <s v="No"/>
    <n v="2"/>
    <x v="1"/>
    <s v="Obesity"/>
    <s v="Prediabetes"/>
    <s v="29-Dec-1959"/>
    <n v="63"/>
    <n v="0"/>
    <n v="13887.2"/>
    <s v="tier - 2"/>
    <s v="tier - 3"/>
    <s v="R1013"/>
  </r>
  <r>
    <s v="ID732"/>
    <s v=" Mr"/>
    <s v="Liebald"/>
    <s v="  Benjamin"/>
    <n v="45.34"/>
    <n v="5.69"/>
    <s v="yes"/>
    <s v="No"/>
    <s v="No"/>
    <n v="0"/>
    <x v="1"/>
    <s v="Obesity"/>
    <s v="Normal"/>
    <s v="25-Sep-1985"/>
    <n v="37"/>
    <n v="3"/>
    <n v="13886.4"/>
    <s v="tier - 2"/>
    <s v="tier - 2"/>
    <s v="R1012"/>
  </r>
  <r>
    <s v="ID733"/>
    <s v=" Ms"/>
    <s v="Holte"/>
    <s v="  Tanya"/>
    <n v="31.8"/>
    <n v="5.36"/>
    <s v="yes"/>
    <s v="No"/>
    <s v="No"/>
    <n v="2"/>
    <x v="1"/>
    <s v="Obesity"/>
    <s v="Normal"/>
    <s v="5-Oct-1959"/>
    <n v="63"/>
    <n v="0"/>
    <n v="13880.95"/>
    <s v="tier - 2"/>
    <s v="tier - 2"/>
    <s v="R1011"/>
  </r>
  <r>
    <s v="ID734"/>
    <s v=" Ms"/>
    <s v="Johnson"/>
    <s v="  Tracy"/>
    <n v="41.02"/>
    <n v="11.37"/>
    <s v="No"/>
    <s v="No"/>
    <s v="No"/>
    <n v="0"/>
    <x v="1"/>
    <s v="Obesity"/>
    <s v="Diabetes"/>
    <s v="19-Dec-1978"/>
    <n v="44"/>
    <n v="2"/>
    <n v="13874.89"/>
    <s v="tier - 2"/>
    <s v="tier - 1"/>
    <s v="R1012"/>
  </r>
  <r>
    <s v="ID735"/>
    <s v=" Ms"/>
    <s v="Bartlett"/>
    <s v="  Emily S"/>
    <n v="32.68"/>
    <n v="11.87"/>
    <s v="No"/>
    <s v="No"/>
    <s v="No"/>
    <n v="0"/>
    <x v="1"/>
    <s v="Obesity"/>
    <s v="Diabetes"/>
    <s v="21-Jul-1960"/>
    <n v="62"/>
    <n v="0"/>
    <n v="13844.8"/>
    <s v="tier - 2"/>
    <s v="tier - 2"/>
    <s v="R1012"/>
  </r>
  <r>
    <s v="ID736"/>
    <s v=" Ms"/>
    <s v="Bergman"/>
    <s v="  Kelly R"/>
    <n v="21.7"/>
    <n v="4.9000000000000004"/>
    <s v="No"/>
    <s v="No"/>
    <s v="Yes"/>
    <n v="1"/>
    <x v="0"/>
    <s v="Normal weight"/>
    <s v="Normal"/>
    <s v="7-Jun-2003"/>
    <n v="20"/>
    <n v="0"/>
    <n v="13844.51"/>
    <s v="tier - 2"/>
    <s v="tier - 1"/>
    <s v="R1011"/>
  </r>
  <r>
    <s v="ID737"/>
    <s v=" Mr"/>
    <s v="Aitken"/>
    <s v="  Kyle"/>
    <n v="40.479999999999997"/>
    <n v="6.7"/>
    <s v="No"/>
    <s v="No"/>
    <s v="No"/>
    <n v="3"/>
    <x v="1"/>
    <s v="Obesity"/>
    <s v="Diabetes"/>
    <s v="10-Dec-1958"/>
    <n v="64"/>
    <n v="0"/>
    <n v="13831.12"/>
    <s v="tier - 3"/>
    <s v="tier - 1"/>
    <s v="R1013"/>
  </r>
  <r>
    <s v="ID738"/>
    <s v=" Mr"/>
    <s v="Berger"/>
    <s v="  Bruce A Jr."/>
    <n v="34.5"/>
    <n v="10.3"/>
    <s v="No"/>
    <s v="No"/>
    <s v="No"/>
    <n v="3"/>
    <x v="1"/>
    <s v="Obesity"/>
    <s v="Diabetes"/>
    <s v="25-Nov-1958"/>
    <n v="64"/>
    <n v="0"/>
    <n v="13822.8"/>
    <s v="tier - 3"/>
    <s v="tier - 3"/>
    <s v="R1011"/>
  </r>
  <r>
    <s v="ID739"/>
    <s v=" Mr"/>
    <s v="Richey"/>
    <s v="  Cary J"/>
    <n v="45.9"/>
    <n v="11.14"/>
    <s v="yes"/>
    <s v="No"/>
    <s v="No"/>
    <n v="1"/>
    <x v="1"/>
    <s v="Obesity"/>
    <s v="Diabetes"/>
    <s v="8-Dec-1986"/>
    <n v="36"/>
    <n v="3"/>
    <n v="13819.49"/>
    <s v="tier - 3"/>
    <s v="tier - 2"/>
    <s v="R1012"/>
  </r>
  <r>
    <s v="ID740"/>
    <s v=" Mrs"/>
    <s v="Trotter"/>
    <s v="  Jill M"/>
    <n v="33.479999999999997"/>
    <n v="4.74"/>
    <s v="yes"/>
    <s v="No"/>
    <s v="No"/>
    <n v="2"/>
    <x v="1"/>
    <s v="Obesity"/>
    <s v="Normal"/>
    <s v="10-Nov-1966"/>
    <n v="56"/>
    <n v="0"/>
    <n v="13801.61"/>
    <s v="tier - 3"/>
    <s v="tier - 3"/>
    <s v="R1026"/>
  </r>
  <r>
    <s v="ID741"/>
    <s v=" Mr"/>
    <s v="Chavez"/>
    <s v="  Chris"/>
    <n v="28.31"/>
    <n v="5.96"/>
    <s v="yes"/>
    <s v="No"/>
    <s v="No"/>
    <n v="2"/>
    <x v="1"/>
    <s v="Over Weight"/>
    <s v="Prediabetes"/>
    <s v="6-Aug-1959"/>
    <n v="63"/>
    <n v="0"/>
    <n v="13770.1"/>
    <s v="tier - 3"/>
    <s v="tier - 1"/>
    <s v="R1012"/>
  </r>
  <r>
    <s v="ID742"/>
    <s v=" Mr"/>
    <s v="Orifice"/>
    <s v="  Michael E."/>
    <n v="21.565000000000001"/>
    <n v="4.95"/>
    <s v="No"/>
    <s v="yes"/>
    <s v="No"/>
    <n v="1"/>
    <x v="0"/>
    <s v="Normal weight"/>
    <s v="Normal"/>
    <s v="16-Jul-2004"/>
    <n v="18"/>
    <n v="0"/>
    <n v="13747.87"/>
    <s v="tier - 3"/>
    <s v="tier - 2"/>
    <s v="R1018"/>
  </r>
  <r>
    <s v="ID743"/>
    <s v=" Mrs"/>
    <s v="Farkash"/>
    <s v="  Lauren"/>
    <n v="35.590000000000003"/>
    <n v="5.21"/>
    <s v="yes"/>
    <s v="No"/>
    <s v="Yes"/>
    <n v="1"/>
    <x v="1"/>
    <s v="Obesity"/>
    <s v="Normal"/>
    <s v="23-Oct-1969"/>
    <n v="53"/>
    <n v="0"/>
    <n v="13746.74"/>
    <s v="tier - 3"/>
    <s v="tier - 2"/>
    <s v="R1026"/>
  </r>
  <r>
    <s v="ID744"/>
    <s v=" Mrs"/>
    <s v="Hribar"/>
    <s v="  Kathryn E"/>
    <n v="43.44"/>
    <n v="4.8600000000000003"/>
    <s v="yes"/>
    <s v="No"/>
    <s v="No"/>
    <n v="0"/>
    <x v="1"/>
    <s v="Obesity"/>
    <s v="Normal"/>
    <s v="29-Aug-1985"/>
    <n v="37"/>
    <n v="3"/>
    <n v="13726.21"/>
    <s v="tier - 3"/>
    <s v="tier - 3"/>
    <s v="R1026"/>
  </r>
  <r>
    <s v="ID745"/>
    <s v=" Ms"/>
    <s v="Crawford"/>
    <s v="  Polly"/>
    <n v="21.754999999999999"/>
    <n v="7.79"/>
    <s v="yes"/>
    <s v="No"/>
    <s v="No"/>
    <n v="0"/>
    <x v="1"/>
    <s v="Normal weight"/>
    <s v="Diabetes"/>
    <s v="2-Aug-1981"/>
    <n v="41"/>
    <n v="1"/>
    <n v="13725.47"/>
    <s v="tier - 3"/>
    <s v="tier - 2"/>
    <s v="R1024"/>
  </r>
  <r>
    <s v="ID746"/>
    <s v=" Mr"/>
    <s v="Sittlington"/>
    <s v="  Mark H."/>
    <n v="44.55"/>
    <n v="7.12"/>
    <s v="yes"/>
    <s v="No"/>
    <s v="No"/>
    <n v="1"/>
    <x v="1"/>
    <s v="Obesity"/>
    <s v="Diabetes"/>
    <s v="24-Nov-1986"/>
    <n v="36"/>
    <n v="3"/>
    <n v="13714.55"/>
    <s v="tier - 3"/>
    <s v="tier - 2"/>
    <s v="R1023"/>
  </r>
  <r>
    <s v="ID747"/>
    <s v=" Mrs"/>
    <s v="Silbert"/>
    <s v="  Jessie M."/>
    <n v="43.32"/>
    <n v="4.67"/>
    <s v="yes"/>
    <s v="No"/>
    <s v="No"/>
    <n v="0"/>
    <x v="1"/>
    <s v="Obesity"/>
    <s v="Normal"/>
    <s v="14-Sep-1985"/>
    <n v="37"/>
    <n v="3"/>
    <n v="13685.51"/>
    <s v="tier - 3"/>
    <s v="tier - 1"/>
    <s v="R1026"/>
  </r>
  <r>
    <s v="ID748"/>
    <s v=" Mr"/>
    <s v="Carrique"/>
    <s v="  Chris"/>
    <n v="31.23"/>
    <n v="9.1199999999999992"/>
    <s v="yes"/>
    <s v="No"/>
    <s v="Yes"/>
    <n v="1"/>
    <x v="1"/>
    <s v="Obesity"/>
    <s v="Diabetes"/>
    <s v="4-Aug-1963"/>
    <n v="59"/>
    <n v="0"/>
    <n v="13677.68"/>
    <s v="tier - 3"/>
    <s v="tier - 2"/>
    <s v="R1021"/>
  </r>
  <r>
    <s v="ID749"/>
    <s v=" Mr"/>
    <s v="Kosla"/>
    <s v="  Daniel"/>
    <n v="42.81"/>
    <n v="4.1500000000000004"/>
    <s v="No"/>
    <s v="No"/>
    <s v="No"/>
    <n v="1"/>
    <x v="1"/>
    <s v="Obesity"/>
    <s v="Normal"/>
    <s v="20-Jul-1984"/>
    <n v="38"/>
    <n v="3"/>
    <n v="13638.06"/>
    <s v="tier - 3"/>
    <s v="tier - 3"/>
    <s v="R1023"/>
  </r>
  <r>
    <s v="ID750"/>
    <s v=" Ms"/>
    <s v="Parker"/>
    <s v="  Megan"/>
    <n v="35.909999999999997"/>
    <n v="6.72"/>
    <s v="yes"/>
    <s v="No"/>
    <s v="No"/>
    <n v="2"/>
    <x v="1"/>
    <s v="Obesity"/>
    <s v="Diabetes"/>
    <s v="24-Dec-1961"/>
    <n v="61"/>
    <n v="0"/>
    <n v="13635.64"/>
    <s v="tier - 3"/>
    <s v="tier - 3"/>
    <s v="R1024"/>
  </r>
  <r>
    <s v="ID751"/>
    <s v=" Mr"/>
    <s v="Horton"/>
    <s v="  Kevin"/>
    <n v="36.65"/>
    <n v="5.01"/>
    <s v="yes"/>
    <s v="No"/>
    <s v="Yes"/>
    <n v="1"/>
    <x v="1"/>
    <s v="Obesity"/>
    <s v="Normal"/>
    <s v="26-Jul-1969"/>
    <n v="53"/>
    <n v="0"/>
    <n v="13622.01"/>
    <s v="tier - 3"/>
    <s v="tier - 3"/>
    <s v="R1012"/>
  </r>
  <r>
    <s v="ID752"/>
    <s v=" Ms"/>
    <s v="Boller"/>
    <s v="  Caroline S."/>
    <n v="22.04"/>
    <n v="10.9"/>
    <s v="yes"/>
    <s v="No"/>
    <s v="No"/>
    <n v="2"/>
    <x v="1"/>
    <s v="Normal weight"/>
    <s v="Diabetes"/>
    <s v="18-Nov-1961"/>
    <n v="61"/>
    <n v="0"/>
    <n v="13616.36"/>
    <s v="tier - 3"/>
    <s v="tier - 3"/>
    <s v="R1024"/>
  </r>
  <r>
    <s v="ID753"/>
    <s v=" Ms"/>
    <s v="Olaru"/>
    <s v="  Nuta"/>
    <n v="31.824999999999999"/>
    <n v="5.52"/>
    <s v="yes"/>
    <s v="No"/>
    <s v="No"/>
    <n v="1"/>
    <x v="1"/>
    <s v="Obesity"/>
    <s v="Normal"/>
    <s v="10-Sep-1964"/>
    <n v="58"/>
    <n v="2"/>
    <n v="13607.37"/>
    <s v="tier - 3"/>
    <s v="tier - 1"/>
    <s v="R1024"/>
  </r>
  <r>
    <s v="ID754"/>
    <s v=" Ms"/>
    <s v="Prescott"/>
    <s v="  Margie"/>
    <n v="53.58"/>
    <n v="4.55"/>
    <s v="No"/>
    <s v="No"/>
    <s v="No"/>
    <n v="1"/>
    <x v="1"/>
    <s v="Obesity"/>
    <s v="Normal"/>
    <s v="14-Aug-1992"/>
    <n v="30"/>
    <n v="0"/>
    <n v="13588.17"/>
    <s v="tier - 3"/>
    <s v="tier - 1"/>
    <s v="R1012"/>
  </r>
  <r>
    <s v="ID755"/>
    <s v=" Mrs"/>
    <s v="Hines"/>
    <s v="  Heidi"/>
    <n v="34.299999999999997"/>
    <n v="11.76"/>
    <s v="No"/>
    <s v="No"/>
    <s v="No"/>
    <n v="0"/>
    <x v="1"/>
    <s v="Obesity"/>
    <s v="Diabetes"/>
    <s v="15-Jul-1968"/>
    <n v="54"/>
    <n v="0"/>
    <n v="13566.04"/>
    <s v="tier - 3"/>
    <s v="tier - 3"/>
    <s v="R1026"/>
  </r>
  <r>
    <s v="ID756"/>
    <s v=" Mr"/>
    <s v="Blanton"/>
    <s v="  Diego J"/>
    <n v="32.11"/>
    <n v="7.06"/>
    <s v="No"/>
    <s v="No"/>
    <s v="No"/>
    <n v="0"/>
    <x v="1"/>
    <s v="Obesity"/>
    <s v="Diabetes"/>
    <s v="11-Jul-1960"/>
    <n v="62"/>
    <n v="0"/>
    <n v="13555"/>
    <s v="tier - 3"/>
    <s v="tier - 3"/>
    <s v="R1017"/>
  </r>
  <r>
    <s v="ID757"/>
    <s v=" Mr"/>
    <s v="Bustamante"/>
    <s v="  Enrique M Sr."/>
    <n v="31.78"/>
    <n v="11.35"/>
    <s v="yes"/>
    <s v="No"/>
    <s v="Yes"/>
    <n v="1"/>
    <x v="1"/>
    <s v="Obesity"/>
    <s v="Diabetes"/>
    <s v="14-Oct-1963"/>
    <n v="59"/>
    <n v="0"/>
    <n v="13511.28"/>
    <s v="tier - 3"/>
    <s v="tier - 1"/>
    <s v="R1012"/>
  </r>
  <r>
    <s v="ID758"/>
    <s v=" Mr"/>
    <s v="McCann"/>
    <s v="  Greg"/>
    <n v="46.89"/>
    <n v="5.52"/>
    <s v="No"/>
    <s v="No"/>
    <s v="No"/>
    <n v="0"/>
    <x v="1"/>
    <s v="Obesity"/>
    <s v="Normal"/>
    <s v="30-Aug-1990"/>
    <n v="32"/>
    <n v="3"/>
    <n v="13480.83"/>
    <s v="tier - 3"/>
    <s v="tier - 2"/>
    <s v="R1023"/>
  </r>
  <r>
    <s v="ID759"/>
    <s v=" Mr"/>
    <s v="Schmole"/>
    <s v="  Filip"/>
    <n v="39.35"/>
    <n v="7.86"/>
    <s v="yes"/>
    <s v="No"/>
    <s v="No"/>
    <n v="1"/>
    <x v="1"/>
    <s v="Obesity"/>
    <s v="Diabetes"/>
    <s v="7-Aug-1975"/>
    <n v="47"/>
    <n v="1"/>
    <n v="13472.19"/>
    <s v="tier - 3"/>
    <s v="tier - 2"/>
    <s v="R1012"/>
  </r>
  <r>
    <s v="ID760"/>
    <s v=" Ms"/>
    <s v="Barber"/>
    <s v="  Rosemary E."/>
    <n v="39.200000000000003"/>
    <n v="11.38"/>
    <s v="No"/>
    <s v="No"/>
    <s v="No"/>
    <n v="0"/>
    <x v="1"/>
    <s v="Obesity"/>
    <s v="Diabetes"/>
    <s v="24-Jul-1960"/>
    <n v="62"/>
    <n v="0"/>
    <n v="13470.86"/>
    <s v="tier - 3"/>
    <s v="tier - 3"/>
    <s v="R1011"/>
  </r>
  <r>
    <s v="ID761"/>
    <s v=" Ms"/>
    <s v="Reichmann"/>
    <s v="  Lisa"/>
    <n v="39.159999999999997"/>
    <n v="10.48"/>
    <s v="No"/>
    <s v="No"/>
    <s v="No"/>
    <n v="0"/>
    <x v="1"/>
    <s v="Obesity"/>
    <s v="Diabetes"/>
    <s v="28-Jul-1960"/>
    <n v="62"/>
    <n v="0"/>
    <n v="13470.8"/>
    <s v="tier - 3"/>
    <s v="tier - 2"/>
    <s v="R1013"/>
  </r>
  <r>
    <s v="ID762"/>
    <s v=" Mr"/>
    <s v="Cavatorta"/>
    <s v="  Jason"/>
    <n v="44.1"/>
    <n v="5.04"/>
    <s v="yes"/>
    <s v="No"/>
    <s v="No"/>
    <n v="0"/>
    <x v="1"/>
    <s v="Obesity"/>
    <s v="Normal"/>
    <s v="19-Aug-1985"/>
    <n v="37"/>
    <n v="3"/>
    <n v="13465.8"/>
    <s v="tier - 3"/>
    <s v="tier - 1"/>
    <s v="R1012"/>
  </r>
  <r>
    <s v="ID763"/>
    <s v=" Ms"/>
    <s v="Yaeger"/>
    <s v="  Courtney"/>
    <n v="33.200000000000003"/>
    <n v="9.06"/>
    <s v="No"/>
    <s v="No"/>
    <s v="No"/>
    <n v="0"/>
    <x v="1"/>
    <s v="Obesity"/>
    <s v="Diabetes"/>
    <s v="16-Dec-1960"/>
    <n v="62"/>
    <n v="0"/>
    <n v="13462.52"/>
    <s v="tier - 3"/>
    <s v="tier - 2"/>
    <s v="R1011"/>
  </r>
  <r>
    <s v="ID764"/>
    <s v=" Ms"/>
    <s v="Hughes"/>
    <s v="  Jennifer R."/>
    <n v="29.92"/>
    <n v="11.07"/>
    <s v="No"/>
    <s v="No"/>
    <s v="No"/>
    <n v="0"/>
    <x v="1"/>
    <s v="Over Weight"/>
    <s v="Diabetes"/>
    <s v="11-Jul-1960"/>
    <n v="62"/>
    <n v="0"/>
    <n v="13457.96"/>
    <s v="tier - 3"/>
    <s v="tier - 1"/>
    <s v="R1013"/>
  </r>
  <r>
    <s v="ID765"/>
    <s v=" Ms"/>
    <s v="Donahue"/>
    <s v="  Lauren E"/>
    <n v="25"/>
    <n v="10.45"/>
    <s v="No"/>
    <s v="No"/>
    <s v="No"/>
    <n v="0"/>
    <x v="1"/>
    <s v="Over Weight"/>
    <s v="Diabetes"/>
    <s v="13-Aug-1960"/>
    <n v="62"/>
    <n v="0"/>
    <n v="13451.12"/>
    <s v="tier - 3"/>
    <s v="tier - 1"/>
    <s v="R1011"/>
  </r>
  <r>
    <s v="ID766"/>
    <s v=" Ms"/>
    <s v="Greenwell"/>
    <s v="  Ashley M."/>
    <n v="38.869999999999997"/>
    <n v="8.6300000000000008"/>
    <s v="yes"/>
    <s v="No"/>
    <s v="No"/>
    <n v="1"/>
    <x v="1"/>
    <s v="Obesity"/>
    <s v="Diabetes"/>
    <s v="29-Jun-1975"/>
    <n v="47"/>
    <n v="1"/>
    <n v="13440.7"/>
    <s v="tier - 3"/>
    <s v="tier - 2"/>
    <s v="R1012"/>
  </r>
  <r>
    <s v="ID767"/>
    <s v=" Ms"/>
    <s v="Steele"/>
    <s v="  Alison R."/>
    <n v="32.299999999999997"/>
    <n v="5.28"/>
    <s v="yes"/>
    <s v="No"/>
    <s v="No"/>
    <n v="2"/>
    <x v="1"/>
    <s v="Obesity"/>
    <s v="Normal"/>
    <s v="14-Nov-1966"/>
    <n v="56"/>
    <n v="3"/>
    <n v="13430.27"/>
    <s v="tier - 3"/>
    <s v="tier - 3"/>
    <s v="R1024"/>
  </r>
  <r>
    <s v="ID768"/>
    <s v=" Ms"/>
    <s v="Gunter"/>
    <s v="  Madeleine"/>
    <n v="31.16"/>
    <n v="7.49"/>
    <s v="yes"/>
    <s v="No"/>
    <s v="No"/>
    <n v="2"/>
    <x v="1"/>
    <s v="Obesity"/>
    <s v="Diabetes"/>
    <s v="3-Nov-1961"/>
    <n v="61"/>
    <n v="0"/>
    <n v="13429.04"/>
    <s v="tier - 3"/>
    <s v="tier - 3"/>
    <s v="R1012"/>
  </r>
  <r>
    <s v="ID769"/>
    <s v=" Ms"/>
    <s v="McDonough"/>
    <s v="  Stacey"/>
    <n v="54.59"/>
    <n v="4.2699999999999996"/>
    <s v="No"/>
    <s v="No"/>
    <s v="No"/>
    <n v="0"/>
    <x v="1"/>
    <s v="Obesity"/>
    <s v="Normal"/>
    <s v="17-Jun-1994"/>
    <n v="28"/>
    <n v="0"/>
    <n v="13417.05"/>
    <s v="tier - 3"/>
    <s v="tier - 3"/>
    <s v="R1012"/>
  </r>
  <r>
    <s v="ID770"/>
    <s v=" Ms"/>
    <s v="Sweetland"/>
    <s v="  Kimberly"/>
    <n v="21.09"/>
    <n v="9.2200000000000006"/>
    <s v="yes"/>
    <s v="No"/>
    <s v="No"/>
    <n v="2"/>
    <x v="1"/>
    <s v="Normal weight"/>
    <s v="Diabetes"/>
    <s v="22-Jul-1961"/>
    <n v="61"/>
    <n v="0"/>
    <n v="13415.04"/>
    <s v="tier - 3"/>
    <s v="tier - 2"/>
    <s v="R1012"/>
  </r>
  <r>
    <s v="ID771"/>
    <s v=" Mr"/>
    <s v="Hammersmith"/>
    <s v="  Matthew D"/>
    <n v="52.41"/>
    <n v="5.99"/>
    <s v="No"/>
    <s v="No"/>
    <s v="No"/>
    <n v="1"/>
    <x v="1"/>
    <s v="Obesity"/>
    <s v="Prediabetes"/>
    <s v="19-Dec-1992"/>
    <n v="30"/>
    <n v="0"/>
    <n v="13412.97"/>
    <s v="tier - 3"/>
    <s v="tier - 3"/>
    <s v="R1023"/>
  </r>
  <r>
    <s v="ID772"/>
    <s v=" Mr"/>
    <s v="French"/>
    <s v="  Michael"/>
    <n v="41.47"/>
    <n v="5.86"/>
    <s v="yes"/>
    <s v="No"/>
    <s v="No"/>
    <n v="2"/>
    <x v="1"/>
    <s v="Obesity"/>
    <s v="Prediabetes"/>
    <s v="20-Dec-1959"/>
    <n v="63"/>
    <n v="0"/>
    <n v="13405.39"/>
    <s v="tier - 3"/>
    <s v="tier - 3"/>
    <s v="R1013"/>
  </r>
  <r>
    <s v="ID773"/>
    <s v=" Mr"/>
    <s v="Garbe"/>
    <s v="  Ben"/>
    <n v="33.1"/>
    <n v="5.19"/>
    <s v="yes"/>
    <s v="No"/>
    <s v="No"/>
    <n v="2"/>
    <x v="1"/>
    <s v="Obesity"/>
    <s v="Normal"/>
    <s v="25-Nov-1959"/>
    <n v="63"/>
    <n v="0"/>
    <n v="13393.76"/>
    <s v="tier - 3"/>
    <s v="tier - 1"/>
    <s v="R1011"/>
  </r>
  <r>
    <s v="ID774"/>
    <s v=" Mr"/>
    <s v="Duncan"/>
    <s v="  Chris"/>
    <n v="30.8"/>
    <n v="4.37"/>
    <s v="yes"/>
    <s v="No"/>
    <s v="No"/>
    <n v="2"/>
    <x v="1"/>
    <s v="Obesity"/>
    <s v="Normal"/>
    <s v="9-Dec-1959"/>
    <n v="63"/>
    <n v="0"/>
    <n v="13390.56"/>
    <s v="tier - 3"/>
    <s v="tier - 3"/>
    <s v="R1011"/>
  </r>
  <r>
    <s v="ID775"/>
    <s v=" Mr"/>
    <s v="Wallace"/>
    <s v="  Jeremy J"/>
    <n v="42.06"/>
    <n v="5.32"/>
    <s v="No"/>
    <s v="No"/>
    <s v="No"/>
    <n v="1"/>
    <x v="1"/>
    <s v="Obesity"/>
    <s v="Normal"/>
    <s v="6-Jun-1984"/>
    <n v="39"/>
    <n v="3"/>
    <n v="13383.67"/>
    <s v="tier - 3"/>
    <s v="tier - 2"/>
    <s v="R1023"/>
  </r>
  <r>
    <s v="ID776"/>
    <s v=" Mrs"/>
    <s v="Tillman"/>
    <s v="  Amy L."/>
    <n v="39.270000000000003"/>
    <n v="5.64"/>
    <s v="No"/>
    <s v="No"/>
    <s v="Yes"/>
    <n v="1"/>
    <x v="1"/>
    <s v="Obesity"/>
    <s v="Normal"/>
    <s v="30-Sep-1979"/>
    <n v="43"/>
    <n v="2"/>
    <n v="13377.41"/>
    <s v="tier - 3"/>
    <s v="tier - 3"/>
    <s v="R1026"/>
  </r>
  <r>
    <s v="ID777"/>
    <s v=" Mrs"/>
    <s v="Lee"/>
    <s v="  Karen L."/>
    <n v="30.71"/>
    <n v="5.59"/>
    <s v="yes"/>
    <s v="No"/>
    <s v="No"/>
    <n v="1"/>
    <x v="1"/>
    <s v="Obesity"/>
    <s v="Normal"/>
    <s v="24-Sep-1964"/>
    <n v="58"/>
    <n v="0"/>
    <n v="13375.76"/>
    <s v="tier - 3"/>
    <s v="tier - 2"/>
    <s v="R1025"/>
  </r>
  <r>
    <s v="ID778"/>
    <s v=" Ms"/>
    <s v="Taylor"/>
    <s v="  Tennille"/>
    <n v="47.19"/>
    <n v="5.29"/>
    <s v="No"/>
    <s v="No"/>
    <s v="No"/>
    <n v="0"/>
    <x v="1"/>
    <s v="Obesity"/>
    <s v="Normal"/>
    <s v="2-Oct-1990"/>
    <n v="32"/>
    <n v="3"/>
    <n v="13360.94"/>
    <s v="tier - 3"/>
    <s v="tier - 1"/>
    <s v="R1012"/>
  </r>
  <r>
    <s v="ID779"/>
    <s v=" Mr"/>
    <s v="McSween"/>
    <s v="  Matt"/>
    <n v="30.02"/>
    <n v="6.65"/>
    <s v="No"/>
    <s v="No"/>
    <s v="No"/>
    <n v="0"/>
    <x v="1"/>
    <s v="Obesity"/>
    <s v="Diabetes"/>
    <s v="11-Nov-1960"/>
    <n v="62"/>
    <n v="0"/>
    <n v="13352.1"/>
    <s v="tier - 3"/>
    <s v="tier - 1"/>
    <s v="R1012"/>
  </r>
  <r>
    <s v="ID780"/>
    <s v=" Ms"/>
    <s v="Schubert"/>
    <s v="  Emily"/>
    <n v="37.909999999999997"/>
    <n v="5.68"/>
    <s v="yes"/>
    <s v="No"/>
    <s v="No"/>
    <n v="0"/>
    <x v="1"/>
    <s v="Obesity"/>
    <s v="Normal"/>
    <s v="23-Aug-1976"/>
    <n v="46"/>
    <n v="2"/>
    <n v="13333.71"/>
    <s v="tier - 3"/>
    <s v="tier - 2"/>
    <s v="R1012"/>
  </r>
  <r>
    <s v="ID781"/>
    <s v=" Mr"/>
    <s v="Lalanne"/>
    <s v="  Justin E"/>
    <n v="54.61"/>
    <n v="4.49"/>
    <s v="No"/>
    <s v="No"/>
    <s v="No"/>
    <n v="0"/>
    <x v="1"/>
    <s v="Obesity"/>
    <s v="Normal"/>
    <s v="1-Jul-1994"/>
    <n v="28"/>
    <n v="0"/>
    <n v="13292.52"/>
    <s v="tier - 3"/>
    <s v="tier - 3"/>
    <s v="R1012"/>
  </r>
  <r>
    <s v="ID782"/>
    <s v=" Ms"/>
    <s v="Flanagan"/>
    <s v="  Shalane"/>
    <n v="36.005000000000003"/>
    <n v="6.9"/>
    <s v="No"/>
    <s v="No"/>
    <s v="No"/>
    <n v="0"/>
    <x v="1"/>
    <s v="Obesity"/>
    <s v="Diabetes"/>
    <s v="11-Oct-1962"/>
    <n v="60"/>
    <n v="0"/>
    <n v="13228.85"/>
    <s v="tier - 3"/>
    <s v="tier - 3"/>
    <s v="R1023"/>
  </r>
  <r>
    <s v="ID783"/>
    <s v=" Ms"/>
    <s v="Arellano"/>
    <s v="  Jessica N."/>
    <n v="28.7"/>
    <n v="11.52"/>
    <s v="No"/>
    <s v="No"/>
    <s v="No"/>
    <n v="0"/>
    <x v="1"/>
    <s v="Over Weight"/>
    <s v="Diabetes"/>
    <s v="24-Nov-1962"/>
    <n v="60"/>
    <n v="1"/>
    <n v="13224.69"/>
    <s v="tier - 3"/>
    <s v="tier - 2"/>
    <s v="R1011"/>
  </r>
  <r>
    <s v="ID784"/>
    <s v=" Ms"/>
    <s v="Charette"/>
    <s v="  Melanie"/>
    <n v="34.295000000000002"/>
    <n v="11.24"/>
    <s v="No"/>
    <s v="No"/>
    <s v="No"/>
    <n v="0"/>
    <x v="1"/>
    <s v="Obesity"/>
    <s v="Diabetes"/>
    <s v="13-Nov-1965"/>
    <n v="57"/>
    <n v="2"/>
    <n v="13224.06"/>
    <s v="tier - 3"/>
    <s v="tier - 3"/>
    <s v="R1024"/>
  </r>
  <r>
    <s v="ID785"/>
    <s v=" Ms"/>
    <s v="Pena Reyes"/>
    <s v="  Ruth Angelica"/>
    <n v="27.55"/>
    <n v="10.98"/>
    <s v="No"/>
    <s v="No"/>
    <s v="No"/>
    <n v="0"/>
    <x v="1"/>
    <s v="Over Weight"/>
    <s v="Diabetes"/>
    <s v="7-Dec-1962"/>
    <n v="60"/>
    <n v="0"/>
    <n v="13217.09"/>
    <s v="tier - 3"/>
    <s v="tier - 1"/>
    <s v="R1024"/>
  </r>
  <r>
    <s v="ID786"/>
    <s v=" Ms"/>
    <s v="Broderick"/>
    <s v="  Una M"/>
    <n v="40.700000000000003"/>
    <n v="5.42"/>
    <s v="No"/>
    <s v="No"/>
    <s v="No"/>
    <n v="0"/>
    <x v="1"/>
    <s v="Obesity"/>
    <s v="Normal"/>
    <s v="15-Oct-1982"/>
    <n v="40"/>
    <n v="3"/>
    <n v="13214.43"/>
    <s v="tier - 3"/>
    <s v="tier - 2"/>
    <s v="R1012"/>
  </r>
  <r>
    <s v="ID787"/>
    <s v=" Ms"/>
    <s v="Summers"/>
    <s v="  Taralyn"/>
    <n v="18.335000000000001"/>
    <n v="10.97"/>
    <s v="No"/>
    <s v="No"/>
    <s v="No"/>
    <n v="0"/>
    <x v="1"/>
    <s v="Under Weight"/>
    <s v="Diabetes"/>
    <s v="5-Aug-1962"/>
    <n v="60"/>
    <n v="0"/>
    <n v="13204.29"/>
    <s v="tier - 3"/>
    <s v="tier - 1"/>
    <s v="R1024"/>
  </r>
  <r>
    <s v="ID788"/>
    <s v=" Mr"/>
    <s v="Fisher"/>
    <s v="  James A"/>
    <n v="33.914999999999999"/>
    <n v="9.56"/>
    <s v="yes"/>
    <s v="No"/>
    <s v="No"/>
    <n v="2"/>
    <x v="1"/>
    <s v="Obesity"/>
    <s v="Diabetes"/>
    <s v="6-Dec-1961"/>
    <n v="61"/>
    <n v="0"/>
    <n v="13143.86"/>
    <s v="tier - 3"/>
    <s v="tier - 2"/>
    <s v="R1016"/>
  </r>
  <r>
    <s v="ID789"/>
    <s v=" Mr"/>
    <s v="Zhou"/>
    <s v="  Ning"/>
    <n v="33.534999999999997"/>
    <n v="9.4"/>
    <s v="yes"/>
    <s v="No"/>
    <s v="No"/>
    <n v="2"/>
    <x v="1"/>
    <s v="Obesity"/>
    <s v="Diabetes"/>
    <s v="6-Dec-1961"/>
    <n v="61"/>
    <n v="0"/>
    <n v="13143.34"/>
    <s v="tier - 3"/>
    <s v="tier - 2"/>
    <s v="R1020"/>
  </r>
  <r>
    <s v="ID790"/>
    <s v=" Mr"/>
    <s v="Clarke-Ames"/>
    <s v="  Joel"/>
    <n v="23.655000000000001"/>
    <n v="8.48"/>
    <s v="yes"/>
    <s v="No"/>
    <s v="No"/>
    <n v="2"/>
    <x v="1"/>
    <s v="Normal weight"/>
    <s v="Diabetes"/>
    <s v="7-Sep-1961"/>
    <n v="61"/>
    <n v="0"/>
    <n v="13129.6"/>
    <s v="tier - 3"/>
    <s v="tier - 2"/>
    <s v="R1017"/>
  </r>
  <r>
    <s v="ID791"/>
    <s v=" Ms"/>
    <s v="Staton"/>
    <s v="  Pamela J."/>
    <n v="28"/>
    <n v="5.57"/>
    <s v="No"/>
    <s v="No"/>
    <s v="No"/>
    <n v="0"/>
    <x v="1"/>
    <s v="Over Weight"/>
    <s v="Normal"/>
    <s v="16-Aug-1999"/>
    <n v="23"/>
    <n v="0"/>
    <n v="13126.68"/>
    <s v="tier - 3"/>
    <s v="tier - 3"/>
    <s v="R1011"/>
  </r>
  <r>
    <s v="ID792"/>
    <s v=" Ms"/>
    <s v="Forster"/>
    <s v="  Brittney"/>
    <n v="30.23"/>
    <n v="6.94"/>
    <s v="yes"/>
    <s v="No"/>
    <s v="Yes"/>
    <n v="1"/>
    <x v="1"/>
    <s v="Obesity"/>
    <s v="Diabetes"/>
    <s v="14-Sep-1963"/>
    <n v="59"/>
    <n v="0"/>
    <n v="13116.84"/>
    <s v="tier - 3"/>
    <s v="tier - 1"/>
    <s v="R1012"/>
  </r>
  <r>
    <s v="ID793"/>
    <s v=" Mrs"/>
    <s v="Monaghan"/>
    <s v="  Sheila"/>
    <n v="51.14"/>
    <n v="4.05"/>
    <s v="No"/>
    <s v="No"/>
    <s v="No"/>
    <n v="1"/>
    <x v="1"/>
    <s v="Obesity"/>
    <s v="Normal"/>
    <s v="12-Aug-1992"/>
    <n v="30"/>
    <n v="0"/>
    <n v="13113.51"/>
    <s v="tier - 3"/>
    <s v="tier - 2"/>
    <s v="R1026"/>
  </r>
  <r>
    <s v="ID794"/>
    <s v=" Mr"/>
    <s v="Kawamoto"/>
    <s v="  Koji"/>
    <n v="24.32"/>
    <n v="10.220000000000001"/>
    <s v="No"/>
    <s v="No"/>
    <s v="No"/>
    <n v="0"/>
    <x v="1"/>
    <s v="Normal weight"/>
    <s v="Diabetes"/>
    <s v="2-Aug-1962"/>
    <n v="60"/>
    <n v="1"/>
    <n v="13112.6"/>
    <s v="tier - 3"/>
    <s v="tier - 3"/>
    <s v="R1012"/>
  </r>
  <r>
    <s v="ID795"/>
    <s v=" Ms"/>
    <s v="Dicharry"/>
    <s v="  Sarah"/>
    <n v="38.06"/>
    <n v="9.24"/>
    <s v="No"/>
    <s v="No"/>
    <s v="No"/>
    <n v="0"/>
    <x v="1"/>
    <s v="Obesity"/>
    <s v="Diabetes"/>
    <s v="30-Oct-1971"/>
    <n v="51"/>
    <n v="0"/>
    <n v="13110.79"/>
    <s v="tier - 3"/>
    <s v="tier - 2"/>
    <s v="R1011"/>
  </r>
  <r>
    <s v="ID796"/>
    <s v=" Mrs"/>
    <s v="Berry"/>
    <s v="  Colleen M"/>
    <n v="37.700000000000003"/>
    <n v="8.6"/>
    <s v="No"/>
    <s v="No"/>
    <s v="No"/>
    <n v="0"/>
    <x v="1"/>
    <s v="Obesity"/>
    <s v="Diabetes"/>
    <s v="17-Jul-1978"/>
    <n v="44"/>
    <n v="2"/>
    <n v="13101.74"/>
    <s v="tier - 3"/>
    <s v="tier - 2"/>
    <s v="R1026"/>
  </r>
  <r>
    <s v="ID797"/>
    <s v=" Ms"/>
    <s v="Porfirio"/>
    <s v="  Deedra G."/>
    <n v="44"/>
    <n v="9.32"/>
    <s v="yes"/>
    <s v="No"/>
    <s v="No"/>
    <n v="2"/>
    <x v="1"/>
    <s v="Obesity"/>
    <s v="Diabetes"/>
    <s v="6-Nov-1961"/>
    <n v="61"/>
    <n v="0"/>
    <n v="13063.88"/>
    <s v="tier - 3"/>
    <s v="tier - 2"/>
    <s v="R1011"/>
  </r>
  <r>
    <s v="ID798"/>
    <s v=" Mrs"/>
    <s v="Thind"/>
    <s v="  Kulwinder"/>
    <n v="41.45"/>
    <n v="6.12"/>
    <s v="yes"/>
    <s v="No"/>
    <s v="No"/>
    <n v="0"/>
    <x v="1"/>
    <s v="Obesity"/>
    <s v="Prediabetes"/>
    <s v="26-Oct-1985"/>
    <n v="37"/>
    <n v="3"/>
    <n v="13051.22"/>
    <s v="tier - 3"/>
    <s v="tier - 1"/>
    <s v="R1026"/>
  </r>
  <r>
    <s v="ID799"/>
    <s v=" Ms"/>
    <s v="Ryan"/>
    <s v="  Ann M."/>
    <n v="25.364999999999998"/>
    <n v="9.19"/>
    <s v="yes"/>
    <s v="No"/>
    <s v="No"/>
    <n v="0"/>
    <x v="1"/>
    <s v="Over Weight"/>
    <s v="Diabetes"/>
    <s v="6-Aug-1967"/>
    <n v="55"/>
    <n v="3"/>
    <n v="13047.33"/>
    <s v="tier - 3"/>
    <s v="tier - 3"/>
    <s v="R1024"/>
  </r>
  <r>
    <s v="ID800"/>
    <s v=" Ms"/>
    <s v="Horn"/>
    <s v="  Sarah E"/>
    <n v="34.56"/>
    <n v="5.84"/>
    <s v="yes"/>
    <s v="No"/>
    <s v="Yes"/>
    <n v="1"/>
    <x v="1"/>
    <s v="Obesity"/>
    <s v="Prediabetes"/>
    <s v="23-Sep-1969"/>
    <n v="53"/>
    <n v="0"/>
    <n v="13044.41"/>
    <s v="tier - 3"/>
    <s v="tier - 1"/>
    <s v="R1012"/>
  </r>
  <r>
    <s v="ID801"/>
    <s v=" Ms"/>
    <s v="Sabadosa"/>
    <s v="  Apryl J."/>
    <n v="28.2"/>
    <n v="7.19"/>
    <s v="yes"/>
    <s v="No"/>
    <s v="No"/>
    <n v="2"/>
    <x v="1"/>
    <s v="Over Weight"/>
    <s v="Diabetes"/>
    <s v="9-Nov-1961"/>
    <n v="61"/>
    <n v="0"/>
    <n v="13041.92"/>
    <s v="tier - 3"/>
    <s v="tier - 1"/>
    <s v="R1011"/>
  </r>
  <r>
    <s v="ID802"/>
    <s v=" Mrs"/>
    <s v="Casady"/>
    <s v="  Ilana"/>
    <n v="30.43"/>
    <n v="9.39"/>
    <s v="No"/>
    <s v="No"/>
    <s v="No"/>
    <n v="0"/>
    <x v="1"/>
    <s v="Obesity"/>
    <s v="Diabetes"/>
    <s v="4-Nov-1965"/>
    <n v="57"/>
    <n v="0"/>
    <n v="13023.93"/>
    <s v="tier - 3"/>
    <s v="tier - 2"/>
    <s v="R1025"/>
  </r>
  <r>
    <s v="ID803"/>
    <s v=" Ms"/>
    <s v="Phillips"/>
    <s v="  Katherine"/>
    <n v="32.395000000000003"/>
    <n v="4.2699999999999996"/>
    <s v="yes"/>
    <s v="No"/>
    <s v="No"/>
    <n v="1"/>
    <x v="1"/>
    <s v="Obesity"/>
    <s v="Normal"/>
    <s v="23-Sep-1964"/>
    <n v="58"/>
    <n v="1"/>
    <n v="13019.16"/>
    <s v="tier - 3"/>
    <s v="tier - 1"/>
    <s v="R1024"/>
  </r>
  <r>
    <s v="ID804"/>
    <s v=" Ms"/>
    <s v="Ahokas"/>
    <s v="  Katherine"/>
    <n v="24.035"/>
    <n v="11.71"/>
    <s v="No"/>
    <s v="No"/>
    <s v="No"/>
    <n v="0"/>
    <x v="1"/>
    <s v="Normal weight"/>
    <s v="Diabetes"/>
    <s v="20-Jul-1962"/>
    <n v="60"/>
    <n v="0"/>
    <n v="13012.21"/>
    <s v="tier - 3"/>
    <s v="tier - 1"/>
    <s v="R1012"/>
  </r>
  <r>
    <s v="ID805"/>
    <s v=" Mr"/>
    <s v="Hebert"/>
    <s v="  Karl"/>
    <n v="37.119999999999997"/>
    <n v="5.29"/>
    <s v="No"/>
    <s v="No"/>
    <s v="No"/>
    <n v="2"/>
    <x v="1"/>
    <s v="Obesity"/>
    <s v="Normal"/>
    <s v="27-Sep-1972"/>
    <n v="50"/>
    <n v="0"/>
    <n v="13010.86"/>
    <s v="tier - 3"/>
    <s v="tier - 2"/>
    <s v="R1012"/>
  </r>
  <r>
    <s v="ID806"/>
    <s v=" Mr"/>
    <s v="Fair"/>
    <s v="  Stephen"/>
    <n v="34.840000000000003"/>
    <n v="6"/>
    <s v="yes"/>
    <s v="No"/>
    <s v="Yes"/>
    <n v="1"/>
    <x v="1"/>
    <s v="Obesity"/>
    <s v="Prediabetes"/>
    <s v="13-Dec-1969"/>
    <n v="53"/>
    <n v="0"/>
    <n v="13008.07"/>
    <s v="tier - 3"/>
    <s v="tier - 3"/>
    <s v="R1012"/>
  </r>
  <r>
    <s v="ID807"/>
    <s v=" Mr"/>
    <s v="Swenson"/>
    <s v="  Will"/>
    <n v="29.53"/>
    <n v="10.64"/>
    <s v="No"/>
    <s v="No"/>
    <s v="No"/>
    <n v="0"/>
    <x v="1"/>
    <s v="Over Weight"/>
    <s v="Diabetes"/>
    <s v="24-Jun-1962"/>
    <n v="60"/>
    <n v="0"/>
    <n v="13004.95"/>
    <s v="tier - 3"/>
    <s v="tier - 1"/>
    <s v="R1012"/>
  </r>
  <r>
    <s v="ID808"/>
    <s v=" Mr"/>
    <s v="Revenis"/>
    <s v="  Bradley D"/>
    <n v="42.51"/>
    <n v="8.2100000000000009"/>
    <s v="yes"/>
    <s v="No"/>
    <s v="No"/>
    <n v="0"/>
    <x v="1"/>
    <s v="Obesity"/>
    <s v="Diabetes"/>
    <s v="30-Oct-1981"/>
    <n v="41"/>
    <n v="1"/>
    <n v="13002.91"/>
    <s v="tier - 3"/>
    <s v="tier - 1"/>
    <s v="R1012"/>
  </r>
  <r>
    <s v="ID809"/>
    <s v=" Mrs"/>
    <s v="Engnes"/>
    <s v="  Amy M"/>
    <n v="38.14"/>
    <n v="5.58"/>
    <s v="No"/>
    <s v="No"/>
    <s v="Yes"/>
    <n v="1"/>
    <x v="1"/>
    <s v="Obesity"/>
    <s v="Normal"/>
    <s v="27-Nov-1979"/>
    <n v="43"/>
    <n v="2"/>
    <n v="12994.12"/>
    <s v="tier - 3"/>
    <s v="tier - 2"/>
    <s v="R1026"/>
  </r>
  <r>
    <s v="ID810"/>
    <s v=" Mr"/>
    <s v="Wiltse"/>
    <s v="  Matthew W."/>
    <n v="39.93"/>
    <n v="8.75"/>
    <s v="No"/>
    <s v="No"/>
    <s v="No"/>
    <n v="0"/>
    <x v="1"/>
    <s v="Obesity"/>
    <s v="Diabetes"/>
    <s v="28-Nov-1960"/>
    <n v="62"/>
    <n v="0"/>
    <n v="12982.87"/>
    <s v="tier - 3"/>
    <s v="tier - 1"/>
    <s v="R1013"/>
  </r>
  <r>
    <s v="ID811"/>
    <s v=" Mr"/>
    <s v="Fernandez"/>
    <s v="  Doug"/>
    <n v="38.83"/>
    <n v="11.86"/>
    <s v="No"/>
    <s v="No"/>
    <s v="No"/>
    <n v="0"/>
    <x v="1"/>
    <s v="Obesity"/>
    <s v="Diabetes"/>
    <s v="23-Sep-1960"/>
    <n v="62"/>
    <n v="0"/>
    <n v="12981.35"/>
    <s v="tier - 3"/>
    <s v="tier - 3"/>
    <s v="R1013"/>
  </r>
  <r>
    <s v="ID812"/>
    <s v=" Mr"/>
    <s v="Edwards"/>
    <s v="  Tom"/>
    <n v="37.4"/>
    <n v="11.46"/>
    <s v="No"/>
    <s v="No"/>
    <s v="No"/>
    <n v="0"/>
    <x v="1"/>
    <s v="Obesity"/>
    <s v="Diabetes"/>
    <s v="22-Jun-1960"/>
    <n v="62"/>
    <n v="0"/>
    <n v="12979.36"/>
    <s v="tier - 3"/>
    <s v="tier - 1"/>
    <s v="R1011"/>
  </r>
  <r>
    <s v="ID813"/>
    <s v=" Mr"/>
    <s v="Pinney"/>
    <s v="  Jonathan"/>
    <n v="21.4"/>
    <n v="9.0299999999999994"/>
    <s v="No"/>
    <s v="No"/>
    <s v="No"/>
    <n v="0"/>
    <x v="1"/>
    <s v="Normal weight"/>
    <s v="Diabetes"/>
    <s v="4-Nov-1960"/>
    <n v="62"/>
    <n v="0"/>
    <n v="12957.12"/>
    <s v="tier - 3"/>
    <s v="tier - 1"/>
    <s v="R1011"/>
  </r>
  <r>
    <s v="ID814"/>
    <s v=" Mr"/>
    <s v="Levy"/>
    <s v="  Wayne A."/>
    <n v="38.380000000000003"/>
    <n v="8.26"/>
    <s v="yes"/>
    <s v="No"/>
    <s v="No"/>
    <n v="2"/>
    <x v="1"/>
    <s v="Obesity"/>
    <s v="Diabetes"/>
    <s v="20-Aug-1961"/>
    <n v="61"/>
    <n v="0"/>
    <n v="12950.07"/>
    <s v="tier - 3"/>
    <s v="tier - 1"/>
    <s v="R1012"/>
  </r>
  <r>
    <s v="ID815"/>
    <s v=" Mr"/>
    <s v="Takeda"/>
    <s v="  Nobuyori"/>
    <n v="33.659999999999997"/>
    <n v="5.42"/>
    <s v="yes"/>
    <s v="No"/>
    <s v="No"/>
    <n v="2"/>
    <x v="1"/>
    <s v="Obesity"/>
    <s v="Normal"/>
    <s v="22-Dec-1966"/>
    <n v="56"/>
    <n v="4"/>
    <n v="12949.16"/>
    <s v="tier - 3"/>
    <s v="tier - 3"/>
    <s v="R1013"/>
  </r>
  <r>
    <s v="ID816"/>
    <s v=" Mr"/>
    <s v="Burke"/>
    <s v="  Rich"/>
    <n v="31.79"/>
    <n v="11.33"/>
    <s v="yes"/>
    <s v="No"/>
    <s v="Yes"/>
    <n v="1"/>
    <x v="1"/>
    <s v="Obesity"/>
    <s v="Diabetes"/>
    <s v="14-Aug-1963"/>
    <n v="59"/>
    <n v="2"/>
    <n v="12928.79"/>
    <s v="tier - 3"/>
    <s v="tier - 2"/>
    <s v="R1013"/>
  </r>
  <r>
    <s v="ID817"/>
    <s v=" Mr"/>
    <s v="Duarte"/>
    <s v="  Marcos S"/>
    <n v="29.7"/>
    <n v="7.69"/>
    <s v="yes"/>
    <s v="No"/>
    <s v="Yes"/>
    <n v="1"/>
    <x v="1"/>
    <s v="Over Weight"/>
    <s v="Diabetes"/>
    <s v="1-Sep-1963"/>
    <n v="59"/>
    <n v="2"/>
    <n v="12925.89"/>
    <s v="tier - 3"/>
    <s v="tier - 2"/>
    <s v="R1013"/>
  </r>
  <r>
    <s v="ID818"/>
    <s v=" Mr"/>
    <s v="Clark"/>
    <s v="  Dave"/>
    <n v="25.46"/>
    <n v="8.77"/>
    <s v="yes"/>
    <s v="No"/>
    <s v="Yes"/>
    <n v="1"/>
    <x v="1"/>
    <s v="Over Weight"/>
    <s v="Diabetes"/>
    <s v="16-Aug-1963"/>
    <n v="59"/>
    <n v="1"/>
    <n v="12913.99"/>
    <s v="tier - 3"/>
    <s v="tier - 2"/>
    <s v="R1016"/>
  </r>
  <r>
    <s v="ID819"/>
    <s v=" Mr"/>
    <s v="Nice"/>
    <s v="  Andy"/>
    <n v="39.14"/>
    <n v="4.91"/>
    <s v="No"/>
    <s v="yes"/>
    <s v="No"/>
    <n v="1"/>
    <x v="1"/>
    <s v="Obesity"/>
    <s v="Normal"/>
    <s v="9-Jul-2004"/>
    <n v="18"/>
    <n v="0"/>
    <n v="12890.06"/>
    <s v="tier - 3"/>
    <s v="tier - 1"/>
    <s v="R1019"/>
  </r>
  <r>
    <s v="ID820"/>
    <s v=" Ms"/>
    <s v="Windler"/>
    <s v="  Mary"/>
    <n v="41.2"/>
    <n v="4.95"/>
    <s v="No"/>
    <s v="No"/>
    <s v="No"/>
    <n v="1"/>
    <x v="1"/>
    <s v="Obesity"/>
    <s v="Normal"/>
    <s v="6-Aug-1984"/>
    <n v="38"/>
    <n v="3"/>
    <n v="12870.31"/>
    <s v="tier - 3"/>
    <s v="tier - 3"/>
    <s v="R1012"/>
  </r>
  <r>
    <s v="ID821"/>
    <s v=" Mr"/>
    <s v="Jones"/>
    <s v="  Marcus B"/>
    <n v="28.81"/>
    <n v="10.8"/>
    <s v="yes"/>
    <s v="No"/>
    <s v="Yes"/>
    <n v="1"/>
    <x v="1"/>
    <s v="Over Weight"/>
    <s v="Diabetes"/>
    <s v="27-Sep-1963"/>
    <n v="59"/>
    <n v="0"/>
    <n v="12856.84"/>
    <s v="tier - 3"/>
    <s v="tier - 3"/>
    <s v="R1021"/>
  </r>
  <r>
    <s v="ID822"/>
    <s v=" Mr"/>
    <s v="Stevenson"/>
    <s v="  Thomas K."/>
    <n v="37.409999999999997"/>
    <n v="7.21"/>
    <s v="No"/>
    <s v="No"/>
    <s v="No"/>
    <n v="2"/>
    <x v="1"/>
    <s v="Obesity"/>
    <s v="Diabetes"/>
    <s v="22-Sep-1973"/>
    <n v="49"/>
    <n v="0"/>
    <n v="12852.37"/>
    <s v="tier - 3"/>
    <s v="tier - 1"/>
    <s v="R1012"/>
  </r>
  <r>
    <s v="ID823"/>
    <s v=" Mr"/>
    <s v="Humphrey"/>
    <s v="  Robert"/>
    <n v="52.54"/>
    <n v="5.12"/>
    <s v="No"/>
    <s v="No"/>
    <s v="Yes"/>
    <n v="1"/>
    <x v="1"/>
    <s v="Obesity"/>
    <s v="Normal"/>
    <s v="27-Sep-1993"/>
    <n v="29"/>
    <n v="0"/>
    <n v="12847.24"/>
    <s v="tier - 3"/>
    <s v="tier - 2"/>
    <s v="R1012"/>
  </r>
  <r>
    <s v="ID824"/>
    <s v=" Mr"/>
    <s v="Nelson"/>
    <s v="  Geoff"/>
    <n v="17.29"/>
    <n v="4.62"/>
    <s v="No"/>
    <s v="yes"/>
    <s v="No"/>
    <n v="1"/>
    <x v="0"/>
    <s v="Under Weight"/>
    <s v="Normal"/>
    <s v="9-Nov-2004"/>
    <n v="18"/>
    <n v="2"/>
    <n v="12829.46"/>
    <s v="tier - 3"/>
    <s v="tier - 3"/>
    <s v="R1016"/>
  </r>
  <r>
    <s v="ID825"/>
    <s v=" Mr"/>
    <s v="Payne"/>
    <s v="  Chris J."/>
    <n v="31.74"/>
    <n v="7.68"/>
    <s v="yes"/>
    <s v="No"/>
    <s v="No"/>
    <n v="0"/>
    <x v="1"/>
    <s v="Obesity"/>
    <s v="Diabetes"/>
    <s v="25-Sep-1967"/>
    <n v="55"/>
    <n v="0"/>
    <n v="12823.25"/>
    <s v="tier - 3"/>
    <s v="tier - 3"/>
    <s v="R1021"/>
  </r>
  <r>
    <s v="ID826"/>
    <s v=" Ms"/>
    <s v="Hails"/>
    <s v="  Kate A."/>
    <n v="26.504999999999999"/>
    <n v="6.79"/>
    <s v="yes"/>
    <s v="No"/>
    <s v="Yes"/>
    <n v="1"/>
    <x v="1"/>
    <s v="Over Weight"/>
    <s v="Diabetes"/>
    <s v="20-Jul-1963"/>
    <n v="59"/>
    <n v="0"/>
    <n v="12815.44"/>
    <s v="tier - 3"/>
    <s v="tier - 3"/>
    <s v="R1024"/>
  </r>
  <r>
    <s v="ID827"/>
    <s v=" Ms"/>
    <s v="Proctor"/>
    <s v="  Kelli"/>
    <n v="36.479999999999997"/>
    <n v="11.09"/>
    <s v="No"/>
    <s v="No"/>
    <s v="No"/>
    <n v="0"/>
    <x v="1"/>
    <s v="Obesity"/>
    <s v="Diabetes"/>
    <s v="24-Jul-1978"/>
    <n v="44"/>
    <n v="0"/>
    <n v="12797.21"/>
    <s v="tier - 3"/>
    <s v="tier - 1"/>
    <s v="R1024"/>
  </r>
  <r>
    <s v="ID828"/>
    <s v=" Mrs"/>
    <s v="Ryan"/>
    <s v="  Maggie M"/>
    <n v="39.159999999999997"/>
    <n v="5.24"/>
    <s v="yes"/>
    <s v="No"/>
    <s v="Yes"/>
    <n v="1"/>
    <x v="1"/>
    <s v="Obesity"/>
    <s v="Normal"/>
    <s v="29-Oct-1983"/>
    <n v="39"/>
    <n v="3"/>
    <n v="12788.18"/>
    <s v="tier - 3"/>
    <s v="tier - 1"/>
    <s v="R1026"/>
  </r>
  <r>
    <s v="ID829"/>
    <s v=" Mrs"/>
    <s v="Watson"/>
    <s v="  Michelle L."/>
    <n v="28.22"/>
    <n v="7.51"/>
    <s v="yes"/>
    <s v="No"/>
    <s v="Yes"/>
    <n v="1"/>
    <x v="1"/>
    <s v="Over Weight"/>
    <s v="Diabetes"/>
    <s v="5-Dec-1963"/>
    <n v="59"/>
    <n v="0"/>
    <n v="12788.03"/>
    <s v="tier - 3"/>
    <s v="tier - 3"/>
    <s v="R1025"/>
  </r>
  <r>
    <s v="ID830"/>
    <s v=" Mrs"/>
    <s v="Gresh"/>
    <s v="  Ashley K"/>
    <n v="35"/>
    <n v="4.13"/>
    <s v="No"/>
    <s v="No"/>
    <s v="No"/>
    <n v="2"/>
    <x v="1"/>
    <s v="Obesity"/>
    <s v="Normal"/>
    <s v="7-Oct-1972"/>
    <n v="50"/>
    <n v="0"/>
    <n v="12776.05"/>
    <s v="tier - 3"/>
    <s v="tier - 3"/>
    <s v="R1026"/>
  </r>
  <r>
    <s v="ID831"/>
    <s v=" Mr"/>
    <s v="Anis"/>
    <s v="  Michael"/>
    <n v="36.24"/>
    <n v="8.3800000000000008"/>
    <s v="yes"/>
    <s v="No"/>
    <s v="No"/>
    <n v="1"/>
    <x v="1"/>
    <s v="Obesity"/>
    <s v="Diabetes"/>
    <s v="25-Sep-1975"/>
    <n v="47"/>
    <n v="1"/>
    <n v="12770.27"/>
    <s v="tier - 3"/>
    <s v="tier - 3"/>
    <s v="R1021"/>
  </r>
  <r>
    <s v="ID832"/>
    <s v=" Mr"/>
    <s v="Swartz"/>
    <s v="  Ryan K."/>
    <n v="36.954999999999998"/>
    <n v="8.07"/>
    <s v="No"/>
    <s v="No"/>
    <s v="No"/>
    <n v="0"/>
    <x v="1"/>
    <s v="Obesity"/>
    <s v="Diabetes"/>
    <s v="1-Oct-1962"/>
    <n v="60"/>
    <n v="0"/>
    <n v="12741.17"/>
    <s v="tier - 3"/>
    <s v="tier - 1"/>
    <s v="R1017"/>
  </r>
  <r>
    <s v="ID833"/>
    <s v=" Mr"/>
    <s v="Schluneker"/>
    <s v="  Matthew J"/>
    <n v="29.64"/>
    <n v="8.9499999999999993"/>
    <s v="No"/>
    <s v="No"/>
    <s v="No"/>
    <n v="0"/>
    <x v="1"/>
    <s v="Over Weight"/>
    <s v="Diabetes"/>
    <s v="2-Sep-1962"/>
    <n v="60"/>
    <n v="0"/>
    <n v="12731"/>
    <s v="tier - 3"/>
    <s v="tier - 3"/>
    <s v="R1016"/>
  </r>
  <r>
    <s v="ID834"/>
    <s v=" Mrs"/>
    <s v="Bellemare"/>
    <s v="  Karine"/>
    <n v="42.74"/>
    <n v="6.31"/>
    <s v="yes"/>
    <s v="No"/>
    <s v="No"/>
    <n v="1"/>
    <x v="1"/>
    <s v="Obesity"/>
    <s v="Prediabetes"/>
    <s v="17-Jul-1988"/>
    <n v="34"/>
    <n v="3"/>
    <n v="12718.21"/>
    <s v="tier - 3"/>
    <s v="tier - 1"/>
    <s v="R1026"/>
  </r>
  <r>
    <s v="ID835"/>
    <s v=" Ms"/>
    <s v="Vitalo"/>
    <s v="  Antonia G"/>
    <n v="36.130000000000003"/>
    <n v="7.19"/>
    <s v="yes"/>
    <s v="No"/>
    <s v="No"/>
    <n v="2"/>
    <x v="1"/>
    <s v="Obesity"/>
    <s v="Diabetes"/>
    <s v="8-Jul-1970"/>
    <n v="52"/>
    <n v="0"/>
    <n v="12713"/>
    <s v="tier - 3"/>
    <s v="tier - 1"/>
    <s v="R1011"/>
  </r>
  <r>
    <s v="ID836"/>
    <s v=" Ms"/>
    <s v="Hamilton"/>
    <s v="  Casondra L"/>
    <n v="31.55"/>
    <n v="6.11"/>
    <s v="yes"/>
    <s v="No"/>
    <s v="No"/>
    <n v="1"/>
    <x v="1"/>
    <s v="Obesity"/>
    <s v="Prediabetes"/>
    <s v="28-Nov-1964"/>
    <n v="58"/>
    <n v="0"/>
    <n v="12700.63"/>
    <s v="tier - 3"/>
    <s v="tier - 3"/>
    <s v="R1011"/>
  </r>
  <r>
    <s v="ID837"/>
    <s v=" Ms"/>
    <s v="Marshall"/>
    <s v="  Wendy"/>
    <n v="52.75"/>
    <n v="6.02"/>
    <s v="No"/>
    <s v="No"/>
    <s v="No"/>
    <n v="1"/>
    <x v="1"/>
    <s v="Obesity"/>
    <s v="Prediabetes"/>
    <s v="7-Jul-1992"/>
    <n v="30"/>
    <n v="0"/>
    <n v="12699.56"/>
    <s v="tier - 3"/>
    <s v="tier - 2"/>
    <s v="R1011"/>
  </r>
  <r>
    <s v="ID838"/>
    <s v=" Mr"/>
    <s v="Cale"/>
    <s v="  Eric D"/>
    <n v="36.67"/>
    <n v="11.86"/>
    <s v="No"/>
    <s v="No"/>
    <s v="No"/>
    <n v="0"/>
    <x v="1"/>
    <s v="Obesity"/>
    <s v="Diabetes"/>
    <s v="24-Sep-1974"/>
    <n v="48"/>
    <n v="0"/>
    <n v="12697.48"/>
    <s v="tier - 3"/>
    <s v="tier - 3"/>
    <s v="R1021"/>
  </r>
  <r>
    <s v="ID839"/>
    <s v=" Ms"/>
    <s v="Pittaway"/>
    <s v="  Elizabeth"/>
    <n v="38.06"/>
    <n v="8.25"/>
    <s v="No"/>
    <s v="No"/>
    <s v="No"/>
    <n v="0"/>
    <x v="1"/>
    <s v="Obesity"/>
    <s v="Diabetes"/>
    <s v="27-Aug-1962"/>
    <n v="60"/>
    <n v="0"/>
    <n v="12648.7"/>
    <s v="tier - 3"/>
    <s v="tier - 2"/>
    <s v="R1013"/>
  </r>
  <r>
    <s v="ID840"/>
    <s v=" Ms"/>
    <s v="Bill"/>
    <s v="  Laura F"/>
    <n v="38"/>
    <n v="8.1300000000000008"/>
    <s v="No"/>
    <s v="No"/>
    <s v="No"/>
    <n v="0"/>
    <x v="1"/>
    <s v="Obesity"/>
    <s v="Diabetes"/>
    <s v="14-Sep-1965"/>
    <n v="57"/>
    <n v="2"/>
    <n v="12646.21"/>
    <s v="tier - 3"/>
    <s v="tier - 2"/>
    <s v="R1011"/>
  </r>
  <r>
    <s v="ID841"/>
    <s v=" Ms"/>
    <s v="Antrim"/>
    <s v="  Amelia F."/>
    <n v="35.1"/>
    <n v="10.1"/>
    <s v="No"/>
    <s v="No"/>
    <s v="No"/>
    <n v="0"/>
    <x v="1"/>
    <s v="Obesity"/>
    <s v="Diabetes"/>
    <s v="11-Jul-1962"/>
    <n v="60"/>
    <n v="0"/>
    <n v="12644.59"/>
    <s v="tier - 3"/>
    <s v="tier - 2"/>
    <s v="R1011"/>
  </r>
  <r>
    <s v="ID842"/>
    <s v=" Ms"/>
    <s v="Doolittle-Crider"/>
    <s v="  Amy L."/>
    <n v="33.82"/>
    <n v="5.89"/>
    <s v="yes"/>
    <s v="No"/>
    <s v="No"/>
    <n v="2"/>
    <x v="1"/>
    <s v="Obesity"/>
    <s v="Prediabetes"/>
    <s v="17-Dec-1966"/>
    <n v="56"/>
    <n v="2"/>
    <n v="12643.38"/>
    <s v="tier - 3"/>
    <s v="tier - 1"/>
    <s v="R1012"/>
  </r>
  <r>
    <s v="ID843"/>
    <s v=" Ms"/>
    <s v="Ruhlman"/>
    <s v="  Katie J"/>
    <n v="37.43"/>
    <n v="4.97"/>
    <s v="No"/>
    <s v="No"/>
    <s v="No"/>
    <n v="2"/>
    <x v="1"/>
    <s v="Obesity"/>
    <s v="Normal"/>
    <s v="5-Sep-1972"/>
    <n v="50"/>
    <n v="0"/>
    <n v="12640.24"/>
    <s v="tier - 3"/>
    <s v="tier - 1"/>
    <s v="R1011"/>
  </r>
  <r>
    <s v="ID844"/>
    <s v=" Ms"/>
    <s v="Anderson"/>
    <s v="  Laura E."/>
    <n v="30.5"/>
    <n v="9.9"/>
    <s v="No"/>
    <s v="No"/>
    <s v="No"/>
    <n v="0"/>
    <x v="1"/>
    <s v="Obesity"/>
    <s v="Diabetes"/>
    <s v="22-Jul-1962"/>
    <n v="60"/>
    <n v="0"/>
    <n v="12638.2"/>
    <s v="tier - 3"/>
    <s v="tier - 1"/>
    <s v="R1011"/>
  </r>
  <r>
    <s v="ID845"/>
    <s v=" Mrs"/>
    <s v="Uchiyama"/>
    <s v="  Mayumi"/>
    <n v="24.53"/>
    <n v="9.0500000000000007"/>
    <s v="No"/>
    <s v="No"/>
    <s v="No"/>
    <n v="0"/>
    <x v="1"/>
    <s v="Normal weight"/>
    <s v="Diabetes"/>
    <s v="22-Nov-1962"/>
    <n v="60"/>
    <n v="0"/>
    <n v="12629.9"/>
    <s v="tier - 3"/>
    <s v="tier - 3"/>
    <s v="R1013"/>
  </r>
  <r>
    <s v="ID846"/>
    <s v=" Ms"/>
    <s v="Desota"/>
    <s v="  Vanessa"/>
    <n v="25.74"/>
    <n v="10.93"/>
    <s v="No"/>
    <s v="No"/>
    <s v="No"/>
    <n v="0"/>
    <x v="1"/>
    <s v="Over Weight"/>
    <s v="Diabetes"/>
    <s v="4-Oct-1965"/>
    <n v="57"/>
    <n v="2"/>
    <n v="12629.17"/>
    <s v="tier - 3"/>
    <s v="tier - 1"/>
    <s v="R1013"/>
  </r>
  <r>
    <s v="ID847"/>
    <s v=" Ms"/>
    <s v="Edmonds"/>
    <s v="  Natali N"/>
    <n v="34.08"/>
    <n v="7.58"/>
    <s v="yes"/>
    <s v="No"/>
    <s v="No"/>
    <n v="2"/>
    <x v="1"/>
    <s v="Obesity"/>
    <s v="Diabetes"/>
    <s v="28-Dec-1970"/>
    <n v="52"/>
    <n v="0"/>
    <n v="12624.74"/>
    <s v="tier - 3"/>
    <s v="tier - 1"/>
    <s v="R1012"/>
  </r>
  <r>
    <s v="ID848"/>
    <s v=" Ms"/>
    <s v="Otto"/>
    <s v="  Beth"/>
    <n v="31.35"/>
    <n v="11"/>
    <s v="yes"/>
    <s v="No"/>
    <s v="Yes"/>
    <n v="1"/>
    <x v="1"/>
    <s v="Obesity"/>
    <s v="Diabetes"/>
    <s v="19-Aug-1963"/>
    <n v="59"/>
    <n v="0"/>
    <n v="12622.18"/>
    <s v="tier - 3"/>
    <s v="tier - 1"/>
    <s v="R1012"/>
  </r>
  <r>
    <s v="ID849"/>
    <s v=" Mr"/>
    <s v="Kurt"/>
    <s v="  Alex"/>
    <n v="26.79"/>
    <n v="5.0599999999999996"/>
    <s v="No"/>
    <s v="No"/>
    <s v="No"/>
    <n v="1"/>
    <x v="1"/>
    <s v="Over Weight"/>
    <s v="Normal"/>
    <s v="18-Nov-1998"/>
    <n v="24"/>
    <n v="1"/>
    <n v="12609.89"/>
    <s v="tier - 3"/>
    <s v="tier - 3"/>
    <s v="R1012"/>
  </r>
  <r>
    <s v="ID850"/>
    <s v=" Mr"/>
    <s v="Duhaime"/>
    <s v="  Spencer"/>
    <n v="42.78"/>
    <n v="6.11"/>
    <s v="yes"/>
    <s v="No"/>
    <s v="No"/>
    <n v="1"/>
    <x v="1"/>
    <s v="Obesity"/>
    <s v="Prediabetes"/>
    <s v="11-Aug-1988"/>
    <n v="34"/>
    <n v="3"/>
    <n v="12600.46"/>
    <s v="tier - 3"/>
    <s v="tier - 1"/>
    <s v="R1023"/>
  </r>
  <r>
    <s v="ID851"/>
    <s v=" Ms"/>
    <s v="Swann"/>
    <s v="  Andee W."/>
    <n v="46.75"/>
    <n v="6.66"/>
    <s v="yes"/>
    <s v="No"/>
    <s v="No"/>
    <n v="2"/>
    <x v="1"/>
    <s v="Obesity"/>
    <s v="Diabetes"/>
    <s v="18-Jun-1970"/>
    <n v="52"/>
    <n v="5"/>
    <n v="12592.53"/>
    <s v="tier - 3"/>
    <s v="tier - 2"/>
    <s v="R1013"/>
  </r>
  <r>
    <s v="ID852"/>
    <s v=" Mrs"/>
    <s v="Burton"/>
    <s v="  Amy"/>
    <n v="32.15"/>
    <n v="4.0199999999999996"/>
    <s v="yes"/>
    <s v="No"/>
    <s v="Yes"/>
    <n v="1"/>
    <x v="1"/>
    <s v="Obesity"/>
    <s v="Normal"/>
    <s v="26-Nov-1969"/>
    <n v="53"/>
    <n v="0"/>
    <n v="12579.92"/>
    <s v="tier - 3"/>
    <s v="tier - 1"/>
    <s v="R1025"/>
  </r>
  <r>
    <s v="ID853"/>
    <s v=" Mr"/>
    <s v="Ricardi"/>
    <s v="  Joshua"/>
    <n v="43.4"/>
    <n v="8.81"/>
    <s v="yes"/>
    <s v="No"/>
    <s v="No"/>
    <n v="2"/>
    <x v="1"/>
    <s v="Obesity"/>
    <s v="Diabetes"/>
    <s v="28-Nov-1961"/>
    <n v="61"/>
    <n v="0"/>
    <n v="12574.05"/>
    <s v="tier - 3"/>
    <s v="tier - 1"/>
    <s v="R1011"/>
  </r>
  <r>
    <s v="ID854"/>
    <s v=" Mr"/>
    <s v="Joslyn"/>
    <s v="  C Fred"/>
    <n v="31.57"/>
    <n v="7.92"/>
    <s v="yes"/>
    <s v="No"/>
    <s v="No"/>
    <n v="2"/>
    <x v="1"/>
    <s v="Obesity"/>
    <s v="Diabetes"/>
    <s v="28-Nov-1961"/>
    <n v="61"/>
    <n v="0"/>
    <n v="12557.61"/>
    <s v="tier - 3"/>
    <s v="tier - 3"/>
    <s v="R1013"/>
  </r>
  <r>
    <s v="ID855"/>
    <s v=" Mr"/>
    <s v="Bennie"/>
    <s v="  Jeremy"/>
    <n v="24.32"/>
    <n v="7.48"/>
    <s v="No"/>
    <s v="No"/>
    <s v="No"/>
    <n v="0"/>
    <x v="1"/>
    <s v="Normal weight"/>
    <s v="Diabetes"/>
    <s v="16-Oct-1962"/>
    <n v="60"/>
    <n v="0"/>
    <n v="12523.6"/>
    <s v="tier - 3"/>
    <s v="tier - 3"/>
    <s v="R1012"/>
  </r>
  <r>
    <s v="ID856"/>
    <s v=" Mr"/>
    <s v="Kanyane"/>
    <s v="  Patrick Sr."/>
    <n v="31.07"/>
    <n v="4.62"/>
    <s v="yes"/>
    <s v="No"/>
    <s v="No"/>
    <n v="2"/>
    <x v="1"/>
    <s v="Obesity"/>
    <s v="Normal"/>
    <s v="12-Jul-1966"/>
    <n v="56"/>
    <n v="0"/>
    <n v="12499.88"/>
    <s v="tier - 3"/>
    <s v="tier - 2"/>
    <s v="R1012"/>
  </r>
  <r>
    <s v="ID857"/>
    <s v=" Ms"/>
    <s v="McFadden"/>
    <s v="  Kelly M."/>
    <n v="35.814999999999998"/>
    <n v="8.4700000000000006"/>
    <s v="No"/>
    <s v="No"/>
    <s v="No"/>
    <n v="0"/>
    <x v="1"/>
    <s v="Obesity"/>
    <s v="Diabetes"/>
    <s v="3-Dec-1968"/>
    <n v="54"/>
    <n v="3"/>
    <n v="12495.29"/>
    <s v="tier - 3"/>
    <s v="tier - 3"/>
    <s v="R1012"/>
  </r>
  <r>
    <s v="ID858"/>
    <s v=" Ms"/>
    <s v="Connolly"/>
    <s v="  Katherine"/>
    <n v="40.81"/>
    <n v="10.58"/>
    <s v="yes"/>
    <s v="No"/>
    <s v="No"/>
    <n v="0"/>
    <x v="1"/>
    <s v="Obesity"/>
    <s v="Diabetes"/>
    <s v="1-Sep-1967"/>
    <n v="55"/>
    <n v="3"/>
    <n v="12485.8"/>
    <s v="tier - 3"/>
    <s v="tier - 3"/>
    <s v="R1013"/>
  </r>
  <r>
    <s v="ID859"/>
    <s v=" Ms"/>
    <s v="Merino"/>
    <s v="  Keila L"/>
    <n v="24.605"/>
    <n v="7.48"/>
    <s v="No"/>
    <s v="No"/>
    <s v="No"/>
    <n v="0"/>
    <x v="1"/>
    <s v="Normal weight"/>
    <s v="Diabetes"/>
    <s v="12-Nov-1968"/>
    <n v="54"/>
    <n v="3"/>
    <n v="12479.71"/>
    <s v="tier - 3"/>
    <s v="tier - 3"/>
    <s v="R1012"/>
  </r>
  <r>
    <s v="ID860"/>
    <s v=" Ms"/>
    <s v="Baird"/>
    <s v="  Zanae E"/>
    <n v="21.47"/>
    <n v="7.82"/>
    <s v="No"/>
    <s v="No"/>
    <s v="No"/>
    <n v="0"/>
    <x v="1"/>
    <s v="Normal weight"/>
    <s v="Diabetes"/>
    <s v="26-Nov-1968"/>
    <n v="54"/>
    <n v="3"/>
    <n v="12475.35"/>
    <s v="tier - 3"/>
    <s v="tier - 1"/>
    <s v="R1012"/>
  </r>
  <r>
    <s v="ID861"/>
    <s v=" Mr"/>
    <s v="Locatelli"/>
    <s v="  Alex"/>
    <n v="52.89"/>
    <n v="4.96"/>
    <s v="yes"/>
    <s v="No"/>
    <s v="No"/>
    <n v="1"/>
    <x v="1"/>
    <s v="Obesity"/>
    <s v="Normal"/>
    <s v="9-Aug-1995"/>
    <n v="27"/>
    <n v="0"/>
    <n v="12452.25"/>
    <s v="tier - 3"/>
    <s v="tier - 3"/>
    <s v="R1012"/>
  </r>
  <r>
    <s v="ID862"/>
    <s v=" Ms"/>
    <s v="Brake"/>
    <s v="  Kathryn"/>
    <n v="32.965000000000003"/>
    <n v="6.15"/>
    <s v="yes"/>
    <s v="No"/>
    <s v="No"/>
    <n v="1"/>
    <x v="1"/>
    <s v="Obesity"/>
    <s v="Prediabetes"/>
    <s v="4-Aug-1964"/>
    <n v="58"/>
    <n v="0"/>
    <n v="12430.95"/>
    <s v="tier - 3"/>
    <s v="tier - 3"/>
    <s v="R1024"/>
  </r>
  <r>
    <s v="ID863"/>
    <s v=" Mr"/>
    <s v="Jacobs"/>
    <s v="  Jason L."/>
    <n v="36.799999999999997"/>
    <n v="4.62"/>
    <s v="No"/>
    <s v="No"/>
    <s v="Yes"/>
    <n v="1"/>
    <x v="1"/>
    <s v="Obesity"/>
    <s v="Normal"/>
    <s v="14-Jul-1979"/>
    <n v="43"/>
    <n v="2"/>
    <n v="12408.29"/>
    <s v="tier - 3"/>
    <s v="tier - 1"/>
    <s v="R1022"/>
  </r>
  <r>
    <s v="ID864"/>
    <s v=" Mr"/>
    <s v="Vaught"/>
    <s v="  Benjamin J."/>
    <n v="34.299999999999997"/>
    <n v="4.87"/>
    <s v="No"/>
    <s v="No"/>
    <s v="No"/>
    <n v="2"/>
    <x v="1"/>
    <s v="Obesity"/>
    <s v="Normal"/>
    <s v="21-Aug-1972"/>
    <n v="50"/>
    <n v="0"/>
    <n v="12407.3"/>
    <s v="tier - 3"/>
    <s v="tier - 2"/>
    <s v="R1021"/>
  </r>
  <r>
    <s v="ID865"/>
    <s v=" Mr"/>
    <s v="Monteleone"/>
    <s v="  Steven M."/>
    <n v="35.244999999999997"/>
    <n v="4.63"/>
    <s v="No"/>
    <s v="No"/>
    <s v="No"/>
    <n v="0"/>
    <x v="1"/>
    <s v="Obesity"/>
    <s v="Normal"/>
    <s v="29-Dec-1989"/>
    <n v="33"/>
    <n v="0"/>
    <n v="12404.88"/>
    <s v="tier - 3"/>
    <s v="tier - 3"/>
    <s v="R1016"/>
  </r>
  <r>
    <s v="ID866"/>
    <s v=" Mrs"/>
    <s v="Verdugo"/>
    <s v="  Erika"/>
    <n v="26.23"/>
    <n v="11.93"/>
    <s v="No"/>
    <s v="No"/>
    <s v="No"/>
    <n v="0"/>
    <x v="1"/>
    <s v="Over Weight"/>
    <s v="Diabetes"/>
    <s v="26-Sep-1962"/>
    <n v="60"/>
    <n v="0"/>
    <n v="12369.89"/>
    <s v="tier - 3"/>
    <s v="tier - 2"/>
    <s v="R1024"/>
  </r>
  <r>
    <s v="ID867"/>
    <s v=" Mr"/>
    <s v="Sellers"/>
    <s v="  Chad"/>
    <n v="36.1"/>
    <n v="5.65"/>
    <s v="yes"/>
    <s v="No"/>
    <s v="No"/>
    <n v="2"/>
    <x v="1"/>
    <s v="Obesity"/>
    <s v="Normal"/>
    <s v="29-Dec-1966"/>
    <n v="56"/>
    <n v="3"/>
    <n v="12363.55"/>
    <s v="tier - 3"/>
    <s v="tier - 3"/>
    <s v="R1011"/>
  </r>
  <r>
    <s v="ID868"/>
    <s v=" Mr"/>
    <s v="Bowman"/>
    <s v="  Mark"/>
    <n v="37.1"/>
    <n v="11.21"/>
    <s v="yes"/>
    <s v="No"/>
    <s v="Yes"/>
    <n v="1"/>
    <x v="1"/>
    <s v="Obesity"/>
    <s v="Diabetes"/>
    <s v="22-Sep-1963"/>
    <n v="59"/>
    <n v="1"/>
    <n v="12347.17"/>
    <s v="tier - 3"/>
    <s v="tier - 3"/>
    <s v="R1011"/>
  </r>
  <r>
    <s v="ID869"/>
    <s v=" Mr"/>
    <s v="Marley"/>
    <s v="  David"/>
    <n v="27.5"/>
    <n v="10.62"/>
    <s v="yes"/>
    <s v="No"/>
    <s v="Yes"/>
    <n v="1"/>
    <x v="1"/>
    <s v="Over Weight"/>
    <s v="Diabetes"/>
    <s v="2-Aug-1963"/>
    <n v="59"/>
    <n v="1"/>
    <n v="12333.83"/>
    <s v="tier - 3"/>
    <s v="tier - 2"/>
    <s v="R1011"/>
  </r>
  <r>
    <s v="ID870"/>
    <s v=" Mr"/>
    <s v="Grey"/>
    <s v="  Matthew R"/>
    <n v="24.7"/>
    <n v="10.7"/>
    <s v="yes"/>
    <s v="No"/>
    <s v="Yes"/>
    <n v="1"/>
    <x v="1"/>
    <s v="Normal weight"/>
    <s v="Diabetes"/>
    <s v="29-Aug-1963"/>
    <n v="59"/>
    <n v="0"/>
    <n v="12323.94"/>
    <s v="tier - 3"/>
    <s v="tier - 3"/>
    <s v="R1017"/>
  </r>
  <r>
    <s v="ID871"/>
    <s v=" Mrs"/>
    <s v="O'Rourke"/>
    <s v="  Orla"/>
    <n v="26.78"/>
    <n v="10.02"/>
    <s v="yes"/>
    <s v="No"/>
    <s v="Yes"/>
    <n v="1"/>
    <x v="1"/>
    <s v="Over Weight"/>
    <s v="Diabetes"/>
    <s v="28-Oct-1963"/>
    <n v="59"/>
    <n v="0"/>
    <n v="12299.59"/>
    <s v="tier - 3"/>
    <s v="tier - 1"/>
    <s v="R1025"/>
  </r>
  <r>
    <s v="ID872"/>
    <s v=" Ms"/>
    <s v="Fatehali"/>
    <s v="  Shaista S"/>
    <n v="45.8"/>
    <n v="4.8499999999999996"/>
    <s v="No"/>
    <s v="No"/>
    <s v="No"/>
    <n v="0"/>
    <x v="1"/>
    <s v="Obesity"/>
    <s v="Normal"/>
    <s v="29-Oct-1990"/>
    <n v="32"/>
    <n v="3"/>
    <n v="12282.38"/>
    <s v="tier - 3"/>
    <s v="tier - 1"/>
    <s v="R1011"/>
  </r>
  <r>
    <s v="ID873"/>
    <s v=" Mrs"/>
    <s v="Piza-Taylor"/>
    <s v="  Emily"/>
    <n v="29"/>
    <n v="4.3899999999999997"/>
    <s v="yes"/>
    <s v="No"/>
    <s v="No"/>
    <n v="2"/>
    <x v="1"/>
    <s v="Over Weight"/>
    <s v="Normal"/>
    <s v="16-Nov-1966"/>
    <n v="56"/>
    <n v="0"/>
    <n v="12282.03"/>
    <s v="tier - 3"/>
    <s v="tier - 1"/>
    <s v="R1025"/>
  </r>
  <r>
    <s v="ID874"/>
    <s v=" Ms"/>
    <s v="Cavanaugh"/>
    <s v="  Julie A."/>
    <n v="33.534999999999997"/>
    <n v="8.24"/>
    <s v="yes"/>
    <s v="No"/>
    <s v="No"/>
    <n v="0"/>
    <x v="1"/>
    <s v="Obesity"/>
    <s v="Diabetes"/>
    <s v="28-Aug-1967"/>
    <n v="55"/>
    <n v="2"/>
    <n v="12269.69"/>
    <s v="tier - 3"/>
    <s v="tier - 2"/>
    <s v="R1012"/>
  </r>
  <r>
    <s v="ID875"/>
    <s v=" Ms"/>
    <s v="Amako"/>
    <s v="  Megumi"/>
    <n v="32.774999999999999"/>
    <n v="9.77"/>
    <s v="yes"/>
    <s v="No"/>
    <s v="No"/>
    <n v="0"/>
    <x v="1"/>
    <s v="Obesity"/>
    <s v="Diabetes"/>
    <s v="30-Dec-1967"/>
    <n v="55"/>
    <n v="2"/>
    <n v="12268.63"/>
    <s v="tier - 3"/>
    <s v="tier - 1"/>
    <s v="R1012"/>
  </r>
  <r>
    <s v="ID876"/>
    <s v=" Ms"/>
    <s v="Musa"/>
    <s v="  Skylar"/>
    <n v="37.51"/>
    <n v="5.5"/>
    <s v="yes"/>
    <s v="No"/>
    <s v="No"/>
    <n v="2"/>
    <x v="1"/>
    <s v="Obesity"/>
    <s v="Normal"/>
    <s v="6-Dec-1966"/>
    <n v="56"/>
    <n v="2"/>
    <n v="12265.51"/>
    <s v="tier - 3"/>
    <s v="tier - 3"/>
    <s v="R1013"/>
  </r>
  <r>
    <s v="ID877"/>
    <s v=" Mrs"/>
    <s v="Phillippi"/>
    <s v="  Victoria"/>
    <n v="39.86"/>
    <n v="11.84"/>
    <s v="yes"/>
    <s v="No"/>
    <s v="No"/>
    <n v="1"/>
    <x v="1"/>
    <s v="Obesity"/>
    <s v="Diabetes"/>
    <s v="13-Aug-1986"/>
    <n v="36"/>
    <n v="3"/>
    <n v="12255.04"/>
    <s v="tier - 3"/>
    <s v="tier - 2"/>
    <s v="R1026"/>
  </r>
  <r>
    <s v="ID878"/>
    <s v=" Mrs"/>
    <s v="Hoskins"/>
    <s v="  Amanda L"/>
    <n v="42.13"/>
    <n v="4.66"/>
    <s v="No"/>
    <s v="No"/>
    <s v="No"/>
    <n v="0"/>
    <x v="1"/>
    <s v="Obesity"/>
    <s v="Normal"/>
    <s v="23-Nov-1989"/>
    <n v="33"/>
    <n v="3"/>
    <n v="12254.44"/>
    <s v="tier - 3"/>
    <s v="tier - 3"/>
    <s v="R1026"/>
  </r>
  <r>
    <s v="ID879"/>
    <s v=" Ms"/>
    <s v="Imbalzano Zegar"/>
    <s v="  Renee"/>
    <n v="35.99"/>
    <n v="11.11"/>
    <s v="No"/>
    <s v="No"/>
    <s v="No"/>
    <n v="0"/>
    <x v="1"/>
    <s v="Obesity"/>
    <s v="Diabetes"/>
    <s v="23-Jun-1974"/>
    <n v="48"/>
    <n v="0"/>
    <n v="12245.17"/>
    <s v="tier - 3"/>
    <s v="tier - 1"/>
    <s v="R1012"/>
  </r>
  <r>
    <s v="ID880"/>
    <s v=" Ms"/>
    <s v="Triedman"/>
    <s v="  Nellie A."/>
    <n v="35.200000000000003"/>
    <n v="7.72"/>
    <s v="yes"/>
    <s v="No"/>
    <s v="Yes"/>
    <n v="1"/>
    <x v="1"/>
    <s v="Obesity"/>
    <s v="Diabetes"/>
    <s v="17-Jul-1963"/>
    <n v="59"/>
    <n v="0"/>
    <n v="12244.53"/>
    <s v="tier - 3"/>
    <s v="tier - 1"/>
    <s v="R1013"/>
  </r>
  <r>
    <s v="ID881"/>
    <s v=" Ms"/>
    <s v="Lovuolo"/>
    <s v="  Tamara"/>
    <n v="29.91"/>
    <n v="5.55"/>
    <s v="yes"/>
    <s v="No"/>
    <s v="No"/>
    <n v="2"/>
    <x v="1"/>
    <s v="Over Weight"/>
    <s v="Normal"/>
    <s v="29-Jul-1966"/>
    <n v="56"/>
    <n v="0"/>
    <n v="12237.73"/>
    <s v="tier - 3"/>
    <s v="tier - 3"/>
    <s v="R1012"/>
  </r>
  <r>
    <s v="ID882"/>
    <s v=" Ms"/>
    <s v="Chung"/>
    <s v="  Joan"/>
    <n v="36.479999999999997"/>
    <n v="5.05"/>
    <s v="yes"/>
    <s v="No"/>
    <s v="No"/>
    <n v="1"/>
    <x v="1"/>
    <s v="Obesity"/>
    <s v="Normal"/>
    <s v="15-Oct-1964"/>
    <n v="58"/>
    <n v="0"/>
    <n v="12235.84"/>
    <s v="tier - 3"/>
    <s v="tier - 3"/>
    <s v="R1012"/>
  </r>
  <r>
    <s v="ID883"/>
    <s v=" Ms"/>
    <s v="Newsom"/>
    <s v="  Aimee J."/>
    <n v="27.5"/>
    <n v="8.69"/>
    <s v="yes"/>
    <s v="No"/>
    <s v="Yes"/>
    <n v="1"/>
    <x v="1"/>
    <s v="Over Weight"/>
    <s v="Diabetes"/>
    <s v="19-Jul-1963"/>
    <n v="59"/>
    <n v="0"/>
    <n v="12233.83"/>
    <s v="tier - 3"/>
    <s v="tier - 1"/>
    <s v="R1011"/>
  </r>
  <r>
    <s v="ID884"/>
    <s v=" Ms"/>
    <s v="Harrington"/>
    <s v="  Suzanne"/>
    <n v="33.44"/>
    <n v="5.9"/>
    <s v="yes"/>
    <s v="No"/>
    <s v="No"/>
    <n v="1"/>
    <x v="1"/>
    <s v="Obesity"/>
    <s v="Prediabetes"/>
    <s v="24-Jun-1964"/>
    <n v="58"/>
    <n v="0"/>
    <n v="12231.61"/>
    <s v="tier - 3"/>
    <s v="tier - 3"/>
    <s v="R1012"/>
  </r>
  <r>
    <s v="ID885"/>
    <s v=" Ms"/>
    <s v="Hoffman"/>
    <s v="  Kristin A."/>
    <n v="28.215"/>
    <n v="6.29"/>
    <s v="yes"/>
    <s v="No"/>
    <s v="No"/>
    <n v="1"/>
    <x v="1"/>
    <s v="Over Weight"/>
    <s v="Prediabetes"/>
    <s v="2-Jul-1964"/>
    <n v="58"/>
    <n v="0"/>
    <n v="12224.35"/>
    <s v="tier - 3"/>
    <s v="tier - 1"/>
    <s v="R1012"/>
  </r>
  <r>
    <s v="ID886"/>
    <s v=" Ms"/>
    <s v="Van Vugt"/>
    <s v="  Bronwyn"/>
    <n v="27.17"/>
    <n v="5.84"/>
    <s v="yes"/>
    <s v="No"/>
    <s v="No"/>
    <n v="1"/>
    <x v="1"/>
    <s v="Over Weight"/>
    <s v="Prediabetes"/>
    <s v="20-Jul-1964"/>
    <n v="58"/>
    <n v="0"/>
    <n v="12222.9"/>
    <s v="tier - 3"/>
    <s v="tier - 2"/>
    <s v="R1012"/>
  </r>
  <r>
    <s v="ID887"/>
    <s v=" Ms"/>
    <s v="Feehley"/>
    <s v="  Taylor J"/>
    <n v="35.380000000000003"/>
    <n v="6.12"/>
    <s v="No"/>
    <s v="No"/>
    <s v="No"/>
    <n v="0"/>
    <x v="1"/>
    <s v="Obesity"/>
    <s v="Prediabetes"/>
    <s v="14-Aug-1977"/>
    <n v="45"/>
    <n v="2"/>
    <n v="12218.7"/>
    <s v="tier - 3"/>
    <s v="tier - 1"/>
    <s v="R1012"/>
  </r>
  <r>
    <s v="ID888"/>
    <s v=" Mrs"/>
    <s v="Ashworth"/>
    <s v="  Kimberly M."/>
    <n v="43.48"/>
    <n v="6.24"/>
    <s v="No"/>
    <s v="No"/>
    <s v="No"/>
    <n v="0"/>
    <x v="1"/>
    <s v="Obesity"/>
    <s v="Prediabetes"/>
    <s v="29-Aug-1991"/>
    <n v="31"/>
    <n v="3"/>
    <n v="12198.64"/>
    <s v="tier - 3"/>
    <s v="tier - 3"/>
    <s v="R1026"/>
  </r>
  <r>
    <s v="ID889"/>
    <s v=" Mr"/>
    <s v="Hansen"/>
    <s v="  Joshua E."/>
    <n v="41.73"/>
    <n v="6.25"/>
    <s v="No"/>
    <s v="No"/>
    <s v="No"/>
    <n v="1"/>
    <x v="1"/>
    <s v="Obesity"/>
    <s v="Prediabetes"/>
    <s v="5-Oct-1987"/>
    <n v="35"/>
    <n v="3"/>
    <n v="12148.2"/>
    <s v="tier - 3"/>
    <s v="tier - 3"/>
    <s v="R1012"/>
  </r>
  <r>
    <s v="ID890"/>
    <s v=" Mr"/>
    <s v="Czyz"/>
    <s v="  Jeffrey"/>
    <n v="28.9"/>
    <n v="11.96"/>
    <s v="No"/>
    <s v="No"/>
    <s v="No"/>
    <n v="0"/>
    <x v="1"/>
    <s v="Over Weight"/>
    <s v="Diabetes"/>
    <s v="15-Sep-1962"/>
    <n v="60"/>
    <n v="0"/>
    <n v="12146.97"/>
    <s v="tier - 3"/>
    <s v="tier - 3"/>
    <s v="R1011"/>
  </r>
  <r>
    <s v="ID891"/>
    <s v=" Mr"/>
    <s v="Bauder"/>
    <s v="  Andrew R"/>
    <n v="25.74"/>
    <n v="7.69"/>
    <s v="No"/>
    <s v="No"/>
    <s v="No"/>
    <n v="0"/>
    <x v="1"/>
    <s v="Over Weight"/>
    <s v="Diabetes"/>
    <s v="4-Nov-1962"/>
    <n v="60"/>
    <n v="0"/>
    <n v="12142.58"/>
    <s v="tier - 3"/>
    <s v="tier - 2"/>
    <s v="R1013"/>
  </r>
  <r>
    <s v="ID892"/>
    <s v=" Mr"/>
    <s v="Mendoza"/>
    <s v="  Francisco J. Sr."/>
    <n v="36.06"/>
    <n v="8.83"/>
    <s v="No"/>
    <s v="No"/>
    <s v="No"/>
    <n v="0"/>
    <x v="1"/>
    <s v="Obesity"/>
    <s v="Diabetes"/>
    <s v="16-Sep-1974"/>
    <n v="48"/>
    <n v="0"/>
    <n v="12137.6"/>
    <s v="tier - 3"/>
    <s v="tier - 3"/>
    <s v="R1012"/>
  </r>
  <r>
    <s v="ID893"/>
    <s v=" Mrs"/>
    <s v="Glass"/>
    <s v="  Rhonda"/>
    <n v="43.28"/>
    <n v="4.41"/>
    <s v="No"/>
    <s v="No"/>
    <s v="No"/>
    <n v="0"/>
    <x v="1"/>
    <s v="Obesity"/>
    <s v="Normal"/>
    <s v="6-Nov-1991"/>
    <n v="31"/>
    <n v="3"/>
    <n v="12130.8"/>
    <s v="tier - 3"/>
    <s v="tier - 3"/>
    <s v="R1026"/>
  </r>
  <r>
    <s v="ID894"/>
    <s v=" Mr"/>
    <s v="Butcher"/>
    <s v="  John"/>
    <n v="28.785"/>
    <n v="9.1"/>
    <s v="yes"/>
    <s v="No"/>
    <s v="Yes"/>
    <n v="1"/>
    <x v="1"/>
    <s v="Over Weight"/>
    <s v="Diabetes"/>
    <s v="4-Jun-1963"/>
    <n v="60"/>
    <n v="0"/>
    <n v="12129.61"/>
    <s v="tier - 3"/>
    <s v="tier - 1"/>
    <s v="R1012"/>
  </r>
  <r>
    <s v="ID895"/>
    <s v=" Mr"/>
    <s v="Traiser"/>
    <s v="  Miles J."/>
    <n v="25.46"/>
    <n v="11.52"/>
    <s v="yes"/>
    <s v="No"/>
    <s v="Yes"/>
    <n v="1"/>
    <x v="1"/>
    <s v="Over Weight"/>
    <s v="Diabetes"/>
    <s v="20-Jul-1963"/>
    <n v="59"/>
    <n v="0"/>
    <n v="12124.99"/>
    <s v="tier - 3"/>
    <s v="tier - 1"/>
    <s v="R1012"/>
  </r>
  <r>
    <s v="ID896"/>
    <s v=" Ms"/>
    <s v="Mudy-Mader"/>
    <s v="  Justyna I."/>
    <n v="30.8"/>
    <n v="10.95"/>
    <s v="No"/>
    <s v="No"/>
    <s v="No"/>
    <n v="0"/>
    <x v="1"/>
    <s v="Obesity"/>
    <s v="Diabetes"/>
    <s v="25-Oct-1968"/>
    <n v="54"/>
    <n v="3"/>
    <n v="12105.32"/>
    <s v="tier - 3"/>
    <s v="tier - 3"/>
    <s v="R1011"/>
  </r>
  <r>
    <s v="ID897"/>
    <s v=" Ms"/>
    <s v="Rogers"/>
    <s v="  Lucille"/>
    <n v="28.88"/>
    <n v="11.5"/>
    <s v="No"/>
    <s v="No"/>
    <s v="No"/>
    <n v="0"/>
    <x v="1"/>
    <s v="Over Weight"/>
    <s v="Diabetes"/>
    <s v="9-Dec-1968"/>
    <n v="54"/>
    <n v="2"/>
    <n v="12096.65"/>
    <s v="tier - 3"/>
    <s v="tier - 1"/>
    <s v="R1024"/>
  </r>
  <r>
    <s v="ID898"/>
    <s v=" Ms"/>
    <s v="Woo"/>
    <s v="  April"/>
    <n v="23"/>
    <n v="9.8800000000000008"/>
    <s v="No"/>
    <s v="No"/>
    <s v="No"/>
    <n v="0"/>
    <x v="1"/>
    <s v="Normal weight"/>
    <s v="Diabetes"/>
    <s v="21-Jun-1968"/>
    <n v="54"/>
    <n v="3"/>
    <n v="12094.48"/>
    <s v="tier - 3"/>
    <s v="tier - 3"/>
    <s v="R1011"/>
  </r>
  <r>
    <s v="ID899"/>
    <s v=" Mr"/>
    <s v="Walsh"/>
    <s v="  Robert"/>
    <n v="38.25"/>
    <n v="6.2"/>
    <s v="No"/>
    <s v="No"/>
    <s v="No"/>
    <n v="1"/>
    <x v="1"/>
    <s v="Obesity"/>
    <s v="Prediabetes"/>
    <s v="2-Sep-1984"/>
    <n v="38"/>
    <n v="3"/>
    <n v="12091.34"/>
    <s v="tier - 3"/>
    <s v="tier - 2"/>
    <s v="R1022"/>
  </r>
  <r>
    <s v="ID900"/>
    <s v=" Mrs"/>
    <s v="White"/>
    <s v="  Alyssa"/>
    <n v="39.25"/>
    <n v="8.41"/>
    <s v="yes"/>
    <s v="No"/>
    <s v="No"/>
    <n v="1"/>
    <x v="1"/>
    <s v="Obesity"/>
    <s v="Diabetes"/>
    <s v="7-Sep-1986"/>
    <n v="36"/>
    <n v="3"/>
    <n v="12048.13"/>
    <s v="tier - 3"/>
    <s v="tier - 2"/>
    <s v="R1026"/>
  </r>
  <r>
    <s v="ID901"/>
    <s v=" Ms"/>
    <s v="Sheppard"/>
    <s v="  Jessica E."/>
    <n v="26.6"/>
    <n v="5.07"/>
    <s v="yes"/>
    <s v="No"/>
    <s v="No"/>
    <n v="2"/>
    <x v="1"/>
    <s v="Over Weight"/>
    <s v="Normal"/>
    <s v="24-Nov-1966"/>
    <n v="56"/>
    <n v="1"/>
    <n v="12044.34"/>
    <s v="tier - 3"/>
    <s v="tier - 1"/>
    <s v="R1012"/>
  </r>
  <r>
    <s v="ID902"/>
    <s v=" Mr"/>
    <s v="Doran"/>
    <s v="  Patrick J."/>
    <n v="35.700000000000003"/>
    <n v="4.0599999999999996"/>
    <s v="No"/>
    <s v="No"/>
    <s v="Yes"/>
    <n v="1"/>
    <x v="1"/>
    <s v="Obesity"/>
    <s v="Normal"/>
    <s v="16-Oct-1979"/>
    <n v="43"/>
    <n v="2"/>
    <n v="12035.18"/>
    <s v="tier - 3"/>
    <s v="tier - 3"/>
    <s v="R1021"/>
  </r>
  <r>
    <s v="ID903"/>
    <s v=" Ms"/>
    <s v="Labrosse"/>
    <s v="  Emilie"/>
    <n v="20.100000000000001"/>
    <n v="10.52"/>
    <s v="No"/>
    <s v="No"/>
    <s v="No"/>
    <n v="0"/>
    <x v="1"/>
    <s v="Normal weight"/>
    <s v="Diabetes"/>
    <s v="29-Oct-1965"/>
    <n v="57"/>
    <n v="1"/>
    <n v="12032.33"/>
    <s v="tier - 3"/>
    <s v="tier - 1"/>
    <s v="R1011"/>
  </r>
  <r>
    <s v="ID904"/>
    <s v=" Ms"/>
    <s v="Thomas"/>
    <s v="  Caitlin B."/>
    <n v="22.23"/>
    <n v="9.65"/>
    <s v="No"/>
    <s v="No"/>
    <s v="No"/>
    <n v="0"/>
    <x v="1"/>
    <s v="Normal weight"/>
    <s v="Diabetes"/>
    <s v="9-Jun-1965"/>
    <n v="57"/>
    <n v="0"/>
    <n v="12029.29"/>
    <s v="tier - 3"/>
    <s v="tier - 2"/>
    <s v="R1024"/>
  </r>
  <r>
    <s v="ID905"/>
    <s v=" Mr"/>
    <s v="Lesniak"/>
    <s v="  Joseph W"/>
    <n v="36.47"/>
    <n v="6.21"/>
    <s v="No"/>
    <s v="No"/>
    <s v="No"/>
    <n v="0"/>
    <x v="1"/>
    <s v="Obesity"/>
    <s v="Prediabetes"/>
    <s v="17-Oct-1982"/>
    <n v="40"/>
    <n v="3"/>
    <n v="12001.29"/>
    <s v="tier - 3"/>
    <s v="tier - 3"/>
    <s v="R1021"/>
  </r>
  <r>
    <s v="ID906"/>
    <s v=" Ms"/>
    <s v="Prowse"/>
    <s v="  Wendy"/>
    <n v="49.64"/>
    <n v="4.76"/>
    <s v="No"/>
    <s v="No"/>
    <s v="Yes"/>
    <n v="1"/>
    <x v="1"/>
    <s v="Obesity"/>
    <s v="Normal"/>
    <s v="12-Dec-1993"/>
    <n v="29"/>
    <n v="0"/>
    <n v="11994.89"/>
    <s v="tier - 3"/>
    <s v="tier - 2"/>
    <s v="R1012"/>
  </r>
  <r>
    <s v="ID907"/>
    <s v=" Mrs"/>
    <s v="Seigel"/>
    <s v="  Leah L."/>
    <n v="36.799999999999997"/>
    <n v="5.73"/>
    <s v="yes"/>
    <s v="No"/>
    <s v="Yes"/>
    <n v="1"/>
    <x v="1"/>
    <s v="Obesity"/>
    <s v="Prediabetes"/>
    <s v="4-Jul-1983"/>
    <n v="39"/>
    <n v="3"/>
    <n v="11987.68"/>
    <s v="tier - 3"/>
    <s v="tier - 2"/>
    <s v="R1026"/>
  </r>
  <r>
    <s v="ID908"/>
    <s v=" Mr"/>
    <s v="Blas"/>
    <s v="  Wayne L."/>
    <n v="33.880000000000003"/>
    <n v="10.78"/>
    <s v="yes"/>
    <s v="No"/>
    <s v="No"/>
    <n v="0"/>
    <x v="1"/>
    <s v="Obesity"/>
    <s v="Diabetes"/>
    <s v="22-Dec-1967"/>
    <n v="55"/>
    <n v="3"/>
    <n v="11987.17"/>
    <s v="tier - 3"/>
    <s v="tier - 3"/>
    <s v="R1013"/>
  </r>
  <r>
    <s v="ID909"/>
    <s v=" Mr"/>
    <s v="Simpson"/>
    <s v="  Jason M."/>
    <n v="32.01"/>
    <n v="5.08"/>
    <s v="yes"/>
    <s v="No"/>
    <s v="No"/>
    <n v="1"/>
    <x v="1"/>
    <s v="Obesity"/>
    <s v="Normal"/>
    <s v="29-Sep-1964"/>
    <n v="58"/>
    <n v="1"/>
    <n v="11946.63"/>
    <s v="tier - 3"/>
    <s v="tier - 2"/>
    <s v="R1013"/>
  </r>
  <r>
    <s v="ID910"/>
    <s v=" Mr"/>
    <s v="Gierman"/>
    <s v="  Floris"/>
    <n v="33.630000000000003"/>
    <n v="11.39"/>
    <s v="No"/>
    <s v="No"/>
    <s v="No"/>
    <n v="0"/>
    <x v="1"/>
    <s v="Obesity"/>
    <s v="Diabetes"/>
    <s v="1-Nov-1965"/>
    <n v="57"/>
    <n v="1"/>
    <n v="11945.13"/>
    <s v="tier - 3"/>
    <s v="tier - 2"/>
    <s v="R1012"/>
  </r>
  <r>
    <s v="ID911"/>
    <s v=" Mr"/>
    <s v="Jeuland"/>
    <s v="  Marc"/>
    <n v="34.865000000000002"/>
    <n v="5.35"/>
    <s v="yes"/>
    <s v="No"/>
    <s v="No"/>
    <n v="1"/>
    <x v="1"/>
    <s v="Obesity"/>
    <s v="Normal"/>
    <s v="25-Dec-1964"/>
    <n v="58"/>
    <n v="0"/>
    <n v="11944.59"/>
    <s v="tier - 3"/>
    <s v="tier - 2"/>
    <s v="R1016"/>
  </r>
  <r>
    <s v="ID912"/>
    <s v=" Mr"/>
    <s v="Chorney"/>
    <s v="  Christopher"/>
    <n v="43.11"/>
    <n v="5.6"/>
    <s v="No"/>
    <s v="No"/>
    <s v="No"/>
    <n v="0"/>
    <x v="1"/>
    <s v="Obesity"/>
    <s v="Normal"/>
    <s v="19-Oct-1991"/>
    <n v="31"/>
    <n v="3"/>
    <n v="11941.83"/>
    <s v="tier - 3"/>
    <s v="tier - 1"/>
    <s v="R1023"/>
  </r>
  <r>
    <s v="ID913"/>
    <s v=" Mr"/>
    <s v="Rook"/>
    <s v="  Kevin"/>
    <n v="30.305"/>
    <n v="4.2699999999999996"/>
    <s v="yes"/>
    <s v="No"/>
    <s v="No"/>
    <n v="1"/>
    <x v="1"/>
    <s v="Obesity"/>
    <s v="Normal"/>
    <s v="2-Aug-1964"/>
    <n v="58"/>
    <n v="0"/>
    <n v="11938.26"/>
    <s v="tier - 3"/>
    <s v="tier - 3"/>
    <s v="R1019"/>
  </r>
  <r>
    <s v="ID914"/>
    <s v=" Mr"/>
    <s v="Wright"/>
    <s v="  Aharon N"/>
    <n v="25.175000000000001"/>
    <n v="5.57"/>
    <s v="yes"/>
    <s v="No"/>
    <s v="No"/>
    <n v="1"/>
    <x v="1"/>
    <s v="Over Weight"/>
    <s v="Normal"/>
    <s v="20-Dec-1964"/>
    <n v="58"/>
    <n v="0"/>
    <n v="11931.13"/>
    <s v="tier - 3"/>
    <s v="tier - 1"/>
    <s v="R1019"/>
  </r>
  <r>
    <s v="ID915"/>
    <s v=" Mr"/>
    <s v="Chin"/>
    <s v="  Lawrence D."/>
    <n v="26.8"/>
    <n v="5.68"/>
    <s v="yes"/>
    <s v="No"/>
    <s v="No"/>
    <n v="1"/>
    <x v="1"/>
    <s v="Over Weight"/>
    <s v="Normal"/>
    <s v="19-Nov-1964"/>
    <n v="58"/>
    <n v="0"/>
    <n v="11918.2"/>
    <s v="tier - 3"/>
    <s v="tier - 1"/>
    <s v="R1021"/>
  </r>
  <r>
    <s v="ID916"/>
    <s v=" Mr"/>
    <s v="White"/>
    <s v="  Malcolm"/>
    <n v="21.78"/>
    <n v="5.3"/>
    <s v="No"/>
    <s v="yes"/>
    <s v="No"/>
    <n v="1"/>
    <x v="1"/>
    <s v="Normal weight"/>
    <s v="Normal"/>
    <s v="2-Jun-2004"/>
    <n v="19"/>
    <n v="2"/>
    <n v="11884.05"/>
    <s v="tier - 3"/>
    <s v="tier - 3"/>
    <s v="R1013"/>
  </r>
  <r>
    <s v="ID917"/>
    <s v=" Ms"/>
    <s v="Savage"/>
    <s v="  Anna E."/>
    <n v="30.14"/>
    <n v="9.4499999999999993"/>
    <s v="yes"/>
    <s v="No"/>
    <s v="No"/>
    <n v="0"/>
    <x v="1"/>
    <s v="Obesity"/>
    <s v="Diabetes"/>
    <s v="29-Oct-1967"/>
    <n v="55"/>
    <n v="2"/>
    <n v="11881.97"/>
    <s v="tier - 3"/>
    <s v="tier - 1"/>
    <s v="R1013"/>
  </r>
  <r>
    <s v="ID918"/>
    <s v=" Ms"/>
    <s v="Hitchings"/>
    <s v="  Jenny"/>
    <n v="29.7"/>
    <n v="6.79"/>
    <s v="yes"/>
    <s v="No"/>
    <s v="No"/>
    <n v="0"/>
    <x v="1"/>
    <s v="Over Weight"/>
    <s v="Diabetes"/>
    <s v="14-Jul-1967"/>
    <n v="55"/>
    <n v="2"/>
    <n v="11881.36"/>
    <s v="tier - 3"/>
    <s v="tier - 2"/>
    <s v="R1011"/>
  </r>
  <r>
    <s v="ID919"/>
    <s v=" Ms"/>
    <s v="Truitt"/>
    <s v="  Melissa L"/>
    <n v="32.395000000000003"/>
    <n v="11.1"/>
    <s v="yes"/>
    <s v="No"/>
    <s v="No"/>
    <n v="0"/>
    <x v="1"/>
    <s v="Obesity"/>
    <s v="Diabetes"/>
    <s v="24-Aug-1967"/>
    <n v="55"/>
    <n v="1"/>
    <n v="11879.1"/>
    <s v="tier - 3"/>
    <s v="tier - 3"/>
    <s v="R1024"/>
  </r>
  <r>
    <s v="ID920"/>
    <s v=" Ms"/>
    <s v="Chang"/>
    <s v="  Chia J."/>
    <n v="36.64"/>
    <n v="7.26"/>
    <s v="No"/>
    <s v="No"/>
    <s v="No"/>
    <n v="0"/>
    <x v="1"/>
    <s v="Obesity"/>
    <s v="Diabetes"/>
    <s v="7-Jul-1974"/>
    <n v="48"/>
    <n v="0"/>
    <n v="11858.56"/>
    <s v="tier - 3"/>
    <s v="tier - 3"/>
    <s v="R1011"/>
  </r>
  <r>
    <s v="ID921"/>
    <s v=" Ms"/>
    <s v="Frey"/>
    <s v="  Laura A"/>
    <n v="39.049999999999997"/>
    <n v="5.27"/>
    <s v="yes"/>
    <s v="No"/>
    <s v="No"/>
    <n v="1"/>
    <x v="1"/>
    <s v="Obesity"/>
    <s v="Normal"/>
    <s v="29-Sep-1964"/>
    <n v="58"/>
    <n v="0"/>
    <n v="11856.41"/>
    <s v="tier - 3"/>
    <s v="tier - 2"/>
    <s v="R1013"/>
  </r>
  <r>
    <s v="ID922"/>
    <s v=" Ms"/>
    <s v="Krishna"/>
    <s v="  Aditi"/>
    <n v="33.1"/>
    <n v="5.46"/>
    <s v="yes"/>
    <s v="No"/>
    <s v="No"/>
    <n v="1"/>
    <x v="1"/>
    <s v="Obesity"/>
    <s v="Normal"/>
    <s v="27-Jun-1964"/>
    <n v="58"/>
    <n v="0"/>
    <n v="11848.14"/>
    <s v="tier - 3"/>
    <s v="tier - 2"/>
    <s v="R1011"/>
  </r>
  <r>
    <s v="ID923"/>
    <s v=" Ms"/>
    <s v="Maher"/>
    <s v="  Leah A."/>
    <n v="31.824999999999999"/>
    <n v="8.1300000000000008"/>
    <s v="No"/>
    <s v="No"/>
    <s v="No"/>
    <n v="0"/>
    <x v="1"/>
    <s v="Obesity"/>
    <s v="Diabetes"/>
    <s v="10-Nov-1965"/>
    <n v="57"/>
    <n v="0"/>
    <n v="11842.62"/>
    <s v="tier - 3"/>
    <s v="tier - 3"/>
    <s v="R1012"/>
  </r>
  <r>
    <s v="ID924"/>
    <s v=" Ms"/>
    <s v="Boivin"/>
    <s v="  Marianne"/>
    <n v="29"/>
    <n v="4.25"/>
    <s v="yes"/>
    <s v="No"/>
    <s v="No"/>
    <n v="1"/>
    <x v="1"/>
    <s v="Over Weight"/>
    <s v="Normal"/>
    <s v="11-Jul-1964"/>
    <n v="58"/>
    <n v="0"/>
    <n v="11842.44"/>
    <s v="tier - 3"/>
    <s v="tier - 2"/>
    <s v="R1011"/>
  </r>
  <r>
    <s v="ID925"/>
    <s v=" Ms"/>
    <s v="McAlister"/>
    <s v="  Carla"/>
    <n v="30.495000000000001"/>
    <n v="8.68"/>
    <s v="No"/>
    <s v="No"/>
    <s v="No"/>
    <n v="0"/>
    <x v="1"/>
    <s v="Obesity"/>
    <s v="Diabetes"/>
    <s v="25-Sep-1965"/>
    <n v="57"/>
    <n v="0"/>
    <n v="11840.78"/>
    <s v="tier - 3"/>
    <s v="tier - 2"/>
    <s v="R1012"/>
  </r>
  <r>
    <s v="ID926"/>
    <s v=" Ms"/>
    <s v="Akhmedova"/>
    <s v="  Oksana"/>
    <n v="25.2"/>
    <n v="6.25"/>
    <s v="yes"/>
    <s v="No"/>
    <s v="No"/>
    <n v="1"/>
    <x v="1"/>
    <s v="Over Weight"/>
    <s v="Prediabetes"/>
    <s v="11-Sep-1964"/>
    <n v="58"/>
    <n v="0"/>
    <n v="11837.16"/>
    <s v="tier - 3"/>
    <s v="tier - 3"/>
    <s v="R1011"/>
  </r>
  <r>
    <s v="ID927"/>
    <s v=" Ms"/>
    <s v="Tucker"/>
    <s v="  Rebecca B."/>
    <n v="22.77"/>
    <n v="4.47"/>
    <s v="yes"/>
    <s v="No"/>
    <s v="No"/>
    <n v="1"/>
    <x v="1"/>
    <s v="Normal weight"/>
    <s v="Normal"/>
    <s v="27-Jun-1964"/>
    <n v="58"/>
    <n v="0"/>
    <n v="11833.78"/>
    <s v="tier - 3"/>
    <s v="tier - 3"/>
    <s v="R1013"/>
  </r>
  <r>
    <s v="ID928"/>
    <s v=" Ms"/>
    <s v="Gramelspacher"/>
    <s v="  Maria A."/>
    <n v="23.18"/>
    <n v="8.31"/>
    <s v="No"/>
    <s v="No"/>
    <s v="No"/>
    <n v="0"/>
    <x v="1"/>
    <s v="Normal weight"/>
    <s v="Diabetes"/>
    <s v="3-Oct-1965"/>
    <n v="57"/>
    <n v="0"/>
    <n v="11830.61"/>
    <s v="tier - 3"/>
    <s v="tier - 1"/>
    <s v="R1012"/>
  </r>
  <r>
    <s v="ID929"/>
    <s v=" Mrs"/>
    <s v="Goldsmith"/>
    <s v="  Lisa M"/>
    <n v="35.409999999999997"/>
    <n v="5.68"/>
    <s v="No"/>
    <s v="No"/>
    <s v="No"/>
    <n v="0"/>
    <x v="1"/>
    <s v="Obesity"/>
    <s v="Normal"/>
    <s v="20-Nov-1982"/>
    <n v="40"/>
    <n v="3"/>
    <n v="11773.06"/>
    <s v="tier - 3"/>
    <s v="tier - 3"/>
    <s v="R1026"/>
  </r>
  <r>
    <s v="ID930"/>
    <s v=" Mr"/>
    <s v="Tranter"/>
    <s v="  Steve Jr."/>
    <n v="32.11"/>
    <n v="4.75"/>
    <s v="yes"/>
    <s v="No"/>
    <s v="No"/>
    <n v="2"/>
    <x v="1"/>
    <s v="Obesity"/>
    <s v="Normal"/>
    <s v="25-Jul-1966"/>
    <n v="56"/>
    <n v="1"/>
    <n v="11763"/>
    <s v="tier - 3"/>
    <s v="tier - 3"/>
    <s v="R1016"/>
  </r>
  <r>
    <s v="ID931"/>
    <s v=" Mrs"/>
    <s v="Tu"/>
    <s v="  Tiffany"/>
    <n v="34.479999999999997"/>
    <n v="6.31"/>
    <s v="No"/>
    <s v="No"/>
    <s v="Yes"/>
    <n v="1"/>
    <x v="1"/>
    <s v="Obesity"/>
    <s v="Prediabetes"/>
    <s v="6-Nov-1979"/>
    <n v="43"/>
    <n v="2"/>
    <n v="11752.68"/>
    <s v="tier - 3"/>
    <s v="tier - 1"/>
    <s v="R1026"/>
  </r>
  <r>
    <s v="ID932"/>
    <s v=" Mr"/>
    <s v="Kaczka"/>
    <s v="  Greg"/>
    <n v="34.39"/>
    <n v="6.28"/>
    <s v="yes"/>
    <s v="No"/>
    <s v="No"/>
    <n v="1"/>
    <x v="1"/>
    <s v="Obesity"/>
    <s v="Prediabetes"/>
    <s v="2-Dec-1964"/>
    <n v="58"/>
    <n v="0"/>
    <n v="11743.93"/>
    <s v="tier - 3"/>
    <s v="tier - 1"/>
    <s v="R1012"/>
  </r>
  <r>
    <s v="ID933"/>
    <s v=" Mr"/>
    <s v="Hunter"/>
    <s v="  Dale"/>
    <n v="26.4"/>
    <n v="9.2899999999999991"/>
    <s v="yes"/>
    <s v="No"/>
    <s v="Yes"/>
    <n v="1"/>
    <x v="1"/>
    <s v="Over Weight"/>
    <s v="Diabetes"/>
    <s v="9-Jun-1963"/>
    <n v="59"/>
    <n v="0"/>
    <n v="11743.3"/>
    <s v="tier - 3"/>
    <s v="tier - 3"/>
    <s v="R1013"/>
  </r>
  <r>
    <s v="ID934"/>
    <s v=" Ms"/>
    <s v="Moran"/>
    <s v="  Brittany A."/>
    <n v="28.1"/>
    <n v="5.79"/>
    <s v="yes"/>
    <s v="No"/>
    <s v="Yes"/>
    <n v="1"/>
    <x v="1"/>
    <s v="Over Weight"/>
    <s v="Prediabetes"/>
    <s v="12-Nov-1969"/>
    <n v="53"/>
    <n v="3"/>
    <n v="11741.73"/>
    <s v="tier - 3"/>
    <s v="tier - 1"/>
    <s v="R1011"/>
  </r>
  <r>
    <s v="ID935"/>
    <s v=" Mr"/>
    <s v="Ashby"/>
    <s v="  Robert S"/>
    <n v="27"/>
    <n v="4.54"/>
    <s v="yes"/>
    <s v="No"/>
    <s v="No"/>
    <n v="1"/>
    <x v="1"/>
    <s v="Over Weight"/>
    <s v="Normal"/>
    <s v="5-Sep-1988"/>
    <n v="34"/>
    <n v="2"/>
    <n v="11737.85"/>
    <s v="tier - 3"/>
    <s v="tier - 1"/>
    <s v="R1011"/>
  </r>
  <r>
    <s v="ID936"/>
    <s v=" Mr"/>
    <s v="Ausen"/>
    <s v="  Cameron"/>
    <n v="28.594999999999999"/>
    <n v="4.68"/>
    <s v="yes"/>
    <s v="No"/>
    <s v="No"/>
    <n v="1"/>
    <x v="1"/>
    <s v="Over Weight"/>
    <s v="Normal"/>
    <s v="9-Nov-1964"/>
    <n v="58"/>
    <n v="0"/>
    <n v="11735.88"/>
    <s v="tier - 3"/>
    <s v="tier - 1"/>
    <s v="R1012"/>
  </r>
  <r>
    <s v="ID937"/>
    <s v=" Mrs"/>
    <s v="Savage"/>
    <s v="  Ulrike"/>
    <n v="36.799999999999997"/>
    <n v="5.88"/>
    <s v="No"/>
    <s v="No"/>
    <s v="No"/>
    <n v="1"/>
    <x v="1"/>
    <s v="Obesity"/>
    <s v="Prediabetes"/>
    <s v="26-Nov-1984"/>
    <n v="38"/>
    <n v="3"/>
    <n v="11730.82"/>
    <s v="tier - 3"/>
    <s v="tier - 3"/>
    <s v="R1026"/>
  </r>
  <r>
    <s v="ID938"/>
    <s v=" Ms"/>
    <s v="O'Leary"/>
    <s v="  Katlyn A."/>
    <n v="23.75"/>
    <n v="5.42"/>
    <s v="yes"/>
    <s v="No"/>
    <s v="Yes"/>
    <n v="1"/>
    <x v="1"/>
    <s v="Normal weight"/>
    <s v="Normal"/>
    <s v="12-Oct-1969"/>
    <n v="53"/>
    <n v="2"/>
    <n v="11729.68"/>
    <s v="tier - 3"/>
    <s v="tier - 1"/>
    <s v="R1024"/>
  </r>
  <r>
    <s v="ID939"/>
    <s v=" Mr"/>
    <s v="Scoville"/>
    <s v="  Morgan B."/>
    <n v="35.619999999999997"/>
    <n v="4.16"/>
    <s v="No"/>
    <s v="No"/>
    <s v="No"/>
    <n v="0"/>
    <x v="1"/>
    <s v="Obesity"/>
    <s v="Normal"/>
    <s v="21-Oct-1982"/>
    <n v="40"/>
    <n v="3"/>
    <n v="11712.97"/>
    <s v="tier - 3"/>
    <s v="tier - 2"/>
    <s v="R1021"/>
  </r>
  <r>
    <s v="ID940"/>
    <s v=" Mr"/>
    <s v="Kaus"/>
    <s v="  Peter"/>
    <n v="30.69"/>
    <n v="7.05"/>
    <s v="yes"/>
    <s v="No"/>
    <s v="No"/>
    <n v="2"/>
    <x v="1"/>
    <s v="Obesity"/>
    <s v="Diabetes"/>
    <s v="1-Dec-1970"/>
    <n v="52"/>
    <n v="0"/>
    <n v="11696.52"/>
    <s v="tier - 3"/>
    <s v="tier - 1"/>
    <s v="R1021"/>
  </r>
  <r>
    <s v="ID941"/>
    <s v=" Ms"/>
    <s v="Rainey"/>
    <s v="  Chandler"/>
    <n v="35.799999999999997"/>
    <n v="5.63"/>
    <s v="yes"/>
    <s v="No"/>
    <s v="No"/>
    <n v="2"/>
    <x v="1"/>
    <s v="Obesity"/>
    <s v="Normal"/>
    <s v="9-Nov-1966"/>
    <n v="56"/>
    <n v="1"/>
    <n v="11674.13"/>
    <s v="tier - 3"/>
    <s v="tier - 1"/>
    <s v="R1011"/>
  </r>
  <r>
    <s v="ID942"/>
    <s v=" Ms"/>
    <s v="Rasch"/>
    <s v="  Silvana M."/>
    <n v="28.785"/>
    <n v="4.24"/>
    <s v="yes"/>
    <s v="No"/>
    <s v="No"/>
    <n v="2"/>
    <x v="1"/>
    <s v="Over Weight"/>
    <s v="Normal"/>
    <s v="23-Aug-1966"/>
    <n v="56"/>
    <n v="0"/>
    <n v="11658.38"/>
    <s v="tier - 3"/>
    <s v="tier - 3"/>
    <s v="R1024"/>
  </r>
  <r>
    <s v="ID943"/>
    <s v=" Ms"/>
    <s v="Plunkett"/>
    <s v="  Natty"/>
    <n v="28.594999999999999"/>
    <n v="4.96"/>
    <s v="yes"/>
    <s v="No"/>
    <s v="No"/>
    <n v="2"/>
    <x v="1"/>
    <s v="Over Weight"/>
    <s v="Normal"/>
    <s v="6-Jul-1966"/>
    <n v="56"/>
    <n v="0"/>
    <n v="11658.12"/>
    <s v="tier - 3"/>
    <s v="tier - 1"/>
    <s v="R1024"/>
  </r>
  <r>
    <s v="ID944"/>
    <s v=" Mr"/>
    <s v="Murphy"/>
    <s v="  Nicholas T"/>
    <n v="48.75"/>
    <n v="4.34"/>
    <s v="No"/>
    <s v="No"/>
    <s v="No"/>
    <n v="0"/>
    <x v="1"/>
    <s v="Obesity"/>
    <s v="Normal"/>
    <s v="20-Jul-1994"/>
    <n v="28"/>
    <n v="0"/>
    <n v="11657.81"/>
    <s v="tier - 3"/>
    <s v="tier - 2"/>
    <s v="R1023"/>
  </r>
  <r>
    <s v="ID945"/>
    <s v=" Ms"/>
    <s v="Gusmer"/>
    <s v="  Rebecca"/>
    <n v="28.31"/>
    <n v="5.43"/>
    <s v="yes"/>
    <s v="No"/>
    <s v="No"/>
    <n v="2"/>
    <x v="1"/>
    <s v="Over Weight"/>
    <s v="Normal"/>
    <s v="4-Oct-1966"/>
    <n v="56"/>
    <n v="0"/>
    <n v="11657.72"/>
    <s v="tier - 3"/>
    <s v="tier - 2"/>
    <s v="R1024"/>
  </r>
  <r>
    <s v="ID946"/>
    <s v=" Mr"/>
    <s v="Loftus"/>
    <s v="  John"/>
    <n v="38.39"/>
    <n v="8.33"/>
    <s v="yes"/>
    <s v="No"/>
    <s v="No"/>
    <n v="1"/>
    <x v="1"/>
    <s v="Obesity"/>
    <s v="Diabetes"/>
    <s v="17-Jul-1986"/>
    <n v="36"/>
    <n v="3"/>
    <n v="11625.11"/>
    <s v="tier - 3"/>
    <s v="tier - 3"/>
    <s v="R1022"/>
  </r>
  <r>
    <s v="ID947"/>
    <s v=" Mr"/>
    <s v="Scott"/>
    <s v="  Antony G"/>
    <n v="25.87"/>
    <n v="5.63"/>
    <s v="yes"/>
    <s v="No"/>
    <s v="No"/>
    <n v="1"/>
    <x v="1"/>
    <s v="Over Weight"/>
    <s v="Normal"/>
    <s v="20-Jun-1964"/>
    <n v="58"/>
    <n v="0"/>
    <n v="11602.75"/>
    <s v="tier - 3"/>
    <s v="tier - 1"/>
    <s v="R1020"/>
  </r>
  <r>
    <s v="ID948"/>
    <s v=" Mr"/>
    <s v="Alvarez"/>
    <s v="  Eric"/>
    <n v="43.7"/>
    <n v="7.23"/>
    <s v="No"/>
    <s v="No"/>
    <s v="No"/>
    <n v="0"/>
    <x v="1"/>
    <s v="Obesity"/>
    <s v="Diabetes"/>
    <s v="6-Nov-1965"/>
    <n v="57"/>
    <n v="1"/>
    <n v="11576.13"/>
    <s v="tier - 3"/>
    <s v="tier - 3"/>
    <s v="R1011"/>
  </r>
  <r>
    <s v="ID949"/>
    <s v=" Mr"/>
    <s v="Petersson"/>
    <s v="  Erik"/>
    <n v="40.945"/>
    <n v="10.57"/>
    <s v="No"/>
    <s v="No"/>
    <s v="No"/>
    <n v="0"/>
    <x v="1"/>
    <s v="Obesity"/>
    <s v="Diabetes"/>
    <s v="25-Dec-1965"/>
    <n v="57"/>
    <n v="0"/>
    <n v="11566.3"/>
    <s v="tier - 3"/>
    <s v="tier - 3"/>
    <s v="R1016"/>
  </r>
  <r>
    <s v="ID950"/>
    <s v=" Mr"/>
    <s v="Liaw"/>
    <s v="  Matthew T"/>
    <n v="27.94"/>
    <n v="7.92"/>
    <s v="No"/>
    <s v="No"/>
    <s v="No"/>
    <n v="0"/>
    <x v="1"/>
    <s v="Over Weight"/>
    <s v="Diabetes"/>
    <s v="27-Oct-1965"/>
    <n v="57"/>
    <n v="1"/>
    <n v="11554.22"/>
    <s v="tier - 3"/>
    <s v="tier - 1"/>
    <s v="R1013"/>
  </r>
  <r>
    <s v="ID951"/>
    <s v=" Ms"/>
    <s v="Tripaldi"/>
    <s v="  Cassandra"/>
    <n v="31.9"/>
    <n v="10.119999999999999"/>
    <s v="No"/>
    <s v="No"/>
    <s v="No"/>
    <n v="2"/>
    <x v="1"/>
    <s v="Obesity"/>
    <s v="Diabetes"/>
    <s v="23-Jul-1973"/>
    <n v="49"/>
    <n v="5"/>
    <n v="11552.9"/>
    <s v="tier - 3"/>
    <s v="tier - 2"/>
    <s v="R1011"/>
  </r>
  <r>
    <s v="ID952"/>
    <s v=" Ms"/>
    <s v="Kelley"/>
    <s v="  Rosemary C"/>
    <n v="31.64"/>
    <n v="7.91"/>
    <s v="No"/>
    <s v="No"/>
    <s v="No"/>
    <n v="0"/>
    <x v="1"/>
    <s v="Obesity"/>
    <s v="Diabetes"/>
    <s v="1-Dec-1971"/>
    <n v="51"/>
    <n v="0"/>
    <n v="11540.25"/>
    <s v="tier - 3"/>
    <s v="tier - 1"/>
    <s v="R1012"/>
  </r>
  <r>
    <s v="ID953"/>
    <s v=" Ms"/>
    <s v="Endara"/>
    <s v="  Carrie A."/>
    <n v="46.7"/>
    <n v="10.9"/>
    <s v="No"/>
    <s v="No"/>
    <s v="No"/>
    <n v="0"/>
    <x v="1"/>
    <s v="Obesity"/>
    <s v="Diabetes"/>
    <s v="14-Nov-1968"/>
    <n v="54"/>
    <n v="2"/>
    <n v="11538.42"/>
    <s v="tier - 3"/>
    <s v="tier - 1"/>
    <s v="R1011"/>
  </r>
  <r>
    <s v="ID954"/>
    <s v=" Mr"/>
    <s v="Valle"/>
    <s v="  Gerardo Sr."/>
    <n v="18.335000000000001"/>
    <n v="11.83"/>
    <s v="No"/>
    <s v="No"/>
    <s v="No"/>
    <n v="0"/>
    <x v="1"/>
    <s v="Under Weight"/>
    <s v="Diabetes"/>
    <s v="3-Oct-1965"/>
    <n v="57"/>
    <n v="0"/>
    <n v="11534.87"/>
    <s v="tier - 3"/>
    <s v="tier - 1"/>
    <s v="R1017"/>
  </r>
  <r>
    <s v="ID955"/>
    <s v=" Mr"/>
    <s v="Germain"/>
    <s v="  Matthew R."/>
    <n v="31.24"/>
    <n v="7.42"/>
    <s v="yes"/>
    <s v="No"/>
    <s v="No"/>
    <n v="2"/>
    <x v="1"/>
    <s v="Obesity"/>
    <s v="Diabetes"/>
    <s v="23-Jul-1970"/>
    <n v="52"/>
    <n v="0"/>
    <n v="11530.12"/>
    <s v="tier - 3"/>
    <s v="tier - 1"/>
    <s v="R1012"/>
  </r>
  <r>
    <s v="ID956"/>
    <s v=" Mrs"/>
    <s v="Finecey"/>
    <s v="  Meghan E"/>
    <n v="39.22"/>
    <n v="5.62"/>
    <s v="yes"/>
    <s v="No"/>
    <s v="No"/>
    <n v="1"/>
    <x v="1"/>
    <s v="Obesity"/>
    <s v="Normal"/>
    <s v="12-Jun-1988"/>
    <n v="34"/>
    <n v="3"/>
    <n v="11524.25"/>
    <s v="tier - 3"/>
    <s v="tier - 1"/>
    <s v="R1026"/>
  </r>
  <r>
    <s v="ID957"/>
    <s v=" Mr"/>
    <s v="Mendoza"/>
    <s v="  Eric"/>
    <n v="24.414999999999999"/>
    <n v="7.16"/>
    <s v="No"/>
    <s v="No"/>
    <s v="No"/>
    <n v="0"/>
    <x v="1"/>
    <s v="Normal weight"/>
    <s v="Diabetes"/>
    <s v="19-Dec-1971"/>
    <n v="51"/>
    <n v="4"/>
    <n v="11520.1"/>
    <s v="tier - 3"/>
    <s v="tier - 1"/>
    <s v="R1012"/>
  </r>
  <r>
    <s v="ID958"/>
    <s v=" Ms"/>
    <s v="Roe"/>
    <s v="  Lisa B"/>
    <n v="32.299999999999997"/>
    <n v="9.89"/>
    <s v="No"/>
    <s v="No"/>
    <s v="No"/>
    <n v="0"/>
    <x v="1"/>
    <s v="Obesity"/>
    <s v="Diabetes"/>
    <s v="24-Jun-1968"/>
    <n v="54"/>
    <n v="1"/>
    <n v="11512.41"/>
    <s v="tier - 3"/>
    <s v="tier - 1"/>
    <s v="R1024"/>
  </r>
  <r>
    <s v="ID959"/>
    <s v=" Mrs"/>
    <s v="Webb"/>
    <s v="  Jane R."/>
    <n v="39.94"/>
    <n v="5.14"/>
    <s v="No"/>
    <s v="No"/>
    <s v="No"/>
    <n v="0"/>
    <x v="1"/>
    <s v="Obesity"/>
    <s v="Normal"/>
    <s v="6-Oct-1989"/>
    <n v="33"/>
    <n v="3"/>
    <n v="11511.61"/>
    <s v="tier - 3"/>
    <s v="tier - 3"/>
    <s v="R1026"/>
  </r>
  <r>
    <s v="ID960"/>
    <s v=" Ms"/>
    <s v="Stocker"/>
    <s v="  Allison M"/>
    <n v="30"/>
    <n v="5.61"/>
    <s v="yes"/>
    <s v="No"/>
    <s v="Yes"/>
    <n v="1"/>
    <x v="1"/>
    <s v="Obesity"/>
    <s v="Normal"/>
    <s v="11-Aug-1969"/>
    <n v="53"/>
    <n v="0"/>
    <n v="11497.69"/>
    <s v="tier - 3"/>
    <s v="tier - 1"/>
    <s v="R1012"/>
  </r>
  <r>
    <s v="ID961"/>
    <s v=" Mrs"/>
    <s v="Jacobson"/>
    <s v="  Sarah E."/>
    <n v="35.340000000000003"/>
    <n v="5.51"/>
    <s v="yes"/>
    <s v="No"/>
    <s v="Yes"/>
    <n v="1"/>
    <x v="1"/>
    <s v="Obesity"/>
    <s v="Normal"/>
    <s v="7-Jun-1983"/>
    <n v="40"/>
    <n v="3"/>
    <n v="11492.46"/>
    <s v="tier - 3"/>
    <s v="tier - 3"/>
    <s v="R1026"/>
  </r>
  <r>
    <s v="ID962"/>
    <s v=" Mr"/>
    <s v="Shaw"/>
    <s v="  Philip J"/>
    <n v="32.204999999999998"/>
    <n v="8.3800000000000008"/>
    <s v="yes"/>
    <s v="No"/>
    <s v="No"/>
    <n v="2"/>
    <x v="1"/>
    <s v="Obesity"/>
    <s v="Diabetes"/>
    <s v="13-Oct-1970"/>
    <n v="52"/>
    <n v="3"/>
    <n v="11488.32"/>
    <s v="tier - 3"/>
    <s v="tier - 1"/>
    <s v="R1014"/>
  </r>
  <r>
    <s v="ID963"/>
    <s v=" Ms"/>
    <s v="Goodwin"/>
    <s v="  Jillian A."/>
    <n v="33.880000000000003"/>
    <n v="4.68"/>
    <s v="No"/>
    <s v="yes"/>
    <s v="No"/>
    <n v="1"/>
    <x v="1"/>
    <s v="Obesity"/>
    <s v="Normal"/>
    <s v="10-Sep-2004"/>
    <n v="18"/>
    <n v="0"/>
    <n v="11482.63"/>
    <s v="tier - 3"/>
    <s v="tier - 2"/>
    <s v="R1013"/>
  </r>
  <r>
    <s v="ID964"/>
    <s v=" Mrs"/>
    <s v="Brock"/>
    <s v="  Laura D"/>
    <n v="26.63"/>
    <n v="4.3600000000000003"/>
    <s v="yes"/>
    <s v="No"/>
    <s v="No"/>
    <n v="2"/>
    <x v="1"/>
    <s v="Over Weight"/>
    <s v="Normal"/>
    <s v="7-Sep-1966"/>
    <n v="56"/>
    <n v="0"/>
    <n v="11478.14"/>
    <s v="tier - 3"/>
    <s v="tier - 2"/>
    <s v="R1025"/>
  </r>
  <r>
    <s v="ID965"/>
    <s v=" Ms"/>
    <s v="Papp"/>
    <s v="  Megan E."/>
    <n v="28.7"/>
    <n v="7.74"/>
    <s v="No"/>
    <s v="No"/>
    <s v="No"/>
    <n v="0"/>
    <x v="1"/>
    <s v="Over Weight"/>
    <s v="Diabetes"/>
    <s v="23-Jun-1965"/>
    <n v="57"/>
    <n v="0"/>
    <n v="11455.28"/>
    <s v="tier - 3"/>
    <s v="tier - 2"/>
    <s v="R1011"/>
  </r>
  <r>
    <s v="ID966"/>
    <s v=" Ms"/>
    <s v="Siragusa"/>
    <s v="  Shannon J."/>
    <n v="25.65"/>
    <n v="4.05"/>
    <s v="yes"/>
    <s v="No"/>
    <s v="No"/>
    <n v="2"/>
    <x v="1"/>
    <s v="Over Weight"/>
    <s v="Normal"/>
    <s v="14-Jun-1966"/>
    <n v="56"/>
    <n v="0"/>
    <n v="11454.02"/>
    <s v="tier - 3"/>
    <s v="tier - 1"/>
    <s v="R1012"/>
  </r>
  <r>
    <s v="ID967"/>
    <s v=" Ms"/>
    <s v="Pizarro"/>
    <s v="  Rachelle M"/>
    <n v="36.384999999999998"/>
    <n v="11.49"/>
    <s v="No"/>
    <s v="No"/>
    <s v="No"/>
    <n v="0"/>
    <x v="1"/>
    <s v="Obesity"/>
    <s v="Diabetes"/>
    <s v="12-Sep-1971"/>
    <n v="51"/>
    <n v="3"/>
    <n v="11436.74"/>
    <s v="tier - 3"/>
    <s v="tier - 3"/>
    <s v="R1012"/>
  </r>
  <r>
    <s v="ID968"/>
    <s v=" Mr"/>
    <s v="Strange"/>
    <s v="  Casey"/>
    <n v="34.69"/>
    <n v="5.65"/>
    <s v="No"/>
    <s v="No"/>
    <s v="No"/>
    <n v="0"/>
    <x v="1"/>
    <s v="Obesity"/>
    <s v="Normal"/>
    <s v="17-Jul-1980"/>
    <n v="42"/>
    <n v="2"/>
    <n v="11435.74"/>
    <s v="tier - 3"/>
    <s v="tier - 3"/>
    <s v="R1021"/>
  </r>
  <r>
    <s v="ID969"/>
    <s v=" Ms"/>
    <s v="Eidinger"/>
    <s v="  Jessica L"/>
    <n v="37.68"/>
    <n v="4.29"/>
    <s v="yes"/>
    <s v="No"/>
    <s v="No"/>
    <n v="0"/>
    <x v="1"/>
    <s v="Obesity"/>
    <s v="Normal"/>
    <s v="9-Jun-1985"/>
    <n v="37"/>
    <n v="3"/>
    <n v="11419.49"/>
    <s v="tier - 3"/>
    <s v="tier - 1"/>
    <s v="R1012"/>
  </r>
  <r>
    <s v="ID970"/>
    <s v=" Mr"/>
    <s v="Ginsburg"/>
    <s v="  Brandon F"/>
    <n v="35.49"/>
    <n v="4.74"/>
    <s v="yes"/>
    <s v="No"/>
    <s v="Yes"/>
    <n v="1"/>
    <x v="1"/>
    <s v="Obesity"/>
    <s v="Normal"/>
    <s v="23-Oct-1983"/>
    <n v="39"/>
    <n v="3"/>
    <n v="11412.02"/>
    <s v="tier - 3"/>
    <s v="tier - 1"/>
    <s v="R1021"/>
  </r>
  <r>
    <s v="ID971"/>
    <s v=" Ms"/>
    <s v="Truex"/>
    <s v="  Melissa"/>
    <n v="44.7"/>
    <n v="7.6"/>
    <s v="yes"/>
    <s v="No"/>
    <s v="No"/>
    <n v="2"/>
    <x v="1"/>
    <s v="Obesity"/>
    <s v="Diabetes"/>
    <s v="7-Oct-1970"/>
    <n v="52"/>
    <n v="3"/>
    <n v="11411.69"/>
    <s v="tier - 3"/>
    <s v="tier - 2"/>
    <s v="R1011"/>
  </r>
  <r>
    <s v="ID972"/>
    <s v=" Ms"/>
    <s v="Higgins"/>
    <s v="  Danielle N"/>
    <n v="38.380000000000003"/>
    <n v="8.5"/>
    <s v="yes"/>
    <s v="No"/>
    <s v="No"/>
    <n v="2"/>
    <x v="1"/>
    <s v="Obesity"/>
    <s v="Diabetes"/>
    <s v="2-Oct-1970"/>
    <n v="52"/>
    <n v="2"/>
    <n v="11396.9"/>
    <s v="tier - 3"/>
    <s v="tier - 3"/>
    <s v="R1024"/>
  </r>
  <r>
    <s v="ID973"/>
    <s v=" Mr"/>
    <s v="McCurdy"/>
    <s v="  Matthew"/>
    <n v="35.244999999999997"/>
    <n v="11.22"/>
    <s v="yes"/>
    <s v="No"/>
    <s v="No"/>
    <n v="0"/>
    <x v="1"/>
    <s v="Obesity"/>
    <s v="Diabetes"/>
    <s v="19-Dec-1967"/>
    <n v="55"/>
    <n v="1"/>
    <n v="11394.07"/>
    <s v="tier - 3"/>
    <s v="tier - 1"/>
    <s v="R1018"/>
  </r>
  <r>
    <s v="ID974"/>
    <s v=" Mrs"/>
    <s v="Hughes"/>
    <s v="  Bettina"/>
    <n v="49.84"/>
    <n v="5.0999999999999996"/>
    <s v="yes"/>
    <s v="No"/>
    <s v="Yes"/>
    <n v="1"/>
    <x v="1"/>
    <s v="Obesity"/>
    <s v="Normal"/>
    <s v="28-Jul-1997"/>
    <n v="25"/>
    <n v="0"/>
    <n v="11388.27"/>
    <s v="tier - 3"/>
    <s v="tier - 2"/>
    <s v="R1026"/>
  </r>
  <r>
    <s v="ID975"/>
    <s v=" Mr"/>
    <s v="Varner"/>
    <s v="  Alexander"/>
    <n v="49.06"/>
    <n v="5.43"/>
    <s v="yes"/>
    <s v="No"/>
    <s v="No"/>
    <n v="1"/>
    <x v="1"/>
    <s v="Obesity"/>
    <s v="Normal"/>
    <s v="13-Jun-1964"/>
    <n v="58"/>
    <n v="0"/>
    <n v="11381.33"/>
    <s v="tier - 3"/>
    <s v="tier - 2"/>
    <s v="R1013"/>
  </r>
  <r>
    <s v="ID976"/>
    <s v=" Mrs"/>
    <s v="Dahmen"/>
    <s v="  Holli"/>
    <n v="30.88"/>
    <n v="5.82"/>
    <s v="No"/>
    <s v="No"/>
    <s v="No"/>
    <n v="2"/>
    <x v="1"/>
    <s v="Obesity"/>
    <s v="Prediabetes"/>
    <s v="6-Dec-1972"/>
    <n v="50"/>
    <n v="0"/>
    <n v="11378.57"/>
    <s v="tier - 3"/>
    <s v="tier - 2"/>
    <s v="R1025"/>
  </r>
  <r>
    <s v="ID977"/>
    <s v=" Mrs"/>
    <s v="Young"/>
    <s v="  Heather C"/>
    <n v="33.35"/>
    <n v="6.05"/>
    <s v="No"/>
    <s v="No"/>
    <s v="Yes"/>
    <n v="1"/>
    <x v="1"/>
    <s v="Obesity"/>
    <s v="Prediabetes"/>
    <s v="7-Jun-1979"/>
    <n v="44"/>
    <n v="2"/>
    <n v="11369.39"/>
    <s v="tier - 3"/>
    <s v="tier - 1"/>
    <s v="R1026"/>
  </r>
  <r>
    <s v="ID978"/>
    <s v=" Mr"/>
    <s v="Fraser"/>
    <s v="  Kyle"/>
    <n v="38"/>
    <n v="6.38"/>
    <s v="yes"/>
    <s v="No"/>
    <s v="No"/>
    <n v="1"/>
    <x v="1"/>
    <s v="Obesity"/>
    <s v="Prediabetes"/>
    <s v="13-Dec-1964"/>
    <n v="58"/>
    <n v="0"/>
    <n v="11365.95"/>
    <s v="tier - 3"/>
    <s v="tier - 2"/>
    <s v="R1011"/>
  </r>
  <r>
    <s v="ID979"/>
    <s v=" Mr"/>
    <s v="Deeg"/>
    <s v="  Thomas J"/>
    <n v="36.08"/>
    <n v="5.73"/>
    <s v="yes"/>
    <s v="No"/>
    <s v="No"/>
    <n v="1"/>
    <x v="1"/>
    <s v="Obesity"/>
    <s v="Prediabetes"/>
    <s v="3-Jul-1964"/>
    <n v="58"/>
    <n v="0"/>
    <n v="11363.28"/>
    <s v="tier - 3"/>
    <s v="tier - 1"/>
    <s v="R1013"/>
  </r>
  <r>
    <s v="ID980"/>
    <s v=" Mr"/>
    <s v="Robertson"/>
    <s v="  Chris"/>
    <n v="35.700000000000003"/>
    <n v="5.47"/>
    <s v="yes"/>
    <s v="No"/>
    <s v="No"/>
    <n v="1"/>
    <x v="1"/>
    <s v="Obesity"/>
    <s v="Normal"/>
    <s v="4-Jul-1964"/>
    <n v="58"/>
    <n v="0"/>
    <n v="11362.76"/>
    <s v="tier - 3"/>
    <s v="tier - 1"/>
    <s v="R1011"/>
  </r>
  <r>
    <s v="ID981"/>
    <s v=" Mr"/>
    <s v="Peck"/>
    <s v="  Graham"/>
    <n v="34.01"/>
    <n v="11.3"/>
    <s v="No"/>
    <s v="No"/>
    <s v="No"/>
    <n v="0"/>
    <x v="1"/>
    <s v="Obesity"/>
    <s v="Diabetes"/>
    <s v="26-Sep-1965"/>
    <n v="57"/>
    <n v="0"/>
    <n v="11356.66"/>
    <s v="tier - 3"/>
    <s v="tier - 3"/>
    <s v="R1012"/>
  </r>
  <r>
    <s v="ID982"/>
    <s v=" Mr"/>
    <s v="Burger"/>
    <s v="  Garrett"/>
    <n v="31.54"/>
    <n v="6.72"/>
    <s v="No"/>
    <s v="No"/>
    <s v="No"/>
    <n v="0"/>
    <x v="1"/>
    <s v="Obesity"/>
    <s v="Diabetes"/>
    <s v="29-Nov-1965"/>
    <n v="57"/>
    <n v="0"/>
    <n v="11353.23"/>
    <s v="tier - 3"/>
    <s v="tier - 1"/>
    <s v="R1012"/>
  </r>
  <r>
    <s v="ID983"/>
    <s v=" Mr"/>
    <s v="Blain"/>
    <s v="  Andrew"/>
    <n v="23.3"/>
    <n v="5.36"/>
    <s v="yes"/>
    <s v="No"/>
    <s v="No"/>
    <n v="1"/>
    <x v="1"/>
    <s v="Normal weight"/>
    <s v="Normal"/>
    <s v="12-Jul-1964"/>
    <n v="58"/>
    <n v="0"/>
    <n v="11345.52"/>
    <s v="tier - 3"/>
    <s v="tier - 3"/>
    <s v="R1011"/>
  </r>
  <r>
    <s v="ID984"/>
    <s v=" Mrs"/>
    <s v="Winters"/>
    <s v="  Annabelle M"/>
    <n v="27.75"/>
    <n v="9.8800000000000008"/>
    <s v="No"/>
    <s v="No"/>
    <s v="No"/>
    <n v="0"/>
    <x v="1"/>
    <s v="Over Weight"/>
    <s v="Diabetes"/>
    <s v="2-Nov-1968"/>
    <n v="54"/>
    <n v="0"/>
    <n v="11344.32"/>
    <s v="tier - 3"/>
    <s v="tier - 2"/>
    <s v="R1025"/>
  </r>
  <r>
    <s v="ID985"/>
    <s v=" Mr"/>
    <s v="McCue"/>
    <s v="  Daniel T."/>
    <n v="42.46"/>
    <n v="4.1100000000000003"/>
    <s v="No"/>
    <s v="No"/>
    <s v="No"/>
    <n v="0"/>
    <x v="1"/>
    <s v="Obesity"/>
    <s v="Normal"/>
    <s v="19-Aug-1989"/>
    <n v="33"/>
    <n v="1"/>
    <n v="11326.71"/>
    <s v="tier - 3"/>
    <s v="tier - 3"/>
    <s v="R1013"/>
  </r>
  <r>
    <s v="ID986"/>
    <s v=" Ms"/>
    <s v="Webster"/>
    <s v="  Deanne"/>
    <n v="54.47"/>
    <n v="7.48"/>
    <s v="No"/>
    <s v="No"/>
    <s v="No"/>
    <n v="0"/>
    <x v="1"/>
    <s v="Obesity"/>
    <s v="Diabetes"/>
    <s v="20-Sep-2002"/>
    <n v="20"/>
    <n v="0"/>
    <n v="11321.49"/>
    <s v="tier - 3"/>
    <s v="tier - 3"/>
    <s v="R1012"/>
  </r>
  <r>
    <s v="ID987"/>
    <s v=" Ms"/>
    <s v="Anderson"/>
    <s v="  Carrie"/>
    <n v="24.93"/>
    <n v="9.18"/>
    <s v="yes"/>
    <s v="No"/>
    <s v="Yes"/>
    <n v="1"/>
    <x v="1"/>
    <s v="Over Weight"/>
    <s v="Diabetes"/>
    <s v="11-Jul-1963"/>
    <n v="59"/>
    <n v="0"/>
    <n v="11319.12"/>
    <s v="tier - 3"/>
    <s v="tier - 1"/>
    <s v="R1012"/>
  </r>
  <r>
    <s v="ID988"/>
    <s v=" Mrs"/>
    <s v="Chiappone"/>
    <s v="  Suzanne"/>
    <n v="48.12"/>
    <n v="4.51"/>
    <s v="yes"/>
    <s v="No"/>
    <s v="No"/>
    <n v="1"/>
    <x v="1"/>
    <s v="Obesity"/>
    <s v="Normal"/>
    <s v="10-Dec-1995"/>
    <n v="27"/>
    <n v="0"/>
    <n v="11318.57"/>
    <s v="tier - 3"/>
    <s v="tier - 2"/>
    <s v="R1026"/>
  </r>
  <r>
    <s v="ID989"/>
    <s v=" Ms"/>
    <s v="Opie"/>
    <s v="  Jasmine P."/>
    <n v="24.91"/>
    <n v="7.33"/>
    <s v="yes"/>
    <s v="No"/>
    <s v="Yes"/>
    <n v="1"/>
    <x v="1"/>
    <s v="Over Weight"/>
    <s v="Diabetes"/>
    <s v="22-Nov-1963"/>
    <n v="59"/>
    <n v="0"/>
    <n v="11312.33"/>
    <s v="tier - 3"/>
    <s v="tier - 3"/>
    <s v="R1012"/>
  </r>
  <r>
    <s v="ID990"/>
    <s v=" Ms"/>
    <s v="Donnelly"/>
    <s v="  Jennifer"/>
    <n v="27.645"/>
    <n v="10.56"/>
    <s v="No"/>
    <s v="No"/>
    <s v="No"/>
    <n v="0"/>
    <x v="1"/>
    <s v="Over Weight"/>
    <s v="Diabetes"/>
    <s v="6-Oct-1968"/>
    <n v="54"/>
    <n v="1"/>
    <n v="11305.93"/>
    <s v="tier - 3"/>
    <s v="tier - 1"/>
    <s v="R1012"/>
  </r>
  <r>
    <s v="ID991"/>
    <s v=" Ms"/>
    <s v="Rall"/>
    <s v="  Tracie"/>
    <n v="33.700000000000003"/>
    <n v="4.01"/>
    <s v="No"/>
    <s v="No"/>
    <s v="No"/>
    <n v="2"/>
    <x v="1"/>
    <s v="Obesity"/>
    <s v="Normal"/>
    <s v="25-Sep-1972"/>
    <n v="50"/>
    <n v="4"/>
    <n v="11299.34"/>
    <s v="tier - 3"/>
    <s v="tier - 2"/>
    <s v="R1011"/>
  </r>
  <r>
    <s v="ID992"/>
    <s v=" Mr"/>
    <s v="Mitchell"/>
    <s v="  Tristan D."/>
    <n v="38.93"/>
    <n v="5.64"/>
    <s v="yes"/>
    <s v="No"/>
    <s v="No"/>
    <n v="1"/>
    <x v="1"/>
    <s v="Obesity"/>
    <s v="Normal"/>
    <s v="14-Nov-1988"/>
    <n v="34"/>
    <n v="3"/>
    <n v="11294.57"/>
    <s v="tier - 3"/>
    <s v="tier - 1"/>
    <s v="R1022"/>
  </r>
  <r>
    <s v="ID993"/>
    <s v=" Mr"/>
    <s v="Chen"/>
    <s v="  Peiweng"/>
    <n v="32.774999999999999"/>
    <n v="8.02"/>
    <s v="yes"/>
    <s v="No"/>
    <s v="No"/>
    <n v="2"/>
    <x v="1"/>
    <s v="Obesity"/>
    <s v="Diabetes"/>
    <s v="22-Jun-1970"/>
    <n v="52"/>
    <n v="3"/>
    <n v="11289.11"/>
    <s v="tier - 3"/>
    <s v="tier - 1"/>
    <s v="R1012"/>
  </r>
  <r>
    <s v="ID994"/>
    <s v=" Ms"/>
    <s v="Tufaro"/>
    <s v="  Theresa M."/>
    <n v="29.83"/>
    <n v="7.2"/>
    <s v="yes"/>
    <s v="No"/>
    <s v="No"/>
    <n v="0"/>
    <x v="1"/>
    <s v="Over Weight"/>
    <s v="Diabetes"/>
    <s v="14-Jun-1967"/>
    <n v="55"/>
    <n v="0"/>
    <n v="11286.54"/>
    <s v="tier - 3"/>
    <s v="tier - 3"/>
    <s v="R1024"/>
  </r>
  <r>
    <s v="ID995"/>
    <s v=" Mr"/>
    <s v="Peters"/>
    <s v="  Daniel J"/>
    <n v="28.31"/>
    <n v="4.55"/>
    <s v="No"/>
    <s v="yes"/>
    <s v="No"/>
    <n v="1"/>
    <x v="1"/>
    <s v="Over Weight"/>
    <s v="Normal"/>
    <s v="4-Oct-2004"/>
    <n v="18"/>
    <n v="1"/>
    <n v="11272.33"/>
    <s v="tier - 3"/>
    <s v="tier - 2"/>
    <s v="R1019"/>
  </r>
  <r>
    <s v="ID996"/>
    <s v=" Mrs"/>
    <s v="Susedik"/>
    <s v="  Courtney M."/>
    <n v="29.79"/>
    <n v="9.0299999999999994"/>
    <s v="No"/>
    <s v="No"/>
    <s v="No"/>
    <n v="0"/>
    <x v="1"/>
    <s v="Over Weight"/>
    <s v="Diabetes"/>
    <s v="26-Dec-1971"/>
    <n v="51"/>
    <n v="0"/>
    <n v="11265.71"/>
    <s v="tier - 3"/>
    <s v="tier - 1"/>
    <s v="R1025"/>
  </r>
  <r>
    <s v="ID997"/>
    <s v=" Mr"/>
    <s v="Garcia"/>
    <s v="  Jose A."/>
    <n v="36.6"/>
    <n v="5.2"/>
    <s v="yes"/>
    <s v="No"/>
    <s v="Yes"/>
    <n v="1"/>
    <x v="1"/>
    <s v="Obesity"/>
    <s v="Normal"/>
    <s v="11-Oct-1969"/>
    <n v="53"/>
    <n v="3"/>
    <n v="11264.54"/>
    <s v="tier - 3"/>
    <s v="tier - 2"/>
    <s v="R1011"/>
  </r>
  <r>
    <s v="ID998"/>
    <s v=" Mrs"/>
    <s v="Deady"/>
    <s v="  Lauren"/>
    <n v="35.93"/>
    <n v="8.3000000000000007"/>
    <s v="yes"/>
    <s v="No"/>
    <s v="No"/>
    <n v="0"/>
    <x v="1"/>
    <s v="Obesity"/>
    <s v="Diabetes"/>
    <s v="2-Oct-1981"/>
    <n v="41"/>
    <n v="1"/>
    <n v="11255.29"/>
    <s v="tier - 3"/>
    <s v="tier - 1"/>
    <s v="R1026"/>
  </r>
  <r>
    <s v="ID999"/>
    <s v=" Mr"/>
    <s v="Campbell"/>
    <s v="  Jonathon M."/>
    <n v="28.6"/>
    <n v="5.56"/>
    <s v="yes"/>
    <s v="No"/>
    <s v="Yes"/>
    <n v="1"/>
    <x v="1"/>
    <s v="Over Weight"/>
    <s v="Normal"/>
    <s v="20-Aug-1969"/>
    <n v="53"/>
    <n v="3"/>
    <n v="11253.42"/>
    <s v="tier - 3"/>
    <s v="tier - 1"/>
    <s v="R1011"/>
  </r>
  <r>
    <s v="ID1000"/>
    <s v=" Mrs"/>
    <s v="Schaefer"/>
    <s v="  Stephanie A"/>
    <n v="39.17"/>
    <n v="4.1500000000000004"/>
    <s v="No"/>
    <s v="No"/>
    <s v="No"/>
    <n v="0"/>
    <x v="1"/>
    <s v="Obesity"/>
    <s v="Normal"/>
    <s v="17-Dec-1989"/>
    <n v="33"/>
    <n v="3"/>
    <n v="11250.43"/>
    <s v="tier - 3"/>
    <s v="tier - 2"/>
    <s v="R1026"/>
  </r>
  <r>
    <s v="ID1001"/>
    <s v=" Mr"/>
    <s v="D'Alessandro"/>
    <s v="  Patrick"/>
    <n v="26.41"/>
    <n v="5.99"/>
    <s v="yes"/>
    <s v="No"/>
    <s v="Yes"/>
    <n v="1"/>
    <x v="1"/>
    <s v="Over Weight"/>
    <s v="Prediabetes"/>
    <s v="30-Dec-1969"/>
    <n v="53"/>
    <n v="2"/>
    <n v="11244.38"/>
    <s v="tier - 3"/>
    <s v="tier - 1"/>
    <s v="R1016"/>
  </r>
  <r>
    <s v="ID1002"/>
    <s v=" Mrs"/>
    <s v="Wyss"/>
    <s v="  Krista"/>
    <n v="30.63"/>
    <n v="5.8"/>
    <s v="yes"/>
    <s v="No"/>
    <s v="No"/>
    <n v="0"/>
    <x v="1"/>
    <s v="Obesity"/>
    <s v="Prediabetes"/>
    <s v="28-Jun-1976"/>
    <n v="46"/>
    <n v="2"/>
    <n v="11217.35"/>
    <s v="tier - 3"/>
    <s v="tier - 2"/>
    <s v="R1025"/>
  </r>
  <r>
    <s v="ID1003"/>
    <s v=" Ms"/>
    <s v="Rose"/>
    <s v="  Jenessa"/>
    <n v="31.73"/>
    <n v="7.32"/>
    <s v="yes"/>
    <s v="No"/>
    <s v="No"/>
    <n v="2"/>
    <x v="1"/>
    <s v="Obesity"/>
    <s v="Diabetes"/>
    <s v="14-Jun-1970"/>
    <n v="52"/>
    <n v="2"/>
    <n v="11187.66"/>
    <s v="tier - 3"/>
    <s v="tier - 2"/>
    <s v="R1012"/>
  </r>
  <r>
    <s v="ID1004"/>
    <s v=" Mr"/>
    <s v="Hopper"/>
    <s v="  Ryan M."/>
    <n v="30.7"/>
    <n v="5.16"/>
    <s v="No"/>
    <s v="No"/>
    <s v="No"/>
    <n v="2"/>
    <x v="1"/>
    <s v="Obesity"/>
    <s v="Normal"/>
    <s v="3-Sep-1972"/>
    <n v="50"/>
    <n v="0"/>
    <n v="11186.2"/>
    <s v="tier - 3"/>
    <s v="tier - 2"/>
    <s v="R1021"/>
  </r>
  <r>
    <s v="ID1005"/>
    <s v=" Mr"/>
    <s v="Finneran"/>
    <s v="  Thomas"/>
    <n v="25.934999999999999"/>
    <n v="5.96"/>
    <s v="yes"/>
    <s v="No"/>
    <s v="No"/>
    <n v="2"/>
    <x v="1"/>
    <s v="Over Weight"/>
    <s v="Prediabetes"/>
    <s v="6-Aug-1966"/>
    <n v="56"/>
    <n v="0"/>
    <n v="11165.42"/>
    <s v="tier - 3"/>
    <s v="tier - 1"/>
    <s v="R1016"/>
  </r>
  <r>
    <s v="ID1006"/>
    <s v=" Ms"/>
    <s v="Basham"/>
    <s v="  Amanda N."/>
    <n v="35.9"/>
    <n v="4.8499999999999996"/>
    <s v="yes"/>
    <s v="No"/>
    <s v="Yes"/>
    <n v="1"/>
    <x v="1"/>
    <s v="Obesity"/>
    <s v="Normal"/>
    <s v="25-Jun-1969"/>
    <n v="53"/>
    <n v="2"/>
    <n v="11163.57"/>
    <s v="tier - 3"/>
    <s v="tier - 2"/>
    <s v="R1011"/>
  </r>
  <r>
    <s v="ID1007"/>
    <s v=" Ms"/>
    <s v="Inman"/>
    <s v="  Teresa P."/>
    <n v="26.7"/>
    <n v="5.09"/>
    <s v="yes"/>
    <s v="No"/>
    <s v="Yes"/>
    <n v="1"/>
    <x v="1"/>
    <s v="Over Weight"/>
    <s v="Normal"/>
    <s v="30-Nov-1969"/>
    <n v="53"/>
    <n v="2"/>
    <n v="11150.78"/>
    <s v="tier - 3"/>
    <s v="tier - 2"/>
    <s v="R1011"/>
  </r>
  <r>
    <s v="ID1008"/>
    <s v=" Mr"/>
    <s v="Oscal"/>
    <s v="  Dorian"/>
    <n v="33.71"/>
    <n v="4.9400000000000004"/>
    <s v="No"/>
    <s v="No"/>
    <s v="No"/>
    <n v="0"/>
    <x v="1"/>
    <s v="Obesity"/>
    <s v="Normal"/>
    <s v="20-Aug-1980"/>
    <n v="42"/>
    <n v="2"/>
    <n v="11103.33"/>
    <s v="tier - 3"/>
    <s v="tier - 1"/>
    <s v="R1021"/>
  </r>
  <r>
    <s v="ID1009"/>
    <s v=" Ms"/>
    <s v="Craft"/>
    <s v="  Amy"/>
    <n v="41.91"/>
    <n v="4.92"/>
    <s v="yes"/>
    <s v="No"/>
    <s v="No"/>
    <n v="2"/>
    <x v="1"/>
    <s v="Obesity"/>
    <s v="Normal"/>
    <s v="5-Jul-1966"/>
    <n v="56"/>
    <n v="0"/>
    <n v="11093.62"/>
    <s v="tier - 3"/>
    <s v="tier - 1"/>
    <s v="R1013"/>
  </r>
  <r>
    <s v="ID1010"/>
    <s v=" Ms"/>
    <s v="Kebede"/>
    <s v="  Aberu"/>
    <n v="39.82"/>
    <n v="6.05"/>
    <s v="yes"/>
    <s v="No"/>
    <s v="No"/>
    <n v="2"/>
    <x v="1"/>
    <s v="Obesity"/>
    <s v="Prediabetes"/>
    <s v="9-Sep-1966"/>
    <n v="56"/>
    <n v="0"/>
    <n v="11090.72"/>
    <s v="tier - 3"/>
    <s v="tier - 1"/>
    <s v="R1013"/>
  </r>
  <r>
    <s v="ID1011"/>
    <s v=" Ms"/>
    <s v="Strobel"/>
    <s v="  Ashley"/>
    <n v="28.12"/>
    <n v="4.67"/>
    <s v="No"/>
    <s v="No"/>
    <s v="No"/>
    <n v="2"/>
    <x v="1"/>
    <s v="Over Weight"/>
    <s v="Normal"/>
    <s v="7-Oct-1972"/>
    <n v="50"/>
    <n v="3"/>
    <n v="11085.59"/>
    <s v="tier - 3"/>
    <s v="tier - 2"/>
    <s v="R1012"/>
  </r>
  <r>
    <s v="ID1012"/>
    <s v=" Ms"/>
    <s v="Dalton"/>
    <s v="  Anna E"/>
    <n v="26.98"/>
    <n v="9.81"/>
    <s v="yes"/>
    <s v="No"/>
    <s v="No"/>
    <n v="0"/>
    <x v="1"/>
    <s v="Over Weight"/>
    <s v="Diabetes"/>
    <s v="4-Sep-1967"/>
    <n v="55"/>
    <n v="0"/>
    <n v="11082.58"/>
    <s v="tier - 3"/>
    <s v="tier - 2"/>
    <s v="R1012"/>
  </r>
  <r>
    <s v="ID1013"/>
    <s v=" Ms"/>
    <s v="Morimoto"/>
    <s v="  Tania K."/>
    <n v="27.2"/>
    <n v="6.06"/>
    <s v="yes"/>
    <s v="No"/>
    <s v="No"/>
    <n v="2"/>
    <x v="1"/>
    <s v="Over Weight"/>
    <s v="Prediabetes"/>
    <s v="20-Nov-1966"/>
    <n v="56"/>
    <n v="0"/>
    <n v="11073.18"/>
    <s v="tier - 3"/>
    <s v="tier - 3"/>
    <s v="R1011"/>
  </r>
  <r>
    <s v="ID1014"/>
    <s v=" Ms"/>
    <s v="Manlove"/>
    <s v="  Ashley E"/>
    <n v="25.3"/>
    <n v="5.19"/>
    <s v="yes"/>
    <s v="No"/>
    <s v="No"/>
    <n v="2"/>
    <x v="1"/>
    <s v="Over Weight"/>
    <s v="Normal"/>
    <s v="7-Nov-1966"/>
    <n v="56"/>
    <n v="0"/>
    <n v="11070.54"/>
    <s v="tier - 3"/>
    <s v="tier - 3"/>
    <s v="R1011"/>
  </r>
  <r>
    <s v="ID1015"/>
    <s v=" Ms"/>
    <s v="Madzik"/>
    <s v="  Aleksandra"/>
    <n v="30.25"/>
    <n v="10.16"/>
    <s v="No"/>
    <s v="No"/>
    <s v="No"/>
    <n v="0"/>
    <x v="1"/>
    <s v="Obesity"/>
    <s v="Diabetes"/>
    <s v="9-Nov-1971"/>
    <n v="51"/>
    <n v="0"/>
    <n v="11068.77"/>
    <s v="tier - 3"/>
    <s v="tier - 2"/>
    <s v="R1012"/>
  </r>
  <r>
    <s v="ID1016"/>
    <s v=" Ms"/>
    <s v="Hobson"/>
    <s v="  Valery L"/>
    <n v="54"/>
    <n v="4.68"/>
    <s v="yes"/>
    <s v="yes"/>
    <s v="No"/>
    <n v="2"/>
    <x v="1"/>
    <s v="Obesity"/>
    <s v="Normal"/>
    <s v="18-Sep-2000"/>
    <n v="22"/>
    <n v="0"/>
    <n v="11068.7"/>
    <s v="tier - 3"/>
    <s v="tier - 1"/>
    <s v="R1011"/>
  </r>
  <r>
    <s v="ID1017"/>
    <s v=" Mrs"/>
    <s v="Reyes"/>
    <s v="  Joanna G."/>
    <n v="51.86"/>
    <n v="5.32"/>
    <s v="yes"/>
    <s v="No"/>
    <s v="No"/>
    <n v="0"/>
    <x v="1"/>
    <s v="Obesity"/>
    <s v="Normal"/>
    <s v="17-Dec-2001"/>
    <n v="21"/>
    <n v="0"/>
    <n v="11046.02"/>
    <s v="tier - 3"/>
    <s v="tier - 1"/>
    <s v="R1026"/>
  </r>
  <r>
    <s v="ID1018"/>
    <s v=" Mrs"/>
    <s v="Tierney"/>
    <s v="  Stefanie F."/>
    <n v="31.39"/>
    <n v="6.99"/>
    <s v="No"/>
    <s v="No"/>
    <s v="No"/>
    <n v="0"/>
    <x v="1"/>
    <s v="Obesity"/>
    <s v="Diabetes"/>
    <s v="30-Aug-1974"/>
    <n v="48"/>
    <n v="0"/>
    <n v="11037.85"/>
    <s v="tier - 3"/>
    <s v="tier - 2"/>
    <s v="R1025"/>
  </r>
  <r>
    <s v="ID1019"/>
    <s v=" Mr"/>
    <s v="Gabris"/>
    <s v="  Stephen"/>
    <n v="39.97"/>
    <n v="5.55"/>
    <s v="No"/>
    <s v="No"/>
    <s v="No"/>
    <n v="0"/>
    <x v="1"/>
    <s v="Obesity"/>
    <s v="Normal"/>
    <s v="25-Oct-1989"/>
    <n v="33"/>
    <n v="3"/>
    <n v="11037.51"/>
    <s v="tier - 3"/>
    <s v="tier - 1"/>
    <s v="R1012"/>
  </r>
  <r>
    <s v="ID1020"/>
    <s v=" Ms"/>
    <s v="Howard"/>
    <s v="  Liza J."/>
    <n v="41.23"/>
    <n v="6.94"/>
    <s v="No"/>
    <s v="No"/>
    <s v="No"/>
    <n v="0"/>
    <x v="1"/>
    <s v="Obesity"/>
    <s v="Diabetes"/>
    <s v="10-Dec-1974"/>
    <n v="48"/>
    <n v="4"/>
    <n v="11033.66"/>
    <s v="tier - 3"/>
    <s v="tier - 3"/>
    <s v="R1012"/>
  </r>
  <r>
    <s v="ID1021"/>
    <s v=" Mr"/>
    <s v="Kallay"/>
    <s v="  Ian M."/>
    <n v="49.45"/>
    <n v="4.2"/>
    <s v="yes"/>
    <s v="No"/>
    <s v="No"/>
    <n v="0"/>
    <x v="1"/>
    <s v="Obesity"/>
    <s v="Normal"/>
    <s v="21-Jul-1996"/>
    <n v="26"/>
    <n v="0"/>
    <n v="11028.56"/>
    <s v="tier - 3"/>
    <s v="tier - 3"/>
    <s v="R1012"/>
  </r>
  <r>
    <s v="ID1022"/>
    <s v=" Ms"/>
    <s v="Leguizamo"/>
    <s v="  Claudia L."/>
    <n v="41.04"/>
    <n v="5.59"/>
    <s v="No"/>
    <s v="No"/>
    <s v="No"/>
    <n v="0"/>
    <x v="1"/>
    <s v="Obesity"/>
    <s v="Normal"/>
    <s v="26-Jun-1991"/>
    <n v="31"/>
    <n v="3"/>
    <n v="11018.05"/>
    <s v="tier - 3"/>
    <s v="tier - 2"/>
    <s v="R1012"/>
  </r>
  <r>
    <s v="ID1023"/>
    <s v=" Ms"/>
    <s v="Escartin"/>
    <s v="  Jessica M"/>
    <n v="27.93"/>
    <n v="9.9600000000000009"/>
    <s v="No"/>
    <s v="No"/>
    <s v="No"/>
    <n v="0"/>
    <x v="1"/>
    <s v="Over Weight"/>
    <s v="Diabetes"/>
    <s v="15-Dec-1974"/>
    <n v="48"/>
    <n v="4"/>
    <n v="11015.17"/>
    <s v="tier - 3"/>
    <s v="tier - 1"/>
    <s v="R1012"/>
  </r>
  <r>
    <s v="ID1024"/>
    <s v=" Mr"/>
    <s v="Chorey"/>
    <s v="  Billy Jr."/>
    <n v="21.01"/>
    <n v="7.37"/>
    <s v="No"/>
    <s v="No"/>
    <s v="No"/>
    <n v="0"/>
    <x v="1"/>
    <s v="Normal weight"/>
    <s v="Diabetes"/>
    <s v="24-Oct-1968"/>
    <n v="54"/>
    <n v="2"/>
    <n v="11013.71"/>
    <s v="tier - 3"/>
    <s v="tier - 1"/>
    <s v="R1013"/>
  </r>
  <r>
    <s v="ID1025"/>
    <s v=" Mr"/>
    <s v="McVay"/>
    <s v="  David"/>
    <n v="52.37"/>
    <n v="5.0599999999999996"/>
    <s v="yes"/>
    <s v="yes"/>
    <s v="No"/>
    <n v="2"/>
    <x v="1"/>
    <s v="Obesity"/>
    <s v="Normal"/>
    <s v="17-Sep-2000"/>
    <n v="22"/>
    <n v="0"/>
    <n v="10991.58"/>
    <s v="tier - 3"/>
    <s v="tier - 3"/>
    <s v="R1012"/>
  </r>
  <r>
    <s v="ID1026"/>
    <s v=" Mr"/>
    <s v="Vinson"/>
    <s v="  Tim"/>
    <n v="40.369999999999997"/>
    <n v="8.2100000000000009"/>
    <s v="No"/>
    <s v="No"/>
    <s v="No"/>
    <n v="0"/>
    <x v="1"/>
    <s v="Obesity"/>
    <s v="Diabetes"/>
    <s v="18-Dec-1965"/>
    <n v="57"/>
    <n v="0"/>
    <n v="10982.5"/>
    <s v="tier - 3"/>
    <s v="tier - 3"/>
    <s v="R1013"/>
  </r>
  <r>
    <s v="ID1027"/>
    <s v=" Ms"/>
    <s v="Astrike-Davis"/>
    <s v="  Emma M"/>
    <n v="41.47"/>
    <n v="10.34"/>
    <s v="No"/>
    <s v="No"/>
    <s v="No"/>
    <n v="2"/>
    <x v="1"/>
    <s v="Obesity"/>
    <s v="Diabetes"/>
    <s v="21-Oct-1973"/>
    <n v="49"/>
    <n v="4"/>
    <n v="10977.21"/>
    <s v="tier - 3"/>
    <s v="tier - 1"/>
    <s v="R1013"/>
  </r>
  <r>
    <s v="ID1028"/>
    <s v=" Mr"/>
    <s v="Harder"/>
    <s v="  Tim"/>
    <n v="33.725000000000001"/>
    <n v="5.51"/>
    <s v="yes"/>
    <s v="No"/>
    <s v="No"/>
    <n v="2"/>
    <x v="1"/>
    <s v="Obesity"/>
    <s v="Normal"/>
    <s v="9-Jul-1966"/>
    <n v="56"/>
    <n v="0"/>
    <n v="10976.25"/>
    <s v="tier - 3"/>
    <s v="tier - 2"/>
    <s v="R1012"/>
  </r>
  <r>
    <s v="ID1029"/>
    <s v=" Mr"/>
    <s v="Bell"/>
    <s v="  Patrick"/>
    <n v="28.1"/>
    <n v="11.2"/>
    <s v="No"/>
    <s v="No"/>
    <s v="No"/>
    <n v="0"/>
    <x v="1"/>
    <s v="Over Weight"/>
    <s v="Diabetes"/>
    <s v="19-Jun-1965"/>
    <n v="57"/>
    <n v="0"/>
    <n v="10965.45"/>
    <s v="tier - 3"/>
    <s v="tier - 2"/>
    <s v="R1011"/>
  </r>
  <r>
    <s v="ID1030"/>
    <s v=" Ms"/>
    <s v="Dawes"/>
    <s v="  Bridget K."/>
    <n v="37.43"/>
    <n v="4.3499999999999996"/>
    <s v="yes"/>
    <s v="No"/>
    <s v="Yes"/>
    <n v="1"/>
    <x v="1"/>
    <s v="Obesity"/>
    <s v="Normal"/>
    <s v="14-Aug-1969"/>
    <n v="53"/>
    <n v="1"/>
    <n v="10959.69"/>
    <s v="tier - 3"/>
    <s v="tier - 3"/>
    <s v="R1012"/>
  </r>
  <r>
    <s v="ID1031"/>
    <s v=" Mr"/>
    <s v="Larios"/>
    <s v="  Gabriel"/>
    <n v="23.7"/>
    <n v="10.45"/>
    <s v="No"/>
    <s v="No"/>
    <s v="No"/>
    <n v="0"/>
    <x v="1"/>
    <s v="Normal weight"/>
    <s v="Diabetes"/>
    <s v="4-Dec-1965"/>
    <n v="57"/>
    <n v="0"/>
    <n v="10959.33"/>
    <s v="tier - 3"/>
    <s v="tier - 3"/>
    <s v="R1011"/>
  </r>
  <r>
    <s v="ID1032"/>
    <s v=" Ms"/>
    <s v="Yaremczuk"/>
    <s v="  Natasha"/>
    <n v="24.795000000000002"/>
    <n v="4.07"/>
    <s v="yes"/>
    <s v="No"/>
    <s v="Yes"/>
    <n v="1"/>
    <x v="1"/>
    <s v="Normal weight"/>
    <s v="Normal"/>
    <s v="10-Nov-1969"/>
    <n v="53"/>
    <n v="1"/>
    <n v="10942.13"/>
    <s v="tier - 3"/>
    <s v="tier - 3"/>
    <s v="R1012"/>
  </r>
  <r>
    <s v="ID1033"/>
    <s v=" Ms"/>
    <s v="Knight"/>
    <s v="  Abby A."/>
    <n v="31.9"/>
    <n v="8.34"/>
    <s v="No"/>
    <s v="No"/>
    <s v="No"/>
    <n v="0"/>
    <x v="1"/>
    <s v="Obesity"/>
    <s v="Diabetes"/>
    <s v="12-Nov-1968"/>
    <n v="54"/>
    <n v="1"/>
    <n v="10928.85"/>
    <s v="tier - 3"/>
    <s v="tier - 3"/>
    <s v="R1013"/>
  </r>
  <r>
    <s v="ID1034"/>
    <s v=" Ms"/>
    <s v="Eversman"/>
    <s v="  Michelle"/>
    <n v="32.68"/>
    <n v="7.41"/>
    <s v="No"/>
    <s v="No"/>
    <s v="No"/>
    <n v="0"/>
    <x v="1"/>
    <s v="Obesity"/>
    <s v="Diabetes"/>
    <s v="13-Nov-1968"/>
    <n v="54"/>
    <n v="0"/>
    <n v="10923.93"/>
    <s v="tier - 3"/>
    <s v="tier - 1"/>
    <s v="R1024"/>
  </r>
  <r>
    <s v="ID1035"/>
    <s v=" Ms"/>
    <s v="Hickory"/>
    <s v="  Mckendree"/>
    <n v="47.13"/>
    <n v="4.3099999999999996"/>
    <s v="No"/>
    <s v="No"/>
    <s v="No"/>
    <n v="0"/>
    <x v="1"/>
    <s v="Obesity"/>
    <s v="Normal"/>
    <s v="6-Sep-1994"/>
    <n v="28"/>
    <n v="0"/>
    <n v="10886.66"/>
    <s v="tier - 3"/>
    <s v="tier - 3"/>
    <s v="R1012"/>
  </r>
  <r>
    <s v="ID1036"/>
    <s v=" Ms"/>
    <s v="Mooney"/>
    <s v="  Tara"/>
    <n v="36.67"/>
    <n v="10.83"/>
    <s v="No"/>
    <s v="No"/>
    <s v="No"/>
    <n v="0"/>
    <x v="1"/>
    <s v="Obesity"/>
    <s v="Diabetes"/>
    <s v="20-Dec-1971"/>
    <n v="51"/>
    <n v="2"/>
    <n v="10848.13"/>
    <s v="tier - 3"/>
    <s v="tier - 3"/>
    <s v="R1012"/>
  </r>
  <r>
    <s v="ID1037"/>
    <s v=" Mr"/>
    <s v="Craighead"/>
    <s v="  Daniel"/>
    <n v="33.630000000000003"/>
    <n v="11.31"/>
    <s v="No"/>
    <s v="No"/>
    <s v="No"/>
    <n v="0"/>
    <x v="1"/>
    <s v="Obesity"/>
    <s v="Diabetes"/>
    <s v="28-Jul-1968"/>
    <n v="54"/>
    <n v="1"/>
    <n v="10825.25"/>
    <s v="tier - 3"/>
    <s v="tier - 3"/>
    <s v="R1012"/>
  </r>
  <r>
    <s v="ID1038"/>
    <s v=" Mr"/>
    <s v="Gardner"/>
    <s v="  Joshua P"/>
    <n v="32.67"/>
    <n v="11.81"/>
    <s v="yes"/>
    <s v="No"/>
    <s v="No"/>
    <n v="0"/>
    <x v="1"/>
    <s v="Obesity"/>
    <s v="Diabetes"/>
    <s v="2-Oct-1967"/>
    <n v="55"/>
    <n v="1"/>
    <n v="10807.49"/>
    <s v="tier - 3"/>
    <s v="tier - 2"/>
    <s v="R1013"/>
  </r>
  <r>
    <s v="ID1039"/>
    <s v=" Ms"/>
    <s v="Lohrenz"/>
    <s v="  Erin C"/>
    <n v="33.299999999999997"/>
    <n v="8.26"/>
    <s v="yes"/>
    <s v="No"/>
    <s v="No"/>
    <n v="2"/>
    <x v="1"/>
    <s v="Obesity"/>
    <s v="Diabetes"/>
    <s v="18-Dec-1970"/>
    <n v="52"/>
    <n v="2"/>
    <n v="10806.84"/>
    <s v="tier - 3"/>
    <s v="tier - 2"/>
    <s v="R1011"/>
  </r>
  <r>
    <s v="ID1040"/>
    <s v=" Ms"/>
    <s v="Demise"/>
    <s v="  Shure"/>
    <n v="30.78"/>
    <n v="10.74"/>
    <s v="yes"/>
    <s v="No"/>
    <s v="No"/>
    <n v="2"/>
    <x v="1"/>
    <s v="Obesity"/>
    <s v="Diabetes"/>
    <s v="28-Oct-1970"/>
    <n v="52"/>
    <n v="1"/>
    <n v="10797.34"/>
    <s v="tier - 3"/>
    <s v="tier - 2"/>
    <s v="R1023"/>
  </r>
  <r>
    <s v="ID1041"/>
    <s v=" Mr"/>
    <s v="Nelson"/>
    <s v="  Richard"/>
    <n v="28.975000000000001"/>
    <n v="7.69"/>
    <s v="yes"/>
    <s v="No"/>
    <s v="No"/>
    <n v="0"/>
    <x v="1"/>
    <s v="Over Weight"/>
    <s v="Diabetes"/>
    <s v="23-Oct-1967"/>
    <n v="55"/>
    <n v="0"/>
    <n v="10796.35"/>
    <s v="tier - 3"/>
    <s v="tier - 1"/>
    <s v="R1019"/>
  </r>
  <r>
    <s v="ID1042"/>
    <s v=" Ms"/>
    <s v="Guitard"/>
    <s v="  Brenda"/>
    <n v="33.4"/>
    <n v="4.84"/>
    <s v="No"/>
    <s v="No"/>
    <s v="No"/>
    <n v="0"/>
    <x v="1"/>
    <s v="Obesity"/>
    <s v="Normal"/>
    <s v="24-Dec-1999"/>
    <n v="23"/>
    <n v="0"/>
    <n v="10795.94"/>
    <s v="tier - 3"/>
    <s v="tier - 1"/>
    <s v="R1011"/>
  </r>
  <r>
    <s v="ID1043"/>
    <s v=" Mr"/>
    <s v="Navas"/>
    <s v="  Joseph M"/>
    <n v="21.5"/>
    <n v="9.77"/>
    <s v="yes"/>
    <s v="No"/>
    <s v="No"/>
    <n v="0"/>
    <x v="1"/>
    <s v="Normal weight"/>
    <s v="Diabetes"/>
    <s v="11-Nov-1967"/>
    <n v="55"/>
    <n v="1"/>
    <n v="10791.96"/>
    <s v="tier - 3"/>
    <s v="tier - 2"/>
    <s v="R1011"/>
  </r>
  <r>
    <s v="ID1044"/>
    <s v=" Mr"/>
    <s v="Ptucha"/>
    <s v="  Stephen J."/>
    <n v="38.14"/>
    <n v="5.84"/>
    <s v="No"/>
    <s v="No"/>
    <s v="No"/>
    <n v="0"/>
    <x v="1"/>
    <s v="Obesity"/>
    <s v="Prediabetes"/>
    <s v="25-Nov-1989"/>
    <n v="33"/>
    <n v="3"/>
    <n v="10769.75"/>
    <s v="tier - 3"/>
    <s v="tier - 2"/>
    <s v="R1022"/>
  </r>
  <r>
    <s v="ID1045"/>
    <s v=" Mrs"/>
    <s v="Kirouac"/>
    <s v="  Kathya"/>
    <n v="35.42"/>
    <n v="8.6999999999999993"/>
    <s v="yes"/>
    <s v="No"/>
    <s v="No"/>
    <n v="1"/>
    <x v="1"/>
    <s v="Obesity"/>
    <s v="Diabetes"/>
    <s v="29-Aug-1986"/>
    <n v="36"/>
    <n v="3"/>
    <n v="10749.02"/>
    <s v="tier - 3"/>
    <s v="tier - 1"/>
    <s v="R1026"/>
  </r>
  <r>
    <s v="ID1046"/>
    <s v=" Mr"/>
    <s v="Toews"/>
    <s v="  Wesley"/>
    <n v="35.625"/>
    <n v="10.79"/>
    <s v="No"/>
    <s v="No"/>
    <s v="No"/>
    <n v="0"/>
    <x v="1"/>
    <s v="Obesity"/>
    <s v="Diabetes"/>
    <s v="9-Dec-1974"/>
    <n v="48"/>
    <n v="4"/>
    <n v="10736.87"/>
    <s v="tier - 3"/>
    <s v="tier - 1"/>
    <s v="R1016"/>
  </r>
  <r>
    <s v="ID1047"/>
    <s v=" Mr"/>
    <s v="Perry"/>
    <s v="  Tim"/>
    <n v="45.51"/>
    <n v="4.32"/>
    <s v="No"/>
    <s v="No"/>
    <s v="No"/>
    <n v="1"/>
    <x v="1"/>
    <s v="Obesity"/>
    <s v="Normal"/>
    <s v="25-Jun-1992"/>
    <n v="30"/>
    <n v="0"/>
    <n v="10719.57"/>
    <s v="tier - 3"/>
    <s v="tier - 1"/>
    <s v="R1012"/>
  </r>
  <r>
    <s v="ID1048"/>
    <s v=" Ms"/>
    <s v="Kretz"/>
    <s v="  Jamie L."/>
    <n v="37.1"/>
    <n v="7.19"/>
    <s v="yes"/>
    <s v="No"/>
    <s v="No"/>
    <n v="0"/>
    <x v="1"/>
    <s v="Obesity"/>
    <s v="Diabetes"/>
    <s v="5-Oct-1967"/>
    <n v="55"/>
    <n v="0"/>
    <n v="10713.64"/>
    <s v="tier - 3"/>
    <s v="tier - 3"/>
    <s v="R1011"/>
  </r>
  <r>
    <s v="ID1049"/>
    <s v=" Ms"/>
    <s v="Hempel"/>
    <s v="  Alexandra"/>
    <n v="30.5"/>
    <n v="11.94"/>
    <s v="yes"/>
    <s v="No"/>
    <s v="No"/>
    <n v="0"/>
    <x v="1"/>
    <s v="Obesity"/>
    <s v="Diabetes"/>
    <s v="30-Jul-1967"/>
    <n v="55"/>
    <n v="0"/>
    <n v="10704.47"/>
    <s v="tier - 3"/>
    <s v="tier - 2"/>
    <s v="R1011"/>
  </r>
  <r>
    <s v="ID1050"/>
    <s v=" Ms"/>
    <s v="McBroom"/>
    <s v="  Tiffany"/>
    <n v="28.16"/>
    <n v="5.56"/>
    <s v="No"/>
    <s v="No"/>
    <s v="No"/>
    <n v="2"/>
    <x v="1"/>
    <s v="Over Weight"/>
    <s v="Normal"/>
    <s v="24-Oct-1972"/>
    <n v="50"/>
    <n v="3"/>
    <n v="10702.64"/>
    <s v="tier - 3"/>
    <s v="tier - 3"/>
    <s v="R1013"/>
  </r>
  <r>
    <s v="ID1051"/>
    <s v=" Mrs"/>
    <s v="Yoo"/>
    <s v="  Rebecca J"/>
    <n v="29.1"/>
    <n v="5.64"/>
    <s v="yes"/>
    <s v="No"/>
    <s v="No"/>
    <n v="0"/>
    <x v="1"/>
    <s v="Over Weight"/>
    <s v="Normal"/>
    <s v="30-Sep-1976"/>
    <n v="46"/>
    <n v="2"/>
    <n v="10698.38"/>
    <s v="tier - 3"/>
    <s v="tier - 1"/>
    <s v="R1025"/>
  </r>
  <r>
    <s v="ID1052"/>
    <s v=" Mr"/>
    <s v="Rand"/>
    <s v="  Austin T."/>
    <n v="30.22"/>
    <n v="4.6500000000000004"/>
    <s v="No"/>
    <s v="No"/>
    <s v="No"/>
    <n v="0"/>
    <x v="1"/>
    <s v="Obesity"/>
    <s v="Normal"/>
    <s v="2-Aug-1977"/>
    <n v="45"/>
    <n v="2"/>
    <n v="10690.11"/>
    <s v="tier - 3"/>
    <s v="tier - 2"/>
    <s v="R1021"/>
  </r>
  <r>
    <s v="ID1053"/>
    <s v=" Ms"/>
    <s v="Wolfe"/>
    <s v="  Jamie T"/>
    <n v="24.29"/>
    <n v="9.0500000000000007"/>
    <s v="No"/>
    <s v="No"/>
    <s v="No"/>
    <n v="0"/>
    <x v="1"/>
    <s v="Normal weight"/>
    <s v="Diabetes"/>
    <s v="7-Sep-1962"/>
    <n v="60"/>
    <n v="0"/>
    <n v="10676.83"/>
    <s v="tier - 3"/>
    <s v="tier - 3"/>
    <s v="R1013"/>
  </r>
  <r>
    <s v="ID1054"/>
    <s v=" Mr"/>
    <s v="Vance"/>
    <s v="  Matthew T."/>
    <n v="29.39"/>
    <n v="4.5199999999999996"/>
    <s v="yes"/>
    <s v="No"/>
    <s v="No"/>
    <n v="0"/>
    <x v="1"/>
    <s v="Over Weight"/>
    <s v="Normal"/>
    <s v="22-Nov-1976"/>
    <n v="46"/>
    <n v="2"/>
    <n v="10665.44"/>
    <s v="tier - 3"/>
    <s v="tier - 2"/>
    <s v="R1021"/>
  </r>
  <r>
    <s v="ID1055"/>
    <s v=" Mrs"/>
    <s v="Burnett"/>
    <s v="  Emily"/>
    <n v="25.66"/>
    <n v="4.62"/>
    <s v="yes"/>
    <s v="No"/>
    <s v="No"/>
    <n v="1"/>
    <x v="1"/>
    <s v="Over Weight"/>
    <s v="Normal"/>
    <s v="8-Aug-1964"/>
    <n v="58"/>
    <n v="0"/>
    <n v="10627.81"/>
    <s v="tier - 3"/>
    <s v="tier - 3"/>
    <s v="R1013"/>
  </r>
  <r>
    <s v="ID1056"/>
    <s v=" Ms"/>
    <s v="Clason"/>
    <s v="  Gillian"/>
    <n v="39.11"/>
    <n v="5.87"/>
    <s v="No"/>
    <s v="No"/>
    <s v="No"/>
    <n v="0"/>
    <x v="1"/>
    <s v="Obesity"/>
    <s v="Prediabetes"/>
    <s v="6-Jul-1990"/>
    <n v="32"/>
    <n v="3"/>
    <n v="10620.26"/>
    <s v="tier - 3"/>
    <s v="tier - 3"/>
    <s v="R1012"/>
  </r>
  <r>
    <s v="ID1057"/>
    <s v=" Mrs"/>
    <s v="Donnelly"/>
    <s v="  Brenn E."/>
    <n v="43.78"/>
    <n v="5.71"/>
    <s v="No"/>
    <s v="No"/>
    <s v="No"/>
    <n v="1"/>
    <x v="1"/>
    <s v="Obesity"/>
    <s v="Prediabetes"/>
    <s v="23-Jul-1992"/>
    <n v="30"/>
    <n v="0"/>
    <n v="10617.04"/>
    <s v="tier - 3"/>
    <s v="tier - 3"/>
    <s v="R1026"/>
  </r>
  <r>
    <s v="ID1058"/>
    <s v=" Ms"/>
    <s v="Pietz"/>
    <s v="  Lisa M"/>
    <n v="24.35"/>
    <n v="9.08"/>
    <s v="No"/>
    <s v="No"/>
    <s v="No"/>
    <n v="0"/>
    <x v="1"/>
    <s v="Normal weight"/>
    <s v="Diabetes"/>
    <s v="27-Jun-1965"/>
    <n v="57"/>
    <n v="0"/>
    <n v="10608.67"/>
    <s v="tier - 3"/>
    <s v="tier - 3"/>
    <s v="R1012"/>
  </r>
  <r>
    <s v="ID1059"/>
    <s v=" Mr"/>
    <s v="Tegenkamp"/>
    <s v="  Matt"/>
    <n v="40.299999999999997"/>
    <n v="5.3"/>
    <s v="yes"/>
    <s v="No"/>
    <s v="No"/>
    <n v="2"/>
    <x v="1"/>
    <s v="Obesity"/>
    <s v="Normal"/>
    <s v="2-Jul-1966"/>
    <n v="56"/>
    <n v="0"/>
    <n v="10602.39"/>
    <s v="tier - 3"/>
    <s v="tier - 3"/>
    <s v="R1011"/>
  </r>
  <r>
    <s v="ID1060"/>
    <s v=" Mr"/>
    <s v="Dover"/>
    <s v="  Thomas A."/>
    <n v="32.774999999999999"/>
    <n v="11.76"/>
    <s v="yes"/>
    <s v="No"/>
    <s v="No"/>
    <n v="0"/>
    <x v="1"/>
    <s v="Obesity"/>
    <s v="Diabetes"/>
    <s v="23-Jun-1967"/>
    <n v="55"/>
    <n v="0"/>
    <n v="10601.63"/>
    <s v="tier - 3"/>
    <s v="tier - 2"/>
    <s v="R1012"/>
  </r>
  <r>
    <s v="ID1061"/>
    <s v=" Mr"/>
    <s v="Dockemeyer"/>
    <s v="  Kevin J"/>
    <n v="39.6"/>
    <n v="5.1100000000000003"/>
    <s v="yes"/>
    <s v="No"/>
    <s v="No"/>
    <n v="2"/>
    <x v="1"/>
    <s v="Obesity"/>
    <s v="Normal"/>
    <s v="20-Jul-1966"/>
    <n v="56"/>
    <n v="0"/>
    <n v="10601.41"/>
    <s v="tier - 3"/>
    <s v="tier - 2"/>
    <s v="R1011"/>
  </r>
  <r>
    <s v="ID1062"/>
    <s v=" Mr"/>
    <s v="Steele"/>
    <s v="  William H. III"/>
    <n v="30.97"/>
    <n v="5.54"/>
    <s v="No"/>
    <s v="No"/>
    <s v="No"/>
    <n v="2"/>
    <x v="1"/>
    <s v="Obesity"/>
    <s v="Normal"/>
    <s v="14-Dec-1972"/>
    <n v="50"/>
    <n v="3"/>
    <n v="10600.55"/>
    <s v="tier - 3"/>
    <s v="tier - 1"/>
    <s v="R1012"/>
  </r>
  <r>
    <s v="ID1063"/>
    <s v=" Mr"/>
    <s v="Harel"/>
    <s v="  Gal"/>
    <n v="27.645"/>
    <n v="8.8699999999999992"/>
    <s v="yes"/>
    <s v="No"/>
    <s v="No"/>
    <n v="0"/>
    <x v="1"/>
    <s v="Over Weight"/>
    <s v="Diabetes"/>
    <s v="29-Nov-1967"/>
    <n v="55"/>
    <n v="0"/>
    <n v="10594.5"/>
    <s v="tier - 3"/>
    <s v="tier - 1"/>
    <s v="R1012"/>
  </r>
  <r>
    <s v="ID1064"/>
    <s v=" Mr"/>
    <s v="Aguila"/>
    <s v="  Anton"/>
    <n v="34.43"/>
    <n v="5.96"/>
    <s v="yes"/>
    <s v="No"/>
    <s v="No"/>
    <n v="2"/>
    <x v="1"/>
    <s v="Obesity"/>
    <s v="Prediabetes"/>
    <s v="3-Nov-1966"/>
    <n v="56"/>
    <n v="0"/>
    <n v="10594.23"/>
    <s v="tier - 3"/>
    <s v="tier - 3"/>
    <s v="R1013"/>
  </r>
  <r>
    <s v="ID1065"/>
    <s v=" Ms"/>
    <s v="Vallejo Sarmiento"/>
    <s v="  Yazmin"/>
    <n v="39.6"/>
    <n v="4.4400000000000004"/>
    <s v="yes"/>
    <s v="No"/>
    <s v="Yes"/>
    <n v="1"/>
    <x v="1"/>
    <s v="Obesity"/>
    <s v="Normal"/>
    <s v="25-Dec-1969"/>
    <n v="53"/>
    <n v="1"/>
    <n v="10579.71"/>
    <s v="tier - 3"/>
    <s v="tier - 3"/>
    <s v="R1013"/>
  </r>
  <r>
    <s v="ID1066"/>
    <s v=" Mr"/>
    <s v="Beisheim"/>
    <s v="  Florian"/>
    <n v="22.1"/>
    <n v="4.6500000000000004"/>
    <s v="yes"/>
    <s v="No"/>
    <s v="No"/>
    <n v="2"/>
    <x v="1"/>
    <s v="Normal weight"/>
    <s v="Normal"/>
    <s v="11-Dec-1966"/>
    <n v="56"/>
    <n v="0"/>
    <n v="10577.09"/>
    <s v="tier - 3"/>
    <s v="tier - 3"/>
    <s v="R1011"/>
  </r>
  <r>
    <s v="ID1067"/>
    <s v=" Ms"/>
    <s v="Lenhoff"/>
    <s v="  Karen L"/>
    <n v="33.25"/>
    <n v="5.64"/>
    <s v="yes"/>
    <s v="No"/>
    <s v="Yes"/>
    <n v="1"/>
    <x v="1"/>
    <s v="Obesity"/>
    <s v="Normal"/>
    <s v="17-Jul-1969"/>
    <n v="53"/>
    <n v="0"/>
    <n v="10564.88"/>
    <s v="tier - 3"/>
    <s v="tier - 1"/>
    <s v="R1024"/>
  </r>
  <r>
    <s v="ID1068"/>
    <s v=" Mr"/>
    <s v="Wehrwein"/>
    <s v="  Scott"/>
    <n v="33.33"/>
    <n v="10.19"/>
    <s v="No"/>
    <s v="No"/>
    <s v="No"/>
    <n v="0"/>
    <x v="1"/>
    <s v="Obesity"/>
    <s v="Diabetes"/>
    <s v="29-Jun-1971"/>
    <n v="51"/>
    <n v="3"/>
    <n v="10560.49"/>
    <s v="tier - 3"/>
    <s v="tier - 2"/>
    <s v="R1013"/>
  </r>
  <r>
    <s v="ID1069"/>
    <s v=" Ms"/>
    <s v="Wallace"/>
    <s v="  Claire"/>
    <n v="30.5"/>
    <n v="10.79"/>
    <s v="No"/>
    <s v="No"/>
    <s v="No"/>
    <n v="0"/>
    <x v="1"/>
    <s v="Obesity"/>
    <s v="Diabetes"/>
    <s v="26-Sep-1971"/>
    <n v="51"/>
    <n v="0"/>
    <n v="10546.48"/>
    <s v="tier - 3"/>
    <s v="tier - 3"/>
    <s v="R1011"/>
  </r>
  <r>
    <s v="ID1070"/>
    <s v=" Ms"/>
    <s v="Markowitz"/>
    <s v="  Lynn M."/>
    <n v="30.3"/>
    <n v="4.24"/>
    <s v="No"/>
    <s v="No"/>
    <s v="No"/>
    <n v="0"/>
    <x v="1"/>
    <s v="Obesity"/>
    <s v="Normal"/>
    <s v="25-Oct-1977"/>
    <n v="45"/>
    <n v="2"/>
    <n v="10495.6"/>
    <s v="tier - 3"/>
    <s v="tier - 1"/>
    <s v="R1012"/>
  </r>
  <r>
    <s v="ID1071"/>
    <s v=" Ms"/>
    <s v="Vos"/>
    <s v="  Sharon"/>
    <n v="26.22"/>
    <n v="5.83"/>
    <s v="No"/>
    <s v="No"/>
    <s v="No"/>
    <n v="2"/>
    <x v="1"/>
    <s v="Over Weight"/>
    <s v="Prediabetes"/>
    <s v="19-Oct-1972"/>
    <n v="50"/>
    <n v="2"/>
    <n v="10493.95"/>
    <s v="tier - 3"/>
    <s v="tier - 1"/>
    <s v="R1012"/>
  </r>
  <r>
    <s v="ID1072"/>
    <s v=" Mrs"/>
    <s v="McLeod"/>
    <s v="  Candice"/>
    <n v="29.99"/>
    <n v="11.85"/>
    <s v="No"/>
    <s v="No"/>
    <s v="No"/>
    <n v="0"/>
    <x v="1"/>
    <s v="Over Weight"/>
    <s v="Diabetes"/>
    <s v="21-Aug-1978"/>
    <n v="44"/>
    <n v="2"/>
    <n v="10486.55"/>
    <s v="tier - 3"/>
    <s v="tier - 3"/>
    <s v="R1025"/>
  </r>
  <r>
    <s v="ID1073"/>
    <s v=" Ms"/>
    <s v="Balcom"/>
    <s v="  Jennifer D"/>
    <n v="36.380000000000003"/>
    <n v="5.98"/>
    <s v="No"/>
    <s v="No"/>
    <s v="No"/>
    <n v="1"/>
    <x v="1"/>
    <s v="Obesity"/>
    <s v="Prediabetes"/>
    <s v="28-Jun-1987"/>
    <n v="35"/>
    <n v="3"/>
    <n v="10464.83"/>
    <s v="tier - 3"/>
    <s v="tier - 1"/>
    <s v="R1012"/>
  </r>
  <r>
    <s v="ID1074"/>
    <s v=" Mr"/>
    <s v="Dirth"/>
    <s v="  Eric"/>
    <n v="31.16"/>
    <n v="4.26"/>
    <s v="yes"/>
    <s v="No"/>
    <s v="Yes"/>
    <n v="1"/>
    <x v="1"/>
    <s v="Obesity"/>
    <s v="Normal"/>
    <s v="22-Sep-1969"/>
    <n v="53"/>
    <n v="1"/>
    <n v="10461.98"/>
    <s v="tier - 3"/>
    <s v="tier - 1"/>
    <s v="R1012"/>
  </r>
  <r>
    <s v="ID1075"/>
    <s v=" Mr"/>
    <s v="Inglish"/>
    <s v="  Bryan"/>
    <n v="25.55"/>
    <n v="4.96"/>
    <s v="yes"/>
    <s v="No"/>
    <s v="No"/>
    <n v="1"/>
    <x v="1"/>
    <s v="Over Weight"/>
    <s v="Normal"/>
    <s v="27-Jul-1964"/>
    <n v="58"/>
    <n v="0"/>
    <n v="10459.19"/>
    <s v="tier - 3"/>
    <s v="tier - 1"/>
    <s v="R1013"/>
  </r>
  <r>
    <s v="ID1076"/>
    <s v=" Mr"/>
    <s v="Matthews"/>
    <s v="  Devon R."/>
    <n v="28.77"/>
    <n v="4"/>
    <s v="yes"/>
    <s v="No"/>
    <s v="No"/>
    <n v="0"/>
    <x v="1"/>
    <s v="Over Weight"/>
    <s v="Normal"/>
    <s v="3-Aug-1976"/>
    <n v="46"/>
    <n v="2"/>
    <n v="10455.14"/>
    <s v="tier - 3"/>
    <s v="tier - 2"/>
    <s v="R1021"/>
  </r>
  <r>
    <s v="ID1077"/>
    <s v=" Ms"/>
    <s v="Massa-Musiak"/>
    <s v="  Elena"/>
    <n v="23.14"/>
    <n v="4.1500000000000004"/>
    <s v="yes"/>
    <s v="No"/>
    <s v="No"/>
    <n v="1"/>
    <x v="1"/>
    <s v="Normal weight"/>
    <s v="Normal"/>
    <s v="14-Oct-1964"/>
    <n v="58"/>
    <n v="0"/>
    <n v="10455.1"/>
    <s v="tier - 3"/>
    <s v="tier - 1"/>
    <s v="R1012"/>
  </r>
  <r>
    <s v="ID1078"/>
    <s v=" Mr"/>
    <s v="Bailey"/>
    <s v="  Chris"/>
    <n v="39.6"/>
    <n v="11.36"/>
    <s v="No"/>
    <s v="No"/>
    <s v="No"/>
    <n v="0"/>
    <x v="1"/>
    <s v="Obesity"/>
    <s v="Diabetes"/>
    <s v="8-Nov-1968"/>
    <n v="54"/>
    <n v="1"/>
    <n v="10450.549999999999"/>
    <s v="tier - 3"/>
    <s v="tier - 1"/>
    <s v="R1011"/>
  </r>
  <r>
    <s v="ID1079"/>
    <s v=" Mr"/>
    <s v="Jacoby"/>
    <s v="  Bert"/>
    <n v="29.2"/>
    <n v="7.53"/>
    <s v="No"/>
    <s v="No"/>
    <s v="No"/>
    <n v="0"/>
    <x v="1"/>
    <s v="Over Weight"/>
    <s v="Diabetes"/>
    <s v="29-Aug-1968"/>
    <n v="54"/>
    <n v="1"/>
    <n v="10436.1"/>
    <s v="tier - 3"/>
    <s v="tier - 3"/>
    <s v="R1011"/>
  </r>
  <r>
    <s v="ID1080"/>
    <s v=" Mr"/>
    <s v="Crimmings"/>
    <s v="  John P."/>
    <n v="32.774999999999999"/>
    <n v="7.95"/>
    <s v="No"/>
    <s v="No"/>
    <s v="No"/>
    <n v="0"/>
    <x v="1"/>
    <s v="Obesity"/>
    <s v="Diabetes"/>
    <s v="23-Aug-1968"/>
    <n v="54"/>
    <n v="0"/>
    <n v="10435.07"/>
    <s v="tier - 3"/>
    <s v="tier - 1"/>
    <s v="R1016"/>
  </r>
  <r>
    <s v="ID1081"/>
    <s v=" Mr"/>
    <s v="Crane"/>
    <s v="  Daniel P"/>
    <n v="24.035"/>
    <n v="8.5"/>
    <s v="No"/>
    <s v="No"/>
    <s v="No"/>
    <n v="0"/>
    <x v="1"/>
    <s v="Normal weight"/>
    <s v="Diabetes"/>
    <s v="27-Dec-1968"/>
    <n v="54"/>
    <n v="0"/>
    <n v="10422.92"/>
    <s v="tier - 3"/>
    <s v="tier - 1"/>
    <s v="R1017"/>
  </r>
  <r>
    <s v="ID1082"/>
    <s v=" Mrs"/>
    <s v="Swartzfager"/>
    <s v="  Lisa K."/>
    <n v="30.55"/>
    <n v="5.89"/>
    <s v="No"/>
    <s v="No"/>
    <s v="Yes"/>
    <n v="1"/>
    <x v="1"/>
    <s v="Obesity"/>
    <s v="Prediabetes"/>
    <s v="25-Nov-1979"/>
    <n v="43"/>
    <n v="2"/>
    <n v="10419.65"/>
    <s v="tier - 3"/>
    <s v="tier - 2"/>
    <s v="R1025"/>
  </r>
  <r>
    <s v="ID1083"/>
    <s v=" Mrs"/>
    <s v="Clevenger"/>
    <s v="  Kristine"/>
    <n v="28.81"/>
    <n v="8.76"/>
    <s v="No"/>
    <s v="No"/>
    <s v="No"/>
    <n v="2"/>
    <x v="1"/>
    <s v="Over Weight"/>
    <s v="Diabetes"/>
    <s v="11-Oct-1973"/>
    <n v="49"/>
    <n v="0"/>
    <n v="10419.59"/>
    <s v="tier - 3"/>
    <s v="tier - 2"/>
    <s v="R1025"/>
  </r>
  <r>
    <s v="ID1084"/>
    <s v=" Mr"/>
    <s v="Reichardt"/>
    <s v="  Paul A"/>
    <n v="31.66"/>
    <n v="4.1100000000000003"/>
    <s v="No"/>
    <s v="No"/>
    <s v="No"/>
    <n v="0"/>
    <x v="1"/>
    <s v="Obesity"/>
    <s v="Normal"/>
    <s v="24-Oct-1980"/>
    <n v="42"/>
    <n v="2"/>
    <n v="10407.98"/>
    <s v="tier - 3"/>
    <s v="tier - 1"/>
    <s v="R1021"/>
  </r>
  <r>
    <s v="ID1085"/>
    <s v=" Mr"/>
    <s v="Morton"/>
    <s v="  Bryan"/>
    <n v="28.215"/>
    <n v="7.56"/>
    <s v="yes"/>
    <s v="No"/>
    <s v="No"/>
    <n v="1"/>
    <x v="1"/>
    <s v="Over Weight"/>
    <s v="Diabetes"/>
    <s v="5-Jun-1975"/>
    <n v="48"/>
    <n v="4"/>
    <n v="10407.09"/>
    <s v="tier - 3"/>
    <s v="tier - 1"/>
    <s v="R1015"/>
  </r>
  <r>
    <s v="ID1086"/>
    <s v=" Mr"/>
    <s v="Sunstrum"/>
    <s v="  Chris"/>
    <n v="26.12"/>
    <n v="4.17"/>
    <s v="yes"/>
    <s v="No"/>
    <s v="Yes"/>
    <n v="1"/>
    <x v="1"/>
    <s v="Over Weight"/>
    <s v="Normal"/>
    <s v="7-Jul-1969"/>
    <n v="53"/>
    <n v="0"/>
    <n v="10403.27"/>
    <s v="tier - 3"/>
    <s v="tier - 2"/>
    <s v="R1020"/>
  </r>
  <r>
    <s v="ID1087"/>
    <s v=" Ms"/>
    <s v="Frownfelter"/>
    <s v="  Milah B"/>
    <n v="36.630000000000003"/>
    <n v="11.42"/>
    <s v="No"/>
    <s v="No"/>
    <s v="No"/>
    <n v="2"/>
    <x v="1"/>
    <s v="Obesity"/>
    <s v="Diabetes"/>
    <s v="19-Sep-1973"/>
    <n v="49"/>
    <n v="3"/>
    <n v="10381.48"/>
    <s v="tier - 3"/>
    <s v="tier - 3"/>
    <s v="R1013"/>
  </r>
  <r>
    <s v="ID1088"/>
    <s v=" Ms"/>
    <s v="Richter"/>
    <s v="  Annette M."/>
    <n v="33.344999999999999"/>
    <n v="7.33"/>
    <s v="No"/>
    <s v="No"/>
    <s v="No"/>
    <n v="2"/>
    <x v="1"/>
    <s v="Obesity"/>
    <s v="Diabetes"/>
    <s v="29-Sep-1973"/>
    <n v="49"/>
    <n v="2"/>
    <n v="10370.91"/>
    <s v="tier - 3"/>
    <s v="tier - 3"/>
    <s v="R1024"/>
  </r>
  <r>
    <s v="ID1089"/>
    <s v=" Mrs"/>
    <s v="England"/>
    <s v="  Yoko"/>
    <n v="27.11"/>
    <n v="6.7"/>
    <s v="No"/>
    <s v="No"/>
    <s v="No"/>
    <n v="0"/>
    <x v="1"/>
    <s v="Over Weight"/>
    <s v="Diabetes"/>
    <s v="6-Sep-1971"/>
    <n v="51"/>
    <n v="0"/>
    <n v="10356.67"/>
    <s v="tier - 3"/>
    <s v="tier - 1"/>
    <s v="R1025"/>
  </r>
  <r>
    <s v="ID1090"/>
    <s v=" Ms"/>
    <s v="McLean"/>
    <s v="  Laura"/>
    <n v="26.6"/>
    <n v="5.27"/>
    <s v="yes"/>
    <s v="No"/>
    <s v="Yes"/>
    <n v="1"/>
    <x v="1"/>
    <s v="Over Weight"/>
    <s v="Normal"/>
    <s v="17-Jun-1969"/>
    <n v="53"/>
    <n v="0"/>
    <n v="10355.64"/>
    <s v="tier - 3"/>
    <s v="tier - 1"/>
    <s v="R1012"/>
  </r>
  <r>
    <s v="ID1091"/>
    <s v=" Ms"/>
    <s v="Gardner"/>
    <s v="  Tess A."/>
    <n v="30.41"/>
    <n v="7.72"/>
    <s v="No"/>
    <s v="No"/>
    <s v="No"/>
    <n v="0"/>
    <x v="1"/>
    <s v="Obesity"/>
    <s v="Diabetes"/>
    <s v="29-Sep-1974"/>
    <n v="48"/>
    <n v="0"/>
    <n v="10352.48"/>
    <s v="tier - 3"/>
    <s v="tier - 1"/>
    <s v="R1012"/>
  </r>
  <r>
    <s v="ID1092"/>
    <s v=" Mr"/>
    <s v="Lane"/>
    <s v="  William G."/>
    <n v="28.98"/>
    <n v="8.68"/>
    <s v="No"/>
    <s v="No"/>
    <s v="No"/>
    <n v="2"/>
    <x v="1"/>
    <s v="Over Weight"/>
    <s v="Diabetes"/>
    <s v="8-Aug-1973"/>
    <n v="49"/>
    <n v="0"/>
    <n v="10345.93"/>
    <s v="tier - 3"/>
    <s v="tier - 2"/>
    <s v="R1021"/>
  </r>
  <r>
    <s v="ID1093"/>
    <s v=" Ms"/>
    <s v="Vonachen"/>
    <s v="  Paige"/>
    <n v="31.24"/>
    <n v="9.8000000000000007"/>
    <s v="No"/>
    <s v="No"/>
    <s v="No"/>
    <n v="0"/>
    <x v="1"/>
    <s v="Obesity"/>
    <s v="Diabetes"/>
    <s v="19-Jul-1968"/>
    <n v="54"/>
    <n v="0"/>
    <n v="10338.93"/>
    <s v="tier - 3"/>
    <s v="tier - 1"/>
    <s v="R1013"/>
  </r>
  <r>
    <s v="ID1094"/>
    <s v=" Mr"/>
    <s v="Smith"/>
    <s v="  Matthew J"/>
    <n v="31.54"/>
    <n v="4.4400000000000004"/>
    <s v="No"/>
    <s v="No"/>
    <s v="No"/>
    <n v="0"/>
    <x v="1"/>
    <s v="Obesity"/>
    <s v="Normal"/>
    <s v="21-Jul-1982"/>
    <n v="40"/>
    <n v="3"/>
    <n v="10329.06"/>
    <s v="tier - 3"/>
    <s v="tier - 1"/>
    <s v="R1021"/>
  </r>
  <r>
    <s v="ID1095"/>
    <s v=" Mr"/>
    <s v="Kidwell"/>
    <s v="  Matthew"/>
    <n v="38.6"/>
    <n v="7.19"/>
    <s v="yes"/>
    <s v="No"/>
    <s v="No"/>
    <n v="2"/>
    <x v="1"/>
    <s v="Obesity"/>
    <s v="Diabetes"/>
    <s v="1-Dec-1970"/>
    <n v="52"/>
    <n v="2"/>
    <n v="10325.209999999999"/>
    <s v="tier - 3"/>
    <s v="tier - 3"/>
    <s v="R1011"/>
  </r>
  <r>
    <s v="ID1096"/>
    <s v=" Mrs"/>
    <s v="Betancourth"/>
    <s v="  Maria"/>
    <n v="37.950000000000003"/>
    <n v="6.06"/>
    <s v="No"/>
    <s v="No"/>
    <s v="No"/>
    <n v="0"/>
    <x v="1"/>
    <s v="Obesity"/>
    <s v="Prediabetes"/>
    <s v="21-Aug-1991"/>
    <n v="31"/>
    <n v="3"/>
    <n v="10322.9"/>
    <s v="tier - 3"/>
    <s v="tier - 1"/>
    <s v="R1026"/>
  </r>
  <r>
    <s v="ID1097"/>
    <s v=" Ms"/>
    <s v="Henstrom"/>
    <s v="  Stephanie D"/>
    <n v="38.97"/>
    <n v="5.12"/>
    <s v="No"/>
    <s v="No"/>
    <s v="No"/>
    <n v="0"/>
    <x v="1"/>
    <s v="Obesity"/>
    <s v="Normal"/>
    <s v="17-Nov-1991"/>
    <n v="31"/>
    <n v="3"/>
    <n v="10315.91"/>
    <s v="tier - 3"/>
    <s v="tier - 2"/>
    <s v="R1012"/>
  </r>
  <r>
    <s v="ID1098"/>
    <s v=" Ms"/>
    <s v="Pereira"/>
    <s v="  Tiffany"/>
    <n v="21.2"/>
    <n v="10.72"/>
    <s v="No"/>
    <s v="No"/>
    <s v="No"/>
    <n v="0"/>
    <x v="1"/>
    <s v="Normal weight"/>
    <s v="Diabetes"/>
    <s v="12-Jul-1962"/>
    <n v="60"/>
    <n v="0"/>
    <n v="10310.780000000001"/>
    <s v="tier - 3"/>
    <s v="tier - 3"/>
    <s v="R1012"/>
  </r>
  <r>
    <s v="ID1099"/>
    <s v=" Ms"/>
    <s v="Black"/>
    <s v="  Sara M."/>
    <n v="23.96"/>
    <n v="9.58"/>
    <s v="yes"/>
    <s v="No"/>
    <s v="Yes"/>
    <n v="1"/>
    <x v="1"/>
    <s v="Normal weight"/>
    <s v="Diabetes"/>
    <s v="24-Sep-1963"/>
    <n v="59"/>
    <n v="0"/>
    <n v="10308.040000000001"/>
    <s v="tier - 3"/>
    <s v="tier - 1"/>
    <s v="R1013"/>
  </r>
  <r>
    <s v="ID1100"/>
    <s v=" Mr"/>
    <s v="Brown"/>
    <s v="  Scott A."/>
    <n v="35.93"/>
    <n v="6.4"/>
    <s v="yes"/>
    <s v="No"/>
    <s v="No"/>
    <n v="1"/>
    <x v="1"/>
    <s v="Obesity"/>
    <s v="Prediabetes"/>
    <s v="14-Sep-1988"/>
    <n v="34"/>
    <n v="3"/>
    <n v="10276.99"/>
    <s v="tier - 3"/>
    <s v="tier - 1"/>
    <s v="R1021"/>
  </r>
  <r>
    <s v="ID1101"/>
    <s v=" Mrs"/>
    <s v="Reasoner"/>
    <s v="  Lauren"/>
    <n v="26.11"/>
    <n v="6.8"/>
    <s v="yes"/>
    <s v="No"/>
    <s v="No"/>
    <n v="2"/>
    <x v="1"/>
    <s v="Over Weight"/>
    <s v="Diabetes"/>
    <s v="21-Jun-1970"/>
    <n v="52"/>
    <n v="0"/>
    <n v="10274.33"/>
    <s v="tier - 3"/>
    <s v="tier - 1"/>
    <s v="R1024"/>
  </r>
  <r>
    <s v="ID1102"/>
    <s v=" Mr"/>
    <s v="Wandzilak"/>
    <s v="  Scott"/>
    <n v="32.299999999999997"/>
    <n v="9.48"/>
    <s v="No"/>
    <s v="No"/>
    <s v="No"/>
    <n v="2"/>
    <x v="1"/>
    <s v="Obesity"/>
    <s v="Diabetes"/>
    <s v="27-Nov-1973"/>
    <n v="49"/>
    <n v="3"/>
    <n v="10269.459999999999"/>
    <s v="tier - 3"/>
    <s v="tier - 3"/>
    <s v="R1012"/>
  </r>
  <r>
    <s v="ID1103"/>
    <s v=" Mr"/>
    <s v="Carver"/>
    <s v="  Brian A."/>
    <n v="28.69"/>
    <n v="7.45"/>
    <s v="No"/>
    <s v="No"/>
    <s v="No"/>
    <n v="2"/>
    <x v="1"/>
    <s v="Over Weight"/>
    <s v="Diabetes"/>
    <s v="5-Sep-1973"/>
    <n v="49"/>
    <n v="3"/>
    <n v="10264.44"/>
    <s v="tier - 3"/>
    <s v="tier - 2"/>
    <s v="R1012"/>
  </r>
  <r>
    <s v="ID1104"/>
    <s v=" Ms"/>
    <s v="Borror"/>
    <s v="  Kaitlin R."/>
    <n v="31.28"/>
    <n v="6.94"/>
    <s v="yes"/>
    <s v="No"/>
    <s v="No"/>
    <n v="1"/>
    <x v="1"/>
    <s v="Obesity"/>
    <s v="Diabetes"/>
    <s v="15-Aug-1975"/>
    <n v="47"/>
    <n v="1"/>
    <n v="10259.129999999999"/>
    <s v="tier - 3"/>
    <s v="tier - 2"/>
    <s v="R1011"/>
  </r>
  <r>
    <s v="ID1105"/>
    <s v=" Mr"/>
    <s v="Saad"/>
    <s v="  Mohammad"/>
    <n v="30.21"/>
    <n v="7.83"/>
    <s v="No"/>
    <s v="No"/>
    <s v="No"/>
    <n v="0"/>
    <x v="1"/>
    <s v="Obesity"/>
    <s v="Diabetes"/>
    <s v="23-Sep-1968"/>
    <n v="54"/>
    <n v="0"/>
    <n v="10231.5"/>
    <s v="tier - 3"/>
    <s v="tier - 1"/>
    <s v="R1012"/>
  </r>
  <r>
    <s v="ID1106"/>
    <s v=" Mr"/>
    <s v="Paul"/>
    <s v="  Charlie"/>
    <n v="38.28"/>
    <n v="10.17"/>
    <s v="yes"/>
    <s v="No"/>
    <s v="No"/>
    <n v="0"/>
    <x v="1"/>
    <s v="Obesity"/>
    <s v="Diabetes"/>
    <s v="28-Jun-1967"/>
    <n v="55"/>
    <n v="0"/>
    <n v="10226.280000000001"/>
    <s v="tier - 3"/>
    <s v="tier - 3"/>
    <s v="R1013"/>
  </r>
  <r>
    <s v="ID1107"/>
    <s v=" Mr"/>
    <s v="Trail"/>
    <s v="  Brent"/>
    <n v="29.9"/>
    <n v="8.9600000000000009"/>
    <s v="yes"/>
    <s v="No"/>
    <s v="No"/>
    <n v="0"/>
    <x v="1"/>
    <s v="Over Weight"/>
    <s v="Diabetes"/>
    <s v="26-Sep-1967"/>
    <n v="55"/>
    <n v="0"/>
    <n v="10214.64"/>
    <s v="tier - 3"/>
    <s v="tier - 2"/>
    <s v="R1011"/>
  </r>
  <r>
    <s v="ID1108"/>
    <s v=" Ms"/>
    <s v="Benton"/>
    <s v="  Kelli M"/>
    <n v="23.18"/>
    <n v="6.96"/>
    <s v="yes"/>
    <s v="No"/>
    <s v="No"/>
    <n v="2"/>
    <x v="1"/>
    <s v="Normal weight"/>
    <s v="Diabetes"/>
    <s v="24-Dec-1970"/>
    <n v="52"/>
    <n v="0"/>
    <n v="10197.77"/>
    <s v="tier - 3"/>
    <s v="tier - 1"/>
    <s v="R1024"/>
  </r>
  <r>
    <s v="ID1109"/>
    <s v=" Mrs"/>
    <s v="Bauman"/>
    <s v="  Sheridan H"/>
    <n v="33.020000000000003"/>
    <n v="5.07"/>
    <s v="yes"/>
    <s v="No"/>
    <s v="No"/>
    <n v="0"/>
    <x v="1"/>
    <s v="Obesity"/>
    <s v="Normal"/>
    <s v="16-Oct-1985"/>
    <n v="37"/>
    <n v="3"/>
    <n v="10191.82"/>
    <s v="tier - 3"/>
    <s v="tier - 2"/>
    <s v="R1026"/>
  </r>
  <r>
    <s v="ID1110"/>
    <s v=" Mrs"/>
    <s v="Bakula"/>
    <s v="  Sarah M."/>
    <n v="27.29"/>
    <n v="5.85"/>
    <s v="No"/>
    <s v="No"/>
    <s v="No"/>
    <n v="2"/>
    <x v="1"/>
    <s v="Over Weight"/>
    <s v="Prediabetes"/>
    <s v="10-Jul-1972"/>
    <n v="50"/>
    <n v="0"/>
    <n v="10160.870000000001"/>
    <s v="tier - 3"/>
    <s v="tier - 3"/>
    <s v="R1025"/>
  </r>
  <r>
    <s v="ID1111"/>
    <s v=" Ms"/>
    <s v="Edwards"/>
    <s v="  Jennifer"/>
    <n v="23.18"/>
    <n v="10.56"/>
    <s v="No"/>
    <s v="No"/>
    <s v="No"/>
    <n v="2"/>
    <x v="1"/>
    <s v="Normal weight"/>
    <s v="Diabetes"/>
    <s v="13-Oct-1973"/>
    <n v="49"/>
    <n v="2"/>
    <n v="10156.780000000001"/>
    <s v="tier - 3"/>
    <s v="tier - 2"/>
    <s v="R1012"/>
  </r>
  <r>
    <s v="ID1112"/>
    <s v=" Mrs"/>
    <s v="Davis"/>
    <s v="  Laura J"/>
    <n v="32.659999999999997"/>
    <n v="8.92"/>
    <s v="yes"/>
    <s v="No"/>
    <s v="No"/>
    <n v="0"/>
    <x v="1"/>
    <s v="Obesity"/>
    <s v="Diabetes"/>
    <s v="12-Jun-1981"/>
    <n v="41"/>
    <n v="1"/>
    <n v="10146.129999999999"/>
    <s v="tier - 3"/>
    <s v="tier - 1"/>
    <s v="R1025"/>
  </r>
  <r>
    <s v="ID1113"/>
    <s v=" Mr"/>
    <s v="Weiler"/>
    <s v="  Thomas"/>
    <n v="30.78"/>
    <n v="8.6300000000000008"/>
    <s v="No"/>
    <s v="No"/>
    <s v="No"/>
    <n v="0"/>
    <x v="1"/>
    <s v="Obesity"/>
    <s v="Diabetes"/>
    <s v="30-Dec-1974"/>
    <n v="48"/>
    <n v="3"/>
    <n v="10141.14"/>
    <s v="tier - 3"/>
    <s v="tier - 1"/>
    <s v="R1016"/>
  </r>
  <r>
    <s v="ID1114"/>
    <s v=" Ms"/>
    <s v="Schaaf"/>
    <s v="  Gisele"/>
    <n v="47.2"/>
    <n v="6.29"/>
    <s v="yes"/>
    <s v="No"/>
    <s v="Yes"/>
    <n v="1"/>
    <x v="1"/>
    <s v="Obesity"/>
    <s v="Prediabetes"/>
    <s v="5-Sep-1997"/>
    <n v="25"/>
    <n v="0"/>
    <n v="10139.84"/>
    <s v="tier - 3"/>
    <s v="tier - 2"/>
    <s v="R1012"/>
  </r>
  <r>
    <s v="ID1115"/>
    <s v=" Ms"/>
    <s v="Sack"/>
    <s v="  Myra L"/>
    <n v="31.6"/>
    <n v="5.75"/>
    <s v="No"/>
    <s v="No"/>
    <s v="No"/>
    <n v="2"/>
    <x v="1"/>
    <s v="Obesity"/>
    <s v="Prediabetes"/>
    <s v="16-Nov-1972"/>
    <n v="50"/>
    <n v="2"/>
    <n v="10118.42"/>
    <s v="tier - 3"/>
    <s v="tier - 3"/>
    <s v="R1011"/>
  </r>
  <r>
    <s v="ID1116"/>
    <s v=" Ms"/>
    <s v="Chenard"/>
    <s v="  Melissa M."/>
    <n v="33.914999999999999"/>
    <n v="6.66"/>
    <s v="yes"/>
    <s v="No"/>
    <s v="No"/>
    <n v="1"/>
    <x v="1"/>
    <s v="Obesity"/>
    <s v="Diabetes"/>
    <s v="2-Jul-1975"/>
    <n v="47"/>
    <n v="3"/>
    <n v="10115.01"/>
    <s v="tier - 3"/>
    <s v="tier - 3"/>
    <s v="R1012"/>
  </r>
  <r>
    <s v="ID1117"/>
    <s v=" Ms"/>
    <s v="Williamson"/>
    <s v="  Eleanor F."/>
    <n v="23.54"/>
    <n v="5.0999999999999996"/>
    <s v="No"/>
    <s v="No"/>
    <s v="No"/>
    <n v="2"/>
    <x v="1"/>
    <s v="Normal weight"/>
    <s v="Normal"/>
    <s v="8-Aug-1972"/>
    <n v="50"/>
    <n v="2"/>
    <n v="10107.219999999999"/>
    <s v="tier - 3"/>
    <s v="tier - 1"/>
    <s v="R1013"/>
  </r>
  <r>
    <s v="ID1118"/>
    <s v=" Ms"/>
    <s v="Dollas"/>
    <s v="  Elizabeth"/>
    <n v="27.074999999999999"/>
    <n v="4.41"/>
    <s v="No"/>
    <s v="No"/>
    <s v="No"/>
    <n v="2"/>
    <x v="1"/>
    <s v="Over Weight"/>
    <s v="Normal"/>
    <s v="19-Oct-1972"/>
    <n v="50"/>
    <n v="1"/>
    <n v="10106.129999999999"/>
    <s v="tier - 3"/>
    <s v="tier - 1"/>
    <s v="R1024"/>
  </r>
  <r>
    <s v="ID1119"/>
    <s v=" Mr"/>
    <s v="Sprague"/>
    <s v="  Kenneth"/>
    <n v="25.8"/>
    <n v="5.52"/>
    <s v="yes"/>
    <s v="No"/>
    <s v="No"/>
    <n v="0"/>
    <x v="1"/>
    <s v="Over Weight"/>
    <s v="Normal"/>
    <s v="19-Dec-1976"/>
    <n v="46"/>
    <n v="5"/>
    <n v="10096.969999999999"/>
    <s v="tier - 3"/>
    <s v="tier - 2"/>
    <s v="R1011"/>
  </r>
  <r>
    <s v="ID1120"/>
    <s v=" Mr"/>
    <s v="Michell"/>
    <s v="  Robert G."/>
    <n v="36.1"/>
    <n v="4.62"/>
    <s v="yes"/>
    <s v="No"/>
    <s v="Yes"/>
    <n v="1"/>
    <x v="1"/>
    <s v="Obesity"/>
    <s v="Normal"/>
    <s v="3-Jul-1969"/>
    <n v="53"/>
    <n v="1"/>
    <n v="10085.85"/>
    <s v="tier - 3"/>
    <s v="tier - 3"/>
    <s v="R1011"/>
  </r>
  <r>
    <s v="ID1121"/>
    <s v=" Mr"/>
    <s v="Datwyler"/>
    <s v="  Thomas C."/>
    <n v="30.495000000000001"/>
    <n v="5.74"/>
    <s v="yes"/>
    <s v="No"/>
    <s v="Yes"/>
    <n v="1"/>
    <x v="1"/>
    <s v="Obesity"/>
    <s v="Prediabetes"/>
    <s v="27-Oct-1969"/>
    <n v="53"/>
    <n v="0"/>
    <n v="10072.06"/>
    <s v="tier - 3"/>
    <s v="tier - 1"/>
    <s v="R1017"/>
  </r>
  <r>
    <s v="ID1122"/>
    <s v=" Mr"/>
    <s v="Mead"/>
    <s v="  Matthew J."/>
    <n v="21.4"/>
    <n v="6.3"/>
    <s v="yes"/>
    <s v="No"/>
    <s v="Yes"/>
    <n v="1"/>
    <x v="1"/>
    <s v="Normal weight"/>
    <s v="Prediabetes"/>
    <s v="22-Aug-1969"/>
    <n v="53"/>
    <n v="1"/>
    <n v="10065.41"/>
    <s v="tier - 3"/>
    <s v="tier - 2"/>
    <s v="R1011"/>
  </r>
  <r>
    <s v="ID1123"/>
    <s v=" Ms"/>
    <s v="Kennedy"/>
    <s v="  Mallory D."/>
    <n v="32.299999999999997"/>
    <n v="10.27"/>
    <s v="No"/>
    <s v="No"/>
    <s v="No"/>
    <n v="0"/>
    <x v="1"/>
    <s v="Obesity"/>
    <s v="Diabetes"/>
    <s v="30-Aug-1974"/>
    <n v="48"/>
    <n v="2"/>
    <n v="10043.25"/>
    <s v="tier - 3"/>
    <s v="tier - 2"/>
    <s v="R1024"/>
  </r>
  <r>
    <s v="ID1124"/>
    <s v=" Mr"/>
    <s v="Czech"/>
    <s v="  Christopher D."/>
    <n v="29.78"/>
    <n v="5.85"/>
    <s v="No"/>
    <s v="No"/>
    <s v="Yes"/>
    <n v="1"/>
    <x v="1"/>
    <s v="Over Weight"/>
    <s v="Prediabetes"/>
    <s v="28-Dec-1979"/>
    <n v="43"/>
    <n v="2"/>
    <n v="10027.15"/>
    <s v="tier - 3"/>
    <s v="tier - 1"/>
    <s v="R1021"/>
  </r>
  <r>
    <s v="ID1125"/>
    <s v=" Mrs"/>
    <s v="O'Brien"/>
    <s v="  Jamie"/>
    <n v="34.76"/>
    <n v="5.92"/>
    <s v="yes"/>
    <s v="No"/>
    <s v="No"/>
    <n v="1"/>
    <x v="1"/>
    <s v="Obesity"/>
    <s v="Prediabetes"/>
    <s v="3-Jul-1988"/>
    <n v="34"/>
    <n v="3"/>
    <n v="10011.44"/>
    <s v="tier - 3"/>
    <s v="tier - 3"/>
    <s v="R1026"/>
  </r>
  <r>
    <s v="ID1126"/>
    <s v=" Ms"/>
    <s v="Bachman"/>
    <s v="  Ariell"/>
    <n v="18.335000000000001"/>
    <n v="10.01"/>
    <s v="yes"/>
    <s v="No"/>
    <s v="No"/>
    <n v="2"/>
    <x v="1"/>
    <s v="Under Weight"/>
    <s v="Diabetes"/>
    <s v="11-Aug-1970"/>
    <n v="52"/>
    <n v="0"/>
    <n v="9991.0400000000009"/>
    <s v="tier - 2"/>
    <s v="tier - 3"/>
    <s v="R1012"/>
  </r>
  <r>
    <s v="ID1127"/>
    <s v=" Mr"/>
    <s v="Bednar"/>
    <s v="  Christopher"/>
    <n v="32.299999999999997"/>
    <n v="9.59"/>
    <s v="No"/>
    <s v="No"/>
    <s v="No"/>
    <n v="0"/>
    <x v="1"/>
    <s v="Obesity"/>
    <s v="Diabetes"/>
    <s v="6-Oct-1971"/>
    <n v="51"/>
    <n v="1"/>
    <n v="9964.06"/>
    <s v="tier - 2"/>
    <s v="tier - 2"/>
    <s v="R1019"/>
  </r>
  <r>
    <s v="ID1128"/>
    <s v=" Mr"/>
    <s v="Daye"/>
    <s v="  Ryan"/>
    <n v="27.74"/>
    <n v="10.37"/>
    <s v="No"/>
    <s v="No"/>
    <s v="No"/>
    <n v="0"/>
    <x v="1"/>
    <s v="Over Weight"/>
    <s v="Diabetes"/>
    <s v="26-Dec-1971"/>
    <n v="51"/>
    <n v="1"/>
    <n v="9957.7199999999993"/>
    <s v="tier - 2"/>
    <s v="tier - 3"/>
    <s v="R1018"/>
  </r>
  <r>
    <s v="ID1129"/>
    <s v=" Mr"/>
    <s v="Clarke"/>
    <s v="  Thomas B."/>
    <n v="24"/>
    <n v="4.01"/>
    <s v="yes"/>
    <s v="No"/>
    <s v="No"/>
    <n v="1"/>
    <x v="1"/>
    <s v="Normal weight"/>
    <s v="Normal"/>
    <s v="11-Sep-1964"/>
    <n v="58"/>
    <n v="0"/>
    <n v="9933.44"/>
    <s v="tier - 3"/>
    <s v="tier - 3"/>
    <s v="R1013"/>
  </r>
  <r>
    <s v="ID1130"/>
    <s v=" Ms"/>
    <s v="Koren"/>
    <s v="  Katie"/>
    <n v="31.78"/>
    <n v="4.24"/>
    <s v="yes"/>
    <s v="No"/>
    <s v="Yes"/>
    <n v="1"/>
    <x v="1"/>
    <s v="Obesity"/>
    <s v="Normal"/>
    <s v="3-Dec-1983"/>
    <n v="39"/>
    <n v="3"/>
    <n v="9931.9599999999991"/>
    <s v="tier - 2"/>
    <s v="tier - 2"/>
    <s v="R1012"/>
  </r>
  <r>
    <s v="ID1131"/>
    <s v=" Mrs"/>
    <s v="Kuramoto"/>
    <s v="  Rachelle L"/>
    <n v="32.25"/>
    <n v="5.36"/>
    <s v="yes"/>
    <s v="No"/>
    <s v="No"/>
    <n v="0"/>
    <x v="1"/>
    <s v="Obesity"/>
    <s v="Normal"/>
    <s v="19-Aug-1985"/>
    <n v="37"/>
    <n v="3"/>
    <n v="9930.64"/>
    <s v="tier - 2"/>
    <s v="tier - 3"/>
    <s v="R1025"/>
  </r>
  <r>
    <s v="ID1132"/>
    <s v=" Ms"/>
    <s v="Lynn"/>
    <s v="  Colleen"/>
    <n v="30.114999999999998"/>
    <n v="4.99"/>
    <s v="No"/>
    <s v="No"/>
    <s v="No"/>
    <n v="2"/>
    <x v="1"/>
    <s v="Obesity"/>
    <s v="Normal"/>
    <s v="14-Sep-1972"/>
    <n v="50"/>
    <n v="1"/>
    <n v="9910.36"/>
    <s v="tier - 2"/>
    <s v="tier - 3"/>
    <s v="R1012"/>
  </r>
  <r>
    <s v="ID1133"/>
    <s v=" Mr"/>
    <s v="Dierksen"/>
    <s v="  Gregory A"/>
    <n v="22.41"/>
    <n v="8.68"/>
    <s v="No"/>
    <s v="No"/>
    <s v="No"/>
    <n v="0"/>
    <x v="1"/>
    <s v="Normal weight"/>
    <s v="Diabetes"/>
    <s v="17-Aug-1962"/>
    <n v="60"/>
    <n v="0"/>
    <n v="9907.83"/>
    <s v="tier - 3"/>
    <s v="tier - 2"/>
    <s v="R1013"/>
  </r>
  <r>
    <s v="ID1134"/>
    <s v=" Ms"/>
    <s v="Zoeller"/>
    <s v="  Lara"/>
    <n v="45.72"/>
    <n v="4.2300000000000004"/>
    <s v="yes"/>
    <s v="No"/>
    <s v="No"/>
    <n v="0"/>
    <x v="1"/>
    <s v="Obesity"/>
    <s v="Normal"/>
    <s v="8-Jul-1996"/>
    <n v="26"/>
    <n v="0"/>
    <n v="9894.69"/>
    <s v="tier - 2"/>
    <s v="tier - 3"/>
    <s v="R1012"/>
  </r>
  <r>
    <s v="ID1135"/>
    <s v=" Ms"/>
    <s v="Flesch"/>
    <s v="  Megan"/>
    <n v="25"/>
    <n v="5.32"/>
    <s v="yes"/>
    <s v="No"/>
    <s v="No"/>
    <n v="2"/>
    <x v="1"/>
    <s v="Over Weight"/>
    <s v="Normal"/>
    <s v="5-Nov-1966"/>
    <n v="56"/>
    <n v="0"/>
    <n v="9890.23"/>
    <s v="tier - 3"/>
    <s v="tier - 3"/>
    <s v="R1013"/>
  </r>
  <r>
    <s v="ID1136"/>
    <s v=" Ms"/>
    <s v="Maltby"/>
    <s v="  Sara"/>
    <n v="39.5"/>
    <n v="6.66"/>
    <s v="No"/>
    <s v="No"/>
    <s v="No"/>
    <n v="0"/>
    <x v="1"/>
    <s v="Obesity"/>
    <s v="Diabetes"/>
    <s v="8-Nov-1971"/>
    <n v="51"/>
    <n v="1"/>
    <n v="9880.07"/>
    <s v="tier - 2"/>
    <s v="tier - 3"/>
    <s v="R1011"/>
  </r>
  <r>
    <s v="ID1137"/>
    <s v=" Ms"/>
    <s v="Custance"/>
    <s v="  Lucie J."/>
    <n v="37.729999999999997"/>
    <n v="7.4"/>
    <s v="No"/>
    <s v="No"/>
    <s v="No"/>
    <n v="0"/>
    <x v="1"/>
    <s v="Obesity"/>
    <s v="Diabetes"/>
    <s v="3-Oct-1971"/>
    <n v="51"/>
    <n v="1"/>
    <n v="9877.61"/>
    <s v="tier - 2"/>
    <s v="tier - 1"/>
    <s v="R1013"/>
  </r>
  <r>
    <s v="ID1138"/>
    <s v=" Ms"/>
    <s v="Choi"/>
    <s v="  Elizabeth S."/>
    <n v="40.659999999999997"/>
    <n v="10.08"/>
    <s v="No"/>
    <s v="No"/>
    <s v="No"/>
    <n v="0"/>
    <x v="1"/>
    <s v="Obesity"/>
    <s v="Diabetes"/>
    <s v="3-Jul-1971"/>
    <n v="51"/>
    <n v="0"/>
    <n v="9875.68"/>
    <s v="tier - 2"/>
    <s v="tier - 3"/>
    <s v="R1024"/>
  </r>
  <r>
    <s v="ID1139"/>
    <s v=" Ms"/>
    <s v="Barnett"/>
    <s v="  Carma S"/>
    <n v="34.200000000000003"/>
    <n v="8.58"/>
    <s v="No"/>
    <s v="No"/>
    <s v="No"/>
    <n v="0"/>
    <x v="1"/>
    <s v="Obesity"/>
    <s v="Diabetes"/>
    <s v="22-Dec-1971"/>
    <n v="51"/>
    <n v="1"/>
    <n v="9872.7000000000007"/>
    <s v="tier - 2"/>
    <s v="tier - 2"/>
    <s v="R1011"/>
  </r>
  <r>
    <s v="ID1140"/>
    <s v=" Mr"/>
    <s v="Proulx"/>
    <s v="  Ryan"/>
    <n v="46.51"/>
    <n v="5.84"/>
    <s v="No"/>
    <s v="No"/>
    <s v="No"/>
    <n v="1"/>
    <x v="1"/>
    <s v="Obesity"/>
    <s v="Prediabetes"/>
    <s v="6-Jul-1998"/>
    <n v="24"/>
    <n v="0"/>
    <n v="9870.59"/>
    <s v="tier - 2"/>
    <s v="tier - 2"/>
    <s v="R1023"/>
  </r>
  <r>
    <s v="ID1141"/>
    <s v=" Mr"/>
    <s v="Hamilton"/>
    <s v="  Daniel"/>
    <n v="28.88"/>
    <n v="4.8600000000000003"/>
    <s v="yes"/>
    <s v="No"/>
    <s v="Yes"/>
    <n v="1"/>
    <x v="1"/>
    <s v="Over Weight"/>
    <s v="Normal"/>
    <s v="13-Aug-1969"/>
    <n v="53"/>
    <n v="0"/>
    <n v="9869.81"/>
    <s v="tier - 3"/>
    <s v="tier - 3"/>
    <s v="R1012"/>
  </r>
  <r>
    <s v="ID1142"/>
    <s v=" Ms"/>
    <s v="Lundine"/>
    <s v="  Sarah"/>
    <n v="33.914999999999999"/>
    <n v="11.52"/>
    <s v="No"/>
    <s v="No"/>
    <s v="No"/>
    <n v="0"/>
    <x v="1"/>
    <s v="Obesity"/>
    <s v="Diabetes"/>
    <s v="9-Nov-1971"/>
    <n v="51"/>
    <n v="0"/>
    <n v="9866.2999999999993"/>
    <s v="tier - 2"/>
    <s v="tier - 3"/>
    <s v="R1024"/>
  </r>
  <r>
    <s v="ID1143"/>
    <s v=" Mr"/>
    <s v="Paullin"/>
    <s v="  Matthew J"/>
    <n v="24.32"/>
    <n v="6.15"/>
    <s v="yes"/>
    <s v="No"/>
    <s v="Yes"/>
    <n v="1"/>
    <x v="1"/>
    <s v="Normal weight"/>
    <s v="Prediabetes"/>
    <s v="20-Oct-1969"/>
    <n v="53"/>
    <n v="0"/>
    <n v="9863.4699999999993"/>
    <s v="tier - 3"/>
    <s v="tier - 3"/>
    <s v="R1012"/>
  </r>
  <r>
    <s v="ID1144"/>
    <s v=" Ms"/>
    <s v="Delucia"/>
    <s v="  Francesca"/>
    <n v="25.8"/>
    <n v="9.94"/>
    <s v="No"/>
    <s v="No"/>
    <s v="No"/>
    <n v="0"/>
    <x v="1"/>
    <s v="Over Weight"/>
    <s v="Diabetes"/>
    <s v="17-Jul-1971"/>
    <n v="51"/>
    <n v="1"/>
    <n v="9861.0300000000007"/>
    <s v="tier - 2"/>
    <s v="tier - 2"/>
    <s v="R1011"/>
  </r>
  <r>
    <s v="ID1145"/>
    <s v=" Ms"/>
    <s v="Valentine"/>
    <s v="  Nicole"/>
    <n v="21.56"/>
    <n v="10.56"/>
    <s v="No"/>
    <s v="No"/>
    <s v="No"/>
    <n v="0"/>
    <x v="1"/>
    <s v="Normal weight"/>
    <s v="Diabetes"/>
    <s v="23-Oct-1971"/>
    <n v="51"/>
    <n v="1"/>
    <n v="9855.1299999999992"/>
    <s v="tier - 2"/>
    <s v="tier - 3"/>
    <s v="R1013"/>
  </r>
  <r>
    <s v="ID1146"/>
    <s v=" Mr"/>
    <s v="Mohara"/>
    <s v="  Toshiyuki"/>
    <n v="31.6"/>
    <n v="6.79"/>
    <s v="No"/>
    <s v="No"/>
    <s v="No"/>
    <n v="0"/>
    <x v="1"/>
    <s v="Obesity"/>
    <s v="Diabetes"/>
    <s v="4-Nov-1968"/>
    <n v="54"/>
    <n v="0"/>
    <n v="9850.43"/>
    <s v="tier - 3"/>
    <s v="tier - 3"/>
    <s v="R1011"/>
  </r>
  <r>
    <s v="ID1147"/>
    <s v=" Mr"/>
    <s v="Fairbrother"/>
    <s v="  Tom L."/>
    <n v="42.93"/>
    <n v="4.8"/>
    <s v="No"/>
    <s v="No"/>
    <s v="No"/>
    <n v="1"/>
    <x v="1"/>
    <s v="Obesity"/>
    <s v="Normal"/>
    <s v="13-Aug-1992"/>
    <n v="30"/>
    <n v="0"/>
    <n v="9844.4500000000007"/>
    <s v="tier - 2"/>
    <s v="tier - 1"/>
    <s v="R1012"/>
  </r>
  <r>
    <s v="ID1148"/>
    <s v=" Mr"/>
    <s v="Fagan"/>
    <s v="  Brian"/>
    <n v="26.72"/>
    <n v="5.75"/>
    <s v="No"/>
    <s v="No"/>
    <s v="No"/>
    <n v="2"/>
    <x v="1"/>
    <s v="Over Weight"/>
    <s v="Prediabetes"/>
    <s v="26-Sep-1972"/>
    <n v="50"/>
    <n v="0"/>
    <n v="9836.2099999999991"/>
    <s v="tier - 2"/>
    <s v="tier - 3"/>
    <s v="R1021"/>
  </r>
  <r>
    <s v="ID1149"/>
    <s v=" Mr"/>
    <s v="Toth"/>
    <s v="  Matthew"/>
    <n v="26.67"/>
    <n v="5.81"/>
    <s v="No"/>
    <s v="No"/>
    <s v="No"/>
    <n v="2"/>
    <x v="1"/>
    <s v="Over Weight"/>
    <s v="Prediabetes"/>
    <s v="28-Jun-1972"/>
    <n v="50"/>
    <n v="0"/>
    <n v="9819.25"/>
    <s v="tier - 2"/>
    <s v="tier - 2"/>
    <s v="R1021"/>
  </r>
  <r>
    <s v="ID1150"/>
    <s v=" Ms"/>
    <s v="Guinn"/>
    <s v="  Julee"/>
    <n v="42.68"/>
    <n v="9.2799999999999994"/>
    <s v="No"/>
    <s v="No"/>
    <s v="No"/>
    <n v="2"/>
    <x v="1"/>
    <s v="Obesity"/>
    <s v="Diabetes"/>
    <s v="17-Sep-1973"/>
    <n v="49"/>
    <n v="2"/>
    <n v="9800.89"/>
    <s v="tier - 2"/>
    <s v="tier - 1"/>
    <s v="R1013"/>
  </r>
  <r>
    <s v="ID1151"/>
    <s v=" Mr"/>
    <s v="Rogers"/>
    <s v="  Christopher M."/>
    <n v="24.31"/>
    <n v="6.37"/>
    <s v="No"/>
    <s v="No"/>
    <s v="No"/>
    <n v="0"/>
    <x v="1"/>
    <s v="Normal weight"/>
    <s v="Prediabetes"/>
    <s v="7-Jun-1977"/>
    <n v="46"/>
    <n v="5"/>
    <n v="9788.8700000000008"/>
    <s v="tier - 3"/>
    <s v="tier - 2"/>
    <s v="R1013"/>
  </r>
  <r>
    <s v="ID1152"/>
    <s v=" Mr"/>
    <s v="Diviney"/>
    <s v="  Ciaran"/>
    <n v="44.75"/>
    <n v="5.09"/>
    <s v="yes"/>
    <s v="No"/>
    <s v="No"/>
    <n v="0"/>
    <x v="1"/>
    <s v="Obesity"/>
    <s v="Normal"/>
    <s v="8-Aug-1996"/>
    <n v="26"/>
    <n v="0"/>
    <n v="9787.32"/>
    <s v="tier - 2"/>
    <s v="tier - 3"/>
    <s v="R1023"/>
  </r>
  <r>
    <s v="ID1153"/>
    <s v=" Ms"/>
    <s v="Marlatt"/>
    <s v="  Kara"/>
    <n v="30.78"/>
    <n v="7.94"/>
    <s v="No"/>
    <s v="No"/>
    <s v="No"/>
    <n v="2"/>
    <x v="1"/>
    <s v="Obesity"/>
    <s v="Diabetes"/>
    <s v="7-Jul-1973"/>
    <n v="49"/>
    <n v="1"/>
    <n v="9778.35"/>
    <s v="tier - 2"/>
    <s v="tier - 2"/>
    <s v="R1024"/>
  </r>
  <r>
    <s v="ID1154"/>
    <s v=" Ms"/>
    <s v="Ohler"/>
    <s v="  Makie"/>
    <n v="21.86"/>
    <n v="10.95"/>
    <s v="No"/>
    <s v="No"/>
    <s v="No"/>
    <n v="0"/>
    <x v="1"/>
    <s v="Normal weight"/>
    <s v="Diabetes"/>
    <s v="5-Sep-1965"/>
    <n v="57"/>
    <n v="0"/>
    <n v="9764.08"/>
    <s v="tier - 3"/>
    <s v="tier - 1"/>
    <s v="R1012"/>
  </r>
  <r>
    <s v="ID1155"/>
    <s v=" Ms"/>
    <s v="Mossler"/>
    <s v="  Emily E"/>
    <n v="49.09"/>
    <n v="6.3"/>
    <s v="yes"/>
    <s v="No"/>
    <s v="No"/>
    <n v="0"/>
    <x v="1"/>
    <s v="Obesity"/>
    <s v="Prediabetes"/>
    <s v="14-Jul-2001"/>
    <n v="21"/>
    <n v="0"/>
    <n v="9753.49"/>
    <s v="tier - 2"/>
    <s v="tier - 2"/>
    <s v="R1012"/>
  </r>
  <r>
    <s v="ID1156"/>
    <s v=" Mr"/>
    <s v="Segall"/>
    <s v="  Cary"/>
    <n v="47.74"/>
    <n v="8.0500000000000007"/>
    <s v="yes"/>
    <s v="No"/>
    <s v="No"/>
    <n v="2"/>
    <x v="1"/>
    <s v="Obesity"/>
    <s v="Diabetes"/>
    <s v="4-Jul-1970"/>
    <n v="52"/>
    <n v="1"/>
    <n v="9748.91"/>
    <s v="tier - 2"/>
    <s v="tier - 1"/>
    <s v="R1013"/>
  </r>
  <r>
    <s v="ID1157"/>
    <s v=" Mr"/>
    <s v="Sprieser"/>
    <s v="  Steven"/>
    <n v="30.2"/>
    <n v="9.8800000000000008"/>
    <s v="yes"/>
    <s v="No"/>
    <s v="No"/>
    <n v="2"/>
    <x v="1"/>
    <s v="Obesity"/>
    <s v="Diabetes"/>
    <s v="18-Aug-1970"/>
    <n v="52"/>
    <n v="1"/>
    <n v="9724.5300000000007"/>
    <s v="tier - 3"/>
    <s v="tier - 1"/>
    <s v="R1011"/>
  </r>
  <r>
    <s v="ID1158"/>
    <s v=" Mr"/>
    <s v="Blanco"/>
    <s v="  Jose Antonio Sr."/>
    <n v="33.25"/>
    <n v="7.42"/>
    <s v="yes"/>
    <s v="No"/>
    <s v="No"/>
    <n v="2"/>
    <x v="1"/>
    <s v="Obesity"/>
    <s v="Diabetes"/>
    <s v="12-Sep-1970"/>
    <n v="52"/>
    <n v="0"/>
    <n v="9722.77"/>
    <s v="tier - 3"/>
    <s v="tier - 1"/>
    <s v="R1016"/>
  </r>
  <r>
    <s v="ID1159"/>
    <s v=" Ms"/>
    <s v="Sheptock"/>
    <s v="  Tatiana"/>
    <n v="26.6"/>
    <n v="8.4499999999999993"/>
    <s v="yes"/>
    <s v="No"/>
    <s v="No"/>
    <n v="1"/>
    <x v="1"/>
    <s v="Over Weight"/>
    <s v="Diabetes"/>
    <s v="27-Jun-1975"/>
    <n v="47"/>
    <n v="2"/>
    <n v="9715.84"/>
    <s v="tier - 2"/>
    <s v="tier - 1"/>
    <s v="R1024"/>
  </r>
  <r>
    <s v="ID1160"/>
    <s v=" Mr"/>
    <s v="Chruniak"/>
    <s v="  Dan T."/>
    <n v="26.35"/>
    <n v="6.21"/>
    <s v="No"/>
    <s v="No"/>
    <s v="No"/>
    <n v="2"/>
    <x v="1"/>
    <s v="Over Weight"/>
    <s v="Prediabetes"/>
    <s v="10-Jul-1972"/>
    <n v="50"/>
    <n v="0"/>
    <n v="9710.7099999999991"/>
    <s v="tier - 2"/>
    <s v="tier - 1"/>
    <s v="R1021"/>
  </r>
  <r>
    <s v="ID1161"/>
    <s v=" Ms"/>
    <s v="Miller"/>
    <s v="  Liisa A."/>
    <n v="39.994999999999997"/>
    <n v="4.6500000000000004"/>
    <s v="No"/>
    <s v="No"/>
    <s v="No"/>
    <n v="0"/>
    <x v="1"/>
    <s v="Obesity"/>
    <s v="Normal"/>
    <s v="19-Sep-1977"/>
    <n v="45"/>
    <n v="3"/>
    <n v="9704.67"/>
    <s v="tier - 2"/>
    <s v="tier - 3"/>
    <s v="R1024"/>
  </r>
  <r>
    <s v="ID1162"/>
    <s v=" Ms"/>
    <s v="Theis"/>
    <s v="  Kathryn E."/>
    <n v="22.92"/>
    <n v="5.87"/>
    <s v="yes"/>
    <s v="No"/>
    <s v="No"/>
    <n v="1"/>
    <x v="1"/>
    <s v="Normal weight"/>
    <s v="Prediabetes"/>
    <s v="7-Nov-1964"/>
    <n v="58"/>
    <n v="0"/>
    <n v="9698.42"/>
    <s v="tier - 3"/>
    <s v="tier - 3"/>
    <s v="R1013"/>
  </r>
  <r>
    <s v="ID1163"/>
    <s v=" Mr"/>
    <s v="Sadler"/>
    <s v="  Maxwell"/>
    <n v="24.78"/>
    <n v="4.24"/>
    <s v="yes"/>
    <s v="No"/>
    <s v="No"/>
    <n v="2"/>
    <x v="1"/>
    <s v="Normal weight"/>
    <s v="Normal"/>
    <s v="16-Sep-1966"/>
    <n v="56"/>
    <n v="0"/>
    <n v="9684.2900000000009"/>
    <s v="tier - 3"/>
    <s v="tier - 2"/>
    <s v="R1013"/>
  </r>
  <r>
    <s v="ID1164"/>
    <s v=" Ms"/>
    <s v="Auger"/>
    <s v="  Pascale"/>
    <n v="34.07"/>
    <n v="7.81"/>
    <s v="yes"/>
    <s v="No"/>
    <s v="No"/>
    <n v="0"/>
    <x v="1"/>
    <s v="Obesity"/>
    <s v="Diabetes"/>
    <s v="8-Aug-1981"/>
    <n v="41"/>
    <n v="1"/>
    <n v="9664.34"/>
    <s v="tier - 2"/>
    <s v="tier - 3"/>
    <s v="R1011"/>
  </r>
  <r>
    <s v="ID1165"/>
    <s v=" Ms"/>
    <s v="Steadman"/>
    <s v="  Becca"/>
    <n v="30.14"/>
    <n v="9.85"/>
    <s v="No"/>
    <s v="No"/>
    <s v="No"/>
    <n v="0"/>
    <x v="1"/>
    <s v="Obesity"/>
    <s v="Diabetes"/>
    <s v="8-Jul-1974"/>
    <n v="48"/>
    <n v="0"/>
    <n v="9653.81"/>
    <s v="tier - 2"/>
    <s v="tier - 2"/>
    <s v="R1011"/>
  </r>
  <r>
    <s v="ID1166"/>
    <s v=" Ms"/>
    <s v="McCarron"/>
    <s v="  Grace"/>
    <n v="18.05"/>
    <n v="6.94"/>
    <s v="No"/>
    <s v="No"/>
    <s v="No"/>
    <n v="0"/>
    <x v="1"/>
    <s v="Under Weight"/>
    <s v="Diabetes"/>
    <s v="19-Jul-1971"/>
    <n v="51"/>
    <n v="0"/>
    <n v="9644.25"/>
    <s v="tier - 2"/>
    <s v="tier - 1"/>
    <s v="R1012"/>
  </r>
  <r>
    <s v="ID1167"/>
    <s v=" Ms"/>
    <s v="Roecker"/>
    <s v="  Samantha"/>
    <n v="37.4"/>
    <n v="11.3"/>
    <s v="yes"/>
    <s v="No"/>
    <s v="No"/>
    <n v="2"/>
    <x v="1"/>
    <s v="Obesity"/>
    <s v="Diabetes"/>
    <s v="30-Sep-1970"/>
    <n v="52"/>
    <n v="0"/>
    <n v="9634.5400000000009"/>
    <s v="tier - 2"/>
    <s v="tier - 2"/>
    <s v="R1011"/>
  </r>
  <r>
    <s v="ID1168"/>
    <s v=" Mrs"/>
    <s v="Giumarra"/>
    <s v="  Nicole R."/>
    <n v="25.75"/>
    <n v="9.23"/>
    <s v="No"/>
    <s v="No"/>
    <s v="No"/>
    <n v="0"/>
    <x v="1"/>
    <s v="Over Weight"/>
    <s v="Diabetes"/>
    <s v="22-Jun-1968"/>
    <n v="54"/>
    <n v="0"/>
    <n v="9630.91"/>
    <s v="tier - 3"/>
    <s v="tier - 2"/>
    <s v="R1013"/>
  </r>
  <r>
    <s v="ID1169"/>
    <s v=" Mr"/>
    <s v="Peters"/>
    <s v="  David W"/>
    <n v="32.299999999999997"/>
    <n v="4.37"/>
    <s v="No"/>
    <s v="No"/>
    <s v="No"/>
    <n v="2"/>
    <x v="1"/>
    <s v="Obesity"/>
    <s v="Normal"/>
    <s v="23-Oct-1972"/>
    <n v="50"/>
    <n v="2"/>
    <n v="9630.4"/>
    <s v="tier - 2"/>
    <s v="tier - 2"/>
    <s v="R1011"/>
  </r>
  <r>
    <s v="ID1170"/>
    <s v=" Mr"/>
    <s v="Bower"/>
    <s v="  Grant"/>
    <n v="28.61"/>
    <n v="5.76"/>
    <s v="No"/>
    <s v="No"/>
    <s v="Yes"/>
    <n v="1"/>
    <x v="1"/>
    <s v="Over Weight"/>
    <s v="Prediabetes"/>
    <s v="19-Dec-1979"/>
    <n v="43"/>
    <n v="2"/>
    <n v="9630.2999999999993"/>
    <s v="tier - 2"/>
    <s v="tier - 2"/>
    <s v="R1021"/>
  </r>
  <r>
    <s v="ID1171"/>
    <s v=" Mrs"/>
    <s v="Chen"/>
    <s v="  Sophia"/>
    <n v="45.41"/>
    <n v="4.96"/>
    <s v="No"/>
    <s v="No"/>
    <s v="No"/>
    <n v="1"/>
    <x v="1"/>
    <s v="Obesity"/>
    <s v="Normal"/>
    <s v="23-Jun-1998"/>
    <n v="24"/>
    <n v="0"/>
    <n v="9628.7900000000009"/>
    <s v="tier - 2"/>
    <s v="tier - 2"/>
    <s v="R1026"/>
  </r>
  <r>
    <s v="ID1172"/>
    <s v=" Ms"/>
    <s v="Capriccioso"/>
    <s v="  Christina"/>
    <n v="31.2"/>
    <n v="11.04"/>
    <s v="yes"/>
    <s v="No"/>
    <s v="No"/>
    <n v="2"/>
    <x v="1"/>
    <s v="Obesity"/>
    <s v="Diabetes"/>
    <s v="16-Dec-1970"/>
    <n v="52"/>
    <n v="0"/>
    <n v="9625.92"/>
    <s v="tier - 2"/>
    <s v="tier - 3"/>
    <s v="R1011"/>
  </r>
  <r>
    <s v="ID1173"/>
    <s v=" Mr"/>
    <s v="Starbuck"/>
    <s v="  Sam L."/>
    <n v="29.83"/>
    <n v="7.81"/>
    <s v="yes"/>
    <s v="No"/>
    <s v="No"/>
    <n v="1"/>
    <x v="1"/>
    <s v="Over Weight"/>
    <s v="Diabetes"/>
    <s v="29-Oct-1975"/>
    <n v="47"/>
    <n v="3"/>
    <n v="9620.33"/>
    <s v="tier - 3"/>
    <s v="tier - 3"/>
    <s v="R1012"/>
  </r>
  <r>
    <s v="ID1174"/>
    <s v=" Mrs"/>
    <s v="McMahon"/>
    <s v="  Haley R."/>
    <n v="29.06"/>
    <n v="4.55"/>
    <s v="No"/>
    <s v="No"/>
    <s v="No"/>
    <n v="0"/>
    <x v="1"/>
    <s v="Over Weight"/>
    <s v="Normal"/>
    <s v="29-Aug-1982"/>
    <n v="40"/>
    <n v="3"/>
    <n v="9619.18"/>
    <s v="tier - 2"/>
    <s v="tier - 1"/>
    <s v="R1025"/>
  </r>
  <r>
    <s v="ID1175"/>
    <s v=" Mr"/>
    <s v="Rissell"/>
    <s v="  Ethan"/>
    <n v="27.454999999999998"/>
    <n v="6.13"/>
    <s v="No"/>
    <s v="No"/>
    <s v="No"/>
    <n v="2"/>
    <x v="1"/>
    <s v="Over Weight"/>
    <s v="Prediabetes"/>
    <s v="27-Dec-1972"/>
    <n v="50"/>
    <n v="1"/>
    <n v="9617.66"/>
    <s v="tier - 3"/>
    <s v="tier - 3"/>
    <s v="R1016"/>
  </r>
  <r>
    <s v="ID1176"/>
    <s v=" Mr"/>
    <s v="Kromroy"/>
    <s v="  Andrew W"/>
    <n v="23.01"/>
    <n v="6.04"/>
    <s v="yes"/>
    <s v="No"/>
    <s v="No"/>
    <n v="1"/>
    <x v="1"/>
    <s v="Normal weight"/>
    <s v="Prediabetes"/>
    <s v="15-Dec-1964"/>
    <n v="58"/>
    <n v="0"/>
    <n v="9597.6299999999992"/>
    <s v="tier - 3"/>
    <s v="tier - 3"/>
    <s v="R1013"/>
  </r>
  <r>
    <s v="ID1177"/>
    <s v=" Mr"/>
    <s v="Manfredi"/>
    <s v="  Mark G"/>
    <n v="31.39"/>
    <n v="8.85"/>
    <s v="yes"/>
    <s v="No"/>
    <s v="No"/>
    <n v="0"/>
    <x v="1"/>
    <s v="Obesity"/>
    <s v="Diabetes"/>
    <s v="18-Oct-1981"/>
    <n v="41"/>
    <n v="1"/>
    <n v="9584.0400000000009"/>
    <s v="tier - 2"/>
    <s v="tier - 1"/>
    <s v="R1021"/>
  </r>
  <r>
    <s v="ID1178"/>
    <s v=" Ms"/>
    <s v="Manwaring"/>
    <s v="  Kasey E."/>
    <n v="34.770000000000003"/>
    <n v="10.54"/>
    <s v="No"/>
    <s v="No"/>
    <s v="No"/>
    <n v="2"/>
    <x v="1"/>
    <s v="Obesity"/>
    <s v="Diabetes"/>
    <s v="28-Nov-1973"/>
    <n v="49"/>
    <n v="1"/>
    <n v="9583.89"/>
    <s v="tier - 2"/>
    <s v="tier - 3"/>
    <s v="R1012"/>
  </r>
  <r>
    <s v="ID1179"/>
    <s v=" Mr"/>
    <s v="Tomaszewski"/>
    <s v="  Jeff"/>
    <n v="24.48"/>
    <n v="4.37"/>
    <s v="yes"/>
    <s v="No"/>
    <s v="No"/>
    <n v="2"/>
    <x v="1"/>
    <s v="Normal weight"/>
    <s v="Normal"/>
    <s v="4-Dec-1966"/>
    <n v="56"/>
    <n v="0"/>
    <n v="9582.5400000000009"/>
    <s v="tier - 3"/>
    <s v="tier - 2"/>
    <s v="R1013"/>
  </r>
  <r>
    <s v="ID1180"/>
    <s v=" Ms"/>
    <s v="Gannon"/>
    <s v="  Amy"/>
    <n v="22.61"/>
    <n v="9.6300000000000008"/>
    <s v="No"/>
    <s v="No"/>
    <s v="No"/>
    <n v="2"/>
    <x v="1"/>
    <s v="Normal weight"/>
    <s v="Diabetes"/>
    <s v="1-Dec-1973"/>
    <n v="49"/>
    <n v="1"/>
    <n v="9566.99"/>
    <s v="tier - 2"/>
    <s v="tier - 1"/>
    <s v="R1012"/>
  </r>
  <r>
    <s v="ID1181"/>
    <s v=" Mr"/>
    <s v="Frye"/>
    <s v="  Adam"/>
    <n v="34.299999999999997"/>
    <n v="10.37"/>
    <s v="No"/>
    <s v="No"/>
    <s v="No"/>
    <n v="0"/>
    <x v="1"/>
    <s v="Obesity"/>
    <s v="Diabetes"/>
    <s v="14-Aug-1974"/>
    <n v="48"/>
    <n v="3"/>
    <n v="9563.0300000000007"/>
    <s v="tier - 3"/>
    <s v="tier - 1"/>
    <s v="R1011"/>
  </r>
  <r>
    <s v="ID1182"/>
    <s v=" Ms"/>
    <s v="Jenkins"/>
    <s v="  Kristin M"/>
    <n v="46.09"/>
    <n v="5.44"/>
    <s v="No"/>
    <s v="No"/>
    <s v="No"/>
    <n v="2"/>
    <x v="1"/>
    <s v="Obesity"/>
    <s v="Normal"/>
    <s v="22-Sep-1972"/>
    <n v="50"/>
    <n v="1"/>
    <n v="9549.57"/>
    <s v="tier - 2"/>
    <s v="tier - 1"/>
    <s v="R1013"/>
  </r>
  <r>
    <s v="ID1183"/>
    <s v=" Ms"/>
    <s v="Currier"/>
    <s v="  Mary-Lynn B."/>
    <n v="44.744999999999997"/>
    <n v="5.19"/>
    <s v="No"/>
    <s v="No"/>
    <s v="No"/>
    <n v="2"/>
    <x v="1"/>
    <s v="Obesity"/>
    <s v="Normal"/>
    <s v="22-Sep-1972"/>
    <n v="50"/>
    <n v="0"/>
    <n v="9541.7000000000007"/>
    <s v="tier - 2"/>
    <s v="tier - 1"/>
    <s v="R1024"/>
  </r>
  <r>
    <s v="ID1184"/>
    <s v=" Mrs"/>
    <s v="Whittendale"/>
    <s v="  Jamie A"/>
    <n v="26.33"/>
    <n v="11.8"/>
    <s v="yes"/>
    <s v="No"/>
    <s v="No"/>
    <n v="1"/>
    <x v="1"/>
    <s v="Over Weight"/>
    <s v="Diabetes"/>
    <s v="28-Jul-1975"/>
    <n v="47"/>
    <n v="1"/>
    <n v="9540.17"/>
    <s v="tier - 2"/>
    <s v="tier - 2"/>
    <s v="R1024"/>
  </r>
  <r>
    <s v="ID1185"/>
    <s v=" Mr"/>
    <s v="Rixe"/>
    <s v="  Jeffrey A."/>
    <n v="26.6"/>
    <n v="8.3800000000000008"/>
    <s v="No"/>
    <s v="No"/>
    <s v="No"/>
    <n v="2"/>
    <x v="1"/>
    <s v="Over Weight"/>
    <s v="Diabetes"/>
    <s v="21-Dec-1973"/>
    <n v="49"/>
    <n v="0"/>
    <n v="9538.65"/>
    <s v="tier - 2"/>
    <s v="tier - 3"/>
    <s v="R1021"/>
  </r>
  <r>
    <s v="ID1186"/>
    <s v=" Ms"/>
    <s v="Ballon-Landa"/>
    <s v="  Nicole"/>
    <n v="27.5"/>
    <n v="7.58"/>
    <s v="No"/>
    <s v="No"/>
    <s v="No"/>
    <n v="0"/>
    <x v="1"/>
    <s v="Over Weight"/>
    <s v="Diabetes"/>
    <s v="29-Nov-1971"/>
    <n v="51"/>
    <n v="0"/>
    <n v="9528.9"/>
    <s v="tier - 2"/>
    <s v="tier - 2"/>
    <s v="R1011"/>
  </r>
  <r>
    <s v="ID1187"/>
    <s v=" Ms"/>
    <s v="Zaferos"/>
    <s v="  Audrey"/>
    <n v="41.55"/>
    <n v="4.6100000000000003"/>
    <s v="No"/>
    <s v="No"/>
    <s v="No"/>
    <n v="1"/>
    <x v="1"/>
    <s v="Obesity"/>
    <s v="Normal"/>
    <s v="22-Aug-1992"/>
    <n v="30"/>
    <n v="0"/>
    <n v="9507.68"/>
    <s v="tier - 2"/>
    <s v="tier - 1"/>
    <s v="R1012"/>
  </r>
  <r>
    <s v="ID1188"/>
    <s v=" Mr"/>
    <s v="Jackson"/>
    <s v="  Jacob"/>
    <n v="41.47"/>
    <n v="4.7"/>
    <s v="yes"/>
    <s v="No"/>
    <s v="Yes"/>
    <n v="1"/>
    <x v="1"/>
    <s v="Obesity"/>
    <s v="Normal"/>
    <s v="24-Aug-1969"/>
    <n v="53"/>
    <n v="0"/>
    <n v="9504.31"/>
    <s v="tier - 3"/>
    <s v="tier - 2"/>
    <s v="R1013"/>
  </r>
  <r>
    <s v="ID1189"/>
    <s v=" Mr"/>
    <s v="Evans Marke"/>
    <s v="  Daniel S"/>
    <n v="24.795000000000002"/>
    <n v="6.05"/>
    <s v="yes"/>
    <s v="No"/>
    <s v="No"/>
    <n v="0"/>
    <x v="1"/>
    <s v="Normal weight"/>
    <s v="Prediabetes"/>
    <s v="28-Nov-1976"/>
    <n v="46"/>
    <n v="3"/>
    <n v="9500.57"/>
    <s v="tier - 2"/>
    <s v="tier - 3"/>
    <s v="R1017"/>
  </r>
  <r>
    <s v="ID1190"/>
    <s v=" Mr"/>
    <s v="Samland"/>
    <s v="  Marc C."/>
    <n v="29.48"/>
    <n v="5.63"/>
    <s v="yes"/>
    <s v="No"/>
    <s v="Yes"/>
    <n v="1"/>
    <x v="1"/>
    <s v="Over Weight"/>
    <s v="Normal"/>
    <s v="4-Jun-1969"/>
    <n v="54"/>
    <n v="0"/>
    <n v="9487.64"/>
    <s v="tier - 2"/>
    <s v="tier - 2"/>
    <s v="R1013"/>
  </r>
  <r>
    <s v="ID1191"/>
    <s v=" Mr"/>
    <s v="Shapiro"/>
    <s v="  Mark S"/>
    <n v="28.09"/>
    <n v="6.06"/>
    <s v="No"/>
    <s v="No"/>
    <s v="Yes"/>
    <n v="1"/>
    <x v="1"/>
    <s v="Over Weight"/>
    <s v="Prediabetes"/>
    <s v="17-Jul-1979"/>
    <n v="43"/>
    <n v="2"/>
    <n v="9453.92"/>
    <s v="tier - 2"/>
    <s v="tier - 2"/>
    <s v="R1021"/>
  </r>
  <r>
    <s v="ID1192"/>
    <s v=" Mr"/>
    <s v="Snitzer"/>
    <s v="  Dan"/>
    <n v="32.729999999999997"/>
    <n v="5.19"/>
    <s v="No"/>
    <s v="No"/>
    <s v="No"/>
    <n v="1"/>
    <x v="1"/>
    <s v="Obesity"/>
    <s v="Normal"/>
    <s v="14-Nov-1987"/>
    <n v="35"/>
    <n v="3"/>
    <n v="9448.42"/>
    <s v="tier - 2"/>
    <s v="tier - 3"/>
    <s v="R1021"/>
  </r>
  <r>
    <s v="ID1193"/>
    <s v=" Ms"/>
    <s v="Herra Arroyo"/>
    <s v="  Gabriela"/>
    <n v="27.36"/>
    <n v="8.9600000000000009"/>
    <s v="No"/>
    <s v="No"/>
    <s v="No"/>
    <n v="0"/>
    <x v="1"/>
    <s v="Over Weight"/>
    <s v="Diabetes"/>
    <s v="8-Jun-1974"/>
    <n v="49"/>
    <n v="1"/>
    <n v="9447.3799999999992"/>
    <s v="tier - 2"/>
    <s v="tier - 3"/>
    <s v="R1024"/>
  </r>
  <r>
    <s v="ID1194"/>
    <s v=" Ms"/>
    <s v="Watters"/>
    <s v="  Amanda"/>
    <n v="27.265000000000001"/>
    <n v="11.39"/>
    <s v="No"/>
    <s v="No"/>
    <s v="No"/>
    <n v="0"/>
    <x v="1"/>
    <s v="Over Weight"/>
    <s v="Diabetes"/>
    <s v="27-Nov-1974"/>
    <n v="48"/>
    <n v="1"/>
    <n v="9447.25"/>
    <s v="tier - 2"/>
    <s v="tier - 1"/>
    <s v="R1024"/>
  </r>
  <r>
    <s v="ID1195"/>
    <s v=" Ms"/>
    <s v="Steele-Belkin"/>
    <s v="  Dara"/>
    <n v="48.07"/>
    <n v="4.0599999999999996"/>
    <s v="yes"/>
    <s v="No"/>
    <s v="No"/>
    <n v="0"/>
    <x v="1"/>
    <s v="Obesity"/>
    <s v="Normal"/>
    <s v="3-Nov-1976"/>
    <n v="46"/>
    <n v="2"/>
    <n v="9432.93"/>
    <s v="tier - 2"/>
    <s v="tier - 1"/>
    <s v="R1024"/>
  </r>
  <r>
    <s v="ID1196"/>
    <s v=" Ms"/>
    <s v="Christensen"/>
    <s v="  Rachelle R"/>
    <n v="30.8"/>
    <n v="5.23"/>
    <s v="yes"/>
    <s v="No"/>
    <s v="No"/>
    <n v="0"/>
    <x v="1"/>
    <s v="Obesity"/>
    <s v="Normal"/>
    <s v="30-Oct-1976"/>
    <n v="46"/>
    <n v="3"/>
    <n v="9414.92"/>
    <s v="tier - 2"/>
    <s v="tier - 2"/>
    <s v="R1011"/>
  </r>
  <r>
    <s v="ID1197"/>
    <s v=" Ms"/>
    <s v="Hodge"/>
    <s v="  Brenda J"/>
    <n v="32.299999999999997"/>
    <n v="5.05"/>
    <s v="yes"/>
    <s v="No"/>
    <s v="No"/>
    <n v="0"/>
    <x v="1"/>
    <s v="Obesity"/>
    <s v="Normal"/>
    <s v="17-Oct-1976"/>
    <n v="46"/>
    <n v="2"/>
    <n v="9411.01"/>
    <s v="tier - 2"/>
    <s v="tier - 3"/>
    <s v="R1024"/>
  </r>
  <r>
    <s v="ID1198"/>
    <s v=" Mr"/>
    <s v="Rusterholz"/>
    <s v="  Tim"/>
    <n v="39.700000000000003"/>
    <n v="7.34"/>
    <s v="No"/>
    <s v="No"/>
    <s v="No"/>
    <n v="0"/>
    <x v="1"/>
    <s v="Obesity"/>
    <s v="Diabetes"/>
    <s v="20-Oct-1971"/>
    <n v="51"/>
    <n v="1"/>
    <n v="9391.35"/>
    <s v="tier - 3"/>
    <s v="tier - 3"/>
    <s v="R1011"/>
  </r>
  <r>
    <s v="ID1199"/>
    <s v=" Mr"/>
    <s v="Lafrance"/>
    <s v="  Sylvain"/>
    <n v="35.97"/>
    <n v="8.1300000000000008"/>
    <s v="No"/>
    <s v="No"/>
    <s v="No"/>
    <n v="0"/>
    <x v="1"/>
    <s v="Obesity"/>
    <s v="Diabetes"/>
    <s v="29-Dec-1971"/>
    <n v="51"/>
    <n v="1"/>
    <n v="9386.16"/>
    <s v="tier - 3"/>
    <s v="tier - 2"/>
    <s v="R1013"/>
  </r>
  <r>
    <s v="ID1200"/>
    <s v=" Mrs"/>
    <s v="Hallis"/>
    <s v="  Lisa M"/>
    <n v="25.86"/>
    <n v="6.68"/>
    <s v="yes"/>
    <s v="No"/>
    <s v="No"/>
    <n v="1"/>
    <x v="1"/>
    <s v="Over Weight"/>
    <s v="Diabetes"/>
    <s v="2-Dec-1975"/>
    <n v="47"/>
    <n v="1"/>
    <n v="9380.75"/>
    <s v="tier - 2"/>
    <s v="tier - 2"/>
    <s v="R1024"/>
  </r>
  <r>
    <s v="ID1201"/>
    <s v=" Mr"/>
    <s v="Marshall"/>
    <s v="  Ryan"/>
    <n v="30.03"/>
    <n v="11.51"/>
    <s v="No"/>
    <s v="No"/>
    <s v="No"/>
    <n v="0"/>
    <x v="1"/>
    <s v="Obesity"/>
    <s v="Diabetes"/>
    <s v="26-Nov-1971"/>
    <n v="51"/>
    <n v="1"/>
    <n v="9377.9"/>
    <s v="tier - 2"/>
    <s v="tier - 1"/>
    <s v="R1013"/>
  </r>
  <r>
    <s v="ID1202"/>
    <s v=" Mrs"/>
    <s v="Salowitz"/>
    <s v="  Kaitlin M"/>
    <n v="25.76"/>
    <n v="6.02"/>
    <s v="yes"/>
    <s v="No"/>
    <s v="Yes"/>
    <n v="1"/>
    <x v="1"/>
    <s v="Over Weight"/>
    <s v="Prediabetes"/>
    <s v="24-Nov-1969"/>
    <n v="53"/>
    <n v="0"/>
    <n v="9377.4500000000007"/>
    <s v="tier - 2"/>
    <s v="tier - 3"/>
    <s v="R1013"/>
  </r>
  <r>
    <s v="ID1203"/>
    <s v=" Mr"/>
    <s v="Blake"/>
    <s v="  William R."/>
    <n v="22.42"/>
    <n v="7.96"/>
    <s v="No"/>
    <s v="No"/>
    <s v="No"/>
    <n v="0"/>
    <x v="1"/>
    <s v="Normal weight"/>
    <s v="Diabetes"/>
    <s v="8-Oct-1971"/>
    <n v="51"/>
    <n v="0"/>
    <n v="9361.33"/>
    <s v="tier - 3"/>
    <s v="tier - 1"/>
    <s v="R1016"/>
  </r>
  <r>
    <s v="ID1204"/>
    <s v=" Mr"/>
    <s v="Langerak"/>
    <s v="  Bruce"/>
    <n v="33.18"/>
    <n v="6.01"/>
    <s v="yes"/>
    <s v="No"/>
    <s v="No"/>
    <n v="1"/>
    <x v="1"/>
    <s v="Obesity"/>
    <s v="Prediabetes"/>
    <s v="1-Jul-1988"/>
    <n v="34"/>
    <n v="3"/>
    <n v="9344.2000000000007"/>
    <s v="tier - 2"/>
    <s v="tier - 1"/>
    <s v="R1021"/>
  </r>
  <r>
    <s v="ID1205"/>
    <s v=" Mrs"/>
    <s v="Bonilla"/>
    <s v="  Veronica"/>
    <n v="43.04"/>
    <n v="5.9"/>
    <s v="yes"/>
    <s v="No"/>
    <s v="No"/>
    <n v="0"/>
    <x v="1"/>
    <s v="Obesity"/>
    <s v="Prediabetes"/>
    <s v="12-Oct-1996"/>
    <n v="26"/>
    <n v="0"/>
    <n v="9338.61"/>
    <s v="tier - 2"/>
    <s v="tier - 1"/>
    <s v="R1026"/>
  </r>
  <r>
    <s v="ID1206"/>
    <s v=" Mr"/>
    <s v="Ciabattoni"/>
    <s v="  Warren"/>
    <n v="34.15"/>
    <n v="4.49"/>
    <s v="yes"/>
    <s v="No"/>
    <s v="No"/>
    <n v="1"/>
    <x v="1"/>
    <s v="Obesity"/>
    <s v="Normal"/>
    <s v="9-Jul-1988"/>
    <n v="34"/>
    <n v="3"/>
    <n v="9320.26"/>
    <s v="tier - 2"/>
    <s v="tier - 1"/>
    <s v="R1012"/>
  </r>
  <r>
    <s v="ID1207"/>
    <s v=" Mrs"/>
    <s v="Escanero Palmer"/>
    <s v="  Daniela"/>
    <n v="25.78"/>
    <n v="6.25"/>
    <s v="No"/>
    <s v="No"/>
    <s v="No"/>
    <n v="0"/>
    <x v="1"/>
    <s v="Over Weight"/>
    <s v="Prediabetes"/>
    <s v="12-Oct-1977"/>
    <n v="45"/>
    <n v="2"/>
    <n v="9315.41"/>
    <s v="tier - 2"/>
    <s v="tier - 1"/>
    <s v="R1024"/>
  </r>
  <r>
    <s v="ID1208"/>
    <s v=" Ms"/>
    <s v="Lowe"/>
    <s v="  Deirdre A"/>
    <n v="21.02"/>
    <n v="9.6199999999999992"/>
    <s v="yes"/>
    <s v="No"/>
    <s v="Yes"/>
    <n v="1"/>
    <x v="1"/>
    <s v="Normal weight"/>
    <s v="Diabetes"/>
    <s v="8-Jun-1963"/>
    <n v="60"/>
    <n v="0"/>
    <n v="9310.81"/>
    <s v="tier - 3"/>
    <s v="tier - 1"/>
    <s v="R1013"/>
  </r>
  <r>
    <s v="ID1209"/>
    <s v=" Mr"/>
    <s v="Osmark"/>
    <s v="  Mathias"/>
    <n v="37.51"/>
    <n v="11.06"/>
    <s v="No"/>
    <s v="No"/>
    <s v="No"/>
    <n v="2"/>
    <x v="1"/>
    <s v="Obesity"/>
    <s v="Diabetes"/>
    <s v="16-Oct-1973"/>
    <n v="49"/>
    <n v="2"/>
    <n v="9304.7000000000007"/>
    <s v="tier - 3"/>
    <s v="tier - 3"/>
    <s v="R1013"/>
  </r>
  <r>
    <s v="ID1210"/>
    <s v=" Mr"/>
    <s v="Lawson"/>
    <s v="  Matthew"/>
    <n v="25.745000000000001"/>
    <n v="6.11"/>
    <s v="yes"/>
    <s v="No"/>
    <s v="No"/>
    <n v="0"/>
    <x v="1"/>
    <s v="Over Weight"/>
    <s v="Prediabetes"/>
    <s v="3-Nov-1976"/>
    <n v="46"/>
    <n v="3"/>
    <n v="9301.89"/>
    <s v="tier - 2"/>
    <s v="tier - 1"/>
    <s v="R1012"/>
  </r>
  <r>
    <s v="ID1211"/>
    <s v=" Mr"/>
    <s v="Warwick"/>
    <s v="  Kurt"/>
    <n v="31.35"/>
    <n v="11.49"/>
    <s v="No"/>
    <s v="No"/>
    <s v="No"/>
    <n v="2"/>
    <x v="1"/>
    <s v="Obesity"/>
    <s v="Diabetes"/>
    <s v="18-Sep-1973"/>
    <n v="49"/>
    <n v="1"/>
    <n v="9290.14"/>
    <s v="tier - 3"/>
    <s v="tier - 3"/>
    <s v="R1016"/>
  </r>
  <r>
    <s v="ID1212"/>
    <s v=" Mr"/>
    <s v="Magnuson"/>
    <s v="  Samuel"/>
    <n v="29.83"/>
    <n v="8.68"/>
    <s v="No"/>
    <s v="No"/>
    <s v="No"/>
    <n v="2"/>
    <x v="1"/>
    <s v="Over Weight"/>
    <s v="Diabetes"/>
    <s v="16-Oct-1973"/>
    <n v="49"/>
    <n v="1"/>
    <n v="9288.0300000000007"/>
    <s v="tier - 2"/>
    <s v="tier - 3"/>
    <s v="R1018"/>
  </r>
  <r>
    <s v="ID1213"/>
    <s v=" Mrs"/>
    <s v="Marsh"/>
    <s v="  Emily"/>
    <n v="25.49"/>
    <n v="5.68"/>
    <s v="yes"/>
    <s v="No"/>
    <s v="Yes"/>
    <n v="1"/>
    <x v="1"/>
    <s v="Over Weight"/>
    <s v="Normal"/>
    <s v="26-Nov-1969"/>
    <n v="53"/>
    <n v="0"/>
    <n v="9285.8700000000008"/>
    <s v="tier - 2"/>
    <s v="tier - 3"/>
    <s v="R1013"/>
  </r>
  <r>
    <s v="ID1214"/>
    <s v=" Ms"/>
    <s v="Kari"/>
    <s v="  Tiffany"/>
    <n v="34.1"/>
    <n v="8.4499999999999993"/>
    <s v="No"/>
    <s v="No"/>
    <s v="No"/>
    <n v="0"/>
    <x v="1"/>
    <s v="Obesity"/>
    <s v="Diabetes"/>
    <s v="2-Jul-1971"/>
    <n v="51"/>
    <n v="0"/>
    <n v="9283.56"/>
    <s v="tier - 2"/>
    <s v="tier - 3"/>
    <s v="R1013"/>
  </r>
  <r>
    <s v="ID1215"/>
    <s v=" Mr"/>
    <s v="Standiford"/>
    <s v="  Alex F"/>
    <n v="25.84"/>
    <n v="8.51"/>
    <s v="No"/>
    <s v="No"/>
    <s v="No"/>
    <n v="2"/>
    <x v="1"/>
    <s v="Over Weight"/>
    <s v="Diabetes"/>
    <s v="27-Oct-1973"/>
    <n v="49"/>
    <n v="1"/>
    <n v="9282.48"/>
    <s v="tier - 3"/>
    <s v="tier - 2"/>
    <s v="R1016"/>
  </r>
  <r>
    <s v="ID1216"/>
    <s v=" Ms"/>
    <s v="Sherwin"/>
    <s v="  Alice"/>
    <n v="20.6"/>
    <n v="7.62"/>
    <s v="No"/>
    <s v="No"/>
    <s v="No"/>
    <n v="0"/>
    <x v="1"/>
    <s v="Normal weight"/>
    <s v="Diabetes"/>
    <s v="6-Aug-1971"/>
    <n v="51"/>
    <n v="0"/>
    <n v="9264.7999999999993"/>
    <s v="tier - 2"/>
    <s v="tier - 1"/>
    <s v="R1011"/>
  </r>
  <r>
    <s v="ID1217"/>
    <s v=" Ms"/>
    <s v="Parker"/>
    <s v="  Allison M."/>
    <n v="28.88"/>
    <n v="10.18"/>
    <s v="No"/>
    <s v="No"/>
    <s v="No"/>
    <n v="0"/>
    <x v="1"/>
    <s v="Over Weight"/>
    <s v="Diabetes"/>
    <s v="21-Aug-1974"/>
    <n v="48"/>
    <n v="1"/>
    <n v="9249.5"/>
    <s v="tier - 2"/>
    <s v="tier - 1"/>
    <s v="R1012"/>
  </r>
  <r>
    <s v="ID1218"/>
    <s v=" Mr"/>
    <s v="Blekeli"/>
    <s v="  Johannes Fiskerstand"/>
    <n v="28.24"/>
    <n v="5.36"/>
    <s v="No"/>
    <s v="No"/>
    <s v="No"/>
    <n v="0"/>
    <x v="1"/>
    <s v="Over Weight"/>
    <s v="Normal"/>
    <s v="5-Oct-1980"/>
    <n v="42"/>
    <n v="2"/>
    <n v="9247.94"/>
    <s v="tier - 2"/>
    <s v="tier - 1"/>
    <s v="R1021"/>
  </r>
  <r>
    <s v="ID1219"/>
    <s v=" Mr"/>
    <s v="Vangampleare"/>
    <s v="  Stephen"/>
    <n v="25.46"/>
    <n v="11.78"/>
    <s v="yes"/>
    <s v="No"/>
    <s v="No"/>
    <n v="1"/>
    <x v="1"/>
    <s v="Over Weight"/>
    <s v="Diabetes"/>
    <s v="6-Dec-1975"/>
    <n v="47"/>
    <n v="2"/>
    <n v="9225.26"/>
    <s v="tier - 3"/>
    <s v="tier - 3"/>
    <s v="R1015"/>
  </r>
  <r>
    <s v="ID1220"/>
    <s v=" Mr"/>
    <s v="Hiatt"/>
    <s v="  Jon M"/>
    <n v="29.64"/>
    <n v="10.82"/>
    <s v="yes"/>
    <s v="No"/>
    <s v="No"/>
    <n v="0"/>
    <x v="1"/>
    <s v="Over Weight"/>
    <s v="Diabetes"/>
    <s v="5-Dec-1981"/>
    <n v="41"/>
    <n v="5"/>
    <n v="9222.4"/>
    <s v="tier - 2"/>
    <s v="tier - 3"/>
    <s v="R1019"/>
  </r>
  <r>
    <s v="ID1221"/>
    <s v=" Mr"/>
    <s v="Tadesse"/>
    <s v="  Fasil"/>
    <n v="31.27"/>
    <n v="7.73"/>
    <s v="yes"/>
    <s v="No"/>
    <s v="No"/>
    <n v="1"/>
    <x v="1"/>
    <s v="Obesity"/>
    <s v="Diabetes"/>
    <s v="25-Dec-1986"/>
    <n v="36"/>
    <n v="3"/>
    <n v="9210.06"/>
    <s v="tier - 2"/>
    <s v="tier - 3"/>
    <s v="R1021"/>
  </r>
  <r>
    <s v="ID1222"/>
    <s v=" Ms"/>
    <s v="Jaswell"/>
    <s v="  Megan C."/>
    <n v="19.95"/>
    <n v="6.24"/>
    <s v="yes"/>
    <s v="No"/>
    <s v="No"/>
    <n v="0"/>
    <x v="1"/>
    <s v="Normal weight"/>
    <s v="Prediabetes"/>
    <s v="10-Sep-1976"/>
    <n v="46"/>
    <n v="2"/>
    <n v="9193.84"/>
    <s v="tier - 2"/>
    <s v="tier - 1"/>
    <s v="R1012"/>
  </r>
  <r>
    <s v="ID1223"/>
    <s v=" Ms"/>
    <s v="Phillips-Cook"/>
    <s v="  Lisa J."/>
    <n v="21.3"/>
    <n v="10.42"/>
    <s v="No"/>
    <s v="No"/>
    <s v="No"/>
    <n v="2"/>
    <x v="1"/>
    <s v="Normal weight"/>
    <s v="Diabetes"/>
    <s v="25-Dec-1973"/>
    <n v="49"/>
    <n v="1"/>
    <n v="9182.17"/>
    <s v="tier - 2"/>
    <s v="tier - 3"/>
    <s v="R1011"/>
  </r>
  <r>
    <s v="ID1224"/>
    <s v=" Mr"/>
    <s v="Clark"/>
    <s v="  Doron P"/>
    <n v="31.635000000000002"/>
    <n v="11.11"/>
    <s v="No"/>
    <s v="No"/>
    <s v="No"/>
    <n v="0"/>
    <x v="1"/>
    <s v="Obesity"/>
    <s v="Diabetes"/>
    <s v="29-Dec-1971"/>
    <n v="51"/>
    <n v="0"/>
    <n v="9174.14"/>
    <s v="tier - 3"/>
    <s v="tier - 1"/>
    <s v="R1012"/>
  </r>
  <r>
    <s v="ID1225"/>
    <s v=" Ms"/>
    <s v="Wang"/>
    <s v="  Katharina"/>
    <n v="23.9"/>
    <n v="7.67"/>
    <s v="yes"/>
    <s v="No"/>
    <s v="No"/>
    <n v="2"/>
    <x v="1"/>
    <s v="Normal weight"/>
    <s v="Diabetes"/>
    <s v="24-Oct-1970"/>
    <n v="52"/>
    <n v="0"/>
    <n v="9171.75"/>
    <s v="tier - 2"/>
    <s v="tier - 2"/>
    <s v="R1012"/>
  </r>
  <r>
    <s v="ID1226"/>
    <s v=" Mr"/>
    <s v="Desruisseaux"/>
    <s v="  Carl"/>
    <n v="34.15"/>
    <n v="6.15"/>
    <s v="No"/>
    <s v="No"/>
    <s v="No"/>
    <n v="0"/>
    <x v="1"/>
    <s v="Obesity"/>
    <s v="Prediabetes"/>
    <s v="23-Aug-1990"/>
    <n v="32"/>
    <n v="3"/>
    <n v="9159.51"/>
    <s v="tier - 2"/>
    <s v="tier - 2"/>
    <s v="R1021"/>
  </r>
  <r>
    <s v="ID1227"/>
    <s v=" Ms"/>
    <s v="Ripp"/>
    <s v="  Kelsey J."/>
    <n v="28.71"/>
    <n v="5.71"/>
    <s v="No"/>
    <s v="No"/>
    <s v="No"/>
    <n v="0"/>
    <x v="1"/>
    <s v="Over Weight"/>
    <s v="Prediabetes"/>
    <s v="8-Dec-1982"/>
    <n v="40"/>
    <n v="3"/>
    <n v="9147.5"/>
    <s v="tier - 2"/>
    <s v="tier - 1"/>
    <s v="R1012"/>
  </r>
  <r>
    <s v="ID1228"/>
    <s v=" Mr"/>
    <s v="Harris"/>
    <s v="  Stephen A."/>
    <n v="36.700000000000003"/>
    <n v="8.6999999999999993"/>
    <s v="yes"/>
    <s v="No"/>
    <s v="No"/>
    <n v="2"/>
    <x v="1"/>
    <s v="Obesity"/>
    <s v="Diabetes"/>
    <s v="18-Oct-1970"/>
    <n v="52"/>
    <n v="0"/>
    <n v="9144.57"/>
    <s v="tier - 3"/>
    <s v="tier - 2"/>
    <s v="R1011"/>
  </r>
  <r>
    <s v="ID1229"/>
    <s v=" Mr"/>
    <s v="Shafer"/>
    <s v="  Dan"/>
    <n v="34.1"/>
    <n v="9.0399999999999991"/>
    <s v="yes"/>
    <s v="No"/>
    <s v="No"/>
    <n v="2"/>
    <x v="1"/>
    <s v="Obesity"/>
    <s v="Diabetes"/>
    <s v="12-Aug-1970"/>
    <n v="52"/>
    <n v="0"/>
    <n v="9140.9500000000007"/>
    <s v="tier - 3"/>
    <s v="tier - 3"/>
    <s v="R1013"/>
  </r>
  <r>
    <s v="ID1230"/>
    <s v=" Ms"/>
    <s v="Hemesath"/>
    <s v="  Katie C"/>
    <n v="25.7"/>
    <n v="5.61"/>
    <s v="No"/>
    <s v="No"/>
    <s v="No"/>
    <n v="0"/>
    <x v="1"/>
    <s v="Over Weight"/>
    <s v="Normal"/>
    <s v="2-Dec-1977"/>
    <n v="45"/>
    <n v="3"/>
    <n v="9101.7999999999993"/>
    <s v="tier - 2"/>
    <s v="tier - 1"/>
    <s v="R1011"/>
  </r>
  <r>
    <s v="ID1231"/>
    <s v=" Ms"/>
    <s v="Vinci"/>
    <s v="  Melissa K"/>
    <n v="21.68"/>
    <n v="8.1199999999999992"/>
    <s v="No"/>
    <s v="No"/>
    <s v="No"/>
    <n v="0"/>
    <x v="1"/>
    <s v="Normal weight"/>
    <s v="Diabetes"/>
    <s v="9-Nov-1965"/>
    <n v="57"/>
    <n v="0"/>
    <n v="9095.94"/>
    <s v="tier - 3"/>
    <s v="tier - 1"/>
    <s v="R1011"/>
  </r>
  <r>
    <s v="ID1232"/>
    <s v=" Ms"/>
    <s v="Diamond-Husmann"/>
    <s v="  Kara H"/>
    <n v="25.175000000000001"/>
    <n v="4.74"/>
    <s v="No"/>
    <s v="No"/>
    <s v="No"/>
    <n v="0"/>
    <x v="1"/>
    <s v="Over Weight"/>
    <s v="Normal"/>
    <s v="4-Nov-1977"/>
    <n v="45"/>
    <n v="2"/>
    <n v="9095.07"/>
    <s v="tier - 2"/>
    <s v="tier - 2"/>
    <s v="R1024"/>
  </r>
  <r>
    <s v="ID1233"/>
    <s v=" Mr"/>
    <s v="Soto"/>
    <s v="  Juan Carlos"/>
    <n v="44.77"/>
    <n v="4.0599999999999996"/>
    <s v="No"/>
    <s v="No"/>
    <s v="No"/>
    <n v="2"/>
    <x v="1"/>
    <s v="Obesity"/>
    <s v="Normal"/>
    <s v="2-Dec-1972"/>
    <n v="50"/>
    <n v="1"/>
    <n v="9058.73"/>
    <s v="tier - 3"/>
    <s v="tier - 2"/>
    <s v="R1013"/>
  </r>
  <r>
    <s v="ID1234"/>
    <s v=" Mr"/>
    <s v="Howard"/>
    <s v="  John III"/>
    <n v="37.07"/>
    <n v="5.69"/>
    <s v="No"/>
    <s v="No"/>
    <s v="No"/>
    <n v="2"/>
    <x v="1"/>
    <s v="Obesity"/>
    <s v="Normal"/>
    <s v="7-Dec-1972"/>
    <n v="50"/>
    <n v="1"/>
    <n v="9048.0300000000007"/>
    <s v="tier - 2"/>
    <s v="tier - 2"/>
    <s v="R1013"/>
  </r>
  <r>
    <s v="ID1235"/>
    <s v=" Mrs"/>
    <s v="Patrick"/>
    <s v="  Sarah M"/>
    <n v="39.799999999999997"/>
    <n v="5.66"/>
    <s v="No"/>
    <s v="No"/>
    <s v="Yes"/>
    <n v="1"/>
    <x v="1"/>
    <s v="Obesity"/>
    <s v="Normal"/>
    <s v="1-Dec-1993"/>
    <n v="29"/>
    <n v="0"/>
    <n v="9010.2000000000007"/>
    <s v="tier - 2"/>
    <s v="tier - 3"/>
    <s v="R1026"/>
  </r>
  <r>
    <s v="ID1236"/>
    <s v=" Mrs"/>
    <s v="Dacko"/>
    <s v="  Kristin C"/>
    <n v="26.36"/>
    <n v="4.32"/>
    <s v="No"/>
    <s v="No"/>
    <s v="Yes"/>
    <n v="1"/>
    <x v="1"/>
    <s v="Over Weight"/>
    <s v="Normal"/>
    <s v="16-Dec-1979"/>
    <n v="43"/>
    <n v="2"/>
    <n v="8998.43"/>
    <s v="tier - 2"/>
    <s v="tier - 1"/>
    <s v="R1025"/>
  </r>
  <r>
    <s v="ID1237"/>
    <s v=" Ms"/>
    <s v="Glassey"/>
    <s v="  Casey M."/>
    <n v="29.925000000000001"/>
    <n v="8.2899999999999991"/>
    <s v="No"/>
    <s v="No"/>
    <s v="No"/>
    <n v="2"/>
    <x v="1"/>
    <s v="Over Weight"/>
    <s v="Diabetes"/>
    <s v="11-Oct-1973"/>
    <n v="49"/>
    <n v="0"/>
    <n v="8988.16"/>
    <s v="tier - 2"/>
    <s v="tier - 1"/>
    <s v="R1012"/>
  </r>
  <r>
    <s v="ID1238"/>
    <s v=" Mr"/>
    <s v="Frechette"/>
    <s v="  Samuel"/>
    <n v="37.29"/>
    <n v="10.46"/>
    <s v="No"/>
    <s v="No"/>
    <s v="No"/>
    <n v="0"/>
    <x v="1"/>
    <s v="Obesity"/>
    <s v="Diabetes"/>
    <s v="21-Jul-1974"/>
    <n v="48"/>
    <n v="2"/>
    <n v="8978.19"/>
    <s v="tier - 2"/>
    <s v="tier - 2"/>
    <s v="R1013"/>
  </r>
  <r>
    <s v="ID1239"/>
    <s v=" Mr"/>
    <s v="Benitez"/>
    <s v="  Braulio"/>
    <n v="30.2"/>
    <n v="11.96"/>
    <s v="No"/>
    <s v="No"/>
    <s v="No"/>
    <n v="0"/>
    <x v="1"/>
    <s v="Obesity"/>
    <s v="Diabetes"/>
    <s v="8-Sep-1974"/>
    <n v="48"/>
    <n v="2"/>
    <n v="8968.33"/>
    <s v="tier - 3"/>
    <s v="tier - 2"/>
    <s v="R1011"/>
  </r>
  <r>
    <s v="ID1240"/>
    <s v=" Ms"/>
    <s v="Gauthier"/>
    <s v="  Anne-Marie"/>
    <n v="24.225000000000001"/>
    <n v="4.25"/>
    <s v="yes"/>
    <s v="No"/>
    <s v="Yes"/>
    <n v="1"/>
    <x v="1"/>
    <s v="Normal weight"/>
    <s v="Normal"/>
    <s v="15-Jul-1983"/>
    <n v="39"/>
    <n v="5"/>
    <n v="8965.7999999999993"/>
    <s v="tier - 2"/>
    <s v="tier - 3"/>
    <s v="R1012"/>
  </r>
  <r>
    <s v="ID1241"/>
    <s v=" Mr"/>
    <s v="Fazioli"/>
    <s v="  Samuel K."/>
    <n v="31.445"/>
    <n v="8.33"/>
    <s v="No"/>
    <s v="No"/>
    <s v="No"/>
    <n v="0"/>
    <x v="1"/>
    <s v="Obesity"/>
    <s v="Diabetes"/>
    <s v="17-Aug-1974"/>
    <n v="48"/>
    <n v="1"/>
    <n v="8964.06"/>
    <s v="tier - 3"/>
    <s v="tier - 2"/>
    <s v="R1016"/>
  </r>
  <r>
    <s v="ID1242"/>
    <s v=" Mrs"/>
    <s v="Chorney"/>
    <s v="  Yuki"/>
    <n v="38.880000000000003"/>
    <n v="4.29"/>
    <s v="No"/>
    <s v="No"/>
    <s v="No"/>
    <n v="1"/>
    <x v="1"/>
    <s v="Obesity"/>
    <s v="Normal"/>
    <s v="27-Sep-1992"/>
    <n v="30"/>
    <n v="0"/>
    <n v="8954.99"/>
    <s v="tier - 2"/>
    <s v="tier - 3"/>
    <s v="R1026"/>
  </r>
  <r>
    <s v="ID1243"/>
    <s v=" Mr"/>
    <s v="Dannenhauer"/>
    <s v="  Rafer"/>
    <n v="43.89"/>
    <n v="6.32"/>
    <s v="yes"/>
    <s v="No"/>
    <s v="No"/>
    <n v="0"/>
    <x v="1"/>
    <s v="Obesity"/>
    <s v="Prediabetes"/>
    <s v="25-Dec-1976"/>
    <n v="46"/>
    <n v="3"/>
    <n v="8944.1200000000008"/>
    <s v="tier - 3"/>
    <s v="tier - 2"/>
    <s v="R1013"/>
  </r>
  <r>
    <s v="ID1244"/>
    <s v=" Ms"/>
    <s v="McComb"/>
    <s v="  Claire"/>
    <n v="25.6"/>
    <n v="5.65"/>
    <s v="No"/>
    <s v="No"/>
    <s v="No"/>
    <n v="2"/>
    <x v="1"/>
    <s v="Over Weight"/>
    <s v="Normal"/>
    <s v="6-Jun-1972"/>
    <n v="51"/>
    <n v="0"/>
    <n v="8932.08"/>
    <s v="tier - 2"/>
    <s v="tier - 1"/>
    <s v="R1011"/>
  </r>
  <r>
    <s v="ID1245"/>
    <s v=" Ms"/>
    <s v="Blake"/>
    <s v="  Erynn J."/>
    <n v="29.545000000000002"/>
    <n v="8.41"/>
    <s v="yes"/>
    <s v="No"/>
    <s v="No"/>
    <n v="1"/>
    <x v="1"/>
    <s v="Over Weight"/>
    <s v="Diabetes"/>
    <s v="7-Jul-1975"/>
    <n v="47"/>
    <n v="1"/>
    <n v="8930.93"/>
    <s v="tier - 2"/>
    <s v="tier - 2"/>
    <s v="R1012"/>
  </r>
  <r>
    <s v="ID1246"/>
    <s v=" Mr"/>
    <s v="Sambasivam"/>
    <s v="  Mahesh"/>
    <n v="23.25"/>
    <n v="11.96"/>
    <s v="yes"/>
    <s v="No"/>
    <s v="No"/>
    <n v="0"/>
    <x v="1"/>
    <s v="Normal weight"/>
    <s v="Diabetes"/>
    <s v="6-Sep-1967"/>
    <n v="55"/>
    <n v="0"/>
    <n v="8908.4699999999993"/>
    <s v="tier - 3"/>
    <s v="tier - 2"/>
    <s v="R1013"/>
  </r>
  <r>
    <s v="ID1247"/>
    <s v=" Mr"/>
    <s v="Maina"/>
    <s v="  Stanley"/>
    <n v="43.95"/>
    <n v="5.17"/>
    <s v="yes"/>
    <s v="No"/>
    <s v="Yes"/>
    <n v="1"/>
    <x v="1"/>
    <s v="Obesity"/>
    <s v="Normal"/>
    <s v="28-Nov-1997"/>
    <n v="25"/>
    <n v="0"/>
    <n v="8906.14"/>
    <s v="tier - 2"/>
    <s v="tier - 2"/>
    <s v="R1012"/>
  </r>
  <r>
    <s v="ID1248"/>
    <s v=" Mr"/>
    <s v="Keshian"/>
    <s v="  Gregory"/>
    <n v="21.85"/>
    <n v="8.76"/>
    <s v="No"/>
    <s v="No"/>
    <s v="No"/>
    <n v="0"/>
    <x v="1"/>
    <s v="Normal weight"/>
    <s v="Diabetes"/>
    <s v="16-Dec-1978"/>
    <n v="44"/>
    <n v="3"/>
    <n v="8891.14"/>
    <s v="tier - 2"/>
    <s v="tier - 3"/>
    <s v="R1017"/>
  </r>
  <r>
    <s v="ID1249"/>
    <s v=" Mr"/>
    <s v="Maas"/>
    <s v="  Eric"/>
    <n v="25.73"/>
    <n v="7.99"/>
    <s v="No"/>
    <s v="No"/>
    <s v="No"/>
    <n v="2"/>
    <x v="1"/>
    <s v="Over Weight"/>
    <s v="Diabetes"/>
    <s v="9-Sep-1973"/>
    <n v="49"/>
    <n v="0"/>
    <n v="8890.59"/>
    <s v="tier - 2"/>
    <s v="tier - 3"/>
    <s v="R1012"/>
  </r>
  <r>
    <s v="ID1250"/>
    <s v=" Ms"/>
    <s v="Sinasac"/>
    <s v="  Rachel M"/>
    <n v="32.229999999999997"/>
    <n v="8.59"/>
    <s v="No"/>
    <s v="No"/>
    <s v="No"/>
    <n v="0"/>
    <x v="1"/>
    <s v="Obesity"/>
    <s v="Diabetes"/>
    <s v="18-Jun-1974"/>
    <n v="48"/>
    <n v="1"/>
    <n v="8871.15"/>
    <s v="tier - 2"/>
    <s v="tier - 3"/>
    <s v="R1013"/>
  </r>
  <r>
    <s v="ID1251"/>
    <s v=" Mr"/>
    <s v="Van De Kamp"/>
    <s v="  Fritz"/>
    <n v="32.204999999999998"/>
    <n v="6.14"/>
    <s v="No"/>
    <s v="No"/>
    <s v="No"/>
    <n v="2"/>
    <x v="1"/>
    <s v="Obesity"/>
    <s v="Prediabetes"/>
    <s v="22-Nov-1972"/>
    <n v="50"/>
    <n v="0"/>
    <n v="8835.26"/>
    <s v="tier - 3"/>
    <s v="tier - 2"/>
    <s v="R1012"/>
  </r>
  <r>
    <s v="ID1252"/>
    <s v=" Mr"/>
    <s v="Ruffo"/>
    <s v="  Brad"/>
    <n v="26.41"/>
    <n v="4.08"/>
    <s v="No"/>
    <s v="No"/>
    <s v="No"/>
    <n v="2"/>
    <x v="1"/>
    <s v="Over Weight"/>
    <s v="Normal"/>
    <s v="14-Nov-1972"/>
    <n v="50"/>
    <n v="0"/>
    <n v="8827.2099999999991"/>
    <s v="tier - 3"/>
    <s v="tier - 1"/>
    <s v="R1012"/>
  </r>
  <r>
    <s v="ID1253"/>
    <s v=" Ms"/>
    <s v="Long"/>
    <s v="  Claire M"/>
    <n v="30.2"/>
    <n v="6.25"/>
    <s v="yes"/>
    <s v="No"/>
    <s v="No"/>
    <n v="0"/>
    <x v="1"/>
    <s v="Obesity"/>
    <s v="Prediabetes"/>
    <s v="14-Jul-1976"/>
    <n v="46"/>
    <n v="2"/>
    <n v="8825.09"/>
    <s v="tier - 2"/>
    <s v="tier - 3"/>
    <s v="R1011"/>
  </r>
  <r>
    <s v="ID1254"/>
    <s v=" Mrs"/>
    <s v="Rohde"/>
    <s v="  Jennifer"/>
    <n v="31.26"/>
    <n v="5.94"/>
    <s v="yes"/>
    <s v="No"/>
    <s v="No"/>
    <n v="1"/>
    <x v="1"/>
    <s v="Obesity"/>
    <s v="Prediabetes"/>
    <s v="22-Aug-1988"/>
    <n v="34"/>
    <n v="3"/>
    <n v="8824.27"/>
    <s v="tier - 2"/>
    <s v="tier - 1"/>
    <s v="R1025"/>
  </r>
  <r>
    <s v="ID1255"/>
    <s v=" Ms"/>
    <s v="Bonzi"/>
    <s v="  Maria S."/>
    <n v="33.725000000000001"/>
    <n v="6.45"/>
    <s v="yes"/>
    <s v="No"/>
    <s v="No"/>
    <n v="0"/>
    <x v="1"/>
    <s v="Obesity"/>
    <s v="Prediabetes"/>
    <s v="19-Oct-1976"/>
    <n v="46"/>
    <n v="1"/>
    <n v="8823.99"/>
    <s v="tier - 2"/>
    <s v="tier - 3"/>
    <s v="R1024"/>
  </r>
  <r>
    <s v="ID1256"/>
    <s v=" Ms"/>
    <s v="Moore"/>
    <s v="  Katherine E"/>
    <n v="28.9"/>
    <n v="5.74"/>
    <s v="yes"/>
    <s v="No"/>
    <s v="No"/>
    <n v="0"/>
    <x v="1"/>
    <s v="Over Weight"/>
    <s v="Prediabetes"/>
    <s v="14-Jun-1976"/>
    <n v="46"/>
    <n v="2"/>
    <n v="8823.2800000000007"/>
    <s v="tier - 2"/>
    <s v="tier - 1"/>
    <s v="R1011"/>
  </r>
  <r>
    <s v="ID1257"/>
    <s v=" Mr"/>
    <s v="McGrane"/>
    <s v="  Michael"/>
    <n v="45.69"/>
    <n v="4.43"/>
    <s v="yes"/>
    <s v="No"/>
    <s v="No"/>
    <n v="0"/>
    <x v="1"/>
    <s v="Obesity"/>
    <s v="Normal"/>
    <s v="7-Nov-2001"/>
    <n v="21"/>
    <n v="0"/>
    <n v="8821.8799999999992"/>
    <s v="tier - 2"/>
    <s v="tier - 3"/>
    <s v="R1023"/>
  </r>
  <r>
    <s v="ID1258"/>
    <s v=" Ms"/>
    <s v="Stepnowski"/>
    <s v="  Roxanne"/>
    <n v="21.03"/>
    <n v="6.5"/>
    <s v="No"/>
    <s v="No"/>
    <s v="No"/>
    <n v="0"/>
    <x v="1"/>
    <s v="Normal weight"/>
    <s v="Diabetes"/>
    <s v="29-Aug-1965"/>
    <n v="57"/>
    <n v="0"/>
    <n v="8800.49"/>
    <s v="tier - 3"/>
    <s v="tier - 2"/>
    <s v="R1013"/>
  </r>
  <r>
    <s v="ID1259"/>
    <s v=" Mr"/>
    <s v="Merkle"/>
    <s v="  Israel"/>
    <n v="37"/>
    <n v="8.75"/>
    <s v="No"/>
    <s v="No"/>
    <s v="No"/>
    <n v="0"/>
    <x v="1"/>
    <s v="Obesity"/>
    <s v="Diabetes"/>
    <s v="18-Jun-1971"/>
    <n v="51"/>
    <n v="0"/>
    <n v="8798.59"/>
    <s v="tier - 2"/>
    <s v="tier - 1"/>
    <s v="R1011"/>
  </r>
  <r>
    <s v="ID1260"/>
    <s v=" Mr"/>
    <s v="Schaefer"/>
    <s v="  Samalya"/>
    <n v="25.4"/>
    <n v="11.96"/>
    <s v="No"/>
    <s v="No"/>
    <s v="No"/>
    <n v="0"/>
    <x v="1"/>
    <s v="Over Weight"/>
    <s v="Diabetes"/>
    <s v="23-Aug-1971"/>
    <n v="51"/>
    <n v="0"/>
    <n v="8782.4699999999993"/>
    <s v="tier - 2"/>
    <s v="tier - 3"/>
    <s v="R1011"/>
  </r>
  <r>
    <s v="ID1261"/>
    <s v=" Mr"/>
    <s v="Vigneron"/>
    <s v="  Peter"/>
    <n v="32.299999999999997"/>
    <n v="10.54"/>
    <s v="No"/>
    <s v="No"/>
    <s v="No"/>
    <n v="0"/>
    <x v="1"/>
    <s v="Obesity"/>
    <s v="Diabetes"/>
    <s v="6-Sep-1974"/>
    <n v="48"/>
    <n v="1"/>
    <n v="8765.25"/>
    <s v="tier - 2"/>
    <s v="tier - 3"/>
    <s v="R1012"/>
  </r>
  <r>
    <s v="ID1262"/>
    <s v=" Ms"/>
    <s v="Mucci"/>
    <s v="  Alicia"/>
    <n v="23.94"/>
    <n v="4.54"/>
    <s v="yes"/>
    <s v="No"/>
    <s v="Yes"/>
    <n v="1"/>
    <x v="1"/>
    <s v="Normal weight"/>
    <s v="Normal"/>
    <s v="9-Sep-1969"/>
    <n v="53"/>
    <n v="0"/>
    <n v="8760.1200000000008"/>
    <s v="tier - 2"/>
    <s v="tier - 1"/>
    <s v="R1013"/>
  </r>
  <r>
    <s v="ID1263"/>
    <s v=" Ms"/>
    <s v="MacDonald"/>
    <s v="  Sarah K."/>
    <n v="46.4"/>
    <n v="5.71"/>
    <s v="No"/>
    <s v="No"/>
    <s v="No"/>
    <n v="0"/>
    <x v="1"/>
    <s v="Obesity"/>
    <s v="Prediabetes"/>
    <s v="23-Aug-1999"/>
    <n v="23"/>
    <n v="0"/>
    <n v="8747.68"/>
    <s v="tier - 2"/>
    <s v="tier - 3"/>
    <s v="R1011"/>
  </r>
  <r>
    <s v="ID1264"/>
    <s v=" Mr"/>
    <s v="Deng"/>
    <s v="  Guomin"/>
    <n v="40.375"/>
    <n v="6.25"/>
    <s v="yes"/>
    <s v="No"/>
    <s v="No"/>
    <n v="0"/>
    <x v="1"/>
    <s v="Obesity"/>
    <s v="Prediabetes"/>
    <s v="17-Jun-1976"/>
    <n v="46"/>
    <n v="2"/>
    <n v="8733.23"/>
    <s v="tier - 2"/>
    <s v="tier - 3"/>
    <s v="R1012"/>
  </r>
  <r>
    <s v="ID1265"/>
    <s v=" Mr"/>
    <s v="De Mata"/>
    <s v="  Javier"/>
    <n v="28.7"/>
    <n v="9.4700000000000006"/>
    <s v="No"/>
    <s v="No"/>
    <s v="No"/>
    <n v="2"/>
    <x v="1"/>
    <s v="Over Weight"/>
    <s v="Diabetes"/>
    <s v="25-Jun-1973"/>
    <n v="49"/>
    <n v="1"/>
    <n v="8703.4599999999991"/>
    <s v="tier - 3"/>
    <s v="tier - 3"/>
    <s v="R1011"/>
  </r>
  <r>
    <s v="ID1266"/>
    <s v=" Mr"/>
    <s v="Strickland"/>
    <s v="  Matt"/>
    <n v="26.63"/>
    <n v="5.7"/>
    <s v="No"/>
    <s v="No"/>
    <s v="No"/>
    <n v="0"/>
    <x v="1"/>
    <s v="Over Weight"/>
    <s v="Normal"/>
    <s v="28-Oct-1980"/>
    <n v="42"/>
    <n v="2"/>
    <n v="8701.84"/>
    <s v="tier - 2"/>
    <s v="tier - 3"/>
    <s v="R1021"/>
  </r>
  <r>
    <s v="ID1267"/>
    <s v=" Mr"/>
    <s v="Cheney"/>
    <s v="  Thomas S"/>
    <n v="22.515000000000001"/>
    <n v="11.18"/>
    <s v="No"/>
    <s v="No"/>
    <s v="No"/>
    <n v="2"/>
    <x v="1"/>
    <s v="Normal weight"/>
    <s v="Diabetes"/>
    <s v="11-Oct-1973"/>
    <n v="49"/>
    <n v="0"/>
    <n v="8688.86"/>
    <s v="tier - 2"/>
    <s v="tier - 1"/>
    <s v="R1017"/>
  </r>
  <r>
    <s v="ID1268"/>
    <s v=" Ms"/>
    <s v="Godoy"/>
    <s v="  Martha Patricia"/>
    <n v="36.575000000000003"/>
    <n v="10.98"/>
    <s v="No"/>
    <s v="No"/>
    <s v="No"/>
    <n v="0"/>
    <x v="1"/>
    <s v="Obesity"/>
    <s v="Diabetes"/>
    <s v="16-Aug-1974"/>
    <n v="48"/>
    <n v="0"/>
    <n v="8671.19"/>
    <s v="tier - 2"/>
    <s v="tier - 1"/>
    <s v="R1012"/>
  </r>
  <r>
    <s v="ID1269"/>
    <s v=" Ms"/>
    <s v="Rider"/>
    <s v="  Alicia"/>
    <n v="23.66"/>
    <n v="5.1100000000000003"/>
    <s v="yes"/>
    <s v="No"/>
    <s v="Yes"/>
    <n v="1"/>
    <x v="1"/>
    <s v="Normal weight"/>
    <s v="Normal"/>
    <s v="10-Aug-1969"/>
    <n v="53"/>
    <n v="0"/>
    <n v="8665.14"/>
    <s v="tier - 2"/>
    <s v="tier - 3"/>
    <s v="R1013"/>
  </r>
  <r>
    <s v="ID1270"/>
    <s v=" Ms"/>
    <s v="Evans"/>
    <s v="  Jennifer V."/>
    <n v="18.62"/>
    <n v="10.24"/>
    <s v="No"/>
    <s v="No"/>
    <s v="No"/>
    <n v="0"/>
    <x v="1"/>
    <s v="Normal weight"/>
    <s v="Diabetes"/>
    <s v="21-Oct-1965"/>
    <n v="57"/>
    <n v="0"/>
    <n v="8665.09"/>
    <s v="tier - 3"/>
    <s v="tier - 2"/>
    <s v="R1012"/>
  </r>
  <r>
    <s v="ID1271"/>
    <s v=" Mr"/>
    <s v="Anderson"/>
    <s v="  Michael W."/>
    <n v="19.190000000000001"/>
    <n v="7.71"/>
    <s v="yes"/>
    <s v="No"/>
    <s v="No"/>
    <n v="1"/>
    <x v="1"/>
    <s v="Normal weight"/>
    <s v="Diabetes"/>
    <s v="3-Aug-1975"/>
    <n v="47"/>
    <n v="1"/>
    <n v="8627.5400000000009"/>
    <s v="tier - 2"/>
    <s v="tier - 2"/>
    <s v="R1017"/>
  </r>
  <r>
    <s v="ID1272"/>
    <s v=" Mr"/>
    <s v="Walters"/>
    <s v="  Eddie C"/>
    <n v="27.5"/>
    <n v="6.03"/>
    <s v="No"/>
    <s v="No"/>
    <s v="No"/>
    <n v="0"/>
    <x v="1"/>
    <s v="Over Weight"/>
    <s v="Prediabetes"/>
    <s v="2-Sep-1977"/>
    <n v="45"/>
    <n v="3"/>
    <n v="8615.2999999999993"/>
    <s v="tier - 2"/>
    <s v="tier - 3"/>
    <s v="R1011"/>
  </r>
  <r>
    <s v="ID1273"/>
    <s v=" Mr"/>
    <s v="Leboeuf"/>
    <s v="  Maxime M"/>
    <n v="27.36"/>
    <n v="5.96"/>
    <s v="No"/>
    <s v="No"/>
    <s v="Yes"/>
    <n v="1"/>
    <x v="1"/>
    <s v="Over Weight"/>
    <s v="Prediabetes"/>
    <s v="17-Jul-1979"/>
    <n v="43"/>
    <n v="3"/>
    <n v="8606.2199999999993"/>
    <s v="tier - 1"/>
    <s v="tier - 2"/>
    <s v="R1014"/>
  </r>
  <r>
    <s v="ID1274"/>
    <s v=" Mr"/>
    <s v="Scheibel"/>
    <s v="  Mark D"/>
    <n v="20.350000000000001"/>
    <n v="4.16"/>
    <s v="No"/>
    <s v="No"/>
    <s v="No"/>
    <n v="0"/>
    <x v="1"/>
    <s v="Normal weight"/>
    <s v="Normal"/>
    <s v="15-Oct-1977"/>
    <n v="45"/>
    <n v="3"/>
    <n v="8605.36"/>
    <s v="tier - 2"/>
    <s v="tier - 2"/>
    <s v="R1013"/>
  </r>
  <r>
    <s v="ID1275"/>
    <s v=" Mr"/>
    <s v="Ritter"/>
    <s v="  Adam"/>
    <n v="24.035"/>
    <n v="6.11"/>
    <s v="No"/>
    <s v="No"/>
    <s v="No"/>
    <n v="0"/>
    <x v="1"/>
    <s v="Normal weight"/>
    <s v="Prediabetes"/>
    <s v="12-Nov-1977"/>
    <n v="45"/>
    <n v="2"/>
    <n v="8604.48"/>
    <s v="tier - 3"/>
    <s v="tier - 2"/>
    <s v="R1016"/>
  </r>
  <r>
    <s v="ID1276"/>
    <s v=" Mr"/>
    <s v="Deeg"/>
    <s v="  Justin M"/>
    <n v="23.56"/>
    <n v="5.97"/>
    <s v="No"/>
    <s v="No"/>
    <s v="No"/>
    <n v="0"/>
    <x v="1"/>
    <s v="Normal weight"/>
    <s v="Prediabetes"/>
    <s v="24-Sep-1977"/>
    <n v="45"/>
    <n v="2"/>
    <n v="8603.82"/>
    <s v="tier - 2"/>
    <s v="tier - 1"/>
    <s v="R1019"/>
  </r>
  <r>
    <s v="ID1277"/>
    <s v=" Ms"/>
    <s v="Pretot"/>
    <s v="  Svetlana V."/>
    <n v="27.17"/>
    <n v="10.81"/>
    <s v="No"/>
    <s v="No"/>
    <s v="No"/>
    <n v="2"/>
    <x v="1"/>
    <s v="Over Weight"/>
    <s v="Diabetes"/>
    <s v="11-Jul-1973"/>
    <n v="49"/>
    <n v="0"/>
    <n v="8601.33"/>
    <s v="tier - 2"/>
    <s v="tier - 1"/>
    <s v="R1013"/>
  </r>
  <r>
    <s v="ID1278"/>
    <s v=" Ms"/>
    <s v="Willsey"/>
    <s v="  Jana L"/>
    <n v="34.32"/>
    <n v="5.7"/>
    <s v="yes"/>
    <s v="No"/>
    <s v="Yes"/>
    <n v="1"/>
    <x v="1"/>
    <s v="Obesity"/>
    <s v="Normal"/>
    <s v="25-Jul-1983"/>
    <n v="39"/>
    <n v="5"/>
    <n v="8596.83"/>
    <s v="tier - 2"/>
    <s v="tier - 3"/>
    <s v="R1013"/>
  </r>
  <r>
    <s v="ID1279"/>
    <s v=" Ms"/>
    <s v="Roach"/>
    <s v="  Laura"/>
    <n v="23.87"/>
    <n v="4.7699999999999996"/>
    <s v="yes"/>
    <s v="No"/>
    <s v="Yes"/>
    <n v="1"/>
    <x v="1"/>
    <s v="Normal weight"/>
    <s v="Normal"/>
    <s v="30-Dec-1983"/>
    <n v="39"/>
    <n v="5"/>
    <n v="8582.2999999999993"/>
    <s v="tier - 2"/>
    <s v="tier - 1"/>
    <s v="R1013"/>
  </r>
  <r>
    <s v="ID1280"/>
    <s v=" Mr"/>
    <s v="Jacobsen"/>
    <s v="  Torrey C III"/>
    <n v="30.15"/>
    <n v="4.25"/>
    <s v="No"/>
    <s v="No"/>
    <s v="No"/>
    <n v="1"/>
    <x v="1"/>
    <s v="Obesity"/>
    <s v="Normal"/>
    <s v="11-Nov-1987"/>
    <n v="35"/>
    <n v="3"/>
    <n v="8573.2999999999993"/>
    <s v="tier - 2"/>
    <s v="tier - 2"/>
    <s v="R1021"/>
  </r>
  <r>
    <s v="ID1281"/>
    <s v=" Mr"/>
    <s v="O'Hora"/>
    <s v="  Paul"/>
    <n v="26.36"/>
    <n v="5.52"/>
    <s v="No"/>
    <s v="No"/>
    <s v="No"/>
    <n v="0"/>
    <x v="1"/>
    <s v="Over Weight"/>
    <s v="Normal"/>
    <s v="6-Dec-1982"/>
    <n v="40"/>
    <n v="3"/>
    <n v="8572.0400000000009"/>
    <s v="tier - 2"/>
    <s v="tier - 2"/>
    <s v="R1021"/>
  </r>
  <r>
    <s v="ID1282"/>
    <s v=" Ms"/>
    <s v="Amato"/>
    <s v="  Jennifer D."/>
    <n v="45.32"/>
    <n v="6.53"/>
    <s v="yes"/>
    <s v="No"/>
    <s v="No"/>
    <n v="1"/>
    <x v="1"/>
    <s v="Obesity"/>
    <s v="Diabetes"/>
    <s v="26-Sep-1975"/>
    <n v="47"/>
    <n v="1"/>
    <n v="8569.86"/>
    <s v="tier - 2"/>
    <s v="tier - 3"/>
    <s v="R1013"/>
  </r>
  <r>
    <s v="ID1283"/>
    <s v=" Mr"/>
    <s v="Reed"/>
    <s v="  Erik"/>
    <n v="31.93"/>
    <n v="4.82"/>
    <s v="yes"/>
    <s v="No"/>
    <s v="No"/>
    <n v="1"/>
    <x v="1"/>
    <s v="Obesity"/>
    <s v="Normal"/>
    <s v="21-Sep-1988"/>
    <n v="34"/>
    <n v="3"/>
    <n v="8567.25"/>
    <s v="tier - 2"/>
    <s v="tier - 1"/>
    <s v="R1012"/>
  </r>
  <r>
    <s v="ID1284"/>
    <s v=" Ms"/>
    <s v="Wegner"/>
    <s v="  Lana J"/>
    <n v="36"/>
    <n v="11.94"/>
    <s v="yes"/>
    <s v="No"/>
    <s v="No"/>
    <n v="1"/>
    <x v="1"/>
    <s v="Obesity"/>
    <s v="Diabetes"/>
    <s v="21-Aug-1975"/>
    <n v="47"/>
    <n v="1"/>
    <n v="8556.91"/>
    <s v="tier - 2"/>
    <s v="tier - 1"/>
    <s v="R1011"/>
  </r>
  <r>
    <s v="ID1285"/>
    <s v=" Ms"/>
    <s v="Bokun"/>
    <s v="  Rebecca E"/>
    <n v="32"/>
    <n v="7.85"/>
    <s v="yes"/>
    <s v="No"/>
    <s v="No"/>
    <n v="1"/>
    <x v="1"/>
    <s v="Obesity"/>
    <s v="Diabetes"/>
    <s v="6-Aug-1975"/>
    <n v="47"/>
    <n v="1"/>
    <n v="8551.35"/>
    <s v="tier - 2"/>
    <s v="tier - 2"/>
    <s v="R1011"/>
  </r>
  <r>
    <s v="ID1286"/>
    <s v=" Ms"/>
    <s v="Ainsley"/>
    <s v="  Katie M."/>
    <n v="29.37"/>
    <n v="8.01"/>
    <s v="yes"/>
    <s v="No"/>
    <s v="No"/>
    <n v="1"/>
    <x v="1"/>
    <s v="Over Weight"/>
    <s v="Diabetes"/>
    <s v="12-Dec-1983"/>
    <n v="39"/>
    <n v="1"/>
    <n v="8547.69"/>
    <s v="tier - 2"/>
    <s v="tier - 1"/>
    <s v="R1013"/>
  </r>
  <r>
    <s v="ID1287"/>
    <s v=" Ms"/>
    <s v="Foster"/>
    <s v="  Elizabeth A."/>
    <n v="23.6"/>
    <n v="7.4"/>
    <s v="yes"/>
    <s v="No"/>
    <s v="No"/>
    <n v="1"/>
    <x v="1"/>
    <s v="Normal weight"/>
    <s v="Diabetes"/>
    <s v="6-Nov-1975"/>
    <n v="47"/>
    <n v="1"/>
    <n v="8539.67"/>
    <s v="tier - 2"/>
    <s v="tier - 3"/>
    <s v="R1011"/>
  </r>
  <r>
    <s v="ID1288"/>
    <s v=" Ms"/>
    <s v="Overpeck"/>
    <s v="  Sarah"/>
    <n v="33.155000000000001"/>
    <n v="8.3800000000000008"/>
    <s v="yes"/>
    <s v="No"/>
    <s v="No"/>
    <n v="0"/>
    <x v="1"/>
    <s v="Obesity"/>
    <s v="Diabetes"/>
    <s v="27-Dec-1981"/>
    <n v="41"/>
    <n v="3"/>
    <n v="8538.2900000000009"/>
    <s v="tier - 2"/>
    <s v="tier - 3"/>
    <s v="R1024"/>
  </r>
  <r>
    <s v="ID1289"/>
    <s v=" Ms"/>
    <s v="Levine"/>
    <s v="  Annie J."/>
    <n v="24.32"/>
    <n v="11.56"/>
    <s v="yes"/>
    <s v="No"/>
    <s v="No"/>
    <n v="1"/>
    <x v="1"/>
    <s v="Normal weight"/>
    <s v="Diabetes"/>
    <s v="24-Jul-1983"/>
    <n v="39"/>
    <n v="0"/>
    <n v="8534.67"/>
    <s v="tier - 2"/>
    <s v="tier - 3"/>
    <s v="R1024"/>
  </r>
  <r>
    <s v="ID1290"/>
    <s v=" Ms"/>
    <s v="Jean"/>
    <s v="  Annie"/>
    <n v="36.299999999999997"/>
    <n v="4.6100000000000003"/>
    <s v="No"/>
    <s v="No"/>
    <s v="No"/>
    <n v="0"/>
    <x v="1"/>
    <s v="Obesity"/>
    <s v="Normal"/>
    <s v="26-Jul-1977"/>
    <n v="45"/>
    <n v="2"/>
    <n v="8527.5300000000007"/>
    <s v="tier - 2"/>
    <s v="tier - 2"/>
    <s v="R1013"/>
  </r>
  <r>
    <s v="ID1291"/>
    <s v=" Ms"/>
    <s v="Wild"/>
    <s v="  Lindsey"/>
    <n v="34.4"/>
    <n v="4.95"/>
    <s v="No"/>
    <s v="No"/>
    <s v="Yes"/>
    <n v="1"/>
    <x v="1"/>
    <s v="Obesity"/>
    <s v="Normal"/>
    <s v="13-Aug-1979"/>
    <n v="43"/>
    <n v="3"/>
    <n v="8522"/>
    <s v="tier - 2"/>
    <s v="tier - 2"/>
    <s v="R1011"/>
  </r>
  <r>
    <s v="ID1292"/>
    <s v=" Ms"/>
    <s v="Tabor"/>
    <s v="  Laura"/>
    <n v="30.9"/>
    <n v="5.04"/>
    <s v="No"/>
    <s v="No"/>
    <s v="No"/>
    <n v="0"/>
    <x v="1"/>
    <s v="Obesity"/>
    <s v="Normal"/>
    <s v="29-Dec-1977"/>
    <n v="45"/>
    <n v="2"/>
    <n v="8520.0300000000007"/>
    <s v="tier - 2"/>
    <s v="tier - 3"/>
    <s v="R1011"/>
  </r>
  <r>
    <s v="ID1293"/>
    <s v=" Ms"/>
    <s v="Steffen"/>
    <s v="  Amy T"/>
    <n v="28.6"/>
    <n v="5.42"/>
    <s v="No"/>
    <s v="No"/>
    <s v="No"/>
    <n v="0"/>
    <x v="1"/>
    <s v="Over Weight"/>
    <s v="Normal"/>
    <s v="21-Jun-1977"/>
    <n v="45"/>
    <n v="2"/>
    <n v="8516.83"/>
    <s v="tier - 2"/>
    <s v="tier - 1"/>
    <s v="R1013"/>
  </r>
  <r>
    <s v="ID1294"/>
    <s v=" Ms"/>
    <s v="Tadich"/>
    <s v="  Katarina D"/>
    <n v="27.83"/>
    <n v="5.39"/>
    <s v="No"/>
    <s v="No"/>
    <s v="No"/>
    <n v="0"/>
    <x v="1"/>
    <s v="Over Weight"/>
    <s v="Normal"/>
    <s v="26-Dec-1977"/>
    <n v="45"/>
    <n v="2"/>
    <n v="8515.76"/>
    <s v="tier - 2"/>
    <s v="tier - 2"/>
    <s v="R1013"/>
  </r>
  <r>
    <s v="ID1295"/>
    <s v=" Mr"/>
    <s v="Christenson"/>
    <s v="  B.j."/>
    <n v="39.64"/>
    <n v="6"/>
    <s v="No"/>
    <s v="No"/>
    <s v="Yes"/>
    <n v="1"/>
    <x v="1"/>
    <s v="Obesity"/>
    <s v="Prediabetes"/>
    <s v="10-Nov-1993"/>
    <n v="29"/>
    <n v="0"/>
    <n v="8471.65"/>
    <s v="tier - 2"/>
    <s v="tier - 1"/>
    <s v="R1012"/>
  </r>
  <r>
    <s v="ID1296"/>
    <s v=" Ms"/>
    <s v="Shell"/>
    <s v="  Alison"/>
    <n v="38.479999999999997"/>
    <n v="6.02"/>
    <s v="No"/>
    <s v="No"/>
    <s v="No"/>
    <n v="1"/>
    <x v="1"/>
    <s v="Obesity"/>
    <s v="Prediabetes"/>
    <s v="9-Sep-1992"/>
    <n v="30"/>
    <n v="0"/>
    <n v="8466.35"/>
    <s v="tier - 2"/>
    <s v="tier - 2"/>
    <s v="R1012"/>
  </r>
  <r>
    <s v="ID1297"/>
    <s v=" Mr"/>
    <s v="Rao"/>
    <s v="  Neil K."/>
    <n v="36.200000000000003"/>
    <n v="4.62"/>
    <s v="No"/>
    <s v="No"/>
    <s v="No"/>
    <n v="2"/>
    <x v="1"/>
    <s v="Obesity"/>
    <s v="Normal"/>
    <s v="26-Dec-1972"/>
    <n v="50"/>
    <n v="0"/>
    <n v="8457.82"/>
    <s v="tier - 2"/>
    <s v="tier - 3"/>
    <s v="R1011"/>
  </r>
  <r>
    <s v="ID1298"/>
    <s v=" Mrs"/>
    <s v="Myers"/>
    <s v="  Anne Hunter"/>
    <n v="27.13"/>
    <n v="5.59"/>
    <s v="No"/>
    <s v="No"/>
    <s v="No"/>
    <n v="1"/>
    <x v="1"/>
    <s v="Over Weight"/>
    <s v="Normal"/>
    <s v="19-Jun-1984"/>
    <n v="38"/>
    <n v="3"/>
    <n v="8450.82"/>
    <s v="tier - 2"/>
    <s v="tier - 2"/>
    <s v="R1025"/>
  </r>
  <r>
    <s v="ID1299"/>
    <s v=" Ms"/>
    <s v="McLean"/>
    <s v="  Sandra"/>
    <n v="20.75"/>
    <n v="5.18"/>
    <s v="yes"/>
    <s v="No"/>
    <s v="No"/>
    <n v="2"/>
    <x v="1"/>
    <s v="Normal weight"/>
    <s v="Normal"/>
    <s v="12-Jun-1966"/>
    <n v="56"/>
    <n v="0"/>
    <n v="8448.66"/>
    <s v="tier - 3"/>
    <s v="tier - 1"/>
    <s v="R1013"/>
  </r>
  <r>
    <s v="ID1300"/>
    <s v=" Mr"/>
    <s v="Gomez"/>
    <s v="  Robert"/>
    <n v="26.6"/>
    <n v="6.29"/>
    <s v="No"/>
    <s v="No"/>
    <s v="No"/>
    <n v="2"/>
    <x v="1"/>
    <s v="Over Weight"/>
    <s v="Prediabetes"/>
    <s v="4-Sep-1972"/>
    <n v="50"/>
    <n v="0"/>
    <n v="8444.4699999999993"/>
    <s v="tier - 3"/>
    <s v="tier - 1"/>
    <s v="R1011"/>
  </r>
  <r>
    <s v="ID1301"/>
    <s v=" Mr"/>
    <s v="Hemingway"/>
    <s v="  Rodney"/>
    <n v="25.3"/>
    <n v="4.49"/>
    <s v="No"/>
    <s v="No"/>
    <s v="No"/>
    <n v="2"/>
    <x v="1"/>
    <s v="Over Weight"/>
    <s v="Normal"/>
    <s v="9-Sep-1972"/>
    <n v="50"/>
    <n v="0"/>
    <n v="8442.67"/>
    <s v="tier - 2"/>
    <s v="tier - 3"/>
    <s v="R1013"/>
  </r>
  <r>
    <s v="ID1302"/>
    <s v=" Mr"/>
    <s v="Pett"/>
    <s v="  Carl R"/>
    <n v="18.84"/>
    <n v="11.82"/>
    <s v="yes"/>
    <s v="No"/>
    <s v="Yes"/>
    <n v="1"/>
    <x v="1"/>
    <s v="Normal weight"/>
    <s v="Diabetes"/>
    <s v="24-Sep-1963"/>
    <n v="59"/>
    <n v="0"/>
    <n v="8440.0499999999993"/>
    <s v="tier - 3"/>
    <s v="tier - 2"/>
    <s v="R1013"/>
  </r>
  <r>
    <s v="ID1303"/>
    <s v=" Mr"/>
    <s v="Meingast"/>
    <s v="  Maximilian"/>
    <n v="19.57"/>
    <n v="7.41"/>
    <s v="yes"/>
    <s v="No"/>
    <s v="No"/>
    <n v="1"/>
    <x v="1"/>
    <s v="Normal weight"/>
    <s v="Diabetes"/>
    <s v="28-Sep-1975"/>
    <n v="47"/>
    <n v="1"/>
    <n v="8428.07"/>
    <s v="tier - 3"/>
    <s v="tier - 2"/>
    <s v="R1012"/>
  </r>
  <r>
    <s v="ID1304"/>
    <s v=" Mr"/>
    <s v="McCarthy"/>
    <s v="  Erik"/>
    <n v="30.495000000000001"/>
    <n v="5.97"/>
    <s v="No"/>
    <s v="No"/>
    <s v="No"/>
    <n v="0"/>
    <x v="1"/>
    <s v="Obesity"/>
    <s v="Prediabetes"/>
    <s v="4-Sep-1977"/>
    <n v="45"/>
    <n v="2"/>
    <n v="8413.4599999999991"/>
    <s v="tier - 3"/>
    <s v="tier - 1"/>
    <s v="R1012"/>
  </r>
  <r>
    <s v="ID1305"/>
    <s v=" Mr"/>
    <s v="Boyle"/>
    <s v="  Christopher"/>
    <n v="30.114999999999998"/>
    <n v="5.74"/>
    <s v="No"/>
    <s v="No"/>
    <s v="Yes"/>
    <n v="1"/>
    <x v="1"/>
    <s v="Obesity"/>
    <s v="Prediabetes"/>
    <s v="11-Jun-1979"/>
    <n v="43"/>
    <n v="3"/>
    <n v="8410.0499999999993"/>
    <s v="tier - 2"/>
    <s v="tier - 2"/>
    <s v="R1012"/>
  </r>
  <r>
    <s v="ID1306"/>
    <s v=" Mr"/>
    <s v="Gundersen"/>
    <s v="  Eirik"/>
    <n v="24.78"/>
    <n v="9.85"/>
    <s v="No"/>
    <s v="No"/>
    <s v="No"/>
    <n v="0"/>
    <x v="1"/>
    <s v="Normal weight"/>
    <s v="Diabetes"/>
    <s v="18-Sep-1971"/>
    <n v="51"/>
    <n v="0"/>
    <n v="8400.01"/>
    <s v="tier - 2"/>
    <s v="tier - 3"/>
    <s v="R1013"/>
  </r>
  <r>
    <s v="ID1307"/>
    <s v=" Mr"/>
    <s v="Wolswinkel"/>
    <s v="  Rik"/>
    <n v="24.77"/>
    <n v="7.59"/>
    <s v="No"/>
    <s v="No"/>
    <s v="No"/>
    <n v="0"/>
    <x v="1"/>
    <s v="Normal weight"/>
    <s v="Diabetes"/>
    <s v="4-Sep-1971"/>
    <n v="51"/>
    <n v="0"/>
    <n v="8396.6200000000008"/>
    <s v="tier - 2"/>
    <s v="tier - 3"/>
    <s v="R1013"/>
  </r>
  <r>
    <s v="ID1308"/>
    <s v=" Mr"/>
    <s v="Bomberger"/>
    <s v="  Matthew R"/>
    <n v="16.579999999999998"/>
    <n v="6.98"/>
    <s v="yes"/>
    <s v="No"/>
    <s v="Yes"/>
    <n v="1"/>
    <x v="1"/>
    <s v="Under Weight"/>
    <s v="Diabetes"/>
    <s v="21-Sep-1963"/>
    <n v="59"/>
    <n v="0"/>
    <n v="8355.5400000000009"/>
    <s v="tier - 3"/>
    <s v="tier - 3"/>
    <s v="R1012"/>
  </r>
  <r>
    <s v="ID1309"/>
    <s v=" Mr"/>
    <s v="Roy"/>
    <s v="  Daniel G"/>
    <n v="38.17"/>
    <n v="4.7300000000000004"/>
    <s v="yes"/>
    <s v="No"/>
    <s v="No"/>
    <n v="0"/>
    <x v="1"/>
    <s v="Obesity"/>
    <s v="Normal"/>
    <s v="12-Jun-1976"/>
    <n v="46"/>
    <n v="2"/>
    <n v="8347.16"/>
    <s v="tier - 2"/>
    <s v="tier - 1"/>
    <s v="R1013"/>
  </r>
  <r>
    <s v="ID1310"/>
    <s v=" Mr"/>
    <s v="Lapierre"/>
    <s v="  Yannick"/>
    <n v="39.424999999999997"/>
    <n v="4.76"/>
    <s v="yes"/>
    <s v="No"/>
    <s v="No"/>
    <n v="0"/>
    <x v="1"/>
    <s v="Obesity"/>
    <s v="Normal"/>
    <s v="7-Jul-1976"/>
    <n v="46"/>
    <n v="1"/>
    <n v="8342.91"/>
    <s v="tier - 3"/>
    <s v="tier - 1"/>
    <s v="R1016"/>
  </r>
  <r>
    <s v="ID1311"/>
    <s v=" Mr"/>
    <s v="Beaty"/>
    <s v="  Sean R"/>
    <n v="33.44"/>
    <n v="6.24"/>
    <s v="yes"/>
    <s v="No"/>
    <s v="No"/>
    <n v="0"/>
    <x v="1"/>
    <s v="Obesity"/>
    <s v="Prediabetes"/>
    <s v="20-Jul-1976"/>
    <n v="46"/>
    <n v="1"/>
    <n v="8334.59"/>
    <s v="tier - 3"/>
    <s v="tier - 2"/>
    <s v="R1016"/>
  </r>
  <r>
    <s v="ID1312"/>
    <s v=" Mr"/>
    <s v="Hammer"/>
    <s v="  Peter"/>
    <n v="33.344999999999999"/>
    <n v="5.44"/>
    <s v="yes"/>
    <s v="No"/>
    <s v="No"/>
    <n v="0"/>
    <x v="1"/>
    <s v="Obesity"/>
    <s v="Normal"/>
    <s v="12-Jul-1976"/>
    <n v="46"/>
    <n v="1"/>
    <n v="8334.4599999999991"/>
    <s v="tier - 3"/>
    <s v="tier - 2"/>
    <s v="R1016"/>
  </r>
  <r>
    <s v="ID1313"/>
    <s v=" Ms"/>
    <s v="Randolph"/>
    <s v="  Sara A."/>
    <n v="38.79"/>
    <n v="5.08"/>
    <s v="No"/>
    <s v="No"/>
    <s v="Yes"/>
    <n v="1"/>
    <x v="1"/>
    <s v="Obesity"/>
    <s v="Normal"/>
    <s v="22-Jun-1993"/>
    <n v="29"/>
    <n v="0"/>
    <n v="8314.65"/>
    <s v="tier - 2"/>
    <s v="tier - 1"/>
    <s v="R1012"/>
  </r>
  <r>
    <s v="ID1314"/>
    <s v=" Ms"/>
    <s v="Masterson"/>
    <s v="  Erin C."/>
    <n v="30.684999999999999"/>
    <n v="4.87"/>
    <s v="No"/>
    <s v="No"/>
    <s v="Yes"/>
    <n v="1"/>
    <x v="1"/>
    <s v="Obesity"/>
    <s v="Normal"/>
    <s v="7-Aug-1979"/>
    <n v="43"/>
    <n v="2"/>
    <n v="8310.84"/>
    <s v="tier - 2"/>
    <s v="tier - 2"/>
    <s v="R1012"/>
  </r>
  <r>
    <s v="ID1315"/>
    <s v=" Mr"/>
    <s v="Friess"/>
    <s v="  Thibaud"/>
    <n v="22.135000000000002"/>
    <n v="8.17"/>
    <s v="No"/>
    <s v="No"/>
    <s v="No"/>
    <n v="0"/>
    <x v="1"/>
    <s v="Normal weight"/>
    <s v="Diabetes"/>
    <s v="26-Jun-1978"/>
    <n v="44"/>
    <n v="2"/>
    <n v="8302.5400000000009"/>
    <s v="tier - 3"/>
    <s v="tier - 3"/>
    <s v="R1016"/>
  </r>
  <r>
    <s v="ID1316"/>
    <s v=" Ms"/>
    <s v="Mantoni"/>
    <s v="  Lisa"/>
    <n v="33.33"/>
    <n v="7.61"/>
    <s v="No"/>
    <s v="No"/>
    <s v="No"/>
    <n v="0"/>
    <x v="1"/>
    <s v="Obesity"/>
    <s v="Diabetes"/>
    <s v="6-Jun-1974"/>
    <n v="49"/>
    <n v="0"/>
    <n v="8283.68"/>
    <s v="tier - 2"/>
    <s v="tier - 3"/>
    <s v="R1013"/>
  </r>
  <r>
    <s v="ID1317"/>
    <s v=" Ms"/>
    <s v="Bodeen"/>
    <s v="  Gretchen K."/>
    <n v="31.13"/>
    <n v="10.1"/>
    <s v="No"/>
    <s v="No"/>
    <s v="No"/>
    <n v="0"/>
    <x v="1"/>
    <s v="Obesity"/>
    <s v="Diabetes"/>
    <s v="22-Dec-1974"/>
    <n v="48"/>
    <n v="0"/>
    <n v="8280.6200000000008"/>
    <s v="tier - 2"/>
    <s v="tier - 2"/>
    <s v="R1013"/>
  </r>
  <r>
    <s v="ID1318"/>
    <s v=" Ms"/>
    <s v="McPherson"/>
    <s v="  Martina"/>
    <n v="28.9"/>
    <n v="11.24"/>
    <s v="No"/>
    <s v="No"/>
    <s v="No"/>
    <n v="0"/>
    <x v="1"/>
    <s v="Over Weight"/>
    <s v="Diabetes"/>
    <s v="26-Sep-1974"/>
    <n v="48"/>
    <n v="0"/>
    <n v="8277.52"/>
    <s v="tier - 2"/>
    <s v="tier - 2"/>
    <s v="R1011"/>
  </r>
  <r>
    <s v="ID1319"/>
    <s v=" Mr"/>
    <s v="Palko"/>
    <s v="  Dustin J"/>
    <n v="43.31"/>
    <n v="6.1"/>
    <s v="yes"/>
    <s v="yes"/>
    <s v="No"/>
    <n v="1"/>
    <x v="1"/>
    <s v="Obesity"/>
    <s v="Prediabetes"/>
    <s v="28-Nov-2000"/>
    <n v="22"/>
    <n v="0"/>
    <n v="8271.4599999999991"/>
    <s v="tier - 2"/>
    <s v="tier - 1"/>
    <s v="R1023"/>
  </r>
  <r>
    <s v="ID1320"/>
    <s v=" Ms"/>
    <s v="Breathitt"/>
    <s v="  Kelsey"/>
    <n v="22.8"/>
    <n v="6.98"/>
    <s v="No"/>
    <s v="No"/>
    <s v="No"/>
    <n v="0"/>
    <x v="1"/>
    <s v="Normal weight"/>
    <s v="Diabetes"/>
    <s v="5-Aug-1974"/>
    <n v="48"/>
    <n v="0"/>
    <n v="8269.0400000000009"/>
    <s v="tier - 2"/>
    <s v="tier - 1"/>
    <s v="R1011"/>
  </r>
  <r>
    <s v="ID1321"/>
    <s v=" Mr"/>
    <s v="Evora"/>
    <s v="  Daniel V."/>
    <n v="19.09"/>
    <n v="4"/>
    <s v="yes"/>
    <s v="No"/>
    <s v="No"/>
    <n v="1"/>
    <x v="1"/>
    <s v="Normal weight"/>
    <s v="Normal"/>
    <s v="5-Sep-1964"/>
    <n v="58"/>
    <n v="0"/>
    <n v="8268"/>
    <s v="tier - 3"/>
    <s v="tier - 3"/>
    <s v="R1013"/>
  </r>
  <r>
    <s v="ID1322"/>
    <s v=" Ms"/>
    <s v="Fischer"/>
    <s v="  Saeger"/>
    <n v="23.37"/>
    <n v="4.2300000000000004"/>
    <s v="No"/>
    <s v="No"/>
    <s v="No"/>
    <n v="0"/>
    <x v="1"/>
    <s v="Normal weight"/>
    <s v="Normal"/>
    <s v="27-Sep-1982"/>
    <n v="40"/>
    <n v="3"/>
    <n v="8252.2800000000007"/>
    <s v="tier - 2"/>
    <s v="tier - 2"/>
    <s v="R1024"/>
  </r>
  <r>
    <s v="ID1323"/>
    <s v=" Ms"/>
    <s v="Deba"/>
    <s v="  Buzunesh"/>
    <n v="33.44"/>
    <n v="4.72"/>
    <s v="yes"/>
    <s v="No"/>
    <s v="No"/>
    <n v="0"/>
    <x v="1"/>
    <s v="Obesity"/>
    <s v="Normal"/>
    <s v="2-Sep-1976"/>
    <n v="46"/>
    <n v="1"/>
    <n v="8240.59"/>
    <s v="tier - 2"/>
    <s v="tier - 2"/>
    <s v="R1013"/>
  </r>
  <r>
    <s v="ID1324"/>
    <s v=" Ms"/>
    <s v="Leloup"/>
    <s v="  Mirte"/>
    <n v="28.05"/>
    <n v="5.63"/>
    <s v="yes"/>
    <s v="No"/>
    <s v="No"/>
    <n v="0"/>
    <x v="1"/>
    <s v="Over Weight"/>
    <s v="Normal"/>
    <s v="30-Jun-1976"/>
    <n v="46"/>
    <n v="1"/>
    <n v="8233.1"/>
    <s v="tier - 2"/>
    <s v="tier - 2"/>
    <s v="R1013"/>
  </r>
  <r>
    <s v="ID1325"/>
    <s v=" Ms"/>
    <s v="Labare"/>
    <s v="  Megan"/>
    <n v="27.72"/>
    <n v="5.83"/>
    <s v="yes"/>
    <s v="No"/>
    <s v="No"/>
    <n v="0"/>
    <x v="1"/>
    <s v="Over Weight"/>
    <s v="Prediabetes"/>
    <s v="3-Sep-1976"/>
    <n v="46"/>
    <n v="1"/>
    <n v="8232.64"/>
    <s v="tier - 2"/>
    <s v="tier - 3"/>
    <s v="R1013"/>
  </r>
  <r>
    <s v="ID1326"/>
    <s v=" Ms"/>
    <s v="Arouca"/>
    <s v="  Kerry A."/>
    <n v="29.81"/>
    <n v="9.23"/>
    <s v="No"/>
    <s v="No"/>
    <s v="No"/>
    <n v="0"/>
    <x v="1"/>
    <s v="Over Weight"/>
    <s v="Diabetes"/>
    <s v="30-Jun-1978"/>
    <n v="44"/>
    <n v="2"/>
    <n v="8219.2000000000007"/>
    <s v="tier - 2"/>
    <s v="tier - 2"/>
    <s v="R1013"/>
  </r>
  <r>
    <s v="ID1327"/>
    <s v=" Ms"/>
    <s v="Reese"/>
    <s v="  Kristin"/>
    <n v="23.98"/>
    <n v="9.89"/>
    <s v="No"/>
    <s v="No"/>
    <s v="No"/>
    <n v="0"/>
    <x v="1"/>
    <s v="Normal weight"/>
    <s v="Diabetes"/>
    <s v="24-Oct-1978"/>
    <n v="44"/>
    <n v="2"/>
    <n v="8211.1"/>
    <s v="tier - 2"/>
    <s v="tier - 3"/>
    <s v="R1013"/>
  </r>
  <r>
    <s v="ID1328"/>
    <s v=" Mr"/>
    <s v="McCloskey"/>
    <s v="  Christopher R."/>
    <n v="17.34"/>
    <n v="12"/>
    <s v="No"/>
    <s v="No"/>
    <s v="No"/>
    <n v="0"/>
    <x v="1"/>
    <s v="Under Weight"/>
    <s v="Diabetes"/>
    <s v="23-Nov-1962"/>
    <n v="60"/>
    <n v="0"/>
    <n v="8188.12"/>
    <s v="tier - 3"/>
    <s v="tier - 3"/>
    <s v="R1013"/>
  </r>
  <r>
    <s v="ID1329"/>
    <s v=" Mrs"/>
    <s v="Tedsen"/>
    <s v="  Elizabeth A"/>
    <n v="40.39"/>
    <n v="4.24"/>
    <s v="yes"/>
    <s v="No"/>
    <s v="Yes"/>
    <n v="1"/>
    <x v="1"/>
    <s v="Obesity"/>
    <s v="Normal"/>
    <s v="21-Oct-1997"/>
    <n v="25"/>
    <n v="0"/>
    <n v="8182.89"/>
    <s v="tier - 2"/>
    <s v="tier - 1"/>
    <s v="R1026"/>
  </r>
  <r>
    <s v="ID1330"/>
    <s v=" Mr"/>
    <s v="Koehlinger"/>
    <s v="  Andrew"/>
    <n v="25.96"/>
    <n v="4.68"/>
    <s v="yes"/>
    <s v="No"/>
    <s v="Yes"/>
    <n v="1"/>
    <x v="1"/>
    <s v="Over Weight"/>
    <s v="Normal"/>
    <s v="8-Jun-1983"/>
    <n v="40"/>
    <n v="3"/>
    <n v="8179.51"/>
    <s v="tier - 2"/>
    <s v="tier - 2"/>
    <s v="R1020"/>
  </r>
  <r>
    <s v="ID1331"/>
    <s v=" Ms"/>
    <s v="Pielechaty"/>
    <s v="  Dawn M."/>
    <n v="17.68"/>
    <n v="8.57"/>
    <s v="yes"/>
    <s v="No"/>
    <s v="Yes"/>
    <n v="1"/>
    <x v="1"/>
    <s v="Under Weight"/>
    <s v="Diabetes"/>
    <s v="5-Nov-1963"/>
    <n v="59"/>
    <n v="0"/>
    <n v="8177.9"/>
    <s v="tier - 3"/>
    <s v="tier - 1"/>
    <s v="R1013"/>
  </r>
  <r>
    <s v="ID1332"/>
    <s v=" Mr"/>
    <s v="Korhonen"/>
    <s v="  Jonathan P"/>
    <n v="30.875"/>
    <n v="4.0999999999999996"/>
    <s v="No"/>
    <s v="No"/>
    <s v="No"/>
    <n v="0"/>
    <x v="1"/>
    <s v="Obesity"/>
    <s v="Normal"/>
    <s v="28-Jun-1982"/>
    <n v="40"/>
    <n v="4"/>
    <n v="8162.72"/>
    <s v="tier - 3"/>
    <s v="tier - 3"/>
    <s v="R1012"/>
  </r>
  <r>
    <s v="ID1333"/>
    <s v=" Mrs"/>
    <s v="Kehr"/>
    <s v="  Gina"/>
    <n v="30.81"/>
    <n v="4.49"/>
    <s v="No"/>
    <s v="No"/>
    <s v="No"/>
    <n v="0"/>
    <x v="1"/>
    <s v="Obesity"/>
    <s v="Normal"/>
    <s v="21-Jun-1990"/>
    <n v="32"/>
    <n v="3"/>
    <n v="8157.92"/>
    <s v="tier - 2"/>
    <s v="tier - 3"/>
    <s v="R1025"/>
  </r>
  <r>
    <s v="ID1334"/>
    <s v=" Mr"/>
    <s v="Montagna"/>
    <s v="  Dino"/>
    <n v="36.85"/>
    <n v="8.8000000000000007"/>
    <s v="No"/>
    <s v="No"/>
    <s v="No"/>
    <n v="2"/>
    <x v="1"/>
    <s v="Obesity"/>
    <s v="Diabetes"/>
    <s v="3-Sep-1973"/>
    <n v="49"/>
    <n v="0"/>
    <n v="8125.78"/>
    <s v="tier - 2"/>
    <s v="tier - 2"/>
    <s v="R1013"/>
  </r>
  <r>
    <s v="ID1335"/>
    <s v=" Mr"/>
    <s v="M√ºller"/>
    <s v="  Jan"/>
    <n v="35.86"/>
    <n v="7.93"/>
    <s v="No"/>
    <s v="No"/>
    <s v="No"/>
    <n v="2"/>
    <x v="1"/>
    <s v="Obesity"/>
    <s v="Diabetes"/>
    <s v="30-Aug-1973"/>
    <n v="49"/>
    <n v="0"/>
    <n v="8124.41"/>
    <s v="tier - 3"/>
    <s v="tier - 1"/>
    <s v="R1013"/>
  </r>
  <r>
    <s v="ID1336"/>
    <s v=" Mr"/>
    <s v="Baker"/>
    <s v="  Jonathan E."/>
    <n v="30.3"/>
    <n v="9.4499999999999993"/>
    <s v="No"/>
    <s v="No"/>
    <s v="No"/>
    <n v="2"/>
    <x v="1"/>
    <s v="Obesity"/>
    <s v="Diabetes"/>
    <s v="16-Dec-1973"/>
    <n v="49"/>
    <n v="0"/>
    <n v="8116.68"/>
    <s v="tier - 3"/>
    <s v="tier - 1"/>
    <s v="R1011"/>
  </r>
  <r>
    <s v="ID1337"/>
    <s v=" Mr"/>
    <s v="Sidebottom"/>
    <s v="  Mark A"/>
    <n v="32.015000000000001"/>
    <n v="7.67"/>
    <s v="No"/>
    <s v="No"/>
    <s v="No"/>
    <n v="0"/>
    <x v="1"/>
    <s v="Obesity"/>
    <s v="Diabetes"/>
    <s v="1-Sep-1978"/>
    <n v="44"/>
    <n v="2"/>
    <n v="8116.27"/>
    <s v="tier - 3"/>
    <s v="tier - 1"/>
    <s v="R1012"/>
  </r>
  <r>
    <s v="ID1338"/>
    <s v=" Mrs"/>
    <s v="Johnson"/>
    <s v="  Mary"/>
    <n v="25.06"/>
    <n v="10.53"/>
    <s v="No"/>
    <s v="No"/>
    <s v="No"/>
    <n v="2"/>
    <x v="1"/>
    <s v="Over Weight"/>
    <s v="Diabetes"/>
    <s v="11-Oct-1973"/>
    <n v="49"/>
    <n v="0"/>
    <n v="8112.59"/>
    <s v="tier - 2"/>
    <s v="tier - 2"/>
    <s v="R1013"/>
  </r>
  <r>
    <s v="ID1339"/>
    <s v=" Mr"/>
    <s v="Morris"/>
    <s v="  Samuel"/>
    <n v="18.829999999999998"/>
    <n v="10.08"/>
    <s v="yes"/>
    <s v="No"/>
    <s v="No"/>
    <n v="0"/>
    <x v="1"/>
    <s v="Normal weight"/>
    <s v="Diabetes"/>
    <s v="10-Jun-1967"/>
    <n v="55"/>
    <n v="0"/>
    <n v="8091.3"/>
    <s v="tier - 3"/>
    <s v="tier - 1"/>
    <s v="R1012"/>
  </r>
  <r>
    <s v="ID1340"/>
    <s v=" Mr"/>
    <s v="Chaisson"/>
    <s v="  Stan J"/>
    <n v="47.52"/>
    <n v="11.39"/>
    <s v="yes"/>
    <s v="No"/>
    <s v="No"/>
    <n v="1"/>
    <x v="1"/>
    <s v="Obesity"/>
    <s v="Diabetes"/>
    <s v="21-Dec-1975"/>
    <n v="47"/>
    <n v="1"/>
    <n v="8083.92"/>
    <s v="tier - 3"/>
    <s v="tier - 3"/>
    <s v="R1013"/>
  </r>
  <r>
    <s v="ID1341"/>
    <s v=" Mrs"/>
    <s v="Pigott"/>
    <s v="  Jessica L."/>
    <n v="37.82"/>
    <n v="6.36"/>
    <s v="No"/>
    <s v="No"/>
    <s v="No"/>
    <n v="0"/>
    <x v="1"/>
    <s v="Obesity"/>
    <s v="Prediabetes"/>
    <s v="12-Oct-1994"/>
    <n v="28"/>
    <n v="0"/>
    <n v="8081.74"/>
    <s v="tier - 2"/>
    <s v="tier - 2"/>
    <s v="R1026"/>
  </r>
  <r>
    <s v="ID1342"/>
    <s v=" Ms"/>
    <s v="Cochrane"/>
    <s v="  Krysta"/>
    <n v="44.16"/>
    <n v="5.31"/>
    <s v="yes"/>
    <s v="No"/>
    <s v="No"/>
    <n v="0"/>
    <x v="1"/>
    <s v="Obesity"/>
    <s v="Normal"/>
    <s v="28-Aug-2001"/>
    <n v="21"/>
    <n v="0"/>
    <n v="8081.26"/>
    <s v="tier - 2"/>
    <s v="tier - 2"/>
    <s v="R1012"/>
  </r>
  <r>
    <s v="ID1343"/>
    <s v=" Mrs"/>
    <s v="Armitage"/>
    <s v="  Natascia"/>
    <n v="37.049999999999997"/>
    <n v="4.74"/>
    <s v="No"/>
    <s v="No"/>
    <s v="Yes"/>
    <n v="1"/>
    <x v="1"/>
    <s v="Obesity"/>
    <s v="Normal"/>
    <s v="7-Nov-1993"/>
    <n v="29"/>
    <n v="0"/>
    <n v="8077.41"/>
    <s v="tier - 2"/>
    <s v="tier - 1"/>
    <s v="R1026"/>
  </r>
  <r>
    <s v="ID1344"/>
    <s v=" Ms"/>
    <s v="Shen"/>
    <s v="  Jenny"/>
    <n v="18.66"/>
    <n v="11.35"/>
    <s v="No"/>
    <s v="No"/>
    <s v="No"/>
    <n v="0"/>
    <x v="1"/>
    <s v="Normal weight"/>
    <s v="Diabetes"/>
    <s v="21-Oct-1965"/>
    <n v="57"/>
    <n v="0"/>
    <n v="8071.57"/>
    <s v="tier - 3"/>
    <s v="tier - 1"/>
    <s v="R1011"/>
  </r>
  <r>
    <s v="ID1345"/>
    <s v=" Mr"/>
    <s v="O'Kelly"/>
    <s v="  Brian"/>
    <n v="36.200000000000003"/>
    <n v="6.81"/>
    <s v="yes"/>
    <s v="No"/>
    <s v="No"/>
    <n v="1"/>
    <x v="1"/>
    <s v="Obesity"/>
    <s v="Diabetes"/>
    <s v="15-Dec-1975"/>
    <n v="47"/>
    <n v="1"/>
    <n v="8068.19"/>
    <s v="tier - 3"/>
    <s v="tier - 2"/>
    <s v="R1011"/>
  </r>
  <r>
    <s v="ID1346"/>
    <s v=" Ms"/>
    <s v="Huff"/>
    <s v="  Monica"/>
    <n v="18.87"/>
    <n v="8.06"/>
    <s v="No"/>
    <s v="No"/>
    <s v="No"/>
    <n v="0"/>
    <x v="1"/>
    <s v="Normal weight"/>
    <s v="Diabetes"/>
    <s v="11-Aug-1965"/>
    <n v="57"/>
    <n v="0"/>
    <n v="8067.83"/>
    <s v="tier - 3"/>
    <s v="tier - 1"/>
    <s v="R1013"/>
  </r>
  <r>
    <s v="ID1347"/>
    <s v=" Mr"/>
    <s v="Dye"/>
    <s v="  Tyler"/>
    <n v="32.299999999999997"/>
    <n v="6.74"/>
    <s v="yes"/>
    <s v="No"/>
    <s v="No"/>
    <n v="1"/>
    <x v="1"/>
    <s v="Obesity"/>
    <s v="Diabetes"/>
    <s v="28-Jun-1975"/>
    <n v="47"/>
    <n v="1"/>
    <n v="8062.76"/>
    <s v="tier - 3"/>
    <s v="tier - 3"/>
    <s v="R1011"/>
  </r>
  <r>
    <s v="ID1348"/>
    <s v=" Ms"/>
    <s v="Willard"/>
    <s v="  Kelly C"/>
    <n v="22.64"/>
    <n v="6.54"/>
    <s v="yes"/>
    <s v="No"/>
    <s v="No"/>
    <n v="2"/>
    <x v="1"/>
    <s v="Normal weight"/>
    <s v="Diabetes"/>
    <s v="12-Dec-1970"/>
    <n v="52"/>
    <n v="0"/>
    <n v="8062.31"/>
    <s v="tier - 2"/>
    <s v="tier - 1"/>
    <s v="R1013"/>
  </r>
  <r>
    <s v="ID1349"/>
    <s v=" Mrs"/>
    <s v="D'Addario"/>
    <s v="  Emily"/>
    <n v="28.69"/>
    <n v="5.4"/>
    <s v="No"/>
    <s v="No"/>
    <s v="No"/>
    <n v="0"/>
    <x v="1"/>
    <s v="Over Weight"/>
    <s v="Normal"/>
    <s v="27-Dec-1982"/>
    <n v="40"/>
    <n v="3"/>
    <n v="8059.68"/>
    <s v="tier - 2"/>
    <s v="tier - 3"/>
    <s v="R1012"/>
  </r>
  <r>
    <s v="ID1350"/>
    <s v=" Mr"/>
    <s v="Buchanan"/>
    <s v="  James V"/>
    <n v="28.16"/>
    <n v="5.58"/>
    <s v="yes"/>
    <s v="No"/>
    <s v="No"/>
    <n v="0"/>
    <x v="1"/>
    <s v="Over Weight"/>
    <s v="Normal"/>
    <s v="28-Nov-1985"/>
    <n v="37"/>
    <n v="3"/>
    <n v="8059.06"/>
    <s v="tier - 2"/>
    <s v="tier - 3"/>
    <s v="R1012"/>
  </r>
  <r>
    <s v="ID1351"/>
    <s v=" Ms"/>
    <s v="Clark"/>
    <s v="  Angie"/>
    <n v="45.54"/>
    <n v="5.84"/>
    <s v="No"/>
    <s v="No"/>
    <s v="Yes"/>
    <n v="1"/>
    <x v="1"/>
    <s v="Obesity"/>
    <s v="Prediabetes"/>
    <s v="12-Dec-2003"/>
    <n v="19"/>
    <n v="0"/>
    <n v="8035.64"/>
    <s v="tier - 2"/>
    <s v="tier - 2"/>
    <s v="R1012"/>
  </r>
  <r>
    <s v="ID1352"/>
    <s v=" Mr"/>
    <s v="Waterson"/>
    <s v="  Michael J."/>
    <n v="28.7"/>
    <n v="4.2"/>
    <s v="No"/>
    <s v="No"/>
    <s v="No"/>
    <n v="0"/>
    <x v="1"/>
    <s v="Over Weight"/>
    <s v="Normal"/>
    <s v="6-Nov-1977"/>
    <n v="45"/>
    <n v="2"/>
    <n v="8027.97"/>
    <s v="tier - 3"/>
    <s v="tier - 2"/>
    <s v="R1011"/>
  </r>
  <r>
    <s v="ID1353"/>
    <s v=" Ms"/>
    <s v="Piras"/>
    <s v="  Sabina"/>
    <n v="27.74"/>
    <n v="6.06"/>
    <s v="yes"/>
    <s v="No"/>
    <s v="No"/>
    <n v="0"/>
    <x v="1"/>
    <s v="Over Weight"/>
    <s v="Prediabetes"/>
    <s v="20-Dec-1976"/>
    <n v="46"/>
    <n v="0"/>
    <n v="8026.67"/>
    <s v="tier - 2"/>
    <s v="tier - 2"/>
    <s v="R1012"/>
  </r>
  <r>
    <s v="ID1354"/>
    <s v=" Ms"/>
    <s v="Olson"/>
    <s v="  Amy C"/>
    <n v="36.954999999999998"/>
    <n v="7.57"/>
    <s v="No"/>
    <s v="No"/>
    <s v="No"/>
    <n v="0"/>
    <x v="1"/>
    <s v="Obesity"/>
    <s v="Diabetes"/>
    <s v="17-Jul-1978"/>
    <n v="44"/>
    <n v="1"/>
    <n v="8023.14"/>
    <s v="tier - 2"/>
    <s v="tier - 3"/>
    <s v="R1012"/>
  </r>
  <r>
    <s v="ID1355"/>
    <s v=" Ms"/>
    <s v="Manfredi"/>
    <s v="  Victoria U"/>
    <n v="30.69"/>
    <n v="6.15"/>
    <s v="No"/>
    <s v="No"/>
    <s v="No"/>
    <n v="0"/>
    <x v="1"/>
    <s v="Obesity"/>
    <s v="Prediabetes"/>
    <s v="3-Nov-1989"/>
    <n v="33"/>
    <n v="3"/>
    <n v="8021.11"/>
    <s v="tier - 2"/>
    <s v="tier - 1"/>
    <s v="R1012"/>
  </r>
  <r>
    <s v="ID1356"/>
    <s v=" Ms"/>
    <s v="Landberg"/>
    <s v="  Amelia B"/>
    <n v="24.984999999999999"/>
    <n v="4.5599999999999996"/>
    <s v="No"/>
    <s v="No"/>
    <s v="No"/>
    <n v="0"/>
    <x v="1"/>
    <s v="Over Weight"/>
    <s v="Normal"/>
    <s v="8-Nov-1980"/>
    <n v="42"/>
    <n v="2"/>
    <n v="8017.06"/>
    <s v="tier - 2"/>
    <s v="tier - 2"/>
    <s v="R1012"/>
  </r>
  <r>
    <s v="ID1357"/>
    <s v=" Ms"/>
    <s v="Flynn"/>
    <s v="  Jackie J"/>
    <n v="39.42"/>
    <n v="4.72"/>
    <s v="yes"/>
    <s v="No"/>
    <s v="No"/>
    <n v="1"/>
    <x v="1"/>
    <s v="Obesity"/>
    <s v="Normal"/>
    <s v="18-Sep-1995"/>
    <n v="27"/>
    <n v="0"/>
    <n v="8014.62"/>
    <s v="tier - 2"/>
    <s v="tier - 3"/>
    <s v="R1012"/>
  </r>
  <r>
    <s v="ID1358"/>
    <s v=" Mr"/>
    <s v="Bishop"/>
    <s v="  Justin"/>
    <n v="16.8"/>
    <n v="7.98"/>
    <s v="No"/>
    <s v="No"/>
    <s v="No"/>
    <n v="0"/>
    <x v="1"/>
    <s v="Under Weight"/>
    <s v="Diabetes"/>
    <s v="22-Aug-1962"/>
    <n v="60"/>
    <n v="0"/>
    <n v="8004.96"/>
    <s v="tier - 3"/>
    <s v="tier - 1"/>
    <s v="R1013"/>
  </r>
  <r>
    <s v="ID1359"/>
    <s v=" Ms"/>
    <s v="Devitt"/>
    <s v="  Kerry"/>
    <n v="23.274999999999999"/>
    <n v="6.26"/>
    <s v="yes"/>
    <s v="No"/>
    <s v="Yes"/>
    <n v="1"/>
    <x v="1"/>
    <s v="Normal weight"/>
    <s v="Prediabetes"/>
    <s v="20-Aug-1983"/>
    <n v="39"/>
    <n v="3"/>
    <n v="7986.48"/>
    <s v="tier - 2"/>
    <s v="tier - 3"/>
    <s v="R1024"/>
  </r>
  <r>
    <s v="ID1360"/>
    <s v=" Ms"/>
    <s v="Lynch"/>
    <s v="  Cindy G."/>
    <n v="22.8"/>
    <n v="4.29"/>
    <s v="yes"/>
    <s v="No"/>
    <s v="Yes"/>
    <n v="1"/>
    <x v="1"/>
    <s v="Normal weight"/>
    <s v="Normal"/>
    <s v="28-Aug-1983"/>
    <n v="39"/>
    <n v="3"/>
    <n v="7985.82"/>
    <s v="tier - 2"/>
    <s v="tier - 1"/>
    <s v="R1024"/>
  </r>
  <r>
    <s v="ID1361"/>
    <s v=" Mr"/>
    <s v="Tramontano"/>
    <s v="  Gennaro"/>
    <n v="24.3"/>
    <n v="5.43"/>
    <s v="No"/>
    <s v="No"/>
    <s v="No"/>
    <n v="2"/>
    <x v="1"/>
    <s v="Normal weight"/>
    <s v="Normal"/>
    <s v="23-Nov-1972"/>
    <n v="50"/>
    <n v="0"/>
    <n v="7980.34"/>
    <s v="tier - 2"/>
    <s v="tier - 2"/>
    <s v="R1013"/>
  </r>
  <r>
    <s v="ID1362"/>
    <s v=" Mr"/>
    <s v="Davidson"/>
    <s v="  Terry"/>
    <n v="25.13"/>
    <n v="8"/>
    <s v="yes"/>
    <s v="No"/>
    <s v="No"/>
    <n v="1"/>
    <x v="1"/>
    <s v="Over Weight"/>
    <s v="Diabetes"/>
    <s v="10-Aug-1975"/>
    <n v="47"/>
    <n v="1"/>
    <n v="7966.81"/>
    <s v="tier - 2"/>
    <s v="tier - 2"/>
    <s v="R1013"/>
  </r>
  <r>
    <s v="ID1363"/>
    <s v=" Mr"/>
    <s v="Burke"/>
    <s v="  Patrick J"/>
    <n v="22.72"/>
    <n v="9.9600000000000009"/>
    <s v="yes"/>
    <s v="No"/>
    <s v="No"/>
    <n v="2"/>
    <x v="1"/>
    <s v="Normal weight"/>
    <s v="Diabetes"/>
    <s v="19-Jun-1970"/>
    <n v="52"/>
    <n v="0"/>
    <n v="7958.13"/>
    <s v="tier - 2"/>
    <s v="tier - 2"/>
    <s v="R1013"/>
  </r>
  <r>
    <s v="ID1364"/>
    <s v=" Ms"/>
    <s v="McGraw"/>
    <s v="  Keara"/>
    <n v="32.6"/>
    <n v="6.8"/>
    <s v="yes"/>
    <s v="No"/>
    <s v="No"/>
    <n v="0"/>
    <x v="1"/>
    <s v="Obesity"/>
    <s v="Diabetes"/>
    <s v="28-Dec-1981"/>
    <n v="41"/>
    <n v="3"/>
    <n v="7954.52"/>
    <s v="tier - 2"/>
    <s v="tier - 2"/>
    <s v="R1011"/>
  </r>
  <r>
    <s v="ID1365"/>
    <s v=" Ms"/>
    <s v="Fellure"/>
    <s v="  Nicole"/>
    <n v="17.28"/>
    <n v="6.22"/>
    <s v="yes"/>
    <s v="No"/>
    <s v="No"/>
    <n v="2"/>
    <x v="1"/>
    <s v="Under Weight"/>
    <s v="Prediabetes"/>
    <s v="9-Jul-1966"/>
    <n v="56"/>
    <n v="0"/>
    <n v="7953.72"/>
    <s v="tier - 3"/>
    <s v="tier - 3"/>
    <s v="R1012"/>
  </r>
  <r>
    <s v="ID1366"/>
    <s v=" Mrs"/>
    <s v="Sanford"/>
    <s v="  Katena"/>
    <n v="27.92"/>
    <n v="5.79"/>
    <s v="No"/>
    <s v="No"/>
    <s v="No"/>
    <n v="1"/>
    <x v="1"/>
    <s v="Over Weight"/>
    <s v="Prediabetes"/>
    <s v="29-Oct-1987"/>
    <n v="35"/>
    <n v="3"/>
    <n v="7948.22"/>
    <s v="tier - 2"/>
    <s v="tier - 3"/>
    <s v="R1025"/>
  </r>
  <r>
    <s v="ID1367"/>
    <s v=" Ms"/>
    <s v="Wrenn"/>
    <s v="  Bean K."/>
    <n v="38.284999999999997"/>
    <n v="5.41"/>
    <s v="No"/>
    <s v="No"/>
    <s v="No"/>
    <n v="0"/>
    <x v="1"/>
    <s v="Obesity"/>
    <s v="Normal"/>
    <s v="20-Jul-1977"/>
    <n v="45"/>
    <n v="0"/>
    <n v="7935.29"/>
    <s v="tier - 2"/>
    <s v="tier - 1"/>
    <s v="R1024"/>
  </r>
  <r>
    <s v="ID1368"/>
    <s v=" Mr"/>
    <s v="Lindsey"/>
    <s v="  Brian"/>
    <n v="16.48"/>
    <n v="11.05"/>
    <s v="No"/>
    <s v="No"/>
    <s v="No"/>
    <n v="0"/>
    <x v="1"/>
    <s v="Under Weight"/>
    <s v="Diabetes"/>
    <s v="10-Oct-1962"/>
    <n v="60"/>
    <n v="0"/>
    <n v="7896.41"/>
    <s v="tier - 3"/>
    <s v="tier - 2"/>
    <s v="R1013"/>
  </r>
  <r>
    <s v="ID1369"/>
    <s v=" Mr"/>
    <s v="Krueger"/>
    <s v="  Jan-Patrick"/>
    <n v="38.57"/>
    <n v="6.27"/>
    <s v="No"/>
    <s v="No"/>
    <s v="No"/>
    <n v="0"/>
    <x v="1"/>
    <s v="Obesity"/>
    <s v="Prediabetes"/>
    <s v="17-Nov-1994"/>
    <n v="28"/>
    <n v="0"/>
    <n v="7851.85"/>
    <s v="tier - 2"/>
    <s v="tier - 3"/>
    <s v="R1012"/>
  </r>
  <r>
    <s v="ID1370"/>
    <s v=" Mr"/>
    <s v="Babler"/>
    <s v="  Jesse J"/>
    <n v="43.85"/>
    <n v="4.7699999999999996"/>
    <s v="yes"/>
    <s v="No"/>
    <s v="No"/>
    <n v="0"/>
    <x v="1"/>
    <s v="Obesity"/>
    <s v="Normal"/>
    <s v="5-Oct-2001"/>
    <n v="21"/>
    <n v="0"/>
    <n v="7844.8"/>
    <s v="tier - 2"/>
    <s v="tier - 2"/>
    <s v="R1012"/>
  </r>
  <r>
    <s v="ID1371"/>
    <s v=" Ms"/>
    <s v="Brezenski"/>
    <s v="  Lindsey M"/>
    <n v="30.11"/>
    <n v="4.08"/>
    <s v="No"/>
    <s v="No"/>
    <s v="No"/>
    <n v="0"/>
    <x v="1"/>
    <s v="Obesity"/>
    <s v="Normal"/>
    <s v="12-Oct-1989"/>
    <n v="33"/>
    <n v="3"/>
    <n v="7824.37"/>
    <s v="tier - 2"/>
    <s v="tier - 2"/>
    <s v="R1012"/>
  </r>
  <r>
    <s v="ID1372"/>
    <s v=" Ms"/>
    <s v="Marschner"/>
    <s v="  Marguerite K."/>
    <n v="31.59"/>
    <n v="6.01"/>
    <s v="No"/>
    <s v="No"/>
    <s v="No"/>
    <n v="0"/>
    <x v="1"/>
    <s v="Obesity"/>
    <s v="Prediabetes"/>
    <s v="21-Dec-1991"/>
    <n v="31"/>
    <n v="3"/>
    <n v="7812.67"/>
    <s v="tier - 2"/>
    <s v="tier - 1"/>
    <s v="R1012"/>
  </r>
  <r>
    <s v="ID1373"/>
    <s v=" Mr"/>
    <s v="King"/>
    <s v="  Travis"/>
    <n v="40.15"/>
    <n v="11.84"/>
    <s v="No"/>
    <s v="No"/>
    <s v="No"/>
    <n v="0"/>
    <x v="1"/>
    <s v="Obesity"/>
    <s v="Diabetes"/>
    <s v="9-Nov-1974"/>
    <n v="48"/>
    <n v="0"/>
    <n v="7804.16"/>
    <s v="tier - 2"/>
    <s v="tier - 3"/>
    <s v="R1013"/>
  </r>
  <r>
    <s v="ID1374"/>
    <s v=" Mr"/>
    <s v="Montez"/>
    <s v="  Ricky"/>
    <n v="40.700000000000003"/>
    <n v="6.27"/>
    <s v="yes"/>
    <s v="No"/>
    <s v="Yes"/>
    <n v="1"/>
    <x v="1"/>
    <s v="Obesity"/>
    <s v="Prediabetes"/>
    <s v="2-Dec-1997"/>
    <n v="25"/>
    <n v="0"/>
    <n v="7803.77"/>
    <s v="tier - 2"/>
    <s v="tier - 3"/>
    <s v="R1012"/>
  </r>
  <r>
    <s v="ID1375"/>
    <s v=" Mrs"/>
    <s v="Campbell"/>
    <s v="  Colleen L."/>
    <n v="40.76"/>
    <n v="5.28"/>
    <s v="No"/>
    <s v="No"/>
    <s v="No"/>
    <n v="0"/>
    <x v="1"/>
    <s v="Obesity"/>
    <s v="Normal"/>
    <s v="25-Dec-1999"/>
    <n v="23"/>
    <n v="0"/>
    <n v="7794.68"/>
    <s v="tier - 2"/>
    <s v="tier - 2"/>
    <s v="R1026"/>
  </r>
  <r>
    <s v="ID1376"/>
    <s v=" Mr"/>
    <s v="Hurt"/>
    <s v="  Charlie A"/>
    <n v="29.7"/>
    <n v="7.03"/>
    <s v="No"/>
    <s v="No"/>
    <s v="No"/>
    <n v="0"/>
    <x v="1"/>
    <s v="Over Weight"/>
    <s v="Diabetes"/>
    <s v="6-Dec-1974"/>
    <n v="48"/>
    <n v="0"/>
    <n v="7789.64"/>
    <s v="tier - 1"/>
    <s v="tier - 3"/>
    <s v="R1013"/>
  </r>
  <r>
    <s v="ID1377"/>
    <s v=" Mr"/>
    <s v="Garey"/>
    <s v="  Rick"/>
    <n v="40.58"/>
    <n v="5.32"/>
    <s v="yes"/>
    <s v="No"/>
    <s v="Yes"/>
    <n v="1"/>
    <x v="1"/>
    <s v="Obesity"/>
    <s v="Normal"/>
    <s v="21-Dec-1997"/>
    <n v="25"/>
    <n v="0"/>
    <n v="7763.06"/>
    <s v="tier - 2"/>
    <s v="tier - 1"/>
    <s v="R1012"/>
  </r>
  <r>
    <s v="ID1378"/>
    <s v=" Ms"/>
    <s v="Reddy"/>
    <s v="  Lauren C"/>
    <n v="33.06"/>
    <n v="9.59"/>
    <s v="yes"/>
    <s v="No"/>
    <s v="No"/>
    <n v="0"/>
    <x v="1"/>
    <s v="Obesity"/>
    <s v="Diabetes"/>
    <s v="30-Jun-1981"/>
    <n v="41"/>
    <n v="2"/>
    <n v="7749.16"/>
    <s v="tier - 2"/>
    <s v="tier - 1"/>
    <s v="R1012"/>
  </r>
  <r>
    <s v="ID1379"/>
    <s v=" Mr"/>
    <s v="Mueller"/>
    <s v="  Daniel"/>
    <n v="26.62"/>
    <n v="6.15"/>
    <s v="yes"/>
    <s v="No"/>
    <s v="No"/>
    <n v="0"/>
    <x v="1"/>
    <s v="Over Weight"/>
    <s v="Prediabetes"/>
    <s v="12-Dec-1976"/>
    <n v="46"/>
    <n v="1"/>
    <n v="7742.11"/>
    <s v="tier - 3"/>
    <s v="tier - 2"/>
    <s v="R1013"/>
  </r>
  <r>
    <s v="ID1380"/>
    <s v=" Mr"/>
    <s v="Julia"/>
    <s v="  Jaime"/>
    <n v="37.1"/>
    <n v="11.08"/>
    <s v="No"/>
    <s v="No"/>
    <s v="No"/>
    <n v="0"/>
    <x v="1"/>
    <s v="Obesity"/>
    <s v="Diabetes"/>
    <s v="4-Sep-1978"/>
    <n v="44"/>
    <n v="2"/>
    <n v="7740.34"/>
    <s v="tier - 1"/>
    <s v="tier - 1"/>
    <s v="R1011"/>
  </r>
  <r>
    <s v="ID1381"/>
    <s v=" Mr"/>
    <s v="Uribe"/>
    <s v="  Erik R"/>
    <n v="18.28"/>
    <n v="7.95"/>
    <s v="No"/>
    <s v="No"/>
    <s v="No"/>
    <n v="0"/>
    <x v="1"/>
    <s v="Under Weight"/>
    <s v="Diabetes"/>
    <s v="18-Jul-1965"/>
    <n v="57"/>
    <n v="0"/>
    <n v="7736.39"/>
    <s v="tier - 3"/>
    <s v="tier - 2"/>
    <s v="R1013"/>
  </r>
  <r>
    <s v="ID1382"/>
    <s v=" Ms"/>
    <s v="Hand"/>
    <s v="  Katie"/>
    <n v="35.814999999999998"/>
    <n v="6.23"/>
    <s v="No"/>
    <s v="No"/>
    <s v="No"/>
    <n v="0"/>
    <x v="1"/>
    <s v="Obesity"/>
    <s v="Prediabetes"/>
    <s v="29-Aug-1977"/>
    <n v="45"/>
    <n v="0"/>
    <n v="7731.86"/>
    <s v="tier - 2"/>
    <s v="tier - 3"/>
    <s v="R1012"/>
  </r>
  <r>
    <s v="ID1383"/>
    <s v=" Mr"/>
    <s v="Petersen"/>
    <s v="  Thomas A"/>
    <n v="30.69"/>
    <n v="6.5"/>
    <s v="No"/>
    <s v="No"/>
    <s v="No"/>
    <n v="0"/>
    <x v="1"/>
    <s v="Obesity"/>
    <s v="Diabetes"/>
    <s v="4-Dec-1978"/>
    <n v="44"/>
    <n v="2"/>
    <n v="7731.43"/>
    <s v="tier - 3"/>
    <s v="tier - 2"/>
    <s v="R1013"/>
  </r>
  <r>
    <s v="ID1384"/>
    <s v=" Mr"/>
    <s v="Mac-Thiong"/>
    <s v="  Jean-Marc"/>
    <n v="26.125"/>
    <n v="5.22"/>
    <s v="No"/>
    <s v="No"/>
    <s v="No"/>
    <n v="0"/>
    <x v="1"/>
    <s v="Over Weight"/>
    <s v="Normal"/>
    <s v="10-Sep-1980"/>
    <n v="42"/>
    <n v="2"/>
    <n v="7729.65"/>
    <s v="tier - 3"/>
    <s v="tier - 1"/>
    <s v="R1016"/>
  </r>
  <r>
    <s v="ID1385"/>
    <s v=" Ms"/>
    <s v="Walker"/>
    <s v="  Kerry L"/>
    <n v="34.58"/>
    <n v="6.3"/>
    <s v="No"/>
    <s v="No"/>
    <s v="Yes"/>
    <n v="1"/>
    <x v="1"/>
    <s v="Obesity"/>
    <s v="Prediabetes"/>
    <s v="2-Jun-1979"/>
    <n v="44"/>
    <n v="1"/>
    <n v="7727.25"/>
    <s v="tier - 2"/>
    <s v="tier - 3"/>
    <s v="R1012"/>
  </r>
  <r>
    <s v="ID1386"/>
    <s v=" Mr"/>
    <s v="Steidl"/>
    <s v="  Ulrich"/>
    <n v="27.4"/>
    <n v="8.84"/>
    <s v="No"/>
    <s v="No"/>
    <s v="No"/>
    <n v="0"/>
    <x v="1"/>
    <s v="Over Weight"/>
    <s v="Diabetes"/>
    <s v="29-Dec-1978"/>
    <n v="44"/>
    <n v="2"/>
    <n v="7726.85"/>
    <s v="tier - 1"/>
    <s v="tier - 2"/>
    <s v="R1011"/>
  </r>
  <r>
    <s v="ID1387"/>
    <s v=" Mr"/>
    <s v="Rose"/>
    <s v="  Justin P"/>
    <n v="27.53"/>
    <n v="4.1100000000000003"/>
    <s v="No"/>
    <s v="No"/>
    <s v="No"/>
    <n v="1"/>
    <x v="1"/>
    <s v="Over Weight"/>
    <s v="Normal"/>
    <s v="12-Jul-1987"/>
    <n v="35"/>
    <n v="3"/>
    <n v="7684.62"/>
    <s v="tier - 2"/>
    <s v="tier - 3"/>
    <s v="R1021"/>
  </r>
  <r>
    <s v="ID1388"/>
    <s v=" Ms"/>
    <s v="Alderfer"/>
    <s v="  Hannah E."/>
    <n v="33"/>
    <n v="4.57"/>
    <s v="No"/>
    <s v="No"/>
    <s v="No"/>
    <n v="0"/>
    <x v="1"/>
    <s v="Obesity"/>
    <s v="Normal"/>
    <s v="18-Dec-1982"/>
    <n v="40"/>
    <n v="3"/>
    <n v="7682.67"/>
    <s v="tier - 2"/>
    <s v="tier - 1"/>
    <s v="R1013"/>
  </r>
  <r>
    <s v="ID1389"/>
    <s v=" Mr"/>
    <s v="Ryland"/>
    <s v="  David"/>
    <n v="25.78"/>
    <n v="11.06"/>
    <s v="yes"/>
    <s v="No"/>
    <s v="No"/>
    <n v="0"/>
    <x v="1"/>
    <s v="Over Weight"/>
    <s v="Diabetes"/>
    <s v="19-Dec-1981"/>
    <n v="41"/>
    <n v="1"/>
    <n v="7681.17"/>
    <s v="tier - 2"/>
    <s v="tier - 2"/>
    <s v="R1020"/>
  </r>
  <r>
    <s v="ID1390"/>
    <s v=" Mr"/>
    <s v="Bethea"/>
    <s v="  Jim"/>
    <n v="22.66"/>
    <n v="10.68"/>
    <s v="No"/>
    <s v="No"/>
    <s v="No"/>
    <n v="0"/>
    <x v="1"/>
    <s v="Normal weight"/>
    <s v="Diabetes"/>
    <s v="11-Oct-1971"/>
    <n v="51"/>
    <n v="0"/>
    <n v="7680.92"/>
    <s v="tier - 2"/>
    <s v="tier - 1"/>
    <s v="R1013"/>
  </r>
  <r>
    <s v="ID1391"/>
    <s v=" Mr"/>
    <s v="Kelly"/>
    <s v="  Joseph P"/>
    <n v="38.81"/>
    <n v="6.14"/>
    <s v="yes"/>
    <s v="No"/>
    <s v="No"/>
    <n v="1"/>
    <x v="1"/>
    <s v="Obesity"/>
    <s v="Prediabetes"/>
    <s v="13-Sep-1995"/>
    <n v="27"/>
    <n v="0"/>
    <n v="7676.4"/>
    <s v="tier - 2"/>
    <s v="tier - 1"/>
    <s v="R1012"/>
  </r>
  <r>
    <s v="ID1392"/>
    <s v=" Mr"/>
    <s v="Blois"/>
    <s v="  Michael"/>
    <n v="38.51"/>
    <n v="5.45"/>
    <s v="yes"/>
    <s v="No"/>
    <s v="No"/>
    <n v="0"/>
    <x v="1"/>
    <s v="Obesity"/>
    <s v="Normal"/>
    <s v="24-Nov-1996"/>
    <n v="26"/>
    <n v="0"/>
    <n v="7670.75"/>
    <s v="tier - 2"/>
    <s v="tier - 2"/>
    <s v="R1022"/>
  </r>
  <r>
    <s v="ID1393"/>
    <s v=" Ms"/>
    <s v="Dayton"/>
    <s v="  Gina M"/>
    <n v="22.98"/>
    <n v="6.14"/>
    <s v="yes"/>
    <s v="No"/>
    <s v="No"/>
    <n v="0"/>
    <x v="1"/>
    <s v="Normal weight"/>
    <s v="Prediabetes"/>
    <s v="9-Oct-1976"/>
    <n v="46"/>
    <n v="2"/>
    <n v="7662.47"/>
    <s v="tier - 2"/>
    <s v="tier - 1"/>
    <s v="R1011"/>
  </r>
  <r>
    <s v="ID1394"/>
    <s v=" Ms"/>
    <s v="Cloud"/>
    <s v="  Shantel C."/>
    <n v="15.65"/>
    <n v="7.85"/>
    <s v="No"/>
    <s v="No"/>
    <s v="No"/>
    <n v="0"/>
    <x v="1"/>
    <s v="Under Weight"/>
    <s v="Diabetes"/>
    <s v="27-Dec-1965"/>
    <n v="57"/>
    <n v="0"/>
    <n v="7657.69"/>
    <s v="tier - 3"/>
    <s v="tier - 3"/>
    <s v="R1012"/>
  </r>
  <r>
    <s v="ID1395"/>
    <s v=" Mr"/>
    <s v="Betournay"/>
    <s v="  Brian"/>
    <n v="39.97"/>
    <n v="4.09"/>
    <s v="No"/>
    <s v="No"/>
    <s v="No"/>
    <n v="1"/>
    <x v="1"/>
    <s v="Obesity"/>
    <s v="Normal"/>
    <s v="30-Sep-1998"/>
    <n v="24"/>
    <n v="0"/>
    <n v="7652.26"/>
    <s v="tier - 2"/>
    <s v="tier - 3"/>
    <s v="R1023"/>
  </r>
  <r>
    <s v="ID1396"/>
    <s v=" Mr"/>
    <s v="Temple"/>
    <s v="  Brian"/>
    <n v="37.22"/>
    <n v="4.62"/>
    <s v="No"/>
    <s v="No"/>
    <s v="Yes"/>
    <n v="1"/>
    <x v="1"/>
    <s v="Obesity"/>
    <s v="Normal"/>
    <s v="10-Aug-1993"/>
    <n v="29"/>
    <n v="0"/>
    <n v="7650.8"/>
    <s v="tier - 2"/>
    <s v="tier - 2"/>
    <s v="R1012"/>
  </r>
  <r>
    <s v="ID1397"/>
    <s v=" Ms"/>
    <s v="Rollie"/>
    <s v="  Jessica R"/>
    <n v="41.325000000000003"/>
    <n v="5.77"/>
    <s v="No"/>
    <s v="No"/>
    <s v="No"/>
    <n v="0"/>
    <x v="1"/>
    <s v="Obesity"/>
    <s v="Prediabetes"/>
    <s v="16-Oct-1980"/>
    <n v="42"/>
    <n v="1"/>
    <n v="7650.77"/>
    <s v="tier - 2"/>
    <s v="tier - 2"/>
    <s v="R1024"/>
  </r>
  <r>
    <s v="ID1398"/>
    <s v=" Mrs"/>
    <s v="Roybal"/>
    <s v="  Robyn"/>
    <n v="40.31"/>
    <n v="5.84"/>
    <s v="No"/>
    <s v="No"/>
    <s v="No"/>
    <n v="0"/>
    <x v="1"/>
    <s v="Obesity"/>
    <s v="Prediabetes"/>
    <s v="15-Jun-1999"/>
    <n v="23"/>
    <n v="0"/>
    <n v="7642.05"/>
    <s v="tier - 2"/>
    <s v="tier - 2"/>
    <s v="R1026"/>
  </r>
  <r>
    <s v="ID1399"/>
    <s v=" Ms"/>
    <s v="Turgeon"/>
    <s v="  Ashley"/>
    <n v="29.48"/>
    <n v="4.91"/>
    <s v="No"/>
    <s v="No"/>
    <s v="No"/>
    <n v="0"/>
    <x v="1"/>
    <s v="Over Weight"/>
    <s v="Normal"/>
    <s v="24-Jul-1980"/>
    <n v="42"/>
    <n v="2"/>
    <n v="7640.31"/>
    <s v="tier - 2"/>
    <s v="tier - 1"/>
    <s v="R1013"/>
  </r>
  <r>
    <s v="ID1400"/>
    <s v=" Ms"/>
    <s v="Deingenis"/>
    <s v="  Dana"/>
    <n v="33.155000000000001"/>
    <n v="5.07"/>
    <s v="No"/>
    <s v="No"/>
    <s v="No"/>
    <n v="0"/>
    <x v="1"/>
    <s v="Obesity"/>
    <s v="Normal"/>
    <s v="20-Jun-1980"/>
    <n v="42"/>
    <n v="1"/>
    <n v="7639.42"/>
    <s v="tier - 2"/>
    <s v="tier - 2"/>
    <s v="R1024"/>
  </r>
  <r>
    <s v="ID1401"/>
    <s v=" Ms"/>
    <s v="Hodge"/>
    <s v="  Jessica F."/>
    <n v="42.85"/>
    <n v="5.81"/>
    <s v="yes"/>
    <s v="No"/>
    <s v="No"/>
    <n v="0"/>
    <x v="1"/>
    <s v="Obesity"/>
    <s v="Prediabetes"/>
    <s v="13-Dec-2001"/>
    <n v="21"/>
    <n v="0"/>
    <n v="7636.92"/>
    <s v="tier - 2"/>
    <s v="tier - 3"/>
    <s v="R1012"/>
  </r>
  <r>
    <s v="ID1402"/>
    <s v=" Ms"/>
    <s v="Gibbs"/>
    <s v="  Lindsey"/>
    <n v="32.340000000000003"/>
    <n v="11.2"/>
    <s v="No"/>
    <s v="No"/>
    <s v="No"/>
    <n v="0"/>
    <x v="1"/>
    <s v="Obesity"/>
    <s v="Diabetes"/>
    <s v="24-Aug-1978"/>
    <n v="44"/>
    <n v="1"/>
    <n v="7633.72"/>
    <s v="tier - 2"/>
    <s v="tier - 1"/>
    <s v="R1013"/>
  </r>
  <r>
    <s v="ID1403"/>
    <s v=" Ms"/>
    <s v="Trom"/>
    <s v="  Kelly A"/>
    <n v="27.5"/>
    <n v="10.75"/>
    <s v="No"/>
    <s v="No"/>
    <s v="No"/>
    <n v="0"/>
    <x v="1"/>
    <s v="Over Weight"/>
    <s v="Diabetes"/>
    <s v="29-Nov-1978"/>
    <n v="44"/>
    <n v="1"/>
    <n v="7626.99"/>
    <s v="tier - 2"/>
    <s v="tier - 2"/>
    <s v="R1011"/>
  </r>
  <r>
    <s v="ID1404"/>
    <s v=" Ms"/>
    <s v="Sizer"/>
    <s v="  Brooke E"/>
    <n v="25.8"/>
    <n v="7.8"/>
    <s v="No"/>
    <s v="No"/>
    <s v="No"/>
    <n v="0"/>
    <x v="1"/>
    <s v="Over Weight"/>
    <s v="Diabetes"/>
    <s v="6-Nov-1978"/>
    <n v="44"/>
    <n v="1"/>
    <n v="7624.63"/>
    <s v="tier - 2"/>
    <s v="tier - 1"/>
    <s v="R1011"/>
  </r>
  <r>
    <s v="ID1405"/>
    <s v=" Ms"/>
    <s v="Ellison"/>
    <s v="  Katelyn E."/>
    <n v="25"/>
    <n v="7.04"/>
    <s v="No"/>
    <s v="No"/>
    <s v="No"/>
    <n v="0"/>
    <x v="1"/>
    <s v="Over Weight"/>
    <s v="Diabetes"/>
    <s v="28-Nov-1978"/>
    <n v="44"/>
    <n v="1"/>
    <n v="7623.52"/>
    <s v="tier - 2"/>
    <s v="tier - 1"/>
    <s v="R1011"/>
  </r>
  <r>
    <s v="ID1406"/>
    <s v=" Mr"/>
    <s v="Sulkowski"/>
    <s v="  Adam"/>
    <n v="41.2"/>
    <n v="4.18"/>
    <s v="yes"/>
    <s v="No"/>
    <s v="No"/>
    <n v="0"/>
    <x v="1"/>
    <s v="Obesity"/>
    <s v="Normal"/>
    <s v="17-Sep-1996"/>
    <n v="26"/>
    <n v="0"/>
    <n v="7623.13"/>
    <s v="tier - 2"/>
    <s v="tier - 3"/>
    <s v="R1011"/>
  </r>
  <r>
    <s v="ID1407"/>
    <s v=" Ms"/>
    <s v="Maringo"/>
    <s v="  Dana"/>
    <n v="17.78"/>
    <n v="8.19"/>
    <s v="No"/>
    <s v="No"/>
    <s v="No"/>
    <n v="0"/>
    <x v="1"/>
    <s v="Under Weight"/>
    <s v="Diabetes"/>
    <s v="3-Jul-1968"/>
    <n v="54"/>
    <n v="0"/>
    <n v="7609.6"/>
    <s v="tier - 3"/>
    <s v="tier - 2"/>
    <s v="R1012"/>
  </r>
  <r>
    <s v="ID1408"/>
    <s v=" Mr"/>
    <s v="Lattin"/>
    <s v="  Eric W"/>
    <n v="40.119999999999997"/>
    <n v="6.22"/>
    <s v="yes"/>
    <s v="No"/>
    <s v="Yes"/>
    <n v="1"/>
    <x v="1"/>
    <s v="Obesity"/>
    <s v="Prediabetes"/>
    <s v="30-Sep-1997"/>
    <n v="25"/>
    <n v="0"/>
    <n v="7607.03"/>
    <s v="tier - 2"/>
    <s v="tier - 2"/>
    <s v="R1012"/>
  </r>
  <r>
    <s v="ID1409"/>
    <s v=" Mr"/>
    <s v="Deblander"/>
    <s v="  Matthew D"/>
    <n v="19.350000000000001"/>
    <n v="8.2200000000000006"/>
    <s v="yes"/>
    <s v="No"/>
    <s v="No"/>
    <n v="0"/>
    <x v="1"/>
    <s v="Normal weight"/>
    <s v="Diabetes"/>
    <s v="17-Jul-1967"/>
    <n v="55"/>
    <n v="0"/>
    <n v="7585.62"/>
    <s v="tier - 3"/>
    <s v="tier - 2"/>
    <s v="R1013"/>
  </r>
  <r>
    <s v="ID1410"/>
    <s v=" Mr"/>
    <s v="O'Neill"/>
    <s v="  Eoghan"/>
    <n v="36.69"/>
    <n v="6.15"/>
    <s v="No"/>
    <s v="No"/>
    <s v="No"/>
    <n v="0"/>
    <x v="1"/>
    <s v="Obesity"/>
    <s v="Prediabetes"/>
    <s v="14-Aug-1994"/>
    <n v="28"/>
    <n v="0"/>
    <n v="7567.13"/>
    <s v="tier - 2"/>
    <s v="tier - 2"/>
    <s v="R1021"/>
  </r>
  <r>
    <s v="ID1411"/>
    <s v=" Ms"/>
    <s v="Davis"/>
    <s v="  Pamela W"/>
    <n v="28.51"/>
    <n v="5.65"/>
    <s v="yes"/>
    <s v="No"/>
    <s v="No"/>
    <n v="1"/>
    <x v="1"/>
    <s v="Over Weight"/>
    <s v="Normal"/>
    <s v="15-Dec-1988"/>
    <n v="34"/>
    <n v="3"/>
    <n v="7538.52"/>
    <s v="tier - 2"/>
    <s v="tier - 2"/>
    <s v="R1012"/>
  </r>
  <r>
    <s v="ID1412"/>
    <s v=" Ms"/>
    <s v="Stanek"/>
    <s v="  Lindsey M."/>
    <n v="30.21"/>
    <n v="5.5"/>
    <s v="No"/>
    <s v="No"/>
    <s v="No"/>
    <n v="1"/>
    <x v="1"/>
    <s v="Obesity"/>
    <s v="Normal"/>
    <s v="22-Aug-1984"/>
    <n v="38"/>
    <n v="3"/>
    <n v="7537.16"/>
    <s v="tier - 2"/>
    <s v="tier - 2"/>
    <s v="R1012"/>
  </r>
  <r>
    <s v="ID1413"/>
    <s v=" Ms"/>
    <s v="Harris"/>
    <s v="  Kassie"/>
    <n v="24.33"/>
    <n v="8"/>
    <s v="No"/>
    <s v="No"/>
    <s v="No"/>
    <n v="0"/>
    <x v="1"/>
    <s v="Normal weight"/>
    <s v="Diabetes"/>
    <s v="14-Dec-1978"/>
    <n v="44"/>
    <n v="2"/>
    <n v="7531.7"/>
    <s v="tier - 2"/>
    <s v="tier - 1"/>
    <s v="R1013"/>
  </r>
  <r>
    <s v="ID1414"/>
    <s v=" Mr"/>
    <s v="Manning"/>
    <s v="  Matthew"/>
    <n v="19.855"/>
    <n v="5.71"/>
    <s v="yes"/>
    <s v="No"/>
    <s v="No"/>
    <n v="0"/>
    <x v="1"/>
    <s v="Normal weight"/>
    <s v="Prediabetes"/>
    <s v="10-Oct-1976"/>
    <n v="46"/>
    <n v="0"/>
    <n v="7526.71"/>
    <s v="tier - 3"/>
    <s v="tier - 1"/>
    <s v="R1012"/>
  </r>
  <r>
    <s v="ID1415"/>
    <s v=" Mr"/>
    <s v="Barrera Munoz"/>
    <s v="  Ruben Dario"/>
    <n v="25.364999999999998"/>
    <n v="11.71"/>
    <s v="No"/>
    <s v="No"/>
    <s v="No"/>
    <n v="0"/>
    <x v="1"/>
    <s v="Over Weight"/>
    <s v="Diabetes"/>
    <s v="18-Oct-1978"/>
    <n v="44"/>
    <n v="1"/>
    <n v="7518.03"/>
    <s v="tier - 2"/>
    <s v="tier - 3"/>
    <s v="R1012"/>
  </r>
  <r>
    <s v="ID1416"/>
    <s v=" Mr"/>
    <s v="Schauwaers"/>
    <s v="  Kevin"/>
    <n v="29.6"/>
    <n v="6.17"/>
    <s v="yes"/>
    <s v="No"/>
    <s v="Yes"/>
    <n v="1"/>
    <x v="1"/>
    <s v="Over Weight"/>
    <s v="Prediabetes"/>
    <s v="10-Jul-1983"/>
    <n v="39"/>
    <n v="4"/>
    <n v="7512.27"/>
    <s v="tier - 3"/>
    <s v="tier - 2"/>
    <s v="R1011"/>
  </r>
  <r>
    <s v="ID1417"/>
    <s v=" Ms"/>
    <s v="Hartman"/>
    <s v="  Lindsay M"/>
    <n v="39.43"/>
    <n v="6.1"/>
    <s v="yes"/>
    <s v="No"/>
    <s v="Yes"/>
    <n v="1"/>
    <x v="1"/>
    <s v="Obesity"/>
    <s v="Prediabetes"/>
    <s v="28-Oct-1997"/>
    <n v="25"/>
    <n v="0"/>
    <n v="7504.3"/>
    <s v="tier - 2"/>
    <s v="tier - 1"/>
    <s v="R1012"/>
  </r>
  <r>
    <s v="ID1418"/>
    <s v=" Mrs"/>
    <s v="Fire"/>
    <s v="  Amanda"/>
    <n v="27.34"/>
    <n v="5.19"/>
    <s v="yes"/>
    <s v="No"/>
    <s v="No"/>
    <n v="1"/>
    <x v="1"/>
    <s v="Over Weight"/>
    <s v="Normal"/>
    <s v="15-Dec-1988"/>
    <n v="34"/>
    <n v="3"/>
    <n v="7494.63"/>
    <s v="tier - 2"/>
    <s v="tier - 3"/>
    <s v="R1025"/>
  </r>
  <r>
    <s v="ID1419"/>
    <s v=" Mr"/>
    <s v="Waliaula"/>
    <s v="  James"/>
    <n v="39.01"/>
    <n v="5.37"/>
    <s v="yes"/>
    <s v="No"/>
    <s v="No"/>
    <n v="0"/>
    <x v="1"/>
    <s v="Obesity"/>
    <s v="Normal"/>
    <s v="14-Jun-1996"/>
    <n v="26"/>
    <n v="0"/>
    <n v="7487.38"/>
    <s v="tier - 2"/>
    <s v="tier - 3"/>
    <s v="R1012"/>
  </r>
  <r>
    <s v="ID1420"/>
    <s v=" Mr"/>
    <s v="Blackshear"/>
    <s v="  Samuel H."/>
    <n v="18.989999999999998"/>
    <n v="10.82"/>
    <s v="yes"/>
    <s v="No"/>
    <s v="No"/>
    <n v="0"/>
    <x v="1"/>
    <s v="Normal weight"/>
    <s v="Diabetes"/>
    <s v="4-Aug-1967"/>
    <n v="55"/>
    <n v="0"/>
    <n v="7463.51"/>
    <s v="tier - 3"/>
    <s v="tier - 3"/>
    <s v="R1013"/>
  </r>
  <r>
    <s v="ID1421"/>
    <s v=" Ms"/>
    <s v="Nettik"/>
    <s v="  Jenni"/>
    <n v="42.3"/>
    <n v="6.06"/>
    <s v="yes"/>
    <s v="No"/>
    <s v="No"/>
    <n v="0"/>
    <x v="1"/>
    <s v="Obesity"/>
    <s v="Prediabetes"/>
    <s v="1-Jun-2001"/>
    <n v="22"/>
    <n v="0"/>
    <n v="7450.36"/>
    <s v="tier - 2"/>
    <s v="tier - 2"/>
    <s v="R1012"/>
  </r>
  <r>
    <s v="ID1422"/>
    <s v=" Mr"/>
    <s v="Novales"/>
    <s v="  Estuardo F"/>
    <n v="39.805"/>
    <n v="5.91"/>
    <s v="No"/>
    <s v="No"/>
    <s v="No"/>
    <n v="0"/>
    <x v="1"/>
    <s v="Obesity"/>
    <s v="Prediabetes"/>
    <s v="30-Sep-1977"/>
    <n v="45"/>
    <n v="0"/>
    <n v="7448.4"/>
    <s v="tier - 3"/>
    <s v="tier - 3"/>
    <s v="R1017"/>
  </r>
  <r>
    <s v="ID1423"/>
    <s v=" Mr"/>
    <s v="Rosauer"/>
    <s v="  Brett"/>
    <n v="33.700000000000003"/>
    <n v="5.87"/>
    <s v="No"/>
    <s v="No"/>
    <s v="No"/>
    <n v="0"/>
    <x v="1"/>
    <s v="Obesity"/>
    <s v="Prediabetes"/>
    <s v="25-Sep-1977"/>
    <n v="45"/>
    <n v="1"/>
    <n v="7445.92"/>
    <s v="tier - 3"/>
    <s v="tier - 1"/>
    <s v="R1011"/>
  </r>
  <r>
    <s v="ID1424"/>
    <s v=" Ms"/>
    <s v="Ryder"/>
    <s v="  Sharon E."/>
    <n v="36.195"/>
    <n v="6.22"/>
    <s v="No"/>
    <s v="No"/>
    <s v="No"/>
    <n v="0"/>
    <x v="1"/>
    <s v="Obesity"/>
    <s v="Prediabetes"/>
    <s v="7-Jul-1980"/>
    <n v="42"/>
    <n v="1"/>
    <n v="7443.64"/>
    <s v="tier - 2"/>
    <s v="tier - 3"/>
    <s v="R1012"/>
  </r>
  <r>
    <s v="ID1425"/>
    <s v=" Mr"/>
    <s v="Larsen"/>
    <s v="  Jacob W√¶ver"/>
    <n v="32.6"/>
    <n v="5.73"/>
    <s v="No"/>
    <s v="No"/>
    <s v="Yes"/>
    <n v="1"/>
    <x v="1"/>
    <s v="Obesity"/>
    <s v="Prediabetes"/>
    <s v="1-Sep-1979"/>
    <n v="43"/>
    <n v="2"/>
    <n v="7441.5"/>
    <s v="tier - 3"/>
    <s v="tier - 2"/>
    <s v="R1011"/>
  </r>
  <r>
    <s v="ID1426"/>
    <s v=" Mr"/>
    <s v="Keate"/>
    <s v="  Scott"/>
    <n v="30.2"/>
    <n v="5.7"/>
    <s v="No"/>
    <s v="No"/>
    <s v="No"/>
    <n v="0"/>
    <x v="1"/>
    <s v="Obesity"/>
    <s v="Normal"/>
    <s v="25-Aug-1977"/>
    <n v="45"/>
    <n v="1"/>
    <n v="7441.05"/>
    <s v="tier - 3"/>
    <s v="tier - 2"/>
    <s v="R1011"/>
  </r>
  <r>
    <s v="ID1427"/>
    <s v=" Ms"/>
    <s v="Williams"/>
    <s v="  Brooke S."/>
    <n v="27.645"/>
    <n v="9.91"/>
    <s v="No"/>
    <s v="No"/>
    <s v="No"/>
    <n v="0"/>
    <x v="1"/>
    <s v="Over Weight"/>
    <s v="Diabetes"/>
    <s v="2-Dec-1978"/>
    <n v="44"/>
    <n v="0"/>
    <n v="7421.19"/>
    <s v="tier - 2"/>
    <s v="tier - 3"/>
    <s v="R1012"/>
  </r>
  <r>
    <s v="ID1428"/>
    <s v=" Ms"/>
    <s v="Starosciak"/>
    <s v="  Kaye A."/>
    <n v="26.41"/>
    <n v="11.4"/>
    <s v="No"/>
    <s v="No"/>
    <s v="No"/>
    <n v="0"/>
    <x v="1"/>
    <s v="Over Weight"/>
    <s v="Diabetes"/>
    <s v="12-Nov-1978"/>
    <n v="44"/>
    <n v="0"/>
    <n v="7419.48"/>
    <s v="tier - 2"/>
    <s v="tier - 2"/>
    <s v="R1012"/>
  </r>
  <r>
    <s v="ID1429"/>
    <s v=" Ms"/>
    <s v="Smith"/>
    <s v="  Carolyn"/>
    <n v="34.1"/>
    <n v="6.29"/>
    <s v="yes"/>
    <s v="No"/>
    <s v="Yes"/>
    <n v="1"/>
    <x v="1"/>
    <s v="Obesity"/>
    <s v="Prediabetes"/>
    <s v="19-Sep-1983"/>
    <n v="39"/>
    <n v="3"/>
    <n v="7418.52"/>
    <s v="tier - 2"/>
    <s v="tier - 2"/>
    <s v="R1011"/>
  </r>
  <r>
    <s v="ID1430"/>
    <s v=" Mr"/>
    <s v="Henderson"/>
    <s v="  Daniel C."/>
    <n v="17.3"/>
    <n v="9.2799999999999994"/>
    <s v="No"/>
    <s v="No"/>
    <s v="No"/>
    <n v="0"/>
    <x v="1"/>
    <s v="Under Weight"/>
    <s v="Diabetes"/>
    <s v="5-Dec-1965"/>
    <n v="57"/>
    <n v="0"/>
    <n v="7403.98"/>
    <s v="tier - 3"/>
    <s v="tier - 2"/>
    <s v="R1013"/>
  </r>
  <r>
    <s v="ID1431"/>
    <s v=" Mrs"/>
    <s v="Winkelman"/>
    <s v="  Laurie A"/>
    <n v="35.020000000000003"/>
    <n v="4.78"/>
    <s v="No"/>
    <s v="No"/>
    <s v="Yes"/>
    <n v="1"/>
    <x v="1"/>
    <s v="Obesity"/>
    <s v="Normal"/>
    <s v="22-Jul-1993"/>
    <n v="29"/>
    <n v="0"/>
    <n v="7388.85"/>
    <s v="tier - 2"/>
    <s v="tier - 2"/>
    <s v="R1026"/>
  </r>
  <r>
    <s v="ID1432"/>
    <s v=" Ms"/>
    <s v="Monette"/>
    <s v="  Nicole"/>
    <n v="37.1"/>
    <n v="8.8699999999999992"/>
    <s v="yes"/>
    <s v="No"/>
    <s v="No"/>
    <n v="0"/>
    <x v="1"/>
    <s v="Obesity"/>
    <s v="Diabetes"/>
    <s v="24-Nov-1981"/>
    <n v="41"/>
    <n v="2"/>
    <n v="7371.77"/>
    <s v="tier - 2"/>
    <s v="tier - 1"/>
    <s v="R1011"/>
  </r>
  <r>
    <s v="ID1433"/>
    <s v=" Ms"/>
    <s v="Kramer"/>
    <s v="  Shelby"/>
    <n v="16.79"/>
    <n v="11.4"/>
    <s v="No"/>
    <s v="No"/>
    <s v="No"/>
    <n v="0"/>
    <x v="1"/>
    <s v="Under Weight"/>
    <s v="Diabetes"/>
    <s v="9-Dec-1965"/>
    <n v="57"/>
    <n v="0"/>
    <n v="7362.31"/>
    <s v="tier - 3"/>
    <s v="tier - 3"/>
    <s v="R1013"/>
  </r>
  <r>
    <s v="ID1434"/>
    <s v=" Ms"/>
    <s v="Goldstein"/>
    <s v="  Allison"/>
    <n v="31.635000000000002"/>
    <n v="9.1300000000000008"/>
    <s v="yes"/>
    <s v="No"/>
    <s v="No"/>
    <n v="0"/>
    <x v="1"/>
    <s v="Obesity"/>
    <s v="Diabetes"/>
    <s v="16-Jul-1981"/>
    <n v="41"/>
    <n v="1"/>
    <n v="7358.18"/>
    <s v="tier - 2"/>
    <s v="tier - 3"/>
    <s v="R1024"/>
  </r>
  <r>
    <s v="ID1435"/>
    <s v=" Ms"/>
    <s v="Gonzalez"/>
    <s v="  Leticia"/>
    <n v="24.19"/>
    <n v="6.22"/>
    <s v="yes"/>
    <s v="No"/>
    <s v="Yes"/>
    <n v="1"/>
    <x v="1"/>
    <s v="Normal weight"/>
    <s v="Prediabetes"/>
    <s v="21-Jun-1983"/>
    <n v="39"/>
    <n v="3"/>
    <n v="7357.49"/>
    <s v="tier - 2"/>
    <s v="tier - 2"/>
    <s v="R1012"/>
  </r>
  <r>
    <s v="ID1436"/>
    <s v=" Mr"/>
    <s v="Barrett"/>
    <s v="  John S."/>
    <n v="35.29"/>
    <n v="5.9"/>
    <s v="No"/>
    <s v="No"/>
    <s v="Yes"/>
    <n v="1"/>
    <x v="1"/>
    <s v="Obesity"/>
    <s v="Prediabetes"/>
    <s v="5-Oct-1993"/>
    <n v="29"/>
    <n v="0"/>
    <n v="7349.12"/>
    <s v="tier - 2"/>
    <s v="tier - 2"/>
    <s v="R1021"/>
  </r>
  <r>
    <s v="ID1437"/>
    <s v=" Ms"/>
    <s v="Irwin"/>
    <s v="  April"/>
    <n v="35.299999999999997"/>
    <n v="4.45"/>
    <s v="No"/>
    <s v="No"/>
    <s v="No"/>
    <n v="0"/>
    <x v="1"/>
    <s v="Obesity"/>
    <s v="Normal"/>
    <s v="1-Dec-1977"/>
    <n v="45"/>
    <n v="0"/>
    <n v="7348.14"/>
    <s v="tier - 2"/>
    <s v="tier - 1"/>
    <s v="R1011"/>
  </r>
  <r>
    <s v="ID1438"/>
    <s v=" Ms"/>
    <s v="Glenn"/>
    <s v="  Ashley N."/>
    <n v="35.64"/>
    <n v="6.17"/>
    <s v="No"/>
    <s v="No"/>
    <s v="Yes"/>
    <n v="1"/>
    <x v="1"/>
    <s v="Obesity"/>
    <s v="Prediabetes"/>
    <s v="26-Jun-1979"/>
    <n v="43"/>
    <n v="1"/>
    <n v="7345.73"/>
    <s v="tier - 2"/>
    <s v="tier - 1"/>
    <s v="R1013"/>
  </r>
  <r>
    <s v="ID1439"/>
    <s v=" Ms"/>
    <s v="O'Meara"/>
    <s v="  Madeleine"/>
    <n v="33.1"/>
    <n v="4.93"/>
    <s v="No"/>
    <s v="No"/>
    <s v="No"/>
    <n v="0"/>
    <x v="1"/>
    <s v="Obesity"/>
    <s v="Normal"/>
    <s v="18-Dec-1977"/>
    <n v="45"/>
    <n v="0"/>
    <n v="7345.08"/>
    <s v="tier - 2"/>
    <s v="tier - 1"/>
    <s v="R1011"/>
  </r>
  <r>
    <s v="ID1440"/>
    <s v=" Ms"/>
    <s v="Budrow"/>
    <s v="  Nelly S"/>
    <n v="26.41"/>
    <n v="7.32"/>
    <s v="yes"/>
    <s v="No"/>
    <s v="No"/>
    <n v="1"/>
    <x v="1"/>
    <s v="Over Weight"/>
    <s v="Diabetes"/>
    <s v="15-Jun-1986"/>
    <n v="36"/>
    <n v="3"/>
    <n v="7339.93"/>
    <s v="tier - 2"/>
    <s v="tier - 2"/>
    <s v="R1012"/>
  </r>
  <r>
    <s v="ID1441"/>
    <s v=" Ms"/>
    <s v="Anderson"/>
    <s v="  Meredith S"/>
    <n v="29.9"/>
    <n v="5.27"/>
    <s v="No"/>
    <s v="No"/>
    <s v="Yes"/>
    <n v="1"/>
    <x v="1"/>
    <s v="Over Weight"/>
    <s v="Normal"/>
    <s v="19-Sep-1979"/>
    <n v="43"/>
    <n v="1"/>
    <n v="7337.75"/>
    <s v="tier - 2"/>
    <s v="tier - 3"/>
    <s v="R1011"/>
  </r>
  <r>
    <s v="ID1442"/>
    <s v=" Mr"/>
    <s v="Douglas"/>
    <s v="  Kevin"/>
    <n v="25.24"/>
    <n v="5.82"/>
    <s v="No"/>
    <s v="No"/>
    <s v="No"/>
    <n v="1"/>
    <x v="1"/>
    <s v="Over Weight"/>
    <s v="Prediabetes"/>
    <s v="25-Jul-1984"/>
    <n v="38"/>
    <n v="3"/>
    <n v="7325.47"/>
    <s v="tier - 2"/>
    <s v="tier - 1"/>
    <s v="R1012"/>
  </r>
  <r>
    <s v="ID1443"/>
    <s v=" Ms"/>
    <s v="Tecklenburg"/>
    <s v="  Lisa"/>
    <n v="25.08"/>
    <n v="5.8"/>
    <s v="No"/>
    <s v="No"/>
    <s v="Yes"/>
    <n v="1"/>
    <x v="1"/>
    <s v="Over Weight"/>
    <s v="Prediabetes"/>
    <s v="19-Jun-1979"/>
    <n v="43"/>
    <n v="0"/>
    <n v="7325.05"/>
    <s v="tier - 2"/>
    <s v="tier - 3"/>
    <s v="R1024"/>
  </r>
  <r>
    <s v="ID1444"/>
    <s v=" Ms"/>
    <s v="Baker"/>
    <s v="  Katherine A"/>
    <n v="29.164999999999999"/>
    <n v="4.87"/>
    <s v="No"/>
    <s v="yes"/>
    <s v="No"/>
    <n v="1"/>
    <x v="1"/>
    <s v="Over Weight"/>
    <s v="Normal"/>
    <s v="15-Nov-2004"/>
    <n v="18"/>
    <n v="0"/>
    <n v="7323.73"/>
    <s v="tier - 2"/>
    <s v="tier - 2"/>
    <s v="R1024"/>
  </r>
  <r>
    <s v="ID1445"/>
    <s v=" Mr"/>
    <s v="Schenck"/>
    <s v="  Steve"/>
    <n v="15.05"/>
    <n v="8.1199999999999992"/>
    <s v="No"/>
    <s v="No"/>
    <s v="No"/>
    <n v="0"/>
    <x v="1"/>
    <s v="Under Weight"/>
    <s v="Diabetes"/>
    <s v="11-Jul-1965"/>
    <n v="57"/>
    <n v="0"/>
    <n v="7322.86"/>
    <s v="tier - 3"/>
    <s v="tier - 3"/>
    <s v="R1012"/>
  </r>
  <r>
    <s v="ID1446"/>
    <s v=" Ms"/>
    <s v="Johnson"/>
    <s v="  Kate L."/>
    <n v="19.95"/>
    <n v="4.3600000000000003"/>
    <s v="No"/>
    <s v="No"/>
    <s v="No"/>
    <n v="2"/>
    <x v="1"/>
    <s v="Normal weight"/>
    <s v="Normal"/>
    <s v="11-Aug-1972"/>
    <n v="50"/>
    <n v="0"/>
    <n v="7318.22"/>
    <s v="tier - 2"/>
    <s v="tier - 3"/>
    <s v="R1012"/>
  </r>
  <r>
    <s v="ID1447"/>
    <s v=" Ms"/>
    <s v="Blendell"/>
    <s v="  Beth"/>
    <n v="16.66"/>
    <n v="9.16"/>
    <s v="No"/>
    <s v="No"/>
    <s v="No"/>
    <n v="0"/>
    <x v="1"/>
    <s v="Under Weight"/>
    <s v="Diabetes"/>
    <s v="25-Jun-1965"/>
    <n v="57"/>
    <n v="0"/>
    <n v="7318.21"/>
    <s v="tier - 3"/>
    <s v="tier - 1"/>
    <s v="R1013"/>
  </r>
  <r>
    <s v="ID1448"/>
    <s v=" Ms"/>
    <s v="Parodi"/>
    <s v="  Katharine"/>
    <n v="16.62"/>
    <n v="9.14"/>
    <s v="No"/>
    <s v="No"/>
    <s v="No"/>
    <n v="0"/>
    <x v="1"/>
    <s v="Under Weight"/>
    <s v="Diabetes"/>
    <s v="6-Jun-1965"/>
    <n v="58"/>
    <n v="0"/>
    <n v="7304.65"/>
    <s v="tier - 3"/>
    <s v="tier - 3"/>
    <s v="R1013"/>
  </r>
  <r>
    <s v="ID1449"/>
    <s v=" Ms"/>
    <s v="Morgan"/>
    <s v="  Heather L"/>
    <n v="15.36"/>
    <n v="5.49"/>
    <s v="yes"/>
    <s v="No"/>
    <s v="No"/>
    <n v="2"/>
    <x v="1"/>
    <s v="Under Weight"/>
    <s v="Normal"/>
    <s v="26-Dec-1966"/>
    <n v="56"/>
    <n v="0"/>
    <n v="7302.46"/>
    <s v="tier - 3"/>
    <s v="tier - 1"/>
    <s v="R1012"/>
  </r>
  <r>
    <s v="ID1450"/>
    <s v=" Ms"/>
    <s v="Linden"/>
    <s v="  Desiree"/>
    <n v="27.74"/>
    <n v="5.96"/>
    <s v="yes"/>
    <s v="No"/>
    <s v="No"/>
    <n v="0"/>
    <x v="1"/>
    <s v="Over Weight"/>
    <s v="Prediabetes"/>
    <s v="2-Nov-1985"/>
    <n v="37"/>
    <n v="3"/>
    <n v="7281.51"/>
    <s v="tier - 2"/>
    <s v="tier - 1"/>
    <s v="R1012"/>
  </r>
  <r>
    <s v="ID1451"/>
    <s v=" Mr"/>
    <s v="Horning"/>
    <s v="  Peter B."/>
    <n v="22.44"/>
    <n v="4.62"/>
    <s v="yes"/>
    <s v="No"/>
    <s v="No"/>
    <n v="0"/>
    <x v="1"/>
    <s v="Normal weight"/>
    <s v="Normal"/>
    <s v="18-Dec-1976"/>
    <n v="46"/>
    <n v="2"/>
    <n v="7273.02"/>
    <s v="tier - 2"/>
    <s v="tier - 1"/>
    <s v="R1013"/>
  </r>
  <r>
    <s v="ID1452"/>
    <s v=" Mr"/>
    <s v="Goode"/>
    <s v="  Adam"/>
    <n v="37.049999999999997"/>
    <n v="9.9600000000000009"/>
    <s v="yes"/>
    <s v="No"/>
    <s v="No"/>
    <n v="0"/>
    <x v="1"/>
    <s v="Obesity"/>
    <s v="Diabetes"/>
    <s v="4-Aug-1981"/>
    <n v="41"/>
    <n v="2"/>
    <n v="7265.7"/>
    <s v="tier - 3"/>
    <s v="tier - 3"/>
    <s v="R1012"/>
  </r>
  <r>
    <s v="ID1453"/>
    <s v=" Mr"/>
    <s v="Doden"/>
    <s v="  Jeremy J"/>
    <n v="22.95"/>
    <n v="10.53"/>
    <s v="No"/>
    <s v="No"/>
    <s v="No"/>
    <n v="2"/>
    <x v="1"/>
    <s v="Normal weight"/>
    <s v="Diabetes"/>
    <s v="25-Oct-1973"/>
    <n v="49"/>
    <n v="0"/>
    <n v="7265.58"/>
    <s v="tier - 2"/>
    <s v="tier - 2"/>
    <s v="R1013"/>
  </r>
  <r>
    <s v="ID1454"/>
    <s v=" Mr"/>
    <s v="Groff"/>
    <s v="  Adam C"/>
    <n v="34.200000000000003"/>
    <n v="6.69"/>
    <s v="yes"/>
    <s v="No"/>
    <s v="No"/>
    <n v="0"/>
    <x v="1"/>
    <s v="Obesity"/>
    <s v="Diabetes"/>
    <s v="13-Jun-1981"/>
    <n v="41"/>
    <n v="2"/>
    <n v="7261.74"/>
    <s v="tier - 3"/>
    <s v="tier - 3"/>
    <s v="R1012"/>
  </r>
  <r>
    <s v="ID1455"/>
    <s v=" Mr"/>
    <s v="Kuehler"/>
    <s v="  Jon"/>
    <n v="30.59"/>
    <n v="9.5500000000000007"/>
    <s v="yes"/>
    <s v="No"/>
    <s v="No"/>
    <n v="0"/>
    <x v="1"/>
    <s v="Obesity"/>
    <s v="Diabetes"/>
    <s v="14-Aug-1981"/>
    <n v="41"/>
    <n v="2"/>
    <n v="7256.72"/>
    <s v="tier - 3"/>
    <s v="tier - 2"/>
    <s v="R1012"/>
  </r>
  <r>
    <s v="ID1456"/>
    <s v=" Mr"/>
    <s v="Daniels"/>
    <s v="  Steven J"/>
    <n v="25.51"/>
    <n v="6.05"/>
    <s v="No"/>
    <s v="No"/>
    <s v="No"/>
    <n v="0"/>
    <x v="1"/>
    <s v="Over Weight"/>
    <s v="Prediabetes"/>
    <s v="24-Jul-1982"/>
    <n v="40"/>
    <n v="3"/>
    <n v="7248.71"/>
    <s v="tier - 2"/>
    <s v="tier - 1"/>
    <s v="R1013"/>
  </r>
  <r>
    <s v="ID1457"/>
    <s v=" Ms"/>
    <s v="Gibby"/>
    <s v="  Jessica P."/>
    <n v="29.04"/>
    <n v="10.56"/>
    <s v="yes"/>
    <s v="No"/>
    <s v="No"/>
    <n v="1"/>
    <x v="1"/>
    <s v="Over Weight"/>
    <s v="Diabetes"/>
    <s v="2-Sep-1986"/>
    <n v="36"/>
    <n v="4"/>
    <n v="7243.81"/>
    <s v="tier - 2"/>
    <s v="tier - 3"/>
    <s v="R1013"/>
  </r>
  <r>
    <s v="ID1458"/>
    <s v=" Ms"/>
    <s v="Busa"/>
    <s v="  Ashley"/>
    <n v="22.135000000000002"/>
    <n v="10.81"/>
    <s v="yes"/>
    <s v="No"/>
    <s v="No"/>
    <n v="1"/>
    <x v="1"/>
    <s v="Normal weight"/>
    <s v="Diabetes"/>
    <s v="13-Jul-1986"/>
    <n v="36"/>
    <n v="3"/>
    <n v="7228.22"/>
    <s v="tier - 2"/>
    <s v="tier - 1"/>
    <s v="R1024"/>
  </r>
  <r>
    <s v="ID1459"/>
    <s v=" Mr"/>
    <s v="Moyo"/>
    <s v="  Arturo H."/>
    <n v="21.375"/>
    <n v="4.32"/>
    <s v="No"/>
    <s v="No"/>
    <s v="No"/>
    <n v="0"/>
    <x v="1"/>
    <s v="Normal weight"/>
    <s v="Normal"/>
    <s v="15-Sep-1977"/>
    <n v="45"/>
    <n v="0"/>
    <n v="7222.79"/>
    <s v="tier - 3"/>
    <s v="tier - 3"/>
    <s v="R1012"/>
  </r>
  <r>
    <s v="ID1460"/>
    <s v=" Mr"/>
    <s v="Horn"/>
    <s v="  Ketil"/>
    <n v="29.19"/>
    <n v="4.37"/>
    <s v="No"/>
    <s v="No"/>
    <s v="No"/>
    <n v="0"/>
    <x v="1"/>
    <s v="Over Weight"/>
    <s v="Normal"/>
    <s v="28-Jun-1991"/>
    <n v="31"/>
    <n v="3"/>
    <n v="7220.25"/>
    <s v="tier - 2"/>
    <s v="tier - 2"/>
    <s v="R1021"/>
  </r>
  <r>
    <s v="ID1461"/>
    <s v=" Ms"/>
    <s v="Bien"/>
    <s v="  Katie"/>
    <n v="31.92"/>
    <n v="4.8099999999999996"/>
    <s v="yes"/>
    <s v="No"/>
    <s v="Yes"/>
    <n v="1"/>
    <x v="1"/>
    <s v="Obesity"/>
    <s v="Normal"/>
    <s v="21-Nov-1983"/>
    <n v="39"/>
    <n v="2"/>
    <n v="7209.49"/>
    <s v="tier - 2"/>
    <s v="tier - 3"/>
    <s v="R1012"/>
  </r>
  <r>
    <s v="ID1462"/>
    <s v=" Ms"/>
    <s v="O'Connor"/>
    <s v="  Christi"/>
    <n v="26.315000000000001"/>
    <n v="4.5599999999999996"/>
    <s v="yes"/>
    <s v="No"/>
    <s v="Yes"/>
    <n v="1"/>
    <x v="1"/>
    <s v="Over Weight"/>
    <s v="Normal"/>
    <s v="11-Aug-1983"/>
    <n v="39"/>
    <n v="2"/>
    <n v="7201.7"/>
    <s v="tier - 2"/>
    <s v="tier - 3"/>
    <s v="R1012"/>
  </r>
  <r>
    <s v="ID1463"/>
    <s v=" Mr"/>
    <s v="Ash"/>
    <s v="  Alan"/>
    <n v="35.299999999999997"/>
    <n v="4.3899999999999997"/>
    <s v="No"/>
    <s v="No"/>
    <s v="No"/>
    <n v="0"/>
    <x v="1"/>
    <s v="Obesity"/>
    <s v="Normal"/>
    <s v="14-Sep-1982"/>
    <n v="40"/>
    <n v="3"/>
    <n v="7196.87"/>
    <s v="tier - 3"/>
    <s v="tier - 2"/>
    <s v="R1011"/>
  </r>
  <r>
    <s v="ID1464"/>
    <s v=" Mr"/>
    <s v="Do Prado"/>
    <s v="  Edivaldo B. Sr."/>
    <n v="18.91"/>
    <n v="11.44"/>
    <s v="No"/>
    <s v="No"/>
    <s v="No"/>
    <n v="0"/>
    <x v="1"/>
    <s v="Normal weight"/>
    <s v="Diabetes"/>
    <s v="26-Aug-1968"/>
    <n v="54"/>
    <n v="0"/>
    <n v="7179.52"/>
    <s v="tier - 3"/>
    <s v="tier - 3"/>
    <s v="R1013"/>
  </r>
  <r>
    <s v="ID1465"/>
    <s v=" Ms"/>
    <s v="Phillips"/>
    <s v="  Eve"/>
    <n v="22.41"/>
    <n v="11.37"/>
    <s v="yes"/>
    <s v="No"/>
    <s v="No"/>
    <n v="1"/>
    <x v="1"/>
    <s v="Normal weight"/>
    <s v="Diabetes"/>
    <s v="19-Jul-1975"/>
    <n v="47"/>
    <n v="1"/>
    <n v="7175.51"/>
    <s v="tier - 2"/>
    <s v="tier - 3"/>
    <s v="R1013"/>
  </r>
  <r>
    <s v="ID1466"/>
    <s v=" Mr"/>
    <s v="Kelly"/>
    <s v="  Devin"/>
    <n v="22.704999999999998"/>
    <n v="6.14"/>
    <s v="No"/>
    <s v="No"/>
    <s v="No"/>
    <n v="0"/>
    <x v="1"/>
    <s v="Normal weight"/>
    <s v="Prediabetes"/>
    <s v="16-Aug-1982"/>
    <n v="40"/>
    <n v="2"/>
    <n v="7173.36"/>
    <s v="tier - 3"/>
    <s v="tier - 2"/>
    <s v="R1016"/>
  </r>
  <r>
    <s v="ID1467"/>
    <s v=" Mr"/>
    <s v="Dever"/>
    <s v="  Shaun R"/>
    <n v="37.18"/>
    <n v="4.8899999999999997"/>
    <s v="No"/>
    <s v="No"/>
    <s v="No"/>
    <n v="0"/>
    <x v="1"/>
    <s v="Obesity"/>
    <s v="Normal"/>
    <s v="30-Sep-1980"/>
    <n v="42"/>
    <n v="2"/>
    <n v="7162.01"/>
    <s v="tier - 2"/>
    <s v="tier - 3"/>
    <s v="R1013"/>
  </r>
  <r>
    <s v="ID1468"/>
    <s v=" Mr"/>
    <s v="Horvath"/>
    <s v="  Adrian"/>
    <n v="35.97"/>
    <n v="4.5999999999999996"/>
    <s v="No"/>
    <s v="No"/>
    <s v="No"/>
    <n v="0"/>
    <x v="1"/>
    <s v="Obesity"/>
    <s v="Normal"/>
    <s v="7-Oct-1980"/>
    <n v="42"/>
    <n v="2"/>
    <n v="7160.33"/>
    <s v="tier - 2"/>
    <s v="tier - 1"/>
    <s v="R1013"/>
  </r>
  <r>
    <s v="ID1469"/>
    <s v=" Mr"/>
    <s v="Danner"/>
    <s v="  Andrew"/>
    <n v="35.799999999999997"/>
    <n v="4.42"/>
    <s v="No"/>
    <s v="No"/>
    <s v="No"/>
    <n v="0"/>
    <x v="1"/>
    <s v="Obesity"/>
    <s v="Normal"/>
    <s v="22-Jun-1980"/>
    <n v="42"/>
    <n v="2"/>
    <n v="7160.09"/>
    <s v="tier - 2"/>
    <s v="tier - 2"/>
    <s v="R1011"/>
  </r>
  <r>
    <s v="ID1470"/>
    <s v=" Ms"/>
    <s v="Weiss"/>
    <s v="  Mallory"/>
    <n v="28.31"/>
    <n v="7.48"/>
    <s v="yes"/>
    <s v="No"/>
    <s v="No"/>
    <n v="0"/>
    <x v="1"/>
    <s v="Over Weight"/>
    <s v="Diabetes"/>
    <s v="17-Jul-1981"/>
    <n v="41"/>
    <n v="1"/>
    <n v="7153.55"/>
    <s v="tier - 2"/>
    <s v="tier - 1"/>
    <s v="R1012"/>
  </r>
  <r>
    <s v="ID1471"/>
    <s v=" Mr"/>
    <s v="D'Andrea"/>
    <s v="  Shawn E"/>
    <n v="38.06"/>
    <n v="10.74"/>
    <s v="No"/>
    <s v="No"/>
    <s v="No"/>
    <n v="0"/>
    <x v="1"/>
    <s v="Obesity"/>
    <s v="Diabetes"/>
    <s v="6-Sep-1978"/>
    <n v="44"/>
    <n v="1"/>
    <n v="7152.67"/>
    <s v="tier - 3"/>
    <s v="tier - 2"/>
    <s v="R1013"/>
  </r>
  <r>
    <s v="ID1472"/>
    <s v=" Ms"/>
    <s v="Olesky"/>
    <s v="  Sarah E"/>
    <n v="28"/>
    <n v="5.19"/>
    <s v="No"/>
    <s v="No"/>
    <s v="No"/>
    <n v="1"/>
    <x v="1"/>
    <s v="Over Weight"/>
    <s v="Normal"/>
    <s v="29-Jun-1984"/>
    <n v="38"/>
    <n v="3"/>
    <n v="7151.09"/>
    <s v="tier - 2"/>
    <s v="tier - 2"/>
    <s v="R1011"/>
  </r>
  <r>
    <s v="ID1473"/>
    <s v=" Mr"/>
    <s v="Whitcraft"/>
    <s v="  Josh"/>
    <n v="34.32"/>
    <n v="9.17"/>
    <s v="No"/>
    <s v="No"/>
    <s v="No"/>
    <n v="0"/>
    <x v="1"/>
    <s v="Obesity"/>
    <s v="Diabetes"/>
    <s v="30-Jul-1978"/>
    <n v="44"/>
    <n v="1"/>
    <n v="7147.47"/>
    <s v="tier - 2"/>
    <s v="tier - 3"/>
    <s v="R1013"/>
  </r>
  <r>
    <s v="ID1474"/>
    <s v=" Mr"/>
    <s v="Salazar"/>
    <s v="  Johann A"/>
    <n v="22.3"/>
    <n v="4.95"/>
    <s v="yes"/>
    <s v="No"/>
    <s v="No"/>
    <n v="0"/>
    <x v="1"/>
    <s v="Normal weight"/>
    <s v="Normal"/>
    <s v="24-Jun-1976"/>
    <n v="46"/>
    <n v="0"/>
    <n v="7147.11"/>
    <s v="tier - 3"/>
    <s v="tier - 2"/>
    <s v="R1011"/>
  </r>
  <r>
    <s v="ID1475"/>
    <s v=" Ms"/>
    <s v="Todd"/>
    <s v="  Robin M."/>
    <n v="27.835000000000001"/>
    <n v="6.03"/>
    <s v="No"/>
    <s v="No"/>
    <s v="No"/>
    <n v="1"/>
    <x v="1"/>
    <s v="Over Weight"/>
    <s v="Prediabetes"/>
    <s v="21-Nov-1984"/>
    <n v="38"/>
    <n v="2"/>
    <n v="7144.86"/>
    <s v="tier - 2"/>
    <s v="tier - 2"/>
    <s v="R1024"/>
  </r>
  <r>
    <s v="ID1476"/>
    <s v=" Mr"/>
    <s v="Pond"/>
    <s v="  Kyle K"/>
    <n v="39.229999999999997"/>
    <n v="5.36"/>
    <s v="No"/>
    <s v="No"/>
    <s v="No"/>
    <n v="0"/>
    <x v="1"/>
    <s v="Obesity"/>
    <s v="Normal"/>
    <s v="8-Aug-1999"/>
    <n v="23"/>
    <n v="0"/>
    <n v="7144.4"/>
    <s v="tier - 2"/>
    <s v="tier - 1"/>
    <s v="R1022"/>
  </r>
  <r>
    <s v="ID1477"/>
    <s v=" Ms"/>
    <s v="Egan"/>
    <s v="  Alison"/>
    <n v="19.95"/>
    <n v="6.11"/>
    <s v="No"/>
    <s v="No"/>
    <s v="No"/>
    <n v="1"/>
    <x v="1"/>
    <s v="Normal weight"/>
    <s v="Prediabetes"/>
    <s v="7-Jul-1984"/>
    <n v="38"/>
    <n v="2"/>
    <n v="7133.9"/>
    <s v="tier - 2"/>
    <s v="tier - 1"/>
    <s v="R1024"/>
  </r>
  <r>
    <s v="ID1478"/>
    <s v=" Mr"/>
    <s v="Bersani"/>
    <s v="  Michael A."/>
    <n v="34.64"/>
    <n v="4.88"/>
    <s v="No"/>
    <s v="No"/>
    <s v="Yes"/>
    <n v="1"/>
    <x v="1"/>
    <s v="Obesity"/>
    <s v="Normal"/>
    <s v="1-Aug-1993"/>
    <n v="29"/>
    <n v="0"/>
    <n v="7128.64"/>
    <s v="tier - 2"/>
    <s v="tier - 2"/>
    <s v="R1021"/>
  </r>
  <r>
    <s v="ID1479"/>
    <s v=" Mr"/>
    <s v="Creech"/>
    <s v="  Byron A"/>
    <n v="18.75"/>
    <n v="6.72"/>
    <s v="No"/>
    <s v="No"/>
    <s v="No"/>
    <n v="0"/>
    <x v="1"/>
    <s v="Normal weight"/>
    <s v="Diabetes"/>
    <s v="29-Jun-1968"/>
    <n v="54"/>
    <n v="0"/>
    <n v="7125.25"/>
    <s v="tier - 3"/>
    <s v="tier - 2"/>
    <s v="R1013"/>
  </r>
  <r>
    <s v="ID1480"/>
    <s v=" Ms"/>
    <s v="Sudres"/>
    <s v="  Carine A"/>
    <n v="26.48"/>
    <n v="4.2"/>
    <s v="No"/>
    <s v="No"/>
    <s v="No"/>
    <n v="1"/>
    <x v="1"/>
    <s v="Over Weight"/>
    <s v="Normal"/>
    <s v="11-Aug-1987"/>
    <n v="35"/>
    <n v="3"/>
    <n v="7106.81"/>
    <s v="tier - 2"/>
    <s v="tier - 1"/>
    <s v="R1012"/>
  </r>
  <r>
    <s v="ID1481"/>
    <s v=" Mr"/>
    <s v="Couture"/>
    <s v="  Nathaniel"/>
    <n v="34.83"/>
    <n v="5.79"/>
    <s v="No"/>
    <s v="No"/>
    <s v="No"/>
    <n v="1"/>
    <x v="1"/>
    <s v="Obesity"/>
    <s v="Prediabetes"/>
    <s v="18-Jun-1992"/>
    <n v="30"/>
    <n v="0"/>
    <n v="7096.98"/>
    <s v="tier - 2"/>
    <s v="tier - 2"/>
    <s v="R1012"/>
  </r>
  <r>
    <s v="ID1482"/>
    <s v=" Ms"/>
    <s v="Willard"/>
    <s v="  Lindsay A."/>
    <n v="25.46"/>
    <n v="4.29"/>
    <s v="No"/>
    <s v="No"/>
    <s v="No"/>
    <n v="0"/>
    <x v="1"/>
    <s v="Over Weight"/>
    <s v="Normal"/>
    <s v="6-Oct-1982"/>
    <n v="40"/>
    <n v="1"/>
    <n v="7077.19"/>
    <s v="tier - 2"/>
    <s v="tier - 3"/>
    <s v="R1024"/>
  </r>
  <r>
    <s v="ID1483"/>
    <s v=" Mr"/>
    <s v="Patronick"/>
    <s v="  Justin R"/>
    <n v="23.31"/>
    <n v="8.27"/>
    <s v="No"/>
    <s v="No"/>
    <s v="No"/>
    <n v="0"/>
    <x v="1"/>
    <s v="Normal weight"/>
    <s v="Diabetes"/>
    <s v="24-Jun-1978"/>
    <n v="44"/>
    <n v="2"/>
    <n v="7054.41"/>
    <s v="tier - 2"/>
    <s v="tier - 2"/>
    <s v="R1013"/>
  </r>
  <r>
    <s v="ID1484"/>
    <s v=" Ms"/>
    <s v="Depasquale"/>
    <s v="  Casey"/>
    <n v="29"/>
    <n v="4.5599999999999996"/>
    <s v="No"/>
    <s v="No"/>
    <s v="No"/>
    <n v="0"/>
    <x v="1"/>
    <s v="Over Weight"/>
    <s v="Normal"/>
    <s v="28-Jun-1980"/>
    <n v="42"/>
    <n v="1"/>
    <n v="7050.64"/>
    <s v="tier - 2"/>
    <s v="tier - 3"/>
    <s v="R1011"/>
  </r>
  <r>
    <s v="ID1485"/>
    <s v=" Ms"/>
    <s v="Lavergne"/>
    <s v="  Amanda L"/>
    <n v="32.869999999999997"/>
    <n v="5.33"/>
    <s v="No"/>
    <s v="No"/>
    <s v="No"/>
    <n v="0"/>
    <x v="1"/>
    <s v="Obesity"/>
    <s v="Normal"/>
    <s v="21-Jul-1980"/>
    <n v="42"/>
    <n v="0"/>
    <n v="7050.02"/>
    <s v="tier - 2"/>
    <s v="tier - 1"/>
    <s v="R1024"/>
  </r>
  <r>
    <s v="ID1486"/>
    <s v=" Ms"/>
    <s v="Kawakami"/>
    <s v="  Ayako N."/>
    <n v="26.18"/>
    <n v="5.63"/>
    <s v="No"/>
    <s v="No"/>
    <s v="No"/>
    <n v="0"/>
    <x v="1"/>
    <s v="Over Weight"/>
    <s v="Normal"/>
    <s v="22-Oct-1980"/>
    <n v="42"/>
    <n v="1"/>
    <n v="7046.72"/>
    <s v="tier - 2"/>
    <s v="tier - 3"/>
    <s v="R1013"/>
  </r>
  <r>
    <s v="ID1487"/>
    <s v=" Ms"/>
    <s v="Gonsalves"/>
    <s v="  Emilee"/>
    <n v="25.3"/>
    <n v="5.12"/>
    <s v="No"/>
    <s v="No"/>
    <s v="No"/>
    <n v="0"/>
    <x v="1"/>
    <s v="Over Weight"/>
    <s v="Normal"/>
    <s v="26-Jul-1980"/>
    <n v="42"/>
    <n v="1"/>
    <n v="7045.5"/>
    <s v="tier - 2"/>
    <s v="tier - 1"/>
    <s v="R1011"/>
  </r>
  <r>
    <s v="ID1488"/>
    <s v=" Mr"/>
    <s v="Peck"/>
    <s v="  Stephen M"/>
    <n v="36.94"/>
    <n v="5.15"/>
    <s v="yes"/>
    <s v="No"/>
    <s v="No"/>
    <n v="1"/>
    <x v="1"/>
    <s v="Obesity"/>
    <s v="Normal"/>
    <s v="29-Oct-1995"/>
    <n v="27"/>
    <n v="0"/>
    <n v="7042.11"/>
    <s v="tier - 2"/>
    <s v="tier - 3"/>
    <s v="R1012"/>
  </r>
  <r>
    <s v="ID1489"/>
    <s v=" Ms"/>
    <s v="Aure"/>
    <s v="  Annemarie A"/>
    <n v="22.86"/>
    <n v="7.5"/>
    <s v="No"/>
    <s v="No"/>
    <s v="No"/>
    <n v="0"/>
    <x v="1"/>
    <s v="Normal weight"/>
    <s v="Diabetes"/>
    <s v="2-Jun-1978"/>
    <n v="45"/>
    <n v="2"/>
    <n v="7033.08"/>
    <s v="tier - 2"/>
    <s v="tier - 2"/>
    <s v="R1013"/>
  </r>
  <r>
    <s v="ID1490"/>
    <s v=" Ms"/>
    <s v="Mattingly"/>
    <s v="  Ashley R"/>
    <n v="18.760000000000002"/>
    <n v="4.88"/>
    <s v="yes"/>
    <s v="No"/>
    <s v="Yes"/>
    <n v="1"/>
    <x v="1"/>
    <s v="Normal weight"/>
    <s v="Normal"/>
    <s v="6-Jul-1969"/>
    <n v="53"/>
    <n v="0"/>
    <n v="7003.1"/>
    <s v="tier - 2"/>
    <s v="tier - 3"/>
    <s v="R1013"/>
  </r>
  <r>
    <s v="ID1491"/>
    <s v=" Ms"/>
    <s v="Stelpflug"/>
    <s v="  Leslie A"/>
    <n v="24.36"/>
    <n v="5.57"/>
    <s v="No"/>
    <s v="No"/>
    <s v="No"/>
    <n v="0"/>
    <x v="1"/>
    <s v="Normal weight"/>
    <s v="Normal"/>
    <s v="1-Sep-1982"/>
    <n v="40"/>
    <n v="3"/>
    <n v="6989.95"/>
    <s v="tier - 2"/>
    <s v="tier - 1"/>
    <s v="R1013"/>
  </r>
  <r>
    <s v="ID1492"/>
    <s v=" Mr"/>
    <s v="Sanchez Antognini"/>
    <s v="  Mauricio J. Sr."/>
    <n v="32.299999999999997"/>
    <n v="5.31"/>
    <s v="No"/>
    <s v="No"/>
    <s v="No"/>
    <n v="0"/>
    <x v="1"/>
    <s v="Obesity"/>
    <s v="Normal"/>
    <s v="18-Oct-1982"/>
    <n v="40"/>
    <n v="2"/>
    <n v="6986.7"/>
    <s v="tier - 3"/>
    <s v="tier - 1"/>
    <s v="R1012"/>
  </r>
  <r>
    <s v="ID1493"/>
    <s v=" Mr"/>
    <s v="Condon"/>
    <s v="  Kieran"/>
    <n v="22.704999999999998"/>
    <n v="4.57"/>
    <s v="yes"/>
    <s v="No"/>
    <s v="No"/>
    <n v="0"/>
    <x v="1"/>
    <s v="Normal weight"/>
    <s v="Normal"/>
    <s v="10-Dec-1985"/>
    <n v="37"/>
    <n v="3"/>
    <n v="6985.51"/>
    <s v="tier - 2"/>
    <s v="tier - 2"/>
    <s v="R1019"/>
  </r>
  <r>
    <s v="ID1494"/>
    <s v=" Ms"/>
    <s v="Magato"/>
    <s v="  Elizabeth A"/>
    <n v="21.79"/>
    <n v="8.6999999999999993"/>
    <s v="yes"/>
    <s v="No"/>
    <s v="No"/>
    <n v="1"/>
    <x v="1"/>
    <s v="Normal weight"/>
    <s v="Diabetes"/>
    <s v="3-Jun-1975"/>
    <n v="48"/>
    <n v="1"/>
    <n v="6965.21"/>
    <s v="tier - 2"/>
    <s v="tier - 3"/>
    <s v="R1013"/>
  </r>
  <r>
    <s v="ID1495"/>
    <s v=" Mr"/>
    <s v="Dombrowski"/>
    <s v="  Zeke M."/>
    <n v="24.52"/>
    <n v="4.76"/>
    <s v="No"/>
    <s v="No"/>
    <s v="No"/>
    <n v="0"/>
    <x v="1"/>
    <s v="Normal weight"/>
    <s v="Normal"/>
    <s v="18-Aug-1980"/>
    <n v="42"/>
    <n v="2"/>
    <n v="6951.12"/>
    <s v="tier - 2"/>
    <s v="tier - 2"/>
    <s v="R1013"/>
  </r>
  <r>
    <s v="ID1496"/>
    <s v=" Mr"/>
    <s v="Ohara"/>
    <s v="  Chip"/>
    <n v="39.520000000000003"/>
    <n v="11.81"/>
    <s v="No"/>
    <s v="No"/>
    <s v="No"/>
    <n v="0"/>
    <x v="1"/>
    <s v="Obesity"/>
    <s v="Diabetes"/>
    <s v="15-Dec-1978"/>
    <n v="44"/>
    <n v="0"/>
    <n v="6948.7"/>
    <s v="tier - 1"/>
    <s v="tier - 2"/>
    <s v="R1012"/>
  </r>
  <r>
    <s v="ID1497"/>
    <s v=" Mr"/>
    <s v="Cifuentes Fetiva"/>
    <s v="  Miguel Angel Sr."/>
    <n v="24.49"/>
    <n v="4.67"/>
    <s v="No"/>
    <s v="No"/>
    <s v="No"/>
    <n v="0"/>
    <x v="1"/>
    <s v="Normal weight"/>
    <s v="Normal"/>
    <s v="5-Oct-1980"/>
    <n v="42"/>
    <n v="2"/>
    <n v="6940.94"/>
    <s v="tier - 2"/>
    <s v="tier - 3"/>
    <s v="R1013"/>
  </r>
  <r>
    <s v="ID1498"/>
    <s v=" Mr"/>
    <s v="Keno"/>
    <s v="  Brian"/>
    <n v="26.315000000000001"/>
    <n v="6.02"/>
    <s v="No"/>
    <s v="No"/>
    <s v="No"/>
    <n v="0"/>
    <x v="1"/>
    <s v="Over Weight"/>
    <s v="Prediabetes"/>
    <s v="30-Aug-1980"/>
    <n v="42"/>
    <n v="1"/>
    <n v="6940.91"/>
    <s v="tier - 2"/>
    <s v="tier - 2"/>
    <s v="R1012"/>
  </r>
  <r>
    <s v="ID1499"/>
    <s v=" Ms"/>
    <s v="Bruce"/>
    <s v="  Meghan"/>
    <n v="22.58"/>
    <n v="7.46"/>
    <s v="No"/>
    <s v="No"/>
    <s v="No"/>
    <n v="0"/>
    <x v="1"/>
    <s v="Normal weight"/>
    <s v="Diabetes"/>
    <s v="29-Nov-1978"/>
    <n v="44"/>
    <n v="2"/>
    <n v="6938.11"/>
    <s v="tier - 2"/>
    <s v="tier - 2"/>
    <s v="R1013"/>
  </r>
  <r>
    <s v="ID1500"/>
    <s v=" Ms"/>
    <s v="Lorch"/>
    <s v="  Meredith L."/>
    <n v="19.475000000000001"/>
    <n v="4.74"/>
    <s v="No"/>
    <s v="No"/>
    <s v="No"/>
    <n v="1"/>
    <x v="1"/>
    <s v="Normal weight"/>
    <s v="Normal"/>
    <s v="5-Sep-1984"/>
    <n v="38"/>
    <n v="2"/>
    <n v="6933.24"/>
    <s v="tier - 2"/>
    <s v="tier - 3"/>
    <s v="R1012"/>
  </r>
  <r>
    <s v="ID1501"/>
    <s v=" Mrs"/>
    <s v="Sullivan"/>
    <s v="  Millicent M"/>
    <n v="26.33"/>
    <n v="4.79"/>
    <s v="No"/>
    <s v="No"/>
    <s v="No"/>
    <n v="0"/>
    <x v="1"/>
    <s v="Over Weight"/>
    <s v="Normal"/>
    <s v="21-Dec-1989"/>
    <n v="33"/>
    <n v="3"/>
    <n v="6895.19"/>
    <s v="tier - 2"/>
    <s v="tier - 3"/>
    <s v="R1024"/>
  </r>
  <r>
    <s v="ID1502"/>
    <s v=" Ms"/>
    <s v="Cave"/>
    <s v="  Kathleen"/>
    <n v="17.29"/>
    <n v="5.35"/>
    <s v="yes"/>
    <s v="No"/>
    <s v="No"/>
    <n v="0"/>
    <x v="1"/>
    <s v="Under Weight"/>
    <s v="Normal"/>
    <s v="10-Sep-1985"/>
    <n v="37"/>
    <n v="2"/>
    <n v="6877.98"/>
    <s v="tier - 2"/>
    <s v="tier - 1"/>
    <s v="R1024"/>
  </r>
  <r>
    <s v="ID1503"/>
    <s v=" Ms"/>
    <s v="Gudenkauf"/>
    <s v="  Kimberly K"/>
    <n v="42.88"/>
    <n v="4.87"/>
    <s v="No"/>
    <s v="yes"/>
    <s v="No"/>
    <n v="1"/>
    <x v="1"/>
    <s v="Obesity"/>
    <s v="Normal"/>
    <s v="24-Dec-2004"/>
    <n v="18"/>
    <n v="0"/>
    <n v="6876.53"/>
    <s v="tier - 2"/>
    <s v="tier - 1"/>
    <s v="R1012"/>
  </r>
  <r>
    <s v="ID1504"/>
    <s v=" Mr"/>
    <s v="Thomas"/>
    <s v="  Justin C"/>
    <n v="32.200000000000003"/>
    <n v="10.09"/>
    <s v="yes"/>
    <s v="No"/>
    <s v="No"/>
    <n v="0"/>
    <x v="1"/>
    <s v="Obesity"/>
    <s v="Diabetes"/>
    <s v="23-Jun-1981"/>
    <n v="41"/>
    <n v="2"/>
    <n v="6875.96"/>
    <s v="tier - 2"/>
    <s v="tier - 2"/>
    <s v="R1011"/>
  </r>
  <r>
    <s v="ID1505"/>
    <s v=" Mr"/>
    <s v="Holley"/>
    <s v="  Tristan P."/>
    <n v="18.75"/>
    <n v="5.47"/>
    <s v="yes"/>
    <s v="No"/>
    <s v="Yes"/>
    <n v="1"/>
    <x v="1"/>
    <s v="Normal weight"/>
    <s v="Normal"/>
    <s v="23-Oct-1969"/>
    <n v="53"/>
    <n v="0"/>
    <n v="6868.39"/>
    <s v="tier - 2"/>
    <s v="tier - 2"/>
    <s v="R1013"/>
  </r>
  <r>
    <s v="ID1506"/>
    <s v=" Ms"/>
    <s v="Kemble"/>
    <s v="  Traci A"/>
    <n v="22.36"/>
    <n v="8.6"/>
    <s v="No"/>
    <s v="No"/>
    <s v="No"/>
    <n v="0"/>
    <x v="1"/>
    <s v="Normal weight"/>
    <s v="Diabetes"/>
    <s v="5-Aug-1978"/>
    <n v="44"/>
    <n v="2"/>
    <n v="6863.49"/>
    <s v="tier - 2"/>
    <s v="tier - 1"/>
    <s v="R1013"/>
  </r>
  <r>
    <s v="ID1507"/>
    <s v=" Mr"/>
    <s v="Bentley"/>
    <s v="  Justin P"/>
    <n v="23.94"/>
    <n v="10.74"/>
    <s v="yes"/>
    <s v="No"/>
    <s v="No"/>
    <n v="0"/>
    <x v="1"/>
    <s v="Normal weight"/>
    <s v="Diabetes"/>
    <s v="19-Jun-1981"/>
    <n v="41"/>
    <n v="1"/>
    <n v="6858.48"/>
    <s v="tier - 2"/>
    <s v="tier - 2"/>
    <s v="R1019"/>
  </r>
  <r>
    <s v="ID1508"/>
    <s v=" Mr"/>
    <s v="Jones"/>
    <s v="  Logan M"/>
    <n v="30.1"/>
    <n v="4.3899999999999997"/>
    <s v="No"/>
    <s v="No"/>
    <s v="Yes"/>
    <n v="1"/>
    <x v="1"/>
    <s v="Obesity"/>
    <s v="Normal"/>
    <s v="4-Nov-1979"/>
    <n v="43"/>
    <n v="1"/>
    <n v="6849.03"/>
    <s v="tier - 2"/>
    <s v="tier - 2"/>
    <s v="R1011"/>
  </r>
  <r>
    <s v="ID1509"/>
    <s v=" Mr"/>
    <s v="Tremblay"/>
    <s v="  Sebastien"/>
    <n v="21.93"/>
    <n v="6.3"/>
    <s v="No"/>
    <s v="No"/>
    <s v="No"/>
    <n v="0"/>
    <x v="1"/>
    <s v="Normal weight"/>
    <s v="Prediabetes"/>
    <s v="15-Jun-1977"/>
    <n v="45"/>
    <n v="2"/>
    <n v="6843.17"/>
    <s v="tier - 2"/>
    <s v="tier - 1"/>
    <s v="R1013"/>
  </r>
  <r>
    <s v="ID1510"/>
    <s v=" Ms"/>
    <s v="Bellucci"/>
    <s v="  Tiffany A"/>
    <n v="39.75"/>
    <n v="5.41"/>
    <s v="No"/>
    <s v="yes"/>
    <s v="No"/>
    <n v="1"/>
    <x v="1"/>
    <s v="Obesity"/>
    <s v="Normal"/>
    <s v="30-Nov-2000"/>
    <n v="22"/>
    <n v="0"/>
    <n v="6842.28"/>
    <s v="tier - 2"/>
    <s v="tier - 1"/>
    <s v="R1012"/>
  </r>
  <r>
    <s v="ID1511"/>
    <s v=" Mr"/>
    <s v="Collins"/>
    <s v="  Matthew"/>
    <n v="26.03"/>
    <n v="4.47"/>
    <s v="No"/>
    <s v="No"/>
    <s v="Yes"/>
    <n v="1"/>
    <x v="1"/>
    <s v="Over Weight"/>
    <s v="Normal"/>
    <s v="15-Jul-1979"/>
    <n v="43"/>
    <n v="0"/>
    <n v="6837.37"/>
    <s v="tier - 3"/>
    <s v="tier - 1"/>
    <s v="R1016"/>
  </r>
  <r>
    <s v="ID1512"/>
    <s v=" Mr"/>
    <s v="Gillman"/>
    <s v="  Luke"/>
    <n v="34.51"/>
    <n v="6.26"/>
    <s v="No"/>
    <s v="No"/>
    <s v="No"/>
    <n v="0"/>
    <x v="1"/>
    <s v="Obesity"/>
    <s v="Prediabetes"/>
    <s v="8-Jul-1994"/>
    <n v="28"/>
    <n v="0"/>
    <n v="6827.69"/>
    <s v="tier - 2"/>
    <s v="tier - 2"/>
    <s v="R1021"/>
  </r>
  <r>
    <s v="ID1513"/>
    <s v=" Ms"/>
    <s v="West"/>
    <s v="  Leigh"/>
    <n v="19.32"/>
    <n v="11.58"/>
    <s v="yes"/>
    <s v="No"/>
    <s v="No"/>
    <n v="1"/>
    <x v="1"/>
    <s v="Normal weight"/>
    <s v="Diabetes"/>
    <s v="17-Aug-1975"/>
    <n v="47"/>
    <n v="1"/>
    <n v="6809.46"/>
    <s v="tier - 2"/>
    <s v="tier - 1"/>
    <s v="R1012"/>
  </r>
  <r>
    <s v="ID1514"/>
    <s v=" Mr"/>
    <s v="Chida"/>
    <s v="  Yosuke"/>
    <n v="28.5"/>
    <n v="4.3600000000000003"/>
    <s v="No"/>
    <s v="No"/>
    <s v="No"/>
    <n v="0"/>
    <x v="1"/>
    <s v="Over Weight"/>
    <s v="Normal"/>
    <s v="29-Jun-1991"/>
    <n v="31"/>
    <n v="5"/>
    <n v="6799.46"/>
    <s v="tier - 1"/>
    <s v="tier - 2"/>
    <s v="R1014"/>
  </r>
  <r>
    <s v="ID1515"/>
    <s v=" Mr"/>
    <s v="Reisenauer"/>
    <s v="  Matthew"/>
    <n v="30.875"/>
    <n v="4.1399999999999997"/>
    <s v="yes"/>
    <s v="No"/>
    <s v="No"/>
    <n v="0"/>
    <x v="1"/>
    <s v="Obesity"/>
    <s v="Normal"/>
    <s v="24-Dec-1985"/>
    <n v="37"/>
    <n v="3"/>
    <n v="6796.86"/>
    <s v="tier - 3"/>
    <s v="tier - 3"/>
    <s v="R1012"/>
  </r>
  <r>
    <s v="ID1516"/>
    <s v=" Mr"/>
    <s v="Rosenberg-Wohl"/>
    <s v="  Jacob"/>
    <n v="24.02"/>
    <n v="4.38"/>
    <s v="No"/>
    <s v="No"/>
    <s v="No"/>
    <n v="0"/>
    <x v="1"/>
    <s v="Normal weight"/>
    <s v="Normal"/>
    <s v="23-Nov-1980"/>
    <n v="42"/>
    <n v="2"/>
    <n v="6781.52"/>
    <s v="tier - 2"/>
    <s v="tier - 2"/>
    <s v="R1013"/>
  </r>
  <r>
    <s v="ID1517"/>
    <s v=" Ms"/>
    <s v="Theriault"/>
    <s v="  Jodi"/>
    <n v="36.08"/>
    <n v="11.61"/>
    <s v="yes"/>
    <s v="No"/>
    <s v="No"/>
    <n v="0"/>
    <x v="1"/>
    <s v="Obesity"/>
    <s v="Diabetes"/>
    <s v="8-Oct-1981"/>
    <n v="41"/>
    <n v="1"/>
    <n v="6781.35"/>
    <s v="tier - 2"/>
    <s v="tier - 1"/>
    <s v="R1013"/>
  </r>
  <r>
    <s v="ID1518"/>
    <s v=" Ms"/>
    <s v="Manuel"/>
    <s v="  Lauren"/>
    <n v="32.200000000000003"/>
    <n v="10.59"/>
    <s v="yes"/>
    <s v="No"/>
    <s v="No"/>
    <n v="0"/>
    <x v="1"/>
    <s v="Obesity"/>
    <s v="Diabetes"/>
    <s v="3-Sep-1981"/>
    <n v="41"/>
    <n v="1"/>
    <n v="6775.96"/>
    <s v="tier - 2"/>
    <s v="tier - 3"/>
    <s v="R1011"/>
  </r>
  <r>
    <s v="ID1519"/>
    <s v=" Ms"/>
    <s v="Demko"/>
    <s v="  Misti C"/>
    <n v="28.05"/>
    <n v="11.85"/>
    <s v="yes"/>
    <s v="No"/>
    <s v="No"/>
    <n v="0"/>
    <x v="1"/>
    <s v="Over Weight"/>
    <s v="Diabetes"/>
    <s v="21-Sep-1981"/>
    <n v="41"/>
    <n v="1"/>
    <n v="6770.19"/>
    <s v="tier - 2"/>
    <s v="tier - 3"/>
    <s v="R1013"/>
  </r>
  <r>
    <s v="ID1520"/>
    <s v=" Ms"/>
    <s v="Battaglia"/>
    <s v="  Angela J"/>
    <n v="19"/>
    <n v="5.46"/>
    <s v="yes"/>
    <s v="No"/>
    <s v="No"/>
    <n v="1"/>
    <x v="1"/>
    <s v="Normal weight"/>
    <s v="Normal"/>
    <s v="10-Oct-1988"/>
    <n v="34"/>
    <n v="3"/>
    <n v="6753.04"/>
    <s v="tier - 2"/>
    <s v="tier - 2"/>
    <s v="R1024"/>
  </r>
  <r>
    <s v="ID1521"/>
    <s v=" Mr"/>
    <s v="Follo"/>
    <s v="  Jonathan D."/>
    <n v="16.13"/>
    <n v="4.54"/>
    <s v="yes"/>
    <s v="No"/>
    <s v="No"/>
    <n v="2"/>
    <x v="1"/>
    <s v="Under Weight"/>
    <s v="Normal"/>
    <s v="9-Dec-1966"/>
    <n v="56"/>
    <n v="0"/>
    <n v="6750.27"/>
    <s v="tier - 3"/>
    <s v="tier - 2"/>
    <s v="R1013"/>
  </r>
  <r>
    <s v="ID1522"/>
    <s v=" Ms"/>
    <s v="Barana"/>
    <s v="  Victoria"/>
    <n v="18.77"/>
    <n v="11.98"/>
    <s v="yes"/>
    <s v="No"/>
    <s v="No"/>
    <n v="2"/>
    <x v="1"/>
    <s v="Normal weight"/>
    <s v="Diabetes"/>
    <s v="17-Jun-1970"/>
    <n v="52"/>
    <n v="0"/>
    <n v="6749.63"/>
    <s v="tier - 2"/>
    <s v="tier - 1"/>
    <s v="R1013"/>
  </r>
  <r>
    <s v="ID1523"/>
    <s v=" Mr"/>
    <s v="Lysaght"/>
    <s v="  Adrian R."/>
    <n v="28.88"/>
    <n v="6.59"/>
    <s v="yes"/>
    <s v="No"/>
    <s v="No"/>
    <n v="1"/>
    <x v="1"/>
    <s v="Over Weight"/>
    <s v="Diabetes"/>
    <s v="5-Jun-1986"/>
    <n v="37"/>
    <n v="3"/>
    <n v="6748.59"/>
    <s v="tier - 3"/>
    <s v="tier - 1"/>
    <s v="R1016"/>
  </r>
  <r>
    <s v="ID1524"/>
    <s v=" Mr"/>
    <s v="Chalmers"/>
    <s v="  Andrew"/>
    <n v="27.55"/>
    <n v="10.83"/>
    <s v="yes"/>
    <s v="No"/>
    <s v="No"/>
    <n v="1"/>
    <x v="1"/>
    <s v="Over Weight"/>
    <s v="Diabetes"/>
    <s v="7-Aug-1986"/>
    <n v="36"/>
    <n v="3"/>
    <n v="6746.74"/>
    <s v="tier - 3"/>
    <s v="tier - 2"/>
    <s v="R1016"/>
  </r>
  <r>
    <s v="ID1525"/>
    <s v=" Mr"/>
    <s v="Phillippi"/>
    <s v="  Jason A."/>
    <n v="15.6"/>
    <n v="8.6"/>
    <s v="No"/>
    <s v="No"/>
    <s v="No"/>
    <n v="0"/>
    <x v="1"/>
    <s v="Under Weight"/>
    <s v="Diabetes"/>
    <s v="18-Jul-1968"/>
    <n v="54"/>
    <n v="0"/>
    <n v="6738.84"/>
    <s v="tier - 3"/>
    <s v="tier - 1"/>
    <s v="R1012"/>
  </r>
  <r>
    <s v="ID1526"/>
    <s v=" Ms"/>
    <s v="MacPherson"/>
    <s v="  Rachel"/>
    <n v="21.99"/>
    <n v="11.17"/>
    <s v="No"/>
    <s v="No"/>
    <s v="No"/>
    <n v="0"/>
    <x v="1"/>
    <s v="Normal weight"/>
    <s v="Diabetes"/>
    <s v="21-Oct-1978"/>
    <n v="44"/>
    <n v="2"/>
    <n v="6737.98"/>
    <s v="tier - 2"/>
    <s v="tier - 3"/>
    <s v="R1013"/>
  </r>
  <r>
    <s v="ID1527"/>
    <s v=" Ms"/>
    <s v="Delfidio"/>
    <s v="  Susan"/>
    <n v="34.85"/>
    <n v="5.75"/>
    <s v="No"/>
    <s v="No"/>
    <s v="No"/>
    <n v="0"/>
    <x v="1"/>
    <s v="Obesity"/>
    <s v="Prediabetes"/>
    <s v="13-Jun-1994"/>
    <n v="28"/>
    <n v="0"/>
    <n v="6721.37"/>
    <s v="tier - 2"/>
    <s v="tier - 1"/>
    <s v="R1012"/>
  </r>
  <r>
    <s v="ID1528"/>
    <s v=" Mr"/>
    <s v="Cummings"/>
    <s v="  Cameron M."/>
    <n v="24.51"/>
    <n v="4.83"/>
    <s v="yes"/>
    <s v="No"/>
    <s v="Yes"/>
    <n v="1"/>
    <x v="1"/>
    <s v="Normal weight"/>
    <s v="Normal"/>
    <s v="12-Jun-1983"/>
    <n v="39"/>
    <n v="2"/>
    <n v="6710.19"/>
    <s v="tier - 3"/>
    <s v="tier - 3"/>
    <s v="R1012"/>
  </r>
  <r>
    <s v="ID1529"/>
    <s v=" Ms"/>
    <s v="Schroegel"/>
    <s v="  Claudia A."/>
    <n v="19.399999999999999"/>
    <n v="11.93"/>
    <s v="No"/>
    <s v="No"/>
    <s v="No"/>
    <n v="0"/>
    <x v="1"/>
    <s v="Normal weight"/>
    <s v="Diabetes"/>
    <s v="12-Dec-1971"/>
    <n v="51"/>
    <n v="0"/>
    <n v="6706.47"/>
    <s v="tier - 2"/>
    <s v="tier - 1"/>
    <s v="R1013"/>
  </r>
  <r>
    <s v="ID1530"/>
    <s v=" Ms"/>
    <s v="Williams"/>
    <s v="  Kate"/>
    <n v="15.1"/>
    <n v="8.41"/>
    <s v="No"/>
    <s v="No"/>
    <s v="No"/>
    <n v="0"/>
    <x v="1"/>
    <s v="Under Weight"/>
    <s v="Diabetes"/>
    <s v="13-Jul-1968"/>
    <n v="54"/>
    <n v="0"/>
    <n v="6700.56"/>
    <s v="tier - 3"/>
    <s v="tier - 1"/>
    <s v="R1012"/>
  </r>
  <r>
    <s v="ID1531"/>
    <s v=" Ms"/>
    <s v="Casey"/>
    <s v="  Nicole M."/>
    <n v="23.37"/>
    <n v="5.59"/>
    <s v="yes"/>
    <s v="No"/>
    <s v="No"/>
    <n v="0"/>
    <x v="1"/>
    <s v="Normal weight"/>
    <s v="Normal"/>
    <s v="9-Jul-1985"/>
    <n v="37"/>
    <n v="2"/>
    <n v="6686.43"/>
    <s v="tier - 2"/>
    <s v="tier - 3"/>
    <s v="R1012"/>
  </r>
  <r>
    <s v="ID1532"/>
    <s v=" Mr"/>
    <s v="Randall"/>
    <s v="  Jack"/>
    <n v="42.4"/>
    <n v="4.0599999999999996"/>
    <s v="No"/>
    <s v="No"/>
    <s v="No"/>
    <n v="0"/>
    <x v="1"/>
    <s v="Obesity"/>
    <s v="Normal"/>
    <s v="20-Oct-1989"/>
    <n v="33"/>
    <n v="5"/>
    <n v="6666.24"/>
    <s v="tier - 3"/>
    <s v="tier - 1"/>
    <s v="R1011"/>
  </r>
  <r>
    <s v="ID1533"/>
    <s v=" Mr"/>
    <s v="Doyon"/>
    <s v="  Gregory"/>
    <n v="28.405000000000001"/>
    <n v="7.02"/>
    <s v="yes"/>
    <s v="No"/>
    <s v="No"/>
    <n v="0"/>
    <x v="1"/>
    <s v="Over Weight"/>
    <s v="Diabetes"/>
    <s v="17-Sep-1981"/>
    <n v="41"/>
    <n v="1"/>
    <n v="6664.69"/>
    <s v="tier - 3"/>
    <s v="tier - 1"/>
    <s v="R1012"/>
  </r>
  <r>
    <s v="ID1534"/>
    <s v=" Ms"/>
    <s v="Sankey"/>
    <s v="  Rebecca"/>
    <n v="23.4"/>
    <n v="4.47"/>
    <s v="No"/>
    <s v="No"/>
    <s v="No"/>
    <n v="0"/>
    <x v="1"/>
    <s v="Normal weight"/>
    <s v="Normal"/>
    <s v="27-Sep-1982"/>
    <n v="40"/>
    <n v="3"/>
    <n v="6664.32"/>
    <s v="tier - 2"/>
    <s v="tier - 2"/>
    <s v="R1013"/>
  </r>
  <r>
    <s v="ID1535"/>
    <s v=" Mr"/>
    <s v="Stilgenbauer"/>
    <s v="  Adam"/>
    <n v="33.44"/>
    <n v="4.54"/>
    <s v="No"/>
    <s v="No"/>
    <s v="No"/>
    <n v="0"/>
    <x v="1"/>
    <s v="Obesity"/>
    <s v="Normal"/>
    <s v="19-Nov-1989"/>
    <n v="33"/>
    <n v="5"/>
    <n v="6653.79"/>
    <s v="tier - 2"/>
    <s v="tier - 1"/>
    <s v="R1013"/>
  </r>
  <r>
    <s v="ID1536"/>
    <s v=" Mr"/>
    <s v="Jaskiewicz"/>
    <s v="  Ryan"/>
    <n v="21.12"/>
    <n v="4.99"/>
    <s v="No"/>
    <s v="No"/>
    <s v="No"/>
    <n v="1"/>
    <x v="1"/>
    <s v="Normal weight"/>
    <s v="Normal"/>
    <s v="1-Jul-1984"/>
    <n v="38"/>
    <n v="3"/>
    <n v="6652.53"/>
    <s v="tier - 3"/>
    <s v="tier - 2"/>
    <s v="R1013"/>
  </r>
  <r>
    <s v="ID1537"/>
    <s v=" Ms"/>
    <s v="Deppen"/>
    <s v="  Jackie K."/>
    <n v="18.48"/>
    <n v="10.84"/>
    <s v="yes"/>
    <s v="No"/>
    <s v="No"/>
    <n v="2"/>
    <x v="1"/>
    <s v="Under Weight"/>
    <s v="Diabetes"/>
    <s v="8-Nov-1970"/>
    <n v="52"/>
    <n v="0"/>
    <n v="6651.26"/>
    <s v="tier - 2"/>
    <s v="tier - 3"/>
    <s v="R1013"/>
  </r>
  <r>
    <s v="ID1538"/>
    <s v=" Mr"/>
    <s v="Hine"/>
    <s v="  Chris"/>
    <n v="16.815000000000001"/>
    <n v="5.63"/>
    <s v="No"/>
    <s v="No"/>
    <s v="No"/>
    <n v="1"/>
    <x v="1"/>
    <s v="Under Weight"/>
    <s v="Normal"/>
    <s v="8-Dec-1984"/>
    <n v="38"/>
    <n v="2"/>
    <n v="6640.54"/>
    <s v="tier - 2"/>
    <s v="tier - 3"/>
    <s v="R1019"/>
  </r>
  <r>
    <s v="ID1539"/>
    <s v=" Mr"/>
    <s v="Mathews"/>
    <s v="  Tyler C"/>
    <n v="26.72"/>
    <n v="4.1399999999999997"/>
    <s v="No"/>
    <s v="No"/>
    <s v="No"/>
    <n v="0"/>
    <x v="1"/>
    <s v="Over Weight"/>
    <s v="Normal"/>
    <s v="6-Jun-1990"/>
    <n v="33"/>
    <n v="3"/>
    <n v="6639.3"/>
    <s v="tier - 2"/>
    <s v="tier - 2"/>
    <s v="R1021"/>
  </r>
  <r>
    <s v="ID1540"/>
    <s v=" Ms"/>
    <s v="Yabu"/>
    <s v="  Yoshie"/>
    <n v="41.42"/>
    <n v="5.17"/>
    <s v="No"/>
    <s v="No"/>
    <s v="Yes"/>
    <n v="1"/>
    <x v="1"/>
    <s v="Obesity"/>
    <s v="Normal"/>
    <s v="4-Sep-2003"/>
    <n v="19"/>
    <n v="0"/>
    <n v="6638.16"/>
    <s v="tier - 2"/>
    <s v="tier - 1"/>
    <s v="R1012"/>
  </r>
  <r>
    <s v="ID1541"/>
    <s v=" Ms"/>
    <s v="Strang"/>
    <s v="  Lauren A"/>
    <n v="20.69"/>
    <n v="6.93"/>
    <s v="No"/>
    <s v="No"/>
    <s v="No"/>
    <n v="2"/>
    <x v="1"/>
    <s v="Normal weight"/>
    <s v="Diabetes"/>
    <s v="29-Aug-1973"/>
    <n v="49"/>
    <n v="0"/>
    <n v="6630.31"/>
    <s v="tier - 2"/>
    <s v="tier - 1"/>
    <s v="R1013"/>
  </r>
  <r>
    <s v="ID1542"/>
    <s v=" Mr"/>
    <s v="Frank"/>
    <s v="  Mason D."/>
    <n v="41.23"/>
    <n v="4.24"/>
    <s v="No"/>
    <s v="No"/>
    <s v="No"/>
    <n v="0"/>
    <x v="1"/>
    <s v="Obesity"/>
    <s v="Normal"/>
    <s v="28-Aug-1982"/>
    <n v="40"/>
    <n v="1"/>
    <n v="6610.11"/>
    <s v="tier - 3"/>
    <s v="tier - 2"/>
    <s v="R1015"/>
  </r>
  <r>
    <s v="ID1543"/>
    <s v=" Mr"/>
    <s v="Shanley"/>
    <s v="  Ryan"/>
    <n v="29.9"/>
    <n v="5.91"/>
    <s v="No"/>
    <s v="No"/>
    <s v="No"/>
    <n v="0"/>
    <x v="1"/>
    <s v="Over Weight"/>
    <s v="Prediabetes"/>
    <s v="7-Nov-1982"/>
    <n v="40"/>
    <n v="2"/>
    <n v="6600.36"/>
    <s v="tier - 2"/>
    <s v="tier - 3"/>
    <s v="R1011"/>
  </r>
  <r>
    <s v="ID1544"/>
    <s v=" Mr"/>
    <s v="Mancebo Garcia"/>
    <s v="  Arturo"/>
    <n v="34.104999999999997"/>
    <n v="5.93"/>
    <s v="No"/>
    <s v="No"/>
    <s v="No"/>
    <n v="0"/>
    <x v="1"/>
    <s v="Obesity"/>
    <s v="Prediabetes"/>
    <s v="29-Dec-1982"/>
    <n v="40"/>
    <n v="1"/>
    <n v="6600.21"/>
    <s v="tier - 3"/>
    <s v="tier - 2"/>
    <s v="R1016"/>
  </r>
  <r>
    <s v="ID1545"/>
    <s v=" Mr"/>
    <s v="Keehan"/>
    <s v="  Jake"/>
    <n v="24.97"/>
    <n v="5.66"/>
    <s v="No"/>
    <s v="No"/>
    <s v="No"/>
    <n v="0"/>
    <x v="1"/>
    <s v="Over Weight"/>
    <s v="Normal"/>
    <s v="22-Nov-1982"/>
    <n v="40"/>
    <n v="2"/>
    <n v="6593.51"/>
    <s v="tier - 2"/>
    <s v="tier - 1"/>
    <s v="R1013"/>
  </r>
  <r>
    <s v="ID1546"/>
    <s v=" Ms"/>
    <s v="Mahaney"/>
    <s v="  Sarah E"/>
    <n v="34.799999999999997"/>
    <n v="4.1900000000000004"/>
    <s v="No"/>
    <s v="No"/>
    <s v="No"/>
    <n v="1"/>
    <x v="1"/>
    <s v="Obesity"/>
    <s v="Normal"/>
    <s v="5-Oct-1984"/>
    <n v="38"/>
    <n v="2"/>
    <n v="6571.54"/>
    <s v="tier - 2"/>
    <s v="tier - 3"/>
    <s v="R1011"/>
  </r>
  <r>
    <s v="ID1547"/>
    <s v=" Ms"/>
    <s v="Nolan"/>
    <s v="  Alison L."/>
    <n v="32.965000000000003"/>
    <n v="9.2100000000000009"/>
    <s v="yes"/>
    <s v="No"/>
    <s v="No"/>
    <n v="0"/>
    <x v="1"/>
    <s v="Obesity"/>
    <s v="Diabetes"/>
    <s v="20-Jul-1981"/>
    <n v="41"/>
    <n v="0"/>
    <n v="6571.02"/>
    <s v="tier - 2"/>
    <s v="tier - 1"/>
    <s v="R1012"/>
  </r>
  <r>
    <s v="ID1548"/>
    <s v=" Ms"/>
    <s v="Sobrino"/>
    <s v="  Karen A."/>
    <n v="27.265000000000001"/>
    <n v="5.51"/>
    <s v="No"/>
    <s v="No"/>
    <s v="No"/>
    <n v="1"/>
    <x v="1"/>
    <s v="Over Weight"/>
    <s v="Normal"/>
    <s v="20-Sep-1984"/>
    <n v="38"/>
    <n v="1"/>
    <n v="6555.07"/>
    <s v="tier - 2"/>
    <s v="tier - 2"/>
    <s v="R1024"/>
  </r>
  <r>
    <s v="ID1549"/>
    <s v=" Mr"/>
    <s v="Gennaro"/>
    <s v="  Thomas R. Jr."/>
    <n v="17.059999999999999"/>
    <n v="8.5"/>
    <s v="No"/>
    <s v="No"/>
    <s v="No"/>
    <n v="0"/>
    <x v="1"/>
    <s v="Under Weight"/>
    <s v="Diabetes"/>
    <s v="11-Dec-1968"/>
    <n v="54"/>
    <n v="0"/>
    <n v="6552.01"/>
    <s v="tier - 3"/>
    <s v="tier - 2"/>
    <s v="R1013"/>
  </r>
  <r>
    <s v="ID1550"/>
    <s v=" Ms"/>
    <s v="Mayer"/>
    <s v="  Stephanie W."/>
    <n v="36.29"/>
    <n v="6.23"/>
    <s v="No"/>
    <s v="No"/>
    <s v="No"/>
    <n v="0"/>
    <x v="1"/>
    <s v="Obesity"/>
    <s v="Prediabetes"/>
    <s v="6-Aug-1989"/>
    <n v="33"/>
    <n v="3"/>
    <n v="6551.75"/>
    <s v="tier - 2"/>
    <s v="tier - 2"/>
    <s v="R1024"/>
  </r>
  <r>
    <s v="ID1551"/>
    <s v=" Mr"/>
    <s v="Becker"/>
    <s v="  Ezra"/>
    <n v="28.594999999999999"/>
    <n v="8.5299999999999994"/>
    <s v="yes"/>
    <s v="No"/>
    <s v="No"/>
    <n v="1"/>
    <x v="1"/>
    <s v="Over Weight"/>
    <s v="Diabetes"/>
    <s v="18-Dec-1986"/>
    <n v="36"/>
    <n v="3"/>
    <n v="6548.2"/>
    <s v="tier - 2"/>
    <s v="tier - 3"/>
    <s v="R1012"/>
  </r>
  <r>
    <s v="ID1552"/>
    <s v=" Mr"/>
    <s v="Moore"/>
    <s v="  Jim"/>
    <n v="17.8"/>
    <n v="5.75"/>
    <s v="yes"/>
    <s v="No"/>
    <s v="Yes"/>
    <n v="1"/>
    <x v="1"/>
    <s v="Under Weight"/>
    <s v="Prediabetes"/>
    <s v="3-Dec-1969"/>
    <n v="53"/>
    <n v="0"/>
    <n v="6546.16"/>
    <s v="tier - 2"/>
    <s v="tier - 3"/>
    <s v="R1013"/>
  </r>
  <r>
    <s v="ID1553"/>
    <s v=" Mr"/>
    <s v="Platt"/>
    <s v="  Ari L."/>
    <n v="21.4"/>
    <n v="5.6"/>
    <s v="No"/>
    <s v="No"/>
    <s v="No"/>
    <n v="0"/>
    <x v="1"/>
    <s v="Normal weight"/>
    <s v="Normal"/>
    <s v="2-Oct-1982"/>
    <n v="40"/>
    <n v="3"/>
    <n v="6536.68"/>
    <s v="tier - 2"/>
    <s v="tier - 2"/>
    <s v="R1012"/>
  </r>
  <r>
    <s v="ID1554"/>
    <s v=" Ms"/>
    <s v="Brodeur"/>
    <s v="  Fanny"/>
    <n v="23.01"/>
    <n v="4.68"/>
    <s v="No"/>
    <s v="No"/>
    <s v="No"/>
    <n v="0"/>
    <x v="1"/>
    <s v="Normal weight"/>
    <s v="Normal"/>
    <s v="12-Aug-1982"/>
    <n v="40"/>
    <n v="3"/>
    <n v="6532.04"/>
    <s v="tier - 2"/>
    <s v="tier - 1"/>
    <s v="R1013"/>
  </r>
  <r>
    <s v="ID1555"/>
    <s v=" Ms"/>
    <s v="Knight Pech"/>
    <s v="  Heather"/>
    <n v="19.86"/>
    <n v="5.62"/>
    <s v="yes"/>
    <s v="No"/>
    <s v="No"/>
    <n v="0"/>
    <x v="1"/>
    <s v="Normal weight"/>
    <s v="Normal"/>
    <s v="23-Oct-1976"/>
    <n v="46"/>
    <n v="2"/>
    <n v="6529.21"/>
    <s v="tier - 2"/>
    <s v="tier - 1"/>
    <s v="R1013"/>
  </r>
  <r>
    <s v="ID1556"/>
    <s v=" Mr"/>
    <s v="Richter"/>
    <s v="  Peter W. Sr."/>
    <n v="33.58"/>
    <n v="5.08"/>
    <s v="No"/>
    <s v="No"/>
    <s v="No"/>
    <n v="0"/>
    <x v="1"/>
    <s v="Obesity"/>
    <s v="Normal"/>
    <s v="7-Jul-1994"/>
    <n v="28"/>
    <n v="0"/>
    <n v="6512.24"/>
    <s v="tier - 2"/>
    <s v="tier - 1"/>
    <s v="R1021"/>
  </r>
  <r>
    <s v="ID1557"/>
    <s v=" Ms"/>
    <s v="Jubinski"/>
    <s v="  Catherine A"/>
    <n v="29.81"/>
    <n v="5.28"/>
    <s v="No"/>
    <s v="No"/>
    <s v="No"/>
    <n v="0"/>
    <x v="1"/>
    <s v="Over Weight"/>
    <s v="Normal"/>
    <s v="28-Aug-1982"/>
    <n v="40"/>
    <n v="1"/>
    <n v="6500.24"/>
    <s v="tier - 2"/>
    <s v="tier - 2"/>
    <s v="R1013"/>
  </r>
  <r>
    <s v="ID1558"/>
    <s v=" Ms"/>
    <s v="Wall"/>
    <s v="  Kelly A"/>
    <n v="27.4"/>
    <n v="4.6100000000000003"/>
    <s v="No"/>
    <s v="No"/>
    <s v="No"/>
    <n v="0"/>
    <x v="1"/>
    <s v="Over Weight"/>
    <s v="Normal"/>
    <s v="9-Oct-1982"/>
    <n v="40"/>
    <n v="1"/>
    <n v="6496.89"/>
    <s v="tier - 2"/>
    <s v="tier - 3"/>
    <s v="R1011"/>
  </r>
  <r>
    <s v="ID1559"/>
    <s v=" Ms"/>
    <s v="McKay"/>
    <s v="  Janel N."/>
    <n v="17.98"/>
    <n v="6.57"/>
    <s v="yes"/>
    <s v="No"/>
    <s v="No"/>
    <n v="2"/>
    <x v="1"/>
    <s v="Under Weight"/>
    <s v="Diabetes"/>
    <s v="1-Dec-1970"/>
    <n v="52"/>
    <n v="0"/>
    <n v="6481.67"/>
    <s v="tier - 2"/>
    <s v="tier - 2"/>
    <s v="R1013"/>
  </r>
  <r>
    <s v="ID1560"/>
    <s v=" Ms"/>
    <s v="Oh"/>
    <s v="  Yann Kai"/>
    <n v="37.9"/>
    <n v="5.83"/>
    <s v="No"/>
    <s v="No"/>
    <s v="No"/>
    <n v="0"/>
    <x v="1"/>
    <s v="Obesity"/>
    <s v="Prediabetes"/>
    <s v="8-Jun-1980"/>
    <n v="43"/>
    <n v="0"/>
    <n v="6474.01"/>
    <s v="tier - 2"/>
    <s v="tier - 3"/>
    <s v="R1011"/>
  </r>
  <r>
    <s v="ID1561"/>
    <s v=" Mr"/>
    <s v="Kessell"/>
    <s v="  Zachary R."/>
    <n v="25.27"/>
    <n v="6.98"/>
    <s v="yes"/>
    <s v="No"/>
    <s v="No"/>
    <n v="0"/>
    <x v="1"/>
    <s v="Over Weight"/>
    <s v="Diabetes"/>
    <s v="27-Jul-1981"/>
    <n v="41"/>
    <n v="1"/>
    <n v="6473.15"/>
    <s v="tier - 2"/>
    <s v="tier - 2"/>
    <s v="R1013"/>
  </r>
  <r>
    <s v="ID1562"/>
    <s v=" Mr"/>
    <s v="Hidalgo Zambrano"/>
    <s v="  Alejandro Sr."/>
    <n v="29.26"/>
    <n v="4.03"/>
    <s v="No"/>
    <s v="No"/>
    <s v="No"/>
    <n v="1"/>
    <x v="1"/>
    <s v="Over Weight"/>
    <s v="Normal"/>
    <s v="1-Nov-1984"/>
    <n v="38"/>
    <n v="2"/>
    <n v="6457.84"/>
    <s v="tier - 2"/>
    <s v="tier - 3"/>
    <s v="R1012"/>
  </r>
  <r>
    <s v="ID1563"/>
    <s v=" Mr"/>
    <s v="Caprario"/>
    <s v="  Nicholas R."/>
    <n v="27.835000000000001"/>
    <n v="4.5599999999999996"/>
    <s v="No"/>
    <s v="No"/>
    <s v="No"/>
    <n v="1"/>
    <x v="1"/>
    <s v="Over Weight"/>
    <s v="Normal"/>
    <s v="26-Aug-1984"/>
    <n v="38"/>
    <n v="2"/>
    <n v="6455.86"/>
    <s v="tier - 3"/>
    <s v="tier - 3"/>
    <s v="R1012"/>
  </r>
  <r>
    <s v="ID1564"/>
    <s v=" Mr"/>
    <s v="Ryan"/>
    <s v="  Paul"/>
    <n v="46.53"/>
    <n v="5.38"/>
    <s v="yes"/>
    <s v="No"/>
    <s v="No"/>
    <n v="0"/>
    <x v="1"/>
    <s v="Obesity"/>
    <s v="Normal"/>
    <s v="22-Jul-1985"/>
    <n v="37"/>
    <n v="3"/>
    <n v="6435.62"/>
    <s v="tier - 3"/>
    <s v="tier - 2"/>
    <s v="R1013"/>
  </r>
  <r>
    <s v="ID1565"/>
    <s v=" Mr"/>
    <s v="Hoffman"/>
    <s v="  Michael D"/>
    <n v="20.58"/>
    <n v="11.04"/>
    <s v="yes"/>
    <s v="No"/>
    <s v="No"/>
    <n v="1"/>
    <x v="1"/>
    <s v="Normal weight"/>
    <s v="Diabetes"/>
    <s v="5-Aug-1975"/>
    <n v="47"/>
    <n v="1"/>
    <n v="6423.48"/>
    <s v="tier - 2"/>
    <s v="tier - 3"/>
    <s v="R1013"/>
  </r>
  <r>
    <s v="ID1566"/>
    <s v=" Ms"/>
    <s v="Wong"/>
    <s v="  Marina"/>
    <n v="19.53"/>
    <n v="6.09"/>
    <s v="yes"/>
    <s v="No"/>
    <s v="No"/>
    <n v="0"/>
    <x v="1"/>
    <s v="Normal weight"/>
    <s v="Prediabetes"/>
    <s v="30-Dec-1976"/>
    <n v="46"/>
    <n v="2"/>
    <n v="6417.28"/>
    <s v="tier - 2"/>
    <s v="tier - 3"/>
    <s v="R1013"/>
  </r>
  <r>
    <s v="ID1567"/>
    <s v=" Ms"/>
    <s v="Lea"/>
    <s v="  Caroline"/>
    <n v="27.7"/>
    <n v="4.71"/>
    <s v="No"/>
    <s v="No"/>
    <s v="No"/>
    <n v="1"/>
    <x v="1"/>
    <s v="Over Weight"/>
    <s v="Normal"/>
    <s v="4-Sep-1987"/>
    <n v="35"/>
    <n v="3"/>
    <n v="6414.18"/>
    <s v="tier - 2"/>
    <s v="tier - 2"/>
    <s v="R1011"/>
  </r>
  <r>
    <s v="ID1568"/>
    <s v=" Mr"/>
    <s v="Patterson"/>
    <s v="  Ross P"/>
    <n v="18.920000000000002"/>
    <n v="8.18"/>
    <s v="No"/>
    <s v="No"/>
    <s v="No"/>
    <n v="0"/>
    <x v="1"/>
    <s v="Normal weight"/>
    <s v="Diabetes"/>
    <s v="22-Aug-1971"/>
    <n v="51"/>
    <n v="0"/>
    <n v="6412.34"/>
    <s v="tier - 2"/>
    <s v="tier - 3"/>
    <s v="R1013"/>
  </r>
  <r>
    <s v="ID1569"/>
    <s v=" Ms"/>
    <s v="Quigley"/>
    <s v="  Aoife"/>
    <n v="17.760000000000002"/>
    <n v="11.18"/>
    <s v="yes"/>
    <s v="No"/>
    <s v="No"/>
    <n v="2"/>
    <x v="1"/>
    <s v="Under Weight"/>
    <s v="Diabetes"/>
    <s v="20-Aug-1970"/>
    <n v="52"/>
    <n v="0"/>
    <n v="6407.05"/>
    <s v="tier - 2"/>
    <s v="tier - 1"/>
    <s v="R1013"/>
  </r>
  <r>
    <s v="ID1570"/>
    <s v=" Mr"/>
    <s v="Korir"/>
    <s v="  Wesley"/>
    <n v="29.83"/>
    <n v="5.03"/>
    <s v="yes"/>
    <s v="No"/>
    <s v="No"/>
    <n v="0"/>
    <x v="1"/>
    <s v="Over Weight"/>
    <s v="Normal"/>
    <s v="10-Dec-1985"/>
    <n v="37"/>
    <n v="2"/>
    <n v="6406.41"/>
    <s v="tier - 1"/>
    <s v="tier - 3"/>
    <s v="R1014"/>
  </r>
  <r>
    <s v="ID1571"/>
    <s v=" Ms"/>
    <s v="Downs"/>
    <s v="  Rebecca J"/>
    <n v="23.465"/>
    <n v="5.56"/>
    <s v="No"/>
    <s v="No"/>
    <s v="No"/>
    <n v="1"/>
    <x v="1"/>
    <s v="Normal weight"/>
    <s v="Normal"/>
    <s v="9-Sep-1987"/>
    <n v="35"/>
    <n v="2"/>
    <n v="6402.29"/>
    <s v="tier - 2"/>
    <s v="tier - 3"/>
    <s v="R1024"/>
  </r>
  <r>
    <s v="ID1572"/>
    <s v=" Mr"/>
    <s v="Young"/>
    <s v="  Barry P."/>
    <n v="29.355"/>
    <n v="4.33"/>
    <s v="No"/>
    <s v="No"/>
    <s v="No"/>
    <n v="0"/>
    <x v="1"/>
    <s v="Over Weight"/>
    <s v="Normal"/>
    <s v="28-Oct-1982"/>
    <n v="40"/>
    <n v="1"/>
    <n v="6393.6"/>
    <s v="tier - 2"/>
    <s v="tier - 1"/>
    <s v="R1012"/>
  </r>
  <r>
    <s v="ID1573"/>
    <s v=" Mr"/>
    <s v="Zywek"/>
    <s v="  Maciej"/>
    <n v="35.49"/>
    <n v="5.21"/>
    <s v="yes"/>
    <s v="No"/>
    <s v="Yes"/>
    <n v="1"/>
    <x v="1"/>
    <s v="Obesity"/>
    <s v="Normal"/>
    <s v="16-Aug-1997"/>
    <n v="25"/>
    <n v="0"/>
    <n v="6389.53"/>
    <s v="tier - 2"/>
    <s v="tier - 2"/>
    <s v="R1021"/>
  </r>
  <r>
    <s v="ID1574"/>
    <s v=" Mr"/>
    <s v="Faulkner"/>
    <s v="  Jerry D."/>
    <n v="26.315000000000001"/>
    <n v="5.89"/>
    <s v="No"/>
    <s v="No"/>
    <s v="No"/>
    <n v="0"/>
    <x v="1"/>
    <s v="Over Weight"/>
    <s v="Prediabetes"/>
    <s v="6-Aug-1982"/>
    <n v="40"/>
    <n v="1"/>
    <n v="6389.38"/>
    <s v="tier - 1"/>
    <s v="tier - 2"/>
    <s v="R1012"/>
  </r>
  <r>
    <s v="ID1575"/>
    <s v=" Mr"/>
    <s v="Erspamer"/>
    <s v="  Eric A."/>
    <n v="19.79"/>
    <n v="4.8099999999999996"/>
    <s v="yes"/>
    <s v="No"/>
    <s v="No"/>
    <n v="0"/>
    <x v="1"/>
    <s v="Normal weight"/>
    <s v="Normal"/>
    <s v="18-Nov-1976"/>
    <n v="46"/>
    <n v="2"/>
    <n v="6374.16"/>
    <s v="tier - 2"/>
    <s v="tier - 2"/>
    <s v="R1013"/>
  </r>
  <r>
    <s v="ID1576"/>
    <s v=" Ms"/>
    <s v="Campbell"/>
    <s v="  Cathi"/>
    <n v="40.564999999999998"/>
    <n v="5.66"/>
    <s v="No"/>
    <s v="No"/>
    <s v="No"/>
    <n v="1"/>
    <x v="1"/>
    <s v="Obesity"/>
    <s v="Normal"/>
    <s v="13-Aug-1984"/>
    <n v="38"/>
    <n v="1"/>
    <n v="6373.56"/>
    <s v="tier - 2"/>
    <s v="tier - 1"/>
    <s v="R1012"/>
  </r>
  <r>
    <s v="ID1577"/>
    <s v=" Mr"/>
    <s v="Addison"/>
    <s v="  Alex M"/>
    <n v="18.03"/>
    <n v="10.66"/>
    <s v="yes"/>
    <s v="No"/>
    <s v="No"/>
    <n v="2"/>
    <x v="1"/>
    <s v="Under Weight"/>
    <s v="Diabetes"/>
    <s v="9-Nov-1970"/>
    <n v="52"/>
    <n v="0"/>
    <n v="6367.31"/>
    <s v="tier - 2"/>
    <s v="tier - 1"/>
    <s v="R1013"/>
  </r>
  <r>
    <s v="ID1578"/>
    <s v=" Mr"/>
    <s v="Wu"/>
    <s v="  Liang"/>
    <n v="34.65"/>
    <n v="5.98"/>
    <s v="yes"/>
    <s v="No"/>
    <s v="No"/>
    <n v="0"/>
    <x v="1"/>
    <s v="Obesity"/>
    <s v="Prediabetes"/>
    <s v="7-Jul-1996"/>
    <n v="26"/>
    <n v="0"/>
    <n v="6361.47"/>
    <s v="tier - 2"/>
    <s v="tier - 3"/>
    <s v="R1021"/>
  </r>
  <r>
    <s v="ID1579"/>
    <s v=" Ms"/>
    <s v="Millett"/>
    <s v="  Lexy"/>
    <n v="42.94"/>
    <n v="4.34"/>
    <s v="No"/>
    <s v="No"/>
    <s v="No"/>
    <n v="0"/>
    <x v="1"/>
    <s v="Obesity"/>
    <s v="Normal"/>
    <s v="24-Jun-1989"/>
    <n v="33"/>
    <n v="3"/>
    <n v="6360.99"/>
    <s v="tier - 2"/>
    <s v="tier - 2"/>
    <s v="R1012"/>
  </r>
  <r>
    <s v="ID1580"/>
    <s v=" Mr"/>
    <s v="Bosl"/>
    <s v="  Michael"/>
    <n v="31.254999999999999"/>
    <n v="5.17"/>
    <s v="No"/>
    <s v="No"/>
    <s v="No"/>
    <n v="0"/>
    <x v="1"/>
    <s v="Obesity"/>
    <s v="Normal"/>
    <s v="30-Oct-1980"/>
    <n v="42"/>
    <n v="0"/>
    <n v="6358.78"/>
    <s v="tier - 2"/>
    <s v="tier - 1"/>
    <s v="R1012"/>
  </r>
  <r>
    <s v="ID1581"/>
    <s v=" Mr"/>
    <s v="Goldberg"/>
    <s v="  Samuel L"/>
    <n v="45.43"/>
    <n v="4.2300000000000004"/>
    <s v="yes"/>
    <s v="No"/>
    <s v="Yes"/>
    <n v="1"/>
    <x v="1"/>
    <s v="Obesity"/>
    <s v="Normal"/>
    <s v="19-Aug-1983"/>
    <n v="39"/>
    <n v="2"/>
    <n v="6356.27"/>
    <s v="tier - 3"/>
    <s v="tier - 2"/>
    <s v="R1013"/>
  </r>
  <r>
    <s v="ID1582"/>
    <s v=" Mr"/>
    <s v="Kelley"/>
    <s v="  Spencer A."/>
    <n v="32.340000000000003"/>
    <n v="4.88"/>
    <s v="yes"/>
    <s v="No"/>
    <s v="Yes"/>
    <n v="1"/>
    <x v="1"/>
    <s v="Obesity"/>
    <s v="Normal"/>
    <s v="21-Oct-1983"/>
    <n v="39"/>
    <n v="2"/>
    <n v="6338.08"/>
    <s v="tier - 2"/>
    <s v="tier - 1"/>
    <s v="R1013"/>
  </r>
  <r>
    <s v="ID1583"/>
    <s v=" Mrs"/>
    <s v="Johnston"/>
    <s v="  Rochelle"/>
    <n v="25.46"/>
    <n v="9.7100000000000009"/>
    <s v="yes"/>
    <s v="No"/>
    <s v="No"/>
    <n v="1"/>
    <x v="1"/>
    <s v="Over Weight"/>
    <s v="Diabetes"/>
    <s v="25-Sep-1986"/>
    <n v="36"/>
    <n v="3"/>
    <n v="6335.64"/>
    <s v="tier - 2"/>
    <s v="tier - 2"/>
    <s v="R1013"/>
  </r>
  <r>
    <s v="ID1584"/>
    <s v=" Ms"/>
    <s v="Keating"/>
    <s v="  Paula"/>
    <n v="37.145000000000003"/>
    <n v="5.32"/>
    <s v="No"/>
    <s v="No"/>
    <s v="No"/>
    <n v="0"/>
    <x v="1"/>
    <s v="Obesity"/>
    <s v="Normal"/>
    <s v="13-Aug-1990"/>
    <n v="32"/>
    <n v="3"/>
    <n v="6334.34"/>
    <s v="tier - 2"/>
    <s v="tier - 2"/>
    <s v="R1024"/>
  </r>
  <r>
    <s v="ID1585"/>
    <s v=" Mrs"/>
    <s v="Duhon"/>
    <s v="  Madeline E."/>
    <n v="30.8"/>
    <n v="5.83"/>
    <s v="yes"/>
    <s v="No"/>
    <s v="No"/>
    <n v="0"/>
    <x v="1"/>
    <s v="Obesity"/>
    <s v="Prediabetes"/>
    <s v="15-Dec-1985"/>
    <n v="37"/>
    <n v="2"/>
    <n v="6313.76"/>
    <s v="tier - 2"/>
    <s v="tier - 1"/>
    <s v="R1013"/>
  </r>
  <r>
    <s v="ID1586"/>
    <s v=" Ms"/>
    <s v="Briseno"/>
    <s v="  Maria Isabel"/>
    <n v="29.5"/>
    <n v="5.54"/>
    <s v="yes"/>
    <s v="No"/>
    <s v="No"/>
    <n v="0"/>
    <x v="1"/>
    <s v="Over Weight"/>
    <s v="Normal"/>
    <s v="19-Nov-1985"/>
    <n v="37"/>
    <n v="2"/>
    <n v="6311.95"/>
    <s v="tier - 2"/>
    <s v="tier - 1"/>
    <s v="R1011"/>
  </r>
  <r>
    <s v="ID1587"/>
    <s v=" Mr"/>
    <s v="Besse"/>
    <s v="  Arthur M."/>
    <n v="43.39"/>
    <n v="5.85"/>
    <s v="No"/>
    <s v="yes"/>
    <s v="No"/>
    <n v="1"/>
    <x v="1"/>
    <s v="Obesity"/>
    <s v="Prediabetes"/>
    <s v="27-Jul-2004"/>
    <n v="18"/>
    <n v="0"/>
    <n v="6311.11"/>
    <s v="tier - 2"/>
    <s v="tier - 2"/>
    <s v="R1011"/>
  </r>
  <r>
    <s v="ID1588"/>
    <s v=" Mr"/>
    <s v="Shillings"/>
    <s v="  Joseph R."/>
    <n v="15.08"/>
    <n v="4.8499999999999996"/>
    <s v="yes"/>
    <s v="No"/>
    <s v="Yes"/>
    <n v="1"/>
    <x v="1"/>
    <s v="Under Weight"/>
    <s v="Normal"/>
    <s v="4-Sep-1969"/>
    <n v="53"/>
    <n v="0"/>
    <n v="6305.61"/>
    <s v="tier - 2"/>
    <s v="tier - 2"/>
    <s v="R1012"/>
  </r>
  <r>
    <s v="ID1589"/>
    <s v=" Ms"/>
    <s v="Tate"/>
    <s v="  Sachiko"/>
    <n v="20.48"/>
    <n v="11.09"/>
    <s v="No"/>
    <s v="No"/>
    <s v="No"/>
    <n v="0"/>
    <x v="1"/>
    <s v="Normal weight"/>
    <s v="Diabetes"/>
    <s v="17-Sep-1974"/>
    <n v="48"/>
    <n v="0"/>
    <n v="6302.23"/>
    <s v="tier - 2"/>
    <s v="tier - 1"/>
    <s v="R1013"/>
  </r>
  <r>
    <s v="ID1590"/>
    <s v=" Mr"/>
    <s v="Arsenault"/>
    <s v="  Christopher"/>
    <n v="34.450000000000003"/>
    <n v="5.58"/>
    <s v="yes"/>
    <s v="No"/>
    <s v="No"/>
    <n v="0"/>
    <x v="1"/>
    <s v="Obesity"/>
    <s v="Normal"/>
    <s v="4-Jul-1996"/>
    <n v="26"/>
    <n v="0"/>
    <n v="6293.63"/>
    <s v="tier - 2"/>
    <s v="tier - 3"/>
    <s v="R1021"/>
  </r>
  <r>
    <s v="ID1591"/>
    <s v=" Mr"/>
    <s v="Hengoed"/>
    <s v="  Joseph"/>
    <n v="34.21"/>
    <n v="9.7200000000000006"/>
    <s v="yes"/>
    <s v="No"/>
    <s v="No"/>
    <n v="0"/>
    <x v="1"/>
    <s v="Obesity"/>
    <s v="Diabetes"/>
    <s v="26-Aug-1981"/>
    <n v="41"/>
    <n v="1"/>
    <n v="6289.75"/>
    <s v="tier - 2"/>
    <s v="tier - 3"/>
    <s v="R1013"/>
  </r>
  <r>
    <s v="ID1592"/>
    <s v=" Mr"/>
    <s v="Aller"/>
    <s v="  Lawrence"/>
    <n v="28.8"/>
    <n v="11.41"/>
    <s v="yes"/>
    <s v="No"/>
    <s v="No"/>
    <n v="0"/>
    <x v="1"/>
    <s v="Over Weight"/>
    <s v="Diabetes"/>
    <s v="24-Nov-1981"/>
    <n v="41"/>
    <n v="1"/>
    <n v="6282.24"/>
    <s v="tier - 2"/>
    <s v="tier - 1"/>
    <s v="R1011"/>
  </r>
  <r>
    <s v="ID1593"/>
    <s v=" Mrs"/>
    <s v="Pisano"/>
    <s v="  Katie"/>
    <n v="31.74"/>
    <n v="4.46"/>
    <s v="No"/>
    <s v="No"/>
    <s v="Yes"/>
    <n v="1"/>
    <x v="1"/>
    <s v="Obesity"/>
    <s v="Normal"/>
    <s v="16-Oct-1993"/>
    <n v="29"/>
    <n v="0"/>
    <n v="6276.3"/>
    <s v="tier - 2"/>
    <s v="tier - 1"/>
    <s v="R1025"/>
  </r>
  <r>
    <s v="ID1594"/>
    <s v=" Mr"/>
    <s v="Sanca"/>
    <s v="  Ruben"/>
    <n v="21.78"/>
    <n v="9.31"/>
    <s v="yes"/>
    <s v="No"/>
    <s v="No"/>
    <n v="0"/>
    <x v="1"/>
    <s v="Normal weight"/>
    <s v="Diabetes"/>
    <s v="30-Jun-1981"/>
    <n v="41"/>
    <n v="1"/>
    <n v="6272.48"/>
    <s v="tier - 1"/>
    <s v="tier - 3"/>
    <s v="R1013"/>
  </r>
  <r>
    <s v="ID1595"/>
    <s v=" Ms"/>
    <s v="Bond"/>
    <s v="  Sarah"/>
    <n v="23.75"/>
    <n v="5.03"/>
    <s v="No"/>
    <s v="No"/>
    <s v="No"/>
    <n v="1"/>
    <x v="1"/>
    <s v="Normal weight"/>
    <s v="Normal"/>
    <s v="25-Sep-1984"/>
    <n v="38"/>
    <n v="3"/>
    <n v="6269.33"/>
    <s v="tier - 2"/>
    <s v="tier - 1"/>
    <s v="R1013"/>
  </r>
  <r>
    <s v="ID1596"/>
    <s v=" Mrs"/>
    <s v="Carron"/>
    <s v="  Angela R."/>
    <n v="33.21"/>
    <n v="5.07"/>
    <s v="yes"/>
    <s v="No"/>
    <s v="No"/>
    <n v="1"/>
    <x v="1"/>
    <s v="Obesity"/>
    <s v="Normal"/>
    <s v="17-Oct-1995"/>
    <n v="27"/>
    <n v="0"/>
    <n v="6261.2"/>
    <s v="tier - 2"/>
    <s v="tier - 1"/>
    <s v="R1026"/>
  </r>
  <r>
    <s v="ID1597"/>
    <s v=" Mr"/>
    <s v="Ellwanger"/>
    <s v="  Chatham"/>
    <n v="17.7"/>
    <n v="10.42"/>
    <s v="yes"/>
    <s v="No"/>
    <s v="No"/>
    <n v="2"/>
    <x v="1"/>
    <s v="Under Weight"/>
    <s v="Diabetes"/>
    <s v="11-Oct-1970"/>
    <n v="52"/>
    <n v="0"/>
    <n v="6255.38"/>
    <s v="tier - 2"/>
    <s v="tier - 2"/>
    <s v="R1013"/>
  </r>
  <r>
    <s v="ID1598"/>
    <s v=" Mr"/>
    <s v="Hanson"/>
    <s v="  Derek"/>
    <n v="17.2"/>
    <n v="6.45"/>
    <s v="No"/>
    <s v="No"/>
    <s v="No"/>
    <n v="2"/>
    <x v="1"/>
    <s v="Under Weight"/>
    <s v="Prediabetes"/>
    <s v="8-Sep-1972"/>
    <n v="50"/>
    <n v="0"/>
    <n v="6254.13"/>
    <s v="tier - 2"/>
    <s v="tier - 2"/>
    <s v="R1012"/>
  </r>
  <r>
    <s v="ID1599"/>
    <s v=" Mr"/>
    <s v="Tucker"/>
    <s v="  Kalvin J."/>
    <n v="19.21"/>
    <n v="5.52"/>
    <s v="No"/>
    <s v="No"/>
    <s v="No"/>
    <n v="2"/>
    <x v="1"/>
    <s v="Normal weight"/>
    <s v="Normal"/>
    <s v="11-Nov-1972"/>
    <n v="50"/>
    <n v="0"/>
    <n v="6253.85"/>
    <s v="tier - 2"/>
    <s v="tier - 2"/>
    <s v="R1013"/>
  </r>
  <r>
    <s v="ID1600"/>
    <s v=" Mr"/>
    <s v="Counts"/>
    <s v="  Dave"/>
    <n v="23.2"/>
    <n v="4.41"/>
    <s v="No"/>
    <s v="No"/>
    <s v="Yes"/>
    <n v="1"/>
    <x v="1"/>
    <s v="Normal weight"/>
    <s v="Normal"/>
    <s v="10-Oct-1979"/>
    <n v="43"/>
    <n v="0"/>
    <n v="6250.44"/>
    <s v="tier - 2"/>
    <s v="tier - 1"/>
    <s v="R1011"/>
  </r>
  <r>
    <s v="ID1601"/>
    <s v=" Ms"/>
    <s v="Carson"/>
    <s v="  Barbara G."/>
    <n v="32.5"/>
    <n v="4.6900000000000004"/>
    <s v="yes"/>
    <s v="No"/>
    <s v="Yes"/>
    <n v="1"/>
    <x v="1"/>
    <s v="Obesity"/>
    <s v="Normal"/>
    <s v="11-Aug-1983"/>
    <n v="39"/>
    <n v="1"/>
    <n v="6238.3"/>
    <s v="tier - 2"/>
    <s v="tier - 1"/>
    <s v="R1011"/>
  </r>
  <r>
    <s v="ID1602"/>
    <s v=" Mr"/>
    <s v="Haines"/>
    <s v="  Skylar"/>
    <n v="20.9"/>
    <n v="6.94"/>
    <s v="No"/>
    <s v="No"/>
    <s v="No"/>
    <n v="0"/>
    <x v="1"/>
    <s v="Normal weight"/>
    <s v="Diabetes"/>
    <s v="19-Sep-1978"/>
    <n v="44"/>
    <n v="2"/>
    <n v="6236.95"/>
    <s v="tier - 2"/>
    <s v="tier - 2"/>
    <s v="R1013"/>
  </r>
  <r>
    <s v="ID1603"/>
    <s v=" Mr"/>
    <s v="Schnabel"/>
    <s v="  Nick"/>
    <n v="19.11"/>
    <n v="4.3499999999999996"/>
    <s v="No"/>
    <s v="No"/>
    <s v="No"/>
    <n v="2"/>
    <x v="1"/>
    <s v="Normal weight"/>
    <s v="Normal"/>
    <s v="29-Jun-1972"/>
    <n v="50"/>
    <n v="0"/>
    <n v="6219.93"/>
    <s v="tier - 2"/>
    <s v="tier - 2"/>
    <s v="R1013"/>
  </r>
  <r>
    <s v="ID1604"/>
    <s v=" Mr"/>
    <s v="Thind"/>
    <s v="  Sunny S"/>
    <n v="31.17"/>
    <n v="5.28"/>
    <s v="No"/>
    <s v="No"/>
    <s v="No"/>
    <n v="1"/>
    <x v="1"/>
    <s v="Obesity"/>
    <s v="Normal"/>
    <s v="12-Aug-1992"/>
    <n v="30"/>
    <n v="0"/>
    <n v="6208.5"/>
    <s v="tier - 2"/>
    <s v="tier - 1"/>
    <s v="R1021"/>
  </r>
  <r>
    <s v="ID1605"/>
    <s v=" Mrs"/>
    <s v="Simon"/>
    <s v="  Anne-Marie"/>
    <n v="36.08"/>
    <n v="4.29"/>
    <s v="No"/>
    <s v="No"/>
    <s v="No"/>
    <n v="0"/>
    <x v="1"/>
    <s v="Obesity"/>
    <s v="Normal"/>
    <s v="10-Sep-1999"/>
    <n v="23"/>
    <n v="0"/>
    <n v="6207.26"/>
    <s v="tier - 2"/>
    <s v="tier - 2"/>
    <s v="R1026"/>
  </r>
  <r>
    <s v="ID1606"/>
    <s v=" Mr"/>
    <s v="Arciniaga"/>
    <s v="  Nicholas"/>
    <n v="28.024999999999999"/>
    <n v="5.69"/>
    <s v="yes"/>
    <s v="No"/>
    <s v="No"/>
    <n v="0"/>
    <x v="1"/>
    <s v="Over Weight"/>
    <s v="Normal"/>
    <s v="22-Sep-1985"/>
    <n v="37"/>
    <n v="2"/>
    <n v="6203.9"/>
    <s v="tier - 2"/>
    <s v="tier - 2"/>
    <s v="R1012"/>
  </r>
  <r>
    <s v="ID1607"/>
    <s v=" Mr"/>
    <s v="Ryan"/>
    <s v="  Scott M."/>
    <n v="24.32"/>
    <n v="5.56"/>
    <s v="yes"/>
    <s v="No"/>
    <s v="No"/>
    <n v="0"/>
    <x v="1"/>
    <s v="Normal weight"/>
    <s v="Normal"/>
    <s v="22-Jul-1985"/>
    <n v="37"/>
    <n v="2"/>
    <n v="6198.75"/>
    <s v="tier - 2"/>
    <s v="tier - 1"/>
    <s v="R1012"/>
  </r>
  <r>
    <s v="ID1608"/>
    <s v=" Ms"/>
    <s v="Lizak"/>
    <s v="  Marisa A"/>
    <n v="38"/>
    <n v="5.41"/>
    <s v="yes"/>
    <s v="No"/>
    <s v="No"/>
    <n v="1"/>
    <x v="1"/>
    <s v="Obesity"/>
    <s v="Normal"/>
    <s v="23-Oct-1988"/>
    <n v="34"/>
    <n v="3"/>
    <n v="6196.45"/>
    <s v="tier - 2"/>
    <s v="tier - 1"/>
    <s v="R1011"/>
  </r>
  <r>
    <s v="ID1609"/>
    <s v=" Ms"/>
    <s v="Howery"/>
    <s v="  Katie"/>
    <n v="31.6"/>
    <n v="10.85"/>
    <s v="yes"/>
    <s v="No"/>
    <s v="No"/>
    <n v="0"/>
    <x v="1"/>
    <s v="Obesity"/>
    <s v="Diabetes"/>
    <s v="1-Oct-1981"/>
    <n v="41"/>
    <n v="0"/>
    <n v="6186.13"/>
    <s v="tier - 2"/>
    <s v="tier - 3"/>
    <s v="R1011"/>
  </r>
  <r>
    <s v="ID1610"/>
    <s v=" Ms"/>
    <s v="Crain"/>
    <s v="  Amy L"/>
    <n v="31.02"/>
    <n v="11.63"/>
    <s v="yes"/>
    <s v="No"/>
    <s v="No"/>
    <n v="0"/>
    <x v="1"/>
    <s v="Obesity"/>
    <s v="Diabetes"/>
    <s v="22-Nov-1981"/>
    <n v="41"/>
    <n v="0"/>
    <n v="6185.32"/>
    <s v="tier - 2"/>
    <s v="tier - 1"/>
    <s v="R1013"/>
  </r>
  <r>
    <s v="ID1611"/>
    <s v=" Ms"/>
    <s v="Hotze"/>
    <s v="  Jenna M"/>
    <n v="29.26"/>
    <n v="5.68"/>
    <s v="yes"/>
    <s v="No"/>
    <s v="No"/>
    <n v="1"/>
    <x v="1"/>
    <s v="Over Weight"/>
    <s v="Normal"/>
    <s v="1-Nov-1988"/>
    <n v="34"/>
    <n v="3"/>
    <n v="6184.3"/>
    <s v="tier - 2"/>
    <s v="tier - 3"/>
    <s v="R1013"/>
  </r>
  <r>
    <s v="ID1612"/>
    <s v=" Ms"/>
    <s v="Chauhan"/>
    <s v="  Elizabeth M."/>
    <n v="15.09"/>
    <n v="7.59"/>
    <s v="yes"/>
    <s v="No"/>
    <s v="No"/>
    <n v="2"/>
    <x v="1"/>
    <s v="Under Weight"/>
    <s v="Diabetes"/>
    <s v="5-Oct-1970"/>
    <n v="52"/>
    <n v="0"/>
    <n v="6183.46"/>
    <s v="tier - 2"/>
    <s v="tier - 2"/>
    <s v="R1012"/>
  </r>
  <r>
    <s v="ID1613"/>
    <s v=" Mr"/>
    <s v="Raab"/>
    <s v="  Lyazid"/>
    <n v="22.63"/>
    <n v="5.09"/>
    <s v="yes"/>
    <s v="No"/>
    <s v="No"/>
    <n v="0"/>
    <x v="1"/>
    <s v="Normal weight"/>
    <s v="Normal"/>
    <s v="9-Aug-1985"/>
    <n v="37"/>
    <n v="3"/>
    <n v="6183.32"/>
    <s v="tier - 2"/>
    <s v="tier - 2"/>
    <s v="R1012"/>
  </r>
  <r>
    <s v="ID1614"/>
    <s v=" Ms"/>
    <s v="McKown"/>
    <s v="  Lindsey A."/>
    <n v="23.46"/>
    <n v="4.21"/>
    <s v="No"/>
    <s v="No"/>
    <s v="No"/>
    <n v="1"/>
    <x v="1"/>
    <s v="Normal weight"/>
    <s v="Normal"/>
    <s v="6-Oct-1984"/>
    <n v="38"/>
    <n v="3"/>
    <n v="6170.96"/>
    <s v="tier - 2"/>
    <s v="tier - 1"/>
    <s v="R1013"/>
  </r>
  <r>
    <s v="ID1615"/>
    <s v=" Mr"/>
    <s v="Schiemann"/>
    <s v="  Chris"/>
    <n v="22.56"/>
    <n v="4.34"/>
    <s v="yes"/>
    <s v="No"/>
    <s v="No"/>
    <n v="0"/>
    <x v="1"/>
    <s v="Normal weight"/>
    <s v="Normal"/>
    <s v="15-Oct-1985"/>
    <n v="37"/>
    <n v="3"/>
    <n v="6159.57"/>
    <s v="tier - 2"/>
    <s v="tier - 1"/>
    <s v="R1012"/>
  </r>
  <r>
    <s v="ID1616"/>
    <s v=" Ms"/>
    <s v="Cress"/>
    <s v="  Jennifer A"/>
    <n v="19.28"/>
    <n v="11.85"/>
    <s v="No"/>
    <s v="No"/>
    <s v="No"/>
    <n v="2"/>
    <x v="1"/>
    <s v="Normal weight"/>
    <s v="Diabetes"/>
    <s v="6-Nov-1973"/>
    <n v="49"/>
    <n v="0"/>
    <n v="6152.05"/>
    <s v="tier - 2"/>
    <s v="tier - 3"/>
    <s v="R1013"/>
  </r>
  <r>
    <s v="ID1617"/>
    <s v=" Mr"/>
    <s v="Mawson"/>
    <s v="  Leif S."/>
    <n v="15.37"/>
    <n v="9.61"/>
    <s v="yes"/>
    <s v="No"/>
    <s v="No"/>
    <n v="2"/>
    <x v="1"/>
    <s v="Under Weight"/>
    <s v="Diabetes"/>
    <s v="14-Oct-1970"/>
    <n v="52"/>
    <n v="0"/>
    <n v="6147.12"/>
    <s v="tier - 2"/>
    <s v="tier - 3"/>
    <s v="R1012"/>
  </r>
  <r>
    <s v="ID1618"/>
    <s v=" Ms"/>
    <s v="Wigginton"/>
    <s v="  Stephanie A"/>
    <n v="18.71"/>
    <n v="5.29"/>
    <s v="yes"/>
    <s v="No"/>
    <s v="No"/>
    <n v="0"/>
    <x v="1"/>
    <s v="Normal weight"/>
    <s v="Normal"/>
    <s v="12-Dec-1976"/>
    <n v="46"/>
    <n v="2"/>
    <n v="6139.14"/>
    <s v="tier - 2"/>
    <s v="tier - 3"/>
    <s v="R1013"/>
  </r>
  <r>
    <s v="ID1619"/>
    <s v=" Mr"/>
    <s v="Wang"/>
    <s v="  Bo"/>
    <n v="20.61"/>
    <n v="6.89"/>
    <s v="No"/>
    <s v="No"/>
    <s v="No"/>
    <n v="0"/>
    <x v="1"/>
    <s v="Normal weight"/>
    <s v="Diabetes"/>
    <s v="5-Sep-1978"/>
    <n v="44"/>
    <n v="2"/>
    <n v="6138.58"/>
    <s v="tier - 2"/>
    <s v="tier - 1"/>
    <s v="R1013"/>
  </r>
  <r>
    <s v="ID1620"/>
    <s v=" Ms"/>
    <s v="Schroeder"/>
    <s v="  Leah"/>
    <n v="15.99"/>
    <n v="4.57"/>
    <s v="yes"/>
    <s v="No"/>
    <s v="Yes"/>
    <n v="1"/>
    <x v="1"/>
    <s v="Under Weight"/>
    <s v="Normal"/>
    <s v="9-Nov-1969"/>
    <n v="53"/>
    <n v="0"/>
    <n v="6138.5"/>
    <s v="tier - 2"/>
    <s v="tier - 2"/>
    <s v="R1011"/>
  </r>
  <r>
    <s v="ID1621"/>
    <s v=" Ms"/>
    <s v="Leonard"/>
    <s v="  Kara Lynne"/>
    <n v="33.155000000000001"/>
    <n v="4.32"/>
    <s v="No"/>
    <s v="No"/>
    <s v="No"/>
    <n v="0"/>
    <x v="1"/>
    <s v="Obesity"/>
    <s v="Normal"/>
    <s v="18-Aug-1990"/>
    <n v="32"/>
    <n v="3"/>
    <n v="6128.8"/>
    <s v="tier - 2"/>
    <s v="tier - 3"/>
    <s v="R1012"/>
  </r>
  <r>
    <s v="ID1622"/>
    <s v=" Mr"/>
    <s v="Tissue"/>
    <s v="  Jeffrey"/>
    <n v="26.22"/>
    <n v="5.57"/>
    <s v="yes"/>
    <s v="No"/>
    <s v="Yes"/>
    <n v="1"/>
    <x v="1"/>
    <s v="Over Weight"/>
    <s v="Normal"/>
    <s v="16-Nov-1983"/>
    <n v="39"/>
    <n v="1"/>
    <n v="6123.57"/>
    <s v="tier - 3"/>
    <s v="tier - 2"/>
    <s v="R1012"/>
  </r>
  <r>
    <s v="ID1623"/>
    <s v=" Mr"/>
    <s v="Wood"/>
    <s v="  Justin"/>
    <n v="21.85"/>
    <n v="5.26"/>
    <s v="yes"/>
    <s v="No"/>
    <s v="Yes"/>
    <n v="1"/>
    <x v="1"/>
    <s v="Normal weight"/>
    <s v="Normal"/>
    <s v="11-Aug-1983"/>
    <n v="39"/>
    <n v="1"/>
    <n v="6117.49"/>
    <s v="tier - 2"/>
    <s v="tier - 3"/>
    <s v="R1012"/>
  </r>
  <r>
    <s v="ID1624"/>
    <s v=" Ms"/>
    <s v="Denny"/>
    <s v="  Emily"/>
    <n v="30.495000000000001"/>
    <n v="6.25"/>
    <s v="No"/>
    <s v="No"/>
    <s v="No"/>
    <n v="0"/>
    <x v="1"/>
    <s v="Obesity"/>
    <s v="Prediabetes"/>
    <s v="25-Jul-1991"/>
    <n v="31"/>
    <n v="3"/>
    <n v="6113.23"/>
    <s v="tier - 2"/>
    <s v="tier - 2"/>
    <s v="R1024"/>
  </r>
  <r>
    <s v="ID1625"/>
    <s v=" Ms"/>
    <s v="Testa"/>
    <s v="  Rebecca"/>
    <n v="34.104999999999997"/>
    <n v="5.67"/>
    <s v="yes"/>
    <s v="No"/>
    <s v="No"/>
    <n v="0"/>
    <x v="1"/>
    <s v="Obesity"/>
    <s v="Normal"/>
    <s v="21-Jul-1985"/>
    <n v="37"/>
    <n v="1"/>
    <n v="6112.35"/>
    <s v="tier - 2"/>
    <s v="tier - 1"/>
    <s v="R1012"/>
  </r>
  <r>
    <s v="ID1626"/>
    <s v=" Mrs"/>
    <s v="Mooney"/>
    <s v="  Allie"/>
    <n v="32.770000000000003"/>
    <n v="4.42"/>
    <s v="yes"/>
    <s v="No"/>
    <s v="No"/>
    <n v="1"/>
    <x v="1"/>
    <s v="Obesity"/>
    <s v="Normal"/>
    <s v="9-Sep-1995"/>
    <n v="27"/>
    <n v="0"/>
    <n v="6111.95"/>
    <s v="tier - 2"/>
    <s v="tier - 3"/>
    <s v="R1026"/>
  </r>
  <r>
    <s v="ID1627"/>
    <s v=" Ms"/>
    <s v="Buchholtz"/>
    <s v="  Trasi"/>
    <n v="16.850000000000001"/>
    <n v="11.75"/>
    <s v="yes"/>
    <s v="No"/>
    <s v="No"/>
    <n v="2"/>
    <x v="1"/>
    <s v="Under Weight"/>
    <s v="Diabetes"/>
    <s v="9-Jun-1970"/>
    <n v="52"/>
    <n v="0"/>
    <n v="6098.38"/>
    <s v="tier - 2"/>
    <s v="tier - 2"/>
    <s v="R1013"/>
  </r>
  <r>
    <s v="ID1628"/>
    <s v=" Mr"/>
    <s v="Hoyt"/>
    <s v="  Kevin"/>
    <n v="34.700000000000003"/>
    <n v="6.06"/>
    <s v="No"/>
    <s v="No"/>
    <s v="No"/>
    <n v="1"/>
    <x v="1"/>
    <s v="Obesity"/>
    <s v="Prediabetes"/>
    <s v="25-Jul-1984"/>
    <n v="38"/>
    <n v="2"/>
    <n v="6082.41"/>
    <s v="tier - 1"/>
    <s v="tier - 2"/>
    <s v="R1011"/>
  </r>
  <r>
    <s v="ID1629"/>
    <s v=" Mr"/>
    <s v="Cabada"/>
    <s v="  Fernando"/>
    <n v="37.049999999999997"/>
    <n v="5.48"/>
    <s v="No"/>
    <s v="No"/>
    <s v="No"/>
    <n v="1"/>
    <x v="1"/>
    <s v="Obesity"/>
    <s v="Normal"/>
    <s v="14-Oct-1984"/>
    <n v="38"/>
    <n v="1"/>
    <n v="6079.67"/>
    <s v="tier - 1"/>
    <s v="tier - 1"/>
    <s v="R1014"/>
  </r>
  <r>
    <s v="ID1630"/>
    <s v=" Ms"/>
    <s v="Lobaciute"/>
    <s v="  Ieva"/>
    <n v="18.78"/>
    <n v="4.45"/>
    <s v="No"/>
    <s v="No"/>
    <s v="Yes"/>
    <n v="1"/>
    <x v="1"/>
    <s v="Normal weight"/>
    <s v="Normal"/>
    <s v="8-Aug-1979"/>
    <n v="43"/>
    <n v="2"/>
    <n v="6074.37"/>
    <s v="tier - 2"/>
    <s v="tier - 2"/>
    <s v="R1012"/>
  </r>
  <r>
    <s v="ID1631"/>
    <s v=" Mr"/>
    <s v="Dawes"/>
    <s v="  Chris"/>
    <n v="28.024999999999999"/>
    <n v="5"/>
    <s v="No"/>
    <s v="No"/>
    <s v="No"/>
    <n v="1"/>
    <x v="1"/>
    <s v="Over Weight"/>
    <s v="Normal"/>
    <s v="21-Sep-1984"/>
    <n v="38"/>
    <n v="1"/>
    <n v="6067.13"/>
    <s v="tier - 3"/>
    <s v="tier - 1"/>
    <s v="R1016"/>
  </r>
  <r>
    <s v="ID1632"/>
    <s v=" Mr"/>
    <s v="Deppen"/>
    <s v="  Drew L."/>
    <n v="35.090000000000003"/>
    <n v="5.84"/>
    <s v="No"/>
    <s v="No"/>
    <s v="No"/>
    <n v="0"/>
    <x v="1"/>
    <s v="Obesity"/>
    <s v="Prediabetes"/>
    <s v="8-Nov-1994"/>
    <n v="28"/>
    <n v="0"/>
    <n v="6064.37"/>
    <s v="tier - 2"/>
    <s v="tier - 2"/>
    <s v="R1011"/>
  </r>
  <r>
    <s v="ID1633"/>
    <s v=" Ms"/>
    <s v="Oberndorfer"/>
    <s v="  Christina"/>
    <n v="34.42"/>
    <n v="5.21"/>
    <s v="yes"/>
    <s v="No"/>
    <s v="No"/>
    <n v="0"/>
    <x v="1"/>
    <s v="Obesity"/>
    <s v="Normal"/>
    <s v="28-Jul-1996"/>
    <n v="26"/>
    <n v="0"/>
    <n v="6061.8"/>
    <s v="tier - 2"/>
    <s v="tier - 3"/>
    <s v="R1012"/>
  </r>
  <r>
    <s v="ID1634"/>
    <s v=" Mr"/>
    <s v="Hetherington"/>
    <s v="  Alexander G"/>
    <n v="29.4"/>
    <n v="4.26"/>
    <s v="No"/>
    <s v="No"/>
    <s v="No"/>
    <n v="0"/>
    <x v="1"/>
    <s v="Over Weight"/>
    <s v="Normal"/>
    <s v="16-Aug-1989"/>
    <n v="33"/>
    <n v="4"/>
    <n v="6059.17"/>
    <s v="tier - 2"/>
    <s v="tier - 1"/>
    <s v="R1011"/>
  </r>
  <r>
    <s v="ID1635"/>
    <s v=" Ms"/>
    <s v="Murray"/>
    <s v="  Meaghan"/>
    <n v="21.31"/>
    <n v="4.17"/>
    <s v="No"/>
    <s v="No"/>
    <s v="No"/>
    <n v="0"/>
    <x v="1"/>
    <s v="Normal weight"/>
    <s v="Normal"/>
    <s v="8-Aug-1980"/>
    <n v="42"/>
    <n v="2"/>
    <n v="5993.62"/>
    <s v="tier - 2"/>
    <s v="tier - 3"/>
    <s v="R1013"/>
  </r>
  <r>
    <s v="ID1636"/>
    <s v=" Ms"/>
    <s v="Higden"/>
    <s v="  Kristin"/>
    <n v="19.559999999999999"/>
    <n v="11.96"/>
    <s v="No"/>
    <s v="No"/>
    <s v="No"/>
    <n v="0"/>
    <x v="1"/>
    <s v="Normal weight"/>
    <s v="Diabetes"/>
    <s v="17-Aug-1974"/>
    <n v="48"/>
    <n v="0"/>
    <n v="5990.17"/>
    <s v="tier - 2"/>
    <s v="tier - 2"/>
    <s v="R1013"/>
  </r>
  <r>
    <s v="ID1637"/>
    <s v=" Ms"/>
    <s v="Rediger"/>
    <s v="  Andrea K."/>
    <n v="37.335000000000001"/>
    <n v="6.26"/>
    <s v="yes"/>
    <s v="No"/>
    <s v="No"/>
    <n v="1"/>
    <x v="1"/>
    <s v="Obesity"/>
    <s v="Prediabetes"/>
    <s v="10-Jun-1988"/>
    <n v="34"/>
    <n v="2"/>
    <n v="5989.52"/>
    <s v="tier - 2"/>
    <s v="tier - 1"/>
    <s v="R1012"/>
  </r>
  <r>
    <s v="ID1638"/>
    <s v=" Ms"/>
    <s v="Huff"/>
    <s v="  Kris"/>
    <n v="19.53"/>
    <n v="11.68"/>
    <s v="No"/>
    <s v="No"/>
    <s v="No"/>
    <n v="0"/>
    <x v="1"/>
    <s v="Normal weight"/>
    <s v="Diabetes"/>
    <s v="11-Oct-1974"/>
    <n v="48"/>
    <n v="0"/>
    <n v="5979.99"/>
    <s v="tier - 2"/>
    <s v="tier - 3"/>
    <s v="R1013"/>
  </r>
  <r>
    <s v="ID1639"/>
    <s v=" Mr"/>
    <s v="Hall"/>
    <s v="  Alden W"/>
    <n v="34.1"/>
    <n v="5.16"/>
    <s v="No"/>
    <s v="No"/>
    <s v="No"/>
    <n v="0"/>
    <x v="1"/>
    <s v="Obesity"/>
    <s v="Normal"/>
    <s v="10-Oct-1980"/>
    <n v="42"/>
    <n v="0"/>
    <n v="5979.73"/>
    <s v="tier - 2"/>
    <s v="tier - 2"/>
    <s v="R1011"/>
  </r>
  <r>
    <s v="ID1640"/>
    <s v=" Ms"/>
    <s v="Grise"/>
    <s v="  Suzanne M"/>
    <n v="16.5"/>
    <n v="6.9"/>
    <s v="yes"/>
    <s v="No"/>
    <s v="No"/>
    <n v="2"/>
    <x v="1"/>
    <s v="Under Weight"/>
    <s v="Diabetes"/>
    <s v="25-Jun-1970"/>
    <n v="52"/>
    <n v="0"/>
    <n v="5979.66"/>
    <s v="tier - 2"/>
    <s v="tier - 3"/>
    <s v="R1013"/>
  </r>
  <r>
    <s v="ID1641"/>
    <s v=" Ms"/>
    <s v="Skildum"/>
    <s v="  Heidi Z."/>
    <n v="30.69"/>
    <n v="4.83"/>
    <s v="No"/>
    <s v="No"/>
    <s v="No"/>
    <n v="1"/>
    <x v="1"/>
    <s v="Obesity"/>
    <s v="Normal"/>
    <s v="11-Nov-1984"/>
    <n v="38"/>
    <n v="1"/>
    <n v="5976.83"/>
    <s v="tier - 2"/>
    <s v="tier - 2"/>
    <s v="R1013"/>
  </r>
  <r>
    <s v="ID1642"/>
    <s v=" Ms"/>
    <s v="Yang"/>
    <s v="  Carolyn"/>
    <n v="28.93"/>
    <n v="4.87"/>
    <s v="No"/>
    <s v="No"/>
    <s v="No"/>
    <n v="1"/>
    <x v="1"/>
    <s v="Over Weight"/>
    <s v="Normal"/>
    <s v="19-Sep-1984"/>
    <n v="38"/>
    <n v="1"/>
    <n v="5974.38"/>
    <s v="tier - 2"/>
    <s v="tier - 3"/>
    <s v="R1013"/>
  </r>
  <r>
    <s v="ID1643"/>
    <s v=" Ms"/>
    <s v="Fischer-Daly"/>
    <s v="  Sabine"/>
    <n v="38.9"/>
    <n v="4.28"/>
    <s v="No"/>
    <s v="No"/>
    <s v="No"/>
    <n v="0"/>
    <x v="1"/>
    <s v="Obesity"/>
    <s v="Normal"/>
    <s v="22-Jul-1989"/>
    <n v="33"/>
    <n v="3"/>
    <n v="5972.38"/>
    <s v="tier - 2"/>
    <s v="tier - 2"/>
    <s v="R1011"/>
  </r>
  <r>
    <s v="ID1644"/>
    <s v=" Mr"/>
    <s v="Asher"/>
    <s v="  Bobby"/>
    <n v="26.9"/>
    <n v="4.07"/>
    <s v="No"/>
    <s v="No"/>
    <s v="No"/>
    <n v="0"/>
    <x v="1"/>
    <s v="Over Weight"/>
    <s v="Normal"/>
    <s v="21-Jul-1980"/>
    <n v="42"/>
    <n v="0"/>
    <n v="5969.72"/>
    <s v="tier - 3"/>
    <s v="tier - 3"/>
    <s v="R1011"/>
  </r>
  <r>
    <s v="ID1645"/>
    <s v=" Mr"/>
    <s v="Zhou"/>
    <s v="  Fan"/>
    <n v="24.86"/>
    <n v="6.23"/>
    <s v="No"/>
    <s v="No"/>
    <s v="No"/>
    <n v="0"/>
    <x v="1"/>
    <s v="Normal weight"/>
    <s v="Prediabetes"/>
    <s v="5-Aug-1980"/>
    <n v="42"/>
    <n v="0"/>
    <n v="5966.89"/>
    <s v="tier - 2"/>
    <s v="tier - 3"/>
    <s v="R1013"/>
  </r>
  <r>
    <s v="ID1646"/>
    <s v=" Mrs"/>
    <s v="Rudder"/>
    <s v="  Rachel M"/>
    <n v="39.14"/>
    <n v="6.24"/>
    <s v="No"/>
    <s v="yes"/>
    <s v="No"/>
    <n v="1"/>
    <x v="1"/>
    <s v="Obesity"/>
    <s v="Prediabetes"/>
    <s v="15-Jul-2004"/>
    <n v="18"/>
    <n v="0"/>
    <n v="5960.91"/>
    <s v="tier - 2"/>
    <s v="tier - 1"/>
    <s v="R1026"/>
  </r>
  <r>
    <s v="ID1647"/>
    <s v=" Mr"/>
    <s v="Cartmell"/>
    <s v="  Greg"/>
    <n v="39.799999999999997"/>
    <n v="6.17"/>
    <s v="No"/>
    <s v="No"/>
    <s v="Yes"/>
    <n v="1"/>
    <x v="1"/>
    <s v="Obesity"/>
    <s v="Prediabetes"/>
    <s v="13-Aug-2003"/>
    <n v="19"/>
    <n v="0"/>
    <n v="5957.35"/>
    <s v="tier - 2"/>
    <s v="tier - 2"/>
    <s v="R1012"/>
  </r>
  <r>
    <s v="ID1648"/>
    <s v=" Mr"/>
    <s v="Troland"/>
    <s v="  Dan"/>
    <n v="34.32"/>
    <n v="5.16"/>
    <s v="No"/>
    <s v="No"/>
    <s v="No"/>
    <n v="1"/>
    <x v="1"/>
    <s v="Obesity"/>
    <s v="Normal"/>
    <s v="14-Jul-1987"/>
    <n v="35"/>
    <n v="3"/>
    <n v="5934.38"/>
    <s v="tier - 3"/>
    <s v="tier - 2"/>
    <s v="R1013"/>
  </r>
  <r>
    <s v="ID1649"/>
    <s v=" Ms"/>
    <s v="Hall"/>
    <s v="  Jennifer A"/>
    <n v="32.51"/>
    <n v="4.3"/>
    <s v="No"/>
    <s v="No"/>
    <s v="No"/>
    <n v="0"/>
    <x v="1"/>
    <s v="Obesity"/>
    <s v="Normal"/>
    <s v="30-Jul-1994"/>
    <n v="28"/>
    <n v="0"/>
    <n v="5927.65"/>
    <s v="tier - 2"/>
    <s v="tier - 1"/>
    <s v="R1012"/>
  </r>
  <r>
    <s v="ID1650"/>
    <s v=" Mrs"/>
    <s v="Berg"/>
    <s v="  Jessica"/>
    <n v="30.71"/>
    <n v="6.14"/>
    <s v="No"/>
    <s v="No"/>
    <s v="Yes"/>
    <n v="1"/>
    <x v="1"/>
    <s v="Obesity"/>
    <s v="Prediabetes"/>
    <s v="13-Aug-1993"/>
    <n v="29"/>
    <n v="0"/>
    <n v="5926.93"/>
    <s v="tier - 2"/>
    <s v="tier - 2"/>
    <s v="R1025"/>
  </r>
  <r>
    <s v="ID1651"/>
    <s v=" Mr"/>
    <s v="Engtrakul"/>
    <s v="  Chaiwat"/>
    <n v="28.9"/>
    <n v="5.36"/>
    <s v="No"/>
    <s v="No"/>
    <s v="No"/>
    <n v="1"/>
    <x v="1"/>
    <s v="Over Weight"/>
    <s v="Normal"/>
    <s v="29-Jul-1987"/>
    <n v="35"/>
    <n v="3"/>
    <n v="5926.85"/>
    <s v="tier - 3"/>
    <s v="tier - 3"/>
    <s v="R1011"/>
  </r>
  <r>
    <s v="ID1652"/>
    <s v=" Ms"/>
    <s v="Leonhardt"/>
    <s v="  Kerri"/>
    <n v="36.19"/>
    <n v="4.3"/>
    <s v="No"/>
    <s v="No"/>
    <s v="No"/>
    <n v="0"/>
    <x v="1"/>
    <s v="Obesity"/>
    <s v="Normal"/>
    <s v="21-Dec-1982"/>
    <n v="40"/>
    <n v="0"/>
    <n v="5920.1"/>
    <s v="tier - 2"/>
    <s v="tier - 1"/>
    <s v="R1013"/>
  </r>
  <r>
    <s v="ID1653"/>
    <s v=" Ms"/>
    <s v="Goetz"/>
    <s v="  Lisa"/>
    <n v="29.6"/>
    <n v="4.09"/>
    <s v="No"/>
    <s v="No"/>
    <s v="No"/>
    <n v="0"/>
    <x v="1"/>
    <s v="Over Weight"/>
    <s v="Normal"/>
    <s v="8-Jul-1982"/>
    <n v="40"/>
    <n v="0"/>
    <n v="5910.94"/>
    <s v="tier - 2"/>
    <s v="tier - 1"/>
    <s v="R1011"/>
  </r>
  <r>
    <s v="ID1654"/>
    <s v=" Mr"/>
    <s v="Cacharelis"/>
    <s v="  Nicholas G"/>
    <n v="30.95"/>
    <n v="6.27"/>
    <s v="No"/>
    <s v="No"/>
    <s v="Yes"/>
    <n v="1"/>
    <x v="1"/>
    <s v="Obesity"/>
    <s v="Prediabetes"/>
    <s v="19-Oct-1993"/>
    <n v="29"/>
    <n v="0"/>
    <n v="5877.02"/>
    <s v="tier - 2"/>
    <s v="tier - 2"/>
    <s v="R1021"/>
  </r>
  <r>
    <s v="ID1655"/>
    <s v=" Mr"/>
    <s v="Kariolis"/>
    <s v="  Vasilis S"/>
    <n v="19.95"/>
    <n v="5.39"/>
    <s v="No"/>
    <s v="No"/>
    <s v="No"/>
    <n v="1"/>
    <x v="1"/>
    <s v="Normal weight"/>
    <s v="Normal"/>
    <s v="22-Nov-1984"/>
    <n v="38"/>
    <n v="1"/>
    <n v="5855.9"/>
    <s v="tier - 2"/>
    <s v="tier - 3"/>
    <s v="R1012"/>
  </r>
  <r>
    <s v="ID1656"/>
    <s v=" Mr"/>
    <s v="Zelwin"/>
    <s v="  Michael P"/>
    <n v="23.65"/>
    <n v="5.75"/>
    <s v="yes"/>
    <s v="No"/>
    <s v="No"/>
    <n v="0"/>
    <x v="1"/>
    <s v="Normal weight"/>
    <s v="Prediabetes"/>
    <s v="18-Jun-1985"/>
    <n v="37"/>
    <n v="3"/>
    <n v="5847.24"/>
    <s v="tier - 2"/>
    <s v="tier - 1"/>
    <s v="R1013"/>
  </r>
  <r>
    <s v="ID1657"/>
    <s v=" Ms"/>
    <s v="Barry"/>
    <s v="  Colleen C."/>
    <n v="43.34"/>
    <n v="4.91"/>
    <s v="No"/>
    <s v="No"/>
    <s v="No"/>
    <n v="1"/>
    <x v="1"/>
    <s v="Obesity"/>
    <s v="Normal"/>
    <s v="30-Sep-1987"/>
    <n v="35"/>
    <n v="2"/>
    <n v="5846.92"/>
    <s v="tier - 2"/>
    <s v="tier - 2"/>
    <s v="R1013"/>
  </r>
  <r>
    <s v="ID1658"/>
    <s v=" Mrs"/>
    <s v="Bannon"/>
    <s v="  Annika"/>
    <n v="31.98"/>
    <n v="4.46"/>
    <s v="yes"/>
    <s v="No"/>
    <s v="No"/>
    <n v="1"/>
    <x v="1"/>
    <s v="Obesity"/>
    <s v="Normal"/>
    <s v="20-Aug-1995"/>
    <n v="27"/>
    <n v="0"/>
    <n v="5843.99"/>
    <s v="tier - 2"/>
    <s v="tier - 2"/>
    <s v="R1025"/>
  </r>
  <r>
    <s v="ID1659"/>
    <s v=" Ms"/>
    <s v="Chang"/>
    <s v="  Kelly"/>
    <n v="35.86"/>
    <n v="6.22"/>
    <s v="No"/>
    <s v="No"/>
    <s v="No"/>
    <n v="1"/>
    <x v="1"/>
    <s v="Obesity"/>
    <s v="Prediabetes"/>
    <s v="27-Jul-1987"/>
    <n v="35"/>
    <n v="2"/>
    <n v="5836.52"/>
    <s v="tier - 2"/>
    <s v="tier - 3"/>
    <s v="R1013"/>
  </r>
  <r>
    <s v="ID1660"/>
    <s v=" Mr"/>
    <s v="Vetter"/>
    <s v="  Nicholas C."/>
    <n v="15.2"/>
    <n v="8.82"/>
    <s v="No"/>
    <s v="No"/>
    <s v="No"/>
    <n v="0"/>
    <x v="1"/>
    <s v="Under Weight"/>
    <s v="Diabetes"/>
    <s v="27-Sep-1971"/>
    <n v="51"/>
    <n v="0"/>
    <n v="5832.6"/>
    <s v="tier - 2"/>
    <s v="tier - 3"/>
    <s v="R1012"/>
  </r>
  <r>
    <s v="ID1661"/>
    <s v=" Mrs"/>
    <s v="Jablonski"/>
    <s v="  Kelly K"/>
    <n v="37.200000000000003"/>
    <n v="10.14"/>
    <s v="No"/>
    <s v="No"/>
    <s v="No"/>
    <n v="0"/>
    <x v="1"/>
    <s v="Obesity"/>
    <s v="Diabetes"/>
    <s v="22-Jul-2002"/>
    <n v="20"/>
    <n v="0"/>
    <n v="5816.58"/>
    <s v="tier - 2"/>
    <s v="tier - 2"/>
    <s v="R1026"/>
  </r>
  <r>
    <s v="ID1662"/>
    <s v=" Mr"/>
    <s v="Jakubowitch"/>
    <s v="  Andrew"/>
    <n v="17.91"/>
    <n v="4.66"/>
    <s v="No"/>
    <s v="No"/>
    <s v="No"/>
    <n v="2"/>
    <x v="1"/>
    <s v="Under Weight"/>
    <s v="Normal"/>
    <s v="2-Nov-1972"/>
    <n v="50"/>
    <n v="0"/>
    <n v="5812.9"/>
    <s v="tier - 2"/>
    <s v="tier - 2"/>
    <s v="R1013"/>
  </r>
  <r>
    <s v="ID1663"/>
    <s v=" Ms"/>
    <s v="Altshuler"/>
    <s v="  Hannah"/>
    <n v="20.76"/>
    <n v="6.26"/>
    <s v="No"/>
    <s v="No"/>
    <s v="No"/>
    <n v="0"/>
    <x v="1"/>
    <s v="Normal weight"/>
    <s v="Prediabetes"/>
    <s v="18-Sep-1980"/>
    <n v="42"/>
    <n v="2"/>
    <n v="5807.06"/>
    <s v="tier - 2"/>
    <s v="tier - 3"/>
    <s v="R1013"/>
  </r>
  <r>
    <s v="ID1664"/>
    <s v=" Mr"/>
    <s v="Ugarte"/>
    <s v="  Patricio Sr."/>
    <n v="38.99"/>
    <n v="5.21"/>
    <s v="No"/>
    <s v="yes"/>
    <s v="No"/>
    <n v="1"/>
    <x v="1"/>
    <s v="Obesity"/>
    <s v="Normal"/>
    <s v="1-Nov-2004"/>
    <n v="18"/>
    <n v="0"/>
    <n v="5778.71"/>
    <s v="tier - 2"/>
    <s v="tier - 3"/>
    <s v="R1022"/>
  </r>
  <r>
    <s v="ID1665"/>
    <s v=" Mr"/>
    <s v="Tusso"/>
    <s v="  Robert B"/>
    <n v="42.655000000000001"/>
    <n v="5.94"/>
    <s v="yes"/>
    <s v="No"/>
    <s v="Yes"/>
    <n v="1"/>
    <x v="1"/>
    <s v="Obesity"/>
    <s v="Prediabetes"/>
    <s v="30-Aug-1983"/>
    <n v="39"/>
    <n v="0"/>
    <n v="5757.41"/>
    <s v="tier - 2"/>
    <s v="tier - 3"/>
    <s v="R1019"/>
  </r>
  <r>
    <s v="ID1666"/>
    <s v=" Mr"/>
    <s v="Johnson"/>
    <s v="  Benjamin M"/>
    <n v="30.57"/>
    <n v="5.34"/>
    <s v="No"/>
    <s v="No"/>
    <s v="Yes"/>
    <n v="1"/>
    <x v="1"/>
    <s v="Obesity"/>
    <s v="Normal"/>
    <s v="10-Jun-1993"/>
    <n v="29"/>
    <n v="0"/>
    <n v="5748.13"/>
    <s v="tier - 2"/>
    <s v="tier - 1"/>
    <s v="R1021"/>
  </r>
  <r>
    <s v="ID1667"/>
    <s v=" Mr"/>
    <s v="Landry"/>
    <s v="  Robert"/>
    <n v="17.7"/>
    <n v="6.38"/>
    <s v="No"/>
    <s v="No"/>
    <s v="No"/>
    <n v="2"/>
    <x v="1"/>
    <s v="Under Weight"/>
    <s v="Prediabetes"/>
    <s v="21-Aug-1972"/>
    <n v="50"/>
    <n v="0"/>
    <n v="5741.67"/>
    <s v="tier - 2"/>
    <s v="tier - 3"/>
    <s v="R1013"/>
  </r>
  <r>
    <s v="ID1668"/>
    <s v=" Mr"/>
    <s v="McDonald"/>
    <s v="  Eric R."/>
    <n v="34.770000000000003"/>
    <n v="4.47"/>
    <s v="No"/>
    <s v="No"/>
    <s v="No"/>
    <n v="1"/>
    <x v="1"/>
    <s v="Obesity"/>
    <s v="Normal"/>
    <s v="19-Oct-1987"/>
    <n v="35"/>
    <n v="2"/>
    <n v="5729.01"/>
    <s v="tier - 1"/>
    <s v="tier - 2"/>
    <s v="R1012"/>
  </r>
  <r>
    <s v="ID1669"/>
    <s v=" Mr"/>
    <s v="Dunlap"/>
    <s v="  Matthew"/>
    <n v="16.88"/>
    <n v="9.9600000000000009"/>
    <s v="No"/>
    <s v="No"/>
    <s v="No"/>
    <n v="0"/>
    <x v="1"/>
    <s v="Under Weight"/>
    <s v="Diabetes"/>
    <s v="18-Dec-1971"/>
    <n v="51"/>
    <n v="0"/>
    <n v="5720.38"/>
    <s v="tier - 2"/>
    <s v="tier - 1"/>
    <s v="R1013"/>
  </r>
  <r>
    <s v="ID1670"/>
    <s v=" Mr"/>
    <s v="Larue"/>
    <s v="  Bob R"/>
    <n v="40.26"/>
    <n v="9.92"/>
    <s v="yes"/>
    <s v="No"/>
    <s v="No"/>
    <n v="0"/>
    <x v="1"/>
    <s v="Obesity"/>
    <s v="Diabetes"/>
    <s v="30-Aug-1981"/>
    <n v="41"/>
    <n v="0"/>
    <n v="5709.16"/>
    <s v="tier - 3"/>
    <s v="tier - 3"/>
    <s v="R1013"/>
  </r>
  <r>
    <s v="ID1671"/>
    <s v=" Ms"/>
    <s v="Hodge"/>
    <s v="  Stephanie J."/>
    <n v="25.6"/>
    <n v="6.03"/>
    <s v="No"/>
    <s v="No"/>
    <s v="Yes"/>
    <n v="1"/>
    <x v="1"/>
    <s v="Over Weight"/>
    <s v="Prediabetes"/>
    <s v="3-Nov-1993"/>
    <n v="29"/>
    <n v="4"/>
    <n v="5708.87"/>
    <s v="tier - 2"/>
    <s v="tier - 1"/>
    <s v="R1011"/>
  </r>
  <r>
    <s v="ID1672"/>
    <s v=" Mr"/>
    <s v="Marcus"/>
    <s v="  Jake"/>
    <n v="33.549999999999997"/>
    <n v="10.9"/>
    <s v="yes"/>
    <s v="No"/>
    <s v="No"/>
    <n v="0"/>
    <x v="1"/>
    <s v="Obesity"/>
    <s v="Diabetes"/>
    <s v="15-Jun-1981"/>
    <n v="41"/>
    <n v="0"/>
    <n v="5699.84"/>
    <s v="tier - 2"/>
    <s v="tier - 3"/>
    <s v="R1013"/>
  </r>
  <r>
    <s v="ID1673"/>
    <s v=" Ms"/>
    <s v="Daubert"/>
    <s v="  Alison L."/>
    <n v="16.690000000000001"/>
    <n v="10.66"/>
    <s v="No"/>
    <s v="No"/>
    <s v="No"/>
    <n v="0"/>
    <x v="1"/>
    <s v="Under Weight"/>
    <s v="Diabetes"/>
    <s v="6-Jul-1974"/>
    <n v="48"/>
    <n v="0"/>
    <n v="5698.74"/>
    <s v="tier - 2"/>
    <s v="tier - 2"/>
    <s v="R1012"/>
  </r>
  <r>
    <s v="ID1674"/>
    <s v=" Ms"/>
    <s v="Close"/>
    <s v="  Lindsay M"/>
    <n v="19.95"/>
    <n v="4.05"/>
    <s v="No"/>
    <s v="No"/>
    <s v="No"/>
    <n v="1"/>
    <x v="1"/>
    <s v="Normal weight"/>
    <s v="Normal"/>
    <s v="3-Nov-1992"/>
    <n v="30"/>
    <n v="3"/>
    <n v="5693.43"/>
    <s v="tier - 2"/>
    <s v="tier - 3"/>
    <s v="R1012"/>
  </r>
  <r>
    <s v="ID1675"/>
    <s v=" Mr"/>
    <s v="Roels"/>
    <s v="  Guillaume"/>
    <n v="17.55"/>
    <n v="4.2300000000000004"/>
    <s v="No"/>
    <s v="No"/>
    <s v="No"/>
    <n v="2"/>
    <x v="1"/>
    <s v="Under Weight"/>
    <s v="Normal"/>
    <s v="28-Oct-1972"/>
    <n v="50"/>
    <n v="0"/>
    <n v="5690.79"/>
    <s v="tier - 2"/>
    <s v="tier - 1"/>
    <s v="R1013"/>
  </r>
  <r>
    <s v="ID1676"/>
    <s v=" Ms"/>
    <s v="Venosky"/>
    <s v="  Kaylee"/>
    <n v="22.01"/>
    <n v="5.01"/>
    <s v="No"/>
    <s v="No"/>
    <s v="No"/>
    <n v="1"/>
    <x v="1"/>
    <s v="Normal weight"/>
    <s v="Normal"/>
    <s v="12-Aug-1984"/>
    <n v="38"/>
    <n v="3"/>
    <n v="5679.13"/>
    <s v="tier - 2"/>
    <s v="tier - 2"/>
    <s v="R1013"/>
  </r>
  <r>
    <s v="ID1677"/>
    <s v=" Ms"/>
    <s v="Gosnell"/>
    <s v="  Theresa"/>
    <n v="41.8"/>
    <n v="5.82"/>
    <s v="yes"/>
    <s v="No"/>
    <s v="Yes"/>
    <n v="1"/>
    <x v="1"/>
    <s v="Obesity"/>
    <s v="Prediabetes"/>
    <s v="3-Sep-1983"/>
    <n v="39"/>
    <n v="0"/>
    <n v="5662.23"/>
    <s v="tier - 2"/>
    <s v="tier - 1"/>
    <s v="R1013"/>
  </r>
  <r>
    <s v="ID1678"/>
    <s v=" Mr"/>
    <s v="Chewning-Kulick"/>
    <s v="  Travis G."/>
    <n v="19.170000000000002"/>
    <n v="7.94"/>
    <s v="No"/>
    <s v="No"/>
    <s v="No"/>
    <n v="0"/>
    <x v="1"/>
    <s v="Normal weight"/>
    <s v="Diabetes"/>
    <s v="27-Sep-1978"/>
    <n v="44"/>
    <n v="2"/>
    <n v="5650.14"/>
    <s v="tier - 2"/>
    <s v="tier - 1"/>
    <s v="R1013"/>
  </r>
  <r>
    <s v="ID1679"/>
    <s v=" Ms"/>
    <s v="McCarron"/>
    <s v="  Emma L."/>
    <n v="32.799999999999997"/>
    <n v="6.16"/>
    <s v="yes"/>
    <s v="No"/>
    <s v="Yes"/>
    <n v="1"/>
    <x v="1"/>
    <s v="Obesity"/>
    <s v="Prediabetes"/>
    <s v="8-Jun-1983"/>
    <n v="40"/>
    <n v="0"/>
    <n v="5649.72"/>
    <s v="tier - 2"/>
    <s v="tier - 3"/>
    <s v="R1011"/>
  </r>
  <r>
    <s v="ID1680"/>
    <s v=" Ms"/>
    <s v="Manion"/>
    <s v="  Linda"/>
    <n v="35.814999999999998"/>
    <n v="4.1500000000000004"/>
    <s v="No"/>
    <s v="No"/>
    <s v="No"/>
    <n v="1"/>
    <x v="1"/>
    <s v="Obesity"/>
    <s v="Normal"/>
    <s v="9-Dec-1987"/>
    <n v="35"/>
    <n v="1"/>
    <n v="5630.46"/>
    <s v="tier - 2"/>
    <s v="tier - 3"/>
    <s v="R1012"/>
  </r>
  <r>
    <s v="ID1681"/>
    <s v=" Mr"/>
    <s v="Strong"/>
    <s v="  Owen R"/>
    <n v="24.3"/>
    <n v="6.23"/>
    <s v="No"/>
    <s v="No"/>
    <s v="No"/>
    <n v="0"/>
    <x v="1"/>
    <s v="Normal weight"/>
    <s v="Prediabetes"/>
    <s v="15-Nov-1994"/>
    <n v="28"/>
    <n v="5"/>
    <n v="5615.37"/>
    <s v="tier - 2"/>
    <s v="tier - 3"/>
    <s v="R1011"/>
  </r>
  <r>
    <s v="ID1682"/>
    <s v=" Mr"/>
    <s v="Leblanc"/>
    <s v="  Jacob"/>
    <n v="19.059999999999999"/>
    <n v="7.41"/>
    <s v="No"/>
    <s v="No"/>
    <s v="No"/>
    <n v="0"/>
    <x v="1"/>
    <s v="Normal weight"/>
    <s v="Diabetes"/>
    <s v="11-Sep-1978"/>
    <n v="44"/>
    <n v="2"/>
    <n v="5612.83"/>
    <s v="tier - 2"/>
    <s v="tier - 3"/>
    <s v="R1013"/>
  </r>
  <r>
    <s v="ID1683"/>
    <s v=" Ms"/>
    <s v="Palmer"/>
    <s v="  Jacqueline"/>
    <n v="33.25"/>
    <n v="5.62"/>
    <s v="yes"/>
    <s v="No"/>
    <s v="No"/>
    <n v="1"/>
    <x v="1"/>
    <s v="Obesity"/>
    <s v="Normal"/>
    <s v="18-Nov-1988"/>
    <n v="34"/>
    <n v="1"/>
    <n v="5594.85"/>
    <s v="tier - 2"/>
    <s v="tier - 3"/>
    <s v="R1024"/>
  </r>
  <r>
    <s v="ID1684"/>
    <s v=" Mr"/>
    <s v="Shen"/>
    <s v="  Yefeng"/>
    <n v="21.37"/>
    <n v="4.54"/>
    <s v="yes"/>
    <s v="No"/>
    <s v="Yes"/>
    <n v="1"/>
    <x v="1"/>
    <s v="Normal weight"/>
    <s v="Normal"/>
    <s v="3-Oct-1983"/>
    <n v="39"/>
    <n v="3"/>
    <n v="5587.59"/>
    <s v="tier - 2"/>
    <s v="tier - 1"/>
    <s v="R1013"/>
  </r>
  <r>
    <s v="ID1685"/>
    <s v=" Mr"/>
    <s v="Goldsby"/>
    <s v="  Thomas J"/>
    <n v="34.43"/>
    <n v="8.6199999999999992"/>
    <s v="yes"/>
    <s v="No"/>
    <s v="No"/>
    <n v="1"/>
    <x v="1"/>
    <s v="Obesity"/>
    <s v="Diabetes"/>
    <s v="21-Nov-1986"/>
    <n v="36"/>
    <n v="2"/>
    <n v="5584.31"/>
    <s v="tier - 3"/>
    <s v="tier - 1"/>
    <s v="R1013"/>
  </r>
  <r>
    <s v="ID1686"/>
    <s v=" Mr"/>
    <s v="Whitney"/>
    <s v="  Ken"/>
    <n v="20.86"/>
    <n v="4.3600000000000003"/>
    <s v="yes"/>
    <s v="No"/>
    <s v="No"/>
    <n v="0"/>
    <x v="1"/>
    <s v="Normal weight"/>
    <s v="Normal"/>
    <s v="5-Sep-1985"/>
    <n v="37"/>
    <n v="3"/>
    <n v="5582.95"/>
    <s v="tier - 2"/>
    <s v="tier - 1"/>
    <s v="R1012"/>
  </r>
  <r>
    <s v="ID1687"/>
    <s v=" Ms"/>
    <s v="Mahoney"/>
    <s v="  Annie E"/>
    <n v="18.34"/>
    <n v="10.01"/>
    <s v="No"/>
    <s v="No"/>
    <s v="No"/>
    <n v="0"/>
    <x v="1"/>
    <s v="Under Weight"/>
    <s v="Diabetes"/>
    <s v="18-Sep-1974"/>
    <n v="48"/>
    <n v="0"/>
    <n v="5576.35"/>
    <s v="tier - 2"/>
    <s v="tier - 3"/>
    <s v="R1013"/>
  </r>
  <r>
    <s v="ID1688"/>
    <s v=" Mrs"/>
    <s v="McCracken"/>
    <s v="  Noel K."/>
    <n v="34.15"/>
    <n v="5.42"/>
    <s v="No"/>
    <s v="No"/>
    <s v="No"/>
    <n v="0"/>
    <x v="1"/>
    <s v="Obesity"/>
    <s v="Normal"/>
    <s v="22-Sep-1999"/>
    <n v="23"/>
    <n v="0"/>
    <n v="5552.61"/>
    <s v="tier - 2"/>
    <s v="tier - 3"/>
    <s v="R1026"/>
  </r>
  <r>
    <s v="ID1689"/>
    <s v=" Mr"/>
    <s v="Spewak"/>
    <s v="  Mark S"/>
    <n v="18.350000000000001"/>
    <n v="5.12"/>
    <s v="No"/>
    <s v="No"/>
    <s v="No"/>
    <n v="0"/>
    <x v="1"/>
    <s v="Under Weight"/>
    <s v="Normal"/>
    <s v="7-Dec-1980"/>
    <n v="42"/>
    <n v="2"/>
    <n v="5540.35"/>
    <s v="tier - 2"/>
    <s v="tier - 2"/>
    <s v="R1012"/>
  </r>
  <r>
    <s v="ID1690"/>
    <s v=" Ms"/>
    <s v="Cottini"/>
    <s v="  Federica"/>
    <n v="22.13"/>
    <n v="9.1999999999999993"/>
    <s v="yes"/>
    <s v="No"/>
    <s v="No"/>
    <n v="0"/>
    <x v="1"/>
    <s v="Normal weight"/>
    <s v="Diabetes"/>
    <s v="7-Nov-1981"/>
    <n v="41"/>
    <n v="1"/>
    <n v="5539.4"/>
    <s v="tier - 2"/>
    <s v="tier - 2"/>
    <s v="R1013"/>
  </r>
  <r>
    <s v="ID1691"/>
    <s v=" Ms"/>
    <s v="Findlay"/>
    <s v="  Pamela L"/>
    <n v="22.51"/>
    <n v="6.08"/>
    <s v="yes"/>
    <s v="No"/>
    <s v="No"/>
    <n v="1"/>
    <x v="1"/>
    <s v="Normal weight"/>
    <s v="Prediabetes"/>
    <s v="29-Jul-1988"/>
    <n v="34"/>
    <n v="3"/>
    <n v="5503.36"/>
    <s v="tier - 2"/>
    <s v="tier - 2"/>
    <s v="R1012"/>
  </r>
  <r>
    <s v="ID1692"/>
    <s v=" Mr"/>
    <s v="Strasburg"/>
    <s v="  Andrew W."/>
    <n v="31"/>
    <n v="4.7699999999999996"/>
    <s v="No"/>
    <s v="No"/>
    <s v="No"/>
    <n v="1"/>
    <x v="1"/>
    <s v="Obesity"/>
    <s v="Normal"/>
    <s v="17-Aug-1984"/>
    <n v="38"/>
    <n v="1"/>
    <n v="5488.26"/>
    <s v="tier - 2"/>
    <s v="tier - 3"/>
    <s v="R1011"/>
  </r>
  <r>
    <s v="ID1693"/>
    <s v=" Mr"/>
    <s v="Adams"/>
    <s v="  Randall"/>
    <n v="28.27"/>
    <n v="4.62"/>
    <s v="No"/>
    <s v="No"/>
    <s v="No"/>
    <n v="1"/>
    <x v="1"/>
    <s v="Over Weight"/>
    <s v="Normal"/>
    <s v="26-Aug-1984"/>
    <n v="38"/>
    <n v="1"/>
    <n v="5484.47"/>
    <s v="tier - 2"/>
    <s v="tier - 2"/>
    <s v="R1013"/>
  </r>
  <r>
    <s v="ID1694"/>
    <s v=" Ms"/>
    <s v="Deeter"/>
    <s v="  Tracy L"/>
    <n v="29.92"/>
    <n v="9.07"/>
    <s v="yes"/>
    <s v="No"/>
    <s v="No"/>
    <n v="1"/>
    <x v="1"/>
    <s v="Over Weight"/>
    <s v="Diabetes"/>
    <s v="30-Sep-1986"/>
    <n v="36"/>
    <n v="1"/>
    <n v="5478.04"/>
    <s v="tier - 2"/>
    <s v="tier - 3"/>
    <s v="R1013"/>
  </r>
  <r>
    <s v="ID1695"/>
    <s v=" Ms"/>
    <s v="Arpin"/>
    <s v="  Azelie"/>
    <n v="25.9"/>
    <n v="9.1199999999999992"/>
    <s v="yes"/>
    <s v="No"/>
    <s v="No"/>
    <n v="1"/>
    <x v="1"/>
    <s v="Over Weight"/>
    <s v="Diabetes"/>
    <s v="12-Jul-1986"/>
    <n v="36"/>
    <n v="1"/>
    <n v="5472.45"/>
    <s v="tier - 2"/>
    <s v="tier - 3"/>
    <s v="R1011"/>
  </r>
  <r>
    <s v="ID1696"/>
    <s v=" Ms"/>
    <s v="Schoeneck"/>
    <s v="  Monica M."/>
    <n v="27.74"/>
    <n v="7.32"/>
    <s v="yes"/>
    <s v="No"/>
    <s v="No"/>
    <n v="1"/>
    <x v="1"/>
    <s v="Over Weight"/>
    <s v="Diabetes"/>
    <s v="2-Dec-1986"/>
    <n v="36"/>
    <n v="0"/>
    <n v="5469.01"/>
    <s v="tier - 2"/>
    <s v="tier - 2"/>
    <s v="R1024"/>
  </r>
  <r>
    <s v="ID1697"/>
    <s v=" Ms"/>
    <s v="Mueller"/>
    <s v="  Katarina K."/>
    <n v="17.260000000000002"/>
    <n v="11.73"/>
    <s v="No"/>
    <s v="No"/>
    <s v="No"/>
    <n v="2"/>
    <x v="1"/>
    <s v="Under Weight"/>
    <s v="Diabetes"/>
    <s v="24-Oct-1973"/>
    <n v="49"/>
    <n v="0"/>
    <n v="5466.88"/>
    <s v="tier - 2"/>
    <s v="tier - 2"/>
    <s v="R1013"/>
  </r>
  <r>
    <s v="ID1698"/>
    <s v=" Ms"/>
    <s v="Willits"/>
    <s v="  Jamie L."/>
    <n v="19.855"/>
    <n v="6.64"/>
    <s v="yes"/>
    <s v="No"/>
    <s v="No"/>
    <n v="1"/>
    <x v="1"/>
    <s v="Normal weight"/>
    <s v="Diabetes"/>
    <s v="25-Dec-1986"/>
    <n v="36"/>
    <n v="0"/>
    <n v="5458.05"/>
    <s v="tier - 2"/>
    <s v="tier - 2"/>
    <s v="R1024"/>
  </r>
  <r>
    <s v="ID1699"/>
    <s v=" Mr"/>
    <s v="Syring"/>
    <s v="  Brian"/>
    <n v="41.69"/>
    <n v="5.78"/>
    <s v="No"/>
    <s v="No"/>
    <s v="No"/>
    <n v="0"/>
    <x v="1"/>
    <s v="Obesity"/>
    <s v="Prediabetes"/>
    <s v="25-Aug-1982"/>
    <n v="40"/>
    <n v="0"/>
    <n v="5438.75"/>
    <s v="tier - 3"/>
    <s v="tier - 2"/>
    <s v="R1013"/>
  </r>
  <r>
    <s v="ID1700"/>
    <s v=" Ms"/>
    <s v="Strike"/>
    <s v="  Stacey L."/>
    <n v="16.12"/>
    <n v="10.45"/>
    <s v="No"/>
    <s v="No"/>
    <s v="No"/>
    <n v="0"/>
    <x v="1"/>
    <s v="Under Weight"/>
    <s v="Diabetes"/>
    <s v="8-Jun-1978"/>
    <n v="45"/>
    <n v="2"/>
    <n v="5428.98"/>
    <s v="tier - 2"/>
    <s v="tier - 2"/>
    <s v="R1012"/>
  </r>
  <r>
    <s v="ID1701"/>
    <s v=" Mr"/>
    <s v="Hennigar"/>
    <s v="  Stephen"/>
    <n v="37.43"/>
    <n v="4.5199999999999996"/>
    <s v="No"/>
    <s v="No"/>
    <s v="No"/>
    <n v="1"/>
    <x v="1"/>
    <s v="Obesity"/>
    <s v="Normal"/>
    <s v="17-Sep-1992"/>
    <n v="30"/>
    <n v="3"/>
    <n v="5428.73"/>
    <s v="tier - 3"/>
    <s v="tier - 1"/>
    <s v="R1017"/>
  </r>
  <r>
    <s v="ID1702"/>
    <s v=" Mr"/>
    <s v="May"/>
    <s v="  Joshua"/>
    <n v="31.065000000000001"/>
    <n v="5.71"/>
    <s v="No"/>
    <s v="No"/>
    <s v="No"/>
    <n v="0"/>
    <x v="1"/>
    <s v="Obesity"/>
    <s v="Prediabetes"/>
    <s v="6-Jul-1991"/>
    <n v="31"/>
    <n v="3"/>
    <n v="5425.02"/>
    <s v="tier - 2"/>
    <s v="tier - 1"/>
    <s v="R1012"/>
  </r>
  <r>
    <s v="ID1703"/>
    <s v=" Mr"/>
    <s v="Metcalf"/>
    <s v="  Josh"/>
    <n v="25.08"/>
    <n v="4.7699999999999996"/>
    <s v="No"/>
    <s v="No"/>
    <s v="No"/>
    <n v="0"/>
    <x v="1"/>
    <s v="Over Weight"/>
    <s v="Normal"/>
    <s v="27-Sep-1982"/>
    <n v="40"/>
    <n v="0"/>
    <n v="5415.66"/>
    <s v="tier - 2"/>
    <s v="tier - 3"/>
    <s v="R1013"/>
  </r>
  <r>
    <s v="ID1704"/>
    <s v=" Ms"/>
    <s v="Tiska"/>
    <s v="  Heather"/>
    <n v="15.2"/>
    <n v="7.81"/>
    <s v="yes"/>
    <s v="No"/>
    <s v="No"/>
    <n v="1"/>
    <x v="1"/>
    <s v="Under Weight"/>
    <s v="Diabetes"/>
    <s v="27-Sep-1975"/>
    <n v="47"/>
    <n v="1"/>
    <n v="5411.99"/>
    <s v="tier - 2"/>
    <s v="tier - 3"/>
    <s v="R1012"/>
  </r>
  <r>
    <s v="ID1705"/>
    <s v=" Mr"/>
    <s v="McDonough"/>
    <s v="  James C."/>
    <n v="22.34"/>
    <n v="5.19"/>
    <s v="yes"/>
    <s v="No"/>
    <s v="No"/>
    <n v="0"/>
    <x v="1"/>
    <s v="Normal weight"/>
    <s v="Normal"/>
    <s v="23-Dec-1985"/>
    <n v="37"/>
    <n v="3"/>
    <n v="5402.89"/>
    <s v="tier - 2"/>
    <s v="tier - 1"/>
    <s v="R1013"/>
  </r>
  <r>
    <s v="ID1706"/>
    <s v=" Ms"/>
    <s v="Fairley"/>
    <s v="  Kim"/>
    <n v="40.15"/>
    <n v="5.93"/>
    <s v="No"/>
    <s v="No"/>
    <s v="No"/>
    <n v="1"/>
    <x v="1"/>
    <s v="Obesity"/>
    <s v="Prediabetes"/>
    <s v="1-Aug-1984"/>
    <n v="38"/>
    <n v="0"/>
    <n v="5400.98"/>
    <s v="tier - 2"/>
    <s v="tier - 2"/>
    <s v="R1013"/>
  </r>
  <r>
    <s v="ID1707"/>
    <s v=" Ms"/>
    <s v="Barnett"/>
    <s v="  Marie E."/>
    <n v="37.729999999999997"/>
    <n v="6.29"/>
    <s v="No"/>
    <s v="No"/>
    <s v="No"/>
    <n v="1"/>
    <x v="1"/>
    <s v="Obesity"/>
    <s v="Prediabetes"/>
    <s v="3-Sep-1984"/>
    <n v="38"/>
    <n v="0"/>
    <n v="5397.62"/>
    <s v="tier - 2"/>
    <s v="tier - 2"/>
    <s v="R1013"/>
  </r>
  <r>
    <s v="ID1708"/>
    <s v=" Mr"/>
    <s v="Piasta"/>
    <s v="  Dariusz"/>
    <n v="25.35"/>
    <n v="4.9000000000000004"/>
    <s v="No"/>
    <s v="No"/>
    <s v="No"/>
    <n v="0"/>
    <x v="1"/>
    <s v="Over Weight"/>
    <s v="Normal"/>
    <s v="6-Nov-1989"/>
    <n v="33"/>
    <n v="3"/>
    <n v="5396.44"/>
    <s v="tier - 2"/>
    <s v="tier - 3"/>
    <s v="R1013"/>
  </r>
  <r>
    <s v="ID1709"/>
    <s v=" Ms"/>
    <s v="Mueller"/>
    <s v="  Jessica E."/>
    <n v="26.41"/>
    <n v="5.07"/>
    <s v="yes"/>
    <s v="No"/>
    <s v="No"/>
    <n v="1"/>
    <x v="1"/>
    <s v="Over Weight"/>
    <s v="Normal"/>
    <s v="8-Aug-1988"/>
    <n v="34"/>
    <n v="1"/>
    <n v="5385.34"/>
    <s v="tier - 2"/>
    <s v="tier - 3"/>
    <s v="R1012"/>
  </r>
  <r>
    <s v="ID1710"/>
    <s v=" Ms"/>
    <s v="Olsen"/>
    <s v="  Kristen"/>
    <n v="27.6"/>
    <n v="5.33"/>
    <s v="No"/>
    <s v="No"/>
    <s v="No"/>
    <n v="1"/>
    <x v="1"/>
    <s v="Over Weight"/>
    <s v="Normal"/>
    <s v="1-Jun-1984"/>
    <n v="39"/>
    <n v="0"/>
    <n v="5383.54"/>
    <s v="tier - 2"/>
    <s v="tier - 3"/>
    <s v="R1011"/>
  </r>
  <r>
    <s v="ID1711"/>
    <s v=" Mr"/>
    <s v="De Jesus"/>
    <s v="  Jose Guadalupe P. Sr."/>
    <n v="33.82"/>
    <n v="8.93"/>
    <s v="yes"/>
    <s v="No"/>
    <s v="No"/>
    <n v="1"/>
    <x v="1"/>
    <s v="Obesity"/>
    <s v="Diabetes"/>
    <s v="22-Jul-1986"/>
    <n v="36"/>
    <n v="1"/>
    <n v="5377.46"/>
    <s v="tier - 2"/>
    <s v="tier - 3"/>
    <s v="R1012"/>
  </r>
  <r>
    <s v="ID1712"/>
    <s v=" Ms"/>
    <s v="Bartus"/>
    <s v="  Cynthia"/>
    <n v="32.9"/>
    <n v="4.3499999999999996"/>
    <s v="No"/>
    <s v="No"/>
    <s v="No"/>
    <n v="0"/>
    <x v="1"/>
    <s v="Obesity"/>
    <s v="Normal"/>
    <s v="18-Nov-1989"/>
    <n v="33"/>
    <n v="2"/>
    <n v="5375.04"/>
    <s v="tier - 2"/>
    <s v="tier - 1"/>
    <s v="R1011"/>
  </r>
  <r>
    <s v="ID1713"/>
    <s v=" Mr"/>
    <s v="Stevens"/>
    <s v="  Tyler"/>
    <n v="30.875"/>
    <n v="9.5399999999999991"/>
    <s v="yes"/>
    <s v="No"/>
    <s v="No"/>
    <n v="1"/>
    <x v="1"/>
    <s v="Obesity"/>
    <s v="Diabetes"/>
    <s v="1-Jun-1986"/>
    <n v="37"/>
    <n v="1"/>
    <n v="5373.36"/>
    <s v="tier - 2"/>
    <s v="tier - 2"/>
    <s v="R1012"/>
  </r>
  <r>
    <s v="ID1714"/>
    <s v=" Ms"/>
    <s v="Rich"/>
    <s v="  Holly J"/>
    <n v="32.64"/>
    <n v="5.91"/>
    <s v="No"/>
    <s v="No"/>
    <s v="No"/>
    <n v="0"/>
    <x v="1"/>
    <s v="Obesity"/>
    <s v="Prediabetes"/>
    <s v="7-Dec-1994"/>
    <n v="28"/>
    <n v="0"/>
    <n v="5364.66"/>
    <s v="tier - 2"/>
    <s v="tier - 1"/>
    <s v="R1011"/>
  </r>
  <r>
    <s v="ID1715"/>
    <s v=" Ms"/>
    <s v="Fayter"/>
    <s v="  Kristen"/>
    <n v="22.135000000000002"/>
    <n v="5.0999999999999996"/>
    <s v="No"/>
    <s v="No"/>
    <s v="No"/>
    <n v="0"/>
    <x v="1"/>
    <s v="Normal weight"/>
    <s v="Normal"/>
    <s v="7-Nov-1989"/>
    <n v="33"/>
    <n v="1"/>
    <n v="5354.07"/>
    <s v="tier - 2"/>
    <s v="tier - 3"/>
    <s v="R1024"/>
  </r>
  <r>
    <s v="ID1716"/>
    <s v=" Mr"/>
    <s v="Parise"/>
    <s v="  Thomas"/>
    <n v="16.53"/>
    <n v="5.08"/>
    <s v="No"/>
    <s v="No"/>
    <s v="No"/>
    <n v="2"/>
    <x v="1"/>
    <s v="Under Weight"/>
    <s v="Normal"/>
    <s v="15-Dec-1972"/>
    <n v="50"/>
    <n v="0"/>
    <n v="5344.81"/>
    <s v="tier - 2"/>
    <s v="tier - 3"/>
    <s v="R1013"/>
  </r>
  <r>
    <s v="ID1717"/>
    <s v=" Ms"/>
    <s v="Andrew"/>
    <s v="  Tricity M"/>
    <n v="32.774999999999999"/>
    <n v="4.75"/>
    <s v="No"/>
    <s v="No"/>
    <s v="No"/>
    <n v="0"/>
    <x v="1"/>
    <s v="Obesity"/>
    <s v="Normal"/>
    <s v="28-Aug-1991"/>
    <n v="31"/>
    <n v="2"/>
    <n v="5327.4"/>
    <s v="tier - 2"/>
    <s v="tier - 1"/>
    <s v="R1012"/>
  </r>
  <r>
    <s v="ID1718"/>
    <s v=" Ms"/>
    <s v="Gryniewicz"/>
    <s v="  Sarah A"/>
    <n v="30.9"/>
    <n v="6.05"/>
    <s v="No"/>
    <s v="No"/>
    <s v="No"/>
    <n v="1"/>
    <x v="1"/>
    <s v="Obesity"/>
    <s v="Prediabetes"/>
    <s v="18-Jun-1992"/>
    <n v="30"/>
    <n v="3"/>
    <n v="5325.65"/>
    <s v="tier - 2"/>
    <s v="tier - 1"/>
    <s v="R1011"/>
  </r>
  <r>
    <s v="ID1719"/>
    <s v=" Ms"/>
    <s v="Panora"/>
    <s v="  Lisa M."/>
    <n v="15.58"/>
    <n v="11.56"/>
    <s v="No"/>
    <s v="No"/>
    <s v="No"/>
    <n v="0"/>
    <x v="1"/>
    <s v="Under Weight"/>
    <s v="Diabetes"/>
    <s v="2-Sep-1974"/>
    <n v="48"/>
    <n v="0"/>
    <n v="5322.24"/>
    <s v="tier - 2"/>
    <s v="tier - 1"/>
    <s v="R1012"/>
  </r>
  <r>
    <s v="ID1720"/>
    <s v=" Ms"/>
    <s v="Woodward"/>
    <s v="  Tracy A."/>
    <n v="26.315000000000001"/>
    <n v="5.76"/>
    <s v="No"/>
    <s v="No"/>
    <s v="No"/>
    <n v="0"/>
    <x v="1"/>
    <s v="Over Weight"/>
    <s v="Prediabetes"/>
    <s v="13-Nov-1994"/>
    <n v="28"/>
    <n v="3"/>
    <n v="5312.17"/>
    <s v="tier - 2"/>
    <s v="tier - 2"/>
    <s v="R1012"/>
  </r>
  <r>
    <s v="ID1721"/>
    <s v=" Mr"/>
    <s v="Lambe"/>
    <s v="  Patrick"/>
    <n v="35.61"/>
    <n v="5.65"/>
    <s v="No"/>
    <s v="yes"/>
    <s v="No"/>
    <n v="1"/>
    <x v="1"/>
    <s v="Obesity"/>
    <s v="Normal"/>
    <s v="9-Sep-2000"/>
    <n v="22"/>
    <n v="0"/>
    <n v="5306.7"/>
    <s v="tier - 2"/>
    <s v="tier - 3"/>
    <s v="R1012"/>
  </r>
  <r>
    <s v="ID1722"/>
    <s v=" Mr"/>
    <s v="Casto"/>
    <s v="  Trent"/>
    <n v="37.56"/>
    <n v="5.88"/>
    <s v="No"/>
    <s v="yes"/>
    <s v="No"/>
    <n v="1"/>
    <x v="1"/>
    <s v="Obesity"/>
    <s v="Prediabetes"/>
    <s v="22-Aug-2004"/>
    <n v="18"/>
    <n v="0"/>
    <n v="5293.67"/>
    <s v="tier - 2"/>
    <s v="tier - 2"/>
    <s v="R1022"/>
  </r>
  <r>
    <s v="ID1723"/>
    <s v=" Ms"/>
    <s v="Martelli"/>
    <s v="  Julie"/>
    <n v="15.49"/>
    <n v="9.6"/>
    <s v="No"/>
    <s v="No"/>
    <s v="No"/>
    <n v="0"/>
    <x v="1"/>
    <s v="Under Weight"/>
    <s v="Diabetes"/>
    <s v="12-Nov-1974"/>
    <n v="48"/>
    <n v="0"/>
    <n v="5291.71"/>
    <s v="tier - 2"/>
    <s v="tier - 2"/>
    <s v="R1012"/>
  </r>
  <r>
    <s v="ID1724"/>
    <s v=" Mr"/>
    <s v="Naskret"/>
    <s v="  Sawomir"/>
    <n v="23.48"/>
    <n v="6.24"/>
    <s v="No"/>
    <s v="No"/>
    <s v="No"/>
    <n v="1"/>
    <x v="1"/>
    <s v="Normal weight"/>
    <s v="Prediabetes"/>
    <s v="1-Sep-1987"/>
    <n v="35"/>
    <n v="3"/>
    <n v="5275.86"/>
    <s v="tier - 2"/>
    <s v="tier - 2"/>
    <s v="R1013"/>
  </r>
  <r>
    <s v="ID1725"/>
    <s v=" Ms"/>
    <s v="Morgan"/>
    <s v="  Micah"/>
    <n v="30.02"/>
    <n v="7.63"/>
    <s v="yes"/>
    <s v="No"/>
    <s v="No"/>
    <n v="1"/>
    <x v="1"/>
    <s v="Obesity"/>
    <s v="Diabetes"/>
    <s v="20-Oct-1986"/>
    <n v="36"/>
    <n v="0"/>
    <n v="5272.18"/>
    <s v="tier - 2"/>
    <s v="tier - 3"/>
    <s v="R1012"/>
  </r>
  <r>
    <s v="ID1726"/>
    <s v=" Ms"/>
    <s v="Maloney"/>
    <s v="  Kelly H."/>
    <n v="26.885000000000002"/>
    <n v="8.66"/>
    <s v="yes"/>
    <s v="No"/>
    <s v="No"/>
    <n v="1"/>
    <x v="1"/>
    <s v="Over Weight"/>
    <s v="Diabetes"/>
    <s v="20-Sep-1986"/>
    <n v="36"/>
    <n v="0"/>
    <n v="5267.82"/>
    <s v="tier - 2"/>
    <s v="tier - 2"/>
    <s v="R1012"/>
  </r>
  <r>
    <s v="ID1727"/>
    <s v=" Ms"/>
    <s v="Amherst"/>
    <s v="  Lindsay M."/>
    <n v="25.84"/>
    <n v="8.5500000000000007"/>
    <s v="yes"/>
    <s v="No"/>
    <s v="No"/>
    <n v="1"/>
    <x v="1"/>
    <s v="Over Weight"/>
    <s v="Diabetes"/>
    <s v="25-Oct-1986"/>
    <n v="36"/>
    <n v="0"/>
    <n v="5266.37"/>
    <s v="tier - 2"/>
    <s v="tier - 2"/>
    <s v="R1012"/>
  </r>
  <r>
    <s v="ID1728"/>
    <s v=" Mr"/>
    <s v="Davenport"/>
    <s v="  Austen G"/>
    <n v="27.454999999999998"/>
    <n v="4.54"/>
    <s v="No"/>
    <s v="No"/>
    <s v="No"/>
    <n v="0"/>
    <x v="1"/>
    <s v="Over Weight"/>
    <s v="Normal"/>
    <s v="19-Jul-1989"/>
    <n v="33"/>
    <n v="2"/>
    <n v="5261.47"/>
    <s v="tier - 2"/>
    <s v="tier - 2"/>
    <s v="R1012"/>
  </r>
  <r>
    <s v="ID1729"/>
    <s v=" Mr"/>
    <s v="Johansen"/>
    <s v="  Tory J."/>
    <n v="24.605"/>
    <n v="5.7"/>
    <s v="No"/>
    <s v="No"/>
    <s v="No"/>
    <n v="0"/>
    <x v="1"/>
    <s v="Normal weight"/>
    <s v="Normal"/>
    <s v="25-Nov-1989"/>
    <n v="33"/>
    <n v="2"/>
    <n v="5257.51"/>
    <s v="tier - 2"/>
    <s v="tier - 2"/>
    <s v="R1012"/>
  </r>
  <r>
    <s v="ID1730"/>
    <s v=" Mr"/>
    <s v="Bond"/>
    <s v="  Robert J."/>
    <n v="30.8"/>
    <n v="5.07"/>
    <s v="No"/>
    <s v="No"/>
    <s v="No"/>
    <n v="0"/>
    <x v="1"/>
    <s v="Obesity"/>
    <s v="Normal"/>
    <s v="6-Jul-1990"/>
    <n v="32"/>
    <n v="3"/>
    <n v="5253.52"/>
    <s v="tier - 3"/>
    <s v="tier - 3"/>
    <s v="R1011"/>
  </r>
  <r>
    <s v="ID1731"/>
    <s v=" Ms"/>
    <s v="Reilly"/>
    <s v="  Steph"/>
    <n v="34.799999999999997"/>
    <n v="4.38"/>
    <s v="No"/>
    <s v="No"/>
    <s v="No"/>
    <n v="1"/>
    <x v="1"/>
    <s v="Obesity"/>
    <s v="Normal"/>
    <s v="9-Sep-1987"/>
    <n v="35"/>
    <n v="1"/>
    <n v="5246.05"/>
    <s v="tier - 2"/>
    <s v="tier - 3"/>
    <s v="R1011"/>
  </r>
  <r>
    <s v="ID1732"/>
    <s v=" Ms"/>
    <s v="Chandler"/>
    <s v="  Kate"/>
    <n v="34.21"/>
    <n v="4.54"/>
    <s v="No"/>
    <s v="No"/>
    <s v="No"/>
    <n v="1"/>
    <x v="1"/>
    <s v="Obesity"/>
    <s v="Normal"/>
    <s v="5-Jul-1987"/>
    <n v="35"/>
    <n v="1"/>
    <n v="5245.23"/>
    <s v="tier - 2"/>
    <s v="tier - 2"/>
    <s v="R1013"/>
  </r>
  <r>
    <s v="ID1733"/>
    <s v=" Ms"/>
    <s v="Kaufmann"/>
    <s v="  Kristina"/>
    <n v="31"/>
    <n v="5.38"/>
    <s v="No"/>
    <s v="No"/>
    <s v="No"/>
    <n v="1"/>
    <x v="1"/>
    <s v="Obesity"/>
    <s v="Normal"/>
    <s v="26-Dec-1987"/>
    <n v="35"/>
    <n v="1"/>
    <n v="5240.7700000000004"/>
    <s v="tier - 2"/>
    <s v="tier - 2"/>
    <s v="R1011"/>
  </r>
  <r>
    <s v="ID1734"/>
    <s v=" Ms"/>
    <s v="Barnes-Zurkinden"/>
    <s v="  Flo"/>
    <n v="26.125"/>
    <n v="5.55"/>
    <s v="No"/>
    <s v="No"/>
    <s v="No"/>
    <n v="1"/>
    <x v="1"/>
    <s v="Over Weight"/>
    <s v="Normal"/>
    <s v="29-Jun-1987"/>
    <n v="35"/>
    <n v="0"/>
    <n v="5227.99"/>
    <s v="tier - 2"/>
    <s v="tier - 1"/>
    <s v="R1024"/>
  </r>
  <r>
    <s v="ID1735"/>
    <s v=" Mrs"/>
    <s v="Wolter"/>
    <s v="  Sarah P."/>
    <n v="30.13"/>
    <n v="4.03"/>
    <s v="yes"/>
    <s v="No"/>
    <s v="No"/>
    <n v="1"/>
    <x v="1"/>
    <s v="Obesity"/>
    <s v="Normal"/>
    <s v="6-Jun-1995"/>
    <n v="28"/>
    <n v="0"/>
    <n v="5216.4799999999996"/>
    <s v="tier - 2"/>
    <s v="tier - 2"/>
    <s v="R1025"/>
  </r>
  <r>
    <s v="ID1736"/>
    <s v=" Ms"/>
    <s v="Pearson"/>
    <s v="  Anabel"/>
    <n v="34.19"/>
    <n v="4.1900000000000004"/>
    <s v="No"/>
    <s v="No"/>
    <s v="No"/>
    <n v="0"/>
    <x v="1"/>
    <s v="Obesity"/>
    <s v="Normal"/>
    <s v="1-Dec-1999"/>
    <n v="23"/>
    <n v="0"/>
    <n v="5213.22"/>
    <s v="tier - 2"/>
    <s v="tier - 1"/>
    <s v="R1012"/>
  </r>
  <r>
    <s v="ID1737"/>
    <s v=" Mr"/>
    <s v="Thomas"/>
    <s v="  Ian"/>
    <n v="22.515000000000001"/>
    <n v="4.37"/>
    <s v="No"/>
    <s v="No"/>
    <s v="Yes"/>
    <n v="1"/>
    <x v="1"/>
    <s v="Normal weight"/>
    <s v="Normal"/>
    <s v="17-Jun-1993"/>
    <n v="29"/>
    <n v="3"/>
    <n v="5209.58"/>
    <s v="tier - 3"/>
    <s v="tier - 3"/>
    <s v="R1017"/>
  </r>
  <r>
    <s v="ID1738"/>
    <s v=" Mr"/>
    <s v="Leon"/>
    <s v="  Alex"/>
    <n v="18.239999999999998"/>
    <n v="5.31"/>
    <s v="yes"/>
    <s v="No"/>
    <s v="Yes"/>
    <n v="1"/>
    <x v="1"/>
    <s v="Under Weight"/>
    <s v="Normal"/>
    <s v="24-Oct-1983"/>
    <n v="39"/>
    <n v="3"/>
    <n v="5207.97"/>
    <s v="tier - 2"/>
    <s v="tier - 2"/>
    <s v="R1012"/>
  </r>
  <r>
    <s v="ID1739"/>
    <s v=" Mr"/>
    <s v="Marriott"/>
    <s v="  Richard J"/>
    <n v="37.28"/>
    <n v="4.66"/>
    <s v="No"/>
    <s v="yes"/>
    <s v="No"/>
    <n v="1"/>
    <x v="1"/>
    <s v="Obesity"/>
    <s v="Normal"/>
    <s v="6-Jun-2004"/>
    <n v="19"/>
    <n v="0"/>
    <n v="5198.6899999999996"/>
    <s v="tier - 2"/>
    <s v="tier - 2"/>
    <s v="R1022"/>
  </r>
  <r>
    <s v="ID1740"/>
    <s v=" Ms"/>
    <s v="Wilkins"/>
    <s v="  Jacqueline N."/>
    <n v="18.2"/>
    <n v="6.19"/>
    <s v="No"/>
    <s v="No"/>
    <s v="Yes"/>
    <n v="1"/>
    <x v="1"/>
    <s v="Under Weight"/>
    <s v="Prediabetes"/>
    <s v="12-Sep-1979"/>
    <n v="43"/>
    <n v="2"/>
    <n v="5195.58"/>
    <s v="tier - 2"/>
    <s v="tier - 2"/>
    <s v="R1013"/>
  </r>
  <r>
    <s v="ID1741"/>
    <s v=" Ms"/>
    <s v="Saiter"/>
    <s v="  Cindy"/>
    <n v="20.53"/>
    <n v="4.8600000000000003"/>
    <s v="No"/>
    <s v="No"/>
    <s v="No"/>
    <n v="1"/>
    <x v="1"/>
    <s v="Normal weight"/>
    <s v="Normal"/>
    <s v="16-Oct-1984"/>
    <n v="38"/>
    <n v="3"/>
    <n v="5177.12"/>
    <s v="tier - 2"/>
    <s v="tier - 1"/>
    <s v="R1013"/>
  </r>
  <r>
    <s v="ID1742"/>
    <s v=" Ms"/>
    <s v="Winrow"/>
    <s v="  Marcia"/>
    <n v="23.79"/>
    <n v="4.74"/>
    <s v="No"/>
    <s v="No"/>
    <s v="No"/>
    <n v="0"/>
    <x v="1"/>
    <s v="Normal weight"/>
    <s v="Normal"/>
    <s v="29-Aug-1991"/>
    <n v="31"/>
    <n v="3"/>
    <n v="5166.96"/>
    <s v="tier - 2"/>
    <s v="tier - 2"/>
    <s v="R1012"/>
  </r>
  <r>
    <s v="ID1743"/>
    <s v=" Ms"/>
    <s v="Gries"/>
    <s v="  Samantha R."/>
    <n v="29.8"/>
    <n v="6.03"/>
    <s v="No"/>
    <s v="No"/>
    <s v="No"/>
    <n v="0"/>
    <x v="1"/>
    <s v="Over Weight"/>
    <s v="Prediabetes"/>
    <s v="9-Oct-1990"/>
    <n v="32"/>
    <n v="2"/>
    <n v="5152.13"/>
    <s v="tier - 2"/>
    <s v="tier - 2"/>
    <s v="R1011"/>
  </r>
  <r>
    <s v="ID1744"/>
    <s v=" Ms"/>
    <s v="Strohschein"/>
    <s v="  Katie"/>
    <n v="31.54"/>
    <n v="4.71"/>
    <s v="No"/>
    <s v="No"/>
    <s v="No"/>
    <n v="0"/>
    <x v="1"/>
    <s v="Obesity"/>
    <s v="Normal"/>
    <s v="22-Aug-1990"/>
    <n v="32"/>
    <n v="1"/>
    <n v="5148.55"/>
    <s v="tier - 2"/>
    <s v="tier - 2"/>
    <s v="R1024"/>
  </r>
  <r>
    <s v="ID1745"/>
    <s v=" Mr"/>
    <s v="Berger"/>
    <s v="  John P"/>
    <n v="20.82"/>
    <n v="5.55"/>
    <s v="No"/>
    <s v="No"/>
    <s v="No"/>
    <n v="1"/>
    <x v="1"/>
    <s v="Normal weight"/>
    <s v="Normal"/>
    <s v="22-Aug-1984"/>
    <n v="38"/>
    <n v="3"/>
    <n v="5144.18"/>
    <s v="tier - 2"/>
    <s v="tier - 1"/>
    <s v="R1013"/>
  </r>
  <r>
    <s v="ID1746"/>
    <s v=" Ms"/>
    <s v="Coogan"/>
    <s v="  Rachel"/>
    <n v="38.83"/>
    <n v="4.78"/>
    <s v="No"/>
    <s v="No"/>
    <s v="Yes"/>
    <n v="1"/>
    <x v="1"/>
    <s v="Obesity"/>
    <s v="Normal"/>
    <s v="10-Dec-1993"/>
    <n v="29"/>
    <n v="3"/>
    <n v="5138.26"/>
    <s v="tier - 2"/>
    <s v="tier - 2"/>
    <s v="R1013"/>
  </r>
  <r>
    <s v="ID1747"/>
    <s v=" Ms"/>
    <s v="Gagnon"/>
    <s v="  Isabelle"/>
    <n v="23.44"/>
    <n v="4.6500000000000004"/>
    <s v="yes"/>
    <s v="No"/>
    <s v="No"/>
    <n v="1"/>
    <x v="1"/>
    <s v="Normal weight"/>
    <s v="Normal"/>
    <s v="15-Sep-1988"/>
    <n v="34"/>
    <n v="3"/>
    <n v="5136.75"/>
    <s v="tier - 2"/>
    <s v="tier - 1"/>
    <s v="R1013"/>
  </r>
  <r>
    <s v="ID1748"/>
    <s v=" Mr"/>
    <s v="Pearson"/>
    <s v="  Neil"/>
    <n v="24.13"/>
    <n v="5.2"/>
    <s v="No"/>
    <s v="No"/>
    <s v="No"/>
    <n v="1"/>
    <x v="1"/>
    <s v="Normal weight"/>
    <s v="Normal"/>
    <s v="13-Sep-1987"/>
    <n v="35"/>
    <n v="1"/>
    <n v="5125.22"/>
    <s v="tier - 1"/>
    <s v="tier - 2"/>
    <s v="R1012"/>
  </r>
  <r>
    <s v="ID1749"/>
    <s v=" Mr"/>
    <s v="Brian"/>
    <s v="  Tom"/>
    <n v="42.13"/>
    <n v="4.54"/>
    <s v="yes"/>
    <s v="No"/>
    <s v="No"/>
    <n v="1"/>
    <x v="1"/>
    <s v="Obesity"/>
    <s v="Normal"/>
    <s v="1-Nov-1988"/>
    <n v="34"/>
    <n v="2"/>
    <n v="5124.1899999999996"/>
    <s v="tier - 2"/>
    <s v="tier - 3"/>
    <s v="R1013"/>
  </r>
  <r>
    <s v="ID1750"/>
    <s v=" Mr"/>
    <s v="Brown"/>
    <s v="  Nathan"/>
    <n v="17.86"/>
    <n v="4.1100000000000003"/>
    <s v="No"/>
    <s v="No"/>
    <s v="No"/>
    <n v="1"/>
    <x v="1"/>
    <s v="Under Weight"/>
    <s v="Normal"/>
    <s v="18-Nov-1987"/>
    <n v="35"/>
    <n v="1"/>
    <n v="5116.5"/>
    <s v="tier - 2"/>
    <s v="tier - 2"/>
    <s v="R1012"/>
  </r>
  <r>
    <s v="ID1751"/>
    <s v=" Mrs"/>
    <s v="Fox"/>
    <s v="  Kelli N"/>
    <n v="32.78"/>
    <n v="4.63"/>
    <s v="No"/>
    <s v="No"/>
    <s v="No"/>
    <n v="0"/>
    <x v="1"/>
    <s v="Obesity"/>
    <s v="Normal"/>
    <s v="19-Jun-1999"/>
    <n v="23"/>
    <n v="0"/>
    <n v="5087.92"/>
    <s v="tier - 2"/>
    <s v="tier - 2"/>
    <s v="R1026"/>
  </r>
  <r>
    <s v="ID1752"/>
    <s v=" Mr"/>
    <s v="Traver"/>
    <s v="  Scott M."/>
    <n v="23.9"/>
    <n v="6.06"/>
    <s v="yes"/>
    <s v="No"/>
    <s v="Yes"/>
    <n v="1"/>
    <x v="1"/>
    <s v="Normal weight"/>
    <s v="Prediabetes"/>
    <s v="14-Jul-1997"/>
    <n v="25"/>
    <n v="5"/>
    <n v="5080.1000000000004"/>
    <s v="tier - 3"/>
    <s v="tier - 2"/>
    <s v="R1011"/>
  </r>
  <r>
    <s v="ID1753"/>
    <s v=" Mr"/>
    <s v="Quick"/>
    <s v="  Grant A"/>
    <n v="15.47"/>
    <n v="8.43"/>
    <s v="No"/>
    <s v="No"/>
    <s v="No"/>
    <n v="0"/>
    <x v="1"/>
    <s v="Under Weight"/>
    <s v="Diabetes"/>
    <s v="22-Nov-1978"/>
    <n v="44"/>
    <n v="2"/>
    <n v="5077.1899999999996"/>
    <s v="tier - 2"/>
    <s v="tier - 3"/>
    <s v="R1012"/>
  </r>
  <r>
    <s v="ID1754"/>
    <s v=" Mr"/>
    <s v="Scott"/>
    <s v="  Jonathan C"/>
    <n v="28.54"/>
    <n v="5.51"/>
    <s v="No"/>
    <s v="No"/>
    <s v="Yes"/>
    <n v="1"/>
    <x v="1"/>
    <s v="Over Weight"/>
    <s v="Normal"/>
    <s v="11-Jun-1993"/>
    <n v="29"/>
    <n v="0"/>
    <n v="5059.5600000000004"/>
    <s v="tier - 2"/>
    <s v="tier - 1"/>
    <s v="R1021"/>
  </r>
  <r>
    <s v="ID1755"/>
    <s v=" Ms"/>
    <s v="Theriot"/>
    <s v="  Rachael M."/>
    <n v="18.54"/>
    <n v="4.95"/>
    <s v="No"/>
    <s v="No"/>
    <s v="No"/>
    <n v="0"/>
    <x v="1"/>
    <s v="Normal weight"/>
    <s v="Normal"/>
    <s v="7-Sep-1980"/>
    <n v="42"/>
    <n v="2"/>
    <n v="5054.05"/>
    <s v="tier - 2"/>
    <s v="tier - 2"/>
    <s v="R1013"/>
  </r>
  <r>
    <s v="ID1756"/>
    <s v=" Ms"/>
    <s v="Michalis"/>
    <s v="  Pilar"/>
    <n v="32.18"/>
    <n v="6.44"/>
    <s v="yes"/>
    <s v="No"/>
    <s v="Yes"/>
    <n v="1"/>
    <x v="1"/>
    <s v="Obesity"/>
    <s v="Prediabetes"/>
    <s v="29-Jul-1997"/>
    <n v="25"/>
    <n v="0"/>
    <n v="5045.1499999999996"/>
    <s v="tier - 2"/>
    <s v="tier - 2"/>
    <s v="R1012"/>
  </r>
  <r>
    <s v="ID1757"/>
    <s v=" Mr"/>
    <s v="Hall"/>
    <s v="  Kyle M"/>
    <n v="37.380000000000003"/>
    <n v="6.05"/>
    <s v="yes"/>
    <s v="No"/>
    <s v="No"/>
    <n v="0"/>
    <x v="1"/>
    <s v="Obesity"/>
    <s v="Prediabetes"/>
    <s v="16-Oct-2001"/>
    <n v="21"/>
    <n v="0"/>
    <n v="5043.13"/>
    <s v="tier - 2"/>
    <s v="tier - 3"/>
    <s v="R1011"/>
  </r>
  <r>
    <s v="ID1758"/>
    <s v=" Mrs"/>
    <s v="Tjong Clemons"/>
    <s v="  Christie"/>
    <n v="31.12"/>
    <n v="4.76"/>
    <s v="yes"/>
    <s v="No"/>
    <s v="Yes"/>
    <n v="1"/>
    <x v="1"/>
    <s v="Obesity"/>
    <s v="Normal"/>
    <s v="4-Dec-1997"/>
    <n v="25"/>
    <n v="0"/>
    <n v="5038.57"/>
    <s v="tier - 2"/>
    <s v="tier - 2"/>
    <s v="R1025"/>
  </r>
  <r>
    <s v="ID1759"/>
    <s v=" Mr"/>
    <s v="Palma"/>
    <s v="  David A."/>
    <n v="22.01"/>
    <n v="6.72"/>
    <s v="yes"/>
    <s v="No"/>
    <s v="No"/>
    <n v="1"/>
    <x v="1"/>
    <s v="Normal weight"/>
    <s v="Diabetes"/>
    <s v="29-Jun-1986"/>
    <n v="36"/>
    <n v="3"/>
    <n v="5034.1000000000004"/>
    <s v="tier - 2"/>
    <s v="tier - 2"/>
    <s v="R1013"/>
  </r>
  <r>
    <s v="ID1760"/>
    <s v=" Mr"/>
    <s v="Takaoka"/>
    <s v="  Masahiro"/>
    <n v="27.645"/>
    <n v="5.7"/>
    <s v="No"/>
    <s v="No"/>
    <s v="No"/>
    <n v="0"/>
    <x v="1"/>
    <s v="Over Weight"/>
    <s v="Normal"/>
    <s v="10-Sep-1991"/>
    <n v="31"/>
    <n v="2"/>
    <n v="5031.2700000000004"/>
    <s v="tier - 3"/>
    <s v="tier - 1"/>
    <s v="R1016"/>
  </r>
  <r>
    <s v="ID1761"/>
    <s v=" Mr"/>
    <s v="Sherman"/>
    <s v="  Logan B."/>
    <n v="29.64"/>
    <n v="5.31"/>
    <s v="yes"/>
    <s v="No"/>
    <s v="No"/>
    <n v="0"/>
    <x v="1"/>
    <s v="Over Weight"/>
    <s v="Normal"/>
    <s v="28-Dec-1985"/>
    <n v="37"/>
    <n v="0"/>
    <n v="5028.1499999999996"/>
    <s v="tier - 1"/>
    <s v="tier - 2"/>
    <s v="R1012"/>
  </r>
  <r>
    <s v="ID1762"/>
    <s v=" Ms"/>
    <s v="Andre"/>
    <s v="  Stephanie L."/>
    <n v="33.700000000000003"/>
    <n v="4.32"/>
    <s v="yes"/>
    <s v="No"/>
    <s v="No"/>
    <n v="1"/>
    <x v="1"/>
    <s v="Obesity"/>
    <s v="Normal"/>
    <s v="9-Nov-1988"/>
    <n v="34"/>
    <n v="1"/>
    <n v="5012.47"/>
    <s v="tier - 2"/>
    <s v="tier - 3"/>
    <s v="R1011"/>
  </r>
  <r>
    <s v="ID1763"/>
    <s v=" Ms"/>
    <s v="Switt"/>
    <s v="  Angela H"/>
    <n v="27.5"/>
    <n v="4.2300000000000004"/>
    <s v="yes"/>
    <s v="No"/>
    <s v="No"/>
    <n v="1"/>
    <x v="1"/>
    <s v="Over Weight"/>
    <s v="Normal"/>
    <s v="8-Jul-1988"/>
    <n v="34"/>
    <n v="1"/>
    <n v="5003.8500000000004"/>
    <s v="tier - 2"/>
    <s v="tier - 3"/>
    <s v="R1011"/>
  </r>
  <r>
    <s v="ID1764"/>
    <s v=" Ms"/>
    <s v="Erickson"/>
    <s v="  Britt K"/>
    <n v="16.12"/>
    <n v="6.09"/>
    <s v="No"/>
    <s v="No"/>
    <s v="No"/>
    <n v="0"/>
    <x v="1"/>
    <s v="Under Weight"/>
    <s v="Prediabetes"/>
    <s v="9-Jun-1977"/>
    <n v="45"/>
    <n v="2"/>
    <n v="5003.7700000000004"/>
    <s v="tier - 2"/>
    <s v="tier - 3"/>
    <s v="R1013"/>
  </r>
  <r>
    <s v="ID1765"/>
    <s v=" Ms"/>
    <s v="Miller"/>
    <s v="  Joyce R."/>
    <n v="26.73"/>
    <n v="4.74"/>
    <s v="yes"/>
    <s v="No"/>
    <s v="No"/>
    <n v="1"/>
    <x v="1"/>
    <s v="Over Weight"/>
    <s v="Normal"/>
    <s v="4-Sep-1988"/>
    <n v="34"/>
    <n v="1"/>
    <n v="5002.78"/>
    <s v="tier - 2"/>
    <s v="tier - 2"/>
    <s v="R1013"/>
  </r>
  <r>
    <s v="ID1766"/>
    <s v=" Mr"/>
    <s v="Whitbeck"/>
    <s v="  Ben"/>
    <n v="37.25"/>
    <n v="6.23"/>
    <s v="yes"/>
    <s v="No"/>
    <s v="No"/>
    <n v="0"/>
    <x v="1"/>
    <s v="Obesity"/>
    <s v="Prediabetes"/>
    <s v="5-Oct-2001"/>
    <n v="21"/>
    <n v="0"/>
    <n v="4999.04"/>
    <s v="tier - 2"/>
    <s v="tier - 2"/>
    <s v="R1011"/>
  </r>
  <r>
    <s v="ID1767"/>
    <s v=" Ms"/>
    <s v="Auer"/>
    <s v="  Sarah M."/>
    <n v="23.56"/>
    <n v="5.45"/>
    <s v="yes"/>
    <s v="No"/>
    <s v="No"/>
    <n v="1"/>
    <x v="1"/>
    <s v="Normal weight"/>
    <s v="Normal"/>
    <s v="24-Jun-1988"/>
    <n v="34"/>
    <n v="0"/>
    <n v="4992.38"/>
    <s v="tier - 2"/>
    <s v="tier - 3"/>
    <s v="R1024"/>
  </r>
  <r>
    <s v="ID1768"/>
    <s v=" Ms"/>
    <s v="Attar"/>
    <s v="  Sarah"/>
    <n v="15.84"/>
    <n v="10.34"/>
    <s v="No"/>
    <s v="No"/>
    <s v="No"/>
    <n v="2"/>
    <x v="1"/>
    <s v="Under Weight"/>
    <s v="Diabetes"/>
    <s v="7-Nov-1973"/>
    <n v="49"/>
    <n v="0"/>
    <n v="4985.22"/>
    <s v="tier - 2"/>
    <s v="tier - 3"/>
    <s v="R1013"/>
  </r>
  <r>
    <s v="ID1769"/>
    <s v=" Ms"/>
    <s v="Misuraca"/>
    <s v="  Katie"/>
    <n v="36.630000000000003"/>
    <n v="5.15"/>
    <s v="No"/>
    <s v="No"/>
    <s v="No"/>
    <n v="0"/>
    <x v="1"/>
    <s v="Obesity"/>
    <s v="Normal"/>
    <s v="30-Aug-1991"/>
    <n v="31"/>
    <n v="2"/>
    <n v="4949.76"/>
    <s v="tier - 2"/>
    <s v="tier - 1"/>
    <s v="R1013"/>
  </r>
  <r>
    <s v="ID1770"/>
    <s v=" Ms"/>
    <s v="Spannaus"/>
    <s v="  Michaela L"/>
    <n v="16.47"/>
    <n v="11.72"/>
    <s v="No"/>
    <s v="No"/>
    <s v="No"/>
    <n v="0"/>
    <x v="1"/>
    <s v="Under Weight"/>
    <s v="Diabetes"/>
    <s v="26-Jun-1974"/>
    <n v="48"/>
    <n v="0"/>
    <n v="4942.0600000000004"/>
    <s v="tier - 2"/>
    <s v="tier - 2"/>
    <s v="R1013"/>
  </r>
  <r>
    <s v="ID1771"/>
    <s v=" Ms"/>
    <s v="Tarbiat"/>
    <s v="  Shalaleh"/>
    <n v="25.8"/>
    <n v="5.29"/>
    <s v="No"/>
    <s v="No"/>
    <s v="No"/>
    <n v="0"/>
    <x v="1"/>
    <s v="Over Weight"/>
    <s v="Normal"/>
    <s v="27-Nov-1991"/>
    <n v="31"/>
    <n v="2"/>
    <n v="4934.71"/>
    <s v="tier - 2"/>
    <s v="tier - 3"/>
    <s v="R1011"/>
  </r>
  <r>
    <s v="ID1772"/>
    <s v=" Ms"/>
    <s v="Pulkkinen"/>
    <s v="  Karen"/>
    <n v="23.6"/>
    <n v="4.33"/>
    <s v="No"/>
    <s v="No"/>
    <s v="No"/>
    <n v="0"/>
    <x v="1"/>
    <s v="Normal weight"/>
    <s v="Normal"/>
    <s v="23-Aug-1991"/>
    <n v="31"/>
    <n v="2"/>
    <n v="4931.6499999999996"/>
    <s v="tier - 2"/>
    <s v="tier - 3"/>
    <s v="R1011"/>
  </r>
  <r>
    <s v="ID1773"/>
    <s v=" Ms"/>
    <s v="Trnovcova"/>
    <s v="  Zuzana"/>
    <n v="32.11"/>
    <n v="6.24"/>
    <s v="No"/>
    <s v="No"/>
    <s v="Yes"/>
    <n v="1"/>
    <x v="1"/>
    <s v="Obesity"/>
    <s v="Prediabetes"/>
    <s v="10-Aug-1993"/>
    <n v="29"/>
    <n v="2"/>
    <n v="4922.92"/>
    <s v="tier - 2"/>
    <s v="tier - 2"/>
    <s v="R1012"/>
  </r>
  <r>
    <s v="ID1774"/>
    <s v=" Mr"/>
    <s v="Anthony"/>
    <s v="  Daniel J."/>
    <n v="30.114999999999998"/>
    <n v="11.61"/>
    <s v="No"/>
    <s v="No"/>
    <s v="No"/>
    <n v="0"/>
    <x v="1"/>
    <s v="Obesity"/>
    <s v="Diabetes"/>
    <s v="21-Aug-2002"/>
    <n v="20"/>
    <n v="5"/>
    <n v="4915.0600000000004"/>
    <s v="tier - 2"/>
    <s v="tier - 1"/>
    <s v="R1017"/>
  </r>
  <r>
    <s v="ID1775"/>
    <s v=" Ms"/>
    <s v="Hetrick"/>
    <s v="  Alexandra"/>
    <n v="20.28"/>
    <n v="11.07"/>
    <s v="yes"/>
    <s v="No"/>
    <s v="No"/>
    <n v="0"/>
    <x v="1"/>
    <s v="Normal weight"/>
    <s v="Diabetes"/>
    <s v="18-Oct-1981"/>
    <n v="41"/>
    <n v="1"/>
    <n v="4911.8900000000003"/>
    <s v="tier - 2"/>
    <s v="tier - 3"/>
    <s v="R1013"/>
  </r>
  <r>
    <s v="ID1776"/>
    <s v=" Ms"/>
    <s v="Stern"/>
    <s v="  Jessica"/>
    <n v="20.234999999999999"/>
    <n v="5.19"/>
    <s v="No"/>
    <s v="No"/>
    <s v="Yes"/>
    <n v="1"/>
    <x v="1"/>
    <s v="Normal weight"/>
    <s v="Normal"/>
    <s v="10-Jul-1993"/>
    <n v="29"/>
    <n v="2"/>
    <n v="4906.41"/>
    <s v="tier - 2"/>
    <s v="tier - 1"/>
    <s v="R1012"/>
  </r>
  <r>
    <s v="ID1777"/>
    <s v=" Mr"/>
    <s v="Newman"/>
    <s v="  Matthew M"/>
    <n v="25.27"/>
    <n v="5.7"/>
    <s v="yes"/>
    <s v="No"/>
    <s v="No"/>
    <n v="1"/>
    <x v="1"/>
    <s v="Over Weight"/>
    <s v="Normal"/>
    <s v="23-Sep-1988"/>
    <n v="34"/>
    <n v="1"/>
    <n v="4894.75"/>
    <s v="tier - 3"/>
    <s v="tier - 3"/>
    <s v="R1012"/>
  </r>
  <r>
    <s v="ID1778"/>
    <s v=" Ms"/>
    <s v="Reasoner"/>
    <s v="  Nadine A."/>
    <n v="24.24"/>
    <n v="6.15"/>
    <s v="No"/>
    <s v="No"/>
    <s v="No"/>
    <n v="0"/>
    <x v="1"/>
    <s v="Normal weight"/>
    <s v="Prediabetes"/>
    <s v="28-Nov-1990"/>
    <n v="32"/>
    <n v="3"/>
    <n v="4894.3900000000003"/>
    <s v="tier - 2"/>
    <s v="tier - 3"/>
    <s v="R1013"/>
  </r>
  <r>
    <s v="ID1779"/>
    <s v=" Mr"/>
    <s v="Mone"/>
    <s v="  Peter J. Jr."/>
    <n v="35.75"/>
    <n v="5.07"/>
    <s v="No"/>
    <s v="No"/>
    <s v="No"/>
    <n v="0"/>
    <x v="1"/>
    <s v="Obesity"/>
    <s v="Normal"/>
    <s v="10-Jul-1989"/>
    <n v="33"/>
    <n v="2"/>
    <n v="4890"/>
    <s v="tier - 3"/>
    <s v="tier - 2"/>
    <s v="R1013"/>
  </r>
  <r>
    <s v="ID1780"/>
    <s v=" Ms"/>
    <s v="Powers"/>
    <s v="  Colleen M"/>
    <n v="29.92"/>
    <n v="10.97"/>
    <s v="yes"/>
    <s v="No"/>
    <s v="No"/>
    <n v="1"/>
    <x v="1"/>
    <s v="Over Weight"/>
    <s v="Diabetes"/>
    <s v="27-Oct-1986"/>
    <n v="36"/>
    <n v="0"/>
    <n v="4889.04"/>
    <s v="tier - 2"/>
    <s v="tier - 1"/>
    <s v="R1013"/>
  </r>
  <r>
    <s v="ID1781"/>
    <s v=" Ms"/>
    <s v="Ulery"/>
    <s v="  Julie A."/>
    <n v="26.2"/>
    <n v="10.93"/>
    <s v="yes"/>
    <s v="No"/>
    <s v="No"/>
    <n v="1"/>
    <x v="1"/>
    <s v="Over Weight"/>
    <s v="Diabetes"/>
    <s v="23-Dec-1986"/>
    <n v="36"/>
    <n v="0"/>
    <n v="4883.87"/>
    <s v="tier - 2"/>
    <s v="tier - 1"/>
    <s v="R1011"/>
  </r>
  <r>
    <s v="ID1782"/>
    <s v=" Mr"/>
    <s v="Haines"/>
    <s v="  Douglas W"/>
    <n v="26.695"/>
    <n v="4.21"/>
    <s v="yes"/>
    <s v="No"/>
    <s v="Yes"/>
    <n v="1"/>
    <x v="1"/>
    <s v="Over Weight"/>
    <s v="Normal"/>
    <s v="29-Sep-1997"/>
    <n v="25"/>
    <n v="4"/>
    <n v="4877.9799999999996"/>
    <s v="tier - 2"/>
    <s v="tier - 3"/>
    <s v="R1012"/>
  </r>
  <r>
    <s v="ID1783"/>
    <s v=" Ms"/>
    <s v="Airoldi"/>
    <s v="  Catherine"/>
    <n v="23.16"/>
    <n v="5.5"/>
    <s v="No"/>
    <s v="No"/>
    <s v="No"/>
    <n v="0"/>
    <x v="1"/>
    <s v="Normal weight"/>
    <s v="Normal"/>
    <s v="1-Sep-1989"/>
    <n v="33"/>
    <n v="3"/>
    <n v="4859.8900000000003"/>
    <s v="tier - 2"/>
    <s v="tier - 3"/>
    <s v="R1011"/>
  </r>
  <r>
    <s v="ID1784"/>
    <s v=" Mr"/>
    <s v="Mattis"/>
    <s v="  James A"/>
    <n v="32.585000000000001"/>
    <n v="4.93"/>
    <s v="yes"/>
    <s v="No"/>
    <s v="No"/>
    <n v="1"/>
    <x v="1"/>
    <s v="Obesity"/>
    <s v="Normal"/>
    <s v="27-Dec-1995"/>
    <n v="27"/>
    <n v="3"/>
    <n v="4846.92"/>
    <s v="tier - 2"/>
    <s v="tier - 3"/>
    <s v="R1017"/>
  </r>
  <r>
    <s v="ID1785"/>
    <s v=" Mr"/>
    <s v="Cho"/>
    <s v="  Youngseong"/>
    <n v="33.97"/>
    <n v="5.6"/>
    <s v="yes"/>
    <s v="No"/>
    <s v="No"/>
    <n v="0"/>
    <x v="1"/>
    <s v="Obesity"/>
    <s v="Normal"/>
    <s v="7-Jun-2001"/>
    <n v="22"/>
    <n v="0"/>
    <n v="4846.53"/>
    <s v="tier - 2"/>
    <s v="tier - 3"/>
    <s v="R1021"/>
  </r>
  <r>
    <s v="ID1786"/>
    <s v=" Mr"/>
    <s v="Reumann"/>
    <s v="  John"/>
    <n v="16.57"/>
    <n v="9.99"/>
    <s v="No"/>
    <s v="No"/>
    <s v="No"/>
    <n v="0"/>
    <x v="1"/>
    <s v="Under Weight"/>
    <s v="Diabetes"/>
    <s v="11-Sep-1974"/>
    <n v="48"/>
    <n v="0"/>
    <n v="4844.67"/>
    <s v="tier - 2"/>
    <s v="tier - 2"/>
    <s v="R1013"/>
  </r>
  <r>
    <s v="ID1787"/>
    <s v=" Mr"/>
    <s v="Cooper"/>
    <s v="  Brandon S."/>
    <n v="17.55"/>
    <n v="5.93"/>
    <s v="No"/>
    <s v="No"/>
    <s v="Yes"/>
    <n v="1"/>
    <x v="1"/>
    <s v="Under Weight"/>
    <s v="Prediabetes"/>
    <s v="13-Dec-1979"/>
    <n v="43"/>
    <n v="2"/>
    <n v="4843.79"/>
    <s v="tier - 2"/>
    <s v="tier - 3"/>
    <s v="R1013"/>
  </r>
  <r>
    <s v="ID1788"/>
    <s v=" Mr"/>
    <s v="Kennedy"/>
    <s v="  Sean P"/>
    <n v="29.41"/>
    <n v="6.29"/>
    <s v="yes"/>
    <s v="No"/>
    <s v="No"/>
    <n v="1"/>
    <x v="1"/>
    <s v="Over Weight"/>
    <s v="Prediabetes"/>
    <s v="29-Sep-1995"/>
    <n v="27"/>
    <n v="0"/>
    <n v="4840.95"/>
    <s v="tier - 2"/>
    <s v="tier - 1"/>
    <s v="R1021"/>
  </r>
  <r>
    <s v="ID1789"/>
    <s v=" Mr"/>
    <s v="Cichon"/>
    <s v="  Scott"/>
    <n v="17.91"/>
    <n v="5.65"/>
    <s v="No"/>
    <s v="No"/>
    <s v="No"/>
    <n v="1"/>
    <x v="1"/>
    <s v="Under Weight"/>
    <s v="Normal"/>
    <s v="15-Oct-1984"/>
    <n v="38"/>
    <n v="3"/>
    <n v="4839.18"/>
    <s v="tier - 2"/>
    <s v="tier - 1"/>
    <s v="R1012"/>
  </r>
  <r>
    <s v="ID1790"/>
    <s v=" Mr"/>
    <s v="Maroevic"/>
    <s v="  Janez"/>
    <n v="31.57"/>
    <n v="6.15"/>
    <s v="No"/>
    <s v="No"/>
    <s v="No"/>
    <n v="1"/>
    <x v="1"/>
    <s v="Obesity"/>
    <s v="Prediabetes"/>
    <s v="10-Sep-1992"/>
    <n v="30"/>
    <n v="3"/>
    <n v="4837.58"/>
    <s v="tier - 3"/>
    <s v="tier - 2"/>
    <s v="R1013"/>
  </r>
  <r>
    <s v="ID1791"/>
    <s v=" Mr"/>
    <s v="Martin"/>
    <s v="  John I. Jr."/>
    <n v="33.18"/>
    <n v="5.22"/>
    <s v="No"/>
    <s v="yes"/>
    <s v="No"/>
    <n v="1"/>
    <x v="1"/>
    <s v="Obesity"/>
    <s v="Normal"/>
    <s v="11-Dec-2000"/>
    <n v="22"/>
    <n v="0"/>
    <n v="4835.43"/>
    <s v="tier - 2"/>
    <s v="tier - 2"/>
    <s v="R1021"/>
  </r>
  <r>
    <s v="ID1792"/>
    <s v=" Ms"/>
    <s v="Schulz"/>
    <s v="  Heather"/>
    <n v="37"/>
    <n v="11.66"/>
    <s v="No"/>
    <s v="No"/>
    <s v="No"/>
    <n v="0"/>
    <x v="1"/>
    <s v="Obesity"/>
    <s v="Diabetes"/>
    <s v="27-Jun-2002"/>
    <n v="20"/>
    <n v="5"/>
    <n v="4830.63"/>
    <s v="tier - 2"/>
    <s v="tier - 1"/>
    <s v="R1011"/>
  </r>
  <r>
    <s v="ID1793"/>
    <s v=" Mr"/>
    <s v="Capriolo"/>
    <s v="  Michael"/>
    <n v="18.905000000000001"/>
    <n v="4.91"/>
    <s v="yes"/>
    <s v="No"/>
    <s v="No"/>
    <n v="1"/>
    <x v="1"/>
    <s v="Normal weight"/>
    <s v="Normal"/>
    <s v="1-Dec-1995"/>
    <n v="27"/>
    <n v="3"/>
    <n v="4827.8999999999996"/>
    <s v="tier - 1"/>
    <s v="tier - 2"/>
    <s v="R1013"/>
  </r>
  <r>
    <s v="ID1794"/>
    <s v=" Ms"/>
    <s v="Borleis"/>
    <s v="  Kathleen"/>
    <n v="20.03"/>
    <n v="9.25"/>
    <s v="yes"/>
    <s v="No"/>
    <s v="No"/>
    <n v="0"/>
    <x v="1"/>
    <s v="Normal weight"/>
    <s v="Diabetes"/>
    <s v="3-Jul-1981"/>
    <n v="41"/>
    <n v="1"/>
    <n v="4827.1000000000004"/>
    <s v="tier - 2"/>
    <s v="tier - 1"/>
    <s v="R1013"/>
  </r>
  <r>
    <s v="ID1795"/>
    <s v=" Mr"/>
    <s v="Kramer"/>
    <s v="  Ryan M"/>
    <n v="16.7"/>
    <n v="11.48"/>
    <s v="No"/>
    <s v="No"/>
    <s v="No"/>
    <n v="0"/>
    <x v="1"/>
    <s v="Under Weight"/>
    <s v="Diabetes"/>
    <s v="3-Oct-1978"/>
    <n v="44"/>
    <n v="2"/>
    <n v="4812.34"/>
    <s v="tier - 2"/>
    <s v="tier - 3"/>
    <s v="R1013"/>
  </r>
  <r>
    <s v="ID1796"/>
    <s v=" Ms"/>
    <s v="Conrad"/>
    <s v="  Sara"/>
    <n v="39.82"/>
    <n v="6.06"/>
    <s v="No"/>
    <s v="No"/>
    <s v="No"/>
    <n v="0"/>
    <x v="1"/>
    <s v="Obesity"/>
    <s v="Prediabetes"/>
    <s v="16-Dec-1989"/>
    <n v="33"/>
    <n v="1"/>
    <n v="4795.66"/>
    <s v="tier - 2"/>
    <s v="tier - 1"/>
    <s v="R1013"/>
  </r>
  <r>
    <s v="ID1797"/>
    <s v=" Mr"/>
    <s v="Karakoyunlu"/>
    <s v="  Deniz"/>
    <n v="22.04"/>
    <n v="5.86"/>
    <s v="No"/>
    <s v="No"/>
    <s v="No"/>
    <n v="1"/>
    <x v="1"/>
    <s v="Normal weight"/>
    <s v="Prediabetes"/>
    <s v="22-Jun-1987"/>
    <n v="35"/>
    <n v="3"/>
    <n v="4787.42"/>
    <s v="tier - 2"/>
    <s v="tier - 3"/>
    <s v="R1013"/>
  </r>
  <r>
    <s v="ID1798"/>
    <s v=" Ms"/>
    <s v="Desrosiers"/>
    <s v="  Shannon L."/>
    <n v="28.27"/>
    <n v="5.33"/>
    <s v="No"/>
    <s v="No"/>
    <s v="No"/>
    <n v="0"/>
    <x v="1"/>
    <s v="Over Weight"/>
    <s v="Normal"/>
    <s v="9-Dec-1989"/>
    <n v="33"/>
    <n v="1"/>
    <n v="4779.6000000000004"/>
    <s v="tier - 2"/>
    <s v="tier - 3"/>
    <s v="R1013"/>
  </r>
  <r>
    <s v="ID1799"/>
    <s v=" Ms"/>
    <s v="O'Mara"/>
    <s v="  Kaitlin M."/>
    <n v="18.5"/>
    <n v="5.33"/>
    <s v="No"/>
    <s v="No"/>
    <s v="No"/>
    <n v="0"/>
    <x v="1"/>
    <s v="Under Weight"/>
    <s v="Normal"/>
    <s v="1-Aug-1989"/>
    <n v="33"/>
    <n v="1"/>
    <n v="4766.0200000000004"/>
    <s v="tier - 2"/>
    <s v="tier - 3"/>
    <s v="R1011"/>
  </r>
  <r>
    <s v="ID1800"/>
    <s v=" Mr"/>
    <s v="Shabot Marcos"/>
    <s v="  Alfredo"/>
    <n v="38.6"/>
    <n v="6.02"/>
    <s v="No"/>
    <s v="No"/>
    <s v="No"/>
    <n v="1"/>
    <x v="1"/>
    <s v="Obesity"/>
    <s v="Prediabetes"/>
    <s v="27-Sep-1987"/>
    <n v="35"/>
    <n v="1"/>
    <n v="4762.33"/>
    <s v="tier - 3"/>
    <s v="tier - 3"/>
    <s v="R1011"/>
  </r>
  <r>
    <s v="ID1801"/>
    <s v=" Ms"/>
    <s v="Comment"/>
    <s v="  Kristen"/>
    <n v="43.12"/>
    <n v="6.25"/>
    <s v="No"/>
    <s v="No"/>
    <s v="No"/>
    <n v="1"/>
    <x v="1"/>
    <s v="Obesity"/>
    <s v="Prediabetes"/>
    <s v="16-Aug-1992"/>
    <n v="30"/>
    <n v="2"/>
    <n v="4753.6400000000003"/>
    <s v="tier - 2"/>
    <s v="tier - 3"/>
    <s v="R1013"/>
  </r>
  <r>
    <s v="ID1802"/>
    <s v=" Mr"/>
    <s v="Moss"/>
    <s v="  Daniel"/>
    <n v="30.5"/>
    <n v="4.8099999999999996"/>
    <s v="No"/>
    <s v="No"/>
    <s v="No"/>
    <n v="1"/>
    <x v="1"/>
    <s v="Obesity"/>
    <s v="Normal"/>
    <s v="22-Nov-1987"/>
    <n v="35"/>
    <n v="1"/>
    <n v="4751.07"/>
    <s v="tier - 3"/>
    <s v="tier - 1"/>
    <s v="R1011"/>
  </r>
  <r>
    <s v="ID1803"/>
    <s v=" Mr"/>
    <s v="Guzman"/>
    <s v="  Jonathan"/>
    <n v="27.61"/>
    <n v="4.5999999999999996"/>
    <s v="No"/>
    <s v="No"/>
    <s v="No"/>
    <n v="1"/>
    <x v="1"/>
    <s v="Over Weight"/>
    <s v="Normal"/>
    <s v="2-Sep-1987"/>
    <n v="35"/>
    <n v="1"/>
    <n v="4747.05"/>
    <s v="tier - 2"/>
    <s v="tier - 2"/>
    <s v="R1013"/>
  </r>
  <r>
    <s v="ID1804"/>
    <s v=" Mr"/>
    <s v="Cox"/>
    <s v="  Troy"/>
    <n v="27.1"/>
    <n v="5.08"/>
    <s v="No"/>
    <s v="No"/>
    <s v="No"/>
    <n v="1"/>
    <x v="1"/>
    <s v="Over Weight"/>
    <s v="Normal"/>
    <s v="5-Jun-1987"/>
    <n v="36"/>
    <n v="1"/>
    <n v="4746.34"/>
    <s v="tier - 2"/>
    <s v="tier - 2"/>
    <s v="R1011"/>
  </r>
  <r>
    <s v="ID1805"/>
    <s v=" Mr"/>
    <s v="Clash"/>
    <s v="  Daniel C"/>
    <n v="35.93"/>
    <n v="5.43"/>
    <s v="No"/>
    <s v="yes"/>
    <s v="No"/>
    <n v="1"/>
    <x v="1"/>
    <s v="Obesity"/>
    <s v="Normal"/>
    <s v="24-Nov-2004"/>
    <n v="18"/>
    <n v="0"/>
    <n v="4740.78"/>
    <s v="tier - 2"/>
    <s v="tier - 3"/>
    <s v="R1021"/>
  </r>
  <r>
    <s v="ID1806"/>
    <s v=" Ms"/>
    <s v="Blankenship"/>
    <s v="  Lauren"/>
    <n v="32.68"/>
    <n v="5.44"/>
    <s v="No"/>
    <s v="No"/>
    <s v="No"/>
    <n v="0"/>
    <x v="1"/>
    <s v="Obesity"/>
    <s v="Normal"/>
    <s v="12-Oct-1991"/>
    <n v="31"/>
    <n v="1"/>
    <n v="4738.2700000000004"/>
    <s v="tier - 2"/>
    <s v="tier - 3"/>
    <s v="R1012"/>
  </r>
  <r>
    <s v="ID1807"/>
    <s v=" Ms"/>
    <s v="Lloyd"/>
    <s v="  Jennefer"/>
    <n v="20.74"/>
    <n v="11.69"/>
    <s v="yes"/>
    <s v="No"/>
    <s v="No"/>
    <n v="1"/>
    <x v="1"/>
    <s v="Normal weight"/>
    <s v="Diabetes"/>
    <s v="5-Sep-1986"/>
    <n v="36"/>
    <n v="3"/>
    <n v="4734.6400000000003"/>
    <s v="tier - 2"/>
    <s v="tier - 1"/>
    <s v="R1013"/>
  </r>
  <r>
    <s v="ID1808"/>
    <s v=" Ms"/>
    <s v="Kong"/>
    <s v="  Tracey L."/>
    <n v="15.57"/>
    <n v="6.07"/>
    <s v="No"/>
    <s v="No"/>
    <s v="No"/>
    <n v="0"/>
    <x v="1"/>
    <s v="Under Weight"/>
    <s v="Prediabetes"/>
    <s v="2-Jul-1980"/>
    <n v="42"/>
    <n v="2"/>
    <n v="4728.71"/>
    <s v="tier - 2"/>
    <s v="tier - 3"/>
    <s v="R1012"/>
  </r>
  <r>
    <s v="ID1809"/>
    <s v=" Ms"/>
    <s v="Benson"/>
    <s v="  Ashley"/>
    <n v="23.844999999999999"/>
    <n v="4.3600000000000003"/>
    <s v="No"/>
    <s v="No"/>
    <s v="No"/>
    <n v="0"/>
    <x v="1"/>
    <s v="Normal weight"/>
    <s v="Normal"/>
    <s v="12-Aug-1994"/>
    <n v="28"/>
    <n v="2"/>
    <n v="4719.74"/>
    <s v="tier - 2"/>
    <s v="tier - 1"/>
    <s v="R1012"/>
  </r>
  <r>
    <s v="ID1810"/>
    <s v=" Ms"/>
    <s v="Huntington"/>
    <s v="  Cindy"/>
    <n v="22.895"/>
    <n v="5.24"/>
    <s v="No"/>
    <s v="No"/>
    <s v="No"/>
    <n v="1"/>
    <x v="1"/>
    <s v="Normal weight"/>
    <s v="Normal"/>
    <s v="28-Sep-1992"/>
    <n v="30"/>
    <n v="1"/>
    <n v="4719.5200000000004"/>
    <s v="tier - 2"/>
    <s v="tier - 2"/>
    <s v="R1024"/>
  </r>
  <r>
    <s v="ID1811"/>
    <s v=" Ms"/>
    <s v="Kendall"/>
    <s v="  Esther"/>
    <n v="21.945"/>
    <n v="5.37"/>
    <s v="No"/>
    <s v="No"/>
    <s v="No"/>
    <n v="1"/>
    <x v="1"/>
    <s v="Normal weight"/>
    <s v="Normal"/>
    <s v="9-Oct-1992"/>
    <n v="30"/>
    <n v="1"/>
    <n v="4718.2"/>
    <s v="tier - 2"/>
    <s v="tier - 3"/>
    <s v="R1024"/>
  </r>
  <r>
    <s v="ID1812"/>
    <s v=" Ms"/>
    <s v="Gast"/>
    <s v="  Jackie"/>
    <n v="19.47"/>
    <n v="6.6"/>
    <s v="yes"/>
    <s v="No"/>
    <s v="No"/>
    <n v="0"/>
    <x v="1"/>
    <s v="Normal weight"/>
    <s v="Diabetes"/>
    <s v="12-Aug-1981"/>
    <n v="41"/>
    <n v="1"/>
    <n v="4712.12"/>
    <s v="tier - 2"/>
    <s v="tier - 3"/>
    <s v="R1011"/>
  </r>
  <r>
    <s v="ID1813"/>
    <s v=" Mr"/>
    <s v="Scanlin"/>
    <s v="  Timothy P."/>
    <n v="15.61"/>
    <n v="5.77"/>
    <s v="No"/>
    <s v="No"/>
    <s v="No"/>
    <n v="0"/>
    <x v="1"/>
    <s v="Under Weight"/>
    <s v="Prediabetes"/>
    <s v="4-Dec-1977"/>
    <n v="45"/>
    <n v="2"/>
    <n v="4699.47"/>
    <s v="tier - 2"/>
    <s v="tier - 3"/>
    <s v="R1013"/>
  </r>
  <r>
    <s v="ID1814"/>
    <s v=" Ms"/>
    <s v="Philbrook"/>
    <s v="  Lauren"/>
    <n v="28.6"/>
    <n v="6.08"/>
    <s v="No"/>
    <s v="No"/>
    <s v="Yes"/>
    <n v="1"/>
    <x v="1"/>
    <s v="Over Weight"/>
    <s v="Prediabetes"/>
    <s v="22-Jun-2003"/>
    <n v="19"/>
    <n v="5"/>
    <n v="4687.8"/>
    <s v="tier - 2"/>
    <s v="tier - 3"/>
    <s v="R1011"/>
  </r>
  <r>
    <s v="ID1815"/>
    <s v=" Mr"/>
    <s v="Cowan"/>
    <s v="  Benjamin"/>
    <n v="46.53"/>
    <n v="4.16"/>
    <s v="No"/>
    <s v="No"/>
    <s v="No"/>
    <n v="0"/>
    <x v="1"/>
    <s v="Obesity"/>
    <s v="Normal"/>
    <s v="4-Sep-1990"/>
    <n v="32"/>
    <n v="2"/>
    <n v="4686.3900000000003"/>
    <s v="tier - 3"/>
    <s v="tier - 3"/>
    <s v="R1013"/>
  </r>
  <r>
    <s v="ID1816"/>
    <s v=" Mr"/>
    <s v="Sousa"/>
    <s v="  Hugo M"/>
    <n v="34.99"/>
    <n v="5.0999999999999996"/>
    <s v="No"/>
    <s v="No"/>
    <s v="Yes"/>
    <n v="1"/>
    <x v="1"/>
    <s v="Obesity"/>
    <s v="Normal"/>
    <s v="4-Oct-2003"/>
    <n v="19"/>
    <n v="0"/>
    <n v="4678.8"/>
    <s v="tier - 2"/>
    <s v="tier - 1"/>
    <s v="R1021"/>
  </r>
  <r>
    <s v="ID1817"/>
    <s v=" Mr"/>
    <s v="Stanton"/>
    <s v="  Daniel J. Jr."/>
    <n v="17.05"/>
    <n v="5.3"/>
    <s v="No"/>
    <s v="No"/>
    <s v="Yes"/>
    <n v="1"/>
    <x v="1"/>
    <s v="Under Weight"/>
    <s v="Normal"/>
    <s v="18-Oct-1979"/>
    <n v="43"/>
    <n v="2"/>
    <n v="4674.2"/>
    <s v="tier - 2"/>
    <s v="tier - 1"/>
    <s v="R1013"/>
  </r>
  <r>
    <s v="ID1818"/>
    <s v=" Mr"/>
    <s v="Mollak"/>
    <s v="  Justin R"/>
    <n v="37.18"/>
    <n v="4.9000000000000004"/>
    <s v="No"/>
    <s v="No"/>
    <s v="No"/>
    <n v="0"/>
    <x v="1"/>
    <s v="Obesity"/>
    <s v="Normal"/>
    <s v="13-Jul-1990"/>
    <n v="32"/>
    <n v="2"/>
    <n v="4673.3900000000003"/>
    <s v="tier - 2"/>
    <s v="tier - 1"/>
    <s v="R1013"/>
  </r>
  <r>
    <s v="ID1819"/>
    <s v=" Mr"/>
    <s v="Bell"/>
    <s v="  Colin"/>
    <n v="35.200000000000003"/>
    <n v="5.55"/>
    <s v="No"/>
    <s v="No"/>
    <s v="No"/>
    <n v="0"/>
    <x v="1"/>
    <s v="Obesity"/>
    <s v="Normal"/>
    <s v="26-Sep-1990"/>
    <n v="32"/>
    <n v="2"/>
    <n v="4670.6400000000003"/>
    <s v="tier - 2"/>
    <s v="tier - 2"/>
    <s v="R1011"/>
  </r>
  <r>
    <s v="ID1820"/>
    <s v=" Mr"/>
    <s v="Weston"/>
    <s v="  Rob"/>
    <n v="37.335000000000001"/>
    <n v="4.95"/>
    <s v="No"/>
    <s v="No"/>
    <s v="No"/>
    <n v="0"/>
    <x v="1"/>
    <s v="Obesity"/>
    <s v="Normal"/>
    <s v="5-Aug-1990"/>
    <n v="32"/>
    <n v="1"/>
    <n v="4667.6099999999997"/>
    <s v="tier - 3"/>
    <s v="tier - 3"/>
    <s v="R1016"/>
  </r>
  <r>
    <s v="ID1821"/>
    <s v=" Mr"/>
    <s v="Rabuzzi"/>
    <s v="  Patrick"/>
    <n v="27.265000000000001"/>
    <n v="6.46"/>
    <s v="yes"/>
    <s v="No"/>
    <s v="No"/>
    <n v="0"/>
    <x v="1"/>
    <s v="Over Weight"/>
    <s v="Prediabetes"/>
    <s v="25-Oct-1996"/>
    <n v="26"/>
    <n v="3"/>
    <n v="4661.29"/>
    <s v="tier - 2"/>
    <s v="tier - 1"/>
    <s v="R1017"/>
  </r>
  <r>
    <s v="ID1822"/>
    <s v=" Mr"/>
    <s v="Hendrix"/>
    <s v="  Austin D"/>
    <n v="30.8"/>
    <n v="4.9000000000000004"/>
    <s v="yes"/>
    <s v="No"/>
    <s v="No"/>
    <n v="0"/>
    <x v="1"/>
    <s v="Obesity"/>
    <s v="Normal"/>
    <s v="22-Jun-1985"/>
    <n v="37"/>
    <n v="0"/>
    <n v="4646.76"/>
    <s v="tier - 1"/>
    <s v="tier - 1"/>
    <s v="R1011"/>
  </r>
  <r>
    <s v="ID1823"/>
    <s v=" Ms"/>
    <s v="Van Nielen"/>
    <s v="  Brittany"/>
    <n v="30.21"/>
    <n v="5.21"/>
    <s v="No"/>
    <s v="No"/>
    <s v="No"/>
    <n v="1"/>
    <x v="1"/>
    <s v="Obesity"/>
    <s v="Normal"/>
    <s v="29-Jun-1998"/>
    <n v="24"/>
    <n v="3"/>
    <n v="4618.08"/>
    <s v="tier - 2"/>
    <s v="tier - 1"/>
    <s v="R1012"/>
  </r>
  <r>
    <s v="ID1824"/>
    <s v=" Mr"/>
    <s v="Blanton"/>
    <s v="  Matthew T"/>
    <n v="35.340000000000003"/>
    <n v="4.13"/>
    <s v="No"/>
    <s v="yes"/>
    <s v="No"/>
    <n v="1"/>
    <x v="1"/>
    <s v="Obesity"/>
    <s v="Normal"/>
    <s v="2-Jul-2000"/>
    <n v="22"/>
    <n v="0"/>
    <n v="4608.03"/>
    <s v="tier - 2"/>
    <s v="tier - 3"/>
    <s v="R1011"/>
  </r>
  <r>
    <s v="ID1825"/>
    <s v=" Ms"/>
    <s v="Schout"/>
    <s v="  Becky G."/>
    <n v="26.695"/>
    <n v="5.28"/>
    <s v="No"/>
    <s v="No"/>
    <s v="No"/>
    <n v="0"/>
    <x v="1"/>
    <s v="Over Weight"/>
    <s v="Normal"/>
    <s v="18-Sep-1989"/>
    <n v="33"/>
    <n v="0"/>
    <n v="4571.41"/>
    <s v="tier - 2"/>
    <s v="tier - 2"/>
    <s v="R1012"/>
  </r>
  <r>
    <s v="ID1826"/>
    <s v=" Ms"/>
    <s v="Schmaltz"/>
    <s v="  Virginie"/>
    <n v="29.355"/>
    <n v="4.68"/>
    <s v="yes"/>
    <s v="No"/>
    <s v="No"/>
    <n v="0"/>
    <x v="1"/>
    <s v="Over Weight"/>
    <s v="Normal"/>
    <s v="25-Dec-1996"/>
    <n v="26"/>
    <n v="2"/>
    <n v="4564.1899999999996"/>
    <s v="tier - 2"/>
    <s v="tier - 2"/>
    <s v="R1024"/>
  </r>
  <r>
    <s v="ID1827"/>
    <s v=" Ms"/>
    <s v="Eagen"/>
    <s v="  Allison A"/>
    <n v="29.59"/>
    <n v="4.0599999999999996"/>
    <s v="No"/>
    <s v="No"/>
    <s v="No"/>
    <n v="0"/>
    <x v="1"/>
    <s v="Over Weight"/>
    <s v="Normal"/>
    <s v="20-Sep-1990"/>
    <n v="32"/>
    <n v="1"/>
    <n v="4562.84"/>
    <s v="tier - 2"/>
    <s v="tier - 2"/>
    <s v="R1013"/>
  </r>
  <r>
    <s v="ID1828"/>
    <s v=" Ms"/>
    <s v="Rotramel"/>
    <s v="  Julie"/>
    <n v="31.35"/>
    <n v="4.2"/>
    <s v="No"/>
    <s v="yes"/>
    <s v="No"/>
    <n v="1"/>
    <x v="1"/>
    <s v="Obesity"/>
    <s v="Normal"/>
    <s v="22-Dec-2004"/>
    <n v="18"/>
    <n v="4"/>
    <n v="4561.1899999999996"/>
    <s v="tier - 2"/>
    <s v="tier - 2"/>
    <s v="R1024"/>
  </r>
  <r>
    <s v="ID1829"/>
    <s v=" Ms"/>
    <s v="Prevost"/>
    <s v="  Katherine"/>
    <n v="20.52"/>
    <n v="4.83"/>
    <s v="No"/>
    <s v="No"/>
    <s v="No"/>
    <n v="0"/>
    <x v="1"/>
    <s v="Normal weight"/>
    <s v="Normal"/>
    <s v="17-Nov-1990"/>
    <n v="32"/>
    <n v="0"/>
    <n v="4544.2299999999996"/>
    <s v="tier - 2"/>
    <s v="tier - 1"/>
    <s v="R1024"/>
  </r>
  <r>
    <s v="ID1830"/>
    <s v=" Mr"/>
    <s v="Boyd"/>
    <s v="  Caleb"/>
    <n v="42.9"/>
    <n v="4.87"/>
    <s v="yes"/>
    <s v="No"/>
    <s v="No"/>
    <n v="1"/>
    <x v="1"/>
    <s v="Obesity"/>
    <s v="Normal"/>
    <s v="13-Jun-1988"/>
    <n v="34"/>
    <n v="1"/>
    <n v="4536.26"/>
    <s v="tier - 2"/>
    <s v="tier - 2"/>
    <s v="R1011"/>
  </r>
  <r>
    <s v="ID1831"/>
    <s v=" Ms"/>
    <s v="Dawes"/>
    <s v="  Jaime"/>
    <n v="24.6"/>
    <n v="5.86"/>
    <s v="No"/>
    <s v="No"/>
    <s v="Yes"/>
    <n v="1"/>
    <x v="1"/>
    <s v="Normal weight"/>
    <s v="Prediabetes"/>
    <s v="29-Jun-1993"/>
    <n v="29"/>
    <n v="2"/>
    <n v="4529.4799999999996"/>
    <s v="tier - 2"/>
    <s v="tier - 1"/>
    <s v="R1011"/>
  </r>
  <r>
    <s v="ID1832"/>
    <s v=" Ms"/>
    <s v="Jennings"/>
    <s v="  Hannah"/>
    <n v="28.405000000000001"/>
    <n v="4.12"/>
    <s v="No"/>
    <s v="No"/>
    <s v="No"/>
    <n v="1"/>
    <x v="1"/>
    <s v="Over Weight"/>
    <s v="Normal"/>
    <s v="13-Aug-1992"/>
    <n v="30"/>
    <n v="1"/>
    <n v="4527.18"/>
    <s v="tier - 2"/>
    <s v="tier - 2"/>
    <s v="R1012"/>
  </r>
  <r>
    <s v="ID1833"/>
    <s v=" Mr"/>
    <s v="Nyambaso"/>
    <s v="  Zachariah"/>
    <n v="34.674999999999997"/>
    <n v="5.71"/>
    <s v="yes"/>
    <s v="No"/>
    <s v="No"/>
    <n v="1"/>
    <x v="1"/>
    <s v="Obesity"/>
    <s v="Prediabetes"/>
    <s v="21-Dec-1988"/>
    <n v="34"/>
    <n v="0"/>
    <n v="4518.83"/>
    <s v="tier - 2"/>
    <s v="tier - 2"/>
    <s v="R1017"/>
  </r>
  <r>
    <s v="ID1834"/>
    <s v=" Ms"/>
    <s v="Shaffer"/>
    <s v="  Patricia A"/>
    <n v="18.850000000000001"/>
    <n v="6.03"/>
    <s v="No"/>
    <s v="No"/>
    <s v="No"/>
    <n v="1"/>
    <x v="1"/>
    <s v="Normal weight"/>
    <s v="Prediabetes"/>
    <s v="5-Dec-1987"/>
    <n v="35"/>
    <n v="3"/>
    <n v="4518.7700000000004"/>
    <s v="tier - 2"/>
    <s v="tier - 3"/>
    <s v="R1012"/>
  </r>
  <r>
    <s v="ID1835"/>
    <s v=" Mrs"/>
    <s v="Corkum"/>
    <s v="  Elizabeth A."/>
    <n v="34.130000000000003"/>
    <n v="5.65"/>
    <s v="No"/>
    <s v="No"/>
    <s v="Yes"/>
    <n v="1"/>
    <x v="1"/>
    <s v="Obesity"/>
    <s v="Normal"/>
    <s v="2-Oct-2003"/>
    <n v="19"/>
    <n v="0"/>
    <n v="4518.3999999999996"/>
    <s v="tier - 2"/>
    <s v="tier - 3"/>
    <s v="R1026"/>
  </r>
  <r>
    <s v="ID1836"/>
    <s v=" Mr"/>
    <s v="Pedersen"/>
    <s v="  Benjamin"/>
    <n v="17.34"/>
    <n v="5.05"/>
    <s v="No"/>
    <s v="No"/>
    <s v="No"/>
    <n v="0"/>
    <x v="1"/>
    <s v="Under Weight"/>
    <s v="Normal"/>
    <s v="16-Jun-1980"/>
    <n v="42"/>
    <n v="2"/>
    <n v="4515.71"/>
    <s v="tier - 2"/>
    <s v="tier - 3"/>
    <s v="R1013"/>
  </r>
  <r>
    <s v="ID1837"/>
    <s v=" Mr"/>
    <s v="Melo"/>
    <s v="  Breno"/>
    <n v="17.440000000000001"/>
    <n v="6.26"/>
    <s v="No"/>
    <s v="No"/>
    <s v="No"/>
    <n v="0"/>
    <x v="1"/>
    <s v="Under Weight"/>
    <s v="Prediabetes"/>
    <s v="27-Sep-1982"/>
    <n v="40"/>
    <n v="3"/>
    <n v="4511.41"/>
    <s v="tier - 2"/>
    <s v="tier - 3"/>
    <s v="R1013"/>
  </r>
  <r>
    <s v="ID1838"/>
    <s v=" Mr"/>
    <s v="Sakamoto"/>
    <s v="  Takaya"/>
    <n v="33.659999999999997"/>
    <n v="4.08"/>
    <s v="yes"/>
    <s v="No"/>
    <s v="Yes"/>
    <n v="1"/>
    <x v="1"/>
    <s v="Obesity"/>
    <s v="Normal"/>
    <s v="13-Oct-1997"/>
    <n v="25"/>
    <n v="4"/>
    <n v="4504.66"/>
    <s v="tier - 1"/>
    <s v="tier - 2"/>
    <s v="R1013"/>
  </r>
  <r>
    <s v="ID1839"/>
    <s v=" Mr"/>
    <s v="McMahon"/>
    <s v="  Thomas IV"/>
    <n v="21.375"/>
    <n v="6.19"/>
    <s v="yes"/>
    <s v="No"/>
    <s v="No"/>
    <n v="1"/>
    <x v="1"/>
    <s v="Normal weight"/>
    <s v="Prediabetes"/>
    <s v="26-Jun-1988"/>
    <n v="34"/>
    <n v="0"/>
    <n v="4500.34"/>
    <s v="tier - 2"/>
    <s v="tier - 1"/>
    <s v="R1017"/>
  </r>
  <r>
    <s v="ID1840"/>
    <s v=" Mr"/>
    <s v="Harris"/>
    <s v="  Bradley E"/>
    <n v="27.14"/>
    <n v="6.01"/>
    <s v="No"/>
    <s v="No"/>
    <s v="No"/>
    <n v="1"/>
    <x v="1"/>
    <s v="Over Weight"/>
    <s v="Prediabetes"/>
    <s v="12-Jul-1992"/>
    <n v="30"/>
    <n v="0"/>
    <n v="4488.58"/>
    <s v="tier - 2"/>
    <s v="tier - 3"/>
    <s v="R1012"/>
  </r>
  <r>
    <s v="ID1841"/>
    <s v=" Ms"/>
    <s v="Lombardo"/>
    <s v="  Megan"/>
    <n v="35.78"/>
    <n v="6.07"/>
    <s v="No"/>
    <s v="yes"/>
    <s v="No"/>
    <n v="1"/>
    <x v="1"/>
    <s v="Obesity"/>
    <s v="Prediabetes"/>
    <s v="18-Jul-2004"/>
    <n v="18"/>
    <n v="0"/>
    <n v="4468.25"/>
    <s v="tier - 2"/>
    <s v="tier - 2"/>
    <s v="R1012"/>
  </r>
  <r>
    <s v="ID1842"/>
    <s v=" Ms"/>
    <s v="Bode"/>
    <s v="  Ruby J"/>
    <n v="34.96"/>
    <n v="5.63"/>
    <s v="No"/>
    <s v="No"/>
    <s v="No"/>
    <n v="0"/>
    <x v="1"/>
    <s v="Obesity"/>
    <s v="Normal"/>
    <s v="20-Nov-1999"/>
    <n v="23"/>
    <n v="3"/>
    <n v="4466.62"/>
    <s v="tier - 2"/>
    <s v="tier - 2"/>
    <s v="R1012"/>
  </r>
  <r>
    <s v="ID1843"/>
    <s v=" Mr"/>
    <s v="Johnson"/>
    <s v="  Bart"/>
    <n v="38.39"/>
    <n v="6.05"/>
    <s v="No"/>
    <s v="No"/>
    <s v="No"/>
    <n v="0"/>
    <x v="1"/>
    <s v="Obesity"/>
    <s v="Prediabetes"/>
    <s v="4-Jul-1991"/>
    <n v="31"/>
    <n v="2"/>
    <n v="4463.21"/>
    <s v="tier - 3"/>
    <s v="tier - 3"/>
    <s v="R1013"/>
  </r>
  <r>
    <s v="ID1844"/>
    <s v=" Mr"/>
    <s v="Norcross"/>
    <s v="  Robert A."/>
    <n v="33.82"/>
    <n v="4.6500000000000004"/>
    <s v="No"/>
    <s v="No"/>
    <s v="No"/>
    <n v="0"/>
    <x v="1"/>
    <s v="Obesity"/>
    <s v="Normal"/>
    <s v="15-Jul-1990"/>
    <n v="32"/>
    <n v="1"/>
    <n v="4462.72"/>
    <s v="tier - 2"/>
    <s v="tier - 3"/>
    <s v="R1012"/>
  </r>
  <r>
    <s v="ID1845"/>
    <s v=" Mr"/>
    <s v="Lazrus"/>
    <s v="  Adam"/>
    <n v="27.835000000000001"/>
    <n v="5.37"/>
    <s v="No"/>
    <s v="No"/>
    <s v="No"/>
    <n v="0"/>
    <x v="1"/>
    <s v="Over Weight"/>
    <s v="Normal"/>
    <s v="8-Aug-1990"/>
    <n v="32"/>
    <n v="1"/>
    <n v="4454.3999999999996"/>
    <s v="tier - 2"/>
    <s v="tier - 3"/>
    <s v="R1012"/>
  </r>
  <r>
    <s v="ID1846"/>
    <s v=" Mr"/>
    <s v="Tsegay"/>
    <s v="  Yemane Adhane"/>
    <n v="33"/>
    <n v="5.39"/>
    <s v="No"/>
    <s v="No"/>
    <s v="No"/>
    <n v="0"/>
    <x v="1"/>
    <s v="Obesity"/>
    <s v="Normal"/>
    <s v="28-Jun-1994"/>
    <n v="28"/>
    <n v="3"/>
    <n v="4449.46"/>
    <s v="tier - 1"/>
    <s v="tier - 2"/>
    <s v="R1013"/>
  </r>
  <r>
    <s v="ID1847"/>
    <s v=" Mr"/>
    <s v="Schneider"/>
    <s v="  Jesse A."/>
    <n v="26.885000000000002"/>
    <n v="5.86"/>
    <s v="No"/>
    <s v="No"/>
    <s v="No"/>
    <n v="0"/>
    <x v="1"/>
    <s v="Over Weight"/>
    <s v="Prediabetes"/>
    <s v="3-Sep-1991"/>
    <n v="31"/>
    <n v="1"/>
    <n v="4441.21"/>
    <s v="tier - 1"/>
    <s v="tier - 2"/>
    <s v="R1014"/>
  </r>
  <r>
    <s v="ID1848"/>
    <s v=" Mr"/>
    <s v="Loreto"/>
    <s v="  Bird"/>
    <n v="29.26"/>
    <n v="4.4400000000000004"/>
    <s v="No"/>
    <s v="No"/>
    <s v="No"/>
    <n v="0"/>
    <x v="1"/>
    <s v="Over Weight"/>
    <s v="Normal"/>
    <s v="24-Oct-1994"/>
    <n v="28"/>
    <n v="2"/>
    <n v="4438.26"/>
    <s v="tier - 2"/>
    <s v="tier - 3"/>
    <s v="R1017"/>
  </r>
  <r>
    <s v="ID1849"/>
    <s v=" Mr"/>
    <s v="Callahan"/>
    <s v="  Patrick M."/>
    <n v="26.98"/>
    <n v="4.41"/>
    <s v="No"/>
    <s v="No"/>
    <s v="No"/>
    <n v="0"/>
    <x v="1"/>
    <s v="Over Weight"/>
    <s v="Normal"/>
    <s v="8-Oct-1994"/>
    <n v="28"/>
    <n v="2"/>
    <n v="4435.09"/>
    <s v="tier - 3"/>
    <s v="tier - 2"/>
    <s v="R1016"/>
  </r>
  <r>
    <s v="ID1850"/>
    <s v=" Mr"/>
    <s v="Timko"/>
    <s v="  Kyle"/>
    <n v="32.11"/>
    <n v="5.19"/>
    <s v="No"/>
    <s v="No"/>
    <s v="Yes"/>
    <n v="1"/>
    <x v="1"/>
    <s v="Obesity"/>
    <s v="Normal"/>
    <s v="23-Dec-1993"/>
    <n v="29"/>
    <n v="2"/>
    <n v="4433.92"/>
    <s v="tier - 2"/>
    <s v="tier - 2"/>
    <s v="R1012"/>
  </r>
  <r>
    <s v="ID1851"/>
    <s v=" Mr"/>
    <s v="Achatz"/>
    <s v="  Ryan"/>
    <n v="31.73"/>
    <n v="5.16"/>
    <s v="No"/>
    <s v="No"/>
    <s v="Yes"/>
    <n v="1"/>
    <x v="1"/>
    <s v="Obesity"/>
    <s v="Normal"/>
    <s v="4-Sep-1993"/>
    <n v="29"/>
    <n v="2"/>
    <n v="4433.3900000000003"/>
    <s v="tier - 2"/>
    <s v="tier - 3"/>
    <s v="R1012"/>
  </r>
  <r>
    <s v="ID1852"/>
    <s v=" Mr"/>
    <s v="Horwitz"/>
    <s v="  Yuri"/>
    <n v="22.515000000000001"/>
    <n v="4.24"/>
    <s v="No"/>
    <s v="No"/>
    <s v="No"/>
    <n v="0"/>
    <x v="1"/>
    <s v="Normal weight"/>
    <s v="Normal"/>
    <s v="29-Dec-1994"/>
    <n v="28"/>
    <n v="2"/>
    <n v="4428.8900000000003"/>
    <s v="tier - 3"/>
    <s v="tier - 1"/>
    <s v="R1017"/>
  </r>
  <r>
    <s v="ID1853"/>
    <s v=" Mr"/>
    <s v="Gordyan"/>
    <s v="  Ryan"/>
    <n v="25.9"/>
    <n v="5.45"/>
    <s v="No"/>
    <s v="No"/>
    <s v="No"/>
    <n v="1"/>
    <x v="1"/>
    <s v="Over Weight"/>
    <s v="Normal"/>
    <s v="15-Aug-1992"/>
    <n v="30"/>
    <n v="0"/>
    <n v="4420.95"/>
    <s v="tier - 2"/>
    <s v="tier - 3"/>
    <s v="R1020"/>
  </r>
  <r>
    <s v="ID1854"/>
    <s v=" Ms"/>
    <s v="Hetherington"/>
    <s v="  Debbie"/>
    <n v="27.72"/>
    <n v="5.03"/>
    <s v="yes"/>
    <s v="No"/>
    <s v="No"/>
    <n v="1"/>
    <x v="1"/>
    <s v="Over Weight"/>
    <s v="Normal"/>
    <s v="16-Sep-1988"/>
    <n v="34"/>
    <n v="0"/>
    <n v="4415.16"/>
    <s v="tier - 2"/>
    <s v="tier - 1"/>
    <s v="R1013"/>
  </r>
  <r>
    <s v="ID1855"/>
    <s v=" Mr"/>
    <s v="Thompson"/>
    <s v="  Mark D"/>
    <n v="31.5"/>
    <n v="9.6199999999999992"/>
    <s v="yes"/>
    <s v="No"/>
    <s v="No"/>
    <n v="1"/>
    <x v="1"/>
    <s v="Obesity"/>
    <s v="Diabetes"/>
    <s v="13-Jul-1986"/>
    <n v="36"/>
    <n v="0"/>
    <n v="4402.2299999999996"/>
    <s v="tier - 2"/>
    <s v="tier - 2"/>
    <s v="R1011"/>
  </r>
  <r>
    <s v="ID1856"/>
    <s v=" Mr"/>
    <s v="Battoo"/>
    <s v="  Christopher"/>
    <n v="29.7"/>
    <n v="6.77"/>
    <s v="yes"/>
    <s v="No"/>
    <s v="No"/>
    <n v="1"/>
    <x v="1"/>
    <s v="Over Weight"/>
    <s v="Diabetes"/>
    <s v="11-Aug-1986"/>
    <n v="36"/>
    <n v="0"/>
    <n v="4399.7299999999996"/>
    <s v="tier - 3"/>
    <s v="tier - 2"/>
    <s v="R1013"/>
  </r>
  <r>
    <s v="ID1857"/>
    <s v=" Ms"/>
    <s v="Barker"/>
    <s v="  Daniell L"/>
    <n v="21.26"/>
    <n v="5.36"/>
    <s v="yes"/>
    <s v="No"/>
    <s v="No"/>
    <n v="1"/>
    <x v="1"/>
    <s v="Normal weight"/>
    <s v="Normal"/>
    <s v="18-Jul-1988"/>
    <n v="34"/>
    <n v="3"/>
    <n v="4397.3100000000004"/>
    <s v="tier - 2"/>
    <s v="tier - 2"/>
    <s v="R1013"/>
  </r>
  <r>
    <s v="ID1858"/>
    <s v=" Mr"/>
    <s v="Saarnilehto"/>
    <s v="  Janne"/>
    <n v="17.09"/>
    <n v="5.69"/>
    <s v="No"/>
    <s v="No"/>
    <s v="No"/>
    <n v="0"/>
    <x v="1"/>
    <s v="Under Weight"/>
    <s v="Normal"/>
    <s v="29-Jun-1982"/>
    <n v="40"/>
    <n v="3"/>
    <n v="4392.7"/>
    <s v="tier - 2"/>
    <s v="tier - 2"/>
    <s v="R1013"/>
  </r>
  <r>
    <s v="ID1859"/>
    <s v=" Ms"/>
    <s v="Morton"/>
    <s v="  Martina"/>
    <n v="24.3"/>
    <n v="4.9000000000000004"/>
    <s v="yes"/>
    <s v="No"/>
    <s v="Yes"/>
    <n v="1"/>
    <x v="1"/>
    <s v="Normal weight"/>
    <s v="Normal"/>
    <s v="29-Nov-1997"/>
    <n v="25"/>
    <n v="3"/>
    <n v="4391.6499999999996"/>
    <s v="tier - 2"/>
    <s v="tier - 2"/>
    <s v="R1011"/>
  </r>
  <r>
    <s v="ID1860"/>
    <s v=" Ms"/>
    <s v="Thomas"/>
    <s v="  Elizabeth L"/>
    <n v="29.734999999999999"/>
    <n v="5.78"/>
    <s v="No"/>
    <s v="No"/>
    <s v="No"/>
    <n v="0"/>
    <x v="1"/>
    <s v="Over Weight"/>
    <s v="Prediabetes"/>
    <s v="28-Aug-1990"/>
    <n v="32"/>
    <n v="0"/>
    <n v="4357.04"/>
    <s v="tier - 2"/>
    <s v="tier - 3"/>
    <s v="R1012"/>
  </r>
  <r>
    <s v="ID1861"/>
    <s v=" Ms"/>
    <s v="Hillman"/>
    <s v="  Stephanie C."/>
    <n v="29.26"/>
    <n v="4.7"/>
    <s v="No"/>
    <s v="No"/>
    <s v="No"/>
    <n v="0"/>
    <x v="1"/>
    <s v="Over Weight"/>
    <s v="Normal"/>
    <s v="13-Sep-1991"/>
    <n v="31"/>
    <n v="1"/>
    <n v="4350.51"/>
    <s v="tier - 2"/>
    <s v="tier - 2"/>
    <s v="R1013"/>
  </r>
  <r>
    <s v="ID1862"/>
    <s v=" Ms"/>
    <s v="Edwards"/>
    <s v="  Katie"/>
    <n v="33"/>
    <n v="6.28"/>
    <s v="No"/>
    <s v="No"/>
    <s v="No"/>
    <n v="0"/>
    <x v="1"/>
    <s v="Obesity"/>
    <s v="Prediabetes"/>
    <s v="1-Nov-1994"/>
    <n v="28"/>
    <n v="2"/>
    <n v="4349.46"/>
    <s v="tier - 2"/>
    <s v="tier - 2"/>
    <s v="R1013"/>
  </r>
  <r>
    <s v="ID1863"/>
    <s v=" Ms"/>
    <s v="Bartel"/>
    <s v="  Callie"/>
    <n v="31.065000000000001"/>
    <n v="4.2300000000000004"/>
    <s v="No"/>
    <s v="No"/>
    <s v="No"/>
    <n v="0"/>
    <x v="1"/>
    <s v="Obesity"/>
    <s v="Normal"/>
    <s v="1-Jun-1991"/>
    <n v="32"/>
    <n v="0"/>
    <n v="4347.0200000000004"/>
    <s v="tier - 2"/>
    <s v="tier - 1"/>
    <s v="R1024"/>
  </r>
  <r>
    <s v="ID1864"/>
    <s v=" Ms"/>
    <s v="Potekhina"/>
    <s v="  Inna"/>
    <n v="26.51"/>
    <n v="6.17"/>
    <s v="No"/>
    <s v="No"/>
    <s v="No"/>
    <n v="0"/>
    <x v="1"/>
    <s v="Over Weight"/>
    <s v="Prediabetes"/>
    <s v="26-Oct-1994"/>
    <n v="28"/>
    <n v="2"/>
    <n v="4340.4399999999996"/>
    <s v="tier - 2"/>
    <s v="tier - 1"/>
    <s v="R1013"/>
  </r>
  <r>
    <s v="ID1865"/>
    <s v=" Ms"/>
    <s v="Kelly"/>
    <s v="  Mary K."/>
    <n v="28.88"/>
    <n v="4.96"/>
    <s v="No"/>
    <s v="No"/>
    <s v="No"/>
    <n v="0"/>
    <x v="1"/>
    <s v="Over Weight"/>
    <s v="Normal"/>
    <s v="2-Nov-1994"/>
    <n v="28"/>
    <n v="1"/>
    <n v="4337.74"/>
    <s v="tier - 2"/>
    <s v="tier - 1"/>
    <s v="R1024"/>
  </r>
  <r>
    <s v="ID1866"/>
    <s v=" Mr"/>
    <s v="Lapp"/>
    <s v="  Samuel M."/>
    <n v="35.814999999999998"/>
    <n v="5.1100000000000003"/>
    <s v="yes"/>
    <s v="No"/>
    <s v="No"/>
    <n v="1"/>
    <x v="1"/>
    <s v="Obesity"/>
    <s v="Normal"/>
    <s v="19-Dec-1988"/>
    <n v="34"/>
    <n v="0"/>
    <n v="4320.41"/>
    <s v="tier - 2"/>
    <s v="tier - 1"/>
    <s v="R1012"/>
  </r>
  <r>
    <s v="ID1867"/>
    <s v=" Ms"/>
    <s v="Burke"/>
    <s v="  Kimberly"/>
    <n v="21.28"/>
    <n v="4.05"/>
    <s v="No"/>
    <s v="yes"/>
    <s v="No"/>
    <n v="1"/>
    <x v="1"/>
    <s v="Normal weight"/>
    <s v="Normal"/>
    <s v="25-Nov-2000"/>
    <n v="22"/>
    <n v="3"/>
    <n v="4296.2700000000004"/>
    <s v="tier - 2"/>
    <s v="tier - 3"/>
    <s v="R1012"/>
  </r>
  <r>
    <s v="ID1868"/>
    <s v=" Mr"/>
    <s v="Barry"/>
    <s v="  Tom J."/>
    <n v="33.81"/>
    <n v="6.49"/>
    <s v="No"/>
    <s v="No"/>
    <s v="Yes"/>
    <n v="1"/>
    <x v="1"/>
    <s v="Obesity"/>
    <s v="Prediabetes"/>
    <s v="8-Jun-2003"/>
    <n v="20"/>
    <n v="0"/>
    <n v="4278.55"/>
    <s v="tier - 2"/>
    <s v="tier - 1"/>
    <s v="R1021"/>
  </r>
  <r>
    <s v="ID1869"/>
    <s v=" Mr"/>
    <s v="McCormick"/>
    <s v="  Zachary"/>
    <n v="44.22"/>
    <n v="4.1900000000000004"/>
    <s v="No"/>
    <s v="No"/>
    <s v="No"/>
    <n v="1"/>
    <x v="1"/>
    <s v="Obesity"/>
    <s v="Normal"/>
    <s v="18-Jun-1992"/>
    <n v="30"/>
    <n v="2"/>
    <n v="4266.17"/>
    <s v="tier - 3"/>
    <s v="tier - 2"/>
    <s v="R1013"/>
  </r>
  <r>
    <s v="ID1870"/>
    <s v=" Mr"/>
    <s v="McElroy"/>
    <s v="  Dane"/>
    <n v="15.46"/>
    <n v="4.99"/>
    <s v="yes"/>
    <s v="No"/>
    <s v="Yes"/>
    <n v="1"/>
    <x v="1"/>
    <s v="Under Weight"/>
    <s v="Normal"/>
    <s v="20-Nov-1983"/>
    <n v="39"/>
    <n v="3"/>
    <n v="4265.01"/>
    <s v="tier - 2"/>
    <s v="tier - 1"/>
    <s v="R1012"/>
  </r>
  <r>
    <s v="ID1871"/>
    <s v=" Mr"/>
    <s v="Coffed"/>
    <s v="  Dougie J"/>
    <n v="30.3"/>
    <n v="4.7699999999999996"/>
    <s v="yes"/>
    <s v="No"/>
    <s v="No"/>
    <n v="1"/>
    <x v="1"/>
    <s v="Obesity"/>
    <s v="Normal"/>
    <s v="14-Oct-1995"/>
    <n v="27"/>
    <n v="3"/>
    <n v="4260.74"/>
    <s v="tier - 3"/>
    <s v="tier - 2"/>
    <s v="R1011"/>
  </r>
  <r>
    <s v="ID1872"/>
    <s v=" Mr"/>
    <s v="Estes"/>
    <s v="  Jeremiah H"/>
    <n v="16.670000000000002"/>
    <n v="5.46"/>
    <s v="No"/>
    <s v="No"/>
    <s v="No"/>
    <n v="0"/>
    <x v="1"/>
    <s v="Under Weight"/>
    <s v="Normal"/>
    <s v="16-Jun-1982"/>
    <n v="40"/>
    <n v="3"/>
    <n v="4250.24"/>
    <s v="tier - 2"/>
    <s v="tier - 3"/>
    <s v="R1013"/>
  </r>
  <r>
    <s v="ID1873"/>
    <s v=" Mr"/>
    <s v="Miles"/>
    <s v="  Ashley J."/>
    <n v="28.594999999999999"/>
    <n v="5.43"/>
    <s v="No"/>
    <s v="No"/>
    <s v="No"/>
    <n v="0"/>
    <x v="1"/>
    <s v="Over Weight"/>
    <s v="Normal"/>
    <s v="1-Dec-1991"/>
    <n v="31"/>
    <n v="1"/>
    <n v="4243.59"/>
    <s v="tier - 3"/>
    <s v="tier - 1"/>
    <s v="R1012"/>
  </r>
  <r>
    <s v="ID1874"/>
    <s v=" Mr"/>
    <s v="Zamore"/>
    <s v="  Turner J."/>
    <n v="25.934999999999999"/>
    <n v="4.29"/>
    <s v="No"/>
    <s v="No"/>
    <s v="No"/>
    <n v="0"/>
    <x v="1"/>
    <s v="Over Weight"/>
    <s v="Normal"/>
    <s v="3-Nov-1991"/>
    <n v="31"/>
    <n v="1"/>
    <n v="4239.8900000000003"/>
    <s v="tier - 2"/>
    <s v="tier - 2"/>
    <s v="R1012"/>
  </r>
  <r>
    <s v="ID1875"/>
    <s v=" Mr"/>
    <s v="Donaghy"/>
    <s v="  Roger"/>
    <n v="27.645"/>
    <n v="5.25"/>
    <s v="No"/>
    <s v="No"/>
    <s v="No"/>
    <n v="1"/>
    <x v="1"/>
    <s v="Over Weight"/>
    <s v="Normal"/>
    <s v="27-Jun-1992"/>
    <n v="30"/>
    <n v="1"/>
    <n v="4237.13"/>
    <s v="tier - 3"/>
    <s v="tier - 1"/>
    <s v="R1016"/>
  </r>
  <r>
    <s v="ID1876"/>
    <s v=" Ms"/>
    <s v="Kennedy"/>
    <s v="  Pamela"/>
    <n v="30.1"/>
    <n v="4.04"/>
    <s v="No"/>
    <s v="No"/>
    <s v="No"/>
    <n v="1"/>
    <x v="1"/>
    <s v="Obesity"/>
    <s v="Normal"/>
    <s v="14-Dec-1998"/>
    <n v="24"/>
    <n v="3"/>
    <n v="4234.93"/>
    <s v="tier - 2"/>
    <s v="tier - 1"/>
    <s v="R1011"/>
  </r>
  <r>
    <s v="ID1877"/>
    <s v=" Ms"/>
    <s v="Fiorini"/>
    <s v="  Allison M."/>
    <n v="26.79"/>
    <n v="5"/>
    <s v="yes"/>
    <s v="No"/>
    <s v="Yes"/>
    <n v="1"/>
    <x v="1"/>
    <s v="Over Weight"/>
    <s v="Normal"/>
    <s v="6-Sep-1997"/>
    <n v="25"/>
    <n v="2"/>
    <n v="4189.1099999999997"/>
    <s v="tier - 2"/>
    <s v="tier - 2"/>
    <s v="R1012"/>
  </r>
  <r>
    <s v="ID1878"/>
    <s v=" Mrs"/>
    <s v="Alexander"/>
    <s v="  Katherine H."/>
    <n v="27.1"/>
    <n v="4.01"/>
    <s v="yes"/>
    <s v="No"/>
    <s v="No"/>
    <n v="1"/>
    <x v="1"/>
    <s v="Over Weight"/>
    <s v="Normal"/>
    <s v="3-Oct-1995"/>
    <n v="27"/>
    <n v="0"/>
    <n v="4188.7299999999996"/>
    <s v="tier - 2"/>
    <s v="tier - 2"/>
    <s v="R1025"/>
  </r>
  <r>
    <s v="ID1879"/>
    <s v=" Ms"/>
    <s v="Watkins"/>
    <s v="  Robin"/>
    <n v="24.31"/>
    <n v="5.4"/>
    <s v="No"/>
    <s v="No"/>
    <s v="No"/>
    <n v="0"/>
    <x v="1"/>
    <s v="Normal weight"/>
    <s v="Normal"/>
    <s v="25-Jun-1989"/>
    <n v="33"/>
    <n v="0"/>
    <n v="4185.1000000000004"/>
    <s v="tier - 2"/>
    <s v="tier - 3"/>
    <s v="R1013"/>
  </r>
  <r>
    <s v="ID1880"/>
    <s v=" Ms"/>
    <s v="Cassel"/>
    <s v="  Terri"/>
    <n v="15.53"/>
    <n v="5.81"/>
    <s v="No"/>
    <s v="No"/>
    <s v="No"/>
    <n v="1"/>
    <x v="1"/>
    <s v="Under Weight"/>
    <s v="Prediabetes"/>
    <s v="16-Sep-1984"/>
    <n v="38"/>
    <n v="3"/>
    <n v="4163.21"/>
    <s v="tier - 2"/>
    <s v="tier - 2"/>
    <s v="R1012"/>
  </r>
  <r>
    <s v="ID1881"/>
    <s v=" Mr"/>
    <s v="Ferguson"/>
    <s v="  Eddie"/>
    <n v="30.7"/>
    <n v="5.82"/>
    <s v="No"/>
    <s v="No"/>
    <s v="No"/>
    <n v="1"/>
    <x v="1"/>
    <s v="Obesity"/>
    <s v="Prediabetes"/>
    <s v="26-Nov-1998"/>
    <n v="24"/>
    <n v="0"/>
    <n v="4154.97"/>
    <s v="tier - 2"/>
    <s v="tier - 1"/>
    <s v="R1012"/>
  </r>
  <r>
    <s v="ID1882"/>
    <s v=" Ms"/>
    <s v="O'Sullivan"/>
    <s v="  Pamela"/>
    <n v="33.33"/>
    <n v="4.82"/>
    <s v="No"/>
    <s v="No"/>
    <s v="No"/>
    <n v="1"/>
    <x v="1"/>
    <s v="Obesity"/>
    <s v="Normal"/>
    <s v="4-Aug-1992"/>
    <n v="30"/>
    <n v="1"/>
    <n v="4151.03"/>
    <s v="tier - 2"/>
    <s v="tier - 2"/>
    <s v="R1013"/>
  </r>
  <r>
    <s v="ID1883"/>
    <s v=" Ms"/>
    <s v="Chepkirui"/>
    <s v="  Joyce"/>
    <n v="32.4"/>
    <n v="5.08"/>
    <s v="No"/>
    <s v="No"/>
    <s v="No"/>
    <n v="1"/>
    <x v="1"/>
    <s v="Obesity"/>
    <s v="Normal"/>
    <s v="28-Jun-1992"/>
    <n v="30"/>
    <n v="1"/>
    <n v="4149.74"/>
    <s v="tier - 2"/>
    <s v="tier - 1"/>
    <s v="R1011"/>
  </r>
  <r>
    <s v="ID1884"/>
    <s v=" Ms"/>
    <s v="Gurney"/>
    <s v="  Alison W."/>
    <n v="27.93"/>
    <n v="5.59"/>
    <s v="No"/>
    <s v="No"/>
    <s v="No"/>
    <n v="1"/>
    <x v="1"/>
    <s v="Over Weight"/>
    <s v="Normal"/>
    <s v="18-Jun-1992"/>
    <n v="30"/>
    <n v="0"/>
    <n v="4137.5200000000004"/>
    <s v="tier - 2"/>
    <s v="tier - 3"/>
    <s v="R1024"/>
  </r>
  <r>
    <s v="ID1885"/>
    <s v=" Ms"/>
    <s v="Francis"/>
    <s v="  Tammara C"/>
    <n v="21.754999999999999"/>
    <n v="5.12"/>
    <s v="No"/>
    <s v="No"/>
    <s v="No"/>
    <n v="0"/>
    <x v="1"/>
    <s v="Normal weight"/>
    <s v="Normal"/>
    <s v="6-Aug-1991"/>
    <n v="31"/>
    <n v="0"/>
    <n v="4134.08"/>
    <s v="tier - 2"/>
    <s v="tier - 1"/>
    <s v="R1012"/>
  </r>
  <r>
    <s v="ID1886"/>
    <s v=" Ms"/>
    <s v="Gruca"/>
    <s v="  Dorota"/>
    <n v="25.934999999999999"/>
    <n v="4.95"/>
    <s v="No"/>
    <s v="No"/>
    <s v="No"/>
    <n v="0"/>
    <x v="1"/>
    <s v="Over Weight"/>
    <s v="Normal"/>
    <s v="21-Aug-1994"/>
    <n v="28"/>
    <n v="1"/>
    <n v="4133.6400000000003"/>
    <s v="tier - 2"/>
    <s v="tier - 3"/>
    <s v="R1012"/>
  </r>
  <r>
    <s v="ID1887"/>
    <s v=" Mr"/>
    <s v="Rojas Alvarez"/>
    <s v="  Jose Norberto Sr."/>
    <n v="31.5"/>
    <n v="6.16"/>
    <s v="No"/>
    <s v="No"/>
    <s v="No"/>
    <n v="0"/>
    <x v="1"/>
    <s v="Obesity"/>
    <s v="Prediabetes"/>
    <s v="14-Dec-1990"/>
    <n v="32"/>
    <n v="1"/>
    <n v="4076.5"/>
    <s v="tier - 2"/>
    <s v="tier - 3"/>
    <s v="R1011"/>
  </r>
  <r>
    <s v="ID1888"/>
    <s v=" Mr"/>
    <s v="Denton"/>
    <s v="  Peter"/>
    <n v="30.03"/>
    <n v="6.41"/>
    <s v="No"/>
    <s v="No"/>
    <s v="No"/>
    <n v="0"/>
    <x v="1"/>
    <s v="Obesity"/>
    <s v="Prediabetes"/>
    <s v="1-Dec-1990"/>
    <n v="32"/>
    <n v="1"/>
    <n v="4074.45"/>
    <s v="tier - 3"/>
    <s v="tier - 2"/>
    <s v="R1013"/>
  </r>
  <r>
    <s v="ID1889"/>
    <s v=" Mr"/>
    <s v="Mason"/>
    <s v="  Bryant"/>
    <n v="33.479999999999997"/>
    <n v="8.94"/>
    <s v="No"/>
    <s v="No"/>
    <s v="No"/>
    <n v="0"/>
    <x v="1"/>
    <s v="Obesity"/>
    <s v="Diabetes"/>
    <s v="18-Oct-2002"/>
    <n v="20"/>
    <n v="0"/>
    <n v="4070.51"/>
    <s v="tier - 2"/>
    <s v="tier - 1"/>
    <s v="R1012"/>
  </r>
  <r>
    <s v="ID1890"/>
    <s v=" Ms"/>
    <s v="Trout"/>
    <s v="  Christina"/>
    <n v="16.510000000000002"/>
    <n v="4.42"/>
    <s v="yes"/>
    <s v="No"/>
    <s v="Yes"/>
    <n v="1"/>
    <x v="1"/>
    <s v="Under Weight"/>
    <s v="Normal"/>
    <s v="16-Sep-1983"/>
    <n v="39"/>
    <n v="3"/>
    <n v="4070.42"/>
    <s v="tier - 2"/>
    <s v="tier - 1"/>
    <s v="R1013"/>
  </r>
  <r>
    <s v="ID1891"/>
    <s v=" Mr"/>
    <s v="Gilbert"/>
    <s v="  John"/>
    <n v="33.155000000000001"/>
    <n v="5.3"/>
    <s v="yes"/>
    <s v="No"/>
    <s v="No"/>
    <n v="1"/>
    <x v="1"/>
    <s v="Obesity"/>
    <s v="Normal"/>
    <s v="14-Sep-1995"/>
    <n v="27"/>
    <n v="2"/>
    <n v="4058.71"/>
    <s v="tier - 3"/>
    <s v="tier - 3"/>
    <s v="R1012"/>
  </r>
  <r>
    <s v="ID1892"/>
    <s v=" Mr"/>
    <s v="Chong"/>
    <s v="  Eduardo"/>
    <n v="37.29"/>
    <n v="4.6399999999999997"/>
    <s v="No"/>
    <s v="No"/>
    <s v="Yes"/>
    <n v="1"/>
    <x v="1"/>
    <s v="Obesity"/>
    <s v="Normal"/>
    <s v="13-Aug-1993"/>
    <n v="29"/>
    <n v="2"/>
    <n v="4058.12"/>
    <s v="tier - 2"/>
    <s v="tier - 1"/>
    <s v="R1013"/>
  </r>
  <r>
    <s v="ID1893"/>
    <s v=" Ms"/>
    <s v="Henry"/>
    <s v="  Laura M."/>
    <n v="20.23"/>
    <n v="6.16"/>
    <s v="yes"/>
    <s v="No"/>
    <s v="No"/>
    <n v="1"/>
    <x v="1"/>
    <s v="Normal weight"/>
    <s v="Prediabetes"/>
    <s v="30-Nov-1988"/>
    <n v="34"/>
    <n v="3"/>
    <n v="4047.94"/>
    <s v="tier - 2"/>
    <s v="tier - 1"/>
    <s v="R1013"/>
  </r>
  <r>
    <s v="ID1894"/>
    <s v=" Mr"/>
    <s v="Brenneman"/>
    <s v="  Charlie"/>
    <n v="28.975000000000001"/>
    <n v="4.12"/>
    <s v="No"/>
    <s v="No"/>
    <s v="Yes"/>
    <n v="1"/>
    <x v="1"/>
    <s v="Over Weight"/>
    <s v="Normal"/>
    <s v="26-Dec-1993"/>
    <n v="29"/>
    <n v="1"/>
    <n v="4040.56"/>
    <s v="tier - 3"/>
    <s v="tier - 3"/>
    <s v="R1015"/>
  </r>
  <r>
    <s v="ID1895"/>
    <s v=" Ms"/>
    <s v="Kemp"/>
    <s v="  Melissa D."/>
    <n v="16.420000000000002"/>
    <n v="5.77"/>
    <s v="yes"/>
    <s v="No"/>
    <s v="Yes"/>
    <n v="1"/>
    <x v="1"/>
    <s v="Under Weight"/>
    <s v="Prediabetes"/>
    <s v="10-Nov-1983"/>
    <n v="39"/>
    <n v="3"/>
    <n v="4039.9"/>
    <s v="tier - 2"/>
    <s v="tier - 1"/>
    <s v="R1013"/>
  </r>
  <r>
    <s v="ID1896"/>
    <s v=" Mr"/>
    <s v="Wilson"/>
    <s v="  Dan C. Jr."/>
    <n v="17.559999999999999"/>
    <n v="6.2"/>
    <s v="No"/>
    <s v="No"/>
    <s v="No"/>
    <n v="1"/>
    <x v="1"/>
    <s v="Under Weight"/>
    <s v="Prediabetes"/>
    <s v="7-Jul-1984"/>
    <n v="38"/>
    <n v="3"/>
    <n v="4038.41"/>
    <s v="tier - 2"/>
    <s v="tier - 1"/>
    <s v="R1013"/>
  </r>
  <r>
    <s v="ID1897"/>
    <s v=" Mr"/>
    <s v="Hillyard"/>
    <s v="  Matthew"/>
    <n v="24.13"/>
    <n v="4.3899999999999997"/>
    <s v="No"/>
    <s v="No"/>
    <s v="No"/>
    <n v="1"/>
    <x v="1"/>
    <s v="Normal weight"/>
    <s v="Normal"/>
    <s v="11-Oct-1992"/>
    <n v="30"/>
    <n v="1"/>
    <n v="4032.24"/>
    <s v="tier - 3"/>
    <s v="tier - 3"/>
    <s v="R1012"/>
  </r>
  <r>
    <s v="ID1898"/>
    <s v=" Mr"/>
    <s v="Turner"/>
    <s v="  Wesley C."/>
    <n v="19.95"/>
    <n v="5.13"/>
    <s v="No"/>
    <s v="yes"/>
    <s v="No"/>
    <n v="2"/>
    <x v="1"/>
    <s v="Normal weight"/>
    <s v="Normal"/>
    <s v="13-Sep-2000"/>
    <n v="22"/>
    <n v="3"/>
    <n v="4005.42"/>
    <s v="tier - 2"/>
    <s v="tier - 1"/>
    <s v="R1015"/>
  </r>
  <r>
    <s v="ID1899"/>
    <s v=" Mr"/>
    <s v="Benestad"/>
    <s v="  Christopher"/>
    <n v="21.24"/>
    <n v="4.49"/>
    <s v="No"/>
    <s v="No"/>
    <s v="No"/>
    <n v="0"/>
    <x v="1"/>
    <s v="Normal weight"/>
    <s v="Normal"/>
    <s v="10-Jul-1989"/>
    <n v="33"/>
    <n v="3"/>
    <n v="4002.36"/>
    <s v="tier - 2"/>
    <s v="tier - 1"/>
    <s v="R1013"/>
  </r>
  <r>
    <s v="ID1900"/>
    <s v=" Ms"/>
    <s v="Gonzales"/>
    <s v="  Jessica"/>
    <n v="44.22"/>
    <n v="6.35"/>
    <s v="No"/>
    <s v="No"/>
    <s v="No"/>
    <n v="0"/>
    <x v="1"/>
    <s v="Obesity"/>
    <s v="Prediabetes"/>
    <s v="1-Nov-1990"/>
    <n v="32"/>
    <n v="0"/>
    <n v="3994.18"/>
    <s v="tier - 2"/>
    <s v="tier - 2"/>
    <s v="R1013"/>
  </r>
  <r>
    <s v="ID1901"/>
    <s v=" Ms"/>
    <s v="Newman"/>
    <s v="  Christin"/>
    <n v="41.1"/>
    <n v="5.79"/>
    <s v="No"/>
    <s v="No"/>
    <s v="No"/>
    <n v="0"/>
    <x v="1"/>
    <s v="Obesity"/>
    <s v="Prediabetes"/>
    <s v="22-Nov-1990"/>
    <n v="32"/>
    <n v="0"/>
    <n v="3989.84"/>
    <s v="tier - 2"/>
    <s v="tier - 2"/>
    <s v="R1011"/>
  </r>
  <r>
    <s v="ID1902"/>
    <s v=" Ms"/>
    <s v="Sayre"/>
    <s v="  Sara"/>
    <n v="34.200000000000003"/>
    <n v="4.78"/>
    <s v="yes"/>
    <s v="No"/>
    <s v="No"/>
    <n v="0"/>
    <x v="1"/>
    <s v="Obesity"/>
    <s v="Normal"/>
    <s v="8-Sep-1996"/>
    <n v="26"/>
    <n v="2"/>
    <n v="3987.93"/>
    <s v="tier - 2"/>
    <s v="tier - 2"/>
    <s v="R1011"/>
  </r>
  <r>
    <s v="ID1903"/>
    <s v=" Ms"/>
    <s v="Panke"/>
    <s v="  Elizabeth"/>
    <n v="29.92"/>
    <n v="6.02"/>
    <s v="yes"/>
    <s v="No"/>
    <s v="No"/>
    <n v="0"/>
    <x v="1"/>
    <s v="Over Weight"/>
    <s v="Prediabetes"/>
    <s v="17-Aug-1996"/>
    <n v="26"/>
    <n v="2"/>
    <n v="3981.98"/>
    <s v="tier - 2"/>
    <s v="tier - 2"/>
    <s v="R1013"/>
  </r>
  <r>
    <s v="ID1904"/>
    <s v=" Ms"/>
    <s v="Brennan"/>
    <s v="  Margaret P."/>
    <n v="28.93"/>
    <n v="4.4400000000000004"/>
    <s v="No"/>
    <s v="No"/>
    <s v="No"/>
    <n v="0"/>
    <x v="1"/>
    <s v="Over Weight"/>
    <s v="Normal"/>
    <s v="29-Jul-1990"/>
    <n v="32"/>
    <n v="0"/>
    <n v="3972.92"/>
    <s v="tier - 2"/>
    <s v="tier - 3"/>
    <s v="R1013"/>
  </r>
  <r>
    <s v="ID1905"/>
    <s v=" Ms"/>
    <s v="Ngo"/>
    <s v="  Tiffany K"/>
    <n v="31.254999999999999"/>
    <n v="5.84"/>
    <s v="yes"/>
    <s v="No"/>
    <s v="No"/>
    <n v="1"/>
    <x v="1"/>
    <s v="Obesity"/>
    <s v="Prediabetes"/>
    <s v="11-Jul-1995"/>
    <n v="27"/>
    <n v="1"/>
    <n v="3956.07"/>
    <s v="tier - 2"/>
    <s v="tier - 2"/>
    <s v="R1012"/>
  </r>
  <r>
    <s v="ID1906"/>
    <s v=" Mr"/>
    <s v="Guerdan"/>
    <s v="  David M."/>
    <n v="29.83"/>
    <n v="5.39"/>
    <s v="No"/>
    <s v="No"/>
    <s v="No"/>
    <n v="0"/>
    <x v="1"/>
    <s v="Over Weight"/>
    <s v="Normal"/>
    <s v="10-Jul-1999"/>
    <n v="23"/>
    <n v="0"/>
    <n v="3955.98"/>
    <s v="tier - 2"/>
    <s v="tier - 3"/>
    <s v="R1021"/>
  </r>
  <r>
    <s v="ID1907"/>
    <s v=" Ms"/>
    <s v="Shaw"/>
    <s v="  Christine E"/>
    <n v="29.59"/>
    <n v="6.16"/>
    <s v="No"/>
    <s v="No"/>
    <s v="Yes"/>
    <n v="1"/>
    <x v="1"/>
    <s v="Over Weight"/>
    <s v="Prediabetes"/>
    <s v="11-Nov-1993"/>
    <n v="29"/>
    <n v="1"/>
    <n v="3947.41"/>
    <s v="tier - 2"/>
    <s v="tier - 2"/>
    <s v="R1013"/>
  </r>
  <r>
    <s v="ID1908"/>
    <s v=" Ms"/>
    <s v="Mills-Honarvar"/>
    <s v="  Donna"/>
    <n v="31.16"/>
    <n v="4.49"/>
    <s v="No"/>
    <s v="No"/>
    <s v="Yes"/>
    <n v="1"/>
    <x v="1"/>
    <s v="Obesity"/>
    <s v="Normal"/>
    <s v="29-Sep-1993"/>
    <n v="29"/>
    <n v="0"/>
    <n v="3943.6"/>
    <s v="tier - 2"/>
    <s v="tier - 3"/>
    <s v="R1024"/>
  </r>
  <r>
    <s v="ID1909"/>
    <s v=" Mr"/>
    <s v="Farvard"/>
    <s v="  Rod"/>
    <n v="34.21"/>
    <n v="4.4800000000000004"/>
    <s v="yes"/>
    <s v="No"/>
    <s v="No"/>
    <n v="1"/>
    <x v="1"/>
    <s v="Obesity"/>
    <s v="Normal"/>
    <s v="24-Oct-1988"/>
    <n v="34"/>
    <n v="0"/>
    <n v="3935.18"/>
    <s v="tier - 3"/>
    <s v="tier - 1"/>
    <s v="R1013"/>
  </r>
  <r>
    <s v="ID1910"/>
    <s v=" Mr"/>
    <s v="Kelly"/>
    <s v="  Joe"/>
    <n v="34.86"/>
    <n v="10.97"/>
    <s v="No"/>
    <s v="No"/>
    <s v="No"/>
    <n v="0"/>
    <x v="1"/>
    <s v="Obesity"/>
    <s v="Diabetes"/>
    <s v="15-Jun-2002"/>
    <n v="20"/>
    <n v="0"/>
    <n v="3931.51"/>
    <s v="tier - 2"/>
    <s v="tier - 3"/>
    <s v="R1011"/>
  </r>
  <r>
    <s v="ID1911"/>
    <s v=" Ms"/>
    <s v="Skinner"/>
    <s v="  Kayleigh"/>
    <n v="34.58"/>
    <n v="5.14"/>
    <s v="No"/>
    <s v="yes"/>
    <s v="No"/>
    <n v="2"/>
    <x v="1"/>
    <s v="Obesity"/>
    <s v="Normal"/>
    <s v="10-Jul-2000"/>
    <n v="22"/>
    <n v="2"/>
    <n v="3925.76"/>
    <s v="tier - 2"/>
    <s v="tier - 2"/>
    <s v="R1024"/>
  </r>
  <r>
    <s v="ID1912"/>
    <s v=" Mr"/>
    <s v="Murphy"/>
    <s v="  Lorcan A."/>
    <n v="17.940000000000001"/>
    <n v="5.17"/>
    <s v="yes"/>
    <s v="No"/>
    <s v="No"/>
    <n v="0"/>
    <x v="1"/>
    <s v="Under Weight"/>
    <s v="Normal"/>
    <s v="5-Jul-1985"/>
    <n v="37"/>
    <n v="3"/>
    <n v="3910.44"/>
    <s v="tier - 2"/>
    <s v="tier - 2"/>
    <s v="R1013"/>
  </r>
  <r>
    <s v="ID1913"/>
    <s v=" Mr"/>
    <s v="Shue"/>
    <s v="  Billy"/>
    <n v="26.8"/>
    <n v="6.18"/>
    <s v="yes"/>
    <s v="No"/>
    <s v="Yes"/>
    <n v="1"/>
    <x v="1"/>
    <s v="Over Weight"/>
    <s v="Prediabetes"/>
    <s v="24-Nov-1997"/>
    <n v="25"/>
    <n v="3"/>
    <n v="3906.13"/>
    <s v="tier - 3"/>
    <s v="tier - 3"/>
    <s v="R1011"/>
  </r>
  <r>
    <s v="ID1914"/>
    <s v=" Mr"/>
    <s v="Reilly"/>
    <s v="  Paul M."/>
    <n v="17.690000000000001"/>
    <n v="9.07"/>
    <s v="yes"/>
    <s v="No"/>
    <s v="No"/>
    <n v="0"/>
    <x v="1"/>
    <s v="Under Weight"/>
    <s v="Diabetes"/>
    <s v="27-Aug-1981"/>
    <n v="41"/>
    <n v="1"/>
    <n v="3902.07"/>
    <s v="tier - 2"/>
    <s v="tier - 2"/>
    <s v="R1013"/>
  </r>
  <r>
    <s v="ID1915"/>
    <s v=" Ms"/>
    <s v="Blinn"/>
    <s v="  Brenda M."/>
    <n v="25.77"/>
    <n v="4.43"/>
    <s v="No"/>
    <s v="No"/>
    <s v="Yes"/>
    <n v="1"/>
    <x v="1"/>
    <s v="Over Weight"/>
    <s v="Normal"/>
    <s v="14-Sep-1993"/>
    <n v="29"/>
    <n v="0"/>
    <n v="3898.35"/>
    <s v="tier - 2"/>
    <s v="tier - 2"/>
    <s v="R1012"/>
  </r>
  <r>
    <s v="ID1916"/>
    <s v=" Mr"/>
    <s v="Duyn"/>
    <s v="  Jeff H"/>
    <n v="34.46"/>
    <n v="4.17"/>
    <s v="No"/>
    <s v="yes"/>
    <s v="No"/>
    <n v="1"/>
    <x v="1"/>
    <s v="Obesity"/>
    <s v="Normal"/>
    <s v="13-Jul-2004"/>
    <n v="18"/>
    <n v="0"/>
    <n v="3889.2"/>
    <s v="tier - 2"/>
    <s v="tier - 2"/>
    <s v="R1012"/>
  </r>
  <r>
    <s v="ID1917"/>
    <s v=" Mr"/>
    <s v="Wardian"/>
    <s v="  Michael"/>
    <n v="30.875"/>
    <n v="4.95"/>
    <s v="yes"/>
    <s v="No"/>
    <s v="No"/>
    <n v="0"/>
    <x v="1"/>
    <s v="Obesity"/>
    <s v="Normal"/>
    <s v="23-Oct-1996"/>
    <n v="26"/>
    <n v="2"/>
    <n v="3877.3"/>
    <s v="tier - 1"/>
    <s v="tier - 3"/>
    <s v="R1012"/>
  </r>
  <r>
    <s v="ID1918"/>
    <s v=" Mr"/>
    <s v="Heuninck"/>
    <s v="  Jan"/>
    <n v="39.49"/>
    <n v="5.13"/>
    <s v="No"/>
    <s v="No"/>
    <s v="No"/>
    <n v="0"/>
    <x v="1"/>
    <s v="Obesity"/>
    <s v="Normal"/>
    <s v="25-Jul-1991"/>
    <n v="31"/>
    <n v="1"/>
    <n v="3875.73"/>
    <s v="tier - 2"/>
    <s v="tier - 3"/>
    <s v="R1013"/>
  </r>
  <r>
    <s v="ID1919"/>
    <s v=" Mr"/>
    <s v="Kipyego"/>
    <s v="  Bernard"/>
    <n v="28.88"/>
    <n v="4.0999999999999996"/>
    <s v="No"/>
    <s v="No"/>
    <s v="No"/>
    <n v="0"/>
    <x v="1"/>
    <s v="Over Weight"/>
    <s v="Normal"/>
    <s v="24-Jun-1990"/>
    <n v="32"/>
    <n v="0"/>
    <n v="3866.86"/>
    <s v="tier - 1"/>
    <s v="tier - 1"/>
    <s v="R1012"/>
  </r>
  <r>
    <s v="ID1920"/>
    <s v=" Mr"/>
    <s v="Kuehl"/>
    <s v="  Craig"/>
    <n v="20.234999999999999"/>
    <n v="5.01"/>
    <s v="yes"/>
    <s v="No"/>
    <s v="No"/>
    <n v="0"/>
    <x v="1"/>
    <s v="Normal weight"/>
    <s v="Normal"/>
    <s v="18-Oct-2001"/>
    <n v="21"/>
    <n v="3"/>
    <n v="3861.21"/>
    <s v="tier - 2"/>
    <s v="tier - 2"/>
    <s v="R1016"/>
  </r>
  <r>
    <s v="ID1921"/>
    <s v=" Mrs"/>
    <s v="Burkholder"/>
    <s v="  Bryn"/>
    <n v="30.67"/>
    <n v="5.09"/>
    <s v="yes"/>
    <s v="No"/>
    <s v="No"/>
    <n v="0"/>
    <x v="1"/>
    <s v="Obesity"/>
    <s v="Normal"/>
    <s v="6-Jun-2001"/>
    <n v="22"/>
    <n v="0"/>
    <n v="3858.51"/>
    <s v="tier - 2"/>
    <s v="tier - 3"/>
    <s v="R1025"/>
  </r>
  <r>
    <s v="ID1922"/>
    <s v=" Mr"/>
    <s v="Stadolnik"/>
    <s v="  Michael"/>
    <n v="30.875"/>
    <n v="6.49"/>
    <s v="No"/>
    <s v="No"/>
    <s v="No"/>
    <n v="0"/>
    <x v="1"/>
    <s v="Obesity"/>
    <s v="Prediabetes"/>
    <s v="19-Aug-1991"/>
    <n v="31"/>
    <n v="0"/>
    <n v="3857.76"/>
    <s v="tier - 3"/>
    <s v="tier - 1"/>
    <s v="R1016"/>
  </r>
  <r>
    <s v="ID1923"/>
    <s v=" Mr"/>
    <s v="Shields"/>
    <s v="  Benjamin"/>
    <n v="23.8"/>
    <n v="4.08"/>
    <s v="No"/>
    <s v="No"/>
    <s v="No"/>
    <n v="0"/>
    <x v="1"/>
    <s v="Normal weight"/>
    <s v="Normal"/>
    <s v="12-Aug-1994"/>
    <n v="28"/>
    <n v="2"/>
    <n v="3847.67"/>
    <s v="tier - 3"/>
    <s v="tier - 2"/>
    <s v="R1011"/>
  </r>
  <r>
    <s v="ID1924"/>
    <s v=" Mr"/>
    <s v="Margolis"/>
    <s v="  Jay"/>
    <n v="15.37"/>
    <n v="8.6300000000000008"/>
    <s v="yes"/>
    <s v="No"/>
    <s v="No"/>
    <n v="0"/>
    <x v="1"/>
    <s v="Under Weight"/>
    <s v="Diabetes"/>
    <s v="29-Sep-1981"/>
    <n v="41"/>
    <n v="1"/>
    <n v="3797.2"/>
    <s v="tier - 2"/>
    <s v="tier - 3"/>
    <s v="R1012"/>
  </r>
  <r>
    <s v="ID1925"/>
    <s v=" Mr"/>
    <s v="Uffenbeck"/>
    <s v="  William"/>
    <n v="30.4"/>
    <n v="5.28"/>
    <s v="No"/>
    <s v="No"/>
    <s v="No"/>
    <n v="0"/>
    <x v="1"/>
    <s v="Obesity"/>
    <s v="Normal"/>
    <s v="24-Jun-1999"/>
    <n v="23"/>
    <n v="0"/>
    <n v="3796.36"/>
    <s v="tier - 2"/>
    <s v="tier - 3"/>
    <s v="R1012"/>
  </r>
  <r>
    <s v="ID1926"/>
    <s v=" Ms"/>
    <s v="Brake"/>
    <s v="  Shelley"/>
    <n v="19.48"/>
    <n v="5.63"/>
    <s v="yes"/>
    <s v="No"/>
    <s v="No"/>
    <n v="1"/>
    <x v="1"/>
    <s v="Normal weight"/>
    <s v="Normal"/>
    <s v="28-Aug-1988"/>
    <n v="34"/>
    <n v="3"/>
    <n v="3793.55"/>
    <s v="tier - 2"/>
    <s v="tier - 3"/>
    <s v="R1013"/>
  </r>
  <r>
    <s v="ID1927"/>
    <s v=" Ms"/>
    <s v="Stepanova"/>
    <s v="  Jekaterina"/>
    <n v="16.96"/>
    <n v="11.47"/>
    <s v="yes"/>
    <s v="No"/>
    <s v="No"/>
    <n v="0"/>
    <x v="1"/>
    <s v="Under Weight"/>
    <s v="Diabetes"/>
    <s v="13-Dec-1981"/>
    <n v="41"/>
    <n v="1"/>
    <n v="3785.77"/>
    <s v="tier - 2"/>
    <s v="tier - 1"/>
    <s v="R1013"/>
  </r>
  <r>
    <s v="ID1928"/>
    <s v=" Mr"/>
    <s v="Verdi"/>
    <s v="  Daniel"/>
    <n v="19.05"/>
    <n v="4.92"/>
    <s v="No"/>
    <s v="No"/>
    <s v="No"/>
    <n v="1"/>
    <x v="1"/>
    <s v="Normal weight"/>
    <s v="Normal"/>
    <s v="24-Oct-1987"/>
    <n v="35"/>
    <n v="3"/>
    <n v="3773.23"/>
    <s v="tier - 2"/>
    <s v="tier - 3"/>
    <s v="R1013"/>
  </r>
  <r>
    <s v="ID1929"/>
    <s v=" Ms"/>
    <s v="McLean"/>
    <s v="  Pauline"/>
    <n v="37.619999999999997"/>
    <n v="4.18"/>
    <s v="No"/>
    <s v="No"/>
    <s v="No"/>
    <n v="0"/>
    <x v="1"/>
    <s v="Obesity"/>
    <s v="Normal"/>
    <s v="21-Nov-1994"/>
    <n v="28"/>
    <n v="1"/>
    <n v="3766.88"/>
    <s v="tier - 2"/>
    <s v="tier - 1"/>
    <s v="R1013"/>
  </r>
  <r>
    <s v="ID1930"/>
    <s v=" Ms"/>
    <s v="Ryan"/>
    <s v="  Colleen"/>
    <n v="29.1"/>
    <n v="4.67"/>
    <s v="No"/>
    <s v="No"/>
    <s v="No"/>
    <n v="0"/>
    <x v="1"/>
    <s v="Over Weight"/>
    <s v="Normal"/>
    <s v="24-Oct-1991"/>
    <n v="31"/>
    <n v="0"/>
    <n v="3761.29"/>
    <s v="tier - 2"/>
    <s v="tier - 3"/>
    <s v="R1011"/>
  </r>
  <r>
    <s v="ID1931"/>
    <s v=" Ms"/>
    <s v="Mickelson"/>
    <s v="  Aleah K"/>
    <n v="26.62"/>
    <n v="6.24"/>
    <s v="No"/>
    <s v="No"/>
    <s v="No"/>
    <n v="0"/>
    <x v="1"/>
    <s v="Over Weight"/>
    <s v="Prediabetes"/>
    <s v="25-Aug-1991"/>
    <n v="31"/>
    <n v="0"/>
    <n v="3757.84"/>
    <s v="tier - 2"/>
    <s v="tier - 1"/>
    <s v="R1013"/>
  </r>
  <r>
    <s v="ID1932"/>
    <s v=" Ms"/>
    <s v="Dibaba"/>
    <s v="  Mare"/>
    <n v="25.74"/>
    <n v="5.99"/>
    <s v="No"/>
    <s v="No"/>
    <s v="No"/>
    <n v="0"/>
    <x v="1"/>
    <s v="Over Weight"/>
    <s v="Prediabetes"/>
    <s v="28-Oct-1991"/>
    <n v="31"/>
    <n v="0"/>
    <n v="3756.62"/>
    <s v="tier - 2"/>
    <s v="tier - 2"/>
    <s v="R1013"/>
  </r>
  <r>
    <s v="ID1933"/>
    <s v=" Mr"/>
    <s v="Shilling"/>
    <s v="  Kevin"/>
    <n v="18.22"/>
    <n v="10.27"/>
    <s v="yes"/>
    <s v="No"/>
    <s v="No"/>
    <n v="1"/>
    <x v="1"/>
    <s v="Under Weight"/>
    <s v="Diabetes"/>
    <s v="9-Sep-1986"/>
    <n v="36"/>
    <n v="3"/>
    <n v="3748.56"/>
    <s v="tier - 2"/>
    <s v="tier - 2"/>
    <s v="R1013"/>
  </r>
  <r>
    <s v="ID1934"/>
    <s v=" Ms"/>
    <s v="Bashaw"/>
    <s v="  Jessica"/>
    <n v="26.03"/>
    <n v="5.97"/>
    <s v="No"/>
    <s v="No"/>
    <s v="Yes"/>
    <n v="1"/>
    <x v="1"/>
    <s v="Over Weight"/>
    <s v="Prediabetes"/>
    <s v="22-Jun-1993"/>
    <n v="29"/>
    <n v="0"/>
    <n v="3736.46"/>
    <s v="tier - 2"/>
    <s v="tier - 2"/>
    <s v="R1012"/>
  </r>
  <r>
    <s v="ID1935"/>
    <s v=" Ms"/>
    <s v="Jacob"/>
    <s v="  Amanda R"/>
    <n v="17.29"/>
    <n v="4.9800000000000004"/>
    <s v="No"/>
    <s v="No"/>
    <s v="No"/>
    <n v="0"/>
    <x v="1"/>
    <s v="Under Weight"/>
    <s v="Normal"/>
    <s v="22-Aug-1994"/>
    <n v="28"/>
    <n v="0"/>
    <n v="3732.63"/>
    <s v="tier - 2"/>
    <s v="tier - 3"/>
    <s v="R1024"/>
  </r>
  <r>
    <s v="ID1936"/>
    <s v=" Mr"/>
    <s v="McCutcheon"/>
    <s v="  Murray W."/>
    <n v="18.170000000000002"/>
    <n v="6.91"/>
    <s v="yes"/>
    <s v="No"/>
    <s v="No"/>
    <n v="1"/>
    <x v="1"/>
    <s v="Under Weight"/>
    <s v="Diabetes"/>
    <s v="1-Dec-1986"/>
    <n v="36"/>
    <n v="3"/>
    <n v="3731.6"/>
    <s v="tier - 2"/>
    <s v="tier - 2"/>
    <s v="R1013"/>
  </r>
  <r>
    <s v="ID1937"/>
    <s v=" Mrs"/>
    <s v="Connor"/>
    <s v="  Meghan P."/>
    <n v="32.54"/>
    <n v="6.38"/>
    <s v="No"/>
    <s v="yes"/>
    <s v="No"/>
    <n v="1"/>
    <x v="1"/>
    <s v="Obesity"/>
    <s v="Prediabetes"/>
    <s v="5-Nov-2004"/>
    <n v="18"/>
    <n v="0"/>
    <n v="3722.23"/>
    <s v="tier - 2"/>
    <s v="tier - 2"/>
    <s v="R1025"/>
  </r>
  <r>
    <s v="ID1938"/>
    <s v=" Mr"/>
    <s v="May"/>
    <s v="  David"/>
    <n v="30.25"/>
    <n v="4.7699999999999996"/>
    <s v="No"/>
    <s v="No"/>
    <s v="No"/>
    <n v="0"/>
    <x v="1"/>
    <s v="Obesity"/>
    <s v="Normal"/>
    <s v="2-Dec-1989"/>
    <n v="33"/>
    <n v="0"/>
    <n v="3704.35"/>
    <s v="tier - 2"/>
    <s v="tier - 2"/>
    <s v="R1013"/>
  </r>
  <r>
    <s v="ID1939"/>
    <s v=" Mr"/>
    <s v="Geoghegan"/>
    <s v="  Seth"/>
    <n v="19.59"/>
    <n v="6.04"/>
    <s v="yes"/>
    <s v="No"/>
    <s v="No"/>
    <n v="1"/>
    <x v="1"/>
    <s v="Normal weight"/>
    <s v="Prediabetes"/>
    <s v="18-Aug-1988"/>
    <n v="34"/>
    <n v="3"/>
    <n v="3699.54"/>
    <s v="tier - 2"/>
    <s v="tier - 3"/>
    <s v="R1013"/>
  </r>
  <r>
    <s v="ID1940"/>
    <s v=" Mr"/>
    <s v="McGinn"/>
    <s v="  Michael P."/>
    <n v="45.9"/>
    <n v="4.3"/>
    <s v="yes"/>
    <s v="No"/>
    <s v="No"/>
    <n v="1"/>
    <x v="1"/>
    <s v="Obesity"/>
    <s v="Normal"/>
    <s v="21-Oct-1995"/>
    <n v="27"/>
    <n v="2"/>
    <n v="3693.43"/>
    <s v="tier - 2"/>
    <s v="tier - 3"/>
    <s v="R1011"/>
  </r>
  <r>
    <s v="ID1941"/>
    <s v=" Mr"/>
    <s v="Jones"/>
    <s v="  Russell M"/>
    <n v="17.059999999999999"/>
    <n v="8.75"/>
    <s v="yes"/>
    <s v="No"/>
    <s v="No"/>
    <n v="0"/>
    <x v="1"/>
    <s v="Under Weight"/>
    <s v="Diabetes"/>
    <s v="14-Dec-1981"/>
    <n v="41"/>
    <n v="1"/>
    <n v="3688.38"/>
    <s v="tier - 2"/>
    <s v="tier - 2"/>
    <s v="R1013"/>
  </r>
  <r>
    <s v="ID1942"/>
    <s v=" Mr"/>
    <s v="Quinteros"/>
    <s v="  Martin"/>
    <n v="32.07"/>
    <n v="5.25"/>
    <s v="No"/>
    <s v="No"/>
    <s v="Yes"/>
    <n v="1"/>
    <x v="1"/>
    <s v="Obesity"/>
    <s v="Normal"/>
    <s v="10-Jul-2003"/>
    <n v="19"/>
    <n v="0"/>
    <n v="3688.35"/>
    <s v="tier - 2"/>
    <s v="tier - 2"/>
    <s v="R1021"/>
  </r>
  <r>
    <s v="ID1943"/>
    <s v=" Mr"/>
    <s v="Loenser"/>
    <s v="  Michael"/>
    <n v="16.5"/>
    <n v="5.03"/>
    <s v="No"/>
    <s v="No"/>
    <s v="No"/>
    <n v="1"/>
    <x v="1"/>
    <s v="Under Weight"/>
    <s v="Normal"/>
    <s v="6-Jul-1984"/>
    <n v="38"/>
    <n v="3"/>
    <n v="3678.86"/>
    <s v="tier - 2"/>
    <s v="tier - 3"/>
    <s v="R1013"/>
  </r>
  <r>
    <s v="ID1944"/>
    <s v=" Mr"/>
    <s v="Aitken"/>
    <s v="  Miles"/>
    <n v="31.4"/>
    <n v="5.88"/>
    <s v="No"/>
    <s v="No"/>
    <s v="No"/>
    <n v="1"/>
    <x v="1"/>
    <s v="Obesity"/>
    <s v="Prediabetes"/>
    <s v="14-Sep-1992"/>
    <n v="30"/>
    <n v="1"/>
    <n v="3659.35"/>
    <s v="tier - 3"/>
    <s v="tier - 1"/>
    <s v="R1011"/>
  </r>
  <r>
    <s v="ID1945"/>
    <s v=" Ms"/>
    <s v="Furrer"/>
    <s v="  Amanda"/>
    <n v="20.36"/>
    <n v="4.49"/>
    <s v="No"/>
    <s v="No"/>
    <s v="No"/>
    <n v="0"/>
    <x v="1"/>
    <s v="Normal weight"/>
    <s v="Normal"/>
    <s v="8-Nov-1990"/>
    <n v="32"/>
    <n v="3"/>
    <n v="3653.29"/>
    <s v="tier - 2"/>
    <s v="tier - 3"/>
    <s v="R1011"/>
  </r>
  <r>
    <s v="ID1946"/>
    <s v=" Mr"/>
    <s v="Konigs"/>
    <s v="  Roger"/>
    <n v="25.46"/>
    <n v="4.1399999999999997"/>
    <s v="No"/>
    <s v="No"/>
    <s v="No"/>
    <n v="1"/>
    <x v="1"/>
    <s v="Over Weight"/>
    <s v="Normal"/>
    <s v="17-Nov-1992"/>
    <n v="30"/>
    <n v="0"/>
    <n v="3645.09"/>
    <s v="tier - 1"/>
    <s v="tier - 2"/>
    <s v="R1014"/>
  </r>
  <r>
    <s v="ID1947"/>
    <s v=" Mr"/>
    <s v="Tesdahl"/>
    <s v="  Brock J"/>
    <n v="17.09"/>
    <n v="5.8"/>
    <s v="yes"/>
    <s v="No"/>
    <s v="No"/>
    <n v="0"/>
    <x v="1"/>
    <s v="Under Weight"/>
    <s v="Prediabetes"/>
    <s v="14-Jun-1985"/>
    <n v="37"/>
    <n v="3"/>
    <n v="3622.13"/>
    <s v="tier - 2"/>
    <s v="tier - 1"/>
    <s v="R1013"/>
  </r>
  <r>
    <s v="ID1948"/>
    <s v=" Mr"/>
    <s v="Engel"/>
    <s v="  Stephen F."/>
    <n v="20.83"/>
    <n v="5.12"/>
    <s v="No"/>
    <s v="No"/>
    <s v="No"/>
    <n v="0"/>
    <x v="1"/>
    <s v="Normal weight"/>
    <s v="Normal"/>
    <s v="11-Oct-1990"/>
    <n v="32"/>
    <n v="3"/>
    <n v="3606.43"/>
    <s v="tier - 2"/>
    <s v="tier - 1"/>
    <s v="R1013"/>
  </r>
  <r>
    <s v="ID1949"/>
    <s v=" Ms"/>
    <s v="Kuck"/>
    <s v="  Missy"/>
    <n v="18.920000000000002"/>
    <n v="5.98"/>
    <s v="yes"/>
    <s v="No"/>
    <s v="No"/>
    <n v="1"/>
    <x v="1"/>
    <s v="Normal weight"/>
    <s v="Prediabetes"/>
    <s v="4-Nov-1988"/>
    <n v="34"/>
    <n v="3"/>
    <n v="3603.6"/>
    <s v="tier - 2"/>
    <s v="tier - 1"/>
    <s v="R1013"/>
  </r>
  <r>
    <s v="ID1950"/>
    <s v=" Mr"/>
    <s v="Dillon"/>
    <s v="  William"/>
    <n v="37.1"/>
    <n v="5.46"/>
    <s v="No"/>
    <s v="No"/>
    <s v="No"/>
    <n v="0"/>
    <x v="1"/>
    <s v="Obesity"/>
    <s v="Normal"/>
    <s v="12-Aug-1999"/>
    <n v="23"/>
    <n v="3"/>
    <n v="3597.6"/>
    <s v="tier - 2"/>
    <s v="tier - 2"/>
    <s v="R1011"/>
  </r>
  <r>
    <s v="ID1951"/>
    <s v=" Ms"/>
    <s v="Neuschel"/>
    <s v="  Lauren M"/>
    <n v="22.515000000000001"/>
    <n v="4.91"/>
    <s v="yes"/>
    <s v="No"/>
    <s v="Yes"/>
    <n v="1"/>
    <x v="1"/>
    <s v="Normal weight"/>
    <s v="Normal"/>
    <s v="4-Nov-1997"/>
    <n v="25"/>
    <n v="1"/>
    <n v="3594.17"/>
    <s v="tier - 2"/>
    <s v="tier - 2"/>
    <s v="R1012"/>
  </r>
  <r>
    <s v="ID1952"/>
    <s v=" Mr"/>
    <s v="Rosales Ramirez"/>
    <s v="  Apolo U."/>
    <n v="32.700000000000003"/>
    <n v="4.66"/>
    <s v="No"/>
    <s v="No"/>
    <s v="No"/>
    <n v="0"/>
    <x v="1"/>
    <s v="Obesity"/>
    <s v="Normal"/>
    <s v="6-Jun-1999"/>
    <n v="24"/>
    <n v="3"/>
    <n v="3591.48"/>
    <s v="tier - 2"/>
    <s v="tier - 3"/>
    <s v="R1011"/>
  </r>
  <r>
    <s v="ID1953"/>
    <s v=" Mr"/>
    <s v="Marquez"/>
    <s v="  Alfons"/>
    <n v="17.75"/>
    <n v="6.8"/>
    <s v="yes"/>
    <s v="No"/>
    <s v="No"/>
    <n v="1"/>
    <x v="1"/>
    <s v="Under Weight"/>
    <s v="Diabetes"/>
    <s v="27-Dec-1986"/>
    <n v="36"/>
    <n v="3"/>
    <n v="3589.14"/>
    <s v="tier - 2"/>
    <s v="tier - 2"/>
    <s v="R1013"/>
  </r>
  <r>
    <s v="ID1954"/>
    <s v=" Ms"/>
    <s v="Green"/>
    <s v="  Amber"/>
    <n v="33.630000000000003"/>
    <n v="4.47"/>
    <s v="yes"/>
    <s v="No"/>
    <s v="No"/>
    <n v="0"/>
    <x v="1"/>
    <s v="Obesity"/>
    <s v="Normal"/>
    <s v="11-Nov-2001"/>
    <n v="21"/>
    <n v="2"/>
    <n v="3579.83"/>
    <s v="tier - 2"/>
    <s v="tier - 2"/>
    <s v="R1012"/>
  </r>
  <r>
    <s v="ID1955"/>
    <s v=" Ms"/>
    <s v="Schubel"/>
    <s v="  Leah C."/>
    <n v="34.799999999999997"/>
    <n v="4.08"/>
    <s v="yes"/>
    <s v="No"/>
    <s v="No"/>
    <n v="1"/>
    <x v="1"/>
    <s v="Obesity"/>
    <s v="Normal"/>
    <s v="23-Aug-1995"/>
    <n v="27"/>
    <n v="1"/>
    <n v="3578"/>
    <s v="tier - 2"/>
    <s v="tier - 3"/>
    <s v="R1011"/>
  </r>
  <r>
    <s v="ID1956"/>
    <s v=" Ms"/>
    <s v="Jimenez"/>
    <s v="  Lilia"/>
    <n v="16.809999999999999"/>
    <n v="5.51"/>
    <s v="yes"/>
    <s v="No"/>
    <s v="No"/>
    <n v="1"/>
    <x v="1"/>
    <s v="Under Weight"/>
    <s v="Normal"/>
    <s v="18-Aug-1988"/>
    <n v="34"/>
    <n v="3"/>
    <n v="3569.96"/>
    <s v="tier - 2"/>
    <s v="tier - 1"/>
    <s v="R1012"/>
  </r>
  <r>
    <s v="ID1957"/>
    <s v=" Mr"/>
    <s v="Zimny-Schmitt"/>
    <s v="  Danny"/>
    <n v="16.690000000000001"/>
    <n v="8.4"/>
    <s v="yes"/>
    <s v="No"/>
    <s v="No"/>
    <n v="0"/>
    <x v="1"/>
    <s v="Under Weight"/>
    <s v="Diabetes"/>
    <s v="10-Oct-1981"/>
    <n v="41"/>
    <n v="1"/>
    <n v="3562.87"/>
    <s v="tier - 2"/>
    <s v="tier - 1"/>
    <s v="R1013"/>
  </r>
  <r>
    <s v="ID1958"/>
    <s v=" Ms"/>
    <s v="Hill"/>
    <s v="  Lauren"/>
    <n v="23.21"/>
    <n v="5.14"/>
    <s v="yes"/>
    <s v="No"/>
    <s v="No"/>
    <n v="1"/>
    <x v="1"/>
    <s v="Normal weight"/>
    <s v="Normal"/>
    <s v="16-Jun-1995"/>
    <n v="27"/>
    <n v="1"/>
    <n v="3561.89"/>
    <s v="tier - 2"/>
    <s v="tier - 1"/>
    <s v="R1013"/>
  </r>
  <r>
    <s v="ID1959"/>
    <s v=" Ms"/>
    <s v="Brohart"/>
    <s v="  Courtney"/>
    <n v="25.175000000000001"/>
    <n v="5.21"/>
    <s v="yes"/>
    <s v="No"/>
    <s v="No"/>
    <n v="1"/>
    <x v="1"/>
    <s v="Over Weight"/>
    <s v="Normal"/>
    <s v="9-Oct-1995"/>
    <n v="27"/>
    <n v="0"/>
    <n v="3558.62"/>
    <s v="tier - 2"/>
    <s v="tier - 3"/>
    <s v="R1024"/>
  </r>
  <r>
    <s v="ID1960"/>
    <s v=" Ms"/>
    <s v="Ryan"/>
    <s v="  Elizabeth"/>
    <n v="34.770000000000003"/>
    <n v="6.23"/>
    <s v="No"/>
    <s v="No"/>
    <s v="No"/>
    <n v="0"/>
    <x v="1"/>
    <s v="Obesity"/>
    <s v="Prediabetes"/>
    <s v="24-Sep-1994"/>
    <n v="28"/>
    <n v="0"/>
    <n v="3556.92"/>
    <s v="tier - 2"/>
    <s v="tier - 3"/>
    <s v="R1012"/>
  </r>
  <r>
    <s v="ID1961"/>
    <s v=" Ms"/>
    <s v="Oka"/>
    <s v="  Satomi"/>
    <n v="27.7"/>
    <n v="5.6"/>
    <s v="No"/>
    <s v="No"/>
    <s v="No"/>
    <n v="1"/>
    <x v="1"/>
    <s v="Over Weight"/>
    <s v="Normal"/>
    <s v="22-Dec-1992"/>
    <n v="30"/>
    <n v="0"/>
    <n v="3554.2"/>
    <s v="tier - 2"/>
    <s v="tier - 3"/>
    <s v="R1011"/>
  </r>
  <r>
    <s v="ID1962"/>
    <s v=" Mr"/>
    <s v="Newman"/>
    <s v="  Matthew D"/>
    <n v="19.12"/>
    <n v="4.72"/>
    <s v="yes"/>
    <s v="No"/>
    <s v="No"/>
    <n v="1"/>
    <x v="1"/>
    <s v="Normal weight"/>
    <s v="Normal"/>
    <s v="15-Oct-1988"/>
    <n v="34"/>
    <n v="3"/>
    <n v="3540.12"/>
    <s v="tier - 2"/>
    <s v="tier - 1"/>
    <s v="R1013"/>
  </r>
  <r>
    <s v="ID1963"/>
    <s v=" Mr"/>
    <s v="Metzger"/>
    <s v="  Peter T II"/>
    <n v="32.67"/>
    <n v="4.67"/>
    <s v="No"/>
    <s v="No"/>
    <s v="Yes"/>
    <n v="1"/>
    <x v="1"/>
    <s v="Obesity"/>
    <s v="Normal"/>
    <s v="24-Aug-2003"/>
    <n v="19"/>
    <n v="0"/>
    <n v="3538.9"/>
    <s v="tier - 2"/>
    <s v="tier - 2"/>
    <s v="R1012"/>
  </r>
  <r>
    <s v="ID1964"/>
    <s v=" Mr"/>
    <s v="Gonzalez"/>
    <s v="  Manuel"/>
    <n v="28.5"/>
    <n v="6.11"/>
    <s v="No"/>
    <s v="No"/>
    <s v="No"/>
    <n v="1"/>
    <x v="1"/>
    <s v="Over Weight"/>
    <s v="Prediabetes"/>
    <s v="16-Sep-1998"/>
    <n v="24"/>
    <n v="2"/>
    <n v="3537.7"/>
    <s v="tier - 3"/>
    <s v="tier - 3"/>
    <s v="R1012"/>
  </r>
  <r>
    <s v="ID1965"/>
    <s v=" Ms"/>
    <s v="Vaughn"/>
    <s v="  Kindsey P."/>
    <n v="39.270000000000003"/>
    <n v="6.25"/>
    <s v="No"/>
    <s v="No"/>
    <s v="No"/>
    <n v="0"/>
    <x v="1"/>
    <s v="Obesity"/>
    <s v="Prediabetes"/>
    <s v="22-Sep-1999"/>
    <n v="23"/>
    <n v="2"/>
    <n v="3500.61"/>
    <s v="tier - 2"/>
    <s v="tier - 2"/>
    <s v="R1013"/>
  </r>
  <r>
    <s v="ID1966"/>
    <s v=" Mr"/>
    <s v="Clifford"/>
    <s v="  Thomas G."/>
    <n v="32.49"/>
    <n v="4"/>
    <s v="yes"/>
    <s v="No"/>
    <s v="No"/>
    <n v="0"/>
    <x v="1"/>
    <s v="Obesity"/>
    <s v="Normal"/>
    <s v="18-Sep-1996"/>
    <n v="26"/>
    <n v="1"/>
    <n v="3490.55"/>
    <s v="tier - 1"/>
    <s v="tier - 2"/>
    <s v="R1015"/>
  </r>
  <r>
    <s v="ID1967"/>
    <s v=" Mr"/>
    <s v="Petty"/>
    <s v="  Kyle S"/>
    <n v="23.7"/>
    <n v="5.55"/>
    <s v="yes"/>
    <s v="No"/>
    <s v="No"/>
    <n v="0"/>
    <x v="1"/>
    <s v="Normal weight"/>
    <s v="Normal"/>
    <s v="19-Sep-1996"/>
    <n v="26"/>
    <n v="2"/>
    <n v="3484.33"/>
    <s v="tier - 3"/>
    <s v="tier - 3"/>
    <s v="R1011"/>
  </r>
  <r>
    <s v="ID1968"/>
    <s v=" Mr"/>
    <s v="Sanford"/>
    <s v="  Alexander J."/>
    <n v="30.4"/>
    <n v="5.95"/>
    <s v="No"/>
    <s v="yes"/>
    <s v="No"/>
    <n v="1"/>
    <x v="1"/>
    <s v="Obesity"/>
    <s v="Prediabetes"/>
    <s v="26-Jun-2004"/>
    <n v="18"/>
    <n v="3"/>
    <n v="3481.87"/>
    <s v="tier - 2"/>
    <s v="tier - 3"/>
    <s v="R1016"/>
  </r>
  <r>
    <s v="ID1969"/>
    <s v=" Mr"/>
    <s v="Sprague"/>
    <s v="  Dustin L"/>
    <n v="38.94"/>
    <n v="4.3600000000000003"/>
    <s v="No"/>
    <s v="No"/>
    <s v="Yes"/>
    <n v="1"/>
    <x v="1"/>
    <s v="Obesity"/>
    <s v="Normal"/>
    <s v="12-Oct-1993"/>
    <n v="29"/>
    <n v="1"/>
    <n v="3471.41"/>
    <s v="tier - 2"/>
    <s v="tier - 2"/>
    <s v="R1013"/>
  </r>
  <r>
    <s v="ID1970"/>
    <s v=" Mrs"/>
    <s v="Lasseron"/>
    <s v="  Chloe"/>
    <n v="31.02"/>
    <n v="4.84"/>
    <s v="No"/>
    <s v="No"/>
    <s v="Yes"/>
    <n v="1"/>
    <x v="1"/>
    <s v="Obesity"/>
    <s v="Normal"/>
    <s v="29-Jul-2003"/>
    <n v="19"/>
    <n v="0"/>
    <n v="3463.51"/>
    <s v="tier - 2"/>
    <s v="tier - 1"/>
    <s v="R1025"/>
  </r>
  <r>
    <s v="ID1971"/>
    <s v=" Ms"/>
    <s v="Bushong"/>
    <s v="  Cailtlin"/>
    <n v="17.5"/>
    <n v="4.5599999999999996"/>
    <s v="No"/>
    <s v="No"/>
    <s v="No"/>
    <n v="1"/>
    <x v="1"/>
    <s v="Under Weight"/>
    <s v="Normal"/>
    <s v="14-Sep-1987"/>
    <n v="35"/>
    <n v="3"/>
    <n v="3453.77"/>
    <s v="tier - 2"/>
    <s v="tier - 1"/>
    <s v="R1011"/>
  </r>
  <r>
    <s v="ID1972"/>
    <s v=" Mr"/>
    <s v="Dennison"/>
    <s v="  Joshua"/>
    <n v="34.799999999999997"/>
    <n v="4.42"/>
    <s v="yes"/>
    <s v="yes"/>
    <s v="No"/>
    <n v="2"/>
    <x v="1"/>
    <s v="Obesity"/>
    <s v="Normal"/>
    <s v="20-Jun-2000"/>
    <n v="22"/>
    <n v="3"/>
    <n v="3443.06"/>
    <s v="tier - 2"/>
    <s v="tier - 1"/>
    <s v="R1011"/>
  </r>
  <r>
    <s v="ID1973"/>
    <s v=" Mr"/>
    <s v="Lira"/>
    <s v="  Chuy"/>
    <n v="17.3"/>
    <n v="7.66"/>
    <s v="yes"/>
    <s v="No"/>
    <s v="No"/>
    <n v="1"/>
    <x v="1"/>
    <s v="Under Weight"/>
    <s v="Diabetes"/>
    <s v="27-Aug-1986"/>
    <n v="36"/>
    <n v="3"/>
    <n v="3436.5"/>
    <s v="tier - 2"/>
    <s v="tier - 1"/>
    <s v="R1013"/>
  </r>
  <r>
    <s v="ID1974"/>
    <s v=" Ms"/>
    <s v="Nahigian"/>
    <s v="  Laurie B"/>
    <n v="32.25"/>
    <n v="5.2"/>
    <s v="yes"/>
    <s v="No"/>
    <s v="No"/>
    <n v="0"/>
    <x v="1"/>
    <s v="Obesity"/>
    <s v="Normal"/>
    <s v="26-Dec-2001"/>
    <n v="21"/>
    <n v="0"/>
    <n v="3434.38"/>
    <s v="tier - 2"/>
    <s v="tier - 2"/>
    <s v="R1011"/>
  </r>
  <r>
    <s v="ID1975"/>
    <s v=" Ms"/>
    <s v="Cackett"/>
    <s v="  Rachel B."/>
    <n v="42.4"/>
    <n v="5.53"/>
    <s v="yes"/>
    <s v="No"/>
    <s v="No"/>
    <n v="0"/>
    <x v="1"/>
    <s v="Obesity"/>
    <s v="Normal"/>
    <s v="19-Dec-1996"/>
    <n v="26"/>
    <n v="1"/>
    <n v="3410.32"/>
    <s v="tier - 2"/>
    <s v="tier - 2"/>
    <s v="R1011"/>
  </r>
  <r>
    <s v="ID1976"/>
    <s v=" Ms"/>
    <s v="Hunter-Galvan"/>
    <s v="  Liza"/>
    <n v="38.664999999999999"/>
    <n v="4.8600000000000003"/>
    <s v="No"/>
    <s v="yes"/>
    <s v="No"/>
    <n v="1"/>
    <x v="1"/>
    <s v="Obesity"/>
    <s v="Normal"/>
    <s v="16-Jul-2004"/>
    <n v="18"/>
    <n v="2"/>
    <n v="3393.36"/>
    <s v="tier - 2"/>
    <s v="tier - 2"/>
    <s v="R1023"/>
  </r>
  <r>
    <s v="ID1977"/>
    <s v=" Ms"/>
    <s v="Pierret"/>
    <s v="  Lindsey"/>
    <n v="29.92"/>
    <n v="5.49"/>
    <s v="yes"/>
    <s v="No"/>
    <s v="No"/>
    <n v="0"/>
    <x v="1"/>
    <s v="Over Weight"/>
    <s v="Normal"/>
    <s v="27-Oct-1996"/>
    <n v="26"/>
    <n v="1"/>
    <n v="3392.98"/>
    <s v="tier - 2"/>
    <s v="tier - 3"/>
    <s v="R1013"/>
  </r>
  <r>
    <s v="ID1978"/>
    <s v=" Ms"/>
    <s v="White"/>
    <s v="  Lindsay E."/>
    <n v="29.48"/>
    <n v="4.09"/>
    <s v="yes"/>
    <s v="No"/>
    <s v="No"/>
    <n v="0"/>
    <x v="1"/>
    <s v="Over Weight"/>
    <s v="Normal"/>
    <s v="10-Aug-1996"/>
    <n v="26"/>
    <n v="1"/>
    <n v="3392.37"/>
    <s v="tier - 2"/>
    <s v="tier - 3"/>
    <s v="R1013"/>
  </r>
  <r>
    <s v="ID1979"/>
    <s v=" Ms"/>
    <s v="O'Neil"/>
    <s v="  Kathleen M."/>
    <n v="28.785"/>
    <n v="4.3099999999999996"/>
    <s v="yes"/>
    <s v="No"/>
    <s v="No"/>
    <n v="0"/>
    <x v="1"/>
    <s v="Over Weight"/>
    <s v="Normal"/>
    <s v="13-Nov-1996"/>
    <n v="26"/>
    <n v="0"/>
    <n v="3385.4"/>
    <s v="tier - 2"/>
    <s v="tier - 2"/>
    <s v="R1024"/>
  </r>
  <r>
    <s v="ID1980"/>
    <s v=" Ms"/>
    <s v="Leitz"/>
    <s v="  Aya"/>
    <n v="19.8"/>
    <n v="4"/>
    <s v="yes"/>
    <s v="No"/>
    <s v="No"/>
    <n v="0"/>
    <x v="1"/>
    <s v="Normal weight"/>
    <s v="Normal"/>
    <s v="14-Dec-1996"/>
    <n v="26"/>
    <n v="1"/>
    <n v="3378.91"/>
    <s v="tier - 2"/>
    <s v="tier - 1"/>
    <s v="R1011"/>
  </r>
  <r>
    <s v="ID1981"/>
    <s v=" Ms"/>
    <s v="Durfee"/>
    <s v="  Carolyn R"/>
    <n v="35.53"/>
    <n v="4.68"/>
    <s v="No"/>
    <s v="No"/>
    <s v="Yes"/>
    <n v="1"/>
    <x v="1"/>
    <s v="Obesity"/>
    <s v="Normal"/>
    <s v="7-Oct-1993"/>
    <n v="29"/>
    <n v="0"/>
    <n v="3366.67"/>
    <s v="tier - 2"/>
    <s v="tier - 2"/>
    <s v="R1013"/>
  </r>
  <r>
    <s v="ID1982"/>
    <s v=" Ms"/>
    <s v="Maylone"/>
    <s v="  Bethany"/>
    <n v="21.47"/>
    <n v="4.0199999999999996"/>
    <s v="yes"/>
    <s v="No"/>
    <s v="No"/>
    <n v="1"/>
    <x v="1"/>
    <s v="Normal weight"/>
    <s v="Normal"/>
    <s v="23-Jun-1995"/>
    <n v="27"/>
    <n v="0"/>
    <n v="3353.47"/>
    <s v="tier - 2"/>
    <s v="tier - 3"/>
    <s v="R1012"/>
  </r>
  <r>
    <s v="ID1983"/>
    <s v=" Ms"/>
    <s v="Reiland"/>
    <s v="  Holly A"/>
    <n v="25.9"/>
    <n v="5.12"/>
    <s v="No"/>
    <s v="No"/>
    <s v="Yes"/>
    <n v="1"/>
    <x v="1"/>
    <s v="Over Weight"/>
    <s v="Normal"/>
    <s v="28-Oct-1993"/>
    <n v="29"/>
    <n v="0"/>
    <n v="3353.28"/>
    <s v="tier - 2"/>
    <s v="tier - 1"/>
    <s v="R1011"/>
  </r>
  <r>
    <s v="ID1984"/>
    <s v=" Mr"/>
    <s v="Hu"/>
    <s v="  Ping"/>
    <n v="20.81"/>
    <n v="5.52"/>
    <s v="No"/>
    <s v="No"/>
    <s v="No"/>
    <n v="0"/>
    <x v="1"/>
    <s v="Normal weight"/>
    <s v="Normal"/>
    <s v="1-Sep-1991"/>
    <n v="31"/>
    <n v="3"/>
    <n v="3342.79"/>
    <s v="tier - 2"/>
    <s v="tier - 1"/>
    <s v="R1013"/>
  </r>
  <r>
    <s v="ID1985"/>
    <s v=" Mr"/>
    <s v="Lessek"/>
    <s v="  Tim"/>
    <n v="25.84"/>
    <n v="5.81"/>
    <s v="yes"/>
    <s v="No"/>
    <s v="Yes"/>
    <n v="1"/>
    <x v="1"/>
    <s v="Over Weight"/>
    <s v="Prediabetes"/>
    <s v="20-Jun-1997"/>
    <n v="25"/>
    <n v="1"/>
    <n v="3309.79"/>
    <s v="tier - 3"/>
    <s v="tier - 3"/>
    <s v="R1017"/>
  </r>
  <r>
    <s v="ID1986"/>
    <s v=" Mr"/>
    <s v="Colavincenzo"/>
    <s v="  John"/>
    <n v="30.95"/>
    <n v="5.16"/>
    <s v="No"/>
    <s v="No"/>
    <s v="Yes"/>
    <n v="1"/>
    <x v="1"/>
    <s v="Obesity"/>
    <s v="Normal"/>
    <s v="18-Nov-2003"/>
    <n v="19"/>
    <n v="0"/>
    <n v="3308.46"/>
    <s v="tier - 2"/>
    <s v="tier - 1"/>
    <s v="R1021"/>
  </r>
  <r>
    <s v="ID1987"/>
    <s v=" Mrs"/>
    <s v="Mendez-Karr"/>
    <s v="  Cynthia"/>
    <n v="30.54"/>
    <n v="5"/>
    <s v="No"/>
    <s v="No"/>
    <s v="Yes"/>
    <n v="1"/>
    <x v="1"/>
    <s v="Obesity"/>
    <s v="Normal"/>
    <s v="5-Dec-2003"/>
    <n v="19"/>
    <n v="0"/>
    <n v="3300.7"/>
    <s v="tier - 2"/>
    <s v="tier - 2"/>
    <s v="R1025"/>
  </r>
  <r>
    <s v="ID1988"/>
    <s v=" Mr"/>
    <s v="Saulnier"/>
    <s v="  Emmett"/>
    <n v="33.914999999999999"/>
    <n v="5.84"/>
    <s v="yes"/>
    <s v="No"/>
    <s v="No"/>
    <n v="0"/>
    <x v="1"/>
    <s v="Obesity"/>
    <s v="Prediabetes"/>
    <s v="17-Nov-1996"/>
    <n v="26"/>
    <n v="1"/>
    <n v="3292.53"/>
    <s v="tier - 2"/>
    <s v="tier - 2"/>
    <s v="R1012"/>
  </r>
  <r>
    <s v="ID1989"/>
    <s v=" Ms"/>
    <s v="Schoonover"/>
    <s v="  Kate"/>
    <n v="33.31"/>
    <n v="4.1900000000000004"/>
    <s v="No"/>
    <s v="No"/>
    <s v="Yes"/>
    <n v="1"/>
    <x v="1"/>
    <s v="Obesity"/>
    <s v="Normal"/>
    <s v="3-Jul-2003"/>
    <n v="19"/>
    <n v="0"/>
    <n v="3280.22"/>
    <s v="tier - 2"/>
    <s v="tier - 3"/>
    <s v="R1011"/>
  </r>
  <r>
    <s v="ID1990"/>
    <s v=" Mr"/>
    <s v="Hass"/>
    <s v="  Christopher L."/>
    <n v="25.745000000000001"/>
    <n v="4.62"/>
    <s v="yes"/>
    <s v="No"/>
    <s v="No"/>
    <n v="0"/>
    <x v="1"/>
    <s v="Over Weight"/>
    <s v="Normal"/>
    <s v="6-Oct-2001"/>
    <n v="21"/>
    <n v="2"/>
    <n v="3279.87"/>
    <s v="tier - 2"/>
    <s v="tier - 1"/>
    <s v="R1017"/>
  </r>
  <r>
    <s v="ID1991"/>
    <s v=" Mr"/>
    <s v="Cadotte"/>
    <s v="  Christopher P."/>
    <n v="37.1"/>
    <n v="6.24"/>
    <s v="No"/>
    <s v="No"/>
    <s v="No"/>
    <n v="0"/>
    <x v="1"/>
    <s v="Obesity"/>
    <s v="Prediabetes"/>
    <s v="1-Jul-1994"/>
    <n v="28"/>
    <n v="1"/>
    <n v="3277.16"/>
    <s v="tier - 2"/>
    <s v="tier - 3"/>
    <s v="R1011"/>
  </r>
  <r>
    <s v="ID1992"/>
    <s v=" Mr"/>
    <s v="Cacciapaglia"/>
    <s v="  Christopher W"/>
    <n v="35.435000000000002"/>
    <n v="5.81"/>
    <s v="No"/>
    <s v="No"/>
    <s v="No"/>
    <n v="0"/>
    <x v="1"/>
    <s v="Obesity"/>
    <s v="Prediabetes"/>
    <s v="2-Dec-1994"/>
    <n v="28"/>
    <n v="0"/>
    <n v="3268.85"/>
    <s v="tier - 3"/>
    <s v="tier - 1"/>
    <s v="R1016"/>
  </r>
  <r>
    <s v="ID1993"/>
    <s v=" Mr"/>
    <s v="Mininger"/>
    <s v="  Norman H."/>
    <n v="20.399999999999999"/>
    <n v="4.83"/>
    <s v="No"/>
    <s v="No"/>
    <s v="No"/>
    <n v="0"/>
    <x v="1"/>
    <s v="Normal weight"/>
    <s v="Normal"/>
    <s v="13-Nov-1991"/>
    <n v="31"/>
    <n v="0"/>
    <n v="3260.2"/>
    <s v="tier - 3"/>
    <s v="tier - 2"/>
    <s v="R1011"/>
  </r>
  <r>
    <s v="ID1994"/>
    <s v=" Ms"/>
    <s v="Mayo"/>
    <s v="  Susan"/>
    <n v="42.13"/>
    <n v="5.72"/>
    <s v="yes"/>
    <s v="No"/>
    <s v="Yes"/>
    <n v="1"/>
    <x v="1"/>
    <s v="Obesity"/>
    <s v="Prediabetes"/>
    <s v="2-Sep-1997"/>
    <n v="25"/>
    <n v="1"/>
    <n v="3238.44"/>
    <s v="tier - 2"/>
    <s v="tier - 3"/>
    <s v="R1013"/>
  </r>
  <r>
    <s v="ID1995"/>
    <s v=" Ms"/>
    <s v="Zicko"/>
    <s v="  Tatyana K"/>
    <n v="33.99"/>
    <n v="4.83"/>
    <s v="yes"/>
    <s v="No"/>
    <s v="Yes"/>
    <n v="1"/>
    <x v="1"/>
    <s v="Obesity"/>
    <s v="Normal"/>
    <s v="2-Aug-1997"/>
    <n v="25"/>
    <n v="1"/>
    <n v="3227.12"/>
    <s v="tier - 2"/>
    <s v="tier - 3"/>
    <s v="R1013"/>
  </r>
  <r>
    <s v="ID1996"/>
    <s v=" Ms"/>
    <s v="Graham"/>
    <s v="  Chrissy"/>
    <n v="28.594999999999999"/>
    <n v="4.1399999999999997"/>
    <s v="yes"/>
    <s v="No"/>
    <s v="Yes"/>
    <n v="1"/>
    <x v="1"/>
    <s v="Over Weight"/>
    <s v="Normal"/>
    <s v="6-Jul-1997"/>
    <n v="25"/>
    <n v="0"/>
    <n v="3213.62"/>
    <s v="tier - 2"/>
    <s v="tier - 2"/>
    <s v="R1024"/>
  </r>
  <r>
    <s v="ID1997"/>
    <s v=" Ms"/>
    <s v="Boland"/>
    <s v="  Carrie"/>
    <n v="20.8"/>
    <n v="4.07"/>
    <s v="yes"/>
    <s v="No"/>
    <s v="Yes"/>
    <n v="1"/>
    <x v="1"/>
    <s v="Normal weight"/>
    <s v="Normal"/>
    <s v="22-Dec-1997"/>
    <n v="25"/>
    <n v="1"/>
    <n v="3208.79"/>
    <s v="tier - 2"/>
    <s v="tier - 3"/>
    <s v="R1011"/>
  </r>
  <r>
    <s v="ID1998"/>
    <s v=" Ms"/>
    <s v="Cupp"/>
    <s v="  Halle"/>
    <n v="23.465"/>
    <n v="6.26"/>
    <s v="yes"/>
    <s v="No"/>
    <s v="Yes"/>
    <n v="1"/>
    <x v="1"/>
    <s v="Normal weight"/>
    <s v="Prediabetes"/>
    <s v="5-Jul-1997"/>
    <n v="25"/>
    <n v="0"/>
    <n v="3206.49"/>
    <s v="tier - 2"/>
    <s v="tier - 3"/>
    <s v="R1024"/>
  </r>
  <r>
    <s v="ID1999"/>
    <s v=" Ms"/>
    <s v="Shaw"/>
    <s v="  Carolyn"/>
    <n v="40.185000000000002"/>
    <n v="5.88"/>
    <s v="yes"/>
    <s v="No"/>
    <s v="No"/>
    <n v="0"/>
    <x v="1"/>
    <s v="Obesity"/>
    <s v="Prediabetes"/>
    <s v="11-Oct-1996"/>
    <n v="26"/>
    <n v="0"/>
    <n v="3201.25"/>
    <s v="tier - 2"/>
    <s v="tier - 3"/>
    <s v="R1012"/>
  </r>
  <r>
    <s v="ID2000"/>
    <s v=" Ms"/>
    <s v="Klassen"/>
    <s v="  Tara D."/>
    <n v="21.89"/>
    <n v="5.72"/>
    <s v="yes"/>
    <s v="No"/>
    <s v="No"/>
    <n v="0"/>
    <x v="1"/>
    <s v="Normal weight"/>
    <s v="Prediabetes"/>
    <s v="2-Sep-2001"/>
    <n v="21"/>
    <n v="2"/>
    <n v="3180.51"/>
    <s v="tier - 2"/>
    <s v="tier - 2"/>
    <s v="R1013"/>
  </r>
  <r>
    <s v="ID2001"/>
    <s v=" Mr"/>
    <s v="Musal"/>
    <s v="  Rasim M"/>
    <n v="29.34"/>
    <n v="6.09"/>
    <s v="yes"/>
    <s v="yes"/>
    <s v="No"/>
    <n v="2"/>
    <x v="1"/>
    <s v="Over Weight"/>
    <s v="Prediabetes"/>
    <s v="23-Sep-2000"/>
    <n v="22"/>
    <n v="0"/>
    <n v="3179.96"/>
    <s v="tier - 2"/>
    <s v="tier - 2"/>
    <s v="R1012"/>
  </r>
  <r>
    <s v="ID2002"/>
    <s v=" Ms"/>
    <s v="Kitayama"/>
    <s v="  Dina"/>
    <n v="22.61"/>
    <n v="4.25"/>
    <s v="yes"/>
    <s v="No"/>
    <s v="No"/>
    <n v="0"/>
    <x v="1"/>
    <s v="Normal weight"/>
    <s v="Normal"/>
    <s v="3-Jul-1996"/>
    <n v="26"/>
    <n v="0"/>
    <n v="3176.82"/>
    <s v="tier - 2"/>
    <s v="tier - 1"/>
    <s v="R1012"/>
  </r>
  <r>
    <s v="ID2003"/>
    <s v=" Ms"/>
    <s v="Altman"/>
    <s v="  Lisa"/>
    <n v="22.23"/>
    <n v="6.09"/>
    <s v="yes"/>
    <s v="No"/>
    <s v="No"/>
    <n v="0"/>
    <x v="1"/>
    <s v="Normal weight"/>
    <s v="Prediabetes"/>
    <s v="14-Aug-1996"/>
    <n v="26"/>
    <n v="0"/>
    <n v="3176.29"/>
    <s v="tier - 2"/>
    <s v="tier - 2"/>
    <s v="R1012"/>
  </r>
  <r>
    <s v="ID2004"/>
    <s v=" Ms"/>
    <s v="Demchko"/>
    <s v="  Caitrin"/>
    <n v="33.4"/>
    <n v="5.51"/>
    <s v="No"/>
    <s v="No"/>
    <s v="No"/>
    <n v="0"/>
    <x v="1"/>
    <s v="Obesity"/>
    <s v="Normal"/>
    <s v="6-Jul-1994"/>
    <n v="28"/>
    <n v="0"/>
    <n v="3172.02"/>
    <s v="tier - 2"/>
    <s v="tier - 1"/>
    <s v="R1011"/>
  </r>
  <r>
    <s v="ID2005"/>
    <s v=" Ms"/>
    <s v="Wild"/>
    <s v="  Adriana S"/>
    <n v="33.11"/>
    <n v="5.63"/>
    <s v="No"/>
    <s v="No"/>
    <s v="No"/>
    <n v="0"/>
    <x v="1"/>
    <s v="Obesity"/>
    <s v="Normal"/>
    <s v="25-Oct-1994"/>
    <n v="28"/>
    <n v="0"/>
    <n v="3171.61"/>
    <s v="tier - 2"/>
    <s v="tier - 3"/>
    <s v="R1013"/>
  </r>
  <r>
    <s v="ID2006"/>
    <s v=" Ms"/>
    <s v="Betts"/>
    <s v="  Megan"/>
    <n v="16.815000000000001"/>
    <n v="5.29"/>
    <s v="yes"/>
    <s v="No"/>
    <s v="No"/>
    <n v="0"/>
    <x v="1"/>
    <s v="Under Weight"/>
    <s v="Normal"/>
    <s v="29-Aug-2001"/>
    <n v="21"/>
    <n v="1"/>
    <n v="3167.46"/>
    <s v="tier - 2"/>
    <s v="tier - 3"/>
    <s v="R1024"/>
  </r>
  <r>
    <s v="ID2007"/>
    <s v=" Mrs"/>
    <s v="Martin"/>
    <s v="  Kristen M"/>
    <n v="25.61"/>
    <n v="4"/>
    <s v="No"/>
    <s v="No"/>
    <s v="Yes"/>
    <n v="1"/>
    <x v="1"/>
    <s v="Over Weight"/>
    <s v="Normal"/>
    <s v="25-Sep-1993"/>
    <n v="29"/>
    <n v="0"/>
    <n v="3162.02"/>
    <s v="tier - 2"/>
    <s v="tier - 3"/>
    <s v="R1013"/>
  </r>
  <r>
    <s v="ID2008"/>
    <s v=" Ms"/>
    <s v="Vandeventer"/>
    <s v="  Alix"/>
    <n v="25.8"/>
    <n v="5.49"/>
    <s v="No"/>
    <s v="No"/>
    <s v="No"/>
    <n v="0"/>
    <x v="1"/>
    <s v="Over Weight"/>
    <s v="Normal"/>
    <s v="10-Jul-1994"/>
    <n v="28"/>
    <n v="0"/>
    <n v="3161.45"/>
    <s v="tier - 2"/>
    <s v="tier - 1"/>
    <s v="R1011"/>
  </r>
  <r>
    <s v="ID2009"/>
    <s v=" Mr"/>
    <s v="Hirano"/>
    <s v="  Kakushin"/>
    <n v="27.39"/>
    <n v="5.34"/>
    <s v="No"/>
    <s v="No"/>
    <s v="No"/>
    <n v="0"/>
    <x v="1"/>
    <s v="Over Weight"/>
    <s v="Normal"/>
    <s v="25-Jun-1999"/>
    <n v="23"/>
    <n v="0"/>
    <n v="3128.35"/>
    <s v="tier - 2"/>
    <s v="tier - 3"/>
    <s v="R1021"/>
  </r>
  <r>
    <s v="ID2010"/>
    <s v=" Mr"/>
    <s v="Davi"/>
    <s v="  Michael J"/>
    <n v="17.03"/>
    <n v="4.12"/>
    <s v="No"/>
    <s v="No"/>
    <s v="No"/>
    <n v="1"/>
    <x v="1"/>
    <s v="Under Weight"/>
    <s v="Normal"/>
    <s v="1-Aug-1987"/>
    <n v="35"/>
    <n v="3"/>
    <n v="3088.06"/>
    <s v="tier - 2"/>
    <s v="tier - 2"/>
    <s v="R1013"/>
  </r>
  <r>
    <s v="ID2011"/>
    <s v=" Mr"/>
    <s v="Sloan"/>
    <s v="  Bradley"/>
    <n v="23.75"/>
    <n v="5.49"/>
    <s v="yes"/>
    <s v="No"/>
    <s v="No"/>
    <n v="0"/>
    <x v="1"/>
    <s v="Normal weight"/>
    <s v="Normal"/>
    <s v="13-Oct-2001"/>
    <n v="21"/>
    <n v="2"/>
    <n v="3077.1"/>
    <s v="tier - 2"/>
    <s v="tier - 1"/>
    <s v="R1012"/>
  </r>
  <r>
    <s v="ID2012"/>
    <s v=" Mr"/>
    <s v="Homich"/>
    <s v="  Matt"/>
    <n v="26.03"/>
    <n v="5.1100000000000003"/>
    <s v="yes"/>
    <s v="No"/>
    <s v="No"/>
    <n v="1"/>
    <x v="1"/>
    <s v="Over Weight"/>
    <s v="Normal"/>
    <s v="10-Sep-1995"/>
    <n v="27"/>
    <n v="0"/>
    <n v="3070.81"/>
    <s v="tier - 3"/>
    <s v="tier - 1"/>
    <s v="R1017"/>
  </r>
  <r>
    <s v="ID2013"/>
    <s v=" Ms"/>
    <s v="Bell"/>
    <s v="  Amanda C."/>
    <n v="16.079999999999998"/>
    <n v="5.94"/>
    <s v="No"/>
    <s v="No"/>
    <s v="No"/>
    <n v="0"/>
    <x v="1"/>
    <s v="Under Weight"/>
    <s v="Prediabetes"/>
    <s v="1-Oct-1989"/>
    <n v="33"/>
    <n v="3"/>
    <n v="3065.49"/>
    <s v="tier - 2"/>
    <s v="tier - 1"/>
    <s v="R1012"/>
  </r>
  <r>
    <s v="ID2014"/>
    <s v=" Mr"/>
    <s v="Kristjansson"/>
    <s v="  Valur"/>
    <n v="30.875"/>
    <n v="5.54"/>
    <s v="No"/>
    <s v="No"/>
    <s v="No"/>
    <n v="0"/>
    <x v="1"/>
    <s v="Obesity"/>
    <s v="Normal"/>
    <s v="26-Sep-1994"/>
    <n v="28"/>
    <n v="0"/>
    <n v="3062.51"/>
    <s v="tier - 3"/>
    <s v="tier - 1"/>
    <s v="R1012"/>
  </r>
  <r>
    <s v="ID2015"/>
    <s v=" Ms"/>
    <s v="Pitman"/>
    <s v="  Erica J"/>
    <n v="31.79"/>
    <n v="7.09"/>
    <s v="No"/>
    <s v="No"/>
    <s v="No"/>
    <n v="0"/>
    <x v="1"/>
    <s v="Obesity"/>
    <s v="Diabetes"/>
    <s v="21-Jun-2002"/>
    <n v="20"/>
    <n v="2"/>
    <n v="3056.39"/>
    <s v="tier - 2"/>
    <s v="tier - 3"/>
    <s v="R1013"/>
  </r>
  <r>
    <s v="ID2016"/>
    <s v=" Mr"/>
    <s v="Curley"/>
    <s v="  Stephen F."/>
    <n v="28.48"/>
    <n v="6.22"/>
    <s v="yes"/>
    <s v="No"/>
    <s v="Yes"/>
    <n v="1"/>
    <x v="1"/>
    <s v="Over Weight"/>
    <s v="Prediabetes"/>
    <s v="22-Dec-1997"/>
    <n v="25"/>
    <n v="0"/>
    <n v="3051.73"/>
    <s v="tier - 2"/>
    <s v="tier - 2"/>
    <s v="R1011"/>
  </r>
  <r>
    <s v="ID2017"/>
    <s v=" Ms"/>
    <s v="Zimmer"/>
    <s v="  Lissa"/>
    <n v="26.6"/>
    <n v="4.33"/>
    <s v="No"/>
    <s v="No"/>
    <s v="No"/>
    <n v="1"/>
    <x v="1"/>
    <s v="Over Weight"/>
    <s v="Normal"/>
    <s v="9-Aug-1998"/>
    <n v="24"/>
    <n v="0"/>
    <n v="3046.06"/>
    <s v="tier - 2"/>
    <s v="tier - 1"/>
    <s v="R1023"/>
  </r>
  <r>
    <s v="ID2018"/>
    <s v=" Ms"/>
    <s v="Granski"/>
    <s v="  Megan"/>
    <n v="25.27"/>
    <n v="5.83"/>
    <s v="No"/>
    <s v="No"/>
    <s v="No"/>
    <n v="1"/>
    <x v="1"/>
    <s v="Over Weight"/>
    <s v="Prediabetes"/>
    <s v="15-Sep-1998"/>
    <n v="24"/>
    <n v="0"/>
    <n v="3044.21"/>
    <s v="tier - 2"/>
    <s v="tier - 3"/>
    <s v="R1024"/>
  </r>
  <r>
    <s v="ID2019"/>
    <s v=" Ms"/>
    <s v="Dunn"/>
    <s v="  Alyson"/>
    <n v="34.484999999999999"/>
    <n v="4.7"/>
    <s v="yes"/>
    <s v="No"/>
    <s v="Yes"/>
    <n v="1"/>
    <x v="1"/>
    <s v="Obesity"/>
    <s v="Normal"/>
    <s v="19-Dec-1997"/>
    <n v="25"/>
    <n v="0"/>
    <n v="3021.81"/>
    <s v="tier - 2"/>
    <s v="tier - 3"/>
    <s v="R1012"/>
  </r>
  <r>
    <s v="ID2020"/>
    <s v=" Mr"/>
    <s v="Regina"/>
    <s v="  Chance B"/>
    <n v="15.57"/>
    <n v="4.07"/>
    <s v="yes"/>
    <s v="No"/>
    <s v="No"/>
    <n v="1"/>
    <x v="1"/>
    <s v="Under Weight"/>
    <s v="Normal"/>
    <s v="28-Sep-1988"/>
    <n v="34"/>
    <n v="3"/>
    <n v="3018.04"/>
    <s v="tier - 2"/>
    <s v="tier - 2"/>
    <s v="R1012"/>
  </r>
  <r>
    <s v="ID2021"/>
    <s v=" Mr"/>
    <s v="O'Connor"/>
    <s v="  Sean P"/>
    <n v="30.36"/>
    <n v="9.39"/>
    <s v="No"/>
    <s v="No"/>
    <s v="No"/>
    <n v="0"/>
    <x v="1"/>
    <s v="Obesity"/>
    <s v="Diabetes"/>
    <s v="15-Dec-2002"/>
    <n v="20"/>
    <n v="0"/>
    <n v="3012.22"/>
    <s v="tier - 2"/>
    <s v="tier - 3"/>
    <s v="R1012"/>
  </r>
  <r>
    <s v="ID2022"/>
    <s v=" Ms"/>
    <s v="Howe"/>
    <s v="  Therese"/>
    <n v="19.37"/>
    <n v="4.18"/>
    <s v="No"/>
    <s v="No"/>
    <s v="No"/>
    <n v="0"/>
    <x v="1"/>
    <s v="Normal weight"/>
    <s v="Normal"/>
    <s v="20-Nov-1991"/>
    <n v="31"/>
    <n v="3"/>
    <n v="2985.67"/>
    <s v="tier - 2"/>
    <s v="tier - 2"/>
    <s v="R1013"/>
  </r>
  <r>
    <s v="ID2023"/>
    <s v=" Mr"/>
    <s v="Atwater"/>
    <s v="  Beau"/>
    <n v="16.71"/>
    <n v="4.18"/>
    <s v="No"/>
    <s v="No"/>
    <s v="No"/>
    <n v="1"/>
    <x v="1"/>
    <s v="Under Weight"/>
    <s v="Normal"/>
    <s v="18-Jun-1987"/>
    <n v="35"/>
    <n v="3"/>
    <n v="2979.52"/>
    <s v="tier - 2"/>
    <s v="tier - 3"/>
    <s v="R1013"/>
  </r>
  <r>
    <s v="ID2024"/>
    <s v=" Ms"/>
    <s v="Gurganus"/>
    <s v="  Kelsey M"/>
    <n v="24.1"/>
    <n v="4.4000000000000004"/>
    <s v="yes"/>
    <s v="No"/>
    <s v="No"/>
    <n v="1"/>
    <x v="1"/>
    <s v="Normal weight"/>
    <s v="Normal"/>
    <s v="24-Sep-1995"/>
    <n v="27"/>
    <n v="0"/>
    <n v="2974.13"/>
    <s v="tier - 2"/>
    <s v="tier - 1"/>
    <s v="R1011"/>
  </r>
  <r>
    <s v="ID2025"/>
    <s v=" Ms"/>
    <s v="Holden"/>
    <s v="  Gretchen"/>
    <n v="29.77"/>
    <n v="9.9"/>
    <s v="No"/>
    <s v="No"/>
    <s v="No"/>
    <n v="0"/>
    <x v="1"/>
    <s v="Over Weight"/>
    <s v="Diabetes"/>
    <s v="30-Sep-2002"/>
    <n v="20"/>
    <n v="0"/>
    <n v="2943.41"/>
    <s v="tier - 2"/>
    <s v="tier - 3"/>
    <s v="R1012"/>
  </r>
  <r>
    <s v="ID2026"/>
    <s v=" Mr"/>
    <s v="Parton"/>
    <s v="  Nicholas E."/>
    <n v="46.53"/>
    <n v="4.84"/>
    <s v="yes"/>
    <s v="No"/>
    <s v="No"/>
    <n v="0"/>
    <x v="1"/>
    <s v="Obesity"/>
    <s v="Normal"/>
    <s v="30-Jun-1996"/>
    <n v="26"/>
    <n v="1"/>
    <n v="2927.06"/>
    <s v="tier - 2"/>
    <s v="tier - 2"/>
    <s v="R1013"/>
  </r>
  <r>
    <s v="ID2027"/>
    <s v=" Ms"/>
    <s v="Downs"/>
    <s v="  Deborah"/>
    <n v="23.4"/>
    <n v="5.53"/>
    <s v="No"/>
    <s v="No"/>
    <s v="Yes"/>
    <n v="1"/>
    <x v="1"/>
    <s v="Normal weight"/>
    <s v="Normal"/>
    <s v="5-Jun-2003"/>
    <n v="20"/>
    <n v="2"/>
    <n v="2913.57"/>
    <s v="tier - 2"/>
    <s v="tier - 2"/>
    <s v="R1011"/>
  </r>
  <r>
    <s v="ID2028"/>
    <s v=" Mr"/>
    <s v="Dent"/>
    <s v="  Chuck W. Jr."/>
    <n v="30"/>
    <n v="4.33"/>
    <s v="yes"/>
    <s v="No"/>
    <s v="No"/>
    <n v="0"/>
    <x v="1"/>
    <s v="Obesity"/>
    <s v="Normal"/>
    <s v="13-Jun-1996"/>
    <n v="26"/>
    <n v="1"/>
    <n v="2904.09"/>
    <s v="tier - 2"/>
    <s v="tier - 2"/>
    <s v="R1011"/>
  </r>
  <r>
    <s v="ID2029"/>
    <s v=" Mr"/>
    <s v="Ranti"/>
    <s v="  Daniel"/>
    <n v="29.15"/>
    <n v="4.91"/>
    <s v="yes"/>
    <s v="No"/>
    <s v="No"/>
    <n v="0"/>
    <x v="1"/>
    <s v="Over Weight"/>
    <s v="Normal"/>
    <s v="24-Oct-1996"/>
    <n v="26"/>
    <n v="1"/>
    <n v="2902.91"/>
    <s v="tier - 2"/>
    <s v="tier - 2"/>
    <s v="R1013"/>
  </r>
  <r>
    <s v="ID2030"/>
    <s v=" Ms"/>
    <s v="Ishaq"/>
    <s v="  Amany"/>
    <n v="34.865000000000002"/>
    <n v="4.8"/>
    <s v="No"/>
    <s v="No"/>
    <s v="No"/>
    <n v="0"/>
    <x v="1"/>
    <s v="Obesity"/>
    <s v="Normal"/>
    <s v="1-Nov-1999"/>
    <n v="23"/>
    <n v="0"/>
    <n v="2899.49"/>
    <s v="tier - 2"/>
    <s v="tier - 2"/>
    <s v="R1024"/>
  </r>
  <r>
    <s v="ID2031"/>
    <s v=" Ms"/>
    <s v="Wiles"/>
    <s v="  Kipling"/>
    <n v="28.12"/>
    <n v="5.55"/>
    <s v="yes"/>
    <s v="yes"/>
    <s v="No"/>
    <n v="2"/>
    <x v="1"/>
    <s v="Over Weight"/>
    <s v="Normal"/>
    <s v="14-Jul-2000"/>
    <n v="22"/>
    <n v="0"/>
    <n v="2897.46"/>
    <s v="tier - 2"/>
    <s v="tier - 1"/>
    <s v="R1012"/>
  </r>
  <r>
    <s v="ID2032"/>
    <s v=" Mr"/>
    <s v="Roberts"/>
    <s v="  Duncan"/>
    <n v="29.45"/>
    <n v="5.24"/>
    <s v="yes"/>
    <s v="No"/>
    <s v="No"/>
    <n v="0"/>
    <x v="1"/>
    <s v="Over Weight"/>
    <s v="Normal"/>
    <s v="21-Jun-1996"/>
    <n v="26"/>
    <n v="0"/>
    <n v="2897.32"/>
    <s v="tier - 3"/>
    <s v="tier - 3"/>
    <s v="R1016"/>
  </r>
  <r>
    <s v="ID2033"/>
    <s v=" Mr"/>
    <s v="Serafini"/>
    <s v="  Louis C."/>
    <n v="27.94"/>
    <n v="6.08"/>
    <s v="No"/>
    <s v="No"/>
    <s v="Yes"/>
    <n v="1"/>
    <x v="1"/>
    <s v="Over Weight"/>
    <s v="Prediabetes"/>
    <s v="12-Aug-1993"/>
    <n v="29"/>
    <n v="0"/>
    <n v="2867.12"/>
    <s v="tier - 1"/>
    <s v="tier - 3"/>
    <s v="R1013"/>
  </r>
  <r>
    <s v="ID2034"/>
    <s v=" Mr"/>
    <s v="Button"/>
    <s v="  Daniel J"/>
    <n v="27.2"/>
    <n v="5.83"/>
    <s v="No"/>
    <s v="No"/>
    <s v="Yes"/>
    <n v="1"/>
    <x v="1"/>
    <s v="Over Weight"/>
    <s v="Prediabetes"/>
    <s v="1-Nov-1993"/>
    <n v="29"/>
    <n v="0"/>
    <n v="2866.09"/>
    <s v="tier - 3"/>
    <s v="tier - 3"/>
    <s v="R1011"/>
  </r>
  <r>
    <s v="ID2035"/>
    <s v=" Ms"/>
    <s v="Gaal"/>
    <s v="  Ildiko M."/>
    <n v="33.344999999999999"/>
    <n v="4.29"/>
    <s v="No"/>
    <s v="No"/>
    <s v="No"/>
    <n v="1"/>
    <x v="1"/>
    <s v="Obesity"/>
    <s v="Normal"/>
    <s v="4-Sep-1998"/>
    <n v="24"/>
    <n v="0"/>
    <n v="2855.44"/>
    <s v="tier - 2"/>
    <s v="tier - 3"/>
    <s v="R1012"/>
  </r>
  <r>
    <s v="ID2036"/>
    <s v=" Ms"/>
    <s v="Liptak"/>
    <s v="  Melinda E."/>
    <n v="29.925000000000001"/>
    <n v="5.3"/>
    <s v="No"/>
    <s v="No"/>
    <s v="No"/>
    <n v="1"/>
    <x v="1"/>
    <s v="Over Weight"/>
    <s v="Normal"/>
    <s v="17-Jun-1998"/>
    <n v="24"/>
    <n v="0"/>
    <n v="2850.68"/>
    <s v="tier - 2"/>
    <s v="tier - 3"/>
    <s v="R1012"/>
  </r>
  <r>
    <s v="ID2037"/>
    <s v=" Ms"/>
    <s v="Kellam"/>
    <s v="  Ashley M"/>
    <n v="24.225000000000001"/>
    <n v="4.42"/>
    <s v="No"/>
    <s v="No"/>
    <s v="No"/>
    <n v="1"/>
    <x v="1"/>
    <s v="Normal weight"/>
    <s v="Normal"/>
    <s v="15-Nov-1998"/>
    <n v="24"/>
    <n v="0"/>
    <n v="2842.76"/>
    <s v="tier - 2"/>
    <s v="tier - 3"/>
    <s v="R1012"/>
  </r>
  <r>
    <s v="ID2038"/>
    <s v=" Ms"/>
    <s v="Gordon"/>
    <s v="  Stephanie"/>
    <n v="29.68"/>
    <n v="5.68"/>
    <s v="No"/>
    <s v="yes"/>
    <s v="No"/>
    <n v="1"/>
    <x v="1"/>
    <s v="Over Weight"/>
    <s v="Normal"/>
    <s v="1-Oct-2000"/>
    <n v="22"/>
    <n v="0"/>
    <n v="2819.51"/>
    <s v="tier - 2"/>
    <s v="tier - 3"/>
    <s v="R1011"/>
  </r>
  <r>
    <s v="ID2039"/>
    <s v=" Mr"/>
    <s v="Hyland"/>
    <s v="  Sean P."/>
    <n v="20.614999999999998"/>
    <n v="6.05"/>
    <s v="No"/>
    <s v="No"/>
    <s v="Yes"/>
    <n v="1"/>
    <x v="1"/>
    <s v="Normal weight"/>
    <s v="Prediabetes"/>
    <s v="23-Sep-2003"/>
    <n v="19"/>
    <n v="2"/>
    <n v="2803.7"/>
    <s v="tier - 2"/>
    <s v="tier - 1"/>
    <s v="R1012"/>
  </r>
  <r>
    <s v="ID2040"/>
    <s v=" Ms"/>
    <s v="Wagoner"/>
    <s v="  Emily G"/>
    <n v="32.119999999999997"/>
    <n v="5.33"/>
    <s v="No"/>
    <s v="yes"/>
    <s v="No"/>
    <n v="1"/>
    <x v="1"/>
    <s v="Obesity"/>
    <s v="Normal"/>
    <s v="4-Aug-2004"/>
    <n v="18"/>
    <n v="2"/>
    <n v="2801.26"/>
    <s v="tier - 2"/>
    <s v="tier - 3"/>
    <s v="R1013"/>
  </r>
  <r>
    <s v="ID2041"/>
    <s v=" Mr"/>
    <s v="Thomas"/>
    <s v="  Malcolm"/>
    <n v="27.36"/>
    <n v="6.22"/>
    <s v="No"/>
    <s v="No"/>
    <s v="No"/>
    <n v="0"/>
    <x v="1"/>
    <s v="Over Weight"/>
    <s v="Prediabetes"/>
    <s v="24-Dec-1999"/>
    <n v="23"/>
    <n v="1"/>
    <n v="2789.06"/>
    <s v="tier - 2"/>
    <s v="tier - 3"/>
    <s v="R1012"/>
  </r>
  <r>
    <s v="ID2042"/>
    <s v=" Mr"/>
    <s v="Goffi"/>
    <s v="  Danilo"/>
    <n v="17.385000000000002"/>
    <n v="5.84"/>
    <s v="No"/>
    <s v="No"/>
    <s v="No"/>
    <n v="0"/>
    <x v="1"/>
    <s v="Under Weight"/>
    <s v="Prediabetes"/>
    <s v="29-Aug-1999"/>
    <n v="23"/>
    <n v="1"/>
    <n v="2775.19"/>
    <s v="tier - 2"/>
    <s v="tier - 1"/>
    <s v="R1012"/>
  </r>
  <r>
    <s v="ID2043"/>
    <s v=" Mr"/>
    <s v="Salovaara"/>
    <s v="  Mikko"/>
    <n v="30.13"/>
    <n v="5.71"/>
    <s v="No"/>
    <s v="yes"/>
    <s v="No"/>
    <n v="1"/>
    <x v="1"/>
    <s v="Obesity"/>
    <s v="Prediabetes"/>
    <s v="14-Nov-2004"/>
    <n v="18"/>
    <n v="0"/>
    <n v="2773.46"/>
    <s v="tier - 2"/>
    <s v="tier - 1"/>
    <s v="R1021"/>
  </r>
  <r>
    <s v="ID2044"/>
    <s v=" Ms"/>
    <s v="Reid"/>
    <s v="  Paula C."/>
    <n v="25.44"/>
    <n v="6.04"/>
    <s v="yes"/>
    <s v="No"/>
    <s v="Yes"/>
    <n v="1"/>
    <x v="1"/>
    <s v="Over Weight"/>
    <s v="Prediabetes"/>
    <s v="10-Aug-1997"/>
    <n v="25"/>
    <n v="0"/>
    <n v="2758.99"/>
    <s v="tier - 2"/>
    <s v="tier - 1"/>
    <s v="R1012"/>
  </r>
  <r>
    <s v="ID2045"/>
    <s v=" Ms"/>
    <s v="Allan"/>
    <s v="  Kirsten N."/>
    <n v="39.805"/>
    <n v="4.38"/>
    <s v="No"/>
    <s v="yes"/>
    <s v="No"/>
    <n v="1"/>
    <x v="1"/>
    <s v="Obesity"/>
    <s v="Normal"/>
    <s v="11-Oct-2000"/>
    <n v="22"/>
    <n v="0"/>
    <n v="2755.02"/>
    <s v="tier - 2"/>
    <s v="tier - 1"/>
    <s v="R1024"/>
  </r>
  <r>
    <s v="ID2046"/>
    <s v=" Ms"/>
    <s v="McLaughlin"/>
    <s v="  Christy"/>
    <n v="30.4"/>
    <n v="5.56"/>
    <s v="yes"/>
    <s v="yes"/>
    <s v="No"/>
    <n v="1"/>
    <x v="1"/>
    <s v="Obesity"/>
    <s v="Normal"/>
    <s v="3-Oct-2000"/>
    <n v="22"/>
    <n v="0"/>
    <n v="2741.95"/>
    <s v="tier - 2"/>
    <s v="tier - 3"/>
    <s v="R1024"/>
  </r>
  <r>
    <s v="ID2047"/>
    <s v=" Ms"/>
    <s v="Lee"/>
    <s v="  Jennifer"/>
    <n v="23.18"/>
    <n v="4.24"/>
    <s v="No"/>
    <s v="yes"/>
    <s v="No"/>
    <n v="1"/>
    <x v="1"/>
    <s v="Normal weight"/>
    <s v="Normal"/>
    <s v="17-Dec-2000"/>
    <n v="22"/>
    <n v="0"/>
    <n v="2731.91"/>
    <s v="tier - 2"/>
    <s v="tier - 3"/>
    <s v="R1024"/>
  </r>
  <r>
    <s v="ID2048"/>
    <s v=" Ms"/>
    <s v="Tang"/>
    <s v="  Jingjing"/>
    <n v="39.615000000000002"/>
    <n v="6.32"/>
    <s v="No"/>
    <s v="No"/>
    <s v="Yes"/>
    <n v="1"/>
    <x v="1"/>
    <s v="Obesity"/>
    <s v="Prediabetes"/>
    <s v="3-Dec-2003"/>
    <n v="19"/>
    <n v="1"/>
    <n v="2730.11"/>
    <s v="tier - 2"/>
    <s v="tier - 3"/>
    <s v="R1012"/>
  </r>
  <r>
    <s v="ID2049"/>
    <s v=" Mr"/>
    <s v="Kennedy"/>
    <s v="  Morgan"/>
    <n v="30.59"/>
    <n v="6.3"/>
    <s v="yes"/>
    <s v="No"/>
    <s v="Yes"/>
    <n v="1"/>
    <x v="1"/>
    <s v="Obesity"/>
    <s v="Prediabetes"/>
    <s v="6-Oct-1997"/>
    <n v="25"/>
    <n v="0"/>
    <n v="2727.4"/>
    <s v="tier - 3"/>
    <s v="tier - 3"/>
    <s v="R1016"/>
  </r>
  <r>
    <s v="ID2050"/>
    <s v=" Mr"/>
    <s v="Condon"/>
    <s v="  Patrick J."/>
    <n v="16.72"/>
    <n v="4.38"/>
    <s v="yes"/>
    <s v="No"/>
    <s v="No"/>
    <n v="1"/>
    <x v="1"/>
    <s v="Under Weight"/>
    <s v="Normal"/>
    <s v="20-Aug-1988"/>
    <n v="34"/>
    <n v="3"/>
    <n v="2726.06"/>
    <s v="tier - 2"/>
    <s v="tier - 2"/>
    <s v="R1013"/>
  </r>
  <r>
    <s v="ID2051"/>
    <s v=" Mr"/>
    <s v="Chepkwony"/>
    <s v="  Frankline"/>
    <n v="26.22"/>
    <n v="4.6500000000000004"/>
    <s v="yes"/>
    <s v="No"/>
    <s v="Yes"/>
    <n v="1"/>
    <x v="1"/>
    <s v="Over Weight"/>
    <s v="Normal"/>
    <s v="30-Oct-1997"/>
    <n v="25"/>
    <n v="0"/>
    <n v="2721.32"/>
    <s v="tier - 1"/>
    <s v="tier - 3"/>
    <s v="R1014"/>
  </r>
  <r>
    <s v="ID2052"/>
    <s v=" Ms"/>
    <s v="Rodriguez"/>
    <s v="  Laura T."/>
    <n v="31.824999999999999"/>
    <n v="4.7"/>
    <s v="No"/>
    <s v="No"/>
    <s v="Yes"/>
    <n v="1"/>
    <x v="1"/>
    <s v="Obesity"/>
    <s v="Normal"/>
    <s v="6-Aug-2003"/>
    <n v="19"/>
    <n v="1"/>
    <n v="2719.28"/>
    <s v="tier - 2"/>
    <s v="tier - 2"/>
    <s v="R1012"/>
  </r>
  <r>
    <s v="ID2053"/>
    <s v=" Ms"/>
    <s v="Szynkarczuk"/>
    <s v="  Natalia"/>
    <n v="25.745000000000001"/>
    <n v="4.34"/>
    <s v="No"/>
    <s v="No"/>
    <s v="Yes"/>
    <n v="1"/>
    <x v="1"/>
    <s v="Over Weight"/>
    <s v="Normal"/>
    <s v="1-Dec-2003"/>
    <n v="19"/>
    <n v="1"/>
    <n v="2710.83"/>
    <s v="tier - 2"/>
    <s v="tier - 3"/>
    <s v="R1012"/>
  </r>
  <r>
    <s v="ID2054"/>
    <s v=" Ms"/>
    <s v="Brill"/>
    <s v="  Jennifer L."/>
    <n v="24.605"/>
    <n v="5.62"/>
    <s v="No"/>
    <s v="No"/>
    <s v="Yes"/>
    <n v="1"/>
    <x v="1"/>
    <s v="Normal weight"/>
    <s v="Normal"/>
    <s v="21-Nov-2003"/>
    <n v="19"/>
    <n v="1"/>
    <n v="2709.24"/>
    <s v="tier - 2"/>
    <s v="tier - 2"/>
    <s v="R1012"/>
  </r>
  <r>
    <s v="ID2055"/>
    <s v=" Ms"/>
    <s v="Adams"/>
    <s v="  Brooke"/>
    <n v="24.51"/>
    <n v="4.24"/>
    <s v="No"/>
    <s v="No"/>
    <s v="Yes"/>
    <n v="1"/>
    <x v="1"/>
    <s v="Normal weight"/>
    <s v="Normal"/>
    <s v="17-Jul-2003"/>
    <n v="19"/>
    <n v="1"/>
    <n v="2709.11"/>
    <s v="tier - 2"/>
    <s v="tier - 2"/>
    <s v="R1012"/>
  </r>
  <r>
    <s v="ID2056"/>
    <s v=" Mr"/>
    <s v="Nunn"/>
    <s v="  Jeremy M"/>
    <n v="31.065000000000001"/>
    <n v="4.57"/>
    <s v="yes"/>
    <s v="No"/>
    <s v="No"/>
    <n v="0"/>
    <x v="1"/>
    <s v="Obesity"/>
    <s v="Normal"/>
    <s v="13-Jun-1996"/>
    <n v="26"/>
    <n v="0"/>
    <n v="2699.57"/>
    <s v="tier - 2"/>
    <s v="tier - 1"/>
    <s v="R1012"/>
  </r>
  <r>
    <s v="ID2057"/>
    <s v=" Ms"/>
    <s v="Blair"/>
    <s v="  Megan L."/>
    <n v="28.12"/>
    <n v="5.05"/>
    <s v="No"/>
    <s v="No"/>
    <s v="No"/>
    <n v="0"/>
    <x v="1"/>
    <s v="Over Weight"/>
    <s v="Normal"/>
    <s v="11-Jun-1999"/>
    <n v="23"/>
    <n v="0"/>
    <n v="2690.11"/>
    <s v="tier - 2"/>
    <s v="tier - 2"/>
    <s v="R1012"/>
  </r>
  <r>
    <s v="ID2058"/>
    <s v=" Mr"/>
    <s v="Sharkey"/>
    <s v="  Bryan"/>
    <n v="38.06"/>
    <n v="6.16"/>
    <s v="No"/>
    <s v="No"/>
    <s v="No"/>
    <n v="0"/>
    <x v="1"/>
    <s v="Obesity"/>
    <s v="Prediabetes"/>
    <s v="2-Oct-1994"/>
    <n v="28"/>
    <n v="0"/>
    <n v="2689.5"/>
    <s v="tier - 3"/>
    <s v="tier - 2"/>
    <s v="R1013"/>
  </r>
  <r>
    <s v="ID2059"/>
    <s v=" Ms"/>
    <s v="Scalard"/>
    <s v="  Marny"/>
    <n v="24.96"/>
    <n v="4.57"/>
    <s v="No"/>
    <s v="No"/>
    <s v="No"/>
    <n v="0"/>
    <x v="1"/>
    <s v="Over Weight"/>
    <s v="Normal"/>
    <s v="17-Sep-1994"/>
    <n v="28"/>
    <n v="0"/>
    <n v="2684.69"/>
    <s v="tier - 2"/>
    <s v="tier - 2"/>
    <s v="R1013"/>
  </r>
  <r>
    <s v="ID2060"/>
    <s v=" Mr"/>
    <s v="Burget"/>
    <s v="  Marc"/>
    <n v="17.670000000000002"/>
    <n v="5.53"/>
    <s v="yes"/>
    <s v="No"/>
    <s v="No"/>
    <n v="0"/>
    <x v="1"/>
    <s v="Under Weight"/>
    <s v="Normal"/>
    <s v="5-Aug-1996"/>
    <n v="26"/>
    <n v="0"/>
    <n v="2680.95"/>
    <s v="tier - 3"/>
    <s v="tier - 2"/>
    <s v="R1012"/>
  </r>
  <r>
    <s v="ID2061"/>
    <s v=" Mr"/>
    <s v="English"/>
    <s v="  Benjamin L"/>
    <n v="31.35"/>
    <n v="5.84"/>
    <s v="No"/>
    <s v="yes"/>
    <s v="No"/>
    <n v="1"/>
    <x v="1"/>
    <s v="Obesity"/>
    <s v="Prediabetes"/>
    <s v="9-Dec-2000"/>
    <n v="22"/>
    <n v="1"/>
    <n v="2643.27"/>
    <s v="tier - 2"/>
    <s v="tier - 1"/>
    <s v="R1012"/>
  </r>
  <r>
    <s v="ID2062"/>
    <s v=" Mr"/>
    <s v="Hampton"/>
    <s v="  Rob G"/>
    <n v="28.31"/>
    <n v="6.41"/>
    <s v="No"/>
    <s v="yes"/>
    <s v="No"/>
    <n v="1"/>
    <x v="1"/>
    <s v="Over Weight"/>
    <s v="Prediabetes"/>
    <s v="24-Jun-2000"/>
    <n v="22"/>
    <n v="1"/>
    <n v="2639.04"/>
    <s v="tier - 2"/>
    <s v="tier - 2"/>
    <s v="R1012"/>
  </r>
  <r>
    <s v="ID2063"/>
    <s v=" Ms"/>
    <s v="Flynn"/>
    <s v="  Stefanie A"/>
    <n v="30.3"/>
    <n v="4.7300000000000004"/>
    <s v="yes"/>
    <s v="No"/>
    <s v="Yes"/>
    <n v="1"/>
    <x v="1"/>
    <s v="Obesity"/>
    <s v="Normal"/>
    <s v="26-Aug-1997"/>
    <n v="25"/>
    <n v="0"/>
    <n v="2632.99"/>
    <s v="tier - 2"/>
    <s v="tier - 1"/>
    <s v="R1011"/>
  </r>
  <r>
    <s v="ID2064"/>
    <s v=" Ms"/>
    <s v="Knast"/>
    <s v="  Stephanie"/>
    <n v="26.4"/>
    <n v="6.22"/>
    <s v="yes"/>
    <s v="No"/>
    <s v="No"/>
    <n v="0"/>
    <x v="1"/>
    <s v="Over Weight"/>
    <s v="Prediabetes"/>
    <s v="26-Aug-2001"/>
    <n v="21"/>
    <n v="1"/>
    <n v="2597.7800000000002"/>
    <s v="tier - 2"/>
    <s v="tier - 1"/>
    <s v="R1011"/>
  </r>
  <r>
    <s v="ID2065"/>
    <s v=" Ms"/>
    <s v="Lucas"/>
    <s v="  Caroline F."/>
    <n v="22.135000000000002"/>
    <n v="4.46"/>
    <s v="yes"/>
    <s v="No"/>
    <s v="No"/>
    <n v="0"/>
    <x v="1"/>
    <s v="Normal weight"/>
    <s v="Normal"/>
    <s v="28-Jul-2001"/>
    <n v="21"/>
    <n v="0"/>
    <n v="2585.85"/>
    <s v="tier - 2"/>
    <s v="tier - 2"/>
    <s v="R1024"/>
  </r>
  <r>
    <s v="ID2066"/>
    <s v=" Ms"/>
    <s v="Thomas"/>
    <s v="  Julia J."/>
    <n v="17.399999999999999"/>
    <n v="4.5"/>
    <s v="yes"/>
    <s v="No"/>
    <s v="No"/>
    <n v="0"/>
    <x v="1"/>
    <s v="Under Weight"/>
    <s v="Normal"/>
    <s v="15-Oct-2001"/>
    <n v="21"/>
    <n v="1"/>
    <n v="2585.27"/>
    <s v="tier - 2"/>
    <s v="tier - 3"/>
    <s v="R1011"/>
  </r>
  <r>
    <s v="ID2067"/>
    <s v=" Mr"/>
    <s v="Cherewatti"/>
    <s v="  Jack"/>
    <n v="28.06"/>
    <n v="8.93"/>
    <s v="No"/>
    <s v="No"/>
    <s v="No"/>
    <n v="0"/>
    <x v="1"/>
    <s v="Over Weight"/>
    <s v="Diabetes"/>
    <s v="20-Jul-2002"/>
    <n v="20"/>
    <n v="0"/>
    <n v="2585.04"/>
    <s v="tier - 2"/>
    <s v="tier - 2"/>
    <s v="R1021"/>
  </r>
  <r>
    <s v="ID2068"/>
    <s v=" Mr"/>
    <s v="Olle"/>
    <s v="  Bernat"/>
    <n v="31.13"/>
    <n v="11.02"/>
    <s v="No"/>
    <s v="No"/>
    <s v="No"/>
    <n v="0"/>
    <x v="1"/>
    <s v="Obesity"/>
    <s v="Diabetes"/>
    <s v="11-Oct-2002"/>
    <n v="20"/>
    <n v="2"/>
    <n v="2566.4699999999998"/>
    <s v="tier - 2"/>
    <s v="tier - 3"/>
    <s v="R1013"/>
  </r>
  <r>
    <s v="ID2069"/>
    <s v=" Mr"/>
    <s v="Hamsi"/>
    <s v="  Hicham"/>
    <n v="18.46"/>
    <n v="5.25"/>
    <s v="No"/>
    <s v="No"/>
    <s v="No"/>
    <n v="0"/>
    <x v="1"/>
    <s v="Under Weight"/>
    <s v="Normal"/>
    <s v="17-Nov-1991"/>
    <n v="31"/>
    <n v="3"/>
    <n v="2545.6799999999998"/>
    <s v="tier - 2"/>
    <s v="tier - 1"/>
    <s v="R1013"/>
  </r>
  <r>
    <s v="ID2070"/>
    <s v=" Ms"/>
    <s v="Finnegan"/>
    <s v="  Sarah"/>
    <n v="17.3"/>
    <n v="4.75"/>
    <s v="No"/>
    <s v="No"/>
    <s v="No"/>
    <n v="0"/>
    <x v="1"/>
    <s v="Under Weight"/>
    <s v="Normal"/>
    <s v="1-Oct-1990"/>
    <n v="32"/>
    <n v="3"/>
    <n v="2540.39"/>
    <s v="tier - 2"/>
    <s v="tier - 2"/>
    <s v="R1013"/>
  </r>
  <r>
    <s v="ID2071"/>
    <s v=" Mr"/>
    <s v="Walsh"/>
    <s v="  Anthony S"/>
    <n v="35.625"/>
    <n v="4.68"/>
    <s v="yes"/>
    <s v="No"/>
    <s v="Yes"/>
    <n v="1"/>
    <x v="1"/>
    <s v="Obesity"/>
    <s v="Normal"/>
    <s v="28-Jul-1997"/>
    <n v="25"/>
    <n v="0"/>
    <n v="2534.39"/>
    <s v="tier - 3"/>
    <s v="tier - 3"/>
    <s v="R1012"/>
  </r>
  <r>
    <s v="ID2072"/>
    <s v=" Ms"/>
    <s v="Villa"/>
    <s v="  Elisabetta"/>
    <n v="20.234999999999999"/>
    <n v="6.17"/>
    <s v="yes"/>
    <s v="yes"/>
    <s v="No"/>
    <n v="2"/>
    <x v="1"/>
    <s v="Normal weight"/>
    <s v="Prediabetes"/>
    <s v="25-Aug-2000"/>
    <n v="22"/>
    <n v="0"/>
    <n v="2527.8200000000002"/>
    <s v="tier - 2"/>
    <s v="tier - 3"/>
    <s v="R1012"/>
  </r>
  <r>
    <s v="ID2073"/>
    <s v=" Mr"/>
    <s v="Cable"/>
    <s v="  Trevor N."/>
    <n v="27.55"/>
    <n v="4.5599999999999996"/>
    <s v="yes"/>
    <s v="No"/>
    <s v="Yes"/>
    <n v="1"/>
    <x v="1"/>
    <s v="Over Weight"/>
    <s v="Normal"/>
    <s v="2-Nov-1997"/>
    <n v="25"/>
    <n v="0"/>
    <n v="2523.17"/>
    <s v="tier - 3"/>
    <s v="tier - 1"/>
    <s v="R1012"/>
  </r>
  <r>
    <s v="ID2074"/>
    <s v=" Ms"/>
    <s v="Eiring"/>
    <s v="  Nancy"/>
    <n v="17.97"/>
    <n v="6.3"/>
    <s v="No"/>
    <s v="No"/>
    <s v="No"/>
    <n v="0"/>
    <x v="1"/>
    <s v="Under Weight"/>
    <s v="Prediabetes"/>
    <s v="5-Aug-1991"/>
    <n v="31"/>
    <n v="3"/>
    <n v="2510.79"/>
    <s v="tier - 2"/>
    <s v="tier - 1"/>
    <s v="R1013"/>
  </r>
  <r>
    <s v="ID2075"/>
    <s v=" Ms"/>
    <s v="Connor"/>
    <s v="  Allison R."/>
    <n v="29.98"/>
    <n v="6.03"/>
    <s v="No"/>
    <s v="yes"/>
    <s v="No"/>
    <n v="1"/>
    <x v="1"/>
    <s v="Over Weight"/>
    <s v="Prediabetes"/>
    <s v="6-Sep-2004"/>
    <n v="18"/>
    <n v="0"/>
    <n v="2500.9299999999998"/>
    <s v="tier - 2"/>
    <s v="tier - 2"/>
    <s v="R1012"/>
  </r>
  <r>
    <s v="ID2076"/>
    <s v=" Mr"/>
    <s v="Friedman"/>
    <s v="  Robert J."/>
    <n v="33.659999999999997"/>
    <n v="4.2"/>
    <s v="yes"/>
    <s v="No"/>
    <s v="No"/>
    <n v="1"/>
    <x v="1"/>
    <s v="Obesity"/>
    <s v="Normal"/>
    <s v="15-Oct-1995"/>
    <n v="27"/>
    <n v="0"/>
    <n v="2498.41"/>
    <s v="tier - 3"/>
    <s v="tier - 3"/>
    <s v="R1013"/>
  </r>
  <r>
    <s v="ID2077"/>
    <s v=" Mr"/>
    <s v="Croker"/>
    <s v="  Nicholas"/>
    <n v="32.67"/>
    <n v="5.61"/>
    <s v="yes"/>
    <s v="No"/>
    <s v="No"/>
    <n v="1"/>
    <x v="1"/>
    <s v="Obesity"/>
    <s v="Normal"/>
    <s v="9-Jul-1995"/>
    <n v="27"/>
    <n v="0"/>
    <n v="2497.04"/>
    <s v="tier - 3"/>
    <s v="tier - 3"/>
    <s v="R1013"/>
  </r>
  <r>
    <s v="ID2078"/>
    <s v=" Mr"/>
    <s v="Beganics"/>
    <s v="  Kevin L"/>
    <n v="30.5"/>
    <n v="5.88"/>
    <s v="yes"/>
    <s v="No"/>
    <s v="No"/>
    <n v="1"/>
    <x v="1"/>
    <s v="Obesity"/>
    <s v="Prediabetes"/>
    <s v="14-Oct-1995"/>
    <n v="27"/>
    <n v="0"/>
    <n v="2494.02"/>
    <s v="tier - 3"/>
    <s v="tier - 1"/>
    <s v="R1011"/>
  </r>
  <r>
    <s v="ID2079"/>
    <s v=" Mr"/>
    <s v="Huberty"/>
    <s v="  Bryan"/>
    <n v="23.1"/>
    <n v="5.92"/>
    <s v="yes"/>
    <s v="No"/>
    <s v="No"/>
    <n v="1"/>
    <x v="1"/>
    <s v="Normal weight"/>
    <s v="Prediabetes"/>
    <s v="6-Nov-1995"/>
    <n v="27"/>
    <n v="0"/>
    <n v="2483.7399999999998"/>
    <s v="tier - 3"/>
    <s v="tier - 2"/>
    <s v="R1013"/>
  </r>
  <r>
    <s v="ID2080"/>
    <s v=" Ms"/>
    <s v="Jacobs"/>
    <s v="  Janae N."/>
    <n v="39.49"/>
    <n v="4.8099999999999996"/>
    <s v="No"/>
    <s v="No"/>
    <s v="No"/>
    <n v="1"/>
    <x v="1"/>
    <s v="Obesity"/>
    <s v="Normal"/>
    <s v="20-Jun-1998"/>
    <n v="24"/>
    <n v="0"/>
    <n v="2480.98"/>
    <s v="tier - 2"/>
    <s v="tier - 2"/>
    <s v="R1013"/>
  </r>
  <r>
    <s v="ID2081"/>
    <s v=" Ms"/>
    <s v="Hazlehurst"/>
    <s v="  Audrey"/>
    <n v="33.99"/>
    <n v="4.55"/>
    <s v="No"/>
    <s v="No"/>
    <s v="No"/>
    <n v="1"/>
    <x v="1"/>
    <s v="Obesity"/>
    <s v="Normal"/>
    <s v="2-Jul-1998"/>
    <n v="24"/>
    <n v="0"/>
    <n v="2473.33"/>
    <s v="tier - 2"/>
    <s v="tier - 3"/>
    <s v="R1013"/>
  </r>
  <r>
    <s v="ID2082"/>
    <s v=" Ms"/>
    <s v="Marin"/>
    <s v="  Laura"/>
    <n v="27.72"/>
    <n v="6.43"/>
    <s v="No"/>
    <s v="No"/>
    <s v="No"/>
    <n v="1"/>
    <x v="1"/>
    <s v="Over Weight"/>
    <s v="Prediabetes"/>
    <s v="17-Aug-1998"/>
    <n v="24"/>
    <n v="0"/>
    <n v="2464.62"/>
    <s v="tier - 2"/>
    <s v="tier - 3"/>
    <s v="R1013"/>
  </r>
  <r>
    <s v="ID2083"/>
    <s v=" Ms"/>
    <s v="Dear"/>
    <s v="  Nicole F"/>
    <n v="30.59"/>
    <n v="11.62"/>
    <s v="No"/>
    <s v="No"/>
    <s v="No"/>
    <n v="0"/>
    <x v="1"/>
    <s v="Obesity"/>
    <s v="Diabetes"/>
    <s v="11-Jul-2002"/>
    <n v="20"/>
    <n v="0"/>
    <n v="2459.7199999999998"/>
    <s v="tier - 2"/>
    <s v="tier - 2"/>
    <s v="R1024"/>
  </r>
  <r>
    <s v="ID2084"/>
    <s v=" Ms"/>
    <s v="Lederer"/>
    <s v="  Krista L"/>
    <n v="22.6"/>
    <n v="6.04"/>
    <s v="No"/>
    <s v="No"/>
    <s v="No"/>
    <n v="1"/>
    <x v="1"/>
    <s v="Normal weight"/>
    <s v="Prediabetes"/>
    <s v="19-Nov-1998"/>
    <n v="24"/>
    <n v="0"/>
    <n v="2457.5"/>
    <s v="tier - 2"/>
    <s v="tier - 1"/>
    <s v="R1011"/>
  </r>
  <r>
    <s v="ID2085"/>
    <s v=" Ms"/>
    <s v="Robson"/>
    <s v="  Denise"/>
    <n v="28.785"/>
    <n v="8.82"/>
    <s v="No"/>
    <s v="No"/>
    <s v="No"/>
    <n v="0"/>
    <x v="1"/>
    <s v="Over Weight"/>
    <s v="Diabetes"/>
    <s v="29-Jul-2002"/>
    <n v="20"/>
    <n v="0"/>
    <n v="2457.21"/>
    <s v="tier - 2"/>
    <s v="tier - 1"/>
    <s v="R1024"/>
  </r>
  <r>
    <s v="ID2086"/>
    <s v=" Mr"/>
    <s v="Galvan"/>
    <s v="  Ariel"/>
    <n v="50.38"/>
    <n v="5.8"/>
    <s v="No"/>
    <s v="No"/>
    <s v="No"/>
    <n v="0"/>
    <x v="1"/>
    <s v="Obesity"/>
    <s v="Prediabetes"/>
    <s v="21-Nov-1999"/>
    <n v="23"/>
    <n v="1"/>
    <n v="2438.06"/>
    <s v="tier - 2"/>
    <s v="tier - 2"/>
    <s v="R1013"/>
  </r>
  <r>
    <s v="ID2087"/>
    <s v=" Mr"/>
    <s v="Walsh"/>
    <s v="  Jeremy"/>
    <n v="35.200000000000003"/>
    <n v="4.28"/>
    <s v="No"/>
    <s v="No"/>
    <s v="No"/>
    <n v="0"/>
    <x v="1"/>
    <s v="Obesity"/>
    <s v="Normal"/>
    <s v="12-Nov-1999"/>
    <n v="23"/>
    <n v="1"/>
    <n v="2416.96"/>
    <s v="tier - 2"/>
    <s v="tier - 2"/>
    <s v="R1011"/>
  </r>
  <r>
    <s v="ID2088"/>
    <s v=" Ms"/>
    <s v="Teeuwen"/>
    <s v="  Rosalie"/>
    <n v="35.72"/>
    <n v="5.5"/>
    <s v="yes"/>
    <s v="No"/>
    <s v="No"/>
    <n v="0"/>
    <x v="1"/>
    <s v="Obesity"/>
    <s v="Normal"/>
    <s v="3-Jun-2001"/>
    <n v="22"/>
    <n v="0"/>
    <n v="2404.73"/>
    <s v="tier - 2"/>
    <s v="tier - 3"/>
    <s v="R1012"/>
  </r>
  <r>
    <s v="ID2089"/>
    <s v=" Mr"/>
    <s v="List"/>
    <s v="  Jay"/>
    <n v="24.51"/>
    <n v="4.6900000000000004"/>
    <s v="No"/>
    <s v="No"/>
    <s v="No"/>
    <n v="0"/>
    <x v="1"/>
    <s v="Normal weight"/>
    <s v="Normal"/>
    <s v="10-Aug-1999"/>
    <n v="23"/>
    <n v="0"/>
    <n v="2396.1"/>
    <s v="tier - 2"/>
    <s v="tier - 1"/>
    <s v="R1019"/>
  </r>
  <r>
    <s v="ID2090"/>
    <s v=" Mr"/>
    <s v="Shafar"/>
    <s v="  Vitaliy"/>
    <n v="23.844999999999999"/>
    <n v="4.43"/>
    <s v="No"/>
    <s v="No"/>
    <s v="No"/>
    <n v="0"/>
    <x v="1"/>
    <s v="Normal weight"/>
    <s v="Normal"/>
    <s v="17-Dec-1999"/>
    <n v="23"/>
    <n v="0"/>
    <n v="2395.17"/>
    <s v="tier - 2"/>
    <s v="tier - 1"/>
    <s v="R1014"/>
  </r>
  <r>
    <s v="ID2091"/>
    <s v=" Mr"/>
    <s v="Copenhaver"/>
    <s v="  Benjamin W."/>
    <n v="15.68"/>
    <n v="6.16"/>
    <s v="yes"/>
    <s v="No"/>
    <s v="No"/>
    <n v="1"/>
    <x v="1"/>
    <s v="Under Weight"/>
    <s v="Prediabetes"/>
    <s v="12-Dec-1988"/>
    <n v="34"/>
    <n v="3"/>
    <n v="2373.3000000000002"/>
    <s v="tier - 2"/>
    <s v="tier - 2"/>
    <s v="R1013"/>
  </r>
  <r>
    <s v="ID2092"/>
    <s v=" Mr"/>
    <s v="Stump"/>
    <s v="  Jesse"/>
    <n v="32.395000000000003"/>
    <n v="6.66"/>
    <s v="No"/>
    <s v="No"/>
    <s v="No"/>
    <n v="0"/>
    <x v="1"/>
    <s v="Obesity"/>
    <s v="Diabetes"/>
    <s v="5-Nov-2002"/>
    <n v="20"/>
    <n v="1"/>
    <n v="2362.23"/>
    <s v="tier - 2"/>
    <s v="tier - 1"/>
    <s v="R1012"/>
  </r>
  <r>
    <s v="ID2093"/>
    <s v=" Mr"/>
    <s v="Wehrman"/>
    <s v="  Mark"/>
    <n v="23.655000000000001"/>
    <n v="5.92"/>
    <s v="No"/>
    <s v="No"/>
    <s v="No"/>
    <n v="1"/>
    <x v="1"/>
    <s v="Normal weight"/>
    <s v="Prediabetes"/>
    <s v="21-Oct-1998"/>
    <n v="24"/>
    <n v="0"/>
    <n v="2352.9699999999998"/>
    <s v="tier - 3"/>
    <s v="tier - 3"/>
    <s v="R1012"/>
  </r>
  <r>
    <s v="ID2094"/>
    <s v=" Ms"/>
    <s v="Sischo"/>
    <s v="  Lauren"/>
    <n v="28.4"/>
    <n v="5.97"/>
    <s v="No"/>
    <s v="No"/>
    <s v="Yes"/>
    <n v="1"/>
    <x v="1"/>
    <s v="Over Weight"/>
    <s v="Prediabetes"/>
    <s v="18-Nov-2003"/>
    <n v="19"/>
    <n v="1"/>
    <n v="2331.52"/>
    <s v="tier - 2"/>
    <s v="tier - 3"/>
    <s v="R1011"/>
  </r>
  <r>
    <s v="ID2095"/>
    <s v=" Mr"/>
    <s v="Fonti"/>
    <s v="  Massimiliano"/>
    <n v="35.42"/>
    <n v="4.6399999999999997"/>
    <s v="yes"/>
    <s v="No"/>
    <s v="No"/>
    <n v="0"/>
    <x v="1"/>
    <s v="Obesity"/>
    <s v="Normal"/>
    <s v="17-Dec-1996"/>
    <n v="26"/>
    <n v="0"/>
    <n v="2322.62"/>
    <s v="tier - 2"/>
    <s v="tier - 1"/>
    <s v="R1013"/>
  </r>
  <r>
    <s v="ID2096"/>
    <s v=" Mr"/>
    <s v="Merlis"/>
    <s v="  Josh"/>
    <n v="26.18"/>
    <n v="6.12"/>
    <s v="No"/>
    <s v="yes"/>
    <s v="No"/>
    <n v="1"/>
    <x v="1"/>
    <s v="Over Weight"/>
    <s v="Prediabetes"/>
    <s v="6-Sep-2004"/>
    <n v="18"/>
    <n v="2"/>
    <n v="2304"/>
    <s v="tier - 2"/>
    <s v="tier - 3"/>
    <s v="R1013"/>
  </r>
  <r>
    <s v="ID2097"/>
    <s v=" Mr"/>
    <s v="Hasegawa"/>
    <s v="  Kiyokatsu"/>
    <n v="20.8"/>
    <n v="4.87"/>
    <s v="yes"/>
    <s v="No"/>
    <s v="No"/>
    <n v="0"/>
    <x v="1"/>
    <s v="Normal weight"/>
    <s v="Normal"/>
    <s v="28-Nov-1996"/>
    <n v="26"/>
    <n v="0"/>
    <n v="2302.3000000000002"/>
    <s v="tier - 1"/>
    <s v="tier - 2"/>
    <s v="R1011"/>
  </r>
  <r>
    <s v="ID2098"/>
    <s v=" Ms"/>
    <s v="Haselden"/>
    <s v="  Amanda L"/>
    <n v="15.82"/>
    <n v="4.5999999999999996"/>
    <s v="No"/>
    <s v="No"/>
    <s v="No"/>
    <n v="0"/>
    <x v="1"/>
    <s v="Under Weight"/>
    <s v="Normal"/>
    <s v="5-Oct-1989"/>
    <n v="33"/>
    <n v="3"/>
    <n v="2295.2399999999998"/>
    <s v="tier - 2"/>
    <s v="tier - 1"/>
    <s v="R1013"/>
  </r>
  <r>
    <s v="ID2099"/>
    <s v=" Mr"/>
    <s v="Simonson"/>
    <s v="  Matthew"/>
    <n v="17.670000000000002"/>
    <n v="4.78"/>
    <s v="No"/>
    <s v="No"/>
    <s v="No"/>
    <n v="0"/>
    <x v="1"/>
    <s v="Under Weight"/>
    <s v="Normal"/>
    <s v="16-Jun-1991"/>
    <n v="31"/>
    <n v="3"/>
    <n v="2277.7199999999998"/>
    <s v="tier - 2"/>
    <s v="tier - 1"/>
    <s v="R1013"/>
  </r>
  <r>
    <s v="ID2100"/>
    <s v=" Ms"/>
    <s v="Montag"/>
    <s v="  Julia M"/>
    <n v="31.92"/>
    <n v="11.05"/>
    <s v="No"/>
    <s v="No"/>
    <s v="No"/>
    <n v="0"/>
    <x v="1"/>
    <s v="Obesity"/>
    <s v="Diabetes"/>
    <s v="12-Nov-2002"/>
    <n v="20"/>
    <n v="0"/>
    <n v="2261.5700000000002"/>
    <s v="tier - 2"/>
    <s v="tier - 1"/>
    <s v="R1012"/>
  </r>
  <r>
    <s v="ID2101"/>
    <s v=" Ms"/>
    <s v="Deroian"/>
    <s v="  Rhea"/>
    <n v="28.975000000000001"/>
    <n v="7.62"/>
    <s v="No"/>
    <s v="No"/>
    <s v="No"/>
    <n v="0"/>
    <x v="1"/>
    <s v="Over Weight"/>
    <s v="Diabetes"/>
    <s v="15-Jul-2002"/>
    <n v="20"/>
    <n v="0"/>
    <n v="2257.48"/>
    <s v="tier - 2"/>
    <s v="tier - 1"/>
    <s v="R1012"/>
  </r>
  <r>
    <s v="ID2102"/>
    <s v=" Mr"/>
    <s v="Goetz"/>
    <s v="  Justin"/>
    <n v="31.73"/>
    <n v="4.78"/>
    <s v="yes"/>
    <s v="yes"/>
    <s v="No"/>
    <n v="2"/>
    <x v="1"/>
    <s v="Obesity"/>
    <s v="Normal"/>
    <s v="11-Dec-2000"/>
    <n v="22"/>
    <n v="0"/>
    <n v="2254.8000000000002"/>
    <s v="tier - 2"/>
    <s v="tier - 3"/>
    <s v="R1016"/>
  </r>
  <r>
    <s v="ID2103"/>
    <s v=" Mr"/>
    <s v="Brady"/>
    <s v="  Shamus M."/>
    <n v="28.88"/>
    <n v="6.09"/>
    <s v="yes"/>
    <s v="yes"/>
    <s v="No"/>
    <n v="2"/>
    <x v="1"/>
    <s v="Over Weight"/>
    <s v="Prediabetes"/>
    <s v="30-Jun-2000"/>
    <n v="22"/>
    <n v="0"/>
    <n v="2250.84"/>
    <s v="tier - 2"/>
    <s v="tier - 2"/>
    <s v="R1018"/>
  </r>
  <r>
    <s v="ID2104"/>
    <s v=" Mr"/>
    <s v="Moran"/>
    <s v="  Mike"/>
    <n v="25.555"/>
    <n v="5.1100000000000003"/>
    <s v="No"/>
    <s v="No"/>
    <s v="Yes"/>
    <n v="1"/>
    <x v="1"/>
    <s v="Over Weight"/>
    <s v="Normal"/>
    <s v="10-Dec-2003"/>
    <n v="19"/>
    <n v="1"/>
    <n v="2221.56"/>
    <s v="tier - 2"/>
    <s v="tier - 3"/>
    <s v="R1012"/>
  </r>
  <r>
    <s v="ID2105"/>
    <s v=" Ms"/>
    <s v="Strickler"/>
    <s v="  Mary Beth"/>
    <n v="37.29"/>
    <n v="4.46"/>
    <s v="No"/>
    <s v="yes"/>
    <s v="No"/>
    <n v="1"/>
    <x v="1"/>
    <s v="Obesity"/>
    <s v="Normal"/>
    <s v="12-Dec-2004"/>
    <n v="18"/>
    <n v="1"/>
    <n v="2219.4499999999998"/>
    <s v="tier - 2"/>
    <s v="tier - 1"/>
    <s v="R1013"/>
  </r>
  <r>
    <s v="ID2106"/>
    <s v=" Ms"/>
    <s v="Simone"/>
    <s v="  Erin"/>
    <n v="40.28"/>
    <n v="6.11"/>
    <s v="No"/>
    <s v="yes"/>
    <s v="No"/>
    <n v="1"/>
    <x v="1"/>
    <s v="Obesity"/>
    <s v="Prediabetes"/>
    <s v="25-Sep-2004"/>
    <n v="18"/>
    <n v="0"/>
    <n v="2217.6"/>
    <s v="tier - 2"/>
    <s v="tier - 1"/>
    <s v="R1024"/>
  </r>
  <r>
    <s v="ID2107"/>
    <s v=" Ms"/>
    <s v="Von Rock"/>
    <s v="  Hallie"/>
    <n v="40.185000000000002"/>
    <n v="4.66"/>
    <s v="No"/>
    <s v="yes"/>
    <s v="No"/>
    <n v="1"/>
    <x v="1"/>
    <s v="Obesity"/>
    <s v="Normal"/>
    <s v="13-Jun-2004"/>
    <n v="18"/>
    <n v="0"/>
    <n v="2217.4699999999998"/>
    <s v="tier - 2"/>
    <s v="tier - 1"/>
    <s v="R1024"/>
  </r>
  <r>
    <s v="ID2108"/>
    <s v=" Ms"/>
    <s v="Woodard"/>
    <s v="  Paige P"/>
    <n v="23.57"/>
    <n v="6.14"/>
    <s v="No"/>
    <s v="No"/>
    <s v="No"/>
    <n v="0"/>
    <x v="1"/>
    <s v="Normal weight"/>
    <s v="Prediabetes"/>
    <s v="17-Nov-1994"/>
    <n v="28"/>
    <n v="0"/>
    <n v="2213.21"/>
    <s v="tier - 2"/>
    <s v="tier - 2"/>
    <s v="R1013"/>
  </r>
  <r>
    <s v="ID2109"/>
    <s v=" Ms"/>
    <s v="Li"/>
    <s v="  Ji"/>
    <n v="35.625"/>
    <n v="6.21"/>
    <s v="No"/>
    <s v="yes"/>
    <s v="No"/>
    <n v="1"/>
    <x v="1"/>
    <s v="Obesity"/>
    <s v="Prediabetes"/>
    <s v="27-Jul-2004"/>
    <n v="18"/>
    <n v="0"/>
    <n v="2211.13"/>
    <s v="tier - 2"/>
    <s v="tier - 2"/>
    <s v="R1024"/>
  </r>
  <r>
    <s v="ID2110"/>
    <s v=" Ms"/>
    <s v="Sinda"/>
    <s v="  Carissa A"/>
    <n v="33.155000000000001"/>
    <n v="4.5999999999999996"/>
    <s v="No"/>
    <s v="yes"/>
    <s v="No"/>
    <n v="1"/>
    <x v="1"/>
    <s v="Obesity"/>
    <s v="Normal"/>
    <s v="6-Aug-2004"/>
    <n v="18"/>
    <n v="0"/>
    <n v="2207.6999999999998"/>
    <s v="tier - 2"/>
    <s v="tier - 2"/>
    <s v="R1024"/>
  </r>
  <r>
    <s v="ID2111"/>
    <s v=" Ms"/>
    <s v="Rydland"/>
    <s v="  Mona"/>
    <n v="31.92"/>
    <n v="5.04"/>
    <s v="No"/>
    <s v="yes"/>
    <s v="No"/>
    <n v="1"/>
    <x v="1"/>
    <s v="Obesity"/>
    <s v="Normal"/>
    <s v="13-Nov-2004"/>
    <n v="18"/>
    <n v="0"/>
    <n v="2205.98"/>
    <s v="tier - 2"/>
    <s v="tier - 3"/>
    <s v="R1024"/>
  </r>
  <r>
    <s v="ID2112"/>
    <s v=" Ms"/>
    <s v="Vespa"/>
    <s v="  Kristin R."/>
    <n v="30.305"/>
    <n v="5.08"/>
    <s v="No"/>
    <s v="yes"/>
    <s v="No"/>
    <n v="1"/>
    <x v="1"/>
    <s v="Obesity"/>
    <s v="Normal"/>
    <s v="28-Oct-2004"/>
    <n v="18"/>
    <n v="0"/>
    <n v="2203.7399999999998"/>
    <s v="tier - 2"/>
    <s v="tier - 2"/>
    <s v="R1024"/>
  </r>
  <r>
    <s v="ID2113"/>
    <s v=" Ms"/>
    <s v="Meadows"/>
    <s v="  Beth"/>
    <n v="30.114999999999998"/>
    <n v="4.38"/>
    <s v="No"/>
    <s v="yes"/>
    <s v="No"/>
    <n v="1"/>
    <x v="1"/>
    <s v="Obesity"/>
    <s v="Normal"/>
    <s v="6-Aug-2004"/>
    <n v="18"/>
    <n v="0"/>
    <n v="2203.4699999999998"/>
    <s v="tier - 2"/>
    <s v="tier - 2"/>
    <s v="R1024"/>
  </r>
  <r>
    <s v="ID2114"/>
    <s v=" Ms"/>
    <s v="Toppen"/>
    <s v="  Allison"/>
    <n v="24.09"/>
    <n v="4.79"/>
    <s v="No"/>
    <s v="yes"/>
    <s v="No"/>
    <n v="1"/>
    <x v="1"/>
    <s v="Normal weight"/>
    <s v="Normal"/>
    <s v="27-Jul-2004"/>
    <n v="18"/>
    <n v="1"/>
    <n v="2201.1"/>
    <s v="tier - 2"/>
    <s v="tier - 3"/>
    <s v="R1013"/>
  </r>
  <r>
    <s v="ID2115"/>
    <s v=" Ms"/>
    <s v="Ermer"/>
    <s v="  Ashley E"/>
    <n v="28.215"/>
    <n v="4.21"/>
    <s v="No"/>
    <s v="yes"/>
    <s v="No"/>
    <n v="1"/>
    <x v="1"/>
    <s v="Over Weight"/>
    <s v="Normal"/>
    <s v="12-Sep-2004"/>
    <n v="18"/>
    <n v="0"/>
    <n v="2200.83"/>
    <s v="tier - 2"/>
    <s v="tier - 2"/>
    <s v="R1024"/>
  </r>
  <r>
    <s v="ID2116"/>
    <s v=" Ms"/>
    <s v="Dionne"/>
    <s v="  Hilary K."/>
    <n v="26.315000000000001"/>
    <n v="5.47"/>
    <s v="No"/>
    <s v="yes"/>
    <s v="No"/>
    <n v="1"/>
    <x v="1"/>
    <s v="Over Weight"/>
    <s v="Normal"/>
    <s v="3-Sep-2004"/>
    <n v="18"/>
    <n v="0"/>
    <n v="2198.19"/>
    <s v="tier - 2"/>
    <s v="tier - 1"/>
    <s v="R1023"/>
  </r>
  <r>
    <s v="ID2117"/>
    <s v=" Ms"/>
    <s v="Stasulli"/>
    <s v="  Dominique"/>
    <n v="25.08"/>
    <n v="5.09"/>
    <s v="No"/>
    <s v="yes"/>
    <s v="No"/>
    <n v="1"/>
    <x v="1"/>
    <s v="Over Weight"/>
    <s v="Normal"/>
    <s v="7-Dec-2004"/>
    <n v="18"/>
    <n v="0"/>
    <n v="2196.4699999999998"/>
    <s v="tier - 2"/>
    <s v="tier - 3"/>
    <s v="R1024"/>
  </r>
  <r>
    <s v="ID2118"/>
    <s v=" Mr"/>
    <s v="Duran"/>
    <s v="  Carlos I"/>
    <n v="15.41"/>
    <n v="5.08"/>
    <s v="No"/>
    <s v="No"/>
    <s v="No"/>
    <n v="0"/>
    <x v="1"/>
    <s v="Under Weight"/>
    <s v="Normal"/>
    <s v="16-Dec-1991"/>
    <n v="31"/>
    <n v="3"/>
    <n v="2193.1999999999998"/>
    <s v="tier - 2"/>
    <s v="tier - 2"/>
    <s v="R1012"/>
  </r>
  <r>
    <s v="ID2119"/>
    <s v=" Mr"/>
    <s v="Klundt"/>
    <s v="  Matthew"/>
    <n v="23.83"/>
    <n v="5.68"/>
    <s v="No"/>
    <s v="No"/>
    <s v="No"/>
    <n v="0"/>
    <x v="1"/>
    <s v="Normal weight"/>
    <s v="Normal"/>
    <s v="27-Sep-1994"/>
    <n v="28"/>
    <n v="0"/>
    <n v="2170.08"/>
    <s v="tier - 2"/>
    <s v="tier - 2"/>
    <s v="R1013"/>
  </r>
  <r>
    <s v="ID2120"/>
    <s v=" Ms"/>
    <s v="Waters"/>
    <s v="  Kara"/>
    <n v="36"/>
    <n v="4.66"/>
    <s v="No"/>
    <s v="yes"/>
    <s v="No"/>
    <n v="1"/>
    <x v="1"/>
    <s v="Obesity"/>
    <s v="Normal"/>
    <s v="23-Aug-2000"/>
    <n v="22"/>
    <n v="0"/>
    <n v="2166.73"/>
    <s v="tier - 2"/>
    <s v="tier - 2"/>
    <s v="R1011"/>
  </r>
  <r>
    <s v="ID2121"/>
    <s v=" Ms"/>
    <s v="Rusk"/>
    <s v="  Sarah S"/>
    <n v="28.82"/>
    <n v="5.59"/>
    <s v="No"/>
    <s v="yes"/>
    <s v="No"/>
    <n v="1"/>
    <x v="1"/>
    <s v="Over Weight"/>
    <s v="Normal"/>
    <s v="10-Dec-2000"/>
    <n v="22"/>
    <n v="0"/>
    <n v="2156.75"/>
    <s v="tier - 2"/>
    <s v="tier - 2"/>
    <s v="R1013"/>
  </r>
  <r>
    <s v="ID2122"/>
    <s v=" Ms"/>
    <s v="Gersbach"/>
    <s v="  Shauna R."/>
    <n v="28.05"/>
    <n v="6.2"/>
    <s v="No"/>
    <s v="yes"/>
    <s v="No"/>
    <n v="1"/>
    <x v="1"/>
    <s v="Over Weight"/>
    <s v="Prediabetes"/>
    <s v="29-Nov-2000"/>
    <n v="22"/>
    <n v="0"/>
    <n v="2155.6799999999998"/>
    <s v="tier - 2"/>
    <s v="tier - 3"/>
    <s v="R1013"/>
  </r>
  <r>
    <s v="ID2123"/>
    <s v=" Ms"/>
    <s v="Taylor-Watson"/>
    <s v="  Lindsay J."/>
    <n v="27.1"/>
    <n v="4.45"/>
    <s v="No"/>
    <s v="yes"/>
    <s v="No"/>
    <n v="1"/>
    <x v="1"/>
    <s v="Over Weight"/>
    <s v="Normal"/>
    <s v="22-Oct-2000"/>
    <n v="22"/>
    <n v="0"/>
    <n v="2154.36"/>
    <s v="tier - 2"/>
    <s v="tier - 2"/>
    <s v="R1011"/>
  </r>
  <r>
    <s v="ID2124"/>
    <s v=" Ms"/>
    <s v="Crawford"/>
    <s v="  Danya A."/>
    <n v="24.3"/>
    <n v="6.1"/>
    <s v="yes"/>
    <s v="yes"/>
    <s v="No"/>
    <n v="1"/>
    <x v="1"/>
    <s v="Normal weight"/>
    <s v="Prediabetes"/>
    <s v="27-Dec-2000"/>
    <n v="22"/>
    <n v="0"/>
    <n v="2150.4699999999998"/>
    <s v="tier - 2"/>
    <s v="tier - 3"/>
    <s v="R1011"/>
  </r>
  <r>
    <s v="ID2125"/>
    <s v=" Ms"/>
    <s v="Levitsky"/>
    <s v="  Lorraine"/>
    <n v="30.72"/>
    <n v="6.06"/>
    <s v="No"/>
    <s v="yes"/>
    <s v="No"/>
    <n v="1"/>
    <x v="1"/>
    <s v="Obesity"/>
    <s v="Prediabetes"/>
    <s v="4-Oct-2004"/>
    <n v="18"/>
    <n v="0"/>
    <n v="2144.85"/>
    <s v="tier - 2"/>
    <s v="tier - 1"/>
    <s v="R1011"/>
  </r>
  <r>
    <s v="ID2126"/>
    <s v=" Ms"/>
    <s v="Carroll"/>
    <s v="  Jennifer L."/>
    <n v="37.43"/>
    <n v="4.5599999999999996"/>
    <s v="No"/>
    <s v="No"/>
    <s v="Yes"/>
    <n v="1"/>
    <x v="1"/>
    <s v="Obesity"/>
    <s v="Normal"/>
    <s v="19-Aug-2003"/>
    <n v="19"/>
    <n v="0"/>
    <n v="2138.0700000000002"/>
    <s v="tier - 2"/>
    <s v="tier - 1"/>
    <s v="R1012"/>
  </r>
  <r>
    <s v="ID2127"/>
    <s v=" Mr"/>
    <s v="Campos"/>
    <s v="  Jesus Sr."/>
    <n v="25.74"/>
    <n v="6.41"/>
    <s v="yes"/>
    <s v="No"/>
    <s v="Yes"/>
    <n v="1"/>
    <x v="1"/>
    <s v="Over Weight"/>
    <s v="Prediabetes"/>
    <s v="3-Sep-1997"/>
    <n v="25"/>
    <n v="0"/>
    <n v="2137.65"/>
    <s v="tier - 3"/>
    <s v="tier - 1"/>
    <s v="R1013"/>
  </r>
  <r>
    <s v="ID2128"/>
    <s v=" Ms"/>
    <s v="Flajslik"/>
    <s v="  Kristen"/>
    <n v="36.575000000000003"/>
    <n v="5.57"/>
    <s v="No"/>
    <s v="No"/>
    <s v="Yes"/>
    <n v="1"/>
    <x v="1"/>
    <s v="Obesity"/>
    <s v="Normal"/>
    <s v="26-Sep-2003"/>
    <n v="19"/>
    <n v="0"/>
    <n v="2136.88"/>
    <s v="tier - 2"/>
    <s v="tier - 2"/>
    <s v="R1012"/>
  </r>
  <r>
    <s v="ID2129"/>
    <s v=" Ms"/>
    <s v="Chua"/>
    <s v="  Catherine C."/>
    <n v="35.15"/>
    <n v="5.47"/>
    <s v="No"/>
    <s v="No"/>
    <s v="Yes"/>
    <n v="1"/>
    <x v="1"/>
    <s v="Obesity"/>
    <s v="Normal"/>
    <s v="1-Sep-2003"/>
    <n v="19"/>
    <n v="0"/>
    <n v="2134.9"/>
    <s v="tier - 2"/>
    <s v="tier - 3"/>
    <s v="R1012"/>
  </r>
  <r>
    <s v="ID2130"/>
    <s v=" Ms"/>
    <s v="Wiltse"/>
    <s v="  Paula"/>
    <n v="32.11"/>
    <n v="4.43"/>
    <s v="No"/>
    <s v="No"/>
    <s v="Yes"/>
    <n v="1"/>
    <x v="1"/>
    <s v="Obesity"/>
    <s v="Normal"/>
    <s v="22-Dec-2003"/>
    <n v="19"/>
    <n v="0"/>
    <n v="2130.6799999999998"/>
    <s v="tier - 2"/>
    <s v="tier - 3"/>
    <s v="R1012"/>
  </r>
  <r>
    <s v="ID2131"/>
    <s v=" Ms"/>
    <s v="Fisher"/>
    <s v="  Evan"/>
    <n v="30.495000000000001"/>
    <n v="4.95"/>
    <s v="No"/>
    <s v="No"/>
    <s v="Yes"/>
    <n v="1"/>
    <x v="1"/>
    <s v="Obesity"/>
    <s v="Normal"/>
    <s v="30-Aug-2003"/>
    <n v="19"/>
    <n v="0"/>
    <n v="2128.4299999999998"/>
    <s v="tier - 2"/>
    <s v="tier - 1"/>
    <s v="R1012"/>
  </r>
  <r>
    <s v="ID2132"/>
    <s v=" Mr"/>
    <s v="Wilzbacher"/>
    <s v="  Nathan J"/>
    <n v="29.24"/>
    <n v="4.04"/>
    <s v="No"/>
    <s v="yes"/>
    <s v="No"/>
    <n v="1"/>
    <x v="1"/>
    <s v="Over Weight"/>
    <s v="Normal"/>
    <s v="4-Nov-2004"/>
    <n v="18"/>
    <n v="0"/>
    <n v="2118.61"/>
    <s v="tier - 2"/>
    <s v="tier - 1"/>
    <s v="R1012"/>
  </r>
  <r>
    <s v="ID2133"/>
    <s v=" Ms"/>
    <s v="Thayer"/>
    <s v="  Ashley M"/>
    <n v="22.515000000000001"/>
    <n v="5.93"/>
    <s v="No"/>
    <s v="No"/>
    <s v="Yes"/>
    <n v="1"/>
    <x v="1"/>
    <s v="Normal weight"/>
    <s v="Prediabetes"/>
    <s v="30-Sep-2003"/>
    <n v="19"/>
    <n v="0"/>
    <n v="2117.34"/>
    <s v="tier - 2"/>
    <s v="tier - 3"/>
    <s v="R1012"/>
  </r>
  <r>
    <s v="ID2134"/>
    <s v=" Mr"/>
    <s v="Brosseau"/>
    <s v="  Jason"/>
    <n v="15.65"/>
    <n v="4.2300000000000004"/>
    <s v="No"/>
    <s v="No"/>
    <s v="No"/>
    <n v="0"/>
    <x v="1"/>
    <s v="Under Weight"/>
    <s v="Normal"/>
    <s v="21-Jul-1989"/>
    <n v="33"/>
    <n v="3"/>
    <n v="2106.2600000000002"/>
    <s v="tier - 2"/>
    <s v="tier - 2"/>
    <s v="R1013"/>
  </r>
  <r>
    <s v="ID2135"/>
    <s v=" Mr"/>
    <s v="Phares"/>
    <s v="  Marshall"/>
    <n v="27.36"/>
    <n v="5.59"/>
    <s v="yes"/>
    <s v="No"/>
    <s v="No"/>
    <n v="0"/>
    <x v="1"/>
    <s v="Over Weight"/>
    <s v="Normal"/>
    <s v="28-Nov-2001"/>
    <n v="21"/>
    <n v="0"/>
    <n v="2104.11"/>
    <s v="tier - 2"/>
    <s v="tier - 1"/>
    <s v="R1016"/>
  </r>
  <r>
    <s v="ID2136"/>
    <s v=" Mr"/>
    <s v="Curley"/>
    <s v="  Lavar"/>
    <n v="22.3"/>
    <n v="4.8899999999999997"/>
    <s v="yes"/>
    <s v="No"/>
    <s v="No"/>
    <n v="0"/>
    <x v="1"/>
    <s v="Normal weight"/>
    <s v="Normal"/>
    <s v="22-Jun-2001"/>
    <n v="21"/>
    <n v="1"/>
    <n v="2103.08"/>
    <s v="tier - 3"/>
    <s v="tier - 2"/>
    <s v="R1011"/>
  </r>
  <r>
    <s v="ID2137"/>
    <s v=" Mr"/>
    <s v="Johnston"/>
    <s v="  Charlie T."/>
    <n v="26.03"/>
    <n v="5.81"/>
    <s v="yes"/>
    <s v="No"/>
    <s v="No"/>
    <n v="0"/>
    <x v="1"/>
    <s v="Over Weight"/>
    <s v="Prediabetes"/>
    <s v="14-Aug-2001"/>
    <n v="21"/>
    <n v="0"/>
    <n v="2102.2600000000002"/>
    <s v="tier - 3"/>
    <s v="tier - 2"/>
    <s v="R1019"/>
  </r>
  <r>
    <s v="ID2138"/>
    <s v=" Mrs"/>
    <s v="Padula"/>
    <s v="  Lauren"/>
    <n v="27.74"/>
    <n v="4.29"/>
    <s v="No"/>
    <s v="yes"/>
    <s v="No"/>
    <n v="1"/>
    <x v="1"/>
    <s v="Over Weight"/>
    <s v="Normal"/>
    <s v="12-Jun-2004"/>
    <n v="18"/>
    <n v="0"/>
    <n v="2094.1"/>
    <s v="tier - 3"/>
    <s v="tier - 2"/>
    <s v="R1025"/>
  </r>
  <r>
    <s v="ID2139"/>
    <s v=" Mr"/>
    <s v="Gamirov"/>
    <s v="  Arthur"/>
    <n v="32.11"/>
    <n v="4.03"/>
    <s v="yes"/>
    <s v="yes"/>
    <s v="No"/>
    <n v="2"/>
    <x v="1"/>
    <s v="Obesity"/>
    <s v="Normal"/>
    <s v="26-Jul-2000"/>
    <n v="22"/>
    <n v="0"/>
    <n v="2055.3200000000002"/>
    <s v="tier - 3"/>
    <s v="tier - 3"/>
    <s v="R1012"/>
  </r>
  <r>
    <s v="ID2140"/>
    <s v=" Mr"/>
    <s v="Briot"/>
    <s v="  Thomas"/>
    <n v="25.175000000000001"/>
    <n v="6.29"/>
    <s v="yes"/>
    <s v="yes"/>
    <s v="No"/>
    <n v="2"/>
    <x v="1"/>
    <s v="Over Weight"/>
    <s v="Prediabetes"/>
    <s v="2-Sep-2000"/>
    <n v="22"/>
    <n v="0"/>
    <n v="2045.69"/>
    <s v="tier - 3"/>
    <s v="tier - 3"/>
    <s v="R1012"/>
  </r>
  <r>
    <s v="ID2141"/>
    <s v=" Ms"/>
    <s v="De Hueck"/>
    <s v="  Jennifer"/>
    <n v="39.49"/>
    <n v="4.4800000000000004"/>
    <s v="yes"/>
    <s v="No"/>
    <s v="No"/>
    <n v="0"/>
    <x v="1"/>
    <s v="Obesity"/>
    <s v="Normal"/>
    <s v="4-Aug-2001"/>
    <n v="21"/>
    <n v="0"/>
    <n v="2026.97"/>
    <s v="tier - 3"/>
    <s v="tier - 2"/>
    <s v="R1013"/>
  </r>
  <r>
    <s v="ID2142"/>
    <s v=" Ms"/>
    <s v="Putt"/>
    <s v="  Tammy"/>
    <n v="34.869999999999997"/>
    <n v="5.51"/>
    <s v="yes"/>
    <s v="No"/>
    <s v="No"/>
    <n v="0"/>
    <x v="1"/>
    <s v="Obesity"/>
    <s v="Normal"/>
    <s v="6-Sep-2001"/>
    <n v="21"/>
    <n v="0"/>
    <n v="2020.55"/>
    <s v="tier - 3"/>
    <s v="tier - 2"/>
    <s v="R1013"/>
  </r>
  <r>
    <s v="ID2143"/>
    <s v=" Ms"/>
    <s v="Deiman"/>
    <s v="  Lena"/>
    <n v="34.6"/>
    <n v="4.5"/>
    <s v="yes"/>
    <s v="No"/>
    <s v="No"/>
    <n v="0"/>
    <x v="1"/>
    <s v="Obesity"/>
    <s v="Normal"/>
    <s v="1-Jul-2001"/>
    <n v="21"/>
    <n v="0"/>
    <n v="2020.18"/>
    <s v="tier - 3"/>
    <s v="tier - 1"/>
    <s v="R1011"/>
  </r>
  <r>
    <s v="ID2144"/>
    <s v=" Ms"/>
    <s v="Bonanni"/>
    <s v="  Valentina"/>
    <n v="25.8"/>
    <n v="6.29"/>
    <s v="yes"/>
    <s v="No"/>
    <s v="No"/>
    <n v="0"/>
    <x v="1"/>
    <s v="Over Weight"/>
    <s v="Prediabetes"/>
    <s v="14-Aug-2001"/>
    <n v="21"/>
    <n v="0"/>
    <n v="2007.95"/>
    <s v="tier - 3"/>
    <s v="tier - 2"/>
    <s v="R1011"/>
  </r>
  <r>
    <s v="ID2145"/>
    <s v=" Mr"/>
    <s v="Stein"/>
    <s v="  Russell N."/>
    <n v="35.86"/>
    <n v="4.33"/>
    <s v="No"/>
    <s v="No"/>
    <s v="No"/>
    <n v="1"/>
    <x v="1"/>
    <s v="Obesity"/>
    <s v="Normal"/>
    <s v="14-Sep-1998"/>
    <n v="24"/>
    <n v="0"/>
    <n v="1986.93"/>
    <s v="tier - 3"/>
    <s v="tier - 2"/>
    <s v="R1013"/>
  </r>
  <r>
    <s v="ID2146"/>
    <s v=" Mr"/>
    <s v="Laumann"/>
    <s v="  Scott R."/>
    <n v="40.47"/>
    <n v="11.15"/>
    <s v="No"/>
    <s v="No"/>
    <s v="No"/>
    <n v="0"/>
    <x v="1"/>
    <s v="Obesity"/>
    <s v="Diabetes"/>
    <s v="29-Sep-2002"/>
    <n v="20"/>
    <n v="0"/>
    <n v="1984.45"/>
    <s v="tier - 3"/>
    <s v="tier - 3"/>
    <s v="R1016"/>
  </r>
  <r>
    <s v="ID2147"/>
    <s v=" Mr"/>
    <s v="Galaviz"/>
    <s v="  Jose Francisco Sr."/>
    <n v="32.01"/>
    <n v="6.45"/>
    <s v="No"/>
    <s v="No"/>
    <s v="No"/>
    <n v="1"/>
    <x v="1"/>
    <s v="Obesity"/>
    <s v="Prediabetes"/>
    <s v="29-Dec-1998"/>
    <n v="24"/>
    <n v="0"/>
    <n v="1981.58"/>
    <s v="tier - 3"/>
    <s v="tier - 1"/>
    <s v="R1013"/>
  </r>
  <r>
    <s v="ID2148"/>
    <s v=" Mr"/>
    <s v="Piper"/>
    <s v="  Paul J"/>
    <n v="33"/>
    <n v="9.27"/>
    <s v="No"/>
    <s v="No"/>
    <s v="No"/>
    <n v="0"/>
    <x v="1"/>
    <s v="Obesity"/>
    <s v="Diabetes"/>
    <s v="16-Jul-2002"/>
    <n v="20"/>
    <n v="1"/>
    <n v="1980.07"/>
    <s v="tier - 3"/>
    <s v="tier - 3"/>
    <s v="R1011"/>
  </r>
  <r>
    <s v="ID2149"/>
    <s v=" Mr"/>
    <s v="Cantini"/>
    <s v="  Adam"/>
    <n v="29.3"/>
    <n v="6.15"/>
    <s v="No"/>
    <s v="No"/>
    <s v="No"/>
    <n v="1"/>
    <x v="1"/>
    <s v="Over Weight"/>
    <s v="Prediabetes"/>
    <s v="29-Sep-1998"/>
    <n v="24"/>
    <n v="0"/>
    <n v="1977.82"/>
    <s v="tier - 3"/>
    <s v="tier - 1"/>
    <s v="R1011"/>
  </r>
  <r>
    <s v="ID2150"/>
    <s v=" Mr"/>
    <s v="Hartman"/>
    <s v="  Edward J."/>
    <n v="25.8"/>
    <n v="4.13"/>
    <s v="No"/>
    <s v="No"/>
    <s v="No"/>
    <n v="1"/>
    <x v="1"/>
    <s v="Over Weight"/>
    <s v="Normal"/>
    <s v="5-Oct-1998"/>
    <n v="24"/>
    <n v="0"/>
    <n v="1972.95"/>
    <s v="tier - 3"/>
    <s v="tier - 1"/>
    <s v="R1011"/>
  </r>
  <r>
    <s v="ID2151"/>
    <s v=" Mr"/>
    <s v="Werhane"/>
    <s v="  Patrick A."/>
    <n v="23.4"/>
    <n v="4.24"/>
    <s v="No"/>
    <s v="No"/>
    <s v="No"/>
    <n v="1"/>
    <x v="1"/>
    <s v="Normal weight"/>
    <s v="Normal"/>
    <s v="28-Sep-1998"/>
    <n v="24"/>
    <n v="0"/>
    <n v="1969.61"/>
    <s v="tier - 3"/>
    <s v="tier - 3"/>
    <s v="R1011"/>
  </r>
  <r>
    <s v="ID2152"/>
    <s v=" Mr"/>
    <s v="Davies"/>
    <s v="  Geraint H"/>
    <n v="27.93"/>
    <n v="9.8800000000000008"/>
    <s v="No"/>
    <s v="No"/>
    <s v="No"/>
    <n v="0"/>
    <x v="1"/>
    <s v="Over Weight"/>
    <s v="Diabetes"/>
    <s v="29-Jul-2002"/>
    <n v="20"/>
    <n v="0"/>
    <n v="1967.02"/>
    <s v="tier - 3"/>
    <s v="tier - 2"/>
    <s v="R1016"/>
  </r>
  <r>
    <s v="ID2153"/>
    <s v=" Mr"/>
    <s v="Hummel"/>
    <s v="  Dj"/>
    <n v="22"/>
    <n v="9.5"/>
    <s v="No"/>
    <s v="No"/>
    <s v="No"/>
    <n v="0"/>
    <x v="1"/>
    <s v="Normal weight"/>
    <s v="Diabetes"/>
    <s v="7-Sep-2002"/>
    <n v="20"/>
    <n v="1"/>
    <n v="1964.78"/>
    <s v="tier - 3"/>
    <s v="tier - 1"/>
    <s v="R1011"/>
  </r>
  <r>
    <s v="ID2154"/>
    <s v=" Mr"/>
    <s v="Lutz"/>
    <s v="  Zachary A"/>
    <n v="36.86"/>
    <n v="4.97"/>
    <s v="yes"/>
    <s v="No"/>
    <s v="No"/>
    <n v="0"/>
    <x v="1"/>
    <s v="Obesity"/>
    <s v="Normal"/>
    <s v="9-Dec-2001"/>
    <n v="21"/>
    <n v="0"/>
    <n v="1917.32"/>
    <s v="tier - 3"/>
    <s v="tier - 2"/>
    <s v="R1012"/>
  </r>
  <r>
    <s v="ID2155"/>
    <s v=" Mr"/>
    <s v="Waters"/>
    <s v="  Brian W."/>
    <n v="31.254999999999999"/>
    <n v="5.49"/>
    <s v="yes"/>
    <s v="No"/>
    <s v="No"/>
    <n v="0"/>
    <x v="1"/>
    <s v="Obesity"/>
    <s v="Normal"/>
    <s v="3-Aug-2001"/>
    <n v="21"/>
    <n v="0"/>
    <n v="1909.53"/>
    <s v="tier - 3"/>
    <s v="tier - 3"/>
    <s v="R1012"/>
  </r>
  <r>
    <s v="ID2156"/>
    <s v=" Mr"/>
    <s v="Viglienzoni"/>
    <s v="  Joe"/>
    <n v="23.06"/>
    <n v="4.47"/>
    <s v="No"/>
    <s v="No"/>
    <s v="No"/>
    <n v="0"/>
    <x v="1"/>
    <s v="Normal weight"/>
    <s v="Normal"/>
    <s v="6-Oct-1994"/>
    <n v="28"/>
    <n v="0"/>
    <n v="1908.9"/>
    <s v="tier - 3"/>
    <s v="tier - 3"/>
    <s v="R1013"/>
  </r>
  <r>
    <s v="ID2157"/>
    <s v=" Mr"/>
    <s v="Rathbun"/>
    <s v="  Stephen"/>
    <n v="28.975000000000001"/>
    <n v="4.34"/>
    <s v="yes"/>
    <s v="No"/>
    <s v="No"/>
    <n v="0"/>
    <x v="1"/>
    <s v="Over Weight"/>
    <s v="Normal"/>
    <s v="10-Aug-2001"/>
    <n v="21"/>
    <n v="0"/>
    <n v="1906.36"/>
    <s v="tier - 3"/>
    <s v="tier - 1"/>
    <s v="R1012"/>
  </r>
  <r>
    <s v="ID2158"/>
    <s v=" Ms"/>
    <s v="crane"/>
    <s v="  Ellen L."/>
    <n v="33.299999999999997"/>
    <n v="9.49"/>
    <s v="No"/>
    <s v="No"/>
    <s v="No"/>
    <n v="0"/>
    <x v="1"/>
    <s v="Obesity"/>
    <s v="Diabetes"/>
    <s v="21-Aug-2002"/>
    <n v="20"/>
    <n v="0"/>
    <n v="1880.49"/>
    <s v="tier - 3"/>
    <s v="tier - 1"/>
    <s v="R1011"/>
  </r>
  <r>
    <s v="ID2159"/>
    <s v=" Ms"/>
    <s v="Conant"/>
    <s v="  Cindy"/>
    <n v="33"/>
    <n v="10.16"/>
    <s v="No"/>
    <s v="No"/>
    <s v="No"/>
    <n v="0"/>
    <x v="1"/>
    <s v="Obesity"/>
    <s v="Diabetes"/>
    <s v="29-Aug-2002"/>
    <n v="20"/>
    <n v="0"/>
    <n v="1880.07"/>
    <s v="tier - 3"/>
    <s v="tier - 2"/>
    <s v="R1013"/>
  </r>
  <r>
    <s v="ID2160"/>
    <s v=" Ms"/>
    <s v="Huyser-Wierenga"/>
    <s v="  Abigail R."/>
    <n v="31.46"/>
    <n v="11.19"/>
    <s v="No"/>
    <s v="No"/>
    <s v="No"/>
    <n v="0"/>
    <x v="1"/>
    <s v="Obesity"/>
    <s v="Diabetes"/>
    <s v="29-Oct-2002"/>
    <n v="20"/>
    <n v="0"/>
    <n v="1877.93"/>
    <s v="tier - 3"/>
    <s v="tier - 1"/>
    <s v="R1013"/>
  </r>
  <r>
    <s v="ID2161"/>
    <s v=" Ms"/>
    <s v="Natalini"/>
    <s v="  Amy L."/>
    <n v="29.6"/>
    <n v="11.03"/>
    <s v="No"/>
    <s v="No"/>
    <s v="No"/>
    <n v="0"/>
    <x v="1"/>
    <s v="Over Weight"/>
    <s v="Diabetes"/>
    <s v="22-Sep-2002"/>
    <n v="20"/>
    <n v="0"/>
    <n v="1875.34"/>
    <s v="tier - 3"/>
    <s v="tier - 2"/>
    <s v="R1011"/>
  </r>
  <r>
    <s v="ID2162"/>
    <s v=" Ms"/>
    <s v="Robbins"/>
    <s v="  Amy"/>
    <n v="22.05"/>
    <n v="4.43"/>
    <s v="yes"/>
    <s v="No"/>
    <s v="No"/>
    <n v="0"/>
    <x v="1"/>
    <s v="Normal weight"/>
    <s v="Normal"/>
    <s v="2-Jul-1996"/>
    <n v="26"/>
    <n v="0"/>
    <n v="1865.98"/>
    <s v="tier - 3"/>
    <s v="tier - 3"/>
    <s v="R1012"/>
  </r>
  <r>
    <s v="ID2163"/>
    <s v=" Mrs"/>
    <s v="Stanislav"/>
    <s v="  Grace H"/>
    <n v="27.06"/>
    <n v="6.14"/>
    <s v="No"/>
    <s v="yes"/>
    <s v="No"/>
    <n v="1"/>
    <x v="1"/>
    <s v="Over Weight"/>
    <s v="Prediabetes"/>
    <s v="27-Dec-2004"/>
    <n v="18"/>
    <n v="0"/>
    <n v="1863.45"/>
    <s v="tier - 3"/>
    <s v="tier - 1"/>
    <s v="R1025"/>
  </r>
  <r>
    <s v="ID2164"/>
    <s v=" Ms"/>
    <s v="Meyer"/>
    <s v="  Caitie J."/>
    <n v="20.49"/>
    <n v="4.87"/>
    <s v="No"/>
    <s v="No"/>
    <s v="No"/>
    <n v="0"/>
    <x v="1"/>
    <s v="Normal weight"/>
    <s v="Normal"/>
    <s v="6-Dec-1994"/>
    <n v="28"/>
    <n v="0"/>
    <n v="1850.55"/>
    <s v="tier - 3"/>
    <s v="tier - 2"/>
    <s v="R1012"/>
  </r>
  <r>
    <s v="ID2165"/>
    <s v=" Mr"/>
    <s v="Mears"/>
    <s v="  Benjamin"/>
    <n v="28.4"/>
    <n v="4.3"/>
    <s v="No"/>
    <s v="No"/>
    <s v="Yes"/>
    <n v="1"/>
    <x v="1"/>
    <s v="Over Weight"/>
    <s v="Normal"/>
    <s v="20-Jul-2003"/>
    <n v="19"/>
    <n v="1"/>
    <n v="1842.52"/>
    <s v="tier - 3"/>
    <s v="tier - 2"/>
    <s v="R1011"/>
  </r>
  <r>
    <s v="ID2166"/>
    <s v=" Mr"/>
    <s v="Neill"/>
    <s v="  Ian T"/>
    <n v="41.91"/>
    <n v="6.19"/>
    <s v="No"/>
    <s v="No"/>
    <s v="No"/>
    <n v="0"/>
    <x v="1"/>
    <s v="Obesity"/>
    <s v="Prediabetes"/>
    <s v="12-Dec-1999"/>
    <n v="23"/>
    <n v="0"/>
    <n v="1837.28"/>
    <s v="tier - 3"/>
    <s v="tier - 2"/>
    <s v="R1013"/>
  </r>
  <r>
    <s v="ID2167"/>
    <s v=" Mr"/>
    <s v="Tola"/>
    <s v="  Tadese"/>
    <n v="24.6"/>
    <n v="6.19"/>
    <s v="No"/>
    <s v="No"/>
    <s v="Yes"/>
    <n v="1"/>
    <x v="1"/>
    <s v="Normal weight"/>
    <s v="Prediabetes"/>
    <s v="4-Aug-2003"/>
    <n v="19"/>
    <n v="1"/>
    <n v="1837.24"/>
    <s v="tier - 3"/>
    <s v="tier - 2"/>
    <s v="R1011"/>
  </r>
  <r>
    <s v="ID2168"/>
    <s v=" Mr"/>
    <s v="Briskman"/>
    <s v="  Jonathan"/>
    <n v="20.9"/>
    <n v="5.12"/>
    <s v="No"/>
    <s v="No"/>
    <s v="Yes"/>
    <n v="1"/>
    <x v="1"/>
    <s v="Normal weight"/>
    <s v="Normal"/>
    <s v="11-Aug-2003"/>
    <n v="19"/>
    <n v="1"/>
    <n v="1832.09"/>
    <s v="tier - 3"/>
    <s v="tier - 3"/>
    <s v="R1011"/>
  </r>
  <r>
    <s v="ID2169"/>
    <s v=" Mr"/>
    <s v="Ritzenhein"/>
    <s v="  Dathan"/>
    <n v="34.4"/>
    <n v="4.04"/>
    <s v="No"/>
    <s v="No"/>
    <s v="No"/>
    <n v="0"/>
    <x v="1"/>
    <s v="Obesity"/>
    <s v="Normal"/>
    <s v="1-Oct-1999"/>
    <n v="23"/>
    <n v="0"/>
    <n v="1826.84"/>
    <s v="tier - 3"/>
    <s v="tier - 2"/>
    <s v="R1011"/>
  </r>
  <r>
    <s v="ID2170"/>
    <s v=" Mr"/>
    <s v="Malkowski"/>
    <s v="  Eric"/>
    <n v="32.56"/>
    <n v="5.36"/>
    <s v="No"/>
    <s v="No"/>
    <s v="No"/>
    <n v="0"/>
    <x v="1"/>
    <s v="Obesity"/>
    <s v="Normal"/>
    <s v="17-Nov-1999"/>
    <n v="23"/>
    <n v="0"/>
    <n v="1824.29"/>
    <s v="tier - 3"/>
    <s v="tier - 3"/>
    <s v="R1013"/>
  </r>
  <r>
    <s v="ID2171"/>
    <s v=" Ms"/>
    <s v="Andreyko"/>
    <s v="  Allison M"/>
    <n v="27.98"/>
    <n v="4.38"/>
    <s v="No"/>
    <s v="yes"/>
    <s v="No"/>
    <n v="1"/>
    <x v="1"/>
    <s v="Over Weight"/>
    <s v="Normal"/>
    <s v="19-Aug-2004"/>
    <n v="18"/>
    <n v="0"/>
    <n v="1822.54"/>
    <s v="tier - 3"/>
    <s v="tier - 1"/>
    <s v="R1012"/>
  </r>
  <r>
    <s v="ID2172"/>
    <s v=" Mr"/>
    <s v="Landry"/>
    <s v="  Paul"/>
    <n v="26.51"/>
    <n v="4.58"/>
    <s v="No"/>
    <s v="No"/>
    <s v="No"/>
    <n v="0"/>
    <x v="1"/>
    <s v="Over Weight"/>
    <s v="Normal"/>
    <s v="25-Sep-1999"/>
    <n v="23"/>
    <n v="0"/>
    <n v="1815.88"/>
    <s v="tier - 3"/>
    <s v="tier - 3"/>
    <s v="R1013"/>
  </r>
  <r>
    <s v="ID2173"/>
    <s v=" Mr"/>
    <s v="Lozier"/>
    <s v="  Aaron R"/>
    <n v="29.734999999999999"/>
    <n v="11.92"/>
    <s v="No"/>
    <s v="No"/>
    <s v="No"/>
    <n v="0"/>
    <x v="1"/>
    <s v="Over Weight"/>
    <s v="Diabetes"/>
    <s v="13-Dec-2002"/>
    <n v="20"/>
    <n v="0"/>
    <n v="1769.53"/>
    <s v="tier - 3"/>
    <s v="tier - 3"/>
    <s v="R1012"/>
  </r>
  <r>
    <s v="ID2174"/>
    <s v=" Ms"/>
    <s v="O'Brien"/>
    <s v="  Caitlin H."/>
    <n v="40.5"/>
    <n v="5.4"/>
    <s v="No"/>
    <s v="No"/>
    <s v="Yes"/>
    <n v="1"/>
    <x v="1"/>
    <s v="Obesity"/>
    <s v="Normal"/>
    <s v="19-Nov-2003"/>
    <n v="19"/>
    <n v="0"/>
    <n v="1759.34"/>
    <s v="tier - 3"/>
    <s v="tier - 1"/>
    <s v="R1011"/>
  </r>
  <r>
    <s v="ID2175"/>
    <s v=" Mr"/>
    <s v="Rodas"/>
    <s v="  Harald E."/>
    <n v="25.64"/>
    <n v="4.76"/>
    <s v="No"/>
    <s v="No"/>
    <s v="No"/>
    <n v="1"/>
    <x v="1"/>
    <s v="Over Weight"/>
    <s v="Normal"/>
    <s v="7-Oct-1998"/>
    <n v="24"/>
    <n v="0"/>
    <n v="1756.6"/>
    <s v="tier - 3"/>
    <s v="tier - 3"/>
    <s v="R1013"/>
  </r>
  <r>
    <s v="ID2176"/>
    <s v=" Ms"/>
    <s v="O'Connor"/>
    <s v="  Siobhan A."/>
    <n v="32.9"/>
    <n v="4.78"/>
    <s v="No"/>
    <s v="No"/>
    <s v="Yes"/>
    <n v="1"/>
    <x v="1"/>
    <s v="Obesity"/>
    <s v="Normal"/>
    <s v="26-Sep-2003"/>
    <n v="19"/>
    <n v="0"/>
    <n v="1748.77"/>
    <s v="tier - 3"/>
    <s v="tier - 1"/>
    <s v="R1011"/>
  </r>
  <r>
    <s v="ID2177"/>
    <s v=" Ms"/>
    <s v="White"/>
    <s v="  Andrea J."/>
    <n v="29.8"/>
    <n v="4.26"/>
    <s v="No"/>
    <s v="No"/>
    <s v="Yes"/>
    <n v="1"/>
    <x v="1"/>
    <s v="Over Weight"/>
    <s v="Normal"/>
    <s v="28-Jul-2003"/>
    <n v="19"/>
    <n v="0"/>
    <n v="1744.47"/>
    <s v="tier - 3"/>
    <s v="tier - 1"/>
    <s v="R1011"/>
  </r>
  <r>
    <s v="ID2178"/>
    <s v=" Ms"/>
    <s v="Davenport"/>
    <s v="  Marie"/>
    <n v="28.9"/>
    <n v="5.85"/>
    <s v="No"/>
    <s v="No"/>
    <s v="Yes"/>
    <n v="1"/>
    <x v="1"/>
    <s v="Over Weight"/>
    <s v="Prediabetes"/>
    <s v="25-Jul-2003"/>
    <n v="19"/>
    <n v="0"/>
    <n v="1743.21"/>
    <s v="tier - 3"/>
    <s v="tier - 1"/>
    <s v="R1011"/>
  </r>
  <r>
    <s v="ID2179"/>
    <s v=" Ms"/>
    <s v="Karmen"/>
    <s v="  Rachel A."/>
    <n v="24.7"/>
    <n v="5.32"/>
    <s v="No"/>
    <s v="No"/>
    <s v="Yes"/>
    <n v="1"/>
    <x v="1"/>
    <s v="Normal weight"/>
    <s v="Normal"/>
    <s v="14-Nov-2003"/>
    <n v="19"/>
    <n v="0"/>
    <n v="1737.38"/>
    <s v="tier - 3"/>
    <s v="tier - 2"/>
    <s v="R1011"/>
  </r>
  <r>
    <s v="ID2180"/>
    <s v=" Ms"/>
    <s v="Miller"/>
    <s v="  Emma"/>
    <n v="20.6"/>
    <n v="5.14"/>
    <s v="No"/>
    <s v="No"/>
    <s v="Yes"/>
    <n v="1"/>
    <x v="1"/>
    <s v="Normal weight"/>
    <s v="Normal"/>
    <s v="9-Nov-2003"/>
    <n v="19"/>
    <n v="0"/>
    <n v="1731.68"/>
    <s v="tier - 3"/>
    <s v="tier - 2"/>
    <s v="R1011"/>
  </r>
  <r>
    <s v="ID2181"/>
    <s v=" Ms"/>
    <s v="Lippmann"/>
    <s v="  Kiersten"/>
    <n v="18.600000000000001"/>
    <n v="5"/>
    <s v="No"/>
    <s v="No"/>
    <s v="Yes"/>
    <n v="1"/>
    <x v="1"/>
    <s v="Normal weight"/>
    <s v="Normal"/>
    <s v="1-Sep-2003"/>
    <n v="19"/>
    <n v="0"/>
    <n v="1728.9"/>
    <s v="tier - 3"/>
    <s v="tier - 2"/>
    <s v="R1011"/>
  </r>
  <r>
    <s v="ID2182"/>
    <s v=" Ms"/>
    <s v="Klehm"/>
    <s v="  Rachael"/>
    <n v="17.8"/>
    <n v="4.55"/>
    <s v="No"/>
    <s v="No"/>
    <s v="Yes"/>
    <n v="1"/>
    <x v="1"/>
    <s v="Under Weight"/>
    <s v="Normal"/>
    <s v="21-Nov-2003"/>
    <n v="19"/>
    <n v="0"/>
    <n v="1727.79"/>
    <s v="tier - 3"/>
    <s v="tier - 3"/>
    <s v="R1011"/>
  </r>
  <r>
    <s v="ID2183"/>
    <s v=" Mr"/>
    <s v="Murphy"/>
    <s v="  Timothy P."/>
    <n v="35.200000000000003"/>
    <n v="5.97"/>
    <s v="No"/>
    <s v="yes"/>
    <s v="No"/>
    <n v="1"/>
    <x v="1"/>
    <s v="Obesity"/>
    <s v="Prediabetes"/>
    <s v="9-Sep-2004"/>
    <n v="18"/>
    <n v="1"/>
    <n v="1727.54"/>
    <s v="tier - 3"/>
    <s v="tier - 1"/>
    <s v="R1013"/>
  </r>
  <r>
    <s v="ID2184"/>
    <s v=" Mr"/>
    <s v="Desisa"/>
    <s v="  Lelisa"/>
    <n v="33.770000000000003"/>
    <n v="4.0199999999999996"/>
    <s v="No"/>
    <s v="yes"/>
    <s v="No"/>
    <n v="1"/>
    <x v="1"/>
    <s v="Obesity"/>
    <s v="Normal"/>
    <s v="21-Oct-2004"/>
    <n v="18"/>
    <n v="1"/>
    <n v="1725.55"/>
    <s v="tier - 3"/>
    <s v="tier - 2"/>
    <s v="R1013"/>
  </r>
  <r>
    <s v="ID2185"/>
    <s v=" Mr"/>
    <s v="Brooks"/>
    <s v="  Nate"/>
    <n v="30.03"/>
    <n v="4.04"/>
    <s v="No"/>
    <s v="yes"/>
    <s v="No"/>
    <n v="1"/>
    <x v="1"/>
    <s v="Obesity"/>
    <s v="Normal"/>
    <s v="11-Sep-2004"/>
    <n v="18"/>
    <n v="1"/>
    <n v="1720.35"/>
    <s v="tier - 3"/>
    <s v="tier - 3"/>
    <s v="R1013"/>
  </r>
  <r>
    <s v="ID2186"/>
    <s v=" Mr"/>
    <s v="Stone"/>
    <s v="  Chris C."/>
    <n v="29.37"/>
    <n v="5.54"/>
    <s v="No"/>
    <s v="yes"/>
    <s v="No"/>
    <n v="1"/>
    <x v="1"/>
    <s v="Over Weight"/>
    <s v="Normal"/>
    <s v="10-Jun-2004"/>
    <n v="18"/>
    <n v="1"/>
    <n v="1719.44"/>
    <s v="tier - 3"/>
    <s v="tier - 3"/>
    <s v="R1013"/>
  </r>
  <r>
    <s v="ID2187"/>
    <s v=" Mr"/>
    <s v="Weispfennig"/>
    <s v="  Scott"/>
    <n v="28.5"/>
    <n v="4.03"/>
    <s v="No"/>
    <s v="yes"/>
    <s v="No"/>
    <n v="1"/>
    <x v="1"/>
    <s v="Over Weight"/>
    <s v="Normal"/>
    <s v="21-Sep-2004"/>
    <n v="18"/>
    <n v="0"/>
    <n v="1712.23"/>
    <s v="tier - 3"/>
    <s v="tier - 1"/>
    <s v="R1016"/>
  </r>
  <r>
    <s v="ID2188"/>
    <s v=" Mr"/>
    <s v="Sorrell"/>
    <s v="  Kevin"/>
    <n v="23.32"/>
    <n v="5.62"/>
    <s v="No"/>
    <s v="yes"/>
    <s v="No"/>
    <n v="1"/>
    <x v="1"/>
    <s v="Normal weight"/>
    <s v="Normal"/>
    <s v="19-Sep-2004"/>
    <n v="18"/>
    <n v="1"/>
    <n v="1711.03"/>
    <s v="tier - 3"/>
    <s v="tier - 3"/>
    <s v="R1013"/>
  </r>
  <r>
    <s v="ID2189"/>
    <s v=" Mr"/>
    <s v="Morris"/>
    <s v="  Erik C."/>
    <n v="26.125"/>
    <n v="5.27"/>
    <s v="No"/>
    <s v="yes"/>
    <s v="No"/>
    <n v="1"/>
    <x v="1"/>
    <s v="Over Weight"/>
    <s v="Normal"/>
    <s v="12-Dec-2004"/>
    <n v="18"/>
    <n v="0"/>
    <n v="1708.93"/>
    <s v="tier - 3"/>
    <s v="tier - 1"/>
    <s v="R1019"/>
  </r>
  <r>
    <s v="ID2190"/>
    <s v=" Mr"/>
    <s v="Marek"/>
    <s v="  Shawn C"/>
    <n v="25.46"/>
    <n v="5.18"/>
    <s v="No"/>
    <s v="yes"/>
    <s v="No"/>
    <n v="1"/>
    <x v="1"/>
    <s v="Over Weight"/>
    <s v="Normal"/>
    <s v="17-Oct-2004"/>
    <n v="18"/>
    <n v="0"/>
    <n v="1708"/>
    <s v="tier - 3"/>
    <s v="tier - 2"/>
    <s v="R1016"/>
  </r>
  <r>
    <s v="ID2191"/>
    <s v=" Mr"/>
    <s v="Armstrong"/>
    <s v="  Vajin L."/>
    <n v="23.75"/>
    <n v="5.27"/>
    <s v="No"/>
    <s v="yes"/>
    <s v="No"/>
    <n v="1"/>
    <x v="1"/>
    <s v="Normal weight"/>
    <s v="Normal"/>
    <s v="6-Dec-2004"/>
    <n v="18"/>
    <n v="0"/>
    <n v="1705.62"/>
    <s v="tier - 2"/>
    <s v="tier - 2"/>
    <s v="R1015"/>
  </r>
  <r>
    <s v="ID2192"/>
    <s v=" Mr"/>
    <s v="Werner"/>
    <s v="  John K. Jr."/>
    <n v="23.085000000000001"/>
    <n v="5.62"/>
    <s v="No"/>
    <s v="yes"/>
    <s v="No"/>
    <n v="1"/>
    <x v="1"/>
    <s v="Normal weight"/>
    <s v="Normal"/>
    <s v="14-Dec-2004"/>
    <n v="18"/>
    <n v="0"/>
    <n v="1704.7"/>
    <s v="tier - 2"/>
    <s v="tier - 3"/>
    <s v="R1018"/>
  </r>
  <r>
    <s v="ID2193"/>
    <s v=" Mr"/>
    <s v="Gries"/>
    <s v="  Kevin J."/>
    <n v="22.99"/>
    <n v="5.0599999999999996"/>
    <s v="No"/>
    <s v="yes"/>
    <s v="No"/>
    <n v="1"/>
    <x v="1"/>
    <s v="Normal weight"/>
    <s v="Normal"/>
    <s v="7-Nov-2004"/>
    <n v="18"/>
    <n v="0"/>
    <n v="1704.57"/>
    <s v="tier - 2"/>
    <s v="tier - 1"/>
    <s v="R1016"/>
  </r>
  <r>
    <s v="ID2194"/>
    <s v=" Mr"/>
    <s v="Mills"/>
    <s v="  Kirby W."/>
    <n v="21.47"/>
    <n v="4.6900000000000004"/>
    <s v="No"/>
    <s v="yes"/>
    <s v="No"/>
    <n v="1"/>
    <x v="1"/>
    <s v="Normal weight"/>
    <s v="Normal"/>
    <s v="10-Dec-2004"/>
    <n v="18"/>
    <n v="0"/>
    <n v="1702.46"/>
    <s v="tier - 2"/>
    <s v="tier - 3"/>
    <s v="R1019"/>
  </r>
  <r>
    <s v="ID2195"/>
    <s v=" Mr"/>
    <s v="Penny"/>
    <s v="  J A"/>
    <n v="15.96"/>
    <n v="5.44"/>
    <s v="No"/>
    <s v="yes"/>
    <s v="No"/>
    <n v="1"/>
    <x v="1"/>
    <s v="Under Weight"/>
    <s v="Normal"/>
    <s v="17-Nov-2004"/>
    <n v="18"/>
    <n v="0"/>
    <n v="1694.8"/>
    <s v="tier - 2"/>
    <s v="tier - 2"/>
    <s v="R1015"/>
  </r>
  <r>
    <s v="ID2196"/>
    <s v=" Mr"/>
    <s v="Hicks"/>
    <s v="  Dustin G."/>
    <n v="39.5"/>
    <n v="5.05"/>
    <s v="No"/>
    <s v="yes"/>
    <s v="No"/>
    <n v="1"/>
    <x v="1"/>
    <s v="Obesity"/>
    <s v="Normal"/>
    <s v="21-Oct-2000"/>
    <n v="22"/>
    <n v="0"/>
    <n v="1682.6"/>
    <s v="tier - 2"/>
    <s v="tier - 2"/>
    <s v="R1011"/>
  </r>
  <r>
    <s v="ID2197"/>
    <s v=" Mr"/>
    <s v="Masayesva"/>
    <s v="  Anthony G"/>
    <n v="33.770000000000003"/>
    <n v="6"/>
    <s v="No"/>
    <s v="yes"/>
    <s v="No"/>
    <n v="1"/>
    <x v="1"/>
    <s v="Obesity"/>
    <s v="Prediabetes"/>
    <s v="10-Jun-2000"/>
    <n v="22"/>
    <n v="0"/>
    <n v="1674.63"/>
    <s v="tier - 2"/>
    <s v="tier - 2"/>
    <s v="R1013"/>
  </r>
  <r>
    <s v="ID2198"/>
    <s v=" Mr"/>
    <s v="Paavola"/>
    <s v="  Ryan"/>
    <n v="26.84"/>
    <n v="5.99"/>
    <s v="yes"/>
    <s v="yes"/>
    <s v="No"/>
    <n v="1"/>
    <x v="1"/>
    <s v="Over Weight"/>
    <s v="Prediabetes"/>
    <s v="23-Oct-2000"/>
    <n v="22"/>
    <n v="0"/>
    <n v="1665"/>
    <s v="tier - 2"/>
    <s v="tier - 2"/>
    <s v="R1013"/>
  </r>
  <r>
    <s v="ID2199"/>
    <s v=" Mr"/>
    <s v="Gehlsen"/>
    <s v="  Eric N"/>
    <n v="35.53"/>
    <n v="4.3600000000000003"/>
    <s v="No"/>
    <s v="No"/>
    <s v="Yes"/>
    <n v="1"/>
    <x v="1"/>
    <s v="Obesity"/>
    <s v="Normal"/>
    <s v="30-Dec-2003"/>
    <n v="19"/>
    <n v="0"/>
    <n v="1646.43"/>
    <s v="tier - 2"/>
    <s v="tier - 1"/>
    <s v="R1012"/>
  </r>
  <r>
    <s v="ID2200"/>
    <s v=" Mr"/>
    <s v="Roche"/>
    <s v="  Connor"/>
    <n v="30.59"/>
    <n v="4.41"/>
    <s v="No"/>
    <s v="No"/>
    <s v="Yes"/>
    <n v="1"/>
    <x v="1"/>
    <s v="Obesity"/>
    <s v="Normal"/>
    <s v="21-Aug-2003"/>
    <n v="19"/>
    <n v="0"/>
    <n v="1639.56"/>
    <s v="tier - 2"/>
    <s v="tier - 2"/>
    <s v="R1012"/>
  </r>
  <r>
    <s v="ID2201"/>
    <s v=" Mr"/>
    <s v="Hearn"/>
    <s v="  Patrick H."/>
    <n v="30.59"/>
    <n v="4.17"/>
    <s v="No"/>
    <s v="No"/>
    <s v="Yes"/>
    <n v="1"/>
    <x v="1"/>
    <s v="Obesity"/>
    <s v="Normal"/>
    <s v="16-Sep-2003"/>
    <n v="19"/>
    <n v="0"/>
    <n v="1639.56"/>
    <s v="tier - 2"/>
    <s v="tier - 2"/>
    <s v="R1012"/>
  </r>
  <r>
    <s v="ID2202"/>
    <s v=" Mr"/>
    <s v="Dimson"/>
    <s v="  Tyler"/>
    <n v="27.835000000000001"/>
    <n v="4.4400000000000004"/>
    <s v="No"/>
    <s v="No"/>
    <s v="Yes"/>
    <n v="1"/>
    <x v="1"/>
    <s v="Over Weight"/>
    <s v="Normal"/>
    <s v="30-Dec-2003"/>
    <n v="19"/>
    <n v="0"/>
    <n v="1635.73"/>
    <s v="tier - 2"/>
    <s v="tier - 3"/>
    <s v="R1012"/>
  </r>
  <r>
    <s v="ID2203"/>
    <s v=" Ms"/>
    <s v="Slason"/>
    <s v="  Deborah L."/>
    <n v="40.26"/>
    <n v="5.52"/>
    <s v="No"/>
    <s v="yes"/>
    <s v="No"/>
    <n v="1"/>
    <x v="1"/>
    <s v="Obesity"/>
    <s v="Normal"/>
    <s v="13-Jun-2004"/>
    <n v="18"/>
    <n v="0"/>
    <n v="1634.57"/>
    <s v="tier - 2"/>
    <s v="tier - 2"/>
    <s v="R1013"/>
  </r>
  <r>
    <s v="ID2204"/>
    <s v=" Ms"/>
    <s v="Gibson"/>
    <s v="  Andrea K"/>
    <n v="39.82"/>
    <n v="6.01"/>
    <s v="No"/>
    <s v="yes"/>
    <s v="No"/>
    <n v="1"/>
    <x v="1"/>
    <s v="Obesity"/>
    <s v="Prediabetes"/>
    <s v="8-Aug-2004"/>
    <n v="18"/>
    <n v="0"/>
    <n v="1633.96"/>
    <s v="tier - 2"/>
    <s v="tier - 1"/>
    <s v="R1013"/>
  </r>
  <r>
    <s v="ID2205"/>
    <s v=" Ms"/>
    <s v="Erdos"/>
    <s v="  Elleree"/>
    <n v="39.159999999999997"/>
    <n v="5.81"/>
    <s v="No"/>
    <s v="yes"/>
    <s v="No"/>
    <n v="1"/>
    <x v="1"/>
    <s v="Obesity"/>
    <s v="Prediabetes"/>
    <s v="13-Dec-2004"/>
    <n v="18"/>
    <n v="0"/>
    <n v="1633.04"/>
    <s v="tier - 2"/>
    <s v="tier - 2"/>
    <s v="R1013"/>
  </r>
  <r>
    <s v="ID2206"/>
    <s v=" Mr"/>
    <s v="Cushman"/>
    <s v="  Brandon J"/>
    <n v="25.555"/>
    <n v="4.37"/>
    <s v="No"/>
    <s v="No"/>
    <s v="Yes"/>
    <n v="1"/>
    <x v="1"/>
    <s v="Over Weight"/>
    <s v="Normal"/>
    <s v="16-Sep-2003"/>
    <n v="19"/>
    <n v="0"/>
    <n v="1632.56"/>
    <s v="tier - 2"/>
    <s v="tier - 2"/>
    <s v="R1012"/>
  </r>
  <r>
    <s v="ID2207"/>
    <s v=" Mr"/>
    <s v="Hammel"/>
    <s v="  Steve"/>
    <n v="25.175000000000001"/>
    <n v="5.74"/>
    <s v="No"/>
    <s v="No"/>
    <s v="Yes"/>
    <n v="1"/>
    <x v="1"/>
    <s v="Over Weight"/>
    <s v="Prediabetes"/>
    <s v="3-Oct-2003"/>
    <n v="19"/>
    <n v="0"/>
    <n v="1632.04"/>
    <s v="tier - 2"/>
    <s v="tier - 2"/>
    <s v="R1012"/>
  </r>
  <r>
    <s v="ID2208"/>
    <s v=" Ms"/>
    <s v="Ytterstad"/>
    <s v="  Nina Wavik Sr."/>
    <n v="38.28"/>
    <n v="5.39"/>
    <s v="No"/>
    <s v="yes"/>
    <s v="No"/>
    <n v="1"/>
    <x v="1"/>
    <s v="Obesity"/>
    <s v="Normal"/>
    <s v="9-Jul-2004"/>
    <n v="18"/>
    <n v="0"/>
    <n v="1631.82"/>
    <s v="tier - 2"/>
    <s v="tier - 1"/>
    <s v="R1013"/>
  </r>
  <r>
    <s v="ID2209"/>
    <s v=" Ms"/>
    <s v="Prince"/>
    <s v="  Dani"/>
    <n v="38.17"/>
    <n v="4.07"/>
    <s v="No"/>
    <s v="yes"/>
    <s v="No"/>
    <n v="1"/>
    <x v="1"/>
    <s v="Obesity"/>
    <s v="Normal"/>
    <s v="5-Dec-2004"/>
    <n v="18"/>
    <n v="0"/>
    <n v="1631.67"/>
    <s v="tier - 2"/>
    <s v="tier - 3"/>
    <s v="R1013"/>
  </r>
  <r>
    <s v="ID2210"/>
    <s v=" Ms"/>
    <s v="Freeman"/>
    <s v="  Jennifer A."/>
    <n v="36.85"/>
    <n v="5.49"/>
    <s v="No"/>
    <s v="yes"/>
    <s v="No"/>
    <n v="1"/>
    <x v="1"/>
    <s v="Obesity"/>
    <s v="Normal"/>
    <s v="4-Oct-2004"/>
    <n v="18"/>
    <n v="0"/>
    <n v="1629.83"/>
    <s v="tier - 2"/>
    <s v="tier - 2"/>
    <s v="R1013"/>
  </r>
  <r>
    <s v="ID2211"/>
    <s v=" Mr"/>
    <s v="Petrulak"/>
    <s v="  Martin"/>
    <n v="22.61"/>
    <n v="5.68"/>
    <s v="No"/>
    <s v="No"/>
    <s v="Yes"/>
    <n v="1"/>
    <x v="1"/>
    <s v="Normal weight"/>
    <s v="Normal"/>
    <s v="17-Jul-2003"/>
    <n v="19"/>
    <n v="0"/>
    <n v="1628.47"/>
    <s v="tier - 2"/>
    <s v="tier - 1"/>
    <s v="R1012"/>
  </r>
  <r>
    <s v="ID2212"/>
    <s v=" Mr"/>
    <s v="Lloyd"/>
    <s v="  Steve"/>
    <n v="21.754999999999999"/>
    <n v="6.09"/>
    <s v="No"/>
    <s v="No"/>
    <s v="Yes"/>
    <n v="1"/>
    <x v="1"/>
    <s v="Normal weight"/>
    <s v="Prediabetes"/>
    <s v="4-Dec-2003"/>
    <n v="19"/>
    <n v="0"/>
    <n v="1627.28"/>
    <s v="tier - 2"/>
    <s v="tier - 2"/>
    <s v="R1012"/>
  </r>
  <r>
    <s v="ID2213"/>
    <s v=" Mr"/>
    <s v="Zablocki"/>
    <s v="  Christopher"/>
    <n v="20.425000000000001"/>
    <n v="5.53"/>
    <s v="No"/>
    <s v="No"/>
    <s v="Yes"/>
    <n v="1"/>
    <x v="1"/>
    <s v="Normal weight"/>
    <s v="Normal"/>
    <s v="9-Sep-2003"/>
    <n v="19"/>
    <n v="0"/>
    <n v="1625.43"/>
    <s v="tier - 2"/>
    <s v="tier - 3"/>
    <s v="R1012"/>
  </r>
  <r>
    <s v="ID2214"/>
    <s v=" Ms"/>
    <s v="Van Meter"/>
    <s v="  Kathryn M."/>
    <n v="31.35"/>
    <n v="4.28"/>
    <s v="No"/>
    <s v="yes"/>
    <s v="No"/>
    <n v="1"/>
    <x v="1"/>
    <s v="Obesity"/>
    <s v="Normal"/>
    <s v="25-Jul-2004"/>
    <n v="18"/>
    <n v="0"/>
    <n v="1622.19"/>
    <s v="tier - 2"/>
    <s v="tier - 1"/>
    <s v="R1013"/>
  </r>
  <r>
    <s v="ID2215"/>
    <s v=" Ms"/>
    <s v="Babay"/>
    <s v="  Emily"/>
    <n v="31.13"/>
    <n v="6.01"/>
    <s v="No"/>
    <s v="yes"/>
    <s v="No"/>
    <n v="1"/>
    <x v="1"/>
    <s v="Obesity"/>
    <s v="Prediabetes"/>
    <s v="21-Aug-2004"/>
    <n v="18"/>
    <n v="0"/>
    <n v="1621.88"/>
    <s v="tier - 2"/>
    <s v="tier - 2"/>
    <s v="R1013"/>
  </r>
  <r>
    <s v="ID2216"/>
    <s v=" Mr"/>
    <s v="Taylor"/>
    <s v="  Trent A"/>
    <n v="17.48"/>
    <n v="4.59"/>
    <s v="No"/>
    <s v="No"/>
    <s v="Yes"/>
    <n v="1"/>
    <x v="1"/>
    <s v="Under Weight"/>
    <s v="Normal"/>
    <s v="14-Sep-2003"/>
    <n v="19"/>
    <n v="0"/>
    <n v="1621.34"/>
    <s v="tier - 2"/>
    <s v="tier - 2"/>
    <s v="R1012"/>
  </r>
  <r>
    <s v="ID2217"/>
    <s v=" Ms"/>
    <s v="Smith"/>
    <s v="  Jennifer E"/>
    <n v="22.57"/>
    <n v="5.8"/>
    <s v="yes"/>
    <s v="No"/>
    <s v="No"/>
    <n v="1"/>
    <x v="1"/>
    <s v="Normal weight"/>
    <s v="Prediabetes"/>
    <s v="5-Aug-1995"/>
    <n v="27"/>
    <n v="0"/>
    <n v="1617.16"/>
    <s v="tier - 2"/>
    <s v="tier - 1"/>
    <s v="R1013"/>
  </r>
  <r>
    <s v="ID2218"/>
    <s v=" Ms"/>
    <s v="Moody"/>
    <s v="  Polly"/>
    <n v="26.73"/>
    <n v="5.08"/>
    <s v="No"/>
    <s v="yes"/>
    <s v="No"/>
    <n v="1"/>
    <x v="1"/>
    <s v="Over Weight"/>
    <s v="Normal"/>
    <s v="22-Jul-2004"/>
    <n v="18"/>
    <n v="0"/>
    <n v="1615.77"/>
    <s v="tier - 2"/>
    <s v="tier - 1"/>
    <s v="R1013"/>
  </r>
  <r>
    <s v="ID2219"/>
    <s v=" Ms"/>
    <s v="Swierzbinski"/>
    <s v="  Elizabeth"/>
    <n v="20.79"/>
    <n v="5.84"/>
    <s v="No"/>
    <s v="yes"/>
    <s v="No"/>
    <n v="1"/>
    <x v="1"/>
    <s v="Normal weight"/>
    <s v="Prediabetes"/>
    <s v="19-Nov-2004"/>
    <n v="18"/>
    <n v="0"/>
    <n v="1607.51"/>
    <s v="tier - 2"/>
    <s v="tier - 3"/>
    <s v="R1013"/>
  </r>
  <r>
    <s v="ID2220"/>
    <s v=" Ms"/>
    <s v="Schwartz"/>
    <s v="  Tiffany A."/>
    <n v="20.149999999999999"/>
    <n v="4.1500000000000004"/>
    <s v="No"/>
    <s v="No"/>
    <s v="No"/>
    <n v="1"/>
    <x v="1"/>
    <s v="Normal weight"/>
    <s v="Normal"/>
    <s v="22-Sep-1992"/>
    <n v="30"/>
    <n v="0"/>
    <n v="1566.88"/>
    <s v="tier - 2"/>
    <s v="tier - 1"/>
    <s v="R1013"/>
  </r>
  <r>
    <s v="ID2221"/>
    <s v=" Mr"/>
    <s v="Sanseverino"/>
    <s v="  Cole"/>
    <n v="36.85"/>
    <n v="4.3600000000000003"/>
    <s v="yes"/>
    <s v="No"/>
    <s v="No"/>
    <n v="0"/>
    <x v="1"/>
    <s v="Obesity"/>
    <s v="Normal"/>
    <s v="5-Dec-2001"/>
    <n v="21"/>
    <n v="0"/>
    <n v="1534.3"/>
    <s v="tier - 2"/>
    <s v="tier - 2"/>
    <s v="R1013"/>
  </r>
  <r>
    <s v="ID2222"/>
    <s v=" Mr"/>
    <s v="Lawder"/>
    <s v="  Matthew T."/>
    <n v="35.53"/>
    <n v="4.55"/>
    <s v="yes"/>
    <s v="No"/>
    <s v="No"/>
    <n v="0"/>
    <x v="1"/>
    <s v="Obesity"/>
    <s v="Normal"/>
    <s v="2-Jun-2001"/>
    <n v="22"/>
    <n v="0"/>
    <n v="1532.47"/>
    <s v="tier - 2"/>
    <s v="tier - 2"/>
    <s v="R1013"/>
  </r>
  <r>
    <s v="ID2223"/>
    <s v=" Mr"/>
    <s v="Young"/>
    <s v="  Zachary"/>
    <n v="31.1"/>
    <n v="4.37"/>
    <s v="yes"/>
    <s v="No"/>
    <s v="No"/>
    <n v="0"/>
    <x v="1"/>
    <s v="Obesity"/>
    <s v="Normal"/>
    <s v="7-Jul-2001"/>
    <n v="21"/>
    <n v="0"/>
    <n v="1526.31"/>
    <s v="tier - 2"/>
    <s v="tier - 3"/>
    <s v="R1011"/>
  </r>
  <r>
    <s v="ID2224"/>
    <s v=" Mr"/>
    <s v="Hoerner"/>
    <s v="  Matthew T."/>
    <n v="23.21"/>
    <n v="5.24"/>
    <s v="yes"/>
    <s v="No"/>
    <s v="No"/>
    <n v="0"/>
    <x v="1"/>
    <s v="Normal weight"/>
    <s v="Normal"/>
    <s v="25-Aug-2001"/>
    <n v="21"/>
    <n v="0"/>
    <n v="1515.34"/>
    <s v="tier - 2"/>
    <s v="tier - 3"/>
    <s v="R1013"/>
  </r>
  <r>
    <s v="ID2225"/>
    <s v=" Mr"/>
    <s v="Benson"/>
    <s v="  Pat"/>
    <n v="18.36"/>
    <n v="5.96"/>
    <s v="No"/>
    <s v="No"/>
    <s v="No"/>
    <n v="1"/>
    <x v="1"/>
    <s v="Under Weight"/>
    <s v="Prediabetes"/>
    <s v="19-Jun-1998"/>
    <n v="24"/>
    <n v="0"/>
    <n v="1497"/>
    <s v="tier - 2"/>
    <s v="tier - 2"/>
    <s v="R1013"/>
  </r>
  <r>
    <s v="ID2226"/>
    <s v=" Ms"/>
    <s v="Horton"/>
    <s v="  Ashley"/>
    <n v="15.92"/>
    <n v="4.76"/>
    <s v="yes"/>
    <s v="No"/>
    <s v="No"/>
    <n v="1"/>
    <x v="1"/>
    <s v="Under Weight"/>
    <s v="Normal"/>
    <s v="7-Oct-1995"/>
    <n v="27"/>
    <n v="0"/>
    <n v="1493"/>
    <s v="tier - 2"/>
    <s v="tier - 3"/>
    <s v="R1013"/>
  </r>
  <r>
    <s v="ID2227"/>
    <s v=" Ms"/>
    <s v="McGraw"/>
    <s v="  Elizabeth A."/>
    <n v="15.17"/>
    <n v="4.3"/>
    <s v="yes"/>
    <s v="No"/>
    <s v="Yes"/>
    <n v="1"/>
    <x v="1"/>
    <s v="Under Weight"/>
    <s v="Normal"/>
    <s v="9-Jun-1997"/>
    <n v="25"/>
    <n v="0"/>
    <n v="1481"/>
    <s v="tier - 2"/>
    <s v="tier - 1"/>
    <s v="R1012"/>
  </r>
  <r>
    <s v="ID2228"/>
    <s v=" Ms"/>
    <s v="Beaulne"/>
    <s v="  Rebecca M."/>
    <n v="16.63"/>
    <n v="4.5"/>
    <s v="No"/>
    <s v="No"/>
    <s v="No"/>
    <n v="1"/>
    <x v="1"/>
    <s v="Under Weight"/>
    <s v="Normal"/>
    <s v="7-Dec-1998"/>
    <n v="24"/>
    <n v="0"/>
    <n v="1477"/>
    <s v="tier - 2"/>
    <s v="tier - 1"/>
    <s v="R1013"/>
  </r>
  <r>
    <s v="ID2229"/>
    <s v=" Ms"/>
    <s v="Lunz"/>
    <s v="  Ruth"/>
    <n v="19.39"/>
    <n v="5.59"/>
    <s v="No"/>
    <s v="No"/>
    <s v="Yes"/>
    <n v="1"/>
    <x v="1"/>
    <s v="Normal weight"/>
    <s v="Normal"/>
    <s v="20-Jun-2003"/>
    <n v="19"/>
    <n v="0"/>
    <n v="1467"/>
    <s v="tier - 2"/>
    <s v="tier - 2"/>
    <s v="R1013"/>
  </r>
  <r>
    <s v="ID2230"/>
    <s v=" Mr"/>
    <s v="Kyle"/>
    <s v="  Gregory S"/>
    <n v="17.34"/>
    <n v="6.29"/>
    <s v="yes"/>
    <s v="No"/>
    <s v="Yes"/>
    <n v="1"/>
    <x v="1"/>
    <s v="Under Weight"/>
    <s v="Prediabetes"/>
    <s v="19-Jun-1997"/>
    <n v="25"/>
    <n v="0"/>
    <n v="1445"/>
    <s v="tier - 2"/>
    <s v="tier - 1"/>
    <s v="R1013"/>
  </r>
  <r>
    <s v="ID2231"/>
    <s v=" Ms"/>
    <s v="Brackenwagen"/>
    <s v="  Alexandra S"/>
    <n v="17.940000000000001"/>
    <n v="4.1900000000000004"/>
    <s v="No"/>
    <s v="yes"/>
    <s v="No"/>
    <n v="1"/>
    <x v="1"/>
    <s v="Under Weight"/>
    <s v="Normal"/>
    <s v="1-Sep-2000"/>
    <n v="22"/>
    <n v="0"/>
    <n v="1438"/>
    <s v="tier - 2"/>
    <s v="tier - 2"/>
    <s v="R1013"/>
  </r>
  <r>
    <s v="ID2232"/>
    <s v=" Ms"/>
    <s v="Schmitt"/>
    <s v="  Hillary"/>
    <n v="16.670000000000002"/>
    <n v="4.7"/>
    <s v="yes"/>
    <s v="No"/>
    <s v="Yes"/>
    <n v="1"/>
    <x v="1"/>
    <s v="Under Weight"/>
    <s v="Normal"/>
    <s v="5-Dec-1997"/>
    <n v="25"/>
    <n v="0"/>
    <n v="1422"/>
    <s v="tier - 2"/>
    <s v="tier - 2"/>
    <s v="R1013"/>
  </r>
  <r>
    <s v="ID2233"/>
    <s v=" Ms"/>
    <s v="Borden"/>
    <s v="  Amy K."/>
    <n v="20.58"/>
    <n v="5.64"/>
    <s v="yes"/>
    <s v="No"/>
    <s v="No"/>
    <n v="0"/>
    <x v="1"/>
    <s v="Normal weight"/>
    <s v="Normal"/>
    <s v="23-Aug-2001"/>
    <n v="21"/>
    <n v="0"/>
    <n v="1421"/>
    <s v="tier - 2"/>
    <s v="tier - 2"/>
    <s v="R1013"/>
  </r>
  <r>
    <s v="ID2234"/>
    <s v=" Mr"/>
    <s v="McLean"/>
    <s v="  Scott"/>
    <n v="16.5"/>
    <n v="4.1100000000000003"/>
    <s v="yes"/>
    <s v="No"/>
    <s v="No"/>
    <n v="0"/>
    <x v="1"/>
    <s v="Under Weight"/>
    <s v="Normal"/>
    <s v="23-Jun-1996"/>
    <n v="26"/>
    <n v="0"/>
    <n v="1417"/>
    <s v="tier - 2"/>
    <s v="tier - 3"/>
    <s v="R1013"/>
  </r>
  <r>
    <s v="ID2235"/>
    <s v=" Mr"/>
    <s v="Regan"/>
    <s v="  John"/>
    <n v="15.41"/>
    <n v="5.43"/>
    <s v="yes"/>
    <s v="No"/>
    <s v="Yes"/>
    <n v="1"/>
    <x v="1"/>
    <s v="Under Weight"/>
    <s v="Normal"/>
    <s v="27-Oct-1997"/>
    <n v="25"/>
    <n v="0"/>
    <n v="1402"/>
    <s v="tier - 2"/>
    <s v="tier - 3"/>
    <s v="R1011"/>
  </r>
  <r>
    <s v="ID2236"/>
    <s v=" Mr"/>
    <s v="Koenis"/>
    <s v="  Maaikel"/>
    <n v="24.59"/>
    <n v="4.38"/>
    <s v="No"/>
    <s v="No"/>
    <s v="No"/>
    <n v="1"/>
    <x v="1"/>
    <s v="Normal weight"/>
    <s v="Normal"/>
    <s v="5-Sep-1998"/>
    <n v="24"/>
    <n v="0"/>
    <n v="1400.44"/>
    <s v="tier - 2"/>
    <s v="tier - 2"/>
    <s v="R1013"/>
  </r>
  <r>
    <s v="ID2237"/>
    <s v=" Mr"/>
    <s v="Kittaka"/>
    <s v="  Daniel C"/>
    <n v="33.33"/>
    <n v="9.7899999999999991"/>
    <s v="No"/>
    <s v="No"/>
    <s v="No"/>
    <n v="0"/>
    <x v="1"/>
    <s v="Obesity"/>
    <s v="Diabetes"/>
    <s v="22-Dec-2002"/>
    <n v="20"/>
    <n v="0"/>
    <n v="1391.53"/>
    <s v="tier - 2"/>
    <s v="tier - 1"/>
    <s v="R1013"/>
  </r>
  <r>
    <s v="ID2238"/>
    <s v=" Mr"/>
    <s v="Concannon"/>
    <s v="  Christopher S."/>
    <n v="18.5"/>
    <n v="11.84"/>
    <s v="No"/>
    <s v="No"/>
    <s v="No"/>
    <n v="0"/>
    <x v="1"/>
    <s v="Under Weight"/>
    <s v="Diabetes"/>
    <s v="14-Nov-2002"/>
    <n v="20"/>
    <n v="0"/>
    <n v="1390"/>
    <s v="tier - 2"/>
    <s v="tier - 2"/>
    <s v="R1013"/>
  </r>
  <r>
    <s v="ID2239"/>
    <s v=" Mr"/>
    <s v="Johnson"/>
    <s v="  William R"/>
    <n v="18.579999999999998"/>
    <n v="6.22"/>
    <s v="No"/>
    <s v="No"/>
    <s v="No"/>
    <n v="0"/>
    <x v="1"/>
    <s v="Normal weight"/>
    <s v="Prediabetes"/>
    <s v="6-Jul-1999"/>
    <n v="23"/>
    <n v="0"/>
    <n v="1389"/>
    <s v="tier - 2"/>
    <s v="tier - 2"/>
    <s v="R1013"/>
  </r>
  <r>
    <s v="ID2240"/>
    <s v=" Ms"/>
    <s v="Schultz"/>
    <s v="  Lyndsy"/>
    <n v="16.64"/>
    <n v="10.01"/>
    <s v="No"/>
    <s v="No"/>
    <s v="No"/>
    <n v="0"/>
    <x v="1"/>
    <s v="Under Weight"/>
    <s v="Diabetes"/>
    <s v="15-Aug-2002"/>
    <n v="20"/>
    <n v="0"/>
    <n v="1382"/>
    <s v="tier - 2"/>
    <s v="tier - 1"/>
    <s v="R1013"/>
  </r>
  <r>
    <s v="ID2241"/>
    <s v=" Ms"/>
    <s v="Brannigan"/>
    <s v="  Jessica"/>
    <n v="19.329999999999998"/>
    <n v="4.32"/>
    <s v="No"/>
    <s v="No"/>
    <s v="No"/>
    <n v="1"/>
    <x v="1"/>
    <s v="Normal weight"/>
    <s v="Normal"/>
    <s v="3-Dec-1998"/>
    <n v="24"/>
    <n v="0"/>
    <n v="1359"/>
    <s v="tier - 2"/>
    <s v="tier - 1"/>
    <s v="R1013"/>
  </r>
  <r>
    <s v="ID2242"/>
    <s v=" Ms"/>
    <s v="Cavallo"/>
    <s v="  Anna"/>
    <n v="21.26"/>
    <n v="5.65"/>
    <s v="yes"/>
    <s v="No"/>
    <s v="Yes"/>
    <n v="1"/>
    <x v="1"/>
    <s v="Normal weight"/>
    <s v="Normal"/>
    <s v="7-Nov-1997"/>
    <n v="25"/>
    <n v="0"/>
    <n v="1341.16"/>
    <s v="tier - 2"/>
    <s v="tier - 2"/>
    <s v="R1012"/>
  </r>
  <r>
    <s v="ID2243"/>
    <s v=" Mr"/>
    <s v="Chang"/>
    <s v="  Jordan"/>
    <n v="15.6"/>
    <n v="4.12"/>
    <s v="yes"/>
    <s v="No"/>
    <s v="No"/>
    <n v="1"/>
    <x v="1"/>
    <s v="Under Weight"/>
    <s v="Normal"/>
    <s v="30-Jul-1995"/>
    <n v="27"/>
    <n v="0"/>
    <n v="1338"/>
    <s v="tier - 2"/>
    <s v="tier - 3"/>
    <s v="R1012"/>
  </r>
  <r>
    <s v="ID2244"/>
    <s v=" Mr"/>
    <s v="Axelrod"/>
    <s v="  Brian"/>
    <n v="24.39"/>
    <n v="6.24"/>
    <s v="No"/>
    <s v="No"/>
    <s v="No"/>
    <n v="1"/>
    <x v="1"/>
    <s v="Normal weight"/>
    <s v="Prediabetes"/>
    <s v="12-Jul-1998"/>
    <n v="24"/>
    <n v="0"/>
    <n v="1332.61"/>
    <s v="tier - 2"/>
    <s v="tier - 3"/>
    <s v="R1013"/>
  </r>
  <r>
    <s v="ID2245"/>
    <s v=" Ms"/>
    <s v="Davenport"/>
    <s v="  Katherine A"/>
    <n v="24.75"/>
    <n v="4.83"/>
    <s v="No"/>
    <s v="No"/>
    <s v="No"/>
    <n v="0"/>
    <x v="1"/>
    <s v="Normal weight"/>
    <s v="Normal"/>
    <s v="14-Oct-1999"/>
    <n v="23"/>
    <n v="0"/>
    <n v="1329.17"/>
    <s v="tier - 2"/>
    <s v="tier - 3"/>
    <s v="R1013"/>
  </r>
  <r>
    <s v="ID2246"/>
    <s v=" Ms"/>
    <s v="Roberge"/>
    <s v="  Melanie"/>
    <n v="20.88"/>
    <n v="7.4"/>
    <s v="No"/>
    <s v="No"/>
    <s v="No"/>
    <n v="0"/>
    <x v="1"/>
    <s v="Normal weight"/>
    <s v="Diabetes"/>
    <s v="13-Oct-2002"/>
    <n v="20"/>
    <n v="0"/>
    <n v="1315"/>
    <s v="tier - 2"/>
    <s v="tier - 2"/>
    <s v="R1013"/>
  </r>
  <r>
    <s v="ID2247"/>
    <s v=" Ms"/>
    <s v="Schmidt"/>
    <s v="  Jessica"/>
    <n v="20.43"/>
    <n v="4.54"/>
    <s v="No"/>
    <s v="No"/>
    <s v="No"/>
    <n v="0"/>
    <x v="1"/>
    <s v="Normal weight"/>
    <s v="Normal"/>
    <s v="2-Dec-1999"/>
    <n v="23"/>
    <n v="0"/>
    <n v="1304"/>
    <s v="tier - 2"/>
    <s v="tier - 2"/>
    <s v="R1013"/>
  </r>
  <r>
    <s v="ID2248"/>
    <s v=" Mr"/>
    <s v="Kosters"/>
    <s v="  Eric S"/>
    <n v="15.18"/>
    <n v="11.11"/>
    <s v="No"/>
    <s v="No"/>
    <s v="No"/>
    <n v="0"/>
    <x v="1"/>
    <s v="Under Weight"/>
    <s v="Diabetes"/>
    <s v="10-Dec-2002"/>
    <n v="20"/>
    <n v="0"/>
    <n v="1304"/>
    <s v="tier - 2"/>
    <s v="tier - 2"/>
    <s v="R1012"/>
  </r>
  <r>
    <s v="ID2249"/>
    <s v=" Mr"/>
    <s v="Dykes"/>
    <s v="  Joseph"/>
    <n v="15.12"/>
    <n v="4.03"/>
    <s v="yes"/>
    <s v="No"/>
    <s v="No"/>
    <n v="0"/>
    <x v="1"/>
    <s v="Under Weight"/>
    <s v="Normal"/>
    <s v="29-Nov-2001"/>
    <n v="21"/>
    <n v="0"/>
    <n v="1293"/>
    <s v="tier - 2"/>
    <s v="tier - 3"/>
    <s v="R1012"/>
  </r>
  <r>
    <s v="ID2250"/>
    <s v=" Ms"/>
    <s v="Velan"/>
    <s v="  Mary"/>
    <n v="23.88"/>
    <n v="4.51"/>
    <s v="No"/>
    <s v="No"/>
    <s v="No"/>
    <n v="1"/>
    <x v="1"/>
    <s v="Normal weight"/>
    <s v="Normal"/>
    <s v="4-Jun-1998"/>
    <n v="25"/>
    <n v="0"/>
    <n v="1290.93"/>
    <s v="tier - 2"/>
    <s v="tier - 2"/>
    <s v="R1013"/>
  </r>
  <r>
    <s v="ID2251"/>
    <s v=" Ms"/>
    <s v="Goolik"/>
    <s v="  Natalie"/>
    <n v="16.13"/>
    <n v="5.56"/>
    <s v="No"/>
    <s v="yes"/>
    <s v="No"/>
    <n v="1"/>
    <x v="1"/>
    <s v="Under Weight"/>
    <s v="Normal"/>
    <s v="26-Jun-2000"/>
    <n v="22"/>
    <n v="0"/>
    <n v="1286"/>
    <s v="tier - 2"/>
    <s v="tier - 2"/>
    <s v="R1013"/>
  </r>
  <r>
    <s v="ID2252"/>
    <s v=" Mr"/>
    <s v="Bain"/>
    <s v="  Christopher"/>
    <n v="24.09"/>
    <n v="4.0999999999999996"/>
    <s v="No"/>
    <s v="yes"/>
    <s v="No"/>
    <n v="1"/>
    <x v="1"/>
    <s v="Normal weight"/>
    <s v="Normal"/>
    <s v="28-Jul-2004"/>
    <n v="18"/>
    <n v="0"/>
    <n v="1285"/>
    <s v="tier - 2"/>
    <s v="tier - 3"/>
    <s v="R1013"/>
  </r>
  <r>
    <s v="ID2253"/>
    <s v=" Ms"/>
    <s v="Wieck"/>
    <s v="  Sonja"/>
    <n v="19.43"/>
    <n v="5.85"/>
    <s v="No"/>
    <s v="yes"/>
    <s v="No"/>
    <n v="1"/>
    <x v="1"/>
    <s v="Normal weight"/>
    <s v="Prediabetes"/>
    <s v="30-Sep-2004"/>
    <n v="18"/>
    <n v="0"/>
    <n v="1283"/>
    <s v="tier - 2"/>
    <s v="tier - 1"/>
    <s v="R1013"/>
  </r>
  <r>
    <s v="ID2254"/>
    <s v=" Ms"/>
    <s v="Friel"/>
    <s v="  Alexandra"/>
    <n v="15.22"/>
    <n v="4.92"/>
    <s v="yes"/>
    <s v="No"/>
    <s v="Yes"/>
    <n v="1"/>
    <x v="1"/>
    <s v="Under Weight"/>
    <s v="Normal"/>
    <s v="26-Oct-1997"/>
    <n v="25"/>
    <n v="0"/>
    <n v="1276"/>
    <s v="tier - 2"/>
    <s v="tier - 2"/>
    <s v="R1012"/>
  </r>
  <r>
    <s v="ID2255"/>
    <s v=" Ms"/>
    <s v="Santandreu"/>
    <s v="  Martha L."/>
    <n v="20.72"/>
    <n v="9.4600000000000009"/>
    <s v="No"/>
    <s v="No"/>
    <s v="No"/>
    <n v="0"/>
    <x v="1"/>
    <s v="Normal weight"/>
    <s v="Diabetes"/>
    <s v="4-Dec-2002"/>
    <n v="20"/>
    <n v="0"/>
    <n v="1267"/>
    <s v="tier - 2"/>
    <s v="tier - 1"/>
    <s v="R1013"/>
  </r>
  <r>
    <s v="ID2256"/>
    <s v=" Mr"/>
    <s v="Johnson"/>
    <s v="  Ryan C."/>
    <n v="35.4"/>
    <n v="5.94"/>
    <s v="No"/>
    <s v="No"/>
    <s v="Yes"/>
    <n v="1"/>
    <x v="1"/>
    <s v="Obesity"/>
    <s v="Prediabetes"/>
    <s v="21-Nov-2003"/>
    <n v="19"/>
    <n v="0"/>
    <n v="1263.25"/>
    <s v="tier - 2"/>
    <s v="tier - 3"/>
    <s v="R1011"/>
  </r>
  <r>
    <s v="ID2257"/>
    <s v=" Mr"/>
    <s v="Gerber"/>
    <s v="  Cliff"/>
    <n v="34.4"/>
    <n v="5.7"/>
    <s v="No"/>
    <s v="No"/>
    <s v="Yes"/>
    <n v="1"/>
    <x v="1"/>
    <s v="Obesity"/>
    <s v="Normal"/>
    <s v="15-Aug-2003"/>
    <n v="19"/>
    <n v="0"/>
    <n v="1261.8599999999999"/>
    <s v="tier - 2"/>
    <s v="tier - 3"/>
    <s v="R1011"/>
  </r>
  <r>
    <s v="ID2258"/>
    <s v=" Mr"/>
    <s v="Benadum"/>
    <s v="  Blue"/>
    <n v="34.1"/>
    <n v="4.13"/>
    <s v="No"/>
    <s v="No"/>
    <s v="Yes"/>
    <n v="1"/>
    <x v="1"/>
    <s v="Obesity"/>
    <s v="Normal"/>
    <s v="30-Oct-2003"/>
    <n v="19"/>
    <n v="0"/>
    <n v="1261.44"/>
    <s v="tier - 2"/>
    <s v="tier - 3"/>
    <s v="R1011"/>
  </r>
  <r>
    <s v="ID2259"/>
    <s v=" Mr"/>
    <s v="Ragazzini"/>
    <s v="  Jeffrey M"/>
    <n v="30.4"/>
    <n v="4.7699999999999996"/>
    <s v="No"/>
    <s v="No"/>
    <s v="Yes"/>
    <n v="1"/>
    <x v="1"/>
    <s v="Obesity"/>
    <s v="Normal"/>
    <s v="13-Oct-2003"/>
    <n v="19"/>
    <n v="0"/>
    <n v="1256.3"/>
    <s v="tier - 2"/>
    <s v="tier - 3"/>
    <s v="R1011"/>
  </r>
  <r>
    <s v="ID2260"/>
    <s v=" Mr"/>
    <s v="Kessinger"/>
    <s v="  Andrew"/>
    <n v="28.7"/>
    <n v="4.99"/>
    <s v="No"/>
    <s v="No"/>
    <s v="Yes"/>
    <n v="1"/>
    <x v="1"/>
    <s v="Over Weight"/>
    <s v="Normal"/>
    <s v="10-Dec-2003"/>
    <n v="19"/>
    <n v="0"/>
    <n v="1253.94"/>
    <s v="tier - 2"/>
    <s v="tier - 2"/>
    <s v="R1011"/>
  </r>
  <r>
    <s v="ID2261"/>
    <s v=" Ms"/>
    <s v="Bezgin"/>
    <s v="  Julia"/>
    <n v="17.440000000000001"/>
    <n v="4.42"/>
    <s v="yes"/>
    <s v="No"/>
    <s v="Yes"/>
    <n v="1"/>
    <x v="1"/>
    <s v="Under Weight"/>
    <s v="Normal"/>
    <s v="4-Nov-1997"/>
    <n v="25"/>
    <n v="0"/>
    <n v="1253"/>
    <s v="tier - 2"/>
    <s v="tier - 2"/>
    <s v="R1013"/>
  </r>
  <r>
    <s v="ID2262"/>
    <s v=" Mr"/>
    <s v="Woldesilassie"/>
    <s v="  Daniel"/>
    <n v="27.6"/>
    <n v="4.01"/>
    <s v="No"/>
    <s v="No"/>
    <s v="Yes"/>
    <n v="1"/>
    <x v="1"/>
    <s v="Over Weight"/>
    <s v="Normal"/>
    <s v="15-Sep-2003"/>
    <n v="19"/>
    <n v="0"/>
    <n v="1252.4100000000001"/>
    <s v="tier - 2"/>
    <s v="tier - 3"/>
    <s v="R1011"/>
  </r>
  <r>
    <s v="ID2263"/>
    <s v=" Mr"/>
    <s v="Ruiz Herrero"/>
    <s v="  Jaime"/>
    <n v="20.7"/>
    <n v="4.49"/>
    <s v="No"/>
    <s v="No"/>
    <s v="Yes"/>
    <n v="1"/>
    <x v="1"/>
    <s v="Normal weight"/>
    <s v="Normal"/>
    <s v="8-Sep-2003"/>
    <n v="19"/>
    <n v="0"/>
    <n v="1242.82"/>
    <s v="tier - 2"/>
    <s v="tier - 1"/>
    <s v="R1011"/>
  </r>
  <r>
    <s v="ID2264"/>
    <s v=" Mr"/>
    <s v="Bin Alias"/>
    <s v="  Mohd Syahidan"/>
    <n v="20.3"/>
    <n v="6.37"/>
    <s v="No"/>
    <s v="No"/>
    <s v="Yes"/>
    <n v="1"/>
    <x v="1"/>
    <s v="Normal weight"/>
    <s v="Prediabetes"/>
    <s v="15-Sep-2003"/>
    <n v="19"/>
    <n v="0"/>
    <n v="1242.26"/>
    <s v="tier - 2"/>
    <s v="tier - 1"/>
    <s v="R1011"/>
  </r>
  <r>
    <s v="ID2265"/>
    <s v=" Mr"/>
    <s v="Fischer-Daly"/>
    <s v="  Matthew"/>
    <n v="19.8"/>
    <n v="5.12"/>
    <s v="No"/>
    <s v="No"/>
    <s v="Yes"/>
    <n v="1"/>
    <x v="1"/>
    <s v="Normal weight"/>
    <s v="Normal"/>
    <s v="2-Aug-2003"/>
    <n v="19"/>
    <n v="0"/>
    <n v="1241.57"/>
    <s v="tier - 2"/>
    <s v="tier - 2"/>
    <s v="R1011"/>
  </r>
  <r>
    <s v="ID2266"/>
    <s v=" Ms"/>
    <s v="Pulliam"/>
    <s v="  Elizabeth S."/>
    <n v="21.87"/>
    <n v="8.59"/>
    <s v="No"/>
    <s v="No"/>
    <s v="No"/>
    <n v="0"/>
    <x v="1"/>
    <s v="Normal weight"/>
    <s v="Diabetes"/>
    <s v="1-Jul-2002"/>
    <n v="20"/>
    <n v="0"/>
    <n v="1241"/>
    <s v="tier - 2"/>
    <s v="tier - 2"/>
    <s v="R1013"/>
  </r>
  <r>
    <s v="ID2267"/>
    <s v=" Ms"/>
    <s v="Guisinger"/>
    <s v="  Katie"/>
    <n v="16.600000000000001"/>
    <n v="5.87"/>
    <s v="No"/>
    <s v="No"/>
    <s v="No"/>
    <n v="1"/>
    <x v="1"/>
    <s v="Under Weight"/>
    <s v="Prediabetes"/>
    <s v="11-Oct-1998"/>
    <n v="24"/>
    <n v="0"/>
    <n v="1240"/>
    <s v="tier - 2"/>
    <s v="tier - 1"/>
    <s v="R1012"/>
  </r>
  <r>
    <s v="ID2268"/>
    <s v=" Ms"/>
    <s v="Arnerich"/>
    <s v="  Christi A."/>
    <n v="21.98"/>
    <n v="7.03"/>
    <s v="No"/>
    <s v="No"/>
    <s v="No"/>
    <n v="0"/>
    <x v="1"/>
    <s v="Normal weight"/>
    <s v="Diabetes"/>
    <s v="12-Dec-2002"/>
    <n v="20"/>
    <n v="0"/>
    <n v="1237"/>
    <s v="tier - 2"/>
    <s v="tier - 2"/>
    <s v="R1013"/>
  </r>
  <r>
    <s v="ID2269"/>
    <s v=" Ms"/>
    <s v="Lynch"/>
    <s v="  Sandra K."/>
    <n v="19.7"/>
    <n v="5.51"/>
    <s v="No"/>
    <s v="No"/>
    <s v="No"/>
    <n v="1"/>
    <x v="1"/>
    <s v="Normal weight"/>
    <s v="Normal"/>
    <s v="13-Jul-1998"/>
    <n v="24"/>
    <n v="0"/>
    <n v="1234"/>
    <s v="tier - 2"/>
    <s v="tier - 1"/>
    <s v="R1013"/>
  </r>
  <r>
    <s v="ID2270"/>
    <s v=" Ms"/>
    <s v="Reilly"/>
    <s v="  Katharine"/>
    <n v="19.21"/>
    <n v="4.76"/>
    <s v="No"/>
    <s v="yes"/>
    <s v="No"/>
    <n v="1"/>
    <x v="1"/>
    <s v="Normal weight"/>
    <s v="Normal"/>
    <s v="16-Oct-2004"/>
    <n v="18"/>
    <n v="0"/>
    <n v="1228"/>
    <s v="tier - 2"/>
    <s v="tier - 1"/>
    <s v="R1012"/>
  </r>
  <r>
    <s v="ID2271"/>
    <s v=" Mr"/>
    <s v="Nolette"/>
    <s v="  Jerome"/>
    <n v="19.3"/>
    <n v="4.7"/>
    <s v="No"/>
    <s v="yes"/>
    <s v="No"/>
    <n v="1"/>
    <x v="1"/>
    <s v="Normal weight"/>
    <s v="Normal"/>
    <s v="9-Jul-2004"/>
    <n v="18"/>
    <n v="0"/>
    <n v="1224"/>
    <s v="tier - 2"/>
    <s v="tier - 1"/>
    <s v="R1013"/>
  </r>
  <r>
    <s v="ID2272"/>
    <s v=" Ms"/>
    <s v="Chabrier"/>
    <s v="  Julia R"/>
    <n v="16.22"/>
    <n v="6.21"/>
    <s v="yes"/>
    <s v="No"/>
    <s v="No"/>
    <n v="0"/>
    <x v="1"/>
    <s v="Under Weight"/>
    <s v="Prediabetes"/>
    <s v="4-Nov-1996"/>
    <n v="26"/>
    <n v="0"/>
    <n v="1220"/>
    <s v="tier - 2"/>
    <s v="tier - 3"/>
    <s v="R1012"/>
  </r>
  <r>
    <s v="ID2273"/>
    <s v=" Mr"/>
    <s v="Lee"/>
    <s v="  Sean Henry"/>
    <n v="17.12"/>
    <n v="4.5199999999999996"/>
    <s v="No"/>
    <s v="yes"/>
    <s v="No"/>
    <n v="1"/>
    <x v="1"/>
    <s v="Under Weight"/>
    <s v="Normal"/>
    <s v="2-Jun-2004"/>
    <n v="19"/>
    <n v="0"/>
    <n v="1210"/>
    <s v="tier - 2"/>
    <s v="tier - 1"/>
    <s v="R1013"/>
  </r>
  <r>
    <s v="ID2274"/>
    <s v=" Ms"/>
    <s v="Knotts"/>
    <s v="  Rachel A."/>
    <n v="19.07"/>
    <n v="5.45"/>
    <s v="No"/>
    <s v="No"/>
    <s v="No"/>
    <n v="1"/>
    <x v="1"/>
    <s v="Normal weight"/>
    <s v="Normal"/>
    <s v="6-Oct-1992"/>
    <n v="30"/>
    <n v="0"/>
    <n v="1200.55"/>
    <s v="tier - 2"/>
    <s v="tier - 3"/>
    <s v="R1013"/>
  </r>
  <r>
    <s v="ID2275"/>
    <s v=" Mr"/>
    <s v="Pultorak"/>
    <s v="  Jim"/>
    <n v="15.56"/>
    <n v="4.42"/>
    <s v="No"/>
    <s v="No"/>
    <s v="No"/>
    <n v="0"/>
    <x v="1"/>
    <s v="Under Weight"/>
    <s v="Normal"/>
    <s v="28-Jun-1999"/>
    <n v="23"/>
    <n v="0"/>
    <n v="1200"/>
    <s v="tier - 2"/>
    <s v="tier - 3"/>
    <s v="R1012"/>
  </r>
  <r>
    <s v="ID2276"/>
    <s v=" Mr"/>
    <s v="Maxon"/>
    <s v="  Tim"/>
    <n v="22.76"/>
    <n v="9.44"/>
    <s v="No"/>
    <s v="No"/>
    <s v="No"/>
    <n v="0"/>
    <x v="1"/>
    <s v="Normal weight"/>
    <s v="Diabetes"/>
    <s v="26-Aug-2002"/>
    <n v="20"/>
    <n v="0"/>
    <n v="1191"/>
    <s v="tier - 2"/>
    <s v="tier - 1"/>
    <s v="R1013"/>
  </r>
  <r>
    <s v="ID2277"/>
    <s v=" Ms"/>
    <s v="Kraai"/>
    <s v="  Abby L."/>
    <n v="22.79"/>
    <n v="6.15"/>
    <s v="yes"/>
    <s v="No"/>
    <s v="Yes"/>
    <n v="1"/>
    <x v="1"/>
    <s v="Normal weight"/>
    <s v="Prediabetes"/>
    <s v="28-Jun-1997"/>
    <n v="25"/>
    <n v="0"/>
    <n v="1178.07"/>
    <s v="tier - 2"/>
    <s v="tier - 2"/>
    <s v="R1013"/>
  </r>
  <r>
    <s v="ID2278"/>
    <s v=" Mr"/>
    <s v="Larosa"/>
    <s v="  Mark"/>
    <n v="17.41"/>
    <n v="5.13"/>
    <s v="yes"/>
    <s v="No"/>
    <s v="No"/>
    <n v="0"/>
    <x v="1"/>
    <s v="Under Weight"/>
    <s v="Normal"/>
    <s v="11-Aug-1996"/>
    <n v="26"/>
    <n v="0"/>
    <n v="1178"/>
    <s v="tier - 2"/>
    <s v="tier - 3"/>
    <s v="R1013"/>
  </r>
  <r>
    <s v="ID2279"/>
    <s v=" Mr"/>
    <s v="King"/>
    <s v="  Ali"/>
    <n v="19.32"/>
    <n v="4.96"/>
    <s v="yes"/>
    <s v="No"/>
    <s v="No"/>
    <n v="0"/>
    <x v="1"/>
    <s v="Normal weight"/>
    <s v="Normal"/>
    <s v="12-Nov-2001"/>
    <n v="21"/>
    <n v="0"/>
    <n v="1167"/>
    <s v="tier - 2"/>
    <s v="tier - 1"/>
    <s v="R1013"/>
  </r>
  <r>
    <s v="ID2280"/>
    <s v=" Mr"/>
    <s v="Haney"/>
    <s v="  Joshua"/>
    <n v="18.25"/>
    <n v="10.95"/>
    <s v="No"/>
    <s v="No"/>
    <s v="No"/>
    <n v="0"/>
    <x v="1"/>
    <s v="Under Weight"/>
    <s v="Diabetes"/>
    <s v="11-Jun-2002"/>
    <n v="20"/>
    <n v="0"/>
    <n v="1165"/>
    <s v="tier - 2"/>
    <s v="tier - 3"/>
    <s v="R1012"/>
  </r>
  <r>
    <s v="ID2281"/>
    <s v=" Mr"/>
    <s v="Boulay"/>
    <s v="  Pierre"/>
    <n v="53.13"/>
    <n v="4.4400000000000004"/>
    <s v="No"/>
    <s v="yes"/>
    <s v="No"/>
    <n v="1"/>
    <x v="1"/>
    <s v="Obesity"/>
    <s v="Normal"/>
    <s v="11-Nov-2004"/>
    <n v="18"/>
    <n v="0"/>
    <n v="1163.46"/>
    <s v="tier - 2"/>
    <s v="tier - 3"/>
    <s v="R1013"/>
  </r>
  <r>
    <s v="ID2282"/>
    <s v=" Ms"/>
    <s v="Peters"/>
    <s v="  Kate"/>
    <n v="20.46"/>
    <n v="4.0199999999999996"/>
    <s v="No"/>
    <s v="No"/>
    <s v="No"/>
    <n v="0"/>
    <x v="1"/>
    <s v="Normal weight"/>
    <s v="Normal"/>
    <s v="26-Jul-1994"/>
    <n v="28"/>
    <n v="0"/>
    <n v="1158.32"/>
    <s v="tier - 2"/>
    <s v="tier - 1"/>
    <s v="R1013"/>
  </r>
  <r>
    <s v="ID2283"/>
    <s v=" Mr"/>
    <s v="Luy"/>
    <s v="  David"/>
    <n v="43.01"/>
    <n v="5.44"/>
    <s v="No"/>
    <s v="yes"/>
    <s v="No"/>
    <n v="1"/>
    <x v="1"/>
    <s v="Obesity"/>
    <s v="Normal"/>
    <s v="18-Jul-2004"/>
    <n v="18"/>
    <n v="0"/>
    <n v="1149.4000000000001"/>
    <s v="tier - 2"/>
    <s v="tier - 2"/>
    <s v="R1013"/>
  </r>
  <r>
    <s v="ID2284"/>
    <s v=" Ms"/>
    <s v="Fava"/>
    <s v="  Carla"/>
    <n v="15.01"/>
    <n v="4.1500000000000004"/>
    <s v="No"/>
    <s v="No"/>
    <s v="Yes"/>
    <n v="1"/>
    <x v="1"/>
    <s v="Under Weight"/>
    <s v="Normal"/>
    <s v="12-Jun-2003"/>
    <n v="19"/>
    <n v="0"/>
    <n v="1149"/>
    <s v="tier - 2"/>
    <s v="tier - 1"/>
    <s v="R1012"/>
  </r>
  <r>
    <s v="ID2285"/>
    <s v=" Mr"/>
    <s v="Montoya"/>
    <s v="  Alvaro Sr."/>
    <n v="41.14"/>
    <n v="6.02"/>
    <s v="No"/>
    <s v="yes"/>
    <s v="No"/>
    <n v="1"/>
    <x v="1"/>
    <s v="Obesity"/>
    <s v="Prediabetes"/>
    <s v="10-Jun-2004"/>
    <n v="18"/>
    <n v="0"/>
    <n v="1146.8"/>
    <s v="tier - 2"/>
    <s v="tier - 2"/>
    <s v="R1013"/>
  </r>
  <r>
    <s v="ID2286"/>
    <s v=" Ms"/>
    <s v="Bain"/>
    <s v="  Hope"/>
    <n v="16.55"/>
    <n v="7.73"/>
    <s v="No"/>
    <s v="No"/>
    <s v="No"/>
    <n v="0"/>
    <x v="1"/>
    <s v="Under Weight"/>
    <s v="Diabetes"/>
    <s v="1-Oct-2002"/>
    <n v="20"/>
    <n v="0"/>
    <n v="1142"/>
    <s v="tier - 3"/>
    <s v="tier - 2"/>
    <s v="R1011"/>
  </r>
  <r>
    <s v="ID2287"/>
    <s v=" Mr"/>
    <s v="Albertson"/>
    <s v="  Mark P."/>
    <n v="37.29"/>
    <n v="5.03"/>
    <s v="No"/>
    <s v="yes"/>
    <s v="No"/>
    <n v="1"/>
    <x v="1"/>
    <s v="Obesity"/>
    <s v="Normal"/>
    <s v="12-Sep-2004"/>
    <n v="18"/>
    <n v="0"/>
    <n v="1141.45"/>
    <s v="tier - 3"/>
    <s v="tier - 3"/>
    <s v="R1013"/>
  </r>
  <r>
    <s v="ID2288"/>
    <s v=" Ms"/>
    <s v="Barger"/>
    <s v="  Desiree"/>
    <n v="16.739999999999998"/>
    <n v="4.08"/>
    <s v="yes"/>
    <s v="No"/>
    <s v="No"/>
    <n v="0"/>
    <x v="1"/>
    <s v="Under Weight"/>
    <s v="Normal"/>
    <s v="25-Oct-2001"/>
    <n v="21"/>
    <n v="0"/>
    <n v="1141"/>
    <s v="tier - 3"/>
    <s v="tier - 1"/>
    <s v="R1013"/>
  </r>
  <r>
    <s v="ID2289"/>
    <s v=" Mr"/>
    <s v="Fraioli"/>
    <s v="  Mario Jr."/>
    <n v="34.43"/>
    <n v="4.2699999999999996"/>
    <s v="No"/>
    <s v="yes"/>
    <s v="No"/>
    <n v="1"/>
    <x v="1"/>
    <s v="Obesity"/>
    <s v="Normal"/>
    <s v="27-Nov-2004"/>
    <n v="18"/>
    <n v="0"/>
    <n v="1137.47"/>
    <s v="tier - 3"/>
    <s v="tier - 2"/>
    <s v="R1013"/>
  </r>
  <r>
    <s v="ID2290"/>
    <s v=" Mr"/>
    <s v="April"/>
    <s v="  Lusapho"/>
    <n v="34.1"/>
    <n v="4.07"/>
    <s v="No"/>
    <s v="yes"/>
    <s v="No"/>
    <n v="1"/>
    <x v="1"/>
    <s v="Obesity"/>
    <s v="Normal"/>
    <s v="15-Oct-2004"/>
    <n v="18"/>
    <n v="0"/>
    <n v="1137.01"/>
    <s v="tier - 3"/>
    <s v="tier - 1"/>
    <s v="R1013"/>
  </r>
  <r>
    <s v="ID2291"/>
    <s v=" Ms"/>
    <s v="King"/>
    <s v="  Erin C."/>
    <n v="19.3"/>
    <n v="10.36"/>
    <s v="No"/>
    <s v="No"/>
    <s v="No"/>
    <n v="0"/>
    <x v="1"/>
    <s v="Normal weight"/>
    <s v="Diabetes"/>
    <s v="11-Aug-2002"/>
    <n v="20"/>
    <n v="0"/>
    <n v="1137"/>
    <s v="tier - 3"/>
    <s v="tier - 1"/>
    <s v="R1013"/>
  </r>
  <r>
    <s v="ID2292"/>
    <s v=" Mr"/>
    <s v="Talhelm"/>
    <s v="  Alan F"/>
    <n v="33.659999999999997"/>
    <n v="5.71"/>
    <s v="No"/>
    <s v="yes"/>
    <s v="No"/>
    <n v="1"/>
    <x v="1"/>
    <s v="Obesity"/>
    <s v="Prediabetes"/>
    <s v="28-Nov-2004"/>
    <n v="18"/>
    <n v="0"/>
    <n v="1136.4000000000001"/>
    <s v="tier - 3"/>
    <s v="tier - 3"/>
    <s v="R1013"/>
  </r>
  <r>
    <s v="ID2293"/>
    <s v=" Mr"/>
    <s v="Regnier"/>
    <s v="  Ryan"/>
    <n v="33.33"/>
    <n v="6.08"/>
    <s v="No"/>
    <s v="yes"/>
    <s v="No"/>
    <n v="1"/>
    <x v="1"/>
    <s v="Obesity"/>
    <s v="Prediabetes"/>
    <s v="11-Jun-2004"/>
    <n v="18"/>
    <n v="0"/>
    <n v="1135.94"/>
    <s v="tier - 3"/>
    <s v="tier - 3"/>
    <s v="R1013"/>
  </r>
  <r>
    <s v="ID2294"/>
    <s v=" Ms"/>
    <s v="Treece"/>
    <s v="  Hope"/>
    <n v="21.84"/>
    <n v="5.71"/>
    <s v="No"/>
    <s v="yes"/>
    <s v="No"/>
    <n v="1"/>
    <x v="1"/>
    <s v="Normal weight"/>
    <s v="Prediabetes"/>
    <s v="6-Oct-2004"/>
    <n v="18"/>
    <n v="0"/>
    <n v="1135"/>
    <s v="tier - 3"/>
    <s v="tier - 3"/>
    <s v="R1013"/>
  </r>
  <r>
    <s v="ID2295"/>
    <s v=" Mr"/>
    <s v="Beisel"/>
    <s v="  Josh"/>
    <n v="16.87"/>
    <n v="9.1300000000000008"/>
    <s v="No"/>
    <s v="No"/>
    <s v="No"/>
    <n v="0"/>
    <x v="1"/>
    <s v="Under Weight"/>
    <s v="Diabetes"/>
    <s v="19-Jul-2002"/>
    <n v="20"/>
    <n v="0"/>
    <n v="1132"/>
    <s v="tier - 3"/>
    <s v="tier - 1"/>
    <s v="R1013"/>
  </r>
  <r>
    <s v="ID2296"/>
    <s v=" Mr"/>
    <s v="Enke"/>
    <s v="  Jacob J"/>
    <n v="30.14"/>
    <n v="5.49"/>
    <s v="No"/>
    <s v="yes"/>
    <s v="No"/>
    <n v="1"/>
    <x v="1"/>
    <s v="Obesity"/>
    <s v="Normal"/>
    <s v="14-Jun-2004"/>
    <n v="18"/>
    <n v="0"/>
    <n v="1131.51"/>
    <s v="tier - 3"/>
    <s v="tier - 1"/>
    <s v="R1013"/>
  </r>
  <r>
    <s v="ID2297"/>
    <s v=" Mr"/>
    <s v="Ruiz-Tagle Barros"/>
    <s v="  Jose Tomas"/>
    <n v="23.21"/>
    <n v="4.37"/>
    <s v="No"/>
    <s v="yes"/>
    <s v="No"/>
    <n v="1"/>
    <x v="1"/>
    <s v="Normal weight"/>
    <s v="Normal"/>
    <s v="12-Nov-2004"/>
    <n v="18"/>
    <n v="0"/>
    <n v="1121.8699999999999"/>
    <s v="tier - 3"/>
    <s v="tier - 1"/>
    <s v="R1013"/>
  </r>
  <r>
    <s v="ID2298"/>
    <s v=" Ms"/>
    <s v="Ferrell"/>
    <s v="  Mary Evan"/>
    <n v="17.170000000000002"/>
    <n v="8.4600000000000009"/>
    <s v="No"/>
    <s v="No"/>
    <s v="No"/>
    <n v="0"/>
    <x v="1"/>
    <s v="Under Weight"/>
    <s v="Diabetes"/>
    <s v="13-Aug-2002"/>
    <n v="20"/>
    <n v="0"/>
    <n v="1086"/>
    <s v="tier - 3"/>
    <s v="tier - 3"/>
    <s v="R1013"/>
  </r>
  <r>
    <s v="ID2299"/>
    <s v=" Mr"/>
    <s v="Gates"/>
    <s v="  Justin K."/>
    <n v="15.61"/>
    <n v="5.28"/>
    <s v="No"/>
    <s v="No"/>
    <s v="No"/>
    <n v="1"/>
    <x v="1"/>
    <s v="Under Weight"/>
    <s v="Normal"/>
    <s v="26-Dec-1998"/>
    <n v="24"/>
    <n v="0"/>
    <n v="1082"/>
    <s v="tier - 3"/>
    <s v="tier - 2"/>
    <s v="R1013"/>
  </r>
  <r>
    <s v="ID2300"/>
    <s v=" Mr"/>
    <s v="Jeffers"/>
    <s v="  Patrick"/>
    <n v="17.98"/>
    <n v="5.33"/>
    <s v="yes"/>
    <s v="No"/>
    <s v="Yes"/>
    <n v="1"/>
    <x v="1"/>
    <s v="Under Weight"/>
    <s v="Normal"/>
    <s v="13-Aug-1997"/>
    <n v="25"/>
    <n v="0"/>
    <n v="1071"/>
    <s v="tier - 3"/>
    <s v="tier - 3"/>
    <s v="R1013"/>
  </r>
  <r>
    <s v="ID2301"/>
    <s v=" Mr"/>
    <s v="Sulhanek"/>
    <s v="  Roman"/>
    <n v="21.64"/>
    <n v="5.5"/>
    <s v="No"/>
    <s v="yes"/>
    <s v="No"/>
    <n v="1"/>
    <x v="1"/>
    <s v="Normal weight"/>
    <s v="Normal"/>
    <s v="24-Aug-2004"/>
    <n v="18"/>
    <n v="0"/>
    <n v="1070"/>
    <s v="tier - 3"/>
    <s v="tier - 3"/>
    <s v="R1013"/>
  </r>
  <r>
    <s v="ID2302"/>
    <s v=" Mr"/>
    <s v="Ozahowski"/>
    <s v="  David"/>
    <n v="16.399999999999999"/>
    <n v="5.4"/>
    <s v="No"/>
    <s v="No"/>
    <s v="Yes"/>
    <n v="1"/>
    <x v="1"/>
    <s v="Under Weight"/>
    <s v="Normal"/>
    <s v="28-Sep-1993"/>
    <n v="29"/>
    <n v="0"/>
    <n v="1068"/>
    <s v="tier - 3"/>
    <s v="tier - 1"/>
    <s v="R1013"/>
  </r>
  <r>
    <s v="ID2303"/>
    <s v=" Ms"/>
    <s v="Caron"/>
    <s v="  Evelyn L"/>
    <n v="15.77"/>
    <n v="6.05"/>
    <s v="yes"/>
    <s v="No"/>
    <s v="No"/>
    <n v="1"/>
    <x v="1"/>
    <s v="Under Weight"/>
    <s v="Prediabetes"/>
    <s v="1-Jun-1995"/>
    <n v="28"/>
    <n v="0"/>
    <n v="1056"/>
    <s v="tier - 3"/>
    <s v="tier - 2"/>
    <s v="R1013"/>
  </r>
  <r>
    <s v="ID2304"/>
    <s v=" Mr"/>
    <s v="Fullarton"/>
    <s v="  Jim"/>
    <n v="18.27"/>
    <n v="11.46"/>
    <s v="No"/>
    <s v="No"/>
    <s v="No"/>
    <n v="0"/>
    <x v="1"/>
    <s v="Under Weight"/>
    <s v="Diabetes"/>
    <s v="1-Jul-2002"/>
    <n v="20"/>
    <n v="0"/>
    <n v="1049"/>
    <s v="tier - 3"/>
    <s v="tier - 2"/>
    <s v="R1012"/>
  </r>
  <r>
    <s v="ID2305"/>
    <s v=" Mr"/>
    <s v="Lindgren"/>
    <s v="  Matthew S"/>
    <n v="16.489999999999998"/>
    <n v="8.48"/>
    <s v="No"/>
    <s v="No"/>
    <s v="No"/>
    <n v="0"/>
    <x v="1"/>
    <s v="Under Weight"/>
    <s v="Diabetes"/>
    <s v="20-Jul-2002"/>
    <n v="20"/>
    <n v="0"/>
    <n v="1047"/>
    <s v="tier - 3"/>
    <s v="tier - 1"/>
    <s v="R1013"/>
  </r>
  <r>
    <s v="ID2306"/>
    <s v=" Mr"/>
    <s v="Akiha"/>
    <s v="  Kenneth"/>
    <n v="16.14"/>
    <n v="4.8600000000000003"/>
    <s v="No"/>
    <s v="No"/>
    <s v="No"/>
    <n v="0"/>
    <x v="1"/>
    <s v="Under Weight"/>
    <s v="Normal"/>
    <s v="17-Nov-1994"/>
    <n v="28"/>
    <n v="0"/>
    <n v="1044"/>
    <s v="tier - 3"/>
    <s v="tier - 2"/>
    <s v="R1013"/>
  </r>
  <r>
    <s v="ID2307"/>
    <s v=" Ms"/>
    <s v="Sweny"/>
    <s v="  Andrea"/>
    <n v="20.85"/>
    <n v="4.45"/>
    <s v="yes"/>
    <s v="No"/>
    <s v="No"/>
    <n v="1"/>
    <x v="1"/>
    <s v="Normal weight"/>
    <s v="Normal"/>
    <s v="5-Oct-1995"/>
    <n v="27"/>
    <n v="0"/>
    <n v="1033.74"/>
    <s v="tier - 3"/>
    <s v="tier - 1"/>
    <s v="R1013"/>
  </r>
  <r>
    <s v="ID2308"/>
    <s v=" Ms"/>
    <s v="Tobin"/>
    <s v="  Kristina"/>
    <n v="15.88"/>
    <n v="4.3600000000000003"/>
    <s v="No"/>
    <s v="No"/>
    <s v="No"/>
    <n v="0"/>
    <x v="1"/>
    <s v="Under Weight"/>
    <s v="Normal"/>
    <s v="5-Aug-1999"/>
    <n v="23"/>
    <n v="0"/>
    <n v="1019"/>
    <s v="tier - 3"/>
    <s v="tier - 2"/>
    <s v="R1013"/>
  </r>
  <r>
    <s v="ID2309"/>
    <s v=" Ms"/>
    <s v="Pedersen"/>
    <s v="  Kristen"/>
    <n v="20.66"/>
    <n v="5.8"/>
    <s v="No"/>
    <s v="yes"/>
    <s v="No"/>
    <n v="1"/>
    <x v="1"/>
    <s v="Normal weight"/>
    <s v="Prediabetes"/>
    <s v="9-Oct-2000"/>
    <n v="22"/>
    <n v="0"/>
    <n v="1012"/>
    <s v="tier - 3"/>
    <s v="tier - 2"/>
    <s v="R1013"/>
  </r>
  <r>
    <s v="ID2310"/>
    <s v=" Mr"/>
    <s v="Lynch"/>
    <s v="  Matthew"/>
    <n v="20.399999999999999"/>
    <n v="5.27"/>
    <s v="No"/>
    <s v="No"/>
    <s v="No"/>
    <n v="0"/>
    <x v="1"/>
    <s v="Normal weight"/>
    <s v="Normal"/>
    <s v="22-Nov-1994"/>
    <n v="28"/>
    <n v="0"/>
    <n v="1006.65"/>
    <s v="tier - 3"/>
    <s v="tier - 2"/>
    <s v="R1013"/>
  </r>
  <r>
    <s v="ID2311"/>
    <s v=" Mrs"/>
    <s v="Keys"/>
    <s v="  Kathleen"/>
    <n v="25.19"/>
    <n v="5.64"/>
    <s v="yes"/>
    <s v="No"/>
    <s v="No"/>
    <n v="0"/>
    <x v="1"/>
    <s v="Over Weight"/>
    <s v="Normal"/>
    <s v="19-Aug-2001"/>
    <n v="21"/>
    <n v="0"/>
    <n v="964.71"/>
    <s v="tier - 3"/>
    <s v="tier - 2"/>
    <s v="R1013"/>
  </r>
  <r>
    <s v="ID2312"/>
    <s v=" Ms"/>
    <s v="Wilbur"/>
    <s v="  Lindsey"/>
    <n v="20.54"/>
    <n v="4.2"/>
    <s v="yes"/>
    <s v="No"/>
    <s v="No"/>
    <n v="1"/>
    <x v="1"/>
    <s v="Normal weight"/>
    <s v="Normal"/>
    <s v="28-Oct-1995"/>
    <n v="27"/>
    <n v="0"/>
    <n v="928.59"/>
    <s v="tier - 3"/>
    <s v="tier - 1"/>
    <s v="R1013"/>
  </r>
  <r>
    <s v="ID2313"/>
    <s v=" Mr"/>
    <s v="Ditota"/>
    <s v="  Robert"/>
    <n v="20.13"/>
    <n v="5.42"/>
    <s v="No"/>
    <s v="No"/>
    <s v="No"/>
    <n v="0"/>
    <x v="1"/>
    <s v="Normal weight"/>
    <s v="Normal"/>
    <s v="30-Oct-1994"/>
    <n v="28"/>
    <n v="0"/>
    <n v="915.07"/>
    <s v="tier - 3"/>
    <s v="tier - 1"/>
    <s v="R1013"/>
  </r>
  <r>
    <s v="ID2314"/>
    <s v=" Ms"/>
    <s v="Horbol"/>
    <s v="  Sarah E."/>
    <n v="18.93"/>
    <n v="6.11"/>
    <s v="No"/>
    <s v="No"/>
    <s v="Yes"/>
    <n v="1"/>
    <x v="1"/>
    <s v="Normal weight"/>
    <s v="Prediabetes"/>
    <s v="27-Nov-1993"/>
    <n v="29"/>
    <n v="0"/>
    <n v="896.21"/>
    <s v="tier - 3"/>
    <s v="tier - 1"/>
    <s v="R1013"/>
  </r>
  <r>
    <s v="ID2315"/>
    <s v=" Ms"/>
    <s v="O'Rourke"/>
    <s v="  Flannery"/>
    <n v="24.14"/>
    <n v="5.29"/>
    <s v="No"/>
    <s v="yes"/>
    <s v="No"/>
    <n v="1"/>
    <x v="1"/>
    <s v="Normal weight"/>
    <s v="Normal"/>
    <s v="18-Nov-2000"/>
    <n v="22"/>
    <n v="0"/>
    <n v="865.41"/>
    <s v="tier - 3"/>
    <s v="tier - 1"/>
    <s v="R1013"/>
  </r>
  <r>
    <s v="ID2316"/>
    <s v=" Mr"/>
    <s v="Williams"/>
    <s v="  John T"/>
    <n v="25.03"/>
    <n v="5.91"/>
    <s v="No"/>
    <s v="yes"/>
    <s v="No"/>
    <n v="1"/>
    <x v="1"/>
    <s v="Over Weight"/>
    <s v="Prediabetes"/>
    <s v="7-Oct-2004"/>
    <n v="18"/>
    <n v="0"/>
    <n v="830.52"/>
    <s v="tier - 3"/>
    <s v="tier - 2"/>
    <s v="R1011"/>
  </r>
  <r>
    <s v="ID2317"/>
    <s v=" Mr"/>
    <s v="Murakami"/>
    <s v="  Koji"/>
    <n v="20.47"/>
    <n v="5.81"/>
    <s v="yes"/>
    <s v="No"/>
    <s v="No"/>
    <n v="1"/>
    <x v="1"/>
    <s v="Normal weight"/>
    <s v="Prediabetes"/>
    <s v="7-Dec-1995"/>
    <n v="27"/>
    <n v="0"/>
    <n v="773.54"/>
    <s v="tier - 3"/>
    <s v="tier - 2"/>
    <s v="R1013"/>
  </r>
  <r>
    <s v="ID2318"/>
    <s v=" Ms"/>
    <s v="Gagnon"/>
    <s v="  Candice M"/>
    <n v="18.82"/>
    <n v="5.51"/>
    <s v="yes"/>
    <s v="No"/>
    <s v="No"/>
    <n v="0"/>
    <x v="1"/>
    <s v="Normal weight"/>
    <s v="Normal"/>
    <s v="18-Sep-1996"/>
    <n v="26"/>
    <n v="0"/>
    <n v="770.38"/>
    <s v="tier - 3"/>
    <s v="tier - 2"/>
    <s v="R1012"/>
  </r>
  <r>
    <s v="ID2319"/>
    <s v=" Mr"/>
    <s v="Petermann"/>
    <s v="  Theodore A."/>
    <n v="17.079999999999998"/>
    <n v="5.73"/>
    <s v="No"/>
    <s v="No"/>
    <s v="Yes"/>
    <n v="1"/>
    <x v="1"/>
    <s v="Under Weight"/>
    <s v="Prediabetes"/>
    <s v="28-Jun-1993"/>
    <n v="29"/>
    <n v="0"/>
    <n v="770"/>
    <s v="tier - 3"/>
    <s v="tier - 3"/>
    <s v="R1013"/>
  </r>
  <r>
    <s v="ID2320"/>
    <s v=" Ms"/>
    <s v="Graves - Rostro"/>
    <s v="  Lindy"/>
    <n v="19.21"/>
    <n v="5.53"/>
    <s v="yes"/>
    <s v="No"/>
    <s v="No"/>
    <n v="0"/>
    <x v="1"/>
    <s v="Normal weight"/>
    <s v="Normal"/>
    <s v="22-Oct-1996"/>
    <n v="26"/>
    <n v="0"/>
    <n v="760"/>
    <s v="tier - 3"/>
    <s v="tier - 3"/>
    <s v="R1013"/>
  </r>
  <r>
    <s v="ID2321"/>
    <s v=" Mr"/>
    <s v="Danielson"/>
    <s v="  Thomas"/>
    <n v="17.86"/>
    <n v="5.43"/>
    <s v="No"/>
    <s v="No"/>
    <s v="Yes"/>
    <n v="1"/>
    <x v="1"/>
    <s v="Under Weight"/>
    <s v="Normal"/>
    <s v="9-Aug-1993"/>
    <n v="29"/>
    <n v="0"/>
    <n v="760"/>
    <s v="tier - 3"/>
    <s v="tier - 1"/>
    <s v="R1013"/>
  </r>
  <r>
    <s v="ID2322"/>
    <s v=" Ms"/>
    <s v="Street"/>
    <s v="  Holly"/>
    <n v="21.38"/>
    <n v="8.01"/>
    <s v="No"/>
    <s v="No"/>
    <s v="No"/>
    <n v="0"/>
    <x v="1"/>
    <s v="Normal weight"/>
    <s v="Diabetes"/>
    <s v="19-Sep-2002"/>
    <n v="20"/>
    <n v="0"/>
    <n v="750"/>
    <s v="tier - 3"/>
    <s v="tier - 1"/>
    <s v="R1012"/>
  </r>
  <r>
    <s v="ID2323"/>
    <s v=" Mr"/>
    <s v="Buss"/>
    <s v="  Matthew"/>
    <n v="23.35"/>
    <n v="5.94"/>
    <s v="No"/>
    <s v="No"/>
    <s v="No"/>
    <n v="0"/>
    <x v="1"/>
    <s v="Normal weight"/>
    <s v="Prediabetes"/>
    <s v="14-Dec-1999"/>
    <n v="23"/>
    <n v="0"/>
    <n v="722.99"/>
    <s v="tier - 3"/>
    <s v="tier - 1"/>
    <s v="R1013"/>
  </r>
  <r>
    <s v="ID2324"/>
    <s v=" Ms"/>
    <s v="Duffy"/>
    <s v="  Meghan K"/>
    <n v="22.24"/>
    <n v="5.04"/>
    <s v="No"/>
    <s v="No"/>
    <s v="No"/>
    <n v="0"/>
    <x v="1"/>
    <s v="Normal weight"/>
    <s v="Normal"/>
    <s v="26-Dec-1999"/>
    <n v="23"/>
    <n v="0"/>
    <n v="700"/>
    <s v="tier - 2"/>
    <s v="tier - 3"/>
    <s v="R1013"/>
  </r>
  <r>
    <s v="ID2325"/>
    <s v=" Mr"/>
    <s v="Hines"/>
    <s v="  Fred"/>
    <n v="24.76"/>
    <n v="4.54"/>
    <s v="yes"/>
    <s v="No"/>
    <s v="No"/>
    <n v="0"/>
    <x v="1"/>
    <s v="Normal weight"/>
    <s v="Normal"/>
    <s v="12-Sep-2001"/>
    <n v="21"/>
    <n v="0"/>
    <n v="687.54"/>
    <s v="tier - 3"/>
    <s v="tier - 2"/>
    <s v="R1013"/>
  </r>
  <r>
    <s v="ID2326"/>
    <s v=" Mr"/>
    <s v="Castro"/>
    <s v="  Sebastian"/>
    <n v="20.100000000000001"/>
    <n v="5.6"/>
    <s v="yes"/>
    <s v="No"/>
    <s v="Yes"/>
    <n v="1"/>
    <x v="1"/>
    <s v="Normal weight"/>
    <s v="Normal"/>
    <s v="9-Nov-1997"/>
    <n v="25"/>
    <n v="0"/>
    <n v="670"/>
    <s v="tier - 3"/>
    <s v="tier - 3"/>
    <s v="R1013"/>
  </r>
  <r>
    <s v="ID2327"/>
    <s v=" Ms"/>
    <s v="Howell"/>
    <s v="  Laura"/>
    <n v="21.77"/>
    <n v="10.67"/>
    <s v="No"/>
    <s v="No"/>
    <s v="No"/>
    <n v="0"/>
    <x v="1"/>
    <s v="Normal weight"/>
    <s v="Diabetes"/>
    <s v="29-Nov-2002"/>
    <n v="20"/>
    <n v="0"/>
    <n v="668"/>
    <s v="tier - 3"/>
    <s v="tier - 2"/>
    <s v="R1012"/>
  </r>
  <r>
    <s v="ID2328"/>
    <s v=" Ms"/>
    <s v="Avery"/>
    <s v="  Nicole"/>
    <n v="17.82"/>
    <n v="5.26"/>
    <s v="yes"/>
    <s v="No"/>
    <s v="No"/>
    <n v="1"/>
    <x v="1"/>
    <s v="Under Weight"/>
    <s v="Normal"/>
    <s v="4-Jul-1995"/>
    <n v="27"/>
    <n v="0"/>
    <n v="650"/>
    <s v="tier - 3"/>
    <s v="tier - 3"/>
    <s v="R1013"/>
  </r>
  <r>
    <s v="ID2329"/>
    <s v=" Ms"/>
    <s v="Bohinski"/>
    <s v="  Susan E"/>
    <n v="17.07"/>
    <n v="5.22"/>
    <s v="No"/>
    <s v="No"/>
    <s v="Yes"/>
    <n v="1"/>
    <x v="1"/>
    <s v="Under Weight"/>
    <s v="Normal"/>
    <s v="1-Jun-1993"/>
    <n v="30"/>
    <n v="0"/>
    <n v="650"/>
    <s v="tier - 3"/>
    <s v="tier - 3"/>
    <s v="R1013"/>
  </r>
  <r>
    <s v="ID2330"/>
    <s v=" Ms"/>
    <s v="Kohls"/>
    <s v="  Katy"/>
    <n v="22.24"/>
    <n v="4.29"/>
    <s v="yes"/>
    <s v="No"/>
    <s v="No"/>
    <n v="0"/>
    <x v="1"/>
    <s v="Normal weight"/>
    <s v="Normal"/>
    <s v="20-Nov-2001"/>
    <n v="21"/>
    <n v="0"/>
    <n v="646.14"/>
    <s v="tier - 3"/>
    <s v="tier - 3"/>
    <s v="R1012"/>
  </r>
  <r>
    <s v="ID2331"/>
    <s v=" Mr"/>
    <s v="Brietzke"/>
    <s v="  Jordan"/>
    <n v="22.34"/>
    <n v="5.57"/>
    <s v="No"/>
    <s v="No"/>
    <s v="No"/>
    <n v="1"/>
    <x v="1"/>
    <s v="Normal weight"/>
    <s v="Normal"/>
    <s v="27-Jul-1998"/>
    <n v="24"/>
    <n v="0"/>
    <n v="637.26"/>
    <s v="tier - 3"/>
    <s v="tier - 3"/>
    <s v="R1013"/>
  </r>
  <r>
    <s v="ID2332"/>
    <s v=" Mr"/>
    <s v="Riveros Gonzalez"/>
    <s v="  Juan D. Sr."/>
    <n v="17.7"/>
    <n v="6.28"/>
    <s v="No"/>
    <s v="No"/>
    <s v="No"/>
    <n v="1"/>
    <x v="1"/>
    <s v="Under Weight"/>
    <s v="Prediabetes"/>
    <s v="13-Sep-1992"/>
    <n v="30"/>
    <n v="0"/>
    <n v="604.54"/>
    <s v="tier - 3"/>
    <s v="tier - 3"/>
    <s v="R1013"/>
  </r>
  <r>
    <s v="ID2333"/>
    <s v=" Ms"/>
    <s v="Albano"/>
    <s v="  Julie"/>
    <n v="16.47"/>
    <n v="6.35"/>
    <s v="No"/>
    <s v="No"/>
    <s v="Yes"/>
    <n v="1"/>
    <x v="1"/>
    <s v="Under Weight"/>
    <s v="Prediabetes"/>
    <s v="30-Jun-1993"/>
    <n v="29"/>
    <n v="0"/>
    <n v="600"/>
    <s v="tier - 2"/>
    <s v="tier - 1"/>
    <s v="R1013"/>
  </r>
  <r>
    <s v="ID2334"/>
    <s v=" Mr"/>
    <s v="Rosendahl"/>
    <s v="  Evan P"/>
    <n v="17.600000000000001"/>
    <n v="4.3899999999999997"/>
    <s v="No"/>
    <s v="No"/>
    <s v="No"/>
    <n v="1"/>
    <x v="1"/>
    <s v="Under Weight"/>
    <s v="Normal"/>
    <s v="30-Nov-1992"/>
    <n v="30"/>
    <n v="0"/>
    <n v="570.62"/>
    <s v="tier - 2"/>
    <s v="tier - 1"/>
    <s v="R1013"/>
  </r>
  <r>
    <s v="ID2335"/>
    <s v=" Mr"/>
    <s v="German"/>
    <s v="  Aaron K"/>
    <n v="17.579999999999998"/>
    <n v="4.51"/>
    <s v="No"/>
    <s v="No"/>
    <s v="No"/>
    <n v="1"/>
    <x v="1"/>
    <s v="Under Weight"/>
    <s v="Normal"/>
    <s v="9-Jul-1992"/>
    <n v="30"/>
    <n v="0"/>
    <n v="563.84"/>
    <s v="tier - 2"/>
    <s v="tier - 3"/>
    <s v="R101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9240A2F-8414-4C03-A336-A350A9434548}" name="PivotTable3" cacheId="12"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6">
  <location ref="A46:B48" firstHeaderRow="1" firstDataRow="1" firstDataCol="1"/>
  <pivotFields count="20">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dataField="1" compact="0" outline="0" showAll="0" defaultSubtotal="0">
      <items count="2">
        <item x="0"/>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167"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s>
  <rowFields count="1">
    <field x="6"/>
  </rowFields>
  <rowItems count="2">
    <i>
      <x/>
    </i>
    <i>
      <x v="1"/>
    </i>
  </rowItems>
  <colItems count="1">
    <i/>
  </colItems>
  <dataFields count="1">
    <dataField name="Count of Heart Issues" fld="6" subtotal="count" baseField="0" baseItem="0"/>
  </dataFields>
  <chartFormats count="7">
    <chartFormat chart="2"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3" format="4">
      <pivotArea type="data" outline="0" fieldPosition="0">
        <references count="2">
          <reference field="4294967294" count="1" selected="0">
            <x v="0"/>
          </reference>
          <reference field="6" count="1" selected="0">
            <x v="0"/>
          </reference>
        </references>
      </pivotArea>
    </chartFormat>
    <chartFormat chart="3" format="5">
      <pivotArea type="data" outline="0" fieldPosition="0">
        <references count="2">
          <reference field="4294967294" count="1" selected="0">
            <x v="0"/>
          </reference>
          <reference field="6" count="1" selected="0">
            <x v="1"/>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6" count="1" selected="0">
            <x v="0"/>
          </reference>
        </references>
      </pivotArea>
    </chartFormat>
    <chartFormat chart="4" format="8">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2796F24-755C-4B99-B65D-4F2F4745971C}" name="PivotTable6" cacheId="62"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7">
  <location ref="A40:B44" firstHeaderRow="1" firstDataRow="1" firstDataCol="1"/>
  <pivotFields count="20">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2">
        <item x="1"/>
        <item h="1" x="0"/>
      </items>
      <extLst>
        <ext xmlns:x14="http://schemas.microsoft.com/office/spreadsheetml/2009/9/main" uri="{2946ED86-A175-432a-8AC1-64E0C546D7DE}">
          <x14:pivotField fillDownLabels="1"/>
        </ext>
      </extLst>
    </pivotField>
    <pivotField axis="axisRow" dataField="1" compact="0" outline="0" showAll="0" defaultSubtotal="0">
      <items count="4">
        <item x="2"/>
        <item x="0"/>
        <item x="1"/>
        <item x="3"/>
      </items>
      <extLst>
        <ext xmlns:x14="http://schemas.microsoft.com/office/spreadsheetml/2009/9/main" uri="{2946ED86-A175-432a-8AC1-64E0C546D7DE}">
          <x14:pivotField fillDownLabels="1"/>
        </ext>
      </extLst>
    </pivotField>
    <pivotField compact="0" outline="0" showAll="0" defaultSubtotal="0">
      <items count="3">
        <item h="1" x="0"/>
        <item h="1" x="2"/>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167"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s>
  <rowFields count="1">
    <field x="11"/>
  </rowFields>
  <rowItems count="4">
    <i>
      <x/>
    </i>
    <i>
      <x v="1"/>
    </i>
    <i>
      <x v="2"/>
    </i>
    <i>
      <x v="3"/>
    </i>
  </rowItems>
  <colItems count="1">
    <i/>
  </colItems>
  <dataFields count="1">
    <dataField name="Count of Weight Status" fld="11" subtotal="count" baseField="0" baseItem="0"/>
  </dataFields>
  <chartFormats count="2">
    <chartFormat chart="2" format="2"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7065077-2BC9-425C-9573-FFEE649BDF5C}" name="PivotTable22" cacheId="26"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1">
  <location ref="A32:B35" firstHeaderRow="1" firstDataRow="1" firstDataCol="1"/>
  <pivotFields count="20">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dataField="1" compact="0" outline="0" showAll="0" defaultSubtotal="0">
      <items count="3">
        <item x="0"/>
        <item x="2"/>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167"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s>
  <rowFields count="1">
    <field x="12"/>
  </rowFields>
  <rowItems count="3">
    <i>
      <x/>
    </i>
    <i>
      <x v="1"/>
    </i>
    <i>
      <x v="2"/>
    </i>
  </rowItems>
  <colItems count="1">
    <i/>
  </colItems>
  <dataFields count="1">
    <dataField name="Count of Diabetes Status" fld="12"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477E58C-B953-4BAD-832A-69C4CFD7DD1F}" name="PivotTable14" cacheId="37"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8">
  <location ref="A21:B24" firstHeaderRow="1" firstDataRow="1" firstDataCol="1"/>
  <pivotFields count="20">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167"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dataField="1" compact="0" outline="0" showAll="0" defaultSubtotal="0">
      <items count="3">
        <item x="1"/>
        <item x="2"/>
        <item x="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s>
  <rowFields count="1">
    <field x="18"/>
  </rowFields>
  <rowItems count="3">
    <i>
      <x/>
    </i>
    <i>
      <x v="1"/>
    </i>
    <i>
      <x v="2"/>
    </i>
  </rowItems>
  <colItems count="1">
    <i/>
  </colItems>
  <dataFields count="1">
    <dataField name="Count of City tier" fld="18" subtotal="count" baseField="0" baseItem="0"/>
  </dataFields>
  <chartFormats count="5">
    <chartFormat chart="2" format="2"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 chart="6" format="4">
      <pivotArea type="data" outline="0" fieldPosition="0">
        <references count="2">
          <reference field="4294967294" count="1" selected="0">
            <x v="0"/>
          </reference>
          <reference field="18" count="1" selected="0">
            <x v="0"/>
          </reference>
        </references>
      </pivotArea>
    </chartFormat>
    <chartFormat chart="6" format="5">
      <pivotArea type="data" outline="0" fieldPosition="0">
        <references count="2">
          <reference field="4294967294" count="1" selected="0">
            <x v="0"/>
          </reference>
          <reference field="18" count="1" selected="0">
            <x v="1"/>
          </reference>
        </references>
      </pivotArea>
    </chartFormat>
    <chartFormat chart="6" format="6">
      <pivotArea type="data" outline="0" fieldPosition="0">
        <references count="2">
          <reference field="4294967294" count="1" selected="0">
            <x v="0"/>
          </reference>
          <reference field="1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5CA9F0B-782F-4681-A7CD-F2C0D5CADB1E}" name="PivotTable17" cacheId="44"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7">
  <location ref="A15:B17" firstHeaderRow="1" firstDataRow="1" firstDataCol="1"/>
  <pivotFields count="20">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dataField="1" compact="0" outline="0" showAll="0" defaultSubtotal="0">
      <items count="2">
        <item x="0"/>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167"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s>
  <rowFields count="1">
    <field x="8"/>
  </rowFields>
  <rowItems count="2">
    <i>
      <x/>
    </i>
    <i>
      <x v="1"/>
    </i>
  </rowItems>
  <colItems count="1">
    <i/>
  </colItems>
  <dataFields count="1">
    <dataField name="Count of Cancer history" fld="8" subtotal="count" baseField="0" baseItem="0"/>
  </dataFields>
  <chartFormats count="2">
    <chartFormat chart="2" format="2"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2016CAC-F927-42EB-866F-AFA7665C7C11}" name="PivotTable21" cacheId="53"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6">
  <location ref="A3:B5" firstHeaderRow="1" firstDataRow="1" firstDataCol="1"/>
  <pivotFields count="20">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dataField="1" compact="0" outline="0" showAll="0" defaultSubtotal="0">
      <items count="2">
        <item x="1"/>
        <item x="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167"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s>
  <rowFields count="1">
    <field x="10"/>
  </rowFields>
  <rowItems count="2">
    <i>
      <x/>
    </i>
    <i>
      <x v="1"/>
    </i>
  </rowItems>
  <colItems count="1">
    <i/>
  </colItems>
  <dataFields count="1">
    <dataField name="Count of smoker" fld="10" subtotal="count" baseField="0" baseItem="0"/>
  </dataFields>
  <chartFormats count="4">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10" count="1" selected="0">
            <x v="0"/>
          </reference>
        </references>
      </pivotArea>
    </chartFormat>
    <chartFormat chart="4" format="6">
      <pivotArea type="data" outline="0" fieldPosition="0">
        <references count="2">
          <reference field="4294967294" count="1" selected="0">
            <x v="0"/>
          </reference>
          <reference field="1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B758CC2-0578-454F-8D05-3A82CA8E59A7}" name="PivotTable5" cacheId="5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1" rowHeaderCaption="Smoker">
  <location ref="A33:B35" firstHeaderRow="1" firstDataRow="1" firstDataCol="1"/>
  <pivotFields count="3">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s="1" x="0"/>
        <item x="1"/>
      </items>
    </pivotField>
  </pivotFields>
  <rowFields count="1">
    <field x="2"/>
  </rowFields>
  <rowItems count="2">
    <i>
      <x/>
    </i>
    <i t="grand">
      <x/>
    </i>
  </rowItems>
  <colItems count="1">
    <i/>
  </colItems>
  <dataFields count="1">
    <dataField name="Count of Cancer history" fld="1" subtotal="count" baseField="0" baseItem="0"/>
  </dataFields>
  <chartFormats count="7">
    <chartFormat chart="23" format="0" series="1">
      <pivotArea type="data" outline="0" fieldPosition="0">
        <references count="1">
          <reference field="4294967294" count="1" selected="0">
            <x v="0"/>
          </reference>
        </references>
      </pivotArea>
    </chartFormat>
    <chartFormat chart="27" format="0" series="1">
      <pivotArea type="data" outline="0" fieldPosition="0">
        <references count="1">
          <reference field="4294967294" count="1" selected="0">
            <x v="0"/>
          </reference>
        </references>
      </pivotArea>
    </chartFormat>
    <chartFormat chart="29" format="4" series="1">
      <pivotArea type="data" outline="0" fieldPosition="0">
        <references count="1">
          <reference field="4294967294" count="1" selected="0">
            <x v="0"/>
          </reference>
        </references>
      </pivotArea>
    </chartFormat>
    <chartFormat chart="29" format="5">
      <pivotArea type="data" outline="0" fieldPosition="0">
        <references count="2">
          <reference field="4294967294" count="1" selected="0">
            <x v="0"/>
          </reference>
          <reference field="2" count="1" selected="0">
            <x v="0"/>
          </reference>
        </references>
      </pivotArea>
    </chartFormat>
    <chartFormat chart="29" format="6">
      <pivotArea type="data" outline="0" fieldPosition="0">
        <references count="2">
          <reference field="4294967294" count="1" selected="0">
            <x v="0"/>
          </reference>
          <reference field="2" count="1" selected="0">
            <x v="1"/>
          </reference>
        </references>
      </pivotArea>
    </chartFormat>
    <chartFormat chart="23" format="1">
      <pivotArea type="data" outline="0" fieldPosition="0">
        <references count="2">
          <reference field="4294967294" count="1" selected="0">
            <x v="0"/>
          </reference>
          <reference field="2" count="1" selected="0">
            <x v="0"/>
          </reference>
        </references>
      </pivotArea>
    </chartFormat>
    <chartFormat chart="27" format="1">
      <pivotArea type="data" outline="0" fieldPosition="0">
        <references count="2">
          <reference field="4294967294" count="1" selected="0">
            <x v="0"/>
          </reference>
          <reference field="2" count="1" selected="0">
            <x v="0"/>
          </reference>
        </references>
      </pivotArea>
    </chartFormat>
  </chartFormats>
  <pivotHierarchies count="4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members count="1" level="1">
        <member name="[Table4].[Age].&amp;[62]"/>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Count of BMI"/>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 (1).xlsx!Table4">
        <x15:activeTabTopLevelEntity name="[Table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90560BB-6638-4E22-A86B-A3D40884D4D8}" name="PivotTable4" cacheId="5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7" rowHeaderCaption="Gender">
  <location ref="A25:B30"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Sum of charges" fld="2" baseField="0" baseItem="0"/>
  </dataFields>
  <chartFormats count="2">
    <chartFormat chart="21"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s>
  <pivotHierarchies count="4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smoker].&amp;[No]"/>
      </members>
    </pivotHierarchy>
    <pivotHierarchy dragToData="1"/>
    <pivotHierarchy dragToData="1"/>
    <pivotHierarchy dragToData="1"/>
    <pivotHierarchy multipleItemSelectionAllowed="1" dragToData="1">
      <members count="1" level="1">
        <member name="[Table4].[Age].&amp;[62]"/>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Count of BMI"/>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 (1).xlsx!Table4">
        <x15:activeTabTopLevelEntity name="[Table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B06B37C-E1CC-4264-97BC-E63ADE540BB6}" name="PivotTable3" cacheId="5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7" rowHeaderCaption="Gender">
  <location ref="A16:B20" firstHeaderRow="1" firstDataRow="1" firstDataCol="1"/>
  <pivotFields count="4">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4">
    <i>
      <x/>
    </i>
    <i>
      <x v="1"/>
    </i>
    <i>
      <x v="2"/>
    </i>
    <i t="grand">
      <x/>
    </i>
  </rowItems>
  <colItems count="1">
    <i/>
  </colItems>
  <dataFields count="1">
    <dataField name="Count of BMI" fld="1" subtotal="count" baseField="0" baseItem="0"/>
  </dataFields>
  <chartFormats count="2">
    <chartFormat chart="19"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s>
  <pivotHierarchies count="4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smoker].&amp;[No]"/>
      </members>
    </pivotHierarchy>
    <pivotHierarchy dragToData="1"/>
    <pivotHierarchy dragToData="1"/>
    <pivotHierarchy dragToData="1"/>
    <pivotHierarchy multipleItemSelectionAllowed="1" dragToData="1">
      <members count="1" level="1">
        <member name="[Table4].[Age].&amp;[62]"/>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Count of BMI"/>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 (1).xlsx!Table4">
        <x15:activeTabTopLevelEntity name="[Table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0E0CCE8-EC51-4CF5-BB5D-ADF3462D9959}" name="PivotTable1" cacheId="5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7" rowHeaderCaption="Smokers">
  <location ref="A7:D10" firstHeaderRow="1" firstDataRow="2" firstDataCol="1"/>
  <pivotFields count="4">
    <pivotField dataField="1" subtotalTop="0" showAll="0" defaultSubtotal="0"/>
    <pivotField axis="axisRow" allDrilled="1" subtotalTop="0" showAll="0" dataSourceSort="1" defaultSubtotal="0" defaultAttributeDrillState="1">
      <items count="2">
        <item s="1" x="0"/>
        <item x="1"/>
      </items>
    </pivotField>
    <pivotField allDrilled="1" subtotalTop="0" showAll="0" dataSourceSort="1" defaultSubtotal="0" defaultAttributeDrillState="1"/>
    <pivotField axis="axisCol" allDrilled="1" subtotalTop="0" showAll="0" dataSourceSort="1" defaultSubtotal="0" defaultAttributeDrillState="1">
      <items count="2">
        <item x="0"/>
        <item x="1"/>
      </items>
    </pivotField>
  </pivotFields>
  <rowFields count="1">
    <field x="1"/>
  </rowFields>
  <rowItems count="2">
    <i>
      <x/>
    </i>
    <i t="grand">
      <x/>
    </i>
  </rowItems>
  <colFields count="1">
    <field x="3"/>
  </colFields>
  <colItems count="3">
    <i>
      <x/>
    </i>
    <i>
      <x v="1"/>
    </i>
    <i t="grand">
      <x/>
    </i>
  </colItems>
  <dataFields count="1">
    <dataField name="Count of Customer ID" fld="0" subtotal="count" baseField="0" baseItem="0"/>
  </dataFields>
  <chartFormats count="16">
    <chartFormat chart="5" format="0"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2" format="1">
      <pivotArea type="data" outline="0" fieldPosition="0">
        <references count="2">
          <reference field="4294967294" count="1" selected="0">
            <x v="0"/>
          </reference>
          <reference field="1" count="1" selected="0">
            <x v="0"/>
          </reference>
        </references>
      </pivotArea>
    </chartFormat>
    <chartFormat chart="12" format="2">
      <pivotArea type="data" outline="0" fieldPosition="0">
        <references count="2">
          <reference field="4294967294" count="1" selected="0">
            <x v="0"/>
          </reference>
          <reference field="1" count="1" selected="0">
            <x v="1"/>
          </reference>
        </references>
      </pivotArea>
    </chartFormat>
    <chartFormat chart="19" format="6" series="1">
      <pivotArea type="data" outline="0" fieldPosition="0">
        <references count="1">
          <reference field="4294967294" count="1" selected="0">
            <x v="0"/>
          </reference>
        </references>
      </pivotArea>
    </chartFormat>
    <chartFormat chart="19" format="7">
      <pivotArea type="data" outline="0" fieldPosition="0">
        <references count="2">
          <reference field="4294967294" count="1" selected="0">
            <x v="0"/>
          </reference>
          <reference field="1" count="1" selected="0">
            <x v="0"/>
          </reference>
        </references>
      </pivotArea>
    </chartFormat>
    <chartFormat chart="19" format="8">
      <pivotArea type="data" outline="0" fieldPosition="0">
        <references count="2">
          <reference field="4294967294" count="1" selected="0">
            <x v="0"/>
          </reference>
          <reference field="1" count="1" selected="0">
            <x v="1"/>
          </reference>
        </references>
      </pivotArea>
    </chartFormat>
    <chartFormat chart="19" format="9" series="1">
      <pivotArea type="data" outline="0" fieldPosition="0">
        <references count="2">
          <reference field="4294967294" count="1" selected="0">
            <x v="0"/>
          </reference>
          <reference field="3" count="1" selected="0">
            <x v="1"/>
          </reference>
        </references>
      </pivotArea>
    </chartFormat>
    <chartFormat chart="12" format="3" series="1">
      <pivotArea type="data" outline="0" fieldPosition="0">
        <references count="2">
          <reference field="4294967294" count="1" selected="0">
            <x v="0"/>
          </reference>
          <reference field="3" count="1" selected="0">
            <x v="1"/>
          </reference>
        </references>
      </pivotArea>
    </chartFormat>
    <chartFormat chart="25" format="10" series="1">
      <pivotArea type="data" outline="0" fieldPosition="0">
        <references count="2">
          <reference field="4294967294" count="1" selected="0">
            <x v="0"/>
          </reference>
          <reference field="3" count="1" selected="0">
            <x v="0"/>
          </reference>
        </references>
      </pivotArea>
    </chartFormat>
    <chartFormat chart="25" format="11">
      <pivotArea type="data" outline="0" fieldPosition="0">
        <references count="3">
          <reference field="4294967294" count="1" selected="0">
            <x v="0"/>
          </reference>
          <reference field="1" count="1" selected="0">
            <x v="0"/>
          </reference>
          <reference field="3" count="1" selected="0">
            <x v="0"/>
          </reference>
        </references>
      </pivotArea>
    </chartFormat>
    <chartFormat chart="25" format="12">
      <pivotArea type="data" outline="0" fieldPosition="0">
        <references count="3">
          <reference field="4294967294" count="1" selected="0">
            <x v="0"/>
          </reference>
          <reference field="1" count="1" selected="0">
            <x v="1"/>
          </reference>
          <reference field="3" count="1" selected="0">
            <x v="0"/>
          </reference>
        </references>
      </pivotArea>
    </chartFormat>
    <chartFormat chart="25" format="13" series="1">
      <pivotArea type="data" outline="0" fieldPosition="0">
        <references count="2">
          <reference field="4294967294" count="1" selected="0">
            <x v="0"/>
          </reference>
          <reference field="3" count="1" selected="0">
            <x v="1"/>
          </reference>
        </references>
      </pivotArea>
    </chartFormat>
    <chartFormat chart="25" format="14">
      <pivotArea type="data" outline="0" fieldPosition="0">
        <references count="3">
          <reference field="4294967294" count="1" selected="0">
            <x v="0"/>
          </reference>
          <reference field="1" count="1" selected="0">
            <x v="0"/>
          </reference>
          <reference field="3" count="1" selected="0">
            <x v="1"/>
          </reference>
        </references>
      </pivotArea>
    </chartFormat>
    <chartFormat chart="25" format="15">
      <pivotArea type="data" outline="0" fieldPosition="0">
        <references count="3">
          <reference field="4294967294" count="1" selected="0">
            <x v="0"/>
          </reference>
          <reference field="1" count="1" selected="0">
            <x v="1"/>
          </reference>
          <reference field="3" count="1" selected="0">
            <x v="1"/>
          </reference>
        </references>
      </pivotArea>
    </chartFormat>
    <chartFormat chart="12" format="4" series="1">
      <pivotArea type="data" outline="0" fieldPosition="0">
        <references count="2">
          <reference field="4294967294" count="1" selected="0">
            <x v="0"/>
          </reference>
          <reference field="3" count="1" selected="0">
            <x v="0"/>
          </reference>
        </references>
      </pivotArea>
    </chartFormat>
  </chartFormats>
  <pivotHierarchies count="4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members count="1" level="1">
        <member name="[Table4].[Age].&amp;[62]"/>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colHierarchiesUsage count="1">
    <colHierarchyUsage hierarchyUsage="8"/>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 (1).xlsx!Table4">
        <x15:activeTabTopLevelEntity name="[Table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5BF141D-9D5B-4B06-BCC0-EFE920A84E73}" name="PivotTable2" cacheId="5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1" rowHeaderCaption="heart Issue">
  <location ref="A1:E5" firstHeaderRow="1" firstDataRow="2" firstDataCol="1"/>
  <pivotFields count="5">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axis="axisCol"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1"/>
  </rowFields>
  <rowItems count="3">
    <i>
      <x/>
    </i>
    <i>
      <x v="1"/>
    </i>
    <i t="grand">
      <x/>
    </i>
  </rowItems>
  <colFields count="1">
    <field x="3"/>
  </colFields>
  <colItems count="4">
    <i>
      <x/>
    </i>
    <i>
      <x v="1"/>
    </i>
    <i>
      <x v="2"/>
    </i>
    <i t="grand">
      <x/>
    </i>
  </colItems>
  <dataFields count="1">
    <dataField name="Count of Customer ID" fld="0" subtotal="count" baseField="0" baseItem="0"/>
  </dataFields>
  <chartFormats count="18">
    <chartFormat chart="5" format="0" series="1">
      <pivotArea type="data" outline="0" fieldPosition="0">
        <references count="1">
          <reference field="4294967294" count="1" selected="0">
            <x v="0"/>
          </reference>
        </references>
      </pivotArea>
    </chartFormat>
    <chartFormat chart="5" format="1">
      <pivotArea type="data" outline="0" fieldPosition="0">
        <references count="2">
          <reference field="4294967294" count="1" selected="0">
            <x v="0"/>
          </reference>
          <reference field="1" count="1" selected="0">
            <x v="0"/>
          </reference>
        </references>
      </pivotArea>
    </chartFormat>
    <chartFormat chart="5" format="2">
      <pivotArea type="data" outline="0" fieldPosition="0">
        <references count="2">
          <reference field="4294967294" count="1" selected="0">
            <x v="0"/>
          </reference>
          <reference field="1" count="1" selected="0">
            <x v="1"/>
          </reference>
        </references>
      </pivotArea>
    </chartFormat>
    <chartFormat chart="9" format="6" series="1">
      <pivotArea type="data" outline="0" fieldPosition="0">
        <references count="1">
          <reference field="4294967294" count="1" selected="0">
            <x v="0"/>
          </reference>
        </references>
      </pivotArea>
    </chartFormat>
    <chartFormat chart="9" format="7">
      <pivotArea type="data" outline="0" fieldPosition="0">
        <references count="2">
          <reference field="4294967294" count="1" selected="0">
            <x v="0"/>
          </reference>
          <reference field="1" count="1" selected="0">
            <x v="0"/>
          </reference>
        </references>
      </pivotArea>
    </chartFormat>
    <chartFormat chart="9" format="8">
      <pivotArea type="data" outline="0" fieldPosition="0">
        <references count="2">
          <reference field="4294967294" count="1" selected="0">
            <x v="0"/>
          </reference>
          <reference field="1" count="1" selected="0">
            <x v="1"/>
          </reference>
        </references>
      </pivotArea>
    </chartFormat>
    <chartFormat chart="9" format="9" series="1">
      <pivotArea type="data" outline="0" fieldPosition="0">
        <references count="2">
          <reference field="4294967294" count="1" selected="0">
            <x v="0"/>
          </reference>
          <reference field="3" count="1" selected="0">
            <x v="1"/>
          </reference>
        </references>
      </pivotArea>
    </chartFormat>
    <chartFormat chart="9" format="10" series="1">
      <pivotArea type="data" outline="0" fieldPosition="0">
        <references count="2">
          <reference field="4294967294" count="1" selected="0">
            <x v="0"/>
          </reference>
          <reference field="3" count="1" selected="0">
            <x v="2"/>
          </reference>
        </references>
      </pivotArea>
    </chartFormat>
    <chartFormat chart="5" format="3" series="1">
      <pivotArea type="data" outline="0" fieldPosition="0">
        <references count="2">
          <reference field="4294967294" count="1" selected="0">
            <x v="0"/>
          </reference>
          <reference field="3" count="1" selected="0">
            <x v="1"/>
          </reference>
        </references>
      </pivotArea>
    </chartFormat>
    <chartFormat chart="5" format="4" series="1">
      <pivotArea type="data" outline="0" fieldPosition="0">
        <references count="2">
          <reference field="4294967294" count="1" selected="0">
            <x v="0"/>
          </reference>
          <reference field="3" count="1" selected="0">
            <x v="2"/>
          </reference>
        </references>
      </pivotArea>
    </chartFormat>
    <chartFormat chart="5" format="5" series="1">
      <pivotArea type="data" outline="0" fieldPosition="0">
        <references count="2">
          <reference field="4294967294" count="1" selected="0">
            <x v="0"/>
          </reference>
          <reference field="3" count="1" selected="0">
            <x v="0"/>
          </reference>
        </references>
      </pivotArea>
    </chartFormat>
    <chartFormat chart="5" format="6">
      <pivotArea type="data" outline="0" fieldPosition="0">
        <references count="3">
          <reference field="4294967294" count="1" selected="0">
            <x v="0"/>
          </reference>
          <reference field="1" count="1" selected="0">
            <x v="1"/>
          </reference>
          <reference field="3" count="1" selected="0">
            <x v="0"/>
          </reference>
        </references>
      </pivotArea>
    </chartFormat>
    <chartFormat chart="5" format="7">
      <pivotArea type="data" outline="0" fieldPosition="0">
        <references count="3">
          <reference field="4294967294" count="1" selected="0">
            <x v="0"/>
          </reference>
          <reference field="1" count="1" selected="0">
            <x v="1"/>
          </reference>
          <reference field="3" count="1" selected="0">
            <x v="1"/>
          </reference>
        </references>
      </pivotArea>
    </chartFormat>
    <chartFormat chart="5" format="8">
      <pivotArea type="data" outline="0" fieldPosition="0">
        <references count="3">
          <reference field="4294967294" count="1" selected="0">
            <x v="0"/>
          </reference>
          <reference field="1" count="1" selected="0">
            <x v="1"/>
          </reference>
          <reference field="3" count="1" selected="0">
            <x v="2"/>
          </reference>
        </references>
      </pivotArea>
    </chartFormat>
    <chartFormat chart="9" format="11" series="1">
      <pivotArea type="data" outline="0" fieldPosition="0">
        <references count="2">
          <reference field="4294967294" count="1" selected="0">
            <x v="0"/>
          </reference>
          <reference field="3" count="1" selected="0">
            <x v="0"/>
          </reference>
        </references>
      </pivotArea>
    </chartFormat>
    <chartFormat chart="9" format="12">
      <pivotArea type="data" outline="0" fieldPosition="0">
        <references count="3">
          <reference field="4294967294" count="1" selected="0">
            <x v="0"/>
          </reference>
          <reference field="1" count="1" selected="0">
            <x v="1"/>
          </reference>
          <reference field="3" count="1" selected="0">
            <x v="0"/>
          </reference>
        </references>
      </pivotArea>
    </chartFormat>
    <chartFormat chart="9" format="13">
      <pivotArea type="data" outline="0" fieldPosition="0">
        <references count="3">
          <reference field="4294967294" count="1" selected="0">
            <x v="0"/>
          </reference>
          <reference field="1" count="1" selected="0">
            <x v="1"/>
          </reference>
          <reference field="3" count="1" selected="0">
            <x v="1"/>
          </reference>
        </references>
      </pivotArea>
    </chartFormat>
    <chartFormat chart="9" format="14">
      <pivotArea type="data" outline="0" fieldPosition="0">
        <references count="3">
          <reference field="4294967294" count="1" selected="0">
            <x v="0"/>
          </reference>
          <reference field="1" count="1" selected="0">
            <x v="1"/>
          </reference>
          <reference field="3" count="1" selected="0">
            <x v="2"/>
          </reference>
        </references>
      </pivotArea>
    </chartFormat>
  </chartFormats>
  <pivotHierarchies count="4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smoker].&amp;[No]"/>
      </members>
    </pivotHierarchy>
    <pivotHierarchy dragToData="1"/>
    <pivotHierarchy dragToData="1"/>
    <pivotHierarchy dragToData="1"/>
    <pivotHierarchy multipleItemSelectionAllowed="1" dragToData="1">
      <members count="1" level="1">
        <member name="[Table4].[Age].&amp;[62]"/>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colHierarchiesUsage count="1">
    <colHierarchyUsage hierarchyUsage="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 (1).xlsx!Table4">
        <x15:activeTabTopLevelEntity name="[Table4]"/>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0E54F136-B181-419A-8555-F990F866F6DB}" autoFormatId="16" applyNumberFormats="0" applyBorderFormats="0" applyFontFormats="0" applyPatternFormats="0" applyAlignmentFormats="0" applyWidthHeightFormats="0">
  <queryTableRefresh nextId="19">
    <queryTableFields count="18">
      <queryTableField id="1" name="Customer ID" tableColumnId="1"/>
      <queryTableField id="2" name="Title" tableColumnId="2"/>
      <queryTableField id="3" name="First name" tableColumnId="3"/>
      <queryTableField id="4" name="BMI" tableColumnId="4"/>
      <queryTableField id="5" name="HBA1C" tableColumnId="5"/>
      <queryTableField id="6" name="Heart Issues" tableColumnId="6"/>
      <queryTableField id="7" name="Any Transplants" tableColumnId="7"/>
      <queryTableField id="8" name="Cancer history" tableColumnId="8"/>
      <queryTableField id="9" name="Medical Examinations" tableColumnId="9"/>
      <queryTableField id="10" name="smoker" tableColumnId="10"/>
      <queryTableField id="11" name="Weight Status" tableColumnId="11"/>
      <queryTableField id="12" name="Diabetes Status" tableColumnId="12"/>
      <queryTableField id="13" name="DOB" tableColumnId="13"/>
      <queryTableField id="14" name="Age" tableColumnId="14"/>
      <queryTableField id="15" name="charges" tableColumnId="15"/>
      <queryTableField id="16" name="Hospital tier" tableColumnId="16"/>
      <queryTableField id="17" name="City tier" tableColumnId="17"/>
      <queryTableField id="18" name="State ID" tableColumnId="1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moker" xr10:uid="{B1068AD2-4FD9-4FB2-97B4-3D7F3B1EFF59}" sourceName="[Table4].[smoker]">
  <pivotTables>
    <pivotTable tabId="7" name="PivotTable1"/>
    <pivotTable tabId="7" name="PivotTable2"/>
    <pivotTable tabId="7" name="PivotTable3"/>
    <pivotTable tabId="7" name="PivotTable4"/>
    <pivotTable tabId="7" name="PivotTable5"/>
  </pivotTables>
  <data>
    <olap pivotCacheId="444590087">
      <levels count="2">
        <level uniqueName="[Table4].[smoker].[(All)]" sourceCaption="(All)" count="0"/>
        <level uniqueName="[Table4].[smoker].[smoker]" sourceCaption="smoker" count="2">
          <ranges>
            <range startItem="0">
              <i n="[Table4].[smoker].&amp;[No]" c="No"/>
              <i n="[Table4].[smoker].&amp;[yes]" c="yes"/>
            </range>
          </ranges>
        </level>
      </levels>
      <selections count="1">
        <selection n="[Table4].[smoker].&amp;[No]"/>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moker1" xr10:uid="{AF2E60A9-3A22-4A4A-9860-2DCC294FA8D2}" sourceName="smoker">
  <pivotTables>
    <pivotTable tabId="14" name="PivotTable6"/>
  </pivotTables>
  <data>
    <tabular pivotCacheId="1077225993">
      <items count="2">
        <i x="1" s="1"/>
        <i x="0"/>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abetes_Status" xr10:uid="{E96BDD5D-0306-4626-BE63-1032E9DE8AEE}" sourceName="Diabetes Status">
  <pivotTables>
    <pivotTable tabId="14" name="PivotTable6"/>
  </pivotTables>
  <data>
    <tabular pivotCacheId="1077225993">
      <items count="3">
        <i x="0"/>
        <i x="2"/>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moker 1" xr10:uid="{71958E07-82AC-4B0D-95F3-200D49695AC3}" cache="Slicer_smoker1" caption="smoker" rowHeight="234950"/>
  <slicer name="Diabetes Status" xr10:uid="{D010FD6B-5191-40E4-9EB0-5DC960A73699}" cache="Slicer_Diabetes_Status" caption="Diabetes Status"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moker" xr10:uid="{033720C3-098F-4802-9157-E9A19A92BC35}" cache="Slicer_smoker" caption="smoker" level="1" rowHeight="234950"/>
</slicers>
</file>

<file path=xl/tables/_rels/table3.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E107430-5769-4DD8-832B-167CDC371332}" name="Table3" displayName="Table3" ref="A1:H2344" totalsRowShown="0" headerRowDxfId="67" dataDxfId="65" headerRowBorderDxfId="66" tableBorderDxfId="64" totalsRowBorderDxfId="63">
  <autoFilter ref="A1:H2344" xr:uid="{0E107430-5769-4DD8-832B-167CDC371332}"/>
  <sortState xmlns:xlrd2="http://schemas.microsoft.com/office/spreadsheetml/2017/richdata2" ref="A2:H2344">
    <sortCondition descending="1" ref="E1:E2344"/>
  </sortState>
  <tableColumns count="8">
    <tableColumn id="1" xr3:uid="{53CA4F43-A3D6-4937-9BAC-70E621780A2D}" name="Customer ID" dataDxfId="62"/>
    <tableColumn id="2" xr3:uid="{BF45EBA2-F7AE-4639-B37E-D62683CE1555}" name="Date2" dataDxfId="61"/>
    <tableColumn id="11" xr3:uid="{A601F788-B025-4333-9535-68C878501C9F}" name="Age" dataDxfId="60"/>
    <tableColumn id="3" xr3:uid="{83DDA749-8E20-4EB0-9C91-386826573A71}" name="children" dataDxfId="59"/>
    <tableColumn id="4" xr3:uid="{CD9C2567-3A93-42F4-A531-1152B45F36C6}" name="charges" dataDxfId="58"/>
    <tableColumn id="5" xr3:uid="{6EB06DFF-B5FD-4FFB-939B-7AD1A2F9C10A}" name="Hospital tier" dataDxfId="57"/>
    <tableColumn id="6" xr3:uid="{F933BA16-54CD-4E24-9338-8405A154784B}" name="City tier" dataDxfId="56"/>
    <tableColumn id="7" xr3:uid="{339ED0A6-5196-439A-A907-C8F1C210EF24}" name="State ID" dataDxfId="55"/>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AE6404B-127E-4FED-8755-8A331178D6D0}" name="Table4" displayName="Table4" ref="A1:T2337" totalsRowCount="1" headerRowDxfId="54" headerRowBorderDxfId="53" tableBorderDxfId="52" totalsRowBorderDxfId="51">
  <autoFilter ref="A1:T2336" xr:uid="{5AE6404B-127E-4FED-8755-8A331178D6D0}"/>
  <tableColumns count="20">
    <tableColumn id="1" xr3:uid="{71756136-3B2E-4EAC-A915-3303F0AFF024}" name="Customer ID" dataDxfId="19"/>
    <tableColumn id="2" xr3:uid="{9ACD7B23-67E9-4E1C-A035-E506BA822160}" name="Title" dataDxfId="50" totalsRowDxfId="17"/>
    <tableColumn id="3" xr3:uid="{A310CC58-EE4C-4017-B990-A65ECB3CF121}" name="First name" dataDxfId="49" totalsRowDxfId="16"/>
    <tableColumn id="4" xr3:uid="{ECC6E271-D43B-49FD-AD84-EAC2B66DA8DD}" name="Last Name" dataDxfId="48" totalsRowDxfId="15"/>
    <tableColumn id="7" xr3:uid="{0F761692-7F31-4AFF-9CB2-3BE8437D8AAC}" name="BMI" dataDxfId="47" totalsRowDxfId="14">
      <calculatedColumnFormula>_xlfn.XLOOKUP(A2,Sheet1!$A$2:$A$2336,Sheet1!$B$2:$B$2336)</calculatedColumnFormula>
    </tableColumn>
    <tableColumn id="8" xr3:uid="{211F862B-D8B1-4DCD-BA97-2B78A3A241FE}" name="HBA1C" dataDxfId="46" totalsRowDxfId="13">
      <calculatedColumnFormula>_xlfn.XLOOKUP(Table4[[#This Row],[Customer ID]],Sheet1!A2:A2336,Sheet1!C2:C2336)</calculatedColumnFormula>
    </tableColumn>
    <tableColumn id="9" xr3:uid="{DCB04260-89F9-4A67-97A9-EFEE052A766C}" name="Heart Issues" dataDxfId="45" totalsRowDxfId="12">
      <calculatedColumnFormula>_xlfn.XLOOKUP(Table4[[#This Row],[Customer ID]],Sheet1!A2:A2336,Sheet1!D2:D2336)</calculatedColumnFormula>
    </tableColumn>
    <tableColumn id="10" xr3:uid="{F05D4751-4052-40D8-8D66-7EE2BB6DEB5B}" name="Any Transplants" dataDxfId="44" totalsRowDxfId="11">
      <calculatedColumnFormula>_xlfn.XLOOKUP(Table4[[#This Row],[Customer ID]],Sheet1!A2:A2336,Sheet1!E2:E2336)</calculatedColumnFormula>
    </tableColumn>
    <tableColumn id="11" xr3:uid="{4DEEE6A1-7D34-4D0F-99E7-9A0F5F032433}" name="Cancer history" dataDxfId="43" totalsRowDxfId="10">
      <calculatedColumnFormula>_xlfn.XLOOKUP(Table4[[#This Row],[Customer ID]],Sheet1!A2:A2336,Sheet1!F2:F2336)</calculatedColumnFormula>
    </tableColumn>
    <tableColumn id="12" xr3:uid="{C27B001E-FCF7-4747-A9EF-5016B714B9A0}" name="Medical Examinations" dataDxfId="42" totalsRowDxfId="9">
      <calculatedColumnFormula>_xlfn.XLOOKUP(Table4[[#This Row],[Customer ID]],Sheet1!A2:A2336,Sheet1!G2:G2336)</calculatedColumnFormula>
    </tableColumn>
    <tableColumn id="13" xr3:uid="{4B9B862D-0196-48F2-8AD3-29A4E8E94E5F}" name="smoker" dataDxfId="41" totalsRowDxfId="8">
      <calculatedColumnFormula>_xlfn.XLOOKUP(Table4[[#This Row],[Customer ID]],Sheet1!A2:A2336,Sheet1!H2:H2336)</calculatedColumnFormula>
    </tableColumn>
    <tableColumn id="14" xr3:uid="{D1C18236-64C4-49AF-AFB0-69F6273472B2}" name="Weight Status" dataDxfId="40" totalsRowDxfId="7">
      <calculatedColumnFormula>_xlfn.XLOOKUP(Table4[[#This Row],[Customer ID]],Sheet1!A2:A2336,Sheet1!I2:I2336)</calculatedColumnFormula>
    </tableColumn>
    <tableColumn id="15" xr3:uid="{E5D8CEC4-6723-4AAD-A393-6DB503F04B1C}" name="Diabetes Status" dataDxfId="39" totalsRowDxfId="6">
      <calculatedColumnFormula>_xlfn.XLOOKUP(A2,Sheet1!A2:A2336,Sheet1!J2:J2336)</calculatedColumnFormula>
    </tableColumn>
    <tableColumn id="5" xr3:uid="{5ADB354F-50F0-41D4-811C-43A971B68B2F}" name="DOB" dataDxfId="38" totalsRowDxfId="5">
      <calculatedColumnFormula>_xlfn.XLOOKUP(Table4[[#This Row],[Customer ID]],Table3[Customer ID],Table3[Date2])</calculatedColumnFormula>
    </tableColumn>
    <tableColumn id="6" xr3:uid="{0D6DC8DF-D976-4820-A584-8087C75E02A7}" name="Age" dataDxfId="18">
      <calculatedColumnFormula>_xlfn.XLOOKUP(A2,Table3[Customer ID],Table3[Age])</calculatedColumnFormula>
    </tableColumn>
    <tableColumn id="16" xr3:uid="{E81D0CC9-86F8-4A74-88E7-A472B3B2C90E}" name="children" dataDxfId="37" totalsRowDxfId="4">
      <calculatedColumnFormula>_xlfn.XLOOKUP(A2,Table3[Customer ID],Table3[children])</calculatedColumnFormula>
    </tableColumn>
    <tableColumn id="17" xr3:uid="{C450B2D5-6D9F-4C9A-9BC1-BE18177975FC}" name="charges" totalsRowFunction="average" dataDxfId="36" totalsRowDxfId="3" dataCellStyle="Currency">
      <calculatedColumnFormula>_xlfn.XLOOKUP(A2,Table3[Customer ID],Table3[charges])</calculatedColumnFormula>
    </tableColumn>
    <tableColumn id="18" xr3:uid="{C1929F84-B983-40F6-AAF6-BD7FBEC35F90}" name="Hospital tier" dataDxfId="35" totalsRowDxfId="2">
      <calculatedColumnFormula>_xlfn.XLOOKUP(A2,Table3[Customer ID],Table3[Hospital tier])</calculatedColumnFormula>
    </tableColumn>
    <tableColumn id="19" xr3:uid="{A330CD12-DB7E-484D-B486-8AFFEED5C58A}" name="City tier" dataDxfId="34" totalsRowDxfId="1">
      <calculatedColumnFormula>_xlfn.XLOOKUP(A2,Table3[Customer ID],Table3[City tier])</calculatedColumnFormula>
    </tableColumn>
    <tableColumn id="20" xr3:uid="{CE197F7D-306E-4D89-BD4F-E2B348F5B08E}" name="State ID" dataDxfId="33" totalsRowDxfId="0">
      <calculatedColumnFormula>_xlfn.XLOOKUP(A2,Table3[Customer ID],Table3[State ID])</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EF59378-441F-4860-86A3-4C52E4F906FC}" name="Table4_1" displayName="Table4_1" ref="A1:R2336" tableType="queryTable" totalsRowShown="0">
  <autoFilter ref="A1:R2336" xr:uid="{1EF59378-441F-4860-86A3-4C52E4F906FC}"/>
  <tableColumns count="18">
    <tableColumn id="1" xr3:uid="{1CAE8229-6B6A-4599-A054-C3CD3559A12C}" uniqueName="1" name="Customer ID" queryTableFieldId="1" dataDxfId="32"/>
    <tableColumn id="2" xr3:uid="{7D285C07-CF4A-4585-B00D-D1340CA7E27C}" uniqueName="2" name="Title" queryTableFieldId="2" dataDxfId="31"/>
    <tableColumn id="3" xr3:uid="{405B403D-20EB-47F3-B6FB-3645CD3BE8F9}" uniqueName="3" name="First name" queryTableFieldId="3" dataDxfId="30"/>
    <tableColumn id="4" xr3:uid="{2238D4D9-6E17-4B05-9A00-8B50347598E0}" uniqueName="4" name="BMI" queryTableFieldId="4"/>
    <tableColumn id="5" xr3:uid="{0693039E-7B88-46B6-9C23-4986A06B929E}" uniqueName="5" name="HBA1C" queryTableFieldId="5"/>
    <tableColumn id="6" xr3:uid="{3E52208D-6141-40DA-A0BF-E1D83069164E}" uniqueName="6" name="Heart Issues" queryTableFieldId="6" dataDxfId="29"/>
    <tableColumn id="7" xr3:uid="{B084F537-572F-4CE5-9DD0-B7BDE6E2559E}" uniqueName="7" name="Any Transplants" queryTableFieldId="7" dataDxfId="28"/>
    <tableColumn id="8" xr3:uid="{FA269F9A-393E-4EDD-90AA-F74E1B20011B}" uniqueName="8" name="Cancer history" queryTableFieldId="8" dataDxfId="27"/>
    <tableColumn id="9" xr3:uid="{85AC4715-D208-4060-AEEE-A479556A3E0C}" uniqueName="9" name="Medical Examinations" queryTableFieldId="9"/>
    <tableColumn id="10" xr3:uid="{C47ED1EB-60FD-4CDD-BE04-D3CFB001C6F7}" uniqueName="10" name="smoker" queryTableFieldId="10" dataDxfId="26"/>
    <tableColumn id="11" xr3:uid="{E3F1995D-BFBD-4D61-B12A-C4F88778FCA4}" uniqueName="11" name="Weight Status" queryTableFieldId="11" dataDxfId="25"/>
    <tableColumn id="12" xr3:uid="{4B9B0143-CC19-489C-8A36-873D7597A28B}" uniqueName="12" name="Diabetes Status" queryTableFieldId="12" dataDxfId="24"/>
    <tableColumn id="13" xr3:uid="{8A9CBD50-64D4-4BEF-AB1A-BD24F9A7E696}" uniqueName="13" name="DOB" queryTableFieldId="13" dataDxfId="23"/>
    <tableColumn id="14" xr3:uid="{AAB92F8B-D890-4C1B-A452-4DAB50290472}" uniqueName="14" name="Age" queryTableFieldId="14"/>
    <tableColumn id="15" xr3:uid="{31E9A689-D61D-46A9-9C8B-3F4D4FEFD3B6}" uniqueName="15" name="charges" queryTableFieldId="15"/>
    <tableColumn id="16" xr3:uid="{5876456F-E925-41E5-8193-1D82E2B5595A}" uniqueName="16" name="Hospital tier" queryTableFieldId="16" dataDxfId="22"/>
    <tableColumn id="17" xr3:uid="{85183402-6DBB-415A-A2D3-0FAA011E5655}" uniqueName="17" name="City tier" queryTableFieldId="17" dataDxfId="21"/>
    <tableColumn id="18" xr3:uid="{B27CA91D-CBC1-49B0-98A8-3E61806CCCBE}" uniqueName="18" name="State ID" queryTableFieldId="18" dataDxfId="2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3" Type="http://schemas.microsoft.com/office/2011/relationships/webextension" Target="webextension3.xml"/><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5">
    <wetp:webextensionref xmlns:r="http://schemas.openxmlformats.org/officeDocument/2006/relationships" r:id="rId1"/>
  </wetp:taskpane>
  <wetp:taskpane dockstate="right" visibility="0" width="438" row="6">
    <wetp:webextensionref xmlns:r="http://schemas.openxmlformats.org/officeDocument/2006/relationships" r:id="rId2"/>
  </wetp:taskpane>
  <wetp:taskpane dockstate="right" visibility="0" width="438" row="5">
    <wetp:webextensionref xmlns:r="http://schemas.openxmlformats.org/officeDocument/2006/relationships" r:id="rId3"/>
  </wetp:taskpane>
</wetp:taskpanes>
</file>

<file path=xl/webextensions/webextension1.xml><?xml version="1.0" encoding="utf-8"?>
<we:webextension xmlns:we="http://schemas.microsoft.com/office/webextensions/webextension/2010/11" id="{45B5C648-F0F3-4F73-8B99-951052D6ECC9}">
  <we:reference id="wa200005502" version="1.0.0.12" store="en-US" storeType="OMEX"/>
  <we:alternateReferences>
    <we:reference id="WA200005502" version="1.0.0.12" store="" storeType="OMEX"/>
  </we:alternateReferences>
  <we:properties>
    <we:property name="docId" value="&quot;2xV1DTCTEen3hCDjAhDZ4&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_xldudf_GPT</we:customFunctionIds>
        <we:customFunctionIds>_xldudf_GPT_CREATE_PROMPT</we:customFunctionIds>
        <we:customFunctionIds>_xldudf_GPT_LIST</we:customFunctionIds>
        <we:customFunctionIds>_xldudf_GPT_HLIST</we:customFunctionIds>
        <we:customFunctionIds>_xldudf_GPT_CLASSIFY</we:customFunctionIds>
        <we:customFunctionIds>_xldudf_GPT_TRANSLATE</we:customFunctionIds>
        <we:customFunctionIds>_xldudf_GPT_EXTRACT</we:customFunctionIds>
        <we:customFunctionIds>_xldudf_GPT_TAG</we:customFunctionIds>
        <we:customFunctionIds>_xldudf_GPT_CONVERT</we:customFunctionIds>
        <we:customFunctionIds>_xldudf_GPT_FORMAT</we:customFunctionIds>
        <we:customFunctionIds>_xldudf_GPT_SUMMARIZE</we:customFunctionIds>
        <we:customFunctionIds>_xldudf_GPT_TABLE</we:customFunctionIds>
        <we:customFunctionIds>_xldudf_GPT_FILL</we:customFunctionIds>
        <we:customFunctionIds>_xldudf_GPT_SPLIT</we:customFunctionIds>
        <we:customFunctionIds>_xldudf_GPT_HSPLIT</we:customFunctionIds>
        <we:customFunctionIds>_xldudf_GPT_EDIT</we:customFunctionIds>
        <we:customFunctionIds>_xldudf_GPT_MATCH</we:customFunctionIds>
        <we:customFunctionIds>_xldudf_GPT_VISION</we:customFunctionIds>
        <we:customFunctionIds>_xldudf_GPT_WEB</we:customFunctionIds>
      </we:customFunctionIdList>
    </a:ext>
  </we:extLst>
</we:webextension>
</file>

<file path=xl/webextensions/webextension2.xml><?xml version="1.0" encoding="utf-8"?>
<we:webextension xmlns:we="http://schemas.microsoft.com/office/webextensions/webextension/2010/11" id="{C4E7A21F-1362-4C56-8B22-9B4B9135FDEF}">
  <we:reference id="wa200005669" version="2.0.0.0" store="en-US" storeType="OMEX"/>
  <we:alternateReferences>
    <we:reference id="wa200005669" version="2.0.0.0" store="wa200005669" storeType="OMEX"/>
  </we:alternateReferences>
  <we:properties/>
  <we:bindings/>
  <we:snapshot xmlns:r="http://schemas.openxmlformats.org/officeDocument/2006/relationships"/>
</we:webextension>
</file>

<file path=xl/webextensions/webextension3.xml><?xml version="1.0" encoding="utf-8"?>
<we:webextension xmlns:we="http://schemas.microsoft.com/office/webextensions/webextension/2010/11" id="{A09F69CE-76AA-480B-8163-60D1857F207F}">
  <we:reference id="wa200008734" version="1.0.0.4" store="en-US" storeType="OMEX"/>
  <we:alternateReferences>
    <we:reference id="WA200008734" version="1.0.0.4" store="" storeType="OMEX"/>
  </we:alternateReferences>
  <we:properties>
    <we:property name="elkar-uid" value="&quot;745c51fc-a87c-4ac5-9d01-7ede0956f913&quot;"/>
  </we:properties>
  <we:bindings/>
  <we:snapshot xmlns:r="http://schemas.openxmlformats.org/officeDocument/2006/relationships"/>
</we:webextension>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9.xml"/><Relationship Id="rId2" Type="http://schemas.openxmlformats.org/officeDocument/2006/relationships/pivotTable" Target="../pivotTables/pivotTable8.xml"/><Relationship Id="rId1" Type="http://schemas.openxmlformats.org/officeDocument/2006/relationships/pivotTable" Target="../pivotTables/pivotTable7.xml"/><Relationship Id="rId6" Type="http://schemas.openxmlformats.org/officeDocument/2006/relationships/drawing" Target="../drawings/drawing3.xml"/><Relationship Id="rId5" Type="http://schemas.openxmlformats.org/officeDocument/2006/relationships/pivotTable" Target="../pivotTables/pivotTable11.xml"/><Relationship Id="rId4" Type="http://schemas.openxmlformats.org/officeDocument/2006/relationships/pivotTable" Target="../pivotTables/pivotTable10.xml"/></Relationships>
</file>

<file path=xl/worksheets/_rels/sheet8.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4.xml"/></Relationships>
</file>

<file path=xl/worksheets/_rels/sheet9.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435BF5-1E7C-4FC8-AEE5-688392BEDC9C}">
  <dimension ref="A1:J2336"/>
  <sheetViews>
    <sheetView workbookViewId="0">
      <selection sqref="A1:A1048576"/>
    </sheetView>
  </sheetViews>
  <sheetFormatPr defaultRowHeight="14.4" x14ac:dyDescent="0.3"/>
  <cols>
    <col min="1" max="1" width="13.5546875" bestFit="1" customWidth="1"/>
    <col min="2" max="2" width="6.6640625" bestFit="1" customWidth="1"/>
    <col min="4" max="4" width="13.21875" bestFit="1" customWidth="1"/>
    <col min="5" max="5" width="16.77734375" bestFit="1" customWidth="1"/>
    <col min="6" max="6" width="15.33203125" bestFit="1" customWidth="1"/>
    <col min="7" max="7" width="21.77734375" bestFit="1" customWidth="1"/>
    <col min="8" max="8" width="9.44140625" bestFit="1" customWidth="1"/>
    <col min="9" max="9" width="14.88671875" bestFit="1" customWidth="1"/>
    <col min="10" max="10" width="16.21875" bestFit="1" customWidth="1"/>
  </cols>
  <sheetData>
    <row r="1" spans="1:10" ht="15" thickBot="1" x14ac:dyDescent="0.35">
      <c r="A1" s="4" t="s">
        <v>0</v>
      </c>
      <c r="B1" s="5" t="s">
        <v>1</v>
      </c>
      <c r="C1" s="5" t="s">
        <v>2</v>
      </c>
      <c r="D1" s="5" t="s">
        <v>3</v>
      </c>
      <c r="E1" s="5" t="s">
        <v>4</v>
      </c>
      <c r="F1" s="5" t="s">
        <v>5</v>
      </c>
      <c r="G1" s="5" t="s">
        <v>6</v>
      </c>
      <c r="H1" s="5" t="s">
        <v>7</v>
      </c>
      <c r="I1" s="5" t="s">
        <v>8</v>
      </c>
      <c r="J1" s="5" t="s">
        <v>9</v>
      </c>
    </row>
    <row r="2" spans="1:10" ht="15" thickTop="1" x14ac:dyDescent="0.3">
      <c r="A2" s="6" t="s">
        <v>10</v>
      </c>
      <c r="B2" s="7">
        <v>47.41</v>
      </c>
      <c r="C2" s="8">
        <v>7.47</v>
      </c>
      <c r="D2" s="9" t="s">
        <v>11</v>
      </c>
      <c r="E2" s="9" t="s">
        <v>11</v>
      </c>
      <c r="F2" s="9" t="s">
        <v>11</v>
      </c>
      <c r="G2" s="10">
        <v>0</v>
      </c>
      <c r="H2" s="9" t="s">
        <v>12</v>
      </c>
      <c r="I2" s="9" t="s">
        <v>13</v>
      </c>
      <c r="J2" s="9" t="s">
        <v>14</v>
      </c>
    </row>
    <row r="3" spans="1:10" x14ac:dyDescent="0.3">
      <c r="A3" s="11" t="s">
        <v>15</v>
      </c>
      <c r="B3" s="12">
        <v>30.36</v>
      </c>
      <c r="C3" s="13">
        <v>5.77</v>
      </c>
      <c r="D3" s="14" t="s">
        <v>11</v>
      </c>
      <c r="E3" s="14" t="s">
        <v>11</v>
      </c>
      <c r="F3" s="14" t="s">
        <v>11</v>
      </c>
      <c r="G3" s="15">
        <v>0</v>
      </c>
      <c r="H3" s="14" t="s">
        <v>12</v>
      </c>
      <c r="I3" s="14" t="s">
        <v>13</v>
      </c>
      <c r="J3" s="14" t="s">
        <v>16</v>
      </c>
    </row>
    <row r="4" spans="1:10" x14ac:dyDescent="0.3">
      <c r="A4" s="16" t="s">
        <v>17</v>
      </c>
      <c r="B4" s="17">
        <v>34.484999999999999</v>
      </c>
      <c r="C4" s="18">
        <v>11.87</v>
      </c>
      <c r="D4" s="3" t="s">
        <v>12</v>
      </c>
      <c r="E4" s="3" t="s">
        <v>11</v>
      </c>
      <c r="F4" s="3" t="s">
        <v>11</v>
      </c>
      <c r="G4" s="19">
        <v>2</v>
      </c>
      <c r="H4" s="3" t="s">
        <v>12</v>
      </c>
      <c r="I4" s="3" t="s">
        <v>13</v>
      </c>
      <c r="J4" s="3" t="s">
        <v>14</v>
      </c>
    </row>
    <row r="5" spans="1:10" x14ac:dyDescent="0.3">
      <c r="A5" s="11" t="s">
        <v>18</v>
      </c>
      <c r="B5" s="12">
        <v>38.094999999999999</v>
      </c>
      <c r="C5" s="13">
        <v>6.05</v>
      </c>
      <c r="D5" s="14" t="s">
        <v>11</v>
      </c>
      <c r="E5" s="14" t="s">
        <v>11</v>
      </c>
      <c r="F5" s="14" t="s">
        <v>11</v>
      </c>
      <c r="G5" s="15">
        <v>0</v>
      </c>
      <c r="H5" s="14" t="s">
        <v>12</v>
      </c>
      <c r="I5" s="14" t="s">
        <v>13</v>
      </c>
      <c r="J5" s="14" t="s">
        <v>16</v>
      </c>
    </row>
    <row r="6" spans="1:10" x14ac:dyDescent="0.3">
      <c r="A6" s="16" t="s">
        <v>19</v>
      </c>
      <c r="B6" s="17">
        <v>35.53</v>
      </c>
      <c r="C6" s="18">
        <v>5.45</v>
      </c>
      <c r="D6" s="3" t="s">
        <v>11</v>
      </c>
      <c r="E6" s="3" t="s">
        <v>11</v>
      </c>
      <c r="F6" s="3" t="s">
        <v>11</v>
      </c>
      <c r="G6" s="19">
        <v>0</v>
      </c>
      <c r="H6" s="3" t="s">
        <v>12</v>
      </c>
      <c r="I6" s="3" t="s">
        <v>13</v>
      </c>
      <c r="J6" s="3" t="s">
        <v>20</v>
      </c>
    </row>
    <row r="7" spans="1:10" x14ac:dyDescent="0.3">
      <c r="A7" s="11" t="s">
        <v>21</v>
      </c>
      <c r="B7" s="12">
        <v>32.799999999999997</v>
      </c>
      <c r="C7" s="13">
        <v>6.59</v>
      </c>
      <c r="D7" s="14" t="s">
        <v>11</v>
      </c>
      <c r="E7" s="14" t="s">
        <v>11</v>
      </c>
      <c r="F7" s="14" t="s">
        <v>11</v>
      </c>
      <c r="G7" s="15">
        <v>0</v>
      </c>
      <c r="H7" s="14" t="s">
        <v>12</v>
      </c>
      <c r="I7" s="14" t="s">
        <v>13</v>
      </c>
      <c r="J7" s="14" t="s">
        <v>14</v>
      </c>
    </row>
    <row r="8" spans="1:10" x14ac:dyDescent="0.3">
      <c r="A8" s="16" t="s">
        <v>22</v>
      </c>
      <c r="B8" s="17">
        <v>36.4</v>
      </c>
      <c r="C8" s="18">
        <v>6.07</v>
      </c>
      <c r="D8" s="3" t="s">
        <v>11</v>
      </c>
      <c r="E8" s="3" t="s">
        <v>11</v>
      </c>
      <c r="F8" s="3" t="s">
        <v>11</v>
      </c>
      <c r="G8" s="19">
        <v>0</v>
      </c>
      <c r="H8" s="3" t="s">
        <v>12</v>
      </c>
      <c r="I8" s="3" t="s">
        <v>13</v>
      </c>
      <c r="J8" s="3" t="s">
        <v>16</v>
      </c>
    </row>
    <row r="9" spans="1:10" x14ac:dyDescent="0.3">
      <c r="A9" s="11" t="s">
        <v>23</v>
      </c>
      <c r="B9" s="12">
        <v>36.96</v>
      </c>
      <c r="C9" s="13">
        <v>7.93</v>
      </c>
      <c r="D9" s="14" t="s">
        <v>11</v>
      </c>
      <c r="E9" s="14" t="s">
        <v>11</v>
      </c>
      <c r="F9" s="14" t="s">
        <v>11</v>
      </c>
      <c r="G9" s="15">
        <v>3</v>
      </c>
      <c r="H9" s="14" t="s">
        <v>12</v>
      </c>
      <c r="I9" s="14" t="s">
        <v>13</v>
      </c>
      <c r="J9" s="14" t="s">
        <v>14</v>
      </c>
    </row>
    <row r="10" spans="1:10" x14ac:dyDescent="0.3">
      <c r="A10" s="16" t="s">
        <v>24</v>
      </c>
      <c r="B10" s="17">
        <v>41.14</v>
      </c>
      <c r="C10" s="18">
        <v>9.58</v>
      </c>
      <c r="D10" s="3" t="s">
        <v>12</v>
      </c>
      <c r="E10" s="3" t="s">
        <v>11</v>
      </c>
      <c r="F10" s="3" t="s">
        <v>25</v>
      </c>
      <c r="G10" s="19">
        <v>1</v>
      </c>
      <c r="H10" s="3" t="s">
        <v>12</v>
      </c>
      <c r="I10" s="3" t="s">
        <v>13</v>
      </c>
      <c r="J10" s="3" t="s">
        <v>14</v>
      </c>
    </row>
    <row r="11" spans="1:10" x14ac:dyDescent="0.3">
      <c r="A11" s="11" t="s">
        <v>26</v>
      </c>
      <c r="B11" s="12">
        <v>38.06</v>
      </c>
      <c r="C11" s="13">
        <v>10.79</v>
      </c>
      <c r="D11" s="14" t="s">
        <v>11</v>
      </c>
      <c r="E11" s="14" t="s">
        <v>11</v>
      </c>
      <c r="F11" s="14" t="s">
        <v>11</v>
      </c>
      <c r="G11" s="15">
        <v>0</v>
      </c>
      <c r="H11" s="14" t="s">
        <v>12</v>
      </c>
      <c r="I11" s="14" t="s">
        <v>13</v>
      </c>
      <c r="J11" s="14" t="s">
        <v>14</v>
      </c>
    </row>
    <row r="12" spans="1:10" x14ac:dyDescent="0.3">
      <c r="A12" s="16" t="s">
        <v>27</v>
      </c>
      <c r="B12" s="17">
        <v>37.700000000000003</v>
      </c>
      <c r="C12" s="18">
        <v>5.96</v>
      </c>
      <c r="D12" s="3" t="s">
        <v>12</v>
      </c>
      <c r="E12" s="3" t="s">
        <v>11</v>
      </c>
      <c r="F12" s="3" t="s">
        <v>11</v>
      </c>
      <c r="G12" s="19">
        <v>2</v>
      </c>
      <c r="H12" s="3" t="s">
        <v>12</v>
      </c>
      <c r="I12" s="3" t="s">
        <v>13</v>
      </c>
      <c r="J12" s="3" t="s">
        <v>16</v>
      </c>
    </row>
    <row r="13" spans="1:10" x14ac:dyDescent="0.3">
      <c r="A13" s="11" t="s">
        <v>28</v>
      </c>
      <c r="B13" s="12">
        <v>42.13</v>
      </c>
      <c r="C13" s="13">
        <v>11.9</v>
      </c>
      <c r="D13" s="14" t="s">
        <v>11</v>
      </c>
      <c r="E13" s="14" t="s">
        <v>11</v>
      </c>
      <c r="F13" s="14" t="s">
        <v>11</v>
      </c>
      <c r="G13" s="15">
        <v>0</v>
      </c>
      <c r="H13" s="14" t="s">
        <v>12</v>
      </c>
      <c r="I13" s="14" t="s">
        <v>13</v>
      </c>
      <c r="J13" s="14" t="s">
        <v>14</v>
      </c>
    </row>
    <row r="14" spans="1:10" x14ac:dyDescent="0.3">
      <c r="A14" s="16" t="s">
        <v>29</v>
      </c>
      <c r="B14" s="17">
        <v>40.92</v>
      </c>
      <c r="C14" s="18">
        <v>8.41</v>
      </c>
      <c r="D14" s="3" t="s">
        <v>11</v>
      </c>
      <c r="E14" s="3" t="s">
        <v>11</v>
      </c>
      <c r="F14" s="3" t="s">
        <v>11</v>
      </c>
      <c r="G14" s="19">
        <v>0</v>
      </c>
      <c r="H14" s="3" t="s">
        <v>12</v>
      </c>
      <c r="I14" s="3" t="s">
        <v>13</v>
      </c>
      <c r="J14" s="3" t="s">
        <v>14</v>
      </c>
    </row>
    <row r="15" spans="1:10" x14ac:dyDescent="0.3">
      <c r="A15" s="11" t="s">
        <v>30</v>
      </c>
      <c r="B15" s="12">
        <v>40.564999999999998</v>
      </c>
      <c r="C15" s="13">
        <v>7.02</v>
      </c>
      <c r="D15" s="14" t="s">
        <v>11</v>
      </c>
      <c r="E15" s="14" t="s">
        <v>11</v>
      </c>
      <c r="F15" s="14" t="s">
        <v>11</v>
      </c>
      <c r="G15" s="15">
        <v>0</v>
      </c>
      <c r="H15" s="14" t="s">
        <v>12</v>
      </c>
      <c r="I15" s="14" t="s">
        <v>13</v>
      </c>
      <c r="J15" s="14" t="s">
        <v>14</v>
      </c>
    </row>
    <row r="16" spans="1:10" x14ac:dyDescent="0.3">
      <c r="A16" s="16" t="s">
        <v>31</v>
      </c>
      <c r="B16" s="17">
        <v>36.384999999999998</v>
      </c>
      <c r="C16" s="18">
        <v>7.59</v>
      </c>
      <c r="D16" s="3" t="s">
        <v>12</v>
      </c>
      <c r="E16" s="3" t="s">
        <v>11</v>
      </c>
      <c r="F16" s="3" t="s">
        <v>11</v>
      </c>
      <c r="G16" s="19">
        <v>2</v>
      </c>
      <c r="H16" s="3" t="s">
        <v>12</v>
      </c>
      <c r="I16" s="3" t="s">
        <v>13</v>
      </c>
      <c r="J16" s="3" t="s">
        <v>14</v>
      </c>
    </row>
    <row r="17" spans="1:10" x14ac:dyDescent="0.3">
      <c r="A17" s="11" t="s">
        <v>32</v>
      </c>
      <c r="B17" s="12">
        <v>39.9</v>
      </c>
      <c r="C17" s="13">
        <v>11.32</v>
      </c>
      <c r="D17" s="14" t="s">
        <v>11</v>
      </c>
      <c r="E17" s="14" t="s">
        <v>11</v>
      </c>
      <c r="F17" s="14" t="s">
        <v>11</v>
      </c>
      <c r="G17" s="15">
        <v>0</v>
      </c>
      <c r="H17" s="14" t="s">
        <v>12</v>
      </c>
      <c r="I17" s="14" t="s">
        <v>13</v>
      </c>
      <c r="J17" s="14" t="s">
        <v>14</v>
      </c>
    </row>
    <row r="18" spans="1:10" x14ac:dyDescent="0.3">
      <c r="A18" s="16" t="s">
        <v>33</v>
      </c>
      <c r="B18" s="17">
        <v>33.799999999999997</v>
      </c>
      <c r="C18" s="18">
        <v>7.67</v>
      </c>
      <c r="D18" s="3" t="s">
        <v>11</v>
      </c>
      <c r="E18" s="3" t="s">
        <v>11</v>
      </c>
      <c r="F18" s="3" t="s">
        <v>11</v>
      </c>
      <c r="G18" s="19">
        <v>3</v>
      </c>
      <c r="H18" s="3" t="s">
        <v>12</v>
      </c>
      <c r="I18" s="3" t="s">
        <v>13</v>
      </c>
      <c r="J18" s="3" t="s">
        <v>14</v>
      </c>
    </row>
    <row r="19" spans="1:10" x14ac:dyDescent="0.3">
      <c r="A19" s="11" t="s">
        <v>34</v>
      </c>
      <c r="B19" s="12">
        <v>36.765000000000001</v>
      </c>
      <c r="C19" s="13">
        <v>7.29</v>
      </c>
      <c r="D19" s="14" t="s">
        <v>12</v>
      </c>
      <c r="E19" s="14" t="s">
        <v>11</v>
      </c>
      <c r="F19" s="14" t="s">
        <v>25</v>
      </c>
      <c r="G19" s="15">
        <v>1</v>
      </c>
      <c r="H19" s="14" t="s">
        <v>12</v>
      </c>
      <c r="I19" s="14" t="s">
        <v>13</v>
      </c>
      <c r="J19" s="14" t="s">
        <v>14</v>
      </c>
    </row>
    <row r="20" spans="1:10" x14ac:dyDescent="0.3">
      <c r="A20" s="16" t="s">
        <v>35</v>
      </c>
      <c r="B20" s="17">
        <v>36.954999999999998</v>
      </c>
      <c r="C20" s="18">
        <v>4.72</v>
      </c>
      <c r="D20" s="3" t="s">
        <v>12</v>
      </c>
      <c r="E20" s="3" t="s">
        <v>11</v>
      </c>
      <c r="F20" s="3" t="s">
        <v>11</v>
      </c>
      <c r="G20" s="19">
        <v>1</v>
      </c>
      <c r="H20" s="3" t="s">
        <v>12</v>
      </c>
      <c r="I20" s="3" t="s">
        <v>13</v>
      </c>
      <c r="J20" s="3" t="s">
        <v>20</v>
      </c>
    </row>
    <row r="21" spans="1:10" x14ac:dyDescent="0.3">
      <c r="A21" s="11" t="s">
        <v>36</v>
      </c>
      <c r="B21" s="12">
        <v>42.9</v>
      </c>
      <c r="C21" s="13">
        <v>11.41</v>
      </c>
      <c r="D21" s="14" t="s">
        <v>11</v>
      </c>
      <c r="E21" s="14" t="s">
        <v>11</v>
      </c>
      <c r="F21" s="14" t="s">
        <v>11</v>
      </c>
      <c r="G21" s="15">
        <v>0</v>
      </c>
      <c r="H21" s="14" t="s">
        <v>12</v>
      </c>
      <c r="I21" s="14" t="s">
        <v>13</v>
      </c>
      <c r="J21" s="14" t="s">
        <v>14</v>
      </c>
    </row>
    <row r="22" spans="1:10" x14ac:dyDescent="0.3">
      <c r="A22" s="16" t="s">
        <v>37</v>
      </c>
      <c r="B22" s="17">
        <v>36.299999999999997</v>
      </c>
      <c r="C22" s="18">
        <v>11.5</v>
      </c>
      <c r="D22" s="3" t="s">
        <v>12</v>
      </c>
      <c r="E22" s="3" t="s">
        <v>11</v>
      </c>
      <c r="F22" s="3" t="s">
        <v>11</v>
      </c>
      <c r="G22" s="19">
        <v>2</v>
      </c>
      <c r="H22" s="3" t="s">
        <v>12</v>
      </c>
      <c r="I22" s="3" t="s">
        <v>13</v>
      </c>
      <c r="J22" s="3" t="s">
        <v>14</v>
      </c>
    </row>
    <row r="23" spans="1:10" x14ac:dyDescent="0.3">
      <c r="A23" s="11" t="s">
        <v>38</v>
      </c>
      <c r="B23" s="12">
        <v>32.200000000000003</v>
      </c>
      <c r="C23" s="13">
        <v>6.22</v>
      </c>
      <c r="D23" s="14" t="s">
        <v>12</v>
      </c>
      <c r="E23" s="14" t="s">
        <v>11</v>
      </c>
      <c r="F23" s="14" t="s">
        <v>11</v>
      </c>
      <c r="G23" s="15">
        <v>2</v>
      </c>
      <c r="H23" s="14" t="s">
        <v>12</v>
      </c>
      <c r="I23" s="14" t="s">
        <v>13</v>
      </c>
      <c r="J23" s="14" t="s">
        <v>16</v>
      </c>
    </row>
    <row r="24" spans="1:10" x14ac:dyDescent="0.3">
      <c r="A24" s="16" t="s">
        <v>39</v>
      </c>
      <c r="B24" s="17">
        <v>31.3</v>
      </c>
      <c r="C24" s="18">
        <v>11.38</v>
      </c>
      <c r="D24" s="3" t="s">
        <v>11</v>
      </c>
      <c r="E24" s="3" t="s">
        <v>11</v>
      </c>
      <c r="F24" s="3" t="s">
        <v>11</v>
      </c>
      <c r="G24" s="19">
        <v>3</v>
      </c>
      <c r="H24" s="3" t="s">
        <v>12</v>
      </c>
      <c r="I24" s="3" t="s">
        <v>13</v>
      </c>
      <c r="J24" s="3" t="s">
        <v>14</v>
      </c>
    </row>
    <row r="25" spans="1:10" x14ac:dyDescent="0.3">
      <c r="A25" s="11" t="s">
        <v>40</v>
      </c>
      <c r="B25" s="12">
        <v>41.8</v>
      </c>
      <c r="C25" s="13">
        <v>7.89</v>
      </c>
      <c r="D25" s="14" t="s">
        <v>12</v>
      </c>
      <c r="E25" s="14" t="s">
        <v>11</v>
      </c>
      <c r="F25" s="14" t="s">
        <v>11</v>
      </c>
      <c r="G25" s="15">
        <v>2</v>
      </c>
      <c r="H25" s="14" t="s">
        <v>12</v>
      </c>
      <c r="I25" s="14" t="s">
        <v>13</v>
      </c>
      <c r="J25" s="14" t="s">
        <v>14</v>
      </c>
    </row>
    <row r="26" spans="1:10" x14ac:dyDescent="0.3">
      <c r="A26" s="16" t="s">
        <v>41</v>
      </c>
      <c r="B26" s="17">
        <v>35.090000000000003</v>
      </c>
      <c r="C26" s="18">
        <v>4.38</v>
      </c>
      <c r="D26" s="3" t="s">
        <v>12</v>
      </c>
      <c r="E26" s="3" t="s">
        <v>11</v>
      </c>
      <c r="F26" s="3" t="s">
        <v>11</v>
      </c>
      <c r="G26" s="19">
        <v>2</v>
      </c>
      <c r="H26" s="3" t="s">
        <v>12</v>
      </c>
      <c r="I26" s="3" t="s">
        <v>13</v>
      </c>
      <c r="J26" s="3" t="s">
        <v>20</v>
      </c>
    </row>
    <row r="27" spans="1:10" x14ac:dyDescent="0.3">
      <c r="A27" s="11" t="s">
        <v>42</v>
      </c>
      <c r="B27" s="12">
        <v>33.880000000000003</v>
      </c>
      <c r="C27" s="13">
        <v>7.01</v>
      </c>
      <c r="D27" s="14" t="s">
        <v>11</v>
      </c>
      <c r="E27" s="14" t="s">
        <v>11</v>
      </c>
      <c r="F27" s="14" t="s">
        <v>11</v>
      </c>
      <c r="G27" s="15">
        <v>3</v>
      </c>
      <c r="H27" s="14" t="s">
        <v>12</v>
      </c>
      <c r="I27" s="14" t="s">
        <v>13</v>
      </c>
      <c r="J27" s="14" t="s">
        <v>14</v>
      </c>
    </row>
    <row r="28" spans="1:10" x14ac:dyDescent="0.3">
      <c r="A28" s="16" t="s">
        <v>43</v>
      </c>
      <c r="B28" s="17">
        <v>30.875</v>
      </c>
      <c r="C28" s="18">
        <v>11.88</v>
      </c>
      <c r="D28" s="3" t="s">
        <v>11</v>
      </c>
      <c r="E28" s="3" t="s">
        <v>11</v>
      </c>
      <c r="F28" s="3" t="s">
        <v>11</v>
      </c>
      <c r="G28" s="19">
        <v>0</v>
      </c>
      <c r="H28" s="3" t="s">
        <v>12</v>
      </c>
      <c r="I28" s="3" t="s">
        <v>13</v>
      </c>
      <c r="J28" s="3" t="s">
        <v>14</v>
      </c>
    </row>
    <row r="29" spans="1:10" x14ac:dyDescent="0.3">
      <c r="A29" s="11" t="s">
        <v>44</v>
      </c>
      <c r="B29" s="12">
        <v>36.86</v>
      </c>
      <c r="C29" s="13">
        <v>5.19</v>
      </c>
      <c r="D29" s="14" t="s">
        <v>12</v>
      </c>
      <c r="E29" s="14" t="s">
        <v>11</v>
      </c>
      <c r="F29" s="14" t="s">
        <v>25</v>
      </c>
      <c r="G29" s="15">
        <v>1</v>
      </c>
      <c r="H29" s="14" t="s">
        <v>12</v>
      </c>
      <c r="I29" s="14" t="s">
        <v>13</v>
      </c>
      <c r="J29" s="14" t="s">
        <v>20</v>
      </c>
    </row>
    <row r="30" spans="1:10" x14ac:dyDescent="0.3">
      <c r="A30" s="16" t="s">
        <v>45</v>
      </c>
      <c r="B30" s="17">
        <v>35.86</v>
      </c>
      <c r="C30" s="18">
        <v>6.74</v>
      </c>
      <c r="D30" s="3" t="s">
        <v>12</v>
      </c>
      <c r="E30" s="3" t="s">
        <v>11</v>
      </c>
      <c r="F30" s="3" t="s">
        <v>11</v>
      </c>
      <c r="G30" s="19">
        <v>2</v>
      </c>
      <c r="H30" s="3" t="s">
        <v>12</v>
      </c>
      <c r="I30" s="3" t="s">
        <v>13</v>
      </c>
      <c r="J30" s="3" t="s">
        <v>14</v>
      </c>
    </row>
    <row r="31" spans="1:10" x14ac:dyDescent="0.3">
      <c r="A31" s="11" t="s">
        <v>46</v>
      </c>
      <c r="B31" s="12">
        <v>37.049999999999997</v>
      </c>
      <c r="C31" s="13">
        <v>8.44</v>
      </c>
      <c r="D31" s="14" t="s">
        <v>11</v>
      </c>
      <c r="E31" s="14" t="s">
        <v>11</v>
      </c>
      <c r="F31" s="14" t="s">
        <v>11</v>
      </c>
      <c r="G31" s="15">
        <v>0</v>
      </c>
      <c r="H31" s="14" t="s">
        <v>12</v>
      </c>
      <c r="I31" s="14" t="s">
        <v>13</v>
      </c>
      <c r="J31" s="14" t="s">
        <v>14</v>
      </c>
    </row>
    <row r="32" spans="1:10" x14ac:dyDescent="0.3">
      <c r="A32" s="16" t="s">
        <v>47</v>
      </c>
      <c r="B32" s="17">
        <v>43.89</v>
      </c>
      <c r="C32" s="18">
        <v>8.7100000000000009</v>
      </c>
      <c r="D32" s="3" t="s">
        <v>11</v>
      </c>
      <c r="E32" s="3" t="s">
        <v>11</v>
      </c>
      <c r="F32" s="3" t="s">
        <v>11</v>
      </c>
      <c r="G32" s="19">
        <v>0</v>
      </c>
      <c r="H32" s="3" t="s">
        <v>12</v>
      </c>
      <c r="I32" s="3" t="s">
        <v>13</v>
      </c>
      <c r="J32" s="3" t="s">
        <v>14</v>
      </c>
    </row>
    <row r="33" spans="1:10" x14ac:dyDescent="0.3">
      <c r="A33" s="11" t="s">
        <v>48</v>
      </c>
      <c r="B33" s="12">
        <v>42.35</v>
      </c>
      <c r="C33" s="13">
        <v>5.08</v>
      </c>
      <c r="D33" s="14" t="s">
        <v>12</v>
      </c>
      <c r="E33" s="14" t="s">
        <v>11</v>
      </c>
      <c r="F33" s="14" t="s">
        <v>11</v>
      </c>
      <c r="G33" s="15">
        <v>0</v>
      </c>
      <c r="H33" s="14" t="s">
        <v>12</v>
      </c>
      <c r="I33" s="14" t="s">
        <v>13</v>
      </c>
      <c r="J33" s="14" t="s">
        <v>20</v>
      </c>
    </row>
    <row r="34" spans="1:10" x14ac:dyDescent="0.3">
      <c r="A34" s="16" t="s">
        <v>49</v>
      </c>
      <c r="B34" s="17">
        <v>31.35</v>
      </c>
      <c r="C34" s="18">
        <v>6.86</v>
      </c>
      <c r="D34" s="3" t="s">
        <v>11</v>
      </c>
      <c r="E34" s="3" t="s">
        <v>11</v>
      </c>
      <c r="F34" s="3" t="s">
        <v>11</v>
      </c>
      <c r="G34" s="19">
        <v>0</v>
      </c>
      <c r="H34" s="3" t="s">
        <v>12</v>
      </c>
      <c r="I34" s="3" t="s">
        <v>13</v>
      </c>
      <c r="J34" s="3" t="s">
        <v>14</v>
      </c>
    </row>
    <row r="35" spans="1:10" x14ac:dyDescent="0.3">
      <c r="A35" s="11" t="s">
        <v>50</v>
      </c>
      <c r="B35" s="12">
        <v>47.6</v>
      </c>
      <c r="C35" s="13">
        <v>5.95</v>
      </c>
      <c r="D35" s="14" t="s">
        <v>12</v>
      </c>
      <c r="E35" s="14" t="s">
        <v>11</v>
      </c>
      <c r="F35" s="14" t="s">
        <v>11</v>
      </c>
      <c r="G35" s="15">
        <v>0</v>
      </c>
      <c r="H35" s="14" t="s">
        <v>12</v>
      </c>
      <c r="I35" s="14" t="s">
        <v>13</v>
      </c>
      <c r="J35" s="14" t="s">
        <v>16</v>
      </c>
    </row>
    <row r="36" spans="1:10" x14ac:dyDescent="0.3">
      <c r="A36" s="16" t="s">
        <v>51</v>
      </c>
      <c r="B36" s="17">
        <v>46.2</v>
      </c>
      <c r="C36" s="18">
        <v>6.09</v>
      </c>
      <c r="D36" s="3" t="s">
        <v>11</v>
      </c>
      <c r="E36" s="3" t="s">
        <v>11</v>
      </c>
      <c r="F36" s="3" t="s">
        <v>25</v>
      </c>
      <c r="G36" s="19">
        <v>1</v>
      </c>
      <c r="H36" s="3" t="s">
        <v>12</v>
      </c>
      <c r="I36" s="3" t="s">
        <v>13</v>
      </c>
      <c r="J36" s="3" t="s">
        <v>16</v>
      </c>
    </row>
    <row r="37" spans="1:10" x14ac:dyDescent="0.3">
      <c r="A37" s="11" t="s">
        <v>52</v>
      </c>
      <c r="B37" s="12">
        <v>32.015000000000001</v>
      </c>
      <c r="C37" s="13">
        <v>11.75</v>
      </c>
      <c r="D37" s="14" t="s">
        <v>11</v>
      </c>
      <c r="E37" s="14" t="s">
        <v>11</v>
      </c>
      <c r="F37" s="14" t="s">
        <v>11</v>
      </c>
      <c r="G37" s="15">
        <v>0</v>
      </c>
      <c r="H37" s="14" t="s">
        <v>12</v>
      </c>
      <c r="I37" s="14" t="s">
        <v>13</v>
      </c>
      <c r="J37" s="14" t="s">
        <v>14</v>
      </c>
    </row>
    <row r="38" spans="1:10" x14ac:dyDescent="0.3">
      <c r="A38" s="16" t="s">
        <v>53</v>
      </c>
      <c r="B38" s="17">
        <v>40.564999999999998</v>
      </c>
      <c r="C38" s="18">
        <v>7.37</v>
      </c>
      <c r="D38" s="3" t="s">
        <v>11</v>
      </c>
      <c r="E38" s="3" t="s">
        <v>11</v>
      </c>
      <c r="F38" s="3" t="s">
        <v>11</v>
      </c>
      <c r="G38" s="19">
        <v>0</v>
      </c>
      <c r="H38" s="3" t="s">
        <v>12</v>
      </c>
      <c r="I38" s="3" t="s">
        <v>13</v>
      </c>
      <c r="J38" s="3" t="s">
        <v>14</v>
      </c>
    </row>
    <row r="39" spans="1:10" x14ac:dyDescent="0.3">
      <c r="A39" s="11" t="s">
        <v>54</v>
      </c>
      <c r="B39" s="12">
        <v>32.450000000000003</v>
      </c>
      <c r="C39" s="13">
        <v>11.91</v>
      </c>
      <c r="D39" s="14" t="s">
        <v>11</v>
      </c>
      <c r="E39" s="14" t="s">
        <v>11</v>
      </c>
      <c r="F39" s="14" t="s">
        <v>11</v>
      </c>
      <c r="G39" s="15">
        <v>0</v>
      </c>
      <c r="H39" s="14" t="s">
        <v>12</v>
      </c>
      <c r="I39" s="14" t="s">
        <v>13</v>
      </c>
      <c r="J39" s="14" t="s">
        <v>14</v>
      </c>
    </row>
    <row r="40" spans="1:10" x14ac:dyDescent="0.3">
      <c r="A40" s="16" t="s">
        <v>55</v>
      </c>
      <c r="B40" s="17">
        <v>34.96</v>
      </c>
      <c r="C40" s="18">
        <v>6.52</v>
      </c>
      <c r="D40" s="3" t="s">
        <v>11</v>
      </c>
      <c r="E40" s="3" t="s">
        <v>11</v>
      </c>
      <c r="F40" s="3" t="s">
        <v>11</v>
      </c>
      <c r="G40" s="19">
        <v>0</v>
      </c>
      <c r="H40" s="3" t="s">
        <v>12</v>
      </c>
      <c r="I40" s="3" t="s">
        <v>13</v>
      </c>
      <c r="J40" s="3" t="s">
        <v>14</v>
      </c>
    </row>
    <row r="41" spans="1:10" x14ac:dyDescent="0.3">
      <c r="A41" s="11" t="s">
        <v>56</v>
      </c>
      <c r="B41" s="12">
        <v>35.5</v>
      </c>
      <c r="C41" s="13">
        <v>5.14</v>
      </c>
      <c r="D41" s="14" t="s">
        <v>11</v>
      </c>
      <c r="E41" s="14" t="s">
        <v>11</v>
      </c>
      <c r="F41" s="14" t="s">
        <v>25</v>
      </c>
      <c r="G41" s="15">
        <v>1</v>
      </c>
      <c r="H41" s="14" t="s">
        <v>12</v>
      </c>
      <c r="I41" s="14" t="s">
        <v>13</v>
      </c>
      <c r="J41" s="14" t="s">
        <v>20</v>
      </c>
    </row>
    <row r="42" spans="1:10" x14ac:dyDescent="0.3">
      <c r="A42" s="16" t="s">
        <v>57</v>
      </c>
      <c r="B42" s="17">
        <v>52.58</v>
      </c>
      <c r="C42" s="18">
        <v>4.1900000000000004</v>
      </c>
      <c r="D42" s="3" t="s">
        <v>11</v>
      </c>
      <c r="E42" s="3" t="s">
        <v>12</v>
      </c>
      <c r="F42" s="3" t="s">
        <v>11</v>
      </c>
      <c r="G42" s="19">
        <v>1</v>
      </c>
      <c r="H42" s="3" t="s">
        <v>12</v>
      </c>
      <c r="I42" s="3" t="s">
        <v>13</v>
      </c>
      <c r="J42" s="3" t="s">
        <v>20</v>
      </c>
    </row>
    <row r="43" spans="1:10" x14ac:dyDescent="0.3">
      <c r="A43" s="11" t="s">
        <v>58</v>
      </c>
      <c r="B43" s="12">
        <v>35.200000000000003</v>
      </c>
      <c r="C43" s="13">
        <v>11.68</v>
      </c>
      <c r="D43" s="14" t="s">
        <v>12</v>
      </c>
      <c r="E43" s="14" t="s">
        <v>11</v>
      </c>
      <c r="F43" s="14" t="s">
        <v>11</v>
      </c>
      <c r="G43" s="15">
        <v>0</v>
      </c>
      <c r="H43" s="14" t="s">
        <v>12</v>
      </c>
      <c r="I43" s="14" t="s">
        <v>13</v>
      </c>
      <c r="J43" s="14" t="s">
        <v>14</v>
      </c>
    </row>
    <row r="44" spans="1:10" x14ac:dyDescent="0.3">
      <c r="A44" s="16" t="s">
        <v>59</v>
      </c>
      <c r="B44" s="17">
        <v>38.06</v>
      </c>
      <c r="C44" s="18">
        <v>6.98</v>
      </c>
      <c r="D44" s="3" t="s">
        <v>11</v>
      </c>
      <c r="E44" s="3" t="s">
        <v>11</v>
      </c>
      <c r="F44" s="3" t="s">
        <v>11</v>
      </c>
      <c r="G44" s="19">
        <v>0</v>
      </c>
      <c r="H44" s="3" t="s">
        <v>12</v>
      </c>
      <c r="I44" s="3" t="s">
        <v>13</v>
      </c>
      <c r="J44" s="3" t="s">
        <v>14</v>
      </c>
    </row>
    <row r="45" spans="1:10" x14ac:dyDescent="0.3">
      <c r="A45" s="11" t="s">
        <v>60</v>
      </c>
      <c r="B45" s="12">
        <v>34.21</v>
      </c>
      <c r="C45" s="13">
        <v>8.34</v>
      </c>
      <c r="D45" s="14" t="s">
        <v>11</v>
      </c>
      <c r="E45" s="14" t="s">
        <v>11</v>
      </c>
      <c r="F45" s="14" t="s">
        <v>11</v>
      </c>
      <c r="G45" s="15">
        <v>0</v>
      </c>
      <c r="H45" s="14" t="s">
        <v>12</v>
      </c>
      <c r="I45" s="14" t="s">
        <v>13</v>
      </c>
      <c r="J45" s="14" t="s">
        <v>14</v>
      </c>
    </row>
    <row r="46" spans="1:10" x14ac:dyDescent="0.3">
      <c r="A46" s="16" t="s">
        <v>61</v>
      </c>
      <c r="B46" s="17">
        <v>38.94</v>
      </c>
      <c r="C46" s="18">
        <v>8.49</v>
      </c>
      <c r="D46" s="3" t="s">
        <v>12</v>
      </c>
      <c r="E46" s="3" t="s">
        <v>11</v>
      </c>
      <c r="F46" s="3" t="s">
        <v>11</v>
      </c>
      <c r="G46" s="19">
        <v>1</v>
      </c>
      <c r="H46" s="3" t="s">
        <v>12</v>
      </c>
      <c r="I46" s="3" t="s">
        <v>13</v>
      </c>
      <c r="J46" s="3" t="s">
        <v>14</v>
      </c>
    </row>
    <row r="47" spans="1:10" x14ac:dyDescent="0.3">
      <c r="A47" s="11" t="s">
        <v>62</v>
      </c>
      <c r="B47" s="12">
        <v>30.21</v>
      </c>
      <c r="C47" s="13">
        <v>5.34</v>
      </c>
      <c r="D47" s="14" t="s">
        <v>12</v>
      </c>
      <c r="E47" s="14" t="s">
        <v>11</v>
      </c>
      <c r="F47" s="14" t="s">
        <v>11</v>
      </c>
      <c r="G47" s="15">
        <v>1</v>
      </c>
      <c r="H47" s="14" t="s">
        <v>12</v>
      </c>
      <c r="I47" s="14" t="s">
        <v>13</v>
      </c>
      <c r="J47" s="14" t="s">
        <v>20</v>
      </c>
    </row>
    <row r="48" spans="1:10" x14ac:dyDescent="0.3">
      <c r="A48" s="16" t="s">
        <v>63</v>
      </c>
      <c r="B48" s="17">
        <v>33.630000000000003</v>
      </c>
      <c r="C48" s="18">
        <v>4.43</v>
      </c>
      <c r="D48" s="3" t="s">
        <v>12</v>
      </c>
      <c r="E48" s="3" t="s">
        <v>11</v>
      </c>
      <c r="F48" s="3" t="s">
        <v>11</v>
      </c>
      <c r="G48" s="19">
        <v>2</v>
      </c>
      <c r="H48" s="3" t="s">
        <v>12</v>
      </c>
      <c r="I48" s="3" t="s">
        <v>13</v>
      </c>
      <c r="J48" s="3" t="s">
        <v>20</v>
      </c>
    </row>
    <row r="49" spans="1:10" x14ac:dyDescent="0.3">
      <c r="A49" s="11" t="s">
        <v>64</v>
      </c>
      <c r="B49" s="12">
        <v>40.369999999999997</v>
      </c>
      <c r="C49" s="13">
        <v>4.47</v>
      </c>
      <c r="D49" s="14" t="s">
        <v>11</v>
      </c>
      <c r="E49" s="14" t="s">
        <v>11</v>
      </c>
      <c r="F49" s="14" t="s">
        <v>11</v>
      </c>
      <c r="G49" s="15">
        <v>0</v>
      </c>
      <c r="H49" s="14" t="s">
        <v>12</v>
      </c>
      <c r="I49" s="14" t="s">
        <v>13</v>
      </c>
      <c r="J49" s="14" t="s">
        <v>20</v>
      </c>
    </row>
    <row r="50" spans="1:10" x14ac:dyDescent="0.3">
      <c r="A50" s="16" t="s">
        <v>65</v>
      </c>
      <c r="B50" s="17">
        <v>53.09</v>
      </c>
      <c r="C50" s="18">
        <v>4.82</v>
      </c>
      <c r="D50" s="3" t="s">
        <v>12</v>
      </c>
      <c r="E50" s="3" t="s">
        <v>11</v>
      </c>
      <c r="F50" s="3" t="s">
        <v>11</v>
      </c>
      <c r="G50" s="19">
        <v>2</v>
      </c>
      <c r="H50" s="3" t="s">
        <v>12</v>
      </c>
      <c r="I50" s="3" t="s">
        <v>13</v>
      </c>
      <c r="J50" s="3" t="s">
        <v>20</v>
      </c>
    </row>
    <row r="51" spans="1:10" x14ac:dyDescent="0.3">
      <c r="A51" s="11" t="s">
        <v>66</v>
      </c>
      <c r="B51" s="12">
        <v>31.79</v>
      </c>
      <c r="C51" s="13">
        <v>5.51</v>
      </c>
      <c r="D51" s="14" t="s">
        <v>12</v>
      </c>
      <c r="E51" s="14" t="s">
        <v>11</v>
      </c>
      <c r="F51" s="14" t="s">
        <v>11</v>
      </c>
      <c r="G51" s="15">
        <v>2</v>
      </c>
      <c r="H51" s="14" t="s">
        <v>12</v>
      </c>
      <c r="I51" s="14" t="s">
        <v>13</v>
      </c>
      <c r="J51" s="14" t="s">
        <v>20</v>
      </c>
    </row>
    <row r="52" spans="1:10" x14ac:dyDescent="0.3">
      <c r="A52" s="16" t="s">
        <v>67</v>
      </c>
      <c r="B52" s="17">
        <v>41.895000000000003</v>
      </c>
      <c r="C52" s="18">
        <v>10.87</v>
      </c>
      <c r="D52" s="3" t="s">
        <v>12</v>
      </c>
      <c r="E52" s="3" t="s">
        <v>11</v>
      </c>
      <c r="F52" s="3" t="s">
        <v>11</v>
      </c>
      <c r="G52" s="19">
        <v>1</v>
      </c>
      <c r="H52" s="3" t="s">
        <v>12</v>
      </c>
      <c r="I52" s="3" t="s">
        <v>13</v>
      </c>
      <c r="J52" s="3" t="s">
        <v>14</v>
      </c>
    </row>
    <row r="53" spans="1:10" x14ac:dyDescent="0.3">
      <c r="A53" s="11" t="s">
        <v>68</v>
      </c>
      <c r="B53" s="12">
        <v>31.16</v>
      </c>
      <c r="C53" s="13">
        <v>9.34</v>
      </c>
      <c r="D53" s="14" t="s">
        <v>11</v>
      </c>
      <c r="E53" s="14" t="s">
        <v>11</v>
      </c>
      <c r="F53" s="14" t="s">
        <v>11</v>
      </c>
      <c r="G53" s="15">
        <v>0</v>
      </c>
      <c r="H53" s="14" t="s">
        <v>12</v>
      </c>
      <c r="I53" s="14" t="s">
        <v>13</v>
      </c>
      <c r="J53" s="14" t="s">
        <v>14</v>
      </c>
    </row>
    <row r="54" spans="1:10" x14ac:dyDescent="0.3">
      <c r="A54" s="16" t="s">
        <v>69</v>
      </c>
      <c r="B54" s="17">
        <v>34.104999999999997</v>
      </c>
      <c r="C54" s="18">
        <v>5.03</v>
      </c>
      <c r="D54" s="3" t="s">
        <v>12</v>
      </c>
      <c r="E54" s="3" t="s">
        <v>11</v>
      </c>
      <c r="F54" s="3" t="s">
        <v>25</v>
      </c>
      <c r="G54" s="19">
        <v>1</v>
      </c>
      <c r="H54" s="3" t="s">
        <v>12</v>
      </c>
      <c r="I54" s="3" t="s">
        <v>13</v>
      </c>
      <c r="J54" s="3" t="s">
        <v>20</v>
      </c>
    </row>
    <row r="55" spans="1:10" x14ac:dyDescent="0.3">
      <c r="A55" s="11" t="s">
        <v>70</v>
      </c>
      <c r="B55" s="12">
        <v>51.93</v>
      </c>
      <c r="C55" s="13">
        <v>11.05</v>
      </c>
      <c r="D55" s="14" t="s">
        <v>11</v>
      </c>
      <c r="E55" s="14" t="s">
        <v>11</v>
      </c>
      <c r="F55" s="14" t="s">
        <v>11</v>
      </c>
      <c r="G55" s="15">
        <v>0</v>
      </c>
      <c r="H55" s="14" t="s">
        <v>12</v>
      </c>
      <c r="I55" s="14" t="s">
        <v>13</v>
      </c>
      <c r="J55" s="14" t="s">
        <v>14</v>
      </c>
    </row>
    <row r="56" spans="1:10" x14ac:dyDescent="0.3">
      <c r="A56" s="16" t="s">
        <v>71</v>
      </c>
      <c r="B56" s="17">
        <v>38.950000000000003</v>
      </c>
      <c r="C56" s="18">
        <v>11.95</v>
      </c>
      <c r="D56" s="3" t="s">
        <v>11</v>
      </c>
      <c r="E56" s="3" t="s">
        <v>11</v>
      </c>
      <c r="F56" s="3" t="s">
        <v>11</v>
      </c>
      <c r="G56" s="19">
        <v>0</v>
      </c>
      <c r="H56" s="3" t="s">
        <v>12</v>
      </c>
      <c r="I56" s="3" t="s">
        <v>13</v>
      </c>
      <c r="J56" s="3" t="s">
        <v>14</v>
      </c>
    </row>
    <row r="57" spans="1:10" x14ac:dyDescent="0.3">
      <c r="A57" s="11" t="s">
        <v>72</v>
      </c>
      <c r="B57" s="12">
        <v>36.630000000000003</v>
      </c>
      <c r="C57" s="13">
        <v>7.72</v>
      </c>
      <c r="D57" s="14" t="s">
        <v>12</v>
      </c>
      <c r="E57" s="14" t="s">
        <v>11</v>
      </c>
      <c r="F57" s="14" t="s">
        <v>11</v>
      </c>
      <c r="G57" s="15">
        <v>1</v>
      </c>
      <c r="H57" s="14" t="s">
        <v>12</v>
      </c>
      <c r="I57" s="14" t="s">
        <v>13</v>
      </c>
      <c r="J57" s="14" t="s">
        <v>14</v>
      </c>
    </row>
    <row r="58" spans="1:10" x14ac:dyDescent="0.3">
      <c r="A58" s="16" t="s">
        <v>73</v>
      </c>
      <c r="B58" s="17">
        <v>34.200000000000003</v>
      </c>
      <c r="C58" s="18">
        <v>5.75</v>
      </c>
      <c r="D58" s="3" t="s">
        <v>11</v>
      </c>
      <c r="E58" s="3" t="s">
        <v>11</v>
      </c>
      <c r="F58" s="3" t="s">
        <v>11</v>
      </c>
      <c r="G58" s="19">
        <v>2</v>
      </c>
      <c r="H58" s="3" t="s">
        <v>12</v>
      </c>
      <c r="I58" s="3" t="s">
        <v>13</v>
      </c>
      <c r="J58" s="3" t="s">
        <v>16</v>
      </c>
    </row>
    <row r="59" spans="1:10" x14ac:dyDescent="0.3">
      <c r="A59" s="11" t="s">
        <v>74</v>
      </c>
      <c r="B59" s="12">
        <v>50.63</v>
      </c>
      <c r="C59" s="13">
        <v>11.89</v>
      </c>
      <c r="D59" s="14" t="s">
        <v>11</v>
      </c>
      <c r="E59" s="14" t="s">
        <v>11</v>
      </c>
      <c r="F59" s="14" t="s">
        <v>11</v>
      </c>
      <c r="G59" s="15">
        <v>0</v>
      </c>
      <c r="H59" s="14" t="s">
        <v>12</v>
      </c>
      <c r="I59" s="14" t="s">
        <v>13</v>
      </c>
      <c r="J59" s="14" t="s">
        <v>14</v>
      </c>
    </row>
    <row r="60" spans="1:10" x14ac:dyDescent="0.3">
      <c r="A60" s="16" t="s">
        <v>75</v>
      </c>
      <c r="B60" s="17">
        <v>36.479999999999997</v>
      </c>
      <c r="C60" s="18">
        <v>6.2</v>
      </c>
      <c r="D60" s="3" t="s">
        <v>11</v>
      </c>
      <c r="E60" s="3" t="s">
        <v>11</v>
      </c>
      <c r="F60" s="3" t="s">
        <v>11</v>
      </c>
      <c r="G60" s="19">
        <v>0</v>
      </c>
      <c r="H60" s="3" t="s">
        <v>12</v>
      </c>
      <c r="I60" s="3" t="s">
        <v>13</v>
      </c>
      <c r="J60" s="3" t="s">
        <v>16</v>
      </c>
    </row>
    <row r="61" spans="1:10" x14ac:dyDescent="0.3">
      <c r="A61" s="11" t="s">
        <v>76</v>
      </c>
      <c r="B61" s="12">
        <v>54.82</v>
      </c>
      <c r="C61" s="13">
        <v>10.61</v>
      </c>
      <c r="D61" s="14" t="s">
        <v>11</v>
      </c>
      <c r="E61" s="14" t="s">
        <v>11</v>
      </c>
      <c r="F61" s="14" t="s">
        <v>11</v>
      </c>
      <c r="G61" s="15">
        <v>0</v>
      </c>
      <c r="H61" s="14" t="s">
        <v>12</v>
      </c>
      <c r="I61" s="14" t="s">
        <v>13</v>
      </c>
      <c r="J61" s="14" t="s">
        <v>14</v>
      </c>
    </row>
    <row r="62" spans="1:10" x14ac:dyDescent="0.3">
      <c r="A62" s="16" t="s">
        <v>77</v>
      </c>
      <c r="B62" s="17">
        <v>38.06</v>
      </c>
      <c r="C62" s="18">
        <v>6.04</v>
      </c>
      <c r="D62" s="3" t="s">
        <v>11</v>
      </c>
      <c r="E62" s="3" t="s">
        <v>11</v>
      </c>
      <c r="F62" s="3" t="s">
        <v>25</v>
      </c>
      <c r="G62" s="19">
        <v>1</v>
      </c>
      <c r="H62" s="3" t="s">
        <v>12</v>
      </c>
      <c r="I62" s="3" t="s">
        <v>13</v>
      </c>
      <c r="J62" s="3" t="s">
        <v>16</v>
      </c>
    </row>
    <row r="63" spans="1:10" x14ac:dyDescent="0.3">
      <c r="A63" s="11" t="s">
        <v>78</v>
      </c>
      <c r="B63" s="12">
        <v>51.48</v>
      </c>
      <c r="C63" s="13">
        <v>9.33</v>
      </c>
      <c r="D63" s="14" t="s">
        <v>12</v>
      </c>
      <c r="E63" s="14" t="s">
        <v>11</v>
      </c>
      <c r="F63" s="14" t="s">
        <v>11</v>
      </c>
      <c r="G63" s="15">
        <v>0</v>
      </c>
      <c r="H63" s="14" t="s">
        <v>12</v>
      </c>
      <c r="I63" s="14" t="s">
        <v>13</v>
      </c>
      <c r="J63" s="14" t="s">
        <v>14</v>
      </c>
    </row>
    <row r="64" spans="1:10" x14ac:dyDescent="0.3">
      <c r="A64" s="16" t="s">
        <v>79</v>
      </c>
      <c r="B64" s="17">
        <v>52.06</v>
      </c>
      <c r="C64" s="18">
        <v>11.47</v>
      </c>
      <c r="D64" s="3" t="s">
        <v>11</v>
      </c>
      <c r="E64" s="3" t="s">
        <v>11</v>
      </c>
      <c r="F64" s="3" t="s">
        <v>11</v>
      </c>
      <c r="G64" s="19">
        <v>0</v>
      </c>
      <c r="H64" s="3" t="s">
        <v>12</v>
      </c>
      <c r="I64" s="3" t="s">
        <v>13</v>
      </c>
      <c r="J64" s="3" t="s">
        <v>14</v>
      </c>
    </row>
    <row r="65" spans="1:10" x14ac:dyDescent="0.3">
      <c r="A65" s="11" t="s">
        <v>80</v>
      </c>
      <c r="B65" s="12">
        <v>30.684999999999999</v>
      </c>
      <c r="C65" s="13">
        <v>7.02</v>
      </c>
      <c r="D65" s="14" t="s">
        <v>12</v>
      </c>
      <c r="E65" s="14" t="s">
        <v>11</v>
      </c>
      <c r="F65" s="14" t="s">
        <v>11</v>
      </c>
      <c r="G65" s="15">
        <v>0</v>
      </c>
      <c r="H65" s="14" t="s">
        <v>12</v>
      </c>
      <c r="I65" s="14" t="s">
        <v>13</v>
      </c>
      <c r="J65" s="14" t="s">
        <v>14</v>
      </c>
    </row>
    <row r="66" spans="1:10" x14ac:dyDescent="0.3">
      <c r="A66" s="16" t="s">
        <v>81</v>
      </c>
      <c r="B66" s="17">
        <v>36.08</v>
      </c>
      <c r="C66" s="18">
        <v>8.8000000000000007</v>
      </c>
      <c r="D66" s="3" t="s">
        <v>12</v>
      </c>
      <c r="E66" s="3" t="s">
        <v>11</v>
      </c>
      <c r="F66" s="3" t="s">
        <v>11</v>
      </c>
      <c r="G66" s="19">
        <v>1</v>
      </c>
      <c r="H66" s="3" t="s">
        <v>12</v>
      </c>
      <c r="I66" s="3" t="s">
        <v>13</v>
      </c>
      <c r="J66" s="3" t="s">
        <v>14</v>
      </c>
    </row>
    <row r="67" spans="1:10" x14ac:dyDescent="0.3">
      <c r="A67" s="11" t="s">
        <v>82</v>
      </c>
      <c r="B67" s="12">
        <v>54.99</v>
      </c>
      <c r="C67" s="13">
        <v>8.68</v>
      </c>
      <c r="D67" s="14" t="s">
        <v>11</v>
      </c>
      <c r="E67" s="14" t="s">
        <v>11</v>
      </c>
      <c r="F67" s="14" t="s">
        <v>11</v>
      </c>
      <c r="G67" s="15">
        <v>2</v>
      </c>
      <c r="H67" s="14" t="s">
        <v>12</v>
      </c>
      <c r="I67" s="14" t="s">
        <v>13</v>
      </c>
      <c r="J67" s="14" t="s">
        <v>14</v>
      </c>
    </row>
    <row r="68" spans="1:10" x14ac:dyDescent="0.3">
      <c r="A68" s="16" t="s">
        <v>83</v>
      </c>
      <c r="B68" s="17">
        <v>35.97</v>
      </c>
      <c r="C68" s="18">
        <v>6.12</v>
      </c>
      <c r="D68" s="3" t="s">
        <v>11</v>
      </c>
      <c r="E68" s="3" t="s">
        <v>11</v>
      </c>
      <c r="F68" s="3" t="s">
        <v>25</v>
      </c>
      <c r="G68" s="19">
        <v>1</v>
      </c>
      <c r="H68" s="3" t="s">
        <v>12</v>
      </c>
      <c r="I68" s="3" t="s">
        <v>13</v>
      </c>
      <c r="J68" s="3" t="s">
        <v>16</v>
      </c>
    </row>
    <row r="69" spans="1:10" x14ac:dyDescent="0.3">
      <c r="A69" s="11" t="s">
        <v>84</v>
      </c>
      <c r="B69" s="12">
        <v>45.54</v>
      </c>
      <c r="C69" s="13">
        <v>5.4</v>
      </c>
      <c r="D69" s="14" t="s">
        <v>12</v>
      </c>
      <c r="E69" s="14" t="s">
        <v>11</v>
      </c>
      <c r="F69" s="14" t="s">
        <v>25</v>
      </c>
      <c r="G69" s="15">
        <v>1</v>
      </c>
      <c r="H69" s="14" t="s">
        <v>12</v>
      </c>
      <c r="I69" s="14" t="s">
        <v>13</v>
      </c>
      <c r="J69" s="14" t="s">
        <v>20</v>
      </c>
    </row>
    <row r="70" spans="1:10" x14ac:dyDescent="0.3">
      <c r="A70" s="16" t="s">
        <v>85</v>
      </c>
      <c r="B70" s="17">
        <v>35.53</v>
      </c>
      <c r="C70" s="18">
        <v>4.3600000000000003</v>
      </c>
      <c r="D70" s="3" t="s">
        <v>12</v>
      </c>
      <c r="E70" s="3" t="s">
        <v>11</v>
      </c>
      <c r="F70" s="3" t="s">
        <v>11</v>
      </c>
      <c r="G70" s="19">
        <v>0</v>
      </c>
      <c r="H70" s="3" t="s">
        <v>12</v>
      </c>
      <c r="I70" s="3" t="s">
        <v>13</v>
      </c>
      <c r="J70" s="3" t="s">
        <v>20</v>
      </c>
    </row>
    <row r="71" spans="1:10" x14ac:dyDescent="0.3">
      <c r="A71" s="11" t="s">
        <v>86</v>
      </c>
      <c r="B71" s="12">
        <v>30.8</v>
      </c>
      <c r="C71" s="13">
        <v>9.77</v>
      </c>
      <c r="D71" s="14" t="s">
        <v>11</v>
      </c>
      <c r="E71" s="14" t="s">
        <v>11</v>
      </c>
      <c r="F71" s="14" t="s">
        <v>11</v>
      </c>
      <c r="G71" s="15">
        <v>0</v>
      </c>
      <c r="H71" s="14" t="s">
        <v>12</v>
      </c>
      <c r="I71" s="14" t="s">
        <v>13</v>
      </c>
      <c r="J71" s="14" t="s">
        <v>14</v>
      </c>
    </row>
    <row r="72" spans="1:10" x14ac:dyDescent="0.3">
      <c r="A72" s="16" t="s">
        <v>87</v>
      </c>
      <c r="B72" s="17">
        <v>38.39</v>
      </c>
      <c r="C72" s="18">
        <v>4.25</v>
      </c>
      <c r="D72" s="3" t="s">
        <v>11</v>
      </c>
      <c r="E72" s="3" t="s">
        <v>11</v>
      </c>
      <c r="F72" s="3" t="s">
        <v>11</v>
      </c>
      <c r="G72" s="19">
        <v>1</v>
      </c>
      <c r="H72" s="3" t="s">
        <v>12</v>
      </c>
      <c r="I72" s="3" t="s">
        <v>13</v>
      </c>
      <c r="J72" s="3" t="s">
        <v>20</v>
      </c>
    </row>
    <row r="73" spans="1:10" x14ac:dyDescent="0.3">
      <c r="A73" s="11" t="s">
        <v>88</v>
      </c>
      <c r="B73" s="12">
        <v>32.299999999999997</v>
      </c>
      <c r="C73" s="13">
        <v>4.76</v>
      </c>
      <c r="D73" s="14" t="s">
        <v>11</v>
      </c>
      <c r="E73" s="14" t="s">
        <v>11</v>
      </c>
      <c r="F73" s="14" t="s">
        <v>11</v>
      </c>
      <c r="G73" s="15">
        <v>2</v>
      </c>
      <c r="H73" s="14" t="s">
        <v>12</v>
      </c>
      <c r="I73" s="14" t="s">
        <v>13</v>
      </c>
      <c r="J73" s="14" t="s">
        <v>20</v>
      </c>
    </row>
    <row r="74" spans="1:10" x14ac:dyDescent="0.3">
      <c r="A74" s="16" t="s">
        <v>89</v>
      </c>
      <c r="B74" s="17">
        <v>48.8</v>
      </c>
      <c r="C74" s="18">
        <v>6.22</v>
      </c>
      <c r="D74" s="3" t="s">
        <v>12</v>
      </c>
      <c r="E74" s="3" t="s">
        <v>11</v>
      </c>
      <c r="F74" s="3" t="s">
        <v>11</v>
      </c>
      <c r="G74" s="19">
        <v>2</v>
      </c>
      <c r="H74" s="3" t="s">
        <v>12</v>
      </c>
      <c r="I74" s="3" t="s">
        <v>13</v>
      </c>
      <c r="J74" s="3" t="s">
        <v>16</v>
      </c>
    </row>
    <row r="75" spans="1:10" x14ac:dyDescent="0.3">
      <c r="A75" s="11" t="s">
        <v>90</v>
      </c>
      <c r="B75" s="12">
        <v>45.5</v>
      </c>
      <c r="C75" s="13">
        <v>7.96</v>
      </c>
      <c r="D75" s="14" t="s">
        <v>11</v>
      </c>
      <c r="E75" s="14" t="s">
        <v>11</v>
      </c>
      <c r="F75" s="14" t="s">
        <v>11</v>
      </c>
      <c r="G75" s="15">
        <v>0</v>
      </c>
      <c r="H75" s="14" t="s">
        <v>12</v>
      </c>
      <c r="I75" s="14" t="s">
        <v>13</v>
      </c>
      <c r="J75" s="14" t="s">
        <v>14</v>
      </c>
    </row>
    <row r="76" spans="1:10" x14ac:dyDescent="0.3">
      <c r="A76" s="16" t="s">
        <v>91</v>
      </c>
      <c r="B76" s="17">
        <v>53.61</v>
      </c>
      <c r="C76" s="18">
        <v>10.92</v>
      </c>
      <c r="D76" s="3" t="s">
        <v>12</v>
      </c>
      <c r="E76" s="3" t="s">
        <v>11</v>
      </c>
      <c r="F76" s="3" t="s">
        <v>11</v>
      </c>
      <c r="G76" s="19">
        <v>1</v>
      </c>
      <c r="H76" s="3" t="s">
        <v>12</v>
      </c>
      <c r="I76" s="3" t="s">
        <v>13</v>
      </c>
      <c r="J76" s="3" t="s">
        <v>14</v>
      </c>
    </row>
    <row r="77" spans="1:10" x14ac:dyDescent="0.3">
      <c r="A77" s="11" t="s">
        <v>92</v>
      </c>
      <c r="B77" s="12">
        <v>36.19</v>
      </c>
      <c r="C77" s="13">
        <v>11.51</v>
      </c>
      <c r="D77" s="14" t="s">
        <v>12</v>
      </c>
      <c r="E77" s="14" t="s">
        <v>11</v>
      </c>
      <c r="F77" s="14" t="s">
        <v>11</v>
      </c>
      <c r="G77" s="15">
        <v>1</v>
      </c>
      <c r="H77" s="14" t="s">
        <v>12</v>
      </c>
      <c r="I77" s="14" t="s">
        <v>13</v>
      </c>
      <c r="J77" s="14" t="s">
        <v>14</v>
      </c>
    </row>
    <row r="78" spans="1:10" x14ac:dyDescent="0.3">
      <c r="A78" s="16" t="s">
        <v>93</v>
      </c>
      <c r="B78" s="17">
        <v>34.6</v>
      </c>
      <c r="C78" s="18">
        <v>5.99</v>
      </c>
      <c r="D78" s="3" t="s">
        <v>12</v>
      </c>
      <c r="E78" s="3" t="s">
        <v>11</v>
      </c>
      <c r="F78" s="3" t="s">
        <v>11</v>
      </c>
      <c r="G78" s="19">
        <v>0</v>
      </c>
      <c r="H78" s="3" t="s">
        <v>12</v>
      </c>
      <c r="I78" s="3" t="s">
        <v>13</v>
      </c>
      <c r="J78" s="3" t="s">
        <v>16</v>
      </c>
    </row>
    <row r="79" spans="1:10" x14ac:dyDescent="0.3">
      <c r="A79" s="11" t="s">
        <v>94</v>
      </c>
      <c r="B79" s="12">
        <v>54.12</v>
      </c>
      <c r="C79" s="13">
        <v>11.57</v>
      </c>
      <c r="D79" s="14" t="s">
        <v>11</v>
      </c>
      <c r="E79" s="14" t="s">
        <v>11</v>
      </c>
      <c r="F79" s="14" t="s">
        <v>11</v>
      </c>
      <c r="G79" s="15">
        <v>0</v>
      </c>
      <c r="H79" s="14" t="s">
        <v>12</v>
      </c>
      <c r="I79" s="14" t="s">
        <v>13</v>
      </c>
      <c r="J79" s="14" t="s">
        <v>14</v>
      </c>
    </row>
    <row r="80" spans="1:10" x14ac:dyDescent="0.3">
      <c r="A80" s="16" t="s">
        <v>95</v>
      </c>
      <c r="B80" s="17">
        <v>48.82</v>
      </c>
      <c r="C80" s="18">
        <v>6.67</v>
      </c>
      <c r="D80" s="3" t="s">
        <v>12</v>
      </c>
      <c r="E80" s="3" t="s">
        <v>11</v>
      </c>
      <c r="F80" s="3" t="s">
        <v>11</v>
      </c>
      <c r="G80" s="19">
        <v>0</v>
      </c>
      <c r="H80" s="3" t="s">
        <v>12</v>
      </c>
      <c r="I80" s="3" t="s">
        <v>13</v>
      </c>
      <c r="J80" s="3" t="s">
        <v>14</v>
      </c>
    </row>
    <row r="81" spans="1:10" x14ac:dyDescent="0.3">
      <c r="A81" s="11" t="s">
        <v>96</v>
      </c>
      <c r="B81" s="12">
        <v>51.01</v>
      </c>
      <c r="C81" s="13">
        <v>9.1999999999999993</v>
      </c>
      <c r="D81" s="14" t="s">
        <v>11</v>
      </c>
      <c r="E81" s="14" t="s">
        <v>11</v>
      </c>
      <c r="F81" s="14" t="s">
        <v>11</v>
      </c>
      <c r="G81" s="15">
        <v>0</v>
      </c>
      <c r="H81" s="14" t="s">
        <v>12</v>
      </c>
      <c r="I81" s="14" t="s">
        <v>13</v>
      </c>
      <c r="J81" s="14" t="s">
        <v>14</v>
      </c>
    </row>
    <row r="82" spans="1:10" x14ac:dyDescent="0.3">
      <c r="A82" s="16" t="s">
        <v>97</v>
      </c>
      <c r="B82" s="17">
        <v>45.65</v>
      </c>
      <c r="C82" s="18">
        <v>5.1100000000000003</v>
      </c>
      <c r="D82" s="3" t="s">
        <v>12</v>
      </c>
      <c r="E82" s="3" t="s">
        <v>11</v>
      </c>
      <c r="F82" s="3" t="s">
        <v>11</v>
      </c>
      <c r="G82" s="19">
        <v>1</v>
      </c>
      <c r="H82" s="3" t="s">
        <v>12</v>
      </c>
      <c r="I82" s="3" t="s">
        <v>13</v>
      </c>
      <c r="J82" s="3" t="s">
        <v>20</v>
      </c>
    </row>
    <row r="83" spans="1:10" x14ac:dyDescent="0.3">
      <c r="A83" s="11" t="s">
        <v>98</v>
      </c>
      <c r="B83" s="12">
        <v>52.9</v>
      </c>
      <c r="C83" s="13">
        <v>5.34</v>
      </c>
      <c r="D83" s="14" t="s">
        <v>11</v>
      </c>
      <c r="E83" s="14" t="s">
        <v>11</v>
      </c>
      <c r="F83" s="14" t="s">
        <v>11</v>
      </c>
      <c r="G83" s="15">
        <v>0</v>
      </c>
      <c r="H83" s="14" t="s">
        <v>12</v>
      </c>
      <c r="I83" s="14" t="s">
        <v>13</v>
      </c>
      <c r="J83" s="14" t="s">
        <v>20</v>
      </c>
    </row>
    <row r="84" spans="1:10" x14ac:dyDescent="0.3">
      <c r="A84" s="16" t="s">
        <v>99</v>
      </c>
      <c r="B84" s="17">
        <v>45.41</v>
      </c>
      <c r="C84" s="18">
        <v>4.03</v>
      </c>
      <c r="D84" s="3" t="s">
        <v>12</v>
      </c>
      <c r="E84" s="3" t="s">
        <v>11</v>
      </c>
      <c r="F84" s="3" t="s">
        <v>11</v>
      </c>
      <c r="G84" s="19">
        <v>1</v>
      </c>
      <c r="H84" s="3" t="s">
        <v>12</v>
      </c>
      <c r="I84" s="3" t="s">
        <v>13</v>
      </c>
      <c r="J84" s="3" t="s">
        <v>20</v>
      </c>
    </row>
    <row r="85" spans="1:10" x14ac:dyDescent="0.3">
      <c r="A85" s="11" t="s">
        <v>100</v>
      </c>
      <c r="B85" s="12">
        <v>49.41</v>
      </c>
      <c r="C85" s="13">
        <v>4.2300000000000004</v>
      </c>
      <c r="D85" s="14" t="s">
        <v>12</v>
      </c>
      <c r="E85" s="14" t="s">
        <v>11</v>
      </c>
      <c r="F85" s="14" t="s">
        <v>25</v>
      </c>
      <c r="G85" s="15">
        <v>1</v>
      </c>
      <c r="H85" s="14" t="s">
        <v>12</v>
      </c>
      <c r="I85" s="14" t="s">
        <v>13</v>
      </c>
      <c r="J85" s="14" t="s">
        <v>20</v>
      </c>
    </row>
    <row r="86" spans="1:10" x14ac:dyDescent="0.3">
      <c r="A86" s="16" t="s">
        <v>101</v>
      </c>
      <c r="B86" s="17">
        <v>31.824999999999999</v>
      </c>
      <c r="C86" s="18">
        <v>4.0599999999999996</v>
      </c>
      <c r="D86" s="3" t="s">
        <v>11</v>
      </c>
      <c r="E86" s="3" t="s">
        <v>11</v>
      </c>
      <c r="F86" s="3" t="s">
        <v>11</v>
      </c>
      <c r="G86" s="19">
        <v>2</v>
      </c>
      <c r="H86" s="3" t="s">
        <v>12</v>
      </c>
      <c r="I86" s="3" t="s">
        <v>13</v>
      </c>
      <c r="J86" s="3" t="s">
        <v>20</v>
      </c>
    </row>
    <row r="87" spans="1:10" x14ac:dyDescent="0.3">
      <c r="A87" s="11" t="s">
        <v>102</v>
      </c>
      <c r="B87" s="12">
        <v>51.28</v>
      </c>
      <c r="C87" s="13">
        <v>4.68</v>
      </c>
      <c r="D87" s="14" t="s">
        <v>11</v>
      </c>
      <c r="E87" s="14" t="s">
        <v>11</v>
      </c>
      <c r="F87" s="14" t="s">
        <v>11</v>
      </c>
      <c r="G87" s="15">
        <v>2</v>
      </c>
      <c r="H87" s="14" t="s">
        <v>12</v>
      </c>
      <c r="I87" s="14" t="s">
        <v>13</v>
      </c>
      <c r="J87" s="14" t="s">
        <v>20</v>
      </c>
    </row>
    <row r="88" spans="1:10" x14ac:dyDescent="0.3">
      <c r="A88" s="16" t="s">
        <v>103</v>
      </c>
      <c r="B88" s="17">
        <v>34.96</v>
      </c>
      <c r="C88" s="18">
        <v>4.34</v>
      </c>
      <c r="D88" s="3" t="s">
        <v>11</v>
      </c>
      <c r="E88" s="3" t="s">
        <v>11</v>
      </c>
      <c r="F88" s="3" t="s">
        <v>25</v>
      </c>
      <c r="G88" s="19">
        <v>1</v>
      </c>
      <c r="H88" s="3" t="s">
        <v>12</v>
      </c>
      <c r="I88" s="3" t="s">
        <v>13</v>
      </c>
      <c r="J88" s="3" t="s">
        <v>20</v>
      </c>
    </row>
    <row r="89" spans="1:10" x14ac:dyDescent="0.3">
      <c r="A89" s="11" t="s">
        <v>104</v>
      </c>
      <c r="B89" s="12">
        <v>33.11</v>
      </c>
      <c r="C89" s="13">
        <v>10.51</v>
      </c>
      <c r="D89" s="14" t="s">
        <v>11</v>
      </c>
      <c r="E89" s="14" t="s">
        <v>11</v>
      </c>
      <c r="F89" s="14" t="s">
        <v>11</v>
      </c>
      <c r="G89" s="15">
        <v>0</v>
      </c>
      <c r="H89" s="14" t="s">
        <v>12</v>
      </c>
      <c r="I89" s="14" t="s">
        <v>13</v>
      </c>
      <c r="J89" s="14" t="s">
        <v>14</v>
      </c>
    </row>
    <row r="90" spans="1:10" x14ac:dyDescent="0.3">
      <c r="A90" s="16" t="s">
        <v>105</v>
      </c>
      <c r="B90" s="17">
        <v>54.74</v>
      </c>
      <c r="C90" s="18">
        <v>5.84</v>
      </c>
      <c r="D90" s="3" t="s">
        <v>12</v>
      </c>
      <c r="E90" s="3" t="s">
        <v>11</v>
      </c>
      <c r="F90" s="3" t="s">
        <v>25</v>
      </c>
      <c r="G90" s="19">
        <v>1</v>
      </c>
      <c r="H90" s="3" t="s">
        <v>12</v>
      </c>
      <c r="I90" s="3" t="s">
        <v>13</v>
      </c>
      <c r="J90" s="3" t="s">
        <v>16</v>
      </c>
    </row>
    <row r="91" spans="1:10" x14ac:dyDescent="0.3">
      <c r="A91" s="11" t="s">
        <v>106</v>
      </c>
      <c r="B91" s="12">
        <v>32.56</v>
      </c>
      <c r="C91" s="13">
        <v>5.41</v>
      </c>
      <c r="D91" s="14" t="s">
        <v>11</v>
      </c>
      <c r="E91" s="14" t="s">
        <v>11</v>
      </c>
      <c r="F91" s="14" t="s">
        <v>25</v>
      </c>
      <c r="G91" s="15">
        <v>1</v>
      </c>
      <c r="H91" s="14" t="s">
        <v>12</v>
      </c>
      <c r="I91" s="14" t="s">
        <v>13</v>
      </c>
      <c r="J91" s="14" t="s">
        <v>20</v>
      </c>
    </row>
    <row r="92" spans="1:10" x14ac:dyDescent="0.3">
      <c r="A92" s="16" t="s">
        <v>107</v>
      </c>
      <c r="B92" s="17">
        <v>39.049999999999997</v>
      </c>
      <c r="C92" s="18">
        <v>6.06</v>
      </c>
      <c r="D92" s="3" t="s">
        <v>11</v>
      </c>
      <c r="E92" s="3" t="s">
        <v>11</v>
      </c>
      <c r="F92" s="3" t="s">
        <v>11</v>
      </c>
      <c r="G92" s="19">
        <v>1</v>
      </c>
      <c r="H92" s="3" t="s">
        <v>12</v>
      </c>
      <c r="I92" s="3" t="s">
        <v>13</v>
      </c>
      <c r="J92" s="3" t="s">
        <v>16</v>
      </c>
    </row>
    <row r="93" spans="1:10" x14ac:dyDescent="0.3">
      <c r="A93" s="11" t="s">
        <v>108</v>
      </c>
      <c r="B93" s="12">
        <v>42.75</v>
      </c>
      <c r="C93" s="13">
        <v>4.22</v>
      </c>
      <c r="D93" s="14" t="s">
        <v>11</v>
      </c>
      <c r="E93" s="14" t="s">
        <v>11</v>
      </c>
      <c r="F93" s="14" t="s">
        <v>11</v>
      </c>
      <c r="G93" s="15">
        <v>0</v>
      </c>
      <c r="H93" s="14" t="s">
        <v>12</v>
      </c>
      <c r="I93" s="14" t="s">
        <v>13</v>
      </c>
      <c r="J93" s="14" t="s">
        <v>20</v>
      </c>
    </row>
    <row r="94" spans="1:10" x14ac:dyDescent="0.3">
      <c r="A94" s="16" t="s">
        <v>109</v>
      </c>
      <c r="B94" s="17">
        <v>50.58</v>
      </c>
      <c r="C94" s="18">
        <v>5.12</v>
      </c>
      <c r="D94" s="3" t="s">
        <v>11</v>
      </c>
      <c r="E94" s="3" t="s">
        <v>11</v>
      </c>
      <c r="F94" s="3" t="s">
        <v>11</v>
      </c>
      <c r="G94" s="19">
        <v>2</v>
      </c>
      <c r="H94" s="3" t="s">
        <v>12</v>
      </c>
      <c r="I94" s="3" t="s">
        <v>13</v>
      </c>
      <c r="J94" s="3" t="s">
        <v>20</v>
      </c>
    </row>
    <row r="95" spans="1:10" x14ac:dyDescent="0.3">
      <c r="A95" s="11" t="s">
        <v>110</v>
      </c>
      <c r="B95" s="12">
        <v>30.495000000000001</v>
      </c>
      <c r="C95" s="13">
        <v>4.57</v>
      </c>
      <c r="D95" s="14" t="s">
        <v>12</v>
      </c>
      <c r="E95" s="14" t="s">
        <v>11</v>
      </c>
      <c r="F95" s="14" t="s">
        <v>11</v>
      </c>
      <c r="G95" s="15">
        <v>0</v>
      </c>
      <c r="H95" s="14" t="s">
        <v>12</v>
      </c>
      <c r="I95" s="14" t="s">
        <v>13</v>
      </c>
      <c r="J95" s="14" t="s">
        <v>20</v>
      </c>
    </row>
    <row r="96" spans="1:10" x14ac:dyDescent="0.3">
      <c r="A96" s="16" t="s">
        <v>111</v>
      </c>
      <c r="B96" s="17">
        <v>48.31</v>
      </c>
      <c r="C96" s="18">
        <v>9.58</v>
      </c>
      <c r="D96" s="3" t="s">
        <v>12</v>
      </c>
      <c r="E96" s="3" t="s">
        <v>11</v>
      </c>
      <c r="F96" s="3" t="s">
        <v>11</v>
      </c>
      <c r="G96" s="19">
        <v>2</v>
      </c>
      <c r="H96" s="3" t="s">
        <v>12</v>
      </c>
      <c r="I96" s="3" t="s">
        <v>13</v>
      </c>
      <c r="J96" s="3" t="s">
        <v>14</v>
      </c>
    </row>
    <row r="97" spans="1:10" x14ac:dyDescent="0.3">
      <c r="A97" s="11" t="s">
        <v>112</v>
      </c>
      <c r="B97" s="12">
        <v>48.99</v>
      </c>
      <c r="C97" s="13">
        <v>9.7799999999999994</v>
      </c>
      <c r="D97" s="14" t="s">
        <v>12</v>
      </c>
      <c r="E97" s="14" t="s">
        <v>11</v>
      </c>
      <c r="F97" s="14" t="s">
        <v>11</v>
      </c>
      <c r="G97" s="15">
        <v>1</v>
      </c>
      <c r="H97" s="14" t="s">
        <v>12</v>
      </c>
      <c r="I97" s="14" t="s">
        <v>13</v>
      </c>
      <c r="J97" s="14" t="s">
        <v>14</v>
      </c>
    </row>
    <row r="98" spans="1:10" x14ac:dyDescent="0.3">
      <c r="A98" s="16" t="s">
        <v>113</v>
      </c>
      <c r="B98" s="17">
        <v>38.39</v>
      </c>
      <c r="C98" s="18">
        <v>4.1100000000000003</v>
      </c>
      <c r="D98" s="3" t="s">
        <v>12</v>
      </c>
      <c r="E98" s="3" t="s">
        <v>11</v>
      </c>
      <c r="F98" s="3" t="s">
        <v>11</v>
      </c>
      <c r="G98" s="19">
        <v>0</v>
      </c>
      <c r="H98" s="3" t="s">
        <v>12</v>
      </c>
      <c r="I98" s="3" t="s">
        <v>13</v>
      </c>
      <c r="J98" s="3" t="s">
        <v>20</v>
      </c>
    </row>
    <row r="99" spans="1:10" x14ac:dyDescent="0.3">
      <c r="A99" s="11" t="s">
        <v>114</v>
      </c>
      <c r="B99" s="12">
        <v>44.34</v>
      </c>
      <c r="C99" s="13">
        <v>4.0199999999999996</v>
      </c>
      <c r="D99" s="14" t="s">
        <v>12</v>
      </c>
      <c r="E99" s="14" t="s">
        <v>11</v>
      </c>
      <c r="F99" s="14" t="s">
        <v>11</v>
      </c>
      <c r="G99" s="15">
        <v>2</v>
      </c>
      <c r="H99" s="14" t="s">
        <v>12</v>
      </c>
      <c r="I99" s="14" t="s">
        <v>13</v>
      </c>
      <c r="J99" s="14" t="s">
        <v>20</v>
      </c>
    </row>
    <row r="100" spans="1:10" x14ac:dyDescent="0.3">
      <c r="A100" s="16" t="s">
        <v>115</v>
      </c>
      <c r="B100" s="17">
        <v>41.51</v>
      </c>
      <c r="C100" s="18">
        <v>6.92</v>
      </c>
      <c r="D100" s="3" t="s">
        <v>11</v>
      </c>
      <c r="E100" s="3" t="s">
        <v>11</v>
      </c>
      <c r="F100" s="3" t="s">
        <v>11</v>
      </c>
      <c r="G100" s="19">
        <v>0</v>
      </c>
      <c r="H100" s="3" t="s">
        <v>12</v>
      </c>
      <c r="I100" s="3" t="s">
        <v>13</v>
      </c>
      <c r="J100" s="3" t="s">
        <v>14</v>
      </c>
    </row>
    <row r="101" spans="1:10" x14ac:dyDescent="0.3">
      <c r="A101" s="11" t="s">
        <v>116</v>
      </c>
      <c r="B101" s="12">
        <v>48.2</v>
      </c>
      <c r="C101" s="13">
        <v>4.84</v>
      </c>
      <c r="D101" s="14" t="s">
        <v>11</v>
      </c>
      <c r="E101" s="14" t="s">
        <v>11</v>
      </c>
      <c r="F101" s="14" t="s">
        <v>11</v>
      </c>
      <c r="G101" s="15">
        <v>0</v>
      </c>
      <c r="H101" s="14" t="s">
        <v>12</v>
      </c>
      <c r="I101" s="14" t="s">
        <v>13</v>
      </c>
      <c r="J101" s="14" t="s">
        <v>20</v>
      </c>
    </row>
    <row r="102" spans="1:10" x14ac:dyDescent="0.3">
      <c r="A102" s="16" t="s">
        <v>117</v>
      </c>
      <c r="B102" s="17">
        <v>35.75</v>
      </c>
      <c r="C102" s="18">
        <v>8</v>
      </c>
      <c r="D102" s="3" t="s">
        <v>12</v>
      </c>
      <c r="E102" s="3" t="s">
        <v>11</v>
      </c>
      <c r="F102" s="3" t="s">
        <v>11</v>
      </c>
      <c r="G102" s="19">
        <v>0</v>
      </c>
      <c r="H102" s="3" t="s">
        <v>12</v>
      </c>
      <c r="I102" s="3" t="s">
        <v>13</v>
      </c>
      <c r="J102" s="3" t="s">
        <v>14</v>
      </c>
    </row>
    <row r="103" spans="1:10" x14ac:dyDescent="0.3">
      <c r="A103" s="11" t="s">
        <v>118</v>
      </c>
      <c r="B103" s="12">
        <v>53.81</v>
      </c>
      <c r="C103" s="13">
        <v>8.77</v>
      </c>
      <c r="D103" s="14" t="s">
        <v>12</v>
      </c>
      <c r="E103" s="14" t="s">
        <v>11</v>
      </c>
      <c r="F103" s="14" t="s">
        <v>11</v>
      </c>
      <c r="G103" s="15">
        <v>0</v>
      </c>
      <c r="H103" s="14" t="s">
        <v>12</v>
      </c>
      <c r="I103" s="14" t="s">
        <v>13</v>
      </c>
      <c r="J103" s="14" t="s">
        <v>14</v>
      </c>
    </row>
    <row r="104" spans="1:10" x14ac:dyDescent="0.3">
      <c r="A104" s="16" t="s">
        <v>119</v>
      </c>
      <c r="B104" s="17">
        <v>49.48</v>
      </c>
      <c r="C104" s="18">
        <v>4.96</v>
      </c>
      <c r="D104" s="3" t="s">
        <v>11</v>
      </c>
      <c r="E104" s="3" t="s">
        <v>11</v>
      </c>
      <c r="F104" s="3" t="s">
        <v>25</v>
      </c>
      <c r="G104" s="19">
        <v>1</v>
      </c>
      <c r="H104" s="3" t="s">
        <v>12</v>
      </c>
      <c r="I104" s="3" t="s">
        <v>13</v>
      </c>
      <c r="J104" s="3" t="s">
        <v>20</v>
      </c>
    </row>
    <row r="105" spans="1:10" x14ac:dyDescent="0.3">
      <c r="A105" s="11" t="s">
        <v>120</v>
      </c>
      <c r="B105" s="12">
        <v>34.1</v>
      </c>
      <c r="C105" s="13">
        <v>4.43</v>
      </c>
      <c r="D105" s="14" t="s">
        <v>12</v>
      </c>
      <c r="E105" s="14" t="s">
        <v>11</v>
      </c>
      <c r="F105" s="14" t="s">
        <v>11</v>
      </c>
      <c r="G105" s="15">
        <v>0</v>
      </c>
      <c r="H105" s="14" t="s">
        <v>12</v>
      </c>
      <c r="I105" s="14" t="s">
        <v>13</v>
      </c>
      <c r="J105" s="14" t="s">
        <v>20</v>
      </c>
    </row>
    <row r="106" spans="1:10" x14ac:dyDescent="0.3">
      <c r="A106" s="16" t="s">
        <v>121</v>
      </c>
      <c r="B106" s="17">
        <v>35.299999999999997</v>
      </c>
      <c r="C106" s="18">
        <v>5.82</v>
      </c>
      <c r="D106" s="3" t="s">
        <v>12</v>
      </c>
      <c r="E106" s="3" t="s">
        <v>11</v>
      </c>
      <c r="F106" s="3" t="s">
        <v>25</v>
      </c>
      <c r="G106" s="19">
        <v>1</v>
      </c>
      <c r="H106" s="3" t="s">
        <v>12</v>
      </c>
      <c r="I106" s="3" t="s">
        <v>13</v>
      </c>
      <c r="J106" s="3" t="s">
        <v>16</v>
      </c>
    </row>
    <row r="107" spans="1:10" x14ac:dyDescent="0.3">
      <c r="A107" s="11" t="s">
        <v>122</v>
      </c>
      <c r="B107" s="12">
        <v>43.83</v>
      </c>
      <c r="C107" s="13">
        <v>6.03</v>
      </c>
      <c r="D107" s="14" t="s">
        <v>12</v>
      </c>
      <c r="E107" s="14" t="s">
        <v>11</v>
      </c>
      <c r="F107" s="14" t="s">
        <v>11</v>
      </c>
      <c r="G107" s="15">
        <v>2</v>
      </c>
      <c r="H107" s="14" t="s">
        <v>12</v>
      </c>
      <c r="I107" s="14" t="s">
        <v>13</v>
      </c>
      <c r="J107" s="14" t="s">
        <v>16</v>
      </c>
    </row>
    <row r="108" spans="1:10" x14ac:dyDescent="0.3">
      <c r="A108" s="16" t="s">
        <v>123</v>
      </c>
      <c r="B108" s="17">
        <v>50.07</v>
      </c>
      <c r="C108" s="18">
        <v>9.27</v>
      </c>
      <c r="D108" s="3" t="s">
        <v>11</v>
      </c>
      <c r="E108" s="3" t="s">
        <v>11</v>
      </c>
      <c r="F108" s="3" t="s">
        <v>11</v>
      </c>
      <c r="G108" s="19">
        <v>0</v>
      </c>
      <c r="H108" s="3" t="s">
        <v>12</v>
      </c>
      <c r="I108" s="3" t="s">
        <v>13</v>
      </c>
      <c r="J108" s="3" t="s">
        <v>14</v>
      </c>
    </row>
    <row r="109" spans="1:10" x14ac:dyDescent="0.3">
      <c r="A109" s="11" t="s">
        <v>124</v>
      </c>
      <c r="B109" s="12">
        <v>32.774999999999999</v>
      </c>
      <c r="C109" s="13">
        <v>5.53</v>
      </c>
      <c r="D109" s="14" t="s">
        <v>11</v>
      </c>
      <c r="E109" s="14" t="s">
        <v>11</v>
      </c>
      <c r="F109" s="14" t="s">
        <v>11</v>
      </c>
      <c r="G109" s="15">
        <v>0</v>
      </c>
      <c r="H109" s="14" t="s">
        <v>12</v>
      </c>
      <c r="I109" s="14" t="s">
        <v>13</v>
      </c>
      <c r="J109" s="14" t="s">
        <v>20</v>
      </c>
    </row>
    <row r="110" spans="1:10" x14ac:dyDescent="0.3">
      <c r="A110" s="16" t="s">
        <v>125</v>
      </c>
      <c r="B110" s="17">
        <v>34.104999999999997</v>
      </c>
      <c r="C110" s="18">
        <v>5.07</v>
      </c>
      <c r="D110" s="3" t="s">
        <v>11</v>
      </c>
      <c r="E110" s="3" t="s">
        <v>11</v>
      </c>
      <c r="F110" s="3" t="s">
        <v>11</v>
      </c>
      <c r="G110" s="19">
        <v>1</v>
      </c>
      <c r="H110" s="3" t="s">
        <v>12</v>
      </c>
      <c r="I110" s="3" t="s">
        <v>13</v>
      </c>
      <c r="J110" s="3" t="s">
        <v>20</v>
      </c>
    </row>
    <row r="111" spans="1:10" x14ac:dyDescent="0.3">
      <c r="A111" s="11" t="s">
        <v>126</v>
      </c>
      <c r="B111" s="12">
        <v>48.93</v>
      </c>
      <c r="C111" s="13">
        <v>11.17</v>
      </c>
      <c r="D111" s="14" t="s">
        <v>12</v>
      </c>
      <c r="E111" s="14" t="s">
        <v>11</v>
      </c>
      <c r="F111" s="14" t="s">
        <v>11</v>
      </c>
      <c r="G111" s="15">
        <v>1</v>
      </c>
      <c r="H111" s="14" t="s">
        <v>12</v>
      </c>
      <c r="I111" s="14" t="s">
        <v>13</v>
      </c>
      <c r="J111" s="14" t="s">
        <v>14</v>
      </c>
    </row>
    <row r="112" spans="1:10" x14ac:dyDescent="0.3">
      <c r="A112" s="16" t="s">
        <v>127</v>
      </c>
      <c r="B112" s="17">
        <v>37.07</v>
      </c>
      <c r="C112" s="18">
        <v>6.14</v>
      </c>
      <c r="D112" s="3" t="s">
        <v>12</v>
      </c>
      <c r="E112" s="3" t="s">
        <v>11</v>
      </c>
      <c r="F112" s="3" t="s">
        <v>11</v>
      </c>
      <c r="G112" s="19">
        <v>0</v>
      </c>
      <c r="H112" s="3" t="s">
        <v>12</v>
      </c>
      <c r="I112" s="3" t="s">
        <v>13</v>
      </c>
      <c r="J112" s="3" t="s">
        <v>16</v>
      </c>
    </row>
    <row r="113" spans="1:10" x14ac:dyDescent="0.3">
      <c r="A113" s="11" t="s">
        <v>128</v>
      </c>
      <c r="B113" s="12">
        <v>51.51</v>
      </c>
      <c r="C113" s="13">
        <v>6.26</v>
      </c>
      <c r="D113" s="14" t="s">
        <v>12</v>
      </c>
      <c r="E113" s="14" t="s">
        <v>11</v>
      </c>
      <c r="F113" s="14" t="s">
        <v>25</v>
      </c>
      <c r="G113" s="15">
        <v>1</v>
      </c>
      <c r="H113" s="14" t="s">
        <v>12</v>
      </c>
      <c r="I113" s="14" t="s">
        <v>13</v>
      </c>
      <c r="J113" s="14" t="s">
        <v>16</v>
      </c>
    </row>
    <row r="114" spans="1:10" x14ac:dyDescent="0.3">
      <c r="A114" s="16" t="s">
        <v>129</v>
      </c>
      <c r="B114" s="17">
        <v>34.799999999999997</v>
      </c>
      <c r="C114" s="18">
        <v>4.72</v>
      </c>
      <c r="D114" s="3" t="s">
        <v>12</v>
      </c>
      <c r="E114" s="3" t="s">
        <v>11</v>
      </c>
      <c r="F114" s="3" t="s">
        <v>11</v>
      </c>
      <c r="G114" s="19">
        <v>0</v>
      </c>
      <c r="H114" s="3" t="s">
        <v>12</v>
      </c>
      <c r="I114" s="3" t="s">
        <v>13</v>
      </c>
      <c r="J114" s="3" t="s">
        <v>20</v>
      </c>
    </row>
    <row r="115" spans="1:10" x14ac:dyDescent="0.3">
      <c r="A115" s="11" t="s">
        <v>130</v>
      </c>
      <c r="B115" s="12">
        <v>36.67</v>
      </c>
      <c r="C115" s="13">
        <v>5.18</v>
      </c>
      <c r="D115" s="14" t="s">
        <v>11</v>
      </c>
      <c r="E115" s="14" t="s">
        <v>11</v>
      </c>
      <c r="F115" s="14" t="s">
        <v>11</v>
      </c>
      <c r="G115" s="15">
        <v>1</v>
      </c>
      <c r="H115" s="14" t="s">
        <v>12</v>
      </c>
      <c r="I115" s="14" t="s">
        <v>13</v>
      </c>
      <c r="J115" s="14" t="s">
        <v>20</v>
      </c>
    </row>
    <row r="116" spans="1:10" x14ac:dyDescent="0.3">
      <c r="A116" s="16" t="s">
        <v>131</v>
      </c>
      <c r="B116" s="17">
        <v>30.9</v>
      </c>
      <c r="C116" s="18">
        <v>9.4</v>
      </c>
      <c r="D116" s="3" t="s">
        <v>11</v>
      </c>
      <c r="E116" s="3" t="s">
        <v>11</v>
      </c>
      <c r="F116" s="3" t="s">
        <v>11</v>
      </c>
      <c r="G116" s="19">
        <v>2</v>
      </c>
      <c r="H116" s="3" t="s">
        <v>12</v>
      </c>
      <c r="I116" s="3" t="s">
        <v>13</v>
      </c>
      <c r="J116" s="3" t="s">
        <v>14</v>
      </c>
    </row>
    <row r="117" spans="1:10" x14ac:dyDescent="0.3">
      <c r="A117" s="11" t="s">
        <v>132</v>
      </c>
      <c r="B117" s="12">
        <v>30.495000000000001</v>
      </c>
      <c r="C117" s="13">
        <v>6.29</v>
      </c>
      <c r="D117" s="14" t="s">
        <v>11</v>
      </c>
      <c r="E117" s="14" t="s">
        <v>11</v>
      </c>
      <c r="F117" s="14" t="s">
        <v>11</v>
      </c>
      <c r="G117" s="15">
        <v>0</v>
      </c>
      <c r="H117" s="14" t="s">
        <v>12</v>
      </c>
      <c r="I117" s="14" t="s">
        <v>13</v>
      </c>
      <c r="J117" s="14" t="s">
        <v>16</v>
      </c>
    </row>
    <row r="118" spans="1:10" x14ac:dyDescent="0.3">
      <c r="A118" s="16" t="s">
        <v>133</v>
      </c>
      <c r="B118" s="17">
        <v>44.88</v>
      </c>
      <c r="C118" s="18">
        <v>6.04</v>
      </c>
      <c r="D118" s="3" t="s">
        <v>11</v>
      </c>
      <c r="E118" s="3" t="s">
        <v>11</v>
      </c>
      <c r="F118" s="3" t="s">
        <v>25</v>
      </c>
      <c r="G118" s="19">
        <v>1</v>
      </c>
      <c r="H118" s="3" t="s">
        <v>12</v>
      </c>
      <c r="I118" s="3" t="s">
        <v>13</v>
      </c>
      <c r="J118" s="3" t="s">
        <v>16</v>
      </c>
    </row>
    <row r="119" spans="1:10" x14ac:dyDescent="0.3">
      <c r="A119" s="11" t="s">
        <v>134</v>
      </c>
      <c r="B119" s="12">
        <v>44.32</v>
      </c>
      <c r="C119" s="13">
        <v>10.55</v>
      </c>
      <c r="D119" s="14" t="s">
        <v>11</v>
      </c>
      <c r="E119" s="14" t="s">
        <v>11</v>
      </c>
      <c r="F119" s="14" t="s">
        <v>11</v>
      </c>
      <c r="G119" s="15">
        <v>0</v>
      </c>
      <c r="H119" s="14" t="s">
        <v>12</v>
      </c>
      <c r="I119" s="14" t="s">
        <v>13</v>
      </c>
      <c r="J119" s="14" t="s">
        <v>14</v>
      </c>
    </row>
    <row r="120" spans="1:10" x14ac:dyDescent="0.3">
      <c r="A120" s="16" t="s">
        <v>135</v>
      </c>
      <c r="B120" s="17">
        <v>46.39</v>
      </c>
      <c r="C120" s="18">
        <v>5.09</v>
      </c>
      <c r="D120" s="3" t="s">
        <v>11</v>
      </c>
      <c r="E120" s="3" t="s">
        <v>11</v>
      </c>
      <c r="F120" s="3" t="s">
        <v>11</v>
      </c>
      <c r="G120" s="19">
        <v>0</v>
      </c>
      <c r="H120" s="3" t="s">
        <v>12</v>
      </c>
      <c r="I120" s="3" t="s">
        <v>13</v>
      </c>
      <c r="J120" s="3" t="s">
        <v>20</v>
      </c>
    </row>
    <row r="121" spans="1:10" x14ac:dyDescent="0.3">
      <c r="A121" s="11" t="s">
        <v>136</v>
      </c>
      <c r="B121" s="12">
        <v>42.13</v>
      </c>
      <c r="C121" s="13">
        <v>5.2</v>
      </c>
      <c r="D121" s="14" t="s">
        <v>12</v>
      </c>
      <c r="E121" s="14" t="s">
        <v>11</v>
      </c>
      <c r="F121" s="14" t="s">
        <v>11</v>
      </c>
      <c r="G121" s="15">
        <v>1</v>
      </c>
      <c r="H121" s="14" t="s">
        <v>12</v>
      </c>
      <c r="I121" s="14" t="s">
        <v>13</v>
      </c>
      <c r="J121" s="14" t="s">
        <v>20</v>
      </c>
    </row>
    <row r="122" spans="1:10" x14ac:dyDescent="0.3">
      <c r="A122" s="16" t="s">
        <v>137</v>
      </c>
      <c r="B122" s="17">
        <v>30.78</v>
      </c>
      <c r="C122" s="18">
        <v>8.4499999999999993</v>
      </c>
      <c r="D122" s="3" t="s">
        <v>12</v>
      </c>
      <c r="E122" s="3" t="s">
        <v>11</v>
      </c>
      <c r="F122" s="3" t="s">
        <v>11</v>
      </c>
      <c r="G122" s="19">
        <v>0</v>
      </c>
      <c r="H122" s="3" t="s">
        <v>12</v>
      </c>
      <c r="I122" s="3" t="s">
        <v>13</v>
      </c>
      <c r="J122" s="3" t="s">
        <v>14</v>
      </c>
    </row>
    <row r="123" spans="1:10" x14ac:dyDescent="0.3">
      <c r="A123" s="11" t="s">
        <v>138</v>
      </c>
      <c r="B123" s="12">
        <v>31.35</v>
      </c>
      <c r="C123" s="13">
        <v>9.5399999999999991</v>
      </c>
      <c r="D123" s="14" t="s">
        <v>11</v>
      </c>
      <c r="E123" s="14" t="s">
        <v>11</v>
      </c>
      <c r="F123" s="14" t="s">
        <v>11</v>
      </c>
      <c r="G123" s="15">
        <v>0</v>
      </c>
      <c r="H123" s="14" t="s">
        <v>12</v>
      </c>
      <c r="I123" s="14" t="s">
        <v>13</v>
      </c>
      <c r="J123" s="14" t="s">
        <v>14</v>
      </c>
    </row>
    <row r="124" spans="1:10" x14ac:dyDescent="0.3">
      <c r="A124" s="16" t="s">
        <v>139</v>
      </c>
      <c r="B124" s="17">
        <v>41.46</v>
      </c>
      <c r="C124" s="18">
        <v>4.99</v>
      </c>
      <c r="D124" s="3" t="s">
        <v>12</v>
      </c>
      <c r="E124" s="3" t="s">
        <v>11</v>
      </c>
      <c r="F124" s="3" t="s">
        <v>11</v>
      </c>
      <c r="G124" s="19">
        <v>2</v>
      </c>
      <c r="H124" s="3" t="s">
        <v>12</v>
      </c>
      <c r="I124" s="3" t="s">
        <v>13</v>
      </c>
      <c r="J124" s="3" t="s">
        <v>20</v>
      </c>
    </row>
    <row r="125" spans="1:10" x14ac:dyDescent="0.3">
      <c r="A125" s="11" t="s">
        <v>140</v>
      </c>
      <c r="B125" s="12">
        <v>48</v>
      </c>
      <c r="C125" s="13">
        <v>10.54</v>
      </c>
      <c r="D125" s="14" t="s">
        <v>11</v>
      </c>
      <c r="E125" s="14" t="s">
        <v>11</v>
      </c>
      <c r="F125" s="14" t="s">
        <v>11</v>
      </c>
      <c r="G125" s="15">
        <v>0</v>
      </c>
      <c r="H125" s="14" t="s">
        <v>12</v>
      </c>
      <c r="I125" s="14" t="s">
        <v>13</v>
      </c>
      <c r="J125" s="14" t="s">
        <v>14</v>
      </c>
    </row>
    <row r="126" spans="1:10" x14ac:dyDescent="0.3">
      <c r="A126" s="16" t="s">
        <v>141</v>
      </c>
      <c r="B126" s="17">
        <v>49.13</v>
      </c>
      <c r="C126" s="18">
        <v>4.54</v>
      </c>
      <c r="D126" s="3" t="s">
        <v>11</v>
      </c>
      <c r="E126" s="3" t="s">
        <v>11</v>
      </c>
      <c r="F126" s="3" t="s">
        <v>11</v>
      </c>
      <c r="G126" s="19">
        <v>0</v>
      </c>
      <c r="H126" s="3" t="s">
        <v>12</v>
      </c>
      <c r="I126" s="3" t="s">
        <v>13</v>
      </c>
      <c r="J126" s="3" t="s">
        <v>20</v>
      </c>
    </row>
    <row r="127" spans="1:10" x14ac:dyDescent="0.3">
      <c r="A127" s="11" t="s">
        <v>142</v>
      </c>
      <c r="B127" s="12">
        <v>37.799999999999997</v>
      </c>
      <c r="C127" s="13">
        <v>6.29</v>
      </c>
      <c r="D127" s="14" t="s">
        <v>11</v>
      </c>
      <c r="E127" s="14" t="s">
        <v>11</v>
      </c>
      <c r="F127" s="14" t="s">
        <v>11</v>
      </c>
      <c r="G127" s="15">
        <v>1</v>
      </c>
      <c r="H127" s="14" t="s">
        <v>12</v>
      </c>
      <c r="I127" s="14" t="s">
        <v>13</v>
      </c>
      <c r="J127" s="14" t="s">
        <v>16</v>
      </c>
    </row>
    <row r="128" spans="1:10" x14ac:dyDescent="0.3">
      <c r="A128" s="16" t="s">
        <v>143</v>
      </c>
      <c r="B128" s="17">
        <v>38.299999999999997</v>
      </c>
      <c r="C128" s="18">
        <v>9.51</v>
      </c>
      <c r="D128" s="3" t="s">
        <v>11</v>
      </c>
      <c r="E128" s="3" t="s">
        <v>11</v>
      </c>
      <c r="F128" s="3" t="s">
        <v>11</v>
      </c>
      <c r="G128" s="19">
        <v>0</v>
      </c>
      <c r="H128" s="3" t="s">
        <v>12</v>
      </c>
      <c r="I128" s="3" t="s">
        <v>13</v>
      </c>
      <c r="J128" s="3" t="s">
        <v>14</v>
      </c>
    </row>
    <row r="129" spans="1:10" x14ac:dyDescent="0.3">
      <c r="A129" s="11" t="s">
        <v>144</v>
      </c>
      <c r="B129" s="12">
        <v>32.774999999999999</v>
      </c>
      <c r="C129" s="13">
        <v>4.72</v>
      </c>
      <c r="D129" s="14" t="s">
        <v>11</v>
      </c>
      <c r="E129" s="14" t="s">
        <v>11</v>
      </c>
      <c r="F129" s="14" t="s">
        <v>11</v>
      </c>
      <c r="G129" s="15">
        <v>0</v>
      </c>
      <c r="H129" s="14" t="s">
        <v>12</v>
      </c>
      <c r="I129" s="14" t="s">
        <v>13</v>
      </c>
      <c r="J129" s="14" t="s">
        <v>20</v>
      </c>
    </row>
    <row r="130" spans="1:10" x14ac:dyDescent="0.3">
      <c r="A130" s="16" t="s">
        <v>145</v>
      </c>
      <c r="B130" s="17">
        <v>34.200000000000003</v>
      </c>
      <c r="C130" s="18">
        <v>5.91</v>
      </c>
      <c r="D130" s="3" t="s">
        <v>12</v>
      </c>
      <c r="E130" s="3" t="s">
        <v>11</v>
      </c>
      <c r="F130" s="3" t="s">
        <v>11</v>
      </c>
      <c r="G130" s="19">
        <v>0</v>
      </c>
      <c r="H130" s="3" t="s">
        <v>12</v>
      </c>
      <c r="I130" s="3" t="s">
        <v>13</v>
      </c>
      <c r="J130" s="3" t="s">
        <v>16</v>
      </c>
    </row>
    <row r="131" spans="1:10" x14ac:dyDescent="0.3">
      <c r="A131" s="11" t="s">
        <v>146</v>
      </c>
      <c r="B131" s="12">
        <v>30.2</v>
      </c>
      <c r="C131" s="13">
        <v>9.58</v>
      </c>
      <c r="D131" s="14" t="s">
        <v>11</v>
      </c>
      <c r="E131" s="14" t="s">
        <v>11</v>
      </c>
      <c r="F131" s="14" t="s">
        <v>11</v>
      </c>
      <c r="G131" s="15">
        <v>0</v>
      </c>
      <c r="H131" s="14" t="s">
        <v>12</v>
      </c>
      <c r="I131" s="14" t="s">
        <v>13</v>
      </c>
      <c r="J131" s="14" t="s">
        <v>14</v>
      </c>
    </row>
    <row r="132" spans="1:10" x14ac:dyDescent="0.3">
      <c r="A132" s="16" t="s">
        <v>147</v>
      </c>
      <c r="B132" s="17">
        <v>48.32</v>
      </c>
      <c r="C132" s="18">
        <v>5.77</v>
      </c>
      <c r="D132" s="3" t="s">
        <v>11</v>
      </c>
      <c r="E132" s="3" t="s">
        <v>11</v>
      </c>
      <c r="F132" s="3" t="s">
        <v>11</v>
      </c>
      <c r="G132" s="19">
        <v>0</v>
      </c>
      <c r="H132" s="3" t="s">
        <v>12</v>
      </c>
      <c r="I132" s="3" t="s">
        <v>13</v>
      </c>
      <c r="J132" s="3" t="s">
        <v>16</v>
      </c>
    </row>
    <row r="133" spans="1:10" x14ac:dyDescent="0.3">
      <c r="A133" s="11" t="s">
        <v>148</v>
      </c>
      <c r="B133" s="12">
        <v>44.86</v>
      </c>
      <c r="C133" s="13">
        <v>4.38</v>
      </c>
      <c r="D133" s="14" t="s">
        <v>12</v>
      </c>
      <c r="E133" s="14" t="s">
        <v>11</v>
      </c>
      <c r="F133" s="14" t="s">
        <v>11</v>
      </c>
      <c r="G133" s="15">
        <v>0</v>
      </c>
      <c r="H133" s="14" t="s">
        <v>12</v>
      </c>
      <c r="I133" s="14" t="s">
        <v>13</v>
      </c>
      <c r="J133" s="14" t="s">
        <v>20</v>
      </c>
    </row>
    <row r="134" spans="1:10" x14ac:dyDescent="0.3">
      <c r="A134" s="16" t="s">
        <v>149</v>
      </c>
      <c r="B134" s="17">
        <v>52.15</v>
      </c>
      <c r="C134" s="18">
        <v>5.65</v>
      </c>
      <c r="D134" s="3" t="s">
        <v>11</v>
      </c>
      <c r="E134" s="3" t="s">
        <v>11</v>
      </c>
      <c r="F134" s="3" t="s">
        <v>11</v>
      </c>
      <c r="G134" s="19">
        <v>1</v>
      </c>
      <c r="H134" s="3" t="s">
        <v>12</v>
      </c>
      <c r="I134" s="3" t="s">
        <v>13</v>
      </c>
      <c r="J134" s="3" t="s">
        <v>20</v>
      </c>
    </row>
    <row r="135" spans="1:10" x14ac:dyDescent="0.3">
      <c r="A135" s="11" t="s">
        <v>150</v>
      </c>
      <c r="B135" s="12">
        <v>41.12</v>
      </c>
      <c r="C135" s="13">
        <v>7.54</v>
      </c>
      <c r="D135" s="14" t="s">
        <v>12</v>
      </c>
      <c r="E135" s="14" t="s">
        <v>11</v>
      </c>
      <c r="F135" s="14" t="s">
        <v>11</v>
      </c>
      <c r="G135" s="15">
        <v>0</v>
      </c>
      <c r="H135" s="14" t="s">
        <v>12</v>
      </c>
      <c r="I135" s="14" t="s">
        <v>13</v>
      </c>
      <c r="J135" s="14" t="s">
        <v>14</v>
      </c>
    </row>
    <row r="136" spans="1:10" x14ac:dyDescent="0.3">
      <c r="A136" s="16" t="s">
        <v>151</v>
      </c>
      <c r="B136" s="17">
        <v>38.39</v>
      </c>
      <c r="C136" s="18">
        <v>5.1100000000000003</v>
      </c>
      <c r="D136" s="3" t="s">
        <v>12</v>
      </c>
      <c r="E136" s="3" t="s">
        <v>11</v>
      </c>
      <c r="F136" s="3" t="s">
        <v>11</v>
      </c>
      <c r="G136" s="19">
        <v>1</v>
      </c>
      <c r="H136" s="3" t="s">
        <v>12</v>
      </c>
      <c r="I136" s="3" t="s">
        <v>13</v>
      </c>
      <c r="J136" s="3" t="s">
        <v>20</v>
      </c>
    </row>
    <row r="137" spans="1:10" x14ac:dyDescent="0.3">
      <c r="A137" s="11" t="s">
        <v>152</v>
      </c>
      <c r="B137" s="12">
        <v>46.85</v>
      </c>
      <c r="C137" s="13">
        <v>4.25</v>
      </c>
      <c r="D137" s="14" t="s">
        <v>11</v>
      </c>
      <c r="E137" s="14" t="s">
        <v>11</v>
      </c>
      <c r="F137" s="14" t="s">
        <v>25</v>
      </c>
      <c r="G137" s="15">
        <v>1</v>
      </c>
      <c r="H137" s="14" t="s">
        <v>12</v>
      </c>
      <c r="I137" s="14" t="s">
        <v>13</v>
      </c>
      <c r="J137" s="14" t="s">
        <v>20</v>
      </c>
    </row>
    <row r="138" spans="1:10" x14ac:dyDescent="0.3">
      <c r="A138" s="16" t="s">
        <v>153</v>
      </c>
      <c r="B138" s="17">
        <v>42.24</v>
      </c>
      <c r="C138" s="18">
        <v>5.55</v>
      </c>
      <c r="D138" s="3" t="s">
        <v>11</v>
      </c>
      <c r="E138" s="3" t="s">
        <v>12</v>
      </c>
      <c r="F138" s="3" t="s">
        <v>11</v>
      </c>
      <c r="G138" s="19">
        <v>1</v>
      </c>
      <c r="H138" s="3" t="s">
        <v>12</v>
      </c>
      <c r="I138" s="3" t="s">
        <v>13</v>
      </c>
      <c r="J138" s="3" t="s">
        <v>20</v>
      </c>
    </row>
    <row r="139" spans="1:10" x14ac:dyDescent="0.3">
      <c r="A139" s="11" t="s">
        <v>154</v>
      </c>
      <c r="B139" s="12">
        <v>34.39</v>
      </c>
      <c r="C139" s="13">
        <v>5.78</v>
      </c>
      <c r="D139" s="14" t="s">
        <v>11</v>
      </c>
      <c r="E139" s="14" t="s">
        <v>11</v>
      </c>
      <c r="F139" s="14" t="s">
        <v>11</v>
      </c>
      <c r="G139" s="15">
        <v>0</v>
      </c>
      <c r="H139" s="14" t="s">
        <v>12</v>
      </c>
      <c r="I139" s="14" t="s">
        <v>13</v>
      </c>
      <c r="J139" s="14" t="s">
        <v>16</v>
      </c>
    </row>
    <row r="140" spans="1:10" x14ac:dyDescent="0.3">
      <c r="A140" s="16" t="s">
        <v>155</v>
      </c>
      <c r="B140" s="17">
        <v>42.89</v>
      </c>
      <c r="C140" s="18">
        <v>5.28</v>
      </c>
      <c r="D140" s="3" t="s">
        <v>12</v>
      </c>
      <c r="E140" s="3" t="s">
        <v>11</v>
      </c>
      <c r="F140" s="3" t="s">
        <v>11</v>
      </c>
      <c r="G140" s="19">
        <v>0</v>
      </c>
      <c r="H140" s="3" t="s">
        <v>12</v>
      </c>
      <c r="I140" s="3" t="s">
        <v>13</v>
      </c>
      <c r="J140" s="3" t="s">
        <v>20</v>
      </c>
    </row>
    <row r="141" spans="1:10" x14ac:dyDescent="0.3">
      <c r="A141" s="11" t="s">
        <v>156</v>
      </c>
      <c r="B141" s="12">
        <v>36.299999999999997</v>
      </c>
      <c r="C141" s="13">
        <v>5.39</v>
      </c>
      <c r="D141" s="14" t="s">
        <v>11</v>
      </c>
      <c r="E141" s="14" t="s">
        <v>11</v>
      </c>
      <c r="F141" s="14" t="s">
        <v>11</v>
      </c>
      <c r="G141" s="15">
        <v>0</v>
      </c>
      <c r="H141" s="14" t="s">
        <v>12</v>
      </c>
      <c r="I141" s="14" t="s">
        <v>13</v>
      </c>
      <c r="J141" s="14" t="s">
        <v>20</v>
      </c>
    </row>
    <row r="142" spans="1:10" x14ac:dyDescent="0.3">
      <c r="A142" s="16" t="s">
        <v>157</v>
      </c>
      <c r="B142" s="17">
        <v>35.200000000000003</v>
      </c>
      <c r="C142" s="18">
        <v>8.01</v>
      </c>
      <c r="D142" s="3" t="s">
        <v>12</v>
      </c>
      <c r="E142" s="3" t="s">
        <v>11</v>
      </c>
      <c r="F142" s="3" t="s">
        <v>11</v>
      </c>
      <c r="G142" s="19">
        <v>1</v>
      </c>
      <c r="H142" s="3" t="s">
        <v>12</v>
      </c>
      <c r="I142" s="3" t="s">
        <v>13</v>
      </c>
      <c r="J142" s="3" t="s">
        <v>14</v>
      </c>
    </row>
    <row r="143" spans="1:10" x14ac:dyDescent="0.3">
      <c r="A143" s="11" t="s">
        <v>158</v>
      </c>
      <c r="B143" s="12">
        <v>53.62</v>
      </c>
      <c r="C143" s="13">
        <v>5.21</v>
      </c>
      <c r="D143" s="14" t="s">
        <v>11</v>
      </c>
      <c r="E143" s="14" t="s">
        <v>11</v>
      </c>
      <c r="F143" s="14" t="s">
        <v>11</v>
      </c>
      <c r="G143" s="15">
        <v>0</v>
      </c>
      <c r="H143" s="14" t="s">
        <v>12</v>
      </c>
      <c r="I143" s="14" t="s">
        <v>13</v>
      </c>
      <c r="J143" s="14" t="s">
        <v>20</v>
      </c>
    </row>
    <row r="144" spans="1:10" x14ac:dyDescent="0.3">
      <c r="A144" s="16" t="s">
        <v>159</v>
      </c>
      <c r="B144" s="17">
        <v>36.67</v>
      </c>
      <c r="C144" s="18">
        <v>6.27</v>
      </c>
      <c r="D144" s="3" t="s">
        <v>11</v>
      </c>
      <c r="E144" s="3" t="s">
        <v>11</v>
      </c>
      <c r="F144" s="3" t="s">
        <v>11</v>
      </c>
      <c r="G144" s="19">
        <v>0</v>
      </c>
      <c r="H144" s="3" t="s">
        <v>12</v>
      </c>
      <c r="I144" s="3" t="s">
        <v>13</v>
      </c>
      <c r="J144" s="3" t="s">
        <v>16</v>
      </c>
    </row>
    <row r="145" spans="1:10" x14ac:dyDescent="0.3">
      <c r="A145" s="11" t="s">
        <v>160</v>
      </c>
      <c r="B145" s="12">
        <v>33.4</v>
      </c>
      <c r="C145" s="13">
        <v>10.73</v>
      </c>
      <c r="D145" s="14" t="s">
        <v>12</v>
      </c>
      <c r="E145" s="14" t="s">
        <v>11</v>
      </c>
      <c r="F145" s="14" t="s">
        <v>11</v>
      </c>
      <c r="G145" s="15">
        <v>1</v>
      </c>
      <c r="H145" s="14" t="s">
        <v>12</v>
      </c>
      <c r="I145" s="14" t="s">
        <v>13</v>
      </c>
      <c r="J145" s="14" t="s">
        <v>14</v>
      </c>
    </row>
    <row r="146" spans="1:10" x14ac:dyDescent="0.3">
      <c r="A146" s="16" t="s">
        <v>161</v>
      </c>
      <c r="B146" s="17">
        <v>42.71</v>
      </c>
      <c r="C146" s="18">
        <v>10.52</v>
      </c>
      <c r="D146" s="3" t="s">
        <v>11</v>
      </c>
      <c r="E146" s="3" t="s">
        <v>11</v>
      </c>
      <c r="F146" s="3" t="s">
        <v>11</v>
      </c>
      <c r="G146" s="19">
        <v>0</v>
      </c>
      <c r="H146" s="3" t="s">
        <v>12</v>
      </c>
      <c r="I146" s="3" t="s">
        <v>13</v>
      </c>
      <c r="J146" s="3" t="s">
        <v>14</v>
      </c>
    </row>
    <row r="147" spans="1:10" x14ac:dyDescent="0.3">
      <c r="A147" s="11" t="s">
        <v>162</v>
      </c>
      <c r="B147" s="12">
        <v>41.52</v>
      </c>
      <c r="C147" s="13">
        <v>11.82</v>
      </c>
      <c r="D147" s="14" t="s">
        <v>12</v>
      </c>
      <c r="E147" s="14" t="s">
        <v>11</v>
      </c>
      <c r="F147" s="14" t="s">
        <v>11</v>
      </c>
      <c r="G147" s="15">
        <v>2</v>
      </c>
      <c r="H147" s="14" t="s">
        <v>12</v>
      </c>
      <c r="I147" s="14" t="s">
        <v>13</v>
      </c>
      <c r="J147" s="14" t="s">
        <v>14</v>
      </c>
    </row>
    <row r="148" spans="1:10" x14ac:dyDescent="0.3">
      <c r="A148" s="16" t="s">
        <v>163</v>
      </c>
      <c r="B148" s="17">
        <v>39.4</v>
      </c>
      <c r="C148" s="18">
        <v>6.76</v>
      </c>
      <c r="D148" s="3" t="s">
        <v>11</v>
      </c>
      <c r="E148" s="3" t="s">
        <v>11</v>
      </c>
      <c r="F148" s="3" t="s">
        <v>11</v>
      </c>
      <c r="G148" s="19">
        <v>0</v>
      </c>
      <c r="H148" s="3" t="s">
        <v>12</v>
      </c>
      <c r="I148" s="3" t="s">
        <v>13</v>
      </c>
      <c r="J148" s="3" t="s">
        <v>14</v>
      </c>
    </row>
    <row r="149" spans="1:10" x14ac:dyDescent="0.3">
      <c r="A149" s="11" t="s">
        <v>164</v>
      </c>
      <c r="B149" s="12">
        <v>46.45</v>
      </c>
      <c r="C149" s="13">
        <v>5.62</v>
      </c>
      <c r="D149" s="14" t="s">
        <v>11</v>
      </c>
      <c r="E149" s="14" t="s">
        <v>11</v>
      </c>
      <c r="F149" s="14" t="s">
        <v>11</v>
      </c>
      <c r="G149" s="15">
        <v>0</v>
      </c>
      <c r="H149" s="14" t="s">
        <v>12</v>
      </c>
      <c r="I149" s="14" t="s">
        <v>13</v>
      </c>
      <c r="J149" s="14" t="s">
        <v>20</v>
      </c>
    </row>
    <row r="150" spans="1:10" x14ac:dyDescent="0.3">
      <c r="A150" s="16" t="s">
        <v>165</v>
      </c>
      <c r="B150" s="17">
        <v>35.75</v>
      </c>
      <c r="C150" s="18">
        <v>4.1900000000000004</v>
      </c>
      <c r="D150" s="3" t="s">
        <v>11</v>
      </c>
      <c r="E150" s="3" t="s">
        <v>11</v>
      </c>
      <c r="F150" s="3" t="s">
        <v>11</v>
      </c>
      <c r="G150" s="19">
        <v>0</v>
      </c>
      <c r="H150" s="3" t="s">
        <v>12</v>
      </c>
      <c r="I150" s="3" t="s">
        <v>13</v>
      </c>
      <c r="J150" s="3" t="s">
        <v>20</v>
      </c>
    </row>
    <row r="151" spans="1:10" x14ac:dyDescent="0.3">
      <c r="A151" s="11" t="s">
        <v>166</v>
      </c>
      <c r="B151" s="12">
        <v>26.07</v>
      </c>
      <c r="C151" s="13">
        <v>5.32</v>
      </c>
      <c r="D151" s="14" t="s">
        <v>11</v>
      </c>
      <c r="E151" s="14" t="s">
        <v>11</v>
      </c>
      <c r="F151" s="14" t="s">
        <v>11</v>
      </c>
      <c r="G151" s="15">
        <v>0</v>
      </c>
      <c r="H151" s="14" t="s">
        <v>12</v>
      </c>
      <c r="I151" s="14" t="s">
        <v>167</v>
      </c>
      <c r="J151" s="14" t="s">
        <v>20</v>
      </c>
    </row>
    <row r="152" spans="1:10" x14ac:dyDescent="0.3">
      <c r="A152" s="16" t="s">
        <v>168</v>
      </c>
      <c r="B152" s="17">
        <v>36.54</v>
      </c>
      <c r="C152" s="18">
        <v>4.46</v>
      </c>
      <c r="D152" s="3" t="s">
        <v>12</v>
      </c>
      <c r="E152" s="3" t="s">
        <v>11</v>
      </c>
      <c r="F152" s="3" t="s">
        <v>11</v>
      </c>
      <c r="G152" s="19">
        <v>1</v>
      </c>
      <c r="H152" s="3" t="s">
        <v>12</v>
      </c>
      <c r="I152" s="3" t="s">
        <v>13</v>
      </c>
      <c r="J152" s="3" t="s">
        <v>20</v>
      </c>
    </row>
    <row r="153" spans="1:10" x14ac:dyDescent="0.3">
      <c r="A153" s="11" t="s">
        <v>169</v>
      </c>
      <c r="B153" s="12">
        <v>51.64</v>
      </c>
      <c r="C153" s="13">
        <v>5.65</v>
      </c>
      <c r="D153" s="14" t="s">
        <v>11</v>
      </c>
      <c r="E153" s="14" t="s">
        <v>11</v>
      </c>
      <c r="F153" s="14" t="s">
        <v>11</v>
      </c>
      <c r="G153" s="15">
        <v>0</v>
      </c>
      <c r="H153" s="14" t="s">
        <v>12</v>
      </c>
      <c r="I153" s="14" t="s">
        <v>13</v>
      </c>
      <c r="J153" s="14" t="s">
        <v>20</v>
      </c>
    </row>
    <row r="154" spans="1:10" x14ac:dyDescent="0.3">
      <c r="A154" s="16" t="s">
        <v>170</v>
      </c>
      <c r="B154" s="17">
        <v>42.83</v>
      </c>
      <c r="C154" s="18">
        <v>6.04</v>
      </c>
      <c r="D154" s="3" t="s">
        <v>11</v>
      </c>
      <c r="E154" s="3" t="s">
        <v>11</v>
      </c>
      <c r="F154" s="3" t="s">
        <v>11</v>
      </c>
      <c r="G154" s="19">
        <v>2</v>
      </c>
      <c r="H154" s="3" t="s">
        <v>12</v>
      </c>
      <c r="I154" s="3" t="s">
        <v>13</v>
      </c>
      <c r="J154" s="3" t="s">
        <v>16</v>
      </c>
    </row>
    <row r="155" spans="1:10" x14ac:dyDescent="0.3">
      <c r="A155" s="11" t="s">
        <v>171</v>
      </c>
      <c r="B155" s="12">
        <v>40.15</v>
      </c>
      <c r="C155" s="13">
        <v>5.76</v>
      </c>
      <c r="D155" s="14" t="s">
        <v>11</v>
      </c>
      <c r="E155" s="14" t="s">
        <v>11</v>
      </c>
      <c r="F155" s="14" t="s">
        <v>11</v>
      </c>
      <c r="G155" s="15">
        <v>1</v>
      </c>
      <c r="H155" s="14" t="s">
        <v>12</v>
      </c>
      <c r="I155" s="14" t="s">
        <v>13</v>
      </c>
      <c r="J155" s="14" t="s">
        <v>16</v>
      </c>
    </row>
    <row r="156" spans="1:10" x14ac:dyDescent="0.3">
      <c r="A156" s="16" t="s">
        <v>172</v>
      </c>
      <c r="B156" s="17">
        <v>27.8</v>
      </c>
      <c r="C156" s="18">
        <v>4.3600000000000003</v>
      </c>
      <c r="D156" s="3" t="s">
        <v>11</v>
      </c>
      <c r="E156" s="3" t="s">
        <v>11</v>
      </c>
      <c r="F156" s="3" t="s">
        <v>25</v>
      </c>
      <c r="G156" s="19">
        <v>1</v>
      </c>
      <c r="H156" s="3" t="s">
        <v>12</v>
      </c>
      <c r="I156" s="3" t="s">
        <v>167</v>
      </c>
      <c r="J156" s="3" t="s">
        <v>20</v>
      </c>
    </row>
    <row r="157" spans="1:10" x14ac:dyDescent="0.3">
      <c r="A157" s="11" t="s">
        <v>173</v>
      </c>
      <c r="B157" s="12">
        <v>45.81</v>
      </c>
      <c r="C157" s="13">
        <v>4.76</v>
      </c>
      <c r="D157" s="14" t="s">
        <v>12</v>
      </c>
      <c r="E157" s="14" t="s">
        <v>11</v>
      </c>
      <c r="F157" s="14" t="s">
        <v>25</v>
      </c>
      <c r="G157" s="15">
        <v>1</v>
      </c>
      <c r="H157" s="14" t="s">
        <v>12</v>
      </c>
      <c r="I157" s="14" t="s">
        <v>13</v>
      </c>
      <c r="J157" s="14" t="s">
        <v>20</v>
      </c>
    </row>
    <row r="158" spans="1:10" x14ac:dyDescent="0.3">
      <c r="A158" s="16" t="s">
        <v>174</v>
      </c>
      <c r="B158" s="17">
        <v>34.43</v>
      </c>
      <c r="C158" s="18">
        <v>10.82</v>
      </c>
      <c r="D158" s="3" t="s">
        <v>12</v>
      </c>
      <c r="E158" s="3" t="s">
        <v>11</v>
      </c>
      <c r="F158" s="3" t="s">
        <v>11</v>
      </c>
      <c r="G158" s="19">
        <v>1</v>
      </c>
      <c r="H158" s="3" t="s">
        <v>12</v>
      </c>
      <c r="I158" s="3" t="s">
        <v>13</v>
      </c>
      <c r="J158" s="3" t="s">
        <v>14</v>
      </c>
    </row>
    <row r="159" spans="1:10" x14ac:dyDescent="0.3">
      <c r="A159" s="11" t="s">
        <v>175</v>
      </c>
      <c r="B159" s="12">
        <v>41.33</v>
      </c>
      <c r="C159" s="13">
        <v>4.01</v>
      </c>
      <c r="D159" s="14" t="s">
        <v>12</v>
      </c>
      <c r="E159" s="14" t="s">
        <v>11</v>
      </c>
      <c r="F159" s="14" t="s">
        <v>11</v>
      </c>
      <c r="G159" s="15">
        <v>0</v>
      </c>
      <c r="H159" s="14" t="s">
        <v>12</v>
      </c>
      <c r="I159" s="14" t="s">
        <v>13</v>
      </c>
      <c r="J159" s="14" t="s">
        <v>20</v>
      </c>
    </row>
    <row r="160" spans="1:10" x14ac:dyDescent="0.3">
      <c r="A160" s="16" t="s">
        <v>176</v>
      </c>
      <c r="B160" s="17">
        <v>31.92</v>
      </c>
      <c r="C160" s="18">
        <v>5.12</v>
      </c>
      <c r="D160" s="3" t="s">
        <v>12</v>
      </c>
      <c r="E160" s="3" t="s">
        <v>11</v>
      </c>
      <c r="F160" s="3" t="s">
        <v>11</v>
      </c>
      <c r="G160" s="19">
        <v>1</v>
      </c>
      <c r="H160" s="3" t="s">
        <v>12</v>
      </c>
      <c r="I160" s="3" t="s">
        <v>13</v>
      </c>
      <c r="J160" s="3" t="s">
        <v>20</v>
      </c>
    </row>
    <row r="161" spans="1:10" x14ac:dyDescent="0.3">
      <c r="A161" s="11" t="s">
        <v>177</v>
      </c>
      <c r="B161" s="12">
        <v>39.799999999999997</v>
      </c>
      <c r="C161" s="13">
        <v>10.54</v>
      </c>
      <c r="D161" s="14" t="s">
        <v>12</v>
      </c>
      <c r="E161" s="14" t="s">
        <v>11</v>
      </c>
      <c r="F161" s="14" t="s">
        <v>11</v>
      </c>
      <c r="G161" s="15">
        <v>2</v>
      </c>
      <c r="H161" s="14" t="s">
        <v>12</v>
      </c>
      <c r="I161" s="14" t="s">
        <v>13</v>
      </c>
      <c r="J161" s="14" t="s">
        <v>14</v>
      </c>
    </row>
    <row r="162" spans="1:10" x14ac:dyDescent="0.3">
      <c r="A162" s="16" t="s">
        <v>178</v>
      </c>
      <c r="B162" s="17">
        <v>42.82</v>
      </c>
      <c r="C162" s="18">
        <v>4.21</v>
      </c>
      <c r="D162" s="3" t="s">
        <v>11</v>
      </c>
      <c r="E162" s="3" t="s">
        <v>11</v>
      </c>
      <c r="F162" s="3" t="s">
        <v>11</v>
      </c>
      <c r="G162" s="19">
        <v>0</v>
      </c>
      <c r="H162" s="3" t="s">
        <v>12</v>
      </c>
      <c r="I162" s="3" t="s">
        <v>13</v>
      </c>
      <c r="J162" s="3" t="s">
        <v>20</v>
      </c>
    </row>
    <row r="163" spans="1:10" x14ac:dyDescent="0.3">
      <c r="A163" s="11" t="s">
        <v>179</v>
      </c>
      <c r="B163" s="12">
        <v>33.630000000000003</v>
      </c>
      <c r="C163" s="13">
        <v>5.42</v>
      </c>
      <c r="D163" s="14" t="s">
        <v>11</v>
      </c>
      <c r="E163" s="14" t="s">
        <v>11</v>
      </c>
      <c r="F163" s="14" t="s">
        <v>11</v>
      </c>
      <c r="G163" s="15">
        <v>0</v>
      </c>
      <c r="H163" s="14" t="s">
        <v>12</v>
      </c>
      <c r="I163" s="14" t="s">
        <v>13</v>
      </c>
      <c r="J163" s="14" t="s">
        <v>20</v>
      </c>
    </row>
    <row r="164" spans="1:10" x14ac:dyDescent="0.3">
      <c r="A164" s="16" t="s">
        <v>180</v>
      </c>
      <c r="B164" s="17">
        <v>37.07</v>
      </c>
      <c r="C164" s="18">
        <v>4.28</v>
      </c>
      <c r="D164" s="3" t="s">
        <v>11</v>
      </c>
      <c r="E164" s="3" t="s">
        <v>12</v>
      </c>
      <c r="F164" s="3" t="s">
        <v>11</v>
      </c>
      <c r="G164" s="19">
        <v>1</v>
      </c>
      <c r="H164" s="3" t="s">
        <v>12</v>
      </c>
      <c r="I164" s="3" t="s">
        <v>13</v>
      </c>
      <c r="J164" s="3" t="s">
        <v>20</v>
      </c>
    </row>
    <row r="165" spans="1:10" x14ac:dyDescent="0.3">
      <c r="A165" s="11" t="s">
        <v>181</v>
      </c>
      <c r="B165" s="12">
        <v>35.625</v>
      </c>
      <c r="C165" s="13">
        <v>8.9</v>
      </c>
      <c r="D165" s="14" t="s">
        <v>11</v>
      </c>
      <c r="E165" s="14" t="s">
        <v>11</v>
      </c>
      <c r="F165" s="14" t="s">
        <v>11</v>
      </c>
      <c r="G165" s="15">
        <v>0</v>
      </c>
      <c r="H165" s="14" t="s">
        <v>12</v>
      </c>
      <c r="I165" s="14" t="s">
        <v>13</v>
      </c>
      <c r="J165" s="14" t="s">
        <v>14</v>
      </c>
    </row>
    <row r="166" spans="1:10" x14ac:dyDescent="0.3">
      <c r="A166" s="16" t="s">
        <v>182</v>
      </c>
      <c r="B166" s="17">
        <v>42.69</v>
      </c>
      <c r="C166" s="18">
        <v>4.8899999999999997</v>
      </c>
      <c r="D166" s="3" t="s">
        <v>11</v>
      </c>
      <c r="E166" s="3" t="s">
        <v>11</v>
      </c>
      <c r="F166" s="3" t="s">
        <v>25</v>
      </c>
      <c r="G166" s="19">
        <v>1</v>
      </c>
      <c r="H166" s="3" t="s">
        <v>12</v>
      </c>
      <c r="I166" s="3" t="s">
        <v>13</v>
      </c>
      <c r="J166" s="3" t="s">
        <v>20</v>
      </c>
    </row>
    <row r="167" spans="1:10" x14ac:dyDescent="0.3">
      <c r="A167" s="11" t="s">
        <v>183</v>
      </c>
      <c r="B167" s="12">
        <v>37.869999999999997</v>
      </c>
      <c r="C167" s="13">
        <v>4.29</v>
      </c>
      <c r="D167" s="14" t="s">
        <v>12</v>
      </c>
      <c r="E167" s="14" t="s">
        <v>11</v>
      </c>
      <c r="F167" s="14" t="s">
        <v>25</v>
      </c>
      <c r="G167" s="15">
        <v>1</v>
      </c>
      <c r="H167" s="14" t="s">
        <v>12</v>
      </c>
      <c r="I167" s="14" t="s">
        <v>13</v>
      </c>
      <c r="J167" s="14" t="s">
        <v>20</v>
      </c>
    </row>
    <row r="168" spans="1:10" x14ac:dyDescent="0.3">
      <c r="A168" s="16" t="s">
        <v>184</v>
      </c>
      <c r="B168" s="17">
        <v>40.61</v>
      </c>
      <c r="C168" s="18">
        <v>8</v>
      </c>
      <c r="D168" s="3" t="s">
        <v>12</v>
      </c>
      <c r="E168" s="3" t="s">
        <v>11</v>
      </c>
      <c r="F168" s="3" t="s">
        <v>11</v>
      </c>
      <c r="G168" s="19">
        <v>1</v>
      </c>
      <c r="H168" s="3" t="s">
        <v>12</v>
      </c>
      <c r="I168" s="3" t="s">
        <v>13</v>
      </c>
      <c r="J168" s="3" t="s">
        <v>14</v>
      </c>
    </row>
    <row r="169" spans="1:10" x14ac:dyDescent="0.3">
      <c r="A169" s="11" t="s">
        <v>185</v>
      </c>
      <c r="B169" s="12">
        <v>30.78</v>
      </c>
      <c r="C169" s="13">
        <v>4.67</v>
      </c>
      <c r="D169" s="14" t="s">
        <v>12</v>
      </c>
      <c r="E169" s="14" t="s">
        <v>11</v>
      </c>
      <c r="F169" s="14" t="s">
        <v>11</v>
      </c>
      <c r="G169" s="15">
        <v>0</v>
      </c>
      <c r="H169" s="14" t="s">
        <v>12</v>
      </c>
      <c r="I169" s="14" t="s">
        <v>13</v>
      </c>
      <c r="J169" s="14" t="s">
        <v>20</v>
      </c>
    </row>
    <row r="170" spans="1:10" x14ac:dyDescent="0.3">
      <c r="A170" s="16" t="s">
        <v>186</v>
      </c>
      <c r="B170" s="17">
        <v>49.49</v>
      </c>
      <c r="C170" s="18">
        <v>4.5</v>
      </c>
      <c r="D170" s="3" t="s">
        <v>11</v>
      </c>
      <c r="E170" s="3" t="s">
        <v>11</v>
      </c>
      <c r="F170" s="3" t="s">
        <v>11</v>
      </c>
      <c r="G170" s="19">
        <v>0</v>
      </c>
      <c r="H170" s="3" t="s">
        <v>12</v>
      </c>
      <c r="I170" s="3" t="s">
        <v>13</v>
      </c>
      <c r="J170" s="3" t="s">
        <v>20</v>
      </c>
    </row>
    <row r="171" spans="1:10" x14ac:dyDescent="0.3">
      <c r="A171" s="11" t="s">
        <v>187</v>
      </c>
      <c r="B171" s="12">
        <v>37.619999999999997</v>
      </c>
      <c r="C171" s="13">
        <v>6.32</v>
      </c>
      <c r="D171" s="14" t="s">
        <v>12</v>
      </c>
      <c r="E171" s="14" t="s">
        <v>12</v>
      </c>
      <c r="F171" s="14" t="s">
        <v>11</v>
      </c>
      <c r="G171" s="15">
        <v>2</v>
      </c>
      <c r="H171" s="14" t="s">
        <v>12</v>
      </c>
      <c r="I171" s="14" t="s">
        <v>13</v>
      </c>
      <c r="J171" s="14" t="s">
        <v>16</v>
      </c>
    </row>
    <row r="172" spans="1:10" x14ac:dyDescent="0.3">
      <c r="A172" s="16" t="s">
        <v>188</v>
      </c>
      <c r="B172" s="17">
        <v>36.08</v>
      </c>
      <c r="C172" s="18">
        <v>6.1</v>
      </c>
      <c r="D172" s="3" t="s">
        <v>12</v>
      </c>
      <c r="E172" s="3" t="s">
        <v>11</v>
      </c>
      <c r="F172" s="3" t="s">
        <v>11</v>
      </c>
      <c r="G172" s="19">
        <v>1</v>
      </c>
      <c r="H172" s="3" t="s">
        <v>12</v>
      </c>
      <c r="I172" s="3" t="s">
        <v>13</v>
      </c>
      <c r="J172" s="3" t="s">
        <v>16</v>
      </c>
    </row>
    <row r="173" spans="1:10" x14ac:dyDescent="0.3">
      <c r="A173" s="11" t="s">
        <v>189</v>
      </c>
      <c r="B173" s="12">
        <v>33.5</v>
      </c>
      <c r="C173" s="13">
        <v>5.4</v>
      </c>
      <c r="D173" s="14" t="s">
        <v>11</v>
      </c>
      <c r="E173" s="14" t="s">
        <v>11</v>
      </c>
      <c r="F173" s="14" t="s">
        <v>11</v>
      </c>
      <c r="G173" s="15">
        <v>0</v>
      </c>
      <c r="H173" s="14" t="s">
        <v>12</v>
      </c>
      <c r="I173" s="14" t="s">
        <v>13</v>
      </c>
      <c r="J173" s="14" t="s">
        <v>20</v>
      </c>
    </row>
    <row r="174" spans="1:10" x14ac:dyDescent="0.3">
      <c r="A174" s="16" t="s">
        <v>190</v>
      </c>
      <c r="B174" s="17">
        <v>47.46</v>
      </c>
      <c r="C174" s="18">
        <v>6.24</v>
      </c>
      <c r="D174" s="3" t="s">
        <v>12</v>
      </c>
      <c r="E174" s="3" t="s">
        <v>11</v>
      </c>
      <c r="F174" s="3" t="s">
        <v>11</v>
      </c>
      <c r="G174" s="19">
        <v>1</v>
      </c>
      <c r="H174" s="3" t="s">
        <v>12</v>
      </c>
      <c r="I174" s="3" t="s">
        <v>13</v>
      </c>
      <c r="J174" s="3" t="s">
        <v>16</v>
      </c>
    </row>
    <row r="175" spans="1:10" x14ac:dyDescent="0.3">
      <c r="A175" s="11" t="s">
        <v>191</v>
      </c>
      <c r="B175" s="12">
        <v>49.24</v>
      </c>
      <c r="C175" s="13">
        <v>4.45</v>
      </c>
      <c r="D175" s="14" t="s">
        <v>11</v>
      </c>
      <c r="E175" s="14" t="s">
        <v>11</v>
      </c>
      <c r="F175" s="14" t="s">
        <v>11</v>
      </c>
      <c r="G175" s="15">
        <v>0</v>
      </c>
      <c r="H175" s="14" t="s">
        <v>12</v>
      </c>
      <c r="I175" s="14" t="s">
        <v>13</v>
      </c>
      <c r="J175" s="14" t="s">
        <v>20</v>
      </c>
    </row>
    <row r="176" spans="1:10" x14ac:dyDescent="0.3">
      <c r="A176" s="16" t="s">
        <v>192</v>
      </c>
      <c r="B176" s="17">
        <v>54.4</v>
      </c>
      <c r="C176" s="18">
        <v>5.22</v>
      </c>
      <c r="D176" s="3" t="s">
        <v>11</v>
      </c>
      <c r="E176" s="3" t="s">
        <v>11</v>
      </c>
      <c r="F176" s="3" t="s">
        <v>11</v>
      </c>
      <c r="G176" s="19">
        <v>1</v>
      </c>
      <c r="H176" s="3" t="s">
        <v>12</v>
      </c>
      <c r="I176" s="3" t="s">
        <v>13</v>
      </c>
      <c r="J176" s="3" t="s">
        <v>20</v>
      </c>
    </row>
    <row r="177" spans="1:10" x14ac:dyDescent="0.3">
      <c r="A177" s="11" t="s">
        <v>193</v>
      </c>
      <c r="B177" s="12">
        <v>35.53</v>
      </c>
      <c r="C177" s="13">
        <v>4.6100000000000003</v>
      </c>
      <c r="D177" s="14" t="s">
        <v>11</v>
      </c>
      <c r="E177" s="14" t="s">
        <v>11</v>
      </c>
      <c r="F177" s="14" t="s">
        <v>11</v>
      </c>
      <c r="G177" s="15">
        <v>1</v>
      </c>
      <c r="H177" s="14" t="s">
        <v>12</v>
      </c>
      <c r="I177" s="14" t="s">
        <v>13</v>
      </c>
      <c r="J177" s="14" t="s">
        <v>20</v>
      </c>
    </row>
    <row r="178" spans="1:10" x14ac:dyDescent="0.3">
      <c r="A178" s="16" t="s">
        <v>194</v>
      </c>
      <c r="B178" s="17">
        <v>39.729999999999997</v>
      </c>
      <c r="C178" s="18">
        <v>6.24</v>
      </c>
      <c r="D178" s="3" t="s">
        <v>11</v>
      </c>
      <c r="E178" s="3" t="s">
        <v>11</v>
      </c>
      <c r="F178" s="3" t="s">
        <v>11</v>
      </c>
      <c r="G178" s="19">
        <v>0</v>
      </c>
      <c r="H178" s="3" t="s">
        <v>12</v>
      </c>
      <c r="I178" s="3" t="s">
        <v>13</v>
      </c>
      <c r="J178" s="3" t="s">
        <v>16</v>
      </c>
    </row>
    <row r="179" spans="1:10" x14ac:dyDescent="0.3">
      <c r="A179" s="11" t="s">
        <v>195</v>
      </c>
      <c r="B179" s="12">
        <v>35.68</v>
      </c>
      <c r="C179" s="13">
        <v>10.039999999999999</v>
      </c>
      <c r="D179" s="14" t="s">
        <v>11</v>
      </c>
      <c r="E179" s="14" t="s">
        <v>11</v>
      </c>
      <c r="F179" s="14" t="s">
        <v>11</v>
      </c>
      <c r="G179" s="15">
        <v>0</v>
      </c>
      <c r="H179" s="14" t="s">
        <v>12</v>
      </c>
      <c r="I179" s="14" t="s">
        <v>13</v>
      </c>
      <c r="J179" s="14" t="s">
        <v>14</v>
      </c>
    </row>
    <row r="180" spans="1:10" x14ac:dyDescent="0.3">
      <c r="A180" s="16" t="s">
        <v>196</v>
      </c>
      <c r="B180" s="17">
        <v>48.86</v>
      </c>
      <c r="C180" s="18">
        <v>6.09</v>
      </c>
      <c r="D180" s="3" t="s">
        <v>11</v>
      </c>
      <c r="E180" s="3" t="s">
        <v>11</v>
      </c>
      <c r="F180" s="3" t="s">
        <v>11</v>
      </c>
      <c r="G180" s="19">
        <v>0</v>
      </c>
      <c r="H180" s="3" t="s">
        <v>12</v>
      </c>
      <c r="I180" s="3" t="s">
        <v>13</v>
      </c>
      <c r="J180" s="3" t="s">
        <v>16</v>
      </c>
    </row>
    <row r="181" spans="1:10" x14ac:dyDescent="0.3">
      <c r="A181" s="11" t="s">
        <v>197</v>
      </c>
      <c r="B181" s="12">
        <v>34.799999999999997</v>
      </c>
      <c r="C181" s="13">
        <v>11.4</v>
      </c>
      <c r="D181" s="14" t="s">
        <v>12</v>
      </c>
      <c r="E181" s="14" t="s">
        <v>11</v>
      </c>
      <c r="F181" s="14" t="s">
        <v>25</v>
      </c>
      <c r="G181" s="15">
        <v>1</v>
      </c>
      <c r="H181" s="14" t="s">
        <v>11</v>
      </c>
      <c r="I181" s="14" t="s">
        <v>13</v>
      </c>
      <c r="J181" s="14" t="s">
        <v>14</v>
      </c>
    </row>
    <row r="182" spans="1:10" x14ac:dyDescent="0.3">
      <c r="A182" s="16" t="s">
        <v>198</v>
      </c>
      <c r="B182" s="17">
        <v>32.49</v>
      </c>
      <c r="C182" s="18">
        <v>4.29</v>
      </c>
      <c r="D182" s="3" t="s">
        <v>11</v>
      </c>
      <c r="E182" s="3" t="s">
        <v>11</v>
      </c>
      <c r="F182" s="3" t="s">
        <v>25</v>
      </c>
      <c r="G182" s="19">
        <v>1</v>
      </c>
      <c r="H182" s="3" t="s">
        <v>12</v>
      </c>
      <c r="I182" s="3" t="s">
        <v>13</v>
      </c>
      <c r="J182" s="3" t="s">
        <v>20</v>
      </c>
    </row>
    <row r="183" spans="1:10" x14ac:dyDescent="0.3">
      <c r="A183" s="11" t="s">
        <v>199</v>
      </c>
      <c r="B183" s="12">
        <v>39</v>
      </c>
      <c r="C183" s="13">
        <v>5.7</v>
      </c>
      <c r="D183" s="14" t="s">
        <v>11</v>
      </c>
      <c r="E183" s="14" t="s">
        <v>11</v>
      </c>
      <c r="F183" s="14" t="s">
        <v>11</v>
      </c>
      <c r="G183" s="15">
        <v>2</v>
      </c>
      <c r="H183" s="14" t="s">
        <v>12</v>
      </c>
      <c r="I183" s="14" t="s">
        <v>13</v>
      </c>
      <c r="J183" s="14" t="s">
        <v>20</v>
      </c>
    </row>
    <row r="184" spans="1:10" x14ac:dyDescent="0.3">
      <c r="A184" s="16" t="s">
        <v>200</v>
      </c>
      <c r="B184" s="17">
        <v>35.299999999999997</v>
      </c>
      <c r="C184" s="18">
        <v>6.09</v>
      </c>
      <c r="D184" s="3" t="s">
        <v>11</v>
      </c>
      <c r="E184" s="3" t="s">
        <v>11</v>
      </c>
      <c r="F184" s="3" t="s">
        <v>11</v>
      </c>
      <c r="G184" s="19">
        <v>1</v>
      </c>
      <c r="H184" s="3" t="s">
        <v>12</v>
      </c>
      <c r="I184" s="3" t="s">
        <v>13</v>
      </c>
      <c r="J184" s="3" t="s">
        <v>16</v>
      </c>
    </row>
    <row r="185" spans="1:10" x14ac:dyDescent="0.3">
      <c r="A185" s="11" t="s">
        <v>201</v>
      </c>
      <c r="B185" s="12">
        <v>33.42</v>
      </c>
      <c r="C185" s="13">
        <v>10.67</v>
      </c>
      <c r="D185" s="14" t="s">
        <v>11</v>
      </c>
      <c r="E185" s="14" t="s">
        <v>11</v>
      </c>
      <c r="F185" s="14" t="s">
        <v>11</v>
      </c>
      <c r="G185" s="15">
        <v>0</v>
      </c>
      <c r="H185" s="14" t="s">
        <v>12</v>
      </c>
      <c r="I185" s="14" t="s">
        <v>13</v>
      </c>
      <c r="J185" s="14" t="s">
        <v>14</v>
      </c>
    </row>
    <row r="186" spans="1:10" x14ac:dyDescent="0.3">
      <c r="A186" s="16" t="s">
        <v>202</v>
      </c>
      <c r="B186" s="17">
        <v>37.18</v>
      </c>
      <c r="C186" s="18">
        <v>6.75</v>
      </c>
      <c r="D186" s="3" t="s">
        <v>12</v>
      </c>
      <c r="E186" s="3" t="s">
        <v>11</v>
      </c>
      <c r="F186" s="3" t="s">
        <v>11</v>
      </c>
      <c r="G186" s="19">
        <v>2</v>
      </c>
      <c r="H186" s="3" t="s">
        <v>12</v>
      </c>
      <c r="I186" s="3" t="s">
        <v>13</v>
      </c>
      <c r="J186" s="3" t="s">
        <v>14</v>
      </c>
    </row>
    <row r="187" spans="1:10" x14ac:dyDescent="0.3">
      <c r="A187" s="11" t="s">
        <v>203</v>
      </c>
      <c r="B187" s="12">
        <v>33.33</v>
      </c>
      <c r="C187" s="13">
        <v>9.26</v>
      </c>
      <c r="D187" s="14" t="s">
        <v>12</v>
      </c>
      <c r="E187" s="14" t="s">
        <v>11</v>
      </c>
      <c r="F187" s="14" t="s">
        <v>11</v>
      </c>
      <c r="G187" s="15">
        <v>2</v>
      </c>
      <c r="H187" s="14" t="s">
        <v>11</v>
      </c>
      <c r="I187" s="14" t="s">
        <v>13</v>
      </c>
      <c r="J187" s="14" t="s">
        <v>14</v>
      </c>
    </row>
    <row r="188" spans="1:10" x14ac:dyDescent="0.3">
      <c r="A188" s="16" t="s">
        <v>204</v>
      </c>
      <c r="B188" s="17">
        <v>53.21</v>
      </c>
      <c r="C188" s="18">
        <v>4.2699999999999996</v>
      </c>
      <c r="D188" s="3" t="s">
        <v>11</v>
      </c>
      <c r="E188" s="3" t="s">
        <v>11</v>
      </c>
      <c r="F188" s="3" t="s">
        <v>11</v>
      </c>
      <c r="G188" s="19">
        <v>1</v>
      </c>
      <c r="H188" s="3" t="s">
        <v>12</v>
      </c>
      <c r="I188" s="3" t="s">
        <v>13</v>
      </c>
      <c r="J188" s="3" t="s">
        <v>20</v>
      </c>
    </row>
    <row r="189" spans="1:10" x14ac:dyDescent="0.3">
      <c r="A189" s="11" t="s">
        <v>205</v>
      </c>
      <c r="B189" s="12">
        <v>38.729999999999997</v>
      </c>
      <c r="C189" s="13">
        <v>11.51</v>
      </c>
      <c r="D189" s="14" t="s">
        <v>11</v>
      </c>
      <c r="E189" s="14" t="s">
        <v>11</v>
      </c>
      <c r="F189" s="14" t="s">
        <v>11</v>
      </c>
      <c r="G189" s="15">
        <v>2</v>
      </c>
      <c r="H189" s="14" t="s">
        <v>12</v>
      </c>
      <c r="I189" s="14" t="s">
        <v>13</v>
      </c>
      <c r="J189" s="14" t="s">
        <v>14</v>
      </c>
    </row>
    <row r="190" spans="1:10" x14ac:dyDescent="0.3">
      <c r="A190" s="16" t="s">
        <v>206</v>
      </c>
      <c r="B190" s="17">
        <v>29.73</v>
      </c>
      <c r="C190" s="18">
        <v>7.22</v>
      </c>
      <c r="D190" s="3" t="s">
        <v>11</v>
      </c>
      <c r="E190" s="3" t="s">
        <v>11</v>
      </c>
      <c r="F190" s="3" t="s">
        <v>11</v>
      </c>
      <c r="G190" s="19">
        <v>0</v>
      </c>
      <c r="H190" s="3" t="s">
        <v>12</v>
      </c>
      <c r="I190" s="3" t="s">
        <v>167</v>
      </c>
      <c r="J190" s="3" t="s">
        <v>14</v>
      </c>
    </row>
    <row r="191" spans="1:10" x14ac:dyDescent="0.3">
      <c r="A191" s="11" t="s">
        <v>207</v>
      </c>
      <c r="B191" s="12">
        <v>34.700000000000003</v>
      </c>
      <c r="C191" s="13">
        <v>4.37</v>
      </c>
      <c r="D191" s="14" t="s">
        <v>11</v>
      </c>
      <c r="E191" s="14" t="s">
        <v>11</v>
      </c>
      <c r="F191" s="14" t="s">
        <v>25</v>
      </c>
      <c r="G191" s="15">
        <v>1</v>
      </c>
      <c r="H191" s="14" t="s">
        <v>12</v>
      </c>
      <c r="I191" s="14" t="s">
        <v>13</v>
      </c>
      <c r="J191" s="14" t="s">
        <v>20</v>
      </c>
    </row>
    <row r="192" spans="1:10" x14ac:dyDescent="0.3">
      <c r="A192" s="16" t="s">
        <v>208</v>
      </c>
      <c r="B192" s="17">
        <v>38.28</v>
      </c>
      <c r="C192" s="18">
        <v>11.56</v>
      </c>
      <c r="D192" s="3" t="s">
        <v>12</v>
      </c>
      <c r="E192" s="3" t="s">
        <v>11</v>
      </c>
      <c r="F192" s="3" t="s">
        <v>11</v>
      </c>
      <c r="G192" s="19">
        <v>1</v>
      </c>
      <c r="H192" s="3" t="s">
        <v>12</v>
      </c>
      <c r="I192" s="3" t="s">
        <v>13</v>
      </c>
      <c r="J192" s="3" t="s">
        <v>14</v>
      </c>
    </row>
    <row r="193" spans="1:10" x14ac:dyDescent="0.3">
      <c r="A193" s="11" t="s">
        <v>209</v>
      </c>
      <c r="B193" s="12">
        <v>33.57</v>
      </c>
      <c r="C193" s="13">
        <v>8.82</v>
      </c>
      <c r="D193" s="14" t="s">
        <v>12</v>
      </c>
      <c r="E193" s="14" t="s">
        <v>11</v>
      </c>
      <c r="F193" s="14" t="s">
        <v>11</v>
      </c>
      <c r="G193" s="15">
        <v>0</v>
      </c>
      <c r="H193" s="14" t="s">
        <v>12</v>
      </c>
      <c r="I193" s="14" t="s">
        <v>13</v>
      </c>
      <c r="J193" s="14" t="s">
        <v>14</v>
      </c>
    </row>
    <row r="194" spans="1:10" x14ac:dyDescent="0.3">
      <c r="A194" s="16" t="s">
        <v>210</v>
      </c>
      <c r="B194" s="17">
        <v>52.06</v>
      </c>
      <c r="C194" s="18">
        <v>4.6900000000000004</v>
      </c>
      <c r="D194" s="3" t="s">
        <v>11</v>
      </c>
      <c r="E194" s="3" t="s">
        <v>11</v>
      </c>
      <c r="F194" s="3" t="s">
        <v>11</v>
      </c>
      <c r="G194" s="19">
        <v>1</v>
      </c>
      <c r="H194" s="3" t="s">
        <v>12</v>
      </c>
      <c r="I194" s="3" t="s">
        <v>13</v>
      </c>
      <c r="J194" s="3" t="s">
        <v>20</v>
      </c>
    </row>
    <row r="195" spans="1:10" x14ac:dyDescent="0.3">
      <c r="A195" s="11" t="s">
        <v>211</v>
      </c>
      <c r="B195" s="12">
        <v>38.17</v>
      </c>
      <c r="C195" s="13">
        <v>4.53</v>
      </c>
      <c r="D195" s="14" t="s">
        <v>11</v>
      </c>
      <c r="E195" s="14" t="s">
        <v>12</v>
      </c>
      <c r="F195" s="14" t="s">
        <v>11</v>
      </c>
      <c r="G195" s="15">
        <v>1</v>
      </c>
      <c r="H195" s="14" t="s">
        <v>12</v>
      </c>
      <c r="I195" s="14" t="s">
        <v>13</v>
      </c>
      <c r="J195" s="14" t="s">
        <v>20</v>
      </c>
    </row>
    <row r="196" spans="1:10" x14ac:dyDescent="0.3">
      <c r="A196" s="16" t="s">
        <v>212</v>
      </c>
      <c r="B196" s="17">
        <v>36.954999999999998</v>
      </c>
      <c r="C196" s="18">
        <v>5.84</v>
      </c>
      <c r="D196" s="3" t="s">
        <v>11</v>
      </c>
      <c r="E196" s="3" t="s">
        <v>11</v>
      </c>
      <c r="F196" s="3" t="s">
        <v>25</v>
      </c>
      <c r="G196" s="19">
        <v>1</v>
      </c>
      <c r="H196" s="3" t="s">
        <v>12</v>
      </c>
      <c r="I196" s="3" t="s">
        <v>13</v>
      </c>
      <c r="J196" s="3" t="s">
        <v>16</v>
      </c>
    </row>
    <row r="197" spans="1:10" x14ac:dyDescent="0.3">
      <c r="A197" s="11" t="s">
        <v>213</v>
      </c>
      <c r="B197" s="12">
        <v>34.4</v>
      </c>
      <c r="C197" s="13">
        <v>4.9000000000000004</v>
      </c>
      <c r="D197" s="14" t="s">
        <v>11</v>
      </c>
      <c r="E197" s="14" t="s">
        <v>11</v>
      </c>
      <c r="F197" s="14" t="s">
        <v>25</v>
      </c>
      <c r="G197" s="15">
        <v>1</v>
      </c>
      <c r="H197" s="14" t="s">
        <v>12</v>
      </c>
      <c r="I197" s="14" t="s">
        <v>13</v>
      </c>
      <c r="J197" s="14" t="s">
        <v>20</v>
      </c>
    </row>
    <row r="198" spans="1:10" x14ac:dyDescent="0.3">
      <c r="A198" s="16" t="s">
        <v>214</v>
      </c>
      <c r="B198" s="17">
        <v>31.73</v>
      </c>
      <c r="C198" s="18">
        <v>4.3</v>
      </c>
      <c r="D198" s="3" t="s">
        <v>11</v>
      </c>
      <c r="E198" s="3" t="s">
        <v>11</v>
      </c>
      <c r="F198" s="3" t="s">
        <v>11</v>
      </c>
      <c r="G198" s="19">
        <v>0</v>
      </c>
      <c r="H198" s="3" t="s">
        <v>12</v>
      </c>
      <c r="I198" s="3" t="s">
        <v>13</v>
      </c>
      <c r="J198" s="3" t="s">
        <v>20</v>
      </c>
    </row>
    <row r="199" spans="1:10" x14ac:dyDescent="0.3">
      <c r="A199" s="11" t="s">
        <v>215</v>
      </c>
      <c r="B199" s="12">
        <v>36.64</v>
      </c>
      <c r="C199" s="13">
        <v>11.34</v>
      </c>
      <c r="D199" s="14" t="s">
        <v>11</v>
      </c>
      <c r="E199" s="14" t="s">
        <v>11</v>
      </c>
      <c r="F199" s="14" t="s">
        <v>11</v>
      </c>
      <c r="G199" s="15">
        <v>0</v>
      </c>
      <c r="H199" s="14" t="s">
        <v>12</v>
      </c>
      <c r="I199" s="14" t="s">
        <v>13</v>
      </c>
      <c r="J199" s="14" t="s">
        <v>14</v>
      </c>
    </row>
    <row r="200" spans="1:10" x14ac:dyDescent="0.3">
      <c r="A200" s="16" t="s">
        <v>216</v>
      </c>
      <c r="B200" s="17">
        <v>36.85</v>
      </c>
      <c r="C200" s="18">
        <v>5.88</v>
      </c>
      <c r="D200" s="3" t="s">
        <v>11</v>
      </c>
      <c r="E200" s="3" t="s">
        <v>12</v>
      </c>
      <c r="F200" s="3" t="s">
        <v>11</v>
      </c>
      <c r="G200" s="19">
        <v>1</v>
      </c>
      <c r="H200" s="3" t="s">
        <v>12</v>
      </c>
      <c r="I200" s="3" t="s">
        <v>13</v>
      </c>
      <c r="J200" s="3" t="s">
        <v>16</v>
      </c>
    </row>
    <row r="201" spans="1:10" x14ac:dyDescent="0.3">
      <c r="A201" s="11" t="s">
        <v>217</v>
      </c>
      <c r="B201" s="12">
        <v>33.33</v>
      </c>
      <c r="C201" s="13">
        <v>5.01</v>
      </c>
      <c r="D201" s="14" t="s">
        <v>12</v>
      </c>
      <c r="E201" s="14" t="s">
        <v>11</v>
      </c>
      <c r="F201" s="14" t="s">
        <v>25</v>
      </c>
      <c r="G201" s="15">
        <v>1</v>
      </c>
      <c r="H201" s="14" t="s">
        <v>12</v>
      </c>
      <c r="I201" s="14" t="s">
        <v>13</v>
      </c>
      <c r="J201" s="14" t="s">
        <v>20</v>
      </c>
    </row>
    <row r="202" spans="1:10" x14ac:dyDescent="0.3">
      <c r="A202" s="16" t="s">
        <v>218</v>
      </c>
      <c r="B202" s="17">
        <v>39.14</v>
      </c>
      <c r="C202" s="18">
        <v>4.4000000000000004</v>
      </c>
      <c r="D202" s="3" t="s">
        <v>11</v>
      </c>
      <c r="E202" s="3" t="s">
        <v>11</v>
      </c>
      <c r="F202" s="3" t="s">
        <v>25</v>
      </c>
      <c r="G202" s="19">
        <v>1</v>
      </c>
      <c r="H202" s="3" t="s">
        <v>12</v>
      </c>
      <c r="I202" s="3" t="s">
        <v>13</v>
      </c>
      <c r="J202" s="3" t="s">
        <v>20</v>
      </c>
    </row>
    <row r="203" spans="1:10" x14ac:dyDescent="0.3">
      <c r="A203" s="11" t="s">
        <v>219</v>
      </c>
      <c r="B203" s="12">
        <v>32.9</v>
      </c>
      <c r="C203" s="13">
        <v>6.26</v>
      </c>
      <c r="D203" s="14" t="s">
        <v>12</v>
      </c>
      <c r="E203" s="14" t="s">
        <v>11</v>
      </c>
      <c r="F203" s="14" t="s">
        <v>11</v>
      </c>
      <c r="G203" s="15">
        <v>0</v>
      </c>
      <c r="H203" s="14" t="s">
        <v>12</v>
      </c>
      <c r="I203" s="14" t="s">
        <v>13</v>
      </c>
      <c r="J203" s="14" t="s">
        <v>16</v>
      </c>
    </row>
    <row r="204" spans="1:10" x14ac:dyDescent="0.3">
      <c r="A204" s="16" t="s">
        <v>220</v>
      </c>
      <c r="B204" s="17">
        <v>29.78</v>
      </c>
      <c r="C204" s="18">
        <v>10.27</v>
      </c>
      <c r="D204" s="3" t="s">
        <v>12</v>
      </c>
      <c r="E204" s="3" t="s">
        <v>11</v>
      </c>
      <c r="F204" s="3" t="s">
        <v>25</v>
      </c>
      <c r="G204" s="19">
        <v>1</v>
      </c>
      <c r="H204" s="3" t="s">
        <v>12</v>
      </c>
      <c r="I204" s="3" t="s">
        <v>167</v>
      </c>
      <c r="J204" s="3" t="s">
        <v>14</v>
      </c>
    </row>
    <row r="205" spans="1:10" x14ac:dyDescent="0.3">
      <c r="A205" s="11" t="s">
        <v>221</v>
      </c>
      <c r="B205" s="12">
        <v>32.78</v>
      </c>
      <c r="C205" s="13">
        <v>5.27</v>
      </c>
      <c r="D205" s="14" t="s">
        <v>11</v>
      </c>
      <c r="E205" s="14" t="s">
        <v>11</v>
      </c>
      <c r="F205" s="14" t="s">
        <v>11</v>
      </c>
      <c r="G205" s="15">
        <v>0</v>
      </c>
      <c r="H205" s="14" t="s">
        <v>12</v>
      </c>
      <c r="I205" s="14" t="s">
        <v>13</v>
      </c>
      <c r="J205" s="14" t="s">
        <v>20</v>
      </c>
    </row>
    <row r="206" spans="1:10" x14ac:dyDescent="0.3">
      <c r="A206" s="16" t="s">
        <v>222</v>
      </c>
      <c r="B206" s="17">
        <v>41.65</v>
      </c>
      <c r="C206" s="18">
        <v>10.73</v>
      </c>
      <c r="D206" s="3" t="s">
        <v>12</v>
      </c>
      <c r="E206" s="3" t="s">
        <v>11</v>
      </c>
      <c r="F206" s="3" t="s">
        <v>11</v>
      </c>
      <c r="G206" s="19">
        <v>0</v>
      </c>
      <c r="H206" s="3" t="s">
        <v>12</v>
      </c>
      <c r="I206" s="3" t="s">
        <v>13</v>
      </c>
      <c r="J206" s="3" t="s">
        <v>14</v>
      </c>
    </row>
    <row r="207" spans="1:10" x14ac:dyDescent="0.3">
      <c r="A207" s="11" t="s">
        <v>223</v>
      </c>
      <c r="B207" s="12">
        <v>50.79</v>
      </c>
      <c r="C207" s="13">
        <v>4.45</v>
      </c>
      <c r="D207" s="14" t="s">
        <v>11</v>
      </c>
      <c r="E207" s="14" t="s">
        <v>11</v>
      </c>
      <c r="F207" s="14" t="s">
        <v>11</v>
      </c>
      <c r="G207" s="15">
        <v>1</v>
      </c>
      <c r="H207" s="14" t="s">
        <v>12</v>
      </c>
      <c r="I207" s="14" t="s">
        <v>13</v>
      </c>
      <c r="J207" s="14" t="s">
        <v>20</v>
      </c>
    </row>
    <row r="208" spans="1:10" x14ac:dyDescent="0.3">
      <c r="A208" s="16" t="s">
        <v>224</v>
      </c>
      <c r="B208" s="17">
        <v>35.43</v>
      </c>
      <c r="C208" s="18">
        <v>5.25</v>
      </c>
      <c r="D208" s="3" t="s">
        <v>12</v>
      </c>
      <c r="E208" s="3" t="s">
        <v>11</v>
      </c>
      <c r="F208" s="3" t="s">
        <v>11</v>
      </c>
      <c r="G208" s="19">
        <v>0</v>
      </c>
      <c r="H208" s="3" t="s">
        <v>12</v>
      </c>
      <c r="I208" s="3" t="s">
        <v>13</v>
      </c>
      <c r="J208" s="3" t="s">
        <v>20</v>
      </c>
    </row>
    <row r="209" spans="1:10" x14ac:dyDescent="0.3">
      <c r="A209" s="11" t="s">
        <v>225</v>
      </c>
      <c r="B209" s="12">
        <v>35.25</v>
      </c>
      <c r="C209" s="13">
        <v>9.51</v>
      </c>
      <c r="D209" s="14" t="s">
        <v>11</v>
      </c>
      <c r="E209" s="14" t="s">
        <v>11</v>
      </c>
      <c r="F209" s="14" t="s">
        <v>11</v>
      </c>
      <c r="G209" s="15">
        <v>0</v>
      </c>
      <c r="H209" s="14" t="s">
        <v>12</v>
      </c>
      <c r="I209" s="14" t="s">
        <v>13</v>
      </c>
      <c r="J209" s="14" t="s">
        <v>14</v>
      </c>
    </row>
    <row r="210" spans="1:10" x14ac:dyDescent="0.3">
      <c r="A210" s="16" t="s">
        <v>226</v>
      </c>
      <c r="B210" s="17">
        <v>36.85</v>
      </c>
      <c r="C210" s="18">
        <v>11.12</v>
      </c>
      <c r="D210" s="3" t="s">
        <v>11</v>
      </c>
      <c r="E210" s="3" t="s">
        <v>11</v>
      </c>
      <c r="F210" s="3" t="s">
        <v>11</v>
      </c>
      <c r="G210" s="19">
        <v>0</v>
      </c>
      <c r="H210" s="3" t="s">
        <v>12</v>
      </c>
      <c r="I210" s="3" t="s">
        <v>13</v>
      </c>
      <c r="J210" s="3" t="s">
        <v>14</v>
      </c>
    </row>
    <row r="211" spans="1:10" x14ac:dyDescent="0.3">
      <c r="A211" s="11" t="s">
        <v>227</v>
      </c>
      <c r="B211" s="12">
        <v>31.02</v>
      </c>
      <c r="C211" s="13">
        <v>4.5599999999999996</v>
      </c>
      <c r="D211" s="14" t="s">
        <v>11</v>
      </c>
      <c r="E211" s="14" t="s">
        <v>12</v>
      </c>
      <c r="F211" s="14" t="s">
        <v>11</v>
      </c>
      <c r="G211" s="15">
        <v>1</v>
      </c>
      <c r="H211" s="14" t="s">
        <v>12</v>
      </c>
      <c r="I211" s="14" t="s">
        <v>13</v>
      </c>
      <c r="J211" s="14" t="s">
        <v>20</v>
      </c>
    </row>
    <row r="212" spans="1:10" x14ac:dyDescent="0.3">
      <c r="A212" s="16" t="s">
        <v>228</v>
      </c>
      <c r="B212" s="17">
        <v>35.6</v>
      </c>
      <c r="C212" s="18">
        <v>4.0199999999999996</v>
      </c>
      <c r="D212" s="3" t="s">
        <v>12</v>
      </c>
      <c r="E212" s="3" t="s">
        <v>12</v>
      </c>
      <c r="F212" s="3" t="s">
        <v>11</v>
      </c>
      <c r="G212" s="19">
        <v>2</v>
      </c>
      <c r="H212" s="3" t="s">
        <v>12</v>
      </c>
      <c r="I212" s="3" t="s">
        <v>13</v>
      </c>
      <c r="J212" s="3" t="s">
        <v>20</v>
      </c>
    </row>
    <row r="213" spans="1:10" x14ac:dyDescent="0.3">
      <c r="A213" s="11" t="s">
        <v>229</v>
      </c>
      <c r="B213" s="12">
        <v>34.39</v>
      </c>
      <c r="C213" s="13">
        <v>8.7200000000000006</v>
      </c>
      <c r="D213" s="14" t="s">
        <v>11</v>
      </c>
      <c r="E213" s="14" t="s">
        <v>11</v>
      </c>
      <c r="F213" s="14" t="s">
        <v>11</v>
      </c>
      <c r="G213" s="15">
        <v>0</v>
      </c>
      <c r="H213" s="14" t="s">
        <v>12</v>
      </c>
      <c r="I213" s="14" t="s">
        <v>13</v>
      </c>
      <c r="J213" s="14" t="s">
        <v>14</v>
      </c>
    </row>
    <row r="214" spans="1:10" x14ac:dyDescent="0.3">
      <c r="A214" s="16" t="s">
        <v>230</v>
      </c>
      <c r="B214" s="17">
        <v>29.06</v>
      </c>
      <c r="C214" s="18">
        <v>6.25</v>
      </c>
      <c r="D214" s="3" t="s">
        <v>12</v>
      </c>
      <c r="E214" s="3" t="s">
        <v>11</v>
      </c>
      <c r="F214" s="3" t="s">
        <v>11</v>
      </c>
      <c r="G214" s="19">
        <v>1</v>
      </c>
      <c r="H214" s="3" t="s">
        <v>12</v>
      </c>
      <c r="I214" s="3" t="s">
        <v>167</v>
      </c>
      <c r="J214" s="3" t="s">
        <v>16</v>
      </c>
    </row>
    <row r="215" spans="1:10" x14ac:dyDescent="0.3">
      <c r="A215" s="11" t="s">
        <v>231</v>
      </c>
      <c r="B215" s="12">
        <v>35.799999999999997</v>
      </c>
      <c r="C215" s="13">
        <v>7.32</v>
      </c>
      <c r="D215" s="14" t="s">
        <v>11</v>
      </c>
      <c r="E215" s="14" t="s">
        <v>11</v>
      </c>
      <c r="F215" s="14" t="s">
        <v>11</v>
      </c>
      <c r="G215" s="15">
        <v>2</v>
      </c>
      <c r="H215" s="14" t="s">
        <v>12</v>
      </c>
      <c r="I215" s="14" t="s">
        <v>13</v>
      </c>
      <c r="J215" s="14" t="s">
        <v>14</v>
      </c>
    </row>
    <row r="216" spans="1:10" x14ac:dyDescent="0.3">
      <c r="A216" s="16" t="s">
        <v>232</v>
      </c>
      <c r="B216" s="17">
        <v>49.8</v>
      </c>
      <c r="C216" s="18">
        <v>4.24</v>
      </c>
      <c r="D216" s="3" t="s">
        <v>11</v>
      </c>
      <c r="E216" s="3" t="s">
        <v>11</v>
      </c>
      <c r="F216" s="3" t="s">
        <v>11</v>
      </c>
      <c r="G216" s="19">
        <v>1</v>
      </c>
      <c r="H216" s="3" t="s">
        <v>12</v>
      </c>
      <c r="I216" s="3" t="s">
        <v>13</v>
      </c>
      <c r="J216" s="3" t="s">
        <v>20</v>
      </c>
    </row>
    <row r="217" spans="1:10" x14ac:dyDescent="0.3">
      <c r="A217" s="11" t="s">
        <v>233</v>
      </c>
      <c r="B217" s="12">
        <v>35.71</v>
      </c>
      <c r="C217" s="13">
        <v>6.84</v>
      </c>
      <c r="D217" s="14" t="s">
        <v>11</v>
      </c>
      <c r="E217" s="14" t="s">
        <v>11</v>
      </c>
      <c r="F217" s="14" t="s">
        <v>11</v>
      </c>
      <c r="G217" s="15">
        <v>2</v>
      </c>
      <c r="H217" s="14" t="s">
        <v>12</v>
      </c>
      <c r="I217" s="14" t="s">
        <v>13</v>
      </c>
      <c r="J217" s="14" t="s">
        <v>14</v>
      </c>
    </row>
    <row r="218" spans="1:10" x14ac:dyDescent="0.3">
      <c r="A218" s="16" t="s">
        <v>234</v>
      </c>
      <c r="B218" s="17">
        <v>30.8</v>
      </c>
      <c r="C218" s="18">
        <v>5.23</v>
      </c>
      <c r="D218" s="3" t="s">
        <v>12</v>
      </c>
      <c r="E218" s="3" t="s">
        <v>11</v>
      </c>
      <c r="F218" s="3" t="s">
        <v>11</v>
      </c>
      <c r="G218" s="19">
        <v>1</v>
      </c>
      <c r="H218" s="3" t="s">
        <v>12</v>
      </c>
      <c r="I218" s="3" t="s">
        <v>13</v>
      </c>
      <c r="J218" s="3" t="s">
        <v>20</v>
      </c>
    </row>
    <row r="219" spans="1:10" x14ac:dyDescent="0.3">
      <c r="A219" s="11" t="s">
        <v>235</v>
      </c>
      <c r="B219" s="12">
        <v>33.69</v>
      </c>
      <c r="C219" s="13">
        <v>9.68</v>
      </c>
      <c r="D219" s="14" t="s">
        <v>11</v>
      </c>
      <c r="E219" s="14" t="s">
        <v>11</v>
      </c>
      <c r="F219" s="14" t="s">
        <v>11</v>
      </c>
      <c r="G219" s="15">
        <v>0</v>
      </c>
      <c r="H219" s="14" t="s">
        <v>12</v>
      </c>
      <c r="I219" s="14" t="s">
        <v>13</v>
      </c>
      <c r="J219" s="14" t="s">
        <v>14</v>
      </c>
    </row>
    <row r="220" spans="1:10" x14ac:dyDescent="0.3">
      <c r="A220" s="16" t="s">
        <v>236</v>
      </c>
      <c r="B220" s="17">
        <v>42.27</v>
      </c>
      <c r="C220" s="18">
        <v>6.05</v>
      </c>
      <c r="D220" s="3" t="s">
        <v>12</v>
      </c>
      <c r="E220" s="3" t="s">
        <v>11</v>
      </c>
      <c r="F220" s="3" t="s">
        <v>11</v>
      </c>
      <c r="G220" s="19">
        <v>1</v>
      </c>
      <c r="H220" s="3" t="s">
        <v>12</v>
      </c>
      <c r="I220" s="3" t="s">
        <v>13</v>
      </c>
      <c r="J220" s="3" t="s">
        <v>16</v>
      </c>
    </row>
    <row r="221" spans="1:10" x14ac:dyDescent="0.3">
      <c r="A221" s="11" t="s">
        <v>237</v>
      </c>
      <c r="B221" s="12">
        <v>53.25</v>
      </c>
      <c r="C221" s="13">
        <v>6.11</v>
      </c>
      <c r="D221" s="14" t="s">
        <v>12</v>
      </c>
      <c r="E221" s="14" t="s">
        <v>11</v>
      </c>
      <c r="F221" s="14" t="s">
        <v>25</v>
      </c>
      <c r="G221" s="15">
        <v>1</v>
      </c>
      <c r="H221" s="14" t="s">
        <v>12</v>
      </c>
      <c r="I221" s="14" t="s">
        <v>13</v>
      </c>
      <c r="J221" s="14" t="s">
        <v>16</v>
      </c>
    </row>
    <row r="222" spans="1:10" x14ac:dyDescent="0.3">
      <c r="A222" s="16" t="s">
        <v>238</v>
      </c>
      <c r="B222" s="17">
        <v>26.8</v>
      </c>
      <c r="C222" s="18">
        <v>10.93</v>
      </c>
      <c r="D222" s="3" t="s">
        <v>12</v>
      </c>
      <c r="E222" s="3" t="s">
        <v>11</v>
      </c>
      <c r="F222" s="3" t="s">
        <v>11</v>
      </c>
      <c r="G222" s="19">
        <v>0</v>
      </c>
      <c r="H222" s="3" t="s">
        <v>11</v>
      </c>
      <c r="I222" s="3" t="s">
        <v>167</v>
      </c>
      <c r="J222" s="3" t="s">
        <v>14</v>
      </c>
    </row>
    <row r="223" spans="1:10" x14ac:dyDescent="0.3">
      <c r="A223" s="11" t="s">
        <v>239</v>
      </c>
      <c r="B223" s="12">
        <v>28.5</v>
      </c>
      <c r="C223" s="13">
        <v>5.12</v>
      </c>
      <c r="D223" s="14" t="s">
        <v>11</v>
      </c>
      <c r="E223" s="14" t="s">
        <v>11</v>
      </c>
      <c r="F223" s="14" t="s">
        <v>11</v>
      </c>
      <c r="G223" s="15">
        <v>1</v>
      </c>
      <c r="H223" s="14" t="s">
        <v>12</v>
      </c>
      <c r="I223" s="14" t="s">
        <v>167</v>
      </c>
      <c r="J223" s="14" t="s">
        <v>20</v>
      </c>
    </row>
    <row r="224" spans="1:10" x14ac:dyDescent="0.3">
      <c r="A224" s="16" t="s">
        <v>240</v>
      </c>
      <c r="B224" s="17">
        <v>22.895</v>
      </c>
      <c r="C224" s="18">
        <v>5.72</v>
      </c>
      <c r="D224" s="3" t="s">
        <v>11</v>
      </c>
      <c r="E224" s="3" t="s">
        <v>11</v>
      </c>
      <c r="F224" s="3" t="s">
        <v>11</v>
      </c>
      <c r="G224" s="19">
        <v>0</v>
      </c>
      <c r="H224" s="3" t="s">
        <v>12</v>
      </c>
      <c r="I224" s="3" t="s">
        <v>241</v>
      </c>
      <c r="J224" s="3" t="s">
        <v>16</v>
      </c>
    </row>
    <row r="225" spans="1:10" x14ac:dyDescent="0.3">
      <c r="A225" s="11" t="s">
        <v>242</v>
      </c>
      <c r="B225" s="12">
        <v>34.06</v>
      </c>
      <c r="C225" s="13">
        <v>11.83</v>
      </c>
      <c r="D225" s="14" t="s">
        <v>12</v>
      </c>
      <c r="E225" s="14" t="s">
        <v>11</v>
      </c>
      <c r="F225" s="14" t="s">
        <v>11</v>
      </c>
      <c r="G225" s="15">
        <v>1</v>
      </c>
      <c r="H225" s="14" t="s">
        <v>12</v>
      </c>
      <c r="I225" s="14" t="s">
        <v>13</v>
      </c>
      <c r="J225" s="14" t="s">
        <v>14</v>
      </c>
    </row>
    <row r="226" spans="1:10" x14ac:dyDescent="0.3">
      <c r="A226" s="16" t="s">
        <v>243</v>
      </c>
      <c r="B226" s="17">
        <v>36.409999999999997</v>
      </c>
      <c r="C226" s="18">
        <v>4.55</v>
      </c>
      <c r="D226" s="3" t="s">
        <v>11</v>
      </c>
      <c r="E226" s="3" t="s">
        <v>11</v>
      </c>
      <c r="F226" s="3" t="s">
        <v>11</v>
      </c>
      <c r="G226" s="19">
        <v>0</v>
      </c>
      <c r="H226" s="3" t="s">
        <v>12</v>
      </c>
      <c r="I226" s="3" t="s">
        <v>13</v>
      </c>
      <c r="J226" s="3" t="s">
        <v>20</v>
      </c>
    </row>
    <row r="227" spans="1:10" x14ac:dyDescent="0.3">
      <c r="A227" s="11" t="s">
        <v>244</v>
      </c>
      <c r="B227" s="12">
        <v>52.3</v>
      </c>
      <c r="C227" s="13">
        <v>4.87</v>
      </c>
      <c r="D227" s="14" t="s">
        <v>12</v>
      </c>
      <c r="E227" s="14" t="s">
        <v>11</v>
      </c>
      <c r="F227" s="14" t="s">
        <v>25</v>
      </c>
      <c r="G227" s="15">
        <v>1</v>
      </c>
      <c r="H227" s="14" t="s">
        <v>12</v>
      </c>
      <c r="I227" s="14" t="s">
        <v>13</v>
      </c>
      <c r="J227" s="14" t="s">
        <v>20</v>
      </c>
    </row>
    <row r="228" spans="1:10" x14ac:dyDescent="0.3">
      <c r="A228" s="16" t="s">
        <v>245</v>
      </c>
      <c r="B228" s="17">
        <v>52.66</v>
      </c>
      <c r="C228" s="18">
        <v>4.45</v>
      </c>
      <c r="D228" s="3" t="s">
        <v>11</v>
      </c>
      <c r="E228" s="3" t="s">
        <v>11</v>
      </c>
      <c r="F228" s="3" t="s">
        <v>11</v>
      </c>
      <c r="G228" s="19">
        <v>1</v>
      </c>
      <c r="H228" s="3" t="s">
        <v>12</v>
      </c>
      <c r="I228" s="3" t="s">
        <v>13</v>
      </c>
      <c r="J228" s="3" t="s">
        <v>20</v>
      </c>
    </row>
    <row r="229" spans="1:10" x14ac:dyDescent="0.3">
      <c r="A229" s="11" t="s">
        <v>246</v>
      </c>
      <c r="B229" s="12">
        <v>29.57</v>
      </c>
      <c r="C229" s="13">
        <v>9.42</v>
      </c>
      <c r="D229" s="14" t="s">
        <v>12</v>
      </c>
      <c r="E229" s="14" t="s">
        <v>11</v>
      </c>
      <c r="F229" s="14" t="s">
        <v>11</v>
      </c>
      <c r="G229" s="15">
        <v>0</v>
      </c>
      <c r="H229" s="14" t="s">
        <v>12</v>
      </c>
      <c r="I229" s="14" t="s">
        <v>167</v>
      </c>
      <c r="J229" s="14" t="s">
        <v>14</v>
      </c>
    </row>
    <row r="230" spans="1:10" x14ac:dyDescent="0.3">
      <c r="A230" s="16" t="s">
        <v>247</v>
      </c>
      <c r="B230" s="17">
        <v>36.99</v>
      </c>
      <c r="C230" s="18">
        <v>5.37</v>
      </c>
      <c r="D230" s="3" t="s">
        <v>12</v>
      </c>
      <c r="E230" s="3" t="s">
        <v>11</v>
      </c>
      <c r="F230" s="3" t="s">
        <v>25</v>
      </c>
      <c r="G230" s="19">
        <v>1</v>
      </c>
      <c r="H230" s="3" t="s">
        <v>12</v>
      </c>
      <c r="I230" s="3" t="s">
        <v>13</v>
      </c>
      <c r="J230" s="3" t="s">
        <v>20</v>
      </c>
    </row>
    <row r="231" spans="1:10" x14ac:dyDescent="0.3">
      <c r="A231" s="11" t="s">
        <v>248</v>
      </c>
      <c r="B231" s="12">
        <v>31.4</v>
      </c>
      <c r="C231" s="13">
        <v>4.5999999999999996</v>
      </c>
      <c r="D231" s="14" t="s">
        <v>12</v>
      </c>
      <c r="E231" s="14" t="s">
        <v>11</v>
      </c>
      <c r="F231" s="14" t="s">
        <v>11</v>
      </c>
      <c r="G231" s="15">
        <v>1</v>
      </c>
      <c r="H231" s="14" t="s">
        <v>12</v>
      </c>
      <c r="I231" s="14" t="s">
        <v>13</v>
      </c>
      <c r="J231" s="14" t="s">
        <v>20</v>
      </c>
    </row>
    <row r="232" spans="1:10" x14ac:dyDescent="0.3">
      <c r="A232" s="16" t="s">
        <v>249</v>
      </c>
      <c r="B232" s="17">
        <v>34.9</v>
      </c>
      <c r="C232" s="18">
        <v>6.22</v>
      </c>
      <c r="D232" s="3" t="s">
        <v>11</v>
      </c>
      <c r="E232" s="3" t="s">
        <v>11</v>
      </c>
      <c r="F232" s="3" t="s">
        <v>25</v>
      </c>
      <c r="G232" s="19">
        <v>1</v>
      </c>
      <c r="H232" s="3" t="s">
        <v>12</v>
      </c>
      <c r="I232" s="3" t="s">
        <v>13</v>
      </c>
      <c r="J232" s="3" t="s">
        <v>16</v>
      </c>
    </row>
    <row r="233" spans="1:10" x14ac:dyDescent="0.3">
      <c r="A233" s="11" t="s">
        <v>250</v>
      </c>
      <c r="B233" s="12">
        <v>31.13</v>
      </c>
      <c r="C233" s="13">
        <v>4.5199999999999996</v>
      </c>
      <c r="D233" s="14" t="s">
        <v>12</v>
      </c>
      <c r="E233" s="14" t="s">
        <v>11</v>
      </c>
      <c r="F233" s="14" t="s">
        <v>11</v>
      </c>
      <c r="G233" s="15">
        <v>1</v>
      </c>
      <c r="H233" s="14" t="s">
        <v>12</v>
      </c>
      <c r="I233" s="14" t="s">
        <v>13</v>
      </c>
      <c r="J233" s="14" t="s">
        <v>20</v>
      </c>
    </row>
    <row r="234" spans="1:10" x14ac:dyDescent="0.3">
      <c r="A234" s="16" t="s">
        <v>251</v>
      </c>
      <c r="B234" s="17">
        <v>34.799999999999997</v>
      </c>
      <c r="C234" s="18">
        <v>6.18</v>
      </c>
      <c r="D234" s="3" t="s">
        <v>11</v>
      </c>
      <c r="E234" s="3" t="s">
        <v>11</v>
      </c>
      <c r="F234" s="3" t="s">
        <v>25</v>
      </c>
      <c r="G234" s="19">
        <v>1</v>
      </c>
      <c r="H234" s="3" t="s">
        <v>12</v>
      </c>
      <c r="I234" s="3" t="s">
        <v>13</v>
      </c>
      <c r="J234" s="3" t="s">
        <v>16</v>
      </c>
    </row>
    <row r="235" spans="1:10" x14ac:dyDescent="0.3">
      <c r="A235" s="11" t="s">
        <v>252</v>
      </c>
      <c r="B235" s="12">
        <v>31.68</v>
      </c>
      <c r="C235" s="13">
        <v>4.4000000000000004</v>
      </c>
      <c r="D235" s="14" t="s">
        <v>11</v>
      </c>
      <c r="E235" s="14" t="s">
        <v>11</v>
      </c>
      <c r="F235" s="14" t="s">
        <v>11</v>
      </c>
      <c r="G235" s="15">
        <v>0</v>
      </c>
      <c r="H235" s="14" t="s">
        <v>12</v>
      </c>
      <c r="I235" s="14" t="s">
        <v>13</v>
      </c>
      <c r="J235" s="14" t="s">
        <v>20</v>
      </c>
    </row>
    <row r="236" spans="1:10" x14ac:dyDescent="0.3">
      <c r="A236" s="16" t="s">
        <v>253</v>
      </c>
      <c r="B236" s="17">
        <v>33.534999999999997</v>
      </c>
      <c r="C236" s="18">
        <v>6.23</v>
      </c>
      <c r="D236" s="3" t="s">
        <v>11</v>
      </c>
      <c r="E236" s="3" t="s">
        <v>12</v>
      </c>
      <c r="F236" s="3" t="s">
        <v>11</v>
      </c>
      <c r="G236" s="19">
        <v>1</v>
      </c>
      <c r="H236" s="3" t="s">
        <v>12</v>
      </c>
      <c r="I236" s="3" t="s">
        <v>13</v>
      </c>
      <c r="J236" s="3" t="s">
        <v>16</v>
      </c>
    </row>
    <row r="237" spans="1:10" x14ac:dyDescent="0.3">
      <c r="A237" s="11" t="s">
        <v>254</v>
      </c>
      <c r="B237" s="12">
        <v>31.92</v>
      </c>
      <c r="C237" s="13">
        <v>5.33</v>
      </c>
      <c r="D237" s="14" t="s">
        <v>12</v>
      </c>
      <c r="E237" s="14" t="s">
        <v>11</v>
      </c>
      <c r="F237" s="14" t="s">
        <v>11</v>
      </c>
      <c r="G237" s="15">
        <v>0</v>
      </c>
      <c r="H237" s="14" t="s">
        <v>12</v>
      </c>
      <c r="I237" s="14" t="s">
        <v>13</v>
      </c>
      <c r="J237" s="14" t="s">
        <v>20</v>
      </c>
    </row>
    <row r="238" spans="1:10" x14ac:dyDescent="0.3">
      <c r="A238" s="16" t="s">
        <v>255</v>
      </c>
      <c r="B238" s="17">
        <v>32.700000000000003</v>
      </c>
      <c r="C238" s="18">
        <v>4.09</v>
      </c>
      <c r="D238" s="3" t="s">
        <v>11</v>
      </c>
      <c r="E238" s="3" t="s">
        <v>11</v>
      </c>
      <c r="F238" s="3" t="s">
        <v>11</v>
      </c>
      <c r="G238" s="19">
        <v>1</v>
      </c>
      <c r="H238" s="3" t="s">
        <v>12</v>
      </c>
      <c r="I238" s="3" t="s">
        <v>13</v>
      </c>
      <c r="J238" s="3" t="s">
        <v>20</v>
      </c>
    </row>
    <row r="239" spans="1:10" x14ac:dyDescent="0.3">
      <c r="A239" s="11" t="s">
        <v>256</v>
      </c>
      <c r="B239" s="12">
        <v>41.25</v>
      </c>
      <c r="C239" s="13">
        <v>5.19</v>
      </c>
      <c r="D239" s="14" t="s">
        <v>11</v>
      </c>
      <c r="E239" s="14" t="s">
        <v>11</v>
      </c>
      <c r="F239" s="14" t="s">
        <v>11</v>
      </c>
      <c r="G239" s="15">
        <v>0</v>
      </c>
      <c r="H239" s="14" t="s">
        <v>12</v>
      </c>
      <c r="I239" s="14" t="s">
        <v>13</v>
      </c>
      <c r="J239" s="14" t="s">
        <v>20</v>
      </c>
    </row>
    <row r="240" spans="1:10" x14ac:dyDescent="0.3">
      <c r="A240" s="16" t="s">
        <v>257</v>
      </c>
      <c r="B240" s="17">
        <v>33.11</v>
      </c>
      <c r="C240" s="18">
        <v>4.12</v>
      </c>
      <c r="D240" s="3" t="s">
        <v>11</v>
      </c>
      <c r="E240" s="3" t="s">
        <v>11</v>
      </c>
      <c r="F240" s="3" t="s">
        <v>25</v>
      </c>
      <c r="G240" s="19">
        <v>1</v>
      </c>
      <c r="H240" s="3" t="s">
        <v>12</v>
      </c>
      <c r="I240" s="3" t="s">
        <v>13</v>
      </c>
      <c r="J240" s="3" t="s">
        <v>20</v>
      </c>
    </row>
    <row r="241" spans="1:10" x14ac:dyDescent="0.3">
      <c r="A241" s="11" t="s">
        <v>258</v>
      </c>
      <c r="B241" s="12">
        <v>36.159999999999997</v>
      </c>
      <c r="C241" s="13">
        <v>5.0999999999999996</v>
      </c>
      <c r="D241" s="14" t="s">
        <v>11</v>
      </c>
      <c r="E241" s="14" t="s">
        <v>11</v>
      </c>
      <c r="F241" s="14" t="s">
        <v>11</v>
      </c>
      <c r="G241" s="15">
        <v>1</v>
      </c>
      <c r="H241" s="14" t="s">
        <v>12</v>
      </c>
      <c r="I241" s="14" t="s">
        <v>13</v>
      </c>
      <c r="J241" s="14" t="s">
        <v>20</v>
      </c>
    </row>
    <row r="242" spans="1:10" x14ac:dyDescent="0.3">
      <c r="A242" s="16" t="s">
        <v>259</v>
      </c>
      <c r="B242" s="17">
        <v>33.72</v>
      </c>
      <c r="C242" s="18">
        <v>6.21</v>
      </c>
      <c r="D242" s="3" t="s">
        <v>12</v>
      </c>
      <c r="E242" s="3" t="s">
        <v>11</v>
      </c>
      <c r="F242" s="3" t="s">
        <v>25</v>
      </c>
      <c r="G242" s="19">
        <v>1</v>
      </c>
      <c r="H242" s="3" t="s">
        <v>12</v>
      </c>
      <c r="I242" s="3" t="s">
        <v>13</v>
      </c>
      <c r="J242" s="3" t="s">
        <v>16</v>
      </c>
    </row>
    <row r="243" spans="1:10" x14ac:dyDescent="0.3">
      <c r="A243" s="11" t="s">
        <v>260</v>
      </c>
      <c r="B243" s="12">
        <v>37.74</v>
      </c>
      <c r="C243" s="13">
        <v>9.5299999999999994</v>
      </c>
      <c r="D243" s="14" t="s">
        <v>12</v>
      </c>
      <c r="E243" s="14" t="s">
        <v>11</v>
      </c>
      <c r="F243" s="14" t="s">
        <v>11</v>
      </c>
      <c r="G243" s="15">
        <v>1</v>
      </c>
      <c r="H243" s="14" t="s">
        <v>12</v>
      </c>
      <c r="I243" s="14" t="s">
        <v>13</v>
      </c>
      <c r="J243" s="14" t="s">
        <v>14</v>
      </c>
    </row>
    <row r="244" spans="1:10" x14ac:dyDescent="0.3">
      <c r="A244" s="16" t="s">
        <v>261</v>
      </c>
      <c r="B244" s="17">
        <v>48.75</v>
      </c>
      <c r="C244" s="18">
        <v>4.6399999999999997</v>
      </c>
      <c r="D244" s="3" t="s">
        <v>12</v>
      </c>
      <c r="E244" s="3" t="s">
        <v>11</v>
      </c>
      <c r="F244" s="3" t="s">
        <v>11</v>
      </c>
      <c r="G244" s="19">
        <v>1</v>
      </c>
      <c r="H244" s="3" t="s">
        <v>12</v>
      </c>
      <c r="I244" s="3" t="s">
        <v>13</v>
      </c>
      <c r="J244" s="3" t="s">
        <v>20</v>
      </c>
    </row>
    <row r="245" spans="1:10" x14ac:dyDescent="0.3">
      <c r="A245" s="11" t="s">
        <v>262</v>
      </c>
      <c r="B245" s="12">
        <v>31.065000000000001</v>
      </c>
      <c r="C245" s="13">
        <v>5.05</v>
      </c>
      <c r="D245" s="14" t="s">
        <v>11</v>
      </c>
      <c r="E245" s="14" t="s">
        <v>11</v>
      </c>
      <c r="F245" s="14" t="s">
        <v>11</v>
      </c>
      <c r="G245" s="15">
        <v>1</v>
      </c>
      <c r="H245" s="14" t="s">
        <v>12</v>
      </c>
      <c r="I245" s="14" t="s">
        <v>13</v>
      </c>
      <c r="J245" s="14" t="s">
        <v>20</v>
      </c>
    </row>
    <row r="246" spans="1:10" x14ac:dyDescent="0.3">
      <c r="A246" s="16" t="s">
        <v>263</v>
      </c>
      <c r="B246" s="17">
        <v>23.55</v>
      </c>
      <c r="C246" s="18">
        <v>10.38</v>
      </c>
      <c r="D246" s="3" t="s">
        <v>11</v>
      </c>
      <c r="E246" s="3" t="s">
        <v>11</v>
      </c>
      <c r="F246" s="3" t="s">
        <v>11</v>
      </c>
      <c r="G246" s="19">
        <v>0</v>
      </c>
      <c r="H246" s="3" t="s">
        <v>12</v>
      </c>
      <c r="I246" s="3" t="s">
        <v>241</v>
      </c>
      <c r="J246" s="3" t="s">
        <v>14</v>
      </c>
    </row>
    <row r="247" spans="1:10" x14ac:dyDescent="0.3">
      <c r="A247" s="11" t="s">
        <v>264</v>
      </c>
      <c r="B247" s="12">
        <v>30.18</v>
      </c>
      <c r="C247" s="13">
        <v>8.31</v>
      </c>
      <c r="D247" s="14" t="s">
        <v>12</v>
      </c>
      <c r="E247" s="14" t="s">
        <v>11</v>
      </c>
      <c r="F247" s="14" t="s">
        <v>11</v>
      </c>
      <c r="G247" s="15">
        <v>1</v>
      </c>
      <c r="H247" s="14" t="s">
        <v>12</v>
      </c>
      <c r="I247" s="14" t="s">
        <v>13</v>
      </c>
      <c r="J247" s="14" t="s">
        <v>14</v>
      </c>
    </row>
    <row r="248" spans="1:10" x14ac:dyDescent="0.3">
      <c r="A248" s="16" t="s">
        <v>265</v>
      </c>
      <c r="B248" s="17">
        <v>29.94</v>
      </c>
      <c r="C248" s="18">
        <v>7.59</v>
      </c>
      <c r="D248" s="3" t="s">
        <v>11</v>
      </c>
      <c r="E248" s="3" t="s">
        <v>11</v>
      </c>
      <c r="F248" s="3" t="s">
        <v>11</v>
      </c>
      <c r="G248" s="19">
        <v>0</v>
      </c>
      <c r="H248" s="3" t="s">
        <v>12</v>
      </c>
      <c r="I248" s="3" t="s">
        <v>167</v>
      </c>
      <c r="J248" s="3" t="s">
        <v>14</v>
      </c>
    </row>
    <row r="249" spans="1:10" x14ac:dyDescent="0.3">
      <c r="A249" s="11" t="s">
        <v>266</v>
      </c>
      <c r="B249" s="12">
        <v>31.4</v>
      </c>
      <c r="C249" s="13">
        <v>5.49</v>
      </c>
      <c r="D249" s="14" t="s">
        <v>11</v>
      </c>
      <c r="E249" s="14" t="s">
        <v>11</v>
      </c>
      <c r="F249" s="14" t="s">
        <v>11</v>
      </c>
      <c r="G249" s="15">
        <v>0</v>
      </c>
      <c r="H249" s="14" t="s">
        <v>12</v>
      </c>
      <c r="I249" s="14" t="s">
        <v>13</v>
      </c>
      <c r="J249" s="14" t="s">
        <v>20</v>
      </c>
    </row>
    <row r="250" spans="1:10" x14ac:dyDescent="0.3">
      <c r="A250" s="16" t="s">
        <v>267</v>
      </c>
      <c r="B250" s="17">
        <v>53.06</v>
      </c>
      <c r="C250" s="18">
        <v>11.68</v>
      </c>
      <c r="D250" s="3" t="s">
        <v>11</v>
      </c>
      <c r="E250" s="3" t="s">
        <v>11</v>
      </c>
      <c r="F250" s="3" t="s">
        <v>11</v>
      </c>
      <c r="G250" s="19">
        <v>0</v>
      </c>
      <c r="H250" s="3" t="s">
        <v>12</v>
      </c>
      <c r="I250" s="3" t="s">
        <v>13</v>
      </c>
      <c r="J250" s="3" t="s">
        <v>14</v>
      </c>
    </row>
    <row r="251" spans="1:10" x14ac:dyDescent="0.3">
      <c r="A251" s="11" t="s">
        <v>268</v>
      </c>
      <c r="B251" s="12">
        <v>30.25</v>
      </c>
      <c r="C251" s="13">
        <v>4.1900000000000004</v>
      </c>
      <c r="D251" s="14" t="s">
        <v>11</v>
      </c>
      <c r="E251" s="14" t="s">
        <v>11</v>
      </c>
      <c r="F251" s="14" t="s">
        <v>11</v>
      </c>
      <c r="G251" s="15">
        <v>2</v>
      </c>
      <c r="H251" s="14" t="s">
        <v>12</v>
      </c>
      <c r="I251" s="14" t="s">
        <v>13</v>
      </c>
      <c r="J251" s="14" t="s">
        <v>20</v>
      </c>
    </row>
    <row r="252" spans="1:10" x14ac:dyDescent="0.3">
      <c r="A252" s="16" t="s">
        <v>269</v>
      </c>
      <c r="B252" s="17">
        <v>46.68</v>
      </c>
      <c r="C252" s="18">
        <v>4.01</v>
      </c>
      <c r="D252" s="3" t="s">
        <v>11</v>
      </c>
      <c r="E252" s="3" t="s">
        <v>11</v>
      </c>
      <c r="F252" s="3" t="s">
        <v>11</v>
      </c>
      <c r="G252" s="19">
        <v>0</v>
      </c>
      <c r="H252" s="3" t="s">
        <v>12</v>
      </c>
      <c r="I252" s="3" t="s">
        <v>13</v>
      </c>
      <c r="J252" s="3" t="s">
        <v>20</v>
      </c>
    </row>
    <row r="253" spans="1:10" x14ac:dyDescent="0.3">
      <c r="A253" s="11" t="s">
        <v>270</v>
      </c>
      <c r="B253" s="12">
        <v>30.4</v>
      </c>
      <c r="C253" s="13">
        <v>5.91</v>
      </c>
      <c r="D253" s="14" t="s">
        <v>11</v>
      </c>
      <c r="E253" s="14" t="s">
        <v>12</v>
      </c>
      <c r="F253" s="14" t="s">
        <v>11</v>
      </c>
      <c r="G253" s="15">
        <v>2</v>
      </c>
      <c r="H253" s="14" t="s">
        <v>12</v>
      </c>
      <c r="I253" s="14" t="s">
        <v>13</v>
      </c>
      <c r="J253" s="14" t="s">
        <v>16</v>
      </c>
    </row>
    <row r="254" spans="1:10" x14ac:dyDescent="0.3">
      <c r="A254" s="16" t="s">
        <v>271</v>
      </c>
      <c r="B254" s="17">
        <v>30.2</v>
      </c>
      <c r="C254" s="18">
        <v>4.47</v>
      </c>
      <c r="D254" s="3" t="s">
        <v>12</v>
      </c>
      <c r="E254" s="3" t="s">
        <v>11</v>
      </c>
      <c r="F254" s="3" t="s">
        <v>25</v>
      </c>
      <c r="G254" s="19">
        <v>1</v>
      </c>
      <c r="H254" s="3" t="s">
        <v>12</v>
      </c>
      <c r="I254" s="3" t="s">
        <v>13</v>
      </c>
      <c r="J254" s="3" t="s">
        <v>20</v>
      </c>
    </row>
    <row r="255" spans="1:10" x14ac:dyDescent="0.3">
      <c r="A255" s="11" t="s">
        <v>272</v>
      </c>
      <c r="B255" s="12">
        <v>51.18</v>
      </c>
      <c r="C255" s="13">
        <v>4.5599999999999996</v>
      </c>
      <c r="D255" s="14" t="s">
        <v>12</v>
      </c>
      <c r="E255" s="14" t="s">
        <v>12</v>
      </c>
      <c r="F255" s="14" t="s">
        <v>11</v>
      </c>
      <c r="G255" s="15">
        <v>2</v>
      </c>
      <c r="H255" s="14" t="s">
        <v>12</v>
      </c>
      <c r="I255" s="14" t="s">
        <v>13</v>
      </c>
      <c r="J255" s="14" t="s">
        <v>20</v>
      </c>
    </row>
    <row r="256" spans="1:10" x14ac:dyDescent="0.3">
      <c r="A256" s="16" t="s">
        <v>273</v>
      </c>
      <c r="B256" s="17">
        <v>22.18</v>
      </c>
      <c r="C256" s="18">
        <v>9.9</v>
      </c>
      <c r="D256" s="3" t="s">
        <v>11</v>
      </c>
      <c r="E256" s="3" t="s">
        <v>11</v>
      </c>
      <c r="F256" s="3" t="s">
        <v>11</v>
      </c>
      <c r="G256" s="19">
        <v>0</v>
      </c>
      <c r="H256" s="3" t="s">
        <v>12</v>
      </c>
      <c r="I256" s="3" t="s">
        <v>241</v>
      </c>
      <c r="J256" s="3" t="s">
        <v>14</v>
      </c>
    </row>
    <row r="257" spans="1:10" x14ac:dyDescent="0.3">
      <c r="A257" s="11" t="s">
        <v>274</v>
      </c>
      <c r="B257" s="12">
        <v>31.92</v>
      </c>
      <c r="C257" s="13">
        <v>5.1100000000000003</v>
      </c>
      <c r="D257" s="14" t="s">
        <v>11</v>
      </c>
      <c r="E257" s="14" t="s">
        <v>11</v>
      </c>
      <c r="F257" s="14" t="s">
        <v>25</v>
      </c>
      <c r="G257" s="15">
        <v>1</v>
      </c>
      <c r="H257" s="14" t="s">
        <v>12</v>
      </c>
      <c r="I257" s="14" t="s">
        <v>13</v>
      </c>
      <c r="J257" s="14" t="s">
        <v>20</v>
      </c>
    </row>
    <row r="258" spans="1:10" x14ac:dyDescent="0.3">
      <c r="A258" s="16" t="s">
        <v>275</v>
      </c>
      <c r="B258" s="17">
        <v>31.73</v>
      </c>
      <c r="C258" s="18">
        <v>5.73</v>
      </c>
      <c r="D258" s="3" t="s">
        <v>11</v>
      </c>
      <c r="E258" s="3" t="s">
        <v>12</v>
      </c>
      <c r="F258" s="3" t="s">
        <v>11</v>
      </c>
      <c r="G258" s="19">
        <v>1</v>
      </c>
      <c r="H258" s="3" t="s">
        <v>12</v>
      </c>
      <c r="I258" s="3" t="s">
        <v>13</v>
      </c>
      <c r="J258" s="3" t="s">
        <v>16</v>
      </c>
    </row>
    <row r="259" spans="1:10" x14ac:dyDescent="0.3">
      <c r="A259" s="11" t="s">
        <v>276</v>
      </c>
      <c r="B259" s="12">
        <v>45.52</v>
      </c>
      <c r="C259" s="13">
        <v>6.04</v>
      </c>
      <c r="D259" s="14" t="s">
        <v>11</v>
      </c>
      <c r="E259" s="14" t="s">
        <v>11</v>
      </c>
      <c r="F259" s="14" t="s">
        <v>25</v>
      </c>
      <c r="G259" s="15">
        <v>1</v>
      </c>
      <c r="H259" s="14" t="s">
        <v>12</v>
      </c>
      <c r="I259" s="14" t="s">
        <v>13</v>
      </c>
      <c r="J259" s="14" t="s">
        <v>16</v>
      </c>
    </row>
    <row r="260" spans="1:10" x14ac:dyDescent="0.3">
      <c r="A260" s="16" t="s">
        <v>277</v>
      </c>
      <c r="B260" s="17">
        <v>52.81</v>
      </c>
      <c r="C260" s="18">
        <v>5.19</v>
      </c>
      <c r="D260" s="3" t="s">
        <v>11</v>
      </c>
      <c r="E260" s="3" t="s">
        <v>11</v>
      </c>
      <c r="F260" s="3" t="s">
        <v>25</v>
      </c>
      <c r="G260" s="19">
        <v>1</v>
      </c>
      <c r="H260" s="3" t="s">
        <v>12</v>
      </c>
      <c r="I260" s="3" t="s">
        <v>13</v>
      </c>
      <c r="J260" s="3" t="s">
        <v>20</v>
      </c>
    </row>
    <row r="261" spans="1:10" x14ac:dyDescent="0.3">
      <c r="A261" s="11" t="s">
        <v>278</v>
      </c>
      <c r="B261" s="12">
        <v>33.58</v>
      </c>
      <c r="C261" s="13">
        <v>5.56</v>
      </c>
      <c r="D261" s="14" t="s">
        <v>11</v>
      </c>
      <c r="E261" s="14" t="s">
        <v>11</v>
      </c>
      <c r="F261" s="14" t="s">
        <v>11</v>
      </c>
      <c r="G261" s="15">
        <v>1</v>
      </c>
      <c r="H261" s="14" t="s">
        <v>12</v>
      </c>
      <c r="I261" s="14" t="s">
        <v>13</v>
      </c>
      <c r="J261" s="14" t="s">
        <v>20</v>
      </c>
    </row>
    <row r="262" spans="1:10" x14ac:dyDescent="0.3">
      <c r="A262" s="16" t="s">
        <v>279</v>
      </c>
      <c r="B262" s="17">
        <v>30.684999999999999</v>
      </c>
      <c r="C262" s="18">
        <v>8.23</v>
      </c>
      <c r="D262" s="3" t="s">
        <v>11</v>
      </c>
      <c r="E262" s="3" t="s">
        <v>11</v>
      </c>
      <c r="F262" s="3" t="s">
        <v>11</v>
      </c>
      <c r="G262" s="19">
        <v>0</v>
      </c>
      <c r="H262" s="3" t="s">
        <v>12</v>
      </c>
      <c r="I262" s="3" t="s">
        <v>13</v>
      </c>
      <c r="J262" s="3" t="s">
        <v>14</v>
      </c>
    </row>
    <row r="263" spans="1:10" x14ac:dyDescent="0.3">
      <c r="A263" s="11" t="s">
        <v>280</v>
      </c>
      <c r="B263" s="12">
        <v>37.524999999999999</v>
      </c>
      <c r="C263" s="13">
        <v>9.0299999999999994</v>
      </c>
      <c r="D263" s="14" t="s">
        <v>12</v>
      </c>
      <c r="E263" s="14" t="s">
        <v>11</v>
      </c>
      <c r="F263" s="14" t="s">
        <v>11</v>
      </c>
      <c r="G263" s="15">
        <v>2</v>
      </c>
      <c r="H263" s="14" t="s">
        <v>11</v>
      </c>
      <c r="I263" s="14" t="s">
        <v>13</v>
      </c>
      <c r="J263" s="14" t="s">
        <v>14</v>
      </c>
    </row>
    <row r="264" spans="1:10" x14ac:dyDescent="0.3">
      <c r="A264" s="16" t="s">
        <v>281</v>
      </c>
      <c r="B264" s="17">
        <v>34.5</v>
      </c>
      <c r="C264" s="18">
        <v>4.07</v>
      </c>
      <c r="D264" s="3" t="s">
        <v>12</v>
      </c>
      <c r="E264" s="3" t="s">
        <v>11</v>
      </c>
      <c r="F264" s="3" t="s">
        <v>11</v>
      </c>
      <c r="G264" s="19">
        <v>0</v>
      </c>
      <c r="H264" s="3" t="s">
        <v>12</v>
      </c>
      <c r="I264" s="3" t="s">
        <v>13</v>
      </c>
      <c r="J264" s="3" t="s">
        <v>20</v>
      </c>
    </row>
    <row r="265" spans="1:10" x14ac:dyDescent="0.3">
      <c r="A265" s="11" t="s">
        <v>282</v>
      </c>
      <c r="B265" s="12">
        <v>28.16</v>
      </c>
      <c r="C265" s="13">
        <v>5.77</v>
      </c>
      <c r="D265" s="14" t="s">
        <v>11</v>
      </c>
      <c r="E265" s="14" t="s">
        <v>11</v>
      </c>
      <c r="F265" s="14" t="s">
        <v>11</v>
      </c>
      <c r="G265" s="15">
        <v>2</v>
      </c>
      <c r="H265" s="14" t="s">
        <v>12</v>
      </c>
      <c r="I265" s="14" t="s">
        <v>167</v>
      </c>
      <c r="J265" s="14" t="s">
        <v>16</v>
      </c>
    </row>
    <row r="266" spans="1:10" x14ac:dyDescent="0.3">
      <c r="A266" s="16" t="s">
        <v>283</v>
      </c>
      <c r="B266" s="17">
        <v>30.02</v>
      </c>
      <c r="C266" s="18">
        <v>5.98</v>
      </c>
      <c r="D266" s="3" t="s">
        <v>11</v>
      </c>
      <c r="E266" s="3" t="s">
        <v>11</v>
      </c>
      <c r="F266" s="3" t="s">
        <v>25</v>
      </c>
      <c r="G266" s="19">
        <v>1</v>
      </c>
      <c r="H266" s="3" t="s">
        <v>12</v>
      </c>
      <c r="I266" s="3" t="s">
        <v>13</v>
      </c>
      <c r="J266" s="3" t="s">
        <v>16</v>
      </c>
    </row>
    <row r="267" spans="1:10" x14ac:dyDescent="0.3">
      <c r="A267" s="11" t="s">
        <v>284</v>
      </c>
      <c r="B267" s="12">
        <v>37.82</v>
      </c>
      <c r="C267" s="13">
        <v>6.01</v>
      </c>
      <c r="D267" s="14" t="s">
        <v>11</v>
      </c>
      <c r="E267" s="14" t="s">
        <v>11</v>
      </c>
      <c r="F267" s="14" t="s">
        <v>11</v>
      </c>
      <c r="G267" s="15">
        <v>0</v>
      </c>
      <c r="H267" s="14" t="s">
        <v>12</v>
      </c>
      <c r="I267" s="14" t="s">
        <v>13</v>
      </c>
      <c r="J267" s="14" t="s">
        <v>16</v>
      </c>
    </row>
    <row r="268" spans="1:10" x14ac:dyDescent="0.3">
      <c r="A268" s="16" t="s">
        <v>285</v>
      </c>
      <c r="B268" s="17">
        <v>33.14</v>
      </c>
      <c r="C268" s="18">
        <v>5.67</v>
      </c>
      <c r="D268" s="3" t="s">
        <v>12</v>
      </c>
      <c r="E268" s="3" t="s">
        <v>11</v>
      </c>
      <c r="F268" s="3" t="s">
        <v>11</v>
      </c>
      <c r="G268" s="19">
        <v>0</v>
      </c>
      <c r="H268" s="3" t="s">
        <v>12</v>
      </c>
      <c r="I268" s="3" t="s">
        <v>13</v>
      </c>
      <c r="J268" s="3" t="s">
        <v>20</v>
      </c>
    </row>
    <row r="269" spans="1:10" x14ac:dyDescent="0.3">
      <c r="A269" s="11" t="s">
        <v>286</v>
      </c>
      <c r="B269" s="12">
        <v>25.14</v>
      </c>
      <c r="C269" s="13">
        <v>6.02</v>
      </c>
      <c r="D269" s="14" t="s">
        <v>12</v>
      </c>
      <c r="E269" s="14" t="s">
        <v>11</v>
      </c>
      <c r="F269" s="14" t="s">
        <v>25</v>
      </c>
      <c r="G269" s="15">
        <v>1</v>
      </c>
      <c r="H269" s="14" t="s">
        <v>12</v>
      </c>
      <c r="I269" s="14" t="s">
        <v>167</v>
      </c>
      <c r="J269" s="14" t="s">
        <v>16</v>
      </c>
    </row>
    <row r="270" spans="1:10" x14ac:dyDescent="0.3">
      <c r="A270" s="16" t="s">
        <v>287</v>
      </c>
      <c r="B270" s="17">
        <v>20.18</v>
      </c>
      <c r="C270" s="18">
        <v>11.19</v>
      </c>
      <c r="D270" s="3" t="s">
        <v>11</v>
      </c>
      <c r="E270" s="3" t="s">
        <v>11</v>
      </c>
      <c r="F270" s="3" t="s">
        <v>11</v>
      </c>
      <c r="G270" s="19">
        <v>0</v>
      </c>
      <c r="H270" s="3" t="s">
        <v>12</v>
      </c>
      <c r="I270" s="3" t="s">
        <v>241</v>
      </c>
      <c r="J270" s="3" t="s">
        <v>14</v>
      </c>
    </row>
    <row r="271" spans="1:10" x14ac:dyDescent="0.3">
      <c r="A271" s="11" t="s">
        <v>288</v>
      </c>
      <c r="B271" s="12">
        <v>44.36</v>
      </c>
      <c r="C271" s="13">
        <v>5.1100000000000003</v>
      </c>
      <c r="D271" s="14" t="s">
        <v>11</v>
      </c>
      <c r="E271" s="14" t="s">
        <v>11</v>
      </c>
      <c r="F271" s="14" t="s">
        <v>11</v>
      </c>
      <c r="G271" s="15">
        <v>0</v>
      </c>
      <c r="H271" s="14" t="s">
        <v>12</v>
      </c>
      <c r="I271" s="14" t="s">
        <v>13</v>
      </c>
      <c r="J271" s="14" t="s">
        <v>20</v>
      </c>
    </row>
    <row r="272" spans="1:10" x14ac:dyDescent="0.3">
      <c r="A272" s="16" t="s">
        <v>289</v>
      </c>
      <c r="B272" s="17">
        <v>23.82</v>
      </c>
      <c r="C272" s="18">
        <v>10.85</v>
      </c>
      <c r="D272" s="3" t="s">
        <v>12</v>
      </c>
      <c r="E272" s="3" t="s">
        <v>11</v>
      </c>
      <c r="F272" s="3" t="s">
        <v>11</v>
      </c>
      <c r="G272" s="19">
        <v>0</v>
      </c>
      <c r="H272" s="3" t="s">
        <v>12</v>
      </c>
      <c r="I272" s="3" t="s">
        <v>241</v>
      </c>
      <c r="J272" s="3" t="s">
        <v>14</v>
      </c>
    </row>
    <row r="273" spans="1:10" x14ac:dyDescent="0.3">
      <c r="A273" s="11" t="s">
        <v>290</v>
      </c>
      <c r="B273" s="12">
        <v>45</v>
      </c>
      <c r="C273" s="13">
        <v>5.24</v>
      </c>
      <c r="D273" s="14" t="s">
        <v>12</v>
      </c>
      <c r="E273" s="14" t="s">
        <v>11</v>
      </c>
      <c r="F273" s="14" t="s">
        <v>11</v>
      </c>
      <c r="G273" s="15">
        <v>1</v>
      </c>
      <c r="H273" s="14" t="s">
        <v>12</v>
      </c>
      <c r="I273" s="14" t="s">
        <v>13</v>
      </c>
      <c r="J273" s="14" t="s">
        <v>20</v>
      </c>
    </row>
    <row r="274" spans="1:10" x14ac:dyDescent="0.3">
      <c r="A274" s="16" t="s">
        <v>291</v>
      </c>
      <c r="B274" s="17">
        <v>26.62</v>
      </c>
      <c r="C274" s="18">
        <v>10.08</v>
      </c>
      <c r="D274" s="3" t="s">
        <v>11</v>
      </c>
      <c r="E274" s="3" t="s">
        <v>11</v>
      </c>
      <c r="F274" s="3" t="s">
        <v>11</v>
      </c>
      <c r="G274" s="19">
        <v>0</v>
      </c>
      <c r="H274" s="3" t="s">
        <v>12</v>
      </c>
      <c r="I274" s="3" t="s">
        <v>167</v>
      </c>
      <c r="J274" s="3" t="s">
        <v>14</v>
      </c>
    </row>
    <row r="275" spans="1:10" x14ac:dyDescent="0.3">
      <c r="A275" s="11" t="s">
        <v>292</v>
      </c>
      <c r="B275" s="12">
        <v>32.67</v>
      </c>
      <c r="C275" s="13">
        <v>10.97</v>
      </c>
      <c r="D275" s="14" t="s">
        <v>12</v>
      </c>
      <c r="E275" s="14" t="s">
        <v>11</v>
      </c>
      <c r="F275" s="14" t="s">
        <v>11</v>
      </c>
      <c r="G275" s="15">
        <v>0</v>
      </c>
      <c r="H275" s="14" t="s">
        <v>12</v>
      </c>
      <c r="I275" s="14" t="s">
        <v>13</v>
      </c>
      <c r="J275" s="14" t="s">
        <v>14</v>
      </c>
    </row>
    <row r="276" spans="1:10" x14ac:dyDescent="0.3">
      <c r="A276" s="16" t="s">
        <v>293</v>
      </c>
      <c r="B276" s="17">
        <v>44.44</v>
      </c>
      <c r="C276" s="18">
        <v>4.9000000000000004</v>
      </c>
      <c r="D276" s="3" t="s">
        <v>12</v>
      </c>
      <c r="E276" s="3" t="s">
        <v>11</v>
      </c>
      <c r="F276" s="3" t="s">
        <v>11</v>
      </c>
      <c r="G276" s="19">
        <v>1</v>
      </c>
      <c r="H276" s="3" t="s">
        <v>12</v>
      </c>
      <c r="I276" s="3" t="s">
        <v>13</v>
      </c>
      <c r="J276" s="3" t="s">
        <v>20</v>
      </c>
    </row>
    <row r="277" spans="1:10" x14ac:dyDescent="0.3">
      <c r="A277" s="11" t="s">
        <v>294</v>
      </c>
      <c r="B277" s="12">
        <v>28.31</v>
      </c>
      <c r="C277" s="13">
        <v>5.33</v>
      </c>
      <c r="D277" s="14" t="s">
        <v>11</v>
      </c>
      <c r="E277" s="14" t="s">
        <v>11</v>
      </c>
      <c r="F277" s="14" t="s">
        <v>11</v>
      </c>
      <c r="G277" s="15">
        <v>0</v>
      </c>
      <c r="H277" s="14" t="s">
        <v>12</v>
      </c>
      <c r="I277" s="14" t="s">
        <v>167</v>
      </c>
      <c r="J277" s="14" t="s">
        <v>20</v>
      </c>
    </row>
    <row r="278" spans="1:10" x14ac:dyDescent="0.3">
      <c r="A278" s="16" t="s">
        <v>295</v>
      </c>
      <c r="B278" s="17">
        <v>25.05</v>
      </c>
      <c r="C278" s="18">
        <v>4.6100000000000003</v>
      </c>
      <c r="D278" s="3" t="s">
        <v>11</v>
      </c>
      <c r="E278" s="3" t="s">
        <v>11</v>
      </c>
      <c r="F278" s="3" t="s">
        <v>11</v>
      </c>
      <c r="G278" s="19">
        <v>2</v>
      </c>
      <c r="H278" s="3" t="s">
        <v>12</v>
      </c>
      <c r="I278" s="3" t="s">
        <v>167</v>
      </c>
      <c r="J278" s="3" t="s">
        <v>20</v>
      </c>
    </row>
    <row r="279" spans="1:10" x14ac:dyDescent="0.3">
      <c r="A279" s="11" t="s">
        <v>296</v>
      </c>
      <c r="B279" s="12">
        <v>28.34</v>
      </c>
      <c r="C279" s="13">
        <v>8.18</v>
      </c>
      <c r="D279" s="14" t="s">
        <v>11</v>
      </c>
      <c r="E279" s="14" t="s">
        <v>11</v>
      </c>
      <c r="F279" s="14" t="s">
        <v>11</v>
      </c>
      <c r="G279" s="15">
        <v>0</v>
      </c>
      <c r="H279" s="14" t="s">
        <v>12</v>
      </c>
      <c r="I279" s="14" t="s">
        <v>167</v>
      </c>
      <c r="J279" s="14" t="s">
        <v>14</v>
      </c>
    </row>
    <row r="280" spans="1:10" x14ac:dyDescent="0.3">
      <c r="A280" s="16" t="s">
        <v>297</v>
      </c>
      <c r="B280" s="17">
        <v>17.765000000000001</v>
      </c>
      <c r="C280" s="18">
        <v>5.62</v>
      </c>
      <c r="D280" s="3" t="s">
        <v>11</v>
      </c>
      <c r="E280" s="3" t="s">
        <v>11</v>
      </c>
      <c r="F280" s="3" t="s">
        <v>11</v>
      </c>
      <c r="G280" s="19">
        <v>0</v>
      </c>
      <c r="H280" s="3" t="s">
        <v>12</v>
      </c>
      <c r="I280" s="3" t="s">
        <v>298</v>
      </c>
      <c r="J280" s="3" t="s">
        <v>20</v>
      </c>
    </row>
    <row r="281" spans="1:10" x14ac:dyDescent="0.3">
      <c r="A281" s="11" t="s">
        <v>299</v>
      </c>
      <c r="B281" s="12">
        <v>36.119999999999997</v>
      </c>
      <c r="C281" s="13">
        <v>5.82</v>
      </c>
      <c r="D281" s="14" t="s">
        <v>11</v>
      </c>
      <c r="E281" s="14" t="s">
        <v>11</v>
      </c>
      <c r="F281" s="14" t="s">
        <v>11</v>
      </c>
      <c r="G281" s="15">
        <v>0</v>
      </c>
      <c r="H281" s="14" t="s">
        <v>12</v>
      </c>
      <c r="I281" s="14" t="s">
        <v>13</v>
      </c>
      <c r="J281" s="14" t="s">
        <v>16</v>
      </c>
    </row>
    <row r="282" spans="1:10" x14ac:dyDescent="0.3">
      <c r="A282" s="16" t="s">
        <v>300</v>
      </c>
      <c r="B282" s="17">
        <v>23.19</v>
      </c>
      <c r="C282" s="18">
        <v>7.66</v>
      </c>
      <c r="D282" s="3" t="s">
        <v>11</v>
      </c>
      <c r="E282" s="3" t="s">
        <v>11</v>
      </c>
      <c r="F282" s="3" t="s">
        <v>11</v>
      </c>
      <c r="G282" s="19">
        <v>0</v>
      </c>
      <c r="H282" s="3" t="s">
        <v>12</v>
      </c>
      <c r="I282" s="3" t="s">
        <v>241</v>
      </c>
      <c r="J282" s="3" t="s">
        <v>14</v>
      </c>
    </row>
    <row r="283" spans="1:10" x14ac:dyDescent="0.3">
      <c r="A283" s="11" t="s">
        <v>301</v>
      </c>
      <c r="B283" s="12">
        <v>35.99</v>
      </c>
      <c r="C283" s="13">
        <v>4.2300000000000004</v>
      </c>
      <c r="D283" s="14" t="s">
        <v>11</v>
      </c>
      <c r="E283" s="14" t="s">
        <v>11</v>
      </c>
      <c r="F283" s="14" t="s">
        <v>11</v>
      </c>
      <c r="G283" s="15">
        <v>0</v>
      </c>
      <c r="H283" s="14" t="s">
        <v>12</v>
      </c>
      <c r="I283" s="14" t="s">
        <v>13</v>
      </c>
      <c r="J283" s="14" t="s">
        <v>20</v>
      </c>
    </row>
    <row r="284" spans="1:10" x14ac:dyDescent="0.3">
      <c r="A284" s="16" t="s">
        <v>302</v>
      </c>
      <c r="B284" s="17">
        <v>30.25</v>
      </c>
      <c r="C284" s="18">
        <v>5.58</v>
      </c>
      <c r="D284" s="3" t="s">
        <v>11</v>
      </c>
      <c r="E284" s="3" t="s">
        <v>11</v>
      </c>
      <c r="F284" s="3" t="s">
        <v>25</v>
      </c>
      <c r="G284" s="19">
        <v>1</v>
      </c>
      <c r="H284" s="3" t="s">
        <v>12</v>
      </c>
      <c r="I284" s="3" t="s">
        <v>13</v>
      </c>
      <c r="J284" s="3" t="s">
        <v>20</v>
      </c>
    </row>
    <row r="285" spans="1:10" x14ac:dyDescent="0.3">
      <c r="A285" s="11" t="s">
        <v>303</v>
      </c>
      <c r="B285" s="12">
        <v>26.24</v>
      </c>
      <c r="C285" s="13">
        <v>6.26</v>
      </c>
      <c r="D285" s="14" t="s">
        <v>12</v>
      </c>
      <c r="E285" s="14" t="s">
        <v>11</v>
      </c>
      <c r="F285" s="14" t="s">
        <v>11</v>
      </c>
      <c r="G285" s="15">
        <v>0</v>
      </c>
      <c r="H285" s="14" t="s">
        <v>12</v>
      </c>
      <c r="I285" s="14" t="s">
        <v>167</v>
      </c>
      <c r="J285" s="14" t="s">
        <v>16</v>
      </c>
    </row>
    <row r="286" spans="1:10" x14ac:dyDescent="0.3">
      <c r="A286" s="16" t="s">
        <v>304</v>
      </c>
      <c r="B286" s="17">
        <v>31.36</v>
      </c>
      <c r="C286" s="18">
        <v>10.6</v>
      </c>
      <c r="D286" s="3" t="s">
        <v>12</v>
      </c>
      <c r="E286" s="3" t="s">
        <v>11</v>
      </c>
      <c r="F286" s="3" t="s">
        <v>11</v>
      </c>
      <c r="G286" s="19">
        <v>0</v>
      </c>
      <c r="H286" s="3" t="s">
        <v>12</v>
      </c>
      <c r="I286" s="3" t="s">
        <v>13</v>
      </c>
      <c r="J286" s="3" t="s">
        <v>14</v>
      </c>
    </row>
    <row r="287" spans="1:10" x14ac:dyDescent="0.3">
      <c r="A287" s="11" t="s">
        <v>305</v>
      </c>
      <c r="B287" s="12">
        <v>25.69</v>
      </c>
      <c r="C287" s="13">
        <v>4.78</v>
      </c>
      <c r="D287" s="14" t="s">
        <v>12</v>
      </c>
      <c r="E287" s="14" t="s">
        <v>11</v>
      </c>
      <c r="F287" s="14" t="s">
        <v>11</v>
      </c>
      <c r="G287" s="15">
        <v>0</v>
      </c>
      <c r="H287" s="14" t="s">
        <v>12</v>
      </c>
      <c r="I287" s="14" t="s">
        <v>167</v>
      </c>
      <c r="J287" s="14" t="s">
        <v>20</v>
      </c>
    </row>
    <row r="288" spans="1:10" x14ac:dyDescent="0.3">
      <c r="A288" s="16" t="s">
        <v>306</v>
      </c>
      <c r="B288" s="17">
        <v>25.46</v>
      </c>
      <c r="C288" s="18">
        <v>6.03</v>
      </c>
      <c r="D288" s="3" t="s">
        <v>11</v>
      </c>
      <c r="E288" s="3" t="s">
        <v>11</v>
      </c>
      <c r="F288" s="3" t="s">
        <v>11</v>
      </c>
      <c r="G288" s="19">
        <v>2</v>
      </c>
      <c r="H288" s="3" t="s">
        <v>12</v>
      </c>
      <c r="I288" s="3" t="s">
        <v>167</v>
      </c>
      <c r="J288" s="3" t="s">
        <v>16</v>
      </c>
    </row>
    <row r="289" spans="1:10" x14ac:dyDescent="0.3">
      <c r="A289" s="11" t="s">
        <v>307</v>
      </c>
      <c r="B289" s="12">
        <v>31.83</v>
      </c>
      <c r="C289" s="13">
        <v>11.55</v>
      </c>
      <c r="D289" s="14" t="s">
        <v>12</v>
      </c>
      <c r="E289" s="14" t="s">
        <v>11</v>
      </c>
      <c r="F289" s="14" t="s">
        <v>11</v>
      </c>
      <c r="G289" s="15">
        <v>1</v>
      </c>
      <c r="H289" s="14" t="s">
        <v>12</v>
      </c>
      <c r="I289" s="14" t="s">
        <v>13</v>
      </c>
      <c r="J289" s="14" t="s">
        <v>14</v>
      </c>
    </row>
    <row r="290" spans="1:10" x14ac:dyDescent="0.3">
      <c r="A290" s="16" t="s">
        <v>308</v>
      </c>
      <c r="B290" s="17">
        <v>24.43</v>
      </c>
      <c r="C290" s="18">
        <v>7.59</v>
      </c>
      <c r="D290" s="3" t="s">
        <v>12</v>
      </c>
      <c r="E290" s="3" t="s">
        <v>11</v>
      </c>
      <c r="F290" s="3" t="s">
        <v>11</v>
      </c>
      <c r="G290" s="19">
        <v>1</v>
      </c>
      <c r="H290" s="3" t="s">
        <v>12</v>
      </c>
      <c r="I290" s="3" t="s">
        <v>241</v>
      </c>
      <c r="J290" s="3" t="s">
        <v>14</v>
      </c>
    </row>
    <row r="291" spans="1:10" x14ac:dyDescent="0.3">
      <c r="A291" s="11" t="s">
        <v>309</v>
      </c>
      <c r="B291" s="12">
        <v>41.9</v>
      </c>
      <c r="C291" s="13">
        <v>4.26</v>
      </c>
      <c r="D291" s="14" t="s">
        <v>11</v>
      </c>
      <c r="E291" s="14" t="s">
        <v>11</v>
      </c>
      <c r="F291" s="14" t="s">
        <v>11</v>
      </c>
      <c r="G291" s="15">
        <v>0</v>
      </c>
      <c r="H291" s="14" t="s">
        <v>12</v>
      </c>
      <c r="I291" s="14" t="s">
        <v>13</v>
      </c>
      <c r="J291" s="14" t="s">
        <v>20</v>
      </c>
    </row>
    <row r="292" spans="1:10" x14ac:dyDescent="0.3">
      <c r="A292" s="16" t="s">
        <v>310</v>
      </c>
      <c r="B292" s="17">
        <v>22.88</v>
      </c>
      <c r="C292" s="18">
        <v>5.9</v>
      </c>
      <c r="D292" s="3" t="s">
        <v>12</v>
      </c>
      <c r="E292" s="3" t="s">
        <v>11</v>
      </c>
      <c r="F292" s="3" t="s">
        <v>25</v>
      </c>
      <c r="G292" s="19">
        <v>1</v>
      </c>
      <c r="H292" s="3" t="s">
        <v>12</v>
      </c>
      <c r="I292" s="3" t="s">
        <v>241</v>
      </c>
      <c r="J292" s="3" t="s">
        <v>16</v>
      </c>
    </row>
    <row r="293" spans="1:10" x14ac:dyDescent="0.3">
      <c r="A293" s="11" t="s">
        <v>311</v>
      </c>
      <c r="B293" s="12">
        <v>29.734999999999999</v>
      </c>
      <c r="C293" s="13">
        <v>7.79</v>
      </c>
      <c r="D293" s="14" t="s">
        <v>11</v>
      </c>
      <c r="E293" s="14" t="s">
        <v>11</v>
      </c>
      <c r="F293" s="14" t="s">
        <v>11</v>
      </c>
      <c r="G293" s="15">
        <v>0</v>
      </c>
      <c r="H293" s="14" t="s">
        <v>11</v>
      </c>
      <c r="I293" s="14" t="s">
        <v>167</v>
      </c>
      <c r="J293" s="14" t="s">
        <v>14</v>
      </c>
    </row>
    <row r="294" spans="1:10" x14ac:dyDescent="0.3">
      <c r="A294" s="16" t="s">
        <v>312</v>
      </c>
      <c r="B294" s="17">
        <v>40.74</v>
      </c>
      <c r="C294" s="18">
        <v>5.28</v>
      </c>
      <c r="D294" s="3" t="s">
        <v>11</v>
      </c>
      <c r="E294" s="3" t="s">
        <v>11</v>
      </c>
      <c r="F294" s="3" t="s">
        <v>25</v>
      </c>
      <c r="G294" s="19">
        <v>1</v>
      </c>
      <c r="H294" s="3" t="s">
        <v>12</v>
      </c>
      <c r="I294" s="3" t="s">
        <v>13</v>
      </c>
      <c r="J294" s="3" t="s">
        <v>20</v>
      </c>
    </row>
    <row r="295" spans="1:10" x14ac:dyDescent="0.3">
      <c r="A295" s="11" t="s">
        <v>313</v>
      </c>
      <c r="B295" s="12">
        <v>24.14</v>
      </c>
      <c r="C295" s="13">
        <v>5.87</v>
      </c>
      <c r="D295" s="14" t="s">
        <v>11</v>
      </c>
      <c r="E295" s="14" t="s">
        <v>11</v>
      </c>
      <c r="F295" s="14" t="s">
        <v>11</v>
      </c>
      <c r="G295" s="15">
        <v>2</v>
      </c>
      <c r="H295" s="14" t="s">
        <v>12</v>
      </c>
      <c r="I295" s="14" t="s">
        <v>241</v>
      </c>
      <c r="J295" s="14" t="s">
        <v>16</v>
      </c>
    </row>
    <row r="296" spans="1:10" x14ac:dyDescent="0.3">
      <c r="A296" s="16" t="s">
        <v>314</v>
      </c>
      <c r="B296" s="17">
        <v>25.15</v>
      </c>
      <c r="C296" s="18">
        <v>9.08</v>
      </c>
      <c r="D296" s="3" t="s">
        <v>12</v>
      </c>
      <c r="E296" s="3" t="s">
        <v>11</v>
      </c>
      <c r="F296" s="3" t="s">
        <v>11</v>
      </c>
      <c r="G296" s="19">
        <v>1</v>
      </c>
      <c r="H296" s="3" t="s">
        <v>12</v>
      </c>
      <c r="I296" s="3" t="s">
        <v>167</v>
      </c>
      <c r="J296" s="3" t="s">
        <v>14</v>
      </c>
    </row>
    <row r="297" spans="1:10" x14ac:dyDescent="0.3">
      <c r="A297" s="11" t="s">
        <v>315</v>
      </c>
      <c r="B297" s="12">
        <v>28.71</v>
      </c>
      <c r="C297" s="13">
        <v>5.2</v>
      </c>
      <c r="D297" s="14" t="s">
        <v>11</v>
      </c>
      <c r="E297" s="14" t="s">
        <v>11</v>
      </c>
      <c r="F297" s="14" t="s">
        <v>11</v>
      </c>
      <c r="G297" s="15">
        <v>1</v>
      </c>
      <c r="H297" s="14" t="s">
        <v>12</v>
      </c>
      <c r="I297" s="14" t="s">
        <v>167</v>
      </c>
      <c r="J297" s="14" t="s">
        <v>20</v>
      </c>
    </row>
    <row r="298" spans="1:10" x14ac:dyDescent="0.3">
      <c r="A298" s="16" t="s">
        <v>316</v>
      </c>
      <c r="B298" s="17">
        <v>23</v>
      </c>
      <c r="C298" s="18">
        <v>5.48</v>
      </c>
      <c r="D298" s="3" t="s">
        <v>11</v>
      </c>
      <c r="E298" s="3" t="s">
        <v>11</v>
      </c>
      <c r="F298" s="3" t="s">
        <v>11</v>
      </c>
      <c r="G298" s="19">
        <v>0</v>
      </c>
      <c r="H298" s="3" t="s">
        <v>12</v>
      </c>
      <c r="I298" s="3" t="s">
        <v>241</v>
      </c>
      <c r="J298" s="3" t="s">
        <v>20</v>
      </c>
    </row>
    <row r="299" spans="1:10" x14ac:dyDescent="0.3">
      <c r="A299" s="11" t="s">
        <v>317</v>
      </c>
      <c r="B299" s="12">
        <v>36.86</v>
      </c>
      <c r="C299" s="13">
        <v>11.95</v>
      </c>
      <c r="D299" s="14" t="s">
        <v>11</v>
      </c>
      <c r="E299" s="14" t="s">
        <v>11</v>
      </c>
      <c r="F299" s="14" t="s">
        <v>11</v>
      </c>
      <c r="G299" s="15">
        <v>0</v>
      </c>
      <c r="H299" s="14" t="s">
        <v>11</v>
      </c>
      <c r="I299" s="14" t="s">
        <v>13</v>
      </c>
      <c r="J299" s="14" t="s">
        <v>14</v>
      </c>
    </row>
    <row r="300" spans="1:10" x14ac:dyDescent="0.3">
      <c r="A300" s="16" t="s">
        <v>318</v>
      </c>
      <c r="B300" s="17">
        <v>24.25</v>
      </c>
      <c r="C300" s="18">
        <v>8.6999999999999993</v>
      </c>
      <c r="D300" s="3" t="s">
        <v>12</v>
      </c>
      <c r="E300" s="3" t="s">
        <v>11</v>
      </c>
      <c r="F300" s="3" t="s">
        <v>11</v>
      </c>
      <c r="G300" s="19">
        <v>1</v>
      </c>
      <c r="H300" s="3" t="s">
        <v>12</v>
      </c>
      <c r="I300" s="3" t="s">
        <v>241</v>
      </c>
      <c r="J300" s="3" t="s">
        <v>14</v>
      </c>
    </row>
    <row r="301" spans="1:10" x14ac:dyDescent="0.3">
      <c r="A301" s="11" t="s">
        <v>319</v>
      </c>
      <c r="B301" s="12">
        <v>23.85</v>
      </c>
      <c r="C301" s="13">
        <v>7.84</v>
      </c>
      <c r="D301" s="14" t="s">
        <v>11</v>
      </c>
      <c r="E301" s="14" t="s">
        <v>11</v>
      </c>
      <c r="F301" s="14" t="s">
        <v>11</v>
      </c>
      <c r="G301" s="15">
        <v>0</v>
      </c>
      <c r="H301" s="14" t="s">
        <v>12</v>
      </c>
      <c r="I301" s="14" t="s">
        <v>241</v>
      </c>
      <c r="J301" s="14" t="s">
        <v>14</v>
      </c>
    </row>
    <row r="302" spans="1:10" x14ac:dyDescent="0.3">
      <c r="A302" s="16" t="s">
        <v>320</v>
      </c>
      <c r="B302" s="17">
        <v>40.020000000000003</v>
      </c>
      <c r="C302" s="18">
        <v>5.19</v>
      </c>
      <c r="D302" s="3" t="s">
        <v>12</v>
      </c>
      <c r="E302" s="3" t="s">
        <v>11</v>
      </c>
      <c r="F302" s="3" t="s">
        <v>11</v>
      </c>
      <c r="G302" s="19">
        <v>1</v>
      </c>
      <c r="H302" s="3" t="s">
        <v>12</v>
      </c>
      <c r="I302" s="3" t="s">
        <v>13</v>
      </c>
      <c r="J302" s="3" t="s">
        <v>20</v>
      </c>
    </row>
    <row r="303" spans="1:10" x14ac:dyDescent="0.3">
      <c r="A303" s="11" t="s">
        <v>321</v>
      </c>
      <c r="B303" s="12">
        <v>19.170000000000002</v>
      </c>
      <c r="C303" s="13">
        <v>8.41</v>
      </c>
      <c r="D303" s="14" t="s">
        <v>11</v>
      </c>
      <c r="E303" s="14" t="s">
        <v>11</v>
      </c>
      <c r="F303" s="14" t="s">
        <v>11</v>
      </c>
      <c r="G303" s="15">
        <v>0</v>
      </c>
      <c r="H303" s="14" t="s">
        <v>12</v>
      </c>
      <c r="I303" s="14" t="s">
        <v>241</v>
      </c>
      <c r="J303" s="14" t="s">
        <v>14</v>
      </c>
    </row>
    <row r="304" spans="1:10" x14ac:dyDescent="0.3">
      <c r="A304" s="16" t="s">
        <v>322</v>
      </c>
      <c r="B304" s="17">
        <v>43.53</v>
      </c>
      <c r="C304" s="18">
        <v>5.86</v>
      </c>
      <c r="D304" s="3" t="s">
        <v>12</v>
      </c>
      <c r="E304" s="3" t="s">
        <v>12</v>
      </c>
      <c r="F304" s="3" t="s">
        <v>11</v>
      </c>
      <c r="G304" s="19">
        <v>2</v>
      </c>
      <c r="H304" s="3" t="s">
        <v>12</v>
      </c>
      <c r="I304" s="3" t="s">
        <v>13</v>
      </c>
      <c r="J304" s="3" t="s">
        <v>16</v>
      </c>
    </row>
    <row r="305" spans="1:10" x14ac:dyDescent="0.3">
      <c r="A305" s="11" t="s">
        <v>323</v>
      </c>
      <c r="B305" s="12">
        <v>46.06</v>
      </c>
      <c r="C305" s="13">
        <v>4.18</v>
      </c>
      <c r="D305" s="14" t="s">
        <v>11</v>
      </c>
      <c r="E305" s="14" t="s">
        <v>12</v>
      </c>
      <c r="F305" s="14" t="s">
        <v>11</v>
      </c>
      <c r="G305" s="15">
        <v>1</v>
      </c>
      <c r="H305" s="14" t="s">
        <v>12</v>
      </c>
      <c r="I305" s="14" t="s">
        <v>13</v>
      </c>
      <c r="J305" s="14" t="s">
        <v>20</v>
      </c>
    </row>
    <row r="306" spans="1:10" x14ac:dyDescent="0.3">
      <c r="A306" s="16" t="s">
        <v>324</v>
      </c>
      <c r="B306" s="17">
        <v>29.92</v>
      </c>
      <c r="C306" s="18">
        <v>11.99</v>
      </c>
      <c r="D306" s="3" t="s">
        <v>12</v>
      </c>
      <c r="E306" s="3" t="s">
        <v>11</v>
      </c>
      <c r="F306" s="3" t="s">
        <v>11</v>
      </c>
      <c r="G306" s="19">
        <v>2</v>
      </c>
      <c r="H306" s="3" t="s">
        <v>12</v>
      </c>
      <c r="I306" s="3" t="s">
        <v>167</v>
      </c>
      <c r="J306" s="3" t="s">
        <v>14</v>
      </c>
    </row>
    <row r="307" spans="1:10" x14ac:dyDescent="0.3">
      <c r="A307" s="11" t="s">
        <v>325</v>
      </c>
      <c r="B307" s="12">
        <v>28.46</v>
      </c>
      <c r="C307" s="13">
        <v>4.8499999999999996</v>
      </c>
      <c r="D307" s="14" t="s">
        <v>12</v>
      </c>
      <c r="E307" s="14" t="s">
        <v>11</v>
      </c>
      <c r="F307" s="14" t="s">
        <v>11</v>
      </c>
      <c r="G307" s="15">
        <v>1</v>
      </c>
      <c r="H307" s="14" t="s">
        <v>12</v>
      </c>
      <c r="I307" s="14" t="s">
        <v>167</v>
      </c>
      <c r="J307" s="14" t="s">
        <v>20</v>
      </c>
    </row>
    <row r="308" spans="1:10" x14ac:dyDescent="0.3">
      <c r="A308" s="16" t="s">
        <v>326</v>
      </c>
      <c r="B308" s="17">
        <v>24.56</v>
      </c>
      <c r="C308" s="18">
        <v>6.18</v>
      </c>
      <c r="D308" s="3" t="s">
        <v>12</v>
      </c>
      <c r="E308" s="3" t="s">
        <v>11</v>
      </c>
      <c r="F308" s="3" t="s">
        <v>25</v>
      </c>
      <c r="G308" s="19">
        <v>1</v>
      </c>
      <c r="H308" s="3" t="s">
        <v>12</v>
      </c>
      <c r="I308" s="3" t="s">
        <v>241</v>
      </c>
      <c r="J308" s="3" t="s">
        <v>16</v>
      </c>
    </row>
    <row r="309" spans="1:10" x14ac:dyDescent="0.3">
      <c r="A309" s="11" t="s">
        <v>327</v>
      </c>
      <c r="B309" s="12">
        <v>41.19</v>
      </c>
      <c r="C309" s="13">
        <v>6.37</v>
      </c>
      <c r="D309" s="14" t="s">
        <v>11</v>
      </c>
      <c r="E309" s="14" t="s">
        <v>11</v>
      </c>
      <c r="F309" s="14" t="s">
        <v>11</v>
      </c>
      <c r="G309" s="15">
        <v>0</v>
      </c>
      <c r="H309" s="14" t="s">
        <v>12</v>
      </c>
      <c r="I309" s="14" t="s">
        <v>13</v>
      </c>
      <c r="J309" s="14" t="s">
        <v>16</v>
      </c>
    </row>
    <row r="310" spans="1:10" x14ac:dyDescent="0.3">
      <c r="A310" s="16" t="s">
        <v>328</v>
      </c>
      <c r="B310" s="17">
        <v>18.63</v>
      </c>
      <c r="C310" s="18">
        <v>9.81</v>
      </c>
      <c r="D310" s="3" t="s">
        <v>12</v>
      </c>
      <c r="E310" s="3" t="s">
        <v>11</v>
      </c>
      <c r="F310" s="3" t="s">
        <v>11</v>
      </c>
      <c r="G310" s="19">
        <v>2</v>
      </c>
      <c r="H310" s="3" t="s">
        <v>12</v>
      </c>
      <c r="I310" s="3" t="s">
        <v>241</v>
      </c>
      <c r="J310" s="3" t="s">
        <v>14</v>
      </c>
    </row>
    <row r="311" spans="1:10" x14ac:dyDescent="0.3">
      <c r="A311" s="11" t="s">
        <v>329</v>
      </c>
      <c r="B311" s="12">
        <v>26.26</v>
      </c>
      <c r="C311" s="13">
        <v>11.8</v>
      </c>
      <c r="D311" s="14" t="s">
        <v>12</v>
      </c>
      <c r="E311" s="14" t="s">
        <v>11</v>
      </c>
      <c r="F311" s="14" t="s">
        <v>11</v>
      </c>
      <c r="G311" s="15">
        <v>1</v>
      </c>
      <c r="H311" s="14" t="s">
        <v>12</v>
      </c>
      <c r="I311" s="14" t="s">
        <v>167</v>
      </c>
      <c r="J311" s="14" t="s">
        <v>14</v>
      </c>
    </row>
    <row r="312" spans="1:10" x14ac:dyDescent="0.3">
      <c r="A312" s="16" t="s">
        <v>330</v>
      </c>
      <c r="B312" s="17">
        <v>22.37</v>
      </c>
      <c r="C312" s="18">
        <v>5.86</v>
      </c>
      <c r="D312" s="3" t="s">
        <v>12</v>
      </c>
      <c r="E312" s="3" t="s">
        <v>11</v>
      </c>
      <c r="F312" s="3" t="s">
        <v>25</v>
      </c>
      <c r="G312" s="19">
        <v>1</v>
      </c>
      <c r="H312" s="3" t="s">
        <v>12</v>
      </c>
      <c r="I312" s="3" t="s">
        <v>241</v>
      </c>
      <c r="J312" s="3" t="s">
        <v>16</v>
      </c>
    </row>
    <row r="313" spans="1:10" x14ac:dyDescent="0.3">
      <c r="A313" s="11" t="s">
        <v>331</v>
      </c>
      <c r="B313" s="12">
        <v>39.619999999999997</v>
      </c>
      <c r="C313" s="13">
        <v>4.28</v>
      </c>
      <c r="D313" s="14" t="s">
        <v>11</v>
      </c>
      <c r="E313" s="14" t="s">
        <v>11</v>
      </c>
      <c r="F313" s="14" t="s">
        <v>11</v>
      </c>
      <c r="G313" s="15">
        <v>1</v>
      </c>
      <c r="H313" s="14" t="s">
        <v>12</v>
      </c>
      <c r="I313" s="14" t="s">
        <v>13</v>
      </c>
      <c r="J313" s="14" t="s">
        <v>20</v>
      </c>
    </row>
    <row r="314" spans="1:10" x14ac:dyDescent="0.3">
      <c r="A314" s="16" t="s">
        <v>332</v>
      </c>
      <c r="B314" s="17">
        <v>18.329999999999998</v>
      </c>
      <c r="C314" s="18">
        <v>4.16</v>
      </c>
      <c r="D314" s="3" t="s">
        <v>12</v>
      </c>
      <c r="E314" s="3" t="s">
        <v>11</v>
      </c>
      <c r="F314" s="3" t="s">
        <v>11</v>
      </c>
      <c r="G314" s="19">
        <v>0</v>
      </c>
      <c r="H314" s="3" t="s">
        <v>12</v>
      </c>
      <c r="I314" s="3" t="s">
        <v>298</v>
      </c>
      <c r="J314" s="3" t="s">
        <v>20</v>
      </c>
    </row>
    <row r="315" spans="1:10" x14ac:dyDescent="0.3">
      <c r="A315" s="11" t="s">
        <v>333</v>
      </c>
      <c r="B315" s="12">
        <v>17.11</v>
      </c>
      <c r="C315" s="13">
        <v>4.9800000000000004</v>
      </c>
      <c r="D315" s="14" t="s">
        <v>12</v>
      </c>
      <c r="E315" s="14" t="s">
        <v>11</v>
      </c>
      <c r="F315" s="14" t="s">
        <v>25</v>
      </c>
      <c r="G315" s="15">
        <v>1</v>
      </c>
      <c r="H315" s="14" t="s">
        <v>12</v>
      </c>
      <c r="I315" s="14" t="s">
        <v>298</v>
      </c>
      <c r="J315" s="14" t="s">
        <v>20</v>
      </c>
    </row>
    <row r="316" spans="1:10" x14ac:dyDescent="0.3">
      <c r="A316" s="16" t="s">
        <v>334</v>
      </c>
      <c r="B316" s="17">
        <v>43.5</v>
      </c>
      <c r="C316" s="18">
        <v>6.38</v>
      </c>
      <c r="D316" s="3" t="s">
        <v>11</v>
      </c>
      <c r="E316" s="3" t="s">
        <v>12</v>
      </c>
      <c r="F316" s="3" t="s">
        <v>11</v>
      </c>
      <c r="G316" s="19">
        <v>1</v>
      </c>
      <c r="H316" s="3" t="s">
        <v>12</v>
      </c>
      <c r="I316" s="3" t="s">
        <v>13</v>
      </c>
      <c r="J316" s="3" t="s">
        <v>16</v>
      </c>
    </row>
    <row r="317" spans="1:10" x14ac:dyDescent="0.3">
      <c r="A317" s="11" t="s">
        <v>335</v>
      </c>
      <c r="B317" s="12">
        <v>25.364999999999998</v>
      </c>
      <c r="C317" s="13">
        <v>5.19</v>
      </c>
      <c r="D317" s="14" t="s">
        <v>11</v>
      </c>
      <c r="E317" s="14" t="s">
        <v>11</v>
      </c>
      <c r="F317" s="14" t="s">
        <v>11</v>
      </c>
      <c r="G317" s="15">
        <v>2</v>
      </c>
      <c r="H317" s="14" t="s">
        <v>11</v>
      </c>
      <c r="I317" s="14" t="s">
        <v>167</v>
      </c>
      <c r="J317" s="14" t="s">
        <v>20</v>
      </c>
    </row>
    <row r="318" spans="1:10" x14ac:dyDescent="0.3">
      <c r="A318" s="16" t="s">
        <v>336</v>
      </c>
      <c r="B318" s="17">
        <v>28.594999999999999</v>
      </c>
      <c r="C318" s="18">
        <v>10.210000000000001</v>
      </c>
      <c r="D318" s="3" t="s">
        <v>11</v>
      </c>
      <c r="E318" s="3" t="s">
        <v>11</v>
      </c>
      <c r="F318" s="3" t="s">
        <v>11</v>
      </c>
      <c r="G318" s="19">
        <v>0</v>
      </c>
      <c r="H318" s="3" t="s">
        <v>11</v>
      </c>
      <c r="I318" s="3" t="s">
        <v>167</v>
      </c>
      <c r="J318" s="3" t="s">
        <v>14</v>
      </c>
    </row>
    <row r="319" spans="1:10" x14ac:dyDescent="0.3">
      <c r="A319" s="11" t="s">
        <v>337</v>
      </c>
      <c r="B319" s="12">
        <v>29.83</v>
      </c>
      <c r="C319" s="13">
        <v>9.6999999999999993</v>
      </c>
      <c r="D319" s="14" t="s">
        <v>12</v>
      </c>
      <c r="E319" s="14" t="s">
        <v>11</v>
      </c>
      <c r="F319" s="14" t="s">
        <v>25</v>
      </c>
      <c r="G319" s="15">
        <v>1</v>
      </c>
      <c r="H319" s="14" t="s">
        <v>12</v>
      </c>
      <c r="I319" s="14" t="s">
        <v>167</v>
      </c>
      <c r="J319" s="14" t="s">
        <v>14</v>
      </c>
    </row>
    <row r="320" spans="1:10" x14ac:dyDescent="0.3">
      <c r="A320" s="16" t="s">
        <v>338</v>
      </c>
      <c r="B320" s="17">
        <v>24.7</v>
      </c>
      <c r="C320" s="18">
        <v>10.25</v>
      </c>
      <c r="D320" s="3" t="s">
        <v>11</v>
      </c>
      <c r="E320" s="3" t="s">
        <v>11</v>
      </c>
      <c r="F320" s="3" t="s">
        <v>11</v>
      </c>
      <c r="G320" s="19">
        <v>3</v>
      </c>
      <c r="H320" s="3" t="s">
        <v>11</v>
      </c>
      <c r="I320" s="3" t="s">
        <v>241</v>
      </c>
      <c r="J320" s="3" t="s">
        <v>14</v>
      </c>
    </row>
    <row r="321" spans="1:10" x14ac:dyDescent="0.3">
      <c r="A321" s="11" t="s">
        <v>339</v>
      </c>
      <c r="B321" s="12">
        <v>17.940000000000001</v>
      </c>
      <c r="C321" s="13">
        <v>9.77</v>
      </c>
      <c r="D321" s="14" t="s">
        <v>11</v>
      </c>
      <c r="E321" s="14" t="s">
        <v>11</v>
      </c>
      <c r="F321" s="14" t="s">
        <v>11</v>
      </c>
      <c r="G321" s="15">
        <v>0</v>
      </c>
      <c r="H321" s="14" t="s">
        <v>12</v>
      </c>
      <c r="I321" s="14" t="s">
        <v>298</v>
      </c>
      <c r="J321" s="14" t="s">
        <v>14</v>
      </c>
    </row>
    <row r="322" spans="1:10" x14ac:dyDescent="0.3">
      <c r="A322" s="16" t="s">
        <v>340</v>
      </c>
      <c r="B322" s="17">
        <v>21.08</v>
      </c>
      <c r="C322" s="18">
        <v>4.83</v>
      </c>
      <c r="D322" s="3" t="s">
        <v>11</v>
      </c>
      <c r="E322" s="3" t="s">
        <v>11</v>
      </c>
      <c r="F322" s="3" t="s">
        <v>25</v>
      </c>
      <c r="G322" s="19">
        <v>1</v>
      </c>
      <c r="H322" s="3" t="s">
        <v>12</v>
      </c>
      <c r="I322" s="3" t="s">
        <v>241</v>
      </c>
      <c r="J322" s="3" t="s">
        <v>20</v>
      </c>
    </row>
    <row r="323" spans="1:10" x14ac:dyDescent="0.3">
      <c r="A323" s="11" t="s">
        <v>341</v>
      </c>
      <c r="B323" s="12">
        <v>37.715000000000003</v>
      </c>
      <c r="C323" s="13">
        <v>10.86</v>
      </c>
      <c r="D323" s="14" t="s">
        <v>12</v>
      </c>
      <c r="E323" s="14" t="s">
        <v>11</v>
      </c>
      <c r="F323" s="14" t="s">
        <v>11</v>
      </c>
      <c r="G323" s="15">
        <v>0</v>
      </c>
      <c r="H323" s="14" t="s">
        <v>11</v>
      </c>
      <c r="I323" s="14" t="s">
        <v>13</v>
      </c>
      <c r="J323" s="14" t="s">
        <v>14</v>
      </c>
    </row>
    <row r="324" spans="1:10" x14ac:dyDescent="0.3">
      <c r="A324" s="16" t="s">
        <v>342</v>
      </c>
      <c r="B324" s="17">
        <v>22.39</v>
      </c>
      <c r="C324" s="18">
        <v>9.5299999999999994</v>
      </c>
      <c r="D324" s="3" t="s">
        <v>12</v>
      </c>
      <c r="E324" s="3" t="s">
        <v>11</v>
      </c>
      <c r="F324" s="3" t="s">
        <v>11</v>
      </c>
      <c r="G324" s="19">
        <v>0</v>
      </c>
      <c r="H324" s="3" t="s">
        <v>12</v>
      </c>
      <c r="I324" s="3" t="s">
        <v>241</v>
      </c>
      <c r="J324" s="3" t="s">
        <v>14</v>
      </c>
    </row>
    <row r="325" spans="1:10" x14ac:dyDescent="0.3">
      <c r="A325" s="11" t="s">
        <v>343</v>
      </c>
      <c r="B325" s="12">
        <v>28.78</v>
      </c>
      <c r="C325" s="13">
        <v>5.68</v>
      </c>
      <c r="D325" s="14" t="s">
        <v>11</v>
      </c>
      <c r="E325" s="14" t="s">
        <v>11</v>
      </c>
      <c r="F325" s="14" t="s">
        <v>11</v>
      </c>
      <c r="G325" s="15">
        <v>0</v>
      </c>
      <c r="H325" s="14" t="s">
        <v>12</v>
      </c>
      <c r="I325" s="14" t="s">
        <v>167</v>
      </c>
      <c r="J325" s="14" t="s">
        <v>20</v>
      </c>
    </row>
    <row r="326" spans="1:10" x14ac:dyDescent="0.3">
      <c r="A326" s="16" t="s">
        <v>344</v>
      </c>
      <c r="B326" s="17">
        <v>18.329999999999998</v>
      </c>
      <c r="C326" s="18">
        <v>5.57</v>
      </c>
      <c r="D326" s="3" t="s">
        <v>12</v>
      </c>
      <c r="E326" s="3" t="s">
        <v>11</v>
      </c>
      <c r="F326" s="3" t="s">
        <v>11</v>
      </c>
      <c r="G326" s="19">
        <v>0</v>
      </c>
      <c r="H326" s="3" t="s">
        <v>12</v>
      </c>
      <c r="I326" s="3" t="s">
        <v>298</v>
      </c>
      <c r="J326" s="3" t="s">
        <v>20</v>
      </c>
    </row>
    <row r="327" spans="1:10" x14ac:dyDescent="0.3">
      <c r="A327" s="11" t="s">
        <v>345</v>
      </c>
      <c r="B327" s="12">
        <v>26.39</v>
      </c>
      <c r="C327" s="13">
        <v>4.58</v>
      </c>
      <c r="D327" s="14" t="s">
        <v>12</v>
      </c>
      <c r="E327" s="14" t="s">
        <v>11</v>
      </c>
      <c r="F327" s="14" t="s">
        <v>11</v>
      </c>
      <c r="G327" s="15">
        <v>1</v>
      </c>
      <c r="H327" s="14" t="s">
        <v>12</v>
      </c>
      <c r="I327" s="14" t="s">
        <v>167</v>
      </c>
      <c r="J327" s="14" t="s">
        <v>20</v>
      </c>
    </row>
    <row r="328" spans="1:10" x14ac:dyDescent="0.3">
      <c r="A328" s="16" t="s">
        <v>346</v>
      </c>
      <c r="B328" s="17">
        <v>19.260000000000002</v>
      </c>
      <c r="C328" s="18">
        <v>8.9600000000000009</v>
      </c>
      <c r="D328" s="3" t="s">
        <v>12</v>
      </c>
      <c r="E328" s="3" t="s">
        <v>11</v>
      </c>
      <c r="F328" s="3" t="s">
        <v>11</v>
      </c>
      <c r="G328" s="19">
        <v>1</v>
      </c>
      <c r="H328" s="3" t="s">
        <v>12</v>
      </c>
      <c r="I328" s="3" t="s">
        <v>241</v>
      </c>
      <c r="J328" s="3" t="s">
        <v>14</v>
      </c>
    </row>
    <row r="329" spans="1:10" x14ac:dyDescent="0.3">
      <c r="A329" s="11" t="s">
        <v>347</v>
      </c>
      <c r="B329" s="12">
        <v>26.92</v>
      </c>
      <c r="C329" s="13">
        <v>6.09</v>
      </c>
      <c r="D329" s="14" t="s">
        <v>11</v>
      </c>
      <c r="E329" s="14" t="s">
        <v>11</v>
      </c>
      <c r="F329" s="14" t="s">
        <v>11</v>
      </c>
      <c r="G329" s="15">
        <v>0</v>
      </c>
      <c r="H329" s="14" t="s">
        <v>12</v>
      </c>
      <c r="I329" s="14" t="s">
        <v>167</v>
      </c>
      <c r="J329" s="14" t="s">
        <v>16</v>
      </c>
    </row>
    <row r="330" spans="1:10" x14ac:dyDescent="0.3">
      <c r="A330" s="16" t="s">
        <v>348</v>
      </c>
      <c r="B330" s="17">
        <v>19.73</v>
      </c>
      <c r="C330" s="18">
        <v>4.3600000000000003</v>
      </c>
      <c r="D330" s="3" t="s">
        <v>11</v>
      </c>
      <c r="E330" s="3" t="s">
        <v>11</v>
      </c>
      <c r="F330" s="3" t="s">
        <v>11</v>
      </c>
      <c r="G330" s="19">
        <v>0</v>
      </c>
      <c r="H330" s="3" t="s">
        <v>12</v>
      </c>
      <c r="I330" s="3" t="s">
        <v>241</v>
      </c>
      <c r="J330" s="3" t="s">
        <v>20</v>
      </c>
    </row>
    <row r="331" spans="1:10" x14ac:dyDescent="0.3">
      <c r="A331" s="11" t="s">
        <v>349</v>
      </c>
      <c r="B331" s="12">
        <v>23.56</v>
      </c>
      <c r="C331" s="13">
        <v>11.74</v>
      </c>
      <c r="D331" s="14" t="s">
        <v>12</v>
      </c>
      <c r="E331" s="14" t="s">
        <v>11</v>
      </c>
      <c r="F331" s="14" t="s">
        <v>11</v>
      </c>
      <c r="G331" s="15">
        <v>0</v>
      </c>
      <c r="H331" s="14" t="s">
        <v>12</v>
      </c>
      <c r="I331" s="14" t="s">
        <v>241</v>
      </c>
      <c r="J331" s="14" t="s">
        <v>14</v>
      </c>
    </row>
    <row r="332" spans="1:10" x14ac:dyDescent="0.3">
      <c r="A332" s="16" t="s">
        <v>350</v>
      </c>
      <c r="B332" s="17">
        <v>37.67</v>
      </c>
      <c r="C332" s="18">
        <v>5.89</v>
      </c>
      <c r="D332" s="3" t="s">
        <v>11</v>
      </c>
      <c r="E332" s="3" t="s">
        <v>11</v>
      </c>
      <c r="F332" s="3" t="s">
        <v>11</v>
      </c>
      <c r="G332" s="19">
        <v>1</v>
      </c>
      <c r="H332" s="3" t="s">
        <v>12</v>
      </c>
      <c r="I332" s="3" t="s">
        <v>13</v>
      </c>
      <c r="J332" s="3" t="s">
        <v>16</v>
      </c>
    </row>
    <row r="333" spans="1:10" x14ac:dyDescent="0.3">
      <c r="A333" s="11" t="s">
        <v>351</v>
      </c>
      <c r="B333" s="12">
        <v>18.73</v>
      </c>
      <c r="C333" s="13">
        <v>10.64</v>
      </c>
      <c r="D333" s="14" t="s">
        <v>11</v>
      </c>
      <c r="E333" s="14" t="s">
        <v>11</v>
      </c>
      <c r="F333" s="14" t="s">
        <v>11</v>
      </c>
      <c r="G333" s="15">
        <v>2</v>
      </c>
      <c r="H333" s="14" t="s">
        <v>12</v>
      </c>
      <c r="I333" s="14" t="s">
        <v>241</v>
      </c>
      <c r="J333" s="14" t="s">
        <v>14</v>
      </c>
    </row>
    <row r="334" spans="1:10" x14ac:dyDescent="0.3">
      <c r="A334" s="16" t="s">
        <v>352</v>
      </c>
      <c r="B334" s="17">
        <v>33.090000000000003</v>
      </c>
      <c r="C334" s="18">
        <v>6.06</v>
      </c>
      <c r="D334" s="3" t="s">
        <v>11</v>
      </c>
      <c r="E334" s="3" t="s">
        <v>11</v>
      </c>
      <c r="F334" s="3" t="s">
        <v>25</v>
      </c>
      <c r="G334" s="19">
        <v>1</v>
      </c>
      <c r="H334" s="3" t="s">
        <v>12</v>
      </c>
      <c r="I334" s="3" t="s">
        <v>13</v>
      </c>
      <c r="J334" s="3" t="s">
        <v>16</v>
      </c>
    </row>
    <row r="335" spans="1:10" x14ac:dyDescent="0.3">
      <c r="A335" s="11" t="s">
        <v>353</v>
      </c>
      <c r="B335" s="12">
        <v>18.329999999999998</v>
      </c>
      <c r="C335" s="13">
        <v>7.46</v>
      </c>
      <c r="D335" s="14" t="s">
        <v>12</v>
      </c>
      <c r="E335" s="14" t="s">
        <v>11</v>
      </c>
      <c r="F335" s="14" t="s">
        <v>11</v>
      </c>
      <c r="G335" s="15">
        <v>1</v>
      </c>
      <c r="H335" s="14" t="s">
        <v>12</v>
      </c>
      <c r="I335" s="14" t="s">
        <v>298</v>
      </c>
      <c r="J335" s="14" t="s">
        <v>14</v>
      </c>
    </row>
    <row r="336" spans="1:10" x14ac:dyDescent="0.3">
      <c r="A336" s="16" t="s">
        <v>354</v>
      </c>
      <c r="B336" s="17">
        <v>27.74</v>
      </c>
      <c r="C336" s="18">
        <v>4.68</v>
      </c>
      <c r="D336" s="3" t="s">
        <v>12</v>
      </c>
      <c r="E336" s="3" t="s">
        <v>11</v>
      </c>
      <c r="F336" s="3" t="s">
        <v>11</v>
      </c>
      <c r="G336" s="19">
        <v>2</v>
      </c>
      <c r="H336" s="3" t="s">
        <v>12</v>
      </c>
      <c r="I336" s="3" t="s">
        <v>167</v>
      </c>
      <c r="J336" s="3" t="s">
        <v>20</v>
      </c>
    </row>
    <row r="337" spans="1:10" x14ac:dyDescent="0.3">
      <c r="A337" s="11" t="s">
        <v>355</v>
      </c>
      <c r="B337" s="12">
        <v>24.2</v>
      </c>
      <c r="C337" s="13">
        <v>6.15</v>
      </c>
      <c r="D337" s="14" t="s">
        <v>11</v>
      </c>
      <c r="E337" s="14" t="s">
        <v>11</v>
      </c>
      <c r="F337" s="14" t="s">
        <v>11</v>
      </c>
      <c r="G337" s="15">
        <v>1</v>
      </c>
      <c r="H337" s="14" t="s">
        <v>12</v>
      </c>
      <c r="I337" s="14" t="s">
        <v>241</v>
      </c>
      <c r="J337" s="14" t="s">
        <v>16</v>
      </c>
    </row>
    <row r="338" spans="1:10" x14ac:dyDescent="0.3">
      <c r="A338" s="16" t="s">
        <v>356</v>
      </c>
      <c r="B338" s="17">
        <v>22.03</v>
      </c>
      <c r="C338" s="18">
        <v>4.28</v>
      </c>
      <c r="D338" s="3" t="s">
        <v>12</v>
      </c>
      <c r="E338" s="3" t="s">
        <v>11</v>
      </c>
      <c r="F338" s="3" t="s">
        <v>11</v>
      </c>
      <c r="G338" s="19">
        <v>0</v>
      </c>
      <c r="H338" s="3" t="s">
        <v>12</v>
      </c>
      <c r="I338" s="3" t="s">
        <v>241</v>
      </c>
      <c r="J338" s="3" t="s">
        <v>20</v>
      </c>
    </row>
    <row r="339" spans="1:10" x14ac:dyDescent="0.3">
      <c r="A339" s="11" t="s">
        <v>357</v>
      </c>
      <c r="B339" s="12">
        <v>26.885000000000002</v>
      </c>
      <c r="C339" s="13">
        <v>9.86</v>
      </c>
      <c r="D339" s="14" t="s">
        <v>11</v>
      </c>
      <c r="E339" s="14" t="s">
        <v>11</v>
      </c>
      <c r="F339" s="14" t="s">
        <v>11</v>
      </c>
      <c r="G339" s="15">
        <v>3</v>
      </c>
      <c r="H339" s="14" t="s">
        <v>12</v>
      </c>
      <c r="I339" s="14" t="s">
        <v>167</v>
      </c>
      <c r="J339" s="14" t="s">
        <v>14</v>
      </c>
    </row>
    <row r="340" spans="1:10" x14ac:dyDescent="0.3">
      <c r="A340" s="16" t="s">
        <v>358</v>
      </c>
      <c r="B340" s="17">
        <v>16.36</v>
      </c>
      <c r="C340" s="18">
        <v>11.19</v>
      </c>
      <c r="D340" s="3" t="s">
        <v>11</v>
      </c>
      <c r="E340" s="3" t="s">
        <v>11</v>
      </c>
      <c r="F340" s="3" t="s">
        <v>11</v>
      </c>
      <c r="G340" s="19">
        <v>0</v>
      </c>
      <c r="H340" s="3" t="s">
        <v>12</v>
      </c>
      <c r="I340" s="3" t="s">
        <v>298</v>
      </c>
      <c r="J340" s="3" t="s">
        <v>14</v>
      </c>
    </row>
    <row r="341" spans="1:10" x14ac:dyDescent="0.3">
      <c r="A341" s="11" t="s">
        <v>359</v>
      </c>
      <c r="B341" s="12">
        <v>32.299999999999997</v>
      </c>
      <c r="C341" s="13">
        <v>4.8899999999999997</v>
      </c>
      <c r="D341" s="14" t="s">
        <v>12</v>
      </c>
      <c r="E341" s="14" t="s">
        <v>11</v>
      </c>
      <c r="F341" s="14" t="s">
        <v>25</v>
      </c>
      <c r="G341" s="15">
        <v>1</v>
      </c>
      <c r="H341" s="14" t="s">
        <v>11</v>
      </c>
      <c r="I341" s="14" t="s">
        <v>13</v>
      </c>
      <c r="J341" s="14" t="s">
        <v>20</v>
      </c>
    </row>
    <row r="342" spans="1:10" x14ac:dyDescent="0.3">
      <c r="A342" s="16" t="s">
        <v>360</v>
      </c>
      <c r="B342" s="17">
        <v>16.05</v>
      </c>
      <c r="C342" s="18">
        <v>4.3499999999999996</v>
      </c>
      <c r="D342" s="3" t="s">
        <v>12</v>
      </c>
      <c r="E342" s="3" t="s">
        <v>11</v>
      </c>
      <c r="F342" s="3" t="s">
        <v>11</v>
      </c>
      <c r="G342" s="19">
        <v>0</v>
      </c>
      <c r="H342" s="3" t="s">
        <v>12</v>
      </c>
      <c r="I342" s="3" t="s">
        <v>298</v>
      </c>
      <c r="J342" s="3" t="s">
        <v>20</v>
      </c>
    </row>
    <row r="343" spans="1:10" x14ac:dyDescent="0.3">
      <c r="A343" s="11" t="s">
        <v>361</v>
      </c>
      <c r="B343" s="12">
        <v>29.07</v>
      </c>
      <c r="C343" s="13">
        <v>8.66</v>
      </c>
      <c r="D343" s="14" t="s">
        <v>12</v>
      </c>
      <c r="E343" s="14" t="s">
        <v>11</v>
      </c>
      <c r="F343" s="14" t="s">
        <v>11</v>
      </c>
      <c r="G343" s="15">
        <v>2</v>
      </c>
      <c r="H343" s="14" t="s">
        <v>12</v>
      </c>
      <c r="I343" s="14" t="s">
        <v>167</v>
      </c>
      <c r="J343" s="14" t="s">
        <v>14</v>
      </c>
    </row>
    <row r="344" spans="1:10" x14ac:dyDescent="0.3">
      <c r="A344" s="16" t="s">
        <v>362</v>
      </c>
      <c r="B344" s="17">
        <v>17.43</v>
      </c>
      <c r="C344" s="18">
        <v>8.64</v>
      </c>
      <c r="D344" s="3" t="s">
        <v>11</v>
      </c>
      <c r="E344" s="3" t="s">
        <v>11</v>
      </c>
      <c r="F344" s="3" t="s">
        <v>11</v>
      </c>
      <c r="G344" s="19">
        <v>0</v>
      </c>
      <c r="H344" s="3" t="s">
        <v>12</v>
      </c>
      <c r="I344" s="3" t="s">
        <v>298</v>
      </c>
      <c r="J344" s="3" t="s">
        <v>14</v>
      </c>
    </row>
    <row r="345" spans="1:10" x14ac:dyDescent="0.3">
      <c r="A345" s="11" t="s">
        <v>363</v>
      </c>
      <c r="B345" s="12">
        <v>19.329999999999998</v>
      </c>
      <c r="C345" s="13">
        <v>4.2699999999999996</v>
      </c>
      <c r="D345" s="14" t="s">
        <v>11</v>
      </c>
      <c r="E345" s="14" t="s">
        <v>11</v>
      </c>
      <c r="F345" s="14" t="s">
        <v>11</v>
      </c>
      <c r="G345" s="15">
        <v>0</v>
      </c>
      <c r="H345" s="14" t="s">
        <v>12</v>
      </c>
      <c r="I345" s="14" t="s">
        <v>241</v>
      </c>
      <c r="J345" s="14" t="s">
        <v>20</v>
      </c>
    </row>
    <row r="346" spans="1:10" x14ac:dyDescent="0.3">
      <c r="A346" s="16" t="s">
        <v>364</v>
      </c>
      <c r="B346" s="17">
        <v>30.52</v>
      </c>
      <c r="C346" s="18">
        <v>4.21</v>
      </c>
      <c r="D346" s="3" t="s">
        <v>11</v>
      </c>
      <c r="E346" s="3" t="s">
        <v>11</v>
      </c>
      <c r="F346" s="3" t="s">
        <v>11</v>
      </c>
      <c r="G346" s="19">
        <v>1</v>
      </c>
      <c r="H346" s="3" t="s">
        <v>12</v>
      </c>
      <c r="I346" s="3" t="s">
        <v>13</v>
      </c>
      <c r="J346" s="3" t="s">
        <v>20</v>
      </c>
    </row>
    <row r="347" spans="1:10" x14ac:dyDescent="0.3">
      <c r="A347" s="11" t="s">
        <v>365</v>
      </c>
      <c r="B347" s="12">
        <v>39.21</v>
      </c>
      <c r="C347" s="13">
        <v>5.04</v>
      </c>
      <c r="D347" s="14" t="s">
        <v>11</v>
      </c>
      <c r="E347" s="14" t="s">
        <v>11</v>
      </c>
      <c r="F347" s="14" t="s">
        <v>25</v>
      </c>
      <c r="G347" s="15">
        <v>1</v>
      </c>
      <c r="H347" s="14" t="s">
        <v>12</v>
      </c>
      <c r="I347" s="14" t="s">
        <v>13</v>
      </c>
      <c r="J347" s="14" t="s">
        <v>20</v>
      </c>
    </row>
    <row r="348" spans="1:10" x14ac:dyDescent="0.3">
      <c r="A348" s="16" t="s">
        <v>366</v>
      </c>
      <c r="B348" s="17">
        <v>26.98</v>
      </c>
      <c r="C348" s="18">
        <v>5.21</v>
      </c>
      <c r="D348" s="3" t="s">
        <v>12</v>
      </c>
      <c r="E348" s="3" t="s">
        <v>11</v>
      </c>
      <c r="F348" s="3" t="s">
        <v>11</v>
      </c>
      <c r="G348" s="19">
        <v>2</v>
      </c>
      <c r="H348" s="3" t="s">
        <v>12</v>
      </c>
      <c r="I348" s="3" t="s">
        <v>167</v>
      </c>
      <c r="J348" s="3" t="s">
        <v>20</v>
      </c>
    </row>
    <row r="349" spans="1:10" x14ac:dyDescent="0.3">
      <c r="A349" s="11" t="s">
        <v>367</v>
      </c>
      <c r="B349" s="12">
        <v>25.84</v>
      </c>
      <c r="C349" s="13">
        <v>8.83</v>
      </c>
      <c r="D349" s="14" t="s">
        <v>11</v>
      </c>
      <c r="E349" s="14" t="s">
        <v>11</v>
      </c>
      <c r="F349" s="14" t="s">
        <v>11</v>
      </c>
      <c r="G349" s="15">
        <v>0</v>
      </c>
      <c r="H349" s="14" t="s">
        <v>11</v>
      </c>
      <c r="I349" s="14" t="s">
        <v>167</v>
      </c>
      <c r="J349" s="14" t="s">
        <v>14</v>
      </c>
    </row>
    <row r="350" spans="1:10" x14ac:dyDescent="0.3">
      <c r="A350" s="16" t="s">
        <v>368</v>
      </c>
      <c r="B350" s="17">
        <v>28.31</v>
      </c>
      <c r="C350" s="18">
        <v>8.4700000000000006</v>
      </c>
      <c r="D350" s="3" t="s">
        <v>12</v>
      </c>
      <c r="E350" s="3" t="s">
        <v>11</v>
      </c>
      <c r="F350" s="3" t="s">
        <v>11</v>
      </c>
      <c r="G350" s="19">
        <v>2</v>
      </c>
      <c r="H350" s="3" t="s">
        <v>12</v>
      </c>
      <c r="I350" s="3" t="s">
        <v>167</v>
      </c>
      <c r="J350" s="3" t="s">
        <v>14</v>
      </c>
    </row>
    <row r="351" spans="1:10" x14ac:dyDescent="0.3">
      <c r="A351" s="11" t="s">
        <v>369</v>
      </c>
      <c r="B351" s="12">
        <v>23.94</v>
      </c>
      <c r="C351" s="13">
        <v>4.2</v>
      </c>
      <c r="D351" s="14" t="s">
        <v>11</v>
      </c>
      <c r="E351" s="14" t="s">
        <v>11</v>
      </c>
      <c r="F351" s="14" t="s">
        <v>11</v>
      </c>
      <c r="G351" s="15">
        <v>0</v>
      </c>
      <c r="H351" s="14" t="s">
        <v>12</v>
      </c>
      <c r="I351" s="14" t="s">
        <v>241</v>
      </c>
      <c r="J351" s="14" t="s">
        <v>20</v>
      </c>
    </row>
    <row r="352" spans="1:10" x14ac:dyDescent="0.3">
      <c r="A352" s="16" t="s">
        <v>370</v>
      </c>
      <c r="B352" s="17">
        <v>20.03</v>
      </c>
      <c r="C352" s="18">
        <v>6.14</v>
      </c>
      <c r="D352" s="3" t="s">
        <v>12</v>
      </c>
      <c r="E352" s="3" t="s">
        <v>11</v>
      </c>
      <c r="F352" s="3" t="s">
        <v>11</v>
      </c>
      <c r="G352" s="19">
        <v>0</v>
      </c>
      <c r="H352" s="3" t="s">
        <v>12</v>
      </c>
      <c r="I352" s="3" t="s">
        <v>241</v>
      </c>
      <c r="J352" s="3" t="s">
        <v>16</v>
      </c>
    </row>
    <row r="353" spans="1:10" x14ac:dyDescent="0.3">
      <c r="A353" s="11" t="s">
        <v>371</v>
      </c>
      <c r="B353" s="12">
        <v>41.42</v>
      </c>
      <c r="C353" s="13">
        <v>6.07</v>
      </c>
      <c r="D353" s="14" t="s">
        <v>11</v>
      </c>
      <c r="E353" s="14" t="s">
        <v>11</v>
      </c>
      <c r="F353" s="14" t="s">
        <v>11</v>
      </c>
      <c r="G353" s="15">
        <v>0</v>
      </c>
      <c r="H353" s="14" t="s">
        <v>11</v>
      </c>
      <c r="I353" s="14" t="s">
        <v>13</v>
      </c>
      <c r="J353" s="14" t="s">
        <v>16</v>
      </c>
    </row>
    <row r="354" spans="1:10" x14ac:dyDescent="0.3">
      <c r="A354" s="16" t="s">
        <v>372</v>
      </c>
      <c r="B354" s="17">
        <v>36.67</v>
      </c>
      <c r="C354" s="18">
        <v>10.210000000000001</v>
      </c>
      <c r="D354" s="3" t="s">
        <v>11</v>
      </c>
      <c r="E354" s="3" t="s">
        <v>11</v>
      </c>
      <c r="F354" s="3" t="s">
        <v>11</v>
      </c>
      <c r="G354" s="19">
        <v>0</v>
      </c>
      <c r="H354" s="3" t="s">
        <v>11</v>
      </c>
      <c r="I354" s="3" t="s">
        <v>13</v>
      </c>
      <c r="J354" s="3" t="s">
        <v>14</v>
      </c>
    </row>
    <row r="355" spans="1:10" x14ac:dyDescent="0.3">
      <c r="A355" s="11" t="s">
        <v>373</v>
      </c>
      <c r="B355" s="12">
        <v>27.645</v>
      </c>
      <c r="C355" s="13">
        <v>4.6900000000000004</v>
      </c>
      <c r="D355" s="14" t="s">
        <v>11</v>
      </c>
      <c r="E355" s="14" t="s">
        <v>11</v>
      </c>
      <c r="F355" s="14" t="s">
        <v>11</v>
      </c>
      <c r="G355" s="15">
        <v>0</v>
      </c>
      <c r="H355" s="14" t="s">
        <v>11</v>
      </c>
      <c r="I355" s="14" t="s">
        <v>167</v>
      </c>
      <c r="J355" s="14" t="s">
        <v>20</v>
      </c>
    </row>
    <row r="356" spans="1:10" x14ac:dyDescent="0.3">
      <c r="A356" s="16" t="s">
        <v>374</v>
      </c>
      <c r="B356" s="17">
        <v>22.72</v>
      </c>
      <c r="C356" s="18">
        <v>5.71</v>
      </c>
      <c r="D356" s="3" t="s">
        <v>11</v>
      </c>
      <c r="E356" s="3" t="s">
        <v>11</v>
      </c>
      <c r="F356" s="3" t="s">
        <v>11</v>
      </c>
      <c r="G356" s="19">
        <v>0</v>
      </c>
      <c r="H356" s="3" t="s">
        <v>12</v>
      </c>
      <c r="I356" s="3" t="s">
        <v>241</v>
      </c>
      <c r="J356" s="3" t="s">
        <v>16</v>
      </c>
    </row>
    <row r="357" spans="1:10" x14ac:dyDescent="0.3">
      <c r="A357" s="11" t="s">
        <v>375</v>
      </c>
      <c r="B357" s="12">
        <v>36.520000000000003</v>
      </c>
      <c r="C357" s="13">
        <v>9.07</v>
      </c>
      <c r="D357" s="14" t="s">
        <v>12</v>
      </c>
      <c r="E357" s="14" t="s">
        <v>11</v>
      </c>
      <c r="F357" s="14" t="s">
        <v>25</v>
      </c>
      <c r="G357" s="15">
        <v>1</v>
      </c>
      <c r="H357" s="14" t="s">
        <v>11</v>
      </c>
      <c r="I357" s="14" t="s">
        <v>13</v>
      </c>
      <c r="J357" s="14" t="s">
        <v>14</v>
      </c>
    </row>
    <row r="358" spans="1:10" x14ac:dyDescent="0.3">
      <c r="A358" s="16" t="s">
        <v>376</v>
      </c>
      <c r="B358" s="17">
        <v>33.96</v>
      </c>
      <c r="C358" s="18">
        <v>4.99</v>
      </c>
      <c r="D358" s="3" t="s">
        <v>11</v>
      </c>
      <c r="E358" s="3" t="s">
        <v>11</v>
      </c>
      <c r="F358" s="3" t="s">
        <v>11</v>
      </c>
      <c r="G358" s="19">
        <v>0</v>
      </c>
      <c r="H358" s="3" t="s">
        <v>12</v>
      </c>
      <c r="I358" s="3" t="s">
        <v>13</v>
      </c>
      <c r="J358" s="3" t="s">
        <v>20</v>
      </c>
    </row>
    <row r="359" spans="1:10" x14ac:dyDescent="0.3">
      <c r="A359" s="11" t="s">
        <v>377</v>
      </c>
      <c r="B359" s="12">
        <v>26.695</v>
      </c>
      <c r="C359" s="13">
        <v>8.31</v>
      </c>
      <c r="D359" s="14" t="s">
        <v>11</v>
      </c>
      <c r="E359" s="14" t="s">
        <v>11</v>
      </c>
      <c r="F359" s="14" t="s">
        <v>11</v>
      </c>
      <c r="G359" s="15">
        <v>0</v>
      </c>
      <c r="H359" s="14" t="s">
        <v>12</v>
      </c>
      <c r="I359" s="14" t="s">
        <v>167</v>
      </c>
      <c r="J359" s="14" t="s">
        <v>14</v>
      </c>
    </row>
    <row r="360" spans="1:10" x14ac:dyDescent="0.3">
      <c r="A360" s="16" t="s">
        <v>378</v>
      </c>
      <c r="B360" s="17">
        <v>18.45</v>
      </c>
      <c r="C360" s="18">
        <v>5.07</v>
      </c>
      <c r="D360" s="3" t="s">
        <v>12</v>
      </c>
      <c r="E360" s="3" t="s">
        <v>11</v>
      </c>
      <c r="F360" s="3" t="s">
        <v>11</v>
      </c>
      <c r="G360" s="19">
        <v>0</v>
      </c>
      <c r="H360" s="3" t="s">
        <v>12</v>
      </c>
      <c r="I360" s="3" t="s">
        <v>298</v>
      </c>
      <c r="J360" s="3" t="s">
        <v>20</v>
      </c>
    </row>
    <row r="361" spans="1:10" x14ac:dyDescent="0.3">
      <c r="A361" s="11" t="s">
        <v>379</v>
      </c>
      <c r="B361" s="12">
        <v>33.18</v>
      </c>
      <c r="C361" s="13">
        <v>4.79</v>
      </c>
      <c r="D361" s="14" t="s">
        <v>11</v>
      </c>
      <c r="E361" s="14" t="s">
        <v>11</v>
      </c>
      <c r="F361" s="14" t="s">
        <v>11</v>
      </c>
      <c r="G361" s="15">
        <v>0</v>
      </c>
      <c r="H361" s="14" t="s">
        <v>12</v>
      </c>
      <c r="I361" s="14" t="s">
        <v>13</v>
      </c>
      <c r="J361" s="14" t="s">
        <v>20</v>
      </c>
    </row>
    <row r="362" spans="1:10" x14ac:dyDescent="0.3">
      <c r="A362" s="16" t="s">
        <v>380</v>
      </c>
      <c r="B362" s="17">
        <v>36.1</v>
      </c>
      <c r="C362" s="18">
        <v>11.39</v>
      </c>
      <c r="D362" s="3" t="s">
        <v>12</v>
      </c>
      <c r="E362" s="3" t="s">
        <v>11</v>
      </c>
      <c r="F362" s="3" t="s">
        <v>11</v>
      </c>
      <c r="G362" s="19">
        <v>2</v>
      </c>
      <c r="H362" s="3" t="s">
        <v>11</v>
      </c>
      <c r="I362" s="3" t="s">
        <v>13</v>
      </c>
      <c r="J362" s="3" t="s">
        <v>14</v>
      </c>
    </row>
    <row r="363" spans="1:10" x14ac:dyDescent="0.3">
      <c r="A363" s="11" t="s">
        <v>381</v>
      </c>
      <c r="B363" s="12">
        <v>22.77</v>
      </c>
      <c r="C363" s="13">
        <v>6</v>
      </c>
      <c r="D363" s="14" t="s">
        <v>11</v>
      </c>
      <c r="E363" s="14" t="s">
        <v>11</v>
      </c>
      <c r="F363" s="14" t="s">
        <v>11</v>
      </c>
      <c r="G363" s="15">
        <v>0</v>
      </c>
      <c r="H363" s="14" t="s">
        <v>12</v>
      </c>
      <c r="I363" s="14" t="s">
        <v>241</v>
      </c>
      <c r="J363" s="14" t="s">
        <v>16</v>
      </c>
    </row>
    <row r="364" spans="1:10" x14ac:dyDescent="0.3">
      <c r="A364" s="16" t="s">
        <v>382</v>
      </c>
      <c r="B364" s="17">
        <v>21.24</v>
      </c>
      <c r="C364" s="18">
        <v>5.13</v>
      </c>
      <c r="D364" s="3" t="s">
        <v>11</v>
      </c>
      <c r="E364" s="3" t="s">
        <v>11</v>
      </c>
      <c r="F364" s="3" t="s">
        <v>11</v>
      </c>
      <c r="G364" s="19">
        <v>0</v>
      </c>
      <c r="H364" s="3" t="s">
        <v>12</v>
      </c>
      <c r="I364" s="3" t="s">
        <v>241</v>
      </c>
      <c r="J364" s="3" t="s">
        <v>20</v>
      </c>
    </row>
    <row r="365" spans="1:10" x14ac:dyDescent="0.3">
      <c r="A365" s="11" t="s">
        <v>383</v>
      </c>
      <c r="B365" s="12">
        <v>17.600000000000001</v>
      </c>
      <c r="C365" s="13">
        <v>5.26</v>
      </c>
      <c r="D365" s="14" t="s">
        <v>12</v>
      </c>
      <c r="E365" s="14" t="s">
        <v>11</v>
      </c>
      <c r="F365" s="14" t="s">
        <v>11</v>
      </c>
      <c r="G365" s="15">
        <v>0</v>
      </c>
      <c r="H365" s="14" t="s">
        <v>12</v>
      </c>
      <c r="I365" s="14" t="s">
        <v>298</v>
      </c>
      <c r="J365" s="14" t="s">
        <v>20</v>
      </c>
    </row>
    <row r="366" spans="1:10" x14ac:dyDescent="0.3">
      <c r="A366" s="16" t="s">
        <v>384</v>
      </c>
      <c r="B366" s="17">
        <v>26.29</v>
      </c>
      <c r="C366" s="18">
        <v>6.84</v>
      </c>
      <c r="D366" s="3" t="s">
        <v>11</v>
      </c>
      <c r="E366" s="3" t="s">
        <v>11</v>
      </c>
      <c r="F366" s="3" t="s">
        <v>11</v>
      </c>
      <c r="G366" s="19">
        <v>0</v>
      </c>
      <c r="H366" s="3" t="s">
        <v>12</v>
      </c>
      <c r="I366" s="3" t="s">
        <v>167</v>
      </c>
      <c r="J366" s="3" t="s">
        <v>14</v>
      </c>
    </row>
    <row r="367" spans="1:10" x14ac:dyDescent="0.3">
      <c r="A367" s="11" t="s">
        <v>385</v>
      </c>
      <c r="B367" s="12">
        <v>35.31</v>
      </c>
      <c r="C367" s="13">
        <v>9.0399999999999991</v>
      </c>
      <c r="D367" s="14" t="s">
        <v>11</v>
      </c>
      <c r="E367" s="14" t="s">
        <v>11</v>
      </c>
      <c r="F367" s="14" t="s">
        <v>11</v>
      </c>
      <c r="G367" s="15">
        <v>0</v>
      </c>
      <c r="H367" s="14" t="s">
        <v>11</v>
      </c>
      <c r="I367" s="14" t="s">
        <v>13</v>
      </c>
      <c r="J367" s="14" t="s">
        <v>14</v>
      </c>
    </row>
    <row r="368" spans="1:10" x14ac:dyDescent="0.3">
      <c r="A368" s="16" t="s">
        <v>386</v>
      </c>
      <c r="B368" s="17">
        <v>27.04</v>
      </c>
      <c r="C368" s="18">
        <v>4.0999999999999996</v>
      </c>
      <c r="D368" s="3" t="s">
        <v>11</v>
      </c>
      <c r="E368" s="3" t="s">
        <v>11</v>
      </c>
      <c r="F368" s="3" t="s">
        <v>11</v>
      </c>
      <c r="G368" s="19">
        <v>1</v>
      </c>
      <c r="H368" s="3" t="s">
        <v>12</v>
      </c>
      <c r="I368" s="3" t="s">
        <v>167</v>
      </c>
      <c r="J368" s="3" t="s">
        <v>20</v>
      </c>
    </row>
    <row r="369" spans="1:10" x14ac:dyDescent="0.3">
      <c r="A369" s="11" t="s">
        <v>387</v>
      </c>
      <c r="B369" s="12">
        <v>30.23</v>
      </c>
      <c r="C369" s="13">
        <v>4.2300000000000004</v>
      </c>
      <c r="D369" s="14" t="s">
        <v>12</v>
      </c>
      <c r="E369" s="14" t="s">
        <v>11</v>
      </c>
      <c r="F369" s="14" t="s">
        <v>25</v>
      </c>
      <c r="G369" s="15">
        <v>1</v>
      </c>
      <c r="H369" s="14" t="s">
        <v>12</v>
      </c>
      <c r="I369" s="14" t="s">
        <v>13</v>
      </c>
      <c r="J369" s="14" t="s">
        <v>20</v>
      </c>
    </row>
    <row r="370" spans="1:10" x14ac:dyDescent="0.3">
      <c r="A370" s="16" t="s">
        <v>388</v>
      </c>
      <c r="B370" s="17">
        <v>30.6</v>
      </c>
      <c r="C370" s="18">
        <v>6.48</v>
      </c>
      <c r="D370" s="3" t="s">
        <v>12</v>
      </c>
      <c r="E370" s="3" t="s">
        <v>11</v>
      </c>
      <c r="F370" s="3" t="s">
        <v>25</v>
      </c>
      <c r="G370" s="19">
        <v>1</v>
      </c>
      <c r="H370" s="3" t="s">
        <v>12</v>
      </c>
      <c r="I370" s="3" t="s">
        <v>13</v>
      </c>
      <c r="J370" s="3" t="s">
        <v>16</v>
      </c>
    </row>
    <row r="371" spans="1:10" x14ac:dyDescent="0.3">
      <c r="A371" s="11" t="s">
        <v>389</v>
      </c>
      <c r="B371" s="12">
        <v>26.8</v>
      </c>
      <c r="C371" s="13">
        <v>5.53</v>
      </c>
      <c r="D371" s="14" t="s">
        <v>11</v>
      </c>
      <c r="E371" s="14" t="s">
        <v>11</v>
      </c>
      <c r="F371" s="14" t="s">
        <v>11</v>
      </c>
      <c r="G371" s="15">
        <v>1</v>
      </c>
      <c r="H371" s="14" t="s">
        <v>12</v>
      </c>
      <c r="I371" s="14" t="s">
        <v>167</v>
      </c>
      <c r="J371" s="14" t="s">
        <v>20</v>
      </c>
    </row>
    <row r="372" spans="1:10" x14ac:dyDescent="0.3">
      <c r="A372" s="16" t="s">
        <v>390</v>
      </c>
      <c r="B372" s="17">
        <v>16.86</v>
      </c>
      <c r="C372" s="18">
        <v>4.07</v>
      </c>
      <c r="D372" s="3" t="s">
        <v>12</v>
      </c>
      <c r="E372" s="3" t="s">
        <v>11</v>
      </c>
      <c r="F372" s="3" t="s">
        <v>11</v>
      </c>
      <c r="G372" s="19">
        <v>0</v>
      </c>
      <c r="H372" s="3" t="s">
        <v>12</v>
      </c>
      <c r="I372" s="3" t="s">
        <v>298</v>
      </c>
      <c r="J372" s="3" t="s">
        <v>20</v>
      </c>
    </row>
    <row r="373" spans="1:10" x14ac:dyDescent="0.3">
      <c r="A373" s="11" t="s">
        <v>391</v>
      </c>
      <c r="B373" s="12">
        <v>16.3</v>
      </c>
      <c r="C373" s="13">
        <v>5.51</v>
      </c>
      <c r="D373" s="14" t="s">
        <v>11</v>
      </c>
      <c r="E373" s="14" t="s">
        <v>11</v>
      </c>
      <c r="F373" s="14" t="s">
        <v>11</v>
      </c>
      <c r="G373" s="15">
        <v>1</v>
      </c>
      <c r="H373" s="14" t="s">
        <v>12</v>
      </c>
      <c r="I373" s="14" t="s">
        <v>298</v>
      </c>
      <c r="J373" s="14" t="s">
        <v>20</v>
      </c>
    </row>
    <row r="374" spans="1:10" x14ac:dyDescent="0.3">
      <c r="A374" s="16" t="s">
        <v>392</v>
      </c>
      <c r="B374" s="17">
        <v>29.81</v>
      </c>
      <c r="C374" s="18">
        <v>11.66</v>
      </c>
      <c r="D374" s="3" t="s">
        <v>11</v>
      </c>
      <c r="E374" s="3" t="s">
        <v>11</v>
      </c>
      <c r="F374" s="3" t="s">
        <v>11</v>
      </c>
      <c r="G374" s="19">
        <v>0</v>
      </c>
      <c r="H374" s="3" t="s">
        <v>12</v>
      </c>
      <c r="I374" s="3" t="s">
        <v>167</v>
      </c>
      <c r="J374" s="3" t="s">
        <v>14</v>
      </c>
    </row>
    <row r="375" spans="1:10" x14ac:dyDescent="0.3">
      <c r="A375" s="11" t="s">
        <v>393</v>
      </c>
      <c r="B375" s="12">
        <v>16.329999999999998</v>
      </c>
      <c r="C375" s="13">
        <v>7.26</v>
      </c>
      <c r="D375" s="14" t="s">
        <v>12</v>
      </c>
      <c r="E375" s="14" t="s">
        <v>11</v>
      </c>
      <c r="F375" s="14" t="s">
        <v>11</v>
      </c>
      <c r="G375" s="15">
        <v>0</v>
      </c>
      <c r="H375" s="14" t="s">
        <v>12</v>
      </c>
      <c r="I375" s="14" t="s">
        <v>298</v>
      </c>
      <c r="J375" s="14" t="s">
        <v>14</v>
      </c>
    </row>
    <row r="376" spans="1:10" x14ac:dyDescent="0.3">
      <c r="A376" s="16" t="s">
        <v>394</v>
      </c>
      <c r="B376" s="17">
        <v>16.37</v>
      </c>
      <c r="C376" s="18">
        <v>4.79</v>
      </c>
      <c r="D376" s="3" t="s">
        <v>12</v>
      </c>
      <c r="E376" s="3" t="s">
        <v>11</v>
      </c>
      <c r="F376" s="3" t="s">
        <v>11</v>
      </c>
      <c r="G376" s="19">
        <v>0</v>
      </c>
      <c r="H376" s="3" t="s">
        <v>12</v>
      </c>
      <c r="I376" s="3" t="s">
        <v>298</v>
      </c>
      <c r="J376" s="3" t="s">
        <v>20</v>
      </c>
    </row>
    <row r="377" spans="1:10" x14ac:dyDescent="0.3">
      <c r="A377" s="11" t="s">
        <v>395</v>
      </c>
      <c r="B377" s="12">
        <v>22.42</v>
      </c>
      <c r="C377" s="13">
        <v>4.68</v>
      </c>
      <c r="D377" s="14" t="s">
        <v>12</v>
      </c>
      <c r="E377" s="14" t="s">
        <v>11</v>
      </c>
      <c r="F377" s="14" t="s">
        <v>11</v>
      </c>
      <c r="G377" s="15">
        <v>1</v>
      </c>
      <c r="H377" s="14" t="s">
        <v>11</v>
      </c>
      <c r="I377" s="14" t="s">
        <v>241</v>
      </c>
      <c r="J377" s="14" t="s">
        <v>20</v>
      </c>
    </row>
    <row r="378" spans="1:10" x14ac:dyDescent="0.3">
      <c r="A378" s="16" t="s">
        <v>396</v>
      </c>
      <c r="B378" s="17">
        <v>31.35</v>
      </c>
      <c r="C378" s="18">
        <v>4.33</v>
      </c>
      <c r="D378" s="3" t="s">
        <v>12</v>
      </c>
      <c r="E378" s="3" t="s">
        <v>11</v>
      </c>
      <c r="F378" s="3" t="s">
        <v>25</v>
      </c>
      <c r="G378" s="19">
        <v>1</v>
      </c>
      <c r="H378" s="3" t="s">
        <v>11</v>
      </c>
      <c r="I378" s="3" t="s">
        <v>13</v>
      </c>
      <c r="J378" s="3" t="s">
        <v>20</v>
      </c>
    </row>
    <row r="379" spans="1:10" x14ac:dyDescent="0.3">
      <c r="A379" s="11" t="s">
        <v>397</v>
      </c>
      <c r="B379" s="12">
        <v>31.9</v>
      </c>
      <c r="C379" s="13">
        <v>11.89</v>
      </c>
      <c r="D379" s="14" t="s">
        <v>11</v>
      </c>
      <c r="E379" s="14" t="s">
        <v>11</v>
      </c>
      <c r="F379" s="14" t="s">
        <v>11</v>
      </c>
      <c r="G379" s="15">
        <v>0</v>
      </c>
      <c r="H379" s="14" t="s">
        <v>11</v>
      </c>
      <c r="I379" s="14" t="s">
        <v>13</v>
      </c>
      <c r="J379" s="14" t="s">
        <v>14</v>
      </c>
    </row>
    <row r="380" spans="1:10" x14ac:dyDescent="0.3">
      <c r="A380" s="16" t="s">
        <v>398</v>
      </c>
      <c r="B380" s="17">
        <v>30.6</v>
      </c>
      <c r="C380" s="18">
        <v>5.24</v>
      </c>
      <c r="D380" s="3" t="s">
        <v>11</v>
      </c>
      <c r="E380" s="3" t="s">
        <v>11</v>
      </c>
      <c r="F380" s="3" t="s">
        <v>11</v>
      </c>
      <c r="G380" s="19">
        <v>0</v>
      </c>
      <c r="H380" s="3" t="s">
        <v>12</v>
      </c>
      <c r="I380" s="3" t="s">
        <v>13</v>
      </c>
      <c r="J380" s="3" t="s">
        <v>20</v>
      </c>
    </row>
    <row r="381" spans="1:10" x14ac:dyDescent="0.3">
      <c r="A381" s="11" t="s">
        <v>399</v>
      </c>
      <c r="B381" s="12">
        <v>28.975000000000001</v>
      </c>
      <c r="C381" s="13">
        <v>7.63</v>
      </c>
      <c r="D381" s="14" t="s">
        <v>11</v>
      </c>
      <c r="E381" s="14" t="s">
        <v>11</v>
      </c>
      <c r="F381" s="14" t="s">
        <v>11</v>
      </c>
      <c r="G381" s="15">
        <v>0</v>
      </c>
      <c r="H381" s="14" t="s">
        <v>12</v>
      </c>
      <c r="I381" s="14" t="s">
        <v>167</v>
      </c>
      <c r="J381" s="14" t="s">
        <v>14</v>
      </c>
    </row>
    <row r="382" spans="1:10" x14ac:dyDescent="0.3">
      <c r="A382" s="16" t="s">
        <v>400</v>
      </c>
      <c r="B382" s="17">
        <v>24.86</v>
      </c>
      <c r="C382" s="18">
        <v>8.92</v>
      </c>
      <c r="D382" s="3" t="s">
        <v>12</v>
      </c>
      <c r="E382" s="3" t="s">
        <v>11</v>
      </c>
      <c r="F382" s="3" t="s">
        <v>11</v>
      </c>
      <c r="G382" s="19">
        <v>2</v>
      </c>
      <c r="H382" s="3" t="s">
        <v>11</v>
      </c>
      <c r="I382" s="3" t="s">
        <v>241</v>
      </c>
      <c r="J382" s="3" t="s">
        <v>14</v>
      </c>
    </row>
    <row r="383" spans="1:10" x14ac:dyDescent="0.3">
      <c r="A383" s="11" t="s">
        <v>401</v>
      </c>
      <c r="B383" s="12">
        <v>19.54</v>
      </c>
      <c r="C383" s="13">
        <v>5.37</v>
      </c>
      <c r="D383" s="14" t="s">
        <v>11</v>
      </c>
      <c r="E383" s="14" t="s">
        <v>11</v>
      </c>
      <c r="F383" s="14" t="s">
        <v>11</v>
      </c>
      <c r="G383" s="15">
        <v>0</v>
      </c>
      <c r="H383" s="14" t="s">
        <v>12</v>
      </c>
      <c r="I383" s="14" t="s">
        <v>241</v>
      </c>
      <c r="J383" s="14" t="s">
        <v>20</v>
      </c>
    </row>
    <row r="384" spans="1:10" x14ac:dyDescent="0.3">
      <c r="A384" s="16" t="s">
        <v>402</v>
      </c>
      <c r="B384" s="17">
        <v>26.74</v>
      </c>
      <c r="C384" s="18">
        <v>4.3099999999999996</v>
      </c>
      <c r="D384" s="3" t="s">
        <v>11</v>
      </c>
      <c r="E384" s="3" t="s">
        <v>11</v>
      </c>
      <c r="F384" s="3" t="s">
        <v>11</v>
      </c>
      <c r="G384" s="19">
        <v>0</v>
      </c>
      <c r="H384" s="3" t="s">
        <v>12</v>
      </c>
      <c r="I384" s="3" t="s">
        <v>167</v>
      </c>
      <c r="J384" s="3" t="s">
        <v>20</v>
      </c>
    </row>
    <row r="385" spans="1:10" x14ac:dyDescent="0.3">
      <c r="A385" s="11" t="s">
        <v>403</v>
      </c>
      <c r="B385" s="12">
        <v>22.99</v>
      </c>
      <c r="C385" s="13">
        <v>10.46</v>
      </c>
      <c r="D385" s="14" t="s">
        <v>11</v>
      </c>
      <c r="E385" s="14" t="s">
        <v>11</v>
      </c>
      <c r="F385" s="14" t="s">
        <v>11</v>
      </c>
      <c r="G385" s="15">
        <v>3</v>
      </c>
      <c r="H385" s="14" t="s">
        <v>12</v>
      </c>
      <c r="I385" s="14" t="s">
        <v>241</v>
      </c>
      <c r="J385" s="14" t="s">
        <v>14</v>
      </c>
    </row>
    <row r="386" spans="1:10" x14ac:dyDescent="0.3">
      <c r="A386" s="16" t="s">
        <v>404</v>
      </c>
      <c r="B386" s="17">
        <v>31.46</v>
      </c>
      <c r="C386" s="18">
        <v>7.39</v>
      </c>
      <c r="D386" s="3" t="s">
        <v>11</v>
      </c>
      <c r="E386" s="3" t="s">
        <v>11</v>
      </c>
      <c r="F386" s="3" t="s">
        <v>11</v>
      </c>
      <c r="G386" s="19">
        <v>0</v>
      </c>
      <c r="H386" s="3" t="s">
        <v>11</v>
      </c>
      <c r="I386" s="3" t="s">
        <v>13</v>
      </c>
      <c r="J386" s="3" t="s">
        <v>14</v>
      </c>
    </row>
    <row r="387" spans="1:10" x14ac:dyDescent="0.3">
      <c r="A387" s="11" t="s">
        <v>405</v>
      </c>
      <c r="B387" s="12">
        <v>30.86</v>
      </c>
      <c r="C387" s="13">
        <v>6.18</v>
      </c>
      <c r="D387" s="14" t="s">
        <v>11</v>
      </c>
      <c r="E387" s="14" t="s">
        <v>12</v>
      </c>
      <c r="F387" s="14" t="s">
        <v>11</v>
      </c>
      <c r="G387" s="15">
        <v>2</v>
      </c>
      <c r="H387" s="14" t="s">
        <v>12</v>
      </c>
      <c r="I387" s="14" t="s">
        <v>13</v>
      </c>
      <c r="J387" s="14" t="s">
        <v>16</v>
      </c>
    </row>
    <row r="388" spans="1:10" x14ac:dyDescent="0.3">
      <c r="A388" s="16" t="s">
        <v>406</v>
      </c>
      <c r="B388" s="17">
        <v>31.96</v>
      </c>
      <c r="C388" s="18">
        <v>8.86</v>
      </c>
      <c r="D388" s="3" t="s">
        <v>11</v>
      </c>
      <c r="E388" s="3" t="s">
        <v>11</v>
      </c>
      <c r="F388" s="3" t="s">
        <v>11</v>
      </c>
      <c r="G388" s="19">
        <v>0</v>
      </c>
      <c r="H388" s="3" t="s">
        <v>12</v>
      </c>
      <c r="I388" s="3" t="s">
        <v>13</v>
      </c>
      <c r="J388" s="3" t="s">
        <v>14</v>
      </c>
    </row>
    <row r="389" spans="1:10" x14ac:dyDescent="0.3">
      <c r="A389" s="11" t="s">
        <v>407</v>
      </c>
      <c r="B389" s="12">
        <v>23.76</v>
      </c>
      <c r="C389" s="13">
        <v>10.96</v>
      </c>
      <c r="D389" s="14" t="s">
        <v>11</v>
      </c>
      <c r="E389" s="14" t="s">
        <v>11</v>
      </c>
      <c r="F389" s="14" t="s">
        <v>11</v>
      </c>
      <c r="G389" s="15">
        <v>3</v>
      </c>
      <c r="H389" s="14" t="s">
        <v>12</v>
      </c>
      <c r="I389" s="14" t="s">
        <v>241</v>
      </c>
      <c r="J389" s="14" t="s">
        <v>14</v>
      </c>
    </row>
    <row r="390" spans="1:10" x14ac:dyDescent="0.3">
      <c r="A390" s="16" t="s">
        <v>408</v>
      </c>
      <c r="B390" s="17">
        <v>19.38</v>
      </c>
      <c r="C390" s="18">
        <v>6.28</v>
      </c>
      <c r="D390" s="3" t="s">
        <v>11</v>
      </c>
      <c r="E390" s="3" t="s">
        <v>11</v>
      </c>
      <c r="F390" s="3" t="s">
        <v>11</v>
      </c>
      <c r="G390" s="19">
        <v>0</v>
      </c>
      <c r="H390" s="3" t="s">
        <v>12</v>
      </c>
      <c r="I390" s="3" t="s">
        <v>241</v>
      </c>
      <c r="J390" s="3" t="s">
        <v>16</v>
      </c>
    </row>
    <row r="391" spans="1:10" x14ac:dyDescent="0.3">
      <c r="A391" s="11" t="s">
        <v>409</v>
      </c>
      <c r="B391" s="12">
        <v>16.21</v>
      </c>
      <c r="C391" s="13">
        <v>6.29</v>
      </c>
      <c r="D391" s="14" t="s">
        <v>12</v>
      </c>
      <c r="E391" s="14" t="s">
        <v>11</v>
      </c>
      <c r="F391" s="14" t="s">
        <v>11</v>
      </c>
      <c r="G391" s="15">
        <v>1</v>
      </c>
      <c r="H391" s="14" t="s">
        <v>12</v>
      </c>
      <c r="I391" s="14" t="s">
        <v>298</v>
      </c>
      <c r="J391" s="14" t="s">
        <v>16</v>
      </c>
    </row>
    <row r="392" spans="1:10" x14ac:dyDescent="0.3">
      <c r="A392" s="16" t="s">
        <v>410</v>
      </c>
      <c r="B392" s="17">
        <v>32.54</v>
      </c>
      <c r="C392" s="18">
        <v>4.0199999999999996</v>
      </c>
      <c r="D392" s="3" t="s">
        <v>11</v>
      </c>
      <c r="E392" s="3" t="s">
        <v>12</v>
      </c>
      <c r="F392" s="3" t="s">
        <v>11</v>
      </c>
      <c r="G392" s="19">
        <v>1</v>
      </c>
      <c r="H392" s="3" t="s">
        <v>12</v>
      </c>
      <c r="I392" s="3" t="s">
        <v>13</v>
      </c>
      <c r="J392" s="3" t="s">
        <v>20</v>
      </c>
    </row>
    <row r="393" spans="1:10" x14ac:dyDescent="0.3">
      <c r="A393" s="11" t="s">
        <v>411</v>
      </c>
      <c r="B393" s="12">
        <v>36.765000000000001</v>
      </c>
      <c r="C393" s="13">
        <v>11.95</v>
      </c>
      <c r="D393" s="14" t="s">
        <v>12</v>
      </c>
      <c r="E393" s="14" t="s">
        <v>11</v>
      </c>
      <c r="F393" s="14" t="s">
        <v>11</v>
      </c>
      <c r="G393" s="15">
        <v>2</v>
      </c>
      <c r="H393" s="14" t="s">
        <v>11</v>
      </c>
      <c r="I393" s="14" t="s">
        <v>13</v>
      </c>
      <c r="J393" s="14" t="s">
        <v>14</v>
      </c>
    </row>
    <row r="394" spans="1:10" x14ac:dyDescent="0.3">
      <c r="A394" s="16" t="s">
        <v>412</v>
      </c>
      <c r="B394" s="17">
        <v>35.909999999999997</v>
      </c>
      <c r="C394" s="18">
        <v>8.7100000000000009</v>
      </c>
      <c r="D394" s="3" t="s">
        <v>11</v>
      </c>
      <c r="E394" s="3" t="s">
        <v>11</v>
      </c>
      <c r="F394" s="3" t="s">
        <v>11</v>
      </c>
      <c r="G394" s="19">
        <v>0</v>
      </c>
      <c r="H394" s="3" t="s">
        <v>11</v>
      </c>
      <c r="I394" s="3" t="s">
        <v>13</v>
      </c>
      <c r="J394" s="3" t="s">
        <v>14</v>
      </c>
    </row>
    <row r="395" spans="1:10" x14ac:dyDescent="0.3">
      <c r="A395" s="11" t="s">
        <v>413</v>
      </c>
      <c r="B395" s="12">
        <v>32.06</v>
      </c>
      <c r="C395" s="13">
        <v>4.67</v>
      </c>
      <c r="D395" s="14" t="s">
        <v>11</v>
      </c>
      <c r="E395" s="14" t="s">
        <v>12</v>
      </c>
      <c r="F395" s="14" t="s">
        <v>11</v>
      </c>
      <c r="G395" s="15">
        <v>1</v>
      </c>
      <c r="H395" s="14" t="s">
        <v>12</v>
      </c>
      <c r="I395" s="14" t="s">
        <v>13</v>
      </c>
      <c r="J395" s="14" t="s">
        <v>20</v>
      </c>
    </row>
    <row r="396" spans="1:10" x14ac:dyDescent="0.3">
      <c r="A396" s="16" t="s">
        <v>414</v>
      </c>
      <c r="B396" s="17">
        <v>24.1</v>
      </c>
      <c r="C396" s="18">
        <v>11.14</v>
      </c>
      <c r="D396" s="3" t="s">
        <v>12</v>
      </c>
      <c r="E396" s="3" t="s">
        <v>11</v>
      </c>
      <c r="F396" s="3" t="s">
        <v>11</v>
      </c>
      <c r="G396" s="19">
        <v>1</v>
      </c>
      <c r="H396" s="3" t="s">
        <v>11</v>
      </c>
      <c r="I396" s="3" t="s">
        <v>241</v>
      </c>
      <c r="J396" s="3" t="s">
        <v>14</v>
      </c>
    </row>
    <row r="397" spans="1:10" x14ac:dyDescent="0.3">
      <c r="A397" s="11" t="s">
        <v>415</v>
      </c>
      <c r="B397" s="12">
        <v>27.1</v>
      </c>
      <c r="C397" s="13">
        <v>9.0500000000000007</v>
      </c>
      <c r="D397" s="14" t="s">
        <v>11</v>
      </c>
      <c r="E397" s="14" t="s">
        <v>11</v>
      </c>
      <c r="F397" s="14" t="s">
        <v>11</v>
      </c>
      <c r="G397" s="15">
        <v>2</v>
      </c>
      <c r="H397" s="14" t="s">
        <v>11</v>
      </c>
      <c r="I397" s="14" t="s">
        <v>167</v>
      </c>
      <c r="J397" s="14" t="s">
        <v>14</v>
      </c>
    </row>
    <row r="398" spans="1:10" x14ac:dyDescent="0.3">
      <c r="A398" s="16" t="s">
        <v>416</v>
      </c>
      <c r="B398" s="17">
        <v>24.42</v>
      </c>
      <c r="C398" s="18">
        <v>11.31</v>
      </c>
      <c r="D398" s="3" t="s">
        <v>11</v>
      </c>
      <c r="E398" s="3" t="s">
        <v>11</v>
      </c>
      <c r="F398" s="3" t="s">
        <v>11</v>
      </c>
      <c r="G398" s="19">
        <v>0</v>
      </c>
      <c r="H398" s="3" t="s">
        <v>12</v>
      </c>
      <c r="I398" s="3" t="s">
        <v>241</v>
      </c>
      <c r="J398" s="3" t="s">
        <v>14</v>
      </c>
    </row>
    <row r="399" spans="1:10" x14ac:dyDescent="0.3">
      <c r="A399" s="11" t="s">
        <v>417</v>
      </c>
      <c r="B399" s="12">
        <v>26.695</v>
      </c>
      <c r="C399" s="13">
        <v>4.68</v>
      </c>
      <c r="D399" s="14" t="s">
        <v>12</v>
      </c>
      <c r="E399" s="14" t="s">
        <v>11</v>
      </c>
      <c r="F399" s="14" t="s">
        <v>11</v>
      </c>
      <c r="G399" s="15">
        <v>2</v>
      </c>
      <c r="H399" s="14" t="s">
        <v>12</v>
      </c>
      <c r="I399" s="14" t="s">
        <v>167</v>
      </c>
      <c r="J399" s="14" t="s">
        <v>20</v>
      </c>
    </row>
    <row r="400" spans="1:10" x14ac:dyDescent="0.3">
      <c r="A400" s="16" t="s">
        <v>418</v>
      </c>
      <c r="B400" s="17">
        <v>27.79</v>
      </c>
      <c r="C400" s="18">
        <v>6.05</v>
      </c>
      <c r="D400" s="3" t="s">
        <v>12</v>
      </c>
      <c r="E400" s="3" t="s">
        <v>12</v>
      </c>
      <c r="F400" s="3" t="s">
        <v>11</v>
      </c>
      <c r="G400" s="19">
        <v>1</v>
      </c>
      <c r="H400" s="3" t="s">
        <v>12</v>
      </c>
      <c r="I400" s="3" t="s">
        <v>167</v>
      </c>
      <c r="J400" s="3" t="s">
        <v>16</v>
      </c>
    </row>
    <row r="401" spans="1:10" x14ac:dyDescent="0.3">
      <c r="A401" s="11" t="s">
        <v>419</v>
      </c>
      <c r="B401" s="12">
        <v>32.68</v>
      </c>
      <c r="C401" s="13">
        <v>4.68</v>
      </c>
      <c r="D401" s="14" t="s">
        <v>12</v>
      </c>
      <c r="E401" s="14" t="s">
        <v>11</v>
      </c>
      <c r="F401" s="14" t="s">
        <v>11</v>
      </c>
      <c r="G401" s="15">
        <v>0</v>
      </c>
      <c r="H401" s="14" t="s">
        <v>11</v>
      </c>
      <c r="I401" s="14" t="s">
        <v>13</v>
      </c>
      <c r="J401" s="14" t="s">
        <v>20</v>
      </c>
    </row>
    <row r="402" spans="1:10" x14ac:dyDescent="0.3">
      <c r="A402" s="16" t="s">
        <v>420</v>
      </c>
      <c r="B402" s="17">
        <v>26.4</v>
      </c>
      <c r="C402" s="18">
        <v>9.5</v>
      </c>
      <c r="D402" s="3" t="s">
        <v>12</v>
      </c>
      <c r="E402" s="3" t="s">
        <v>11</v>
      </c>
      <c r="F402" s="3" t="s">
        <v>11</v>
      </c>
      <c r="G402" s="19">
        <v>2</v>
      </c>
      <c r="H402" s="3" t="s">
        <v>11</v>
      </c>
      <c r="I402" s="3" t="s">
        <v>167</v>
      </c>
      <c r="J402" s="3" t="s">
        <v>14</v>
      </c>
    </row>
    <row r="403" spans="1:10" x14ac:dyDescent="0.3">
      <c r="A403" s="11" t="s">
        <v>421</v>
      </c>
      <c r="B403" s="12">
        <v>23.655000000000001</v>
      </c>
      <c r="C403" s="13">
        <v>10.84</v>
      </c>
      <c r="D403" s="14" t="s">
        <v>12</v>
      </c>
      <c r="E403" s="14" t="s">
        <v>11</v>
      </c>
      <c r="F403" s="14" t="s">
        <v>25</v>
      </c>
      <c r="G403" s="15">
        <v>1</v>
      </c>
      <c r="H403" s="14" t="s">
        <v>12</v>
      </c>
      <c r="I403" s="14" t="s">
        <v>241</v>
      </c>
      <c r="J403" s="14" t="s">
        <v>14</v>
      </c>
    </row>
    <row r="404" spans="1:10" x14ac:dyDescent="0.3">
      <c r="A404" s="16" t="s">
        <v>422</v>
      </c>
      <c r="B404" s="17">
        <v>27.36</v>
      </c>
      <c r="C404" s="18">
        <v>5.88</v>
      </c>
      <c r="D404" s="3" t="s">
        <v>11</v>
      </c>
      <c r="E404" s="3" t="s">
        <v>11</v>
      </c>
      <c r="F404" s="3" t="s">
        <v>11</v>
      </c>
      <c r="G404" s="19">
        <v>2</v>
      </c>
      <c r="H404" s="3" t="s">
        <v>11</v>
      </c>
      <c r="I404" s="3" t="s">
        <v>167</v>
      </c>
      <c r="J404" s="3" t="s">
        <v>16</v>
      </c>
    </row>
    <row r="405" spans="1:10" x14ac:dyDescent="0.3">
      <c r="A405" s="11" t="s">
        <v>423</v>
      </c>
      <c r="B405" s="12">
        <v>27.82</v>
      </c>
      <c r="C405" s="13">
        <v>5.24</v>
      </c>
      <c r="D405" s="14" t="s">
        <v>12</v>
      </c>
      <c r="E405" s="14" t="s">
        <v>11</v>
      </c>
      <c r="F405" s="14" t="s">
        <v>11</v>
      </c>
      <c r="G405" s="15">
        <v>0</v>
      </c>
      <c r="H405" s="14" t="s">
        <v>12</v>
      </c>
      <c r="I405" s="14" t="s">
        <v>167</v>
      </c>
      <c r="J405" s="14" t="s">
        <v>20</v>
      </c>
    </row>
    <row r="406" spans="1:10" x14ac:dyDescent="0.3">
      <c r="A406" s="16" t="s">
        <v>424</v>
      </c>
      <c r="B406" s="17">
        <v>25.46</v>
      </c>
      <c r="C406" s="18">
        <v>11.75</v>
      </c>
      <c r="D406" s="3" t="s">
        <v>11</v>
      </c>
      <c r="E406" s="3" t="s">
        <v>11</v>
      </c>
      <c r="F406" s="3" t="s">
        <v>11</v>
      </c>
      <c r="G406" s="19">
        <v>0</v>
      </c>
      <c r="H406" s="3" t="s">
        <v>11</v>
      </c>
      <c r="I406" s="3" t="s">
        <v>167</v>
      </c>
      <c r="J406" s="3" t="s">
        <v>14</v>
      </c>
    </row>
    <row r="407" spans="1:10" x14ac:dyDescent="0.3">
      <c r="A407" s="11" t="s">
        <v>425</v>
      </c>
      <c r="B407" s="12">
        <v>25.1</v>
      </c>
      <c r="C407" s="13">
        <v>6.97</v>
      </c>
      <c r="D407" s="14" t="s">
        <v>11</v>
      </c>
      <c r="E407" s="14" t="s">
        <v>11</v>
      </c>
      <c r="F407" s="14" t="s">
        <v>11</v>
      </c>
      <c r="G407" s="15">
        <v>0</v>
      </c>
      <c r="H407" s="14" t="s">
        <v>12</v>
      </c>
      <c r="I407" s="14" t="s">
        <v>167</v>
      </c>
      <c r="J407" s="14" t="s">
        <v>14</v>
      </c>
    </row>
    <row r="408" spans="1:10" x14ac:dyDescent="0.3">
      <c r="A408" s="16" t="s">
        <v>426</v>
      </c>
      <c r="B408" s="17">
        <v>32.11</v>
      </c>
      <c r="C408" s="18">
        <v>4.76</v>
      </c>
      <c r="D408" s="3" t="s">
        <v>11</v>
      </c>
      <c r="E408" s="3" t="s">
        <v>11</v>
      </c>
      <c r="F408" s="3" t="s">
        <v>11</v>
      </c>
      <c r="G408" s="19">
        <v>2</v>
      </c>
      <c r="H408" s="3" t="s">
        <v>11</v>
      </c>
      <c r="I408" s="3" t="s">
        <v>13</v>
      </c>
      <c r="J408" s="3" t="s">
        <v>20</v>
      </c>
    </row>
    <row r="409" spans="1:10" x14ac:dyDescent="0.3">
      <c r="A409" s="11" t="s">
        <v>427</v>
      </c>
      <c r="B409" s="12">
        <v>29.8</v>
      </c>
      <c r="C409" s="13">
        <v>8.24</v>
      </c>
      <c r="D409" s="14" t="s">
        <v>12</v>
      </c>
      <c r="E409" s="14" t="s">
        <v>11</v>
      </c>
      <c r="F409" s="14" t="s">
        <v>11</v>
      </c>
      <c r="G409" s="15">
        <v>1</v>
      </c>
      <c r="H409" s="14" t="s">
        <v>12</v>
      </c>
      <c r="I409" s="14" t="s">
        <v>167</v>
      </c>
      <c r="J409" s="14" t="s">
        <v>14</v>
      </c>
    </row>
    <row r="410" spans="1:10" x14ac:dyDescent="0.3">
      <c r="A410" s="16" t="s">
        <v>428</v>
      </c>
      <c r="B410" s="17">
        <v>24.01</v>
      </c>
      <c r="C410" s="18">
        <v>4.76</v>
      </c>
      <c r="D410" s="3" t="s">
        <v>11</v>
      </c>
      <c r="E410" s="3" t="s">
        <v>11</v>
      </c>
      <c r="F410" s="3" t="s">
        <v>11</v>
      </c>
      <c r="G410" s="19">
        <v>1</v>
      </c>
      <c r="H410" s="3" t="s">
        <v>12</v>
      </c>
      <c r="I410" s="3" t="s">
        <v>241</v>
      </c>
      <c r="J410" s="3" t="s">
        <v>20</v>
      </c>
    </row>
    <row r="411" spans="1:10" x14ac:dyDescent="0.3">
      <c r="A411" s="11" t="s">
        <v>429</v>
      </c>
      <c r="B411" s="12">
        <v>23.21</v>
      </c>
      <c r="C411" s="13">
        <v>6.03</v>
      </c>
      <c r="D411" s="14" t="s">
        <v>11</v>
      </c>
      <c r="E411" s="14" t="s">
        <v>11</v>
      </c>
      <c r="F411" s="14" t="s">
        <v>11</v>
      </c>
      <c r="G411" s="15">
        <v>1</v>
      </c>
      <c r="H411" s="14" t="s">
        <v>11</v>
      </c>
      <c r="I411" s="14" t="s">
        <v>241</v>
      </c>
      <c r="J411" s="14" t="s">
        <v>16</v>
      </c>
    </row>
    <row r="412" spans="1:10" x14ac:dyDescent="0.3">
      <c r="A412" s="16" t="s">
        <v>430</v>
      </c>
      <c r="B412" s="17">
        <v>21.2</v>
      </c>
      <c r="C412" s="18">
        <v>4.07</v>
      </c>
      <c r="D412" s="3" t="s">
        <v>12</v>
      </c>
      <c r="E412" s="3" t="s">
        <v>11</v>
      </c>
      <c r="F412" s="3" t="s">
        <v>11</v>
      </c>
      <c r="G412" s="19">
        <v>1</v>
      </c>
      <c r="H412" s="3" t="s">
        <v>12</v>
      </c>
      <c r="I412" s="3" t="s">
        <v>241</v>
      </c>
      <c r="J412" s="3" t="s">
        <v>20</v>
      </c>
    </row>
    <row r="413" spans="1:10" x14ac:dyDescent="0.3">
      <c r="A413" s="11" t="s">
        <v>431</v>
      </c>
      <c r="B413" s="12">
        <v>28.215</v>
      </c>
      <c r="C413" s="13">
        <v>8.26</v>
      </c>
      <c r="D413" s="14" t="s">
        <v>12</v>
      </c>
      <c r="E413" s="14" t="s">
        <v>11</v>
      </c>
      <c r="F413" s="14" t="s">
        <v>11</v>
      </c>
      <c r="G413" s="15">
        <v>1</v>
      </c>
      <c r="H413" s="14" t="s">
        <v>12</v>
      </c>
      <c r="I413" s="14" t="s">
        <v>167</v>
      </c>
      <c r="J413" s="14" t="s">
        <v>14</v>
      </c>
    </row>
    <row r="414" spans="1:10" x14ac:dyDescent="0.3">
      <c r="A414" s="16" t="s">
        <v>432</v>
      </c>
      <c r="B414" s="17">
        <v>38.094999999999999</v>
      </c>
      <c r="C414" s="18">
        <v>4.76</v>
      </c>
      <c r="D414" s="3" t="s">
        <v>11</v>
      </c>
      <c r="E414" s="3" t="s">
        <v>11</v>
      </c>
      <c r="F414" s="3" t="s">
        <v>11</v>
      </c>
      <c r="G414" s="19">
        <v>1</v>
      </c>
      <c r="H414" s="3" t="s">
        <v>11</v>
      </c>
      <c r="I414" s="3" t="s">
        <v>13</v>
      </c>
      <c r="J414" s="3" t="s">
        <v>20</v>
      </c>
    </row>
    <row r="415" spans="1:10" x14ac:dyDescent="0.3">
      <c r="A415" s="11" t="s">
        <v>433</v>
      </c>
      <c r="B415" s="12">
        <v>22.61</v>
      </c>
      <c r="C415" s="13">
        <v>6.13</v>
      </c>
      <c r="D415" s="14" t="s">
        <v>12</v>
      </c>
      <c r="E415" s="14" t="s">
        <v>11</v>
      </c>
      <c r="F415" s="14" t="s">
        <v>25</v>
      </c>
      <c r="G415" s="15">
        <v>1</v>
      </c>
      <c r="H415" s="14" t="s">
        <v>12</v>
      </c>
      <c r="I415" s="14" t="s">
        <v>241</v>
      </c>
      <c r="J415" s="14" t="s">
        <v>16</v>
      </c>
    </row>
    <row r="416" spans="1:10" x14ac:dyDescent="0.3">
      <c r="A416" s="16" t="s">
        <v>434</v>
      </c>
      <c r="B416" s="17">
        <v>24.32</v>
      </c>
      <c r="C416" s="18">
        <v>10.47</v>
      </c>
      <c r="D416" s="3" t="s">
        <v>12</v>
      </c>
      <c r="E416" s="3" t="s">
        <v>11</v>
      </c>
      <c r="F416" s="3" t="s">
        <v>11</v>
      </c>
      <c r="G416" s="19">
        <v>2</v>
      </c>
      <c r="H416" s="3" t="s">
        <v>12</v>
      </c>
      <c r="I416" s="3" t="s">
        <v>241</v>
      </c>
      <c r="J416" s="3" t="s">
        <v>14</v>
      </c>
    </row>
    <row r="417" spans="1:10" x14ac:dyDescent="0.3">
      <c r="A417" s="11" t="s">
        <v>435</v>
      </c>
      <c r="B417" s="12">
        <v>20.96</v>
      </c>
      <c r="C417" s="13">
        <v>4.04</v>
      </c>
      <c r="D417" s="14" t="s">
        <v>12</v>
      </c>
      <c r="E417" s="14" t="s">
        <v>11</v>
      </c>
      <c r="F417" s="14" t="s">
        <v>11</v>
      </c>
      <c r="G417" s="15">
        <v>1</v>
      </c>
      <c r="H417" s="14" t="s">
        <v>12</v>
      </c>
      <c r="I417" s="14" t="s">
        <v>241</v>
      </c>
      <c r="J417" s="14" t="s">
        <v>20</v>
      </c>
    </row>
    <row r="418" spans="1:10" x14ac:dyDescent="0.3">
      <c r="A418" s="16" t="s">
        <v>436</v>
      </c>
      <c r="B418" s="17">
        <v>19.68</v>
      </c>
      <c r="C418" s="18">
        <v>5.74</v>
      </c>
      <c r="D418" s="3" t="s">
        <v>11</v>
      </c>
      <c r="E418" s="3" t="s">
        <v>11</v>
      </c>
      <c r="F418" s="3" t="s">
        <v>11</v>
      </c>
      <c r="G418" s="19">
        <v>0</v>
      </c>
      <c r="H418" s="3" t="s">
        <v>12</v>
      </c>
      <c r="I418" s="3" t="s">
        <v>241</v>
      </c>
      <c r="J418" s="3" t="s">
        <v>16</v>
      </c>
    </row>
    <row r="419" spans="1:10" x14ac:dyDescent="0.3">
      <c r="A419" s="11" t="s">
        <v>437</v>
      </c>
      <c r="B419" s="12">
        <v>18.100000000000001</v>
      </c>
      <c r="C419" s="13">
        <v>6.33</v>
      </c>
      <c r="D419" s="14" t="s">
        <v>11</v>
      </c>
      <c r="E419" s="14" t="s">
        <v>11</v>
      </c>
      <c r="F419" s="14" t="s">
        <v>11</v>
      </c>
      <c r="G419" s="15">
        <v>1</v>
      </c>
      <c r="H419" s="14" t="s">
        <v>12</v>
      </c>
      <c r="I419" s="14" t="s">
        <v>298</v>
      </c>
      <c r="J419" s="14" t="s">
        <v>16</v>
      </c>
    </row>
    <row r="420" spans="1:10" x14ac:dyDescent="0.3">
      <c r="A420" s="16" t="s">
        <v>438</v>
      </c>
      <c r="B420" s="17">
        <v>29.64</v>
      </c>
      <c r="C420" s="18">
        <v>4.28</v>
      </c>
      <c r="D420" s="3" t="s">
        <v>12</v>
      </c>
      <c r="E420" s="3" t="s">
        <v>11</v>
      </c>
      <c r="F420" s="3" t="s">
        <v>11</v>
      </c>
      <c r="G420" s="19">
        <v>0</v>
      </c>
      <c r="H420" s="3" t="s">
        <v>11</v>
      </c>
      <c r="I420" s="3" t="s">
        <v>167</v>
      </c>
      <c r="J420" s="3" t="s">
        <v>20</v>
      </c>
    </row>
    <row r="421" spans="1:10" x14ac:dyDescent="0.3">
      <c r="A421" s="11" t="s">
        <v>439</v>
      </c>
      <c r="B421" s="12">
        <v>25.3</v>
      </c>
      <c r="C421" s="13">
        <v>9.4700000000000006</v>
      </c>
      <c r="D421" s="14" t="s">
        <v>12</v>
      </c>
      <c r="E421" s="14" t="s">
        <v>11</v>
      </c>
      <c r="F421" s="14" t="s">
        <v>11</v>
      </c>
      <c r="G421" s="15">
        <v>2</v>
      </c>
      <c r="H421" s="14" t="s">
        <v>12</v>
      </c>
      <c r="I421" s="14" t="s">
        <v>167</v>
      </c>
      <c r="J421" s="14" t="s">
        <v>14</v>
      </c>
    </row>
    <row r="422" spans="1:10" x14ac:dyDescent="0.3">
      <c r="A422" s="16" t="s">
        <v>440</v>
      </c>
      <c r="B422" s="17">
        <v>27.6</v>
      </c>
      <c r="C422" s="18">
        <v>4.8499999999999996</v>
      </c>
      <c r="D422" s="3" t="s">
        <v>12</v>
      </c>
      <c r="E422" s="3" t="s">
        <v>11</v>
      </c>
      <c r="F422" s="3" t="s">
        <v>11</v>
      </c>
      <c r="G422" s="19">
        <v>0</v>
      </c>
      <c r="H422" s="3" t="s">
        <v>11</v>
      </c>
      <c r="I422" s="3" t="s">
        <v>167</v>
      </c>
      <c r="J422" s="3" t="s">
        <v>20</v>
      </c>
    </row>
    <row r="423" spans="1:10" x14ac:dyDescent="0.3">
      <c r="A423" s="11" t="s">
        <v>441</v>
      </c>
      <c r="B423" s="12">
        <v>27.645</v>
      </c>
      <c r="C423" s="13">
        <v>11.03</v>
      </c>
      <c r="D423" s="14" t="s">
        <v>12</v>
      </c>
      <c r="E423" s="14" t="s">
        <v>11</v>
      </c>
      <c r="F423" s="14" t="s">
        <v>11</v>
      </c>
      <c r="G423" s="15">
        <v>1</v>
      </c>
      <c r="H423" s="14" t="s">
        <v>12</v>
      </c>
      <c r="I423" s="14" t="s">
        <v>167</v>
      </c>
      <c r="J423" s="14" t="s">
        <v>14</v>
      </c>
    </row>
    <row r="424" spans="1:10" x14ac:dyDescent="0.3">
      <c r="A424" s="16" t="s">
        <v>442</v>
      </c>
      <c r="B424" s="17">
        <v>27.6</v>
      </c>
      <c r="C424" s="18">
        <v>5.22</v>
      </c>
      <c r="D424" s="3" t="s">
        <v>11</v>
      </c>
      <c r="E424" s="3" t="s">
        <v>11</v>
      </c>
      <c r="F424" s="3" t="s">
        <v>11</v>
      </c>
      <c r="G424" s="19">
        <v>2</v>
      </c>
      <c r="H424" s="3" t="s">
        <v>12</v>
      </c>
      <c r="I424" s="3" t="s">
        <v>167</v>
      </c>
      <c r="J424" s="3" t="s">
        <v>20</v>
      </c>
    </row>
    <row r="425" spans="1:10" x14ac:dyDescent="0.3">
      <c r="A425" s="11" t="s">
        <v>443</v>
      </c>
      <c r="B425" s="12">
        <v>25.08</v>
      </c>
      <c r="C425" s="13">
        <v>9.52</v>
      </c>
      <c r="D425" s="14" t="s">
        <v>12</v>
      </c>
      <c r="E425" s="14" t="s">
        <v>11</v>
      </c>
      <c r="F425" s="14" t="s">
        <v>11</v>
      </c>
      <c r="G425" s="15">
        <v>2</v>
      </c>
      <c r="H425" s="14" t="s">
        <v>11</v>
      </c>
      <c r="I425" s="14" t="s">
        <v>167</v>
      </c>
      <c r="J425" s="14" t="s">
        <v>14</v>
      </c>
    </row>
    <row r="426" spans="1:10" x14ac:dyDescent="0.3">
      <c r="A426" s="16" t="s">
        <v>444</v>
      </c>
      <c r="B426" s="17">
        <v>30.02</v>
      </c>
      <c r="C426" s="18">
        <v>11.09</v>
      </c>
      <c r="D426" s="3" t="s">
        <v>11</v>
      </c>
      <c r="E426" s="3" t="s">
        <v>11</v>
      </c>
      <c r="F426" s="3" t="s">
        <v>11</v>
      </c>
      <c r="G426" s="19">
        <v>0</v>
      </c>
      <c r="H426" s="3" t="s">
        <v>11</v>
      </c>
      <c r="I426" s="3" t="s">
        <v>13</v>
      </c>
      <c r="J426" s="3" t="s">
        <v>14</v>
      </c>
    </row>
    <row r="427" spans="1:10" x14ac:dyDescent="0.3">
      <c r="A427" s="11" t="s">
        <v>445</v>
      </c>
      <c r="B427" s="12">
        <v>27.36</v>
      </c>
      <c r="C427" s="13">
        <v>9.4499999999999993</v>
      </c>
      <c r="D427" s="14" t="s">
        <v>12</v>
      </c>
      <c r="E427" s="14" t="s">
        <v>11</v>
      </c>
      <c r="F427" s="14" t="s">
        <v>11</v>
      </c>
      <c r="G427" s="15">
        <v>2</v>
      </c>
      <c r="H427" s="14" t="s">
        <v>12</v>
      </c>
      <c r="I427" s="14" t="s">
        <v>167</v>
      </c>
      <c r="J427" s="14" t="s">
        <v>14</v>
      </c>
    </row>
    <row r="428" spans="1:10" x14ac:dyDescent="0.3">
      <c r="A428" s="16" t="s">
        <v>446</v>
      </c>
      <c r="B428" s="17">
        <v>22.2</v>
      </c>
      <c r="C428" s="18">
        <v>5.51</v>
      </c>
      <c r="D428" s="3" t="s">
        <v>11</v>
      </c>
      <c r="E428" s="3" t="s">
        <v>11</v>
      </c>
      <c r="F428" s="3" t="s">
        <v>11</v>
      </c>
      <c r="G428" s="19">
        <v>0</v>
      </c>
      <c r="H428" s="3" t="s">
        <v>12</v>
      </c>
      <c r="I428" s="3" t="s">
        <v>241</v>
      </c>
      <c r="J428" s="3" t="s">
        <v>20</v>
      </c>
    </row>
    <row r="429" spans="1:10" x14ac:dyDescent="0.3">
      <c r="A429" s="11" t="s">
        <v>447</v>
      </c>
      <c r="B429" s="12">
        <v>25.71</v>
      </c>
      <c r="C429" s="13">
        <v>4.18</v>
      </c>
      <c r="D429" s="14" t="s">
        <v>11</v>
      </c>
      <c r="E429" s="14" t="s">
        <v>12</v>
      </c>
      <c r="F429" s="14" t="s">
        <v>11</v>
      </c>
      <c r="G429" s="15">
        <v>1</v>
      </c>
      <c r="H429" s="14" t="s">
        <v>12</v>
      </c>
      <c r="I429" s="14" t="s">
        <v>167</v>
      </c>
      <c r="J429" s="14" t="s">
        <v>20</v>
      </c>
    </row>
    <row r="430" spans="1:10" x14ac:dyDescent="0.3">
      <c r="A430" s="16" t="s">
        <v>448</v>
      </c>
      <c r="B430" s="17">
        <v>41.91</v>
      </c>
      <c r="C430" s="18">
        <v>5.98</v>
      </c>
      <c r="D430" s="3" t="s">
        <v>12</v>
      </c>
      <c r="E430" s="3" t="s">
        <v>11</v>
      </c>
      <c r="F430" s="3" t="s">
        <v>11</v>
      </c>
      <c r="G430" s="19">
        <v>1</v>
      </c>
      <c r="H430" s="3" t="s">
        <v>11</v>
      </c>
      <c r="I430" s="3" t="s">
        <v>13</v>
      </c>
      <c r="J430" s="3" t="s">
        <v>16</v>
      </c>
    </row>
    <row r="431" spans="1:10" x14ac:dyDescent="0.3">
      <c r="A431" s="11" t="s">
        <v>449</v>
      </c>
      <c r="B431" s="12">
        <v>25.85</v>
      </c>
      <c r="C431" s="13">
        <v>10.16</v>
      </c>
      <c r="D431" s="14" t="s">
        <v>11</v>
      </c>
      <c r="E431" s="14" t="s">
        <v>11</v>
      </c>
      <c r="F431" s="14" t="s">
        <v>11</v>
      </c>
      <c r="G431" s="15">
        <v>0</v>
      </c>
      <c r="H431" s="14" t="s">
        <v>12</v>
      </c>
      <c r="I431" s="14" t="s">
        <v>167</v>
      </c>
      <c r="J431" s="14" t="s">
        <v>14</v>
      </c>
    </row>
    <row r="432" spans="1:10" x14ac:dyDescent="0.3">
      <c r="A432" s="16" t="s">
        <v>450</v>
      </c>
      <c r="B432" s="17">
        <v>23.844999999999999</v>
      </c>
      <c r="C432" s="18">
        <v>11.71</v>
      </c>
      <c r="D432" s="3" t="s">
        <v>11</v>
      </c>
      <c r="E432" s="3" t="s">
        <v>11</v>
      </c>
      <c r="F432" s="3" t="s">
        <v>11</v>
      </c>
      <c r="G432" s="19">
        <v>2</v>
      </c>
      <c r="H432" s="3" t="s">
        <v>12</v>
      </c>
      <c r="I432" s="3" t="s">
        <v>241</v>
      </c>
      <c r="J432" s="3" t="s">
        <v>14</v>
      </c>
    </row>
    <row r="433" spans="1:10" x14ac:dyDescent="0.3">
      <c r="A433" s="11" t="s">
        <v>451</v>
      </c>
      <c r="B433" s="12">
        <v>30.59</v>
      </c>
      <c r="C433" s="13">
        <v>5.23</v>
      </c>
      <c r="D433" s="14" t="s">
        <v>11</v>
      </c>
      <c r="E433" s="14" t="s">
        <v>11</v>
      </c>
      <c r="F433" s="14" t="s">
        <v>25</v>
      </c>
      <c r="G433" s="15">
        <v>1</v>
      </c>
      <c r="H433" s="14" t="s">
        <v>11</v>
      </c>
      <c r="I433" s="14" t="s">
        <v>13</v>
      </c>
      <c r="J433" s="14" t="s">
        <v>20</v>
      </c>
    </row>
    <row r="434" spans="1:10" x14ac:dyDescent="0.3">
      <c r="A434" s="16" t="s">
        <v>452</v>
      </c>
      <c r="B434" s="17">
        <v>24.795000000000002</v>
      </c>
      <c r="C434" s="18">
        <v>6.85</v>
      </c>
      <c r="D434" s="3" t="s">
        <v>11</v>
      </c>
      <c r="E434" s="3" t="s">
        <v>11</v>
      </c>
      <c r="F434" s="3" t="s">
        <v>11</v>
      </c>
      <c r="G434" s="19">
        <v>0</v>
      </c>
      <c r="H434" s="3" t="s">
        <v>12</v>
      </c>
      <c r="I434" s="3" t="s">
        <v>241</v>
      </c>
      <c r="J434" s="3" t="s">
        <v>14</v>
      </c>
    </row>
    <row r="435" spans="1:10" x14ac:dyDescent="0.3">
      <c r="A435" s="11" t="s">
        <v>453</v>
      </c>
      <c r="B435" s="12">
        <v>24.13</v>
      </c>
      <c r="C435" s="13">
        <v>7.05</v>
      </c>
      <c r="D435" s="14" t="s">
        <v>12</v>
      </c>
      <c r="E435" s="14" t="s">
        <v>11</v>
      </c>
      <c r="F435" s="14" t="s">
        <v>11</v>
      </c>
      <c r="G435" s="15">
        <v>2</v>
      </c>
      <c r="H435" s="14" t="s">
        <v>12</v>
      </c>
      <c r="I435" s="14" t="s">
        <v>241</v>
      </c>
      <c r="J435" s="14" t="s">
        <v>14</v>
      </c>
    </row>
    <row r="436" spans="1:10" x14ac:dyDescent="0.3">
      <c r="A436" s="16" t="s">
        <v>454</v>
      </c>
      <c r="B436" s="17">
        <v>25.84</v>
      </c>
      <c r="C436" s="18">
        <v>11.64</v>
      </c>
      <c r="D436" s="3" t="s">
        <v>11</v>
      </c>
      <c r="E436" s="3" t="s">
        <v>11</v>
      </c>
      <c r="F436" s="3" t="s">
        <v>11</v>
      </c>
      <c r="G436" s="19">
        <v>2</v>
      </c>
      <c r="H436" s="3" t="s">
        <v>12</v>
      </c>
      <c r="I436" s="3" t="s">
        <v>167</v>
      </c>
      <c r="J436" s="3" t="s">
        <v>14</v>
      </c>
    </row>
    <row r="437" spans="1:10" x14ac:dyDescent="0.3">
      <c r="A437" s="11" t="s">
        <v>455</v>
      </c>
      <c r="B437" s="12">
        <v>28</v>
      </c>
      <c r="C437" s="13">
        <v>10.52</v>
      </c>
      <c r="D437" s="14" t="s">
        <v>11</v>
      </c>
      <c r="E437" s="14" t="s">
        <v>11</v>
      </c>
      <c r="F437" s="14" t="s">
        <v>11</v>
      </c>
      <c r="G437" s="15">
        <v>0</v>
      </c>
      <c r="H437" s="14" t="s">
        <v>12</v>
      </c>
      <c r="I437" s="14" t="s">
        <v>167</v>
      </c>
      <c r="J437" s="14" t="s">
        <v>14</v>
      </c>
    </row>
    <row r="438" spans="1:10" x14ac:dyDescent="0.3">
      <c r="A438" s="16" t="s">
        <v>456</v>
      </c>
      <c r="B438" s="17">
        <v>34.1</v>
      </c>
      <c r="C438" s="18">
        <v>4.01</v>
      </c>
      <c r="D438" s="3" t="s">
        <v>12</v>
      </c>
      <c r="E438" s="3" t="s">
        <v>11</v>
      </c>
      <c r="F438" s="3" t="s">
        <v>25</v>
      </c>
      <c r="G438" s="19">
        <v>1</v>
      </c>
      <c r="H438" s="3" t="s">
        <v>11</v>
      </c>
      <c r="I438" s="3" t="s">
        <v>13</v>
      </c>
      <c r="J438" s="3" t="s">
        <v>20</v>
      </c>
    </row>
    <row r="439" spans="1:10" x14ac:dyDescent="0.3">
      <c r="A439" s="11" t="s">
        <v>457</v>
      </c>
      <c r="B439" s="12">
        <v>26.125</v>
      </c>
      <c r="C439" s="13">
        <v>8.56</v>
      </c>
      <c r="D439" s="14" t="s">
        <v>12</v>
      </c>
      <c r="E439" s="14" t="s">
        <v>11</v>
      </c>
      <c r="F439" s="14" t="s">
        <v>11</v>
      </c>
      <c r="G439" s="15">
        <v>1</v>
      </c>
      <c r="H439" s="14" t="s">
        <v>12</v>
      </c>
      <c r="I439" s="14" t="s">
        <v>167</v>
      </c>
      <c r="J439" s="14" t="s">
        <v>14</v>
      </c>
    </row>
    <row r="440" spans="1:10" x14ac:dyDescent="0.3">
      <c r="A440" s="16" t="s">
        <v>458</v>
      </c>
      <c r="B440" s="17">
        <v>25.6</v>
      </c>
      <c r="C440" s="18">
        <v>10.5</v>
      </c>
      <c r="D440" s="3" t="s">
        <v>11</v>
      </c>
      <c r="E440" s="3" t="s">
        <v>11</v>
      </c>
      <c r="F440" s="3" t="s">
        <v>11</v>
      </c>
      <c r="G440" s="19">
        <v>2</v>
      </c>
      <c r="H440" s="3" t="s">
        <v>12</v>
      </c>
      <c r="I440" s="3" t="s">
        <v>167</v>
      </c>
      <c r="J440" s="3" t="s">
        <v>14</v>
      </c>
    </row>
    <row r="441" spans="1:10" x14ac:dyDescent="0.3">
      <c r="A441" s="11" t="s">
        <v>459</v>
      </c>
      <c r="B441" s="12">
        <v>24.32</v>
      </c>
      <c r="C441" s="13">
        <v>6.39</v>
      </c>
      <c r="D441" s="14" t="s">
        <v>11</v>
      </c>
      <c r="E441" s="14" t="s">
        <v>11</v>
      </c>
      <c r="F441" s="14" t="s">
        <v>11</v>
      </c>
      <c r="G441" s="15">
        <v>0</v>
      </c>
      <c r="H441" s="14" t="s">
        <v>11</v>
      </c>
      <c r="I441" s="14" t="s">
        <v>241</v>
      </c>
      <c r="J441" s="14" t="s">
        <v>16</v>
      </c>
    </row>
    <row r="442" spans="1:10" x14ac:dyDescent="0.3">
      <c r="A442" s="16" t="s">
        <v>460</v>
      </c>
      <c r="B442" s="17">
        <v>22.88</v>
      </c>
      <c r="C442" s="18">
        <v>5.71</v>
      </c>
      <c r="D442" s="3" t="s">
        <v>12</v>
      </c>
      <c r="E442" s="3" t="s">
        <v>11</v>
      </c>
      <c r="F442" s="3" t="s">
        <v>25</v>
      </c>
      <c r="G442" s="19">
        <v>1</v>
      </c>
      <c r="H442" s="3" t="s">
        <v>12</v>
      </c>
      <c r="I442" s="3" t="s">
        <v>241</v>
      </c>
      <c r="J442" s="3" t="s">
        <v>16</v>
      </c>
    </row>
    <row r="443" spans="1:10" x14ac:dyDescent="0.3">
      <c r="A443" s="11" t="s">
        <v>461</v>
      </c>
      <c r="B443" s="12">
        <v>24.984999999999999</v>
      </c>
      <c r="C443" s="13">
        <v>4.43</v>
      </c>
      <c r="D443" s="14" t="s">
        <v>12</v>
      </c>
      <c r="E443" s="14" t="s">
        <v>11</v>
      </c>
      <c r="F443" s="14" t="s">
        <v>25</v>
      </c>
      <c r="G443" s="15">
        <v>1</v>
      </c>
      <c r="H443" s="14" t="s">
        <v>11</v>
      </c>
      <c r="I443" s="14" t="s">
        <v>167</v>
      </c>
      <c r="J443" s="14" t="s">
        <v>20</v>
      </c>
    </row>
    <row r="444" spans="1:10" x14ac:dyDescent="0.3">
      <c r="A444" s="16" t="s">
        <v>462</v>
      </c>
      <c r="B444" s="17">
        <v>33.1</v>
      </c>
      <c r="C444" s="18">
        <v>5.52</v>
      </c>
      <c r="D444" s="3" t="s">
        <v>11</v>
      </c>
      <c r="E444" s="3" t="s">
        <v>11</v>
      </c>
      <c r="F444" s="3" t="s">
        <v>25</v>
      </c>
      <c r="G444" s="19">
        <v>1</v>
      </c>
      <c r="H444" s="3" t="s">
        <v>11</v>
      </c>
      <c r="I444" s="3" t="s">
        <v>13</v>
      </c>
      <c r="J444" s="3" t="s">
        <v>20</v>
      </c>
    </row>
    <row r="445" spans="1:10" x14ac:dyDescent="0.3">
      <c r="A445" s="11" t="s">
        <v>463</v>
      </c>
      <c r="B445" s="12">
        <v>27.83</v>
      </c>
      <c r="C445" s="13">
        <v>9.1999999999999993</v>
      </c>
      <c r="D445" s="14" t="s">
        <v>12</v>
      </c>
      <c r="E445" s="14" t="s">
        <v>11</v>
      </c>
      <c r="F445" s="14" t="s">
        <v>11</v>
      </c>
      <c r="G445" s="15">
        <v>1</v>
      </c>
      <c r="H445" s="14" t="s">
        <v>12</v>
      </c>
      <c r="I445" s="14" t="s">
        <v>167</v>
      </c>
      <c r="J445" s="14" t="s">
        <v>14</v>
      </c>
    </row>
    <row r="446" spans="1:10" x14ac:dyDescent="0.3">
      <c r="A446" s="16" t="s">
        <v>464</v>
      </c>
      <c r="B446" s="17">
        <v>30.875</v>
      </c>
      <c r="C446" s="18">
        <v>10.97</v>
      </c>
      <c r="D446" s="3" t="s">
        <v>12</v>
      </c>
      <c r="E446" s="3" t="s">
        <v>11</v>
      </c>
      <c r="F446" s="3" t="s">
        <v>11</v>
      </c>
      <c r="G446" s="19">
        <v>2</v>
      </c>
      <c r="H446" s="3" t="s">
        <v>11</v>
      </c>
      <c r="I446" s="3" t="s">
        <v>13</v>
      </c>
      <c r="J446" s="3" t="s">
        <v>14</v>
      </c>
    </row>
    <row r="447" spans="1:10" x14ac:dyDescent="0.3">
      <c r="A447" s="11" t="s">
        <v>465</v>
      </c>
      <c r="B447" s="12">
        <v>27.265000000000001</v>
      </c>
      <c r="C447" s="13">
        <v>4.25</v>
      </c>
      <c r="D447" s="14" t="s">
        <v>11</v>
      </c>
      <c r="E447" s="14" t="s">
        <v>11</v>
      </c>
      <c r="F447" s="14" t="s">
        <v>25</v>
      </c>
      <c r="G447" s="15">
        <v>1</v>
      </c>
      <c r="H447" s="14" t="s">
        <v>11</v>
      </c>
      <c r="I447" s="14" t="s">
        <v>167</v>
      </c>
      <c r="J447" s="14" t="s">
        <v>20</v>
      </c>
    </row>
    <row r="448" spans="1:10" x14ac:dyDescent="0.3">
      <c r="A448" s="16" t="s">
        <v>466</v>
      </c>
      <c r="B448" s="17">
        <v>26.7</v>
      </c>
      <c r="C448" s="18">
        <v>5.23</v>
      </c>
      <c r="D448" s="3" t="s">
        <v>11</v>
      </c>
      <c r="E448" s="3" t="s">
        <v>11</v>
      </c>
      <c r="F448" s="3" t="s">
        <v>25</v>
      </c>
      <c r="G448" s="19">
        <v>1</v>
      </c>
      <c r="H448" s="3" t="s">
        <v>12</v>
      </c>
      <c r="I448" s="3" t="s">
        <v>167</v>
      </c>
      <c r="J448" s="3" t="s">
        <v>20</v>
      </c>
    </row>
    <row r="449" spans="1:10" x14ac:dyDescent="0.3">
      <c r="A449" s="11" t="s">
        <v>467</v>
      </c>
      <c r="B449" s="12">
        <v>29.925000000000001</v>
      </c>
      <c r="C449" s="13">
        <v>5.96</v>
      </c>
      <c r="D449" s="14" t="s">
        <v>12</v>
      </c>
      <c r="E449" s="14" t="s">
        <v>11</v>
      </c>
      <c r="F449" s="14" t="s">
        <v>25</v>
      </c>
      <c r="G449" s="15">
        <v>1</v>
      </c>
      <c r="H449" s="14" t="s">
        <v>12</v>
      </c>
      <c r="I449" s="14" t="s">
        <v>167</v>
      </c>
      <c r="J449" s="14" t="s">
        <v>16</v>
      </c>
    </row>
    <row r="450" spans="1:10" x14ac:dyDescent="0.3">
      <c r="A450" s="16" t="s">
        <v>468</v>
      </c>
      <c r="B450" s="17">
        <v>19.95</v>
      </c>
      <c r="C450" s="18">
        <v>4.29</v>
      </c>
      <c r="D450" s="3" t="s">
        <v>12</v>
      </c>
      <c r="E450" s="3" t="s">
        <v>11</v>
      </c>
      <c r="F450" s="3" t="s">
        <v>11</v>
      </c>
      <c r="G450" s="19">
        <v>2</v>
      </c>
      <c r="H450" s="3" t="s">
        <v>12</v>
      </c>
      <c r="I450" s="3" t="s">
        <v>241</v>
      </c>
      <c r="J450" s="3" t="s">
        <v>20</v>
      </c>
    </row>
    <row r="451" spans="1:10" x14ac:dyDescent="0.3">
      <c r="A451" s="11" t="s">
        <v>469</v>
      </c>
      <c r="B451" s="12">
        <v>24.225000000000001</v>
      </c>
      <c r="C451" s="13">
        <v>4.09</v>
      </c>
      <c r="D451" s="14" t="s">
        <v>11</v>
      </c>
      <c r="E451" s="14" t="s">
        <v>11</v>
      </c>
      <c r="F451" s="14" t="s">
        <v>11</v>
      </c>
      <c r="G451" s="15">
        <v>0</v>
      </c>
      <c r="H451" s="14" t="s">
        <v>11</v>
      </c>
      <c r="I451" s="14" t="s">
        <v>241</v>
      </c>
      <c r="J451" s="14" t="s">
        <v>20</v>
      </c>
    </row>
    <row r="452" spans="1:10" x14ac:dyDescent="0.3">
      <c r="A452" s="16" t="s">
        <v>470</v>
      </c>
      <c r="B452" s="17">
        <v>28.12</v>
      </c>
      <c r="C452" s="18">
        <v>4.88</v>
      </c>
      <c r="D452" s="3" t="s">
        <v>11</v>
      </c>
      <c r="E452" s="3" t="s">
        <v>11</v>
      </c>
      <c r="F452" s="3" t="s">
        <v>11</v>
      </c>
      <c r="G452" s="19">
        <v>0</v>
      </c>
      <c r="H452" s="3" t="s">
        <v>12</v>
      </c>
      <c r="I452" s="3" t="s">
        <v>167</v>
      </c>
      <c r="J452" s="3" t="s">
        <v>20</v>
      </c>
    </row>
    <row r="453" spans="1:10" x14ac:dyDescent="0.3">
      <c r="A453" s="11" t="s">
        <v>471</v>
      </c>
      <c r="B453" s="12">
        <v>23.21</v>
      </c>
      <c r="C453" s="13">
        <v>6.76</v>
      </c>
      <c r="D453" s="14" t="s">
        <v>11</v>
      </c>
      <c r="E453" s="14" t="s">
        <v>11</v>
      </c>
      <c r="F453" s="14" t="s">
        <v>11</v>
      </c>
      <c r="G453" s="15">
        <v>0</v>
      </c>
      <c r="H453" s="14" t="s">
        <v>12</v>
      </c>
      <c r="I453" s="14" t="s">
        <v>241</v>
      </c>
      <c r="J453" s="14" t="s">
        <v>14</v>
      </c>
    </row>
    <row r="454" spans="1:10" x14ac:dyDescent="0.3">
      <c r="A454" s="16" t="s">
        <v>472</v>
      </c>
      <c r="B454" s="17">
        <v>23.98</v>
      </c>
      <c r="C454" s="18">
        <v>10.67</v>
      </c>
      <c r="D454" s="3" t="s">
        <v>11</v>
      </c>
      <c r="E454" s="3" t="s">
        <v>11</v>
      </c>
      <c r="F454" s="3" t="s">
        <v>11</v>
      </c>
      <c r="G454" s="19">
        <v>0</v>
      </c>
      <c r="H454" s="3" t="s">
        <v>11</v>
      </c>
      <c r="I454" s="3" t="s">
        <v>241</v>
      </c>
      <c r="J454" s="3" t="s">
        <v>14</v>
      </c>
    </row>
    <row r="455" spans="1:10" x14ac:dyDescent="0.3">
      <c r="A455" s="11" t="s">
        <v>473</v>
      </c>
      <c r="B455" s="12">
        <v>30</v>
      </c>
      <c r="C455" s="13">
        <v>6.21</v>
      </c>
      <c r="D455" s="14" t="s">
        <v>11</v>
      </c>
      <c r="E455" s="14" t="s">
        <v>11</v>
      </c>
      <c r="F455" s="14" t="s">
        <v>11</v>
      </c>
      <c r="G455" s="15">
        <v>0</v>
      </c>
      <c r="H455" s="14" t="s">
        <v>12</v>
      </c>
      <c r="I455" s="14" t="s">
        <v>13</v>
      </c>
      <c r="J455" s="14" t="s">
        <v>16</v>
      </c>
    </row>
    <row r="456" spans="1:10" x14ac:dyDescent="0.3">
      <c r="A456" s="16" t="s">
        <v>474</v>
      </c>
      <c r="B456" s="17">
        <v>17.350000000000001</v>
      </c>
      <c r="C456" s="18">
        <v>5.03</v>
      </c>
      <c r="D456" s="3" t="s">
        <v>12</v>
      </c>
      <c r="E456" s="3" t="s">
        <v>11</v>
      </c>
      <c r="F456" s="3" t="s">
        <v>11</v>
      </c>
      <c r="G456" s="19">
        <v>0</v>
      </c>
      <c r="H456" s="3" t="s">
        <v>12</v>
      </c>
      <c r="I456" s="3" t="s">
        <v>298</v>
      </c>
      <c r="J456" s="3" t="s">
        <v>20</v>
      </c>
    </row>
    <row r="457" spans="1:10" x14ac:dyDescent="0.3">
      <c r="A457" s="11" t="s">
        <v>475</v>
      </c>
      <c r="B457" s="12">
        <v>22.704999999999998</v>
      </c>
      <c r="C457" s="13">
        <v>5.27</v>
      </c>
      <c r="D457" s="14" t="s">
        <v>11</v>
      </c>
      <c r="E457" s="14" t="s">
        <v>11</v>
      </c>
      <c r="F457" s="14" t="s">
        <v>11</v>
      </c>
      <c r="G457" s="15">
        <v>0</v>
      </c>
      <c r="H457" s="14" t="s">
        <v>11</v>
      </c>
      <c r="I457" s="14" t="s">
        <v>241</v>
      </c>
      <c r="J457" s="14" t="s">
        <v>20</v>
      </c>
    </row>
    <row r="458" spans="1:10" x14ac:dyDescent="0.3">
      <c r="A458" s="16" t="s">
        <v>476</v>
      </c>
      <c r="B458" s="17">
        <v>25.41</v>
      </c>
      <c r="C458" s="18">
        <v>10.53</v>
      </c>
      <c r="D458" s="3" t="s">
        <v>12</v>
      </c>
      <c r="E458" s="3" t="s">
        <v>11</v>
      </c>
      <c r="F458" s="3" t="s">
        <v>11</v>
      </c>
      <c r="G458" s="19">
        <v>1</v>
      </c>
      <c r="H458" s="3" t="s">
        <v>12</v>
      </c>
      <c r="I458" s="3" t="s">
        <v>167</v>
      </c>
      <c r="J458" s="3" t="s">
        <v>14</v>
      </c>
    </row>
    <row r="459" spans="1:10" x14ac:dyDescent="0.3">
      <c r="A459" s="11" t="s">
        <v>477</v>
      </c>
      <c r="B459" s="12">
        <v>18.23</v>
      </c>
      <c r="C459" s="13">
        <v>5.78</v>
      </c>
      <c r="D459" s="14" t="s">
        <v>11</v>
      </c>
      <c r="E459" s="14" t="s">
        <v>11</v>
      </c>
      <c r="F459" s="14" t="s">
        <v>25</v>
      </c>
      <c r="G459" s="15">
        <v>1</v>
      </c>
      <c r="H459" s="14" t="s">
        <v>12</v>
      </c>
      <c r="I459" s="14" t="s">
        <v>298</v>
      </c>
      <c r="J459" s="14" t="s">
        <v>16</v>
      </c>
    </row>
    <row r="460" spans="1:10" x14ac:dyDescent="0.3">
      <c r="A460" s="16" t="s">
        <v>478</v>
      </c>
      <c r="B460" s="17">
        <v>24.7</v>
      </c>
      <c r="C460" s="18">
        <v>4.3600000000000003</v>
      </c>
      <c r="D460" s="3" t="s">
        <v>11</v>
      </c>
      <c r="E460" s="3" t="s">
        <v>11</v>
      </c>
      <c r="F460" s="3" t="s">
        <v>25</v>
      </c>
      <c r="G460" s="19">
        <v>1</v>
      </c>
      <c r="H460" s="3" t="s">
        <v>12</v>
      </c>
      <c r="I460" s="3" t="s">
        <v>241</v>
      </c>
      <c r="J460" s="3" t="s">
        <v>20</v>
      </c>
    </row>
    <row r="461" spans="1:10" x14ac:dyDescent="0.3">
      <c r="A461" s="11" t="s">
        <v>479</v>
      </c>
      <c r="B461" s="12">
        <v>37.4</v>
      </c>
      <c r="C461" s="13">
        <v>9.7200000000000006</v>
      </c>
      <c r="D461" s="14" t="s">
        <v>12</v>
      </c>
      <c r="E461" s="14" t="s">
        <v>11</v>
      </c>
      <c r="F461" s="14" t="s">
        <v>25</v>
      </c>
      <c r="G461" s="15">
        <v>1</v>
      </c>
      <c r="H461" s="14" t="s">
        <v>11</v>
      </c>
      <c r="I461" s="14" t="s">
        <v>13</v>
      </c>
      <c r="J461" s="14" t="s">
        <v>14</v>
      </c>
    </row>
    <row r="462" spans="1:10" x14ac:dyDescent="0.3">
      <c r="A462" s="16" t="s">
        <v>480</v>
      </c>
      <c r="B462" s="17">
        <v>26.885000000000002</v>
      </c>
      <c r="C462" s="18">
        <v>5.18</v>
      </c>
      <c r="D462" s="3" t="s">
        <v>11</v>
      </c>
      <c r="E462" s="3" t="s">
        <v>11</v>
      </c>
      <c r="F462" s="3" t="s">
        <v>25</v>
      </c>
      <c r="G462" s="19">
        <v>1</v>
      </c>
      <c r="H462" s="3" t="s">
        <v>12</v>
      </c>
      <c r="I462" s="3" t="s">
        <v>167</v>
      </c>
      <c r="J462" s="3" t="s">
        <v>20</v>
      </c>
    </row>
    <row r="463" spans="1:10" x14ac:dyDescent="0.3">
      <c r="A463" s="11" t="s">
        <v>481</v>
      </c>
      <c r="B463" s="12">
        <v>25.27</v>
      </c>
      <c r="C463" s="13">
        <v>5.29</v>
      </c>
      <c r="D463" s="14" t="s">
        <v>11</v>
      </c>
      <c r="E463" s="14" t="s">
        <v>11</v>
      </c>
      <c r="F463" s="14" t="s">
        <v>25</v>
      </c>
      <c r="G463" s="15">
        <v>1</v>
      </c>
      <c r="H463" s="14" t="s">
        <v>12</v>
      </c>
      <c r="I463" s="14" t="s">
        <v>167</v>
      </c>
      <c r="J463" s="14" t="s">
        <v>20</v>
      </c>
    </row>
    <row r="464" spans="1:10" x14ac:dyDescent="0.3">
      <c r="A464" s="16" t="s">
        <v>482</v>
      </c>
      <c r="B464" s="17">
        <v>23.655000000000001</v>
      </c>
      <c r="C464" s="18">
        <v>4.8600000000000003</v>
      </c>
      <c r="D464" s="3" t="s">
        <v>12</v>
      </c>
      <c r="E464" s="3" t="s">
        <v>11</v>
      </c>
      <c r="F464" s="3" t="s">
        <v>11</v>
      </c>
      <c r="G464" s="19">
        <v>0</v>
      </c>
      <c r="H464" s="3" t="s">
        <v>12</v>
      </c>
      <c r="I464" s="3" t="s">
        <v>241</v>
      </c>
      <c r="J464" s="3" t="s">
        <v>20</v>
      </c>
    </row>
    <row r="465" spans="1:10" x14ac:dyDescent="0.3">
      <c r="A465" s="11" t="s">
        <v>483</v>
      </c>
      <c r="B465" s="12">
        <v>55.05</v>
      </c>
      <c r="C465" s="13">
        <v>7.66</v>
      </c>
      <c r="D465" s="14" t="s">
        <v>11</v>
      </c>
      <c r="E465" s="14" t="s">
        <v>11</v>
      </c>
      <c r="F465" s="14" t="s">
        <v>11</v>
      </c>
      <c r="G465" s="15">
        <v>0</v>
      </c>
      <c r="H465" s="14" t="s">
        <v>11</v>
      </c>
      <c r="I465" s="14" t="s">
        <v>13</v>
      </c>
      <c r="J465" s="14" t="s">
        <v>14</v>
      </c>
    </row>
    <row r="466" spans="1:10" x14ac:dyDescent="0.3">
      <c r="A466" s="16" t="s">
        <v>484</v>
      </c>
      <c r="B466" s="17">
        <v>24.89</v>
      </c>
      <c r="C466" s="18">
        <v>6.1</v>
      </c>
      <c r="D466" s="3" t="s">
        <v>12</v>
      </c>
      <c r="E466" s="3" t="s">
        <v>11</v>
      </c>
      <c r="F466" s="3" t="s">
        <v>25</v>
      </c>
      <c r="G466" s="19">
        <v>1</v>
      </c>
      <c r="H466" s="3" t="s">
        <v>12</v>
      </c>
      <c r="I466" s="3" t="s">
        <v>241</v>
      </c>
      <c r="J466" s="3" t="s">
        <v>16</v>
      </c>
    </row>
    <row r="467" spans="1:10" x14ac:dyDescent="0.3">
      <c r="A467" s="11" t="s">
        <v>485</v>
      </c>
      <c r="B467" s="12">
        <v>18.715</v>
      </c>
      <c r="C467" s="13">
        <v>4.4400000000000004</v>
      </c>
      <c r="D467" s="14" t="s">
        <v>11</v>
      </c>
      <c r="E467" s="14" t="s">
        <v>11</v>
      </c>
      <c r="F467" s="14" t="s">
        <v>11</v>
      </c>
      <c r="G467" s="15">
        <v>0</v>
      </c>
      <c r="H467" s="14" t="s">
        <v>11</v>
      </c>
      <c r="I467" s="14" t="s">
        <v>241</v>
      </c>
      <c r="J467" s="14" t="s">
        <v>20</v>
      </c>
    </row>
    <row r="468" spans="1:10" x14ac:dyDescent="0.3">
      <c r="A468" s="16" t="s">
        <v>486</v>
      </c>
      <c r="B468" s="17">
        <v>28.12</v>
      </c>
      <c r="C468" s="18">
        <v>6.15</v>
      </c>
      <c r="D468" s="3" t="s">
        <v>11</v>
      </c>
      <c r="E468" s="3" t="s">
        <v>11</v>
      </c>
      <c r="F468" s="3" t="s">
        <v>11</v>
      </c>
      <c r="G468" s="19">
        <v>0</v>
      </c>
      <c r="H468" s="3" t="s">
        <v>12</v>
      </c>
      <c r="I468" s="3" t="s">
        <v>167</v>
      </c>
      <c r="J468" s="3" t="s">
        <v>16</v>
      </c>
    </row>
    <row r="469" spans="1:10" x14ac:dyDescent="0.3">
      <c r="A469" s="11" t="s">
        <v>487</v>
      </c>
      <c r="B469" s="12">
        <v>26.6</v>
      </c>
      <c r="C469" s="13">
        <v>4.53</v>
      </c>
      <c r="D469" s="14" t="s">
        <v>11</v>
      </c>
      <c r="E469" s="14" t="s">
        <v>11</v>
      </c>
      <c r="F469" s="14" t="s">
        <v>11</v>
      </c>
      <c r="G469" s="15">
        <v>0</v>
      </c>
      <c r="H469" s="14" t="s">
        <v>12</v>
      </c>
      <c r="I469" s="14" t="s">
        <v>167</v>
      </c>
      <c r="J469" s="14" t="s">
        <v>20</v>
      </c>
    </row>
    <row r="470" spans="1:10" x14ac:dyDescent="0.3">
      <c r="A470" s="16" t="s">
        <v>488</v>
      </c>
      <c r="B470" s="17">
        <v>30.114999999999998</v>
      </c>
      <c r="C470" s="18">
        <v>5.48</v>
      </c>
      <c r="D470" s="3" t="s">
        <v>11</v>
      </c>
      <c r="E470" s="3" t="s">
        <v>12</v>
      </c>
      <c r="F470" s="3" t="s">
        <v>11</v>
      </c>
      <c r="G470" s="19">
        <v>1</v>
      </c>
      <c r="H470" s="3" t="s">
        <v>11</v>
      </c>
      <c r="I470" s="3" t="s">
        <v>13</v>
      </c>
      <c r="J470" s="3" t="s">
        <v>20</v>
      </c>
    </row>
    <row r="471" spans="1:10" x14ac:dyDescent="0.3">
      <c r="A471" s="11" t="s">
        <v>489</v>
      </c>
      <c r="B471" s="12">
        <v>24.605</v>
      </c>
      <c r="C471" s="13">
        <v>5.48</v>
      </c>
      <c r="D471" s="14" t="s">
        <v>11</v>
      </c>
      <c r="E471" s="14" t="s">
        <v>11</v>
      </c>
      <c r="F471" s="14" t="s">
        <v>11</v>
      </c>
      <c r="G471" s="15">
        <v>0</v>
      </c>
      <c r="H471" s="14" t="s">
        <v>12</v>
      </c>
      <c r="I471" s="14" t="s">
        <v>241</v>
      </c>
      <c r="J471" s="14" t="s">
        <v>20</v>
      </c>
    </row>
    <row r="472" spans="1:10" x14ac:dyDescent="0.3">
      <c r="A472" s="16" t="s">
        <v>490</v>
      </c>
      <c r="B472" s="17">
        <v>29.6</v>
      </c>
      <c r="C472" s="18">
        <v>8.1</v>
      </c>
      <c r="D472" s="3" t="s">
        <v>11</v>
      </c>
      <c r="E472" s="3" t="s">
        <v>11</v>
      </c>
      <c r="F472" s="3" t="s">
        <v>11</v>
      </c>
      <c r="G472" s="19">
        <v>0</v>
      </c>
      <c r="H472" s="3" t="s">
        <v>11</v>
      </c>
      <c r="I472" s="3" t="s">
        <v>167</v>
      </c>
      <c r="J472" s="3" t="s">
        <v>14</v>
      </c>
    </row>
    <row r="473" spans="1:10" x14ac:dyDescent="0.3">
      <c r="A473" s="11" t="s">
        <v>491</v>
      </c>
      <c r="B473" s="12">
        <v>24.42</v>
      </c>
      <c r="C473" s="13">
        <v>7.16</v>
      </c>
      <c r="D473" s="14" t="s">
        <v>11</v>
      </c>
      <c r="E473" s="14" t="s">
        <v>11</v>
      </c>
      <c r="F473" s="14" t="s">
        <v>11</v>
      </c>
      <c r="G473" s="15">
        <v>0</v>
      </c>
      <c r="H473" s="14" t="s">
        <v>12</v>
      </c>
      <c r="I473" s="14" t="s">
        <v>241</v>
      </c>
      <c r="J473" s="14" t="s">
        <v>14</v>
      </c>
    </row>
    <row r="474" spans="1:10" x14ac:dyDescent="0.3">
      <c r="A474" s="16" t="s">
        <v>492</v>
      </c>
      <c r="B474" s="17">
        <v>20.9</v>
      </c>
      <c r="C474" s="18">
        <v>4.55</v>
      </c>
      <c r="D474" s="3" t="s">
        <v>12</v>
      </c>
      <c r="E474" s="3" t="s">
        <v>11</v>
      </c>
      <c r="F474" s="3" t="s">
        <v>25</v>
      </c>
      <c r="G474" s="19">
        <v>1</v>
      </c>
      <c r="H474" s="3" t="s">
        <v>12</v>
      </c>
      <c r="I474" s="3" t="s">
        <v>241</v>
      </c>
      <c r="J474" s="3" t="s">
        <v>20</v>
      </c>
    </row>
    <row r="475" spans="1:10" x14ac:dyDescent="0.3">
      <c r="A475" s="11" t="s">
        <v>493</v>
      </c>
      <c r="B475" s="12">
        <v>22.895</v>
      </c>
      <c r="C475" s="13">
        <v>6.03</v>
      </c>
      <c r="D475" s="14" t="s">
        <v>11</v>
      </c>
      <c r="E475" s="14" t="s">
        <v>11</v>
      </c>
      <c r="F475" s="14" t="s">
        <v>11</v>
      </c>
      <c r="G475" s="15">
        <v>0</v>
      </c>
      <c r="H475" s="14" t="s">
        <v>12</v>
      </c>
      <c r="I475" s="14" t="s">
        <v>241</v>
      </c>
      <c r="J475" s="14" t="s">
        <v>16</v>
      </c>
    </row>
    <row r="476" spans="1:10" x14ac:dyDescent="0.3">
      <c r="A476" s="16" t="s">
        <v>494</v>
      </c>
      <c r="B476" s="17">
        <v>28.3</v>
      </c>
      <c r="C476" s="18">
        <v>5.47</v>
      </c>
      <c r="D476" s="3" t="s">
        <v>12</v>
      </c>
      <c r="E476" s="3" t="s">
        <v>11</v>
      </c>
      <c r="F476" s="3" t="s">
        <v>25</v>
      </c>
      <c r="G476" s="19">
        <v>1</v>
      </c>
      <c r="H476" s="3" t="s">
        <v>12</v>
      </c>
      <c r="I476" s="3" t="s">
        <v>167</v>
      </c>
      <c r="J476" s="3" t="s">
        <v>20</v>
      </c>
    </row>
    <row r="477" spans="1:10" x14ac:dyDescent="0.3">
      <c r="A477" s="11" t="s">
        <v>495</v>
      </c>
      <c r="B477" s="12">
        <v>54.3</v>
      </c>
      <c r="C477" s="13">
        <v>4.1500000000000004</v>
      </c>
      <c r="D477" s="14" t="s">
        <v>12</v>
      </c>
      <c r="E477" s="14" t="s">
        <v>11</v>
      </c>
      <c r="F477" s="14" t="s">
        <v>11</v>
      </c>
      <c r="G477" s="15">
        <v>1</v>
      </c>
      <c r="H477" s="14" t="s">
        <v>11</v>
      </c>
      <c r="I477" s="14" t="s">
        <v>13</v>
      </c>
      <c r="J477" s="14" t="s">
        <v>20</v>
      </c>
    </row>
    <row r="478" spans="1:10" x14ac:dyDescent="0.3">
      <c r="A478" s="16" t="s">
        <v>496</v>
      </c>
      <c r="B478" s="17">
        <v>33.344999999999999</v>
      </c>
      <c r="C478" s="18">
        <v>11.32</v>
      </c>
      <c r="D478" s="3" t="s">
        <v>12</v>
      </c>
      <c r="E478" s="3" t="s">
        <v>11</v>
      </c>
      <c r="F478" s="3" t="s">
        <v>11</v>
      </c>
      <c r="G478" s="19">
        <v>1</v>
      </c>
      <c r="H478" s="3" t="s">
        <v>11</v>
      </c>
      <c r="I478" s="3" t="s">
        <v>13</v>
      </c>
      <c r="J478" s="3" t="s">
        <v>14</v>
      </c>
    </row>
    <row r="479" spans="1:10" x14ac:dyDescent="0.3">
      <c r="A479" s="11" t="s">
        <v>497</v>
      </c>
      <c r="B479" s="12">
        <v>33</v>
      </c>
      <c r="C479" s="13">
        <v>9.51</v>
      </c>
      <c r="D479" s="14" t="s">
        <v>12</v>
      </c>
      <c r="E479" s="14" t="s">
        <v>11</v>
      </c>
      <c r="F479" s="14" t="s">
        <v>11</v>
      </c>
      <c r="G479" s="15">
        <v>0</v>
      </c>
      <c r="H479" s="14" t="s">
        <v>11</v>
      </c>
      <c r="I479" s="14" t="s">
        <v>13</v>
      </c>
      <c r="J479" s="14" t="s">
        <v>14</v>
      </c>
    </row>
    <row r="480" spans="1:10" x14ac:dyDescent="0.3">
      <c r="A480" s="16" t="s">
        <v>498</v>
      </c>
      <c r="B480" s="17">
        <v>28.024999999999999</v>
      </c>
      <c r="C480" s="18">
        <v>7.67</v>
      </c>
      <c r="D480" s="3" t="s">
        <v>12</v>
      </c>
      <c r="E480" s="3" t="s">
        <v>11</v>
      </c>
      <c r="F480" s="3" t="s">
        <v>11</v>
      </c>
      <c r="G480" s="19">
        <v>1</v>
      </c>
      <c r="H480" s="3" t="s">
        <v>12</v>
      </c>
      <c r="I480" s="3" t="s">
        <v>167</v>
      </c>
      <c r="J480" s="3" t="s">
        <v>14</v>
      </c>
    </row>
    <row r="481" spans="1:10" x14ac:dyDescent="0.3">
      <c r="A481" s="11" t="s">
        <v>499</v>
      </c>
      <c r="B481" s="12">
        <v>28.69</v>
      </c>
      <c r="C481" s="13">
        <v>6.23</v>
      </c>
      <c r="D481" s="14" t="s">
        <v>11</v>
      </c>
      <c r="E481" s="14" t="s">
        <v>11</v>
      </c>
      <c r="F481" s="14" t="s">
        <v>11</v>
      </c>
      <c r="G481" s="15">
        <v>1</v>
      </c>
      <c r="H481" s="14" t="s">
        <v>12</v>
      </c>
      <c r="I481" s="14" t="s">
        <v>167</v>
      </c>
      <c r="J481" s="14" t="s">
        <v>16</v>
      </c>
    </row>
    <row r="482" spans="1:10" x14ac:dyDescent="0.3">
      <c r="A482" s="16" t="s">
        <v>500</v>
      </c>
      <c r="B482" s="17">
        <v>40.28</v>
      </c>
      <c r="C482" s="18">
        <v>8.9</v>
      </c>
      <c r="D482" s="3" t="s">
        <v>11</v>
      </c>
      <c r="E482" s="3" t="s">
        <v>11</v>
      </c>
      <c r="F482" s="3" t="s">
        <v>11</v>
      </c>
      <c r="G482" s="19">
        <v>0</v>
      </c>
      <c r="H482" s="3" t="s">
        <v>11</v>
      </c>
      <c r="I482" s="3" t="s">
        <v>13</v>
      </c>
      <c r="J482" s="3" t="s">
        <v>14</v>
      </c>
    </row>
    <row r="483" spans="1:10" x14ac:dyDescent="0.3">
      <c r="A483" s="11" t="s">
        <v>501</v>
      </c>
      <c r="B483" s="12">
        <v>37.299999999999997</v>
      </c>
      <c r="C483" s="13">
        <v>7.79</v>
      </c>
      <c r="D483" s="14" t="s">
        <v>12</v>
      </c>
      <c r="E483" s="14" t="s">
        <v>11</v>
      </c>
      <c r="F483" s="14" t="s">
        <v>11</v>
      </c>
      <c r="G483" s="15">
        <v>0</v>
      </c>
      <c r="H483" s="14" t="s">
        <v>11</v>
      </c>
      <c r="I483" s="14" t="s">
        <v>13</v>
      </c>
      <c r="J483" s="14" t="s">
        <v>14</v>
      </c>
    </row>
    <row r="484" spans="1:10" x14ac:dyDescent="0.3">
      <c r="A484" s="16" t="s">
        <v>502</v>
      </c>
      <c r="B484" s="17">
        <v>54.47</v>
      </c>
      <c r="C484" s="18">
        <v>4.49</v>
      </c>
      <c r="D484" s="3" t="s">
        <v>12</v>
      </c>
      <c r="E484" s="3" t="s">
        <v>11</v>
      </c>
      <c r="F484" s="3" t="s">
        <v>11</v>
      </c>
      <c r="G484" s="19">
        <v>2</v>
      </c>
      <c r="H484" s="3" t="s">
        <v>11</v>
      </c>
      <c r="I484" s="3" t="s">
        <v>13</v>
      </c>
      <c r="J484" s="3" t="s">
        <v>20</v>
      </c>
    </row>
    <row r="485" spans="1:10" x14ac:dyDescent="0.3">
      <c r="A485" s="11" t="s">
        <v>503</v>
      </c>
      <c r="B485" s="12">
        <v>38.06</v>
      </c>
      <c r="C485" s="13">
        <v>5.24</v>
      </c>
      <c r="D485" s="14" t="s">
        <v>12</v>
      </c>
      <c r="E485" s="14" t="s">
        <v>11</v>
      </c>
      <c r="F485" s="14" t="s">
        <v>25</v>
      </c>
      <c r="G485" s="15">
        <v>1</v>
      </c>
      <c r="H485" s="14" t="s">
        <v>11</v>
      </c>
      <c r="I485" s="14" t="s">
        <v>13</v>
      </c>
      <c r="J485" s="14" t="s">
        <v>20</v>
      </c>
    </row>
    <row r="486" spans="1:10" x14ac:dyDescent="0.3">
      <c r="A486" s="16" t="s">
        <v>504</v>
      </c>
      <c r="B486" s="17">
        <v>51.47</v>
      </c>
      <c r="C486" s="18">
        <v>9.6</v>
      </c>
      <c r="D486" s="3" t="s">
        <v>11</v>
      </c>
      <c r="E486" s="3" t="s">
        <v>11</v>
      </c>
      <c r="F486" s="3" t="s">
        <v>11</v>
      </c>
      <c r="G486" s="19">
        <v>0</v>
      </c>
      <c r="H486" s="3" t="s">
        <v>11</v>
      </c>
      <c r="I486" s="3" t="s">
        <v>13</v>
      </c>
      <c r="J486" s="3" t="s">
        <v>14</v>
      </c>
    </row>
    <row r="487" spans="1:10" x14ac:dyDescent="0.3">
      <c r="A487" s="11" t="s">
        <v>505</v>
      </c>
      <c r="B487" s="12">
        <v>29.8</v>
      </c>
      <c r="C487" s="13">
        <v>5.78</v>
      </c>
      <c r="D487" s="14" t="s">
        <v>12</v>
      </c>
      <c r="E487" s="14" t="s">
        <v>11</v>
      </c>
      <c r="F487" s="14" t="s">
        <v>11</v>
      </c>
      <c r="G487" s="15">
        <v>0</v>
      </c>
      <c r="H487" s="14" t="s">
        <v>11</v>
      </c>
      <c r="I487" s="14" t="s">
        <v>167</v>
      </c>
      <c r="J487" s="14" t="s">
        <v>16</v>
      </c>
    </row>
    <row r="488" spans="1:10" x14ac:dyDescent="0.3">
      <c r="A488" s="16" t="s">
        <v>506</v>
      </c>
      <c r="B488" s="17">
        <v>49.77</v>
      </c>
      <c r="C488" s="18">
        <v>7.02</v>
      </c>
      <c r="D488" s="3" t="s">
        <v>11</v>
      </c>
      <c r="E488" s="3" t="s">
        <v>11</v>
      </c>
      <c r="F488" s="3" t="s">
        <v>11</v>
      </c>
      <c r="G488" s="19">
        <v>0</v>
      </c>
      <c r="H488" s="3" t="s">
        <v>11</v>
      </c>
      <c r="I488" s="3" t="s">
        <v>13</v>
      </c>
      <c r="J488" s="3" t="s">
        <v>14</v>
      </c>
    </row>
    <row r="489" spans="1:10" x14ac:dyDescent="0.3">
      <c r="A489" s="11" t="s">
        <v>507</v>
      </c>
      <c r="B489" s="12">
        <v>25.555</v>
      </c>
      <c r="C489" s="13">
        <v>4.09</v>
      </c>
      <c r="D489" s="14" t="s">
        <v>12</v>
      </c>
      <c r="E489" s="14" t="s">
        <v>11</v>
      </c>
      <c r="F489" s="14" t="s">
        <v>11</v>
      </c>
      <c r="G489" s="15">
        <v>0</v>
      </c>
      <c r="H489" s="14" t="s">
        <v>12</v>
      </c>
      <c r="I489" s="14" t="s">
        <v>167</v>
      </c>
      <c r="J489" s="14" t="s">
        <v>20</v>
      </c>
    </row>
    <row r="490" spans="1:10" x14ac:dyDescent="0.3">
      <c r="A490" s="16" t="s">
        <v>508</v>
      </c>
      <c r="B490" s="17">
        <v>29.64</v>
      </c>
      <c r="C490" s="18">
        <v>4.93</v>
      </c>
      <c r="D490" s="3" t="s">
        <v>11</v>
      </c>
      <c r="E490" s="3" t="s">
        <v>11</v>
      </c>
      <c r="F490" s="3" t="s">
        <v>25</v>
      </c>
      <c r="G490" s="19">
        <v>1</v>
      </c>
      <c r="H490" s="3" t="s">
        <v>11</v>
      </c>
      <c r="I490" s="3" t="s">
        <v>167</v>
      </c>
      <c r="J490" s="3" t="s">
        <v>20</v>
      </c>
    </row>
    <row r="491" spans="1:10" x14ac:dyDescent="0.3">
      <c r="A491" s="11" t="s">
        <v>509</v>
      </c>
      <c r="B491" s="12">
        <v>53.93</v>
      </c>
      <c r="C491" s="13">
        <v>5.34</v>
      </c>
      <c r="D491" s="14" t="s">
        <v>12</v>
      </c>
      <c r="E491" s="14" t="s">
        <v>11</v>
      </c>
      <c r="F491" s="14" t="s">
        <v>11</v>
      </c>
      <c r="G491" s="15">
        <v>2</v>
      </c>
      <c r="H491" s="14" t="s">
        <v>11</v>
      </c>
      <c r="I491" s="14" t="s">
        <v>13</v>
      </c>
      <c r="J491" s="14" t="s">
        <v>20</v>
      </c>
    </row>
    <row r="492" spans="1:10" x14ac:dyDescent="0.3">
      <c r="A492" s="16" t="s">
        <v>510</v>
      </c>
      <c r="B492" s="17">
        <v>28.024999999999999</v>
      </c>
      <c r="C492" s="18">
        <v>5.65</v>
      </c>
      <c r="D492" s="3" t="s">
        <v>11</v>
      </c>
      <c r="E492" s="3" t="s">
        <v>11</v>
      </c>
      <c r="F492" s="3" t="s">
        <v>11</v>
      </c>
      <c r="G492" s="19">
        <v>1</v>
      </c>
      <c r="H492" s="3" t="s">
        <v>12</v>
      </c>
      <c r="I492" s="3" t="s">
        <v>167</v>
      </c>
      <c r="J492" s="3" t="s">
        <v>20</v>
      </c>
    </row>
    <row r="493" spans="1:10" x14ac:dyDescent="0.3">
      <c r="A493" s="11" t="s">
        <v>511</v>
      </c>
      <c r="B493" s="12">
        <v>27.5</v>
      </c>
      <c r="C493" s="13">
        <v>4.49</v>
      </c>
      <c r="D493" s="14" t="s">
        <v>11</v>
      </c>
      <c r="E493" s="14" t="s">
        <v>11</v>
      </c>
      <c r="F493" s="14" t="s">
        <v>11</v>
      </c>
      <c r="G493" s="15">
        <v>0</v>
      </c>
      <c r="H493" s="14" t="s">
        <v>11</v>
      </c>
      <c r="I493" s="14" t="s">
        <v>167</v>
      </c>
      <c r="J493" s="14" t="s">
        <v>20</v>
      </c>
    </row>
    <row r="494" spans="1:10" x14ac:dyDescent="0.3">
      <c r="A494" s="16" t="s">
        <v>512</v>
      </c>
      <c r="B494" s="17">
        <v>21.8</v>
      </c>
      <c r="C494" s="18">
        <v>10.55</v>
      </c>
      <c r="D494" s="3" t="s">
        <v>11</v>
      </c>
      <c r="E494" s="3" t="s">
        <v>11</v>
      </c>
      <c r="F494" s="3" t="s">
        <v>11</v>
      </c>
      <c r="G494" s="19">
        <v>0</v>
      </c>
      <c r="H494" s="3" t="s">
        <v>12</v>
      </c>
      <c r="I494" s="3" t="s">
        <v>241</v>
      </c>
      <c r="J494" s="3" t="s">
        <v>14</v>
      </c>
    </row>
    <row r="495" spans="1:10" x14ac:dyDescent="0.3">
      <c r="A495" s="11" t="s">
        <v>513</v>
      </c>
      <c r="B495" s="12">
        <v>26.41</v>
      </c>
      <c r="C495" s="13">
        <v>4.92</v>
      </c>
      <c r="D495" s="14" t="s">
        <v>12</v>
      </c>
      <c r="E495" s="14" t="s">
        <v>11</v>
      </c>
      <c r="F495" s="14" t="s">
        <v>25</v>
      </c>
      <c r="G495" s="15">
        <v>1</v>
      </c>
      <c r="H495" s="14" t="s">
        <v>12</v>
      </c>
      <c r="I495" s="14" t="s">
        <v>167</v>
      </c>
      <c r="J495" s="14" t="s">
        <v>20</v>
      </c>
    </row>
    <row r="496" spans="1:10" x14ac:dyDescent="0.3">
      <c r="A496" s="16" t="s">
        <v>514</v>
      </c>
      <c r="B496" s="17">
        <v>27.835000000000001</v>
      </c>
      <c r="C496" s="18">
        <v>5.9</v>
      </c>
      <c r="D496" s="3" t="s">
        <v>12</v>
      </c>
      <c r="E496" s="3" t="s">
        <v>11</v>
      </c>
      <c r="F496" s="3" t="s">
        <v>11</v>
      </c>
      <c r="G496" s="19">
        <v>1</v>
      </c>
      <c r="H496" s="3" t="s">
        <v>12</v>
      </c>
      <c r="I496" s="3" t="s">
        <v>167</v>
      </c>
      <c r="J496" s="3" t="s">
        <v>16</v>
      </c>
    </row>
    <row r="497" spans="1:10" x14ac:dyDescent="0.3">
      <c r="A497" s="11" t="s">
        <v>515</v>
      </c>
      <c r="B497" s="12">
        <v>51.74</v>
      </c>
      <c r="C497" s="13">
        <v>4.9800000000000004</v>
      </c>
      <c r="D497" s="14" t="s">
        <v>12</v>
      </c>
      <c r="E497" s="14" t="s">
        <v>11</v>
      </c>
      <c r="F497" s="14" t="s">
        <v>11</v>
      </c>
      <c r="G497" s="15">
        <v>2</v>
      </c>
      <c r="H497" s="14" t="s">
        <v>11</v>
      </c>
      <c r="I497" s="14" t="s">
        <v>13</v>
      </c>
      <c r="J497" s="14" t="s">
        <v>20</v>
      </c>
    </row>
    <row r="498" spans="1:10" x14ac:dyDescent="0.3">
      <c r="A498" s="16" t="s">
        <v>516</v>
      </c>
      <c r="B498" s="17">
        <v>23.37</v>
      </c>
      <c r="C498" s="18">
        <v>5.8</v>
      </c>
      <c r="D498" s="3" t="s">
        <v>11</v>
      </c>
      <c r="E498" s="3" t="s">
        <v>11</v>
      </c>
      <c r="F498" s="3" t="s">
        <v>11</v>
      </c>
      <c r="G498" s="19">
        <v>0</v>
      </c>
      <c r="H498" s="3" t="s">
        <v>12</v>
      </c>
      <c r="I498" s="3" t="s">
        <v>241</v>
      </c>
      <c r="J498" s="3" t="s">
        <v>16</v>
      </c>
    </row>
    <row r="499" spans="1:10" x14ac:dyDescent="0.3">
      <c r="A499" s="11" t="s">
        <v>517</v>
      </c>
      <c r="B499" s="12">
        <v>29.7</v>
      </c>
      <c r="C499" s="13">
        <v>6.21</v>
      </c>
      <c r="D499" s="14" t="s">
        <v>12</v>
      </c>
      <c r="E499" s="14" t="s">
        <v>11</v>
      </c>
      <c r="F499" s="14" t="s">
        <v>25</v>
      </c>
      <c r="G499" s="15">
        <v>1</v>
      </c>
      <c r="H499" s="14" t="s">
        <v>12</v>
      </c>
      <c r="I499" s="14" t="s">
        <v>167</v>
      </c>
      <c r="J499" s="14" t="s">
        <v>16</v>
      </c>
    </row>
    <row r="500" spans="1:10" x14ac:dyDescent="0.3">
      <c r="A500" s="16" t="s">
        <v>518</v>
      </c>
      <c r="B500" s="17">
        <v>20.045000000000002</v>
      </c>
      <c r="C500" s="18">
        <v>6.17</v>
      </c>
      <c r="D500" s="3" t="s">
        <v>11</v>
      </c>
      <c r="E500" s="3" t="s">
        <v>11</v>
      </c>
      <c r="F500" s="3" t="s">
        <v>25</v>
      </c>
      <c r="G500" s="19">
        <v>1</v>
      </c>
      <c r="H500" s="3" t="s">
        <v>12</v>
      </c>
      <c r="I500" s="3" t="s">
        <v>241</v>
      </c>
      <c r="J500" s="3" t="s">
        <v>16</v>
      </c>
    </row>
    <row r="501" spans="1:10" x14ac:dyDescent="0.3">
      <c r="A501" s="11" t="s">
        <v>519</v>
      </c>
      <c r="B501" s="12">
        <v>27.83</v>
      </c>
      <c r="C501" s="13">
        <v>5.36</v>
      </c>
      <c r="D501" s="14" t="s">
        <v>11</v>
      </c>
      <c r="E501" s="14" t="s">
        <v>11</v>
      </c>
      <c r="F501" s="14" t="s">
        <v>11</v>
      </c>
      <c r="G501" s="15">
        <v>2</v>
      </c>
      <c r="H501" s="14" t="s">
        <v>11</v>
      </c>
      <c r="I501" s="14" t="s">
        <v>167</v>
      </c>
      <c r="J501" s="14" t="s">
        <v>20</v>
      </c>
    </row>
    <row r="502" spans="1:10" x14ac:dyDescent="0.3">
      <c r="A502" s="16" t="s">
        <v>520</v>
      </c>
      <c r="B502" s="17">
        <v>28.93</v>
      </c>
      <c r="C502" s="18">
        <v>5.2</v>
      </c>
      <c r="D502" s="3" t="s">
        <v>11</v>
      </c>
      <c r="E502" s="3" t="s">
        <v>11</v>
      </c>
      <c r="F502" s="3" t="s">
        <v>11</v>
      </c>
      <c r="G502" s="19">
        <v>0</v>
      </c>
      <c r="H502" s="3" t="s">
        <v>12</v>
      </c>
      <c r="I502" s="3" t="s">
        <v>167</v>
      </c>
      <c r="J502" s="3" t="s">
        <v>20</v>
      </c>
    </row>
    <row r="503" spans="1:10" x14ac:dyDescent="0.3">
      <c r="A503" s="11" t="s">
        <v>521</v>
      </c>
      <c r="B503" s="12">
        <v>33.82</v>
      </c>
      <c r="C503" s="13">
        <v>5.42</v>
      </c>
      <c r="D503" s="14" t="s">
        <v>11</v>
      </c>
      <c r="E503" s="14" t="s">
        <v>11</v>
      </c>
      <c r="F503" s="14" t="s">
        <v>11</v>
      </c>
      <c r="G503" s="15">
        <v>0</v>
      </c>
      <c r="H503" s="14" t="s">
        <v>11</v>
      </c>
      <c r="I503" s="14" t="s">
        <v>13</v>
      </c>
      <c r="J503" s="14" t="s">
        <v>20</v>
      </c>
    </row>
    <row r="504" spans="1:10" x14ac:dyDescent="0.3">
      <c r="A504" s="16" t="s">
        <v>522</v>
      </c>
      <c r="B504" s="17">
        <v>20.234999999999999</v>
      </c>
      <c r="C504" s="18">
        <v>6.84</v>
      </c>
      <c r="D504" s="3" t="s">
        <v>11</v>
      </c>
      <c r="E504" s="3" t="s">
        <v>11</v>
      </c>
      <c r="F504" s="3" t="s">
        <v>11</v>
      </c>
      <c r="G504" s="19">
        <v>0</v>
      </c>
      <c r="H504" s="3" t="s">
        <v>12</v>
      </c>
      <c r="I504" s="3" t="s">
        <v>241</v>
      </c>
      <c r="J504" s="3" t="s">
        <v>14</v>
      </c>
    </row>
    <row r="505" spans="1:10" x14ac:dyDescent="0.3">
      <c r="A505" s="11" t="s">
        <v>523</v>
      </c>
      <c r="B505" s="12">
        <v>49.2</v>
      </c>
      <c r="C505" s="13">
        <v>10.9</v>
      </c>
      <c r="D505" s="14" t="s">
        <v>12</v>
      </c>
      <c r="E505" s="14" t="s">
        <v>11</v>
      </c>
      <c r="F505" s="14" t="s">
        <v>25</v>
      </c>
      <c r="G505" s="15">
        <v>1</v>
      </c>
      <c r="H505" s="14" t="s">
        <v>11</v>
      </c>
      <c r="I505" s="14" t="s">
        <v>13</v>
      </c>
      <c r="J505" s="14" t="s">
        <v>14</v>
      </c>
    </row>
    <row r="506" spans="1:10" x14ac:dyDescent="0.3">
      <c r="A506" s="16" t="s">
        <v>524</v>
      </c>
      <c r="B506" s="17">
        <v>26.4</v>
      </c>
      <c r="C506" s="18">
        <v>4.87</v>
      </c>
      <c r="D506" s="3" t="s">
        <v>12</v>
      </c>
      <c r="E506" s="3" t="s">
        <v>11</v>
      </c>
      <c r="F506" s="3" t="s">
        <v>11</v>
      </c>
      <c r="G506" s="19">
        <v>0</v>
      </c>
      <c r="H506" s="3" t="s">
        <v>12</v>
      </c>
      <c r="I506" s="3" t="s">
        <v>167</v>
      </c>
      <c r="J506" s="3" t="s">
        <v>20</v>
      </c>
    </row>
    <row r="507" spans="1:10" x14ac:dyDescent="0.3">
      <c r="A507" s="11" t="s">
        <v>525</v>
      </c>
      <c r="B507" s="12">
        <v>28.38</v>
      </c>
      <c r="C507" s="13">
        <v>6.07</v>
      </c>
      <c r="D507" s="14" t="s">
        <v>11</v>
      </c>
      <c r="E507" s="14" t="s">
        <v>11</v>
      </c>
      <c r="F507" s="14" t="s">
        <v>11</v>
      </c>
      <c r="G507" s="15">
        <v>1</v>
      </c>
      <c r="H507" s="14" t="s">
        <v>12</v>
      </c>
      <c r="I507" s="14" t="s">
        <v>167</v>
      </c>
      <c r="J507" s="14" t="s">
        <v>16</v>
      </c>
    </row>
    <row r="508" spans="1:10" x14ac:dyDescent="0.3">
      <c r="A508" s="16" t="s">
        <v>526</v>
      </c>
      <c r="B508" s="17">
        <v>24.64</v>
      </c>
      <c r="C508" s="18">
        <v>4.33</v>
      </c>
      <c r="D508" s="3" t="s">
        <v>11</v>
      </c>
      <c r="E508" s="3" t="s">
        <v>11</v>
      </c>
      <c r="F508" s="3" t="s">
        <v>11</v>
      </c>
      <c r="G508" s="19">
        <v>0</v>
      </c>
      <c r="H508" s="3" t="s">
        <v>12</v>
      </c>
      <c r="I508" s="3" t="s">
        <v>241</v>
      </c>
      <c r="J508" s="3" t="s">
        <v>20</v>
      </c>
    </row>
    <row r="509" spans="1:10" x14ac:dyDescent="0.3">
      <c r="A509" s="11" t="s">
        <v>527</v>
      </c>
      <c r="B509" s="12">
        <v>39.71</v>
      </c>
      <c r="C509" s="13">
        <v>5.83</v>
      </c>
      <c r="D509" s="14" t="s">
        <v>11</v>
      </c>
      <c r="E509" s="14" t="s">
        <v>11</v>
      </c>
      <c r="F509" s="14" t="s">
        <v>11</v>
      </c>
      <c r="G509" s="15">
        <v>1</v>
      </c>
      <c r="H509" s="14" t="s">
        <v>11</v>
      </c>
      <c r="I509" s="14" t="s">
        <v>13</v>
      </c>
      <c r="J509" s="14" t="s">
        <v>16</v>
      </c>
    </row>
    <row r="510" spans="1:10" x14ac:dyDescent="0.3">
      <c r="A510" s="16" t="s">
        <v>528</v>
      </c>
      <c r="B510" s="17">
        <v>22.22</v>
      </c>
      <c r="C510" s="18">
        <v>5.5</v>
      </c>
      <c r="D510" s="3" t="s">
        <v>11</v>
      </c>
      <c r="E510" s="3" t="s">
        <v>11</v>
      </c>
      <c r="F510" s="3" t="s">
        <v>11</v>
      </c>
      <c r="G510" s="19">
        <v>0</v>
      </c>
      <c r="H510" s="3" t="s">
        <v>12</v>
      </c>
      <c r="I510" s="3" t="s">
        <v>241</v>
      </c>
      <c r="J510" s="3" t="s">
        <v>20</v>
      </c>
    </row>
    <row r="511" spans="1:10" x14ac:dyDescent="0.3">
      <c r="A511" s="11" t="s">
        <v>529</v>
      </c>
      <c r="B511" s="12">
        <v>33.344999999999999</v>
      </c>
      <c r="C511" s="13">
        <v>4.79</v>
      </c>
      <c r="D511" s="14" t="s">
        <v>11</v>
      </c>
      <c r="E511" s="14" t="s">
        <v>11</v>
      </c>
      <c r="F511" s="14" t="s">
        <v>25</v>
      </c>
      <c r="G511" s="15">
        <v>1</v>
      </c>
      <c r="H511" s="14" t="s">
        <v>11</v>
      </c>
      <c r="I511" s="14" t="s">
        <v>13</v>
      </c>
      <c r="J511" s="14" t="s">
        <v>20</v>
      </c>
    </row>
    <row r="512" spans="1:10" x14ac:dyDescent="0.3">
      <c r="A512" s="16" t="s">
        <v>530</v>
      </c>
      <c r="B512" s="17">
        <v>24.42</v>
      </c>
      <c r="C512" s="18">
        <v>5.81</v>
      </c>
      <c r="D512" s="3" t="s">
        <v>11</v>
      </c>
      <c r="E512" s="3" t="s">
        <v>11</v>
      </c>
      <c r="F512" s="3" t="s">
        <v>11</v>
      </c>
      <c r="G512" s="19">
        <v>1</v>
      </c>
      <c r="H512" s="3" t="s">
        <v>12</v>
      </c>
      <c r="I512" s="3" t="s">
        <v>241</v>
      </c>
      <c r="J512" s="3" t="s">
        <v>16</v>
      </c>
    </row>
    <row r="513" spans="1:10" x14ac:dyDescent="0.3">
      <c r="A513" s="11" t="s">
        <v>531</v>
      </c>
      <c r="B513" s="12">
        <v>29.81</v>
      </c>
      <c r="C513" s="13">
        <v>5.58</v>
      </c>
      <c r="D513" s="14" t="s">
        <v>11</v>
      </c>
      <c r="E513" s="14" t="s">
        <v>11</v>
      </c>
      <c r="F513" s="14" t="s">
        <v>11</v>
      </c>
      <c r="G513" s="15">
        <v>0</v>
      </c>
      <c r="H513" s="14" t="s">
        <v>12</v>
      </c>
      <c r="I513" s="14" t="s">
        <v>167</v>
      </c>
      <c r="J513" s="14" t="s">
        <v>20</v>
      </c>
    </row>
    <row r="514" spans="1:10" x14ac:dyDescent="0.3">
      <c r="A514" s="16" t="s">
        <v>532</v>
      </c>
      <c r="B514" s="17">
        <v>51.18</v>
      </c>
      <c r="C514" s="18">
        <v>4.4000000000000004</v>
      </c>
      <c r="D514" s="3" t="s">
        <v>12</v>
      </c>
      <c r="E514" s="3" t="s">
        <v>11</v>
      </c>
      <c r="F514" s="3" t="s">
        <v>11</v>
      </c>
      <c r="G514" s="19">
        <v>2</v>
      </c>
      <c r="H514" s="3" t="s">
        <v>11</v>
      </c>
      <c r="I514" s="3" t="s">
        <v>13</v>
      </c>
      <c r="J514" s="3" t="s">
        <v>20</v>
      </c>
    </row>
    <row r="515" spans="1:10" x14ac:dyDescent="0.3">
      <c r="A515" s="11" t="s">
        <v>533</v>
      </c>
      <c r="B515" s="12">
        <v>51.37</v>
      </c>
      <c r="C515" s="13">
        <v>8.18</v>
      </c>
      <c r="D515" s="14" t="s">
        <v>12</v>
      </c>
      <c r="E515" s="14" t="s">
        <v>11</v>
      </c>
      <c r="F515" s="14" t="s">
        <v>11</v>
      </c>
      <c r="G515" s="15">
        <v>0</v>
      </c>
      <c r="H515" s="14" t="s">
        <v>11</v>
      </c>
      <c r="I515" s="14" t="s">
        <v>13</v>
      </c>
      <c r="J515" s="14" t="s">
        <v>14</v>
      </c>
    </row>
    <row r="516" spans="1:10" x14ac:dyDescent="0.3">
      <c r="A516" s="16" t="s">
        <v>534</v>
      </c>
      <c r="B516" s="17">
        <v>36.19</v>
      </c>
      <c r="C516" s="18">
        <v>5.52</v>
      </c>
      <c r="D516" s="3" t="s">
        <v>12</v>
      </c>
      <c r="E516" s="3" t="s">
        <v>11</v>
      </c>
      <c r="F516" s="3" t="s">
        <v>11</v>
      </c>
      <c r="G516" s="19">
        <v>0</v>
      </c>
      <c r="H516" s="3" t="s">
        <v>11</v>
      </c>
      <c r="I516" s="3" t="s">
        <v>13</v>
      </c>
      <c r="J516" s="3" t="s">
        <v>20</v>
      </c>
    </row>
    <row r="517" spans="1:10" x14ac:dyDescent="0.3">
      <c r="A517" s="11" t="s">
        <v>535</v>
      </c>
      <c r="B517" s="12">
        <v>25.9</v>
      </c>
      <c r="C517" s="13">
        <v>4.84</v>
      </c>
      <c r="D517" s="14" t="s">
        <v>11</v>
      </c>
      <c r="E517" s="14" t="s">
        <v>11</v>
      </c>
      <c r="F517" s="14" t="s">
        <v>11</v>
      </c>
      <c r="G517" s="15">
        <v>0</v>
      </c>
      <c r="H517" s="14" t="s">
        <v>12</v>
      </c>
      <c r="I517" s="14" t="s">
        <v>167</v>
      </c>
      <c r="J517" s="14" t="s">
        <v>20</v>
      </c>
    </row>
    <row r="518" spans="1:10" x14ac:dyDescent="0.3">
      <c r="A518" s="16" t="s">
        <v>536</v>
      </c>
      <c r="B518" s="17">
        <v>35.72</v>
      </c>
      <c r="C518" s="18">
        <v>4.08</v>
      </c>
      <c r="D518" s="3" t="s">
        <v>11</v>
      </c>
      <c r="E518" s="3" t="s">
        <v>11</v>
      </c>
      <c r="F518" s="3" t="s">
        <v>25</v>
      </c>
      <c r="G518" s="19">
        <v>1</v>
      </c>
      <c r="H518" s="3" t="s">
        <v>11</v>
      </c>
      <c r="I518" s="3" t="s">
        <v>13</v>
      </c>
      <c r="J518" s="3" t="s">
        <v>20</v>
      </c>
    </row>
    <row r="519" spans="1:10" x14ac:dyDescent="0.3">
      <c r="A519" s="11" t="s">
        <v>537</v>
      </c>
      <c r="B519" s="12">
        <v>27.94</v>
      </c>
      <c r="C519" s="13">
        <v>4.4800000000000004</v>
      </c>
      <c r="D519" s="14" t="s">
        <v>11</v>
      </c>
      <c r="E519" s="14" t="s">
        <v>11</v>
      </c>
      <c r="F519" s="14" t="s">
        <v>25</v>
      </c>
      <c r="G519" s="15">
        <v>1</v>
      </c>
      <c r="H519" s="14" t="s">
        <v>12</v>
      </c>
      <c r="I519" s="14" t="s">
        <v>167</v>
      </c>
      <c r="J519" s="14" t="s">
        <v>20</v>
      </c>
    </row>
    <row r="520" spans="1:10" x14ac:dyDescent="0.3">
      <c r="A520" s="16" t="s">
        <v>538</v>
      </c>
      <c r="B520" s="17">
        <v>27.1</v>
      </c>
      <c r="C520" s="18">
        <v>5.73</v>
      </c>
      <c r="D520" s="3" t="s">
        <v>11</v>
      </c>
      <c r="E520" s="3" t="s">
        <v>11</v>
      </c>
      <c r="F520" s="3" t="s">
        <v>11</v>
      </c>
      <c r="G520" s="19">
        <v>0</v>
      </c>
      <c r="H520" s="3" t="s">
        <v>12</v>
      </c>
      <c r="I520" s="3" t="s">
        <v>167</v>
      </c>
      <c r="J520" s="3" t="s">
        <v>16</v>
      </c>
    </row>
    <row r="521" spans="1:10" x14ac:dyDescent="0.3">
      <c r="A521" s="11" t="s">
        <v>539</v>
      </c>
      <c r="B521" s="12">
        <v>18.3</v>
      </c>
      <c r="C521" s="13">
        <v>5.46</v>
      </c>
      <c r="D521" s="14" t="s">
        <v>12</v>
      </c>
      <c r="E521" s="14" t="s">
        <v>11</v>
      </c>
      <c r="F521" s="14" t="s">
        <v>25</v>
      </c>
      <c r="G521" s="15">
        <v>1</v>
      </c>
      <c r="H521" s="14" t="s">
        <v>12</v>
      </c>
      <c r="I521" s="14" t="s">
        <v>298</v>
      </c>
      <c r="J521" s="14" t="s">
        <v>20</v>
      </c>
    </row>
    <row r="522" spans="1:10" x14ac:dyDescent="0.3">
      <c r="A522" s="16" t="s">
        <v>540</v>
      </c>
      <c r="B522" s="17">
        <v>25.3</v>
      </c>
      <c r="C522" s="18">
        <v>5.0199999999999996</v>
      </c>
      <c r="D522" s="3" t="s">
        <v>12</v>
      </c>
      <c r="E522" s="3" t="s">
        <v>11</v>
      </c>
      <c r="F522" s="3" t="s">
        <v>11</v>
      </c>
      <c r="G522" s="19">
        <v>1</v>
      </c>
      <c r="H522" s="3" t="s">
        <v>12</v>
      </c>
      <c r="I522" s="3" t="s">
        <v>167</v>
      </c>
      <c r="J522" s="3" t="s">
        <v>20</v>
      </c>
    </row>
    <row r="523" spans="1:10" x14ac:dyDescent="0.3">
      <c r="A523" s="11" t="s">
        <v>541</v>
      </c>
      <c r="B523" s="12">
        <v>38.83</v>
      </c>
      <c r="C523" s="13">
        <v>6.36</v>
      </c>
      <c r="D523" s="14" t="s">
        <v>11</v>
      </c>
      <c r="E523" s="14" t="s">
        <v>11</v>
      </c>
      <c r="F523" s="14" t="s">
        <v>11</v>
      </c>
      <c r="G523" s="15">
        <v>1</v>
      </c>
      <c r="H523" s="14" t="s">
        <v>11</v>
      </c>
      <c r="I523" s="14" t="s">
        <v>13</v>
      </c>
      <c r="J523" s="14" t="s">
        <v>16</v>
      </c>
    </row>
    <row r="524" spans="1:10" x14ac:dyDescent="0.3">
      <c r="A524" s="16" t="s">
        <v>542</v>
      </c>
      <c r="B524" s="17">
        <v>27.6</v>
      </c>
      <c r="C524" s="18">
        <v>5.36</v>
      </c>
      <c r="D524" s="3" t="s">
        <v>11</v>
      </c>
      <c r="E524" s="3" t="s">
        <v>11</v>
      </c>
      <c r="F524" s="3" t="s">
        <v>11</v>
      </c>
      <c r="G524" s="19">
        <v>1</v>
      </c>
      <c r="H524" s="3" t="s">
        <v>11</v>
      </c>
      <c r="I524" s="3" t="s">
        <v>167</v>
      </c>
      <c r="J524" s="3" t="s">
        <v>20</v>
      </c>
    </row>
    <row r="525" spans="1:10" x14ac:dyDescent="0.3">
      <c r="A525" s="11" t="s">
        <v>543</v>
      </c>
      <c r="B525" s="12">
        <v>46.4</v>
      </c>
      <c r="C525" s="13">
        <v>8.3699999999999992</v>
      </c>
      <c r="D525" s="14" t="s">
        <v>12</v>
      </c>
      <c r="E525" s="14" t="s">
        <v>11</v>
      </c>
      <c r="F525" s="14" t="s">
        <v>25</v>
      </c>
      <c r="G525" s="15">
        <v>1</v>
      </c>
      <c r="H525" s="14" t="s">
        <v>11</v>
      </c>
      <c r="I525" s="14" t="s">
        <v>13</v>
      </c>
      <c r="J525" s="14" t="s">
        <v>14</v>
      </c>
    </row>
    <row r="526" spans="1:10" x14ac:dyDescent="0.3">
      <c r="A526" s="16" t="s">
        <v>544</v>
      </c>
      <c r="B526" s="17">
        <v>51.92</v>
      </c>
      <c r="C526" s="18">
        <v>5.18</v>
      </c>
      <c r="D526" s="3" t="s">
        <v>12</v>
      </c>
      <c r="E526" s="3" t="s">
        <v>11</v>
      </c>
      <c r="F526" s="3" t="s">
        <v>25</v>
      </c>
      <c r="G526" s="19">
        <v>1</v>
      </c>
      <c r="H526" s="3" t="s">
        <v>11</v>
      </c>
      <c r="I526" s="3" t="s">
        <v>13</v>
      </c>
      <c r="J526" s="3" t="s">
        <v>20</v>
      </c>
    </row>
    <row r="527" spans="1:10" x14ac:dyDescent="0.3">
      <c r="A527" s="11" t="s">
        <v>545</v>
      </c>
      <c r="B527" s="12">
        <v>32.395000000000003</v>
      </c>
      <c r="C527" s="13">
        <v>5.68</v>
      </c>
      <c r="D527" s="14" t="s">
        <v>12</v>
      </c>
      <c r="E527" s="14" t="s">
        <v>11</v>
      </c>
      <c r="F527" s="14" t="s">
        <v>11</v>
      </c>
      <c r="G527" s="15">
        <v>1</v>
      </c>
      <c r="H527" s="14" t="s">
        <v>11</v>
      </c>
      <c r="I527" s="14" t="s">
        <v>13</v>
      </c>
      <c r="J527" s="14" t="s">
        <v>20</v>
      </c>
    </row>
    <row r="528" spans="1:10" x14ac:dyDescent="0.3">
      <c r="A528" s="16" t="s">
        <v>546</v>
      </c>
      <c r="B528" s="17">
        <v>46.19</v>
      </c>
      <c r="C528" s="18">
        <v>7.31</v>
      </c>
      <c r="D528" s="3" t="s">
        <v>12</v>
      </c>
      <c r="E528" s="3" t="s">
        <v>11</v>
      </c>
      <c r="F528" s="3" t="s">
        <v>25</v>
      </c>
      <c r="G528" s="19">
        <v>1</v>
      </c>
      <c r="H528" s="3" t="s">
        <v>11</v>
      </c>
      <c r="I528" s="3" t="s">
        <v>13</v>
      </c>
      <c r="J528" s="3" t="s">
        <v>14</v>
      </c>
    </row>
    <row r="529" spans="1:10" x14ac:dyDescent="0.3">
      <c r="A529" s="11" t="s">
        <v>547</v>
      </c>
      <c r="B529" s="12">
        <v>27.93</v>
      </c>
      <c r="C529" s="13">
        <v>4.67</v>
      </c>
      <c r="D529" s="14" t="s">
        <v>11</v>
      </c>
      <c r="E529" s="14" t="s">
        <v>11</v>
      </c>
      <c r="F529" s="14" t="s">
        <v>25</v>
      </c>
      <c r="G529" s="15">
        <v>1</v>
      </c>
      <c r="H529" s="14" t="s">
        <v>11</v>
      </c>
      <c r="I529" s="14" t="s">
        <v>167</v>
      </c>
      <c r="J529" s="14" t="s">
        <v>20</v>
      </c>
    </row>
    <row r="530" spans="1:10" x14ac:dyDescent="0.3">
      <c r="A530" s="16" t="s">
        <v>548</v>
      </c>
      <c r="B530" s="17">
        <v>45.62</v>
      </c>
      <c r="C530" s="18">
        <v>6.87</v>
      </c>
      <c r="D530" s="3" t="s">
        <v>11</v>
      </c>
      <c r="E530" s="3" t="s">
        <v>11</v>
      </c>
      <c r="F530" s="3" t="s">
        <v>11</v>
      </c>
      <c r="G530" s="19">
        <v>0</v>
      </c>
      <c r="H530" s="3" t="s">
        <v>11</v>
      </c>
      <c r="I530" s="3" t="s">
        <v>13</v>
      </c>
      <c r="J530" s="3" t="s">
        <v>14</v>
      </c>
    </row>
    <row r="531" spans="1:10" x14ac:dyDescent="0.3">
      <c r="A531" s="11" t="s">
        <v>549</v>
      </c>
      <c r="B531" s="12">
        <v>35.31</v>
      </c>
      <c r="C531" s="13">
        <v>5.87</v>
      </c>
      <c r="D531" s="14" t="s">
        <v>11</v>
      </c>
      <c r="E531" s="14" t="s">
        <v>11</v>
      </c>
      <c r="F531" s="14" t="s">
        <v>25</v>
      </c>
      <c r="G531" s="15">
        <v>1</v>
      </c>
      <c r="H531" s="14" t="s">
        <v>11</v>
      </c>
      <c r="I531" s="14" t="s">
        <v>13</v>
      </c>
      <c r="J531" s="14" t="s">
        <v>16</v>
      </c>
    </row>
    <row r="532" spans="1:10" x14ac:dyDescent="0.3">
      <c r="A532" s="16" t="s">
        <v>550</v>
      </c>
      <c r="B532" s="17">
        <v>30.4</v>
      </c>
      <c r="C532" s="18">
        <v>4.07</v>
      </c>
      <c r="D532" s="3" t="s">
        <v>12</v>
      </c>
      <c r="E532" s="3" t="s">
        <v>11</v>
      </c>
      <c r="F532" s="3" t="s">
        <v>11</v>
      </c>
      <c r="G532" s="19">
        <v>1</v>
      </c>
      <c r="H532" s="3" t="s">
        <v>11</v>
      </c>
      <c r="I532" s="3" t="s">
        <v>13</v>
      </c>
      <c r="J532" s="3" t="s">
        <v>20</v>
      </c>
    </row>
    <row r="533" spans="1:10" x14ac:dyDescent="0.3">
      <c r="A533" s="11" t="s">
        <v>551</v>
      </c>
      <c r="B533" s="12">
        <v>20.13</v>
      </c>
      <c r="C533" s="13">
        <v>6.47</v>
      </c>
      <c r="D533" s="14" t="s">
        <v>11</v>
      </c>
      <c r="E533" s="14" t="s">
        <v>11</v>
      </c>
      <c r="F533" s="14" t="s">
        <v>25</v>
      </c>
      <c r="G533" s="15">
        <v>1</v>
      </c>
      <c r="H533" s="14" t="s">
        <v>12</v>
      </c>
      <c r="I533" s="14" t="s">
        <v>241</v>
      </c>
      <c r="J533" s="14" t="s">
        <v>16</v>
      </c>
    </row>
    <row r="534" spans="1:10" x14ac:dyDescent="0.3">
      <c r="A534" s="16" t="s">
        <v>552</v>
      </c>
      <c r="B534" s="17">
        <v>23.655000000000001</v>
      </c>
      <c r="C534" s="18">
        <v>5.14</v>
      </c>
      <c r="D534" s="3" t="s">
        <v>11</v>
      </c>
      <c r="E534" s="3" t="s">
        <v>11</v>
      </c>
      <c r="F534" s="3" t="s">
        <v>11</v>
      </c>
      <c r="G534" s="19">
        <v>1</v>
      </c>
      <c r="H534" s="3" t="s">
        <v>12</v>
      </c>
      <c r="I534" s="3" t="s">
        <v>241</v>
      </c>
      <c r="J534" s="3" t="s">
        <v>20</v>
      </c>
    </row>
    <row r="535" spans="1:10" x14ac:dyDescent="0.3">
      <c r="A535" s="11" t="s">
        <v>553</v>
      </c>
      <c r="B535" s="12">
        <v>49.05</v>
      </c>
      <c r="C535" s="13">
        <v>9.77</v>
      </c>
      <c r="D535" s="14" t="s">
        <v>12</v>
      </c>
      <c r="E535" s="14" t="s">
        <v>11</v>
      </c>
      <c r="F535" s="14" t="s">
        <v>11</v>
      </c>
      <c r="G535" s="15">
        <v>0</v>
      </c>
      <c r="H535" s="14" t="s">
        <v>11</v>
      </c>
      <c r="I535" s="14" t="s">
        <v>13</v>
      </c>
      <c r="J535" s="14" t="s">
        <v>14</v>
      </c>
    </row>
    <row r="536" spans="1:10" x14ac:dyDescent="0.3">
      <c r="A536" s="16" t="s">
        <v>554</v>
      </c>
      <c r="B536" s="17">
        <v>51.94</v>
      </c>
      <c r="C536" s="18">
        <v>8.8000000000000007</v>
      </c>
      <c r="D536" s="3" t="s">
        <v>12</v>
      </c>
      <c r="E536" s="3" t="s">
        <v>11</v>
      </c>
      <c r="F536" s="3" t="s">
        <v>11</v>
      </c>
      <c r="G536" s="19">
        <v>2</v>
      </c>
      <c r="H536" s="3" t="s">
        <v>11</v>
      </c>
      <c r="I536" s="3" t="s">
        <v>13</v>
      </c>
      <c r="J536" s="3" t="s">
        <v>14</v>
      </c>
    </row>
    <row r="537" spans="1:10" x14ac:dyDescent="0.3">
      <c r="A537" s="11" t="s">
        <v>555</v>
      </c>
      <c r="B537" s="12">
        <v>29.83</v>
      </c>
      <c r="C537" s="13">
        <v>5.84</v>
      </c>
      <c r="D537" s="14" t="s">
        <v>11</v>
      </c>
      <c r="E537" s="14" t="s">
        <v>11</v>
      </c>
      <c r="F537" s="14" t="s">
        <v>11</v>
      </c>
      <c r="G537" s="15">
        <v>1</v>
      </c>
      <c r="H537" s="14" t="s">
        <v>12</v>
      </c>
      <c r="I537" s="14" t="s">
        <v>167</v>
      </c>
      <c r="J537" s="14" t="s">
        <v>16</v>
      </c>
    </row>
    <row r="538" spans="1:10" x14ac:dyDescent="0.3">
      <c r="A538" s="16" t="s">
        <v>556</v>
      </c>
      <c r="B538" s="17">
        <v>22.6</v>
      </c>
      <c r="C538" s="18">
        <v>10.43</v>
      </c>
      <c r="D538" s="3" t="s">
        <v>12</v>
      </c>
      <c r="E538" s="3" t="s">
        <v>11</v>
      </c>
      <c r="F538" s="3" t="s">
        <v>11</v>
      </c>
      <c r="G538" s="19">
        <v>1</v>
      </c>
      <c r="H538" s="3" t="s">
        <v>12</v>
      </c>
      <c r="I538" s="3" t="s">
        <v>241</v>
      </c>
      <c r="J538" s="3" t="s">
        <v>14</v>
      </c>
    </row>
    <row r="539" spans="1:10" x14ac:dyDescent="0.3">
      <c r="A539" s="11" t="s">
        <v>557</v>
      </c>
      <c r="B539" s="12">
        <v>46.69</v>
      </c>
      <c r="C539" s="13">
        <v>4.25</v>
      </c>
      <c r="D539" s="14" t="s">
        <v>12</v>
      </c>
      <c r="E539" s="14" t="s">
        <v>11</v>
      </c>
      <c r="F539" s="14" t="s">
        <v>11</v>
      </c>
      <c r="G539" s="15">
        <v>1</v>
      </c>
      <c r="H539" s="14" t="s">
        <v>11</v>
      </c>
      <c r="I539" s="14" t="s">
        <v>13</v>
      </c>
      <c r="J539" s="14" t="s">
        <v>20</v>
      </c>
    </row>
    <row r="540" spans="1:10" x14ac:dyDescent="0.3">
      <c r="A540" s="16" t="s">
        <v>558</v>
      </c>
      <c r="B540" s="17">
        <v>28.49</v>
      </c>
      <c r="C540" s="18">
        <v>4.8899999999999997</v>
      </c>
      <c r="D540" s="3" t="s">
        <v>11</v>
      </c>
      <c r="E540" s="3" t="s">
        <v>11</v>
      </c>
      <c r="F540" s="3" t="s">
        <v>11</v>
      </c>
      <c r="G540" s="19">
        <v>0</v>
      </c>
      <c r="H540" s="3" t="s">
        <v>12</v>
      </c>
      <c r="I540" s="3" t="s">
        <v>167</v>
      </c>
      <c r="J540" s="3" t="s">
        <v>20</v>
      </c>
    </row>
    <row r="541" spans="1:10" x14ac:dyDescent="0.3">
      <c r="A541" s="11" t="s">
        <v>559</v>
      </c>
      <c r="B541" s="12">
        <v>28.5</v>
      </c>
      <c r="C541" s="13">
        <v>5.55</v>
      </c>
      <c r="D541" s="14" t="s">
        <v>12</v>
      </c>
      <c r="E541" s="14" t="s">
        <v>11</v>
      </c>
      <c r="F541" s="14" t="s">
        <v>11</v>
      </c>
      <c r="G541" s="15">
        <v>1</v>
      </c>
      <c r="H541" s="14" t="s">
        <v>12</v>
      </c>
      <c r="I541" s="14" t="s">
        <v>167</v>
      </c>
      <c r="J541" s="14" t="s">
        <v>20</v>
      </c>
    </row>
    <row r="542" spans="1:10" x14ac:dyDescent="0.3">
      <c r="A542" s="16" t="s">
        <v>560</v>
      </c>
      <c r="B542" s="17">
        <v>24.4</v>
      </c>
      <c r="C542" s="18">
        <v>4.5199999999999996</v>
      </c>
      <c r="D542" s="3" t="s">
        <v>11</v>
      </c>
      <c r="E542" s="3" t="s">
        <v>11</v>
      </c>
      <c r="F542" s="3" t="s">
        <v>11</v>
      </c>
      <c r="G542" s="19">
        <v>1</v>
      </c>
      <c r="H542" s="3" t="s">
        <v>12</v>
      </c>
      <c r="I542" s="3" t="s">
        <v>241</v>
      </c>
      <c r="J542" s="3" t="s">
        <v>20</v>
      </c>
    </row>
    <row r="543" spans="1:10" x14ac:dyDescent="0.3">
      <c r="A543" s="11" t="s">
        <v>561</v>
      </c>
      <c r="B543" s="12">
        <v>29.15</v>
      </c>
      <c r="C543" s="13">
        <v>4.45</v>
      </c>
      <c r="D543" s="14" t="s">
        <v>12</v>
      </c>
      <c r="E543" s="14" t="s">
        <v>11</v>
      </c>
      <c r="F543" s="14" t="s">
        <v>11</v>
      </c>
      <c r="G543" s="15">
        <v>1</v>
      </c>
      <c r="H543" s="14" t="s">
        <v>12</v>
      </c>
      <c r="I543" s="14" t="s">
        <v>167</v>
      </c>
      <c r="J543" s="14" t="s">
        <v>20</v>
      </c>
    </row>
    <row r="544" spans="1:10" x14ac:dyDescent="0.3">
      <c r="A544" s="16" t="s">
        <v>562</v>
      </c>
      <c r="B544" s="17">
        <v>27.28</v>
      </c>
      <c r="C544" s="18">
        <v>4.72</v>
      </c>
      <c r="D544" s="3" t="s">
        <v>11</v>
      </c>
      <c r="E544" s="3" t="s">
        <v>12</v>
      </c>
      <c r="F544" s="3" t="s">
        <v>11</v>
      </c>
      <c r="G544" s="19">
        <v>1</v>
      </c>
      <c r="H544" s="3" t="s">
        <v>12</v>
      </c>
      <c r="I544" s="3" t="s">
        <v>167</v>
      </c>
      <c r="J544" s="3" t="s">
        <v>20</v>
      </c>
    </row>
    <row r="545" spans="1:10" x14ac:dyDescent="0.3">
      <c r="A545" s="11" t="s">
        <v>563</v>
      </c>
      <c r="B545" s="12">
        <v>32.229999999999997</v>
      </c>
      <c r="C545" s="13">
        <v>4.6500000000000004</v>
      </c>
      <c r="D545" s="14" t="s">
        <v>12</v>
      </c>
      <c r="E545" s="14" t="s">
        <v>11</v>
      </c>
      <c r="F545" s="14" t="s">
        <v>25</v>
      </c>
      <c r="G545" s="15">
        <v>1</v>
      </c>
      <c r="H545" s="14" t="s">
        <v>11</v>
      </c>
      <c r="I545" s="14" t="s">
        <v>13</v>
      </c>
      <c r="J545" s="14" t="s">
        <v>20</v>
      </c>
    </row>
    <row r="546" spans="1:10" x14ac:dyDescent="0.3">
      <c r="A546" s="16" t="s">
        <v>564</v>
      </c>
      <c r="B546" s="17">
        <v>44.2</v>
      </c>
      <c r="C546" s="18">
        <v>11.34</v>
      </c>
      <c r="D546" s="3" t="s">
        <v>12</v>
      </c>
      <c r="E546" s="3" t="s">
        <v>11</v>
      </c>
      <c r="F546" s="3" t="s">
        <v>25</v>
      </c>
      <c r="G546" s="19">
        <v>1</v>
      </c>
      <c r="H546" s="3" t="s">
        <v>11</v>
      </c>
      <c r="I546" s="3" t="s">
        <v>13</v>
      </c>
      <c r="J546" s="3" t="s">
        <v>14</v>
      </c>
    </row>
    <row r="547" spans="1:10" x14ac:dyDescent="0.3">
      <c r="A547" s="11" t="s">
        <v>565</v>
      </c>
      <c r="B547" s="12">
        <v>29.734999999999999</v>
      </c>
      <c r="C547" s="13">
        <v>4.53</v>
      </c>
      <c r="D547" s="14" t="s">
        <v>11</v>
      </c>
      <c r="E547" s="14" t="s">
        <v>11</v>
      </c>
      <c r="F547" s="14" t="s">
        <v>25</v>
      </c>
      <c r="G547" s="15">
        <v>1</v>
      </c>
      <c r="H547" s="14" t="s">
        <v>11</v>
      </c>
      <c r="I547" s="14" t="s">
        <v>167</v>
      </c>
      <c r="J547" s="14" t="s">
        <v>20</v>
      </c>
    </row>
    <row r="548" spans="1:10" x14ac:dyDescent="0.3">
      <c r="A548" s="16" t="s">
        <v>566</v>
      </c>
      <c r="B548" s="17">
        <v>28.31</v>
      </c>
      <c r="C548" s="18">
        <v>6.35</v>
      </c>
      <c r="D548" s="3" t="s">
        <v>11</v>
      </c>
      <c r="E548" s="3" t="s">
        <v>11</v>
      </c>
      <c r="F548" s="3" t="s">
        <v>11</v>
      </c>
      <c r="G548" s="19">
        <v>0</v>
      </c>
      <c r="H548" s="3" t="s">
        <v>12</v>
      </c>
      <c r="I548" s="3" t="s">
        <v>167</v>
      </c>
      <c r="J548" s="3" t="s">
        <v>16</v>
      </c>
    </row>
    <row r="549" spans="1:10" x14ac:dyDescent="0.3">
      <c r="A549" s="11" t="s">
        <v>567</v>
      </c>
      <c r="B549" s="12">
        <v>46.62</v>
      </c>
      <c r="C549" s="13">
        <v>8.51</v>
      </c>
      <c r="D549" s="14" t="s">
        <v>11</v>
      </c>
      <c r="E549" s="14" t="s">
        <v>11</v>
      </c>
      <c r="F549" s="14" t="s">
        <v>11</v>
      </c>
      <c r="G549" s="15">
        <v>0</v>
      </c>
      <c r="H549" s="14" t="s">
        <v>11</v>
      </c>
      <c r="I549" s="14" t="s">
        <v>13</v>
      </c>
      <c r="J549" s="14" t="s">
        <v>14</v>
      </c>
    </row>
    <row r="550" spans="1:10" x14ac:dyDescent="0.3">
      <c r="A550" s="16" t="s">
        <v>568</v>
      </c>
      <c r="B550" s="17">
        <v>51.75</v>
      </c>
      <c r="C550" s="18">
        <v>8.59</v>
      </c>
      <c r="D550" s="3" t="s">
        <v>12</v>
      </c>
      <c r="E550" s="3" t="s">
        <v>11</v>
      </c>
      <c r="F550" s="3" t="s">
        <v>11</v>
      </c>
      <c r="G550" s="19">
        <v>1</v>
      </c>
      <c r="H550" s="3" t="s">
        <v>11</v>
      </c>
      <c r="I550" s="3" t="s">
        <v>13</v>
      </c>
      <c r="J550" s="3" t="s">
        <v>14</v>
      </c>
    </row>
    <row r="551" spans="1:10" x14ac:dyDescent="0.3">
      <c r="A551" s="11" t="s">
        <v>569</v>
      </c>
      <c r="B551" s="12">
        <v>25.7</v>
      </c>
      <c r="C551" s="13">
        <v>4.13</v>
      </c>
      <c r="D551" s="14" t="s">
        <v>12</v>
      </c>
      <c r="E551" s="14" t="s">
        <v>11</v>
      </c>
      <c r="F551" s="14" t="s">
        <v>11</v>
      </c>
      <c r="G551" s="15">
        <v>0</v>
      </c>
      <c r="H551" s="14" t="s">
        <v>12</v>
      </c>
      <c r="I551" s="14" t="s">
        <v>167</v>
      </c>
      <c r="J551" s="14" t="s">
        <v>20</v>
      </c>
    </row>
    <row r="552" spans="1:10" x14ac:dyDescent="0.3">
      <c r="A552" s="16" t="s">
        <v>570</v>
      </c>
      <c r="B552" s="17">
        <v>31.79</v>
      </c>
      <c r="C552" s="18">
        <v>4.55</v>
      </c>
      <c r="D552" s="3" t="s">
        <v>11</v>
      </c>
      <c r="E552" s="3" t="s">
        <v>11</v>
      </c>
      <c r="F552" s="3" t="s">
        <v>11</v>
      </c>
      <c r="G552" s="19">
        <v>0</v>
      </c>
      <c r="H552" s="3" t="s">
        <v>11</v>
      </c>
      <c r="I552" s="3" t="s">
        <v>13</v>
      </c>
      <c r="J552" s="3" t="s">
        <v>20</v>
      </c>
    </row>
    <row r="553" spans="1:10" x14ac:dyDescent="0.3">
      <c r="A553" s="11" t="s">
        <v>571</v>
      </c>
      <c r="B553" s="12">
        <v>24.795000000000002</v>
      </c>
      <c r="C553" s="13">
        <v>4.5199999999999996</v>
      </c>
      <c r="D553" s="14" t="s">
        <v>11</v>
      </c>
      <c r="E553" s="14" t="s">
        <v>11</v>
      </c>
      <c r="F553" s="14" t="s">
        <v>11</v>
      </c>
      <c r="G553" s="15">
        <v>0</v>
      </c>
      <c r="H553" s="14" t="s">
        <v>12</v>
      </c>
      <c r="I553" s="14" t="s">
        <v>241</v>
      </c>
      <c r="J553" s="14" t="s">
        <v>20</v>
      </c>
    </row>
    <row r="554" spans="1:10" x14ac:dyDescent="0.3">
      <c r="A554" s="16" t="s">
        <v>572</v>
      </c>
      <c r="B554" s="17">
        <v>53.98</v>
      </c>
      <c r="C554" s="18">
        <v>5.07</v>
      </c>
      <c r="D554" s="3" t="s">
        <v>11</v>
      </c>
      <c r="E554" s="3" t="s">
        <v>11</v>
      </c>
      <c r="F554" s="3" t="s">
        <v>25</v>
      </c>
      <c r="G554" s="19">
        <v>1</v>
      </c>
      <c r="H554" s="3" t="s">
        <v>11</v>
      </c>
      <c r="I554" s="3" t="s">
        <v>13</v>
      </c>
      <c r="J554" s="3" t="s">
        <v>20</v>
      </c>
    </row>
    <row r="555" spans="1:10" x14ac:dyDescent="0.3">
      <c r="A555" s="11" t="s">
        <v>573</v>
      </c>
      <c r="B555" s="12">
        <v>41.325000000000003</v>
      </c>
      <c r="C555" s="13">
        <v>4.04</v>
      </c>
      <c r="D555" s="14" t="s">
        <v>12</v>
      </c>
      <c r="E555" s="14" t="s">
        <v>11</v>
      </c>
      <c r="F555" s="14" t="s">
        <v>25</v>
      </c>
      <c r="G555" s="15">
        <v>1</v>
      </c>
      <c r="H555" s="14" t="s">
        <v>11</v>
      </c>
      <c r="I555" s="14" t="s">
        <v>13</v>
      </c>
      <c r="J555" s="14" t="s">
        <v>20</v>
      </c>
    </row>
    <row r="556" spans="1:10" x14ac:dyDescent="0.3">
      <c r="A556" s="16" t="s">
        <v>574</v>
      </c>
      <c r="B556" s="17">
        <v>51.65</v>
      </c>
      <c r="C556" s="18">
        <v>5.3</v>
      </c>
      <c r="D556" s="3" t="s">
        <v>12</v>
      </c>
      <c r="E556" s="3" t="s">
        <v>11</v>
      </c>
      <c r="F556" s="3" t="s">
        <v>11</v>
      </c>
      <c r="G556" s="19">
        <v>0</v>
      </c>
      <c r="H556" s="3" t="s">
        <v>11</v>
      </c>
      <c r="I556" s="3" t="s">
        <v>13</v>
      </c>
      <c r="J556" s="3" t="s">
        <v>20</v>
      </c>
    </row>
    <row r="557" spans="1:10" x14ac:dyDescent="0.3">
      <c r="A557" s="11" t="s">
        <v>575</v>
      </c>
      <c r="B557" s="12">
        <v>44.52</v>
      </c>
      <c r="C557" s="13">
        <v>8.64</v>
      </c>
      <c r="D557" s="14" t="s">
        <v>12</v>
      </c>
      <c r="E557" s="14" t="s">
        <v>11</v>
      </c>
      <c r="F557" s="14" t="s">
        <v>25</v>
      </c>
      <c r="G557" s="15">
        <v>1</v>
      </c>
      <c r="H557" s="14" t="s">
        <v>11</v>
      </c>
      <c r="I557" s="14" t="s">
        <v>13</v>
      </c>
      <c r="J557" s="14" t="s">
        <v>14</v>
      </c>
    </row>
    <row r="558" spans="1:10" x14ac:dyDescent="0.3">
      <c r="A558" s="16" t="s">
        <v>576</v>
      </c>
      <c r="B558" s="17">
        <v>53.29</v>
      </c>
      <c r="C558" s="18">
        <v>4.03</v>
      </c>
      <c r="D558" s="3" t="s">
        <v>11</v>
      </c>
      <c r="E558" s="3" t="s">
        <v>11</v>
      </c>
      <c r="F558" s="3" t="s">
        <v>25</v>
      </c>
      <c r="G558" s="19">
        <v>1</v>
      </c>
      <c r="H558" s="3" t="s">
        <v>11</v>
      </c>
      <c r="I558" s="3" t="s">
        <v>13</v>
      </c>
      <c r="J558" s="3" t="s">
        <v>20</v>
      </c>
    </row>
    <row r="559" spans="1:10" x14ac:dyDescent="0.3">
      <c r="A559" s="11" t="s">
        <v>577</v>
      </c>
      <c r="B559" s="12">
        <v>46.63</v>
      </c>
      <c r="C559" s="13">
        <v>4.26</v>
      </c>
      <c r="D559" s="14" t="s">
        <v>12</v>
      </c>
      <c r="E559" s="14" t="s">
        <v>11</v>
      </c>
      <c r="F559" s="14" t="s">
        <v>11</v>
      </c>
      <c r="G559" s="15">
        <v>2</v>
      </c>
      <c r="H559" s="14" t="s">
        <v>11</v>
      </c>
      <c r="I559" s="14" t="s">
        <v>13</v>
      </c>
      <c r="J559" s="14" t="s">
        <v>20</v>
      </c>
    </row>
    <row r="560" spans="1:10" x14ac:dyDescent="0.3">
      <c r="A560" s="16" t="s">
        <v>578</v>
      </c>
      <c r="B560" s="17">
        <v>28.88</v>
      </c>
      <c r="C560" s="18">
        <v>5.35</v>
      </c>
      <c r="D560" s="3" t="s">
        <v>11</v>
      </c>
      <c r="E560" s="3" t="s">
        <v>11</v>
      </c>
      <c r="F560" s="3" t="s">
        <v>25</v>
      </c>
      <c r="G560" s="19">
        <v>1</v>
      </c>
      <c r="H560" s="3" t="s">
        <v>12</v>
      </c>
      <c r="I560" s="3" t="s">
        <v>167</v>
      </c>
      <c r="J560" s="3" t="s">
        <v>20</v>
      </c>
    </row>
    <row r="561" spans="1:10" x14ac:dyDescent="0.3">
      <c r="A561" s="11" t="s">
        <v>579</v>
      </c>
      <c r="B561" s="12">
        <v>23.98</v>
      </c>
      <c r="C561" s="13">
        <v>4.9000000000000004</v>
      </c>
      <c r="D561" s="14" t="s">
        <v>11</v>
      </c>
      <c r="E561" s="14" t="s">
        <v>11</v>
      </c>
      <c r="F561" s="14" t="s">
        <v>11</v>
      </c>
      <c r="G561" s="15">
        <v>0</v>
      </c>
      <c r="H561" s="14" t="s">
        <v>11</v>
      </c>
      <c r="I561" s="14" t="s">
        <v>241</v>
      </c>
      <c r="J561" s="14" t="s">
        <v>20</v>
      </c>
    </row>
    <row r="562" spans="1:10" x14ac:dyDescent="0.3">
      <c r="A562" s="16" t="s">
        <v>580</v>
      </c>
      <c r="B562" s="17">
        <v>23.65</v>
      </c>
      <c r="C562" s="18">
        <v>4.5</v>
      </c>
      <c r="D562" s="3" t="s">
        <v>11</v>
      </c>
      <c r="E562" s="3" t="s">
        <v>11</v>
      </c>
      <c r="F562" s="3" t="s">
        <v>11</v>
      </c>
      <c r="G562" s="19">
        <v>0</v>
      </c>
      <c r="H562" s="3" t="s">
        <v>11</v>
      </c>
      <c r="I562" s="3" t="s">
        <v>241</v>
      </c>
      <c r="J562" s="3" t="s">
        <v>20</v>
      </c>
    </row>
    <row r="563" spans="1:10" x14ac:dyDescent="0.3">
      <c r="A563" s="11" t="s">
        <v>581</v>
      </c>
      <c r="B563" s="12">
        <v>49.09</v>
      </c>
      <c r="C563" s="13">
        <v>8.3800000000000008</v>
      </c>
      <c r="D563" s="14" t="s">
        <v>12</v>
      </c>
      <c r="E563" s="14" t="s">
        <v>11</v>
      </c>
      <c r="F563" s="14" t="s">
        <v>11</v>
      </c>
      <c r="G563" s="15">
        <v>2</v>
      </c>
      <c r="H563" s="14" t="s">
        <v>11</v>
      </c>
      <c r="I563" s="14" t="s">
        <v>13</v>
      </c>
      <c r="J563" s="14" t="s">
        <v>14</v>
      </c>
    </row>
    <row r="564" spans="1:10" x14ac:dyDescent="0.3">
      <c r="A564" s="16" t="s">
        <v>582</v>
      </c>
      <c r="B564" s="17">
        <v>28.024999999999999</v>
      </c>
      <c r="C564" s="18">
        <v>7.03</v>
      </c>
      <c r="D564" s="3" t="s">
        <v>11</v>
      </c>
      <c r="E564" s="3" t="s">
        <v>11</v>
      </c>
      <c r="F564" s="3" t="s">
        <v>11</v>
      </c>
      <c r="G564" s="19">
        <v>0</v>
      </c>
      <c r="H564" s="3" t="s">
        <v>12</v>
      </c>
      <c r="I564" s="3" t="s">
        <v>167</v>
      </c>
      <c r="J564" s="3" t="s">
        <v>14</v>
      </c>
    </row>
    <row r="565" spans="1:10" x14ac:dyDescent="0.3">
      <c r="A565" s="11" t="s">
        <v>583</v>
      </c>
      <c r="B565" s="12">
        <v>43.32</v>
      </c>
      <c r="C565" s="13">
        <v>8.75</v>
      </c>
      <c r="D565" s="14" t="s">
        <v>12</v>
      </c>
      <c r="E565" s="14" t="s">
        <v>11</v>
      </c>
      <c r="F565" s="14" t="s">
        <v>25</v>
      </c>
      <c r="G565" s="15">
        <v>1</v>
      </c>
      <c r="H565" s="14" t="s">
        <v>11</v>
      </c>
      <c r="I565" s="14" t="s">
        <v>13</v>
      </c>
      <c r="J565" s="14" t="s">
        <v>14</v>
      </c>
    </row>
    <row r="566" spans="1:10" x14ac:dyDescent="0.3">
      <c r="A566" s="16" t="s">
        <v>584</v>
      </c>
      <c r="B566" s="17">
        <v>45.92</v>
      </c>
      <c r="C566" s="18">
        <v>9.51</v>
      </c>
      <c r="D566" s="3" t="s">
        <v>11</v>
      </c>
      <c r="E566" s="3" t="s">
        <v>11</v>
      </c>
      <c r="F566" s="3" t="s">
        <v>11</v>
      </c>
      <c r="G566" s="19">
        <v>0</v>
      </c>
      <c r="H566" s="3" t="s">
        <v>11</v>
      </c>
      <c r="I566" s="3" t="s">
        <v>13</v>
      </c>
      <c r="J566" s="3" t="s">
        <v>14</v>
      </c>
    </row>
    <row r="567" spans="1:10" x14ac:dyDescent="0.3">
      <c r="A567" s="11" t="s">
        <v>585</v>
      </c>
      <c r="B567" s="12">
        <v>44.03</v>
      </c>
      <c r="C567" s="13">
        <v>9.36</v>
      </c>
      <c r="D567" s="14" t="s">
        <v>11</v>
      </c>
      <c r="E567" s="14" t="s">
        <v>11</v>
      </c>
      <c r="F567" s="14" t="s">
        <v>11</v>
      </c>
      <c r="G567" s="15">
        <v>0</v>
      </c>
      <c r="H567" s="14" t="s">
        <v>11</v>
      </c>
      <c r="I567" s="14" t="s">
        <v>13</v>
      </c>
      <c r="J567" s="14" t="s">
        <v>14</v>
      </c>
    </row>
    <row r="568" spans="1:10" x14ac:dyDescent="0.3">
      <c r="A568" s="16" t="s">
        <v>586</v>
      </c>
      <c r="B568" s="17">
        <v>24.6</v>
      </c>
      <c r="C568" s="18">
        <v>4.8099999999999996</v>
      </c>
      <c r="D568" s="3" t="s">
        <v>11</v>
      </c>
      <c r="E568" s="3" t="s">
        <v>11</v>
      </c>
      <c r="F568" s="3" t="s">
        <v>11</v>
      </c>
      <c r="G568" s="19">
        <v>0</v>
      </c>
      <c r="H568" s="3" t="s">
        <v>12</v>
      </c>
      <c r="I568" s="3" t="s">
        <v>241</v>
      </c>
      <c r="J568" s="3" t="s">
        <v>20</v>
      </c>
    </row>
    <row r="569" spans="1:10" x14ac:dyDescent="0.3">
      <c r="A569" s="11" t="s">
        <v>587</v>
      </c>
      <c r="B569" s="12">
        <v>49.15</v>
      </c>
      <c r="C569" s="13">
        <v>8.08</v>
      </c>
      <c r="D569" s="14" t="s">
        <v>11</v>
      </c>
      <c r="E569" s="14" t="s">
        <v>11</v>
      </c>
      <c r="F569" s="14" t="s">
        <v>11</v>
      </c>
      <c r="G569" s="15">
        <v>0</v>
      </c>
      <c r="H569" s="14" t="s">
        <v>11</v>
      </c>
      <c r="I569" s="14" t="s">
        <v>13</v>
      </c>
      <c r="J569" s="14" t="s">
        <v>14</v>
      </c>
    </row>
    <row r="570" spans="1:10" x14ac:dyDescent="0.3">
      <c r="A570" s="16" t="s">
        <v>588</v>
      </c>
      <c r="B570" s="17">
        <v>28.31</v>
      </c>
      <c r="C570" s="18">
        <v>6.29</v>
      </c>
      <c r="D570" s="3" t="s">
        <v>11</v>
      </c>
      <c r="E570" s="3" t="s">
        <v>11</v>
      </c>
      <c r="F570" s="3" t="s">
        <v>25</v>
      </c>
      <c r="G570" s="19">
        <v>1</v>
      </c>
      <c r="H570" s="3" t="s">
        <v>12</v>
      </c>
      <c r="I570" s="3" t="s">
        <v>167</v>
      </c>
      <c r="J570" s="3" t="s">
        <v>16</v>
      </c>
    </row>
    <row r="571" spans="1:10" x14ac:dyDescent="0.3">
      <c r="A571" s="11" t="s">
        <v>589</v>
      </c>
      <c r="B571" s="12">
        <v>22.99</v>
      </c>
      <c r="C571" s="13">
        <v>6.29</v>
      </c>
      <c r="D571" s="14" t="s">
        <v>11</v>
      </c>
      <c r="E571" s="14" t="s">
        <v>11</v>
      </c>
      <c r="F571" s="14" t="s">
        <v>11</v>
      </c>
      <c r="G571" s="15">
        <v>1</v>
      </c>
      <c r="H571" s="14" t="s">
        <v>12</v>
      </c>
      <c r="I571" s="14" t="s">
        <v>241</v>
      </c>
      <c r="J571" s="14" t="s">
        <v>16</v>
      </c>
    </row>
    <row r="572" spans="1:10" x14ac:dyDescent="0.3">
      <c r="A572" s="16" t="s">
        <v>590</v>
      </c>
      <c r="B572" s="17">
        <v>29.07</v>
      </c>
      <c r="C572" s="18">
        <v>5.12</v>
      </c>
      <c r="D572" s="3" t="s">
        <v>11</v>
      </c>
      <c r="E572" s="3" t="s">
        <v>11</v>
      </c>
      <c r="F572" s="3" t="s">
        <v>25</v>
      </c>
      <c r="G572" s="19">
        <v>1</v>
      </c>
      <c r="H572" s="3" t="s">
        <v>12</v>
      </c>
      <c r="I572" s="3" t="s">
        <v>167</v>
      </c>
      <c r="J572" s="3" t="s">
        <v>20</v>
      </c>
    </row>
    <row r="573" spans="1:10" x14ac:dyDescent="0.3">
      <c r="A573" s="11" t="s">
        <v>591</v>
      </c>
      <c r="B573" s="12">
        <v>42.02</v>
      </c>
      <c r="C573" s="13">
        <v>9.9499999999999993</v>
      </c>
      <c r="D573" s="14" t="s">
        <v>12</v>
      </c>
      <c r="E573" s="14" t="s">
        <v>11</v>
      </c>
      <c r="F573" s="14" t="s">
        <v>25</v>
      </c>
      <c r="G573" s="15">
        <v>1</v>
      </c>
      <c r="H573" s="14" t="s">
        <v>11</v>
      </c>
      <c r="I573" s="14" t="s">
        <v>13</v>
      </c>
      <c r="J573" s="14" t="s">
        <v>14</v>
      </c>
    </row>
    <row r="574" spans="1:10" x14ac:dyDescent="0.3">
      <c r="A574" s="16" t="s">
        <v>592</v>
      </c>
      <c r="B574" s="17">
        <v>49.07</v>
      </c>
      <c r="C574" s="18">
        <v>9.08</v>
      </c>
      <c r="D574" s="3" t="s">
        <v>12</v>
      </c>
      <c r="E574" s="3" t="s">
        <v>11</v>
      </c>
      <c r="F574" s="3" t="s">
        <v>11</v>
      </c>
      <c r="G574" s="19">
        <v>1</v>
      </c>
      <c r="H574" s="3" t="s">
        <v>11</v>
      </c>
      <c r="I574" s="3" t="s">
        <v>13</v>
      </c>
      <c r="J574" s="3" t="s">
        <v>14</v>
      </c>
    </row>
    <row r="575" spans="1:10" x14ac:dyDescent="0.3">
      <c r="A575" s="11" t="s">
        <v>593</v>
      </c>
      <c r="B575" s="12">
        <v>19.8</v>
      </c>
      <c r="C575" s="13">
        <v>4.82</v>
      </c>
      <c r="D575" s="14" t="s">
        <v>11</v>
      </c>
      <c r="E575" s="14" t="s">
        <v>11</v>
      </c>
      <c r="F575" s="14" t="s">
        <v>11</v>
      </c>
      <c r="G575" s="15">
        <v>0</v>
      </c>
      <c r="H575" s="14" t="s">
        <v>12</v>
      </c>
      <c r="I575" s="14" t="s">
        <v>241</v>
      </c>
      <c r="J575" s="14" t="s">
        <v>20</v>
      </c>
    </row>
    <row r="576" spans="1:10" x14ac:dyDescent="0.3">
      <c r="A576" s="16" t="s">
        <v>594</v>
      </c>
      <c r="B576" s="17">
        <v>27.36</v>
      </c>
      <c r="C576" s="18">
        <v>4.6500000000000004</v>
      </c>
      <c r="D576" s="3" t="s">
        <v>11</v>
      </c>
      <c r="E576" s="3" t="s">
        <v>12</v>
      </c>
      <c r="F576" s="3" t="s">
        <v>11</v>
      </c>
      <c r="G576" s="19">
        <v>1</v>
      </c>
      <c r="H576" s="3" t="s">
        <v>12</v>
      </c>
      <c r="I576" s="3" t="s">
        <v>167</v>
      </c>
      <c r="J576" s="3" t="s">
        <v>20</v>
      </c>
    </row>
    <row r="577" spans="1:10" x14ac:dyDescent="0.3">
      <c r="A577" s="11" t="s">
        <v>595</v>
      </c>
      <c r="B577" s="12">
        <v>42.95</v>
      </c>
      <c r="C577" s="13">
        <v>5.16</v>
      </c>
      <c r="D577" s="14" t="s">
        <v>12</v>
      </c>
      <c r="E577" s="14" t="s">
        <v>11</v>
      </c>
      <c r="F577" s="14" t="s">
        <v>11</v>
      </c>
      <c r="G577" s="15">
        <v>1</v>
      </c>
      <c r="H577" s="14" t="s">
        <v>11</v>
      </c>
      <c r="I577" s="14" t="s">
        <v>13</v>
      </c>
      <c r="J577" s="14" t="s">
        <v>20</v>
      </c>
    </row>
    <row r="578" spans="1:10" x14ac:dyDescent="0.3">
      <c r="A578" s="16" t="s">
        <v>596</v>
      </c>
      <c r="B578" s="17">
        <v>42.66</v>
      </c>
      <c r="C578" s="18">
        <v>10.44</v>
      </c>
      <c r="D578" s="3" t="s">
        <v>11</v>
      </c>
      <c r="E578" s="3" t="s">
        <v>11</v>
      </c>
      <c r="F578" s="3" t="s">
        <v>11</v>
      </c>
      <c r="G578" s="19">
        <v>0</v>
      </c>
      <c r="H578" s="3" t="s">
        <v>11</v>
      </c>
      <c r="I578" s="3" t="s">
        <v>13</v>
      </c>
      <c r="J578" s="3" t="s">
        <v>14</v>
      </c>
    </row>
    <row r="579" spans="1:10" x14ac:dyDescent="0.3">
      <c r="A579" s="11" t="s">
        <v>597</v>
      </c>
      <c r="B579" s="12">
        <v>33.630000000000003</v>
      </c>
      <c r="C579" s="13">
        <v>5.69</v>
      </c>
      <c r="D579" s="14" t="s">
        <v>11</v>
      </c>
      <c r="E579" s="14" t="s">
        <v>11</v>
      </c>
      <c r="F579" s="14" t="s">
        <v>11</v>
      </c>
      <c r="G579" s="15">
        <v>1</v>
      </c>
      <c r="H579" s="14" t="s">
        <v>11</v>
      </c>
      <c r="I579" s="14" t="s">
        <v>13</v>
      </c>
      <c r="J579" s="14" t="s">
        <v>20</v>
      </c>
    </row>
    <row r="580" spans="1:10" x14ac:dyDescent="0.3">
      <c r="A580" s="16" t="s">
        <v>598</v>
      </c>
      <c r="B580" s="17">
        <v>26.84</v>
      </c>
      <c r="C580" s="18">
        <v>6.5</v>
      </c>
      <c r="D580" s="3" t="s">
        <v>11</v>
      </c>
      <c r="E580" s="3" t="s">
        <v>11</v>
      </c>
      <c r="F580" s="3" t="s">
        <v>11</v>
      </c>
      <c r="G580" s="19">
        <v>0</v>
      </c>
      <c r="H580" s="3" t="s">
        <v>12</v>
      </c>
      <c r="I580" s="3" t="s">
        <v>167</v>
      </c>
      <c r="J580" s="3" t="s">
        <v>14</v>
      </c>
    </row>
    <row r="581" spans="1:10" x14ac:dyDescent="0.3">
      <c r="A581" s="11" t="s">
        <v>599</v>
      </c>
      <c r="B581" s="12">
        <v>28.3</v>
      </c>
      <c r="C581" s="13">
        <v>5.73</v>
      </c>
      <c r="D581" s="14" t="s">
        <v>11</v>
      </c>
      <c r="E581" s="14" t="s">
        <v>11</v>
      </c>
      <c r="F581" s="14" t="s">
        <v>25</v>
      </c>
      <c r="G581" s="15">
        <v>1</v>
      </c>
      <c r="H581" s="14" t="s">
        <v>12</v>
      </c>
      <c r="I581" s="14" t="s">
        <v>167</v>
      </c>
      <c r="J581" s="14" t="s">
        <v>16</v>
      </c>
    </row>
    <row r="582" spans="1:10" x14ac:dyDescent="0.3">
      <c r="A582" s="16" t="s">
        <v>600</v>
      </c>
      <c r="B582" s="17">
        <v>27.06</v>
      </c>
      <c r="C582" s="18">
        <v>5.74</v>
      </c>
      <c r="D582" s="3" t="s">
        <v>12</v>
      </c>
      <c r="E582" s="3" t="s">
        <v>11</v>
      </c>
      <c r="F582" s="3" t="s">
        <v>11</v>
      </c>
      <c r="G582" s="19">
        <v>0</v>
      </c>
      <c r="H582" s="3" t="s">
        <v>12</v>
      </c>
      <c r="I582" s="3" t="s">
        <v>167</v>
      </c>
      <c r="J582" s="3" t="s">
        <v>16</v>
      </c>
    </row>
    <row r="583" spans="1:10" x14ac:dyDescent="0.3">
      <c r="A583" s="11" t="s">
        <v>601</v>
      </c>
      <c r="B583" s="12">
        <v>47.13</v>
      </c>
      <c r="C583" s="13">
        <v>8.6999999999999993</v>
      </c>
      <c r="D583" s="14" t="s">
        <v>11</v>
      </c>
      <c r="E583" s="14" t="s">
        <v>11</v>
      </c>
      <c r="F583" s="14" t="s">
        <v>11</v>
      </c>
      <c r="G583" s="15">
        <v>0</v>
      </c>
      <c r="H583" s="14" t="s">
        <v>11</v>
      </c>
      <c r="I583" s="14" t="s">
        <v>13</v>
      </c>
      <c r="J583" s="14" t="s">
        <v>14</v>
      </c>
    </row>
    <row r="584" spans="1:10" x14ac:dyDescent="0.3">
      <c r="A584" s="16" t="s">
        <v>602</v>
      </c>
      <c r="B584" s="17">
        <v>51.72</v>
      </c>
      <c r="C584" s="18">
        <v>5.09</v>
      </c>
      <c r="D584" s="3" t="s">
        <v>11</v>
      </c>
      <c r="E584" s="3" t="s">
        <v>11</v>
      </c>
      <c r="F584" s="3" t="s">
        <v>11</v>
      </c>
      <c r="G584" s="19">
        <v>0</v>
      </c>
      <c r="H584" s="3" t="s">
        <v>11</v>
      </c>
      <c r="I584" s="3" t="s">
        <v>13</v>
      </c>
      <c r="J584" s="3" t="s">
        <v>20</v>
      </c>
    </row>
    <row r="585" spans="1:10" x14ac:dyDescent="0.3">
      <c r="A585" s="11" t="s">
        <v>603</v>
      </c>
      <c r="B585" s="12">
        <v>48.59</v>
      </c>
      <c r="C585" s="13">
        <v>5.57</v>
      </c>
      <c r="D585" s="14" t="s">
        <v>11</v>
      </c>
      <c r="E585" s="14" t="s">
        <v>11</v>
      </c>
      <c r="F585" s="14" t="s">
        <v>11</v>
      </c>
      <c r="G585" s="15">
        <v>0</v>
      </c>
      <c r="H585" s="14" t="s">
        <v>11</v>
      </c>
      <c r="I585" s="14" t="s">
        <v>13</v>
      </c>
      <c r="J585" s="14" t="s">
        <v>20</v>
      </c>
    </row>
    <row r="586" spans="1:10" x14ac:dyDescent="0.3">
      <c r="A586" s="16" t="s">
        <v>604</v>
      </c>
      <c r="B586" s="17">
        <v>45.18</v>
      </c>
      <c r="C586" s="18">
        <v>10.87</v>
      </c>
      <c r="D586" s="3" t="s">
        <v>11</v>
      </c>
      <c r="E586" s="3" t="s">
        <v>11</v>
      </c>
      <c r="F586" s="3" t="s">
        <v>11</v>
      </c>
      <c r="G586" s="19">
        <v>0</v>
      </c>
      <c r="H586" s="3" t="s">
        <v>11</v>
      </c>
      <c r="I586" s="3" t="s">
        <v>13</v>
      </c>
      <c r="J586" s="3" t="s">
        <v>14</v>
      </c>
    </row>
    <row r="587" spans="1:10" x14ac:dyDescent="0.3">
      <c r="A587" s="11" t="s">
        <v>605</v>
      </c>
      <c r="B587" s="12">
        <v>27.9</v>
      </c>
      <c r="C587" s="13">
        <v>6.02</v>
      </c>
      <c r="D587" s="14" t="s">
        <v>11</v>
      </c>
      <c r="E587" s="14" t="s">
        <v>11</v>
      </c>
      <c r="F587" s="14" t="s">
        <v>25</v>
      </c>
      <c r="G587" s="15">
        <v>1</v>
      </c>
      <c r="H587" s="14" t="s">
        <v>12</v>
      </c>
      <c r="I587" s="14" t="s">
        <v>167</v>
      </c>
      <c r="J587" s="14" t="s">
        <v>16</v>
      </c>
    </row>
    <row r="588" spans="1:10" x14ac:dyDescent="0.3">
      <c r="A588" s="16" t="s">
        <v>606</v>
      </c>
      <c r="B588" s="17">
        <v>51.33</v>
      </c>
      <c r="C588" s="18">
        <v>7</v>
      </c>
      <c r="D588" s="3" t="s">
        <v>11</v>
      </c>
      <c r="E588" s="3" t="s">
        <v>11</v>
      </c>
      <c r="F588" s="3" t="s">
        <v>11</v>
      </c>
      <c r="G588" s="19">
        <v>0</v>
      </c>
      <c r="H588" s="3" t="s">
        <v>11</v>
      </c>
      <c r="I588" s="3" t="s">
        <v>13</v>
      </c>
      <c r="J588" s="3" t="s">
        <v>14</v>
      </c>
    </row>
    <row r="589" spans="1:10" x14ac:dyDescent="0.3">
      <c r="A589" s="11" t="s">
        <v>607</v>
      </c>
      <c r="B589" s="12">
        <v>30.59</v>
      </c>
      <c r="C589" s="13">
        <v>5.56</v>
      </c>
      <c r="D589" s="14" t="s">
        <v>12</v>
      </c>
      <c r="E589" s="14" t="s">
        <v>11</v>
      </c>
      <c r="F589" s="14" t="s">
        <v>11</v>
      </c>
      <c r="G589" s="15">
        <v>1</v>
      </c>
      <c r="H589" s="14" t="s">
        <v>11</v>
      </c>
      <c r="I589" s="14" t="s">
        <v>13</v>
      </c>
      <c r="J589" s="14" t="s">
        <v>20</v>
      </c>
    </row>
    <row r="590" spans="1:10" x14ac:dyDescent="0.3">
      <c r="A590" s="16" t="s">
        <v>608</v>
      </c>
      <c r="B590" s="17">
        <v>39.229999999999997</v>
      </c>
      <c r="C590" s="18">
        <v>8.4499999999999993</v>
      </c>
      <c r="D590" s="3" t="s">
        <v>11</v>
      </c>
      <c r="E590" s="3" t="s">
        <v>11</v>
      </c>
      <c r="F590" s="3" t="s">
        <v>11</v>
      </c>
      <c r="G590" s="19">
        <v>0</v>
      </c>
      <c r="H590" s="3" t="s">
        <v>11</v>
      </c>
      <c r="I590" s="3" t="s">
        <v>13</v>
      </c>
      <c r="J590" s="3" t="s">
        <v>14</v>
      </c>
    </row>
    <row r="591" spans="1:10" x14ac:dyDescent="0.3">
      <c r="A591" s="11" t="s">
        <v>609</v>
      </c>
      <c r="B591" s="12">
        <v>19.094999999999999</v>
      </c>
      <c r="C591" s="13">
        <v>6.19</v>
      </c>
      <c r="D591" s="14" t="s">
        <v>11</v>
      </c>
      <c r="E591" s="14" t="s">
        <v>11</v>
      </c>
      <c r="F591" s="14" t="s">
        <v>11</v>
      </c>
      <c r="G591" s="15">
        <v>0</v>
      </c>
      <c r="H591" s="14" t="s">
        <v>12</v>
      </c>
      <c r="I591" s="14" t="s">
        <v>241</v>
      </c>
      <c r="J591" s="14" t="s">
        <v>16</v>
      </c>
    </row>
    <row r="592" spans="1:10" x14ac:dyDescent="0.3">
      <c r="A592" s="16" t="s">
        <v>610</v>
      </c>
      <c r="B592" s="17">
        <v>49.72</v>
      </c>
      <c r="C592" s="18">
        <v>7.71</v>
      </c>
      <c r="D592" s="3" t="s">
        <v>11</v>
      </c>
      <c r="E592" s="3" t="s">
        <v>11</v>
      </c>
      <c r="F592" s="3" t="s">
        <v>11</v>
      </c>
      <c r="G592" s="19">
        <v>0</v>
      </c>
      <c r="H592" s="3" t="s">
        <v>11</v>
      </c>
      <c r="I592" s="3" t="s">
        <v>13</v>
      </c>
      <c r="J592" s="3" t="s">
        <v>14</v>
      </c>
    </row>
    <row r="593" spans="1:10" x14ac:dyDescent="0.3">
      <c r="A593" s="11" t="s">
        <v>611</v>
      </c>
      <c r="B593" s="12">
        <v>21.754999999999999</v>
      </c>
      <c r="C593" s="13">
        <v>4.63</v>
      </c>
      <c r="D593" s="14" t="s">
        <v>11</v>
      </c>
      <c r="E593" s="14" t="s">
        <v>11</v>
      </c>
      <c r="F593" s="14" t="s">
        <v>25</v>
      </c>
      <c r="G593" s="15">
        <v>1</v>
      </c>
      <c r="H593" s="14" t="s">
        <v>12</v>
      </c>
      <c r="I593" s="14" t="s">
        <v>241</v>
      </c>
      <c r="J593" s="14" t="s">
        <v>20</v>
      </c>
    </row>
    <row r="594" spans="1:10" x14ac:dyDescent="0.3">
      <c r="A594" s="16" t="s">
        <v>612</v>
      </c>
      <c r="B594" s="17">
        <v>48.39</v>
      </c>
      <c r="C594" s="18">
        <v>4.6100000000000003</v>
      </c>
      <c r="D594" s="3" t="s">
        <v>11</v>
      </c>
      <c r="E594" s="3" t="s">
        <v>11</v>
      </c>
      <c r="F594" s="3" t="s">
        <v>11</v>
      </c>
      <c r="G594" s="19">
        <v>0</v>
      </c>
      <c r="H594" s="3" t="s">
        <v>11</v>
      </c>
      <c r="I594" s="3" t="s">
        <v>13</v>
      </c>
      <c r="J594" s="3" t="s">
        <v>20</v>
      </c>
    </row>
    <row r="595" spans="1:10" x14ac:dyDescent="0.3">
      <c r="A595" s="11" t="s">
        <v>613</v>
      </c>
      <c r="B595" s="12">
        <v>47.15</v>
      </c>
      <c r="C595" s="13">
        <v>9.5299999999999994</v>
      </c>
      <c r="D595" s="14" t="s">
        <v>12</v>
      </c>
      <c r="E595" s="14" t="s">
        <v>11</v>
      </c>
      <c r="F595" s="14" t="s">
        <v>11</v>
      </c>
      <c r="G595" s="15">
        <v>1</v>
      </c>
      <c r="H595" s="14" t="s">
        <v>11</v>
      </c>
      <c r="I595" s="14" t="s">
        <v>13</v>
      </c>
      <c r="J595" s="14" t="s">
        <v>14</v>
      </c>
    </row>
    <row r="596" spans="1:10" x14ac:dyDescent="0.3">
      <c r="A596" s="16" t="s">
        <v>614</v>
      </c>
      <c r="B596" s="17">
        <v>47.59</v>
      </c>
      <c r="C596" s="18">
        <v>11.43</v>
      </c>
      <c r="D596" s="3" t="s">
        <v>12</v>
      </c>
      <c r="E596" s="3" t="s">
        <v>11</v>
      </c>
      <c r="F596" s="3" t="s">
        <v>11</v>
      </c>
      <c r="G596" s="19">
        <v>2</v>
      </c>
      <c r="H596" s="3" t="s">
        <v>11</v>
      </c>
      <c r="I596" s="3" t="s">
        <v>13</v>
      </c>
      <c r="J596" s="3" t="s">
        <v>14</v>
      </c>
    </row>
    <row r="597" spans="1:10" x14ac:dyDescent="0.3">
      <c r="A597" s="11" t="s">
        <v>615</v>
      </c>
      <c r="B597" s="12">
        <v>39.81</v>
      </c>
      <c r="C597" s="13">
        <v>7.65</v>
      </c>
      <c r="D597" s="14" t="s">
        <v>12</v>
      </c>
      <c r="E597" s="14" t="s">
        <v>11</v>
      </c>
      <c r="F597" s="14" t="s">
        <v>25</v>
      </c>
      <c r="G597" s="15">
        <v>1</v>
      </c>
      <c r="H597" s="14" t="s">
        <v>11</v>
      </c>
      <c r="I597" s="14" t="s">
        <v>13</v>
      </c>
      <c r="J597" s="14" t="s">
        <v>14</v>
      </c>
    </row>
    <row r="598" spans="1:10" x14ac:dyDescent="0.3">
      <c r="A598" s="16" t="s">
        <v>616</v>
      </c>
      <c r="B598" s="17">
        <v>31.02</v>
      </c>
      <c r="C598" s="18">
        <v>5.87</v>
      </c>
      <c r="D598" s="3" t="s">
        <v>12</v>
      </c>
      <c r="E598" s="3" t="s">
        <v>11</v>
      </c>
      <c r="F598" s="3" t="s">
        <v>11</v>
      </c>
      <c r="G598" s="19">
        <v>0</v>
      </c>
      <c r="H598" s="3" t="s">
        <v>11</v>
      </c>
      <c r="I598" s="3" t="s">
        <v>13</v>
      </c>
      <c r="J598" s="3" t="s">
        <v>16</v>
      </c>
    </row>
    <row r="599" spans="1:10" x14ac:dyDescent="0.3">
      <c r="A599" s="11" t="s">
        <v>617</v>
      </c>
      <c r="B599" s="12">
        <v>24.75</v>
      </c>
      <c r="C599" s="13">
        <v>4.3600000000000003</v>
      </c>
      <c r="D599" s="14" t="s">
        <v>12</v>
      </c>
      <c r="E599" s="14" t="s">
        <v>11</v>
      </c>
      <c r="F599" s="14" t="s">
        <v>11</v>
      </c>
      <c r="G599" s="15">
        <v>1</v>
      </c>
      <c r="H599" s="14" t="s">
        <v>12</v>
      </c>
      <c r="I599" s="14" t="s">
        <v>241</v>
      </c>
      <c r="J599" s="14" t="s">
        <v>20</v>
      </c>
    </row>
    <row r="600" spans="1:10" x14ac:dyDescent="0.3">
      <c r="A600" s="16" t="s">
        <v>618</v>
      </c>
      <c r="B600" s="17">
        <v>30.114999999999998</v>
      </c>
      <c r="C600" s="18">
        <v>10.119999999999999</v>
      </c>
      <c r="D600" s="3" t="s">
        <v>11</v>
      </c>
      <c r="E600" s="3" t="s">
        <v>11</v>
      </c>
      <c r="F600" s="3" t="s">
        <v>11</v>
      </c>
      <c r="G600" s="19">
        <v>3</v>
      </c>
      <c r="H600" s="3" t="s">
        <v>11</v>
      </c>
      <c r="I600" s="3" t="s">
        <v>13</v>
      </c>
      <c r="J600" s="3" t="s">
        <v>14</v>
      </c>
    </row>
    <row r="601" spans="1:10" x14ac:dyDescent="0.3">
      <c r="A601" s="11" t="s">
        <v>619</v>
      </c>
      <c r="B601" s="12">
        <v>26.03</v>
      </c>
      <c r="C601" s="13">
        <v>4.01</v>
      </c>
      <c r="D601" s="14" t="s">
        <v>11</v>
      </c>
      <c r="E601" s="14" t="s">
        <v>11</v>
      </c>
      <c r="F601" s="14" t="s">
        <v>25</v>
      </c>
      <c r="G601" s="15">
        <v>1</v>
      </c>
      <c r="H601" s="14" t="s">
        <v>12</v>
      </c>
      <c r="I601" s="14" t="s">
        <v>167</v>
      </c>
      <c r="J601" s="14" t="s">
        <v>20</v>
      </c>
    </row>
    <row r="602" spans="1:10" x14ac:dyDescent="0.3">
      <c r="A602" s="16" t="s">
        <v>620</v>
      </c>
      <c r="B602" s="17">
        <v>20.045000000000002</v>
      </c>
      <c r="C602" s="18">
        <v>4.7699999999999996</v>
      </c>
      <c r="D602" s="3" t="s">
        <v>12</v>
      </c>
      <c r="E602" s="3" t="s">
        <v>11</v>
      </c>
      <c r="F602" s="3" t="s">
        <v>11</v>
      </c>
      <c r="G602" s="19">
        <v>1</v>
      </c>
      <c r="H602" s="3" t="s">
        <v>12</v>
      </c>
      <c r="I602" s="3" t="s">
        <v>241</v>
      </c>
      <c r="J602" s="3" t="s">
        <v>20</v>
      </c>
    </row>
    <row r="603" spans="1:10" x14ac:dyDescent="0.3">
      <c r="A603" s="11" t="s">
        <v>621</v>
      </c>
      <c r="B603" s="12">
        <v>40.24</v>
      </c>
      <c r="C603" s="13">
        <v>6.83</v>
      </c>
      <c r="D603" s="14" t="s">
        <v>11</v>
      </c>
      <c r="E603" s="14" t="s">
        <v>11</v>
      </c>
      <c r="F603" s="14" t="s">
        <v>11</v>
      </c>
      <c r="G603" s="15">
        <v>0</v>
      </c>
      <c r="H603" s="14" t="s">
        <v>11</v>
      </c>
      <c r="I603" s="14" t="s">
        <v>13</v>
      </c>
      <c r="J603" s="14" t="s">
        <v>14</v>
      </c>
    </row>
    <row r="604" spans="1:10" x14ac:dyDescent="0.3">
      <c r="A604" s="16" t="s">
        <v>622</v>
      </c>
      <c r="B604" s="17">
        <v>43.15</v>
      </c>
      <c r="C604" s="18">
        <v>6.14</v>
      </c>
      <c r="D604" s="3" t="s">
        <v>12</v>
      </c>
      <c r="E604" s="3" t="s">
        <v>11</v>
      </c>
      <c r="F604" s="3" t="s">
        <v>25</v>
      </c>
      <c r="G604" s="19">
        <v>1</v>
      </c>
      <c r="H604" s="3" t="s">
        <v>11</v>
      </c>
      <c r="I604" s="3" t="s">
        <v>13</v>
      </c>
      <c r="J604" s="3" t="s">
        <v>16</v>
      </c>
    </row>
    <row r="605" spans="1:10" x14ac:dyDescent="0.3">
      <c r="A605" s="11" t="s">
        <v>623</v>
      </c>
      <c r="B605" s="12">
        <v>27.7</v>
      </c>
      <c r="C605" s="13">
        <v>5.6</v>
      </c>
      <c r="D605" s="14" t="s">
        <v>11</v>
      </c>
      <c r="E605" s="14" t="s">
        <v>11</v>
      </c>
      <c r="F605" s="14" t="s">
        <v>25</v>
      </c>
      <c r="G605" s="15">
        <v>1</v>
      </c>
      <c r="H605" s="14" t="s">
        <v>12</v>
      </c>
      <c r="I605" s="14" t="s">
        <v>167</v>
      </c>
      <c r="J605" s="14" t="s">
        <v>20</v>
      </c>
    </row>
    <row r="606" spans="1:10" x14ac:dyDescent="0.3">
      <c r="A606" s="16" t="s">
        <v>624</v>
      </c>
      <c r="B606" s="17">
        <v>45.68</v>
      </c>
      <c r="C606" s="18">
        <v>4.8</v>
      </c>
      <c r="D606" s="3" t="s">
        <v>11</v>
      </c>
      <c r="E606" s="3" t="s">
        <v>11</v>
      </c>
      <c r="F606" s="3" t="s">
        <v>11</v>
      </c>
      <c r="G606" s="19">
        <v>2</v>
      </c>
      <c r="H606" s="3" t="s">
        <v>11</v>
      </c>
      <c r="I606" s="3" t="s">
        <v>13</v>
      </c>
      <c r="J606" s="3" t="s">
        <v>20</v>
      </c>
    </row>
    <row r="607" spans="1:10" x14ac:dyDescent="0.3">
      <c r="A607" s="11" t="s">
        <v>625</v>
      </c>
      <c r="B607" s="12">
        <v>27.3</v>
      </c>
      <c r="C607" s="13">
        <v>11.89</v>
      </c>
      <c r="D607" s="14" t="s">
        <v>11</v>
      </c>
      <c r="E607" s="14" t="s">
        <v>11</v>
      </c>
      <c r="F607" s="14" t="s">
        <v>11</v>
      </c>
      <c r="G607" s="15">
        <v>0</v>
      </c>
      <c r="H607" s="14" t="s">
        <v>12</v>
      </c>
      <c r="I607" s="14" t="s">
        <v>167</v>
      </c>
      <c r="J607" s="14" t="s">
        <v>14</v>
      </c>
    </row>
    <row r="608" spans="1:10" x14ac:dyDescent="0.3">
      <c r="A608" s="16" t="s">
        <v>626</v>
      </c>
      <c r="B608" s="17">
        <v>54.45</v>
      </c>
      <c r="C608" s="18">
        <v>4.7300000000000004</v>
      </c>
      <c r="D608" s="3" t="s">
        <v>12</v>
      </c>
      <c r="E608" s="3" t="s">
        <v>11</v>
      </c>
      <c r="F608" s="3" t="s">
        <v>11</v>
      </c>
      <c r="G608" s="19">
        <v>1</v>
      </c>
      <c r="H608" s="3" t="s">
        <v>11</v>
      </c>
      <c r="I608" s="3" t="s">
        <v>13</v>
      </c>
      <c r="J608" s="3" t="s">
        <v>20</v>
      </c>
    </row>
    <row r="609" spans="1:10" x14ac:dyDescent="0.3">
      <c r="A609" s="11" t="s">
        <v>627</v>
      </c>
      <c r="B609" s="12">
        <v>54.43</v>
      </c>
      <c r="C609" s="13">
        <v>4.6100000000000003</v>
      </c>
      <c r="D609" s="14" t="s">
        <v>12</v>
      </c>
      <c r="E609" s="14" t="s">
        <v>11</v>
      </c>
      <c r="F609" s="14" t="s">
        <v>11</v>
      </c>
      <c r="G609" s="15">
        <v>1</v>
      </c>
      <c r="H609" s="14" t="s">
        <v>11</v>
      </c>
      <c r="I609" s="14" t="s">
        <v>13</v>
      </c>
      <c r="J609" s="14" t="s">
        <v>20</v>
      </c>
    </row>
    <row r="610" spans="1:10" x14ac:dyDescent="0.3">
      <c r="A610" s="16" t="s">
        <v>628</v>
      </c>
      <c r="B610" s="17">
        <v>48.01</v>
      </c>
      <c r="C610" s="18">
        <v>7.3</v>
      </c>
      <c r="D610" s="3" t="s">
        <v>11</v>
      </c>
      <c r="E610" s="3" t="s">
        <v>11</v>
      </c>
      <c r="F610" s="3" t="s">
        <v>11</v>
      </c>
      <c r="G610" s="19">
        <v>0</v>
      </c>
      <c r="H610" s="3" t="s">
        <v>11</v>
      </c>
      <c r="I610" s="3" t="s">
        <v>13</v>
      </c>
      <c r="J610" s="3" t="s">
        <v>14</v>
      </c>
    </row>
    <row r="611" spans="1:10" x14ac:dyDescent="0.3">
      <c r="A611" s="11" t="s">
        <v>629</v>
      </c>
      <c r="B611" s="12">
        <v>48.32</v>
      </c>
      <c r="C611" s="13">
        <v>5.88</v>
      </c>
      <c r="D611" s="14" t="s">
        <v>11</v>
      </c>
      <c r="E611" s="14" t="s">
        <v>11</v>
      </c>
      <c r="F611" s="14" t="s">
        <v>11</v>
      </c>
      <c r="G611" s="15">
        <v>0</v>
      </c>
      <c r="H611" s="14" t="s">
        <v>11</v>
      </c>
      <c r="I611" s="14" t="s">
        <v>13</v>
      </c>
      <c r="J611" s="14" t="s">
        <v>16</v>
      </c>
    </row>
    <row r="612" spans="1:10" x14ac:dyDescent="0.3">
      <c r="A612" s="16" t="s">
        <v>630</v>
      </c>
      <c r="B612" s="17">
        <v>22.895</v>
      </c>
      <c r="C612" s="18">
        <v>4.0599999999999996</v>
      </c>
      <c r="D612" s="3" t="s">
        <v>11</v>
      </c>
      <c r="E612" s="3" t="s">
        <v>11</v>
      </c>
      <c r="F612" s="3" t="s">
        <v>25</v>
      </c>
      <c r="G612" s="19">
        <v>1</v>
      </c>
      <c r="H612" s="3" t="s">
        <v>12</v>
      </c>
      <c r="I612" s="3" t="s">
        <v>241</v>
      </c>
      <c r="J612" s="3" t="s">
        <v>20</v>
      </c>
    </row>
    <row r="613" spans="1:10" x14ac:dyDescent="0.3">
      <c r="A613" s="11" t="s">
        <v>631</v>
      </c>
      <c r="B613" s="12">
        <v>54.85</v>
      </c>
      <c r="C613" s="13">
        <v>4.9000000000000004</v>
      </c>
      <c r="D613" s="14" t="s">
        <v>11</v>
      </c>
      <c r="E613" s="14" t="s">
        <v>11</v>
      </c>
      <c r="F613" s="14" t="s">
        <v>11</v>
      </c>
      <c r="G613" s="15">
        <v>1</v>
      </c>
      <c r="H613" s="14" t="s">
        <v>11</v>
      </c>
      <c r="I613" s="14" t="s">
        <v>13</v>
      </c>
      <c r="J613" s="14" t="s">
        <v>20</v>
      </c>
    </row>
    <row r="614" spans="1:10" x14ac:dyDescent="0.3">
      <c r="A614" s="16" t="s">
        <v>632</v>
      </c>
      <c r="B614" s="17">
        <v>21.85</v>
      </c>
      <c r="C614" s="18">
        <v>5.52</v>
      </c>
      <c r="D614" s="3" t="s">
        <v>11</v>
      </c>
      <c r="E614" s="3" t="s">
        <v>11</v>
      </c>
      <c r="F614" s="3" t="s">
        <v>25</v>
      </c>
      <c r="G614" s="19">
        <v>1</v>
      </c>
      <c r="H614" s="3" t="s">
        <v>12</v>
      </c>
      <c r="I614" s="3" t="s">
        <v>241</v>
      </c>
      <c r="J614" s="3" t="s">
        <v>20</v>
      </c>
    </row>
    <row r="615" spans="1:10" x14ac:dyDescent="0.3">
      <c r="A615" s="11" t="s">
        <v>633</v>
      </c>
      <c r="B615" s="12">
        <v>51.86</v>
      </c>
      <c r="C615" s="13">
        <v>5.2</v>
      </c>
      <c r="D615" s="14" t="s">
        <v>12</v>
      </c>
      <c r="E615" s="14" t="s">
        <v>11</v>
      </c>
      <c r="F615" s="14" t="s">
        <v>11</v>
      </c>
      <c r="G615" s="15">
        <v>0</v>
      </c>
      <c r="H615" s="14" t="s">
        <v>11</v>
      </c>
      <c r="I615" s="14" t="s">
        <v>13</v>
      </c>
      <c r="J615" s="14" t="s">
        <v>20</v>
      </c>
    </row>
    <row r="616" spans="1:10" x14ac:dyDescent="0.3">
      <c r="A616" s="16" t="s">
        <v>634</v>
      </c>
      <c r="B616" s="17">
        <v>39.049999999999997</v>
      </c>
      <c r="C616" s="18">
        <v>7.59</v>
      </c>
      <c r="D616" s="3" t="s">
        <v>11</v>
      </c>
      <c r="E616" s="3" t="s">
        <v>11</v>
      </c>
      <c r="F616" s="3" t="s">
        <v>11</v>
      </c>
      <c r="G616" s="19">
        <v>3</v>
      </c>
      <c r="H616" s="3" t="s">
        <v>11</v>
      </c>
      <c r="I616" s="3" t="s">
        <v>13</v>
      </c>
      <c r="J616" s="3" t="s">
        <v>14</v>
      </c>
    </row>
    <row r="617" spans="1:10" x14ac:dyDescent="0.3">
      <c r="A617" s="11" t="s">
        <v>635</v>
      </c>
      <c r="B617" s="12">
        <v>31.824999999999999</v>
      </c>
      <c r="C617" s="13">
        <v>8.2799999999999994</v>
      </c>
      <c r="D617" s="14" t="s">
        <v>11</v>
      </c>
      <c r="E617" s="14" t="s">
        <v>11</v>
      </c>
      <c r="F617" s="14" t="s">
        <v>11</v>
      </c>
      <c r="G617" s="15">
        <v>3</v>
      </c>
      <c r="H617" s="14" t="s">
        <v>11</v>
      </c>
      <c r="I617" s="14" t="s">
        <v>13</v>
      </c>
      <c r="J617" s="14" t="s">
        <v>14</v>
      </c>
    </row>
    <row r="618" spans="1:10" x14ac:dyDescent="0.3">
      <c r="A618" s="16" t="s">
        <v>636</v>
      </c>
      <c r="B618" s="17">
        <v>46.43</v>
      </c>
      <c r="C618" s="18">
        <v>6.72</v>
      </c>
      <c r="D618" s="3" t="s">
        <v>11</v>
      </c>
      <c r="E618" s="3" t="s">
        <v>11</v>
      </c>
      <c r="F618" s="3" t="s">
        <v>11</v>
      </c>
      <c r="G618" s="19">
        <v>0</v>
      </c>
      <c r="H618" s="3" t="s">
        <v>11</v>
      </c>
      <c r="I618" s="3" t="s">
        <v>13</v>
      </c>
      <c r="J618" s="3" t="s">
        <v>14</v>
      </c>
    </row>
    <row r="619" spans="1:10" x14ac:dyDescent="0.3">
      <c r="A619" s="11" t="s">
        <v>637</v>
      </c>
      <c r="B619" s="12">
        <v>53.63</v>
      </c>
      <c r="C619" s="13">
        <v>5.47</v>
      </c>
      <c r="D619" s="14" t="s">
        <v>12</v>
      </c>
      <c r="E619" s="14" t="s">
        <v>11</v>
      </c>
      <c r="F619" s="14" t="s">
        <v>11</v>
      </c>
      <c r="G619" s="15">
        <v>1</v>
      </c>
      <c r="H619" s="14" t="s">
        <v>11</v>
      </c>
      <c r="I619" s="14" t="s">
        <v>13</v>
      </c>
      <c r="J619" s="14" t="s">
        <v>20</v>
      </c>
    </row>
    <row r="620" spans="1:10" x14ac:dyDescent="0.3">
      <c r="A620" s="16" t="s">
        <v>638</v>
      </c>
      <c r="B620" s="17">
        <v>48.7</v>
      </c>
      <c r="C620" s="18">
        <v>4.71</v>
      </c>
      <c r="D620" s="3" t="s">
        <v>11</v>
      </c>
      <c r="E620" s="3" t="s">
        <v>11</v>
      </c>
      <c r="F620" s="3" t="s">
        <v>11</v>
      </c>
      <c r="G620" s="19">
        <v>0</v>
      </c>
      <c r="H620" s="3" t="s">
        <v>11</v>
      </c>
      <c r="I620" s="3" t="s">
        <v>13</v>
      </c>
      <c r="J620" s="3" t="s">
        <v>20</v>
      </c>
    </row>
    <row r="621" spans="1:10" x14ac:dyDescent="0.3">
      <c r="A621" s="11" t="s">
        <v>639</v>
      </c>
      <c r="B621" s="12">
        <v>48.81</v>
      </c>
      <c r="C621" s="13">
        <v>5.49</v>
      </c>
      <c r="D621" s="14" t="s">
        <v>11</v>
      </c>
      <c r="E621" s="14" t="s">
        <v>11</v>
      </c>
      <c r="F621" s="14" t="s">
        <v>11</v>
      </c>
      <c r="G621" s="15">
        <v>0</v>
      </c>
      <c r="H621" s="14" t="s">
        <v>11</v>
      </c>
      <c r="I621" s="14" t="s">
        <v>13</v>
      </c>
      <c r="J621" s="14" t="s">
        <v>20</v>
      </c>
    </row>
    <row r="622" spans="1:10" x14ac:dyDescent="0.3">
      <c r="A622" s="16" t="s">
        <v>640</v>
      </c>
      <c r="B622" s="17">
        <v>47.53</v>
      </c>
      <c r="C622" s="18">
        <v>4.72</v>
      </c>
      <c r="D622" s="3" t="s">
        <v>11</v>
      </c>
      <c r="E622" s="3" t="s">
        <v>11</v>
      </c>
      <c r="F622" s="3" t="s">
        <v>11</v>
      </c>
      <c r="G622" s="19">
        <v>0</v>
      </c>
      <c r="H622" s="3" t="s">
        <v>11</v>
      </c>
      <c r="I622" s="3" t="s">
        <v>13</v>
      </c>
      <c r="J622" s="3" t="s">
        <v>20</v>
      </c>
    </row>
    <row r="623" spans="1:10" x14ac:dyDescent="0.3">
      <c r="A623" s="11" t="s">
        <v>641</v>
      </c>
      <c r="B623" s="12">
        <v>36.85</v>
      </c>
      <c r="C623" s="13">
        <v>6.7</v>
      </c>
      <c r="D623" s="14" t="s">
        <v>11</v>
      </c>
      <c r="E623" s="14" t="s">
        <v>11</v>
      </c>
      <c r="F623" s="14" t="s">
        <v>11</v>
      </c>
      <c r="G623" s="15">
        <v>0</v>
      </c>
      <c r="H623" s="14" t="s">
        <v>11</v>
      </c>
      <c r="I623" s="14" t="s">
        <v>13</v>
      </c>
      <c r="J623" s="14" t="s">
        <v>14</v>
      </c>
    </row>
    <row r="624" spans="1:10" x14ac:dyDescent="0.3">
      <c r="A624" s="16" t="s">
        <v>642</v>
      </c>
      <c r="B624" s="17">
        <v>29.3</v>
      </c>
      <c r="C624" s="18">
        <v>5.5</v>
      </c>
      <c r="D624" s="3" t="s">
        <v>11</v>
      </c>
      <c r="E624" s="3" t="s">
        <v>11</v>
      </c>
      <c r="F624" s="3" t="s">
        <v>11</v>
      </c>
      <c r="G624" s="19">
        <v>0</v>
      </c>
      <c r="H624" s="3" t="s">
        <v>11</v>
      </c>
      <c r="I624" s="3" t="s">
        <v>167</v>
      </c>
      <c r="J624" s="3" t="s">
        <v>20</v>
      </c>
    </row>
    <row r="625" spans="1:10" x14ac:dyDescent="0.3">
      <c r="A625" s="11" t="s">
        <v>643</v>
      </c>
      <c r="B625" s="12">
        <v>19.3</v>
      </c>
      <c r="C625" s="13">
        <v>4.46</v>
      </c>
      <c r="D625" s="14" t="s">
        <v>11</v>
      </c>
      <c r="E625" s="14" t="s">
        <v>11</v>
      </c>
      <c r="F625" s="14" t="s">
        <v>11</v>
      </c>
      <c r="G625" s="15">
        <v>1</v>
      </c>
      <c r="H625" s="14" t="s">
        <v>12</v>
      </c>
      <c r="I625" s="14" t="s">
        <v>241</v>
      </c>
      <c r="J625" s="14" t="s">
        <v>20</v>
      </c>
    </row>
    <row r="626" spans="1:10" x14ac:dyDescent="0.3">
      <c r="A626" s="16" t="s">
        <v>644</v>
      </c>
      <c r="B626" s="17">
        <v>24.13</v>
      </c>
      <c r="C626" s="18">
        <v>5.29</v>
      </c>
      <c r="D626" s="3" t="s">
        <v>12</v>
      </c>
      <c r="E626" s="3" t="s">
        <v>11</v>
      </c>
      <c r="F626" s="3" t="s">
        <v>25</v>
      </c>
      <c r="G626" s="19">
        <v>1</v>
      </c>
      <c r="H626" s="3" t="s">
        <v>12</v>
      </c>
      <c r="I626" s="3" t="s">
        <v>241</v>
      </c>
      <c r="J626" s="3" t="s">
        <v>20</v>
      </c>
    </row>
    <row r="627" spans="1:10" x14ac:dyDescent="0.3">
      <c r="A627" s="11" t="s">
        <v>645</v>
      </c>
      <c r="B627" s="12">
        <v>46.7</v>
      </c>
      <c r="C627" s="13">
        <v>10.99</v>
      </c>
      <c r="D627" s="14" t="s">
        <v>11</v>
      </c>
      <c r="E627" s="14" t="s">
        <v>11</v>
      </c>
      <c r="F627" s="14" t="s">
        <v>11</v>
      </c>
      <c r="G627" s="15">
        <v>0</v>
      </c>
      <c r="H627" s="14" t="s">
        <v>11</v>
      </c>
      <c r="I627" s="14" t="s">
        <v>13</v>
      </c>
      <c r="J627" s="14" t="s">
        <v>14</v>
      </c>
    </row>
    <row r="628" spans="1:10" x14ac:dyDescent="0.3">
      <c r="A628" s="16" t="s">
        <v>646</v>
      </c>
      <c r="B628" s="17">
        <v>45.27</v>
      </c>
      <c r="C628" s="18">
        <v>5.2</v>
      </c>
      <c r="D628" s="3" t="s">
        <v>12</v>
      </c>
      <c r="E628" s="3" t="s">
        <v>11</v>
      </c>
      <c r="F628" s="3" t="s">
        <v>11</v>
      </c>
      <c r="G628" s="19">
        <v>0</v>
      </c>
      <c r="H628" s="3" t="s">
        <v>11</v>
      </c>
      <c r="I628" s="3" t="s">
        <v>13</v>
      </c>
      <c r="J628" s="3" t="s">
        <v>20</v>
      </c>
    </row>
    <row r="629" spans="1:10" x14ac:dyDescent="0.3">
      <c r="A629" s="11" t="s">
        <v>647</v>
      </c>
      <c r="B629" s="12">
        <v>44.29</v>
      </c>
      <c r="C629" s="13">
        <v>9.66</v>
      </c>
      <c r="D629" s="14" t="s">
        <v>11</v>
      </c>
      <c r="E629" s="14" t="s">
        <v>11</v>
      </c>
      <c r="F629" s="14" t="s">
        <v>11</v>
      </c>
      <c r="G629" s="15">
        <v>2</v>
      </c>
      <c r="H629" s="14" t="s">
        <v>11</v>
      </c>
      <c r="I629" s="14" t="s">
        <v>13</v>
      </c>
      <c r="J629" s="14" t="s">
        <v>14</v>
      </c>
    </row>
    <row r="630" spans="1:10" x14ac:dyDescent="0.3">
      <c r="A630" s="16" t="s">
        <v>648</v>
      </c>
      <c r="B630" s="17">
        <v>54.59</v>
      </c>
      <c r="C630" s="18">
        <v>4.22</v>
      </c>
      <c r="D630" s="3" t="s">
        <v>12</v>
      </c>
      <c r="E630" s="3" t="s">
        <v>11</v>
      </c>
      <c r="F630" s="3" t="s">
        <v>11</v>
      </c>
      <c r="G630" s="19">
        <v>1</v>
      </c>
      <c r="H630" s="3" t="s">
        <v>11</v>
      </c>
      <c r="I630" s="3" t="s">
        <v>13</v>
      </c>
      <c r="J630" s="3" t="s">
        <v>20</v>
      </c>
    </row>
    <row r="631" spans="1:10" x14ac:dyDescent="0.3">
      <c r="A631" s="11" t="s">
        <v>649</v>
      </c>
      <c r="B631" s="12">
        <v>32.965000000000003</v>
      </c>
      <c r="C631" s="13">
        <v>11.78</v>
      </c>
      <c r="D631" s="14" t="s">
        <v>11</v>
      </c>
      <c r="E631" s="14" t="s">
        <v>11</v>
      </c>
      <c r="F631" s="14" t="s">
        <v>11</v>
      </c>
      <c r="G631" s="15">
        <v>0</v>
      </c>
      <c r="H631" s="14" t="s">
        <v>11</v>
      </c>
      <c r="I631" s="14" t="s">
        <v>13</v>
      </c>
      <c r="J631" s="14" t="s">
        <v>14</v>
      </c>
    </row>
    <row r="632" spans="1:10" x14ac:dyDescent="0.3">
      <c r="A632" s="16" t="s">
        <v>650</v>
      </c>
      <c r="B632" s="17">
        <v>38.049999999999997</v>
      </c>
      <c r="C632" s="18">
        <v>9.6199999999999992</v>
      </c>
      <c r="D632" s="3" t="s">
        <v>11</v>
      </c>
      <c r="E632" s="3" t="s">
        <v>11</v>
      </c>
      <c r="F632" s="3" t="s">
        <v>11</v>
      </c>
      <c r="G632" s="19">
        <v>0</v>
      </c>
      <c r="H632" s="3" t="s">
        <v>11</v>
      </c>
      <c r="I632" s="3" t="s">
        <v>13</v>
      </c>
      <c r="J632" s="3" t="s">
        <v>14</v>
      </c>
    </row>
    <row r="633" spans="1:10" x14ac:dyDescent="0.3">
      <c r="A633" s="11" t="s">
        <v>651</v>
      </c>
      <c r="B633" s="12">
        <v>46.14</v>
      </c>
      <c r="C633" s="13">
        <v>10.78</v>
      </c>
      <c r="D633" s="14" t="s">
        <v>11</v>
      </c>
      <c r="E633" s="14" t="s">
        <v>11</v>
      </c>
      <c r="F633" s="14" t="s">
        <v>11</v>
      </c>
      <c r="G633" s="15">
        <v>0</v>
      </c>
      <c r="H633" s="14" t="s">
        <v>11</v>
      </c>
      <c r="I633" s="14" t="s">
        <v>13</v>
      </c>
      <c r="J633" s="14" t="s">
        <v>14</v>
      </c>
    </row>
    <row r="634" spans="1:10" x14ac:dyDescent="0.3">
      <c r="A634" s="16" t="s">
        <v>652</v>
      </c>
      <c r="B634" s="17">
        <v>41.325000000000003</v>
      </c>
      <c r="C634" s="18">
        <v>5.1100000000000003</v>
      </c>
      <c r="D634" s="3" t="s">
        <v>12</v>
      </c>
      <c r="E634" s="3" t="s">
        <v>11</v>
      </c>
      <c r="F634" s="3" t="s">
        <v>11</v>
      </c>
      <c r="G634" s="19">
        <v>2</v>
      </c>
      <c r="H634" s="3" t="s">
        <v>11</v>
      </c>
      <c r="I634" s="3" t="s">
        <v>13</v>
      </c>
      <c r="J634" s="3" t="s">
        <v>20</v>
      </c>
    </row>
    <row r="635" spans="1:10" x14ac:dyDescent="0.3">
      <c r="A635" s="11" t="s">
        <v>653</v>
      </c>
      <c r="B635" s="12">
        <v>44.64</v>
      </c>
      <c r="C635" s="13">
        <v>7.18</v>
      </c>
      <c r="D635" s="14" t="s">
        <v>11</v>
      </c>
      <c r="E635" s="14" t="s">
        <v>11</v>
      </c>
      <c r="F635" s="14" t="s">
        <v>11</v>
      </c>
      <c r="G635" s="15">
        <v>0</v>
      </c>
      <c r="H635" s="14" t="s">
        <v>11</v>
      </c>
      <c r="I635" s="14" t="s">
        <v>13</v>
      </c>
      <c r="J635" s="14" t="s">
        <v>14</v>
      </c>
    </row>
    <row r="636" spans="1:10" x14ac:dyDescent="0.3">
      <c r="A636" s="16" t="s">
        <v>654</v>
      </c>
      <c r="B636" s="17">
        <v>25.175000000000001</v>
      </c>
      <c r="C636" s="18">
        <v>4.96</v>
      </c>
      <c r="D636" s="3" t="s">
        <v>11</v>
      </c>
      <c r="E636" s="3" t="s">
        <v>12</v>
      </c>
      <c r="F636" s="3" t="s">
        <v>11</v>
      </c>
      <c r="G636" s="19">
        <v>1</v>
      </c>
      <c r="H636" s="3" t="s">
        <v>11</v>
      </c>
      <c r="I636" s="3" t="s">
        <v>167</v>
      </c>
      <c r="J636" s="3" t="s">
        <v>20</v>
      </c>
    </row>
    <row r="637" spans="1:10" x14ac:dyDescent="0.3">
      <c r="A637" s="11" t="s">
        <v>655</v>
      </c>
      <c r="B637" s="12">
        <v>43.11</v>
      </c>
      <c r="C637" s="13">
        <v>4.67</v>
      </c>
      <c r="D637" s="14" t="s">
        <v>12</v>
      </c>
      <c r="E637" s="14" t="s">
        <v>11</v>
      </c>
      <c r="F637" s="14" t="s">
        <v>11</v>
      </c>
      <c r="G637" s="15">
        <v>0</v>
      </c>
      <c r="H637" s="14" t="s">
        <v>11</v>
      </c>
      <c r="I637" s="14" t="s">
        <v>13</v>
      </c>
      <c r="J637" s="14" t="s">
        <v>20</v>
      </c>
    </row>
    <row r="638" spans="1:10" x14ac:dyDescent="0.3">
      <c r="A638" s="16" t="s">
        <v>656</v>
      </c>
      <c r="B638" s="17">
        <v>53.32</v>
      </c>
      <c r="C638" s="18">
        <v>5.0599999999999996</v>
      </c>
      <c r="D638" s="3" t="s">
        <v>11</v>
      </c>
      <c r="E638" s="3" t="s">
        <v>11</v>
      </c>
      <c r="F638" s="3" t="s">
        <v>11</v>
      </c>
      <c r="G638" s="19">
        <v>0</v>
      </c>
      <c r="H638" s="3" t="s">
        <v>11</v>
      </c>
      <c r="I638" s="3" t="s">
        <v>13</v>
      </c>
      <c r="J638" s="3" t="s">
        <v>20</v>
      </c>
    </row>
    <row r="639" spans="1:10" x14ac:dyDescent="0.3">
      <c r="A639" s="11" t="s">
        <v>657</v>
      </c>
      <c r="B639" s="12">
        <v>38.04</v>
      </c>
      <c r="C639" s="13">
        <v>5.0199999999999996</v>
      </c>
      <c r="D639" s="14" t="s">
        <v>12</v>
      </c>
      <c r="E639" s="14" t="s">
        <v>11</v>
      </c>
      <c r="F639" s="14" t="s">
        <v>11</v>
      </c>
      <c r="G639" s="15">
        <v>1</v>
      </c>
      <c r="H639" s="14" t="s">
        <v>11</v>
      </c>
      <c r="I639" s="14" t="s">
        <v>13</v>
      </c>
      <c r="J639" s="14" t="s">
        <v>20</v>
      </c>
    </row>
    <row r="640" spans="1:10" x14ac:dyDescent="0.3">
      <c r="A640" s="16" t="s">
        <v>658</v>
      </c>
      <c r="B640" s="17">
        <v>37.9</v>
      </c>
      <c r="C640" s="18">
        <v>7.76</v>
      </c>
      <c r="D640" s="3" t="s">
        <v>11</v>
      </c>
      <c r="E640" s="3" t="s">
        <v>11</v>
      </c>
      <c r="F640" s="3" t="s">
        <v>11</v>
      </c>
      <c r="G640" s="19">
        <v>0</v>
      </c>
      <c r="H640" s="3" t="s">
        <v>11</v>
      </c>
      <c r="I640" s="3" t="s">
        <v>13</v>
      </c>
      <c r="J640" s="3" t="s">
        <v>14</v>
      </c>
    </row>
    <row r="641" spans="1:10" x14ac:dyDescent="0.3">
      <c r="A641" s="11" t="s">
        <v>659</v>
      </c>
      <c r="B641" s="12">
        <v>39.6</v>
      </c>
      <c r="C641" s="13">
        <v>9.32</v>
      </c>
      <c r="D641" s="14" t="s">
        <v>11</v>
      </c>
      <c r="E641" s="14" t="s">
        <v>11</v>
      </c>
      <c r="F641" s="14" t="s">
        <v>11</v>
      </c>
      <c r="G641" s="15">
        <v>0</v>
      </c>
      <c r="H641" s="14" t="s">
        <v>11</v>
      </c>
      <c r="I641" s="14" t="s">
        <v>13</v>
      </c>
      <c r="J641" s="14" t="s">
        <v>14</v>
      </c>
    </row>
    <row r="642" spans="1:10" x14ac:dyDescent="0.3">
      <c r="A642" s="16" t="s">
        <v>660</v>
      </c>
      <c r="B642" s="17">
        <v>50.92</v>
      </c>
      <c r="C642" s="18">
        <v>5.31</v>
      </c>
      <c r="D642" s="3" t="s">
        <v>12</v>
      </c>
      <c r="E642" s="3" t="s">
        <v>11</v>
      </c>
      <c r="F642" s="3" t="s">
        <v>11</v>
      </c>
      <c r="G642" s="19">
        <v>1</v>
      </c>
      <c r="H642" s="3" t="s">
        <v>11</v>
      </c>
      <c r="I642" s="3" t="s">
        <v>13</v>
      </c>
      <c r="J642" s="3" t="s">
        <v>20</v>
      </c>
    </row>
    <row r="643" spans="1:10" x14ac:dyDescent="0.3">
      <c r="A643" s="11" t="s">
        <v>661</v>
      </c>
      <c r="B643" s="12">
        <v>21.85</v>
      </c>
      <c r="C643" s="13">
        <v>5.56</v>
      </c>
      <c r="D643" s="14" t="s">
        <v>12</v>
      </c>
      <c r="E643" s="14" t="s">
        <v>11</v>
      </c>
      <c r="F643" s="14" t="s">
        <v>11</v>
      </c>
      <c r="G643" s="15">
        <v>0</v>
      </c>
      <c r="H643" s="14" t="s">
        <v>12</v>
      </c>
      <c r="I643" s="14" t="s">
        <v>241</v>
      </c>
      <c r="J643" s="14" t="s">
        <v>20</v>
      </c>
    </row>
    <row r="644" spans="1:10" x14ac:dyDescent="0.3">
      <c r="A644" s="16" t="s">
        <v>662</v>
      </c>
      <c r="B644" s="17">
        <v>36.08</v>
      </c>
      <c r="C644" s="18">
        <v>7.11</v>
      </c>
      <c r="D644" s="3" t="s">
        <v>12</v>
      </c>
      <c r="E644" s="3" t="s">
        <v>11</v>
      </c>
      <c r="F644" s="3" t="s">
        <v>25</v>
      </c>
      <c r="G644" s="19">
        <v>1</v>
      </c>
      <c r="H644" s="3" t="s">
        <v>11</v>
      </c>
      <c r="I644" s="3" t="s">
        <v>13</v>
      </c>
      <c r="J644" s="3" t="s">
        <v>14</v>
      </c>
    </row>
    <row r="645" spans="1:10" x14ac:dyDescent="0.3">
      <c r="A645" s="11" t="s">
        <v>663</v>
      </c>
      <c r="B645" s="12">
        <v>40.44</v>
      </c>
      <c r="C645" s="13">
        <v>5.13</v>
      </c>
      <c r="D645" s="14" t="s">
        <v>12</v>
      </c>
      <c r="E645" s="14" t="s">
        <v>11</v>
      </c>
      <c r="F645" s="14" t="s">
        <v>25</v>
      </c>
      <c r="G645" s="15">
        <v>1</v>
      </c>
      <c r="H645" s="14" t="s">
        <v>11</v>
      </c>
      <c r="I645" s="14" t="s">
        <v>13</v>
      </c>
      <c r="J645" s="14" t="s">
        <v>20</v>
      </c>
    </row>
    <row r="646" spans="1:10" x14ac:dyDescent="0.3">
      <c r="A646" s="16" t="s">
        <v>664</v>
      </c>
      <c r="B646" s="17">
        <v>38.094999999999999</v>
      </c>
      <c r="C646" s="18">
        <v>10.199999999999999</v>
      </c>
      <c r="D646" s="3" t="s">
        <v>11</v>
      </c>
      <c r="E646" s="3" t="s">
        <v>11</v>
      </c>
      <c r="F646" s="3" t="s">
        <v>11</v>
      </c>
      <c r="G646" s="19">
        <v>0</v>
      </c>
      <c r="H646" s="3" t="s">
        <v>11</v>
      </c>
      <c r="I646" s="3" t="s">
        <v>13</v>
      </c>
      <c r="J646" s="3" t="s">
        <v>14</v>
      </c>
    </row>
    <row r="647" spans="1:10" x14ac:dyDescent="0.3">
      <c r="A647" s="11" t="s">
        <v>665</v>
      </c>
      <c r="B647" s="12">
        <v>44.95</v>
      </c>
      <c r="C647" s="13">
        <v>10.4</v>
      </c>
      <c r="D647" s="14" t="s">
        <v>11</v>
      </c>
      <c r="E647" s="14" t="s">
        <v>11</v>
      </c>
      <c r="F647" s="14" t="s">
        <v>11</v>
      </c>
      <c r="G647" s="15">
        <v>0</v>
      </c>
      <c r="H647" s="14" t="s">
        <v>11</v>
      </c>
      <c r="I647" s="14" t="s">
        <v>13</v>
      </c>
      <c r="J647" s="14" t="s">
        <v>14</v>
      </c>
    </row>
    <row r="648" spans="1:10" x14ac:dyDescent="0.3">
      <c r="A648" s="16" t="s">
        <v>666</v>
      </c>
      <c r="B648" s="17">
        <v>35.54</v>
      </c>
      <c r="C648" s="18">
        <v>10.67</v>
      </c>
      <c r="D648" s="3" t="s">
        <v>11</v>
      </c>
      <c r="E648" s="3" t="s">
        <v>11</v>
      </c>
      <c r="F648" s="3" t="s">
        <v>11</v>
      </c>
      <c r="G648" s="19">
        <v>0</v>
      </c>
      <c r="H648" s="3" t="s">
        <v>11</v>
      </c>
      <c r="I648" s="3" t="s">
        <v>13</v>
      </c>
      <c r="J648" s="3" t="s">
        <v>14</v>
      </c>
    </row>
    <row r="649" spans="1:10" x14ac:dyDescent="0.3">
      <c r="A649" s="11" t="s">
        <v>667</v>
      </c>
      <c r="B649" s="12">
        <v>39.799999999999997</v>
      </c>
      <c r="C649" s="13">
        <v>4.6500000000000004</v>
      </c>
      <c r="D649" s="14" t="s">
        <v>12</v>
      </c>
      <c r="E649" s="14" t="s">
        <v>11</v>
      </c>
      <c r="F649" s="14" t="s">
        <v>11</v>
      </c>
      <c r="G649" s="15">
        <v>2</v>
      </c>
      <c r="H649" s="14" t="s">
        <v>11</v>
      </c>
      <c r="I649" s="14" t="s">
        <v>13</v>
      </c>
      <c r="J649" s="14" t="s">
        <v>20</v>
      </c>
    </row>
    <row r="650" spans="1:10" x14ac:dyDescent="0.3">
      <c r="A650" s="16" t="s">
        <v>668</v>
      </c>
      <c r="B650" s="17">
        <v>33.659999999999997</v>
      </c>
      <c r="C650" s="18">
        <v>5.65</v>
      </c>
      <c r="D650" s="3" t="s">
        <v>12</v>
      </c>
      <c r="E650" s="3" t="s">
        <v>11</v>
      </c>
      <c r="F650" s="3" t="s">
        <v>11</v>
      </c>
      <c r="G650" s="19">
        <v>2</v>
      </c>
      <c r="H650" s="3" t="s">
        <v>11</v>
      </c>
      <c r="I650" s="3" t="s">
        <v>13</v>
      </c>
      <c r="J650" s="3" t="s">
        <v>20</v>
      </c>
    </row>
    <row r="651" spans="1:10" x14ac:dyDescent="0.3">
      <c r="A651" s="11" t="s">
        <v>669</v>
      </c>
      <c r="B651" s="12">
        <v>35.5</v>
      </c>
      <c r="C651" s="13">
        <v>11.97</v>
      </c>
      <c r="D651" s="14" t="s">
        <v>11</v>
      </c>
      <c r="E651" s="14" t="s">
        <v>11</v>
      </c>
      <c r="F651" s="14" t="s">
        <v>11</v>
      </c>
      <c r="G651" s="15">
        <v>0</v>
      </c>
      <c r="H651" s="14" t="s">
        <v>11</v>
      </c>
      <c r="I651" s="14" t="s">
        <v>13</v>
      </c>
      <c r="J651" s="14" t="s">
        <v>14</v>
      </c>
    </row>
    <row r="652" spans="1:10" x14ac:dyDescent="0.3">
      <c r="A652" s="16" t="s">
        <v>670</v>
      </c>
      <c r="B652" s="17">
        <v>41.63</v>
      </c>
      <c r="C652" s="18">
        <v>6.71</v>
      </c>
      <c r="D652" s="3" t="s">
        <v>11</v>
      </c>
      <c r="E652" s="3" t="s">
        <v>11</v>
      </c>
      <c r="F652" s="3" t="s">
        <v>11</v>
      </c>
      <c r="G652" s="19">
        <v>0</v>
      </c>
      <c r="H652" s="3" t="s">
        <v>11</v>
      </c>
      <c r="I652" s="3" t="s">
        <v>13</v>
      </c>
      <c r="J652" s="3" t="s">
        <v>14</v>
      </c>
    </row>
    <row r="653" spans="1:10" x14ac:dyDescent="0.3">
      <c r="A653" s="11" t="s">
        <v>671</v>
      </c>
      <c r="B653" s="12">
        <v>46.49</v>
      </c>
      <c r="C653" s="13">
        <v>11.92</v>
      </c>
      <c r="D653" s="14" t="s">
        <v>11</v>
      </c>
      <c r="E653" s="14" t="s">
        <v>11</v>
      </c>
      <c r="F653" s="14" t="s">
        <v>11</v>
      </c>
      <c r="G653" s="15">
        <v>0</v>
      </c>
      <c r="H653" s="14" t="s">
        <v>11</v>
      </c>
      <c r="I653" s="14" t="s">
        <v>13</v>
      </c>
      <c r="J653" s="14" t="s">
        <v>14</v>
      </c>
    </row>
    <row r="654" spans="1:10" x14ac:dyDescent="0.3">
      <c r="A654" s="16" t="s">
        <v>672</v>
      </c>
      <c r="B654" s="17">
        <v>43.29</v>
      </c>
      <c r="C654" s="18">
        <v>5.35</v>
      </c>
      <c r="D654" s="3" t="s">
        <v>11</v>
      </c>
      <c r="E654" s="3" t="s">
        <v>11</v>
      </c>
      <c r="F654" s="3" t="s">
        <v>11</v>
      </c>
      <c r="G654" s="19">
        <v>2</v>
      </c>
      <c r="H654" s="3" t="s">
        <v>11</v>
      </c>
      <c r="I654" s="3" t="s">
        <v>13</v>
      </c>
      <c r="J654" s="3" t="s">
        <v>20</v>
      </c>
    </row>
    <row r="655" spans="1:10" x14ac:dyDescent="0.3">
      <c r="A655" s="11" t="s">
        <v>673</v>
      </c>
      <c r="B655" s="12">
        <v>43.08</v>
      </c>
      <c r="C655" s="13">
        <v>8.9600000000000009</v>
      </c>
      <c r="D655" s="14" t="s">
        <v>12</v>
      </c>
      <c r="E655" s="14" t="s">
        <v>11</v>
      </c>
      <c r="F655" s="14" t="s">
        <v>11</v>
      </c>
      <c r="G655" s="15">
        <v>1</v>
      </c>
      <c r="H655" s="14" t="s">
        <v>11</v>
      </c>
      <c r="I655" s="14" t="s">
        <v>13</v>
      </c>
      <c r="J655" s="14" t="s">
        <v>14</v>
      </c>
    </row>
    <row r="656" spans="1:10" x14ac:dyDescent="0.3">
      <c r="A656" s="16" t="s">
        <v>674</v>
      </c>
      <c r="B656" s="17">
        <v>39.07</v>
      </c>
      <c r="C656" s="18">
        <v>11.93</v>
      </c>
      <c r="D656" s="3" t="s">
        <v>11</v>
      </c>
      <c r="E656" s="3" t="s">
        <v>11</v>
      </c>
      <c r="F656" s="3" t="s">
        <v>11</v>
      </c>
      <c r="G656" s="19">
        <v>0</v>
      </c>
      <c r="H656" s="3" t="s">
        <v>11</v>
      </c>
      <c r="I656" s="3" t="s">
        <v>13</v>
      </c>
      <c r="J656" s="3" t="s">
        <v>14</v>
      </c>
    </row>
    <row r="657" spans="1:10" x14ac:dyDescent="0.3">
      <c r="A657" s="11" t="s">
        <v>675</v>
      </c>
      <c r="B657" s="12">
        <v>41.3</v>
      </c>
      <c r="C657" s="13">
        <v>9.59</v>
      </c>
      <c r="D657" s="14" t="s">
        <v>11</v>
      </c>
      <c r="E657" s="14" t="s">
        <v>11</v>
      </c>
      <c r="F657" s="14" t="s">
        <v>11</v>
      </c>
      <c r="G657" s="15">
        <v>0</v>
      </c>
      <c r="H657" s="14" t="s">
        <v>11</v>
      </c>
      <c r="I657" s="14" t="s">
        <v>13</v>
      </c>
      <c r="J657" s="14" t="s">
        <v>14</v>
      </c>
    </row>
    <row r="658" spans="1:10" x14ac:dyDescent="0.3">
      <c r="A658" s="16" t="s">
        <v>676</v>
      </c>
      <c r="B658" s="17">
        <v>42.95</v>
      </c>
      <c r="C658" s="18">
        <v>11.88</v>
      </c>
      <c r="D658" s="3" t="s">
        <v>12</v>
      </c>
      <c r="E658" s="3" t="s">
        <v>11</v>
      </c>
      <c r="F658" s="3" t="s">
        <v>11</v>
      </c>
      <c r="G658" s="19">
        <v>2</v>
      </c>
      <c r="H658" s="3" t="s">
        <v>11</v>
      </c>
      <c r="I658" s="3" t="s">
        <v>13</v>
      </c>
      <c r="J658" s="3" t="s">
        <v>14</v>
      </c>
    </row>
    <row r="659" spans="1:10" x14ac:dyDescent="0.3">
      <c r="A659" s="11" t="s">
        <v>677</v>
      </c>
      <c r="B659" s="12">
        <v>46.96</v>
      </c>
      <c r="C659" s="13">
        <v>4.6399999999999997</v>
      </c>
      <c r="D659" s="14" t="s">
        <v>11</v>
      </c>
      <c r="E659" s="14" t="s">
        <v>11</v>
      </c>
      <c r="F659" s="14" t="s">
        <v>25</v>
      </c>
      <c r="G659" s="15">
        <v>1</v>
      </c>
      <c r="H659" s="14" t="s">
        <v>11</v>
      </c>
      <c r="I659" s="14" t="s">
        <v>13</v>
      </c>
      <c r="J659" s="14" t="s">
        <v>20</v>
      </c>
    </row>
    <row r="660" spans="1:10" x14ac:dyDescent="0.3">
      <c r="A660" s="16" t="s">
        <v>678</v>
      </c>
      <c r="B660" s="17">
        <v>30.495000000000001</v>
      </c>
      <c r="C660" s="18">
        <v>9.5299999999999994</v>
      </c>
      <c r="D660" s="3" t="s">
        <v>11</v>
      </c>
      <c r="E660" s="3" t="s">
        <v>11</v>
      </c>
      <c r="F660" s="3" t="s">
        <v>11</v>
      </c>
      <c r="G660" s="19">
        <v>0</v>
      </c>
      <c r="H660" s="3" t="s">
        <v>11</v>
      </c>
      <c r="I660" s="3" t="s">
        <v>13</v>
      </c>
      <c r="J660" s="3" t="s">
        <v>14</v>
      </c>
    </row>
    <row r="661" spans="1:10" x14ac:dyDescent="0.3">
      <c r="A661" s="11" t="s">
        <v>679</v>
      </c>
      <c r="B661" s="12">
        <v>17.954999999999998</v>
      </c>
      <c r="C661" s="13">
        <v>5.29</v>
      </c>
      <c r="D661" s="14" t="s">
        <v>12</v>
      </c>
      <c r="E661" s="14" t="s">
        <v>11</v>
      </c>
      <c r="F661" s="14" t="s">
        <v>11</v>
      </c>
      <c r="G661" s="15">
        <v>1</v>
      </c>
      <c r="H661" s="14" t="s">
        <v>12</v>
      </c>
      <c r="I661" s="14" t="s">
        <v>298</v>
      </c>
      <c r="J661" s="14" t="s">
        <v>20</v>
      </c>
    </row>
    <row r="662" spans="1:10" x14ac:dyDescent="0.3">
      <c r="A662" s="16" t="s">
        <v>680</v>
      </c>
      <c r="B662" s="17">
        <v>25.6</v>
      </c>
      <c r="C662" s="18">
        <v>10.95</v>
      </c>
      <c r="D662" s="3" t="s">
        <v>11</v>
      </c>
      <c r="E662" s="3" t="s">
        <v>11</v>
      </c>
      <c r="F662" s="3" t="s">
        <v>11</v>
      </c>
      <c r="G662" s="19">
        <v>3</v>
      </c>
      <c r="H662" s="3" t="s">
        <v>11</v>
      </c>
      <c r="I662" s="3" t="s">
        <v>167</v>
      </c>
      <c r="J662" s="3" t="s">
        <v>14</v>
      </c>
    </row>
    <row r="663" spans="1:10" x14ac:dyDescent="0.3">
      <c r="A663" s="11" t="s">
        <v>681</v>
      </c>
      <c r="B663" s="12">
        <v>34.21</v>
      </c>
      <c r="C663" s="13">
        <v>9.17</v>
      </c>
      <c r="D663" s="14" t="s">
        <v>11</v>
      </c>
      <c r="E663" s="14" t="s">
        <v>11</v>
      </c>
      <c r="F663" s="14" t="s">
        <v>11</v>
      </c>
      <c r="G663" s="15">
        <v>0</v>
      </c>
      <c r="H663" s="14" t="s">
        <v>11</v>
      </c>
      <c r="I663" s="14" t="s">
        <v>13</v>
      </c>
      <c r="J663" s="14" t="s">
        <v>14</v>
      </c>
    </row>
    <row r="664" spans="1:10" x14ac:dyDescent="0.3">
      <c r="A664" s="16" t="s">
        <v>682</v>
      </c>
      <c r="B664" s="17">
        <v>39.74</v>
      </c>
      <c r="C664" s="18">
        <v>7.39</v>
      </c>
      <c r="D664" s="3" t="s">
        <v>11</v>
      </c>
      <c r="E664" s="3" t="s">
        <v>11</v>
      </c>
      <c r="F664" s="3" t="s">
        <v>11</v>
      </c>
      <c r="G664" s="19">
        <v>0</v>
      </c>
      <c r="H664" s="3" t="s">
        <v>11</v>
      </c>
      <c r="I664" s="3" t="s">
        <v>13</v>
      </c>
      <c r="J664" s="3" t="s">
        <v>14</v>
      </c>
    </row>
    <row r="665" spans="1:10" x14ac:dyDescent="0.3">
      <c r="A665" s="11" t="s">
        <v>683</v>
      </c>
      <c r="B665" s="12">
        <v>49.53</v>
      </c>
      <c r="C665" s="13">
        <v>9.1300000000000008</v>
      </c>
      <c r="D665" s="14" t="s">
        <v>12</v>
      </c>
      <c r="E665" s="14" t="s">
        <v>11</v>
      </c>
      <c r="F665" s="14" t="s">
        <v>11</v>
      </c>
      <c r="G665" s="15">
        <v>0</v>
      </c>
      <c r="H665" s="14" t="s">
        <v>11</v>
      </c>
      <c r="I665" s="14" t="s">
        <v>13</v>
      </c>
      <c r="J665" s="14" t="s">
        <v>14</v>
      </c>
    </row>
    <row r="666" spans="1:10" x14ac:dyDescent="0.3">
      <c r="A666" s="16" t="s">
        <v>684</v>
      </c>
      <c r="B666" s="17">
        <v>39.33</v>
      </c>
      <c r="C666" s="18">
        <v>10.4</v>
      </c>
      <c r="D666" s="3" t="s">
        <v>11</v>
      </c>
      <c r="E666" s="3" t="s">
        <v>11</v>
      </c>
      <c r="F666" s="3" t="s">
        <v>11</v>
      </c>
      <c r="G666" s="19">
        <v>3</v>
      </c>
      <c r="H666" s="3" t="s">
        <v>11</v>
      </c>
      <c r="I666" s="3" t="s">
        <v>13</v>
      </c>
      <c r="J666" s="3" t="s">
        <v>14</v>
      </c>
    </row>
    <row r="667" spans="1:10" x14ac:dyDescent="0.3">
      <c r="A667" s="11" t="s">
        <v>685</v>
      </c>
      <c r="B667" s="12">
        <v>39.979999999999997</v>
      </c>
      <c r="C667" s="13">
        <v>9.4600000000000009</v>
      </c>
      <c r="D667" s="14" t="s">
        <v>12</v>
      </c>
      <c r="E667" s="14" t="s">
        <v>11</v>
      </c>
      <c r="F667" s="14" t="s">
        <v>11</v>
      </c>
      <c r="G667" s="15">
        <v>2</v>
      </c>
      <c r="H667" s="14" t="s">
        <v>11</v>
      </c>
      <c r="I667" s="14" t="s">
        <v>13</v>
      </c>
      <c r="J667" s="14" t="s">
        <v>14</v>
      </c>
    </row>
    <row r="668" spans="1:10" x14ac:dyDescent="0.3">
      <c r="A668" s="16" t="s">
        <v>686</v>
      </c>
      <c r="B668" s="17">
        <v>46.51</v>
      </c>
      <c r="C668" s="18">
        <v>8.69</v>
      </c>
      <c r="D668" s="3" t="s">
        <v>12</v>
      </c>
      <c r="E668" s="3" t="s">
        <v>11</v>
      </c>
      <c r="F668" s="3" t="s">
        <v>11</v>
      </c>
      <c r="G668" s="19">
        <v>0</v>
      </c>
      <c r="H668" s="3" t="s">
        <v>11</v>
      </c>
      <c r="I668" s="3" t="s">
        <v>13</v>
      </c>
      <c r="J668" s="3" t="s">
        <v>14</v>
      </c>
    </row>
    <row r="669" spans="1:10" x14ac:dyDescent="0.3">
      <c r="A669" s="11" t="s">
        <v>687</v>
      </c>
      <c r="B669" s="12">
        <v>43.58</v>
      </c>
      <c r="C669" s="13">
        <v>4.2300000000000004</v>
      </c>
      <c r="D669" s="14" t="s">
        <v>11</v>
      </c>
      <c r="E669" s="14" t="s">
        <v>11</v>
      </c>
      <c r="F669" s="14" t="s">
        <v>25</v>
      </c>
      <c r="G669" s="15">
        <v>1</v>
      </c>
      <c r="H669" s="14" t="s">
        <v>11</v>
      </c>
      <c r="I669" s="14" t="s">
        <v>13</v>
      </c>
      <c r="J669" s="14" t="s">
        <v>20</v>
      </c>
    </row>
    <row r="670" spans="1:10" x14ac:dyDescent="0.3">
      <c r="A670" s="16" t="s">
        <v>688</v>
      </c>
      <c r="B670" s="17">
        <v>42.28</v>
      </c>
      <c r="C670" s="18">
        <v>9.16</v>
      </c>
      <c r="D670" s="3" t="s">
        <v>12</v>
      </c>
      <c r="E670" s="3" t="s">
        <v>11</v>
      </c>
      <c r="F670" s="3" t="s">
        <v>11</v>
      </c>
      <c r="G670" s="19">
        <v>1</v>
      </c>
      <c r="H670" s="3" t="s">
        <v>11</v>
      </c>
      <c r="I670" s="3" t="s">
        <v>13</v>
      </c>
      <c r="J670" s="3" t="s">
        <v>14</v>
      </c>
    </row>
    <row r="671" spans="1:10" x14ac:dyDescent="0.3">
      <c r="A671" s="11" t="s">
        <v>689</v>
      </c>
      <c r="B671" s="12">
        <v>35.520000000000003</v>
      </c>
      <c r="C671" s="13">
        <v>8.26</v>
      </c>
      <c r="D671" s="14" t="s">
        <v>11</v>
      </c>
      <c r="E671" s="14" t="s">
        <v>11</v>
      </c>
      <c r="F671" s="14" t="s">
        <v>11</v>
      </c>
      <c r="G671" s="15">
        <v>0</v>
      </c>
      <c r="H671" s="14" t="s">
        <v>11</v>
      </c>
      <c r="I671" s="14" t="s">
        <v>13</v>
      </c>
      <c r="J671" s="14" t="s">
        <v>14</v>
      </c>
    </row>
    <row r="672" spans="1:10" x14ac:dyDescent="0.3">
      <c r="A672" s="16" t="s">
        <v>690</v>
      </c>
      <c r="B672" s="17">
        <v>33.6</v>
      </c>
      <c r="C672" s="18">
        <v>11.25</v>
      </c>
      <c r="D672" s="3" t="s">
        <v>11</v>
      </c>
      <c r="E672" s="3" t="s">
        <v>11</v>
      </c>
      <c r="F672" s="3" t="s">
        <v>11</v>
      </c>
      <c r="G672" s="19">
        <v>0</v>
      </c>
      <c r="H672" s="3" t="s">
        <v>11</v>
      </c>
      <c r="I672" s="3" t="s">
        <v>13</v>
      </c>
      <c r="J672" s="3" t="s">
        <v>14</v>
      </c>
    </row>
    <row r="673" spans="1:10" x14ac:dyDescent="0.3">
      <c r="A673" s="11" t="s">
        <v>691</v>
      </c>
      <c r="B673" s="12">
        <v>22.42</v>
      </c>
      <c r="C673" s="13">
        <v>6.74</v>
      </c>
      <c r="D673" s="14" t="s">
        <v>11</v>
      </c>
      <c r="E673" s="14" t="s">
        <v>11</v>
      </c>
      <c r="F673" s="14" t="s">
        <v>11</v>
      </c>
      <c r="G673" s="15">
        <v>0</v>
      </c>
      <c r="H673" s="14" t="s">
        <v>12</v>
      </c>
      <c r="I673" s="14" t="s">
        <v>241</v>
      </c>
      <c r="J673" s="14" t="s">
        <v>14</v>
      </c>
    </row>
    <row r="674" spans="1:10" x14ac:dyDescent="0.3">
      <c r="A674" s="16" t="s">
        <v>692</v>
      </c>
      <c r="B674" s="17">
        <v>46.86</v>
      </c>
      <c r="C674" s="18">
        <v>4.87</v>
      </c>
      <c r="D674" s="3" t="s">
        <v>11</v>
      </c>
      <c r="E674" s="3" t="s">
        <v>11</v>
      </c>
      <c r="F674" s="3" t="s">
        <v>11</v>
      </c>
      <c r="G674" s="19">
        <v>0</v>
      </c>
      <c r="H674" s="3" t="s">
        <v>11</v>
      </c>
      <c r="I674" s="3" t="s">
        <v>13</v>
      </c>
      <c r="J674" s="3" t="s">
        <v>20</v>
      </c>
    </row>
    <row r="675" spans="1:10" x14ac:dyDescent="0.3">
      <c r="A675" s="11" t="s">
        <v>693</v>
      </c>
      <c r="B675" s="12">
        <v>32.965000000000003</v>
      </c>
      <c r="C675" s="13">
        <v>6.68</v>
      </c>
      <c r="D675" s="14" t="s">
        <v>11</v>
      </c>
      <c r="E675" s="14" t="s">
        <v>11</v>
      </c>
      <c r="F675" s="14" t="s">
        <v>11</v>
      </c>
      <c r="G675" s="15">
        <v>3</v>
      </c>
      <c r="H675" s="14" t="s">
        <v>11</v>
      </c>
      <c r="I675" s="14" t="s">
        <v>13</v>
      </c>
      <c r="J675" s="14" t="s">
        <v>14</v>
      </c>
    </row>
    <row r="676" spans="1:10" x14ac:dyDescent="0.3">
      <c r="A676" s="16" t="s">
        <v>694</v>
      </c>
      <c r="B676" s="17">
        <v>39.340000000000003</v>
      </c>
      <c r="C676" s="18">
        <v>5.0199999999999996</v>
      </c>
      <c r="D676" s="3" t="s">
        <v>12</v>
      </c>
      <c r="E676" s="3" t="s">
        <v>11</v>
      </c>
      <c r="F676" s="3" t="s">
        <v>25</v>
      </c>
      <c r="G676" s="19">
        <v>1</v>
      </c>
      <c r="H676" s="3" t="s">
        <v>11</v>
      </c>
      <c r="I676" s="3" t="s">
        <v>13</v>
      </c>
      <c r="J676" s="3" t="s">
        <v>20</v>
      </c>
    </row>
    <row r="677" spans="1:10" x14ac:dyDescent="0.3">
      <c r="A677" s="11" t="s">
        <v>695</v>
      </c>
      <c r="B677" s="12">
        <v>47</v>
      </c>
      <c r="C677" s="13">
        <v>10.64</v>
      </c>
      <c r="D677" s="14" t="s">
        <v>12</v>
      </c>
      <c r="E677" s="14" t="s">
        <v>11</v>
      </c>
      <c r="F677" s="14" t="s">
        <v>11</v>
      </c>
      <c r="G677" s="15">
        <v>0</v>
      </c>
      <c r="H677" s="14" t="s">
        <v>11</v>
      </c>
      <c r="I677" s="14" t="s">
        <v>13</v>
      </c>
      <c r="J677" s="14" t="s">
        <v>14</v>
      </c>
    </row>
    <row r="678" spans="1:10" x14ac:dyDescent="0.3">
      <c r="A678" s="16" t="s">
        <v>696</v>
      </c>
      <c r="B678" s="17">
        <v>36.71</v>
      </c>
      <c r="C678" s="18">
        <v>8.74</v>
      </c>
      <c r="D678" s="3" t="s">
        <v>12</v>
      </c>
      <c r="E678" s="3" t="s">
        <v>11</v>
      </c>
      <c r="F678" s="3" t="s">
        <v>11</v>
      </c>
      <c r="G678" s="19">
        <v>0</v>
      </c>
      <c r="H678" s="3" t="s">
        <v>11</v>
      </c>
      <c r="I678" s="3" t="s">
        <v>13</v>
      </c>
      <c r="J678" s="3" t="s">
        <v>14</v>
      </c>
    </row>
    <row r="679" spans="1:10" x14ac:dyDescent="0.3">
      <c r="A679" s="11" t="s">
        <v>697</v>
      </c>
      <c r="B679" s="12">
        <v>53.48</v>
      </c>
      <c r="C679" s="13">
        <v>5.64</v>
      </c>
      <c r="D679" s="14" t="s">
        <v>11</v>
      </c>
      <c r="E679" s="14" t="s">
        <v>11</v>
      </c>
      <c r="F679" s="14" t="s">
        <v>11</v>
      </c>
      <c r="G679" s="15">
        <v>0</v>
      </c>
      <c r="H679" s="14" t="s">
        <v>11</v>
      </c>
      <c r="I679" s="14" t="s">
        <v>13</v>
      </c>
      <c r="J679" s="14" t="s">
        <v>20</v>
      </c>
    </row>
    <row r="680" spans="1:10" x14ac:dyDescent="0.3">
      <c r="A680" s="16" t="s">
        <v>698</v>
      </c>
      <c r="B680" s="17">
        <v>35.5</v>
      </c>
      <c r="C680" s="18">
        <v>10.37</v>
      </c>
      <c r="D680" s="3" t="s">
        <v>11</v>
      </c>
      <c r="E680" s="3" t="s">
        <v>11</v>
      </c>
      <c r="F680" s="3" t="s">
        <v>11</v>
      </c>
      <c r="G680" s="19">
        <v>0</v>
      </c>
      <c r="H680" s="3" t="s">
        <v>11</v>
      </c>
      <c r="I680" s="3" t="s">
        <v>13</v>
      </c>
      <c r="J680" s="3" t="s">
        <v>14</v>
      </c>
    </row>
    <row r="681" spans="1:10" x14ac:dyDescent="0.3">
      <c r="A681" s="11" t="s">
        <v>699</v>
      </c>
      <c r="B681" s="12">
        <v>36.979999999999997</v>
      </c>
      <c r="C681" s="13">
        <v>9.56</v>
      </c>
      <c r="D681" s="14" t="s">
        <v>12</v>
      </c>
      <c r="E681" s="14" t="s">
        <v>11</v>
      </c>
      <c r="F681" s="14" t="s">
        <v>11</v>
      </c>
      <c r="G681" s="15">
        <v>0</v>
      </c>
      <c r="H681" s="14" t="s">
        <v>11</v>
      </c>
      <c r="I681" s="14" t="s">
        <v>13</v>
      </c>
      <c r="J681" s="14" t="s">
        <v>14</v>
      </c>
    </row>
    <row r="682" spans="1:10" x14ac:dyDescent="0.3">
      <c r="A682" s="16" t="s">
        <v>700</v>
      </c>
      <c r="B682" s="17">
        <v>32.395000000000003</v>
      </c>
      <c r="C682" s="18">
        <v>8.23</v>
      </c>
      <c r="D682" s="3" t="s">
        <v>12</v>
      </c>
      <c r="E682" s="3" t="s">
        <v>11</v>
      </c>
      <c r="F682" s="3" t="s">
        <v>25</v>
      </c>
      <c r="G682" s="19">
        <v>1</v>
      </c>
      <c r="H682" s="3" t="s">
        <v>11</v>
      </c>
      <c r="I682" s="3" t="s">
        <v>13</v>
      </c>
      <c r="J682" s="3" t="s">
        <v>14</v>
      </c>
    </row>
    <row r="683" spans="1:10" x14ac:dyDescent="0.3">
      <c r="A683" s="11" t="s">
        <v>701</v>
      </c>
      <c r="B683" s="12">
        <v>32.729999999999997</v>
      </c>
      <c r="C683" s="13">
        <v>7.03</v>
      </c>
      <c r="D683" s="14" t="s">
        <v>11</v>
      </c>
      <c r="E683" s="14" t="s">
        <v>11</v>
      </c>
      <c r="F683" s="14" t="s">
        <v>11</v>
      </c>
      <c r="G683" s="15">
        <v>0</v>
      </c>
      <c r="H683" s="14" t="s">
        <v>11</v>
      </c>
      <c r="I683" s="14" t="s">
        <v>13</v>
      </c>
      <c r="J683" s="14" t="s">
        <v>14</v>
      </c>
    </row>
    <row r="684" spans="1:10" x14ac:dyDescent="0.3">
      <c r="A684" s="16" t="s">
        <v>702</v>
      </c>
      <c r="B684" s="17">
        <v>20.52</v>
      </c>
      <c r="C684" s="18">
        <v>5.45</v>
      </c>
      <c r="D684" s="3" t="s">
        <v>11</v>
      </c>
      <c r="E684" s="3" t="s">
        <v>11</v>
      </c>
      <c r="F684" s="3" t="s">
        <v>11</v>
      </c>
      <c r="G684" s="19">
        <v>1</v>
      </c>
      <c r="H684" s="3" t="s">
        <v>12</v>
      </c>
      <c r="I684" s="3" t="s">
        <v>241</v>
      </c>
      <c r="J684" s="3" t="s">
        <v>20</v>
      </c>
    </row>
    <row r="685" spans="1:10" x14ac:dyDescent="0.3">
      <c r="A685" s="11" t="s">
        <v>703</v>
      </c>
      <c r="B685" s="12">
        <v>51.72</v>
      </c>
      <c r="C685" s="13">
        <v>5.76</v>
      </c>
      <c r="D685" s="14" t="s">
        <v>11</v>
      </c>
      <c r="E685" s="14" t="s">
        <v>11</v>
      </c>
      <c r="F685" s="14" t="s">
        <v>11</v>
      </c>
      <c r="G685" s="15">
        <v>0</v>
      </c>
      <c r="H685" s="14" t="s">
        <v>11</v>
      </c>
      <c r="I685" s="14" t="s">
        <v>13</v>
      </c>
      <c r="J685" s="14" t="s">
        <v>16</v>
      </c>
    </row>
    <row r="686" spans="1:10" x14ac:dyDescent="0.3">
      <c r="A686" s="16" t="s">
        <v>704</v>
      </c>
      <c r="B686" s="17">
        <v>50.2</v>
      </c>
      <c r="C686" s="18">
        <v>5.4</v>
      </c>
      <c r="D686" s="3" t="s">
        <v>11</v>
      </c>
      <c r="E686" s="3" t="s">
        <v>11</v>
      </c>
      <c r="F686" s="3" t="s">
        <v>11</v>
      </c>
      <c r="G686" s="19">
        <v>0</v>
      </c>
      <c r="H686" s="3" t="s">
        <v>11</v>
      </c>
      <c r="I686" s="3" t="s">
        <v>13</v>
      </c>
      <c r="J686" s="3" t="s">
        <v>20</v>
      </c>
    </row>
    <row r="687" spans="1:10" x14ac:dyDescent="0.3">
      <c r="A687" s="11" t="s">
        <v>705</v>
      </c>
      <c r="B687" s="12">
        <v>25.52</v>
      </c>
      <c r="C687" s="13">
        <v>6.35</v>
      </c>
      <c r="D687" s="14" t="s">
        <v>11</v>
      </c>
      <c r="E687" s="14" t="s">
        <v>11</v>
      </c>
      <c r="F687" s="14" t="s">
        <v>25</v>
      </c>
      <c r="G687" s="15">
        <v>1</v>
      </c>
      <c r="H687" s="14" t="s">
        <v>11</v>
      </c>
      <c r="I687" s="14" t="s">
        <v>167</v>
      </c>
      <c r="J687" s="14" t="s">
        <v>16</v>
      </c>
    </row>
    <row r="688" spans="1:10" x14ac:dyDescent="0.3">
      <c r="A688" s="16" t="s">
        <v>706</v>
      </c>
      <c r="B688" s="17">
        <v>35.200000000000003</v>
      </c>
      <c r="C688" s="18">
        <v>6.26</v>
      </c>
      <c r="D688" s="3" t="s">
        <v>12</v>
      </c>
      <c r="E688" s="3" t="s">
        <v>11</v>
      </c>
      <c r="F688" s="3" t="s">
        <v>11</v>
      </c>
      <c r="G688" s="19">
        <v>2</v>
      </c>
      <c r="H688" s="3" t="s">
        <v>11</v>
      </c>
      <c r="I688" s="3" t="s">
        <v>13</v>
      </c>
      <c r="J688" s="3" t="s">
        <v>16</v>
      </c>
    </row>
    <row r="689" spans="1:10" x14ac:dyDescent="0.3">
      <c r="A689" s="11" t="s">
        <v>707</v>
      </c>
      <c r="B689" s="12">
        <v>41.26</v>
      </c>
      <c r="C689" s="13">
        <v>5.97</v>
      </c>
      <c r="D689" s="14" t="s">
        <v>12</v>
      </c>
      <c r="E689" s="14" t="s">
        <v>11</v>
      </c>
      <c r="F689" s="14" t="s">
        <v>11</v>
      </c>
      <c r="G689" s="15">
        <v>0</v>
      </c>
      <c r="H689" s="14" t="s">
        <v>11</v>
      </c>
      <c r="I689" s="14" t="s">
        <v>13</v>
      </c>
      <c r="J689" s="14" t="s">
        <v>16</v>
      </c>
    </row>
    <row r="690" spans="1:10" x14ac:dyDescent="0.3">
      <c r="A690" s="16" t="s">
        <v>708</v>
      </c>
      <c r="B690" s="17">
        <v>17.195</v>
      </c>
      <c r="C690" s="18">
        <v>5.29</v>
      </c>
      <c r="D690" s="3" t="s">
        <v>12</v>
      </c>
      <c r="E690" s="3" t="s">
        <v>11</v>
      </c>
      <c r="F690" s="3" t="s">
        <v>11</v>
      </c>
      <c r="G690" s="19">
        <v>0</v>
      </c>
      <c r="H690" s="3" t="s">
        <v>12</v>
      </c>
      <c r="I690" s="3" t="s">
        <v>298</v>
      </c>
      <c r="J690" s="3" t="s">
        <v>20</v>
      </c>
    </row>
    <row r="691" spans="1:10" x14ac:dyDescent="0.3">
      <c r="A691" s="11" t="s">
        <v>709</v>
      </c>
      <c r="B691" s="12">
        <v>23.085000000000001</v>
      </c>
      <c r="C691" s="13">
        <v>4.2699999999999996</v>
      </c>
      <c r="D691" s="14" t="s">
        <v>12</v>
      </c>
      <c r="E691" s="14" t="s">
        <v>11</v>
      </c>
      <c r="F691" s="14" t="s">
        <v>11</v>
      </c>
      <c r="G691" s="15">
        <v>2</v>
      </c>
      <c r="H691" s="14" t="s">
        <v>11</v>
      </c>
      <c r="I691" s="14" t="s">
        <v>241</v>
      </c>
      <c r="J691" s="14" t="s">
        <v>20</v>
      </c>
    </row>
    <row r="692" spans="1:10" x14ac:dyDescent="0.3">
      <c r="A692" s="16" t="s">
        <v>710</v>
      </c>
      <c r="B692" s="17">
        <v>21.66</v>
      </c>
      <c r="C692" s="18">
        <v>5.2</v>
      </c>
      <c r="D692" s="3" t="s">
        <v>12</v>
      </c>
      <c r="E692" s="3" t="s">
        <v>11</v>
      </c>
      <c r="F692" s="3" t="s">
        <v>11</v>
      </c>
      <c r="G692" s="19">
        <v>2</v>
      </c>
      <c r="H692" s="3" t="s">
        <v>11</v>
      </c>
      <c r="I692" s="3" t="s">
        <v>241</v>
      </c>
      <c r="J692" s="3" t="s">
        <v>20</v>
      </c>
    </row>
    <row r="693" spans="1:10" x14ac:dyDescent="0.3">
      <c r="A693" s="11" t="s">
        <v>711</v>
      </c>
      <c r="B693" s="12">
        <v>36.47</v>
      </c>
      <c r="C693" s="13">
        <v>8.23</v>
      </c>
      <c r="D693" s="14" t="s">
        <v>12</v>
      </c>
      <c r="E693" s="14" t="s">
        <v>11</v>
      </c>
      <c r="F693" s="14" t="s">
        <v>11</v>
      </c>
      <c r="G693" s="15">
        <v>0</v>
      </c>
      <c r="H693" s="14" t="s">
        <v>11</v>
      </c>
      <c r="I693" s="14" t="s">
        <v>13</v>
      </c>
      <c r="J693" s="14" t="s">
        <v>14</v>
      </c>
    </row>
    <row r="694" spans="1:10" x14ac:dyDescent="0.3">
      <c r="A694" s="16" t="s">
        <v>712</v>
      </c>
      <c r="B694" s="17">
        <v>36.08</v>
      </c>
      <c r="C694" s="18">
        <v>10.33</v>
      </c>
      <c r="D694" s="3" t="s">
        <v>12</v>
      </c>
      <c r="E694" s="3" t="s">
        <v>11</v>
      </c>
      <c r="F694" s="3" t="s">
        <v>11</v>
      </c>
      <c r="G694" s="19">
        <v>0</v>
      </c>
      <c r="H694" s="3" t="s">
        <v>11</v>
      </c>
      <c r="I694" s="3" t="s">
        <v>13</v>
      </c>
      <c r="J694" s="3" t="s">
        <v>14</v>
      </c>
    </row>
    <row r="695" spans="1:10" x14ac:dyDescent="0.3">
      <c r="A695" s="11" t="s">
        <v>713</v>
      </c>
      <c r="B695" s="12">
        <v>23.18</v>
      </c>
      <c r="C695" s="13">
        <v>6.13</v>
      </c>
      <c r="D695" s="14" t="s">
        <v>11</v>
      </c>
      <c r="E695" s="14" t="s">
        <v>11</v>
      </c>
      <c r="F695" s="14" t="s">
        <v>11</v>
      </c>
      <c r="G695" s="15">
        <v>0</v>
      </c>
      <c r="H695" s="14" t="s">
        <v>11</v>
      </c>
      <c r="I695" s="14" t="s">
        <v>241</v>
      </c>
      <c r="J695" s="14" t="s">
        <v>16</v>
      </c>
    </row>
    <row r="696" spans="1:10" x14ac:dyDescent="0.3">
      <c r="A696" s="16" t="s">
        <v>714</v>
      </c>
      <c r="B696" s="17">
        <v>39.159999999999997</v>
      </c>
      <c r="C696" s="18">
        <v>8.08</v>
      </c>
      <c r="D696" s="3" t="s">
        <v>11</v>
      </c>
      <c r="E696" s="3" t="s">
        <v>11</v>
      </c>
      <c r="F696" s="3" t="s">
        <v>11</v>
      </c>
      <c r="G696" s="19">
        <v>3</v>
      </c>
      <c r="H696" s="3" t="s">
        <v>11</v>
      </c>
      <c r="I696" s="3" t="s">
        <v>13</v>
      </c>
      <c r="J696" s="3" t="s">
        <v>14</v>
      </c>
    </row>
    <row r="697" spans="1:10" x14ac:dyDescent="0.3">
      <c r="A697" s="11" t="s">
        <v>715</v>
      </c>
      <c r="B697" s="12">
        <v>38.19</v>
      </c>
      <c r="C697" s="13">
        <v>10.49</v>
      </c>
      <c r="D697" s="14" t="s">
        <v>11</v>
      </c>
      <c r="E697" s="14" t="s">
        <v>11</v>
      </c>
      <c r="F697" s="14" t="s">
        <v>11</v>
      </c>
      <c r="G697" s="15">
        <v>3</v>
      </c>
      <c r="H697" s="14" t="s">
        <v>11</v>
      </c>
      <c r="I697" s="14" t="s">
        <v>13</v>
      </c>
      <c r="J697" s="14" t="s">
        <v>14</v>
      </c>
    </row>
    <row r="698" spans="1:10" x14ac:dyDescent="0.3">
      <c r="A698" s="16" t="s">
        <v>716</v>
      </c>
      <c r="B698" s="17">
        <v>26.41</v>
      </c>
      <c r="C698" s="18">
        <v>8.11</v>
      </c>
      <c r="D698" s="3" t="s">
        <v>11</v>
      </c>
      <c r="E698" s="3" t="s">
        <v>11</v>
      </c>
      <c r="F698" s="3" t="s">
        <v>11</v>
      </c>
      <c r="G698" s="19">
        <v>3</v>
      </c>
      <c r="H698" s="3" t="s">
        <v>11</v>
      </c>
      <c r="I698" s="3" t="s">
        <v>167</v>
      </c>
      <c r="J698" s="3" t="s">
        <v>14</v>
      </c>
    </row>
    <row r="699" spans="1:10" x14ac:dyDescent="0.3">
      <c r="A699" s="11" t="s">
        <v>717</v>
      </c>
      <c r="B699" s="12">
        <v>28.785</v>
      </c>
      <c r="C699" s="13">
        <v>6.6</v>
      </c>
      <c r="D699" s="14" t="s">
        <v>11</v>
      </c>
      <c r="E699" s="14" t="s">
        <v>11</v>
      </c>
      <c r="F699" s="14" t="s">
        <v>11</v>
      </c>
      <c r="G699" s="15">
        <v>0</v>
      </c>
      <c r="H699" s="14" t="s">
        <v>11</v>
      </c>
      <c r="I699" s="14" t="s">
        <v>167</v>
      </c>
      <c r="J699" s="14" t="s">
        <v>14</v>
      </c>
    </row>
    <row r="700" spans="1:10" x14ac:dyDescent="0.3">
      <c r="A700" s="16" t="s">
        <v>718</v>
      </c>
      <c r="B700" s="17">
        <v>26.695</v>
      </c>
      <c r="C700" s="18">
        <v>10.14</v>
      </c>
      <c r="D700" s="3" t="s">
        <v>12</v>
      </c>
      <c r="E700" s="3" t="s">
        <v>11</v>
      </c>
      <c r="F700" s="3" t="s">
        <v>25</v>
      </c>
      <c r="G700" s="19">
        <v>1</v>
      </c>
      <c r="H700" s="3" t="s">
        <v>11</v>
      </c>
      <c r="I700" s="3" t="s">
        <v>167</v>
      </c>
      <c r="J700" s="3" t="s">
        <v>14</v>
      </c>
    </row>
    <row r="701" spans="1:10" x14ac:dyDescent="0.3">
      <c r="A701" s="11" t="s">
        <v>719</v>
      </c>
      <c r="B701" s="12">
        <v>32.799999999999997</v>
      </c>
      <c r="C701" s="13">
        <v>6.06</v>
      </c>
      <c r="D701" s="14" t="s">
        <v>12</v>
      </c>
      <c r="E701" s="14" t="s">
        <v>11</v>
      </c>
      <c r="F701" s="14" t="s">
        <v>11</v>
      </c>
      <c r="G701" s="15">
        <v>1</v>
      </c>
      <c r="H701" s="14" t="s">
        <v>11</v>
      </c>
      <c r="I701" s="14" t="s">
        <v>13</v>
      </c>
      <c r="J701" s="14" t="s">
        <v>16</v>
      </c>
    </row>
    <row r="702" spans="1:10" x14ac:dyDescent="0.3">
      <c r="A702" s="16" t="s">
        <v>720</v>
      </c>
      <c r="B702" s="17">
        <v>35.869999999999997</v>
      </c>
      <c r="C702" s="18">
        <v>9.91</v>
      </c>
      <c r="D702" s="3" t="s">
        <v>12</v>
      </c>
      <c r="E702" s="3" t="s">
        <v>11</v>
      </c>
      <c r="F702" s="3" t="s">
        <v>11</v>
      </c>
      <c r="G702" s="19">
        <v>0</v>
      </c>
      <c r="H702" s="3" t="s">
        <v>11</v>
      </c>
      <c r="I702" s="3" t="s">
        <v>13</v>
      </c>
      <c r="J702" s="3" t="s">
        <v>14</v>
      </c>
    </row>
    <row r="703" spans="1:10" x14ac:dyDescent="0.3">
      <c r="A703" s="11" t="s">
        <v>721</v>
      </c>
      <c r="B703" s="12">
        <v>21.66</v>
      </c>
      <c r="C703" s="13">
        <v>4.1399999999999997</v>
      </c>
      <c r="D703" s="14" t="s">
        <v>12</v>
      </c>
      <c r="E703" s="14" t="s">
        <v>11</v>
      </c>
      <c r="F703" s="14" t="s">
        <v>11</v>
      </c>
      <c r="G703" s="15">
        <v>2</v>
      </c>
      <c r="H703" s="14" t="s">
        <v>11</v>
      </c>
      <c r="I703" s="14" t="s">
        <v>241</v>
      </c>
      <c r="J703" s="14" t="s">
        <v>20</v>
      </c>
    </row>
    <row r="704" spans="1:10" x14ac:dyDescent="0.3">
      <c r="A704" s="16" t="s">
        <v>722</v>
      </c>
      <c r="B704" s="17">
        <v>37.72</v>
      </c>
      <c r="C704" s="18">
        <v>4.38</v>
      </c>
      <c r="D704" s="3" t="s">
        <v>12</v>
      </c>
      <c r="E704" s="3" t="s">
        <v>11</v>
      </c>
      <c r="F704" s="3" t="s">
        <v>25</v>
      </c>
      <c r="G704" s="19">
        <v>1</v>
      </c>
      <c r="H704" s="3" t="s">
        <v>11</v>
      </c>
      <c r="I704" s="3" t="s">
        <v>13</v>
      </c>
      <c r="J704" s="3" t="s">
        <v>20</v>
      </c>
    </row>
    <row r="705" spans="1:10" x14ac:dyDescent="0.3">
      <c r="A705" s="11" t="s">
        <v>723</v>
      </c>
      <c r="B705" s="12">
        <v>39.700000000000003</v>
      </c>
      <c r="C705" s="13">
        <v>9.83</v>
      </c>
      <c r="D705" s="14" t="s">
        <v>11</v>
      </c>
      <c r="E705" s="14" t="s">
        <v>11</v>
      </c>
      <c r="F705" s="14" t="s">
        <v>11</v>
      </c>
      <c r="G705" s="15">
        <v>3</v>
      </c>
      <c r="H705" s="14" t="s">
        <v>11</v>
      </c>
      <c r="I705" s="14" t="s">
        <v>13</v>
      </c>
      <c r="J705" s="14" t="s">
        <v>14</v>
      </c>
    </row>
    <row r="706" spans="1:10" x14ac:dyDescent="0.3">
      <c r="A706" s="16" t="s">
        <v>724</v>
      </c>
      <c r="B706" s="17">
        <v>35.97</v>
      </c>
      <c r="C706" s="18">
        <v>11.08</v>
      </c>
      <c r="D706" s="3" t="s">
        <v>11</v>
      </c>
      <c r="E706" s="3" t="s">
        <v>11</v>
      </c>
      <c r="F706" s="3" t="s">
        <v>11</v>
      </c>
      <c r="G706" s="19">
        <v>3</v>
      </c>
      <c r="H706" s="3" t="s">
        <v>11</v>
      </c>
      <c r="I706" s="3" t="s">
        <v>13</v>
      </c>
      <c r="J706" s="3" t="s">
        <v>14</v>
      </c>
    </row>
    <row r="707" spans="1:10" x14ac:dyDescent="0.3">
      <c r="A707" s="11" t="s">
        <v>725</v>
      </c>
      <c r="B707" s="12">
        <v>37.85</v>
      </c>
      <c r="C707" s="13">
        <v>11.01</v>
      </c>
      <c r="D707" s="14" t="s">
        <v>11</v>
      </c>
      <c r="E707" s="14" t="s">
        <v>11</v>
      </c>
      <c r="F707" s="14" t="s">
        <v>11</v>
      </c>
      <c r="G707" s="15">
        <v>0</v>
      </c>
      <c r="H707" s="14" t="s">
        <v>11</v>
      </c>
      <c r="I707" s="14" t="s">
        <v>13</v>
      </c>
      <c r="J707" s="14" t="s">
        <v>14</v>
      </c>
    </row>
    <row r="708" spans="1:10" x14ac:dyDescent="0.3">
      <c r="A708" s="16" t="s">
        <v>726</v>
      </c>
      <c r="B708" s="17">
        <v>21.66</v>
      </c>
      <c r="C708" s="18">
        <v>4.37</v>
      </c>
      <c r="D708" s="3" t="s">
        <v>11</v>
      </c>
      <c r="E708" s="3" t="s">
        <v>12</v>
      </c>
      <c r="F708" s="3" t="s">
        <v>11</v>
      </c>
      <c r="G708" s="19">
        <v>1</v>
      </c>
      <c r="H708" s="3" t="s">
        <v>12</v>
      </c>
      <c r="I708" s="3" t="s">
        <v>241</v>
      </c>
      <c r="J708" s="3" t="s">
        <v>20</v>
      </c>
    </row>
    <row r="709" spans="1:10" x14ac:dyDescent="0.3">
      <c r="A709" s="11" t="s">
        <v>727</v>
      </c>
      <c r="B709" s="12">
        <v>39.369999999999997</v>
      </c>
      <c r="C709" s="13">
        <v>5.91</v>
      </c>
      <c r="D709" s="14" t="s">
        <v>11</v>
      </c>
      <c r="E709" s="14" t="s">
        <v>11</v>
      </c>
      <c r="F709" s="14" t="s">
        <v>11</v>
      </c>
      <c r="G709" s="15">
        <v>2</v>
      </c>
      <c r="H709" s="14" t="s">
        <v>11</v>
      </c>
      <c r="I709" s="14" t="s">
        <v>13</v>
      </c>
      <c r="J709" s="14" t="s">
        <v>16</v>
      </c>
    </row>
    <row r="710" spans="1:10" x14ac:dyDescent="0.3">
      <c r="A710" s="16" t="s">
        <v>728</v>
      </c>
      <c r="B710" s="17">
        <v>40.880000000000003</v>
      </c>
      <c r="C710" s="18">
        <v>7.65</v>
      </c>
      <c r="D710" s="3" t="s">
        <v>11</v>
      </c>
      <c r="E710" s="3" t="s">
        <v>11</v>
      </c>
      <c r="F710" s="3" t="s">
        <v>11</v>
      </c>
      <c r="G710" s="19">
        <v>0</v>
      </c>
      <c r="H710" s="3" t="s">
        <v>11</v>
      </c>
      <c r="I710" s="3" t="s">
        <v>13</v>
      </c>
      <c r="J710" s="3" t="s">
        <v>14</v>
      </c>
    </row>
    <row r="711" spans="1:10" x14ac:dyDescent="0.3">
      <c r="A711" s="11" t="s">
        <v>729</v>
      </c>
      <c r="B711" s="12">
        <v>26.22</v>
      </c>
      <c r="C711" s="13">
        <v>5.37</v>
      </c>
      <c r="D711" s="14" t="s">
        <v>12</v>
      </c>
      <c r="E711" s="14" t="s">
        <v>11</v>
      </c>
      <c r="F711" s="14" t="s">
        <v>11</v>
      </c>
      <c r="G711" s="15">
        <v>2</v>
      </c>
      <c r="H711" s="14" t="s">
        <v>11</v>
      </c>
      <c r="I711" s="14" t="s">
        <v>167</v>
      </c>
      <c r="J711" s="14" t="s">
        <v>20</v>
      </c>
    </row>
    <row r="712" spans="1:10" x14ac:dyDescent="0.3">
      <c r="A712" s="16" t="s">
        <v>730</v>
      </c>
      <c r="B712" s="17">
        <v>25.08</v>
      </c>
      <c r="C712" s="18">
        <v>5.75</v>
      </c>
      <c r="D712" s="3" t="s">
        <v>12</v>
      </c>
      <c r="E712" s="3" t="s">
        <v>11</v>
      </c>
      <c r="F712" s="3" t="s">
        <v>11</v>
      </c>
      <c r="G712" s="19">
        <v>2</v>
      </c>
      <c r="H712" s="3" t="s">
        <v>11</v>
      </c>
      <c r="I712" s="3" t="s">
        <v>167</v>
      </c>
      <c r="J712" s="3" t="s">
        <v>16</v>
      </c>
    </row>
    <row r="713" spans="1:10" x14ac:dyDescent="0.3">
      <c r="A713" s="11" t="s">
        <v>731</v>
      </c>
      <c r="B713" s="12">
        <v>39.1</v>
      </c>
      <c r="C713" s="13">
        <v>6.79</v>
      </c>
      <c r="D713" s="14" t="s">
        <v>12</v>
      </c>
      <c r="E713" s="14" t="s">
        <v>11</v>
      </c>
      <c r="F713" s="14" t="s">
        <v>11</v>
      </c>
      <c r="G713" s="15">
        <v>2</v>
      </c>
      <c r="H713" s="14" t="s">
        <v>11</v>
      </c>
      <c r="I713" s="14" t="s">
        <v>13</v>
      </c>
      <c r="J713" s="14" t="s">
        <v>14</v>
      </c>
    </row>
    <row r="714" spans="1:10" x14ac:dyDescent="0.3">
      <c r="A714" s="16" t="s">
        <v>732</v>
      </c>
      <c r="B714" s="17">
        <v>37.905000000000001</v>
      </c>
      <c r="C714" s="18">
        <v>7.03</v>
      </c>
      <c r="D714" s="3" t="s">
        <v>11</v>
      </c>
      <c r="E714" s="3" t="s">
        <v>11</v>
      </c>
      <c r="F714" s="3" t="s">
        <v>11</v>
      </c>
      <c r="G714" s="19">
        <v>3</v>
      </c>
      <c r="H714" s="3" t="s">
        <v>11</v>
      </c>
      <c r="I714" s="3" t="s">
        <v>13</v>
      </c>
      <c r="J714" s="3" t="s">
        <v>14</v>
      </c>
    </row>
    <row r="715" spans="1:10" x14ac:dyDescent="0.3">
      <c r="A715" s="11" t="s">
        <v>733</v>
      </c>
      <c r="B715" s="12">
        <v>43.35</v>
      </c>
      <c r="C715" s="13">
        <v>5.41</v>
      </c>
      <c r="D715" s="14" t="s">
        <v>12</v>
      </c>
      <c r="E715" s="14" t="s">
        <v>11</v>
      </c>
      <c r="F715" s="14" t="s">
        <v>25</v>
      </c>
      <c r="G715" s="15">
        <v>1</v>
      </c>
      <c r="H715" s="14" t="s">
        <v>11</v>
      </c>
      <c r="I715" s="14" t="s">
        <v>13</v>
      </c>
      <c r="J715" s="14" t="s">
        <v>20</v>
      </c>
    </row>
    <row r="716" spans="1:10" x14ac:dyDescent="0.3">
      <c r="A716" s="16" t="s">
        <v>734</v>
      </c>
      <c r="B716" s="17">
        <v>36.15</v>
      </c>
      <c r="C716" s="18">
        <v>8.0500000000000007</v>
      </c>
      <c r="D716" s="3" t="s">
        <v>11</v>
      </c>
      <c r="E716" s="3" t="s">
        <v>11</v>
      </c>
      <c r="F716" s="3" t="s">
        <v>11</v>
      </c>
      <c r="G716" s="19">
        <v>0</v>
      </c>
      <c r="H716" s="3" t="s">
        <v>11</v>
      </c>
      <c r="I716" s="3" t="s">
        <v>13</v>
      </c>
      <c r="J716" s="3" t="s">
        <v>14</v>
      </c>
    </row>
    <row r="717" spans="1:10" x14ac:dyDescent="0.3">
      <c r="A717" s="11" t="s">
        <v>735</v>
      </c>
      <c r="B717" s="12">
        <v>44.98</v>
      </c>
      <c r="C717" s="13">
        <v>5.94</v>
      </c>
      <c r="D717" s="14" t="s">
        <v>11</v>
      </c>
      <c r="E717" s="14" t="s">
        <v>11</v>
      </c>
      <c r="F717" s="14" t="s">
        <v>11</v>
      </c>
      <c r="G717" s="15">
        <v>1</v>
      </c>
      <c r="H717" s="14" t="s">
        <v>11</v>
      </c>
      <c r="I717" s="14" t="s">
        <v>13</v>
      </c>
      <c r="J717" s="14" t="s">
        <v>16</v>
      </c>
    </row>
    <row r="718" spans="1:10" x14ac:dyDescent="0.3">
      <c r="A718" s="16" t="s">
        <v>736</v>
      </c>
      <c r="B718" s="17">
        <v>38.28</v>
      </c>
      <c r="C718" s="18">
        <v>5.51</v>
      </c>
      <c r="D718" s="3" t="s">
        <v>11</v>
      </c>
      <c r="E718" s="3" t="s">
        <v>12</v>
      </c>
      <c r="F718" s="3" t="s">
        <v>11</v>
      </c>
      <c r="G718" s="19">
        <v>1</v>
      </c>
      <c r="H718" s="3" t="s">
        <v>11</v>
      </c>
      <c r="I718" s="3" t="s">
        <v>13</v>
      </c>
      <c r="J718" s="3" t="s">
        <v>20</v>
      </c>
    </row>
    <row r="719" spans="1:10" x14ac:dyDescent="0.3">
      <c r="A719" s="11" t="s">
        <v>737</v>
      </c>
      <c r="B719" s="12">
        <v>32.299999999999997</v>
      </c>
      <c r="C719" s="13">
        <v>6.55</v>
      </c>
      <c r="D719" s="14" t="s">
        <v>12</v>
      </c>
      <c r="E719" s="14" t="s">
        <v>11</v>
      </c>
      <c r="F719" s="14" t="s">
        <v>11</v>
      </c>
      <c r="G719" s="15">
        <v>2</v>
      </c>
      <c r="H719" s="14" t="s">
        <v>11</v>
      </c>
      <c r="I719" s="14" t="s">
        <v>13</v>
      </c>
      <c r="J719" s="14" t="s">
        <v>14</v>
      </c>
    </row>
    <row r="720" spans="1:10" x14ac:dyDescent="0.3">
      <c r="A720" s="16" t="s">
        <v>738</v>
      </c>
      <c r="B720" s="17">
        <v>39.51</v>
      </c>
      <c r="C720" s="18">
        <v>5.79</v>
      </c>
      <c r="D720" s="3" t="s">
        <v>12</v>
      </c>
      <c r="E720" s="3" t="s">
        <v>11</v>
      </c>
      <c r="F720" s="3" t="s">
        <v>11</v>
      </c>
      <c r="G720" s="19">
        <v>0</v>
      </c>
      <c r="H720" s="3" t="s">
        <v>11</v>
      </c>
      <c r="I720" s="3" t="s">
        <v>13</v>
      </c>
      <c r="J720" s="3" t="s">
        <v>16</v>
      </c>
    </row>
    <row r="721" spans="1:10" x14ac:dyDescent="0.3">
      <c r="A721" s="11" t="s">
        <v>739</v>
      </c>
      <c r="B721" s="12">
        <v>50.46</v>
      </c>
      <c r="C721" s="13">
        <v>4.5599999999999996</v>
      </c>
      <c r="D721" s="14" t="s">
        <v>11</v>
      </c>
      <c r="E721" s="14" t="s">
        <v>11</v>
      </c>
      <c r="F721" s="14" t="s">
        <v>11</v>
      </c>
      <c r="G721" s="15">
        <v>0</v>
      </c>
      <c r="H721" s="14" t="s">
        <v>11</v>
      </c>
      <c r="I721" s="14" t="s">
        <v>13</v>
      </c>
      <c r="J721" s="14" t="s">
        <v>20</v>
      </c>
    </row>
    <row r="722" spans="1:10" x14ac:dyDescent="0.3">
      <c r="A722" s="16" t="s">
        <v>740</v>
      </c>
      <c r="B722" s="17">
        <v>31.73</v>
      </c>
      <c r="C722" s="18">
        <v>7</v>
      </c>
      <c r="D722" s="3" t="s">
        <v>11</v>
      </c>
      <c r="E722" s="3" t="s">
        <v>11</v>
      </c>
      <c r="F722" s="3" t="s">
        <v>11</v>
      </c>
      <c r="G722" s="19">
        <v>0</v>
      </c>
      <c r="H722" s="3" t="s">
        <v>11</v>
      </c>
      <c r="I722" s="3" t="s">
        <v>13</v>
      </c>
      <c r="J722" s="3" t="s">
        <v>14</v>
      </c>
    </row>
    <row r="723" spans="1:10" x14ac:dyDescent="0.3">
      <c r="A723" s="11" t="s">
        <v>741</v>
      </c>
      <c r="B723" s="12">
        <v>32.1</v>
      </c>
      <c r="C723" s="13">
        <v>6.57</v>
      </c>
      <c r="D723" s="14" t="s">
        <v>12</v>
      </c>
      <c r="E723" s="14" t="s">
        <v>11</v>
      </c>
      <c r="F723" s="14" t="s">
        <v>25</v>
      </c>
      <c r="G723" s="15">
        <v>1</v>
      </c>
      <c r="H723" s="14" t="s">
        <v>11</v>
      </c>
      <c r="I723" s="14" t="s">
        <v>13</v>
      </c>
      <c r="J723" s="14" t="s">
        <v>14</v>
      </c>
    </row>
    <row r="724" spans="1:10" x14ac:dyDescent="0.3">
      <c r="A724" s="16" t="s">
        <v>742</v>
      </c>
      <c r="B724" s="17">
        <v>27.83</v>
      </c>
      <c r="C724" s="18">
        <v>11.61</v>
      </c>
      <c r="D724" s="3" t="s">
        <v>12</v>
      </c>
      <c r="E724" s="3" t="s">
        <v>11</v>
      </c>
      <c r="F724" s="3" t="s">
        <v>25</v>
      </c>
      <c r="G724" s="19">
        <v>1</v>
      </c>
      <c r="H724" s="3" t="s">
        <v>11</v>
      </c>
      <c r="I724" s="3" t="s">
        <v>167</v>
      </c>
      <c r="J724" s="3" t="s">
        <v>14</v>
      </c>
    </row>
    <row r="725" spans="1:10" x14ac:dyDescent="0.3">
      <c r="A725" s="11" t="s">
        <v>743</v>
      </c>
      <c r="B725" s="12">
        <v>27.72</v>
      </c>
      <c r="C725" s="13">
        <v>8.16</v>
      </c>
      <c r="D725" s="14" t="s">
        <v>12</v>
      </c>
      <c r="E725" s="14" t="s">
        <v>11</v>
      </c>
      <c r="F725" s="14" t="s">
        <v>25</v>
      </c>
      <c r="G725" s="15">
        <v>1</v>
      </c>
      <c r="H725" s="14" t="s">
        <v>11</v>
      </c>
      <c r="I725" s="14" t="s">
        <v>167</v>
      </c>
      <c r="J725" s="14" t="s">
        <v>14</v>
      </c>
    </row>
    <row r="726" spans="1:10" x14ac:dyDescent="0.3">
      <c r="A726" s="16" t="s">
        <v>744</v>
      </c>
      <c r="B726" s="17">
        <v>36.765000000000001</v>
      </c>
      <c r="C726" s="18">
        <v>4.4800000000000004</v>
      </c>
      <c r="D726" s="3" t="s">
        <v>12</v>
      </c>
      <c r="E726" s="3" t="s">
        <v>11</v>
      </c>
      <c r="F726" s="3" t="s">
        <v>11</v>
      </c>
      <c r="G726" s="19">
        <v>2</v>
      </c>
      <c r="H726" s="3" t="s">
        <v>11</v>
      </c>
      <c r="I726" s="3" t="s">
        <v>13</v>
      </c>
      <c r="J726" s="3" t="s">
        <v>20</v>
      </c>
    </row>
    <row r="727" spans="1:10" x14ac:dyDescent="0.3">
      <c r="A727" s="11" t="s">
        <v>745</v>
      </c>
      <c r="B727" s="12">
        <v>48.36</v>
      </c>
      <c r="C727" s="13">
        <v>4.08</v>
      </c>
      <c r="D727" s="14" t="s">
        <v>11</v>
      </c>
      <c r="E727" s="14" t="s">
        <v>11</v>
      </c>
      <c r="F727" s="14" t="s">
        <v>11</v>
      </c>
      <c r="G727" s="15">
        <v>0</v>
      </c>
      <c r="H727" s="14" t="s">
        <v>11</v>
      </c>
      <c r="I727" s="14" t="s">
        <v>13</v>
      </c>
      <c r="J727" s="14" t="s">
        <v>20</v>
      </c>
    </row>
    <row r="728" spans="1:10" x14ac:dyDescent="0.3">
      <c r="A728" s="16" t="s">
        <v>746</v>
      </c>
      <c r="B728" s="17">
        <v>31.445</v>
      </c>
      <c r="C728" s="18">
        <v>4.4000000000000004</v>
      </c>
      <c r="D728" s="3" t="s">
        <v>12</v>
      </c>
      <c r="E728" s="3" t="s">
        <v>11</v>
      </c>
      <c r="F728" s="3" t="s">
        <v>11</v>
      </c>
      <c r="G728" s="19">
        <v>2</v>
      </c>
      <c r="H728" s="3" t="s">
        <v>11</v>
      </c>
      <c r="I728" s="3" t="s">
        <v>13</v>
      </c>
      <c r="J728" s="3" t="s">
        <v>20</v>
      </c>
    </row>
    <row r="729" spans="1:10" x14ac:dyDescent="0.3">
      <c r="A729" s="11" t="s">
        <v>747</v>
      </c>
      <c r="B729" s="12">
        <v>27.55</v>
      </c>
      <c r="C729" s="13">
        <v>9.02</v>
      </c>
      <c r="D729" s="14" t="s">
        <v>11</v>
      </c>
      <c r="E729" s="14" t="s">
        <v>11</v>
      </c>
      <c r="F729" s="14" t="s">
        <v>11</v>
      </c>
      <c r="G729" s="15">
        <v>0</v>
      </c>
      <c r="H729" s="14" t="s">
        <v>11</v>
      </c>
      <c r="I729" s="14" t="s">
        <v>167</v>
      </c>
      <c r="J729" s="14" t="s">
        <v>14</v>
      </c>
    </row>
    <row r="730" spans="1:10" x14ac:dyDescent="0.3">
      <c r="A730" s="16" t="s">
        <v>748</v>
      </c>
      <c r="B730" s="17">
        <v>33.11</v>
      </c>
      <c r="C730" s="18">
        <v>8.06</v>
      </c>
      <c r="D730" s="3" t="s">
        <v>11</v>
      </c>
      <c r="E730" s="3" t="s">
        <v>11</v>
      </c>
      <c r="F730" s="3" t="s">
        <v>11</v>
      </c>
      <c r="G730" s="19">
        <v>0</v>
      </c>
      <c r="H730" s="3" t="s">
        <v>11</v>
      </c>
      <c r="I730" s="3" t="s">
        <v>13</v>
      </c>
      <c r="J730" s="3" t="s">
        <v>14</v>
      </c>
    </row>
    <row r="731" spans="1:10" x14ac:dyDescent="0.3">
      <c r="A731" s="11" t="s">
        <v>749</v>
      </c>
      <c r="B731" s="12">
        <v>36.85</v>
      </c>
      <c r="C731" s="13">
        <v>6.21</v>
      </c>
      <c r="D731" s="14" t="s">
        <v>12</v>
      </c>
      <c r="E731" s="14" t="s">
        <v>11</v>
      </c>
      <c r="F731" s="14" t="s">
        <v>11</v>
      </c>
      <c r="G731" s="15">
        <v>2</v>
      </c>
      <c r="H731" s="14" t="s">
        <v>11</v>
      </c>
      <c r="I731" s="14" t="s">
        <v>13</v>
      </c>
      <c r="J731" s="14" t="s">
        <v>16</v>
      </c>
    </row>
    <row r="732" spans="1:10" x14ac:dyDescent="0.3">
      <c r="A732" s="16" t="s">
        <v>750</v>
      </c>
      <c r="B732" s="17">
        <v>36.299999999999997</v>
      </c>
      <c r="C732" s="18">
        <v>5.79</v>
      </c>
      <c r="D732" s="3" t="s">
        <v>12</v>
      </c>
      <c r="E732" s="3" t="s">
        <v>11</v>
      </c>
      <c r="F732" s="3" t="s">
        <v>11</v>
      </c>
      <c r="G732" s="19">
        <v>2</v>
      </c>
      <c r="H732" s="3" t="s">
        <v>11</v>
      </c>
      <c r="I732" s="3" t="s">
        <v>13</v>
      </c>
      <c r="J732" s="3" t="s">
        <v>16</v>
      </c>
    </row>
    <row r="733" spans="1:10" x14ac:dyDescent="0.3">
      <c r="A733" s="11" t="s">
        <v>751</v>
      </c>
      <c r="B733" s="12">
        <v>45.34</v>
      </c>
      <c r="C733" s="13">
        <v>5.69</v>
      </c>
      <c r="D733" s="14" t="s">
        <v>12</v>
      </c>
      <c r="E733" s="14" t="s">
        <v>11</v>
      </c>
      <c r="F733" s="14" t="s">
        <v>11</v>
      </c>
      <c r="G733" s="15">
        <v>0</v>
      </c>
      <c r="H733" s="14" t="s">
        <v>11</v>
      </c>
      <c r="I733" s="14" t="s">
        <v>13</v>
      </c>
      <c r="J733" s="14" t="s">
        <v>20</v>
      </c>
    </row>
    <row r="734" spans="1:10" x14ac:dyDescent="0.3">
      <c r="A734" s="16" t="s">
        <v>752</v>
      </c>
      <c r="B734" s="17">
        <v>31.8</v>
      </c>
      <c r="C734" s="18">
        <v>5.36</v>
      </c>
      <c r="D734" s="3" t="s">
        <v>12</v>
      </c>
      <c r="E734" s="3" t="s">
        <v>11</v>
      </c>
      <c r="F734" s="3" t="s">
        <v>11</v>
      </c>
      <c r="G734" s="19">
        <v>2</v>
      </c>
      <c r="H734" s="3" t="s">
        <v>11</v>
      </c>
      <c r="I734" s="3" t="s">
        <v>13</v>
      </c>
      <c r="J734" s="3" t="s">
        <v>20</v>
      </c>
    </row>
    <row r="735" spans="1:10" x14ac:dyDescent="0.3">
      <c r="A735" s="11" t="s">
        <v>753</v>
      </c>
      <c r="B735" s="12">
        <v>41.02</v>
      </c>
      <c r="C735" s="13">
        <v>11.37</v>
      </c>
      <c r="D735" s="14" t="s">
        <v>11</v>
      </c>
      <c r="E735" s="14" t="s">
        <v>11</v>
      </c>
      <c r="F735" s="14" t="s">
        <v>11</v>
      </c>
      <c r="G735" s="15">
        <v>0</v>
      </c>
      <c r="H735" s="14" t="s">
        <v>11</v>
      </c>
      <c r="I735" s="14" t="s">
        <v>13</v>
      </c>
      <c r="J735" s="14" t="s">
        <v>14</v>
      </c>
    </row>
    <row r="736" spans="1:10" x14ac:dyDescent="0.3">
      <c r="A736" s="16" t="s">
        <v>754</v>
      </c>
      <c r="B736" s="17">
        <v>32.68</v>
      </c>
      <c r="C736" s="18">
        <v>11.87</v>
      </c>
      <c r="D736" s="3" t="s">
        <v>11</v>
      </c>
      <c r="E736" s="3" t="s">
        <v>11</v>
      </c>
      <c r="F736" s="3" t="s">
        <v>11</v>
      </c>
      <c r="G736" s="19">
        <v>0</v>
      </c>
      <c r="H736" s="3" t="s">
        <v>11</v>
      </c>
      <c r="I736" s="3" t="s">
        <v>13</v>
      </c>
      <c r="J736" s="3" t="s">
        <v>14</v>
      </c>
    </row>
    <row r="737" spans="1:10" x14ac:dyDescent="0.3">
      <c r="A737" s="11" t="s">
        <v>755</v>
      </c>
      <c r="B737" s="12">
        <v>21.7</v>
      </c>
      <c r="C737" s="13">
        <v>4.9000000000000004</v>
      </c>
      <c r="D737" s="14" t="s">
        <v>11</v>
      </c>
      <c r="E737" s="14" t="s">
        <v>11</v>
      </c>
      <c r="F737" s="14" t="s">
        <v>25</v>
      </c>
      <c r="G737" s="15">
        <v>1</v>
      </c>
      <c r="H737" s="14" t="s">
        <v>12</v>
      </c>
      <c r="I737" s="14" t="s">
        <v>241</v>
      </c>
      <c r="J737" s="14" t="s">
        <v>20</v>
      </c>
    </row>
    <row r="738" spans="1:10" x14ac:dyDescent="0.3">
      <c r="A738" s="16" t="s">
        <v>756</v>
      </c>
      <c r="B738" s="17">
        <v>40.479999999999997</v>
      </c>
      <c r="C738" s="18">
        <v>6.7</v>
      </c>
      <c r="D738" s="3" t="s">
        <v>11</v>
      </c>
      <c r="E738" s="3" t="s">
        <v>11</v>
      </c>
      <c r="F738" s="3" t="s">
        <v>11</v>
      </c>
      <c r="G738" s="19">
        <v>3</v>
      </c>
      <c r="H738" s="3" t="s">
        <v>11</v>
      </c>
      <c r="I738" s="3" t="s">
        <v>13</v>
      </c>
      <c r="J738" s="3" t="s">
        <v>14</v>
      </c>
    </row>
    <row r="739" spans="1:10" x14ac:dyDescent="0.3">
      <c r="A739" s="11" t="s">
        <v>757</v>
      </c>
      <c r="B739" s="12">
        <v>34.5</v>
      </c>
      <c r="C739" s="13">
        <v>10.3</v>
      </c>
      <c r="D739" s="14" t="s">
        <v>11</v>
      </c>
      <c r="E739" s="14" t="s">
        <v>11</v>
      </c>
      <c r="F739" s="14" t="s">
        <v>11</v>
      </c>
      <c r="G739" s="15">
        <v>3</v>
      </c>
      <c r="H739" s="14" t="s">
        <v>11</v>
      </c>
      <c r="I739" s="14" t="s">
        <v>13</v>
      </c>
      <c r="J739" s="14" t="s">
        <v>14</v>
      </c>
    </row>
    <row r="740" spans="1:10" x14ac:dyDescent="0.3">
      <c r="A740" s="16" t="s">
        <v>758</v>
      </c>
      <c r="B740" s="17">
        <v>45.9</v>
      </c>
      <c r="C740" s="18">
        <v>11.14</v>
      </c>
      <c r="D740" s="3" t="s">
        <v>12</v>
      </c>
      <c r="E740" s="3" t="s">
        <v>11</v>
      </c>
      <c r="F740" s="3" t="s">
        <v>11</v>
      </c>
      <c r="G740" s="19">
        <v>1</v>
      </c>
      <c r="H740" s="3" t="s">
        <v>11</v>
      </c>
      <c r="I740" s="3" t="s">
        <v>13</v>
      </c>
      <c r="J740" s="3" t="s">
        <v>14</v>
      </c>
    </row>
    <row r="741" spans="1:10" x14ac:dyDescent="0.3">
      <c r="A741" s="11" t="s">
        <v>759</v>
      </c>
      <c r="B741" s="12">
        <v>33.479999999999997</v>
      </c>
      <c r="C741" s="13">
        <v>4.74</v>
      </c>
      <c r="D741" s="14" t="s">
        <v>12</v>
      </c>
      <c r="E741" s="14" t="s">
        <v>11</v>
      </c>
      <c r="F741" s="14" t="s">
        <v>11</v>
      </c>
      <c r="G741" s="15">
        <v>2</v>
      </c>
      <c r="H741" s="14" t="s">
        <v>11</v>
      </c>
      <c r="I741" s="14" t="s">
        <v>13</v>
      </c>
      <c r="J741" s="14" t="s">
        <v>20</v>
      </c>
    </row>
    <row r="742" spans="1:10" x14ac:dyDescent="0.3">
      <c r="A742" s="16" t="s">
        <v>760</v>
      </c>
      <c r="B742" s="17">
        <v>28.31</v>
      </c>
      <c r="C742" s="18">
        <v>5.96</v>
      </c>
      <c r="D742" s="3" t="s">
        <v>12</v>
      </c>
      <c r="E742" s="3" t="s">
        <v>11</v>
      </c>
      <c r="F742" s="3" t="s">
        <v>11</v>
      </c>
      <c r="G742" s="19">
        <v>2</v>
      </c>
      <c r="H742" s="3" t="s">
        <v>11</v>
      </c>
      <c r="I742" s="3" t="s">
        <v>167</v>
      </c>
      <c r="J742" s="3" t="s">
        <v>16</v>
      </c>
    </row>
    <row r="743" spans="1:10" x14ac:dyDescent="0.3">
      <c r="A743" s="11" t="s">
        <v>761</v>
      </c>
      <c r="B743" s="12">
        <v>21.565000000000001</v>
      </c>
      <c r="C743" s="13">
        <v>4.95</v>
      </c>
      <c r="D743" s="14" t="s">
        <v>11</v>
      </c>
      <c r="E743" s="14" t="s">
        <v>12</v>
      </c>
      <c r="F743" s="14" t="s">
        <v>11</v>
      </c>
      <c r="G743" s="15">
        <v>1</v>
      </c>
      <c r="H743" s="14" t="s">
        <v>12</v>
      </c>
      <c r="I743" s="14" t="s">
        <v>241</v>
      </c>
      <c r="J743" s="14" t="s">
        <v>20</v>
      </c>
    </row>
    <row r="744" spans="1:10" x14ac:dyDescent="0.3">
      <c r="A744" s="16" t="s">
        <v>762</v>
      </c>
      <c r="B744" s="17">
        <v>35.590000000000003</v>
      </c>
      <c r="C744" s="18">
        <v>5.21</v>
      </c>
      <c r="D744" s="3" t="s">
        <v>12</v>
      </c>
      <c r="E744" s="3" t="s">
        <v>11</v>
      </c>
      <c r="F744" s="3" t="s">
        <v>25</v>
      </c>
      <c r="G744" s="19">
        <v>1</v>
      </c>
      <c r="H744" s="3" t="s">
        <v>11</v>
      </c>
      <c r="I744" s="3" t="s">
        <v>13</v>
      </c>
      <c r="J744" s="3" t="s">
        <v>20</v>
      </c>
    </row>
    <row r="745" spans="1:10" x14ac:dyDescent="0.3">
      <c r="A745" s="11" t="s">
        <v>763</v>
      </c>
      <c r="B745" s="12">
        <v>43.44</v>
      </c>
      <c r="C745" s="13">
        <v>4.8600000000000003</v>
      </c>
      <c r="D745" s="14" t="s">
        <v>12</v>
      </c>
      <c r="E745" s="14" t="s">
        <v>11</v>
      </c>
      <c r="F745" s="14" t="s">
        <v>11</v>
      </c>
      <c r="G745" s="15">
        <v>0</v>
      </c>
      <c r="H745" s="14" t="s">
        <v>11</v>
      </c>
      <c r="I745" s="14" t="s">
        <v>13</v>
      </c>
      <c r="J745" s="14" t="s">
        <v>20</v>
      </c>
    </row>
    <row r="746" spans="1:10" x14ac:dyDescent="0.3">
      <c r="A746" s="16" t="s">
        <v>764</v>
      </c>
      <c r="B746" s="17">
        <v>21.754999999999999</v>
      </c>
      <c r="C746" s="18">
        <v>7.79</v>
      </c>
      <c r="D746" s="3" t="s">
        <v>12</v>
      </c>
      <c r="E746" s="3" t="s">
        <v>11</v>
      </c>
      <c r="F746" s="3" t="s">
        <v>11</v>
      </c>
      <c r="G746" s="19">
        <v>0</v>
      </c>
      <c r="H746" s="3" t="s">
        <v>11</v>
      </c>
      <c r="I746" s="3" t="s">
        <v>241</v>
      </c>
      <c r="J746" s="3" t="s">
        <v>14</v>
      </c>
    </row>
    <row r="747" spans="1:10" x14ac:dyDescent="0.3">
      <c r="A747" s="11" t="s">
        <v>765</v>
      </c>
      <c r="B747" s="12">
        <v>44.55</v>
      </c>
      <c r="C747" s="13">
        <v>7.12</v>
      </c>
      <c r="D747" s="14" t="s">
        <v>12</v>
      </c>
      <c r="E747" s="14" t="s">
        <v>11</v>
      </c>
      <c r="F747" s="14" t="s">
        <v>11</v>
      </c>
      <c r="G747" s="15">
        <v>1</v>
      </c>
      <c r="H747" s="14" t="s">
        <v>11</v>
      </c>
      <c r="I747" s="14" t="s">
        <v>13</v>
      </c>
      <c r="J747" s="14" t="s">
        <v>14</v>
      </c>
    </row>
    <row r="748" spans="1:10" x14ac:dyDescent="0.3">
      <c r="A748" s="16" t="s">
        <v>766</v>
      </c>
      <c r="B748" s="17">
        <v>43.32</v>
      </c>
      <c r="C748" s="18">
        <v>4.67</v>
      </c>
      <c r="D748" s="3" t="s">
        <v>12</v>
      </c>
      <c r="E748" s="3" t="s">
        <v>11</v>
      </c>
      <c r="F748" s="3" t="s">
        <v>11</v>
      </c>
      <c r="G748" s="19">
        <v>0</v>
      </c>
      <c r="H748" s="3" t="s">
        <v>11</v>
      </c>
      <c r="I748" s="3" t="s">
        <v>13</v>
      </c>
      <c r="J748" s="3" t="s">
        <v>20</v>
      </c>
    </row>
    <row r="749" spans="1:10" x14ac:dyDescent="0.3">
      <c r="A749" s="11" t="s">
        <v>767</v>
      </c>
      <c r="B749" s="12">
        <v>31.23</v>
      </c>
      <c r="C749" s="13">
        <v>9.1199999999999992</v>
      </c>
      <c r="D749" s="14" t="s">
        <v>12</v>
      </c>
      <c r="E749" s="14" t="s">
        <v>11</v>
      </c>
      <c r="F749" s="14" t="s">
        <v>25</v>
      </c>
      <c r="G749" s="15">
        <v>1</v>
      </c>
      <c r="H749" s="14" t="s">
        <v>11</v>
      </c>
      <c r="I749" s="14" t="s">
        <v>13</v>
      </c>
      <c r="J749" s="14" t="s">
        <v>14</v>
      </c>
    </row>
    <row r="750" spans="1:10" x14ac:dyDescent="0.3">
      <c r="A750" s="16" t="s">
        <v>768</v>
      </c>
      <c r="B750" s="17">
        <v>42.81</v>
      </c>
      <c r="C750" s="18">
        <v>4.1500000000000004</v>
      </c>
      <c r="D750" s="3" t="s">
        <v>11</v>
      </c>
      <c r="E750" s="3" t="s">
        <v>11</v>
      </c>
      <c r="F750" s="3" t="s">
        <v>11</v>
      </c>
      <c r="G750" s="19">
        <v>1</v>
      </c>
      <c r="H750" s="3" t="s">
        <v>11</v>
      </c>
      <c r="I750" s="3" t="s">
        <v>13</v>
      </c>
      <c r="J750" s="3" t="s">
        <v>20</v>
      </c>
    </row>
    <row r="751" spans="1:10" x14ac:dyDescent="0.3">
      <c r="A751" s="11" t="s">
        <v>769</v>
      </c>
      <c r="B751" s="12">
        <v>35.909999999999997</v>
      </c>
      <c r="C751" s="13">
        <v>6.72</v>
      </c>
      <c r="D751" s="14" t="s">
        <v>12</v>
      </c>
      <c r="E751" s="14" t="s">
        <v>11</v>
      </c>
      <c r="F751" s="14" t="s">
        <v>11</v>
      </c>
      <c r="G751" s="15">
        <v>2</v>
      </c>
      <c r="H751" s="14" t="s">
        <v>11</v>
      </c>
      <c r="I751" s="14" t="s">
        <v>13</v>
      </c>
      <c r="J751" s="14" t="s">
        <v>14</v>
      </c>
    </row>
    <row r="752" spans="1:10" x14ac:dyDescent="0.3">
      <c r="A752" s="16" t="s">
        <v>770</v>
      </c>
      <c r="B752" s="17">
        <v>36.65</v>
      </c>
      <c r="C752" s="18">
        <v>5.01</v>
      </c>
      <c r="D752" s="3" t="s">
        <v>12</v>
      </c>
      <c r="E752" s="3" t="s">
        <v>11</v>
      </c>
      <c r="F752" s="3" t="s">
        <v>25</v>
      </c>
      <c r="G752" s="19">
        <v>1</v>
      </c>
      <c r="H752" s="3" t="s">
        <v>11</v>
      </c>
      <c r="I752" s="3" t="s">
        <v>13</v>
      </c>
      <c r="J752" s="3" t="s">
        <v>20</v>
      </c>
    </row>
    <row r="753" spans="1:10" x14ac:dyDescent="0.3">
      <c r="A753" s="11" t="s">
        <v>771</v>
      </c>
      <c r="B753" s="12">
        <v>22.04</v>
      </c>
      <c r="C753" s="13">
        <v>10.9</v>
      </c>
      <c r="D753" s="14" t="s">
        <v>12</v>
      </c>
      <c r="E753" s="14" t="s">
        <v>11</v>
      </c>
      <c r="F753" s="14" t="s">
        <v>11</v>
      </c>
      <c r="G753" s="15">
        <v>2</v>
      </c>
      <c r="H753" s="14" t="s">
        <v>11</v>
      </c>
      <c r="I753" s="14" t="s">
        <v>241</v>
      </c>
      <c r="J753" s="14" t="s">
        <v>14</v>
      </c>
    </row>
    <row r="754" spans="1:10" x14ac:dyDescent="0.3">
      <c r="A754" s="16" t="s">
        <v>772</v>
      </c>
      <c r="B754" s="17">
        <v>31.824999999999999</v>
      </c>
      <c r="C754" s="18">
        <v>5.52</v>
      </c>
      <c r="D754" s="3" t="s">
        <v>12</v>
      </c>
      <c r="E754" s="3" t="s">
        <v>11</v>
      </c>
      <c r="F754" s="3" t="s">
        <v>11</v>
      </c>
      <c r="G754" s="19">
        <v>1</v>
      </c>
      <c r="H754" s="3" t="s">
        <v>11</v>
      </c>
      <c r="I754" s="3" t="s">
        <v>13</v>
      </c>
      <c r="J754" s="3" t="s">
        <v>20</v>
      </c>
    </row>
    <row r="755" spans="1:10" x14ac:dyDescent="0.3">
      <c r="A755" s="11" t="s">
        <v>773</v>
      </c>
      <c r="B755" s="12">
        <v>53.58</v>
      </c>
      <c r="C755" s="13">
        <v>4.55</v>
      </c>
      <c r="D755" s="14" t="s">
        <v>11</v>
      </c>
      <c r="E755" s="14" t="s">
        <v>11</v>
      </c>
      <c r="F755" s="14" t="s">
        <v>11</v>
      </c>
      <c r="G755" s="15">
        <v>1</v>
      </c>
      <c r="H755" s="14" t="s">
        <v>11</v>
      </c>
      <c r="I755" s="14" t="s">
        <v>13</v>
      </c>
      <c r="J755" s="14" t="s">
        <v>20</v>
      </c>
    </row>
    <row r="756" spans="1:10" x14ac:dyDescent="0.3">
      <c r="A756" s="16" t="s">
        <v>774</v>
      </c>
      <c r="B756" s="17">
        <v>34.299999999999997</v>
      </c>
      <c r="C756" s="18">
        <v>11.76</v>
      </c>
      <c r="D756" s="3" t="s">
        <v>11</v>
      </c>
      <c r="E756" s="3" t="s">
        <v>11</v>
      </c>
      <c r="F756" s="3" t="s">
        <v>11</v>
      </c>
      <c r="G756" s="19">
        <v>0</v>
      </c>
      <c r="H756" s="3" t="s">
        <v>11</v>
      </c>
      <c r="I756" s="3" t="s">
        <v>13</v>
      </c>
      <c r="J756" s="3" t="s">
        <v>14</v>
      </c>
    </row>
    <row r="757" spans="1:10" x14ac:dyDescent="0.3">
      <c r="A757" s="11" t="s">
        <v>775</v>
      </c>
      <c r="B757" s="12">
        <v>32.11</v>
      </c>
      <c r="C757" s="13">
        <v>7.06</v>
      </c>
      <c r="D757" s="14" t="s">
        <v>11</v>
      </c>
      <c r="E757" s="14" t="s">
        <v>11</v>
      </c>
      <c r="F757" s="14" t="s">
        <v>11</v>
      </c>
      <c r="G757" s="15">
        <v>0</v>
      </c>
      <c r="H757" s="14" t="s">
        <v>11</v>
      </c>
      <c r="I757" s="14" t="s">
        <v>13</v>
      </c>
      <c r="J757" s="14" t="s">
        <v>14</v>
      </c>
    </row>
    <row r="758" spans="1:10" x14ac:dyDescent="0.3">
      <c r="A758" s="16" t="s">
        <v>776</v>
      </c>
      <c r="B758" s="17">
        <v>31.78</v>
      </c>
      <c r="C758" s="18">
        <v>11.35</v>
      </c>
      <c r="D758" s="3" t="s">
        <v>12</v>
      </c>
      <c r="E758" s="3" t="s">
        <v>11</v>
      </c>
      <c r="F758" s="3" t="s">
        <v>25</v>
      </c>
      <c r="G758" s="19">
        <v>1</v>
      </c>
      <c r="H758" s="3" t="s">
        <v>11</v>
      </c>
      <c r="I758" s="3" t="s">
        <v>13</v>
      </c>
      <c r="J758" s="3" t="s">
        <v>14</v>
      </c>
    </row>
    <row r="759" spans="1:10" x14ac:dyDescent="0.3">
      <c r="A759" s="11" t="s">
        <v>777</v>
      </c>
      <c r="B759" s="12">
        <v>46.89</v>
      </c>
      <c r="C759" s="13">
        <v>5.52</v>
      </c>
      <c r="D759" s="14" t="s">
        <v>11</v>
      </c>
      <c r="E759" s="14" t="s">
        <v>11</v>
      </c>
      <c r="F759" s="14" t="s">
        <v>11</v>
      </c>
      <c r="G759" s="15">
        <v>0</v>
      </c>
      <c r="H759" s="14" t="s">
        <v>11</v>
      </c>
      <c r="I759" s="14" t="s">
        <v>13</v>
      </c>
      <c r="J759" s="14" t="s">
        <v>20</v>
      </c>
    </row>
    <row r="760" spans="1:10" x14ac:dyDescent="0.3">
      <c r="A760" s="16" t="s">
        <v>778</v>
      </c>
      <c r="B760" s="17">
        <v>39.35</v>
      </c>
      <c r="C760" s="18">
        <v>7.86</v>
      </c>
      <c r="D760" s="3" t="s">
        <v>12</v>
      </c>
      <c r="E760" s="3" t="s">
        <v>11</v>
      </c>
      <c r="F760" s="3" t="s">
        <v>11</v>
      </c>
      <c r="G760" s="19">
        <v>1</v>
      </c>
      <c r="H760" s="3" t="s">
        <v>11</v>
      </c>
      <c r="I760" s="3" t="s">
        <v>13</v>
      </c>
      <c r="J760" s="3" t="s">
        <v>14</v>
      </c>
    </row>
    <row r="761" spans="1:10" x14ac:dyDescent="0.3">
      <c r="A761" s="11" t="s">
        <v>779</v>
      </c>
      <c r="B761" s="12">
        <v>39.200000000000003</v>
      </c>
      <c r="C761" s="13">
        <v>11.38</v>
      </c>
      <c r="D761" s="14" t="s">
        <v>11</v>
      </c>
      <c r="E761" s="14" t="s">
        <v>11</v>
      </c>
      <c r="F761" s="14" t="s">
        <v>11</v>
      </c>
      <c r="G761" s="15">
        <v>0</v>
      </c>
      <c r="H761" s="14" t="s">
        <v>11</v>
      </c>
      <c r="I761" s="14" t="s">
        <v>13</v>
      </c>
      <c r="J761" s="14" t="s">
        <v>14</v>
      </c>
    </row>
    <row r="762" spans="1:10" x14ac:dyDescent="0.3">
      <c r="A762" s="16" t="s">
        <v>780</v>
      </c>
      <c r="B762" s="17">
        <v>39.159999999999997</v>
      </c>
      <c r="C762" s="18">
        <v>10.48</v>
      </c>
      <c r="D762" s="3" t="s">
        <v>11</v>
      </c>
      <c r="E762" s="3" t="s">
        <v>11</v>
      </c>
      <c r="F762" s="3" t="s">
        <v>11</v>
      </c>
      <c r="G762" s="19">
        <v>0</v>
      </c>
      <c r="H762" s="3" t="s">
        <v>11</v>
      </c>
      <c r="I762" s="3" t="s">
        <v>13</v>
      </c>
      <c r="J762" s="3" t="s">
        <v>14</v>
      </c>
    </row>
    <row r="763" spans="1:10" x14ac:dyDescent="0.3">
      <c r="A763" s="11" t="s">
        <v>781</v>
      </c>
      <c r="B763" s="12">
        <v>44.1</v>
      </c>
      <c r="C763" s="13">
        <v>5.04</v>
      </c>
      <c r="D763" s="14" t="s">
        <v>12</v>
      </c>
      <c r="E763" s="14" t="s">
        <v>11</v>
      </c>
      <c r="F763" s="14" t="s">
        <v>11</v>
      </c>
      <c r="G763" s="15">
        <v>0</v>
      </c>
      <c r="H763" s="14" t="s">
        <v>11</v>
      </c>
      <c r="I763" s="14" t="s">
        <v>13</v>
      </c>
      <c r="J763" s="14" t="s">
        <v>20</v>
      </c>
    </row>
    <row r="764" spans="1:10" x14ac:dyDescent="0.3">
      <c r="A764" s="16" t="s">
        <v>782</v>
      </c>
      <c r="B764" s="17">
        <v>33.200000000000003</v>
      </c>
      <c r="C764" s="18">
        <v>9.06</v>
      </c>
      <c r="D764" s="3" t="s">
        <v>11</v>
      </c>
      <c r="E764" s="3" t="s">
        <v>11</v>
      </c>
      <c r="F764" s="3" t="s">
        <v>11</v>
      </c>
      <c r="G764" s="19">
        <v>0</v>
      </c>
      <c r="H764" s="3" t="s">
        <v>11</v>
      </c>
      <c r="I764" s="3" t="s">
        <v>13</v>
      </c>
      <c r="J764" s="3" t="s">
        <v>14</v>
      </c>
    </row>
    <row r="765" spans="1:10" x14ac:dyDescent="0.3">
      <c r="A765" s="11" t="s">
        <v>783</v>
      </c>
      <c r="B765" s="12">
        <v>29.92</v>
      </c>
      <c r="C765" s="13">
        <v>11.07</v>
      </c>
      <c r="D765" s="14" t="s">
        <v>11</v>
      </c>
      <c r="E765" s="14" t="s">
        <v>11</v>
      </c>
      <c r="F765" s="14" t="s">
        <v>11</v>
      </c>
      <c r="G765" s="15">
        <v>0</v>
      </c>
      <c r="H765" s="14" t="s">
        <v>11</v>
      </c>
      <c r="I765" s="14" t="s">
        <v>167</v>
      </c>
      <c r="J765" s="14" t="s">
        <v>14</v>
      </c>
    </row>
    <row r="766" spans="1:10" x14ac:dyDescent="0.3">
      <c r="A766" s="16" t="s">
        <v>784</v>
      </c>
      <c r="B766" s="17">
        <v>25</v>
      </c>
      <c r="C766" s="18">
        <v>10.45</v>
      </c>
      <c r="D766" s="3" t="s">
        <v>11</v>
      </c>
      <c r="E766" s="3" t="s">
        <v>11</v>
      </c>
      <c r="F766" s="3" t="s">
        <v>11</v>
      </c>
      <c r="G766" s="19">
        <v>0</v>
      </c>
      <c r="H766" s="3" t="s">
        <v>11</v>
      </c>
      <c r="I766" s="3" t="s">
        <v>167</v>
      </c>
      <c r="J766" s="3" t="s">
        <v>14</v>
      </c>
    </row>
    <row r="767" spans="1:10" x14ac:dyDescent="0.3">
      <c r="A767" s="11" t="s">
        <v>785</v>
      </c>
      <c r="B767" s="12">
        <v>38.869999999999997</v>
      </c>
      <c r="C767" s="13">
        <v>8.6300000000000008</v>
      </c>
      <c r="D767" s="14" t="s">
        <v>12</v>
      </c>
      <c r="E767" s="14" t="s">
        <v>11</v>
      </c>
      <c r="F767" s="14" t="s">
        <v>11</v>
      </c>
      <c r="G767" s="15">
        <v>1</v>
      </c>
      <c r="H767" s="14" t="s">
        <v>11</v>
      </c>
      <c r="I767" s="14" t="s">
        <v>13</v>
      </c>
      <c r="J767" s="14" t="s">
        <v>14</v>
      </c>
    </row>
    <row r="768" spans="1:10" x14ac:dyDescent="0.3">
      <c r="A768" s="16" t="s">
        <v>786</v>
      </c>
      <c r="B768" s="17">
        <v>32.299999999999997</v>
      </c>
      <c r="C768" s="18">
        <v>5.28</v>
      </c>
      <c r="D768" s="3" t="s">
        <v>12</v>
      </c>
      <c r="E768" s="3" t="s">
        <v>11</v>
      </c>
      <c r="F768" s="3" t="s">
        <v>11</v>
      </c>
      <c r="G768" s="19">
        <v>2</v>
      </c>
      <c r="H768" s="3" t="s">
        <v>11</v>
      </c>
      <c r="I768" s="3" t="s">
        <v>13</v>
      </c>
      <c r="J768" s="3" t="s">
        <v>20</v>
      </c>
    </row>
    <row r="769" spans="1:10" x14ac:dyDescent="0.3">
      <c r="A769" s="11" t="s">
        <v>787</v>
      </c>
      <c r="B769" s="12">
        <v>31.16</v>
      </c>
      <c r="C769" s="13">
        <v>7.49</v>
      </c>
      <c r="D769" s="14" t="s">
        <v>12</v>
      </c>
      <c r="E769" s="14" t="s">
        <v>11</v>
      </c>
      <c r="F769" s="14" t="s">
        <v>11</v>
      </c>
      <c r="G769" s="15">
        <v>2</v>
      </c>
      <c r="H769" s="14" t="s">
        <v>11</v>
      </c>
      <c r="I769" s="14" t="s">
        <v>13</v>
      </c>
      <c r="J769" s="14" t="s">
        <v>14</v>
      </c>
    </row>
    <row r="770" spans="1:10" x14ac:dyDescent="0.3">
      <c r="A770" s="16" t="s">
        <v>788</v>
      </c>
      <c r="B770" s="17">
        <v>54.59</v>
      </c>
      <c r="C770" s="18">
        <v>4.2699999999999996</v>
      </c>
      <c r="D770" s="3" t="s">
        <v>11</v>
      </c>
      <c r="E770" s="3" t="s">
        <v>11</v>
      </c>
      <c r="F770" s="3" t="s">
        <v>11</v>
      </c>
      <c r="G770" s="19">
        <v>0</v>
      </c>
      <c r="H770" s="3" t="s">
        <v>11</v>
      </c>
      <c r="I770" s="3" t="s">
        <v>13</v>
      </c>
      <c r="J770" s="3" t="s">
        <v>20</v>
      </c>
    </row>
    <row r="771" spans="1:10" x14ac:dyDescent="0.3">
      <c r="A771" s="11" t="s">
        <v>789</v>
      </c>
      <c r="B771" s="12">
        <v>21.09</v>
      </c>
      <c r="C771" s="13">
        <v>9.2200000000000006</v>
      </c>
      <c r="D771" s="14" t="s">
        <v>12</v>
      </c>
      <c r="E771" s="14" t="s">
        <v>11</v>
      </c>
      <c r="F771" s="14" t="s">
        <v>11</v>
      </c>
      <c r="G771" s="15">
        <v>2</v>
      </c>
      <c r="H771" s="14" t="s">
        <v>11</v>
      </c>
      <c r="I771" s="14" t="s">
        <v>241</v>
      </c>
      <c r="J771" s="14" t="s">
        <v>14</v>
      </c>
    </row>
    <row r="772" spans="1:10" x14ac:dyDescent="0.3">
      <c r="A772" s="16" t="s">
        <v>790</v>
      </c>
      <c r="B772" s="17">
        <v>52.41</v>
      </c>
      <c r="C772" s="18">
        <v>5.99</v>
      </c>
      <c r="D772" s="3" t="s">
        <v>11</v>
      </c>
      <c r="E772" s="3" t="s">
        <v>11</v>
      </c>
      <c r="F772" s="3" t="s">
        <v>11</v>
      </c>
      <c r="G772" s="19">
        <v>1</v>
      </c>
      <c r="H772" s="3" t="s">
        <v>11</v>
      </c>
      <c r="I772" s="3" t="s">
        <v>13</v>
      </c>
      <c r="J772" s="3" t="s">
        <v>16</v>
      </c>
    </row>
    <row r="773" spans="1:10" x14ac:dyDescent="0.3">
      <c r="A773" s="11" t="s">
        <v>791</v>
      </c>
      <c r="B773" s="12">
        <v>41.47</v>
      </c>
      <c r="C773" s="13">
        <v>5.86</v>
      </c>
      <c r="D773" s="14" t="s">
        <v>12</v>
      </c>
      <c r="E773" s="14" t="s">
        <v>11</v>
      </c>
      <c r="F773" s="14" t="s">
        <v>11</v>
      </c>
      <c r="G773" s="15">
        <v>2</v>
      </c>
      <c r="H773" s="14" t="s">
        <v>11</v>
      </c>
      <c r="I773" s="14" t="s">
        <v>13</v>
      </c>
      <c r="J773" s="14" t="s">
        <v>16</v>
      </c>
    </row>
    <row r="774" spans="1:10" x14ac:dyDescent="0.3">
      <c r="A774" s="16" t="s">
        <v>792</v>
      </c>
      <c r="B774" s="17">
        <v>33.1</v>
      </c>
      <c r="C774" s="18">
        <v>5.19</v>
      </c>
      <c r="D774" s="3" t="s">
        <v>12</v>
      </c>
      <c r="E774" s="3" t="s">
        <v>11</v>
      </c>
      <c r="F774" s="3" t="s">
        <v>11</v>
      </c>
      <c r="G774" s="19">
        <v>2</v>
      </c>
      <c r="H774" s="3" t="s">
        <v>11</v>
      </c>
      <c r="I774" s="3" t="s">
        <v>13</v>
      </c>
      <c r="J774" s="3" t="s">
        <v>20</v>
      </c>
    </row>
    <row r="775" spans="1:10" x14ac:dyDescent="0.3">
      <c r="A775" s="11" t="s">
        <v>793</v>
      </c>
      <c r="B775" s="12">
        <v>30.8</v>
      </c>
      <c r="C775" s="13">
        <v>4.37</v>
      </c>
      <c r="D775" s="14" t="s">
        <v>12</v>
      </c>
      <c r="E775" s="14" t="s">
        <v>11</v>
      </c>
      <c r="F775" s="14" t="s">
        <v>11</v>
      </c>
      <c r="G775" s="15">
        <v>2</v>
      </c>
      <c r="H775" s="14" t="s">
        <v>11</v>
      </c>
      <c r="I775" s="14" t="s">
        <v>13</v>
      </c>
      <c r="J775" s="14" t="s">
        <v>20</v>
      </c>
    </row>
    <row r="776" spans="1:10" x14ac:dyDescent="0.3">
      <c r="A776" s="16" t="s">
        <v>794</v>
      </c>
      <c r="B776" s="17">
        <v>42.06</v>
      </c>
      <c r="C776" s="18">
        <v>5.32</v>
      </c>
      <c r="D776" s="3" t="s">
        <v>11</v>
      </c>
      <c r="E776" s="3" t="s">
        <v>11</v>
      </c>
      <c r="F776" s="3" t="s">
        <v>11</v>
      </c>
      <c r="G776" s="19">
        <v>1</v>
      </c>
      <c r="H776" s="3" t="s">
        <v>11</v>
      </c>
      <c r="I776" s="3" t="s">
        <v>13</v>
      </c>
      <c r="J776" s="3" t="s">
        <v>20</v>
      </c>
    </row>
    <row r="777" spans="1:10" x14ac:dyDescent="0.3">
      <c r="A777" s="11" t="s">
        <v>795</v>
      </c>
      <c r="B777" s="12">
        <v>39.270000000000003</v>
      </c>
      <c r="C777" s="13">
        <v>5.64</v>
      </c>
      <c r="D777" s="14" t="s">
        <v>11</v>
      </c>
      <c r="E777" s="14" t="s">
        <v>11</v>
      </c>
      <c r="F777" s="14" t="s">
        <v>25</v>
      </c>
      <c r="G777" s="15">
        <v>1</v>
      </c>
      <c r="H777" s="14" t="s">
        <v>11</v>
      </c>
      <c r="I777" s="14" t="s">
        <v>13</v>
      </c>
      <c r="J777" s="14" t="s">
        <v>20</v>
      </c>
    </row>
    <row r="778" spans="1:10" x14ac:dyDescent="0.3">
      <c r="A778" s="16" t="s">
        <v>796</v>
      </c>
      <c r="B778" s="17">
        <v>30.71</v>
      </c>
      <c r="C778" s="18">
        <v>5.59</v>
      </c>
      <c r="D778" s="3" t="s">
        <v>12</v>
      </c>
      <c r="E778" s="3" t="s">
        <v>11</v>
      </c>
      <c r="F778" s="3" t="s">
        <v>11</v>
      </c>
      <c r="G778" s="19">
        <v>1</v>
      </c>
      <c r="H778" s="3" t="s">
        <v>11</v>
      </c>
      <c r="I778" s="3" t="s">
        <v>13</v>
      </c>
      <c r="J778" s="3" t="s">
        <v>20</v>
      </c>
    </row>
    <row r="779" spans="1:10" x14ac:dyDescent="0.3">
      <c r="A779" s="11" t="s">
        <v>797</v>
      </c>
      <c r="B779" s="12">
        <v>47.19</v>
      </c>
      <c r="C779" s="13">
        <v>5.29</v>
      </c>
      <c r="D779" s="14" t="s">
        <v>11</v>
      </c>
      <c r="E779" s="14" t="s">
        <v>11</v>
      </c>
      <c r="F779" s="14" t="s">
        <v>11</v>
      </c>
      <c r="G779" s="15">
        <v>0</v>
      </c>
      <c r="H779" s="14" t="s">
        <v>11</v>
      </c>
      <c r="I779" s="14" t="s">
        <v>13</v>
      </c>
      <c r="J779" s="14" t="s">
        <v>20</v>
      </c>
    </row>
    <row r="780" spans="1:10" x14ac:dyDescent="0.3">
      <c r="A780" s="16" t="s">
        <v>798</v>
      </c>
      <c r="B780" s="17">
        <v>30.02</v>
      </c>
      <c r="C780" s="18">
        <v>6.65</v>
      </c>
      <c r="D780" s="3" t="s">
        <v>11</v>
      </c>
      <c r="E780" s="3" t="s">
        <v>11</v>
      </c>
      <c r="F780" s="3" t="s">
        <v>11</v>
      </c>
      <c r="G780" s="19">
        <v>0</v>
      </c>
      <c r="H780" s="3" t="s">
        <v>11</v>
      </c>
      <c r="I780" s="3" t="s">
        <v>13</v>
      </c>
      <c r="J780" s="3" t="s">
        <v>14</v>
      </c>
    </row>
    <row r="781" spans="1:10" x14ac:dyDescent="0.3">
      <c r="A781" s="11" t="s">
        <v>799</v>
      </c>
      <c r="B781" s="12">
        <v>37.909999999999997</v>
      </c>
      <c r="C781" s="13">
        <v>5.68</v>
      </c>
      <c r="D781" s="14" t="s">
        <v>12</v>
      </c>
      <c r="E781" s="14" t="s">
        <v>11</v>
      </c>
      <c r="F781" s="14" t="s">
        <v>11</v>
      </c>
      <c r="G781" s="15">
        <v>0</v>
      </c>
      <c r="H781" s="14" t="s">
        <v>11</v>
      </c>
      <c r="I781" s="14" t="s">
        <v>13</v>
      </c>
      <c r="J781" s="14" t="s">
        <v>20</v>
      </c>
    </row>
    <row r="782" spans="1:10" x14ac:dyDescent="0.3">
      <c r="A782" s="16" t="s">
        <v>800</v>
      </c>
      <c r="B782" s="17">
        <v>54.61</v>
      </c>
      <c r="C782" s="18">
        <v>4.49</v>
      </c>
      <c r="D782" s="3" t="s">
        <v>11</v>
      </c>
      <c r="E782" s="3" t="s">
        <v>11</v>
      </c>
      <c r="F782" s="3" t="s">
        <v>11</v>
      </c>
      <c r="G782" s="19">
        <v>0</v>
      </c>
      <c r="H782" s="3" t="s">
        <v>11</v>
      </c>
      <c r="I782" s="3" t="s">
        <v>13</v>
      </c>
      <c r="J782" s="3" t="s">
        <v>20</v>
      </c>
    </row>
    <row r="783" spans="1:10" x14ac:dyDescent="0.3">
      <c r="A783" s="11" t="s">
        <v>801</v>
      </c>
      <c r="B783" s="12">
        <v>36.005000000000003</v>
      </c>
      <c r="C783" s="13">
        <v>6.9</v>
      </c>
      <c r="D783" s="14" t="s">
        <v>11</v>
      </c>
      <c r="E783" s="14" t="s">
        <v>11</v>
      </c>
      <c r="F783" s="14" t="s">
        <v>11</v>
      </c>
      <c r="G783" s="15">
        <v>0</v>
      </c>
      <c r="H783" s="14" t="s">
        <v>11</v>
      </c>
      <c r="I783" s="14" t="s">
        <v>13</v>
      </c>
      <c r="J783" s="14" t="s">
        <v>14</v>
      </c>
    </row>
    <row r="784" spans="1:10" x14ac:dyDescent="0.3">
      <c r="A784" s="16" t="s">
        <v>802</v>
      </c>
      <c r="B784" s="17">
        <v>28.7</v>
      </c>
      <c r="C784" s="18">
        <v>11.52</v>
      </c>
      <c r="D784" s="3" t="s">
        <v>11</v>
      </c>
      <c r="E784" s="3" t="s">
        <v>11</v>
      </c>
      <c r="F784" s="3" t="s">
        <v>11</v>
      </c>
      <c r="G784" s="19">
        <v>0</v>
      </c>
      <c r="H784" s="3" t="s">
        <v>11</v>
      </c>
      <c r="I784" s="3" t="s">
        <v>167</v>
      </c>
      <c r="J784" s="3" t="s">
        <v>14</v>
      </c>
    </row>
    <row r="785" spans="1:10" x14ac:dyDescent="0.3">
      <c r="A785" s="11" t="s">
        <v>803</v>
      </c>
      <c r="B785" s="12">
        <v>34.295000000000002</v>
      </c>
      <c r="C785" s="13">
        <v>11.24</v>
      </c>
      <c r="D785" s="14" t="s">
        <v>11</v>
      </c>
      <c r="E785" s="14" t="s">
        <v>11</v>
      </c>
      <c r="F785" s="14" t="s">
        <v>11</v>
      </c>
      <c r="G785" s="15">
        <v>0</v>
      </c>
      <c r="H785" s="14" t="s">
        <v>11</v>
      </c>
      <c r="I785" s="14" t="s">
        <v>13</v>
      </c>
      <c r="J785" s="14" t="s">
        <v>14</v>
      </c>
    </row>
    <row r="786" spans="1:10" x14ac:dyDescent="0.3">
      <c r="A786" s="16" t="s">
        <v>804</v>
      </c>
      <c r="B786" s="17">
        <v>27.55</v>
      </c>
      <c r="C786" s="18">
        <v>10.98</v>
      </c>
      <c r="D786" s="3" t="s">
        <v>11</v>
      </c>
      <c r="E786" s="3" t="s">
        <v>11</v>
      </c>
      <c r="F786" s="3" t="s">
        <v>11</v>
      </c>
      <c r="G786" s="19">
        <v>0</v>
      </c>
      <c r="H786" s="3" t="s">
        <v>11</v>
      </c>
      <c r="I786" s="3" t="s">
        <v>167</v>
      </c>
      <c r="J786" s="3" t="s">
        <v>14</v>
      </c>
    </row>
    <row r="787" spans="1:10" x14ac:dyDescent="0.3">
      <c r="A787" s="11" t="s">
        <v>805</v>
      </c>
      <c r="B787" s="12">
        <v>40.700000000000003</v>
      </c>
      <c r="C787" s="13">
        <v>5.42</v>
      </c>
      <c r="D787" s="14" t="s">
        <v>11</v>
      </c>
      <c r="E787" s="14" t="s">
        <v>11</v>
      </c>
      <c r="F787" s="14" t="s">
        <v>11</v>
      </c>
      <c r="G787" s="15">
        <v>0</v>
      </c>
      <c r="H787" s="14" t="s">
        <v>11</v>
      </c>
      <c r="I787" s="14" t="s">
        <v>13</v>
      </c>
      <c r="J787" s="14" t="s">
        <v>20</v>
      </c>
    </row>
    <row r="788" spans="1:10" x14ac:dyDescent="0.3">
      <c r="A788" s="16" t="s">
        <v>806</v>
      </c>
      <c r="B788" s="17">
        <v>18.335000000000001</v>
      </c>
      <c r="C788" s="18">
        <v>10.97</v>
      </c>
      <c r="D788" s="3" t="s">
        <v>11</v>
      </c>
      <c r="E788" s="3" t="s">
        <v>11</v>
      </c>
      <c r="F788" s="3" t="s">
        <v>11</v>
      </c>
      <c r="G788" s="19">
        <v>0</v>
      </c>
      <c r="H788" s="3" t="s">
        <v>11</v>
      </c>
      <c r="I788" s="3" t="s">
        <v>298</v>
      </c>
      <c r="J788" s="3" t="s">
        <v>14</v>
      </c>
    </row>
    <row r="789" spans="1:10" x14ac:dyDescent="0.3">
      <c r="A789" s="11" t="s">
        <v>807</v>
      </c>
      <c r="B789" s="12">
        <v>33.914999999999999</v>
      </c>
      <c r="C789" s="13">
        <v>9.56</v>
      </c>
      <c r="D789" s="14" t="s">
        <v>12</v>
      </c>
      <c r="E789" s="14" t="s">
        <v>11</v>
      </c>
      <c r="F789" s="14" t="s">
        <v>11</v>
      </c>
      <c r="G789" s="15">
        <v>2</v>
      </c>
      <c r="H789" s="14" t="s">
        <v>11</v>
      </c>
      <c r="I789" s="14" t="s">
        <v>13</v>
      </c>
      <c r="J789" s="14" t="s">
        <v>14</v>
      </c>
    </row>
    <row r="790" spans="1:10" x14ac:dyDescent="0.3">
      <c r="A790" s="16" t="s">
        <v>808</v>
      </c>
      <c r="B790" s="17">
        <v>33.534999999999997</v>
      </c>
      <c r="C790" s="18">
        <v>9.4</v>
      </c>
      <c r="D790" s="3" t="s">
        <v>12</v>
      </c>
      <c r="E790" s="3" t="s">
        <v>11</v>
      </c>
      <c r="F790" s="3" t="s">
        <v>11</v>
      </c>
      <c r="G790" s="19">
        <v>2</v>
      </c>
      <c r="H790" s="3" t="s">
        <v>11</v>
      </c>
      <c r="I790" s="3" t="s">
        <v>13</v>
      </c>
      <c r="J790" s="3" t="s">
        <v>14</v>
      </c>
    </row>
    <row r="791" spans="1:10" x14ac:dyDescent="0.3">
      <c r="A791" s="11" t="s">
        <v>809</v>
      </c>
      <c r="B791" s="12">
        <v>23.655000000000001</v>
      </c>
      <c r="C791" s="13">
        <v>8.48</v>
      </c>
      <c r="D791" s="14" t="s">
        <v>12</v>
      </c>
      <c r="E791" s="14" t="s">
        <v>11</v>
      </c>
      <c r="F791" s="14" t="s">
        <v>11</v>
      </c>
      <c r="G791" s="15">
        <v>2</v>
      </c>
      <c r="H791" s="14" t="s">
        <v>11</v>
      </c>
      <c r="I791" s="14" t="s">
        <v>241</v>
      </c>
      <c r="J791" s="14" t="s">
        <v>14</v>
      </c>
    </row>
    <row r="792" spans="1:10" x14ac:dyDescent="0.3">
      <c r="A792" s="16" t="s">
        <v>810</v>
      </c>
      <c r="B792" s="17">
        <v>28</v>
      </c>
      <c r="C792" s="18">
        <v>5.57</v>
      </c>
      <c r="D792" s="3" t="s">
        <v>11</v>
      </c>
      <c r="E792" s="3" t="s">
        <v>11</v>
      </c>
      <c r="F792" s="3" t="s">
        <v>11</v>
      </c>
      <c r="G792" s="19">
        <v>0</v>
      </c>
      <c r="H792" s="3" t="s">
        <v>11</v>
      </c>
      <c r="I792" s="3" t="s">
        <v>167</v>
      </c>
      <c r="J792" s="3" t="s">
        <v>20</v>
      </c>
    </row>
    <row r="793" spans="1:10" x14ac:dyDescent="0.3">
      <c r="A793" s="11" t="s">
        <v>811</v>
      </c>
      <c r="B793" s="12">
        <v>30.23</v>
      </c>
      <c r="C793" s="13">
        <v>6.94</v>
      </c>
      <c r="D793" s="14" t="s">
        <v>12</v>
      </c>
      <c r="E793" s="14" t="s">
        <v>11</v>
      </c>
      <c r="F793" s="14" t="s">
        <v>25</v>
      </c>
      <c r="G793" s="15">
        <v>1</v>
      </c>
      <c r="H793" s="14" t="s">
        <v>11</v>
      </c>
      <c r="I793" s="14" t="s">
        <v>13</v>
      </c>
      <c r="J793" s="14" t="s">
        <v>14</v>
      </c>
    </row>
    <row r="794" spans="1:10" x14ac:dyDescent="0.3">
      <c r="A794" s="16" t="s">
        <v>812</v>
      </c>
      <c r="B794" s="17">
        <v>51.14</v>
      </c>
      <c r="C794" s="18">
        <v>4.05</v>
      </c>
      <c r="D794" s="3" t="s">
        <v>11</v>
      </c>
      <c r="E794" s="3" t="s">
        <v>11</v>
      </c>
      <c r="F794" s="3" t="s">
        <v>11</v>
      </c>
      <c r="G794" s="19">
        <v>1</v>
      </c>
      <c r="H794" s="3" t="s">
        <v>11</v>
      </c>
      <c r="I794" s="3" t="s">
        <v>13</v>
      </c>
      <c r="J794" s="3" t="s">
        <v>20</v>
      </c>
    </row>
    <row r="795" spans="1:10" x14ac:dyDescent="0.3">
      <c r="A795" s="11" t="s">
        <v>813</v>
      </c>
      <c r="B795" s="12">
        <v>24.32</v>
      </c>
      <c r="C795" s="13">
        <v>10.220000000000001</v>
      </c>
      <c r="D795" s="14" t="s">
        <v>11</v>
      </c>
      <c r="E795" s="14" t="s">
        <v>11</v>
      </c>
      <c r="F795" s="14" t="s">
        <v>11</v>
      </c>
      <c r="G795" s="15">
        <v>0</v>
      </c>
      <c r="H795" s="14" t="s">
        <v>11</v>
      </c>
      <c r="I795" s="14" t="s">
        <v>241</v>
      </c>
      <c r="J795" s="14" t="s">
        <v>14</v>
      </c>
    </row>
    <row r="796" spans="1:10" x14ac:dyDescent="0.3">
      <c r="A796" s="16" t="s">
        <v>814</v>
      </c>
      <c r="B796" s="17">
        <v>38.06</v>
      </c>
      <c r="C796" s="18">
        <v>9.24</v>
      </c>
      <c r="D796" s="3" t="s">
        <v>11</v>
      </c>
      <c r="E796" s="3" t="s">
        <v>11</v>
      </c>
      <c r="F796" s="3" t="s">
        <v>11</v>
      </c>
      <c r="G796" s="19">
        <v>0</v>
      </c>
      <c r="H796" s="3" t="s">
        <v>11</v>
      </c>
      <c r="I796" s="3" t="s">
        <v>13</v>
      </c>
      <c r="J796" s="3" t="s">
        <v>14</v>
      </c>
    </row>
    <row r="797" spans="1:10" x14ac:dyDescent="0.3">
      <c r="A797" s="11" t="s">
        <v>815</v>
      </c>
      <c r="B797" s="12">
        <v>37.700000000000003</v>
      </c>
      <c r="C797" s="13">
        <v>8.6</v>
      </c>
      <c r="D797" s="14" t="s">
        <v>11</v>
      </c>
      <c r="E797" s="14" t="s">
        <v>11</v>
      </c>
      <c r="F797" s="14" t="s">
        <v>11</v>
      </c>
      <c r="G797" s="15">
        <v>0</v>
      </c>
      <c r="H797" s="14" t="s">
        <v>11</v>
      </c>
      <c r="I797" s="14" t="s">
        <v>13</v>
      </c>
      <c r="J797" s="14" t="s">
        <v>14</v>
      </c>
    </row>
    <row r="798" spans="1:10" x14ac:dyDescent="0.3">
      <c r="A798" s="16" t="s">
        <v>816</v>
      </c>
      <c r="B798" s="17">
        <v>44</v>
      </c>
      <c r="C798" s="18">
        <v>9.32</v>
      </c>
      <c r="D798" s="3" t="s">
        <v>12</v>
      </c>
      <c r="E798" s="3" t="s">
        <v>11</v>
      </c>
      <c r="F798" s="3" t="s">
        <v>11</v>
      </c>
      <c r="G798" s="19">
        <v>2</v>
      </c>
      <c r="H798" s="3" t="s">
        <v>11</v>
      </c>
      <c r="I798" s="3" t="s">
        <v>13</v>
      </c>
      <c r="J798" s="3" t="s">
        <v>14</v>
      </c>
    </row>
    <row r="799" spans="1:10" x14ac:dyDescent="0.3">
      <c r="A799" s="11" t="s">
        <v>817</v>
      </c>
      <c r="B799" s="12">
        <v>41.45</v>
      </c>
      <c r="C799" s="13">
        <v>6.12</v>
      </c>
      <c r="D799" s="14" t="s">
        <v>12</v>
      </c>
      <c r="E799" s="14" t="s">
        <v>11</v>
      </c>
      <c r="F799" s="14" t="s">
        <v>11</v>
      </c>
      <c r="G799" s="15">
        <v>0</v>
      </c>
      <c r="H799" s="14" t="s">
        <v>11</v>
      </c>
      <c r="I799" s="14" t="s">
        <v>13</v>
      </c>
      <c r="J799" s="14" t="s">
        <v>16</v>
      </c>
    </row>
    <row r="800" spans="1:10" x14ac:dyDescent="0.3">
      <c r="A800" s="16" t="s">
        <v>818</v>
      </c>
      <c r="B800" s="17">
        <v>25.364999999999998</v>
      </c>
      <c r="C800" s="18">
        <v>9.19</v>
      </c>
      <c r="D800" s="3" t="s">
        <v>12</v>
      </c>
      <c r="E800" s="3" t="s">
        <v>11</v>
      </c>
      <c r="F800" s="3" t="s">
        <v>11</v>
      </c>
      <c r="G800" s="19">
        <v>0</v>
      </c>
      <c r="H800" s="3" t="s">
        <v>11</v>
      </c>
      <c r="I800" s="3" t="s">
        <v>167</v>
      </c>
      <c r="J800" s="3" t="s">
        <v>14</v>
      </c>
    </row>
    <row r="801" spans="1:10" x14ac:dyDescent="0.3">
      <c r="A801" s="11" t="s">
        <v>819</v>
      </c>
      <c r="B801" s="12">
        <v>34.56</v>
      </c>
      <c r="C801" s="13">
        <v>5.84</v>
      </c>
      <c r="D801" s="14" t="s">
        <v>12</v>
      </c>
      <c r="E801" s="14" t="s">
        <v>11</v>
      </c>
      <c r="F801" s="14" t="s">
        <v>25</v>
      </c>
      <c r="G801" s="15">
        <v>1</v>
      </c>
      <c r="H801" s="14" t="s">
        <v>11</v>
      </c>
      <c r="I801" s="14" t="s">
        <v>13</v>
      </c>
      <c r="J801" s="14" t="s">
        <v>16</v>
      </c>
    </row>
    <row r="802" spans="1:10" x14ac:dyDescent="0.3">
      <c r="A802" s="16" t="s">
        <v>820</v>
      </c>
      <c r="B802" s="17">
        <v>28.2</v>
      </c>
      <c r="C802" s="18">
        <v>7.19</v>
      </c>
      <c r="D802" s="3" t="s">
        <v>12</v>
      </c>
      <c r="E802" s="3" t="s">
        <v>11</v>
      </c>
      <c r="F802" s="3" t="s">
        <v>11</v>
      </c>
      <c r="G802" s="19">
        <v>2</v>
      </c>
      <c r="H802" s="3" t="s">
        <v>11</v>
      </c>
      <c r="I802" s="3" t="s">
        <v>167</v>
      </c>
      <c r="J802" s="3" t="s">
        <v>14</v>
      </c>
    </row>
    <row r="803" spans="1:10" x14ac:dyDescent="0.3">
      <c r="A803" s="11" t="s">
        <v>821</v>
      </c>
      <c r="B803" s="12">
        <v>30.43</v>
      </c>
      <c r="C803" s="13">
        <v>9.39</v>
      </c>
      <c r="D803" s="14" t="s">
        <v>11</v>
      </c>
      <c r="E803" s="14" t="s">
        <v>11</v>
      </c>
      <c r="F803" s="14" t="s">
        <v>11</v>
      </c>
      <c r="G803" s="15">
        <v>0</v>
      </c>
      <c r="H803" s="14" t="s">
        <v>11</v>
      </c>
      <c r="I803" s="14" t="s">
        <v>13</v>
      </c>
      <c r="J803" s="14" t="s">
        <v>14</v>
      </c>
    </row>
    <row r="804" spans="1:10" x14ac:dyDescent="0.3">
      <c r="A804" s="16" t="s">
        <v>822</v>
      </c>
      <c r="B804" s="17">
        <v>32.395000000000003</v>
      </c>
      <c r="C804" s="18">
        <v>4.2699999999999996</v>
      </c>
      <c r="D804" s="3" t="s">
        <v>12</v>
      </c>
      <c r="E804" s="3" t="s">
        <v>11</v>
      </c>
      <c r="F804" s="3" t="s">
        <v>11</v>
      </c>
      <c r="G804" s="19">
        <v>1</v>
      </c>
      <c r="H804" s="3" t="s">
        <v>11</v>
      </c>
      <c r="I804" s="3" t="s">
        <v>13</v>
      </c>
      <c r="J804" s="3" t="s">
        <v>20</v>
      </c>
    </row>
    <row r="805" spans="1:10" x14ac:dyDescent="0.3">
      <c r="A805" s="11" t="s">
        <v>823</v>
      </c>
      <c r="B805" s="12">
        <v>24.035</v>
      </c>
      <c r="C805" s="13">
        <v>11.71</v>
      </c>
      <c r="D805" s="14" t="s">
        <v>11</v>
      </c>
      <c r="E805" s="14" t="s">
        <v>11</v>
      </c>
      <c r="F805" s="14" t="s">
        <v>11</v>
      </c>
      <c r="G805" s="15">
        <v>0</v>
      </c>
      <c r="H805" s="14" t="s">
        <v>11</v>
      </c>
      <c r="I805" s="14" t="s">
        <v>241</v>
      </c>
      <c r="J805" s="14" t="s">
        <v>14</v>
      </c>
    </row>
    <row r="806" spans="1:10" x14ac:dyDescent="0.3">
      <c r="A806" s="16" t="s">
        <v>824</v>
      </c>
      <c r="B806" s="17">
        <v>37.119999999999997</v>
      </c>
      <c r="C806" s="18">
        <v>5.29</v>
      </c>
      <c r="D806" s="3" t="s">
        <v>11</v>
      </c>
      <c r="E806" s="3" t="s">
        <v>11</v>
      </c>
      <c r="F806" s="3" t="s">
        <v>11</v>
      </c>
      <c r="G806" s="19">
        <v>2</v>
      </c>
      <c r="H806" s="3" t="s">
        <v>11</v>
      </c>
      <c r="I806" s="3" t="s">
        <v>13</v>
      </c>
      <c r="J806" s="3" t="s">
        <v>20</v>
      </c>
    </row>
    <row r="807" spans="1:10" x14ac:dyDescent="0.3">
      <c r="A807" s="11" t="s">
        <v>825</v>
      </c>
      <c r="B807" s="12">
        <v>34.840000000000003</v>
      </c>
      <c r="C807" s="13">
        <v>6</v>
      </c>
      <c r="D807" s="14" t="s">
        <v>12</v>
      </c>
      <c r="E807" s="14" t="s">
        <v>11</v>
      </c>
      <c r="F807" s="14" t="s">
        <v>25</v>
      </c>
      <c r="G807" s="15">
        <v>1</v>
      </c>
      <c r="H807" s="14" t="s">
        <v>11</v>
      </c>
      <c r="I807" s="14" t="s">
        <v>13</v>
      </c>
      <c r="J807" s="14" t="s">
        <v>16</v>
      </c>
    </row>
    <row r="808" spans="1:10" x14ac:dyDescent="0.3">
      <c r="A808" s="16" t="s">
        <v>826</v>
      </c>
      <c r="B808" s="17">
        <v>29.53</v>
      </c>
      <c r="C808" s="18">
        <v>10.64</v>
      </c>
      <c r="D808" s="3" t="s">
        <v>11</v>
      </c>
      <c r="E808" s="3" t="s">
        <v>11</v>
      </c>
      <c r="F808" s="3" t="s">
        <v>11</v>
      </c>
      <c r="G808" s="19">
        <v>0</v>
      </c>
      <c r="H808" s="3" t="s">
        <v>11</v>
      </c>
      <c r="I808" s="3" t="s">
        <v>167</v>
      </c>
      <c r="J808" s="3" t="s">
        <v>14</v>
      </c>
    </row>
    <row r="809" spans="1:10" x14ac:dyDescent="0.3">
      <c r="A809" s="11" t="s">
        <v>827</v>
      </c>
      <c r="B809" s="12">
        <v>42.51</v>
      </c>
      <c r="C809" s="13">
        <v>8.2100000000000009</v>
      </c>
      <c r="D809" s="14" t="s">
        <v>12</v>
      </c>
      <c r="E809" s="14" t="s">
        <v>11</v>
      </c>
      <c r="F809" s="14" t="s">
        <v>11</v>
      </c>
      <c r="G809" s="15">
        <v>0</v>
      </c>
      <c r="H809" s="14" t="s">
        <v>11</v>
      </c>
      <c r="I809" s="14" t="s">
        <v>13</v>
      </c>
      <c r="J809" s="14" t="s">
        <v>14</v>
      </c>
    </row>
    <row r="810" spans="1:10" x14ac:dyDescent="0.3">
      <c r="A810" s="16" t="s">
        <v>828</v>
      </c>
      <c r="B810" s="17">
        <v>38.14</v>
      </c>
      <c r="C810" s="18">
        <v>5.58</v>
      </c>
      <c r="D810" s="3" t="s">
        <v>11</v>
      </c>
      <c r="E810" s="3" t="s">
        <v>11</v>
      </c>
      <c r="F810" s="3" t="s">
        <v>25</v>
      </c>
      <c r="G810" s="19">
        <v>1</v>
      </c>
      <c r="H810" s="3" t="s">
        <v>11</v>
      </c>
      <c r="I810" s="3" t="s">
        <v>13</v>
      </c>
      <c r="J810" s="3" t="s">
        <v>20</v>
      </c>
    </row>
    <row r="811" spans="1:10" x14ac:dyDescent="0.3">
      <c r="A811" s="11" t="s">
        <v>829</v>
      </c>
      <c r="B811" s="12">
        <v>39.93</v>
      </c>
      <c r="C811" s="13">
        <v>8.75</v>
      </c>
      <c r="D811" s="14" t="s">
        <v>11</v>
      </c>
      <c r="E811" s="14" t="s">
        <v>11</v>
      </c>
      <c r="F811" s="14" t="s">
        <v>11</v>
      </c>
      <c r="G811" s="15">
        <v>0</v>
      </c>
      <c r="H811" s="14" t="s">
        <v>11</v>
      </c>
      <c r="I811" s="14" t="s">
        <v>13</v>
      </c>
      <c r="J811" s="14" t="s">
        <v>14</v>
      </c>
    </row>
    <row r="812" spans="1:10" x14ac:dyDescent="0.3">
      <c r="A812" s="16" t="s">
        <v>830</v>
      </c>
      <c r="B812" s="17">
        <v>38.83</v>
      </c>
      <c r="C812" s="18">
        <v>11.86</v>
      </c>
      <c r="D812" s="3" t="s">
        <v>11</v>
      </c>
      <c r="E812" s="3" t="s">
        <v>11</v>
      </c>
      <c r="F812" s="3" t="s">
        <v>11</v>
      </c>
      <c r="G812" s="19">
        <v>0</v>
      </c>
      <c r="H812" s="3" t="s">
        <v>11</v>
      </c>
      <c r="I812" s="3" t="s">
        <v>13</v>
      </c>
      <c r="J812" s="3" t="s">
        <v>14</v>
      </c>
    </row>
    <row r="813" spans="1:10" x14ac:dyDescent="0.3">
      <c r="A813" s="11" t="s">
        <v>831</v>
      </c>
      <c r="B813" s="12">
        <v>37.4</v>
      </c>
      <c r="C813" s="13">
        <v>11.46</v>
      </c>
      <c r="D813" s="14" t="s">
        <v>11</v>
      </c>
      <c r="E813" s="14" t="s">
        <v>11</v>
      </c>
      <c r="F813" s="14" t="s">
        <v>11</v>
      </c>
      <c r="G813" s="15">
        <v>0</v>
      </c>
      <c r="H813" s="14" t="s">
        <v>11</v>
      </c>
      <c r="I813" s="14" t="s">
        <v>13</v>
      </c>
      <c r="J813" s="14" t="s">
        <v>14</v>
      </c>
    </row>
    <row r="814" spans="1:10" x14ac:dyDescent="0.3">
      <c r="A814" s="16" t="s">
        <v>832</v>
      </c>
      <c r="B814" s="17">
        <v>21.4</v>
      </c>
      <c r="C814" s="18">
        <v>9.0299999999999994</v>
      </c>
      <c r="D814" s="3" t="s">
        <v>11</v>
      </c>
      <c r="E814" s="3" t="s">
        <v>11</v>
      </c>
      <c r="F814" s="3" t="s">
        <v>11</v>
      </c>
      <c r="G814" s="19">
        <v>0</v>
      </c>
      <c r="H814" s="3" t="s">
        <v>11</v>
      </c>
      <c r="I814" s="3" t="s">
        <v>241</v>
      </c>
      <c r="J814" s="3" t="s">
        <v>14</v>
      </c>
    </row>
    <row r="815" spans="1:10" x14ac:dyDescent="0.3">
      <c r="A815" s="11" t="s">
        <v>833</v>
      </c>
      <c r="B815" s="12">
        <v>38.380000000000003</v>
      </c>
      <c r="C815" s="13">
        <v>8.26</v>
      </c>
      <c r="D815" s="14" t="s">
        <v>12</v>
      </c>
      <c r="E815" s="14" t="s">
        <v>11</v>
      </c>
      <c r="F815" s="14" t="s">
        <v>11</v>
      </c>
      <c r="G815" s="15">
        <v>2</v>
      </c>
      <c r="H815" s="14" t="s">
        <v>11</v>
      </c>
      <c r="I815" s="14" t="s">
        <v>13</v>
      </c>
      <c r="J815" s="14" t="s">
        <v>14</v>
      </c>
    </row>
    <row r="816" spans="1:10" x14ac:dyDescent="0.3">
      <c r="A816" s="16" t="s">
        <v>834</v>
      </c>
      <c r="B816" s="17">
        <v>33.659999999999997</v>
      </c>
      <c r="C816" s="18">
        <v>5.42</v>
      </c>
      <c r="D816" s="3" t="s">
        <v>12</v>
      </c>
      <c r="E816" s="3" t="s">
        <v>11</v>
      </c>
      <c r="F816" s="3" t="s">
        <v>11</v>
      </c>
      <c r="G816" s="19">
        <v>2</v>
      </c>
      <c r="H816" s="3" t="s">
        <v>11</v>
      </c>
      <c r="I816" s="3" t="s">
        <v>13</v>
      </c>
      <c r="J816" s="3" t="s">
        <v>20</v>
      </c>
    </row>
    <row r="817" spans="1:10" x14ac:dyDescent="0.3">
      <c r="A817" s="11" t="s">
        <v>835</v>
      </c>
      <c r="B817" s="12">
        <v>31.79</v>
      </c>
      <c r="C817" s="13">
        <v>11.33</v>
      </c>
      <c r="D817" s="14" t="s">
        <v>12</v>
      </c>
      <c r="E817" s="14" t="s">
        <v>11</v>
      </c>
      <c r="F817" s="14" t="s">
        <v>25</v>
      </c>
      <c r="G817" s="15">
        <v>1</v>
      </c>
      <c r="H817" s="14" t="s">
        <v>11</v>
      </c>
      <c r="I817" s="14" t="s">
        <v>13</v>
      </c>
      <c r="J817" s="14" t="s">
        <v>14</v>
      </c>
    </row>
    <row r="818" spans="1:10" x14ac:dyDescent="0.3">
      <c r="A818" s="16" t="s">
        <v>836</v>
      </c>
      <c r="B818" s="17">
        <v>29.7</v>
      </c>
      <c r="C818" s="18">
        <v>7.69</v>
      </c>
      <c r="D818" s="3" t="s">
        <v>12</v>
      </c>
      <c r="E818" s="3" t="s">
        <v>11</v>
      </c>
      <c r="F818" s="3" t="s">
        <v>25</v>
      </c>
      <c r="G818" s="19">
        <v>1</v>
      </c>
      <c r="H818" s="3" t="s">
        <v>11</v>
      </c>
      <c r="I818" s="3" t="s">
        <v>167</v>
      </c>
      <c r="J818" s="3" t="s">
        <v>14</v>
      </c>
    </row>
    <row r="819" spans="1:10" x14ac:dyDescent="0.3">
      <c r="A819" s="11" t="s">
        <v>837</v>
      </c>
      <c r="B819" s="12">
        <v>25.46</v>
      </c>
      <c r="C819" s="13">
        <v>8.77</v>
      </c>
      <c r="D819" s="14" t="s">
        <v>12</v>
      </c>
      <c r="E819" s="14" t="s">
        <v>11</v>
      </c>
      <c r="F819" s="14" t="s">
        <v>25</v>
      </c>
      <c r="G819" s="15">
        <v>1</v>
      </c>
      <c r="H819" s="14" t="s">
        <v>11</v>
      </c>
      <c r="I819" s="14" t="s">
        <v>167</v>
      </c>
      <c r="J819" s="14" t="s">
        <v>14</v>
      </c>
    </row>
    <row r="820" spans="1:10" x14ac:dyDescent="0.3">
      <c r="A820" s="16" t="s">
        <v>838</v>
      </c>
      <c r="B820" s="17">
        <v>39.14</v>
      </c>
      <c r="C820" s="18">
        <v>4.91</v>
      </c>
      <c r="D820" s="3" t="s">
        <v>11</v>
      </c>
      <c r="E820" s="3" t="s">
        <v>12</v>
      </c>
      <c r="F820" s="3" t="s">
        <v>11</v>
      </c>
      <c r="G820" s="19">
        <v>1</v>
      </c>
      <c r="H820" s="3" t="s">
        <v>11</v>
      </c>
      <c r="I820" s="3" t="s">
        <v>13</v>
      </c>
      <c r="J820" s="3" t="s">
        <v>20</v>
      </c>
    </row>
    <row r="821" spans="1:10" x14ac:dyDescent="0.3">
      <c r="A821" s="11" t="s">
        <v>839</v>
      </c>
      <c r="B821" s="12">
        <v>41.2</v>
      </c>
      <c r="C821" s="13">
        <v>4.95</v>
      </c>
      <c r="D821" s="14" t="s">
        <v>11</v>
      </c>
      <c r="E821" s="14" t="s">
        <v>11</v>
      </c>
      <c r="F821" s="14" t="s">
        <v>11</v>
      </c>
      <c r="G821" s="15">
        <v>1</v>
      </c>
      <c r="H821" s="14" t="s">
        <v>11</v>
      </c>
      <c r="I821" s="14" t="s">
        <v>13</v>
      </c>
      <c r="J821" s="14" t="s">
        <v>20</v>
      </c>
    </row>
    <row r="822" spans="1:10" x14ac:dyDescent="0.3">
      <c r="A822" s="16" t="s">
        <v>840</v>
      </c>
      <c r="B822" s="17">
        <v>28.81</v>
      </c>
      <c r="C822" s="18">
        <v>10.8</v>
      </c>
      <c r="D822" s="3" t="s">
        <v>12</v>
      </c>
      <c r="E822" s="3" t="s">
        <v>11</v>
      </c>
      <c r="F822" s="3" t="s">
        <v>25</v>
      </c>
      <c r="G822" s="19">
        <v>1</v>
      </c>
      <c r="H822" s="3" t="s">
        <v>11</v>
      </c>
      <c r="I822" s="3" t="s">
        <v>167</v>
      </c>
      <c r="J822" s="3" t="s">
        <v>14</v>
      </c>
    </row>
    <row r="823" spans="1:10" x14ac:dyDescent="0.3">
      <c r="A823" s="11" t="s">
        <v>841</v>
      </c>
      <c r="B823" s="12">
        <v>37.409999999999997</v>
      </c>
      <c r="C823" s="13">
        <v>7.21</v>
      </c>
      <c r="D823" s="14" t="s">
        <v>11</v>
      </c>
      <c r="E823" s="14" t="s">
        <v>11</v>
      </c>
      <c r="F823" s="14" t="s">
        <v>11</v>
      </c>
      <c r="G823" s="15">
        <v>2</v>
      </c>
      <c r="H823" s="14" t="s">
        <v>11</v>
      </c>
      <c r="I823" s="14" t="s">
        <v>13</v>
      </c>
      <c r="J823" s="14" t="s">
        <v>14</v>
      </c>
    </row>
    <row r="824" spans="1:10" x14ac:dyDescent="0.3">
      <c r="A824" s="16" t="s">
        <v>842</v>
      </c>
      <c r="B824" s="17">
        <v>52.54</v>
      </c>
      <c r="C824" s="18">
        <v>5.12</v>
      </c>
      <c r="D824" s="3" t="s">
        <v>11</v>
      </c>
      <c r="E824" s="3" t="s">
        <v>11</v>
      </c>
      <c r="F824" s="3" t="s">
        <v>25</v>
      </c>
      <c r="G824" s="19">
        <v>1</v>
      </c>
      <c r="H824" s="3" t="s">
        <v>11</v>
      </c>
      <c r="I824" s="3" t="s">
        <v>13</v>
      </c>
      <c r="J824" s="3" t="s">
        <v>20</v>
      </c>
    </row>
    <row r="825" spans="1:10" x14ac:dyDescent="0.3">
      <c r="A825" s="11" t="s">
        <v>843</v>
      </c>
      <c r="B825" s="12">
        <v>17.29</v>
      </c>
      <c r="C825" s="13">
        <v>4.62</v>
      </c>
      <c r="D825" s="14" t="s">
        <v>11</v>
      </c>
      <c r="E825" s="14" t="s">
        <v>12</v>
      </c>
      <c r="F825" s="14" t="s">
        <v>11</v>
      </c>
      <c r="G825" s="15">
        <v>1</v>
      </c>
      <c r="H825" s="14" t="s">
        <v>12</v>
      </c>
      <c r="I825" s="14" t="s">
        <v>298</v>
      </c>
      <c r="J825" s="14" t="s">
        <v>20</v>
      </c>
    </row>
    <row r="826" spans="1:10" x14ac:dyDescent="0.3">
      <c r="A826" s="16" t="s">
        <v>844</v>
      </c>
      <c r="B826" s="17">
        <v>31.74</v>
      </c>
      <c r="C826" s="18">
        <v>7.68</v>
      </c>
      <c r="D826" s="3" t="s">
        <v>12</v>
      </c>
      <c r="E826" s="3" t="s">
        <v>11</v>
      </c>
      <c r="F826" s="3" t="s">
        <v>11</v>
      </c>
      <c r="G826" s="19">
        <v>0</v>
      </c>
      <c r="H826" s="3" t="s">
        <v>11</v>
      </c>
      <c r="I826" s="3" t="s">
        <v>13</v>
      </c>
      <c r="J826" s="3" t="s">
        <v>14</v>
      </c>
    </row>
    <row r="827" spans="1:10" x14ac:dyDescent="0.3">
      <c r="A827" s="11" t="s">
        <v>845</v>
      </c>
      <c r="B827" s="12">
        <v>26.504999999999999</v>
      </c>
      <c r="C827" s="13">
        <v>6.79</v>
      </c>
      <c r="D827" s="14" t="s">
        <v>12</v>
      </c>
      <c r="E827" s="14" t="s">
        <v>11</v>
      </c>
      <c r="F827" s="14" t="s">
        <v>25</v>
      </c>
      <c r="G827" s="15">
        <v>1</v>
      </c>
      <c r="H827" s="14" t="s">
        <v>11</v>
      </c>
      <c r="I827" s="14" t="s">
        <v>167</v>
      </c>
      <c r="J827" s="14" t="s">
        <v>14</v>
      </c>
    </row>
    <row r="828" spans="1:10" x14ac:dyDescent="0.3">
      <c r="A828" s="16" t="s">
        <v>846</v>
      </c>
      <c r="B828" s="17">
        <v>36.479999999999997</v>
      </c>
      <c r="C828" s="18">
        <v>11.09</v>
      </c>
      <c r="D828" s="3" t="s">
        <v>11</v>
      </c>
      <c r="E828" s="3" t="s">
        <v>11</v>
      </c>
      <c r="F828" s="3" t="s">
        <v>11</v>
      </c>
      <c r="G828" s="19">
        <v>0</v>
      </c>
      <c r="H828" s="3" t="s">
        <v>11</v>
      </c>
      <c r="I828" s="3" t="s">
        <v>13</v>
      </c>
      <c r="J828" s="3" t="s">
        <v>14</v>
      </c>
    </row>
    <row r="829" spans="1:10" x14ac:dyDescent="0.3">
      <c r="A829" s="11" t="s">
        <v>847</v>
      </c>
      <c r="B829" s="12">
        <v>39.159999999999997</v>
      </c>
      <c r="C829" s="13">
        <v>5.24</v>
      </c>
      <c r="D829" s="14" t="s">
        <v>12</v>
      </c>
      <c r="E829" s="14" t="s">
        <v>11</v>
      </c>
      <c r="F829" s="14" t="s">
        <v>25</v>
      </c>
      <c r="G829" s="15">
        <v>1</v>
      </c>
      <c r="H829" s="14" t="s">
        <v>11</v>
      </c>
      <c r="I829" s="14" t="s">
        <v>13</v>
      </c>
      <c r="J829" s="14" t="s">
        <v>20</v>
      </c>
    </row>
    <row r="830" spans="1:10" x14ac:dyDescent="0.3">
      <c r="A830" s="16" t="s">
        <v>848</v>
      </c>
      <c r="B830" s="17">
        <v>28.22</v>
      </c>
      <c r="C830" s="18">
        <v>7.51</v>
      </c>
      <c r="D830" s="3" t="s">
        <v>12</v>
      </c>
      <c r="E830" s="3" t="s">
        <v>11</v>
      </c>
      <c r="F830" s="3" t="s">
        <v>25</v>
      </c>
      <c r="G830" s="19">
        <v>1</v>
      </c>
      <c r="H830" s="3" t="s">
        <v>11</v>
      </c>
      <c r="I830" s="3" t="s">
        <v>167</v>
      </c>
      <c r="J830" s="3" t="s">
        <v>14</v>
      </c>
    </row>
    <row r="831" spans="1:10" x14ac:dyDescent="0.3">
      <c r="A831" s="11" t="s">
        <v>849</v>
      </c>
      <c r="B831" s="12">
        <v>35</v>
      </c>
      <c r="C831" s="13">
        <v>4.13</v>
      </c>
      <c r="D831" s="14" t="s">
        <v>11</v>
      </c>
      <c r="E831" s="14" t="s">
        <v>11</v>
      </c>
      <c r="F831" s="14" t="s">
        <v>11</v>
      </c>
      <c r="G831" s="15">
        <v>2</v>
      </c>
      <c r="H831" s="14" t="s">
        <v>11</v>
      </c>
      <c r="I831" s="14" t="s">
        <v>13</v>
      </c>
      <c r="J831" s="14" t="s">
        <v>20</v>
      </c>
    </row>
    <row r="832" spans="1:10" x14ac:dyDescent="0.3">
      <c r="A832" s="16" t="s">
        <v>850</v>
      </c>
      <c r="B832" s="17">
        <v>36.24</v>
      </c>
      <c r="C832" s="18">
        <v>8.3800000000000008</v>
      </c>
      <c r="D832" s="3" t="s">
        <v>12</v>
      </c>
      <c r="E832" s="3" t="s">
        <v>11</v>
      </c>
      <c r="F832" s="3" t="s">
        <v>11</v>
      </c>
      <c r="G832" s="19">
        <v>1</v>
      </c>
      <c r="H832" s="3" t="s">
        <v>11</v>
      </c>
      <c r="I832" s="3" t="s">
        <v>13</v>
      </c>
      <c r="J832" s="3" t="s">
        <v>14</v>
      </c>
    </row>
    <row r="833" spans="1:10" x14ac:dyDescent="0.3">
      <c r="A833" s="11" t="s">
        <v>851</v>
      </c>
      <c r="B833" s="12">
        <v>36.954999999999998</v>
      </c>
      <c r="C833" s="13">
        <v>8.07</v>
      </c>
      <c r="D833" s="14" t="s">
        <v>11</v>
      </c>
      <c r="E833" s="14" t="s">
        <v>11</v>
      </c>
      <c r="F833" s="14" t="s">
        <v>11</v>
      </c>
      <c r="G833" s="15">
        <v>0</v>
      </c>
      <c r="H833" s="14" t="s">
        <v>11</v>
      </c>
      <c r="I833" s="14" t="s">
        <v>13</v>
      </c>
      <c r="J833" s="14" t="s">
        <v>14</v>
      </c>
    </row>
    <row r="834" spans="1:10" x14ac:dyDescent="0.3">
      <c r="A834" s="16" t="s">
        <v>852</v>
      </c>
      <c r="B834" s="17">
        <v>29.64</v>
      </c>
      <c r="C834" s="18">
        <v>8.9499999999999993</v>
      </c>
      <c r="D834" s="3" t="s">
        <v>11</v>
      </c>
      <c r="E834" s="3" t="s">
        <v>11</v>
      </c>
      <c r="F834" s="3" t="s">
        <v>11</v>
      </c>
      <c r="G834" s="19">
        <v>0</v>
      </c>
      <c r="H834" s="3" t="s">
        <v>11</v>
      </c>
      <c r="I834" s="3" t="s">
        <v>167</v>
      </c>
      <c r="J834" s="3" t="s">
        <v>14</v>
      </c>
    </row>
    <row r="835" spans="1:10" x14ac:dyDescent="0.3">
      <c r="A835" s="11" t="s">
        <v>853</v>
      </c>
      <c r="B835" s="12">
        <v>42.74</v>
      </c>
      <c r="C835" s="13">
        <v>6.31</v>
      </c>
      <c r="D835" s="14" t="s">
        <v>12</v>
      </c>
      <c r="E835" s="14" t="s">
        <v>11</v>
      </c>
      <c r="F835" s="14" t="s">
        <v>11</v>
      </c>
      <c r="G835" s="15">
        <v>1</v>
      </c>
      <c r="H835" s="14" t="s">
        <v>11</v>
      </c>
      <c r="I835" s="14" t="s">
        <v>13</v>
      </c>
      <c r="J835" s="14" t="s">
        <v>16</v>
      </c>
    </row>
    <row r="836" spans="1:10" x14ac:dyDescent="0.3">
      <c r="A836" s="16" t="s">
        <v>854</v>
      </c>
      <c r="B836" s="17">
        <v>36.130000000000003</v>
      </c>
      <c r="C836" s="18">
        <v>7.19</v>
      </c>
      <c r="D836" s="3" t="s">
        <v>12</v>
      </c>
      <c r="E836" s="3" t="s">
        <v>11</v>
      </c>
      <c r="F836" s="3" t="s">
        <v>11</v>
      </c>
      <c r="G836" s="19">
        <v>2</v>
      </c>
      <c r="H836" s="3" t="s">
        <v>11</v>
      </c>
      <c r="I836" s="3" t="s">
        <v>13</v>
      </c>
      <c r="J836" s="3" t="s">
        <v>14</v>
      </c>
    </row>
    <row r="837" spans="1:10" x14ac:dyDescent="0.3">
      <c r="A837" s="11" t="s">
        <v>855</v>
      </c>
      <c r="B837" s="12">
        <v>31.55</v>
      </c>
      <c r="C837" s="13">
        <v>6.11</v>
      </c>
      <c r="D837" s="14" t="s">
        <v>12</v>
      </c>
      <c r="E837" s="14" t="s">
        <v>11</v>
      </c>
      <c r="F837" s="14" t="s">
        <v>11</v>
      </c>
      <c r="G837" s="15">
        <v>1</v>
      </c>
      <c r="H837" s="14" t="s">
        <v>11</v>
      </c>
      <c r="I837" s="14" t="s">
        <v>13</v>
      </c>
      <c r="J837" s="14" t="s">
        <v>16</v>
      </c>
    </row>
    <row r="838" spans="1:10" x14ac:dyDescent="0.3">
      <c r="A838" s="16" t="s">
        <v>856</v>
      </c>
      <c r="B838" s="17">
        <v>52.75</v>
      </c>
      <c r="C838" s="18">
        <v>6.02</v>
      </c>
      <c r="D838" s="3" t="s">
        <v>11</v>
      </c>
      <c r="E838" s="3" t="s">
        <v>11</v>
      </c>
      <c r="F838" s="3" t="s">
        <v>11</v>
      </c>
      <c r="G838" s="19">
        <v>1</v>
      </c>
      <c r="H838" s="3" t="s">
        <v>11</v>
      </c>
      <c r="I838" s="3" t="s">
        <v>13</v>
      </c>
      <c r="J838" s="3" t="s">
        <v>16</v>
      </c>
    </row>
    <row r="839" spans="1:10" x14ac:dyDescent="0.3">
      <c r="A839" s="11" t="s">
        <v>857</v>
      </c>
      <c r="B839" s="12">
        <v>36.67</v>
      </c>
      <c r="C839" s="13">
        <v>11.86</v>
      </c>
      <c r="D839" s="14" t="s">
        <v>11</v>
      </c>
      <c r="E839" s="14" t="s">
        <v>11</v>
      </c>
      <c r="F839" s="14" t="s">
        <v>11</v>
      </c>
      <c r="G839" s="15">
        <v>0</v>
      </c>
      <c r="H839" s="14" t="s">
        <v>11</v>
      </c>
      <c r="I839" s="14" t="s">
        <v>13</v>
      </c>
      <c r="J839" s="14" t="s">
        <v>14</v>
      </c>
    </row>
    <row r="840" spans="1:10" x14ac:dyDescent="0.3">
      <c r="A840" s="16" t="s">
        <v>858</v>
      </c>
      <c r="B840" s="17">
        <v>38.06</v>
      </c>
      <c r="C840" s="18">
        <v>8.25</v>
      </c>
      <c r="D840" s="3" t="s">
        <v>11</v>
      </c>
      <c r="E840" s="3" t="s">
        <v>11</v>
      </c>
      <c r="F840" s="3" t="s">
        <v>11</v>
      </c>
      <c r="G840" s="19">
        <v>0</v>
      </c>
      <c r="H840" s="3" t="s">
        <v>11</v>
      </c>
      <c r="I840" s="3" t="s">
        <v>13</v>
      </c>
      <c r="J840" s="3" t="s">
        <v>14</v>
      </c>
    </row>
    <row r="841" spans="1:10" x14ac:dyDescent="0.3">
      <c r="A841" s="11" t="s">
        <v>859</v>
      </c>
      <c r="B841" s="12">
        <v>38</v>
      </c>
      <c r="C841" s="13">
        <v>8.1300000000000008</v>
      </c>
      <c r="D841" s="14" t="s">
        <v>11</v>
      </c>
      <c r="E841" s="14" t="s">
        <v>11</v>
      </c>
      <c r="F841" s="14" t="s">
        <v>11</v>
      </c>
      <c r="G841" s="15">
        <v>0</v>
      </c>
      <c r="H841" s="14" t="s">
        <v>11</v>
      </c>
      <c r="I841" s="14" t="s">
        <v>13</v>
      </c>
      <c r="J841" s="14" t="s">
        <v>14</v>
      </c>
    </row>
    <row r="842" spans="1:10" x14ac:dyDescent="0.3">
      <c r="A842" s="16" t="s">
        <v>860</v>
      </c>
      <c r="B842" s="17">
        <v>35.1</v>
      </c>
      <c r="C842" s="18">
        <v>10.1</v>
      </c>
      <c r="D842" s="3" t="s">
        <v>11</v>
      </c>
      <c r="E842" s="3" t="s">
        <v>11</v>
      </c>
      <c r="F842" s="3" t="s">
        <v>11</v>
      </c>
      <c r="G842" s="19">
        <v>0</v>
      </c>
      <c r="H842" s="3" t="s">
        <v>11</v>
      </c>
      <c r="I842" s="3" t="s">
        <v>13</v>
      </c>
      <c r="J842" s="3" t="s">
        <v>14</v>
      </c>
    </row>
    <row r="843" spans="1:10" x14ac:dyDescent="0.3">
      <c r="A843" s="11" t="s">
        <v>861</v>
      </c>
      <c r="B843" s="12">
        <v>33.82</v>
      </c>
      <c r="C843" s="13">
        <v>5.89</v>
      </c>
      <c r="D843" s="14" t="s">
        <v>12</v>
      </c>
      <c r="E843" s="14" t="s">
        <v>11</v>
      </c>
      <c r="F843" s="14" t="s">
        <v>11</v>
      </c>
      <c r="G843" s="15">
        <v>2</v>
      </c>
      <c r="H843" s="14" t="s">
        <v>11</v>
      </c>
      <c r="I843" s="14" t="s">
        <v>13</v>
      </c>
      <c r="J843" s="14" t="s">
        <v>16</v>
      </c>
    </row>
    <row r="844" spans="1:10" x14ac:dyDescent="0.3">
      <c r="A844" s="16" t="s">
        <v>862</v>
      </c>
      <c r="B844" s="17">
        <v>37.43</v>
      </c>
      <c r="C844" s="18">
        <v>4.97</v>
      </c>
      <c r="D844" s="3" t="s">
        <v>11</v>
      </c>
      <c r="E844" s="3" t="s">
        <v>11</v>
      </c>
      <c r="F844" s="3" t="s">
        <v>11</v>
      </c>
      <c r="G844" s="19">
        <v>2</v>
      </c>
      <c r="H844" s="3" t="s">
        <v>11</v>
      </c>
      <c r="I844" s="3" t="s">
        <v>13</v>
      </c>
      <c r="J844" s="3" t="s">
        <v>20</v>
      </c>
    </row>
    <row r="845" spans="1:10" x14ac:dyDescent="0.3">
      <c r="A845" s="11" t="s">
        <v>863</v>
      </c>
      <c r="B845" s="12">
        <v>30.5</v>
      </c>
      <c r="C845" s="13">
        <v>9.9</v>
      </c>
      <c r="D845" s="14" t="s">
        <v>11</v>
      </c>
      <c r="E845" s="14" t="s">
        <v>11</v>
      </c>
      <c r="F845" s="14" t="s">
        <v>11</v>
      </c>
      <c r="G845" s="15">
        <v>0</v>
      </c>
      <c r="H845" s="14" t="s">
        <v>11</v>
      </c>
      <c r="I845" s="14" t="s">
        <v>13</v>
      </c>
      <c r="J845" s="14" t="s">
        <v>14</v>
      </c>
    </row>
    <row r="846" spans="1:10" x14ac:dyDescent="0.3">
      <c r="A846" s="16" t="s">
        <v>864</v>
      </c>
      <c r="B846" s="17">
        <v>24.53</v>
      </c>
      <c r="C846" s="18">
        <v>9.0500000000000007</v>
      </c>
      <c r="D846" s="3" t="s">
        <v>11</v>
      </c>
      <c r="E846" s="3" t="s">
        <v>11</v>
      </c>
      <c r="F846" s="3" t="s">
        <v>11</v>
      </c>
      <c r="G846" s="19">
        <v>0</v>
      </c>
      <c r="H846" s="3" t="s">
        <v>11</v>
      </c>
      <c r="I846" s="3" t="s">
        <v>241</v>
      </c>
      <c r="J846" s="3" t="s">
        <v>14</v>
      </c>
    </row>
    <row r="847" spans="1:10" x14ac:dyDescent="0.3">
      <c r="A847" s="11" t="s">
        <v>865</v>
      </c>
      <c r="B847" s="12">
        <v>25.74</v>
      </c>
      <c r="C847" s="13">
        <v>10.93</v>
      </c>
      <c r="D847" s="14" t="s">
        <v>11</v>
      </c>
      <c r="E847" s="14" t="s">
        <v>11</v>
      </c>
      <c r="F847" s="14" t="s">
        <v>11</v>
      </c>
      <c r="G847" s="15">
        <v>0</v>
      </c>
      <c r="H847" s="14" t="s">
        <v>11</v>
      </c>
      <c r="I847" s="14" t="s">
        <v>167</v>
      </c>
      <c r="J847" s="14" t="s">
        <v>14</v>
      </c>
    </row>
    <row r="848" spans="1:10" x14ac:dyDescent="0.3">
      <c r="A848" s="16" t="s">
        <v>866</v>
      </c>
      <c r="B848" s="17">
        <v>34.08</v>
      </c>
      <c r="C848" s="18">
        <v>7.58</v>
      </c>
      <c r="D848" s="3" t="s">
        <v>12</v>
      </c>
      <c r="E848" s="3" t="s">
        <v>11</v>
      </c>
      <c r="F848" s="3" t="s">
        <v>11</v>
      </c>
      <c r="G848" s="19">
        <v>2</v>
      </c>
      <c r="H848" s="3" t="s">
        <v>11</v>
      </c>
      <c r="I848" s="3" t="s">
        <v>13</v>
      </c>
      <c r="J848" s="3" t="s">
        <v>14</v>
      </c>
    </row>
    <row r="849" spans="1:10" x14ac:dyDescent="0.3">
      <c r="A849" s="11" t="s">
        <v>867</v>
      </c>
      <c r="B849" s="12">
        <v>31.35</v>
      </c>
      <c r="C849" s="13">
        <v>11</v>
      </c>
      <c r="D849" s="14" t="s">
        <v>12</v>
      </c>
      <c r="E849" s="14" t="s">
        <v>11</v>
      </c>
      <c r="F849" s="14" t="s">
        <v>25</v>
      </c>
      <c r="G849" s="15">
        <v>1</v>
      </c>
      <c r="H849" s="14" t="s">
        <v>11</v>
      </c>
      <c r="I849" s="14" t="s">
        <v>13</v>
      </c>
      <c r="J849" s="14" t="s">
        <v>14</v>
      </c>
    </row>
    <row r="850" spans="1:10" x14ac:dyDescent="0.3">
      <c r="A850" s="16" t="s">
        <v>868</v>
      </c>
      <c r="B850" s="17">
        <v>26.79</v>
      </c>
      <c r="C850" s="18">
        <v>5.0599999999999996</v>
      </c>
      <c r="D850" s="3" t="s">
        <v>11</v>
      </c>
      <c r="E850" s="3" t="s">
        <v>11</v>
      </c>
      <c r="F850" s="3" t="s">
        <v>11</v>
      </c>
      <c r="G850" s="19">
        <v>1</v>
      </c>
      <c r="H850" s="3" t="s">
        <v>11</v>
      </c>
      <c r="I850" s="3" t="s">
        <v>167</v>
      </c>
      <c r="J850" s="3" t="s">
        <v>20</v>
      </c>
    </row>
    <row r="851" spans="1:10" x14ac:dyDescent="0.3">
      <c r="A851" s="11" t="s">
        <v>869</v>
      </c>
      <c r="B851" s="12">
        <v>42.78</v>
      </c>
      <c r="C851" s="13">
        <v>6.11</v>
      </c>
      <c r="D851" s="14" t="s">
        <v>12</v>
      </c>
      <c r="E851" s="14" t="s">
        <v>11</v>
      </c>
      <c r="F851" s="14" t="s">
        <v>11</v>
      </c>
      <c r="G851" s="15">
        <v>1</v>
      </c>
      <c r="H851" s="14" t="s">
        <v>11</v>
      </c>
      <c r="I851" s="14" t="s">
        <v>13</v>
      </c>
      <c r="J851" s="14" t="s">
        <v>16</v>
      </c>
    </row>
    <row r="852" spans="1:10" x14ac:dyDescent="0.3">
      <c r="A852" s="16" t="s">
        <v>870</v>
      </c>
      <c r="B852" s="17">
        <v>46.75</v>
      </c>
      <c r="C852" s="18">
        <v>6.66</v>
      </c>
      <c r="D852" s="3" t="s">
        <v>12</v>
      </c>
      <c r="E852" s="3" t="s">
        <v>11</v>
      </c>
      <c r="F852" s="3" t="s">
        <v>11</v>
      </c>
      <c r="G852" s="19">
        <v>2</v>
      </c>
      <c r="H852" s="3" t="s">
        <v>11</v>
      </c>
      <c r="I852" s="3" t="s">
        <v>13</v>
      </c>
      <c r="J852" s="3" t="s">
        <v>14</v>
      </c>
    </row>
    <row r="853" spans="1:10" x14ac:dyDescent="0.3">
      <c r="A853" s="11" t="s">
        <v>871</v>
      </c>
      <c r="B853" s="12">
        <v>32.15</v>
      </c>
      <c r="C853" s="13">
        <v>4.0199999999999996</v>
      </c>
      <c r="D853" s="14" t="s">
        <v>12</v>
      </c>
      <c r="E853" s="14" t="s">
        <v>11</v>
      </c>
      <c r="F853" s="14" t="s">
        <v>25</v>
      </c>
      <c r="G853" s="15">
        <v>1</v>
      </c>
      <c r="H853" s="14" t="s">
        <v>11</v>
      </c>
      <c r="I853" s="14" t="s">
        <v>13</v>
      </c>
      <c r="J853" s="14" t="s">
        <v>20</v>
      </c>
    </row>
    <row r="854" spans="1:10" x14ac:dyDescent="0.3">
      <c r="A854" s="16" t="s">
        <v>872</v>
      </c>
      <c r="B854" s="17">
        <v>43.4</v>
      </c>
      <c r="C854" s="18">
        <v>8.81</v>
      </c>
      <c r="D854" s="3" t="s">
        <v>12</v>
      </c>
      <c r="E854" s="3" t="s">
        <v>11</v>
      </c>
      <c r="F854" s="3" t="s">
        <v>11</v>
      </c>
      <c r="G854" s="19">
        <v>2</v>
      </c>
      <c r="H854" s="3" t="s">
        <v>11</v>
      </c>
      <c r="I854" s="3" t="s">
        <v>13</v>
      </c>
      <c r="J854" s="3" t="s">
        <v>14</v>
      </c>
    </row>
    <row r="855" spans="1:10" x14ac:dyDescent="0.3">
      <c r="A855" s="11" t="s">
        <v>873</v>
      </c>
      <c r="B855" s="12">
        <v>31.57</v>
      </c>
      <c r="C855" s="13">
        <v>7.92</v>
      </c>
      <c r="D855" s="14" t="s">
        <v>12</v>
      </c>
      <c r="E855" s="14" t="s">
        <v>11</v>
      </c>
      <c r="F855" s="14" t="s">
        <v>11</v>
      </c>
      <c r="G855" s="15">
        <v>2</v>
      </c>
      <c r="H855" s="14" t="s">
        <v>11</v>
      </c>
      <c r="I855" s="14" t="s">
        <v>13</v>
      </c>
      <c r="J855" s="14" t="s">
        <v>14</v>
      </c>
    </row>
    <row r="856" spans="1:10" x14ac:dyDescent="0.3">
      <c r="A856" s="16" t="s">
        <v>874</v>
      </c>
      <c r="B856" s="17">
        <v>24.32</v>
      </c>
      <c r="C856" s="18">
        <v>7.48</v>
      </c>
      <c r="D856" s="3" t="s">
        <v>11</v>
      </c>
      <c r="E856" s="3" t="s">
        <v>11</v>
      </c>
      <c r="F856" s="3" t="s">
        <v>11</v>
      </c>
      <c r="G856" s="19">
        <v>0</v>
      </c>
      <c r="H856" s="3" t="s">
        <v>11</v>
      </c>
      <c r="I856" s="3" t="s">
        <v>241</v>
      </c>
      <c r="J856" s="3" t="s">
        <v>14</v>
      </c>
    </row>
    <row r="857" spans="1:10" x14ac:dyDescent="0.3">
      <c r="A857" s="11" t="s">
        <v>875</v>
      </c>
      <c r="B857" s="12">
        <v>31.07</v>
      </c>
      <c r="C857" s="13">
        <v>4.62</v>
      </c>
      <c r="D857" s="14" t="s">
        <v>12</v>
      </c>
      <c r="E857" s="14" t="s">
        <v>11</v>
      </c>
      <c r="F857" s="14" t="s">
        <v>11</v>
      </c>
      <c r="G857" s="15">
        <v>2</v>
      </c>
      <c r="H857" s="14" t="s">
        <v>11</v>
      </c>
      <c r="I857" s="14" t="s">
        <v>13</v>
      </c>
      <c r="J857" s="14" t="s">
        <v>20</v>
      </c>
    </row>
    <row r="858" spans="1:10" x14ac:dyDescent="0.3">
      <c r="A858" s="16" t="s">
        <v>876</v>
      </c>
      <c r="B858" s="17">
        <v>35.814999999999998</v>
      </c>
      <c r="C858" s="18">
        <v>8.4700000000000006</v>
      </c>
      <c r="D858" s="3" t="s">
        <v>11</v>
      </c>
      <c r="E858" s="3" t="s">
        <v>11</v>
      </c>
      <c r="F858" s="3" t="s">
        <v>11</v>
      </c>
      <c r="G858" s="19">
        <v>0</v>
      </c>
      <c r="H858" s="3" t="s">
        <v>11</v>
      </c>
      <c r="I858" s="3" t="s">
        <v>13</v>
      </c>
      <c r="J858" s="3" t="s">
        <v>14</v>
      </c>
    </row>
    <row r="859" spans="1:10" x14ac:dyDescent="0.3">
      <c r="A859" s="11" t="s">
        <v>877</v>
      </c>
      <c r="B859" s="12">
        <v>40.81</v>
      </c>
      <c r="C859" s="13">
        <v>10.58</v>
      </c>
      <c r="D859" s="14" t="s">
        <v>12</v>
      </c>
      <c r="E859" s="14" t="s">
        <v>11</v>
      </c>
      <c r="F859" s="14" t="s">
        <v>11</v>
      </c>
      <c r="G859" s="15">
        <v>0</v>
      </c>
      <c r="H859" s="14" t="s">
        <v>11</v>
      </c>
      <c r="I859" s="14" t="s">
        <v>13</v>
      </c>
      <c r="J859" s="14" t="s">
        <v>14</v>
      </c>
    </row>
    <row r="860" spans="1:10" x14ac:dyDescent="0.3">
      <c r="A860" s="16" t="s">
        <v>878</v>
      </c>
      <c r="B860" s="17">
        <v>24.605</v>
      </c>
      <c r="C860" s="18">
        <v>7.48</v>
      </c>
      <c r="D860" s="3" t="s">
        <v>11</v>
      </c>
      <c r="E860" s="3" t="s">
        <v>11</v>
      </c>
      <c r="F860" s="3" t="s">
        <v>11</v>
      </c>
      <c r="G860" s="19">
        <v>0</v>
      </c>
      <c r="H860" s="3" t="s">
        <v>11</v>
      </c>
      <c r="I860" s="3" t="s">
        <v>241</v>
      </c>
      <c r="J860" s="3" t="s">
        <v>14</v>
      </c>
    </row>
    <row r="861" spans="1:10" x14ac:dyDescent="0.3">
      <c r="A861" s="11" t="s">
        <v>879</v>
      </c>
      <c r="B861" s="12">
        <v>21.47</v>
      </c>
      <c r="C861" s="13">
        <v>7.82</v>
      </c>
      <c r="D861" s="14" t="s">
        <v>11</v>
      </c>
      <c r="E861" s="14" t="s">
        <v>11</v>
      </c>
      <c r="F861" s="14" t="s">
        <v>11</v>
      </c>
      <c r="G861" s="15">
        <v>0</v>
      </c>
      <c r="H861" s="14" t="s">
        <v>11</v>
      </c>
      <c r="I861" s="14" t="s">
        <v>241</v>
      </c>
      <c r="J861" s="14" t="s">
        <v>14</v>
      </c>
    </row>
    <row r="862" spans="1:10" x14ac:dyDescent="0.3">
      <c r="A862" s="16" t="s">
        <v>880</v>
      </c>
      <c r="B862" s="17">
        <v>52.89</v>
      </c>
      <c r="C862" s="18">
        <v>4.96</v>
      </c>
      <c r="D862" s="3" t="s">
        <v>12</v>
      </c>
      <c r="E862" s="3" t="s">
        <v>11</v>
      </c>
      <c r="F862" s="3" t="s">
        <v>11</v>
      </c>
      <c r="G862" s="19">
        <v>1</v>
      </c>
      <c r="H862" s="3" t="s">
        <v>11</v>
      </c>
      <c r="I862" s="3" t="s">
        <v>13</v>
      </c>
      <c r="J862" s="3" t="s">
        <v>20</v>
      </c>
    </row>
    <row r="863" spans="1:10" x14ac:dyDescent="0.3">
      <c r="A863" s="11" t="s">
        <v>881</v>
      </c>
      <c r="B863" s="12">
        <v>32.965000000000003</v>
      </c>
      <c r="C863" s="13">
        <v>6.15</v>
      </c>
      <c r="D863" s="14" t="s">
        <v>12</v>
      </c>
      <c r="E863" s="14" t="s">
        <v>11</v>
      </c>
      <c r="F863" s="14" t="s">
        <v>11</v>
      </c>
      <c r="G863" s="15">
        <v>1</v>
      </c>
      <c r="H863" s="14" t="s">
        <v>11</v>
      </c>
      <c r="I863" s="14" t="s">
        <v>13</v>
      </c>
      <c r="J863" s="14" t="s">
        <v>16</v>
      </c>
    </row>
    <row r="864" spans="1:10" x14ac:dyDescent="0.3">
      <c r="A864" s="16" t="s">
        <v>882</v>
      </c>
      <c r="B864" s="17">
        <v>36.799999999999997</v>
      </c>
      <c r="C864" s="18">
        <v>4.62</v>
      </c>
      <c r="D864" s="3" t="s">
        <v>11</v>
      </c>
      <c r="E864" s="3" t="s">
        <v>11</v>
      </c>
      <c r="F864" s="3" t="s">
        <v>25</v>
      </c>
      <c r="G864" s="19">
        <v>1</v>
      </c>
      <c r="H864" s="3" t="s">
        <v>11</v>
      </c>
      <c r="I864" s="3" t="s">
        <v>13</v>
      </c>
      <c r="J864" s="3" t="s">
        <v>20</v>
      </c>
    </row>
    <row r="865" spans="1:10" x14ac:dyDescent="0.3">
      <c r="A865" s="11" t="s">
        <v>883</v>
      </c>
      <c r="B865" s="12">
        <v>34.299999999999997</v>
      </c>
      <c r="C865" s="13">
        <v>4.87</v>
      </c>
      <c r="D865" s="14" t="s">
        <v>11</v>
      </c>
      <c r="E865" s="14" t="s">
        <v>11</v>
      </c>
      <c r="F865" s="14" t="s">
        <v>11</v>
      </c>
      <c r="G865" s="15">
        <v>2</v>
      </c>
      <c r="H865" s="14" t="s">
        <v>11</v>
      </c>
      <c r="I865" s="14" t="s">
        <v>13</v>
      </c>
      <c r="J865" s="14" t="s">
        <v>20</v>
      </c>
    </row>
    <row r="866" spans="1:10" x14ac:dyDescent="0.3">
      <c r="A866" s="16" t="s">
        <v>884</v>
      </c>
      <c r="B866" s="17">
        <v>35.244999999999997</v>
      </c>
      <c r="C866" s="18">
        <v>4.63</v>
      </c>
      <c r="D866" s="3" t="s">
        <v>11</v>
      </c>
      <c r="E866" s="3" t="s">
        <v>11</v>
      </c>
      <c r="F866" s="3" t="s">
        <v>11</v>
      </c>
      <c r="G866" s="19">
        <v>0</v>
      </c>
      <c r="H866" s="3" t="s">
        <v>11</v>
      </c>
      <c r="I866" s="3" t="s">
        <v>13</v>
      </c>
      <c r="J866" s="3" t="s">
        <v>20</v>
      </c>
    </row>
    <row r="867" spans="1:10" x14ac:dyDescent="0.3">
      <c r="A867" s="11" t="s">
        <v>885</v>
      </c>
      <c r="B867" s="12">
        <v>26.23</v>
      </c>
      <c r="C867" s="13">
        <v>11.93</v>
      </c>
      <c r="D867" s="14" t="s">
        <v>11</v>
      </c>
      <c r="E867" s="14" t="s">
        <v>11</v>
      </c>
      <c r="F867" s="14" t="s">
        <v>11</v>
      </c>
      <c r="G867" s="15">
        <v>0</v>
      </c>
      <c r="H867" s="14" t="s">
        <v>11</v>
      </c>
      <c r="I867" s="14" t="s">
        <v>167</v>
      </c>
      <c r="J867" s="14" t="s">
        <v>14</v>
      </c>
    </row>
    <row r="868" spans="1:10" x14ac:dyDescent="0.3">
      <c r="A868" s="16" t="s">
        <v>886</v>
      </c>
      <c r="B868" s="17">
        <v>36.1</v>
      </c>
      <c r="C868" s="18">
        <v>5.65</v>
      </c>
      <c r="D868" s="3" t="s">
        <v>12</v>
      </c>
      <c r="E868" s="3" t="s">
        <v>11</v>
      </c>
      <c r="F868" s="3" t="s">
        <v>11</v>
      </c>
      <c r="G868" s="19">
        <v>2</v>
      </c>
      <c r="H868" s="3" t="s">
        <v>11</v>
      </c>
      <c r="I868" s="3" t="s">
        <v>13</v>
      </c>
      <c r="J868" s="3" t="s">
        <v>20</v>
      </c>
    </row>
    <row r="869" spans="1:10" x14ac:dyDescent="0.3">
      <c r="A869" s="11" t="s">
        <v>887</v>
      </c>
      <c r="B869" s="12">
        <v>37.1</v>
      </c>
      <c r="C869" s="13">
        <v>11.21</v>
      </c>
      <c r="D869" s="14" t="s">
        <v>12</v>
      </c>
      <c r="E869" s="14" t="s">
        <v>11</v>
      </c>
      <c r="F869" s="14" t="s">
        <v>25</v>
      </c>
      <c r="G869" s="15">
        <v>1</v>
      </c>
      <c r="H869" s="14" t="s">
        <v>11</v>
      </c>
      <c r="I869" s="14" t="s">
        <v>13</v>
      </c>
      <c r="J869" s="14" t="s">
        <v>14</v>
      </c>
    </row>
    <row r="870" spans="1:10" x14ac:dyDescent="0.3">
      <c r="A870" s="16" t="s">
        <v>888</v>
      </c>
      <c r="B870" s="17">
        <v>27.5</v>
      </c>
      <c r="C870" s="18">
        <v>10.62</v>
      </c>
      <c r="D870" s="3" t="s">
        <v>12</v>
      </c>
      <c r="E870" s="3" t="s">
        <v>11</v>
      </c>
      <c r="F870" s="3" t="s">
        <v>25</v>
      </c>
      <c r="G870" s="19">
        <v>1</v>
      </c>
      <c r="H870" s="3" t="s">
        <v>11</v>
      </c>
      <c r="I870" s="3" t="s">
        <v>167</v>
      </c>
      <c r="J870" s="3" t="s">
        <v>14</v>
      </c>
    </row>
    <row r="871" spans="1:10" x14ac:dyDescent="0.3">
      <c r="A871" s="11" t="s">
        <v>889</v>
      </c>
      <c r="B871" s="12">
        <v>24.7</v>
      </c>
      <c r="C871" s="13">
        <v>10.7</v>
      </c>
      <c r="D871" s="14" t="s">
        <v>12</v>
      </c>
      <c r="E871" s="14" t="s">
        <v>11</v>
      </c>
      <c r="F871" s="14" t="s">
        <v>25</v>
      </c>
      <c r="G871" s="15">
        <v>1</v>
      </c>
      <c r="H871" s="14" t="s">
        <v>11</v>
      </c>
      <c r="I871" s="14" t="s">
        <v>241</v>
      </c>
      <c r="J871" s="14" t="s">
        <v>14</v>
      </c>
    </row>
    <row r="872" spans="1:10" x14ac:dyDescent="0.3">
      <c r="A872" s="16" t="s">
        <v>890</v>
      </c>
      <c r="B872" s="17">
        <v>26.78</v>
      </c>
      <c r="C872" s="18">
        <v>10.02</v>
      </c>
      <c r="D872" s="3" t="s">
        <v>12</v>
      </c>
      <c r="E872" s="3" t="s">
        <v>11</v>
      </c>
      <c r="F872" s="3" t="s">
        <v>25</v>
      </c>
      <c r="G872" s="19">
        <v>1</v>
      </c>
      <c r="H872" s="3" t="s">
        <v>11</v>
      </c>
      <c r="I872" s="3" t="s">
        <v>167</v>
      </c>
      <c r="J872" s="3" t="s">
        <v>14</v>
      </c>
    </row>
    <row r="873" spans="1:10" x14ac:dyDescent="0.3">
      <c r="A873" s="11" t="s">
        <v>891</v>
      </c>
      <c r="B873" s="12">
        <v>45.8</v>
      </c>
      <c r="C873" s="13">
        <v>4.8499999999999996</v>
      </c>
      <c r="D873" s="14" t="s">
        <v>11</v>
      </c>
      <c r="E873" s="14" t="s">
        <v>11</v>
      </c>
      <c r="F873" s="14" t="s">
        <v>11</v>
      </c>
      <c r="G873" s="15">
        <v>0</v>
      </c>
      <c r="H873" s="14" t="s">
        <v>11</v>
      </c>
      <c r="I873" s="14" t="s">
        <v>13</v>
      </c>
      <c r="J873" s="14" t="s">
        <v>20</v>
      </c>
    </row>
    <row r="874" spans="1:10" x14ac:dyDescent="0.3">
      <c r="A874" s="16" t="s">
        <v>892</v>
      </c>
      <c r="B874" s="17">
        <v>29</v>
      </c>
      <c r="C874" s="18">
        <v>4.3899999999999997</v>
      </c>
      <c r="D874" s="3" t="s">
        <v>12</v>
      </c>
      <c r="E874" s="3" t="s">
        <v>11</v>
      </c>
      <c r="F874" s="3" t="s">
        <v>11</v>
      </c>
      <c r="G874" s="19">
        <v>2</v>
      </c>
      <c r="H874" s="3" t="s">
        <v>11</v>
      </c>
      <c r="I874" s="3" t="s">
        <v>167</v>
      </c>
      <c r="J874" s="3" t="s">
        <v>20</v>
      </c>
    </row>
    <row r="875" spans="1:10" x14ac:dyDescent="0.3">
      <c r="A875" s="11" t="s">
        <v>893</v>
      </c>
      <c r="B875" s="12">
        <v>33.534999999999997</v>
      </c>
      <c r="C875" s="13">
        <v>8.24</v>
      </c>
      <c r="D875" s="14" t="s">
        <v>12</v>
      </c>
      <c r="E875" s="14" t="s">
        <v>11</v>
      </c>
      <c r="F875" s="14" t="s">
        <v>11</v>
      </c>
      <c r="G875" s="15">
        <v>0</v>
      </c>
      <c r="H875" s="14" t="s">
        <v>11</v>
      </c>
      <c r="I875" s="14" t="s">
        <v>13</v>
      </c>
      <c r="J875" s="14" t="s">
        <v>14</v>
      </c>
    </row>
    <row r="876" spans="1:10" x14ac:dyDescent="0.3">
      <c r="A876" s="16" t="s">
        <v>894</v>
      </c>
      <c r="B876" s="17">
        <v>32.774999999999999</v>
      </c>
      <c r="C876" s="18">
        <v>9.77</v>
      </c>
      <c r="D876" s="3" t="s">
        <v>12</v>
      </c>
      <c r="E876" s="3" t="s">
        <v>11</v>
      </c>
      <c r="F876" s="3" t="s">
        <v>11</v>
      </c>
      <c r="G876" s="19">
        <v>0</v>
      </c>
      <c r="H876" s="3" t="s">
        <v>11</v>
      </c>
      <c r="I876" s="3" t="s">
        <v>13</v>
      </c>
      <c r="J876" s="3" t="s">
        <v>14</v>
      </c>
    </row>
    <row r="877" spans="1:10" x14ac:dyDescent="0.3">
      <c r="A877" s="11" t="s">
        <v>895</v>
      </c>
      <c r="B877" s="12">
        <v>37.51</v>
      </c>
      <c r="C877" s="13">
        <v>5.5</v>
      </c>
      <c r="D877" s="14" t="s">
        <v>12</v>
      </c>
      <c r="E877" s="14" t="s">
        <v>11</v>
      </c>
      <c r="F877" s="14" t="s">
        <v>11</v>
      </c>
      <c r="G877" s="15">
        <v>2</v>
      </c>
      <c r="H877" s="14" t="s">
        <v>11</v>
      </c>
      <c r="I877" s="14" t="s">
        <v>13</v>
      </c>
      <c r="J877" s="14" t="s">
        <v>20</v>
      </c>
    </row>
    <row r="878" spans="1:10" x14ac:dyDescent="0.3">
      <c r="A878" s="16" t="s">
        <v>896</v>
      </c>
      <c r="B878" s="17">
        <v>39.86</v>
      </c>
      <c r="C878" s="18">
        <v>11.84</v>
      </c>
      <c r="D878" s="3" t="s">
        <v>12</v>
      </c>
      <c r="E878" s="3" t="s">
        <v>11</v>
      </c>
      <c r="F878" s="3" t="s">
        <v>11</v>
      </c>
      <c r="G878" s="19">
        <v>1</v>
      </c>
      <c r="H878" s="3" t="s">
        <v>11</v>
      </c>
      <c r="I878" s="3" t="s">
        <v>13</v>
      </c>
      <c r="J878" s="3" t="s">
        <v>14</v>
      </c>
    </row>
    <row r="879" spans="1:10" x14ac:dyDescent="0.3">
      <c r="A879" s="11" t="s">
        <v>897</v>
      </c>
      <c r="B879" s="12">
        <v>42.13</v>
      </c>
      <c r="C879" s="13">
        <v>4.66</v>
      </c>
      <c r="D879" s="14" t="s">
        <v>11</v>
      </c>
      <c r="E879" s="14" t="s">
        <v>11</v>
      </c>
      <c r="F879" s="14" t="s">
        <v>11</v>
      </c>
      <c r="G879" s="15">
        <v>0</v>
      </c>
      <c r="H879" s="14" t="s">
        <v>11</v>
      </c>
      <c r="I879" s="14" t="s">
        <v>13</v>
      </c>
      <c r="J879" s="14" t="s">
        <v>20</v>
      </c>
    </row>
    <row r="880" spans="1:10" x14ac:dyDescent="0.3">
      <c r="A880" s="16" t="s">
        <v>898</v>
      </c>
      <c r="B880" s="17">
        <v>35.99</v>
      </c>
      <c r="C880" s="18">
        <v>11.11</v>
      </c>
      <c r="D880" s="3" t="s">
        <v>11</v>
      </c>
      <c r="E880" s="3" t="s">
        <v>11</v>
      </c>
      <c r="F880" s="3" t="s">
        <v>11</v>
      </c>
      <c r="G880" s="19">
        <v>0</v>
      </c>
      <c r="H880" s="3" t="s">
        <v>11</v>
      </c>
      <c r="I880" s="3" t="s">
        <v>13</v>
      </c>
      <c r="J880" s="3" t="s">
        <v>14</v>
      </c>
    </row>
    <row r="881" spans="1:10" x14ac:dyDescent="0.3">
      <c r="A881" s="11" t="s">
        <v>899</v>
      </c>
      <c r="B881" s="12">
        <v>35.200000000000003</v>
      </c>
      <c r="C881" s="13">
        <v>7.72</v>
      </c>
      <c r="D881" s="14" t="s">
        <v>12</v>
      </c>
      <c r="E881" s="14" t="s">
        <v>11</v>
      </c>
      <c r="F881" s="14" t="s">
        <v>25</v>
      </c>
      <c r="G881" s="15">
        <v>1</v>
      </c>
      <c r="H881" s="14" t="s">
        <v>11</v>
      </c>
      <c r="I881" s="14" t="s">
        <v>13</v>
      </c>
      <c r="J881" s="14" t="s">
        <v>14</v>
      </c>
    </row>
    <row r="882" spans="1:10" x14ac:dyDescent="0.3">
      <c r="A882" s="16" t="s">
        <v>900</v>
      </c>
      <c r="B882" s="17">
        <v>29.91</v>
      </c>
      <c r="C882" s="18">
        <v>5.55</v>
      </c>
      <c r="D882" s="3" t="s">
        <v>12</v>
      </c>
      <c r="E882" s="3" t="s">
        <v>11</v>
      </c>
      <c r="F882" s="3" t="s">
        <v>11</v>
      </c>
      <c r="G882" s="19">
        <v>2</v>
      </c>
      <c r="H882" s="3" t="s">
        <v>11</v>
      </c>
      <c r="I882" s="3" t="s">
        <v>167</v>
      </c>
      <c r="J882" s="3" t="s">
        <v>20</v>
      </c>
    </row>
    <row r="883" spans="1:10" x14ac:dyDescent="0.3">
      <c r="A883" s="11" t="s">
        <v>901</v>
      </c>
      <c r="B883" s="12">
        <v>36.479999999999997</v>
      </c>
      <c r="C883" s="13">
        <v>5.05</v>
      </c>
      <c r="D883" s="14" t="s">
        <v>12</v>
      </c>
      <c r="E883" s="14" t="s">
        <v>11</v>
      </c>
      <c r="F883" s="14" t="s">
        <v>11</v>
      </c>
      <c r="G883" s="15">
        <v>1</v>
      </c>
      <c r="H883" s="14" t="s">
        <v>11</v>
      </c>
      <c r="I883" s="14" t="s">
        <v>13</v>
      </c>
      <c r="J883" s="14" t="s">
        <v>20</v>
      </c>
    </row>
    <row r="884" spans="1:10" x14ac:dyDescent="0.3">
      <c r="A884" s="16" t="s">
        <v>902</v>
      </c>
      <c r="B884" s="17">
        <v>27.5</v>
      </c>
      <c r="C884" s="18">
        <v>8.69</v>
      </c>
      <c r="D884" s="3" t="s">
        <v>12</v>
      </c>
      <c r="E884" s="3" t="s">
        <v>11</v>
      </c>
      <c r="F884" s="3" t="s">
        <v>25</v>
      </c>
      <c r="G884" s="19">
        <v>1</v>
      </c>
      <c r="H884" s="3" t="s">
        <v>11</v>
      </c>
      <c r="I884" s="3" t="s">
        <v>167</v>
      </c>
      <c r="J884" s="3" t="s">
        <v>14</v>
      </c>
    </row>
    <row r="885" spans="1:10" x14ac:dyDescent="0.3">
      <c r="A885" s="11" t="s">
        <v>903</v>
      </c>
      <c r="B885" s="12">
        <v>33.44</v>
      </c>
      <c r="C885" s="13">
        <v>5.9</v>
      </c>
      <c r="D885" s="14" t="s">
        <v>12</v>
      </c>
      <c r="E885" s="14" t="s">
        <v>11</v>
      </c>
      <c r="F885" s="14" t="s">
        <v>11</v>
      </c>
      <c r="G885" s="15">
        <v>1</v>
      </c>
      <c r="H885" s="14" t="s">
        <v>11</v>
      </c>
      <c r="I885" s="14" t="s">
        <v>13</v>
      </c>
      <c r="J885" s="14" t="s">
        <v>16</v>
      </c>
    </row>
    <row r="886" spans="1:10" x14ac:dyDescent="0.3">
      <c r="A886" s="16" t="s">
        <v>904</v>
      </c>
      <c r="B886" s="17">
        <v>28.215</v>
      </c>
      <c r="C886" s="18">
        <v>6.29</v>
      </c>
      <c r="D886" s="3" t="s">
        <v>12</v>
      </c>
      <c r="E886" s="3" t="s">
        <v>11</v>
      </c>
      <c r="F886" s="3" t="s">
        <v>11</v>
      </c>
      <c r="G886" s="19">
        <v>1</v>
      </c>
      <c r="H886" s="3" t="s">
        <v>11</v>
      </c>
      <c r="I886" s="3" t="s">
        <v>167</v>
      </c>
      <c r="J886" s="3" t="s">
        <v>16</v>
      </c>
    </row>
    <row r="887" spans="1:10" x14ac:dyDescent="0.3">
      <c r="A887" s="11" t="s">
        <v>905</v>
      </c>
      <c r="B887" s="12">
        <v>27.17</v>
      </c>
      <c r="C887" s="13">
        <v>5.84</v>
      </c>
      <c r="D887" s="14" t="s">
        <v>12</v>
      </c>
      <c r="E887" s="14" t="s">
        <v>11</v>
      </c>
      <c r="F887" s="14" t="s">
        <v>11</v>
      </c>
      <c r="G887" s="15">
        <v>1</v>
      </c>
      <c r="H887" s="14" t="s">
        <v>11</v>
      </c>
      <c r="I887" s="14" t="s">
        <v>167</v>
      </c>
      <c r="J887" s="14" t="s">
        <v>16</v>
      </c>
    </row>
    <row r="888" spans="1:10" x14ac:dyDescent="0.3">
      <c r="A888" s="16" t="s">
        <v>906</v>
      </c>
      <c r="B888" s="17">
        <v>35.380000000000003</v>
      </c>
      <c r="C888" s="18">
        <v>6.12</v>
      </c>
      <c r="D888" s="3" t="s">
        <v>11</v>
      </c>
      <c r="E888" s="3" t="s">
        <v>11</v>
      </c>
      <c r="F888" s="3" t="s">
        <v>11</v>
      </c>
      <c r="G888" s="19">
        <v>0</v>
      </c>
      <c r="H888" s="3" t="s">
        <v>11</v>
      </c>
      <c r="I888" s="3" t="s">
        <v>13</v>
      </c>
      <c r="J888" s="3" t="s">
        <v>16</v>
      </c>
    </row>
    <row r="889" spans="1:10" x14ac:dyDescent="0.3">
      <c r="A889" s="11" t="s">
        <v>907</v>
      </c>
      <c r="B889" s="12">
        <v>43.48</v>
      </c>
      <c r="C889" s="13">
        <v>6.24</v>
      </c>
      <c r="D889" s="14" t="s">
        <v>11</v>
      </c>
      <c r="E889" s="14" t="s">
        <v>11</v>
      </c>
      <c r="F889" s="14" t="s">
        <v>11</v>
      </c>
      <c r="G889" s="15">
        <v>0</v>
      </c>
      <c r="H889" s="14" t="s">
        <v>11</v>
      </c>
      <c r="I889" s="14" t="s">
        <v>13</v>
      </c>
      <c r="J889" s="14" t="s">
        <v>16</v>
      </c>
    </row>
    <row r="890" spans="1:10" x14ac:dyDescent="0.3">
      <c r="A890" s="16" t="s">
        <v>908</v>
      </c>
      <c r="B890" s="17">
        <v>41.73</v>
      </c>
      <c r="C890" s="18">
        <v>6.25</v>
      </c>
      <c r="D890" s="3" t="s">
        <v>11</v>
      </c>
      <c r="E890" s="3" t="s">
        <v>11</v>
      </c>
      <c r="F890" s="3" t="s">
        <v>11</v>
      </c>
      <c r="G890" s="19">
        <v>1</v>
      </c>
      <c r="H890" s="3" t="s">
        <v>11</v>
      </c>
      <c r="I890" s="3" t="s">
        <v>13</v>
      </c>
      <c r="J890" s="3" t="s">
        <v>16</v>
      </c>
    </row>
    <row r="891" spans="1:10" x14ac:dyDescent="0.3">
      <c r="A891" s="11" t="s">
        <v>909</v>
      </c>
      <c r="B891" s="12">
        <v>28.9</v>
      </c>
      <c r="C891" s="13">
        <v>11.96</v>
      </c>
      <c r="D891" s="14" t="s">
        <v>11</v>
      </c>
      <c r="E891" s="14" t="s">
        <v>11</v>
      </c>
      <c r="F891" s="14" t="s">
        <v>11</v>
      </c>
      <c r="G891" s="15">
        <v>0</v>
      </c>
      <c r="H891" s="14" t="s">
        <v>11</v>
      </c>
      <c r="I891" s="14" t="s">
        <v>167</v>
      </c>
      <c r="J891" s="14" t="s">
        <v>14</v>
      </c>
    </row>
    <row r="892" spans="1:10" x14ac:dyDescent="0.3">
      <c r="A892" s="16" t="s">
        <v>910</v>
      </c>
      <c r="B892" s="17">
        <v>25.74</v>
      </c>
      <c r="C892" s="18">
        <v>7.69</v>
      </c>
      <c r="D892" s="3" t="s">
        <v>11</v>
      </c>
      <c r="E892" s="3" t="s">
        <v>11</v>
      </c>
      <c r="F892" s="3" t="s">
        <v>11</v>
      </c>
      <c r="G892" s="19">
        <v>0</v>
      </c>
      <c r="H892" s="3" t="s">
        <v>11</v>
      </c>
      <c r="I892" s="3" t="s">
        <v>167</v>
      </c>
      <c r="J892" s="3" t="s">
        <v>14</v>
      </c>
    </row>
    <row r="893" spans="1:10" x14ac:dyDescent="0.3">
      <c r="A893" s="11" t="s">
        <v>911</v>
      </c>
      <c r="B893" s="12">
        <v>36.06</v>
      </c>
      <c r="C893" s="13">
        <v>8.83</v>
      </c>
      <c r="D893" s="14" t="s">
        <v>11</v>
      </c>
      <c r="E893" s="14" t="s">
        <v>11</v>
      </c>
      <c r="F893" s="14" t="s">
        <v>11</v>
      </c>
      <c r="G893" s="15">
        <v>0</v>
      </c>
      <c r="H893" s="14" t="s">
        <v>11</v>
      </c>
      <c r="I893" s="14" t="s">
        <v>13</v>
      </c>
      <c r="J893" s="14" t="s">
        <v>14</v>
      </c>
    </row>
    <row r="894" spans="1:10" x14ac:dyDescent="0.3">
      <c r="A894" s="16" t="s">
        <v>912</v>
      </c>
      <c r="B894" s="17">
        <v>43.28</v>
      </c>
      <c r="C894" s="18">
        <v>4.41</v>
      </c>
      <c r="D894" s="3" t="s">
        <v>11</v>
      </c>
      <c r="E894" s="3" t="s">
        <v>11</v>
      </c>
      <c r="F894" s="3" t="s">
        <v>11</v>
      </c>
      <c r="G894" s="19">
        <v>0</v>
      </c>
      <c r="H894" s="3" t="s">
        <v>11</v>
      </c>
      <c r="I894" s="3" t="s">
        <v>13</v>
      </c>
      <c r="J894" s="3" t="s">
        <v>20</v>
      </c>
    </row>
    <row r="895" spans="1:10" x14ac:dyDescent="0.3">
      <c r="A895" s="11" t="s">
        <v>913</v>
      </c>
      <c r="B895" s="12">
        <v>28.785</v>
      </c>
      <c r="C895" s="13">
        <v>9.1</v>
      </c>
      <c r="D895" s="14" t="s">
        <v>12</v>
      </c>
      <c r="E895" s="14" t="s">
        <v>11</v>
      </c>
      <c r="F895" s="14" t="s">
        <v>25</v>
      </c>
      <c r="G895" s="15">
        <v>1</v>
      </c>
      <c r="H895" s="14" t="s">
        <v>11</v>
      </c>
      <c r="I895" s="14" t="s">
        <v>167</v>
      </c>
      <c r="J895" s="14" t="s">
        <v>14</v>
      </c>
    </row>
    <row r="896" spans="1:10" x14ac:dyDescent="0.3">
      <c r="A896" s="16" t="s">
        <v>914</v>
      </c>
      <c r="B896" s="17">
        <v>25.46</v>
      </c>
      <c r="C896" s="18">
        <v>11.52</v>
      </c>
      <c r="D896" s="3" t="s">
        <v>12</v>
      </c>
      <c r="E896" s="3" t="s">
        <v>11</v>
      </c>
      <c r="F896" s="3" t="s">
        <v>25</v>
      </c>
      <c r="G896" s="19">
        <v>1</v>
      </c>
      <c r="H896" s="3" t="s">
        <v>11</v>
      </c>
      <c r="I896" s="3" t="s">
        <v>167</v>
      </c>
      <c r="J896" s="3" t="s">
        <v>14</v>
      </c>
    </row>
    <row r="897" spans="1:10" x14ac:dyDescent="0.3">
      <c r="A897" s="11" t="s">
        <v>915</v>
      </c>
      <c r="B897" s="12">
        <v>30.8</v>
      </c>
      <c r="C897" s="13">
        <v>10.95</v>
      </c>
      <c r="D897" s="14" t="s">
        <v>11</v>
      </c>
      <c r="E897" s="14" t="s">
        <v>11</v>
      </c>
      <c r="F897" s="14" t="s">
        <v>11</v>
      </c>
      <c r="G897" s="15">
        <v>0</v>
      </c>
      <c r="H897" s="14" t="s">
        <v>11</v>
      </c>
      <c r="I897" s="14" t="s">
        <v>13</v>
      </c>
      <c r="J897" s="14" t="s">
        <v>14</v>
      </c>
    </row>
    <row r="898" spans="1:10" x14ac:dyDescent="0.3">
      <c r="A898" s="16" t="s">
        <v>916</v>
      </c>
      <c r="B898" s="17">
        <v>28.88</v>
      </c>
      <c r="C898" s="18">
        <v>11.5</v>
      </c>
      <c r="D898" s="3" t="s">
        <v>11</v>
      </c>
      <c r="E898" s="3" t="s">
        <v>11</v>
      </c>
      <c r="F898" s="3" t="s">
        <v>11</v>
      </c>
      <c r="G898" s="19">
        <v>0</v>
      </c>
      <c r="H898" s="3" t="s">
        <v>11</v>
      </c>
      <c r="I898" s="3" t="s">
        <v>167</v>
      </c>
      <c r="J898" s="3" t="s">
        <v>14</v>
      </c>
    </row>
    <row r="899" spans="1:10" x14ac:dyDescent="0.3">
      <c r="A899" s="11" t="s">
        <v>917</v>
      </c>
      <c r="B899" s="12">
        <v>23</v>
      </c>
      <c r="C899" s="13">
        <v>9.8800000000000008</v>
      </c>
      <c r="D899" s="14" t="s">
        <v>11</v>
      </c>
      <c r="E899" s="14" t="s">
        <v>11</v>
      </c>
      <c r="F899" s="14" t="s">
        <v>11</v>
      </c>
      <c r="G899" s="15">
        <v>0</v>
      </c>
      <c r="H899" s="14" t="s">
        <v>11</v>
      </c>
      <c r="I899" s="14" t="s">
        <v>241</v>
      </c>
      <c r="J899" s="14" t="s">
        <v>14</v>
      </c>
    </row>
    <row r="900" spans="1:10" x14ac:dyDescent="0.3">
      <c r="A900" s="16" t="s">
        <v>918</v>
      </c>
      <c r="B900" s="17">
        <v>38.25</v>
      </c>
      <c r="C900" s="18">
        <v>6.2</v>
      </c>
      <c r="D900" s="3" t="s">
        <v>11</v>
      </c>
      <c r="E900" s="3" t="s">
        <v>11</v>
      </c>
      <c r="F900" s="3" t="s">
        <v>11</v>
      </c>
      <c r="G900" s="19">
        <v>1</v>
      </c>
      <c r="H900" s="3" t="s">
        <v>11</v>
      </c>
      <c r="I900" s="3" t="s">
        <v>13</v>
      </c>
      <c r="J900" s="3" t="s">
        <v>16</v>
      </c>
    </row>
    <row r="901" spans="1:10" x14ac:dyDescent="0.3">
      <c r="A901" s="11" t="s">
        <v>919</v>
      </c>
      <c r="B901" s="12">
        <v>39.25</v>
      </c>
      <c r="C901" s="13">
        <v>8.41</v>
      </c>
      <c r="D901" s="14" t="s">
        <v>12</v>
      </c>
      <c r="E901" s="14" t="s">
        <v>11</v>
      </c>
      <c r="F901" s="14" t="s">
        <v>11</v>
      </c>
      <c r="G901" s="15">
        <v>1</v>
      </c>
      <c r="H901" s="14" t="s">
        <v>11</v>
      </c>
      <c r="I901" s="14" t="s">
        <v>13</v>
      </c>
      <c r="J901" s="14" t="s">
        <v>14</v>
      </c>
    </row>
    <row r="902" spans="1:10" x14ac:dyDescent="0.3">
      <c r="A902" s="16" t="s">
        <v>920</v>
      </c>
      <c r="B902" s="17">
        <v>26.6</v>
      </c>
      <c r="C902" s="18">
        <v>5.07</v>
      </c>
      <c r="D902" s="3" t="s">
        <v>12</v>
      </c>
      <c r="E902" s="3" t="s">
        <v>11</v>
      </c>
      <c r="F902" s="3" t="s">
        <v>11</v>
      </c>
      <c r="G902" s="19">
        <v>2</v>
      </c>
      <c r="H902" s="3" t="s">
        <v>11</v>
      </c>
      <c r="I902" s="3" t="s">
        <v>167</v>
      </c>
      <c r="J902" s="3" t="s">
        <v>20</v>
      </c>
    </row>
    <row r="903" spans="1:10" x14ac:dyDescent="0.3">
      <c r="A903" s="11" t="s">
        <v>921</v>
      </c>
      <c r="B903" s="12">
        <v>35.700000000000003</v>
      </c>
      <c r="C903" s="13">
        <v>4.0599999999999996</v>
      </c>
      <c r="D903" s="14" t="s">
        <v>11</v>
      </c>
      <c r="E903" s="14" t="s">
        <v>11</v>
      </c>
      <c r="F903" s="14" t="s">
        <v>25</v>
      </c>
      <c r="G903" s="15">
        <v>1</v>
      </c>
      <c r="H903" s="14" t="s">
        <v>11</v>
      </c>
      <c r="I903" s="14" t="s">
        <v>13</v>
      </c>
      <c r="J903" s="14" t="s">
        <v>20</v>
      </c>
    </row>
    <row r="904" spans="1:10" x14ac:dyDescent="0.3">
      <c r="A904" s="16" t="s">
        <v>922</v>
      </c>
      <c r="B904" s="17">
        <v>20.100000000000001</v>
      </c>
      <c r="C904" s="18">
        <v>10.52</v>
      </c>
      <c r="D904" s="3" t="s">
        <v>11</v>
      </c>
      <c r="E904" s="3" t="s">
        <v>11</v>
      </c>
      <c r="F904" s="3" t="s">
        <v>11</v>
      </c>
      <c r="G904" s="19">
        <v>0</v>
      </c>
      <c r="H904" s="3" t="s">
        <v>11</v>
      </c>
      <c r="I904" s="3" t="s">
        <v>241</v>
      </c>
      <c r="J904" s="3" t="s">
        <v>14</v>
      </c>
    </row>
    <row r="905" spans="1:10" x14ac:dyDescent="0.3">
      <c r="A905" s="11" t="s">
        <v>923</v>
      </c>
      <c r="B905" s="12">
        <v>22.23</v>
      </c>
      <c r="C905" s="13">
        <v>9.65</v>
      </c>
      <c r="D905" s="14" t="s">
        <v>11</v>
      </c>
      <c r="E905" s="14" t="s">
        <v>11</v>
      </c>
      <c r="F905" s="14" t="s">
        <v>11</v>
      </c>
      <c r="G905" s="15">
        <v>0</v>
      </c>
      <c r="H905" s="14" t="s">
        <v>11</v>
      </c>
      <c r="I905" s="14" t="s">
        <v>241</v>
      </c>
      <c r="J905" s="14" t="s">
        <v>14</v>
      </c>
    </row>
    <row r="906" spans="1:10" x14ac:dyDescent="0.3">
      <c r="A906" s="16" t="s">
        <v>924</v>
      </c>
      <c r="B906" s="17">
        <v>36.47</v>
      </c>
      <c r="C906" s="18">
        <v>6.21</v>
      </c>
      <c r="D906" s="3" t="s">
        <v>11</v>
      </c>
      <c r="E906" s="3" t="s">
        <v>11</v>
      </c>
      <c r="F906" s="3" t="s">
        <v>11</v>
      </c>
      <c r="G906" s="19">
        <v>0</v>
      </c>
      <c r="H906" s="3" t="s">
        <v>11</v>
      </c>
      <c r="I906" s="3" t="s">
        <v>13</v>
      </c>
      <c r="J906" s="3" t="s">
        <v>16</v>
      </c>
    </row>
    <row r="907" spans="1:10" x14ac:dyDescent="0.3">
      <c r="A907" s="11" t="s">
        <v>925</v>
      </c>
      <c r="B907" s="12">
        <v>49.64</v>
      </c>
      <c r="C907" s="13">
        <v>4.76</v>
      </c>
      <c r="D907" s="14" t="s">
        <v>11</v>
      </c>
      <c r="E907" s="14" t="s">
        <v>11</v>
      </c>
      <c r="F907" s="14" t="s">
        <v>25</v>
      </c>
      <c r="G907" s="15">
        <v>1</v>
      </c>
      <c r="H907" s="14" t="s">
        <v>11</v>
      </c>
      <c r="I907" s="14" t="s">
        <v>13</v>
      </c>
      <c r="J907" s="14" t="s">
        <v>20</v>
      </c>
    </row>
    <row r="908" spans="1:10" x14ac:dyDescent="0.3">
      <c r="A908" s="16" t="s">
        <v>926</v>
      </c>
      <c r="B908" s="17">
        <v>36.799999999999997</v>
      </c>
      <c r="C908" s="18">
        <v>5.73</v>
      </c>
      <c r="D908" s="3" t="s">
        <v>12</v>
      </c>
      <c r="E908" s="3" t="s">
        <v>11</v>
      </c>
      <c r="F908" s="3" t="s">
        <v>25</v>
      </c>
      <c r="G908" s="19">
        <v>1</v>
      </c>
      <c r="H908" s="3" t="s">
        <v>11</v>
      </c>
      <c r="I908" s="3" t="s">
        <v>13</v>
      </c>
      <c r="J908" s="3" t="s">
        <v>16</v>
      </c>
    </row>
    <row r="909" spans="1:10" x14ac:dyDescent="0.3">
      <c r="A909" s="11" t="s">
        <v>927</v>
      </c>
      <c r="B909" s="12">
        <v>33.880000000000003</v>
      </c>
      <c r="C909" s="13">
        <v>10.78</v>
      </c>
      <c r="D909" s="14" t="s">
        <v>12</v>
      </c>
      <c r="E909" s="14" t="s">
        <v>11</v>
      </c>
      <c r="F909" s="14" t="s">
        <v>11</v>
      </c>
      <c r="G909" s="15">
        <v>0</v>
      </c>
      <c r="H909" s="14" t="s">
        <v>11</v>
      </c>
      <c r="I909" s="14" t="s">
        <v>13</v>
      </c>
      <c r="J909" s="14" t="s">
        <v>14</v>
      </c>
    </row>
    <row r="910" spans="1:10" x14ac:dyDescent="0.3">
      <c r="A910" s="16" t="s">
        <v>928</v>
      </c>
      <c r="B910" s="17">
        <v>32.01</v>
      </c>
      <c r="C910" s="18">
        <v>5.08</v>
      </c>
      <c r="D910" s="3" t="s">
        <v>12</v>
      </c>
      <c r="E910" s="3" t="s">
        <v>11</v>
      </c>
      <c r="F910" s="3" t="s">
        <v>11</v>
      </c>
      <c r="G910" s="19">
        <v>1</v>
      </c>
      <c r="H910" s="3" t="s">
        <v>11</v>
      </c>
      <c r="I910" s="3" t="s">
        <v>13</v>
      </c>
      <c r="J910" s="3" t="s">
        <v>20</v>
      </c>
    </row>
    <row r="911" spans="1:10" x14ac:dyDescent="0.3">
      <c r="A911" s="11" t="s">
        <v>929</v>
      </c>
      <c r="B911" s="12">
        <v>33.630000000000003</v>
      </c>
      <c r="C911" s="13">
        <v>11.39</v>
      </c>
      <c r="D911" s="14" t="s">
        <v>11</v>
      </c>
      <c r="E911" s="14" t="s">
        <v>11</v>
      </c>
      <c r="F911" s="14" t="s">
        <v>11</v>
      </c>
      <c r="G911" s="15">
        <v>0</v>
      </c>
      <c r="H911" s="14" t="s">
        <v>11</v>
      </c>
      <c r="I911" s="14" t="s">
        <v>13</v>
      </c>
      <c r="J911" s="14" t="s">
        <v>14</v>
      </c>
    </row>
    <row r="912" spans="1:10" x14ac:dyDescent="0.3">
      <c r="A912" s="16" t="s">
        <v>930</v>
      </c>
      <c r="B912" s="17">
        <v>34.865000000000002</v>
      </c>
      <c r="C912" s="18">
        <v>5.35</v>
      </c>
      <c r="D912" s="3" t="s">
        <v>12</v>
      </c>
      <c r="E912" s="3" t="s">
        <v>11</v>
      </c>
      <c r="F912" s="3" t="s">
        <v>11</v>
      </c>
      <c r="G912" s="19">
        <v>1</v>
      </c>
      <c r="H912" s="3" t="s">
        <v>11</v>
      </c>
      <c r="I912" s="3" t="s">
        <v>13</v>
      </c>
      <c r="J912" s="3" t="s">
        <v>20</v>
      </c>
    </row>
    <row r="913" spans="1:10" x14ac:dyDescent="0.3">
      <c r="A913" s="11" t="s">
        <v>931</v>
      </c>
      <c r="B913" s="12">
        <v>43.11</v>
      </c>
      <c r="C913" s="13">
        <v>5.6</v>
      </c>
      <c r="D913" s="14" t="s">
        <v>11</v>
      </c>
      <c r="E913" s="14" t="s">
        <v>11</v>
      </c>
      <c r="F913" s="14" t="s">
        <v>11</v>
      </c>
      <c r="G913" s="15">
        <v>0</v>
      </c>
      <c r="H913" s="14" t="s">
        <v>11</v>
      </c>
      <c r="I913" s="14" t="s">
        <v>13</v>
      </c>
      <c r="J913" s="14" t="s">
        <v>20</v>
      </c>
    </row>
    <row r="914" spans="1:10" x14ac:dyDescent="0.3">
      <c r="A914" s="16" t="s">
        <v>932</v>
      </c>
      <c r="B914" s="17">
        <v>30.305</v>
      </c>
      <c r="C914" s="18">
        <v>4.2699999999999996</v>
      </c>
      <c r="D914" s="3" t="s">
        <v>12</v>
      </c>
      <c r="E914" s="3" t="s">
        <v>11</v>
      </c>
      <c r="F914" s="3" t="s">
        <v>11</v>
      </c>
      <c r="G914" s="19">
        <v>1</v>
      </c>
      <c r="H914" s="3" t="s">
        <v>11</v>
      </c>
      <c r="I914" s="3" t="s">
        <v>13</v>
      </c>
      <c r="J914" s="3" t="s">
        <v>20</v>
      </c>
    </row>
    <row r="915" spans="1:10" x14ac:dyDescent="0.3">
      <c r="A915" s="11" t="s">
        <v>933</v>
      </c>
      <c r="B915" s="12">
        <v>25.175000000000001</v>
      </c>
      <c r="C915" s="13">
        <v>5.57</v>
      </c>
      <c r="D915" s="14" t="s">
        <v>12</v>
      </c>
      <c r="E915" s="14" t="s">
        <v>11</v>
      </c>
      <c r="F915" s="14" t="s">
        <v>11</v>
      </c>
      <c r="G915" s="15">
        <v>1</v>
      </c>
      <c r="H915" s="14" t="s">
        <v>11</v>
      </c>
      <c r="I915" s="14" t="s">
        <v>167</v>
      </c>
      <c r="J915" s="14" t="s">
        <v>20</v>
      </c>
    </row>
    <row r="916" spans="1:10" x14ac:dyDescent="0.3">
      <c r="A916" s="16" t="s">
        <v>934</v>
      </c>
      <c r="B916" s="17">
        <v>26.8</v>
      </c>
      <c r="C916" s="18">
        <v>5.68</v>
      </c>
      <c r="D916" s="3" t="s">
        <v>12</v>
      </c>
      <c r="E916" s="3" t="s">
        <v>11</v>
      </c>
      <c r="F916" s="3" t="s">
        <v>11</v>
      </c>
      <c r="G916" s="19">
        <v>1</v>
      </c>
      <c r="H916" s="3" t="s">
        <v>11</v>
      </c>
      <c r="I916" s="3" t="s">
        <v>167</v>
      </c>
      <c r="J916" s="3" t="s">
        <v>20</v>
      </c>
    </row>
    <row r="917" spans="1:10" x14ac:dyDescent="0.3">
      <c r="A917" s="11" t="s">
        <v>935</v>
      </c>
      <c r="B917" s="12">
        <v>21.78</v>
      </c>
      <c r="C917" s="13">
        <v>5.3</v>
      </c>
      <c r="D917" s="14" t="s">
        <v>11</v>
      </c>
      <c r="E917" s="14" t="s">
        <v>12</v>
      </c>
      <c r="F917" s="14" t="s">
        <v>11</v>
      </c>
      <c r="G917" s="15">
        <v>1</v>
      </c>
      <c r="H917" s="14" t="s">
        <v>11</v>
      </c>
      <c r="I917" s="14" t="s">
        <v>241</v>
      </c>
      <c r="J917" s="14" t="s">
        <v>20</v>
      </c>
    </row>
    <row r="918" spans="1:10" x14ac:dyDescent="0.3">
      <c r="A918" s="16" t="s">
        <v>936</v>
      </c>
      <c r="B918" s="17">
        <v>30.14</v>
      </c>
      <c r="C918" s="18">
        <v>9.4499999999999993</v>
      </c>
      <c r="D918" s="3" t="s">
        <v>12</v>
      </c>
      <c r="E918" s="3" t="s">
        <v>11</v>
      </c>
      <c r="F918" s="3" t="s">
        <v>11</v>
      </c>
      <c r="G918" s="19">
        <v>0</v>
      </c>
      <c r="H918" s="3" t="s">
        <v>11</v>
      </c>
      <c r="I918" s="3" t="s">
        <v>13</v>
      </c>
      <c r="J918" s="3" t="s">
        <v>14</v>
      </c>
    </row>
    <row r="919" spans="1:10" x14ac:dyDescent="0.3">
      <c r="A919" s="11" t="s">
        <v>937</v>
      </c>
      <c r="B919" s="12">
        <v>29.7</v>
      </c>
      <c r="C919" s="13">
        <v>6.79</v>
      </c>
      <c r="D919" s="14" t="s">
        <v>12</v>
      </c>
      <c r="E919" s="14" t="s">
        <v>11</v>
      </c>
      <c r="F919" s="14" t="s">
        <v>11</v>
      </c>
      <c r="G919" s="15">
        <v>0</v>
      </c>
      <c r="H919" s="14" t="s">
        <v>11</v>
      </c>
      <c r="I919" s="14" t="s">
        <v>167</v>
      </c>
      <c r="J919" s="14" t="s">
        <v>14</v>
      </c>
    </row>
    <row r="920" spans="1:10" x14ac:dyDescent="0.3">
      <c r="A920" s="16" t="s">
        <v>938</v>
      </c>
      <c r="B920" s="17">
        <v>32.395000000000003</v>
      </c>
      <c r="C920" s="18">
        <v>11.1</v>
      </c>
      <c r="D920" s="3" t="s">
        <v>12</v>
      </c>
      <c r="E920" s="3" t="s">
        <v>11</v>
      </c>
      <c r="F920" s="3" t="s">
        <v>11</v>
      </c>
      <c r="G920" s="19">
        <v>0</v>
      </c>
      <c r="H920" s="3" t="s">
        <v>11</v>
      </c>
      <c r="I920" s="3" t="s">
        <v>13</v>
      </c>
      <c r="J920" s="3" t="s">
        <v>14</v>
      </c>
    </row>
    <row r="921" spans="1:10" x14ac:dyDescent="0.3">
      <c r="A921" s="11" t="s">
        <v>939</v>
      </c>
      <c r="B921" s="12">
        <v>36.64</v>
      </c>
      <c r="C921" s="13">
        <v>7.26</v>
      </c>
      <c r="D921" s="14" t="s">
        <v>11</v>
      </c>
      <c r="E921" s="14" t="s">
        <v>11</v>
      </c>
      <c r="F921" s="14" t="s">
        <v>11</v>
      </c>
      <c r="G921" s="15">
        <v>0</v>
      </c>
      <c r="H921" s="14" t="s">
        <v>11</v>
      </c>
      <c r="I921" s="14" t="s">
        <v>13</v>
      </c>
      <c r="J921" s="14" t="s">
        <v>14</v>
      </c>
    </row>
    <row r="922" spans="1:10" x14ac:dyDescent="0.3">
      <c r="A922" s="16" t="s">
        <v>940</v>
      </c>
      <c r="B922" s="17">
        <v>39.049999999999997</v>
      </c>
      <c r="C922" s="18">
        <v>5.27</v>
      </c>
      <c r="D922" s="3" t="s">
        <v>12</v>
      </c>
      <c r="E922" s="3" t="s">
        <v>11</v>
      </c>
      <c r="F922" s="3" t="s">
        <v>11</v>
      </c>
      <c r="G922" s="19">
        <v>1</v>
      </c>
      <c r="H922" s="3" t="s">
        <v>11</v>
      </c>
      <c r="I922" s="3" t="s">
        <v>13</v>
      </c>
      <c r="J922" s="3" t="s">
        <v>20</v>
      </c>
    </row>
    <row r="923" spans="1:10" x14ac:dyDescent="0.3">
      <c r="A923" s="11" t="s">
        <v>941</v>
      </c>
      <c r="B923" s="12">
        <v>33.1</v>
      </c>
      <c r="C923" s="13">
        <v>5.46</v>
      </c>
      <c r="D923" s="14" t="s">
        <v>12</v>
      </c>
      <c r="E923" s="14" t="s">
        <v>11</v>
      </c>
      <c r="F923" s="14" t="s">
        <v>11</v>
      </c>
      <c r="G923" s="15">
        <v>1</v>
      </c>
      <c r="H923" s="14" t="s">
        <v>11</v>
      </c>
      <c r="I923" s="14" t="s">
        <v>13</v>
      </c>
      <c r="J923" s="14" t="s">
        <v>20</v>
      </c>
    </row>
    <row r="924" spans="1:10" x14ac:dyDescent="0.3">
      <c r="A924" s="16" t="s">
        <v>942</v>
      </c>
      <c r="B924" s="17">
        <v>31.824999999999999</v>
      </c>
      <c r="C924" s="18">
        <v>8.1300000000000008</v>
      </c>
      <c r="D924" s="3" t="s">
        <v>11</v>
      </c>
      <c r="E924" s="3" t="s">
        <v>11</v>
      </c>
      <c r="F924" s="3" t="s">
        <v>11</v>
      </c>
      <c r="G924" s="19">
        <v>0</v>
      </c>
      <c r="H924" s="3" t="s">
        <v>11</v>
      </c>
      <c r="I924" s="3" t="s">
        <v>13</v>
      </c>
      <c r="J924" s="3" t="s">
        <v>14</v>
      </c>
    </row>
    <row r="925" spans="1:10" x14ac:dyDescent="0.3">
      <c r="A925" s="11" t="s">
        <v>943</v>
      </c>
      <c r="B925" s="12">
        <v>29</v>
      </c>
      <c r="C925" s="13">
        <v>4.25</v>
      </c>
      <c r="D925" s="14" t="s">
        <v>12</v>
      </c>
      <c r="E925" s="14" t="s">
        <v>11</v>
      </c>
      <c r="F925" s="14" t="s">
        <v>11</v>
      </c>
      <c r="G925" s="15">
        <v>1</v>
      </c>
      <c r="H925" s="14" t="s">
        <v>11</v>
      </c>
      <c r="I925" s="14" t="s">
        <v>167</v>
      </c>
      <c r="J925" s="14" t="s">
        <v>20</v>
      </c>
    </row>
    <row r="926" spans="1:10" x14ac:dyDescent="0.3">
      <c r="A926" s="16" t="s">
        <v>944</v>
      </c>
      <c r="B926" s="17">
        <v>30.495000000000001</v>
      </c>
      <c r="C926" s="18">
        <v>8.68</v>
      </c>
      <c r="D926" s="3" t="s">
        <v>11</v>
      </c>
      <c r="E926" s="3" t="s">
        <v>11</v>
      </c>
      <c r="F926" s="3" t="s">
        <v>11</v>
      </c>
      <c r="G926" s="19">
        <v>0</v>
      </c>
      <c r="H926" s="3" t="s">
        <v>11</v>
      </c>
      <c r="I926" s="3" t="s">
        <v>13</v>
      </c>
      <c r="J926" s="3" t="s">
        <v>14</v>
      </c>
    </row>
    <row r="927" spans="1:10" x14ac:dyDescent="0.3">
      <c r="A927" s="11" t="s">
        <v>945</v>
      </c>
      <c r="B927" s="12">
        <v>25.2</v>
      </c>
      <c r="C927" s="13">
        <v>6.25</v>
      </c>
      <c r="D927" s="14" t="s">
        <v>12</v>
      </c>
      <c r="E927" s="14" t="s">
        <v>11</v>
      </c>
      <c r="F927" s="14" t="s">
        <v>11</v>
      </c>
      <c r="G927" s="15">
        <v>1</v>
      </c>
      <c r="H927" s="14" t="s">
        <v>11</v>
      </c>
      <c r="I927" s="14" t="s">
        <v>167</v>
      </c>
      <c r="J927" s="14" t="s">
        <v>16</v>
      </c>
    </row>
    <row r="928" spans="1:10" x14ac:dyDescent="0.3">
      <c r="A928" s="16" t="s">
        <v>946</v>
      </c>
      <c r="B928" s="17">
        <v>22.77</v>
      </c>
      <c r="C928" s="18">
        <v>4.47</v>
      </c>
      <c r="D928" s="3" t="s">
        <v>12</v>
      </c>
      <c r="E928" s="3" t="s">
        <v>11</v>
      </c>
      <c r="F928" s="3" t="s">
        <v>11</v>
      </c>
      <c r="G928" s="19">
        <v>1</v>
      </c>
      <c r="H928" s="3" t="s">
        <v>11</v>
      </c>
      <c r="I928" s="3" t="s">
        <v>241</v>
      </c>
      <c r="J928" s="3" t="s">
        <v>20</v>
      </c>
    </row>
    <row r="929" spans="1:10" x14ac:dyDescent="0.3">
      <c r="A929" s="11" t="s">
        <v>947</v>
      </c>
      <c r="B929" s="12">
        <v>23.18</v>
      </c>
      <c r="C929" s="13">
        <v>8.31</v>
      </c>
      <c r="D929" s="14" t="s">
        <v>11</v>
      </c>
      <c r="E929" s="14" t="s">
        <v>11</v>
      </c>
      <c r="F929" s="14" t="s">
        <v>11</v>
      </c>
      <c r="G929" s="15">
        <v>0</v>
      </c>
      <c r="H929" s="14" t="s">
        <v>11</v>
      </c>
      <c r="I929" s="14" t="s">
        <v>241</v>
      </c>
      <c r="J929" s="14" t="s">
        <v>14</v>
      </c>
    </row>
    <row r="930" spans="1:10" x14ac:dyDescent="0.3">
      <c r="A930" s="16" t="s">
        <v>948</v>
      </c>
      <c r="B930" s="17">
        <v>35.409999999999997</v>
      </c>
      <c r="C930" s="18">
        <v>5.68</v>
      </c>
      <c r="D930" s="3" t="s">
        <v>11</v>
      </c>
      <c r="E930" s="3" t="s">
        <v>11</v>
      </c>
      <c r="F930" s="3" t="s">
        <v>11</v>
      </c>
      <c r="G930" s="19">
        <v>0</v>
      </c>
      <c r="H930" s="3" t="s">
        <v>11</v>
      </c>
      <c r="I930" s="3" t="s">
        <v>13</v>
      </c>
      <c r="J930" s="3" t="s">
        <v>20</v>
      </c>
    </row>
    <row r="931" spans="1:10" x14ac:dyDescent="0.3">
      <c r="A931" s="11" t="s">
        <v>949</v>
      </c>
      <c r="B931" s="12">
        <v>32.11</v>
      </c>
      <c r="C931" s="13">
        <v>4.75</v>
      </c>
      <c r="D931" s="14" t="s">
        <v>12</v>
      </c>
      <c r="E931" s="14" t="s">
        <v>11</v>
      </c>
      <c r="F931" s="14" t="s">
        <v>11</v>
      </c>
      <c r="G931" s="15">
        <v>2</v>
      </c>
      <c r="H931" s="14" t="s">
        <v>11</v>
      </c>
      <c r="I931" s="14" t="s">
        <v>13</v>
      </c>
      <c r="J931" s="14" t="s">
        <v>20</v>
      </c>
    </row>
    <row r="932" spans="1:10" x14ac:dyDescent="0.3">
      <c r="A932" s="16" t="s">
        <v>950</v>
      </c>
      <c r="B932" s="17">
        <v>34.479999999999997</v>
      </c>
      <c r="C932" s="18">
        <v>6.31</v>
      </c>
      <c r="D932" s="3" t="s">
        <v>11</v>
      </c>
      <c r="E932" s="3" t="s">
        <v>11</v>
      </c>
      <c r="F932" s="3" t="s">
        <v>25</v>
      </c>
      <c r="G932" s="19">
        <v>1</v>
      </c>
      <c r="H932" s="3" t="s">
        <v>11</v>
      </c>
      <c r="I932" s="3" t="s">
        <v>13</v>
      </c>
      <c r="J932" s="3" t="s">
        <v>16</v>
      </c>
    </row>
    <row r="933" spans="1:10" x14ac:dyDescent="0.3">
      <c r="A933" s="11" t="s">
        <v>951</v>
      </c>
      <c r="B933" s="12">
        <v>34.39</v>
      </c>
      <c r="C933" s="13">
        <v>6.28</v>
      </c>
      <c r="D933" s="14" t="s">
        <v>12</v>
      </c>
      <c r="E933" s="14" t="s">
        <v>11</v>
      </c>
      <c r="F933" s="14" t="s">
        <v>11</v>
      </c>
      <c r="G933" s="15">
        <v>1</v>
      </c>
      <c r="H933" s="14" t="s">
        <v>11</v>
      </c>
      <c r="I933" s="14" t="s">
        <v>13</v>
      </c>
      <c r="J933" s="14" t="s">
        <v>16</v>
      </c>
    </row>
    <row r="934" spans="1:10" x14ac:dyDescent="0.3">
      <c r="A934" s="16" t="s">
        <v>952</v>
      </c>
      <c r="B934" s="17">
        <v>26.4</v>
      </c>
      <c r="C934" s="18">
        <v>9.2899999999999991</v>
      </c>
      <c r="D934" s="3" t="s">
        <v>12</v>
      </c>
      <c r="E934" s="3" t="s">
        <v>11</v>
      </c>
      <c r="F934" s="3" t="s">
        <v>25</v>
      </c>
      <c r="G934" s="19">
        <v>1</v>
      </c>
      <c r="H934" s="3" t="s">
        <v>11</v>
      </c>
      <c r="I934" s="3" t="s">
        <v>167</v>
      </c>
      <c r="J934" s="3" t="s">
        <v>14</v>
      </c>
    </row>
    <row r="935" spans="1:10" x14ac:dyDescent="0.3">
      <c r="A935" s="11" t="s">
        <v>953</v>
      </c>
      <c r="B935" s="12">
        <v>28.1</v>
      </c>
      <c r="C935" s="13">
        <v>5.79</v>
      </c>
      <c r="D935" s="14" t="s">
        <v>12</v>
      </c>
      <c r="E935" s="14" t="s">
        <v>11</v>
      </c>
      <c r="F935" s="14" t="s">
        <v>25</v>
      </c>
      <c r="G935" s="15">
        <v>1</v>
      </c>
      <c r="H935" s="14" t="s">
        <v>11</v>
      </c>
      <c r="I935" s="14" t="s">
        <v>167</v>
      </c>
      <c r="J935" s="14" t="s">
        <v>16</v>
      </c>
    </row>
    <row r="936" spans="1:10" x14ac:dyDescent="0.3">
      <c r="A936" s="16" t="s">
        <v>954</v>
      </c>
      <c r="B936" s="17">
        <v>27</v>
      </c>
      <c r="C936" s="18">
        <v>4.54</v>
      </c>
      <c r="D936" s="3" t="s">
        <v>12</v>
      </c>
      <c r="E936" s="3" t="s">
        <v>11</v>
      </c>
      <c r="F936" s="3" t="s">
        <v>11</v>
      </c>
      <c r="G936" s="19">
        <v>1</v>
      </c>
      <c r="H936" s="3" t="s">
        <v>11</v>
      </c>
      <c r="I936" s="3" t="s">
        <v>167</v>
      </c>
      <c r="J936" s="3" t="s">
        <v>20</v>
      </c>
    </row>
    <row r="937" spans="1:10" x14ac:dyDescent="0.3">
      <c r="A937" s="11" t="s">
        <v>955</v>
      </c>
      <c r="B937" s="12">
        <v>28.594999999999999</v>
      </c>
      <c r="C937" s="13">
        <v>4.68</v>
      </c>
      <c r="D937" s="14" t="s">
        <v>12</v>
      </c>
      <c r="E937" s="14" t="s">
        <v>11</v>
      </c>
      <c r="F937" s="14" t="s">
        <v>11</v>
      </c>
      <c r="G937" s="15">
        <v>1</v>
      </c>
      <c r="H937" s="14" t="s">
        <v>11</v>
      </c>
      <c r="I937" s="14" t="s">
        <v>167</v>
      </c>
      <c r="J937" s="14" t="s">
        <v>20</v>
      </c>
    </row>
    <row r="938" spans="1:10" x14ac:dyDescent="0.3">
      <c r="A938" s="16" t="s">
        <v>956</v>
      </c>
      <c r="B938" s="17">
        <v>36.799999999999997</v>
      </c>
      <c r="C938" s="18">
        <v>5.88</v>
      </c>
      <c r="D938" s="3" t="s">
        <v>11</v>
      </c>
      <c r="E938" s="3" t="s">
        <v>11</v>
      </c>
      <c r="F938" s="3" t="s">
        <v>11</v>
      </c>
      <c r="G938" s="19">
        <v>1</v>
      </c>
      <c r="H938" s="3" t="s">
        <v>11</v>
      </c>
      <c r="I938" s="3" t="s">
        <v>13</v>
      </c>
      <c r="J938" s="3" t="s">
        <v>16</v>
      </c>
    </row>
    <row r="939" spans="1:10" x14ac:dyDescent="0.3">
      <c r="A939" s="11" t="s">
        <v>957</v>
      </c>
      <c r="B939" s="12">
        <v>23.75</v>
      </c>
      <c r="C939" s="13">
        <v>5.42</v>
      </c>
      <c r="D939" s="14" t="s">
        <v>12</v>
      </c>
      <c r="E939" s="14" t="s">
        <v>11</v>
      </c>
      <c r="F939" s="14" t="s">
        <v>25</v>
      </c>
      <c r="G939" s="15">
        <v>1</v>
      </c>
      <c r="H939" s="14" t="s">
        <v>11</v>
      </c>
      <c r="I939" s="14" t="s">
        <v>241</v>
      </c>
      <c r="J939" s="14" t="s">
        <v>20</v>
      </c>
    </row>
    <row r="940" spans="1:10" x14ac:dyDescent="0.3">
      <c r="A940" s="16" t="s">
        <v>958</v>
      </c>
      <c r="B940" s="17">
        <v>35.619999999999997</v>
      </c>
      <c r="C940" s="18">
        <v>4.16</v>
      </c>
      <c r="D940" s="3" t="s">
        <v>11</v>
      </c>
      <c r="E940" s="3" t="s">
        <v>11</v>
      </c>
      <c r="F940" s="3" t="s">
        <v>11</v>
      </c>
      <c r="G940" s="19">
        <v>0</v>
      </c>
      <c r="H940" s="3" t="s">
        <v>11</v>
      </c>
      <c r="I940" s="3" t="s">
        <v>13</v>
      </c>
      <c r="J940" s="3" t="s">
        <v>20</v>
      </c>
    </row>
    <row r="941" spans="1:10" x14ac:dyDescent="0.3">
      <c r="A941" s="11" t="s">
        <v>959</v>
      </c>
      <c r="B941" s="12">
        <v>30.69</v>
      </c>
      <c r="C941" s="13">
        <v>7.05</v>
      </c>
      <c r="D941" s="14" t="s">
        <v>12</v>
      </c>
      <c r="E941" s="14" t="s">
        <v>11</v>
      </c>
      <c r="F941" s="14" t="s">
        <v>11</v>
      </c>
      <c r="G941" s="15">
        <v>2</v>
      </c>
      <c r="H941" s="14" t="s">
        <v>11</v>
      </c>
      <c r="I941" s="14" t="s">
        <v>13</v>
      </c>
      <c r="J941" s="14" t="s">
        <v>14</v>
      </c>
    </row>
    <row r="942" spans="1:10" x14ac:dyDescent="0.3">
      <c r="A942" s="16" t="s">
        <v>960</v>
      </c>
      <c r="B942" s="17">
        <v>35.799999999999997</v>
      </c>
      <c r="C942" s="18">
        <v>5.63</v>
      </c>
      <c r="D942" s="3" t="s">
        <v>12</v>
      </c>
      <c r="E942" s="3" t="s">
        <v>11</v>
      </c>
      <c r="F942" s="3" t="s">
        <v>11</v>
      </c>
      <c r="G942" s="19">
        <v>2</v>
      </c>
      <c r="H942" s="3" t="s">
        <v>11</v>
      </c>
      <c r="I942" s="3" t="s">
        <v>13</v>
      </c>
      <c r="J942" s="3" t="s">
        <v>20</v>
      </c>
    </row>
    <row r="943" spans="1:10" x14ac:dyDescent="0.3">
      <c r="A943" s="11" t="s">
        <v>961</v>
      </c>
      <c r="B943" s="12">
        <v>28.785</v>
      </c>
      <c r="C943" s="13">
        <v>4.24</v>
      </c>
      <c r="D943" s="14" t="s">
        <v>12</v>
      </c>
      <c r="E943" s="14" t="s">
        <v>11</v>
      </c>
      <c r="F943" s="14" t="s">
        <v>11</v>
      </c>
      <c r="G943" s="15">
        <v>2</v>
      </c>
      <c r="H943" s="14" t="s">
        <v>11</v>
      </c>
      <c r="I943" s="14" t="s">
        <v>167</v>
      </c>
      <c r="J943" s="14" t="s">
        <v>20</v>
      </c>
    </row>
    <row r="944" spans="1:10" x14ac:dyDescent="0.3">
      <c r="A944" s="16" t="s">
        <v>962</v>
      </c>
      <c r="B944" s="17">
        <v>28.594999999999999</v>
      </c>
      <c r="C944" s="18">
        <v>4.96</v>
      </c>
      <c r="D944" s="3" t="s">
        <v>12</v>
      </c>
      <c r="E944" s="3" t="s">
        <v>11</v>
      </c>
      <c r="F944" s="3" t="s">
        <v>11</v>
      </c>
      <c r="G944" s="19">
        <v>2</v>
      </c>
      <c r="H944" s="3" t="s">
        <v>11</v>
      </c>
      <c r="I944" s="3" t="s">
        <v>167</v>
      </c>
      <c r="J944" s="3" t="s">
        <v>20</v>
      </c>
    </row>
    <row r="945" spans="1:10" x14ac:dyDescent="0.3">
      <c r="A945" s="11" t="s">
        <v>963</v>
      </c>
      <c r="B945" s="12">
        <v>48.75</v>
      </c>
      <c r="C945" s="13">
        <v>4.34</v>
      </c>
      <c r="D945" s="14" t="s">
        <v>11</v>
      </c>
      <c r="E945" s="14" t="s">
        <v>11</v>
      </c>
      <c r="F945" s="14" t="s">
        <v>11</v>
      </c>
      <c r="G945" s="15">
        <v>0</v>
      </c>
      <c r="H945" s="14" t="s">
        <v>11</v>
      </c>
      <c r="I945" s="14" t="s">
        <v>13</v>
      </c>
      <c r="J945" s="14" t="s">
        <v>20</v>
      </c>
    </row>
    <row r="946" spans="1:10" x14ac:dyDescent="0.3">
      <c r="A946" s="16" t="s">
        <v>964</v>
      </c>
      <c r="B946" s="17">
        <v>28.31</v>
      </c>
      <c r="C946" s="18">
        <v>5.43</v>
      </c>
      <c r="D946" s="3" t="s">
        <v>12</v>
      </c>
      <c r="E946" s="3" t="s">
        <v>11</v>
      </c>
      <c r="F946" s="3" t="s">
        <v>11</v>
      </c>
      <c r="G946" s="19">
        <v>2</v>
      </c>
      <c r="H946" s="3" t="s">
        <v>11</v>
      </c>
      <c r="I946" s="3" t="s">
        <v>167</v>
      </c>
      <c r="J946" s="3" t="s">
        <v>20</v>
      </c>
    </row>
    <row r="947" spans="1:10" x14ac:dyDescent="0.3">
      <c r="A947" s="11" t="s">
        <v>965</v>
      </c>
      <c r="B947" s="12">
        <v>38.39</v>
      </c>
      <c r="C947" s="13">
        <v>8.33</v>
      </c>
      <c r="D947" s="14" t="s">
        <v>12</v>
      </c>
      <c r="E947" s="14" t="s">
        <v>11</v>
      </c>
      <c r="F947" s="14" t="s">
        <v>11</v>
      </c>
      <c r="G947" s="15">
        <v>1</v>
      </c>
      <c r="H947" s="14" t="s">
        <v>11</v>
      </c>
      <c r="I947" s="14" t="s">
        <v>13</v>
      </c>
      <c r="J947" s="14" t="s">
        <v>14</v>
      </c>
    </row>
    <row r="948" spans="1:10" x14ac:dyDescent="0.3">
      <c r="A948" s="16" t="s">
        <v>966</v>
      </c>
      <c r="B948" s="17">
        <v>25.87</v>
      </c>
      <c r="C948" s="18">
        <v>5.63</v>
      </c>
      <c r="D948" s="3" t="s">
        <v>12</v>
      </c>
      <c r="E948" s="3" t="s">
        <v>11</v>
      </c>
      <c r="F948" s="3" t="s">
        <v>11</v>
      </c>
      <c r="G948" s="19">
        <v>1</v>
      </c>
      <c r="H948" s="3" t="s">
        <v>11</v>
      </c>
      <c r="I948" s="3" t="s">
        <v>167</v>
      </c>
      <c r="J948" s="3" t="s">
        <v>20</v>
      </c>
    </row>
    <row r="949" spans="1:10" x14ac:dyDescent="0.3">
      <c r="A949" s="11" t="s">
        <v>967</v>
      </c>
      <c r="B949" s="12">
        <v>43.7</v>
      </c>
      <c r="C949" s="13">
        <v>7.23</v>
      </c>
      <c r="D949" s="14" t="s">
        <v>11</v>
      </c>
      <c r="E949" s="14" t="s">
        <v>11</v>
      </c>
      <c r="F949" s="14" t="s">
        <v>11</v>
      </c>
      <c r="G949" s="15">
        <v>0</v>
      </c>
      <c r="H949" s="14" t="s">
        <v>11</v>
      </c>
      <c r="I949" s="14" t="s">
        <v>13</v>
      </c>
      <c r="J949" s="14" t="s">
        <v>14</v>
      </c>
    </row>
    <row r="950" spans="1:10" x14ac:dyDescent="0.3">
      <c r="A950" s="16" t="s">
        <v>968</v>
      </c>
      <c r="B950" s="17">
        <v>40.945</v>
      </c>
      <c r="C950" s="18">
        <v>10.57</v>
      </c>
      <c r="D950" s="3" t="s">
        <v>11</v>
      </c>
      <c r="E950" s="3" t="s">
        <v>11</v>
      </c>
      <c r="F950" s="3" t="s">
        <v>11</v>
      </c>
      <c r="G950" s="19">
        <v>0</v>
      </c>
      <c r="H950" s="3" t="s">
        <v>11</v>
      </c>
      <c r="I950" s="3" t="s">
        <v>13</v>
      </c>
      <c r="J950" s="3" t="s">
        <v>14</v>
      </c>
    </row>
    <row r="951" spans="1:10" x14ac:dyDescent="0.3">
      <c r="A951" s="11" t="s">
        <v>969</v>
      </c>
      <c r="B951" s="12">
        <v>27.94</v>
      </c>
      <c r="C951" s="13">
        <v>7.92</v>
      </c>
      <c r="D951" s="14" t="s">
        <v>11</v>
      </c>
      <c r="E951" s="14" t="s">
        <v>11</v>
      </c>
      <c r="F951" s="14" t="s">
        <v>11</v>
      </c>
      <c r="G951" s="15">
        <v>0</v>
      </c>
      <c r="H951" s="14" t="s">
        <v>11</v>
      </c>
      <c r="I951" s="14" t="s">
        <v>167</v>
      </c>
      <c r="J951" s="14" t="s">
        <v>14</v>
      </c>
    </row>
    <row r="952" spans="1:10" x14ac:dyDescent="0.3">
      <c r="A952" s="16" t="s">
        <v>970</v>
      </c>
      <c r="B952" s="17">
        <v>31.9</v>
      </c>
      <c r="C952" s="18">
        <v>10.119999999999999</v>
      </c>
      <c r="D952" s="3" t="s">
        <v>11</v>
      </c>
      <c r="E952" s="3" t="s">
        <v>11</v>
      </c>
      <c r="F952" s="3" t="s">
        <v>11</v>
      </c>
      <c r="G952" s="19">
        <v>2</v>
      </c>
      <c r="H952" s="3" t="s">
        <v>11</v>
      </c>
      <c r="I952" s="3" t="s">
        <v>13</v>
      </c>
      <c r="J952" s="3" t="s">
        <v>14</v>
      </c>
    </row>
    <row r="953" spans="1:10" x14ac:dyDescent="0.3">
      <c r="A953" s="11" t="s">
        <v>971</v>
      </c>
      <c r="B953" s="12">
        <v>31.64</v>
      </c>
      <c r="C953" s="13">
        <v>7.91</v>
      </c>
      <c r="D953" s="14" t="s">
        <v>11</v>
      </c>
      <c r="E953" s="14" t="s">
        <v>11</v>
      </c>
      <c r="F953" s="14" t="s">
        <v>11</v>
      </c>
      <c r="G953" s="15">
        <v>0</v>
      </c>
      <c r="H953" s="14" t="s">
        <v>11</v>
      </c>
      <c r="I953" s="14" t="s">
        <v>13</v>
      </c>
      <c r="J953" s="14" t="s">
        <v>14</v>
      </c>
    </row>
    <row r="954" spans="1:10" x14ac:dyDescent="0.3">
      <c r="A954" s="16" t="s">
        <v>972</v>
      </c>
      <c r="B954" s="17">
        <v>46.7</v>
      </c>
      <c r="C954" s="18">
        <v>10.9</v>
      </c>
      <c r="D954" s="3" t="s">
        <v>11</v>
      </c>
      <c r="E954" s="3" t="s">
        <v>11</v>
      </c>
      <c r="F954" s="3" t="s">
        <v>11</v>
      </c>
      <c r="G954" s="19">
        <v>0</v>
      </c>
      <c r="H954" s="3" t="s">
        <v>11</v>
      </c>
      <c r="I954" s="3" t="s">
        <v>13</v>
      </c>
      <c r="J954" s="3" t="s">
        <v>14</v>
      </c>
    </row>
    <row r="955" spans="1:10" x14ac:dyDescent="0.3">
      <c r="A955" s="11" t="s">
        <v>973</v>
      </c>
      <c r="B955" s="12">
        <v>18.335000000000001</v>
      </c>
      <c r="C955" s="13">
        <v>11.83</v>
      </c>
      <c r="D955" s="14" t="s">
        <v>11</v>
      </c>
      <c r="E955" s="14" t="s">
        <v>11</v>
      </c>
      <c r="F955" s="14" t="s">
        <v>11</v>
      </c>
      <c r="G955" s="15">
        <v>0</v>
      </c>
      <c r="H955" s="14" t="s">
        <v>11</v>
      </c>
      <c r="I955" s="14" t="s">
        <v>298</v>
      </c>
      <c r="J955" s="14" t="s">
        <v>14</v>
      </c>
    </row>
    <row r="956" spans="1:10" x14ac:dyDescent="0.3">
      <c r="A956" s="16" t="s">
        <v>974</v>
      </c>
      <c r="B956" s="17">
        <v>31.24</v>
      </c>
      <c r="C956" s="18">
        <v>7.42</v>
      </c>
      <c r="D956" s="3" t="s">
        <v>12</v>
      </c>
      <c r="E956" s="3" t="s">
        <v>11</v>
      </c>
      <c r="F956" s="3" t="s">
        <v>11</v>
      </c>
      <c r="G956" s="19">
        <v>2</v>
      </c>
      <c r="H956" s="3" t="s">
        <v>11</v>
      </c>
      <c r="I956" s="3" t="s">
        <v>13</v>
      </c>
      <c r="J956" s="3" t="s">
        <v>14</v>
      </c>
    </row>
    <row r="957" spans="1:10" x14ac:dyDescent="0.3">
      <c r="A957" s="11" t="s">
        <v>975</v>
      </c>
      <c r="B957" s="12">
        <v>39.22</v>
      </c>
      <c r="C957" s="13">
        <v>5.62</v>
      </c>
      <c r="D957" s="14" t="s">
        <v>12</v>
      </c>
      <c r="E957" s="14" t="s">
        <v>11</v>
      </c>
      <c r="F957" s="14" t="s">
        <v>11</v>
      </c>
      <c r="G957" s="15">
        <v>1</v>
      </c>
      <c r="H957" s="14" t="s">
        <v>11</v>
      </c>
      <c r="I957" s="14" t="s">
        <v>13</v>
      </c>
      <c r="J957" s="14" t="s">
        <v>20</v>
      </c>
    </row>
    <row r="958" spans="1:10" x14ac:dyDescent="0.3">
      <c r="A958" s="16" t="s">
        <v>976</v>
      </c>
      <c r="B958" s="17">
        <v>24.414999999999999</v>
      </c>
      <c r="C958" s="18">
        <v>7.16</v>
      </c>
      <c r="D958" s="3" t="s">
        <v>11</v>
      </c>
      <c r="E958" s="3" t="s">
        <v>11</v>
      </c>
      <c r="F958" s="3" t="s">
        <v>11</v>
      </c>
      <c r="G958" s="19">
        <v>0</v>
      </c>
      <c r="H958" s="3" t="s">
        <v>11</v>
      </c>
      <c r="I958" s="3" t="s">
        <v>241</v>
      </c>
      <c r="J958" s="3" t="s">
        <v>14</v>
      </c>
    </row>
    <row r="959" spans="1:10" x14ac:dyDescent="0.3">
      <c r="A959" s="11" t="s">
        <v>977</v>
      </c>
      <c r="B959" s="12">
        <v>32.299999999999997</v>
      </c>
      <c r="C959" s="13">
        <v>9.89</v>
      </c>
      <c r="D959" s="14" t="s">
        <v>11</v>
      </c>
      <c r="E959" s="14" t="s">
        <v>11</v>
      </c>
      <c r="F959" s="14" t="s">
        <v>11</v>
      </c>
      <c r="G959" s="15">
        <v>0</v>
      </c>
      <c r="H959" s="14" t="s">
        <v>11</v>
      </c>
      <c r="I959" s="14" t="s">
        <v>13</v>
      </c>
      <c r="J959" s="14" t="s">
        <v>14</v>
      </c>
    </row>
    <row r="960" spans="1:10" x14ac:dyDescent="0.3">
      <c r="A960" s="16" t="s">
        <v>978</v>
      </c>
      <c r="B960" s="17">
        <v>39.94</v>
      </c>
      <c r="C960" s="18">
        <v>5.14</v>
      </c>
      <c r="D960" s="3" t="s">
        <v>11</v>
      </c>
      <c r="E960" s="3" t="s">
        <v>11</v>
      </c>
      <c r="F960" s="3" t="s">
        <v>11</v>
      </c>
      <c r="G960" s="19">
        <v>0</v>
      </c>
      <c r="H960" s="3" t="s">
        <v>11</v>
      </c>
      <c r="I960" s="3" t="s">
        <v>13</v>
      </c>
      <c r="J960" s="3" t="s">
        <v>20</v>
      </c>
    </row>
    <row r="961" spans="1:10" x14ac:dyDescent="0.3">
      <c r="A961" s="11" t="s">
        <v>979</v>
      </c>
      <c r="B961" s="12">
        <v>30</v>
      </c>
      <c r="C961" s="13">
        <v>5.61</v>
      </c>
      <c r="D961" s="14" t="s">
        <v>12</v>
      </c>
      <c r="E961" s="14" t="s">
        <v>11</v>
      </c>
      <c r="F961" s="14" t="s">
        <v>25</v>
      </c>
      <c r="G961" s="15">
        <v>1</v>
      </c>
      <c r="H961" s="14" t="s">
        <v>11</v>
      </c>
      <c r="I961" s="14" t="s">
        <v>13</v>
      </c>
      <c r="J961" s="14" t="s">
        <v>20</v>
      </c>
    </row>
    <row r="962" spans="1:10" x14ac:dyDescent="0.3">
      <c r="A962" s="16" t="s">
        <v>980</v>
      </c>
      <c r="B962" s="17">
        <v>35.340000000000003</v>
      </c>
      <c r="C962" s="18">
        <v>5.51</v>
      </c>
      <c r="D962" s="3" t="s">
        <v>12</v>
      </c>
      <c r="E962" s="3" t="s">
        <v>11</v>
      </c>
      <c r="F962" s="3" t="s">
        <v>25</v>
      </c>
      <c r="G962" s="19">
        <v>1</v>
      </c>
      <c r="H962" s="3" t="s">
        <v>11</v>
      </c>
      <c r="I962" s="3" t="s">
        <v>13</v>
      </c>
      <c r="J962" s="3" t="s">
        <v>20</v>
      </c>
    </row>
    <row r="963" spans="1:10" x14ac:dyDescent="0.3">
      <c r="A963" s="11" t="s">
        <v>981</v>
      </c>
      <c r="B963" s="12">
        <v>32.204999999999998</v>
      </c>
      <c r="C963" s="13">
        <v>8.3800000000000008</v>
      </c>
      <c r="D963" s="14" t="s">
        <v>12</v>
      </c>
      <c r="E963" s="14" t="s">
        <v>11</v>
      </c>
      <c r="F963" s="14" t="s">
        <v>11</v>
      </c>
      <c r="G963" s="15">
        <v>2</v>
      </c>
      <c r="H963" s="14" t="s">
        <v>11</v>
      </c>
      <c r="I963" s="14" t="s">
        <v>13</v>
      </c>
      <c r="J963" s="14" t="s">
        <v>14</v>
      </c>
    </row>
    <row r="964" spans="1:10" x14ac:dyDescent="0.3">
      <c r="A964" s="16" t="s">
        <v>982</v>
      </c>
      <c r="B964" s="17">
        <v>33.880000000000003</v>
      </c>
      <c r="C964" s="18">
        <v>4.68</v>
      </c>
      <c r="D964" s="3" t="s">
        <v>11</v>
      </c>
      <c r="E964" s="3" t="s">
        <v>12</v>
      </c>
      <c r="F964" s="3" t="s">
        <v>11</v>
      </c>
      <c r="G964" s="19">
        <v>1</v>
      </c>
      <c r="H964" s="3" t="s">
        <v>11</v>
      </c>
      <c r="I964" s="3" t="s">
        <v>13</v>
      </c>
      <c r="J964" s="3" t="s">
        <v>20</v>
      </c>
    </row>
    <row r="965" spans="1:10" x14ac:dyDescent="0.3">
      <c r="A965" s="11" t="s">
        <v>983</v>
      </c>
      <c r="B965" s="12">
        <v>26.63</v>
      </c>
      <c r="C965" s="13">
        <v>4.3600000000000003</v>
      </c>
      <c r="D965" s="14" t="s">
        <v>12</v>
      </c>
      <c r="E965" s="14" t="s">
        <v>11</v>
      </c>
      <c r="F965" s="14" t="s">
        <v>11</v>
      </c>
      <c r="G965" s="15">
        <v>2</v>
      </c>
      <c r="H965" s="14" t="s">
        <v>11</v>
      </c>
      <c r="I965" s="14" t="s">
        <v>167</v>
      </c>
      <c r="J965" s="14" t="s">
        <v>20</v>
      </c>
    </row>
    <row r="966" spans="1:10" x14ac:dyDescent="0.3">
      <c r="A966" s="16" t="s">
        <v>984</v>
      </c>
      <c r="B966" s="17">
        <v>28.7</v>
      </c>
      <c r="C966" s="18">
        <v>7.74</v>
      </c>
      <c r="D966" s="3" t="s">
        <v>11</v>
      </c>
      <c r="E966" s="3" t="s">
        <v>11</v>
      </c>
      <c r="F966" s="3" t="s">
        <v>11</v>
      </c>
      <c r="G966" s="19">
        <v>0</v>
      </c>
      <c r="H966" s="3" t="s">
        <v>11</v>
      </c>
      <c r="I966" s="3" t="s">
        <v>167</v>
      </c>
      <c r="J966" s="3" t="s">
        <v>14</v>
      </c>
    </row>
    <row r="967" spans="1:10" x14ac:dyDescent="0.3">
      <c r="A967" s="11" t="s">
        <v>985</v>
      </c>
      <c r="B967" s="12">
        <v>25.65</v>
      </c>
      <c r="C967" s="13">
        <v>4.05</v>
      </c>
      <c r="D967" s="14" t="s">
        <v>12</v>
      </c>
      <c r="E967" s="14" t="s">
        <v>11</v>
      </c>
      <c r="F967" s="14" t="s">
        <v>11</v>
      </c>
      <c r="G967" s="15">
        <v>2</v>
      </c>
      <c r="H967" s="14" t="s">
        <v>11</v>
      </c>
      <c r="I967" s="14" t="s">
        <v>167</v>
      </c>
      <c r="J967" s="14" t="s">
        <v>20</v>
      </c>
    </row>
    <row r="968" spans="1:10" x14ac:dyDescent="0.3">
      <c r="A968" s="16" t="s">
        <v>986</v>
      </c>
      <c r="B968" s="17">
        <v>36.384999999999998</v>
      </c>
      <c r="C968" s="18">
        <v>11.49</v>
      </c>
      <c r="D968" s="3" t="s">
        <v>11</v>
      </c>
      <c r="E968" s="3" t="s">
        <v>11</v>
      </c>
      <c r="F968" s="3" t="s">
        <v>11</v>
      </c>
      <c r="G968" s="19">
        <v>0</v>
      </c>
      <c r="H968" s="3" t="s">
        <v>11</v>
      </c>
      <c r="I968" s="3" t="s">
        <v>13</v>
      </c>
      <c r="J968" s="3" t="s">
        <v>14</v>
      </c>
    </row>
    <row r="969" spans="1:10" x14ac:dyDescent="0.3">
      <c r="A969" s="11" t="s">
        <v>987</v>
      </c>
      <c r="B969" s="12">
        <v>34.69</v>
      </c>
      <c r="C969" s="13">
        <v>5.65</v>
      </c>
      <c r="D969" s="14" t="s">
        <v>11</v>
      </c>
      <c r="E969" s="14" t="s">
        <v>11</v>
      </c>
      <c r="F969" s="14" t="s">
        <v>11</v>
      </c>
      <c r="G969" s="15">
        <v>0</v>
      </c>
      <c r="H969" s="14" t="s">
        <v>11</v>
      </c>
      <c r="I969" s="14" t="s">
        <v>13</v>
      </c>
      <c r="J969" s="14" t="s">
        <v>20</v>
      </c>
    </row>
    <row r="970" spans="1:10" x14ac:dyDescent="0.3">
      <c r="A970" s="16" t="s">
        <v>988</v>
      </c>
      <c r="B970" s="17">
        <v>37.68</v>
      </c>
      <c r="C970" s="18">
        <v>4.29</v>
      </c>
      <c r="D970" s="3" t="s">
        <v>12</v>
      </c>
      <c r="E970" s="3" t="s">
        <v>11</v>
      </c>
      <c r="F970" s="3" t="s">
        <v>11</v>
      </c>
      <c r="G970" s="19">
        <v>0</v>
      </c>
      <c r="H970" s="3" t="s">
        <v>11</v>
      </c>
      <c r="I970" s="3" t="s">
        <v>13</v>
      </c>
      <c r="J970" s="3" t="s">
        <v>20</v>
      </c>
    </row>
    <row r="971" spans="1:10" x14ac:dyDescent="0.3">
      <c r="A971" s="11" t="s">
        <v>989</v>
      </c>
      <c r="B971" s="12">
        <v>35.49</v>
      </c>
      <c r="C971" s="13">
        <v>4.74</v>
      </c>
      <c r="D971" s="14" t="s">
        <v>12</v>
      </c>
      <c r="E971" s="14" t="s">
        <v>11</v>
      </c>
      <c r="F971" s="14" t="s">
        <v>25</v>
      </c>
      <c r="G971" s="15">
        <v>1</v>
      </c>
      <c r="H971" s="14" t="s">
        <v>11</v>
      </c>
      <c r="I971" s="14" t="s">
        <v>13</v>
      </c>
      <c r="J971" s="14" t="s">
        <v>20</v>
      </c>
    </row>
    <row r="972" spans="1:10" x14ac:dyDescent="0.3">
      <c r="A972" s="16" t="s">
        <v>990</v>
      </c>
      <c r="B972" s="17">
        <v>44.7</v>
      </c>
      <c r="C972" s="18">
        <v>7.6</v>
      </c>
      <c r="D972" s="3" t="s">
        <v>12</v>
      </c>
      <c r="E972" s="3" t="s">
        <v>11</v>
      </c>
      <c r="F972" s="3" t="s">
        <v>11</v>
      </c>
      <c r="G972" s="19">
        <v>2</v>
      </c>
      <c r="H972" s="3" t="s">
        <v>11</v>
      </c>
      <c r="I972" s="3" t="s">
        <v>13</v>
      </c>
      <c r="J972" s="3" t="s">
        <v>14</v>
      </c>
    </row>
    <row r="973" spans="1:10" x14ac:dyDescent="0.3">
      <c r="A973" s="11" t="s">
        <v>991</v>
      </c>
      <c r="B973" s="12">
        <v>38.380000000000003</v>
      </c>
      <c r="C973" s="13">
        <v>8.5</v>
      </c>
      <c r="D973" s="14" t="s">
        <v>12</v>
      </c>
      <c r="E973" s="14" t="s">
        <v>11</v>
      </c>
      <c r="F973" s="14" t="s">
        <v>11</v>
      </c>
      <c r="G973" s="15">
        <v>2</v>
      </c>
      <c r="H973" s="14" t="s">
        <v>11</v>
      </c>
      <c r="I973" s="14" t="s">
        <v>13</v>
      </c>
      <c r="J973" s="14" t="s">
        <v>14</v>
      </c>
    </row>
    <row r="974" spans="1:10" x14ac:dyDescent="0.3">
      <c r="A974" s="16" t="s">
        <v>992</v>
      </c>
      <c r="B974" s="17">
        <v>35.244999999999997</v>
      </c>
      <c r="C974" s="18">
        <v>11.22</v>
      </c>
      <c r="D974" s="3" t="s">
        <v>12</v>
      </c>
      <c r="E974" s="3" t="s">
        <v>11</v>
      </c>
      <c r="F974" s="3" t="s">
        <v>11</v>
      </c>
      <c r="G974" s="19">
        <v>0</v>
      </c>
      <c r="H974" s="3" t="s">
        <v>11</v>
      </c>
      <c r="I974" s="3" t="s">
        <v>13</v>
      </c>
      <c r="J974" s="3" t="s">
        <v>14</v>
      </c>
    </row>
    <row r="975" spans="1:10" x14ac:dyDescent="0.3">
      <c r="A975" s="11" t="s">
        <v>993</v>
      </c>
      <c r="B975" s="12">
        <v>49.84</v>
      </c>
      <c r="C975" s="13">
        <v>5.0999999999999996</v>
      </c>
      <c r="D975" s="14" t="s">
        <v>12</v>
      </c>
      <c r="E975" s="14" t="s">
        <v>11</v>
      </c>
      <c r="F975" s="14" t="s">
        <v>25</v>
      </c>
      <c r="G975" s="15">
        <v>1</v>
      </c>
      <c r="H975" s="14" t="s">
        <v>11</v>
      </c>
      <c r="I975" s="14" t="s">
        <v>13</v>
      </c>
      <c r="J975" s="14" t="s">
        <v>20</v>
      </c>
    </row>
    <row r="976" spans="1:10" x14ac:dyDescent="0.3">
      <c r="A976" s="16" t="s">
        <v>994</v>
      </c>
      <c r="B976" s="17">
        <v>49.06</v>
      </c>
      <c r="C976" s="18">
        <v>5.43</v>
      </c>
      <c r="D976" s="3" t="s">
        <v>12</v>
      </c>
      <c r="E976" s="3" t="s">
        <v>11</v>
      </c>
      <c r="F976" s="3" t="s">
        <v>11</v>
      </c>
      <c r="G976" s="19">
        <v>1</v>
      </c>
      <c r="H976" s="3" t="s">
        <v>11</v>
      </c>
      <c r="I976" s="3" t="s">
        <v>13</v>
      </c>
      <c r="J976" s="3" t="s">
        <v>20</v>
      </c>
    </row>
    <row r="977" spans="1:10" x14ac:dyDescent="0.3">
      <c r="A977" s="11" t="s">
        <v>995</v>
      </c>
      <c r="B977" s="12">
        <v>30.88</v>
      </c>
      <c r="C977" s="13">
        <v>5.82</v>
      </c>
      <c r="D977" s="14" t="s">
        <v>11</v>
      </c>
      <c r="E977" s="14" t="s">
        <v>11</v>
      </c>
      <c r="F977" s="14" t="s">
        <v>11</v>
      </c>
      <c r="G977" s="15">
        <v>2</v>
      </c>
      <c r="H977" s="14" t="s">
        <v>11</v>
      </c>
      <c r="I977" s="14" t="s">
        <v>13</v>
      </c>
      <c r="J977" s="14" t="s">
        <v>16</v>
      </c>
    </row>
    <row r="978" spans="1:10" x14ac:dyDescent="0.3">
      <c r="A978" s="16" t="s">
        <v>996</v>
      </c>
      <c r="B978" s="17">
        <v>33.35</v>
      </c>
      <c r="C978" s="18">
        <v>6.05</v>
      </c>
      <c r="D978" s="3" t="s">
        <v>11</v>
      </c>
      <c r="E978" s="3" t="s">
        <v>11</v>
      </c>
      <c r="F978" s="3" t="s">
        <v>25</v>
      </c>
      <c r="G978" s="19">
        <v>1</v>
      </c>
      <c r="H978" s="3" t="s">
        <v>11</v>
      </c>
      <c r="I978" s="3" t="s">
        <v>13</v>
      </c>
      <c r="J978" s="3" t="s">
        <v>16</v>
      </c>
    </row>
    <row r="979" spans="1:10" x14ac:dyDescent="0.3">
      <c r="A979" s="11" t="s">
        <v>997</v>
      </c>
      <c r="B979" s="12">
        <v>38</v>
      </c>
      <c r="C979" s="13">
        <v>6.38</v>
      </c>
      <c r="D979" s="14" t="s">
        <v>12</v>
      </c>
      <c r="E979" s="14" t="s">
        <v>11</v>
      </c>
      <c r="F979" s="14" t="s">
        <v>11</v>
      </c>
      <c r="G979" s="15">
        <v>1</v>
      </c>
      <c r="H979" s="14" t="s">
        <v>11</v>
      </c>
      <c r="I979" s="14" t="s">
        <v>13</v>
      </c>
      <c r="J979" s="14" t="s">
        <v>16</v>
      </c>
    </row>
    <row r="980" spans="1:10" x14ac:dyDescent="0.3">
      <c r="A980" s="16" t="s">
        <v>998</v>
      </c>
      <c r="B980" s="17">
        <v>36.08</v>
      </c>
      <c r="C980" s="18">
        <v>5.73</v>
      </c>
      <c r="D980" s="3" t="s">
        <v>12</v>
      </c>
      <c r="E980" s="3" t="s">
        <v>11</v>
      </c>
      <c r="F980" s="3" t="s">
        <v>11</v>
      </c>
      <c r="G980" s="19">
        <v>1</v>
      </c>
      <c r="H980" s="3" t="s">
        <v>11</v>
      </c>
      <c r="I980" s="3" t="s">
        <v>13</v>
      </c>
      <c r="J980" s="3" t="s">
        <v>16</v>
      </c>
    </row>
    <row r="981" spans="1:10" x14ac:dyDescent="0.3">
      <c r="A981" s="11" t="s">
        <v>999</v>
      </c>
      <c r="B981" s="12">
        <v>35.700000000000003</v>
      </c>
      <c r="C981" s="13">
        <v>5.47</v>
      </c>
      <c r="D981" s="14" t="s">
        <v>12</v>
      </c>
      <c r="E981" s="14" t="s">
        <v>11</v>
      </c>
      <c r="F981" s="14" t="s">
        <v>11</v>
      </c>
      <c r="G981" s="15">
        <v>1</v>
      </c>
      <c r="H981" s="14" t="s">
        <v>11</v>
      </c>
      <c r="I981" s="14" t="s">
        <v>13</v>
      </c>
      <c r="J981" s="14" t="s">
        <v>20</v>
      </c>
    </row>
    <row r="982" spans="1:10" x14ac:dyDescent="0.3">
      <c r="A982" s="16" t="s">
        <v>1000</v>
      </c>
      <c r="B982" s="17">
        <v>34.01</v>
      </c>
      <c r="C982" s="18">
        <v>11.3</v>
      </c>
      <c r="D982" s="3" t="s">
        <v>11</v>
      </c>
      <c r="E982" s="3" t="s">
        <v>11</v>
      </c>
      <c r="F982" s="3" t="s">
        <v>11</v>
      </c>
      <c r="G982" s="19">
        <v>0</v>
      </c>
      <c r="H982" s="3" t="s">
        <v>11</v>
      </c>
      <c r="I982" s="3" t="s">
        <v>13</v>
      </c>
      <c r="J982" s="3" t="s">
        <v>14</v>
      </c>
    </row>
    <row r="983" spans="1:10" x14ac:dyDescent="0.3">
      <c r="A983" s="11" t="s">
        <v>1001</v>
      </c>
      <c r="B983" s="12">
        <v>31.54</v>
      </c>
      <c r="C983" s="13">
        <v>6.72</v>
      </c>
      <c r="D983" s="14" t="s">
        <v>11</v>
      </c>
      <c r="E983" s="14" t="s">
        <v>11</v>
      </c>
      <c r="F983" s="14" t="s">
        <v>11</v>
      </c>
      <c r="G983" s="15">
        <v>0</v>
      </c>
      <c r="H983" s="14" t="s">
        <v>11</v>
      </c>
      <c r="I983" s="14" t="s">
        <v>13</v>
      </c>
      <c r="J983" s="14" t="s">
        <v>14</v>
      </c>
    </row>
    <row r="984" spans="1:10" x14ac:dyDescent="0.3">
      <c r="A984" s="16" t="s">
        <v>1002</v>
      </c>
      <c r="B984" s="17">
        <v>23.3</v>
      </c>
      <c r="C984" s="18">
        <v>5.36</v>
      </c>
      <c r="D984" s="3" t="s">
        <v>12</v>
      </c>
      <c r="E984" s="3" t="s">
        <v>11</v>
      </c>
      <c r="F984" s="3" t="s">
        <v>11</v>
      </c>
      <c r="G984" s="19">
        <v>1</v>
      </c>
      <c r="H984" s="3" t="s">
        <v>11</v>
      </c>
      <c r="I984" s="3" t="s">
        <v>241</v>
      </c>
      <c r="J984" s="3" t="s">
        <v>20</v>
      </c>
    </row>
    <row r="985" spans="1:10" x14ac:dyDescent="0.3">
      <c r="A985" s="11" t="s">
        <v>1003</v>
      </c>
      <c r="B985" s="12">
        <v>27.75</v>
      </c>
      <c r="C985" s="13">
        <v>9.8800000000000008</v>
      </c>
      <c r="D985" s="14" t="s">
        <v>11</v>
      </c>
      <c r="E985" s="14" t="s">
        <v>11</v>
      </c>
      <c r="F985" s="14" t="s">
        <v>11</v>
      </c>
      <c r="G985" s="15">
        <v>0</v>
      </c>
      <c r="H985" s="14" t="s">
        <v>11</v>
      </c>
      <c r="I985" s="14" t="s">
        <v>167</v>
      </c>
      <c r="J985" s="14" t="s">
        <v>14</v>
      </c>
    </row>
    <row r="986" spans="1:10" x14ac:dyDescent="0.3">
      <c r="A986" s="16" t="s">
        <v>1004</v>
      </c>
      <c r="B986" s="17">
        <v>42.46</v>
      </c>
      <c r="C986" s="18">
        <v>4.1100000000000003</v>
      </c>
      <c r="D986" s="3" t="s">
        <v>11</v>
      </c>
      <c r="E986" s="3" t="s">
        <v>11</v>
      </c>
      <c r="F986" s="3" t="s">
        <v>11</v>
      </c>
      <c r="G986" s="19">
        <v>0</v>
      </c>
      <c r="H986" s="3" t="s">
        <v>11</v>
      </c>
      <c r="I986" s="3" t="s">
        <v>13</v>
      </c>
      <c r="J986" s="3" t="s">
        <v>20</v>
      </c>
    </row>
    <row r="987" spans="1:10" x14ac:dyDescent="0.3">
      <c r="A987" s="11" t="s">
        <v>1005</v>
      </c>
      <c r="B987" s="12">
        <v>54.47</v>
      </c>
      <c r="C987" s="13">
        <v>7.48</v>
      </c>
      <c r="D987" s="14" t="s">
        <v>11</v>
      </c>
      <c r="E987" s="14" t="s">
        <v>11</v>
      </c>
      <c r="F987" s="14" t="s">
        <v>11</v>
      </c>
      <c r="G987" s="15">
        <v>0</v>
      </c>
      <c r="H987" s="14" t="s">
        <v>11</v>
      </c>
      <c r="I987" s="14" t="s">
        <v>13</v>
      </c>
      <c r="J987" s="14" t="s">
        <v>14</v>
      </c>
    </row>
    <row r="988" spans="1:10" x14ac:dyDescent="0.3">
      <c r="A988" s="16" t="s">
        <v>1006</v>
      </c>
      <c r="B988" s="17">
        <v>24.93</v>
      </c>
      <c r="C988" s="18">
        <v>9.18</v>
      </c>
      <c r="D988" s="3" t="s">
        <v>12</v>
      </c>
      <c r="E988" s="3" t="s">
        <v>11</v>
      </c>
      <c r="F988" s="3" t="s">
        <v>25</v>
      </c>
      <c r="G988" s="19">
        <v>1</v>
      </c>
      <c r="H988" s="3" t="s">
        <v>11</v>
      </c>
      <c r="I988" s="3" t="s">
        <v>167</v>
      </c>
      <c r="J988" s="3" t="s">
        <v>14</v>
      </c>
    </row>
    <row r="989" spans="1:10" x14ac:dyDescent="0.3">
      <c r="A989" s="11" t="s">
        <v>1007</v>
      </c>
      <c r="B989" s="12">
        <v>48.12</v>
      </c>
      <c r="C989" s="13">
        <v>4.51</v>
      </c>
      <c r="D989" s="14" t="s">
        <v>12</v>
      </c>
      <c r="E989" s="14" t="s">
        <v>11</v>
      </c>
      <c r="F989" s="14" t="s">
        <v>11</v>
      </c>
      <c r="G989" s="15">
        <v>1</v>
      </c>
      <c r="H989" s="14" t="s">
        <v>11</v>
      </c>
      <c r="I989" s="14" t="s">
        <v>13</v>
      </c>
      <c r="J989" s="14" t="s">
        <v>20</v>
      </c>
    </row>
    <row r="990" spans="1:10" x14ac:dyDescent="0.3">
      <c r="A990" s="16" t="s">
        <v>1008</v>
      </c>
      <c r="B990" s="17">
        <v>24.91</v>
      </c>
      <c r="C990" s="18">
        <v>7.33</v>
      </c>
      <c r="D990" s="3" t="s">
        <v>12</v>
      </c>
      <c r="E990" s="3" t="s">
        <v>11</v>
      </c>
      <c r="F990" s="3" t="s">
        <v>25</v>
      </c>
      <c r="G990" s="19">
        <v>1</v>
      </c>
      <c r="H990" s="3" t="s">
        <v>11</v>
      </c>
      <c r="I990" s="3" t="s">
        <v>167</v>
      </c>
      <c r="J990" s="3" t="s">
        <v>14</v>
      </c>
    </row>
    <row r="991" spans="1:10" x14ac:dyDescent="0.3">
      <c r="A991" s="11" t="s">
        <v>1009</v>
      </c>
      <c r="B991" s="12">
        <v>27.645</v>
      </c>
      <c r="C991" s="13">
        <v>10.56</v>
      </c>
      <c r="D991" s="14" t="s">
        <v>11</v>
      </c>
      <c r="E991" s="14" t="s">
        <v>11</v>
      </c>
      <c r="F991" s="14" t="s">
        <v>11</v>
      </c>
      <c r="G991" s="15">
        <v>0</v>
      </c>
      <c r="H991" s="14" t="s">
        <v>11</v>
      </c>
      <c r="I991" s="14" t="s">
        <v>167</v>
      </c>
      <c r="J991" s="14" t="s">
        <v>14</v>
      </c>
    </row>
    <row r="992" spans="1:10" x14ac:dyDescent="0.3">
      <c r="A992" s="16" t="s">
        <v>1010</v>
      </c>
      <c r="B992" s="17">
        <v>33.700000000000003</v>
      </c>
      <c r="C992" s="18">
        <v>4.01</v>
      </c>
      <c r="D992" s="3" t="s">
        <v>11</v>
      </c>
      <c r="E992" s="3" t="s">
        <v>11</v>
      </c>
      <c r="F992" s="3" t="s">
        <v>11</v>
      </c>
      <c r="G992" s="19">
        <v>2</v>
      </c>
      <c r="H992" s="3" t="s">
        <v>11</v>
      </c>
      <c r="I992" s="3" t="s">
        <v>13</v>
      </c>
      <c r="J992" s="3" t="s">
        <v>20</v>
      </c>
    </row>
    <row r="993" spans="1:10" x14ac:dyDescent="0.3">
      <c r="A993" s="11" t="s">
        <v>1011</v>
      </c>
      <c r="B993" s="12">
        <v>38.93</v>
      </c>
      <c r="C993" s="13">
        <v>5.64</v>
      </c>
      <c r="D993" s="14" t="s">
        <v>12</v>
      </c>
      <c r="E993" s="14" t="s">
        <v>11</v>
      </c>
      <c r="F993" s="14" t="s">
        <v>11</v>
      </c>
      <c r="G993" s="15">
        <v>1</v>
      </c>
      <c r="H993" s="14" t="s">
        <v>11</v>
      </c>
      <c r="I993" s="14" t="s">
        <v>13</v>
      </c>
      <c r="J993" s="14" t="s">
        <v>20</v>
      </c>
    </row>
    <row r="994" spans="1:10" x14ac:dyDescent="0.3">
      <c r="A994" s="16" t="s">
        <v>1012</v>
      </c>
      <c r="B994" s="17">
        <v>32.774999999999999</v>
      </c>
      <c r="C994" s="18">
        <v>8.02</v>
      </c>
      <c r="D994" s="3" t="s">
        <v>12</v>
      </c>
      <c r="E994" s="3" t="s">
        <v>11</v>
      </c>
      <c r="F994" s="3" t="s">
        <v>11</v>
      </c>
      <c r="G994" s="19">
        <v>2</v>
      </c>
      <c r="H994" s="3" t="s">
        <v>11</v>
      </c>
      <c r="I994" s="3" t="s">
        <v>13</v>
      </c>
      <c r="J994" s="3" t="s">
        <v>14</v>
      </c>
    </row>
    <row r="995" spans="1:10" x14ac:dyDescent="0.3">
      <c r="A995" s="11" t="s">
        <v>1013</v>
      </c>
      <c r="B995" s="12">
        <v>29.83</v>
      </c>
      <c r="C995" s="13">
        <v>7.2</v>
      </c>
      <c r="D995" s="14" t="s">
        <v>12</v>
      </c>
      <c r="E995" s="14" t="s">
        <v>11</v>
      </c>
      <c r="F995" s="14" t="s">
        <v>11</v>
      </c>
      <c r="G995" s="15">
        <v>0</v>
      </c>
      <c r="H995" s="14" t="s">
        <v>11</v>
      </c>
      <c r="I995" s="14" t="s">
        <v>167</v>
      </c>
      <c r="J995" s="14" t="s">
        <v>14</v>
      </c>
    </row>
    <row r="996" spans="1:10" x14ac:dyDescent="0.3">
      <c r="A996" s="16" t="s">
        <v>1014</v>
      </c>
      <c r="B996" s="17">
        <v>28.31</v>
      </c>
      <c r="C996" s="18">
        <v>4.55</v>
      </c>
      <c r="D996" s="3" t="s">
        <v>11</v>
      </c>
      <c r="E996" s="3" t="s">
        <v>12</v>
      </c>
      <c r="F996" s="3" t="s">
        <v>11</v>
      </c>
      <c r="G996" s="19">
        <v>1</v>
      </c>
      <c r="H996" s="3" t="s">
        <v>11</v>
      </c>
      <c r="I996" s="3" t="s">
        <v>167</v>
      </c>
      <c r="J996" s="3" t="s">
        <v>20</v>
      </c>
    </row>
    <row r="997" spans="1:10" x14ac:dyDescent="0.3">
      <c r="A997" s="11" t="s">
        <v>1015</v>
      </c>
      <c r="B997" s="12">
        <v>29.79</v>
      </c>
      <c r="C997" s="13">
        <v>9.0299999999999994</v>
      </c>
      <c r="D997" s="14" t="s">
        <v>11</v>
      </c>
      <c r="E997" s="14" t="s">
        <v>11</v>
      </c>
      <c r="F997" s="14" t="s">
        <v>11</v>
      </c>
      <c r="G997" s="15">
        <v>0</v>
      </c>
      <c r="H997" s="14" t="s">
        <v>11</v>
      </c>
      <c r="I997" s="14" t="s">
        <v>167</v>
      </c>
      <c r="J997" s="14" t="s">
        <v>14</v>
      </c>
    </row>
    <row r="998" spans="1:10" x14ac:dyDescent="0.3">
      <c r="A998" s="16" t="s">
        <v>1016</v>
      </c>
      <c r="B998" s="17">
        <v>36.6</v>
      </c>
      <c r="C998" s="18">
        <v>5.2</v>
      </c>
      <c r="D998" s="3" t="s">
        <v>12</v>
      </c>
      <c r="E998" s="3" t="s">
        <v>11</v>
      </c>
      <c r="F998" s="3" t="s">
        <v>25</v>
      </c>
      <c r="G998" s="19">
        <v>1</v>
      </c>
      <c r="H998" s="3" t="s">
        <v>11</v>
      </c>
      <c r="I998" s="3" t="s">
        <v>13</v>
      </c>
      <c r="J998" s="3" t="s">
        <v>20</v>
      </c>
    </row>
    <row r="999" spans="1:10" x14ac:dyDescent="0.3">
      <c r="A999" s="11" t="s">
        <v>1017</v>
      </c>
      <c r="B999" s="12">
        <v>35.93</v>
      </c>
      <c r="C999" s="13">
        <v>8.3000000000000007</v>
      </c>
      <c r="D999" s="14" t="s">
        <v>12</v>
      </c>
      <c r="E999" s="14" t="s">
        <v>11</v>
      </c>
      <c r="F999" s="14" t="s">
        <v>11</v>
      </c>
      <c r="G999" s="15">
        <v>0</v>
      </c>
      <c r="H999" s="14" t="s">
        <v>11</v>
      </c>
      <c r="I999" s="14" t="s">
        <v>13</v>
      </c>
      <c r="J999" s="14" t="s">
        <v>14</v>
      </c>
    </row>
    <row r="1000" spans="1:10" x14ac:dyDescent="0.3">
      <c r="A1000" s="16" t="s">
        <v>1018</v>
      </c>
      <c r="B1000" s="17">
        <v>28.6</v>
      </c>
      <c r="C1000" s="18">
        <v>5.56</v>
      </c>
      <c r="D1000" s="3" t="s">
        <v>12</v>
      </c>
      <c r="E1000" s="3" t="s">
        <v>11</v>
      </c>
      <c r="F1000" s="3" t="s">
        <v>25</v>
      </c>
      <c r="G1000" s="19">
        <v>1</v>
      </c>
      <c r="H1000" s="3" t="s">
        <v>11</v>
      </c>
      <c r="I1000" s="3" t="s">
        <v>167</v>
      </c>
      <c r="J1000" s="3" t="s">
        <v>20</v>
      </c>
    </row>
    <row r="1001" spans="1:10" x14ac:dyDescent="0.3">
      <c r="A1001" s="11" t="s">
        <v>1019</v>
      </c>
      <c r="B1001" s="12">
        <v>39.17</v>
      </c>
      <c r="C1001" s="13">
        <v>4.1500000000000004</v>
      </c>
      <c r="D1001" s="14" t="s">
        <v>11</v>
      </c>
      <c r="E1001" s="14" t="s">
        <v>11</v>
      </c>
      <c r="F1001" s="14" t="s">
        <v>11</v>
      </c>
      <c r="G1001" s="15">
        <v>0</v>
      </c>
      <c r="H1001" s="14" t="s">
        <v>11</v>
      </c>
      <c r="I1001" s="14" t="s">
        <v>13</v>
      </c>
      <c r="J1001" s="14" t="s">
        <v>20</v>
      </c>
    </row>
    <row r="1002" spans="1:10" x14ac:dyDescent="0.3">
      <c r="A1002" s="16" t="s">
        <v>1020</v>
      </c>
      <c r="B1002" s="17">
        <v>26.41</v>
      </c>
      <c r="C1002" s="18">
        <v>5.99</v>
      </c>
      <c r="D1002" s="3" t="s">
        <v>12</v>
      </c>
      <c r="E1002" s="3" t="s">
        <v>11</v>
      </c>
      <c r="F1002" s="3" t="s">
        <v>25</v>
      </c>
      <c r="G1002" s="19">
        <v>1</v>
      </c>
      <c r="H1002" s="3" t="s">
        <v>11</v>
      </c>
      <c r="I1002" s="3" t="s">
        <v>167</v>
      </c>
      <c r="J1002" s="3" t="s">
        <v>16</v>
      </c>
    </row>
    <row r="1003" spans="1:10" x14ac:dyDescent="0.3">
      <c r="A1003" s="11" t="s">
        <v>1021</v>
      </c>
      <c r="B1003" s="12">
        <v>30.63</v>
      </c>
      <c r="C1003" s="13">
        <v>5.8</v>
      </c>
      <c r="D1003" s="14" t="s">
        <v>12</v>
      </c>
      <c r="E1003" s="14" t="s">
        <v>11</v>
      </c>
      <c r="F1003" s="14" t="s">
        <v>11</v>
      </c>
      <c r="G1003" s="15">
        <v>0</v>
      </c>
      <c r="H1003" s="14" t="s">
        <v>11</v>
      </c>
      <c r="I1003" s="14" t="s">
        <v>13</v>
      </c>
      <c r="J1003" s="14" t="s">
        <v>16</v>
      </c>
    </row>
    <row r="1004" spans="1:10" x14ac:dyDescent="0.3">
      <c r="A1004" s="16" t="s">
        <v>1022</v>
      </c>
      <c r="B1004" s="17">
        <v>31.73</v>
      </c>
      <c r="C1004" s="18">
        <v>7.32</v>
      </c>
      <c r="D1004" s="3" t="s">
        <v>12</v>
      </c>
      <c r="E1004" s="3" t="s">
        <v>11</v>
      </c>
      <c r="F1004" s="3" t="s">
        <v>11</v>
      </c>
      <c r="G1004" s="19">
        <v>2</v>
      </c>
      <c r="H1004" s="3" t="s">
        <v>11</v>
      </c>
      <c r="I1004" s="3" t="s">
        <v>13</v>
      </c>
      <c r="J1004" s="3" t="s">
        <v>14</v>
      </c>
    </row>
    <row r="1005" spans="1:10" x14ac:dyDescent="0.3">
      <c r="A1005" s="11" t="s">
        <v>1023</v>
      </c>
      <c r="B1005" s="12">
        <v>30.7</v>
      </c>
      <c r="C1005" s="13">
        <v>5.16</v>
      </c>
      <c r="D1005" s="14" t="s">
        <v>11</v>
      </c>
      <c r="E1005" s="14" t="s">
        <v>11</v>
      </c>
      <c r="F1005" s="14" t="s">
        <v>11</v>
      </c>
      <c r="G1005" s="15">
        <v>2</v>
      </c>
      <c r="H1005" s="14" t="s">
        <v>11</v>
      </c>
      <c r="I1005" s="14" t="s">
        <v>13</v>
      </c>
      <c r="J1005" s="14" t="s">
        <v>20</v>
      </c>
    </row>
    <row r="1006" spans="1:10" x14ac:dyDescent="0.3">
      <c r="A1006" s="16" t="s">
        <v>1024</v>
      </c>
      <c r="B1006" s="17">
        <v>25.934999999999999</v>
      </c>
      <c r="C1006" s="18">
        <v>5.96</v>
      </c>
      <c r="D1006" s="3" t="s">
        <v>12</v>
      </c>
      <c r="E1006" s="3" t="s">
        <v>11</v>
      </c>
      <c r="F1006" s="3" t="s">
        <v>11</v>
      </c>
      <c r="G1006" s="19">
        <v>2</v>
      </c>
      <c r="H1006" s="3" t="s">
        <v>11</v>
      </c>
      <c r="I1006" s="3" t="s">
        <v>167</v>
      </c>
      <c r="J1006" s="3" t="s">
        <v>16</v>
      </c>
    </row>
    <row r="1007" spans="1:10" x14ac:dyDescent="0.3">
      <c r="A1007" s="11" t="s">
        <v>1025</v>
      </c>
      <c r="B1007" s="12">
        <v>35.9</v>
      </c>
      <c r="C1007" s="13">
        <v>4.8499999999999996</v>
      </c>
      <c r="D1007" s="14" t="s">
        <v>12</v>
      </c>
      <c r="E1007" s="14" t="s">
        <v>11</v>
      </c>
      <c r="F1007" s="14" t="s">
        <v>25</v>
      </c>
      <c r="G1007" s="15">
        <v>1</v>
      </c>
      <c r="H1007" s="14" t="s">
        <v>11</v>
      </c>
      <c r="I1007" s="14" t="s">
        <v>13</v>
      </c>
      <c r="J1007" s="14" t="s">
        <v>20</v>
      </c>
    </row>
    <row r="1008" spans="1:10" x14ac:dyDescent="0.3">
      <c r="A1008" s="16" t="s">
        <v>1026</v>
      </c>
      <c r="B1008" s="17">
        <v>26.7</v>
      </c>
      <c r="C1008" s="18">
        <v>5.09</v>
      </c>
      <c r="D1008" s="3" t="s">
        <v>12</v>
      </c>
      <c r="E1008" s="3" t="s">
        <v>11</v>
      </c>
      <c r="F1008" s="3" t="s">
        <v>25</v>
      </c>
      <c r="G1008" s="19">
        <v>1</v>
      </c>
      <c r="H1008" s="3" t="s">
        <v>11</v>
      </c>
      <c r="I1008" s="3" t="s">
        <v>167</v>
      </c>
      <c r="J1008" s="3" t="s">
        <v>20</v>
      </c>
    </row>
    <row r="1009" spans="1:10" x14ac:dyDescent="0.3">
      <c r="A1009" s="11" t="s">
        <v>1027</v>
      </c>
      <c r="B1009" s="12">
        <v>33.71</v>
      </c>
      <c r="C1009" s="13">
        <v>4.9400000000000004</v>
      </c>
      <c r="D1009" s="14" t="s">
        <v>11</v>
      </c>
      <c r="E1009" s="14" t="s">
        <v>11</v>
      </c>
      <c r="F1009" s="14" t="s">
        <v>11</v>
      </c>
      <c r="G1009" s="15">
        <v>0</v>
      </c>
      <c r="H1009" s="14" t="s">
        <v>11</v>
      </c>
      <c r="I1009" s="14" t="s">
        <v>13</v>
      </c>
      <c r="J1009" s="14" t="s">
        <v>20</v>
      </c>
    </row>
    <row r="1010" spans="1:10" x14ac:dyDescent="0.3">
      <c r="A1010" s="16" t="s">
        <v>1028</v>
      </c>
      <c r="B1010" s="17">
        <v>41.91</v>
      </c>
      <c r="C1010" s="18">
        <v>4.92</v>
      </c>
      <c r="D1010" s="3" t="s">
        <v>12</v>
      </c>
      <c r="E1010" s="3" t="s">
        <v>11</v>
      </c>
      <c r="F1010" s="3" t="s">
        <v>11</v>
      </c>
      <c r="G1010" s="19">
        <v>2</v>
      </c>
      <c r="H1010" s="3" t="s">
        <v>11</v>
      </c>
      <c r="I1010" s="3" t="s">
        <v>13</v>
      </c>
      <c r="J1010" s="3" t="s">
        <v>20</v>
      </c>
    </row>
    <row r="1011" spans="1:10" x14ac:dyDescent="0.3">
      <c r="A1011" s="11" t="s">
        <v>1029</v>
      </c>
      <c r="B1011" s="12">
        <v>39.82</v>
      </c>
      <c r="C1011" s="13">
        <v>6.05</v>
      </c>
      <c r="D1011" s="14" t="s">
        <v>12</v>
      </c>
      <c r="E1011" s="14" t="s">
        <v>11</v>
      </c>
      <c r="F1011" s="14" t="s">
        <v>11</v>
      </c>
      <c r="G1011" s="15">
        <v>2</v>
      </c>
      <c r="H1011" s="14" t="s">
        <v>11</v>
      </c>
      <c r="I1011" s="14" t="s">
        <v>13</v>
      </c>
      <c r="J1011" s="14" t="s">
        <v>16</v>
      </c>
    </row>
    <row r="1012" spans="1:10" x14ac:dyDescent="0.3">
      <c r="A1012" s="16" t="s">
        <v>1030</v>
      </c>
      <c r="B1012" s="17">
        <v>28.12</v>
      </c>
      <c r="C1012" s="18">
        <v>4.67</v>
      </c>
      <c r="D1012" s="3" t="s">
        <v>11</v>
      </c>
      <c r="E1012" s="3" t="s">
        <v>11</v>
      </c>
      <c r="F1012" s="3" t="s">
        <v>11</v>
      </c>
      <c r="G1012" s="19">
        <v>2</v>
      </c>
      <c r="H1012" s="3" t="s">
        <v>11</v>
      </c>
      <c r="I1012" s="3" t="s">
        <v>167</v>
      </c>
      <c r="J1012" s="3" t="s">
        <v>20</v>
      </c>
    </row>
    <row r="1013" spans="1:10" x14ac:dyDescent="0.3">
      <c r="A1013" s="11" t="s">
        <v>1031</v>
      </c>
      <c r="B1013" s="12">
        <v>26.98</v>
      </c>
      <c r="C1013" s="13">
        <v>9.81</v>
      </c>
      <c r="D1013" s="14" t="s">
        <v>12</v>
      </c>
      <c r="E1013" s="14" t="s">
        <v>11</v>
      </c>
      <c r="F1013" s="14" t="s">
        <v>11</v>
      </c>
      <c r="G1013" s="15">
        <v>0</v>
      </c>
      <c r="H1013" s="14" t="s">
        <v>11</v>
      </c>
      <c r="I1013" s="14" t="s">
        <v>167</v>
      </c>
      <c r="J1013" s="14" t="s">
        <v>14</v>
      </c>
    </row>
    <row r="1014" spans="1:10" x14ac:dyDescent="0.3">
      <c r="A1014" s="16" t="s">
        <v>1032</v>
      </c>
      <c r="B1014" s="17">
        <v>27.2</v>
      </c>
      <c r="C1014" s="18">
        <v>6.06</v>
      </c>
      <c r="D1014" s="3" t="s">
        <v>12</v>
      </c>
      <c r="E1014" s="3" t="s">
        <v>11</v>
      </c>
      <c r="F1014" s="3" t="s">
        <v>11</v>
      </c>
      <c r="G1014" s="19">
        <v>2</v>
      </c>
      <c r="H1014" s="3" t="s">
        <v>11</v>
      </c>
      <c r="I1014" s="3" t="s">
        <v>167</v>
      </c>
      <c r="J1014" s="3" t="s">
        <v>16</v>
      </c>
    </row>
    <row r="1015" spans="1:10" x14ac:dyDescent="0.3">
      <c r="A1015" s="11" t="s">
        <v>1033</v>
      </c>
      <c r="B1015" s="12">
        <v>25.3</v>
      </c>
      <c r="C1015" s="13">
        <v>5.19</v>
      </c>
      <c r="D1015" s="14" t="s">
        <v>12</v>
      </c>
      <c r="E1015" s="14" t="s">
        <v>11</v>
      </c>
      <c r="F1015" s="14" t="s">
        <v>11</v>
      </c>
      <c r="G1015" s="15">
        <v>2</v>
      </c>
      <c r="H1015" s="14" t="s">
        <v>11</v>
      </c>
      <c r="I1015" s="14" t="s">
        <v>167</v>
      </c>
      <c r="J1015" s="14" t="s">
        <v>20</v>
      </c>
    </row>
    <row r="1016" spans="1:10" x14ac:dyDescent="0.3">
      <c r="A1016" s="16" t="s">
        <v>1034</v>
      </c>
      <c r="B1016" s="17">
        <v>30.25</v>
      </c>
      <c r="C1016" s="18">
        <v>10.16</v>
      </c>
      <c r="D1016" s="3" t="s">
        <v>11</v>
      </c>
      <c r="E1016" s="3" t="s">
        <v>11</v>
      </c>
      <c r="F1016" s="3" t="s">
        <v>11</v>
      </c>
      <c r="G1016" s="19">
        <v>0</v>
      </c>
      <c r="H1016" s="3" t="s">
        <v>11</v>
      </c>
      <c r="I1016" s="3" t="s">
        <v>13</v>
      </c>
      <c r="J1016" s="3" t="s">
        <v>14</v>
      </c>
    </row>
    <row r="1017" spans="1:10" x14ac:dyDescent="0.3">
      <c r="A1017" s="11" t="s">
        <v>1035</v>
      </c>
      <c r="B1017" s="12">
        <v>54</v>
      </c>
      <c r="C1017" s="13">
        <v>4.68</v>
      </c>
      <c r="D1017" s="14" t="s">
        <v>12</v>
      </c>
      <c r="E1017" s="14" t="s">
        <v>12</v>
      </c>
      <c r="F1017" s="14" t="s">
        <v>11</v>
      </c>
      <c r="G1017" s="15">
        <v>2</v>
      </c>
      <c r="H1017" s="14" t="s">
        <v>11</v>
      </c>
      <c r="I1017" s="14" t="s">
        <v>13</v>
      </c>
      <c r="J1017" s="14" t="s">
        <v>20</v>
      </c>
    </row>
    <row r="1018" spans="1:10" x14ac:dyDescent="0.3">
      <c r="A1018" s="16" t="s">
        <v>1036</v>
      </c>
      <c r="B1018" s="17">
        <v>51.86</v>
      </c>
      <c r="C1018" s="18">
        <v>5.32</v>
      </c>
      <c r="D1018" s="3" t="s">
        <v>12</v>
      </c>
      <c r="E1018" s="3" t="s">
        <v>11</v>
      </c>
      <c r="F1018" s="3" t="s">
        <v>11</v>
      </c>
      <c r="G1018" s="19">
        <v>0</v>
      </c>
      <c r="H1018" s="3" t="s">
        <v>11</v>
      </c>
      <c r="I1018" s="3" t="s">
        <v>13</v>
      </c>
      <c r="J1018" s="3" t="s">
        <v>20</v>
      </c>
    </row>
    <row r="1019" spans="1:10" x14ac:dyDescent="0.3">
      <c r="A1019" s="11" t="s">
        <v>1037</v>
      </c>
      <c r="B1019" s="12">
        <v>31.39</v>
      </c>
      <c r="C1019" s="13">
        <v>6.99</v>
      </c>
      <c r="D1019" s="14" t="s">
        <v>11</v>
      </c>
      <c r="E1019" s="14" t="s">
        <v>11</v>
      </c>
      <c r="F1019" s="14" t="s">
        <v>11</v>
      </c>
      <c r="G1019" s="15">
        <v>0</v>
      </c>
      <c r="H1019" s="14" t="s">
        <v>11</v>
      </c>
      <c r="I1019" s="14" t="s">
        <v>13</v>
      </c>
      <c r="J1019" s="14" t="s">
        <v>14</v>
      </c>
    </row>
    <row r="1020" spans="1:10" x14ac:dyDescent="0.3">
      <c r="A1020" s="16" t="s">
        <v>1038</v>
      </c>
      <c r="B1020" s="17">
        <v>39.97</v>
      </c>
      <c r="C1020" s="18">
        <v>5.55</v>
      </c>
      <c r="D1020" s="3" t="s">
        <v>11</v>
      </c>
      <c r="E1020" s="3" t="s">
        <v>11</v>
      </c>
      <c r="F1020" s="3" t="s">
        <v>11</v>
      </c>
      <c r="G1020" s="19">
        <v>0</v>
      </c>
      <c r="H1020" s="3" t="s">
        <v>11</v>
      </c>
      <c r="I1020" s="3" t="s">
        <v>13</v>
      </c>
      <c r="J1020" s="3" t="s">
        <v>20</v>
      </c>
    </row>
    <row r="1021" spans="1:10" x14ac:dyDescent="0.3">
      <c r="A1021" s="11" t="s">
        <v>1039</v>
      </c>
      <c r="B1021" s="12">
        <v>41.23</v>
      </c>
      <c r="C1021" s="13">
        <v>6.94</v>
      </c>
      <c r="D1021" s="14" t="s">
        <v>11</v>
      </c>
      <c r="E1021" s="14" t="s">
        <v>11</v>
      </c>
      <c r="F1021" s="14" t="s">
        <v>11</v>
      </c>
      <c r="G1021" s="15">
        <v>0</v>
      </c>
      <c r="H1021" s="14" t="s">
        <v>11</v>
      </c>
      <c r="I1021" s="14" t="s">
        <v>13</v>
      </c>
      <c r="J1021" s="14" t="s">
        <v>14</v>
      </c>
    </row>
    <row r="1022" spans="1:10" x14ac:dyDescent="0.3">
      <c r="A1022" s="16" t="s">
        <v>1040</v>
      </c>
      <c r="B1022" s="17">
        <v>49.45</v>
      </c>
      <c r="C1022" s="18">
        <v>4.2</v>
      </c>
      <c r="D1022" s="3" t="s">
        <v>12</v>
      </c>
      <c r="E1022" s="3" t="s">
        <v>11</v>
      </c>
      <c r="F1022" s="3" t="s">
        <v>11</v>
      </c>
      <c r="G1022" s="19">
        <v>0</v>
      </c>
      <c r="H1022" s="3" t="s">
        <v>11</v>
      </c>
      <c r="I1022" s="3" t="s">
        <v>13</v>
      </c>
      <c r="J1022" s="3" t="s">
        <v>20</v>
      </c>
    </row>
    <row r="1023" spans="1:10" x14ac:dyDescent="0.3">
      <c r="A1023" s="11" t="s">
        <v>1041</v>
      </c>
      <c r="B1023" s="12">
        <v>41.04</v>
      </c>
      <c r="C1023" s="13">
        <v>5.59</v>
      </c>
      <c r="D1023" s="14" t="s">
        <v>11</v>
      </c>
      <c r="E1023" s="14" t="s">
        <v>11</v>
      </c>
      <c r="F1023" s="14" t="s">
        <v>11</v>
      </c>
      <c r="G1023" s="15">
        <v>0</v>
      </c>
      <c r="H1023" s="14" t="s">
        <v>11</v>
      </c>
      <c r="I1023" s="14" t="s">
        <v>13</v>
      </c>
      <c r="J1023" s="14" t="s">
        <v>20</v>
      </c>
    </row>
    <row r="1024" spans="1:10" x14ac:dyDescent="0.3">
      <c r="A1024" s="16" t="s">
        <v>1042</v>
      </c>
      <c r="B1024" s="17">
        <v>27.93</v>
      </c>
      <c r="C1024" s="18">
        <v>9.9600000000000009</v>
      </c>
      <c r="D1024" s="3" t="s">
        <v>11</v>
      </c>
      <c r="E1024" s="3" t="s">
        <v>11</v>
      </c>
      <c r="F1024" s="3" t="s">
        <v>11</v>
      </c>
      <c r="G1024" s="19">
        <v>0</v>
      </c>
      <c r="H1024" s="3" t="s">
        <v>11</v>
      </c>
      <c r="I1024" s="3" t="s">
        <v>167</v>
      </c>
      <c r="J1024" s="3" t="s">
        <v>14</v>
      </c>
    </row>
    <row r="1025" spans="1:10" x14ac:dyDescent="0.3">
      <c r="A1025" s="11" t="s">
        <v>1043</v>
      </c>
      <c r="B1025" s="12">
        <v>21.01</v>
      </c>
      <c r="C1025" s="13">
        <v>7.37</v>
      </c>
      <c r="D1025" s="14" t="s">
        <v>11</v>
      </c>
      <c r="E1025" s="14" t="s">
        <v>11</v>
      </c>
      <c r="F1025" s="14" t="s">
        <v>11</v>
      </c>
      <c r="G1025" s="15">
        <v>0</v>
      </c>
      <c r="H1025" s="14" t="s">
        <v>11</v>
      </c>
      <c r="I1025" s="14" t="s">
        <v>241</v>
      </c>
      <c r="J1025" s="14" t="s">
        <v>14</v>
      </c>
    </row>
    <row r="1026" spans="1:10" x14ac:dyDescent="0.3">
      <c r="A1026" s="16" t="s">
        <v>1044</v>
      </c>
      <c r="B1026" s="17">
        <v>52.37</v>
      </c>
      <c r="C1026" s="18">
        <v>5.0599999999999996</v>
      </c>
      <c r="D1026" s="3" t="s">
        <v>12</v>
      </c>
      <c r="E1026" s="3" t="s">
        <v>12</v>
      </c>
      <c r="F1026" s="3" t="s">
        <v>11</v>
      </c>
      <c r="G1026" s="19">
        <v>2</v>
      </c>
      <c r="H1026" s="3" t="s">
        <v>11</v>
      </c>
      <c r="I1026" s="3" t="s">
        <v>13</v>
      </c>
      <c r="J1026" s="3" t="s">
        <v>20</v>
      </c>
    </row>
    <row r="1027" spans="1:10" x14ac:dyDescent="0.3">
      <c r="A1027" s="11" t="s">
        <v>1045</v>
      </c>
      <c r="B1027" s="12">
        <v>40.369999999999997</v>
      </c>
      <c r="C1027" s="13">
        <v>8.2100000000000009</v>
      </c>
      <c r="D1027" s="14" t="s">
        <v>11</v>
      </c>
      <c r="E1027" s="14" t="s">
        <v>11</v>
      </c>
      <c r="F1027" s="14" t="s">
        <v>11</v>
      </c>
      <c r="G1027" s="15">
        <v>0</v>
      </c>
      <c r="H1027" s="14" t="s">
        <v>11</v>
      </c>
      <c r="I1027" s="14" t="s">
        <v>13</v>
      </c>
      <c r="J1027" s="14" t="s">
        <v>14</v>
      </c>
    </row>
    <row r="1028" spans="1:10" x14ac:dyDescent="0.3">
      <c r="A1028" s="16" t="s">
        <v>1046</v>
      </c>
      <c r="B1028" s="17">
        <v>41.47</v>
      </c>
      <c r="C1028" s="18">
        <v>10.34</v>
      </c>
      <c r="D1028" s="3" t="s">
        <v>11</v>
      </c>
      <c r="E1028" s="3" t="s">
        <v>11</v>
      </c>
      <c r="F1028" s="3" t="s">
        <v>11</v>
      </c>
      <c r="G1028" s="19">
        <v>2</v>
      </c>
      <c r="H1028" s="3" t="s">
        <v>11</v>
      </c>
      <c r="I1028" s="3" t="s">
        <v>13</v>
      </c>
      <c r="J1028" s="3" t="s">
        <v>14</v>
      </c>
    </row>
    <row r="1029" spans="1:10" x14ac:dyDescent="0.3">
      <c r="A1029" s="11" t="s">
        <v>1047</v>
      </c>
      <c r="B1029" s="12">
        <v>33.725000000000001</v>
      </c>
      <c r="C1029" s="13">
        <v>5.51</v>
      </c>
      <c r="D1029" s="14" t="s">
        <v>12</v>
      </c>
      <c r="E1029" s="14" t="s">
        <v>11</v>
      </c>
      <c r="F1029" s="14" t="s">
        <v>11</v>
      </c>
      <c r="G1029" s="15">
        <v>2</v>
      </c>
      <c r="H1029" s="14" t="s">
        <v>11</v>
      </c>
      <c r="I1029" s="14" t="s">
        <v>13</v>
      </c>
      <c r="J1029" s="14" t="s">
        <v>20</v>
      </c>
    </row>
    <row r="1030" spans="1:10" x14ac:dyDescent="0.3">
      <c r="A1030" s="16" t="s">
        <v>1048</v>
      </c>
      <c r="B1030" s="17">
        <v>28.1</v>
      </c>
      <c r="C1030" s="18">
        <v>11.2</v>
      </c>
      <c r="D1030" s="3" t="s">
        <v>11</v>
      </c>
      <c r="E1030" s="3" t="s">
        <v>11</v>
      </c>
      <c r="F1030" s="3" t="s">
        <v>11</v>
      </c>
      <c r="G1030" s="19">
        <v>0</v>
      </c>
      <c r="H1030" s="3" t="s">
        <v>11</v>
      </c>
      <c r="I1030" s="3" t="s">
        <v>167</v>
      </c>
      <c r="J1030" s="3" t="s">
        <v>14</v>
      </c>
    </row>
    <row r="1031" spans="1:10" x14ac:dyDescent="0.3">
      <c r="A1031" s="11" t="s">
        <v>1049</v>
      </c>
      <c r="B1031" s="12">
        <v>37.43</v>
      </c>
      <c r="C1031" s="13">
        <v>4.3499999999999996</v>
      </c>
      <c r="D1031" s="14" t="s">
        <v>12</v>
      </c>
      <c r="E1031" s="14" t="s">
        <v>11</v>
      </c>
      <c r="F1031" s="14" t="s">
        <v>25</v>
      </c>
      <c r="G1031" s="15">
        <v>1</v>
      </c>
      <c r="H1031" s="14" t="s">
        <v>11</v>
      </c>
      <c r="I1031" s="14" t="s">
        <v>13</v>
      </c>
      <c r="J1031" s="14" t="s">
        <v>20</v>
      </c>
    </row>
    <row r="1032" spans="1:10" x14ac:dyDescent="0.3">
      <c r="A1032" s="16" t="s">
        <v>1050</v>
      </c>
      <c r="B1032" s="17">
        <v>23.7</v>
      </c>
      <c r="C1032" s="18">
        <v>10.45</v>
      </c>
      <c r="D1032" s="3" t="s">
        <v>11</v>
      </c>
      <c r="E1032" s="3" t="s">
        <v>11</v>
      </c>
      <c r="F1032" s="3" t="s">
        <v>11</v>
      </c>
      <c r="G1032" s="19">
        <v>0</v>
      </c>
      <c r="H1032" s="3" t="s">
        <v>11</v>
      </c>
      <c r="I1032" s="3" t="s">
        <v>241</v>
      </c>
      <c r="J1032" s="3" t="s">
        <v>14</v>
      </c>
    </row>
    <row r="1033" spans="1:10" x14ac:dyDescent="0.3">
      <c r="A1033" s="11" t="s">
        <v>1051</v>
      </c>
      <c r="B1033" s="12">
        <v>24.795000000000002</v>
      </c>
      <c r="C1033" s="13">
        <v>4.07</v>
      </c>
      <c r="D1033" s="14" t="s">
        <v>12</v>
      </c>
      <c r="E1033" s="14" t="s">
        <v>11</v>
      </c>
      <c r="F1033" s="14" t="s">
        <v>25</v>
      </c>
      <c r="G1033" s="15">
        <v>1</v>
      </c>
      <c r="H1033" s="14" t="s">
        <v>11</v>
      </c>
      <c r="I1033" s="14" t="s">
        <v>241</v>
      </c>
      <c r="J1033" s="14" t="s">
        <v>20</v>
      </c>
    </row>
    <row r="1034" spans="1:10" x14ac:dyDescent="0.3">
      <c r="A1034" s="16" t="s">
        <v>1052</v>
      </c>
      <c r="B1034" s="17">
        <v>31.9</v>
      </c>
      <c r="C1034" s="18">
        <v>8.34</v>
      </c>
      <c r="D1034" s="3" t="s">
        <v>11</v>
      </c>
      <c r="E1034" s="3" t="s">
        <v>11</v>
      </c>
      <c r="F1034" s="3" t="s">
        <v>11</v>
      </c>
      <c r="G1034" s="19">
        <v>0</v>
      </c>
      <c r="H1034" s="3" t="s">
        <v>11</v>
      </c>
      <c r="I1034" s="3" t="s">
        <v>13</v>
      </c>
      <c r="J1034" s="3" t="s">
        <v>14</v>
      </c>
    </row>
    <row r="1035" spans="1:10" x14ac:dyDescent="0.3">
      <c r="A1035" s="11" t="s">
        <v>1053</v>
      </c>
      <c r="B1035" s="12">
        <v>32.68</v>
      </c>
      <c r="C1035" s="13">
        <v>7.41</v>
      </c>
      <c r="D1035" s="14" t="s">
        <v>11</v>
      </c>
      <c r="E1035" s="14" t="s">
        <v>11</v>
      </c>
      <c r="F1035" s="14" t="s">
        <v>11</v>
      </c>
      <c r="G1035" s="15">
        <v>0</v>
      </c>
      <c r="H1035" s="14" t="s">
        <v>11</v>
      </c>
      <c r="I1035" s="14" t="s">
        <v>13</v>
      </c>
      <c r="J1035" s="14" t="s">
        <v>14</v>
      </c>
    </row>
    <row r="1036" spans="1:10" x14ac:dyDescent="0.3">
      <c r="A1036" s="16" t="s">
        <v>1054</v>
      </c>
      <c r="B1036" s="17">
        <v>47.13</v>
      </c>
      <c r="C1036" s="18">
        <v>4.3099999999999996</v>
      </c>
      <c r="D1036" s="3" t="s">
        <v>11</v>
      </c>
      <c r="E1036" s="3" t="s">
        <v>11</v>
      </c>
      <c r="F1036" s="3" t="s">
        <v>11</v>
      </c>
      <c r="G1036" s="19">
        <v>0</v>
      </c>
      <c r="H1036" s="3" t="s">
        <v>11</v>
      </c>
      <c r="I1036" s="3" t="s">
        <v>13</v>
      </c>
      <c r="J1036" s="3" t="s">
        <v>20</v>
      </c>
    </row>
    <row r="1037" spans="1:10" x14ac:dyDescent="0.3">
      <c r="A1037" s="11" t="s">
        <v>1055</v>
      </c>
      <c r="B1037" s="12">
        <v>36.67</v>
      </c>
      <c r="C1037" s="13">
        <v>10.83</v>
      </c>
      <c r="D1037" s="14" t="s">
        <v>11</v>
      </c>
      <c r="E1037" s="14" t="s">
        <v>11</v>
      </c>
      <c r="F1037" s="14" t="s">
        <v>11</v>
      </c>
      <c r="G1037" s="15">
        <v>0</v>
      </c>
      <c r="H1037" s="14" t="s">
        <v>11</v>
      </c>
      <c r="I1037" s="14" t="s">
        <v>13</v>
      </c>
      <c r="J1037" s="14" t="s">
        <v>14</v>
      </c>
    </row>
    <row r="1038" spans="1:10" x14ac:dyDescent="0.3">
      <c r="A1038" s="16" t="s">
        <v>1056</v>
      </c>
      <c r="B1038" s="17">
        <v>33.630000000000003</v>
      </c>
      <c r="C1038" s="18">
        <v>11.31</v>
      </c>
      <c r="D1038" s="3" t="s">
        <v>11</v>
      </c>
      <c r="E1038" s="3" t="s">
        <v>11</v>
      </c>
      <c r="F1038" s="3" t="s">
        <v>11</v>
      </c>
      <c r="G1038" s="19">
        <v>0</v>
      </c>
      <c r="H1038" s="3" t="s">
        <v>11</v>
      </c>
      <c r="I1038" s="3" t="s">
        <v>13</v>
      </c>
      <c r="J1038" s="3" t="s">
        <v>14</v>
      </c>
    </row>
    <row r="1039" spans="1:10" x14ac:dyDescent="0.3">
      <c r="A1039" s="11" t="s">
        <v>1057</v>
      </c>
      <c r="B1039" s="12">
        <v>32.67</v>
      </c>
      <c r="C1039" s="13">
        <v>11.81</v>
      </c>
      <c r="D1039" s="14" t="s">
        <v>12</v>
      </c>
      <c r="E1039" s="14" t="s">
        <v>11</v>
      </c>
      <c r="F1039" s="14" t="s">
        <v>11</v>
      </c>
      <c r="G1039" s="15">
        <v>0</v>
      </c>
      <c r="H1039" s="14" t="s">
        <v>11</v>
      </c>
      <c r="I1039" s="14" t="s">
        <v>13</v>
      </c>
      <c r="J1039" s="14" t="s">
        <v>14</v>
      </c>
    </row>
    <row r="1040" spans="1:10" x14ac:dyDescent="0.3">
      <c r="A1040" s="16" t="s">
        <v>1058</v>
      </c>
      <c r="B1040" s="17">
        <v>33.299999999999997</v>
      </c>
      <c r="C1040" s="18">
        <v>8.26</v>
      </c>
      <c r="D1040" s="3" t="s">
        <v>12</v>
      </c>
      <c r="E1040" s="3" t="s">
        <v>11</v>
      </c>
      <c r="F1040" s="3" t="s">
        <v>11</v>
      </c>
      <c r="G1040" s="19">
        <v>2</v>
      </c>
      <c r="H1040" s="3" t="s">
        <v>11</v>
      </c>
      <c r="I1040" s="3" t="s">
        <v>13</v>
      </c>
      <c r="J1040" s="3" t="s">
        <v>14</v>
      </c>
    </row>
    <row r="1041" spans="1:10" x14ac:dyDescent="0.3">
      <c r="A1041" s="11" t="s">
        <v>1059</v>
      </c>
      <c r="B1041" s="12">
        <v>30.78</v>
      </c>
      <c r="C1041" s="13">
        <v>10.74</v>
      </c>
      <c r="D1041" s="14" t="s">
        <v>12</v>
      </c>
      <c r="E1041" s="14" t="s">
        <v>11</v>
      </c>
      <c r="F1041" s="14" t="s">
        <v>11</v>
      </c>
      <c r="G1041" s="15">
        <v>2</v>
      </c>
      <c r="H1041" s="14" t="s">
        <v>11</v>
      </c>
      <c r="I1041" s="14" t="s">
        <v>13</v>
      </c>
      <c r="J1041" s="14" t="s">
        <v>14</v>
      </c>
    </row>
    <row r="1042" spans="1:10" x14ac:dyDescent="0.3">
      <c r="A1042" s="16" t="s">
        <v>1060</v>
      </c>
      <c r="B1042" s="17">
        <v>28.975000000000001</v>
      </c>
      <c r="C1042" s="18">
        <v>7.69</v>
      </c>
      <c r="D1042" s="3" t="s">
        <v>12</v>
      </c>
      <c r="E1042" s="3" t="s">
        <v>11</v>
      </c>
      <c r="F1042" s="3" t="s">
        <v>11</v>
      </c>
      <c r="G1042" s="19">
        <v>0</v>
      </c>
      <c r="H1042" s="3" t="s">
        <v>11</v>
      </c>
      <c r="I1042" s="3" t="s">
        <v>167</v>
      </c>
      <c r="J1042" s="3" t="s">
        <v>14</v>
      </c>
    </row>
    <row r="1043" spans="1:10" x14ac:dyDescent="0.3">
      <c r="A1043" s="11" t="s">
        <v>1061</v>
      </c>
      <c r="B1043" s="12">
        <v>33.4</v>
      </c>
      <c r="C1043" s="13">
        <v>4.84</v>
      </c>
      <c r="D1043" s="14" t="s">
        <v>11</v>
      </c>
      <c r="E1043" s="14" t="s">
        <v>11</v>
      </c>
      <c r="F1043" s="14" t="s">
        <v>11</v>
      </c>
      <c r="G1043" s="15">
        <v>0</v>
      </c>
      <c r="H1043" s="14" t="s">
        <v>11</v>
      </c>
      <c r="I1043" s="14" t="s">
        <v>13</v>
      </c>
      <c r="J1043" s="14" t="s">
        <v>20</v>
      </c>
    </row>
    <row r="1044" spans="1:10" x14ac:dyDescent="0.3">
      <c r="A1044" s="16" t="s">
        <v>1062</v>
      </c>
      <c r="B1044" s="17">
        <v>21.5</v>
      </c>
      <c r="C1044" s="18">
        <v>9.77</v>
      </c>
      <c r="D1044" s="3" t="s">
        <v>12</v>
      </c>
      <c r="E1044" s="3" t="s">
        <v>11</v>
      </c>
      <c r="F1044" s="3" t="s">
        <v>11</v>
      </c>
      <c r="G1044" s="19">
        <v>0</v>
      </c>
      <c r="H1044" s="3" t="s">
        <v>11</v>
      </c>
      <c r="I1044" s="3" t="s">
        <v>241</v>
      </c>
      <c r="J1044" s="3" t="s">
        <v>14</v>
      </c>
    </row>
    <row r="1045" spans="1:10" x14ac:dyDescent="0.3">
      <c r="A1045" s="11" t="s">
        <v>1063</v>
      </c>
      <c r="B1045" s="12">
        <v>38.14</v>
      </c>
      <c r="C1045" s="13">
        <v>5.84</v>
      </c>
      <c r="D1045" s="14" t="s">
        <v>11</v>
      </c>
      <c r="E1045" s="14" t="s">
        <v>11</v>
      </c>
      <c r="F1045" s="14" t="s">
        <v>11</v>
      </c>
      <c r="G1045" s="15">
        <v>0</v>
      </c>
      <c r="H1045" s="14" t="s">
        <v>11</v>
      </c>
      <c r="I1045" s="14" t="s">
        <v>13</v>
      </c>
      <c r="J1045" s="14" t="s">
        <v>16</v>
      </c>
    </row>
    <row r="1046" spans="1:10" x14ac:dyDescent="0.3">
      <c r="A1046" s="16" t="s">
        <v>1064</v>
      </c>
      <c r="B1046" s="17">
        <v>35.42</v>
      </c>
      <c r="C1046" s="18">
        <v>8.6999999999999993</v>
      </c>
      <c r="D1046" s="3" t="s">
        <v>12</v>
      </c>
      <c r="E1046" s="3" t="s">
        <v>11</v>
      </c>
      <c r="F1046" s="3" t="s">
        <v>11</v>
      </c>
      <c r="G1046" s="19">
        <v>1</v>
      </c>
      <c r="H1046" s="3" t="s">
        <v>11</v>
      </c>
      <c r="I1046" s="3" t="s">
        <v>13</v>
      </c>
      <c r="J1046" s="3" t="s">
        <v>14</v>
      </c>
    </row>
    <row r="1047" spans="1:10" x14ac:dyDescent="0.3">
      <c r="A1047" s="11" t="s">
        <v>1065</v>
      </c>
      <c r="B1047" s="12">
        <v>35.625</v>
      </c>
      <c r="C1047" s="13">
        <v>10.79</v>
      </c>
      <c r="D1047" s="14" t="s">
        <v>11</v>
      </c>
      <c r="E1047" s="14" t="s">
        <v>11</v>
      </c>
      <c r="F1047" s="14" t="s">
        <v>11</v>
      </c>
      <c r="G1047" s="15">
        <v>0</v>
      </c>
      <c r="H1047" s="14" t="s">
        <v>11</v>
      </c>
      <c r="I1047" s="14" t="s">
        <v>13</v>
      </c>
      <c r="J1047" s="14" t="s">
        <v>14</v>
      </c>
    </row>
    <row r="1048" spans="1:10" x14ac:dyDescent="0.3">
      <c r="A1048" s="16" t="s">
        <v>1066</v>
      </c>
      <c r="B1048" s="17">
        <v>45.51</v>
      </c>
      <c r="C1048" s="18">
        <v>4.32</v>
      </c>
      <c r="D1048" s="3" t="s">
        <v>11</v>
      </c>
      <c r="E1048" s="3" t="s">
        <v>11</v>
      </c>
      <c r="F1048" s="3" t="s">
        <v>11</v>
      </c>
      <c r="G1048" s="19">
        <v>1</v>
      </c>
      <c r="H1048" s="3" t="s">
        <v>11</v>
      </c>
      <c r="I1048" s="3" t="s">
        <v>13</v>
      </c>
      <c r="J1048" s="3" t="s">
        <v>20</v>
      </c>
    </row>
    <row r="1049" spans="1:10" x14ac:dyDescent="0.3">
      <c r="A1049" s="11" t="s">
        <v>1067</v>
      </c>
      <c r="B1049" s="12">
        <v>37.1</v>
      </c>
      <c r="C1049" s="13">
        <v>7.19</v>
      </c>
      <c r="D1049" s="14" t="s">
        <v>12</v>
      </c>
      <c r="E1049" s="14" t="s">
        <v>11</v>
      </c>
      <c r="F1049" s="14" t="s">
        <v>11</v>
      </c>
      <c r="G1049" s="15">
        <v>0</v>
      </c>
      <c r="H1049" s="14" t="s">
        <v>11</v>
      </c>
      <c r="I1049" s="14" t="s">
        <v>13</v>
      </c>
      <c r="J1049" s="14" t="s">
        <v>14</v>
      </c>
    </row>
    <row r="1050" spans="1:10" x14ac:dyDescent="0.3">
      <c r="A1050" s="16" t="s">
        <v>1068</v>
      </c>
      <c r="B1050" s="17">
        <v>30.5</v>
      </c>
      <c r="C1050" s="18">
        <v>11.94</v>
      </c>
      <c r="D1050" s="3" t="s">
        <v>12</v>
      </c>
      <c r="E1050" s="3" t="s">
        <v>11</v>
      </c>
      <c r="F1050" s="3" t="s">
        <v>11</v>
      </c>
      <c r="G1050" s="19">
        <v>0</v>
      </c>
      <c r="H1050" s="3" t="s">
        <v>11</v>
      </c>
      <c r="I1050" s="3" t="s">
        <v>13</v>
      </c>
      <c r="J1050" s="3" t="s">
        <v>14</v>
      </c>
    </row>
    <row r="1051" spans="1:10" x14ac:dyDescent="0.3">
      <c r="A1051" s="11" t="s">
        <v>1069</v>
      </c>
      <c r="B1051" s="12">
        <v>28.16</v>
      </c>
      <c r="C1051" s="13">
        <v>5.56</v>
      </c>
      <c r="D1051" s="14" t="s">
        <v>11</v>
      </c>
      <c r="E1051" s="14" t="s">
        <v>11</v>
      </c>
      <c r="F1051" s="14" t="s">
        <v>11</v>
      </c>
      <c r="G1051" s="15">
        <v>2</v>
      </c>
      <c r="H1051" s="14" t="s">
        <v>11</v>
      </c>
      <c r="I1051" s="14" t="s">
        <v>167</v>
      </c>
      <c r="J1051" s="14" t="s">
        <v>20</v>
      </c>
    </row>
    <row r="1052" spans="1:10" x14ac:dyDescent="0.3">
      <c r="A1052" s="16" t="s">
        <v>1070</v>
      </c>
      <c r="B1052" s="17">
        <v>29.1</v>
      </c>
      <c r="C1052" s="18">
        <v>5.64</v>
      </c>
      <c r="D1052" s="3" t="s">
        <v>12</v>
      </c>
      <c r="E1052" s="3" t="s">
        <v>11</v>
      </c>
      <c r="F1052" s="3" t="s">
        <v>11</v>
      </c>
      <c r="G1052" s="19">
        <v>0</v>
      </c>
      <c r="H1052" s="3" t="s">
        <v>11</v>
      </c>
      <c r="I1052" s="3" t="s">
        <v>167</v>
      </c>
      <c r="J1052" s="3" t="s">
        <v>20</v>
      </c>
    </row>
    <row r="1053" spans="1:10" x14ac:dyDescent="0.3">
      <c r="A1053" s="11" t="s">
        <v>1071</v>
      </c>
      <c r="B1053" s="12">
        <v>30.22</v>
      </c>
      <c r="C1053" s="13">
        <v>4.6500000000000004</v>
      </c>
      <c r="D1053" s="14" t="s">
        <v>11</v>
      </c>
      <c r="E1053" s="14" t="s">
        <v>11</v>
      </c>
      <c r="F1053" s="14" t="s">
        <v>11</v>
      </c>
      <c r="G1053" s="15">
        <v>0</v>
      </c>
      <c r="H1053" s="14" t="s">
        <v>11</v>
      </c>
      <c r="I1053" s="14" t="s">
        <v>13</v>
      </c>
      <c r="J1053" s="14" t="s">
        <v>20</v>
      </c>
    </row>
    <row r="1054" spans="1:10" x14ac:dyDescent="0.3">
      <c r="A1054" s="16" t="s">
        <v>1072</v>
      </c>
      <c r="B1054" s="17">
        <v>24.29</v>
      </c>
      <c r="C1054" s="18">
        <v>9.0500000000000007</v>
      </c>
      <c r="D1054" s="3" t="s">
        <v>11</v>
      </c>
      <c r="E1054" s="3" t="s">
        <v>11</v>
      </c>
      <c r="F1054" s="3" t="s">
        <v>11</v>
      </c>
      <c r="G1054" s="19">
        <v>0</v>
      </c>
      <c r="H1054" s="3" t="s">
        <v>11</v>
      </c>
      <c r="I1054" s="3" t="s">
        <v>241</v>
      </c>
      <c r="J1054" s="3" t="s">
        <v>14</v>
      </c>
    </row>
    <row r="1055" spans="1:10" x14ac:dyDescent="0.3">
      <c r="A1055" s="11" t="s">
        <v>1073</v>
      </c>
      <c r="B1055" s="12">
        <v>29.39</v>
      </c>
      <c r="C1055" s="13">
        <v>4.5199999999999996</v>
      </c>
      <c r="D1055" s="14" t="s">
        <v>12</v>
      </c>
      <c r="E1055" s="14" t="s">
        <v>11</v>
      </c>
      <c r="F1055" s="14" t="s">
        <v>11</v>
      </c>
      <c r="G1055" s="15">
        <v>0</v>
      </c>
      <c r="H1055" s="14" t="s">
        <v>11</v>
      </c>
      <c r="I1055" s="14" t="s">
        <v>167</v>
      </c>
      <c r="J1055" s="14" t="s">
        <v>20</v>
      </c>
    </row>
    <row r="1056" spans="1:10" x14ac:dyDescent="0.3">
      <c r="A1056" s="16" t="s">
        <v>1074</v>
      </c>
      <c r="B1056" s="17">
        <v>25.66</v>
      </c>
      <c r="C1056" s="18">
        <v>4.62</v>
      </c>
      <c r="D1056" s="3" t="s">
        <v>12</v>
      </c>
      <c r="E1056" s="3" t="s">
        <v>11</v>
      </c>
      <c r="F1056" s="3" t="s">
        <v>11</v>
      </c>
      <c r="G1056" s="19">
        <v>1</v>
      </c>
      <c r="H1056" s="3" t="s">
        <v>11</v>
      </c>
      <c r="I1056" s="3" t="s">
        <v>167</v>
      </c>
      <c r="J1056" s="3" t="s">
        <v>20</v>
      </c>
    </row>
    <row r="1057" spans="1:10" x14ac:dyDescent="0.3">
      <c r="A1057" s="11" t="s">
        <v>1075</v>
      </c>
      <c r="B1057" s="12">
        <v>39.11</v>
      </c>
      <c r="C1057" s="13">
        <v>5.87</v>
      </c>
      <c r="D1057" s="14" t="s">
        <v>11</v>
      </c>
      <c r="E1057" s="14" t="s">
        <v>11</v>
      </c>
      <c r="F1057" s="14" t="s">
        <v>11</v>
      </c>
      <c r="G1057" s="15">
        <v>0</v>
      </c>
      <c r="H1057" s="14" t="s">
        <v>11</v>
      </c>
      <c r="I1057" s="14" t="s">
        <v>13</v>
      </c>
      <c r="J1057" s="14" t="s">
        <v>16</v>
      </c>
    </row>
    <row r="1058" spans="1:10" x14ac:dyDescent="0.3">
      <c r="A1058" s="16" t="s">
        <v>1076</v>
      </c>
      <c r="B1058" s="17">
        <v>43.78</v>
      </c>
      <c r="C1058" s="18">
        <v>5.71</v>
      </c>
      <c r="D1058" s="3" t="s">
        <v>11</v>
      </c>
      <c r="E1058" s="3" t="s">
        <v>11</v>
      </c>
      <c r="F1058" s="3" t="s">
        <v>11</v>
      </c>
      <c r="G1058" s="19">
        <v>1</v>
      </c>
      <c r="H1058" s="3" t="s">
        <v>11</v>
      </c>
      <c r="I1058" s="3" t="s">
        <v>13</v>
      </c>
      <c r="J1058" s="3" t="s">
        <v>16</v>
      </c>
    </row>
    <row r="1059" spans="1:10" x14ac:dyDescent="0.3">
      <c r="A1059" s="11" t="s">
        <v>1077</v>
      </c>
      <c r="B1059" s="12">
        <v>24.35</v>
      </c>
      <c r="C1059" s="13">
        <v>9.08</v>
      </c>
      <c r="D1059" s="14" t="s">
        <v>11</v>
      </c>
      <c r="E1059" s="14" t="s">
        <v>11</v>
      </c>
      <c r="F1059" s="14" t="s">
        <v>11</v>
      </c>
      <c r="G1059" s="15">
        <v>0</v>
      </c>
      <c r="H1059" s="14" t="s">
        <v>11</v>
      </c>
      <c r="I1059" s="14" t="s">
        <v>241</v>
      </c>
      <c r="J1059" s="14" t="s">
        <v>14</v>
      </c>
    </row>
    <row r="1060" spans="1:10" x14ac:dyDescent="0.3">
      <c r="A1060" s="16" t="s">
        <v>1078</v>
      </c>
      <c r="B1060" s="17">
        <v>40.299999999999997</v>
      </c>
      <c r="C1060" s="18">
        <v>5.3</v>
      </c>
      <c r="D1060" s="3" t="s">
        <v>12</v>
      </c>
      <c r="E1060" s="3" t="s">
        <v>11</v>
      </c>
      <c r="F1060" s="3" t="s">
        <v>11</v>
      </c>
      <c r="G1060" s="19">
        <v>2</v>
      </c>
      <c r="H1060" s="3" t="s">
        <v>11</v>
      </c>
      <c r="I1060" s="3" t="s">
        <v>13</v>
      </c>
      <c r="J1060" s="3" t="s">
        <v>20</v>
      </c>
    </row>
    <row r="1061" spans="1:10" x14ac:dyDescent="0.3">
      <c r="A1061" s="11" t="s">
        <v>1079</v>
      </c>
      <c r="B1061" s="12">
        <v>32.774999999999999</v>
      </c>
      <c r="C1061" s="13">
        <v>11.76</v>
      </c>
      <c r="D1061" s="14" t="s">
        <v>12</v>
      </c>
      <c r="E1061" s="14" t="s">
        <v>11</v>
      </c>
      <c r="F1061" s="14" t="s">
        <v>11</v>
      </c>
      <c r="G1061" s="15">
        <v>0</v>
      </c>
      <c r="H1061" s="14" t="s">
        <v>11</v>
      </c>
      <c r="I1061" s="14" t="s">
        <v>13</v>
      </c>
      <c r="J1061" s="14" t="s">
        <v>14</v>
      </c>
    </row>
    <row r="1062" spans="1:10" x14ac:dyDescent="0.3">
      <c r="A1062" s="16" t="s">
        <v>1080</v>
      </c>
      <c r="B1062" s="17">
        <v>39.6</v>
      </c>
      <c r="C1062" s="18">
        <v>5.1100000000000003</v>
      </c>
      <c r="D1062" s="3" t="s">
        <v>12</v>
      </c>
      <c r="E1062" s="3" t="s">
        <v>11</v>
      </c>
      <c r="F1062" s="3" t="s">
        <v>11</v>
      </c>
      <c r="G1062" s="19">
        <v>2</v>
      </c>
      <c r="H1062" s="3" t="s">
        <v>11</v>
      </c>
      <c r="I1062" s="3" t="s">
        <v>13</v>
      </c>
      <c r="J1062" s="3" t="s">
        <v>20</v>
      </c>
    </row>
    <row r="1063" spans="1:10" x14ac:dyDescent="0.3">
      <c r="A1063" s="11" t="s">
        <v>1081</v>
      </c>
      <c r="B1063" s="12">
        <v>30.97</v>
      </c>
      <c r="C1063" s="13">
        <v>5.54</v>
      </c>
      <c r="D1063" s="14" t="s">
        <v>11</v>
      </c>
      <c r="E1063" s="14" t="s">
        <v>11</v>
      </c>
      <c r="F1063" s="14" t="s">
        <v>11</v>
      </c>
      <c r="G1063" s="15">
        <v>2</v>
      </c>
      <c r="H1063" s="14" t="s">
        <v>11</v>
      </c>
      <c r="I1063" s="14" t="s">
        <v>13</v>
      </c>
      <c r="J1063" s="14" t="s">
        <v>20</v>
      </c>
    </row>
    <row r="1064" spans="1:10" x14ac:dyDescent="0.3">
      <c r="A1064" s="16" t="s">
        <v>1082</v>
      </c>
      <c r="B1064" s="17">
        <v>27.645</v>
      </c>
      <c r="C1064" s="18">
        <v>8.8699999999999992</v>
      </c>
      <c r="D1064" s="3" t="s">
        <v>12</v>
      </c>
      <c r="E1064" s="3" t="s">
        <v>11</v>
      </c>
      <c r="F1064" s="3" t="s">
        <v>11</v>
      </c>
      <c r="G1064" s="19">
        <v>0</v>
      </c>
      <c r="H1064" s="3" t="s">
        <v>11</v>
      </c>
      <c r="I1064" s="3" t="s">
        <v>167</v>
      </c>
      <c r="J1064" s="3" t="s">
        <v>14</v>
      </c>
    </row>
    <row r="1065" spans="1:10" x14ac:dyDescent="0.3">
      <c r="A1065" s="11" t="s">
        <v>1083</v>
      </c>
      <c r="B1065" s="12">
        <v>34.43</v>
      </c>
      <c r="C1065" s="13">
        <v>5.96</v>
      </c>
      <c r="D1065" s="14" t="s">
        <v>12</v>
      </c>
      <c r="E1065" s="14" t="s">
        <v>11</v>
      </c>
      <c r="F1065" s="14" t="s">
        <v>11</v>
      </c>
      <c r="G1065" s="15">
        <v>2</v>
      </c>
      <c r="H1065" s="14" t="s">
        <v>11</v>
      </c>
      <c r="I1065" s="14" t="s">
        <v>13</v>
      </c>
      <c r="J1065" s="14" t="s">
        <v>16</v>
      </c>
    </row>
    <row r="1066" spans="1:10" x14ac:dyDescent="0.3">
      <c r="A1066" s="16" t="s">
        <v>1084</v>
      </c>
      <c r="B1066" s="17">
        <v>39.6</v>
      </c>
      <c r="C1066" s="18">
        <v>4.4400000000000004</v>
      </c>
      <c r="D1066" s="3" t="s">
        <v>12</v>
      </c>
      <c r="E1066" s="3" t="s">
        <v>11</v>
      </c>
      <c r="F1066" s="3" t="s">
        <v>25</v>
      </c>
      <c r="G1066" s="19">
        <v>1</v>
      </c>
      <c r="H1066" s="3" t="s">
        <v>11</v>
      </c>
      <c r="I1066" s="3" t="s">
        <v>13</v>
      </c>
      <c r="J1066" s="3" t="s">
        <v>20</v>
      </c>
    </row>
    <row r="1067" spans="1:10" x14ac:dyDescent="0.3">
      <c r="A1067" s="11" t="s">
        <v>1085</v>
      </c>
      <c r="B1067" s="12">
        <v>22.1</v>
      </c>
      <c r="C1067" s="13">
        <v>4.6500000000000004</v>
      </c>
      <c r="D1067" s="14" t="s">
        <v>12</v>
      </c>
      <c r="E1067" s="14" t="s">
        <v>11</v>
      </c>
      <c r="F1067" s="14" t="s">
        <v>11</v>
      </c>
      <c r="G1067" s="15">
        <v>2</v>
      </c>
      <c r="H1067" s="14" t="s">
        <v>11</v>
      </c>
      <c r="I1067" s="14" t="s">
        <v>241</v>
      </c>
      <c r="J1067" s="14" t="s">
        <v>20</v>
      </c>
    </row>
    <row r="1068" spans="1:10" x14ac:dyDescent="0.3">
      <c r="A1068" s="16" t="s">
        <v>1086</v>
      </c>
      <c r="B1068" s="17">
        <v>33.25</v>
      </c>
      <c r="C1068" s="18">
        <v>5.64</v>
      </c>
      <c r="D1068" s="3" t="s">
        <v>12</v>
      </c>
      <c r="E1068" s="3" t="s">
        <v>11</v>
      </c>
      <c r="F1068" s="3" t="s">
        <v>25</v>
      </c>
      <c r="G1068" s="19">
        <v>1</v>
      </c>
      <c r="H1068" s="3" t="s">
        <v>11</v>
      </c>
      <c r="I1068" s="3" t="s">
        <v>13</v>
      </c>
      <c r="J1068" s="3" t="s">
        <v>20</v>
      </c>
    </row>
    <row r="1069" spans="1:10" x14ac:dyDescent="0.3">
      <c r="A1069" s="11" t="s">
        <v>1087</v>
      </c>
      <c r="B1069" s="12">
        <v>33.33</v>
      </c>
      <c r="C1069" s="13">
        <v>10.19</v>
      </c>
      <c r="D1069" s="14" t="s">
        <v>11</v>
      </c>
      <c r="E1069" s="14" t="s">
        <v>11</v>
      </c>
      <c r="F1069" s="14" t="s">
        <v>11</v>
      </c>
      <c r="G1069" s="15">
        <v>0</v>
      </c>
      <c r="H1069" s="14" t="s">
        <v>11</v>
      </c>
      <c r="I1069" s="14" t="s">
        <v>13</v>
      </c>
      <c r="J1069" s="14" t="s">
        <v>14</v>
      </c>
    </row>
    <row r="1070" spans="1:10" x14ac:dyDescent="0.3">
      <c r="A1070" s="16" t="s">
        <v>1088</v>
      </c>
      <c r="B1070" s="17">
        <v>30.5</v>
      </c>
      <c r="C1070" s="18">
        <v>10.79</v>
      </c>
      <c r="D1070" s="3" t="s">
        <v>11</v>
      </c>
      <c r="E1070" s="3" t="s">
        <v>11</v>
      </c>
      <c r="F1070" s="3" t="s">
        <v>11</v>
      </c>
      <c r="G1070" s="19">
        <v>0</v>
      </c>
      <c r="H1070" s="3" t="s">
        <v>11</v>
      </c>
      <c r="I1070" s="3" t="s">
        <v>13</v>
      </c>
      <c r="J1070" s="3" t="s">
        <v>14</v>
      </c>
    </row>
    <row r="1071" spans="1:10" x14ac:dyDescent="0.3">
      <c r="A1071" s="11" t="s">
        <v>1089</v>
      </c>
      <c r="B1071" s="12">
        <v>30.3</v>
      </c>
      <c r="C1071" s="13">
        <v>4.24</v>
      </c>
      <c r="D1071" s="14" t="s">
        <v>11</v>
      </c>
      <c r="E1071" s="14" t="s">
        <v>11</v>
      </c>
      <c r="F1071" s="14" t="s">
        <v>11</v>
      </c>
      <c r="G1071" s="15">
        <v>0</v>
      </c>
      <c r="H1071" s="14" t="s">
        <v>11</v>
      </c>
      <c r="I1071" s="14" t="s">
        <v>13</v>
      </c>
      <c r="J1071" s="14" t="s">
        <v>20</v>
      </c>
    </row>
    <row r="1072" spans="1:10" x14ac:dyDescent="0.3">
      <c r="A1072" s="16" t="s">
        <v>1090</v>
      </c>
      <c r="B1072" s="17">
        <v>26.22</v>
      </c>
      <c r="C1072" s="18">
        <v>5.83</v>
      </c>
      <c r="D1072" s="3" t="s">
        <v>11</v>
      </c>
      <c r="E1072" s="3" t="s">
        <v>11</v>
      </c>
      <c r="F1072" s="3" t="s">
        <v>11</v>
      </c>
      <c r="G1072" s="19">
        <v>2</v>
      </c>
      <c r="H1072" s="3" t="s">
        <v>11</v>
      </c>
      <c r="I1072" s="3" t="s">
        <v>167</v>
      </c>
      <c r="J1072" s="3" t="s">
        <v>16</v>
      </c>
    </row>
    <row r="1073" spans="1:10" x14ac:dyDescent="0.3">
      <c r="A1073" s="11" t="s">
        <v>1091</v>
      </c>
      <c r="B1073" s="12">
        <v>29.99</v>
      </c>
      <c r="C1073" s="13">
        <v>11.85</v>
      </c>
      <c r="D1073" s="14" t="s">
        <v>11</v>
      </c>
      <c r="E1073" s="14" t="s">
        <v>11</v>
      </c>
      <c r="F1073" s="14" t="s">
        <v>11</v>
      </c>
      <c r="G1073" s="15">
        <v>0</v>
      </c>
      <c r="H1073" s="14" t="s">
        <v>11</v>
      </c>
      <c r="I1073" s="14" t="s">
        <v>167</v>
      </c>
      <c r="J1073" s="14" t="s">
        <v>14</v>
      </c>
    </row>
    <row r="1074" spans="1:10" x14ac:dyDescent="0.3">
      <c r="A1074" s="16" t="s">
        <v>1092</v>
      </c>
      <c r="B1074" s="17">
        <v>36.380000000000003</v>
      </c>
      <c r="C1074" s="18">
        <v>5.98</v>
      </c>
      <c r="D1074" s="3" t="s">
        <v>11</v>
      </c>
      <c r="E1074" s="3" t="s">
        <v>11</v>
      </c>
      <c r="F1074" s="3" t="s">
        <v>11</v>
      </c>
      <c r="G1074" s="19">
        <v>1</v>
      </c>
      <c r="H1074" s="3" t="s">
        <v>11</v>
      </c>
      <c r="I1074" s="3" t="s">
        <v>13</v>
      </c>
      <c r="J1074" s="3" t="s">
        <v>16</v>
      </c>
    </row>
    <row r="1075" spans="1:10" x14ac:dyDescent="0.3">
      <c r="A1075" s="11" t="s">
        <v>1093</v>
      </c>
      <c r="B1075" s="12">
        <v>31.16</v>
      </c>
      <c r="C1075" s="13">
        <v>4.26</v>
      </c>
      <c r="D1075" s="14" t="s">
        <v>12</v>
      </c>
      <c r="E1075" s="14" t="s">
        <v>11</v>
      </c>
      <c r="F1075" s="14" t="s">
        <v>25</v>
      </c>
      <c r="G1075" s="15">
        <v>1</v>
      </c>
      <c r="H1075" s="14" t="s">
        <v>11</v>
      </c>
      <c r="I1075" s="14" t="s">
        <v>13</v>
      </c>
      <c r="J1075" s="14" t="s">
        <v>20</v>
      </c>
    </row>
    <row r="1076" spans="1:10" x14ac:dyDescent="0.3">
      <c r="A1076" s="16" t="s">
        <v>1094</v>
      </c>
      <c r="B1076" s="17">
        <v>25.55</v>
      </c>
      <c r="C1076" s="18">
        <v>4.96</v>
      </c>
      <c r="D1076" s="3" t="s">
        <v>12</v>
      </c>
      <c r="E1076" s="3" t="s">
        <v>11</v>
      </c>
      <c r="F1076" s="3" t="s">
        <v>11</v>
      </c>
      <c r="G1076" s="19">
        <v>1</v>
      </c>
      <c r="H1076" s="3" t="s">
        <v>11</v>
      </c>
      <c r="I1076" s="3" t="s">
        <v>167</v>
      </c>
      <c r="J1076" s="3" t="s">
        <v>20</v>
      </c>
    </row>
    <row r="1077" spans="1:10" x14ac:dyDescent="0.3">
      <c r="A1077" s="11" t="s">
        <v>1095</v>
      </c>
      <c r="B1077" s="12">
        <v>28.77</v>
      </c>
      <c r="C1077" s="13">
        <v>4</v>
      </c>
      <c r="D1077" s="14" t="s">
        <v>12</v>
      </c>
      <c r="E1077" s="14" t="s">
        <v>11</v>
      </c>
      <c r="F1077" s="14" t="s">
        <v>11</v>
      </c>
      <c r="G1077" s="15">
        <v>0</v>
      </c>
      <c r="H1077" s="14" t="s">
        <v>11</v>
      </c>
      <c r="I1077" s="14" t="s">
        <v>167</v>
      </c>
      <c r="J1077" s="14" t="s">
        <v>20</v>
      </c>
    </row>
    <row r="1078" spans="1:10" x14ac:dyDescent="0.3">
      <c r="A1078" s="16" t="s">
        <v>1096</v>
      </c>
      <c r="B1078" s="17">
        <v>23.14</v>
      </c>
      <c r="C1078" s="18">
        <v>4.1500000000000004</v>
      </c>
      <c r="D1078" s="3" t="s">
        <v>12</v>
      </c>
      <c r="E1078" s="3" t="s">
        <v>11</v>
      </c>
      <c r="F1078" s="3" t="s">
        <v>11</v>
      </c>
      <c r="G1078" s="19">
        <v>1</v>
      </c>
      <c r="H1078" s="3" t="s">
        <v>11</v>
      </c>
      <c r="I1078" s="3" t="s">
        <v>241</v>
      </c>
      <c r="J1078" s="3" t="s">
        <v>20</v>
      </c>
    </row>
    <row r="1079" spans="1:10" x14ac:dyDescent="0.3">
      <c r="A1079" s="11" t="s">
        <v>1097</v>
      </c>
      <c r="B1079" s="12">
        <v>39.6</v>
      </c>
      <c r="C1079" s="13">
        <v>11.36</v>
      </c>
      <c r="D1079" s="14" t="s">
        <v>11</v>
      </c>
      <c r="E1079" s="14" t="s">
        <v>11</v>
      </c>
      <c r="F1079" s="14" t="s">
        <v>11</v>
      </c>
      <c r="G1079" s="15">
        <v>0</v>
      </c>
      <c r="H1079" s="14" t="s">
        <v>11</v>
      </c>
      <c r="I1079" s="14" t="s">
        <v>13</v>
      </c>
      <c r="J1079" s="14" t="s">
        <v>14</v>
      </c>
    </row>
    <row r="1080" spans="1:10" x14ac:dyDescent="0.3">
      <c r="A1080" s="16" t="s">
        <v>1098</v>
      </c>
      <c r="B1080" s="17">
        <v>29.2</v>
      </c>
      <c r="C1080" s="18">
        <v>7.53</v>
      </c>
      <c r="D1080" s="3" t="s">
        <v>11</v>
      </c>
      <c r="E1080" s="3" t="s">
        <v>11</v>
      </c>
      <c r="F1080" s="3" t="s">
        <v>11</v>
      </c>
      <c r="G1080" s="19">
        <v>0</v>
      </c>
      <c r="H1080" s="3" t="s">
        <v>11</v>
      </c>
      <c r="I1080" s="3" t="s">
        <v>167</v>
      </c>
      <c r="J1080" s="3" t="s">
        <v>14</v>
      </c>
    </row>
    <row r="1081" spans="1:10" x14ac:dyDescent="0.3">
      <c r="A1081" s="11" t="s">
        <v>1099</v>
      </c>
      <c r="B1081" s="12">
        <v>32.774999999999999</v>
      </c>
      <c r="C1081" s="13">
        <v>7.95</v>
      </c>
      <c r="D1081" s="14" t="s">
        <v>11</v>
      </c>
      <c r="E1081" s="14" t="s">
        <v>11</v>
      </c>
      <c r="F1081" s="14" t="s">
        <v>11</v>
      </c>
      <c r="G1081" s="15">
        <v>0</v>
      </c>
      <c r="H1081" s="14" t="s">
        <v>11</v>
      </c>
      <c r="I1081" s="14" t="s">
        <v>13</v>
      </c>
      <c r="J1081" s="14" t="s">
        <v>14</v>
      </c>
    </row>
    <row r="1082" spans="1:10" x14ac:dyDescent="0.3">
      <c r="A1082" s="16" t="s">
        <v>1100</v>
      </c>
      <c r="B1082" s="17">
        <v>24.035</v>
      </c>
      <c r="C1082" s="18">
        <v>8.5</v>
      </c>
      <c r="D1082" s="3" t="s">
        <v>11</v>
      </c>
      <c r="E1082" s="3" t="s">
        <v>11</v>
      </c>
      <c r="F1082" s="3" t="s">
        <v>11</v>
      </c>
      <c r="G1082" s="19">
        <v>0</v>
      </c>
      <c r="H1082" s="3" t="s">
        <v>11</v>
      </c>
      <c r="I1082" s="3" t="s">
        <v>241</v>
      </c>
      <c r="J1082" s="3" t="s">
        <v>14</v>
      </c>
    </row>
    <row r="1083" spans="1:10" x14ac:dyDescent="0.3">
      <c r="A1083" s="11" t="s">
        <v>1101</v>
      </c>
      <c r="B1083" s="12">
        <v>30.55</v>
      </c>
      <c r="C1083" s="13">
        <v>5.89</v>
      </c>
      <c r="D1083" s="14" t="s">
        <v>11</v>
      </c>
      <c r="E1083" s="14" t="s">
        <v>11</v>
      </c>
      <c r="F1083" s="14" t="s">
        <v>25</v>
      </c>
      <c r="G1083" s="15">
        <v>1</v>
      </c>
      <c r="H1083" s="14" t="s">
        <v>11</v>
      </c>
      <c r="I1083" s="14" t="s">
        <v>13</v>
      </c>
      <c r="J1083" s="14" t="s">
        <v>16</v>
      </c>
    </row>
    <row r="1084" spans="1:10" x14ac:dyDescent="0.3">
      <c r="A1084" s="16" t="s">
        <v>1102</v>
      </c>
      <c r="B1084" s="17">
        <v>28.81</v>
      </c>
      <c r="C1084" s="18">
        <v>8.76</v>
      </c>
      <c r="D1084" s="3" t="s">
        <v>11</v>
      </c>
      <c r="E1084" s="3" t="s">
        <v>11</v>
      </c>
      <c r="F1084" s="3" t="s">
        <v>11</v>
      </c>
      <c r="G1084" s="19">
        <v>2</v>
      </c>
      <c r="H1084" s="3" t="s">
        <v>11</v>
      </c>
      <c r="I1084" s="3" t="s">
        <v>167</v>
      </c>
      <c r="J1084" s="3" t="s">
        <v>14</v>
      </c>
    </row>
    <row r="1085" spans="1:10" x14ac:dyDescent="0.3">
      <c r="A1085" s="11" t="s">
        <v>1103</v>
      </c>
      <c r="B1085" s="12">
        <v>31.66</v>
      </c>
      <c r="C1085" s="13">
        <v>4.1100000000000003</v>
      </c>
      <c r="D1085" s="14" t="s">
        <v>11</v>
      </c>
      <c r="E1085" s="14" t="s">
        <v>11</v>
      </c>
      <c r="F1085" s="14" t="s">
        <v>11</v>
      </c>
      <c r="G1085" s="15">
        <v>0</v>
      </c>
      <c r="H1085" s="14" t="s">
        <v>11</v>
      </c>
      <c r="I1085" s="14" t="s">
        <v>13</v>
      </c>
      <c r="J1085" s="14" t="s">
        <v>20</v>
      </c>
    </row>
    <row r="1086" spans="1:10" x14ac:dyDescent="0.3">
      <c r="A1086" s="16" t="s">
        <v>1104</v>
      </c>
      <c r="B1086" s="17">
        <v>28.215</v>
      </c>
      <c r="C1086" s="18">
        <v>7.56</v>
      </c>
      <c r="D1086" s="3" t="s">
        <v>12</v>
      </c>
      <c r="E1086" s="3" t="s">
        <v>11</v>
      </c>
      <c r="F1086" s="3" t="s">
        <v>11</v>
      </c>
      <c r="G1086" s="19">
        <v>1</v>
      </c>
      <c r="H1086" s="3" t="s">
        <v>11</v>
      </c>
      <c r="I1086" s="3" t="s">
        <v>167</v>
      </c>
      <c r="J1086" s="3" t="s">
        <v>14</v>
      </c>
    </row>
    <row r="1087" spans="1:10" x14ac:dyDescent="0.3">
      <c r="A1087" s="11" t="s">
        <v>1105</v>
      </c>
      <c r="B1087" s="12">
        <v>26.12</v>
      </c>
      <c r="C1087" s="13">
        <v>4.17</v>
      </c>
      <c r="D1087" s="14" t="s">
        <v>12</v>
      </c>
      <c r="E1087" s="14" t="s">
        <v>11</v>
      </c>
      <c r="F1087" s="14" t="s">
        <v>25</v>
      </c>
      <c r="G1087" s="15">
        <v>1</v>
      </c>
      <c r="H1087" s="14" t="s">
        <v>11</v>
      </c>
      <c r="I1087" s="14" t="s">
        <v>167</v>
      </c>
      <c r="J1087" s="14" t="s">
        <v>20</v>
      </c>
    </row>
    <row r="1088" spans="1:10" x14ac:dyDescent="0.3">
      <c r="A1088" s="16" t="s">
        <v>1106</v>
      </c>
      <c r="B1088" s="17">
        <v>36.630000000000003</v>
      </c>
      <c r="C1088" s="18">
        <v>11.42</v>
      </c>
      <c r="D1088" s="3" t="s">
        <v>11</v>
      </c>
      <c r="E1088" s="3" t="s">
        <v>11</v>
      </c>
      <c r="F1088" s="3" t="s">
        <v>11</v>
      </c>
      <c r="G1088" s="19">
        <v>2</v>
      </c>
      <c r="H1088" s="3" t="s">
        <v>11</v>
      </c>
      <c r="I1088" s="3" t="s">
        <v>13</v>
      </c>
      <c r="J1088" s="3" t="s">
        <v>14</v>
      </c>
    </row>
    <row r="1089" spans="1:10" x14ac:dyDescent="0.3">
      <c r="A1089" s="11" t="s">
        <v>1107</v>
      </c>
      <c r="B1089" s="12">
        <v>33.344999999999999</v>
      </c>
      <c r="C1089" s="13">
        <v>7.33</v>
      </c>
      <c r="D1089" s="14" t="s">
        <v>11</v>
      </c>
      <c r="E1089" s="14" t="s">
        <v>11</v>
      </c>
      <c r="F1089" s="14" t="s">
        <v>11</v>
      </c>
      <c r="G1089" s="15">
        <v>2</v>
      </c>
      <c r="H1089" s="14" t="s">
        <v>11</v>
      </c>
      <c r="I1089" s="14" t="s">
        <v>13</v>
      </c>
      <c r="J1089" s="14" t="s">
        <v>14</v>
      </c>
    </row>
    <row r="1090" spans="1:10" x14ac:dyDescent="0.3">
      <c r="A1090" s="16" t="s">
        <v>1108</v>
      </c>
      <c r="B1090" s="17">
        <v>27.11</v>
      </c>
      <c r="C1090" s="18">
        <v>6.7</v>
      </c>
      <c r="D1090" s="3" t="s">
        <v>11</v>
      </c>
      <c r="E1090" s="3" t="s">
        <v>11</v>
      </c>
      <c r="F1090" s="3" t="s">
        <v>11</v>
      </c>
      <c r="G1090" s="19">
        <v>0</v>
      </c>
      <c r="H1090" s="3" t="s">
        <v>11</v>
      </c>
      <c r="I1090" s="3" t="s">
        <v>167</v>
      </c>
      <c r="J1090" s="3" t="s">
        <v>14</v>
      </c>
    </row>
    <row r="1091" spans="1:10" x14ac:dyDescent="0.3">
      <c r="A1091" s="11" t="s">
        <v>1109</v>
      </c>
      <c r="B1091" s="12">
        <v>26.6</v>
      </c>
      <c r="C1091" s="13">
        <v>5.27</v>
      </c>
      <c r="D1091" s="14" t="s">
        <v>12</v>
      </c>
      <c r="E1091" s="14" t="s">
        <v>11</v>
      </c>
      <c r="F1091" s="14" t="s">
        <v>25</v>
      </c>
      <c r="G1091" s="15">
        <v>1</v>
      </c>
      <c r="H1091" s="14" t="s">
        <v>11</v>
      </c>
      <c r="I1091" s="14" t="s">
        <v>167</v>
      </c>
      <c r="J1091" s="14" t="s">
        <v>20</v>
      </c>
    </row>
    <row r="1092" spans="1:10" x14ac:dyDescent="0.3">
      <c r="A1092" s="16" t="s">
        <v>1110</v>
      </c>
      <c r="B1092" s="17">
        <v>30.41</v>
      </c>
      <c r="C1092" s="18">
        <v>7.72</v>
      </c>
      <c r="D1092" s="3" t="s">
        <v>11</v>
      </c>
      <c r="E1092" s="3" t="s">
        <v>11</v>
      </c>
      <c r="F1092" s="3" t="s">
        <v>11</v>
      </c>
      <c r="G1092" s="19">
        <v>0</v>
      </c>
      <c r="H1092" s="3" t="s">
        <v>11</v>
      </c>
      <c r="I1092" s="3" t="s">
        <v>13</v>
      </c>
      <c r="J1092" s="3" t="s">
        <v>14</v>
      </c>
    </row>
    <row r="1093" spans="1:10" x14ac:dyDescent="0.3">
      <c r="A1093" s="11" t="s">
        <v>1111</v>
      </c>
      <c r="B1093" s="12">
        <v>28.98</v>
      </c>
      <c r="C1093" s="13">
        <v>8.68</v>
      </c>
      <c r="D1093" s="14" t="s">
        <v>11</v>
      </c>
      <c r="E1093" s="14" t="s">
        <v>11</v>
      </c>
      <c r="F1093" s="14" t="s">
        <v>11</v>
      </c>
      <c r="G1093" s="15">
        <v>2</v>
      </c>
      <c r="H1093" s="14" t="s">
        <v>11</v>
      </c>
      <c r="I1093" s="14" t="s">
        <v>167</v>
      </c>
      <c r="J1093" s="14" t="s">
        <v>14</v>
      </c>
    </row>
    <row r="1094" spans="1:10" x14ac:dyDescent="0.3">
      <c r="A1094" s="16" t="s">
        <v>1112</v>
      </c>
      <c r="B1094" s="17">
        <v>31.24</v>
      </c>
      <c r="C1094" s="18">
        <v>9.8000000000000007</v>
      </c>
      <c r="D1094" s="3" t="s">
        <v>11</v>
      </c>
      <c r="E1094" s="3" t="s">
        <v>11</v>
      </c>
      <c r="F1094" s="3" t="s">
        <v>11</v>
      </c>
      <c r="G1094" s="19">
        <v>0</v>
      </c>
      <c r="H1094" s="3" t="s">
        <v>11</v>
      </c>
      <c r="I1094" s="3" t="s">
        <v>13</v>
      </c>
      <c r="J1094" s="3" t="s">
        <v>14</v>
      </c>
    </row>
    <row r="1095" spans="1:10" x14ac:dyDescent="0.3">
      <c r="A1095" s="11" t="s">
        <v>1113</v>
      </c>
      <c r="B1095" s="12">
        <v>31.54</v>
      </c>
      <c r="C1095" s="13">
        <v>4.4400000000000004</v>
      </c>
      <c r="D1095" s="14" t="s">
        <v>11</v>
      </c>
      <c r="E1095" s="14" t="s">
        <v>11</v>
      </c>
      <c r="F1095" s="14" t="s">
        <v>11</v>
      </c>
      <c r="G1095" s="15">
        <v>0</v>
      </c>
      <c r="H1095" s="14" t="s">
        <v>11</v>
      </c>
      <c r="I1095" s="14" t="s">
        <v>13</v>
      </c>
      <c r="J1095" s="14" t="s">
        <v>20</v>
      </c>
    </row>
    <row r="1096" spans="1:10" x14ac:dyDescent="0.3">
      <c r="A1096" s="16" t="s">
        <v>1114</v>
      </c>
      <c r="B1096" s="17">
        <v>38.6</v>
      </c>
      <c r="C1096" s="18">
        <v>7.19</v>
      </c>
      <c r="D1096" s="3" t="s">
        <v>12</v>
      </c>
      <c r="E1096" s="3" t="s">
        <v>11</v>
      </c>
      <c r="F1096" s="3" t="s">
        <v>11</v>
      </c>
      <c r="G1096" s="19">
        <v>2</v>
      </c>
      <c r="H1096" s="3" t="s">
        <v>11</v>
      </c>
      <c r="I1096" s="3" t="s">
        <v>13</v>
      </c>
      <c r="J1096" s="3" t="s">
        <v>14</v>
      </c>
    </row>
    <row r="1097" spans="1:10" x14ac:dyDescent="0.3">
      <c r="A1097" s="11" t="s">
        <v>1115</v>
      </c>
      <c r="B1097" s="12">
        <v>37.950000000000003</v>
      </c>
      <c r="C1097" s="13">
        <v>6.06</v>
      </c>
      <c r="D1097" s="14" t="s">
        <v>11</v>
      </c>
      <c r="E1097" s="14" t="s">
        <v>11</v>
      </c>
      <c r="F1097" s="14" t="s">
        <v>11</v>
      </c>
      <c r="G1097" s="15">
        <v>0</v>
      </c>
      <c r="H1097" s="14" t="s">
        <v>11</v>
      </c>
      <c r="I1097" s="14" t="s">
        <v>13</v>
      </c>
      <c r="J1097" s="14" t="s">
        <v>16</v>
      </c>
    </row>
    <row r="1098" spans="1:10" x14ac:dyDescent="0.3">
      <c r="A1098" s="16" t="s">
        <v>1116</v>
      </c>
      <c r="B1098" s="17">
        <v>38.97</v>
      </c>
      <c r="C1098" s="18">
        <v>5.12</v>
      </c>
      <c r="D1098" s="3" t="s">
        <v>11</v>
      </c>
      <c r="E1098" s="3" t="s">
        <v>11</v>
      </c>
      <c r="F1098" s="3" t="s">
        <v>11</v>
      </c>
      <c r="G1098" s="19">
        <v>0</v>
      </c>
      <c r="H1098" s="3" t="s">
        <v>11</v>
      </c>
      <c r="I1098" s="3" t="s">
        <v>13</v>
      </c>
      <c r="J1098" s="3" t="s">
        <v>20</v>
      </c>
    </row>
    <row r="1099" spans="1:10" x14ac:dyDescent="0.3">
      <c r="A1099" s="11" t="s">
        <v>1117</v>
      </c>
      <c r="B1099" s="12">
        <v>21.2</v>
      </c>
      <c r="C1099" s="13">
        <v>10.72</v>
      </c>
      <c r="D1099" s="14" t="s">
        <v>11</v>
      </c>
      <c r="E1099" s="14" t="s">
        <v>11</v>
      </c>
      <c r="F1099" s="14" t="s">
        <v>11</v>
      </c>
      <c r="G1099" s="15">
        <v>0</v>
      </c>
      <c r="H1099" s="14" t="s">
        <v>11</v>
      </c>
      <c r="I1099" s="14" t="s">
        <v>241</v>
      </c>
      <c r="J1099" s="14" t="s">
        <v>14</v>
      </c>
    </row>
    <row r="1100" spans="1:10" x14ac:dyDescent="0.3">
      <c r="A1100" s="16" t="s">
        <v>1118</v>
      </c>
      <c r="B1100" s="17">
        <v>23.96</v>
      </c>
      <c r="C1100" s="18">
        <v>9.58</v>
      </c>
      <c r="D1100" s="3" t="s">
        <v>12</v>
      </c>
      <c r="E1100" s="3" t="s">
        <v>11</v>
      </c>
      <c r="F1100" s="3" t="s">
        <v>25</v>
      </c>
      <c r="G1100" s="19">
        <v>1</v>
      </c>
      <c r="H1100" s="3" t="s">
        <v>11</v>
      </c>
      <c r="I1100" s="3" t="s">
        <v>241</v>
      </c>
      <c r="J1100" s="3" t="s">
        <v>14</v>
      </c>
    </row>
    <row r="1101" spans="1:10" x14ac:dyDescent="0.3">
      <c r="A1101" s="11" t="s">
        <v>1119</v>
      </c>
      <c r="B1101" s="12">
        <v>35.93</v>
      </c>
      <c r="C1101" s="13">
        <v>6.4</v>
      </c>
      <c r="D1101" s="14" t="s">
        <v>12</v>
      </c>
      <c r="E1101" s="14" t="s">
        <v>11</v>
      </c>
      <c r="F1101" s="14" t="s">
        <v>11</v>
      </c>
      <c r="G1101" s="15">
        <v>1</v>
      </c>
      <c r="H1101" s="14" t="s">
        <v>11</v>
      </c>
      <c r="I1101" s="14" t="s">
        <v>13</v>
      </c>
      <c r="J1101" s="14" t="s">
        <v>16</v>
      </c>
    </row>
    <row r="1102" spans="1:10" x14ac:dyDescent="0.3">
      <c r="A1102" s="16" t="s">
        <v>1120</v>
      </c>
      <c r="B1102" s="17">
        <v>26.11</v>
      </c>
      <c r="C1102" s="18">
        <v>6.8</v>
      </c>
      <c r="D1102" s="3" t="s">
        <v>12</v>
      </c>
      <c r="E1102" s="3" t="s">
        <v>11</v>
      </c>
      <c r="F1102" s="3" t="s">
        <v>11</v>
      </c>
      <c r="G1102" s="19">
        <v>2</v>
      </c>
      <c r="H1102" s="3" t="s">
        <v>11</v>
      </c>
      <c r="I1102" s="3" t="s">
        <v>167</v>
      </c>
      <c r="J1102" s="3" t="s">
        <v>14</v>
      </c>
    </row>
    <row r="1103" spans="1:10" x14ac:dyDescent="0.3">
      <c r="A1103" s="11" t="s">
        <v>1121</v>
      </c>
      <c r="B1103" s="12">
        <v>32.299999999999997</v>
      </c>
      <c r="C1103" s="13">
        <v>9.48</v>
      </c>
      <c r="D1103" s="14" t="s">
        <v>11</v>
      </c>
      <c r="E1103" s="14" t="s">
        <v>11</v>
      </c>
      <c r="F1103" s="14" t="s">
        <v>11</v>
      </c>
      <c r="G1103" s="15">
        <v>2</v>
      </c>
      <c r="H1103" s="14" t="s">
        <v>11</v>
      </c>
      <c r="I1103" s="14" t="s">
        <v>13</v>
      </c>
      <c r="J1103" s="14" t="s">
        <v>14</v>
      </c>
    </row>
    <row r="1104" spans="1:10" x14ac:dyDescent="0.3">
      <c r="A1104" s="16" t="s">
        <v>1122</v>
      </c>
      <c r="B1104" s="17">
        <v>28.69</v>
      </c>
      <c r="C1104" s="18">
        <v>7.45</v>
      </c>
      <c r="D1104" s="3" t="s">
        <v>11</v>
      </c>
      <c r="E1104" s="3" t="s">
        <v>11</v>
      </c>
      <c r="F1104" s="3" t="s">
        <v>11</v>
      </c>
      <c r="G1104" s="19">
        <v>2</v>
      </c>
      <c r="H1104" s="3" t="s">
        <v>11</v>
      </c>
      <c r="I1104" s="3" t="s">
        <v>167</v>
      </c>
      <c r="J1104" s="3" t="s">
        <v>14</v>
      </c>
    </row>
    <row r="1105" spans="1:10" x14ac:dyDescent="0.3">
      <c r="A1105" s="11" t="s">
        <v>1123</v>
      </c>
      <c r="B1105" s="12">
        <v>31.28</v>
      </c>
      <c r="C1105" s="13">
        <v>6.94</v>
      </c>
      <c r="D1105" s="14" t="s">
        <v>12</v>
      </c>
      <c r="E1105" s="14" t="s">
        <v>11</v>
      </c>
      <c r="F1105" s="14" t="s">
        <v>11</v>
      </c>
      <c r="G1105" s="15">
        <v>1</v>
      </c>
      <c r="H1105" s="14" t="s">
        <v>11</v>
      </c>
      <c r="I1105" s="14" t="s">
        <v>13</v>
      </c>
      <c r="J1105" s="14" t="s">
        <v>14</v>
      </c>
    </row>
    <row r="1106" spans="1:10" x14ac:dyDescent="0.3">
      <c r="A1106" s="16" t="s">
        <v>1124</v>
      </c>
      <c r="B1106" s="17">
        <v>30.21</v>
      </c>
      <c r="C1106" s="18">
        <v>7.83</v>
      </c>
      <c r="D1106" s="3" t="s">
        <v>11</v>
      </c>
      <c r="E1106" s="3" t="s">
        <v>11</v>
      </c>
      <c r="F1106" s="3" t="s">
        <v>11</v>
      </c>
      <c r="G1106" s="19">
        <v>0</v>
      </c>
      <c r="H1106" s="3" t="s">
        <v>11</v>
      </c>
      <c r="I1106" s="3" t="s">
        <v>13</v>
      </c>
      <c r="J1106" s="3" t="s">
        <v>14</v>
      </c>
    </row>
    <row r="1107" spans="1:10" x14ac:dyDescent="0.3">
      <c r="A1107" s="11" t="s">
        <v>1125</v>
      </c>
      <c r="B1107" s="12">
        <v>38.28</v>
      </c>
      <c r="C1107" s="13">
        <v>10.17</v>
      </c>
      <c r="D1107" s="14" t="s">
        <v>12</v>
      </c>
      <c r="E1107" s="14" t="s">
        <v>11</v>
      </c>
      <c r="F1107" s="14" t="s">
        <v>11</v>
      </c>
      <c r="G1107" s="15">
        <v>0</v>
      </c>
      <c r="H1107" s="14" t="s">
        <v>11</v>
      </c>
      <c r="I1107" s="14" t="s">
        <v>13</v>
      </c>
      <c r="J1107" s="14" t="s">
        <v>14</v>
      </c>
    </row>
    <row r="1108" spans="1:10" x14ac:dyDescent="0.3">
      <c r="A1108" s="16" t="s">
        <v>1126</v>
      </c>
      <c r="B1108" s="17">
        <v>29.9</v>
      </c>
      <c r="C1108" s="18">
        <v>8.9600000000000009</v>
      </c>
      <c r="D1108" s="3" t="s">
        <v>12</v>
      </c>
      <c r="E1108" s="3" t="s">
        <v>11</v>
      </c>
      <c r="F1108" s="3" t="s">
        <v>11</v>
      </c>
      <c r="G1108" s="19">
        <v>0</v>
      </c>
      <c r="H1108" s="3" t="s">
        <v>11</v>
      </c>
      <c r="I1108" s="3" t="s">
        <v>167</v>
      </c>
      <c r="J1108" s="3" t="s">
        <v>14</v>
      </c>
    </row>
    <row r="1109" spans="1:10" x14ac:dyDescent="0.3">
      <c r="A1109" s="11" t="s">
        <v>1127</v>
      </c>
      <c r="B1109" s="12">
        <v>23.18</v>
      </c>
      <c r="C1109" s="13">
        <v>6.96</v>
      </c>
      <c r="D1109" s="14" t="s">
        <v>12</v>
      </c>
      <c r="E1109" s="14" t="s">
        <v>11</v>
      </c>
      <c r="F1109" s="14" t="s">
        <v>11</v>
      </c>
      <c r="G1109" s="15">
        <v>2</v>
      </c>
      <c r="H1109" s="14" t="s">
        <v>11</v>
      </c>
      <c r="I1109" s="14" t="s">
        <v>241</v>
      </c>
      <c r="J1109" s="14" t="s">
        <v>14</v>
      </c>
    </row>
    <row r="1110" spans="1:10" x14ac:dyDescent="0.3">
      <c r="A1110" s="16" t="s">
        <v>1128</v>
      </c>
      <c r="B1110" s="17">
        <v>33.020000000000003</v>
      </c>
      <c r="C1110" s="18">
        <v>5.07</v>
      </c>
      <c r="D1110" s="3" t="s">
        <v>12</v>
      </c>
      <c r="E1110" s="3" t="s">
        <v>11</v>
      </c>
      <c r="F1110" s="3" t="s">
        <v>11</v>
      </c>
      <c r="G1110" s="19">
        <v>0</v>
      </c>
      <c r="H1110" s="3" t="s">
        <v>11</v>
      </c>
      <c r="I1110" s="3" t="s">
        <v>13</v>
      </c>
      <c r="J1110" s="3" t="s">
        <v>20</v>
      </c>
    </row>
    <row r="1111" spans="1:10" x14ac:dyDescent="0.3">
      <c r="A1111" s="11" t="s">
        <v>1129</v>
      </c>
      <c r="B1111" s="12">
        <v>27.29</v>
      </c>
      <c r="C1111" s="13">
        <v>5.85</v>
      </c>
      <c r="D1111" s="14" t="s">
        <v>11</v>
      </c>
      <c r="E1111" s="14" t="s">
        <v>11</v>
      </c>
      <c r="F1111" s="14" t="s">
        <v>11</v>
      </c>
      <c r="G1111" s="15">
        <v>2</v>
      </c>
      <c r="H1111" s="14" t="s">
        <v>11</v>
      </c>
      <c r="I1111" s="14" t="s">
        <v>167</v>
      </c>
      <c r="J1111" s="14" t="s">
        <v>16</v>
      </c>
    </row>
    <row r="1112" spans="1:10" x14ac:dyDescent="0.3">
      <c r="A1112" s="16" t="s">
        <v>1130</v>
      </c>
      <c r="B1112" s="17">
        <v>23.18</v>
      </c>
      <c r="C1112" s="18">
        <v>10.56</v>
      </c>
      <c r="D1112" s="3" t="s">
        <v>11</v>
      </c>
      <c r="E1112" s="3" t="s">
        <v>11</v>
      </c>
      <c r="F1112" s="3" t="s">
        <v>11</v>
      </c>
      <c r="G1112" s="19">
        <v>2</v>
      </c>
      <c r="H1112" s="3" t="s">
        <v>11</v>
      </c>
      <c r="I1112" s="3" t="s">
        <v>241</v>
      </c>
      <c r="J1112" s="3" t="s">
        <v>14</v>
      </c>
    </row>
    <row r="1113" spans="1:10" x14ac:dyDescent="0.3">
      <c r="A1113" s="11" t="s">
        <v>1131</v>
      </c>
      <c r="B1113" s="12">
        <v>32.659999999999997</v>
      </c>
      <c r="C1113" s="13">
        <v>8.92</v>
      </c>
      <c r="D1113" s="14" t="s">
        <v>12</v>
      </c>
      <c r="E1113" s="14" t="s">
        <v>11</v>
      </c>
      <c r="F1113" s="14" t="s">
        <v>11</v>
      </c>
      <c r="G1113" s="15">
        <v>0</v>
      </c>
      <c r="H1113" s="14" t="s">
        <v>11</v>
      </c>
      <c r="I1113" s="14" t="s">
        <v>13</v>
      </c>
      <c r="J1113" s="14" t="s">
        <v>14</v>
      </c>
    </row>
    <row r="1114" spans="1:10" x14ac:dyDescent="0.3">
      <c r="A1114" s="16" t="s">
        <v>1132</v>
      </c>
      <c r="B1114" s="17">
        <v>30.78</v>
      </c>
      <c r="C1114" s="18">
        <v>8.6300000000000008</v>
      </c>
      <c r="D1114" s="3" t="s">
        <v>11</v>
      </c>
      <c r="E1114" s="3" t="s">
        <v>11</v>
      </c>
      <c r="F1114" s="3" t="s">
        <v>11</v>
      </c>
      <c r="G1114" s="19">
        <v>0</v>
      </c>
      <c r="H1114" s="3" t="s">
        <v>11</v>
      </c>
      <c r="I1114" s="3" t="s">
        <v>13</v>
      </c>
      <c r="J1114" s="3" t="s">
        <v>14</v>
      </c>
    </row>
    <row r="1115" spans="1:10" x14ac:dyDescent="0.3">
      <c r="A1115" s="11" t="s">
        <v>1133</v>
      </c>
      <c r="B1115" s="12">
        <v>47.2</v>
      </c>
      <c r="C1115" s="13">
        <v>6.29</v>
      </c>
      <c r="D1115" s="14" t="s">
        <v>12</v>
      </c>
      <c r="E1115" s="14" t="s">
        <v>11</v>
      </c>
      <c r="F1115" s="14" t="s">
        <v>25</v>
      </c>
      <c r="G1115" s="15">
        <v>1</v>
      </c>
      <c r="H1115" s="14" t="s">
        <v>11</v>
      </c>
      <c r="I1115" s="14" t="s">
        <v>13</v>
      </c>
      <c r="J1115" s="14" t="s">
        <v>16</v>
      </c>
    </row>
    <row r="1116" spans="1:10" x14ac:dyDescent="0.3">
      <c r="A1116" s="16" t="s">
        <v>1134</v>
      </c>
      <c r="B1116" s="17">
        <v>31.6</v>
      </c>
      <c r="C1116" s="18">
        <v>5.75</v>
      </c>
      <c r="D1116" s="3" t="s">
        <v>11</v>
      </c>
      <c r="E1116" s="3" t="s">
        <v>11</v>
      </c>
      <c r="F1116" s="3" t="s">
        <v>11</v>
      </c>
      <c r="G1116" s="19">
        <v>2</v>
      </c>
      <c r="H1116" s="3" t="s">
        <v>11</v>
      </c>
      <c r="I1116" s="3" t="s">
        <v>13</v>
      </c>
      <c r="J1116" s="3" t="s">
        <v>16</v>
      </c>
    </row>
    <row r="1117" spans="1:10" x14ac:dyDescent="0.3">
      <c r="A1117" s="11" t="s">
        <v>1135</v>
      </c>
      <c r="B1117" s="12">
        <v>33.914999999999999</v>
      </c>
      <c r="C1117" s="13">
        <v>6.66</v>
      </c>
      <c r="D1117" s="14" t="s">
        <v>12</v>
      </c>
      <c r="E1117" s="14" t="s">
        <v>11</v>
      </c>
      <c r="F1117" s="14" t="s">
        <v>11</v>
      </c>
      <c r="G1117" s="15">
        <v>1</v>
      </c>
      <c r="H1117" s="14" t="s">
        <v>11</v>
      </c>
      <c r="I1117" s="14" t="s">
        <v>13</v>
      </c>
      <c r="J1117" s="14" t="s">
        <v>14</v>
      </c>
    </row>
    <row r="1118" spans="1:10" x14ac:dyDescent="0.3">
      <c r="A1118" s="16" t="s">
        <v>1136</v>
      </c>
      <c r="B1118" s="17">
        <v>23.54</v>
      </c>
      <c r="C1118" s="18">
        <v>5.0999999999999996</v>
      </c>
      <c r="D1118" s="3" t="s">
        <v>11</v>
      </c>
      <c r="E1118" s="3" t="s">
        <v>11</v>
      </c>
      <c r="F1118" s="3" t="s">
        <v>11</v>
      </c>
      <c r="G1118" s="19">
        <v>2</v>
      </c>
      <c r="H1118" s="3" t="s">
        <v>11</v>
      </c>
      <c r="I1118" s="3" t="s">
        <v>241</v>
      </c>
      <c r="J1118" s="3" t="s">
        <v>20</v>
      </c>
    </row>
    <row r="1119" spans="1:10" x14ac:dyDescent="0.3">
      <c r="A1119" s="11" t="s">
        <v>1137</v>
      </c>
      <c r="B1119" s="12">
        <v>27.074999999999999</v>
      </c>
      <c r="C1119" s="13">
        <v>4.41</v>
      </c>
      <c r="D1119" s="14" t="s">
        <v>11</v>
      </c>
      <c r="E1119" s="14" t="s">
        <v>11</v>
      </c>
      <c r="F1119" s="14" t="s">
        <v>11</v>
      </c>
      <c r="G1119" s="15">
        <v>2</v>
      </c>
      <c r="H1119" s="14" t="s">
        <v>11</v>
      </c>
      <c r="I1119" s="14" t="s">
        <v>167</v>
      </c>
      <c r="J1119" s="14" t="s">
        <v>20</v>
      </c>
    </row>
    <row r="1120" spans="1:10" x14ac:dyDescent="0.3">
      <c r="A1120" s="16" t="s">
        <v>1138</v>
      </c>
      <c r="B1120" s="17">
        <v>25.8</v>
      </c>
      <c r="C1120" s="18">
        <v>5.52</v>
      </c>
      <c r="D1120" s="3" t="s">
        <v>12</v>
      </c>
      <c r="E1120" s="3" t="s">
        <v>11</v>
      </c>
      <c r="F1120" s="3" t="s">
        <v>11</v>
      </c>
      <c r="G1120" s="19">
        <v>0</v>
      </c>
      <c r="H1120" s="3" t="s">
        <v>11</v>
      </c>
      <c r="I1120" s="3" t="s">
        <v>167</v>
      </c>
      <c r="J1120" s="3" t="s">
        <v>20</v>
      </c>
    </row>
    <row r="1121" spans="1:10" x14ac:dyDescent="0.3">
      <c r="A1121" s="11" t="s">
        <v>1139</v>
      </c>
      <c r="B1121" s="12">
        <v>36.1</v>
      </c>
      <c r="C1121" s="13">
        <v>4.62</v>
      </c>
      <c r="D1121" s="14" t="s">
        <v>12</v>
      </c>
      <c r="E1121" s="14" t="s">
        <v>11</v>
      </c>
      <c r="F1121" s="14" t="s">
        <v>25</v>
      </c>
      <c r="G1121" s="15">
        <v>1</v>
      </c>
      <c r="H1121" s="14" t="s">
        <v>11</v>
      </c>
      <c r="I1121" s="14" t="s">
        <v>13</v>
      </c>
      <c r="J1121" s="14" t="s">
        <v>20</v>
      </c>
    </row>
    <row r="1122" spans="1:10" x14ac:dyDescent="0.3">
      <c r="A1122" s="16" t="s">
        <v>1140</v>
      </c>
      <c r="B1122" s="17">
        <v>30.495000000000001</v>
      </c>
      <c r="C1122" s="18">
        <v>5.74</v>
      </c>
      <c r="D1122" s="3" t="s">
        <v>12</v>
      </c>
      <c r="E1122" s="3" t="s">
        <v>11</v>
      </c>
      <c r="F1122" s="3" t="s">
        <v>25</v>
      </c>
      <c r="G1122" s="19">
        <v>1</v>
      </c>
      <c r="H1122" s="3" t="s">
        <v>11</v>
      </c>
      <c r="I1122" s="3" t="s">
        <v>13</v>
      </c>
      <c r="J1122" s="3" t="s">
        <v>16</v>
      </c>
    </row>
    <row r="1123" spans="1:10" x14ac:dyDescent="0.3">
      <c r="A1123" s="11" t="s">
        <v>1141</v>
      </c>
      <c r="B1123" s="12">
        <v>21.4</v>
      </c>
      <c r="C1123" s="13">
        <v>6.3</v>
      </c>
      <c r="D1123" s="14" t="s">
        <v>12</v>
      </c>
      <c r="E1123" s="14" t="s">
        <v>11</v>
      </c>
      <c r="F1123" s="14" t="s">
        <v>25</v>
      </c>
      <c r="G1123" s="15">
        <v>1</v>
      </c>
      <c r="H1123" s="14" t="s">
        <v>11</v>
      </c>
      <c r="I1123" s="14" t="s">
        <v>241</v>
      </c>
      <c r="J1123" s="14" t="s">
        <v>16</v>
      </c>
    </row>
    <row r="1124" spans="1:10" x14ac:dyDescent="0.3">
      <c r="A1124" s="16" t="s">
        <v>1142</v>
      </c>
      <c r="B1124" s="17">
        <v>32.299999999999997</v>
      </c>
      <c r="C1124" s="18">
        <v>10.27</v>
      </c>
      <c r="D1124" s="3" t="s">
        <v>11</v>
      </c>
      <c r="E1124" s="3" t="s">
        <v>11</v>
      </c>
      <c r="F1124" s="3" t="s">
        <v>11</v>
      </c>
      <c r="G1124" s="19">
        <v>0</v>
      </c>
      <c r="H1124" s="3" t="s">
        <v>11</v>
      </c>
      <c r="I1124" s="3" t="s">
        <v>13</v>
      </c>
      <c r="J1124" s="3" t="s">
        <v>14</v>
      </c>
    </row>
    <row r="1125" spans="1:10" x14ac:dyDescent="0.3">
      <c r="A1125" s="11" t="s">
        <v>1143</v>
      </c>
      <c r="B1125" s="12">
        <v>29.78</v>
      </c>
      <c r="C1125" s="13">
        <v>5.85</v>
      </c>
      <c r="D1125" s="14" t="s">
        <v>11</v>
      </c>
      <c r="E1125" s="14" t="s">
        <v>11</v>
      </c>
      <c r="F1125" s="14" t="s">
        <v>25</v>
      </c>
      <c r="G1125" s="15">
        <v>1</v>
      </c>
      <c r="H1125" s="14" t="s">
        <v>11</v>
      </c>
      <c r="I1125" s="14" t="s">
        <v>167</v>
      </c>
      <c r="J1125" s="14" t="s">
        <v>16</v>
      </c>
    </row>
    <row r="1126" spans="1:10" x14ac:dyDescent="0.3">
      <c r="A1126" s="16" t="s">
        <v>1144</v>
      </c>
      <c r="B1126" s="17">
        <v>34.76</v>
      </c>
      <c r="C1126" s="18">
        <v>5.92</v>
      </c>
      <c r="D1126" s="3" t="s">
        <v>12</v>
      </c>
      <c r="E1126" s="3" t="s">
        <v>11</v>
      </c>
      <c r="F1126" s="3" t="s">
        <v>11</v>
      </c>
      <c r="G1126" s="19">
        <v>1</v>
      </c>
      <c r="H1126" s="3" t="s">
        <v>11</v>
      </c>
      <c r="I1126" s="3" t="s">
        <v>13</v>
      </c>
      <c r="J1126" s="3" t="s">
        <v>16</v>
      </c>
    </row>
    <row r="1127" spans="1:10" x14ac:dyDescent="0.3">
      <c r="A1127" s="11" t="s">
        <v>1145</v>
      </c>
      <c r="B1127" s="12">
        <v>18.335000000000001</v>
      </c>
      <c r="C1127" s="13">
        <v>10.01</v>
      </c>
      <c r="D1127" s="14" t="s">
        <v>12</v>
      </c>
      <c r="E1127" s="14" t="s">
        <v>11</v>
      </c>
      <c r="F1127" s="14" t="s">
        <v>11</v>
      </c>
      <c r="G1127" s="15">
        <v>2</v>
      </c>
      <c r="H1127" s="14" t="s">
        <v>11</v>
      </c>
      <c r="I1127" s="14" t="s">
        <v>298</v>
      </c>
      <c r="J1127" s="14" t="s">
        <v>14</v>
      </c>
    </row>
    <row r="1128" spans="1:10" x14ac:dyDescent="0.3">
      <c r="A1128" s="16" t="s">
        <v>1146</v>
      </c>
      <c r="B1128" s="17">
        <v>32.299999999999997</v>
      </c>
      <c r="C1128" s="18">
        <v>9.59</v>
      </c>
      <c r="D1128" s="3" t="s">
        <v>11</v>
      </c>
      <c r="E1128" s="3" t="s">
        <v>11</v>
      </c>
      <c r="F1128" s="3" t="s">
        <v>11</v>
      </c>
      <c r="G1128" s="19">
        <v>0</v>
      </c>
      <c r="H1128" s="3" t="s">
        <v>11</v>
      </c>
      <c r="I1128" s="3" t="s">
        <v>13</v>
      </c>
      <c r="J1128" s="3" t="s">
        <v>14</v>
      </c>
    </row>
    <row r="1129" spans="1:10" x14ac:dyDescent="0.3">
      <c r="A1129" s="11" t="s">
        <v>1147</v>
      </c>
      <c r="B1129" s="12">
        <v>27.74</v>
      </c>
      <c r="C1129" s="13">
        <v>10.37</v>
      </c>
      <c r="D1129" s="14" t="s">
        <v>11</v>
      </c>
      <c r="E1129" s="14" t="s">
        <v>11</v>
      </c>
      <c r="F1129" s="14" t="s">
        <v>11</v>
      </c>
      <c r="G1129" s="15">
        <v>0</v>
      </c>
      <c r="H1129" s="14" t="s">
        <v>11</v>
      </c>
      <c r="I1129" s="14" t="s">
        <v>167</v>
      </c>
      <c r="J1129" s="14" t="s">
        <v>14</v>
      </c>
    </row>
    <row r="1130" spans="1:10" x14ac:dyDescent="0.3">
      <c r="A1130" s="16" t="s">
        <v>1148</v>
      </c>
      <c r="B1130" s="17">
        <v>24</v>
      </c>
      <c r="C1130" s="18">
        <v>4.01</v>
      </c>
      <c r="D1130" s="3" t="s">
        <v>12</v>
      </c>
      <c r="E1130" s="3" t="s">
        <v>11</v>
      </c>
      <c r="F1130" s="3" t="s">
        <v>11</v>
      </c>
      <c r="G1130" s="19">
        <v>1</v>
      </c>
      <c r="H1130" s="3" t="s">
        <v>11</v>
      </c>
      <c r="I1130" s="3" t="s">
        <v>241</v>
      </c>
      <c r="J1130" s="3" t="s">
        <v>20</v>
      </c>
    </row>
    <row r="1131" spans="1:10" x14ac:dyDescent="0.3">
      <c r="A1131" s="11" t="s">
        <v>1149</v>
      </c>
      <c r="B1131" s="12">
        <v>31.78</v>
      </c>
      <c r="C1131" s="13">
        <v>4.24</v>
      </c>
      <c r="D1131" s="14" t="s">
        <v>12</v>
      </c>
      <c r="E1131" s="14" t="s">
        <v>11</v>
      </c>
      <c r="F1131" s="14" t="s">
        <v>25</v>
      </c>
      <c r="G1131" s="15">
        <v>1</v>
      </c>
      <c r="H1131" s="14" t="s">
        <v>11</v>
      </c>
      <c r="I1131" s="14" t="s">
        <v>13</v>
      </c>
      <c r="J1131" s="14" t="s">
        <v>20</v>
      </c>
    </row>
    <row r="1132" spans="1:10" x14ac:dyDescent="0.3">
      <c r="A1132" s="16" t="s">
        <v>1150</v>
      </c>
      <c r="B1132" s="17">
        <v>32.25</v>
      </c>
      <c r="C1132" s="18">
        <v>5.36</v>
      </c>
      <c r="D1132" s="3" t="s">
        <v>12</v>
      </c>
      <c r="E1132" s="3" t="s">
        <v>11</v>
      </c>
      <c r="F1132" s="3" t="s">
        <v>11</v>
      </c>
      <c r="G1132" s="19">
        <v>0</v>
      </c>
      <c r="H1132" s="3" t="s">
        <v>11</v>
      </c>
      <c r="I1132" s="3" t="s">
        <v>13</v>
      </c>
      <c r="J1132" s="3" t="s">
        <v>20</v>
      </c>
    </row>
    <row r="1133" spans="1:10" x14ac:dyDescent="0.3">
      <c r="A1133" s="11" t="s">
        <v>1151</v>
      </c>
      <c r="B1133" s="12">
        <v>30.114999999999998</v>
      </c>
      <c r="C1133" s="13">
        <v>4.99</v>
      </c>
      <c r="D1133" s="14" t="s">
        <v>11</v>
      </c>
      <c r="E1133" s="14" t="s">
        <v>11</v>
      </c>
      <c r="F1133" s="14" t="s">
        <v>11</v>
      </c>
      <c r="G1133" s="15">
        <v>2</v>
      </c>
      <c r="H1133" s="14" t="s">
        <v>11</v>
      </c>
      <c r="I1133" s="14" t="s">
        <v>13</v>
      </c>
      <c r="J1133" s="14" t="s">
        <v>20</v>
      </c>
    </row>
    <row r="1134" spans="1:10" x14ac:dyDescent="0.3">
      <c r="A1134" s="16" t="s">
        <v>1152</v>
      </c>
      <c r="B1134" s="17">
        <v>22.41</v>
      </c>
      <c r="C1134" s="18">
        <v>8.68</v>
      </c>
      <c r="D1134" s="3" t="s">
        <v>11</v>
      </c>
      <c r="E1134" s="3" t="s">
        <v>11</v>
      </c>
      <c r="F1134" s="3" t="s">
        <v>11</v>
      </c>
      <c r="G1134" s="19">
        <v>0</v>
      </c>
      <c r="H1134" s="3" t="s">
        <v>11</v>
      </c>
      <c r="I1134" s="3" t="s">
        <v>241</v>
      </c>
      <c r="J1134" s="3" t="s">
        <v>14</v>
      </c>
    </row>
    <row r="1135" spans="1:10" x14ac:dyDescent="0.3">
      <c r="A1135" s="11" t="s">
        <v>1153</v>
      </c>
      <c r="B1135" s="12">
        <v>45.72</v>
      </c>
      <c r="C1135" s="13">
        <v>4.2300000000000004</v>
      </c>
      <c r="D1135" s="14" t="s">
        <v>12</v>
      </c>
      <c r="E1135" s="14" t="s">
        <v>11</v>
      </c>
      <c r="F1135" s="14" t="s">
        <v>11</v>
      </c>
      <c r="G1135" s="15">
        <v>0</v>
      </c>
      <c r="H1135" s="14" t="s">
        <v>11</v>
      </c>
      <c r="I1135" s="14" t="s">
        <v>13</v>
      </c>
      <c r="J1135" s="14" t="s">
        <v>20</v>
      </c>
    </row>
    <row r="1136" spans="1:10" x14ac:dyDescent="0.3">
      <c r="A1136" s="16" t="s">
        <v>1154</v>
      </c>
      <c r="B1136" s="17">
        <v>25</v>
      </c>
      <c r="C1136" s="18">
        <v>5.32</v>
      </c>
      <c r="D1136" s="3" t="s">
        <v>12</v>
      </c>
      <c r="E1136" s="3" t="s">
        <v>11</v>
      </c>
      <c r="F1136" s="3" t="s">
        <v>11</v>
      </c>
      <c r="G1136" s="19">
        <v>2</v>
      </c>
      <c r="H1136" s="3" t="s">
        <v>11</v>
      </c>
      <c r="I1136" s="3" t="s">
        <v>167</v>
      </c>
      <c r="J1136" s="3" t="s">
        <v>20</v>
      </c>
    </row>
    <row r="1137" spans="1:10" x14ac:dyDescent="0.3">
      <c r="A1137" s="11" t="s">
        <v>1155</v>
      </c>
      <c r="B1137" s="12">
        <v>39.5</v>
      </c>
      <c r="C1137" s="13">
        <v>6.66</v>
      </c>
      <c r="D1137" s="14" t="s">
        <v>11</v>
      </c>
      <c r="E1137" s="14" t="s">
        <v>11</v>
      </c>
      <c r="F1137" s="14" t="s">
        <v>11</v>
      </c>
      <c r="G1137" s="15">
        <v>0</v>
      </c>
      <c r="H1137" s="14" t="s">
        <v>11</v>
      </c>
      <c r="I1137" s="14" t="s">
        <v>13</v>
      </c>
      <c r="J1137" s="14" t="s">
        <v>14</v>
      </c>
    </row>
    <row r="1138" spans="1:10" x14ac:dyDescent="0.3">
      <c r="A1138" s="16" t="s">
        <v>1156</v>
      </c>
      <c r="B1138" s="17">
        <v>37.729999999999997</v>
      </c>
      <c r="C1138" s="18">
        <v>7.4</v>
      </c>
      <c r="D1138" s="3" t="s">
        <v>11</v>
      </c>
      <c r="E1138" s="3" t="s">
        <v>11</v>
      </c>
      <c r="F1138" s="3" t="s">
        <v>11</v>
      </c>
      <c r="G1138" s="19">
        <v>0</v>
      </c>
      <c r="H1138" s="3" t="s">
        <v>11</v>
      </c>
      <c r="I1138" s="3" t="s">
        <v>13</v>
      </c>
      <c r="J1138" s="3" t="s">
        <v>14</v>
      </c>
    </row>
    <row r="1139" spans="1:10" x14ac:dyDescent="0.3">
      <c r="A1139" s="11" t="s">
        <v>1157</v>
      </c>
      <c r="B1139" s="12">
        <v>40.659999999999997</v>
      </c>
      <c r="C1139" s="13">
        <v>10.08</v>
      </c>
      <c r="D1139" s="14" t="s">
        <v>11</v>
      </c>
      <c r="E1139" s="14" t="s">
        <v>11</v>
      </c>
      <c r="F1139" s="14" t="s">
        <v>11</v>
      </c>
      <c r="G1139" s="15">
        <v>0</v>
      </c>
      <c r="H1139" s="14" t="s">
        <v>11</v>
      </c>
      <c r="I1139" s="14" t="s">
        <v>13</v>
      </c>
      <c r="J1139" s="14" t="s">
        <v>14</v>
      </c>
    </row>
    <row r="1140" spans="1:10" x14ac:dyDescent="0.3">
      <c r="A1140" s="16" t="s">
        <v>1158</v>
      </c>
      <c r="B1140" s="17">
        <v>34.200000000000003</v>
      </c>
      <c r="C1140" s="18">
        <v>8.58</v>
      </c>
      <c r="D1140" s="3" t="s">
        <v>11</v>
      </c>
      <c r="E1140" s="3" t="s">
        <v>11</v>
      </c>
      <c r="F1140" s="3" t="s">
        <v>11</v>
      </c>
      <c r="G1140" s="19">
        <v>0</v>
      </c>
      <c r="H1140" s="3" t="s">
        <v>11</v>
      </c>
      <c r="I1140" s="3" t="s">
        <v>13</v>
      </c>
      <c r="J1140" s="3" t="s">
        <v>14</v>
      </c>
    </row>
    <row r="1141" spans="1:10" x14ac:dyDescent="0.3">
      <c r="A1141" s="11" t="s">
        <v>1159</v>
      </c>
      <c r="B1141" s="12">
        <v>46.51</v>
      </c>
      <c r="C1141" s="13">
        <v>5.84</v>
      </c>
      <c r="D1141" s="14" t="s">
        <v>11</v>
      </c>
      <c r="E1141" s="14" t="s">
        <v>11</v>
      </c>
      <c r="F1141" s="14" t="s">
        <v>11</v>
      </c>
      <c r="G1141" s="15">
        <v>1</v>
      </c>
      <c r="H1141" s="14" t="s">
        <v>11</v>
      </c>
      <c r="I1141" s="14" t="s">
        <v>13</v>
      </c>
      <c r="J1141" s="14" t="s">
        <v>16</v>
      </c>
    </row>
    <row r="1142" spans="1:10" x14ac:dyDescent="0.3">
      <c r="A1142" s="16" t="s">
        <v>1160</v>
      </c>
      <c r="B1142" s="17">
        <v>28.88</v>
      </c>
      <c r="C1142" s="18">
        <v>4.8600000000000003</v>
      </c>
      <c r="D1142" s="3" t="s">
        <v>12</v>
      </c>
      <c r="E1142" s="3" t="s">
        <v>11</v>
      </c>
      <c r="F1142" s="3" t="s">
        <v>25</v>
      </c>
      <c r="G1142" s="19">
        <v>1</v>
      </c>
      <c r="H1142" s="3" t="s">
        <v>11</v>
      </c>
      <c r="I1142" s="3" t="s">
        <v>167</v>
      </c>
      <c r="J1142" s="3" t="s">
        <v>20</v>
      </c>
    </row>
    <row r="1143" spans="1:10" x14ac:dyDescent="0.3">
      <c r="A1143" s="11" t="s">
        <v>1161</v>
      </c>
      <c r="B1143" s="12">
        <v>33.914999999999999</v>
      </c>
      <c r="C1143" s="13">
        <v>11.52</v>
      </c>
      <c r="D1143" s="14" t="s">
        <v>11</v>
      </c>
      <c r="E1143" s="14" t="s">
        <v>11</v>
      </c>
      <c r="F1143" s="14" t="s">
        <v>11</v>
      </c>
      <c r="G1143" s="15">
        <v>0</v>
      </c>
      <c r="H1143" s="14" t="s">
        <v>11</v>
      </c>
      <c r="I1143" s="14" t="s">
        <v>13</v>
      </c>
      <c r="J1143" s="14" t="s">
        <v>14</v>
      </c>
    </row>
    <row r="1144" spans="1:10" x14ac:dyDescent="0.3">
      <c r="A1144" s="16" t="s">
        <v>1162</v>
      </c>
      <c r="B1144" s="17">
        <v>24.32</v>
      </c>
      <c r="C1144" s="18">
        <v>6.15</v>
      </c>
      <c r="D1144" s="3" t="s">
        <v>12</v>
      </c>
      <c r="E1144" s="3" t="s">
        <v>11</v>
      </c>
      <c r="F1144" s="3" t="s">
        <v>25</v>
      </c>
      <c r="G1144" s="19">
        <v>1</v>
      </c>
      <c r="H1144" s="3" t="s">
        <v>11</v>
      </c>
      <c r="I1144" s="3" t="s">
        <v>241</v>
      </c>
      <c r="J1144" s="3" t="s">
        <v>16</v>
      </c>
    </row>
    <row r="1145" spans="1:10" x14ac:dyDescent="0.3">
      <c r="A1145" s="11" t="s">
        <v>1163</v>
      </c>
      <c r="B1145" s="12">
        <v>25.8</v>
      </c>
      <c r="C1145" s="13">
        <v>9.94</v>
      </c>
      <c r="D1145" s="14" t="s">
        <v>11</v>
      </c>
      <c r="E1145" s="14" t="s">
        <v>11</v>
      </c>
      <c r="F1145" s="14" t="s">
        <v>11</v>
      </c>
      <c r="G1145" s="15">
        <v>0</v>
      </c>
      <c r="H1145" s="14" t="s">
        <v>11</v>
      </c>
      <c r="I1145" s="14" t="s">
        <v>167</v>
      </c>
      <c r="J1145" s="14" t="s">
        <v>14</v>
      </c>
    </row>
    <row r="1146" spans="1:10" x14ac:dyDescent="0.3">
      <c r="A1146" s="16" t="s">
        <v>1164</v>
      </c>
      <c r="B1146" s="17">
        <v>21.56</v>
      </c>
      <c r="C1146" s="18">
        <v>10.56</v>
      </c>
      <c r="D1146" s="3" t="s">
        <v>11</v>
      </c>
      <c r="E1146" s="3" t="s">
        <v>11</v>
      </c>
      <c r="F1146" s="3" t="s">
        <v>11</v>
      </c>
      <c r="G1146" s="19">
        <v>0</v>
      </c>
      <c r="H1146" s="3" t="s">
        <v>11</v>
      </c>
      <c r="I1146" s="3" t="s">
        <v>241</v>
      </c>
      <c r="J1146" s="3" t="s">
        <v>14</v>
      </c>
    </row>
    <row r="1147" spans="1:10" x14ac:dyDescent="0.3">
      <c r="A1147" s="11" t="s">
        <v>1165</v>
      </c>
      <c r="B1147" s="12">
        <v>31.6</v>
      </c>
      <c r="C1147" s="13">
        <v>6.79</v>
      </c>
      <c r="D1147" s="14" t="s">
        <v>11</v>
      </c>
      <c r="E1147" s="14" t="s">
        <v>11</v>
      </c>
      <c r="F1147" s="14" t="s">
        <v>11</v>
      </c>
      <c r="G1147" s="15">
        <v>0</v>
      </c>
      <c r="H1147" s="14" t="s">
        <v>11</v>
      </c>
      <c r="I1147" s="14" t="s">
        <v>13</v>
      </c>
      <c r="J1147" s="14" t="s">
        <v>14</v>
      </c>
    </row>
    <row r="1148" spans="1:10" x14ac:dyDescent="0.3">
      <c r="A1148" s="16" t="s">
        <v>1166</v>
      </c>
      <c r="B1148" s="17">
        <v>42.93</v>
      </c>
      <c r="C1148" s="18">
        <v>4.8</v>
      </c>
      <c r="D1148" s="3" t="s">
        <v>11</v>
      </c>
      <c r="E1148" s="3" t="s">
        <v>11</v>
      </c>
      <c r="F1148" s="3" t="s">
        <v>11</v>
      </c>
      <c r="G1148" s="19">
        <v>1</v>
      </c>
      <c r="H1148" s="3" t="s">
        <v>11</v>
      </c>
      <c r="I1148" s="3" t="s">
        <v>13</v>
      </c>
      <c r="J1148" s="3" t="s">
        <v>20</v>
      </c>
    </row>
    <row r="1149" spans="1:10" x14ac:dyDescent="0.3">
      <c r="A1149" s="11" t="s">
        <v>1167</v>
      </c>
      <c r="B1149" s="12">
        <v>26.72</v>
      </c>
      <c r="C1149" s="13">
        <v>5.75</v>
      </c>
      <c r="D1149" s="14" t="s">
        <v>11</v>
      </c>
      <c r="E1149" s="14" t="s">
        <v>11</v>
      </c>
      <c r="F1149" s="14" t="s">
        <v>11</v>
      </c>
      <c r="G1149" s="15">
        <v>2</v>
      </c>
      <c r="H1149" s="14" t="s">
        <v>11</v>
      </c>
      <c r="I1149" s="14" t="s">
        <v>167</v>
      </c>
      <c r="J1149" s="14" t="s">
        <v>16</v>
      </c>
    </row>
    <row r="1150" spans="1:10" x14ac:dyDescent="0.3">
      <c r="A1150" s="16" t="s">
        <v>1168</v>
      </c>
      <c r="B1150" s="17">
        <v>26.67</v>
      </c>
      <c r="C1150" s="18">
        <v>5.81</v>
      </c>
      <c r="D1150" s="3" t="s">
        <v>11</v>
      </c>
      <c r="E1150" s="3" t="s">
        <v>11</v>
      </c>
      <c r="F1150" s="3" t="s">
        <v>11</v>
      </c>
      <c r="G1150" s="19">
        <v>2</v>
      </c>
      <c r="H1150" s="3" t="s">
        <v>11</v>
      </c>
      <c r="I1150" s="3" t="s">
        <v>167</v>
      </c>
      <c r="J1150" s="3" t="s">
        <v>16</v>
      </c>
    </row>
    <row r="1151" spans="1:10" x14ac:dyDescent="0.3">
      <c r="A1151" s="11" t="s">
        <v>1169</v>
      </c>
      <c r="B1151" s="12">
        <v>42.68</v>
      </c>
      <c r="C1151" s="13">
        <v>9.2799999999999994</v>
      </c>
      <c r="D1151" s="14" t="s">
        <v>11</v>
      </c>
      <c r="E1151" s="14" t="s">
        <v>11</v>
      </c>
      <c r="F1151" s="14" t="s">
        <v>11</v>
      </c>
      <c r="G1151" s="15">
        <v>2</v>
      </c>
      <c r="H1151" s="14" t="s">
        <v>11</v>
      </c>
      <c r="I1151" s="14" t="s">
        <v>13</v>
      </c>
      <c r="J1151" s="14" t="s">
        <v>14</v>
      </c>
    </row>
    <row r="1152" spans="1:10" x14ac:dyDescent="0.3">
      <c r="A1152" s="16" t="s">
        <v>1170</v>
      </c>
      <c r="B1152" s="17">
        <v>24.31</v>
      </c>
      <c r="C1152" s="18">
        <v>6.37</v>
      </c>
      <c r="D1152" s="3" t="s">
        <v>11</v>
      </c>
      <c r="E1152" s="3" t="s">
        <v>11</v>
      </c>
      <c r="F1152" s="3" t="s">
        <v>11</v>
      </c>
      <c r="G1152" s="19">
        <v>0</v>
      </c>
      <c r="H1152" s="3" t="s">
        <v>11</v>
      </c>
      <c r="I1152" s="3" t="s">
        <v>241</v>
      </c>
      <c r="J1152" s="3" t="s">
        <v>16</v>
      </c>
    </row>
    <row r="1153" spans="1:10" x14ac:dyDescent="0.3">
      <c r="A1153" s="11" t="s">
        <v>1171</v>
      </c>
      <c r="B1153" s="12">
        <v>44.75</v>
      </c>
      <c r="C1153" s="13">
        <v>5.09</v>
      </c>
      <c r="D1153" s="14" t="s">
        <v>12</v>
      </c>
      <c r="E1153" s="14" t="s">
        <v>11</v>
      </c>
      <c r="F1153" s="14" t="s">
        <v>11</v>
      </c>
      <c r="G1153" s="15">
        <v>0</v>
      </c>
      <c r="H1153" s="14" t="s">
        <v>11</v>
      </c>
      <c r="I1153" s="14" t="s">
        <v>13</v>
      </c>
      <c r="J1153" s="14" t="s">
        <v>20</v>
      </c>
    </row>
    <row r="1154" spans="1:10" x14ac:dyDescent="0.3">
      <c r="A1154" s="16" t="s">
        <v>1172</v>
      </c>
      <c r="B1154" s="17">
        <v>30.78</v>
      </c>
      <c r="C1154" s="18">
        <v>7.94</v>
      </c>
      <c r="D1154" s="3" t="s">
        <v>11</v>
      </c>
      <c r="E1154" s="3" t="s">
        <v>11</v>
      </c>
      <c r="F1154" s="3" t="s">
        <v>11</v>
      </c>
      <c r="G1154" s="19">
        <v>2</v>
      </c>
      <c r="H1154" s="3" t="s">
        <v>11</v>
      </c>
      <c r="I1154" s="3" t="s">
        <v>13</v>
      </c>
      <c r="J1154" s="3" t="s">
        <v>14</v>
      </c>
    </row>
    <row r="1155" spans="1:10" x14ac:dyDescent="0.3">
      <c r="A1155" s="11" t="s">
        <v>1173</v>
      </c>
      <c r="B1155" s="12">
        <v>21.86</v>
      </c>
      <c r="C1155" s="13">
        <v>10.95</v>
      </c>
      <c r="D1155" s="14" t="s">
        <v>11</v>
      </c>
      <c r="E1155" s="14" t="s">
        <v>11</v>
      </c>
      <c r="F1155" s="14" t="s">
        <v>11</v>
      </c>
      <c r="G1155" s="15">
        <v>0</v>
      </c>
      <c r="H1155" s="14" t="s">
        <v>11</v>
      </c>
      <c r="I1155" s="14" t="s">
        <v>241</v>
      </c>
      <c r="J1155" s="14" t="s">
        <v>14</v>
      </c>
    </row>
    <row r="1156" spans="1:10" x14ac:dyDescent="0.3">
      <c r="A1156" s="16" t="s">
        <v>1174</v>
      </c>
      <c r="B1156" s="17">
        <v>49.09</v>
      </c>
      <c r="C1156" s="18">
        <v>6.3</v>
      </c>
      <c r="D1156" s="3" t="s">
        <v>12</v>
      </c>
      <c r="E1156" s="3" t="s">
        <v>11</v>
      </c>
      <c r="F1156" s="3" t="s">
        <v>11</v>
      </c>
      <c r="G1156" s="19">
        <v>0</v>
      </c>
      <c r="H1156" s="3" t="s">
        <v>11</v>
      </c>
      <c r="I1156" s="3" t="s">
        <v>13</v>
      </c>
      <c r="J1156" s="3" t="s">
        <v>16</v>
      </c>
    </row>
    <row r="1157" spans="1:10" x14ac:dyDescent="0.3">
      <c r="A1157" s="11" t="s">
        <v>1175</v>
      </c>
      <c r="B1157" s="12">
        <v>47.74</v>
      </c>
      <c r="C1157" s="13">
        <v>8.0500000000000007</v>
      </c>
      <c r="D1157" s="14" t="s">
        <v>12</v>
      </c>
      <c r="E1157" s="14" t="s">
        <v>11</v>
      </c>
      <c r="F1157" s="14" t="s">
        <v>11</v>
      </c>
      <c r="G1157" s="15">
        <v>2</v>
      </c>
      <c r="H1157" s="14" t="s">
        <v>11</v>
      </c>
      <c r="I1157" s="14" t="s">
        <v>13</v>
      </c>
      <c r="J1157" s="14" t="s">
        <v>14</v>
      </c>
    </row>
    <row r="1158" spans="1:10" x14ac:dyDescent="0.3">
      <c r="A1158" s="16" t="s">
        <v>1176</v>
      </c>
      <c r="B1158" s="17">
        <v>30.2</v>
      </c>
      <c r="C1158" s="18">
        <v>9.8800000000000008</v>
      </c>
      <c r="D1158" s="3" t="s">
        <v>12</v>
      </c>
      <c r="E1158" s="3" t="s">
        <v>11</v>
      </c>
      <c r="F1158" s="3" t="s">
        <v>11</v>
      </c>
      <c r="G1158" s="19">
        <v>2</v>
      </c>
      <c r="H1158" s="3" t="s">
        <v>11</v>
      </c>
      <c r="I1158" s="3" t="s">
        <v>13</v>
      </c>
      <c r="J1158" s="3" t="s">
        <v>14</v>
      </c>
    </row>
    <row r="1159" spans="1:10" x14ac:dyDescent="0.3">
      <c r="A1159" s="11" t="s">
        <v>1177</v>
      </c>
      <c r="B1159" s="12">
        <v>33.25</v>
      </c>
      <c r="C1159" s="13">
        <v>7.42</v>
      </c>
      <c r="D1159" s="14" t="s">
        <v>12</v>
      </c>
      <c r="E1159" s="14" t="s">
        <v>11</v>
      </c>
      <c r="F1159" s="14" t="s">
        <v>11</v>
      </c>
      <c r="G1159" s="15">
        <v>2</v>
      </c>
      <c r="H1159" s="14" t="s">
        <v>11</v>
      </c>
      <c r="I1159" s="14" t="s">
        <v>13</v>
      </c>
      <c r="J1159" s="14" t="s">
        <v>14</v>
      </c>
    </row>
    <row r="1160" spans="1:10" x14ac:dyDescent="0.3">
      <c r="A1160" s="16" t="s">
        <v>1178</v>
      </c>
      <c r="B1160" s="17">
        <v>26.6</v>
      </c>
      <c r="C1160" s="18">
        <v>8.4499999999999993</v>
      </c>
      <c r="D1160" s="3" t="s">
        <v>12</v>
      </c>
      <c r="E1160" s="3" t="s">
        <v>11</v>
      </c>
      <c r="F1160" s="3" t="s">
        <v>11</v>
      </c>
      <c r="G1160" s="19">
        <v>1</v>
      </c>
      <c r="H1160" s="3" t="s">
        <v>11</v>
      </c>
      <c r="I1160" s="3" t="s">
        <v>167</v>
      </c>
      <c r="J1160" s="3" t="s">
        <v>14</v>
      </c>
    </row>
    <row r="1161" spans="1:10" x14ac:dyDescent="0.3">
      <c r="A1161" s="11" t="s">
        <v>1179</v>
      </c>
      <c r="B1161" s="12">
        <v>26.35</v>
      </c>
      <c r="C1161" s="13">
        <v>6.21</v>
      </c>
      <c r="D1161" s="14" t="s">
        <v>11</v>
      </c>
      <c r="E1161" s="14" t="s">
        <v>11</v>
      </c>
      <c r="F1161" s="14" t="s">
        <v>11</v>
      </c>
      <c r="G1161" s="15">
        <v>2</v>
      </c>
      <c r="H1161" s="14" t="s">
        <v>11</v>
      </c>
      <c r="I1161" s="14" t="s">
        <v>167</v>
      </c>
      <c r="J1161" s="14" t="s">
        <v>16</v>
      </c>
    </row>
    <row r="1162" spans="1:10" x14ac:dyDescent="0.3">
      <c r="A1162" s="16" t="s">
        <v>1180</v>
      </c>
      <c r="B1162" s="17">
        <v>39.994999999999997</v>
      </c>
      <c r="C1162" s="18">
        <v>4.6500000000000004</v>
      </c>
      <c r="D1162" s="3" t="s">
        <v>11</v>
      </c>
      <c r="E1162" s="3" t="s">
        <v>11</v>
      </c>
      <c r="F1162" s="3" t="s">
        <v>11</v>
      </c>
      <c r="G1162" s="19">
        <v>0</v>
      </c>
      <c r="H1162" s="3" t="s">
        <v>11</v>
      </c>
      <c r="I1162" s="3" t="s">
        <v>13</v>
      </c>
      <c r="J1162" s="3" t="s">
        <v>20</v>
      </c>
    </row>
    <row r="1163" spans="1:10" x14ac:dyDescent="0.3">
      <c r="A1163" s="11" t="s">
        <v>1181</v>
      </c>
      <c r="B1163" s="12">
        <v>22.92</v>
      </c>
      <c r="C1163" s="13">
        <v>5.87</v>
      </c>
      <c r="D1163" s="14" t="s">
        <v>12</v>
      </c>
      <c r="E1163" s="14" t="s">
        <v>11</v>
      </c>
      <c r="F1163" s="14" t="s">
        <v>11</v>
      </c>
      <c r="G1163" s="15">
        <v>1</v>
      </c>
      <c r="H1163" s="14" t="s">
        <v>11</v>
      </c>
      <c r="I1163" s="14" t="s">
        <v>241</v>
      </c>
      <c r="J1163" s="14" t="s">
        <v>16</v>
      </c>
    </row>
    <row r="1164" spans="1:10" x14ac:dyDescent="0.3">
      <c r="A1164" s="16" t="s">
        <v>1182</v>
      </c>
      <c r="B1164" s="17">
        <v>24.78</v>
      </c>
      <c r="C1164" s="18">
        <v>4.24</v>
      </c>
      <c r="D1164" s="3" t="s">
        <v>12</v>
      </c>
      <c r="E1164" s="3" t="s">
        <v>11</v>
      </c>
      <c r="F1164" s="3" t="s">
        <v>11</v>
      </c>
      <c r="G1164" s="19">
        <v>2</v>
      </c>
      <c r="H1164" s="3" t="s">
        <v>11</v>
      </c>
      <c r="I1164" s="3" t="s">
        <v>241</v>
      </c>
      <c r="J1164" s="3" t="s">
        <v>20</v>
      </c>
    </row>
    <row r="1165" spans="1:10" x14ac:dyDescent="0.3">
      <c r="A1165" s="11" t="s">
        <v>1183</v>
      </c>
      <c r="B1165" s="12">
        <v>34.07</v>
      </c>
      <c r="C1165" s="13">
        <v>7.81</v>
      </c>
      <c r="D1165" s="14" t="s">
        <v>12</v>
      </c>
      <c r="E1165" s="14" t="s">
        <v>11</v>
      </c>
      <c r="F1165" s="14" t="s">
        <v>11</v>
      </c>
      <c r="G1165" s="15">
        <v>0</v>
      </c>
      <c r="H1165" s="14" t="s">
        <v>11</v>
      </c>
      <c r="I1165" s="14" t="s">
        <v>13</v>
      </c>
      <c r="J1165" s="14" t="s">
        <v>14</v>
      </c>
    </row>
    <row r="1166" spans="1:10" x14ac:dyDescent="0.3">
      <c r="A1166" s="16" t="s">
        <v>1184</v>
      </c>
      <c r="B1166" s="17">
        <v>30.14</v>
      </c>
      <c r="C1166" s="18">
        <v>9.85</v>
      </c>
      <c r="D1166" s="3" t="s">
        <v>11</v>
      </c>
      <c r="E1166" s="3" t="s">
        <v>11</v>
      </c>
      <c r="F1166" s="3" t="s">
        <v>11</v>
      </c>
      <c r="G1166" s="19">
        <v>0</v>
      </c>
      <c r="H1166" s="3" t="s">
        <v>11</v>
      </c>
      <c r="I1166" s="3" t="s">
        <v>13</v>
      </c>
      <c r="J1166" s="3" t="s">
        <v>14</v>
      </c>
    </row>
    <row r="1167" spans="1:10" x14ac:dyDescent="0.3">
      <c r="A1167" s="11" t="s">
        <v>1185</v>
      </c>
      <c r="B1167" s="12">
        <v>18.05</v>
      </c>
      <c r="C1167" s="13">
        <v>6.94</v>
      </c>
      <c r="D1167" s="14" t="s">
        <v>11</v>
      </c>
      <c r="E1167" s="14" t="s">
        <v>11</v>
      </c>
      <c r="F1167" s="14" t="s">
        <v>11</v>
      </c>
      <c r="G1167" s="15">
        <v>0</v>
      </c>
      <c r="H1167" s="14" t="s">
        <v>11</v>
      </c>
      <c r="I1167" s="14" t="s">
        <v>298</v>
      </c>
      <c r="J1167" s="14" t="s">
        <v>14</v>
      </c>
    </row>
    <row r="1168" spans="1:10" x14ac:dyDescent="0.3">
      <c r="A1168" s="16" t="s">
        <v>1186</v>
      </c>
      <c r="B1168" s="17">
        <v>37.4</v>
      </c>
      <c r="C1168" s="18">
        <v>11.3</v>
      </c>
      <c r="D1168" s="3" t="s">
        <v>12</v>
      </c>
      <c r="E1168" s="3" t="s">
        <v>11</v>
      </c>
      <c r="F1168" s="3" t="s">
        <v>11</v>
      </c>
      <c r="G1168" s="19">
        <v>2</v>
      </c>
      <c r="H1168" s="3" t="s">
        <v>11</v>
      </c>
      <c r="I1168" s="3" t="s">
        <v>13</v>
      </c>
      <c r="J1168" s="3" t="s">
        <v>14</v>
      </c>
    </row>
    <row r="1169" spans="1:10" x14ac:dyDescent="0.3">
      <c r="A1169" s="11" t="s">
        <v>1187</v>
      </c>
      <c r="B1169" s="12">
        <v>25.75</v>
      </c>
      <c r="C1169" s="13">
        <v>9.23</v>
      </c>
      <c r="D1169" s="14" t="s">
        <v>11</v>
      </c>
      <c r="E1169" s="14" t="s">
        <v>11</v>
      </c>
      <c r="F1169" s="14" t="s">
        <v>11</v>
      </c>
      <c r="G1169" s="15">
        <v>0</v>
      </c>
      <c r="H1169" s="14" t="s">
        <v>11</v>
      </c>
      <c r="I1169" s="14" t="s">
        <v>167</v>
      </c>
      <c r="J1169" s="14" t="s">
        <v>14</v>
      </c>
    </row>
    <row r="1170" spans="1:10" x14ac:dyDescent="0.3">
      <c r="A1170" s="16" t="s">
        <v>1188</v>
      </c>
      <c r="B1170" s="17">
        <v>32.299999999999997</v>
      </c>
      <c r="C1170" s="18">
        <v>4.37</v>
      </c>
      <c r="D1170" s="3" t="s">
        <v>11</v>
      </c>
      <c r="E1170" s="3" t="s">
        <v>11</v>
      </c>
      <c r="F1170" s="3" t="s">
        <v>11</v>
      </c>
      <c r="G1170" s="19">
        <v>2</v>
      </c>
      <c r="H1170" s="3" t="s">
        <v>11</v>
      </c>
      <c r="I1170" s="3" t="s">
        <v>13</v>
      </c>
      <c r="J1170" s="3" t="s">
        <v>20</v>
      </c>
    </row>
    <row r="1171" spans="1:10" x14ac:dyDescent="0.3">
      <c r="A1171" s="11" t="s">
        <v>1189</v>
      </c>
      <c r="B1171" s="12">
        <v>28.61</v>
      </c>
      <c r="C1171" s="13">
        <v>5.76</v>
      </c>
      <c r="D1171" s="14" t="s">
        <v>11</v>
      </c>
      <c r="E1171" s="14" t="s">
        <v>11</v>
      </c>
      <c r="F1171" s="14" t="s">
        <v>25</v>
      </c>
      <c r="G1171" s="15">
        <v>1</v>
      </c>
      <c r="H1171" s="14" t="s">
        <v>11</v>
      </c>
      <c r="I1171" s="14" t="s">
        <v>167</v>
      </c>
      <c r="J1171" s="14" t="s">
        <v>16</v>
      </c>
    </row>
    <row r="1172" spans="1:10" x14ac:dyDescent="0.3">
      <c r="A1172" s="16" t="s">
        <v>1190</v>
      </c>
      <c r="B1172" s="17">
        <v>45.41</v>
      </c>
      <c r="C1172" s="18">
        <v>4.96</v>
      </c>
      <c r="D1172" s="3" t="s">
        <v>11</v>
      </c>
      <c r="E1172" s="3" t="s">
        <v>11</v>
      </c>
      <c r="F1172" s="3" t="s">
        <v>11</v>
      </c>
      <c r="G1172" s="19">
        <v>1</v>
      </c>
      <c r="H1172" s="3" t="s">
        <v>11</v>
      </c>
      <c r="I1172" s="3" t="s">
        <v>13</v>
      </c>
      <c r="J1172" s="3" t="s">
        <v>20</v>
      </c>
    </row>
    <row r="1173" spans="1:10" x14ac:dyDescent="0.3">
      <c r="A1173" s="11" t="s">
        <v>1191</v>
      </c>
      <c r="B1173" s="12">
        <v>31.2</v>
      </c>
      <c r="C1173" s="13">
        <v>11.04</v>
      </c>
      <c r="D1173" s="14" t="s">
        <v>12</v>
      </c>
      <c r="E1173" s="14" t="s">
        <v>11</v>
      </c>
      <c r="F1173" s="14" t="s">
        <v>11</v>
      </c>
      <c r="G1173" s="15">
        <v>2</v>
      </c>
      <c r="H1173" s="14" t="s">
        <v>11</v>
      </c>
      <c r="I1173" s="14" t="s">
        <v>13</v>
      </c>
      <c r="J1173" s="14" t="s">
        <v>14</v>
      </c>
    </row>
    <row r="1174" spans="1:10" x14ac:dyDescent="0.3">
      <c r="A1174" s="16" t="s">
        <v>1192</v>
      </c>
      <c r="B1174" s="17">
        <v>29.83</v>
      </c>
      <c r="C1174" s="18">
        <v>7.81</v>
      </c>
      <c r="D1174" s="3" t="s">
        <v>12</v>
      </c>
      <c r="E1174" s="3" t="s">
        <v>11</v>
      </c>
      <c r="F1174" s="3" t="s">
        <v>11</v>
      </c>
      <c r="G1174" s="19">
        <v>1</v>
      </c>
      <c r="H1174" s="3" t="s">
        <v>11</v>
      </c>
      <c r="I1174" s="3" t="s">
        <v>167</v>
      </c>
      <c r="J1174" s="3" t="s">
        <v>14</v>
      </c>
    </row>
    <row r="1175" spans="1:10" x14ac:dyDescent="0.3">
      <c r="A1175" s="11" t="s">
        <v>1193</v>
      </c>
      <c r="B1175" s="12">
        <v>29.06</v>
      </c>
      <c r="C1175" s="13">
        <v>4.55</v>
      </c>
      <c r="D1175" s="14" t="s">
        <v>11</v>
      </c>
      <c r="E1175" s="14" t="s">
        <v>11</v>
      </c>
      <c r="F1175" s="14" t="s">
        <v>11</v>
      </c>
      <c r="G1175" s="15">
        <v>0</v>
      </c>
      <c r="H1175" s="14" t="s">
        <v>11</v>
      </c>
      <c r="I1175" s="14" t="s">
        <v>167</v>
      </c>
      <c r="J1175" s="14" t="s">
        <v>20</v>
      </c>
    </row>
    <row r="1176" spans="1:10" x14ac:dyDescent="0.3">
      <c r="A1176" s="16" t="s">
        <v>1194</v>
      </c>
      <c r="B1176" s="17">
        <v>27.454999999999998</v>
      </c>
      <c r="C1176" s="18">
        <v>6.13</v>
      </c>
      <c r="D1176" s="3" t="s">
        <v>11</v>
      </c>
      <c r="E1176" s="3" t="s">
        <v>11</v>
      </c>
      <c r="F1176" s="3" t="s">
        <v>11</v>
      </c>
      <c r="G1176" s="19">
        <v>2</v>
      </c>
      <c r="H1176" s="3" t="s">
        <v>11</v>
      </c>
      <c r="I1176" s="3" t="s">
        <v>167</v>
      </c>
      <c r="J1176" s="3" t="s">
        <v>16</v>
      </c>
    </row>
    <row r="1177" spans="1:10" x14ac:dyDescent="0.3">
      <c r="A1177" s="11" t="s">
        <v>1195</v>
      </c>
      <c r="B1177" s="12">
        <v>23.01</v>
      </c>
      <c r="C1177" s="13">
        <v>6.04</v>
      </c>
      <c r="D1177" s="14" t="s">
        <v>12</v>
      </c>
      <c r="E1177" s="14" t="s">
        <v>11</v>
      </c>
      <c r="F1177" s="14" t="s">
        <v>11</v>
      </c>
      <c r="G1177" s="15">
        <v>1</v>
      </c>
      <c r="H1177" s="14" t="s">
        <v>11</v>
      </c>
      <c r="I1177" s="14" t="s">
        <v>241</v>
      </c>
      <c r="J1177" s="14" t="s">
        <v>16</v>
      </c>
    </row>
    <row r="1178" spans="1:10" x14ac:dyDescent="0.3">
      <c r="A1178" s="16" t="s">
        <v>1196</v>
      </c>
      <c r="B1178" s="17">
        <v>31.39</v>
      </c>
      <c r="C1178" s="18">
        <v>8.85</v>
      </c>
      <c r="D1178" s="3" t="s">
        <v>12</v>
      </c>
      <c r="E1178" s="3" t="s">
        <v>11</v>
      </c>
      <c r="F1178" s="3" t="s">
        <v>11</v>
      </c>
      <c r="G1178" s="19">
        <v>0</v>
      </c>
      <c r="H1178" s="3" t="s">
        <v>11</v>
      </c>
      <c r="I1178" s="3" t="s">
        <v>13</v>
      </c>
      <c r="J1178" s="3" t="s">
        <v>14</v>
      </c>
    </row>
    <row r="1179" spans="1:10" x14ac:dyDescent="0.3">
      <c r="A1179" s="11" t="s">
        <v>1197</v>
      </c>
      <c r="B1179" s="12">
        <v>34.770000000000003</v>
      </c>
      <c r="C1179" s="13">
        <v>10.54</v>
      </c>
      <c r="D1179" s="14" t="s">
        <v>11</v>
      </c>
      <c r="E1179" s="14" t="s">
        <v>11</v>
      </c>
      <c r="F1179" s="14" t="s">
        <v>11</v>
      </c>
      <c r="G1179" s="15">
        <v>2</v>
      </c>
      <c r="H1179" s="14" t="s">
        <v>11</v>
      </c>
      <c r="I1179" s="14" t="s">
        <v>13</v>
      </c>
      <c r="J1179" s="14" t="s">
        <v>14</v>
      </c>
    </row>
    <row r="1180" spans="1:10" x14ac:dyDescent="0.3">
      <c r="A1180" s="16" t="s">
        <v>1198</v>
      </c>
      <c r="B1180" s="17">
        <v>24.48</v>
      </c>
      <c r="C1180" s="18">
        <v>4.37</v>
      </c>
      <c r="D1180" s="3" t="s">
        <v>12</v>
      </c>
      <c r="E1180" s="3" t="s">
        <v>11</v>
      </c>
      <c r="F1180" s="3" t="s">
        <v>11</v>
      </c>
      <c r="G1180" s="19">
        <v>2</v>
      </c>
      <c r="H1180" s="3" t="s">
        <v>11</v>
      </c>
      <c r="I1180" s="3" t="s">
        <v>241</v>
      </c>
      <c r="J1180" s="3" t="s">
        <v>20</v>
      </c>
    </row>
    <row r="1181" spans="1:10" x14ac:dyDescent="0.3">
      <c r="A1181" s="11" t="s">
        <v>1199</v>
      </c>
      <c r="B1181" s="12">
        <v>22.61</v>
      </c>
      <c r="C1181" s="13">
        <v>9.6300000000000008</v>
      </c>
      <c r="D1181" s="14" t="s">
        <v>11</v>
      </c>
      <c r="E1181" s="14" t="s">
        <v>11</v>
      </c>
      <c r="F1181" s="14" t="s">
        <v>11</v>
      </c>
      <c r="G1181" s="15">
        <v>2</v>
      </c>
      <c r="H1181" s="14" t="s">
        <v>11</v>
      </c>
      <c r="I1181" s="14" t="s">
        <v>241</v>
      </c>
      <c r="J1181" s="14" t="s">
        <v>14</v>
      </c>
    </row>
    <row r="1182" spans="1:10" x14ac:dyDescent="0.3">
      <c r="A1182" s="16" t="s">
        <v>1200</v>
      </c>
      <c r="B1182" s="17">
        <v>34.299999999999997</v>
      </c>
      <c r="C1182" s="18">
        <v>10.37</v>
      </c>
      <c r="D1182" s="3" t="s">
        <v>11</v>
      </c>
      <c r="E1182" s="3" t="s">
        <v>11</v>
      </c>
      <c r="F1182" s="3" t="s">
        <v>11</v>
      </c>
      <c r="G1182" s="19">
        <v>0</v>
      </c>
      <c r="H1182" s="3" t="s">
        <v>11</v>
      </c>
      <c r="I1182" s="3" t="s">
        <v>13</v>
      </c>
      <c r="J1182" s="3" t="s">
        <v>14</v>
      </c>
    </row>
    <row r="1183" spans="1:10" x14ac:dyDescent="0.3">
      <c r="A1183" s="11" t="s">
        <v>1201</v>
      </c>
      <c r="B1183" s="12">
        <v>46.09</v>
      </c>
      <c r="C1183" s="13">
        <v>5.44</v>
      </c>
      <c r="D1183" s="14" t="s">
        <v>11</v>
      </c>
      <c r="E1183" s="14" t="s">
        <v>11</v>
      </c>
      <c r="F1183" s="14" t="s">
        <v>11</v>
      </c>
      <c r="G1183" s="15">
        <v>2</v>
      </c>
      <c r="H1183" s="14" t="s">
        <v>11</v>
      </c>
      <c r="I1183" s="14" t="s">
        <v>13</v>
      </c>
      <c r="J1183" s="14" t="s">
        <v>20</v>
      </c>
    </row>
    <row r="1184" spans="1:10" x14ac:dyDescent="0.3">
      <c r="A1184" s="16" t="s">
        <v>1202</v>
      </c>
      <c r="B1184" s="17">
        <v>44.744999999999997</v>
      </c>
      <c r="C1184" s="18">
        <v>5.19</v>
      </c>
      <c r="D1184" s="3" t="s">
        <v>11</v>
      </c>
      <c r="E1184" s="3" t="s">
        <v>11</v>
      </c>
      <c r="F1184" s="3" t="s">
        <v>11</v>
      </c>
      <c r="G1184" s="19">
        <v>2</v>
      </c>
      <c r="H1184" s="3" t="s">
        <v>11</v>
      </c>
      <c r="I1184" s="3" t="s">
        <v>13</v>
      </c>
      <c r="J1184" s="3" t="s">
        <v>20</v>
      </c>
    </row>
    <row r="1185" spans="1:10" x14ac:dyDescent="0.3">
      <c r="A1185" s="11" t="s">
        <v>1203</v>
      </c>
      <c r="B1185" s="12">
        <v>26.33</v>
      </c>
      <c r="C1185" s="13">
        <v>11.8</v>
      </c>
      <c r="D1185" s="14" t="s">
        <v>12</v>
      </c>
      <c r="E1185" s="14" t="s">
        <v>11</v>
      </c>
      <c r="F1185" s="14" t="s">
        <v>11</v>
      </c>
      <c r="G1185" s="15">
        <v>1</v>
      </c>
      <c r="H1185" s="14" t="s">
        <v>11</v>
      </c>
      <c r="I1185" s="14" t="s">
        <v>167</v>
      </c>
      <c r="J1185" s="14" t="s">
        <v>14</v>
      </c>
    </row>
    <row r="1186" spans="1:10" x14ac:dyDescent="0.3">
      <c r="A1186" s="16" t="s">
        <v>1204</v>
      </c>
      <c r="B1186" s="17">
        <v>26.6</v>
      </c>
      <c r="C1186" s="18">
        <v>8.3800000000000008</v>
      </c>
      <c r="D1186" s="3" t="s">
        <v>11</v>
      </c>
      <c r="E1186" s="3" t="s">
        <v>11</v>
      </c>
      <c r="F1186" s="3" t="s">
        <v>11</v>
      </c>
      <c r="G1186" s="19">
        <v>2</v>
      </c>
      <c r="H1186" s="3" t="s">
        <v>11</v>
      </c>
      <c r="I1186" s="3" t="s">
        <v>167</v>
      </c>
      <c r="J1186" s="3" t="s">
        <v>14</v>
      </c>
    </row>
    <row r="1187" spans="1:10" x14ac:dyDescent="0.3">
      <c r="A1187" s="11" t="s">
        <v>1205</v>
      </c>
      <c r="B1187" s="12">
        <v>27.5</v>
      </c>
      <c r="C1187" s="13">
        <v>7.58</v>
      </c>
      <c r="D1187" s="14" t="s">
        <v>11</v>
      </c>
      <c r="E1187" s="14" t="s">
        <v>11</v>
      </c>
      <c r="F1187" s="14" t="s">
        <v>11</v>
      </c>
      <c r="G1187" s="15">
        <v>0</v>
      </c>
      <c r="H1187" s="14" t="s">
        <v>11</v>
      </c>
      <c r="I1187" s="14" t="s">
        <v>167</v>
      </c>
      <c r="J1187" s="14" t="s">
        <v>14</v>
      </c>
    </row>
    <row r="1188" spans="1:10" x14ac:dyDescent="0.3">
      <c r="A1188" s="16" t="s">
        <v>1206</v>
      </c>
      <c r="B1188" s="17">
        <v>41.55</v>
      </c>
      <c r="C1188" s="18">
        <v>4.6100000000000003</v>
      </c>
      <c r="D1188" s="3" t="s">
        <v>11</v>
      </c>
      <c r="E1188" s="3" t="s">
        <v>11</v>
      </c>
      <c r="F1188" s="3" t="s">
        <v>11</v>
      </c>
      <c r="G1188" s="19">
        <v>1</v>
      </c>
      <c r="H1188" s="3" t="s">
        <v>11</v>
      </c>
      <c r="I1188" s="3" t="s">
        <v>13</v>
      </c>
      <c r="J1188" s="3" t="s">
        <v>20</v>
      </c>
    </row>
    <row r="1189" spans="1:10" x14ac:dyDescent="0.3">
      <c r="A1189" s="11" t="s">
        <v>1207</v>
      </c>
      <c r="B1189" s="12">
        <v>41.47</v>
      </c>
      <c r="C1189" s="13">
        <v>4.7</v>
      </c>
      <c r="D1189" s="14" t="s">
        <v>12</v>
      </c>
      <c r="E1189" s="14" t="s">
        <v>11</v>
      </c>
      <c r="F1189" s="14" t="s">
        <v>25</v>
      </c>
      <c r="G1189" s="15">
        <v>1</v>
      </c>
      <c r="H1189" s="14" t="s">
        <v>11</v>
      </c>
      <c r="I1189" s="14" t="s">
        <v>13</v>
      </c>
      <c r="J1189" s="14" t="s">
        <v>20</v>
      </c>
    </row>
    <row r="1190" spans="1:10" x14ac:dyDescent="0.3">
      <c r="A1190" s="16" t="s">
        <v>1208</v>
      </c>
      <c r="B1190" s="17">
        <v>24.795000000000002</v>
      </c>
      <c r="C1190" s="18">
        <v>6.05</v>
      </c>
      <c r="D1190" s="3" t="s">
        <v>12</v>
      </c>
      <c r="E1190" s="3" t="s">
        <v>11</v>
      </c>
      <c r="F1190" s="3" t="s">
        <v>11</v>
      </c>
      <c r="G1190" s="19">
        <v>0</v>
      </c>
      <c r="H1190" s="3" t="s">
        <v>11</v>
      </c>
      <c r="I1190" s="3" t="s">
        <v>241</v>
      </c>
      <c r="J1190" s="3" t="s">
        <v>16</v>
      </c>
    </row>
    <row r="1191" spans="1:10" x14ac:dyDescent="0.3">
      <c r="A1191" s="11" t="s">
        <v>1209</v>
      </c>
      <c r="B1191" s="12">
        <v>29.48</v>
      </c>
      <c r="C1191" s="13">
        <v>5.63</v>
      </c>
      <c r="D1191" s="14" t="s">
        <v>12</v>
      </c>
      <c r="E1191" s="14" t="s">
        <v>11</v>
      </c>
      <c r="F1191" s="14" t="s">
        <v>25</v>
      </c>
      <c r="G1191" s="15">
        <v>1</v>
      </c>
      <c r="H1191" s="14" t="s">
        <v>11</v>
      </c>
      <c r="I1191" s="14" t="s">
        <v>167</v>
      </c>
      <c r="J1191" s="14" t="s">
        <v>20</v>
      </c>
    </row>
    <row r="1192" spans="1:10" x14ac:dyDescent="0.3">
      <c r="A1192" s="16" t="s">
        <v>1210</v>
      </c>
      <c r="B1192" s="17">
        <v>28.09</v>
      </c>
      <c r="C1192" s="18">
        <v>6.06</v>
      </c>
      <c r="D1192" s="3" t="s">
        <v>11</v>
      </c>
      <c r="E1192" s="3" t="s">
        <v>11</v>
      </c>
      <c r="F1192" s="3" t="s">
        <v>25</v>
      </c>
      <c r="G1192" s="19">
        <v>1</v>
      </c>
      <c r="H1192" s="3" t="s">
        <v>11</v>
      </c>
      <c r="I1192" s="3" t="s">
        <v>167</v>
      </c>
      <c r="J1192" s="3" t="s">
        <v>16</v>
      </c>
    </row>
    <row r="1193" spans="1:10" x14ac:dyDescent="0.3">
      <c r="A1193" s="11" t="s">
        <v>1211</v>
      </c>
      <c r="B1193" s="12">
        <v>32.729999999999997</v>
      </c>
      <c r="C1193" s="13">
        <v>5.19</v>
      </c>
      <c r="D1193" s="14" t="s">
        <v>11</v>
      </c>
      <c r="E1193" s="14" t="s">
        <v>11</v>
      </c>
      <c r="F1193" s="14" t="s">
        <v>11</v>
      </c>
      <c r="G1193" s="15">
        <v>1</v>
      </c>
      <c r="H1193" s="14" t="s">
        <v>11</v>
      </c>
      <c r="I1193" s="14" t="s">
        <v>13</v>
      </c>
      <c r="J1193" s="14" t="s">
        <v>20</v>
      </c>
    </row>
    <row r="1194" spans="1:10" x14ac:dyDescent="0.3">
      <c r="A1194" s="16" t="s">
        <v>1212</v>
      </c>
      <c r="B1194" s="17">
        <v>27.36</v>
      </c>
      <c r="C1194" s="18">
        <v>8.9600000000000009</v>
      </c>
      <c r="D1194" s="3" t="s">
        <v>11</v>
      </c>
      <c r="E1194" s="3" t="s">
        <v>11</v>
      </c>
      <c r="F1194" s="3" t="s">
        <v>11</v>
      </c>
      <c r="G1194" s="19">
        <v>0</v>
      </c>
      <c r="H1194" s="3" t="s">
        <v>11</v>
      </c>
      <c r="I1194" s="3" t="s">
        <v>167</v>
      </c>
      <c r="J1194" s="3" t="s">
        <v>14</v>
      </c>
    </row>
    <row r="1195" spans="1:10" x14ac:dyDescent="0.3">
      <c r="A1195" s="11" t="s">
        <v>1213</v>
      </c>
      <c r="B1195" s="12">
        <v>27.265000000000001</v>
      </c>
      <c r="C1195" s="13">
        <v>11.39</v>
      </c>
      <c r="D1195" s="14" t="s">
        <v>11</v>
      </c>
      <c r="E1195" s="14" t="s">
        <v>11</v>
      </c>
      <c r="F1195" s="14" t="s">
        <v>11</v>
      </c>
      <c r="G1195" s="15">
        <v>0</v>
      </c>
      <c r="H1195" s="14" t="s">
        <v>11</v>
      </c>
      <c r="I1195" s="14" t="s">
        <v>167</v>
      </c>
      <c r="J1195" s="14" t="s">
        <v>14</v>
      </c>
    </row>
    <row r="1196" spans="1:10" x14ac:dyDescent="0.3">
      <c r="A1196" s="16" t="s">
        <v>1214</v>
      </c>
      <c r="B1196" s="17">
        <v>48.07</v>
      </c>
      <c r="C1196" s="18">
        <v>4.0599999999999996</v>
      </c>
      <c r="D1196" s="3" t="s">
        <v>12</v>
      </c>
      <c r="E1196" s="3" t="s">
        <v>11</v>
      </c>
      <c r="F1196" s="3" t="s">
        <v>11</v>
      </c>
      <c r="G1196" s="19">
        <v>0</v>
      </c>
      <c r="H1196" s="3" t="s">
        <v>11</v>
      </c>
      <c r="I1196" s="3" t="s">
        <v>13</v>
      </c>
      <c r="J1196" s="3" t="s">
        <v>20</v>
      </c>
    </row>
    <row r="1197" spans="1:10" x14ac:dyDescent="0.3">
      <c r="A1197" s="11" t="s">
        <v>1215</v>
      </c>
      <c r="B1197" s="12">
        <v>30.8</v>
      </c>
      <c r="C1197" s="13">
        <v>5.23</v>
      </c>
      <c r="D1197" s="14" t="s">
        <v>12</v>
      </c>
      <c r="E1197" s="14" t="s">
        <v>11</v>
      </c>
      <c r="F1197" s="14" t="s">
        <v>11</v>
      </c>
      <c r="G1197" s="15">
        <v>0</v>
      </c>
      <c r="H1197" s="14" t="s">
        <v>11</v>
      </c>
      <c r="I1197" s="14" t="s">
        <v>13</v>
      </c>
      <c r="J1197" s="14" t="s">
        <v>20</v>
      </c>
    </row>
    <row r="1198" spans="1:10" x14ac:dyDescent="0.3">
      <c r="A1198" s="16" t="s">
        <v>1216</v>
      </c>
      <c r="B1198" s="17">
        <v>32.299999999999997</v>
      </c>
      <c r="C1198" s="18">
        <v>5.05</v>
      </c>
      <c r="D1198" s="3" t="s">
        <v>12</v>
      </c>
      <c r="E1198" s="3" t="s">
        <v>11</v>
      </c>
      <c r="F1198" s="3" t="s">
        <v>11</v>
      </c>
      <c r="G1198" s="19">
        <v>0</v>
      </c>
      <c r="H1198" s="3" t="s">
        <v>11</v>
      </c>
      <c r="I1198" s="3" t="s">
        <v>13</v>
      </c>
      <c r="J1198" s="3" t="s">
        <v>20</v>
      </c>
    </row>
    <row r="1199" spans="1:10" x14ac:dyDescent="0.3">
      <c r="A1199" s="11" t="s">
        <v>1217</v>
      </c>
      <c r="B1199" s="12">
        <v>39.700000000000003</v>
      </c>
      <c r="C1199" s="13">
        <v>7.34</v>
      </c>
      <c r="D1199" s="14" t="s">
        <v>11</v>
      </c>
      <c r="E1199" s="14" t="s">
        <v>11</v>
      </c>
      <c r="F1199" s="14" t="s">
        <v>11</v>
      </c>
      <c r="G1199" s="15">
        <v>0</v>
      </c>
      <c r="H1199" s="14" t="s">
        <v>11</v>
      </c>
      <c r="I1199" s="14" t="s">
        <v>13</v>
      </c>
      <c r="J1199" s="14" t="s">
        <v>14</v>
      </c>
    </row>
    <row r="1200" spans="1:10" x14ac:dyDescent="0.3">
      <c r="A1200" s="16" t="s">
        <v>1218</v>
      </c>
      <c r="B1200" s="17">
        <v>35.97</v>
      </c>
      <c r="C1200" s="18">
        <v>8.1300000000000008</v>
      </c>
      <c r="D1200" s="3" t="s">
        <v>11</v>
      </c>
      <c r="E1200" s="3" t="s">
        <v>11</v>
      </c>
      <c r="F1200" s="3" t="s">
        <v>11</v>
      </c>
      <c r="G1200" s="19">
        <v>0</v>
      </c>
      <c r="H1200" s="3" t="s">
        <v>11</v>
      </c>
      <c r="I1200" s="3" t="s">
        <v>13</v>
      </c>
      <c r="J1200" s="3" t="s">
        <v>14</v>
      </c>
    </row>
    <row r="1201" spans="1:10" x14ac:dyDescent="0.3">
      <c r="A1201" s="11" t="s">
        <v>1219</v>
      </c>
      <c r="B1201" s="12">
        <v>25.86</v>
      </c>
      <c r="C1201" s="13">
        <v>6.68</v>
      </c>
      <c r="D1201" s="14" t="s">
        <v>12</v>
      </c>
      <c r="E1201" s="14" t="s">
        <v>11</v>
      </c>
      <c r="F1201" s="14" t="s">
        <v>11</v>
      </c>
      <c r="G1201" s="15">
        <v>1</v>
      </c>
      <c r="H1201" s="14" t="s">
        <v>11</v>
      </c>
      <c r="I1201" s="14" t="s">
        <v>167</v>
      </c>
      <c r="J1201" s="14" t="s">
        <v>14</v>
      </c>
    </row>
    <row r="1202" spans="1:10" x14ac:dyDescent="0.3">
      <c r="A1202" s="16" t="s">
        <v>1220</v>
      </c>
      <c r="B1202" s="17">
        <v>30.03</v>
      </c>
      <c r="C1202" s="18">
        <v>11.51</v>
      </c>
      <c r="D1202" s="3" t="s">
        <v>11</v>
      </c>
      <c r="E1202" s="3" t="s">
        <v>11</v>
      </c>
      <c r="F1202" s="3" t="s">
        <v>11</v>
      </c>
      <c r="G1202" s="19">
        <v>0</v>
      </c>
      <c r="H1202" s="3" t="s">
        <v>11</v>
      </c>
      <c r="I1202" s="3" t="s">
        <v>13</v>
      </c>
      <c r="J1202" s="3" t="s">
        <v>14</v>
      </c>
    </row>
    <row r="1203" spans="1:10" x14ac:dyDescent="0.3">
      <c r="A1203" s="11" t="s">
        <v>1221</v>
      </c>
      <c r="B1203" s="12">
        <v>25.76</v>
      </c>
      <c r="C1203" s="13">
        <v>6.02</v>
      </c>
      <c r="D1203" s="14" t="s">
        <v>12</v>
      </c>
      <c r="E1203" s="14" t="s">
        <v>11</v>
      </c>
      <c r="F1203" s="14" t="s">
        <v>25</v>
      </c>
      <c r="G1203" s="15">
        <v>1</v>
      </c>
      <c r="H1203" s="14" t="s">
        <v>11</v>
      </c>
      <c r="I1203" s="14" t="s">
        <v>167</v>
      </c>
      <c r="J1203" s="14" t="s">
        <v>16</v>
      </c>
    </row>
    <row r="1204" spans="1:10" x14ac:dyDescent="0.3">
      <c r="A1204" s="16" t="s">
        <v>1222</v>
      </c>
      <c r="B1204" s="17">
        <v>22.42</v>
      </c>
      <c r="C1204" s="18">
        <v>7.96</v>
      </c>
      <c r="D1204" s="3" t="s">
        <v>11</v>
      </c>
      <c r="E1204" s="3" t="s">
        <v>11</v>
      </c>
      <c r="F1204" s="3" t="s">
        <v>11</v>
      </c>
      <c r="G1204" s="19">
        <v>0</v>
      </c>
      <c r="H1204" s="3" t="s">
        <v>11</v>
      </c>
      <c r="I1204" s="3" t="s">
        <v>241</v>
      </c>
      <c r="J1204" s="3" t="s">
        <v>14</v>
      </c>
    </row>
    <row r="1205" spans="1:10" x14ac:dyDescent="0.3">
      <c r="A1205" s="11" t="s">
        <v>1223</v>
      </c>
      <c r="B1205" s="12">
        <v>33.18</v>
      </c>
      <c r="C1205" s="13">
        <v>6.01</v>
      </c>
      <c r="D1205" s="14" t="s">
        <v>12</v>
      </c>
      <c r="E1205" s="14" t="s">
        <v>11</v>
      </c>
      <c r="F1205" s="14" t="s">
        <v>11</v>
      </c>
      <c r="G1205" s="15">
        <v>1</v>
      </c>
      <c r="H1205" s="14" t="s">
        <v>11</v>
      </c>
      <c r="I1205" s="14" t="s">
        <v>13</v>
      </c>
      <c r="J1205" s="14" t="s">
        <v>16</v>
      </c>
    </row>
    <row r="1206" spans="1:10" x14ac:dyDescent="0.3">
      <c r="A1206" s="16" t="s">
        <v>1224</v>
      </c>
      <c r="B1206" s="17">
        <v>43.04</v>
      </c>
      <c r="C1206" s="18">
        <v>5.9</v>
      </c>
      <c r="D1206" s="3" t="s">
        <v>12</v>
      </c>
      <c r="E1206" s="3" t="s">
        <v>11</v>
      </c>
      <c r="F1206" s="3" t="s">
        <v>11</v>
      </c>
      <c r="G1206" s="19">
        <v>0</v>
      </c>
      <c r="H1206" s="3" t="s">
        <v>11</v>
      </c>
      <c r="I1206" s="3" t="s">
        <v>13</v>
      </c>
      <c r="J1206" s="3" t="s">
        <v>16</v>
      </c>
    </row>
    <row r="1207" spans="1:10" x14ac:dyDescent="0.3">
      <c r="A1207" s="11" t="s">
        <v>1225</v>
      </c>
      <c r="B1207" s="12">
        <v>34.15</v>
      </c>
      <c r="C1207" s="13">
        <v>4.49</v>
      </c>
      <c r="D1207" s="14" t="s">
        <v>12</v>
      </c>
      <c r="E1207" s="14" t="s">
        <v>11</v>
      </c>
      <c r="F1207" s="14" t="s">
        <v>11</v>
      </c>
      <c r="G1207" s="15">
        <v>1</v>
      </c>
      <c r="H1207" s="14" t="s">
        <v>11</v>
      </c>
      <c r="I1207" s="14" t="s">
        <v>13</v>
      </c>
      <c r="J1207" s="14" t="s">
        <v>20</v>
      </c>
    </row>
    <row r="1208" spans="1:10" x14ac:dyDescent="0.3">
      <c r="A1208" s="16" t="s">
        <v>1226</v>
      </c>
      <c r="B1208" s="17">
        <v>25.78</v>
      </c>
      <c r="C1208" s="18">
        <v>6.25</v>
      </c>
      <c r="D1208" s="3" t="s">
        <v>11</v>
      </c>
      <c r="E1208" s="3" t="s">
        <v>11</v>
      </c>
      <c r="F1208" s="3" t="s">
        <v>11</v>
      </c>
      <c r="G1208" s="19">
        <v>0</v>
      </c>
      <c r="H1208" s="3" t="s">
        <v>11</v>
      </c>
      <c r="I1208" s="3" t="s">
        <v>167</v>
      </c>
      <c r="J1208" s="3" t="s">
        <v>16</v>
      </c>
    </row>
    <row r="1209" spans="1:10" x14ac:dyDescent="0.3">
      <c r="A1209" s="11" t="s">
        <v>1227</v>
      </c>
      <c r="B1209" s="12">
        <v>21.02</v>
      </c>
      <c r="C1209" s="13">
        <v>9.6199999999999992</v>
      </c>
      <c r="D1209" s="14" t="s">
        <v>12</v>
      </c>
      <c r="E1209" s="14" t="s">
        <v>11</v>
      </c>
      <c r="F1209" s="14" t="s">
        <v>25</v>
      </c>
      <c r="G1209" s="15">
        <v>1</v>
      </c>
      <c r="H1209" s="14" t="s">
        <v>11</v>
      </c>
      <c r="I1209" s="14" t="s">
        <v>241</v>
      </c>
      <c r="J1209" s="14" t="s">
        <v>14</v>
      </c>
    </row>
    <row r="1210" spans="1:10" x14ac:dyDescent="0.3">
      <c r="A1210" s="16" t="s">
        <v>1228</v>
      </c>
      <c r="B1210" s="17">
        <v>37.51</v>
      </c>
      <c r="C1210" s="18">
        <v>11.06</v>
      </c>
      <c r="D1210" s="3" t="s">
        <v>11</v>
      </c>
      <c r="E1210" s="3" t="s">
        <v>11</v>
      </c>
      <c r="F1210" s="3" t="s">
        <v>11</v>
      </c>
      <c r="G1210" s="19">
        <v>2</v>
      </c>
      <c r="H1210" s="3" t="s">
        <v>11</v>
      </c>
      <c r="I1210" s="3" t="s">
        <v>13</v>
      </c>
      <c r="J1210" s="3" t="s">
        <v>14</v>
      </c>
    </row>
    <row r="1211" spans="1:10" x14ac:dyDescent="0.3">
      <c r="A1211" s="11" t="s">
        <v>1229</v>
      </c>
      <c r="B1211" s="12">
        <v>25.745000000000001</v>
      </c>
      <c r="C1211" s="13">
        <v>6.11</v>
      </c>
      <c r="D1211" s="14" t="s">
        <v>12</v>
      </c>
      <c r="E1211" s="14" t="s">
        <v>11</v>
      </c>
      <c r="F1211" s="14" t="s">
        <v>11</v>
      </c>
      <c r="G1211" s="15">
        <v>0</v>
      </c>
      <c r="H1211" s="14" t="s">
        <v>11</v>
      </c>
      <c r="I1211" s="14" t="s">
        <v>167</v>
      </c>
      <c r="J1211" s="14" t="s">
        <v>16</v>
      </c>
    </row>
    <row r="1212" spans="1:10" x14ac:dyDescent="0.3">
      <c r="A1212" s="16" t="s">
        <v>1230</v>
      </c>
      <c r="B1212" s="17">
        <v>31.35</v>
      </c>
      <c r="C1212" s="18">
        <v>11.49</v>
      </c>
      <c r="D1212" s="3" t="s">
        <v>11</v>
      </c>
      <c r="E1212" s="3" t="s">
        <v>11</v>
      </c>
      <c r="F1212" s="3" t="s">
        <v>11</v>
      </c>
      <c r="G1212" s="19">
        <v>2</v>
      </c>
      <c r="H1212" s="3" t="s">
        <v>11</v>
      </c>
      <c r="I1212" s="3" t="s">
        <v>13</v>
      </c>
      <c r="J1212" s="3" t="s">
        <v>14</v>
      </c>
    </row>
    <row r="1213" spans="1:10" x14ac:dyDescent="0.3">
      <c r="A1213" s="11" t="s">
        <v>1231</v>
      </c>
      <c r="B1213" s="12">
        <v>29.83</v>
      </c>
      <c r="C1213" s="13">
        <v>8.68</v>
      </c>
      <c r="D1213" s="14" t="s">
        <v>11</v>
      </c>
      <c r="E1213" s="14" t="s">
        <v>11</v>
      </c>
      <c r="F1213" s="14" t="s">
        <v>11</v>
      </c>
      <c r="G1213" s="15">
        <v>2</v>
      </c>
      <c r="H1213" s="14" t="s">
        <v>11</v>
      </c>
      <c r="I1213" s="14" t="s">
        <v>167</v>
      </c>
      <c r="J1213" s="14" t="s">
        <v>14</v>
      </c>
    </row>
    <row r="1214" spans="1:10" x14ac:dyDescent="0.3">
      <c r="A1214" s="16" t="s">
        <v>1232</v>
      </c>
      <c r="B1214" s="17">
        <v>25.49</v>
      </c>
      <c r="C1214" s="18">
        <v>5.68</v>
      </c>
      <c r="D1214" s="3" t="s">
        <v>12</v>
      </c>
      <c r="E1214" s="3" t="s">
        <v>11</v>
      </c>
      <c r="F1214" s="3" t="s">
        <v>25</v>
      </c>
      <c r="G1214" s="19">
        <v>1</v>
      </c>
      <c r="H1214" s="3" t="s">
        <v>11</v>
      </c>
      <c r="I1214" s="3" t="s">
        <v>167</v>
      </c>
      <c r="J1214" s="3" t="s">
        <v>20</v>
      </c>
    </row>
    <row r="1215" spans="1:10" x14ac:dyDescent="0.3">
      <c r="A1215" s="11" t="s">
        <v>1233</v>
      </c>
      <c r="B1215" s="12">
        <v>34.1</v>
      </c>
      <c r="C1215" s="13">
        <v>8.4499999999999993</v>
      </c>
      <c r="D1215" s="14" t="s">
        <v>11</v>
      </c>
      <c r="E1215" s="14" t="s">
        <v>11</v>
      </c>
      <c r="F1215" s="14" t="s">
        <v>11</v>
      </c>
      <c r="G1215" s="15">
        <v>0</v>
      </c>
      <c r="H1215" s="14" t="s">
        <v>11</v>
      </c>
      <c r="I1215" s="14" t="s">
        <v>13</v>
      </c>
      <c r="J1215" s="14" t="s">
        <v>14</v>
      </c>
    </row>
    <row r="1216" spans="1:10" x14ac:dyDescent="0.3">
      <c r="A1216" s="16" t="s">
        <v>1234</v>
      </c>
      <c r="B1216" s="17">
        <v>25.84</v>
      </c>
      <c r="C1216" s="18">
        <v>8.51</v>
      </c>
      <c r="D1216" s="3" t="s">
        <v>11</v>
      </c>
      <c r="E1216" s="3" t="s">
        <v>11</v>
      </c>
      <c r="F1216" s="3" t="s">
        <v>11</v>
      </c>
      <c r="G1216" s="19">
        <v>2</v>
      </c>
      <c r="H1216" s="3" t="s">
        <v>11</v>
      </c>
      <c r="I1216" s="3" t="s">
        <v>167</v>
      </c>
      <c r="J1216" s="3" t="s">
        <v>14</v>
      </c>
    </row>
    <row r="1217" spans="1:10" x14ac:dyDescent="0.3">
      <c r="A1217" s="11" t="s">
        <v>1235</v>
      </c>
      <c r="B1217" s="12">
        <v>20.6</v>
      </c>
      <c r="C1217" s="13">
        <v>7.62</v>
      </c>
      <c r="D1217" s="14" t="s">
        <v>11</v>
      </c>
      <c r="E1217" s="14" t="s">
        <v>11</v>
      </c>
      <c r="F1217" s="14" t="s">
        <v>11</v>
      </c>
      <c r="G1217" s="15">
        <v>0</v>
      </c>
      <c r="H1217" s="14" t="s">
        <v>11</v>
      </c>
      <c r="I1217" s="14" t="s">
        <v>241</v>
      </c>
      <c r="J1217" s="14" t="s">
        <v>14</v>
      </c>
    </row>
    <row r="1218" spans="1:10" x14ac:dyDescent="0.3">
      <c r="A1218" s="16" t="s">
        <v>1236</v>
      </c>
      <c r="B1218" s="17">
        <v>28.88</v>
      </c>
      <c r="C1218" s="18">
        <v>10.18</v>
      </c>
      <c r="D1218" s="3" t="s">
        <v>11</v>
      </c>
      <c r="E1218" s="3" t="s">
        <v>11</v>
      </c>
      <c r="F1218" s="3" t="s">
        <v>11</v>
      </c>
      <c r="G1218" s="19">
        <v>0</v>
      </c>
      <c r="H1218" s="3" t="s">
        <v>11</v>
      </c>
      <c r="I1218" s="3" t="s">
        <v>167</v>
      </c>
      <c r="J1218" s="3" t="s">
        <v>14</v>
      </c>
    </row>
    <row r="1219" spans="1:10" x14ac:dyDescent="0.3">
      <c r="A1219" s="11" t="s">
        <v>1237</v>
      </c>
      <c r="B1219" s="12">
        <v>28.24</v>
      </c>
      <c r="C1219" s="13">
        <v>5.36</v>
      </c>
      <c r="D1219" s="14" t="s">
        <v>11</v>
      </c>
      <c r="E1219" s="14" t="s">
        <v>11</v>
      </c>
      <c r="F1219" s="14" t="s">
        <v>11</v>
      </c>
      <c r="G1219" s="15">
        <v>0</v>
      </c>
      <c r="H1219" s="14" t="s">
        <v>11</v>
      </c>
      <c r="I1219" s="14" t="s">
        <v>167</v>
      </c>
      <c r="J1219" s="14" t="s">
        <v>20</v>
      </c>
    </row>
    <row r="1220" spans="1:10" x14ac:dyDescent="0.3">
      <c r="A1220" s="16" t="s">
        <v>1238</v>
      </c>
      <c r="B1220" s="17">
        <v>25.46</v>
      </c>
      <c r="C1220" s="18">
        <v>11.78</v>
      </c>
      <c r="D1220" s="3" t="s">
        <v>12</v>
      </c>
      <c r="E1220" s="3" t="s">
        <v>11</v>
      </c>
      <c r="F1220" s="3" t="s">
        <v>11</v>
      </c>
      <c r="G1220" s="19">
        <v>1</v>
      </c>
      <c r="H1220" s="3" t="s">
        <v>11</v>
      </c>
      <c r="I1220" s="3" t="s">
        <v>167</v>
      </c>
      <c r="J1220" s="3" t="s">
        <v>14</v>
      </c>
    </row>
    <row r="1221" spans="1:10" x14ac:dyDescent="0.3">
      <c r="A1221" s="11" t="s">
        <v>1239</v>
      </c>
      <c r="B1221" s="12">
        <v>29.64</v>
      </c>
      <c r="C1221" s="13">
        <v>10.82</v>
      </c>
      <c r="D1221" s="14" t="s">
        <v>12</v>
      </c>
      <c r="E1221" s="14" t="s">
        <v>11</v>
      </c>
      <c r="F1221" s="14" t="s">
        <v>11</v>
      </c>
      <c r="G1221" s="15">
        <v>0</v>
      </c>
      <c r="H1221" s="14" t="s">
        <v>11</v>
      </c>
      <c r="I1221" s="14" t="s">
        <v>167</v>
      </c>
      <c r="J1221" s="14" t="s">
        <v>14</v>
      </c>
    </row>
    <row r="1222" spans="1:10" x14ac:dyDescent="0.3">
      <c r="A1222" s="16" t="s">
        <v>1240</v>
      </c>
      <c r="B1222" s="17">
        <v>31.27</v>
      </c>
      <c r="C1222" s="18">
        <v>7.73</v>
      </c>
      <c r="D1222" s="3" t="s">
        <v>12</v>
      </c>
      <c r="E1222" s="3" t="s">
        <v>11</v>
      </c>
      <c r="F1222" s="3" t="s">
        <v>11</v>
      </c>
      <c r="G1222" s="19">
        <v>1</v>
      </c>
      <c r="H1222" s="3" t="s">
        <v>11</v>
      </c>
      <c r="I1222" s="3" t="s">
        <v>13</v>
      </c>
      <c r="J1222" s="3" t="s">
        <v>14</v>
      </c>
    </row>
    <row r="1223" spans="1:10" x14ac:dyDescent="0.3">
      <c r="A1223" s="11" t="s">
        <v>1241</v>
      </c>
      <c r="B1223" s="12">
        <v>19.95</v>
      </c>
      <c r="C1223" s="13">
        <v>6.24</v>
      </c>
      <c r="D1223" s="14" t="s">
        <v>12</v>
      </c>
      <c r="E1223" s="14" t="s">
        <v>11</v>
      </c>
      <c r="F1223" s="14" t="s">
        <v>11</v>
      </c>
      <c r="G1223" s="15">
        <v>0</v>
      </c>
      <c r="H1223" s="14" t="s">
        <v>11</v>
      </c>
      <c r="I1223" s="14" t="s">
        <v>241</v>
      </c>
      <c r="J1223" s="14" t="s">
        <v>16</v>
      </c>
    </row>
    <row r="1224" spans="1:10" x14ac:dyDescent="0.3">
      <c r="A1224" s="16" t="s">
        <v>1242</v>
      </c>
      <c r="B1224" s="17">
        <v>21.3</v>
      </c>
      <c r="C1224" s="18">
        <v>10.42</v>
      </c>
      <c r="D1224" s="3" t="s">
        <v>11</v>
      </c>
      <c r="E1224" s="3" t="s">
        <v>11</v>
      </c>
      <c r="F1224" s="3" t="s">
        <v>11</v>
      </c>
      <c r="G1224" s="19">
        <v>2</v>
      </c>
      <c r="H1224" s="3" t="s">
        <v>11</v>
      </c>
      <c r="I1224" s="3" t="s">
        <v>241</v>
      </c>
      <c r="J1224" s="3" t="s">
        <v>14</v>
      </c>
    </row>
    <row r="1225" spans="1:10" x14ac:dyDescent="0.3">
      <c r="A1225" s="11" t="s">
        <v>1243</v>
      </c>
      <c r="B1225" s="12">
        <v>31.635000000000002</v>
      </c>
      <c r="C1225" s="13">
        <v>11.11</v>
      </c>
      <c r="D1225" s="14" t="s">
        <v>11</v>
      </c>
      <c r="E1225" s="14" t="s">
        <v>11</v>
      </c>
      <c r="F1225" s="14" t="s">
        <v>11</v>
      </c>
      <c r="G1225" s="15">
        <v>0</v>
      </c>
      <c r="H1225" s="14" t="s">
        <v>11</v>
      </c>
      <c r="I1225" s="14" t="s">
        <v>13</v>
      </c>
      <c r="J1225" s="14" t="s">
        <v>14</v>
      </c>
    </row>
    <row r="1226" spans="1:10" x14ac:dyDescent="0.3">
      <c r="A1226" s="16" t="s">
        <v>1244</v>
      </c>
      <c r="B1226" s="17">
        <v>23.9</v>
      </c>
      <c r="C1226" s="18">
        <v>7.67</v>
      </c>
      <c r="D1226" s="3" t="s">
        <v>12</v>
      </c>
      <c r="E1226" s="3" t="s">
        <v>11</v>
      </c>
      <c r="F1226" s="3" t="s">
        <v>11</v>
      </c>
      <c r="G1226" s="19">
        <v>2</v>
      </c>
      <c r="H1226" s="3" t="s">
        <v>11</v>
      </c>
      <c r="I1226" s="3" t="s">
        <v>241</v>
      </c>
      <c r="J1226" s="3" t="s">
        <v>14</v>
      </c>
    </row>
    <row r="1227" spans="1:10" x14ac:dyDescent="0.3">
      <c r="A1227" s="11" t="s">
        <v>1245</v>
      </c>
      <c r="B1227" s="12">
        <v>34.15</v>
      </c>
      <c r="C1227" s="13">
        <v>6.15</v>
      </c>
      <c r="D1227" s="14" t="s">
        <v>11</v>
      </c>
      <c r="E1227" s="14" t="s">
        <v>11</v>
      </c>
      <c r="F1227" s="14" t="s">
        <v>11</v>
      </c>
      <c r="G1227" s="15">
        <v>0</v>
      </c>
      <c r="H1227" s="14" t="s">
        <v>11</v>
      </c>
      <c r="I1227" s="14" t="s">
        <v>13</v>
      </c>
      <c r="J1227" s="14" t="s">
        <v>16</v>
      </c>
    </row>
    <row r="1228" spans="1:10" x14ac:dyDescent="0.3">
      <c r="A1228" s="16" t="s">
        <v>1246</v>
      </c>
      <c r="B1228" s="17">
        <v>28.71</v>
      </c>
      <c r="C1228" s="18">
        <v>5.71</v>
      </c>
      <c r="D1228" s="3" t="s">
        <v>11</v>
      </c>
      <c r="E1228" s="3" t="s">
        <v>11</v>
      </c>
      <c r="F1228" s="3" t="s">
        <v>11</v>
      </c>
      <c r="G1228" s="19">
        <v>0</v>
      </c>
      <c r="H1228" s="3" t="s">
        <v>11</v>
      </c>
      <c r="I1228" s="3" t="s">
        <v>167</v>
      </c>
      <c r="J1228" s="3" t="s">
        <v>16</v>
      </c>
    </row>
    <row r="1229" spans="1:10" x14ac:dyDescent="0.3">
      <c r="A1229" s="11" t="s">
        <v>1247</v>
      </c>
      <c r="B1229" s="12">
        <v>36.700000000000003</v>
      </c>
      <c r="C1229" s="13">
        <v>8.6999999999999993</v>
      </c>
      <c r="D1229" s="14" t="s">
        <v>12</v>
      </c>
      <c r="E1229" s="14" t="s">
        <v>11</v>
      </c>
      <c r="F1229" s="14" t="s">
        <v>11</v>
      </c>
      <c r="G1229" s="15">
        <v>2</v>
      </c>
      <c r="H1229" s="14" t="s">
        <v>11</v>
      </c>
      <c r="I1229" s="14" t="s">
        <v>13</v>
      </c>
      <c r="J1229" s="14" t="s">
        <v>14</v>
      </c>
    </row>
    <row r="1230" spans="1:10" x14ac:dyDescent="0.3">
      <c r="A1230" s="16" t="s">
        <v>1248</v>
      </c>
      <c r="B1230" s="17">
        <v>34.1</v>
      </c>
      <c r="C1230" s="18">
        <v>9.0399999999999991</v>
      </c>
      <c r="D1230" s="3" t="s">
        <v>12</v>
      </c>
      <c r="E1230" s="3" t="s">
        <v>11</v>
      </c>
      <c r="F1230" s="3" t="s">
        <v>11</v>
      </c>
      <c r="G1230" s="19">
        <v>2</v>
      </c>
      <c r="H1230" s="3" t="s">
        <v>11</v>
      </c>
      <c r="I1230" s="3" t="s">
        <v>13</v>
      </c>
      <c r="J1230" s="3" t="s">
        <v>14</v>
      </c>
    </row>
    <row r="1231" spans="1:10" x14ac:dyDescent="0.3">
      <c r="A1231" s="11" t="s">
        <v>1249</v>
      </c>
      <c r="B1231" s="12">
        <v>25.7</v>
      </c>
      <c r="C1231" s="13">
        <v>5.61</v>
      </c>
      <c r="D1231" s="14" t="s">
        <v>11</v>
      </c>
      <c r="E1231" s="14" t="s">
        <v>11</v>
      </c>
      <c r="F1231" s="14" t="s">
        <v>11</v>
      </c>
      <c r="G1231" s="15">
        <v>0</v>
      </c>
      <c r="H1231" s="14" t="s">
        <v>11</v>
      </c>
      <c r="I1231" s="14" t="s">
        <v>167</v>
      </c>
      <c r="J1231" s="14" t="s">
        <v>20</v>
      </c>
    </row>
    <row r="1232" spans="1:10" x14ac:dyDescent="0.3">
      <c r="A1232" s="16" t="s">
        <v>1250</v>
      </c>
      <c r="B1232" s="17">
        <v>21.68</v>
      </c>
      <c r="C1232" s="18">
        <v>8.1199999999999992</v>
      </c>
      <c r="D1232" s="3" t="s">
        <v>11</v>
      </c>
      <c r="E1232" s="3" t="s">
        <v>11</v>
      </c>
      <c r="F1232" s="3" t="s">
        <v>11</v>
      </c>
      <c r="G1232" s="19">
        <v>0</v>
      </c>
      <c r="H1232" s="3" t="s">
        <v>11</v>
      </c>
      <c r="I1232" s="3" t="s">
        <v>241</v>
      </c>
      <c r="J1232" s="3" t="s">
        <v>14</v>
      </c>
    </row>
    <row r="1233" spans="1:10" x14ac:dyDescent="0.3">
      <c r="A1233" s="11" t="s">
        <v>1251</v>
      </c>
      <c r="B1233" s="12">
        <v>25.175000000000001</v>
      </c>
      <c r="C1233" s="13">
        <v>4.74</v>
      </c>
      <c r="D1233" s="14" t="s">
        <v>11</v>
      </c>
      <c r="E1233" s="14" t="s">
        <v>11</v>
      </c>
      <c r="F1233" s="14" t="s">
        <v>11</v>
      </c>
      <c r="G1233" s="15">
        <v>0</v>
      </c>
      <c r="H1233" s="14" t="s">
        <v>11</v>
      </c>
      <c r="I1233" s="14" t="s">
        <v>167</v>
      </c>
      <c r="J1233" s="14" t="s">
        <v>20</v>
      </c>
    </row>
    <row r="1234" spans="1:10" x14ac:dyDescent="0.3">
      <c r="A1234" s="16" t="s">
        <v>1252</v>
      </c>
      <c r="B1234" s="17">
        <v>44.77</v>
      </c>
      <c r="C1234" s="18">
        <v>4.0599999999999996</v>
      </c>
      <c r="D1234" s="3" t="s">
        <v>11</v>
      </c>
      <c r="E1234" s="3" t="s">
        <v>11</v>
      </c>
      <c r="F1234" s="3" t="s">
        <v>11</v>
      </c>
      <c r="G1234" s="19">
        <v>2</v>
      </c>
      <c r="H1234" s="3" t="s">
        <v>11</v>
      </c>
      <c r="I1234" s="3" t="s">
        <v>13</v>
      </c>
      <c r="J1234" s="3" t="s">
        <v>20</v>
      </c>
    </row>
    <row r="1235" spans="1:10" x14ac:dyDescent="0.3">
      <c r="A1235" s="11" t="s">
        <v>1253</v>
      </c>
      <c r="B1235" s="12">
        <v>37.07</v>
      </c>
      <c r="C1235" s="13">
        <v>5.69</v>
      </c>
      <c r="D1235" s="14" t="s">
        <v>11</v>
      </c>
      <c r="E1235" s="14" t="s">
        <v>11</v>
      </c>
      <c r="F1235" s="14" t="s">
        <v>11</v>
      </c>
      <c r="G1235" s="15">
        <v>2</v>
      </c>
      <c r="H1235" s="14" t="s">
        <v>11</v>
      </c>
      <c r="I1235" s="14" t="s">
        <v>13</v>
      </c>
      <c r="J1235" s="14" t="s">
        <v>20</v>
      </c>
    </row>
    <row r="1236" spans="1:10" x14ac:dyDescent="0.3">
      <c r="A1236" s="16" t="s">
        <v>1254</v>
      </c>
      <c r="B1236" s="17">
        <v>39.799999999999997</v>
      </c>
      <c r="C1236" s="18">
        <v>5.66</v>
      </c>
      <c r="D1236" s="3" t="s">
        <v>11</v>
      </c>
      <c r="E1236" s="3" t="s">
        <v>11</v>
      </c>
      <c r="F1236" s="3" t="s">
        <v>25</v>
      </c>
      <c r="G1236" s="19">
        <v>1</v>
      </c>
      <c r="H1236" s="3" t="s">
        <v>11</v>
      </c>
      <c r="I1236" s="3" t="s">
        <v>13</v>
      </c>
      <c r="J1236" s="3" t="s">
        <v>20</v>
      </c>
    </row>
    <row r="1237" spans="1:10" x14ac:dyDescent="0.3">
      <c r="A1237" s="11" t="s">
        <v>1255</v>
      </c>
      <c r="B1237" s="12">
        <v>26.36</v>
      </c>
      <c r="C1237" s="13">
        <v>4.32</v>
      </c>
      <c r="D1237" s="14" t="s">
        <v>11</v>
      </c>
      <c r="E1237" s="14" t="s">
        <v>11</v>
      </c>
      <c r="F1237" s="14" t="s">
        <v>25</v>
      </c>
      <c r="G1237" s="15">
        <v>1</v>
      </c>
      <c r="H1237" s="14" t="s">
        <v>11</v>
      </c>
      <c r="I1237" s="14" t="s">
        <v>167</v>
      </c>
      <c r="J1237" s="14" t="s">
        <v>20</v>
      </c>
    </row>
    <row r="1238" spans="1:10" x14ac:dyDescent="0.3">
      <c r="A1238" s="16" t="s">
        <v>1256</v>
      </c>
      <c r="B1238" s="17">
        <v>29.925000000000001</v>
      </c>
      <c r="C1238" s="18">
        <v>8.2899999999999991</v>
      </c>
      <c r="D1238" s="3" t="s">
        <v>11</v>
      </c>
      <c r="E1238" s="3" t="s">
        <v>11</v>
      </c>
      <c r="F1238" s="3" t="s">
        <v>11</v>
      </c>
      <c r="G1238" s="19">
        <v>2</v>
      </c>
      <c r="H1238" s="3" t="s">
        <v>11</v>
      </c>
      <c r="I1238" s="3" t="s">
        <v>167</v>
      </c>
      <c r="J1238" s="3" t="s">
        <v>14</v>
      </c>
    </row>
    <row r="1239" spans="1:10" x14ac:dyDescent="0.3">
      <c r="A1239" s="11" t="s">
        <v>1257</v>
      </c>
      <c r="B1239" s="12">
        <v>37.29</v>
      </c>
      <c r="C1239" s="13">
        <v>10.46</v>
      </c>
      <c r="D1239" s="14" t="s">
        <v>11</v>
      </c>
      <c r="E1239" s="14" t="s">
        <v>11</v>
      </c>
      <c r="F1239" s="14" t="s">
        <v>11</v>
      </c>
      <c r="G1239" s="15">
        <v>0</v>
      </c>
      <c r="H1239" s="14" t="s">
        <v>11</v>
      </c>
      <c r="I1239" s="14" t="s">
        <v>13</v>
      </c>
      <c r="J1239" s="14" t="s">
        <v>14</v>
      </c>
    </row>
    <row r="1240" spans="1:10" x14ac:dyDescent="0.3">
      <c r="A1240" s="16" t="s">
        <v>1258</v>
      </c>
      <c r="B1240" s="17">
        <v>30.2</v>
      </c>
      <c r="C1240" s="18">
        <v>11.96</v>
      </c>
      <c r="D1240" s="3" t="s">
        <v>11</v>
      </c>
      <c r="E1240" s="3" t="s">
        <v>11</v>
      </c>
      <c r="F1240" s="3" t="s">
        <v>11</v>
      </c>
      <c r="G1240" s="19">
        <v>0</v>
      </c>
      <c r="H1240" s="3" t="s">
        <v>11</v>
      </c>
      <c r="I1240" s="3" t="s">
        <v>13</v>
      </c>
      <c r="J1240" s="3" t="s">
        <v>14</v>
      </c>
    </row>
    <row r="1241" spans="1:10" x14ac:dyDescent="0.3">
      <c r="A1241" s="11" t="s">
        <v>1259</v>
      </c>
      <c r="B1241" s="12">
        <v>24.225000000000001</v>
      </c>
      <c r="C1241" s="13">
        <v>4.25</v>
      </c>
      <c r="D1241" s="14" t="s">
        <v>12</v>
      </c>
      <c r="E1241" s="14" t="s">
        <v>11</v>
      </c>
      <c r="F1241" s="14" t="s">
        <v>25</v>
      </c>
      <c r="G1241" s="15">
        <v>1</v>
      </c>
      <c r="H1241" s="14" t="s">
        <v>11</v>
      </c>
      <c r="I1241" s="14" t="s">
        <v>241</v>
      </c>
      <c r="J1241" s="14" t="s">
        <v>20</v>
      </c>
    </row>
    <row r="1242" spans="1:10" x14ac:dyDescent="0.3">
      <c r="A1242" s="16" t="s">
        <v>1260</v>
      </c>
      <c r="B1242" s="17">
        <v>31.445</v>
      </c>
      <c r="C1242" s="18">
        <v>8.33</v>
      </c>
      <c r="D1242" s="3" t="s">
        <v>11</v>
      </c>
      <c r="E1242" s="3" t="s">
        <v>11</v>
      </c>
      <c r="F1242" s="3" t="s">
        <v>11</v>
      </c>
      <c r="G1242" s="19">
        <v>0</v>
      </c>
      <c r="H1242" s="3" t="s">
        <v>11</v>
      </c>
      <c r="I1242" s="3" t="s">
        <v>13</v>
      </c>
      <c r="J1242" s="3" t="s">
        <v>14</v>
      </c>
    </row>
    <row r="1243" spans="1:10" x14ac:dyDescent="0.3">
      <c r="A1243" s="11" t="s">
        <v>1261</v>
      </c>
      <c r="B1243" s="12">
        <v>38.880000000000003</v>
      </c>
      <c r="C1243" s="13">
        <v>4.29</v>
      </c>
      <c r="D1243" s="14" t="s">
        <v>11</v>
      </c>
      <c r="E1243" s="14" t="s">
        <v>11</v>
      </c>
      <c r="F1243" s="14" t="s">
        <v>11</v>
      </c>
      <c r="G1243" s="15">
        <v>1</v>
      </c>
      <c r="H1243" s="14" t="s">
        <v>11</v>
      </c>
      <c r="I1243" s="14" t="s">
        <v>13</v>
      </c>
      <c r="J1243" s="14" t="s">
        <v>20</v>
      </c>
    </row>
    <row r="1244" spans="1:10" x14ac:dyDescent="0.3">
      <c r="A1244" s="16" t="s">
        <v>1262</v>
      </c>
      <c r="B1244" s="17">
        <v>43.89</v>
      </c>
      <c r="C1244" s="18">
        <v>6.32</v>
      </c>
      <c r="D1244" s="3" t="s">
        <v>12</v>
      </c>
      <c r="E1244" s="3" t="s">
        <v>11</v>
      </c>
      <c r="F1244" s="3" t="s">
        <v>11</v>
      </c>
      <c r="G1244" s="19">
        <v>0</v>
      </c>
      <c r="H1244" s="3" t="s">
        <v>11</v>
      </c>
      <c r="I1244" s="3" t="s">
        <v>13</v>
      </c>
      <c r="J1244" s="3" t="s">
        <v>16</v>
      </c>
    </row>
    <row r="1245" spans="1:10" x14ac:dyDescent="0.3">
      <c r="A1245" s="11" t="s">
        <v>1263</v>
      </c>
      <c r="B1245" s="12">
        <v>25.6</v>
      </c>
      <c r="C1245" s="13">
        <v>5.65</v>
      </c>
      <c r="D1245" s="14" t="s">
        <v>11</v>
      </c>
      <c r="E1245" s="14" t="s">
        <v>11</v>
      </c>
      <c r="F1245" s="14" t="s">
        <v>11</v>
      </c>
      <c r="G1245" s="15">
        <v>2</v>
      </c>
      <c r="H1245" s="14" t="s">
        <v>11</v>
      </c>
      <c r="I1245" s="14" t="s">
        <v>167</v>
      </c>
      <c r="J1245" s="14" t="s">
        <v>20</v>
      </c>
    </row>
    <row r="1246" spans="1:10" x14ac:dyDescent="0.3">
      <c r="A1246" s="16" t="s">
        <v>1264</v>
      </c>
      <c r="B1246" s="17">
        <v>29.545000000000002</v>
      </c>
      <c r="C1246" s="18">
        <v>8.41</v>
      </c>
      <c r="D1246" s="3" t="s">
        <v>12</v>
      </c>
      <c r="E1246" s="3" t="s">
        <v>11</v>
      </c>
      <c r="F1246" s="3" t="s">
        <v>11</v>
      </c>
      <c r="G1246" s="19">
        <v>1</v>
      </c>
      <c r="H1246" s="3" t="s">
        <v>11</v>
      </c>
      <c r="I1246" s="3" t="s">
        <v>167</v>
      </c>
      <c r="J1246" s="3" t="s">
        <v>14</v>
      </c>
    </row>
    <row r="1247" spans="1:10" x14ac:dyDescent="0.3">
      <c r="A1247" s="11" t="s">
        <v>1265</v>
      </c>
      <c r="B1247" s="12">
        <v>23.25</v>
      </c>
      <c r="C1247" s="13">
        <v>11.96</v>
      </c>
      <c r="D1247" s="14" t="s">
        <v>12</v>
      </c>
      <c r="E1247" s="14" t="s">
        <v>11</v>
      </c>
      <c r="F1247" s="14" t="s">
        <v>11</v>
      </c>
      <c r="G1247" s="15">
        <v>0</v>
      </c>
      <c r="H1247" s="14" t="s">
        <v>11</v>
      </c>
      <c r="I1247" s="14" t="s">
        <v>241</v>
      </c>
      <c r="J1247" s="14" t="s">
        <v>14</v>
      </c>
    </row>
    <row r="1248" spans="1:10" x14ac:dyDescent="0.3">
      <c r="A1248" s="16" t="s">
        <v>1266</v>
      </c>
      <c r="B1248" s="17">
        <v>43.95</v>
      </c>
      <c r="C1248" s="18">
        <v>5.17</v>
      </c>
      <c r="D1248" s="3" t="s">
        <v>12</v>
      </c>
      <c r="E1248" s="3" t="s">
        <v>11</v>
      </c>
      <c r="F1248" s="3" t="s">
        <v>25</v>
      </c>
      <c r="G1248" s="19">
        <v>1</v>
      </c>
      <c r="H1248" s="3" t="s">
        <v>11</v>
      </c>
      <c r="I1248" s="3" t="s">
        <v>13</v>
      </c>
      <c r="J1248" s="3" t="s">
        <v>20</v>
      </c>
    </row>
    <row r="1249" spans="1:10" x14ac:dyDescent="0.3">
      <c r="A1249" s="11" t="s">
        <v>1267</v>
      </c>
      <c r="B1249" s="12">
        <v>21.85</v>
      </c>
      <c r="C1249" s="13">
        <v>8.76</v>
      </c>
      <c r="D1249" s="14" t="s">
        <v>11</v>
      </c>
      <c r="E1249" s="14" t="s">
        <v>11</v>
      </c>
      <c r="F1249" s="14" t="s">
        <v>11</v>
      </c>
      <c r="G1249" s="15">
        <v>0</v>
      </c>
      <c r="H1249" s="14" t="s">
        <v>11</v>
      </c>
      <c r="I1249" s="14" t="s">
        <v>241</v>
      </c>
      <c r="J1249" s="14" t="s">
        <v>14</v>
      </c>
    </row>
    <row r="1250" spans="1:10" x14ac:dyDescent="0.3">
      <c r="A1250" s="16" t="s">
        <v>1268</v>
      </c>
      <c r="B1250" s="17">
        <v>25.73</v>
      </c>
      <c r="C1250" s="18">
        <v>7.99</v>
      </c>
      <c r="D1250" s="3" t="s">
        <v>11</v>
      </c>
      <c r="E1250" s="3" t="s">
        <v>11</v>
      </c>
      <c r="F1250" s="3" t="s">
        <v>11</v>
      </c>
      <c r="G1250" s="19">
        <v>2</v>
      </c>
      <c r="H1250" s="3" t="s">
        <v>11</v>
      </c>
      <c r="I1250" s="3" t="s">
        <v>167</v>
      </c>
      <c r="J1250" s="3" t="s">
        <v>14</v>
      </c>
    </row>
    <row r="1251" spans="1:10" x14ac:dyDescent="0.3">
      <c r="A1251" s="11" t="s">
        <v>1269</v>
      </c>
      <c r="B1251" s="12">
        <v>32.229999999999997</v>
      </c>
      <c r="C1251" s="13">
        <v>8.59</v>
      </c>
      <c r="D1251" s="14" t="s">
        <v>11</v>
      </c>
      <c r="E1251" s="14" t="s">
        <v>11</v>
      </c>
      <c r="F1251" s="14" t="s">
        <v>11</v>
      </c>
      <c r="G1251" s="15">
        <v>0</v>
      </c>
      <c r="H1251" s="14" t="s">
        <v>11</v>
      </c>
      <c r="I1251" s="14" t="s">
        <v>13</v>
      </c>
      <c r="J1251" s="14" t="s">
        <v>14</v>
      </c>
    </row>
    <row r="1252" spans="1:10" x14ac:dyDescent="0.3">
      <c r="A1252" s="16" t="s">
        <v>1270</v>
      </c>
      <c r="B1252" s="17">
        <v>32.204999999999998</v>
      </c>
      <c r="C1252" s="18">
        <v>6.14</v>
      </c>
      <c r="D1252" s="3" t="s">
        <v>11</v>
      </c>
      <c r="E1252" s="3" t="s">
        <v>11</v>
      </c>
      <c r="F1252" s="3" t="s">
        <v>11</v>
      </c>
      <c r="G1252" s="19">
        <v>2</v>
      </c>
      <c r="H1252" s="3" t="s">
        <v>11</v>
      </c>
      <c r="I1252" s="3" t="s">
        <v>13</v>
      </c>
      <c r="J1252" s="3" t="s">
        <v>16</v>
      </c>
    </row>
    <row r="1253" spans="1:10" x14ac:dyDescent="0.3">
      <c r="A1253" s="11" t="s">
        <v>1271</v>
      </c>
      <c r="B1253" s="12">
        <v>26.41</v>
      </c>
      <c r="C1253" s="13">
        <v>4.08</v>
      </c>
      <c r="D1253" s="14" t="s">
        <v>11</v>
      </c>
      <c r="E1253" s="14" t="s">
        <v>11</v>
      </c>
      <c r="F1253" s="14" t="s">
        <v>11</v>
      </c>
      <c r="G1253" s="15">
        <v>2</v>
      </c>
      <c r="H1253" s="14" t="s">
        <v>11</v>
      </c>
      <c r="I1253" s="14" t="s">
        <v>167</v>
      </c>
      <c r="J1253" s="14" t="s">
        <v>20</v>
      </c>
    </row>
    <row r="1254" spans="1:10" x14ac:dyDescent="0.3">
      <c r="A1254" s="16" t="s">
        <v>1272</v>
      </c>
      <c r="B1254" s="17">
        <v>30.2</v>
      </c>
      <c r="C1254" s="18">
        <v>6.25</v>
      </c>
      <c r="D1254" s="3" t="s">
        <v>12</v>
      </c>
      <c r="E1254" s="3" t="s">
        <v>11</v>
      </c>
      <c r="F1254" s="3" t="s">
        <v>11</v>
      </c>
      <c r="G1254" s="19">
        <v>0</v>
      </c>
      <c r="H1254" s="3" t="s">
        <v>11</v>
      </c>
      <c r="I1254" s="3" t="s">
        <v>13</v>
      </c>
      <c r="J1254" s="3" t="s">
        <v>16</v>
      </c>
    </row>
    <row r="1255" spans="1:10" x14ac:dyDescent="0.3">
      <c r="A1255" s="11" t="s">
        <v>1273</v>
      </c>
      <c r="B1255" s="12">
        <v>31.26</v>
      </c>
      <c r="C1255" s="13">
        <v>5.94</v>
      </c>
      <c r="D1255" s="14" t="s">
        <v>12</v>
      </c>
      <c r="E1255" s="14" t="s">
        <v>11</v>
      </c>
      <c r="F1255" s="14" t="s">
        <v>11</v>
      </c>
      <c r="G1255" s="15">
        <v>1</v>
      </c>
      <c r="H1255" s="14" t="s">
        <v>11</v>
      </c>
      <c r="I1255" s="14" t="s">
        <v>13</v>
      </c>
      <c r="J1255" s="14" t="s">
        <v>16</v>
      </c>
    </row>
    <row r="1256" spans="1:10" x14ac:dyDescent="0.3">
      <c r="A1256" s="16" t="s">
        <v>1274</v>
      </c>
      <c r="B1256" s="17">
        <v>33.725000000000001</v>
      </c>
      <c r="C1256" s="18">
        <v>6.45</v>
      </c>
      <c r="D1256" s="3" t="s">
        <v>12</v>
      </c>
      <c r="E1256" s="3" t="s">
        <v>11</v>
      </c>
      <c r="F1256" s="3" t="s">
        <v>11</v>
      </c>
      <c r="G1256" s="19">
        <v>0</v>
      </c>
      <c r="H1256" s="3" t="s">
        <v>11</v>
      </c>
      <c r="I1256" s="3" t="s">
        <v>13</v>
      </c>
      <c r="J1256" s="3" t="s">
        <v>16</v>
      </c>
    </row>
    <row r="1257" spans="1:10" x14ac:dyDescent="0.3">
      <c r="A1257" s="11" t="s">
        <v>1275</v>
      </c>
      <c r="B1257" s="12">
        <v>28.9</v>
      </c>
      <c r="C1257" s="13">
        <v>5.74</v>
      </c>
      <c r="D1257" s="14" t="s">
        <v>12</v>
      </c>
      <c r="E1257" s="14" t="s">
        <v>11</v>
      </c>
      <c r="F1257" s="14" t="s">
        <v>11</v>
      </c>
      <c r="G1257" s="15">
        <v>0</v>
      </c>
      <c r="H1257" s="14" t="s">
        <v>11</v>
      </c>
      <c r="I1257" s="14" t="s">
        <v>167</v>
      </c>
      <c r="J1257" s="14" t="s">
        <v>16</v>
      </c>
    </row>
    <row r="1258" spans="1:10" x14ac:dyDescent="0.3">
      <c r="A1258" s="16" t="s">
        <v>1276</v>
      </c>
      <c r="B1258" s="17">
        <v>45.69</v>
      </c>
      <c r="C1258" s="18">
        <v>4.43</v>
      </c>
      <c r="D1258" s="3" t="s">
        <v>12</v>
      </c>
      <c r="E1258" s="3" t="s">
        <v>11</v>
      </c>
      <c r="F1258" s="3" t="s">
        <v>11</v>
      </c>
      <c r="G1258" s="19">
        <v>0</v>
      </c>
      <c r="H1258" s="3" t="s">
        <v>11</v>
      </c>
      <c r="I1258" s="3" t="s">
        <v>13</v>
      </c>
      <c r="J1258" s="3" t="s">
        <v>20</v>
      </c>
    </row>
    <row r="1259" spans="1:10" x14ac:dyDescent="0.3">
      <c r="A1259" s="11" t="s">
        <v>1277</v>
      </c>
      <c r="B1259" s="12">
        <v>21.03</v>
      </c>
      <c r="C1259" s="13">
        <v>6.5</v>
      </c>
      <c r="D1259" s="14" t="s">
        <v>11</v>
      </c>
      <c r="E1259" s="14" t="s">
        <v>11</v>
      </c>
      <c r="F1259" s="14" t="s">
        <v>11</v>
      </c>
      <c r="G1259" s="15">
        <v>0</v>
      </c>
      <c r="H1259" s="14" t="s">
        <v>11</v>
      </c>
      <c r="I1259" s="14" t="s">
        <v>241</v>
      </c>
      <c r="J1259" s="14" t="s">
        <v>14</v>
      </c>
    </row>
    <row r="1260" spans="1:10" x14ac:dyDescent="0.3">
      <c r="A1260" s="16" t="s">
        <v>1278</v>
      </c>
      <c r="B1260" s="17">
        <v>37</v>
      </c>
      <c r="C1260" s="18">
        <v>8.75</v>
      </c>
      <c r="D1260" s="3" t="s">
        <v>11</v>
      </c>
      <c r="E1260" s="3" t="s">
        <v>11</v>
      </c>
      <c r="F1260" s="3" t="s">
        <v>11</v>
      </c>
      <c r="G1260" s="19">
        <v>0</v>
      </c>
      <c r="H1260" s="3" t="s">
        <v>11</v>
      </c>
      <c r="I1260" s="3" t="s">
        <v>13</v>
      </c>
      <c r="J1260" s="3" t="s">
        <v>14</v>
      </c>
    </row>
    <row r="1261" spans="1:10" x14ac:dyDescent="0.3">
      <c r="A1261" s="11" t="s">
        <v>1279</v>
      </c>
      <c r="B1261" s="12">
        <v>25.4</v>
      </c>
      <c r="C1261" s="13">
        <v>11.96</v>
      </c>
      <c r="D1261" s="14" t="s">
        <v>11</v>
      </c>
      <c r="E1261" s="14" t="s">
        <v>11</v>
      </c>
      <c r="F1261" s="14" t="s">
        <v>11</v>
      </c>
      <c r="G1261" s="15">
        <v>0</v>
      </c>
      <c r="H1261" s="14" t="s">
        <v>11</v>
      </c>
      <c r="I1261" s="14" t="s">
        <v>167</v>
      </c>
      <c r="J1261" s="14" t="s">
        <v>14</v>
      </c>
    </row>
    <row r="1262" spans="1:10" x14ac:dyDescent="0.3">
      <c r="A1262" s="16" t="s">
        <v>1280</v>
      </c>
      <c r="B1262" s="17">
        <v>32.299999999999997</v>
      </c>
      <c r="C1262" s="18">
        <v>10.54</v>
      </c>
      <c r="D1262" s="3" t="s">
        <v>11</v>
      </c>
      <c r="E1262" s="3" t="s">
        <v>11</v>
      </c>
      <c r="F1262" s="3" t="s">
        <v>11</v>
      </c>
      <c r="G1262" s="19">
        <v>0</v>
      </c>
      <c r="H1262" s="3" t="s">
        <v>11</v>
      </c>
      <c r="I1262" s="3" t="s">
        <v>13</v>
      </c>
      <c r="J1262" s="3" t="s">
        <v>14</v>
      </c>
    </row>
    <row r="1263" spans="1:10" x14ac:dyDescent="0.3">
      <c r="A1263" s="11" t="s">
        <v>1281</v>
      </c>
      <c r="B1263" s="12">
        <v>23.94</v>
      </c>
      <c r="C1263" s="13">
        <v>4.54</v>
      </c>
      <c r="D1263" s="14" t="s">
        <v>12</v>
      </c>
      <c r="E1263" s="14" t="s">
        <v>11</v>
      </c>
      <c r="F1263" s="14" t="s">
        <v>25</v>
      </c>
      <c r="G1263" s="15">
        <v>1</v>
      </c>
      <c r="H1263" s="14" t="s">
        <v>11</v>
      </c>
      <c r="I1263" s="14" t="s">
        <v>241</v>
      </c>
      <c r="J1263" s="14" t="s">
        <v>20</v>
      </c>
    </row>
    <row r="1264" spans="1:10" x14ac:dyDescent="0.3">
      <c r="A1264" s="16" t="s">
        <v>1282</v>
      </c>
      <c r="B1264" s="17">
        <v>46.4</v>
      </c>
      <c r="C1264" s="18">
        <v>5.71</v>
      </c>
      <c r="D1264" s="3" t="s">
        <v>11</v>
      </c>
      <c r="E1264" s="3" t="s">
        <v>11</v>
      </c>
      <c r="F1264" s="3" t="s">
        <v>11</v>
      </c>
      <c r="G1264" s="19">
        <v>0</v>
      </c>
      <c r="H1264" s="3" t="s">
        <v>11</v>
      </c>
      <c r="I1264" s="3" t="s">
        <v>13</v>
      </c>
      <c r="J1264" s="3" t="s">
        <v>16</v>
      </c>
    </row>
    <row r="1265" spans="1:10" x14ac:dyDescent="0.3">
      <c r="A1265" s="11" t="s">
        <v>1283</v>
      </c>
      <c r="B1265" s="12">
        <v>40.375</v>
      </c>
      <c r="C1265" s="13">
        <v>6.25</v>
      </c>
      <c r="D1265" s="14" t="s">
        <v>12</v>
      </c>
      <c r="E1265" s="14" t="s">
        <v>11</v>
      </c>
      <c r="F1265" s="14" t="s">
        <v>11</v>
      </c>
      <c r="G1265" s="15">
        <v>0</v>
      </c>
      <c r="H1265" s="14" t="s">
        <v>11</v>
      </c>
      <c r="I1265" s="14" t="s">
        <v>13</v>
      </c>
      <c r="J1265" s="14" t="s">
        <v>16</v>
      </c>
    </row>
    <row r="1266" spans="1:10" x14ac:dyDescent="0.3">
      <c r="A1266" s="16" t="s">
        <v>1284</v>
      </c>
      <c r="B1266" s="17">
        <v>28.7</v>
      </c>
      <c r="C1266" s="18">
        <v>9.4700000000000006</v>
      </c>
      <c r="D1266" s="3" t="s">
        <v>11</v>
      </c>
      <c r="E1266" s="3" t="s">
        <v>11</v>
      </c>
      <c r="F1266" s="3" t="s">
        <v>11</v>
      </c>
      <c r="G1266" s="19">
        <v>2</v>
      </c>
      <c r="H1266" s="3" t="s">
        <v>11</v>
      </c>
      <c r="I1266" s="3" t="s">
        <v>167</v>
      </c>
      <c r="J1266" s="3" t="s">
        <v>14</v>
      </c>
    </row>
    <row r="1267" spans="1:10" x14ac:dyDescent="0.3">
      <c r="A1267" s="11" t="s">
        <v>1285</v>
      </c>
      <c r="B1267" s="12">
        <v>26.63</v>
      </c>
      <c r="C1267" s="13">
        <v>5.7</v>
      </c>
      <c r="D1267" s="14" t="s">
        <v>11</v>
      </c>
      <c r="E1267" s="14" t="s">
        <v>11</v>
      </c>
      <c r="F1267" s="14" t="s">
        <v>11</v>
      </c>
      <c r="G1267" s="15">
        <v>0</v>
      </c>
      <c r="H1267" s="14" t="s">
        <v>11</v>
      </c>
      <c r="I1267" s="14" t="s">
        <v>167</v>
      </c>
      <c r="J1267" s="14" t="s">
        <v>20</v>
      </c>
    </row>
    <row r="1268" spans="1:10" x14ac:dyDescent="0.3">
      <c r="A1268" s="16" t="s">
        <v>1286</v>
      </c>
      <c r="B1268" s="17">
        <v>22.515000000000001</v>
      </c>
      <c r="C1268" s="18">
        <v>11.18</v>
      </c>
      <c r="D1268" s="3" t="s">
        <v>11</v>
      </c>
      <c r="E1268" s="3" t="s">
        <v>11</v>
      </c>
      <c r="F1268" s="3" t="s">
        <v>11</v>
      </c>
      <c r="G1268" s="19">
        <v>2</v>
      </c>
      <c r="H1268" s="3" t="s">
        <v>11</v>
      </c>
      <c r="I1268" s="3" t="s">
        <v>241</v>
      </c>
      <c r="J1268" s="3" t="s">
        <v>14</v>
      </c>
    </row>
    <row r="1269" spans="1:10" x14ac:dyDescent="0.3">
      <c r="A1269" s="11" t="s">
        <v>1287</v>
      </c>
      <c r="B1269" s="12">
        <v>36.575000000000003</v>
      </c>
      <c r="C1269" s="13">
        <v>10.98</v>
      </c>
      <c r="D1269" s="14" t="s">
        <v>11</v>
      </c>
      <c r="E1269" s="14" t="s">
        <v>11</v>
      </c>
      <c r="F1269" s="14" t="s">
        <v>11</v>
      </c>
      <c r="G1269" s="15">
        <v>0</v>
      </c>
      <c r="H1269" s="14" t="s">
        <v>11</v>
      </c>
      <c r="I1269" s="14" t="s">
        <v>13</v>
      </c>
      <c r="J1269" s="14" t="s">
        <v>14</v>
      </c>
    </row>
    <row r="1270" spans="1:10" x14ac:dyDescent="0.3">
      <c r="A1270" s="16" t="s">
        <v>1288</v>
      </c>
      <c r="B1270" s="17">
        <v>23.66</v>
      </c>
      <c r="C1270" s="18">
        <v>5.1100000000000003</v>
      </c>
      <c r="D1270" s="3" t="s">
        <v>12</v>
      </c>
      <c r="E1270" s="3" t="s">
        <v>11</v>
      </c>
      <c r="F1270" s="3" t="s">
        <v>25</v>
      </c>
      <c r="G1270" s="19">
        <v>1</v>
      </c>
      <c r="H1270" s="3" t="s">
        <v>11</v>
      </c>
      <c r="I1270" s="3" t="s">
        <v>241</v>
      </c>
      <c r="J1270" s="3" t="s">
        <v>20</v>
      </c>
    </row>
    <row r="1271" spans="1:10" x14ac:dyDescent="0.3">
      <c r="A1271" s="11" t="s">
        <v>1289</v>
      </c>
      <c r="B1271" s="12">
        <v>18.62</v>
      </c>
      <c r="C1271" s="13">
        <v>10.24</v>
      </c>
      <c r="D1271" s="14" t="s">
        <v>11</v>
      </c>
      <c r="E1271" s="14" t="s">
        <v>11</v>
      </c>
      <c r="F1271" s="14" t="s">
        <v>11</v>
      </c>
      <c r="G1271" s="15">
        <v>0</v>
      </c>
      <c r="H1271" s="14" t="s">
        <v>11</v>
      </c>
      <c r="I1271" s="14" t="s">
        <v>241</v>
      </c>
      <c r="J1271" s="14" t="s">
        <v>14</v>
      </c>
    </row>
    <row r="1272" spans="1:10" x14ac:dyDescent="0.3">
      <c r="A1272" s="16" t="s">
        <v>1290</v>
      </c>
      <c r="B1272" s="17">
        <v>19.190000000000001</v>
      </c>
      <c r="C1272" s="18">
        <v>7.71</v>
      </c>
      <c r="D1272" s="3" t="s">
        <v>12</v>
      </c>
      <c r="E1272" s="3" t="s">
        <v>11</v>
      </c>
      <c r="F1272" s="3" t="s">
        <v>11</v>
      </c>
      <c r="G1272" s="19">
        <v>1</v>
      </c>
      <c r="H1272" s="3" t="s">
        <v>11</v>
      </c>
      <c r="I1272" s="3" t="s">
        <v>241</v>
      </c>
      <c r="J1272" s="3" t="s">
        <v>14</v>
      </c>
    </row>
    <row r="1273" spans="1:10" x14ac:dyDescent="0.3">
      <c r="A1273" s="11" t="s">
        <v>1291</v>
      </c>
      <c r="B1273" s="12">
        <v>27.5</v>
      </c>
      <c r="C1273" s="13">
        <v>6.03</v>
      </c>
      <c r="D1273" s="14" t="s">
        <v>11</v>
      </c>
      <c r="E1273" s="14" t="s">
        <v>11</v>
      </c>
      <c r="F1273" s="14" t="s">
        <v>11</v>
      </c>
      <c r="G1273" s="15">
        <v>0</v>
      </c>
      <c r="H1273" s="14" t="s">
        <v>11</v>
      </c>
      <c r="I1273" s="14" t="s">
        <v>167</v>
      </c>
      <c r="J1273" s="14" t="s">
        <v>16</v>
      </c>
    </row>
    <row r="1274" spans="1:10" x14ac:dyDescent="0.3">
      <c r="A1274" s="16" t="s">
        <v>1292</v>
      </c>
      <c r="B1274" s="17">
        <v>27.36</v>
      </c>
      <c r="C1274" s="18">
        <v>5.96</v>
      </c>
      <c r="D1274" s="3" t="s">
        <v>11</v>
      </c>
      <c r="E1274" s="3" t="s">
        <v>11</v>
      </c>
      <c r="F1274" s="3" t="s">
        <v>25</v>
      </c>
      <c r="G1274" s="19">
        <v>1</v>
      </c>
      <c r="H1274" s="3" t="s">
        <v>11</v>
      </c>
      <c r="I1274" s="3" t="s">
        <v>167</v>
      </c>
      <c r="J1274" s="3" t="s">
        <v>16</v>
      </c>
    </row>
    <row r="1275" spans="1:10" x14ac:dyDescent="0.3">
      <c r="A1275" s="11" t="s">
        <v>1293</v>
      </c>
      <c r="B1275" s="12">
        <v>20.350000000000001</v>
      </c>
      <c r="C1275" s="13">
        <v>4.16</v>
      </c>
      <c r="D1275" s="14" t="s">
        <v>11</v>
      </c>
      <c r="E1275" s="14" t="s">
        <v>11</v>
      </c>
      <c r="F1275" s="14" t="s">
        <v>11</v>
      </c>
      <c r="G1275" s="15">
        <v>0</v>
      </c>
      <c r="H1275" s="14" t="s">
        <v>11</v>
      </c>
      <c r="I1275" s="14" t="s">
        <v>241</v>
      </c>
      <c r="J1275" s="14" t="s">
        <v>20</v>
      </c>
    </row>
    <row r="1276" spans="1:10" x14ac:dyDescent="0.3">
      <c r="A1276" s="16" t="s">
        <v>1294</v>
      </c>
      <c r="B1276" s="17">
        <v>24.035</v>
      </c>
      <c r="C1276" s="18">
        <v>6.11</v>
      </c>
      <c r="D1276" s="3" t="s">
        <v>11</v>
      </c>
      <c r="E1276" s="3" t="s">
        <v>11</v>
      </c>
      <c r="F1276" s="3" t="s">
        <v>11</v>
      </c>
      <c r="G1276" s="19">
        <v>0</v>
      </c>
      <c r="H1276" s="3" t="s">
        <v>11</v>
      </c>
      <c r="I1276" s="3" t="s">
        <v>241</v>
      </c>
      <c r="J1276" s="3" t="s">
        <v>16</v>
      </c>
    </row>
    <row r="1277" spans="1:10" x14ac:dyDescent="0.3">
      <c r="A1277" s="11" t="s">
        <v>1295</v>
      </c>
      <c r="B1277" s="12">
        <v>23.56</v>
      </c>
      <c r="C1277" s="13">
        <v>5.97</v>
      </c>
      <c r="D1277" s="14" t="s">
        <v>11</v>
      </c>
      <c r="E1277" s="14" t="s">
        <v>11</v>
      </c>
      <c r="F1277" s="14" t="s">
        <v>11</v>
      </c>
      <c r="G1277" s="15">
        <v>0</v>
      </c>
      <c r="H1277" s="14" t="s">
        <v>11</v>
      </c>
      <c r="I1277" s="14" t="s">
        <v>241</v>
      </c>
      <c r="J1277" s="14" t="s">
        <v>16</v>
      </c>
    </row>
    <row r="1278" spans="1:10" x14ac:dyDescent="0.3">
      <c r="A1278" s="16" t="s">
        <v>1296</v>
      </c>
      <c r="B1278" s="17">
        <v>27.17</v>
      </c>
      <c r="C1278" s="18">
        <v>10.81</v>
      </c>
      <c r="D1278" s="3" t="s">
        <v>11</v>
      </c>
      <c r="E1278" s="3" t="s">
        <v>11</v>
      </c>
      <c r="F1278" s="3" t="s">
        <v>11</v>
      </c>
      <c r="G1278" s="19">
        <v>2</v>
      </c>
      <c r="H1278" s="3" t="s">
        <v>11</v>
      </c>
      <c r="I1278" s="3" t="s">
        <v>167</v>
      </c>
      <c r="J1278" s="3" t="s">
        <v>14</v>
      </c>
    </row>
    <row r="1279" spans="1:10" x14ac:dyDescent="0.3">
      <c r="A1279" s="11" t="s">
        <v>1297</v>
      </c>
      <c r="B1279" s="12">
        <v>34.32</v>
      </c>
      <c r="C1279" s="13">
        <v>5.7</v>
      </c>
      <c r="D1279" s="14" t="s">
        <v>12</v>
      </c>
      <c r="E1279" s="14" t="s">
        <v>11</v>
      </c>
      <c r="F1279" s="14" t="s">
        <v>25</v>
      </c>
      <c r="G1279" s="15">
        <v>1</v>
      </c>
      <c r="H1279" s="14" t="s">
        <v>11</v>
      </c>
      <c r="I1279" s="14" t="s">
        <v>13</v>
      </c>
      <c r="J1279" s="14" t="s">
        <v>20</v>
      </c>
    </row>
    <row r="1280" spans="1:10" x14ac:dyDescent="0.3">
      <c r="A1280" s="16" t="s">
        <v>1298</v>
      </c>
      <c r="B1280" s="17">
        <v>23.87</v>
      </c>
      <c r="C1280" s="18">
        <v>4.7699999999999996</v>
      </c>
      <c r="D1280" s="3" t="s">
        <v>12</v>
      </c>
      <c r="E1280" s="3" t="s">
        <v>11</v>
      </c>
      <c r="F1280" s="3" t="s">
        <v>25</v>
      </c>
      <c r="G1280" s="19">
        <v>1</v>
      </c>
      <c r="H1280" s="3" t="s">
        <v>11</v>
      </c>
      <c r="I1280" s="3" t="s">
        <v>241</v>
      </c>
      <c r="J1280" s="3" t="s">
        <v>20</v>
      </c>
    </row>
    <row r="1281" spans="1:10" x14ac:dyDescent="0.3">
      <c r="A1281" s="11" t="s">
        <v>1299</v>
      </c>
      <c r="B1281" s="12">
        <v>30.15</v>
      </c>
      <c r="C1281" s="13">
        <v>4.25</v>
      </c>
      <c r="D1281" s="14" t="s">
        <v>11</v>
      </c>
      <c r="E1281" s="14" t="s">
        <v>11</v>
      </c>
      <c r="F1281" s="14" t="s">
        <v>11</v>
      </c>
      <c r="G1281" s="15">
        <v>1</v>
      </c>
      <c r="H1281" s="14" t="s">
        <v>11</v>
      </c>
      <c r="I1281" s="14" t="s">
        <v>13</v>
      </c>
      <c r="J1281" s="14" t="s">
        <v>20</v>
      </c>
    </row>
    <row r="1282" spans="1:10" x14ac:dyDescent="0.3">
      <c r="A1282" s="16" t="s">
        <v>1300</v>
      </c>
      <c r="B1282" s="17">
        <v>26.36</v>
      </c>
      <c r="C1282" s="18">
        <v>5.52</v>
      </c>
      <c r="D1282" s="3" t="s">
        <v>11</v>
      </c>
      <c r="E1282" s="3" t="s">
        <v>11</v>
      </c>
      <c r="F1282" s="3" t="s">
        <v>11</v>
      </c>
      <c r="G1282" s="19">
        <v>0</v>
      </c>
      <c r="H1282" s="3" t="s">
        <v>11</v>
      </c>
      <c r="I1282" s="3" t="s">
        <v>167</v>
      </c>
      <c r="J1282" s="3" t="s">
        <v>20</v>
      </c>
    </row>
    <row r="1283" spans="1:10" x14ac:dyDescent="0.3">
      <c r="A1283" s="11" t="s">
        <v>1301</v>
      </c>
      <c r="B1283" s="12">
        <v>45.32</v>
      </c>
      <c r="C1283" s="13">
        <v>6.53</v>
      </c>
      <c r="D1283" s="14" t="s">
        <v>12</v>
      </c>
      <c r="E1283" s="14" t="s">
        <v>11</v>
      </c>
      <c r="F1283" s="14" t="s">
        <v>11</v>
      </c>
      <c r="G1283" s="15">
        <v>1</v>
      </c>
      <c r="H1283" s="14" t="s">
        <v>11</v>
      </c>
      <c r="I1283" s="14" t="s">
        <v>13</v>
      </c>
      <c r="J1283" s="14" t="s">
        <v>14</v>
      </c>
    </row>
    <row r="1284" spans="1:10" x14ac:dyDescent="0.3">
      <c r="A1284" s="16" t="s">
        <v>1302</v>
      </c>
      <c r="B1284" s="17">
        <v>31.93</v>
      </c>
      <c r="C1284" s="18">
        <v>4.82</v>
      </c>
      <c r="D1284" s="3" t="s">
        <v>12</v>
      </c>
      <c r="E1284" s="3" t="s">
        <v>11</v>
      </c>
      <c r="F1284" s="3" t="s">
        <v>11</v>
      </c>
      <c r="G1284" s="19">
        <v>1</v>
      </c>
      <c r="H1284" s="3" t="s">
        <v>11</v>
      </c>
      <c r="I1284" s="3" t="s">
        <v>13</v>
      </c>
      <c r="J1284" s="3" t="s">
        <v>20</v>
      </c>
    </row>
    <row r="1285" spans="1:10" x14ac:dyDescent="0.3">
      <c r="A1285" s="11" t="s">
        <v>1303</v>
      </c>
      <c r="B1285" s="12">
        <v>36</v>
      </c>
      <c r="C1285" s="13">
        <v>11.94</v>
      </c>
      <c r="D1285" s="14" t="s">
        <v>12</v>
      </c>
      <c r="E1285" s="14" t="s">
        <v>11</v>
      </c>
      <c r="F1285" s="14" t="s">
        <v>11</v>
      </c>
      <c r="G1285" s="15">
        <v>1</v>
      </c>
      <c r="H1285" s="14" t="s">
        <v>11</v>
      </c>
      <c r="I1285" s="14" t="s">
        <v>13</v>
      </c>
      <c r="J1285" s="14" t="s">
        <v>14</v>
      </c>
    </row>
    <row r="1286" spans="1:10" x14ac:dyDescent="0.3">
      <c r="A1286" s="16" t="s">
        <v>1304</v>
      </c>
      <c r="B1286" s="17">
        <v>32</v>
      </c>
      <c r="C1286" s="18">
        <v>7.85</v>
      </c>
      <c r="D1286" s="3" t="s">
        <v>12</v>
      </c>
      <c r="E1286" s="3" t="s">
        <v>11</v>
      </c>
      <c r="F1286" s="3" t="s">
        <v>11</v>
      </c>
      <c r="G1286" s="19">
        <v>1</v>
      </c>
      <c r="H1286" s="3" t="s">
        <v>11</v>
      </c>
      <c r="I1286" s="3" t="s">
        <v>13</v>
      </c>
      <c r="J1286" s="3" t="s">
        <v>14</v>
      </c>
    </row>
    <row r="1287" spans="1:10" x14ac:dyDescent="0.3">
      <c r="A1287" s="11" t="s">
        <v>1305</v>
      </c>
      <c r="B1287" s="12">
        <v>29.37</v>
      </c>
      <c r="C1287" s="13">
        <v>8.01</v>
      </c>
      <c r="D1287" s="14" t="s">
        <v>12</v>
      </c>
      <c r="E1287" s="14" t="s">
        <v>11</v>
      </c>
      <c r="F1287" s="14" t="s">
        <v>11</v>
      </c>
      <c r="G1287" s="15">
        <v>1</v>
      </c>
      <c r="H1287" s="14" t="s">
        <v>11</v>
      </c>
      <c r="I1287" s="14" t="s">
        <v>167</v>
      </c>
      <c r="J1287" s="14" t="s">
        <v>14</v>
      </c>
    </row>
    <row r="1288" spans="1:10" x14ac:dyDescent="0.3">
      <c r="A1288" s="16" t="s">
        <v>1306</v>
      </c>
      <c r="B1288" s="17">
        <v>23.6</v>
      </c>
      <c r="C1288" s="18">
        <v>7.4</v>
      </c>
      <c r="D1288" s="3" t="s">
        <v>12</v>
      </c>
      <c r="E1288" s="3" t="s">
        <v>11</v>
      </c>
      <c r="F1288" s="3" t="s">
        <v>11</v>
      </c>
      <c r="G1288" s="19">
        <v>1</v>
      </c>
      <c r="H1288" s="3" t="s">
        <v>11</v>
      </c>
      <c r="I1288" s="3" t="s">
        <v>241</v>
      </c>
      <c r="J1288" s="3" t="s">
        <v>14</v>
      </c>
    </row>
    <row r="1289" spans="1:10" x14ac:dyDescent="0.3">
      <c r="A1289" s="11" t="s">
        <v>1307</v>
      </c>
      <c r="B1289" s="12">
        <v>33.155000000000001</v>
      </c>
      <c r="C1289" s="13">
        <v>8.3800000000000008</v>
      </c>
      <c r="D1289" s="14" t="s">
        <v>12</v>
      </c>
      <c r="E1289" s="14" t="s">
        <v>11</v>
      </c>
      <c r="F1289" s="14" t="s">
        <v>11</v>
      </c>
      <c r="G1289" s="15">
        <v>0</v>
      </c>
      <c r="H1289" s="14" t="s">
        <v>11</v>
      </c>
      <c r="I1289" s="14" t="s">
        <v>13</v>
      </c>
      <c r="J1289" s="14" t="s">
        <v>14</v>
      </c>
    </row>
    <row r="1290" spans="1:10" x14ac:dyDescent="0.3">
      <c r="A1290" s="16" t="s">
        <v>1308</v>
      </c>
      <c r="B1290" s="17">
        <v>24.32</v>
      </c>
      <c r="C1290" s="18">
        <v>11.56</v>
      </c>
      <c r="D1290" s="3" t="s">
        <v>12</v>
      </c>
      <c r="E1290" s="3" t="s">
        <v>11</v>
      </c>
      <c r="F1290" s="3" t="s">
        <v>11</v>
      </c>
      <c r="G1290" s="19">
        <v>1</v>
      </c>
      <c r="H1290" s="3" t="s">
        <v>11</v>
      </c>
      <c r="I1290" s="3" t="s">
        <v>241</v>
      </c>
      <c r="J1290" s="3" t="s">
        <v>14</v>
      </c>
    </row>
    <row r="1291" spans="1:10" x14ac:dyDescent="0.3">
      <c r="A1291" s="11" t="s">
        <v>1309</v>
      </c>
      <c r="B1291" s="12">
        <v>36.299999999999997</v>
      </c>
      <c r="C1291" s="13">
        <v>4.6100000000000003</v>
      </c>
      <c r="D1291" s="14" t="s">
        <v>11</v>
      </c>
      <c r="E1291" s="14" t="s">
        <v>11</v>
      </c>
      <c r="F1291" s="14" t="s">
        <v>11</v>
      </c>
      <c r="G1291" s="15">
        <v>0</v>
      </c>
      <c r="H1291" s="14" t="s">
        <v>11</v>
      </c>
      <c r="I1291" s="14" t="s">
        <v>13</v>
      </c>
      <c r="J1291" s="14" t="s">
        <v>20</v>
      </c>
    </row>
    <row r="1292" spans="1:10" x14ac:dyDescent="0.3">
      <c r="A1292" s="16" t="s">
        <v>1310</v>
      </c>
      <c r="B1292" s="17">
        <v>34.4</v>
      </c>
      <c r="C1292" s="18">
        <v>4.95</v>
      </c>
      <c r="D1292" s="3" t="s">
        <v>11</v>
      </c>
      <c r="E1292" s="3" t="s">
        <v>11</v>
      </c>
      <c r="F1292" s="3" t="s">
        <v>25</v>
      </c>
      <c r="G1292" s="19">
        <v>1</v>
      </c>
      <c r="H1292" s="3" t="s">
        <v>11</v>
      </c>
      <c r="I1292" s="3" t="s">
        <v>13</v>
      </c>
      <c r="J1292" s="3" t="s">
        <v>20</v>
      </c>
    </row>
    <row r="1293" spans="1:10" x14ac:dyDescent="0.3">
      <c r="A1293" s="11" t="s">
        <v>1311</v>
      </c>
      <c r="B1293" s="12">
        <v>30.9</v>
      </c>
      <c r="C1293" s="13">
        <v>5.04</v>
      </c>
      <c r="D1293" s="14" t="s">
        <v>11</v>
      </c>
      <c r="E1293" s="14" t="s">
        <v>11</v>
      </c>
      <c r="F1293" s="14" t="s">
        <v>11</v>
      </c>
      <c r="G1293" s="15">
        <v>0</v>
      </c>
      <c r="H1293" s="14" t="s">
        <v>11</v>
      </c>
      <c r="I1293" s="14" t="s">
        <v>13</v>
      </c>
      <c r="J1293" s="14" t="s">
        <v>20</v>
      </c>
    </row>
    <row r="1294" spans="1:10" x14ac:dyDescent="0.3">
      <c r="A1294" s="16" t="s">
        <v>1312</v>
      </c>
      <c r="B1294" s="17">
        <v>28.6</v>
      </c>
      <c r="C1294" s="18">
        <v>5.42</v>
      </c>
      <c r="D1294" s="3" t="s">
        <v>11</v>
      </c>
      <c r="E1294" s="3" t="s">
        <v>11</v>
      </c>
      <c r="F1294" s="3" t="s">
        <v>11</v>
      </c>
      <c r="G1294" s="19">
        <v>0</v>
      </c>
      <c r="H1294" s="3" t="s">
        <v>11</v>
      </c>
      <c r="I1294" s="3" t="s">
        <v>167</v>
      </c>
      <c r="J1294" s="3" t="s">
        <v>20</v>
      </c>
    </row>
    <row r="1295" spans="1:10" x14ac:dyDescent="0.3">
      <c r="A1295" s="11" t="s">
        <v>1313</v>
      </c>
      <c r="B1295" s="12">
        <v>27.83</v>
      </c>
      <c r="C1295" s="13">
        <v>5.39</v>
      </c>
      <c r="D1295" s="14" t="s">
        <v>11</v>
      </c>
      <c r="E1295" s="14" t="s">
        <v>11</v>
      </c>
      <c r="F1295" s="14" t="s">
        <v>11</v>
      </c>
      <c r="G1295" s="15">
        <v>0</v>
      </c>
      <c r="H1295" s="14" t="s">
        <v>11</v>
      </c>
      <c r="I1295" s="14" t="s">
        <v>167</v>
      </c>
      <c r="J1295" s="14" t="s">
        <v>20</v>
      </c>
    </row>
    <row r="1296" spans="1:10" x14ac:dyDescent="0.3">
      <c r="A1296" s="16" t="s">
        <v>1314</v>
      </c>
      <c r="B1296" s="17">
        <v>39.64</v>
      </c>
      <c r="C1296" s="18">
        <v>6</v>
      </c>
      <c r="D1296" s="3" t="s">
        <v>11</v>
      </c>
      <c r="E1296" s="3" t="s">
        <v>11</v>
      </c>
      <c r="F1296" s="3" t="s">
        <v>25</v>
      </c>
      <c r="G1296" s="19">
        <v>1</v>
      </c>
      <c r="H1296" s="3" t="s">
        <v>11</v>
      </c>
      <c r="I1296" s="3" t="s">
        <v>13</v>
      </c>
      <c r="J1296" s="3" t="s">
        <v>16</v>
      </c>
    </row>
    <row r="1297" spans="1:10" x14ac:dyDescent="0.3">
      <c r="A1297" s="11" t="s">
        <v>1315</v>
      </c>
      <c r="B1297" s="12">
        <v>38.479999999999997</v>
      </c>
      <c r="C1297" s="13">
        <v>6.02</v>
      </c>
      <c r="D1297" s="14" t="s">
        <v>11</v>
      </c>
      <c r="E1297" s="14" t="s">
        <v>11</v>
      </c>
      <c r="F1297" s="14" t="s">
        <v>11</v>
      </c>
      <c r="G1297" s="15">
        <v>1</v>
      </c>
      <c r="H1297" s="14" t="s">
        <v>11</v>
      </c>
      <c r="I1297" s="14" t="s">
        <v>13</v>
      </c>
      <c r="J1297" s="14" t="s">
        <v>16</v>
      </c>
    </row>
    <row r="1298" spans="1:10" x14ac:dyDescent="0.3">
      <c r="A1298" s="16" t="s">
        <v>1316</v>
      </c>
      <c r="B1298" s="17">
        <v>36.200000000000003</v>
      </c>
      <c r="C1298" s="18">
        <v>4.62</v>
      </c>
      <c r="D1298" s="3" t="s">
        <v>11</v>
      </c>
      <c r="E1298" s="3" t="s">
        <v>11</v>
      </c>
      <c r="F1298" s="3" t="s">
        <v>11</v>
      </c>
      <c r="G1298" s="19">
        <v>2</v>
      </c>
      <c r="H1298" s="3" t="s">
        <v>11</v>
      </c>
      <c r="I1298" s="3" t="s">
        <v>13</v>
      </c>
      <c r="J1298" s="3" t="s">
        <v>20</v>
      </c>
    </row>
    <row r="1299" spans="1:10" x14ac:dyDescent="0.3">
      <c r="A1299" s="11" t="s">
        <v>1317</v>
      </c>
      <c r="B1299" s="12">
        <v>27.13</v>
      </c>
      <c r="C1299" s="13">
        <v>5.59</v>
      </c>
      <c r="D1299" s="14" t="s">
        <v>11</v>
      </c>
      <c r="E1299" s="14" t="s">
        <v>11</v>
      </c>
      <c r="F1299" s="14" t="s">
        <v>11</v>
      </c>
      <c r="G1299" s="15">
        <v>1</v>
      </c>
      <c r="H1299" s="14" t="s">
        <v>11</v>
      </c>
      <c r="I1299" s="14" t="s">
        <v>167</v>
      </c>
      <c r="J1299" s="14" t="s">
        <v>20</v>
      </c>
    </row>
    <row r="1300" spans="1:10" x14ac:dyDescent="0.3">
      <c r="A1300" s="16" t="s">
        <v>1318</v>
      </c>
      <c r="B1300" s="17">
        <v>20.75</v>
      </c>
      <c r="C1300" s="18">
        <v>5.18</v>
      </c>
      <c r="D1300" s="3" t="s">
        <v>12</v>
      </c>
      <c r="E1300" s="3" t="s">
        <v>11</v>
      </c>
      <c r="F1300" s="3" t="s">
        <v>11</v>
      </c>
      <c r="G1300" s="19">
        <v>2</v>
      </c>
      <c r="H1300" s="3" t="s">
        <v>11</v>
      </c>
      <c r="I1300" s="3" t="s">
        <v>241</v>
      </c>
      <c r="J1300" s="3" t="s">
        <v>20</v>
      </c>
    </row>
    <row r="1301" spans="1:10" x14ac:dyDescent="0.3">
      <c r="A1301" s="11" t="s">
        <v>1319</v>
      </c>
      <c r="B1301" s="12">
        <v>26.6</v>
      </c>
      <c r="C1301" s="13">
        <v>6.29</v>
      </c>
      <c r="D1301" s="14" t="s">
        <v>11</v>
      </c>
      <c r="E1301" s="14" t="s">
        <v>11</v>
      </c>
      <c r="F1301" s="14" t="s">
        <v>11</v>
      </c>
      <c r="G1301" s="15">
        <v>2</v>
      </c>
      <c r="H1301" s="14" t="s">
        <v>11</v>
      </c>
      <c r="I1301" s="14" t="s">
        <v>167</v>
      </c>
      <c r="J1301" s="14" t="s">
        <v>16</v>
      </c>
    </row>
    <row r="1302" spans="1:10" x14ac:dyDescent="0.3">
      <c r="A1302" s="16" t="s">
        <v>1320</v>
      </c>
      <c r="B1302" s="17">
        <v>25.3</v>
      </c>
      <c r="C1302" s="18">
        <v>4.49</v>
      </c>
      <c r="D1302" s="3" t="s">
        <v>11</v>
      </c>
      <c r="E1302" s="3" t="s">
        <v>11</v>
      </c>
      <c r="F1302" s="3" t="s">
        <v>11</v>
      </c>
      <c r="G1302" s="19">
        <v>2</v>
      </c>
      <c r="H1302" s="3" t="s">
        <v>11</v>
      </c>
      <c r="I1302" s="3" t="s">
        <v>167</v>
      </c>
      <c r="J1302" s="3" t="s">
        <v>20</v>
      </c>
    </row>
    <row r="1303" spans="1:10" x14ac:dyDescent="0.3">
      <c r="A1303" s="11" t="s">
        <v>1321</v>
      </c>
      <c r="B1303" s="12">
        <v>18.84</v>
      </c>
      <c r="C1303" s="13">
        <v>11.82</v>
      </c>
      <c r="D1303" s="14" t="s">
        <v>12</v>
      </c>
      <c r="E1303" s="14" t="s">
        <v>11</v>
      </c>
      <c r="F1303" s="14" t="s">
        <v>25</v>
      </c>
      <c r="G1303" s="15">
        <v>1</v>
      </c>
      <c r="H1303" s="14" t="s">
        <v>11</v>
      </c>
      <c r="I1303" s="14" t="s">
        <v>241</v>
      </c>
      <c r="J1303" s="14" t="s">
        <v>14</v>
      </c>
    </row>
    <row r="1304" spans="1:10" x14ac:dyDescent="0.3">
      <c r="A1304" s="16" t="s">
        <v>1322</v>
      </c>
      <c r="B1304" s="17">
        <v>19.57</v>
      </c>
      <c r="C1304" s="18">
        <v>7.41</v>
      </c>
      <c r="D1304" s="3" t="s">
        <v>12</v>
      </c>
      <c r="E1304" s="3" t="s">
        <v>11</v>
      </c>
      <c r="F1304" s="3" t="s">
        <v>11</v>
      </c>
      <c r="G1304" s="19">
        <v>1</v>
      </c>
      <c r="H1304" s="3" t="s">
        <v>11</v>
      </c>
      <c r="I1304" s="3" t="s">
        <v>241</v>
      </c>
      <c r="J1304" s="3" t="s">
        <v>14</v>
      </c>
    </row>
    <row r="1305" spans="1:10" x14ac:dyDescent="0.3">
      <c r="A1305" s="11" t="s">
        <v>1323</v>
      </c>
      <c r="B1305" s="12">
        <v>30.495000000000001</v>
      </c>
      <c r="C1305" s="13">
        <v>5.97</v>
      </c>
      <c r="D1305" s="14" t="s">
        <v>11</v>
      </c>
      <c r="E1305" s="14" t="s">
        <v>11</v>
      </c>
      <c r="F1305" s="14" t="s">
        <v>11</v>
      </c>
      <c r="G1305" s="15">
        <v>0</v>
      </c>
      <c r="H1305" s="14" t="s">
        <v>11</v>
      </c>
      <c r="I1305" s="14" t="s">
        <v>13</v>
      </c>
      <c r="J1305" s="14" t="s">
        <v>16</v>
      </c>
    </row>
    <row r="1306" spans="1:10" x14ac:dyDescent="0.3">
      <c r="A1306" s="16" t="s">
        <v>1324</v>
      </c>
      <c r="B1306" s="17">
        <v>30.114999999999998</v>
      </c>
      <c r="C1306" s="18">
        <v>5.74</v>
      </c>
      <c r="D1306" s="3" t="s">
        <v>11</v>
      </c>
      <c r="E1306" s="3" t="s">
        <v>11</v>
      </c>
      <c r="F1306" s="3" t="s">
        <v>25</v>
      </c>
      <c r="G1306" s="19">
        <v>1</v>
      </c>
      <c r="H1306" s="3" t="s">
        <v>11</v>
      </c>
      <c r="I1306" s="3" t="s">
        <v>13</v>
      </c>
      <c r="J1306" s="3" t="s">
        <v>16</v>
      </c>
    </row>
    <row r="1307" spans="1:10" x14ac:dyDescent="0.3">
      <c r="A1307" s="11" t="s">
        <v>1325</v>
      </c>
      <c r="B1307" s="12">
        <v>24.78</v>
      </c>
      <c r="C1307" s="13">
        <v>9.85</v>
      </c>
      <c r="D1307" s="14" t="s">
        <v>11</v>
      </c>
      <c r="E1307" s="14" t="s">
        <v>11</v>
      </c>
      <c r="F1307" s="14" t="s">
        <v>11</v>
      </c>
      <c r="G1307" s="15">
        <v>0</v>
      </c>
      <c r="H1307" s="14" t="s">
        <v>11</v>
      </c>
      <c r="I1307" s="14" t="s">
        <v>241</v>
      </c>
      <c r="J1307" s="14" t="s">
        <v>14</v>
      </c>
    </row>
    <row r="1308" spans="1:10" x14ac:dyDescent="0.3">
      <c r="A1308" s="16" t="s">
        <v>1326</v>
      </c>
      <c r="B1308" s="17">
        <v>24.77</v>
      </c>
      <c r="C1308" s="18">
        <v>7.59</v>
      </c>
      <c r="D1308" s="3" t="s">
        <v>11</v>
      </c>
      <c r="E1308" s="3" t="s">
        <v>11</v>
      </c>
      <c r="F1308" s="3" t="s">
        <v>11</v>
      </c>
      <c r="G1308" s="19">
        <v>0</v>
      </c>
      <c r="H1308" s="3" t="s">
        <v>11</v>
      </c>
      <c r="I1308" s="3" t="s">
        <v>241</v>
      </c>
      <c r="J1308" s="3" t="s">
        <v>14</v>
      </c>
    </row>
    <row r="1309" spans="1:10" x14ac:dyDescent="0.3">
      <c r="A1309" s="11" t="s">
        <v>1327</v>
      </c>
      <c r="B1309" s="12">
        <v>16.579999999999998</v>
      </c>
      <c r="C1309" s="13">
        <v>6.98</v>
      </c>
      <c r="D1309" s="14" t="s">
        <v>12</v>
      </c>
      <c r="E1309" s="14" t="s">
        <v>11</v>
      </c>
      <c r="F1309" s="14" t="s">
        <v>25</v>
      </c>
      <c r="G1309" s="15">
        <v>1</v>
      </c>
      <c r="H1309" s="14" t="s">
        <v>11</v>
      </c>
      <c r="I1309" s="14" t="s">
        <v>298</v>
      </c>
      <c r="J1309" s="14" t="s">
        <v>14</v>
      </c>
    </row>
    <row r="1310" spans="1:10" x14ac:dyDescent="0.3">
      <c r="A1310" s="16" t="s">
        <v>1328</v>
      </c>
      <c r="B1310" s="17">
        <v>38.17</v>
      </c>
      <c r="C1310" s="18">
        <v>4.7300000000000004</v>
      </c>
      <c r="D1310" s="3" t="s">
        <v>12</v>
      </c>
      <c r="E1310" s="3" t="s">
        <v>11</v>
      </c>
      <c r="F1310" s="3" t="s">
        <v>11</v>
      </c>
      <c r="G1310" s="19">
        <v>0</v>
      </c>
      <c r="H1310" s="3" t="s">
        <v>11</v>
      </c>
      <c r="I1310" s="3" t="s">
        <v>13</v>
      </c>
      <c r="J1310" s="3" t="s">
        <v>20</v>
      </c>
    </row>
    <row r="1311" spans="1:10" x14ac:dyDescent="0.3">
      <c r="A1311" s="11" t="s">
        <v>1329</v>
      </c>
      <c r="B1311" s="12">
        <v>39.424999999999997</v>
      </c>
      <c r="C1311" s="13">
        <v>4.76</v>
      </c>
      <c r="D1311" s="14" t="s">
        <v>12</v>
      </c>
      <c r="E1311" s="14" t="s">
        <v>11</v>
      </c>
      <c r="F1311" s="14" t="s">
        <v>11</v>
      </c>
      <c r="G1311" s="15">
        <v>0</v>
      </c>
      <c r="H1311" s="14" t="s">
        <v>11</v>
      </c>
      <c r="I1311" s="14" t="s">
        <v>13</v>
      </c>
      <c r="J1311" s="14" t="s">
        <v>20</v>
      </c>
    </row>
    <row r="1312" spans="1:10" x14ac:dyDescent="0.3">
      <c r="A1312" s="16" t="s">
        <v>1330</v>
      </c>
      <c r="B1312" s="17">
        <v>33.44</v>
      </c>
      <c r="C1312" s="18">
        <v>6.24</v>
      </c>
      <c r="D1312" s="3" t="s">
        <v>12</v>
      </c>
      <c r="E1312" s="3" t="s">
        <v>11</v>
      </c>
      <c r="F1312" s="3" t="s">
        <v>11</v>
      </c>
      <c r="G1312" s="19">
        <v>0</v>
      </c>
      <c r="H1312" s="3" t="s">
        <v>11</v>
      </c>
      <c r="I1312" s="3" t="s">
        <v>13</v>
      </c>
      <c r="J1312" s="3" t="s">
        <v>16</v>
      </c>
    </row>
    <row r="1313" spans="1:10" x14ac:dyDescent="0.3">
      <c r="A1313" s="11" t="s">
        <v>1331</v>
      </c>
      <c r="B1313" s="12">
        <v>33.344999999999999</v>
      </c>
      <c r="C1313" s="13">
        <v>5.44</v>
      </c>
      <c r="D1313" s="14" t="s">
        <v>12</v>
      </c>
      <c r="E1313" s="14" t="s">
        <v>11</v>
      </c>
      <c r="F1313" s="14" t="s">
        <v>11</v>
      </c>
      <c r="G1313" s="15">
        <v>0</v>
      </c>
      <c r="H1313" s="14" t="s">
        <v>11</v>
      </c>
      <c r="I1313" s="14" t="s">
        <v>13</v>
      </c>
      <c r="J1313" s="14" t="s">
        <v>20</v>
      </c>
    </row>
    <row r="1314" spans="1:10" x14ac:dyDescent="0.3">
      <c r="A1314" s="16" t="s">
        <v>1332</v>
      </c>
      <c r="B1314" s="17">
        <v>38.79</v>
      </c>
      <c r="C1314" s="18">
        <v>5.08</v>
      </c>
      <c r="D1314" s="3" t="s">
        <v>11</v>
      </c>
      <c r="E1314" s="3" t="s">
        <v>11</v>
      </c>
      <c r="F1314" s="3" t="s">
        <v>25</v>
      </c>
      <c r="G1314" s="19">
        <v>1</v>
      </c>
      <c r="H1314" s="3" t="s">
        <v>11</v>
      </c>
      <c r="I1314" s="3" t="s">
        <v>13</v>
      </c>
      <c r="J1314" s="3" t="s">
        <v>20</v>
      </c>
    </row>
    <row r="1315" spans="1:10" x14ac:dyDescent="0.3">
      <c r="A1315" s="11" t="s">
        <v>1333</v>
      </c>
      <c r="B1315" s="12">
        <v>30.684999999999999</v>
      </c>
      <c r="C1315" s="13">
        <v>4.87</v>
      </c>
      <c r="D1315" s="14" t="s">
        <v>11</v>
      </c>
      <c r="E1315" s="14" t="s">
        <v>11</v>
      </c>
      <c r="F1315" s="14" t="s">
        <v>25</v>
      </c>
      <c r="G1315" s="15">
        <v>1</v>
      </c>
      <c r="H1315" s="14" t="s">
        <v>11</v>
      </c>
      <c r="I1315" s="14" t="s">
        <v>13</v>
      </c>
      <c r="J1315" s="14" t="s">
        <v>20</v>
      </c>
    </row>
    <row r="1316" spans="1:10" x14ac:dyDescent="0.3">
      <c r="A1316" s="16" t="s">
        <v>1334</v>
      </c>
      <c r="B1316" s="17">
        <v>22.135000000000002</v>
      </c>
      <c r="C1316" s="18">
        <v>8.17</v>
      </c>
      <c r="D1316" s="3" t="s">
        <v>11</v>
      </c>
      <c r="E1316" s="3" t="s">
        <v>11</v>
      </c>
      <c r="F1316" s="3" t="s">
        <v>11</v>
      </c>
      <c r="G1316" s="19">
        <v>0</v>
      </c>
      <c r="H1316" s="3" t="s">
        <v>11</v>
      </c>
      <c r="I1316" s="3" t="s">
        <v>241</v>
      </c>
      <c r="J1316" s="3" t="s">
        <v>14</v>
      </c>
    </row>
    <row r="1317" spans="1:10" x14ac:dyDescent="0.3">
      <c r="A1317" s="11" t="s">
        <v>1335</v>
      </c>
      <c r="B1317" s="12">
        <v>33.33</v>
      </c>
      <c r="C1317" s="13">
        <v>7.61</v>
      </c>
      <c r="D1317" s="14" t="s">
        <v>11</v>
      </c>
      <c r="E1317" s="14" t="s">
        <v>11</v>
      </c>
      <c r="F1317" s="14" t="s">
        <v>11</v>
      </c>
      <c r="G1317" s="15">
        <v>0</v>
      </c>
      <c r="H1317" s="14" t="s">
        <v>11</v>
      </c>
      <c r="I1317" s="14" t="s">
        <v>13</v>
      </c>
      <c r="J1317" s="14" t="s">
        <v>14</v>
      </c>
    </row>
    <row r="1318" spans="1:10" x14ac:dyDescent="0.3">
      <c r="A1318" s="16" t="s">
        <v>1336</v>
      </c>
      <c r="B1318" s="17">
        <v>31.13</v>
      </c>
      <c r="C1318" s="18">
        <v>10.1</v>
      </c>
      <c r="D1318" s="3" t="s">
        <v>11</v>
      </c>
      <c r="E1318" s="3" t="s">
        <v>11</v>
      </c>
      <c r="F1318" s="3" t="s">
        <v>11</v>
      </c>
      <c r="G1318" s="19">
        <v>0</v>
      </c>
      <c r="H1318" s="3" t="s">
        <v>11</v>
      </c>
      <c r="I1318" s="3" t="s">
        <v>13</v>
      </c>
      <c r="J1318" s="3" t="s">
        <v>14</v>
      </c>
    </row>
    <row r="1319" spans="1:10" x14ac:dyDescent="0.3">
      <c r="A1319" s="11" t="s">
        <v>1337</v>
      </c>
      <c r="B1319" s="12">
        <v>28.9</v>
      </c>
      <c r="C1319" s="13">
        <v>11.24</v>
      </c>
      <c r="D1319" s="14" t="s">
        <v>11</v>
      </c>
      <c r="E1319" s="14" t="s">
        <v>11</v>
      </c>
      <c r="F1319" s="14" t="s">
        <v>11</v>
      </c>
      <c r="G1319" s="15">
        <v>0</v>
      </c>
      <c r="H1319" s="14" t="s">
        <v>11</v>
      </c>
      <c r="I1319" s="14" t="s">
        <v>167</v>
      </c>
      <c r="J1319" s="14" t="s">
        <v>14</v>
      </c>
    </row>
    <row r="1320" spans="1:10" x14ac:dyDescent="0.3">
      <c r="A1320" s="16" t="s">
        <v>1338</v>
      </c>
      <c r="B1320" s="17">
        <v>43.31</v>
      </c>
      <c r="C1320" s="18">
        <v>6.1</v>
      </c>
      <c r="D1320" s="3" t="s">
        <v>12</v>
      </c>
      <c r="E1320" s="3" t="s">
        <v>12</v>
      </c>
      <c r="F1320" s="3" t="s">
        <v>11</v>
      </c>
      <c r="G1320" s="19">
        <v>1</v>
      </c>
      <c r="H1320" s="3" t="s">
        <v>11</v>
      </c>
      <c r="I1320" s="3" t="s">
        <v>13</v>
      </c>
      <c r="J1320" s="3" t="s">
        <v>16</v>
      </c>
    </row>
    <row r="1321" spans="1:10" x14ac:dyDescent="0.3">
      <c r="A1321" s="11" t="s">
        <v>1339</v>
      </c>
      <c r="B1321" s="12">
        <v>22.8</v>
      </c>
      <c r="C1321" s="13">
        <v>6.98</v>
      </c>
      <c r="D1321" s="14" t="s">
        <v>11</v>
      </c>
      <c r="E1321" s="14" t="s">
        <v>11</v>
      </c>
      <c r="F1321" s="14" t="s">
        <v>11</v>
      </c>
      <c r="G1321" s="15">
        <v>0</v>
      </c>
      <c r="H1321" s="14" t="s">
        <v>11</v>
      </c>
      <c r="I1321" s="14" t="s">
        <v>241</v>
      </c>
      <c r="J1321" s="14" t="s">
        <v>14</v>
      </c>
    </row>
    <row r="1322" spans="1:10" x14ac:dyDescent="0.3">
      <c r="A1322" s="16" t="s">
        <v>1340</v>
      </c>
      <c r="B1322" s="17">
        <v>19.09</v>
      </c>
      <c r="C1322" s="18">
        <v>4</v>
      </c>
      <c r="D1322" s="3" t="s">
        <v>12</v>
      </c>
      <c r="E1322" s="3" t="s">
        <v>11</v>
      </c>
      <c r="F1322" s="3" t="s">
        <v>11</v>
      </c>
      <c r="G1322" s="19">
        <v>1</v>
      </c>
      <c r="H1322" s="3" t="s">
        <v>11</v>
      </c>
      <c r="I1322" s="3" t="s">
        <v>241</v>
      </c>
      <c r="J1322" s="3" t="s">
        <v>20</v>
      </c>
    </row>
    <row r="1323" spans="1:10" x14ac:dyDescent="0.3">
      <c r="A1323" s="11" t="s">
        <v>1341</v>
      </c>
      <c r="B1323" s="12">
        <v>23.37</v>
      </c>
      <c r="C1323" s="13">
        <v>4.2300000000000004</v>
      </c>
      <c r="D1323" s="14" t="s">
        <v>11</v>
      </c>
      <c r="E1323" s="14" t="s">
        <v>11</v>
      </c>
      <c r="F1323" s="14" t="s">
        <v>11</v>
      </c>
      <c r="G1323" s="15">
        <v>0</v>
      </c>
      <c r="H1323" s="14" t="s">
        <v>11</v>
      </c>
      <c r="I1323" s="14" t="s">
        <v>241</v>
      </c>
      <c r="J1323" s="14" t="s">
        <v>20</v>
      </c>
    </row>
    <row r="1324" spans="1:10" x14ac:dyDescent="0.3">
      <c r="A1324" s="16" t="s">
        <v>1342</v>
      </c>
      <c r="B1324" s="17">
        <v>33.44</v>
      </c>
      <c r="C1324" s="18">
        <v>4.72</v>
      </c>
      <c r="D1324" s="3" t="s">
        <v>12</v>
      </c>
      <c r="E1324" s="3" t="s">
        <v>11</v>
      </c>
      <c r="F1324" s="3" t="s">
        <v>11</v>
      </c>
      <c r="G1324" s="19">
        <v>0</v>
      </c>
      <c r="H1324" s="3" t="s">
        <v>11</v>
      </c>
      <c r="I1324" s="3" t="s">
        <v>13</v>
      </c>
      <c r="J1324" s="3" t="s">
        <v>20</v>
      </c>
    </row>
    <row r="1325" spans="1:10" x14ac:dyDescent="0.3">
      <c r="A1325" s="11" t="s">
        <v>1343</v>
      </c>
      <c r="B1325" s="12">
        <v>28.05</v>
      </c>
      <c r="C1325" s="13">
        <v>5.63</v>
      </c>
      <c r="D1325" s="14" t="s">
        <v>12</v>
      </c>
      <c r="E1325" s="14" t="s">
        <v>11</v>
      </c>
      <c r="F1325" s="14" t="s">
        <v>11</v>
      </c>
      <c r="G1325" s="15">
        <v>0</v>
      </c>
      <c r="H1325" s="14" t="s">
        <v>11</v>
      </c>
      <c r="I1325" s="14" t="s">
        <v>167</v>
      </c>
      <c r="J1325" s="14" t="s">
        <v>20</v>
      </c>
    </row>
    <row r="1326" spans="1:10" x14ac:dyDescent="0.3">
      <c r="A1326" s="16" t="s">
        <v>1344</v>
      </c>
      <c r="B1326" s="17">
        <v>27.72</v>
      </c>
      <c r="C1326" s="18">
        <v>5.83</v>
      </c>
      <c r="D1326" s="3" t="s">
        <v>12</v>
      </c>
      <c r="E1326" s="3" t="s">
        <v>11</v>
      </c>
      <c r="F1326" s="3" t="s">
        <v>11</v>
      </c>
      <c r="G1326" s="19">
        <v>0</v>
      </c>
      <c r="H1326" s="3" t="s">
        <v>11</v>
      </c>
      <c r="I1326" s="3" t="s">
        <v>167</v>
      </c>
      <c r="J1326" s="3" t="s">
        <v>16</v>
      </c>
    </row>
    <row r="1327" spans="1:10" x14ac:dyDescent="0.3">
      <c r="A1327" s="11" t="s">
        <v>1345</v>
      </c>
      <c r="B1327" s="12">
        <v>29.81</v>
      </c>
      <c r="C1327" s="13">
        <v>9.23</v>
      </c>
      <c r="D1327" s="14" t="s">
        <v>11</v>
      </c>
      <c r="E1327" s="14" t="s">
        <v>11</v>
      </c>
      <c r="F1327" s="14" t="s">
        <v>11</v>
      </c>
      <c r="G1327" s="15">
        <v>0</v>
      </c>
      <c r="H1327" s="14" t="s">
        <v>11</v>
      </c>
      <c r="I1327" s="14" t="s">
        <v>167</v>
      </c>
      <c r="J1327" s="14" t="s">
        <v>14</v>
      </c>
    </row>
    <row r="1328" spans="1:10" x14ac:dyDescent="0.3">
      <c r="A1328" s="16" t="s">
        <v>1346</v>
      </c>
      <c r="B1328" s="17">
        <v>23.98</v>
      </c>
      <c r="C1328" s="18">
        <v>9.89</v>
      </c>
      <c r="D1328" s="3" t="s">
        <v>11</v>
      </c>
      <c r="E1328" s="3" t="s">
        <v>11</v>
      </c>
      <c r="F1328" s="3" t="s">
        <v>11</v>
      </c>
      <c r="G1328" s="19">
        <v>0</v>
      </c>
      <c r="H1328" s="3" t="s">
        <v>11</v>
      </c>
      <c r="I1328" s="3" t="s">
        <v>241</v>
      </c>
      <c r="J1328" s="3" t="s">
        <v>14</v>
      </c>
    </row>
    <row r="1329" spans="1:10" x14ac:dyDescent="0.3">
      <c r="A1329" s="11" t="s">
        <v>1347</v>
      </c>
      <c r="B1329" s="12">
        <v>17.34</v>
      </c>
      <c r="C1329" s="13">
        <v>12</v>
      </c>
      <c r="D1329" s="14" t="s">
        <v>11</v>
      </c>
      <c r="E1329" s="14" t="s">
        <v>11</v>
      </c>
      <c r="F1329" s="14" t="s">
        <v>11</v>
      </c>
      <c r="G1329" s="15">
        <v>0</v>
      </c>
      <c r="H1329" s="14" t="s">
        <v>11</v>
      </c>
      <c r="I1329" s="14" t="s">
        <v>298</v>
      </c>
      <c r="J1329" s="14" t="s">
        <v>14</v>
      </c>
    </row>
    <row r="1330" spans="1:10" x14ac:dyDescent="0.3">
      <c r="A1330" s="16" t="s">
        <v>1348</v>
      </c>
      <c r="B1330" s="17">
        <v>40.39</v>
      </c>
      <c r="C1330" s="18">
        <v>4.24</v>
      </c>
      <c r="D1330" s="3" t="s">
        <v>12</v>
      </c>
      <c r="E1330" s="3" t="s">
        <v>11</v>
      </c>
      <c r="F1330" s="3" t="s">
        <v>25</v>
      </c>
      <c r="G1330" s="19">
        <v>1</v>
      </c>
      <c r="H1330" s="3" t="s">
        <v>11</v>
      </c>
      <c r="I1330" s="3" t="s">
        <v>13</v>
      </c>
      <c r="J1330" s="3" t="s">
        <v>20</v>
      </c>
    </row>
    <row r="1331" spans="1:10" x14ac:dyDescent="0.3">
      <c r="A1331" s="11" t="s">
        <v>1349</v>
      </c>
      <c r="B1331" s="12">
        <v>25.96</v>
      </c>
      <c r="C1331" s="13">
        <v>4.68</v>
      </c>
      <c r="D1331" s="14" t="s">
        <v>12</v>
      </c>
      <c r="E1331" s="14" t="s">
        <v>11</v>
      </c>
      <c r="F1331" s="14" t="s">
        <v>25</v>
      </c>
      <c r="G1331" s="15">
        <v>1</v>
      </c>
      <c r="H1331" s="14" t="s">
        <v>11</v>
      </c>
      <c r="I1331" s="14" t="s">
        <v>167</v>
      </c>
      <c r="J1331" s="14" t="s">
        <v>20</v>
      </c>
    </row>
    <row r="1332" spans="1:10" x14ac:dyDescent="0.3">
      <c r="A1332" s="16" t="s">
        <v>1350</v>
      </c>
      <c r="B1332" s="17">
        <v>17.68</v>
      </c>
      <c r="C1332" s="18">
        <v>8.57</v>
      </c>
      <c r="D1332" s="3" t="s">
        <v>12</v>
      </c>
      <c r="E1332" s="3" t="s">
        <v>11</v>
      </c>
      <c r="F1332" s="3" t="s">
        <v>25</v>
      </c>
      <c r="G1332" s="19">
        <v>1</v>
      </c>
      <c r="H1332" s="3" t="s">
        <v>11</v>
      </c>
      <c r="I1332" s="3" t="s">
        <v>298</v>
      </c>
      <c r="J1332" s="3" t="s">
        <v>14</v>
      </c>
    </row>
    <row r="1333" spans="1:10" x14ac:dyDescent="0.3">
      <c r="A1333" s="11" t="s">
        <v>1351</v>
      </c>
      <c r="B1333" s="12">
        <v>30.875</v>
      </c>
      <c r="C1333" s="13">
        <v>4.0999999999999996</v>
      </c>
      <c r="D1333" s="14" t="s">
        <v>11</v>
      </c>
      <c r="E1333" s="14" t="s">
        <v>11</v>
      </c>
      <c r="F1333" s="14" t="s">
        <v>11</v>
      </c>
      <c r="G1333" s="15">
        <v>0</v>
      </c>
      <c r="H1333" s="14" t="s">
        <v>11</v>
      </c>
      <c r="I1333" s="14" t="s">
        <v>13</v>
      </c>
      <c r="J1333" s="14" t="s">
        <v>20</v>
      </c>
    </row>
    <row r="1334" spans="1:10" x14ac:dyDescent="0.3">
      <c r="A1334" s="16" t="s">
        <v>1352</v>
      </c>
      <c r="B1334" s="17">
        <v>30.81</v>
      </c>
      <c r="C1334" s="18">
        <v>4.49</v>
      </c>
      <c r="D1334" s="3" t="s">
        <v>11</v>
      </c>
      <c r="E1334" s="3" t="s">
        <v>11</v>
      </c>
      <c r="F1334" s="3" t="s">
        <v>11</v>
      </c>
      <c r="G1334" s="19">
        <v>0</v>
      </c>
      <c r="H1334" s="3" t="s">
        <v>11</v>
      </c>
      <c r="I1334" s="3" t="s">
        <v>13</v>
      </c>
      <c r="J1334" s="3" t="s">
        <v>20</v>
      </c>
    </row>
    <row r="1335" spans="1:10" x14ac:dyDescent="0.3">
      <c r="A1335" s="11" t="s">
        <v>1353</v>
      </c>
      <c r="B1335" s="12">
        <v>36.85</v>
      </c>
      <c r="C1335" s="13">
        <v>8.8000000000000007</v>
      </c>
      <c r="D1335" s="14" t="s">
        <v>11</v>
      </c>
      <c r="E1335" s="14" t="s">
        <v>11</v>
      </c>
      <c r="F1335" s="14" t="s">
        <v>11</v>
      </c>
      <c r="G1335" s="15">
        <v>2</v>
      </c>
      <c r="H1335" s="14" t="s">
        <v>11</v>
      </c>
      <c r="I1335" s="14" t="s">
        <v>13</v>
      </c>
      <c r="J1335" s="14" t="s">
        <v>14</v>
      </c>
    </row>
    <row r="1336" spans="1:10" x14ac:dyDescent="0.3">
      <c r="A1336" s="16" t="s">
        <v>1354</v>
      </c>
      <c r="B1336" s="17">
        <v>35.86</v>
      </c>
      <c r="C1336" s="18">
        <v>7.93</v>
      </c>
      <c r="D1336" s="3" t="s">
        <v>11</v>
      </c>
      <c r="E1336" s="3" t="s">
        <v>11</v>
      </c>
      <c r="F1336" s="3" t="s">
        <v>11</v>
      </c>
      <c r="G1336" s="19">
        <v>2</v>
      </c>
      <c r="H1336" s="3" t="s">
        <v>11</v>
      </c>
      <c r="I1336" s="3" t="s">
        <v>13</v>
      </c>
      <c r="J1336" s="3" t="s">
        <v>14</v>
      </c>
    </row>
    <row r="1337" spans="1:10" x14ac:dyDescent="0.3">
      <c r="A1337" s="11" t="s">
        <v>1355</v>
      </c>
      <c r="B1337" s="12">
        <v>30.3</v>
      </c>
      <c r="C1337" s="13">
        <v>9.4499999999999993</v>
      </c>
      <c r="D1337" s="14" t="s">
        <v>11</v>
      </c>
      <c r="E1337" s="14" t="s">
        <v>11</v>
      </c>
      <c r="F1337" s="14" t="s">
        <v>11</v>
      </c>
      <c r="G1337" s="15">
        <v>2</v>
      </c>
      <c r="H1337" s="14" t="s">
        <v>11</v>
      </c>
      <c r="I1337" s="14" t="s">
        <v>13</v>
      </c>
      <c r="J1337" s="14" t="s">
        <v>14</v>
      </c>
    </row>
    <row r="1338" spans="1:10" x14ac:dyDescent="0.3">
      <c r="A1338" s="16" t="s">
        <v>1356</v>
      </c>
      <c r="B1338" s="17">
        <v>32.015000000000001</v>
      </c>
      <c r="C1338" s="18">
        <v>7.67</v>
      </c>
      <c r="D1338" s="3" t="s">
        <v>11</v>
      </c>
      <c r="E1338" s="3" t="s">
        <v>11</v>
      </c>
      <c r="F1338" s="3" t="s">
        <v>11</v>
      </c>
      <c r="G1338" s="19">
        <v>0</v>
      </c>
      <c r="H1338" s="3" t="s">
        <v>11</v>
      </c>
      <c r="I1338" s="3" t="s">
        <v>13</v>
      </c>
      <c r="J1338" s="3" t="s">
        <v>14</v>
      </c>
    </row>
    <row r="1339" spans="1:10" x14ac:dyDescent="0.3">
      <c r="A1339" s="11" t="s">
        <v>1357</v>
      </c>
      <c r="B1339" s="12">
        <v>25.06</v>
      </c>
      <c r="C1339" s="13">
        <v>10.53</v>
      </c>
      <c r="D1339" s="14" t="s">
        <v>11</v>
      </c>
      <c r="E1339" s="14" t="s">
        <v>11</v>
      </c>
      <c r="F1339" s="14" t="s">
        <v>11</v>
      </c>
      <c r="G1339" s="15">
        <v>2</v>
      </c>
      <c r="H1339" s="14" t="s">
        <v>11</v>
      </c>
      <c r="I1339" s="14" t="s">
        <v>167</v>
      </c>
      <c r="J1339" s="14" t="s">
        <v>14</v>
      </c>
    </row>
    <row r="1340" spans="1:10" x14ac:dyDescent="0.3">
      <c r="A1340" s="16" t="s">
        <v>1358</v>
      </c>
      <c r="B1340" s="17">
        <v>18.829999999999998</v>
      </c>
      <c r="C1340" s="18">
        <v>10.08</v>
      </c>
      <c r="D1340" s="3" t="s">
        <v>12</v>
      </c>
      <c r="E1340" s="3" t="s">
        <v>11</v>
      </c>
      <c r="F1340" s="3" t="s">
        <v>11</v>
      </c>
      <c r="G1340" s="19">
        <v>0</v>
      </c>
      <c r="H1340" s="3" t="s">
        <v>11</v>
      </c>
      <c r="I1340" s="3" t="s">
        <v>241</v>
      </c>
      <c r="J1340" s="3" t="s">
        <v>14</v>
      </c>
    </row>
    <row r="1341" spans="1:10" x14ac:dyDescent="0.3">
      <c r="A1341" s="11" t="s">
        <v>1359</v>
      </c>
      <c r="B1341" s="12">
        <v>47.52</v>
      </c>
      <c r="C1341" s="13">
        <v>11.39</v>
      </c>
      <c r="D1341" s="14" t="s">
        <v>12</v>
      </c>
      <c r="E1341" s="14" t="s">
        <v>11</v>
      </c>
      <c r="F1341" s="14" t="s">
        <v>11</v>
      </c>
      <c r="G1341" s="15">
        <v>1</v>
      </c>
      <c r="H1341" s="14" t="s">
        <v>11</v>
      </c>
      <c r="I1341" s="14" t="s">
        <v>13</v>
      </c>
      <c r="J1341" s="14" t="s">
        <v>14</v>
      </c>
    </row>
    <row r="1342" spans="1:10" x14ac:dyDescent="0.3">
      <c r="A1342" s="16" t="s">
        <v>1360</v>
      </c>
      <c r="B1342" s="17">
        <v>37.82</v>
      </c>
      <c r="C1342" s="18">
        <v>6.36</v>
      </c>
      <c r="D1342" s="3" t="s">
        <v>11</v>
      </c>
      <c r="E1342" s="3" t="s">
        <v>11</v>
      </c>
      <c r="F1342" s="3" t="s">
        <v>11</v>
      </c>
      <c r="G1342" s="19">
        <v>0</v>
      </c>
      <c r="H1342" s="3" t="s">
        <v>11</v>
      </c>
      <c r="I1342" s="3" t="s">
        <v>13</v>
      </c>
      <c r="J1342" s="3" t="s">
        <v>16</v>
      </c>
    </row>
    <row r="1343" spans="1:10" x14ac:dyDescent="0.3">
      <c r="A1343" s="11" t="s">
        <v>1361</v>
      </c>
      <c r="B1343" s="12">
        <v>44.16</v>
      </c>
      <c r="C1343" s="13">
        <v>5.31</v>
      </c>
      <c r="D1343" s="14" t="s">
        <v>12</v>
      </c>
      <c r="E1343" s="14" t="s">
        <v>11</v>
      </c>
      <c r="F1343" s="14" t="s">
        <v>11</v>
      </c>
      <c r="G1343" s="15">
        <v>0</v>
      </c>
      <c r="H1343" s="14" t="s">
        <v>11</v>
      </c>
      <c r="I1343" s="14" t="s">
        <v>13</v>
      </c>
      <c r="J1343" s="14" t="s">
        <v>20</v>
      </c>
    </row>
    <row r="1344" spans="1:10" x14ac:dyDescent="0.3">
      <c r="A1344" s="16" t="s">
        <v>1362</v>
      </c>
      <c r="B1344" s="17">
        <v>37.049999999999997</v>
      </c>
      <c r="C1344" s="18">
        <v>4.74</v>
      </c>
      <c r="D1344" s="3" t="s">
        <v>11</v>
      </c>
      <c r="E1344" s="3" t="s">
        <v>11</v>
      </c>
      <c r="F1344" s="3" t="s">
        <v>25</v>
      </c>
      <c r="G1344" s="19">
        <v>1</v>
      </c>
      <c r="H1344" s="3" t="s">
        <v>11</v>
      </c>
      <c r="I1344" s="3" t="s">
        <v>13</v>
      </c>
      <c r="J1344" s="3" t="s">
        <v>20</v>
      </c>
    </row>
    <row r="1345" spans="1:10" x14ac:dyDescent="0.3">
      <c r="A1345" s="11" t="s">
        <v>1363</v>
      </c>
      <c r="B1345" s="12">
        <v>18.66</v>
      </c>
      <c r="C1345" s="13">
        <v>11.35</v>
      </c>
      <c r="D1345" s="14" t="s">
        <v>11</v>
      </c>
      <c r="E1345" s="14" t="s">
        <v>11</v>
      </c>
      <c r="F1345" s="14" t="s">
        <v>11</v>
      </c>
      <c r="G1345" s="15">
        <v>0</v>
      </c>
      <c r="H1345" s="14" t="s">
        <v>11</v>
      </c>
      <c r="I1345" s="14" t="s">
        <v>241</v>
      </c>
      <c r="J1345" s="14" t="s">
        <v>14</v>
      </c>
    </row>
    <row r="1346" spans="1:10" x14ac:dyDescent="0.3">
      <c r="A1346" s="16" t="s">
        <v>1364</v>
      </c>
      <c r="B1346" s="17">
        <v>36.200000000000003</v>
      </c>
      <c r="C1346" s="18">
        <v>6.81</v>
      </c>
      <c r="D1346" s="3" t="s">
        <v>12</v>
      </c>
      <c r="E1346" s="3" t="s">
        <v>11</v>
      </c>
      <c r="F1346" s="3" t="s">
        <v>11</v>
      </c>
      <c r="G1346" s="19">
        <v>1</v>
      </c>
      <c r="H1346" s="3" t="s">
        <v>11</v>
      </c>
      <c r="I1346" s="3" t="s">
        <v>13</v>
      </c>
      <c r="J1346" s="3" t="s">
        <v>14</v>
      </c>
    </row>
    <row r="1347" spans="1:10" x14ac:dyDescent="0.3">
      <c r="A1347" s="11" t="s">
        <v>1365</v>
      </c>
      <c r="B1347" s="12">
        <v>18.87</v>
      </c>
      <c r="C1347" s="13">
        <v>8.06</v>
      </c>
      <c r="D1347" s="14" t="s">
        <v>11</v>
      </c>
      <c r="E1347" s="14" t="s">
        <v>11</v>
      </c>
      <c r="F1347" s="14" t="s">
        <v>11</v>
      </c>
      <c r="G1347" s="15">
        <v>0</v>
      </c>
      <c r="H1347" s="14" t="s">
        <v>11</v>
      </c>
      <c r="I1347" s="14" t="s">
        <v>241</v>
      </c>
      <c r="J1347" s="14" t="s">
        <v>14</v>
      </c>
    </row>
    <row r="1348" spans="1:10" x14ac:dyDescent="0.3">
      <c r="A1348" s="16" t="s">
        <v>1366</v>
      </c>
      <c r="B1348" s="17">
        <v>32.299999999999997</v>
      </c>
      <c r="C1348" s="18">
        <v>6.74</v>
      </c>
      <c r="D1348" s="3" t="s">
        <v>12</v>
      </c>
      <c r="E1348" s="3" t="s">
        <v>11</v>
      </c>
      <c r="F1348" s="3" t="s">
        <v>11</v>
      </c>
      <c r="G1348" s="19">
        <v>1</v>
      </c>
      <c r="H1348" s="3" t="s">
        <v>11</v>
      </c>
      <c r="I1348" s="3" t="s">
        <v>13</v>
      </c>
      <c r="J1348" s="3" t="s">
        <v>14</v>
      </c>
    </row>
    <row r="1349" spans="1:10" x14ac:dyDescent="0.3">
      <c r="A1349" s="11" t="s">
        <v>1367</v>
      </c>
      <c r="B1349" s="12">
        <v>22.64</v>
      </c>
      <c r="C1349" s="13">
        <v>6.54</v>
      </c>
      <c r="D1349" s="14" t="s">
        <v>12</v>
      </c>
      <c r="E1349" s="14" t="s">
        <v>11</v>
      </c>
      <c r="F1349" s="14" t="s">
        <v>11</v>
      </c>
      <c r="G1349" s="15">
        <v>2</v>
      </c>
      <c r="H1349" s="14" t="s">
        <v>11</v>
      </c>
      <c r="I1349" s="14" t="s">
        <v>241</v>
      </c>
      <c r="J1349" s="14" t="s">
        <v>14</v>
      </c>
    </row>
    <row r="1350" spans="1:10" x14ac:dyDescent="0.3">
      <c r="A1350" s="16" t="s">
        <v>1368</v>
      </c>
      <c r="B1350" s="17">
        <v>28.69</v>
      </c>
      <c r="C1350" s="18">
        <v>5.4</v>
      </c>
      <c r="D1350" s="3" t="s">
        <v>11</v>
      </c>
      <c r="E1350" s="3" t="s">
        <v>11</v>
      </c>
      <c r="F1350" s="3" t="s">
        <v>11</v>
      </c>
      <c r="G1350" s="19">
        <v>0</v>
      </c>
      <c r="H1350" s="3" t="s">
        <v>11</v>
      </c>
      <c r="I1350" s="3" t="s">
        <v>167</v>
      </c>
      <c r="J1350" s="3" t="s">
        <v>20</v>
      </c>
    </row>
    <row r="1351" spans="1:10" x14ac:dyDescent="0.3">
      <c r="A1351" s="11" t="s">
        <v>1369</v>
      </c>
      <c r="B1351" s="12">
        <v>28.16</v>
      </c>
      <c r="C1351" s="13">
        <v>5.58</v>
      </c>
      <c r="D1351" s="14" t="s">
        <v>12</v>
      </c>
      <c r="E1351" s="14" t="s">
        <v>11</v>
      </c>
      <c r="F1351" s="14" t="s">
        <v>11</v>
      </c>
      <c r="G1351" s="15">
        <v>0</v>
      </c>
      <c r="H1351" s="14" t="s">
        <v>11</v>
      </c>
      <c r="I1351" s="14" t="s">
        <v>167</v>
      </c>
      <c r="J1351" s="14" t="s">
        <v>20</v>
      </c>
    </row>
    <row r="1352" spans="1:10" x14ac:dyDescent="0.3">
      <c r="A1352" s="16" t="s">
        <v>1370</v>
      </c>
      <c r="B1352" s="17">
        <v>45.54</v>
      </c>
      <c r="C1352" s="18">
        <v>5.84</v>
      </c>
      <c r="D1352" s="3" t="s">
        <v>11</v>
      </c>
      <c r="E1352" s="3" t="s">
        <v>11</v>
      </c>
      <c r="F1352" s="3" t="s">
        <v>25</v>
      </c>
      <c r="G1352" s="19">
        <v>1</v>
      </c>
      <c r="H1352" s="3" t="s">
        <v>11</v>
      </c>
      <c r="I1352" s="3" t="s">
        <v>13</v>
      </c>
      <c r="J1352" s="3" t="s">
        <v>16</v>
      </c>
    </row>
    <row r="1353" spans="1:10" x14ac:dyDescent="0.3">
      <c r="A1353" s="11" t="s">
        <v>1371</v>
      </c>
      <c r="B1353" s="12">
        <v>28.7</v>
      </c>
      <c r="C1353" s="13">
        <v>4.2</v>
      </c>
      <c r="D1353" s="14" t="s">
        <v>11</v>
      </c>
      <c r="E1353" s="14" t="s">
        <v>11</v>
      </c>
      <c r="F1353" s="14" t="s">
        <v>11</v>
      </c>
      <c r="G1353" s="15">
        <v>0</v>
      </c>
      <c r="H1353" s="14" t="s">
        <v>11</v>
      </c>
      <c r="I1353" s="14" t="s">
        <v>167</v>
      </c>
      <c r="J1353" s="14" t="s">
        <v>20</v>
      </c>
    </row>
    <row r="1354" spans="1:10" x14ac:dyDescent="0.3">
      <c r="A1354" s="16" t="s">
        <v>1372</v>
      </c>
      <c r="B1354" s="17">
        <v>27.74</v>
      </c>
      <c r="C1354" s="18">
        <v>6.06</v>
      </c>
      <c r="D1354" s="3" t="s">
        <v>12</v>
      </c>
      <c r="E1354" s="3" t="s">
        <v>11</v>
      </c>
      <c r="F1354" s="3" t="s">
        <v>11</v>
      </c>
      <c r="G1354" s="19">
        <v>0</v>
      </c>
      <c r="H1354" s="3" t="s">
        <v>11</v>
      </c>
      <c r="I1354" s="3" t="s">
        <v>167</v>
      </c>
      <c r="J1354" s="3" t="s">
        <v>16</v>
      </c>
    </row>
    <row r="1355" spans="1:10" x14ac:dyDescent="0.3">
      <c r="A1355" s="11" t="s">
        <v>1373</v>
      </c>
      <c r="B1355" s="12">
        <v>36.954999999999998</v>
      </c>
      <c r="C1355" s="13">
        <v>7.57</v>
      </c>
      <c r="D1355" s="14" t="s">
        <v>11</v>
      </c>
      <c r="E1355" s="14" t="s">
        <v>11</v>
      </c>
      <c r="F1355" s="14" t="s">
        <v>11</v>
      </c>
      <c r="G1355" s="15">
        <v>0</v>
      </c>
      <c r="H1355" s="14" t="s">
        <v>11</v>
      </c>
      <c r="I1355" s="14" t="s">
        <v>13</v>
      </c>
      <c r="J1355" s="14" t="s">
        <v>14</v>
      </c>
    </row>
    <row r="1356" spans="1:10" x14ac:dyDescent="0.3">
      <c r="A1356" s="16" t="s">
        <v>1374</v>
      </c>
      <c r="B1356" s="17">
        <v>30.69</v>
      </c>
      <c r="C1356" s="18">
        <v>6.15</v>
      </c>
      <c r="D1356" s="3" t="s">
        <v>11</v>
      </c>
      <c r="E1356" s="3" t="s">
        <v>11</v>
      </c>
      <c r="F1356" s="3" t="s">
        <v>11</v>
      </c>
      <c r="G1356" s="19">
        <v>0</v>
      </c>
      <c r="H1356" s="3" t="s">
        <v>11</v>
      </c>
      <c r="I1356" s="3" t="s">
        <v>13</v>
      </c>
      <c r="J1356" s="3" t="s">
        <v>16</v>
      </c>
    </row>
    <row r="1357" spans="1:10" x14ac:dyDescent="0.3">
      <c r="A1357" s="11" t="s">
        <v>1375</v>
      </c>
      <c r="B1357" s="12">
        <v>24.984999999999999</v>
      </c>
      <c r="C1357" s="13">
        <v>4.5599999999999996</v>
      </c>
      <c r="D1357" s="14" t="s">
        <v>11</v>
      </c>
      <c r="E1357" s="14" t="s">
        <v>11</v>
      </c>
      <c r="F1357" s="14" t="s">
        <v>11</v>
      </c>
      <c r="G1357" s="15">
        <v>0</v>
      </c>
      <c r="H1357" s="14" t="s">
        <v>11</v>
      </c>
      <c r="I1357" s="14" t="s">
        <v>167</v>
      </c>
      <c r="J1357" s="14" t="s">
        <v>20</v>
      </c>
    </row>
    <row r="1358" spans="1:10" x14ac:dyDescent="0.3">
      <c r="A1358" s="16" t="s">
        <v>1376</v>
      </c>
      <c r="B1358" s="17">
        <v>39.42</v>
      </c>
      <c r="C1358" s="18">
        <v>4.72</v>
      </c>
      <c r="D1358" s="3" t="s">
        <v>12</v>
      </c>
      <c r="E1358" s="3" t="s">
        <v>11</v>
      </c>
      <c r="F1358" s="3" t="s">
        <v>11</v>
      </c>
      <c r="G1358" s="19">
        <v>1</v>
      </c>
      <c r="H1358" s="3" t="s">
        <v>11</v>
      </c>
      <c r="I1358" s="3" t="s">
        <v>13</v>
      </c>
      <c r="J1358" s="3" t="s">
        <v>20</v>
      </c>
    </row>
    <row r="1359" spans="1:10" x14ac:dyDescent="0.3">
      <c r="A1359" s="11" t="s">
        <v>1377</v>
      </c>
      <c r="B1359" s="12">
        <v>16.8</v>
      </c>
      <c r="C1359" s="13">
        <v>7.98</v>
      </c>
      <c r="D1359" s="14" t="s">
        <v>11</v>
      </c>
      <c r="E1359" s="14" t="s">
        <v>11</v>
      </c>
      <c r="F1359" s="14" t="s">
        <v>11</v>
      </c>
      <c r="G1359" s="15">
        <v>0</v>
      </c>
      <c r="H1359" s="14" t="s">
        <v>11</v>
      </c>
      <c r="I1359" s="14" t="s">
        <v>298</v>
      </c>
      <c r="J1359" s="14" t="s">
        <v>14</v>
      </c>
    </row>
    <row r="1360" spans="1:10" x14ac:dyDescent="0.3">
      <c r="A1360" s="16" t="s">
        <v>1378</v>
      </c>
      <c r="B1360" s="17">
        <v>23.274999999999999</v>
      </c>
      <c r="C1360" s="18">
        <v>6.26</v>
      </c>
      <c r="D1360" s="3" t="s">
        <v>12</v>
      </c>
      <c r="E1360" s="3" t="s">
        <v>11</v>
      </c>
      <c r="F1360" s="3" t="s">
        <v>25</v>
      </c>
      <c r="G1360" s="19">
        <v>1</v>
      </c>
      <c r="H1360" s="3" t="s">
        <v>11</v>
      </c>
      <c r="I1360" s="3" t="s">
        <v>241</v>
      </c>
      <c r="J1360" s="3" t="s">
        <v>16</v>
      </c>
    </row>
    <row r="1361" spans="1:10" x14ac:dyDescent="0.3">
      <c r="A1361" s="11" t="s">
        <v>1379</v>
      </c>
      <c r="B1361" s="12">
        <v>22.8</v>
      </c>
      <c r="C1361" s="13">
        <v>4.29</v>
      </c>
      <c r="D1361" s="14" t="s">
        <v>12</v>
      </c>
      <c r="E1361" s="14" t="s">
        <v>11</v>
      </c>
      <c r="F1361" s="14" t="s">
        <v>25</v>
      </c>
      <c r="G1361" s="15">
        <v>1</v>
      </c>
      <c r="H1361" s="14" t="s">
        <v>11</v>
      </c>
      <c r="I1361" s="14" t="s">
        <v>241</v>
      </c>
      <c r="J1361" s="14" t="s">
        <v>20</v>
      </c>
    </row>
    <row r="1362" spans="1:10" x14ac:dyDescent="0.3">
      <c r="A1362" s="16" t="s">
        <v>1380</v>
      </c>
      <c r="B1362" s="17">
        <v>24.3</v>
      </c>
      <c r="C1362" s="18">
        <v>5.43</v>
      </c>
      <c r="D1362" s="3" t="s">
        <v>11</v>
      </c>
      <c r="E1362" s="3" t="s">
        <v>11</v>
      </c>
      <c r="F1362" s="3" t="s">
        <v>11</v>
      </c>
      <c r="G1362" s="19">
        <v>2</v>
      </c>
      <c r="H1362" s="3" t="s">
        <v>11</v>
      </c>
      <c r="I1362" s="3" t="s">
        <v>241</v>
      </c>
      <c r="J1362" s="3" t="s">
        <v>20</v>
      </c>
    </row>
    <row r="1363" spans="1:10" x14ac:dyDescent="0.3">
      <c r="A1363" s="11" t="s">
        <v>1381</v>
      </c>
      <c r="B1363" s="12">
        <v>25.13</v>
      </c>
      <c r="C1363" s="13">
        <v>8</v>
      </c>
      <c r="D1363" s="14" t="s">
        <v>12</v>
      </c>
      <c r="E1363" s="14" t="s">
        <v>11</v>
      </c>
      <c r="F1363" s="14" t="s">
        <v>11</v>
      </c>
      <c r="G1363" s="15">
        <v>1</v>
      </c>
      <c r="H1363" s="14" t="s">
        <v>11</v>
      </c>
      <c r="I1363" s="14" t="s">
        <v>167</v>
      </c>
      <c r="J1363" s="14" t="s">
        <v>14</v>
      </c>
    </row>
    <row r="1364" spans="1:10" x14ac:dyDescent="0.3">
      <c r="A1364" s="16" t="s">
        <v>1382</v>
      </c>
      <c r="B1364" s="17">
        <v>22.72</v>
      </c>
      <c r="C1364" s="18">
        <v>9.9600000000000009</v>
      </c>
      <c r="D1364" s="3" t="s">
        <v>12</v>
      </c>
      <c r="E1364" s="3" t="s">
        <v>11</v>
      </c>
      <c r="F1364" s="3" t="s">
        <v>11</v>
      </c>
      <c r="G1364" s="19">
        <v>2</v>
      </c>
      <c r="H1364" s="3" t="s">
        <v>11</v>
      </c>
      <c r="I1364" s="3" t="s">
        <v>241</v>
      </c>
      <c r="J1364" s="3" t="s">
        <v>14</v>
      </c>
    </row>
    <row r="1365" spans="1:10" x14ac:dyDescent="0.3">
      <c r="A1365" s="11" t="s">
        <v>1383</v>
      </c>
      <c r="B1365" s="12">
        <v>32.6</v>
      </c>
      <c r="C1365" s="13">
        <v>6.8</v>
      </c>
      <c r="D1365" s="14" t="s">
        <v>12</v>
      </c>
      <c r="E1365" s="14" t="s">
        <v>11</v>
      </c>
      <c r="F1365" s="14" t="s">
        <v>11</v>
      </c>
      <c r="G1365" s="15">
        <v>0</v>
      </c>
      <c r="H1365" s="14" t="s">
        <v>11</v>
      </c>
      <c r="I1365" s="14" t="s">
        <v>13</v>
      </c>
      <c r="J1365" s="14" t="s">
        <v>14</v>
      </c>
    </row>
    <row r="1366" spans="1:10" x14ac:dyDescent="0.3">
      <c r="A1366" s="16" t="s">
        <v>1384</v>
      </c>
      <c r="B1366" s="17">
        <v>17.28</v>
      </c>
      <c r="C1366" s="18">
        <v>6.22</v>
      </c>
      <c r="D1366" s="3" t="s">
        <v>12</v>
      </c>
      <c r="E1366" s="3" t="s">
        <v>11</v>
      </c>
      <c r="F1366" s="3" t="s">
        <v>11</v>
      </c>
      <c r="G1366" s="19">
        <v>2</v>
      </c>
      <c r="H1366" s="3" t="s">
        <v>11</v>
      </c>
      <c r="I1366" s="3" t="s">
        <v>298</v>
      </c>
      <c r="J1366" s="3" t="s">
        <v>16</v>
      </c>
    </row>
    <row r="1367" spans="1:10" x14ac:dyDescent="0.3">
      <c r="A1367" s="11" t="s">
        <v>1385</v>
      </c>
      <c r="B1367" s="12">
        <v>27.92</v>
      </c>
      <c r="C1367" s="13">
        <v>5.79</v>
      </c>
      <c r="D1367" s="14" t="s">
        <v>11</v>
      </c>
      <c r="E1367" s="14" t="s">
        <v>11</v>
      </c>
      <c r="F1367" s="14" t="s">
        <v>11</v>
      </c>
      <c r="G1367" s="15">
        <v>1</v>
      </c>
      <c r="H1367" s="14" t="s">
        <v>11</v>
      </c>
      <c r="I1367" s="14" t="s">
        <v>167</v>
      </c>
      <c r="J1367" s="14" t="s">
        <v>16</v>
      </c>
    </row>
    <row r="1368" spans="1:10" x14ac:dyDescent="0.3">
      <c r="A1368" s="16" t="s">
        <v>1386</v>
      </c>
      <c r="B1368" s="17">
        <v>38.284999999999997</v>
      </c>
      <c r="C1368" s="18">
        <v>5.41</v>
      </c>
      <c r="D1368" s="3" t="s">
        <v>11</v>
      </c>
      <c r="E1368" s="3" t="s">
        <v>11</v>
      </c>
      <c r="F1368" s="3" t="s">
        <v>11</v>
      </c>
      <c r="G1368" s="19">
        <v>0</v>
      </c>
      <c r="H1368" s="3" t="s">
        <v>11</v>
      </c>
      <c r="I1368" s="3" t="s">
        <v>13</v>
      </c>
      <c r="J1368" s="3" t="s">
        <v>20</v>
      </c>
    </row>
    <row r="1369" spans="1:10" x14ac:dyDescent="0.3">
      <c r="A1369" s="11" t="s">
        <v>1387</v>
      </c>
      <c r="B1369" s="12">
        <v>16.48</v>
      </c>
      <c r="C1369" s="13">
        <v>11.05</v>
      </c>
      <c r="D1369" s="14" t="s">
        <v>11</v>
      </c>
      <c r="E1369" s="14" t="s">
        <v>11</v>
      </c>
      <c r="F1369" s="14" t="s">
        <v>11</v>
      </c>
      <c r="G1369" s="15">
        <v>0</v>
      </c>
      <c r="H1369" s="14" t="s">
        <v>11</v>
      </c>
      <c r="I1369" s="14" t="s">
        <v>298</v>
      </c>
      <c r="J1369" s="14" t="s">
        <v>14</v>
      </c>
    </row>
    <row r="1370" spans="1:10" x14ac:dyDescent="0.3">
      <c r="A1370" s="16" t="s">
        <v>1388</v>
      </c>
      <c r="B1370" s="17">
        <v>38.57</v>
      </c>
      <c r="C1370" s="18">
        <v>6.27</v>
      </c>
      <c r="D1370" s="3" t="s">
        <v>11</v>
      </c>
      <c r="E1370" s="3" t="s">
        <v>11</v>
      </c>
      <c r="F1370" s="3" t="s">
        <v>11</v>
      </c>
      <c r="G1370" s="19">
        <v>0</v>
      </c>
      <c r="H1370" s="3" t="s">
        <v>11</v>
      </c>
      <c r="I1370" s="3" t="s">
        <v>13</v>
      </c>
      <c r="J1370" s="3" t="s">
        <v>16</v>
      </c>
    </row>
    <row r="1371" spans="1:10" x14ac:dyDescent="0.3">
      <c r="A1371" s="11" t="s">
        <v>1389</v>
      </c>
      <c r="B1371" s="12">
        <v>43.85</v>
      </c>
      <c r="C1371" s="13">
        <v>4.7699999999999996</v>
      </c>
      <c r="D1371" s="14" t="s">
        <v>12</v>
      </c>
      <c r="E1371" s="14" t="s">
        <v>11</v>
      </c>
      <c r="F1371" s="14" t="s">
        <v>11</v>
      </c>
      <c r="G1371" s="15">
        <v>0</v>
      </c>
      <c r="H1371" s="14" t="s">
        <v>11</v>
      </c>
      <c r="I1371" s="14" t="s">
        <v>13</v>
      </c>
      <c r="J1371" s="14" t="s">
        <v>20</v>
      </c>
    </row>
    <row r="1372" spans="1:10" x14ac:dyDescent="0.3">
      <c r="A1372" s="16" t="s">
        <v>1390</v>
      </c>
      <c r="B1372" s="17">
        <v>30.11</v>
      </c>
      <c r="C1372" s="18">
        <v>4.08</v>
      </c>
      <c r="D1372" s="3" t="s">
        <v>11</v>
      </c>
      <c r="E1372" s="3" t="s">
        <v>11</v>
      </c>
      <c r="F1372" s="3" t="s">
        <v>11</v>
      </c>
      <c r="G1372" s="19">
        <v>0</v>
      </c>
      <c r="H1372" s="3" t="s">
        <v>11</v>
      </c>
      <c r="I1372" s="3" t="s">
        <v>13</v>
      </c>
      <c r="J1372" s="3" t="s">
        <v>20</v>
      </c>
    </row>
    <row r="1373" spans="1:10" x14ac:dyDescent="0.3">
      <c r="A1373" s="11" t="s">
        <v>1391</v>
      </c>
      <c r="B1373" s="12">
        <v>31.59</v>
      </c>
      <c r="C1373" s="13">
        <v>6.01</v>
      </c>
      <c r="D1373" s="14" t="s">
        <v>11</v>
      </c>
      <c r="E1373" s="14" t="s">
        <v>11</v>
      </c>
      <c r="F1373" s="14" t="s">
        <v>11</v>
      </c>
      <c r="G1373" s="15">
        <v>0</v>
      </c>
      <c r="H1373" s="14" t="s">
        <v>11</v>
      </c>
      <c r="I1373" s="14" t="s">
        <v>13</v>
      </c>
      <c r="J1373" s="14" t="s">
        <v>16</v>
      </c>
    </row>
    <row r="1374" spans="1:10" x14ac:dyDescent="0.3">
      <c r="A1374" s="16" t="s">
        <v>1392</v>
      </c>
      <c r="B1374" s="17">
        <v>40.15</v>
      </c>
      <c r="C1374" s="18">
        <v>11.84</v>
      </c>
      <c r="D1374" s="3" t="s">
        <v>11</v>
      </c>
      <c r="E1374" s="3" t="s">
        <v>11</v>
      </c>
      <c r="F1374" s="3" t="s">
        <v>11</v>
      </c>
      <c r="G1374" s="19">
        <v>0</v>
      </c>
      <c r="H1374" s="3" t="s">
        <v>11</v>
      </c>
      <c r="I1374" s="3" t="s">
        <v>13</v>
      </c>
      <c r="J1374" s="3" t="s">
        <v>14</v>
      </c>
    </row>
    <row r="1375" spans="1:10" x14ac:dyDescent="0.3">
      <c r="A1375" s="11" t="s">
        <v>1393</v>
      </c>
      <c r="B1375" s="12">
        <v>40.700000000000003</v>
      </c>
      <c r="C1375" s="13">
        <v>6.27</v>
      </c>
      <c r="D1375" s="14" t="s">
        <v>12</v>
      </c>
      <c r="E1375" s="14" t="s">
        <v>11</v>
      </c>
      <c r="F1375" s="14" t="s">
        <v>25</v>
      </c>
      <c r="G1375" s="15">
        <v>1</v>
      </c>
      <c r="H1375" s="14" t="s">
        <v>11</v>
      </c>
      <c r="I1375" s="14" t="s">
        <v>13</v>
      </c>
      <c r="J1375" s="14" t="s">
        <v>16</v>
      </c>
    </row>
    <row r="1376" spans="1:10" x14ac:dyDescent="0.3">
      <c r="A1376" s="16" t="s">
        <v>1394</v>
      </c>
      <c r="B1376" s="17">
        <v>40.76</v>
      </c>
      <c r="C1376" s="18">
        <v>5.28</v>
      </c>
      <c r="D1376" s="3" t="s">
        <v>11</v>
      </c>
      <c r="E1376" s="3" t="s">
        <v>11</v>
      </c>
      <c r="F1376" s="3" t="s">
        <v>11</v>
      </c>
      <c r="G1376" s="19">
        <v>0</v>
      </c>
      <c r="H1376" s="3" t="s">
        <v>11</v>
      </c>
      <c r="I1376" s="3" t="s">
        <v>13</v>
      </c>
      <c r="J1376" s="3" t="s">
        <v>20</v>
      </c>
    </row>
    <row r="1377" spans="1:10" x14ac:dyDescent="0.3">
      <c r="A1377" s="11" t="s">
        <v>1395</v>
      </c>
      <c r="B1377" s="12">
        <v>29.7</v>
      </c>
      <c r="C1377" s="13">
        <v>7.03</v>
      </c>
      <c r="D1377" s="14" t="s">
        <v>11</v>
      </c>
      <c r="E1377" s="14" t="s">
        <v>11</v>
      </c>
      <c r="F1377" s="14" t="s">
        <v>11</v>
      </c>
      <c r="G1377" s="15">
        <v>0</v>
      </c>
      <c r="H1377" s="14" t="s">
        <v>11</v>
      </c>
      <c r="I1377" s="14" t="s">
        <v>167</v>
      </c>
      <c r="J1377" s="14" t="s">
        <v>14</v>
      </c>
    </row>
    <row r="1378" spans="1:10" x14ac:dyDescent="0.3">
      <c r="A1378" s="16" t="s">
        <v>1396</v>
      </c>
      <c r="B1378" s="17">
        <v>40.58</v>
      </c>
      <c r="C1378" s="18">
        <v>5.32</v>
      </c>
      <c r="D1378" s="3" t="s">
        <v>12</v>
      </c>
      <c r="E1378" s="3" t="s">
        <v>11</v>
      </c>
      <c r="F1378" s="3" t="s">
        <v>25</v>
      </c>
      <c r="G1378" s="19">
        <v>1</v>
      </c>
      <c r="H1378" s="3" t="s">
        <v>11</v>
      </c>
      <c r="I1378" s="3" t="s">
        <v>13</v>
      </c>
      <c r="J1378" s="3" t="s">
        <v>20</v>
      </c>
    </row>
    <row r="1379" spans="1:10" x14ac:dyDescent="0.3">
      <c r="A1379" s="11" t="s">
        <v>1397</v>
      </c>
      <c r="B1379" s="12">
        <v>33.06</v>
      </c>
      <c r="C1379" s="13">
        <v>9.59</v>
      </c>
      <c r="D1379" s="14" t="s">
        <v>12</v>
      </c>
      <c r="E1379" s="14" t="s">
        <v>11</v>
      </c>
      <c r="F1379" s="14" t="s">
        <v>11</v>
      </c>
      <c r="G1379" s="15">
        <v>0</v>
      </c>
      <c r="H1379" s="14" t="s">
        <v>11</v>
      </c>
      <c r="I1379" s="14" t="s">
        <v>13</v>
      </c>
      <c r="J1379" s="14" t="s">
        <v>14</v>
      </c>
    </row>
    <row r="1380" spans="1:10" x14ac:dyDescent="0.3">
      <c r="A1380" s="16" t="s">
        <v>1398</v>
      </c>
      <c r="B1380" s="17">
        <v>26.62</v>
      </c>
      <c r="C1380" s="18">
        <v>6.15</v>
      </c>
      <c r="D1380" s="3" t="s">
        <v>12</v>
      </c>
      <c r="E1380" s="3" t="s">
        <v>11</v>
      </c>
      <c r="F1380" s="3" t="s">
        <v>11</v>
      </c>
      <c r="G1380" s="19">
        <v>0</v>
      </c>
      <c r="H1380" s="3" t="s">
        <v>11</v>
      </c>
      <c r="I1380" s="3" t="s">
        <v>167</v>
      </c>
      <c r="J1380" s="3" t="s">
        <v>16</v>
      </c>
    </row>
    <row r="1381" spans="1:10" x14ac:dyDescent="0.3">
      <c r="A1381" s="11" t="s">
        <v>1399</v>
      </c>
      <c r="B1381" s="12">
        <v>37.1</v>
      </c>
      <c r="C1381" s="13">
        <v>11.08</v>
      </c>
      <c r="D1381" s="14" t="s">
        <v>11</v>
      </c>
      <c r="E1381" s="14" t="s">
        <v>11</v>
      </c>
      <c r="F1381" s="14" t="s">
        <v>11</v>
      </c>
      <c r="G1381" s="15">
        <v>0</v>
      </c>
      <c r="H1381" s="14" t="s">
        <v>11</v>
      </c>
      <c r="I1381" s="14" t="s">
        <v>13</v>
      </c>
      <c r="J1381" s="14" t="s">
        <v>14</v>
      </c>
    </row>
    <row r="1382" spans="1:10" x14ac:dyDescent="0.3">
      <c r="A1382" s="16" t="s">
        <v>1400</v>
      </c>
      <c r="B1382" s="17">
        <v>18.28</v>
      </c>
      <c r="C1382" s="18">
        <v>7.95</v>
      </c>
      <c r="D1382" s="3" t="s">
        <v>11</v>
      </c>
      <c r="E1382" s="3" t="s">
        <v>11</v>
      </c>
      <c r="F1382" s="3" t="s">
        <v>11</v>
      </c>
      <c r="G1382" s="19">
        <v>0</v>
      </c>
      <c r="H1382" s="3" t="s">
        <v>11</v>
      </c>
      <c r="I1382" s="3" t="s">
        <v>298</v>
      </c>
      <c r="J1382" s="3" t="s">
        <v>14</v>
      </c>
    </row>
    <row r="1383" spans="1:10" x14ac:dyDescent="0.3">
      <c r="A1383" s="11" t="s">
        <v>1401</v>
      </c>
      <c r="B1383" s="12">
        <v>35.814999999999998</v>
      </c>
      <c r="C1383" s="13">
        <v>6.23</v>
      </c>
      <c r="D1383" s="14" t="s">
        <v>11</v>
      </c>
      <c r="E1383" s="14" t="s">
        <v>11</v>
      </c>
      <c r="F1383" s="14" t="s">
        <v>11</v>
      </c>
      <c r="G1383" s="15">
        <v>0</v>
      </c>
      <c r="H1383" s="14" t="s">
        <v>11</v>
      </c>
      <c r="I1383" s="14" t="s">
        <v>13</v>
      </c>
      <c r="J1383" s="14" t="s">
        <v>16</v>
      </c>
    </row>
    <row r="1384" spans="1:10" x14ac:dyDescent="0.3">
      <c r="A1384" s="16" t="s">
        <v>1402</v>
      </c>
      <c r="B1384" s="17">
        <v>30.69</v>
      </c>
      <c r="C1384" s="18">
        <v>6.5</v>
      </c>
      <c r="D1384" s="3" t="s">
        <v>11</v>
      </c>
      <c r="E1384" s="3" t="s">
        <v>11</v>
      </c>
      <c r="F1384" s="3" t="s">
        <v>11</v>
      </c>
      <c r="G1384" s="19">
        <v>0</v>
      </c>
      <c r="H1384" s="3" t="s">
        <v>11</v>
      </c>
      <c r="I1384" s="3" t="s">
        <v>13</v>
      </c>
      <c r="J1384" s="3" t="s">
        <v>14</v>
      </c>
    </row>
    <row r="1385" spans="1:10" x14ac:dyDescent="0.3">
      <c r="A1385" s="11" t="s">
        <v>1403</v>
      </c>
      <c r="B1385" s="12">
        <v>26.125</v>
      </c>
      <c r="C1385" s="13">
        <v>5.22</v>
      </c>
      <c r="D1385" s="14" t="s">
        <v>11</v>
      </c>
      <c r="E1385" s="14" t="s">
        <v>11</v>
      </c>
      <c r="F1385" s="14" t="s">
        <v>11</v>
      </c>
      <c r="G1385" s="15">
        <v>0</v>
      </c>
      <c r="H1385" s="14" t="s">
        <v>11</v>
      </c>
      <c r="I1385" s="14" t="s">
        <v>167</v>
      </c>
      <c r="J1385" s="14" t="s">
        <v>20</v>
      </c>
    </row>
    <row r="1386" spans="1:10" x14ac:dyDescent="0.3">
      <c r="A1386" s="16" t="s">
        <v>1404</v>
      </c>
      <c r="B1386" s="17">
        <v>34.58</v>
      </c>
      <c r="C1386" s="18">
        <v>6.3</v>
      </c>
      <c r="D1386" s="3" t="s">
        <v>11</v>
      </c>
      <c r="E1386" s="3" t="s">
        <v>11</v>
      </c>
      <c r="F1386" s="3" t="s">
        <v>25</v>
      </c>
      <c r="G1386" s="19">
        <v>1</v>
      </c>
      <c r="H1386" s="3" t="s">
        <v>11</v>
      </c>
      <c r="I1386" s="3" t="s">
        <v>13</v>
      </c>
      <c r="J1386" s="3" t="s">
        <v>16</v>
      </c>
    </row>
    <row r="1387" spans="1:10" x14ac:dyDescent="0.3">
      <c r="A1387" s="11" t="s">
        <v>1405</v>
      </c>
      <c r="B1387" s="12">
        <v>27.4</v>
      </c>
      <c r="C1387" s="13">
        <v>8.84</v>
      </c>
      <c r="D1387" s="14" t="s">
        <v>11</v>
      </c>
      <c r="E1387" s="14" t="s">
        <v>11</v>
      </c>
      <c r="F1387" s="14" t="s">
        <v>11</v>
      </c>
      <c r="G1387" s="15">
        <v>0</v>
      </c>
      <c r="H1387" s="14" t="s">
        <v>11</v>
      </c>
      <c r="I1387" s="14" t="s">
        <v>167</v>
      </c>
      <c r="J1387" s="14" t="s">
        <v>14</v>
      </c>
    </row>
    <row r="1388" spans="1:10" x14ac:dyDescent="0.3">
      <c r="A1388" s="16" t="s">
        <v>1406</v>
      </c>
      <c r="B1388" s="17">
        <v>27.53</v>
      </c>
      <c r="C1388" s="18">
        <v>4.1100000000000003</v>
      </c>
      <c r="D1388" s="3" t="s">
        <v>11</v>
      </c>
      <c r="E1388" s="3" t="s">
        <v>11</v>
      </c>
      <c r="F1388" s="3" t="s">
        <v>11</v>
      </c>
      <c r="G1388" s="19">
        <v>1</v>
      </c>
      <c r="H1388" s="3" t="s">
        <v>11</v>
      </c>
      <c r="I1388" s="3" t="s">
        <v>167</v>
      </c>
      <c r="J1388" s="3" t="s">
        <v>20</v>
      </c>
    </row>
    <row r="1389" spans="1:10" x14ac:dyDescent="0.3">
      <c r="A1389" s="11" t="s">
        <v>1407</v>
      </c>
      <c r="B1389" s="12">
        <v>33</v>
      </c>
      <c r="C1389" s="13">
        <v>4.57</v>
      </c>
      <c r="D1389" s="14" t="s">
        <v>11</v>
      </c>
      <c r="E1389" s="14" t="s">
        <v>11</v>
      </c>
      <c r="F1389" s="14" t="s">
        <v>11</v>
      </c>
      <c r="G1389" s="15">
        <v>0</v>
      </c>
      <c r="H1389" s="14" t="s">
        <v>11</v>
      </c>
      <c r="I1389" s="14" t="s">
        <v>13</v>
      </c>
      <c r="J1389" s="14" t="s">
        <v>20</v>
      </c>
    </row>
    <row r="1390" spans="1:10" x14ac:dyDescent="0.3">
      <c r="A1390" s="16" t="s">
        <v>1408</v>
      </c>
      <c r="B1390" s="17">
        <v>25.78</v>
      </c>
      <c r="C1390" s="18">
        <v>11.06</v>
      </c>
      <c r="D1390" s="3" t="s">
        <v>12</v>
      </c>
      <c r="E1390" s="3" t="s">
        <v>11</v>
      </c>
      <c r="F1390" s="3" t="s">
        <v>11</v>
      </c>
      <c r="G1390" s="19">
        <v>0</v>
      </c>
      <c r="H1390" s="3" t="s">
        <v>11</v>
      </c>
      <c r="I1390" s="3" t="s">
        <v>167</v>
      </c>
      <c r="J1390" s="3" t="s">
        <v>14</v>
      </c>
    </row>
    <row r="1391" spans="1:10" x14ac:dyDescent="0.3">
      <c r="A1391" s="11" t="s">
        <v>1409</v>
      </c>
      <c r="B1391" s="12">
        <v>22.66</v>
      </c>
      <c r="C1391" s="13">
        <v>10.68</v>
      </c>
      <c r="D1391" s="14" t="s">
        <v>11</v>
      </c>
      <c r="E1391" s="14" t="s">
        <v>11</v>
      </c>
      <c r="F1391" s="14" t="s">
        <v>11</v>
      </c>
      <c r="G1391" s="15">
        <v>0</v>
      </c>
      <c r="H1391" s="14" t="s">
        <v>11</v>
      </c>
      <c r="I1391" s="14" t="s">
        <v>241</v>
      </c>
      <c r="J1391" s="14" t="s">
        <v>14</v>
      </c>
    </row>
    <row r="1392" spans="1:10" x14ac:dyDescent="0.3">
      <c r="A1392" s="16" t="s">
        <v>1410</v>
      </c>
      <c r="B1392" s="17">
        <v>38.81</v>
      </c>
      <c r="C1392" s="18">
        <v>6.14</v>
      </c>
      <c r="D1392" s="3" t="s">
        <v>12</v>
      </c>
      <c r="E1392" s="3" t="s">
        <v>11</v>
      </c>
      <c r="F1392" s="3" t="s">
        <v>11</v>
      </c>
      <c r="G1392" s="19">
        <v>1</v>
      </c>
      <c r="H1392" s="3" t="s">
        <v>11</v>
      </c>
      <c r="I1392" s="3" t="s">
        <v>13</v>
      </c>
      <c r="J1392" s="3" t="s">
        <v>16</v>
      </c>
    </row>
    <row r="1393" spans="1:10" x14ac:dyDescent="0.3">
      <c r="A1393" s="11" t="s">
        <v>1411</v>
      </c>
      <c r="B1393" s="12">
        <v>38.51</v>
      </c>
      <c r="C1393" s="13">
        <v>5.45</v>
      </c>
      <c r="D1393" s="14" t="s">
        <v>12</v>
      </c>
      <c r="E1393" s="14" t="s">
        <v>11</v>
      </c>
      <c r="F1393" s="14" t="s">
        <v>11</v>
      </c>
      <c r="G1393" s="15">
        <v>0</v>
      </c>
      <c r="H1393" s="14" t="s">
        <v>11</v>
      </c>
      <c r="I1393" s="14" t="s">
        <v>13</v>
      </c>
      <c r="J1393" s="14" t="s">
        <v>20</v>
      </c>
    </row>
    <row r="1394" spans="1:10" x14ac:dyDescent="0.3">
      <c r="A1394" s="16" t="s">
        <v>1412</v>
      </c>
      <c r="B1394" s="17">
        <v>22.98</v>
      </c>
      <c r="C1394" s="18">
        <v>6.14</v>
      </c>
      <c r="D1394" s="3" t="s">
        <v>12</v>
      </c>
      <c r="E1394" s="3" t="s">
        <v>11</v>
      </c>
      <c r="F1394" s="3" t="s">
        <v>11</v>
      </c>
      <c r="G1394" s="19">
        <v>0</v>
      </c>
      <c r="H1394" s="3" t="s">
        <v>11</v>
      </c>
      <c r="I1394" s="3" t="s">
        <v>241</v>
      </c>
      <c r="J1394" s="3" t="s">
        <v>16</v>
      </c>
    </row>
    <row r="1395" spans="1:10" x14ac:dyDescent="0.3">
      <c r="A1395" s="11" t="s">
        <v>1413</v>
      </c>
      <c r="B1395" s="12">
        <v>15.65</v>
      </c>
      <c r="C1395" s="13">
        <v>7.85</v>
      </c>
      <c r="D1395" s="14" t="s">
        <v>11</v>
      </c>
      <c r="E1395" s="14" t="s">
        <v>11</v>
      </c>
      <c r="F1395" s="14" t="s">
        <v>11</v>
      </c>
      <c r="G1395" s="15">
        <v>0</v>
      </c>
      <c r="H1395" s="14" t="s">
        <v>11</v>
      </c>
      <c r="I1395" s="14" t="s">
        <v>298</v>
      </c>
      <c r="J1395" s="14" t="s">
        <v>14</v>
      </c>
    </row>
    <row r="1396" spans="1:10" x14ac:dyDescent="0.3">
      <c r="A1396" s="16" t="s">
        <v>1414</v>
      </c>
      <c r="B1396" s="17">
        <v>39.97</v>
      </c>
      <c r="C1396" s="18">
        <v>4.09</v>
      </c>
      <c r="D1396" s="3" t="s">
        <v>11</v>
      </c>
      <c r="E1396" s="3" t="s">
        <v>11</v>
      </c>
      <c r="F1396" s="3" t="s">
        <v>11</v>
      </c>
      <c r="G1396" s="19">
        <v>1</v>
      </c>
      <c r="H1396" s="3" t="s">
        <v>11</v>
      </c>
      <c r="I1396" s="3" t="s">
        <v>13</v>
      </c>
      <c r="J1396" s="3" t="s">
        <v>20</v>
      </c>
    </row>
    <row r="1397" spans="1:10" x14ac:dyDescent="0.3">
      <c r="A1397" s="11" t="s">
        <v>1415</v>
      </c>
      <c r="B1397" s="12">
        <v>37.22</v>
      </c>
      <c r="C1397" s="13">
        <v>4.62</v>
      </c>
      <c r="D1397" s="14" t="s">
        <v>11</v>
      </c>
      <c r="E1397" s="14" t="s">
        <v>11</v>
      </c>
      <c r="F1397" s="14" t="s">
        <v>25</v>
      </c>
      <c r="G1397" s="15">
        <v>1</v>
      </c>
      <c r="H1397" s="14" t="s">
        <v>11</v>
      </c>
      <c r="I1397" s="14" t="s">
        <v>13</v>
      </c>
      <c r="J1397" s="14" t="s">
        <v>20</v>
      </c>
    </row>
    <row r="1398" spans="1:10" x14ac:dyDescent="0.3">
      <c r="A1398" s="16" t="s">
        <v>1416</v>
      </c>
      <c r="B1398" s="17">
        <v>41.325000000000003</v>
      </c>
      <c r="C1398" s="18">
        <v>5.77</v>
      </c>
      <c r="D1398" s="3" t="s">
        <v>11</v>
      </c>
      <c r="E1398" s="3" t="s">
        <v>11</v>
      </c>
      <c r="F1398" s="3" t="s">
        <v>11</v>
      </c>
      <c r="G1398" s="19">
        <v>0</v>
      </c>
      <c r="H1398" s="3" t="s">
        <v>11</v>
      </c>
      <c r="I1398" s="3" t="s">
        <v>13</v>
      </c>
      <c r="J1398" s="3" t="s">
        <v>16</v>
      </c>
    </row>
    <row r="1399" spans="1:10" x14ac:dyDescent="0.3">
      <c r="A1399" s="11" t="s">
        <v>1417</v>
      </c>
      <c r="B1399" s="12">
        <v>40.31</v>
      </c>
      <c r="C1399" s="13">
        <v>5.84</v>
      </c>
      <c r="D1399" s="14" t="s">
        <v>11</v>
      </c>
      <c r="E1399" s="14" t="s">
        <v>11</v>
      </c>
      <c r="F1399" s="14" t="s">
        <v>11</v>
      </c>
      <c r="G1399" s="15">
        <v>0</v>
      </c>
      <c r="H1399" s="14" t="s">
        <v>11</v>
      </c>
      <c r="I1399" s="14" t="s">
        <v>13</v>
      </c>
      <c r="J1399" s="14" t="s">
        <v>16</v>
      </c>
    </row>
    <row r="1400" spans="1:10" x14ac:dyDescent="0.3">
      <c r="A1400" s="16" t="s">
        <v>1418</v>
      </c>
      <c r="B1400" s="17">
        <v>29.48</v>
      </c>
      <c r="C1400" s="18">
        <v>4.91</v>
      </c>
      <c r="D1400" s="3" t="s">
        <v>11</v>
      </c>
      <c r="E1400" s="3" t="s">
        <v>11</v>
      </c>
      <c r="F1400" s="3" t="s">
        <v>11</v>
      </c>
      <c r="G1400" s="19">
        <v>0</v>
      </c>
      <c r="H1400" s="3" t="s">
        <v>11</v>
      </c>
      <c r="I1400" s="3" t="s">
        <v>167</v>
      </c>
      <c r="J1400" s="3" t="s">
        <v>20</v>
      </c>
    </row>
    <row r="1401" spans="1:10" x14ac:dyDescent="0.3">
      <c r="A1401" s="11" t="s">
        <v>1419</v>
      </c>
      <c r="B1401" s="12">
        <v>33.155000000000001</v>
      </c>
      <c r="C1401" s="13">
        <v>5.07</v>
      </c>
      <c r="D1401" s="14" t="s">
        <v>11</v>
      </c>
      <c r="E1401" s="14" t="s">
        <v>11</v>
      </c>
      <c r="F1401" s="14" t="s">
        <v>11</v>
      </c>
      <c r="G1401" s="15">
        <v>0</v>
      </c>
      <c r="H1401" s="14" t="s">
        <v>11</v>
      </c>
      <c r="I1401" s="14" t="s">
        <v>13</v>
      </c>
      <c r="J1401" s="14" t="s">
        <v>20</v>
      </c>
    </row>
    <row r="1402" spans="1:10" x14ac:dyDescent="0.3">
      <c r="A1402" s="16" t="s">
        <v>1420</v>
      </c>
      <c r="B1402" s="17">
        <v>42.85</v>
      </c>
      <c r="C1402" s="18">
        <v>5.81</v>
      </c>
      <c r="D1402" s="3" t="s">
        <v>12</v>
      </c>
      <c r="E1402" s="3" t="s">
        <v>11</v>
      </c>
      <c r="F1402" s="3" t="s">
        <v>11</v>
      </c>
      <c r="G1402" s="19">
        <v>0</v>
      </c>
      <c r="H1402" s="3" t="s">
        <v>11</v>
      </c>
      <c r="I1402" s="3" t="s">
        <v>13</v>
      </c>
      <c r="J1402" s="3" t="s">
        <v>16</v>
      </c>
    </row>
    <row r="1403" spans="1:10" x14ac:dyDescent="0.3">
      <c r="A1403" s="11" t="s">
        <v>1421</v>
      </c>
      <c r="B1403" s="12">
        <v>32.340000000000003</v>
      </c>
      <c r="C1403" s="13">
        <v>11.2</v>
      </c>
      <c r="D1403" s="14" t="s">
        <v>11</v>
      </c>
      <c r="E1403" s="14" t="s">
        <v>11</v>
      </c>
      <c r="F1403" s="14" t="s">
        <v>11</v>
      </c>
      <c r="G1403" s="15">
        <v>0</v>
      </c>
      <c r="H1403" s="14" t="s">
        <v>11</v>
      </c>
      <c r="I1403" s="14" t="s">
        <v>13</v>
      </c>
      <c r="J1403" s="14" t="s">
        <v>14</v>
      </c>
    </row>
    <row r="1404" spans="1:10" x14ac:dyDescent="0.3">
      <c r="A1404" s="16" t="s">
        <v>1422</v>
      </c>
      <c r="B1404" s="17">
        <v>27.5</v>
      </c>
      <c r="C1404" s="18">
        <v>10.75</v>
      </c>
      <c r="D1404" s="3" t="s">
        <v>11</v>
      </c>
      <c r="E1404" s="3" t="s">
        <v>11</v>
      </c>
      <c r="F1404" s="3" t="s">
        <v>11</v>
      </c>
      <c r="G1404" s="19">
        <v>0</v>
      </c>
      <c r="H1404" s="3" t="s">
        <v>11</v>
      </c>
      <c r="I1404" s="3" t="s">
        <v>167</v>
      </c>
      <c r="J1404" s="3" t="s">
        <v>14</v>
      </c>
    </row>
    <row r="1405" spans="1:10" x14ac:dyDescent="0.3">
      <c r="A1405" s="11" t="s">
        <v>1423</v>
      </c>
      <c r="B1405" s="12">
        <v>25.8</v>
      </c>
      <c r="C1405" s="13">
        <v>7.8</v>
      </c>
      <c r="D1405" s="14" t="s">
        <v>11</v>
      </c>
      <c r="E1405" s="14" t="s">
        <v>11</v>
      </c>
      <c r="F1405" s="14" t="s">
        <v>11</v>
      </c>
      <c r="G1405" s="15">
        <v>0</v>
      </c>
      <c r="H1405" s="14" t="s">
        <v>11</v>
      </c>
      <c r="I1405" s="14" t="s">
        <v>167</v>
      </c>
      <c r="J1405" s="14" t="s">
        <v>14</v>
      </c>
    </row>
    <row r="1406" spans="1:10" x14ac:dyDescent="0.3">
      <c r="A1406" s="16" t="s">
        <v>1424</v>
      </c>
      <c r="B1406" s="17">
        <v>25</v>
      </c>
      <c r="C1406" s="18">
        <v>7.04</v>
      </c>
      <c r="D1406" s="3" t="s">
        <v>11</v>
      </c>
      <c r="E1406" s="3" t="s">
        <v>11</v>
      </c>
      <c r="F1406" s="3" t="s">
        <v>11</v>
      </c>
      <c r="G1406" s="19">
        <v>0</v>
      </c>
      <c r="H1406" s="3" t="s">
        <v>11</v>
      </c>
      <c r="I1406" s="3" t="s">
        <v>167</v>
      </c>
      <c r="J1406" s="3" t="s">
        <v>14</v>
      </c>
    </row>
    <row r="1407" spans="1:10" x14ac:dyDescent="0.3">
      <c r="A1407" s="11" t="s">
        <v>1425</v>
      </c>
      <c r="B1407" s="12">
        <v>41.2</v>
      </c>
      <c r="C1407" s="13">
        <v>4.18</v>
      </c>
      <c r="D1407" s="14" t="s">
        <v>12</v>
      </c>
      <c r="E1407" s="14" t="s">
        <v>11</v>
      </c>
      <c r="F1407" s="14" t="s">
        <v>11</v>
      </c>
      <c r="G1407" s="15">
        <v>0</v>
      </c>
      <c r="H1407" s="14" t="s">
        <v>11</v>
      </c>
      <c r="I1407" s="14" t="s">
        <v>13</v>
      </c>
      <c r="J1407" s="14" t="s">
        <v>20</v>
      </c>
    </row>
    <row r="1408" spans="1:10" x14ac:dyDescent="0.3">
      <c r="A1408" s="16" t="s">
        <v>1426</v>
      </c>
      <c r="B1408" s="17">
        <v>17.78</v>
      </c>
      <c r="C1408" s="18">
        <v>8.19</v>
      </c>
      <c r="D1408" s="3" t="s">
        <v>11</v>
      </c>
      <c r="E1408" s="3" t="s">
        <v>11</v>
      </c>
      <c r="F1408" s="3" t="s">
        <v>11</v>
      </c>
      <c r="G1408" s="19">
        <v>0</v>
      </c>
      <c r="H1408" s="3" t="s">
        <v>11</v>
      </c>
      <c r="I1408" s="3" t="s">
        <v>298</v>
      </c>
      <c r="J1408" s="3" t="s">
        <v>14</v>
      </c>
    </row>
    <row r="1409" spans="1:10" x14ac:dyDescent="0.3">
      <c r="A1409" s="11" t="s">
        <v>1427</v>
      </c>
      <c r="B1409" s="12">
        <v>40.119999999999997</v>
      </c>
      <c r="C1409" s="13">
        <v>6.22</v>
      </c>
      <c r="D1409" s="14" t="s">
        <v>12</v>
      </c>
      <c r="E1409" s="14" t="s">
        <v>11</v>
      </c>
      <c r="F1409" s="14" t="s">
        <v>25</v>
      </c>
      <c r="G1409" s="15">
        <v>1</v>
      </c>
      <c r="H1409" s="14" t="s">
        <v>11</v>
      </c>
      <c r="I1409" s="14" t="s">
        <v>13</v>
      </c>
      <c r="J1409" s="14" t="s">
        <v>16</v>
      </c>
    </row>
    <row r="1410" spans="1:10" x14ac:dyDescent="0.3">
      <c r="A1410" s="16" t="s">
        <v>1428</v>
      </c>
      <c r="B1410" s="17">
        <v>19.350000000000001</v>
      </c>
      <c r="C1410" s="18">
        <v>8.2200000000000006</v>
      </c>
      <c r="D1410" s="3" t="s">
        <v>12</v>
      </c>
      <c r="E1410" s="3" t="s">
        <v>11</v>
      </c>
      <c r="F1410" s="3" t="s">
        <v>11</v>
      </c>
      <c r="G1410" s="19">
        <v>0</v>
      </c>
      <c r="H1410" s="3" t="s">
        <v>11</v>
      </c>
      <c r="I1410" s="3" t="s">
        <v>241</v>
      </c>
      <c r="J1410" s="3" t="s">
        <v>14</v>
      </c>
    </row>
    <row r="1411" spans="1:10" x14ac:dyDescent="0.3">
      <c r="A1411" s="11" t="s">
        <v>1429</v>
      </c>
      <c r="B1411" s="12">
        <v>36.69</v>
      </c>
      <c r="C1411" s="13">
        <v>6.15</v>
      </c>
      <c r="D1411" s="14" t="s">
        <v>11</v>
      </c>
      <c r="E1411" s="14" t="s">
        <v>11</v>
      </c>
      <c r="F1411" s="14" t="s">
        <v>11</v>
      </c>
      <c r="G1411" s="15">
        <v>0</v>
      </c>
      <c r="H1411" s="14" t="s">
        <v>11</v>
      </c>
      <c r="I1411" s="14" t="s">
        <v>13</v>
      </c>
      <c r="J1411" s="14" t="s">
        <v>16</v>
      </c>
    </row>
    <row r="1412" spans="1:10" x14ac:dyDescent="0.3">
      <c r="A1412" s="16" t="s">
        <v>1430</v>
      </c>
      <c r="B1412" s="17">
        <v>28.51</v>
      </c>
      <c r="C1412" s="18">
        <v>5.65</v>
      </c>
      <c r="D1412" s="3" t="s">
        <v>12</v>
      </c>
      <c r="E1412" s="3" t="s">
        <v>11</v>
      </c>
      <c r="F1412" s="3" t="s">
        <v>11</v>
      </c>
      <c r="G1412" s="19">
        <v>1</v>
      </c>
      <c r="H1412" s="3" t="s">
        <v>11</v>
      </c>
      <c r="I1412" s="3" t="s">
        <v>167</v>
      </c>
      <c r="J1412" s="3" t="s">
        <v>20</v>
      </c>
    </row>
    <row r="1413" spans="1:10" x14ac:dyDescent="0.3">
      <c r="A1413" s="11" t="s">
        <v>1431</v>
      </c>
      <c r="B1413" s="12">
        <v>30.21</v>
      </c>
      <c r="C1413" s="13">
        <v>5.5</v>
      </c>
      <c r="D1413" s="14" t="s">
        <v>11</v>
      </c>
      <c r="E1413" s="14" t="s">
        <v>11</v>
      </c>
      <c r="F1413" s="14" t="s">
        <v>11</v>
      </c>
      <c r="G1413" s="15">
        <v>1</v>
      </c>
      <c r="H1413" s="14" t="s">
        <v>11</v>
      </c>
      <c r="I1413" s="14" t="s">
        <v>13</v>
      </c>
      <c r="J1413" s="14" t="s">
        <v>20</v>
      </c>
    </row>
    <row r="1414" spans="1:10" x14ac:dyDescent="0.3">
      <c r="A1414" s="16" t="s">
        <v>1432</v>
      </c>
      <c r="B1414" s="17">
        <v>24.33</v>
      </c>
      <c r="C1414" s="18">
        <v>8</v>
      </c>
      <c r="D1414" s="3" t="s">
        <v>11</v>
      </c>
      <c r="E1414" s="3" t="s">
        <v>11</v>
      </c>
      <c r="F1414" s="3" t="s">
        <v>11</v>
      </c>
      <c r="G1414" s="19">
        <v>0</v>
      </c>
      <c r="H1414" s="3" t="s">
        <v>11</v>
      </c>
      <c r="I1414" s="3" t="s">
        <v>241</v>
      </c>
      <c r="J1414" s="3" t="s">
        <v>14</v>
      </c>
    </row>
    <row r="1415" spans="1:10" x14ac:dyDescent="0.3">
      <c r="A1415" s="11" t="s">
        <v>1433</v>
      </c>
      <c r="B1415" s="12">
        <v>19.855</v>
      </c>
      <c r="C1415" s="13">
        <v>5.71</v>
      </c>
      <c r="D1415" s="14" t="s">
        <v>12</v>
      </c>
      <c r="E1415" s="14" t="s">
        <v>11</v>
      </c>
      <c r="F1415" s="14" t="s">
        <v>11</v>
      </c>
      <c r="G1415" s="15">
        <v>0</v>
      </c>
      <c r="H1415" s="14" t="s">
        <v>11</v>
      </c>
      <c r="I1415" s="14" t="s">
        <v>241</v>
      </c>
      <c r="J1415" s="14" t="s">
        <v>16</v>
      </c>
    </row>
    <row r="1416" spans="1:10" x14ac:dyDescent="0.3">
      <c r="A1416" s="16" t="s">
        <v>1434</v>
      </c>
      <c r="B1416" s="17">
        <v>25.364999999999998</v>
      </c>
      <c r="C1416" s="18">
        <v>11.71</v>
      </c>
      <c r="D1416" s="3" t="s">
        <v>11</v>
      </c>
      <c r="E1416" s="3" t="s">
        <v>11</v>
      </c>
      <c r="F1416" s="3" t="s">
        <v>11</v>
      </c>
      <c r="G1416" s="19">
        <v>0</v>
      </c>
      <c r="H1416" s="3" t="s">
        <v>11</v>
      </c>
      <c r="I1416" s="3" t="s">
        <v>167</v>
      </c>
      <c r="J1416" s="3" t="s">
        <v>14</v>
      </c>
    </row>
    <row r="1417" spans="1:10" x14ac:dyDescent="0.3">
      <c r="A1417" s="11" t="s">
        <v>1435</v>
      </c>
      <c r="B1417" s="12">
        <v>29.6</v>
      </c>
      <c r="C1417" s="13">
        <v>6.17</v>
      </c>
      <c r="D1417" s="14" t="s">
        <v>12</v>
      </c>
      <c r="E1417" s="14" t="s">
        <v>11</v>
      </c>
      <c r="F1417" s="14" t="s">
        <v>25</v>
      </c>
      <c r="G1417" s="15">
        <v>1</v>
      </c>
      <c r="H1417" s="14" t="s">
        <v>11</v>
      </c>
      <c r="I1417" s="14" t="s">
        <v>167</v>
      </c>
      <c r="J1417" s="14" t="s">
        <v>16</v>
      </c>
    </row>
    <row r="1418" spans="1:10" x14ac:dyDescent="0.3">
      <c r="A1418" s="16" t="s">
        <v>1436</v>
      </c>
      <c r="B1418" s="17">
        <v>39.43</v>
      </c>
      <c r="C1418" s="18">
        <v>6.1</v>
      </c>
      <c r="D1418" s="3" t="s">
        <v>12</v>
      </c>
      <c r="E1418" s="3" t="s">
        <v>11</v>
      </c>
      <c r="F1418" s="3" t="s">
        <v>25</v>
      </c>
      <c r="G1418" s="19">
        <v>1</v>
      </c>
      <c r="H1418" s="3" t="s">
        <v>11</v>
      </c>
      <c r="I1418" s="3" t="s">
        <v>13</v>
      </c>
      <c r="J1418" s="3" t="s">
        <v>16</v>
      </c>
    </row>
    <row r="1419" spans="1:10" x14ac:dyDescent="0.3">
      <c r="A1419" s="11" t="s">
        <v>1437</v>
      </c>
      <c r="B1419" s="12">
        <v>27.34</v>
      </c>
      <c r="C1419" s="13">
        <v>5.19</v>
      </c>
      <c r="D1419" s="14" t="s">
        <v>12</v>
      </c>
      <c r="E1419" s="14" t="s">
        <v>11</v>
      </c>
      <c r="F1419" s="14" t="s">
        <v>11</v>
      </c>
      <c r="G1419" s="15">
        <v>1</v>
      </c>
      <c r="H1419" s="14" t="s">
        <v>11</v>
      </c>
      <c r="I1419" s="14" t="s">
        <v>167</v>
      </c>
      <c r="J1419" s="14" t="s">
        <v>20</v>
      </c>
    </row>
    <row r="1420" spans="1:10" x14ac:dyDescent="0.3">
      <c r="A1420" s="16" t="s">
        <v>1438</v>
      </c>
      <c r="B1420" s="17">
        <v>39.01</v>
      </c>
      <c r="C1420" s="18">
        <v>5.37</v>
      </c>
      <c r="D1420" s="3" t="s">
        <v>12</v>
      </c>
      <c r="E1420" s="3" t="s">
        <v>11</v>
      </c>
      <c r="F1420" s="3" t="s">
        <v>11</v>
      </c>
      <c r="G1420" s="19">
        <v>0</v>
      </c>
      <c r="H1420" s="3" t="s">
        <v>11</v>
      </c>
      <c r="I1420" s="3" t="s">
        <v>13</v>
      </c>
      <c r="J1420" s="3" t="s">
        <v>20</v>
      </c>
    </row>
    <row r="1421" spans="1:10" x14ac:dyDescent="0.3">
      <c r="A1421" s="11" t="s">
        <v>1439</v>
      </c>
      <c r="B1421" s="12">
        <v>18.989999999999998</v>
      </c>
      <c r="C1421" s="13">
        <v>10.82</v>
      </c>
      <c r="D1421" s="14" t="s">
        <v>12</v>
      </c>
      <c r="E1421" s="14" t="s">
        <v>11</v>
      </c>
      <c r="F1421" s="14" t="s">
        <v>11</v>
      </c>
      <c r="G1421" s="15">
        <v>0</v>
      </c>
      <c r="H1421" s="14" t="s">
        <v>11</v>
      </c>
      <c r="I1421" s="14" t="s">
        <v>241</v>
      </c>
      <c r="J1421" s="14" t="s">
        <v>14</v>
      </c>
    </row>
    <row r="1422" spans="1:10" x14ac:dyDescent="0.3">
      <c r="A1422" s="16" t="s">
        <v>1440</v>
      </c>
      <c r="B1422" s="17">
        <v>42.3</v>
      </c>
      <c r="C1422" s="18">
        <v>6.06</v>
      </c>
      <c r="D1422" s="3" t="s">
        <v>12</v>
      </c>
      <c r="E1422" s="3" t="s">
        <v>11</v>
      </c>
      <c r="F1422" s="3" t="s">
        <v>11</v>
      </c>
      <c r="G1422" s="19">
        <v>0</v>
      </c>
      <c r="H1422" s="3" t="s">
        <v>11</v>
      </c>
      <c r="I1422" s="3" t="s">
        <v>13</v>
      </c>
      <c r="J1422" s="3" t="s">
        <v>16</v>
      </c>
    </row>
    <row r="1423" spans="1:10" x14ac:dyDescent="0.3">
      <c r="A1423" s="11" t="s">
        <v>1441</v>
      </c>
      <c r="B1423" s="12">
        <v>39.805</v>
      </c>
      <c r="C1423" s="13">
        <v>5.91</v>
      </c>
      <c r="D1423" s="14" t="s">
        <v>11</v>
      </c>
      <c r="E1423" s="14" t="s">
        <v>11</v>
      </c>
      <c r="F1423" s="14" t="s">
        <v>11</v>
      </c>
      <c r="G1423" s="15">
        <v>0</v>
      </c>
      <c r="H1423" s="14" t="s">
        <v>11</v>
      </c>
      <c r="I1423" s="14" t="s">
        <v>13</v>
      </c>
      <c r="J1423" s="14" t="s">
        <v>16</v>
      </c>
    </row>
    <row r="1424" spans="1:10" x14ac:dyDescent="0.3">
      <c r="A1424" s="16" t="s">
        <v>1442</v>
      </c>
      <c r="B1424" s="17">
        <v>33.700000000000003</v>
      </c>
      <c r="C1424" s="18">
        <v>5.87</v>
      </c>
      <c r="D1424" s="3" t="s">
        <v>11</v>
      </c>
      <c r="E1424" s="3" t="s">
        <v>11</v>
      </c>
      <c r="F1424" s="3" t="s">
        <v>11</v>
      </c>
      <c r="G1424" s="19">
        <v>0</v>
      </c>
      <c r="H1424" s="3" t="s">
        <v>11</v>
      </c>
      <c r="I1424" s="3" t="s">
        <v>13</v>
      </c>
      <c r="J1424" s="3" t="s">
        <v>16</v>
      </c>
    </row>
    <row r="1425" spans="1:10" x14ac:dyDescent="0.3">
      <c r="A1425" s="11" t="s">
        <v>1443</v>
      </c>
      <c r="B1425" s="12">
        <v>36.195</v>
      </c>
      <c r="C1425" s="13">
        <v>6.22</v>
      </c>
      <c r="D1425" s="14" t="s">
        <v>11</v>
      </c>
      <c r="E1425" s="14" t="s">
        <v>11</v>
      </c>
      <c r="F1425" s="14" t="s">
        <v>11</v>
      </c>
      <c r="G1425" s="15">
        <v>0</v>
      </c>
      <c r="H1425" s="14" t="s">
        <v>11</v>
      </c>
      <c r="I1425" s="14" t="s">
        <v>13</v>
      </c>
      <c r="J1425" s="14" t="s">
        <v>16</v>
      </c>
    </row>
    <row r="1426" spans="1:10" x14ac:dyDescent="0.3">
      <c r="A1426" s="16" t="s">
        <v>1444</v>
      </c>
      <c r="B1426" s="17">
        <v>32.6</v>
      </c>
      <c r="C1426" s="18">
        <v>5.73</v>
      </c>
      <c r="D1426" s="3" t="s">
        <v>11</v>
      </c>
      <c r="E1426" s="3" t="s">
        <v>11</v>
      </c>
      <c r="F1426" s="3" t="s">
        <v>25</v>
      </c>
      <c r="G1426" s="19">
        <v>1</v>
      </c>
      <c r="H1426" s="3" t="s">
        <v>11</v>
      </c>
      <c r="I1426" s="3" t="s">
        <v>13</v>
      </c>
      <c r="J1426" s="3" t="s">
        <v>16</v>
      </c>
    </row>
    <row r="1427" spans="1:10" x14ac:dyDescent="0.3">
      <c r="A1427" s="11" t="s">
        <v>1445</v>
      </c>
      <c r="B1427" s="12">
        <v>30.2</v>
      </c>
      <c r="C1427" s="13">
        <v>5.7</v>
      </c>
      <c r="D1427" s="14" t="s">
        <v>11</v>
      </c>
      <c r="E1427" s="14" t="s">
        <v>11</v>
      </c>
      <c r="F1427" s="14" t="s">
        <v>11</v>
      </c>
      <c r="G1427" s="15">
        <v>0</v>
      </c>
      <c r="H1427" s="14" t="s">
        <v>11</v>
      </c>
      <c r="I1427" s="14" t="s">
        <v>13</v>
      </c>
      <c r="J1427" s="14" t="s">
        <v>20</v>
      </c>
    </row>
    <row r="1428" spans="1:10" x14ac:dyDescent="0.3">
      <c r="A1428" s="16" t="s">
        <v>1446</v>
      </c>
      <c r="B1428" s="17">
        <v>27.645</v>
      </c>
      <c r="C1428" s="18">
        <v>9.91</v>
      </c>
      <c r="D1428" s="3" t="s">
        <v>11</v>
      </c>
      <c r="E1428" s="3" t="s">
        <v>11</v>
      </c>
      <c r="F1428" s="3" t="s">
        <v>11</v>
      </c>
      <c r="G1428" s="19">
        <v>0</v>
      </c>
      <c r="H1428" s="3" t="s">
        <v>11</v>
      </c>
      <c r="I1428" s="3" t="s">
        <v>167</v>
      </c>
      <c r="J1428" s="3" t="s">
        <v>14</v>
      </c>
    </row>
    <row r="1429" spans="1:10" x14ac:dyDescent="0.3">
      <c r="A1429" s="11" t="s">
        <v>1447</v>
      </c>
      <c r="B1429" s="12">
        <v>26.41</v>
      </c>
      <c r="C1429" s="13">
        <v>11.4</v>
      </c>
      <c r="D1429" s="14" t="s">
        <v>11</v>
      </c>
      <c r="E1429" s="14" t="s">
        <v>11</v>
      </c>
      <c r="F1429" s="14" t="s">
        <v>11</v>
      </c>
      <c r="G1429" s="15">
        <v>0</v>
      </c>
      <c r="H1429" s="14" t="s">
        <v>11</v>
      </c>
      <c r="I1429" s="14" t="s">
        <v>167</v>
      </c>
      <c r="J1429" s="14" t="s">
        <v>14</v>
      </c>
    </row>
    <row r="1430" spans="1:10" x14ac:dyDescent="0.3">
      <c r="A1430" s="16" t="s">
        <v>1448</v>
      </c>
      <c r="B1430" s="17">
        <v>34.1</v>
      </c>
      <c r="C1430" s="18">
        <v>6.29</v>
      </c>
      <c r="D1430" s="3" t="s">
        <v>12</v>
      </c>
      <c r="E1430" s="3" t="s">
        <v>11</v>
      </c>
      <c r="F1430" s="3" t="s">
        <v>25</v>
      </c>
      <c r="G1430" s="19">
        <v>1</v>
      </c>
      <c r="H1430" s="3" t="s">
        <v>11</v>
      </c>
      <c r="I1430" s="3" t="s">
        <v>13</v>
      </c>
      <c r="J1430" s="3" t="s">
        <v>16</v>
      </c>
    </row>
    <row r="1431" spans="1:10" x14ac:dyDescent="0.3">
      <c r="A1431" s="11" t="s">
        <v>1449</v>
      </c>
      <c r="B1431" s="12">
        <v>17.3</v>
      </c>
      <c r="C1431" s="13">
        <v>9.2799999999999994</v>
      </c>
      <c r="D1431" s="14" t="s">
        <v>11</v>
      </c>
      <c r="E1431" s="14" t="s">
        <v>11</v>
      </c>
      <c r="F1431" s="14" t="s">
        <v>11</v>
      </c>
      <c r="G1431" s="15">
        <v>0</v>
      </c>
      <c r="H1431" s="14" t="s">
        <v>11</v>
      </c>
      <c r="I1431" s="14" t="s">
        <v>298</v>
      </c>
      <c r="J1431" s="14" t="s">
        <v>14</v>
      </c>
    </row>
    <row r="1432" spans="1:10" x14ac:dyDescent="0.3">
      <c r="A1432" s="16" t="s">
        <v>1450</v>
      </c>
      <c r="B1432" s="17">
        <v>35.020000000000003</v>
      </c>
      <c r="C1432" s="18">
        <v>4.78</v>
      </c>
      <c r="D1432" s="3" t="s">
        <v>11</v>
      </c>
      <c r="E1432" s="3" t="s">
        <v>11</v>
      </c>
      <c r="F1432" s="3" t="s">
        <v>25</v>
      </c>
      <c r="G1432" s="19">
        <v>1</v>
      </c>
      <c r="H1432" s="3" t="s">
        <v>11</v>
      </c>
      <c r="I1432" s="3" t="s">
        <v>13</v>
      </c>
      <c r="J1432" s="3" t="s">
        <v>20</v>
      </c>
    </row>
    <row r="1433" spans="1:10" x14ac:dyDescent="0.3">
      <c r="A1433" s="11" t="s">
        <v>1451</v>
      </c>
      <c r="B1433" s="12">
        <v>37.1</v>
      </c>
      <c r="C1433" s="13">
        <v>8.8699999999999992</v>
      </c>
      <c r="D1433" s="14" t="s">
        <v>12</v>
      </c>
      <c r="E1433" s="14" t="s">
        <v>11</v>
      </c>
      <c r="F1433" s="14" t="s">
        <v>11</v>
      </c>
      <c r="G1433" s="15">
        <v>0</v>
      </c>
      <c r="H1433" s="14" t="s">
        <v>11</v>
      </c>
      <c r="I1433" s="14" t="s">
        <v>13</v>
      </c>
      <c r="J1433" s="14" t="s">
        <v>14</v>
      </c>
    </row>
    <row r="1434" spans="1:10" x14ac:dyDescent="0.3">
      <c r="A1434" s="16" t="s">
        <v>1452</v>
      </c>
      <c r="B1434" s="17">
        <v>16.79</v>
      </c>
      <c r="C1434" s="18">
        <v>11.4</v>
      </c>
      <c r="D1434" s="3" t="s">
        <v>11</v>
      </c>
      <c r="E1434" s="3" t="s">
        <v>11</v>
      </c>
      <c r="F1434" s="3" t="s">
        <v>11</v>
      </c>
      <c r="G1434" s="19">
        <v>0</v>
      </c>
      <c r="H1434" s="3" t="s">
        <v>11</v>
      </c>
      <c r="I1434" s="3" t="s">
        <v>298</v>
      </c>
      <c r="J1434" s="3" t="s">
        <v>14</v>
      </c>
    </row>
    <row r="1435" spans="1:10" x14ac:dyDescent="0.3">
      <c r="A1435" s="11" t="s">
        <v>1453</v>
      </c>
      <c r="B1435" s="12">
        <v>31.635000000000002</v>
      </c>
      <c r="C1435" s="13">
        <v>9.1300000000000008</v>
      </c>
      <c r="D1435" s="14" t="s">
        <v>12</v>
      </c>
      <c r="E1435" s="14" t="s">
        <v>11</v>
      </c>
      <c r="F1435" s="14" t="s">
        <v>11</v>
      </c>
      <c r="G1435" s="15">
        <v>0</v>
      </c>
      <c r="H1435" s="14" t="s">
        <v>11</v>
      </c>
      <c r="I1435" s="14" t="s">
        <v>13</v>
      </c>
      <c r="J1435" s="14" t="s">
        <v>14</v>
      </c>
    </row>
    <row r="1436" spans="1:10" x14ac:dyDescent="0.3">
      <c r="A1436" s="16" t="s">
        <v>1454</v>
      </c>
      <c r="B1436" s="17">
        <v>24.19</v>
      </c>
      <c r="C1436" s="18">
        <v>6.22</v>
      </c>
      <c r="D1436" s="3" t="s">
        <v>12</v>
      </c>
      <c r="E1436" s="3" t="s">
        <v>11</v>
      </c>
      <c r="F1436" s="3" t="s">
        <v>25</v>
      </c>
      <c r="G1436" s="19">
        <v>1</v>
      </c>
      <c r="H1436" s="3" t="s">
        <v>11</v>
      </c>
      <c r="I1436" s="3" t="s">
        <v>241</v>
      </c>
      <c r="J1436" s="3" t="s">
        <v>16</v>
      </c>
    </row>
    <row r="1437" spans="1:10" x14ac:dyDescent="0.3">
      <c r="A1437" s="11" t="s">
        <v>1455</v>
      </c>
      <c r="B1437" s="12">
        <v>35.29</v>
      </c>
      <c r="C1437" s="13">
        <v>5.9</v>
      </c>
      <c r="D1437" s="14" t="s">
        <v>11</v>
      </c>
      <c r="E1437" s="14" t="s">
        <v>11</v>
      </c>
      <c r="F1437" s="14" t="s">
        <v>25</v>
      </c>
      <c r="G1437" s="15">
        <v>1</v>
      </c>
      <c r="H1437" s="14" t="s">
        <v>11</v>
      </c>
      <c r="I1437" s="14" t="s">
        <v>13</v>
      </c>
      <c r="J1437" s="14" t="s">
        <v>16</v>
      </c>
    </row>
    <row r="1438" spans="1:10" x14ac:dyDescent="0.3">
      <c r="A1438" s="16" t="s">
        <v>1456</v>
      </c>
      <c r="B1438" s="17">
        <v>35.299999999999997</v>
      </c>
      <c r="C1438" s="18">
        <v>4.45</v>
      </c>
      <c r="D1438" s="3" t="s">
        <v>11</v>
      </c>
      <c r="E1438" s="3" t="s">
        <v>11</v>
      </c>
      <c r="F1438" s="3" t="s">
        <v>11</v>
      </c>
      <c r="G1438" s="19">
        <v>0</v>
      </c>
      <c r="H1438" s="3" t="s">
        <v>11</v>
      </c>
      <c r="I1438" s="3" t="s">
        <v>13</v>
      </c>
      <c r="J1438" s="3" t="s">
        <v>20</v>
      </c>
    </row>
    <row r="1439" spans="1:10" x14ac:dyDescent="0.3">
      <c r="A1439" s="11" t="s">
        <v>1457</v>
      </c>
      <c r="B1439" s="12">
        <v>35.64</v>
      </c>
      <c r="C1439" s="13">
        <v>6.17</v>
      </c>
      <c r="D1439" s="14" t="s">
        <v>11</v>
      </c>
      <c r="E1439" s="14" t="s">
        <v>11</v>
      </c>
      <c r="F1439" s="14" t="s">
        <v>25</v>
      </c>
      <c r="G1439" s="15">
        <v>1</v>
      </c>
      <c r="H1439" s="14" t="s">
        <v>11</v>
      </c>
      <c r="I1439" s="14" t="s">
        <v>13</v>
      </c>
      <c r="J1439" s="14" t="s">
        <v>16</v>
      </c>
    </row>
    <row r="1440" spans="1:10" x14ac:dyDescent="0.3">
      <c r="A1440" s="16" t="s">
        <v>1458</v>
      </c>
      <c r="B1440" s="17">
        <v>33.1</v>
      </c>
      <c r="C1440" s="18">
        <v>4.93</v>
      </c>
      <c r="D1440" s="3" t="s">
        <v>11</v>
      </c>
      <c r="E1440" s="3" t="s">
        <v>11</v>
      </c>
      <c r="F1440" s="3" t="s">
        <v>11</v>
      </c>
      <c r="G1440" s="19">
        <v>0</v>
      </c>
      <c r="H1440" s="3" t="s">
        <v>11</v>
      </c>
      <c r="I1440" s="3" t="s">
        <v>13</v>
      </c>
      <c r="J1440" s="3" t="s">
        <v>20</v>
      </c>
    </row>
    <row r="1441" spans="1:10" x14ac:dyDescent="0.3">
      <c r="A1441" s="11" t="s">
        <v>1459</v>
      </c>
      <c r="B1441" s="12">
        <v>26.41</v>
      </c>
      <c r="C1441" s="13">
        <v>7.32</v>
      </c>
      <c r="D1441" s="14" t="s">
        <v>12</v>
      </c>
      <c r="E1441" s="14" t="s">
        <v>11</v>
      </c>
      <c r="F1441" s="14" t="s">
        <v>11</v>
      </c>
      <c r="G1441" s="15">
        <v>1</v>
      </c>
      <c r="H1441" s="14" t="s">
        <v>11</v>
      </c>
      <c r="I1441" s="14" t="s">
        <v>167</v>
      </c>
      <c r="J1441" s="14" t="s">
        <v>14</v>
      </c>
    </row>
    <row r="1442" spans="1:10" x14ac:dyDescent="0.3">
      <c r="A1442" s="16" t="s">
        <v>1460</v>
      </c>
      <c r="B1442" s="17">
        <v>29.9</v>
      </c>
      <c r="C1442" s="18">
        <v>5.27</v>
      </c>
      <c r="D1442" s="3" t="s">
        <v>11</v>
      </c>
      <c r="E1442" s="3" t="s">
        <v>11</v>
      </c>
      <c r="F1442" s="3" t="s">
        <v>25</v>
      </c>
      <c r="G1442" s="19">
        <v>1</v>
      </c>
      <c r="H1442" s="3" t="s">
        <v>11</v>
      </c>
      <c r="I1442" s="3" t="s">
        <v>167</v>
      </c>
      <c r="J1442" s="3" t="s">
        <v>20</v>
      </c>
    </row>
    <row r="1443" spans="1:10" x14ac:dyDescent="0.3">
      <c r="A1443" s="11" t="s">
        <v>1461</v>
      </c>
      <c r="B1443" s="12">
        <v>25.24</v>
      </c>
      <c r="C1443" s="13">
        <v>5.82</v>
      </c>
      <c r="D1443" s="14" t="s">
        <v>11</v>
      </c>
      <c r="E1443" s="14" t="s">
        <v>11</v>
      </c>
      <c r="F1443" s="14" t="s">
        <v>11</v>
      </c>
      <c r="G1443" s="15">
        <v>1</v>
      </c>
      <c r="H1443" s="14" t="s">
        <v>11</v>
      </c>
      <c r="I1443" s="14" t="s">
        <v>167</v>
      </c>
      <c r="J1443" s="14" t="s">
        <v>16</v>
      </c>
    </row>
    <row r="1444" spans="1:10" x14ac:dyDescent="0.3">
      <c r="A1444" s="16" t="s">
        <v>1462</v>
      </c>
      <c r="B1444" s="17">
        <v>25.08</v>
      </c>
      <c r="C1444" s="18">
        <v>5.8</v>
      </c>
      <c r="D1444" s="3" t="s">
        <v>11</v>
      </c>
      <c r="E1444" s="3" t="s">
        <v>11</v>
      </c>
      <c r="F1444" s="3" t="s">
        <v>25</v>
      </c>
      <c r="G1444" s="19">
        <v>1</v>
      </c>
      <c r="H1444" s="3" t="s">
        <v>11</v>
      </c>
      <c r="I1444" s="3" t="s">
        <v>167</v>
      </c>
      <c r="J1444" s="3" t="s">
        <v>16</v>
      </c>
    </row>
    <row r="1445" spans="1:10" x14ac:dyDescent="0.3">
      <c r="A1445" s="11" t="s">
        <v>1463</v>
      </c>
      <c r="B1445" s="12">
        <v>29.164999999999999</v>
      </c>
      <c r="C1445" s="13">
        <v>4.87</v>
      </c>
      <c r="D1445" s="14" t="s">
        <v>11</v>
      </c>
      <c r="E1445" s="14" t="s">
        <v>12</v>
      </c>
      <c r="F1445" s="14" t="s">
        <v>11</v>
      </c>
      <c r="G1445" s="15">
        <v>1</v>
      </c>
      <c r="H1445" s="14" t="s">
        <v>11</v>
      </c>
      <c r="I1445" s="14" t="s">
        <v>167</v>
      </c>
      <c r="J1445" s="14" t="s">
        <v>20</v>
      </c>
    </row>
    <row r="1446" spans="1:10" x14ac:dyDescent="0.3">
      <c r="A1446" s="16" t="s">
        <v>1464</v>
      </c>
      <c r="B1446" s="17">
        <v>15.05</v>
      </c>
      <c r="C1446" s="18">
        <v>8.1199999999999992</v>
      </c>
      <c r="D1446" s="3" t="s">
        <v>11</v>
      </c>
      <c r="E1446" s="3" t="s">
        <v>11</v>
      </c>
      <c r="F1446" s="3" t="s">
        <v>11</v>
      </c>
      <c r="G1446" s="19">
        <v>0</v>
      </c>
      <c r="H1446" s="3" t="s">
        <v>11</v>
      </c>
      <c r="I1446" s="3" t="s">
        <v>298</v>
      </c>
      <c r="J1446" s="3" t="s">
        <v>14</v>
      </c>
    </row>
    <row r="1447" spans="1:10" x14ac:dyDescent="0.3">
      <c r="A1447" s="11" t="s">
        <v>1465</v>
      </c>
      <c r="B1447" s="12">
        <v>19.95</v>
      </c>
      <c r="C1447" s="13">
        <v>4.3600000000000003</v>
      </c>
      <c r="D1447" s="14" t="s">
        <v>11</v>
      </c>
      <c r="E1447" s="14" t="s">
        <v>11</v>
      </c>
      <c r="F1447" s="14" t="s">
        <v>11</v>
      </c>
      <c r="G1447" s="15">
        <v>2</v>
      </c>
      <c r="H1447" s="14" t="s">
        <v>11</v>
      </c>
      <c r="I1447" s="14" t="s">
        <v>241</v>
      </c>
      <c r="J1447" s="14" t="s">
        <v>20</v>
      </c>
    </row>
    <row r="1448" spans="1:10" x14ac:dyDescent="0.3">
      <c r="A1448" s="16" t="s">
        <v>1466</v>
      </c>
      <c r="B1448" s="17">
        <v>16.66</v>
      </c>
      <c r="C1448" s="18">
        <v>9.16</v>
      </c>
      <c r="D1448" s="3" t="s">
        <v>11</v>
      </c>
      <c r="E1448" s="3" t="s">
        <v>11</v>
      </c>
      <c r="F1448" s="3" t="s">
        <v>11</v>
      </c>
      <c r="G1448" s="19">
        <v>0</v>
      </c>
      <c r="H1448" s="3" t="s">
        <v>11</v>
      </c>
      <c r="I1448" s="3" t="s">
        <v>298</v>
      </c>
      <c r="J1448" s="3" t="s">
        <v>14</v>
      </c>
    </row>
    <row r="1449" spans="1:10" x14ac:dyDescent="0.3">
      <c r="A1449" s="11" t="s">
        <v>1467</v>
      </c>
      <c r="B1449" s="12">
        <v>16.62</v>
      </c>
      <c r="C1449" s="13">
        <v>9.14</v>
      </c>
      <c r="D1449" s="14" t="s">
        <v>11</v>
      </c>
      <c r="E1449" s="14" t="s">
        <v>11</v>
      </c>
      <c r="F1449" s="14" t="s">
        <v>11</v>
      </c>
      <c r="G1449" s="15">
        <v>0</v>
      </c>
      <c r="H1449" s="14" t="s">
        <v>11</v>
      </c>
      <c r="I1449" s="14" t="s">
        <v>298</v>
      </c>
      <c r="J1449" s="14" t="s">
        <v>14</v>
      </c>
    </row>
    <row r="1450" spans="1:10" x14ac:dyDescent="0.3">
      <c r="A1450" s="16" t="s">
        <v>1468</v>
      </c>
      <c r="B1450" s="17">
        <v>15.36</v>
      </c>
      <c r="C1450" s="18">
        <v>5.49</v>
      </c>
      <c r="D1450" s="3" t="s">
        <v>12</v>
      </c>
      <c r="E1450" s="3" t="s">
        <v>11</v>
      </c>
      <c r="F1450" s="3" t="s">
        <v>11</v>
      </c>
      <c r="G1450" s="19">
        <v>2</v>
      </c>
      <c r="H1450" s="3" t="s">
        <v>11</v>
      </c>
      <c r="I1450" s="3" t="s">
        <v>298</v>
      </c>
      <c r="J1450" s="3" t="s">
        <v>20</v>
      </c>
    </row>
    <row r="1451" spans="1:10" x14ac:dyDescent="0.3">
      <c r="A1451" s="11" t="s">
        <v>1469</v>
      </c>
      <c r="B1451" s="12">
        <v>27.74</v>
      </c>
      <c r="C1451" s="13">
        <v>5.96</v>
      </c>
      <c r="D1451" s="14" t="s">
        <v>12</v>
      </c>
      <c r="E1451" s="14" t="s">
        <v>11</v>
      </c>
      <c r="F1451" s="14" t="s">
        <v>11</v>
      </c>
      <c r="G1451" s="15">
        <v>0</v>
      </c>
      <c r="H1451" s="14" t="s">
        <v>11</v>
      </c>
      <c r="I1451" s="14" t="s">
        <v>167</v>
      </c>
      <c r="J1451" s="14" t="s">
        <v>16</v>
      </c>
    </row>
    <row r="1452" spans="1:10" x14ac:dyDescent="0.3">
      <c r="A1452" s="16" t="s">
        <v>1470</v>
      </c>
      <c r="B1452" s="17">
        <v>22.44</v>
      </c>
      <c r="C1452" s="18">
        <v>4.62</v>
      </c>
      <c r="D1452" s="3" t="s">
        <v>12</v>
      </c>
      <c r="E1452" s="3" t="s">
        <v>11</v>
      </c>
      <c r="F1452" s="3" t="s">
        <v>11</v>
      </c>
      <c r="G1452" s="19">
        <v>0</v>
      </c>
      <c r="H1452" s="3" t="s">
        <v>11</v>
      </c>
      <c r="I1452" s="3" t="s">
        <v>241</v>
      </c>
      <c r="J1452" s="3" t="s">
        <v>20</v>
      </c>
    </row>
    <row r="1453" spans="1:10" x14ac:dyDescent="0.3">
      <c r="A1453" s="11" t="s">
        <v>1471</v>
      </c>
      <c r="B1453" s="12">
        <v>37.049999999999997</v>
      </c>
      <c r="C1453" s="13">
        <v>9.9600000000000009</v>
      </c>
      <c r="D1453" s="14" t="s">
        <v>12</v>
      </c>
      <c r="E1453" s="14" t="s">
        <v>11</v>
      </c>
      <c r="F1453" s="14" t="s">
        <v>11</v>
      </c>
      <c r="G1453" s="15">
        <v>0</v>
      </c>
      <c r="H1453" s="14" t="s">
        <v>11</v>
      </c>
      <c r="I1453" s="14" t="s">
        <v>13</v>
      </c>
      <c r="J1453" s="14" t="s">
        <v>14</v>
      </c>
    </row>
    <row r="1454" spans="1:10" x14ac:dyDescent="0.3">
      <c r="A1454" s="16" t="s">
        <v>1472</v>
      </c>
      <c r="B1454" s="17">
        <v>22.95</v>
      </c>
      <c r="C1454" s="18">
        <v>10.53</v>
      </c>
      <c r="D1454" s="3" t="s">
        <v>11</v>
      </c>
      <c r="E1454" s="3" t="s">
        <v>11</v>
      </c>
      <c r="F1454" s="3" t="s">
        <v>11</v>
      </c>
      <c r="G1454" s="19">
        <v>2</v>
      </c>
      <c r="H1454" s="3" t="s">
        <v>11</v>
      </c>
      <c r="I1454" s="3" t="s">
        <v>241</v>
      </c>
      <c r="J1454" s="3" t="s">
        <v>14</v>
      </c>
    </row>
    <row r="1455" spans="1:10" x14ac:dyDescent="0.3">
      <c r="A1455" s="11" t="s">
        <v>1473</v>
      </c>
      <c r="B1455" s="12">
        <v>34.200000000000003</v>
      </c>
      <c r="C1455" s="13">
        <v>6.69</v>
      </c>
      <c r="D1455" s="14" t="s">
        <v>12</v>
      </c>
      <c r="E1455" s="14" t="s">
        <v>11</v>
      </c>
      <c r="F1455" s="14" t="s">
        <v>11</v>
      </c>
      <c r="G1455" s="15">
        <v>0</v>
      </c>
      <c r="H1455" s="14" t="s">
        <v>11</v>
      </c>
      <c r="I1455" s="14" t="s">
        <v>13</v>
      </c>
      <c r="J1455" s="14" t="s">
        <v>14</v>
      </c>
    </row>
    <row r="1456" spans="1:10" x14ac:dyDescent="0.3">
      <c r="A1456" s="16" t="s">
        <v>1474</v>
      </c>
      <c r="B1456" s="17">
        <v>30.59</v>
      </c>
      <c r="C1456" s="18">
        <v>9.5500000000000007</v>
      </c>
      <c r="D1456" s="3" t="s">
        <v>12</v>
      </c>
      <c r="E1456" s="3" t="s">
        <v>11</v>
      </c>
      <c r="F1456" s="3" t="s">
        <v>11</v>
      </c>
      <c r="G1456" s="19">
        <v>0</v>
      </c>
      <c r="H1456" s="3" t="s">
        <v>11</v>
      </c>
      <c r="I1456" s="3" t="s">
        <v>13</v>
      </c>
      <c r="J1456" s="3" t="s">
        <v>14</v>
      </c>
    </row>
    <row r="1457" spans="1:10" x14ac:dyDescent="0.3">
      <c r="A1457" s="11" t="s">
        <v>1475</v>
      </c>
      <c r="B1457" s="12">
        <v>25.51</v>
      </c>
      <c r="C1457" s="13">
        <v>6.05</v>
      </c>
      <c r="D1457" s="14" t="s">
        <v>11</v>
      </c>
      <c r="E1457" s="14" t="s">
        <v>11</v>
      </c>
      <c r="F1457" s="14" t="s">
        <v>11</v>
      </c>
      <c r="G1457" s="15">
        <v>0</v>
      </c>
      <c r="H1457" s="14" t="s">
        <v>11</v>
      </c>
      <c r="I1457" s="14" t="s">
        <v>167</v>
      </c>
      <c r="J1457" s="14" t="s">
        <v>16</v>
      </c>
    </row>
    <row r="1458" spans="1:10" x14ac:dyDescent="0.3">
      <c r="A1458" s="16" t="s">
        <v>1476</v>
      </c>
      <c r="B1458" s="17">
        <v>29.04</v>
      </c>
      <c r="C1458" s="18">
        <v>10.56</v>
      </c>
      <c r="D1458" s="3" t="s">
        <v>12</v>
      </c>
      <c r="E1458" s="3" t="s">
        <v>11</v>
      </c>
      <c r="F1458" s="3" t="s">
        <v>11</v>
      </c>
      <c r="G1458" s="19">
        <v>1</v>
      </c>
      <c r="H1458" s="3" t="s">
        <v>11</v>
      </c>
      <c r="I1458" s="3" t="s">
        <v>167</v>
      </c>
      <c r="J1458" s="3" t="s">
        <v>14</v>
      </c>
    </row>
    <row r="1459" spans="1:10" x14ac:dyDescent="0.3">
      <c r="A1459" s="11" t="s">
        <v>1477</v>
      </c>
      <c r="B1459" s="12">
        <v>22.135000000000002</v>
      </c>
      <c r="C1459" s="13">
        <v>10.81</v>
      </c>
      <c r="D1459" s="14" t="s">
        <v>12</v>
      </c>
      <c r="E1459" s="14" t="s">
        <v>11</v>
      </c>
      <c r="F1459" s="14" t="s">
        <v>11</v>
      </c>
      <c r="G1459" s="15">
        <v>1</v>
      </c>
      <c r="H1459" s="14" t="s">
        <v>11</v>
      </c>
      <c r="I1459" s="14" t="s">
        <v>241</v>
      </c>
      <c r="J1459" s="14" t="s">
        <v>14</v>
      </c>
    </row>
    <row r="1460" spans="1:10" x14ac:dyDescent="0.3">
      <c r="A1460" s="16" t="s">
        <v>1478</v>
      </c>
      <c r="B1460" s="17">
        <v>21.375</v>
      </c>
      <c r="C1460" s="18">
        <v>4.32</v>
      </c>
      <c r="D1460" s="3" t="s">
        <v>11</v>
      </c>
      <c r="E1460" s="3" t="s">
        <v>11</v>
      </c>
      <c r="F1460" s="3" t="s">
        <v>11</v>
      </c>
      <c r="G1460" s="19">
        <v>0</v>
      </c>
      <c r="H1460" s="3" t="s">
        <v>11</v>
      </c>
      <c r="I1460" s="3" t="s">
        <v>241</v>
      </c>
      <c r="J1460" s="3" t="s">
        <v>20</v>
      </c>
    </row>
    <row r="1461" spans="1:10" x14ac:dyDescent="0.3">
      <c r="A1461" s="11" t="s">
        <v>1479</v>
      </c>
      <c r="B1461" s="12">
        <v>29.19</v>
      </c>
      <c r="C1461" s="13">
        <v>4.37</v>
      </c>
      <c r="D1461" s="14" t="s">
        <v>11</v>
      </c>
      <c r="E1461" s="14" t="s">
        <v>11</v>
      </c>
      <c r="F1461" s="14" t="s">
        <v>11</v>
      </c>
      <c r="G1461" s="15">
        <v>0</v>
      </c>
      <c r="H1461" s="14" t="s">
        <v>11</v>
      </c>
      <c r="I1461" s="14" t="s">
        <v>167</v>
      </c>
      <c r="J1461" s="14" t="s">
        <v>20</v>
      </c>
    </row>
    <row r="1462" spans="1:10" x14ac:dyDescent="0.3">
      <c r="A1462" s="16" t="s">
        <v>1480</v>
      </c>
      <c r="B1462" s="17">
        <v>31.92</v>
      </c>
      <c r="C1462" s="18">
        <v>4.8099999999999996</v>
      </c>
      <c r="D1462" s="3" t="s">
        <v>12</v>
      </c>
      <c r="E1462" s="3" t="s">
        <v>11</v>
      </c>
      <c r="F1462" s="3" t="s">
        <v>25</v>
      </c>
      <c r="G1462" s="19">
        <v>1</v>
      </c>
      <c r="H1462" s="3" t="s">
        <v>11</v>
      </c>
      <c r="I1462" s="3" t="s">
        <v>13</v>
      </c>
      <c r="J1462" s="3" t="s">
        <v>20</v>
      </c>
    </row>
    <row r="1463" spans="1:10" x14ac:dyDescent="0.3">
      <c r="A1463" s="11" t="s">
        <v>1481</v>
      </c>
      <c r="B1463" s="12">
        <v>26.315000000000001</v>
      </c>
      <c r="C1463" s="13">
        <v>4.5599999999999996</v>
      </c>
      <c r="D1463" s="14" t="s">
        <v>12</v>
      </c>
      <c r="E1463" s="14" t="s">
        <v>11</v>
      </c>
      <c r="F1463" s="14" t="s">
        <v>25</v>
      </c>
      <c r="G1463" s="15">
        <v>1</v>
      </c>
      <c r="H1463" s="14" t="s">
        <v>11</v>
      </c>
      <c r="I1463" s="14" t="s">
        <v>167</v>
      </c>
      <c r="J1463" s="14" t="s">
        <v>20</v>
      </c>
    </row>
    <row r="1464" spans="1:10" x14ac:dyDescent="0.3">
      <c r="A1464" s="16" t="s">
        <v>1482</v>
      </c>
      <c r="B1464" s="17">
        <v>35.299999999999997</v>
      </c>
      <c r="C1464" s="18">
        <v>4.3899999999999997</v>
      </c>
      <c r="D1464" s="3" t="s">
        <v>11</v>
      </c>
      <c r="E1464" s="3" t="s">
        <v>11</v>
      </c>
      <c r="F1464" s="3" t="s">
        <v>11</v>
      </c>
      <c r="G1464" s="19">
        <v>0</v>
      </c>
      <c r="H1464" s="3" t="s">
        <v>11</v>
      </c>
      <c r="I1464" s="3" t="s">
        <v>13</v>
      </c>
      <c r="J1464" s="3" t="s">
        <v>20</v>
      </c>
    </row>
    <row r="1465" spans="1:10" x14ac:dyDescent="0.3">
      <c r="A1465" s="11" t="s">
        <v>1483</v>
      </c>
      <c r="B1465" s="12">
        <v>18.91</v>
      </c>
      <c r="C1465" s="13">
        <v>11.44</v>
      </c>
      <c r="D1465" s="14" t="s">
        <v>11</v>
      </c>
      <c r="E1465" s="14" t="s">
        <v>11</v>
      </c>
      <c r="F1465" s="14" t="s">
        <v>11</v>
      </c>
      <c r="G1465" s="15">
        <v>0</v>
      </c>
      <c r="H1465" s="14" t="s">
        <v>11</v>
      </c>
      <c r="I1465" s="14" t="s">
        <v>241</v>
      </c>
      <c r="J1465" s="14" t="s">
        <v>14</v>
      </c>
    </row>
    <row r="1466" spans="1:10" x14ac:dyDescent="0.3">
      <c r="A1466" s="16" t="s">
        <v>1484</v>
      </c>
      <c r="B1466" s="17">
        <v>22.41</v>
      </c>
      <c r="C1466" s="18">
        <v>11.37</v>
      </c>
      <c r="D1466" s="3" t="s">
        <v>12</v>
      </c>
      <c r="E1466" s="3" t="s">
        <v>11</v>
      </c>
      <c r="F1466" s="3" t="s">
        <v>11</v>
      </c>
      <c r="G1466" s="19">
        <v>1</v>
      </c>
      <c r="H1466" s="3" t="s">
        <v>11</v>
      </c>
      <c r="I1466" s="3" t="s">
        <v>241</v>
      </c>
      <c r="J1466" s="3" t="s">
        <v>14</v>
      </c>
    </row>
    <row r="1467" spans="1:10" x14ac:dyDescent="0.3">
      <c r="A1467" s="11" t="s">
        <v>1485</v>
      </c>
      <c r="B1467" s="12">
        <v>22.704999999999998</v>
      </c>
      <c r="C1467" s="13">
        <v>6.14</v>
      </c>
      <c r="D1467" s="14" t="s">
        <v>11</v>
      </c>
      <c r="E1467" s="14" t="s">
        <v>11</v>
      </c>
      <c r="F1467" s="14" t="s">
        <v>11</v>
      </c>
      <c r="G1467" s="15">
        <v>0</v>
      </c>
      <c r="H1467" s="14" t="s">
        <v>11</v>
      </c>
      <c r="I1467" s="14" t="s">
        <v>241</v>
      </c>
      <c r="J1467" s="14" t="s">
        <v>16</v>
      </c>
    </row>
    <row r="1468" spans="1:10" x14ac:dyDescent="0.3">
      <c r="A1468" s="16" t="s">
        <v>1486</v>
      </c>
      <c r="B1468" s="17">
        <v>37.18</v>
      </c>
      <c r="C1468" s="18">
        <v>4.8899999999999997</v>
      </c>
      <c r="D1468" s="3" t="s">
        <v>11</v>
      </c>
      <c r="E1468" s="3" t="s">
        <v>11</v>
      </c>
      <c r="F1468" s="3" t="s">
        <v>11</v>
      </c>
      <c r="G1468" s="19">
        <v>0</v>
      </c>
      <c r="H1468" s="3" t="s">
        <v>11</v>
      </c>
      <c r="I1468" s="3" t="s">
        <v>13</v>
      </c>
      <c r="J1468" s="3" t="s">
        <v>20</v>
      </c>
    </row>
    <row r="1469" spans="1:10" x14ac:dyDescent="0.3">
      <c r="A1469" s="11" t="s">
        <v>1487</v>
      </c>
      <c r="B1469" s="12">
        <v>35.97</v>
      </c>
      <c r="C1469" s="13">
        <v>4.5999999999999996</v>
      </c>
      <c r="D1469" s="14" t="s">
        <v>11</v>
      </c>
      <c r="E1469" s="14" t="s">
        <v>11</v>
      </c>
      <c r="F1469" s="14" t="s">
        <v>11</v>
      </c>
      <c r="G1469" s="15">
        <v>0</v>
      </c>
      <c r="H1469" s="14" t="s">
        <v>11</v>
      </c>
      <c r="I1469" s="14" t="s">
        <v>13</v>
      </c>
      <c r="J1469" s="14" t="s">
        <v>20</v>
      </c>
    </row>
    <row r="1470" spans="1:10" x14ac:dyDescent="0.3">
      <c r="A1470" s="16" t="s">
        <v>1488</v>
      </c>
      <c r="B1470" s="17">
        <v>35.799999999999997</v>
      </c>
      <c r="C1470" s="18">
        <v>4.42</v>
      </c>
      <c r="D1470" s="3" t="s">
        <v>11</v>
      </c>
      <c r="E1470" s="3" t="s">
        <v>11</v>
      </c>
      <c r="F1470" s="3" t="s">
        <v>11</v>
      </c>
      <c r="G1470" s="19">
        <v>0</v>
      </c>
      <c r="H1470" s="3" t="s">
        <v>11</v>
      </c>
      <c r="I1470" s="3" t="s">
        <v>13</v>
      </c>
      <c r="J1470" s="3" t="s">
        <v>20</v>
      </c>
    </row>
    <row r="1471" spans="1:10" x14ac:dyDescent="0.3">
      <c r="A1471" s="11" t="s">
        <v>1489</v>
      </c>
      <c r="B1471" s="12">
        <v>28.31</v>
      </c>
      <c r="C1471" s="13">
        <v>7.48</v>
      </c>
      <c r="D1471" s="14" t="s">
        <v>12</v>
      </c>
      <c r="E1471" s="14" t="s">
        <v>11</v>
      </c>
      <c r="F1471" s="14" t="s">
        <v>11</v>
      </c>
      <c r="G1471" s="15">
        <v>0</v>
      </c>
      <c r="H1471" s="14" t="s">
        <v>11</v>
      </c>
      <c r="I1471" s="14" t="s">
        <v>167</v>
      </c>
      <c r="J1471" s="14" t="s">
        <v>14</v>
      </c>
    </row>
    <row r="1472" spans="1:10" x14ac:dyDescent="0.3">
      <c r="A1472" s="16" t="s">
        <v>1490</v>
      </c>
      <c r="B1472" s="17">
        <v>38.06</v>
      </c>
      <c r="C1472" s="18">
        <v>10.74</v>
      </c>
      <c r="D1472" s="3" t="s">
        <v>11</v>
      </c>
      <c r="E1472" s="3" t="s">
        <v>11</v>
      </c>
      <c r="F1472" s="3" t="s">
        <v>11</v>
      </c>
      <c r="G1472" s="19">
        <v>0</v>
      </c>
      <c r="H1472" s="3" t="s">
        <v>11</v>
      </c>
      <c r="I1472" s="3" t="s">
        <v>13</v>
      </c>
      <c r="J1472" s="3" t="s">
        <v>14</v>
      </c>
    </row>
    <row r="1473" spans="1:10" x14ac:dyDescent="0.3">
      <c r="A1473" s="11" t="s">
        <v>1491</v>
      </c>
      <c r="B1473" s="12">
        <v>28</v>
      </c>
      <c r="C1473" s="13">
        <v>5.19</v>
      </c>
      <c r="D1473" s="14" t="s">
        <v>11</v>
      </c>
      <c r="E1473" s="14" t="s">
        <v>11</v>
      </c>
      <c r="F1473" s="14" t="s">
        <v>11</v>
      </c>
      <c r="G1473" s="15">
        <v>1</v>
      </c>
      <c r="H1473" s="14" t="s">
        <v>11</v>
      </c>
      <c r="I1473" s="14" t="s">
        <v>167</v>
      </c>
      <c r="J1473" s="14" t="s">
        <v>20</v>
      </c>
    </row>
    <row r="1474" spans="1:10" x14ac:dyDescent="0.3">
      <c r="A1474" s="16" t="s">
        <v>1492</v>
      </c>
      <c r="B1474" s="17">
        <v>34.32</v>
      </c>
      <c r="C1474" s="18">
        <v>9.17</v>
      </c>
      <c r="D1474" s="3" t="s">
        <v>11</v>
      </c>
      <c r="E1474" s="3" t="s">
        <v>11</v>
      </c>
      <c r="F1474" s="3" t="s">
        <v>11</v>
      </c>
      <c r="G1474" s="19">
        <v>0</v>
      </c>
      <c r="H1474" s="3" t="s">
        <v>11</v>
      </c>
      <c r="I1474" s="3" t="s">
        <v>13</v>
      </c>
      <c r="J1474" s="3" t="s">
        <v>14</v>
      </c>
    </row>
    <row r="1475" spans="1:10" x14ac:dyDescent="0.3">
      <c r="A1475" s="11" t="s">
        <v>1493</v>
      </c>
      <c r="B1475" s="12">
        <v>22.3</v>
      </c>
      <c r="C1475" s="13">
        <v>4.95</v>
      </c>
      <c r="D1475" s="14" t="s">
        <v>12</v>
      </c>
      <c r="E1475" s="14" t="s">
        <v>11</v>
      </c>
      <c r="F1475" s="14" t="s">
        <v>11</v>
      </c>
      <c r="G1475" s="15">
        <v>0</v>
      </c>
      <c r="H1475" s="14" t="s">
        <v>11</v>
      </c>
      <c r="I1475" s="14" t="s">
        <v>241</v>
      </c>
      <c r="J1475" s="14" t="s">
        <v>20</v>
      </c>
    </row>
    <row r="1476" spans="1:10" x14ac:dyDescent="0.3">
      <c r="A1476" s="16" t="s">
        <v>1494</v>
      </c>
      <c r="B1476" s="17">
        <v>27.835000000000001</v>
      </c>
      <c r="C1476" s="18">
        <v>6.03</v>
      </c>
      <c r="D1476" s="3" t="s">
        <v>11</v>
      </c>
      <c r="E1476" s="3" t="s">
        <v>11</v>
      </c>
      <c r="F1476" s="3" t="s">
        <v>11</v>
      </c>
      <c r="G1476" s="19">
        <v>1</v>
      </c>
      <c r="H1476" s="3" t="s">
        <v>11</v>
      </c>
      <c r="I1476" s="3" t="s">
        <v>167</v>
      </c>
      <c r="J1476" s="3" t="s">
        <v>16</v>
      </c>
    </row>
    <row r="1477" spans="1:10" x14ac:dyDescent="0.3">
      <c r="A1477" s="11" t="s">
        <v>1495</v>
      </c>
      <c r="B1477" s="12">
        <v>39.229999999999997</v>
      </c>
      <c r="C1477" s="13">
        <v>5.36</v>
      </c>
      <c r="D1477" s="14" t="s">
        <v>11</v>
      </c>
      <c r="E1477" s="14" t="s">
        <v>11</v>
      </c>
      <c r="F1477" s="14" t="s">
        <v>11</v>
      </c>
      <c r="G1477" s="15">
        <v>0</v>
      </c>
      <c r="H1477" s="14" t="s">
        <v>11</v>
      </c>
      <c r="I1477" s="14" t="s">
        <v>13</v>
      </c>
      <c r="J1477" s="14" t="s">
        <v>20</v>
      </c>
    </row>
    <row r="1478" spans="1:10" x14ac:dyDescent="0.3">
      <c r="A1478" s="16" t="s">
        <v>1496</v>
      </c>
      <c r="B1478" s="17">
        <v>19.95</v>
      </c>
      <c r="C1478" s="18">
        <v>6.11</v>
      </c>
      <c r="D1478" s="3" t="s">
        <v>11</v>
      </c>
      <c r="E1478" s="3" t="s">
        <v>11</v>
      </c>
      <c r="F1478" s="3" t="s">
        <v>11</v>
      </c>
      <c r="G1478" s="19">
        <v>1</v>
      </c>
      <c r="H1478" s="3" t="s">
        <v>11</v>
      </c>
      <c r="I1478" s="3" t="s">
        <v>241</v>
      </c>
      <c r="J1478" s="3" t="s">
        <v>16</v>
      </c>
    </row>
    <row r="1479" spans="1:10" x14ac:dyDescent="0.3">
      <c r="A1479" s="11" t="s">
        <v>1497</v>
      </c>
      <c r="B1479" s="12">
        <v>34.64</v>
      </c>
      <c r="C1479" s="13">
        <v>4.88</v>
      </c>
      <c r="D1479" s="14" t="s">
        <v>11</v>
      </c>
      <c r="E1479" s="14" t="s">
        <v>11</v>
      </c>
      <c r="F1479" s="14" t="s">
        <v>25</v>
      </c>
      <c r="G1479" s="15">
        <v>1</v>
      </c>
      <c r="H1479" s="14" t="s">
        <v>11</v>
      </c>
      <c r="I1479" s="14" t="s">
        <v>13</v>
      </c>
      <c r="J1479" s="14" t="s">
        <v>20</v>
      </c>
    </row>
    <row r="1480" spans="1:10" x14ac:dyDescent="0.3">
      <c r="A1480" s="16" t="s">
        <v>1498</v>
      </c>
      <c r="B1480" s="17">
        <v>18.75</v>
      </c>
      <c r="C1480" s="18">
        <v>6.72</v>
      </c>
      <c r="D1480" s="3" t="s">
        <v>11</v>
      </c>
      <c r="E1480" s="3" t="s">
        <v>11</v>
      </c>
      <c r="F1480" s="3" t="s">
        <v>11</v>
      </c>
      <c r="G1480" s="19">
        <v>0</v>
      </c>
      <c r="H1480" s="3" t="s">
        <v>11</v>
      </c>
      <c r="I1480" s="3" t="s">
        <v>241</v>
      </c>
      <c r="J1480" s="3" t="s">
        <v>14</v>
      </c>
    </row>
    <row r="1481" spans="1:10" x14ac:dyDescent="0.3">
      <c r="A1481" s="11" t="s">
        <v>1499</v>
      </c>
      <c r="B1481" s="12">
        <v>26.48</v>
      </c>
      <c r="C1481" s="13">
        <v>4.2</v>
      </c>
      <c r="D1481" s="14" t="s">
        <v>11</v>
      </c>
      <c r="E1481" s="14" t="s">
        <v>11</v>
      </c>
      <c r="F1481" s="14" t="s">
        <v>11</v>
      </c>
      <c r="G1481" s="15">
        <v>1</v>
      </c>
      <c r="H1481" s="14" t="s">
        <v>11</v>
      </c>
      <c r="I1481" s="14" t="s">
        <v>167</v>
      </c>
      <c r="J1481" s="14" t="s">
        <v>20</v>
      </c>
    </row>
    <row r="1482" spans="1:10" x14ac:dyDescent="0.3">
      <c r="A1482" s="16" t="s">
        <v>1500</v>
      </c>
      <c r="B1482" s="17">
        <v>34.83</v>
      </c>
      <c r="C1482" s="18">
        <v>5.79</v>
      </c>
      <c r="D1482" s="3" t="s">
        <v>11</v>
      </c>
      <c r="E1482" s="3" t="s">
        <v>11</v>
      </c>
      <c r="F1482" s="3" t="s">
        <v>11</v>
      </c>
      <c r="G1482" s="19">
        <v>1</v>
      </c>
      <c r="H1482" s="3" t="s">
        <v>11</v>
      </c>
      <c r="I1482" s="3" t="s">
        <v>13</v>
      </c>
      <c r="J1482" s="3" t="s">
        <v>16</v>
      </c>
    </row>
    <row r="1483" spans="1:10" x14ac:dyDescent="0.3">
      <c r="A1483" s="11" t="s">
        <v>1501</v>
      </c>
      <c r="B1483" s="12">
        <v>25.46</v>
      </c>
      <c r="C1483" s="13">
        <v>4.29</v>
      </c>
      <c r="D1483" s="14" t="s">
        <v>11</v>
      </c>
      <c r="E1483" s="14" t="s">
        <v>11</v>
      </c>
      <c r="F1483" s="14" t="s">
        <v>11</v>
      </c>
      <c r="G1483" s="15">
        <v>0</v>
      </c>
      <c r="H1483" s="14" t="s">
        <v>11</v>
      </c>
      <c r="I1483" s="14" t="s">
        <v>167</v>
      </c>
      <c r="J1483" s="14" t="s">
        <v>20</v>
      </c>
    </row>
    <row r="1484" spans="1:10" x14ac:dyDescent="0.3">
      <c r="A1484" s="16" t="s">
        <v>1502</v>
      </c>
      <c r="B1484" s="17">
        <v>23.31</v>
      </c>
      <c r="C1484" s="18">
        <v>8.27</v>
      </c>
      <c r="D1484" s="3" t="s">
        <v>11</v>
      </c>
      <c r="E1484" s="3" t="s">
        <v>11</v>
      </c>
      <c r="F1484" s="3" t="s">
        <v>11</v>
      </c>
      <c r="G1484" s="19">
        <v>0</v>
      </c>
      <c r="H1484" s="3" t="s">
        <v>11</v>
      </c>
      <c r="I1484" s="3" t="s">
        <v>241</v>
      </c>
      <c r="J1484" s="3" t="s">
        <v>14</v>
      </c>
    </row>
    <row r="1485" spans="1:10" x14ac:dyDescent="0.3">
      <c r="A1485" s="11" t="s">
        <v>1503</v>
      </c>
      <c r="B1485" s="12">
        <v>29</v>
      </c>
      <c r="C1485" s="13">
        <v>4.5599999999999996</v>
      </c>
      <c r="D1485" s="14" t="s">
        <v>11</v>
      </c>
      <c r="E1485" s="14" t="s">
        <v>11</v>
      </c>
      <c r="F1485" s="14" t="s">
        <v>11</v>
      </c>
      <c r="G1485" s="15">
        <v>0</v>
      </c>
      <c r="H1485" s="14" t="s">
        <v>11</v>
      </c>
      <c r="I1485" s="14" t="s">
        <v>167</v>
      </c>
      <c r="J1485" s="14" t="s">
        <v>20</v>
      </c>
    </row>
    <row r="1486" spans="1:10" x14ac:dyDescent="0.3">
      <c r="A1486" s="16" t="s">
        <v>1504</v>
      </c>
      <c r="B1486" s="17">
        <v>32.869999999999997</v>
      </c>
      <c r="C1486" s="18">
        <v>5.33</v>
      </c>
      <c r="D1486" s="3" t="s">
        <v>11</v>
      </c>
      <c r="E1486" s="3" t="s">
        <v>11</v>
      </c>
      <c r="F1486" s="3" t="s">
        <v>11</v>
      </c>
      <c r="G1486" s="19">
        <v>0</v>
      </c>
      <c r="H1486" s="3" t="s">
        <v>11</v>
      </c>
      <c r="I1486" s="3" t="s">
        <v>13</v>
      </c>
      <c r="J1486" s="3" t="s">
        <v>20</v>
      </c>
    </row>
    <row r="1487" spans="1:10" x14ac:dyDescent="0.3">
      <c r="A1487" s="11" t="s">
        <v>1505</v>
      </c>
      <c r="B1487" s="12">
        <v>26.18</v>
      </c>
      <c r="C1487" s="13">
        <v>5.63</v>
      </c>
      <c r="D1487" s="14" t="s">
        <v>11</v>
      </c>
      <c r="E1487" s="14" t="s">
        <v>11</v>
      </c>
      <c r="F1487" s="14" t="s">
        <v>11</v>
      </c>
      <c r="G1487" s="15">
        <v>0</v>
      </c>
      <c r="H1487" s="14" t="s">
        <v>11</v>
      </c>
      <c r="I1487" s="14" t="s">
        <v>167</v>
      </c>
      <c r="J1487" s="14" t="s">
        <v>20</v>
      </c>
    </row>
    <row r="1488" spans="1:10" x14ac:dyDescent="0.3">
      <c r="A1488" s="16" t="s">
        <v>1506</v>
      </c>
      <c r="B1488" s="17">
        <v>25.3</v>
      </c>
      <c r="C1488" s="18">
        <v>5.12</v>
      </c>
      <c r="D1488" s="3" t="s">
        <v>11</v>
      </c>
      <c r="E1488" s="3" t="s">
        <v>11</v>
      </c>
      <c r="F1488" s="3" t="s">
        <v>11</v>
      </c>
      <c r="G1488" s="19">
        <v>0</v>
      </c>
      <c r="H1488" s="3" t="s">
        <v>11</v>
      </c>
      <c r="I1488" s="3" t="s">
        <v>167</v>
      </c>
      <c r="J1488" s="3" t="s">
        <v>20</v>
      </c>
    </row>
    <row r="1489" spans="1:10" x14ac:dyDescent="0.3">
      <c r="A1489" s="11" t="s">
        <v>1507</v>
      </c>
      <c r="B1489" s="12">
        <v>36.94</v>
      </c>
      <c r="C1489" s="13">
        <v>5.15</v>
      </c>
      <c r="D1489" s="14" t="s">
        <v>12</v>
      </c>
      <c r="E1489" s="14" t="s">
        <v>11</v>
      </c>
      <c r="F1489" s="14" t="s">
        <v>11</v>
      </c>
      <c r="G1489" s="15">
        <v>1</v>
      </c>
      <c r="H1489" s="14" t="s">
        <v>11</v>
      </c>
      <c r="I1489" s="14" t="s">
        <v>13</v>
      </c>
      <c r="J1489" s="14" t="s">
        <v>20</v>
      </c>
    </row>
    <row r="1490" spans="1:10" x14ac:dyDescent="0.3">
      <c r="A1490" s="16" t="s">
        <v>1508</v>
      </c>
      <c r="B1490" s="17">
        <v>22.86</v>
      </c>
      <c r="C1490" s="18">
        <v>7.5</v>
      </c>
      <c r="D1490" s="3" t="s">
        <v>11</v>
      </c>
      <c r="E1490" s="3" t="s">
        <v>11</v>
      </c>
      <c r="F1490" s="3" t="s">
        <v>11</v>
      </c>
      <c r="G1490" s="19">
        <v>0</v>
      </c>
      <c r="H1490" s="3" t="s">
        <v>11</v>
      </c>
      <c r="I1490" s="3" t="s">
        <v>241</v>
      </c>
      <c r="J1490" s="3" t="s">
        <v>14</v>
      </c>
    </row>
    <row r="1491" spans="1:10" x14ac:dyDescent="0.3">
      <c r="A1491" s="11" t="s">
        <v>1509</v>
      </c>
      <c r="B1491" s="12">
        <v>18.760000000000002</v>
      </c>
      <c r="C1491" s="13">
        <v>4.88</v>
      </c>
      <c r="D1491" s="14" t="s">
        <v>12</v>
      </c>
      <c r="E1491" s="14" t="s">
        <v>11</v>
      </c>
      <c r="F1491" s="14" t="s">
        <v>25</v>
      </c>
      <c r="G1491" s="15">
        <v>1</v>
      </c>
      <c r="H1491" s="14" t="s">
        <v>11</v>
      </c>
      <c r="I1491" s="14" t="s">
        <v>241</v>
      </c>
      <c r="J1491" s="14" t="s">
        <v>20</v>
      </c>
    </row>
    <row r="1492" spans="1:10" x14ac:dyDescent="0.3">
      <c r="A1492" s="16" t="s">
        <v>1510</v>
      </c>
      <c r="B1492" s="17">
        <v>24.36</v>
      </c>
      <c r="C1492" s="18">
        <v>5.57</v>
      </c>
      <c r="D1492" s="3" t="s">
        <v>11</v>
      </c>
      <c r="E1492" s="3" t="s">
        <v>11</v>
      </c>
      <c r="F1492" s="3" t="s">
        <v>11</v>
      </c>
      <c r="G1492" s="19">
        <v>0</v>
      </c>
      <c r="H1492" s="3" t="s">
        <v>11</v>
      </c>
      <c r="I1492" s="3" t="s">
        <v>241</v>
      </c>
      <c r="J1492" s="3" t="s">
        <v>20</v>
      </c>
    </row>
    <row r="1493" spans="1:10" x14ac:dyDescent="0.3">
      <c r="A1493" s="11" t="s">
        <v>1511</v>
      </c>
      <c r="B1493" s="12">
        <v>32.299999999999997</v>
      </c>
      <c r="C1493" s="13">
        <v>5.31</v>
      </c>
      <c r="D1493" s="14" t="s">
        <v>11</v>
      </c>
      <c r="E1493" s="14" t="s">
        <v>11</v>
      </c>
      <c r="F1493" s="14" t="s">
        <v>11</v>
      </c>
      <c r="G1493" s="15">
        <v>0</v>
      </c>
      <c r="H1493" s="14" t="s">
        <v>11</v>
      </c>
      <c r="I1493" s="14" t="s">
        <v>13</v>
      </c>
      <c r="J1493" s="14" t="s">
        <v>20</v>
      </c>
    </row>
    <row r="1494" spans="1:10" x14ac:dyDescent="0.3">
      <c r="A1494" s="16" t="s">
        <v>1512</v>
      </c>
      <c r="B1494" s="17">
        <v>22.704999999999998</v>
      </c>
      <c r="C1494" s="18">
        <v>4.57</v>
      </c>
      <c r="D1494" s="3" t="s">
        <v>12</v>
      </c>
      <c r="E1494" s="3" t="s">
        <v>11</v>
      </c>
      <c r="F1494" s="3" t="s">
        <v>11</v>
      </c>
      <c r="G1494" s="19">
        <v>0</v>
      </c>
      <c r="H1494" s="3" t="s">
        <v>11</v>
      </c>
      <c r="I1494" s="3" t="s">
        <v>241</v>
      </c>
      <c r="J1494" s="3" t="s">
        <v>20</v>
      </c>
    </row>
    <row r="1495" spans="1:10" x14ac:dyDescent="0.3">
      <c r="A1495" s="11" t="s">
        <v>1513</v>
      </c>
      <c r="B1495" s="12">
        <v>21.79</v>
      </c>
      <c r="C1495" s="13">
        <v>8.6999999999999993</v>
      </c>
      <c r="D1495" s="14" t="s">
        <v>12</v>
      </c>
      <c r="E1495" s="14" t="s">
        <v>11</v>
      </c>
      <c r="F1495" s="14" t="s">
        <v>11</v>
      </c>
      <c r="G1495" s="15">
        <v>1</v>
      </c>
      <c r="H1495" s="14" t="s">
        <v>11</v>
      </c>
      <c r="I1495" s="14" t="s">
        <v>241</v>
      </c>
      <c r="J1495" s="14" t="s">
        <v>14</v>
      </c>
    </row>
    <row r="1496" spans="1:10" x14ac:dyDescent="0.3">
      <c r="A1496" s="16" t="s">
        <v>1514</v>
      </c>
      <c r="B1496" s="17">
        <v>24.52</v>
      </c>
      <c r="C1496" s="18">
        <v>4.76</v>
      </c>
      <c r="D1496" s="3" t="s">
        <v>11</v>
      </c>
      <c r="E1496" s="3" t="s">
        <v>11</v>
      </c>
      <c r="F1496" s="3" t="s">
        <v>11</v>
      </c>
      <c r="G1496" s="19">
        <v>0</v>
      </c>
      <c r="H1496" s="3" t="s">
        <v>11</v>
      </c>
      <c r="I1496" s="3" t="s">
        <v>241</v>
      </c>
      <c r="J1496" s="3" t="s">
        <v>20</v>
      </c>
    </row>
    <row r="1497" spans="1:10" x14ac:dyDescent="0.3">
      <c r="A1497" s="11" t="s">
        <v>1515</v>
      </c>
      <c r="B1497" s="12">
        <v>39.520000000000003</v>
      </c>
      <c r="C1497" s="13">
        <v>11.81</v>
      </c>
      <c r="D1497" s="14" t="s">
        <v>11</v>
      </c>
      <c r="E1497" s="14" t="s">
        <v>11</v>
      </c>
      <c r="F1497" s="14" t="s">
        <v>11</v>
      </c>
      <c r="G1497" s="15">
        <v>0</v>
      </c>
      <c r="H1497" s="14" t="s">
        <v>11</v>
      </c>
      <c r="I1497" s="14" t="s">
        <v>13</v>
      </c>
      <c r="J1497" s="14" t="s">
        <v>14</v>
      </c>
    </row>
    <row r="1498" spans="1:10" x14ac:dyDescent="0.3">
      <c r="A1498" s="16" t="s">
        <v>1516</v>
      </c>
      <c r="B1498" s="17">
        <v>24.49</v>
      </c>
      <c r="C1498" s="18">
        <v>4.67</v>
      </c>
      <c r="D1498" s="3" t="s">
        <v>11</v>
      </c>
      <c r="E1498" s="3" t="s">
        <v>11</v>
      </c>
      <c r="F1498" s="3" t="s">
        <v>11</v>
      </c>
      <c r="G1498" s="19">
        <v>0</v>
      </c>
      <c r="H1498" s="3" t="s">
        <v>11</v>
      </c>
      <c r="I1498" s="3" t="s">
        <v>241</v>
      </c>
      <c r="J1498" s="3" t="s">
        <v>20</v>
      </c>
    </row>
    <row r="1499" spans="1:10" x14ac:dyDescent="0.3">
      <c r="A1499" s="11" t="s">
        <v>1517</v>
      </c>
      <c r="B1499" s="12">
        <v>26.315000000000001</v>
      </c>
      <c r="C1499" s="13">
        <v>6.02</v>
      </c>
      <c r="D1499" s="14" t="s">
        <v>11</v>
      </c>
      <c r="E1499" s="14" t="s">
        <v>11</v>
      </c>
      <c r="F1499" s="14" t="s">
        <v>11</v>
      </c>
      <c r="G1499" s="15">
        <v>0</v>
      </c>
      <c r="H1499" s="14" t="s">
        <v>11</v>
      </c>
      <c r="I1499" s="14" t="s">
        <v>167</v>
      </c>
      <c r="J1499" s="14" t="s">
        <v>16</v>
      </c>
    </row>
    <row r="1500" spans="1:10" x14ac:dyDescent="0.3">
      <c r="A1500" s="16" t="s">
        <v>1518</v>
      </c>
      <c r="B1500" s="17">
        <v>22.58</v>
      </c>
      <c r="C1500" s="18">
        <v>7.46</v>
      </c>
      <c r="D1500" s="3" t="s">
        <v>11</v>
      </c>
      <c r="E1500" s="3" t="s">
        <v>11</v>
      </c>
      <c r="F1500" s="3" t="s">
        <v>11</v>
      </c>
      <c r="G1500" s="19">
        <v>0</v>
      </c>
      <c r="H1500" s="3" t="s">
        <v>11</v>
      </c>
      <c r="I1500" s="3" t="s">
        <v>241</v>
      </c>
      <c r="J1500" s="3" t="s">
        <v>14</v>
      </c>
    </row>
    <row r="1501" spans="1:10" x14ac:dyDescent="0.3">
      <c r="A1501" s="11" t="s">
        <v>1519</v>
      </c>
      <c r="B1501" s="12">
        <v>19.475000000000001</v>
      </c>
      <c r="C1501" s="13">
        <v>4.74</v>
      </c>
      <c r="D1501" s="14" t="s">
        <v>11</v>
      </c>
      <c r="E1501" s="14" t="s">
        <v>11</v>
      </c>
      <c r="F1501" s="14" t="s">
        <v>11</v>
      </c>
      <c r="G1501" s="15">
        <v>1</v>
      </c>
      <c r="H1501" s="14" t="s">
        <v>11</v>
      </c>
      <c r="I1501" s="14" t="s">
        <v>241</v>
      </c>
      <c r="J1501" s="14" t="s">
        <v>20</v>
      </c>
    </row>
    <row r="1502" spans="1:10" x14ac:dyDescent="0.3">
      <c r="A1502" s="16" t="s">
        <v>1520</v>
      </c>
      <c r="B1502" s="17">
        <v>26.33</v>
      </c>
      <c r="C1502" s="18">
        <v>4.79</v>
      </c>
      <c r="D1502" s="3" t="s">
        <v>11</v>
      </c>
      <c r="E1502" s="3" t="s">
        <v>11</v>
      </c>
      <c r="F1502" s="3" t="s">
        <v>11</v>
      </c>
      <c r="G1502" s="19">
        <v>0</v>
      </c>
      <c r="H1502" s="3" t="s">
        <v>11</v>
      </c>
      <c r="I1502" s="3" t="s">
        <v>167</v>
      </c>
      <c r="J1502" s="3" t="s">
        <v>20</v>
      </c>
    </row>
    <row r="1503" spans="1:10" x14ac:dyDescent="0.3">
      <c r="A1503" s="11" t="s">
        <v>1521</v>
      </c>
      <c r="B1503" s="12">
        <v>17.29</v>
      </c>
      <c r="C1503" s="13">
        <v>5.35</v>
      </c>
      <c r="D1503" s="14" t="s">
        <v>12</v>
      </c>
      <c r="E1503" s="14" t="s">
        <v>11</v>
      </c>
      <c r="F1503" s="14" t="s">
        <v>11</v>
      </c>
      <c r="G1503" s="15">
        <v>0</v>
      </c>
      <c r="H1503" s="14" t="s">
        <v>11</v>
      </c>
      <c r="I1503" s="14" t="s">
        <v>298</v>
      </c>
      <c r="J1503" s="14" t="s">
        <v>20</v>
      </c>
    </row>
    <row r="1504" spans="1:10" x14ac:dyDescent="0.3">
      <c r="A1504" s="16" t="s">
        <v>1522</v>
      </c>
      <c r="B1504" s="17">
        <v>42.88</v>
      </c>
      <c r="C1504" s="18">
        <v>4.87</v>
      </c>
      <c r="D1504" s="3" t="s">
        <v>11</v>
      </c>
      <c r="E1504" s="3" t="s">
        <v>12</v>
      </c>
      <c r="F1504" s="3" t="s">
        <v>11</v>
      </c>
      <c r="G1504" s="19">
        <v>1</v>
      </c>
      <c r="H1504" s="3" t="s">
        <v>11</v>
      </c>
      <c r="I1504" s="3" t="s">
        <v>13</v>
      </c>
      <c r="J1504" s="3" t="s">
        <v>20</v>
      </c>
    </row>
    <row r="1505" spans="1:10" x14ac:dyDescent="0.3">
      <c r="A1505" s="11" t="s">
        <v>1523</v>
      </c>
      <c r="B1505" s="12">
        <v>32.200000000000003</v>
      </c>
      <c r="C1505" s="13">
        <v>10.09</v>
      </c>
      <c r="D1505" s="14" t="s">
        <v>12</v>
      </c>
      <c r="E1505" s="14" t="s">
        <v>11</v>
      </c>
      <c r="F1505" s="14" t="s">
        <v>11</v>
      </c>
      <c r="G1505" s="15">
        <v>0</v>
      </c>
      <c r="H1505" s="14" t="s">
        <v>11</v>
      </c>
      <c r="I1505" s="14" t="s">
        <v>13</v>
      </c>
      <c r="J1505" s="14" t="s">
        <v>14</v>
      </c>
    </row>
    <row r="1506" spans="1:10" x14ac:dyDescent="0.3">
      <c r="A1506" s="16" t="s">
        <v>1524</v>
      </c>
      <c r="B1506" s="17">
        <v>18.75</v>
      </c>
      <c r="C1506" s="18">
        <v>5.47</v>
      </c>
      <c r="D1506" s="3" t="s">
        <v>12</v>
      </c>
      <c r="E1506" s="3" t="s">
        <v>11</v>
      </c>
      <c r="F1506" s="3" t="s">
        <v>25</v>
      </c>
      <c r="G1506" s="19">
        <v>1</v>
      </c>
      <c r="H1506" s="3" t="s">
        <v>11</v>
      </c>
      <c r="I1506" s="3" t="s">
        <v>241</v>
      </c>
      <c r="J1506" s="3" t="s">
        <v>20</v>
      </c>
    </row>
    <row r="1507" spans="1:10" x14ac:dyDescent="0.3">
      <c r="A1507" s="11" t="s">
        <v>1525</v>
      </c>
      <c r="B1507" s="12">
        <v>22.36</v>
      </c>
      <c r="C1507" s="13">
        <v>8.6</v>
      </c>
      <c r="D1507" s="14" t="s">
        <v>11</v>
      </c>
      <c r="E1507" s="14" t="s">
        <v>11</v>
      </c>
      <c r="F1507" s="14" t="s">
        <v>11</v>
      </c>
      <c r="G1507" s="15">
        <v>0</v>
      </c>
      <c r="H1507" s="14" t="s">
        <v>11</v>
      </c>
      <c r="I1507" s="14" t="s">
        <v>241</v>
      </c>
      <c r="J1507" s="14" t="s">
        <v>14</v>
      </c>
    </row>
    <row r="1508" spans="1:10" x14ac:dyDescent="0.3">
      <c r="A1508" s="16" t="s">
        <v>1526</v>
      </c>
      <c r="B1508" s="17">
        <v>23.94</v>
      </c>
      <c r="C1508" s="18">
        <v>10.74</v>
      </c>
      <c r="D1508" s="3" t="s">
        <v>12</v>
      </c>
      <c r="E1508" s="3" t="s">
        <v>11</v>
      </c>
      <c r="F1508" s="3" t="s">
        <v>11</v>
      </c>
      <c r="G1508" s="19">
        <v>0</v>
      </c>
      <c r="H1508" s="3" t="s">
        <v>11</v>
      </c>
      <c r="I1508" s="3" t="s">
        <v>241</v>
      </c>
      <c r="J1508" s="3" t="s">
        <v>14</v>
      </c>
    </row>
    <row r="1509" spans="1:10" x14ac:dyDescent="0.3">
      <c r="A1509" s="11" t="s">
        <v>1527</v>
      </c>
      <c r="B1509" s="12">
        <v>30.1</v>
      </c>
      <c r="C1509" s="13">
        <v>4.3899999999999997</v>
      </c>
      <c r="D1509" s="14" t="s">
        <v>11</v>
      </c>
      <c r="E1509" s="14" t="s">
        <v>11</v>
      </c>
      <c r="F1509" s="14" t="s">
        <v>25</v>
      </c>
      <c r="G1509" s="15">
        <v>1</v>
      </c>
      <c r="H1509" s="14" t="s">
        <v>11</v>
      </c>
      <c r="I1509" s="14" t="s">
        <v>13</v>
      </c>
      <c r="J1509" s="14" t="s">
        <v>20</v>
      </c>
    </row>
    <row r="1510" spans="1:10" x14ac:dyDescent="0.3">
      <c r="A1510" s="16" t="s">
        <v>1528</v>
      </c>
      <c r="B1510" s="17">
        <v>21.93</v>
      </c>
      <c r="C1510" s="18">
        <v>6.3</v>
      </c>
      <c r="D1510" s="3" t="s">
        <v>11</v>
      </c>
      <c r="E1510" s="3" t="s">
        <v>11</v>
      </c>
      <c r="F1510" s="3" t="s">
        <v>11</v>
      </c>
      <c r="G1510" s="19">
        <v>0</v>
      </c>
      <c r="H1510" s="3" t="s">
        <v>11</v>
      </c>
      <c r="I1510" s="3" t="s">
        <v>241</v>
      </c>
      <c r="J1510" s="3" t="s">
        <v>16</v>
      </c>
    </row>
    <row r="1511" spans="1:10" x14ac:dyDescent="0.3">
      <c r="A1511" s="11" t="s">
        <v>1529</v>
      </c>
      <c r="B1511" s="12">
        <v>39.75</v>
      </c>
      <c r="C1511" s="13">
        <v>5.41</v>
      </c>
      <c r="D1511" s="14" t="s">
        <v>11</v>
      </c>
      <c r="E1511" s="14" t="s">
        <v>12</v>
      </c>
      <c r="F1511" s="14" t="s">
        <v>11</v>
      </c>
      <c r="G1511" s="15">
        <v>1</v>
      </c>
      <c r="H1511" s="14" t="s">
        <v>11</v>
      </c>
      <c r="I1511" s="14" t="s">
        <v>13</v>
      </c>
      <c r="J1511" s="14" t="s">
        <v>20</v>
      </c>
    </row>
    <row r="1512" spans="1:10" x14ac:dyDescent="0.3">
      <c r="A1512" s="16" t="s">
        <v>1530</v>
      </c>
      <c r="B1512" s="17">
        <v>26.03</v>
      </c>
      <c r="C1512" s="18">
        <v>4.47</v>
      </c>
      <c r="D1512" s="3" t="s">
        <v>11</v>
      </c>
      <c r="E1512" s="3" t="s">
        <v>11</v>
      </c>
      <c r="F1512" s="3" t="s">
        <v>25</v>
      </c>
      <c r="G1512" s="19">
        <v>1</v>
      </c>
      <c r="H1512" s="3" t="s">
        <v>11</v>
      </c>
      <c r="I1512" s="3" t="s">
        <v>167</v>
      </c>
      <c r="J1512" s="3" t="s">
        <v>20</v>
      </c>
    </row>
    <row r="1513" spans="1:10" x14ac:dyDescent="0.3">
      <c r="A1513" s="11" t="s">
        <v>1531</v>
      </c>
      <c r="B1513" s="12">
        <v>34.51</v>
      </c>
      <c r="C1513" s="13">
        <v>6.26</v>
      </c>
      <c r="D1513" s="14" t="s">
        <v>11</v>
      </c>
      <c r="E1513" s="14" t="s">
        <v>11</v>
      </c>
      <c r="F1513" s="14" t="s">
        <v>11</v>
      </c>
      <c r="G1513" s="15">
        <v>0</v>
      </c>
      <c r="H1513" s="14" t="s">
        <v>11</v>
      </c>
      <c r="I1513" s="14" t="s">
        <v>13</v>
      </c>
      <c r="J1513" s="14" t="s">
        <v>16</v>
      </c>
    </row>
    <row r="1514" spans="1:10" x14ac:dyDescent="0.3">
      <c r="A1514" s="16" t="s">
        <v>1532</v>
      </c>
      <c r="B1514" s="17">
        <v>19.32</v>
      </c>
      <c r="C1514" s="18">
        <v>11.58</v>
      </c>
      <c r="D1514" s="3" t="s">
        <v>12</v>
      </c>
      <c r="E1514" s="3" t="s">
        <v>11</v>
      </c>
      <c r="F1514" s="3" t="s">
        <v>11</v>
      </c>
      <c r="G1514" s="19">
        <v>1</v>
      </c>
      <c r="H1514" s="3" t="s">
        <v>11</v>
      </c>
      <c r="I1514" s="3" t="s">
        <v>241</v>
      </c>
      <c r="J1514" s="3" t="s">
        <v>14</v>
      </c>
    </row>
    <row r="1515" spans="1:10" x14ac:dyDescent="0.3">
      <c r="A1515" s="11" t="s">
        <v>1533</v>
      </c>
      <c r="B1515" s="12">
        <v>28.5</v>
      </c>
      <c r="C1515" s="13">
        <v>4.3600000000000003</v>
      </c>
      <c r="D1515" s="14" t="s">
        <v>11</v>
      </c>
      <c r="E1515" s="14" t="s">
        <v>11</v>
      </c>
      <c r="F1515" s="14" t="s">
        <v>11</v>
      </c>
      <c r="G1515" s="15">
        <v>0</v>
      </c>
      <c r="H1515" s="14" t="s">
        <v>11</v>
      </c>
      <c r="I1515" s="14" t="s">
        <v>167</v>
      </c>
      <c r="J1515" s="14" t="s">
        <v>20</v>
      </c>
    </row>
    <row r="1516" spans="1:10" x14ac:dyDescent="0.3">
      <c r="A1516" s="16" t="s">
        <v>1534</v>
      </c>
      <c r="B1516" s="17">
        <v>30.875</v>
      </c>
      <c r="C1516" s="18">
        <v>4.1399999999999997</v>
      </c>
      <c r="D1516" s="3" t="s">
        <v>12</v>
      </c>
      <c r="E1516" s="3" t="s">
        <v>11</v>
      </c>
      <c r="F1516" s="3" t="s">
        <v>11</v>
      </c>
      <c r="G1516" s="19">
        <v>0</v>
      </c>
      <c r="H1516" s="3" t="s">
        <v>11</v>
      </c>
      <c r="I1516" s="3" t="s">
        <v>13</v>
      </c>
      <c r="J1516" s="3" t="s">
        <v>20</v>
      </c>
    </row>
    <row r="1517" spans="1:10" x14ac:dyDescent="0.3">
      <c r="A1517" s="11" t="s">
        <v>1535</v>
      </c>
      <c r="B1517" s="12">
        <v>24.02</v>
      </c>
      <c r="C1517" s="13">
        <v>4.38</v>
      </c>
      <c r="D1517" s="14" t="s">
        <v>11</v>
      </c>
      <c r="E1517" s="14" t="s">
        <v>11</v>
      </c>
      <c r="F1517" s="14" t="s">
        <v>11</v>
      </c>
      <c r="G1517" s="15">
        <v>0</v>
      </c>
      <c r="H1517" s="14" t="s">
        <v>11</v>
      </c>
      <c r="I1517" s="14" t="s">
        <v>241</v>
      </c>
      <c r="J1517" s="14" t="s">
        <v>20</v>
      </c>
    </row>
    <row r="1518" spans="1:10" x14ac:dyDescent="0.3">
      <c r="A1518" s="16" t="s">
        <v>1536</v>
      </c>
      <c r="B1518" s="17">
        <v>36.08</v>
      </c>
      <c r="C1518" s="18">
        <v>11.61</v>
      </c>
      <c r="D1518" s="3" t="s">
        <v>12</v>
      </c>
      <c r="E1518" s="3" t="s">
        <v>11</v>
      </c>
      <c r="F1518" s="3" t="s">
        <v>11</v>
      </c>
      <c r="G1518" s="19">
        <v>0</v>
      </c>
      <c r="H1518" s="3" t="s">
        <v>11</v>
      </c>
      <c r="I1518" s="3" t="s">
        <v>13</v>
      </c>
      <c r="J1518" s="3" t="s">
        <v>14</v>
      </c>
    </row>
    <row r="1519" spans="1:10" x14ac:dyDescent="0.3">
      <c r="A1519" s="11" t="s">
        <v>1537</v>
      </c>
      <c r="B1519" s="12">
        <v>32.200000000000003</v>
      </c>
      <c r="C1519" s="13">
        <v>10.59</v>
      </c>
      <c r="D1519" s="14" t="s">
        <v>12</v>
      </c>
      <c r="E1519" s="14" t="s">
        <v>11</v>
      </c>
      <c r="F1519" s="14" t="s">
        <v>11</v>
      </c>
      <c r="G1519" s="15">
        <v>0</v>
      </c>
      <c r="H1519" s="14" t="s">
        <v>11</v>
      </c>
      <c r="I1519" s="14" t="s">
        <v>13</v>
      </c>
      <c r="J1519" s="14" t="s">
        <v>14</v>
      </c>
    </row>
    <row r="1520" spans="1:10" x14ac:dyDescent="0.3">
      <c r="A1520" s="16" t="s">
        <v>1538</v>
      </c>
      <c r="B1520" s="17">
        <v>28.05</v>
      </c>
      <c r="C1520" s="18">
        <v>11.85</v>
      </c>
      <c r="D1520" s="3" t="s">
        <v>12</v>
      </c>
      <c r="E1520" s="3" t="s">
        <v>11</v>
      </c>
      <c r="F1520" s="3" t="s">
        <v>11</v>
      </c>
      <c r="G1520" s="19">
        <v>0</v>
      </c>
      <c r="H1520" s="3" t="s">
        <v>11</v>
      </c>
      <c r="I1520" s="3" t="s">
        <v>167</v>
      </c>
      <c r="J1520" s="3" t="s">
        <v>14</v>
      </c>
    </row>
    <row r="1521" spans="1:10" x14ac:dyDescent="0.3">
      <c r="A1521" s="11" t="s">
        <v>1539</v>
      </c>
      <c r="B1521" s="12">
        <v>19</v>
      </c>
      <c r="C1521" s="13">
        <v>5.46</v>
      </c>
      <c r="D1521" s="14" t="s">
        <v>12</v>
      </c>
      <c r="E1521" s="14" t="s">
        <v>11</v>
      </c>
      <c r="F1521" s="14" t="s">
        <v>11</v>
      </c>
      <c r="G1521" s="15">
        <v>1</v>
      </c>
      <c r="H1521" s="14" t="s">
        <v>11</v>
      </c>
      <c r="I1521" s="14" t="s">
        <v>241</v>
      </c>
      <c r="J1521" s="14" t="s">
        <v>20</v>
      </c>
    </row>
    <row r="1522" spans="1:10" x14ac:dyDescent="0.3">
      <c r="A1522" s="16" t="s">
        <v>1540</v>
      </c>
      <c r="B1522" s="17">
        <v>16.13</v>
      </c>
      <c r="C1522" s="18">
        <v>4.54</v>
      </c>
      <c r="D1522" s="3" t="s">
        <v>12</v>
      </c>
      <c r="E1522" s="3" t="s">
        <v>11</v>
      </c>
      <c r="F1522" s="3" t="s">
        <v>11</v>
      </c>
      <c r="G1522" s="19">
        <v>2</v>
      </c>
      <c r="H1522" s="3" t="s">
        <v>11</v>
      </c>
      <c r="I1522" s="3" t="s">
        <v>298</v>
      </c>
      <c r="J1522" s="3" t="s">
        <v>20</v>
      </c>
    </row>
    <row r="1523" spans="1:10" x14ac:dyDescent="0.3">
      <c r="A1523" s="11" t="s">
        <v>1541</v>
      </c>
      <c r="B1523" s="12">
        <v>18.77</v>
      </c>
      <c r="C1523" s="13">
        <v>11.98</v>
      </c>
      <c r="D1523" s="14" t="s">
        <v>12</v>
      </c>
      <c r="E1523" s="14" t="s">
        <v>11</v>
      </c>
      <c r="F1523" s="14" t="s">
        <v>11</v>
      </c>
      <c r="G1523" s="15">
        <v>2</v>
      </c>
      <c r="H1523" s="14" t="s">
        <v>11</v>
      </c>
      <c r="I1523" s="14" t="s">
        <v>241</v>
      </c>
      <c r="J1523" s="14" t="s">
        <v>14</v>
      </c>
    </row>
    <row r="1524" spans="1:10" x14ac:dyDescent="0.3">
      <c r="A1524" s="16" t="s">
        <v>1542</v>
      </c>
      <c r="B1524" s="17">
        <v>28.88</v>
      </c>
      <c r="C1524" s="18">
        <v>6.59</v>
      </c>
      <c r="D1524" s="3" t="s">
        <v>12</v>
      </c>
      <c r="E1524" s="3" t="s">
        <v>11</v>
      </c>
      <c r="F1524" s="3" t="s">
        <v>11</v>
      </c>
      <c r="G1524" s="19">
        <v>1</v>
      </c>
      <c r="H1524" s="3" t="s">
        <v>11</v>
      </c>
      <c r="I1524" s="3" t="s">
        <v>167</v>
      </c>
      <c r="J1524" s="3" t="s">
        <v>14</v>
      </c>
    </row>
    <row r="1525" spans="1:10" x14ac:dyDescent="0.3">
      <c r="A1525" s="11" t="s">
        <v>1543</v>
      </c>
      <c r="B1525" s="12">
        <v>27.55</v>
      </c>
      <c r="C1525" s="13">
        <v>10.83</v>
      </c>
      <c r="D1525" s="14" t="s">
        <v>12</v>
      </c>
      <c r="E1525" s="14" t="s">
        <v>11</v>
      </c>
      <c r="F1525" s="14" t="s">
        <v>11</v>
      </c>
      <c r="G1525" s="15">
        <v>1</v>
      </c>
      <c r="H1525" s="14" t="s">
        <v>11</v>
      </c>
      <c r="I1525" s="14" t="s">
        <v>167</v>
      </c>
      <c r="J1525" s="14" t="s">
        <v>14</v>
      </c>
    </row>
    <row r="1526" spans="1:10" x14ac:dyDescent="0.3">
      <c r="A1526" s="16" t="s">
        <v>1544</v>
      </c>
      <c r="B1526" s="17">
        <v>15.6</v>
      </c>
      <c r="C1526" s="18">
        <v>8.6</v>
      </c>
      <c r="D1526" s="3" t="s">
        <v>11</v>
      </c>
      <c r="E1526" s="3" t="s">
        <v>11</v>
      </c>
      <c r="F1526" s="3" t="s">
        <v>11</v>
      </c>
      <c r="G1526" s="19">
        <v>0</v>
      </c>
      <c r="H1526" s="3" t="s">
        <v>11</v>
      </c>
      <c r="I1526" s="3" t="s">
        <v>298</v>
      </c>
      <c r="J1526" s="3" t="s">
        <v>14</v>
      </c>
    </row>
    <row r="1527" spans="1:10" x14ac:dyDescent="0.3">
      <c r="A1527" s="11" t="s">
        <v>1545</v>
      </c>
      <c r="B1527" s="12">
        <v>21.99</v>
      </c>
      <c r="C1527" s="13">
        <v>11.17</v>
      </c>
      <c r="D1527" s="14" t="s">
        <v>11</v>
      </c>
      <c r="E1527" s="14" t="s">
        <v>11</v>
      </c>
      <c r="F1527" s="14" t="s">
        <v>11</v>
      </c>
      <c r="G1527" s="15">
        <v>0</v>
      </c>
      <c r="H1527" s="14" t="s">
        <v>11</v>
      </c>
      <c r="I1527" s="14" t="s">
        <v>241</v>
      </c>
      <c r="J1527" s="14" t="s">
        <v>14</v>
      </c>
    </row>
    <row r="1528" spans="1:10" x14ac:dyDescent="0.3">
      <c r="A1528" s="16" t="s">
        <v>1546</v>
      </c>
      <c r="B1528" s="17">
        <v>34.85</v>
      </c>
      <c r="C1528" s="18">
        <v>5.75</v>
      </c>
      <c r="D1528" s="3" t="s">
        <v>11</v>
      </c>
      <c r="E1528" s="3" t="s">
        <v>11</v>
      </c>
      <c r="F1528" s="3" t="s">
        <v>11</v>
      </c>
      <c r="G1528" s="19">
        <v>0</v>
      </c>
      <c r="H1528" s="3" t="s">
        <v>11</v>
      </c>
      <c r="I1528" s="3" t="s">
        <v>13</v>
      </c>
      <c r="J1528" s="3" t="s">
        <v>16</v>
      </c>
    </row>
    <row r="1529" spans="1:10" x14ac:dyDescent="0.3">
      <c r="A1529" s="11" t="s">
        <v>1547</v>
      </c>
      <c r="B1529" s="12">
        <v>24.51</v>
      </c>
      <c r="C1529" s="13">
        <v>4.83</v>
      </c>
      <c r="D1529" s="14" t="s">
        <v>12</v>
      </c>
      <c r="E1529" s="14" t="s">
        <v>11</v>
      </c>
      <c r="F1529" s="14" t="s">
        <v>25</v>
      </c>
      <c r="G1529" s="15">
        <v>1</v>
      </c>
      <c r="H1529" s="14" t="s">
        <v>11</v>
      </c>
      <c r="I1529" s="14" t="s">
        <v>241</v>
      </c>
      <c r="J1529" s="14" t="s">
        <v>20</v>
      </c>
    </row>
    <row r="1530" spans="1:10" x14ac:dyDescent="0.3">
      <c r="A1530" s="16" t="s">
        <v>1548</v>
      </c>
      <c r="B1530" s="17">
        <v>19.399999999999999</v>
      </c>
      <c r="C1530" s="18">
        <v>11.93</v>
      </c>
      <c r="D1530" s="3" t="s">
        <v>11</v>
      </c>
      <c r="E1530" s="3" t="s">
        <v>11</v>
      </c>
      <c r="F1530" s="3" t="s">
        <v>11</v>
      </c>
      <c r="G1530" s="19">
        <v>0</v>
      </c>
      <c r="H1530" s="3" t="s">
        <v>11</v>
      </c>
      <c r="I1530" s="3" t="s">
        <v>241</v>
      </c>
      <c r="J1530" s="3" t="s">
        <v>14</v>
      </c>
    </row>
    <row r="1531" spans="1:10" x14ac:dyDescent="0.3">
      <c r="A1531" s="11" t="s">
        <v>1549</v>
      </c>
      <c r="B1531" s="12">
        <v>15.1</v>
      </c>
      <c r="C1531" s="13">
        <v>8.41</v>
      </c>
      <c r="D1531" s="14" t="s">
        <v>11</v>
      </c>
      <c r="E1531" s="14" t="s">
        <v>11</v>
      </c>
      <c r="F1531" s="14" t="s">
        <v>11</v>
      </c>
      <c r="G1531" s="15">
        <v>0</v>
      </c>
      <c r="H1531" s="14" t="s">
        <v>11</v>
      </c>
      <c r="I1531" s="14" t="s">
        <v>298</v>
      </c>
      <c r="J1531" s="14" t="s">
        <v>14</v>
      </c>
    </row>
    <row r="1532" spans="1:10" x14ac:dyDescent="0.3">
      <c r="A1532" s="16" t="s">
        <v>1550</v>
      </c>
      <c r="B1532" s="17">
        <v>23.37</v>
      </c>
      <c r="C1532" s="18">
        <v>5.59</v>
      </c>
      <c r="D1532" s="3" t="s">
        <v>12</v>
      </c>
      <c r="E1532" s="3" t="s">
        <v>11</v>
      </c>
      <c r="F1532" s="3" t="s">
        <v>11</v>
      </c>
      <c r="G1532" s="19">
        <v>0</v>
      </c>
      <c r="H1532" s="3" t="s">
        <v>11</v>
      </c>
      <c r="I1532" s="3" t="s">
        <v>241</v>
      </c>
      <c r="J1532" s="3" t="s">
        <v>20</v>
      </c>
    </row>
    <row r="1533" spans="1:10" x14ac:dyDescent="0.3">
      <c r="A1533" s="11" t="s">
        <v>1551</v>
      </c>
      <c r="B1533" s="12">
        <v>42.4</v>
      </c>
      <c r="C1533" s="13">
        <v>4.0599999999999996</v>
      </c>
      <c r="D1533" s="14" t="s">
        <v>11</v>
      </c>
      <c r="E1533" s="14" t="s">
        <v>11</v>
      </c>
      <c r="F1533" s="14" t="s">
        <v>11</v>
      </c>
      <c r="G1533" s="15">
        <v>0</v>
      </c>
      <c r="H1533" s="14" t="s">
        <v>11</v>
      </c>
      <c r="I1533" s="14" t="s">
        <v>13</v>
      </c>
      <c r="J1533" s="14" t="s">
        <v>20</v>
      </c>
    </row>
    <row r="1534" spans="1:10" x14ac:dyDescent="0.3">
      <c r="A1534" s="16" t="s">
        <v>1552</v>
      </c>
      <c r="B1534" s="17">
        <v>28.405000000000001</v>
      </c>
      <c r="C1534" s="18">
        <v>7.02</v>
      </c>
      <c r="D1534" s="3" t="s">
        <v>12</v>
      </c>
      <c r="E1534" s="3" t="s">
        <v>11</v>
      </c>
      <c r="F1534" s="3" t="s">
        <v>11</v>
      </c>
      <c r="G1534" s="19">
        <v>0</v>
      </c>
      <c r="H1534" s="3" t="s">
        <v>11</v>
      </c>
      <c r="I1534" s="3" t="s">
        <v>167</v>
      </c>
      <c r="J1534" s="3" t="s">
        <v>14</v>
      </c>
    </row>
    <row r="1535" spans="1:10" x14ac:dyDescent="0.3">
      <c r="A1535" s="11" t="s">
        <v>1553</v>
      </c>
      <c r="B1535" s="12">
        <v>23.4</v>
      </c>
      <c r="C1535" s="13">
        <v>4.47</v>
      </c>
      <c r="D1535" s="14" t="s">
        <v>11</v>
      </c>
      <c r="E1535" s="14" t="s">
        <v>11</v>
      </c>
      <c r="F1535" s="14" t="s">
        <v>11</v>
      </c>
      <c r="G1535" s="15">
        <v>0</v>
      </c>
      <c r="H1535" s="14" t="s">
        <v>11</v>
      </c>
      <c r="I1535" s="14" t="s">
        <v>241</v>
      </c>
      <c r="J1535" s="14" t="s">
        <v>20</v>
      </c>
    </row>
    <row r="1536" spans="1:10" x14ac:dyDescent="0.3">
      <c r="A1536" s="16" t="s">
        <v>1554</v>
      </c>
      <c r="B1536" s="17">
        <v>33.44</v>
      </c>
      <c r="C1536" s="18">
        <v>4.54</v>
      </c>
      <c r="D1536" s="3" t="s">
        <v>11</v>
      </c>
      <c r="E1536" s="3" t="s">
        <v>11</v>
      </c>
      <c r="F1536" s="3" t="s">
        <v>11</v>
      </c>
      <c r="G1536" s="19">
        <v>0</v>
      </c>
      <c r="H1536" s="3" t="s">
        <v>11</v>
      </c>
      <c r="I1536" s="3" t="s">
        <v>13</v>
      </c>
      <c r="J1536" s="3" t="s">
        <v>20</v>
      </c>
    </row>
    <row r="1537" spans="1:10" x14ac:dyDescent="0.3">
      <c r="A1537" s="11" t="s">
        <v>1555</v>
      </c>
      <c r="B1537" s="12">
        <v>21.12</v>
      </c>
      <c r="C1537" s="13">
        <v>4.99</v>
      </c>
      <c r="D1537" s="14" t="s">
        <v>11</v>
      </c>
      <c r="E1537" s="14" t="s">
        <v>11</v>
      </c>
      <c r="F1537" s="14" t="s">
        <v>11</v>
      </c>
      <c r="G1537" s="15">
        <v>1</v>
      </c>
      <c r="H1537" s="14" t="s">
        <v>11</v>
      </c>
      <c r="I1537" s="14" t="s">
        <v>241</v>
      </c>
      <c r="J1537" s="14" t="s">
        <v>20</v>
      </c>
    </row>
    <row r="1538" spans="1:10" x14ac:dyDescent="0.3">
      <c r="A1538" s="16" t="s">
        <v>1556</v>
      </c>
      <c r="B1538" s="17">
        <v>18.48</v>
      </c>
      <c r="C1538" s="18">
        <v>10.84</v>
      </c>
      <c r="D1538" s="3" t="s">
        <v>12</v>
      </c>
      <c r="E1538" s="3" t="s">
        <v>11</v>
      </c>
      <c r="F1538" s="3" t="s">
        <v>11</v>
      </c>
      <c r="G1538" s="19">
        <v>2</v>
      </c>
      <c r="H1538" s="3" t="s">
        <v>11</v>
      </c>
      <c r="I1538" s="3" t="s">
        <v>298</v>
      </c>
      <c r="J1538" s="3" t="s">
        <v>14</v>
      </c>
    </row>
    <row r="1539" spans="1:10" x14ac:dyDescent="0.3">
      <c r="A1539" s="11" t="s">
        <v>1557</v>
      </c>
      <c r="B1539" s="12">
        <v>16.815000000000001</v>
      </c>
      <c r="C1539" s="13">
        <v>5.63</v>
      </c>
      <c r="D1539" s="14" t="s">
        <v>11</v>
      </c>
      <c r="E1539" s="14" t="s">
        <v>11</v>
      </c>
      <c r="F1539" s="14" t="s">
        <v>11</v>
      </c>
      <c r="G1539" s="15">
        <v>1</v>
      </c>
      <c r="H1539" s="14" t="s">
        <v>11</v>
      </c>
      <c r="I1539" s="14" t="s">
        <v>298</v>
      </c>
      <c r="J1539" s="14" t="s">
        <v>20</v>
      </c>
    </row>
    <row r="1540" spans="1:10" x14ac:dyDescent="0.3">
      <c r="A1540" s="16" t="s">
        <v>1558</v>
      </c>
      <c r="B1540" s="17">
        <v>26.72</v>
      </c>
      <c r="C1540" s="18">
        <v>4.1399999999999997</v>
      </c>
      <c r="D1540" s="3" t="s">
        <v>11</v>
      </c>
      <c r="E1540" s="3" t="s">
        <v>11</v>
      </c>
      <c r="F1540" s="3" t="s">
        <v>11</v>
      </c>
      <c r="G1540" s="19">
        <v>0</v>
      </c>
      <c r="H1540" s="3" t="s">
        <v>11</v>
      </c>
      <c r="I1540" s="3" t="s">
        <v>167</v>
      </c>
      <c r="J1540" s="3" t="s">
        <v>20</v>
      </c>
    </row>
    <row r="1541" spans="1:10" x14ac:dyDescent="0.3">
      <c r="A1541" s="11" t="s">
        <v>1559</v>
      </c>
      <c r="B1541" s="12">
        <v>41.42</v>
      </c>
      <c r="C1541" s="13">
        <v>5.17</v>
      </c>
      <c r="D1541" s="14" t="s">
        <v>11</v>
      </c>
      <c r="E1541" s="14" t="s">
        <v>11</v>
      </c>
      <c r="F1541" s="14" t="s">
        <v>25</v>
      </c>
      <c r="G1541" s="15">
        <v>1</v>
      </c>
      <c r="H1541" s="14" t="s">
        <v>11</v>
      </c>
      <c r="I1541" s="14" t="s">
        <v>13</v>
      </c>
      <c r="J1541" s="14" t="s">
        <v>20</v>
      </c>
    </row>
    <row r="1542" spans="1:10" x14ac:dyDescent="0.3">
      <c r="A1542" s="16" t="s">
        <v>1560</v>
      </c>
      <c r="B1542" s="17">
        <v>20.69</v>
      </c>
      <c r="C1542" s="18">
        <v>6.93</v>
      </c>
      <c r="D1542" s="3" t="s">
        <v>11</v>
      </c>
      <c r="E1542" s="3" t="s">
        <v>11</v>
      </c>
      <c r="F1542" s="3" t="s">
        <v>11</v>
      </c>
      <c r="G1542" s="19">
        <v>2</v>
      </c>
      <c r="H1542" s="3" t="s">
        <v>11</v>
      </c>
      <c r="I1542" s="3" t="s">
        <v>241</v>
      </c>
      <c r="J1542" s="3" t="s">
        <v>14</v>
      </c>
    </row>
    <row r="1543" spans="1:10" x14ac:dyDescent="0.3">
      <c r="A1543" s="11" t="s">
        <v>1561</v>
      </c>
      <c r="B1543" s="12">
        <v>41.23</v>
      </c>
      <c r="C1543" s="13">
        <v>4.24</v>
      </c>
      <c r="D1543" s="14" t="s">
        <v>11</v>
      </c>
      <c r="E1543" s="14" t="s">
        <v>11</v>
      </c>
      <c r="F1543" s="14" t="s">
        <v>11</v>
      </c>
      <c r="G1543" s="15">
        <v>0</v>
      </c>
      <c r="H1543" s="14" t="s">
        <v>11</v>
      </c>
      <c r="I1543" s="14" t="s">
        <v>13</v>
      </c>
      <c r="J1543" s="14" t="s">
        <v>20</v>
      </c>
    </row>
    <row r="1544" spans="1:10" x14ac:dyDescent="0.3">
      <c r="A1544" s="16" t="s">
        <v>1562</v>
      </c>
      <c r="B1544" s="17">
        <v>29.9</v>
      </c>
      <c r="C1544" s="18">
        <v>5.91</v>
      </c>
      <c r="D1544" s="3" t="s">
        <v>11</v>
      </c>
      <c r="E1544" s="3" t="s">
        <v>11</v>
      </c>
      <c r="F1544" s="3" t="s">
        <v>11</v>
      </c>
      <c r="G1544" s="19">
        <v>0</v>
      </c>
      <c r="H1544" s="3" t="s">
        <v>11</v>
      </c>
      <c r="I1544" s="3" t="s">
        <v>167</v>
      </c>
      <c r="J1544" s="3" t="s">
        <v>16</v>
      </c>
    </row>
    <row r="1545" spans="1:10" x14ac:dyDescent="0.3">
      <c r="A1545" s="11" t="s">
        <v>1563</v>
      </c>
      <c r="B1545" s="12">
        <v>34.104999999999997</v>
      </c>
      <c r="C1545" s="13">
        <v>5.93</v>
      </c>
      <c r="D1545" s="14" t="s">
        <v>11</v>
      </c>
      <c r="E1545" s="14" t="s">
        <v>11</v>
      </c>
      <c r="F1545" s="14" t="s">
        <v>11</v>
      </c>
      <c r="G1545" s="15">
        <v>0</v>
      </c>
      <c r="H1545" s="14" t="s">
        <v>11</v>
      </c>
      <c r="I1545" s="14" t="s">
        <v>13</v>
      </c>
      <c r="J1545" s="14" t="s">
        <v>16</v>
      </c>
    </row>
    <row r="1546" spans="1:10" x14ac:dyDescent="0.3">
      <c r="A1546" s="16" t="s">
        <v>1564</v>
      </c>
      <c r="B1546" s="17">
        <v>24.97</v>
      </c>
      <c r="C1546" s="18">
        <v>5.66</v>
      </c>
      <c r="D1546" s="3" t="s">
        <v>11</v>
      </c>
      <c r="E1546" s="3" t="s">
        <v>11</v>
      </c>
      <c r="F1546" s="3" t="s">
        <v>11</v>
      </c>
      <c r="G1546" s="19">
        <v>0</v>
      </c>
      <c r="H1546" s="3" t="s">
        <v>11</v>
      </c>
      <c r="I1546" s="3" t="s">
        <v>167</v>
      </c>
      <c r="J1546" s="3" t="s">
        <v>20</v>
      </c>
    </row>
    <row r="1547" spans="1:10" x14ac:dyDescent="0.3">
      <c r="A1547" s="11" t="s">
        <v>1565</v>
      </c>
      <c r="B1547" s="12">
        <v>34.799999999999997</v>
      </c>
      <c r="C1547" s="13">
        <v>4.1900000000000004</v>
      </c>
      <c r="D1547" s="14" t="s">
        <v>11</v>
      </c>
      <c r="E1547" s="14" t="s">
        <v>11</v>
      </c>
      <c r="F1547" s="14" t="s">
        <v>11</v>
      </c>
      <c r="G1547" s="15">
        <v>1</v>
      </c>
      <c r="H1547" s="14" t="s">
        <v>11</v>
      </c>
      <c r="I1547" s="14" t="s">
        <v>13</v>
      </c>
      <c r="J1547" s="14" t="s">
        <v>20</v>
      </c>
    </row>
    <row r="1548" spans="1:10" x14ac:dyDescent="0.3">
      <c r="A1548" s="16" t="s">
        <v>1566</v>
      </c>
      <c r="B1548" s="17">
        <v>32.965000000000003</v>
      </c>
      <c r="C1548" s="18">
        <v>9.2100000000000009</v>
      </c>
      <c r="D1548" s="3" t="s">
        <v>12</v>
      </c>
      <c r="E1548" s="3" t="s">
        <v>11</v>
      </c>
      <c r="F1548" s="3" t="s">
        <v>11</v>
      </c>
      <c r="G1548" s="19">
        <v>0</v>
      </c>
      <c r="H1548" s="3" t="s">
        <v>11</v>
      </c>
      <c r="I1548" s="3" t="s">
        <v>13</v>
      </c>
      <c r="J1548" s="3" t="s">
        <v>14</v>
      </c>
    </row>
    <row r="1549" spans="1:10" x14ac:dyDescent="0.3">
      <c r="A1549" s="11" t="s">
        <v>1567</v>
      </c>
      <c r="B1549" s="12">
        <v>27.265000000000001</v>
      </c>
      <c r="C1549" s="13">
        <v>5.51</v>
      </c>
      <c r="D1549" s="14" t="s">
        <v>11</v>
      </c>
      <c r="E1549" s="14" t="s">
        <v>11</v>
      </c>
      <c r="F1549" s="14" t="s">
        <v>11</v>
      </c>
      <c r="G1549" s="15">
        <v>1</v>
      </c>
      <c r="H1549" s="14" t="s">
        <v>11</v>
      </c>
      <c r="I1549" s="14" t="s">
        <v>167</v>
      </c>
      <c r="J1549" s="14" t="s">
        <v>20</v>
      </c>
    </row>
    <row r="1550" spans="1:10" x14ac:dyDescent="0.3">
      <c r="A1550" s="16" t="s">
        <v>1568</v>
      </c>
      <c r="B1550" s="17">
        <v>17.059999999999999</v>
      </c>
      <c r="C1550" s="18">
        <v>8.5</v>
      </c>
      <c r="D1550" s="3" t="s">
        <v>11</v>
      </c>
      <c r="E1550" s="3" t="s">
        <v>11</v>
      </c>
      <c r="F1550" s="3" t="s">
        <v>11</v>
      </c>
      <c r="G1550" s="19">
        <v>0</v>
      </c>
      <c r="H1550" s="3" t="s">
        <v>11</v>
      </c>
      <c r="I1550" s="3" t="s">
        <v>298</v>
      </c>
      <c r="J1550" s="3" t="s">
        <v>14</v>
      </c>
    </row>
    <row r="1551" spans="1:10" x14ac:dyDescent="0.3">
      <c r="A1551" s="11" t="s">
        <v>1569</v>
      </c>
      <c r="B1551" s="12">
        <v>36.29</v>
      </c>
      <c r="C1551" s="13">
        <v>6.23</v>
      </c>
      <c r="D1551" s="14" t="s">
        <v>11</v>
      </c>
      <c r="E1551" s="14" t="s">
        <v>11</v>
      </c>
      <c r="F1551" s="14" t="s">
        <v>11</v>
      </c>
      <c r="G1551" s="15">
        <v>0</v>
      </c>
      <c r="H1551" s="14" t="s">
        <v>11</v>
      </c>
      <c r="I1551" s="14" t="s">
        <v>13</v>
      </c>
      <c r="J1551" s="14" t="s">
        <v>16</v>
      </c>
    </row>
    <row r="1552" spans="1:10" x14ac:dyDescent="0.3">
      <c r="A1552" s="16" t="s">
        <v>1570</v>
      </c>
      <c r="B1552" s="17">
        <v>28.594999999999999</v>
      </c>
      <c r="C1552" s="18">
        <v>8.5299999999999994</v>
      </c>
      <c r="D1552" s="3" t="s">
        <v>12</v>
      </c>
      <c r="E1552" s="3" t="s">
        <v>11</v>
      </c>
      <c r="F1552" s="3" t="s">
        <v>11</v>
      </c>
      <c r="G1552" s="19">
        <v>1</v>
      </c>
      <c r="H1552" s="3" t="s">
        <v>11</v>
      </c>
      <c r="I1552" s="3" t="s">
        <v>167</v>
      </c>
      <c r="J1552" s="3" t="s">
        <v>14</v>
      </c>
    </row>
    <row r="1553" spans="1:10" x14ac:dyDescent="0.3">
      <c r="A1553" s="11" t="s">
        <v>1571</v>
      </c>
      <c r="B1553" s="12">
        <v>17.8</v>
      </c>
      <c r="C1553" s="13">
        <v>5.75</v>
      </c>
      <c r="D1553" s="14" t="s">
        <v>12</v>
      </c>
      <c r="E1553" s="14" t="s">
        <v>11</v>
      </c>
      <c r="F1553" s="14" t="s">
        <v>25</v>
      </c>
      <c r="G1553" s="15">
        <v>1</v>
      </c>
      <c r="H1553" s="14" t="s">
        <v>11</v>
      </c>
      <c r="I1553" s="14" t="s">
        <v>298</v>
      </c>
      <c r="J1553" s="14" t="s">
        <v>16</v>
      </c>
    </row>
    <row r="1554" spans="1:10" x14ac:dyDescent="0.3">
      <c r="A1554" s="16" t="s">
        <v>1572</v>
      </c>
      <c r="B1554" s="17">
        <v>21.4</v>
      </c>
      <c r="C1554" s="18">
        <v>5.6</v>
      </c>
      <c r="D1554" s="3" t="s">
        <v>11</v>
      </c>
      <c r="E1554" s="3" t="s">
        <v>11</v>
      </c>
      <c r="F1554" s="3" t="s">
        <v>11</v>
      </c>
      <c r="G1554" s="19">
        <v>0</v>
      </c>
      <c r="H1554" s="3" t="s">
        <v>11</v>
      </c>
      <c r="I1554" s="3" t="s">
        <v>241</v>
      </c>
      <c r="J1554" s="3" t="s">
        <v>20</v>
      </c>
    </row>
    <row r="1555" spans="1:10" x14ac:dyDescent="0.3">
      <c r="A1555" s="11" t="s">
        <v>1573</v>
      </c>
      <c r="B1555" s="12">
        <v>23.01</v>
      </c>
      <c r="C1555" s="13">
        <v>4.68</v>
      </c>
      <c r="D1555" s="14" t="s">
        <v>11</v>
      </c>
      <c r="E1555" s="14" t="s">
        <v>11</v>
      </c>
      <c r="F1555" s="14" t="s">
        <v>11</v>
      </c>
      <c r="G1555" s="15">
        <v>0</v>
      </c>
      <c r="H1555" s="14" t="s">
        <v>11</v>
      </c>
      <c r="I1555" s="14" t="s">
        <v>241</v>
      </c>
      <c r="J1555" s="14" t="s">
        <v>20</v>
      </c>
    </row>
    <row r="1556" spans="1:10" x14ac:dyDescent="0.3">
      <c r="A1556" s="16" t="s">
        <v>1574</v>
      </c>
      <c r="B1556" s="17">
        <v>19.86</v>
      </c>
      <c r="C1556" s="18">
        <v>5.62</v>
      </c>
      <c r="D1556" s="3" t="s">
        <v>12</v>
      </c>
      <c r="E1556" s="3" t="s">
        <v>11</v>
      </c>
      <c r="F1556" s="3" t="s">
        <v>11</v>
      </c>
      <c r="G1556" s="19">
        <v>0</v>
      </c>
      <c r="H1556" s="3" t="s">
        <v>11</v>
      </c>
      <c r="I1556" s="3" t="s">
        <v>241</v>
      </c>
      <c r="J1556" s="3" t="s">
        <v>20</v>
      </c>
    </row>
    <row r="1557" spans="1:10" x14ac:dyDescent="0.3">
      <c r="A1557" s="11" t="s">
        <v>1575</v>
      </c>
      <c r="B1557" s="12">
        <v>33.58</v>
      </c>
      <c r="C1557" s="13">
        <v>5.08</v>
      </c>
      <c r="D1557" s="14" t="s">
        <v>11</v>
      </c>
      <c r="E1557" s="14" t="s">
        <v>11</v>
      </c>
      <c r="F1557" s="14" t="s">
        <v>11</v>
      </c>
      <c r="G1557" s="15">
        <v>0</v>
      </c>
      <c r="H1557" s="14" t="s">
        <v>11</v>
      </c>
      <c r="I1557" s="14" t="s">
        <v>13</v>
      </c>
      <c r="J1557" s="14" t="s">
        <v>20</v>
      </c>
    </row>
    <row r="1558" spans="1:10" x14ac:dyDescent="0.3">
      <c r="A1558" s="16" t="s">
        <v>1576</v>
      </c>
      <c r="B1558" s="17">
        <v>29.81</v>
      </c>
      <c r="C1558" s="18">
        <v>5.28</v>
      </c>
      <c r="D1558" s="3" t="s">
        <v>11</v>
      </c>
      <c r="E1558" s="3" t="s">
        <v>11</v>
      </c>
      <c r="F1558" s="3" t="s">
        <v>11</v>
      </c>
      <c r="G1558" s="19">
        <v>0</v>
      </c>
      <c r="H1558" s="3" t="s">
        <v>11</v>
      </c>
      <c r="I1558" s="3" t="s">
        <v>167</v>
      </c>
      <c r="J1558" s="3" t="s">
        <v>20</v>
      </c>
    </row>
    <row r="1559" spans="1:10" x14ac:dyDescent="0.3">
      <c r="A1559" s="11" t="s">
        <v>1577</v>
      </c>
      <c r="B1559" s="12">
        <v>27.4</v>
      </c>
      <c r="C1559" s="13">
        <v>4.6100000000000003</v>
      </c>
      <c r="D1559" s="14" t="s">
        <v>11</v>
      </c>
      <c r="E1559" s="14" t="s">
        <v>11</v>
      </c>
      <c r="F1559" s="14" t="s">
        <v>11</v>
      </c>
      <c r="G1559" s="15">
        <v>0</v>
      </c>
      <c r="H1559" s="14" t="s">
        <v>11</v>
      </c>
      <c r="I1559" s="14" t="s">
        <v>167</v>
      </c>
      <c r="J1559" s="14" t="s">
        <v>20</v>
      </c>
    </row>
    <row r="1560" spans="1:10" x14ac:dyDescent="0.3">
      <c r="A1560" s="16" t="s">
        <v>1578</v>
      </c>
      <c r="B1560" s="17">
        <v>17.98</v>
      </c>
      <c r="C1560" s="18">
        <v>6.57</v>
      </c>
      <c r="D1560" s="3" t="s">
        <v>12</v>
      </c>
      <c r="E1560" s="3" t="s">
        <v>11</v>
      </c>
      <c r="F1560" s="3" t="s">
        <v>11</v>
      </c>
      <c r="G1560" s="19">
        <v>2</v>
      </c>
      <c r="H1560" s="3" t="s">
        <v>11</v>
      </c>
      <c r="I1560" s="3" t="s">
        <v>298</v>
      </c>
      <c r="J1560" s="3" t="s">
        <v>14</v>
      </c>
    </row>
    <row r="1561" spans="1:10" x14ac:dyDescent="0.3">
      <c r="A1561" s="11" t="s">
        <v>1579</v>
      </c>
      <c r="B1561" s="12">
        <v>37.9</v>
      </c>
      <c r="C1561" s="13">
        <v>5.83</v>
      </c>
      <c r="D1561" s="14" t="s">
        <v>11</v>
      </c>
      <c r="E1561" s="14" t="s">
        <v>11</v>
      </c>
      <c r="F1561" s="14" t="s">
        <v>11</v>
      </c>
      <c r="G1561" s="15">
        <v>0</v>
      </c>
      <c r="H1561" s="14" t="s">
        <v>11</v>
      </c>
      <c r="I1561" s="14" t="s">
        <v>13</v>
      </c>
      <c r="J1561" s="14" t="s">
        <v>16</v>
      </c>
    </row>
    <row r="1562" spans="1:10" x14ac:dyDescent="0.3">
      <c r="A1562" s="16" t="s">
        <v>1580</v>
      </c>
      <c r="B1562" s="17">
        <v>25.27</v>
      </c>
      <c r="C1562" s="18">
        <v>6.98</v>
      </c>
      <c r="D1562" s="3" t="s">
        <v>12</v>
      </c>
      <c r="E1562" s="3" t="s">
        <v>11</v>
      </c>
      <c r="F1562" s="3" t="s">
        <v>11</v>
      </c>
      <c r="G1562" s="19">
        <v>0</v>
      </c>
      <c r="H1562" s="3" t="s">
        <v>11</v>
      </c>
      <c r="I1562" s="3" t="s">
        <v>167</v>
      </c>
      <c r="J1562" s="3" t="s">
        <v>14</v>
      </c>
    </row>
    <row r="1563" spans="1:10" x14ac:dyDescent="0.3">
      <c r="A1563" s="11" t="s">
        <v>1581</v>
      </c>
      <c r="B1563" s="12">
        <v>29.26</v>
      </c>
      <c r="C1563" s="13">
        <v>4.03</v>
      </c>
      <c r="D1563" s="14" t="s">
        <v>11</v>
      </c>
      <c r="E1563" s="14" t="s">
        <v>11</v>
      </c>
      <c r="F1563" s="14" t="s">
        <v>11</v>
      </c>
      <c r="G1563" s="15">
        <v>1</v>
      </c>
      <c r="H1563" s="14" t="s">
        <v>11</v>
      </c>
      <c r="I1563" s="14" t="s">
        <v>167</v>
      </c>
      <c r="J1563" s="14" t="s">
        <v>20</v>
      </c>
    </row>
    <row r="1564" spans="1:10" x14ac:dyDescent="0.3">
      <c r="A1564" s="16" t="s">
        <v>1582</v>
      </c>
      <c r="B1564" s="17">
        <v>27.835000000000001</v>
      </c>
      <c r="C1564" s="18">
        <v>4.5599999999999996</v>
      </c>
      <c r="D1564" s="3" t="s">
        <v>11</v>
      </c>
      <c r="E1564" s="3" t="s">
        <v>11</v>
      </c>
      <c r="F1564" s="3" t="s">
        <v>11</v>
      </c>
      <c r="G1564" s="19">
        <v>1</v>
      </c>
      <c r="H1564" s="3" t="s">
        <v>11</v>
      </c>
      <c r="I1564" s="3" t="s">
        <v>167</v>
      </c>
      <c r="J1564" s="3" t="s">
        <v>20</v>
      </c>
    </row>
    <row r="1565" spans="1:10" x14ac:dyDescent="0.3">
      <c r="A1565" s="11" t="s">
        <v>1583</v>
      </c>
      <c r="B1565" s="12">
        <v>46.53</v>
      </c>
      <c r="C1565" s="13">
        <v>5.38</v>
      </c>
      <c r="D1565" s="14" t="s">
        <v>12</v>
      </c>
      <c r="E1565" s="14" t="s">
        <v>11</v>
      </c>
      <c r="F1565" s="14" t="s">
        <v>11</v>
      </c>
      <c r="G1565" s="15">
        <v>0</v>
      </c>
      <c r="H1565" s="14" t="s">
        <v>11</v>
      </c>
      <c r="I1565" s="14" t="s">
        <v>13</v>
      </c>
      <c r="J1565" s="14" t="s">
        <v>20</v>
      </c>
    </row>
    <row r="1566" spans="1:10" x14ac:dyDescent="0.3">
      <c r="A1566" s="16" t="s">
        <v>1584</v>
      </c>
      <c r="B1566" s="17">
        <v>20.58</v>
      </c>
      <c r="C1566" s="18">
        <v>11.04</v>
      </c>
      <c r="D1566" s="3" t="s">
        <v>12</v>
      </c>
      <c r="E1566" s="3" t="s">
        <v>11</v>
      </c>
      <c r="F1566" s="3" t="s">
        <v>11</v>
      </c>
      <c r="G1566" s="19">
        <v>1</v>
      </c>
      <c r="H1566" s="3" t="s">
        <v>11</v>
      </c>
      <c r="I1566" s="3" t="s">
        <v>241</v>
      </c>
      <c r="J1566" s="3" t="s">
        <v>14</v>
      </c>
    </row>
    <row r="1567" spans="1:10" x14ac:dyDescent="0.3">
      <c r="A1567" s="11" t="s">
        <v>1585</v>
      </c>
      <c r="B1567" s="12">
        <v>19.53</v>
      </c>
      <c r="C1567" s="13">
        <v>6.09</v>
      </c>
      <c r="D1567" s="14" t="s">
        <v>12</v>
      </c>
      <c r="E1567" s="14" t="s">
        <v>11</v>
      </c>
      <c r="F1567" s="14" t="s">
        <v>11</v>
      </c>
      <c r="G1567" s="15">
        <v>0</v>
      </c>
      <c r="H1567" s="14" t="s">
        <v>11</v>
      </c>
      <c r="I1567" s="14" t="s">
        <v>241</v>
      </c>
      <c r="J1567" s="14" t="s">
        <v>16</v>
      </c>
    </row>
    <row r="1568" spans="1:10" x14ac:dyDescent="0.3">
      <c r="A1568" s="16" t="s">
        <v>1586</v>
      </c>
      <c r="B1568" s="17">
        <v>27.7</v>
      </c>
      <c r="C1568" s="18">
        <v>4.71</v>
      </c>
      <c r="D1568" s="3" t="s">
        <v>11</v>
      </c>
      <c r="E1568" s="3" t="s">
        <v>11</v>
      </c>
      <c r="F1568" s="3" t="s">
        <v>11</v>
      </c>
      <c r="G1568" s="19">
        <v>1</v>
      </c>
      <c r="H1568" s="3" t="s">
        <v>11</v>
      </c>
      <c r="I1568" s="3" t="s">
        <v>167</v>
      </c>
      <c r="J1568" s="3" t="s">
        <v>20</v>
      </c>
    </row>
    <row r="1569" spans="1:10" x14ac:dyDescent="0.3">
      <c r="A1569" s="11" t="s">
        <v>1587</v>
      </c>
      <c r="B1569" s="12">
        <v>18.920000000000002</v>
      </c>
      <c r="C1569" s="13">
        <v>8.18</v>
      </c>
      <c r="D1569" s="14" t="s">
        <v>11</v>
      </c>
      <c r="E1569" s="14" t="s">
        <v>11</v>
      </c>
      <c r="F1569" s="14" t="s">
        <v>11</v>
      </c>
      <c r="G1569" s="15">
        <v>0</v>
      </c>
      <c r="H1569" s="14" t="s">
        <v>11</v>
      </c>
      <c r="I1569" s="14" t="s">
        <v>241</v>
      </c>
      <c r="J1569" s="14" t="s">
        <v>14</v>
      </c>
    </row>
    <row r="1570" spans="1:10" x14ac:dyDescent="0.3">
      <c r="A1570" s="16" t="s">
        <v>1588</v>
      </c>
      <c r="B1570" s="17">
        <v>17.760000000000002</v>
      </c>
      <c r="C1570" s="18">
        <v>11.18</v>
      </c>
      <c r="D1570" s="3" t="s">
        <v>12</v>
      </c>
      <c r="E1570" s="3" t="s">
        <v>11</v>
      </c>
      <c r="F1570" s="3" t="s">
        <v>11</v>
      </c>
      <c r="G1570" s="19">
        <v>2</v>
      </c>
      <c r="H1570" s="3" t="s">
        <v>11</v>
      </c>
      <c r="I1570" s="3" t="s">
        <v>298</v>
      </c>
      <c r="J1570" s="3" t="s">
        <v>14</v>
      </c>
    </row>
    <row r="1571" spans="1:10" x14ac:dyDescent="0.3">
      <c r="A1571" s="11" t="s">
        <v>1589</v>
      </c>
      <c r="B1571" s="12">
        <v>29.83</v>
      </c>
      <c r="C1571" s="13">
        <v>5.03</v>
      </c>
      <c r="D1571" s="14" t="s">
        <v>12</v>
      </c>
      <c r="E1571" s="14" t="s">
        <v>11</v>
      </c>
      <c r="F1571" s="14" t="s">
        <v>11</v>
      </c>
      <c r="G1571" s="15">
        <v>0</v>
      </c>
      <c r="H1571" s="14" t="s">
        <v>11</v>
      </c>
      <c r="I1571" s="14" t="s">
        <v>167</v>
      </c>
      <c r="J1571" s="14" t="s">
        <v>20</v>
      </c>
    </row>
    <row r="1572" spans="1:10" x14ac:dyDescent="0.3">
      <c r="A1572" s="16" t="s">
        <v>1590</v>
      </c>
      <c r="B1572" s="17">
        <v>23.465</v>
      </c>
      <c r="C1572" s="18">
        <v>5.56</v>
      </c>
      <c r="D1572" s="3" t="s">
        <v>11</v>
      </c>
      <c r="E1572" s="3" t="s">
        <v>11</v>
      </c>
      <c r="F1572" s="3" t="s">
        <v>11</v>
      </c>
      <c r="G1572" s="19">
        <v>1</v>
      </c>
      <c r="H1572" s="3" t="s">
        <v>11</v>
      </c>
      <c r="I1572" s="3" t="s">
        <v>241</v>
      </c>
      <c r="J1572" s="3" t="s">
        <v>20</v>
      </c>
    </row>
    <row r="1573" spans="1:10" x14ac:dyDescent="0.3">
      <c r="A1573" s="11" t="s">
        <v>1591</v>
      </c>
      <c r="B1573" s="12">
        <v>29.355</v>
      </c>
      <c r="C1573" s="13">
        <v>4.33</v>
      </c>
      <c r="D1573" s="14" t="s">
        <v>11</v>
      </c>
      <c r="E1573" s="14" t="s">
        <v>11</v>
      </c>
      <c r="F1573" s="14" t="s">
        <v>11</v>
      </c>
      <c r="G1573" s="15">
        <v>0</v>
      </c>
      <c r="H1573" s="14" t="s">
        <v>11</v>
      </c>
      <c r="I1573" s="14" t="s">
        <v>167</v>
      </c>
      <c r="J1573" s="14" t="s">
        <v>20</v>
      </c>
    </row>
    <row r="1574" spans="1:10" x14ac:dyDescent="0.3">
      <c r="A1574" s="16" t="s">
        <v>1592</v>
      </c>
      <c r="B1574" s="17">
        <v>35.49</v>
      </c>
      <c r="C1574" s="18">
        <v>5.21</v>
      </c>
      <c r="D1574" s="3" t="s">
        <v>12</v>
      </c>
      <c r="E1574" s="3" t="s">
        <v>11</v>
      </c>
      <c r="F1574" s="3" t="s">
        <v>25</v>
      </c>
      <c r="G1574" s="19">
        <v>1</v>
      </c>
      <c r="H1574" s="3" t="s">
        <v>11</v>
      </c>
      <c r="I1574" s="3" t="s">
        <v>13</v>
      </c>
      <c r="J1574" s="3" t="s">
        <v>20</v>
      </c>
    </row>
    <row r="1575" spans="1:10" x14ac:dyDescent="0.3">
      <c r="A1575" s="11" t="s">
        <v>1593</v>
      </c>
      <c r="B1575" s="12">
        <v>26.315000000000001</v>
      </c>
      <c r="C1575" s="13">
        <v>5.89</v>
      </c>
      <c r="D1575" s="14" t="s">
        <v>11</v>
      </c>
      <c r="E1575" s="14" t="s">
        <v>11</v>
      </c>
      <c r="F1575" s="14" t="s">
        <v>11</v>
      </c>
      <c r="G1575" s="15">
        <v>0</v>
      </c>
      <c r="H1575" s="14" t="s">
        <v>11</v>
      </c>
      <c r="I1575" s="14" t="s">
        <v>167</v>
      </c>
      <c r="J1575" s="14" t="s">
        <v>16</v>
      </c>
    </row>
    <row r="1576" spans="1:10" x14ac:dyDescent="0.3">
      <c r="A1576" s="16" t="s">
        <v>1594</v>
      </c>
      <c r="B1576" s="17">
        <v>19.79</v>
      </c>
      <c r="C1576" s="18">
        <v>4.8099999999999996</v>
      </c>
      <c r="D1576" s="3" t="s">
        <v>12</v>
      </c>
      <c r="E1576" s="3" t="s">
        <v>11</v>
      </c>
      <c r="F1576" s="3" t="s">
        <v>11</v>
      </c>
      <c r="G1576" s="19">
        <v>0</v>
      </c>
      <c r="H1576" s="3" t="s">
        <v>11</v>
      </c>
      <c r="I1576" s="3" t="s">
        <v>241</v>
      </c>
      <c r="J1576" s="3" t="s">
        <v>20</v>
      </c>
    </row>
    <row r="1577" spans="1:10" x14ac:dyDescent="0.3">
      <c r="A1577" s="11" t="s">
        <v>1595</v>
      </c>
      <c r="B1577" s="12">
        <v>40.564999999999998</v>
      </c>
      <c r="C1577" s="13">
        <v>5.66</v>
      </c>
      <c r="D1577" s="14" t="s">
        <v>11</v>
      </c>
      <c r="E1577" s="14" t="s">
        <v>11</v>
      </c>
      <c r="F1577" s="14" t="s">
        <v>11</v>
      </c>
      <c r="G1577" s="15">
        <v>1</v>
      </c>
      <c r="H1577" s="14" t="s">
        <v>11</v>
      </c>
      <c r="I1577" s="14" t="s">
        <v>13</v>
      </c>
      <c r="J1577" s="14" t="s">
        <v>20</v>
      </c>
    </row>
    <row r="1578" spans="1:10" x14ac:dyDescent="0.3">
      <c r="A1578" s="16" t="s">
        <v>1596</v>
      </c>
      <c r="B1578" s="17">
        <v>18.03</v>
      </c>
      <c r="C1578" s="18">
        <v>10.66</v>
      </c>
      <c r="D1578" s="3" t="s">
        <v>12</v>
      </c>
      <c r="E1578" s="3" t="s">
        <v>11</v>
      </c>
      <c r="F1578" s="3" t="s">
        <v>11</v>
      </c>
      <c r="G1578" s="19">
        <v>2</v>
      </c>
      <c r="H1578" s="3" t="s">
        <v>11</v>
      </c>
      <c r="I1578" s="3" t="s">
        <v>298</v>
      </c>
      <c r="J1578" s="3" t="s">
        <v>14</v>
      </c>
    </row>
    <row r="1579" spans="1:10" x14ac:dyDescent="0.3">
      <c r="A1579" s="11" t="s">
        <v>1597</v>
      </c>
      <c r="B1579" s="12">
        <v>34.65</v>
      </c>
      <c r="C1579" s="13">
        <v>5.98</v>
      </c>
      <c r="D1579" s="14" t="s">
        <v>12</v>
      </c>
      <c r="E1579" s="14" t="s">
        <v>11</v>
      </c>
      <c r="F1579" s="14" t="s">
        <v>11</v>
      </c>
      <c r="G1579" s="15">
        <v>0</v>
      </c>
      <c r="H1579" s="14" t="s">
        <v>11</v>
      </c>
      <c r="I1579" s="14" t="s">
        <v>13</v>
      </c>
      <c r="J1579" s="14" t="s">
        <v>16</v>
      </c>
    </row>
    <row r="1580" spans="1:10" x14ac:dyDescent="0.3">
      <c r="A1580" s="16" t="s">
        <v>1598</v>
      </c>
      <c r="B1580" s="17">
        <v>42.94</v>
      </c>
      <c r="C1580" s="18">
        <v>4.34</v>
      </c>
      <c r="D1580" s="3" t="s">
        <v>11</v>
      </c>
      <c r="E1580" s="3" t="s">
        <v>11</v>
      </c>
      <c r="F1580" s="3" t="s">
        <v>11</v>
      </c>
      <c r="G1580" s="19">
        <v>0</v>
      </c>
      <c r="H1580" s="3" t="s">
        <v>11</v>
      </c>
      <c r="I1580" s="3" t="s">
        <v>13</v>
      </c>
      <c r="J1580" s="3" t="s">
        <v>20</v>
      </c>
    </row>
    <row r="1581" spans="1:10" x14ac:dyDescent="0.3">
      <c r="A1581" s="11" t="s">
        <v>1599</v>
      </c>
      <c r="B1581" s="12">
        <v>31.254999999999999</v>
      </c>
      <c r="C1581" s="13">
        <v>5.17</v>
      </c>
      <c r="D1581" s="14" t="s">
        <v>11</v>
      </c>
      <c r="E1581" s="14" t="s">
        <v>11</v>
      </c>
      <c r="F1581" s="14" t="s">
        <v>11</v>
      </c>
      <c r="G1581" s="15">
        <v>0</v>
      </c>
      <c r="H1581" s="14" t="s">
        <v>11</v>
      </c>
      <c r="I1581" s="14" t="s">
        <v>13</v>
      </c>
      <c r="J1581" s="14" t="s">
        <v>20</v>
      </c>
    </row>
    <row r="1582" spans="1:10" x14ac:dyDescent="0.3">
      <c r="A1582" s="16" t="s">
        <v>1600</v>
      </c>
      <c r="B1582" s="17">
        <v>45.43</v>
      </c>
      <c r="C1582" s="18">
        <v>4.2300000000000004</v>
      </c>
      <c r="D1582" s="3" t="s">
        <v>12</v>
      </c>
      <c r="E1582" s="3" t="s">
        <v>11</v>
      </c>
      <c r="F1582" s="3" t="s">
        <v>25</v>
      </c>
      <c r="G1582" s="19">
        <v>1</v>
      </c>
      <c r="H1582" s="3" t="s">
        <v>11</v>
      </c>
      <c r="I1582" s="3" t="s">
        <v>13</v>
      </c>
      <c r="J1582" s="3" t="s">
        <v>20</v>
      </c>
    </row>
    <row r="1583" spans="1:10" x14ac:dyDescent="0.3">
      <c r="A1583" s="11" t="s">
        <v>1601</v>
      </c>
      <c r="B1583" s="12">
        <v>32.340000000000003</v>
      </c>
      <c r="C1583" s="13">
        <v>4.88</v>
      </c>
      <c r="D1583" s="14" t="s">
        <v>12</v>
      </c>
      <c r="E1583" s="14" t="s">
        <v>11</v>
      </c>
      <c r="F1583" s="14" t="s">
        <v>25</v>
      </c>
      <c r="G1583" s="15">
        <v>1</v>
      </c>
      <c r="H1583" s="14" t="s">
        <v>11</v>
      </c>
      <c r="I1583" s="14" t="s">
        <v>13</v>
      </c>
      <c r="J1583" s="14" t="s">
        <v>20</v>
      </c>
    </row>
    <row r="1584" spans="1:10" x14ac:dyDescent="0.3">
      <c r="A1584" s="16" t="s">
        <v>1602</v>
      </c>
      <c r="B1584" s="17">
        <v>25.46</v>
      </c>
      <c r="C1584" s="18">
        <v>9.7100000000000009</v>
      </c>
      <c r="D1584" s="3" t="s">
        <v>12</v>
      </c>
      <c r="E1584" s="3" t="s">
        <v>11</v>
      </c>
      <c r="F1584" s="3" t="s">
        <v>11</v>
      </c>
      <c r="G1584" s="19">
        <v>1</v>
      </c>
      <c r="H1584" s="3" t="s">
        <v>11</v>
      </c>
      <c r="I1584" s="3" t="s">
        <v>167</v>
      </c>
      <c r="J1584" s="3" t="s">
        <v>14</v>
      </c>
    </row>
    <row r="1585" spans="1:10" x14ac:dyDescent="0.3">
      <c r="A1585" s="11" t="s">
        <v>1603</v>
      </c>
      <c r="B1585" s="12">
        <v>37.145000000000003</v>
      </c>
      <c r="C1585" s="13">
        <v>5.32</v>
      </c>
      <c r="D1585" s="14" t="s">
        <v>11</v>
      </c>
      <c r="E1585" s="14" t="s">
        <v>11</v>
      </c>
      <c r="F1585" s="14" t="s">
        <v>11</v>
      </c>
      <c r="G1585" s="15">
        <v>0</v>
      </c>
      <c r="H1585" s="14" t="s">
        <v>11</v>
      </c>
      <c r="I1585" s="14" t="s">
        <v>13</v>
      </c>
      <c r="J1585" s="14" t="s">
        <v>20</v>
      </c>
    </row>
    <row r="1586" spans="1:10" x14ac:dyDescent="0.3">
      <c r="A1586" s="16" t="s">
        <v>1604</v>
      </c>
      <c r="B1586" s="17">
        <v>30.8</v>
      </c>
      <c r="C1586" s="18">
        <v>5.83</v>
      </c>
      <c r="D1586" s="3" t="s">
        <v>12</v>
      </c>
      <c r="E1586" s="3" t="s">
        <v>11</v>
      </c>
      <c r="F1586" s="3" t="s">
        <v>11</v>
      </c>
      <c r="G1586" s="19">
        <v>0</v>
      </c>
      <c r="H1586" s="3" t="s">
        <v>11</v>
      </c>
      <c r="I1586" s="3" t="s">
        <v>13</v>
      </c>
      <c r="J1586" s="3" t="s">
        <v>16</v>
      </c>
    </row>
    <row r="1587" spans="1:10" x14ac:dyDescent="0.3">
      <c r="A1587" s="11" t="s">
        <v>1605</v>
      </c>
      <c r="B1587" s="12">
        <v>29.5</v>
      </c>
      <c r="C1587" s="13">
        <v>5.54</v>
      </c>
      <c r="D1587" s="14" t="s">
        <v>12</v>
      </c>
      <c r="E1587" s="14" t="s">
        <v>11</v>
      </c>
      <c r="F1587" s="14" t="s">
        <v>11</v>
      </c>
      <c r="G1587" s="15">
        <v>0</v>
      </c>
      <c r="H1587" s="14" t="s">
        <v>11</v>
      </c>
      <c r="I1587" s="14" t="s">
        <v>167</v>
      </c>
      <c r="J1587" s="14" t="s">
        <v>20</v>
      </c>
    </row>
    <row r="1588" spans="1:10" x14ac:dyDescent="0.3">
      <c r="A1588" s="16" t="s">
        <v>1606</v>
      </c>
      <c r="B1588" s="17">
        <v>43.39</v>
      </c>
      <c r="C1588" s="18">
        <v>5.85</v>
      </c>
      <c r="D1588" s="3" t="s">
        <v>11</v>
      </c>
      <c r="E1588" s="3" t="s">
        <v>12</v>
      </c>
      <c r="F1588" s="3" t="s">
        <v>11</v>
      </c>
      <c r="G1588" s="19">
        <v>1</v>
      </c>
      <c r="H1588" s="3" t="s">
        <v>11</v>
      </c>
      <c r="I1588" s="3" t="s">
        <v>13</v>
      </c>
      <c r="J1588" s="3" t="s">
        <v>16</v>
      </c>
    </row>
    <row r="1589" spans="1:10" x14ac:dyDescent="0.3">
      <c r="A1589" s="11" t="s">
        <v>1607</v>
      </c>
      <c r="B1589" s="12">
        <v>15.08</v>
      </c>
      <c r="C1589" s="13">
        <v>4.8499999999999996</v>
      </c>
      <c r="D1589" s="14" t="s">
        <v>12</v>
      </c>
      <c r="E1589" s="14" t="s">
        <v>11</v>
      </c>
      <c r="F1589" s="14" t="s">
        <v>25</v>
      </c>
      <c r="G1589" s="15">
        <v>1</v>
      </c>
      <c r="H1589" s="14" t="s">
        <v>11</v>
      </c>
      <c r="I1589" s="14" t="s">
        <v>298</v>
      </c>
      <c r="J1589" s="14" t="s">
        <v>20</v>
      </c>
    </row>
    <row r="1590" spans="1:10" x14ac:dyDescent="0.3">
      <c r="A1590" s="16" t="s">
        <v>1608</v>
      </c>
      <c r="B1590" s="17">
        <v>20.48</v>
      </c>
      <c r="C1590" s="18">
        <v>11.09</v>
      </c>
      <c r="D1590" s="3" t="s">
        <v>11</v>
      </c>
      <c r="E1590" s="3" t="s">
        <v>11</v>
      </c>
      <c r="F1590" s="3" t="s">
        <v>11</v>
      </c>
      <c r="G1590" s="19">
        <v>0</v>
      </c>
      <c r="H1590" s="3" t="s">
        <v>11</v>
      </c>
      <c r="I1590" s="3" t="s">
        <v>241</v>
      </c>
      <c r="J1590" s="3" t="s">
        <v>14</v>
      </c>
    </row>
    <row r="1591" spans="1:10" x14ac:dyDescent="0.3">
      <c r="A1591" s="11" t="s">
        <v>1609</v>
      </c>
      <c r="B1591" s="12">
        <v>34.450000000000003</v>
      </c>
      <c r="C1591" s="13">
        <v>5.58</v>
      </c>
      <c r="D1591" s="14" t="s">
        <v>12</v>
      </c>
      <c r="E1591" s="14" t="s">
        <v>11</v>
      </c>
      <c r="F1591" s="14" t="s">
        <v>11</v>
      </c>
      <c r="G1591" s="15">
        <v>0</v>
      </c>
      <c r="H1591" s="14" t="s">
        <v>11</v>
      </c>
      <c r="I1591" s="14" t="s">
        <v>13</v>
      </c>
      <c r="J1591" s="14" t="s">
        <v>20</v>
      </c>
    </row>
    <row r="1592" spans="1:10" x14ac:dyDescent="0.3">
      <c r="A1592" s="16" t="s">
        <v>1610</v>
      </c>
      <c r="B1592" s="17">
        <v>34.21</v>
      </c>
      <c r="C1592" s="18">
        <v>9.7200000000000006</v>
      </c>
      <c r="D1592" s="3" t="s">
        <v>12</v>
      </c>
      <c r="E1592" s="3" t="s">
        <v>11</v>
      </c>
      <c r="F1592" s="3" t="s">
        <v>11</v>
      </c>
      <c r="G1592" s="19">
        <v>0</v>
      </c>
      <c r="H1592" s="3" t="s">
        <v>11</v>
      </c>
      <c r="I1592" s="3" t="s">
        <v>13</v>
      </c>
      <c r="J1592" s="3" t="s">
        <v>14</v>
      </c>
    </row>
    <row r="1593" spans="1:10" x14ac:dyDescent="0.3">
      <c r="A1593" s="11" t="s">
        <v>1611</v>
      </c>
      <c r="B1593" s="12">
        <v>28.8</v>
      </c>
      <c r="C1593" s="13">
        <v>11.41</v>
      </c>
      <c r="D1593" s="14" t="s">
        <v>12</v>
      </c>
      <c r="E1593" s="14" t="s">
        <v>11</v>
      </c>
      <c r="F1593" s="14" t="s">
        <v>11</v>
      </c>
      <c r="G1593" s="15">
        <v>0</v>
      </c>
      <c r="H1593" s="14" t="s">
        <v>11</v>
      </c>
      <c r="I1593" s="14" t="s">
        <v>167</v>
      </c>
      <c r="J1593" s="14" t="s">
        <v>14</v>
      </c>
    </row>
    <row r="1594" spans="1:10" x14ac:dyDescent="0.3">
      <c r="A1594" s="16" t="s">
        <v>1612</v>
      </c>
      <c r="B1594" s="17">
        <v>31.74</v>
      </c>
      <c r="C1594" s="18">
        <v>4.46</v>
      </c>
      <c r="D1594" s="3" t="s">
        <v>11</v>
      </c>
      <c r="E1594" s="3" t="s">
        <v>11</v>
      </c>
      <c r="F1594" s="3" t="s">
        <v>25</v>
      </c>
      <c r="G1594" s="19">
        <v>1</v>
      </c>
      <c r="H1594" s="3" t="s">
        <v>11</v>
      </c>
      <c r="I1594" s="3" t="s">
        <v>13</v>
      </c>
      <c r="J1594" s="3" t="s">
        <v>20</v>
      </c>
    </row>
    <row r="1595" spans="1:10" x14ac:dyDescent="0.3">
      <c r="A1595" s="11" t="s">
        <v>1613</v>
      </c>
      <c r="B1595" s="12">
        <v>21.78</v>
      </c>
      <c r="C1595" s="13">
        <v>9.31</v>
      </c>
      <c r="D1595" s="14" t="s">
        <v>12</v>
      </c>
      <c r="E1595" s="14" t="s">
        <v>11</v>
      </c>
      <c r="F1595" s="14" t="s">
        <v>11</v>
      </c>
      <c r="G1595" s="15">
        <v>0</v>
      </c>
      <c r="H1595" s="14" t="s">
        <v>11</v>
      </c>
      <c r="I1595" s="14" t="s">
        <v>241</v>
      </c>
      <c r="J1595" s="14" t="s">
        <v>14</v>
      </c>
    </row>
    <row r="1596" spans="1:10" x14ac:dyDescent="0.3">
      <c r="A1596" s="16" t="s">
        <v>1614</v>
      </c>
      <c r="B1596" s="17">
        <v>23.75</v>
      </c>
      <c r="C1596" s="18">
        <v>5.03</v>
      </c>
      <c r="D1596" s="3" t="s">
        <v>11</v>
      </c>
      <c r="E1596" s="3" t="s">
        <v>11</v>
      </c>
      <c r="F1596" s="3" t="s">
        <v>11</v>
      </c>
      <c r="G1596" s="19">
        <v>1</v>
      </c>
      <c r="H1596" s="3" t="s">
        <v>11</v>
      </c>
      <c r="I1596" s="3" t="s">
        <v>241</v>
      </c>
      <c r="J1596" s="3" t="s">
        <v>20</v>
      </c>
    </row>
    <row r="1597" spans="1:10" x14ac:dyDescent="0.3">
      <c r="A1597" s="11" t="s">
        <v>1615</v>
      </c>
      <c r="B1597" s="12">
        <v>33.21</v>
      </c>
      <c r="C1597" s="13">
        <v>5.07</v>
      </c>
      <c r="D1597" s="14" t="s">
        <v>12</v>
      </c>
      <c r="E1597" s="14" t="s">
        <v>11</v>
      </c>
      <c r="F1597" s="14" t="s">
        <v>11</v>
      </c>
      <c r="G1597" s="15">
        <v>1</v>
      </c>
      <c r="H1597" s="14" t="s">
        <v>11</v>
      </c>
      <c r="I1597" s="14" t="s">
        <v>13</v>
      </c>
      <c r="J1597" s="14" t="s">
        <v>20</v>
      </c>
    </row>
    <row r="1598" spans="1:10" x14ac:dyDescent="0.3">
      <c r="A1598" s="16" t="s">
        <v>1616</v>
      </c>
      <c r="B1598" s="17">
        <v>17.7</v>
      </c>
      <c r="C1598" s="18">
        <v>10.42</v>
      </c>
      <c r="D1598" s="3" t="s">
        <v>12</v>
      </c>
      <c r="E1598" s="3" t="s">
        <v>11</v>
      </c>
      <c r="F1598" s="3" t="s">
        <v>11</v>
      </c>
      <c r="G1598" s="19">
        <v>2</v>
      </c>
      <c r="H1598" s="3" t="s">
        <v>11</v>
      </c>
      <c r="I1598" s="3" t="s">
        <v>298</v>
      </c>
      <c r="J1598" s="3" t="s">
        <v>14</v>
      </c>
    </row>
    <row r="1599" spans="1:10" x14ac:dyDescent="0.3">
      <c r="A1599" s="11" t="s">
        <v>1617</v>
      </c>
      <c r="B1599" s="12">
        <v>17.2</v>
      </c>
      <c r="C1599" s="13">
        <v>6.45</v>
      </c>
      <c r="D1599" s="14" t="s">
        <v>11</v>
      </c>
      <c r="E1599" s="14" t="s">
        <v>11</v>
      </c>
      <c r="F1599" s="14" t="s">
        <v>11</v>
      </c>
      <c r="G1599" s="15">
        <v>2</v>
      </c>
      <c r="H1599" s="14" t="s">
        <v>11</v>
      </c>
      <c r="I1599" s="14" t="s">
        <v>298</v>
      </c>
      <c r="J1599" s="14" t="s">
        <v>16</v>
      </c>
    </row>
    <row r="1600" spans="1:10" x14ac:dyDescent="0.3">
      <c r="A1600" s="16" t="s">
        <v>1618</v>
      </c>
      <c r="B1600" s="17">
        <v>19.21</v>
      </c>
      <c r="C1600" s="18">
        <v>5.52</v>
      </c>
      <c r="D1600" s="3" t="s">
        <v>11</v>
      </c>
      <c r="E1600" s="3" t="s">
        <v>11</v>
      </c>
      <c r="F1600" s="3" t="s">
        <v>11</v>
      </c>
      <c r="G1600" s="19">
        <v>2</v>
      </c>
      <c r="H1600" s="3" t="s">
        <v>11</v>
      </c>
      <c r="I1600" s="3" t="s">
        <v>241</v>
      </c>
      <c r="J1600" s="3" t="s">
        <v>20</v>
      </c>
    </row>
    <row r="1601" spans="1:10" x14ac:dyDescent="0.3">
      <c r="A1601" s="11" t="s">
        <v>1619</v>
      </c>
      <c r="B1601" s="12">
        <v>23.2</v>
      </c>
      <c r="C1601" s="13">
        <v>4.41</v>
      </c>
      <c r="D1601" s="14" t="s">
        <v>11</v>
      </c>
      <c r="E1601" s="14" t="s">
        <v>11</v>
      </c>
      <c r="F1601" s="14" t="s">
        <v>25</v>
      </c>
      <c r="G1601" s="15">
        <v>1</v>
      </c>
      <c r="H1601" s="14" t="s">
        <v>11</v>
      </c>
      <c r="I1601" s="14" t="s">
        <v>241</v>
      </c>
      <c r="J1601" s="14" t="s">
        <v>20</v>
      </c>
    </row>
    <row r="1602" spans="1:10" x14ac:dyDescent="0.3">
      <c r="A1602" s="16" t="s">
        <v>1620</v>
      </c>
      <c r="B1602" s="17">
        <v>32.5</v>
      </c>
      <c r="C1602" s="18">
        <v>4.6900000000000004</v>
      </c>
      <c r="D1602" s="3" t="s">
        <v>12</v>
      </c>
      <c r="E1602" s="3" t="s">
        <v>11</v>
      </c>
      <c r="F1602" s="3" t="s">
        <v>25</v>
      </c>
      <c r="G1602" s="19">
        <v>1</v>
      </c>
      <c r="H1602" s="3" t="s">
        <v>11</v>
      </c>
      <c r="I1602" s="3" t="s">
        <v>13</v>
      </c>
      <c r="J1602" s="3" t="s">
        <v>20</v>
      </c>
    </row>
    <row r="1603" spans="1:10" x14ac:dyDescent="0.3">
      <c r="A1603" s="11" t="s">
        <v>1621</v>
      </c>
      <c r="B1603" s="12">
        <v>20.9</v>
      </c>
      <c r="C1603" s="13">
        <v>6.94</v>
      </c>
      <c r="D1603" s="14" t="s">
        <v>11</v>
      </c>
      <c r="E1603" s="14" t="s">
        <v>11</v>
      </c>
      <c r="F1603" s="14" t="s">
        <v>11</v>
      </c>
      <c r="G1603" s="15">
        <v>0</v>
      </c>
      <c r="H1603" s="14" t="s">
        <v>11</v>
      </c>
      <c r="I1603" s="14" t="s">
        <v>241</v>
      </c>
      <c r="J1603" s="14" t="s">
        <v>14</v>
      </c>
    </row>
    <row r="1604" spans="1:10" x14ac:dyDescent="0.3">
      <c r="A1604" s="16" t="s">
        <v>1622</v>
      </c>
      <c r="B1604" s="17">
        <v>19.11</v>
      </c>
      <c r="C1604" s="18">
        <v>4.3499999999999996</v>
      </c>
      <c r="D1604" s="3" t="s">
        <v>11</v>
      </c>
      <c r="E1604" s="3" t="s">
        <v>11</v>
      </c>
      <c r="F1604" s="3" t="s">
        <v>11</v>
      </c>
      <c r="G1604" s="19">
        <v>2</v>
      </c>
      <c r="H1604" s="3" t="s">
        <v>11</v>
      </c>
      <c r="I1604" s="3" t="s">
        <v>241</v>
      </c>
      <c r="J1604" s="3" t="s">
        <v>20</v>
      </c>
    </row>
    <row r="1605" spans="1:10" x14ac:dyDescent="0.3">
      <c r="A1605" s="11" t="s">
        <v>1623</v>
      </c>
      <c r="B1605" s="12">
        <v>31.17</v>
      </c>
      <c r="C1605" s="13">
        <v>5.28</v>
      </c>
      <c r="D1605" s="14" t="s">
        <v>11</v>
      </c>
      <c r="E1605" s="14" t="s">
        <v>11</v>
      </c>
      <c r="F1605" s="14" t="s">
        <v>11</v>
      </c>
      <c r="G1605" s="15">
        <v>1</v>
      </c>
      <c r="H1605" s="14" t="s">
        <v>11</v>
      </c>
      <c r="I1605" s="14" t="s">
        <v>13</v>
      </c>
      <c r="J1605" s="14" t="s">
        <v>20</v>
      </c>
    </row>
    <row r="1606" spans="1:10" x14ac:dyDescent="0.3">
      <c r="A1606" s="16" t="s">
        <v>1624</v>
      </c>
      <c r="B1606" s="17">
        <v>36.08</v>
      </c>
      <c r="C1606" s="18">
        <v>4.29</v>
      </c>
      <c r="D1606" s="3" t="s">
        <v>11</v>
      </c>
      <c r="E1606" s="3" t="s">
        <v>11</v>
      </c>
      <c r="F1606" s="3" t="s">
        <v>11</v>
      </c>
      <c r="G1606" s="19">
        <v>0</v>
      </c>
      <c r="H1606" s="3" t="s">
        <v>11</v>
      </c>
      <c r="I1606" s="3" t="s">
        <v>13</v>
      </c>
      <c r="J1606" s="3" t="s">
        <v>20</v>
      </c>
    </row>
    <row r="1607" spans="1:10" x14ac:dyDescent="0.3">
      <c r="A1607" s="11" t="s">
        <v>1625</v>
      </c>
      <c r="B1607" s="12">
        <v>28.024999999999999</v>
      </c>
      <c r="C1607" s="13">
        <v>5.69</v>
      </c>
      <c r="D1607" s="14" t="s">
        <v>12</v>
      </c>
      <c r="E1607" s="14" t="s">
        <v>11</v>
      </c>
      <c r="F1607" s="14" t="s">
        <v>11</v>
      </c>
      <c r="G1607" s="15">
        <v>0</v>
      </c>
      <c r="H1607" s="14" t="s">
        <v>11</v>
      </c>
      <c r="I1607" s="14" t="s">
        <v>167</v>
      </c>
      <c r="J1607" s="14" t="s">
        <v>20</v>
      </c>
    </row>
    <row r="1608" spans="1:10" x14ac:dyDescent="0.3">
      <c r="A1608" s="16" t="s">
        <v>1626</v>
      </c>
      <c r="B1608" s="17">
        <v>24.32</v>
      </c>
      <c r="C1608" s="18">
        <v>5.56</v>
      </c>
      <c r="D1608" s="3" t="s">
        <v>12</v>
      </c>
      <c r="E1608" s="3" t="s">
        <v>11</v>
      </c>
      <c r="F1608" s="3" t="s">
        <v>11</v>
      </c>
      <c r="G1608" s="19">
        <v>0</v>
      </c>
      <c r="H1608" s="3" t="s">
        <v>11</v>
      </c>
      <c r="I1608" s="3" t="s">
        <v>241</v>
      </c>
      <c r="J1608" s="3" t="s">
        <v>20</v>
      </c>
    </row>
    <row r="1609" spans="1:10" x14ac:dyDescent="0.3">
      <c r="A1609" s="11" t="s">
        <v>1627</v>
      </c>
      <c r="B1609" s="12">
        <v>38</v>
      </c>
      <c r="C1609" s="13">
        <v>5.41</v>
      </c>
      <c r="D1609" s="14" t="s">
        <v>12</v>
      </c>
      <c r="E1609" s="14" t="s">
        <v>11</v>
      </c>
      <c r="F1609" s="14" t="s">
        <v>11</v>
      </c>
      <c r="G1609" s="15">
        <v>1</v>
      </c>
      <c r="H1609" s="14" t="s">
        <v>11</v>
      </c>
      <c r="I1609" s="14" t="s">
        <v>13</v>
      </c>
      <c r="J1609" s="14" t="s">
        <v>20</v>
      </c>
    </row>
    <row r="1610" spans="1:10" x14ac:dyDescent="0.3">
      <c r="A1610" s="16" t="s">
        <v>1628</v>
      </c>
      <c r="B1610" s="17">
        <v>31.6</v>
      </c>
      <c r="C1610" s="18">
        <v>10.85</v>
      </c>
      <c r="D1610" s="3" t="s">
        <v>12</v>
      </c>
      <c r="E1610" s="3" t="s">
        <v>11</v>
      </c>
      <c r="F1610" s="3" t="s">
        <v>11</v>
      </c>
      <c r="G1610" s="19">
        <v>0</v>
      </c>
      <c r="H1610" s="3" t="s">
        <v>11</v>
      </c>
      <c r="I1610" s="3" t="s">
        <v>13</v>
      </c>
      <c r="J1610" s="3" t="s">
        <v>14</v>
      </c>
    </row>
    <row r="1611" spans="1:10" x14ac:dyDescent="0.3">
      <c r="A1611" s="11" t="s">
        <v>1629</v>
      </c>
      <c r="B1611" s="12">
        <v>31.02</v>
      </c>
      <c r="C1611" s="13">
        <v>11.63</v>
      </c>
      <c r="D1611" s="14" t="s">
        <v>12</v>
      </c>
      <c r="E1611" s="14" t="s">
        <v>11</v>
      </c>
      <c r="F1611" s="14" t="s">
        <v>11</v>
      </c>
      <c r="G1611" s="15">
        <v>0</v>
      </c>
      <c r="H1611" s="14" t="s">
        <v>11</v>
      </c>
      <c r="I1611" s="14" t="s">
        <v>13</v>
      </c>
      <c r="J1611" s="14" t="s">
        <v>14</v>
      </c>
    </row>
    <row r="1612" spans="1:10" x14ac:dyDescent="0.3">
      <c r="A1612" s="16" t="s">
        <v>1630</v>
      </c>
      <c r="B1612" s="17">
        <v>29.26</v>
      </c>
      <c r="C1612" s="18">
        <v>5.68</v>
      </c>
      <c r="D1612" s="3" t="s">
        <v>12</v>
      </c>
      <c r="E1612" s="3" t="s">
        <v>11</v>
      </c>
      <c r="F1612" s="3" t="s">
        <v>11</v>
      </c>
      <c r="G1612" s="19">
        <v>1</v>
      </c>
      <c r="H1612" s="3" t="s">
        <v>11</v>
      </c>
      <c r="I1612" s="3" t="s">
        <v>167</v>
      </c>
      <c r="J1612" s="3" t="s">
        <v>20</v>
      </c>
    </row>
    <row r="1613" spans="1:10" x14ac:dyDescent="0.3">
      <c r="A1613" s="11" t="s">
        <v>1631</v>
      </c>
      <c r="B1613" s="12">
        <v>15.09</v>
      </c>
      <c r="C1613" s="13">
        <v>7.59</v>
      </c>
      <c r="D1613" s="14" t="s">
        <v>12</v>
      </c>
      <c r="E1613" s="14" t="s">
        <v>11</v>
      </c>
      <c r="F1613" s="14" t="s">
        <v>11</v>
      </c>
      <c r="G1613" s="15">
        <v>2</v>
      </c>
      <c r="H1613" s="14" t="s">
        <v>11</v>
      </c>
      <c r="I1613" s="14" t="s">
        <v>298</v>
      </c>
      <c r="J1613" s="14" t="s">
        <v>14</v>
      </c>
    </row>
    <row r="1614" spans="1:10" x14ac:dyDescent="0.3">
      <c r="A1614" s="16" t="s">
        <v>1632</v>
      </c>
      <c r="B1614" s="17">
        <v>22.63</v>
      </c>
      <c r="C1614" s="18">
        <v>5.09</v>
      </c>
      <c r="D1614" s="3" t="s">
        <v>12</v>
      </c>
      <c r="E1614" s="3" t="s">
        <v>11</v>
      </c>
      <c r="F1614" s="3" t="s">
        <v>11</v>
      </c>
      <c r="G1614" s="19">
        <v>0</v>
      </c>
      <c r="H1614" s="3" t="s">
        <v>11</v>
      </c>
      <c r="I1614" s="3" t="s">
        <v>241</v>
      </c>
      <c r="J1614" s="3" t="s">
        <v>20</v>
      </c>
    </row>
    <row r="1615" spans="1:10" x14ac:dyDescent="0.3">
      <c r="A1615" s="11" t="s">
        <v>1633</v>
      </c>
      <c r="B1615" s="12">
        <v>23.46</v>
      </c>
      <c r="C1615" s="13">
        <v>4.21</v>
      </c>
      <c r="D1615" s="14" t="s">
        <v>11</v>
      </c>
      <c r="E1615" s="14" t="s">
        <v>11</v>
      </c>
      <c r="F1615" s="14" t="s">
        <v>11</v>
      </c>
      <c r="G1615" s="15">
        <v>1</v>
      </c>
      <c r="H1615" s="14" t="s">
        <v>11</v>
      </c>
      <c r="I1615" s="14" t="s">
        <v>241</v>
      </c>
      <c r="J1615" s="14" t="s">
        <v>20</v>
      </c>
    </row>
    <row r="1616" spans="1:10" x14ac:dyDescent="0.3">
      <c r="A1616" s="16" t="s">
        <v>1634</v>
      </c>
      <c r="B1616" s="17">
        <v>22.56</v>
      </c>
      <c r="C1616" s="18">
        <v>4.34</v>
      </c>
      <c r="D1616" s="3" t="s">
        <v>12</v>
      </c>
      <c r="E1616" s="3" t="s">
        <v>11</v>
      </c>
      <c r="F1616" s="3" t="s">
        <v>11</v>
      </c>
      <c r="G1616" s="19">
        <v>0</v>
      </c>
      <c r="H1616" s="3" t="s">
        <v>11</v>
      </c>
      <c r="I1616" s="3" t="s">
        <v>241</v>
      </c>
      <c r="J1616" s="3" t="s">
        <v>20</v>
      </c>
    </row>
    <row r="1617" spans="1:10" x14ac:dyDescent="0.3">
      <c r="A1617" s="11" t="s">
        <v>1635</v>
      </c>
      <c r="B1617" s="12">
        <v>19.28</v>
      </c>
      <c r="C1617" s="13">
        <v>11.85</v>
      </c>
      <c r="D1617" s="14" t="s">
        <v>11</v>
      </c>
      <c r="E1617" s="14" t="s">
        <v>11</v>
      </c>
      <c r="F1617" s="14" t="s">
        <v>11</v>
      </c>
      <c r="G1617" s="15">
        <v>2</v>
      </c>
      <c r="H1617" s="14" t="s">
        <v>11</v>
      </c>
      <c r="I1617" s="14" t="s">
        <v>241</v>
      </c>
      <c r="J1617" s="14" t="s">
        <v>14</v>
      </c>
    </row>
    <row r="1618" spans="1:10" x14ac:dyDescent="0.3">
      <c r="A1618" s="16" t="s">
        <v>1636</v>
      </c>
      <c r="B1618" s="17">
        <v>15.37</v>
      </c>
      <c r="C1618" s="18">
        <v>9.61</v>
      </c>
      <c r="D1618" s="3" t="s">
        <v>12</v>
      </c>
      <c r="E1618" s="3" t="s">
        <v>11</v>
      </c>
      <c r="F1618" s="3" t="s">
        <v>11</v>
      </c>
      <c r="G1618" s="19">
        <v>2</v>
      </c>
      <c r="H1618" s="3" t="s">
        <v>11</v>
      </c>
      <c r="I1618" s="3" t="s">
        <v>298</v>
      </c>
      <c r="J1618" s="3" t="s">
        <v>14</v>
      </c>
    </row>
    <row r="1619" spans="1:10" x14ac:dyDescent="0.3">
      <c r="A1619" s="11" t="s">
        <v>1637</v>
      </c>
      <c r="B1619" s="12">
        <v>18.71</v>
      </c>
      <c r="C1619" s="13">
        <v>5.29</v>
      </c>
      <c r="D1619" s="14" t="s">
        <v>12</v>
      </c>
      <c r="E1619" s="14" t="s">
        <v>11</v>
      </c>
      <c r="F1619" s="14" t="s">
        <v>11</v>
      </c>
      <c r="G1619" s="15">
        <v>0</v>
      </c>
      <c r="H1619" s="14" t="s">
        <v>11</v>
      </c>
      <c r="I1619" s="14" t="s">
        <v>241</v>
      </c>
      <c r="J1619" s="14" t="s">
        <v>20</v>
      </c>
    </row>
    <row r="1620" spans="1:10" x14ac:dyDescent="0.3">
      <c r="A1620" s="16" t="s">
        <v>1638</v>
      </c>
      <c r="B1620" s="17">
        <v>20.61</v>
      </c>
      <c r="C1620" s="18">
        <v>6.89</v>
      </c>
      <c r="D1620" s="3" t="s">
        <v>11</v>
      </c>
      <c r="E1620" s="3" t="s">
        <v>11</v>
      </c>
      <c r="F1620" s="3" t="s">
        <v>11</v>
      </c>
      <c r="G1620" s="19">
        <v>0</v>
      </c>
      <c r="H1620" s="3" t="s">
        <v>11</v>
      </c>
      <c r="I1620" s="3" t="s">
        <v>241</v>
      </c>
      <c r="J1620" s="3" t="s">
        <v>14</v>
      </c>
    </row>
    <row r="1621" spans="1:10" x14ac:dyDescent="0.3">
      <c r="A1621" s="11" t="s">
        <v>1639</v>
      </c>
      <c r="B1621" s="12">
        <v>15.99</v>
      </c>
      <c r="C1621" s="13">
        <v>4.57</v>
      </c>
      <c r="D1621" s="14" t="s">
        <v>12</v>
      </c>
      <c r="E1621" s="14" t="s">
        <v>11</v>
      </c>
      <c r="F1621" s="14" t="s">
        <v>25</v>
      </c>
      <c r="G1621" s="15">
        <v>1</v>
      </c>
      <c r="H1621" s="14" t="s">
        <v>11</v>
      </c>
      <c r="I1621" s="14" t="s">
        <v>298</v>
      </c>
      <c r="J1621" s="14" t="s">
        <v>20</v>
      </c>
    </row>
    <row r="1622" spans="1:10" x14ac:dyDescent="0.3">
      <c r="A1622" s="16" t="s">
        <v>1640</v>
      </c>
      <c r="B1622" s="17">
        <v>33.155000000000001</v>
      </c>
      <c r="C1622" s="18">
        <v>4.32</v>
      </c>
      <c r="D1622" s="3" t="s">
        <v>11</v>
      </c>
      <c r="E1622" s="3" t="s">
        <v>11</v>
      </c>
      <c r="F1622" s="3" t="s">
        <v>11</v>
      </c>
      <c r="G1622" s="19">
        <v>0</v>
      </c>
      <c r="H1622" s="3" t="s">
        <v>11</v>
      </c>
      <c r="I1622" s="3" t="s">
        <v>13</v>
      </c>
      <c r="J1622" s="3" t="s">
        <v>20</v>
      </c>
    </row>
    <row r="1623" spans="1:10" x14ac:dyDescent="0.3">
      <c r="A1623" s="11" t="s">
        <v>1641</v>
      </c>
      <c r="B1623" s="12">
        <v>26.22</v>
      </c>
      <c r="C1623" s="13">
        <v>5.57</v>
      </c>
      <c r="D1623" s="14" t="s">
        <v>12</v>
      </c>
      <c r="E1623" s="14" t="s">
        <v>11</v>
      </c>
      <c r="F1623" s="14" t="s">
        <v>25</v>
      </c>
      <c r="G1623" s="15">
        <v>1</v>
      </c>
      <c r="H1623" s="14" t="s">
        <v>11</v>
      </c>
      <c r="I1623" s="14" t="s">
        <v>167</v>
      </c>
      <c r="J1623" s="14" t="s">
        <v>20</v>
      </c>
    </row>
    <row r="1624" spans="1:10" x14ac:dyDescent="0.3">
      <c r="A1624" s="16" t="s">
        <v>1642</v>
      </c>
      <c r="B1624" s="17">
        <v>21.85</v>
      </c>
      <c r="C1624" s="18">
        <v>5.26</v>
      </c>
      <c r="D1624" s="3" t="s">
        <v>12</v>
      </c>
      <c r="E1624" s="3" t="s">
        <v>11</v>
      </c>
      <c r="F1624" s="3" t="s">
        <v>25</v>
      </c>
      <c r="G1624" s="19">
        <v>1</v>
      </c>
      <c r="H1624" s="3" t="s">
        <v>11</v>
      </c>
      <c r="I1624" s="3" t="s">
        <v>241</v>
      </c>
      <c r="J1624" s="3" t="s">
        <v>20</v>
      </c>
    </row>
    <row r="1625" spans="1:10" x14ac:dyDescent="0.3">
      <c r="A1625" s="11" t="s">
        <v>1643</v>
      </c>
      <c r="B1625" s="12">
        <v>30.495000000000001</v>
      </c>
      <c r="C1625" s="13">
        <v>6.25</v>
      </c>
      <c r="D1625" s="14" t="s">
        <v>11</v>
      </c>
      <c r="E1625" s="14" t="s">
        <v>11</v>
      </c>
      <c r="F1625" s="14" t="s">
        <v>11</v>
      </c>
      <c r="G1625" s="15">
        <v>0</v>
      </c>
      <c r="H1625" s="14" t="s">
        <v>11</v>
      </c>
      <c r="I1625" s="14" t="s">
        <v>13</v>
      </c>
      <c r="J1625" s="14" t="s">
        <v>16</v>
      </c>
    </row>
    <row r="1626" spans="1:10" x14ac:dyDescent="0.3">
      <c r="A1626" s="16" t="s">
        <v>1644</v>
      </c>
      <c r="B1626" s="17">
        <v>34.104999999999997</v>
      </c>
      <c r="C1626" s="18">
        <v>5.67</v>
      </c>
      <c r="D1626" s="3" t="s">
        <v>12</v>
      </c>
      <c r="E1626" s="3" t="s">
        <v>11</v>
      </c>
      <c r="F1626" s="3" t="s">
        <v>11</v>
      </c>
      <c r="G1626" s="19">
        <v>0</v>
      </c>
      <c r="H1626" s="3" t="s">
        <v>11</v>
      </c>
      <c r="I1626" s="3" t="s">
        <v>13</v>
      </c>
      <c r="J1626" s="3" t="s">
        <v>20</v>
      </c>
    </row>
    <row r="1627" spans="1:10" x14ac:dyDescent="0.3">
      <c r="A1627" s="11" t="s">
        <v>1645</v>
      </c>
      <c r="B1627" s="12">
        <v>32.770000000000003</v>
      </c>
      <c r="C1627" s="13">
        <v>4.42</v>
      </c>
      <c r="D1627" s="14" t="s">
        <v>12</v>
      </c>
      <c r="E1627" s="14" t="s">
        <v>11</v>
      </c>
      <c r="F1627" s="14" t="s">
        <v>11</v>
      </c>
      <c r="G1627" s="15">
        <v>1</v>
      </c>
      <c r="H1627" s="14" t="s">
        <v>11</v>
      </c>
      <c r="I1627" s="14" t="s">
        <v>13</v>
      </c>
      <c r="J1627" s="14" t="s">
        <v>20</v>
      </c>
    </row>
    <row r="1628" spans="1:10" x14ac:dyDescent="0.3">
      <c r="A1628" s="16" t="s">
        <v>1646</v>
      </c>
      <c r="B1628" s="17">
        <v>16.850000000000001</v>
      </c>
      <c r="C1628" s="18">
        <v>11.75</v>
      </c>
      <c r="D1628" s="3" t="s">
        <v>12</v>
      </c>
      <c r="E1628" s="3" t="s">
        <v>11</v>
      </c>
      <c r="F1628" s="3" t="s">
        <v>11</v>
      </c>
      <c r="G1628" s="19">
        <v>2</v>
      </c>
      <c r="H1628" s="3" t="s">
        <v>11</v>
      </c>
      <c r="I1628" s="3" t="s">
        <v>298</v>
      </c>
      <c r="J1628" s="3" t="s">
        <v>14</v>
      </c>
    </row>
    <row r="1629" spans="1:10" x14ac:dyDescent="0.3">
      <c r="A1629" s="11" t="s">
        <v>1647</v>
      </c>
      <c r="B1629" s="12">
        <v>34.700000000000003</v>
      </c>
      <c r="C1629" s="13">
        <v>6.06</v>
      </c>
      <c r="D1629" s="14" t="s">
        <v>11</v>
      </c>
      <c r="E1629" s="14" t="s">
        <v>11</v>
      </c>
      <c r="F1629" s="14" t="s">
        <v>11</v>
      </c>
      <c r="G1629" s="15">
        <v>1</v>
      </c>
      <c r="H1629" s="14" t="s">
        <v>11</v>
      </c>
      <c r="I1629" s="14" t="s">
        <v>13</v>
      </c>
      <c r="J1629" s="14" t="s">
        <v>16</v>
      </c>
    </row>
    <row r="1630" spans="1:10" x14ac:dyDescent="0.3">
      <c r="A1630" s="16" t="s">
        <v>1648</v>
      </c>
      <c r="B1630" s="17">
        <v>37.049999999999997</v>
      </c>
      <c r="C1630" s="18">
        <v>5.48</v>
      </c>
      <c r="D1630" s="3" t="s">
        <v>11</v>
      </c>
      <c r="E1630" s="3" t="s">
        <v>11</v>
      </c>
      <c r="F1630" s="3" t="s">
        <v>11</v>
      </c>
      <c r="G1630" s="19">
        <v>1</v>
      </c>
      <c r="H1630" s="3" t="s">
        <v>11</v>
      </c>
      <c r="I1630" s="3" t="s">
        <v>13</v>
      </c>
      <c r="J1630" s="3" t="s">
        <v>20</v>
      </c>
    </row>
    <row r="1631" spans="1:10" x14ac:dyDescent="0.3">
      <c r="A1631" s="11" t="s">
        <v>1649</v>
      </c>
      <c r="B1631" s="12">
        <v>18.78</v>
      </c>
      <c r="C1631" s="13">
        <v>4.45</v>
      </c>
      <c r="D1631" s="14" t="s">
        <v>11</v>
      </c>
      <c r="E1631" s="14" t="s">
        <v>11</v>
      </c>
      <c r="F1631" s="14" t="s">
        <v>25</v>
      </c>
      <c r="G1631" s="15">
        <v>1</v>
      </c>
      <c r="H1631" s="14" t="s">
        <v>11</v>
      </c>
      <c r="I1631" s="14" t="s">
        <v>241</v>
      </c>
      <c r="J1631" s="14" t="s">
        <v>20</v>
      </c>
    </row>
    <row r="1632" spans="1:10" x14ac:dyDescent="0.3">
      <c r="A1632" s="16" t="s">
        <v>1650</v>
      </c>
      <c r="B1632" s="17">
        <v>28.024999999999999</v>
      </c>
      <c r="C1632" s="18">
        <v>5</v>
      </c>
      <c r="D1632" s="3" t="s">
        <v>11</v>
      </c>
      <c r="E1632" s="3" t="s">
        <v>11</v>
      </c>
      <c r="F1632" s="3" t="s">
        <v>11</v>
      </c>
      <c r="G1632" s="19">
        <v>1</v>
      </c>
      <c r="H1632" s="3" t="s">
        <v>11</v>
      </c>
      <c r="I1632" s="3" t="s">
        <v>167</v>
      </c>
      <c r="J1632" s="3" t="s">
        <v>20</v>
      </c>
    </row>
    <row r="1633" spans="1:10" x14ac:dyDescent="0.3">
      <c r="A1633" s="11" t="s">
        <v>1651</v>
      </c>
      <c r="B1633" s="12">
        <v>35.090000000000003</v>
      </c>
      <c r="C1633" s="13">
        <v>5.84</v>
      </c>
      <c r="D1633" s="14" t="s">
        <v>11</v>
      </c>
      <c r="E1633" s="14" t="s">
        <v>11</v>
      </c>
      <c r="F1633" s="14" t="s">
        <v>11</v>
      </c>
      <c r="G1633" s="15">
        <v>0</v>
      </c>
      <c r="H1633" s="14" t="s">
        <v>11</v>
      </c>
      <c r="I1633" s="14" t="s">
        <v>13</v>
      </c>
      <c r="J1633" s="14" t="s">
        <v>16</v>
      </c>
    </row>
    <row r="1634" spans="1:10" x14ac:dyDescent="0.3">
      <c r="A1634" s="16" t="s">
        <v>1652</v>
      </c>
      <c r="B1634" s="17">
        <v>34.42</v>
      </c>
      <c r="C1634" s="18">
        <v>5.21</v>
      </c>
      <c r="D1634" s="3" t="s">
        <v>12</v>
      </c>
      <c r="E1634" s="3" t="s">
        <v>11</v>
      </c>
      <c r="F1634" s="3" t="s">
        <v>11</v>
      </c>
      <c r="G1634" s="19">
        <v>0</v>
      </c>
      <c r="H1634" s="3" t="s">
        <v>11</v>
      </c>
      <c r="I1634" s="3" t="s">
        <v>13</v>
      </c>
      <c r="J1634" s="3" t="s">
        <v>20</v>
      </c>
    </row>
    <row r="1635" spans="1:10" x14ac:dyDescent="0.3">
      <c r="A1635" s="11" t="s">
        <v>1653</v>
      </c>
      <c r="B1635" s="12">
        <v>29.4</v>
      </c>
      <c r="C1635" s="13">
        <v>4.26</v>
      </c>
      <c r="D1635" s="14" t="s">
        <v>11</v>
      </c>
      <c r="E1635" s="14" t="s">
        <v>11</v>
      </c>
      <c r="F1635" s="14" t="s">
        <v>11</v>
      </c>
      <c r="G1635" s="15">
        <v>0</v>
      </c>
      <c r="H1635" s="14" t="s">
        <v>11</v>
      </c>
      <c r="I1635" s="14" t="s">
        <v>167</v>
      </c>
      <c r="J1635" s="14" t="s">
        <v>20</v>
      </c>
    </row>
    <row r="1636" spans="1:10" x14ac:dyDescent="0.3">
      <c r="A1636" s="16" t="s">
        <v>1654</v>
      </c>
      <c r="B1636" s="17">
        <v>21.31</v>
      </c>
      <c r="C1636" s="18">
        <v>4.17</v>
      </c>
      <c r="D1636" s="3" t="s">
        <v>11</v>
      </c>
      <c r="E1636" s="3" t="s">
        <v>11</v>
      </c>
      <c r="F1636" s="3" t="s">
        <v>11</v>
      </c>
      <c r="G1636" s="19">
        <v>0</v>
      </c>
      <c r="H1636" s="3" t="s">
        <v>11</v>
      </c>
      <c r="I1636" s="3" t="s">
        <v>241</v>
      </c>
      <c r="J1636" s="3" t="s">
        <v>20</v>
      </c>
    </row>
    <row r="1637" spans="1:10" x14ac:dyDescent="0.3">
      <c r="A1637" s="11" t="s">
        <v>1655</v>
      </c>
      <c r="B1637" s="12">
        <v>19.559999999999999</v>
      </c>
      <c r="C1637" s="13">
        <v>11.96</v>
      </c>
      <c r="D1637" s="14" t="s">
        <v>11</v>
      </c>
      <c r="E1637" s="14" t="s">
        <v>11</v>
      </c>
      <c r="F1637" s="14" t="s">
        <v>11</v>
      </c>
      <c r="G1637" s="15">
        <v>0</v>
      </c>
      <c r="H1637" s="14" t="s">
        <v>11</v>
      </c>
      <c r="I1637" s="14" t="s">
        <v>241</v>
      </c>
      <c r="J1637" s="14" t="s">
        <v>14</v>
      </c>
    </row>
    <row r="1638" spans="1:10" x14ac:dyDescent="0.3">
      <c r="A1638" s="16" t="s">
        <v>1656</v>
      </c>
      <c r="B1638" s="17">
        <v>37.335000000000001</v>
      </c>
      <c r="C1638" s="18">
        <v>6.26</v>
      </c>
      <c r="D1638" s="3" t="s">
        <v>12</v>
      </c>
      <c r="E1638" s="3" t="s">
        <v>11</v>
      </c>
      <c r="F1638" s="3" t="s">
        <v>11</v>
      </c>
      <c r="G1638" s="19">
        <v>1</v>
      </c>
      <c r="H1638" s="3" t="s">
        <v>11</v>
      </c>
      <c r="I1638" s="3" t="s">
        <v>13</v>
      </c>
      <c r="J1638" s="3" t="s">
        <v>16</v>
      </c>
    </row>
    <row r="1639" spans="1:10" x14ac:dyDescent="0.3">
      <c r="A1639" s="11" t="s">
        <v>1657</v>
      </c>
      <c r="B1639" s="12">
        <v>19.53</v>
      </c>
      <c r="C1639" s="13">
        <v>11.68</v>
      </c>
      <c r="D1639" s="14" t="s">
        <v>11</v>
      </c>
      <c r="E1639" s="14" t="s">
        <v>11</v>
      </c>
      <c r="F1639" s="14" t="s">
        <v>11</v>
      </c>
      <c r="G1639" s="15">
        <v>0</v>
      </c>
      <c r="H1639" s="14" t="s">
        <v>11</v>
      </c>
      <c r="I1639" s="14" t="s">
        <v>241</v>
      </c>
      <c r="J1639" s="14" t="s">
        <v>14</v>
      </c>
    </row>
    <row r="1640" spans="1:10" x14ac:dyDescent="0.3">
      <c r="A1640" s="16" t="s">
        <v>1658</v>
      </c>
      <c r="B1640" s="17">
        <v>34.1</v>
      </c>
      <c r="C1640" s="18">
        <v>5.16</v>
      </c>
      <c r="D1640" s="3" t="s">
        <v>11</v>
      </c>
      <c r="E1640" s="3" t="s">
        <v>11</v>
      </c>
      <c r="F1640" s="3" t="s">
        <v>11</v>
      </c>
      <c r="G1640" s="19">
        <v>0</v>
      </c>
      <c r="H1640" s="3" t="s">
        <v>11</v>
      </c>
      <c r="I1640" s="3" t="s">
        <v>13</v>
      </c>
      <c r="J1640" s="3" t="s">
        <v>20</v>
      </c>
    </row>
    <row r="1641" spans="1:10" x14ac:dyDescent="0.3">
      <c r="A1641" s="11" t="s">
        <v>1659</v>
      </c>
      <c r="B1641" s="12">
        <v>16.5</v>
      </c>
      <c r="C1641" s="13">
        <v>6.9</v>
      </c>
      <c r="D1641" s="14" t="s">
        <v>12</v>
      </c>
      <c r="E1641" s="14" t="s">
        <v>11</v>
      </c>
      <c r="F1641" s="14" t="s">
        <v>11</v>
      </c>
      <c r="G1641" s="15">
        <v>2</v>
      </c>
      <c r="H1641" s="14" t="s">
        <v>11</v>
      </c>
      <c r="I1641" s="14" t="s">
        <v>298</v>
      </c>
      <c r="J1641" s="14" t="s">
        <v>14</v>
      </c>
    </row>
    <row r="1642" spans="1:10" x14ac:dyDescent="0.3">
      <c r="A1642" s="16" t="s">
        <v>1660</v>
      </c>
      <c r="B1642" s="17">
        <v>30.69</v>
      </c>
      <c r="C1642" s="18">
        <v>4.83</v>
      </c>
      <c r="D1642" s="3" t="s">
        <v>11</v>
      </c>
      <c r="E1642" s="3" t="s">
        <v>11</v>
      </c>
      <c r="F1642" s="3" t="s">
        <v>11</v>
      </c>
      <c r="G1642" s="19">
        <v>1</v>
      </c>
      <c r="H1642" s="3" t="s">
        <v>11</v>
      </c>
      <c r="I1642" s="3" t="s">
        <v>13</v>
      </c>
      <c r="J1642" s="3" t="s">
        <v>20</v>
      </c>
    </row>
    <row r="1643" spans="1:10" x14ac:dyDescent="0.3">
      <c r="A1643" s="11" t="s">
        <v>1661</v>
      </c>
      <c r="B1643" s="12">
        <v>28.93</v>
      </c>
      <c r="C1643" s="13">
        <v>4.87</v>
      </c>
      <c r="D1643" s="14" t="s">
        <v>11</v>
      </c>
      <c r="E1643" s="14" t="s">
        <v>11</v>
      </c>
      <c r="F1643" s="14" t="s">
        <v>11</v>
      </c>
      <c r="G1643" s="15">
        <v>1</v>
      </c>
      <c r="H1643" s="14" t="s">
        <v>11</v>
      </c>
      <c r="I1643" s="14" t="s">
        <v>167</v>
      </c>
      <c r="J1643" s="14" t="s">
        <v>20</v>
      </c>
    </row>
    <row r="1644" spans="1:10" x14ac:dyDescent="0.3">
      <c r="A1644" s="16" t="s">
        <v>1662</v>
      </c>
      <c r="B1644" s="17">
        <v>38.9</v>
      </c>
      <c r="C1644" s="18">
        <v>4.28</v>
      </c>
      <c r="D1644" s="3" t="s">
        <v>11</v>
      </c>
      <c r="E1644" s="3" t="s">
        <v>11</v>
      </c>
      <c r="F1644" s="3" t="s">
        <v>11</v>
      </c>
      <c r="G1644" s="19">
        <v>0</v>
      </c>
      <c r="H1644" s="3" t="s">
        <v>11</v>
      </c>
      <c r="I1644" s="3" t="s">
        <v>13</v>
      </c>
      <c r="J1644" s="3" t="s">
        <v>20</v>
      </c>
    </row>
    <row r="1645" spans="1:10" x14ac:dyDescent="0.3">
      <c r="A1645" s="11" t="s">
        <v>1663</v>
      </c>
      <c r="B1645" s="12">
        <v>26.9</v>
      </c>
      <c r="C1645" s="13">
        <v>4.07</v>
      </c>
      <c r="D1645" s="14" t="s">
        <v>11</v>
      </c>
      <c r="E1645" s="14" t="s">
        <v>11</v>
      </c>
      <c r="F1645" s="14" t="s">
        <v>11</v>
      </c>
      <c r="G1645" s="15">
        <v>0</v>
      </c>
      <c r="H1645" s="14" t="s">
        <v>11</v>
      </c>
      <c r="I1645" s="14" t="s">
        <v>167</v>
      </c>
      <c r="J1645" s="14" t="s">
        <v>20</v>
      </c>
    </row>
    <row r="1646" spans="1:10" x14ac:dyDescent="0.3">
      <c r="A1646" s="16" t="s">
        <v>1664</v>
      </c>
      <c r="B1646" s="17">
        <v>24.86</v>
      </c>
      <c r="C1646" s="18">
        <v>6.23</v>
      </c>
      <c r="D1646" s="3" t="s">
        <v>11</v>
      </c>
      <c r="E1646" s="3" t="s">
        <v>11</v>
      </c>
      <c r="F1646" s="3" t="s">
        <v>11</v>
      </c>
      <c r="G1646" s="19">
        <v>0</v>
      </c>
      <c r="H1646" s="3" t="s">
        <v>11</v>
      </c>
      <c r="I1646" s="3" t="s">
        <v>241</v>
      </c>
      <c r="J1646" s="3" t="s">
        <v>16</v>
      </c>
    </row>
    <row r="1647" spans="1:10" x14ac:dyDescent="0.3">
      <c r="A1647" s="11" t="s">
        <v>1665</v>
      </c>
      <c r="B1647" s="12">
        <v>39.14</v>
      </c>
      <c r="C1647" s="13">
        <v>6.24</v>
      </c>
      <c r="D1647" s="14" t="s">
        <v>11</v>
      </c>
      <c r="E1647" s="14" t="s">
        <v>12</v>
      </c>
      <c r="F1647" s="14" t="s">
        <v>11</v>
      </c>
      <c r="G1647" s="15">
        <v>1</v>
      </c>
      <c r="H1647" s="14" t="s">
        <v>11</v>
      </c>
      <c r="I1647" s="14" t="s">
        <v>13</v>
      </c>
      <c r="J1647" s="14" t="s">
        <v>16</v>
      </c>
    </row>
    <row r="1648" spans="1:10" x14ac:dyDescent="0.3">
      <c r="A1648" s="16" t="s">
        <v>1666</v>
      </c>
      <c r="B1648" s="17">
        <v>39.799999999999997</v>
      </c>
      <c r="C1648" s="18">
        <v>6.17</v>
      </c>
      <c r="D1648" s="3" t="s">
        <v>11</v>
      </c>
      <c r="E1648" s="3" t="s">
        <v>11</v>
      </c>
      <c r="F1648" s="3" t="s">
        <v>25</v>
      </c>
      <c r="G1648" s="19">
        <v>1</v>
      </c>
      <c r="H1648" s="3" t="s">
        <v>11</v>
      </c>
      <c r="I1648" s="3" t="s">
        <v>13</v>
      </c>
      <c r="J1648" s="3" t="s">
        <v>16</v>
      </c>
    </row>
    <row r="1649" spans="1:10" x14ac:dyDescent="0.3">
      <c r="A1649" s="11" t="s">
        <v>1667</v>
      </c>
      <c r="B1649" s="12">
        <v>34.32</v>
      </c>
      <c r="C1649" s="13">
        <v>5.16</v>
      </c>
      <c r="D1649" s="14" t="s">
        <v>11</v>
      </c>
      <c r="E1649" s="14" t="s">
        <v>11</v>
      </c>
      <c r="F1649" s="14" t="s">
        <v>11</v>
      </c>
      <c r="G1649" s="15">
        <v>1</v>
      </c>
      <c r="H1649" s="14" t="s">
        <v>11</v>
      </c>
      <c r="I1649" s="14" t="s">
        <v>13</v>
      </c>
      <c r="J1649" s="14" t="s">
        <v>20</v>
      </c>
    </row>
    <row r="1650" spans="1:10" x14ac:dyDescent="0.3">
      <c r="A1650" s="16" t="s">
        <v>1668</v>
      </c>
      <c r="B1650" s="17">
        <v>32.51</v>
      </c>
      <c r="C1650" s="18">
        <v>4.3</v>
      </c>
      <c r="D1650" s="3" t="s">
        <v>11</v>
      </c>
      <c r="E1650" s="3" t="s">
        <v>11</v>
      </c>
      <c r="F1650" s="3" t="s">
        <v>11</v>
      </c>
      <c r="G1650" s="19">
        <v>0</v>
      </c>
      <c r="H1650" s="3" t="s">
        <v>11</v>
      </c>
      <c r="I1650" s="3" t="s">
        <v>13</v>
      </c>
      <c r="J1650" s="3" t="s">
        <v>20</v>
      </c>
    </row>
    <row r="1651" spans="1:10" x14ac:dyDescent="0.3">
      <c r="A1651" s="11" t="s">
        <v>1669</v>
      </c>
      <c r="B1651" s="12">
        <v>30.71</v>
      </c>
      <c r="C1651" s="13">
        <v>6.14</v>
      </c>
      <c r="D1651" s="14" t="s">
        <v>11</v>
      </c>
      <c r="E1651" s="14" t="s">
        <v>11</v>
      </c>
      <c r="F1651" s="14" t="s">
        <v>25</v>
      </c>
      <c r="G1651" s="15">
        <v>1</v>
      </c>
      <c r="H1651" s="14" t="s">
        <v>11</v>
      </c>
      <c r="I1651" s="14" t="s">
        <v>13</v>
      </c>
      <c r="J1651" s="14" t="s">
        <v>16</v>
      </c>
    </row>
    <row r="1652" spans="1:10" x14ac:dyDescent="0.3">
      <c r="A1652" s="16" t="s">
        <v>1670</v>
      </c>
      <c r="B1652" s="17">
        <v>28.9</v>
      </c>
      <c r="C1652" s="18">
        <v>5.36</v>
      </c>
      <c r="D1652" s="3" t="s">
        <v>11</v>
      </c>
      <c r="E1652" s="3" t="s">
        <v>11</v>
      </c>
      <c r="F1652" s="3" t="s">
        <v>11</v>
      </c>
      <c r="G1652" s="19">
        <v>1</v>
      </c>
      <c r="H1652" s="3" t="s">
        <v>11</v>
      </c>
      <c r="I1652" s="3" t="s">
        <v>167</v>
      </c>
      <c r="J1652" s="3" t="s">
        <v>20</v>
      </c>
    </row>
    <row r="1653" spans="1:10" x14ac:dyDescent="0.3">
      <c r="A1653" s="11" t="s">
        <v>1671</v>
      </c>
      <c r="B1653" s="12">
        <v>36.19</v>
      </c>
      <c r="C1653" s="13">
        <v>4.3</v>
      </c>
      <c r="D1653" s="14" t="s">
        <v>11</v>
      </c>
      <c r="E1653" s="14" t="s">
        <v>11</v>
      </c>
      <c r="F1653" s="14" t="s">
        <v>11</v>
      </c>
      <c r="G1653" s="15">
        <v>0</v>
      </c>
      <c r="H1653" s="14" t="s">
        <v>11</v>
      </c>
      <c r="I1653" s="14" t="s">
        <v>13</v>
      </c>
      <c r="J1653" s="14" t="s">
        <v>20</v>
      </c>
    </row>
    <row r="1654" spans="1:10" x14ac:dyDescent="0.3">
      <c r="A1654" s="16" t="s">
        <v>1672</v>
      </c>
      <c r="B1654" s="17">
        <v>29.6</v>
      </c>
      <c r="C1654" s="18">
        <v>4.09</v>
      </c>
      <c r="D1654" s="3" t="s">
        <v>11</v>
      </c>
      <c r="E1654" s="3" t="s">
        <v>11</v>
      </c>
      <c r="F1654" s="3" t="s">
        <v>11</v>
      </c>
      <c r="G1654" s="19">
        <v>0</v>
      </c>
      <c r="H1654" s="3" t="s">
        <v>11</v>
      </c>
      <c r="I1654" s="3" t="s">
        <v>167</v>
      </c>
      <c r="J1654" s="3" t="s">
        <v>20</v>
      </c>
    </row>
    <row r="1655" spans="1:10" x14ac:dyDescent="0.3">
      <c r="A1655" s="11" t="s">
        <v>1673</v>
      </c>
      <c r="B1655" s="12">
        <v>30.95</v>
      </c>
      <c r="C1655" s="13">
        <v>6.27</v>
      </c>
      <c r="D1655" s="14" t="s">
        <v>11</v>
      </c>
      <c r="E1655" s="14" t="s">
        <v>11</v>
      </c>
      <c r="F1655" s="14" t="s">
        <v>25</v>
      </c>
      <c r="G1655" s="15">
        <v>1</v>
      </c>
      <c r="H1655" s="14" t="s">
        <v>11</v>
      </c>
      <c r="I1655" s="14" t="s">
        <v>13</v>
      </c>
      <c r="J1655" s="14" t="s">
        <v>16</v>
      </c>
    </row>
    <row r="1656" spans="1:10" x14ac:dyDescent="0.3">
      <c r="A1656" s="16" t="s">
        <v>1674</v>
      </c>
      <c r="B1656" s="17">
        <v>19.95</v>
      </c>
      <c r="C1656" s="18">
        <v>5.39</v>
      </c>
      <c r="D1656" s="3" t="s">
        <v>11</v>
      </c>
      <c r="E1656" s="3" t="s">
        <v>11</v>
      </c>
      <c r="F1656" s="3" t="s">
        <v>11</v>
      </c>
      <c r="G1656" s="19">
        <v>1</v>
      </c>
      <c r="H1656" s="3" t="s">
        <v>11</v>
      </c>
      <c r="I1656" s="3" t="s">
        <v>241</v>
      </c>
      <c r="J1656" s="3" t="s">
        <v>20</v>
      </c>
    </row>
    <row r="1657" spans="1:10" x14ac:dyDescent="0.3">
      <c r="A1657" s="11" t="s">
        <v>1675</v>
      </c>
      <c r="B1657" s="12">
        <v>23.65</v>
      </c>
      <c r="C1657" s="13">
        <v>5.75</v>
      </c>
      <c r="D1657" s="14" t="s">
        <v>12</v>
      </c>
      <c r="E1657" s="14" t="s">
        <v>11</v>
      </c>
      <c r="F1657" s="14" t="s">
        <v>11</v>
      </c>
      <c r="G1657" s="15">
        <v>0</v>
      </c>
      <c r="H1657" s="14" t="s">
        <v>11</v>
      </c>
      <c r="I1657" s="14" t="s">
        <v>241</v>
      </c>
      <c r="J1657" s="14" t="s">
        <v>16</v>
      </c>
    </row>
    <row r="1658" spans="1:10" x14ac:dyDescent="0.3">
      <c r="A1658" s="16" t="s">
        <v>1676</v>
      </c>
      <c r="B1658" s="17">
        <v>43.34</v>
      </c>
      <c r="C1658" s="18">
        <v>4.91</v>
      </c>
      <c r="D1658" s="3" t="s">
        <v>11</v>
      </c>
      <c r="E1658" s="3" t="s">
        <v>11</v>
      </c>
      <c r="F1658" s="3" t="s">
        <v>11</v>
      </c>
      <c r="G1658" s="19">
        <v>1</v>
      </c>
      <c r="H1658" s="3" t="s">
        <v>11</v>
      </c>
      <c r="I1658" s="3" t="s">
        <v>13</v>
      </c>
      <c r="J1658" s="3" t="s">
        <v>20</v>
      </c>
    </row>
    <row r="1659" spans="1:10" x14ac:dyDescent="0.3">
      <c r="A1659" s="11" t="s">
        <v>1677</v>
      </c>
      <c r="B1659" s="12">
        <v>31.98</v>
      </c>
      <c r="C1659" s="13">
        <v>4.46</v>
      </c>
      <c r="D1659" s="14" t="s">
        <v>12</v>
      </c>
      <c r="E1659" s="14" t="s">
        <v>11</v>
      </c>
      <c r="F1659" s="14" t="s">
        <v>11</v>
      </c>
      <c r="G1659" s="15">
        <v>1</v>
      </c>
      <c r="H1659" s="14" t="s">
        <v>11</v>
      </c>
      <c r="I1659" s="14" t="s">
        <v>13</v>
      </c>
      <c r="J1659" s="14" t="s">
        <v>20</v>
      </c>
    </row>
    <row r="1660" spans="1:10" x14ac:dyDescent="0.3">
      <c r="A1660" s="16" t="s">
        <v>1678</v>
      </c>
      <c r="B1660" s="17">
        <v>35.86</v>
      </c>
      <c r="C1660" s="18">
        <v>6.22</v>
      </c>
      <c r="D1660" s="3" t="s">
        <v>11</v>
      </c>
      <c r="E1660" s="3" t="s">
        <v>11</v>
      </c>
      <c r="F1660" s="3" t="s">
        <v>11</v>
      </c>
      <c r="G1660" s="19">
        <v>1</v>
      </c>
      <c r="H1660" s="3" t="s">
        <v>11</v>
      </c>
      <c r="I1660" s="3" t="s">
        <v>13</v>
      </c>
      <c r="J1660" s="3" t="s">
        <v>16</v>
      </c>
    </row>
    <row r="1661" spans="1:10" x14ac:dyDescent="0.3">
      <c r="A1661" s="11" t="s">
        <v>1679</v>
      </c>
      <c r="B1661" s="12">
        <v>15.2</v>
      </c>
      <c r="C1661" s="13">
        <v>8.82</v>
      </c>
      <c r="D1661" s="14" t="s">
        <v>11</v>
      </c>
      <c r="E1661" s="14" t="s">
        <v>11</v>
      </c>
      <c r="F1661" s="14" t="s">
        <v>11</v>
      </c>
      <c r="G1661" s="15">
        <v>0</v>
      </c>
      <c r="H1661" s="14" t="s">
        <v>11</v>
      </c>
      <c r="I1661" s="14" t="s">
        <v>298</v>
      </c>
      <c r="J1661" s="14" t="s">
        <v>14</v>
      </c>
    </row>
    <row r="1662" spans="1:10" x14ac:dyDescent="0.3">
      <c r="A1662" s="16" t="s">
        <v>1680</v>
      </c>
      <c r="B1662" s="17">
        <v>37.200000000000003</v>
      </c>
      <c r="C1662" s="18">
        <v>10.14</v>
      </c>
      <c r="D1662" s="3" t="s">
        <v>11</v>
      </c>
      <c r="E1662" s="3" t="s">
        <v>11</v>
      </c>
      <c r="F1662" s="3" t="s">
        <v>11</v>
      </c>
      <c r="G1662" s="19">
        <v>0</v>
      </c>
      <c r="H1662" s="3" t="s">
        <v>11</v>
      </c>
      <c r="I1662" s="3" t="s">
        <v>13</v>
      </c>
      <c r="J1662" s="3" t="s">
        <v>14</v>
      </c>
    </row>
    <row r="1663" spans="1:10" x14ac:dyDescent="0.3">
      <c r="A1663" s="11" t="s">
        <v>1681</v>
      </c>
      <c r="B1663" s="12">
        <v>17.91</v>
      </c>
      <c r="C1663" s="13">
        <v>4.66</v>
      </c>
      <c r="D1663" s="14" t="s">
        <v>11</v>
      </c>
      <c r="E1663" s="14" t="s">
        <v>11</v>
      </c>
      <c r="F1663" s="14" t="s">
        <v>11</v>
      </c>
      <c r="G1663" s="15">
        <v>2</v>
      </c>
      <c r="H1663" s="14" t="s">
        <v>11</v>
      </c>
      <c r="I1663" s="14" t="s">
        <v>298</v>
      </c>
      <c r="J1663" s="14" t="s">
        <v>20</v>
      </c>
    </row>
    <row r="1664" spans="1:10" x14ac:dyDescent="0.3">
      <c r="A1664" s="16" t="s">
        <v>1682</v>
      </c>
      <c r="B1664" s="17">
        <v>20.76</v>
      </c>
      <c r="C1664" s="18">
        <v>6.26</v>
      </c>
      <c r="D1664" s="3" t="s">
        <v>11</v>
      </c>
      <c r="E1664" s="3" t="s">
        <v>11</v>
      </c>
      <c r="F1664" s="3" t="s">
        <v>11</v>
      </c>
      <c r="G1664" s="19">
        <v>0</v>
      </c>
      <c r="H1664" s="3" t="s">
        <v>11</v>
      </c>
      <c r="I1664" s="3" t="s">
        <v>241</v>
      </c>
      <c r="J1664" s="3" t="s">
        <v>16</v>
      </c>
    </row>
    <row r="1665" spans="1:10" x14ac:dyDescent="0.3">
      <c r="A1665" s="11" t="s">
        <v>1683</v>
      </c>
      <c r="B1665" s="12">
        <v>38.99</v>
      </c>
      <c r="C1665" s="13">
        <v>5.21</v>
      </c>
      <c r="D1665" s="14" t="s">
        <v>11</v>
      </c>
      <c r="E1665" s="14" t="s">
        <v>12</v>
      </c>
      <c r="F1665" s="14" t="s">
        <v>11</v>
      </c>
      <c r="G1665" s="15">
        <v>1</v>
      </c>
      <c r="H1665" s="14" t="s">
        <v>11</v>
      </c>
      <c r="I1665" s="14" t="s">
        <v>13</v>
      </c>
      <c r="J1665" s="14" t="s">
        <v>20</v>
      </c>
    </row>
    <row r="1666" spans="1:10" x14ac:dyDescent="0.3">
      <c r="A1666" s="16" t="s">
        <v>1684</v>
      </c>
      <c r="B1666" s="17">
        <v>42.655000000000001</v>
      </c>
      <c r="C1666" s="18">
        <v>5.94</v>
      </c>
      <c r="D1666" s="3" t="s">
        <v>12</v>
      </c>
      <c r="E1666" s="3" t="s">
        <v>11</v>
      </c>
      <c r="F1666" s="3" t="s">
        <v>25</v>
      </c>
      <c r="G1666" s="19">
        <v>1</v>
      </c>
      <c r="H1666" s="3" t="s">
        <v>11</v>
      </c>
      <c r="I1666" s="3" t="s">
        <v>13</v>
      </c>
      <c r="J1666" s="3" t="s">
        <v>16</v>
      </c>
    </row>
    <row r="1667" spans="1:10" x14ac:dyDescent="0.3">
      <c r="A1667" s="11" t="s">
        <v>1685</v>
      </c>
      <c r="B1667" s="12">
        <v>30.57</v>
      </c>
      <c r="C1667" s="13">
        <v>5.34</v>
      </c>
      <c r="D1667" s="14" t="s">
        <v>11</v>
      </c>
      <c r="E1667" s="14" t="s">
        <v>11</v>
      </c>
      <c r="F1667" s="14" t="s">
        <v>25</v>
      </c>
      <c r="G1667" s="15">
        <v>1</v>
      </c>
      <c r="H1667" s="14" t="s">
        <v>11</v>
      </c>
      <c r="I1667" s="14" t="s">
        <v>13</v>
      </c>
      <c r="J1667" s="14" t="s">
        <v>20</v>
      </c>
    </row>
    <row r="1668" spans="1:10" x14ac:dyDescent="0.3">
      <c r="A1668" s="16" t="s">
        <v>1686</v>
      </c>
      <c r="B1668" s="17">
        <v>17.7</v>
      </c>
      <c r="C1668" s="18">
        <v>6.38</v>
      </c>
      <c r="D1668" s="3" t="s">
        <v>11</v>
      </c>
      <c r="E1668" s="3" t="s">
        <v>11</v>
      </c>
      <c r="F1668" s="3" t="s">
        <v>11</v>
      </c>
      <c r="G1668" s="19">
        <v>2</v>
      </c>
      <c r="H1668" s="3" t="s">
        <v>11</v>
      </c>
      <c r="I1668" s="3" t="s">
        <v>298</v>
      </c>
      <c r="J1668" s="3" t="s">
        <v>16</v>
      </c>
    </row>
    <row r="1669" spans="1:10" x14ac:dyDescent="0.3">
      <c r="A1669" s="11" t="s">
        <v>1687</v>
      </c>
      <c r="B1669" s="12">
        <v>34.770000000000003</v>
      </c>
      <c r="C1669" s="13">
        <v>4.47</v>
      </c>
      <c r="D1669" s="14" t="s">
        <v>11</v>
      </c>
      <c r="E1669" s="14" t="s">
        <v>11</v>
      </c>
      <c r="F1669" s="14" t="s">
        <v>11</v>
      </c>
      <c r="G1669" s="15">
        <v>1</v>
      </c>
      <c r="H1669" s="14" t="s">
        <v>11</v>
      </c>
      <c r="I1669" s="14" t="s">
        <v>13</v>
      </c>
      <c r="J1669" s="14" t="s">
        <v>20</v>
      </c>
    </row>
    <row r="1670" spans="1:10" x14ac:dyDescent="0.3">
      <c r="A1670" s="16" t="s">
        <v>1688</v>
      </c>
      <c r="B1670" s="17">
        <v>16.88</v>
      </c>
      <c r="C1670" s="18">
        <v>9.9600000000000009</v>
      </c>
      <c r="D1670" s="3" t="s">
        <v>11</v>
      </c>
      <c r="E1670" s="3" t="s">
        <v>11</v>
      </c>
      <c r="F1670" s="3" t="s">
        <v>11</v>
      </c>
      <c r="G1670" s="19">
        <v>0</v>
      </c>
      <c r="H1670" s="3" t="s">
        <v>11</v>
      </c>
      <c r="I1670" s="3" t="s">
        <v>298</v>
      </c>
      <c r="J1670" s="3" t="s">
        <v>14</v>
      </c>
    </row>
    <row r="1671" spans="1:10" x14ac:dyDescent="0.3">
      <c r="A1671" s="11" t="s">
        <v>1689</v>
      </c>
      <c r="B1671" s="12">
        <v>40.26</v>
      </c>
      <c r="C1671" s="13">
        <v>9.92</v>
      </c>
      <c r="D1671" s="14" t="s">
        <v>12</v>
      </c>
      <c r="E1671" s="14" t="s">
        <v>11</v>
      </c>
      <c r="F1671" s="14" t="s">
        <v>11</v>
      </c>
      <c r="G1671" s="15">
        <v>0</v>
      </c>
      <c r="H1671" s="14" t="s">
        <v>11</v>
      </c>
      <c r="I1671" s="14" t="s">
        <v>13</v>
      </c>
      <c r="J1671" s="14" t="s">
        <v>14</v>
      </c>
    </row>
    <row r="1672" spans="1:10" x14ac:dyDescent="0.3">
      <c r="A1672" s="16" t="s">
        <v>1690</v>
      </c>
      <c r="B1672" s="17">
        <v>25.6</v>
      </c>
      <c r="C1672" s="18">
        <v>6.03</v>
      </c>
      <c r="D1672" s="3" t="s">
        <v>11</v>
      </c>
      <c r="E1672" s="3" t="s">
        <v>11</v>
      </c>
      <c r="F1672" s="3" t="s">
        <v>25</v>
      </c>
      <c r="G1672" s="19">
        <v>1</v>
      </c>
      <c r="H1672" s="3" t="s">
        <v>11</v>
      </c>
      <c r="I1672" s="3" t="s">
        <v>167</v>
      </c>
      <c r="J1672" s="3" t="s">
        <v>16</v>
      </c>
    </row>
    <row r="1673" spans="1:10" x14ac:dyDescent="0.3">
      <c r="A1673" s="11" t="s">
        <v>1691</v>
      </c>
      <c r="B1673" s="12">
        <v>33.549999999999997</v>
      </c>
      <c r="C1673" s="13">
        <v>10.9</v>
      </c>
      <c r="D1673" s="14" t="s">
        <v>12</v>
      </c>
      <c r="E1673" s="14" t="s">
        <v>11</v>
      </c>
      <c r="F1673" s="14" t="s">
        <v>11</v>
      </c>
      <c r="G1673" s="15">
        <v>0</v>
      </c>
      <c r="H1673" s="14" t="s">
        <v>11</v>
      </c>
      <c r="I1673" s="14" t="s">
        <v>13</v>
      </c>
      <c r="J1673" s="14" t="s">
        <v>14</v>
      </c>
    </row>
    <row r="1674" spans="1:10" x14ac:dyDescent="0.3">
      <c r="A1674" s="16" t="s">
        <v>1692</v>
      </c>
      <c r="B1674" s="17">
        <v>16.690000000000001</v>
      </c>
      <c r="C1674" s="18">
        <v>10.66</v>
      </c>
      <c r="D1674" s="3" t="s">
        <v>11</v>
      </c>
      <c r="E1674" s="3" t="s">
        <v>11</v>
      </c>
      <c r="F1674" s="3" t="s">
        <v>11</v>
      </c>
      <c r="G1674" s="19">
        <v>0</v>
      </c>
      <c r="H1674" s="3" t="s">
        <v>11</v>
      </c>
      <c r="I1674" s="3" t="s">
        <v>298</v>
      </c>
      <c r="J1674" s="3" t="s">
        <v>14</v>
      </c>
    </row>
    <row r="1675" spans="1:10" x14ac:dyDescent="0.3">
      <c r="A1675" s="11" t="s">
        <v>1693</v>
      </c>
      <c r="B1675" s="12">
        <v>19.95</v>
      </c>
      <c r="C1675" s="13">
        <v>4.05</v>
      </c>
      <c r="D1675" s="14" t="s">
        <v>11</v>
      </c>
      <c r="E1675" s="14" t="s">
        <v>11</v>
      </c>
      <c r="F1675" s="14" t="s">
        <v>11</v>
      </c>
      <c r="G1675" s="15">
        <v>1</v>
      </c>
      <c r="H1675" s="14" t="s">
        <v>11</v>
      </c>
      <c r="I1675" s="14" t="s">
        <v>241</v>
      </c>
      <c r="J1675" s="14" t="s">
        <v>20</v>
      </c>
    </row>
    <row r="1676" spans="1:10" x14ac:dyDescent="0.3">
      <c r="A1676" s="16" t="s">
        <v>1694</v>
      </c>
      <c r="B1676" s="17">
        <v>17.55</v>
      </c>
      <c r="C1676" s="18">
        <v>4.2300000000000004</v>
      </c>
      <c r="D1676" s="3" t="s">
        <v>11</v>
      </c>
      <c r="E1676" s="3" t="s">
        <v>11</v>
      </c>
      <c r="F1676" s="3" t="s">
        <v>11</v>
      </c>
      <c r="G1676" s="19">
        <v>2</v>
      </c>
      <c r="H1676" s="3" t="s">
        <v>11</v>
      </c>
      <c r="I1676" s="3" t="s">
        <v>298</v>
      </c>
      <c r="J1676" s="3" t="s">
        <v>20</v>
      </c>
    </row>
    <row r="1677" spans="1:10" x14ac:dyDescent="0.3">
      <c r="A1677" s="11" t="s">
        <v>1695</v>
      </c>
      <c r="B1677" s="12">
        <v>22.01</v>
      </c>
      <c r="C1677" s="13">
        <v>5.01</v>
      </c>
      <c r="D1677" s="14" t="s">
        <v>11</v>
      </c>
      <c r="E1677" s="14" t="s">
        <v>11</v>
      </c>
      <c r="F1677" s="14" t="s">
        <v>11</v>
      </c>
      <c r="G1677" s="15">
        <v>1</v>
      </c>
      <c r="H1677" s="14" t="s">
        <v>11</v>
      </c>
      <c r="I1677" s="14" t="s">
        <v>241</v>
      </c>
      <c r="J1677" s="14" t="s">
        <v>20</v>
      </c>
    </row>
    <row r="1678" spans="1:10" x14ac:dyDescent="0.3">
      <c r="A1678" s="16" t="s">
        <v>1696</v>
      </c>
      <c r="B1678" s="17">
        <v>41.8</v>
      </c>
      <c r="C1678" s="18">
        <v>5.82</v>
      </c>
      <c r="D1678" s="3" t="s">
        <v>12</v>
      </c>
      <c r="E1678" s="3" t="s">
        <v>11</v>
      </c>
      <c r="F1678" s="3" t="s">
        <v>25</v>
      </c>
      <c r="G1678" s="19">
        <v>1</v>
      </c>
      <c r="H1678" s="3" t="s">
        <v>11</v>
      </c>
      <c r="I1678" s="3" t="s">
        <v>13</v>
      </c>
      <c r="J1678" s="3" t="s">
        <v>16</v>
      </c>
    </row>
    <row r="1679" spans="1:10" x14ac:dyDescent="0.3">
      <c r="A1679" s="11" t="s">
        <v>1697</v>
      </c>
      <c r="B1679" s="12">
        <v>19.170000000000002</v>
      </c>
      <c r="C1679" s="13">
        <v>7.94</v>
      </c>
      <c r="D1679" s="14" t="s">
        <v>11</v>
      </c>
      <c r="E1679" s="14" t="s">
        <v>11</v>
      </c>
      <c r="F1679" s="14" t="s">
        <v>11</v>
      </c>
      <c r="G1679" s="15">
        <v>0</v>
      </c>
      <c r="H1679" s="14" t="s">
        <v>11</v>
      </c>
      <c r="I1679" s="14" t="s">
        <v>241</v>
      </c>
      <c r="J1679" s="14" t="s">
        <v>14</v>
      </c>
    </row>
    <row r="1680" spans="1:10" x14ac:dyDescent="0.3">
      <c r="A1680" s="16" t="s">
        <v>1698</v>
      </c>
      <c r="B1680" s="17">
        <v>32.799999999999997</v>
      </c>
      <c r="C1680" s="18">
        <v>6.16</v>
      </c>
      <c r="D1680" s="3" t="s">
        <v>12</v>
      </c>
      <c r="E1680" s="3" t="s">
        <v>11</v>
      </c>
      <c r="F1680" s="3" t="s">
        <v>25</v>
      </c>
      <c r="G1680" s="19">
        <v>1</v>
      </c>
      <c r="H1680" s="3" t="s">
        <v>11</v>
      </c>
      <c r="I1680" s="3" t="s">
        <v>13</v>
      </c>
      <c r="J1680" s="3" t="s">
        <v>16</v>
      </c>
    </row>
    <row r="1681" spans="1:10" x14ac:dyDescent="0.3">
      <c r="A1681" s="11" t="s">
        <v>1699</v>
      </c>
      <c r="B1681" s="12">
        <v>35.814999999999998</v>
      </c>
      <c r="C1681" s="13">
        <v>4.1500000000000004</v>
      </c>
      <c r="D1681" s="14" t="s">
        <v>11</v>
      </c>
      <c r="E1681" s="14" t="s">
        <v>11</v>
      </c>
      <c r="F1681" s="14" t="s">
        <v>11</v>
      </c>
      <c r="G1681" s="15">
        <v>1</v>
      </c>
      <c r="H1681" s="14" t="s">
        <v>11</v>
      </c>
      <c r="I1681" s="14" t="s">
        <v>13</v>
      </c>
      <c r="J1681" s="14" t="s">
        <v>20</v>
      </c>
    </row>
    <row r="1682" spans="1:10" x14ac:dyDescent="0.3">
      <c r="A1682" s="16" t="s">
        <v>1700</v>
      </c>
      <c r="B1682" s="17">
        <v>24.3</v>
      </c>
      <c r="C1682" s="18">
        <v>6.23</v>
      </c>
      <c r="D1682" s="3" t="s">
        <v>11</v>
      </c>
      <c r="E1682" s="3" t="s">
        <v>11</v>
      </c>
      <c r="F1682" s="3" t="s">
        <v>11</v>
      </c>
      <c r="G1682" s="19">
        <v>0</v>
      </c>
      <c r="H1682" s="3" t="s">
        <v>11</v>
      </c>
      <c r="I1682" s="3" t="s">
        <v>241</v>
      </c>
      <c r="J1682" s="3" t="s">
        <v>16</v>
      </c>
    </row>
    <row r="1683" spans="1:10" x14ac:dyDescent="0.3">
      <c r="A1683" s="11" t="s">
        <v>1701</v>
      </c>
      <c r="B1683" s="12">
        <v>19.059999999999999</v>
      </c>
      <c r="C1683" s="13">
        <v>7.41</v>
      </c>
      <c r="D1683" s="14" t="s">
        <v>11</v>
      </c>
      <c r="E1683" s="14" t="s">
        <v>11</v>
      </c>
      <c r="F1683" s="14" t="s">
        <v>11</v>
      </c>
      <c r="G1683" s="15">
        <v>0</v>
      </c>
      <c r="H1683" s="14" t="s">
        <v>11</v>
      </c>
      <c r="I1683" s="14" t="s">
        <v>241</v>
      </c>
      <c r="J1683" s="14" t="s">
        <v>14</v>
      </c>
    </row>
    <row r="1684" spans="1:10" x14ac:dyDescent="0.3">
      <c r="A1684" s="16" t="s">
        <v>1702</v>
      </c>
      <c r="B1684" s="17">
        <v>33.25</v>
      </c>
      <c r="C1684" s="18">
        <v>5.62</v>
      </c>
      <c r="D1684" s="3" t="s">
        <v>12</v>
      </c>
      <c r="E1684" s="3" t="s">
        <v>11</v>
      </c>
      <c r="F1684" s="3" t="s">
        <v>11</v>
      </c>
      <c r="G1684" s="19">
        <v>1</v>
      </c>
      <c r="H1684" s="3" t="s">
        <v>11</v>
      </c>
      <c r="I1684" s="3" t="s">
        <v>13</v>
      </c>
      <c r="J1684" s="3" t="s">
        <v>20</v>
      </c>
    </row>
    <row r="1685" spans="1:10" x14ac:dyDescent="0.3">
      <c r="A1685" s="11" t="s">
        <v>1703</v>
      </c>
      <c r="B1685" s="12">
        <v>21.37</v>
      </c>
      <c r="C1685" s="13">
        <v>4.54</v>
      </c>
      <c r="D1685" s="14" t="s">
        <v>12</v>
      </c>
      <c r="E1685" s="14" t="s">
        <v>11</v>
      </c>
      <c r="F1685" s="14" t="s">
        <v>25</v>
      </c>
      <c r="G1685" s="15">
        <v>1</v>
      </c>
      <c r="H1685" s="14" t="s">
        <v>11</v>
      </c>
      <c r="I1685" s="14" t="s">
        <v>241</v>
      </c>
      <c r="J1685" s="14" t="s">
        <v>20</v>
      </c>
    </row>
    <row r="1686" spans="1:10" x14ac:dyDescent="0.3">
      <c r="A1686" s="16" t="s">
        <v>1704</v>
      </c>
      <c r="B1686" s="17">
        <v>34.43</v>
      </c>
      <c r="C1686" s="18">
        <v>8.6199999999999992</v>
      </c>
      <c r="D1686" s="3" t="s">
        <v>12</v>
      </c>
      <c r="E1686" s="3" t="s">
        <v>11</v>
      </c>
      <c r="F1686" s="3" t="s">
        <v>11</v>
      </c>
      <c r="G1686" s="19">
        <v>1</v>
      </c>
      <c r="H1686" s="3" t="s">
        <v>11</v>
      </c>
      <c r="I1686" s="3" t="s">
        <v>13</v>
      </c>
      <c r="J1686" s="3" t="s">
        <v>14</v>
      </c>
    </row>
    <row r="1687" spans="1:10" x14ac:dyDescent="0.3">
      <c r="A1687" s="11" t="s">
        <v>1705</v>
      </c>
      <c r="B1687" s="12">
        <v>20.86</v>
      </c>
      <c r="C1687" s="13">
        <v>4.3600000000000003</v>
      </c>
      <c r="D1687" s="14" t="s">
        <v>12</v>
      </c>
      <c r="E1687" s="14" t="s">
        <v>11</v>
      </c>
      <c r="F1687" s="14" t="s">
        <v>11</v>
      </c>
      <c r="G1687" s="15">
        <v>0</v>
      </c>
      <c r="H1687" s="14" t="s">
        <v>11</v>
      </c>
      <c r="I1687" s="14" t="s">
        <v>241</v>
      </c>
      <c r="J1687" s="14" t="s">
        <v>20</v>
      </c>
    </row>
    <row r="1688" spans="1:10" x14ac:dyDescent="0.3">
      <c r="A1688" s="16" t="s">
        <v>1706</v>
      </c>
      <c r="B1688" s="17">
        <v>18.34</v>
      </c>
      <c r="C1688" s="18">
        <v>10.01</v>
      </c>
      <c r="D1688" s="3" t="s">
        <v>11</v>
      </c>
      <c r="E1688" s="3" t="s">
        <v>11</v>
      </c>
      <c r="F1688" s="3" t="s">
        <v>11</v>
      </c>
      <c r="G1688" s="19">
        <v>0</v>
      </c>
      <c r="H1688" s="3" t="s">
        <v>11</v>
      </c>
      <c r="I1688" s="3" t="s">
        <v>298</v>
      </c>
      <c r="J1688" s="3" t="s">
        <v>14</v>
      </c>
    </row>
    <row r="1689" spans="1:10" x14ac:dyDescent="0.3">
      <c r="A1689" s="11" t="s">
        <v>1707</v>
      </c>
      <c r="B1689" s="12">
        <v>34.15</v>
      </c>
      <c r="C1689" s="13">
        <v>5.42</v>
      </c>
      <c r="D1689" s="14" t="s">
        <v>11</v>
      </c>
      <c r="E1689" s="14" t="s">
        <v>11</v>
      </c>
      <c r="F1689" s="14" t="s">
        <v>11</v>
      </c>
      <c r="G1689" s="15">
        <v>0</v>
      </c>
      <c r="H1689" s="14" t="s">
        <v>11</v>
      </c>
      <c r="I1689" s="14" t="s">
        <v>13</v>
      </c>
      <c r="J1689" s="14" t="s">
        <v>20</v>
      </c>
    </row>
    <row r="1690" spans="1:10" x14ac:dyDescent="0.3">
      <c r="A1690" s="16" t="s">
        <v>1708</v>
      </c>
      <c r="B1690" s="17">
        <v>18.350000000000001</v>
      </c>
      <c r="C1690" s="18">
        <v>5.12</v>
      </c>
      <c r="D1690" s="3" t="s">
        <v>11</v>
      </c>
      <c r="E1690" s="3" t="s">
        <v>11</v>
      </c>
      <c r="F1690" s="3" t="s">
        <v>11</v>
      </c>
      <c r="G1690" s="19">
        <v>0</v>
      </c>
      <c r="H1690" s="3" t="s">
        <v>11</v>
      </c>
      <c r="I1690" s="3" t="s">
        <v>298</v>
      </c>
      <c r="J1690" s="3" t="s">
        <v>20</v>
      </c>
    </row>
    <row r="1691" spans="1:10" x14ac:dyDescent="0.3">
      <c r="A1691" s="11" t="s">
        <v>1709</v>
      </c>
      <c r="B1691" s="12">
        <v>22.13</v>
      </c>
      <c r="C1691" s="13">
        <v>9.1999999999999993</v>
      </c>
      <c r="D1691" s="14" t="s">
        <v>12</v>
      </c>
      <c r="E1691" s="14" t="s">
        <v>11</v>
      </c>
      <c r="F1691" s="14" t="s">
        <v>11</v>
      </c>
      <c r="G1691" s="15">
        <v>0</v>
      </c>
      <c r="H1691" s="14" t="s">
        <v>11</v>
      </c>
      <c r="I1691" s="14" t="s">
        <v>241</v>
      </c>
      <c r="J1691" s="14" t="s">
        <v>14</v>
      </c>
    </row>
    <row r="1692" spans="1:10" x14ac:dyDescent="0.3">
      <c r="A1692" s="16" t="s">
        <v>1710</v>
      </c>
      <c r="B1692" s="17">
        <v>22.51</v>
      </c>
      <c r="C1692" s="18">
        <v>6.08</v>
      </c>
      <c r="D1692" s="3" t="s">
        <v>12</v>
      </c>
      <c r="E1692" s="3" t="s">
        <v>11</v>
      </c>
      <c r="F1692" s="3" t="s">
        <v>11</v>
      </c>
      <c r="G1692" s="19">
        <v>1</v>
      </c>
      <c r="H1692" s="3" t="s">
        <v>11</v>
      </c>
      <c r="I1692" s="3" t="s">
        <v>241</v>
      </c>
      <c r="J1692" s="3" t="s">
        <v>16</v>
      </c>
    </row>
    <row r="1693" spans="1:10" x14ac:dyDescent="0.3">
      <c r="A1693" s="11" t="s">
        <v>1711</v>
      </c>
      <c r="B1693" s="12">
        <v>31</v>
      </c>
      <c r="C1693" s="13">
        <v>4.7699999999999996</v>
      </c>
      <c r="D1693" s="14" t="s">
        <v>11</v>
      </c>
      <c r="E1693" s="14" t="s">
        <v>11</v>
      </c>
      <c r="F1693" s="14" t="s">
        <v>11</v>
      </c>
      <c r="G1693" s="15">
        <v>1</v>
      </c>
      <c r="H1693" s="14" t="s">
        <v>11</v>
      </c>
      <c r="I1693" s="14" t="s">
        <v>13</v>
      </c>
      <c r="J1693" s="14" t="s">
        <v>20</v>
      </c>
    </row>
    <row r="1694" spans="1:10" x14ac:dyDescent="0.3">
      <c r="A1694" s="16" t="s">
        <v>1712</v>
      </c>
      <c r="B1694" s="17">
        <v>28.27</v>
      </c>
      <c r="C1694" s="18">
        <v>4.62</v>
      </c>
      <c r="D1694" s="3" t="s">
        <v>11</v>
      </c>
      <c r="E1694" s="3" t="s">
        <v>11</v>
      </c>
      <c r="F1694" s="3" t="s">
        <v>11</v>
      </c>
      <c r="G1694" s="19">
        <v>1</v>
      </c>
      <c r="H1694" s="3" t="s">
        <v>11</v>
      </c>
      <c r="I1694" s="3" t="s">
        <v>167</v>
      </c>
      <c r="J1694" s="3" t="s">
        <v>20</v>
      </c>
    </row>
    <row r="1695" spans="1:10" x14ac:dyDescent="0.3">
      <c r="A1695" s="11" t="s">
        <v>1713</v>
      </c>
      <c r="B1695" s="12">
        <v>29.92</v>
      </c>
      <c r="C1695" s="13">
        <v>9.07</v>
      </c>
      <c r="D1695" s="14" t="s">
        <v>12</v>
      </c>
      <c r="E1695" s="14" t="s">
        <v>11</v>
      </c>
      <c r="F1695" s="14" t="s">
        <v>11</v>
      </c>
      <c r="G1695" s="15">
        <v>1</v>
      </c>
      <c r="H1695" s="14" t="s">
        <v>11</v>
      </c>
      <c r="I1695" s="14" t="s">
        <v>167</v>
      </c>
      <c r="J1695" s="14" t="s">
        <v>14</v>
      </c>
    </row>
    <row r="1696" spans="1:10" x14ac:dyDescent="0.3">
      <c r="A1696" s="16" t="s">
        <v>1714</v>
      </c>
      <c r="B1696" s="17">
        <v>25.9</v>
      </c>
      <c r="C1696" s="18">
        <v>9.1199999999999992</v>
      </c>
      <c r="D1696" s="3" t="s">
        <v>12</v>
      </c>
      <c r="E1696" s="3" t="s">
        <v>11</v>
      </c>
      <c r="F1696" s="3" t="s">
        <v>11</v>
      </c>
      <c r="G1696" s="19">
        <v>1</v>
      </c>
      <c r="H1696" s="3" t="s">
        <v>11</v>
      </c>
      <c r="I1696" s="3" t="s">
        <v>167</v>
      </c>
      <c r="J1696" s="3" t="s">
        <v>14</v>
      </c>
    </row>
    <row r="1697" spans="1:10" x14ac:dyDescent="0.3">
      <c r="A1697" s="11" t="s">
        <v>1715</v>
      </c>
      <c r="B1697" s="12">
        <v>27.74</v>
      </c>
      <c r="C1697" s="13">
        <v>7.32</v>
      </c>
      <c r="D1697" s="14" t="s">
        <v>12</v>
      </c>
      <c r="E1697" s="14" t="s">
        <v>11</v>
      </c>
      <c r="F1697" s="14" t="s">
        <v>11</v>
      </c>
      <c r="G1697" s="15">
        <v>1</v>
      </c>
      <c r="H1697" s="14" t="s">
        <v>11</v>
      </c>
      <c r="I1697" s="14" t="s">
        <v>167</v>
      </c>
      <c r="J1697" s="14" t="s">
        <v>14</v>
      </c>
    </row>
    <row r="1698" spans="1:10" x14ac:dyDescent="0.3">
      <c r="A1698" s="16" t="s">
        <v>1716</v>
      </c>
      <c r="B1698" s="17">
        <v>17.260000000000002</v>
      </c>
      <c r="C1698" s="18">
        <v>11.73</v>
      </c>
      <c r="D1698" s="3" t="s">
        <v>11</v>
      </c>
      <c r="E1698" s="3" t="s">
        <v>11</v>
      </c>
      <c r="F1698" s="3" t="s">
        <v>11</v>
      </c>
      <c r="G1698" s="19">
        <v>2</v>
      </c>
      <c r="H1698" s="3" t="s">
        <v>11</v>
      </c>
      <c r="I1698" s="3" t="s">
        <v>298</v>
      </c>
      <c r="J1698" s="3" t="s">
        <v>14</v>
      </c>
    </row>
    <row r="1699" spans="1:10" x14ac:dyDescent="0.3">
      <c r="A1699" s="11" t="s">
        <v>1717</v>
      </c>
      <c r="B1699" s="12">
        <v>19.855</v>
      </c>
      <c r="C1699" s="13">
        <v>6.64</v>
      </c>
      <c r="D1699" s="14" t="s">
        <v>12</v>
      </c>
      <c r="E1699" s="14" t="s">
        <v>11</v>
      </c>
      <c r="F1699" s="14" t="s">
        <v>11</v>
      </c>
      <c r="G1699" s="15">
        <v>1</v>
      </c>
      <c r="H1699" s="14" t="s">
        <v>11</v>
      </c>
      <c r="I1699" s="14" t="s">
        <v>241</v>
      </c>
      <c r="J1699" s="14" t="s">
        <v>14</v>
      </c>
    </row>
    <row r="1700" spans="1:10" x14ac:dyDescent="0.3">
      <c r="A1700" s="16" t="s">
        <v>1718</v>
      </c>
      <c r="B1700" s="17">
        <v>41.69</v>
      </c>
      <c r="C1700" s="18">
        <v>5.78</v>
      </c>
      <c r="D1700" s="3" t="s">
        <v>11</v>
      </c>
      <c r="E1700" s="3" t="s">
        <v>11</v>
      </c>
      <c r="F1700" s="3" t="s">
        <v>11</v>
      </c>
      <c r="G1700" s="19">
        <v>0</v>
      </c>
      <c r="H1700" s="3" t="s">
        <v>11</v>
      </c>
      <c r="I1700" s="3" t="s">
        <v>13</v>
      </c>
      <c r="J1700" s="3" t="s">
        <v>16</v>
      </c>
    </row>
    <row r="1701" spans="1:10" x14ac:dyDescent="0.3">
      <c r="A1701" s="11" t="s">
        <v>1719</v>
      </c>
      <c r="B1701" s="12">
        <v>16.12</v>
      </c>
      <c r="C1701" s="13">
        <v>10.45</v>
      </c>
      <c r="D1701" s="14" t="s">
        <v>11</v>
      </c>
      <c r="E1701" s="14" t="s">
        <v>11</v>
      </c>
      <c r="F1701" s="14" t="s">
        <v>11</v>
      </c>
      <c r="G1701" s="15">
        <v>0</v>
      </c>
      <c r="H1701" s="14" t="s">
        <v>11</v>
      </c>
      <c r="I1701" s="14" t="s">
        <v>298</v>
      </c>
      <c r="J1701" s="14" t="s">
        <v>14</v>
      </c>
    </row>
    <row r="1702" spans="1:10" x14ac:dyDescent="0.3">
      <c r="A1702" s="16" t="s">
        <v>1720</v>
      </c>
      <c r="B1702" s="17">
        <v>37.43</v>
      </c>
      <c r="C1702" s="18">
        <v>4.5199999999999996</v>
      </c>
      <c r="D1702" s="3" t="s">
        <v>11</v>
      </c>
      <c r="E1702" s="3" t="s">
        <v>11</v>
      </c>
      <c r="F1702" s="3" t="s">
        <v>11</v>
      </c>
      <c r="G1702" s="19">
        <v>1</v>
      </c>
      <c r="H1702" s="3" t="s">
        <v>11</v>
      </c>
      <c r="I1702" s="3" t="s">
        <v>13</v>
      </c>
      <c r="J1702" s="3" t="s">
        <v>20</v>
      </c>
    </row>
    <row r="1703" spans="1:10" x14ac:dyDescent="0.3">
      <c r="A1703" s="11" t="s">
        <v>1721</v>
      </c>
      <c r="B1703" s="12">
        <v>31.065000000000001</v>
      </c>
      <c r="C1703" s="13">
        <v>5.71</v>
      </c>
      <c r="D1703" s="14" t="s">
        <v>11</v>
      </c>
      <c r="E1703" s="14" t="s">
        <v>11</v>
      </c>
      <c r="F1703" s="14" t="s">
        <v>11</v>
      </c>
      <c r="G1703" s="15">
        <v>0</v>
      </c>
      <c r="H1703" s="14" t="s">
        <v>11</v>
      </c>
      <c r="I1703" s="14" t="s">
        <v>13</v>
      </c>
      <c r="J1703" s="14" t="s">
        <v>16</v>
      </c>
    </row>
    <row r="1704" spans="1:10" x14ac:dyDescent="0.3">
      <c r="A1704" s="16" t="s">
        <v>1722</v>
      </c>
      <c r="B1704" s="17">
        <v>25.08</v>
      </c>
      <c r="C1704" s="18">
        <v>4.7699999999999996</v>
      </c>
      <c r="D1704" s="3" t="s">
        <v>11</v>
      </c>
      <c r="E1704" s="3" t="s">
        <v>11</v>
      </c>
      <c r="F1704" s="3" t="s">
        <v>11</v>
      </c>
      <c r="G1704" s="19">
        <v>0</v>
      </c>
      <c r="H1704" s="3" t="s">
        <v>11</v>
      </c>
      <c r="I1704" s="3" t="s">
        <v>167</v>
      </c>
      <c r="J1704" s="3" t="s">
        <v>20</v>
      </c>
    </row>
    <row r="1705" spans="1:10" x14ac:dyDescent="0.3">
      <c r="A1705" s="11" t="s">
        <v>1723</v>
      </c>
      <c r="B1705" s="12">
        <v>15.2</v>
      </c>
      <c r="C1705" s="13">
        <v>7.81</v>
      </c>
      <c r="D1705" s="14" t="s">
        <v>12</v>
      </c>
      <c r="E1705" s="14" t="s">
        <v>11</v>
      </c>
      <c r="F1705" s="14" t="s">
        <v>11</v>
      </c>
      <c r="G1705" s="15">
        <v>1</v>
      </c>
      <c r="H1705" s="14" t="s">
        <v>11</v>
      </c>
      <c r="I1705" s="14" t="s">
        <v>298</v>
      </c>
      <c r="J1705" s="14" t="s">
        <v>14</v>
      </c>
    </row>
    <row r="1706" spans="1:10" x14ac:dyDescent="0.3">
      <c r="A1706" s="16" t="s">
        <v>1724</v>
      </c>
      <c r="B1706" s="17">
        <v>22.34</v>
      </c>
      <c r="C1706" s="18">
        <v>5.19</v>
      </c>
      <c r="D1706" s="3" t="s">
        <v>12</v>
      </c>
      <c r="E1706" s="3" t="s">
        <v>11</v>
      </c>
      <c r="F1706" s="3" t="s">
        <v>11</v>
      </c>
      <c r="G1706" s="19">
        <v>0</v>
      </c>
      <c r="H1706" s="3" t="s">
        <v>11</v>
      </c>
      <c r="I1706" s="3" t="s">
        <v>241</v>
      </c>
      <c r="J1706" s="3" t="s">
        <v>20</v>
      </c>
    </row>
    <row r="1707" spans="1:10" x14ac:dyDescent="0.3">
      <c r="A1707" s="11" t="s">
        <v>1725</v>
      </c>
      <c r="B1707" s="12">
        <v>40.15</v>
      </c>
      <c r="C1707" s="13">
        <v>5.93</v>
      </c>
      <c r="D1707" s="14" t="s">
        <v>11</v>
      </c>
      <c r="E1707" s="14" t="s">
        <v>11</v>
      </c>
      <c r="F1707" s="14" t="s">
        <v>11</v>
      </c>
      <c r="G1707" s="15">
        <v>1</v>
      </c>
      <c r="H1707" s="14" t="s">
        <v>11</v>
      </c>
      <c r="I1707" s="14" t="s">
        <v>13</v>
      </c>
      <c r="J1707" s="14" t="s">
        <v>16</v>
      </c>
    </row>
    <row r="1708" spans="1:10" x14ac:dyDescent="0.3">
      <c r="A1708" s="16" t="s">
        <v>1726</v>
      </c>
      <c r="B1708" s="17">
        <v>37.729999999999997</v>
      </c>
      <c r="C1708" s="18">
        <v>6.29</v>
      </c>
      <c r="D1708" s="3" t="s">
        <v>11</v>
      </c>
      <c r="E1708" s="3" t="s">
        <v>11</v>
      </c>
      <c r="F1708" s="3" t="s">
        <v>11</v>
      </c>
      <c r="G1708" s="19">
        <v>1</v>
      </c>
      <c r="H1708" s="3" t="s">
        <v>11</v>
      </c>
      <c r="I1708" s="3" t="s">
        <v>13</v>
      </c>
      <c r="J1708" s="3" t="s">
        <v>16</v>
      </c>
    </row>
    <row r="1709" spans="1:10" x14ac:dyDescent="0.3">
      <c r="A1709" s="11" t="s">
        <v>1727</v>
      </c>
      <c r="B1709" s="12">
        <v>25.35</v>
      </c>
      <c r="C1709" s="13">
        <v>4.9000000000000004</v>
      </c>
      <c r="D1709" s="14" t="s">
        <v>11</v>
      </c>
      <c r="E1709" s="14" t="s">
        <v>11</v>
      </c>
      <c r="F1709" s="14" t="s">
        <v>11</v>
      </c>
      <c r="G1709" s="15">
        <v>0</v>
      </c>
      <c r="H1709" s="14" t="s">
        <v>11</v>
      </c>
      <c r="I1709" s="14" t="s">
        <v>167</v>
      </c>
      <c r="J1709" s="14" t="s">
        <v>20</v>
      </c>
    </row>
    <row r="1710" spans="1:10" x14ac:dyDescent="0.3">
      <c r="A1710" s="16" t="s">
        <v>1728</v>
      </c>
      <c r="B1710" s="17">
        <v>26.41</v>
      </c>
      <c r="C1710" s="18">
        <v>5.07</v>
      </c>
      <c r="D1710" s="3" t="s">
        <v>12</v>
      </c>
      <c r="E1710" s="3" t="s">
        <v>11</v>
      </c>
      <c r="F1710" s="3" t="s">
        <v>11</v>
      </c>
      <c r="G1710" s="19">
        <v>1</v>
      </c>
      <c r="H1710" s="3" t="s">
        <v>11</v>
      </c>
      <c r="I1710" s="3" t="s">
        <v>167</v>
      </c>
      <c r="J1710" s="3" t="s">
        <v>20</v>
      </c>
    </row>
    <row r="1711" spans="1:10" x14ac:dyDescent="0.3">
      <c r="A1711" s="11" t="s">
        <v>1729</v>
      </c>
      <c r="B1711" s="12">
        <v>27.6</v>
      </c>
      <c r="C1711" s="13">
        <v>5.33</v>
      </c>
      <c r="D1711" s="14" t="s">
        <v>11</v>
      </c>
      <c r="E1711" s="14" t="s">
        <v>11</v>
      </c>
      <c r="F1711" s="14" t="s">
        <v>11</v>
      </c>
      <c r="G1711" s="15">
        <v>1</v>
      </c>
      <c r="H1711" s="14" t="s">
        <v>11</v>
      </c>
      <c r="I1711" s="14" t="s">
        <v>167</v>
      </c>
      <c r="J1711" s="14" t="s">
        <v>20</v>
      </c>
    </row>
    <row r="1712" spans="1:10" x14ac:dyDescent="0.3">
      <c r="A1712" s="16" t="s">
        <v>1730</v>
      </c>
      <c r="B1712" s="17">
        <v>33.82</v>
      </c>
      <c r="C1712" s="18">
        <v>8.93</v>
      </c>
      <c r="D1712" s="3" t="s">
        <v>12</v>
      </c>
      <c r="E1712" s="3" t="s">
        <v>11</v>
      </c>
      <c r="F1712" s="3" t="s">
        <v>11</v>
      </c>
      <c r="G1712" s="19">
        <v>1</v>
      </c>
      <c r="H1712" s="3" t="s">
        <v>11</v>
      </c>
      <c r="I1712" s="3" t="s">
        <v>13</v>
      </c>
      <c r="J1712" s="3" t="s">
        <v>14</v>
      </c>
    </row>
    <row r="1713" spans="1:10" x14ac:dyDescent="0.3">
      <c r="A1713" s="11" t="s">
        <v>1731</v>
      </c>
      <c r="B1713" s="12">
        <v>32.9</v>
      </c>
      <c r="C1713" s="13">
        <v>4.3499999999999996</v>
      </c>
      <c r="D1713" s="14" t="s">
        <v>11</v>
      </c>
      <c r="E1713" s="14" t="s">
        <v>11</v>
      </c>
      <c r="F1713" s="14" t="s">
        <v>11</v>
      </c>
      <c r="G1713" s="15">
        <v>0</v>
      </c>
      <c r="H1713" s="14" t="s">
        <v>11</v>
      </c>
      <c r="I1713" s="14" t="s">
        <v>13</v>
      </c>
      <c r="J1713" s="14" t="s">
        <v>20</v>
      </c>
    </row>
    <row r="1714" spans="1:10" x14ac:dyDescent="0.3">
      <c r="A1714" s="16" t="s">
        <v>1732</v>
      </c>
      <c r="B1714" s="17">
        <v>30.875</v>
      </c>
      <c r="C1714" s="18">
        <v>9.5399999999999991</v>
      </c>
      <c r="D1714" s="3" t="s">
        <v>12</v>
      </c>
      <c r="E1714" s="3" t="s">
        <v>11</v>
      </c>
      <c r="F1714" s="3" t="s">
        <v>11</v>
      </c>
      <c r="G1714" s="19">
        <v>1</v>
      </c>
      <c r="H1714" s="3" t="s">
        <v>11</v>
      </c>
      <c r="I1714" s="3" t="s">
        <v>13</v>
      </c>
      <c r="J1714" s="3" t="s">
        <v>14</v>
      </c>
    </row>
    <row r="1715" spans="1:10" x14ac:dyDescent="0.3">
      <c r="A1715" s="11" t="s">
        <v>1733</v>
      </c>
      <c r="B1715" s="12">
        <v>32.64</v>
      </c>
      <c r="C1715" s="13">
        <v>5.91</v>
      </c>
      <c r="D1715" s="14" t="s">
        <v>11</v>
      </c>
      <c r="E1715" s="14" t="s">
        <v>11</v>
      </c>
      <c r="F1715" s="14" t="s">
        <v>11</v>
      </c>
      <c r="G1715" s="15">
        <v>0</v>
      </c>
      <c r="H1715" s="14" t="s">
        <v>11</v>
      </c>
      <c r="I1715" s="14" t="s">
        <v>13</v>
      </c>
      <c r="J1715" s="14" t="s">
        <v>16</v>
      </c>
    </row>
    <row r="1716" spans="1:10" x14ac:dyDescent="0.3">
      <c r="A1716" s="16" t="s">
        <v>1734</v>
      </c>
      <c r="B1716" s="17">
        <v>22.135000000000002</v>
      </c>
      <c r="C1716" s="18">
        <v>5.0999999999999996</v>
      </c>
      <c r="D1716" s="3" t="s">
        <v>11</v>
      </c>
      <c r="E1716" s="3" t="s">
        <v>11</v>
      </c>
      <c r="F1716" s="3" t="s">
        <v>11</v>
      </c>
      <c r="G1716" s="19">
        <v>0</v>
      </c>
      <c r="H1716" s="3" t="s">
        <v>11</v>
      </c>
      <c r="I1716" s="3" t="s">
        <v>241</v>
      </c>
      <c r="J1716" s="3" t="s">
        <v>20</v>
      </c>
    </row>
    <row r="1717" spans="1:10" x14ac:dyDescent="0.3">
      <c r="A1717" s="11" t="s">
        <v>1735</v>
      </c>
      <c r="B1717" s="12">
        <v>16.53</v>
      </c>
      <c r="C1717" s="13">
        <v>5.08</v>
      </c>
      <c r="D1717" s="14" t="s">
        <v>11</v>
      </c>
      <c r="E1717" s="14" t="s">
        <v>11</v>
      </c>
      <c r="F1717" s="14" t="s">
        <v>11</v>
      </c>
      <c r="G1717" s="15">
        <v>2</v>
      </c>
      <c r="H1717" s="14" t="s">
        <v>11</v>
      </c>
      <c r="I1717" s="14" t="s">
        <v>298</v>
      </c>
      <c r="J1717" s="14" t="s">
        <v>20</v>
      </c>
    </row>
    <row r="1718" spans="1:10" x14ac:dyDescent="0.3">
      <c r="A1718" s="16" t="s">
        <v>1736</v>
      </c>
      <c r="B1718" s="17">
        <v>32.774999999999999</v>
      </c>
      <c r="C1718" s="18">
        <v>4.75</v>
      </c>
      <c r="D1718" s="3" t="s">
        <v>11</v>
      </c>
      <c r="E1718" s="3" t="s">
        <v>11</v>
      </c>
      <c r="F1718" s="3" t="s">
        <v>11</v>
      </c>
      <c r="G1718" s="19">
        <v>0</v>
      </c>
      <c r="H1718" s="3" t="s">
        <v>11</v>
      </c>
      <c r="I1718" s="3" t="s">
        <v>13</v>
      </c>
      <c r="J1718" s="3" t="s">
        <v>20</v>
      </c>
    </row>
    <row r="1719" spans="1:10" x14ac:dyDescent="0.3">
      <c r="A1719" s="11" t="s">
        <v>1737</v>
      </c>
      <c r="B1719" s="12">
        <v>30.9</v>
      </c>
      <c r="C1719" s="13">
        <v>6.05</v>
      </c>
      <c r="D1719" s="14" t="s">
        <v>11</v>
      </c>
      <c r="E1719" s="14" t="s">
        <v>11</v>
      </c>
      <c r="F1719" s="14" t="s">
        <v>11</v>
      </c>
      <c r="G1719" s="15">
        <v>1</v>
      </c>
      <c r="H1719" s="14" t="s">
        <v>11</v>
      </c>
      <c r="I1719" s="14" t="s">
        <v>13</v>
      </c>
      <c r="J1719" s="14" t="s">
        <v>16</v>
      </c>
    </row>
    <row r="1720" spans="1:10" x14ac:dyDescent="0.3">
      <c r="A1720" s="16" t="s">
        <v>1738</v>
      </c>
      <c r="B1720" s="17">
        <v>15.58</v>
      </c>
      <c r="C1720" s="18">
        <v>11.56</v>
      </c>
      <c r="D1720" s="3" t="s">
        <v>11</v>
      </c>
      <c r="E1720" s="3" t="s">
        <v>11</v>
      </c>
      <c r="F1720" s="3" t="s">
        <v>11</v>
      </c>
      <c r="G1720" s="19">
        <v>0</v>
      </c>
      <c r="H1720" s="3" t="s">
        <v>11</v>
      </c>
      <c r="I1720" s="3" t="s">
        <v>298</v>
      </c>
      <c r="J1720" s="3" t="s">
        <v>14</v>
      </c>
    </row>
    <row r="1721" spans="1:10" x14ac:dyDescent="0.3">
      <c r="A1721" s="11" t="s">
        <v>1739</v>
      </c>
      <c r="B1721" s="12">
        <v>26.315000000000001</v>
      </c>
      <c r="C1721" s="13">
        <v>5.76</v>
      </c>
      <c r="D1721" s="14" t="s">
        <v>11</v>
      </c>
      <c r="E1721" s="14" t="s">
        <v>11</v>
      </c>
      <c r="F1721" s="14" t="s">
        <v>11</v>
      </c>
      <c r="G1721" s="15">
        <v>0</v>
      </c>
      <c r="H1721" s="14" t="s">
        <v>11</v>
      </c>
      <c r="I1721" s="14" t="s">
        <v>167</v>
      </c>
      <c r="J1721" s="14" t="s">
        <v>16</v>
      </c>
    </row>
    <row r="1722" spans="1:10" x14ac:dyDescent="0.3">
      <c r="A1722" s="16" t="s">
        <v>1740</v>
      </c>
      <c r="B1722" s="17">
        <v>35.61</v>
      </c>
      <c r="C1722" s="18">
        <v>5.65</v>
      </c>
      <c r="D1722" s="3" t="s">
        <v>11</v>
      </c>
      <c r="E1722" s="3" t="s">
        <v>12</v>
      </c>
      <c r="F1722" s="3" t="s">
        <v>11</v>
      </c>
      <c r="G1722" s="19">
        <v>1</v>
      </c>
      <c r="H1722" s="3" t="s">
        <v>11</v>
      </c>
      <c r="I1722" s="3" t="s">
        <v>13</v>
      </c>
      <c r="J1722" s="3" t="s">
        <v>20</v>
      </c>
    </row>
    <row r="1723" spans="1:10" x14ac:dyDescent="0.3">
      <c r="A1723" s="11" t="s">
        <v>1741</v>
      </c>
      <c r="B1723" s="12">
        <v>37.56</v>
      </c>
      <c r="C1723" s="13">
        <v>5.88</v>
      </c>
      <c r="D1723" s="14" t="s">
        <v>11</v>
      </c>
      <c r="E1723" s="14" t="s">
        <v>12</v>
      </c>
      <c r="F1723" s="14" t="s">
        <v>11</v>
      </c>
      <c r="G1723" s="15">
        <v>1</v>
      </c>
      <c r="H1723" s="14" t="s">
        <v>11</v>
      </c>
      <c r="I1723" s="14" t="s">
        <v>13</v>
      </c>
      <c r="J1723" s="14" t="s">
        <v>16</v>
      </c>
    </row>
    <row r="1724" spans="1:10" x14ac:dyDescent="0.3">
      <c r="A1724" s="16" t="s">
        <v>1742</v>
      </c>
      <c r="B1724" s="17">
        <v>15.49</v>
      </c>
      <c r="C1724" s="18">
        <v>9.6</v>
      </c>
      <c r="D1724" s="3" t="s">
        <v>11</v>
      </c>
      <c r="E1724" s="3" t="s">
        <v>11</v>
      </c>
      <c r="F1724" s="3" t="s">
        <v>11</v>
      </c>
      <c r="G1724" s="19">
        <v>0</v>
      </c>
      <c r="H1724" s="3" t="s">
        <v>11</v>
      </c>
      <c r="I1724" s="3" t="s">
        <v>298</v>
      </c>
      <c r="J1724" s="3" t="s">
        <v>14</v>
      </c>
    </row>
    <row r="1725" spans="1:10" x14ac:dyDescent="0.3">
      <c r="A1725" s="11" t="s">
        <v>1743</v>
      </c>
      <c r="B1725" s="12">
        <v>23.48</v>
      </c>
      <c r="C1725" s="13">
        <v>6.24</v>
      </c>
      <c r="D1725" s="14" t="s">
        <v>11</v>
      </c>
      <c r="E1725" s="14" t="s">
        <v>11</v>
      </c>
      <c r="F1725" s="14" t="s">
        <v>11</v>
      </c>
      <c r="G1725" s="15">
        <v>1</v>
      </c>
      <c r="H1725" s="14" t="s">
        <v>11</v>
      </c>
      <c r="I1725" s="14" t="s">
        <v>241</v>
      </c>
      <c r="J1725" s="14" t="s">
        <v>16</v>
      </c>
    </row>
    <row r="1726" spans="1:10" x14ac:dyDescent="0.3">
      <c r="A1726" s="16" t="s">
        <v>1744</v>
      </c>
      <c r="B1726" s="17">
        <v>30.02</v>
      </c>
      <c r="C1726" s="18">
        <v>7.63</v>
      </c>
      <c r="D1726" s="3" t="s">
        <v>12</v>
      </c>
      <c r="E1726" s="3" t="s">
        <v>11</v>
      </c>
      <c r="F1726" s="3" t="s">
        <v>11</v>
      </c>
      <c r="G1726" s="19">
        <v>1</v>
      </c>
      <c r="H1726" s="3" t="s">
        <v>11</v>
      </c>
      <c r="I1726" s="3" t="s">
        <v>13</v>
      </c>
      <c r="J1726" s="3" t="s">
        <v>14</v>
      </c>
    </row>
    <row r="1727" spans="1:10" x14ac:dyDescent="0.3">
      <c r="A1727" s="11" t="s">
        <v>1745</v>
      </c>
      <c r="B1727" s="12">
        <v>26.885000000000002</v>
      </c>
      <c r="C1727" s="13">
        <v>8.66</v>
      </c>
      <c r="D1727" s="14" t="s">
        <v>12</v>
      </c>
      <c r="E1727" s="14" t="s">
        <v>11</v>
      </c>
      <c r="F1727" s="14" t="s">
        <v>11</v>
      </c>
      <c r="G1727" s="15">
        <v>1</v>
      </c>
      <c r="H1727" s="14" t="s">
        <v>11</v>
      </c>
      <c r="I1727" s="14" t="s">
        <v>167</v>
      </c>
      <c r="J1727" s="14" t="s">
        <v>14</v>
      </c>
    </row>
    <row r="1728" spans="1:10" x14ac:dyDescent="0.3">
      <c r="A1728" s="16" t="s">
        <v>1746</v>
      </c>
      <c r="B1728" s="17">
        <v>25.84</v>
      </c>
      <c r="C1728" s="18">
        <v>8.5500000000000007</v>
      </c>
      <c r="D1728" s="3" t="s">
        <v>12</v>
      </c>
      <c r="E1728" s="3" t="s">
        <v>11</v>
      </c>
      <c r="F1728" s="3" t="s">
        <v>11</v>
      </c>
      <c r="G1728" s="19">
        <v>1</v>
      </c>
      <c r="H1728" s="3" t="s">
        <v>11</v>
      </c>
      <c r="I1728" s="3" t="s">
        <v>167</v>
      </c>
      <c r="J1728" s="3" t="s">
        <v>14</v>
      </c>
    </row>
    <row r="1729" spans="1:10" x14ac:dyDescent="0.3">
      <c r="A1729" s="11" t="s">
        <v>1747</v>
      </c>
      <c r="B1729" s="12">
        <v>27.454999999999998</v>
      </c>
      <c r="C1729" s="13">
        <v>4.54</v>
      </c>
      <c r="D1729" s="14" t="s">
        <v>11</v>
      </c>
      <c r="E1729" s="14" t="s">
        <v>11</v>
      </c>
      <c r="F1729" s="14" t="s">
        <v>11</v>
      </c>
      <c r="G1729" s="15">
        <v>0</v>
      </c>
      <c r="H1729" s="14" t="s">
        <v>11</v>
      </c>
      <c r="I1729" s="14" t="s">
        <v>167</v>
      </c>
      <c r="J1729" s="14" t="s">
        <v>20</v>
      </c>
    </row>
    <row r="1730" spans="1:10" x14ac:dyDescent="0.3">
      <c r="A1730" s="16" t="s">
        <v>1748</v>
      </c>
      <c r="B1730" s="17">
        <v>24.605</v>
      </c>
      <c r="C1730" s="18">
        <v>5.7</v>
      </c>
      <c r="D1730" s="3" t="s">
        <v>11</v>
      </c>
      <c r="E1730" s="3" t="s">
        <v>11</v>
      </c>
      <c r="F1730" s="3" t="s">
        <v>11</v>
      </c>
      <c r="G1730" s="19">
        <v>0</v>
      </c>
      <c r="H1730" s="3" t="s">
        <v>11</v>
      </c>
      <c r="I1730" s="3" t="s">
        <v>241</v>
      </c>
      <c r="J1730" s="3" t="s">
        <v>20</v>
      </c>
    </row>
    <row r="1731" spans="1:10" x14ac:dyDescent="0.3">
      <c r="A1731" s="11" t="s">
        <v>1749</v>
      </c>
      <c r="B1731" s="12">
        <v>30.8</v>
      </c>
      <c r="C1731" s="13">
        <v>5.07</v>
      </c>
      <c r="D1731" s="14" t="s">
        <v>11</v>
      </c>
      <c r="E1731" s="14" t="s">
        <v>11</v>
      </c>
      <c r="F1731" s="14" t="s">
        <v>11</v>
      </c>
      <c r="G1731" s="15">
        <v>0</v>
      </c>
      <c r="H1731" s="14" t="s">
        <v>11</v>
      </c>
      <c r="I1731" s="14" t="s">
        <v>13</v>
      </c>
      <c r="J1731" s="14" t="s">
        <v>20</v>
      </c>
    </row>
    <row r="1732" spans="1:10" x14ac:dyDescent="0.3">
      <c r="A1732" s="16" t="s">
        <v>1750</v>
      </c>
      <c r="B1732" s="17">
        <v>34.799999999999997</v>
      </c>
      <c r="C1732" s="18">
        <v>4.38</v>
      </c>
      <c r="D1732" s="3" t="s">
        <v>11</v>
      </c>
      <c r="E1732" s="3" t="s">
        <v>11</v>
      </c>
      <c r="F1732" s="3" t="s">
        <v>11</v>
      </c>
      <c r="G1732" s="19">
        <v>1</v>
      </c>
      <c r="H1732" s="3" t="s">
        <v>11</v>
      </c>
      <c r="I1732" s="3" t="s">
        <v>13</v>
      </c>
      <c r="J1732" s="3" t="s">
        <v>20</v>
      </c>
    </row>
    <row r="1733" spans="1:10" x14ac:dyDescent="0.3">
      <c r="A1733" s="11" t="s">
        <v>1751</v>
      </c>
      <c r="B1733" s="12">
        <v>34.21</v>
      </c>
      <c r="C1733" s="13">
        <v>4.54</v>
      </c>
      <c r="D1733" s="14" t="s">
        <v>11</v>
      </c>
      <c r="E1733" s="14" t="s">
        <v>11</v>
      </c>
      <c r="F1733" s="14" t="s">
        <v>11</v>
      </c>
      <c r="G1733" s="15">
        <v>1</v>
      </c>
      <c r="H1733" s="14" t="s">
        <v>11</v>
      </c>
      <c r="I1733" s="14" t="s">
        <v>13</v>
      </c>
      <c r="J1733" s="14" t="s">
        <v>20</v>
      </c>
    </row>
    <row r="1734" spans="1:10" x14ac:dyDescent="0.3">
      <c r="A1734" s="16" t="s">
        <v>1752</v>
      </c>
      <c r="B1734" s="17">
        <v>31</v>
      </c>
      <c r="C1734" s="18">
        <v>5.38</v>
      </c>
      <c r="D1734" s="3" t="s">
        <v>11</v>
      </c>
      <c r="E1734" s="3" t="s">
        <v>11</v>
      </c>
      <c r="F1734" s="3" t="s">
        <v>11</v>
      </c>
      <c r="G1734" s="19">
        <v>1</v>
      </c>
      <c r="H1734" s="3" t="s">
        <v>11</v>
      </c>
      <c r="I1734" s="3" t="s">
        <v>13</v>
      </c>
      <c r="J1734" s="3" t="s">
        <v>20</v>
      </c>
    </row>
    <row r="1735" spans="1:10" x14ac:dyDescent="0.3">
      <c r="A1735" s="11" t="s">
        <v>1753</v>
      </c>
      <c r="B1735" s="12">
        <v>26.125</v>
      </c>
      <c r="C1735" s="13">
        <v>5.55</v>
      </c>
      <c r="D1735" s="14" t="s">
        <v>11</v>
      </c>
      <c r="E1735" s="14" t="s">
        <v>11</v>
      </c>
      <c r="F1735" s="14" t="s">
        <v>11</v>
      </c>
      <c r="G1735" s="15">
        <v>1</v>
      </c>
      <c r="H1735" s="14" t="s">
        <v>11</v>
      </c>
      <c r="I1735" s="14" t="s">
        <v>167</v>
      </c>
      <c r="J1735" s="14" t="s">
        <v>20</v>
      </c>
    </row>
    <row r="1736" spans="1:10" x14ac:dyDescent="0.3">
      <c r="A1736" s="16" t="s">
        <v>1754</v>
      </c>
      <c r="B1736" s="17">
        <v>30.13</v>
      </c>
      <c r="C1736" s="18">
        <v>4.03</v>
      </c>
      <c r="D1736" s="3" t="s">
        <v>12</v>
      </c>
      <c r="E1736" s="3" t="s">
        <v>11</v>
      </c>
      <c r="F1736" s="3" t="s">
        <v>11</v>
      </c>
      <c r="G1736" s="19">
        <v>1</v>
      </c>
      <c r="H1736" s="3" t="s">
        <v>11</v>
      </c>
      <c r="I1736" s="3" t="s">
        <v>13</v>
      </c>
      <c r="J1736" s="3" t="s">
        <v>20</v>
      </c>
    </row>
    <row r="1737" spans="1:10" x14ac:dyDescent="0.3">
      <c r="A1737" s="11" t="s">
        <v>1755</v>
      </c>
      <c r="B1737" s="12">
        <v>34.19</v>
      </c>
      <c r="C1737" s="13">
        <v>4.1900000000000004</v>
      </c>
      <c r="D1737" s="14" t="s">
        <v>11</v>
      </c>
      <c r="E1737" s="14" t="s">
        <v>11</v>
      </c>
      <c r="F1737" s="14" t="s">
        <v>11</v>
      </c>
      <c r="G1737" s="15">
        <v>0</v>
      </c>
      <c r="H1737" s="14" t="s">
        <v>11</v>
      </c>
      <c r="I1737" s="14" t="s">
        <v>13</v>
      </c>
      <c r="J1737" s="14" t="s">
        <v>20</v>
      </c>
    </row>
    <row r="1738" spans="1:10" x14ac:dyDescent="0.3">
      <c r="A1738" s="16" t="s">
        <v>1756</v>
      </c>
      <c r="B1738" s="17">
        <v>22.515000000000001</v>
      </c>
      <c r="C1738" s="18">
        <v>4.37</v>
      </c>
      <c r="D1738" s="3" t="s">
        <v>11</v>
      </c>
      <c r="E1738" s="3" t="s">
        <v>11</v>
      </c>
      <c r="F1738" s="3" t="s">
        <v>25</v>
      </c>
      <c r="G1738" s="19">
        <v>1</v>
      </c>
      <c r="H1738" s="3" t="s">
        <v>11</v>
      </c>
      <c r="I1738" s="3" t="s">
        <v>241</v>
      </c>
      <c r="J1738" s="3" t="s">
        <v>20</v>
      </c>
    </row>
    <row r="1739" spans="1:10" x14ac:dyDescent="0.3">
      <c r="A1739" s="11" t="s">
        <v>1757</v>
      </c>
      <c r="B1739" s="12">
        <v>18.239999999999998</v>
      </c>
      <c r="C1739" s="13">
        <v>5.31</v>
      </c>
      <c r="D1739" s="14" t="s">
        <v>12</v>
      </c>
      <c r="E1739" s="14" t="s">
        <v>11</v>
      </c>
      <c r="F1739" s="14" t="s">
        <v>25</v>
      </c>
      <c r="G1739" s="15">
        <v>1</v>
      </c>
      <c r="H1739" s="14" t="s">
        <v>11</v>
      </c>
      <c r="I1739" s="14" t="s">
        <v>298</v>
      </c>
      <c r="J1739" s="14" t="s">
        <v>20</v>
      </c>
    </row>
    <row r="1740" spans="1:10" x14ac:dyDescent="0.3">
      <c r="A1740" s="16" t="s">
        <v>1758</v>
      </c>
      <c r="B1740" s="17">
        <v>37.28</v>
      </c>
      <c r="C1740" s="18">
        <v>4.66</v>
      </c>
      <c r="D1740" s="3" t="s">
        <v>11</v>
      </c>
      <c r="E1740" s="3" t="s">
        <v>12</v>
      </c>
      <c r="F1740" s="3" t="s">
        <v>11</v>
      </c>
      <c r="G1740" s="19">
        <v>1</v>
      </c>
      <c r="H1740" s="3" t="s">
        <v>11</v>
      </c>
      <c r="I1740" s="3" t="s">
        <v>13</v>
      </c>
      <c r="J1740" s="3" t="s">
        <v>20</v>
      </c>
    </row>
    <row r="1741" spans="1:10" x14ac:dyDescent="0.3">
      <c r="A1741" s="11" t="s">
        <v>1759</v>
      </c>
      <c r="B1741" s="12">
        <v>18.2</v>
      </c>
      <c r="C1741" s="13">
        <v>6.19</v>
      </c>
      <c r="D1741" s="14" t="s">
        <v>11</v>
      </c>
      <c r="E1741" s="14" t="s">
        <v>11</v>
      </c>
      <c r="F1741" s="14" t="s">
        <v>25</v>
      </c>
      <c r="G1741" s="15">
        <v>1</v>
      </c>
      <c r="H1741" s="14" t="s">
        <v>11</v>
      </c>
      <c r="I1741" s="14" t="s">
        <v>298</v>
      </c>
      <c r="J1741" s="14" t="s">
        <v>16</v>
      </c>
    </row>
    <row r="1742" spans="1:10" x14ac:dyDescent="0.3">
      <c r="A1742" s="16" t="s">
        <v>1760</v>
      </c>
      <c r="B1742" s="17">
        <v>20.53</v>
      </c>
      <c r="C1742" s="18">
        <v>4.8600000000000003</v>
      </c>
      <c r="D1742" s="3" t="s">
        <v>11</v>
      </c>
      <c r="E1742" s="3" t="s">
        <v>11</v>
      </c>
      <c r="F1742" s="3" t="s">
        <v>11</v>
      </c>
      <c r="G1742" s="19">
        <v>1</v>
      </c>
      <c r="H1742" s="3" t="s">
        <v>11</v>
      </c>
      <c r="I1742" s="3" t="s">
        <v>241</v>
      </c>
      <c r="J1742" s="3" t="s">
        <v>20</v>
      </c>
    </row>
    <row r="1743" spans="1:10" x14ac:dyDescent="0.3">
      <c r="A1743" s="11" t="s">
        <v>1761</v>
      </c>
      <c r="B1743" s="12">
        <v>23.79</v>
      </c>
      <c r="C1743" s="13">
        <v>4.74</v>
      </c>
      <c r="D1743" s="14" t="s">
        <v>11</v>
      </c>
      <c r="E1743" s="14" t="s">
        <v>11</v>
      </c>
      <c r="F1743" s="14" t="s">
        <v>11</v>
      </c>
      <c r="G1743" s="15">
        <v>0</v>
      </c>
      <c r="H1743" s="14" t="s">
        <v>11</v>
      </c>
      <c r="I1743" s="14" t="s">
        <v>241</v>
      </c>
      <c r="J1743" s="14" t="s">
        <v>20</v>
      </c>
    </row>
    <row r="1744" spans="1:10" x14ac:dyDescent="0.3">
      <c r="A1744" s="16" t="s">
        <v>1762</v>
      </c>
      <c r="B1744" s="17">
        <v>29.8</v>
      </c>
      <c r="C1744" s="18">
        <v>6.03</v>
      </c>
      <c r="D1744" s="3" t="s">
        <v>11</v>
      </c>
      <c r="E1744" s="3" t="s">
        <v>11</v>
      </c>
      <c r="F1744" s="3" t="s">
        <v>11</v>
      </c>
      <c r="G1744" s="19">
        <v>0</v>
      </c>
      <c r="H1744" s="3" t="s">
        <v>11</v>
      </c>
      <c r="I1744" s="3" t="s">
        <v>167</v>
      </c>
      <c r="J1744" s="3" t="s">
        <v>16</v>
      </c>
    </row>
    <row r="1745" spans="1:10" x14ac:dyDescent="0.3">
      <c r="A1745" s="11" t="s">
        <v>1763</v>
      </c>
      <c r="B1745" s="12">
        <v>31.54</v>
      </c>
      <c r="C1745" s="13">
        <v>4.71</v>
      </c>
      <c r="D1745" s="14" t="s">
        <v>11</v>
      </c>
      <c r="E1745" s="14" t="s">
        <v>11</v>
      </c>
      <c r="F1745" s="14" t="s">
        <v>11</v>
      </c>
      <c r="G1745" s="15">
        <v>0</v>
      </c>
      <c r="H1745" s="14" t="s">
        <v>11</v>
      </c>
      <c r="I1745" s="14" t="s">
        <v>13</v>
      </c>
      <c r="J1745" s="14" t="s">
        <v>20</v>
      </c>
    </row>
    <row r="1746" spans="1:10" x14ac:dyDescent="0.3">
      <c r="A1746" s="16" t="s">
        <v>1764</v>
      </c>
      <c r="B1746" s="17">
        <v>20.82</v>
      </c>
      <c r="C1746" s="18">
        <v>5.55</v>
      </c>
      <c r="D1746" s="3" t="s">
        <v>11</v>
      </c>
      <c r="E1746" s="3" t="s">
        <v>11</v>
      </c>
      <c r="F1746" s="3" t="s">
        <v>11</v>
      </c>
      <c r="G1746" s="19">
        <v>1</v>
      </c>
      <c r="H1746" s="3" t="s">
        <v>11</v>
      </c>
      <c r="I1746" s="3" t="s">
        <v>241</v>
      </c>
      <c r="J1746" s="3" t="s">
        <v>20</v>
      </c>
    </row>
    <row r="1747" spans="1:10" x14ac:dyDescent="0.3">
      <c r="A1747" s="11" t="s">
        <v>1765</v>
      </c>
      <c r="B1747" s="12">
        <v>38.83</v>
      </c>
      <c r="C1747" s="13">
        <v>4.78</v>
      </c>
      <c r="D1747" s="14" t="s">
        <v>11</v>
      </c>
      <c r="E1747" s="14" t="s">
        <v>11</v>
      </c>
      <c r="F1747" s="14" t="s">
        <v>25</v>
      </c>
      <c r="G1747" s="15">
        <v>1</v>
      </c>
      <c r="H1747" s="14" t="s">
        <v>11</v>
      </c>
      <c r="I1747" s="14" t="s">
        <v>13</v>
      </c>
      <c r="J1747" s="14" t="s">
        <v>20</v>
      </c>
    </row>
    <row r="1748" spans="1:10" x14ac:dyDescent="0.3">
      <c r="A1748" s="16" t="s">
        <v>1766</v>
      </c>
      <c r="B1748" s="17">
        <v>23.44</v>
      </c>
      <c r="C1748" s="18">
        <v>4.6500000000000004</v>
      </c>
      <c r="D1748" s="3" t="s">
        <v>12</v>
      </c>
      <c r="E1748" s="3" t="s">
        <v>11</v>
      </c>
      <c r="F1748" s="3" t="s">
        <v>11</v>
      </c>
      <c r="G1748" s="19">
        <v>1</v>
      </c>
      <c r="H1748" s="3" t="s">
        <v>11</v>
      </c>
      <c r="I1748" s="3" t="s">
        <v>241</v>
      </c>
      <c r="J1748" s="3" t="s">
        <v>20</v>
      </c>
    </row>
    <row r="1749" spans="1:10" x14ac:dyDescent="0.3">
      <c r="A1749" s="11" t="s">
        <v>1767</v>
      </c>
      <c r="B1749" s="12">
        <v>24.13</v>
      </c>
      <c r="C1749" s="13">
        <v>5.2</v>
      </c>
      <c r="D1749" s="14" t="s">
        <v>11</v>
      </c>
      <c r="E1749" s="14" t="s">
        <v>11</v>
      </c>
      <c r="F1749" s="14" t="s">
        <v>11</v>
      </c>
      <c r="G1749" s="15">
        <v>1</v>
      </c>
      <c r="H1749" s="14" t="s">
        <v>11</v>
      </c>
      <c r="I1749" s="14" t="s">
        <v>241</v>
      </c>
      <c r="J1749" s="14" t="s">
        <v>20</v>
      </c>
    </row>
    <row r="1750" spans="1:10" x14ac:dyDescent="0.3">
      <c r="A1750" s="16" t="s">
        <v>1768</v>
      </c>
      <c r="B1750" s="17">
        <v>42.13</v>
      </c>
      <c r="C1750" s="18">
        <v>4.54</v>
      </c>
      <c r="D1750" s="3" t="s">
        <v>12</v>
      </c>
      <c r="E1750" s="3" t="s">
        <v>11</v>
      </c>
      <c r="F1750" s="3" t="s">
        <v>11</v>
      </c>
      <c r="G1750" s="19">
        <v>1</v>
      </c>
      <c r="H1750" s="3" t="s">
        <v>11</v>
      </c>
      <c r="I1750" s="3" t="s">
        <v>13</v>
      </c>
      <c r="J1750" s="3" t="s">
        <v>20</v>
      </c>
    </row>
    <row r="1751" spans="1:10" x14ac:dyDescent="0.3">
      <c r="A1751" s="11" t="s">
        <v>1769</v>
      </c>
      <c r="B1751" s="12">
        <v>17.86</v>
      </c>
      <c r="C1751" s="13">
        <v>4.1100000000000003</v>
      </c>
      <c r="D1751" s="14" t="s">
        <v>11</v>
      </c>
      <c r="E1751" s="14" t="s">
        <v>11</v>
      </c>
      <c r="F1751" s="14" t="s">
        <v>11</v>
      </c>
      <c r="G1751" s="15">
        <v>1</v>
      </c>
      <c r="H1751" s="14" t="s">
        <v>11</v>
      </c>
      <c r="I1751" s="14" t="s">
        <v>298</v>
      </c>
      <c r="J1751" s="14" t="s">
        <v>20</v>
      </c>
    </row>
    <row r="1752" spans="1:10" x14ac:dyDescent="0.3">
      <c r="A1752" s="16" t="s">
        <v>1770</v>
      </c>
      <c r="B1752" s="17">
        <v>32.78</v>
      </c>
      <c r="C1752" s="18">
        <v>4.63</v>
      </c>
      <c r="D1752" s="3" t="s">
        <v>11</v>
      </c>
      <c r="E1752" s="3" t="s">
        <v>11</v>
      </c>
      <c r="F1752" s="3" t="s">
        <v>11</v>
      </c>
      <c r="G1752" s="19">
        <v>0</v>
      </c>
      <c r="H1752" s="3" t="s">
        <v>11</v>
      </c>
      <c r="I1752" s="3" t="s">
        <v>13</v>
      </c>
      <c r="J1752" s="3" t="s">
        <v>20</v>
      </c>
    </row>
    <row r="1753" spans="1:10" x14ac:dyDescent="0.3">
      <c r="A1753" s="11" t="s">
        <v>1771</v>
      </c>
      <c r="B1753" s="12">
        <v>23.9</v>
      </c>
      <c r="C1753" s="13">
        <v>6.06</v>
      </c>
      <c r="D1753" s="14" t="s">
        <v>12</v>
      </c>
      <c r="E1753" s="14" t="s">
        <v>11</v>
      </c>
      <c r="F1753" s="14" t="s">
        <v>25</v>
      </c>
      <c r="G1753" s="15">
        <v>1</v>
      </c>
      <c r="H1753" s="14" t="s">
        <v>11</v>
      </c>
      <c r="I1753" s="14" t="s">
        <v>241</v>
      </c>
      <c r="J1753" s="14" t="s">
        <v>16</v>
      </c>
    </row>
    <row r="1754" spans="1:10" x14ac:dyDescent="0.3">
      <c r="A1754" s="16" t="s">
        <v>1772</v>
      </c>
      <c r="B1754" s="17">
        <v>15.47</v>
      </c>
      <c r="C1754" s="18">
        <v>8.43</v>
      </c>
      <c r="D1754" s="3" t="s">
        <v>11</v>
      </c>
      <c r="E1754" s="3" t="s">
        <v>11</v>
      </c>
      <c r="F1754" s="3" t="s">
        <v>11</v>
      </c>
      <c r="G1754" s="19">
        <v>0</v>
      </c>
      <c r="H1754" s="3" t="s">
        <v>11</v>
      </c>
      <c r="I1754" s="3" t="s">
        <v>298</v>
      </c>
      <c r="J1754" s="3" t="s">
        <v>14</v>
      </c>
    </row>
    <row r="1755" spans="1:10" x14ac:dyDescent="0.3">
      <c r="A1755" s="11" t="s">
        <v>1773</v>
      </c>
      <c r="B1755" s="12">
        <v>28.54</v>
      </c>
      <c r="C1755" s="13">
        <v>5.51</v>
      </c>
      <c r="D1755" s="14" t="s">
        <v>11</v>
      </c>
      <c r="E1755" s="14" t="s">
        <v>11</v>
      </c>
      <c r="F1755" s="14" t="s">
        <v>25</v>
      </c>
      <c r="G1755" s="15">
        <v>1</v>
      </c>
      <c r="H1755" s="14" t="s">
        <v>11</v>
      </c>
      <c r="I1755" s="14" t="s">
        <v>167</v>
      </c>
      <c r="J1755" s="14" t="s">
        <v>20</v>
      </c>
    </row>
    <row r="1756" spans="1:10" x14ac:dyDescent="0.3">
      <c r="A1756" s="16" t="s">
        <v>1774</v>
      </c>
      <c r="B1756" s="17">
        <v>18.54</v>
      </c>
      <c r="C1756" s="18">
        <v>4.95</v>
      </c>
      <c r="D1756" s="3" t="s">
        <v>11</v>
      </c>
      <c r="E1756" s="3" t="s">
        <v>11</v>
      </c>
      <c r="F1756" s="3" t="s">
        <v>11</v>
      </c>
      <c r="G1756" s="19">
        <v>0</v>
      </c>
      <c r="H1756" s="3" t="s">
        <v>11</v>
      </c>
      <c r="I1756" s="3" t="s">
        <v>241</v>
      </c>
      <c r="J1756" s="3" t="s">
        <v>20</v>
      </c>
    </row>
    <row r="1757" spans="1:10" x14ac:dyDescent="0.3">
      <c r="A1757" s="11" t="s">
        <v>1775</v>
      </c>
      <c r="B1757" s="12">
        <v>32.18</v>
      </c>
      <c r="C1757" s="13">
        <v>6.44</v>
      </c>
      <c r="D1757" s="14" t="s">
        <v>12</v>
      </c>
      <c r="E1757" s="14" t="s">
        <v>11</v>
      </c>
      <c r="F1757" s="14" t="s">
        <v>25</v>
      </c>
      <c r="G1757" s="15">
        <v>1</v>
      </c>
      <c r="H1757" s="14" t="s">
        <v>11</v>
      </c>
      <c r="I1757" s="14" t="s">
        <v>13</v>
      </c>
      <c r="J1757" s="14" t="s">
        <v>16</v>
      </c>
    </row>
    <row r="1758" spans="1:10" x14ac:dyDescent="0.3">
      <c r="A1758" s="16" t="s">
        <v>1776</v>
      </c>
      <c r="B1758" s="17">
        <v>37.380000000000003</v>
      </c>
      <c r="C1758" s="18">
        <v>6.05</v>
      </c>
      <c r="D1758" s="3" t="s">
        <v>12</v>
      </c>
      <c r="E1758" s="3" t="s">
        <v>11</v>
      </c>
      <c r="F1758" s="3" t="s">
        <v>11</v>
      </c>
      <c r="G1758" s="19">
        <v>0</v>
      </c>
      <c r="H1758" s="3" t="s">
        <v>11</v>
      </c>
      <c r="I1758" s="3" t="s">
        <v>13</v>
      </c>
      <c r="J1758" s="3" t="s">
        <v>16</v>
      </c>
    </row>
    <row r="1759" spans="1:10" x14ac:dyDescent="0.3">
      <c r="A1759" s="11" t="s">
        <v>1777</v>
      </c>
      <c r="B1759" s="12">
        <v>31.12</v>
      </c>
      <c r="C1759" s="13">
        <v>4.76</v>
      </c>
      <c r="D1759" s="14" t="s">
        <v>12</v>
      </c>
      <c r="E1759" s="14" t="s">
        <v>11</v>
      </c>
      <c r="F1759" s="14" t="s">
        <v>25</v>
      </c>
      <c r="G1759" s="15">
        <v>1</v>
      </c>
      <c r="H1759" s="14" t="s">
        <v>11</v>
      </c>
      <c r="I1759" s="14" t="s">
        <v>13</v>
      </c>
      <c r="J1759" s="14" t="s">
        <v>20</v>
      </c>
    </row>
    <row r="1760" spans="1:10" x14ac:dyDescent="0.3">
      <c r="A1760" s="16" t="s">
        <v>1778</v>
      </c>
      <c r="B1760" s="17">
        <v>22.01</v>
      </c>
      <c r="C1760" s="18">
        <v>6.72</v>
      </c>
      <c r="D1760" s="3" t="s">
        <v>12</v>
      </c>
      <c r="E1760" s="3" t="s">
        <v>11</v>
      </c>
      <c r="F1760" s="3" t="s">
        <v>11</v>
      </c>
      <c r="G1760" s="19">
        <v>1</v>
      </c>
      <c r="H1760" s="3" t="s">
        <v>11</v>
      </c>
      <c r="I1760" s="3" t="s">
        <v>241</v>
      </c>
      <c r="J1760" s="3" t="s">
        <v>14</v>
      </c>
    </row>
    <row r="1761" spans="1:10" x14ac:dyDescent="0.3">
      <c r="A1761" s="11" t="s">
        <v>1779</v>
      </c>
      <c r="B1761" s="12">
        <v>27.645</v>
      </c>
      <c r="C1761" s="13">
        <v>5.7</v>
      </c>
      <c r="D1761" s="14" t="s">
        <v>11</v>
      </c>
      <c r="E1761" s="14" t="s">
        <v>11</v>
      </c>
      <c r="F1761" s="14" t="s">
        <v>11</v>
      </c>
      <c r="G1761" s="15">
        <v>0</v>
      </c>
      <c r="H1761" s="14" t="s">
        <v>11</v>
      </c>
      <c r="I1761" s="14" t="s">
        <v>167</v>
      </c>
      <c r="J1761" s="14" t="s">
        <v>20</v>
      </c>
    </row>
    <row r="1762" spans="1:10" x14ac:dyDescent="0.3">
      <c r="A1762" s="16" t="s">
        <v>1780</v>
      </c>
      <c r="B1762" s="17">
        <v>29.64</v>
      </c>
      <c r="C1762" s="18">
        <v>5.31</v>
      </c>
      <c r="D1762" s="3" t="s">
        <v>12</v>
      </c>
      <c r="E1762" s="3" t="s">
        <v>11</v>
      </c>
      <c r="F1762" s="3" t="s">
        <v>11</v>
      </c>
      <c r="G1762" s="19">
        <v>0</v>
      </c>
      <c r="H1762" s="3" t="s">
        <v>11</v>
      </c>
      <c r="I1762" s="3" t="s">
        <v>167</v>
      </c>
      <c r="J1762" s="3" t="s">
        <v>20</v>
      </c>
    </row>
    <row r="1763" spans="1:10" x14ac:dyDescent="0.3">
      <c r="A1763" s="11" t="s">
        <v>1781</v>
      </c>
      <c r="B1763" s="12">
        <v>33.700000000000003</v>
      </c>
      <c r="C1763" s="13">
        <v>4.32</v>
      </c>
      <c r="D1763" s="14" t="s">
        <v>12</v>
      </c>
      <c r="E1763" s="14" t="s">
        <v>11</v>
      </c>
      <c r="F1763" s="14" t="s">
        <v>11</v>
      </c>
      <c r="G1763" s="15">
        <v>1</v>
      </c>
      <c r="H1763" s="14" t="s">
        <v>11</v>
      </c>
      <c r="I1763" s="14" t="s">
        <v>13</v>
      </c>
      <c r="J1763" s="14" t="s">
        <v>20</v>
      </c>
    </row>
    <row r="1764" spans="1:10" x14ac:dyDescent="0.3">
      <c r="A1764" s="16" t="s">
        <v>1782</v>
      </c>
      <c r="B1764" s="17">
        <v>27.5</v>
      </c>
      <c r="C1764" s="18">
        <v>4.2300000000000004</v>
      </c>
      <c r="D1764" s="3" t="s">
        <v>12</v>
      </c>
      <c r="E1764" s="3" t="s">
        <v>11</v>
      </c>
      <c r="F1764" s="3" t="s">
        <v>11</v>
      </c>
      <c r="G1764" s="19">
        <v>1</v>
      </c>
      <c r="H1764" s="3" t="s">
        <v>11</v>
      </c>
      <c r="I1764" s="3" t="s">
        <v>167</v>
      </c>
      <c r="J1764" s="3" t="s">
        <v>20</v>
      </c>
    </row>
    <row r="1765" spans="1:10" x14ac:dyDescent="0.3">
      <c r="A1765" s="11" t="s">
        <v>1783</v>
      </c>
      <c r="B1765" s="12">
        <v>16.12</v>
      </c>
      <c r="C1765" s="13">
        <v>6.09</v>
      </c>
      <c r="D1765" s="14" t="s">
        <v>11</v>
      </c>
      <c r="E1765" s="14" t="s">
        <v>11</v>
      </c>
      <c r="F1765" s="14" t="s">
        <v>11</v>
      </c>
      <c r="G1765" s="15">
        <v>0</v>
      </c>
      <c r="H1765" s="14" t="s">
        <v>11</v>
      </c>
      <c r="I1765" s="14" t="s">
        <v>298</v>
      </c>
      <c r="J1765" s="14" t="s">
        <v>16</v>
      </c>
    </row>
    <row r="1766" spans="1:10" x14ac:dyDescent="0.3">
      <c r="A1766" s="16" t="s">
        <v>1784</v>
      </c>
      <c r="B1766" s="17">
        <v>26.73</v>
      </c>
      <c r="C1766" s="18">
        <v>4.74</v>
      </c>
      <c r="D1766" s="3" t="s">
        <v>12</v>
      </c>
      <c r="E1766" s="3" t="s">
        <v>11</v>
      </c>
      <c r="F1766" s="3" t="s">
        <v>11</v>
      </c>
      <c r="G1766" s="19">
        <v>1</v>
      </c>
      <c r="H1766" s="3" t="s">
        <v>11</v>
      </c>
      <c r="I1766" s="3" t="s">
        <v>167</v>
      </c>
      <c r="J1766" s="3" t="s">
        <v>20</v>
      </c>
    </row>
    <row r="1767" spans="1:10" x14ac:dyDescent="0.3">
      <c r="A1767" s="11" t="s">
        <v>1785</v>
      </c>
      <c r="B1767" s="12">
        <v>37.25</v>
      </c>
      <c r="C1767" s="13">
        <v>6.23</v>
      </c>
      <c r="D1767" s="14" t="s">
        <v>12</v>
      </c>
      <c r="E1767" s="14" t="s">
        <v>11</v>
      </c>
      <c r="F1767" s="14" t="s">
        <v>11</v>
      </c>
      <c r="G1767" s="15">
        <v>0</v>
      </c>
      <c r="H1767" s="14" t="s">
        <v>11</v>
      </c>
      <c r="I1767" s="14" t="s">
        <v>13</v>
      </c>
      <c r="J1767" s="14" t="s">
        <v>16</v>
      </c>
    </row>
    <row r="1768" spans="1:10" x14ac:dyDescent="0.3">
      <c r="A1768" s="16" t="s">
        <v>1786</v>
      </c>
      <c r="B1768" s="17">
        <v>23.56</v>
      </c>
      <c r="C1768" s="18">
        <v>5.45</v>
      </c>
      <c r="D1768" s="3" t="s">
        <v>12</v>
      </c>
      <c r="E1768" s="3" t="s">
        <v>11</v>
      </c>
      <c r="F1768" s="3" t="s">
        <v>11</v>
      </c>
      <c r="G1768" s="19">
        <v>1</v>
      </c>
      <c r="H1768" s="3" t="s">
        <v>11</v>
      </c>
      <c r="I1768" s="3" t="s">
        <v>241</v>
      </c>
      <c r="J1768" s="3" t="s">
        <v>20</v>
      </c>
    </row>
    <row r="1769" spans="1:10" x14ac:dyDescent="0.3">
      <c r="A1769" s="11" t="s">
        <v>1787</v>
      </c>
      <c r="B1769" s="12">
        <v>15.84</v>
      </c>
      <c r="C1769" s="13">
        <v>10.34</v>
      </c>
      <c r="D1769" s="14" t="s">
        <v>11</v>
      </c>
      <c r="E1769" s="14" t="s">
        <v>11</v>
      </c>
      <c r="F1769" s="14" t="s">
        <v>11</v>
      </c>
      <c r="G1769" s="15">
        <v>2</v>
      </c>
      <c r="H1769" s="14" t="s">
        <v>11</v>
      </c>
      <c r="I1769" s="14" t="s">
        <v>298</v>
      </c>
      <c r="J1769" s="14" t="s">
        <v>14</v>
      </c>
    </row>
    <row r="1770" spans="1:10" x14ac:dyDescent="0.3">
      <c r="A1770" s="16" t="s">
        <v>1788</v>
      </c>
      <c r="B1770" s="17">
        <v>36.630000000000003</v>
      </c>
      <c r="C1770" s="18">
        <v>5.15</v>
      </c>
      <c r="D1770" s="3" t="s">
        <v>11</v>
      </c>
      <c r="E1770" s="3" t="s">
        <v>11</v>
      </c>
      <c r="F1770" s="3" t="s">
        <v>11</v>
      </c>
      <c r="G1770" s="19">
        <v>0</v>
      </c>
      <c r="H1770" s="3" t="s">
        <v>11</v>
      </c>
      <c r="I1770" s="3" t="s">
        <v>13</v>
      </c>
      <c r="J1770" s="3" t="s">
        <v>20</v>
      </c>
    </row>
    <row r="1771" spans="1:10" x14ac:dyDescent="0.3">
      <c r="A1771" s="11" t="s">
        <v>1789</v>
      </c>
      <c r="B1771" s="12">
        <v>16.47</v>
      </c>
      <c r="C1771" s="13">
        <v>11.72</v>
      </c>
      <c r="D1771" s="14" t="s">
        <v>11</v>
      </c>
      <c r="E1771" s="14" t="s">
        <v>11</v>
      </c>
      <c r="F1771" s="14" t="s">
        <v>11</v>
      </c>
      <c r="G1771" s="15">
        <v>0</v>
      </c>
      <c r="H1771" s="14" t="s">
        <v>11</v>
      </c>
      <c r="I1771" s="14" t="s">
        <v>298</v>
      </c>
      <c r="J1771" s="14" t="s">
        <v>14</v>
      </c>
    </row>
    <row r="1772" spans="1:10" x14ac:dyDescent="0.3">
      <c r="A1772" s="16" t="s">
        <v>1790</v>
      </c>
      <c r="B1772" s="17">
        <v>25.8</v>
      </c>
      <c r="C1772" s="18">
        <v>5.29</v>
      </c>
      <c r="D1772" s="3" t="s">
        <v>11</v>
      </c>
      <c r="E1772" s="3" t="s">
        <v>11</v>
      </c>
      <c r="F1772" s="3" t="s">
        <v>11</v>
      </c>
      <c r="G1772" s="19">
        <v>0</v>
      </c>
      <c r="H1772" s="3" t="s">
        <v>11</v>
      </c>
      <c r="I1772" s="3" t="s">
        <v>167</v>
      </c>
      <c r="J1772" s="3" t="s">
        <v>20</v>
      </c>
    </row>
    <row r="1773" spans="1:10" x14ac:dyDescent="0.3">
      <c r="A1773" s="11" t="s">
        <v>1791</v>
      </c>
      <c r="B1773" s="12">
        <v>23.6</v>
      </c>
      <c r="C1773" s="13">
        <v>4.33</v>
      </c>
      <c r="D1773" s="14" t="s">
        <v>11</v>
      </c>
      <c r="E1773" s="14" t="s">
        <v>11</v>
      </c>
      <c r="F1773" s="14" t="s">
        <v>11</v>
      </c>
      <c r="G1773" s="15">
        <v>0</v>
      </c>
      <c r="H1773" s="14" t="s">
        <v>11</v>
      </c>
      <c r="I1773" s="14" t="s">
        <v>241</v>
      </c>
      <c r="J1773" s="14" t="s">
        <v>20</v>
      </c>
    </row>
    <row r="1774" spans="1:10" x14ac:dyDescent="0.3">
      <c r="A1774" s="16" t="s">
        <v>1792</v>
      </c>
      <c r="B1774" s="17">
        <v>32.11</v>
      </c>
      <c r="C1774" s="18">
        <v>6.24</v>
      </c>
      <c r="D1774" s="3" t="s">
        <v>11</v>
      </c>
      <c r="E1774" s="3" t="s">
        <v>11</v>
      </c>
      <c r="F1774" s="3" t="s">
        <v>25</v>
      </c>
      <c r="G1774" s="19">
        <v>1</v>
      </c>
      <c r="H1774" s="3" t="s">
        <v>11</v>
      </c>
      <c r="I1774" s="3" t="s">
        <v>13</v>
      </c>
      <c r="J1774" s="3" t="s">
        <v>16</v>
      </c>
    </row>
    <row r="1775" spans="1:10" x14ac:dyDescent="0.3">
      <c r="A1775" s="11" t="s">
        <v>1793</v>
      </c>
      <c r="B1775" s="12">
        <v>30.114999999999998</v>
      </c>
      <c r="C1775" s="13">
        <v>11.61</v>
      </c>
      <c r="D1775" s="14" t="s">
        <v>11</v>
      </c>
      <c r="E1775" s="14" t="s">
        <v>11</v>
      </c>
      <c r="F1775" s="14" t="s">
        <v>11</v>
      </c>
      <c r="G1775" s="15">
        <v>0</v>
      </c>
      <c r="H1775" s="14" t="s">
        <v>11</v>
      </c>
      <c r="I1775" s="14" t="s">
        <v>13</v>
      </c>
      <c r="J1775" s="14" t="s">
        <v>14</v>
      </c>
    </row>
    <row r="1776" spans="1:10" x14ac:dyDescent="0.3">
      <c r="A1776" s="16" t="s">
        <v>1794</v>
      </c>
      <c r="B1776" s="17">
        <v>20.28</v>
      </c>
      <c r="C1776" s="18">
        <v>11.07</v>
      </c>
      <c r="D1776" s="3" t="s">
        <v>12</v>
      </c>
      <c r="E1776" s="3" t="s">
        <v>11</v>
      </c>
      <c r="F1776" s="3" t="s">
        <v>11</v>
      </c>
      <c r="G1776" s="19">
        <v>0</v>
      </c>
      <c r="H1776" s="3" t="s">
        <v>11</v>
      </c>
      <c r="I1776" s="3" t="s">
        <v>241</v>
      </c>
      <c r="J1776" s="3" t="s">
        <v>14</v>
      </c>
    </row>
    <row r="1777" spans="1:10" x14ac:dyDescent="0.3">
      <c r="A1777" s="11" t="s">
        <v>1795</v>
      </c>
      <c r="B1777" s="12">
        <v>20.234999999999999</v>
      </c>
      <c r="C1777" s="13">
        <v>5.19</v>
      </c>
      <c r="D1777" s="14" t="s">
        <v>11</v>
      </c>
      <c r="E1777" s="14" t="s">
        <v>11</v>
      </c>
      <c r="F1777" s="14" t="s">
        <v>25</v>
      </c>
      <c r="G1777" s="15">
        <v>1</v>
      </c>
      <c r="H1777" s="14" t="s">
        <v>11</v>
      </c>
      <c r="I1777" s="14" t="s">
        <v>241</v>
      </c>
      <c r="J1777" s="14" t="s">
        <v>20</v>
      </c>
    </row>
    <row r="1778" spans="1:10" x14ac:dyDescent="0.3">
      <c r="A1778" s="16" t="s">
        <v>1796</v>
      </c>
      <c r="B1778" s="17">
        <v>25.27</v>
      </c>
      <c r="C1778" s="18">
        <v>5.7</v>
      </c>
      <c r="D1778" s="3" t="s">
        <v>12</v>
      </c>
      <c r="E1778" s="3" t="s">
        <v>11</v>
      </c>
      <c r="F1778" s="3" t="s">
        <v>11</v>
      </c>
      <c r="G1778" s="19">
        <v>1</v>
      </c>
      <c r="H1778" s="3" t="s">
        <v>11</v>
      </c>
      <c r="I1778" s="3" t="s">
        <v>167</v>
      </c>
      <c r="J1778" s="3" t="s">
        <v>20</v>
      </c>
    </row>
    <row r="1779" spans="1:10" x14ac:dyDescent="0.3">
      <c r="A1779" s="11" t="s">
        <v>1797</v>
      </c>
      <c r="B1779" s="12">
        <v>24.24</v>
      </c>
      <c r="C1779" s="13">
        <v>6.15</v>
      </c>
      <c r="D1779" s="14" t="s">
        <v>11</v>
      </c>
      <c r="E1779" s="14" t="s">
        <v>11</v>
      </c>
      <c r="F1779" s="14" t="s">
        <v>11</v>
      </c>
      <c r="G1779" s="15">
        <v>0</v>
      </c>
      <c r="H1779" s="14" t="s">
        <v>11</v>
      </c>
      <c r="I1779" s="14" t="s">
        <v>241</v>
      </c>
      <c r="J1779" s="14" t="s">
        <v>16</v>
      </c>
    </row>
    <row r="1780" spans="1:10" x14ac:dyDescent="0.3">
      <c r="A1780" s="16" t="s">
        <v>1798</v>
      </c>
      <c r="B1780" s="17">
        <v>35.75</v>
      </c>
      <c r="C1780" s="18">
        <v>5.07</v>
      </c>
      <c r="D1780" s="3" t="s">
        <v>11</v>
      </c>
      <c r="E1780" s="3" t="s">
        <v>11</v>
      </c>
      <c r="F1780" s="3" t="s">
        <v>11</v>
      </c>
      <c r="G1780" s="19">
        <v>0</v>
      </c>
      <c r="H1780" s="3" t="s">
        <v>11</v>
      </c>
      <c r="I1780" s="3" t="s">
        <v>13</v>
      </c>
      <c r="J1780" s="3" t="s">
        <v>20</v>
      </c>
    </row>
    <row r="1781" spans="1:10" x14ac:dyDescent="0.3">
      <c r="A1781" s="11" t="s">
        <v>1799</v>
      </c>
      <c r="B1781" s="12">
        <v>29.92</v>
      </c>
      <c r="C1781" s="13">
        <v>10.97</v>
      </c>
      <c r="D1781" s="14" t="s">
        <v>12</v>
      </c>
      <c r="E1781" s="14" t="s">
        <v>11</v>
      </c>
      <c r="F1781" s="14" t="s">
        <v>11</v>
      </c>
      <c r="G1781" s="15">
        <v>1</v>
      </c>
      <c r="H1781" s="14" t="s">
        <v>11</v>
      </c>
      <c r="I1781" s="14" t="s">
        <v>167</v>
      </c>
      <c r="J1781" s="14" t="s">
        <v>14</v>
      </c>
    </row>
    <row r="1782" spans="1:10" x14ac:dyDescent="0.3">
      <c r="A1782" s="16" t="s">
        <v>1800</v>
      </c>
      <c r="B1782" s="17">
        <v>26.2</v>
      </c>
      <c r="C1782" s="18">
        <v>10.93</v>
      </c>
      <c r="D1782" s="3" t="s">
        <v>12</v>
      </c>
      <c r="E1782" s="3" t="s">
        <v>11</v>
      </c>
      <c r="F1782" s="3" t="s">
        <v>11</v>
      </c>
      <c r="G1782" s="19">
        <v>1</v>
      </c>
      <c r="H1782" s="3" t="s">
        <v>11</v>
      </c>
      <c r="I1782" s="3" t="s">
        <v>167</v>
      </c>
      <c r="J1782" s="3" t="s">
        <v>14</v>
      </c>
    </row>
    <row r="1783" spans="1:10" x14ac:dyDescent="0.3">
      <c r="A1783" s="11" t="s">
        <v>1801</v>
      </c>
      <c r="B1783" s="12">
        <v>26.695</v>
      </c>
      <c r="C1783" s="13">
        <v>4.21</v>
      </c>
      <c r="D1783" s="14" t="s">
        <v>12</v>
      </c>
      <c r="E1783" s="14" t="s">
        <v>11</v>
      </c>
      <c r="F1783" s="14" t="s">
        <v>25</v>
      </c>
      <c r="G1783" s="15">
        <v>1</v>
      </c>
      <c r="H1783" s="14" t="s">
        <v>11</v>
      </c>
      <c r="I1783" s="14" t="s">
        <v>167</v>
      </c>
      <c r="J1783" s="14" t="s">
        <v>20</v>
      </c>
    </row>
    <row r="1784" spans="1:10" x14ac:dyDescent="0.3">
      <c r="A1784" s="16" t="s">
        <v>1802</v>
      </c>
      <c r="B1784" s="17">
        <v>23.16</v>
      </c>
      <c r="C1784" s="18">
        <v>5.5</v>
      </c>
      <c r="D1784" s="3" t="s">
        <v>11</v>
      </c>
      <c r="E1784" s="3" t="s">
        <v>11</v>
      </c>
      <c r="F1784" s="3" t="s">
        <v>11</v>
      </c>
      <c r="G1784" s="19">
        <v>0</v>
      </c>
      <c r="H1784" s="3" t="s">
        <v>11</v>
      </c>
      <c r="I1784" s="3" t="s">
        <v>241</v>
      </c>
      <c r="J1784" s="3" t="s">
        <v>20</v>
      </c>
    </row>
    <row r="1785" spans="1:10" x14ac:dyDescent="0.3">
      <c r="A1785" s="11" t="s">
        <v>1803</v>
      </c>
      <c r="B1785" s="12">
        <v>32.585000000000001</v>
      </c>
      <c r="C1785" s="13">
        <v>4.93</v>
      </c>
      <c r="D1785" s="14" t="s">
        <v>12</v>
      </c>
      <c r="E1785" s="14" t="s">
        <v>11</v>
      </c>
      <c r="F1785" s="14" t="s">
        <v>11</v>
      </c>
      <c r="G1785" s="15">
        <v>1</v>
      </c>
      <c r="H1785" s="14" t="s">
        <v>11</v>
      </c>
      <c r="I1785" s="14" t="s">
        <v>13</v>
      </c>
      <c r="J1785" s="14" t="s">
        <v>20</v>
      </c>
    </row>
    <row r="1786" spans="1:10" x14ac:dyDescent="0.3">
      <c r="A1786" s="16" t="s">
        <v>1804</v>
      </c>
      <c r="B1786" s="17">
        <v>33.97</v>
      </c>
      <c r="C1786" s="18">
        <v>5.6</v>
      </c>
      <c r="D1786" s="3" t="s">
        <v>12</v>
      </c>
      <c r="E1786" s="3" t="s">
        <v>11</v>
      </c>
      <c r="F1786" s="3" t="s">
        <v>11</v>
      </c>
      <c r="G1786" s="19">
        <v>0</v>
      </c>
      <c r="H1786" s="3" t="s">
        <v>11</v>
      </c>
      <c r="I1786" s="3" t="s">
        <v>13</v>
      </c>
      <c r="J1786" s="3" t="s">
        <v>20</v>
      </c>
    </row>
    <row r="1787" spans="1:10" x14ac:dyDescent="0.3">
      <c r="A1787" s="11" t="s">
        <v>1805</v>
      </c>
      <c r="B1787" s="12">
        <v>16.57</v>
      </c>
      <c r="C1787" s="13">
        <v>9.99</v>
      </c>
      <c r="D1787" s="14" t="s">
        <v>11</v>
      </c>
      <c r="E1787" s="14" t="s">
        <v>11</v>
      </c>
      <c r="F1787" s="14" t="s">
        <v>11</v>
      </c>
      <c r="G1787" s="15">
        <v>0</v>
      </c>
      <c r="H1787" s="14" t="s">
        <v>11</v>
      </c>
      <c r="I1787" s="14" t="s">
        <v>298</v>
      </c>
      <c r="J1787" s="14" t="s">
        <v>14</v>
      </c>
    </row>
    <row r="1788" spans="1:10" x14ac:dyDescent="0.3">
      <c r="A1788" s="16" t="s">
        <v>1806</v>
      </c>
      <c r="B1788" s="17">
        <v>17.55</v>
      </c>
      <c r="C1788" s="18">
        <v>5.93</v>
      </c>
      <c r="D1788" s="3" t="s">
        <v>11</v>
      </c>
      <c r="E1788" s="3" t="s">
        <v>11</v>
      </c>
      <c r="F1788" s="3" t="s">
        <v>25</v>
      </c>
      <c r="G1788" s="19">
        <v>1</v>
      </c>
      <c r="H1788" s="3" t="s">
        <v>11</v>
      </c>
      <c r="I1788" s="3" t="s">
        <v>298</v>
      </c>
      <c r="J1788" s="3" t="s">
        <v>16</v>
      </c>
    </row>
    <row r="1789" spans="1:10" x14ac:dyDescent="0.3">
      <c r="A1789" s="11" t="s">
        <v>1807</v>
      </c>
      <c r="B1789" s="12">
        <v>29.41</v>
      </c>
      <c r="C1789" s="13">
        <v>6.29</v>
      </c>
      <c r="D1789" s="14" t="s">
        <v>12</v>
      </c>
      <c r="E1789" s="14" t="s">
        <v>11</v>
      </c>
      <c r="F1789" s="14" t="s">
        <v>11</v>
      </c>
      <c r="G1789" s="15">
        <v>1</v>
      </c>
      <c r="H1789" s="14" t="s">
        <v>11</v>
      </c>
      <c r="I1789" s="14" t="s">
        <v>167</v>
      </c>
      <c r="J1789" s="14" t="s">
        <v>16</v>
      </c>
    </row>
    <row r="1790" spans="1:10" x14ac:dyDescent="0.3">
      <c r="A1790" s="16" t="s">
        <v>1808</v>
      </c>
      <c r="B1790" s="17">
        <v>17.91</v>
      </c>
      <c r="C1790" s="18">
        <v>5.65</v>
      </c>
      <c r="D1790" s="3" t="s">
        <v>11</v>
      </c>
      <c r="E1790" s="3" t="s">
        <v>11</v>
      </c>
      <c r="F1790" s="3" t="s">
        <v>11</v>
      </c>
      <c r="G1790" s="19">
        <v>1</v>
      </c>
      <c r="H1790" s="3" t="s">
        <v>11</v>
      </c>
      <c r="I1790" s="3" t="s">
        <v>298</v>
      </c>
      <c r="J1790" s="3" t="s">
        <v>20</v>
      </c>
    </row>
    <row r="1791" spans="1:10" x14ac:dyDescent="0.3">
      <c r="A1791" s="11" t="s">
        <v>1809</v>
      </c>
      <c r="B1791" s="12">
        <v>31.57</v>
      </c>
      <c r="C1791" s="13">
        <v>6.15</v>
      </c>
      <c r="D1791" s="14" t="s">
        <v>11</v>
      </c>
      <c r="E1791" s="14" t="s">
        <v>11</v>
      </c>
      <c r="F1791" s="14" t="s">
        <v>11</v>
      </c>
      <c r="G1791" s="15">
        <v>1</v>
      </c>
      <c r="H1791" s="14" t="s">
        <v>11</v>
      </c>
      <c r="I1791" s="14" t="s">
        <v>13</v>
      </c>
      <c r="J1791" s="14" t="s">
        <v>16</v>
      </c>
    </row>
    <row r="1792" spans="1:10" x14ac:dyDescent="0.3">
      <c r="A1792" s="16" t="s">
        <v>1810</v>
      </c>
      <c r="B1792" s="17">
        <v>33.18</v>
      </c>
      <c r="C1792" s="18">
        <v>5.22</v>
      </c>
      <c r="D1792" s="3" t="s">
        <v>11</v>
      </c>
      <c r="E1792" s="3" t="s">
        <v>12</v>
      </c>
      <c r="F1792" s="3" t="s">
        <v>11</v>
      </c>
      <c r="G1792" s="19">
        <v>1</v>
      </c>
      <c r="H1792" s="3" t="s">
        <v>11</v>
      </c>
      <c r="I1792" s="3" t="s">
        <v>13</v>
      </c>
      <c r="J1792" s="3" t="s">
        <v>20</v>
      </c>
    </row>
    <row r="1793" spans="1:10" x14ac:dyDescent="0.3">
      <c r="A1793" s="11" t="s">
        <v>1811</v>
      </c>
      <c r="B1793" s="12">
        <v>37</v>
      </c>
      <c r="C1793" s="13">
        <v>11.66</v>
      </c>
      <c r="D1793" s="14" t="s">
        <v>11</v>
      </c>
      <c r="E1793" s="14" t="s">
        <v>11</v>
      </c>
      <c r="F1793" s="14" t="s">
        <v>11</v>
      </c>
      <c r="G1793" s="15">
        <v>0</v>
      </c>
      <c r="H1793" s="14" t="s">
        <v>11</v>
      </c>
      <c r="I1793" s="14" t="s">
        <v>13</v>
      </c>
      <c r="J1793" s="14" t="s">
        <v>14</v>
      </c>
    </row>
    <row r="1794" spans="1:10" x14ac:dyDescent="0.3">
      <c r="A1794" s="16" t="s">
        <v>1812</v>
      </c>
      <c r="B1794" s="17">
        <v>18.905000000000001</v>
      </c>
      <c r="C1794" s="18">
        <v>4.91</v>
      </c>
      <c r="D1794" s="3" t="s">
        <v>12</v>
      </c>
      <c r="E1794" s="3" t="s">
        <v>11</v>
      </c>
      <c r="F1794" s="3" t="s">
        <v>11</v>
      </c>
      <c r="G1794" s="19">
        <v>1</v>
      </c>
      <c r="H1794" s="3" t="s">
        <v>11</v>
      </c>
      <c r="I1794" s="3" t="s">
        <v>241</v>
      </c>
      <c r="J1794" s="3" t="s">
        <v>20</v>
      </c>
    </row>
    <row r="1795" spans="1:10" x14ac:dyDescent="0.3">
      <c r="A1795" s="11" t="s">
        <v>1813</v>
      </c>
      <c r="B1795" s="12">
        <v>20.03</v>
      </c>
      <c r="C1795" s="13">
        <v>9.25</v>
      </c>
      <c r="D1795" s="14" t="s">
        <v>12</v>
      </c>
      <c r="E1795" s="14" t="s">
        <v>11</v>
      </c>
      <c r="F1795" s="14" t="s">
        <v>11</v>
      </c>
      <c r="G1795" s="15">
        <v>0</v>
      </c>
      <c r="H1795" s="14" t="s">
        <v>11</v>
      </c>
      <c r="I1795" s="14" t="s">
        <v>241</v>
      </c>
      <c r="J1795" s="14" t="s">
        <v>14</v>
      </c>
    </row>
    <row r="1796" spans="1:10" x14ac:dyDescent="0.3">
      <c r="A1796" s="16" t="s">
        <v>1814</v>
      </c>
      <c r="B1796" s="17">
        <v>16.7</v>
      </c>
      <c r="C1796" s="18">
        <v>11.48</v>
      </c>
      <c r="D1796" s="3" t="s">
        <v>11</v>
      </c>
      <c r="E1796" s="3" t="s">
        <v>11</v>
      </c>
      <c r="F1796" s="3" t="s">
        <v>11</v>
      </c>
      <c r="G1796" s="19">
        <v>0</v>
      </c>
      <c r="H1796" s="3" t="s">
        <v>11</v>
      </c>
      <c r="I1796" s="3" t="s">
        <v>298</v>
      </c>
      <c r="J1796" s="3" t="s">
        <v>14</v>
      </c>
    </row>
    <row r="1797" spans="1:10" x14ac:dyDescent="0.3">
      <c r="A1797" s="11" t="s">
        <v>1815</v>
      </c>
      <c r="B1797" s="12">
        <v>39.82</v>
      </c>
      <c r="C1797" s="13">
        <v>6.06</v>
      </c>
      <c r="D1797" s="14" t="s">
        <v>11</v>
      </c>
      <c r="E1797" s="14" t="s">
        <v>11</v>
      </c>
      <c r="F1797" s="14" t="s">
        <v>11</v>
      </c>
      <c r="G1797" s="15">
        <v>0</v>
      </c>
      <c r="H1797" s="14" t="s">
        <v>11</v>
      </c>
      <c r="I1797" s="14" t="s">
        <v>13</v>
      </c>
      <c r="J1797" s="14" t="s">
        <v>16</v>
      </c>
    </row>
    <row r="1798" spans="1:10" x14ac:dyDescent="0.3">
      <c r="A1798" s="16" t="s">
        <v>1816</v>
      </c>
      <c r="B1798" s="17">
        <v>22.04</v>
      </c>
      <c r="C1798" s="18">
        <v>5.86</v>
      </c>
      <c r="D1798" s="3" t="s">
        <v>11</v>
      </c>
      <c r="E1798" s="3" t="s">
        <v>11</v>
      </c>
      <c r="F1798" s="3" t="s">
        <v>11</v>
      </c>
      <c r="G1798" s="19">
        <v>1</v>
      </c>
      <c r="H1798" s="3" t="s">
        <v>11</v>
      </c>
      <c r="I1798" s="3" t="s">
        <v>241</v>
      </c>
      <c r="J1798" s="3" t="s">
        <v>16</v>
      </c>
    </row>
    <row r="1799" spans="1:10" x14ac:dyDescent="0.3">
      <c r="A1799" s="11" t="s">
        <v>1817</v>
      </c>
      <c r="B1799" s="12">
        <v>28.27</v>
      </c>
      <c r="C1799" s="13">
        <v>5.33</v>
      </c>
      <c r="D1799" s="14" t="s">
        <v>11</v>
      </c>
      <c r="E1799" s="14" t="s">
        <v>11</v>
      </c>
      <c r="F1799" s="14" t="s">
        <v>11</v>
      </c>
      <c r="G1799" s="15">
        <v>0</v>
      </c>
      <c r="H1799" s="14" t="s">
        <v>11</v>
      </c>
      <c r="I1799" s="14" t="s">
        <v>167</v>
      </c>
      <c r="J1799" s="14" t="s">
        <v>20</v>
      </c>
    </row>
    <row r="1800" spans="1:10" x14ac:dyDescent="0.3">
      <c r="A1800" s="16" t="s">
        <v>1818</v>
      </c>
      <c r="B1800" s="17">
        <v>18.5</v>
      </c>
      <c r="C1800" s="18">
        <v>5.33</v>
      </c>
      <c r="D1800" s="3" t="s">
        <v>11</v>
      </c>
      <c r="E1800" s="3" t="s">
        <v>11</v>
      </c>
      <c r="F1800" s="3" t="s">
        <v>11</v>
      </c>
      <c r="G1800" s="19">
        <v>0</v>
      </c>
      <c r="H1800" s="3" t="s">
        <v>11</v>
      </c>
      <c r="I1800" s="3" t="s">
        <v>298</v>
      </c>
      <c r="J1800" s="3" t="s">
        <v>20</v>
      </c>
    </row>
    <row r="1801" spans="1:10" x14ac:dyDescent="0.3">
      <c r="A1801" s="11" t="s">
        <v>1819</v>
      </c>
      <c r="B1801" s="12">
        <v>38.6</v>
      </c>
      <c r="C1801" s="13">
        <v>6.02</v>
      </c>
      <c r="D1801" s="14" t="s">
        <v>11</v>
      </c>
      <c r="E1801" s="14" t="s">
        <v>11</v>
      </c>
      <c r="F1801" s="14" t="s">
        <v>11</v>
      </c>
      <c r="G1801" s="15">
        <v>1</v>
      </c>
      <c r="H1801" s="14" t="s">
        <v>11</v>
      </c>
      <c r="I1801" s="14" t="s">
        <v>13</v>
      </c>
      <c r="J1801" s="14" t="s">
        <v>16</v>
      </c>
    </row>
    <row r="1802" spans="1:10" x14ac:dyDescent="0.3">
      <c r="A1802" s="16" t="s">
        <v>1820</v>
      </c>
      <c r="B1802" s="17">
        <v>43.12</v>
      </c>
      <c r="C1802" s="18">
        <v>6.25</v>
      </c>
      <c r="D1802" s="3" t="s">
        <v>11</v>
      </c>
      <c r="E1802" s="3" t="s">
        <v>11</v>
      </c>
      <c r="F1802" s="3" t="s">
        <v>11</v>
      </c>
      <c r="G1802" s="19">
        <v>1</v>
      </c>
      <c r="H1802" s="3" t="s">
        <v>11</v>
      </c>
      <c r="I1802" s="3" t="s">
        <v>13</v>
      </c>
      <c r="J1802" s="3" t="s">
        <v>16</v>
      </c>
    </row>
    <row r="1803" spans="1:10" x14ac:dyDescent="0.3">
      <c r="A1803" s="11" t="s">
        <v>1821</v>
      </c>
      <c r="B1803" s="12">
        <v>30.5</v>
      </c>
      <c r="C1803" s="13">
        <v>4.8099999999999996</v>
      </c>
      <c r="D1803" s="14" t="s">
        <v>11</v>
      </c>
      <c r="E1803" s="14" t="s">
        <v>11</v>
      </c>
      <c r="F1803" s="14" t="s">
        <v>11</v>
      </c>
      <c r="G1803" s="15">
        <v>1</v>
      </c>
      <c r="H1803" s="14" t="s">
        <v>11</v>
      </c>
      <c r="I1803" s="14" t="s">
        <v>13</v>
      </c>
      <c r="J1803" s="14" t="s">
        <v>20</v>
      </c>
    </row>
    <row r="1804" spans="1:10" x14ac:dyDescent="0.3">
      <c r="A1804" s="16" t="s">
        <v>1822</v>
      </c>
      <c r="B1804" s="17">
        <v>27.61</v>
      </c>
      <c r="C1804" s="18">
        <v>4.5999999999999996</v>
      </c>
      <c r="D1804" s="3" t="s">
        <v>11</v>
      </c>
      <c r="E1804" s="3" t="s">
        <v>11</v>
      </c>
      <c r="F1804" s="3" t="s">
        <v>11</v>
      </c>
      <c r="G1804" s="19">
        <v>1</v>
      </c>
      <c r="H1804" s="3" t="s">
        <v>11</v>
      </c>
      <c r="I1804" s="3" t="s">
        <v>167</v>
      </c>
      <c r="J1804" s="3" t="s">
        <v>20</v>
      </c>
    </row>
    <row r="1805" spans="1:10" x14ac:dyDescent="0.3">
      <c r="A1805" s="11" t="s">
        <v>1823</v>
      </c>
      <c r="B1805" s="12">
        <v>27.1</v>
      </c>
      <c r="C1805" s="13">
        <v>5.08</v>
      </c>
      <c r="D1805" s="14" t="s">
        <v>11</v>
      </c>
      <c r="E1805" s="14" t="s">
        <v>11</v>
      </c>
      <c r="F1805" s="14" t="s">
        <v>11</v>
      </c>
      <c r="G1805" s="15">
        <v>1</v>
      </c>
      <c r="H1805" s="14" t="s">
        <v>11</v>
      </c>
      <c r="I1805" s="14" t="s">
        <v>167</v>
      </c>
      <c r="J1805" s="14" t="s">
        <v>20</v>
      </c>
    </row>
    <row r="1806" spans="1:10" x14ac:dyDescent="0.3">
      <c r="A1806" s="16" t="s">
        <v>1824</v>
      </c>
      <c r="B1806" s="17">
        <v>35.93</v>
      </c>
      <c r="C1806" s="18">
        <v>5.43</v>
      </c>
      <c r="D1806" s="3" t="s">
        <v>11</v>
      </c>
      <c r="E1806" s="3" t="s">
        <v>12</v>
      </c>
      <c r="F1806" s="3" t="s">
        <v>11</v>
      </c>
      <c r="G1806" s="19">
        <v>1</v>
      </c>
      <c r="H1806" s="3" t="s">
        <v>11</v>
      </c>
      <c r="I1806" s="3" t="s">
        <v>13</v>
      </c>
      <c r="J1806" s="3" t="s">
        <v>20</v>
      </c>
    </row>
    <row r="1807" spans="1:10" x14ac:dyDescent="0.3">
      <c r="A1807" s="11" t="s">
        <v>1825</v>
      </c>
      <c r="B1807" s="12">
        <v>32.68</v>
      </c>
      <c r="C1807" s="13">
        <v>5.44</v>
      </c>
      <c r="D1807" s="14" t="s">
        <v>11</v>
      </c>
      <c r="E1807" s="14" t="s">
        <v>11</v>
      </c>
      <c r="F1807" s="14" t="s">
        <v>11</v>
      </c>
      <c r="G1807" s="15">
        <v>0</v>
      </c>
      <c r="H1807" s="14" t="s">
        <v>11</v>
      </c>
      <c r="I1807" s="14" t="s">
        <v>13</v>
      </c>
      <c r="J1807" s="14" t="s">
        <v>20</v>
      </c>
    </row>
    <row r="1808" spans="1:10" x14ac:dyDescent="0.3">
      <c r="A1808" s="16" t="s">
        <v>1826</v>
      </c>
      <c r="B1808" s="17">
        <v>20.74</v>
      </c>
      <c r="C1808" s="18">
        <v>11.69</v>
      </c>
      <c r="D1808" s="3" t="s">
        <v>12</v>
      </c>
      <c r="E1808" s="3" t="s">
        <v>11</v>
      </c>
      <c r="F1808" s="3" t="s">
        <v>11</v>
      </c>
      <c r="G1808" s="19">
        <v>1</v>
      </c>
      <c r="H1808" s="3" t="s">
        <v>11</v>
      </c>
      <c r="I1808" s="3" t="s">
        <v>241</v>
      </c>
      <c r="J1808" s="3" t="s">
        <v>14</v>
      </c>
    </row>
    <row r="1809" spans="1:10" x14ac:dyDescent="0.3">
      <c r="A1809" s="11" t="s">
        <v>1827</v>
      </c>
      <c r="B1809" s="12">
        <v>15.57</v>
      </c>
      <c r="C1809" s="13">
        <v>6.07</v>
      </c>
      <c r="D1809" s="14" t="s">
        <v>11</v>
      </c>
      <c r="E1809" s="14" t="s">
        <v>11</v>
      </c>
      <c r="F1809" s="14" t="s">
        <v>11</v>
      </c>
      <c r="G1809" s="15">
        <v>0</v>
      </c>
      <c r="H1809" s="14" t="s">
        <v>11</v>
      </c>
      <c r="I1809" s="14" t="s">
        <v>298</v>
      </c>
      <c r="J1809" s="14" t="s">
        <v>16</v>
      </c>
    </row>
    <row r="1810" spans="1:10" x14ac:dyDescent="0.3">
      <c r="A1810" s="16" t="s">
        <v>1828</v>
      </c>
      <c r="B1810" s="17">
        <v>23.844999999999999</v>
      </c>
      <c r="C1810" s="18">
        <v>4.3600000000000003</v>
      </c>
      <c r="D1810" s="3" t="s">
        <v>11</v>
      </c>
      <c r="E1810" s="3" t="s">
        <v>11</v>
      </c>
      <c r="F1810" s="3" t="s">
        <v>11</v>
      </c>
      <c r="G1810" s="19">
        <v>0</v>
      </c>
      <c r="H1810" s="3" t="s">
        <v>11</v>
      </c>
      <c r="I1810" s="3" t="s">
        <v>241</v>
      </c>
      <c r="J1810" s="3" t="s">
        <v>20</v>
      </c>
    </row>
    <row r="1811" spans="1:10" x14ac:dyDescent="0.3">
      <c r="A1811" s="11" t="s">
        <v>1829</v>
      </c>
      <c r="B1811" s="12">
        <v>22.895</v>
      </c>
      <c r="C1811" s="13">
        <v>5.24</v>
      </c>
      <c r="D1811" s="14" t="s">
        <v>11</v>
      </c>
      <c r="E1811" s="14" t="s">
        <v>11</v>
      </c>
      <c r="F1811" s="14" t="s">
        <v>11</v>
      </c>
      <c r="G1811" s="15">
        <v>1</v>
      </c>
      <c r="H1811" s="14" t="s">
        <v>11</v>
      </c>
      <c r="I1811" s="14" t="s">
        <v>241</v>
      </c>
      <c r="J1811" s="14" t="s">
        <v>20</v>
      </c>
    </row>
    <row r="1812" spans="1:10" x14ac:dyDescent="0.3">
      <c r="A1812" s="16" t="s">
        <v>1830</v>
      </c>
      <c r="B1812" s="17">
        <v>21.945</v>
      </c>
      <c r="C1812" s="18">
        <v>5.37</v>
      </c>
      <c r="D1812" s="3" t="s">
        <v>11</v>
      </c>
      <c r="E1812" s="3" t="s">
        <v>11</v>
      </c>
      <c r="F1812" s="3" t="s">
        <v>11</v>
      </c>
      <c r="G1812" s="19">
        <v>1</v>
      </c>
      <c r="H1812" s="3" t="s">
        <v>11</v>
      </c>
      <c r="I1812" s="3" t="s">
        <v>241</v>
      </c>
      <c r="J1812" s="3" t="s">
        <v>20</v>
      </c>
    </row>
    <row r="1813" spans="1:10" x14ac:dyDescent="0.3">
      <c r="A1813" s="11" t="s">
        <v>1831</v>
      </c>
      <c r="B1813" s="12">
        <v>19.47</v>
      </c>
      <c r="C1813" s="13">
        <v>6.6</v>
      </c>
      <c r="D1813" s="14" t="s">
        <v>12</v>
      </c>
      <c r="E1813" s="14" t="s">
        <v>11</v>
      </c>
      <c r="F1813" s="14" t="s">
        <v>11</v>
      </c>
      <c r="G1813" s="15">
        <v>0</v>
      </c>
      <c r="H1813" s="14" t="s">
        <v>11</v>
      </c>
      <c r="I1813" s="14" t="s">
        <v>241</v>
      </c>
      <c r="J1813" s="14" t="s">
        <v>14</v>
      </c>
    </row>
    <row r="1814" spans="1:10" x14ac:dyDescent="0.3">
      <c r="A1814" s="16" t="s">
        <v>1832</v>
      </c>
      <c r="B1814" s="17">
        <v>15.61</v>
      </c>
      <c r="C1814" s="18">
        <v>5.77</v>
      </c>
      <c r="D1814" s="3" t="s">
        <v>11</v>
      </c>
      <c r="E1814" s="3" t="s">
        <v>11</v>
      </c>
      <c r="F1814" s="3" t="s">
        <v>11</v>
      </c>
      <c r="G1814" s="19">
        <v>0</v>
      </c>
      <c r="H1814" s="3" t="s">
        <v>11</v>
      </c>
      <c r="I1814" s="3" t="s">
        <v>298</v>
      </c>
      <c r="J1814" s="3" t="s">
        <v>16</v>
      </c>
    </row>
    <row r="1815" spans="1:10" x14ac:dyDescent="0.3">
      <c r="A1815" s="11" t="s">
        <v>1833</v>
      </c>
      <c r="B1815" s="12">
        <v>28.6</v>
      </c>
      <c r="C1815" s="13">
        <v>6.08</v>
      </c>
      <c r="D1815" s="14" t="s">
        <v>11</v>
      </c>
      <c r="E1815" s="14" t="s">
        <v>11</v>
      </c>
      <c r="F1815" s="14" t="s">
        <v>25</v>
      </c>
      <c r="G1815" s="15">
        <v>1</v>
      </c>
      <c r="H1815" s="14" t="s">
        <v>11</v>
      </c>
      <c r="I1815" s="14" t="s">
        <v>167</v>
      </c>
      <c r="J1815" s="14" t="s">
        <v>16</v>
      </c>
    </row>
    <row r="1816" spans="1:10" x14ac:dyDescent="0.3">
      <c r="A1816" s="16" t="s">
        <v>1834</v>
      </c>
      <c r="B1816" s="17">
        <v>46.53</v>
      </c>
      <c r="C1816" s="18">
        <v>4.16</v>
      </c>
      <c r="D1816" s="3" t="s">
        <v>11</v>
      </c>
      <c r="E1816" s="3" t="s">
        <v>11</v>
      </c>
      <c r="F1816" s="3" t="s">
        <v>11</v>
      </c>
      <c r="G1816" s="19">
        <v>0</v>
      </c>
      <c r="H1816" s="3" t="s">
        <v>11</v>
      </c>
      <c r="I1816" s="3" t="s">
        <v>13</v>
      </c>
      <c r="J1816" s="3" t="s">
        <v>20</v>
      </c>
    </row>
    <row r="1817" spans="1:10" x14ac:dyDescent="0.3">
      <c r="A1817" s="11" t="s">
        <v>1835</v>
      </c>
      <c r="B1817" s="12">
        <v>34.99</v>
      </c>
      <c r="C1817" s="13">
        <v>5.0999999999999996</v>
      </c>
      <c r="D1817" s="14" t="s">
        <v>11</v>
      </c>
      <c r="E1817" s="14" t="s">
        <v>11</v>
      </c>
      <c r="F1817" s="14" t="s">
        <v>25</v>
      </c>
      <c r="G1817" s="15">
        <v>1</v>
      </c>
      <c r="H1817" s="14" t="s">
        <v>11</v>
      </c>
      <c r="I1817" s="14" t="s">
        <v>13</v>
      </c>
      <c r="J1817" s="14" t="s">
        <v>20</v>
      </c>
    </row>
    <row r="1818" spans="1:10" x14ac:dyDescent="0.3">
      <c r="A1818" s="16" t="s">
        <v>1836</v>
      </c>
      <c r="B1818" s="17">
        <v>17.05</v>
      </c>
      <c r="C1818" s="18">
        <v>5.3</v>
      </c>
      <c r="D1818" s="3" t="s">
        <v>11</v>
      </c>
      <c r="E1818" s="3" t="s">
        <v>11</v>
      </c>
      <c r="F1818" s="3" t="s">
        <v>25</v>
      </c>
      <c r="G1818" s="19">
        <v>1</v>
      </c>
      <c r="H1818" s="3" t="s">
        <v>11</v>
      </c>
      <c r="I1818" s="3" t="s">
        <v>298</v>
      </c>
      <c r="J1818" s="3" t="s">
        <v>20</v>
      </c>
    </row>
    <row r="1819" spans="1:10" x14ac:dyDescent="0.3">
      <c r="A1819" s="11" t="s">
        <v>1837</v>
      </c>
      <c r="B1819" s="12">
        <v>37.18</v>
      </c>
      <c r="C1819" s="13">
        <v>4.9000000000000004</v>
      </c>
      <c r="D1819" s="14" t="s">
        <v>11</v>
      </c>
      <c r="E1819" s="14" t="s">
        <v>11</v>
      </c>
      <c r="F1819" s="14" t="s">
        <v>11</v>
      </c>
      <c r="G1819" s="15">
        <v>0</v>
      </c>
      <c r="H1819" s="14" t="s">
        <v>11</v>
      </c>
      <c r="I1819" s="14" t="s">
        <v>13</v>
      </c>
      <c r="J1819" s="14" t="s">
        <v>20</v>
      </c>
    </row>
    <row r="1820" spans="1:10" x14ac:dyDescent="0.3">
      <c r="A1820" s="16" t="s">
        <v>1838</v>
      </c>
      <c r="B1820" s="17">
        <v>35.200000000000003</v>
      </c>
      <c r="C1820" s="18">
        <v>5.55</v>
      </c>
      <c r="D1820" s="3" t="s">
        <v>11</v>
      </c>
      <c r="E1820" s="3" t="s">
        <v>11</v>
      </c>
      <c r="F1820" s="3" t="s">
        <v>11</v>
      </c>
      <c r="G1820" s="19">
        <v>0</v>
      </c>
      <c r="H1820" s="3" t="s">
        <v>11</v>
      </c>
      <c r="I1820" s="3" t="s">
        <v>13</v>
      </c>
      <c r="J1820" s="3" t="s">
        <v>20</v>
      </c>
    </row>
    <row r="1821" spans="1:10" x14ac:dyDescent="0.3">
      <c r="A1821" s="11" t="s">
        <v>1839</v>
      </c>
      <c r="B1821" s="12">
        <v>37.335000000000001</v>
      </c>
      <c r="C1821" s="13">
        <v>4.95</v>
      </c>
      <c r="D1821" s="14" t="s">
        <v>11</v>
      </c>
      <c r="E1821" s="14" t="s">
        <v>11</v>
      </c>
      <c r="F1821" s="14" t="s">
        <v>11</v>
      </c>
      <c r="G1821" s="15">
        <v>0</v>
      </c>
      <c r="H1821" s="14" t="s">
        <v>11</v>
      </c>
      <c r="I1821" s="14" t="s">
        <v>13</v>
      </c>
      <c r="J1821" s="14" t="s">
        <v>20</v>
      </c>
    </row>
    <row r="1822" spans="1:10" x14ac:dyDescent="0.3">
      <c r="A1822" s="16" t="s">
        <v>1840</v>
      </c>
      <c r="B1822" s="17">
        <v>27.265000000000001</v>
      </c>
      <c r="C1822" s="18">
        <v>6.46</v>
      </c>
      <c r="D1822" s="3" t="s">
        <v>12</v>
      </c>
      <c r="E1822" s="3" t="s">
        <v>11</v>
      </c>
      <c r="F1822" s="3" t="s">
        <v>11</v>
      </c>
      <c r="G1822" s="19">
        <v>0</v>
      </c>
      <c r="H1822" s="3" t="s">
        <v>11</v>
      </c>
      <c r="I1822" s="3" t="s">
        <v>167</v>
      </c>
      <c r="J1822" s="3" t="s">
        <v>16</v>
      </c>
    </row>
    <row r="1823" spans="1:10" x14ac:dyDescent="0.3">
      <c r="A1823" s="11" t="s">
        <v>1841</v>
      </c>
      <c r="B1823" s="12">
        <v>30.8</v>
      </c>
      <c r="C1823" s="13">
        <v>4.9000000000000004</v>
      </c>
      <c r="D1823" s="14" t="s">
        <v>12</v>
      </c>
      <c r="E1823" s="14" t="s">
        <v>11</v>
      </c>
      <c r="F1823" s="14" t="s">
        <v>11</v>
      </c>
      <c r="G1823" s="15">
        <v>0</v>
      </c>
      <c r="H1823" s="14" t="s">
        <v>11</v>
      </c>
      <c r="I1823" s="14" t="s">
        <v>13</v>
      </c>
      <c r="J1823" s="14" t="s">
        <v>20</v>
      </c>
    </row>
    <row r="1824" spans="1:10" x14ac:dyDescent="0.3">
      <c r="A1824" s="16" t="s">
        <v>1842</v>
      </c>
      <c r="B1824" s="17">
        <v>30.21</v>
      </c>
      <c r="C1824" s="18">
        <v>5.21</v>
      </c>
      <c r="D1824" s="3" t="s">
        <v>11</v>
      </c>
      <c r="E1824" s="3" t="s">
        <v>11</v>
      </c>
      <c r="F1824" s="3" t="s">
        <v>11</v>
      </c>
      <c r="G1824" s="19">
        <v>1</v>
      </c>
      <c r="H1824" s="3" t="s">
        <v>11</v>
      </c>
      <c r="I1824" s="3" t="s">
        <v>13</v>
      </c>
      <c r="J1824" s="3" t="s">
        <v>20</v>
      </c>
    </row>
    <row r="1825" spans="1:10" x14ac:dyDescent="0.3">
      <c r="A1825" s="11" t="s">
        <v>1843</v>
      </c>
      <c r="B1825" s="12">
        <v>35.340000000000003</v>
      </c>
      <c r="C1825" s="13">
        <v>4.13</v>
      </c>
      <c r="D1825" s="14" t="s">
        <v>11</v>
      </c>
      <c r="E1825" s="14" t="s">
        <v>12</v>
      </c>
      <c r="F1825" s="14" t="s">
        <v>11</v>
      </c>
      <c r="G1825" s="15">
        <v>1</v>
      </c>
      <c r="H1825" s="14" t="s">
        <v>11</v>
      </c>
      <c r="I1825" s="14" t="s">
        <v>13</v>
      </c>
      <c r="J1825" s="14" t="s">
        <v>20</v>
      </c>
    </row>
    <row r="1826" spans="1:10" x14ac:dyDescent="0.3">
      <c r="A1826" s="16" t="s">
        <v>1844</v>
      </c>
      <c r="B1826" s="17">
        <v>26.695</v>
      </c>
      <c r="C1826" s="18">
        <v>5.28</v>
      </c>
      <c r="D1826" s="3" t="s">
        <v>11</v>
      </c>
      <c r="E1826" s="3" t="s">
        <v>11</v>
      </c>
      <c r="F1826" s="3" t="s">
        <v>11</v>
      </c>
      <c r="G1826" s="19">
        <v>0</v>
      </c>
      <c r="H1826" s="3" t="s">
        <v>11</v>
      </c>
      <c r="I1826" s="3" t="s">
        <v>167</v>
      </c>
      <c r="J1826" s="3" t="s">
        <v>20</v>
      </c>
    </row>
    <row r="1827" spans="1:10" x14ac:dyDescent="0.3">
      <c r="A1827" s="11" t="s">
        <v>1845</v>
      </c>
      <c r="B1827" s="12">
        <v>29.355</v>
      </c>
      <c r="C1827" s="13">
        <v>4.68</v>
      </c>
      <c r="D1827" s="14" t="s">
        <v>12</v>
      </c>
      <c r="E1827" s="14" t="s">
        <v>11</v>
      </c>
      <c r="F1827" s="14" t="s">
        <v>11</v>
      </c>
      <c r="G1827" s="15">
        <v>0</v>
      </c>
      <c r="H1827" s="14" t="s">
        <v>11</v>
      </c>
      <c r="I1827" s="14" t="s">
        <v>167</v>
      </c>
      <c r="J1827" s="14" t="s">
        <v>20</v>
      </c>
    </row>
    <row r="1828" spans="1:10" x14ac:dyDescent="0.3">
      <c r="A1828" s="16" t="s">
        <v>1846</v>
      </c>
      <c r="B1828" s="17">
        <v>29.59</v>
      </c>
      <c r="C1828" s="18">
        <v>4.0599999999999996</v>
      </c>
      <c r="D1828" s="3" t="s">
        <v>11</v>
      </c>
      <c r="E1828" s="3" t="s">
        <v>11</v>
      </c>
      <c r="F1828" s="3" t="s">
        <v>11</v>
      </c>
      <c r="G1828" s="19">
        <v>0</v>
      </c>
      <c r="H1828" s="3" t="s">
        <v>11</v>
      </c>
      <c r="I1828" s="3" t="s">
        <v>167</v>
      </c>
      <c r="J1828" s="3" t="s">
        <v>20</v>
      </c>
    </row>
    <row r="1829" spans="1:10" x14ac:dyDescent="0.3">
      <c r="A1829" s="11" t="s">
        <v>1847</v>
      </c>
      <c r="B1829" s="12">
        <v>31.35</v>
      </c>
      <c r="C1829" s="13">
        <v>4.2</v>
      </c>
      <c r="D1829" s="14" t="s">
        <v>11</v>
      </c>
      <c r="E1829" s="14" t="s">
        <v>12</v>
      </c>
      <c r="F1829" s="14" t="s">
        <v>11</v>
      </c>
      <c r="G1829" s="15">
        <v>1</v>
      </c>
      <c r="H1829" s="14" t="s">
        <v>11</v>
      </c>
      <c r="I1829" s="14" t="s">
        <v>13</v>
      </c>
      <c r="J1829" s="14" t="s">
        <v>20</v>
      </c>
    </row>
    <row r="1830" spans="1:10" x14ac:dyDescent="0.3">
      <c r="A1830" s="16" t="s">
        <v>1848</v>
      </c>
      <c r="B1830" s="17">
        <v>20.52</v>
      </c>
      <c r="C1830" s="18">
        <v>4.83</v>
      </c>
      <c r="D1830" s="3" t="s">
        <v>11</v>
      </c>
      <c r="E1830" s="3" t="s">
        <v>11</v>
      </c>
      <c r="F1830" s="3" t="s">
        <v>11</v>
      </c>
      <c r="G1830" s="19">
        <v>0</v>
      </c>
      <c r="H1830" s="3" t="s">
        <v>11</v>
      </c>
      <c r="I1830" s="3" t="s">
        <v>241</v>
      </c>
      <c r="J1830" s="3" t="s">
        <v>20</v>
      </c>
    </row>
    <row r="1831" spans="1:10" x14ac:dyDescent="0.3">
      <c r="A1831" s="11" t="s">
        <v>1849</v>
      </c>
      <c r="B1831" s="12">
        <v>42.9</v>
      </c>
      <c r="C1831" s="13">
        <v>4.87</v>
      </c>
      <c r="D1831" s="14" t="s">
        <v>12</v>
      </c>
      <c r="E1831" s="14" t="s">
        <v>11</v>
      </c>
      <c r="F1831" s="14" t="s">
        <v>11</v>
      </c>
      <c r="G1831" s="15">
        <v>1</v>
      </c>
      <c r="H1831" s="14" t="s">
        <v>11</v>
      </c>
      <c r="I1831" s="14" t="s">
        <v>13</v>
      </c>
      <c r="J1831" s="14" t="s">
        <v>20</v>
      </c>
    </row>
    <row r="1832" spans="1:10" x14ac:dyDescent="0.3">
      <c r="A1832" s="16" t="s">
        <v>1850</v>
      </c>
      <c r="B1832" s="17">
        <v>24.6</v>
      </c>
      <c r="C1832" s="18">
        <v>5.86</v>
      </c>
      <c r="D1832" s="3" t="s">
        <v>11</v>
      </c>
      <c r="E1832" s="3" t="s">
        <v>11</v>
      </c>
      <c r="F1832" s="3" t="s">
        <v>25</v>
      </c>
      <c r="G1832" s="19">
        <v>1</v>
      </c>
      <c r="H1832" s="3" t="s">
        <v>11</v>
      </c>
      <c r="I1832" s="3" t="s">
        <v>241</v>
      </c>
      <c r="J1832" s="3" t="s">
        <v>16</v>
      </c>
    </row>
    <row r="1833" spans="1:10" x14ac:dyDescent="0.3">
      <c r="A1833" s="11" t="s">
        <v>1851</v>
      </c>
      <c r="B1833" s="12">
        <v>28.405000000000001</v>
      </c>
      <c r="C1833" s="13">
        <v>4.12</v>
      </c>
      <c r="D1833" s="14" t="s">
        <v>11</v>
      </c>
      <c r="E1833" s="14" t="s">
        <v>11</v>
      </c>
      <c r="F1833" s="14" t="s">
        <v>11</v>
      </c>
      <c r="G1833" s="15">
        <v>1</v>
      </c>
      <c r="H1833" s="14" t="s">
        <v>11</v>
      </c>
      <c r="I1833" s="14" t="s">
        <v>167</v>
      </c>
      <c r="J1833" s="14" t="s">
        <v>20</v>
      </c>
    </row>
    <row r="1834" spans="1:10" x14ac:dyDescent="0.3">
      <c r="A1834" s="16" t="s">
        <v>1852</v>
      </c>
      <c r="B1834" s="17">
        <v>34.674999999999997</v>
      </c>
      <c r="C1834" s="18">
        <v>5.71</v>
      </c>
      <c r="D1834" s="3" t="s">
        <v>12</v>
      </c>
      <c r="E1834" s="3" t="s">
        <v>11</v>
      </c>
      <c r="F1834" s="3" t="s">
        <v>11</v>
      </c>
      <c r="G1834" s="19">
        <v>1</v>
      </c>
      <c r="H1834" s="3" t="s">
        <v>11</v>
      </c>
      <c r="I1834" s="3" t="s">
        <v>13</v>
      </c>
      <c r="J1834" s="3" t="s">
        <v>16</v>
      </c>
    </row>
    <row r="1835" spans="1:10" x14ac:dyDescent="0.3">
      <c r="A1835" s="11" t="s">
        <v>1853</v>
      </c>
      <c r="B1835" s="12">
        <v>18.850000000000001</v>
      </c>
      <c r="C1835" s="13">
        <v>6.03</v>
      </c>
      <c r="D1835" s="14" t="s">
        <v>11</v>
      </c>
      <c r="E1835" s="14" t="s">
        <v>11</v>
      </c>
      <c r="F1835" s="14" t="s">
        <v>11</v>
      </c>
      <c r="G1835" s="15">
        <v>1</v>
      </c>
      <c r="H1835" s="14" t="s">
        <v>11</v>
      </c>
      <c r="I1835" s="14" t="s">
        <v>241</v>
      </c>
      <c r="J1835" s="14" t="s">
        <v>16</v>
      </c>
    </row>
    <row r="1836" spans="1:10" x14ac:dyDescent="0.3">
      <c r="A1836" s="16" t="s">
        <v>1854</v>
      </c>
      <c r="B1836" s="17">
        <v>34.130000000000003</v>
      </c>
      <c r="C1836" s="18">
        <v>5.65</v>
      </c>
      <c r="D1836" s="3" t="s">
        <v>11</v>
      </c>
      <c r="E1836" s="3" t="s">
        <v>11</v>
      </c>
      <c r="F1836" s="3" t="s">
        <v>25</v>
      </c>
      <c r="G1836" s="19">
        <v>1</v>
      </c>
      <c r="H1836" s="3" t="s">
        <v>11</v>
      </c>
      <c r="I1836" s="3" t="s">
        <v>13</v>
      </c>
      <c r="J1836" s="3" t="s">
        <v>20</v>
      </c>
    </row>
    <row r="1837" spans="1:10" x14ac:dyDescent="0.3">
      <c r="A1837" s="11" t="s">
        <v>1855</v>
      </c>
      <c r="B1837" s="12">
        <v>17.34</v>
      </c>
      <c r="C1837" s="13">
        <v>5.05</v>
      </c>
      <c r="D1837" s="14" t="s">
        <v>11</v>
      </c>
      <c r="E1837" s="14" t="s">
        <v>11</v>
      </c>
      <c r="F1837" s="14" t="s">
        <v>11</v>
      </c>
      <c r="G1837" s="15">
        <v>0</v>
      </c>
      <c r="H1837" s="14" t="s">
        <v>11</v>
      </c>
      <c r="I1837" s="14" t="s">
        <v>298</v>
      </c>
      <c r="J1837" s="14" t="s">
        <v>20</v>
      </c>
    </row>
    <row r="1838" spans="1:10" x14ac:dyDescent="0.3">
      <c r="A1838" s="16" t="s">
        <v>1856</v>
      </c>
      <c r="B1838" s="17">
        <v>17.440000000000001</v>
      </c>
      <c r="C1838" s="18">
        <v>6.26</v>
      </c>
      <c r="D1838" s="3" t="s">
        <v>11</v>
      </c>
      <c r="E1838" s="3" t="s">
        <v>11</v>
      </c>
      <c r="F1838" s="3" t="s">
        <v>11</v>
      </c>
      <c r="G1838" s="19">
        <v>0</v>
      </c>
      <c r="H1838" s="3" t="s">
        <v>11</v>
      </c>
      <c r="I1838" s="3" t="s">
        <v>298</v>
      </c>
      <c r="J1838" s="3" t="s">
        <v>16</v>
      </c>
    </row>
    <row r="1839" spans="1:10" x14ac:dyDescent="0.3">
      <c r="A1839" s="11" t="s">
        <v>1857</v>
      </c>
      <c r="B1839" s="12">
        <v>33.659999999999997</v>
      </c>
      <c r="C1839" s="13">
        <v>4.08</v>
      </c>
      <c r="D1839" s="14" t="s">
        <v>12</v>
      </c>
      <c r="E1839" s="14" t="s">
        <v>11</v>
      </c>
      <c r="F1839" s="14" t="s">
        <v>25</v>
      </c>
      <c r="G1839" s="15">
        <v>1</v>
      </c>
      <c r="H1839" s="14" t="s">
        <v>11</v>
      </c>
      <c r="I1839" s="14" t="s">
        <v>13</v>
      </c>
      <c r="J1839" s="14" t="s">
        <v>20</v>
      </c>
    </row>
    <row r="1840" spans="1:10" x14ac:dyDescent="0.3">
      <c r="A1840" s="16" t="s">
        <v>1858</v>
      </c>
      <c r="B1840" s="17">
        <v>21.375</v>
      </c>
      <c r="C1840" s="18">
        <v>6.19</v>
      </c>
      <c r="D1840" s="3" t="s">
        <v>12</v>
      </c>
      <c r="E1840" s="3" t="s">
        <v>11</v>
      </c>
      <c r="F1840" s="3" t="s">
        <v>11</v>
      </c>
      <c r="G1840" s="19">
        <v>1</v>
      </c>
      <c r="H1840" s="3" t="s">
        <v>11</v>
      </c>
      <c r="I1840" s="3" t="s">
        <v>241</v>
      </c>
      <c r="J1840" s="3" t="s">
        <v>16</v>
      </c>
    </row>
    <row r="1841" spans="1:10" x14ac:dyDescent="0.3">
      <c r="A1841" s="11" t="s">
        <v>1859</v>
      </c>
      <c r="B1841" s="12">
        <v>27.14</v>
      </c>
      <c r="C1841" s="13">
        <v>6.01</v>
      </c>
      <c r="D1841" s="14" t="s">
        <v>11</v>
      </c>
      <c r="E1841" s="14" t="s">
        <v>11</v>
      </c>
      <c r="F1841" s="14" t="s">
        <v>11</v>
      </c>
      <c r="G1841" s="15">
        <v>1</v>
      </c>
      <c r="H1841" s="14" t="s">
        <v>11</v>
      </c>
      <c r="I1841" s="14" t="s">
        <v>167</v>
      </c>
      <c r="J1841" s="14" t="s">
        <v>16</v>
      </c>
    </row>
    <row r="1842" spans="1:10" x14ac:dyDescent="0.3">
      <c r="A1842" s="16" t="s">
        <v>1860</v>
      </c>
      <c r="B1842" s="17">
        <v>35.78</v>
      </c>
      <c r="C1842" s="18">
        <v>6.07</v>
      </c>
      <c r="D1842" s="3" t="s">
        <v>11</v>
      </c>
      <c r="E1842" s="3" t="s">
        <v>12</v>
      </c>
      <c r="F1842" s="3" t="s">
        <v>11</v>
      </c>
      <c r="G1842" s="19">
        <v>1</v>
      </c>
      <c r="H1842" s="3" t="s">
        <v>11</v>
      </c>
      <c r="I1842" s="3" t="s">
        <v>13</v>
      </c>
      <c r="J1842" s="3" t="s">
        <v>16</v>
      </c>
    </row>
    <row r="1843" spans="1:10" x14ac:dyDescent="0.3">
      <c r="A1843" s="11" t="s">
        <v>1861</v>
      </c>
      <c r="B1843" s="12">
        <v>34.96</v>
      </c>
      <c r="C1843" s="13">
        <v>5.63</v>
      </c>
      <c r="D1843" s="14" t="s">
        <v>11</v>
      </c>
      <c r="E1843" s="14" t="s">
        <v>11</v>
      </c>
      <c r="F1843" s="14" t="s">
        <v>11</v>
      </c>
      <c r="G1843" s="15">
        <v>0</v>
      </c>
      <c r="H1843" s="14" t="s">
        <v>11</v>
      </c>
      <c r="I1843" s="14" t="s">
        <v>13</v>
      </c>
      <c r="J1843" s="14" t="s">
        <v>20</v>
      </c>
    </row>
    <row r="1844" spans="1:10" x14ac:dyDescent="0.3">
      <c r="A1844" s="16" t="s">
        <v>1862</v>
      </c>
      <c r="B1844" s="17">
        <v>38.39</v>
      </c>
      <c r="C1844" s="18">
        <v>6.05</v>
      </c>
      <c r="D1844" s="3" t="s">
        <v>11</v>
      </c>
      <c r="E1844" s="3" t="s">
        <v>11</v>
      </c>
      <c r="F1844" s="3" t="s">
        <v>11</v>
      </c>
      <c r="G1844" s="19">
        <v>0</v>
      </c>
      <c r="H1844" s="3" t="s">
        <v>11</v>
      </c>
      <c r="I1844" s="3" t="s">
        <v>13</v>
      </c>
      <c r="J1844" s="3" t="s">
        <v>16</v>
      </c>
    </row>
    <row r="1845" spans="1:10" x14ac:dyDescent="0.3">
      <c r="A1845" s="11" t="s">
        <v>1863</v>
      </c>
      <c r="B1845" s="12">
        <v>33.82</v>
      </c>
      <c r="C1845" s="13">
        <v>4.6500000000000004</v>
      </c>
      <c r="D1845" s="14" t="s">
        <v>11</v>
      </c>
      <c r="E1845" s="14" t="s">
        <v>11</v>
      </c>
      <c r="F1845" s="14" t="s">
        <v>11</v>
      </c>
      <c r="G1845" s="15">
        <v>0</v>
      </c>
      <c r="H1845" s="14" t="s">
        <v>11</v>
      </c>
      <c r="I1845" s="14" t="s">
        <v>13</v>
      </c>
      <c r="J1845" s="14" t="s">
        <v>20</v>
      </c>
    </row>
    <row r="1846" spans="1:10" x14ac:dyDescent="0.3">
      <c r="A1846" s="16" t="s">
        <v>1864</v>
      </c>
      <c r="B1846" s="17">
        <v>27.835000000000001</v>
      </c>
      <c r="C1846" s="18">
        <v>5.37</v>
      </c>
      <c r="D1846" s="3" t="s">
        <v>11</v>
      </c>
      <c r="E1846" s="3" t="s">
        <v>11</v>
      </c>
      <c r="F1846" s="3" t="s">
        <v>11</v>
      </c>
      <c r="G1846" s="19">
        <v>0</v>
      </c>
      <c r="H1846" s="3" t="s">
        <v>11</v>
      </c>
      <c r="I1846" s="3" t="s">
        <v>167</v>
      </c>
      <c r="J1846" s="3" t="s">
        <v>20</v>
      </c>
    </row>
    <row r="1847" spans="1:10" x14ac:dyDescent="0.3">
      <c r="A1847" s="11" t="s">
        <v>1865</v>
      </c>
      <c r="B1847" s="12">
        <v>33</v>
      </c>
      <c r="C1847" s="13">
        <v>5.39</v>
      </c>
      <c r="D1847" s="14" t="s">
        <v>11</v>
      </c>
      <c r="E1847" s="14" t="s">
        <v>11</v>
      </c>
      <c r="F1847" s="14" t="s">
        <v>11</v>
      </c>
      <c r="G1847" s="15">
        <v>0</v>
      </c>
      <c r="H1847" s="14" t="s">
        <v>11</v>
      </c>
      <c r="I1847" s="14" t="s">
        <v>13</v>
      </c>
      <c r="J1847" s="14" t="s">
        <v>20</v>
      </c>
    </row>
    <row r="1848" spans="1:10" x14ac:dyDescent="0.3">
      <c r="A1848" s="16" t="s">
        <v>1866</v>
      </c>
      <c r="B1848" s="17">
        <v>26.885000000000002</v>
      </c>
      <c r="C1848" s="18">
        <v>5.86</v>
      </c>
      <c r="D1848" s="3" t="s">
        <v>11</v>
      </c>
      <c r="E1848" s="3" t="s">
        <v>11</v>
      </c>
      <c r="F1848" s="3" t="s">
        <v>11</v>
      </c>
      <c r="G1848" s="19">
        <v>0</v>
      </c>
      <c r="H1848" s="3" t="s">
        <v>11</v>
      </c>
      <c r="I1848" s="3" t="s">
        <v>167</v>
      </c>
      <c r="J1848" s="3" t="s">
        <v>16</v>
      </c>
    </row>
    <row r="1849" spans="1:10" x14ac:dyDescent="0.3">
      <c r="A1849" s="11" t="s">
        <v>1867</v>
      </c>
      <c r="B1849" s="12">
        <v>29.26</v>
      </c>
      <c r="C1849" s="13">
        <v>4.4400000000000004</v>
      </c>
      <c r="D1849" s="14" t="s">
        <v>11</v>
      </c>
      <c r="E1849" s="14" t="s">
        <v>11</v>
      </c>
      <c r="F1849" s="14" t="s">
        <v>11</v>
      </c>
      <c r="G1849" s="15">
        <v>0</v>
      </c>
      <c r="H1849" s="14" t="s">
        <v>11</v>
      </c>
      <c r="I1849" s="14" t="s">
        <v>167</v>
      </c>
      <c r="J1849" s="14" t="s">
        <v>20</v>
      </c>
    </row>
    <row r="1850" spans="1:10" x14ac:dyDescent="0.3">
      <c r="A1850" s="16" t="s">
        <v>1868</v>
      </c>
      <c r="B1850" s="17">
        <v>26.98</v>
      </c>
      <c r="C1850" s="18">
        <v>4.41</v>
      </c>
      <c r="D1850" s="3" t="s">
        <v>11</v>
      </c>
      <c r="E1850" s="3" t="s">
        <v>11</v>
      </c>
      <c r="F1850" s="3" t="s">
        <v>11</v>
      </c>
      <c r="G1850" s="19">
        <v>0</v>
      </c>
      <c r="H1850" s="3" t="s">
        <v>11</v>
      </c>
      <c r="I1850" s="3" t="s">
        <v>167</v>
      </c>
      <c r="J1850" s="3" t="s">
        <v>20</v>
      </c>
    </row>
    <row r="1851" spans="1:10" x14ac:dyDescent="0.3">
      <c r="A1851" s="11" t="s">
        <v>1869</v>
      </c>
      <c r="B1851" s="12">
        <v>32.11</v>
      </c>
      <c r="C1851" s="13">
        <v>5.19</v>
      </c>
      <c r="D1851" s="14" t="s">
        <v>11</v>
      </c>
      <c r="E1851" s="14" t="s">
        <v>11</v>
      </c>
      <c r="F1851" s="14" t="s">
        <v>25</v>
      </c>
      <c r="G1851" s="15">
        <v>1</v>
      </c>
      <c r="H1851" s="14" t="s">
        <v>11</v>
      </c>
      <c r="I1851" s="14" t="s">
        <v>13</v>
      </c>
      <c r="J1851" s="14" t="s">
        <v>20</v>
      </c>
    </row>
    <row r="1852" spans="1:10" x14ac:dyDescent="0.3">
      <c r="A1852" s="16" t="s">
        <v>1870</v>
      </c>
      <c r="B1852" s="17">
        <v>31.73</v>
      </c>
      <c r="C1852" s="18">
        <v>5.16</v>
      </c>
      <c r="D1852" s="3" t="s">
        <v>11</v>
      </c>
      <c r="E1852" s="3" t="s">
        <v>11</v>
      </c>
      <c r="F1852" s="3" t="s">
        <v>25</v>
      </c>
      <c r="G1852" s="19">
        <v>1</v>
      </c>
      <c r="H1852" s="3" t="s">
        <v>11</v>
      </c>
      <c r="I1852" s="3" t="s">
        <v>13</v>
      </c>
      <c r="J1852" s="3" t="s">
        <v>20</v>
      </c>
    </row>
    <row r="1853" spans="1:10" x14ac:dyDescent="0.3">
      <c r="A1853" s="11" t="s">
        <v>1871</v>
      </c>
      <c r="B1853" s="12">
        <v>22.515000000000001</v>
      </c>
      <c r="C1853" s="13">
        <v>4.24</v>
      </c>
      <c r="D1853" s="14" t="s">
        <v>11</v>
      </c>
      <c r="E1853" s="14" t="s">
        <v>11</v>
      </c>
      <c r="F1853" s="14" t="s">
        <v>11</v>
      </c>
      <c r="G1853" s="15">
        <v>0</v>
      </c>
      <c r="H1853" s="14" t="s">
        <v>11</v>
      </c>
      <c r="I1853" s="14" t="s">
        <v>241</v>
      </c>
      <c r="J1853" s="14" t="s">
        <v>20</v>
      </c>
    </row>
    <row r="1854" spans="1:10" x14ac:dyDescent="0.3">
      <c r="A1854" s="16" t="s">
        <v>1872</v>
      </c>
      <c r="B1854" s="17">
        <v>25.9</v>
      </c>
      <c r="C1854" s="18">
        <v>5.45</v>
      </c>
      <c r="D1854" s="3" t="s">
        <v>11</v>
      </c>
      <c r="E1854" s="3" t="s">
        <v>11</v>
      </c>
      <c r="F1854" s="3" t="s">
        <v>11</v>
      </c>
      <c r="G1854" s="19">
        <v>1</v>
      </c>
      <c r="H1854" s="3" t="s">
        <v>11</v>
      </c>
      <c r="I1854" s="3" t="s">
        <v>167</v>
      </c>
      <c r="J1854" s="3" t="s">
        <v>20</v>
      </c>
    </row>
    <row r="1855" spans="1:10" x14ac:dyDescent="0.3">
      <c r="A1855" s="11" t="s">
        <v>1873</v>
      </c>
      <c r="B1855" s="12">
        <v>27.72</v>
      </c>
      <c r="C1855" s="13">
        <v>5.03</v>
      </c>
      <c r="D1855" s="14" t="s">
        <v>12</v>
      </c>
      <c r="E1855" s="14" t="s">
        <v>11</v>
      </c>
      <c r="F1855" s="14" t="s">
        <v>11</v>
      </c>
      <c r="G1855" s="15">
        <v>1</v>
      </c>
      <c r="H1855" s="14" t="s">
        <v>11</v>
      </c>
      <c r="I1855" s="14" t="s">
        <v>167</v>
      </c>
      <c r="J1855" s="14" t="s">
        <v>20</v>
      </c>
    </row>
    <row r="1856" spans="1:10" x14ac:dyDescent="0.3">
      <c r="A1856" s="16" t="s">
        <v>1874</v>
      </c>
      <c r="B1856" s="17">
        <v>31.5</v>
      </c>
      <c r="C1856" s="18">
        <v>9.6199999999999992</v>
      </c>
      <c r="D1856" s="3" t="s">
        <v>12</v>
      </c>
      <c r="E1856" s="3" t="s">
        <v>11</v>
      </c>
      <c r="F1856" s="3" t="s">
        <v>11</v>
      </c>
      <c r="G1856" s="19">
        <v>1</v>
      </c>
      <c r="H1856" s="3" t="s">
        <v>11</v>
      </c>
      <c r="I1856" s="3" t="s">
        <v>13</v>
      </c>
      <c r="J1856" s="3" t="s">
        <v>14</v>
      </c>
    </row>
    <row r="1857" spans="1:10" x14ac:dyDescent="0.3">
      <c r="A1857" s="11" t="s">
        <v>1875</v>
      </c>
      <c r="B1857" s="12">
        <v>29.7</v>
      </c>
      <c r="C1857" s="13">
        <v>6.77</v>
      </c>
      <c r="D1857" s="14" t="s">
        <v>12</v>
      </c>
      <c r="E1857" s="14" t="s">
        <v>11</v>
      </c>
      <c r="F1857" s="14" t="s">
        <v>11</v>
      </c>
      <c r="G1857" s="15">
        <v>1</v>
      </c>
      <c r="H1857" s="14" t="s">
        <v>11</v>
      </c>
      <c r="I1857" s="14" t="s">
        <v>167</v>
      </c>
      <c r="J1857" s="14" t="s">
        <v>14</v>
      </c>
    </row>
    <row r="1858" spans="1:10" x14ac:dyDescent="0.3">
      <c r="A1858" s="16" t="s">
        <v>1876</v>
      </c>
      <c r="B1858" s="17">
        <v>21.26</v>
      </c>
      <c r="C1858" s="18">
        <v>5.36</v>
      </c>
      <c r="D1858" s="3" t="s">
        <v>12</v>
      </c>
      <c r="E1858" s="3" t="s">
        <v>11</v>
      </c>
      <c r="F1858" s="3" t="s">
        <v>11</v>
      </c>
      <c r="G1858" s="19">
        <v>1</v>
      </c>
      <c r="H1858" s="3" t="s">
        <v>11</v>
      </c>
      <c r="I1858" s="3" t="s">
        <v>241</v>
      </c>
      <c r="J1858" s="3" t="s">
        <v>20</v>
      </c>
    </row>
    <row r="1859" spans="1:10" x14ac:dyDescent="0.3">
      <c r="A1859" s="11" t="s">
        <v>1877</v>
      </c>
      <c r="B1859" s="12">
        <v>17.09</v>
      </c>
      <c r="C1859" s="13">
        <v>5.69</v>
      </c>
      <c r="D1859" s="14" t="s">
        <v>11</v>
      </c>
      <c r="E1859" s="14" t="s">
        <v>11</v>
      </c>
      <c r="F1859" s="14" t="s">
        <v>11</v>
      </c>
      <c r="G1859" s="15">
        <v>0</v>
      </c>
      <c r="H1859" s="14" t="s">
        <v>11</v>
      </c>
      <c r="I1859" s="14" t="s">
        <v>298</v>
      </c>
      <c r="J1859" s="14" t="s">
        <v>20</v>
      </c>
    </row>
    <row r="1860" spans="1:10" x14ac:dyDescent="0.3">
      <c r="A1860" s="16" t="s">
        <v>1878</v>
      </c>
      <c r="B1860" s="17">
        <v>24.3</v>
      </c>
      <c r="C1860" s="18">
        <v>4.9000000000000004</v>
      </c>
      <c r="D1860" s="3" t="s">
        <v>12</v>
      </c>
      <c r="E1860" s="3" t="s">
        <v>11</v>
      </c>
      <c r="F1860" s="3" t="s">
        <v>25</v>
      </c>
      <c r="G1860" s="19">
        <v>1</v>
      </c>
      <c r="H1860" s="3" t="s">
        <v>11</v>
      </c>
      <c r="I1860" s="3" t="s">
        <v>241</v>
      </c>
      <c r="J1860" s="3" t="s">
        <v>20</v>
      </c>
    </row>
    <row r="1861" spans="1:10" x14ac:dyDescent="0.3">
      <c r="A1861" s="11" t="s">
        <v>1879</v>
      </c>
      <c r="B1861" s="12">
        <v>29.734999999999999</v>
      </c>
      <c r="C1861" s="13">
        <v>5.78</v>
      </c>
      <c r="D1861" s="14" t="s">
        <v>11</v>
      </c>
      <c r="E1861" s="14" t="s">
        <v>11</v>
      </c>
      <c r="F1861" s="14" t="s">
        <v>11</v>
      </c>
      <c r="G1861" s="15">
        <v>0</v>
      </c>
      <c r="H1861" s="14" t="s">
        <v>11</v>
      </c>
      <c r="I1861" s="14" t="s">
        <v>167</v>
      </c>
      <c r="J1861" s="14" t="s">
        <v>16</v>
      </c>
    </row>
    <row r="1862" spans="1:10" x14ac:dyDescent="0.3">
      <c r="A1862" s="16" t="s">
        <v>1880</v>
      </c>
      <c r="B1862" s="17">
        <v>29.26</v>
      </c>
      <c r="C1862" s="18">
        <v>4.7</v>
      </c>
      <c r="D1862" s="3" t="s">
        <v>11</v>
      </c>
      <c r="E1862" s="3" t="s">
        <v>11</v>
      </c>
      <c r="F1862" s="3" t="s">
        <v>11</v>
      </c>
      <c r="G1862" s="19">
        <v>0</v>
      </c>
      <c r="H1862" s="3" t="s">
        <v>11</v>
      </c>
      <c r="I1862" s="3" t="s">
        <v>167</v>
      </c>
      <c r="J1862" s="3" t="s">
        <v>20</v>
      </c>
    </row>
    <row r="1863" spans="1:10" x14ac:dyDescent="0.3">
      <c r="A1863" s="11" t="s">
        <v>1881</v>
      </c>
      <c r="B1863" s="12">
        <v>33</v>
      </c>
      <c r="C1863" s="13">
        <v>6.28</v>
      </c>
      <c r="D1863" s="14" t="s">
        <v>11</v>
      </c>
      <c r="E1863" s="14" t="s">
        <v>11</v>
      </c>
      <c r="F1863" s="14" t="s">
        <v>11</v>
      </c>
      <c r="G1863" s="15">
        <v>0</v>
      </c>
      <c r="H1863" s="14" t="s">
        <v>11</v>
      </c>
      <c r="I1863" s="14" t="s">
        <v>13</v>
      </c>
      <c r="J1863" s="14" t="s">
        <v>16</v>
      </c>
    </row>
    <row r="1864" spans="1:10" x14ac:dyDescent="0.3">
      <c r="A1864" s="16" t="s">
        <v>1882</v>
      </c>
      <c r="B1864" s="17">
        <v>31.065000000000001</v>
      </c>
      <c r="C1864" s="18">
        <v>4.2300000000000004</v>
      </c>
      <c r="D1864" s="3" t="s">
        <v>11</v>
      </c>
      <c r="E1864" s="3" t="s">
        <v>11</v>
      </c>
      <c r="F1864" s="3" t="s">
        <v>11</v>
      </c>
      <c r="G1864" s="19">
        <v>0</v>
      </c>
      <c r="H1864" s="3" t="s">
        <v>11</v>
      </c>
      <c r="I1864" s="3" t="s">
        <v>13</v>
      </c>
      <c r="J1864" s="3" t="s">
        <v>20</v>
      </c>
    </row>
    <row r="1865" spans="1:10" x14ac:dyDescent="0.3">
      <c r="A1865" s="11" t="s">
        <v>1883</v>
      </c>
      <c r="B1865" s="12">
        <v>26.51</v>
      </c>
      <c r="C1865" s="13">
        <v>6.17</v>
      </c>
      <c r="D1865" s="14" t="s">
        <v>11</v>
      </c>
      <c r="E1865" s="14" t="s">
        <v>11</v>
      </c>
      <c r="F1865" s="14" t="s">
        <v>11</v>
      </c>
      <c r="G1865" s="15">
        <v>0</v>
      </c>
      <c r="H1865" s="14" t="s">
        <v>11</v>
      </c>
      <c r="I1865" s="14" t="s">
        <v>167</v>
      </c>
      <c r="J1865" s="14" t="s">
        <v>16</v>
      </c>
    </row>
    <row r="1866" spans="1:10" x14ac:dyDescent="0.3">
      <c r="A1866" s="16" t="s">
        <v>1884</v>
      </c>
      <c r="B1866" s="17">
        <v>28.88</v>
      </c>
      <c r="C1866" s="18">
        <v>4.96</v>
      </c>
      <c r="D1866" s="3" t="s">
        <v>11</v>
      </c>
      <c r="E1866" s="3" t="s">
        <v>11</v>
      </c>
      <c r="F1866" s="3" t="s">
        <v>11</v>
      </c>
      <c r="G1866" s="19">
        <v>0</v>
      </c>
      <c r="H1866" s="3" t="s">
        <v>11</v>
      </c>
      <c r="I1866" s="3" t="s">
        <v>167</v>
      </c>
      <c r="J1866" s="3" t="s">
        <v>20</v>
      </c>
    </row>
    <row r="1867" spans="1:10" x14ac:dyDescent="0.3">
      <c r="A1867" s="11" t="s">
        <v>1885</v>
      </c>
      <c r="B1867" s="12">
        <v>35.814999999999998</v>
      </c>
      <c r="C1867" s="13">
        <v>5.1100000000000003</v>
      </c>
      <c r="D1867" s="14" t="s">
        <v>12</v>
      </c>
      <c r="E1867" s="14" t="s">
        <v>11</v>
      </c>
      <c r="F1867" s="14" t="s">
        <v>11</v>
      </c>
      <c r="G1867" s="15">
        <v>1</v>
      </c>
      <c r="H1867" s="14" t="s">
        <v>11</v>
      </c>
      <c r="I1867" s="14" t="s">
        <v>13</v>
      </c>
      <c r="J1867" s="14" t="s">
        <v>20</v>
      </c>
    </row>
    <row r="1868" spans="1:10" x14ac:dyDescent="0.3">
      <c r="A1868" s="16" t="s">
        <v>1886</v>
      </c>
      <c r="B1868" s="17">
        <v>21.28</v>
      </c>
      <c r="C1868" s="18">
        <v>4.05</v>
      </c>
      <c r="D1868" s="3" t="s">
        <v>11</v>
      </c>
      <c r="E1868" s="3" t="s">
        <v>12</v>
      </c>
      <c r="F1868" s="3" t="s">
        <v>11</v>
      </c>
      <c r="G1868" s="19">
        <v>1</v>
      </c>
      <c r="H1868" s="3" t="s">
        <v>11</v>
      </c>
      <c r="I1868" s="3" t="s">
        <v>241</v>
      </c>
      <c r="J1868" s="3" t="s">
        <v>20</v>
      </c>
    </row>
    <row r="1869" spans="1:10" x14ac:dyDescent="0.3">
      <c r="A1869" s="11" t="s">
        <v>1887</v>
      </c>
      <c r="B1869" s="12">
        <v>33.81</v>
      </c>
      <c r="C1869" s="13">
        <v>6.49</v>
      </c>
      <c r="D1869" s="14" t="s">
        <v>11</v>
      </c>
      <c r="E1869" s="14" t="s">
        <v>11</v>
      </c>
      <c r="F1869" s="14" t="s">
        <v>25</v>
      </c>
      <c r="G1869" s="15">
        <v>1</v>
      </c>
      <c r="H1869" s="14" t="s">
        <v>11</v>
      </c>
      <c r="I1869" s="14" t="s">
        <v>13</v>
      </c>
      <c r="J1869" s="14" t="s">
        <v>16</v>
      </c>
    </row>
    <row r="1870" spans="1:10" x14ac:dyDescent="0.3">
      <c r="A1870" s="16" t="s">
        <v>1888</v>
      </c>
      <c r="B1870" s="17">
        <v>44.22</v>
      </c>
      <c r="C1870" s="18">
        <v>4.1900000000000004</v>
      </c>
      <c r="D1870" s="3" t="s">
        <v>11</v>
      </c>
      <c r="E1870" s="3" t="s">
        <v>11</v>
      </c>
      <c r="F1870" s="3" t="s">
        <v>11</v>
      </c>
      <c r="G1870" s="19">
        <v>1</v>
      </c>
      <c r="H1870" s="3" t="s">
        <v>11</v>
      </c>
      <c r="I1870" s="3" t="s">
        <v>13</v>
      </c>
      <c r="J1870" s="3" t="s">
        <v>20</v>
      </c>
    </row>
    <row r="1871" spans="1:10" x14ac:dyDescent="0.3">
      <c r="A1871" s="11" t="s">
        <v>1889</v>
      </c>
      <c r="B1871" s="12">
        <v>15.46</v>
      </c>
      <c r="C1871" s="13">
        <v>4.99</v>
      </c>
      <c r="D1871" s="14" t="s">
        <v>12</v>
      </c>
      <c r="E1871" s="14" t="s">
        <v>11</v>
      </c>
      <c r="F1871" s="14" t="s">
        <v>25</v>
      </c>
      <c r="G1871" s="15">
        <v>1</v>
      </c>
      <c r="H1871" s="14" t="s">
        <v>11</v>
      </c>
      <c r="I1871" s="14" t="s">
        <v>298</v>
      </c>
      <c r="J1871" s="14" t="s">
        <v>20</v>
      </c>
    </row>
    <row r="1872" spans="1:10" x14ac:dyDescent="0.3">
      <c r="A1872" s="16" t="s">
        <v>1890</v>
      </c>
      <c r="B1872" s="17">
        <v>30.3</v>
      </c>
      <c r="C1872" s="18">
        <v>4.7699999999999996</v>
      </c>
      <c r="D1872" s="3" t="s">
        <v>12</v>
      </c>
      <c r="E1872" s="3" t="s">
        <v>11</v>
      </c>
      <c r="F1872" s="3" t="s">
        <v>11</v>
      </c>
      <c r="G1872" s="19">
        <v>1</v>
      </c>
      <c r="H1872" s="3" t="s">
        <v>11</v>
      </c>
      <c r="I1872" s="3" t="s">
        <v>13</v>
      </c>
      <c r="J1872" s="3" t="s">
        <v>20</v>
      </c>
    </row>
    <row r="1873" spans="1:10" x14ac:dyDescent="0.3">
      <c r="A1873" s="11" t="s">
        <v>1891</v>
      </c>
      <c r="B1873" s="12">
        <v>16.670000000000002</v>
      </c>
      <c r="C1873" s="13">
        <v>5.46</v>
      </c>
      <c r="D1873" s="14" t="s">
        <v>11</v>
      </c>
      <c r="E1873" s="14" t="s">
        <v>11</v>
      </c>
      <c r="F1873" s="14" t="s">
        <v>11</v>
      </c>
      <c r="G1873" s="15">
        <v>0</v>
      </c>
      <c r="H1873" s="14" t="s">
        <v>11</v>
      </c>
      <c r="I1873" s="14" t="s">
        <v>298</v>
      </c>
      <c r="J1873" s="14" t="s">
        <v>20</v>
      </c>
    </row>
    <row r="1874" spans="1:10" x14ac:dyDescent="0.3">
      <c r="A1874" s="16" t="s">
        <v>1892</v>
      </c>
      <c r="B1874" s="17">
        <v>28.594999999999999</v>
      </c>
      <c r="C1874" s="18">
        <v>5.43</v>
      </c>
      <c r="D1874" s="3" t="s">
        <v>11</v>
      </c>
      <c r="E1874" s="3" t="s">
        <v>11</v>
      </c>
      <c r="F1874" s="3" t="s">
        <v>11</v>
      </c>
      <c r="G1874" s="19">
        <v>0</v>
      </c>
      <c r="H1874" s="3" t="s">
        <v>11</v>
      </c>
      <c r="I1874" s="3" t="s">
        <v>167</v>
      </c>
      <c r="J1874" s="3" t="s">
        <v>20</v>
      </c>
    </row>
    <row r="1875" spans="1:10" x14ac:dyDescent="0.3">
      <c r="A1875" s="11" t="s">
        <v>1893</v>
      </c>
      <c r="B1875" s="12">
        <v>25.934999999999999</v>
      </c>
      <c r="C1875" s="13">
        <v>4.29</v>
      </c>
      <c r="D1875" s="14" t="s">
        <v>11</v>
      </c>
      <c r="E1875" s="14" t="s">
        <v>11</v>
      </c>
      <c r="F1875" s="14" t="s">
        <v>11</v>
      </c>
      <c r="G1875" s="15">
        <v>0</v>
      </c>
      <c r="H1875" s="14" t="s">
        <v>11</v>
      </c>
      <c r="I1875" s="14" t="s">
        <v>167</v>
      </c>
      <c r="J1875" s="14" t="s">
        <v>20</v>
      </c>
    </row>
    <row r="1876" spans="1:10" x14ac:dyDescent="0.3">
      <c r="A1876" s="16" t="s">
        <v>1894</v>
      </c>
      <c r="B1876" s="17">
        <v>27.645</v>
      </c>
      <c r="C1876" s="18">
        <v>5.25</v>
      </c>
      <c r="D1876" s="3" t="s">
        <v>11</v>
      </c>
      <c r="E1876" s="3" t="s">
        <v>11</v>
      </c>
      <c r="F1876" s="3" t="s">
        <v>11</v>
      </c>
      <c r="G1876" s="19">
        <v>1</v>
      </c>
      <c r="H1876" s="3" t="s">
        <v>11</v>
      </c>
      <c r="I1876" s="3" t="s">
        <v>167</v>
      </c>
      <c r="J1876" s="3" t="s">
        <v>20</v>
      </c>
    </row>
    <row r="1877" spans="1:10" x14ac:dyDescent="0.3">
      <c r="A1877" s="11" t="s">
        <v>1895</v>
      </c>
      <c r="B1877" s="12">
        <v>30.1</v>
      </c>
      <c r="C1877" s="13">
        <v>4.04</v>
      </c>
      <c r="D1877" s="14" t="s">
        <v>11</v>
      </c>
      <c r="E1877" s="14" t="s">
        <v>11</v>
      </c>
      <c r="F1877" s="14" t="s">
        <v>11</v>
      </c>
      <c r="G1877" s="15">
        <v>1</v>
      </c>
      <c r="H1877" s="14" t="s">
        <v>11</v>
      </c>
      <c r="I1877" s="14" t="s">
        <v>13</v>
      </c>
      <c r="J1877" s="14" t="s">
        <v>20</v>
      </c>
    </row>
    <row r="1878" spans="1:10" x14ac:dyDescent="0.3">
      <c r="A1878" s="16" t="s">
        <v>1896</v>
      </c>
      <c r="B1878" s="17">
        <v>26.79</v>
      </c>
      <c r="C1878" s="18">
        <v>5</v>
      </c>
      <c r="D1878" s="3" t="s">
        <v>12</v>
      </c>
      <c r="E1878" s="3" t="s">
        <v>11</v>
      </c>
      <c r="F1878" s="3" t="s">
        <v>25</v>
      </c>
      <c r="G1878" s="19">
        <v>1</v>
      </c>
      <c r="H1878" s="3" t="s">
        <v>11</v>
      </c>
      <c r="I1878" s="3" t="s">
        <v>167</v>
      </c>
      <c r="J1878" s="3" t="s">
        <v>20</v>
      </c>
    </row>
    <row r="1879" spans="1:10" x14ac:dyDescent="0.3">
      <c r="A1879" s="11" t="s">
        <v>1897</v>
      </c>
      <c r="B1879" s="12">
        <v>27.1</v>
      </c>
      <c r="C1879" s="13">
        <v>4.01</v>
      </c>
      <c r="D1879" s="14" t="s">
        <v>12</v>
      </c>
      <c r="E1879" s="14" t="s">
        <v>11</v>
      </c>
      <c r="F1879" s="14" t="s">
        <v>11</v>
      </c>
      <c r="G1879" s="15">
        <v>1</v>
      </c>
      <c r="H1879" s="14" t="s">
        <v>11</v>
      </c>
      <c r="I1879" s="14" t="s">
        <v>167</v>
      </c>
      <c r="J1879" s="14" t="s">
        <v>20</v>
      </c>
    </row>
    <row r="1880" spans="1:10" x14ac:dyDescent="0.3">
      <c r="A1880" s="16" t="s">
        <v>1898</v>
      </c>
      <c r="B1880" s="17">
        <v>24.31</v>
      </c>
      <c r="C1880" s="18">
        <v>5.4</v>
      </c>
      <c r="D1880" s="3" t="s">
        <v>11</v>
      </c>
      <c r="E1880" s="3" t="s">
        <v>11</v>
      </c>
      <c r="F1880" s="3" t="s">
        <v>11</v>
      </c>
      <c r="G1880" s="19">
        <v>0</v>
      </c>
      <c r="H1880" s="3" t="s">
        <v>11</v>
      </c>
      <c r="I1880" s="3" t="s">
        <v>241</v>
      </c>
      <c r="J1880" s="3" t="s">
        <v>20</v>
      </c>
    </row>
    <row r="1881" spans="1:10" x14ac:dyDescent="0.3">
      <c r="A1881" s="11" t="s">
        <v>1899</v>
      </c>
      <c r="B1881" s="12">
        <v>15.53</v>
      </c>
      <c r="C1881" s="13">
        <v>5.81</v>
      </c>
      <c r="D1881" s="14" t="s">
        <v>11</v>
      </c>
      <c r="E1881" s="14" t="s">
        <v>11</v>
      </c>
      <c r="F1881" s="14" t="s">
        <v>11</v>
      </c>
      <c r="G1881" s="15">
        <v>1</v>
      </c>
      <c r="H1881" s="14" t="s">
        <v>11</v>
      </c>
      <c r="I1881" s="14" t="s">
        <v>298</v>
      </c>
      <c r="J1881" s="14" t="s">
        <v>16</v>
      </c>
    </row>
    <row r="1882" spans="1:10" x14ac:dyDescent="0.3">
      <c r="A1882" s="16" t="s">
        <v>1900</v>
      </c>
      <c r="B1882" s="17">
        <v>30.7</v>
      </c>
      <c r="C1882" s="18">
        <v>5.82</v>
      </c>
      <c r="D1882" s="3" t="s">
        <v>11</v>
      </c>
      <c r="E1882" s="3" t="s">
        <v>11</v>
      </c>
      <c r="F1882" s="3" t="s">
        <v>11</v>
      </c>
      <c r="G1882" s="19">
        <v>1</v>
      </c>
      <c r="H1882" s="3" t="s">
        <v>11</v>
      </c>
      <c r="I1882" s="3" t="s">
        <v>13</v>
      </c>
      <c r="J1882" s="3" t="s">
        <v>16</v>
      </c>
    </row>
    <row r="1883" spans="1:10" x14ac:dyDescent="0.3">
      <c r="A1883" s="11" t="s">
        <v>1901</v>
      </c>
      <c r="B1883" s="12">
        <v>33.33</v>
      </c>
      <c r="C1883" s="13">
        <v>4.82</v>
      </c>
      <c r="D1883" s="14" t="s">
        <v>11</v>
      </c>
      <c r="E1883" s="14" t="s">
        <v>11</v>
      </c>
      <c r="F1883" s="14" t="s">
        <v>11</v>
      </c>
      <c r="G1883" s="15">
        <v>1</v>
      </c>
      <c r="H1883" s="14" t="s">
        <v>11</v>
      </c>
      <c r="I1883" s="14" t="s">
        <v>13</v>
      </c>
      <c r="J1883" s="14" t="s">
        <v>20</v>
      </c>
    </row>
    <row r="1884" spans="1:10" x14ac:dyDescent="0.3">
      <c r="A1884" s="16" t="s">
        <v>1902</v>
      </c>
      <c r="B1884" s="17">
        <v>32.4</v>
      </c>
      <c r="C1884" s="18">
        <v>5.08</v>
      </c>
      <c r="D1884" s="3" t="s">
        <v>11</v>
      </c>
      <c r="E1884" s="3" t="s">
        <v>11</v>
      </c>
      <c r="F1884" s="3" t="s">
        <v>11</v>
      </c>
      <c r="G1884" s="19">
        <v>1</v>
      </c>
      <c r="H1884" s="3" t="s">
        <v>11</v>
      </c>
      <c r="I1884" s="3" t="s">
        <v>13</v>
      </c>
      <c r="J1884" s="3" t="s">
        <v>20</v>
      </c>
    </row>
    <row r="1885" spans="1:10" x14ac:dyDescent="0.3">
      <c r="A1885" s="11" t="s">
        <v>1903</v>
      </c>
      <c r="B1885" s="12">
        <v>27.93</v>
      </c>
      <c r="C1885" s="13">
        <v>5.59</v>
      </c>
      <c r="D1885" s="14" t="s">
        <v>11</v>
      </c>
      <c r="E1885" s="14" t="s">
        <v>11</v>
      </c>
      <c r="F1885" s="14" t="s">
        <v>11</v>
      </c>
      <c r="G1885" s="15">
        <v>1</v>
      </c>
      <c r="H1885" s="14" t="s">
        <v>11</v>
      </c>
      <c r="I1885" s="14" t="s">
        <v>167</v>
      </c>
      <c r="J1885" s="14" t="s">
        <v>20</v>
      </c>
    </row>
    <row r="1886" spans="1:10" x14ac:dyDescent="0.3">
      <c r="A1886" s="16" t="s">
        <v>1904</v>
      </c>
      <c r="B1886" s="17">
        <v>21.754999999999999</v>
      </c>
      <c r="C1886" s="18">
        <v>5.12</v>
      </c>
      <c r="D1886" s="3" t="s">
        <v>11</v>
      </c>
      <c r="E1886" s="3" t="s">
        <v>11</v>
      </c>
      <c r="F1886" s="3" t="s">
        <v>11</v>
      </c>
      <c r="G1886" s="19">
        <v>0</v>
      </c>
      <c r="H1886" s="3" t="s">
        <v>11</v>
      </c>
      <c r="I1886" s="3" t="s">
        <v>241</v>
      </c>
      <c r="J1886" s="3" t="s">
        <v>20</v>
      </c>
    </row>
    <row r="1887" spans="1:10" x14ac:dyDescent="0.3">
      <c r="A1887" s="11" t="s">
        <v>1905</v>
      </c>
      <c r="B1887" s="12">
        <v>25.934999999999999</v>
      </c>
      <c r="C1887" s="13">
        <v>4.95</v>
      </c>
      <c r="D1887" s="14" t="s">
        <v>11</v>
      </c>
      <c r="E1887" s="14" t="s">
        <v>11</v>
      </c>
      <c r="F1887" s="14" t="s">
        <v>11</v>
      </c>
      <c r="G1887" s="15">
        <v>0</v>
      </c>
      <c r="H1887" s="14" t="s">
        <v>11</v>
      </c>
      <c r="I1887" s="14" t="s">
        <v>167</v>
      </c>
      <c r="J1887" s="14" t="s">
        <v>20</v>
      </c>
    </row>
    <row r="1888" spans="1:10" x14ac:dyDescent="0.3">
      <c r="A1888" s="16" t="s">
        <v>1906</v>
      </c>
      <c r="B1888" s="17">
        <v>31.5</v>
      </c>
      <c r="C1888" s="18">
        <v>6.16</v>
      </c>
      <c r="D1888" s="3" t="s">
        <v>11</v>
      </c>
      <c r="E1888" s="3" t="s">
        <v>11</v>
      </c>
      <c r="F1888" s="3" t="s">
        <v>11</v>
      </c>
      <c r="G1888" s="19">
        <v>0</v>
      </c>
      <c r="H1888" s="3" t="s">
        <v>11</v>
      </c>
      <c r="I1888" s="3" t="s">
        <v>13</v>
      </c>
      <c r="J1888" s="3" t="s">
        <v>16</v>
      </c>
    </row>
    <row r="1889" spans="1:10" x14ac:dyDescent="0.3">
      <c r="A1889" s="11" t="s">
        <v>1907</v>
      </c>
      <c r="B1889" s="12">
        <v>30.03</v>
      </c>
      <c r="C1889" s="13">
        <v>6.41</v>
      </c>
      <c r="D1889" s="14" t="s">
        <v>11</v>
      </c>
      <c r="E1889" s="14" t="s">
        <v>11</v>
      </c>
      <c r="F1889" s="14" t="s">
        <v>11</v>
      </c>
      <c r="G1889" s="15">
        <v>0</v>
      </c>
      <c r="H1889" s="14" t="s">
        <v>11</v>
      </c>
      <c r="I1889" s="14" t="s">
        <v>13</v>
      </c>
      <c r="J1889" s="14" t="s">
        <v>16</v>
      </c>
    </row>
    <row r="1890" spans="1:10" x14ac:dyDescent="0.3">
      <c r="A1890" s="16" t="s">
        <v>1908</v>
      </c>
      <c r="B1890" s="17">
        <v>33.479999999999997</v>
      </c>
      <c r="C1890" s="18">
        <v>8.94</v>
      </c>
      <c r="D1890" s="3" t="s">
        <v>11</v>
      </c>
      <c r="E1890" s="3" t="s">
        <v>11</v>
      </c>
      <c r="F1890" s="3" t="s">
        <v>11</v>
      </c>
      <c r="G1890" s="19">
        <v>0</v>
      </c>
      <c r="H1890" s="3" t="s">
        <v>11</v>
      </c>
      <c r="I1890" s="3" t="s">
        <v>13</v>
      </c>
      <c r="J1890" s="3" t="s">
        <v>14</v>
      </c>
    </row>
    <row r="1891" spans="1:10" x14ac:dyDescent="0.3">
      <c r="A1891" s="11" t="s">
        <v>1909</v>
      </c>
      <c r="B1891" s="12">
        <v>16.510000000000002</v>
      </c>
      <c r="C1891" s="13">
        <v>4.42</v>
      </c>
      <c r="D1891" s="14" t="s">
        <v>12</v>
      </c>
      <c r="E1891" s="14" t="s">
        <v>11</v>
      </c>
      <c r="F1891" s="14" t="s">
        <v>25</v>
      </c>
      <c r="G1891" s="15">
        <v>1</v>
      </c>
      <c r="H1891" s="14" t="s">
        <v>11</v>
      </c>
      <c r="I1891" s="14" t="s">
        <v>298</v>
      </c>
      <c r="J1891" s="14" t="s">
        <v>20</v>
      </c>
    </row>
    <row r="1892" spans="1:10" x14ac:dyDescent="0.3">
      <c r="A1892" s="16" t="s">
        <v>1910</v>
      </c>
      <c r="B1892" s="17">
        <v>33.155000000000001</v>
      </c>
      <c r="C1892" s="18">
        <v>5.3</v>
      </c>
      <c r="D1892" s="3" t="s">
        <v>12</v>
      </c>
      <c r="E1892" s="3" t="s">
        <v>11</v>
      </c>
      <c r="F1892" s="3" t="s">
        <v>11</v>
      </c>
      <c r="G1892" s="19">
        <v>1</v>
      </c>
      <c r="H1892" s="3" t="s">
        <v>11</v>
      </c>
      <c r="I1892" s="3" t="s">
        <v>13</v>
      </c>
      <c r="J1892" s="3" t="s">
        <v>20</v>
      </c>
    </row>
    <row r="1893" spans="1:10" x14ac:dyDescent="0.3">
      <c r="A1893" s="11" t="s">
        <v>1911</v>
      </c>
      <c r="B1893" s="12">
        <v>37.29</v>
      </c>
      <c r="C1893" s="13">
        <v>4.6399999999999997</v>
      </c>
      <c r="D1893" s="14" t="s">
        <v>11</v>
      </c>
      <c r="E1893" s="14" t="s">
        <v>11</v>
      </c>
      <c r="F1893" s="14" t="s">
        <v>25</v>
      </c>
      <c r="G1893" s="15">
        <v>1</v>
      </c>
      <c r="H1893" s="14" t="s">
        <v>11</v>
      </c>
      <c r="I1893" s="14" t="s">
        <v>13</v>
      </c>
      <c r="J1893" s="14" t="s">
        <v>20</v>
      </c>
    </row>
    <row r="1894" spans="1:10" x14ac:dyDescent="0.3">
      <c r="A1894" s="16" t="s">
        <v>1912</v>
      </c>
      <c r="B1894" s="17">
        <v>20.23</v>
      </c>
      <c r="C1894" s="18">
        <v>6.16</v>
      </c>
      <c r="D1894" s="3" t="s">
        <v>12</v>
      </c>
      <c r="E1894" s="3" t="s">
        <v>11</v>
      </c>
      <c r="F1894" s="3" t="s">
        <v>11</v>
      </c>
      <c r="G1894" s="19">
        <v>1</v>
      </c>
      <c r="H1894" s="3" t="s">
        <v>11</v>
      </c>
      <c r="I1894" s="3" t="s">
        <v>241</v>
      </c>
      <c r="J1894" s="3" t="s">
        <v>16</v>
      </c>
    </row>
    <row r="1895" spans="1:10" x14ac:dyDescent="0.3">
      <c r="A1895" s="11" t="s">
        <v>1913</v>
      </c>
      <c r="B1895" s="12">
        <v>28.975000000000001</v>
      </c>
      <c r="C1895" s="13">
        <v>4.12</v>
      </c>
      <c r="D1895" s="14" t="s">
        <v>11</v>
      </c>
      <c r="E1895" s="14" t="s">
        <v>11</v>
      </c>
      <c r="F1895" s="14" t="s">
        <v>25</v>
      </c>
      <c r="G1895" s="15">
        <v>1</v>
      </c>
      <c r="H1895" s="14" t="s">
        <v>11</v>
      </c>
      <c r="I1895" s="14" t="s">
        <v>167</v>
      </c>
      <c r="J1895" s="14" t="s">
        <v>20</v>
      </c>
    </row>
    <row r="1896" spans="1:10" x14ac:dyDescent="0.3">
      <c r="A1896" s="16" t="s">
        <v>1914</v>
      </c>
      <c r="B1896" s="17">
        <v>16.420000000000002</v>
      </c>
      <c r="C1896" s="18">
        <v>5.77</v>
      </c>
      <c r="D1896" s="3" t="s">
        <v>12</v>
      </c>
      <c r="E1896" s="3" t="s">
        <v>11</v>
      </c>
      <c r="F1896" s="3" t="s">
        <v>25</v>
      </c>
      <c r="G1896" s="19">
        <v>1</v>
      </c>
      <c r="H1896" s="3" t="s">
        <v>11</v>
      </c>
      <c r="I1896" s="3" t="s">
        <v>298</v>
      </c>
      <c r="J1896" s="3" t="s">
        <v>16</v>
      </c>
    </row>
    <row r="1897" spans="1:10" x14ac:dyDescent="0.3">
      <c r="A1897" s="11" t="s">
        <v>1915</v>
      </c>
      <c r="B1897" s="12">
        <v>17.559999999999999</v>
      </c>
      <c r="C1897" s="13">
        <v>6.2</v>
      </c>
      <c r="D1897" s="14" t="s">
        <v>11</v>
      </c>
      <c r="E1897" s="14" t="s">
        <v>11</v>
      </c>
      <c r="F1897" s="14" t="s">
        <v>11</v>
      </c>
      <c r="G1897" s="15">
        <v>1</v>
      </c>
      <c r="H1897" s="14" t="s">
        <v>11</v>
      </c>
      <c r="I1897" s="14" t="s">
        <v>298</v>
      </c>
      <c r="J1897" s="14" t="s">
        <v>16</v>
      </c>
    </row>
    <row r="1898" spans="1:10" x14ac:dyDescent="0.3">
      <c r="A1898" s="16" t="s">
        <v>1916</v>
      </c>
      <c r="B1898" s="17">
        <v>24.13</v>
      </c>
      <c r="C1898" s="18">
        <v>4.3899999999999997</v>
      </c>
      <c r="D1898" s="3" t="s">
        <v>11</v>
      </c>
      <c r="E1898" s="3" t="s">
        <v>11</v>
      </c>
      <c r="F1898" s="3" t="s">
        <v>11</v>
      </c>
      <c r="G1898" s="19">
        <v>1</v>
      </c>
      <c r="H1898" s="3" t="s">
        <v>11</v>
      </c>
      <c r="I1898" s="3" t="s">
        <v>241</v>
      </c>
      <c r="J1898" s="3" t="s">
        <v>20</v>
      </c>
    </row>
    <row r="1899" spans="1:10" x14ac:dyDescent="0.3">
      <c r="A1899" s="11" t="s">
        <v>1917</v>
      </c>
      <c r="B1899" s="12">
        <v>19.95</v>
      </c>
      <c r="C1899" s="13">
        <v>5.13</v>
      </c>
      <c r="D1899" s="14" t="s">
        <v>11</v>
      </c>
      <c r="E1899" s="14" t="s">
        <v>12</v>
      </c>
      <c r="F1899" s="14" t="s">
        <v>11</v>
      </c>
      <c r="G1899" s="15">
        <v>2</v>
      </c>
      <c r="H1899" s="14" t="s">
        <v>11</v>
      </c>
      <c r="I1899" s="14" t="s">
        <v>241</v>
      </c>
      <c r="J1899" s="14" t="s">
        <v>20</v>
      </c>
    </row>
    <row r="1900" spans="1:10" x14ac:dyDescent="0.3">
      <c r="A1900" s="16" t="s">
        <v>1918</v>
      </c>
      <c r="B1900" s="17">
        <v>21.24</v>
      </c>
      <c r="C1900" s="18">
        <v>4.49</v>
      </c>
      <c r="D1900" s="3" t="s">
        <v>11</v>
      </c>
      <c r="E1900" s="3" t="s">
        <v>11</v>
      </c>
      <c r="F1900" s="3" t="s">
        <v>11</v>
      </c>
      <c r="G1900" s="19">
        <v>0</v>
      </c>
      <c r="H1900" s="3" t="s">
        <v>11</v>
      </c>
      <c r="I1900" s="3" t="s">
        <v>241</v>
      </c>
      <c r="J1900" s="3" t="s">
        <v>20</v>
      </c>
    </row>
    <row r="1901" spans="1:10" x14ac:dyDescent="0.3">
      <c r="A1901" s="11" t="s">
        <v>1919</v>
      </c>
      <c r="B1901" s="12">
        <v>44.22</v>
      </c>
      <c r="C1901" s="13">
        <v>6.35</v>
      </c>
      <c r="D1901" s="14" t="s">
        <v>11</v>
      </c>
      <c r="E1901" s="14" t="s">
        <v>11</v>
      </c>
      <c r="F1901" s="14" t="s">
        <v>11</v>
      </c>
      <c r="G1901" s="15">
        <v>0</v>
      </c>
      <c r="H1901" s="14" t="s">
        <v>11</v>
      </c>
      <c r="I1901" s="14" t="s">
        <v>13</v>
      </c>
      <c r="J1901" s="14" t="s">
        <v>16</v>
      </c>
    </row>
    <row r="1902" spans="1:10" x14ac:dyDescent="0.3">
      <c r="A1902" s="16" t="s">
        <v>1920</v>
      </c>
      <c r="B1902" s="17">
        <v>41.1</v>
      </c>
      <c r="C1902" s="18">
        <v>5.79</v>
      </c>
      <c r="D1902" s="3" t="s">
        <v>11</v>
      </c>
      <c r="E1902" s="3" t="s">
        <v>11</v>
      </c>
      <c r="F1902" s="3" t="s">
        <v>11</v>
      </c>
      <c r="G1902" s="19">
        <v>0</v>
      </c>
      <c r="H1902" s="3" t="s">
        <v>11</v>
      </c>
      <c r="I1902" s="3" t="s">
        <v>13</v>
      </c>
      <c r="J1902" s="3" t="s">
        <v>16</v>
      </c>
    </row>
    <row r="1903" spans="1:10" x14ac:dyDescent="0.3">
      <c r="A1903" s="11" t="s">
        <v>1921</v>
      </c>
      <c r="B1903" s="12">
        <v>34.200000000000003</v>
      </c>
      <c r="C1903" s="13">
        <v>4.78</v>
      </c>
      <c r="D1903" s="14" t="s">
        <v>12</v>
      </c>
      <c r="E1903" s="14" t="s">
        <v>11</v>
      </c>
      <c r="F1903" s="14" t="s">
        <v>11</v>
      </c>
      <c r="G1903" s="15">
        <v>0</v>
      </c>
      <c r="H1903" s="14" t="s">
        <v>11</v>
      </c>
      <c r="I1903" s="14" t="s">
        <v>13</v>
      </c>
      <c r="J1903" s="14" t="s">
        <v>20</v>
      </c>
    </row>
    <row r="1904" spans="1:10" x14ac:dyDescent="0.3">
      <c r="A1904" s="16" t="s">
        <v>1922</v>
      </c>
      <c r="B1904" s="17">
        <v>29.92</v>
      </c>
      <c r="C1904" s="18">
        <v>6.02</v>
      </c>
      <c r="D1904" s="3" t="s">
        <v>12</v>
      </c>
      <c r="E1904" s="3" t="s">
        <v>11</v>
      </c>
      <c r="F1904" s="3" t="s">
        <v>11</v>
      </c>
      <c r="G1904" s="19">
        <v>0</v>
      </c>
      <c r="H1904" s="3" t="s">
        <v>11</v>
      </c>
      <c r="I1904" s="3" t="s">
        <v>167</v>
      </c>
      <c r="J1904" s="3" t="s">
        <v>16</v>
      </c>
    </row>
    <row r="1905" spans="1:10" x14ac:dyDescent="0.3">
      <c r="A1905" s="11" t="s">
        <v>1923</v>
      </c>
      <c r="B1905" s="12">
        <v>28.93</v>
      </c>
      <c r="C1905" s="13">
        <v>4.4400000000000004</v>
      </c>
      <c r="D1905" s="14" t="s">
        <v>11</v>
      </c>
      <c r="E1905" s="14" t="s">
        <v>11</v>
      </c>
      <c r="F1905" s="14" t="s">
        <v>11</v>
      </c>
      <c r="G1905" s="15">
        <v>0</v>
      </c>
      <c r="H1905" s="14" t="s">
        <v>11</v>
      </c>
      <c r="I1905" s="14" t="s">
        <v>167</v>
      </c>
      <c r="J1905" s="14" t="s">
        <v>20</v>
      </c>
    </row>
    <row r="1906" spans="1:10" x14ac:dyDescent="0.3">
      <c r="A1906" s="16" t="s">
        <v>1924</v>
      </c>
      <c r="B1906" s="17">
        <v>31.254999999999999</v>
      </c>
      <c r="C1906" s="18">
        <v>5.84</v>
      </c>
      <c r="D1906" s="3" t="s">
        <v>12</v>
      </c>
      <c r="E1906" s="3" t="s">
        <v>11</v>
      </c>
      <c r="F1906" s="3" t="s">
        <v>11</v>
      </c>
      <c r="G1906" s="19">
        <v>1</v>
      </c>
      <c r="H1906" s="3" t="s">
        <v>11</v>
      </c>
      <c r="I1906" s="3" t="s">
        <v>13</v>
      </c>
      <c r="J1906" s="3" t="s">
        <v>16</v>
      </c>
    </row>
    <row r="1907" spans="1:10" x14ac:dyDescent="0.3">
      <c r="A1907" s="11" t="s">
        <v>1925</v>
      </c>
      <c r="B1907" s="12">
        <v>29.83</v>
      </c>
      <c r="C1907" s="13">
        <v>5.39</v>
      </c>
      <c r="D1907" s="14" t="s">
        <v>11</v>
      </c>
      <c r="E1907" s="14" t="s">
        <v>11</v>
      </c>
      <c r="F1907" s="14" t="s">
        <v>11</v>
      </c>
      <c r="G1907" s="15">
        <v>0</v>
      </c>
      <c r="H1907" s="14" t="s">
        <v>11</v>
      </c>
      <c r="I1907" s="14" t="s">
        <v>167</v>
      </c>
      <c r="J1907" s="14" t="s">
        <v>20</v>
      </c>
    </row>
    <row r="1908" spans="1:10" x14ac:dyDescent="0.3">
      <c r="A1908" s="16" t="s">
        <v>1926</v>
      </c>
      <c r="B1908" s="17">
        <v>29.59</v>
      </c>
      <c r="C1908" s="18">
        <v>6.16</v>
      </c>
      <c r="D1908" s="3" t="s">
        <v>11</v>
      </c>
      <c r="E1908" s="3" t="s">
        <v>11</v>
      </c>
      <c r="F1908" s="3" t="s">
        <v>25</v>
      </c>
      <c r="G1908" s="19">
        <v>1</v>
      </c>
      <c r="H1908" s="3" t="s">
        <v>11</v>
      </c>
      <c r="I1908" s="3" t="s">
        <v>167</v>
      </c>
      <c r="J1908" s="3" t="s">
        <v>16</v>
      </c>
    </row>
    <row r="1909" spans="1:10" x14ac:dyDescent="0.3">
      <c r="A1909" s="11" t="s">
        <v>1927</v>
      </c>
      <c r="B1909" s="12">
        <v>31.16</v>
      </c>
      <c r="C1909" s="13">
        <v>4.49</v>
      </c>
      <c r="D1909" s="14" t="s">
        <v>11</v>
      </c>
      <c r="E1909" s="14" t="s">
        <v>11</v>
      </c>
      <c r="F1909" s="14" t="s">
        <v>25</v>
      </c>
      <c r="G1909" s="15">
        <v>1</v>
      </c>
      <c r="H1909" s="14" t="s">
        <v>11</v>
      </c>
      <c r="I1909" s="14" t="s">
        <v>13</v>
      </c>
      <c r="J1909" s="14" t="s">
        <v>20</v>
      </c>
    </row>
    <row r="1910" spans="1:10" x14ac:dyDescent="0.3">
      <c r="A1910" s="16" t="s">
        <v>1928</v>
      </c>
      <c r="B1910" s="17">
        <v>34.21</v>
      </c>
      <c r="C1910" s="18">
        <v>4.4800000000000004</v>
      </c>
      <c r="D1910" s="3" t="s">
        <v>12</v>
      </c>
      <c r="E1910" s="3" t="s">
        <v>11</v>
      </c>
      <c r="F1910" s="3" t="s">
        <v>11</v>
      </c>
      <c r="G1910" s="19">
        <v>1</v>
      </c>
      <c r="H1910" s="3" t="s">
        <v>11</v>
      </c>
      <c r="I1910" s="3" t="s">
        <v>13</v>
      </c>
      <c r="J1910" s="3" t="s">
        <v>20</v>
      </c>
    </row>
    <row r="1911" spans="1:10" x14ac:dyDescent="0.3">
      <c r="A1911" s="11" t="s">
        <v>1929</v>
      </c>
      <c r="B1911" s="12">
        <v>34.86</v>
      </c>
      <c r="C1911" s="13">
        <v>10.97</v>
      </c>
      <c r="D1911" s="14" t="s">
        <v>11</v>
      </c>
      <c r="E1911" s="14" t="s">
        <v>11</v>
      </c>
      <c r="F1911" s="14" t="s">
        <v>11</v>
      </c>
      <c r="G1911" s="15">
        <v>0</v>
      </c>
      <c r="H1911" s="14" t="s">
        <v>11</v>
      </c>
      <c r="I1911" s="14" t="s">
        <v>13</v>
      </c>
      <c r="J1911" s="14" t="s">
        <v>14</v>
      </c>
    </row>
    <row r="1912" spans="1:10" x14ac:dyDescent="0.3">
      <c r="A1912" s="16" t="s">
        <v>1930</v>
      </c>
      <c r="B1912" s="17">
        <v>34.58</v>
      </c>
      <c r="C1912" s="18">
        <v>5.14</v>
      </c>
      <c r="D1912" s="3" t="s">
        <v>11</v>
      </c>
      <c r="E1912" s="3" t="s">
        <v>12</v>
      </c>
      <c r="F1912" s="3" t="s">
        <v>11</v>
      </c>
      <c r="G1912" s="19">
        <v>2</v>
      </c>
      <c r="H1912" s="3" t="s">
        <v>11</v>
      </c>
      <c r="I1912" s="3" t="s">
        <v>13</v>
      </c>
      <c r="J1912" s="3" t="s">
        <v>20</v>
      </c>
    </row>
    <row r="1913" spans="1:10" x14ac:dyDescent="0.3">
      <c r="A1913" s="11" t="s">
        <v>1931</v>
      </c>
      <c r="B1913" s="12">
        <v>17.940000000000001</v>
      </c>
      <c r="C1913" s="13">
        <v>5.17</v>
      </c>
      <c r="D1913" s="14" t="s">
        <v>12</v>
      </c>
      <c r="E1913" s="14" t="s">
        <v>11</v>
      </c>
      <c r="F1913" s="14" t="s">
        <v>11</v>
      </c>
      <c r="G1913" s="15">
        <v>0</v>
      </c>
      <c r="H1913" s="14" t="s">
        <v>11</v>
      </c>
      <c r="I1913" s="14" t="s">
        <v>298</v>
      </c>
      <c r="J1913" s="14" t="s">
        <v>20</v>
      </c>
    </row>
    <row r="1914" spans="1:10" x14ac:dyDescent="0.3">
      <c r="A1914" s="16" t="s">
        <v>1932</v>
      </c>
      <c r="B1914" s="17">
        <v>26.8</v>
      </c>
      <c r="C1914" s="18">
        <v>6.18</v>
      </c>
      <c r="D1914" s="3" t="s">
        <v>12</v>
      </c>
      <c r="E1914" s="3" t="s">
        <v>11</v>
      </c>
      <c r="F1914" s="3" t="s">
        <v>25</v>
      </c>
      <c r="G1914" s="19">
        <v>1</v>
      </c>
      <c r="H1914" s="3" t="s">
        <v>11</v>
      </c>
      <c r="I1914" s="3" t="s">
        <v>167</v>
      </c>
      <c r="J1914" s="3" t="s">
        <v>16</v>
      </c>
    </row>
    <row r="1915" spans="1:10" x14ac:dyDescent="0.3">
      <c r="A1915" s="11" t="s">
        <v>1933</v>
      </c>
      <c r="B1915" s="12">
        <v>17.690000000000001</v>
      </c>
      <c r="C1915" s="13">
        <v>9.07</v>
      </c>
      <c r="D1915" s="14" t="s">
        <v>12</v>
      </c>
      <c r="E1915" s="14" t="s">
        <v>11</v>
      </c>
      <c r="F1915" s="14" t="s">
        <v>11</v>
      </c>
      <c r="G1915" s="15">
        <v>0</v>
      </c>
      <c r="H1915" s="14" t="s">
        <v>11</v>
      </c>
      <c r="I1915" s="14" t="s">
        <v>298</v>
      </c>
      <c r="J1915" s="14" t="s">
        <v>14</v>
      </c>
    </row>
    <row r="1916" spans="1:10" x14ac:dyDescent="0.3">
      <c r="A1916" s="16" t="s">
        <v>1934</v>
      </c>
      <c r="B1916" s="17">
        <v>25.77</v>
      </c>
      <c r="C1916" s="18">
        <v>4.43</v>
      </c>
      <c r="D1916" s="3" t="s">
        <v>11</v>
      </c>
      <c r="E1916" s="3" t="s">
        <v>11</v>
      </c>
      <c r="F1916" s="3" t="s">
        <v>25</v>
      </c>
      <c r="G1916" s="19">
        <v>1</v>
      </c>
      <c r="H1916" s="3" t="s">
        <v>11</v>
      </c>
      <c r="I1916" s="3" t="s">
        <v>167</v>
      </c>
      <c r="J1916" s="3" t="s">
        <v>20</v>
      </c>
    </row>
    <row r="1917" spans="1:10" x14ac:dyDescent="0.3">
      <c r="A1917" s="11" t="s">
        <v>1935</v>
      </c>
      <c r="B1917" s="12">
        <v>34.46</v>
      </c>
      <c r="C1917" s="13">
        <v>4.17</v>
      </c>
      <c r="D1917" s="14" t="s">
        <v>11</v>
      </c>
      <c r="E1917" s="14" t="s">
        <v>12</v>
      </c>
      <c r="F1917" s="14" t="s">
        <v>11</v>
      </c>
      <c r="G1917" s="15">
        <v>1</v>
      </c>
      <c r="H1917" s="14" t="s">
        <v>11</v>
      </c>
      <c r="I1917" s="14" t="s">
        <v>13</v>
      </c>
      <c r="J1917" s="14" t="s">
        <v>20</v>
      </c>
    </row>
    <row r="1918" spans="1:10" x14ac:dyDescent="0.3">
      <c r="A1918" s="16" t="s">
        <v>1936</v>
      </c>
      <c r="B1918" s="17">
        <v>30.875</v>
      </c>
      <c r="C1918" s="18">
        <v>4.95</v>
      </c>
      <c r="D1918" s="3" t="s">
        <v>12</v>
      </c>
      <c r="E1918" s="3" t="s">
        <v>11</v>
      </c>
      <c r="F1918" s="3" t="s">
        <v>11</v>
      </c>
      <c r="G1918" s="19">
        <v>0</v>
      </c>
      <c r="H1918" s="3" t="s">
        <v>11</v>
      </c>
      <c r="I1918" s="3" t="s">
        <v>13</v>
      </c>
      <c r="J1918" s="3" t="s">
        <v>20</v>
      </c>
    </row>
    <row r="1919" spans="1:10" x14ac:dyDescent="0.3">
      <c r="A1919" s="11" t="s">
        <v>1937</v>
      </c>
      <c r="B1919" s="12">
        <v>39.49</v>
      </c>
      <c r="C1919" s="13">
        <v>5.13</v>
      </c>
      <c r="D1919" s="14" t="s">
        <v>11</v>
      </c>
      <c r="E1919" s="14" t="s">
        <v>11</v>
      </c>
      <c r="F1919" s="14" t="s">
        <v>11</v>
      </c>
      <c r="G1919" s="15">
        <v>0</v>
      </c>
      <c r="H1919" s="14" t="s">
        <v>11</v>
      </c>
      <c r="I1919" s="14" t="s">
        <v>13</v>
      </c>
      <c r="J1919" s="14" t="s">
        <v>20</v>
      </c>
    </row>
    <row r="1920" spans="1:10" x14ac:dyDescent="0.3">
      <c r="A1920" s="16" t="s">
        <v>1938</v>
      </c>
      <c r="B1920" s="17">
        <v>28.88</v>
      </c>
      <c r="C1920" s="18">
        <v>4.0999999999999996</v>
      </c>
      <c r="D1920" s="3" t="s">
        <v>11</v>
      </c>
      <c r="E1920" s="3" t="s">
        <v>11</v>
      </c>
      <c r="F1920" s="3" t="s">
        <v>11</v>
      </c>
      <c r="G1920" s="19">
        <v>0</v>
      </c>
      <c r="H1920" s="3" t="s">
        <v>11</v>
      </c>
      <c r="I1920" s="3" t="s">
        <v>167</v>
      </c>
      <c r="J1920" s="3" t="s">
        <v>20</v>
      </c>
    </row>
    <row r="1921" spans="1:10" x14ac:dyDescent="0.3">
      <c r="A1921" s="11" t="s">
        <v>1939</v>
      </c>
      <c r="B1921" s="12">
        <v>20.234999999999999</v>
      </c>
      <c r="C1921" s="13">
        <v>5.01</v>
      </c>
      <c r="D1921" s="14" t="s">
        <v>12</v>
      </c>
      <c r="E1921" s="14" t="s">
        <v>11</v>
      </c>
      <c r="F1921" s="14" t="s">
        <v>11</v>
      </c>
      <c r="G1921" s="15">
        <v>0</v>
      </c>
      <c r="H1921" s="14" t="s">
        <v>11</v>
      </c>
      <c r="I1921" s="14" t="s">
        <v>241</v>
      </c>
      <c r="J1921" s="14" t="s">
        <v>20</v>
      </c>
    </row>
    <row r="1922" spans="1:10" x14ac:dyDescent="0.3">
      <c r="A1922" s="16" t="s">
        <v>1940</v>
      </c>
      <c r="B1922" s="17">
        <v>30.67</v>
      </c>
      <c r="C1922" s="18">
        <v>5.09</v>
      </c>
      <c r="D1922" s="3" t="s">
        <v>12</v>
      </c>
      <c r="E1922" s="3" t="s">
        <v>11</v>
      </c>
      <c r="F1922" s="3" t="s">
        <v>11</v>
      </c>
      <c r="G1922" s="19">
        <v>0</v>
      </c>
      <c r="H1922" s="3" t="s">
        <v>11</v>
      </c>
      <c r="I1922" s="3" t="s">
        <v>13</v>
      </c>
      <c r="J1922" s="3" t="s">
        <v>20</v>
      </c>
    </row>
    <row r="1923" spans="1:10" x14ac:dyDescent="0.3">
      <c r="A1923" s="11" t="s">
        <v>1941</v>
      </c>
      <c r="B1923" s="12">
        <v>30.875</v>
      </c>
      <c r="C1923" s="13">
        <v>6.49</v>
      </c>
      <c r="D1923" s="14" t="s">
        <v>11</v>
      </c>
      <c r="E1923" s="14" t="s">
        <v>11</v>
      </c>
      <c r="F1923" s="14" t="s">
        <v>11</v>
      </c>
      <c r="G1923" s="15">
        <v>0</v>
      </c>
      <c r="H1923" s="14" t="s">
        <v>11</v>
      </c>
      <c r="I1923" s="14" t="s">
        <v>13</v>
      </c>
      <c r="J1923" s="14" t="s">
        <v>16</v>
      </c>
    </row>
    <row r="1924" spans="1:10" x14ac:dyDescent="0.3">
      <c r="A1924" s="16" t="s">
        <v>1942</v>
      </c>
      <c r="B1924" s="17">
        <v>23.8</v>
      </c>
      <c r="C1924" s="18">
        <v>4.08</v>
      </c>
      <c r="D1924" s="3" t="s">
        <v>11</v>
      </c>
      <c r="E1924" s="3" t="s">
        <v>11</v>
      </c>
      <c r="F1924" s="3" t="s">
        <v>11</v>
      </c>
      <c r="G1924" s="19">
        <v>0</v>
      </c>
      <c r="H1924" s="3" t="s">
        <v>11</v>
      </c>
      <c r="I1924" s="3" t="s">
        <v>241</v>
      </c>
      <c r="J1924" s="3" t="s">
        <v>20</v>
      </c>
    </row>
    <row r="1925" spans="1:10" x14ac:dyDescent="0.3">
      <c r="A1925" s="11" t="s">
        <v>1943</v>
      </c>
      <c r="B1925" s="12">
        <v>15.37</v>
      </c>
      <c r="C1925" s="13">
        <v>8.6300000000000008</v>
      </c>
      <c r="D1925" s="14" t="s">
        <v>12</v>
      </c>
      <c r="E1925" s="14" t="s">
        <v>11</v>
      </c>
      <c r="F1925" s="14" t="s">
        <v>11</v>
      </c>
      <c r="G1925" s="15">
        <v>0</v>
      </c>
      <c r="H1925" s="14" t="s">
        <v>11</v>
      </c>
      <c r="I1925" s="14" t="s">
        <v>298</v>
      </c>
      <c r="J1925" s="14" t="s">
        <v>14</v>
      </c>
    </row>
    <row r="1926" spans="1:10" x14ac:dyDescent="0.3">
      <c r="A1926" s="16" t="s">
        <v>1944</v>
      </c>
      <c r="B1926" s="17">
        <v>30.4</v>
      </c>
      <c r="C1926" s="18">
        <v>5.28</v>
      </c>
      <c r="D1926" s="3" t="s">
        <v>11</v>
      </c>
      <c r="E1926" s="3" t="s">
        <v>11</v>
      </c>
      <c r="F1926" s="3" t="s">
        <v>11</v>
      </c>
      <c r="G1926" s="19">
        <v>0</v>
      </c>
      <c r="H1926" s="3" t="s">
        <v>11</v>
      </c>
      <c r="I1926" s="3" t="s">
        <v>13</v>
      </c>
      <c r="J1926" s="3" t="s">
        <v>20</v>
      </c>
    </row>
    <row r="1927" spans="1:10" x14ac:dyDescent="0.3">
      <c r="A1927" s="11" t="s">
        <v>1945</v>
      </c>
      <c r="B1927" s="12">
        <v>19.48</v>
      </c>
      <c r="C1927" s="13">
        <v>5.63</v>
      </c>
      <c r="D1927" s="14" t="s">
        <v>12</v>
      </c>
      <c r="E1927" s="14" t="s">
        <v>11</v>
      </c>
      <c r="F1927" s="14" t="s">
        <v>11</v>
      </c>
      <c r="G1927" s="15">
        <v>1</v>
      </c>
      <c r="H1927" s="14" t="s">
        <v>11</v>
      </c>
      <c r="I1927" s="14" t="s">
        <v>241</v>
      </c>
      <c r="J1927" s="14" t="s">
        <v>20</v>
      </c>
    </row>
    <row r="1928" spans="1:10" x14ac:dyDescent="0.3">
      <c r="A1928" s="16" t="s">
        <v>1946</v>
      </c>
      <c r="B1928" s="17">
        <v>16.96</v>
      </c>
      <c r="C1928" s="18">
        <v>11.47</v>
      </c>
      <c r="D1928" s="3" t="s">
        <v>12</v>
      </c>
      <c r="E1928" s="3" t="s">
        <v>11</v>
      </c>
      <c r="F1928" s="3" t="s">
        <v>11</v>
      </c>
      <c r="G1928" s="19">
        <v>0</v>
      </c>
      <c r="H1928" s="3" t="s">
        <v>11</v>
      </c>
      <c r="I1928" s="3" t="s">
        <v>298</v>
      </c>
      <c r="J1928" s="3" t="s">
        <v>14</v>
      </c>
    </row>
    <row r="1929" spans="1:10" x14ac:dyDescent="0.3">
      <c r="A1929" s="11" t="s">
        <v>1947</v>
      </c>
      <c r="B1929" s="12">
        <v>19.05</v>
      </c>
      <c r="C1929" s="13">
        <v>4.92</v>
      </c>
      <c r="D1929" s="14" t="s">
        <v>11</v>
      </c>
      <c r="E1929" s="14" t="s">
        <v>11</v>
      </c>
      <c r="F1929" s="14" t="s">
        <v>11</v>
      </c>
      <c r="G1929" s="15">
        <v>1</v>
      </c>
      <c r="H1929" s="14" t="s">
        <v>11</v>
      </c>
      <c r="I1929" s="14" t="s">
        <v>241</v>
      </c>
      <c r="J1929" s="14" t="s">
        <v>20</v>
      </c>
    </row>
    <row r="1930" spans="1:10" x14ac:dyDescent="0.3">
      <c r="A1930" s="16" t="s">
        <v>1948</v>
      </c>
      <c r="B1930" s="17">
        <v>37.619999999999997</v>
      </c>
      <c r="C1930" s="18">
        <v>4.18</v>
      </c>
      <c r="D1930" s="3" t="s">
        <v>11</v>
      </c>
      <c r="E1930" s="3" t="s">
        <v>11</v>
      </c>
      <c r="F1930" s="3" t="s">
        <v>11</v>
      </c>
      <c r="G1930" s="19">
        <v>0</v>
      </c>
      <c r="H1930" s="3" t="s">
        <v>11</v>
      </c>
      <c r="I1930" s="3" t="s">
        <v>13</v>
      </c>
      <c r="J1930" s="3" t="s">
        <v>20</v>
      </c>
    </row>
    <row r="1931" spans="1:10" x14ac:dyDescent="0.3">
      <c r="A1931" s="11" t="s">
        <v>1949</v>
      </c>
      <c r="B1931" s="12">
        <v>29.1</v>
      </c>
      <c r="C1931" s="13">
        <v>4.67</v>
      </c>
      <c r="D1931" s="14" t="s">
        <v>11</v>
      </c>
      <c r="E1931" s="14" t="s">
        <v>11</v>
      </c>
      <c r="F1931" s="14" t="s">
        <v>11</v>
      </c>
      <c r="G1931" s="15">
        <v>0</v>
      </c>
      <c r="H1931" s="14" t="s">
        <v>11</v>
      </c>
      <c r="I1931" s="14" t="s">
        <v>167</v>
      </c>
      <c r="J1931" s="14" t="s">
        <v>20</v>
      </c>
    </row>
    <row r="1932" spans="1:10" x14ac:dyDescent="0.3">
      <c r="A1932" s="16" t="s">
        <v>1950</v>
      </c>
      <c r="B1932" s="17">
        <v>26.62</v>
      </c>
      <c r="C1932" s="18">
        <v>6.24</v>
      </c>
      <c r="D1932" s="3" t="s">
        <v>11</v>
      </c>
      <c r="E1932" s="3" t="s">
        <v>11</v>
      </c>
      <c r="F1932" s="3" t="s">
        <v>11</v>
      </c>
      <c r="G1932" s="19">
        <v>0</v>
      </c>
      <c r="H1932" s="3" t="s">
        <v>11</v>
      </c>
      <c r="I1932" s="3" t="s">
        <v>167</v>
      </c>
      <c r="J1932" s="3" t="s">
        <v>16</v>
      </c>
    </row>
    <row r="1933" spans="1:10" x14ac:dyDescent="0.3">
      <c r="A1933" s="11" t="s">
        <v>1951</v>
      </c>
      <c r="B1933" s="12">
        <v>25.74</v>
      </c>
      <c r="C1933" s="13">
        <v>5.99</v>
      </c>
      <c r="D1933" s="14" t="s">
        <v>11</v>
      </c>
      <c r="E1933" s="14" t="s">
        <v>11</v>
      </c>
      <c r="F1933" s="14" t="s">
        <v>11</v>
      </c>
      <c r="G1933" s="15">
        <v>0</v>
      </c>
      <c r="H1933" s="14" t="s">
        <v>11</v>
      </c>
      <c r="I1933" s="14" t="s">
        <v>167</v>
      </c>
      <c r="J1933" s="14" t="s">
        <v>16</v>
      </c>
    </row>
    <row r="1934" spans="1:10" x14ac:dyDescent="0.3">
      <c r="A1934" s="16" t="s">
        <v>1952</v>
      </c>
      <c r="B1934" s="17">
        <v>18.22</v>
      </c>
      <c r="C1934" s="18">
        <v>10.27</v>
      </c>
      <c r="D1934" s="3" t="s">
        <v>12</v>
      </c>
      <c r="E1934" s="3" t="s">
        <v>11</v>
      </c>
      <c r="F1934" s="3" t="s">
        <v>11</v>
      </c>
      <c r="G1934" s="19">
        <v>1</v>
      </c>
      <c r="H1934" s="3" t="s">
        <v>11</v>
      </c>
      <c r="I1934" s="3" t="s">
        <v>298</v>
      </c>
      <c r="J1934" s="3" t="s">
        <v>14</v>
      </c>
    </row>
    <row r="1935" spans="1:10" x14ac:dyDescent="0.3">
      <c r="A1935" s="11" t="s">
        <v>1953</v>
      </c>
      <c r="B1935" s="12">
        <v>26.03</v>
      </c>
      <c r="C1935" s="13">
        <v>5.97</v>
      </c>
      <c r="D1935" s="14" t="s">
        <v>11</v>
      </c>
      <c r="E1935" s="14" t="s">
        <v>11</v>
      </c>
      <c r="F1935" s="14" t="s">
        <v>25</v>
      </c>
      <c r="G1935" s="15">
        <v>1</v>
      </c>
      <c r="H1935" s="14" t="s">
        <v>11</v>
      </c>
      <c r="I1935" s="14" t="s">
        <v>167</v>
      </c>
      <c r="J1935" s="14" t="s">
        <v>16</v>
      </c>
    </row>
    <row r="1936" spans="1:10" x14ac:dyDescent="0.3">
      <c r="A1936" s="16" t="s">
        <v>1954</v>
      </c>
      <c r="B1936" s="17">
        <v>17.29</v>
      </c>
      <c r="C1936" s="18">
        <v>4.9800000000000004</v>
      </c>
      <c r="D1936" s="3" t="s">
        <v>11</v>
      </c>
      <c r="E1936" s="3" t="s">
        <v>11</v>
      </c>
      <c r="F1936" s="3" t="s">
        <v>11</v>
      </c>
      <c r="G1936" s="19">
        <v>0</v>
      </c>
      <c r="H1936" s="3" t="s">
        <v>11</v>
      </c>
      <c r="I1936" s="3" t="s">
        <v>298</v>
      </c>
      <c r="J1936" s="3" t="s">
        <v>20</v>
      </c>
    </row>
    <row r="1937" spans="1:10" x14ac:dyDescent="0.3">
      <c r="A1937" s="11" t="s">
        <v>1955</v>
      </c>
      <c r="B1937" s="12">
        <v>18.170000000000002</v>
      </c>
      <c r="C1937" s="13">
        <v>6.91</v>
      </c>
      <c r="D1937" s="14" t="s">
        <v>12</v>
      </c>
      <c r="E1937" s="14" t="s">
        <v>11</v>
      </c>
      <c r="F1937" s="14" t="s">
        <v>11</v>
      </c>
      <c r="G1937" s="15">
        <v>1</v>
      </c>
      <c r="H1937" s="14" t="s">
        <v>11</v>
      </c>
      <c r="I1937" s="14" t="s">
        <v>298</v>
      </c>
      <c r="J1937" s="14" t="s">
        <v>14</v>
      </c>
    </row>
    <row r="1938" spans="1:10" x14ac:dyDescent="0.3">
      <c r="A1938" s="16" t="s">
        <v>1956</v>
      </c>
      <c r="B1938" s="17">
        <v>32.54</v>
      </c>
      <c r="C1938" s="18">
        <v>6.38</v>
      </c>
      <c r="D1938" s="3" t="s">
        <v>11</v>
      </c>
      <c r="E1938" s="3" t="s">
        <v>12</v>
      </c>
      <c r="F1938" s="3" t="s">
        <v>11</v>
      </c>
      <c r="G1938" s="19">
        <v>1</v>
      </c>
      <c r="H1938" s="3" t="s">
        <v>11</v>
      </c>
      <c r="I1938" s="3" t="s">
        <v>13</v>
      </c>
      <c r="J1938" s="3" t="s">
        <v>16</v>
      </c>
    </row>
    <row r="1939" spans="1:10" x14ac:dyDescent="0.3">
      <c r="A1939" s="11" t="s">
        <v>1957</v>
      </c>
      <c r="B1939" s="12">
        <v>30.25</v>
      </c>
      <c r="C1939" s="13">
        <v>4.7699999999999996</v>
      </c>
      <c r="D1939" s="14" t="s">
        <v>11</v>
      </c>
      <c r="E1939" s="14" t="s">
        <v>11</v>
      </c>
      <c r="F1939" s="14" t="s">
        <v>11</v>
      </c>
      <c r="G1939" s="15">
        <v>0</v>
      </c>
      <c r="H1939" s="14" t="s">
        <v>11</v>
      </c>
      <c r="I1939" s="14" t="s">
        <v>13</v>
      </c>
      <c r="J1939" s="14" t="s">
        <v>20</v>
      </c>
    </row>
    <row r="1940" spans="1:10" x14ac:dyDescent="0.3">
      <c r="A1940" s="16" t="s">
        <v>1958</v>
      </c>
      <c r="B1940" s="17">
        <v>19.59</v>
      </c>
      <c r="C1940" s="18">
        <v>6.04</v>
      </c>
      <c r="D1940" s="3" t="s">
        <v>12</v>
      </c>
      <c r="E1940" s="3" t="s">
        <v>11</v>
      </c>
      <c r="F1940" s="3" t="s">
        <v>11</v>
      </c>
      <c r="G1940" s="19">
        <v>1</v>
      </c>
      <c r="H1940" s="3" t="s">
        <v>11</v>
      </c>
      <c r="I1940" s="3" t="s">
        <v>241</v>
      </c>
      <c r="J1940" s="3" t="s">
        <v>16</v>
      </c>
    </row>
    <row r="1941" spans="1:10" x14ac:dyDescent="0.3">
      <c r="A1941" s="11" t="s">
        <v>1959</v>
      </c>
      <c r="B1941" s="12">
        <v>45.9</v>
      </c>
      <c r="C1941" s="13">
        <v>4.3</v>
      </c>
      <c r="D1941" s="14" t="s">
        <v>12</v>
      </c>
      <c r="E1941" s="14" t="s">
        <v>11</v>
      </c>
      <c r="F1941" s="14" t="s">
        <v>11</v>
      </c>
      <c r="G1941" s="15">
        <v>1</v>
      </c>
      <c r="H1941" s="14" t="s">
        <v>11</v>
      </c>
      <c r="I1941" s="14" t="s">
        <v>13</v>
      </c>
      <c r="J1941" s="14" t="s">
        <v>20</v>
      </c>
    </row>
    <row r="1942" spans="1:10" x14ac:dyDescent="0.3">
      <c r="A1942" s="16" t="s">
        <v>1960</v>
      </c>
      <c r="B1942" s="17">
        <v>17.059999999999999</v>
      </c>
      <c r="C1942" s="18">
        <v>8.75</v>
      </c>
      <c r="D1942" s="3" t="s">
        <v>12</v>
      </c>
      <c r="E1942" s="3" t="s">
        <v>11</v>
      </c>
      <c r="F1942" s="3" t="s">
        <v>11</v>
      </c>
      <c r="G1942" s="19">
        <v>0</v>
      </c>
      <c r="H1942" s="3" t="s">
        <v>11</v>
      </c>
      <c r="I1942" s="3" t="s">
        <v>298</v>
      </c>
      <c r="J1942" s="3" t="s">
        <v>14</v>
      </c>
    </row>
    <row r="1943" spans="1:10" x14ac:dyDescent="0.3">
      <c r="A1943" s="11" t="s">
        <v>1961</v>
      </c>
      <c r="B1943" s="12">
        <v>32.07</v>
      </c>
      <c r="C1943" s="13">
        <v>5.25</v>
      </c>
      <c r="D1943" s="14" t="s">
        <v>11</v>
      </c>
      <c r="E1943" s="14" t="s">
        <v>11</v>
      </c>
      <c r="F1943" s="14" t="s">
        <v>25</v>
      </c>
      <c r="G1943" s="15">
        <v>1</v>
      </c>
      <c r="H1943" s="14" t="s">
        <v>11</v>
      </c>
      <c r="I1943" s="14" t="s">
        <v>13</v>
      </c>
      <c r="J1943" s="14" t="s">
        <v>20</v>
      </c>
    </row>
    <row r="1944" spans="1:10" x14ac:dyDescent="0.3">
      <c r="A1944" s="16" t="s">
        <v>1962</v>
      </c>
      <c r="B1944" s="17">
        <v>16.5</v>
      </c>
      <c r="C1944" s="18">
        <v>5.03</v>
      </c>
      <c r="D1944" s="3" t="s">
        <v>11</v>
      </c>
      <c r="E1944" s="3" t="s">
        <v>11</v>
      </c>
      <c r="F1944" s="3" t="s">
        <v>11</v>
      </c>
      <c r="G1944" s="19">
        <v>1</v>
      </c>
      <c r="H1944" s="3" t="s">
        <v>11</v>
      </c>
      <c r="I1944" s="3" t="s">
        <v>298</v>
      </c>
      <c r="J1944" s="3" t="s">
        <v>20</v>
      </c>
    </row>
    <row r="1945" spans="1:10" x14ac:dyDescent="0.3">
      <c r="A1945" s="11" t="s">
        <v>1963</v>
      </c>
      <c r="B1945" s="12">
        <v>31.4</v>
      </c>
      <c r="C1945" s="13">
        <v>5.88</v>
      </c>
      <c r="D1945" s="14" t="s">
        <v>11</v>
      </c>
      <c r="E1945" s="14" t="s">
        <v>11</v>
      </c>
      <c r="F1945" s="14" t="s">
        <v>11</v>
      </c>
      <c r="G1945" s="15">
        <v>1</v>
      </c>
      <c r="H1945" s="14" t="s">
        <v>11</v>
      </c>
      <c r="I1945" s="14" t="s">
        <v>13</v>
      </c>
      <c r="J1945" s="14" t="s">
        <v>16</v>
      </c>
    </row>
    <row r="1946" spans="1:10" x14ac:dyDescent="0.3">
      <c r="A1946" s="16" t="s">
        <v>1964</v>
      </c>
      <c r="B1946" s="17">
        <v>20.36</v>
      </c>
      <c r="C1946" s="18">
        <v>4.49</v>
      </c>
      <c r="D1946" s="3" t="s">
        <v>11</v>
      </c>
      <c r="E1946" s="3" t="s">
        <v>11</v>
      </c>
      <c r="F1946" s="3" t="s">
        <v>11</v>
      </c>
      <c r="G1946" s="19">
        <v>0</v>
      </c>
      <c r="H1946" s="3" t="s">
        <v>11</v>
      </c>
      <c r="I1946" s="3" t="s">
        <v>241</v>
      </c>
      <c r="J1946" s="3" t="s">
        <v>20</v>
      </c>
    </row>
    <row r="1947" spans="1:10" x14ac:dyDescent="0.3">
      <c r="A1947" s="11" t="s">
        <v>1965</v>
      </c>
      <c r="B1947" s="12">
        <v>25.46</v>
      </c>
      <c r="C1947" s="13">
        <v>4.1399999999999997</v>
      </c>
      <c r="D1947" s="14" t="s">
        <v>11</v>
      </c>
      <c r="E1947" s="14" t="s">
        <v>11</v>
      </c>
      <c r="F1947" s="14" t="s">
        <v>11</v>
      </c>
      <c r="G1947" s="15">
        <v>1</v>
      </c>
      <c r="H1947" s="14" t="s">
        <v>11</v>
      </c>
      <c r="I1947" s="14" t="s">
        <v>167</v>
      </c>
      <c r="J1947" s="14" t="s">
        <v>20</v>
      </c>
    </row>
    <row r="1948" spans="1:10" x14ac:dyDescent="0.3">
      <c r="A1948" s="16" t="s">
        <v>1966</v>
      </c>
      <c r="B1948" s="17">
        <v>17.09</v>
      </c>
      <c r="C1948" s="18">
        <v>5.8</v>
      </c>
      <c r="D1948" s="3" t="s">
        <v>12</v>
      </c>
      <c r="E1948" s="3" t="s">
        <v>11</v>
      </c>
      <c r="F1948" s="3" t="s">
        <v>11</v>
      </c>
      <c r="G1948" s="19">
        <v>0</v>
      </c>
      <c r="H1948" s="3" t="s">
        <v>11</v>
      </c>
      <c r="I1948" s="3" t="s">
        <v>298</v>
      </c>
      <c r="J1948" s="3" t="s">
        <v>16</v>
      </c>
    </row>
    <row r="1949" spans="1:10" x14ac:dyDescent="0.3">
      <c r="A1949" s="11" t="s">
        <v>1967</v>
      </c>
      <c r="B1949" s="12">
        <v>20.83</v>
      </c>
      <c r="C1949" s="13">
        <v>5.12</v>
      </c>
      <c r="D1949" s="14" t="s">
        <v>11</v>
      </c>
      <c r="E1949" s="14" t="s">
        <v>11</v>
      </c>
      <c r="F1949" s="14" t="s">
        <v>11</v>
      </c>
      <c r="G1949" s="15">
        <v>0</v>
      </c>
      <c r="H1949" s="14" t="s">
        <v>11</v>
      </c>
      <c r="I1949" s="14" t="s">
        <v>241</v>
      </c>
      <c r="J1949" s="14" t="s">
        <v>20</v>
      </c>
    </row>
    <row r="1950" spans="1:10" x14ac:dyDescent="0.3">
      <c r="A1950" s="16" t="s">
        <v>1968</v>
      </c>
      <c r="B1950" s="17">
        <v>18.920000000000002</v>
      </c>
      <c r="C1950" s="18">
        <v>5.98</v>
      </c>
      <c r="D1950" s="3" t="s">
        <v>12</v>
      </c>
      <c r="E1950" s="3" t="s">
        <v>11</v>
      </c>
      <c r="F1950" s="3" t="s">
        <v>11</v>
      </c>
      <c r="G1950" s="19">
        <v>1</v>
      </c>
      <c r="H1950" s="3" t="s">
        <v>11</v>
      </c>
      <c r="I1950" s="3" t="s">
        <v>241</v>
      </c>
      <c r="J1950" s="3" t="s">
        <v>16</v>
      </c>
    </row>
    <row r="1951" spans="1:10" x14ac:dyDescent="0.3">
      <c r="A1951" s="11" t="s">
        <v>1969</v>
      </c>
      <c r="B1951" s="12">
        <v>37.1</v>
      </c>
      <c r="C1951" s="13">
        <v>5.46</v>
      </c>
      <c r="D1951" s="14" t="s">
        <v>11</v>
      </c>
      <c r="E1951" s="14" t="s">
        <v>11</v>
      </c>
      <c r="F1951" s="14" t="s">
        <v>11</v>
      </c>
      <c r="G1951" s="15">
        <v>0</v>
      </c>
      <c r="H1951" s="14" t="s">
        <v>11</v>
      </c>
      <c r="I1951" s="14" t="s">
        <v>13</v>
      </c>
      <c r="J1951" s="14" t="s">
        <v>20</v>
      </c>
    </row>
    <row r="1952" spans="1:10" x14ac:dyDescent="0.3">
      <c r="A1952" s="16" t="s">
        <v>1970</v>
      </c>
      <c r="B1952" s="17">
        <v>22.515000000000001</v>
      </c>
      <c r="C1952" s="18">
        <v>4.91</v>
      </c>
      <c r="D1952" s="3" t="s">
        <v>12</v>
      </c>
      <c r="E1952" s="3" t="s">
        <v>11</v>
      </c>
      <c r="F1952" s="3" t="s">
        <v>25</v>
      </c>
      <c r="G1952" s="19">
        <v>1</v>
      </c>
      <c r="H1952" s="3" t="s">
        <v>11</v>
      </c>
      <c r="I1952" s="3" t="s">
        <v>241</v>
      </c>
      <c r="J1952" s="3" t="s">
        <v>20</v>
      </c>
    </row>
    <row r="1953" spans="1:10" x14ac:dyDescent="0.3">
      <c r="A1953" s="11" t="s">
        <v>1971</v>
      </c>
      <c r="B1953" s="12">
        <v>32.700000000000003</v>
      </c>
      <c r="C1953" s="13">
        <v>4.66</v>
      </c>
      <c r="D1953" s="14" t="s">
        <v>11</v>
      </c>
      <c r="E1953" s="14" t="s">
        <v>11</v>
      </c>
      <c r="F1953" s="14" t="s">
        <v>11</v>
      </c>
      <c r="G1953" s="15">
        <v>0</v>
      </c>
      <c r="H1953" s="14" t="s">
        <v>11</v>
      </c>
      <c r="I1953" s="14" t="s">
        <v>13</v>
      </c>
      <c r="J1953" s="14" t="s">
        <v>20</v>
      </c>
    </row>
    <row r="1954" spans="1:10" x14ac:dyDescent="0.3">
      <c r="A1954" s="16" t="s">
        <v>1972</v>
      </c>
      <c r="B1954" s="17">
        <v>17.75</v>
      </c>
      <c r="C1954" s="18">
        <v>6.8</v>
      </c>
      <c r="D1954" s="3" t="s">
        <v>12</v>
      </c>
      <c r="E1954" s="3" t="s">
        <v>11</v>
      </c>
      <c r="F1954" s="3" t="s">
        <v>11</v>
      </c>
      <c r="G1954" s="19">
        <v>1</v>
      </c>
      <c r="H1954" s="3" t="s">
        <v>11</v>
      </c>
      <c r="I1954" s="3" t="s">
        <v>298</v>
      </c>
      <c r="J1954" s="3" t="s">
        <v>14</v>
      </c>
    </row>
    <row r="1955" spans="1:10" x14ac:dyDescent="0.3">
      <c r="A1955" s="11" t="s">
        <v>1973</v>
      </c>
      <c r="B1955" s="12">
        <v>33.630000000000003</v>
      </c>
      <c r="C1955" s="13">
        <v>4.47</v>
      </c>
      <c r="D1955" s="14" t="s">
        <v>12</v>
      </c>
      <c r="E1955" s="14" t="s">
        <v>11</v>
      </c>
      <c r="F1955" s="14" t="s">
        <v>11</v>
      </c>
      <c r="G1955" s="15">
        <v>0</v>
      </c>
      <c r="H1955" s="14" t="s">
        <v>11</v>
      </c>
      <c r="I1955" s="14" t="s">
        <v>13</v>
      </c>
      <c r="J1955" s="14" t="s">
        <v>20</v>
      </c>
    </row>
    <row r="1956" spans="1:10" x14ac:dyDescent="0.3">
      <c r="A1956" s="16" t="s">
        <v>1974</v>
      </c>
      <c r="B1956" s="17">
        <v>34.799999999999997</v>
      </c>
      <c r="C1956" s="18">
        <v>4.08</v>
      </c>
      <c r="D1956" s="3" t="s">
        <v>12</v>
      </c>
      <c r="E1956" s="3" t="s">
        <v>11</v>
      </c>
      <c r="F1956" s="3" t="s">
        <v>11</v>
      </c>
      <c r="G1956" s="19">
        <v>1</v>
      </c>
      <c r="H1956" s="3" t="s">
        <v>11</v>
      </c>
      <c r="I1956" s="3" t="s">
        <v>13</v>
      </c>
      <c r="J1956" s="3" t="s">
        <v>20</v>
      </c>
    </row>
    <row r="1957" spans="1:10" x14ac:dyDescent="0.3">
      <c r="A1957" s="11" t="s">
        <v>1975</v>
      </c>
      <c r="B1957" s="12">
        <v>16.809999999999999</v>
      </c>
      <c r="C1957" s="13">
        <v>5.51</v>
      </c>
      <c r="D1957" s="14" t="s">
        <v>12</v>
      </c>
      <c r="E1957" s="14" t="s">
        <v>11</v>
      </c>
      <c r="F1957" s="14" t="s">
        <v>11</v>
      </c>
      <c r="G1957" s="15">
        <v>1</v>
      </c>
      <c r="H1957" s="14" t="s">
        <v>11</v>
      </c>
      <c r="I1957" s="14" t="s">
        <v>298</v>
      </c>
      <c r="J1957" s="14" t="s">
        <v>20</v>
      </c>
    </row>
    <row r="1958" spans="1:10" x14ac:dyDescent="0.3">
      <c r="A1958" s="16" t="s">
        <v>1976</v>
      </c>
      <c r="B1958" s="17">
        <v>16.690000000000001</v>
      </c>
      <c r="C1958" s="18">
        <v>8.4</v>
      </c>
      <c r="D1958" s="3" t="s">
        <v>12</v>
      </c>
      <c r="E1958" s="3" t="s">
        <v>11</v>
      </c>
      <c r="F1958" s="3" t="s">
        <v>11</v>
      </c>
      <c r="G1958" s="19">
        <v>0</v>
      </c>
      <c r="H1958" s="3" t="s">
        <v>11</v>
      </c>
      <c r="I1958" s="3" t="s">
        <v>298</v>
      </c>
      <c r="J1958" s="3" t="s">
        <v>14</v>
      </c>
    </row>
    <row r="1959" spans="1:10" x14ac:dyDescent="0.3">
      <c r="A1959" s="11" t="s">
        <v>1977</v>
      </c>
      <c r="B1959" s="12">
        <v>23.21</v>
      </c>
      <c r="C1959" s="13">
        <v>5.14</v>
      </c>
      <c r="D1959" s="14" t="s">
        <v>12</v>
      </c>
      <c r="E1959" s="14" t="s">
        <v>11</v>
      </c>
      <c r="F1959" s="14" t="s">
        <v>11</v>
      </c>
      <c r="G1959" s="15">
        <v>1</v>
      </c>
      <c r="H1959" s="14" t="s">
        <v>11</v>
      </c>
      <c r="I1959" s="14" t="s">
        <v>241</v>
      </c>
      <c r="J1959" s="14" t="s">
        <v>20</v>
      </c>
    </row>
    <row r="1960" spans="1:10" x14ac:dyDescent="0.3">
      <c r="A1960" s="16" t="s">
        <v>1978</v>
      </c>
      <c r="B1960" s="17">
        <v>25.175000000000001</v>
      </c>
      <c r="C1960" s="18">
        <v>5.21</v>
      </c>
      <c r="D1960" s="3" t="s">
        <v>12</v>
      </c>
      <c r="E1960" s="3" t="s">
        <v>11</v>
      </c>
      <c r="F1960" s="3" t="s">
        <v>11</v>
      </c>
      <c r="G1960" s="19">
        <v>1</v>
      </c>
      <c r="H1960" s="3" t="s">
        <v>11</v>
      </c>
      <c r="I1960" s="3" t="s">
        <v>167</v>
      </c>
      <c r="J1960" s="3" t="s">
        <v>20</v>
      </c>
    </row>
    <row r="1961" spans="1:10" x14ac:dyDescent="0.3">
      <c r="A1961" s="11" t="s">
        <v>1979</v>
      </c>
      <c r="B1961" s="12">
        <v>34.770000000000003</v>
      </c>
      <c r="C1961" s="13">
        <v>6.23</v>
      </c>
      <c r="D1961" s="14" t="s">
        <v>11</v>
      </c>
      <c r="E1961" s="14" t="s">
        <v>11</v>
      </c>
      <c r="F1961" s="14" t="s">
        <v>11</v>
      </c>
      <c r="G1961" s="15">
        <v>0</v>
      </c>
      <c r="H1961" s="14" t="s">
        <v>11</v>
      </c>
      <c r="I1961" s="14" t="s">
        <v>13</v>
      </c>
      <c r="J1961" s="14" t="s">
        <v>16</v>
      </c>
    </row>
    <row r="1962" spans="1:10" x14ac:dyDescent="0.3">
      <c r="A1962" s="16" t="s">
        <v>1980</v>
      </c>
      <c r="B1962" s="17">
        <v>27.7</v>
      </c>
      <c r="C1962" s="18">
        <v>5.6</v>
      </c>
      <c r="D1962" s="3" t="s">
        <v>11</v>
      </c>
      <c r="E1962" s="3" t="s">
        <v>11</v>
      </c>
      <c r="F1962" s="3" t="s">
        <v>11</v>
      </c>
      <c r="G1962" s="19">
        <v>1</v>
      </c>
      <c r="H1962" s="3" t="s">
        <v>11</v>
      </c>
      <c r="I1962" s="3" t="s">
        <v>167</v>
      </c>
      <c r="J1962" s="3" t="s">
        <v>20</v>
      </c>
    </row>
    <row r="1963" spans="1:10" x14ac:dyDescent="0.3">
      <c r="A1963" s="11" t="s">
        <v>1981</v>
      </c>
      <c r="B1963" s="12">
        <v>19.12</v>
      </c>
      <c r="C1963" s="13">
        <v>4.72</v>
      </c>
      <c r="D1963" s="14" t="s">
        <v>12</v>
      </c>
      <c r="E1963" s="14" t="s">
        <v>11</v>
      </c>
      <c r="F1963" s="14" t="s">
        <v>11</v>
      </c>
      <c r="G1963" s="15">
        <v>1</v>
      </c>
      <c r="H1963" s="14" t="s">
        <v>11</v>
      </c>
      <c r="I1963" s="14" t="s">
        <v>241</v>
      </c>
      <c r="J1963" s="14" t="s">
        <v>20</v>
      </c>
    </row>
    <row r="1964" spans="1:10" x14ac:dyDescent="0.3">
      <c r="A1964" s="16" t="s">
        <v>1982</v>
      </c>
      <c r="B1964" s="17">
        <v>32.67</v>
      </c>
      <c r="C1964" s="18">
        <v>4.67</v>
      </c>
      <c r="D1964" s="3" t="s">
        <v>11</v>
      </c>
      <c r="E1964" s="3" t="s">
        <v>11</v>
      </c>
      <c r="F1964" s="3" t="s">
        <v>25</v>
      </c>
      <c r="G1964" s="19">
        <v>1</v>
      </c>
      <c r="H1964" s="3" t="s">
        <v>11</v>
      </c>
      <c r="I1964" s="3" t="s">
        <v>13</v>
      </c>
      <c r="J1964" s="3" t="s">
        <v>20</v>
      </c>
    </row>
    <row r="1965" spans="1:10" x14ac:dyDescent="0.3">
      <c r="A1965" s="11" t="s">
        <v>1983</v>
      </c>
      <c r="B1965" s="12">
        <v>28.5</v>
      </c>
      <c r="C1965" s="13">
        <v>6.11</v>
      </c>
      <c r="D1965" s="14" t="s">
        <v>11</v>
      </c>
      <c r="E1965" s="14" t="s">
        <v>11</v>
      </c>
      <c r="F1965" s="14" t="s">
        <v>11</v>
      </c>
      <c r="G1965" s="15">
        <v>1</v>
      </c>
      <c r="H1965" s="14" t="s">
        <v>11</v>
      </c>
      <c r="I1965" s="14" t="s">
        <v>167</v>
      </c>
      <c r="J1965" s="14" t="s">
        <v>16</v>
      </c>
    </row>
    <row r="1966" spans="1:10" x14ac:dyDescent="0.3">
      <c r="A1966" s="16" t="s">
        <v>1984</v>
      </c>
      <c r="B1966" s="17">
        <v>39.270000000000003</v>
      </c>
      <c r="C1966" s="18">
        <v>6.25</v>
      </c>
      <c r="D1966" s="3" t="s">
        <v>11</v>
      </c>
      <c r="E1966" s="3" t="s">
        <v>11</v>
      </c>
      <c r="F1966" s="3" t="s">
        <v>11</v>
      </c>
      <c r="G1966" s="19">
        <v>0</v>
      </c>
      <c r="H1966" s="3" t="s">
        <v>11</v>
      </c>
      <c r="I1966" s="3" t="s">
        <v>13</v>
      </c>
      <c r="J1966" s="3" t="s">
        <v>16</v>
      </c>
    </row>
    <row r="1967" spans="1:10" x14ac:dyDescent="0.3">
      <c r="A1967" s="11" t="s">
        <v>1985</v>
      </c>
      <c r="B1967" s="12">
        <v>32.49</v>
      </c>
      <c r="C1967" s="13">
        <v>4</v>
      </c>
      <c r="D1967" s="14" t="s">
        <v>12</v>
      </c>
      <c r="E1967" s="14" t="s">
        <v>11</v>
      </c>
      <c r="F1967" s="14" t="s">
        <v>11</v>
      </c>
      <c r="G1967" s="15">
        <v>0</v>
      </c>
      <c r="H1967" s="14" t="s">
        <v>11</v>
      </c>
      <c r="I1967" s="14" t="s">
        <v>13</v>
      </c>
      <c r="J1967" s="14" t="s">
        <v>20</v>
      </c>
    </row>
    <row r="1968" spans="1:10" x14ac:dyDescent="0.3">
      <c r="A1968" s="16" t="s">
        <v>1986</v>
      </c>
      <c r="B1968" s="17">
        <v>23.7</v>
      </c>
      <c r="C1968" s="18">
        <v>5.55</v>
      </c>
      <c r="D1968" s="3" t="s">
        <v>12</v>
      </c>
      <c r="E1968" s="3" t="s">
        <v>11</v>
      </c>
      <c r="F1968" s="3" t="s">
        <v>11</v>
      </c>
      <c r="G1968" s="19">
        <v>0</v>
      </c>
      <c r="H1968" s="3" t="s">
        <v>11</v>
      </c>
      <c r="I1968" s="3" t="s">
        <v>241</v>
      </c>
      <c r="J1968" s="3" t="s">
        <v>20</v>
      </c>
    </row>
    <row r="1969" spans="1:10" x14ac:dyDescent="0.3">
      <c r="A1969" s="11" t="s">
        <v>1987</v>
      </c>
      <c r="B1969" s="12">
        <v>30.4</v>
      </c>
      <c r="C1969" s="13">
        <v>5.95</v>
      </c>
      <c r="D1969" s="14" t="s">
        <v>11</v>
      </c>
      <c r="E1969" s="14" t="s">
        <v>12</v>
      </c>
      <c r="F1969" s="14" t="s">
        <v>11</v>
      </c>
      <c r="G1969" s="15">
        <v>1</v>
      </c>
      <c r="H1969" s="14" t="s">
        <v>11</v>
      </c>
      <c r="I1969" s="14" t="s">
        <v>13</v>
      </c>
      <c r="J1969" s="14" t="s">
        <v>16</v>
      </c>
    </row>
    <row r="1970" spans="1:10" x14ac:dyDescent="0.3">
      <c r="A1970" s="16" t="s">
        <v>1988</v>
      </c>
      <c r="B1970" s="17">
        <v>38.94</v>
      </c>
      <c r="C1970" s="18">
        <v>4.3600000000000003</v>
      </c>
      <c r="D1970" s="3" t="s">
        <v>11</v>
      </c>
      <c r="E1970" s="3" t="s">
        <v>11</v>
      </c>
      <c r="F1970" s="3" t="s">
        <v>25</v>
      </c>
      <c r="G1970" s="19">
        <v>1</v>
      </c>
      <c r="H1970" s="3" t="s">
        <v>11</v>
      </c>
      <c r="I1970" s="3" t="s">
        <v>13</v>
      </c>
      <c r="J1970" s="3" t="s">
        <v>20</v>
      </c>
    </row>
    <row r="1971" spans="1:10" x14ac:dyDescent="0.3">
      <c r="A1971" s="11" t="s">
        <v>1989</v>
      </c>
      <c r="B1971" s="12">
        <v>31.02</v>
      </c>
      <c r="C1971" s="13">
        <v>4.84</v>
      </c>
      <c r="D1971" s="14" t="s">
        <v>11</v>
      </c>
      <c r="E1971" s="14" t="s">
        <v>11</v>
      </c>
      <c r="F1971" s="14" t="s">
        <v>25</v>
      </c>
      <c r="G1971" s="15">
        <v>1</v>
      </c>
      <c r="H1971" s="14" t="s">
        <v>11</v>
      </c>
      <c r="I1971" s="14" t="s">
        <v>13</v>
      </c>
      <c r="J1971" s="14" t="s">
        <v>20</v>
      </c>
    </row>
    <row r="1972" spans="1:10" x14ac:dyDescent="0.3">
      <c r="A1972" s="16" t="s">
        <v>1990</v>
      </c>
      <c r="B1972" s="17">
        <v>17.5</v>
      </c>
      <c r="C1972" s="18">
        <v>4.5599999999999996</v>
      </c>
      <c r="D1972" s="3" t="s">
        <v>11</v>
      </c>
      <c r="E1972" s="3" t="s">
        <v>11</v>
      </c>
      <c r="F1972" s="3" t="s">
        <v>11</v>
      </c>
      <c r="G1972" s="19">
        <v>1</v>
      </c>
      <c r="H1972" s="3" t="s">
        <v>11</v>
      </c>
      <c r="I1972" s="3" t="s">
        <v>298</v>
      </c>
      <c r="J1972" s="3" t="s">
        <v>20</v>
      </c>
    </row>
    <row r="1973" spans="1:10" x14ac:dyDescent="0.3">
      <c r="A1973" s="11" t="s">
        <v>1991</v>
      </c>
      <c r="B1973" s="12">
        <v>34.799999999999997</v>
      </c>
      <c r="C1973" s="13">
        <v>4.42</v>
      </c>
      <c r="D1973" s="14" t="s">
        <v>12</v>
      </c>
      <c r="E1973" s="14" t="s">
        <v>12</v>
      </c>
      <c r="F1973" s="14" t="s">
        <v>11</v>
      </c>
      <c r="G1973" s="15">
        <v>2</v>
      </c>
      <c r="H1973" s="14" t="s">
        <v>11</v>
      </c>
      <c r="I1973" s="14" t="s">
        <v>13</v>
      </c>
      <c r="J1973" s="14" t="s">
        <v>20</v>
      </c>
    </row>
    <row r="1974" spans="1:10" x14ac:dyDescent="0.3">
      <c r="A1974" s="16" t="s">
        <v>1992</v>
      </c>
      <c r="B1974" s="17">
        <v>17.3</v>
      </c>
      <c r="C1974" s="18">
        <v>7.66</v>
      </c>
      <c r="D1974" s="3" t="s">
        <v>12</v>
      </c>
      <c r="E1974" s="3" t="s">
        <v>11</v>
      </c>
      <c r="F1974" s="3" t="s">
        <v>11</v>
      </c>
      <c r="G1974" s="19">
        <v>1</v>
      </c>
      <c r="H1974" s="3" t="s">
        <v>11</v>
      </c>
      <c r="I1974" s="3" t="s">
        <v>298</v>
      </c>
      <c r="J1974" s="3" t="s">
        <v>14</v>
      </c>
    </row>
    <row r="1975" spans="1:10" x14ac:dyDescent="0.3">
      <c r="A1975" s="11" t="s">
        <v>1993</v>
      </c>
      <c r="B1975" s="12">
        <v>32.25</v>
      </c>
      <c r="C1975" s="13">
        <v>5.2</v>
      </c>
      <c r="D1975" s="14" t="s">
        <v>12</v>
      </c>
      <c r="E1975" s="14" t="s">
        <v>11</v>
      </c>
      <c r="F1975" s="14" t="s">
        <v>11</v>
      </c>
      <c r="G1975" s="15">
        <v>0</v>
      </c>
      <c r="H1975" s="14" t="s">
        <v>11</v>
      </c>
      <c r="I1975" s="14" t="s">
        <v>13</v>
      </c>
      <c r="J1975" s="14" t="s">
        <v>20</v>
      </c>
    </row>
    <row r="1976" spans="1:10" x14ac:dyDescent="0.3">
      <c r="A1976" s="16" t="s">
        <v>1994</v>
      </c>
      <c r="B1976" s="17">
        <v>42.4</v>
      </c>
      <c r="C1976" s="18">
        <v>5.53</v>
      </c>
      <c r="D1976" s="3" t="s">
        <v>12</v>
      </c>
      <c r="E1976" s="3" t="s">
        <v>11</v>
      </c>
      <c r="F1976" s="3" t="s">
        <v>11</v>
      </c>
      <c r="G1976" s="19">
        <v>0</v>
      </c>
      <c r="H1976" s="3" t="s">
        <v>11</v>
      </c>
      <c r="I1976" s="3" t="s">
        <v>13</v>
      </c>
      <c r="J1976" s="3" t="s">
        <v>20</v>
      </c>
    </row>
    <row r="1977" spans="1:10" x14ac:dyDescent="0.3">
      <c r="A1977" s="11" t="s">
        <v>1995</v>
      </c>
      <c r="B1977" s="12">
        <v>38.664999999999999</v>
      </c>
      <c r="C1977" s="13">
        <v>4.8600000000000003</v>
      </c>
      <c r="D1977" s="14" t="s">
        <v>11</v>
      </c>
      <c r="E1977" s="14" t="s">
        <v>12</v>
      </c>
      <c r="F1977" s="14" t="s">
        <v>11</v>
      </c>
      <c r="G1977" s="15">
        <v>1</v>
      </c>
      <c r="H1977" s="14" t="s">
        <v>11</v>
      </c>
      <c r="I1977" s="14" t="s">
        <v>13</v>
      </c>
      <c r="J1977" s="14" t="s">
        <v>20</v>
      </c>
    </row>
    <row r="1978" spans="1:10" x14ac:dyDescent="0.3">
      <c r="A1978" s="16" t="s">
        <v>1996</v>
      </c>
      <c r="B1978" s="17">
        <v>29.92</v>
      </c>
      <c r="C1978" s="18">
        <v>5.49</v>
      </c>
      <c r="D1978" s="3" t="s">
        <v>12</v>
      </c>
      <c r="E1978" s="3" t="s">
        <v>11</v>
      </c>
      <c r="F1978" s="3" t="s">
        <v>11</v>
      </c>
      <c r="G1978" s="19">
        <v>0</v>
      </c>
      <c r="H1978" s="3" t="s">
        <v>11</v>
      </c>
      <c r="I1978" s="3" t="s">
        <v>167</v>
      </c>
      <c r="J1978" s="3" t="s">
        <v>20</v>
      </c>
    </row>
    <row r="1979" spans="1:10" x14ac:dyDescent="0.3">
      <c r="A1979" s="11" t="s">
        <v>1997</v>
      </c>
      <c r="B1979" s="12">
        <v>29.48</v>
      </c>
      <c r="C1979" s="13">
        <v>4.09</v>
      </c>
      <c r="D1979" s="14" t="s">
        <v>12</v>
      </c>
      <c r="E1979" s="14" t="s">
        <v>11</v>
      </c>
      <c r="F1979" s="14" t="s">
        <v>11</v>
      </c>
      <c r="G1979" s="15">
        <v>0</v>
      </c>
      <c r="H1979" s="14" t="s">
        <v>11</v>
      </c>
      <c r="I1979" s="14" t="s">
        <v>167</v>
      </c>
      <c r="J1979" s="14" t="s">
        <v>20</v>
      </c>
    </row>
    <row r="1980" spans="1:10" x14ac:dyDescent="0.3">
      <c r="A1980" s="16" t="s">
        <v>1998</v>
      </c>
      <c r="B1980" s="17">
        <v>28.785</v>
      </c>
      <c r="C1980" s="18">
        <v>4.3099999999999996</v>
      </c>
      <c r="D1980" s="3" t="s">
        <v>12</v>
      </c>
      <c r="E1980" s="3" t="s">
        <v>11</v>
      </c>
      <c r="F1980" s="3" t="s">
        <v>11</v>
      </c>
      <c r="G1980" s="19">
        <v>0</v>
      </c>
      <c r="H1980" s="3" t="s">
        <v>11</v>
      </c>
      <c r="I1980" s="3" t="s">
        <v>167</v>
      </c>
      <c r="J1980" s="3" t="s">
        <v>20</v>
      </c>
    </row>
    <row r="1981" spans="1:10" x14ac:dyDescent="0.3">
      <c r="A1981" s="11" t="s">
        <v>1999</v>
      </c>
      <c r="B1981" s="12">
        <v>19.8</v>
      </c>
      <c r="C1981" s="13">
        <v>4</v>
      </c>
      <c r="D1981" s="14" t="s">
        <v>12</v>
      </c>
      <c r="E1981" s="14" t="s">
        <v>11</v>
      </c>
      <c r="F1981" s="14" t="s">
        <v>11</v>
      </c>
      <c r="G1981" s="15">
        <v>0</v>
      </c>
      <c r="H1981" s="14" t="s">
        <v>11</v>
      </c>
      <c r="I1981" s="14" t="s">
        <v>241</v>
      </c>
      <c r="J1981" s="14" t="s">
        <v>20</v>
      </c>
    </row>
    <row r="1982" spans="1:10" x14ac:dyDescent="0.3">
      <c r="A1982" s="16" t="s">
        <v>2000</v>
      </c>
      <c r="B1982" s="17">
        <v>35.53</v>
      </c>
      <c r="C1982" s="18">
        <v>4.68</v>
      </c>
      <c r="D1982" s="3" t="s">
        <v>11</v>
      </c>
      <c r="E1982" s="3" t="s">
        <v>11</v>
      </c>
      <c r="F1982" s="3" t="s">
        <v>25</v>
      </c>
      <c r="G1982" s="19">
        <v>1</v>
      </c>
      <c r="H1982" s="3" t="s">
        <v>11</v>
      </c>
      <c r="I1982" s="3" t="s">
        <v>13</v>
      </c>
      <c r="J1982" s="3" t="s">
        <v>20</v>
      </c>
    </row>
    <row r="1983" spans="1:10" x14ac:dyDescent="0.3">
      <c r="A1983" s="11" t="s">
        <v>2001</v>
      </c>
      <c r="B1983" s="12">
        <v>21.47</v>
      </c>
      <c r="C1983" s="13">
        <v>4.0199999999999996</v>
      </c>
      <c r="D1983" s="14" t="s">
        <v>12</v>
      </c>
      <c r="E1983" s="14" t="s">
        <v>11</v>
      </c>
      <c r="F1983" s="14" t="s">
        <v>11</v>
      </c>
      <c r="G1983" s="15">
        <v>1</v>
      </c>
      <c r="H1983" s="14" t="s">
        <v>11</v>
      </c>
      <c r="I1983" s="14" t="s">
        <v>241</v>
      </c>
      <c r="J1983" s="14" t="s">
        <v>20</v>
      </c>
    </row>
    <row r="1984" spans="1:10" x14ac:dyDescent="0.3">
      <c r="A1984" s="16" t="s">
        <v>2002</v>
      </c>
      <c r="B1984" s="17">
        <v>25.9</v>
      </c>
      <c r="C1984" s="18">
        <v>5.12</v>
      </c>
      <c r="D1984" s="3" t="s">
        <v>11</v>
      </c>
      <c r="E1984" s="3" t="s">
        <v>11</v>
      </c>
      <c r="F1984" s="3" t="s">
        <v>25</v>
      </c>
      <c r="G1984" s="19">
        <v>1</v>
      </c>
      <c r="H1984" s="3" t="s">
        <v>11</v>
      </c>
      <c r="I1984" s="3" t="s">
        <v>167</v>
      </c>
      <c r="J1984" s="3" t="s">
        <v>20</v>
      </c>
    </row>
    <row r="1985" spans="1:10" x14ac:dyDescent="0.3">
      <c r="A1985" s="11" t="s">
        <v>2003</v>
      </c>
      <c r="B1985" s="12">
        <v>20.81</v>
      </c>
      <c r="C1985" s="13">
        <v>5.52</v>
      </c>
      <c r="D1985" s="14" t="s">
        <v>11</v>
      </c>
      <c r="E1985" s="14" t="s">
        <v>11</v>
      </c>
      <c r="F1985" s="14" t="s">
        <v>11</v>
      </c>
      <c r="G1985" s="15">
        <v>0</v>
      </c>
      <c r="H1985" s="14" t="s">
        <v>11</v>
      </c>
      <c r="I1985" s="14" t="s">
        <v>241</v>
      </c>
      <c r="J1985" s="14" t="s">
        <v>20</v>
      </c>
    </row>
    <row r="1986" spans="1:10" x14ac:dyDescent="0.3">
      <c r="A1986" s="16" t="s">
        <v>2004</v>
      </c>
      <c r="B1986" s="17">
        <v>25.84</v>
      </c>
      <c r="C1986" s="18">
        <v>5.81</v>
      </c>
      <c r="D1986" s="3" t="s">
        <v>12</v>
      </c>
      <c r="E1986" s="3" t="s">
        <v>11</v>
      </c>
      <c r="F1986" s="3" t="s">
        <v>25</v>
      </c>
      <c r="G1986" s="19">
        <v>1</v>
      </c>
      <c r="H1986" s="3" t="s">
        <v>11</v>
      </c>
      <c r="I1986" s="3" t="s">
        <v>167</v>
      </c>
      <c r="J1986" s="3" t="s">
        <v>16</v>
      </c>
    </row>
    <row r="1987" spans="1:10" x14ac:dyDescent="0.3">
      <c r="A1987" s="11" t="s">
        <v>2005</v>
      </c>
      <c r="B1987" s="12">
        <v>30.95</v>
      </c>
      <c r="C1987" s="13">
        <v>5.16</v>
      </c>
      <c r="D1987" s="14" t="s">
        <v>11</v>
      </c>
      <c r="E1987" s="14" t="s">
        <v>11</v>
      </c>
      <c r="F1987" s="14" t="s">
        <v>25</v>
      </c>
      <c r="G1987" s="15">
        <v>1</v>
      </c>
      <c r="H1987" s="14" t="s">
        <v>11</v>
      </c>
      <c r="I1987" s="14" t="s">
        <v>13</v>
      </c>
      <c r="J1987" s="14" t="s">
        <v>20</v>
      </c>
    </row>
    <row r="1988" spans="1:10" x14ac:dyDescent="0.3">
      <c r="A1988" s="16" t="s">
        <v>2006</v>
      </c>
      <c r="B1988" s="17">
        <v>30.54</v>
      </c>
      <c r="C1988" s="18">
        <v>5</v>
      </c>
      <c r="D1988" s="3" t="s">
        <v>11</v>
      </c>
      <c r="E1988" s="3" t="s">
        <v>11</v>
      </c>
      <c r="F1988" s="3" t="s">
        <v>25</v>
      </c>
      <c r="G1988" s="19">
        <v>1</v>
      </c>
      <c r="H1988" s="3" t="s">
        <v>11</v>
      </c>
      <c r="I1988" s="3" t="s">
        <v>13</v>
      </c>
      <c r="J1988" s="3" t="s">
        <v>20</v>
      </c>
    </row>
    <row r="1989" spans="1:10" x14ac:dyDescent="0.3">
      <c r="A1989" s="11" t="s">
        <v>2007</v>
      </c>
      <c r="B1989" s="12">
        <v>33.914999999999999</v>
      </c>
      <c r="C1989" s="13">
        <v>5.84</v>
      </c>
      <c r="D1989" s="14" t="s">
        <v>12</v>
      </c>
      <c r="E1989" s="14" t="s">
        <v>11</v>
      </c>
      <c r="F1989" s="14" t="s">
        <v>11</v>
      </c>
      <c r="G1989" s="15">
        <v>0</v>
      </c>
      <c r="H1989" s="14" t="s">
        <v>11</v>
      </c>
      <c r="I1989" s="14" t="s">
        <v>13</v>
      </c>
      <c r="J1989" s="14" t="s">
        <v>16</v>
      </c>
    </row>
    <row r="1990" spans="1:10" x14ac:dyDescent="0.3">
      <c r="A1990" s="16" t="s">
        <v>2008</v>
      </c>
      <c r="B1990" s="17">
        <v>33.31</v>
      </c>
      <c r="C1990" s="18">
        <v>4.1900000000000004</v>
      </c>
      <c r="D1990" s="3" t="s">
        <v>11</v>
      </c>
      <c r="E1990" s="3" t="s">
        <v>11</v>
      </c>
      <c r="F1990" s="3" t="s">
        <v>25</v>
      </c>
      <c r="G1990" s="19">
        <v>1</v>
      </c>
      <c r="H1990" s="3" t="s">
        <v>11</v>
      </c>
      <c r="I1990" s="3" t="s">
        <v>13</v>
      </c>
      <c r="J1990" s="3" t="s">
        <v>20</v>
      </c>
    </row>
    <row r="1991" spans="1:10" x14ac:dyDescent="0.3">
      <c r="A1991" s="11" t="s">
        <v>2009</v>
      </c>
      <c r="B1991" s="12">
        <v>25.745000000000001</v>
      </c>
      <c r="C1991" s="13">
        <v>4.62</v>
      </c>
      <c r="D1991" s="14" t="s">
        <v>12</v>
      </c>
      <c r="E1991" s="14" t="s">
        <v>11</v>
      </c>
      <c r="F1991" s="14" t="s">
        <v>11</v>
      </c>
      <c r="G1991" s="15">
        <v>0</v>
      </c>
      <c r="H1991" s="14" t="s">
        <v>11</v>
      </c>
      <c r="I1991" s="14" t="s">
        <v>167</v>
      </c>
      <c r="J1991" s="14" t="s">
        <v>20</v>
      </c>
    </row>
    <row r="1992" spans="1:10" x14ac:dyDescent="0.3">
      <c r="A1992" s="16" t="s">
        <v>2010</v>
      </c>
      <c r="B1992" s="17">
        <v>37.1</v>
      </c>
      <c r="C1992" s="18">
        <v>6.24</v>
      </c>
      <c r="D1992" s="3" t="s">
        <v>11</v>
      </c>
      <c r="E1992" s="3" t="s">
        <v>11</v>
      </c>
      <c r="F1992" s="3" t="s">
        <v>11</v>
      </c>
      <c r="G1992" s="19">
        <v>0</v>
      </c>
      <c r="H1992" s="3" t="s">
        <v>11</v>
      </c>
      <c r="I1992" s="3" t="s">
        <v>13</v>
      </c>
      <c r="J1992" s="3" t="s">
        <v>16</v>
      </c>
    </row>
    <row r="1993" spans="1:10" x14ac:dyDescent="0.3">
      <c r="A1993" s="11" t="s">
        <v>2011</v>
      </c>
      <c r="B1993" s="12">
        <v>35.435000000000002</v>
      </c>
      <c r="C1993" s="13">
        <v>5.81</v>
      </c>
      <c r="D1993" s="14" t="s">
        <v>11</v>
      </c>
      <c r="E1993" s="14" t="s">
        <v>11</v>
      </c>
      <c r="F1993" s="14" t="s">
        <v>11</v>
      </c>
      <c r="G1993" s="15">
        <v>0</v>
      </c>
      <c r="H1993" s="14" t="s">
        <v>11</v>
      </c>
      <c r="I1993" s="14" t="s">
        <v>13</v>
      </c>
      <c r="J1993" s="14" t="s">
        <v>16</v>
      </c>
    </row>
    <row r="1994" spans="1:10" x14ac:dyDescent="0.3">
      <c r="A1994" s="16" t="s">
        <v>2012</v>
      </c>
      <c r="B1994" s="17">
        <v>20.399999999999999</v>
      </c>
      <c r="C1994" s="18">
        <v>4.83</v>
      </c>
      <c r="D1994" s="3" t="s">
        <v>11</v>
      </c>
      <c r="E1994" s="3" t="s">
        <v>11</v>
      </c>
      <c r="F1994" s="3" t="s">
        <v>11</v>
      </c>
      <c r="G1994" s="19">
        <v>0</v>
      </c>
      <c r="H1994" s="3" t="s">
        <v>11</v>
      </c>
      <c r="I1994" s="3" t="s">
        <v>241</v>
      </c>
      <c r="J1994" s="3" t="s">
        <v>20</v>
      </c>
    </row>
    <row r="1995" spans="1:10" x14ac:dyDescent="0.3">
      <c r="A1995" s="11" t="s">
        <v>2013</v>
      </c>
      <c r="B1995" s="12">
        <v>42.13</v>
      </c>
      <c r="C1995" s="13">
        <v>5.72</v>
      </c>
      <c r="D1995" s="14" t="s">
        <v>12</v>
      </c>
      <c r="E1995" s="14" t="s">
        <v>11</v>
      </c>
      <c r="F1995" s="14" t="s">
        <v>25</v>
      </c>
      <c r="G1995" s="15">
        <v>1</v>
      </c>
      <c r="H1995" s="14" t="s">
        <v>11</v>
      </c>
      <c r="I1995" s="14" t="s">
        <v>13</v>
      </c>
      <c r="J1995" s="14" t="s">
        <v>16</v>
      </c>
    </row>
    <row r="1996" spans="1:10" x14ac:dyDescent="0.3">
      <c r="A1996" s="16" t="s">
        <v>2014</v>
      </c>
      <c r="B1996" s="17">
        <v>33.99</v>
      </c>
      <c r="C1996" s="18">
        <v>4.83</v>
      </c>
      <c r="D1996" s="3" t="s">
        <v>12</v>
      </c>
      <c r="E1996" s="3" t="s">
        <v>11</v>
      </c>
      <c r="F1996" s="3" t="s">
        <v>25</v>
      </c>
      <c r="G1996" s="19">
        <v>1</v>
      </c>
      <c r="H1996" s="3" t="s">
        <v>11</v>
      </c>
      <c r="I1996" s="3" t="s">
        <v>13</v>
      </c>
      <c r="J1996" s="3" t="s">
        <v>20</v>
      </c>
    </row>
    <row r="1997" spans="1:10" x14ac:dyDescent="0.3">
      <c r="A1997" s="11" t="s">
        <v>2015</v>
      </c>
      <c r="B1997" s="12">
        <v>28.594999999999999</v>
      </c>
      <c r="C1997" s="13">
        <v>4.1399999999999997</v>
      </c>
      <c r="D1997" s="14" t="s">
        <v>12</v>
      </c>
      <c r="E1997" s="14" t="s">
        <v>11</v>
      </c>
      <c r="F1997" s="14" t="s">
        <v>25</v>
      </c>
      <c r="G1997" s="15">
        <v>1</v>
      </c>
      <c r="H1997" s="14" t="s">
        <v>11</v>
      </c>
      <c r="I1997" s="14" t="s">
        <v>167</v>
      </c>
      <c r="J1997" s="14" t="s">
        <v>20</v>
      </c>
    </row>
    <row r="1998" spans="1:10" x14ac:dyDescent="0.3">
      <c r="A1998" s="16" t="s">
        <v>2016</v>
      </c>
      <c r="B1998" s="17">
        <v>20.8</v>
      </c>
      <c r="C1998" s="18">
        <v>4.07</v>
      </c>
      <c r="D1998" s="3" t="s">
        <v>12</v>
      </c>
      <c r="E1998" s="3" t="s">
        <v>11</v>
      </c>
      <c r="F1998" s="3" t="s">
        <v>25</v>
      </c>
      <c r="G1998" s="19">
        <v>1</v>
      </c>
      <c r="H1998" s="3" t="s">
        <v>11</v>
      </c>
      <c r="I1998" s="3" t="s">
        <v>241</v>
      </c>
      <c r="J1998" s="3" t="s">
        <v>20</v>
      </c>
    </row>
    <row r="1999" spans="1:10" x14ac:dyDescent="0.3">
      <c r="A1999" s="11" t="s">
        <v>2017</v>
      </c>
      <c r="B1999" s="12">
        <v>23.465</v>
      </c>
      <c r="C1999" s="13">
        <v>6.26</v>
      </c>
      <c r="D1999" s="14" t="s">
        <v>12</v>
      </c>
      <c r="E1999" s="14" t="s">
        <v>11</v>
      </c>
      <c r="F1999" s="14" t="s">
        <v>25</v>
      </c>
      <c r="G1999" s="15">
        <v>1</v>
      </c>
      <c r="H1999" s="14" t="s">
        <v>11</v>
      </c>
      <c r="I1999" s="14" t="s">
        <v>241</v>
      </c>
      <c r="J1999" s="14" t="s">
        <v>16</v>
      </c>
    </row>
    <row r="2000" spans="1:10" x14ac:dyDescent="0.3">
      <c r="A2000" s="16" t="s">
        <v>2018</v>
      </c>
      <c r="B2000" s="17">
        <v>40.185000000000002</v>
      </c>
      <c r="C2000" s="18">
        <v>5.88</v>
      </c>
      <c r="D2000" s="3" t="s">
        <v>12</v>
      </c>
      <c r="E2000" s="3" t="s">
        <v>11</v>
      </c>
      <c r="F2000" s="3" t="s">
        <v>11</v>
      </c>
      <c r="G2000" s="19">
        <v>0</v>
      </c>
      <c r="H2000" s="3" t="s">
        <v>11</v>
      </c>
      <c r="I2000" s="3" t="s">
        <v>13</v>
      </c>
      <c r="J2000" s="3" t="s">
        <v>16</v>
      </c>
    </row>
    <row r="2001" spans="1:10" x14ac:dyDescent="0.3">
      <c r="A2001" s="11" t="s">
        <v>2019</v>
      </c>
      <c r="B2001" s="12">
        <v>21.89</v>
      </c>
      <c r="C2001" s="13">
        <v>5.72</v>
      </c>
      <c r="D2001" s="14" t="s">
        <v>12</v>
      </c>
      <c r="E2001" s="14" t="s">
        <v>11</v>
      </c>
      <c r="F2001" s="14" t="s">
        <v>11</v>
      </c>
      <c r="G2001" s="15">
        <v>0</v>
      </c>
      <c r="H2001" s="14" t="s">
        <v>11</v>
      </c>
      <c r="I2001" s="14" t="s">
        <v>241</v>
      </c>
      <c r="J2001" s="14" t="s">
        <v>16</v>
      </c>
    </row>
    <row r="2002" spans="1:10" x14ac:dyDescent="0.3">
      <c r="A2002" s="16" t="s">
        <v>2020</v>
      </c>
      <c r="B2002" s="17">
        <v>29.34</v>
      </c>
      <c r="C2002" s="18">
        <v>6.09</v>
      </c>
      <c r="D2002" s="3" t="s">
        <v>12</v>
      </c>
      <c r="E2002" s="3" t="s">
        <v>12</v>
      </c>
      <c r="F2002" s="3" t="s">
        <v>11</v>
      </c>
      <c r="G2002" s="19">
        <v>2</v>
      </c>
      <c r="H2002" s="3" t="s">
        <v>11</v>
      </c>
      <c r="I2002" s="3" t="s">
        <v>167</v>
      </c>
      <c r="J2002" s="3" t="s">
        <v>16</v>
      </c>
    </row>
    <row r="2003" spans="1:10" x14ac:dyDescent="0.3">
      <c r="A2003" s="11" t="s">
        <v>2021</v>
      </c>
      <c r="B2003" s="12">
        <v>22.61</v>
      </c>
      <c r="C2003" s="13">
        <v>4.25</v>
      </c>
      <c r="D2003" s="14" t="s">
        <v>12</v>
      </c>
      <c r="E2003" s="14" t="s">
        <v>11</v>
      </c>
      <c r="F2003" s="14" t="s">
        <v>11</v>
      </c>
      <c r="G2003" s="15">
        <v>0</v>
      </c>
      <c r="H2003" s="14" t="s">
        <v>11</v>
      </c>
      <c r="I2003" s="14" t="s">
        <v>241</v>
      </c>
      <c r="J2003" s="14" t="s">
        <v>20</v>
      </c>
    </row>
    <row r="2004" spans="1:10" x14ac:dyDescent="0.3">
      <c r="A2004" s="16" t="s">
        <v>2022</v>
      </c>
      <c r="B2004" s="17">
        <v>22.23</v>
      </c>
      <c r="C2004" s="18">
        <v>6.09</v>
      </c>
      <c r="D2004" s="3" t="s">
        <v>12</v>
      </c>
      <c r="E2004" s="3" t="s">
        <v>11</v>
      </c>
      <c r="F2004" s="3" t="s">
        <v>11</v>
      </c>
      <c r="G2004" s="19">
        <v>0</v>
      </c>
      <c r="H2004" s="3" t="s">
        <v>11</v>
      </c>
      <c r="I2004" s="3" t="s">
        <v>241</v>
      </c>
      <c r="J2004" s="3" t="s">
        <v>16</v>
      </c>
    </row>
    <row r="2005" spans="1:10" x14ac:dyDescent="0.3">
      <c r="A2005" s="11" t="s">
        <v>2023</v>
      </c>
      <c r="B2005" s="12">
        <v>33.4</v>
      </c>
      <c r="C2005" s="13">
        <v>5.51</v>
      </c>
      <c r="D2005" s="14" t="s">
        <v>11</v>
      </c>
      <c r="E2005" s="14" t="s">
        <v>11</v>
      </c>
      <c r="F2005" s="14" t="s">
        <v>11</v>
      </c>
      <c r="G2005" s="15">
        <v>0</v>
      </c>
      <c r="H2005" s="14" t="s">
        <v>11</v>
      </c>
      <c r="I2005" s="14" t="s">
        <v>13</v>
      </c>
      <c r="J2005" s="14" t="s">
        <v>20</v>
      </c>
    </row>
    <row r="2006" spans="1:10" x14ac:dyDescent="0.3">
      <c r="A2006" s="16" t="s">
        <v>2024</v>
      </c>
      <c r="B2006" s="17">
        <v>33.11</v>
      </c>
      <c r="C2006" s="18">
        <v>5.63</v>
      </c>
      <c r="D2006" s="3" t="s">
        <v>11</v>
      </c>
      <c r="E2006" s="3" t="s">
        <v>11</v>
      </c>
      <c r="F2006" s="3" t="s">
        <v>11</v>
      </c>
      <c r="G2006" s="19">
        <v>0</v>
      </c>
      <c r="H2006" s="3" t="s">
        <v>11</v>
      </c>
      <c r="I2006" s="3" t="s">
        <v>13</v>
      </c>
      <c r="J2006" s="3" t="s">
        <v>20</v>
      </c>
    </row>
    <row r="2007" spans="1:10" x14ac:dyDescent="0.3">
      <c r="A2007" s="11" t="s">
        <v>2025</v>
      </c>
      <c r="B2007" s="12">
        <v>16.815000000000001</v>
      </c>
      <c r="C2007" s="13">
        <v>5.29</v>
      </c>
      <c r="D2007" s="14" t="s">
        <v>12</v>
      </c>
      <c r="E2007" s="14" t="s">
        <v>11</v>
      </c>
      <c r="F2007" s="14" t="s">
        <v>11</v>
      </c>
      <c r="G2007" s="15">
        <v>0</v>
      </c>
      <c r="H2007" s="14" t="s">
        <v>11</v>
      </c>
      <c r="I2007" s="14" t="s">
        <v>298</v>
      </c>
      <c r="J2007" s="14" t="s">
        <v>20</v>
      </c>
    </row>
    <row r="2008" spans="1:10" x14ac:dyDescent="0.3">
      <c r="A2008" s="16" t="s">
        <v>2026</v>
      </c>
      <c r="B2008" s="17">
        <v>25.61</v>
      </c>
      <c r="C2008" s="18">
        <v>4</v>
      </c>
      <c r="D2008" s="3" t="s">
        <v>11</v>
      </c>
      <c r="E2008" s="3" t="s">
        <v>11</v>
      </c>
      <c r="F2008" s="3" t="s">
        <v>25</v>
      </c>
      <c r="G2008" s="19">
        <v>1</v>
      </c>
      <c r="H2008" s="3" t="s">
        <v>11</v>
      </c>
      <c r="I2008" s="3" t="s">
        <v>167</v>
      </c>
      <c r="J2008" s="3" t="s">
        <v>20</v>
      </c>
    </row>
    <row r="2009" spans="1:10" x14ac:dyDescent="0.3">
      <c r="A2009" s="11" t="s">
        <v>2027</v>
      </c>
      <c r="B2009" s="12">
        <v>25.8</v>
      </c>
      <c r="C2009" s="13">
        <v>5.49</v>
      </c>
      <c r="D2009" s="14" t="s">
        <v>11</v>
      </c>
      <c r="E2009" s="14" t="s">
        <v>11</v>
      </c>
      <c r="F2009" s="14" t="s">
        <v>11</v>
      </c>
      <c r="G2009" s="15">
        <v>0</v>
      </c>
      <c r="H2009" s="14" t="s">
        <v>11</v>
      </c>
      <c r="I2009" s="14" t="s">
        <v>167</v>
      </c>
      <c r="J2009" s="14" t="s">
        <v>20</v>
      </c>
    </row>
    <row r="2010" spans="1:10" x14ac:dyDescent="0.3">
      <c r="A2010" s="16" t="s">
        <v>2028</v>
      </c>
      <c r="B2010" s="17">
        <v>27.39</v>
      </c>
      <c r="C2010" s="18">
        <v>5.34</v>
      </c>
      <c r="D2010" s="3" t="s">
        <v>11</v>
      </c>
      <c r="E2010" s="3" t="s">
        <v>11</v>
      </c>
      <c r="F2010" s="3" t="s">
        <v>11</v>
      </c>
      <c r="G2010" s="19">
        <v>0</v>
      </c>
      <c r="H2010" s="3" t="s">
        <v>11</v>
      </c>
      <c r="I2010" s="3" t="s">
        <v>167</v>
      </c>
      <c r="J2010" s="3" t="s">
        <v>20</v>
      </c>
    </row>
    <row r="2011" spans="1:10" x14ac:dyDescent="0.3">
      <c r="A2011" s="11" t="s">
        <v>2029</v>
      </c>
      <c r="B2011" s="12">
        <v>17.03</v>
      </c>
      <c r="C2011" s="13">
        <v>4.12</v>
      </c>
      <c r="D2011" s="14" t="s">
        <v>11</v>
      </c>
      <c r="E2011" s="14" t="s">
        <v>11</v>
      </c>
      <c r="F2011" s="14" t="s">
        <v>11</v>
      </c>
      <c r="G2011" s="15">
        <v>1</v>
      </c>
      <c r="H2011" s="14" t="s">
        <v>11</v>
      </c>
      <c r="I2011" s="14" t="s">
        <v>298</v>
      </c>
      <c r="J2011" s="14" t="s">
        <v>20</v>
      </c>
    </row>
    <row r="2012" spans="1:10" x14ac:dyDescent="0.3">
      <c r="A2012" s="16" t="s">
        <v>2030</v>
      </c>
      <c r="B2012" s="17">
        <v>23.75</v>
      </c>
      <c r="C2012" s="18">
        <v>5.49</v>
      </c>
      <c r="D2012" s="3" t="s">
        <v>12</v>
      </c>
      <c r="E2012" s="3" t="s">
        <v>11</v>
      </c>
      <c r="F2012" s="3" t="s">
        <v>11</v>
      </c>
      <c r="G2012" s="19">
        <v>0</v>
      </c>
      <c r="H2012" s="3" t="s">
        <v>11</v>
      </c>
      <c r="I2012" s="3" t="s">
        <v>241</v>
      </c>
      <c r="J2012" s="3" t="s">
        <v>20</v>
      </c>
    </row>
    <row r="2013" spans="1:10" x14ac:dyDescent="0.3">
      <c r="A2013" s="11" t="s">
        <v>2031</v>
      </c>
      <c r="B2013" s="12">
        <v>26.03</v>
      </c>
      <c r="C2013" s="13">
        <v>5.1100000000000003</v>
      </c>
      <c r="D2013" s="14" t="s">
        <v>12</v>
      </c>
      <c r="E2013" s="14" t="s">
        <v>11</v>
      </c>
      <c r="F2013" s="14" t="s">
        <v>11</v>
      </c>
      <c r="G2013" s="15">
        <v>1</v>
      </c>
      <c r="H2013" s="14" t="s">
        <v>11</v>
      </c>
      <c r="I2013" s="14" t="s">
        <v>167</v>
      </c>
      <c r="J2013" s="14" t="s">
        <v>20</v>
      </c>
    </row>
    <row r="2014" spans="1:10" x14ac:dyDescent="0.3">
      <c r="A2014" s="16" t="s">
        <v>2032</v>
      </c>
      <c r="B2014" s="17">
        <v>16.079999999999998</v>
      </c>
      <c r="C2014" s="18">
        <v>5.94</v>
      </c>
      <c r="D2014" s="3" t="s">
        <v>11</v>
      </c>
      <c r="E2014" s="3" t="s">
        <v>11</v>
      </c>
      <c r="F2014" s="3" t="s">
        <v>11</v>
      </c>
      <c r="G2014" s="19">
        <v>0</v>
      </c>
      <c r="H2014" s="3" t="s">
        <v>11</v>
      </c>
      <c r="I2014" s="3" t="s">
        <v>298</v>
      </c>
      <c r="J2014" s="3" t="s">
        <v>16</v>
      </c>
    </row>
    <row r="2015" spans="1:10" x14ac:dyDescent="0.3">
      <c r="A2015" s="11" t="s">
        <v>2033</v>
      </c>
      <c r="B2015" s="12">
        <v>30.875</v>
      </c>
      <c r="C2015" s="13">
        <v>5.54</v>
      </c>
      <c r="D2015" s="14" t="s">
        <v>11</v>
      </c>
      <c r="E2015" s="14" t="s">
        <v>11</v>
      </c>
      <c r="F2015" s="14" t="s">
        <v>11</v>
      </c>
      <c r="G2015" s="15">
        <v>0</v>
      </c>
      <c r="H2015" s="14" t="s">
        <v>11</v>
      </c>
      <c r="I2015" s="14" t="s">
        <v>13</v>
      </c>
      <c r="J2015" s="14" t="s">
        <v>20</v>
      </c>
    </row>
    <row r="2016" spans="1:10" x14ac:dyDescent="0.3">
      <c r="A2016" s="16" t="s">
        <v>2034</v>
      </c>
      <c r="B2016" s="17">
        <v>31.79</v>
      </c>
      <c r="C2016" s="18">
        <v>7.09</v>
      </c>
      <c r="D2016" s="3" t="s">
        <v>11</v>
      </c>
      <c r="E2016" s="3" t="s">
        <v>11</v>
      </c>
      <c r="F2016" s="3" t="s">
        <v>11</v>
      </c>
      <c r="G2016" s="19">
        <v>0</v>
      </c>
      <c r="H2016" s="3" t="s">
        <v>11</v>
      </c>
      <c r="I2016" s="3" t="s">
        <v>13</v>
      </c>
      <c r="J2016" s="3" t="s">
        <v>14</v>
      </c>
    </row>
    <row r="2017" spans="1:10" x14ac:dyDescent="0.3">
      <c r="A2017" s="11" t="s">
        <v>2035</v>
      </c>
      <c r="B2017" s="12">
        <v>28.48</v>
      </c>
      <c r="C2017" s="13">
        <v>6.22</v>
      </c>
      <c r="D2017" s="14" t="s">
        <v>12</v>
      </c>
      <c r="E2017" s="14" t="s">
        <v>11</v>
      </c>
      <c r="F2017" s="14" t="s">
        <v>25</v>
      </c>
      <c r="G2017" s="15">
        <v>1</v>
      </c>
      <c r="H2017" s="14" t="s">
        <v>11</v>
      </c>
      <c r="I2017" s="14" t="s">
        <v>167</v>
      </c>
      <c r="J2017" s="14" t="s">
        <v>16</v>
      </c>
    </row>
    <row r="2018" spans="1:10" x14ac:dyDescent="0.3">
      <c r="A2018" s="16" t="s">
        <v>2036</v>
      </c>
      <c r="B2018" s="17">
        <v>26.6</v>
      </c>
      <c r="C2018" s="18">
        <v>4.33</v>
      </c>
      <c r="D2018" s="3" t="s">
        <v>11</v>
      </c>
      <c r="E2018" s="3" t="s">
        <v>11</v>
      </c>
      <c r="F2018" s="3" t="s">
        <v>11</v>
      </c>
      <c r="G2018" s="19">
        <v>1</v>
      </c>
      <c r="H2018" s="3" t="s">
        <v>11</v>
      </c>
      <c r="I2018" s="3" t="s">
        <v>167</v>
      </c>
      <c r="J2018" s="3" t="s">
        <v>20</v>
      </c>
    </row>
    <row r="2019" spans="1:10" x14ac:dyDescent="0.3">
      <c r="A2019" s="11" t="s">
        <v>2037</v>
      </c>
      <c r="B2019" s="12">
        <v>25.27</v>
      </c>
      <c r="C2019" s="13">
        <v>5.83</v>
      </c>
      <c r="D2019" s="14" t="s">
        <v>11</v>
      </c>
      <c r="E2019" s="14" t="s">
        <v>11</v>
      </c>
      <c r="F2019" s="14" t="s">
        <v>11</v>
      </c>
      <c r="G2019" s="15">
        <v>1</v>
      </c>
      <c r="H2019" s="14" t="s">
        <v>11</v>
      </c>
      <c r="I2019" s="14" t="s">
        <v>167</v>
      </c>
      <c r="J2019" s="14" t="s">
        <v>16</v>
      </c>
    </row>
    <row r="2020" spans="1:10" x14ac:dyDescent="0.3">
      <c r="A2020" s="16" t="s">
        <v>2038</v>
      </c>
      <c r="B2020" s="17">
        <v>34.484999999999999</v>
      </c>
      <c r="C2020" s="18">
        <v>4.7</v>
      </c>
      <c r="D2020" s="3" t="s">
        <v>12</v>
      </c>
      <c r="E2020" s="3" t="s">
        <v>11</v>
      </c>
      <c r="F2020" s="3" t="s">
        <v>25</v>
      </c>
      <c r="G2020" s="19">
        <v>1</v>
      </c>
      <c r="H2020" s="3" t="s">
        <v>11</v>
      </c>
      <c r="I2020" s="3" t="s">
        <v>13</v>
      </c>
      <c r="J2020" s="3" t="s">
        <v>20</v>
      </c>
    </row>
    <row r="2021" spans="1:10" x14ac:dyDescent="0.3">
      <c r="A2021" s="11" t="s">
        <v>2039</v>
      </c>
      <c r="B2021" s="12">
        <v>15.57</v>
      </c>
      <c r="C2021" s="13">
        <v>4.07</v>
      </c>
      <c r="D2021" s="14" t="s">
        <v>12</v>
      </c>
      <c r="E2021" s="14" t="s">
        <v>11</v>
      </c>
      <c r="F2021" s="14" t="s">
        <v>11</v>
      </c>
      <c r="G2021" s="15">
        <v>1</v>
      </c>
      <c r="H2021" s="14" t="s">
        <v>11</v>
      </c>
      <c r="I2021" s="14" t="s">
        <v>298</v>
      </c>
      <c r="J2021" s="14" t="s">
        <v>20</v>
      </c>
    </row>
    <row r="2022" spans="1:10" x14ac:dyDescent="0.3">
      <c r="A2022" s="16" t="s">
        <v>2040</v>
      </c>
      <c r="B2022" s="17">
        <v>30.36</v>
      </c>
      <c r="C2022" s="18">
        <v>9.39</v>
      </c>
      <c r="D2022" s="3" t="s">
        <v>11</v>
      </c>
      <c r="E2022" s="3" t="s">
        <v>11</v>
      </c>
      <c r="F2022" s="3" t="s">
        <v>11</v>
      </c>
      <c r="G2022" s="19">
        <v>0</v>
      </c>
      <c r="H2022" s="3" t="s">
        <v>11</v>
      </c>
      <c r="I2022" s="3" t="s">
        <v>13</v>
      </c>
      <c r="J2022" s="3" t="s">
        <v>14</v>
      </c>
    </row>
    <row r="2023" spans="1:10" x14ac:dyDescent="0.3">
      <c r="A2023" s="11" t="s">
        <v>2041</v>
      </c>
      <c r="B2023" s="12">
        <v>19.37</v>
      </c>
      <c r="C2023" s="13">
        <v>4.18</v>
      </c>
      <c r="D2023" s="14" t="s">
        <v>11</v>
      </c>
      <c r="E2023" s="14" t="s">
        <v>11</v>
      </c>
      <c r="F2023" s="14" t="s">
        <v>11</v>
      </c>
      <c r="G2023" s="15">
        <v>0</v>
      </c>
      <c r="H2023" s="14" t="s">
        <v>11</v>
      </c>
      <c r="I2023" s="14" t="s">
        <v>241</v>
      </c>
      <c r="J2023" s="14" t="s">
        <v>20</v>
      </c>
    </row>
    <row r="2024" spans="1:10" x14ac:dyDescent="0.3">
      <c r="A2024" s="16" t="s">
        <v>2042</v>
      </c>
      <c r="B2024" s="17">
        <v>16.71</v>
      </c>
      <c r="C2024" s="18">
        <v>4.18</v>
      </c>
      <c r="D2024" s="3" t="s">
        <v>11</v>
      </c>
      <c r="E2024" s="3" t="s">
        <v>11</v>
      </c>
      <c r="F2024" s="3" t="s">
        <v>11</v>
      </c>
      <c r="G2024" s="19">
        <v>1</v>
      </c>
      <c r="H2024" s="3" t="s">
        <v>11</v>
      </c>
      <c r="I2024" s="3" t="s">
        <v>298</v>
      </c>
      <c r="J2024" s="3" t="s">
        <v>20</v>
      </c>
    </row>
    <row r="2025" spans="1:10" x14ac:dyDescent="0.3">
      <c r="A2025" s="11" t="s">
        <v>2043</v>
      </c>
      <c r="B2025" s="12">
        <v>24.1</v>
      </c>
      <c r="C2025" s="13">
        <v>4.4000000000000004</v>
      </c>
      <c r="D2025" s="14" t="s">
        <v>12</v>
      </c>
      <c r="E2025" s="14" t="s">
        <v>11</v>
      </c>
      <c r="F2025" s="14" t="s">
        <v>11</v>
      </c>
      <c r="G2025" s="15">
        <v>1</v>
      </c>
      <c r="H2025" s="14" t="s">
        <v>11</v>
      </c>
      <c r="I2025" s="14" t="s">
        <v>241</v>
      </c>
      <c r="J2025" s="14" t="s">
        <v>20</v>
      </c>
    </row>
    <row r="2026" spans="1:10" x14ac:dyDescent="0.3">
      <c r="A2026" s="16" t="s">
        <v>2044</v>
      </c>
      <c r="B2026" s="17">
        <v>29.77</v>
      </c>
      <c r="C2026" s="18">
        <v>9.9</v>
      </c>
      <c r="D2026" s="3" t="s">
        <v>11</v>
      </c>
      <c r="E2026" s="3" t="s">
        <v>11</v>
      </c>
      <c r="F2026" s="3" t="s">
        <v>11</v>
      </c>
      <c r="G2026" s="19">
        <v>0</v>
      </c>
      <c r="H2026" s="3" t="s">
        <v>11</v>
      </c>
      <c r="I2026" s="3" t="s">
        <v>167</v>
      </c>
      <c r="J2026" s="3" t="s">
        <v>14</v>
      </c>
    </row>
    <row r="2027" spans="1:10" x14ac:dyDescent="0.3">
      <c r="A2027" s="11" t="s">
        <v>2045</v>
      </c>
      <c r="B2027" s="12">
        <v>46.53</v>
      </c>
      <c r="C2027" s="13">
        <v>4.84</v>
      </c>
      <c r="D2027" s="14" t="s">
        <v>12</v>
      </c>
      <c r="E2027" s="14" t="s">
        <v>11</v>
      </c>
      <c r="F2027" s="14" t="s">
        <v>11</v>
      </c>
      <c r="G2027" s="15">
        <v>0</v>
      </c>
      <c r="H2027" s="14" t="s">
        <v>11</v>
      </c>
      <c r="I2027" s="14" t="s">
        <v>13</v>
      </c>
      <c r="J2027" s="14" t="s">
        <v>20</v>
      </c>
    </row>
    <row r="2028" spans="1:10" x14ac:dyDescent="0.3">
      <c r="A2028" s="16" t="s">
        <v>2046</v>
      </c>
      <c r="B2028" s="17">
        <v>23.4</v>
      </c>
      <c r="C2028" s="18">
        <v>5.53</v>
      </c>
      <c r="D2028" s="3" t="s">
        <v>11</v>
      </c>
      <c r="E2028" s="3" t="s">
        <v>11</v>
      </c>
      <c r="F2028" s="3" t="s">
        <v>25</v>
      </c>
      <c r="G2028" s="19">
        <v>1</v>
      </c>
      <c r="H2028" s="3" t="s">
        <v>11</v>
      </c>
      <c r="I2028" s="3" t="s">
        <v>241</v>
      </c>
      <c r="J2028" s="3" t="s">
        <v>20</v>
      </c>
    </row>
    <row r="2029" spans="1:10" x14ac:dyDescent="0.3">
      <c r="A2029" s="11" t="s">
        <v>2047</v>
      </c>
      <c r="B2029" s="12">
        <v>30</v>
      </c>
      <c r="C2029" s="13">
        <v>4.33</v>
      </c>
      <c r="D2029" s="14" t="s">
        <v>12</v>
      </c>
      <c r="E2029" s="14" t="s">
        <v>11</v>
      </c>
      <c r="F2029" s="14" t="s">
        <v>11</v>
      </c>
      <c r="G2029" s="15">
        <v>0</v>
      </c>
      <c r="H2029" s="14" t="s">
        <v>11</v>
      </c>
      <c r="I2029" s="14" t="s">
        <v>13</v>
      </c>
      <c r="J2029" s="14" t="s">
        <v>20</v>
      </c>
    </row>
    <row r="2030" spans="1:10" x14ac:dyDescent="0.3">
      <c r="A2030" s="16" t="s">
        <v>2048</v>
      </c>
      <c r="B2030" s="17">
        <v>29.15</v>
      </c>
      <c r="C2030" s="18">
        <v>4.91</v>
      </c>
      <c r="D2030" s="3" t="s">
        <v>12</v>
      </c>
      <c r="E2030" s="3" t="s">
        <v>11</v>
      </c>
      <c r="F2030" s="3" t="s">
        <v>11</v>
      </c>
      <c r="G2030" s="19">
        <v>0</v>
      </c>
      <c r="H2030" s="3" t="s">
        <v>11</v>
      </c>
      <c r="I2030" s="3" t="s">
        <v>167</v>
      </c>
      <c r="J2030" s="3" t="s">
        <v>20</v>
      </c>
    </row>
    <row r="2031" spans="1:10" x14ac:dyDescent="0.3">
      <c r="A2031" s="11" t="s">
        <v>2049</v>
      </c>
      <c r="B2031" s="12">
        <v>34.865000000000002</v>
      </c>
      <c r="C2031" s="13">
        <v>4.8</v>
      </c>
      <c r="D2031" s="14" t="s">
        <v>11</v>
      </c>
      <c r="E2031" s="14" t="s">
        <v>11</v>
      </c>
      <c r="F2031" s="14" t="s">
        <v>11</v>
      </c>
      <c r="G2031" s="15">
        <v>0</v>
      </c>
      <c r="H2031" s="14" t="s">
        <v>11</v>
      </c>
      <c r="I2031" s="14" t="s">
        <v>13</v>
      </c>
      <c r="J2031" s="14" t="s">
        <v>20</v>
      </c>
    </row>
    <row r="2032" spans="1:10" x14ac:dyDescent="0.3">
      <c r="A2032" s="16" t="s">
        <v>2050</v>
      </c>
      <c r="B2032" s="17">
        <v>28.12</v>
      </c>
      <c r="C2032" s="18">
        <v>5.55</v>
      </c>
      <c r="D2032" s="3" t="s">
        <v>12</v>
      </c>
      <c r="E2032" s="3" t="s">
        <v>12</v>
      </c>
      <c r="F2032" s="3" t="s">
        <v>11</v>
      </c>
      <c r="G2032" s="19">
        <v>2</v>
      </c>
      <c r="H2032" s="3" t="s">
        <v>11</v>
      </c>
      <c r="I2032" s="3" t="s">
        <v>167</v>
      </c>
      <c r="J2032" s="3" t="s">
        <v>20</v>
      </c>
    </row>
    <row r="2033" spans="1:10" x14ac:dyDescent="0.3">
      <c r="A2033" s="11" t="s">
        <v>2051</v>
      </c>
      <c r="B2033" s="12">
        <v>29.45</v>
      </c>
      <c r="C2033" s="13">
        <v>5.24</v>
      </c>
      <c r="D2033" s="14" t="s">
        <v>12</v>
      </c>
      <c r="E2033" s="14" t="s">
        <v>11</v>
      </c>
      <c r="F2033" s="14" t="s">
        <v>11</v>
      </c>
      <c r="G2033" s="15">
        <v>0</v>
      </c>
      <c r="H2033" s="14" t="s">
        <v>11</v>
      </c>
      <c r="I2033" s="14" t="s">
        <v>167</v>
      </c>
      <c r="J2033" s="14" t="s">
        <v>20</v>
      </c>
    </row>
    <row r="2034" spans="1:10" x14ac:dyDescent="0.3">
      <c r="A2034" s="16" t="s">
        <v>2052</v>
      </c>
      <c r="B2034" s="17">
        <v>27.94</v>
      </c>
      <c r="C2034" s="18">
        <v>6.08</v>
      </c>
      <c r="D2034" s="3" t="s">
        <v>11</v>
      </c>
      <c r="E2034" s="3" t="s">
        <v>11</v>
      </c>
      <c r="F2034" s="3" t="s">
        <v>25</v>
      </c>
      <c r="G2034" s="19">
        <v>1</v>
      </c>
      <c r="H2034" s="3" t="s">
        <v>11</v>
      </c>
      <c r="I2034" s="3" t="s">
        <v>167</v>
      </c>
      <c r="J2034" s="3" t="s">
        <v>16</v>
      </c>
    </row>
    <row r="2035" spans="1:10" x14ac:dyDescent="0.3">
      <c r="A2035" s="11" t="s">
        <v>2053</v>
      </c>
      <c r="B2035" s="12">
        <v>27.2</v>
      </c>
      <c r="C2035" s="13">
        <v>5.83</v>
      </c>
      <c r="D2035" s="14" t="s">
        <v>11</v>
      </c>
      <c r="E2035" s="14" t="s">
        <v>11</v>
      </c>
      <c r="F2035" s="14" t="s">
        <v>25</v>
      </c>
      <c r="G2035" s="15">
        <v>1</v>
      </c>
      <c r="H2035" s="14" t="s">
        <v>11</v>
      </c>
      <c r="I2035" s="14" t="s">
        <v>167</v>
      </c>
      <c r="J2035" s="14" t="s">
        <v>16</v>
      </c>
    </row>
    <row r="2036" spans="1:10" x14ac:dyDescent="0.3">
      <c r="A2036" s="16" t="s">
        <v>2054</v>
      </c>
      <c r="B2036" s="17">
        <v>33.344999999999999</v>
      </c>
      <c r="C2036" s="18">
        <v>4.29</v>
      </c>
      <c r="D2036" s="3" t="s">
        <v>11</v>
      </c>
      <c r="E2036" s="3" t="s">
        <v>11</v>
      </c>
      <c r="F2036" s="3" t="s">
        <v>11</v>
      </c>
      <c r="G2036" s="19">
        <v>1</v>
      </c>
      <c r="H2036" s="3" t="s">
        <v>11</v>
      </c>
      <c r="I2036" s="3" t="s">
        <v>13</v>
      </c>
      <c r="J2036" s="3" t="s">
        <v>20</v>
      </c>
    </row>
    <row r="2037" spans="1:10" x14ac:dyDescent="0.3">
      <c r="A2037" s="11" t="s">
        <v>2055</v>
      </c>
      <c r="B2037" s="12">
        <v>29.925000000000001</v>
      </c>
      <c r="C2037" s="13">
        <v>5.3</v>
      </c>
      <c r="D2037" s="14" t="s">
        <v>11</v>
      </c>
      <c r="E2037" s="14" t="s">
        <v>11</v>
      </c>
      <c r="F2037" s="14" t="s">
        <v>11</v>
      </c>
      <c r="G2037" s="15">
        <v>1</v>
      </c>
      <c r="H2037" s="14" t="s">
        <v>11</v>
      </c>
      <c r="I2037" s="14" t="s">
        <v>167</v>
      </c>
      <c r="J2037" s="14" t="s">
        <v>20</v>
      </c>
    </row>
    <row r="2038" spans="1:10" x14ac:dyDescent="0.3">
      <c r="A2038" s="16" t="s">
        <v>2056</v>
      </c>
      <c r="B2038" s="17">
        <v>24.225000000000001</v>
      </c>
      <c r="C2038" s="18">
        <v>4.42</v>
      </c>
      <c r="D2038" s="3" t="s">
        <v>11</v>
      </c>
      <c r="E2038" s="3" t="s">
        <v>11</v>
      </c>
      <c r="F2038" s="3" t="s">
        <v>11</v>
      </c>
      <c r="G2038" s="19">
        <v>1</v>
      </c>
      <c r="H2038" s="3" t="s">
        <v>11</v>
      </c>
      <c r="I2038" s="3" t="s">
        <v>241</v>
      </c>
      <c r="J2038" s="3" t="s">
        <v>20</v>
      </c>
    </row>
    <row r="2039" spans="1:10" x14ac:dyDescent="0.3">
      <c r="A2039" s="11" t="s">
        <v>2057</v>
      </c>
      <c r="B2039" s="12">
        <v>29.68</v>
      </c>
      <c r="C2039" s="13">
        <v>5.68</v>
      </c>
      <c r="D2039" s="14" t="s">
        <v>11</v>
      </c>
      <c r="E2039" s="14" t="s">
        <v>12</v>
      </c>
      <c r="F2039" s="14" t="s">
        <v>11</v>
      </c>
      <c r="G2039" s="15">
        <v>1</v>
      </c>
      <c r="H2039" s="14" t="s">
        <v>11</v>
      </c>
      <c r="I2039" s="14" t="s">
        <v>167</v>
      </c>
      <c r="J2039" s="14" t="s">
        <v>20</v>
      </c>
    </row>
    <row r="2040" spans="1:10" x14ac:dyDescent="0.3">
      <c r="A2040" s="16" t="s">
        <v>2058</v>
      </c>
      <c r="B2040" s="17">
        <v>20.614999999999998</v>
      </c>
      <c r="C2040" s="18">
        <v>6.05</v>
      </c>
      <c r="D2040" s="3" t="s">
        <v>11</v>
      </c>
      <c r="E2040" s="3" t="s">
        <v>11</v>
      </c>
      <c r="F2040" s="3" t="s">
        <v>25</v>
      </c>
      <c r="G2040" s="19">
        <v>1</v>
      </c>
      <c r="H2040" s="3" t="s">
        <v>11</v>
      </c>
      <c r="I2040" s="3" t="s">
        <v>241</v>
      </c>
      <c r="J2040" s="3" t="s">
        <v>16</v>
      </c>
    </row>
    <row r="2041" spans="1:10" x14ac:dyDescent="0.3">
      <c r="A2041" s="11" t="s">
        <v>2059</v>
      </c>
      <c r="B2041" s="12">
        <v>32.119999999999997</v>
      </c>
      <c r="C2041" s="13">
        <v>5.33</v>
      </c>
      <c r="D2041" s="14" t="s">
        <v>11</v>
      </c>
      <c r="E2041" s="14" t="s">
        <v>12</v>
      </c>
      <c r="F2041" s="14" t="s">
        <v>11</v>
      </c>
      <c r="G2041" s="15">
        <v>1</v>
      </c>
      <c r="H2041" s="14" t="s">
        <v>11</v>
      </c>
      <c r="I2041" s="14" t="s">
        <v>13</v>
      </c>
      <c r="J2041" s="14" t="s">
        <v>20</v>
      </c>
    </row>
    <row r="2042" spans="1:10" x14ac:dyDescent="0.3">
      <c r="A2042" s="16" t="s">
        <v>2060</v>
      </c>
      <c r="B2042" s="17">
        <v>27.36</v>
      </c>
      <c r="C2042" s="18">
        <v>6.22</v>
      </c>
      <c r="D2042" s="3" t="s">
        <v>11</v>
      </c>
      <c r="E2042" s="3" t="s">
        <v>11</v>
      </c>
      <c r="F2042" s="3" t="s">
        <v>11</v>
      </c>
      <c r="G2042" s="19">
        <v>0</v>
      </c>
      <c r="H2042" s="3" t="s">
        <v>11</v>
      </c>
      <c r="I2042" s="3" t="s">
        <v>167</v>
      </c>
      <c r="J2042" s="3" t="s">
        <v>16</v>
      </c>
    </row>
    <row r="2043" spans="1:10" x14ac:dyDescent="0.3">
      <c r="A2043" s="11" t="s">
        <v>2061</v>
      </c>
      <c r="B2043" s="12">
        <v>17.385000000000002</v>
      </c>
      <c r="C2043" s="13">
        <v>5.84</v>
      </c>
      <c r="D2043" s="14" t="s">
        <v>11</v>
      </c>
      <c r="E2043" s="14" t="s">
        <v>11</v>
      </c>
      <c r="F2043" s="14" t="s">
        <v>11</v>
      </c>
      <c r="G2043" s="15">
        <v>0</v>
      </c>
      <c r="H2043" s="14" t="s">
        <v>11</v>
      </c>
      <c r="I2043" s="14" t="s">
        <v>298</v>
      </c>
      <c r="J2043" s="14" t="s">
        <v>16</v>
      </c>
    </row>
    <row r="2044" spans="1:10" x14ac:dyDescent="0.3">
      <c r="A2044" s="16" t="s">
        <v>2062</v>
      </c>
      <c r="B2044" s="17">
        <v>30.13</v>
      </c>
      <c r="C2044" s="18">
        <v>5.71</v>
      </c>
      <c r="D2044" s="3" t="s">
        <v>11</v>
      </c>
      <c r="E2044" s="3" t="s">
        <v>12</v>
      </c>
      <c r="F2044" s="3" t="s">
        <v>11</v>
      </c>
      <c r="G2044" s="19">
        <v>1</v>
      </c>
      <c r="H2044" s="3" t="s">
        <v>11</v>
      </c>
      <c r="I2044" s="3" t="s">
        <v>13</v>
      </c>
      <c r="J2044" s="3" t="s">
        <v>16</v>
      </c>
    </row>
    <row r="2045" spans="1:10" x14ac:dyDescent="0.3">
      <c r="A2045" s="11" t="s">
        <v>2063</v>
      </c>
      <c r="B2045" s="12">
        <v>25.44</v>
      </c>
      <c r="C2045" s="13">
        <v>6.04</v>
      </c>
      <c r="D2045" s="14" t="s">
        <v>12</v>
      </c>
      <c r="E2045" s="14" t="s">
        <v>11</v>
      </c>
      <c r="F2045" s="14" t="s">
        <v>25</v>
      </c>
      <c r="G2045" s="15">
        <v>1</v>
      </c>
      <c r="H2045" s="14" t="s">
        <v>11</v>
      </c>
      <c r="I2045" s="14" t="s">
        <v>167</v>
      </c>
      <c r="J2045" s="14" t="s">
        <v>16</v>
      </c>
    </row>
    <row r="2046" spans="1:10" x14ac:dyDescent="0.3">
      <c r="A2046" s="16" t="s">
        <v>2064</v>
      </c>
      <c r="B2046" s="17">
        <v>39.805</v>
      </c>
      <c r="C2046" s="18">
        <v>4.38</v>
      </c>
      <c r="D2046" s="3" t="s">
        <v>11</v>
      </c>
      <c r="E2046" s="3" t="s">
        <v>12</v>
      </c>
      <c r="F2046" s="3" t="s">
        <v>11</v>
      </c>
      <c r="G2046" s="19">
        <v>1</v>
      </c>
      <c r="H2046" s="3" t="s">
        <v>11</v>
      </c>
      <c r="I2046" s="3" t="s">
        <v>13</v>
      </c>
      <c r="J2046" s="3" t="s">
        <v>20</v>
      </c>
    </row>
    <row r="2047" spans="1:10" x14ac:dyDescent="0.3">
      <c r="A2047" s="11" t="s">
        <v>2065</v>
      </c>
      <c r="B2047" s="12">
        <v>30.4</v>
      </c>
      <c r="C2047" s="13">
        <v>5.56</v>
      </c>
      <c r="D2047" s="14" t="s">
        <v>12</v>
      </c>
      <c r="E2047" s="14" t="s">
        <v>12</v>
      </c>
      <c r="F2047" s="14" t="s">
        <v>11</v>
      </c>
      <c r="G2047" s="15">
        <v>1</v>
      </c>
      <c r="H2047" s="14" t="s">
        <v>11</v>
      </c>
      <c r="I2047" s="14" t="s">
        <v>13</v>
      </c>
      <c r="J2047" s="14" t="s">
        <v>20</v>
      </c>
    </row>
    <row r="2048" spans="1:10" x14ac:dyDescent="0.3">
      <c r="A2048" s="16" t="s">
        <v>2066</v>
      </c>
      <c r="B2048" s="17">
        <v>23.18</v>
      </c>
      <c r="C2048" s="18">
        <v>4.24</v>
      </c>
      <c r="D2048" s="3" t="s">
        <v>11</v>
      </c>
      <c r="E2048" s="3" t="s">
        <v>12</v>
      </c>
      <c r="F2048" s="3" t="s">
        <v>11</v>
      </c>
      <c r="G2048" s="19">
        <v>1</v>
      </c>
      <c r="H2048" s="3" t="s">
        <v>11</v>
      </c>
      <c r="I2048" s="3" t="s">
        <v>241</v>
      </c>
      <c r="J2048" s="3" t="s">
        <v>20</v>
      </c>
    </row>
    <row r="2049" spans="1:10" x14ac:dyDescent="0.3">
      <c r="A2049" s="11" t="s">
        <v>2067</v>
      </c>
      <c r="B2049" s="12">
        <v>39.615000000000002</v>
      </c>
      <c r="C2049" s="13">
        <v>6.32</v>
      </c>
      <c r="D2049" s="14" t="s">
        <v>11</v>
      </c>
      <c r="E2049" s="14" t="s">
        <v>11</v>
      </c>
      <c r="F2049" s="14" t="s">
        <v>25</v>
      </c>
      <c r="G2049" s="15">
        <v>1</v>
      </c>
      <c r="H2049" s="14" t="s">
        <v>11</v>
      </c>
      <c r="I2049" s="14" t="s">
        <v>13</v>
      </c>
      <c r="J2049" s="14" t="s">
        <v>16</v>
      </c>
    </row>
    <row r="2050" spans="1:10" x14ac:dyDescent="0.3">
      <c r="A2050" s="16" t="s">
        <v>2068</v>
      </c>
      <c r="B2050" s="17">
        <v>30.59</v>
      </c>
      <c r="C2050" s="18">
        <v>6.3</v>
      </c>
      <c r="D2050" s="3" t="s">
        <v>12</v>
      </c>
      <c r="E2050" s="3" t="s">
        <v>11</v>
      </c>
      <c r="F2050" s="3" t="s">
        <v>25</v>
      </c>
      <c r="G2050" s="19">
        <v>1</v>
      </c>
      <c r="H2050" s="3" t="s">
        <v>11</v>
      </c>
      <c r="I2050" s="3" t="s">
        <v>13</v>
      </c>
      <c r="J2050" s="3" t="s">
        <v>16</v>
      </c>
    </row>
    <row r="2051" spans="1:10" x14ac:dyDescent="0.3">
      <c r="A2051" s="11" t="s">
        <v>2069</v>
      </c>
      <c r="B2051" s="12">
        <v>16.72</v>
      </c>
      <c r="C2051" s="13">
        <v>4.38</v>
      </c>
      <c r="D2051" s="14" t="s">
        <v>12</v>
      </c>
      <c r="E2051" s="14" t="s">
        <v>11</v>
      </c>
      <c r="F2051" s="14" t="s">
        <v>11</v>
      </c>
      <c r="G2051" s="15">
        <v>1</v>
      </c>
      <c r="H2051" s="14" t="s">
        <v>11</v>
      </c>
      <c r="I2051" s="14" t="s">
        <v>298</v>
      </c>
      <c r="J2051" s="14" t="s">
        <v>20</v>
      </c>
    </row>
    <row r="2052" spans="1:10" x14ac:dyDescent="0.3">
      <c r="A2052" s="16" t="s">
        <v>2070</v>
      </c>
      <c r="B2052" s="17">
        <v>26.22</v>
      </c>
      <c r="C2052" s="18">
        <v>4.6500000000000004</v>
      </c>
      <c r="D2052" s="3" t="s">
        <v>12</v>
      </c>
      <c r="E2052" s="3" t="s">
        <v>11</v>
      </c>
      <c r="F2052" s="3" t="s">
        <v>25</v>
      </c>
      <c r="G2052" s="19">
        <v>1</v>
      </c>
      <c r="H2052" s="3" t="s">
        <v>11</v>
      </c>
      <c r="I2052" s="3" t="s">
        <v>167</v>
      </c>
      <c r="J2052" s="3" t="s">
        <v>20</v>
      </c>
    </row>
    <row r="2053" spans="1:10" x14ac:dyDescent="0.3">
      <c r="A2053" s="11" t="s">
        <v>2071</v>
      </c>
      <c r="B2053" s="12">
        <v>31.824999999999999</v>
      </c>
      <c r="C2053" s="13">
        <v>4.7</v>
      </c>
      <c r="D2053" s="14" t="s">
        <v>11</v>
      </c>
      <c r="E2053" s="14" t="s">
        <v>11</v>
      </c>
      <c r="F2053" s="14" t="s">
        <v>25</v>
      </c>
      <c r="G2053" s="15">
        <v>1</v>
      </c>
      <c r="H2053" s="14" t="s">
        <v>11</v>
      </c>
      <c r="I2053" s="14" t="s">
        <v>13</v>
      </c>
      <c r="J2053" s="14" t="s">
        <v>20</v>
      </c>
    </row>
    <row r="2054" spans="1:10" x14ac:dyDescent="0.3">
      <c r="A2054" s="16" t="s">
        <v>2072</v>
      </c>
      <c r="B2054" s="17">
        <v>25.745000000000001</v>
      </c>
      <c r="C2054" s="18">
        <v>4.34</v>
      </c>
      <c r="D2054" s="3" t="s">
        <v>11</v>
      </c>
      <c r="E2054" s="3" t="s">
        <v>11</v>
      </c>
      <c r="F2054" s="3" t="s">
        <v>25</v>
      </c>
      <c r="G2054" s="19">
        <v>1</v>
      </c>
      <c r="H2054" s="3" t="s">
        <v>11</v>
      </c>
      <c r="I2054" s="3" t="s">
        <v>167</v>
      </c>
      <c r="J2054" s="3" t="s">
        <v>20</v>
      </c>
    </row>
    <row r="2055" spans="1:10" x14ac:dyDescent="0.3">
      <c r="A2055" s="11" t="s">
        <v>2073</v>
      </c>
      <c r="B2055" s="12">
        <v>24.605</v>
      </c>
      <c r="C2055" s="13">
        <v>5.62</v>
      </c>
      <c r="D2055" s="14" t="s">
        <v>11</v>
      </c>
      <c r="E2055" s="14" t="s">
        <v>11</v>
      </c>
      <c r="F2055" s="14" t="s">
        <v>25</v>
      </c>
      <c r="G2055" s="15">
        <v>1</v>
      </c>
      <c r="H2055" s="14" t="s">
        <v>11</v>
      </c>
      <c r="I2055" s="14" t="s">
        <v>241</v>
      </c>
      <c r="J2055" s="14" t="s">
        <v>20</v>
      </c>
    </row>
    <row r="2056" spans="1:10" x14ac:dyDescent="0.3">
      <c r="A2056" s="16" t="s">
        <v>2074</v>
      </c>
      <c r="B2056" s="17">
        <v>24.51</v>
      </c>
      <c r="C2056" s="18">
        <v>4.24</v>
      </c>
      <c r="D2056" s="3" t="s">
        <v>11</v>
      </c>
      <c r="E2056" s="3" t="s">
        <v>11</v>
      </c>
      <c r="F2056" s="3" t="s">
        <v>25</v>
      </c>
      <c r="G2056" s="19">
        <v>1</v>
      </c>
      <c r="H2056" s="3" t="s">
        <v>11</v>
      </c>
      <c r="I2056" s="3" t="s">
        <v>241</v>
      </c>
      <c r="J2056" s="3" t="s">
        <v>20</v>
      </c>
    </row>
    <row r="2057" spans="1:10" x14ac:dyDescent="0.3">
      <c r="A2057" s="11" t="s">
        <v>2075</v>
      </c>
      <c r="B2057" s="12">
        <v>31.065000000000001</v>
      </c>
      <c r="C2057" s="13">
        <v>4.57</v>
      </c>
      <c r="D2057" s="14" t="s">
        <v>12</v>
      </c>
      <c r="E2057" s="14" t="s">
        <v>11</v>
      </c>
      <c r="F2057" s="14" t="s">
        <v>11</v>
      </c>
      <c r="G2057" s="15">
        <v>0</v>
      </c>
      <c r="H2057" s="14" t="s">
        <v>11</v>
      </c>
      <c r="I2057" s="14" t="s">
        <v>13</v>
      </c>
      <c r="J2057" s="14" t="s">
        <v>20</v>
      </c>
    </row>
    <row r="2058" spans="1:10" x14ac:dyDescent="0.3">
      <c r="A2058" s="16" t="s">
        <v>2076</v>
      </c>
      <c r="B2058" s="17">
        <v>28.12</v>
      </c>
      <c r="C2058" s="18">
        <v>5.05</v>
      </c>
      <c r="D2058" s="3" t="s">
        <v>11</v>
      </c>
      <c r="E2058" s="3" t="s">
        <v>11</v>
      </c>
      <c r="F2058" s="3" t="s">
        <v>11</v>
      </c>
      <c r="G2058" s="19">
        <v>0</v>
      </c>
      <c r="H2058" s="3" t="s">
        <v>11</v>
      </c>
      <c r="I2058" s="3" t="s">
        <v>167</v>
      </c>
      <c r="J2058" s="3" t="s">
        <v>20</v>
      </c>
    </row>
    <row r="2059" spans="1:10" x14ac:dyDescent="0.3">
      <c r="A2059" s="11" t="s">
        <v>2077</v>
      </c>
      <c r="B2059" s="12">
        <v>38.06</v>
      </c>
      <c r="C2059" s="13">
        <v>6.16</v>
      </c>
      <c r="D2059" s="14" t="s">
        <v>11</v>
      </c>
      <c r="E2059" s="14" t="s">
        <v>11</v>
      </c>
      <c r="F2059" s="14" t="s">
        <v>11</v>
      </c>
      <c r="G2059" s="15">
        <v>0</v>
      </c>
      <c r="H2059" s="14" t="s">
        <v>11</v>
      </c>
      <c r="I2059" s="14" t="s">
        <v>13</v>
      </c>
      <c r="J2059" s="14" t="s">
        <v>16</v>
      </c>
    </row>
    <row r="2060" spans="1:10" x14ac:dyDescent="0.3">
      <c r="A2060" s="16" t="s">
        <v>2078</v>
      </c>
      <c r="B2060" s="17">
        <v>24.96</v>
      </c>
      <c r="C2060" s="18">
        <v>4.57</v>
      </c>
      <c r="D2060" s="3" t="s">
        <v>11</v>
      </c>
      <c r="E2060" s="3" t="s">
        <v>11</v>
      </c>
      <c r="F2060" s="3" t="s">
        <v>11</v>
      </c>
      <c r="G2060" s="19">
        <v>0</v>
      </c>
      <c r="H2060" s="3" t="s">
        <v>11</v>
      </c>
      <c r="I2060" s="3" t="s">
        <v>167</v>
      </c>
      <c r="J2060" s="3" t="s">
        <v>20</v>
      </c>
    </row>
    <row r="2061" spans="1:10" x14ac:dyDescent="0.3">
      <c r="A2061" s="11" t="s">
        <v>2079</v>
      </c>
      <c r="B2061" s="12">
        <v>17.670000000000002</v>
      </c>
      <c r="C2061" s="13">
        <v>5.53</v>
      </c>
      <c r="D2061" s="14" t="s">
        <v>12</v>
      </c>
      <c r="E2061" s="14" t="s">
        <v>11</v>
      </c>
      <c r="F2061" s="14" t="s">
        <v>11</v>
      </c>
      <c r="G2061" s="15">
        <v>0</v>
      </c>
      <c r="H2061" s="14" t="s">
        <v>11</v>
      </c>
      <c r="I2061" s="14" t="s">
        <v>298</v>
      </c>
      <c r="J2061" s="14" t="s">
        <v>20</v>
      </c>
    </row>
    <row r="2062" spans="1:10" x14ac:dyDescent="0.3">
      <c r="A2062" s="16" t="s">
        <v>2080</v>
      </c>
      <c r="B2062" s="17">
        <v>31.35</v>
      </c>
      <c r="C2062" s="18">
        <v>5.84</v>
      </c>
      <c r="D2062" s="3" t="s">
        <v>11</v>
      </c>
      <c r="E2062" s="3" t="s">
        <v>12</v>
      </c>
      <c r="F2062" s="3" t="s">
        <v>11</v>
      </c>
      <c r="G2062" s="19">
        <v>1</v>
      </c>
      <c r="H2062" s="3" t="s">
        <v>11</v>
      </c>
      <c r="I2062" s="3" t="s">
        <v>13</v>
      </c>
      <c r="J2062" s="3" t="s">
        <v>16</v>
      </c>
    </row>
    <row r="2063" spans="1:10" x14ac:dyDescent="0.3">
      <c r="A2063" s="11" t="s">
        <v>2081</v>
      </c>
      <c r="B2063" s="12">
        <v>28.31</v>
      </c>
      <c r="C2063" s="13">
        <v>6.41</v>
      </c>
      <c r="D2063" s="14" t="s">
        <v>11</v>
      </c>
      <c r="E2063" s="14" t="s">
        <v>12</v>
      </c>
      <c r="F2063" s="14" t="s">
        <v>11</v>
      </c>
      <c r="G2063" s="15">
        <v>1</v>
      </c>
      <c r="H2063" s="14" t="s">
        <v>11</v>
      </c>
      <c r="I2063" s="14" t="s">
        <v>167</v>
      </c>
      <c r="J2063" s="14" t="s">
        <v>16</v>
      </c>
    </row>
    <row r="2064" spans="1:10" x14ac:dyDescent="0.3">
      <c r="A2064" s="16" t="s">
        <v>2082</v>
      </c>
      <c r="B2064" s="17">
        <v>30.3</v>
      </c>
      <c r="C2064" s="18">
        <v>4.7300000000000004</v>
      </c>
      <c r="D2064" s="3" t="s">
        <v>12</v>
      </c>
      <c r="E2064" s="3" t="s">
        <v>11</v>
      </c>
      <c r="F2064" s="3" t="s">
        <v>25</v>
      </c>
      <c r="G2064" s="19">
        <v>1</v>
      </c>
      <c r="H2064" s="3" t="s">
        <v>11</v>
      </c>
      <c r="I2064" s="3" t="s">
        <v>13</v>
      </c>
      <c r="J2064" s="3" t="s">
        <v>20</v>
      </c>
    </row>
    <row r="2065" spans="1:10" x14ac:dyDescent="0.3">
      <c r="A2065" s="11" t="s">
        <v>2083</v>
      </c>
      <c r="B2065" s="12">
        <v>26.4</v>
      </c>
      <c r="C2065" s="13">
        <v>6.22</v>
      </c>
      <c r="D2065" s="14" t="s">
        <v>12</v>
      </c>
      <c r="E2065" s="14" t="s">
        <v>11</v>
      </c>
      <c r="F2065" s="14" t="s">
        <v>11</v>
      </c>
      <c r="G2065" s="15">
        <v>0</v>
      </c>
      <c r="H2065" s="14" t="s">
        <v>11</v>
      </c>
      <c r="I2065" s="14" t="s">
        <v>167</v>
      </c>
      <c r="J2065" s="14" t="s">
        <v>16</v>
      </c>
    </row>
    <row r="2066" spans="1:10" x14ac:dyDescent="0.3">
      <c r="A2066" s="16" t="s">
        <v>2084</v>
      </c>
      <c r="B2066" s="17">
        <v>22.135000000000002</v>
      </c>
      <c r="C2066" s="18">
        <v>4.46</v>
      </c>
      <c r="D2066" s="3" t="s">
        <v>12</v>
      </c>
      <c r="E2066" s="3" t="s">
        <v>11</v>
      </c>
      <c r="F2066" s="3" t="s">
        <v>11</v>
      </c>
      <c r="G2066" s="19">
        <v>0</v>
      </c>
      <c r="H2066" s="3" t="s">
        <v>11</v>
      </c>
      <c r="I2066" s="3" t="s">
        <v>241</v>
      </c>
      <c r="J2066" s="3" t="s">
        <v>20</v>
      </c>
    </row>
    <row r="2067" spans="1:10" x14ac:dyDescent="0.3">
      <c r="A2067" s="11" t="s">
        <v>2085</v>
      </c>
      <c r="B2067" s="12">
        <v>17.399999999999999</v>
      </c>
      <c r="C2067" s="13">
        <v>4.5</v>
      </c>
      <c r="D2067" s="14" t="s">
        <v>12</v>
      </c>
      <c r="E2067" s="14" t="s">
        <v>11</v>
      </c>
      <c r="F2067" s="14" t="s">
        <v>11</v>
      </c>
      <c r="G2067" s="15">
        <v>0</v>
      </c>
      <c r="H2067" s="14" t="s">
        <v>11</v>
      </c>
      <c r="I2067" s="14" t="s">
        <v>298</v>
      </c>
      <c r="J2067" s="14" t="s">
        <v>20</v>
      </c>
    </row>
    <row r="2068" spans="1:10" x14ac:dyDescent="0.3">
      <c r="A2068" s="16" t="s">
        <v>2086</v>
      </c>
      <c r="B2068" s="17">
        <v>28.06</v>
      </c>
      <c r="C2068" s="18">
        <v>8.93</v>
      </c>
      <c r="D2068" s="3" t="s">
        <v>11</v>
      </c>
      <c r="E2068" s="3" t="s">
        <v>11</v>
      </c>
      <c r="F2068" s="3" t="s">
        <v>11</v>
      </c>
      <c r="G2068" s="19">
        <v>0</v>
      </c>
      <c r="H2068" s="3" t="s">
        <v>11</v>
      </c>
      <c r="I2068" s="3" t="s">
        <v>167</v>
      </c>
      <c r="J2068" s="3" t="s">
        <v>14</v>
      </c>
    </row>
    <row r="2069" spans="1:10" x14ac:dyDescent="0.3">
      <c r="A2069" s="11" t="s">
        <v>2087</v>
      </c>
      <c r="B2069" s="12">
        <v>31.13</v>
      </c>
      <c r="C2069" s="13">
        <v>11.02</v>
      </c>
      <c r="D2069" s="14" t="s">
        <v>11</v>
      </c>
      <c r="E2069" s="14" t="s">
        <v>11</v>
      </c>
      <c r="F2069" s="14" t="s">
        <v>11</v>
      </c>
      <c r="G2069" s="15">
        <v>0</v>
      </c>
      <c r="H2069" s="14" t="s">
        <v>11</v>
      </c>
      <c r="I2069" s="14" t="s">
        <v>13</v>
      </c>
      <c r="J2069" s="14" t="s">
        <v>14</v>
      </c>
    </row>
    <row r="2070" spans="1:10" x14ac:dyDescent="0.3">
      <c r="A2070" s="16" t="s">
        <v>2088</v>
      </c>
      <c r="B2070" s="17">
        <v>18.46</v>
      </c>
      <c r="C2070" s="18">
        <v>5.25</v>
      </c>
      <c r="D2070" s="3" t="s">
        <v>11</v>
      </c>
      <c r="E2070" s="3" t="s">
        <v>11</v>
      </c>
      <c r="F2070" s="3" t="s">
        <v>11</v>
      </c>
      <c r="G2070" s="19">
        <v>0</v>
      </c>
      <c r="H2070" s="3" t="s">
        <v>11</v>
      </c>
      <c r="I2070" s="3" t="s">
        <v>298</v>
      </c>
      <c r="J2070" s="3" t="s">
        <v>20</v>
      </c>
    </row>
    <row r="2071" spans="1:10" x14ac:dyDescent="0.3">
      <c r="A2071" s="11" t="s">
        <v>2089</v>
      </c>
      <c r="B2071" s="12">
        <v>17.3</v>
      </c>
      <c r="C2071" s="13">
        <v>4.75</v>
      </c>
      <c r="D2071" s="14" t="s">
        <v>11</v>
      </c>
      <c r="E2071" s="14" t="s">
        <v>11</v>
      </c>
      <c r="F2071" s="14" t="s">
        <v>11</v>
      </c>
      <c r="G2071" s="15">
        <v>0</v>
      </c>
      <c r="H2071" s="14" t="s">
        <v>11</v>
      </c>
      <c r="I2071" s="14" t="s">
        <v>298</v>
      </c>
      <c r="J2071" s="14" t="s">
        <v>20</v>
      </c>
    </row>
    <row r="2072" spans="1:10" x14ac:dyDescent="0.3">
      <c r="A2072" s="16" t="s">
        <v>2090</v>
      </c>
      <c r="B2072" s="17">
        <v>35.625</v>
      </c>
      <c r="C2072" s="18">
        <v>4.68</v>
      </c>
      <c r="D2072" s="3" t="s">
        <v>12</v>
      </c>
      <c r="E2072" s="3" t="s">
        <v>11</v>
      </c>
      <c r="F2072" s="3" t="s">
        <v>25</v>
      </c>
      <c r="G2072" s="19">
        <v>1</v>
      </c>
      <c r="H2072" s="3" t="s">
        <v>11</v>
      </c>
      <c r="I2072" s="3" t="s">
        <v>13</v>
      </c>
      <c r="J2072" s="3" t="s">
        <v>20</v>
      </c>
    </row>
    <row r="2073" spans="1:10" x14ac:dyDescent="0.3">
      <c r="A2073" s="11" t="s">
        <v>2091</v>
      </c>
      <c r="B2073" s="12">
        <v>20.234999999999999</v>
      </c>
      <c r="C2073" s="13">
        <v>6.17</v>
      </c>
      <c r="D2073" s="14" t="s">
        <v>12</v>
      </c>
      <c r="E2073" s="14" t="s">
        <v>12</v>
      </c>
      <c r="F2073" s="14" t="s">
        <v>11</v>
      </c>
      <c r="G2073" s="15">
        <v>2</v>
      </c>
      <c r="H2073" s="14" t="s">
        <v>11</v>
      </c>
      <c r="I2073" s="14" t="s">
        <v>241</v>
      </c>
      <c r="J2073" s="14" t="s">
        <v>16</v>
      </c>
    </row>
    <row r="2074" spans="1:10" x14ac:dyDescent="0.3">
      <c r="A2074" s="16" t="s">
        <v>2092</v>
      </c>
      <c r="B2074" s="17">
        <v>27.55</v>
      </c>
      <c r="C2074" s="18">
        <v>4.5599999999999996</v>
      </c>
      <c r="D2074" s="3" t="s">
        <v>12</v>
      </c>
      <c r="E2074" s="3" t="s">
        <v>11</v>
      </c>
      <c r="F2074" s="3" t="s">
        <v>25</v>
      </c>
      <c r="G2074" s="19">
        <v>1</v>
      </c>
      <c r="H2074" s="3" t="s">
        <v>11</v>
      </c>
      <c r="I2074" s="3" t="s">
        <v>167</v>
      </c>
      <c r="J2074" s="3" t="s">
        <v>20</v>
      </c>
    </row>
    <row r="2075" spans="1:10" x14ac:dyDescent="0.3">
      <c r="A2075" s="11" t="s">
        <v>2093</v>
      </c>
      <c r="B2075" s="12">
        <v>17.97</v>
      </c>
      <c r="C2075" s="13">
        <v>6.3</v>
      </c>
      <c r="D2075" s="14" t="s">
        <v>11</v>
      </c>
      <c r="E2075" s="14" t="s">
        <v>11</v>
      </c>
      <c r="F2075" s="14" t="s">
        <v>11</v>
      </c>
      <c r="G2075" s="15">
        <v>0</v>
      </c>
      <c r="H2075" s="14" t="s">
        <v>11</v>
      </c>
      <c r="I2075" s="14" t="s">
        <v>298</v>
      </c>
      <c r="J2075" s="14" t="s">
        <v>16</v>
      </c>
    </row>
    <row r="2076" spans="1:10" x14ac:dyDescent="0.3">
      <c r="A2076" s="16" t="s">
        <v>2094</v>
      </c>
      <c r="B2076" s="17">
        <v>29.98</v>
      </c>
      <c r="C2076" s="18">
        <v>6.03</v>
      </c>
      <c r="D2076" s="3" t="s">
        <v>11</v>
      </c>
      <c r="E2076" s="3" t="s">
        <v>12</v>
      </c>
      <c r="F2076" s="3" t="s">
        <v>11</v>
      </c>
      <c r="G2076" s="19">
        <v>1</v>
      </c>
      <c r="H2076" s="3" t="s">
        <v>11</v>
      </c>
      <c r="I2076" s="3" t="s">
        <v>167</v>
      </c>
      <c r="J2076" s="3" t="s">
        <v>16</v>
      </c>
    </row>
    <row r="2077" spans="1:10" x14ac:dyDescent="0.3">
      <c r="A2077" s="11" t="s">
        <v>2095</v>
      </c>
      <c r="B2077" s="12">
        <v>33.659999999999997</v>
      </c>
      <c r="C2077" s="13">
        <v>4.2</v>
      </c>
      <c r="D2077" s="14" t="s">
        <v>12</v>
      </c>
      <c r="E2077" s="14" t="s">
        <v>11</v>
      </c>
      <c r="F2077" s="14" t="s">
        <v>11</v>
      </c>
      <c r="G2077" s="15">
        <v>1</v>
      </c>
      <c r="H2077" s="14" t="s">
        <v>11</v>
      </c>
      <c r="I2077" s="14" t="s">
        <v>13</v>
      </c>
      <c r="J2077" s="14" t="s">
        <v>20</v>
      </c>
    </row>
    <row r="2078" spans="1:10" x14ac:dyDescent="0.3">
      <c r="A2078" s="16" t="s">
        <v>2096</v>
      </c>
      <c r="B2078" s="17">
        <v>32.67</v>
      </c>
      <c r="C2078" s="18">
        <v>5.61</v>
      </c>
      <c r="D2078" s="3" t="s">
        <v>12</v>
      </c>
      <c r="E2078" s="3" t="s">
        <v>11</v>
      </c>
      <c r="F2078" s="3" t="s">
        <v>11</v>
      </c>
      <c r="G2078" s="19">
        <v>1</v>
      </c>
      <c r="H2078" s="3" t="s">
        <v>11</v>
      </c>
      <c r="I2078" s="3" t="s">
        <v>13</v>
      </c>
      <c r="J2078" s="3" t="s">
        <v>20</v>
      </c>
    </row>
    <row r="2079" spans="1:10" x14ac:dyDescent="0.3">
      <c r="A2079" s="11" t="s">
        <v>2097</v>
      </c>
      <c r="B2079" s="12">
        <v>30.5</v>
      </c>
      <c r="C2079" s="13">
        <v>5.88</v>
      </c>
      <c r="D2079" s="14" t="s">
        <v>12</v>
      </c>
      <c r="E2079" s="14" t="s">
        <v>11</v>
      </c>
      <c r="F2079" s="14" t="s">
        <v>11</v>
      </c>
      <c r="G2079" s="15">
        <v>1</v>
      </c>
      <c r="H2079" s="14" t="s">
        <v>11</v>
      </c>
      <c r="I2079" s="14" t="s">
        <v>13</v>
      </c>
      <c r="J2079" s="14" t="s">
        <v>16</v>
      </c>
    </row>
    <row r="2080" spans="1:10" x14ac:dyDescent="0.3">
      <c r="A2080" s="16" t="s">
        <v>2098</v>
      </c>
      <c r="B2080" s="17">
        <v>23.1</v>
      </c>
      <c r="C2080" s="18">
        <v>5.92</v>
      </c>
      <c r="D2080" s="3" t="s">
        <v>12</v>
      </c>
      <c r="E2080" s="3" t="s">
        <v>11</v>
      </c>
      <c r="F2080" s="3" t="s">
        <v>11</v>
      </c>
      <c r="G2080" s="19">
        <v>1</v>
      </c>
      <c r="H2080" s="3" t="s">
        <v>11</v>
      </c>
      <c r="I2080" s="3" t="s">
        <v>241</v>
      </c>
      <c r="J2080" s="3" t="s">
        <v>16</v>
      </c>
    </row>
    <row r="2081" spans="1:10" x14ac:dyDescent="0.3">
      <c r="A2081" s="11" t="s">
        <v>2099</v>
      </c>
      <c r="B2081" s="12">
        <v>39.49</v>
      </c>
      <c r="C2081" s="13">
        <v>4.8099999999999996</v>
      </c>
      <c r="D2081" s="14" t="s">
        <v>11</v>
      </c>
      <c r="E2081" s="14" t="s">
        <v>11</v>
      </c>
      <c r="F2081" s="14" t="s">
        <v>11</v>
      </c>
      <c r="G2081" s="15">
        <v>1</v>
      </c>
      <c r="H2081" s="14" t="s">
        <v>11</v>
      </c>
      <c r="I2081" s="14" t="s">
        <v>13</v>
      </c>
      <c r="J2081" s="14" t="s">
        <v>20</v>
      </c>
    </row>
    <row r="2082" spans="1:10" x14ac:dyDescent="0.3">
      <c r="A2082" s="16" t="s">
        <v>2100</v>
      </c>
      <c r="B2082" s="17">
        <v>33.99</v>
      </c>
      <c r="C2082" s="18">
        <v>4.55</v>
      </c>
      <c r="D2082" s="3" t="s">
        <v>11</v>
      </c>
      <c r="E2082" s="3" t="s">
        <v>11</v>
      </c>
      <c r="F2082" s="3" t="s">
        <v>11</v>
      </c>
      <c r="G2082" s="19">
        <v>1</v>
      </c>
      <c r="H2082" s="3" t="s">
        <v>11</v>
      </c>
      <c r="I2082" s="3" t="s">
        <v>13</v>
      </c>
      <c r="J2082" s="3" t="s">
        <v>20</v>
      </c>
    </row>
    <row r="2083" spans="1:10" x14ac:dyDescent="0.3">
      <c r="A2083" s="11" t="s">
        <v>2101</v>
      </c>
      <c r="B2083" s="12">
        <v>27.72</v>
      </c>
      <c r="C2083" s="13">
        <v>6.43</v>
      </c>
      <c r="D2083" s="14" t="s">
        <v>11</v>
      </c>
      <c r="E2083" s="14" t="s">
        <v>11</v>
      </c>
      <c r="F2083" s="14" t="s">
        <v>11</v>
      </c>
      <c r="G2083" s="15">
        <v>1</v>
      </c>
      <c r="H2083" s="14" t="s">
        <v>11</v>
      </c>
      <c r="I2083" s="14" t="s">
        <v>167</v>
      </c>
      <c r="J2083" s="14" t="s">
        <v>16</v>
      </c>
    </row>
    <row r="2084" spans="1:10" x14ac:dyDescent="0.3">
      <c r="A2084" s="16" t="s">
        <v>2102</v>
      </c>
      <c r="B2084" s="17">
        <v>30.59</v>
      </c>
      <c r="C2084" s="18">
        <v>11.62</v>
      </c>
      <c r="D2084" s="3" t="s">
        <v>11</v>
      </c>
      <c r="E2084" s="3" t="s">
        <v>11</v>
      </c>
      <c r="F2084" s="3" t="s">
        <v>11</v>
      </c>
      <c r="G2084" s="19">
        <v>0</v>
      </c>
      <c r="H2084" s="3" t="s">
        <v>11</v>
      </c>
      <c r="I2084" s="3" t="s">
        <v>13</v>
      </c>
      <c r="J2084" s="3" t="s">
        <v>14</v>
      </c>
    </row>
    <row r="2085" spans="1:10" x14ac:dyDescent="0.3">
      <c r="A2085" s="11" t="s">
        <v>2103</v>
      </c>
      <c r="B2085" s="12">
        <v>22.6</v>
      </c>
      <c r="C2085" s="13">
        <v>6.04</v>
      </c>
      <c r="D2085" s="14" t="s">
        <v>11</v>
      </c>
      <c r="E2085" s="14" t="s">
        <v>11</v>
      </c>
      <c r="F2085" s="14" t="s">
        <v>11</v>
      </c>
      <c r="G2085" s="15">
        <v>1</v>
      </c>
      <c r="H2085" s="14" t="s">
        <v>11</v>
      </c>
      <c r="I2085" s="14" t="s">
        <v>241</v>
      </c>
      <c r="J2085" s="14" t="s">
        <v>16</v>
      </c>
    </row>
    <row r="2086" spans="1:10" x14ac:dyDescent="0.3">
      <c r="A2086" s="16" t="s">
        <v>2104</v>
      </c>
      <c r="B2086" s="17">
        <v>28.785</v>
      </c>
      <c r="C2086" s="18">
        <v>8.82</v>
      </c>
      <c r="D2086" s="3" t="s">
        <v>11</v>
      </c>
      <c r="E2086" s="3" t="s">
        <v>11</v>
      </c>
      <c r="F2086" s="3" t="s">
        <v>11</v>
      </c>
      <c r="G2086" s="19">
        <v>0</v>
      </c>
      <c r="H2086" s="3" t="s">
        <v>11</v>
      </c>
      <c r="I2086" s="3" t="s">
        <v>167</v>
      </c>
      <c r="J2086" s="3" t="s">
        <v>14</v>
      </c>
    </row>
    <row r="2087" spans="1:10" x14ac:dyDescent="0.3">
      <c r="A2087" s="11" t="s">
        <v>2105</v>
      </c>
      <c r="B2087" s="12">
        <v>50.38</v>
      </c>
      <c r="C2087" s="13">
        <v>5.8</v>
      </c>
      <c r="D2087" s="14" t="s">
        <v>11</v>
      </c>
      <c r="E2087" s="14" t="s">
        <v>11</v>
      </c>
      <c r="F2087" s="14" t="s">
        <v>11</v>
      </c>
      <c r="G2087" s="15">
        <v>0</v>
      </c>
      <c r="H2087" s="14" t="s">
        <v>11</v>
      </c>
      <c r="I2087" s="14" t="s">
        <v>13</v>
      </c>
      <c r="J2087" s="14" t="s">
        <v>16</v>
      </c>
    </row>
    <row r="2088" spans="1:10" x14ac:dyDescent="0.3">
      <c r="A2088" s="16" t="s">
        <v>2106</v>
      </c>
      <c r="B2088" s="17">
        <v>35.200000000000003</v>
      </c>
      <c r="C2088" s="18">
        <v>4.28</v>
      </c>
      <c r="D2088" s="3" t="s">
        <v>11</v>
      </c>
      <c r="E2088" s="3" t="s">
        <v>11</v>
      </c>
      <c r="F2088" s="3" t="s">
        <v>11</v>
      </c>
      <c r="G2088" s="19">
        <v>0</v>
      </c>
      <c r="H2088" s="3" t="s">
        <v>11</v>
      </c>
      <c r="I2088" s="3" t="s">
        <v>13</v>
      </c>
      <c r="J2088" s="3" t="s">
        <v>20</v>
      </c>
    </row>
    <row r="2089" spans="1:10" x14ac:dyDescent="0.3">
      <c r="A2089" s="11" t="s">
        <v>2107</v>
      </c>
      <c r="B2089" s="12">
        <v>35.72</v>
      </c>
      <c r="C2089" s="13">
        <v>5.5</v>
      </c>
      <c r="D2089" s="14" t="s">
        <v>12</v>
      </c>
      <c r="E2089" s="14" t="s">
        <v>11</v>
      </c>
      <c r="F2089" s="14" t="s">
        <v>11</v>
      </c>
      <c r="G2089" s="15">
        <v>0</v>
      </c>
      <c r="H2089" s="14" t="s">
        <v>11</v>
      </c>
      <c r="I2089" s="14" t="s">
        <v>13</v>
      </c>
      <c r="J2089" s="14" t="s">
        <v>20</v>
      </c>
    </row>
    <row r="2090" spans="1:10" x14ac:dyDescent="0.3">
      <c r="A2090" s="16" t="s">
        <v>2108</v>
      </c>
      <c r="B2090" s="17">
        <v>24.51</v>
      </c>
      <c r="C2090" s="18">
        <v>4.6900000000000004</v>
      </c>
      <c r="D2090" s="3" t="s">
        <v>11</v>
      </c>
      <c r="E2090" s="3" t="s">
        <v>11</v>
      </c>
      <c r="F2090" s="3" t="s">
        <v>11</v>
      </c>
      <c r="G2090" s="19">
        <v>0</v>
      </c>
      <c r="H2090" s="3" t="s">
        <v>11</v>
      </c>
      <c r="I2090" s="3" t="s">
        <v>241</v>
      </c>
      <c r="J2090" s="3" t="s">
        <v>20</v>
      </c>
    </row>
    <row r="2091" spans="1:10" x14ac:dyDescent="0.3">
      <c r="A2091" s="11" t="s">
        <v>2109</v>
      </c>
      <c r="B2091" s="12">
        <v>23.844999999999999</v>
      </c>
      <c r="C2091" s="13">
        <v>4.43</v>
      </c>
      <c r="D2091" s="14" t="s">
        <v>11</v>
      </c>
      <c r="E2091" s="14" t="s">
        <v>11</v>
      </c>
      <c r="F2091" s="14" t="s">
        <v>11</v>
      </c>
      <c r="G2091" s="15">
        <v>0</v>
      </c>
      <c r="H2091" s="14" t="s">
        <v>11</v>
      </c>
      <c r="I2091" s="14" t="s">
        <v>241</v>
      </c>
      <c r="J2091" s="14" t="s">
        <v>20</v>
      </c>
    </row>
    <row r="2092" spans="1:10" x14ac:dyDescent="0.3">
      <c r="A2092" s="16" t="s">
        <v>2110</v>
      </c>
      <c r="B2092" s="17">
        <v>15.68</v>
      </c>
      <c r="C2092" s="18">
        <v>6.16</v>
      </c>
      <c r="D2092" s="3" t="s">
        <v>12</v>
      </c>
      <c r="E2092" s="3" t="s">
        <v>11</v>
      </c>
      <c r="F2092" s="3" t="s">
        <v>11</v>
      </c>
      <c r="G2092" s="19">
        <v>1</v>
      </c>
      <c r="H2092" s="3" t="s">
        <v>11</v>
      </c>
      <c r="I2092" s="3" t="s">
        <v>298</v>
      </c>
      <c r="J2092" s="3" t="s">
        <v>16</v>
      </c>
    </row>
    <row r="2093" spans="1:10" x14ac:dyDescent="0.3">
      <c r="A2093" s="11" t="s">
        <v>2111</v>
      </c>
      <c r="B2093" s="12">
        <v>32.395000000000003</v>
      </c>
      <c r="C2093" s="13">
        <v>6.66</v>
      </c>
      <c r="D2093" s="14" t="s">
        <v>11</v>
      </c>
      <c r="E2093" s="14" t="s">
        <v>11</v>
      </c>
      <c r="F2093" s="14" t="s">
        <v>11</v>
      </c>
      <c r="G2093" s="15">
        <v>0</v>
      </c>
      <c r="H2093" s="14" t="s">
        <v>11</v>
      </c>
      <c r="I2093" s="14" t="s">
        <v>13</v>
      </c>
      <c r="J2093" s="14" t="s">
        <v>14</v>
      </c>
    </row>
    <row r="2094" spans="1:10" x14ac:dyDescent="0.3">
      <c r="A2094" s="16" t="s">
        <v>2112</v>
      </c>
      <c r="B2094" s="17">
        <v>23.655000000000001</v>
      </c>
      <c r="C2094" s="18">
        <v>5.92</v>
      </c>
      <c r="D2094" s="3" t="s">
        <v>11</v>
      </c>
      <c r="E2094" s="3" t="s">
        <v>11</v>
      </c>
      <c r="F2094" s="3" t="s">
        <v>11</v>
      </c>
      <c r="G2094" s="19">
        <v>1</v>
      </c>
      <c r="H2094" s="3" t="s">
        <v>11</v>
      </c>
      <c r="I2094" s="3" t="s">
        <v>241</v>
      </c>
      <c r="J2094" s="3" t="s">
        <v>16</v>
      </c>
    </row>
    <row r="2095" spans="1:10" x14ac:dyDescent="0.3">
      <c r="A2095" s="11" t="s">
        <v>2113</v>
      </c>
      <c r="B2095" s="12">
        <v>28.4</v>
      </c>
      <c r="C2095" s="13">
        <v>5.97</v>
      </c>
      <c r="D2095" s="14" t="s">
        <v>11</v>
      </c>
      <c r="E2095" s="14" t="s">
        <v>11</v>
      </c>
      <c r="F2095" s="14" t="s">
        <v>25</v>
      </c>
      <c r="G2095" s="15">
        <v>1</v>
      </c>
      <c r="H2095" s="14" t="s">
        <v>11</v>
      </c>
      <c r="I2095" s="14" t="s">
        <v>167</v>
      </c>
      <c r="J2095" s="14" t="s">
        <v>16</v>
      </c>
    </row>
    <row r="2096" spans="1:10" x14ac:dyDescent="0.3">
      <c r="A2096" s="16" t="s">
        <v>2114</v>
      </c>
      <c r="B2096" s="17">
        <v>35.42</v>
      </c>
      <c r="C2096" s="18">
        <v>4.6399999999999997</v>
      </c>
      <c r="D2096" s="3" t="s">
        <v>12</v>
      </c>
      <c r="E2096" s="3" t="s">
        <v>11</v>
      </c>
      <c r="F2096" s="3" t="s">
        <v>11</v>
      </c>
      <c r="G2096" s="19">
        <v>0</v>
      </c>
      <c r="H2096" s="3" t="s">
        <v>11</v>
      </c>
      <c r="I2096" s="3" t="s">
        <v>13</v>
      </c>
      <c r="J2096" s="3" t="s">
        <v>20</v>
      </c>
    </row>
    <row r="2097" spans="1:10" x14ac:dyDescent="0.3">
      <c r="A2097" s="11" t="s">
        <v>2115</v>
      </c>
      <c r="B2097" s="12">
        <v>26.18</v>
      </c>
      <c r="C2097" s="13">
        <v>6.12</v>
      </c>
      <c r="D2097" s="14" t="s">
        <v>11</v>
      </c>
      <c r="E2097" s="14" t="s">
        <v>12</v>
      </c>
      <c r="F2097" s="14" t="s">
        <v>11</v>
      </c>
      <c r="G2097" s="15">
        <v>1</v>
      </c>
      <c r="H2097" s="14" t="s">
        <v>11</v>
      </c>
      <c r="I2097" s="14" t="s">
        <v>167</v>
      </c>
      <c r="J2097" s="14" t="s">
        <v>16</v>
      </c>
    </row>
    <row r="2098" spans="1:10" x14ac:dyDescent="0.3">
      <c r="A2098" s="16" t="s">
        <v>2116</v>
      </c>
      <c r="B2098" s="17">
        <v>20.8</v>
      </c>
      <c r="C2098" s="18">
        <v>4.87</v>
      </c>
      <c r="D2098" s="3" t="s">
        <v>12</v>
      </c>
      <c r="E2098" s="3" t="s">
        <v>11</v>
      </c>
      <c r="F2098" s="3" t="s">
        <v>11</v>
      </c>
      <c r="G2098" s="19">
        <v>0</v>
      </c>
      <c r="H2098" s="3" t="s">
        <v>11</v>
      </c>
      <c r="I2098" s="3" t="s">
        <v>241</v>
      </c>
      <c r="J2098" s="3" t="s">
        <v>20</v>
      </c>
    </row>
    <row r="2099" spans="1:10" x14ac:dyDescent="0.3">
      <c r="A2099" s="11" t="s">
        <v>2117</v>
      </c>
      <c r="B2099" s="12">
        <v>15.82</v>
      </c>
      <c r="C2099" s="13">
        <v>4.5999999999999996</v>
      </c>
      <c r="D2099" s="14" t="s">
        <v>11</v>
      </c>
      <c r="E2099" s="14" t="s">
        <v>11</v>
      </c>
      <c r="F2099" s="14" t="s">
        <v>11</v>
      </c>
      <c r="G2099" s="15">
        <v>0</v>
      </c>
      <c r="H2099" s="14" t="s">
        <v>11</v>
      </c>
      <c r="I2099" s="14" t="s">
        <v>298</v>
      </c>
      <c r="J2099" s="14" t="s">
        <v>20</v>
      </c>
    </row>
    <row r="2100" spans="1:10" x14ac:dyDescent="0.3">
      <c r="A2100" s="16" t="s">
        <v>2118</v>
      </c>
      <c r="B2100" s="17">
        <v>17.670000000000002</v>
      </c>
      <c r="C2100" s="18">
        <v>4.78</v>
      </c>
      <c r="D2100" s="3" t="s">
        <v>11</v>
      </c>
      <c r="E2100" s="3" t="s">
        <v>11</v>
      </c>
      <c r="F2100" s="3" t="s">
        <v>11</v>
      </c>
      <c r="G2100" s="19">
        <v>0</v>
      </c>
      <c r="H2100" s="3" t="s">
        <v>11</v>
      </c>
      <c r="I2100" s="3" t="s">
        <v>298</v>
      </c>
      <c r="J2100" s="3" t="s">
        <v>20</v>
      </c>
    </row>
    <row r="2101" spans="1:10" x14ac:dyDescent="0.3">
      <c r="A2101" s="11" t="s">
        <v>2119</v>
      </c>
      <c r="B2101" s="12">
        <v>31.92</v>
      </c>
      <c r="C2101" s="13">
        <v>11.05</v>
      </c>
      <c r="D2101" s="14" t="s">
        <v>11</v>
      </c>
      <c r="E2101" s="14" t="s">
        <v>11</v>
      </c>
      <c r="F2101" s="14" t="s">
        <v>11</v>
      </c>
      <c r="G2101" s="15">
        <v>0</v>
      </c>
      <c r="H2101" s="14" t="s">
        <v>11</v>
      </c>
      <c r="I2101" s="14" t="s">
        <v>13</v>
      </c>
      <c r="J2101" s="14" t="s">
        <v>14</v>
      </c>
    </row>
    <row r="2102" spans="1:10" x14ac:dyDescent="0.3">
      <c r="A2102" s="16" t="s">
        <v>2120</v>
      </c>
      <c r="B2102" s="17">
        <v>28.975000000000001</v>
      </c>
      <c r="C2102" s="18">
        <v>7.62</v>
      </c>
      <c r="D2102" s="3" t="s">
        <v>11</v>
      </c>
      <c r="E2102" s="3" t="s">
        <v>11</v>
      </c>
      <c r="F2102" s="3" t="s">
        <v>11</v>
      </c>
      <c r="G2102" s="19">
        <v>0</v>
      </c>
      <c r="H2102" s="3" t="s">
        <v>11</v>
      </c>
      <c r="I2102" s="3" t="s">
        <v>167</v>
      </c>
      <c r="J2102" s="3" t="s">
        <v>14</v>
      </c>
    </row>
    <row r="2103" spans="1:10" x14ac:dyDescent="0.3">
      <c r="A2103" s="11" t="s">
        <v>2121</v>
      </c>
      <c r="B2103" s="12">
        <v>31.73</v>
      </c>
      <c r="C2103" s="13">
        <v>4.78</v>
      </c>
      <c r="D2103" s="14" t="s">
        <v>12</v>
      </c>
      <c r="E2103" s="14" t="s">
        <v>12</v>
      </c>
      <c r="F2103" s="14" t="s">
        <v>11</v>
      </c>
      <c r="G2103" s="15">
        <v>2</v>
      </c>
      <c r="H2103" s="14" t="s">
        <v>11</v>
      </c>
      <c r="I2103" s="14" t="s">
        <v>13</v>
      </c>
      <c r="J2103" s="14" t="s">
        <v>20</v>
      </c>
    </row>
    <row r="2104" spans="1:10" x14ac:dyDescent="0.3">
      <c r="A2104" s="16" t="s">
        <v>2122</v>
      </c>
      <c r="B2104" s="17">
        <v>28.88</v>
      </c>
      <c r="C2104" s="18">
        <v>6.09</v>
      </c>
      <c r="D2104" s="3" t="s">
        <v>12</v>
      </c>
      <c r="E2104" s="3" t="s">
        <v>12</v>
      </c>
      <c r="F2104" s="3" t="s">
        <v>11</v>
      </c>
      <c r="G2104" s="19">
        <v>2</v>
      </c>
      <c r="H2104" s="3" t="s">
        <v>11</v>
      </c>
      <c r="I2104" s="3" t="s">
        <v>167</v>
      </c>
      <c r="J2104" s="3" t="s">
        <v>16</v>
      </c>
    </row>
    <row r="2105" spans="1:10" x14ac:dyDescent="0.3">
      <c r="A2105" s="11" t="s">
        <v>2123</v>
      </c>
      <c r="B2105" s="12">
        <v>25.555</v>
      </c>
      <c r="C2105" s="13">
        <v>5.1100000000000003</v>
      </c>
      <c r="D2105" s="14" t="s">
        <v>11</v>
      </c>
      <c r="E2105" s="14" t="s">
        <v>11</v>
      </c>
      <c r="F2105" s="14" t="s">
        <v>25</v>
      </c>
      <c r="G2105" s="15">
        <v>1</v>
      </c>
      <c r="H2105" s="14" t="s">
        <v>11</v>
      </c>
      <c r="I2105" s="14" t="s">
        <v>167</v>
      </c>
      <c r="J2105" s="14" t="s">
        <v>20</v>
      </c>
    </row>
    <row r="2106" spans="1:10" x14ac:dyDescent="0.3">
      <c r="A2106" s="16" t="s">
        <v>2124</v>
      </c>
      <c r="B2106" s="17">
        <v>37.29</v>
      </c>
      <c r="C2106" s="18">
        <v>4.46</v>
      </c>
      <c r="D2106" s="3" t="s">
        <v>11</v>
      </c>
      <c r="E2106" s="3" t="s">
        <v>12</v>
      </c>
      <c r="F2106" s="3" t="s">
        <v>11</v>
      </c>
      <c r="G2106" s="19">
        <v>1</v>
      </c>
      <c r="H2106" s="3" t="s">
        <v>11</v>
      </c>
      <c r="I2106" s="3" t="s">
        <v>13</v>
      </c>
      <c r="J2106" s="3" t="s">
        <v>20</v>
      </c>
    </row>
    <row r="2107" spans="1:10" x14ac:dyDescent="0.3">
      <c r="A2107" s="11" t="s">
        <v>2125</v>
      </c>
      <c r="B2107" s="12">
        <v>40.28</v>
      </c>
      <c r="C2107" s="13">
        <v>6.11</v>
      </c>
      <c r="D2107" s="14" t="s">
        <v>11</v>
      </c>
      <c r="E2107" s="14" t="s">
        <v>12</v>
      </c>
      <c r="F2107" s="14" t="s">
        <v>11</v>
      </c>
      <c r="G2107" s="15">
        <v>1</v>
      </c>
      <c r="H2107" s="14" t="s">
        <v>11</v>
      </c>
      <c r="I2107" s="14" t="s">
        <v>13</v>
      </c>
      <c r="J2107" s="14" t="s">
        <v>16</v>
      </c>
    </row>
    <row r="2108" spans="1:10" x14ac:dyDescent="0.3">
      <c r="A2108" s="16" t="s">
        <v>2126</v>
      </c>
      <c r="B2108" s="17">
        <v>40.185000000000002</v>
      </c>
      <c r="C2108" s="18">
        <v>4.66</v>
      </c>
      <c r="D2108" s="3" t="s">
        <v>11</v>
      </c>
      <c r="E2108" s="3" t="s">
        <v>12</v>
      </c>
      <c r="F2108" s="3" t="s">
        <v>11</v>
      </c>
      <c r="G2108" s="19">
        <v>1</v>
      </c>
      <c r="H2108" s="3" t="s">
        <v>11</v>
      </c>
      <c r="I2108" s="3" t="s">
        <v>13</v>
      </c>
      <c r="J2108" s="3" t="s">
        <v>20</v>
      </c>
    </row>
    <row r="2109" spans="1:10" x14ac:dyDescent="0.3">
      <c r="A2109" s="11" t="s">
        <v>2127</v>
      </c>
      <c r="B2109" s="12">
        <v>23.57</v>
      </c>
      <c r="C2109" s="13">
        <v>6.14</v>
      </c>
      <c r="D2109" s="14" t="s">
        <v>11</v>
      </c>
      <c r="E2109" s="14" t="s">
        <v>11</v>
      </c>
      <c r="F2109" s="14" t="s">
        <v>11</v>
      </c>
      <c r="G2109" s="15">
        <v>0</v>
      </c>
      <c r="H2109" s="14" t="s">
        <v>11</v>
      </c>
      <c r="I2109" s="14" t="s">
        <v>241</v>
      </c>
      <c r="J2109" s="14" t="s">
        <v>16</v>
      </c>
    </row>
    <row r="2110" spans="1:10" x14ac:dyDescent="0.3">
      <c r="A2110" s="16" t="s">
        <v>2128</v>
      </c>
      <c r="B2110" s="17">
        <v>35.625</v>
      </c>
      <c r="C2110" s="18">
        <v>6.21</v>
      </c>
      <c r="D2110" s="3" t="s">
        <v>11</v>
      </c>
      <c r="E2110" s="3" t="s">
        <v>12</v>
      </c>
      <c r="F2110" s="3" t="s">
        <v>11</v>
      </c>
      <c r="G2110" s="19">
        <v>1</v>
      </c>
      <c r="H2110" s="3" t="s">
        <v>11</v>
      </c>
      <c r="I2110" s="3" t="s">
        <v>13</v>
      </c>
      <c r="J2110" s="3" t="s">
        <v>16</v>
      </c>
    </row>
    <row r="2111" spans="1:10" x14ac:dyDescent="0.3">
      <c r="A2111" s="11" t="s">
        <v>2129</v>
      </c>
      <c r="B2111" s="12">
        <v>33.155000000000001</v>
      </c>
      <c r="C2111" s="13">
        <v>4.5999999999999996</v>
      </c>
      <c r="D2111" s="14" t="s">
        <v>11</v>
      </c>
      <c r="E2111" s="14" t="s">
        <v>12</v>
      </c>
      <c r="F2111" s="14" t="s">
        <v>11</v>
      </c>
      <c r="G2111" s="15">
        <v>1</v>
      </c>
      <c r="H2111" s="14" t="s">
        <v>11</v>
      </c>
      <c r="I2111" s="14" t="s">
        <v>13</v>
      </c>
      <c r="J2111" s="14" t="s">
        <v>20</v>
      </c>
    </row>
    <row r="2112" spans="1:10" x14ac:dyDescent="0.3">
      <c r="A2112" s="16" t="s">
        <v>2130</v>
      </c>
      <c r="B2112" s="17">
        <v>31.92</v>
      </c>
      <c r="C2112" s="18">
        <v>5.04</v>
      </c>
      <c r="D2112" s="3" t="s">
        <v>11</v>
      </c>
      <c r="E2112" s="3" t="s">
        <v>12</v>
      </c>
      <c r="F2112" s="3" t="s">
        <v>11</v>
      </c>
      <c r="G2112" s="19">
        <v>1</v>
      </c>
      <c r="H2112" s="3" t="s">
        <v>11</v>
      </c>
      <c r="I2112" s="3" t="s">
        <v>13</v>
      </c>
      <c r="J2112" s="3" t="s">
        <v>20</v>
      </c>
    </row>
    <row r="2113" spans="1:10" x14ac:dyDescent="0.3">
      <c r="A2113" s="11" t="s">
        <v>2131</v>
      </c>
      <c r="B2113" s="12">
        <v>30.305</v>
      </c>
      <c r="C2113" s="13">
        <v>5.08</v>
      </c>
      <c r="D2113" s="14" t="s">
        <v>11</v>
      </c>
      <c r="E2113" s="14" t="s">
        <v>12</v>
      </c>
      <c r="F2113" s="14" t="s">
        <v>11</v>
      </c>
      <c r="G2113" s="15">
        <v>1</v>
      </c>
      <c r="H2113" s="14" t="s">
        <v>11</v>
      </c>
      <c r="I2113" s="14" t="s">
        <v>13</v>
      </c>
      <c r="J2113" s="14" t="s">
        <v>20</v>
      </c>
    </row>
    <row r="2114" spans="1:10" x14ac:dyDescent="0.3">
      <c r="A2114" s="16" t="s">
        <v>2132</v>
      </c>
      <c r="B2114" s="17">
        <v>30.114999999999998</v>
      </c>
      <c r="C2114" s="18">
        <v>4.38</v>
      </c>
      <c r="D2114" s="3" t="s">
        <v>11</v>
      </c>
      <c r="E2114" s="3" t="s">
        <v>12</v>
      </c>
      <c r="F2114" s="3" t="s">
        <v>11</v>
      </c>
      <c r="G2114" s="19">
        <v>1</v>
      </c>
      <c r="H2114" s="3" t="s">
        <v>11</v>
      </c>
      <c r="I2114" s="3" t="s">
        <v>13</v>
      </c>
      <c r="J2114" s="3" t="s">
        <v>20</v>
      </c>
    </row>
    <row r="2115" spans="1:10" x14ac:dyDescent="0.3">
      <c r="A2115" s="11" t="s">
        <v>2133</v>
      </c>
      <c r="B2115" s="12">
        <v>24.09</v>
      </c>
      <c r="C2115" s="13">
        <v>4.79</v>
      </c>
      <c r="D2115" s="14" t="s">
        <v>11</v>
      </c>
      <c r="E2115" s="14" t="s">
        <v>12</v>
      </c>
      <c r="F2115" s="14" t="s">
        <v>11</v>
      </c>
      <c r="G2115" s="15">
        <v>1</v>
      </c>
      <c r="H2115" s="14" t="s">
        <v>11</v>
      </c>
      <c r="I2115" s="14" t="s">
        <v>241</v>
      </c>
      <c r="J2115" s="14" t="s">
        <v>20</v>
      </c>
    </row>
    <row r="2116" spans="1:10" x14ac:dyDescent="0.3">
      <c r="A2116" s="16" t="s">
        <v>2134</v>
      </c>
      <c r="B2116" s="17">
        <v>28.215</v>
      </c>
      <c r="C2116" s="18">
        <v>4.21</v>
      </c>
      <c r="D2116" s="3" t="s">
        <v>11</v>
      </c>
      <c r="E2116" s="3" t="s">
        <v>12</v>
      </c>
      <c r="F2116" s="3" t="s">
        <v>11</v>
      </c>
      <c r="G2116" s="19">
        <v>1</v>
      </c>
      <c r="H2116" s="3" t="s">
        <v>11</v>
      </c>
      <c r="I2116" s="3" t="s">
        <v>167</v>
      </c>
      <c r="J2116" s="3" t="s">
        <v>20</v>
      </c>
    </row>
    <row r="2117" spans="1:10" x14ac:dyDescent="0.3">
      <c r="A2117" s="11" t="s">
        <v>2135</v>
      </c>
      <c r="B2117" s="12">
        <v>26.315000000000001</v>
      </c>
      <c r="C2117" s="13">
        <v>5.47</v>
      </c>
      <c r="D2117" s="14" t="s">
        <v>11</v>
      </c>
      <c r="E2117" s="14" t="s">
        <v>12</v>
      </c>
      <c r="F2117" s="14" t="s">
        <v>11</v>
      </c>
      <c r="G2117" s="15">
        <v>1</v>
      </c>
      <c r="H2117" s="14" t="s">
        <v>11</v>
      </c>
      <c r="I2117" s="14" t="s">
        <v>167</v>
      </c>
      <c r="J2117" s="14" t="s">
        <v>20</v>
      </c>
    </row>
    <row r="2118" spans="1:10" x14ac:dyDescent="0.3">
      <c r="A2118" s="16" t="s">
        <v>2136</v>
      </c>
      <c r="B2118" s="17">
        <v>25.08</v>
      </c>
      <c r="C2118" s="18">
        <v>5.09</v>
      </c>
      <c r="D2118" s="3" t="s">
        <v>11</v>
      </c>
      <c r="E2118" s="3" t="s">
        <v>12</v>
      </c>
      <c r="F2118" s="3" t="s">
        <v>11</v>
      </c>
      <c r="G2118" s="19">
        <v>1</v>
      </c>
      <c r="H2118" s="3" t="s">
        <v>11</v>
      </c>
      <c r="I2118" s="3" t="s">
        <v>167</v>
      </c>
      <c r="J2118" s="3" t="s">
        <v>20</v>
      </c>
    </row>
    <row r="2119" spans="1:10" x14ac:dyDescent="0.3">
      <c r="A2119" s="11" t="s">
        <v>2137</v>
      </c>
      <c r="B2119" s="12">
        <v>15.41</v>
      </c>
      <c r="C2119" s="13">
        <v>5.08</v>
      </c>
      <c r="D2119" s="14" t="s">
        <v>11</v>
      </c>
      <c r="E2119" s="14" t="s">
        <v>11</v>
      </c>
      <c r="F2119" s="14" t="s">
        <v>11</v>
      </c>
      <c r="G2119" s="15">
        <v>0</v>
      </c>
      <c r="H2119" s="14" t="s">
        <v>11</v>
      </c>
      <c r="I2119" s="14" t="s">
        <v>298</v>
      </c>
      <c r="J2119" s="14" t="s">
        <v>20</v>
      </c>
    </row>
    <row r="2120" spans="1:10" x14ac:dyDescent="0.3">
      <c r="A2120" s="16" t="s">
        <v>2138</v>
      </c>
      <c r="B2120" s="17">
        <v>23.83</v>
      </c>
      <c r="C2120" s="18">
        <v>5.68</v>
      </c>
      <c r="D2120" s="3" t="s">
        <v>11</v>
      </c>
      <c r="E2120" s="3" t="s">
        <v>11</v>
      </c>
      <c r="F2120" s="3" t="s">
        <v>11</v>
      </c>
      <c r="G2120" s="19">
        <v>0</v>
      </c>
      <c r="H2120" s="3" t="s">
        <v>11</v>
      </c>
      <c r="I2120" s="3" t="s">
        <v>241</v>
      </c>
      <c r="J2120" s="3" t="s">
        <v>20</v>
      </c>
    </row>
    <row r="2121" spans="1:10" x14ac:dyDescent="0.3">
      <c r="A2121" s="11" t="s">
        <v>2139</v>
      </c>
      <c r="B2121" s="12">
        <v>36</v>
      </c>
      <c r="C2121" s="13">
        <v>4.66</v>
      </c>
      <c r="D2121" s="14" t="s">
        <v>11</v>
      </c>
      <c r="E2121" s="14" t="s">
        <v>12</v>
      </c>
      <c r="F2121" s="14" t="s">
        <v>11</v>
      </c>
      <c r="G2121" s="15">
        <v>1</v>
      </c>
      <c r="H2121" s="14" t="s">
        <v>11</v>
      </c>
      <c r="I2121" s="14" t="s">
        <v>13</v>
      </c>
      <c r="J2121" s="14" t="s">
        <v>20</v>
      </c>
    </row>
    <row r="2122" spans="1:10" x14ac:dyDescent="0.3">
      <c r="A2122" s="16" t="s">
        <v>2140</v>
      </c>
      <c r="B2122" s="17">
        <v>28.82</v>
      </c>
      <c r="C2122" s="18">
        <v>5.59</v>
      </c>
      <c r="D2122" s="3" t="s">
        <v>11</v>
      </c>
      <c r="E2122" s="3" t="s">
        <v>12</v>
      </c>
      <c r="F2122" s="3" t="s">
        <v>11</v>
      </c>
      <c r="G2122" s="19">
        <v>1</v>
      </c>
      <c r="H2122" s="3" t="s">
        <v>11</v>
      </c>
      <c r="I2122" s="3" t="s">
        <v>167</v>
      </c>
      <c r="J2122" s="3" t="s">
        <v>20</v>
      </c>
    </row>
    <row r="2123" spans="1:10" x14ac:dyDescent="0.3">
      <c r="A2123" s="11" t="s">
        <v>2141</v>
      </c>
      <c r="B2123" s="12">
        <v>28.05</v>
      </c>
      <c r="C2123" s="13">
        <v>6.2</v>
      </c>
      <c r="D2123" s="14" t="s">
        <v>11</v>
      </c>
      <c r="E2123" s="14" t="s">
        <v>12</v>
      </c>
      <c r="F2123" s="14" t="s">
        <v>11</v>
      </c>
      <c r="G2123" s="15">
        <v>1</v>
      </c>
      <c r="H2123" s="14" t="s">
        <v>11</v>
      </c>
      <c r="I2123" s="14" t="s">
        <v>167</v>
      </c>
      <c r="J2123" s="14" t="s">
        <v>16</v>
      </c>
    </row>
    <row r="2124" spans="1:10" x14ac:dyDescent="0.3">
      <c r="A2124" s="16" t="s">
        <v>2142</v>
      </c>
      <c r="B2124" s="17">
        <v>27.1</v>
      </c>
      <c r="C2124" s="18">
        <v>4.45</v>
      </c>
      <c r="D2124" s="3" t="s">
        <v>11</v>
      </c>
      <c r="E2124" s="3" t="s">
        <v>12</v>
      </c>
      <c r="F2124" s="3" t="s">
        <v>11</v>
      </c>
      <c r="G2124" s="19">
        <v>1</v>
      </c>
      <c r="H2124" s="3" t="s">
        <v>11</v>
      </c>
      <c r="I2124" s="3" t="s">
        <v>167</v>
      </c>
      <c r="J2124" s="3" t="s">
        <v>20</v>
      </c>
    </row>
    <row r="2125" spans="1:10" x14ac:dyDescent="0.3">
      <c r="A2125" s="11" t="s">
        <v>2143</v>
      </c>
      <c r="B2125" s="12">
        <v>24.3</v>
      </c>
      <c r="C2125" s="13">
        <v>6.1</v>
      </c>
      <c r="D2125" s="14" t="s">
        <v>12</v>
      </c>
      <c r="E2125" s="14" t="s">
        <v>12</v>
      </c>
      <c r="F2125" s="14" t="s">
        <v>11</v>
      </c>
      <c r="G2125" s="15">
        <v>1</v>
      </c>
      <c r="H2125" s="14" t="s">
        <v>11</v>
      </c>
      <c r="I2125" s="14" t="s">
        <v>241</v>
      </c>
      <c r="J2125" s="14" t="s">
        <v>16</v>
      </c>
    </row>
    <row r="2126" spans="1:10" x14ac:dyDescent="0.3">
      <c r="A2126" s="16" t="s">
        <v>2144</v>
      </c>
      <c r="B2126" s="17">
        <v>30.72</v>
      </c>
      <c r="C2126" s="18">
        <v>6.06</v>
      </c>
      <c r="D2126" s="3" t="s">
        <v>11</v>
      </c>
      <c r="E2126" s="3" t="s">
        <v>12</v>
      </c>
      <c r="F2126" s="3" t="s">
        <v>11</v>
      </c>
      <c r="G2126" s="19">
        <v>1</v>
      </c>
      <c r="H2126" s="3" t="s">
        <v>11</v>
      </c>
      <c r="I2126" s="3" t="s">
        <v>13</v>
      </c>
      <c r="J2126" s="3" t="s">
        <v>16</v>
      </c>
    </row>
    <row r="2127" spans="1:10" x14ac:dyDescent="0.3">
      <c r="A2127" s="11" t="s">
        <v>2145</v>
      </c>
      <c r="B2127" s="12">
        <v>37.43</v>
      </c>
      <c r="C2127" s="13">
        <v>4.5599999999999996</v>
      </c>
      <c r="D2127" s="14" t="s">
        <v>11</v>
      </c>
      <c r="E2127" s="14" t="s">
        <v>11</v>
      </c>
      <c r="F2127" s="14" t="s">
        <v>25</v>
      </c>
      <c r="G2127" s="15">
        <v>1</v>
      </c>
      <c r="H2127" s="14" t="s">
        <v>11</v>
      </c>
      <c r="I2127" s="14" t="s">
        <v>13</v>
      </c>
      <c r="J2127" s="14" t="s">
        <v>20</v>
      </c>
    </row>
    <row r="2128" spans="1:10" x14ac:dyDescent="0.3">
      <c r="A2128" s="16" t="s">
        <v>2146</v>
      </c>
      <c r="B2128" s="17">
        <v>25.74</v>
      </c>
      <c r="C2128" s="18">
        <v>6.41</v>
      </c>
      <c r="D2128" s="3" t="s">
        <v>12</v>
      </c>
      <c r="E2128" s="3" t="s">
        <v>11</v>
      </c>
      <c r="F2128" s="3" t="s">
        <v>25</v>
      </c>
      <c r="G2128" s="19">
        <v>1</v>
      </c>
      <c r="H2128" s="3" t="s">
        <v>11</v>
      </c>
      <c r="I2128" s="3" t="s">
        <v>167</v>
      </c>
      <c r="J2128" s="3" t="s">
        <v>16</v>
      </c>
    </row>
    <row r="2129" spans="1:10" x14ac:dyDescent="0.3">
      <c r="A2129" s="11" t="s">
        <v>2147</v>
      </c>
      <c r="B2129" s="12">
        <v>36.575000000000003</v>
      </c>
      <c r="C2129" s="13">
        <v>5.57</v>
      </c>
      <c r="D2129" s="14" t="s">
        <v>11</v>
      </c>
      <c r="E2129" s="14" t="s">
        <v>11</v>
      </c>
      <c r="F2129" s="14" t="s">
        <v>25</v>
      </c>
      <c r="G2129" s="15">
        <v>1</v>
      </c>
      <c r="H2129" s="14" t="s">
        <v>11</v>
      </c>
      <c r="I2129" s="14" t="s">
        <v>13</v>
      </c>
      <c r="J2129" s="14" t="s">
        <v>20</v>
      </c>
    </row>
    <row r="2130" spans="1:10" x14ac:dyDescent="0.3">
      <c r="A2130" s="16" t="s">
        <v>2148</v>
      </c>
      <c r="B2130" s="17">
        <v>35.15</v>
      </c>
      <c r="C2130" s="18">
        <v>5.47</v>
      </c>
      <c r="D2130" s="3" t="s">
        <v>11</v>
      </c>
      <c r="E2130" s="3" t="s">
        <v>11</v>
      </c>
      <c r="F2130" s="3" t="s">
        <v>25</v>
      </c>
      <c r="G2130" s="19">
        <v>1</v>
      </c>
      <c r="H2130" s="3" t="s">
        <v>11</v>
      </c>
      <c r="I2130" s="3" t="s">
        <v>13</v>
      </c>
      <c r="J2130" s="3" t="s">
        <v>20</v>
      </c>
    </row>
    <row r="2131" spans="1:10" x14ac:dyDescent="0.3">
      <c r="A2131" s="11" t="s">
        <v>2149</v>
      </c>
      <c r="B2131" s="12">
        <v>32.11</v>
      </c>
      <c r="C2131" s="13">
        <v>4.43</v>
      </c>
      <c r="D2131" s="14" t="s">
        <v>11</v>
      </c>
      <c r="E2131" s="14" t="s">
        <v>11</v>
      </c>
      <c r="F2131" s="14" t="s">
        <v>25</v>
      </c>
      <c r="G2131" s="15">
        <v>1</v>
      </c>
      <c r="H2131" s="14" t="s">
        <v>11</v>
      </c>
      <c r="I2131" s="14" t="s">
        <v>13</v>
      </c>
      <c r="J2131" s="14" t="s">
        <v>20</v>
      </c>
    </row>
    <row r="2132" spans="1:10" x14ac:dyDescent="0.3">
      <c r="A2132" s="16" t="s">
        <v>2150</v>
      </c>
      <c r="B2132" s="17">
        <v>30.495000000000001</v>
      </c>
      <c r="C2132" s="18">
        <v>4.95</v>
      </c>
      <c r="D2132" s="3" t="s">
        <v>11</v>
      </c>
      <c r="E2132" s="3" t="s">
        <v>11</v>
      </c>
      <c r="F2132" s="3" t="s">
        <v>25</v>
      </c>
      <c r="G2132" s="19">
        <v>1</v>
      </c>
      <c r="H2132" s="3" t="s">
        <v>11</v>
      </c>
      <c r="I2132" s="3" t="s">
        <v>13</v>
      </c>
      <c r="J2132" s="3" t="s">
        <v>20</v>
      </c>
    </row>
    <row r="2133" spans="1:10" x14ac:dyDescent="0.3">
      <c r="A2133" s="11" t="s">
        <v>2151</v>
      </c>
      <c r="B2133" s="12">
        <v>29.24</v>
      </c>
      <c r="C2133" s="13">
        <v>4.04</v>
      </c>
      <c r="D2133" s="14" t="s">
        <v>11</v>
      </c>
      <c r="E2133" s="14" t="s">
        <v>12</v>
      </c>
      <c r="F2133" s="14" t="s">
        <v>11</v>
      </c>
      <c r="G2133" s="15">
        <v>1</v>
      </c>
      <c r="H2133" s="14" t="s">
        <v>11</v>
      </c>
      <c r="I2133" s="14" t="s">
        <v>167</v>
      </c>
      <c r="J2133" s="14" t="s">
        <v>20</v>
      </c>
    </row>
    <row r="2134" spans="1:10" x14ac:dyDescent="0.3">
      <c r="A2134" s="16" t="s">
        <v>2152</v>
      </c>
      <c r="B2134" s="17">
        <v>22.515000000000001</v>
      </c>
      <c r="C2134" s="18">
        <v>5.93</v>
      </c>
      <c r="D2134" s="3" t="s">
        <v>11</v>
      </c>
      <c r="E2134" s="3" t="s">
        <v>11</v>
      </c>
      <c r="F2134" s="3" t="s">
        <v>25</v>
      </c>
      <c r="G2134" s="19">
        <v>1</v>
      </c>
      <c r="H2134" s="3" t="s">
        <v>11</v>
      </c>
      <c r="I2134" s="3" t="s">
        <v>241</v>
      </c>
      <c r="J2134" s="3" t="s">
        <v>16</v>
      </c>
    </row>
    <row r="2135" spans="1:10" x14ac:dyDescent="0.3">
      <c r="A2135" s="11" t="s">
        <v>2153</v>
      </c>
      <c r="B2135" s="12">
        <v>15.65</v>
      </c>
      <c r="C2135" s="13">
        <v>4.2300000000000004</v>
      </c>
      <c r="D2135" s="14" t="s">
        <v>11</v>
      </c>
      <c r="E2135" s="14" t="s">
        <v>11</v>
      </c>
      <c r="F2135" s="14" t="s">
        <v>11</v>
      </c>
      <c r="G2135" s="15">
        <v>0</v>
      </c>
      <c r="H2135" s="14" t="s">
        <v>11</v>
      </c>
      <c r="I2135" s="14" t="s">
        <v>298</v>
      </c>
      <c r="J2135" s="14" t="s">
        <v>20</v>
      </c>
    </row>
    <row r="2136" spans="1:10" x14ac:dyDescent="0.3">
      <c r="A2136" s="16" t="s">
        <v>2154</v>
      </c>
      <c r="B2136" s="17">
        <v>27.36</v>
      </c>
      <c r="C2136" s="18">
        <v>5.59</v>
      </c>
      <c r="D2136" s="3" t="s">
        <v>12</v>
      </c>
      <c r="E2136" s="3" t="s">
        <v>11</v>
      </c>
      <c r="F2136" s="3" t="s">
        <v>11</v>
      </c>
      <c r="G2136" s="19">
        <v>0</v>
      </c>
      <c r="H2136" s="3" t="s">
        <v>11</v>
      </c>
      <c r="I2136" s="3" t="s">
        <v>167</v>
      </c>
      <c r="J2136" s="3" t="s">
        <v>20</v>
      </c>
    </row>
    <row r="2137" spans="1:10" x14ac:dyDescent="0.3">
      <c r="A2137" s="11" t="s">
        <v>2155</v>
      </c>
      <c r="B2137" s="12">
        <v>22.3</v>
      </c>
      <c r="C2137" s="13">
        <v>4.8899999999999997</v>
      </c>
      <c r="D2137" s="14" t="s">
        <v>12</v>
      </c>
      <c r="E2137" s="14" t="s">
        <v>11</v>
      </c>
      <c r="F2137" s="14" t="s">
        <v>11</v>
      </c>
      <c r="G2137" s="15">
        <v>0</v>
      </c>
      <c r="H2137" s="14" t="s">
        <v>11</v>
      </c>
      <c r="I2137" s="14" t="s">
        <v>241</v>
      </c>
      <c r="J2137" s="14" t="s">
        <v>20</v>
      </c>
    </row>
    <row r="2138" spans="1:10" x14ac:dyDescent="0.3">
      <c r="A2138" s="16" t="s">
        <v>2156</v>
      </c>
      <c r="B2138" s="17">
        <v>26.03</v>
      </c>
      <c r="C2138" s="18">
        <v>5.81</v>
      </c>
      <c r="D2138" s="3" t="s">
        <v>12</v>
      </c>
      <c r="E2138" s="3" t="s">
        <v>11</v>
      </c>
      <c r="F2138" s="3" t="s">
        <v>11</v>
      </c>
      <c r="G2138" s="19">
        <v>0</v>
      </c>
      <c r="H2138" s="3" t="s">
        <v>11</v>
      </c>
      <c r="I2138" s="3" t="s">
        <v>167</v>
      </c>
      <c r="J2138" s="3" t="s">
        <v>16</v>
      </c>
    </row>
    <row r="2139" spans="1:10" x14ac:dyDescent="0.3">
      <c r="A2139" s="11" t="s">
        <v>2157</v>
      </c>
      <c r="B2139" s="12">
        <v>27.74</v>
      </c>
      <c r="C2139" s="13">
        <v>4.29</v>
      </c>
      <c r="D2139" s="14" t="s">
        <v>11</v>
      </c>
      <c r="E2139" s="14" t="s">
        <v>12</v>
      </c>
      <c r="F2139" s="14" t="s">
        <v>11</v>
      </c>
      <c r="G2139" s="15">
        <v>1</v>
      </c>
      <c r="H2139" s="14" t="s">
        <v>11</v>
      </c>
      <c r="I2139" s="14" t="s">
        <v>167</v>
      </c>
      <c r="J2139" s="14" t="s">
        <v>20</v>
      </c>
    </row>
    <row r="2140" spans="1:10" x14ac:dyDescent="0.3">
      <c r="A2140" s="16" t="s">
        <v>2158</v>
      </c>
      <c r="B2140" s="17">
        <v>32.11</v>
      </c>
      <c r="C2140" s="18">
        <v>4.03</v>
      </c>
      <c r="D2140" s="3" t="s">
        <v>12</v>
      </c>
      <c r="E2140" s="3" t="s">
        <v>12</v>
      </c>
      <c r="F2140" s="3" t="s">
        <v>11</v>
      </c>
      <c r="G2140" s="19">
        <v>2</v>
      </c>
      <c r="H2140" s="3" t="s">
        <v>11</v>
      </c>
      <c r="I2140" s="3" t="s">
        <v>13</v>
      </c>
      <c r="J2140" s="3" t="s">
        <v>20</v>
      </c>
    </row>
    <row r="2141" spans="1:10" x14ac:dyDescent="0.3">
      <c r="A2141" s="11" t="s">
        <v>2159</v>
      </c>
      <c r="B2141" s="12">
        <v>25.175000000000001</v>
      </c>
      <c r="C2141" s="13">
        <v>6.29</v>
      </c>
      <c r="D2141" s="14" t="s">
        <v>12</v>
      </c>
      <c r="E2141" s="14" t="s">
        <v>12</v>
      </c>
      <c r="F2141" s="14" t="s">
        <v>11</v>
      </c>
      <c r="G2141" s="15">
        <v>2</v>
      </c>
      <c r="H2141" s="14" t="s">
        <v>11</v>
      </c>
      <c r="I2141" s="14" t="s">
        <v>167</v>
      </c>
      <c r="J2141" s="14" t="s">
        <v>16</v>
      </c>
    </row>
    <row r="2142" spans="1:10" x14ac:dyDescent="0.3">
      <c r="A2142" s="16" t="s">
        <v>2160</v>
      </c>
      <c r="B2142" s="17">
        <v>39.49</v>
      </c>
      <c r="C2142" s="18">
        <v>4.4800000000000004</v>
      </c>
      <c r="D2142" s="3" t="s">
        <v>12</v>
      </c>
      <c r="E2142" s="3" t="s">
        <v>11</v>
      </c>
      <c r="F2142" s="3" t="s">
        <v>11</v>
      </c>
      <c r="G2142" s="19">
        <v>0</v>
      </c>
      <c r="H2142" s="3" t="s">
        <v>11</v>
      </c>
      <c r="I2142" s="3" t="s">
        <v>13</v>
      </c>
      <c r="J2142" s="3" t="s">
        <v>20</v>
      </c>
    </row>
    <row r="2143" spans="1:10" x14ac:dyDescent="0.3">
      <c r="A2143" s="11" t="s">
        <v>2161</v>
      </c>
      <c r="B2143" s="12">
        <v>34.869999999999997</v>
      </c>
      <c r="C2143" s="13">
        <v>5.51</v>
      </c>
      <c r="D2143" s="14" t="s">
        <v>12</v>
      </c>
      <c r="E2143" s="14" t="s">
        <v>11</v>
      </c>
      <c r="F2143" s="14" t="s">
        <v>11</v>
      </c>
      <c r="G2143" s="15">
        <v>0</v>
      </c>
      <c r="H2143" s="14" t="s">
        <v>11</v>
      </c>
      <c r="I2143" s="14" t="s">
        <v>13</v>
      </c>
      <c r="J2143" s="14" t="s">
        <v>20</v>
      </c>
    </row>
    <row r="2144" spans="1:10" x14ac:dyDescent="0.3">
      <c r="A2144" s="16" t="s">
        <v>2162</v>
      </c>
      <c r="B2144" s="17">
        <v>34.6</v>
      </c>
      <c r="C2144" s="18">
        <v>4.5</v>
      </c>
      <c r="D2144" s="3" t="s">
        <v>12</v>
      </c>
      <c r="E2144" s="3" t="s">
        <v>11</v>
      </c>
      <c r="F2144" s="3" t="s">
        <v>11</v>
      </c>
      <c r="G2144" s="19">
        <v>0</v>
      </c>
      <c r="H2144" s="3" t="s">
        <v>11</v>
      </c>
      <c r="I2144" s="3" t="s">
        <v>13</v>
      </c>
      <c r="J2144" s="3" t="s">
        <v>20</v>
      </c>
    </row>
    <row r="2145" spans="1:10" x14ac:dyDescent="0.3">
      <c r="A2145" s="11" t="s">
        <v>2163</v>
      </c>
      <c r="B2145" s="12">
        <v>25.8</v>
      </c>
      <c r="C2145" s="13">
        <v>6.29</v>
      </c>
      <c r="D2145" s="14" t="s">
        <v>12</v>
      </c>
      <c r="E2145" s="14" t="s">
        <v>11</v>
      </c>
      <c r="F2145" s="14" t="s">
        <v>11</v>
      </c>
      <c r="G2145" s="15">
        <v>0</v>
      </c>
      <c r="H2145" s="14" t="s">
        <v>11</v>
      </c>
      <c r="I2145" s="14" t="s">
        <v>167</v>
      </c>
      <c r="J2145" s="14" t="s">
        <v>16</v>
      </c>
    </row>
    <row r="2146" spans="1:10" x14ac:dyDescent="0.3">
      <c r="A2146" s="16" t="s">
        <v>2164</v>
      </c>
      <c r="B2146" s="17">
        <v>35.86</v>
      </c>
      <c r="C2146" s="18">
        <v>4.33</v>
      </c>
      <c r="D2146" s="3" t="s">
        <v>11</v>
      </c>
      <c r="E2146" s="3" t="s">
        <v>11</v>
      </c>
      <c r="F2146" s="3" t="s">
        <v>11</v>
      </c>
      <c r="G2146" s="19">
        <v>1</v>
      </c>
      <c r="H2146" s="3" t="s">
        <v>11</v>
      </c>
      <c r="I2146" s="3" t="s">
        <v>13</v>
      </c>
      <c r="J2146" s="3" t="s">
        <v>20</v>
      </c>
    </row>
    <row r="2147" spans="1:10" x14ac:dyDescent="0.3">
      <c r="A2147" s="11" t="s">
        <v>2165</v>
      </c>
      <c r="B2147" s="12">
        <v>40.47</v>
      </c>
      <c r="C2147" s="13">
        <v>11.15</v>
      </c>
      <c r="D2147" s="14" t="s">
        <v>11</v>
      </c>
      <c r="E2147" s="14" t="s">
        <v>11</v>
      </c>
      <c r="F2147" s="14" t="s">
        <v>11</v>
      </c>
      <c r="G2147" s="15">
        <v>0</v>
      </c>
      <c r="H2147" s="14" t="s">
        <v>11</v>
      </c>
      <c r="I2147" s="14" t="s">
        <v>13</v>
      </c>
      <c r="J2147" s="14" t="s">
        <v>14</v>
      </c>
    </row>
    <row r="2148" spans="1:10" x14ac:dyDescent="0.3">
      <c r="A2148" s="16" t="s">
        <v>2166</v>
      </c>
      <c r="B2148" s="17">
        <v>32.01</v>
      </c>
      <c r="C2148" s="18">
        <v>6.45</v>
      </c>
      <c r="D2148" s="3" t="s">
        <v>11</v>
      </c>
      <c r="E2148" s="3" t="s">
        <v>11</v>
      </c>
      <c r="F2148" s="3" t="s">
        <v>11</v>
      </c>
      <c r="G2148" s="19">
        <v>1</v>
      </c>
      <c r="H2148" s="3" t="s">
        <v>11</v>
      </c>
      <c r="I2148" s="3" t="s">
        <v>13</v>
      </c>
      <c r="J2148" s="3" t="s">
        <v>16</v>
      </c>
    </row>
    <row r="2149" spans="1:10" x14ac:dyDescent="0.3">
      <c r="A2149" s="11" t="s">
        <v>2167</v>
      </c>
      <c r="B2149" s="12">
        <v>33</v>
      </c>
      <c r="C2149" s="13">
        <v>9.27</v>
      </c>
      <c r="D2149" s="14" t="s">
        <v>11</v>
      </c>
      <c r="E2149" s="14" t="s">
        <v>11</v>
      </c>
      <c r="F2149" s="14" t="s">
        <v>11</v>
      </c>
      <c r="G2149" s="15">
        <v>0</v>
      </c>
      <c r="H2149" s="14" t="s">
        <v>11</v>
      </c>
      <c r="I2149" s="14" t="s">
        <v>13</v>
      </c>
      <c r="J2149" s="14" t="s">
        <v>14</v>
      </c>
    </row>
    <row r="2150" spans="1:10" x14ac:dyDescent="0.3">
      <c r="A2150" s="16" t="s">
        <v>2168</v>
      </c>
      <c r="B2150" s="17">
        <v>29.3</v>
      </c>
      <c r="C2150" s="18">
        <v>6.15</v>
      </c>
      <c r="D2150" s="3" t="s">
        <v>11</v>
      </c>
      <c r="E2150" s="3" t="s">
        <v>11</v>
      </c>
      <c r="F2150" s="3" t="s">
        <v>11</v>
      </c>
      <c r="G2150" s="19">
        <v>1</v>
      </c>
      <c r="H2150" s="3" t="s">
        <v>11</v>
      </c>
      <c r="I2150" s="3" t="s">
        <v>167</v>
      </c>
      <c r="J2150" s="3" t="s">
        <v>16</v>
      </c>
    </row>
    <row r="2151" spans="1:10" x14ac:dyDescent="0.3">
      <c r="A2151" s="11" t="s">
        <v>2169</v>
      </c>
      <c r="B2151" s="12">
        <v>25.8</v>
      </c>
      <c r="C2151" s="13">
        <v>4.13</v>
      </c>
      <c r="D2151" s="14" t="s">
        <v>11</v>
      </c>
      <c r="E2151" s="14" t="s">
        <v>11</v>
      </c>
      <c r="F2151" s="14" t="s">
        <v>11</v>
      </c>
      <c r="G2151" s="15">
        <v>1</v>
      </c>
      <c r="H2151" s="14" t="s">
        <v>11</v>
      </c>
      <c r="I2151" s="14" t="s">
        <v>167</v>
      </c>
      <c r="J2151" s="14" t="s">
        <v>20</v>
      </c>
    </row>
    <row r="2152" spans="1:10" x14ac:dyDescent="0.3">
      <c r="A2152" s="16" t="s">
        <v>2170</v>
      </c>
      <c r="B2152" s="17">
        <v>23.4</v>
      </c>
      <c r="C2152" s="18">
        <v>4.24</v>
      </c>
      <c r="D2152" s="3" t="s">
        <v>11</v>
      </c>
      <c r="E2152" s="3" t="s">
        <v>11</v>
      </c>
      <c r="F2152" s="3" t="s">
        <v>11</v>
      </c>
      <c r="G2152" s="19">
        <v>1</v>
      </c>
      <c r="H2152" s="3" t="s">
        <v>11</v>
      </c>
      <c r="I2152" s="3" t="s">
        <v>241</v>
      </c>
      <c r="J2152" s="3" t="s">
        <v>20</v>
      </c>
    </row>
    <row r="2153" spans="1:10" x14ac:dyDescent="0.3">
      <c r="A2153" s="11" t="s">
        <v>2171</v>
      </c>
      <c r="B2153" s="12">
        <v>27.93</v>
      </c>
      <c r="C2153" s="13">
        <v>9.8800000000000008</v>
      </c>
      <c r="D2153" s="14" t="s">
        <v>11</v>
      </c>
      <c r="E2153" s="14" t="s">
        <v>11</v>
      </c>
      <c r="F2153" s="14" t="s">
        <v>11</v>
      </c>
      <c r="G2153" s="15">
        <v>0</v>
      </c>
      <c r="H2153" s="14" t="s">
        <v>11</v>
      </c>
      <c r="I2153" s="14" t="s">
        <v>167</v>
      </c>
      <c r="J2153" s="14" t="s">
        <v>14</v>
      </c>
    </row>
    <row r="2154" spans="1:10" x14ac:dyDescent="0.3">
      <c r="A2154" s="16" t="s">
        <v>2172</v>
      </c>
      <c r="B2154" s="17">
        <v>22</v>
      </c>
      <c r="C2154" s="18">
        <v>9.5</v>
      </c>
      <c r="D2154" s="3" t="s">
        <v>11</v>
      </c>
      <c r="E2154" s="3" t="s">
        <v>11</v>
      </c>
      <c r="F2154" s="3" t="s">
        <v>11</v>
      </c>
      <c r="G2154" s="19">
        <v>0</v>
      </c>
      <c r="H2154" s="3" t="s">
        <v>11</v>
      </c>
      <c r="I2154" s="3" t="s">
        <v>241</v>
      </c>
      <c r="J2154" s="3" t="s">
        <v>14</v>
      </c>
    </row>
    <row r="2155" spans="1:10" x14ac:dyDescent="0.3">
      <c r="A2155" s="11" t="s">
        <v>2173</v>
      </c>
      <c r="B2155" s="12">
        <v>36.86</v>
      </c>
      <c r="C2155" s="13">
        <v>4.97</v>
      </c>
      <c r="D2155" s="14" t="s">
        <v>12</v>
      </c>
      <c r="E2155" s="14" t="s">
        <v>11</v>
      </c>
      <c r="F2155" s="14" t="s">
        <v>11</v>
      </c>
      <c r="G2155" s="15">
        <v>0</v>
      </c>
      <c r="H2155" s="14" t="s">
        <v>11</v>
      </c>
      <c r="I2155" s="14" t="s">
        <v>13</v>
      </c>
      <c r="J2155" s="14" t="s">
        <v>20</v>
      </c>
    </row>
    <row r="2156" spans="1:10" x14ac:dyDescent="0.3">
      <c r="A2156" s="16" t="s">
        <v>2174</v>
      </c>
      <c r="B2156" s="17">
        <v>31.254999999999999</v>
      </c>
      <c r="C2156" s="18">
        <v>5.49</v>
      </c>
      <c r="D2156" s="3" t="s">
        <v>12</v>
      </c>
      <c r="E2156" s="3" t="s">
        <v>11</v>
      </c>
      <c r="F2156" s="3" t="s">
        <v>11</v>
      </c>
      <c r="G2156" s="19">
        <v>0</v>
      </c>
      <c r="H2156" s="3" t="s">
        <v>11</v>
      </c>
      <c r="I2156" s="3" t="s">
        <v>13</v>
      </c>
      <c r="J2156" s="3" t="s">
        <v>20</v>
      </c>
    </row>
    <row r="2157" spans="1:10" x14ac:dyDescent="0.3">
      <c r="A2157" s="11" t="s">
        <v>2175</v>
      </c>
      <c r="B2157" s="12">
        <v>23.06</v>
      </c>
      <c r="C2157" s="13">
        <v>4.47</v>
      </c>
      <c r="D2157" s="14" t="s">
        <v>11</v>
      </c>
      <c r="E2157" s="14" t="s">
        <v>11</v>
      </c>
      <c r="F2157" s="14" t="s">
        <v>11</v>
      </c>
      <c r="G2157" s="15">
        <v>0</v>
      </c>
      <c r="H2157" s="14" t="s">
        <v>11</v>
      </c>
      <c r="I2157" s="14" t="s">
        <v>241</v>
      </c>
      <c r="J2157" s="14" t="s">
        <v>20</v>
      </c>
    </row>
    <row r="2158" spans="1:10" x14ac:dyDescent="0.3">
      <c r="A2158" s="16" t="s">
        <v>2176</v>
      </c>
      <c r="B2158" s="17">
        <v>28.975000000000001</v>
      </c>
      <c r="C2158" s="18">
        <v>4.34</v>
      </c>
      <c r="D2158" s="3" t="s">
        <v>12</v>
      </c>
      <c r="E2158" s="3" t="s">
        <v>11</v>
      </c>
      <c r="F2158" s="3" t="s">
        <v>11</v>
      </c>
      <c r="G2158" s="19">
        <v>0</v>
      </c>
      <c r="H2158" s="3" t="s">
        <v>11</v>
      </c>
      <c r="I2158" s="3" t="s">
        <v>167</v>
      </c>
      <c r="J2158" s="3" t="s">
        <v>20</v>
      </c>
    </row>
    <row r="2159" spans="1:10" x14ac:dyDescent="0.3">
      <c r="A2159" s="11" t="s">
        <v>2177</v>
      </c>
      <c r="B2159" s="12">
        <v>33.299999999999997</v>
      </c>
      <c r="C2159" s="13">
        <v>9.49</v>
      </c>
      <c r="D2159" s="14" t="s">
        <v>11</v>
      </c>
      <c r="E2159" s="14" t="s">
        <v>11</v>
      </c>
      <c r="F2159" s="14" t="s">
        <v>11</v>
      </c>
      <c r="G2159" s="15">
        <v>0</v>
      </c>
      <c r="H2159" s="14" t="s">
        <v>11</v>
      </c>
      <c r="I2159" s="14" t="s">
        <v>13</v>
      </c>
      <c r="J2159" s="14" t="s">
        <v>14</v>
      </c>
    </row>
    <row r="2160" spans="1:10" x14ac:dyDescent="0.3">
      <c r="A2160" s="16" t="s">
        <v>2178</v>
      </c>
      <c r="B2160" s="17">
        <v>33</v>
      </c>
      <c r="C2160" s="18">
        <v>10.16</v>
      </c>
      <c r="D2160" s="3" t="s">
        <v>11</v>
      </c>
      <c r="E2160" s="3" t="s">
        <v>11</v>
      </c>
      <c r="F2160" s="3" t="s">
        <v>11</v>
      </c>
      <c r="G2160" s="19">
        <v>0</v>
      </c>
      <c r="H2160" s="3" t="s">
        <v>11</v>
      </c>
      <c r="I2160" s="3" t="s">
        <v>13</v>
      </c>
      <c r="J2160" s="3" t="s">
        <v>14</v>
      </c>
    </row>
    <row r="2161" spans="1:10" x14ac:dyDescent="0.3">
      <c r="A2161" s="11" t="s">
        <v>2179</v>
      </c>
      <c r="B2161" s="12">
        <v>31.46</v>
      </c>
      <c r="C2161" s="13">
        <v>11.19</v>
      </c>
      <c r="D2161" s="14" t="s">
        <v>11</v>
      </c>
      <c r="E2161" s="14" t="s">
        <v>11</v>
      </c>
      <c r="F2161" s="14" t="s">
        <v>11</v>
      </c>
      <c r="G2161" s="15">
        <v>0</v>
      </c>
      <c r="H2161" s="14" t="s">
        <v>11</v>
      </c>
      <c r="I2161" s="14" t="s">
        <v>13</v>
      </c>
      <c r="J2161" s="14" t="s">
        <v>14</v>
      </c>
    </row>
    <row r="2162" spans="1:10" x14ac:dyDescent="0.3">
      <c r="A2162" s="16" t="s">
        <v>2180</v>
      </c>
      <c r="B2162" s="17">
        <v>29.6</v>
      </c>
      <c r="C2162" s="18">
        <v>11.03</v>
      </c>
      <c r="D2162" s="3" t="s">
        <v>11</v>
      </c>
      <c r="E2162" s="3" t="s">
        <v>11</v>
      </c>
      <c r="F2162" s="3" t="s">
        <v>11</v>
      </c>
      <c r="G2162" s="19">
        <v>0</v>
      </c>
      <c r="H2162" s="3" t="s">
        <v>11</v>
      </c>
      <c r="I2162" s="3" t="s">
        <v>167</v>
      </c>
      <c r="J2162" s="3" t="s">
        <v>14</v>
      </c>
    </row>
    <row r="2163" spans="1:10" x14ac:dyDescent="0.3">
      <c r="A2163" s="11" t="s">
        <v>2181</v>
      </c>
      <c r="B2163" s="12">
        <v>22.05</v>
      </c>
      <c r="C2163" s="13">
        <v>4.43</v>
      </c>
      <c r="D2163" s="14" t="s">
        <v>12</v>
      </c>
      <c r="E2163" s="14" t="s">
        <v>11</v>
      </c>
      <c r="F2163" s="14" t="s">
        <v>11</v>
      </c>
      <c r="G2163" s="15">
        <v>0</v>
      </c>
      <c r="H2163" s="14" t="s">
        <v>11</v>
      </c>
      <c r="I2163" s="14" t="s">
        <v>241</v>
      </c>
      <c r="J2163" s="14" t="s">
        <v>20</v>
      </c>
    </row>
    <row r="2164" spans="1:10" x14ac:dyDescent="0.3">
      <c r="A2164" s="16" t="s">
        <v>2182</v>
      </c>
      <c r="B2164" s="17">
        <v>27.06</v>
      </c>
      <c r="C2164" s="18">
        <v>6.14</v>
      </c>
      <c r="D2164" s="3" t="s">
        <v>11</v>
      </c>
      <c r="E2164" s="3" t="s">
        <v>12</v>
      </c>
      <c r="F2164" s="3" t="s">
        <v>11</v>
      </c>
      <c r="G2164" s="19">
        <v>1</v>
      </c>
      <c r="H2164" s="3" t="s">
        <v>11</v>
      </c>
      <c r="I2164" s="3" t="s">
        <v>167</v>
      </c>
      <c r="J2164" s="3" t="s">
        <v>16</v>
      </c>
    </row>
    <row r="2165" spans="1:10" x14ac:dyDescent="0.3">
      <c r="A2165" s="11" t="s">
        <v>2183</v>
      </c>
      <c r="B2165" s="12">
        <v>20.49</v>
      </c>
      <c r="C2165" s="13">
        <v>4.87</v>
      </c>
      <c r="D2165" s="14" t="s">
        <v>11</v>
      </c>
      <c r="E2165" s="14" t="s">
        <v>11</v>
      </c>
      <c r="F2165" s="14" t="s">
        <v>11</v>
      </c>
      <c r="G2165" s="15">
        <v>0</v>
      </c>
      <c r="H2165" s="14" t="s">
        <v>11</v>
      </c>
      <c r="I2165" s="14" t="s">
        <v>241</v>
      </c>
      <c r="J2165" s="14" t="s">
        <v>20</v>
      </c>
    </row>
    <row r="2166" spans="1:10" x14ac:dyDescent="0.3">
      <c r="A2166" s="16" t="s">
        <v>2184</v>
      </c>
      <c r="B2166" s="17">
        <v>28.4</v>
      </c>
      <c r="C2166" s="18">
        <v>4.3</v>
      </c>
      <c r="D2166" s="3" t="s">
        <v>11</v>
      </c>
      <c r="E2166" s="3" t="s">
        <v>11</v>
      </c>
      <c r="F2166" s="3" t="s">
        <v>25</v>
      </c>
      <c r="G2166" s="19">
        <v>1</v>
      </c>
      <c r="H2166" s="3" t="s">
        <v>11</v>
      </c>
      <c r="I2166" s="3" t="s">
        <v>167</v>
      </c>
      <c r="J2166" s="3" t="s">
        <v>20</v>
      </c>
    </row>
    <row r="2167" spans="1:10" x14ac:dyDescent="0.3">
      <c r="A2167" s="11" t="s">
        <v>2185</v>
      </c>
      <c r="B2167" s="12">
        <v>41.91</v>
      </c>
      <c r="C2167" s="13">
        <v>6.19</v>
      </c>
      <c r="D2167" s="14" t="s">
        <v>11</v>
      </c>
      <c r="E2167" s="14" t="s">
        <v>11</v>
      </c>
      <c r="F2167" s="14" t="s">
        <v>11</v>
      </c>
      <c r="G2167" s="15">
        <v>0</v>
      </c>
      <c r="H2167" s="14" t="s">
        <v>11</v>
      </c>
      <c r="I2167" s="14" t="s">
        <v>13</v>
      </c>
      <c r="J2167" s="14" t="s">
        <v>16</v>
      </c>
    </row>
    <row r="2168" spans="1:10" x14ac:dyDescent="0.3">
      <c r="A2168" s="16" t="s">
        <v>2186</v>
      </c>
      <c r="B2168" s="17">
        <v>24.6</v>
      </c>
      <c r="C2168" s="18">
        <v>6.19</v>
      </c>
      <c r="D2168" s="3" t="s">
        <v>11</v>
      </c>
      <c r="E2168" s="3" t="s">
        <v>11</v>
      </c>
      <c r="F2168" s="3" t="s">
        <v>25</v>
      </c>
      <c r="G2168" s="19">
        <v>1</v>
      </c>
      <c r="H2168" s="3" t="s">
        <v>11</v>
      </c>
      <c r="I2168" s="3" t="s">
        <v>241</v>
      </c>
      <c r="J2168" s="3" t="s">
        <v>16</v>
      </c>
    </row>
    <row r="2169" spans="1:10" x14ac:dyDescent="0.3">
      <c r="A2169" s="11" t="s">
        <v>2187</v>
      </c>
      <c r="B2169" s="12">
        <v>20.9</v>
      </c>
      <c r="C2169" s="13">
        <v>5.12</v>
      </c>
      <c r="D2169" s="14" t="s">
        <v>11</v>
      </c>
      <c r="E2169" s="14" t="s">
        <v>11</v>
      </c>
      <c r="F2169" s="14" t="s">
        <v>25</v>
      </c>
      <c r="G2169" s="15">
        <v>1</v>
      </c>
      <c r="H2169" s="14" t="s">
        <v>11</v>
      </c>
      <c r="I2169" s="14" t="s">
        <v>241</v>
      </c>
      <c r="J2169" s="14" t="s">
        <v>20</v>
      </c>
    </row>
    <row r="2170" spans="1:10" x14ac:dyDescent="0.3">
      <c r="A2170" s="16" t="s">
        <v>2188</v>
      </c>
      <c r="B2170" s="17">
        <v>34.4</v>
      </c>
      <c r="C2170" s="18">
        <v>4.04</v>
      </c>
      <c r="D2170" s="3" t="s">
        <v>11</v>
      </c>
      <c r="E2170" s="3" t="s">
        <v>11</v>
      </c>
      <c r="F2170" s="3" t="s">
        <v>11</v>
      </c>
      <c r="G2170" s="19">
        <v>0</v>
      </c>
      <c r="H2170" s="3" t="s">
        <v>11</v>
      </c>
      <c r="I2170" s="3" t="s">
        <v>13</v>
      </c>
      <c r="J2170" s="3" t="s">
        <v>20</v>
      </c>
    </row>
    <row r="2171" spans="1:10" x14ac:dyDescent="0.3">
      <c r="A2171" s="11" t="s">
        <v>2189</v>
      </c>
      <c r="B2171" s="12">
        <v>32.56</v>
      </c>
      <c r="C2171" s="13">
        <v>5.36</v>
      </c>
      <c r="D2171" s="14" t="s">
        <v>11</v>
      </c>
      <c r="E2171" s="14" t="s">
        <v>11</v>
      </c>
      <c r="F2171" s="14" t="s">
        <v>11</v>
      </c>
      <c r="G2171" s="15">
        <v>0</v>
      </c>
      <c r="H2171" s="14" t="s">
        <v>11</v>
      </c>
      <c r="I2171" s="14" t="s">
        <v>13</v>
      </c>
      <c r="J2171" s="14" t="s">
        <v>20</v>
      </c>
    </row>
    <row r="2172" spans="1:10" x14ac:dyDescent="0.3">
      <c r="A2172" s="16" t="s">
        <v>2190</v>
      </c>
      <c r="B2172" s="17">
        <v>27.98</v>
      </c>
      <c r="C2172" s="18">
        <v>4.38</v>
      </c>
      <c r="D2172" s="3" t="s">
        <v>11</v>
      </c>
      <c r="E2172" s="3" t="s">
        <v>12</v>
      </c>
      <c r="F2172" s="3" t="s">
        <v>11</v>
      </c>
      <c r="G2172" s="19">
        <v>1</v>
      </c>
      <c r="H2172" s="3" t="s">
        <v>11</v>
      </c>
      <c r="I2172" s="3" t="s">
        <v>167</v>
      </c>
      <c r="J2172" s="3" t="s">
        <v>20</v>
      </c>
    </row>
    <row r="2173" spans="1:10" x14ac:dyDescent="0.3">
      <c r="A2173" s="11" t="s">
        <v>2191</v>
      </c>
      <c r="B2173" s="12">
        <v>26.51</v>
      </c>
      <c r="C2173" s="13">
        <v>4.58</v>
      </c>
      <c r="D2173" s="14" t="s">
        <v>11</v>
      </c>
      <c r="E2173" s="14" t="s">
        <v>11</v>
      </c>
      <c r="F2173" s="14" t="s">
        <v>11</v>
      </c>
      <c r="G2173" s="15">
        <v>0</v>
      </c>
      <c r="H2173" s="14" t="s">
        <v>11</v>
      </c>
      <c r="I2173" s="14" t="s">
        <v>167</v>
      </c>
      <c r="J2173" s="14" t="s">
        <v>20</v>
      </c>
    </row>
    <row r="2174" spans="1:10" x14ac:dyDescent="0.3">
      <c r="A2174" s="16" t="s">
        <v>2192</v>
      </c>
      <c r="B2174" s="17">
        <v>29.734999999999999</v>
      </c>
      <c r="C2174" s="18">
        <v>11.92</v>
      </c>
      <c r="D2174" s="3" t="s">
        <v>11</v>
      </c>
      <c r="E2174" s="3" t="s">
        <v>11</v>
      </c>
      <c r="F2174" s="3" t="s">
        <v>11</v>
      </c>
      <c r="G2174" s="19">
        <v>0</v>
      </c>
      <c r="H2174" s="3" t="s">
        <v>11</v>
      </c>
      <c r="I2174" s="3" t="s">
        <v>167</v>
      </c>
      <c r="J2174" s="3" t="s">
        <v>14</v>
      </c>
    </row>
    <row r="2175" spans="1:10" x14ac:dyDescent="0.3">
      <c r="A2175" s="11" t="s">
        <v>2193</v>
      </c>
      <c r="B2175" s="12">
        <v>40.5</v>
      </c>
      <c r="C2175" s="13">
        <v>5.4</v>
      </c>
      <c r="D2175" s="14" t="s">
        <v>11</v>
      </c>
      <c r="E2175" s="14" t="s">
        <v>11</v>
      </c>
      <c r="F2175" s="14" t="s">
        <v>25</v>
      </c>
      <c r="G2175" s="15">
        <v>1</v>
      </c>
      <c r="H2175" s="14" t="s">
        <v>11</v>
      </c>
      <c r="I2175" s="14" t="s">
        <v>13</v>
      </c>
      <c r="J2175" s="14" t="s">
        <v>20</v>
      </c>
    </row>
    <row r="2176" spans="1:10" x14ac:dyDescent="0.3">
      <c r="A2176" s="16" t="s">
        <v>2194</v>
      </c>
      <c r="B2176" s="17">
        <v>25.64</v>
      </c>
      <c r="C2176" s="18">
        <v>4.76</v>
      </c>
      <c r="D2176" s="3" t="s">
        <v>11</v>
      </c>
      <c r="E2176" s="3" t="s">
        <v>11</v>
      </c>
      <c r="F2176" s="3" t="s">
        <v>11</v>
      </c>
      <c r="G2176" s="19">
        <v>1</v>
      </c>
      <c r="H2176" s="3" t="s">
        <v>11</v>
      </c>
      <c r="I2176" s="3" t="s">
        <v>167</v>
      </c>
      <c r="J2176" s="3" t="s">
        <v>20</v>
      </c>
    </row>
    <row r="2177" spans="1:10" x14ac:dyDescent="0.3">
      <c r="A2177" s="11" t="s">
        <v>2195</v>
      </c>
      <c r="B2177" s="12">
        <v>32.9</v>
      </c>
      <c r="C2177" s="13">
        <v>4.78</v>
      </c>
      <c r="D2177" s="14" t="s">
        <v>11</v>
      </c>
      <c r="E2177" s="14" t="s">
        <v>11</v>
      </c>
      <c r="F2177" s="14" t="s">
        <v>25</v>
      </c>
      <c r="G2177" s="15">
        <v>1</v>
      </c>
      <c r="H2177" s="14" t="s">
        <v>11</v>
      </c>
      <c r="I2177" s="14" t="s">
        <v>13</v>
      </c>
      <c r="J2177" s="14" t="s">
        <v>20</v>
      </c>
    </row>
    <row r="2178" spans="1:10" x14ac:dyDescent="0.3">
      <c r="A2178" s="16" t="s">
        <v>2196</v>
      </c>
      <c r="B2178" s="17">
        <v>29.8</v>
      </c>
      <c r="C2178" s="18">
        <v>4.26</v>
      </c>
      <c r="D2178" s="3" t="s">
        <v>11</v>
      </c>
      <c r="E2178" s="3" t="s">
        <v>11</v>
      </c>
      <c r="F2178" s="3" t="s">
        <v>25</v>
      </c>
      <c r="G2178" s="19">
        <v>1</v>
      </c>
      <c r="H2178" s="3" t="s">
        <v>11</v>
      </c>
      <c r="I2178" s="3" t="s">
        <v>167</v>
      </c>
      <c r="J2178" s="3" t="s">
        <v>20</v>
      </c>
    </row>
    <row r="2179" spans="1:10" x14ac:dyDescent="0.3">
      <c r="A2179" s="11" t="s">
        <v>2197</v>
      </c>
      <c r="B2179" s="12">
        <v>28.9</v>
      </c>
      <c r="C2179" s="13">
        <v>5.85</v>
      </c>
      <c r="D2179" s="14" t="s">
        <v>11</v>
      </c>
      <c r="E2179" s="14" t="s">
        <v>11</v>
      </c>
      <c r="F2179" s="14" t="s">
        <v>25</v>
      </c>
      <c r="G2179" s="15">
        <v>1</v>
      </c>
      <c r="H2179" s="14" t="s">
        <v>11</v>
      </c>
      <c r="I2179" s="14" t="s">
        <v>167</v>
      </c>
      <c r="J2179" s="14" t="s">
        <v>16</v>
      </c>
    </row>
    <row r="2180" spans="1:10" x14ac:dyDescent="0.3">
      <c r="A2180" s="16" t="s">
        <v>2198</v>
      </c>
      <c r="B2180" s="17">
        <v>24.7</v>
      </c>
      <c r="C2180" s="18">
        <v>5.32</v>
      </c>
      <c r="D2180" s="3" t="s">
        <v>11</v>
      </c>
      <c r="E2180" s="3" t="s">
        <v>11</v>
      </c>
      <c r="F2180" s="3" t="s">
        <v>25</v>
      </c>
      <c r="G2180" s="19">
        <v>1</v>
      </c>
      <c r="H2180" s="3" t="s">
        <v>11</v>
      </c>
      <c r="I2180" s="3" t="s">
        <v>241</v>
      </c>
      <c r="J2180" s="3" t="s">
        <v>20</v>
      </c>
    </row>
    <row r="2181" spans="1:10" x14ac:dyDescent="0.3">
      <c r="A2181" s="11" t="s">
        <v>2199</v>
      </c>
      <c r="B2181" s="12">
        <v>20.6</v>
      </c>
      <c r="C2181" s="13">
        <v>5.14</v>
      </c>
      <c r="D2181" s="14" t="s">
        <v>11</v>
      </c>
      <c r="E2181" s="14" t="s">
        <v>11</v>
      </c>
      <c r="F2181" s="14" t="s">
        <v>25</v>
      </c>
      <c r="G2181" s="15">
        <v>1</v>
      </c>
      <c r="H2181" s="14" t="s">
        <v>11</v>
      </c>
      <c r="I2181" s="14" t="s">
        <v>241</v>
      </c>
      <c r="J2181" s="14" t="s">
        <v>20</v>
      </c>
    </row>
    <row r="2182" spans="1:10" x14ac:dyDescent="0.3">
      <c r="A2182" s="16" t="s">
        <v>2200</v>
      </c>
      <c r="B2182" s="17">
        <v>18.600000000000001</v>
      </c>
      <c r="C2182" s="18">
        <v>5</v>
      </c>
      <c r="D2182" s="3" t="s">
        <v>11</v>
      </c>
      <c r="E2182" s="3" t="s">
        <v>11</v>
      </c>
      <c r="F2182" s="3" t="s">
        <v>25</v>
      </c>
      <c r="G2182" s="19">
        <v>1</v>
      </c>
      <c r="H2182" s="3" t="s">
        <v>11</v>
      </c>
      <c r="I2182" s="3" t="s">
        <v>241</v>
      </c>
      <c r="J2182" s="3" t="s">
        <v>20</v>
      </c>
    </row>
    <row r="2183" spans="1:10" x14ac:dyDescent="0.3">
      <c r="A2183" s="11" t="s">
        <v>2201</v>
      </c>
      <c r="B2183" s="12">
        <v>17.8</v>
      </c>
      <c r="C2183" s="13">
        <v>4.55</v>
      </c>
      <c r="D2183" s="14" t="s">
        <v>11</v>
      </c>
      <c r="E2183" s="14" t="s">
        <v>11</v>
      </c>
      <c r="F2183" s="14" t="s">
        <v>25</v>
      </c>
      <c r="G2183" s="15">
        <v>1</v>
      </c>
      <c r="H2183" s="14" t="s">
        <v>11</v>
      </c>
      <c r="I2183" s="14" t="s">
        <v>298</v>
      </c>
      <c r="J2183" s="14" t="s">
        <v>20</v>
      </c>
    </row>
    <row r="2184" spans="1:10" x14ac:dyDescent="0.3">
      <c r="A2184" s="16" t="s">
        <v>2202</v>
      </c>
      <c r="B2184" s="17">
        <v>35.200000000000003</v>
      </c>
      <c r="C2184" s="18">
        <v>5.97</v>
      </c>
      <c r="D2184" s="3" t="s">
        <v>11</v>
      </c>
      <c r="E2184" s="3" t="s">
        <v>12</v>
      </c>
      <c r="F2184" s="3" t="s">
        <v>11</v>
      </c>
      <c r="G2184" s="19">
        <v>1</v>
      </c>
      <c r="H2184" s="3" t="s">
        <v>11</v>
      </c>
      <c r="I2184" s="3" t="s">
        <v>13</v>
      </c>
      <c r="J2184" s="3" t="s">
        <v>16</v>
      </c>
    </row>
    <row r="2185" spans="1:10" x14ac:dyDescent="0.3">
      <c r="A2185" s="11" t="s">
        <v>2203</v>
      </c>
      <c r="B2185" s="12">
        <v>33.770000000000003</v>
      </c>
      <c r="C2185" s="13">
        <v>4.0199999999999996</v>
      </c>
      <c r="D2185" s="14" t="s">
        <v>11</v>
      </c>
      <c r="E2185" s="14" t="s">
        <v>12</v>
      </c>
      <c r="F2185" s="14" t="s">
        <v>11</v>
      </c>
      <c r="G2185" s="15">
        <v>1</v>
      </c>
      <c r="H2185" s="14" t="s">
        <v>11</v>
      </c>
      <c r="I2185" s="14" t="s">
        <v>13</v>
      </c>
      <c r="J2185" s="14" t="s">
        <v>20</v>
      </c>
    </row>
    <row r="2186" spans="1:10" x14ac:dyDescent="0.3">
      <c r="A2186" s="16" t="s">
        <v>2204</v>
      </c>
      <c r="B2186" s="17">
        <v>30.03</v>
      </c>
      <c r="C2186" s="18">
        <v>4.04</v>
      </c>
      <c r="D2186" s="3" t="s">
        <v>11</v>
      </c>
      <c r="E2186" s="3" t="s">
        <v>12</v>
      </c>
      <c r="F2186" s="3" t="s">
        <v>11</v>
      </c>
      <c r="G2186" s="19">
        <v>1</v>
      </c>
      <c r="H2186" s="3" t="s">
        <v>11</v>
      </c>
      <c r="I2186" s="3" t="s">
        <v>13</v>
      </c>
      <c r="J2186" s="3" t="s">
        <v>20</v>
      </c>
    </row>
    <row r="2187" spans="1:10" x14ac:dyDescent="0.3">
      <c r="A2187" s="11" t="s">
        <v>2205</v>
      </c>
      <c r="B2187" s="12">
        <v>29.37</v>
      </c>
      <c r="C2187" s="13">
        <v>5.54</v>
      </c>
      <c r="D2187" s="14" t="s">
        <v>11</v>
      </c>
      <c r="E2187" s="14" t="s">
        <v>12</v>
      </c>
      <c r="F2187" s="14" t="s">
        <v>11</v>
      </c>
      <c r="G2187" s="15">
        <v>1</v>
      </c>
      <c r="H2187" s="14" t="s">
        <v>11</v>
      </c>
      <c r="I2187" s="14" t="s">
        <v>167</v>
      </c>
      <c r="J2187" s="14" t="s">
        <v>20</v>
      </c>
    </row>
    <row r="2188" spans="1:10" x14ac:dyDescent="0.3">
      <c r="A2188" s="16" t="s">
        <v>2206</v>
      </c>
      <c r="B2188" s="17">
        <v>28.5</v>
      </c>
      <c r="C2188" s="18">
        <v>4.03</v>
      </c>
      <c r="D2188" s="3" t="s">
        <v>11</v>
      </c>
      <c r="E2188" s="3" t="s">
        <v>12</v>
      </c>
      <c r="F2188" s="3" t="s">
        <v>11</v>
      </c>
      <c r="G2188" s="19">
        <v>1</v>
      </c>
      <c r="H2188" s="3" t="s">
        <v>11</v>
      </c>
      <c r="I2188" s="3" t="s">
        <v>167</v>
      </c>
      <c r="J2188" s="3" t="s">
        <v>20</v>
      </c>
    </row>
    <row r="2189" spans="1:10" x14ac:dyDescent="0.3">
      <c r="A2189" s="11" t="s">
        <v>2207</v>
      </c>
      <c r="B2189" s="12">
        <v>23.32</v>
      </c>
      <c r="C2189" s="13">
        <v>5.62</v>
      </c>
      <c r="D2189" s="14" t="s">
        <v>11</v>
      </c>
      <c r="E2189" s="14" t="s">
        <v>12</v>
      </c>
      <c r="F2189" s="14" t="s">
        <v>11</v>
      </c>
      <c r="G2189" s="15">
        <v>1</v>
      </c>
      <c r="H2189" s="14" t="s">
        <v>11</v>
      </c>
      <c r="I2189" s="14" t="s">
        <v>241</v>
      </c>
      <c r="J2189" s="14" t="s">
        <v>20</v>
      </c>
    </row>
    <row r="2190" spans="1:10" x14ac:dyDescent="0.3">
      <c r="A2190" s="16" t="s">
        <v>2208</v>
      </c>
      <c r="B2190" s="17">
        <v>26.125</v>
      </c>
      <c r="C2190" s="18">
        <v>5.27</v>
      </c>
      <c r="D2190" s="3" t="s">
        <v>11</v>
      </c>
      <c r="E2190" s="3" t="s">
        <v>12</v>
      </c>
      <c r="F2190" s="3" t="s">
        <v>11</v>
      </c>
      <c r="G2190" s="19">
        <v>1</v>
      </c>
      <c r="H2190" s="3" t="s">
        <v>11</v>
      </c>
      <c r="I2190" s="3" t="s">
        <v>167</v>
      </c>
      <c r="J2190" s="3" t="s">
        <v>20</v>
      </c>
    </row>
    <row r="2191" spans="1:10" x14ac:dyDescent="0.3">
      <c r="A2191" s="11" t="s">
        <v>2209</v>
      </c>
      <c r="B2191" s="12">
        <v>25.46</v>
      </c>
      <c r="C2191" s="13">
        <v>5.18</v>
      </c>
      <c r="D2191" s="14" t="s">
        <v>11</v>
      </c>
      <c r="E2191" s="14" t="s">
        <v>12</v>
      </c>
      <c r="F2191" s="14" t="s">
        <v>11</v>
      </c>
      <c r="G2191" s="15">
        <v>1</v>
      </c>
      <c r="H2191" s="14" t="s">
        <v>11</v>
      </c>
      <c r="I2191" s="14" t="s">
        <v>167</v>
      </c>
      <c r="J2191" s="14" t="s">
        <v>20</v>
      </c>
    </row>
    <row r="2192" spans="1:10" x14ac:dyDescent="0.3">
      <c r="A2192" s="16" t="s">
        <v>2210</v>
      </c>
      <c r="B2192" s="17">
        <v>23.75</v>
      </c>
      <c r="C2192" s="18">
        <v>5.27</v>
      </c>
      <c r="D2192" s="3" t="s">
        <v>11</v>
      </c>
      <c r="E2192" s="3" t="s">
        <v>12</v>
      </c>
      <c r="F2192" s="3" t="s">
        <v>11</v>
      </c>
      <c r="G2192" s="19">
        <v>1</v>
      </c>
      <c r="H2192" s="3" t="s">
        <v>11</v>
      </c>
      <c r="I2192" s="3" t="s">
        <v>241</v>
      </c>
      <c r="J2192" s="3" t="s">
        <v>20</v>
      </c>
    </row>
    <row r="2193" spans="1:10" x14ac:dyDescent="0.3">
      <c r="A2193" s="11" t="s">
        <v>2211</v>
      </c>
      <c r="B2193" s="12">
        <v>23.085000000000001</v>
      </c>
      <c r="C2193" s="13">
        <v>5.62</v>
      </c>
      <c r="D2193" s="14" t="s">
        <v>11</v>
      </c>
      <c r="E2193" s="14" t="s">
        <v>12</v>
      </c>
      <c r="F2193" s="14" t="s">
        <v>11</v>
      </c>
      <c r="G2193" s="15">
        <v>1</v>
      </c>
      <c r="H2193" s="14" t="s">
        <v>11</v>
      </c>
      <c r="I2193" s="14" t="s">
        <v>241</v>
      </c>
      <c r="J2193" s="14" t="s">
        <v>20</v>
      </c>
    </row>
    <row r="2194" spans="1:10" x14ac:dyDescent="0.3">
      <c r="A2194" s="16" t="s">
        <v>2212</v>
      </c>
      <c r="B2194" s="17">
        <v>22.99</v>
      </c>
      <c r="C2194" s="18">
        <v>5.0599999999999996</v>
      </c>
      <c r="D2194" s="3" t="s">
        <v>11</v>
      </c>
      <c r="E2194" s="3" t="s">
        <v>12</v>
      </c>
      <c r="F2194" s="3" t="s">
        <v>11</v>
      </c>
      <c r="G2194" s="19">
        <v>1</v>
      </c>
      <c r="H2194" s="3" t="s">
        <v>11</v>
      </c>
      <c r="I2194" s="3" t="s">
        <v>241</v>
      </c>
      <c r="J2194" s="3" t="s">
        <v>20</v>
      </c>
    </row>
    <row r="2195" spans="1:10" x14ac:dyDescent="0.3">
      <c r="A2195" s="11" t="s">
        <v>2213</v>
      </c>
      <c r="B2195" s="12">
        <v>21.47</v>
      </c>
      <c r="C2195" s="13">
        <v>4.6900000000000004</v>
      </c>
      <c r="D2195" s="14" t="s">
        <v>11</v>
      </c>
      <c r="E2195" s="14" t="s">
        <v>12</v>
      </c>
      <c r="F2195" s="14" t="s">
        <v>11</v>
      </c>
      <c r="G2195" s="15">
        <v>1</v>
      </c>
      <c r="H2195" s="14" t="s">
        <v>11</v>
      </c>
      <c r="I2195" s="14" t="s">
        <v>241</v>
      </c>
      <c r="J2195" s="14" t="s">
        <v>20</v>
      </c>
    </row>
    <row r="2196" spans="1:10" x14ac:dyDescent="0.3">
      <c r="A2196" s="16" t="s">
        <v>2214</v>
      </c>
      <c r="B2196" s="17">
        <v>15.96</v>
      </c>
      <c r="C2196" s="18">
        <v>5.44</v>
      </c>
      <c r="D2196" s="3" t="s">
        <v>11</v>
      </c>
      <c r="E2196" s="3" t="s">
        <v>12</v>
      </c>
      <c r="F2196" s="3" t="s">
        <v>11</v>
      </c>
      <c r="G2196" s="19">
        <v>1</v>
      </c>
      <c r="H2196" s="3" t="s">
        <v>11</v>
      </c>
      <c r="I2196" s="3" t="s">
        <v>298</v>
      </c>
      <c r="J2196" s="3" t="s">
        <v>20</v>
      </c>
    </row>
    <row r="2197" spans="1:10" x14ac:dyDescent="0.3">
      <c r="A2197" s="11" t="s">
        <v>2215</v>
      </c>
      <c r="B2197" s="12">
        <v>39.5</v>
      </c>
      <c r="C2197" s="13">
        <v>5.05</v>
      </c>
      <c r="D2197" s="14" t="s">
        <v>11</v>
      </c>
      <c r="E2197" s="14" t="s">
        <v>12</v>
      </c>
      <c r="F2197" s="14" t="s">
        <v>11</v>
      </c>
      <c r="G2197" s="15">
        <v>1</v>
      </c>
      <c r="H2197" s="14" t="s">
        <v>11</v>
      </c>
      <c r="I2197" s="14" t="s">
        <v>13</v>
      </c>
      <c r="J2197" s="14" t="s">
        <v>20</v>
      </c>
    </row>
    <row r="2198" spans="1:10" x14ac:dyDescent="0.3">
      <c r="A2198" s="16" t="s">
        <v>2216</v>
      </c>
      <c r="B2198" s="17">
        <v>33.770000000000003</v>
      </c>
      <c r="C2198" s="18">
        <v>6</v>
      </c>
      <c r="D2198" s="3" t="s">
        <v>11</v>
      </c>
      <c r="E2198" s="3" t="s">
        <v>12</v>
      </c>
      <c r="F2198" s="3" t="s">
        <v>11</v>
      </c>
      <c r="G2198" s="19">
        <v>1</v>
      </c>
      <c r="H2198" s="3" t="s">
        <v>11</v>
      </c>
      <c r="I2198" s="3" t="s">
        <v>13</v>
      </c>
      <c r="J2198" s="3" t="s">
        <v>16</v>
      </c>
    </row>
    <row r="2199" spans="1:10" x14ac:dyDescent="0.3">
      <c r="A2199" s="11" t="s">
        <v>2217</v>
      </c>
      <c r="B2199" s="12">
        <v>26.84</v>
      </c>
      <c r="C2199" s="13">
        <v>5.99</v>
      </c>
      <c r="D2199" s="14" t="s">
        <v>12</v>
      </c>
      <c r="E2199" s="14" t="s">
        <v>12</v>
      </c>
      <c r="F2199" s="14" t="s">
        <v>11</v>
      </c>
      <c r="G2199" s="15">
        <v>1</v>
      </c>
      <c r="H2199" s="14" t="s">
        <v>11</v>
      </c>
      <c r="I2199" s="14" t="s">
        <v>167</v>
      </c>
      <c r="J2199" s="14" t="s">
        <v>16</v>
      </c>
    </row>
    <row r="2200" spans="1:10" x14ac:dyDescent="0.3">
      <c r="A2200" s="16" t="s">
        <v>2218</v>
      </c>
      <c r="B2200" s="17">
        <v>35.53</v>
      </c>
      <c r="C2200" s="18">
        <v>4.3600000000000003</v>
      </c>
      <c r="D2200" s="3" t="s">
        <v>11</v>
      </c>
      <c r="E2200" s="3" t="s">
        <v>11</v>
      </c>
      <c r="F2200" s="3" t="s">
        <v>25</v>
      </c>
      <c r="G2200" s="19">
        <v>1</v>
      </c>
      <c r="H2200" s="3" t="s">
        <v>11</v>
      </c>
      <c r="I2200" s="3" t="s">
        <v>13</v>
      </c>
      <c r="J2200" s="3" t="s">
        <v>20</v>
      </c>
    </row>
    <row r="2201" spans="1:10" x14ac:dyDescent="0.3">
      <c r="A2201" s="11" t="s">
        <v>2219</v>
      </c>
      <c r="B2201" s="12">
        <v>30.59</v>
      </c>
      <c r="C2201" s="13">
        <v>4.41</v>
      </c>
      <c r="D2201" s="14" t="s">
        <v>11</v>
      </c>
      <c r="E2201" s="14" t="s">
        <v>11</v>
      </c>
      <c r="F2201" s="14" t="s">
        <v>25</v>
      </c>
      <c r="G2201" s="15">
        <v>1</v>
      </c>
      <c r="H2201" s="14" t="s">
        <v>11</v>
      </c>
      <c r="I2201" s="14" t="s">
        <v>13</v>
      </c>
      <c r="J2201" s="14" t="s">
        <v>20</v>
      </c>
    </row>
    <row r="2202" spans="1:10" x14ac:dyDescent="0.3">
      <c r="A2202" s="16" t="s">
        <v>2220</v>
      </c>
      <c r="B2202" s="17">
        <v>30.59</v>
      </c>
      <c r="C2202" s="18">
        <v>4.17</v>
      </c>
      <c r="D2202" s="3" t="s">
        <v>11</v>
      </c>
      <c r="E2202" s="3" t="s">
        <v>11</v>
      </c>
      <c r="F2202" s="3" t="s">
        <v>25</v>
      </c>
      <c r="G2202" s="19">
        <v>1</v>
      </c>
      <c r="H2202" s="3" t="s">
        <v>11</v>
      </c>
      <c r="I2202" s="3" t="s">
        <v>13</v>
      </c>
      <c r="J2202" s="3" t="s">
        <v>20</v>
      </c>
    </row>
    <row r="2203" spans="1:10" x14ac:dyDescent="0.3">
      <c r="A2203" s="11" t="s">
        <v>2221</v>
      </c>
      <c r="B2203" s="12">
        <v>27.835000000000001</v>
      </c>
      <c r="C2203" s="13">
        <v>4.4400000000000004</v>
      </c>
      <c r="D2203" s="14" t="s">
        <v>11</v>
      </c>
      <c r="E2203" s="14" t="s">
        <v>11</v>
      </c>
      <c r="F2203" s="14" t="s">
        <v>25</v>
      </c>
      <c r="G2203" s="15">
        <v>1</v>
      </c>
      <c r="H2203" s="14" t="s">
        <v>11</v>
      </c>
      <c r="I2203" s="14" t="s">
        <v>167</v>
      </c>
      <c r="J2203" s="14" t="s">
        <v>20</v>
      </c>
    </row>
    <row r="2204" spans="1:10" x14ac:dyDescent="0.3">
      <c r="A2204" s="16" t="s">
        <v>2222</v>
      </c>
      <c r="B2204" s="17">
        <v>40.26</v>
      </c>
      <c r="C2204" s="18">
        <v>5.52</v>
      </c>
      <c r="D2204" s="3" t="s">
        <v>11</v>
      </c>
      <c r="E2204" s="3" t="s">
        <v>12</v>
      </c>
      <c r="F2204" s="3" t="s">
        <v>11</v>
      </c>
      <c r="G2204" s="19">
        <v>1</v>
      </c>
      <c r="H2204" s="3" t="s">
        <v>11</v>
      </c>
      <c r="I2204" s="3" t="s">
        <v>13</v>
      </c>
      <c r="J2204" s="3" t="s">
        <v>20</v>
      </c>
    </row>
    <row r="2205" spans="1:10" x14ac:dyDescent="0.3">
      <c r="A2205" s="11" t="s">
        <v>2223</v>
      </c>
      <c r="B2205" s="12">
        <v>39.82</v>
      </c>
      <c r="C2205" s="13">
        <v>6.01</v>
      </c>
      <c r="D2205" s="14" t="s">
        <v>11</v>
      </c>
      <c r="E2205" s="14" t="s">
        <v>12</v>
      </c>
      <c r="F2205" s="14" t="s">
        <v>11</v>
      </c>
      <c r="G2205" s="15">
        <v>1</v>
      </c>
      <c r="H2205" s="14" t="s">
        <v>11</v>
      </c>
      <c r="I2205" s="14" t="s">
        <v>13</v>
      </c>
      <c r="J2205" s="14" t="s">
        <v>16</v>
      </c>
    </row>
    <row r="2206" spans="1:10" x14ac:dyDescent="0.3">
      <c r="A2206" s="16" t="s">
        <v>2224</v>
      </c>
      <c r="B2206" s="17">
        <v>39.159999999999997</v>
      </c>
      <c r="C2206" s="18">
        <v>5.81</v>
      </c>
      <c r="D2206" s="3" t="s">
        <v>11</v>
      </c>
      <c r="E2206" s="3" t="s">
        <v>12</v>
      </c>
      <c r="F2206" s="3" t="s">
        <v>11</v>
      </c>
      <c r="G2206" s="19">
        <v>1</v>
      </c>
      <c r="H2206" s="3" t="s">
        <v>11</v>
      </c>
      <c r="I2206" s="3" t="s">
        <v>13</v>
      </c>
      <c r="J2206" s="3" t="s">
        <v>16</v>
      </c>
    </row>
    <row r="2207" spans="1:10" x14ac:dyDescent="0.3">
      <c r="A2207" s="11" t="s">
        <v>2225</v>
      </c>
      <c r="B2207" s="12">
        <v>25.555</v>
      </c>
      <c r="C2207" s="13">
        <v>4.37</v>
      </c>
      <c r="D2207" s="14" t="s">
        <v>11</v>
      </c>
      <c r="E2207" s="14" t="s">
        <v>11</v>
      </c>
      <c r="F2207" s="14" t="s">
        <v>25</v>
      </c>
      <c r="G2207" s="15">
        <v>1</v>
      </c>
      <c r="H2207" s="14" t="s">
        <v>11</v>
      </c>
      <c r="I2207" s="14" t="s">
        <v>167</v>
      </c>
      <c r="J2207" s="14" t="s">
        <v>20</v>
      </c>
    </row>
    <row r="2208" spans="1:10" x14ac:dyDescent="0.3">
      <c r="A2208" s="16" t="s">
        <v>2226</v>
      </c>
      <c r="B2208" s="17">
        <v>25.175000000000001</v>
      </c>
      <c r="C2208" s="18">
        <v>5.74</v>
      </c>
      <c r="D2208" s="3" t="s">
        <v>11</v>
      </c>
      <c r="E2208" s="3" t="s">
        <v>11</v>
      </c>
      <c r="F2208" s="3" t="s">
        <v>25</v>
      </c>
      <c r="G2208" s="19">
        <v>1</v>
      </c>
      <c r="H2208" s="3" t="s">
        <v>11</v>
      </c>
      <c r="I2208" s="3" t="s">
        <v>167</v>
      </c>
      <c r="J2208" s="3" t="s">
        <v>16</v>
      </c>
    </row>
    <row r="2209" spans="1:10" x14ac:dyDescent="0.3">
      <c r="A2209" s="11" t="s">
        <v>2227</v>
      </c>
      <c r="B2209" s="12">
        <v>38.28</v>
      </c>
      <c r="C2209" s="13">
        <v>5.39</v>
      </c>
      <c r="D2209" s="14" t="s">
        <v>11</v>
      </c>
      <c r="E2209" s="14" t="s">
        <v>12</v>
      </c>
      <c r="F2209" s="14" t="s">
        <v>11</v>
      </c>
      <c r="G2209" s="15">
        <v>1</v>
      </c>
      <c r="H2209" s="14" t="s">
        <v>11</v>
      </c>
      <c r="I2209" s="14" t="s">
        <v>13</v>
      </c>
      <c r="J2209" s="14" t="s">
        <v>20</v>
      </c>
    </row>
    <row r="2210" spans="1:10" x14ac:dyDescent="0.3">
      <c r="A2210" s="16" t="s">
        <v>2228</v>
      </c>
      <c r="B2210" s="17">
        <v>38.17</v>
      </c>
      <c r="C2210" s="18">
        <v>4.07</v>
      </c>
      <c r="D2210" s="3" t="s">
        <v>11</v>
      </c>
      <c r="E2210" s="3" t="s">
        <v>12</v>
      </c>
      <c r="F2210" s="3" t="s">
        <v>11</v>
      </c>
      <c r="G2210" s="19">
        <v>1</v>
      </c>
      <c r="H2210" s="3" t="s">
        <v>11</v>
      </c>
      <c r="I2210" s="3" t="s">
        <v>13</v>
      </c>
      <c r="J2210" s="3" t="s">
        <v>20</v>
      </c>
    </row>
    <row r="2211" spans="1:10" x14ac:dyDescent="0.3">
      <c r="A2211" s="11" t="s">
        <v>2229</v>
      </c>
      <c r="B2211" s="12">
        <v>36.85</v>
      </c>
      <c r="C2211" s="13">
        <v>5.49</v>
      </c>
      <c r="D2211" s="14" t="s">
        <v>11</v>
      </c>
      <c r="E2211" s="14" t="s">
        <v>12</v>
      </c>
      <c r="F2211" s="14" t="s">
        <v>11</v>
      </c>
      <c r="G2211" s="15">
        <v>1</v>
      </c>
      <c r="H2211" s="14" t="s">
        <v>11</v>
      </c>
      <c r="I2211" s="14" t="s">
        <v>13</v>
      </c>
      <c r="J2211" s="14" t="s">
        <v>20</v>
      </c>
    </row>
    <row r="2212" spans="1:10" x14ac:dyDescent="0.3">
      <c r="A2212" s="16" t="s">
        <v>2230</v>
      </c>
      <c r="B2212" s="17">
        <v>22.61</v>
      </c>
      <c r="C2212" s="18">
        <v>5.68</v>
      </c>
      <c r="D2212" s="3" t="s">
        <v>11</v>
      </c>
      <c r="E2212" s="3" t="s">
        <v>11</v>
      </c>
      <c r="F2212" s="3" t="s">
        <v>25</v>
      </c>
      <c r="G2212" s="19">
        <v>1</v>
      </c>
      <c r="H2212" s="3" t="s">
        <v>11</v>
      </c>
      <c r="I2212" s="3" t="s">
        <v>241</v>
      </c>
      <c r="J2212" s="3" t="s">
        <v>20</v>
      </c>
    </row>
    <row r="2213" spans="1:10" x14ac:dyDescent="0.3">
      <c r="A2213" s="11" t="s">
        <v>2231</v>
      </c>
      <c r="B2213" s="12">
        <v>21.754999999999999</v>
      </c>
      <c r="C2213" s="13">
        <v>6.09</v>
      </c>
      <c r="D2213" s="14" t="s">
        <v>11</v>
      </c>
      <c r="E2213" s="14" t="s">
        <v>11</v>
      </c>
      <c r="F2213" s="14" t="s">
        <v>25</v>
      </c>
      <c r="G2213" s="15">
        <v>1</v>
      </c>
      <c r="H2213" s="14" t="s">
        <v>11</v>
      </c>
      <c r="I2213" s="14" t="s">
        <v>241</v>
      </c>
      <c r="J2213" s="14" t="s">
        <v>16</v>
      </c>
    </row>
    <row r="2214" spans="1:10" x14ac:dyDescent="0.3">
      <c r="A2214" s="16" t="s">
        <v>2232</v>
      </c>
      <c r="B2214" s="17">
        <v>20.425000000000001</v>
      </c>
      <c r="C2214" s="18">
        <v>5.53</v>
      </c>
      <c r="D2214" s="3" t="s">
        <v>11</v>
      </c>
      <c r="E2214" s="3" t="s">
        <v>11</v>
      </c>
      <c r="F2214" s="3" t="s">
        <v>25</v>
      </c>
      <c r="G2214" s="19">
        <v>1</v>
      </c>
      <c r="H2214" s="3" t="s">
        <v>11</v>
      </c>
      <c r="I2214" s="3" t="s">
        <v>241</v>
      </c>
      <c r="J2214" s="3" t="s">
        <v>20</v>
      </c>
    </row>
    <row r="2215" spans="1:10" x14ac:dyDescent="0.3">
      <c r="A2215" s="11" t="s">
        <v>2233</v>
      </c>
      <c r="B2215" s="12">
        <v>31.35</v>
      </c>
      <c r="C2215" s="13">
        <v>4.28</v>
      </c>
      <c r="D2215" s="14" t="s">
        <v>11</v>
      </c>
      <c r="E2215" s="14" t="s">
        <v>12</v>
      </c>
      <c r="F2215" s="14" t="s">
        <v>11</v>
      </c>
      <c r="G2215" s="15">
        <v>1</v>
      </c>
      <c r="H2215" s="14" t="s">
        <v>11</v>
      </c>
      <c r="I2215" s="14" t="s">
        <v>13</v>
      </c>
      <c r="J2215" s="14" t="s">
        <v>20</v>
      </c>
    </row>
    <row r="2216" spans="1:10" x14ac:dyDescent="0.3">
      <c r="A2216" s="16" t="s">
        <v>2234</v>
      </c>
      <c r="B2216" s="17">
        <v>31.13</v>
      </c>
      <c r="C2216" s="18">
        <v>6.01</v>
      </c>
      <c r="D2216" s="3" t="s">
        <v>11</v>
      </c>
      <c r="E2216" s="3" t="s">
        <v>12</v>
      </c>
      <c r="F2216" s="3" t="s">
        <v>11</v>
      </c>
      <c r="G2216" s="19">
        <v>1</v>
      </c>
      <c r="H2216" s="3" t="s">
        <v>11</v>
      </c>
      <c r="I2216" s="3" t="s">
        <v>13</v>
      </c>
      <c r="J2216" s="3" t="s">
        <v>16</v>
      </c>
    </row>
    <row r="2217" spans="1:10" x14ac:dyDescent="0.3">
      <c r="A2217" s="11" t="s">
        <v>2235</v>
      </c>
      <c r="B2217" s="12">
        <v>17.48</v>
      </c>
      <c r="C2217" s="13">
        <v>4.59</v>
      </c>
      <c r="D2217" s="14" t="s">
        <v>11</v>
      </c>
      <c r="E2217" s="14" t="s">
        <v>11</v>
      </c>
      <c r="F2217" s="14" t="s">
        <v>25</v>
      </c>
      <c r="G2217" s="15">
        <v>1</v>
      </c>
      <c r="H2217" s="14" t="s">
        <v>11</v>
      </c>
      <c r="I2217" s="14" t="s">
        <v>298</v>
      </c>
      <c r="J2217" s="14" t="s">
        <v>20</v>
      </c>
    </row>
    <row r="2218" spans="1:10" x14ac:dyDescent="0.3">
      <c r="A2218" s="16" t="s">
        <v>2236</v>
      </c>
      <c r="B2218" s="17">
        <v>22.57</v>
      </c>
      <c r="C2218" s="18">
        <v>5.8</v>
      </c>
      <c r="D2218" s="3" t="s">
        <v>12</v>
      </c>
      <c r="E2218" s="3" t="s">
        <v>11</v>
      </c>
      <c r="F2218" s="3" t="s">
        <v>11</v>
      </c>
      <c r="G2218" s="19">
        <v>1</v>
      </c>
      <c r="H2218" s="3" t="s">
        <v>11</v>
      </c>
      <c r="I2218" s="3" t="s">
        <v>241</v>
      </c>
      <c r="J2218" s="3" t="s">
        <v>16</v>
      </c>
    </row>
    <row r="2219" spans="1:10" x14ac:dyDescent="0.3">
      <c r="A2219" s="11" t="s">
        <v>2237</v>
      </c>
      <c r="B2219" s="12">
        <v>26.73</v>
      </c>
      <c r="C2219" s="13">
        <v>5.08</v>
      </c>
      <c r="D2219" s="14" t="s">
        <v>11</v>
      </c>
      <c r="E2219" s="14" t="s">
        <v>12</v>
      </c>
      <c r="F2219" s="14" t="s">
        <v>11</v>
      </c>
      <c r="G2219" s="15">
        <v>1</v>
      </c>
      <c r="H2219" s="14" t="s">
        <v>11</v>
      </c>
      <c r="I2219" s="14" t="s">
        <v>167</v>
      </c>
      <c r="J2219" s="14" t="s">
        <v>20</v>
      </c>
    </row>
    <row r="2220" spans="1:10" x14ac:dyDescent="0.3">
      <c r="A2220" s="16" t="s">
        <v>2238</v>
      </c>
      <c r="B2220" s="17">
        <v>20.79</v>
      </c>
      <c r="C2220" s="18">
        <v>5.84</v>
      </c>
      <c r="D2220" s="3" t="s">
        <v>11</v>
      </c>
      <c r="E2220" s="3" t="s">
        <v>12</v>
      </c>
      <c r="F2220" s="3" t="s">
        <v>11</v>
      </c>
      <c r="G2220" s="19">
        <v>1</v>
      </c>
      <c r="H2220" s="3" t="s">
        <v>11</v>
      </c>
      <c r="I2220" s="3" t="s">
        <v>241</v>
      </c>
      <c r="J2220" s="3" t="s">
        <v>16</v>
      </c>
    </row>
    <row r="2221" spans="1:10" x14ac:dyDescent="0.3">
      <c r="A2221" s="11" t="s">
        <v>2239</v>
      </c>
      <c r="B2221" s="12">
        <v>20.149999999999999</v>
      </c>
      <c r="C2221" s="13">
        <v>4.1500000000000004</v>
      </c>
      <c r="D2221" s="14" t="s">
        <v>11</v>
      </c>
      <c r="E2221" s="14" t="s">
        <v>11</v>
      </c>
      <c r="F2221" s="14" t="s">
        <v>11</v>
      </c>
      <c r="G2221" s="15">
        <v>1</v>
      </c>
      <c r="H2221" s="14" t="s">
        <v>11</v>
      </c>
      <c r="I2221" s="14" t="s">
        <v>241</v>
      </c>
      <c r="J2221" s="14" t="s">
        <v>20</v>
      </c>
    </row>
    <row r="2222" spans="1:10" x14ac:dyDescent="0.3">
      <c r="A2222" s="16" t="s">
        <v>2240</v>
      </c>
      <c r="B2222" s="17">
        <v>36.85</v>
      </c>
      <c r="C2222" s="18">
        <v>4.3600000000000003</v>
      </c>
      <c r="D2222" s="3" t="s">
        <v>12</v>
      </c>
      <c r="E2222" s="3" t="s">
        <v>11</v>
      </c>
      <c r="F2222" s="3" t="s">
        <v>11</v>
      </c>
      <c r="G2222" s="19">
        <v>0</v>
      </c>
      <c r="H2222" s="3" t="s">
        <v>11</v>
      </c>
      <c r="I2222" s="3" t="s">
        <v>13</v>
      </c>
      <c r="J2222" s="3" t="s">
        <v>20</v>
      </c>
    </row>
    <row r="2223" spans="1:10" x14ac:dyDescent="0.3">
      <c r="A2223" s="11" t="s">
        <v>2241</v>
      </c>
      <c r="B2223" s="12">
        <v>35.53</v>
      </c>
      <c r="C2223" s="13">
        <v>4.55</v>
      </c>
      <c r="D2223" s="14" t="s">
        <v>12</v>
      </c>
      <c r="E2223" s="14" t="s">
        <v>11</v>
      </c>
      <c r="F2223" s="14" t="s">
        <v>11</v>
      </c>
      <c r="G2223" s="15">
        <v>0</v>
      </c>
      <c r="H2223" s="14" t="s">
        <v>11</v>
      </c>
      <c r="I2223" s="14" t="s">
        <v>13</v>
      </c>
      <c r="J2223" s="14" t="s">
        <v>20</v>
      </c>
    </row>
    <row r="2224" spans="1:10" x14ac:dyDescent="0.3">
      <c r="A2224" s="16" t="s">
        <v>2242</v>
      </c>
      <c r="B2224" s="17">
        <v>31.1</v>
      </c>
      <c r="C2224" s="18">
        <v>4.37</v>
      </c>
      <c r="D2224" s="3" t="s">
        <v>12</v>
      </c>
      <c r="E2224" s="3" t="s">
        <v>11</v>
      </c>
      <c r="F2224" s="3" t="s">
        <v>11</v>
      </c>
      <c r="G2224" s="19">
        <v>0</v>
      </c>
      <c r="H2224" s="3" t="s">
        <v>11</v>
      </c>
      <c r="I2224" s="3" t="s">
        <v>13</v>
      </c>
      <c r="J2224" s="3" t="s">
        <v>20</v>
      </c>
    </row>
    <row r="2225" spans="1:10" x14ac:dyDescent="0.3">
      <c r="A2225" s="11" t="s">
        <v>2243</v>
      </c>
      <c r="B2225" s="12">
        <v>23.21</v>
      </c>
      <c r="C2225" s="13">
        <v>5.24</v>
      </c>
      <c r="D2225" s="14" t="s">
        <v>12</v>
      </c>
      <c r="E2225" s="14" t="s">
        <v>11</v>
      </c>
      <c r="F2225" s="14" t="s">
        <v>11</v>
      </c>
      <c r="G2225" s="15">
        <v>0</v>
      </c>
      <c r="H2225" s="14" t="s">
        <v>11</v>
      </c>
      <c r="I2225" s="14" t="s">
        <v>241</v>
      </c>
      <c r="J2225" s="14" t="s">
        <v>20</v>
      </c>
    </row>
    <row r="2226" spans="1:10" x14ac:dyDescent="0.3">
      <c r="A2226" s="16" t="s">
        <v>2244</v>
      </c>
      <c r="B2226" s="17">
        <v>18.36</v>
      </c>
      <c r="C2226" s="18">
        <v>5.96</v>
      </c>
      <c r="D2226" s="3" t="s">
        <v>11</v>
      </c>
      <c r="E2226" s="3" t="s">
        <v>11</v>
      </c>
      <c r="F2226" s="3" t="s">
        <v>11</v>
      </c>
      <c r="G2226" s="19">
        <v>1</v>
      </c>
      <c r="H2226" s="3" t="s">
        <v>11</v>
      </c>
      <c r="I2226" s="3" t="s">
        <v>298</v>
      </c>
      <c r="J2226" s="3" t="s">
        <v>16</v>
      </c>
    </row>
    <row r="2227" spans="1:10" x14ac:dyDescent="0.3">
      <c r="A2227" s="11" t="s">
        <v>2245</v>
      </c>
      <c r="B2227" s="12">
        <v>15.92</v>
      </c>
      <c r="C2227" s="13">
        <v>4.76</v>
      </c>
      <c r="D2227" s="14" t="s">
        <v>12</v>
      </c>
      <c r="E2227" s="14" t="s">
        <v>11</v>
      </c>
      <c r="F2227" s="14" t="s">
        <v>11</v>
      </c>
      <c r="G2227" s="15">
        <v>1</v>
      </c>
      <c r="H2227" s="14" t="s">
        <v>11</v>
      </c>
      <c r="I2227" s="14" t="s">
        <v>298</v>
      </c>
      <c r="J2227" s="14" t="s">
        <v>20</v>
      </c>
    </row>
    <row r="2228" spans="1:10" x14ac:dyDescent="0.3">
      <c r="A2228" s="16" t="s">
        <v>2246</v>
      </c>
      <c r="B2228" s="17">
        <v>15.17</v>
      </c>
      <c r="C2228" s="18">
        <v>4.3</v>
      </c>
      <c r="D2228" s="3" t="s">
        <v>12</v>
      </c>
      <c r="E2228" s="3" t="s">
        <v>11</v>
      </c>
      <c r="F2228" s="3" t="s">
        <v>25</v>
      </c>
      <c r="G2228" s="19">
        <v>1</v>
      </c>
      <c r="H2228" s="3" t="s">
        <v>11</v>
      </c>
      <c r="I2228" s="3" t="s">
        <v>298</v>
      </c>
      <c r="J2228" s="3" t="s">
        <v>20</v>
      </c>
    </row>
    <row r="2229" spans="1:10" x14ac:dyDescent="0.3">
      <c r="A2229" s="11" t="s">
        <v>2247</v>
      </c>
      <c r="B2229" s="12">
        <v>16.63</v>
      </c>
      <c r="C2229" s="13">
        <v>4.5</v>
      </c>
      <c r="D2229" s="14" t="s">
        <v>11</v>
      </c>
      <c r="E2229" s="14" t="s">
        <v>11</v>
      </c>
      <c r="F2229" s="14" t="s">
        <v>11</v>
      </c>
      <c r="G2229" s="15">
        <v>1</v>
      </c>
      <c r="H2229" s="14" t="s">
        <v>11</v>
      </c>
      <c r="I2229" s="14" t="s">
        <v>298</v>
      </c>
      <c r="J2229" s="14" t="s">
        <v>20</v>
      </c>
    </row>
    <row r="2230" spans="1:10" x14ac:dyDescent="0.3">
      <c r="A2230" s="16" t="s">
        <v>2248</v>
      </c>
      <c r="B2230" s="17">
        <v>19.39</v>
      </c>
      <c r="C2230" s="18">
        <v>5.59</v>
      </c>
      <c r="D2230" s="3" t="s">
        <v>11</v>
      </c>
      <c r="E2230" s="3" t="s">
        <v>11</v>
      </c>
      <c r="F2230" s="3" t="s">
        <v>25</v>
      </c>
      <c r="G2230" s="19">
        <v>1</v>
      </c>
      <c r="H2230" s="3" t="s">
        <v>11</v>
      </c>
      <c r="I2230" s="3" t="s">
        <v>241</v>
      </c>
      <c r="J2230" s="3" t="s">
        <v>20</v>
      </c>
    </row>
    <row r="2231" spans="1:10" x14ac:dyDescent="0.3">
      <c r="A2231" s="11" t="s">
        <v>2249</v>
      </c>
      <c r="B2231" s="12">
        <v>17.34</v>
      </c>
      <c r="C2231" s="13">
        <v>6.29</v>
      </c>
      <c r="D2231" s="14" t="s">
        <v>12</v>
      </c>
      <c r="E2231" s="14" t="s">
        <v>11</v>
      </c>
      <c r="F2231" s="14" t="s">
        <v>25</v>
      </c>
      <c r="G2231" s="15">
        <v>1</v>
      </c>
      <c r="H2231" s="14" t="s">
        <v>11</v>
      </c>
      <c r="I2231" s="14" t="s">
        <v>298</v>
      </c>
      <c r="J2231" s="14" t="s">
        <v>16</v>
      </c>
    </row>
    <row r="2232" spans="1:10" x14ac:dyDescent="0.3">
      <c r="A2232" s="16" t="s">
        <v>2250</v>
      </c>
      <c r="B2232" s="17">
        <v>17.940000000000001</v>
      </c>
      <c r="C2232" s="18">
        <v>4.1900000000000004</v>
      </c>
      <c r="D2232" s="3" t="s">
        <v>11</v>
      </c>
      <c r="E2232" s="3" t="s">
        <v>12</v>
      </c>
      <c r="F2232" s="3" t="s">
        <v>11</v>
      </c>
      <c r="G2232" s="19">
        <v>1</v>
      </c>
      <c r="H2232" s="3" t="s">
        <v>11</v>
      </c>
      <c r="I2232" s="3" t="s">
        <v>298</v>
      </c>
      <c r="J2232" s="3" t="s">
        <v>20</v>
      </c>
    </row>
    <row r="2233" spans="1:10" x14ac:dyDescent="0.3">
      <c r="A2233" s="11" t="s">
        <v>2251</v>
      </c>
      <c r="B2233" s="12">
        <v>16.670000000000002</v>
      </c>
      <c r="C2233" s="13">
        <v>4.7</v>
      </c>
      <c r="D2233" s="14" t="s">
        <v>12</v>
      </c>
      <c r="E2233" s="14" t="s">
        <v>11</v>
      </c>
      <c r="F2233" s="14" t="s">
        <v>25</v>
      </c>
      <c r="G2233" s="15">
        <v>1</v>
      </c>
      <c r="H2233" s="14" t="s">
        <v>11</v>
      </c>
      <c r="I2233" s="14" t="s">
        <v>298</v>
      </c>
      <c r="J2233" s="14" t="s">
        <v>20</v>
      </c>
    </row>
    <row r="2234" spans="1:10" x14ac:dyDescent="0.3">
      <c r="A2234" s="16" t="s">
        <v>2252</v>
      </c>
      <c r="B2234" s="17">
        <v>20.58</v>
      </c>
      <c r="C2234" s="18">
        <v>5.64</v>
      </c>
      <c r="D2234" s="3" t="s">
        <v>12</v>
      </c>
      <c r="E2234" s="3" t="s">
        <v>11</v>
      </c>
      <c r="F2234" s="3" t="s">
        <v>11</v>
      </c>
      <c r="G2234" s="19">
        <v>0</v>
      </c>
      <c r="H2234" s="3" t="s">
        <v>11</v>
      </c>
      <c r="I2234" s="3" t="s">
        <v>241</v>
      </c>
      <c r="J2234" s="3" t="s">
        <v>20</v>
      </c>
    </row>
    <row r="2235" spans="1:10" x14ac:dyDescent="0.3">
      <c r="A2235" s="11" t="s">
        <v>2253</v>
      </c>
      <c r="B2235" s="12">
        <v>16.5</v>
      </c>
      <c r="C2235" s="13">
        <v>4.1100000000000003</v>
      </c>
      <c r="D2235" s="14" t="s">
        <v>12</v>
      </c>
      <c r="E2235" s="14" t="s">
        <v>11</v>
      </c>
      <c r="F2235" s="14" t="s">
        <v>11</v>
      </c>
      <c r="G2235" s="15">
        <v>0</v>
      </c>
      <c r="H2235" s="14" t="s">
        <v>11</v>
      </c>
      <c r="I2235" s="14" t="s">
        <v>298</v>
      </c>
      <c r="J2235" s="14" t="s">
        <v>20</v>
      </c>
    </row>
    <row r="2236" spans="1:10" x14ac:dyDescent="0.3">
      <c r="A2236" s="16" t="s">
        <v>2254</v>
      </c>
      <c r="B2236" s="17">
        <v>15.41</v>
      </c>
      <c r="C2236" s="18">
        <v>5.43</v>
      </c>
      <c r="D2236" s="3" t="s">
        <v>12</v>
      </c>
      <c r="E2236" s="3" t="s">
        <v>11</v>
      </c>
      <c r="F2236" s="3" t="s">
        <v>25</v>
      </c>
      <c r="G2236" s="19">
        <v>1</v>
      </c>
      <c r="H2236" s="3" t="s">
        <v>11</v>
      </c>
      <c r="I2236" s="3" t="s">
        <v>298</v>
      </c>
      <c r="J2236" s="3" t="s">
        <v>20</v>
      </c>
    </row>
    <row r="2237" spans="1:10" x14ac:dyDescent="0.3">
      <c r="A2237" s="11" t="s">
        <v>2255</v>
      </c>
      <c r="B2237" s="12">
        <v>24.59</v>
      </c>
      <c r="C2237" s="13">
        <v>4.38</v>
      </c>
      <c r="D2237" s="14" t="s">
        <v>11</v>
      </c>
      <c r="E2237" s="14" t="s">
        <v>11</v>
      </c>
      <c r="F2237" s="14" t="s">
        <v>11</v>
      </c>
      <c r="G2237" s="15">
        <v>1</v>
      </c>
      <c r="H2237" s="14" t="s">
        <v>11</v>
      </c>
      <c r="I2237" s="14" t="s">
        <v>241</v>
      </c>
      <c r="J2237" s="14" t="s">
        <v>20</v>
      </c>
    </row>
    <row r="2238" spans="1:10" x14ac:dyDescent="0.3">
      <c r="A2238" s="16" t="s">
        <v>2256</v>
      </c>
      <c r="B2238" s="17">
        <v>33.33</v>
      </c>
      <c r="C2238" s="18">
        <v>9.7899999999999991</v>
      </c>
      <c r="D2238" s="3" t="s">
        <v>11</v>
      </c>
      <c r="E2238" s="3" t="s">
        <v>11</v>
      </c>
      <c r="F2238" s="3" t="s">
        <v>11</v>
      </c>
      <c r="G2238" s="19">
        <v>0</v>
      </c>
      <c r="H2238" s="3" t="s">
        <v>11</v>
      </c>
      <c r="I2238" s="3" t="s">
        <v>13</v>
      </c>
      <c r="J2238" s="3" t="s">
        <v>14</v>
      </c>
    </row>
    <row r="2239" spans="1:10" x14ac:dyDescent="0.3">
      <c r="A2239" s="11" t="s">
        <v>2257</v>
      </c>
      <c r="B2239" s="12">
        <v>18.5</v>
      </c>
      <c r="C2239" s="13">
        <v>11.84</v>
      </c>
      <c r="D2239" s="14" t="s">
        <v>11</v>
      </c>
      <c r="E2239" s="14" t="s">
        <v>11</v>
      </c>
      <c r="F2239" s="14" t="s">
        <v>11</v>
      </c>
      <c r="G2239" s="15">
        <v>0</v>
      </c>
      <c r="H2239" s="14" t="s">
        <v>11</v>
      </c>
      <c r="I2239" s="14" t="s">
        <v>298</v>
      </c>
      <c r="J2239" s="14" t="s">
        <v>14</v>
      </c>
    </row>
    <row r="2240" spans="1:10" x14ac:dyDescent="0.3">
      <c r="A2240" s="16" t="s">
        <v>2258</v>
      </c>
      <c r="B2240" s="17">
        <v>18.579999999999998</v>
      </c>
      <c r="C2240" s="18">
        <v>6.22</v>
      </c>
      <c r="D2240" s="3" t="s">
        <v>11</v>
      </c>
      <c r="E2240" s="3" t="s">
        <v>11</v>
      </c>
      <c r="F2240" s="3" t="s">
        <v>11</v>
      </c>
      <c r="G2240" s="19">
        <v>0</v>
      </c>
      <c r="H2240" s="3" t="s">
        <v>11</v>
      </c>
      <c r="I2240" s="3" t="s">
        <v>241</v>
      </c>
      <c r="J2240" s="3" t="s">
        <v>16</v>
      </c>
    </row>
    <row r="2241" spans="1:10" x14ac:dyDescent="0.3">
      <c r="A2241" s="11" t="s">
        <v>2259</v>
      </c>
      <c r="B2241" s="12">
        <v>16.64</v>
      </c>
      <c r="C2241" s="13">
        <v>10.01</v>
      </c>
      <c r="D2241" s="14" t="s">
        <v>11</v>
      </c>
      <c r="E2241" s="14" t="s">
        <v>11</v>
      </c>
      <c r="F2241" s="14" t="s">
        <v>11</v>
      </c>
      <c r="G2241" s="15">
        <v>0</v>
      </c>
      <c r="H2241" s="14" t="s">
        <v>11</v>
      </c>
      <c r="I2241" s="14" t="s">
        <v>298</v>
      </c>
      <c r="J2241" s="14" t="s">
        <v>14</v>
      </c>
    </row>
    <row r="2242" spans="1:10" x14ac:dyDescent="0.3">
      <c r="A2242" s="16" t="s">
        <v>2260</v>
      </c>
      <c r="B2242" s="17">
        <v>19.329999999999998</v>
      </c>
      <c r="C2242" s="18">
        <v>4.32</v>
      </c>
      <c r="D2242" s="3" t="s">
        <v>11</v>
      </c>
      <c r="E2242" s="3" t="s">
        <v>11</v>
      </c>
      <c r="F2242" s="3" t="s">
        <v>11</v>
      </c>
      <c r="G2242" s="19">
        <v>1</v>
      </c>
      <c r="H2242" s="3" t="s">
        <v>11</v>
      </c>
      <c r="I2242" s="3" t="s">
        <v>241</v>
      </c>
      <c r="J2242" s="3" t="s">
        <v>20</v>
      </c>
    </row>
    <row r="2243" spans="1:10" x14ac:dyDescent="0.3">
      <c r="A2243" s="11" t="s">
        <v>2261</v>
      </c>
      <c r="B2243" s="12">
        <v>21.26</v>
      </c>
      <c r="C2243" s="13">
        <v>5.65</v>
      </c>
      <c r="D2243" s="14" t="s">
        <v>12</v>
      </c>
      <c r="E2243" s="14" t="s">
        <v>11</v>
      </c>
      <c r="F2243" s="14" t="s">
        <v>25</v>
      </c>
      <c r="G2243" s="15">
        <v>1</v>
      </c>
      <c r="H2243" s="14" t="s">
        <v>11</v>
      </c>
      <c r="I2243" s="14" t="s">
        <v>241</v>
      </c>
      <c r="J2243" s="14" t="s">
        <v>20</v>
      </c>
    </row>
    <row r="2244" spans="1:10" x14ac:dyDescent="0.3">
      <c r="A2244" s="16" t="s">
        <v>2262</v>
      </c>
      <c r="B2244" s="17">
        <v>15.6</v>
      </c>
      <c r="C2244" s="18">
        <v>4.12</v>
      </c>
      <c r="D2244" s="3" t="s">
        <v>12</v>
      </c>
      <c r="E2244" s="3" t="s">
        <v>11</v>
      </c>
      <c r="F2244" s="3" t="s">
        <v>11</v>
      </c>
      <c r="G2244" s="19">
        <v>1</v>
      </c>
      <c r="H2244" s="3" t="s">
        <v>11</v>
      </c>
      <c r="I2244" s="3" t="s">
        <v>298</v>
      </c>
      <c r="J2244" s="3" t="s">
        <v>20</v>
      </c>
    </row>
    <row r="2245" spans="1:10" x14ac:dyDescent="0.3">
      <c r="A2245" s="11" t="s">
        <v>2263</v>
      </c>
      <c r="B2245" s="12">
        <v>24.39</v>
      </c>
      <c r="C2245" s="13">
        <v>6.24</v>
      </c>
      <c r="D2245" s="14" t="s">
        <v>11</v>
      </c>
      <c r="E2245" s="14" t="s">
        <v>11</v>
      </c>
      <c r="F2245" s="14" t="s">
        <v>11</v>
      </c>
      <c r="G2245" s="15">
        <v>1</v>
      </c>
      <c r="H2245" s="14" t="s">
        <v>11</v>
      </c>
      <c r="I2245" s="14" t="s">
        <v>241</v>
      </c>
      <c r="J2245" s="14" t="s">
        <v>16</v>
      </c>
    </row>
    <row r="2246" spans="1:10" x14ac:dyDescent="0.3">
      <c r="A2246" s="16" t="s">
        <v>2264</v>
      </c>
      <c r="B2246" s="17">
        <v>24.75</v>
      </c>
      <c r="C2246" s="18">
        <v>4.83</v>
      </c>
      <c r="D2246" s="3" t="s">
        <v>11</v>
      </c>
      <c r="E2246" s="3" t="s">
        <v>11</v>
      </c>
      <c r="F2246" s="3" t="s">
        <v>11</v>
      </c>
      <c r="G2246" s="19">
        <v>0</v>
      </c>
      <c r="H2246" s="3" t="s">
        <v>11</v>
      </c>
      <c r="I2246" s="3" t="s">
        <v>241</v>
      </c>
      <c r="J2246" s="3" t="s">
        <v>20</v>
      </c>
    </row>
    <row r="2247" spans="1:10" x14ac:dyDescent="0.3">
      <c r="A2247" s="11" t="s">
        <v>2265</v>
      </c>
      <c r="B2247" s="12">
        <v>20.88</v>
      </c>
      <c r="C2247" s="13">
        <v>7.4</v>
      </c>
      <c r="D2247" s="14" t="s">
        <v>11</v>
      </c>
      <c r="E2247" s="14" t="s">
        <v>11</v>
      </c>
      <c r="F2247" s="14" t="s">
        <v>11</v>
      </c>
      <c r="G2247" s="15">
        <v>0</v>
      </c>
      <c r="H2247" s="14" t="s">
        <v>11</v>
      </c>
      <c r="I2247" s="14" t="s">
        <v>241</v>
      </c>
      <c r="J2247" s="14" t="s">
        <v>14</v>
      </c>
    </row>
    <row r="2248" spans="1:10" x14ac:dyDescent="0.3">
      <c r="A2248" s="16" t="s">
        <v>2266</v>
      </c>
      <c r="B2248" s="17">
        <v>20.43</v>
      </c>
      <c r="C2248" s="18">
        <v>4.54</v>
      </c>
      <c r="D2248" s="3" t="s">
        <v>11</v>
      </c>
      <c r="E2248" s="3" t="s">
        <v>11</v>
      </c>
      <c r="F2248" s="3" t="s">
        <v>11</v>
      </c>
      <c r="G2248" s="19">
        <v>0</v>
      </c>
      <c r="H2248" s="3" t="s">
        <v>11</v>
      </c>
      <c r="I2248" s="3" t="s">
        <v>241</v>
      </c>
      <c r="J2248" s="3" t="s">
        <v>20</v>
      </c>
    </row>
    <row r="2249" spans="1:10" x14ac:dyDescent="0.3">
      <c r="A2249" s="11" t="s">
        <v>2267</v>
      </c>
      <c r="B2249" s="12">
        <v>15.18</v>
      </c>
      <c r="C2249" s="13">
        <v>11.11</v>
      </c>
      <c r="D2249" s="14" t="s">
        <v>11</v>
      </c>
      <c r="E2249" s="14" t="s">
        <v>11</v>
      </c>
      <c r="F2249" s="14" t="s">
        <v>11</v>
      </c>
      <c r="G2249" s="15">
        <v>0</v>
      </c>
      <c r="H2249" s="14" t="s">
        <v>11</v>
      </c>
      <c r="I2249" s="14" t="s">
        <v>298</v>
      </c>
      <c r="J2249" s="14" t="s">
        <v>14</v>
      </c>
    </row>
    <row r="2250" spans="1:10" x14ac:dyDescent="0.3">
      <c r="A2250" s="16" t="s">
        <v>2268</v>
      </c>
      <c r="B2250" s="17">
        <v>15.12</v>
      </c>
      <c r="C2250" s="18">
        <v>4.03</v>
      </c>
      <c r="D2250" s="3" t="s">
        <v>12</v>
      </c>
      <c r="E2250" s="3" t="s">
        <v>11</v>
      </c>
      <c r="F2250" s="3" t="s">
        <v>11</v>
      </c>
      <c r="G2250" s="19">
        <v>0</v>
      </c>
      <c r="H2250" s="3" t="s">
        <v>11</v>
      </c>
      <c r="I2250" s="3" t="s">
        <v>298</v>
      </c>
      <c r="J2250" s="3" t="s">
        <v>20</v>
      </c>
    </row>
    <row r="2251" spans="1:10" x14ac:dyDescent="0.3">
      <c r="A2251" s="11" t="s">
        <v>2269</v>
      </c>
      <c r="B2251" s="12">
        <v>23.88</v>
      </c>
      <c r="C2251" s="13">
        <v>4.51</v>
      </c>
      <c r="D2251" s="14" t="s">
        <v>11</v>
      </c>
      <c r="E2251" s="14" t="s">
        <v>11</v>
      </c>
      <c r="F2251" s="14" t="s">
        <v>11</v>
      </c>
      <c r="G2251" s="15">
        <v>1</v>
      </c>
      <c r="H2251" s="14" t="s">
        <v>11</v>
      </c>
      <c r="I2251" s="14" t="s">
        <v>241</v>
      </c>
      <c r="J2251" s="14" t="s">
        <v>20</v>
      </c>
    </row>
    <row r="2252" spans="1:10" x14ac:dyDescent="0.3">
      <c r="A2252" s="16" t="s">
        <v>2270</v>
      </c>
      <c r="B2252" s="17">
        <v>16.13</v>
      </c>
      <c r="C2252" s="18">
        <v>5.56</v>
      </c>
      <c r="D2252" s="3" t="s">
        <v>11</v>
      </c>
      <c r="E2252" s="3" t="s">
        <v>12</v>
      </c>
      <c r="F2252" s="3" t="s">
        <v>11</v>
      </c>
      <c r="G2252" s="19">
        <v>1</v>
      </c>
      <c r="H2252" s="3" t="s">
        <v>11</v>
      </c>
      <c r="I2252" s="3" t="s">
        <v>298</v>
      </c>
      <c r="J2252" s="3" t="s">
        <v>20</v>
      </c>
    </row>
    <row r="2253" spans="1:10" x14ac:dyDescent="0.3">
      <c r="A2253" s="11" t="s">
        <v>2271</v>
      </c>
      <c r="B2253" s="12">
        <v>24.09</v>
      </c>
      <c r="C2253" s="13">
        <v>4.0999999999999996</v>
      </c>
      <c r="D2253" s="14" t="s">
        <v>11</v>
      </c>
      <c r="E2253" s="14" t="s">
        <v>12</v>
      </c>
      <c r="F2253" s="14" t="s">
        <v>11</v>
      </c>
      <c r="G2253" s="15">
        <v>1</v>
      </c>
      <c r="H2253" s="14" t="s">
        <v>11</v>
      </c>
      <c r="I2253" s="14" t="s">
        <v>241</v>
      </c>
      <c r="J2253" s="14" t="s">
        <v>20</v>
      </c>
    </row>
    <row r="2254" spans="1:10" x14ac:dyDescent="0.3">
      <c r="A2254" s="16" t="s">
        <v>2272</v>
      </c>
      <c r="B2254" s="17">
        <v>19.43</v>
      </c>
      <c r="C2254" s="18">
        <v>5.85</v>
      </c>
      <c r="D2254" s="3" t="s">
        <v>11</v>
      </c>
      <c r="E2254" s="3" t="s">
        <v>12</v>
      </c>
      <c r="F2254" s="3" t="s">
        <v>11</v>
      </c>
      <c r="G2254" s="19">
        <v>1</v>
      </c>
      <c r="H2254" s="3" t="s">
        <v>11</v>
      </c>
      <c r="I2254" s="3" t="s">
        <v>241</v>
      </c>
      <c r="J2254" s="3" t="s">
        <v>16</v>
      </c>
    </row>
    <row r="2255" spans="1:10" x14ac:dyDescent="0.3">
      <c r="A2255" s="11" t="s">
        <v>2273</v>
      </c>
      <c r="B2255" s="12">
        <v>15.22</v>
      </c>
      <c r="C2255" s="13">
        <v>4.92</v>
      </c>
      <c r="D2255" s="14" t="s">
        <v>12</v>
      </c>
      <c r="E2255" s="14" t="s">
        <v>11</v>
      </c>
      <c r="F2255" s="14" t="s">
        <v>25</v>
      </c>
      <c r="G2255" s="15">
        <v>1</v>
      </c>
      <c r="H2255" s="14" t="s">
        <v>11</v>
      </c>
      <c r="I2255" s="14" t="s">
        <v>298</v>
      </c>
      <c r="J2255" s="14" t="s">
        <v>20</v>
      </c>
    </row>
    <row r="2256" spans="1:10" x14ac:dyDescent="0.3">
      <c r="A2256" s="16" t="s">
        <v>2274</v>
      </c>
      <c r="B2256" s="17">
        <v>20.72</v>
      </c>
      <c r="C2256" s="18">
        <v>9.4600000000000009</v>
      </c>
      <c r="D2256" s="3" t="s">
        <v>11</v>
      </c>
      <c r="E2256" s="3" t="s">
        <v>11</v>
      </c>
      <c r="F2256" s="3" t="s">
        <v>11</v>
      </c>
      <c r="G2256" s="19">
        <v>0</v>
      </c>
      <c r="H2256" s="3" t="s">
        <v>11</v>
      </c>
      <c r="I2256" s="3" t="s">
        <v>241</v>
      </c>
      <c r="J2256" s="3" t="s">
        <v>14</v>
      </c>
    </row>
    <row r="2257" spans="1:10" x14ac:dyDescent="0.3">
      <c r="A2257" s="11" t="s">
        <v>2275</v>
      </c>
      <c r="B2257" s="12">
        <v>35.4</v>
      </c>
      <c r="C2257" s="13">
        <v>5.94</v>
      </c>
      <c r="D2257" s="14" t="s">
        <v>11</v>
      </c>
      <c r="E2257" s="14" t="s">
        <v>11</v>
      </c>
      <c r="F2257" s="14" t="s">
        <v>25</v>
      </c>
      <c r="G2257" s="15">
        <v>1</v>
      </c>
      <c r="H2257" s="14" t="s">
        <v>11</v>
      </c>
      <c r="I2257" s="14" t="s">
        <v>13</v>
      </c>
      <c r="J2257" s="14" t="s">
        <v>16</v>
      </c>
    </row>
    <row r="2258" spans="1:10" x14ac:dyDescent="0.3">
      <c r="A2258" s="16" t="s">
        <v>2276</v>
      </c>
      <c r="B2258" s="17">
        <v>34.4</v>
      </c>
      <c r="C2258" s="18">
        <v>5.7</v>
      </c>
      <c r="D2258" s="3" t="s">
        <v>11</v>
      </c>
      <c r="E2258" s="3" t="s">
        <v>11</v>
      </c>
      <c r="F2258" s="3" t="s">
        <v>25</v>
      </c>
      <c r="G2258" s="19">
        <v>1</v>
      </c>
      <c r="H2258" s="3" t="s">
        <v>11</v>
      </c>
      <c r="I2258" s="3" t="s">
        <v>13</v>
      </c>
      <c r="J2258" s="3" t="s">
        <v>20</v>
      </c>
    </row>
    <row r="2259" spans="1:10" x14ac:dyDescent="0.3">
      <c r="A2259" s="11" t="s">
        <v>2277</v>
      </c>
      <c r="B2259" s="12">
        <v>34.1</v>
      </c>
      <c r="C2259" s="13">
        <v>4.13</v>
      </c>
      <c r="D2259" s="14" t="s">
        <v>11</v>
      </c>
      <c r="E2259" s="14" t="s">
        <v>11</v>
      </c>
      <c r="F2259" s="14" t="s">
        <v>25</v>
      </c>
      <c r="G2259" s="15">
        <v>1</v>
      </c>
      <c r="H2259" s="14" t="s">
        <v>11</v>
      </c>
      <c r="I2259" s="14" t="s">
        <v>13</v>
      </c>
      <c r="J2259" s="14" t="s">
        <v>20</v>
      </c>
    </row>
    <row r="2260" spans="1:10" x14ac:dyDescent="0.3">
      <c r="A2260" s="16" t="s">
        <v>2278</v>
      </c>
      <c r="B2260" s="17">
        <v>30.4</v>
      </c>
      <c r="C2260" s="18">
        <v>4.7699999999999996</v>
      </c>
      <c r="D2260" s="3" t="s">
        <v>11</v>
      </c>
      <c r="E2260" s="3" t="s">
        <v>11</v>
      </c>
      <c r="F2260" s="3" t="s">
        <v>25</v>
      </c>
      <c r="G2260" s="19">
        <v>1</v>
      </c>
      <c r="H2260" s="3" t="s">
        <v>11</v>
      </c>
      <c r="I2260" s="3" t="s">
        <v>13</v>
      </c>
      <c r="J2260" s="3" t="s">
        <v>20</v>
      </c>
    </row>
    <row r="2261" spans="1:10" x14ac:dyDescent="0.3">
      <c r="A2261" s="11" t="s">
        <v>2279</v>
      </c>
      <c r="B2261" s="12">
        <v>28.7</v>
      </c>
      <c r="C2261" s="13">
        <v>4.99</v>
      </c>
      <c r="D2261" s="14" t="s">
        <v>11</v>
      </c>
      <c r="E2261" s="14" t="s">
        <v>11</v>
      </c>
      <c r="F2261" s="14" t="s">
        <v>25</v>
      </c>
      <c r="G2261" s="15">
        <v>1</v>
      </c>
      <c r="H2261" s="14" t="s">
        <v>11</v>
      </c>
      <c r="I2261" s="14" t="s">
        <v>167</v>
      </c>
      <c r="J2261" s="14" t="s">
        <v>20</v>
      </c>
    </row>
    <row r="2262" spans="1:10" x14ac:dyDescent="0.3">
      <c r="A2262" s="16" t="s">
        <v>2280</v>
      </c>
      <c r="B2262" s="17">
        <v>17.440000000000001</v>
      </c>
      <c r="C2262" s="18">
        <v>4.42</v>
      </c>
      <c r="D2262" s="3" t="s">
        <v>12</v>
      </c>
      <c r="E2262" s="3" t="s">
        <v>11</v>
      </c>
      <c r="F2262" s="3" t="s">
        <v>25</v>
      </c>
      <c r="G2262" s="19">
        <v>1</v>
      </c>
      <c r="H2262" s="3" t="s">
        <v>11</v>
      </c>
      <c r="I2262" s="3" t="s">
        <v>298</v>
      </c>
      <c r="J2262" s="3" t="s">
        <v>20</v>
      </c>
    </row>
    <row r="2263" spans="1:10" x14ac:dyDescent="0.3">
      <c r="A2263" s="11" t="s">
        <v>2281</v>
      </c>
      <c r="B2263" s="12">
        <v>27.6</v>
      </c>
      <c r="C2263" s="13">
        <v>4.01</v>
      </c>
      <c r="D2263" s="14" t="s">
        <v>11</v>
      </c>
      <c r="E2263" s="14" t="s">
        <v>11</v>
      </c>
      <c r="F2263" s="14" t="s">
        <v>25</v>
      </c>
      <c r="G2263" s="15">
        <v>1</v>
      </c>
      <c r="H2263" s="14" t="s">
        <v>11</v>
      </c>
      <c r="I2263" s="14" t="s">
        <v>167</v>
      </c>
      <c r="J2263" s="14" t="s">
        <v>20</v>
      </c>
    </row>
    <row r="2264" spans="1:10" x14ac:dyDescent="0.3">
      <c r="A2264" s="16" t="s">
        <v>2282</v>
      </c>
      <c r="B2264" s="17">
        <v>20.7</v>
      </c>
      <c r="C2264" s="18">
        <v>4.49</v>
      </c>
      <c r="D2264" s="3" t="s">
        <v>11</v>
      </c>
      <c r="E2264" s="3" t="s">
        <v>11</v>
      </c>
      <c r="F2264" s="3" t="s">
        <v>25</v>
      </c>
      <c r="G2264" s="19">
        <v>1</v>
      </c>
      <c r="H2264" s="3" t="s">
        <v>11</v>
      </c>
      <c r="I2264" s="3" t="s">
        <v>241</v>
      </c>
      <c r="J2264" s="3" t="s">
        <v>20</v>
      </c>
    </row>
    <row r="2265" spans="1:10" x14ac:dyDescent="0.3">
      <c r="A2265" s="11" t="s">
        <v>2283</v>
      </c>
      <c r="B2265" s="12">
        <v>20.3</v>
      </c>
      <c r="C2265" s="13">
        <v>6.37</v>
      </c>
      <c r="D2265" s="14" t="s">
        <v>11</v>
      </c>
      <c r="E2265" s="14" t="s">
        <v>11</v>
      </c>
      <c r="F2265" s="14" t="s">
        <v>25</v>
      </c>
      <c r="G2265" s="15">
        <v>1</v>
      </c>
      <c r="H2265" s="14" t="s">
        <v>11</v>
      </c>
      <c r="I2265" s="14" t="s">
        <v>241</v>
      </c>
      <c r="J2265" s="14" t="s">
        <v>16</v>
      </c>
    </row>
    <row r="2266" spans="1:10" x14ac:dyDescent="0.3">
      <c r="A2266" s="16" t="s">
        <v>2284</v>
      </c>
      <c r="B2266" s="17">
        <v>19.8</v>
      </c>
      <c r="C2266" s="18">
        <v>5.12</v>
      </c>
      <c r="D2266" s="3" t="s">
        <v>11</v>
      </c>
      <c r="E2266" s="3" t="s">
        <v>11</v>
      </c>
      <c r="F2266" s="3" t="s">
        <v>25</v>
      </c>
      <c r="G2266" s="19">
        <v>1</v>
      </c>
      <c r="H2266" s="3" t="s">
        <v>11</v>
      </c>
      <c r="I2266" s="3" t="s">
        <v>241</v>
      </c>
      <c r="J2266" s="3" t="s">
        <v>20</v>
      </c>
    </row>
    <row r="2267" spans="1:10" x14ac:dyDescent="0.3">
      <c r="A2267" s="11" t="s">
        <v>2285</v>
      </c>
      <c r="B2267" s="12">
        <v>21.87</v>
      </c>
      <c r="C2267" s="13">
        <v>8.59</v>
      </c>
      <c r="D2267" s="14" t="s">
        <v>11</v>
      </c>
      <c r="E2267" s="14" t="s">
        <v>11</v>
      </c>
      <c r="F2267" s="14" t="s">
        <v>11</v>
      </c>
      <c r="G2267" s="15">
        <v>0</v>
      </c>
      <c r="H2267" s="14" t="s">
        <v>11</v>
      </c>
      <c r="I2267" s="14" t="s">
        <v>241</v>
      </c>
      <c r="J2267" s="14" t="s">
        <v>14</v>
      </c>
    </row>
    <row r="2268" spans="1:10" x14ac:dyDescent="0.3">
      <c r="A2268" s="16" t="s">
        <v>2286</v>
      </c>
      <c r="B2268" s="17">
        <v>16.600000000000001</v>
      </c>
      <c r="C2268" s="18">
        <v>5.87</v>
      </c>
      <c r="D2268" s="3" t="s">
        <v>11</v>
      </c>
      <c r="E2268" s="3" t="s">
        <v>11</v>
      </c>
      <c r="F2268" s="3" t="s">
        <v>11</v>
      </c>
      <c r="G2268" s="19">
        <v>1</v>
      </c>
      <c r="H2268" s="3" t="s">
        <v>11</v>
      </c>
      <c r="I2268" s="3" t="s">
        <v>298</v>
      </c>
      <c r="J2268" s="3" t="s">
        <v>16</v>
      </c>
    </row>
    <row r="2269" spans="1:10" x14ac:dyDescent="0.3">
      <c r="A2269" s="11" t="s">
        <v>2287</v>
      </c>
      <c r="B2269" s="12">
        <v>21.98</v>
      </c>
      <c r="C2269" s="13">
        <v>7.03</v>
      </c>
      <c r="D2269" s="14" t="s">
        <v>11</v>
      </c>
      <c r="E2269" s="14" t="s">
        <v>11</v>
      </c>
      <c r="F2269" s="14" t="s">
        <v>11</v>
      </c>
      <c r="G2269" s="15">
        <v>0</v>
      </c>
      <c r="H2269" s="14" t="s">
        <v>11</v>
      </c>
      <c r="I2269" s="14" t="s">
        <v>241</v>
      </c>
      <c r="J2269" s="14" t="s">
        <v>14</v>
      </c>
    </row>
    <row r="2270" spans="1:10" x14ac:dyDescent="0.3">
      <c r="A2270" s="16" t="s">
        <v>2288</v>
      </c>
      <c r="B2270" s="17">
        <v>19.7</v>
      </c>
      <c r="C2270" s="18">
        <v>5.51</v>
      </c>
      <c r="D2270" s="3" t="s">
        <v>11</v>
      </c>
      <c r="E2270" s="3" t="s">
        <v>11</v>
      </c>
      <c r="F2270" s="3" t="s">
        <v>11</v>
      </c>
      <c r="G2270" s="19">
        <v>1</v>
      </c>
      <c r="H2270" s="3" t="s">
        <v>11</v>
      </c>
      <c r="I2270" s="3" t="s">
        <v>241</v>
      </c>
      <c r="J2270" s="3" t="s">
        <v>20</v>
      </c>
    </row>
    <row r="2271" spans="1:10" x14ac:dyDescent="0.3">
      <c r="A2271" s="11" t="s">
        <v>2289</v>
      </c>
      <c r="B2271" s="12">
        <v>19.21</v>
      </c>
      <c r="C2271" s="13">
        <v>4.76</v>
      </c>
      <c r="D2271" s="14" t="s">
        <v>11</v>
      </c>
      <c r="E2271" s="14" t="s">
        <v>12</v>
      </c>
      <c r="F2271" s="14" t="s">
        <v>11</v>
      </c>
      <c r="G2271" s="15">
        <v>1</v>
      </c>
      <c r="H2271" s="14" t="s">
        <v>11</v>
      </c>
      <c r="I2271" s="14" t="s">
        <v>241</v>
      </c>
      <c r="J2271" s="14" t="s">
        <v>20</v>
      </c>
    </row>
    <row r="2272" spans="1:10" x14ac:dyDescent="0.3">
      <c r="A2272" s="16" t="s">
        <v>2290</v>
      </c>
      <c r="B2272" s="17">
        <v>19.3</v>
      </c>
      <c r="C2272" s="18">
        <v>4.7</v>
      </c>
      <c r="D2272" s="3" t="s">
        <v>11</v>
      </c>
      <c r="E2272" s="3" t="s">
        <v>12</v>
      </c>
      <c r="F2272" s="3" t="s">
        <v>11</v>
      </c>
      <c r="G2272" s="19">
        <v>1</v>
      </c>
      <c r="H2272" s="3" t="s">
        <v>11</v>
      </c>
      <c r="I2272" s="3" t="s">
        <v>241</v>
      </c>
      <c r="J2272" s="3" t="s">
        <v>20</v>
      </c>
    </row>
    <row r="2273" spans="1:10" x14ac:dyDescent="0.3">
      <c r="A2273" s="11" t="s">
        <v>2291</v>
      </c>
      <c r="B2273" s="12">
        <v>16.22</v>
      </c>
      <c r="C2273" s="13">
        <v>6.21</v>
      </c>
      <c r="D2273" s="14" t="s">
        <v>12</v>
      </c>
      <c r="E2273" s="14" t="s">
        <v>11</v>
      </c>
      <c r="F2273" s="14" t="s">
        <v>11</v>
      </c>
      <c r="G2273" s="15">
        <v>0</v>
      </c>
      <c r="H2273" s="14" t="s">
        <v>11</v>
      </c>
      <c r="I2273" s="14" t="s">
        <v>298</v>
      </c>
      <c r="J2273" s="14" t="s">
        <v>16</v>
      </c>
    </row>
    <row r="2274" spans="1:10" x14ac:dyDescent="0.3">
      <c r="A2274" s="16" t="s">
        <v>2292</v>
      </c>
      <c r="B2274" s="17">
        <v>17.12</v>
      </c>
      <c r="C2274" s="18">
        <v>4.5199999999999996</v>
      </c>
      <c r="D2274" s="3" t="s">
        <v>11</v>
      </c>
      <c r="E2274" s="3" t="s">
        <v>12</v>
      </c>
      <c r="F2274" s="3" t="s">
        <v>11</v>
      </c>
      <c r="G2274" s="19">
        <v>1</v>
      </c>
      <c r="H2274" s="3" t="s">
        <v>11</v>
      </c>
      <c r="I2274" s="3" t="s">
        <v>298</v>
      </c>
      <c r="J2274" s="3" t="s">
        <v>20</v>
      </c>
    </row>
    <row r="2275" spans="1:10" x14ac:dyDescent="0.3">
      <c r="A2275" s="11" t="s">
        <v>2293</v>
      </c>
      <c r="B2275" s="12">
        <v>19.07</v>
      </c>
      <c r="C2275" s="13">
        <v>5.45</v>
      </c>
      <c r="D2275" s="14" t="s">
        <v>11</v>
      </c>
      <c r="E2275" s="14" t="s">
        <v>11</v>
      </c>
      <c r="F2275" s="14" t="s">
        <v>11</v>
      </c>
      <c r="G2275" s="15">
        <v>1</v>
      </c>
      <c r="H2275" s="14" t="s">
        <v>11</v>
      </c>
      <c r="I2275" s="14" t="s">
        <v>241</v>
      </c>
      <c r="J2275" s="14" t="s">
        <v>20</v>
      </c>
    </row>
    <row r="2276" spans="1:10" x14ac:dyDescent="0.3">
      <c r="A2276" s="16" t="s">
        <v>2294</v>
      </c>
      <c r="B2276" s="17">
        <v>15.56</v>
      </c>
      <c r="C2276" s="18">
        <v>4.42</v>
      </c>
      <c r="D2276" s="3" t="s">
        <v>11</v>
      </c>
      <c r="E2276" s="3" t="s">
        <v>11</v>
      </c>
      <c r="F2276" s="3" t="s">
        <v>11</v>
      </c>
      <c r="G2276" s="19">
        <v>0</v>
      </c>
      <c r="H2276" s="3" t="s">
        <v>11</v>
      </c>
      <c r="I2276" s="3" t="s">
        <v>298</v>
      </c>
      <c r="J2276" s="3" t="s">
        <v>20</v>
      </c>
    </row>
    <row r="2277" spans="1:10" x14ac:dyDescent="0.3">
      <c r="A2277" s="11" t="s">
        <v>2295</v>
      </c>
      <c r="B2277" s="12">
        <v>22.76</v>
      </c>
      <c r="C2277" s="13">
        <v>9.44</v>
      </c>
      <c r="D2277" s="14" t="s">
        <v>11</v>
      </c>
      <c r="E2277" s="14" t="s">
        <v>11</v>
      </c>
      <c r="F2277" s="14" t="s">
        <v>11</v>
      </c>
      <c r="G2277" s="15">
        <v>0</v>
      </c>
      <c r="H2277" s="14" t="s">
        <v>11</v>
      </c>
      <c r="I2277" s="14" t="s">
        <v>241</v>
      </c>
      <c r="J2277" s="14" t="s">
        <v>14</v>
      </c>
    </row>
    <row r="2278" spans="1:10" x14ac:dyDescent="0.3">
      <c r="A2278" s="16" t="s">
        <v>2296</v>
      </c>
      <c r="B2278" s="17">
        <v>22.79</v>
      </c>
      <c r="C2278" s="18">
        <v>6.15</v>
      </c>
      <c r="D2278" s="3" t="s">
        <v>12</v>
      </c>
      <c r="E2278" s="3" t="s">
        <v>11</v>
      </c>
      <c r="F2278" s="3" t="s">
        <v>25</v>
      </c>
      <c r="G2278" s="19">
        <v>1</v>
      </c>
      <c r="H2278" s="3" t="s">
        <v>11</v>
      </c>
      <c r="I2278" s="3" t="s">
        <v>241</v>
      </c>
      <c r="J2278" s="3" t="s">
        <v>16</v>
      </c>
    </row>
    <row r="2279" spans="1:10" x14ac:dyDescent="0.3">
      <c r="A2279" s="11" t="s">
        <v>2297</v>
      </c>
      <c r="B2279" s="12">
        <v>17.41</v>
      </c>
      <c r="C2279" s="13">
        <v>5.13</v>
      </c>
      <c r="D2279" s="14" t="s">
        <v>12</v>
      </c>
      <c r="E2279" s="14" t="s">
        <v>11</v>
      </c>
      <c r="F2279" s="14" t="s">
        <v>11</v>
      </c>
      <c r="G2279" s="15">
        <v>0</v>
      </c>
      <c r="H2279" s="14" t="s">
        <v>11</v>
      </c>
      <c r="I2279" s="14" t="s">
        <v>298</v>
      </c>
      <c r="J2279" s="14" t="s">
        <v>20</v>
      </c>
    </row>
    <row r="2280" spans="1:10" x14ac:dyDescent="0.3">
      <c r="A2280" s="16" t="s">
        <v>2298</v>
      </c>
      <c r="B2280" s="17">
        <v>19.32</v>
      </c>
      <c r="C2280" s="18">
        <v>4.96</v>
      </c>
      <c r="D2280" s="3" t="s">
        <v>12</v>
      </c>
      <c r="E2280" s="3" t="s">
        <v>11</v>
      </c>
      <c r="F2280" s="3" t="s">
        <v>11</v>
      </c>
      <c r="G2280" s="19">
        <v>0</v>
      </c>
      <c r="H2280" s="3" t="s">
        <v>11</v>
      </c>
      <c r="I2280" s="3" t="s">
        <v>241</v>
      </c>
      <c r="J2280" s="3" t="s">
        <v>20</v>
      </c>
    </row>
    <row r="2281" spans="1:10" x14ac:dyDescent="0.3">
      <c r="A2281" s="11" t="s">
        <v>2299</v>
      </c>
      <c r="B2281" s="12">
        <v>18.25</v>
      </c>
      <c r="C2281" s="13">
        <v>10.95</v>
      </c>
      <c r="D2281" s="14" t="s">
        <v>11</v>
      </c>
      <c r="E2281" s="14" t="s">
        <v>11</v>
      </c>
      <c r="F2281" s="14" t="s">
        <v>11</v>
      </c>
      <c r="G2281" s="15">
        <v>0</v>
      </c>
      <c r="H2281" s="14" t="s">
        <v>11</v>
      </c>
      <c r="I2281" s="14" t="s">
        <v>298</v>
      </c>
      <c r="J2281" s="14" t="s">
        <v>14</v>
      </c>
    </row>
    <row r="2282" spans="1:10" x14ac:dyDescent="0.3">
      <c r="A2282" s="16" t="s">
        <v>2300</v>
      </c>
      <c r="B2282" s="17">
        <v>53.13</v>
      </c>
      <c r="C2282" s="18">
        <v>4.4400000000000004</v>
      </c>
      <c r="D2282" s="3" t="s">
        <v>11</v>
      </c>
      <c r="E2282" s="3" t="s">
        <v>12</v>
      </c>
      <c r="F2282" s="3" t="s">
        <v>11</v>
      </c>
      <c r="G2282" s="19">
        <v>1</v>
      </c>
      <c r="H2282" s="3" t="s">
        <v>11</v>
      </c>
      <c r="I2282" s="3" t="s">
        <v>13</v>
      </c>
      <c r="J2282" s="3" t="s">
        <v>20</v>
      </c>
    </row>
    <row r="2283" spans="1:10" x14ac:dyDescent="0.3">
      <c r="A2283" s="11" t="s">
        <v>2301</v>
      </c>
      <c r="B2283" s="12">
        <v>20.46</v>
      </c>
      <c r="C2283" s="13">
        <v>4.0199999999999996</v>
      </c>
      <c r="D2283" s="14" t="s">
        <v>11</v>
      </c>
      <c r="E2283" s="14" t="s">
        <v>11</v>
      </c>
      <c r="F2283" s="14" t="s">
        <v>11</v>
      </c>
      <c r="G2283" s="15">
        <v>0</v>
      </c>
      <c r="H2283" s="14" t="s">
        <v>11</v>
      </c>
      <c r="I2283" s="14" t="s">
        <v>241</v>
      </c>
      <c r="J2283" s="14" t="s">
        <v>20</v>
      </c>
    </row>
    <row r="2284" spans="1:10" x14ac:dyDescent="0.3">
      <c r="A2284" s="16" t="s">
        <v>2302</v>
      </c>
      <c r="B2284" s="17">
        <v>43.01</v>
      </c>
      <c r="C2284" s="18">
        <v>5.44</v>
      </c>
      <c r="D2284" s="3" t="s">
        <v>11</v>
      </c>
      <c r="E2284" s="3" t="s">
        <v>12</v>
      </c>
      <c r="F2284" s="3" t="s">
        <v>11</v>
      </c>
      <c r="G2284" s="19">
        <v>1</v>
      </c>
      <c r="H2284" s="3" t="s">
        <v>11</v>
      </c>
      <c r="I2284" s="3" t="s">
        <v>13</v>
      </c>
      <c r="J2284" s="3" t="s">
        <v>20</v>
      </c>
    </row>
    <row r="2285" spans="1:10" x14ac:dyDescent="0.3">
      <c r="A2285" s="11" t="s">
        <v>2303</v>
      </c>
      <c r="B2285" s="12">
        <v>15.01</v>
      </c>
      <c r="C2285" s="13">
        <v>4.1500000000000004</v>
      </c>
      <c r="D2285" s="14" t="s">
        <v>11</v>
      </c>
      <c r="E2285" s="14" t="s">
        <v>11</v>
      </c>
      <c r="F2285" s="14" t="s">
        <v>25</v>
      </c>
      <c r="G2285" s="15">
        <v>1</v>
      </c>
      <c r="H2285" s="14" t="s">
        <v>11</v>
      </c>
      <c r="I2285" s="14" t="s">
        <v>298</v>
      </c>
      <c r="J2285" s="14" t="s">
        <v>20</v>
      </c>
    </row>
    <row r="2286" spans="1:10" x14ac:dyDescent="0.3">
      <c r="A2286" s="16" t="s">
        <v>2304</v>
      </c>
      <c r="B2286" s="17">
        <v>41.14</v>
      </c>
      <c r="C2286" s="18">
        <v>6.02</v>
      </c>
      <c r="D2286" s="3" t="s">
        <v>11</v>
      </c>
      <c r="E2286" s="3" t="s">
        <v>12</v>
      </c>
      <c r="F2286" s="3" t="s">
        <v>11</v>
      </c>
      <c r="G2286" s="19">
        <v>1</v>
      </c>
      <c r="H2286" s="3" t="s">
        <v>11</v>
      </c>
      <c r="I2286" s="3" t="s">
        <v>13</v>
      </c>
      <c r="J2286" s="3" t="s">
        <v>16</v>
      </c>
    </row>
    <row r="2287" spans="1:10" x14ac:dyDescent="0.3">
      <c r="A2287" s="11" t="s">
        <v>2305</v>
      </c>
      <c r="B2287" s="12">
        <v>16.55</v>
      </c>
      <c r="C2287" s="13">
        <v>7.73</v>
      </c>
      <c r="D2287" s="14" t="s">
        <v>11</v>
      </c>
      <c r="E2287" s="14" t="s">
        <v>11</v>
      </c>
      <c r="F2287" s="14" t="s">
        <v>11</v>
      </c>
      <c r="G2287" s="15">
        <v>0</v>
      </c>
      <c r="H2287" s="14" t="s">
        <v>11</v>
      </c>
      <c r="I2287" s="14" t="s">
        <v>298</v>
      </c>
      <c r="J2287" s="14" t="s">
        <v>14</v>
      </c>
    </row>
    <row r="2288" spans="1:10" x14ac:dyDescent="0.3">
      <c r="A2288" s="16" t="s">
        <v>2306</v>
      </c>
      <c r="B2288" s="17">
        <v>37.29</v>
      </c>
      <c r="C2288" s="18">
        <v>5.03</v>
      </c>
      <c r="D2288" s="3" t="s">
        <v>11</v>
      </c>
      <c r="E2288" s="3" t="s">
        <v>12</v>
      </c>
      <c r="F2288" s="3" t="s">
        <v>11</v>
      </c>
      <c r="G2288" s="19">
        <v>1</v>
      </c>
      <c r="H2288" s="3" t="s">
        <v>11</v>
      </c>
      <c r="I2288" s="3" t="s">
        <v>13</v>
      </c>
      <c r="J2288" s="3" t="s">
        <v>20</v>
      </c>
    </row>
    <row r="2289" spans="1:10" x14ac:dyDescent="0.3">
      <c r="A2289" s="11" t="s">
        <v>2307</v>
      </c>
      <c r="B2289" s="12">
        <v>16.739999999999998</v>
      </c>
      <c r="C2289" s="13">
        <v>4.08</v>
      </c>
      <c r="D2289" s="14" t="s">
        <v>12</v>
      </c>
      <c r="E2289" s="14" t="s">
        <v>11</v>
      </c>
      <c r="F2289" s="14" t="s">
        <v>11</v>
      </c>
      <c r="G2289" s="15">
        <v>0</v>
      </c>
      <c r="H2289" s="14" t="s">
        <v>11</v>
      </c>
      <c r="I2289" s="14" t="s">
        <v>298</v>
      </c>
      <c r="J2289" s="14" t="s">
        <v>20</v>
      </c>
    </row>
    <row r="2290" spans="1:10" x14ac:dyDescent="0.3">
      <c r="A2290" s="16" t="s">
        <v>2308</v>
      </c>
      <c r="B2290" s="17">
        <v>34.43</v>
      </c>
      <c r="C2290" s="18">
        <v>4.2699999999999996</v>
      </c>
      <c r="D2290" s="3" t="s">
        <v>11</v>
      </c>
      <c r="E2290" s="3" t="s">
        <v>12</v>
      </c>
      <c r="F2290" s="3" t="s">
        <v>11</v>
      </c>
      <c r="G2290" s="19">
        <v>1</v>
      </c>
      <c r="H2290" s="3" t="s">
        <v>11</v>
      </c>
      <c r="I2290" s="3" t="s">
        <v>13</v>
      </c>
      <c r="J2290" s="3" t="s">
        <v>20</v>
      </c>
    </row>
    <row r="2291" spans="1:10" x14ac:dyDescent="0.3">
      <c r="A2291" s="11" t="s">
        <v>2309</v>
      </c>
      <c r="B2291" s="12">
        <v>34.1</v>
      </c>
      <c r="C2291" s="13">
        <v>4.07</v>
      </c>
      <c r="D2291" s="14" t="s">
        <v>11</v>
      </c>
      <c r="E2291" s="14" t="s">
        <v>12</v>
      </c>
      <c r="F2291" s="14" t="s">
        <v>11</v>
      </c>
      <c r="G2291" s="15">
        <v>1</v>
      </c>
      <c r="H2291" s="14" t="s">
        <v>11</v>
      </c>
      <c r="I2291" s="14" t="s">
        <v>13</v>
      </c>
      <c r="J2291" s="14" t="s">
        <v>20</v>
      </c>
    </row>
    <row r="2292" spans="1:10" x14ac:dyDescent="0.3">
      <c r="A2292" s="16" t="s">
        <v>2310</v>
      </c>
      <c r="B2292" s="17">
        <v>19.3</v>
      </c>
      <c r="C2292" s="18">
        <v>10.36</v>
      </c>
      <c r="D2292" s="3" t="s">
        <v>11</v>
      </c>
      <c r="E2292" s="3" t="s">
        <v>11</v>
      </c>
      <c r="F2292" s="3" t="s">
        <v>11</v>
      </c>
      <c r="G2292" s="19">
        <v>0</v>
      </c>
      <c r="H2292" s="3" t="s">
        <v>11</v>
      </c>
      <c r="I2292" s="3" t="s">
        <v>241</v>
      </c>
      <c r="J2292" s="3" t="s">
        <v>14</v>
      </c>
    </row>
    <row r="2293" spans="1:10" x14ac:dyDescent="0.3">
      <c r="A2293" s="11" t="s">
        <v>2311</v>
      </c>
      <c r="B2293" s="12">
        <v>33.659999999999997</v>
      </c>
      <c r="C2293" s="13">
        <v>5.71</v>
      </c>
      <c r="D2293" s="14" t="s">
        <v>11</v>
      </c>
      <c r="E2293" s="14" t="s">
        <v>12</v>
      </c>
      <c r="F2293" s="14" t="s">
        <v>11</v>
      </c>
      <c r="G2293" s="15">
        <v>1</v>
      </c>
      <c r="H2293" s="14" t="s">
        <v>11</v>
      </c>
      <c r="I2293" s="14" t="s">
        <v>13</v>
      </c>
      <c r="J2293" s="14" t="s">
        <v>16</v>
      </c>
    </row>
    <row r="2294" spans="1:10" x14ac:dyDescent="0.3">
      <c r="A2294" s="16" t="s">
        <v>2312</v>
      </c>
      <c r="B2294" s="17">
        <v>33.33</v>
      </c>
      <c r="C2294" s="18">
        <v>6.08</v>
      </c>
      <c r="D2294" s="3" t="s">
        <v>11</v>
      </c>
      <c r="E2294" s="3" t="s">
        <v>12</v>
      </c>
      <c r="F2294" s="3" t="s">
        <v>11</v>
      </c>
      <c r="G2294" s="19">
        <v>1</v>
      </c>
      <c r="H2294" s="3" t="s">
        <v>11</v>
      </c>
      <c r="I2294" s="3" t="s">
        <v>13</v>
      </c>
      <c r="J2294" s="3" t="s">
        <v>16</v>
      </c>
    </row>
    <row r="2295" spans="1:10" x14ac:dyDescent="0.3">
      <c r="A2295" s="11" t="s">
        <v>2313</v>
      </c>
      <c r="B2295" s="12">
        <v>21.84</v>
      </c>
      <c r="C2295" s="13">
        <v>5.71</v>
      </c>
      <c r="D2295" s="14" t="s">
        <v>11</v>
      </c>
      <c r="E2295" s="14" t="s">
        <v>12</v>
      </c>
      <c r="F2295" s="14" t="s">
        <v>11</v>
      </c>
      <c r="G2295" s="15">
        <v>1</v>
      </c>
      <c r="H2295" s="14" t="s">
        <v>11</v>
      </c>
      <c r="I2295" s="14" t="s">
        <v>241</v>
      </c>
      <c r="J2295" s="14" t="s">
        <v>16</v>
      </c>
    </row>
    <row r="2296" spans="1:10" x14ac:dyDescent="0.3">
      <c r="A2296" s="16" t="s">
        <v>2314</v>
      </c>
      <c r="B2296" s="17">
        <v>16.87</v>
      </c>
      <c r="C2296" s="18">
        <v>9.1300000000000008</v>
      </c>
      <c r="D2296" s="3" t="s">
        <v>11</v>
      </c>
      <c r="E2296" s="3" t="s">
        <v>11</v>
      </c>
      <c r="F2296" s="3" t="s">
        <v>11</v>
      </c>
      <c r="G2296" s="19">
        <v>0</v>
      </c>
      <c r="H2296" s="3" t="s">
        <v>11</v>
      </c>
      <c r="I2296" s="3" t="s">
        <v>298</v>
      </c>
      <c r="J2296" s="3" t="s">
        <v>14</v>
      </c>
    </row>
    <row r="2297" spans="1:10" x14ac:dyDescent="0.3">
      <c r="A2297" s="11" t="s">
        <v>2315</v>
      </c>
      <c r="B2297" s="12">
        <v>30.14</v>
      </c>
      <c r="C2297" s="13">
        <v>5.49</v>
      </c>
      <c r="D2297" s="14" t="s">
        <v>11</v>
      </c>
      <c r="E2297" s="14" t="s">
        <v>12</v>
      </c>
      <c r="F2297" s="14" t="s">
        <v>11</v>
      </c>
      <c r="G2297" s="15">
        <v>1</v>
      </c>
      <c r="H2297" s="14" t="s">
        <v>11</v>
      </c>
      <c r="I2297" s="14" t="s">
        <v>13</v>
      </c>
      <c r="J2297" s="14" t="s">
        <v>20</v>
      </c>
    </row>
    <row r="2298" spans="1:10" x14ac:dyDescent="0.3">
      <c r="A2298" s="16" t="s">
        <v>2316</v>
      </c>
      <c r="B2298" s="17">
        <v>23.21</v>
      </c>
      <c r="C2298" s="18">
        <v>4.37</v>
      </c>
      <c r="D2298" s="3" t="s">
        <v>11</v>
      </c>
      <c r="E2298" s="3" t="s">
        <v>12</v>
      </c>
      <c r="F2298" s="3" t="s">
        <v>11</v>
      </c>
      <c r="G2298" s="19">
        <v>1</v>
      </c>
      <c r="H2298" s="3" t="s">
        <v>11</v>
      </c>
      <c r="I2298" s="3" t="s">
        <v>241</v>
      </c>
      <c r="J2298" s="3" t="s">
        <v>20</v>
      </c>
    </row>
    <row r="2299" spans="1:10" x14ac:dyDescent="0.3">
      <c r="A2299" s="11" t="s">
        <v>2317</v>
      </c>
      <c r="B2299" s="12">
        <v>17.170000000000002</v>
      </c>
      <c r="C2299" s="13">
        <v>8.4600000000000009</v>
      </c>
      <c r="D2299" s="14" t="s">
        <v>11</v>
      </c>
      <c r="E2299" s="14" t="s">
        <v>11</v>
      </c>
      <c r="F2299" s="14" t="s">
        <v>11</v>
      </c>
      <c r="G2299" s="15">
        <v>0</v>
      </c>
      <c r="H2299" s="14" t="s">
        <v>11</v>
      </c>
      <c r="I2299" s="14" t="s">
        <v>298</v>
      </c>
      <c r="J2299" s="14" t="s">
        <v>14</v>
      </c>
    </row>
    <row r="2300" spans="1:10" x14ac:dyDescent="0.3">
      <c r="A2300" s="16" t="s">
        <v>2318</v>
      </c>
      <c r="B2300" s="17">
        <v>15.61</v>
      </c>
      <c r="C2300" s="18">
        <v>5.28</v>
      </c>
      <c r="D2300" s="3" t="s">
        <v>11</v>
      </c>
      <c r="E2300" s="3" t="s">
        <v>11</v>
      </c>
      <c r="F2300" s="3" t="s">
        <v>11</v>
      </c>
      <c r="G2300" s="19">
        <v>1</v>
      </c>
      <c r="H2300" s="3" t="s">
        <v>11</v>
      </c>
      <c r="I2300" s="3" t="s">
        <v>298</v>
      </c>
      <c r="J2300" s="3" t="s">
        <v>20</v>
      </c>
    </row>
    <row r="2301" spans="1:10" x14ac:dyDescent="0.3">
      <c r="A2301" s="11" t="s">
        <v>2319</v>
      </c>
      <c r="B2301" s="12">
        <v>17.98</v>
      </c>
      <c r="C2301" s="13">
        <v>5.33</v>
      </c>
      <c r="D2301" s="14" t="s">
        <v>12</v>
      </c>
      <c r="E2301" s="14" t="s">
        <v>11</v>
      </c>
      <c r="F2301" s="14" t="s">
        <v>25</v>
      </c>
      <c r="G2301" s="15">
        <v>1</v>
      </c>
      <c r="H2301" s="14" t="s">
        <v>11</v>
      </c>
      <c r="I2301" s="14" t="s">
        <v>298</v>
      </c>
      <c r="J2301" s="14" t="s">
        <v>20</v>
      </c>
    </row>
    <row r="2302" spans="1:10" x14ac:dyDescent="0.3">
      <c r="A2302" s="16" t="s">
        <v>2320</v>
      </c>
      <c r="B2302" s="17">
        <v>21.64</v>
      </c>
      <c r="C2302" s="18">
        <v>5.5</v>
      </c>
      <c r="D2302" s="3" t="s">
        <v>11</v>
      </c>
      <c r="E2302" s="3" t="s">
        <v>12</v>
      </c>
      <c r="F2302" s="3" t="s">
        <v>11</v>
      </c>
      <c r="G2302" s="19">
        <v>1</v>
      </c>
      <c r="H2302" s="3" t="s">
        <v>11</v>
      </c>
      <c r="I2302" s="3" t="s">
        <v>241</v>
      </c>
      <c r="J2302" s="3" t="s">
        <v>20</v>
      </c>
    </row>
    <row r="2303" spans="1:10" x14ac:dyDescent="0.3">
      <c r="A2303" s="11" t="s">
        <v>2321</v>
      </c>
      <c r="B2303" s="12">
        <v>16.399999999999999</v>
      </c>
      <c r="C2303" s="13">
        <v>5.4</v>
      </c>
      <c r="D2303" s="14" t="s">
        <v>11</v>
      </c>
      <c r="E2303" s="14" t="s">
        <v>11</v>
      </c>
      <c r="F2303" s="14" t="s">
        <v>25</v>
      </c>
      <c r="G2303" s="15">
        <v>1</v>
      </c>
      <c r="H2303" s="14" t="s">
        <v>11</v>
      </c>
      <c r="I2303" s="14" t="s">
        <v>298</v>
      </c>
      <c r="J2303" s="14" t="s">
        <v>20</v>
      </c>
    </row>
    <row r="2304" spans="1:10" x14ac:dyDescent="0.3">
      <c r="A2304" s="16" t="s">
        <v>2322</v>
      </c>
      <c r="B2304" s="17">
        <v>15.77</v>
      </c>
      <c r="C2304" s="18">
        <v>6.05</v>
      </c>
      <c r="D2304" s="3" t="s">
        <v>12</v>
      </c>
      <c r="E2304" s="3" t="s">
        <v>11</v>
      </c>
      <c r="F2304" s="3" t="s">
        <v>11</v>
      </c>
      <c r="G2304" s="19">
        <v>1</v>
      </c>
      <c r="H2304" s="3" t="s">
        <v>11</v>
      </c>
      <c r="I2304" s="3" t="s">
        <v>298</v>
      </c>
      <c r="J2304" s="3" t="s">
        <v>16</v>
      </c>
    </row>
    <row r="2305" spans="1:10" x14ac:dyDescent="0.3">
      <c r="A2305" s="11" t="s">
        <v>2323</v>
      </c>
      <c r="B2305" s="12">
        <v>18.27</v>
      </c>
      <c r="C2305" s="13">
        <v>11.46</v>
      </c>
      <c r="D2305" s="14" t="s">
        <v>11</v>
      </c>
      <c r="E2305" s="14" t="s">
        <v>11</v>
      </c>
      <c r="F2305" s="14" t="s">
        <v>11</v>
      </c>
      <c r="G2305" s="15">
        <v>0</v>
      </c>
      <c r="H2305" s="14" t="s">
        <v>11</v>
      </c>
      <c r="I2305" s="14" t="s">
        <v>298</v>
      </c>
      <c r="J2305" s="14" t="s">
        <v>14</v>
      </c>
    </row>
    <row r="2306" spans="1:10" x14ac:dyDescent="0.3">
      <c r="A2306" s="16" t="s">
        <v>2324</v>
      </c>
      <c r="B2306" s="17">
        <v>16.489999999999998</v>
      </c>
      <c r="C2306" s="18">
        <v>8.48</v>
      </c>
      <c r="D2306" s="3" t="s">
        <v>11</v>
      </c>
      <c r="E2306" s="3" t="s">
        <v>11</v>
      </c>
      <c r="F2306" s="3" t="s">
        <v>11</v>
      </c>
      <c r="G2306" s="19">
        <v>0</v>
      </c>
      <c r="H2306" s="3" t="s">
        <v>11</v>
      </c>
      <c r="I2306" s="3" t="s">
        <v>298</v>
      </c>
      <c r="J2306" s="3" t="s">
        <v>14</v>
      </c>
    </row>
    <row r="2307" spans="1:10" x14ac:dyDescent="0.3">
      <c r="A2307" s="11" t="s">
        <v>2325</v>
      </c>
      <c r="B2307" s="12">
        <v>16.14</v>
      </c>
      <c r="C2307" s="13">
        <v>4.8600000000000003</v>
      </c>
      <c r="D2307" s="14" t="s">
        <v>11</v>
      </c>
      <c r="E2307" s="14" t="s">
        <v>11</v>
      </c>
      <c r="F2307" s="14" t="s">
        <v>11</v>
      </c>
      <c r="G2307" s="15">
        <v>0</v>
      </c>
      <c r="H2307" s="14" t="s">
        <v>11</v>
      </c>
      <c r="I2307" s="14" t="s">
        <v>298</v>
      </c>
      <c r="J2307" s="14" t="s">
        <v>20</v>
      </c>
    </row>
    <row r="2308" spans="1:10" x14ac:dyDescent="0.3">
      <c r="A2308" s="16" t="s">
        <v>2326</v>
      </c>
      <c r="B2308" s="17">
        <v>20.85</v>
      </c>
      <c r="C2308" s="18">
        <v>4.45</v>
      </c>
      <c r="D2308" s="3" t="s">
        <v>12</v>
      </c>
      <c r="E2308" s="3" t="s">
        <v>11</v>
      </c>
      <c r="F2308" s="3" t="s">
        <v>11</v>
      </c>
      <c r="G2308" s="19">
        <v>1</v>
      </c>
      <c r="H2308" s="3" t="s">
        <v>11</v>
      </c>
      <c r="I2308" s="3" t="s">
        <v>241</v>
      </c>
      <c r="J2308" s="3" t="s">
        <v>20</v>
      </c>
    </row>
    <row r="2309" spans="1:10" x14ac:dyDescent="0.3">
      <c r="A2309" s="11" t="s">
        <v>2327</v>
      </c>
      <c r="B2309" s="12">
        <v>15.88</v>
      </c>
      <c r="C2309" s="13">
        <v>4.3600000000000003</v>
      </c>
      <c r="D2309" s="14" t="s">
        <v>11</v>
      </c>
      <c r="E2309" s="14" t="s">
        <v>11</v>
      </c>
      <c r="F2309" s="14" t="s">
        <v>11</v>
      </c>
      <c r="G2309" s="15">
        <v>0</v>
      </c>
      <c r="H2309" s="14" t="s">
        <v>11</v>
      </c>
      <c r="I2309" s="14" t="s">
        <v>298</v>
      </c>
      <c r="J2309" s="14" t="s">
        <v>20</v>
      </c>
    </row>
    <row r="2310" spans="1:10" x14ac:dyDescent="0.3">
      <c r="A2310" s="16" t="s">
        <v>2328</v>
      </c>
      <c r="B2310" s="17">
        <v>20.66</v>
      </c>
      <c r="C2310" s="18">
        <v>5.8</v>
      </c>
      <c r="D2310" s="3" t="s">
        <v>11</v>
      </c>
      <c r="E2310" s="3" t="s">
        <v>12</v>
      </c>
      <c r="F2310" s="3" t="s">
        <v>11</v>
      </c>
      <c r="G2310" s="19">
        <v>1</v>
      </c>
      <c r="H2310" s="3" t="s">
        <v>11</v>
      </c>
      <c r="I2310" s="3" t="s">
        <v>241</v>
      </c>
      <c r="J2310" s="3" t="s">
        <v>16</v>
      </c>
    </row>
    <row r="2311" spans="1:10" x14ac:dyDescent="0.3">
      <c r="A2311" s="11" t="s">
        <v>2329</v>
      </c>
      <c r="B2311" s="12">
        <v>20.399999999999999</v>
      </c>
      <c r="C2311" s="13">
        <v>5.27</v>
      </c>
      <c r="D2311" s="14" t="s">
        <v>11</v>
      </c>
      <c r="E2311" s="14" t="s">
        <v>11</v>
      </c>
      <c r="F2311" s="14" t="s">
        <v>11</v>
      </c>
      <c r="G2311" s="15">
        <v>0</v>
      </c>
      <c r="H2311" s="14" t="s">
        <v>11</v>
      </c>
      <c r="I2311" s="14" t="s">
        <v>241</v>
      </c>
      <c r="J2311" s="14" t="s">
        <v>20</v>
      </c>
    </row>
    <row r="2312" spans="1:10" x14ac:dyDescent="0.3">
      <c r="A2312" s="16" t="s">
        <v>2330</v>
      </c>
      <c r="B2312" s="17">
        <v>25.19</v>
      </c>
      <c r="C2312" s="18">
        <v>5.64</v>
      </c>
      <c r="D2312" s="3" t="s">
        <v>12</v>
      </c>
      <c r="E2312" s="3" t="s">
        <v>11</v>
      </c>
      <c r="F2312" s="3" t="s">
        <v>11</v>
      </c>
      <c r="G2312" s="19">
        <v>0</v>
      </c>
      <c r="H2312" s="3" t="s">
        <v>11</v>
      </c>
      <c r="I2312" s="3" t="s">
        <v>167</v>
      </c>
      <c r="J2312" s="3" t="s">
        <v>20</v>
      </c>
    </row>
    <row r="2313" spans="1:10" x14ac:dyDescent="0.3">
      <c r="A2313" s="11" t="s">
        <v>2331</v>
      </c>
      <c r="B2313" s="12">
        <v>20.54</v>
      </c>
      <c r="C2313" s="13">
        <v>4.2</v>
      </c>
      <c r="D2313" s="14" t="s">
        <v>12</v>
      </c>
      <c r="E2313" s="14" t="s">
        <v>11</v>
      </c>
      <c r="F2313" s="14" t="s">
        <v>11</v>
      </c>
      <c r="G2313" s="15">
        <v>1</v>
      </c>
      <c r="H2313" s="14" t="s">
        <v>11</v>
      </c>
      <c r="I2313" s="14" t="s">
        <v>241</v>
      </c>
      <c r="J2313" s="14" t="s">
        <v>20</v>
      </c>
    </row>
    <row r="2314" spans="1:10" x14ac:dyDescent="0.3">
      <c r="A2314" s="16" t="s">
        <v>2332</v>
      </c>
      <c r="B2314" s="17">
        <v>20.13</v>
      </c>
      <c r="C2314" s="18">
        <v>5.42</v>
      </c>
      <c r="D2314" s="3" t="s">
        <v>11</v>
      </c>
      <c r="E2314" s="3" t="s">
        <v>11</v>
      </c>
      <c r="F2314" s="3" t="s">
        <v>11</v>
      </c>
      <c r="G2314" s="19">
        <v>0</v>
      </c>
      <c r="H2314" s="3" t="s">
        <v>11</v>
      </c>
      <c r="I2314" s="3" t="s">
        <v>241</v>
      </c>
      <c r="J2314" s="3" t="s">
        <v>20</v>
      </c>
    </row>
    <row r="2315" spans="1:10" x14ac:dyDescent="0.3">
      <c r="A2315" s="11" t="s">
        <v>2333</v>
      </c>
      <c r="B2315" s="12">
        <v>18.93</v>
      </c>
      <c r="C2315" s="13">
        <v>6.11</v>
      </c>
      <c r="D2315" s="14" t="s">
        <v>11</v>
      </c>
      <c r="E2315" s="14" t="s">
        <v>11</v>
      </c>
      <c r="F2315" s="14" t="s">
        <v>25</v>
      </c>
      <c r="G2315" s="15">
        <v>1</v>
      </c>
      <c r="H2315" s="14" t="s">
        <v>11</v>
      </c>
      <c r="I2315" s="14" t="s">
        <v>241</v>
      </c>
      <c r="J2315" s="14" t="s">
        <v>16</v>
      </c>
    </row>
    <row r="2316" spans="1:10" x14ac:dyDescent="0.3">
      <c r="A2316" s="16" t="s">
        <v>2334</v>
      </c>
      <c r="B2316" s="17">
        <v>24.14</v>
      </c>
      <c r="C2316" s="18">
        <v>5.29</v>
      </c>
      <c r="D2316" s="3" t="s">
        <v>11</v>
      </c>
      <c r="E2316" s="3" t="s">
        <v>12</v>
      </c>
      <c r="F2316" s="3" t="s">
        <v>11</v>
      </c>
      <c r="G2316" s="19">
        <v>1</v>
      </c>
      <c r="H2316" s="3" t="s">
        <v>11</v>
      </c>
      <c r="I2316" s="3" t="s">
        <v>241</v>
      </c>
      <c r="J2316" s="3" t="s">
        <v>20</v>
      </c>
    </row>
    <row r="2317" spans="1:10" x14ac:dyDescent="0.3">
      <c r="A2317" s="11" t="s">
        <v>2335</v>
      </c>
      <c r="B2317" s="12">
        <v>25.03</v>
      </c>
      <c r="C2317" s="13">
        <v>5.91</v>
      </c>
      <c r="D2317" s="14" t="s">
        <v>11</v>
      </c>
      <c r="E2317" s="14" t="s">
        <v>12</v>
      </c>
      <c r="F2317" s="14" t="s">
        <v>11</v>
      </c>
      <c r="G2317" s="15">
        <v>1</v>
      </c>
      <c r="H2317" s="14" t="s">
        <v>11</v>
      </c>
      <c r="I2317" s="14" t="s">
        <v>167</v>
      </c>
      <c r="J2317" s="14" t="s">
        <v>16</v>
      </c>
    </row>
    <row r="2318" spans="1:10" x14ac:dyDescent="0.3">
      <c r="A2318" s="16" t="s">
        <v>2336</v>
      </c>
      <c r="B2318" s="17">
        <v>20.47</v>
      </c>
      <c r="C2318" s="18">
        <v>5.81</v>
      </c>
      <c r="D2318" s="3" t="s">
        <v>12</v>
      </c>
      <c r="E2318" s="3" t="s">
        <v>11</v>
      </c>
      <c r="F2318" s="3" t="s">
        <v>11</v>
      </c>
      <c r="G2318" s="19">
        <v>1</v>
      </c>
      <c r="H2318" s="3" t="s">
        <v>11</v>
      </c>
      <c r="I2318" s="3" t="s">
        <v>241</v>
      </c>
      <c r="J2318" s="3" t="s">
        <v>16</v>
      </c>
    </row>
    <row r="2319" spans="1:10" x14ac:dyDescent="0.3">
      <c r="A2319" s="11" t="s">
        <v>2337</v>
      </c>
      <c r="B2319" s="12">
        <v>18.82</v>
      </c>
      <c r="C2319" s="13">
        <v>5.51</v>
      </c>
      <c r="D2319" s="14" t="s">
        <v>12</v>
      </c>
      <c r="E2319" s="14" t="s">
        <v>11</v>
      </c>
      <c r="F2319" s="14" t="s">
        <v>11</v>
      </c>
      <c r="G2319" s="15">
        <v>0</v>
      </c>
      <c r="H2319" s="14" t="s">
        <v>11</v>
      </c>
      <c r="I2319" s="14" t="s">
        <v>241</v>
      </c>
      <c r="J2319" s="14" t="s">
        <v>20</v>
      </c>
    </row>
    <row r="2320" spans="1:10" x14ac:dyDescent="0.3">
      <c r="A2320" s="16" t="s">
        <v>2338</v>
      </c>
      <c r="B2320" s="17">
        <v>17.079999999999998</v>
      </c>
      <c r="C2320" s="18">
        <v>5.73</v>
      </c>
      <c r="D2320" s="3" t="s">
        <v>11</v>
      </c>
      <c r="E2320" s="3" t="s">
        <v>11</v>
      </c>
      <c r="F2320" s="3" t="s">
        <v>25</v>
      </c>
      <c r="G2320" s="19">
        <v>1</v>
      </c>
      <c r="H2320" s="3" t="s">
        <v>11</v>
      </c>
      <c r="I2320" s="3" t="s">
        <v>298</v>
      </c>
      <c r="J2320" s="3" t="s">
        <v>16</v>
      </c>
    </row>
    <row r="2321" spans="1:10" x14ac:dyDescent="0.3">
      <c r="A2321" s="11" t="s">
        <v>2339</v>
      </c>
      <c r="B2321" s="12">
        <v>19.21</v>
      </c>
      <c r="C2321" s="13">
        <v>5.53</v>
      </c>
      <c r="D2321" s="14" t="s">
        <v>12</v>
      </c>
      <c r="E2321" s="14" t="s">
        <v>11</v>
      </c>
      <c r="F2321" s="14" t="s">
        <v>11</v>
      </c>
      <c r="G2321" s="15">
        <v>0</v>
      </c>
      <c r="H2321" s="14" t="s">
        <v>11</v>
      </c>
      <c r="I2321" s="14" t="s">
        <v>241</v>
      </c>
      <c r="J2321" s="14" t="s">
        <v>20</v>
      </c>
    </row>
    <row r="2322" spans="1:10" x14ac:dyDescent="0.3">
      <c r="A2322" s="16" t="s">
        <v>2340</v>
      </c>
      <c r="B2322" s="17">
        <v>17.86</v>
      </c>
      <c r="C2322" s="18">
        <v>5.43</v>
      </c>
      <c r="D2322" s="3" t="s">
        <v>11</v>
      </c>
      <c r="E2322" s="3" t="s">
        <v>11</v>
      </c>
      <c r="F2322" s="3" t="s">
        <v>25</v>
      </c>
      <c r="G2322" s="19">
        <v>1</v>
      </c>
      <c r="H2322" s="3" t="s">
        <v>11</v>
      </c>
      <c r="I2322" s="3" t="s">
        <v>298</v>
      </c>
      <c r="J2322" s="3" t="s">
        <v>20</v>
      </c>
    </row>
    <row r="2323" spans="1:10" x14ac:dyDescent="0.3">
      <c r="A2323" s="11" t="s">
        <v>2341</v>
      </c>
      <c r="B2323" s="12">
        <v>21.38</v>
      </c>
      <c r="C2323" s="13">
        <v>8.01</v>
      </c>
      <c r="D2323" s="14" t="s">
        <v>11</v>
      </c>
      <c r="E2323" s="14" t="s">
        <v>11</v>
      </c>
      <c r="F2323" s="14" t="s">
        <v>11</v>
      </c>
      <c r="G2323" s="15">
        <v>0</v>
      </c>
      <c r="H2323" s="14" t="s">
        <v>11</v>
      </c>
      <c r="I2323" s="14" t="s">
        <v>241</v>
      </c>
      <c r="J2323" s="14" t="s">
        <v>14</v>
      </c>
    </row>
    <row r="2324" spans="1:10" x14ac:dyDescent="0.3">
      <c r="A2324" s="16" t="s">
        <v>2342</v>
      </c>
      <c r="B2324" s="17">
        <v>23.35</v>
      </c>
      <c r="C2324" s="18">
        <v>5.94</v>
      </c>
      <c r="D2324" s="3" t="s">
        <v>11</v>
      </c>
      <c r="E2324" s="3" t="s">
        <v>11</v>
      </c>
      <c r="F2324" s="3" t="s">
        <v>11</v>
      </c>
      <c r="G2324" s="19">
        <v>0</v>
      </c>
      <c r="H2324" s="3" t="s">
        <v>11</v>
      </c>
      <c r="I2324" s="3" t="s">
        <v>241</v>
      </c>
      <c r="J2324" s="3" t="s">
        <v>16</v>
      </c>
    </row>
    <row r="2325" spans="1:10" x14ac:dyDescent="0.3">
      <c r="A2325" s="11" t="s">
        <v>2343</v>
      </c>
      <c r="B2325" s="12">
        <v>22.24</v>
      </c>
      <c r="C2325" s="13">
        <v>5.04</v>
      </c>
      <c r="D2325" s="14" t="s">
        <v>11</v>
      </c>
      <c r="E2325" s="14" t="s">
        <v>11</v>
      </c>
      <c r="F2325" s="14" t="s">
        <v>11</v>
      </c>
      <c r="G2325" s="15">
        <v>0</v>
      </c>
      <c r="H2325" s="14" t="s">
        <v>11</v>
      </c>
      <c r="I2325" s="14" t="s">
        <v>241</v>
      </c>
      <c r="J2325" s="14" t="s">
        <v>20</v>
      </c>
    </row>
    <row r="2326" spans="1:10" x14ac:dyDescent="0.3">
      <c r="A2326" s="16" t="s">
        <v>2344</v>
      </c>
      <c r="B2326" s="17">
        <v>24.76</v>
      </c>
      <c r="C2326" s="18">
        <v>4.54</v>
      </c>
      <c r="D2326" s="3" t="s">
        <v>12</v>
      </c>
      <c r="E2326" s="3" t="s">
        <v>11</v>
      </c>
      <c r="F2326" s="3" t="s">
        <v>11</v>
      </c>
      <c r="G2326" s="19">
        <v>0</v>
      </c>
      <c r="H2326" s="3" t="s">
        <v>11</v>
      </c>
      <c r="I2326" s="3" t="s">
        <v>241</v>
      </c>
      <c r="J2326" s="3" t="s">
        <v>20</v>
      </c>
    </row>
    <row r="2327" spans="1:10" x14ac:dyDescent="0.3">
      <c r="A2327" s="11" t="s">
        <v>2345</v>
      </c>
      <c r="B2327" s="12">
        <v>20.100000000000001</v>
      </c>
      <c r="C2327" s="13">
        <v>5.6</v>
      </c>
      <c r="D2327" s="14" t="s">
        <v>12</v>
      </c>
      <c r="E2327" s="14" t="s">
        <v>11</v>
      </c>
      <c r="F2327" s="14" t="s">
        <v>25</v>
      </c>
      <c r="G2327" s="15">
        <v>1</v>
      </c>
      <c r="H2327" s="14" t="s">
        <v>11</v>
      </c>
      <c r="I2327" s="14" t="s">
        <v>241</v>
      </c>
      <c r="J2327" s="14" t="s">
        <v>20</v>
      </c>
    </row>
    <row r="2328" spans="1:10" x14ac:dyDescent="0.3">
      <c r="A2328" s="16" t="s">
        <v>2346</v>
      </c>
      <c r="B2328" s="17">
        <v>21.77</v>
      </c>
      <c r="C2328" s="18">
        <v>10.67</v>
      </c>
      <c r="D2328" s="3" t="s">
        <v>11</v>
      </c>
      <c r="E2328" s="3" t="s">
        <v>11</v>
      </c>
      <c r="F2328" s="3" t="s">
        <v>11</v>
      </c>
      <c r="G2328" s="19">
        <v>0</v>
      </c>
      <c r="H2328" s="3" t="s">
        <v>11</v>
      </c>
      <c r="I2328" s="3" t="s">
        <v>241</v>
      </c>
      <c r="J2328" s="3" t="s">
        <v>14</v>
      </c>
    </row>
    <row r="2329" spans="1:10" x14ac:dyDescent="0.3">
      <c r="A2329" s="11" t="s">
        <v>2347</v>
      </c>
      <c r="B2329" s="12">
        <v>17.82</v>
      </c>
      <c r="C2329" s="13">
        <v>5.26</v>
      </c>
      <c r="D2329" s="14" t="s">
        <v>12</v>
      </c>
      <c r="E2329" s="14" t="s">
        <v>11</v>
      </c>
      <c r="F2329" s="14" t="s">
        <v>11</v>
      </c>
      <c r="G2329" s="15">
        <v>1</v>
      </c>
      <c r="H2329" s="14" t="s">
        <v>11</v>
      </c>
      <c r="I2329" s="14" t="s">
        <v>298</v>
      </c>
      <c r="J2329" s="14" t="s">
        <v>20</v>
      </c>
    </row>
    <row r="2330" spans="1:10" x14ac:dyDescent="0.3">
      <c r="A2330" s="16" t="s">
        <v>2348</v>
      </c>
      <c r="B2330" s="17">
        <v>17.07</v>
      </c>
      <c r="C2330" s="18">
        <v>5.22</v>
      </c>
      <c r="D2330" s="3" t="s">
        <v>11</v>
      </c>
      <c r="E2330" s="3" t="s">
        <v>11</v>
      </c>
      <c r="F2330" s="3" t="s">
        <v>25</v>
      </c>
      <c r="G2330" s="19">
        <v>1</v>
      </c>
      <c r="H2330" s="3" t="s">
        <v>11</v>
      </c>
      <c r="I2330" s="3" t="s">
        <v>298</v>
      </c>
      <c r="J2330" s="3" t="s">
        <v>20</v>
      </c>
    </row>
    <row r="2331" spans="1:10" x14ac:dyDescent="0.3">
      <c r="A2331" s="11" t="s">
        <v>2349</v>
      </c>
      <c r="B2331" s="12">
        <v>22.24</v>
      </c>
      <c r="C2331" s="13">
        <v>4.29</v>
      </c>
      <c r="D2331" s="14" t="s">
        <v>12</v>
      </c>
      <c r="E2331" s="14" t="s">
        <v>11</v>
      </c>
      <c r="F2331" s="14" t="s">
        <v>11</v>
      </c>
      <c r="G2331" s="15">
        <v>0</v>
      </c>
      <c r="H2331" s="14" t="s">
        <v>11</v>
      </c>
      <c r="I2331" s="14" t="s">
        <v>241</v>
      </c>
      <c r="J2331" s="14" t="s">
        <v>20</v>
      </c>
    </row>
    <row r="2332" spans="1:10" x14ac:dyDescent="0.3">
      <c r="A2332" s="16" t="s">
        <v>2350</v>
      </c>
      <c r="B2332" s="17">
        <v>22.34</v>
      </c>
      <c r="C2332" s="18">
        <v>5.57</v>
      </c>
      <c r="D2332" s="3" t="s">
        <v>11</v>
      </c>
      <c r="E2332" s="3" t="s">
        <v>11</v>
      </c>
      <c r="F2332" s="3" t="s">
        <v>11</v>
      </c>
      <c r="G2332" s="19">
        <v>1</v>
      </c>
      <c r="H2332" s="3" t="s">
        <v>11</v>
      </c>
      <c r="I2332" s="3" t="s">
        <v>241</v>
      </c>
      <c r="J2332" s="3" t="s">
        <v>20</v>
      </c>
    </row>
    <row r="2333" spans="1:10" x14ac:dyDescent="0.3">
      <c r="A2333" s="11" t="s">
        <v>2351</v>
      </c>
      <c r="B2333" s="12">
        <v>17.7</v>
      </c>
      <c r="C2333" s="13">
        <v>6.28</v>
      </c>
      <c r="D2333" s="14" t="s">
        <v>11</v>
      </c>
      <c r="E2333" s="14" t="s">
        <v>11</v>
      </c>
      <c r="F2333" s="14" t="s">
        <v>11</v>
      </c>
      <c r="G2333" s="15">
        <v>1</v>
      </c>
      <c r="H2333" s="14" t="s">
        <v>11</v>
      </c>
      <c r="I2333" s="14" t="s">
        <v>298</v>
      </c>
      <c r="J2333" s="14" t="s">
        <v>16</v>
      </c>
    </row>
    <row r="2334" spans="1:10" x14ac:dyDescent="0.3">
      <c r="A2334" s="16" t="s">
        <v>2352</v>
      </c>
      <c r="B2334" s="17">
        <v>16.47</v>
      </c>
      <c r="C2334" s="18">
        <v>6.35</v>
      </c>
      <c r="D2334" s="3" t="s">
        <v>11</v>
      </c>
      <c r="E2334" s="3" t="s">
        <v>11</v>
      </c>
      <c r="F2334" s="3" t="s">
        <v>25</v>
      </c>
      <c r="G2334" s="19">
        <v>1</v>
      </c>
      <c r="H2334" s="3" t="s">
        <v>11</v>
      </c>
      <c r="I2334" s="3" t="s">
        <v>298</v>
      </c>
      <c r="J2334" s="3" t="s">
        <v>16</v>
      </c>
    </row>
    <row r="2335" spans="1:10" x14ac:dyDescent="0.3">
      <c r="A2335" s="11" t="s">
        <v>2353</v>
      </c>
      <c r="B2335" s="12">
        <v>17.600000000000001</v>
      </c>
      <c r="C2335" s="13">
        <v>4.3899999999999997</v>
      </c>
      <c r="D2335" s="14" t="s">
        <v>11</v>
      </c>
      <c r="E2335" s="14" t="s">
        <v>11</v>
      </c>
      <c r="F2335" s="14" t="s">
        <v>11</v>
      </c>
      <c r="G2335" s="15">
        <v>1</v>
      </c>
      <c r="H2335" s="14" t="s">
        <v>11</v>
      </c>
      <c r="I2335" s="14" t="s">
        <v>298</v>
      </c>
      <c r="J2335" s="14" t="s">
        <v>20</v>
      </c>
    </row>
    <row r="2336" spans="1:10" x14ac:dyDescent="0.3">
      <c r="A2336" s="16" t="s">
        <v>2354</v>
      </c>
      <c r="B2336" s="17">
        <v>17.579999999999998</v>
      </c>
      <c r="C2336" s="18">
        <v>4.51</v>
      </c>
      <c r="D2336" s="3" t="s">
        <v>11</v>
      </c>
      <c r="E2336" s="3" t="s">
        <v>11</v>
      </c>
      <c r="F2336" s="3" t="s">
        <v>11</v>
      </c>
      <c r="G2336" s="19">
        <v>1</v>
      </c>
      <c r="H2336" s="3" t="s">
        <v>11</v>
      </c>
      <c r="I2336" s="3" t="s">
        <v>298</v>
      </c>
      <c r="J2336" s="3" t="s">
        <v>20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7B172D-1EB3-4C84-8340-36179A89302D}">
  <dimension ref="A1:D2336"/>
  <sheetViews>
    <sheetView workbookViewId="0">
      <selection sqref="A1:A1048576"/>
    </sheetView>
  </sheetViews>
  <sheetFormatPr defaultRowHeight="14.4" x14ac:dyDescent="0.3"/>
  <cols>
    <col min="1" max="1" width="13.5546875" bestFit="1" customWidth="1"/>
    <col min="2" max="2" width="6.77734375" bestFit="1" customWidth="1"/>
    <col min="3" max="3" width="16.6640625" bestFit="1" customWidth="1"/>
    <col min="4" max="4" width="19.33203125" bestFit="1" customWidth="1"/>
  </cols>
  <sheetData>
    <row r="1" spans="1:4" ht="15" thickBot="1" x14ac:dyDescent="0.35">
      <c r="A1" s="4" t="s">
        <v>0</v>
      </c>
      <c r="B1" s="5" t="s">
        <v>6794</v>
      </c>
      <c r="C1" s="5" t="s">
        <v>6795</v>
      </c>
      <c r="D1" s="5" t="s">
        <v>6796</v>
      </c>
    </row>
    <row r="2" spans="1:4" ht="15" thickTop="1" x14ac:dyDescent="0.3">
      <c r="A2" s="6" t="s">
        <v>4459</v>
      </c>
      <c r="B2" s="7" t="s">
        <v>6797</v>
      </c>
      <c r="C2" s="8" t="s">
        <v>6798</v>
      </c>
      <c r="D2" s="9" t="s">
        <v>6799</v>
      </c>
    </row>
    <row r="3" spans="1:4" x14ac:dyDescent="0.3">
      <c r="A3" s="11" t="s">
        <v>4460</v>
      </c>
      <c r="B3" s="12" t="s">
        <v>6800</v>
      </c>
      <c r="C3" s="13" t="s">
        <v>6801</v>
      </c>
      <c r="D3" s="14" t="s">
        <v>6802</v>
      </c>
    </row>
    <row r="4" spans="1:4" x14ac:dyDescent="0.3">
      <c r="A4" s="16" t="s">
        <v>4461</v>
      </c>
      <c r="B4" s="17" t="s">
        <v>6800</v>
      </c>
      <c r="C4" s="18" t="s">
        <v>6803</v>
      </c>
      <c r="D4" s="3" t="s">
        <v>6804</v>
      </c>
    </row>
    <row r="5" spans="1:4" x14ac:dyDescent="0.3">
      <c r="A5" s="11" t="s">
        <v>4462</v>
      </c>
      <c r="B5" s="12" t="s">
        <v>6797</v>
      </c>
      <c r="C5" s="13" t="s">
        <v>6805</v>
      </c>
      <c r="D5" s="14" t="s">
        <v>6806</v>
      </c>
    </row>
    <row r="6" spans="1:4" x14ac:dyDescent="0.3">
      <c r="A6" s="16" t="s">
        <v>4463</v>
      </c>
      <c r="B6" s="17" t="s">
        <v>6797</v>
      </c>
      <c r="C6" s="18" t="s">
        <v>6807</v>
      </c>
      <c r="D6" s="3" t="s">
        <v>6808</v>
      </c>
    </row>
    <row r="7" spans="1:4" x14ac:dyDescent="0.3">
      <c r="A7" s="11" t="s">
        <v>4464</v>
      </c>
      <c r="B7" s="12" t="s">
        <v>6800</v>
      </c>
      <c r="C7" s="13" t="s">
        <v>6809</v>
      </c>
      <c r="D7" s="14" t="s">
        <v>6810</v>
      </c>
    </row>
    <row r="8" spans="1:4" x14ac:dyDescent="0.3">
      <c r="A8" s="16" t="s">
        <v>4465</v>
      </c>
      <c r="B8" s="17" t="s">
        <v>6800</v>
      </c>
      <c r="C8" s="18" t="s">
        <v>6811</v>
      </c>
      <c r="D8" s="3" t="s">
        <v>6812</v>
      </c>
    </row>
    <row r="9" spans="1:4" x14ac:dyDescent="0.3">
      <c r="A9" s="11" t="s">
        <v>4466</v>
      </c>
      <c r="B9" s="12" t="s">
        <v>6800</v>
      </c>
      <c r="C9" s="13" t="s">
        <v>6813</v>
      </c>
      <c r="D9" s="14" t="s">
        <v>6814</v>
      </c>
    </row>
    <row r="10" spans="1:4" x14ac:dyDescent="0.3">
      <c r="A10" s="16" t="s">
        <v>4467</v>
      </c>
      <c r="B10" s="17" t="s">
        <v>6800</v>
      </c>
      <c r="C10" s="18" t="s">
        <v>6815</v>
      </c>
      <c r="D10" s="3" t="s">
        <v>6816</v>
      </c>
    </row>
    <row r="11" spans="1:4" x14ac:dyDescent="0.3">
      <c r="A11" s="11" t="s">
        <v>4468</v>
      </c>
      <c r="B11" s="12" t="s">
        <v>6797</v>
      </c>
      <c r="C11" s="13" t="s">
        <v>6817</v>
      </c>
      <c r="D11" s="14" t="s">
        <v>6818</v>
      </c>
    </row>
    <row r="12" spans="1:4" x14ac:dyDescent="0.3">
      <c r="A12" s="16" t="s">
        <v>4469</v>
      </c>
      <c r="B12" s="17" t="s">
        <v>6797</v>
      </c>
      <c r="C12" s="18" t="s">
        <v>6819</v>
      </c>
      <c r="D12" s="3" t="s">
        <v>6820</v>
      </c>
    </row>
    <row r="13" spans="1:4" x14ac:dyDescent="0.3">
      <c r="A13" s="11" t="s">
        <v>4470</v>
      </c>
      <c r="B13" s="12" t="s">
        <v>6800</v>
      </c>
      <c r="C13" s="13" t="s">
        <v>6821</v>
      </c>
      <c r="D13" s="14" t="s">
        <v>6822</v>
      </c>
    </row>
    <row r="14" spans="1:4" x14ac:dyDescent="0.3">
      <c r="A14" s="16" t="s">
        <v>4471</v>
      </c>
      <c r="B14" s="17" t="s">
        <v>6800</v>
      </c>
      <c r="C14" s="18" t="s">
        <v>6823</v>
      </c>
      <c r="D14" s="3" t="s">
        <v>6824</v>
      </c>
    </row>
    <row r="15" spans="1:4" x14ac:dyDescent="0.3">
      <c r="A15" s="11" t="s">
        <v>4472</v>
      </c>
      <c r="B15" s="12" t="s">
        <v>6800</v>
      </c>
      <c r="C15" s="13" t="s">
        <v>6825</v>
      </c>
      <c r="D15" s="14" t="s">
        <v>6826</v>
      </c>
    </row>
    <row r="16" spans="1:4" x14ac:dyDescent="0.3">
      <c r="A16" s="16" t="s">
        <v>4473</v>
      </c>
      <c r="B16" s="17" t="s">
        <v>6797</v>
      </c>
      <c r="C16" s="18" t="s">
        <v>6827</v>
      </c>
      <c r="D16" s="3" t="s">
        <v>6828</v>
      </c>
    </row>
    <row r="17" spans="1:4" x14ac:dyDescent="0.3">
      <c r="A17" s="11" t="s">
        <v>4474</v>
      </c>
      <c r="B17" s="12" t="s">
        <v>6800</v>
      </c>
      <c r="C17" s="13" t="s">
        <v>6829</v>
      </c>
      <c r="D17" s="14" t="s">
        <v>6830</v>
      </c>
    </row>
    <row r="18" spans="1:4" x14ac:dyDescent="0.3">
      <c r="A18" s="16" t="s">
        <v>4475</v>
      </c>
      <c r="B18" s="17" t="s">
        <v>6797</v>
      </c>
      <c r="C18" s="18" t="s">
        <v>6831</v>
      </c>
      <c r="D18" s="3" t="s">
        <v>6832</v>
      </c>
    </row>
    <row r="19" spans="1:4" x14ac:dyDescent="0.3">
      <c r="A19" s="11" t="s">
        <v>4476</v>
      </c>
      <c r="B19" s="12" t="s">
        <v>6797</v>
      </c>
      <c r="C19" s="13" t="s">
        <v>6833</v>
      </c>
      <c r="D19" s="14" t="s">
        <v>6834</v>
      </c>
    </row>
    <row r="20" spans="1:4" x14ac:dyDescent="0.3">
      <c r="A20" s="16" t="s">
        <v>4477</v>
      </c>
      <c r="B20" s="17" t="s">
        <v>6800</v>
      </c>
      <c r="C20" s="18" t="s">
        <v>6835</v>
      </c>
      <c r="D20" s="3" t="s">
        <v>6836</v>
      </c>
    </row>
    <row r="21" spans="1:4" x14ac:dyDescent="0.3">
      <c r="A21" s="11" t="s">
        <v>4478</v>
      </c>
      <c r="B21" s="12" t="s">
        <v>6800</v>
      </c>
      <c r="C21" s="13" t="s">
        <v>6837</v>
      </c>
      <c r="D21" s="14" t="s">
        <v>6838</v>
      </c>
    </row>
    <row r="22" spans="1:4" x14ac:dyDescent="0.3">
      <c r="A22" s="16" t="s">
        <v>4479</v>
      </c>
      <c r="B22" s="17" t="s">
        <v>6800</v>
      </c>
      <c r="C22" s="18" t="s">
        <v>6839</v>
      </c>
      <c r="D22" s="3" t="s">
        <v>6840</v>
      </c>
    </row>
    <row r="23" spans="1:4" x14ac:dyDescent="0.3">
      <c r="A23" s="11" t="s">
        <v>4480</v>
      </c>
      <c r="B23" s="12" t="s">
        <v>6797</v>
      </c>
      <c r="C23" s="13" t="s">
        <v>6841</v>
      </c>
      <c r="D23" s="14" t="s">
        <v>6842</v>
      </c>
    </row>
    <row r="24" spans="1:4" x14ac:dyDescent="0.3">
      <c r="A24" s="16" t="s">
        <v>4481</v>
      </c>
      <c r="B24" s="17" t="s">
        <v>6797</v>
      </c>
      <c r="C24" s="18" t="s">
        <v>6843</v>
      </c>
      <c r="D24" s="3" t="s">
        <v>6844</v>
      </c>
    </row>
    <row r="25" spans="1:4" x14ac:dyDescent="0.3">
      <c r="A25" s="11" t="s">
        <v>4482</v>
      </c>
      <c r="B25" s="12" t="s">
        <v>6800</v>
      </c>
      <c r="C25" s="13" t="s">
        <v>6845</v>
      </c>
      <c r="D25" s="14" t="s">
        <v>6846</v>
      </c>
    </row>
    <row r="26" spans="1:4" x14ac:dyDescent="0.3">
      <c r="A26" s="16" t="s">
        <v>4483</v>
      </c>
      <c r="B26" s="17" t="s">
        <v>6800</v>
      </c>
      <c r="C26" s="18" t="s">
        <v>6847</v>
      </c>
      <c r="D26" s="3" t="s">
        <v>6848</v>
      </c>
    </row>
    <row r="27" spans="1:4" x14ac:dyDescent="0.3">
      <c r="A27" s="11" t="s">
        <v>4484</v>
      </c>
      <c r="B27" s="12" t="s">
        <v>6800</v>
      </c>
      <c r="C27" s="13" t="s">
        <v>6849</v>
      </c>
      <c r="D27" s="14" t="s">
        <v>6850</v>
      </c>
    </row>
    <row r="28" spans="1:4" x14ac:dyDescent="0.3">
      <c r="A28" s="16" t="s">
        <v>4485</v>
      </c>
      <c r="B28" s="17" t="s">
        <v>6800</v>
      </c>
      <c r="C28" s="18" t="s">
        <v>6851</v>
      </c>
      <c r="D28" s="3" t="s">
        <v>6852</v>
      </c>
    </row>
    <row r="29" spans="1:4" x14ac:dyDescent="0.3">
      <c r="A29" s="11" t="s">
        <v>4486</v>
      </c>
      <c r="B29" s="12" t="s">
        <v>6797</v>
      </c>
      <c r="C29" s="13" t="s">
        <v>6853</v>
      </c>
      <c r="D29" s="14" t="s">
        <v>6854</v>
      </c>
    </row>
    <row r="30" spans="1:4" x14ac:dyDescent="0.3">
      <c r="A30" s="16" t="s">
        <v>4487</v>
      </c>
      <c r="B30" s="17" t="s">
        <v>6800</v>
      </c>
      <c r="C30" s="18" t="s">
        <v>6855</v>
      </c>
      <c r="D30" s="3" t="s">
        <v>6814</v>
      </c>
    </row>
    <row r="31" spans="1:4" x14ac:dyDescent="0.3">
      <c r="A31" s="11" t="s">
        <v>4488</v>
      </c>
      <c r="B31" s="12" t="s">
        <v>6797</v>
      </c>
      <c r="C31" s="13" t="s">
        <v>6856</v>
      </c>
      <c r="D31" s="14" t="s">
        <v>6857</v>
      </c>
    </row>
    <row r="32" spans="1:4" x14ac:dyDescent="0.3">
      <c r="A32" s="16" t="s">
        <v>4489</v>
      </c>
      <c r="B32" s="17" t="s">
        <v>6797</v>
      </c>
      <c r="C32" s="18" t="s">
        <v>6858</v>
      </c>
      <c r="D32" s="3" t="s">
        <v>6859</v>
      </c>
    </row>
    <row r="33" spans="1:4" x14ac:dyDescent="0.3">
      <c r="A33" s="11" t="s">
        <v>4490</v>
      </c>
      <c r="B33" s="12" t="s">
        <v>6800</v>
      </c>
      <c r="C33" s="13" t="s">
        <v>6860</v>
      </c>
      <c r="D33" s="14" t="s">
        <v>6861</v>
      </c>
    </row>
    <row r="34" spans="1:4" x14ac:dyDescent="0.3">
      <c r="A34" s="16" t="s">
        <v>4491</v>
      </c>
      <c r="B34" s="17" t="s">
        <v>6800</v>
      </c>
      <c r="C34" s="18" t="s">
        <v>6862</v>
      </c>
      <c r="D34" s="3" t="s">
        <v>6863</v>
      </c>
    </row>
    <row r="35" spans="1:4" x14ac:dyDescent="0.3">
      <c r="A35" s="11" t="s">
        <v>4492</v>
      </c>
      <c r="B35" s="12" t="s">
        <v>6797</v>
      </c>
      <c r="C35" s="13" t="s">
        <v>6864</v>
      </c>
      <c r="D35" s="14" t="s">
        <v>6865</v>
      </c>
    </row>
    <row r="36" spans="1:4" x14ac:dyDescent="0.3">
      <c r="A36" s="16" t="s">
        <v>4493</v>
      </c>
      <c r="B36" s="17" t="s">
        <v>6797</v>
      </c>
      <c r="C36" s="18" t="s">
        <v>6866</v>
      </c>
      <c r="D36" s="3" t="s">
        <v>6867</v>
      </c>
    </row>
    <row r="37" spans="1:4" x14ac:dyDescent="0.3">
      <c r="A37" s="11" t="s">
        <v>4494</v>
      </c>
      <c r="B37" s="12" t="s">
        <v>6800</v>
      </c>
      <c r="C37" s="13" t="s">
        <v>6868</v>
      </c>
      <c r="D37" s="14" t="s">
        <v>6869</v>
      </c>
    </row>
    <row r="38" spans="1:4" x14ac:dyDescent="0.3">
      <c r="A38" s="16" t="s">
        <v>4495</v>
      </c>
      <c r="B38" s="17" t="s">
        <v>6800</v>
      </c>
      <c r="C38" s="18" t="s">
        <v>6870</v>
      </c>
      <c r="D38" s="3" t="s">
        <v>6871</v>
      </c>
    </row>
    <row r="39" spans="1:4" x14ac:dyDescent="0.3">
      <c r="A39" s="11" t="s">
        <v>4496</v>
      </c>
      <c r="B39" s="12" t="s">
        <v>6797</v>
      </c>
      <c r="C39" s="13" t="s">
        <v>6872</v>
      </c>
      <c r="D39" s="14" t="s">
        <v>6873</v>
      </c>
    </row>
    <row r="40" spans="1:4" x14ac:dyDescent="0.3">
      <c r="A40" s="16" t="s">
        <v>4497</v>
      </c>
      <c r="B40" s="17" t="s">
        <v>6797</v>
      </c>
      <c r="C40" s="18" t="s">
        <v>6874</v>
      </c>
      <c r="D40" s="3" t="s">
        <v>6875</v>
      </c>
    </row>
    <row r="41" spans="1:4" x14ac:dyDescent="0.3">
      <c r="A41" s="11" t="s">
        <v>4498</v>
      </c>
      <c r="B41" s="12" t="s">
        <v>6800</v>
      </c>
      <c r="C41" s="13" t="s">
        <v>6876</v>
      </c>
      <c r="D41" s="14" t="s">
        <v>6877</v>
      </c>
    </row>
    <row r="42" spans="1:4" x14ac:dyDescent="0.3">
      <c r="A42" s="16" t="s">
        <v>4499</v>
      </c>
      <c r="B42" s="17" t="s">
        <v>6800</v>
      </c>
      <c r="C42" s="18" t="s">
        <v>6878</v>
      </c>
      <c r="D42" s="3" t="s">
        <v>6879</v>
      </c>
    </row>
    <row r="43" spans="1:4" x14ac:dyDescent="0.3">
      <c r="A43" s="11" t="s">
        <v>4500</v>
      </c>
      <c r="B43" s="12" t="s">
        <v>6797</v>
      </c>
      <c r="C43" s="13" t="s">
        <v>6880</v>
      </c>
      <c r="D43" s="14" t="s">
        <v>6881</v>
      </c>
    </row>
    <row r="44" spans="1:4" x14ac:dyDescent="0.3">
      <c r="A44" s="16" t="s">
        <v>4501</v>
      </c>
      <c r="B44" s="17" t="s">
        <v>6797</v>
      </c>
      <c r="C44" s="18" t="s">
        <v>6882</v>
      </c>
      <c r="D44" s="3" t="s">
        <v>6844</v>
      </c>
    </row>
    <row r="45" spans="1:4" x14ac:dyDescent="0.3">
      <c r="A45" s="11" t="s">
        <v>4502</v>
      </c>
      <c r="B45" s="12" t="s">
        <v>6800</v>
      </c>
      <c r="C45" s="13" t="s">
        <v>6883</v>
      </c>
      <c r="D45" s="14" t="s">
        <v>6884</v>
      </c>
    </row>
    <row r="46" spans="1:4" x14ac:dyDescent="0.3">
      <c r="A46" s="16" t="s">
        <v>4503</v>
      </c>
      <c r="B46" s="17" t="s">
        <v>6800</v>
      </c>
      <c r="C46" s="18" t="s">
        <v>6885</v>
      </c>
      <c r="D46" s="3" t="s">
        <v>6886</v>
      </c>
    </row>
    <row r="47" spans="1:4" x14ac:dyDescent="0.3">
      <c r="A47" s="11" t="s">
        <v>4504</v>
      </c>
      <c r="B47" s="12" t="s">
        <v>6797</v>
      </c>
      <c r="C47" s="13" t="s">
        <v>6887</v>
      </c>
      <c r="D47" s="14" t="s">
        <v>6888</v>
      </c>
    </row>
    <row r="48" spans="1:4" x14ac:dyDescent="0.3">
      <c r="A48" s="16" t="s">
        <v>4505</v>
      </c>
      <c r="B48" s="17" t="s">
        <v>6800</v>
      </c>
      <c r="C48" s="18" t="s">
        <v>6889</v>
      </c>
      <c r="D48" s="3" t="s">
        <v>6890</v>
      </c>
    </row>
    <row r="49" spans="1:4" x14ac:dyDescent="0.3">
      <c r="A49" s="11" t="s">
        <v>4506</v>
      </c>
      <c r="B49" s="12" t="s">
        <v>6797</v>
      </c>
      <c r="C49" s="13" t="s">
        <v>6880</v>
      </c>
      <c r="D49" s="14" t="s">
        <v>6891</v>
      </c>
    </row>
    <row r="50" spans="1:4" x14ac:dyDescent="0.3">
      <c r="A50" s="16" t="s">
        <v>4507</v>
      </c>
      <c r="B50" s="17" t="s">
        <v>6800</v>
      </c>
      <c r="C50" s="18" t="s">
        <v>6892</v>
      </c>
      <c r="D50" s="3" t="s">
        <v>6893</v>
      </c>
    </row>
    <row r="51" spans="1:4" x14ac:dyDescent="0.3">
      <c r="A51" s="11" t="s">
        <v>4508</v>
      </c>
      <c r="B51" s="12" t="s">
        <v>6800</v>
      </c>
      <c r="C51" s="13" t="s">
        <v>6894</v>
      </c>
      <c r="D51" s="14" t="s">
        <v>6895</v>
      </c>
    </row>
    <row r="52" spans="1:4" x14ac:dyDescent="0.3">
      <c r="A52" s="16" t="s">
        <v>4509</v>
      </c>
      <c r="B52" s="17" t="s">
        <v>6800</v>
      </c>
      <c r="C52" s="18" t="s">
        <v>6896</v>
      </c>
      <c r="D52" s="3" t="s">
        <v>6897</v>
      </c>
    </row>
    <row r="53" spans="1:4" x14ac:dyDescent="0.3">
      <c r="A53" s="11" t="s">
        <v>4510</v>
      </c>
      <c r="B53" s="12" t="s">
        <v>6797</v>
      </c>
      <c r="C53" s="13" t="s">
        <v>6898</v>
      </c>
      <c r="D53" s="14" t="s">
        <v>6899</v>
      </c>
    </row>
    <row r="54" spans="1:4" x14ac:dyDescent="0.3">
      <c r="A54" s="16" t="s">
        <v>4511</v>
      </c>
      <c r="B54" s="17" t="s">
        <v>6800</v>
      </c>
      <c r="C54" s="18" t="s">
        <v>6900</v>
      </c>
      <c r="D54" s="3" t="s">
        <v>6822</v>
      </c>
    </row>
    <row r="55" spans="1:4" x14ac:dyDescent="0.3">
      <c r="A55" s="11" t="s">
        <v>4512</v>
      </c>
      <c r="B55" s="12" t="s">
        <v>6800</v>
      </c>
      <c r="C55" s="13" t="s">
        <v>6901</v>
      </c>
      <c r="D55" s="14" t="s">
        <v>6902</v>
      </c>
    </row>
    <row r="56" spans="1:4" x14ac:dyDescent="0.3">
      <c r="A56" s="16" t="s">
        <v>4513</v>
      </c>
      <c r="B56" s="17" t="s">
        <v>6797</v>
      </c>
      <c r="C56" s="18" t="s">
        <v>6903</v>
      </c>
      <c r="D56" s="3" t="s">
        <v>6904</v>
      </c>
    </row>
    <row r="57" spans="1:4" x14ac:dyDescent="0.3">
      <c r="A57" s="11" t="s">
        <v>4514</v>
      </c>
      <c r="B57" s="12" t="s">
        <v>6797</v>
      </c>
      <c r="C57" s="13" t="s">
        <v>6905</v>
      </c>
      <c r="D57" s="14" t="s">
        <v>6906</v>
      </c>
    </row>
    <row r="58" spans="1:4" x14ac:dyDescent="0.3">
      <c r="A58" s="16" t="s">
        <v>4515</v>
      </c>
      <c r="B58" s="17" t="s">
        <v>6800</v>
      </c>
      <c r="C58" s="18" t="s">
        <v>6907</v>
      </c>
      <c r="D58" s="3" t="s">
        <v>6908</v>
      </c>
    </row>
    <row r="59" spans="1:4" x14ac:dyDescent="0.3">
      <c r="A59" s="11" t="s">
        <v>4516</v>
      </c>
      <c r="B59" s="12" t="s">
        <v>6797</v>
      </c>
      <c r="C59" s="13" t="s">
        <v>6909</v>
      </c>
      <c r="D59" s="14" t="s">
        <v>6910</v>
      </c>
    </row>
    <row r="60" spans="1:4" x14ac:dyDescent="0.3">
      <c r="A60" s="16" t="s">
        <v>4517</v>
      </c>
      <c r="B60" s="17" t="s">
        <v>6800</v>
      </c>
      <c r="C60" s="18" t="s">
        <v>6911</v>
      </c>
      <c r="D60" s="3" t="s">
        <v>6912</v>
      </c>
    </row>
    <row r="61" spans="1:4" x14ac:dyDescent="0.3">
      <c r="A61" s="11" t="s">
        <v>4518</v>
      </c>
      <c r="B61" s="12" t="s">
        <v>6797</v>
      </c>
      <c r="C61" s="13" t="s">
        <v>6913</v>
      </c>
      <c r="D61" s="14" t="s">
        <v>6914</v>
      </c>
    </row>
    <row r="62" spans="1:4" x14ac:dyDescent="0.3">
      <c r="A62" s="16" t="s">
        <v>4519</v>
      </c>
      <c r="B62" s="17" t="s">
        <v>6800</v>
      </c>
      <c r="C62" s="18" t="s">
        <v>6915</v>
      </c>
      <c r="D62" s="3" t="s">
        <v>6916</v>
      </c>
    </row>
    <row r="63" spans="1:4" x14ac:dyDescent="0.3">
      <c r="A63" s="11" t="s">
        <v>4520</v>
      </c>
      <c r="B63" s="12" t="s">
        <v>6797</v>
      </c>
      <c r="C63" s="13" t="s">
        <v>6917</v>
      </c>
      <c r="D63" s="14" t="s">
        <v>6918</v>
      </c>
    </row>
    <row r="64" spans="1:4" x14ac:dyDescent="0.3">
      <c r="A64" s="16" t="s">
        <v>4521</v>
      </c>
      <c r="B64" s="17" t="s">
        <v>6797</v>
      </c>
      <c r="C64" s="18" t="s">
        <v>6919</v>
      </c>
      <c r="D64" s="3" t="s">
        <v>6920</v>
      </c>
    </row>
    <row r="65" spans="1:4" x14ac:dyDescent="0.3">
      <c r="A65" s="11" t="s">
        <v>4522</v>
      </c>
      <c r="B65" s="12" t="s">
        <v>6800</v>
      </c>
      <c r="C65" s="13" t="s">
        <v>6921</v>
      </c>
      <c r="D65" s="14" t="s">
        <v>6822</v>
      </c>
    </row>
    <row r="66" spans="1:4" x14ac:dyDescent="0.3">
      <c r="A66" s="16" t="s">
        <v>4523</v>
      </c>
      <c r="B66" s="17" t="s">
        <v>6800</v>
      </c>
      <c r="C66" s="18" t="s">
        <v>6922</v>
      </c>
      <c r="D66" s="3" t="s">
        <v>6923</v>
      </c>
    </row>
    <row r="67" spans="1:4" x14ac:dyDescent="0.3">
      <c r="A67" s="11" t="s">
        <v>4524</v>
      </c>
      <c r="B67" s="12" t="s">
        <v>6797</v>
      </c>
      <c r="C67" s="13" t="s">
        <v>6924</v>
      </c>
      <c r="D67" s="14" t="s">
        <v>6925</v>
      </c>
    </row>
    <row r="68" spans="1:4" x14ac:dyDescent="0.3">
      <c r="A68" s="16" t="s">
        <v>4525</v>
      </c>
      <c r="B68" s="17" t="s">
        <v>6800</v>
      </c>
      <c r="C68" s="18" t="s">
        <v>6926</v>
      </c>
      <c r="D68" s="3" t="s">
        <v>6927</v>
      </c>
    </row>
    <row r="69" spans="1:4" x14ac:dyDescent="0.3">
      <c r="A69" s="11" t="s">
        <v>4526</v>
      </c>
      <c r="B69" s="12" t="s">
        <v>6800</v>
      </c>
      <c r="C69" s="13" t="s">
        <v>6928</v>
      </c>
      <c r="D69" s="14" t="s">
        <v>6929</v>
      </c>
    </row>
    <row r="70" spans="1:4" x14ac:dyDescent="0.3">
      <c r="A70" s="16" t="s">
        <v>4527</v>
      </c>
      <c r="B70" s="17" t="s">
        <v>6797</v>
      </c>
      <c r="C70" s="18" t="s">
        <v>6930</v>
      </c>
      <c r="D70" s="3" t="s">
        <v>6931</v>
      </c>
    </row>
    <row r="71" spans="1:4" x14ac:dyDescent="0.3">
      <c r="A71" s="11" t="s">
        <v>4528</v>
      </c>
      <c r="B71" s="12" t="s">
        <v>6800</v>
      </c>
      <c r="C71" s="13" t="s">
        <v>6932</v>
      </c>
      <c r="D71" s="14" t="s">
        <v>6933</v>
      </c>
    </row>
    <row r="72" spans="1:4" x14ac:dyDescent="0.3">
      <c r="A72" s="16" t="s">
        <v>4529</v>
      </c>
      <c r="B72" s="17" t="s">
        <v>6800</v>
      </c>
      <c r="C72" s="18" t="s">
        <v>6934</v>
      </c>
      <c r="D72" s="3" t="s">
        <v>6935</v>
      </c>
    </row>
    <row r="73" spans="1:4" x14ac:dyDescent="0.3">
      <c r="A73" s="11" t="s">
        <v>4530</v>
      </c>
      <c r="B73" s="12" t="s">
        <v>6800</v>
      </c>
      <c r="C73" s="13" t="s">
        <v>6936</v>
      </c>
      <c r="D73" s="14" t="s">
        <v>6937</v>
      </c>
    </row>
    <row r="74" spans="1:4" x14ac:dyDescent="0.3">
      <c r="A74" s="16" t="s">
        <v>4531</v>
      </c>
      <c r="B74" s="17" t="s">
        <v>6797</v>
      </c>
      <c r="C74" s="18" t="s">
        <v>6938</v>
      </c>
      <c r="D74" s="3" t="s">
        <v>6939</v>
      </c>
    </row>
    <row r="75" spans="1:4" x14ac:dyDescent="0.3">
      <c r="A75" s="11" t="s">
        <v>4532</v>
      </c>
      <c r="B75" s="12" t="s">
        <v>6797</v>
      </c>
      <c r="C75" s="13" t="s">
        <v>6940</v>
      </c>
      <c r="D75" s="14" t="s">
        <v>6941</v>
      </c>
    </row>
    <row r="76" spans="1:4" x14ac:dyDescent="0.3">
      <c r="A76" s="16" t="s">
        <v>4533</v>
      </c>
      <c r="B76" s="17" t="s">
        <v>6797</v>
      </c>
      <c r="C76" s="18" t="s">
        <v>6942</v>
      </c>
      <c r="D76" s="3" t="s">
        <v>6943</v>
      </c>
    </row>
    <row r="77" spans="1:4" x14ac:dyDescent="0.3">
      <c r="A77" s="11" t="s">
        <v>4534</v>
      </c>
      <c r="B77" s="12" t="s">
        <v>6800</v>
      </c>
      <c r="C77" s="13" t="s">
        <v>6944</v>
      </c>
      <c r="D77" s="14" t="s">
        <v>6945</v>
      </c>
    </row>
    <row r="78" spans="1:4" x14ac:dyDescent="0.3">
      <c r="A78" s="16" t="s">
        <v>4535</v>
      </c>
      <c r="B78" s="17" t="s">
        <v>6797</v>
      </c>
      <c r="C78" s="18" t="s">
        <v>6946</v>
      </c>
      <c r="D78" s="3" t="s">
        <v>6947</v>
      </c>
    </row>
    <row r="79" spans="1:4" x14ac:dyDescent="0.3">
      <c r="A79" s="11" t="s">
        <v>4536</v>
      </c>
      <c r="B79" s="12" t="s">
        <v>6797</v>
      </c>
      <c r="C79" s="13" t="s">
        <v>6948</v>
      </c>
      <c r="D79" s="14" t="s">
        <v>6949</v>
      </c>
    </row>
    <row r="80" spans="1:4" x14ac:dyDescent="0.3">
      <c r="A80" s="16" t="s">
        <v>4537</v>
      </c>
      <c r="B80" s="17" t="s">
        <v>6800</v>
      </c>
      <c r="C80" s="18" t="s">
        <v>6950</v>
      </c>
      <c r="D80" s="3" t="s">
        <v>6951</v>
      </c>
    </row>
    <row r="81" spans="1:4" x14ac:dyDescent="0.3">
      <c r="A81" s="11" t="s">
        <v>4538</v>
      </c>
      <c r="B81" s="12" t="s">
        <v>6797</v>
      </c>
      <c r="C81" s="13" t="s">
        <v>6952</v>
      </c>
      <c r="D81" s="14" t="s">
        <v>6953</v>
      </c>
    </row>
    <row r="82" spans="1:4" x14ac:dyDescent="0.3">
      <c r="A82" s="16" t="s">
        <v>4539</v>
      </c>
      <c r="B82" s="17" t="s">
        <v>6797</v>
      </c>
      <c r="C82" s="18" t="s">
        <v>6954</v>
      </c>
      <c r="D82" s="3" t="s">
        <v>6955</v>
      </c>
    </row>
    <row r="83" spans="1:4" x14ac:dyDescent="0.3">
      <c r="A83" s="11" t="s">
        <v>4540</v>
      </c>
      <c r="B83" s="12" t="s">
        <v>6800</v>
      </c>
      <c r="C83" s="13" t="s">
        <v>6956</v>
      </c>
      <c r="D83" s="14" t="s">
        <v>6957</v>
      </c>
    </row>
    <row r="84" spans="1:4" x14ac:dyDescent="0.3">
      <c r="A84" s="16" t="s">
        <v>4541</v>
      </c>
      <c r="B84" s="17" t="s">
        <v>6797</v>
      </c>
      <c r="C84" s="18" t="s">
        <v>6958</v>
      </c>
      <c r="D84" s="3" t="s">
        <v>6959</v>
      </c>
    </row>
    <row r="85" spans="1:4" x14ac:dyDescent="0.3">
      <c r="A85" s="11" t="s">
        <v>4542</v>
      </c>
      <c r="B85" s="12" t="s">
        <v>6800</v>
      </c>
      <c r="C85" s="13" t="s">
        <v>6960</v>
      </c>
      <c r="D85" s="14" t="s">
        <v>6961</v>
      </c>
    </row>
    <row r="86" spans="1:4" x14ac:dyDescent="0.3">
      <c r="A86" s="16" t="s">
        <v>4543</v>
      </c>
      <c r="B86" s="17" t="s">
        <v>6800</v>
      </c>
      <c r="C86" s="18" t="s">
        <v>6962</v>
      </c>
      <c r="D86" s="3" t="s">
        <v>6963</v>
      </c>
    </row>
    <row r="87" spans="1:4" x14ac:dyDescent="0.3">
      <c r="A87" s="11" t="s">
        <v>4544</v>
      </c>
      <c r="B87" s="12" t="s">
        <v>6800</v>
      </c>
      <c r="C87" s="13" t="s">
        <v>6964</v>
      </c>
      <c r="D87" s="14" t="s">
        <v>6965</v>
      </c>
    </row>
    <row r="88" spans="1:4" x14ac:dyDescent="0.3">
      <c r="A88" s="16" t="s">
        <v>4545</v>
      </c>
      <c r="B88" s="17" t="s">
        <v>6800</v>
      </c>
      <c r="C88" s="18" t="s">
        <v>6966</v>
      </c>
      <c r="D88" s="3" t="s">
        <v>6967</v>
      </c>
    </row>
    <row r="89" spans="1:4" x14ac:dyDescent="0.3">
      <c r="A89" s="11" t="s">
        <v>4546</v>
      </c>
      <c r="B89" s="12" t="s">
        <v>6797</v>
      </c>
      <c r="C89" s="13" t="s">
        <v>6968</v>
      </c>
      <c r="D89" s="14" t="s">
        <v>6969</v>
      </c>
    </row>
    <row r="90" spans="1:4" x14ac:dyDescent="0.3">
      <c r="A90" s="16" t="s">
        <v>4547</v>
      </c>
      <c r="B90" s="17" t="s">
        <v>6797</v>
      </c>
      <c r="C90" s="18" t="s">
        <v>6970</v>
      </c>
      <c r="D90" s="3" t="s">
        <v>6971</v>
      </c>
    </row>
    <row r="91" spans="1:4" x14ac:dyDescent="0.3">
      <c r="A91" s="11" t="s">
        <v>4548</v>
      </c>
      <c r="B91" s="12" t="s">
        <v>6797</v>
      </c>
      <c r="C91" s="13" t="s">
        <v>6972</v>
      </c>
      <c r="D91" s="14" t="s">
        <v>6973</v>
      </c>
    </row>
    <row r="92" spans="1:4" x14ac:dyDescent="0.3">
      <c r="A92" s="16" t="s">
        <v>4549</v>
      </c>
      <c r="B92" s="17" t="s">
        <v>6797</v>
      </c>
      <c r="C92" s="18" t="s">
        <v>6974</v>
      </c>
      <c r="D92" s="3" t="s">
        <v>6975</v>
      </c>
    </row>
    <row r="93" spans="1:4" x14ac:dyDescent="0.3">
      <c r="A93" s="11" t="s">
        <v>4550</v>
      </c>
      <c r="B93" s="12" t="s">
        <v>6797</v>
      </c>
      <c r="C93" s="13" t="s">
        <v>6976</v>
      </c>
      <c r="D93" s="14" t="s">
        <v>6977</v>
      </c>
    </row>
    <row r="94" spans="1:4" x14ac:dyDescent="0.3">
      <c r="A94" s="16" t="s">
        <v>4551</v>
      </c>
      <c r="B94" s="17" t="s">
        <v>6800</v>
      </c>
      <c r="C94" s="18" t="s">
        <v>6978</v>
      </c>
      <c r="D94" s="3" t="s">
        <v>6979</v>
      </c>
    </row>
    <row r="95" spans="1:4" x14ac:dyDescent="0.3">
      <c r="A95" s="11" t="s">
        <v>4552</v>
      </c>
      <c r="B95" s="12" t="s">
        <v>6800</v>
      </c>
      <c r="C95" s="13" t="s">
        <v>6980</v>
      </c>
      <c r="D95" s="14" t="s">
        <v>6822</v>
      </c>
    </row>
    <row r="96" spans="1:4" x14ac:dyDescent="0.3">
      <c r="A96" s="16" t="s">
        <v>4553</v>
      </c>
      <c r="B96" s="17" t="s">
        <v>6797</v>
      </c>
      <c r="C96" s="18" t="s">
        <v>6981</v>
      </c>
      <c r="D96" s="3" t="s">
        <v>6857</v>
      </c>
    </row>
    <row r="97" spans="1:4" x14ac:dyDescent="0.3">
      <c r="A97" s="11" t="s">
        <v>4554</v>
      </c>
      <c r="B97" s="12" t="s">
        <v>6800</v>
      </c>
      <c r="C97" s="13" t="s">
        <v>6982</v>
      </c>
      <c r="D97" s="14" t="s">
        <v>6983</v>
      </c>
    </row>
    <row r="98" spans="1:4" x14ac:dyDescent="0.3">
      <c r="A98" s="16" t="s">
        <v>4555</v>
      </c>
      <c r="B98" s="17" t="s">
        <v>6797</v>
      </c>
      <c r="C98" s="18" t="s">
        <v>6984</v>
      </c>
      <c r="D98" s="3" t="s">
        <v>6985</v>
      </c>
    </row>
    <row r="99" spans="1:4" x14ac:dyDescent="0.3">
      <c r="A99" s="11" t="s">
        <v>4556</v>
      </c>
      <c r="B99" s="12" t="s">
        <v>6797</v>
      </c>
      <c r="C99" s="13" t="s">
        <v>6986</v>
      </c>
      <c r="D99" s="14" t="s">
        <v>6987</v>
      </c>
    </row>
    <row r="100" spans="1:4" x14ac:dyDescent="0.3">
      <c r="A100" s="16" t="s">
        <v>4557</v>
      </c>
      <c r="B100" s="17" t="s">
        <v>6800</v>
      </c>
      <c r="C100" s="18" t="s">
        <v>6988</v>
      </c>
      <c r="D100" s="3" t="s">
        <v>6989</v>
      </c>
    </row>
    <row r="101" spans="1:4" x14ac:dyDescent="0.3">
      <c r="A101" s="11" t="s">
        <v>4558</v>
      </c>
      <c r="B101" s="12" t="s">
        <v>6800</v>
      </c>
      <c r="C101" s="13" t="s">
        <v>6990</v>
      </c>
      <c r="D101" s="14" t="s">
        <v>6927</v>
      </c>
    </row>
    <row r="102" spans="1:4" x14ac:dyDescent="0.3">
      <c r="A102" s="16" t="s">
        <v>4559</v>
      </c>
      <c r="B102" s="17" t="s">
        <v>6800</v>
      </c>
      <c r="C102" s="18" t="s">
        <v>6991</v>
      </c>
      <c r="D102" s="3" t="s">
        <v>6992</v>
      </c>
    </row>
    <row r="103" spans="1:4" x14ac:dyDescent="0.3">
      <c r="A103" s="11" t="s">
        <v>4560</v>
      </c>
      <c r="B103" s="12" t="s">
        <v>6797</v>
      </c>
      <c r="C103" s="13" t="s">
        <v>6993</v>
      </c>
      <c r="D103" s="14" t="s">
        <v>6994</v>
      </c>
    </row>
    <row r="104" spans="1:4" x14ac:dyDescent="0.3">
      <c r="A104" s="16" t="s">
        <v>4561</v>
      </c>
      <c r="B104" s="17" t="s">
        <v>6800</v>
      </c>
      <c r="C104" s="18" t="s">
        <v>6995</v>
      </c>
      <c r="D104" s="3" t="s">
        <v>6996</v>
      </c>
    </row>
    <row r="105" spans="1:4" x14ac:dyDescent="0.3">
      <c r="A105" s="11" t="s">
        <v>4562</v>
      </c>
      <c r="B105" s="12" t="s">
        <v>6800</v>
      </c>
      <c r="C105" s="13" t="s">
        <v>6997</v>
      </c>
      <c r="D105" s="14" t="s">
        <v>6998</v>
      </c>
    </row>
    <row r="106" spans="1:4" x14ac:dyDescent="0.3">
      <c r="A106" s="16" t="s">
        <v>4563</v>
      </c>
      <c r="B106" s="17" t="s">
        <v>6800</v>
      </c>
      <c r="C106" s="18" t="s">
        <v>6999</v>
      </c>
      <c r="D106" s="3" t="s">
        <v>7000</v>
      </c>
    </row>
    <row r="107" spans="1:4" x14ac:dyDescent="0.3">
      <c r="A107" s="11" t="s">
        <v>4564</v>
      </c>
      <c r="B107" s="12" t="s">
        <v>6800</v>
      </c>
      <c r="C107" s="13" t="s">
        <v>7001</v>
      </c>
      <c r="D107" s="14" t="s">
        <v>7002</v>
      </c>
    </row>
    <row r="108" spans="1:4" x14ac:dyDescent="0.3">
      <c r="A108" s="16" t="s">
        <v>4565</v>
      </c>
      <c r="B108" s="17" t="s">
        <v>6800</v>
      </c>
      <c r="C108" s="18" t="s">
        <v>7003</v>
      </c>
      <c r="D108" s="3" t="s">
        <v>7004</v>
      </c>
    </row>
    <row r="109" spans="1:4" x14ac:dyDescent="0.3">
      <c r="A109" s="11" t="s">
        <v>4566</v>
      </c>
      <c r="B109" s="12" t="s">
        <v>6797</v>
      </c>
      <c r="C109" s="13" t="s">
        <v>7005</v>
      </c>
      <c r="D109" s="14" t="s">
        <v>7006</v>
      </c>
    </row>
    <row r="110" spans="1:4" x14ac:dyDescent="0.3">
      <c r="A110" s="16" t="s">
        <v>4567</v>
      </c>
      <c r="B110" s="17" t="s">
        <v>6797</v>
      </c>
      <c r="C110" s="18" t="s">
        <v>7007</v>
      </c>
      <c r="D110" s="3" t="s">
        <v>7008</v>
      </c>
    </row>
    <row r="111" spans="1:4" x14ac:dyDescent="0.3">
      <c r="A111" s="11" t="s">
        <v>4568</v>
      </c>
      <c r="B111" s="12" t="s">
        <v>6800</v>
      </c>
      <c r="C111" s="13" t="s">
        <v>7009</v>
      </c>
      <c r="D111" s="14" t="s">
        <v>6979</v>
      </c>
    </row>
    <row r="112" spans="1:4" x14ac:dyDescent="0.3">
      <c r="A112" s="16" t="s">
        <v>4569</v>
      </c>
      <c r="B112" s="17" t="s">
        <v>6800</v>
      </c>
      <c r="C112" s="18" t="s">
        <v>7010</v>
      </c>
      <c r="D112" s="3" t="s">
        <v>7011</v>
      </c>
    </row>
    <row r="113" spans="1:4" x14ac:dyDescent="0.3">
      <c r="A113" s="11" t="s">
        <v>4570</v>
      </c>
      <c r="B113" s="12" t="s">
        <v>6797</v>
      </c>
      <c r="C113" s="13" t="s">
        <v>7012</v>
      </c>
      <c r="D113" s="14" t="s">
        <v>7013</v>
      </c>
    </row>
    <row r="114" spans="1:4" x14ac:dyDescent="0.3">
      <c r="A114" s="16" t="s">
        <v>4571</v>
      </c>
      <c r="B114" s="17" t="s">
        <v>6797</v>
      </c>
      <c r="C114" s="18" t="s">
        <v>7014</v>
      </c>
      <c r="D114" s="3" t="s">
        <v>7015</v>
      </c>
    </row>
    <row r="115" spans="1:4" x14ac:dyDescent="0.3">
      <c r="A115" s="11" t="s">
        <v>4572</v>
      </c>
      <c r="B115" s="12" t="s">
        <v>6800</v>
      </c>
      <c r="C115" s="13" t="s">
        <v>7016</v>
      </c>
      <c r="D115" s="14" t="s">
        <v>7017</v>
      </c>
    </row>
    <row r="116" spans="1:4" x14ac:dyDescent="0.3">
      <c r="A116" s="16" t="s">
        <v>4573</v>
      </c>
      <c r="B116" s="17" t="s">
        <v>6800</v>
      </c>
      <c r="C116" s="18" t="s">
        <v>7018</v>
      </c>
      <c r="D116" s="3" t="s">
        <v>7019</v>
      </c>
    </row>
    <row r="117" spans="1:4" x14ac:dyDescent="0.3">
      <c r="A117" s="11" t="s">
        <v>4574</v>
      </c>
      <c r="B117" s="12" t="s">
        <v>6797</v>
      </c>
      <c r="C117" s="13" t="s">
        <v>7020</v>
      </c>
      <c r="D117" s="14" t="s">
        <v>7021</v>
      </c>
    </row>
    <row r="118" spans="1:4" x14ac:dyDescent="0.3">
      <c r="A118" s="16" t="s">
        <v>4575</v>
      </c>
      <c r="B118" s="17" t="s">
        <v>6800</v>
      </c>
      <c r="C118" s="18" t="s">
        <v>7022</v>
      </c>
      <c r="D118" s="3" t="s">
        <v>7023</v>
      </c>
    </row>
    <row r="119" spans="1:4" x14ac:dyDescent="0.3">
      <c r="A119" s="11" t="s">
        <v>4576</v>
      </c>
      <c r="B119" s="12" t="s">
        <v>6800</v>
      </c>
      <c r="C119" s="13" t="s">
        <v>7024</v>
      </c>
      <c r="D119" s="14" t="s">
        <v>6838</v>
      </c>
    </row>
    <row r="120" spans="1:4" x14ac:dyDescent="0.3">
      <c r="A120" s="16" t="s">
        <v>4577</v>
      </c>
      <c r="B120" s="17" t="s">
        <v>6800</v>
      </c>
      <c r="C120" s="18" t="s">
        <v>7025</v>
      </c>
      <c r="D120" s="3" t="s">
        <v>7026</v>
      </c>
    </row>
    <row r="121" spans="1:4" x14ac:dyDescent="0.3">
      <c r="A121" s="11" t="s">
        <v>4578</v>
      </c>
      <c r="B121" s="12" t="s">
        <v>6800</v>
      </c>
      <c r="C121" s="13" t="s">
        <v>7027</v>
      </c>
      <c r="D121" s="14" t="s">
        <v>7028</v>
      </c>
    </row>
    <row r="122" spans="1:4" x14ac:dyDescent="0.3">
      <c r="A122" s="16" t="s">
        <v>4579</v>
      </c>
      <c r="B122" s="17" t="s">
        <v>6800</v>
      </c>
      <c r="C122" s="18" t="s">
        <v>7029</v>
      </c>
      <c r="D122" s="3" t="s">
        <v>7030</v>
      </c>
    </row>
    <row r="123" spans="1:4" x14ac:dyDescent="0.3">
      <c r="A123" s="11" t="s">
        <v>4580</v>
      </c>
      <c r="B123" s="12" t="s">
        <v>6800</v>
      </c>
      <c r="C123" s="13" t="s">
        <v>7031</v>
      </c>
      <c r="D123" s="14" t="s">
        <v>7032</v>
      </c>
    </row>
    <row r="124" spans="1:4" x14ac:dyDescent="0.3">
      <c r="A124" s="16" t="s">
        <v>4581</v>
      </c>
      <c r="B124" s="17" t="s">
        <v>6797</v>
      </c>
      <c r="C124" s="18" t="s">
        <v>7033</v>
      </c>
      <c r="D124" s="3" t="s">
        <v>7034</v>
      </c>
    </row>
    <row r="125" spans="1:4" x14ac:dyDescent="0.3">
      <c r="A125" s="11" t="s">
        <v>4582</v>
      </c>
      <c r="B125" s="12" t="s">
        <v>6800</v>
      </c>
      <c r="C125" s="13" t="s">
        <v>7035</v>
      </c>
      <c r="D125" s="14" t="s">
        <v>7036</v>
      </c>
    </row>
    <row r="126" spans="1:4" x14ac:dyDescent="0.3">
      <c r="A126" s="16" t="s">
        <v>4583</v>
      </c>
      <c r="B126" s="17" t="s">
        <v>6797</v>
      </c>
      <c r="C126" s="18" t="s">
        <v>7037</v>
      </c>
      <c r="D126" s="3" t="s">
        <v>7038</v>
      </c>
    </row>
    <row r="127" spans="1:4" x14ac:dyDescent="0.3">
      <c r="A127" s="11" t="s">
        <v>4584</v>
      </c>
      <c r="B127" s="12" t="s">
        <v>6800</v>
      </c>
      <c r="C127" s="13" t="s">
        <v>7039</v>
      </c>
      <c r="D127" s="14" t="s">
        <v>7040</v>
      </c>
    </row>
    <row r="128" spans="1:4" x14ac:dyDescent="0.3">
      <c r="A128" s="16" t="s">
        <v>4585</v>
      </c>
      <c r="B128" s="17" t="s">
        <v>6800</v>
      </c>
      <c r="C128" s="18" t="s">
        <v>7041</v>
      </c>
      <c r="D128" s="3" t="s">
        <v>7042</v>
      </c>
    </row>
    <row r="129" spans="1:4" x14ac:dyDescent="0.3">
      <c r="A129" s="11" t="s">
        <v>4586</v>
      </c>
      <c r="B129" s="12" t="s">
        <v>6800</v>
      </c>
      <c r="C129" s="13" t="s">
        <v>7043</v>
      </c>
      <c r="D129" s="14" t="s">
        <v>7044</v>
      </c>
    </row>
    <row r="130" spans="1:4" x14ac:dyDescent="0.3">
      <c r="A130" s="16" t="s">
        <v>4587</v>
      </c>
      <c r="B130" s="17" t="s">
        <v>6800</v>
      </c>
      <c r="C130" s="18" t="s">
        <v>7045</v>
      </c>
      <c r="D130" s="3" t="s">
        <v>7046</v>
      </c>
    </row>
    <row r="131" spans="1:4" x14ac:dyDescent="0.3">
      <c r="A131" s="11" t="s">
        <v>4588</v>
      </c>
      <c r="B131" s="12" t="s">
        <v>6800</v>
      </c>
      <c r="C131" s="13" t="s">
        <v>7047</v>
      </c>
      <c r="D131" s="14" t="s">
        <v>7048</v>
      </c>
    </row>
    <row r="132" spans="1:4" x14ac:dyDescent="0.3">
      <c r="A132" s="16" t="s">
        <v>4589</v>
      </c>
      <c r="B132" s="17" t="s">
        <v>6800</v>
      </c>
      <c r="C132" s="18" t="s">
        <v>7049</v>
      </c>
      <c r="D132" s="3" t="s">
        <v>7050</v>
      </c>
    </row>
    <row r="133" spans="1:4" x14ac:dyDescent="0.3">
      <c r="A133" s="11" t="s">
        <v>4590</v>
      </c>
      <c r="B133" s="12" t="s">
        <v>6797</v>
      </c>
      <c r="C133" s="13" t="s">
        <v>7051</v>
      </c>
      <c r="D133" s="14" t="s">
        <v>7052</v>
      </c>
    </row>
    <row r="134" spans="1:4" x14ac:dyDescent="0.3">
      <c r="A134" s="16" t="s">
        <v>4591</v>
      </c>
      <c r="B134" s="17" t="s">
        <v>6800</v>
      </c>
      <c r="C134" s="18" t="s">
        <v>7053</v>
      </c>
      <c r="D134" s="3" t="s">
        <v>7054</v>
      </c>
    </row>
    <row r="135" spans="1:4" x14ac:dyDescent="0.3">
      <c r="A135" s="11" t="s">
        <v>4592</v>
      </c>
      <c r="B135" s="12" t="s">
        <v>6800</v>
      </c>
      <c r="C135" s="13" t="s">
        <v>7055</v>
      </c>
      <c r="D135" s="14" t="s">
        <v>7056</v>
      </c>
    </row>
    <row r="136" spans="1:4" x14ac:dyDescent="0.3">
      <c r="A136" s="16" t="s">
        <v>4593</v>
      </c>
      <c r="B136" s="17" t="s">
        <v>6797</v>
      </c>
      <c r="C136" s="18" t="s">
        <v>7057</v>
      </c>
      <c r="D136" s="3" t="s">
        <v>7058</v>
      </c>
    </row>
    <row r="137" spans="1:4" x14ac:dyDescent="0.3">
      <c r="A137" s="11" t="s">
        <v>4594</v>
      </c>
      <c r="B137" s="12" t="s">
        <v>6797</v>
      </c>
      <c r="C137" s="13" t="s">
        <v>7059</v>
      </c>
      <c r="D137" s="14" t="s">
        <v>7060</v>
      </c>
    </row>
    <row r="138" spans="1:4" x14ac:dyDescent="0.3">
      <c r="A138" s="16" t="s">
        <v>4595</v>
      </c>
      <c r="B138" s="17" t="s">
        <v>6797</v>
      </c>
      <c r="C138" s="18" t="s">
        <v>7061</v>
      </c>
      <c r="D138" s="3" t="s">
        <v>7062</v>
      </c>
    </row>
    <row r="139" spans="1:4" x14ac:dyDescent="0.3">
      <c r="A139" s="11" t="s">
        <v>4596</v>
      </c>
      <c r="B139" s="12" t="s">
        <v>6800</v>
      </c>
      <c r="C139" s="13" t="s">
        <v>7063</v>
      </c>
      <c r="D139" s="14" t="s">
        <v>7064</v>
      </c>
    </row>
    <row r="140" spans="1:4" x14ac:dyDescent="0.3">
      <c r="A140" s="16" t="s">
        <v>4597</v>
      </c>
      <c r="B140" s="17" t="s">
        <v>6800</v>
      </c>
      <c r="C140" s="18" t="s">
        <v>7065</v>
      </c>
      <c r="D140" s="3" t="s">
        <v>7066</v>
      </c>
    </row>
    <row r="141" spans="1:4" x14ac:dyDescent="0.3">
      <c r="A141" s="11" t="s">
        <v>4598</v>
      </c>
      <c r="B141" s="12" t="s">
        <v>6800</v>
      </c>
      <c r="C141" s="13" t="s">
        <v>7067</v>
      </c>
      <c r="D141" s="14" t="s">
        <v>7068</v>
      </c>
    </row>
    <row r="142" spans="1:4" x14ac:dyDescent="0.3">
      <c r="A142" s="16" t="s">
        <v>4599</v>
      </c>
      <c r="B142" s="17" t="s">
        <v>6800</v>
      </c>
      <c r="C142" s="18" t="s">
        <v>7069</v>
      </c>
      <c r="D142" s="3" t="s">
        <v>7070</v>
      </c>
    </row>
    <row r="143" spans="1:4" x14ac:dyDescent="0.3">
      <c r="A143" s="11" t="s">
        <v>4600</v>
      </c>
      <c r="B143" s="12" t="s">
        <v>6800</v>
      </c>
      <c r="C143" s="13" t="s">
        <v>7071</v>
      </c>
      <c r="D143" s="14" t="s">
        <v>7072</v>
      </c>
    </row>
    <row r="144" spans="1:4" x14ac:dyDescent="0.3">
      <c r="A144" s="16" t="s">
        <v>4601</v>
      </c>
      <c r="B144" s="17" t="s">
        <v>6797</v>
      </c>
      <c r="C144" s="18" t="s">
        <v>7073</v>
      </c>
      <c r="D144" s="3" t="s">
        <v>7074</v>
      </c>
    </row>
    <row r="145" spans="1:4" x14ac:dyDescent="0.3">
      <c r="A145" s="11" t="s">
        <v>4602</v>
      </c>
      <c r="B145" s="12" t="s">
        <v>6800</v>
      </c>
      <c r="C145" s="13" t="s">
        <v>7075</v>
      </c>
      <c r="D145" s="14" t="s">
        <v>7076</v>
      </c>
    </row>
    <row r="146" spans="1:4" x14ac:dyDescent="0.3">
      <c r="A146" s="16" t="s">
        <v>4603</v>
      </c>
      <c r="B146" s="17" t="s">
        <v>6800</v>
      </c>
      <c r="C146" s="18" t="s">
        <v>7077</v>
      </c>
      <c r="D146" s="3" t="s">
        <v>7078</v>
      </c>
    </row>
    <row r="147" spans="1:4" x14ac:dyDescent="0.3">
      <c r="A147" s="11" t="s">
        <v>4604</v>
      </c>
      <c r="B147" s="12" t="s">
        <v>6797</v>
      </c>
      <c r="C147" s="13" t="s">
        <v>7079</v>
      </c>
      <c r="D147" s="14" t="s">
        <v>7080</v>
      </c>
    </row>
    <row r="148" spans="1:4" x14ac:dyDescent="0.3">
      <c r="A148" s="16" t="s">
        <v>4605</v>
      </c>
      <c r="B148" s="17" t="s">
        <v>6800</v>
      </c>
      <c r="C148" s="18" t="s">
        <v>6954</v>
      </c>
      <c r="D148" s="3" t="s">
        <v>7081</v>
      </c>
    </row>
    <row r="149" spans="1:4" x14ac:dyDescent="0.3">
      <c r="A149" s="11" t="s">
        <v>4606</v>
      </c>
      <c r="B149" s="12" t="s">
        <v>6800</v>
      </c>
      <c r="C149" s="13" t="s">
        <v>7082</v>
      </c>
      <c r="D149" s="14" t="s">
        <v>7083</v>
      </c>
    </row>
    <row r="150" spans="1:4" x14ac:dyDescent="0.3">
      <c r="A150" s="16" t="s">
        <v>4607</v>
      </c>
      <c r="B150" s="17" t="s">
        <v>6800</v>
      </c>
      <c r="C150" s="18" t="s">
        <v>7084</v>
      </c>
      <c r="D150" s="3" t="s">
        <v>7085</v>
      </c>
    </row>
    <row r="151" spans="1:4" x14ac:dyDescent="0.3">
      <c r="A151" s="11" t="s">
        <v>4608</v>
      </c>
      <c r="B151" s="12" t="s">
        <v>6800</v>
      </c>
      <c r="C151" s="13" t="s">
        <v>7086</v>
      </c>
      <c r="D151" s="14" t="s">
        <v>7087</v>
      </c>
    </row>
    <row r="152" spans="1:4" x14ac:dyDescent="0.3">
      <c r="A152" s="16" t="s">
        <v>4609</v>
      </c>
      <c r="B152" s="17" t="s">
        <v>6797</v>
      </c>
      <c r="C152" s="18" t="s">
        <v>7088</v>
      </c>
      <c r="D152" s="3" t="s">
        <v>7089</v>
      </c>
    </row>
    <row r="153" spans="1:4" x14ac:dyDescent="0.3">
      <c r="A153" s="11" t="s">
        <v>4610</v>
      </c>
      <c r="B153" s="12" t="s">
        <v>6800</v>
      </c>
      <c r="C153" s="13" t="s">
        <v>7090</v>
      </c>
      <c r="D153" s="14" t="s">
        <v>7081</v>
      </c>
    </row>
    <row r="154" spans="1:4" x14ac:dyDescent="0.3">
      <c r="A154" s="16" t="s">
        <v>4611</v>
      </c>
      <c r="B154" s="17" t="s">
        <v>6800</v>
      </c>
      <c r="C154" s="18" t="s">
        <v>7091</v>
      </c>
      <c r="D154" s="3" t="s">
        <v>7092</v>
      </c>
    </row>
    <row r="155" spans="1:4" x14ac:dyDescent="0.3">
      <c r="A155" s="11" t="s">
        <v>4612</v>
      </c>
      <c r="B155" s="12" t="s">
        <v>6800</v>
      </c>
      <c r="C155" s="13" t="s">
        <v>7093</v>
      </c>
      <c r="D155" s="14" t="s">
        <v>7094</v>
      </c>
    </row>
    <row r="156" spans="1:4" x14ac:dyDescent="0.3">
      <c r="A156" s="16" t="s">
        <v>4613</v>
      </c>
      <c r="B156" s="17" t="s">
        <v>6800</v>
      </c>
      <c r="C156" s="18" t="s">
        <v>7095</v>
      </c>
      <c r="D156" s="3" t="s">
        <v>7096</v>
      </c>
    </row>
    <row r="157" spans="1:4" x14ac:dyDescent="0.3">
      <c r="A157" s="11" t="s">
        <v>4614</v>
      </c>
      <c r="B157" s="12" t="s">
        <v>6800</v>
      </c>
      <c r="C157" s="13" t="s">
        <v>7097</v>
      </c>
      <c r="D157" s="14" t="s">
        <v>7098</v>
      </c>
    </row>
    <row r="158" spans="1:4" x14ac:dyDescent="0.3">
      <c r="A158" s="16" t="s">
        <v>4615</v>
      </c>
      <c r="B158" s="17" t="s">
        <v>6800</v>
      </c>
      <c r="C158" s="18" t="s">
        <v>7099</v>
      </c>
      <c r="D158" s="3" t="s">
        <v>6927</v>
      </c>
    </row>
    <row r="159" spans="1:4" x14ac:dyDescent="0.3">
      <c r="A159" s="11" t="s">
        <v>4616</v>
      </c>
      <c r="B159" s="12" t="s">
        <v>6797</v>
      </c>
      <c r="C159" s="13" t="s">
        <v>7100</v>
      </c>
      <c r="D159" s="14" t="s">
        <v>7101</v>
      </c>
    </row>
    <row r="160" spans="1:4" x14ac:dyDescent="0.3">
      <c r="A160" s="16" t="s">
        <v>4617</v>
      </c>
      <c r="B160" s="17" t="s">
        <v>6797</v>
      </c>
      <c r="C160" s="18" t="s">
        <v>7102</v>
      </c>
      <c r="D160" s="3" t="s">
        <v>7103</v>
      </c>
    </row>
    <row r="161" spans="1:4" x14ac:dyDescent="0.3">
      <c r="A161" s="11" t="s">
        <v>4618</v>
      </c>
      <c r="B161" s="12" t="s">
        <v>6800</v>
      </c>
      <c r="C161" s="13" t="s">
        <v>7104</v>
      </c>
      <c r="D161" s="14" t="s">
        <v>7105</v>
      </c>
    </row>
    <row r="162" spans="1:4" x14ac:dyDescent="0.3">
      <c r="A162" s="16" t="s">
        <v>4619</v>
      </c>
      <c r="B162" s="17" t="s">
        <v>6800</v>
      </c>
      <c r="C162" s="18" t="s">
        <v>7106</v>
      </c>
      <c r="D162" s="3" t="s">
        <v>7107</v>
      </c>
    </row>
    <row r="163" spans="1:4" x14ac:dyDescent="0.3">
      <c r="A163" s="11" t="s">
        <v>4620</v>
      </c>
      <c r="B163" s="12" t="s">
        <v>6800</v>
      </c>
      <c r="C163" s="13" t="s">
        <v>7108</v>
      </c>
      <c r="D163" s="14" t="s">
        <v>7109</v>
      </c>
    </row>
    <row r="164" spans="1:4" x14ac:dyDescent="0.3">
      <c r="A164" s="16" t="s">
        <v>4621</v>
      </c>
      <c r="B164" s="17" t="s">
        <v>6800</v>
      </c>
      <c r="C164" s="18" t="s">
        <v>7110</v>
      </c>
      <c r="D164" s="3" t="s">
        <v>7111</v>
      </c>
    </row>
    <row r="165" spans="1:4" x14ac:dyDescent="0.3">
      <c r="A165" s="11" t="s">
        <v>4622</v>
      </c>
      <c r="B165" s="12" t="s">
        <v>6800</v>
      </c>
      <c r="C165" s="13" t="s">
        <v>7112</v>
      </c>
      <c r="D165" s="14" t="s">
        <v>7113</v>
      </c>
    </row>
    <row r="166" spans="1:4" x14ac:dyDescent="0.3">
      <c r="A166" s="16" t="s">
        <v>4623</v>
      </c>
      <c r="B166" s="17" t="s">
        <v>6797</v>
      </c>
      <c r="C166" s="18" t="s">
        <v>7114</v>
      </c>
      <c r="D166" s="3" t="s">
        <v>7115</v>
      </c>
    </row>
    <row r="167" spans="1:4" x14ac:dyDescent="0.3">
      <c r="A167" s="11" t="s">
        <v>4624</v>
      </c>
      <c r="B167" s="12" t="s">
        <v>6800</v>
      </c>
      <c r="C167" s="13" t="s">
        <v>7116</v>
      </c>
      <c r="D167" s="14" t="s">
        <v>7117</v>
      </c>
    </row>
    <row r="168" spans="1:4" x14ac:dyDescent="0.3">
      <c r="A168" s="16" t="s">
        <v>4625</v>
      </c>
      <c r="B168" s="17" t="s">
        <v>6797</v>
      </c>
      <c r="C168" s="18" t="s">
        <v>7118</v>
      </c>
      <c r="D168" s="3" t="s">
        <v>7119</v>
      </c>
    </row>
    <row r="169" spans="1:4" x14ac:dyDescent="0.3">
      <c r="A169" s="11" t="s">
        <v>4626</v>
      </c>
      <c r="B169" s="12" t="s">
        <v>6797</v>
      </c>
      <c r="C169" s="13" t="s">
        <v>7120</v>
      </c>
      <c r="D169" s="14" t="s">
        <v>7121</v>
      </c>
    </row>
    <row r="170" spans="1:4" x14ac:dyDescent="0.3">
      <c r="A170" s="16" t="s">
        <v>4627</v>
      </c>
      <c r="B170" s="17" t="s">
        <v>6800</v>
      </c>
      <c r="C170" s="18" t="s">
        <v>7122</v>
      </c>
      <c r="D170" s="3" t="s">
        <v>7123</v>
      </c>
    </row>
    <row r="171" spans="1:4" x14ac:dyDescent="0.3">
      <c r="A171" s="11" t="s">
        <v>4628</v>
      </c>
      <c r="B171" s="12" t="s">
        <v>6800</v>
      </c>
      <c r="C171" s="13" t="s">
        <v>7124</v>
      </c>
      <c r="D171" s="14" t="s">
        <v>7125</v>
      </c>
    </row>
    <row r="172" spans="1:4" x14ac:dyDescent="0.3">
      <c r="A172" s="16" t="s">
        <v>4629</v>
      </c>
      <c r="B172" s="17" t="s">
        <v>6797</v>
      </c>
      <c r="C172" s="18" t="s">
        <v>7126</v>
      </c>
      <c r="D172" s="3" t="s">
        <v>6857</v>
      </c>
    </row>
    <row r="173" spans="1:4" x14ac:dyDescent="0.3">
      <c r="A173" s="11" t="s">
        <v>4630</v>
      </c>
      <c r="B173" s="12" t="s">
        <v>6797</v>
      </c>
      <c r="C173" s="13" t="s">
        <v>7127</v>
      </c>
      <c r="D173" s="14" t="s">
        <v>7128</v>
      </c>
    </row>
    <row r="174" spans="1:4" x14ac:dyDescent="0.3">
      <c r="A174" s="16" t="s">
        <v>4631</v>
      </c>
      <c r="B174" s="17" t="s">
        <v>6800</v>
      </c>
      <c r="C174" s="18" t="s">
        <v>7129</v>
      </c>
      <c r="D174" s="3" t="s">
        <v>7130</v>
      </c>
    </row>
    <row r="175" spans="1:4" x14ac:dyDescent="0.3">
      <c r="A175" s="11" t="s">
        <v>4632</v>
      </c>
      <c r="B175" s="12" t="s">
        <v>6797</v>
      </c>
      <c r="C175" s="13" t="s">
        <v>7131</v>
      </c>
      <c r="D175" s="14" t="s">
        <v>7008</v>
      </c>
    </row>
    <row r="176" spans="1:4" x14ac:dyDescent="0.3">
      <c r="A176" s="16" t="s">
        <v>4633</v>
      </c>
      <c r="B176" s="17" t="s">
        <v>6800</v>
      </c>
      <c r="C176" s="18" t="s">
        <v>7132</v>
      </c>
      <c r="D176" s="3" t="s">
        <v>7133</v>
      </c>
    </row>
    <row r="177" spans="1:4" x14ac:dyDescent="0.3">
      <c r="A177" s="11" t="s">
        <v>4634</v>
      </c>
      <c r="B177" s="12" t="s">
        <v>6800</v>
      </c>
      <c r="C177" s="13" t="s">
        <v>7134</v>
      </c>
      <c r="D177" s="14" t="s">
        <v>6838</v>
      </c>
    </row>
    <row r="178" spans="1:4" x14ac:dyDescent="0.3">
      <c r="A178" s="16" t="s">
        <v>4635</v>
      </c>
      <c r="B178" s="17" t="s">
        <v>6797</v>
      </c>
      <c r="C178" s="18" t="s">
        <v>7135</v>
      </c>
      <c r="D178" s="3" t="s">
        <v>7136</v>
      </c>
    </row>
    <row r="179" spans="1:4" x14ac:dyDescent="0.3">
      <c r="A179" s="11" t="s">
        <v>4636</v>
      </c>
      <c r="B179" s="12" t="s">
        <v>6797</v>
      </c>
      <c r="C179" s="13" t="s">
        <v>7137</v>
      </c>
      <c r="D179" s="14" t="s">
        <v>7138</v>
      </c>
    </row>
    <row r="180" spans="1:4" x14ac:dyDescent="0.3">
      <c r="A180" s="16" t="s">
        <v>4637</v>
      </c>
      <c r="B180" s="17" t="s">
        <v>6797</v>
      </c>
      <c r="C180" s="18" t="s">
        <v>7139</v>
      </c>
      <c r="D180" s="3" t="s">
        <v>7140</v>
      </c>
    </row>
    <row r="181" spans="1:4" x14ac:dyDescent="0.3">
      <c r="A181" s="11" t="s">
        <v>4638</v>
      </c>
      <c r="B181" s="12" t="s">
        <v>6797</v>
      </c>
      <c r="C181" s="13" t="s">
        <v>7141</v>
      </c>
      <c r="D181" s="14" t="s">
        <v>7142</v>
      </c>
    </row>
    <row r="182" spans="1:4" x14ac:dyDescent="0.3">
      <c r="A182" s="16" t="s">
        <v>4639</v>
      </c>
      <c r="B182" s="17" t="s">
        <v>6797</v>
      </c>
      <c r="C182" s="18" t="s">
        <v>7143</v>
      </c>
      <c r="D182" s="3" t="s">
        <v>7144</v>
      </c>
    </row>
    <row r="183" spans="1:4" x14ac:dyDescent="0.3">
      <c r="A183" s="11" t="s">
        <v>4640</v>
      </c>
      <c r="B183" s="12" t="s">
        <v>6800</v>
      </c>
      <c r="C183" s="13" t="s">
        <v>7145</v>
      </c>
      <c r="D183" s="14" t="s">
        <v>7146</v>
      </c>
    </row>
    <row r="184" spans="1:4" x14ac:dyDescent="0.3">
      <c r="A184" s="16" t="s">
        <v>4641</v>
      </c>
      <c r="B184" s="17" t="s">
        <v>6800</v>
      </c>
      <c r="C184" s="18" t="s">
        <v>7147</v>
      </c>
      <c r="D184" s="3" t="s">
        <v>7148</v>
      </c>
    </row>
    <row r="185" spans="1:4" x14ac:dyDescent="0.3">
      <c r="A185" s="11" t="s">
        <v>4642</v>
      </c>
      <c r="B185" s="12" t="s">
        <v>6800</v>
      </c>
      <c r="C185" s="13" t="s">
        <v>7149</v>
      </c>
      <c r="D185" s="14" t="s">
        <v>7150</v>
      </c>
    </row>
    <row r="186" spans="1:4" x14ac:dyDescent="0.3">
      <c r="A186" s="16" t="s">
        <v>4643</v>
      </c>
      <c r="B186" s="17" t="s">
        <v>6800</v>
      </c>
      <c r="C186" s="18" t="s">
        <v>7151</v>
      </c>
      <c r="D186" s="3" t="s">
        <v>7152</v>
      </c>
    </row>
    <row r="187" spans="1:4" x14ac:dyDescent="0.3">
      <c r="A187" s="11" t="s">
        <v>4644</v>
      </c>
      <c r="B187" s="12" t="s">
        <v>6797</v>
      </c>
      <c r="C187" s="13" t="s">
        <v>7153</v>
      </c>
      <c r="D187" s="14" t="s">
        <v>7154</v>
      </c>
    </row>
    <row r="188" spans="1:4" x14ac:dyDescent="0.3">
      <c r="A188" s="16" t="s">
        <v>4645</v>
      </c>
      <c r="B188" s="17" t="s">
        <v>6800</v>
      </c>
      <c r="C188" s="18" t="s">
        <v>7155</v>
      </c>
      <c r="D188" s="3" t="s">
        <v>7156</v>
      </c>
    </row>
    <row r="189" spans="1:4" x14ac:dyDescent="0.3">
      <c r="A189" s="11" t="s">
        <v>4646</v>
      </c>
      <c r="B189" s="12" t="s">
        <v>6800</v>
      </c>
      <c r="C189" s="13" t="s">
        <v>7157</v>
      </c>
      <c r="D189" s="14" t="s">
        <v>7158</v>
      </c>
    </row>
    <row r="190" spans="1:4" x14ac:dyDescent="0.3">
      <c r="A190" s="16" t="s">
        <v>4647</v>
      </c>
      <c r="B190" s="17" t="s">
        <v>6797</v>
      </c>
      <c r="C190" s="18" t="s">
        <v>7159</v>
      </c>
      <c r="D190" s="3" t="s">
        <v>7160</v>
      </c>
    </row>
    <row r="191" spans="1:4" x14ac:dyDescent="0.3">
      <c r="A191" s="11" t="s">
        <v>4648</v>
      </c>
      <c r="B191" s="12" t="s">
        <v>6797</v>
      </c>
      <c r="C191" s="13" t="s">
        <v>7161</v>
      </c>
      <c r="D191" s="14" t="s">
        <v>7162</v>
      </c>
    </row>
    <row r="192" spans="1:4" x14ac:dyDescent="0.3">
      <c r="A192" s="16" t="s">
        <v>4649</v>
      </c>
      <c r="B192" s="17" t="s">
        <v>6800</v>
      </c>
      <c r="C192" s="18" t="s">
        <v>7163</v>
      </c>
      <c r="D192" s="3" t="s">
        <v>7164</v>
      </c>
    </row>
    <row r="193" spans="1:4" x14ac:dyDescent="0.3">
      <c r="A193" s="11" t="s">
        <v>4650</v>
      </c>
      <c r="B193" s="12" t="s">
        <v>6800</v>
      </c>
      <c r="C193" s="13" t="s">
        <v>7165</v>
      </c>
      <c r="D193" s="14" t="s">
        <v>7166</v>
      </c>
    </row>
    <row r="194" spans="1:4" x14ac:dyDescent="0.3">
      <c r="A194" s="16" t="s">
        <v>4651</v>
      </c>
      <c r="B194" s="17" t="s">
        <v>6797</v>
      </c>
      <c r="C194" s="18" t="s">
        <v>7167</v>
      </c>
      <c r="D194" s="3" t="s">
        <v>7168</v>
      </c>
    </row>
    <row r="195" spans="1:4" x14ac:dyDescent="0.3">
      <c r="A195" s="11" t="s">
        <v>4652</v>
      </c>
      <c r="B195" s="12" t="s">
        <v>6800</v>
      </c>
      <c r="C195" s="13" t="s">
        <v>7169</v>
      </c>
      <c r="D195" s="14" t="s">
        <v>7170</v>
      </c>
    </row>
    <row r="196" spans="1:4" x14ac:dyDescent="0.3">
      <c r="A196" s="16" t="s">
        <v>4653</v>
      </c>
      <c r="B196" s="17" t="s">
        <v>6800</v>
      </c>
      <c r="C196" s="18" t="s">
        <v>7171</v>
      </c>
      <c r="D196" s="3" t="s">
        <v>7172</v>
      </c>
    </row>
    <row r="197" spans="1:4" x14ac:dyDescent="0.3">
      <c r="A197" s="11" t="s">
        <v>4654</v>
      </c>
      <c r="B197" s="12" t="s">
        <v>6800</v>
      </c>
      <c r="C197" s="13" t="s">
        <v>7173</v>
      </c>
      <c r="D197" s="14" t="s">
        <v>7174</v>
      </c>
    </row>
    <row r="198" spans="1:4" x14ac:dyDescent="0.3">
      <c r="A198" s="16" t="s">
        <v>4655</v>
      </c>
      <c r="B198" s="17" t="s">
        <v>6800</v>
      </c>
      <c r="C198" s="18" t="s">
        <v>7175</v>
      </c>
      <c r="D198" s="3" t="s">
        <v>7176</v>
      </c>
    </row>
    <row r="199" spans="1:4" x14ac:dyDescent="0.3">
      <c r="A199" s="11" t="s">
        <v>4656</v>
      </c>
      <c r="B199" s="12" t="s">
        <v>6800</v>
      </c>
      <c r="C199" s="13" t="s">
        <v>7177</v>
      </c>
      <c r="D199" s="14" t="s">
        <v>7072</v>
      </c>
    </row>
    <row r="200" spans="1:4" x14ac:dyDescent="0.3">
      <c r="A200" s="16" t="s">
        <v>4657</v>
      </c>
      <c r="B200" s="17" t="s">
        <v>6797</v>
      </c>
      <c r="C200" s="18" t="s">
        <v>7178</v>
      </c>
      <c r="D200" s="3" t="s">
        <v>7179</v>
      </c>
    </row>
    <row r="201" spans="1:4" x14ac:dyDescent="0.3">
      <c r="A201" s="11" t="s">
        <v>4658</v>
      </c>
      <c r="B201" s="12" t="s">
        <v>6800</v>
      </c>
      <c r="C201" s="13" t="s">
        <v>7180</v>
      </c>
      <c r="D201" s="14" t="s">
        <v>7066</v>
      </c>
    </row>
    <row r="202" spans="1:4" x14ac:dyDescent="0.3">
      <c r="A202" s="16" t="s">
        <v>4659</v>
      </c>
      <c r="B202" s="17" t="s">
        <v>6800</v>
      </c>
      <c r="C202" s="18" t="s">
        <v>7181</v>
      </c>
      <c r="D202" s="3" t="s">
        <v>7182</v>
      </c>
    </row>
    <row r="203" spans="1:4" x14ac:dyDescent="0.3">
      <c r="A203" s="11" t="s">
        <v>4660</v>
      </c>
      <c r="B203" s="12" t="s">
        <v>6800</v>
      </c>
      <c r="C203" s="13" t="s">
        <v>7183</v>
      </c>
      <c r="D203" s="14" t="s">
        <v>7184</v>
      </c>
    </row>
    <row r="204" spans="1:4" x14ac:dyDescent="0.3">
      <c r="A204" s="16" t="s">
        <v>4661</v>
      </c>
      <c r="B204" s="17" t="s">
        <v>6800</v>
      </c>
      <c r="C204" s="18" t="s">
        <v>7185</v>
      </c>
      <c r="D204" s="3" t="s">
        <v>7186</v>
      </c>
    </row>
    <row r="205" spans="1:4" x14ac:dyDescent="0.3">
      <c r="A205" s="11" t="s">
        <v>4662</v>
      </c>
      <c r="B205" s="12" t="s">
        <v>6797</v>
      </c>
      <c r="C205" s="13" t="s">
        <v>7187</v>
      </c>
      <c r="D205" s="14" t="s">
        <v>6969</v>
      </c>
    </row>
    <row r="206" spans="1:4" x14ac:dyDescent="0.3">
      <c r="A206" s="16" t="s">
        <v>4663</v>
      </c>
      <c r="B206" s="17" t="s">
        <v>6800</v>
      </c>
      <c r="C206" s="18" t="s">
        <v>7188</v>
      </c>
      <c r="D206" s="3" t="s">
        <v>7189</v>
      </c>
    </row>
    <row r="207" spans="1:4" x14ac:dyDescent="0.3">
      <c r="A207" s="11" t="s">
        <v>4664</v>
      </c>
      <c r="B207" s="12" t="s">
        <v>6797</v>
      </c>
      <c r="C207" s="13" t="s">
        <v>7190</v>
      </c>
      <c r="D207" s="14" t="s">
        <v>7191</v>
      </c>
    </row>
    <row r="208" spans="1:4" x14ac:dyDescent="0.3">
      <c r="A208" s="16" t="s">
        <v>4665</v>
      </c>
      <c r="B208" s="17" t="s">
        <v>6797</v>
      </c>
      <c r="C208" s="18" t="s">
        <v>7192</v>
      </c>
      <c r="D208" s="3" t="s">
        <v>7193</v>
      </c>
    </row>
    <row r="209" spans="1:4" x14ac:dyDescent="0.3">
      <c r="A209" s="11" t="s">
        <v>4666</v>
      </c>
      <c r="B209" s="12" t="s">
        <v>6800</v>
      </c>
      <c r="C209" s="13" t="s">
        <v>7194</v>
      </c>
      <c r="D209" s="14" t="s">
        <v>7195</v>
      </c>
    </row>
    <row r="210" spans="1:4" x14ac:dyDescent="0.3">
      <c r="A210" s="16" t="s">
        <v>4667</v>
      </c>
      <c r="B210" s="17" t="s">
        <v>6797</v>
      </c>
      <c r="C210" s="18" t="s">
        <v>7196</v>
      </c>
      <c r="D210" s="3" t="s">
        <v>7197</v>
      </c>
    </row>
    <row r="211" spans="1:4" x14ac:dyDescent="0.3">
      <c r="A211" s="11" t="s">
        <v>4668</v>
      </c>
      <c r="B211" s="12" t="s">
        <v>6797</v>
      </c>
      <c r="C211" s="13" t="s">
        <v>7198</v>
      </c>
      <c r="D211" s="14" t="s">
        <v>7199</v>
      </c>
    </row>
    <row r="212" spans="1:4" x14ac:dyDescent="0.3">
      <c r="A212" s="16" t="s">
        <v>4669</v>
      </c>
      <c r="B212" s="17" t="s">
        <v>6800</v>
      </c>
      <c r="C212" s="18" t="s">
        <v>7200</v>
      </c>
      <c r="D212" s="3" t="s">
        <v>7201</v>
      </c>
    </row>
    <row r="213" spans="1:4" x14ac:dyDescent="0.3">
      <c r="A213" s="11" t="s">
        <v>4670</v>
      </c>
      <c r="B213" s="12" t="s">
        <v>6800</v>
      </c>
      <c r="C213" s="13" t="s">
        <v>7202</v>
      </c>
      <c r="D213" s="14" t="s">
        <v>7203</v>
      </c>
    </row>
    <row r="214" spans="1:4" x14ac:dyDescent="0.3">
      <c r="A214" s="16" t="s">
        <v>4671</v>
      </c>
      <c r="B214" s="17" t="s">
        <v>6800</v>
      </c>
      <c r="C214" s="18" t="s">
        <v>7204</v>
      </c>
      <c r="D214" s="3" t="s">
        <v>7205</v>
      </c>
    </row>
    <row r="215" spans="1:4" x14ac:dyDescent="0.3">
      <c r="A215" s="11" t="s">
        <v>4672</v>
      </c>
      <c r="B215" s="12" t="s">
        <v>6800</v>
      </c>
      <c r="C215" s="13" t="s">
        <v>7206</v>
      </c>
      <c r="D215" s="14" t="s">
        <v>6802</v>
      </c>
    </row>
    <row r="216" spans="1:4" x14ac:dyDescent="0.3">
      <c r="A216" s="16" t="s">
        <v>4673</v>
      </c>
      <c r="B216" s="17" t="s">
        <v>6797</v>
      </c>
      <c r="C216" s="18" t="s">
        <v>7207</v>
      </c>
      <c r="D216" s="3" t="s">
        <v>6987</v>
      </c>
    </row>
    <row r="217" spans="1:4" x14ac:dyDescent="0.3">
      <c r="A217" s="11" t="s">
        <v>4674</v>
      </c>
      <c r="B217" s="12" t="s">
        <v>6800</v>
      </c>
      <c r="C217" s="13" t="s">
        <v>7208</v>
      </c>
      <c r="D217" s="14" t="s">
        <v>7209</v>
      </c>
    </row>
    <row r="218" spans="1:4" x14ac:dyDescent="0.3">
      <c r="A218" s="16" t="s">
        <v>4675</v>
      </c>
      <c r="B218" s="17" t="s">
        <v>6800</v>
      </c>
      <c r="C218" s="18" t="s">
        <v>7210</v>
      </c>
      <c r="D218" s="3" t="s">
        <v>6899</v>
      </c>
    </row>
    <row r="219" spans="1:4" x14ac:dyDescent="0.3">
      <c r="A219" s="11" t="s">
        <v>4676</v>
      </c>
      <c r="B219" s="12" t="s">
        <v>6800</v>
      </c>
      <c r="C219" s="13" t="s">
        <v>7211</v>
      </c>
      <c r="D219" s="14" t="s">
        <v>6961</v>
      </c>
    </row>
    <row r="220" spans="1:4" x14ac:dyDescent="0.3">
      <c r="A220" s="16" t="s">
        <v>4677</v>
      </c>
      <c r="B220" s="17" t="s">
        <v>6800</v>
      </c>
      <c r="C220" s="18" t="s">
        <v>7212</v>
      </c>
      <c r="D220" s="3" t="s">
        <v>7213</v>
      </c>
    </row>
    <row r="221" spans="1:4" x14ac:dyDescent="0.3">
      <c r="A221" s="11" t="s">
        <v>4678</v>
      </c>
      <c r="B221" s="12" t="s">
        <v>6800</v>
      </c>
      <c r="C221" s="13" t="s">
        <v>6954</v>
      </c>
      <c r="D221" s="14" t="s">
        <v>7214</v>
      </c>
    </row>
    <row r="222" spans="1:4" x14ac:dyDescent="0.3">
      <c r="A222" s="16" t="s">
        <v>4679</v>
      </c>
      <c r="B222" s="17" t="s">
        <v>6797</v>
      </c>
      <c r="C222" s="18" t="s">
        <v>7215</v>
      </c>
      <c r="D222" s="3" t="s">
        <v>7216</v>
      </c>
    </row>
    <row r="223" spans="1:4" x14ac:dyDescent="0.3">
      <c r="A223" s="11" t="s">
        <v>4680</v>
      </c>
      <c r="B223" s="12" t="s">
        <v>6800</v>
      </c>
      <c r="C223" s="13" t="s">
        <v>7217</v>
      </c>
      <c r="D223" s="14" t="s">
        <v>7218</v>
      </c>
    </row>
    <row r="224" spans="1:4" x14ac:dyDescent="0.3">
      <c r="A224" s="16" t="s">
        <v>4681</v>
      </c>
      <c r="B224" s="17" t="s">
        <v>6800</v>
      </c>
      <c r="C224" s="18" t="s">
        <v>7219</v>
      </c>
      <c r="D224" s="3" t="s">
        <v>7220</v>
      </c>
    </row>
    <row r="225" spans="1:4" x14ac:dyDescent="0.3">
      <c r="A225" s="11" t="s">
        <v>4682</v>
      </c>
      <c r="B225" s="12" t="s">
        <v>6797</v>
      </c>
      <c r="C225" s="13" t="s">
        <v>7221</v>
      </c>
      <c r="D225" s="14" t="s">
        <v>7222</v>
      </c>
    </row>
    <row r="226" spans="1:4" x14ac:dyDescent="0.3">
      <c r="A226" s="16" t="s">
        <v>4683</v>
      </c>
      <c r="B226" s="17" t="s">
        <v>6797</v>
      </c>
      <c r="C226" s="18" t="s">
        <v>7223</v>
      </c>
      <c r="D226" s="3" t="s">
        <v>6953</v>
      </c>
    </row>
    <row r="227" spans="1:4" x14ac:dyDescent="0.3">
      <c r="A227" s="11" t="s">
        <v>4684</v>
      </c>
      <c r="B227" s="12" t="s">
        <v>6800</v>
      </c>
      <c r="C227" s="13" t="s">
        <v>6922</v>
      </c>
      <c r="D227" s="14" t="s">
        <v>7224</v>
      </c>
    </row>
    <row r="228" spans="1:4" x14ac:dyDescent="0.3">
      <c r="A228" s="16" t="s">
        <v>4685</v>
      </c>
      <c r="B228" s="17" t="s">
        <v>6797</v>
      </c>
      <c r="C228" s="18" t="s">
        <v>7225</v>
      </c>
      <c r="D228" s="3" t="s">
        <v>7226</v>
      </c>
    </row>
    <row r="229" spans="1:4" x14ac:dyDescent="0.3">
      <c r="A229" s="11" t="s">
        <v>4686</v>
      </c>
      <c r="B229" s="12" t="s">
        <v>6800</v>
      </c>
      <c r="C229" s="13" t="s">
        <v>7227</v>
      </c>
      <c r="D229" s="14" t="s">
        <v>7228</v>
      </c>
    </row>
    <row r="230" spans="1:4" x14ac:dyDescent="0.3">
      <c r="A230" s="16" t="s">
        <v>4687</v>
      </c>
      <c r="B230" s="17" t="s">
        <v>6797</v>
      </c>
      <c r="C230" s="18" t="s">
        <v>7229</v>
      </c>
      <c r="D230" s="3" t="s">
        <v>7230</v>
      </c>
    </row>
    <row r="231" spans="1:4" x14ac:dyDescent="0.3">
      <c r="A231" s="11" t="s">
        <v>4688</v>
      </c>
      <c r="B231" s="12" t="s">
        <v>6797</v>
      </c>
      <c r="C231" s="13" t="s">
        <v>7231</v>
      </c>
      <c r="D231" s="14" t="s">
        <v>7232</v>
      </c>
    </row>
    <row r="232" spans="1:4" x14ac:dyDescent="0.3">
      <c r="A232" s="16" t="s">
        <v>4689</v>
      </c>
      <c r="B232" s="17" t="s">
        <v>6800</v>
      </c>
      <c r="C232" s="18" t="s">
        <v>7233</v>
      </c>
      <c r="D232" s="3" t="s">
        <v>7234</v>
      </c>
    </row>
    <row r="233" spans="1:4" x14ac:dyDescent="0.3">
      <c r="A233" s="11" t="s">
        <v>4690</v>
      </c>
      <c r="B233" s="12" t="s">
        <v>6800</v>
      </c>
      <c r="C233" s="13" t="s">
        <v>7235</v>
      </c>
      <c r="D233" s="14" t="s">
        <v>7236</v>
      </c>
    </row>
    <row r="234" spans="1:4" x14ac:dyDescent="0.3">
      <c r="A234" s="16" t="s">
        <v>4691</v>
      </c>
      <c r="B234" s="17" t="s">
        <v>6800</v>
      </c>
      <c r="C234" s="18" t="s">
        <v>7237</v>
      </c>
      <c r="D234" s="3" t="s">
        <v>7238</v>
      </c>
    </row>
    <row r="235" spans="1:4" x14ac:dyDescent="0.3">
      <c r="A235" s="11" t="s">
        <v>4692</v>
      </c>
      <c r="B235" s="12" t="s">
        <v>6800</v>
      </c>
      <c r="C235" s="13" t="s">
        <v>7239</v>
      </c>
      <c r="D235" s="14" t="s">
        <v>7240</v>
      </c>
    </row>
    <row r="236" spans="1:4" x14ac:dyDescent="0.3">
      <c r="A236" s="16" t="s">
        <v>4693</v>
      </c>
      <c r="B236" s="17" t="s">
        <v>6800</v>
      </c>
      <c r="C236" s="18" t="s">
        <v>7055</v>
      </c>
      <c r="D236" s="3" t="s">
        <v>7228</v>
      </c>
    </row>
    <row r="237" spans="1:4" x14ac:dyDescent="0.3">
      <c r="A237" s="11" t="s">
        <v>4694</v>
      </c>
      <c r="B237" s="12" t="s">
        <v>6797</v>
      </c>
      <c r="C237" s="13" t="s">
        <v>7241</v>
      </c>
      <c r="D237" s="14" t="s">
        <v>7242</v>
      </c>
    </row>
    <row r="238" spans="1:4" x14ac:dyDescent="0.3">
      <c r="A238" s="16" t="s">
        <v>4695</v>
      </c>
      <c r="B238" s="17" t="s">
        <v>6800</v>
      </c>
      <c r="C238" s="18" t="s">
        <v>7243</v>
      </c>
      <c r="D238" s="3" t="s">
        <v>7244</v>
      </c>
    </row>
    <row r="239" spans="1:4" x14ac:dyDescent="0.3">
      <c r="A239" s="11" t="s">
        <v>4696</v>
      </c>
      <c r="B239" s="12" t="s">
        <v>6800</v>
      </c>
      <c r="C239" s="13" t="s">
        <v>7245</v>
      </c>
      <c r="D239" s="14" t="s">
        <v>7246</v>
      </c>
    </row>
    <row r="240" spans="1:4" x14ac:dyDescent="0.3">
      <c r="A240" s="16" t="s">
        <v>4697</v>
      </c>
      <c r="B240" s="17" t="s">
        <v>6797</v>
      </c>
      <c r="C240" s="18" t="s">
        <v>7247</v>
      </c>
      <c r="D240" s="3" t="s">
        <v>7248</v>
      </c>
    </row>
    <row r="241" spans="1:4" x14ac:dyDescent="0.3">
      <c r="A241" s="11" t="s">
        <v>4698</v>
      </c>
      <c r="B241" s="12" t="s">
        <v>6797</v>
      </c>
      <c r="C241" s="13" t="s">
        <v>7249</v>
      </c>
      <c r="D241" s="14" t="s">
        <v>7250</v>
      </c>
    </row>
    <row r="242" spans="1:4" x14ac:dyDescent="0.3">
      <c r="A242" s="16" t="s">
        <v>4699</v>
      </c>
      <c r="B242" s="17" t="s">
        <v>6800</v>
      </c>
      <c r="C242" s="18" t="s">
        <v>7251</v>
      </c>
      <c r="D242" s="3" t="s">
        <v>7252</v>
      </c>
    </row>
    <row r="243" spans="1:4" x14ac:dyDescent="0.3">
      <c r="A243" s="11" t="s">
        <v>4700</v>
      </c>
      <c r="B243" s="12" t="s">
        <v>6800</v>
      </c>
      <c r="C243" s="13" t="s">
        <v>7253</v>
      </c>
      <c r="D243" s="14" t="s">
        <v>7254</v>
      </c>
    </row>
    <row r="244" spans="1:4" x14ac:dyDescent="0.3">
      <c r="A244" s="16" t="s">
        <v>4701</v>
      </c>
      <c r="B244" s="17" t="s">
        <v>6800</v>
      </c>
      <c r="C244" s="18" t="s">
        <v>7255</v>
      </c>
      <c r="D244" s="3" t="s">
        <v>7256</v>
      </c>
    </row>
    <row r="245" spans="1:4" x14ac:dyDescent="0.3">
      <c r="A245" s="11" t="s">
        <v>4702</v>
      </c>
      <c r="B245" s="12" t="s">
        <v>6800</v>
      </c>
      <c r="C245" s="13" t="s">
        <v>7257</v>
      </c>
      <c r="D245" s="14" t="s">
        <v>7258</v>
      </c>
    </row>
    <row r="246" spans="1:4" x14ac:dyDescent="0.3">
      <c r="A246" s="16" t="s">
        <v>4703</v>
      </c>
      <c r="B246" s="17" t="s">
        <v>6800</v>
      </c>
      <c r="C246" s="18" t="s">
        <v>7259</v>
      </c>
      <c r="D246" s="3" t="s">
        <v>7260</v>
      </c>
    </row>
    <row r="247" spans="1:4" x14ac:dyDescent="0.3">
      <c r="A247" s="11" t="s">
        <v>4704</v>
      </c>
      <c r="B247" s="12" t="s">
        <v>6800</v>
      </c>
      <c r="C247" s="13" t="s">
        <v>7261</v>
      </c>
      <c r="D247" s="14" t="s">
        <v>7262</v>
      </c>
    </row>
    <row r="248" spans="1:4" x14ac:dyDescent="0.3">
      <c r="A248" s="16" t="s">
        <v>4705</v>
      </c>
      <c r="B248" s="17" t="s">
        <v>6797</v>
      </c>
      <c r="C248" s="18" t="s">
        <v>7263</v>
      </c>
      <c r="D248" s="3" t="s">
        <v>7264</v>
      </c>
    </row>
    <row r="249" spans="1:4" x14ac:dyDescent="0.3">
      <c r="A249" s="11" t="s">
        <v>4706</v>
      </c>
      <c r="B249" s="12" t="s">
        <v>6797</v>
      </c>
      <c r="C249" s="13" t="s">
        <v>7265</v>
      </c>
      <c r="D249" s="14" t="s">
        <v>7266</v>
      </c>
    </row>
    <row r="250" spans="1:4" x14ac:dyDescent="0.3">
      <c r="A250" s="16" t="s">
        <v>4707</v>
      </c>
      <c r="B250" s="17" t="s">
        <v>6797</v>
      </c>
      <c r="C250" s="18" t="s">
        <v>7267</v>
      </c>
      <c r="D250" s="3" t="s">
        <v>7268</v>
      </c>
    </row>
    <row r="251" spans="1:4" x14ac:dyDescent="0.3">
      <c r="A251" s="11" t="s">
        <v>4708</v>
      </c>
      <c r="B251" s="12" t="s">
        <v>6797</v>
      </c>
      <c r="C251" s="13" t="s">
        <v>7269</v>
      </c>
      <c r="D251" s="14" t="s">
        <v>7270</v>
      </c>
    </row>
    <row r="252" spans="1:4" x14ac:dyDescent="0.3">
      <c r="A252" s="16" t="s">
        <v>4709</v>
      </c>
      <c r="B252" s="17" t="s">
        <v>6797</v>
      </c>
      <c r="C252" s="18" t="s">
        <v>7271</v>
      </c>
      <c r="D252" s="3" t="s">
        <v>7272</v>
      </c>
    </row>
    <row r="253" spans="1:4" x14ac:dyDescent="0.3">
      <c r="A253" s="11" t="s">
        <v>4710</v>
      </c>
      <c r="B253" s="12" t="s">
        <v>6797</v>
      </c>
      <c r="C253" s="13" t="s">
        <v>7273</v>
      </c>
      <c r="D253" s="14" t="s">
        <v>6799</v>
      </c>
    </row>
    <row r="254" spans="1:4" x14ac:dyDescent="0.3">
      <c r="A254" s="16" t="s">
        <v>4711</v>
      </c>
      <c r="B254" s="17" t="s">
        <v>6797</v>
      </c>
      <c r="C254" s="18" t="s">
        <v>7274</v>
      </c>
      <c r="D254" s="3" t="s">
        <v>7275</v>
      </c>
    </row>
    <row r="255" spans="1:4" x14ac:dyDescent="0.3">
      <c r="A255" s="11" t="s">
        <v>4712</v>
      </c>
      <c r="B255" s="12" t="s">
        <v>6800</v>
      </c>
      <c r="C255" s="13" t="s">
        <v>7276</v>
      </c>
      <c r="D255" s="14" t="s">
        <v>6899</v>
      </c>
    </row>
    <row r="256" spans="1:4" x14ac:dyDescent="0.3">
      <c r="A256" s="16" t="s">
        <v>4713</v>
      </c>
      <c r="B256" s="17" t="s">
        <v>6800</v>
      </c>
      <c r="C256" s="18" t="s">
        <v>7277</v>
      </c>
      <c r="D256" s="3" t="s">
        <v>7278</v>
      </c>
    </row>
    <row r="257" spans="1:4" x14ac:dyDescent="0.3">
      <c r="A257" s="11" t="s">
        <v>4714</v>
      </c>
      <c r="B257" s="12" t="s">
        <v>6800</v>
      </c>
      <c r="C257" s="13" t="s">
        <v>7279</v>
      </c>
      <c r="D257" s="14" t="s">
        <v>7280</v>
      </c>
    </row>
    <row r="258" spans="1:4" x14ac:dyDescent="0.3">
      <c r="A258" s="16" t="s">
        <v>4715</v>
      </c>
      <c r="B258" s="17" t="s">
        <v>6800</v>
      </c>
      <c r="C258" s="18" t="s">
        <v>7281</v>
      </c>
      <c r="D258" s="3" t="s">
        <v>7282</v>
      </c>
    </row>
    <row r="259" spans="1:4" x14ac:dyDescent="0.3">
      <c r="A259" s="11" t="s">
        <v>4716</v>
      </c>
      <c r="B259" s="12" t="s">
        <v>6800</v>
      </c>
      <c r="C259" s="13" t="s">
        <v>7283</v>
      </c>
      <c r="D259" s="14" t="s">
        <v>7284</v>
      </c>
    </row>
    <row r="260" spans="1:4" x14ac:dyDescent="0.3">
      <c r="A260" s="16" t="s">
        <v>4717</v>
      </c>
      <c r="B260" s="17" t="s">
        <v>6800</v>
      </c>
      <c r="C260" s="18" t="s">
        <v>7285</v>
      </c>
      <c r="D260" s="3" t="s">
        <v>7286</v>
      </c>
    </row>
    <row r="261" spans="1:4" x14ac:dyDescent="0.3">
      <c r="A261" s="11" t="s">
        <v>4718</v>
      </c>
      <c r="B261" s="12" t="s">
        <v>6797</v>
      </c>
      <c r="C261" s="13" t="s">
        <v>7287</v>
      </c>
      <c r="D261" s="14" t="s">
        <v>7288</v>
      </c>
    </row>
    <row r="262" spans="1:4" x14ac:dyDescent="0.3">
      <c r="A262" s="16" t="s">
        <v>4719</v>
      </c>
      <c r="B262" s="17" t="s">
        <v>6800</v>
      </c>
      <c r="C262" s="18" t="s">
        <v>7289</v>
      </c>
      <c r="D262" s="3" t="s">
        <v>7290</v>
      </c>
    </row>
    <row r="263" spans="1:4" x14ac:dyDescent="0.3">
      <c r="A263" s="11" t="s">
        <v>4720</v>
      </c>
      <c r="B263" s="12" t="s">
        <v>6797</v>
      </c>
      <c r="C263" s="13" t="s">
        <v>7291</v>
      </c>
      <c r="D263" s="14" t="s">
        <v>7292</v>
      </c>
    </row>
    <row r="264" spans="1:4" x14ac:dyDescent="0.3">
      <c r="A264" s="16" t="s">
        <v>4721</v>
      </c>
      <c r="B264" s="17" t="s">
        <v>6800</v>
      </c>
      <c r="C264" s="18" t="s">
        <v>7293</v>
      </c>
      <c r="D264" s="3" t="s">
        <v>7294</v>
      </c>
    </row>
    <row r="265" spans="1:4" x14ac:dyDescent="0.3">
      <c r="A265" s="11" t="s">
        <v>4722</v>
      </c>
      <c r="B265" s="12" t="s">
        <v>6797</v>
      </c>
      <c r="C265" s="13" t="s">
        <v>7295</v>
      </c>
      <c r="D265" s="14" t="s">
        <v>7296</v>
      </c>
    </row>
    <row r="266" spans="1:4" x14ac:dyDescent="0.3">
      <c r="A266" s="16" t="s">
        <v>4723</v>
      </c>
      <c r="B266" s="17" t="s">
        <v>6797</v>
      </c>
      <c r="C266" s="18" t="s">
        <v>7297</v>
      </c>
      <c r="D266" s="3" t="s">
        <v>7298</v>
      </c>
    </row>
    <row r="267" spans="1:4" x14ac:dyDescent="0.3">
      <c r="A267" s="11" t="s">
        <v>4724</v>
      </c>
      <c r="B267" s="12" t="s">
        <v>6800</v>
      </c>
      <c r="C267" s="13" t="s">
        <v>7299</v>
      </c>
      <c r="D267" s="14" t="s">
        <v>7220</v>
      </c>
    </row>
    <row r="268" spans="1:4" x14ac:dyDescent="0.3">
      <c r="A268" s="16" t="s">
        <v>4725</v>
      </c>
      <c r="B268" s="17" t="s">
        <v>6797</v>
      </c>
      <c r="C268" s="18" t="s">
        <v>7300</v>
      </c>
      <c r="D268" s="3" t="s">
        <v>7301</v>
      </c>
    </row>
    <row r="269" spans="1:4" x14ac:dyDescent="0.3">
      <c r="A269" s="11" t="s">
        <v>4726</v>
      </c>
      <c r="B269" s="12" t="s">
        <v>6797</v>
      </c>
      <c r="C269" s="13" t="s">
        <v>7161</v>
      </c>
      <c r="D269" s="14" t="s">
        <v>7302</v>
      </c>
    </row>
    <row r="270" spans="1:4" x14ac:dyDescent="0.3">
      <c r="A270" s="16" t="s">
        <v>4727</v>
      </c>
      <c r="B270" s="17" t="s">
        <v>6800</v>
      </c>
      <c r="C270" s="18" t="s">
        <v>7303</v>
      </c>
      <c r="D270" s="3" t="s">
        <v>6850</v>
      </c>
    </row>
    <row r="271" spans="1:4" x14ac:dyDescent="0.3">
      <c r="A271" s="11" t="s">
        <v>4728</v>
      </c>
      <c r="B271" s="12" t="s">
        <v>6800</v>
      </c>
      <c r="C271" s="13" t="s">
        <v>7304</v>
      </c>
      <c r="D271" s="14" t="s">
        <v>7305</v>
      </c>
    </row>
    <row r="272" spans="1:4" x14ac:dyDescent="0.3">
      <c r="A272" s="16" t="s">
        <v>4729</v>
      </c>
      <c r="B272" s="17" t="s">
        <v>6800</v>
      </c>
      <c r="C272" s="18" t="s">
        <v>7306</v>
      </c>
      <c r="D272" s="3" t="s">
        <v>7307</v>
      </c>
    </row>
    <row r="273" spans="1:4" x14ac:dyDescent="0.3">
      <c r="A273" s="11" t="s">
        <v>4730</v>
      </c>
      <c r="B273" s="12" t="s">
        <v>6800</v>
      </c>
      <c r="C273" s="13" t="s">
        <v>7308</v>
      </c>
      <c r="D273" s="14" t="s">
        <v>6814</v>
      </c>
    </row>
    <row r="274" spans="1:4" x14ac:dyDescent="0.3">
      <c r="A274" s="16" t="s">
        <v>4731</v>
      </c>
      <c r="B274" s="17" t="s">
        <v>6800</v>
      </c>
      <c r="C274" s="18" t="s">
        <v>7309</v>
      </c>
      <c r="D274" s="3" t="s">
        <v>7310</v>
      </c>
    </row>
    <row r="275" spans="1:4" x14ac:dyDescent="0.3">
      <c r="A275" s="11" t="s">
        <v>4732</v>
      </c>
      <c r="B275" s="12" t="s">
        <v>6800</v>
      </c>
      <c r="C275" s="13" t="s">
        <v>7311</v>
      </c>
      <c r="D275" s="14" t="s">
        <v>7312</v>
      </c>
    </row>
    <row r="276" spans="1:4" x14ac:dyDescent="0.3">
      <c r="A276" s="16" t="s">
        <v>4733</v>
      </c>
      <c r="B276" s="17" t="s">
        <v>6800</v>
      </c>
      <c r="C276" s="18" t="s">
        <v>7313</v>
      </c>
      <c r="D276" s="3" t="s">
        <v>7314</v>
      </c>
    </row>
    <row r="277" spans="1:4" x14ac:dyDescent="0.3">
      <c r="A277" s="11" t="s">
        <v>4734</v>
      </c>
      <c r="B277" s="12" t="s">
        <v>6800</v>
      </c>
      <c r="C277" s="13" t="s">
        <v>7315</v>
      </c>
      <c r="D277" s="14" t="s">
        <v>7189</v>
      </c>
    </row>
    <row r="278" spans="1:4" x14ac:dyDescent="0.3">
      <c r="A278" s="16" t="s">
        <v>4735</v>
      </c>
      <c r="B278" s="17" t="s">
        <v>6800</v>
      </c>
      <c r="C278" s="18" t="s">
        <v>7316</v>
      </c>
      <c r="D278" s="3" t="s">
        <v>7317</v>
      </c>
    </row>
    <row r="279" spans="1:4" x14ac:dyDescent="0.3">
      <c r="A279" s="11" t="s">
        <v>4736</v>
      </c>
      <c r="B279" s="12" t="s">
        <v>6800</v>
      </c>
      <c r="C279" s="13" t="s">
        <v>7318</v>
      </c>
      <c r="D279" s="14" t="s">
        <v>7319</v>
      </c>
    </row>
    <row r="280" spans="1:4" x14ac:dyDescent="0.3">
      <c r="A280" s="16" t="s">
        <v>4737</v>
      </c>
      <c r="B280" s="17" t="s">
        <v>6797</v>
      </c>
      <c r="C280" s="18" t="s">
        <v>7143</v>
      </c>
      <c r="D280" s="3" t="s">
        <v>7320</v>
      </c>
    </row>
    <row r="281" spans="1:4" x14ac:dyDescent="0.3">
      <c r="A281" s="11" t="s">
        <v>4738</v>
      </c>
      <c r="B281" s="12" t="s">
        <v>6800</v>
      </c>
      <c r="C281" s="13" t="s">
        <v>7321</v>
      </c>
      <c r="D281" s="14" t="s">
        <v>7322</v>
      </c>
    </row>
    <row r="282" spans="1:4" x14ac:dyDescent="0.3">
      <c r="A282" s="16" t="s">
        <v>4739</v>
      </c>
      <c r="B282" s="17" t="s">
        <v>6797</v>
      </c>
      <c r="C282" s="18" t="s">
        <v>7323</v>
      </c>
      <c r="D282" s="3" t="s">
        <v>7324</v>
      </c>
    </row>
    <row r="283" spans="1:4" x14ac:dyDescent="0.3">
      <c r="A283" s="11" t="s">
        <v>4740</v>
      </c>
      <c r="B283" s="12" t="s">
        <v>6800</v>
      </c>
      <c r="C283" s="13" t="s">
        <v>6980</v>
      </c>
      <c r="D283" s="14" t="s">
        <v>7325</v>
      </c>
    </row>
    <row r="284" spans="1:4" x14ac:dyDescent="0.3">
      <c r="A284" s="16" t="s">
        <v>4741</v>
      </c>
      <c r="B284" s="17" t="s">
        <v>6800</v>
      </c>
      <c r="C284" s="18" t="s">
        <v>7326</v>
      </c>
      <c r="D284" s="3" t="s">
        <v>7327</v>
      </c>
    </row>
    <row r="285" spans="1:4" x14ac:dyDescent="0.3">
      <c r="A285" s="11" t="s">
        <v>4742</v>
      </c>
      <c r="B285" s="12" t="s">
        <v>6800</v>
      </c>
      <c r="C285" s="13" t="s">
        <v>7328</v>
      </c>
      <c r="D285" s="14" t="s">
        <v>7329</v>
      </c>
    </row>
    <row r="286" spans="1:4" x14ac:dyDescent="0.3">
      <c r="A286" s="16" t="s">
        <v>4743</v>
      </c>
      <c r="B286" s="17" t="s">
        <v>6800</v>
      </c>
      <c r="C286" s="18" t="s">
        <v>7330</v>
      </c>
      <c r="D286" s="3" t="s">
        <v>7331</v>
      </c>
    </row>
    <row r="287" spans="1:4" x14ac:dyDescent="0.3">
      <c r="A287" s="11" t="s">
        <v>4744</v>
      </c>
      <c r="B287" s="12" t="s">
        <v>6797</v>
      </c>
      <c r="C287" s="13" t="s">
        <v>7332</v>
      </c>
      <c r="D287" s="14" t="s">
        <v>7333</v>
      </c>
    </row>
    <row r="288" spans="1:4" x14ac:dyDescent="0.3">
      <c r="A288" s="16" t="s">
        <v>4745</v>
      </c>
      <c r="B288" s="17" t="s">
        <v>6797</v>
      </c>
      <c r="C288" s="18" t="s">
        <v>7334</v>
      </c>
      <c r="D288" s="3" t="s">
        <v>7335</v>
      </c>
    </row>
    <row r="289" spans="1:4" x14ac:dyDescent="0.3">
      <c r="A289" s="11" t="s">
        <v>4746</v>
      </c>
      <c r="B289" s="12" t="s">
        <v>6800</v>
      </c>
      <c r="C289" s="13" t="s">
        <v>7336</v>
      </c>
      <c r="D289" s="14" t="s">
        <v>7189</v>
      </c>
    </row>
    <row r="290" spans="1:4" x14ac:dyDescent="0.3">
      <c r="A290" s="16" t="s">
        <v>4747</v>
      </c>
      <c r="B290" s="17" t="s">
        <v>6800</v>
      </c>
      <c r="C290" s="18" t="s">
        <v>7337</v>
      </c>
      <c r="D290" s="3" t="s">
        <v>7338</v>
      </c>
    </row>
    <row r="291" spans="1:4" x14ac:dyDescent="0.3">
      <c r="A291" s="11" t="s">
        <v>4748</v>
      </c>
      <c r="B291" s="12" t="s">
        <v>6800</v>
      </c>
      <c r="C291" s="13" t="s">
        <v>7339</v>
      </c>
      <c r="D291" s="14" t="s">
        <v>7224</v>
      </c>
    </row>
    <row r="292" spans="1:4" x14ac:dyDescent="0.3">
      <c r="A292" s="16" t="s">
        <v>4749</v>
      </c>
      <c r="B292" s="17" t="s">
        <v>6800</v>
      </c>
      <c r="C292" s="18" t="s">
        <v>7340</v>
      </c>
      <c r="D292" s="3" t="s">
        <v>7341</v>
      </c>
    </row>
    <row r="293" spans="1:4" x14ac:dyDescent="0.3">
      <c r="A293" s="11" t="s">
        <v>4750</v>
      </c>
      <c r="B293" s="12" t="s">
        <v>6800</v>
      </c>
      <c r="C293" s="13" t="s">
        <v>7342</v>
      </c>
      <c r="D293" s="14" t="s">
        <v>7343</v>
      </c>
    </row>
    <row r="294" spans="1:4" x14ac:dyDescent="0.3">
      <c r="A294" s="16" t="s">
        <v>4751</v>
      </c>
      <c r="B294" s="17" t="s">
        <v>6800</v>
      </c>
      <c r="C294" s="18" t="s">
        <v>7344</v>
      </c>
      <c r="D294" s="3" t="s">
        <v>7345</v>
      </c>
    </row>
    <row r="295" spans="1:4" x14ac:dyDescent="0.3">
      <c r="A295" s="11" t="s">
        <v>4752</v>
      </c>
      <c r="B295" s="12" t="s">
        <v>6797</v>
      </c>
      <c r="C295" s="13" t="s">
        <v>7346</v>
      </c>
      <c r="D295" s="14" t="s">
        <v>7347</v>
      </c>
    </row>
    <row r="296" spans="1:4" x14ac:dyDescent="0.3">
      <c r="A296" s="16" t="s">
        <v>4753</v>
      </c>
      <c r="B296" s="17" t="s">
        <v>6800</v>
      </c>
      <c r="C296" s="18" t="s">
        <v>7348</v>
      </c>
      <c r="D296" s="3" t="s">
        <v>7349</v>
      </c>
    </row>
    <row r="297" spans="1:4" x14ac:dyDescent="0.3">
      <c r="A297" s="11" t="s">
        <v>4754</v>
      </c>
      <c r="B297" s="12" t="s">
        <v>6800</v>
      </c>
      <c r="C297" s="13" t="s">
        <v>7350</v>
      </c>
      <c r="D297" s="14" t="s">
        <v>7351</v>
      </c>
    </row>
    <row r="298" spans="1:4" x14ac:dyDescent="0.3">
      <c r="A298" s="16" t="s">
        <v>4755</v>
      </c>
      <c r="B298" s="17" t="s">
        <v>6800</v>
      </c>
      <c r="C298" s="18" t="s">
        <v>7352</v>
      </c>
      <c r="D298" s="3" t="s">
        <v>7353</v>
      </c>
    </row>
    <row r="299" spans="1:4" x14ac:dyDescent="0.3">
      <c r="A299" s="11" t="s">
        <v>4756</v>
      </c>
      <c r="B299" s="12" t="s">
        <v>6797</v>
      </c>
      <c r="C299" s="13" t="s">
        <v>7354</v>
      </c>
      <c r="D299" s="14" t="s">
        <v>7355</v>
      </c>
    </row>
    <row r="300" spans="1:4" x14ac:dyDescent="0.3">
      <c r="A300" s="16" t="s">
        <v>4757</v>
      </c>
      <c r="B300" s="17" t="s">
        <v>6800</v>
      </c>
      <c r="C300" s="18" t="s">
        <v>7356</v>
      </c>
      <c r="D300" s="3" t="s">
        <v>7357</v>
      </c>
    </row>
    <row r="301" spans="1:4" x14ac:dyDescent="0.3">
      <c r="A301" s="11" t="s">
        <v>4758</v>
      </c>
      <c r="B301" s="12" t="s">
        <v>6797</v>
      </c>
      <c r="C301" s="13" t="s">
        <v>7358</v>
      </c>
      <c r="D301" s="14" t="s">
        <v>7359</v>
      </c>
    </row>
    <row r="302" spans="1:4" x14ac:dyDescent="0.3">
      <c r="A302" s="16" t="s">
        <v>4759</v>
      </c>
      <c r="B302" s="17" t="s">
        <v>6800</v>
      </c>
      <c r="C302" s="18" t="s">
        <v>7255</v>
      </c>
      <c r="D302" s="3" t="s">
        <v>7360</v>
      </c>
    </row>
    <row r="303" spans="1:4" x14ac:dyDescent="0.3">
      <c r="A303" s="11" t="s">
        <v>4760</v>
      </c>
      <c r="B303" s="12" t="s">
        <v>6797</v>
      </c>
      <c r="C303" s="13" t="s">
        <v>7361</v>
      </c>
      <c r="D303" s="14" t="s">
        <v>6959</v>
      </c>
    </row>
    <row r="304" spans="1:4" x14ac:dyDescent="0.3">
      <c r="A304" s="16" t="s">
        <v>4761</v>
      </c>
      <c r="B304" s="17" t="s">
        <v>6800</v>
      </c>
      <c r="C304" s="18" t="s">
        <v>7362</v>
      </c>
      <c r="D304" s="3" t="s">
        <v>7363</v>
      </c>
    </row>
    <row r="305" spans="1:4" x14ac:dyDescent="0.3">
      <c r="A305" s="11" t="s">
        <v>4762</v>
      </c>
      <c r="B305" s="12" t="s">
        <v>6797</v>
      </c>
      <c r="C305" s="13" t="s">
        <v>7364</v>
      </c>
      <c r="D305" s="14" t="s">
        <v>7365</v>
      </c>
    </row>
    <row r="306" spans="1:4" x14ac:dyDescent="0.3">
      <c r="A306" s="16" t="s">
        <v>4763</v>
      </c>
      <c r="B306" s="17" t="s">
        <v>6797</v>
      </c>
      <c r="C306" s="18" t="s">
        <v>7366</v>
      </c>
      <c r="D306" s="3" t="s">
        <v>7367</v>
      </c>
    </row>
    <row r="307" spans="1:4" x14ac:dyDescent="0.3">
      <c r="A307" s="11" t="s">
        <v>4764</v>
      </c>
      <c r="B307" s="12" t="s">
        <v>6797</v>
      </c>
      <c r="C307" s="13" t="s">
        <v>7249</v>
      </c>
      <c r="D307" s="14" t="s">
        <v>7368</v>
      </c>
    </row>
    <row r="308" spans="1:4" x14ac:dyDescent="0.3">
      <c r="A308" s="16" t="s">
        <v>4765</v>
      </c>
      <c r="B308" s="17" t="s">
        <v>6797</v>
      </c>
      <c r="C308" s="18" t="s">
        <v>7369</v>
      </c>
      <c r="D308" s="3" t="s">
        <v>6925</v>
      </c>
    </row>
    <row r="309" spans="1:4" x14ac:dyDescent="0.3">
      <c r="A309" s="11" t="s">
        <v>4766</v>
      </c>
      <c r="B309" s="12" t="s">
        <v>6800</v>
      </c>
      <c r="C309" s="13" t="s">
        <v>7370</v>
      </c>
      <c r="D309" s="14" t="s">
        <v>7371</v>
      </c>
    </row>
    <row r="310" spans="1:4" x14ac:dyDescent="0.3">
      <c r="A310" s="16" t="s">
        <v>4767</v>
      </c>
      <c r="B310" s="17" t="s">
        <v>6797</v>
      </c>
      <c r="C310" s="18" t="s">
        <v>7372</v>
      </c>
      <c r="D310" s="3" t="s">
        <v>7373</v>
      </c>
    </row>
    <row r="311" spans="1:4" x14ac:dyDescent="0.3">
      <c r="A311" s="11" t="s">
        <v>4768</v>
      </c>
      <c r="B311" s="12" t="s">
        <v>6797</v>
      </c>
      <c r="C311" s="13" t="s">
        <v>7374</v>
      </c>
      <c r="D311" s="14" t="s">
        <v>7375</v>
      </c>
    </row>
    <row r="312" spans="1:4" x14ac:dyDescent="0.3">
      <c r="A312" s="16" t="s">
        <v>4769</v>
      </c>
      <c r="B312" s="17" t="s">
        <v>6800</v>
      </c>
      <c r="C312" s="18" t="s">
        <v>6934</v>
      </c>
      <c r="D312" s="3" t="s">
        <v>7376</v>
      </c>
    </row>
    <row r="313" spans="1:4" x14ac:dyDescent="0.3">
      <c r="A313" s="11" t="s">
        <v>4770</v>
      </c>
      <c r="B313" s="12" t="s">
        <v>6800</v>
      </c>
      <c r="C313" s="13" t="s">
        <v>7377</v>
      </c>
      <c r="D313" s="14" t="s">
        <v>7378</v>
      </c>
    </row>
    <row r="314" spans="1:4" x14ac:dyDescent="0.3">
      <c r="A314" s="16" t="s">
        <v>4771</v>
      </c>
      <c r="B314" s="17" t="s">
        <v>6800</v>
      </c>
      <c r="C314" s="18" t="s">
        <v>7379</v>
      </c>
      <c r="D314" s="3" t="s">
        <v>7380</v>
      </c>
    </row>
    <row r="315" spans="1:4" x14ac:dyDescent="0.3">
      <c r="A315" s="11" t="s">
        <v>4772</v>
      </c>
      <c r="B315" s="12" t="s">
        <v>6797</v>
      </c>
      <c r="C315" s="13" t="s">
        <v>7381</v>
      </c>
      <c r="D315" s="14" t="s">
        <v>7382</v>
      </c>
    </row>
    <row r="316" spans="1:4" x14ac:dyDescent="0.3">
      <c r="A316" s="16" t="s">
        <v>4773</v>
      </c>
      <c r="B316" s="17" t="s">
        <v>6797</v>
      </c>
      <c r="C316" s="18" t="s">
        <v>7383</v>
      </c>
      <c r="D316" s="3" t="s">
        <v>7384</v>
      </c>
    </row>
    <row r="317" spans="1:4" x14ac:dyDescent="0.3">
      <c r="A317" s="11" t="s">
        <v>4774</v>
      </c>
      <c r="B317" s="12" t="s">
        <v>6800</v>
      </c>
      <c r="C317" s="13" t="s">
        <v>7385</v>
      </c>
      <c r="D317" s="14" t="s">
        <v>7133</v>
      </c>
    </row>
    <row r="318" spans="1:4" x14ac:dyDescent="0.3">
      <c r="A318" s="16" t="s">
        <v>4775</v>
      </c>
      <c r="B318" s="17" t="s">
        <v>6800</v>
      </c>
      <c r="C318" s="18" t="s">
        <v>7386</v>
      </c>
      <c r="D318" s="3" t="s">
        <v>6838</v>
      </c>
    </row>
    <row r="319" spans="1:4" x14ac:dyDescent="0.3">
      <c r="A319" s="11" t="s">
        <v>4776</v>
      </c>
      <c r="B319" s="12" t="s">
        <v>6800</v>
      </c>
      <c r="C319" s="13" t="s">
        <v>7387</v>
      </c>
      <c r="D319" s="14" t="s">
        <v>7388</v>
      </c>
    </row>
    <row r="320" spans="1:4" x14ac:dyDescent="0.3">
      <c r="A320" s="16" t="s">
        <v>4777</v>
      </c>
      <c r="B320" s="17" t="s">
        <v>6800</v>
      </c>
      <c r="C320" s="18" t="s">
        <v>7389</v>
      </c>
      <c r="D320" s="3" t="s">
        <v>7390</v>
      </c>
    </row>
    <row r="321" spans="1:4" x14ac:dyDescent="0.3">
      <c r="A321" s="11" t="s">
        <v>4778</v>
      </c>
      <c r="B321" s="12" t="s">
        <v>6797</v>
      </c>
      <c r="C321" s="13" t="s">
        <v>7391</v>
      </c>
      <c r="D321" s="14" t="s">
        <v>7392</v>
      </c>
    </row>
    <row r="322" spans="1:4" x14ac:dyDescent="0.3">
      <c r="A322" s="16" t="s">
        <v>4779</v>
      </c>
      <c r="B322" s="17" t="s">
        <v>6797</v>
      </c>
      <c r="C322" s="18" t="s">
        <v>7393</v>
      </c>
      <c r="D322" s="3" t="s">
        <v>7394</v>
      </c>
    </row>
    <row r="323" spans="1:4" x14ac:dyDescent="0.3">
      <c r="A323" s="11" t="s">
        <v>4780</v>
      </c>
      <c r="B323" s="12" t="s">
        <v>6800</v>
      </c>
      <c r="C323" s="13" t="s">
        <v>7395</v>
      </c>
      <c r="D323" s="14" t="s">
        <v>7396</v>
      </c>
    </row>
    <row r="324" spans="1:4" x14ac:dyDescent="0.3">
      <c r="A324" s="16" t="s">
        <v>4781</v>
      </c>
      <c r="B324" s="17" t="s">
        <v>6800</v>
      </c>
      <c r="C324" s="18" t="s">
        <v>7326</v>
      </c>
      <c r="D324" s="3" t="s">
        <v>7397</v>
      </c>
    </row>
    <row r="325" spans="1:4" x14ac:dyDescent="0.3">
      <c r="A325" s="11" t="s">
        <v>4782</v>
      </c>
      <c r="B325" s="12" t="s">
        <v>6800</v>
      </c>
      <c r="C325" s="13" t="s">
        <v>7398</v>
      </c>
      <c r="D325" s="14" t="s">
        <v>7094</v>
      </c>
    </row>
    <row r="326" spans="1:4" x14ac:dyDescent="0.3">
      <c r="A326" s="16" t="s">
        <v>4783</v>
      </c>
      <c r="B326" s="17" t="s">
        <v>6797</v>
      </c>
      <c r="C326" s="18" t="s">
        <v>7399</v>
      </c>
      <c r="D326" s="3" t="s">
        <v>7400</v>
      </c>
    </row>
    <row r="327" spans="1:4" x14ac:dyDescent="0.3">
      <c r="A327" s="11" t="s">
        <v>4784</v>
      </c>
      <c r="B327" s="12" t="s">
        <v>6800</v>
      </c>
      <c r="C327" s="13" t="s">
        <v>7401</v>
      </c>
      <c r="D327" s="14" t="s">
        <v>7402</v>
      </c>
    </row>
    <row r="328" spans="1:4" x14ac:dyDescent="0.3">
      <c r="A328" s="16" t="s">
        <v>4785</v>
      </c>
      <c r="B328" s="17" t="s">
        <v>6800</v>
      </c>
      <c r="C328" s="18" t="s">
        <v>7403</v>
      </c>
      <c r="D328" s="3" t="s">
        <v>7234</v>
      </c>
    </row>
    <row r="329" spans="1:4" x14ac:dyDescent="0.3">
      <c r="A329" s="11" t="s">
        <v>4786</v>
      </c>
      <c r="B329" s="12" t="s">
        <v>6800</v>
      </c>
      <c r="C329" s="13" t="s">
        <v>7404</v>
      </c>
      <c r="D329" s="14" t="s">
        <v>7405</v>
      </c>
    </row>
    <row r="330" spans="1:4" x14ac:dyDescent="0.3">
      <c r="A330" s="16" t="s">
        <v>4787</v>
      </c>
      <c r="B330" s="17" t="s">
        <v>6800</v>
      </c>
      <c r="C330" s="18" t="s">
        <v>7406</v>
      </c>
      <c r="D330" s="3" t="s">
        <v>7224</v>
      </c>
    </row>
    <row r="331" spans="1:4" x14ac:dyDescent="0.3">
      <c r="A331" s="11" t="s">
        <v>4788</v>
      </c>
      <c r="B331" s="12" t="s">
        <v>6800</v>
      </c>
      <c r="C331" s="13" t="s">
        <v>7407</v>
      </c>
      <c r="D331" s="14" t="s">
        <v>7408</v>
      </c>
    </row>
    <row r="332" spans="1:4" x14ac:dyDescent="0.3">
      <c r="A332" s="16" t="s">
        <v>4789</v>
      </c>
      <c r="B332" s="17" t="s">
        <v>6800</v>
      </c>
      <c r="C332" s="18" t="s">
        <v>7409</v>
      </c>
      <c r="D332" s="3" t="s">
        <v>7410</v>
      </c>
    </row>
    <row r="333" spans="1:4" x14ac:dyDescent="0.3">
      <c r="A333" s="11" t="s">
        <v>4790</v>
      </c>
      <c r="B333" s="12" t="s">
        <v>6800</v>
      </c>
      <c r="C333" s="13" t="s">
        <v>7411</v>
      </c>
      <c r="D333" s="14" t="s">
        <v>7390</v>
      </c>
    </row>
    <row r="334" spans="1:4" x14ac:dyDescent="0.3">
      <c r="A334" s="16" t="s">
        <v>4791</v>
      </c>
      <c r="B334" s="17" t="s">
        <v>6797</v>
      </c>
      <c r="C334" s="18" t="s">
        <v>7412</v>
      </c>
      <c r="D334" s="3" t="s">
        <v>7413</v>
      </c>
    </row>
    <row r="335" spans="1:4" x14ac:dyDescent="0.3">
      <c r="A335" s="11" t="s">
        <v>4792</v>
      </c>
      <c r="B335" s="12" t="s">
        <v>6800</v>
      </c>
      <c r="C335" s="13" t="s">
        <v>7414</v>
      </c>
      <c r="D335" s="14" t="s">
        <v>7415</v>
      </c>
    </row>
    <row r="336" spans="1:4" x14ac:dyDescent="0.3">
      <c r="A336" s="16" t="s">
        <v>4793</v>
      </c>
      <c r="B336" s="17" t="s">
        <v>6797</v>
      </c>
      <c r="C336" s="18" t="s">
        <v>7416</v>
      </c>
      <c r="D336" s="3" t="s">
        <v>7417</v>
      </c>
    </row>
    <row r="337" spans="1:4" x14ac:dyDescent="0.3">
      <c r="A337" s="11" t="s">
        <v>4794</v>
      </c>
      <c r="B337" s="12" t="s">
        <v>6800</v>
      </c>
      <c r="C337" s="13" t="s">
        <v>7418</v>
      </c>
      <c r="D337" s="14" t="s">
        <v>7419</v>
      </c>
    </row>
    <row r="338" spans="1:4" x14ac:dyDescent="0.3">
      <c r="A338" s="16" t="s">
        <v>4795</v>
      </c>
      <c r="B338" s="17" t="s">
        <v>6797</v>
      </c>
      <c r="C338" s="18" t="s">
        <v>7420</v>
      </c>
      <c r="D338" s="3" t="s">
        <v>7421</v>
      </c>
    </row>
    <row r="339" spans="1:4" x14ac:dyDescent="0.3">
      <c r="A339" s="11" t="s">
        <v>4796</v>
      </c>
      <c r="B339" s="12" t="s">
        <v>6797</v>
      </c>
      <c r="C339" s="13" t="s">
        <v>7422</v>
      </c>
      <c r="D339" s="14" t="s">
        <v>7423</v>
      </c>
    </row>
    <row r="340" spans="1:4" x14ac:dyDescent="0.3">
      <c r="A340" s="16" t="s">
        <v>4797</v>
      </c>
      <c r="B340" s="17" t="s">
        <v>6800</v>
      </c>
      <c r="C340" s="18" t="s">
        <v>7424</v>
      </c>
      <c r="D340" s="3" t="s">
        <v>7113</v>
      </c>
    </row>
    <row r="341" spans="1:4" x14ac:dyDescent="0.3">
      <c r="A341" s="11" t="s">
        <v>4798</v>
      </c>
      <c r="B341" s="12" t="s">
        <v>6797</v>
      </c>
      <c r="C341" s="13" t="s">
        <v>7425</v>
      </c>
      <c r="D341" s="14" t="s">
        <v>7426</v>
      </c>
    </row>
    <row r="342" spans="1:4" x14ac:dyDescent="0.3">
      <c r="A342" s="16" t="s">
        <v>4799</v>
      </c>
      <c r="B342" s="17" t="s">
        <v>6797</v>
      </c>
      <c r="C342" s="18" t="s">
        <v>7427</v>
      </c>
      <c r="D342" s="3" t="s">
        <v>7428</v>
      </c>
    </row>
    <row r="343" spans="1:4" x14ac:dyDescent="0.3">
      <c r="A343" s="11" t="s">
        <v>4800</v>
      </c>
      <c r="B343" s="12" t="s">
        <v>6797</v>
      </c>
      <c r="C343" s="13" t="s">
        <v>7429</v>
      </c>
      <c r="D343" s="14" t="s">
        <v>7430</v>
      </c>
    </row>
    <row r="344" spans="1:4" x14ac:dyDescent="0.3">
      <c r="A344" s="16" t="s">
        <v>4801</v>
      </c>
      <c r="B344" s="17" t="s">
        <v>6797</v>
      </c>
      <c r="C344" s="18" t="s">
        <v>7431</v>
      </c>
      <c r="D344" s="3" t="s">
        <v>6987</v>
      </c>
    </row>
    <row r="345" spans="1:4" x14ac:dyDescent="0.3">
      <c r="A345" s="11" t="s">
        <v>4802</v>
      </c>
      <c r="B345" s="12" t="s">
        <v>6800</v>
      </c>
      <c r="C345" s="13" t="s">
        <v>7432</v>
      </c>
      <c r="D345" s="14" t="s">
        <v>7433</v>
      </c>
    </row>
    <row r="346" spans="1:4" x14ac:dyDescent="0.3">
      <c r="A346" s="16" t="s">
        <v>4803</v>
      </c>
      <c r="B346" s="17" t="s">
        <v>6797</v>
      </c>
      <c r="C346" s="18" t="s">
        <v>7434</v>
      </c>
      <c r="D346" s="3" t="s">
        <v>7435</v>
      </c>
    </row>
    <row r="347" spans="1:4" x14ac:dyDescent="0.3">
      <c r="A347" s="11" t="s">
        <v>4804</v>
      </c>
      <c r="B347" s="12" t="s">
        <v>6800</v>
      </c>
      <c r="C347" s="13" t="s">
        <v>7436</v>
      </c>
      <c r="D347" s="14" t="s">
        <v>6899</v>
      </c>
    </row>
    <row r="348" spans="1:4" x14ac:dyDescent="0.3">
      <c r="A348" s="16" t="s">
        <v>4805</v>
      </c>
      <c r="B348" s="17" t="s">
        <v>6797</v>
      </c>
      <c r="C348" s="18" t="s">
        <v>7437</v>
      </c>
      <c r="D348" s="3" t="s">
        <v>7438</v>
      </c>
    </row>
    <row r="349" spans="1:4" x14ac:dyDescent="0.3">
      <c r="A349" s="11" t="s">
        <v>4806</v>
      </c>
      <c r="B349" s="12" t="s">
        <v>6797</v>
      </c>
      <c r="C349" s="13" t="s">
        <v>7439</v>
      </c>
      <c r="D349" s="14" t="s">
        <v>7440</v>
      </c>
    </row>
    <row r="350" spans="1:4" x14ac:dyDescent="0.3">
      <c r="A350" s="16" t="s">
        <v>4807</v>
      </c>
      <c r="B350" s="17" t="s">
        <v>6800</v>
      </c>
      <c r="C350" s="18" t="s">
        <v>7441</v>
      </c>
      <c r="D350" s="3" t="s">
        <v>7442</v>
      </c>
    </row>
    <row r="351" spans="1:4" x14ac:dyDescent="0.3">
      <c r="A351" s="11" t="s">
        <v>4808</v>
      </c>
      <c r="B351" s="12" t="s">
        <v>6797</v>
      </c>
      <c r="C351" s="13" t="s">
        <v>7443</v>
      </c>
      <c r="D351" s="14" t="s">
        <v>7444</v>
      </c>
    </row>
    <row r="352" spans="1:4" x14ac:dyDescent="0.3">
      <c r="A352" s="16" t="s">
        <v>4809</v>
      </c>
      <c r="B352" s="17" t="s">
        <v>6800</v>
      </c>
      <c r="C352" s="18" t="s">
        <v>7445</v>
      </c>
      <c r="D352" s="3" t="s">
        <v>7446</v>
      </c>
    </row>
    <row r="353" spans="1:4" x14ac:dyDescent="0.3">
      <c r="A353" s="11" t="s">
        <v>4810</v>
      </c>
      <c r="B353" s="12" t="s">
        <v>6797</v>
      </c>
      <c r="C353" s="13" t="s">
        <v>7447</v>
      </c>
      <c r="D353" s="14" t="s">
        <v>7448</v>
      </c>
    </row>
    <row r="354" spans="1:4" x14ac:dyDescent="0.3">
      <c r="A354" s="16" t="s">
        <v>4811</v>
      </c>
      <c r="B354" s="17" t="s">
        <v>6800</v>
      </c>
      <c r="C354" s="18" t="s">
        <v>6954</v>
      </c>
      <c r="D354" s="3" t="s">
        <v>7449</v>
      </c>
    </row>
    <row r="355" spans="1:4" x14ac:dyDescent="0.3">
      <c r="A355" s="11" t="s">
        <v>4812</v>
      </c>
      <c r="B355" s="12" t="s">
        <v>6797</v>
      </c>
      <c r="C355" s="13" t="s">
        <v>7450</v>
      </c>
      <c r="D355" s="14" t="s">
        <v>7451</v>
      </c>
    </row>
    <row r="356" spans="1:4" x14ac:dyDescent="0.3">
      <c r="A356" s="16" t="s">
        <v>4813</v>
      </c>
      <c r="B356" s="17" t="s">
        <v>6797</v>
      </c>
      <c r="C356" s="18" t="s">
        <v>7452</v>
      </c>
      <c r="D356" s="3" t="s">
        <v>7453</v>
      </c>
    </row>
    <row r="357" spans="1:4" x14ac:dyDescent="0.3">
      <c r="A357" s="11" t="s">
        <v>4814</v>
      </c>
      <c r="B357" s="12" t="s">
        <v>6797</v>
      </c>
      <c r="C357" s="13" t="s">
        <v>7454</v>
      </c>
      <c r="D357" s="14" t="s">
        <v>7455</v>
      </c>
    </row>
    <row r="358" spans="1:4" x14ac:dyDescent="0.3">
      <c r="A358" s="16" t="s">
        <v>4815</v>
      </c>
      <c r="B358" s="17" t="s">
        <v>6800</v>
      </c>
      <c r="C358" s="18" t="s">
        <v>7456</v>
      </c>
      <c r="D358" s="3" t="s">
        <v>7457</v>
      </c>
    </row>
    <row r="359" spans="1:4" x14ac:dyDescent="0.3">
      <c r="A359" s="11" t="s">
        <v>4816</v>
      </c>
      <c r="B359" s="12" t="s">
        <v>6800</v>
      </c>
      <c r="C359" s="13" t="s">
        <v>7458</v>
      </c>
      <c r="D359" s="14" t="s">
        <v>7459</v>
      </c>
    </row>
    <row r="360" spans="1:4" x14ac:dyDescent="0.3">
      <c r="A360" s="16" t="s">
        <v>4817</v>
      </c>
      <c r="B360" s="17" t="s">
        <v>6800</v>
      </c>
      <c r="C360" s="18" t="s">
        <v>7460</v>
      </c>
      <c r="D360" s="3" t="s">
        <v>7461</v>
      </c>
    </row>
    <row r="361" spans="1:4" x14ac:dyDescent="0.3">
      <c r="A361" s="11" t="s">
        <v>4818</v>
      </c>
      <c r="B361" s="12" t="s">
        <v>6800</v>
      </c>
      <c r="C361" s="13" t="s">
        <v>7159</v>
      </c>
      <c r="D361" s="14" t="s">
        <v>7462</v>
      </c>
    </row>
    <row r="362" spans="1:4" x14ac:dyDescent="0.3">
      <c r="A362" s="16" t="s">
        <v>4819</v>
      </c>
      <c r="B362" s="17" t="s">
        <v>6800</v>
      </c>
      <c r="C362" s="18" t="s">
        <v>7463</v>
      </c>
      <c r="D362" s="3" t="s">
        <v>7464</v>
      </c>
    </row>
    <row r="363" spans="1:4" x14ac:dyDescent="0.3">
      <c r="A363" s="11" t="s">
        <v>4820</v>
      </c>
      <c r="B363" s="12" t="s">
        <v>6800</v>
      </c>
      <c r="C363" s="13" t="s">
        <v>7465</v>
      </c>
      <c r="D363" s="14" t="s">
        <v>6927</v>
      </c>
    </row>
    <row r="364" spans="1:4" x14ac:dyDescent="0.3">
      <c r="A364" s="16" t="s">
        <v>4821</v>
      </c>
      <c r="B364" s="17" t="s">
        <v>6800</v>
      </c>
      <c r="C364" s="18" t="s">
        <v>7466</v>
      </c>
      <c r="D364" s="3" t="s">
        <v>7467</v>
      </c>
    </row>
    <row r="365" spans="1:4" x14ac:dyDescent="0.3">
      <c r="A365" s="11" t="s">
        <v>4822</v>
      </c>
      <c r="B365" s="12" t="s">
        <v>6797</v>
      </c>
      <c r="C365" s="13" t="s">
        <v>7468</v>
      </c>
      <c r="D365" s="14" t="s">
        <v>7469</v>
      </c>
    </row>
    <row r="366" spans="1:4" x14ac:dyDescent="0.3">
      <c r="A366" s="16" t="s">
        <v>4823</v>
      </c>
      <c r="B366" s="17" t="s">
        <v>6797</v>
      </c>
      <c r="C366" s="18" t="s">
        <v>7470</v>
      </c>
      <c r="D366" s="3" t="s">
        <v>7471</v>
      </c>
    </row>
    <row r="367" spans="1:4" x14ac:dyDescent="0.3">
      <c r="A367" s="11" t="s">
        <v>4824</v>
      </c>
      <c r="B367" s="12" t="s">
        <v>6800</v>
      </c>
      <c r="C367" s="13" t="s">
        <v>7472</v>
      </c>
      <c r="D367" s="14" t="s">
        <v>7473</v>
      </c>
    </row>
    <row r="368" spans="1:4" x14ac:dyDescent="0.3">
      <c r="A368" s="16" t="s">
        <v>4825</v>
      </c>
      <c r="B368" s="17" t="s">
        <v>6800</v>
      </c>
      <c r="C368" s="18" t="s">
        <v>7474</v>
      </c>
      <c r="D368" s="3" t="s">
        <v>7475</v>
      </c>
    </row>
    <row r="369" spans="1:4" x14ac:dyDescent="0.3">
      <c r="A369" s="11" t="s">
        <v>4826</v>
      </c>
      <c r="B369" s="12" t="s">
        <v>6797</v>
      </c>
      <c r="C369" s="13" t="s">
        <v>7476</v>
      </c>
      <c r="D369" s="14" t="s">
        <v>7477</v>
      </c>
    </row>
    <row r="370" spans="1:4" x14ac:dyDescent="0.3">
      <c r="A370" s="16" t="s">
        <v>4827</v>
      </c>
      <c r="B370" s="17" t="s">
        <v>6800</v>
      </c>
      <c r="C370" s="18" t="s">
        <v>7478</v>
      </c>
      <c r="D370" s="3" t="s">
        <v>7479</v>
      </c>
    </row>
    <row r="371" spans="1:4" x14ac:dyDescent="0.3">
      <c r="A371" s="11" t="s">
        <v>4828</v>
      </c>
      <c r="B371" s="12" t="s">
        <v>6800</v>
      </c>
      <c r="C371" s="13" t="s">
        <v>7480</v>
      </c>
      <c r="D371" s="14" t="s">
        <v>7481</v>
      </c>
    </row>
    <row r="372" spans="1:4" x14ac:dyDescent="0.3">
      <c r="A372" s="16" t="s">
        <v>4829</v>
      </c>
      <c r="B372" s="17" t="s">
        <v>6797</v>
      </c>
      <c r="C372" s="18" t="s">
        <v>7482</v>
      </c>
      <c r="D372" s="3" t="s">
        <v>7483</v>
      </c>
    </row>
    <row r="373" spans="1:4" x14ac:dyDescent="0.3">
      <c r="A373" s="11" t="s">
        <v>4830</v>
      </c>
      <c r="B373" s="12" t="s">
        <v>6800</v>
      </c>
      <c r="C373" s="13" t="s">
        <v>7484</v>
      </c>
      <c r="D373" s="14" t="s">
        <v>7485</v>
      </c>
    </row>
    <row r="374" spans="1:4" x14ac:dyDescent="0.3">
      <c r="A374" s="16" t="s">
        <v>4831</v>
      </c>
      <c r="B374" s="17" t="s">
        <v>6797</v>
      </c>
      <c r="C374" s="18" t="s">
        <v>7486</v>
      </c>
      <c r="D374" s="3" t="s">
        <v>7487</v>
      </c>
    </row>
    <row r="375" spans="1:4" x14ac:dyDescent="0.3">
      <c r="A375" s="11" t="s">
        <v>4832</v>
      </c>
      <c r="B375" s="12" t="s">
        <v>6797</v>
      </c>
      <c r="C375" s="13" t="s">
        <v>7488</v>
      </c>
      <c r="D375" s="14" t="s">
        <v>7333</v>
      </c>
    </row>
    <row r="376" spans="1:4" x14ac:dyDescent="0.3">
      <c r="A376" s="16" t="s">
        <v>4833</v>
      </c>
      <c r="B376" s="17" t="s">
        <v>6797</v>
      </c>
      <c r="C376" s="18" t="s">
        <v>7489</v>
      </c>
      <c r="D376" s="3" t="s">
        <v>7490</v>
      </c>
    </row>
    <row r="377" spans="1:4" x14ac:dyDescent="0.3">
      <c r="A377" s="11" t="s">
        <v>4834</v>
      </c>
      <c r="B377" s="12" t="s">
        <v>6800</v>
      </c>
      <c r="C377" s="13" t="s">
        <v>7491</v>
      </c>
      <c r="D377" s="14" t="s">
        <v>7492</v>
      </c>
    </row>
    <row r="378" spans="1:4" x14ac:dyDescent="0.3">
      <c r="A378" s="16" t="s">
        <v>4835</v>
      </c>
      <c r="B378" s="17" t="s">
        <v>6800</v>
      </c>
      <c r="C378" s="18" t="s">
        <v>7493</v>
      </c>
      <c r="D378" s="3" t="s">
        <v>7094</v>
      </c>
    </row>
    <row r="379" spans="1:4" x14ac:dyDescent="0.3">
      <c r="A379" s="11" t="s">
        <v>4836</v>
      </c>
      <c r="B379" s="12" t="s">
        <v>6797</v>
      </c>
      <c r="C379" s="13" t="s">
        <v>7494</v>
      </c>
      <c r="D379" s="14" t="s">
        <v>7495</v>
      </c>
    </row>
    <row r="380" spans="1:4" x14ac:dyDescent="0.3">
      <c r="A380" s="16" t="s">
        <v>4837</v>
      </c>
      <c r="B380" s="17" t="s">
        <v>6797</v>
      </c>
      <c r="C380" s="18" t="s">
        <v>7496</v>
      </c>
      <c r="D380" s="3" t="s">
        <v>7168</v>
      </c>
    </row>
    <row r="381" spans="1:4" x14ac:dyDescent="0.3">
      <c r="A381" s="11" t="s">
        <v>4838</v>
      </c>
      <c r="B381" s="12" t="s">
        <v>6800</v>
      </c>
      <c r="C381" s="13" t="s">
        <v>7497</v>
      </c>
      <c r="D381" s="14" t="s">
        <v>7498</v>
      </c>
    </row>
    <row r="382" spans="1:4" x14ac:dyDescent="0.3">
      <c r="A382" s="16" t="s">
        <v>4839</v>
      </c>
      <c r="B382" s="17" t="s">
        <v>6797</v>
      </c>
      <c r="C382" s="18" t="s">
        <v>7499</v>
      </c>
      <c r="D382" s="3" t="s">
        <v>7500</v>
      </c>
    </row>
    <row r="383" spans="1:4" x14ac:dyDescent="0.3">
      <c r="A383" s="11" t="s">
        <v>4840</v>
      </c>
      <c r="B383" s="12" t="s">
        <v>6800</v>
      </c>
      <c r="C383" s="13" t="s">
        <v>7501</v>
      </c>
      <c r="D383" s="14" t="s">
        <v>6812</v>
      </c>
    </row>
    <row r="384" spans="1:4" x14ac:dyDescent="0.3">
      <c r="A384" s="16" t="s">
        <v>4841</v>
      </c>
      <c r="B384" s="17" t="s">
        <v>6800</v>
      </c>
      <c r="C384" s="18" t="s">
        <v>7502</v>
      </c>
      <c r="D384" s="3" t="s">
        <v>7238</v>
      </c>
    </row>
    <row r="385" spans="1:4" x14ac:dyDescent="0.3">
      <c r="A385" s="11" t="s">
        <v>4842</v>
      </c>
      <c r="B385" s="12" t="s">
        <v>6797</v>
      </c>
      <c r="C385" s="13" t="s">
        <v>7503</v>
      </c>
      <c r="D385" s="14" t="s">
        <v>6947</v>
      </c>
    </row>
    <row r="386" spans="1:4" x14ac:dyDescent="0.3">
      <c r="A386" s="16" t="s">
        <v>4843</v>
      </c>
      <c r="B386" s="17" t="s">
        <v>6800</v>
      </c>
      <c r="C386" s="18" t="s">
        <v>7504</v>
      </c>
      <c r="D386" s="3" t="s">
        <v>7505</v>
      </c>
    </row>
    <row r="387" spans="1:4" x14ac:dyDescent="0.3">
      <c r="A387" s="11" t="s">
        <v>4844</v>
      </c>
      <c r="B387" s="12" t="s">
        <v>6800</v>
      </c>
      <c r="C387" s="13" t="s">
        <v>7506</v>
      </c>
      <c r="D387" s="14" t="s">
        <v>7507</v>
      </c>
    </row>
    <row r="388" spans="1:4" x14ac:dyDescent="0.3">
      <c r="A388" s="16" t="s">
        <v>4845</v>
      </c>
      <c r="B388" s="17" t="s">
        <v>6797</v>
      </c>
      <c r="C388" s="18" t="s">
        <v>7508</v>
      </c>
      <c r="D388" s="3" t="s">
        <v>7509</v>
      </c>
    </row>
    <row r="389" spans="1:4" x14ac:dyDescent="0.3">
      <c r="A389" s="11" t="s">
        <v>4846</v>
      </c>
      <c r="B389" s="12" t="s">
        <v>6800</v>
      </c>
      <c r="C389" s="13" t="s">
        <v>7510</v>
      </c>
      <c r="D389" s="14" t="s">
        <v>7511</v>
      </c>
    </row>
    <row r="390" spans="1:4" x14ac:dyDescent="0.3">
      <c r="A390" s="16" t="s">
        <v>4847</v>
      </c>
      <c r="B390" s="17" t="s">
        <v>6797</v>
      </c>
      <c r="C390" s="18" t="s">
        <v>7512</v>
      </c>
      <c r="D390" s="3" t="s">
        <v>7375</v>
      </c>
    </row>
    <row r="391" spans="1:4" x14ac:dyDescent="0.3">
      <c r="A391" s="11" t="s">
        <v>4848</v>
      </c>
      <c r="B391" s="12" t="s">
        <v>6797</v>
      </c>
      <c r="C391" s="13" t="s">
        <v>7513</v>
      </c>
      <c r="D391" s="14" t="s">
        <v>7514</v>
      </c>
    </row>
    <row r="392" spans="1:4" x14ac:dyDescent="0.3">
      <c r="A392" s="16" t="s">
        <v>4849</v>
      </c>
      <c r="B392" s="17" t="s">
        <v>6800</v>
      </c>
      <c r="C392" s="18" t="s">
        <v>7515</v>
      </c>
      <c r="D392" s="3" t="s">
        <v>7516</v>
      </c>
    </row>
    <row r="393" spans="1:4" x14ac:dyDescent="0.3">
      <c r="A393" s="11" t="s">
        <v>4850</v>
      </c>
      <c r="B393" s="12" t="s">
        <v>6800</v>
      </c>
      <c r="C393" s="13" t="s">
        <v>7517</v>
      </c>
      <c r="D393" s="14" t="s">
        <v>6895</v>
      </c>
    </row>
    <row r="394" spans="1:4" x14ac:dyDescent="0.3">
      <c r="A394" s="16" t="s">
        <v>4851</v>
      </c>
      <c r="B394" s="17" t="s">
        <v>6797</v>
      </c>
      <c r="C394" s="18" t="s">
        <v>7518</v>
      </c>
      <c r="D394" s="3" t="s">
        <v>7519</v>
      </c>
    </row>
    <row r="395" spans="1:4" x14ac:dyDescent="0.3">
      <c r="A395" s="11" t="s">
        <v>4852</v>
      </c>
      <c r="B395" s="12" t="s">
        <v>6800</v>
      </c>
      <c r="C395" s="13" t="s">
        <v>7190</v>
      </c>
      <c r="D395" s="14" t="s">
        <v>7520</v>
      </c>
    </row>
    <row r="396" spans="1:4" x14ac:dyDescent="0.3">
      <c r="A396" s="16" t="s">
        <v>4853</v>
      </c>
      <c r="B396" s="17" t="s">
        <v>6797</v>
      </c>
      <c r="C396" s="18" t="s">
        <v>7521</v>
      </c>
      <c r="D396" s="3" t="s">
        <v>7522</v>
      </c>
    </row>
    <row r="397" spans="1:4" x14ac:dyDescent="0.3">
      <c r="A397" s="11" t="s">
        <v>4854</v>
      </c>
      <c r="B397" s="12" t="s">
        <v>6797</v>
      </c>
      <c r="C397" s="13" t="s">
        <v>7523</v>
      </c>
      <c r="D397" s="14" t="s">
        <v>7524</v>
      </c>
    </row>
    <row r="398" spans="1:4" x14ac:dyDescent="0.3">
      <c r="A398" s="16" t="s">
        <v>4855</v>
      </c>
      <c r="B398" s="17" t="s">
        <v>6797</v>
      </c>
      <c r="C398" s="18" t="s">
        <v>7525</v>
      </c>
      <c r="D398" s="3" t="s">
        <v>7526</v>
      </c>
    </row>
    <row r="399" spans="1:4" x14ac:dyDescent="0.3">
      <c r="A399" s="11" t="s">
        <v>4856</v>
      </c>
      <c r="B399" s="12" t="s">
        <v>6800</v>
      </c>
      <c r="C399" s="13" t="s">
        <v>7527</v>
      </c>
      <c r="D399" s="14" t="s">
        <v>7528</v>
      </c>
    </row>
    <row r="400" spans="1:4" x14ac:dyDescent="0.3">
      <c r="A400" s="16" t="s">
        <v>4857</v>
      </c>
      <c r="B400" s="17" t="s">
        <v>6797</v>
      </c>
      <c r="C400" s="18" t="s">
        <v>7529</v>
      </c>
      <c r="D400" s="3" t="s">
        <v>6969</v>
      </c>
    </row>
    <row r="401" spans="1:4" x14ac:dyDescent="0.3">
      <c r="A401" s="11" t="s">
        <v>4858</v>
      </c>
      <c r="B401" s="12" t="s">
        <v>6797</v>
      </c>
      <c r="C401" s="13" t="s">
        <v>7530</v>
      </c>
      <c r="D401" s="14" t="s">
        <v>7531</v>
      </c>
    </row>
    <row r="402" spans="1:4" x14ac:dyDescent="0.3">
      <c r="A402" s="16" t="s">
        <v>4859</v>
      </c>
      <c r="B402" s="17" t="s">
        <v>6800</v>
      </c>
      <c r="C402" s="18" t="s">
        <v>7532</v>
      </c>
      <c r="D402" s="3" t="s">
        <v>7533</v>
      </c>
    </row>
    <row r="403" spans="1:4" x14ac:dyDescent="0.3">
      <c r="A403" s="11" t="s">
        <v>4860</v>
      </c>
      <c r="B403" s="12" t="s">
        <v>6797</v>
      </c>
      <c r="C403" s="13" t="s">
        <v>7534</v>
      </c>
      <c r="D403" s="14" t="s">
        <v>7535</v>
      </c>
    </row>
    <row r="404" spans="1:4" x14ac:dyDescent="0.3">
      <c r="A404" s="16" t="s">
        <v>4861</v>
      </c>
      <c r="B404" s="17" t="s">
        <v>6797</v>
      </c>
      <c r="C404" s="18" t="s">
        <v>7536</v>
      </c>
      <c r="D404" s="3" t="s">
        <v>7537</v>
      </c>
    </row>
    <row r="405" spans="1:4" x14ac:dyDescent="0.3">
      <c r="A405" s="11" t="s">
        <v>4862</v>
      </c>
      <c r="B405" s="12" t="s">
        <v>6800</v>
      </c>
      <c r="C405" s="13" t="s">
        <v>7538</v>
      </c>
      <c r="D405" s="14" t="s">
        <v>7539</v>
      </c>
    </row>
    <row r="406" spans="1:4" x14ac:dyDescent="0.3">
      <c r="A406" s="16" t="s">
        <v>4863</v>
      </c>
      <c r="B406" s="17" t="s">
        <v>6800</v>
      </c>
      <c r="C406" s="18" t="s">
        <v>7540</v>
      </c>
      <c r="D406" s="3" t="s">
        <v>7541</v>
      </c>
    </row>
    <row r="407" spans="1:4" x14ac:dyDescent="0.3">
      <c r="A407" s="11" t="s">
        <v>4864</v>
      </c>
      <c r="B407" s="12" t="s">
        <v>6800</v>
      </c>
      <c r="C407" s="13" t="s">
        <v>7542</v>
      </c>
      <c r="D407" s="14" t="s">
        <v>7543</v>
      </c>
    </row>
    <row r="408" spans="1:4" x14ac:dyDescent="0.3">
      <c r="A408" s="16" t="s">
        <v>4865</v>
      </c>
      <c r="B408" s="17" t="s">
        <v>6800</v>
      </c>
      <c r="C408" s="18" t="s">
        <v>7544</v>
      </c>
      <c r="D408" s="3" t="s">
        <v>7545</v>
      </c>
    </row>
    <row r="409" spans="1:4" x14ac:dyDescent="0.3">
      <c r="A409" s="11" t="s">
        <v>4866</v>
      </c>
      <c r="B409" s="12" t="s">
        <v>6800</v>
      </c>
      <c r="C409" s="13" t="s">
        <v>7546</v>
      </c>
      <c r="D409" s="14" t="s">
        <v>7547</v>
      </c>
    </row>
    <row r="410" spans="1:4" x14ac:dyDescent="0.3">
      <c r="A410" s="16" t="s">
        <v>4867</v>
      </c>
      <c r="B410" s="17" t="s">
        <v>6800</v>
      </c>
      <c r="C410" s="18" t="s">
        <v>7548</v>
      </c>
      <c r="D410" s="3" t="s">
        <v>7549</v>
      </c>
    </row>
    <row r="411" spans="1:4" x14ac:dyDescent="0.3">
      <c r="A411" s="11" t="s">
        <v>4868</v>
      </c>
      <c r="B411" s="12" t="s">
        <v>6797</v>
      </c>
      <c r="C411" s="13" t="s">
        <v>7550</v>
      </c>
      <c r="D411" s="14" t="s">
        <v>7551</v>
      </c>
    </row>
    <row r="412" spans="1:4" x14ac:dyDescent="0.3">
      <c r="A412" s="16" t="s">
        <v>4869</v>
      </c>
      <c r="B412" s="17" t="s">
        <v>6797</v>
      </c>
      <c r="C412" s="18" t="s">
        <v>7552</v>
      </c>
      <c r="D412" s="3" t="s">
        <v>7553</v>
      </c>
    </row>
    <row r="413" spans="1:4" x14ac:dyDescent="0.3">
      <c r="A413" s="11" t="s">
        <v>4870</v>
      </c>
      <c r="B413" s="12" t="s">
        <v>6800</v>
      </c>
      <c r="C413" s="13" t="s">
        <v>7554</v>
      </c>
      <c r="D413" s="14" t="s">
        <v>7555</v>
      </c>
    </row>
    <row r="414" spans="1:4" x14ac:dyDescent="0.3">
      <c r="A414" s="16" t="s">
        <v>4871</v>
      </c>
      <c r="B414" s="17" t="s">
        <v>6797</v>
      </c>
      <c r="C414" s="18" t="s">
        <v>7556</v>
      </c>
      <c r="D414" s="3" t="s">
        <v>7557</v>
      </c>
    </row>
    <row r="415" spans="1:4" x14ac:dyDescent="0.3">
      <c r="A415" s="11" t="s">
        <v>4872</v>
      </c>
      <c r="B415" s="12" t="s">
        <v>6797</v>
      </c>
      <c r="C415" s="13" t="s">
        <v>7558</v>
      </c>
      <c r="D415" s="14" t="s">
        <v>7559</v>
      </c>
    </row>
    <row r="416" spans="1:4" x14ac:dyDescent="0.3">
      <c r="A416" s="16" t="s">
        <v>4873</v>
      </c>
      <c r="B416" s="17" t="s">
        <v>6800</v>
      </c>
      <c r="C416" s="18" t="s">
        <v>7560</v>
      </c>
      <c r="D416" s="3" t="s">
        <v>7561</v>
      </c>
    </row>
    <row r="417" spans="1:4" x14ac:dyDescent="0.3">
      <c r="A417" s="11" t="s">
        <v>4874</v>
      </c>
      <c r="B417" s="12" t="s">
        <v>6800</v>
      </c>
      <c r="C417" s="13" t="s">
        <v>7562</v>
      </c>
      <c r="D417" s="14" t="s">
        <v>6812</v>
      </c>
    </row>
    <row r="418" spans="1:4" x14ac:dyDescent="0.3">
      <c r="A418" s="16" t="s">
        <v>4875</v>
      </c>
      <c r="B418" s="17" t="s">
        <v>6797</v>
      </c>
      <c r="C418" s="18" t="s">
        <v>7563</v>
      </c>
      <c r="D418" s="3" t="s">
        <v>7564</v>
      </c>
    </row>
    <row r="419" spans="1:4" x14ac:dyDescent="0.3">
      <c r="A419" s="11" t="s">
        <v>4876</v>
      </c>
      <c r="B419" s="12" t="s">
        <v>6797</v>
      </c>
      <c r="C419" s="13" t="s">
        <v>7565</v>
      </c>
      <c r="D419" s="14" t="s">
        <v>7435</v>
      </c>
    </row>
    <row r="420" spans="1:4" x14ac:dyDescent="0.3">
      <c r="A420" s="16" t="s">
        <v>4877</v>
      </c>
      <c r="B420" s="17" t="s">
        <v>6797</v>
      </c>
      <c r="C420" s="18" t="s">
        <v>7566</v>
      </c>
      <c r="D420" s="3" t="s">
        <v>7567</v>
      </c>
    </row>
    <row r="421" spans="1:4" x14ac:dyDescent="0.3">
      <c r="A421" s="11" t="s">
        <v>4878</v>
      </c>
      <c r="B421" s="12" t="s">
        <v>6797</v>
      </c>
      <c r="C421" s="13" t="s">
        <v>7568</v>
      </c>
      <c r="D421" s="14" t="s">
        <v>7569</v>
      </c>
    </row>
    <row r="422" spans="1:4" x14ac:dyDescent="0.3">
      <c r="A422" s="16" t="s">
        <v>4879</v>
      </c>
      <c r="B422" s="17" t="s">
        <v>6800</v>
      </c>
      <c r="C422" s="18" t="s">
        <v>7570</v>
      </c>
      <c r="D422" s="3" t="s">
        <v>7571</v>
      </c>
    </row>
    <row r="423" spans="1:4" x14ac:dyDescent="0.3">
      <c r="A423" s="11" t="s">
        <v>4880</v>
      </c>
      <c r="B423" s="12" t="s">
        <v>6797</v>
      </c>
      <c r="C423" s="13" t="s">
        <v>7010</v>
      </c>
      <c r="D423" s="14" t="s">
        <v>7572</v>
      </c>
    </row>
    <row r="424" spans="1:4" x14ac:dyDescent="0.3">
      <c r="A424" s="16" t="s">
        <v>4881</v>
      </c>
      <c r="B424" s="17" t="s">
        <v>6797</v>
      </c>
      <c r="C424" s="18" t="s">
        <v>7573</v>
      </c>
      <c r="D424" s="3" t="s">
        <v>7574</v>
      </c>
    </row>
    <row r="425" spans="1:4" x14ac:dyDescent="0.3">
      <c r="A425" s="11" t="s">
        <v>4882</v>
      </c>
      <c r="B425" s="12" t="s">
        <v>6797</v>
      </c>
      <c r="C425" s="13" t="s">
        <v>7575</v>
      </c>
      <c r="D425" s="14" t="s">
        <v>7576</v>
      </c>
    </row>
    <row r="426" spans="1:4" x14ac:dyDescent="0.3">
      <c r="A426" s="16" t="s">
        <v>4883</v>
      </c>
      <c r="B426" s="17" t="s">
        <v>6800</v>
      </c>
      <c r="C426" s="18" t="s">
        <v>7577</v>
      </c>
      <c r="D426" s="3" t="s">
        <v>7559</v>
      </c>
    </row>
    <row r="427" spans="1:4" x14ac:dyDescent="0.3">
      <c r="A427" s="11" t="s">
        <v>4884</v>
      </c>
      <c r="B427" s="12" t="s">
        <v>6800</v>
      </c>
      <c r="C427" s="13" t="s">
        <v>7578</v>
      </c>
      <c r="D427" s="14" t="s">
        <v>7189</v>
      </c>
    </row>
    <row r="428" spans="1:4" x14ac:dyDescent="0.3">
      <c r="A428" s="16" t="s">
        <v>4885</v>
      </c>
      <c r="B428" s="17" t="s">
        <v>6797</v>
      </c>
      <c r="C428" s="18" t="s">
        <v>7579</v>
      </c>
      <c r="D428" s="3" t="s">
        <v>7580</v>
      </c>
    </row>
    <row r="429" spans="1:4" x14ac:dyDescent="0.3">
      <c r="A429" s="11" t="s">
        <v>4886</v>
      </c>
      <c r="B429" s="12" t="s">
        <v>6797</v>
      </c>
      <c r="C429" s="13" t="s">
        <v>7581</v>
      </c>
      <c r="D429" s="14" t="s">
        <v>7582</v>
      </c>
    </row>
    <row r="430" spans="1:4" x14ac:dyDescent="0.3">
      <c r="A430" s="16" t="s">
        <v>4887</v>
      </c>
      <c r="B430" s="17" t="s">
        <v>6797</v>
      </c>
      <c r="C430" s="18" t="s">
        <v>7583</v>
      </c>
      <c r="D430" s="3" t="s">
        <v>6953</v>
      </c>
    </row>
    <row r="431" spans="1:4" x14ac:dyDescent="0.3">
      <c r="A431" s="11" t="s">
        <v>4888</v>
      </c>
      <c r="B431" s="12" t="s">
        <v>6797</v>
      </c>
      <c r="C431" s="13" t="s">
        <v>7584</v>
      </c>
      <c r="D431" s="14" t="s">
        <v>7585</v>
      </c>
    </row>
    <row r="432" spans="1:4" x14ac:dyDescent="0.3">
      <c r="A432" s="16" t="s">
        <v>4889</v>
      </c>
      <c r="B432" s="17" t="s">
        <v>6797</v>
      </c>
      <c r="C432" s="18" t="s">
        <v>7586</v>
      </c>
      <c r="D432" s="3" t="s">
        <v>7587</v>
      </c>
    </row>
    <row r="433" spans="1:4" x14ac:dyDescent="0.3">
      <c r="A433" s="11" t="s">
        <v>4890</v>
      </c>
      <c r="B433" s="12" t="s">
        <v>6797</v>
      </c>
      <c r="C433" s="13" t="s">
        <v>7588</v>
      </c>
      <c r="D433" s="14" t="s">
        <v>7589</v>
      </c>
    </row>
    <row r="434" spans="1:4" x14ac:dyDescent="0.3">
      <c r="A434" s="16" t="s">
        <v>4891</v>
      </c>
      <c r="B434" s="17" t="s">
        <v>6800</v>
      </c>
      <c r="C434" s="18" t="s">
        <v>7590</v>
      </c>
      <c r="D434" s="3" t="s">
        <v>7545</v>
      </c>
    </row>
    <row r="435" spans="1:4" x14ac:dyDescent="0.3">
      <c r="A435" s="11" t="s">
        <v>4892</v>
      </c>
      <c r="B435" s="12" t="s">
        <v>6797</v>
      </c>
      <c r="C435" s="13" t="s">
        <v>7591</v>
      </c>
      <c r="D435" s="14" t="s">
        <v>6969</v>
      </c>
    </row>
    <row r="436" spans="1:4" x14ac:dyDescent="0.3">
      <c r="A436" s="16" t="s">
        <v>4893</v>
      </c>
      <c r="B436" s="17" t="s">
        <v>6800</v>
      </c>
      <c r="C436" s="18" t="s">
        <v>7592</v>
      </c>
      <c r="D436" s="3" t="s">
        <v>7593</v>
      </c>
    </row>
    <row r="437" spans="1:4" x14ac:dyDescent="0.3">
      <c r="A437" s="11" t="s">
        <v>4894</v>
      </c>
      <c r="B437" s="12" t="s">
        <v>6800</v>
      </c>
      <c r="C437" s="13" t="s">
        <v>7594</v>
      </c>
      <c r="D437" s="14" t="s">
        <v>7595</v>
      </c>
    </row>
    <row r="438" spans="1:4" x14ac:dyDescent="0.3">
      <c r="A438" s="16" t="s">
        <v>4895</v>
      </c>
      <c r="B438" s="17" t="s">
        <v>6800</v>
      </c>
      <c r="C438" s="18" t="s">
        <v>7596</v>
      </c>
      <c r="D438" s="3" t="s">
        <v>7597</v>
      </c>
    </row>
    <row r="439" spans="1:4" x14ac:dyDescent="0.3">
      <c r="A439" s="11" t="s">
        <v>4896</v>
      </c>
      <c r="B439" s="12" t="s">
        <v>6797</v>
      </c>
      <c r="C439" s="13" t="s">
        <v>7598</v>
      </c>
      <c r="D439" s="14" t="s">
        <v>7471</v>
      </c>
    </row>
    <row r="440" spans="1:4" x14ac:dyDescent="0.3">
      <c r="A440" s="16" t="s">
        <v>4897</v>
      </c>
      <c r="B440" s="17" t="s">
        <v>6800</v>
      </c>
      <c r="C440" s="18" t="s">
        <v>7599</v>
      </c>
      <c r="D440" s="3" t="s">
        <v>7600</v>
      </c>
    </row>
    <row r="441" spans="1:4" x14ac:dyDescent="0.3">
      <c r="A441" s="11" t="s">
        <v>4898</v>
      </c>
      <c r="B441" s="12" t="s">
        <v>6797</v>
      </c>
      <c r="C441" s="13" t="s">
        <v>7601</v>
      </c>
      <c r="D441" s="14" t="s">
        <v>7602</v>
      </c>
    </row>
    <row r="442" spans="1:4" x14ac:dyDescent="0.3">
      <c r="A442" s="16" t="s">
        <v>4899</v>
      </c>
      <c r="B442" s="17" t="s">
        <v>6797</v>
      </c>
      <c r="C442" s="18" t="s">
        <v>7603</v>
      </c>
      <c r="D442" s="3" t="s">
        <v>7604</v>
      </c>
    </row>
    <row r="443" spans="1:4" x14ac:dyDescent="0.3">
      <c r="A443" s="11" t="s">
        <v>4900</v>
      </c>
      <c r="B443" s="12" t="s">
        <v>6800</v>
      </c>
      <c r="C443" s="13" t="s">
        <v>7605</v>
      </c>
      <c r="D443" s="14" t="s">
        <v>7606</v>
      </c>
    </row>
    <row r="444" spans="1:4" x14ac:dyDescent="0.3">
      <c r="A444" s="16" t="s">
        <v>4901</v>
      </c>
      <c r="B444" s="17" t="s">
        <v>6800</v>
      </c>
      <c r="C444" s="18" t="s">
        <v>6932</v>
      </c>
      <c r="D444" s="3" t="s">
        <v>7607</v>
      </c>
    </row>
    <row r="445" spans="1:4" x14ac:dyDescent="0.3">
      <c r="A445" s="11" t="s">
        <v>4902</v>
      </c>
      <c r="B445" s="12" t="s">
        <v>6797</v>
      </c>
      <c r="C445" s="13" t="s">
        <v>7608</v>
      </c>
      <c r="D445" s="14" t="s">
        <v>7609</v>
      </c>
    </row>
    <row r="446" spans="1:4" x14ac:dyDescent="0.3">
      <c r="A446" s="16" t="s">
        <v>4903</v>
      </c>
      <c r="B446" s="17" t="s">
        <v>6797</v>
      </c>
      <c r="C446" s="18" t="s">
        <v>7610</v>
      </c>
      <c r="D446" s="3" t="s">
        <v>7611</v>
      </c>
    </row>
    <row r="447" spans="1:4" x14ac:dyDescent="0.3">
      <c r="A447" s="11" t="s">
        <v>4904</v>
      </c>
      <c r="B447" s="12" t="s">
        <v>6800</v>
      </c>
      <c r="C447" s="13" t="s">
        <v>7612</v>
      </c>
      <c r="D447" s="14" t="s">
        <v>7405</v>
      </c>
    </row>
    <row r="448" spans="1:4" x14ac:dyDescent="0.3">
      <c r="A448" s="16" t="s">
        <v>4905</v>
      </c>
      <c r="B448" s="17" t="s">
        <v>6797</v>
      </c>
      <c r="C448" s="18" t="s">
        <v>7613</v>
      </c>
      <c r="D448" s="3" t="s">
        <v>7614</v>
      </c>
    </row>
    <row r="449" spans="1:4" x14ac:dyDescent="0.3">
      <c r="A449" s="11" t="s">
        <v>4906</v>
      </c>
      <c r="B449" s="12" t="s">
        <v>6800</v>
      </c>
      <c r="C449" s="13" t="s">
        <v>7615</v>
      </c>
      <c r="D449" s="14" t="s">
        <v>7616</v>
      </c>
    </row>
    <row r="450" spans="1:4" x14ac:dyDescent="0.3">
      <c r="A450" s="16" t="s">
        <v>4907</v>
      </c>
      <c r="B450" s="17" t="s">
        <v>6800</v>
      </c>
      <c r="C450" s="18" t="s">
        <v>7617</v>
      </c>
      <c r="D450" s="3" t="s">
        <v>7618</v>
      </c>
    </row>
    <row r="451" spans="1:4" x14ac:dyDescent="0.3">
      <c r="A451" s="11" t="s">
        <v>4908</v>
      </c>
      <c r="B451" s="12" t="s">
        <v>6797</v>
      </c>
      <c r="C451" s="13" t="s">
        <v>7619</v>
      </c>
      <c r="D451" s="14" t="s">
        <v>7620</v>
      </c>
    </row>
    <row r="452" spans="1:4" x14ac:dyDescent="0.3">
      <c r="A452" s="16" t="s">
        <v>4909</v>
      </c>
      <c r="B452" s="17" t="s">
        <v>6797</v>
      </c>
      <c r="C452" s="18" t="s">
        <v>7443</v>
      </c>
      <c r="D452" s="3" t="s">
        <v>7621</v>
      </c>
    </row>
    <row r="453" spans="1:4" x14ac:dyDescent="0.3">
      <c r="A453" s="11" t="s">
        <v>4910</v>
      </c>
      <c r="B453" s="12" t="s">
        <v>6800</v>
      </c>
      <c r="C453" s="13" t="s">
        <v>6898</v>
      </c>
      <c r="D453" s="14" t="s">
        <v>7622</v>
      </c>
    </row>
    <row r="454" spans="1:4" x14ac:dyDescent="0.3">
      <c r="A454" s="16" t="s">
        <v>4911</v>
      </c>
      <c r="B454" s="17" t="s">
        <v>6797</v>
      </c>
      <c r="C454" s="18" t="s">
        <v>7623</v>
      </c>
      <c r="D454" s="3" t="s">
        <v>7624</v>
      </c>
    </row>
    <row r="455" spans="1:4" x14ac:dyDescent="0.3">
      <c r="A455" s="11" t="s">
        <v>4912</v>
      </c>
      <c r="B455" s="12" t="s">
        <v>6800</v>
      </c>
      <c r="C455" s="13" t="s">
        <v>7625</v>
      </c>
      <c r="D455" s="14" t="s">
        <v>7054</v>
      </c>
    </row>
    <row r="456" spans="1:4" x14ac:dyDescent="0.3">
      <c r="A456" s="16" t="s">
        <v>4913</v>
      </c>
      <c r="B456" s="17" t="s">
        <v>6800</v>
      </c>
      <c r="C456" s="18" t="s">
        <v>7626</v>
      </c>
      <c r="D456" s="3" t="s">
        <v>6812</v>
      </c>
    </row>
    <row r="457" spans="1:4" x14ac:dyDescent="0.3">
      <c r="A457" s="11" t="s">
        <v>4914</v>
      </c>
      <c r="B457" s="12" t="s">
        <v>6800</v>
      </c>
      <c r="C457" s="13" t="s">
        <v>7627</v>
      </c>
      <c r="D457" s="14" t="s">
        <v>7628</v>
      </c>
    </row>
    <row r="458" spans="1:4" x14ac:dyDescent="0.3">
      <c r="A458" s="16" t="s">
        <v>4915</v>
      </c>
      <c r="B458" s="17" t="s">
        <v>6800</v>
      </c>
      <c r="C458" s="18" t="s">
        <v>7629</v>
      </c>
      <c r="D458" s="3" t="s">
        <v>7338</v>
      </c>
    </row>
    <row r="459" spans="1:4" x14ac:dyDescent="0.3">
      <c r="A459" s="11" t="s">
        <v>4916</v>
      </c>
      <c r="B459" s="12" t="s">
        <v>6800</v>
      </c>
      <c r="C459" s="13" t="s">
        <v>7630</v>
      </c>
      <c r="D459" s="14" t="s">
        <v>7631</v>
      </c>
    </row>
    <row r="460" spans="1:4" x14ac:dyDescent="0.3">
      <c r="A460" s="16" t="s">
        <v>4917</v>
      </c>
      <c r="B460" s="17" t="s">
        <v>6797</v>
      </c>
      <c r="C460" s="18" t="s">
        <v>7632</v>
      </c>
      <c r="D460" s="3" t="s">
        <v>7633</v>
      </c>
    </row>
    <row r="461" spans="1:4" x14ac:dyDescent="0.3">
      <c r="A461" s="11" t="s">
        <v>4918</v>
      </c>
      <c r="B461" s="12" t="s">
        <v>6800</v>
      </c>
      <c r="C461" s="13" t="s">
        <v>6922</v>
      </c>
      <c r="D461" s="14" t="s">
        <v>7634</v>
      </c>
    </row>
    <row r="462" spans="1:4" x14ac:dyDescent="0.3">
      <c r="A462" s="16" t="s">
        <v>4919</v>
      </c>
      <c r="B462" s="17" t="s">
        <v>6797</v>
      </c>
      <c r="C462" s="18" t="s">
        <v>7348</v>
      </c>
      <c r="D462" s="3" t="s">
        <v>7635</v>
      </c>
    </row>
    <row r="463" spans="1:4" x14ac:dyDescent="0.3">
      <c r="A463" s="11" t="s">
        <v>4920</v>
      </c>
      <c r="B463" s="12" t="s">
        <v>6797</v>
      </c>
      <c r="C463" s="13" t="s">
        <v>6954</v>
      </c>
      <c r="D463" s="14" t="s">
        <v>6910</v>
      </c>
    </row>
    <row r="464" spans="1:4" x14ac:dyDescent="0.3">
      <c r="A464" s="16" t="s">
        <v>4921</v>
      </c>
      <c r="B464" s="17" t="s">
        <v>6797</v>
      </c>
      <c r="C464" s="18" t="s">
        <v>7636</v>
      </c>
      <c r="D464" s="3" t="s">
        <v>7637</v>
      </c>
    </row>
    <row r="465" spans="1:4" x14ac:dyDescent="0.3">
      <c r="A465" s="11" t="s">
        <v>4922</v>
      </c>
      <c r="B465" s="12" t="s">
        <v>6800</v>
      </c>
      <c r="C465" s="13" t="s">
        <v>7638</v>
      </c>
      <c r="D465" s="14" t="s">
        <v>7639</v>
      </c>
    </row>
    <row r="466" spans="1:4" x14ac:dyDescent="0.3">
      <c r="A466" s="16" t="s">
        <v>4923</v>
      </c>
      <c r="B466" s="17" t="s">
        <v>6797</v>
      </c>
      <c r="C466" s="18" t="s">
        <v>7640</v>
      </c>
      <c r="D466" s="3" t="s">
        <v>6947</v>
      </c>
    </row>
    <row r="467" spans="1:4" x14ac:dyDescent="0.3">
      <c r="A467" s="11" t="s">
        <v>4924</v>
      </c>
      <c r="B467" s="12" t="s">
        <v>6800</v>
      </c>
      <c r="C467" s="13" t="s">
        <v>7641</v>
      </c>
      <c r="D467" s="14" t="s">
        <v>7642</v>
      </c>
    </row>
    <row r="468" spans="1:4" x14ac:dyDescent="0.3">
      <c r="A468" s="16" t="s">
        <v>4925</v>
      </c>
      <c r="B468" s="17" t="s">
        <v>6800</v>
      </c>
      <c r="C468" s="18" t="s">
        <v>6928</v>
      </c>
      <c r="D468" s="3" t="s">
        <v>7643</v>
      </c>
    </row>
    <row r="469" spans="1:4" x14ac:dyDescent="0.3">
      <c r="A469" s="11" t="s">
        <v>4926</v>
      </c>
      <c r="B469" s="12" t="s">
        <v>6797</v>
      </c>
      <c r="C469" s="13" t="s">
        <v>7644</v>
      </c>
      <c r="D469" s="14" t="s">
        <v>7645</v>
      </c>
    </row>
    <row r="470" spans="1:4" x14ac:dyDescent="0.3">
      <c r="A470" s="16" t="s">
        <v>4927</v>
      </c>
      <c r="B470" s="17" t="s">
        <v>6797</v>
      </c>
      <c r="C470" s="18" t="s">
        <v>7646</v>
      </c>
      <c r="D470" s="3" t="s">
        <v>7647</v>
      </c>
    </row>
    <row r="471" spans="1:4" x14ac:dyDescent="0.3">
      <c r="A471" s="11" t="s">
        <v>4928</v>
      </c>
      <c r="B471" s="12" t="s">
        <v>6800</v>
      </c>
      <c r="C471" s="13" t="s">
        <v>7648</v>
      </c>
      <c r="D471" s="14" t="s">
        <v>7649</v>
      </c>
    </row>
    <row r="472" spans="1:4" x14ac:dyDescent="0.3">
      <c r="A472" s="16" t="s">
        <v>4929</v>
      </c>
      <c r="B472" s="17" t="s">
        <v>6800</v>
      </c>
      <c r="C472" s="18" t="s">
        <v>7650</v>
      </c>
      <c r="D472" s="3" t="s">
        <v>7651</v>
      </c>
    </row>
    <row r="473" spans="1:4" x14ac:dyDescent="0.3">
      <c r="A473" s="11" t="s">
        <v>4930</v>
      </c>
      <c r="B473" s="12" t="s">
        <v>6800</v>
      </c>
      <c r="C473" s="13" t="s">
        <v>7652</v>
      </c>
      <c r="D473" s="14" t="s">
        <v>7224</v>
      </c>
    </row>
    <row r="474" spans="1:4" x14ac:dyDescent="0.3">
      <c r="A474" s="16" t="s">
        <v>4931</v>
      </c>
      <c r="B474" s="17" t="s">
        <v>6800</v>
      </c>
      <c r="C474" s="18" t="s">
        <v>7259</v>
      </c>
      <c r="D474" s="3" t="s">
        <v>7653</v>
      </c>
    </row>
    <row r="475" spans="1:4" x14ac:dyDescent="0.3">
      <c r="A475" s="11" t="s">
        <v>4932</v>
      </c>
      <c r="B475" s="12" t="s">
        <v>6800</v>
      </c>
      <c r="C475" s="13" t="s">
        <v>7654</v>
      </c>
      <c r="D475" s="14" t="s">
        <v>6822</v>
      </c>
    </row>
    <row r="476" spans="1:4" x14ac:dyDescent="0.3">
      <c r="A476" s="16" t="s">
        <v>4933</v>
      </c>
      <c r="B476" s="17" t="s">
        <v>6800</v>
      </c>
      <c r="C476" s="18" t="s">
        <v>7655</v>
      </c>
      <c r="D476" s="3" t="s">
        <v>7656</v>
      </c>
    </row>
    <row r="477" spans="1:4" x14ac:dyDescent="0.3">
      <c r="A477" s="11" t="s">
        <v>4934</v>
      </c>
      <c r="B477" s="12" t="s">
        <v>6800</v>
      </c>
      <c r="C477" s="13" t="s">
        <v>7657</v>
      </c>
      <c r="D477" s="14" t="s">
        <v>7658</v>
      </c>
    </row>
    <row r="478" spans="1:4" x14ac:dyDescent="0.3">
      <c r="A478" s="16" t="s">
        <v>4935</v>
      </c>
      <c r="B478" s="17" t="s">
        <v>6797</v>
      </c>
      <c r="C478" s="18" t="s">
        <v>7659</v>
      </c>
      <c r="D478" s="3" t="s">
        <v>7660</v>
      </c>
    </row>
    <row r="479" spans="1:4" x14ac:dyDescent="0.3">
      <c r="A479" s="11" t="s">
        <v>4936</v>
      </c>
      <c r="B479" s="12" t="s">
        <v>6800</v>
      </c>
      <c r="C479" s="13" t="s">
        <v>7661</v>
      </c>
      <c r="D479" s="14" t="s">
        <v>7662</v>
      </c>
    </row>
    <row r="480" spans="1:4" x14ac:dyDescent="0.3">
      <c r="A480" s="16" t="s">
        <v>4937</v>
      </c>
      <c r="B480" s="17" t="s">
        <v>6800</v>
      </c>
      <c r="C480" s="18" t="s">
        <v>7663</v>
      </c>
      <c r="D480" s="3" t="s">
        <v>7664</v>
      </c>
    </row>
    <row r="481" spans="1:4" x14ac:dyDescent="0.3">
      <c r="A481" s="11" t="s">
        <v>4938</v>
      </c>
      <c r="B481" s="12" t="s">
        <v>6800</v>
      </c>
      <c r="C481" s="13" t="s">
        <v>7665</v>
      </c>
      <c r="D481" s="14" t="s">
        <v>7666</v>
      </c>
    </row>
    <row r="482" spans="1:4" x14ac:dyDescent="0.3">
      <c r="A482" s="16" t="s">
        <v>4939</v>
      </c>
      <c r="B482" s="17" t="s">
        <v>6800</v>
      </c>
      <c r="C482" s="18" t="s">
        <v>7667</v>
      </c>
      <c r="D482" s="3" t="s">
        <v>7148</v>
      </c>
    </row>
    <row r="483" spans="1:4" x14ac:dyDescent="0.3">
      <c r="A483" s="11" t="s">
        <v>4940</v>
      </c>
      <c r="B483" s="12" t="s">
        <v>6800</v>
      </c>
      <c r="C483" s="13" t="s">
        <v>7668</v>
      </c>
      <c r="D483" s="14" t="s">
        <v>7669</v>
      </c>
    </row>
    <row r="484" spans="1:4" x14ac:dyDescent="0.3">
      <c r="A484" s="16" t="s">
        <v>4941</v>
      </c>
      <c r="B484" s="17" t="s">
        <v>6797</v>
      </c>
      <c r="C484" s="18" t="s">
        <v>7670</v>
      </c>
      <c r="D484" s="3" t="s">
        <v>7671</v>
      </c>
    </row>
    <row r="485" spans="1:4" x14ac:dyDescent="0.3">
      <c r="A485" s="11" t="s">
        <v>4942</v>
      </c>
      <c r="B485" s="12" t="s">
        <v>6797</v>
      </c>
      <c r="C485" s="13" t="s">
        <v>7049</v>
      </c>
      <c r="D485" s="14" t="s">
        <v>7672</v>
      </c>
    </row>
    <row r="486" spans="1:4" x14ac:dyDescent="0.3">
      <c r="A486" s="16" t="s">
        <v>4943</v>
      </c>
      <c r="B486" s="17" t="s">
        <v>6800</v>
      </c>
      <c r="C486" s="18" t="s">
        <v>7673</v>
      </c>
      <c r="D486" s="3" t="s">
        <v>7098</v>
      </c>
    </row>
    <row r="487" spans="1:4" x14ac:dyDescent="0.3">
      <c r="A487" s="11" t="s">
        <v>4944</v>
      </c>
      <c r="B487" s="12" t="s">
        <v>6800</v>
      </c>
      <c r="C487" s="13" t="s">
        <v>7406</v>
      </c>
      <c r="D487" s="14" t="s">
        <v>6935</v>
      </c>
    </row>
    <row r="488" spans="1:4" x14ac:dyDescent="0.3">
      <c r="A488" s="16" t="s">
        <v>4945</v>
      </c>
      <c r="B488" s="17" t="s">
        <v>7674</v>
      </c>
      <c r="C488" s="18" t="s">
        <v>7675</v>
      </c>
      <c r="D488" s="3" t="s">
        <v>7676</v>
      </c>
    </row>
    <row r="489" spans="1:4" x14ac:dyDescent="0.3">
      <c r="A489" s="11" t="s">
        <v>4946</v>
      </c>
      <c r="B489" s="12" t="s">
        <v>6797</v>
      </c>
      <c r="C489" s="13" t="s">
        <v>7677</v>
      </c>
      <c r="D489" s="14" t="s">
        <v>7678</v>
      </c>
    </row>
    <row r="490" spans="1:4" x14ac:dyDescent="0.3">
      <c r="A490" s="16" t="s">
        <v>4947</v>
      </c>
      <c r="B490" s="17" t="s">
        <v>6800</v>
      </c>
      <c r="C490" s="18" t="s">
        <v>7679</v>
      </c>
      <c r="D490" s="3" t="s">
        <v>7056</v>
      </c>
    </row>
    <row r="491" spans="1:4" x14ac:dyDescent="0.3">
      <c r="A491" s="11" t="s">
        <v>4948</v>
      </c>
      <c r="B491" s="12" t="s">
        <v>6800</v>
      </c>
      <c r="C491" s="13" t="s">
        <v>7680</v>
      </c>
      <c r="D491" s="14" t="s">
        <v>6812</v>
      </c>
    </row>
    <row r="492" spans="1:4" x14ac:dyDescent="0.3">
      <c r="A492" s="16" t="s">
        <v>4949</v>
      </c>
      <c r="B492" s="17" t="s">
        <v>6797</v>
      </c>
      <c r="C492" s="18" t="s">
        <v>7681</v>
      </c>
      <c r="D492" s="3" t="s">
        <v>7682</v>
      </c>
    </row>
    <row r="493" spans="1:4" x14ac:dyDescent="0.3">
      <c r="A493" s="11" t="s">
        <v>4950</v>
      </c>
      <c r="B493" s="12" t="s">
        <v>6797</v>
      </c>
      <c r="C493" s="13" t="s">
        <v>7683</v>
      </c>
      <c r="D493" s="14" t="s">
        <v>7684</v>
      </c>
    </row>
    <row r="494" spans="1:4" x14ac:dyDescent="0.3">
      <c r="A494" s="16" t="s">
        <v>4951</v>
      </c>
      <c r="B494" s="17" t="s">
        <v>6797</v>
      </c>
      <c r="C494" s="18" t="s">
        <v>7685</v>
      </c>
      <c r="D494" s="3" t="s">
        <v>7365</v>
      </c>
    </row>
    <row r="495" spans="1:4" x14ac:dyDescent="0.3">
      <c r="A495" s="11" t="s">
        <v>4952</v>
      </c>
      <c r="B495" s="12" t="s">
        <v>6800</v>
      </c>
      <c r="C495" s="13" t="s">
        <v>7686</v>
      </c>
      <c r="D495" s="14" t="s">
        <v>7687</v>
      </c>
    </row>
    <row r="496" spans="1:4" x14ac:dyDescent="0.3">
      <c r="A496" s="16" t="s">
        <v>4953</v>
      </c>
      <c r="B496" s="17" t="s">
        <v>6800</v>
      </c>
      <c r="C496" s="18" t="s">
        <v>7667</v>
      </c>
      <c r="D496" s="3" t="s">
        <v>7688</v>
      </c>
    </row>
    <row r="497" spans="1:4" x14ac:dyDescent="0.3">
      <c r="A497" s="11" t="s">
        <v>4954</v>
      </c>
      <c r="B497" s="12" t="s">
        <v>7674</v>
      </c>
      <c r="C497" s="13" t="s">
        <v>7689</v>
      </c>
      <c r="D497" s="14" t="s">
        <v>6987</v>
      </c>
    </row>
    <row r="498" spans="1:4" x14ac:dyDescent="0.3">
      <c r="A498" s="16" t="s">
        <v>4955</v>
      </c>
      <c r="B498" s="17" t="s">
        <v>6797</v>
      </c>
      <c r="C498" s="18" t="s">
        <v>7690</v>
      </c>
      <c r="D498" s="3" t="s">
        <v>7691</v>
      </c>
    </row>
    <row r="499" spans="1:4" x14ac:dyDescent="0.3">
      <c r="A499" s="11" t="s">
        <v>4956</v>
      </c>
      <c r="B499" s="12" t="s">
        <v>6800</v>
      </c>
      <c r="C499" s="13" t="s">
        <v>7692</v>
      </c>
      <c r="D499" s="14" t="s">
        <v>7224</v>
      </c>
    </row>
    <row r="500" spans="1:4" x14ac:dyDescent="0.3">
      <c r="A500" s="16" t="s">
        <v>4957</v>
      </c>
      <c r="B500" s="17" t="s">
        <v>6797</v>
      </c>
      <c r="C500" s="18" t="s">
        <v>7693</v>
      </c>
      <c r="D500" s="3" t="s">
        <v>7694</v>
      </c>
    </row>
    <row r="501" spans="1:4" x14ac:dyDescent="0.3">
      <c r="A501" s="11" t="s">
        <v>4958</v>
      </c>
      <c r="B501" s="12" t="s">
        <v>6797</v>
      </c>
      <c r="C501" s="13" t="s">
        <v>7695</v>
      </c>
      <c r="D501" s="14" t="s">
        <v>6987</v>
      </c>
    </row>
    <row r="502" spans="1:4" x14ac:dyDescent="0.3">
      <c r="A502" s="16" t="s">
        <v>4959</v>
      </c>
      <c r="B502" s="17" t="s">
        <v>6800</v>
      </c>
      <c r="C502" s="18" t="s">
        <v>7696</v>
      </c>
      <c r="D502" s="3" t="s">
        <v>7697</v>
      </c>
    </row>
    <row r="503" spans="1:4" x14ac:dyDescent="0.3">
      <c r="A503" s="11" t="s">
        <v>4960</v>
      </c>
      <c r="B503" s="12" t="s">
        <v>6800</v>
      </c>
      <c r="C503" s="13" t="s">
        <v>6932</v>
      </c>
      <c r="D503" s="14" t="s">
        <v>7698</v>
      </c>
    </row>
    <row r="504" spans="1:4" x14ac:dyDescent="0.3">
      <c r="A504" s="16" t="s">
        <v>4961</v>
      </c>
      <c r="B504" s="17" t="s">
        <v>6797</v>
      </c>
      <c r="C504" s="18" t="s">
        <v>7699</v>
      </c>
      <c r="D504" s="3" t="s">
        <v>7700</v>
      </c>
    </row>
    <row r="505" spans="1:4" x14ac:dyDescent="0.3">
      <c r="A505" s="11" t="s">
        <v>4962</v>
      </c>
      <c r="B505" s="12" t="s">
        <v>6797</v>
      </c>
      <c r="C505" s="13" t="s">
        <v>7701</v>
      </c>
      <c r="D505" s="14" t="s">
        <v>7702</v>
      </c>
    </row>
    <row r="506" spans="1:4" x14ac:dyDescent="0.3">
      <c r="A506" s="16" t="s">
        <v>4963</v>
      </c>
      <c r="B506" s="17" t="s">
        <v>6797</v>
      </c>
      <c r="C506" s="18" t="s">
        <v>7703</v>
      </c>
      <c r="D506" s="3" t="s">
        <v>6953</v>
      </c>
    </row>
    <row r="507" spans="1:4" x14ac:dyDescent="0.3">
      <c r="A507" s="11" t="s">
        <v>4964</v>
      </c>
      <c r="B507" s="12" t="s">
        <v>6797</v>
      </c>
      <c r="C507" s="13" t="s">
        <v>7704</v>
      </c>
      <c r="D507" s="14" t="s">
        <v>7705</v>
      </c>
    </row>
    <row r="508" spans="1:4" x14ac:dyDescent="0.3">
      <c r="A508" s="16" t="s">
        <v>4965</v>
      </c>
      <c r="B508" s="17" t="s">
        <v>6800</v>
      </c>
      <c r="C508" s="18" t="s">
        <v>7706</v>
      </c>
      <c r="D508" s="3" t="s">
        <v>7707</v>
      </c>
    </row>
    <row r="509" spans="1:4" x14ac:dyDescent="0.3">
      <c r="A509" s="11" t="s">
        <v>4966</v>
      </c>
      <c r="B509" s="12" t="s">
        <v>6800</v>
      </c>
      <c r="C509" s="13" t="s">
        <v>7708</v>
      </c>
      <c r="D509" s="14" t="s">
        <v>7709</v>
      </c>
    </row>
    <row r="510" spans="1:4" x14ac:dyDescent="0.3">
      <c r="A510" s="16" t="s">
        <v>4967</v>
      </c>
      <c r="B510" s="17" t="s">
        <v>6797</v>
      </c>
      <c r="C510" s="18" t="s">
        <v>7710</v>
      </c>
      <c r="D510" s="3" t="s">
        <v>7711</v>
      </c>
    </row>
    <row r="511" spans="1:4" x14ac:dyDescent="0.3">
      <c r="A511" s="11" t="s">
        <v>4968</v>
      </c>
      <c r="B511" s="12" t="s">
        <v>6800</v>
      </c>
      <c r="C511" s="13" t="s">
        <v>7712</v>
      </c>
      <c r="D511" s="14" t="s">
        <v>7713</v>
      </c>
    </row>
    <row r="512" spans="1:4" x14ac:dyDescent="0.3">
      <c r="A512" s="16" t="s">
        <v>4969</v>
      </c>
      <c r="B512" s="17" t="s">
        <v>6800</v>
      </c>
      <c r="C512" s="18" t="s">
        <v>7714</v>
      </c>
      <c r="D512" s="3" t="s">
        <v>7462</v>
      </c>
    </row>
    <row r="513" spans="1:4" x14ac:dyDescent="0.3">
      <c r="A513" s="11" t="s">
        <v>4970</v>
      </c>
      <c r="B513" s="12" t="s">
        <v>6800</v>
      </c>
      <c r="C513" s="13" t="s">
        <v>7715</v>
      </c>
      <c r="D513" s="14" t="s">
        <v>7098</v>
      </c>
    </row>
    <row r="514" spans="1:4" x14ac:dyDescent="0.3">
      <c r="A514" s="16" t="s">
        <v>4971</v>
      </c>
      <c r="B514" s="17" t="s">
        <v>6800</v>
      </c>
      <c r="C514" s="18" t="s">
        <v>7716</v>
      </c>
      <c r="D514" s="3" t="s">
        <v>7717</v>
      </c>
    </row>
    <row r="515" spans="1:4" x14ac:dyDescent="0.3">
      <c r="A515" s="11" t="s">
        <v>4972</v>
      </c>
      <c r="B515" s="12" t="s">
        <v>6797</v>
      </c>
      <c r="C515" s="13" t="s">
        <v>7718</v>
      </c>
      <c r="D515" s="14" t="s">
        <v>7719</v>
      </c>
    </row>
    <row r="516" spans="1:4" x14ac:dyDescent="0.3">
      <c r="A516" s="16" t="s">
        <v>4973</v>
      </c>
      <c r="B516" s="17" t="s">
        <v>6800</v>
      </c>
      <c r="C516" s="18" t="s">
        <v>7720</v>
      </c>
      <c r="D516" s="3" t="s">
        <v>7721</v>
      </c>
    </row>
    <row r="517" spans="1:4" x14ac:dyDescent="0.3">
      <c r="A517" s="11" t="s">
        <v>4974</v>
      </c>
      <c r="B517" s="12" t="s">
        <v>6800</v>
      </c>
      <c r="C517" s="13" t="s">
        <v>7722</v>
      </c>
      <c r="D517" s="14" t="s">
        <v>6927</v>
      </c>
    </row>
    <row r="518" spans="1:4" x14ac:dyDescent="0.3">
      <c r="A518" s="16" t="s">
        <v>4975</v>
      </c>
      <c r="B518" s="17" t="s">
        <v>6797</v>
      </c>
      <c r="C518" s="18" t="s">
        <v>7723</v>
      </c>
      <c r="D518" s="3" t="s">
        <v>7008</v>
      </c>
    </row>
    <row r="519" spans="1:4" x14ac:dyDescent="0.3">
      <c r="A519" s="11" t="s">
        <v>4976</v>
      </c>
      <c r="B519" s="12" t="s">
        <v>6797</v>
      </c>
      <c r="C519" s="13" t="s">
        <v>7724</v>
      </c>
      <c r="D519" s="14" t="s">
        <v>7694</v>
      </c>
    </row>
    <row r="520" spans="1:4" x14ac:dyDescent="0.3">
      <c r="A520" s="16" t="s">
        <v>4977</v>
      </c>
      <c r="B520" s="17" t="s">
        <v>6800</v>
      </c>
      <c r="C520" s="18" t="s">
        <v>7725</v>
      </c>
      <c r="D520" s="3" t="s">
        <v>7533</v>
      </c>
    </row>
    <row r="521" spans="1:4" x14ac:dyDescent="0.3">
      <c r="A521" s="11" t="s">
        <v>4978</v>
      </c>
      <c r="B521" s="12" t="s">
        <v>6797</v>
      </c>
      <c r="C521" s="13" t="s">
        <v>7726</v>
      </c>
      <c r="D521" s="14" t="s">
        <v>7727</v>
      </c>
    </row>
    <row r="522" spans="1:4" x14ac:dyDescent="0.3">
      <c r="A522" s="16" t="s">
        <v>4979</v>
      </c>
      <c r="B522" s="17" t="s">
        <v>6800</v>
      </c>
      <c r="C522" s="18" t="s">
        <v>7728</v>
      </c>
      <c r="D522" s="3" t="s">
        <v>7729</v>
      </c>
    </row>
    <row r="523" spans="1:4" x14ac:dyDescent="0.3">
      <c r="A523" s="11" t="s">
        <v>4980</v>
      </c>
      <c r="B523" s="12" t="s">
        <v>6800</v>
      </c>
      <c r="C523" s="13" t="s">
        <v>7730</v>
      </c>
      <c r="D523" s="14" t="s">
        <v>6850</v>
      </c>
    </row>
    <row r="524" spans="1:4" x14ac:dyDescent="0.3">
      <c r="A524" s="16" t="s">
        <v>4981</v>
      </c>
      <c r="B524" s="17" t="s">
        <v>6797</v>
      </c>
      <c r="C524" s="18" t="s">
        <v>7731</v>
      </c>
      <c r="D524" s="3" t="s">
        <v>7732</v>
      </c>
    </row>
    <row r="525" spans="1:4" x14ac:dyDescent="0.3">
      <c r="A525" s="11" t="s">
        <v>4982</v>
      </c>
      <c r="B525" s="12" t="s">
        <v>7674</v>
      </c>
      <c r="C525" s="13" t="s">
        <v>7733</v>
      </c>
      <c r="D525" s="14" t="s">
        <v>7734</v>
      </c>
    </row>
    <row r="526" spans="1:4" x14ac:dyDescent="0.3">
      <c r="A526" s="16" t="s">
        <v>4983</v>
      </c>
      <c r="B526" s="17" t="s">
        <v>6797</v>
      </c>
      <c r="C526" s="18" t="s">
        <v>7735</v>
      </c>
      <c r="D526" s="3" t="s">
        <v>7736</v>
      </c>
    </row>
    <row r="527" spans="1:4" x14ac:dyDescent="0.3">
      <c r="A527" s="11" t="s">
        <v>4984</v>
      </c>
      <c r="B527" s="12" t="s">
        <v>6797</v>
      </c>
      <c r="C527" s="13" t="s">
        <v>7737</v>
      </c>
      <c r="D527" s="14" t="s">
        <v>7160</v>
      </c>
    </row>
    <row r="528" spans="1:4" x14ac:dyDescent="0.3">
      <c r="A528" s="16" t="s">
        <v>4985</v>
      </c>
      <c r="B528" s="17" t="s">
        <v>7674</v>
      </c>
      <c r="C528" s="18" t="s">
        <v>7738</v>
      </c>
      <c r="D528" s="3" t="s">
        <v>7739</v>
      </c>
    </row>
    <row r="529" spans="1:4" x14ac:dyDescent="0.3">
      <c r="A529" s="11" t="s">
        <v>4986</v>
      </c>
      <c r="B529" s="12" t="s">
        <v>6797</v>
      </c>
      <c r="C529" s="13" t="s">
        <v>7740</v>
      </c>
      <c r="D529" s="14" t="s">
        <v>6910</v>
      </c>
    </row>
    <row r="530" spans="1:4" x14ac:dyDescent="0.3">
      <c r="A530" s="16" t="s">
        <v>4987</v>
      </c>
      <c r="B530" s="17" t="s">
        <v>6800</v>
      </c>
      <c r="C530" s="18" t="s">
        <v>7741</v>
      </c>
      <c r="D530" s="3" t="s">
        <v>7280</v>
      </c>
    </row>
    <row r="531" spans="1:4" x14ac:dyDescent="0.3">
      <c r="A531" s="11" t="s">
        <v>4988</v>
      </c>
      <c r="B531" s="12" t="s">
        <v>6800</v>
      </c>
      <c r="C531" s="13" t="s">
        <v>7742</v>
      </c>
      <c r="D531" s="14" t="s">
        <v>7743</v>
      </c>
    </row>
    <row r="532" spans="1:4" x14ac:dyDescent="0.3">
      <c r="A532" s="16" t="s">
        <v>4989</v>
      </c>
      <c r="B532" s="17" t="s">
        <v>6797</v>
      </c>
      <c r="C532" s="18" t="s">
        <v>7744</v>
      </c>
      <c r="D532" s="3" t="s">
        <v>7745</v>
      </c>
    </row>
    <row r="533" spans="1:4" x14ac:dyDescent="0.3">
      <c r="A533" s="11" t="s">
        <v>4990</v>
      </c>
      <c r="B533" s="12" t="s">
        <v>6800</v>
      </c>
      <c r="C533" s="13" t="s">
        <v>7746</v>
      </c>
      <c r="D533" s="14" t="s">
        <v>7078</v>
      </c>
    </row>
    <row r="534" spans="1:4" x14ac:dyDescent="0.3">
      <c r="A534" s="16" t="s">
        <v>4991</v>
      </c>
      <c r="B534" s="17" t="s">
        <v>6797</v>
      </c>
      <c r="C534" s="18" t="s">
        <v>7747</v>
      </c>
      <c r="D534" s="3" t="s">
        <v>7748</v>
      </c>
    </row>
    <row r="535" spans="1:4" x14ac:dyDescent="0.3">
      <c r="A535" s="11" t="s">
        <v>4992</v>
      </c>
      <c r="B535" s="12" t="s">
        <v>6800</v>
      </c>
      <c r="C535" s="13" t="s">
        <v>7749</v>
      </c>
      <c r="D535" s="14" t="s">
        <v>7709</v>
      </c>
    </row>
    <row r="536" spans="1:4" x14ac:dyDescent="0.3">
      <c r="A536" s="16" t="s">
        <v>4993</v>
      </c>
      <c r="B536" s="17" t="s">
        <v>6797</v>
      </c>
      <c r="C536" s="18" t="s">
        <v>7750</v>
      </c>
      <c r="D536" s="3" t="s">
        <v>7751</v>
      </c>
    </row>
    <row r="537" spans="1:4" x14ac:dyDescent="0.3">
      <c r="A537" s="11" t="s">
        <v>4994</v>
      </c>
      <c r="B537" s="12" t="s">
        <v>6800</v>
      </c>
      <c r="C537" s="13" t="s">
        <v>6932</v>
      </c>
      <c r="D537" s="14" t="s">
        <v>7752</v>
      </c>
    </row>
    <row r="538" spans="1:4" x14ac:dyDescent="0.3">
      <c r="A538" s="16" t="s">
        <v>4995</v>
      </c>
      <c r="B538" s="17" t="s">
        <v>6797</v>
      </c>
      <c r="C538" s="18" t="s">
        <v>7753</v>
      </c>
      <c r="D538" s="3" t="s">
        <v>7754</v>
      </c>
    </row>
    <row r="539" spans="1:4" x14ac:dyDescent="0.3">
      <c r="A539" s="11" t="s">
        <v>4996</v>
      </c>
      <c r="B539" s="12" t="s">
        <v>6797</v>
      </c>
      <c r="C539" s="13" t="s">
        <v>7755</v>
      </c>
      <c r="D539" s="14" t="s">
        <v>7756</v>
      </c>
    </row>
    <row r="540" spans="1:4" x14ac:dyDescent="0.3">
      <c r="A540" s="16" t="s">
        <v>4997</v>
      </c>
      <c r="B540" s="17" t="s">
        <v>6797</v>
      </c>
      <c r="C540" s="18" t="s">
        <v>7757</v>
      </c>
      <c r="D540" s="3" t="s">
        <v>7745</v>
      </c>
    </row>
    <row r="541" spans="1:4" x14ac:dyDescent="0.3">
      <c r="A541" s="11" t="s">
        <v>4998</v>
      </c>
      <c r="B541" s="12" t="s">
        <v>6800</v>
      </c>
      <c r="C541" s="13" t="s">
        <v>7758</v>
      </c>
      <c r="D541" s="14" t="s">
        <v>6927</v>
      </c>
    </row>
    <row r="542" spans="1:4" x14ac:dyDescent="0.3">
      <c r="A542" s="16" t="s">
        <v>4999</v>
      </c>
      <c r="B542" s="17" t="s">
        <v>6800</v>
      </c>
      <c r="C542" s="18" t="s">
        <v>7759</v>
      </c>
      <c r="D542" s="3" t="s">
        <v>7760</v>
      </c>
    </row>
    <row r="543" spans="1:4" x14ac:dyDescent="0.3">
      <c r="A543" s="11" t="s">
        <v>5000</v>
      </c>
      <c r="B543" s="12" t="s">
        <v>6800</v>
      </c>
      <c r="C543" s="13" t="s">
        <v>7761</v>
      </c>
      <c r="D543" s="14" t="s">
        <v>7762</v>
      </c>
    </row>
    <row r="544" spans="1:4" x14ac:dyDescent="0.3">
      <c r="A544" s="16" t="s">
        <v>5001</v>
      </c>
      <c r="B544" s="17" t="s">
        <v>6797</v>
      </c>
      <c r="C544" s="18" t="s">
        <v>7763</v>
      </c>
      <c r="D544" s="3" t="s">
        <v>7232</v>
      </c>
    </row>
    <row r="545" spans="1:4" x14ac:dyDescent="0.3">
      <c r="A545" s="11" t="s">
        <v>5002</v>
      </c>
      <c r="B545" s="12" t="s">
        <v>6797</v>
      </c>
      <c r="C545" s="13" t="s">
        <v>7764</v>
      </c>
      <c r="D545" s="14" t="s">
        <v>7765</v>
      </c>
    </row>
    <row r="546" spans="1:4" x14ac:dyDescent="0.3">
      <c r="A546" s="16" t="s">
        <v>5003</v>
      </c>
      <c r="B546" s="17" t="s">
        <v>7674</v>
      </c>
      <c r="C546" s="18" t="s">
        <v>7766</v>
      </c>
      <c r="D546" s="3" t="s">
        <v>7767</v>
      </c>
    </row>
    <row r="547" spans="1:4" x14ac:dyDescent="0.3">
      <c r="A547" s="11" t="s">
        <v>5004</v>
      </c>
      <c r="B547" s="12" t="s">
        <v>6800</v>
      </c>
      <c r="C547" s="13" t="s">
        <v>7768</v>
      </c>
      <c r="D547" s="14" t="s">
        <v>7492</v>
      </c>
    </row>
    <row r="548" spans="1:4" x14ac:dyDescent="0.3">
      <c r="A548" s="16" t="s">
        <v>5005</v>
      </c>
      <c r="B548" s="17" t="s">
        <v>6797</v>
      </c>
      <c r="C548" s="18" t="s">
        <v>7769</v>
      </c>
      <c r="D548" s="3" t="s">
        <v>7770</v>
      </c>
    </row>
    <row r="549" spans="1:4" x14ac:dyDescent="0.3">
      <c r="A549" s="11" t="s">
        <v>5006</v>
      </c>
      <c r="B549" s="12" t="s">
        <v>6800</v>
      </c>
      <c r="C549" s="13" t="s">
        <v>7771</v>
      </c>
      <c r="D549" s="14" t="s">
        <v>7772</v>
      </c>
    </row>
    <row r="550" spans="1:4" x14ac:dyDescent="0.3">
      <c r="A550" s="16" t="s">
        <v>5007</v>
      </c>
      <c r="B550" s="17" t="s">
        <v>6800</v>
      </c>
      <c r="C550" s="18" t="s">
        <v>7773</v>
      </c>
      <c r="D550" s="3" t="s">
        <v>7774</v>
      </c>
    </row>
    <row r="551" spans="1:4" x14ac:dyDescent="0.3">
      <c r="A551" s="11" t="s">
        <v>5008</v>
      </c>
      <c r="B551" s="12" t="s">
        <v>6800</v>
      </c>
      <c r="C551" s="13" t="s">
        <v>7775</v>
      </c>
      <c r="D551" s="14" t="s">
        <v>7776</v>
      </c>
    </row>
    <row r="552" spans="1:4" x14ac:dyDescent="0.3">
      <c r="A552" s="16" t="s">
        <v>5009</v>
      </c>
      <c r="B552" s="17" t="s">
        <v>6797</v>
      </c>
      <c r="C552" s="18" t="s">
        <v>7777</v>
      </c>
      <c r="D552" s="3" t="s">
        <v>7778</v>
      </c>
    </row>
    <row r="553" spans="1:4" x14ac:dyDescent="0.3">
      <c r="A553" s="11" t="s">
        <v>5010</v>
      </c>
      <c r="B553" s="12" t="s">
        <v>6800</v>
      </c>
      <c r="C553" s="13" t="s">
        <v>7141</v>
      </c>
      <c r="D553" s="14" t="s">
        <v>7651</v>
      </c>
    </row>
    <row r="554" spans="1:4" x14ac:dyDescent="0.3">
      <c r="A554" s="16" t="s">
        <v>5011</v>
      </c>
      <c r="B554" s="17" t="s">
        <v>6800</v>
      </c>
      <c r="C554" s="18" t="s">
        <v>7779</v>
      </c>
      <c r="D554" s="3" t="s">
        <v>7780</v>
      </c>
    </row>
    <row r="555" spans="1:4" x14ac:dyDescent="0.3">
      <c r="A555" s="11" t="s">
        <v>5012</v>
      </c>
      <c r="B555" s="12" t="s">
        <v>6797</v>
      </c>
      <c r="C555" s="13" t="s">
        <v>7781</v>
      </c>
      <c r="D555" s="14" t="s">
        <v>7782</v>
      </c>
    </row>
    <row r="556" spans="1:4" x14ac:dyDescent="0.3">
      <c r="A556" s="16" t="s">
        <v>5013</v>
      </c>
      <c r="B556" s="17" t="s">
        <v>6800</v>
      </c>
      <c r="C556" s="18" t="s">
        <v>7783</v>
      </c>
      <c r="D556" s="3" t="s">
        <v>6992</v>
      </c>
    </row>
    <row r="557" spans="1:4" x14ac:dyDescent="0.3">
      <c r="A557" s="11" t="s">
        <v>5014</v>
      </c>
      <c r="B557" s="12" t="s">
        <v>6800</v>
      </c>
      <c r="C557" s="13" t="s">
        <v>7784</v>
      </c>
      <c r="D557" s="14" t="s">
        <v>7785</v>
      </c>
    </row>
    <row r="558" spans="1:4" x14ac:dyDescent="0.3">
      <c r="A558" s="16" t="s">
        <v>5015</v>
      </c>
      <c r="B558" s="17" t="s">
        <v>6797</v>
      </c>
      <c r="C558" s="18" t="s">
        <v>7786</v>
      </c>
      <c r="D558" s="3" t="s">
        <v>7787</v>
      </c>
    </row>
    <row r="559" spans="1:4" x14ac:dyDescent="0.3">
      <c r="A559" s="11" t="s">
        <v>5016</v>
      </c>
      <c r="B559" s="12" t="s">
        <v>6800</v>
      </c>
      <c r="C559" s="13" t="s">
        <v>7788</v>
      </c>
      <c r="D559" s="14" t="s">
        <v>6979</v>
      </c>
    </row>
    <row r="560" spans="1:4" x14ac:dyDescent="0.3">
      <c r="A560" s="16" t="s">
        <v>5017</v>
      </c>
      <c r="B560" s="17" t="s">
        <v>6797</v>
      </c>
      <c r="C560" s="18" t="s">
        <v>7789</v>
      </c>
      <c r="D560" s="3" t="s">
        <v>7790</v>
      </c>
    </row>
    <row r="561" spans="1:4" x14ac:dyDescent="0.3">
      <c r="A561" s="11" t="s">
        <v>5018</v>
      </c>
      <c r="B561" s="12" t="s">
        <v>6800</v>
      </c>
      <c r="C561" s="13" t="s">
        <v>7791</v>
      </c>
      <c r="D561" s="14" t="s">
        <v>7792</v>
      </c>
    </row>
    <row r="562" spans="1:4" x14ac:dyDescent="0.3">
      <c r="A562" s="16" t="s">
        <v>5019</v>
      </c>
      <c r="B562" s="17" t="s">
        <v>6797</v>
      </c>
      <c r="C562" s="18" t="s">
        <v>7793</v>
      </c>
      <c r="D562" s="3" t="s">
        <v>7794</v>
      </c>
    </row>
    <row r="563" spans="1:4" x14ac:dyDescent="0.3">
      <c r="A563" s="11" t="s">
        <v>5020</v>
      </c>
      <c r="B563" s="12" t="s">
        <v>6800</v>
      </c>
      <c r="C563" s="13" t="s">
        <v>7795</v>
      </c>
      <c r="D563" s="14" t="s">
        <v>7796</v>
      </c>
    </row>
    <row r="564" spans="1:4" x14ac:dyDescent="0.3">
      <c r="A564" s="16" t="s">
        <v>5021</v>
      </c>
      <c r="B564" s="17" t="s">
        <v>6800</v>
      </c>
      <c r="C564" s="18" t="s">
        <v>7797</v>
      </c>
      <c r="D564" s="3" t="s">
        <v>7798</v>
      </c>
    </row>
    <row r="565" spans="1:4" x14ac:dyDescent="0.3">
      <c r="A565" s="11" t="s">
        <v>5022</v>
      </c>
      <c r="B565" s="12" t="s">
        <v>6797</v>
      </c>
      <c r="C565" s="13" t="s">
        <v>7799</v>
      </c>
      <c r="D565" s="14" t="s">
        <v>7800</v>
      </c>
    </row>
    <row r="566" spans="1:4" x14ac:dyDescent="0.3">
      <c r="A566" s="16" t="s">
        <v>5023</v>
      </c>
      <c r="B566" s="17" t="s">
        <v>7674</v>
      </c>
      <c r="C566" s="18" t="s">
        <v>7801</v>
      </c>
      <c r="D566" s="3" t="s">
        <v>7745</v>
      </c>
    </row>
    <row r="567" spans="1:4" x14ac:dyDescent="0.3">
      <c r="A567" s="11" t="s">
        <v>5024</v>
      </c>
      <c r="B567" s="12" t="s">
        <v>6800</v>
      </c>
      <c r="C567" s="13" t="s">
        <v>7802</v>
      </c>
      <c r="D567" s="14" t="s">
        <v>7803</v>
      </c>
    </row>
    <row r="568" spans="1:4" x14ac:dyDescent="0.3">
      <c r="A568" s="16" t="s">
        <v>5025</v>
      </c>
      <c r="B568" s="17" t="s">
        <v>6797</v>
      </c>
      <c r="C568" s="18" t="s">
        <v>7804</v>
      </c>
      <c r="D568" s="3" t="s">
        <v>7805</v>
      </c>
    </row>
    <row r="569" spans="1:4" x14ac:dyDescent="0.3">
      <c r="A569" s="11" t="s">
        <v>5026</v>
      </c>
      <c r="B569" s="12" t="s">
        <v>6797</v>
      </c>
      <c r="C569" s="13" t="s">
        <v>7806</v>
      </c>
      <c r="D569" s="14" t="s">
        <v>7807</v>
      </c>
    </row>
    <row r="570" spans="1:4" x14ac:dyDescent="0.3">
      <c r="A570" s="16" t="s">
        <v>5027</v>
      </c>
      <c r="B570" s="17" t="s">
        <v>6797</v>
      </c>
      <c r="C570" s="18" t="s">
        <v>7808</v>
      </c>
      <c r="D570" s="3" t="s">
        <v>7809</v>
      </c>
    </row>
    <row r="571" spans="1:4" x14ac:dyDescent="0.3">
      <c r="A571" s="11" t="s">
        <v>5028</v>
      </c>
      <c r="B571" s="12" t="s">
        <v>6800</v>
      </c>
      <c r="C571" s="13" t="s">
        <v>7810</v>
      </c>
      <c r="D571" s="14" t="s">
        <v>7811</v>
      </c>
    </row>
    <row r="572" spans="1:4" x14ac:dyDescent="0.3">
      <c r="A572" s="16" t="s">
        <v>5029</v>
      </c>
      <c r="B572" s="17" t="s">
        <v>6800</v>
      </c>
      <c r="C572" s="18" t="s">
        <v>7812</v>
      </c>
      <c r="D572" s="3" t="s">
        <v>7813</v>
      </c>
    </row>
    <row r="573" spans="1:4" x14ac:dyDescent="0.3">
      <c r="A573" s="11" t="s">
        <v>5030</v>
      </c>
      <c r="B573" s="12" t="s">
        <v>6800</v>
      </c>
      <c r="C573" s="13" t="s">
        <v>7814</v>
      </c>
      <c r="D573" s="14" t="s">
        <v>7182</v>
      </c>
    </row>
    <row r="574" spans="1:4" x14ac:dyDescent="0.3">
      <c r="A574" s="16" t="s">
        <v>5031</v>
      </c>
      <c r="B574" s="17" t="s">
        <v>7674</v>
      </c>
      <c r="C574" s="18" t="s">
        <v>7815</v>
      </c>
      <c r="D574" s="3" t="s">
        <v>7816</v>
      </c>
    </row>
    <row r="575" spans="1:4" x14ac:dyDescent="0.3">
      <c r="A575" s="11" t="s">
        <v>5032</v>
      </c>
      <c r="B575" s="12" t="s">
        <v>6800</v>
      </c>
      <c r="C575" s="13" t="s">
        <v>7817</v>
      </c>
      <c r="D575" s="14" t="s">
        <v>7818</v>
      </c>
    </row>
    <row r="576" spans="1:4" x14ac:dyDescent="0.3">
      <c r="A576" s="16" t="s">
        <v>5033</v>
      </c>
      <c r="B576" s="17" t="s">
        <v>6800</v>
      </c>
      <c r="C576" s="18" t="s">
        <v>7819</v>
      </c>
      <c r="D576" s="3" t="s">
        <v>7820</v>
      </c>
    </row>
    <row r="577" spans="1:4" x14ac:dyDescent="0.3">
      <c r="A577" s="11" t="s">
        <v>5034</v>
      </c>
      <c r="B577" s="12" t="s">
        <v>6797</v>
      </c>
      <c r="C577" s="13" t="s">
        <v>7821</v>
      </c>
      <c r="D577" s="14" t="s">
        <v>7822</v>
      </c>
    </row>
    <row r="578" spans="1:4" x14ac:dyDescent="0.3">
      <c r="A578" s="16" t="s">
        <v>5035</v>
      </c>
      <c r="B578" s="17" t="s">
        <v>7674</v>
      </c>
      <c r="C578" s="18" t="s">
        <v>7823</v>
      </c>
      <c r="D578" s="3" t="s">
        <v>7034</v>
      </c>
    </row>
    <row r="579" spans="1:4" x14ac:dyDescent="0.3">
      <c r="A579" s="11" t="s">
        <v>5036</v>
      </c>
      <c r="B579" s="12" t="s">
        <v>6800</v>
      </c>
      <c r="C579" s="13" t="s">
        <v>7824</v>
      </c>
      <c r="D579" s="14" t="s">
        <v>7825</v>
      </c>
    </row>
    <row r="580" spans="1:4" x14ac:dyDescent="0.3">
      <c r="A580" s="16" t="s">
        <v>5037</v>
      </c>
      <c r="B580" s="17" t="s">
        <v>6797</v>
      </c>
      <c r="C580" s="18" t="s">
        <v>7826</v>
      </c>
      <c r="D580" s="3" t="s">
        <v>7827</v>
      </c>
    </row>
    <row r="581" spans="1:4" x14ac:dyDescent="0.3">
      <c r="A581" s="11" t="s">
        <v>5038</v>
      </c>
      <c r="B581" s="12" t="s">
        <v>6797</v>
      </c>
      <c r="C581" s="13" t="s">
        <v>7828</v>
      </c>
      <c r="D581" s="14" t="s">
        <v>7829</v>
      </c>
    </row>
    <row r="582" spans="1:4" x14ac:dyDescent="0.3">
      <c r="A582" s="16" t="s">
        <v>5039</v>
      </c>
      <c r="B582" s="17" t="s">
        <v>6800</v>
      </c>
      <c r="C582" s="18" t="s">
        <v>7830</v>
      </c>
      <c r="D582" s="3" t="s">
        <v>7831</v>
      </c>
    </row>
    <row r="583" spans="1:4" x14ac:dyDescent="0.3">
      <c r="A583" s="11" t="s">
        <v>5040</v>
      </c>
      <c r="B583" s="12" t="s">
        <v>6800</v>
      </c>
      <c r="C583" s="13" t="s">
        <v>7832</v>
      </c>
      <c r="D583" s="14" t="s">
        <v>6804</v>
      </c>
    </row>
    <row r="584" spans="1:4" x14ac:dyDescent="0.3">
      <c r="A584" s="16" t="s">
        <v>5041</v>
      </c>
      <c r="B584" s="17" t="s">
        <v>6797</v>
      </c>
      <c r="C584" s="18" t="s">
        <v>7833</v>
      </c>
      <c r="D584" s="3" t="s">
        <v>7834</v>
      </c>
    </row>
    <row r="585" spans="1:4" x14ac:dyDescent="0.3">
      <c r="A585" s="11" t="s">
        <v>5042</v>
      </c>
      <c r="B585" s="12" t="s">
        <v>6800</v>
      </c>
      <c r="C585" s="13" t="s">
        <v>7835</v>
      </c>
      <c r="D585" s="14" t="s">
        <v>7555</v>
      </c>
    </row>
    <row r="586" spans="1:4" x14ac:dyDescent="0.3">
      <c r="A586" s="16" t="s">
        <v>5043</v>
      </c>
      <c r="B586" s="17" t="s">
        <v>6797</v>
      </c>
      <c r="C586" s="18" t="s">
        <v>7836</v>
      </c>
      <c r="D586" s="3" t="s">
        <v>7837</v>
      </c>
    </row>
    <row r="587" spans="1:4" x14ac:dyDescent="0.3">
      <c r="A587" s="11" t="s">
        <v>5044</v>
      </c>
      <c r="B587" s="12" t="s">
        <v>6797</v>
      </c>
      <c r="C587" s="13" t="s">
        <v>7838</v>
      </c>
      <c r="D587" s="14" t="s">
        <v>7471</v>
      </c>
    </row>
    <row r="588" spans="1:4" x14ac:dyDescent="0.3">
      <c r="A588" s="16" t="s">
        <v>5045</v>
      </c>
      <c r="B588" s="17" t="s">
        <v>6797</v>
      </c>
      <c r="C588" s="18" t="s">
        <v>7839</v>
      </c>
      <c r="D588" s="3" t="s">
        <v>7840</v>
      </c>
    </row>
    <row r="589" spans="1:4" x14ac:dyDescent="0.3">
      <c r="A589" s="11" t="s">
        <v>5046</v>
      </c>
      <c r="B589" s="12" t="s">
        <v>6797</v>
      </c>
      <c r="C589" s="13" t="s">
        <v>7841</v>
      </c>
      <c r="D589" s="14" t="s">
        <v>7842</v>
      </c>
    </row>
    <row r="590" spans="1:4" x14ac:dyDescent="0.3">
      <c r="A590" s="16" t="s">
        <v>5047</v>
      </c>
      <c r="B590" s="17" t="s">
        <v>7674</v>
      </c>
      <c r="C590" s="18" t="s">
        <v>6950</v>
      </c>
      <c r="D590" s="3" t="s">
        <v>7843</v>
      </c>
    </row>
    <row r="591" spans="1:4" x14ac:dyDescent="0.3">
      <c r="A591" s="11" t="s">
        <v>5048</v>
      </c>
      <c r="B591" s="12" t="s">
        <v>6797</v>
      </c>
      <c r="C591" s="13" t="s">
        <v>7844</v>
      </c>
      <c r="D591" s="14" t="s">
        <v>7845</v>
      </c>
    </row>
    <row r="592" spans="1:4" x14ac:dyDescent="0.3">
      <c r="A592" s="16" t="s">
        <v>5049</v>
      </c>
      <c r="B592" s="17" t="s">
        <v>6800</v>
      </c>
      <c r="C592" s="18" t="s">
        <v>7846</v>
      </c>
      <c r="D592" s="3" t="s">
        <v>7286</v>
      </c>
    </row>
    <row r="593" spans="1:4" x14ac:dyDescent="0.3">
      <c r="A593" s="11" t="s">
        <v>5050</v>
      </c>
      <c r="B593" s="12" t="s">
        <v>6797</v>
      </c>
      <c r="C593" s="13" t="s">
        <v>6928</v>
      </c>
      <c r="D593" s="14" t="s">
        <v>7847</v>
      </c>
    </row>
    <row r="594" spans="1:4" x14ac:dyDescent="0.3">
      <c r="A594" s="16" t="s">
        <v>5051</v>
      </c>
      <c r="B594" s="17" t="s">
        <v>6797</v>
      </c>
      <c r="C594" s="18" t="s">
        <v>7848</v>
      </c>
      <c r="D594" s="3" t="s">
        <v>7849</v>
      </c>
    </row>
    <row r="595" spans="1:4" x14ac:dyDescent="0.3">
      <c r="A595" s="11" t="s">
        <v>5052</v>
      </c>
      <c r="B595" s="12" t="s">
        <v>7674</v>
      </c>
      <c r="C595" s="13" t="s">
        <v>7850</v>
      </c>
      <c r="D595" s="14" t="s">
        <v>7851</v>
      </c>
    </row>
    <row r="596" spans="1:4" x14ac:dyDescent="0.3">
      <c r="A596" s="16" t="s">
        <v>5053</v>
      </c>
      <c r="B596" s="17" t="s">
        <v>6797</v>
      </c>
      <c r="C596" s="18" t="s">
        <v>7852</v>
      </c>
      <c r="D596" s="3" t="s">
        <v>7853</v>
      </c>
    </row>
    <row r="597" spans="1:4" x14ac:dyDescent="0.3">
      <c r="A597" s="11" t="s">
        <v>5054</v>
      </c>
      <c r="B597" s="12" t="s">
        <v>6800</v>
      </c>
      <c r="C597" s="13" t="s">
        <v>7854</v>
      </c>
      <c r="D597" s="14" t="s">
        <v>7855</v>
      </c>
    </row>
    <row r="598" spans="1:4" x14ac:dyDescent="0.3">
      <c r="A598" s="16" t="s">
        <v>5055</v>
      </c>
      <c r="B598" s="17" t="s">
        <v>6800</v>
      </c>
      <c r="C598" s="18" t="s">
        <v>7856</v>
      </c>
      <c r="D598" s="3" t="s">
        <v>7857</v>
      </c>
    </row>
    <row r="599" spans="1:4" x14ac:dyDescent="0.3">
      <c r="A599" s="11" t="s">
        <v>5056</v>
      </c>
      <c r="B599" s="12" t="s">
        <v>6797</v>
      </c>
      <c r="C599" s="13" t="s">
        <v>7858</v>
      </c>
      <c r="D599" s="14" t="s">
        <v>7859</v>
      </c>
    </row>
    <row r="600" spans="1:4" x14ac:dyDescent="0.3">
      <c r="A600" s="16" t="s">
        <v>5057</v>
      </c>
      <c r="B600" s="17" t="s">
        <v>6797</v>
      </c>
      <c r="C600" s="18" t="s">
        <v>7860</v>
      </c>
      <c r="D600" s="3" t="s">
        <v>7861</v>
      </c>
    </row>
    <row r="601" spans="1:4" x14ac:dyDescent="0.3">
      <c r="A601" s="11" t="s">
        <v>5058</v>
      </c>
      <c r="B601" s="12" t="s">
        <v>6800</v>
      </c>
      <c r="C601" s="13" t="s">
        <v>7862</v>
      </c>
      <c r="D601" s="14" t="s">
        <v>7863</v>
      </c>
    </row>
    <row r="602" spans="1:4" x14ac:dyDescent="0.3">
      <c r="A602" s="16" t="s">
        <v>5059</v>
      </c>
      <c r="B602" s="17" t="s">
        <v>6797</v>
      </c>
      <c r="C602" s="18" t="s">
        <v>7864</v>
      </c>
      <c r="D602" s="3" t="s">
        <v>7865</v>
      </c>
    </row>
    <row r="603" spans="1:4" x14ac:dyDescent="0.3">
      <c r="A603" s="11" t="s">
        <v>5060</v>
      </c>
      <c r="B603" s="12" t="s">
        <v>7674</v>
      </c>
      <c r="C603" s="13" t="s">
        <v>7866</v>
      </c>
      <c r="D603" s="14" t="s">
        <v>7168</v>
      </c>
    </row>
    <row r="604" spans="1:4" x14ac:dyDescent="0.3">
      <c r="A604" s="16" t="s">
        <v>5061</v>
      </c>
      <c r="B604" s="17" t="s">
        <v>7674</v>
      </c>
      <c r="C604" s="18" t="s">
        <v>7867</v>
      </c>
      <c r="D604" s="3" t="s">
        <v>7868</v>
      </c>
    </row>
    <row r="605" spans="1:4" x14ac:dyDescent="0.3">
      <c r="A605" s="11" t="s">
        <v>5062</v>
      </c>
      <c r="B605" s="12" t="s">
        <v>6800</v>
      </c>
      <c r="C605" s="13" t="s">
        <v>7869</v>
      </c>
      <c r="D605" s="14" t="s">
        <v>7831</v>
      </c>
    </row>
    <row r="606" spans="1:4" x14ac:dyDescent="0.3">
      <c r="A606" s="16" t="s">
        <v>5063</v>
      </c>
      <c r="B606" s="17" t="s">
        <v>6800</v>
      </c>
      <c r="C606" s="18" t="s">
        <v>7020</v>
      </c>
      <c r="D606" s="3" t="s">
        <v>7870</v>
      </c>
    </row>
    <row r="607" spans="1:4" x14ac:dyDescent="0.3">
      <c r="A607" s="11" t="s">
        <v>5064</v>
      </c>
      <c r="B607" s="12" t="s">
        <v>6800</v>
      </c>
      <c r="C607" s="13" t="s">
        <v>7871</v>
      </c>
      <c r="D607" s="14" t="s">
        <v>7872</v>
      </c>
    </row>
    <row r="608" spans="1:4" x14ac:dyDescent="0.3">
      <c r="A608" s="16" t="s">
        <v>5065</v>
      </c>
      <c r="B608" s="17" t="s">
        <v>6800</v>
      </c>
      <c r="C608" s="18" t="s">
        <v>7873</v>
      </c>
      <c r="D608" s="3" t="s">
        <v>7874</v>
      </c>
    </row>
    <row r="609" spans="1:4" x14ac:dyDescent="0.3">
      <c r="A609" s="11" t="s">
        <v>5066</v>
      </c>
      <c r="B609" s="12" t="s">
        <v>6800</v>
      </c>
      <c r="C609" s="13" t="s">
        <v>7875</v>
      </c>
      <c r="D609" s="14" t="s">
        <v>7876</v>
      </c>
    </row>
    <row r="610" spans="1:4" x14ac:dyDescent="0.3">
      <c r="A610" s="16" t="s">
        <v>5067</v>
      </c>
      <c r="B610" s="17" t="s">
        <v>6800</v>
      </c>
      <c r="C610" s="18" t="s">
        <v>7877</v>
      </c>
      <c r="D610" s="3" t="s">
        <v>7878</v>
      </c>
    </row>
    <row r="611" spans="1:4" x14ac:dyDescent="0.3">
      <c r="A611" s="11" t="s">
        <v>5068</v>
      </c>
      <c r="B611" s="12" t="s">
        <v>7674</v>
      </c>
      <c r="C611" s="13" t="s">
        <v>7879</v>
      </c>
      <c r="D611" s="14" t="s">
        <v>7880</v>
      </c>
    </row>
    <row r="612" spans="1:4" x14ac:dyDescent="0.3">
      <c r="A612" s="16" t="s">
        <v>5069</v>
      </c>
      <c r="B612" s="17" t="s">
        <v>6800</v>
      </c>
      <c r="C612" s="18" t="s">
        <v>7881</v>
      </c>
      <c r="D612" s="3" t="s">
        <v>7882</v>
      </c>
    </row>
    <row r="613" spans="1:4" x14ac:dyDescent="0.3">
      <c r="A613" s="11" t="s">
        <v>5070</v>
      </c>
      <c r="B613" s="12" t="s">
        <v>6797</v>
      </c>
      <c r="C613" s="13" t="s">
        <v>7883</v>
      </c>
      <c r="D613" s="14" t="s">
        <v>7288</v>
      </c>
    </row>
    <row r="614" spans="1:4" x14ac:dyDescent="0.3">
      <c r="A614" s="16" t="s">
        <v>5071</v>
      </c>
      <c r="B614" s="17" t="s">
        <v>6797</v>
      </c>
      <c r="C614" s="18" t="s">
        <v>7884</v>
      </c>
      <c r="D614" s="3" t="s">
        <v>7885</v>
      </c>
    </row>
    <row r="615" spans="1:4" x14ac:dyDescent="0.3">
      <c r="A615" s="11" t="s">
        <v>5072</v>
      </c>
      <c r="B615" s="12" t="s">
        <v>6800</v>
      </c>
      <c r="C615" s="13" t="s">
        <v>7886</v>
      </c>
      <c r="D615" s="14" t="s">
        <v>7887</v>
      </c>
    </row>
    <row r="616" spans="1:4" x14ac:dyDescent="0.3">
      <c r="A616" s="16" t="s">
        <v>5073</v>
      </c>
      <c r="B616" s="17" t="s">
        <v>6797</v>
      </c>
      <c r="C616" s="18" t="s">
        <v>7888</v>
      </c>
      <c r="D616" s="3" t="s">
        <v>7889</v>
      </c>
    </row>
    <row r="617" spans="1:4" x14ac:dyDescent="0.3">
      <c r="A617" s="11" t="s">
        <v>5074</v>
      </c>
      <c r="B617" s="12" t="s">
        <v>6797</v>
      </c>
      <c r="C617" s="13" t="s">
        <v>6934</v>
      </c>
      <c r="D617" s="14" t="s">
        <v>7890</v>
      </c>
    </row>
    <row r="618" spans="1:4" x14ac:dyDescent="0.3">
      <c r="A618" s="16" t="s">
        <v>5075</v>
      </c>
      <c r="B618" s="17" t="s">
        <v>7674</v>
      </c>
      <c r="C618" s="18" t="s">
        <v>7326</v>
      </c>
      <c r="D618" s="3" t="s">
        <v>7160</v>
      </c>
    </row>
    <row r="619" spans="1:4" x14ac:dyDescent="0.3">
      <c r="A619" s="11" t="s">
        <v>5076</v>
      </c>
      <c r="B619" s="12" t="s">
        <v>6797</v>
      </c>
      <c r="C619" s="13" t="s">
        <v>7891</v>
      </c>
      <c r="D619" s="14" t="s">
        <v>7154</v>
      </c>
    </row>
    <row r="620" spans="1:4" x14ac:dyDescent="0.3">
      <c r="A620" s="16" t="s">
        <v>5077</v>
      </c>
      <c r="B620" s="17" t="s">
        <v>6797</v>
      </c>
      <c r="C620" s="18" t="s">
        <v>7892</v>
      </c>
      <c r="D620" s="3" t="s">
        <v>7248</v>
      </c>
    </row>
    <row r="621" spans="1:4" x14ac:dyDescent="0.3">
      <c r="A621" s="11" t="s">
        <v>5078</v>
      </c>
      <c r="B621" s="12" t="s">
        <v>6797</v>
      </c>
      <c r="C621" s="13" t="s">
        <v>7893</v>
      </c>
      <c r="D621" s="14" t="s">
        <v>7894</v>
      </c>
    </row>
    <row r="622" spans="1:4" x14ac:dyDescent="0.3">
      <c r="A622" s="16" t="s">
        <v>5079</v>
      </c>
      <c r="B622" s="17" t="s">
        <v>7674</v>
      </c>
      <c r="C622" s="18" t="s">
        <v>7895</v>
      </c>
      <c r="D622" s="3" t="s">
        <v>7896</v>
      </c>
    </row>
    <row r="623" spans="1:4" x14ac:dyDescent="0.3">
      <c r="A623" s="11" t="s">
        <v>5080</v>
      </c>
      <c r="B623" s="12" t="s">
        <v>6800</v>
      </c>
      <c r="C623" s="13" t="s">
        <v>7897</v>
      </c>
      <c r="D623" s="14" t="s">
        <v>7898</v>
      </c>
    </row>
    <row r="624" spans="1:4" x14ac:dyDescent="0.3">
      <c r="A624" s="16" t="s">
        <v>5081</v>
      </c>
      <c r="B624" s="17" t="s">
        <v>6797</v>
      </c>
      <c r="C624" s="18" t="s">
        <v>7899</v>
      </c>
      <c r="D624" s="3" t="s">
        <v>7900</v>
      </c>
    </row>
    <row r="625" spans="1:4" x14ac:dyDescent="0.3">
      <c r="A625" s="11" t="s">
        <v>5082</v>
      </c>
      <c r="B625" s="12" t="s">
        <v>6800</v>
      </c>
      <c r="C625" s="13" t="s">
        <v>7901</v>
      </c>
      <c r="D625" s="14" t="s">
        <v>7902</v>
      </c>
    </row>
    <row r="626" spans="1:4" x14ac:dyDescent="0.3">
      <c r="A626" s="16" t="s">
        <v>5083</v>
      </c>
      <c r="B626" s="17" t="s">
        <v>6800</v>
      </c>
      <c r="C626" s="18" t="s">
        <v>7903</v>
      </c>
      <c r="D626" s="3" t="s">
        <v>7904</v>
      </c>
    </row>
    <row r="627" spans="1:4" x14ac:dyDescent="0.3">
      <c r="A627" s="11" t="s">
        <v>5084</v>
      </c>
      <c r="B627" s="12" t="s">
        <v>6800</v>
      </c>
      <c r="C627" s="13" t="s">
        <v>7905</v>
      </c>
      <c r="D627" s="14" t="s">
        <v>7906</v>
      </c>
    </row>
    <row r="628" spans="1:4" x14ac:dyDescent="0.3">
      <c r="A628" s="16" t="s">
        <v>5085</v>
      </c>
      <c r="B628" s="17" t="s">
        <v>6800</v>
      </c>
      <c r="C628" s="18" t="s">
        <v>7907</v>
      </c>
      <c r="D628" s="3" t="s">
        <v>7908</v>
      </c>
    </row>
    <row r="629" spans="1:4" x14ac:dyDescent="0.3">
      <c r="A629" s="11" t="s">
        <v>5086</v>
      </c>
      <c r="B629" s="12" t="s">
        <v>7674</v>
      </c>
      <c r="C629" s="13" t="s">
        <v>7909</v>
      </c>
      <c r="D629" s="14" t="s">
        <v>7910</v>
      </c>
    </row>
    <row r="630" spans="1:4" x14ac:dyDescent="0.3">
      <c r="A630" s="16" t="s">
        <v>5087</v>
      </c>
      <c r="B630" s="17" t="s">
        <v>6800</v>
      </c>
      <c r="C630" s="18" t="s">
        <v>7911</v>
      </c>
      <c r="D630" s="3" t="s">
        <v>7912</v>
      </c>
    </row>
    <row r="631" spans="1:4" x14ac:dyDescent="0.3">
      <c r="A631" s="11" t="s">
        <v>5088</v>
      </c>
      <c r="B631" s="12" t="s">
        <v>6797</v>
      </c>
      <c r="C631" s="13" t="s">
        <v>7306</v>
      </c>
      <c r="D631" s="14" t="s">
        <v>7913</v>
      </c>
    </row>
    <row r="632" spans="1:4" x14ac:dyDescent="0.3">
      <c r="A632" s="16" t="s">
        <v>5089</v>
      </c>
      <c r="B632" s="17" t="s">
        <v>7674</v>
      </c>
      <c r="C632" s="18" t="s">
        <v>7914</v>
      </c>
      <c r="D632" s="3" t="s">
        <v>7915</v>
      </c>
    </row>
    <row r="633" spans="1:4" x14ac:dyDescent="0.3">
      <c r="A633" s="11" t="s">
        <v>5090</v>
      </c>
      <c r="B633" s="12" t="s">
        <v>6800</v>
      </c>
      <c r="C633" s="13" t="s">
        <v>7916</v>
      </c>
      <c r="D633" s="14" t="s">
        <v>7220</v>
      </c>
    </row>
    <row r="634" spans="1:4" x14ac:dyDescent="0.3">
      <c r="A634" s="16" t="s">
        <v>5091</v>
      </c>
      <c r="B634" s="17" t="s">
        <v>6800</v>
      </c>
      <c r="C634" s="18" t="s">
        <v>7917</v>
      </c>
      <c r="D634" s="3" t="s">
        <v>7555</v>
      </c>
    </row>
    <row r="635" spans="1:4" x14ac:dyDescent="0.3">
      <c r="A635" s="11" t="s">
        <v>5092</v>
      </c>
      <c r="B635" s="12" t="s">
        <v>7674</v>
      </c>
      <c r="C635" s="13" t="s">
        <v>7918</v>
      </c>
      <c r="D635" s="14" t="s">
        <v>7919</v>
      </c>
    </row>
    <row r="636" spans="1:4" x14ac:dyDescent="0.3">
      <c r="A636" s="16" t="s">
        <v>5093</v>
      </c>
      <c r="B636" s="17" t="s">
        <v>6800</v>
      </c>
      <c r="C636" s="18" t="s">
        <v>7411</v>
      </c>
      <c r="D636" s="3" t="s">
        <v>7920</v>
      </c>
    </row>
    <row r="637" spans="1:4" x14ac:dyDescent="0.3">
      <c r="A637" s="11" t="s">
        <v>5094</v>
      </c>
      <c r="B637" s="12" t="s">
        <v>7674</v>
      </c>
      <c r="C637" s="13" t="s">
        <v>7921</v>
      </c>
      <c r="D637" s="14" t="s">
        <v>7922</v>
      </c>
    </row>
    <row r="638" spans="1:4" x14ac:dyDescent="0.3">
      <c r="A638" s="16" t="s">
        <v>5095</v>
      </c>
      <c r="B638" s="17" t="s">
        <v>6797</v>
      </c>
      <c r="C638" s="18" t="s">
        <v>7923</v>
      </c>
      <c r="D638" s="3" t="s">
        <v>7264</v>
      </c>
    </row>
    <row r="639" spans="1:4" x14ac:dyDescent="0.3">
      <c r="A639" s="11" t="s">
        <v>5096</v>
      </c>
      <c r="B639" s="12" t="s">
        <v>6800</v>
      </c>
      <c r="C639" s="13" t="s">
        <v>7924</v>
      </c>
      <c r="D639" s="14" t="s">
        <v>7036</v>
      </c>
    </row>
    <row r="640" spans="1:4" x14ac:dyDescent="0.3">
      <c r="A640" s="16" t="s">
        <v>5097</v>
      </c>
      <c r="B640" s="17" t="s">
        <v>6797</v>
      </c>
      <c r="C640" s="18" t="s">
        <v>7925</v>
      </c>
      <c r="D640" s="3" t="s">
        <v>7926</v>
      </c>
    </row>
    <row r="641" spans="1:4" x14ac:dyDescent="0.3">
      <c r="A641" s="11" t="s">
        <v>5098</v>
      </c>
      <c r="B641" s="12" t="s">
        <v>7674</v>
      </c>
      <c r="C641" s="13" t="s">
        <v>6805</v>
      </c>
      <c r="D641" s="14" t="s">
        <v>7927</v>
      </c>
    </row>
    <row r="642" spans="1:4" x14ac:dyDescent="0.3">
      <c r="A642" s="16" t="s">
        <v>5099</v>
      </c>
      <c r="B642" s="17" t="s">
        <v>6800</v>
      </c>
      <c r="C642" s="18" t="s">
        <v>7928</v>
      </c>
      <c r="D642" s="3" t="s">
        <v>7929</v>
      </c>
    </row>
    <row r="643" spans="1:4" x14ac:dyDescent="0.3">
      <c r="A643" s="11" t="s">
        <v>5100</v>
      </c>
      <c r="B643" s="12" t="s">
        <v>6797</v>
      </c>
      <c r="C643" s="13" t="s">
        <v>6922</v>
      </c>
      <c r="D643" s="14" t="s">
        <v>7930</v>
      </c>
    </row>
    <row r="644" spans="1:4" x14ac:dyDescent="0.3">
      <c r="A644" s="16" t="s">
        <v>5101</v>
      </c>
      <c r="B644" s="17" t="s">
        <v>6800</v>
      </c>
      <c r="C644" s="18" t="s">
        <v>7931</v>
      </c>
      <c r="D644" s="3" t="s">
        <v>6812</v>
      </c>
    </row>
    <row r="645" spans="1:4" x14ac:dyDescent="0.3">
      <c r="A645" s="11" t="s">
        <v>5102</v>
      </c>
      <c r="B645" s="12" t="s">
        <v>6800</v>
      </c>
      <c r="C645" s="13" t="s">
        <v>7932</v>
      </c>
      <c r="D645" s="14" t="s">
        <v>7933</v>
      </c>
    </row>
    <row r="646" spans="1:4" x14ac:dyDescent="0.3">
      <c r="A646" s="16" t="s">
        <v>5103</v>
      </c>
      <c r="B646" s="17" t="s">
        <v>6797</v>
      </c>
      <c r="C646" s="18" t="s">
        <v>7934</v>
      </c>
      <c r="D646" s="3" t="s">
        <v>7531</v>
      </c>
    </row>
    <row r="647" spans="1:4" x14ac:dyDescent="0.3">
      <c r="A647" s="11" t="s">
        <v>5104</v>
      </c>
      <c r="B647" s="12" t="s">
        <v>6797</v>
      </c>
      <c r="C647" s="13" t="s">
        <v>7935</v>
      </c>
      <c r="D647" s="14" t="s">
        <v>7936</v>
      </c>
    </row>
    <row r="648" spans="1:4" x14ac:dyDescent="0.3">
      <c r="A648" s="16" t="s">
        <v>5105</v>
      </c>
      <c r="B648" s="17" t="s">
        <v>6797</v>
      </c>
      <c r="C648" s="18" t="s">
        <v>7937</v>
      </c>
      <c r="D648" s="3" t="s">
        <v>7938</v>
      </c>
    </row>
    <row r="649" spans="1:4" x14ac:dyDescent="0.3">
      <c r="A649" s="11" t="s">
        <v>5106</v>
      </c>
      <c r="B649" s="12" t="s">
        <v>6800</v>
      </c>
      <c r="C649" s="13" t="s">
        <v>7939</v>
      </c>
      <c r="D649" s="14" t="s">
        <v>7940</v>
      </c>
    </row>
    <row r="650" spans="1:4" x14ac:dyDescent="0.3">
      <c r="A650" s="16" t="s">
        <v>5107</v>
      </c>
      <c r="B650" s="17" t="s">
        <v>6800</v>
      </c>
      <c r="C650" s="18" t="s">
        <v>7941</v>
      </c>
      <c r="D650" s="3" t="s">
        <v>7533</v>
      </c>
    </row>
    <row r="651" spans="1:4" x14ac:dyDescent="0.3">
      <c r="A651" s="11" t="s">
        <v>5108</v>
      </c>
      <c r="B651" s="12" t="s">
        <v>6797</v>
      </c>
      <c r="C651" s="13" t="s">
        <v>7942</v>
      </c>
      <c r="D651" s="14" t="s">
        <v>7943</v>
      </c>
    </row>
    <row r="652" spans="1:4" x14ac:dyDescent="0.3">
      <c r="A652" s="16" t="s">
        <v>5109</v>
      </c>
      <c r="B652" s="17" t="s">
        <v>6800</v>
      </c>
      <c r="C652" s="18" t="s">
        <v>7944</v>
      </c>
      <c r="D652" s="3" t="s">
        <v>6822</v>
      </c>
    </row>
    <row r="653" spans="1:4" x14ac:dyDescent="0.3">
      <c r="A653" s="11" t="s">
        <v>5110</v>
      </c>
      <c r="B653" s="12" t="s">
        <v>6797</v>
      </c>
      <c r="C653" s="13" t="s">
        <v>7945</v>
      </c>
      <c r="D653" s="14" t="s">
        <v>7946</v>
      </c>
    </row>
    <row r="654" spans="1:4" x14ac:dyDescent="0.3">
      <c r="A654" s="16" t="s">
        <v>5111</v>
      </c>
      <c r="B654" s="17" t="s">
        <v>6800</v>
      </c>
      <c r="C654" s="18" t="s">
        <v>7947</v>
      </c>
      <c r="D654" s="3" t="s">
        <v>7948</v>
      </c>
    </row>
    <row r="655" spans="1:4" x14ac:dyDescent="0.3">
      <c r="A655" s="11" t="s">
        <v>5112</v>
      </c>
      <c r="B655" s="12" t="s">
        <v>6800</v>
      </c>
      <c r="C655" s="13" t="s">
        <v>7949</v>
      </c>
      <c r="D655" s="14" t="s">
        <v>6983</v>
      </c>
    </row>
    <row r="656" spans="1:4" x14ac:dyDescent="0.3">
      <c r="A656" s="16" t="s">
        <v>5113</v>
      </c>
      <c r="B656" s="17" t="s">
        <v>6800</v>
      </c>
      <c r="C656" s="18" t="s">
        <v>7950</v>
      </c>
      <c r="D656" s="3" t="s">
        <v>7951</v>
      </c>
    </row>
    <row r="657" spans="1:4" x14ac:dyDescent="0.3">
      <c r="A657" s="11" t="s">
        <v>5114</v>
      </c>
      <c r="B657" s="12" t="s">
        <v>6800</v>
      </c>
      <c r="C657" s="13" t="s">
        <v>7952</v>
      </c>
      <c r="D657" s="14" t="s">
        <v>7953</v>
      </c>
    </row>
    <row r="658" spans="1:4" x14ac:dyDescent="0.3">
      <c r="A658" s="16" t="s">
        <v>5115</v>
      </c>
      <c r="B658" s="17" t="s">
        <v>6797</v>
      </c>
      <c r="C658" s="18" t="s">
        <v>7954</v>
      </c>
      <c r="D658" s="3" t="s">
        <v>7955</v>
      </c>
    </row>
    <row r="659" spans="1:4" x14ac:dyDescent="0.3">
      <c r="A659" s="11" t="s">
        <v>5116</v>
      </c>
      <c r="B659" s="12" t="s">
        <v>6797</v>
      </c>
      <c r="C659" s="13" t="s">
        <v>7956</v>
      </c>
      <c r="D659" s="14" t="s">
        <v>7957</v>
      </c>
    </row>
    <row r="660" spans="1:4" x14ac:dyDescent="0.3">
      <c r="A660" s="16" t="s">
        <v>5117</v>
      </c>
      <c r="B660" s="17" t="s">
        <v>6797</v>
      </c>
      <c r="C660" s="18" t="s">
        <v>7958</v>
      </c>
      <c r="D660" s="3" t="s">
        <v>7959</v>
      </c>
    </row>
    <row r="661" spans="1:4" x14ac:dyDescent="0.3">
      <c r="A661" s="11" t="s">
        <v>5118</v>
      </c>
      <c r="B661" s="12" t="s">
        <v>6797</v>
      </c>
      <c r="C661" s="13" t="s">
        <v>7960</v>
      </c>
      <c r="D661" s="14" t="s">
        <v>7961</v>
      </c>
    </row>
    <row r="662" spans="1:4" x14ac:dyDescent="0.3">
      <c r="A662" s="16" t="s">
        <v>5119</v>
      </c>
      <c r="B662" s="17" t="s">
        <v>6800</v>
      </c>
      <c r="C662" s="18" t="s">
        <v>7962</v>
      </c>
      <c r="D662" s="3" t="s">
        <v>7963</v>
      </c>
    </row>
    <row r="663" spans="1:4" x14ac:dyDescent="0.3">
      <c r="A663" s="11" t="s">
        <v>5120</v>
      </c>
      <c r="B663" s="12" t="s">
        <v>6800</v>
      </c>
      <c r="C663" s="13" t="s">
        <v>7964</v>
      </c>
      <c r="D663" s="14" t="s">
        <v>7965</v>
      </c>
    </row>
    <row r="664" spans="1:4" x14ac:dyDescent="0.3">
      <c r="A664" s="16" t="s">
        <v>5121</v>
      </c>
      <c r="B664" s="17" t="s">
        <v>6800</v>
      </c>
      <c r="C664" s="18" t="s">
        <v>7966</v>
      </c>
      <c r="D664" s="3" t="s">
        <v>7967</v>
      </c>
    </row>
    <row r="665" spans="1:4" x14ac:dyDescent="0.3">
      <c r="A665" s="11" t="s">
        <v>5122</v>
      </c>
      <c r="B665" s="12" t="s">
        <v>6797</v>
      </c>
      <c r="C665" s="13" t="s">
        <v>7968</v>
      </c>
      <c r="D665" s="14" t="s">
        <v>7969</v>
      </c>
    </row>
    <row r="666" spans="1:4" x14ac:dyDescent="0.3">
      <c r="A666" s="16" t="s">
        <v>5123</v>
      </c>
      <c r="B666" s="17" t="s">
        <v>6797</v>
      </c>
      <c r="C666" s="18" t="s">
        <v>7970</v>
      </c>
      <c r="D666" s="3" t="s">
        <v>7971</v>
      </c>
    </row>
    <row r="667" spans="1:4" x14ac:dyDescent="0.3">
      <c r="A667" s="11" t="s">
        <v>5124</v>
      </c>
      <c r="B667" s="12" t="s">
        <v>6800</v>
      </c>
      <c r="C667" s="13" t="s">
        <v>7972</v>
      </c>
      <c r="D667" s="14" t="s">
        <v>7973</v>
      </c>
    </row>
    <row r="668" spans="1:4" x14ac:dyDescent="0.3">
      <c r="A668" s="16" t="s">
        <v>5125</v>
      </c>
      <c r="B668" s="17" t="s">
        <v>7674</v>
      </c>
      <c r="C668" s="18" t="s">
        <v>7974</v>
      </c>
      <c r="D668" s="3" t="s">
        <v>7794</v>
      </c>
    </row>
    <row r="669" spans="1:4" x14ac:dyDescent="0.3">
      <c r="A669" s="11" t="s">
        <v>5126</v>
      </c>
      <c r="B669" s="12" t="s">
        <v>7674</v>
      </c>
      <c r="C669" s="13" t="s">
        <v>7975</v>
      </c>
      <c r="D669" s="14" t="s">
        <v>7976</v>
      </c>
    </row>
    <row r="670" spans="1:4" x14ac:dyDescent="0.3">
      <c r="A670" s="16" t="s">
        <v>5127</v>
      </c>
      <c r="B670" s="17" t="s">
        <v>6800</v>
      </c>
      <c r="C670" s="18" t="s">
        <v>7977</v>
      </c>
      <c r="D670" s="3" t="s">
        <v>7152</v>
      </c>
    </row>
    <row r="671" spans="1:4" x14ac:dyDescent="0.3">
      <c r="A671" s="11" t="s">
        <v>5128</v>
      </c>
      <c r="B671" s="12" t="s">
        <v>7674</v>
      </c>
      <c r="C671" s="13" t="s">
        <v>7472</v>
      </c>
      <c r="D671" s="14" t="s">
        <v>6953</v>
      </c>
    </row>
    <row r="672" spans="1:4" x14ac:dyDescent="0.3">
      <c r="A672" s="16" t="s">
        <v>5129</v>
      </c>
      <c r="B672" s="17" t="s">
        <v>6800</v>
      </c>
      <c r="C672" s="18" t="s">
        <v>7978</v>
      </c>
      <c r="D672" s="3" t="s">
        <v>7979</v>
      </c>
    </row>
    <row r="673" spans="1:4" x14ac:dyDescent="0.3">
      <c r="A673" s="11" t="s">
        <v>5130</v>
      </c>
      <c r="B673" s="12" t="s">
        <v>6797</v>
      </c>
      <c r="C673" s="13" t="s">
        <v>7980</v>
      </c>
      <c r="D673" s="14" t="s">
        <v>7981</v>
      </c>
    </row>
    <row r="674" spans="1:4" x14ac:dyDescent="0.3">
      <c r="A674" s="16" t="s">
        <v>5131</v>
      </c>
      <c r="B674" s="17" t="s">
        <v>6797</v>
      </c>
      <c r="C674" s="18" t="s">
        <v>7982</v>
      </c>
      <c r="D674" s="3" t="s">
        <v>7983</v>
      </c>
    </row>
    <row r="675" spans="1:4" x14ac:dyDescent="0.3">
      <c r="A675" s="11" t="s">
        <v>5132</v>
      </c>
      <c r="B675" s="12" t="s">
        <v>6797</v>
      </c>
      <c r="C675" s="13" t="s">
        <v>7984</v>
      </c>
      <c r="D675" s="14" t="s">
        <v>7985</v>
      </c>
    </row>
    <row r="676" spans="1:4" x14ac:dyDescent="0.3">
      <c r="A676" s="16" t="s">
        <v>5133</v>
      </c>
      <c r="B676" s="17" t="s">
        <v>6797</v>
      </c>
      <c r="C676" s="18" t="s">
        <v>7986</v>
      </c>
      <c r="D676" s="3" t="s">
        <v>7987</v>
      </c>
    </row>
    <row r="677" spans="1:4" x14ac:dyDescent="0.3">
      <c r="A677" s="11" t="s">
        <v>5134</v>
      </c>
      <c r="B677" s="12" t="s">
        <v>6797</v>
      </c>
      <c r="C677" s="13" t="s">
        <v>7988</v>
      </c>
      <c r="D677" s="14" t="s">
        <v>7989</v>
      </c>
    </row>
    <row r="678" spans="1:4" x14ac:dyDescent="0.3">
      <c r="A678" s="16" t="s">
        <v>5135</v>
      </c>
      <c r="B678" s="17" t="s">
        <v>7674</v>
      </c>
      <c r="C678" s="18" t="s">
        <v>7990</v>
      </c>
      <c r="D678" s="3" t="s">
        <v>7991</v>
      </c>
    </row>
    <row r="679" spans="1:4" x14ac:dyDescent="0.3">
      <c r="A679" s="11" t="s">
        <v>5136</v>
      </c>
      <c r="B679" s="12" t="s">
        <v>6797</v>
      </c>
      <c r="C679" s="13" t="s">
        <v>7992</v>
      </c>
      <c r="D679" s="14" t="s">
        <v>7993</v>
      </c>
    </row>
    <row r="680" spans="1:4" x14ac:dyDescent="0.3">
      <c r="A680" s="16" t="s">
        <v>5137</v>
      </c>
      <c r="B680" s="17" t="s">
        <v>6800</v>
      </c>
      <c r="C680" s="18" t="s">
        <v>7994</v>
      </c>
      <c r="D680" s="3" t="s">
        <v>7995</v>
      </c>
    </row>
    <row r="681" spans="1:4" x14ac:dyDescent="0.3">
      <c r="A681" s="11" t="s">
        <v>5138</v>
      </c>
      <c r="B681" s="12" t="s">
        <v>6800</v>
      </c>
      <c r="C681" s="13" t="s">
        <v>7996</v>
      </c>
      <c r="D681" s="14" t="s">
        <v>7528</v>
      </c>
    </row>
    <row r="682" spans="1:4" x14ac:dyDescent="0.3">
      <c r="A682" s="16" t="s">
        <v>5139</v>
      </c>
      <c r="B682" s="17" t="s">
        <v>6797</v>
      </c>
      <c r="C682" s="18" t="s">
        <v>7997</v>
      </c>
      <c r="D682" s="3" t="s">
        <v>7998</v>
      </c>
    </row>
    <row r="683" spans="1:4" x14ac:dyDescent="0.3">
      <c r="A683" s="11" t="s">
        <v>5140</v>
      </c>
      <c r="B683" s="12" t="s">
        <v>7674</v>
      </c>
      <c r="C683" s="13" t="s">
        <v>7999</v>
      </c>
      <c r="D683" s="14" t="s">
        <v>8000</v>
      </c>
    </row>
    <row r="684" spans="1:4" x14ac:dyDescent="0.3">
      <c r="A684" s="16" t="s">
        <v>5141</v>
      </c>
      <c r="B684" s="17" t="s">
        <v>6797</v>
      </c>
      <c r="C684" s="18" t="s">
        <v>8001</v>
      </c>
      <c r="D684" s="3" t="s">
        <v>6987</v>
      </c>
    </row>
    <row r="685" spans="1:4" x14ac:dyDescent="0.3">
      <c r="A685" s="11" t="s">
        <v>5142</v>
      </c>
      <c r="B685" s="12" t="s">
        <v>6797</v>
      </c>
      <c r="C685" s="13" t="s">
        <v>8002</v>
      </c>
      <c r="D685" s="14" t="s">
        <v>8003</v>
      </c>
    </row>
    <row r="686" spans="1:4" x14ac:dyDescent="0.3">
      <c r="A686" s="16" t="s">
        <v>5143</v>
      </c>
      <c r="B686" s="17" t="s">
        <v>6800</v>
      </c>
      <c r="C686" s="18" t="s">
        <v>8004</v>
      </c>
      <c r="D686" s="3" t="s">
        <v>8005</v>
      </c>
    </row>
    <row r="687" spans="1:4" x14ac:dyDescent="0.3">
      <c r="A687" s="11" t="s">
        <v>5144</v>
      </c>
      <c r="B687" s="12" t="s">
        <v>6800</v>
      </c>
      <c r="C687" s="13" t="s">
        <v>8006</v>
      </c>
      <c r="D687" s="14" t="s">
        <v>8007</v>
      </c>
    </row>
    <row r="688" spans="1:4" x14ac:dyDescent="0.3">
      <c r="A688" s="16" t="s">
        <v>5145</v>
      </c>
      <c r="B688" s="17" t="s">
        <v>6797</v>
      </c>
      <c r="C688" s="18" t="s">
        <v>8008</v>
      </c>
      <c r="D688" s="3" t="s">
        <v>8009</v>
      </c>
    </row>
    <row r="689" spans="1:4" x14ac:dyDescent="0.3">
      <c r="A689" s="11" t="s">
        <v>5146</v>
      </c>
      <c r="B689" s="12" t="s">
        <v>6797</v>
      </c>
      <c r="C689" s="13" t="s">
        <v>8010</v>
      </c>
      <c r="D689" s="14" t="s">
        <v>8011</v>
      </c>
    </row>
    <row r="690" spans="1:4" x14ac:dyDescent="0.3">
      <c r="A690" s="16" t="s">
        <v>5147</v>
      </c>
      <c r="B690" s="17" t="s">
        <v>6797</v>
      </c>
      <c r="C690" s="18" t="s">
        <v>8012</v>
      </c>
      <c r="D690" s="3" t="s">
        <v>8013</v>
      </c>
    </row>
    <row r="691" spans="1:4" x14ac:dyDescent="0.3">
      <c r="A691" s="11" t="s">
        <v>5148</v>
      </c>
      <c r="B691" s="12" t="s">
        <v>6797</v>
      </c>
      <c r="C691" s="13" t="s">
        <v>8014</v>
      </c>
      <c r="D691" s="14" t="s">
        <v>8015</v>
      </c>
    </row>
    <row r="692" spans="1:4" x14ac:dyDescent="0.3">
      <c r="A692" s="16" t="s">
        <v>5149</v>
      </c>
      <c r="B692" s="17" t="s">
        <v>6797</v>
      </c>
      <c r="C692" s="18" t="s">
        <v>8016</v>
      </c>
      <c r="D692" s="3" t="s">
        <v>8017</v>
      </c>
    </row>
    <row r="693" spans="1:4" x14ac:dyDescent="0.3">
      <c r="A693" s="11" t="s">
        <v>5150</v>
      </c>
      <c r="B693" s="12" t="s">
        <v>6800</v>
      </c>
      <c r="C693" s="13" t="s">
        <v>8018</v>
      </c>
      <c r="D693" s="14" t="s">
        <v>8019</v>
      </c>
    </row>
    <row r="694" spans="1:4" x14ac:dyDescent="0.3">
      <c r="A694" s="16" t="s">
        <v>5151</v>
      </c>
      <c r="B694" s="17" t="s">
        <v>7674</v>
      </c>
      <c r="C694" s="18" t="s">
        <v>8020</v>
      </c>
      <c r="D694" s="3" t="s">
        <v>8021</v>
      </c>
    </row>
    <row r="695" spans="1:4" x14ac:dyDescent="0.3">
      <c r="A695" s="11" t="s">
        <v>5152</v>
      </c>
      <c r="B695" s="12" t="s">
        <v>6797</v>
      </c>
      <c r="C695" s="13" t="s">
        <v>8022</v>
      </c>
      <c r="D695" s="14" t="s">
        <v>8023</v>
      </c>
    </row>
    <row r="696" spans="1:4" x14ac:dyDescent="0.3">
      <c r="A696" s="16" t="s">
        <v>5153</v>
      </c>
      <c r="B696" s="17" t="s">
        <v>6800</v>
      </c>
      <c r="C696" s="18" t="s">
        <v>8024</v>
      </c>
      <c r="D696" s="3" t="s">
        <v>8025</v>
      </c>
    </row>
    <row r="697" spans="1:4" x14ac:dyDescent="0.3">
      <c r="A697" s="11" t="s">
        <v>5154</v>
      </c>
      <c r="B697" s="12" t="s">
        <v>6800</v>
      </c>
      <c r="C697" s="13" t="s">
        <v>8026</v>
      </c>
      <c r="D697" s="14" t="s">
        <v>8027</v>
      </c>
    </row>
    <row r="698" spans="1:4" x14ac:dyDescent="0.3">
      <c r="A698" s="16" t="s">
        <v>5155</v>
      </c>
      <c r="B698" s="17" t="s">
        <v>6800</v>
      </c>
      <c r="C698" s="18" t="s">
        <v>8028</v>
      </c>
      <c r="D698" s="3" t="s">
        <v>8029</v>
      </c>
    </row>
    <row r="699" spans="1:4" x14ac:dyDescent="0.3">
      <c r="A699" s="11" t="s">
        <v>5156</v>
      </c>
      <c r="B699" s="12" t="s">
        <v>6797</v>
      </c>
      <c r="C699" s="13" t="s">
        <v>8030</v>
      </c>
      <c r="D699" s="14" t="s">
        <v>6959</v>
      </c>
    </row>
    <row r="700" spans="1:4" x14ac:dyDescent="0.3">
      <c r="A700" s="16" t="s">
        <v>5157</v>
      </c>
      <c r="B700" s="17" t="s">
        <v>6797</v>
      </c>
      <c r="C700" s="18" t="s">
        <v>8031</v>
      </c>
      <c r="D700" s="3" t="s">
        <v>8032</v>
      </c>
    </row>
    <row r="701" spans="1:4" x14ac:dyDescent="0.3">
      <c r="A701" s="11" t="s">
        <v>5158</v>
      </c>
      <c r="B701" s="12" t="s">
        <v>6800</v>
      </c>
      <c r="C701" s="13" t="s">
        <v>8033</v>
      </c>
      <c r="D701" s="14" t="s">
        <v>8034</v>
      </c>
    </row>
    <row r="702" spans="1:4" x14ac:dyDescent="0.3">
      <c r="A702" s="16" t="s">
        <v>5159</v>
      </c>
      <c r="B702" s="17" t="s">
        <v>7674</v>
      </c>
      <c r="C702" s="18" t="s">
        <v>8035</v>
      </c>
      <c r="D702" s="3" t="s">
        <v>8036</v>
      </c>
    </row>
    <row r="703" spans="1:4" x14ac:dyDescent="0.3">
      <c r="A703" s="11" t="s">
        <v>5160</v>
      </c>
      <c r="B703" s="12" t="s">
        <v>6800</v>
      </c>
      <c r="C703" s="13" t="s">
        <v>8037</v>
      </c>
      <c r="D703" s="14" t="s">
        <v>8038</v>
      </c>
    </row>
    <row r="704" spans="1:4" x14ac:dyDescent="0.3">
      <c r="A704" s="16" t="s">
        <v>5161</v>
      </c>
      <c r="B704" s="17" t="s">
        <v>6800</v>
      </c>
      <c r="C704" s="18" t="s">
        <v>8039</v>
      </c>
      <c r="D704" s="3" t="s">
        <v>8040</v>
      </c>
    </row>
    <row r="705" spans="1:4" x14ac:dyDescent="0.3">
      <c r="A705" s="11" t="s">
        <v>5162</v>
      </c>
      <c r="B705" s="12" t="s">
        <v>6797</v>
      </c>
      <c r="C705" s="13" t="s">
        <v>8041</v>
      </c>
      <c r="D705" s="14" t="s">
        <v>6947</v>
      </c>
    </row>
    <row r="706" spans="1:4" x14ac:dyDescent="0.3">
      <c r="A706" s="16" t="s">
        <v>5163</v>
      </c>
      <c r="B706" s="17" t="s">
        <v>6797</v>
      </c>
      <c r="C706" s="18" t="s">
        <v>8042</v>
      </c>
      <c r="D706" s="3" t="s">
        <v>8043</v>
      </c>
    </row>
    <row r="707" spans="1:4" x14ac:dyDescent="0.3">
      <c r="A707" s="11" t="s">
        <v>5164</v>
      </c>
      <c r="B707" s="12" t="s">
        <v>6800</v>
      </c>
      <c r="C707" s="13" t="s">
        <v>8044</v>
      </c>
      <c r="D707" s="14" t="s">
        <v>8045</v>
      </c>
    </row>
    <row r="708" spans="1:4" x14ac:dyDescent="0.3">
      <c r="A708" s="16" t="s">
        <v>5165</v>
      </c>
      <c r="B708" s="17" t="s">
        <v>6797</v>
      </c>
      <c r="C708" s="18" t="s">
        <v>8046</v>
      </c>
      <c r="D708" s="3" t="s">
        <v>7574</v>
      </c>
    </row>
    <row r="709" spans="1:4" x14ac:dyDescent="0.3">
      <c r="A709" s="11" t="s">
        <v>5166</v>
      </c>
      <c r="B709" s="12" t="s">
        <v>7674</v>
      </c>
      <c r="C709" s="13" t="s">
        <v>7667</v>
      </c>
      <c r="D709" s="14" t="s">
        <v>7745</v>
      </c>
    </row>
    <row r="710" spans="1:4" x14ac:dyDescent="0.3">
      <c r="A710" s="16" t="s">
        <v>5167</v>
      </c>
      <c r="B710" s="17" t="s">
        <v>7674</v>
      </c>
      <c r="C710" s="18" t="s">
        <v>8047</v>
      </c>
      <c r="D710" s="3" t="s">
        <v>8048</v>
      </c>
    </row>
    <row r="711" spans="1:4" x14ac:dyDescent="0.3">
      <c r="A711" s="11" t="s">
        <v>5168</v>
      </c>
      <c r="B711" s="12" t="s">
        <v>6797</v>
      </c>
      <c r="C711" s="13" t="s">
        <v>8049</v>
      </c>
      <c r="D711" s="14" t="s">
        <v>8050</v>
      </c>
    </row>
    <row r="712" spans="1:4" x14ac:dyDescent="0.3">
      <c r="A712" s="16" t="s">
        <v>5169</v>
      </c>
      <c r="B712" s="17" t="s">
        <v>6797</v>
      </c>
      <c r="C712" s="18" t="s">
        <v>8051</v>
      </c>
      <c r="D712" s="3" t="s">
        <v>8052</v>
      </c>
    </row>
    <row r="713" spans="1:4" x14ac:dyDescent="0.3">
      <c r="A713" s="11" t="s">
        <v>5170</v>
      </c>
      <c r="B713" s="12" t="s">
        <v>6797</v>
      </c>
      <c r="C713" s="13" t="s">
        <v>8053</v>
      </c>
      <c r="D713" s="14" t="s">
        <v>8054</v>
      </c>
    </row>
    <row r="714" spans="1:4" x14ac:dyDescent="0.3">
      <c r="A714" s="16" t="s">
        <v>5171</v>
      </c>
      <c r="B714" s="17" t="s">
        <v>6800</v>
      </c>
      <c r="C714" s="18" t="s">
        <v>8055</v>
      </c>
      <c r="D714" s="3" t="s">
        <v>8056</v>
      </c>
    </row>
    <row r="715" spans="1:4" x14ac:dyDescent="0.3">
      <c r="A715" s="11" t="s">
        <v>5172</v>
      </c>
      <c r="B715" s="12" t="s">
        <v>7674</v>
      </c>
      <c r="C715" s="13" t="s">
        <v>8057</v>
      </c>
      <c r="D715" s="14" t="s">
        <v>7268</v>
      </c>
    </row>
    <row r="716" spans="1:4" x14ac:dyDescent="0.3">
      <c r="A716" s="16" t="s">
        <v>5173</v>
      </c>
      <c r="B716" s="17" t="s">
        <v>7674</v>
      </c>
      <c r="C716" s="18" t="s">
        <v>6922</v>
      </c>
      <c r="D716" s="3" t="s">
        <v>8058</v>
      </c>
    </row>
    <row r="717" spans="1:4" x14ac:dyDescent="0.3">
      <c r="A717" s="11" t="s">
        <v>5174</v>
      </c>
      <c r="B717" s="12" t="s">
        <v>6797</v>
      </c>
      <c r="C717" s="13" t="s">
        <v>8059</v>
      </c>
      <c r="D717" s="14" t="s">
        <v>8060</v>
      </c>
    </row>
    <row r="718" spans="1:4" x14ac:dyDescent="0.3">
      <c r="A718" s="16" t="s">
        <v>5175</v>
      </c>
      <c r="B718" s="17" t="s">
        <v>6797</v>
      </c>
      <c r="C718" s="18" t="s">
        <v>8061</v>
      </c>
      <c r="D718" s="3" t="s">
        <v>8062</v>
      </c>
    </row>
    <row r="719" spans="1:4" x14ac:dyDescent="0.3">
      <c r="A719" s="11" t="s">
        <v>5176</v>
      </c>
      <c r="B719" s="12" t="s">
        <v>6800</v>
      </c>
      <c r="C719" s="13" t="s">
        <v>8063</v>
      </c>
      <c r="D719" s="14" t="s">
        <v>8064</v>
      </c>
    </row>
    <row r="720" spans="1:4" x14ac:dyDescent="0.3">
      <c r="A720" s="16" t="s">
        <v>5177</v>
      </c>
      <c r="B720" s="17" t="s">
        <v>6800</v>
      </c>
      <c r="C720" s="18" t="s">
        <v>8065</v>
      </c>
      <c r="D720" s="3" t="s">
        <v>8066</v>
      </c>
    </row>
    <row r="721" spans="1:4" x14ac:dyDescent="0.3">
      <c r="A721" s="11" t="s">
        <v>5178</v>
      </c>
      <c r="B721" s="12" t="s">
        <v>6800</v>
      </c>
      <c r="C721" s="13" t="s">
        <v>8067</v>
      </c>
      <c r="D721" s="14" t="s">
        <v>8068</v>
      </c>
    </row>
    <row r="722" spans="1:4" x14ac:dyDescent="0.3">
      <c r="A722" s="16" t="s">
        <v>5179</v>
      </c>
      <c r="B722" s="17" t="s">
        <v>6797</v>
      </c>
      <c r="C722" s="18" t="s">
        <v>8069</v>
      </c>
      <c r="D722" s="3" t="s">
        <v>6857</v>
      </c>
    </row>
    <row r="723" spans="1:4" x14ac:dyDescent="0.3">
      <c r="A723" s="11" t="s">
        <v>5180</v>
      </c>
      <c r="B723" s="12" t="s">
        <v>6797</v>
      </c>
      <c r="C723" s="13" t="s">
        <v>8070</v>
      </c>
      <c r="D723" s="14" t="s">
        <v>7551</v>
      </c>
    </row>
    <row r="724" spans="1:4" x14ac:dyDescent="0.3">
      <c r="A724" s="16" t="s">
        <v>5181</v>
      </c>
      <c r="B724" s="17" t="s">
        <v>6797</v>
      </c>
      <c r="C724" s="18" t="s">
        <v>8071</v>
      </c>
      <c r="D724" s="3" t="s">
        <v>8072</v>
      </c>
    </row>
    <row r="725" spans="1:4" x14ac:dyDescent="0.3">
      <c r="A725" s="11" t="s">
        <v>5182</v>
      </c>
      <c r="B725" s="12" t="s">
        <v>7674</v>
      </c>
      <c r="C725" s="13" t="s">
        <v>8073</v>
      </c>
      <c r="D725" s="14" t="s">
        <v>7684</v>
      </c>
    </row>
    <row r="726" spans="1:4" x14ac:dyDescent="0.3">
      <c r="A726" s="16" t="s">
        <v>5183</v>
      </c>
      <c r="B726" s="17" t="s">
        <v>6800</v>
      </c>
      <c r="C726" s="18" t="s">
        <v>8074</v>
      </c>
      <c r="D726" s="3" t="s">
        <v>8075</v>
      </c>
    </row>
    <row r="727" spans="1:4" x14ac:dyDescent="0.3">
      <c r="A727" s="11" t="s">
        <v>5184</v>
      </c>
      <c r="B727" s="12" t="s">
        <v>6800</v>
      </c>
      <c r="C727" s="13" t="s">
        <v>6970</v>
      </c>
      <c r="D727" s="14" t="s">
        <v>7312</v>
      </c>
    </row>
    <row r="728" spans="1:4" x14ac:dyDescent="0.3">
      <c r="A728" s="16" t="s">
        <v>5185</v>
      </c>
      <c r="B728" s="17" t="s">
        <v>6800</v>
      </c>
      <c r="C728" s="18" t="s">
        <v>8076</v>
      </c>
      <c r="D728" s="3" t="s">
        <v>6838</v>
      </c>
    </row>
    <row r="729" spans="1:4" x14ac:dyDescent="0.3">
      <c r="A729" s="11" t="s">
        <v>5186</v>
      </c>
      <c r="B729" s="12" t="s">
        <v>6800</v>
      </c>
      <c r="C729" s="13" t="s">
        <v>8077</v>
      </c>
      <c r="D729" s="14" t="s">
        <v>8078</v>
      </c>
    </row>
    <row r="730" spans="1:4" x14ac:dyDescent="0.3">
      <c r="A730" s="16" t="s">
        <v>5187</v>
      </c>
      <c r="B730" s="17" t="s">
        <v>6800</v>
      </c>
      <c r="C730" s="18" t="s">
        <v>8065</v>
      </c>
      <c r="D730" s="3" t="s">
        <v>8079</v>
      </c>
    </row>
    <row r="731" spans="1:4" x14ac:dyDescent="0.3">
      <c r="A731" s="11" t="s">
        <v>5188</v>
      </c>
      <c r="B731" s="12" t="s">
        <v>6797</v>
      </c>
      <c r="C731" s="13" t="s">
        <v>8080</v>
      </c>
      <c r="D731" s="14" t="s">
        <v>8081</v>
      </c>
    </row>
    <row r="732" spans="1:4" x14ac:dyDescent="0.3">
      <c r="A732" s="16" t="s">
        <v>5189</v>
      </c>
      <c r="B732" s="17" t="s">
        <v>6797</v>
      </c>
      <c r="C732" s="18" t="s">
        <v>8082</v>
      </c>
      <c r="D732" s="3" t="s">
        <v>7142</v>
      </c>
    </row>
    <row r="733" spans="1:4" x14ac:dyDescent="0.3">
      <c r="A733" s="11" t="s">
        <v>5190</v>
      </c>
      <c r="B733" s="12" t="s">
        <v>6800</v>
      </c>
      <c r="C733" s="13" t="s">
        <v>8083</v>
      </c>
      <c r="D733" s="14" t="s">
        <v>8084</v>
      </c>
    </row>
    <row r="734" spans="1:4" x14ac:dyDescent="0.3">
      <c r="A734" s="16" t="s">
        <v>5191</v>
      </c>
      <c r="B734" s="17" t="s">
        <v>6797</v>
      </c>
      <c r="C734" s="18" t="s">
        <v>8085</v>
      </c>
      <c r="D734" s="3" t="s">
        <v>8086</v>
      </c>
    </row>
    <row r="735" spans="1:4" x14ac:dyDescent="0.3">
      <c r="A735" s="11" t="s">
        <v>5192</v>
      </c>
      <c r="B735" s="12" t="s">
        <v>6797</v>
      </c>
      <c r="C735" s="13" t="s">
        <v>6928</v>
      </c>
      <c r="D735" s="14" t="s">
        <v>8087</v>
      </c>
    </row>
    <row r="736" spans="1:4" x14ac:dyDescent="0.3">
      <c r="A736" s="16" t="s">
        <v>5193</v>
      </c>
      <c r="B736" s="17" t="s">
        <v>6797</v>
      </c>
      <c r="C736" s="18" t="s">
        <v>8088</v>
      </c>
      <c r="D736" s="3" t="s">
        <v>8089</v>
      </c>
    </row>
    <row r="737" spans="1:4" x14ac:dyDescent="0.3">
      <c r="A737" s="11" t="s">
        <v>5194</v>
      </c>
      <c r="B737" s="12" t="s">
        <v>6797</v>
      </c>
      <c r="C737" s="13" t="s">
        <v>8090</v>
      </c>
      <c r="D737" s="14" t="s">
        <v>8091</v>
      </c>
    </row>
    <row r="738" spans="1:4" x14ac:dyDescent="0.3">
      <c r="A738" s="16" t="s">
        <v>5195</v>
      </c>
      <c r="B738" s="17" t="s">
        <v>6800</v>
      </c>
      <c r="C738" s="18" t="s">
        <v>8092</v>
      </c>
      <c r="D738" s="3" t="s">
        <v>7360</v>
      </c>
    </row>
    <row r="739" spans="1:4" x14ac:dyDescent="0.3">
      <c r="A739" s="11" t="s">
        <v>5196</v>
      </c>
      <c r="B739" s="12" t="s">
        <v>6800</v>
      </c>
      <c r="C739" s="13" t="s">
        <v>8093</v>
      </c>
      <c r="D739" s="14" t="s">
        <v>8094</v>
      </c>
    </row>
    <row r="740" spans="1:4" x14ac:dyDescent="0.3">
      <c r="A740" s="16" t="s">
        <v>5197</v>
      </c>
      <c r="B740" s="17" t="s">
        <v>6800</v>
      </c>
      <c r="C740" s="18" t="s">
        <v>8095</v>
      </c>
      <c r="D740" s="3" t="s">
        <v>8096</v>
      </c>
    </row>
    <row r="741" spans="1:4" x14ac:dyDescent="0.3">
      <c r="A741" s="11" t="s">
        <v>5198</v>
      </c>
      <c r="B741" s="12" t="s">
        <v>7674</v>
      </c>
      <c r="C741" s="13" t="s">
        <v>8097</v>
      </c>
      <c r="D741" s="14" t="s">
        <v>8098</v>
      </c>
    </row>
    <row r="742" spans="1:4" x14ac:dyDescent="0.3">
      <c r="A742" s="16" t="s">
        <v>5199</v>
      </c>
      <c r="B742" s="17" t="s">
        <v>6800</v>
      </c>
      <c r="C742" s="18" t="s">
        <v>8099</v>
      </c>
      <c r="D742" s="3" t="s">
        <v>7224</v>
      </c>
    </row>
    <row r="743" spans="1:4" x14ac:dyDescent="0.3">
      <c r="A743" s="11" t="s">
        <v>5200</v>
      </c>
      <c r="B743" s="12" t="s">
        <v>6800</v>
      </c>
      <c r="C743" s="13" t="s">
        <v>8100</v>
      </c>
      <c r="D743" s="14" t="s">
        <v>8101</v>
      </c>
    </row>
    <row r="744" spans="1:4" x14ac:dyDescent="0.3">
      <c r="A744" s="16" t="s">
        <v>5201</v>
      </c>
      <c r="B744" s="17" t="s">
        <v>7674</v>
      </c>
      <c r="C744" s="18" t="s">
        <v>8102</v>
      </c>
      <c r="D744" s="3" t="s">
        <v>7620</v>
      </c>
    </row>
    <row r="745" spans="1:4" x14ac:dyDescent="0.3">
      <c r="A745" s="11" t="s">
        <v>5202</v>
      </c>
      <c r="B745" s="12" t="s">
        <v>7674</v>
      </c>
      <c r="C745" s="13" t="s">
        <v>6841</v>
      </c>
      <c r="D745" s="14" t="s">
        <v>8103</v>
      </c>
    </row>
    <row r="746" spans="1:4" x14ac:dyDescent="0.3">
      <c r="A746" s="16" t="s">
        <v>5203</v>
      </c>
      <c r="B746" s="17" t="s">
        <v>6797</v>
      </c>
      <c r="C746" s="18" t="s">
        <v>8104</v>
      </c>
      <c r="D746" s="3" t="s">
        <v>8105</v>
      </c>
    </row>
    <row r="747" spans="1:4" x14ac:dyDescent="0.3">
      <c r="A747" s="11" t="s">
        <v>5204</v>
      </c>
      <c r="B747" s="12" t="s">
        <v>6800</v>
      </c>
      <c r="C747" s="13" t="s">
        <v>8106</v>
      </c>
      <c r="D747" s="14" t="s">
        <v>8107</v>
      </c>
    </row>
    <row r="748" spans="1:4" x14ac:dyDescent="0.3">
      <c r="A748" s="16" t="s">
        <v>5205</v>
      </c>
      <c r="B748" s="17" t="s">
        <v>7674</v>
      </c>
      <c r="C748" s="18" t="s">
        <v>8108</v>
      </c>
      <c r="D748" s="3" t="s">
        <v>8109</v>
      </c>
    </row>
    <row r="749" spans="1:4" x14ac:dyDescent="0.3">
      <c r="A749" s="11" t="s">
        <v>5206</v>
      </c>
      <c r="B749" s="12" t="s">
        <v>6800</v>
      </c>
      <c r="C749" s="13" t="s">
        <v>8110</v>
      </c>
      <c r="D749" s="14" t="s">
        <v>7224</v>
      </c>
    </row>
    <row r="750" spans="1:4" x14ac:dyDescent="0.3">
      <c r="A750" s="16" t="s">
        <v>5207</v>
      </c>
      <c r="B750" s="17" t="s">
        <v>6800</v>
      </c>
      <c r="C750" s="18" t="s">
        <v>8111</v>
      </c>
      <c r="D750" s="3" t="s">
        <v>6927</v>
      </c>
    </row>
    <row r="751" spans="1:4" x14ac:dyDescent="0.3">
      <c r="A751" s="11" t="s">
        <v>5208</v>
      </c>
      <c r="B751" s="12" t="s">
        <v>6797</v>
      </c>
      <c r="C751" s="13" t="s">
        <v>8112</v>
      </c>
      <c r="D751" s="14" t="s">
        <v>6925</v>
      </c>
    </row>
    <row r="752" spans="1:4" x14ac:dyDescent="0.3">
      <c r="A752" s="16" t="s">
        <v>5209</v>
      </c>
      <c r="B752" s="17" t="s">
        <v>6800</v>
      </c>
      <c r="C752" s="18" t="s">
        <v>8113</v>
      </c>
      <c r="D752" s="3" t="s">
        <v>6961</v>
      </c>
    </row>
    <row r="753" spans="1:4" x14ac:dyDescent="0.3">
      <c r="A753" s="11" t="s">
        <v>5210</v>
      </c>
      <c r="B753" s="12" t="s">
        <v>6797</v>
      </c>
      <c r="C753" s="13" t="s">
        <v>8114</v>
      </c>
      <c r="D753" s="14" t="s">
        <v>8115</v>
      </c>
    </row>
    <row r="754" spans="1:4" x14ac:dyDescent="0.3">
      <c r="A754" s="16" t="s">
        <v>5211</v>
      </c>
      <c r="B754" s="17" t="s">
        <v>6797</v>
      </c>
      <c r="C754" s="18" t="s">
        <v>8116</v>
      </c>
      <c r="D754" s="3" t="s">
        <v>8117</v>
      </c>
    </row>
    <row r="755" spans="1:4" x14ac:dyDescent="0.3">
      <c r="A755" s="11" t="s">
        <v>5212</v>
      </c>
      <c r="B755" s="12" t="s">
        <v>6797</v>
      </c>
      <c r="C755" s="13" t="s">
        <v>8118</v>
      </c>
      <c r="D755" s="14" t="s">
        <v>8119</v>
      </c>
    </row>
    <row r="756" spans="1:4" x14ac:dyDescent="0.3">
      <c r="A756" s="16" t="s">
        <v>5213</v>
      </c>
      <c r="B756" s="17" t="s">
        <v>7674</v>
      </c>
      <c r="C756" s="18" t="s">
        <v>8120</v>
      </c>
      <c r="D756" s="3" t="s">
        <v>8121</v>
      </c>
    </row>
    <row r="757" spans="1:4" x14ac:dyDescent="0.3">
      <c r="A757" s="11" t="s">
        <v>5214</v>
      </c>
      <c r="B757" s="12" t="s">
        <v>6800</v>
      </c>
      <c r="C757" s="13" t="s">
        <v>8122</v>
      </c>
      <c r="D757" s="14" t="s">
        <v>8123</v>
      </c>
    </row>
    <row r="758" spans="1:4" x14ac:dyDescent="0.3">
      <c r="A758" s="16" t="s">
        <v>5215</v>
      </c>
      <c r="B758" s="17" t="s">
        <v>6800</v>
      </c>
      <c r="C758" s="18" t="s">
        <v>8124</v>
      </c>
      <c r="D758" s="3" t="s">
        <v>8125</v>
      </c>
    </row>
    <row r="759" spans="1:4" x14ac:dyDescent="0.3">
      <c r="A759" s="11" t="s">
        <v>5216</v>
      </c>
      <c r="B759" s="12" t="s">
        <v>6800</v>
      </c>
      <c r="C759" s="13" t="s">
        <v>8126</v>
      </c>
      <c r="D759" s="14" t="s">
        <v>7133</v>
      </c>
    </row>
    <row r="760" spans="1:4" x14ac:dyDescent="0.3">
      <c r="A760" s="16" t="s">
        <v>5217</v>
      </c>
      <c r="B760" s="17" t="s">
        <v>6800</v>
      </c>
      <c r="C760" s="18" t="s">
        <v>8127</v>
      </c>
      <c r="D760" s="3" t="s">
        <v>8128</v>
      </c>
    </row>
    <row r="761" spans="1:4" x14ac:dyDescent="0.3">
      <c r="A761" s="11" t="s">
        <v>5218</v>
      </c>
      <c r="B761" s="12" t="s">
        <v>6797</v>
      </c>
      <c r="C761" s="13" t="s">
        <v>8129</v>
      </c>
      <c r="D761" s="14" t="s">
        <v>8130</v>
      </c>
    </row>
    <row r="762" spans="1:4" x14ac:dyDescent="0.3">
      <c r="A762" s="16" t="s">
        <v>5219</v>
      </c>
      <c r="B762" s="17" t="s">
        <v>6797</v>
      </c>
      <c r="C762" s="18" t="s">
        <v>8131</v>
      </c>
      <c r="D762" s="3" t="s">
        <v>7684</v>
      </c>
    </row>
    <row r="763" spans="1:4" x14ac:dyDescent="0.3">
      <c r="A763" s="11" t="s">
        <v>5220</v>
      </c>
      <c r="B763" s="12" t="s">
        <v>6800</v>
      </c>
      <c r="C763" s="13" t="s">
        <v>8132</v>
      </c>
      <c r="D763" s="14" t="s">
        <v>7286</v>
      </c>
    </row>
    <row r="764" spans="1:4" x14ac:dyDescent="0.3">
      <c r="A764" s="16" t="s">
        <v>5221</v>
      </c>
      <c r="B764" s="17" t="s">
        <v>6797</v>
      </c>
      <c r="C764" s="18" t="s">
        <v>8133</v>
      </c>
      <c r="D764" s="3" t="s">
        <v>6865</v>
      </c>
    </row>
    <row r="765" spans="1:4" x14ac:dyDescent="0.3">
      <c r="A765" s="11" t="s">
        <v>5222</v>
      </c>
      <c r="B765" s="12" t="s">
        <v>6797</v>
      </c>
      <c r="C765" s="13" t="s">
        <v>8134</v>
      </c>
      <c r="D765" s="14" t="s">
        <v>8135</v>
      </c>
    </row>
    <row r="766" spans="1:4" x14ac:dyDescent="0.3">
      <c r="A766" s="16" t="s">
        <v>5223</v>
      </c>
      <c r="B766" s="17" t="s">
        <v>6797</v>
      </c>
      <c r="C766" s="18" t="s">
        <v>8136</v>
      </c>
      <c r="D766" s="3" t="s">
        <v>8137</v>
      </c>
    </row>
    <row r="767" spans="1:4" x14ac:dyDescent="0.3">
      <c r="A767" s="11" t="s">
        <v>5224</v>
      </c>
      <c r="B767" s="12" t="s">
        <v>6797</v>
      </c>
      <c r="C767" s="13" t="s">
        <v>8138</v>
      </c>
      <c r="D767" s="14" t="s">
        <v>8139</v>
      </c>
    </row>
    <row r="768" spans="1:4" x14ac:dyDescent="0.3">
      <c r="A768" s="16" t="s">
        <v>5225</v>
      </c>
      <c r="B768" s="17" t="s">
        <v>6797</v>
      </c>
      <c r="C768" s="18" t="s">
        <v>8140</v>
      </c>
      <c r="D768" s="3" t="s">
        <v>8141</v>
      </c>
    </row>
    <row r="769" spans="1:4" x14ac:dyDescent="0.3">
      <c r="A769" s="11" t="s">
        <v>5226</v>
      </c>
      <c r="B769" s="12" t="s">
        <v>6797</v>
      </c>
      <c r="C769" s="13" t="s">
        <v>8142</v>
      </c>
      <c r="D769" s="14" t="s">
        <v>8143</v>
      </c>
    </row>
    <row r="770" spans="1:4" x14ac:dyDescent="0.3">
      <c r="A770" s="16" t="s">
        <v>5227</v>
      </c>
      <c r="B770" s="17" t="s">
        <v>6797</v>
      </c>
      <c r="C770" s="18" t="s">
        <v>8144</v>
      </c>
      <c r="D770" s="3" t="s">
        <v>7365</v>
      </c>
    </row>
    <row r="771" spans="1:4" x14ac:dyDescent="0.3">
      <c r="A771" s="11" t="s">
        <v>5228</v>
      </c>
      <c r="B771" s="12" t="s">
        <v>6797</v>
      </c>
      <c r="C771" s="13" t="s">
        <v>8145</v>
      </c>
      <c r="D771" s="14" t="s">
        <v>8146</v>
      </c>
    </row>
    <row r="772" spans="1:4" x14ac:dyDescent="0.3">
      <c r="A772" s="16" t="s">
        <v>5229</v>
      </c>
      <c r="B772" s="17" t="s">
        <v>6800</v>
      </c>
      <c r="C772" s="18" t="s">
        <v>8147</v>
      </c>
      <c r="D772" s="3" t="s">
        <v>6802</v>
      </c>
    </row>
    <row r="773" spans="1:4" x14ac:dyDescent="0.3">
      <c r="A773" s="11" t="s">
        <v>5230</v>
      </c>
      <c r="B773" s="12" t="s">
        <v>6800</v>
      </c>
      <c r="C773" s="13" t="s">
        <v>8148</v>
      </c>
      <c r="D773" s="14" t="s">
        <v>7094</v>
      </c>
    </row>
    <row r="774" spans="1:4" x14ac:dyDescent="0.3">
      <c r="A774" s="16" t="s">
        <v>5231</v>
      </c>
      <c r="B774" s="17" t="s">
        <v>6800</v>
      </c>
      <c r="C774" s="18" t="s">
        <v>8149</v>
      </c>
      <c r="D774" s="3" t="s">
        <v>7113</v>
      </c>
    </row>
    <row r="775" spans="1:4" x14ac:dyDescent="0.3">
      <c r="A775" s="11" t="s">
        <v>5232</v>
      </c>
      <c r="B775" s="12" t="s">
        <v>6800</v>
      </c>
      <c r="C775" s="13" t="s">
        <v>8150</v>
      </c>
      <c r="D775" s="14" t="s">
        <v>7224</v>
      </c>
    </row>
    <row r="776" spans="1:4" x14ac:dyDescent="0.3">
      <c r="A776" s="16" t="s">
        <v>5233</v>
      </c>
      <c r="B776" s="17" t="s">
        <v>6800</v>
      </c>
      <c r="C776" s="18" t="s">
        <v>8151</v>
      </c>
      <c r="D776" s="3" t="s">
        <v>8152</v>
      </c>
    </row>
    <row r="777" spans="1:4" x14ac:dyDescent="0.3">
      <c r="A777" s="11" t="s">
        <v>5234</v>
      </c>
      <c r="B777" s="12" t="s">
        <v>7674</v>
      </c>
      <c r="C777" s="13" t="s">
        <v>8153</v>
      </c>
      <c r="D777" s="14" t="s">
        <v>8154</v>
      </c>
    </row>
    <row r="778" spans="1:4" x14ac:dyDescent="0.3">
      <c r="A778" s="16" t="s">
        <v>5235</v>
      </c>
      <c r="B778" s="17" t="s">
        <v>7674</v>
      </c>
      <c r="C778" s="18" t="s">
        <v>6932</v>
      </c>
      <c r="D778" s="3" t="s">
        <v>8155</v>
      </c>
    </row>
    <row r="779" spans="1:4" x14ac:dyDescent="0.3">
      <c r="A779" s="11" t="s">
        <v>5236</v>
      </c>
      <c r="B779" s="12" t="s">
        <v>6797</v>
      </c>
      <c r="C779" s="13" t="s">
        <v>8156</v>
      </c>
      <c r="D779" s="14" t="s">
        <v>8157</v>
      </c>
    </row>
    <row r="780" spans="1:4" x14ac:dyDescent="0.3">
      <c r="A780" s="16" t="s">
        <v>5237</v>
      </c>
      <c r="B780" s="17" t="s">
        <v>6800</v>
      </c>
      <c r="C780" s="18" t="s">
        <v>8158</v>
      </c>
      <c r="D780" s="3" t="s">
        <v>7189</v>
      </c>
    </row>
    <row r="781" spans="1:4" x14ac:dyDescent="0.3">
      <c r="A781" s="11" t="s">
        <v>5238</v>
      </c>
      <c r="B781" s="12" t="s">
        <v>6797</v>
      </c>
      <c r="C781" s="13" t="s">
        <v>8159</v>
      </c>
      <c r="D781" s="14" t="s">
        <v>7574</v>
      </c>
    </row>
    <row r="782" spans="1:4" x14ac:dyDescent="0.3">
      <c r="A782" s="16" t="s">
        <v>5239</v>
      </c>
      <c r="B782" s="17" t="s">
        <v>6800</v>
      </c>
      <c r="C782" s="18" t="s">
        <v>8160</v>
      </c>
      <c r="D782" s="3" t="s">
        <v>8161</v>
      </c>
    </row>
    <row r="783" spans="1:4" x14ac:dyDescent="0.3">
      <c r="A783" s="11" t="s">
        <v>5240</v>
      </c>
      <c r="B783" s="12" t="s">
        <v>6797</v>
      </c>
      <c r="C783" s="13" t="s">
        <v>7974</v>
      </c>
      <c r="D783" s="14" t="s">
        <v>8162</v>
      </c>
    </row>
    <row r="784" spans="1:4" x14ac:dyDescent="0.3">
      <c r="A784" s="16" t="s">
        <v>5241</v>
      </c>
      <c r="B784" s="17" t="s">
        <v>6797</v>
      </c>
      <c r="C784" s="18" t="s">
        <v>8163</v>
      </c>
      <c r="D784" s="3" t="s">
        <v>8164</v>
      </c>
    </row>
    <row r="785" spans="1:4" x14ac:dyDescent="0.3">
      <c r="A785" s="11" t="s">
        <v>5242</v>
      </c>
      <c r="B785" s="12" t="s">
        <v>6797</v>
      </c>
      <c r="C785" s="13" t="s">
        <v>8165</v>
      </c>
      <c r="D785" s="14" t="s">
        <v>8166</v>
      </c>
    </row>
    <row r="786" spans="1:4" x14ac:dyDescent="0.3">
      <c r="A786" s="16" t="s">
        <v>5243</v>
      </c>
      <c r="B786" s="17" t="s">
        <v>6797</v>
      </c>
      <c r="C786" s="18" t="s">
        <v>8167</v>
      </c>
      <c r="D786" s="3" t="s">
        <v>8168</v>
      </c>
    </row>
    <row r="787" spans="1:4" x14ac:dyDescent="0.3">
      <c r="A787" s="11" t="s">
        <v>5244</v>
      </c>
      <c r="B787" s="12" t="s">
        <v>6797</v>
      </c>
      <c r="C787" s="13" t="s">
        <v>8169</v>
      </c>
      <c r="D787" s="14" t="s">
        <v>8170</v>
      </c>
    </row>
    <row r="788" spans="1:4" x14ac:dyDescent="0.3">
      <c r="A788" s="16" t="s">
        <v>5245</v>
      </c>
      <c r="B788" s="17" t="s">
        <v>6797</v>
      </c>
      <c r="C788" s="18" t="s">
        <v>8171</v>
      </c>
      <c r="D788" s="3" t="s">
        <v>8172</v>
      </c>
    </row>
    <row r="789" spans="1:4" x14ac:dyDescent="0.3">
      <c r="A789" s="11" t="s">
        <v>5246</v>
      </c>
      <c r="B789" s="12" t="s">
        <v>6800</v>
      </c>
      <c r="C789" s="13" t="s">
        <v>6876</v>
      </c>
      <c r="D789" s="14" t="s">
        <v>8173</v>
      </c>
    </row>
    <row r="790" spans="1:4" x14ac:dyDescent="0.3">
      <c r="A790" s="16" t="s">
        <v>5247</v>
      </c>
      <c r="B790" s="17" t="s">
        <v>6800</v>
      </c>
      <c r="C790" s="18" t="s">
        <v>8174</v>
      </c>
      <c r="D790" s="3" t="s">
        <v>8175</v>
      </c>
    </row>
    <row r="791" spans="1:4" x14ac:dyDescent="0.3">
      <c r="A791" s="11" t="s">
        <v>5248</v>
      </c>
      <c r="B791" s="12" t="s">
        <v>6800</v>
      </c>
      <c r="C791" s="13" t="s">
        <v>8176</v>
      </c>
      <c r="D791" s="14" t="s">
        <v>8177</v>
      </c>
    </row>
    <row r="792" spans="1:4" x14ac:dyDescent="0.3">
      <c r="A792" s="16" t="s">
        <v>5249</v>
      </c>
      <c r="B792" s="17" t="s">
        <v>6797</v>
      </c>
      <c r="C792" s="18" t="s">
        <v>8178</v>
      </c>
      <c r="D792" s="3" t="s">
        <v>6985</v>
      </c>
    </row>
    <row r="793" spans="1:4" x14ac:dyDescent="0.3">
      <c r="A793" s="11" t="s">
        <v>5250</v>
      </c>
      <c r="B793" s="12" t="s">
        <v>6797</v>
      </c>
      <c r="C793" s="13" t="s">
        <v>8179</v>
      </c>
      <c r="D793" s="14" t="s">
        <v>8180</v>
      </c>
    </row>
    <row r="794" spans="1:4" x14ac:dyDescent="0.3">
      <c r="A794" s="16" t="s">
        <v>5251</v>
      </c>
      <c r="B794" s="17" t="s">
        <v>7674</v>
      </c>
      <c r="C794" s="18" t="s">
        <v>8181</v>
      </c>
      <c r="D794" s="3" t="s">
        <v>8182</v>
      </c>
    </row>
    <row r="795" spans="1:4" x14ac:dyDescent="0.3">
      <c r="A795" s="11" t="s">
        <v>5252</v>
      </c>
      <c r="B795" s="12" t="s">
        <v>6800</v>
      </c>
      <c r="C795" s="13" t="s">
        <v>8183</v>
      </c>
      <c r="D795" s="14" t="s">
        <v>8184</v>
      </c>
    </row>
    <row r="796" spans="1:4" x14ac:dyDescent="0.3">
      <c r="A796" s="16" t="s">
        <v>5253</v>
      </c>
      <c r="B796" s="17" t="s">
        <v>6797</v>
      </c>
      <c r="C796" s="18" t="s">
        <v>8185</v>
      </c>
      <c r="D796" s="3" t="s">
        <v>7160</v>
      </c>
    </row>
    <row r="797" spans="1:4" x14ac:dyDescent="0.3">
      <c r="A797" s="11" t="s">
        <v>5254</v>
      </c>
      <c r="B797" s="12" t="s">
        <v>7674</v>
      </c>
      <c r="C797" s="13" t="s">
        <v>8186</v>
      </c>
      <c r="D797" s="14" t="s">
        <v>8187</v>
      </c>
    </row>
    <row r="798" spans="1:4" x14ac:dyDescent="0.3">
      <c r="A798" s="16" t="s">
        <v>5255</v>
      </c>
      <c r="B798" s="17" t="s">
        <v>6797</v>
      </c>
      <c r="C798" s="18" t="s">
        <v>8188</v>
      </c>
      <c r="D798" s="3" t="s">
        <v>8189</v>
      </c>
    </row>
    <row r="799" spans="1:4" x14ac:dyDescent="0.3">
      <c r="A799" s="11" t="s">
        <v>5256</v>
      </c>
      <c r="B799" s="12" t="s">
        <v>7674</v>
      </c>
      <c r="C799" s="13" t="s">
        <v>8190</v>
      </c>
      <c r="D799" s="14" t="s">
        <v>8191</v>
      </c>
    </row>
    <row r="800" spans="1:4" x14ac:dyDescent="0.3">
      <c r="A800" s="16" t="s">
        <v>5257</v>
      </c>
      <c r="B800" s="17" t="s">
        <v>6797</v>
      </c>
      <c r="C800" s="18" t="s">
        <v>7683</v>
      </c>
      <c r="D800" s="3" t="s">
        <v>8192</v>
      </c>
    </row>
    <row r="801" spans="1:4" x14ac:dyDescent="0.3">
      <c r="A801" s="11" t="s">
        <v>5258</v>
      </c>
      <c r="B801" s="12" t="s">
        <v>6797</v>
      </c>
      <c r="C801" s="13" t="s">
        <v>8193</v>
      </c>
      <c r="D801" s="14" t="s">
        <v>8194</v>
      </c>
    </row>
    <row r="802" spans="1:4" x14ac:dyDescent="0.3">
      <c r="A802" s="16" t="s">
        <v>5259</v>
      </c>
      <c r="B802" s="17" t="s">
        <v>6797</v>
      </c>
      <c r="C802" s="18" t="s">
        <v>8195</v>
      </c>
      <c r="D802" s="3" t="s">
        <v>8196</v>
      </c>
    </row>
    <row r="803" spans="1:4" x14ac:dyDescent="0.3">
      <c r="A803" s="11" t="s">
        <v>5260</v>
      </c>
      <c r="B803" s="12" t="s">
        <v>7674</v>
      </c>
      <c r="C803" s="13" t="s">
        <v>8197</v>
      </c>
      <c r="D803" s="14" t="s">
        <v>8198</v>
      </c>
    </row>
    <row r="804" spans="1:4" x14ac:dyDescent="0.3">
      <c r="A804" s="16" t="s">
        <v>5261</v>
      </c>
      <c r="B804" s="17" t="s">
        <v>6797</v>
      </c>
      <c r="C804" s="18" t="s">
        <v>7306</v>
      </c>
      <c r="D804" s="3" t="s">
        <v>7609</v>
      </c>
    </row>
    <row r="805" spans="1:4" x14ac:dyDescent="0.3">
      <c r="A805" s="11" t="s">
        <v>5262</v>
      </c>
      <c r="B805" s="12" t="s">
        <v>6797</v>
      </c>
      <c r="C805" s="13" t="s">
        <v>8199</v>
      </c>
      <c r="D805" s="14" t="s">
        <v>7609</v>
      </c>
    </row>
    <row r="806" spans="1:4" x14ac:dyDescent="0.3">
      <c r="A806" s="16" t="s">
        <v>5263</v>
      </c>
      <c r="B806" s="17" t="s">
        <v>6800</v>
      </c>
      <c r="C806" s="18" t="s">
        <v>8200</v>
      </c>
      <c r="D806" s="3" t="s">
        <v>8201</v>
      </c>
    </row>
    <row r="807" spans="1:4" x14ac:dyDescent="0.3">
      <c r="A807" s="11" t="s">
        <v>5264</v>
      </c>
      <c r="B807" s="12" t="s">
        <v>6800</v>
      </c>
      <c r="C807" s="13" t="s">
        <v>8202</v>
      </c>
      <c r="D807" s="14" t="s">
        <v>6814</v>
      </c>
    </row>
    <row r="808" spans="1:4" x14ac:dyDescent="0.3">
      <c r="A808" s="16" t="s">
        <v>5265</v>
      </c>
      <c r="B808" s="17" t="s">
        <v>6800</v>
      </c>
      <c r="C808" s="18" t="s">
        <v>8203</v>
      </c>
      <c r="D808" s="3" t="s">
        <v>8204</v>
      </c>
    </row>
    <row r="809" spans="1:4" x14ac:dyDescent="0.3">
      <c r="A809" s="11" t="s">
        <v>5266</v>
      </c>
      <c r="B809" s="12" t="s">
        <v>6800</v>
      </c>
      <c r="C809" s="13" t="s">
        <v>8205</v>
      </c>
      <c r="D809" s="14" t="s">
        <v>8206</v>
      </c>
    </row>
    <row r="810" spans="1:4" x14ac:dyDescent="0.3">
      <c r="A810" s="16" t="s">
        <v>5267</v>
      </c>
      <c r="B810" s="17" t="s">
        <v>7674</v>
      </c>
      <c r="C810" s="18" t="s">
        <v>8207</v>
      </c>
      <c r="D810" s="3" t="s">
        <v>8208</v>
      </c>
    </row>
    <row r="811" spans="1:4" x14ac:dyDescent="0.3">
      <c r="A811" s="11" t="s">
        <v>5268</v>
      </c>
      <c r="B811" s="12" t="s">
        <v>6800</v>
      </c>
      <c r="C811" s="13" t="s">
        <v>8209</v>
      </c>
      <c r="D811" s="14" t="s">
        <v>8210</v>
      </c>
    </row>
    <row r="812" spans="1:4" x14ac:dyDescent="0.3">
      <c r="A812" s="16" t="s">
        <v>5269</v>
      </c>
      <c r="B812" s="17" t="s">
        <v>6800</v>
      </c>
      <c r="C812" s="18" t="s">
        <v>8211</v>
      </c>
      <c r="D812" s="3" t="s">
        <v>7036</v>
      </c>
    </row>
    <row r="813" spans="1:4" x14ac:dyDescent="0.3">
      <c r="A813" s="11" t="s">
        <v>5270</v>
      </c>
      <c r="B813" s="12" t="s">
        <v>6800</v>
      </c>
      <c r="C813" s="13" t="s">
        <v>7530</v>
      </c>
      <c r="D813" s="14" t="s">
        <v>8212</v>
      </c>
    </row>
    <row r="814" spans="1:4" x14ac:dyDescent="0.3">
      <c r="A814" s="16" t="s">
        <v>5271</v>
      </c>
      <c r="B814" s="17" t="s">
        <v>6800</v>
      </c>
      <c r="C814" s="18" t="s">
        <v>8213</v>
      </c>
      <c r="D814" s="3" t="s">
        <v>7831</v>
      </c>
    </row>
    <row r="815" spans="1:4" x14ac:dyDescent="0.3">
      <c r="A815" s="11" t="s">
        <v>5272</v>
      </c>
      <c r="B815" s="12" t="s">
        <v>6800</v>
      </c>
      <c r="C815" s="13" t="s">
        <v>8214</v>
      </c>
      <c r="D815" s="14" t="s">
        <v>8215</v>
      </c>
    </row>
    <row r="816" spans="1:4" x14ac:dyDescent="0.3">
      <c r="A816" s="16" t="s">
        <v>5273</v>
      </c>
      <c r="B816" s="17" t="s">
        <v>6800</v>
      </c>
      <c r="C816" s="18" t="s">
        <v>8216</v>
      </c>
      <c r="D816" s="3" t="s">
        <v>8217</v>
      </c>
    </row>
    <row r="817" spans="1:4" x14ac:dyDescent="0.3">
      <c r="A817" s="11" t="s">
        <v>5274</v>
      </c>
      <c r="B817" s="12" t="s">
        <v>6800</v>
      </c>
      <c r="C817" s="13" t="s">
        <v>8218</v>
      </c>
      <c r="D817" s="14" t="s">
        <v>8219</v>
      </c>
    </row>
    <row r="818" spans="1:4" x14ac:dyDescent="0.3">
      <c r="A818" s="16" t="s">
        <v>5275</v>
      </c>
      <c r="B818" s="17" t="s">
        <v>6800</v>
      </c>
      <c r="C818" s="18" t="s">
        <v>8220</v>
      </c>
      <c r="D818" s="3" t="s">
        <v>8221</v>
      </c>
    </row>
    <row r="819" spans="1:4" x14ac:dyDescent="0.3">
      <c r="A819" s="11" t="s">
        <v>5276</v>
      </c>
      <c r="B819" s="12" t="s">
        <v>6800</v>
      </c>
      <c r="C819" s="13" t="s">
        <v>7364</v>
      </c>
      <c r="D819" s="14" t="s">
        <v>7520</v>
      </c>
    </row>
    <row r="820" spans="1:4" x14ac:dyDescent="0.3">
      <c r="A820" s="16" t="s">
        <v>5277</v>
      </c>
      <c r="B820" s="17" t="s">
        <v>6800</v>
      </c>
      <c r="C820" s="18" t="s">
        <v>8222</v>
      </c>
      <c r="D820" s="3" t="s">
        <v>8223</v>
      </c>
    </row>
    <row r="821" spans="1:4" x14ac:dyDescent="0.3">
      <c r="A821" s="11" t="s">
        <v>5278</v>
      </c>
      <c r="B821" s="12" t="s">
        <v>6797</v>
      </c>
      <c r="C821" s="13" t="s">
        <v>8224</v>
      </c>
      <c r="D821" s="14" t="s">
        <v>7847</v>
      </c>
    </row>
    <row r="822" spans="1:4" x14ac:dyDescent="0.3">
      <c r="A822" s="16" t="s">
        <v>5279</v>
      </c>
      <c r="B822" s="17" t="s">
        <v>6800</v>
      </c>
      <c r="C822" s="18" t="s">
        <v>8225</v>
      </c>
      <c r="D822" s="3" t="s">
        <v>8226</v>
      </c>
    </row>
    <row r="823" spans="1:4" x14ac:dyDescent="0.3">
      <c r="A823" s="11" t="s">
        <v>5280</v>
      </c>
      <c r="B823" s="12" t="s">
        <v>6800</v>
      </c>
      <c r="C823" s="13" t="s">
        <v>8227</v>
      </c>
      <c r="D823" s="14" t="s">
        <v>8228</v>
      </c>
    </row>
    <row r="824" spans="1:4" x14ac:dyDescent="0.3">
      <c r="A824" s="16" t="s">
        <v>5281</v>
      </c>
      <c r="B824" s="17" t="s">
        <v>6800</v>
      </c>
      <c r="C824" s="18" t="s">
        <v>8229</v>
      </c>
      <c r="D824" s="3" t="s">
        <v>6877</v>
      </c>
    </row>
    <row r="825" spans="1:4" x14ac:dyDescent="0.3">
      <c r="A825" s="11" t="s">
        <v>5282</v>
      </c>
      <c r="B825" s="12" t="s">
        <v>6800</v>
      </c>
      <c r="C825" s="13" t="s">
        <v>8014</v>
      </c>
      <c r="D825" s="14" t="s">
        <v>8230</v>
      </c>
    </row>
    <row r="826" spans="1:4" x14ac:dyDescent="0.3">
      <c r="A826" s="16" t="s">
        <v>5283</v>
      </c>
      <c r="B826" s="17" t="s">
        <v>6800</v>
      </c>
      <c r="C826" s="18" t="s">
        <v>8231</v>
      </c>
      <c r="D826" s="3" t="s">
        <v>8232</v>
      </c>
    </row>
    <row r="827" spans="1:4" x14ac:dyDescent="0.3">
      <c r="A827" s="11" t="s">
        <v>5284</v>
      </c>
      <c r="B827" s="12" t="s">
        <v>6797</v>
      </c>
      <c r="C827" s="13" t="s">
        <v>8233</v>
      </c>
      <c r="D827" s="14" t="s">
        <v>8234</v>
      </c>
    </row>
    <row r="828" spans="1:4" x14ac:dyDescent="0.3">
      <c r="A828" s="16" t="s">
        <v>5285</v>
      </c>
      <c r="B828" s="17" t="s">
        <v>6797</v>
      </c>
      <c r="C828" s="18" t="s">
        <v>8235</v>
      </c>
      <c r="D828" s="3" t="s">
        <v>8236</v>
      </c>
    </row>
    <row r="829" spans="1:4" x14ac:dyDescent="0.3">
      <c r="A829" s="11" t="s">
        <v>5286</v>
      </c>
      <c r="B829" s="12" t="s">
        <v>7674</v>
      </c>
      <c r="C829" s="13" t="s">
        <v>7683</v>
      </c>
      <c r="D829" s="14" t="s">
        <v>8237</v>
      </c>
    </row>
    <row r="830" spans="1:4" x14ac:dyDescent="0.3">
      <c r="A830" s="16" t="s">
        <v>5287</v>
      </c>
      <c r="B830" s="17" t="s">
        <v>7674</v>
      </c>
      <c r="C830" s="18" t="s">
        <v>7712</v>
      </c>
      <c r="D830" s="3" t="s">
        <v>8238</v>
      </c>
    </row>
    <row r="831" spans="1:4" x14ac:dyDescent="0.3">
      <c r="A831" s="11" t="s">
        <v>5288</v>
      </c>
      <c r="B831" s="12" t="s">
        <v>7674</v>
      </c>
      <c r="C831" s="13" t="s">
        <v>8239</v>
      </c>
      <c r="D831" s="14" t="s">
        <v>8240</v>
      </c>
    </row>
    <row r="832" spans="1:4" x14ac:dyDescent="0.3">
      <c r="A832" s="16" t="s">
        <v>5289</v>
      </c>
      <c r="B832" s="17" t="s">
        <v>6800</v>
      </c>
      <c r="C832" s="18" t="s">
        <v>8241</v>
      </c>
      <c r="D832" s="3" t="s">
        <v>7094</v>
      </c>
    </row>
    <row r="833" spans="1:4" x14ac:dyDescent="0.3">
      <c r="A833" s="11" t="s">
        <v>5290</v>
      </c>
      <c r="B833" s="12" t="s">
        <v>6800</v>
      </c>
      <c r="C833" s="13" t="s">
        <v>8242</v>
      </c>
      <c r="D833" s="14" t="s">
        <v>8243</v>
      </c>
    </row>
    <row r="834" spans="1:4" x14ac:dyDescent="0.3">
      <c r="A834" s="16" t="s">
        <v>5291</v>
      </c>
      <c r="B834" s="17" t="s">
        <v>6800</v>
      </c>
      <c r="C834" s="18" t="s">
        <v>8244</v>
      </c>
      <c r="D834" s="3" t="s">
        <v>8245</v>
      </c>
    </row>
    <row r="835" spans="1:4" x14ac:dyDescent="0.3">
      <c r="A835" s="11" t="s">
        <v>5292</v>
      </c>
      <c r="B835" s="12" t="s">
        <v>7674</v>
      </c>
      <c r="C835" s="13" t="s">
        <v>8246</v>
      </c>
      <c r="D835" s="14" t="s">
        <v>8009</v>
      </c>
    </row>
    <row r="836" spans="1:4" x14ac:dyDescent="0.3">
      <c r="A836" s="16" t="s">
        <v>5293</v>
      </c>
      <c r="B836" s="17" t="s">
        <v>6797</v>
      </c>
      <c r="C836" s="18" t="s">
        <v>8247</v>
      </c>
      <c r="D836" s="3" t="s">
        <v>8248</v>
      </c>
    </row>
    <row r="837" spans="1:4" x14ac:dyDescent="0.3">
      <c r="A837" s="11" t="s">
        <v>5294</v>
      </c>
      <c r="B837" s="12" t="s">
        <v>6797</v>
      </c>
      <c r="C837" s="13" t="s">
        <v>7212</v>
      </c>
      <c r="D837" s="14" t="s">
        <v>8249</v>
      </c>
    </row>
    <row r="838" spans="1:4" x14ac:dyDescent="0.3">
      <c r="A838" s="16" t="s">
        <v>5295</v>
      </c>
      <c r="B838" s="17" t="s">
        <v>6797</v>
      </c>
      <c r="C838" s="18" t="s">
        <v>8250</v>
      </c>
      <c r="D838" s="3" t="s">
        <v>8251</v>
      </c>
    </row>
    <row r="839" spans="1:4" x14ac:dyDescent="0.3">
      <c r="A839" s="11" t="s">
        <v>5296</v>
      </c>
      <c r="B839" s="12" t="s">
        <v>6800</v>
      </c>
      <c r="C839" s="13" t="s">
        <v>7911</v>
      </c>
      <c r="D839" s="14" t="s">
        <v>7803</v>
      </c>
    </row>
    <row r="840" spans="1:4" x14ac:dyDescent="0.3">
      <c r="A840" s="16" t="s">
        <v>5297</v>
      </c>
      <c r="B840" s="17" t="s">
        <v>6797</v>
      </c>
      <c r="C840" s="18" t="s">
        <v>8252</v>
      </c>
      <c r="D840" s="3" t="s">
        <v>7232</v>
      </c>
    </row>
    <row r="841" spans="1:4" x14ac:dyDescent="0.3">
      <c r="A841" s="11" t="s">
        <v>5298</v>
      </c>
      <c r="B841" s="12" t="s">
        <v>6797</v>
      </c>
      <c r="C841" s="13" t="s">
        <v>8253</v>
      </c>
      <c r="D841" s="14" t="s">
        <v>8254</v>
      </c>
    </row>
    <row r="842" spans="1:4" x14ac:dyDescent="0.3">
      <c r="A842" s="16" t="s">
        <v>5299</v>
      </c>
      <c r="B842" s="17" t="s">
        <v>6797</v>
      </c>
      <c r="C842" s="18" t="s">
        <v>8255</v>
      </c>
      <c r="D842" s="3" t="s">
        <v>8256</v>
      </c>
    </row>
    <row r="843" spans="1:4" x14ac:dyDescent="0.3">
      <c r="A843" s="11" t="s">
        <v>5300</v>
      </c>
      <c r="B843" s="12" t="s">
        <v>6797</v>
      </c>
      <c r="C843" s="13" t="s">
        <v>8257</v>
      </c>
      <c r="D843" s="14" t="s">
        <v>8154</v>
      </c>
    </row>
    <row r="844" spans="1:4" x14ac:dyDescent="0.3">
      <c r="A844" s="16" t="s">
        <v>5301</v>
      </c>
      <c r="B844" s="17" t="s">
        <v>6797</v>
      </c>
      <c r="C844" s="18" t="s">
        <v>8258</v>
      </c>
      <c r="D844" s="3" t="s">
        <v>8259</v>
      </c>
    </row>
    <row r="845" spans="1:4" x14ac:dyDescent="0.3">
      <c r="A845" s="11" t="s">
        <v>5302</v>
      </c>
      <c r="B845" s="12" t="s">
        <v>6797</v>
      </c>
      <c r="C845" s="13" t="s">
        <v>7075</v>
      </c>
      <c r="D845" s="14" t="s">
        <v>7736</v>
      </c>
    </row>
    <row r="846" spans="1:4" x14ac:dyDescent="0.3">
      <c r="A846" s="16" t="s">
        <v>5303</v>
      </c>
      <c r="B846" s="17" t="s">
        <v>7674</v>
      </c>
      <c r="C846" s="18" t="s">
        <v>8260</v>
      </c>
      <c r="D846" s="3" t="s">
        <v>8261</v>
      </c>
    </row>
    <row r="847" spans="1:4" x14ac:dyDescent="0.3">
      <c r="A847" s="11" t="s">
        <v>5304</v>
      </c>
      <c r="B847" s="12" t="s">
        <v>6797</v>
      </c>
      <c r="C847" s="13" t="s">
        <v>8262</v>
      </c>
      <c r="D847" s="14" t="s">
        <v>8263</v>
      </c>
    </row>
    <row r="848" spans="1:4" x14ac:dyDescent="0.3">
      <c r="A848" s="16" t="s">
        <v>5305</v>
      </c>
      <c r="B848" s="17" t="s">
        <v>6797</v>
      </c>
      <c r="C848" s="18" t="s">
        <v>8264</v>
      </c>
      <c r="D848" s="3" t="s">
        <v>8265</v>
      </c>
    </row>
    <row r="849" spans="1:4" x14ac:dyDescent="0.3">
      <c r="A849" s="11" t="s">
        <v>5306</v>
      </c>
      <c r="B849" s="12" t="s">
        <v>6797</v>
      </c>
      <c r="C849" s="13" t="s">
        <v>8266</v>
      </c>
      <c r="D849" s="14" t="s">
        <v>8267</v>
      </c>
    </row>
    <row r="850" spans="1:4" x14ac:dyDescent="0.3">
      <c r="A850" s="16" t="s">
        <v>5307</v>
      </c>
      <c r="B850" s="17" t="s">
        <v>6800</v>
      </c>
      <c r="C850" s="18" t="s">
        <v>8268</v>
      </c>
      <c r="D850" s="3" t="s">
        <v>6899</v>
      </c>
    </row>
    <row r="851" spans="1:4" x14ac:dyDescent="0.3">
      <c r="A851" s="11" t="s">
        <v>5308</v>
      </c>
      <c r="B851" s="12" t="s">
        <v>6800</v>
      </c>
      <c r="C851" s="13" t="s">
        <v>8269</v>
      </c>
      <c r="D851" s="14" t="s">
        <v>6884</v>
      </c>
    </row>
    <row r="852" spans="1:4" x14ac:dyDescent="0.3">
      <c r="A852" s="16" t="s">
        <v>5309</v>
      </c>
      <c r="B852" s="17" t="s">
        <v>6797</v>
      </c>
      <c r="C852" s="18" t="s">
        <v>8270</v>
      </c>
      <c r="D852" s="3" t="s">
        <v>8271</v>
      </c>
    </row>
    <row r="853" spans="1:4" x14ac:dyDescent="0.3">
      <c r="A853" s="11" t="s">
        <v>5310</v>
      </c>
      <c r="B853" s="12" t="s">
        <v>7674</v>
      </c>
      <c r="C853" s="13" t="s">
        <v>8272</v>
      </c>
      <c r="D853" s="14" t="s">
        <v>7154</v>
      </c>
    </row>
    <row r="854" spans="1:4" x14ac:dyDescent="0.3">
      <c r="A854" s="16" t="s">
        <v>5311</v>
      </c>
      <c r="B854" s="17" t="s">
        <v>6800</v>
      </c>
      <c r="C854" s="18" t="s">
        <v>7134</v>
      </c>
      <c r="D854" s="3" t="s">
        <v>6951</v>
      </c>
    </row>
    <row r="855" spans="1:4" x14ac:dyDescent="0.3">
      <c r="A855" s="11" t="s">
        <v>5312</v>
      </c>
      <c r="B855" s="12" t="s">
        <v>6800</v>
      </c>
      <c r="C855" s="13" t="s">
        <v>8273</v>
      </c>
      <c r="D855" s="14" t="s">
        <v>8274</v>
      </c>
    </row>
    <row r="856" spans="1:4" x14ac:dyDescent="0.3">
      <c r="A856" s="16" t="s">
        <v>5313</v>
      </c>
      <c r="B856" s="17" t="s">
        <v>6800</v>
      </c>
      <c r="C856" s="18" t="s">
        <v>8275</v>
      </c>
      <c r="D856" s="3" t="s">
        <v>7228</v>
      </c>
    </row>
    <row r="857" spans="1:4" x14ac:dyDescent="0.3">
      <c r="A857" s="11" t="s">
        <v>5314</v>
      </c>
      <c r="B857" s="12" t="s">
        <v>6800</v>
      </c>
      <c r="C857" s="13" t="s">
        <v>8276</v>
      </c>
      <c r="D857" s="14" t="s">
        <v>8277</v>
      </c>
    </row>
    <row r="858" spans="1:4" x14ac:dyDescent="0.3">
      <c r="A858" s="16" t="s">
        <v>5315</v>
      </c>
      <c r="B858" s="17" t="s">
        <v>6797</v>
      </c>
      <c r="C858" s="18" t="s">
        <v>8278</v>
      </c>
      <c r="D858" s="3" t="s">
        <v>8279</v>
      </c>
    </row>
    <row r="859" spans="1:4" x14ac:dyDescent="0.3">
      <c r="A859" s="11" t="s">
        <v>5316</v>
      </c>
      <c r="B859" s="12" t="s">
        <v>6797</v>
      </c>
      <c r="C859" s="13" t="s">
        <v>8280</v>
      </c>
      <c r="D859" s="14" t="s">
        <v>7609</v>
      </c>
    </row>
    <row r="860" spans="1:4" x14ac:dyDescent="0.3">
      <c r="A860" s="16" t="s">
        <v>5317</v>
      </c>
      <c r="B860" s="17" t="s">
        <v>6797</v>
      </c>
      <c r="C860" s="18" t="s">
        <v>8281</v>
      </c>
      <c r="D860" s="3" t="s">
        <v>8282</v>
      </c>
    </row>
    <row r="861" spans="1:4" x14ac:dyDescent="0.3">
      <c r="A861" s="11" t="s">
        <v>5318</v>
      </c>
      <c r="B861" s="12" t="s">
        <v>6797</v>
      </c>
      <c r="C861" s="13" t="s">
        <v>8283</v>
      </c>
      <c r="D861" s="14" t="s">
        <v>8284</v>
      </c>
    </row>
    <row r="862" spans="1:4" x14ac:dyDescent="0.3">
      <c r="A862" s="16" t="s">
        <v>5319</v>
      </c>
      <c r="B862" s="17" t="s">
        <v>6800</v>
      </c>
      <c r="C862" s="18" t="s">
        <v>8285</v>
      </c>
      <c r="D862" s="3" t="s">
        <v>6899</v>
      </c>
    </row>
    <row r="863" spans="1:4" x14ac:dyDescent="0.3">
      <c r="A863" s="11" t="s">
        <v>5320</v>
      </c>
      <c r="B863" s="12" t="s">
        <v>6797</v>
      </c>
      <c r="C863" s="13" t="s">
        <v>8286</v>
      </c>
      <c r="D863" s="14" t="s">
        <v>7421</v>
      </c>
    </row>
    <row r="864" spans="1:4" x14ac:dyDescent="0.3">
      <c r="A864" s="16" t="s">
        <v>5321</v>
      </c>
      <c r="B864" s="17" t="s">
        <v>6800</v>
      </c>
      <c r="C864" s="18" t="s">
        <v>8287</v>
      </c>
      <c r="D864" s="3" t="s">
        <v>8288</v>
      </c>
    </row>
    <row r="865" spans="1:4" x14ac:dyDescent="0.3">
      <c r="A865" s="11" t="s">
        <v>5322</v>
      </c>
      <c r="B865" s="12" t="s">
        <v>6800</v>
      </c>
      <c r="C865" s="13" t="s">
        <v>8289</v>
      </c>
      <c r="D865" s="14" t="s">
        <v>8290</v>
      </c>
    </row>
    <row r="866" spans="1:4" x14ac:dyDescent="0.3">
      <c r="A866" s="16" t="s">
        <v>5323</v>
      </c>
      <c r="B866" s="17" t="s">
        <v>6800</v>
      </c>
      <c r="C866" s="18" t="s">
        <v>8291</v>
      </c>
      <c r="D866" s="3" t="s">
        <v>6929</v>
      </c>
    </row>
    <row r="867" spans="1:4" x14ac:dyDescent="0.3">
      <c r="A867" s="11" t="s">
        <v>5324</v>
      </c>
      <c r="B867" s="12" t="s">
        <v>7674</v>
      </c>
      <c r="C867" s="13" t="s">
        <v>8292</v>
      </c>
      <c r="D867" s="14" t="s">
        <v>8293</v>
      </c>
    </row>
    <row r="868" spans="1:4" x14ac:dyDescent="0.3">
      <c r="A868" s="16" t="s">
        <v>5325</v>
      </c>
      <c r="B868" s="17" t="s">
        <v>6800</v>
      </c>
      <c r="C868" s="18" t="s">
        <v>8294</v>
      </c>
      <c r="D868" s="3" t="s">
        <v>8295</v>
      </c>
    </row>
    <row r="869" spans="1:4" x14ac:dyDescent="0.3">
      <c r="A869" s="11" t="s">
        <v>5326</v>
      </c>
      <c r="B869" s="12" t="s">
        <v>6800</v>
      </c>
      <c r="C869" s="13" t="s">
        <v>8296</v>
      </c>
      <c r="D869" s="14" t="s">
        <v>7002</v>
      </c>
    </row>
    <row r="870" spans="1:4" x14ac:dyDescent="0.3">
      <c r="A870" s="16" t="s">
        <v>5327</v>
      </c>
      <c r="B870" s="17" t="s">
        <v>6800</v>
      </c>
      <c r="C870" s="18" t="s">
        <v>8297</v>
      </c>
      <c r="D870" s="3" t="s">
        <v>6822</v>
      </c>
    </row>
    <row r="871" spans="1:4" x14ac:dyDescent="0.3">
      <c r="A871" s="11" t="s">
        <v>5328</v>
      </c>
      <c r="B871" s="12" t="s">
        <v>6800</v>
      </c>
      <c r="C871" s="13" t="s">
        <v>8298</v>
      </c>
      <c r="D871" s="14" t="s">
        <v>8299</v>
      </c>
    </row>
    <row r="872" spans="1:4" x14ac:dyDescent="0.3">
      <c r="A872" s="16" t="s">
        <v>5329</v>
      </c>
      <c r="B872" s="17" t="s">
        <v>7674</v>
      </c>
      <c r="C872" s="18" t="s">
        <v>8300</v>
      </c>
      <c r="D872" s="3" t="s">
        <v>8301</v>
      </c>
    </row>
    <row r="873" spans="1:4" x14ac:dyDescent="0.3">
      <c r="A873" s="11" t="s">
        <v>5330</v>
      </c>
      <c r="B873" s="12" t="s">
        <v>6797</v>
      </c>
      <c r="C873" s="13" t="s">
        <v>8302</v>
      </c>
      <c r="D873" s="14" t="s">
        <v>8303</v>
      </c>
    </row>
    <row r="874" spans="1:4" x14ac:dyDescent="0.3">
      <c r="A874" s="16" t="s">
        <v>5331</v>
      </c>
      <c r="B874" s="17" t="s">
        <v>7674</v>
      </c>
      <c r="C874" s="18" t="s">
        <v>8304</v>
      </c>
      <c r="D874" s="3" t="s">
        <v>7574</v>
      </c>
    </row>
    <row r="875" spans="1:4" x14ac:dyDescent="0.3">
      <c r="A875" s="11" t="s">
        <v>5332</v>
      </c>
      <c r="B875" s="12" t="s">
        <v>6797</v>
      </c>
      <c r="C875" s="13" t="s">
        <v>8305</v>
      </c>
      <c r="D875" s="14" t="s">
        <v>8306</v>
      </c>
    </row>
    <row r="876" spans="1:4" x14ac:dyDescent="0.3">
      <c r="A876" s="16" t="s">
        <v>5333</v>
      </c>
      <c r="B876" s="17" t="s">
        <v>6797</v>
      </c>
      <c r="C876" s="18" t="s">
        <v>8307</v>
      </c>
      <c r="D876" s="3" t="s">
        <v>8308</v>
      </c>
    </row>
    <row r="877" spans="1:4" x14ac:dyDescent="0.3">
      <c r="A877" s="11" t="s">
        <v>5334</v>
      </c>
      <c r="B877" s="12" t="s">
        <v>6797</v>
      </c>
      <c r="C877" s="13" t="s">
        <v>8309</v>
      </c>
      <c r="D877" s="14" t="s">
        <v>8310</v>
      </c>
    </row>
    <row r="878" spans="1:4" x14ac:dyDescent="0.3">
      <c r="A878" s="16" t="s">
        <v>5335</v>
      </c>
      <c r="B878" s="17" t="s">
        <v>7674</v>
      </c>
      <c r="C878" s="18" t="s">
        <v>8311</v>
      </c>
      <c r="D878" s="3" t="s">
        <v>7946</v>
      </c>
    </row>
    <row r="879" spans="1:4" x14ac:dyDescent="0.3">
      <c r="A879" s="11" t="s">
        <v>5336</v>
      </c>
      <c r="B879" s="12" t="s">
        <v>7674</v>
      </c>
      <c r="C879" s="13" t="s">
        <v>8312</v>
      </c>
      <c r="D879" s="14" t="s">
        <v>8313</v>
      </c>
    </row>
    <row r="880" spans="1:4" x14ac:dyDescent="0.3">
      <c r="A880" s="16" t="s">
        <v>5337</v>
      </c>
      <c r="B880" s="17" t="s">
        <v>6797</v>
      </c>
      <c r="C880" s="18" t="s">
        <v>8314</v>
      </c>
      <c r="D880" s="3" t="s">
        <v>8315</v>
      </c>
    </row>
    <row r="881" spans="1:4" x14ac:dyDescent="0.3">
      <c r="A881" s="11" t="s">
        <v>5338</v>
      </c>
      <c r="B881" s="12" t="s">
        <v>6797</v>
      </c>
      <c r="C881" s="13" t="s">
        <v>8316</v>
      </c>
      <c r="D881" s="14" t="s">
        <v>8317</v>
      </c>
    </row>
    <row r="882" spans="1:4" x14ac:dyDescent="0.3">
      <c r="A882" s="16" t="s">
        <v>5339</v>
      </c>
      <c r="B882" s="17" t="s">
        <v>6797</v>
      </c>
      <c r="C882" s="18" t="s">
        <v>8318</v>
      </c>
      <c r="D882" s="3" t="s">
        <v>8319</v>
      </c>
    </row>
    <row r="883" spans="1:4" x14ac:dyDescent="0.3">
      <c r="A883" s="11" t="s">
        <v>5340</v>
      </c>
      <c r="B883" s="12" t="s">
        <v>6797</v>
      </c>
      <c r="C883" s="13" t="s">
        <v>8320</v>
      </c>
      <c r="D883" s="14" t="s">
        <v>7320</v>
      </c>
    </row>
    <row r="884" spans="1:4" x14ac:dyDescent="0.3">
      <c r="A884" s="16" t="s">
        <v>5341</v>
      </c>
      <c r="B884" s="17" t="s">
        <v>6797</v>
      </c>
      <c r="C884" s="18" t="s">
        <v>8321</v>
      </c>
      <c r="D884" s="3" t="s">
        <v>8322</v>
      </c>
    </row>
    <row r="885" spans="1:4" x14ac:dyDescent="0.3">
      <c r="A885" s="11" t="s">
        <v>5342</v>
      </c>
      <c r="B885" s="12" t="s">
        <v>6797</v>
      </c>
      <c r="C885" s="13" t="s">
        <v>8323</v>
      </c>
      <c r="D885" s="14" t="s">
        <v>8324</v>
      </c>
    </row>
    <row r="886" spans="1:4" x14ac:dyDescent="0.3">
      <c r="A886" s="16" t="s">
        <v>5343</v>
      </c>
      <c r="B886" s="17" t="s">
        <v>6797</v>
      </c>
      <c r="C886" s="18" t="s">
        <v>8325</v>
      </c>
      <c r="D886" s="3" t="s">
        <v>8326</v>
      </c>
    </row>
    <row r="887" spans="1:4" x14ac:dyDescent="0.3">
      <c r="A887" s="11" t="s">
        <v>5344</v>
      </c>
      <c r="B887" s="12" t="s">
        <v>6797</v>
      </c>
      <c r="C887" s="13" t="s">
        <v>8327</v>
      </c>
      <c r="D887" s="14" t="s">
        <v>8328</v>
      </c>
    </row>
    <row r="888" spans="1:4" x14ac:dyDescent="0.3">
      <c r="A888" s="16" t="s">
        <v>5345</v>
      </c>
      <c r="B888" s="17" t="s">
        <v>6797</v>
      </c>
      <c r="C888" s="18" t="s">
        <v>8329</v>
      </c>
      <c r="D888" s="3" t="s">
        <v>8330</v>
      </c>
    </row>
    <row r="889" spans="1:4" x14ac:dyDescent="0.3">
      <c r="A889" s="11" t="s">
        <v>5346</v>
      </c>
      <c r="B889" s="12" t="s">
        <v>7674</v>
      </c>
      <c r="C889" s="13" t="s">
        <v>8331</v>
      </c>
      <c r="D889" s="14" t="s">
        <v>8332</v>
      </c>
    </row>
    <row r="890" spans="1:4" x14ac:dyDescent="0.3">
      <c r="A890" s="16" t="s">
        <v>5347</v>
      </c>
      <c r="B890" s="17" t="s">
        <v>6800</v>
      </c>
      <c r="C890" s="18" t="s">
        <v>8333</v>
      </c>
      <c r="D890" s="3" t="s">
        <v>8334</v>
      </c>
    </row>
    <row r="891" spans="1:4" x14ac:dyDescent="0.3">
      <c r="A891" s="11" t="s">
        <v>5348</v>
      </c>
      <c r="B891" s="12" t="s">
        <v>6800</v>
      </c>
      <c r="C891" s="13" t="s">
        <v>8335</v>
      </c>
      <c r="D891" s="14" t="s">
        <v>7148</v>
      </c>
    </row>
    <row r="892" spans="1:4" x14ac:dyDescent="0.3">
      <c r="A892" s="16" t="s">
        <v>5349</v>
      </c>
      <c r="B892" s="17" t="s">
        <v>6800</v>
      </c>
      <c r="C892" s="18" t="s">
        <v>8336</v>
      </c>
      <c r="D892" s="3" t="s">
        <v>8337</v>
      </c>
    </row>
    <row r="893" spans="1:4" x14ac:dyDescent="0.3">
      <c r="A893" s="11" t="s">
        <v>5350</v>
      </c>
      <c r="B893" s="12" t="s">
        <v>6800</v>
      </c>
      <c r="C893" s="13" t="s">
        <v>8338</v>
      </c>
      <c r="D893" s="14" t="s">
        <v>8339</v>
      </c>
    </row>
    <row r="894" spans="1:4" x14ac:dyDescent="0.3">
      <c r="A894" s="16" t="s">
        <v>5351</v>
      </c>
      <c r="B894" s="17" t="s">
        <v>7674</v>
      </c>
      <c r="C894" s="18" t="s">
        <v>8340</v>
      </c>
      <c r="D894" s="3" t="s">
        <v>8341</v>
      </c>
    </row>
    <row r="895" spans="1:4" x14ac:dyDescent="0.3">
      <c r="A895" s="11" t="s">
        <v>5352</v>
      </c>
      <c r="B895" s="12" t="s">
        <v>6800</v>
      </c>
      <c r="C895" s="13" t="s">
        <v>8342</v>
      </c>
      <c r="D895" s="14" t="s">
        <v>6838</v>
      </c>
    </row>
    <row r="896" spans="1:4" x14ac:dyDescent="0.3">
      <c r="A896" s="16" t="s">
        <v>5353</v>
      </c>
      <c r="B896" s="17" t="s">
        <v>6800</v>
      </c>
      <c r="C896" s="18" t="s">
        <v>8343</v>
      </c>
      <c r="D896" s="3" t="s">
        <v>8344</v>
      </c>
    </row>
    <row r="897" spans="1:4" x14ac:dyDescent="0.3">
      <c r="A897" s="11" t="s">
        <v>5354</v>
      </c>
      <c r="B897" s="12" t="s">
        <v>6797</v>
      </c>
      <c r="C897" s="13" t="s">
        <v>8345</v>
      </c>
      <c r="D897" s="14" t="s">
        <v>8346</v>
      </c>
    </row>
    <row r="898" spans="1:4" x14ac:dyDescent="0.3">
      <c r="A898" s="16" t="s">
        <v>5355</v>
      </c>
      <c r="B898" s="17" t="s">
        <v>6797</v>
      </c>
      <c r="C898" s="18" t="s">
        <v>7733</v>
      </c>
      <c r="D898" s="3" t="s">
        <v>8347</v>
      </c>
    </row>
    <row r="899" spans="1:4" x14ac:dyDescent="0.3">
      <c r="A899" s="11" t="s">
        <v>5356</v>
      </c>
      <c r="B899" s="12" t="s">
        <v>6797</v>
      </c>
      <c r="C899" s="13" t="s">
        <v>8348</v>
      </c>
      <c r="D899" s="14" t="s">
        <v>8349</v>
      </c>
    </row>
    <row r="900" spans="1:4" x14ac:dyDescent="0.3">
      <c r="A900" s="16" t="s">
        <v>5357</v>
      </c>
      <c r="B900" s="17" t="s">
        <v>6800</v>
      </c>
      <c r="C900" s="18" t="s">
        <v>7180</v>
      </c>
      <c r="D900" s="3" t="s">
        <v>6877</v>
      </c>
    </row>
    <row r="901" spans="1:4" x14ac:dyDescent="0.3">
      <c r="A901" s="11" t="s">
        <v>5358</v>
      </c>
      <c r="B901" s="12" t="s">
        <v>7674</v>
      </c>
      <c r="C901" s="13" t="s">
        <v>7210</v>
      </c>
      <c r="D901" s="14" t="s">
        <v>8350</v>
      </c>
    </row>
    <row r="902" spans="1:4" x14ac:dyDescent="0.3">
      <c r="A902" s="16" t="s">
        <v>5359</v>
      </c>
      <c r="B902" s="17" t="s">
        <v>6797</v>
      </c>
      <c r="C902" s="18" t="s">
        <v>8351</v>
      </c>
      <c r="D902" s="3" t="s">
        <v>8352</v>
      </c>
    </row>
    <row r="903" spans="1:4" x14ac:dyDescent="0.3">
      <c r="A903" s="11" t="s">
        <v>5360</v>
      </c>
      <c r="B903" s="12" t="s">
        <v>6800</v>
      </c>
      <c r="C903" s="13" t="s">
        <v>8353</v>
      </c>
      <c r="D903" s="14" t="s">
        <v>7813</v>
      </c>
    </row>
    <row r="904" spans="1:4" x14ac:dyDescent="0.3">
      <c r="A904" s="16" t="s">
        <v>5361</v>
      </c>
      <c r="B904" s="17" t="s">
        <v>6797</v>
      </c>
      <c r="C904" s="18" t="s">
        <v>8354</v>
      </c>
      <c r="D904" s="3" t="s">
        <v>8355</v>
      </c>
    </row>
    <row r="905" spans="1:4" x14ac:dyDescent="0.3">
      <c r="A905" s="11" t="s">
        <v>5362</v>
      </c>
      <c r="B905" s="12" t="s">
        <v>6797</v>
      </c>
      <c r="C905" s="13" t="s">
        <v>8356</v>
      </c>
      <c r="D905" s="14" t="s">
        <v>8357</v>
      </c>
    </row>
    <row r="906" spans="1:4" x14ac:dyDescent="0.3">
      <c r="A906" s="16" t="s">
        <v>5363</v>
      </c>
      <c r="B906" s="17" t="s">
        <v>6800</v>
      </c>
      <c r="C906" s="18" t="s">
        <v>8358</v>
      </c>
      <c r="D906" s="3" t="s">
        <v>8359</v>
      </c>
    </row>
    <row r="907" spans="1:4" x14ac:dyDescent="0.3">
      <c r="A907" s="11" t="s">
        <v>5364</v>
      </c>
      <c r="B907" s="12" t="s">
        <v>6797</v>
      </c>
      <c r="C907" s="13" t="s">
        <v>8360</v>
      </c>
      <c r="D907" s="14" t="s">
        <v>8251</v>
      </c>
    </row>
    <row r="908" spans="1:4" x14ac:dyDescent="0.3">
      <c r="A908" s="16" t="s">
        <v>5365</v>
      </c>
      <c r="B908" s="17" t="s">
        <v>7674</v>
      </c>
      <c r="C908" s="18" t="s">
        <v>8361</v>
      </c>
      <c r="D908" s="3" t="s">
        <v>8362</v>
      </c>
    </row>
    <row r="909" spans="1:4" x14ac:dyDescent="0.3">
      <c r="A909" s="11" t="s">
        <v>5366</v>
      </c>
      <c r="B909" s="12" t="s">
        <v>6800</v>
      </c>
      <c r="C909" s="13" t="s">
        <v>8363</v>
      </c>
      <c r="D909" s="14" t="s">
        <v>8364</v>
      </c>
    </row>
    <row r="910" spans="1:4" x14ac:dyDescent="0.3">
      <c r="A910" s="16" t="s">
        <v>5367</v>
      </c>
      <c r="B910" s="17" t="s">
        <v>6800</v>
      </c>
      <c r="C910" s="18" t="s">
        <v>8365</v>
      </c>
      <c r="D910" s="3" t="s">
        <v>7390</v>
      </c>
    </row>
    <row r="911" spans="1:4" x14ac:dyDescent="0.3">
      <c r="A911" s="11" t="s">
        <v>5368</v>
      </c>
      <c r="B911" s="12" t="s">
        <v>6800</v>
      </c>
      <c r="C911" s="13" t="s">
        <v>8366</v>
      </c>
      <c r="D911" s="14" t="s">
        <v>8367</v>
      </c>
    </row>
    <row r="912" spans="1:4" x14ac:dyDescent="0.3">
      <c r="A912" s="16" t="s">
        <v>5369</v>
      </c>
      <c r="B912" s="17" t="s">
        <v>6800</v>
      </c>
      <c r="C912" s="18" t="s">
        <v>8368</v>
      </c>
      <c r="D912" s="3" t="s">
        <v>8369</v>
      </c>
    </row>
    <row r="913" spans="1:4" x14ac:dyDescent="0.3">
      <c r="A913" s="11" t="s">
        <v>5370</v>
      </c>
      <c r="B913" s="12" t="s">
        <v>6800</v>
      </c>
      <c r="C913" s="13" t="s">
        <v>8370</v>
      </c>
      <c r="D913" s="14" t="s">
        <v>7555</v>
      </c>
    </row>
    <row r="914" spans="1:4" x14ac:dyDescent="0.3">
      <c r="A914" s="16" t="s">
        <v>5371</v>
      </c>
      <c r="B914" s="17" t="s">
        <v>6800</v>
      </c>
      <c r="C914" s="18" t="s">
        <v>8371</v>
      </c>
      <c r="D914" s="3" t="s">
        <v>6961</v>
      </c>
    </row>
    <row r="915" spans="1:4" x14ac:dyDescent="0.3">
      <c r="A915" s="11" t="s">
        <v>5372</v>
      </c>
      <c r="B915" s="12" t="s">
        <v>6800</v>
      </c>
      <c r="C915" s="13" t="s">
        <v>7049</v>
      </c>
      <c r="D915" s="14" t="s">
        <v>8372</v>
      </c>
    </row>
    <row r="916" spans="1:4" x14ac:dyDescent="0.3">
      <c r="A916" s="16" t="s">
        <v>5373</v>
      </c>
      <c r="B916" s="17" t="s">
        <v>6800</v>
      </c>
      <c r="C916" s="18" t="s">
        <v>8373</v>
      </c>
      <c r="D916" s="3" t="s">
        <v>8374</v>
      </c>
    </row>
    <row r="917" spans="1:4" x14ac:dyDescent="0.3">
      <c r="A917" s="11" t="s">
        <v>5374</v>
      </c>
      <c r="B917" s="12" t="s">
        <v>6800</v>
      </c>
      <c r="C917" s="13" t="s">
        <v>7210</v>
      </c>
      <c r="D917" s="14" t="s">
        <v>8375</v>
      </c>
    </row>
    <row r="918" spans="1:4" x14ac:dyDescent="0.3">
      <c r="A918" s="16" t="s">
        <v>5375</v>
      </c>
      <c r="B918" s="17" t="s">
        <v>6797</v>
      </c>
      <c r="C918" s="18" t="s">
        <v>8376</v>
      </c>
      <c r="D918" s="3" t="s">
        <v>8377</v>
      </c>
    </row>
    <row r="919" spans="1:4" x14ac:dyDescent="0.3">
      <c r="A919" s="11" t="s">
        <v>5376</v>
      </c>
      <c r="B919" s="12" t="s">
        <v>6797</v>
      </c>
      <c r="C919" s="13" t="s">
        <v>8378</v>
      </c>
      <c r="D919" s="14" t="s">
        <v>7572</v>
      </c>
    </row>
    <row r="920" spans="1:4" x14ac:dyDescent="0.3">
      <c r="A920" s="16" t="s">
        <v>5377</v>
      </c>
      <c r="B920" s="17" t="s">
        <v>6797</v>
      </c>
      <c r="C920" s="18" t="s">
        <v>8379</v>
      </c>
      <c r="D920" s="3" t="s">
        <v>6891</v>
      </c>
    </row>
    <row r="921" spans="1:4" x14ac:dyDescent="0.3">
      <c r="A921" s="11" t="s">
        <v>5378</v>
      </c>
      <c r="B921" s="12" t="s">
        <v>6797</v>
      </c>
      <c r="C921" s="13" t="s">
        <v>8380</v>
      </c>
      <c r="D921" s="14" t="s">
        <v>8381</v>
      </c>
    </row>
    <row r="922" spans="1:4" x14ac:dyDescent="0.3">
      <c r="A922" s="16" t="s">
        <v>5379</v>
      </c>
      <c r="B922" s="17" t="s">
        <v>6797</v>
      </c>
      <c r="C922" s="18" t="s">
        <v>8382</v>
      </c>
      <c r="D922" s="3" t="s">
        <v>8383</v>
      </c>
    </row>
    <row r="923" spans="1:4" x14ac:dyDescent="0.3">
      <c r="A923" s="11" t="s">
        <v>5380</v>
      </c>
      <c r="B923" s="12" t="s">
        <v>6797</v>
      </c>
      <c r="C923" s="13" t="s">
        <v>8384</v>
      </c>
      <c r="D923" s="14" t="s">
        <v>8385</v>
      </c>
    </row>
    <row r="924" spans="1:4" x14ac:dyDescent="0.3">
      <c r="A924" s="16" t="s">
        <v>5381</v>
      </c>
      <c r="B924" s="17" t="s">
        <v>6797</v>
      </c>
      <c r="C924" s="18" t="s">
        <v>8386</v>
      </c>
      <c r="D924" s="3" t="s">
        <v>8387</v>
      </c>
    </row>
    <row r="925" spans="1:4" x14ac:dyDescent="0.3">
      <c r="A925" s="11" t="s">
        <v>5382</v>
      </c>
      <c r="B925" s="12" t="s">
        <v>6797</v>
      </c>
      <c r="C925" s="13" t="s">
        <v>8388</v>
      </c>
      <c r="D925" s="14" t="s">
        <v>8389</v>
      </c>
    </row>
    <row r="926" spans="1:4" x14ac:dyDescent="0.3">
      <c r="A926" s="16" t="s">
        <v>5383</v>
      </c>
      <c r="B926" s="17" t="s">
        <v>6797</v>
      </c>
      <c r="C926" s="18" t="s">
        <v>8390</v>
      </c>
      <c r="D926" s="3" t="s">
        <v>8391</v>
      </c>
    </row>
    <row r="927" spans="1:4" x14ac:dyDescent="0.3">
      <c r="A927" s="11" t="s">
        <v>5384</v>
      </c>
      <c r="B927" s="12" t="s">
        <v>6797</v>
      </c>
      <c r="C927" s="13" t="s">
        <v>8392</v>
      </c>
      <c r="D927" s="14" t="s">
        <v>8393</v>
      </c>
    </row>
    <row r="928" spans="1:4" x14ac:dyDescent="0.3">
      <c r="A928" s="16" t="s">
        <v>5385</v>
      </c>
      <c r="B928" s="17" t="s">
        <v>6797</v>
      </c>
      <c r="C928" s="18" t="s">
        <v>8394</v>
      </c>
      <c r="D928" s="3" t="s">
        <v>8021</v>
      </c>
    </row>
    <row r="929" spans="1:4" x14ac:dyDescent="0.3">
      <c r="A929" s="11" t="s">
        <v>5386</v>
      </c>
      <c r="B929" s="12" t="s">
        <v>6797</v>
      </c>
      <c r="C929" s="13" t="s">
        <v>8395</v>
      </c>
      <c r="D929" s="14" t="s">
        <v>8396</v>
      </c>
    </row>
    <row r="930" spans="1:4" x14ac:dyDescent="0.3">
      <c r="A930" s="16" t="s">
        <v>5387</v>
      </c>
      <c r="B930" s="17" t="s">
        <v>7674</v>
      </c>
      <c r="C930" s="18" t="s">
        <v>8397</v>
      </c>
      <c r="D930" s="3" t="s">
        <v>8398</v>
      </c>
    </row>
    <row r="931" spans="1:4" x14ac:dyDescent="0.3">
      <c r="A931" s="11" t="s">
        <v>5388</v>
      </c>
      <c r="B931" s="12" t="s">
        <v>6800</v>
      </c>
      <c r="C931" s="13" t="s">
        <v>8399</v>
      </c>
      <c r="D931" s="14" t="s">
        <v>8400</v>
      </c>
    </row>
    <row r="932" spans="1:4" x14ac:dyDescent="0.3">
      <c r="A932" s="16" t="s">
        <v>5389</v>
      </c>
      <c r="B932" s="17" t="s">
        <v>7674</v>
      </c>
      <c r="C932" s="18" t="s">
        <v>8401</v>
      </c>
      <c r="D932" s="3" t="s">
        <v>8023</v>
      </c>
    </row>
    <row r="933" spans="1:4" x14ac:dyDescent="0.3">
      <c r="A933" s="11" t="s">
        <v>5390</v>
      </c>
      <c r="B933" s="12" t="s">
        <v>6800</v>
      </c>
      <c r="C933" s="13" t="s">
        <v>8402</v>
      </c>
      <c r="D933" s="14" t="s">
        <v>7133</v>
      </c>
    </row>
    <row r="934" spans="1:4" x14ac:dyDescent="0.3">
      <c r="A934" s="16" t="s">
        <v>5391</v>
      </c>
      <c r="B934" s="17" t="s">
        <v>6800</v>
      </c>
      <c r="C934" s="18" t="s">
        <v>8403</v>
      </c>
      <c r="D934" s="3" t="s">
        <v>8404</v>
      </c>
    </row>
    <row r="935" spans="1:4" x14ac:dyDescent="0.3">
      <c r="A935" s="11" t="s">
        <v>5392</v>
      </c>
      <c r="B935" s="12" t="s">
        <v>6797</v>
      </c>
      <c r="C935" s="13" t="s">
        <v>6815</v>
      </c>
      <c r="D935" s="14" t="s">
        <v>8405</v>
      </c>
    </row>
    <row r="936" spans="1:4" x14ac:dyDescent="0.3">
      <c r="A936" s="16" t="s">
        <v>5393</v>
      </c>
      <c r="B936" s="17" t="s">
        <v>6800</v>
      </c>
      <c r="C936" s="18" t="s">
        <v>8406</v>
      </c>
      <c r="D936" s="3" t="s">
        <v>8407</v>
      </c>
    </row>
    <row r="937" spans="1:4" x14ac:dyDescent="0.3">
      <c r="A937" s="11" t="s">
        <v>5394</v>
      </c>
      <c r="B937" s="12" t="s">
        <v>6800</v>
      </c>
      <c r="C937" s="13" t="s">
        <v>8408</v>
      </c>
      <c r="D937" s="14" t="s">
        <v>6916</v>
      </c>
    </row>
    <row r="938" spans="1:4" x14ac:dyDescent="0.3">
      <c r="A938" s="16" t="s">
        <v>5395</v>
      </c>
      <c r="B938" s="17" t="s">
        <v>7674</v>
      </c>
      <c r="C938" s="18" t="s">
        <v>8376</v>
      </c>
      <c r="D938" s="3" t="s">
        <v>8409</v>
      </c>
    </row>
    <row r="939" spans="1:4" x14ac:dyDescent="0.3">
      <c r="A939" s="11" t="s">
        <v>5396</v>
      </c>
      <c r="B939" s="12" t="s">
        <v>6797</v>
      </c>
      <c r="C939" s="13" t="s">
        <v>8410</v>
      </c>
      <c r="D939" s="14" t="s">
        <v>8411</v>
      </c>
    </row>
    <row r="940" spans="1:4" x14ac:dyDescent="0.3">
      <c r="A940" s="16" t="s">
        <v>5397</v>
      </c>
      <c r="B940" s="17" t="s">
        <v>6800</v>
      </c>
      <c r="C940" s="18" t="s">
        <v>8412</v>
      </c>
      <c r="D940" s="3" t="s">
        <v>8413</v>
      </c>
    </row>
    <row r="941" spans="1:4" x14ac:dyDescent="0.3">
      <c r="A941" s="11" t="s">
        <v>5398</v>
      </c>
      <c r="B941" s="12" t="s">
        <v>6800</v>
      </c>
      <c r="C941" s="13" t="s">
        <v>8414</v>
      </c>
      <c r="D941" s="14" t="s">
        <v>7528</v>
      </c>
    </row>
    <row r="942" spans="1:4" x14ac:dyDescent="0.3">
      <c r="A942" s="16" t="s">
        <v>5399</v>
      </c>
      <c r="B942" s="17" t="s">
        <v>6797</v>
      </c>
      <c r="C942" s="18" t="s">
        <v>8415</v>
      </c>
      <c r="D942" s="3" t="s">
        <v>8416</v>
      </c>
    </row>
    <row r="943" spans="1:4" x14ac:dyDescent="0.3">
      <c r="A943" s="11" t="s">
        <v>5400</v>
      </c>
      <c r="B943" s="12" t="s">
        <v>6797</v>
      </c>
      <c r="C943" s="13" t="s">
        <v>8417</v>
      </c>
      <c r="D943" s="14" t="s">
        <v>8418</v>
      </c>
    </row>
    <row r="944" spans="1:4" x14ac:dyDescent="0.3">
      <c r="A944" s="16" t="s">
        <v>5401</v>
      </c>
      <c r="B944" s="17" t="s">
        <v>6797</v>
      </c>
      <c r="C944" s="18" t="s">
        <v>8419</v>
      </c>
      <c r="D944" s="3" t="s">
        <v>8420</v>
      </c>
    </row>
    <row r="945" spans="1:4" x14ac:dyDescent="0.3">
      <c r="A945" s="11" t="s">
        <v>5402</v>
      </c>
      <c r="B945" s="12" t="s">
        <v>6800</v>
      </c>
      <c r="C945" s="13" t="s">
        <v>7510</v>
      </c>
      <c r="D945" s="14" t="s">
        <v>8421</v>
      </c>
    </row>
    <row r="946" spans="1:4" x14ac:dyDescent="0.3">
      <c r="A946" s="16" t="s">
        <v>5403</v>
      </c>
      <c r="B946" s="17" t="s">
        <v>6797</v>
      </c>
      <c r="C946" s="18" t="s">
        <v>8422</v>
      </c>
      <c r="D946" s="3" t="s">
        <v>6969</v>
      </c>
    </row>
    <row r="947" spans="1:4" x14ac:dyDescent="0.3">
      <c r="A947" s="11" t="s">
        <v>5404</v>
      </c>
      <c r="B947" s="12" t="s">
        <v>6800</v>
      </c>
      <c r="C947" s="13" t="s">
        <v>8423</v>
      </c>
      <c r="D947" s="14" t="s">
        <v>6838</v>
      </c>
    </row>
    <row r="948" spans="1:4" x14ac:dyDescent="0.3">
      <c r="A948" s="16" t="s">
        <v>5405</v>
      </c>
      <c r="B948" s="17" t="s">
        <v>6800</v>
      </c>
      <c r="C948" s="18" t="s">
        <v>7866</v>
      </c>
      <c r="D948" s="3" t="s">
        <v>8424</v>
      </c>
    </row>
    <row r="949" spans="1:4" x14ac:dyDescent="0.3">
      <c r="A949" s="11" t="s">
        <v>5406</v>
      </c>
      <c r="B949" s="12" t="s">
        <v>6800</v>
      </c>
      <c r="C949" s="13" t="s">
        <v>8425</v>
      </c>
      <c r="D949" s="14" t="s">
        <v>7078</v>
      </c>
    </row>
    <row r="950" spans="1:4" x14ac:dyDescent="0.3">
      <c r="A950" s="16" t="s">
        <v>5407</v>
      </c>
      <c r="B950" s="17" t="s">
        <v>6800</v>
      </c>
      <c r="C950" s="18" t="s">
        <v>8426</v>
      </c>
      <c r="D950" s="3" t="s">
        <v>7220</v>
      </c>
    </row>
    <row r="951" spans="1:4" x14ac:dyDescent="0.3">
      <c r="A951" s="11" t="s">
        <v>5408</v>
      </c>
      <c r="B951" s="12" t="s">
        <v>6800</v>
      </c>
      <c r="C951" s="13" t="s">
        <v>8427</v>
      </c>
      <c r="D951" s="14" t="s">
        <v>7643</v>
      </c>
    </row>
    <row r="952" spans="1:4" x14ac:dyDescent="0.3">
      <c r="A952" s="16" t="s">
        <v>5409</v>
      </c>
      <c r="B952" s="17" t="s">
        <v>6797</v>
      </c>
      <c r="C952" s="18" t="s">
        <v>8428</v>
      </c>
      <c r="D952" s="3" t="s">
        <v>8429</v>
      </c>
    </row>
    <row r="953" spans="1:4" x14ac:dyDescent="0.3">
      <c r="A953" s="11" t="s">
        <v>5410</v>
      </c>
      <c r="B953" s="12" t="s">
        <v>6797</v>
      </c>
      <c r="C953" s="13" t="s">
        <v>7422</v>
      </c>
      <c r="D953" s="14" t="s">
        <v>8430</v>
      </c>
    </row>
    <row r="954" spans="1:4" x14ac:dyDescent="0.3">
      <c r="A954" s="16" t="s">
        <v>5411</v>
      </c>
      <c r="B954" s="17" t="s">
        <v>6797</v>
      </c>
      <c r="C954" s="18" t="s">
        <v>8431</v>
      </c>
      <c r="D954" s="3" t="s">
        <v>8432</v>
      </c>
    </row>
    <row r="955" spans="1:4" x14ac:dyDescent="0.3">
      <c r="A955" s="11" t="s">
        <v>5412</v>
      </c>
      <c r="B955" s="12" t="s">
        <v>6800</v>
      </c>
      <c r="C955" s="13" t="s">
        <v>8433</v>
      </c>
      <c r="D955" s="14" t="s">
        <v>8434</v>
      </c>
    </row>
    <row r="956" spans="1:4" x14ac:dyDescent="0.3">
      <c r="A956" s="16" t="s">
        <v>5413</v>
      </c>
      <c r="B956" s="17" t="s">
        <v>6800</v>
      </c>
      <c r="C956" s="18" t="s">
        <v>8435</v>
      </c>
      <c r="D956" s="3" t="s">
        <v>8436</v>
      </c>
    </row>
    <row r="957" spans="1:4" x14ac:dyDescent="0.3">
      <c r="A957" s="11" t="s">
        <v>5414</v>
      </c>
      <c r="B957" s="12" t="s">
        <v>7674</v>
      </c>
      <c r="C957" s="13" t="s">
        <v>8437</v>
      </c>
      <c r="D957" s="14" t="s">
        <v>8438</v>
      </c>
    </row>
    <row r="958" spans="1:4" x14ac:dyDescent="0.3">
      <c r="A958" s="16" t="s">
        <v>5415</v>
      </c>
      <c r="B958" s="17" t="s">
        <v>6800</v>
      </c>
      <c r="C958" s="18" t="s">
        <v>8338</v>
      </c>
      <c r="D958" s="3" t="s">
        <v>7078</v>
      </c>
    </row>
    <row r="959" spans="1:4" x14ac:dyDescent="0.3">
      <c r="A959" s="11" t="s">
        <v>5416</v>
      </c>
      <c r="B959" s="12" t="s">
        <v>6797</v>
      </c>
      <c r="C959" s="13" t="s">
        <v>8439</v>
      </c>
      <c r="D959" s="14" t="s">
        <v>8440</v>
      </c>
    </row>
    <row r="960" spans="1:4" x14ac:dyDescent="0.3">
      <c r="A960" s="16" t="s">
        <v>5417</v>
      </c>
      <c r="B960" s="17" t="s">
        <v>7674</v>
      </c>
      <c r="C960" s="18" t="s">
        <v>8441</v>
      </c>
      <c r="D960" s="3" t="s">
        <v>8442</v>
      </c>
    </row>
    <row r="961" spans="1:4" x14ac:dyDescent="0.3">
      <c r="A961" s="11" t="s">
        <v>5418</v>
      </c>
      <c r="B961" s="12" t="s">
        <v>6797</v>
      </c>
      <c r="C961" s="13" t="s">
        <v>8443</v>
      </c>
      <c r="D961" s="14" t="s">
        <v>8444</v>
      </c>
    </row>
    <row r="962" spans="1:4" x14ac:dyDescent="0.3">
      <c r="A962" s="16" t="s">
        <v>5419</v>
      </c>
      <c r="B962" s="17" t="s">
        <v>7674</v>
      </c>
      <c r="C962" s="18" t="s">
        <v>8445</v>
      </c>
      <c r="D962" s="3" t="s">
        <v>7535</v>
      </c>
    </row>
    <row r="963" spans="1:4" x14ac:dyDescent="0.3">
      <c r="A963" s="11" t="s">
        <v>5420</v>
      </c>
      <c r="B963" s="12" t="s">
        <v>6800</v>
      </c>
      <c r="C963" s="13" t="s">
        <v>7346</v>
      </c>
      <c r="D963" s="14" t="s">
        <v>8446</v>
      </c>
    </row>
    <row r="964" spans="1:4" x14ac:dyDescent="0.3">
      <c r="A964" s="16" t="s">
        <v>5421</v>
      </c>
      <c r="B964" s="17" t="s">
        <v>6797</v>
      </c>
      <c r="C964" s="18" t="s">
        <v>8447</v>
      </c>
      <c r="D964" s="3" t="s">
        <v>8448</v>
      </c>
    </row>
    <row r="965" spans="1:4" x14ac:dyDescent="0.3">
      <c r="A965" s="11" t="s">
        <v>5422</v>
      </c>
      <c r="B965" s="12" t="s">
        <v>7674</v>
      </c>
      <c r="C965" s="13" t="s">
        <v>8449</v>
      </c>
      <c r="D965" s="14" t="s">
        <v>8450</v>
      </c>
    </row>
    <row r="966" spans="1:4" x14ac:dyDescent="0.3">
      <c r="A966" s="16" t="s">
        <v>5423</v>
      </c>
      <c r="B966" s="17" t="s">
        <v>6797</v>
      </c>
      <c r="C966" s="18" t="s">
        <v>8451</v>
      </c>
      <c r="D966" s="3" t="s">
        <v>8452</v>
      </c>
    </row>
    <row r="967" spans="1:4" x14ac:dyDescent="0.3">
      <c r="A967" s="11" t="s">
        <v>5424</v>
      </c>
      <c r="B967" s="12" t="s">
        <v>6797</v>
      </c>
      <c r="C967" s="13" t="s">
        <v>8453</v>
      </c>
      <c r="D967" s="14" t="s">
        <v>8454</v>
      </c>
    </row>
    <row r="968" spans="1:4" x14ac:dyDescent="0.3">
      <c r="A968" s="16" t="s">
        <v>5425</v>
      </c>
      <c r="B968" s="17" t="s">
        <v>6797</v>
      </c>
      <c r="C968" s="18" t="s">
        <v>8455</v>
      </c>
      <c r="D968" s="3" t="s">
        <v>8456</v>
      </c>
    </row>
    <row r="969" spans="1:4" x14ac:dyDescent="0.3">
      <c r="A969" s="11" t="s">
        <v>5426</v>
      </c>
      <c r="B969" s="12" t="s">
        <v>6800</v>
      </c>
      <c r="C969" s="13" t="s">
        <v>8457</v>
      </c>
      <c r="D969" s="14" t="s">
        <v>6920</v>
      </c>
    </row>
    <row r="970" spans="1:4" x14ac:dyDescent="0.3">
      <c r="A970" s="16" t="s">
        <v>5427</v>
      </c>
      <c r="B970" s="17" t="s">
        <v>6797</v>
      </c>
      <c r="C970" s="18" t="s">
        <v>8458</v>
      </c>
      <c r="D970" s="3" t="s">
        <v>7894</v>
      </c>
    </row>
    <row r="971" spans="1:4" x14ac:dyDescent="0.3">
      <c r="A971" s="11" t="s">
        <v>5428</v>
      </c>
      <c r="B971" s="12" t="s">
        <v>6800</v>
      </c>
      <c r="C971" s="13" t="s">
        <v>8459</v>
      </c>
      <c r="D971" s="14" t="s">
        <v>8460</v>
      </c>
    </row>
    <row r="972" spans="1:4" x14ac:dyDescent="0.3">
      <c r="A972" s="16" t="s">
        <v>5429</v>
      </c>
      <c r="B972" s="17" t="s">
        <v>6797</v>
      </c>
      <c r="C972" s="18" t="s">
        <v>8461</v>
      </c>
      <c r="D972" s="3" t="s">
        <v>7551</v>
      </c>
    </row>
    <row r="973" spans="1:4" x14ac:dyDescent="0.3">
      <c r="A973" s="11" t="s">
        <v>5430</v>
      </c>
      <c r="B973" s="12" t="s">
        <v>6797</v>
      </c>
      <c r="C973" s="13" t="s">
        <v>8462</v>
      </c>
      <c r="D973" s="14" t="s">
        <v>8463</v>
      </c>
    </row>
    <row r="974" spans="1:4" x14ac:dyDescent="0.3">
      <c r="A974" s="16" t="s">
        <v>5431</v>
      </c>
      <c r="B974" s="17" t="s">
        <v>6800</v>
      </c>
      <c r="C974" s="18" t="s">
        <v>8464</v>
      </c>
      <c r="D974" s="3" t="s">
        <v>7098</v>
      </c>
    </row>
    <row r="975" spans="1:4" x14ac:dyDescent="0.3">
      <c r="A975" s="11" t="s">
        <v>5432</v>
      </c>
      <c r="B975" s="12" t="s">
        <v>7674</v>
      </c>
      <c r="C975" s="13" t="s">
        <v>8134</v>
      </c>
      <c r="D975" s="14" t="s">
        <v>8465</v>
      </c>
    </row>
    <row r="976" spans="1:4" x14ac:dyDescent="0.3">
      <c r="A976" s="16" t="s">
        <v>5433</v>
      </c>
      <c r="B976" s="17" t="s">
        <v>6800</v>
      </c>
      <c r="C976" s="18" t="s">
        <v>8466</v>
      </c>
      <c r="D976" s="3" t="s">
        <v>8025</v>
      </c>
    </row>
    <row r="977" spans="1:4" x14ac:dyDescent="0.3">
      <c r="A977" s="11" t="s">
        <v>5434</v>
      </c>
      <c r="B977" s="12" t="s">
        <v>7674</v>
      </c>
      <c r="C977" s="13" t="s">
        <v>8467</v>
      </c>
      <c r="D977" s="14" t="s">
        <v>8468</v>
      </c>
    </row>
    <row r="978" spans="1:4" x14ac:dyDescent="0.3">
      <c r="A978" s="16" t="s">
        <v>5435</v>
      </c>
      <c r="B978" s="17" t="s">
        <v>7674</v>
      </c>
      <c r="C978" s="18" t="s">
        <v>7667</v>
      </c>
      <c r="D978" s="3" t="s">
        <v>8469</v>
      </c>
    </row>
    <row r="979" spans="1:4" x14ac:dyDescent="0.3">
      <c r="A979" s="11" t="s">
        <v>5436</v>
      </c>
      <c r="B979" s="12" t="s">
        <v>6800</v>
      </c>
      <c r="C979" s="13" t="s">
        <v>8470</v>
      </c>
      <c r="D979" s="14" t="s">
        <v>7360</v>
      </c>
    </row>
    <row r="980" spans="1:4" x14ac:dyDescent="0.3">
      <c r="A980" s="16" t="s">
        <v>5437</v>
      </c>
      <c r="B980" s="17" t="s">
        <v>6800</v>
      </c>
      <c r="C980" s="18" t="s">
        <v>8471</v>
      </c>
      <c r="D980" s="3" t="s">
        <v>8472</v>
      </c>
    </row>
    <row r="981" spans="1:4" x14ac:dyDescent="0.3">
      <c r="A981" s="11" t="s">
        <v>5438</v>
      </c>
      <c r="B981" s="12" t="s">
        <v>6800</v>
      </c>
      <c r="C981" s="13" t="s">
        <v>8473</v>
      </c>
      <c r="D981" s="14" t="s">
        <v>7224</v>
      </c>
    </row>
    <row r="982" spans="1:4" x14ac:dyDescent="0.3">
      <c r="A982" s="16" t="s">
        <v>5439</v>
      </c>
      <c r="B982" s="17" t="s">
        <v>6800</v>
      </c>
      <c r="C982" s="18" t="s">
        <v>8474</v>
      </c>
      <c r="D982" s="3" t="s">
        <v>8475</v>
      </c>
    </row>
    <row r="983" spans="1:4" x14ac:dyDescent="0.3">
      <c r="A983" s="11" t="s">
        <v>5440</v>
      </c>
      <c r="B983" s="12" t="s">
        <v>6800</v>
      </c>
      <c r="C983" s="13" t="s">
        <v>8476</v>
      </c>
      <c r="D983" s="14" t="s">
        <v>8477</v>
      </c>
    </row>
    <row r="984" spans="1:4" x14ac:dyDescent="0.3">
      <c r="A984" s="16" t="s">
        <v>5441</v>
      </c>
      <c r="B984" s="17" t="s">
        <v>6800</v>
      </c>
      <c r="C984" s="18" t="s">
        <v>8478</v>
      </c>
      <c r="D984" s="3" t="s">
        <v>7234</v>
      </c>
    </row>
    <row r="985" spans="1:4" x14ac:dyDescent="0.3">
      <c r="A985" s="11" t="s">
        <v>5442</v>
      </c>
      <c r="B985" s="12" t="s">
        <v>7674</v>
      </c>
      <c r="C985" s="13" t="s">
        <v>8479</v>
      </c>
      <c r="D985" s="14" t="s">
        <v>8480</v>
      </c>
    </row>
    <row r="986" spans="1:4" x14ac:dyDescent="0.3">
      <c r="A986" s="16" t="s">
        <v>5443</v>
      </c>
      <c r="B986" s="17" t="s">
        <v>6800</v>
      </c>
      <c r="C986" s="18" t="s">
        <v>8481</v>
      </c>
      <c r="D986" s="3" t="s">
        <v>8482</v>
      </c>
    </row>
    <row r="987" spans="1:4" x14ac:dyDescent="0.3">
      <c r="A987" s="11" t="s">
        <v>5444</v>
      </c>
      <c r="B987" s="12" t="s">
        <v>6797</v>
      </c>
      <c r="C987" s="13" t="s">
        <v>8483</v>
      </c>
      <c r="D987" s="14" t="s">
        <v>8484</v>
      </c>
    </row>
    <row r="988" spans="1:4" x14ac:dyDescent="0.3">
      <c r="A988" s="16" t="s">
        <v>5445</v>
      </c>
      <c r="B988" s="17" t="s">
        <v>6797</v>
      </c>
      <c r="C988" s="18" t="s">
        <v>7075</v>
      </c>
      <c r="D988" s="3" t="s">
        <v>7275</v>
      </c>
    </row>
    <row r="989" spans="1:4" x14ac:dyDescent="0.3">
      <c r="A989" s="11" t="s">
        <v>5446</v>
      </c>
      <c r="B989" s="12" t="s">
        <v>7674</v>
      </c>
      <c r="C989" s="13" t="s">
        <v>8485</v>
      </c>
      <c r="D989" s="14" t="s">
        <v>8324</v>
      </c>
    </row>
    <row r="990" spans="1:4" x14ac:dyDescent="0.3">
      <c r="A990" s="16" t="s">
        <v>5447</v>
      </c>
      <c r="B990" s="17" t="s">
        <v>6797</v>
      </c>
      <c r="C990" s="18" t="s">
        <v>8486</v>
      </c>
      <c r="D990" s="3" t="s">
        <v>8487</v>
      </c>
    </row>
    <row r="991" spans="1:4" x14ac:dyDescent="0.3">
      <c r="A991" s="11" t="s">
        <v>5448</v>
      </c>
      <c r="B991" s="12" t="s">
        <v>6797</v>
      </c>
      <c r="C991" s="13" t="s">
        <v>8488</v>
      </c>
      <c r="D991" s="14" t="s">
        <v>6953</v>
      </c>
    </row>
    <row r="992" spans="1:4" x14ac:dyDescent="0.3">
      <c r="A992" s="16" t="s">
        <v>5449</v>
      </c>
      <c r="B992" s="17" t="s">
        <v>6797</v>
      </c>
      <c r="C992" s="18" t="s">
        <v>8489</v>
      </c>
      <c r="D992" s="3" t="s">
        <v>8490</v>
      </c>
    </row>
    <row r="993" spans="1:4" x14ac:dyDescent="0.3">
      <c r="A993" s="11" t="s">
        <v>5450</v>
      </c>
      <c r="B993" s="12" t="s">
        <v>6800</v>
      </c>
      <c r="C993" s="13" t="s">
        <v>6972</v>
      </c>
      <c r="D993" s="14" t="s">
        <v>8491</v>
      </c>
    </row>
    <row r="994" spans="1:4" x14ac:dyDescent="0.3">
      <c r="A994" s="16" t="s">
        <v>5451</v>
      </c>
      <c r="B994" s="17" t="s">
        <v>6800</v>
      </c>
      <c r="C994" s="18" t="s">
        <v>8492</v>
      </c>
      <c r="D994" s="3" t="s">
        <v>8493</v>
      </c>
    </row>
    <row r="995" spans="1:4" x14ac:dyDescent="0.3">
      <c r="A995" s="11" t="s">
        <v>5452</v>
      </c>
      <c r="B995" s="12" t="s">
        <v>6797</v>
      </c>
      <c r="C995" s="13" t="s">
        <v>8494</v>
      </c>
      <c r="D995" s="14" t="s">
        <v>8495</v>
      </c>
    </row>
    <row r="996" spans="1:4" x14ac:dyDescent="0.3">
      <c r="A996" s="16" t="s">
        <v>5453</v>
      </c>
      <c r="B996" s="17" t="s">
        <v>6800</v>
      </c>
      <c r="C996" s="18" t="s">
        <v>6880</v>
      </c>
      <c r="D996" s="3" t="s">
        <v>8496</v>
      </c>
    </row>
    <row r="997" spans="1:4" x14ac:dyDescent="0.3">
      <c r="A997" s="11" t="s">
        <v>5454</v>
      </c>
      <c r="B997" s="12" t="s">
        <v>7674</v>
      </c>
      <c r="C997" s="13" t="s">
        <v>8497</v>
      </c>
      <c r="D997" s="14" t="s">
        <v>8498</v>
      </c>
    </row>
    <row r="998" spans="1:4" x14ac:dyDescent="0.3">
      <c r="A998" s="16" t="s">
        <v>5455</v>
      </c>
      <c r="B998" s="17" t="s">
        <v>6800</v>
      </c>
      <c r="C998" s="18" t="s">
        <v>6847</v>
      </c>
      <c r="D998" s="3" t="s">
        <v>8499</v>
      </c>
    </row>
    <row r="999" spans="1:4" x14ac:dyDescent="0.3">
      <c r="A999" s="11" t="s">
        <v>5456</v>
      </c>
      <c r="B999" s="12" t="s">
        <v>7674</v>
      </c>
      <c r="C999" s="13" t="s">
        <v>8500</v>
      </c>
      <c r="D999" s="14" t="s">
        <v>7620</v>
      </c>
    </row>
    <row r="1000" spans="1:4" x14ac:dyDescent="0.3">
      <c r="A1000" s="16" t="s">
        <v>5457</v>
      </c>
      <c r="B1000" s="17" t="s">
        <v>6800</v>
      </c>
      <c r="C1000" s="18" t="s">
        <v>7781</v>
      </c>
      <c r="D1000" s="3" t="s">
        <v>8501</v>
      </c>
    </row>
    <row r="1001" spans="1:4" x14ac:dyDescent="0.3">
      <c r="A1001" s="11" t="s">
        <v>5458</v>
      </c>
      <c r="B1001" s="12" t="s">
        <v>7674</v>
      </c>
      <c r="C1001" s="13" t="s">
        <v>8502</v>
      </c>
      <c r="D1001" s="14" t="s">
        <v>8503</v>
      </c>
    </row>
    <row r="1002" spans="1:4" x14ac:dyDescent="0.3">
      <c r="A1002" s="16" t="s">
        <v>5459</v>
      </c>
      <c r="B1002" s="17" t="s">
        <v>6800</v>
      </c>
      <c r="C1002" s="18" t="s">
        <v>8504</v>
      </c>
      <c r="D1002" s="3" t="s">
        <v>6957</v>
      </c>
    </row>
    <row r="1003" spans="1:4" x14ac:dyDescent="0.3">
      <c r="A1003" s="11" t="s">
        <v>5460</v>
      </c>
      <c r="B1003" s="12" t="s">
        <v>7674</v>
      </c>
      <c r="C1003" s="13" t="s">
        <v>8505</v>
      </c>
      <c r="D1003" s="14" t="s">
        <v>8506</v>
      </c>
    </row>
    <row r="1004" spans="1:4" x14ac:dyDescent="0.3">
      <c r="A1004" s="16" t="s">
        <v>5461</v>
      </c>
      <c r="B1004" s="17" t="s">
        <v>6797</v>
      </c>
      <c r="C1004" s="18" t="s">
        <v>8507</v>
      </c>
      <c r="D1004" s="3" t="s">
        <v>8508</v>
      </c>
    </row>
    <row r="1005" spans="1:4" x14ac:dyDescent="0.3">
      <c r="A1005" s="11" t="s">
        <v>5462</v>
      </c>
      <c r="B1005" s="12" t="s">
        <v>6800</v>
      </c>
      <c r="C1005" s="13" t="s">
        <v>8509</v>
      </c>
      <c r="D1005" s="14" t="s">
        <v>8510</v>
      </c>
    </row>
    <row r="1006" spans="1:4" x14ac:dyDescent="0.3">
      <c r="A1006" s="16" t="s">
        <v>5463</v>
      </c>
      <c r="B1006" s="17" t="s">
        <v>6800</v>
      </c>
      <c r="C1006" s="18" t="s">
        <v>8511</v>
      </c>
      <c r="D1006" s="3" t="s">
        <v>6983</v>
      </c>
    </row>
    <row r="1007" spans="1:4" x14ac:dyDescent="0.3">
      <c r="A1007" s="11" t="s">
        <v>5464</v>
      </c>
      <c r="B1007" s="12" t="s">
        <v>6797</v>
      </c>
      <c r="C1007" s="13" t="s">
        <v>8512</v>
      </c>
      <c r="D1007" s="14" t="s">
        <v>8513</v>
      </c>
    </row>
    <row r="1008" spans="1:4" x14ac:dyDescent="0.3">
      <c r="A1008" s="16" t="s">
        <v>5465</v>
      </c>
      <c r="B1008" s="17" t="s">
        <v>6797</v>
      </c>
      <c r="C1008" s="18" t="s">
        <v>7289</v>
      </c>
      <c r="D1008" s="3" t="s">
        <v>8514</v>
      </c>
    </row>
    <row r="1009" spans="1:4" x14ac:dyDescent="0.3">
      <c r="A1009" s="11" t="s">
        <v>5466</v>
      </c>
      <c r="B1009" s="12" t="s">
        <v>6800</v>
      </c>
      <c r="C1009" s="13" t="s">
        <v>8515</v>
      </c>
      <c r="D1009" s="14" t="s">
        <v>8516</v>
      </c>
    </row>
    <row r="1010" spans="1:4" x14ac:dyDescent="0.3">
      <c r="A1010" s="16" t="s">
        <v>5467</v>
      </c>
      <c r="B1010" s="17" t="s">
        <v>6797</v>
      </c>
      <c r="C1010" s="18" t="s">
        <v>8517</v>
      </c>
      <c r="D1010" s="3" t="s">
        <v>7154</v>
      </c>
    </row>
    <row r="1011" spans="1:4" x14ac:dyDescent="0.3">
      <c r="A1011" s="11" t="s">
        <v>5468</v>
      </c>
      <c r="B1011" s="12" t="s">
        <v>6797</v>
      </c>
      <c r="C1011" s="13" t="s">
        <v>8518</v>
      </c>
      <c r="D1011" s="14" t="s">
        <v>8519</v>
      </c>
    </row>
    <row r="1012" spans="1:4" x14ac:dyDescent="0.3">
      <c r="A1012" s="16" t="s">
        <v>5469</v>
      </c>
      <c r="B1012" s="17" t="s">
        <v>6797</v>
      </c>
      <c r="C1012" s="18" t="s">
        <v>8520</v>
      </c>
      <c r="D1012" s="3" t="s">
        <v>7268</v>
      </c>
    </row>
    <row r="1013" spans="1:4" x14ac:dyDescent="0.3">
      <c r="A1013" s="11" t="s">
        <v>5470</v>
      </c>
      <c r="B1013" s="12" t="s">
        <v>6797</v>
      </c>
      <c r="C1013" s="13" t="s">
        <v>8521</v>
      </c>
      <c r="D1013" s="14" t="s">
        <v>8522</v>
      </c>
    </row>
    <row r="1014" spans="1:4" x14ac:dyDescent="0.3">
      <c r="A1014" s="16" t="s">
        <v>5471</v>
      </c>
      <c r="B1014" s="17" t="s">
        <v>6797</v>
      </c>
      <c r="C1014" s="18" t="s">
        <v>8523</v>
      </c>
      <c r="D1014" s="3" t="s">
        <v>8524</v>
      </c>
    </row>
    <row r="1015" spans="1:4" x14ac:dyDescent="0.3">
      <c r="A1015" s="11" t="s">
        <v>5472</v>
      </c>
      <c r="B1015" s="12" t="s">
        <v>6797</v>
      </c>
      <c r="C1015" s="13" t="s">
        <v>8525</v>
      </c>
      <c r="D1015" s="14" t="s">
        <v>7739</v>
      </c>
    </row>
    <row r="1016" spans="1:4" x14ac:dyDescent="0.3">
      <c r="A1016" s="16" t="s">
        <v>5473</v>
      </c>
      <c r="B1016" s="17" t="s">
        <v>6797</v>
      </c>
      <c r="C1016" s="18" t="s">
        <v>8526</v>
      </c>
      <c r="D1016" s="3" t="s">
        <v>7103</v>
      </c>
    </row>
    <row r="1017" spans="1:4" x14ac:dyDescent="0.3">
      <c r="A1017" s="11" t="s">
        <v>5474</v>
      </c>
      <c r="B1017" s="12" t="s">
        <v>6797</v>
      </c>
      <c r="C1017" s="13" t="s">
        <v>8527</v>
      </c>
      <c r="D1017" s="14" t="s">
        <v>8528</v>
      </c>
    </row>
    <row r="1018" spans="1:4" x14ac:dyDescent="0.3">
      <c r="A1018" s="16" t="s">
        <v>5475</v>
      </c>
      <c r="B1018" s="17" t="s">
        <v>7674</v>
      </c>
      <c r="C1018" s="18" t="s">
        <v>8529</v>
      </c>
      <c r="D1018" s="3" t="s">
        <v>8530</v>
      </c>
    </row>
    <row r="1019" spans="1:4" x14ac:dyDescent="0.3">
      <c r="A1019" s="11" t="s">
        <v>5476</v>
      </c>
      <c r="B1019" s="12" t="s">
        <v>7674</v>
      </c>
      <c r="C1019" s="13" t="s">
        <v>8531</v>
      </c>
      <c r="D1019" s="14" t="s">
        <v>8532</v>
      </c>
    </row>
    <row r="1020" spans="1:4" x14ac:dyDescent="0.3">
      <c r="A1020" s="16" t="s">
        <v>5477</v>
      </c>
      <c r="B1020" s="17" t="s">
        <v>6800</v>
      </c>
      <c r="C1020" s="18" t="s">
        <v>8533</v>
      </c>
      <c r="D1020" s="3" t="s">
        <v>6814</v>
      </c>
    </row>
    <row r="1021" spans="1:4" x14ac:dyDescent="0.3">
      <c r="A1021" s="11" t="s">
        <v>5478</v>
      </c>
      <c r="B1021" s="12" t="s">
        <v>6797</v>
      </c>
      <c r="C1021" s="13" t="s">
        <v>8534</v>
      </c>
      <c r="D1021" s="14" t="s">
        <v>8535</v>
      </c>
    </row>
    <row r="1022" spans="1:4" x14ac:dyDescent="0.3">
      <c r="A1022" s="16" t="s">
        <v>5479</v>
      </c>
      <c r="B1022" s="17" t="s">
        <v>6800</v>
      </c>
      <c r="C1022" s="18" t="s">
        <v>8536</v>
      </c>
      <c r="D1022" s="3" t="s">
        <v>8537</v>
      </c>
    </row>
    <row r="1023" spans="1:4" x14ac:dyDescent="0.3">
      <c r="A1023" s="11" t="s">
        <v>5480</v>
      </c>
      <c r="B1023" s="12" t="s">
        <v>6797</v>
      </c>
      <c r="C1023" s="13" t="s">
        <v>8538</v>
      </c>
      <c r="D1023" s="14" t="s">
        <v>8539</v>
      </c>
    </row>
    <row r="1024" spans="1:4" x14ac:dyDescent="0.3">
      <c r="A1024" s="16" t="s">
        <v>5481</v>
      </c>
      <c r="B1024" s="17" t="s">
        <v>6797</v>
      </c>
      <c r="C1024" s="18" t="s">
        <v>8540</v>
      </c>
      <c r="D1024" s="3" t="s">
        <v>8541</v>
      </c>
    </row>
    <row r="1025" spans="1:4" x14ac:dyDescent="0.3">
      <c r="A1025" s="11" t="s">
        <v>5482</v>
      </c>
      <c r="B1025" s="12" t="s">
        <v>6800</v>
      </c>
      <c r="C1025" s="13" t="s">
        <v>8542</v>
      </c>
      <c r="D1025" s="14" t="s">
        <v>8543</v>
      </c>
    </row>
    <row r="1026" spans="1:4" x14ac:dyDescent="0.3">
      <c r="A1026" s="16" t="s">
        <v>5483</v>
      </c>
      <c r="B1026" s="17" t="s">
        <v>6800</v>
      </c>
      <c r="C1026" s="18" t="s">
        <v>8544</v>
      </c>
      <c r="D1026" s="3" t="s">
        <v>6822</v>
      </c>
    </row>
    <row r="1027" spans="1:4" x14ac:dyDescent="0.3">
      <c r="A1027" s="11" t="s">
        <v>5484</v>
      </c>
      <c r="B1027" s="12" t="s">
        <v>6800</v>
      </c>
      <c r="C1027" s="13" t="s">
        <v>8545</v>
      </c>
      <c r="D1027" s="14" t="s">
        <v>8546</v>
      </c>
    </row>
    <row r="1028" spans="1:4" x14ac:dyDescent="0.3">
      <c r="A1028" s="16" t="s">
        <v>5485</v>
      </c>
      <c r="B1028" s="17" t="s">
        <v>6797</v>
      </c>
      <c r="C1028" s="18" t="s">
        <v>8547</v>
      </c>
      <c r="D1028" s="3" t="s">
        <v>8548</v>
      </c>
    </row>
    <row r="1029" spans="1:4" x14ac:dyDescent="0.3">
      <c r="A1029" s="11" t="s">
        <v>5486</v>
      </c>
      <c r="B1029" s="12" t="s">
        <v>6800</v>
      </c>
      <c r="C1029" s="13" t="s">
        <v>8549</v>
      </c>
      <c r="D1029" s="14" t="s">
        <v>8546</v>
      </c>
    </row>
    <row r="1030" spans="1:4" x14ac:dyDescent="0.3">
      <c r="A1030" s="16" t="s">
        <v>5487</v>
      </c>
      <c r="B1030" s="17" t="s">
        <v>6800</v>
      </c>
      <c r="C1030" s="18" t="s">
        <v>8550</v>
      </c>
      <c r="D1030" s="3" t="s">
        <v>6957</v>
      </c>
    </row>
    <row r="1031" spans="1:4" x14ac:dyDescent="0.3">
      <c r="A1031" s="11" t="s">
        <v>5488</v>
      </c>
      <c r="B1031" s="12" t="s">
        <v>6797</v>
      </c>
      <c r="C1031" s="13" t="s">
        <v>8551</v>
      </c>
      <c r="D1031" s="14" t="s">
        <v>8552</v>
      </c>
    </row>
    <row r="1032" spans="1:4" x14ac:dyDescent="0.3">
      <c r="A1032" s="16" t="s">
        <v>5489</v>
      </c>
      <c r="B1032" s="17" t="s">
        <v>6800</v>
      </c>
      <c r="C1032" s="18" t="s">
        <v>8553</v>
      </c>
      <c r="D1032" s="3" t="s">
        <v>8554</v>
      </c>
    </row>
    <row r="1033" spans="1:4" x14ac:dyDescent="0.3">
      <c r="A1033" s="11" t="s">
        <v>5490</v>
      </c>
      <c r="B1033" s="12" t="s">
        <v>6797</v>
      </c>
      <c r="C1033" s="13" t="s">
        <v>8555</v>
      </c>
      <c r="D1033" s="14" t="s">
        <v>8556</v>
      </c>
    </row>
    <row r="1034" spans="1:4" x14ac:dyDescent="0.3">
      <c r="A1034" s="16" t="s">
        <v>5491</v>
      </c>
      <c r="B1034" s="17" t="s">
        <v>6797</v>
      </c>
      <c r="C1034" s="18" t="s">
        <v>7964</v>
      </c>
      <c r="D1034" s="3" t="s">
        <v>8557</v>
      </c>
    </row>
    <row r="1035" spans="1:4" x14ac:dyDescent="0.3">
      <c r="A1035" s="11" t="s">
        <v>5492</v>
      </c>
      <c r="B1035" s="12" t="s">
        <v>6797</v>
      </c>
      <c r="C1035" s="13" t="s">
        <v>8558</v>
      </c>
      <c r="D1035" s="14" t="s">
        <v>7509</v>
      </c>
    </row>
    <row r="1036" spans="1:4" x14ac:dyDescent="0.3">
      <c r="A1036" s="16" t="s">
        <v>5493</v>
      </c>
      <c r="B1036" s="17" t="s">
        <v>6797</v>
      </c>
      <c r="C1036" s="18" t="s">
        <v>8559</v>
      </c>
      <c r="D1036" s="3" t="s">
        <v>8560</v>
      </c>
    </row>
    <row r="1037" spans="1:4" x14ac:dyDescent="0.3">
      <c r="A1037" s="11" t="s">
        <v>5494</v>
      </c>
      <c r="B1037" s="12" t="s">
        <v>6797</v>
      </c>
      <c r="C1037" s="13" t="s">
        <v>8561</v>
      </c>
      <c r="D1037" s="14" t="s">
        <v>7805</v>
      </c>
    </row>
    <row r="1038" spans="1:4" x14ac:dyDescent="0.3">
      <c r="A1038" s="16" t="s">
        <v>5495</v>
      </c>
      <c r="B1038" s="17" t="s">
        <v>6800</v>
      </c>
      <c r="C1038" s="18" t="s">
        <v>8562</v>
      </c>
      <c r="D1038" s="3" t="s">
        <v>6927</v>
      </c>
    </row>
    <row r="1039" spans="1:4" x14ac:dyDescent="0.3">
      <c r="A1039" s="11" t="s">
        <v>5496</v>
      </c>
      <c r="B1039" s="12" t="s">
        <v>6800</v>
      </c>
      <c r="C1039" s="13" t="s">
        <v>8563</v>
      </c>
      <c r="D1039" s="14" t="s">
        <v>8564</v>
      </c>
    </row>
    <row r="1040" spans="1:4" x14ac:dyDescent="0.3">
      <c r="A1040" s="16" t="s">
        <v>5497</v>
      </c>
      <c r="B1040" s="17" t="s">
        <v>6797</v>
      </c>
      <c r="C1040" s="18" t="s">
        <v>8565</v>
      </c>
      <c r="D1040" s="3" t="s">
        <v>8566</v>
      </c>
    </row>
    <row r="1041" spans="1:4" x14ac:dyDescent="0.3">
      <c r="A1041" s="11" t="s">
        <v>5498</v>
      </c>
      <c r="B1041" s="12" t="s">
        <v>6797</v>
      </c>
      <c r="C1041" s="13" t="s">
        <v>8567</v>
      </c>
      <c r="D1041" s="14" t="s">
        <v>8568</v>
      </c>
    </row>
    <row r="1042" spans="1:4" x14ac:dyDescent="0.3">
      <c r="A1042" s="16" t="s">
        <v>5499</v>
      </c>
      <c r="B1042" s="17" t="s">
        <v>6800</v>
      </c>
      <c r="C1042" s="18" t="s">
        <v>8014</v>
      </c>
      <c r="D1042" s="3" t="s">
        <v>7107</v>
      </c>
    </row>
    <row r="1043" spans="1:4" x14ac:dyDescent="0.3">
      <c r="A1043" s="11" t="s">
        <v>5500</v>
      </c>
      <c r="B1043" s="12" t="s">
        <v>6797</v>
      </c>
      <c r="C1043" s="13" t="s">
        <v>8569</v>
      </c>
      <c r="D1043" s="14" t="s">
        <v>8570</v>
      </c>
    </row>
    <row r="1044" spans="1:4" x14ac:dyDescent="0.3">
      <c r="A1044" s="16" t="s">
        <v>5501</v>
      </c>
      <c r="B1044" s="17" t="s">
        <v>6800</v>
      </c>
      <c r="C1044" s="18" t="s">
        <v>8571</v>
      </c>
      <c r="D1044" s="3" t="s">
        <v>8572</v>
      </c>
    </row>
    <row r="1045" spans="1:4" x14ac:dyDescent="0.3">
      <c r="A1045" s="11" t="s">
        <v>5502</v>
      </c>
      <c r="B1045" s="12" t="s">
        <v>6800</v>
      </c>
      <c r="C1045" s="13" t="s">
        <v>8573</v>
      </c>
      <c r="D1045" s="14" t="s">
        <v>8574</v>
      </c>
    </row>
    <row r="1046" spans="1:4" x14ac:dyDescent="0.3">
      <c r="A1046" s="16" t="s">
        <v>5503</v>
      </c>
      <c r="B1046" s="17" t="s">
        <v>7674</v>
      </c>
      <c r="C1046" s="18" t="s">
        <v>8575</v>
      </c>
      <c r="D1046" s="3" t="s">
        <v>8576</v>
      </c>
    </row>
    <row r="1047" spans="1:4" x14ac:dyDescent="0.3">
      <c r="A1047" s="11" t="s">
        <v>5504</v>
      </c>
      <c r="B1047" s="12" t="s">
        <v>6800</v>
      </c>
      <c r="C1047" s="13" t="s">
        <v>8577</v>
      </c>
      <c r="D1047" s="14" t="s">
        <v>8578</v>
      </c>
    </row>
    <row r="1048" spans="1:4" x14ac:dyDescent="0.3">
      <c r="A1048" s="16" t="s">
        <v>5505</v>
      </c>
      <c r="B1048" s="17" t="s">
        <v>6800</v>
      </c>
      <c r="C1048" s="18" t="s">
        <v>8579</v>
      </c>
      <c r="D1048" s="3" t="s">
        <v>8546</v>
      </c>
    </row>
    <row r="1049" spans="1:4" x14ac:dyDescent="0.3">
      <c r="A1049" s="11" t="s">
        <v>5506</v>
      </c>
      <c r="B1049" s="12" t="s">
        <v>6797</v>
      </c>
      <c r="C1049" s="13" t="s">
        <v>8580</v>
      </c>
      <c r="D1049" s="14" t="s">
        <v>8581</v>
      </c>
    </row>
    <row r="1050" spans="1:4" x14ac:dyDescent="0.3">
      <c r="A1050" s="16" t="s">
        <v>5507</v>
      </c>
      <c r="B1050" s="17" t="s">
        <v>6797</v>
      </c>
      <c r="C1050" s="18" t="s">
        <v>8582</v>
      </c>
      <c r="D1050" s="3" t="s">
        <v>8583</v>
      </c>
    </row>
    <row r="1051" spans="1:4" x14ac:dyDescent="0.3">
      <c r="A1051" s="11" t="s">
        <v>5508</v>
      </c>
      <c r="B1051" s="12" t="s">
        <v>6797</v>
      </c>
      <c r="C1051" s="13" t="s">
        <v>8584</v>
      </c>
      <c r="D1051" s="14" t="s">
        <v>8023</v>
      </c>
    </row>
    <row r="1052" spans="1:4" x14ac:dyDescent="0.3">
      <c r="A1052" s="16" t="s">
        <v>5509</v>
      </c>
      <c r="B1052" s="17" t="s">
        <v>7674</v>
      </c>
      <c r="C1052" s="18" t="s">
        <v>8585</v>
      </c>
      <c r="D1052" s="3" t="s">
        <v>8586</v>
      </c>
    </row>
    <row r="1053" spans="1:4" x14ac:dyDescent="0.3">
      <c r="A1053" s="11" t="s">
        <v>5510</v>
      </c>
      <c r="B1053" s="12" t="s">
        <v>6800</v>
      </c>
      <c r="C1053" s="13" t="s">
        <v>8587</v>
      </c>
      <c r="D1053" s="14" t="s">
        <v>8588</v>
      </c>
    </row>
    <row r="1054" spans="1:4" x14ac:dyDescent="0.3">
      <c r="A1054" s="16" t="s">
        <v>5511</v>
      </c>
      <c r="B1054" s="17" t="s">
        <v>6797</v>
      </c>
      <c r="C1054" s="18" t="s">
        <v>8589</v>
      </c>
      <c r="D1054" s="3" t="s">
        <v>8590</v>
      </c>
    </row>
    <row r="1055" spans="1:4" x14ac:dyDescent="0.3">
      <c r="A1055" s="11" t="s">
        <v>5512</v>
      </c>
      <c r="B1055" s="12" t="s">
        <v>6800</v>
      </c>
      <c r="C1055" s="13" t="s">
        <v>8591</v>
      </c>
      <c r="D1055" s="14" t="s">
        <v>8592</v>
      </c>
    </row>
    <row r="1056" spans="1:4" x14ac:dyDescent="0.3">
      <c r="A1056" s="16" t="s">
        <v>5513</v>
      </c>
      <c r="B1056" s="17" t="s">
        <v>7674</v>
      </c>
      <c r="C1056" s="18" t="s">
        <v>8593</v>
      </c>
      <c r="D1056" s="3" t="s">
        <v>7574</v>
      </c>
    </row>
    <row r="1057" spans="1:4" x14ac:dyDescent="0.3">
      <c r="A1057" s="11" t="s">
        <v>5514</v>
      </c>
      <c r="B1057" s="12" t="s">
        <v>6797</v>
      </c>
      <c r="C1057" s="13" t="s">
        <v>8594</v>
      </c>
      <c r="D1057" s="14" t="s">
        <v>8595</v>
      </c>
    </row>
    <row r="1058" spans="1:4" x14ac:dyDescent="0.3">
      <c r="A1058" s="16" t="s">
        <v>5515</v>
      </c>
      <c r="B1058" s="17" t="s">
        <v>7674</v>
      </c>
      <c r="C1058" s="18" t="s">
        <v>8488</v>
      </c>
      <c r="D1058" s="3" t="s">
        <v>8596</v>
      </c>
    </row>
    <row r="1059" spans="1:4" x14ac:dyDescent="0.3">
      <c r="A1059" s="11" t="s">
        <v>5516</v>
      </c>
      <c r="B1059" s="12" t="s">
        <v>6797</v>
      </c>
      <c r="C1059" s="13" t="s">
        <v>8597</v>
      </c>
      <c r="D1059" s="14" t="s">
        <v>8398</v>
      </c>
    </row>
    <row r="1060" spans="1:4" x14ac:dyDescent="0.3">
      <c r="A1060" s="16" t="s">
        <v>5517</v>
      </c>
      <c r="B1060" s="17" t="s">
        <v>6800</v>
      </c>
      <c r="C1060" s="18" t="s">
        <v>8598</v>
      </c>
      <c r="D1060" s="3" t="s">
        <v>7189</v>
      </c>
    </row>
    <row r="1061" spans="1:4" x14ac:dyDescent="0.3">
      <c r="A1061" s="11" t="s">
        <v>5518</v>
      </c>
      <c r="B1061" s="12" t="s">
        <v>6800</v>
      </c>
      <c r="C1061" s="13" t="s">
        <v>8599</v>
      </c>
      <c r="D1061" s="14" t="s">
        <v>8600</v>
      </c>
    </row>
    <row r="1062" spans="1:4" x14ac:dyDescent="0.3">
      <c r="A1062" s="16" t="s">
        <v>5519</v>
      </c>
      <c r="B1062" s="17" t="s">
        <v>6800</v>
      </c>
      <c r="C1062" s="18" t="s">
        <v>8601</v>
      </c>
      <c r="D1062" s="3" t="s">
        <v>8602</v>
      </c>
    </row>
    <row r="1063" spans="1:4" x14ac:dyDescent="0.3">
      <c r="A1063" s="11" t="s">
        <v>5520</v>
      </c>
      <c r="B1063" s="12" t="s">
        <v>6800</v>
      </c>
      <c r="C1063" s="13" t="s">
        <v>8140</v>
      </c>
      <c r="D1063" s="14" t="s">
        <v>8603</v>
      </c>
    </row>
    <row r="1064" spans="1:4" x14ac:dyDescent="0.3">
      <c r="A1064" s="16" t="s">
        <v>5521</v>
      </c>
      <c r="B1064" s="17" t="s">
        <v>6800</v>
      </c>
      <c r="C1064" s="18" t="s">
        <v>8604</v>
      </c>
      <c r="D1064" s="3" t="s">
        <v>8605</v>
      </c>
    </row>
    <row r="1065" spans="1:4" x14ac:dyDescent="0.3">
      <c r="A1065" s="11" t="s">
        <v>5522</v>
      </c>
      <c r="B1065" s="12" t="s">
        <v>6800</v>
      </c>
      <c r="C1065" s="13" t="s">
        <v>8606</v>
      </c>
      <c r="D1065" s="14" t="s">
        <v>8607</v>
      </c>
    </row>
    <row r="1066" spans="1:4" x14ac:dyDescent="0.3">
      <c r="A1066" s="16" t="s">
        <v>5523</v>
      </c>
      <c r="B1066" s="17" t="s">
        <v>6797</v>
      </c>
      <c r="C1066" s="18" t="s">
        <v>8608</v>
      </c>
      <c r="D1066" s="3" t="s">
        <v>8609</v>
      </c>
    </row>
    <row r="1067" spans="1:4" x14ac:dyDescent="0.3">
      <c r="A1067" s="11" t="s">
        <v>5524</v>
      </c>
      <c r="B1067" s="12" t="s">
        <v>6800</v>
      </c>
      <c r="C1067" s="13" t="s">
        <v>8610</v>
      </c>
      <c r="D1067" s="14" t="s">
        <v>8611</v>
      </c>
    </row>
    <row r="1068" spans="1:4" x14ac:dyDescent="0.3">
      <c r="A1068" s="16" t="s">
        <v>5525</v>
      </c>
      <c r="B1068" s="17" t="s">
        <v>6797</v>
      </c>
      <c r="C1068" s="18" t="s">
        <v>8612</v>
      </c>
      <c r="D1068" s="3" t="s">
        <v>8613</v>
      </c>
    </row>
    <row r="1069" spans="1:4" x14ac:dyDescent="0.3">
      <c r="A1069" s="11" t="s">
        <v>5526</v>
      </c>
      <c r="B1069" s="12" t="s">
        <v>6800</v>
      </c>
      <c r="C1069" s="13" t="s">
        <v>8614</v>
      </c>
      <c r="D1069" s="14" t="s">
        <v>6812</v>
      </c>
    </row>
    <row r="1070" spans="1:4" x14ac:dyDescent="0.3">
      <c r="A1070" s="16" t="s">
        <v>5527</v>
      </c>
      <c r="B1070" s="17" t="s">
        <v>6797</v>
      </c>
      <c r="C1070" s="18" t="s">
        <v>8151</v>
      </c>
      <c r="D1070" s="3" t="s">
        <v>8615</v>
      </c>
    </row>
    <row r="1071" spans="1:4" x14ac:dyDescent="0.3">
      <c r="A1071" s="11" t="s">
        <v>5528</v>
      </c>
      <c r="B1071" s="12" t="s">
        <v>6797</v>
      </c>
      <c r="C1071" s="13" t="s">
        <v>8616</v>
      </c>
      <c r="D1071" s="14" t="s">
        <v>8617</v>
      </c>
    </row>
    <row r="1072" spans="1:4" x14ac:dyDescent="0.3">
      <c r="A1072" s="16" t="s">
        <v>5529</v>
      </c>
      <c r="B1072" s="17" t="s">
        <v>6797</v>
      </c>
      <c r="C1072" s="18" t="s">
        <v>8618</v>
      </c>
      <c r="D1072" s="3" t="s">
        <v>7440</v>
      </c>
    </row>
    <row r="1073" spans="1:4" x14ac:dyDescent="0.3">
      <c r="A1073" s="11" t="s">
        <v>5530</v>
      </c>
      <c r="B1073" s="12" t="s">
        <v>7674</v>
      </c>
      <c r="C1073" s="13" t="s">
        <v>8619</v>
      </c>
      <c r="D1073" s="14" t="s">
        <v>8620</v>
      </c>
    </row>
    <row r="1074" spans="1:4" x14ac:dyDescent="0.3">
      <c r="A1074" s="16" t="s">
        <v>5531</v>
      </c>
      <c r="B1074" s="17" t="s">
        <v>6797</v>
      </c>
      <c r="C1074" s="18" t="s">
        <v>8621</v>
      </c>
      <c r="D1074" s="3" t="s">
        <v>8622</v>
      </c>
    </row>
    <row r="1075" spans="1:4" x14ac:dyDescent="0.3">
      <c r="A1075" s="11" t="s">
        <v>5532</v>
      </c>
      <c r="B1075" s="12" t="s">
        <v>6800</v>
      </c>
      <c r="C1075" s="13" t="s">
        <v>8623</v>
      </c>
      <c r="D1075" s="14" t="s">
        <v>7078</v>
      </c>
    </row>
    <row r="1076" spans="1:4" x14ac:dyDescent="0.3">
      <c r="A1076" s="16" t="s">
        <v>5533</v>
      </c>
      <c r="B1076" s="17" t="s">
        <v>6800</v>
      </c>
      <c r="C1076" s="18" t="s">
        <v>8624</v>
      </c>
      <c r="D1076" s="3" t="s">
        <v>7776</v>
      </c>
    </row>
    <row r="1077" spans="1:4" x14ac:dyDescent="0.3">
      <c r="A1077" s="11" t="s">
        <v>5534</v>
      </c>
      <c r="B1077" s="12" t="s">
        <v>6800</v>
      </c>
      <c r="C1077" s="13" t="s">
        <v>7703</v>
      </c>
      <c r="D1077" s="14" t="s">
        <v>8625</v>
      </c>
    </row>
    <row r="1078" spans="1:4" x14ac:dyDescent="0.3">
      <c r="A1078" s="16" t="s">
        <v>5535</v>
      </c>
      <c r="B1078" s="17" t="s">
        <v>6797</v>
      </c>
      <c r="C1078" s="18" t="s">
        <v>8626</v>
      </c>
      <c r="D1078" s="3" t="s">
        <v>8627</v>
      </c>
    </row>
    <row r="1079" spans="1:4" x14ac:dyDescent="0.3">
      <c r="A1079" s="11" t="s">
        <v>5536</v>
      </c>
      <c r="B1079" s="12" t="s">
        <v>6800</v>
      </c>
      <c r="C1079" s="13" t="s">
        <v>8628</v>
      </c>
      <c r="D1079" s="14" t="s">
        <v>7224</v>
      </c>
    </row>
    <row r="1080" spans="1:4" x14ac:dyDescent="0.3">
      <c r="A1080" s="16" t="s">
        <v>5537</v>
      </c>
      <c r="B1080" s="17" t="s">
        <v>6800</v>
      </c>
      <c r="C1080" s="18" t="s">
        <v>8629</v>
      </c>
      <c r="D1080" s="3" t="s">
        <v>8630</v>
      </c>
    </row>
    <row r="1081" spans="1:4" x14ac:dyDescent="0.3">
      <c r="A1081" s="11" t="s">
        <v>5538</v>
      </c>
      <c r="B1081" s="12" t="s">
        <v>6800</v>
      </c>
      <c r="C1081" s="13" t="s">
        <v>8631</v>
      </c>
      <c r="D1081" s="14" t="s">
        <v>8632</v>
      </c>
    </row>
    <row r="1082" spans="1:4" x14ac:dyDescent="0.3">
      <c r="A1082" s="16" t="s">
        <v>5539</v>
      </c>
      <c r="B1082" s="17" t="s">
        <v>6800</v>
      </c>
      <c r="C1082" s="18" t="s">
        <v>8633</v>
      </c>
      <c r="D1082" s="3" t="s">
        <v>8634</v>
      </c>
    </row>
    <row r="1083" spans="1:4" x14ac:dyDescent="0.3">
      <c r="A1083" s="11" t="s">
        <v>5540</v>
      </c>
      <c r="B1083" s="12" t="s">
        <v>7674</v>
      </c>
      <c r="C1083" s="13" t="s">
        <v>8635</v>
      </c>
      <c r="D1083" s="14" t="s">
        <v>8636</v>
      </c>
    </row>
    <row r="1084" spans="1:4" x14ac:dyDescent="0.3">
      <c r="A1084" s="16" t="s">
        <v>5541</v>
      </c>
      <c r="B1084" s="17" t="s">
        <v>7674</v>
      </c>
      <c r="C1084" s="18" t="s">
        <v>8637</v>
      </c>
      <c r="D1084" s="3" t="s">
        <v>8638</v>
      </c>
    </row>
    <row r="1085" spans="1:4" x14ac:dyDescent="0.3">
      <c r="A1085" s="11" t="s">
        <v>5542</v>
      </c>
      <c r="B1085" s="12" t="s">
        <v>6800</v>
      </c>
      <c r="C1085" s="13" t="s">
        <v>8639</v>
      </c>
      <c r="D1085" s="14" t="s">
        <v>8640</v>
      </c>
    </row>
    <row r="1086" spans="1:4" x14ac:dyDescent="0.3">
      <c r="A1086" s="16" t="s">
        <v>5543</v>
      </c>
      <c r="B1086" s="17" t="s">
        <v>6800</v>
      </c>
      <c r="C1086" s="18" t="s">
        <v>8641</v>
      </c>
      <c r="D1086" s="3" t="s">
        <v>7776</v>
      </c>
    </row>
    <row r="1087" spans="1:4" x14ac:dyDescent="0.3">
      <c r="A1087" s="11" t="s">
        <v>5544</v>
      </c>
      <c r="B1087" s="12" t="s">
        <v>6800</v>
      </c>
      <c r="C1087" s="13" t="s">
        <v>8642</v>
      </c>
      <c r="D1087" s="14" t="s">
        <v>7224</v>
      </c>
    </row>
    <row r="1088" spans="1:4" x14ac:dyDescent="0.3">
      <c r="A1088" s="16" t="s">
        <v>5545</v>
      </c>
      <c r="B1088" s="17" t="s">
        <v>6797</v>
      </c>
      <c r="C1088" s="18" t="s">
        <v>8643</v>
      </c>
      <c r="D1088" s="3" t="s">
        <v>8644</v>
      </c>
    </row>
    <row r="1089" spans="1:4" x14ac:dyDescent="0.3">
      <c r="A1089" s="11" t="s">
        <v>5546</v>
      </c>
      <c r="B1089" s="12" t="s">
        <v>6797</v>
      </c>
      <c r="C1089" s="13" t="s">
        <v>8645</v>
      </c>
      <c r="D1089" s="14" t="s">
        <v>8646</v>
      </c>
    </row>
    <row r="1090" spans="1:4" x14ac:dyDescent="0.3">
      <c r="A1090" s="16" t="s">
        <v>5547</v>
      </c>
      <c r="B1090" s="17" t="s">
        <v>7674</v>
      </c>
      <c r="C1090" s="18" t="s">
        <v>8647</v>
      </c>
      <c r="D1090" s="3" t="s">
        <v>8648</v>
      </c>
    </row>
    <row r="1091" spans="1:4" x14ac:dyDescent="0.3">
      <c r="A1091" s="11" t="s">
        <v>5548</v>
      </c>
      <c r="B1091" s="12" t="s">
        <v>6797</v>
      </c>
      <c r="C1091" s="13" t="s">
        <v>8649</v>
      </c>
      <c r="D1091" s="14" t="s">
        <v>8650</v>
      </c>
    </row>
    <row r="1092" spans="1:4" x14ac:dyDescent="0.3">
      <c r="A1092" s="16" t="s">
        <v>5549</v>
      </c>
      <c r="B1092" s="17" t="s">
        <v>6797</v>
      </c>
      <c r="C1092" s="18" t="s">
        <v>8563</v>
      </c>
      <c r="D1092" s="3" t="s">
        <v>8651</v>
      </c>
    </row>
    <row r="1093" spans="1:4" x14ac:dyDescent="0.3">
      <c r="A1093" s="11" t="s">
        <v>5550</v>
      </c>
      <c r="B1093" s="12" t="s">
        <v>6800</v>
      </c>
      <c r="C1093" s="13" t="s">
        <v>8652</v>
      </c>
      <c r="D1093" s="14" t="s">
        <v>8653</v>
      </c>
    </row>
    <row r="1094" spans="1:4" x14ac:dyDescent="0.3">
      <c r="A1094" s="16" t="s">
        <v>5551</v>
      </c>
      <c r="B1094" s="17" t="s">
        <v>6797</v>
      </c>
      <c r="C1094" s="18" t="s">
        <v>8654</v>
      </c>
      <c r="D1094" s="3" t="s">
        <v>8655</v>
      </c>
    </row>
    <row r="1095" spans="1:4" x14ac:dyDescent="0.3">
      <c r="A1095" s="11" t="s">
        <v>5552</v>
      </c>
      <c r="B1095" s="12" t="s">
        <v>6800</v>
      </c>
      <c r="C1095" s="13" t="s">
        <v>6922</v>
      </c>
      <c r="D1095" s="14" t="s">
        <v>8245</v>
      </c>
    </row>
    <row r="1096" spans="1:4" x14ac:dyDescent="0.3">
      <c r="A1096" s="16" t="s">
        <v>5553</v>
      </c>
      <c r="B1096" s="17" t="s">
        <v>6800</v>
      </c>
      <c r="C1096" s="18" t="s">
        <v>8656</v>
      </c>
      <c r="D1096" s="3" t="s">
        <v>7098</v>
      </c>
    </row>
    <row r="1097" spans="1:4" x14ac:dyDescent="0.3">
      <c r="A1097" s="11" t="s">
        <v>5554</v>
      </c>
      <c r="B1097" s="12" t="s">
        <v>7674</v>
      </c>
      <c r="C1097" s="13" t="s">
        <v>8657</v>
      </c>
      <c r="D1097" s="14" t="s">
        <v>8658</v>
      </c>
    </row>
    <row r="1098" spans="1:4" x14ac:dyDescent="0.3">
      <c r="A1098" s="16" t="s">
        <v>5555</v>
      </c>
      <c r="B1098" s="17" t="s">
        <v>6797</v>
      </c>
      <c r="C1098" s="18" t="s">
        <v>8659</v>
      </c>
      <c r="D1098" s="3" t="s">
        <v>8660</v>
      </c>
    </row>
    <row r="1099" spans="1:4" x14ac:dyDescent="0.3">
      <c r="A1099" s="11" t="s">
        <v>5556</v>
      </c>
      <c r="B1099" s="12" t="s">
        <v>6797</v>
      </c>
      <c r="C1099" s="13" t="s">
        <v>8661</v>
      </c>
      <c r="D1099" s="14" t="s">
        <v>8023</v>
      </c>
    </row>
    <row r="1100" spans="1:4" x14ac:dyDescent="0.3">
      <c r="A1100" s="16" t="s">
        <v>5557</v>
      </c>
      <c r="B1100" s="17" t="s">
        <v>6797</v>
      </c>
      <c r="C1100" s="18" t="s">
        <v>7279</v>
      </c>
      <c r="D1100" s="3" t="s">
        <v>8662</v>
      </c>
    </row>
    <row r="1101" spans="1:4" x14ac:dyDescent="0.3">
      <c r="A1101" s="11" t="s">
        <v>5558</v>
      </c>
      <c r="B1101" s="12" t="s">
        <v>6800</v>
      </c>
      <c r="C1101" s="13" t="s">
        <v>8663</v>
      </c>
      <c r="D1101" s="14" t="s">
        <v>8664</v>
      </c>
    </row>
    <row r="1102" spans="1:4" x14ac:dyDescent="0.3">
      <c r="A1102" s="16" t="s">
        <v>5559</v>
      </c>
      <c r="B1102" s="17" t="s">
        <v>7674</v>
      </c>
      <c r="C1102" s="18" t="s">
        <v>8665</v>
      </c>
      <c r="D1102" s="3" t="s">
        <v>7620</v>
      </c>
    </row>
    <row r="1103" spans="1:4" x14ac:dyDescent="0.3">
      <c r="A1103" s="11" t="s">
        <v>5560</v>
      </c>
      <c r="B1103" s="12" t="s">
        <v>6800</v>
      </c>
      <c r="C1103" s="13" t="s">
        <v>7663</v>
      </c>
      <c r="D1103" s="14" t="s">
        <v>6812</v>
      </c>
    </row>
    <row r="1104" spans="1:4" x14ac:dyDescent="0.3">
      <c r="A1104" s="16" t="s">
        <v>5561</v>
      </c>
      <c r="B1104" s="17" t="s">
        <v>6800</v>
      </c>
      <c r="C1104" s="18" t="s">
        <v>8666</v>
      </c>
      <c r="D1104" s="3" t="s">
        <v>8667</v>
      </c>
    </row>
    <row r="1105" spans="1:4" x14ac:dyDescent="0.3">
      <c r="A1105" s="11" t="s">
        <v>5562</v>
      </c>
      <c r="B1105" s="12" t="s">
        <v>6797</v>
      </c>
      <c r="C1105" s="13" t="s">
        <v>8668</v>
      </c>
      <c r="D1105" s="14" t="s">
        <v>8669</v>
      </c>
    </row>
    <row r="1106" spans="1:4" x14ac:dyDescent="0.3">
      <c r="A1106" s="16" t="s">
        <v>5563</v>
      </c>
      <c r="B1106" s="17" t="s">
        <v>6800</v>
      </c>
      <c r="C1106" s="18" t="s">
        <v>8670</v>
      </c>
      <c r="D1106" s="3" t="s">
        <v>8671</v>
      </c>
    </row>
    <row r="1107" spans="1:4" x14ac:dyDescent="0.3">
      <c r="A1107" s="11" t="s">
        <v>5564</v>
      </c>
      <c r="B1107" s="12" t="s">
        <v>6800</v>
      </c>
      <c r="C1107" s="13" t="s">
        <v>8672</v>
      </c>
      <c r="D1107" s="14" t="s">
        <v>7026</v>
      </c>
    </row>
    <row r="1108" spans="1:4" x14ac:dyDescent="0.3">
      <c r="A1108" s="16" t="s">
        <v>5565</v>
      </c>
      <c r="B1108" s="17" t="s">
        <v>6800</v>
      </c>
      <c r="C1108" s="18" t="s">
        <v>8673</v>
      </c>
      <c r="D1108" s="3" t="s">
        <v>7855</v>
      </c>
    </row>
    <row r="1109" spans="1:4" x14ac:dyDescent="0.3">
      <c r="A1109" s="11" t="s">
        <v>5566</v>
      </c>
      <c r="B1109" s="12" t="s">
        <v>6797</v>
      </c>
      <c r="C1109" s="13" t="s">
        <v>8674</v>
      </c>
      <c r="D1109" s="14" t="s">
        <v>8675</v>
      </c>
    </row>
    <row r="1110" spans="1:4" x14ac:dyDescent="0.3">
      <c r="A1110" s="16" t="s">
        <v>5567</v>
      </c>
      <c r="B1110" s="17" t="s">
        <v>7674</v>
      </c>
      <c r="C1110" s="18" t="s">
        <v>8676</v>
      </c>
      <c r="D1110" s="3" t="s">
        <v>8677</v>
      </c>
    </row>
    <row r="1111" spans="1:4" x14ac:dyDescent="0.3">
      <c r="A1111" s="11" t="s">
        <v>5568</v>
      </c>
      <c r="B1111" s="12" t="s">
        <v>7674</v>
      </c>
      <c r="C1111" s="13" t="s">
        <v>8678</v>
      </c>
      <c r="D1111" s="14" t="s">
        <v>8679</v>
      </c>
    </row>
    <row r="1112" spans="1:4" x14ac:dyDescent="0.3">
      <c r="A1112" s="16" t="s">
        <v>5569</v>
      </c>
      <c r="B1112" s="17" t="s">
        <v>6797</v>
      </c>
      <c r="C1112" s="18" t="s">
        <v>7530</v>
      </c>
      <c r="D1112" s="3" t="s">
        <v>6953</v>
      </c>
    </row>
    <row r="1113" spans="1:4" x14ac:dyDescent="0.3">
      <c r="A1113" s="11" t="s">
        <v>5570</v>
      </c>
      <c r="B1113" s="12" t="s">
        <v>7674</v>
      </c>
      <c r="C1113" s="13" t="s">
        <v>8680</v>
      </c>
      <c r="D1113" s="14" t="s">
        <v>8681</v>
      </c>
    </row>
    <row r="1114" spans="1:4" x14ac:dyDescent="0.3">
      <c r="A1114" s="16" t="s">
        <v>5571</v>
      </c>
      <c r="B1114" s="17" t="s">
        <v>6800</v>
      </c>
      <c r="C1114" s="18" t="s">
        <v>8682</v>
      </c>
      <c r="D1114" s="3" t="s">
        <v>6983</v>
      </c>
    </row>
    <row r="1115" spans="1:4" x14ac:dyDescent="0.3">
      <c r="A1115" s="11" t="s">
        <v>5572</v>
      </c>
      <c r="B1115" s="12" t="s">
        <v>6797</v>
      </c>
      <c r="C1115" s="13" t="s">
        <v>8683</v>
      </c>
      <c r="D1115" s="14" t="s">
        <v>8684</v>
      </c>
    </row>
    <row r="1116" spans="1:4" x14ac:dyDescent="0.3">
      <c r="A1116" s="16" t="s">
        <v>5573</v>
      </c>
      <c r="B1116" s="17" t="s">
        <v>6797</v>
      </c>
      <c r="C1116" s="18" t="s">
        <v>8685</v>
      </c>
      <c r="D1116" s="3" t="s">
        <v>8686</v>
      </c>
    </row>
    <row r="1117" spans="1:4" x14ac:dyDescent="0.3">
      <c r="A1117" s="11" t="s">
        <v>5574</v>
      </c>
      <c r="B1117" s="12" t="s">
        <v>6797</v>
      </c>
      <c r="C1117" s="13" t="s">
        <v>8687</v>
      </c>
      <c r="D1117" s="14" t="s">
        <v>8688</v>
      </c>
    </row>
    <row r="1118" spans="1:4" x14ac:dyDescent="0.3">
      <c r="A1118" s="16" t="s">
        <v>5575</v>
      </c>
      <c r="B1118" s="17" t="s">
        <v>6797</v>
      </c>
      <c r="C1118" s="18" t="s">
        <v>8689</v>
      </c>
      <c r="D1118" s="3" t="s">
        <v>8690</v>
      </c>
    </row>
    <row r="1119" spans="1:4" x14ac:dyDescent="0.3">
      <c r="A1119" s="11" t="s">
        <v>5576</v>
      </c>
      <c r="B1119" s="12" t="s">
        <v>6797</v>
      </c>
      <c r="C1119" s="13" t="s">
        <v>8691</v>
      </c>
      <c r="D1119" s="14" t="s">
        <v>7232</v>
      </c>
    </row>
    <row r="1120" spans="1:4" x14ac:dyDescent="0.3">
      <c r="A1120" s="16" t="s">
        <v>5577</v>
      </c>
      <c r="B1120" s="17" t="s">
        <v>6800</v>
      </c>
      <c r="C1120" s="18" t="s">
        <v>8692</v>
      </c>
      <c r="D1120" s="3" t="s">
        <v>8693</v>
      </c>
    </row>
    <row r="1121" spans="1:4" x14ac:dyDescent="0.3">
      <c r="A1121" s="11" t="s">
        <v>5578</v>
      </c>
      <c r="B1121" s="12" t="s">
        <v>6800</v>
      </c>
      <c r="C1121" s="13" t="s">
        <v>8694</v>
      </c>
      <c r="D1121" s="14" t="s">
        <v>8695</v>
      </c>
    </row>
    <row r="1122" spans="1:4" x14ac:dyDescent="0.3">
      <c r="A1122" s="16" t="s">
        <v>5579</v>
      </c>
      <c r="B1122" s="17" t="s">
        <v>6800</v>
      </c>
      <c r="C1122" s="18" t="s">
        <v>8696</v>
      </c>
      <c r="D1122" s="3" t="s">
        <v>8697</v>
      </c>
    </row>
    <row r="1123" spans="1:4" x14ac:dyDescent="0.3">
      <c r="A1123" s="11" t="s">
        <v>5580</v>
      </c>
      <c r="B1123" s="12" t="s">
        <v>6800</v>
      </c>
      <c r="C1123" s="13" t="s">
        <v>8698</v>
      </c>
      <c r="D1123" s="14" t="s">
        <v>8699</v>
      </c>
    </row>
    <row r="1124" spans="1:4" x14ac:dyDescent="0.3">
      <c r="A1124" s="16" t="s">
        <v>5581</v>
      </c>
      <c r="B1124" s="17" t="s">
        <v>6797</v>
      </c>
      <c r="C1124" s="18" t="s">
        <v>8700</v>
      </c>
      <c r="D1124" s="3" t="s">
        <v>8701</v>
      </c>
    </row>
    <row r="1125" spans="1:4" x14ac:dyDescent="0.3">
      <c r="A1125" s="11" t="s">
        <v>5582</v>
      </c>
      <c r="B1125" s="12" t="s">
        <v>6800</v>
      </c>
      <c r="C1125" s="13" t="s">
        <v>8702</v>
      </c>
      <c r="D1125" s="14" t="s">
        <v>7543</v>
      </c>
    </row>
    <row r="1126" spans="1:4" x14ac:dyDescent="0.3">
      <c r="A1126" s="16" t="s">
        <v>5583</v>
      </c>
      <c r="B1126" s="17" t="s">
        <v>7674</v>
      </c>
      <c r="C1126" s="18" t="s">
        <v>8703</v>
      </c>
      <c r="D1126" s="3" t="s">
        <v>8704</v>
      </c>
    </row>
    <row r="1127" spans="1:4" x14ac:dyDescent="0.3">
      <c r="A1127" s="11" t="s">
        <v>5584</v>
      </c>
      <c r="B1127" s="12" t="s">
        <v>6797</v>
      </c>
      <c r="C1127" s="13" t="s">
        <v>8705</v>
      </c>
      <c r="D1127" s="14" t="s">
        <v>8706</v>
      </c>
    </row>
    <row r="1128" spans="1:4" x14ac:dyDescent="0.3">
      <c r="A1128" s="16" t="s">
        <v>5585</v>
      </c>
      <c r="B1128" s="17" t="s">
        <v>6800</v>
      </c>
      <c r="C1128" s="18" t="s">
        <v>8707</v>
      </c>
      <c r="D1128" s="3" t="s">
        <v>7555</v>
      </c>
    </row>
    <row r="1129" spans="1:4" x14ac:dyDescent="0.3">
      <c r="A1129" s="11" t="s">
        <v>5586</v>
      </c>
      <c r="B1129" s="12" t="s">
        <v>6800</v>
      </c>
      <c r="C1129" s="13" t="s">
        <v>8708</v>
      </c>
      <c r="D1129" s="14" t="s">
        <v>6895</v>
      </c>
    </row>
    <row r="1130" spans="1:4" x14ac:dyDescent="0.3">
      <c r="A1130" s="16" t="s">
        <v>5587</v>
      </c>
      <c r="B1130" s="17" t="s">
        <v>6800</v>
      </c>
      <c r="C1130" s="18" t="s">
        <v>8709</v>
      </c>
      <c r="D1130" s="3" t="s">
        <v>8710</v>
      </c>
    </row>
    <row r="1131" spans="1:4" x14ac:dyDescent="0.3">
      <c r="A1131" s="11" t="s">
        <v>5588</v>
      </c>
      <c r="B1131" s="12" t="s">
        <v>6797</v>
      </c>
      <c r="C1131" s="13" t="s">
        <v>8711</v>
      </c>
      <c r="D1131" s="14" t="s">
        <v>7745</v>
      </c>
    </row>
    <row r="1132" spans="1:4" x14ac:dyDescent="0.3">
      <c r="A1132" s="16" t="s">
        <v>5589</v>
      </c>
      <c r="B1132" s="17" t="s">
        <v>7674</v>
      </c>
      <c r="C1132" s="18" t="s">
        <v>8712</v>
      </c>
      <c r="D1132" s="3" t="s">
        <v>8713</v>
      </c>
    </row>
    <row r="1133" spans="1:4" x14ac:dyDescent="0.3">
      <c r="A1133" s="11" t="s">
        <v>5590</v>
      </c>
      <c r="B1133" s="12" t="s">
        <v>6797</v>
      </c>
      <c r="C1133" s="13" t="s">
        <v>8714</v>
      </c>
      <c r="D1133" s="14" t="s">
        <v>8715</v>
      </c>
    </row>
    <row r="1134" spans="1:4" x14ac:dyDescent="0.3">
      <c r="A1134" s="16" t="s">
        <v>5591</v>
      </c>
      <c r="B1134" s="17" t="s">
        <v>6800</v>
      </c>
      <c r="C1134" s="18" t="s">
        <v>8716</v>
      </c>
      <c r="D1134" s="3" t="s">
        <v>8717</v>
      </c>
    </row>
    <row r="1135" spans="1:4" x14ac:dyDescent="0.3">
      <c r="A1135" s="11" t="s">
        <v>5592</v>
      </c>
      <c r="B1135" s="12" t="s">
        <v>6797</v>
      </c>
      <c r="C1135" s="13" t="s">
        <v>8718</v>
      </c>
      <c r="D1135" s="14" t="s">
        <v>7162</v>
      </c>
    </row>
    <row r="1136" spans="1:4" x14ac:dyDescent="0.3">
      <c r="A1136" s="16" t="s">
        <v>5593</v>
      </c>
      <c r="B1136" s="17" t="s">
        <v>6797</v>
      </c>
      <c r="C1136" s="18" t="s">
        <v>8719</v>
      </c>
      <c r="D1136" s="3" t="s">
        <v>6925</v>
      </c>
    </row>
    <row r="1137" spans="1:4" x14ac:dyDescent="0.3">
      <c r="A1137" s="11" t="s">
        <v>5594</v>
      </c>
      <c r="B1137" s="12" t="s">
        <v>6797</v>
      </c>
      <c r="C1137" s="13" t="s">
        <v>8720</v>
      </c>
      <c r="D1137" s="14" t="s">
        <v>8721</v>
      </c>
    </row>
    <row r="1138" spans="1:4" x14ac:dyDescent="0.3">
      <c r="A1138" s="16" t="s">
        <v>5595</v>
      </c>
      <c r="B1138" s="17" t="s">
        <v>6797</v>
      </c>
      <c r="C1138" s="18" t="s">
        <v>8722</v>
      </c>
      <c r="D1138" s="3" t="s">
        <v>8723</v>
      </c>
    </row>
    <row r="1139" spans="1:4" x14ac:dyDescent="0.3">
      <c r="A1139" s="11" t="s">
        <v>5596</v>
      </c>
      <c r="B1139" s="12" t="s">
        <v>6797</v>
      </c>
      <c r="C1139" s="13" t="s">
        <v>8724</v>
      </c>
      <c r="D1139" s="14" t="s">
        <v>8725</v>
      </c>
    </row>
    <row r="1140" spans="1:4" x14ac:dyDescent="0.3">
      <c r="A1140" s="16" t="s">
        <v>5597</v>
      </c>
      <c r="B1140" s="17" t="s">
        <v>6797</v>
      </c>
      <c r="C1140" s="18" t="s">
        <v>8726</v>
      </c>
      <c r="D1140" s="3" t="s">
        <v>8727</v>
      </c>
    </row>
    <row r="1141" spans="1:4" x14ac:dyDescent="0.3">
      <c r="A1141" s="11" t="s">
        <v>5598</v>
      </c>
      <c r="B1141" s="12" t="s">
        <v>6800</v>
      </c>
      <c r="C1141" s="13" t="s">
        <v>8728</v>
      </c>
      <c r="D1141" s="14" t="s">
        <v>6895</v>
      </c>
    </row>
    <row r="1142" spans="1:4" x14ac:dyDescent="0.3">
      <c r="A1142" s="16" t="s">
        <v>5599</v>
      </c>
      <c r="B1142" s="17" t="s">
        <v>6800</v>
      </c>
      <c r="C1142" s="18" t="s">
        <v>7212</v>
      </c>
      <c r="D1142" s="3" t="s">
        <v>6927</v>
      </c>
    </row>
    <row r="1143" spans="1:4" x14ac:dyDescent="0.3">
      <c r="A1143" s="11" t="s">
        <v>5600</v>
      </c>
      <c r="B1143" s="12" t="s">
        <v>6797</v>
      </c>
      <c r="C1143" s="13" t="s">
        <v>8729</v>
      </c>
      <c r="D1143" s="14" t="s">
        <v>7160</v>
      </c>
    </row>
    <row r="1144" spans="1:4" x14ac:dyDescent="0.3">
      <c r="A1144" s="16" t="s">
        <v>5601</v>
      </c>
      <c r="B1144" s="17" t="s">
        <v>6800</v>
      </c>
      <c r="C1144" s="18" t="s">
        <v>8730</v>
      </c>
      <c r="D1144" s="3" t="s">
        <v>8245</v>
      </c>
    </row>
    <row r="1145" spans="1:4" x14ac:dyDescent="0.3">
      <c r="A1145" s="11" t="s">
        <v>5602</v>
      </c>
      <c r="B1145" s="12" t="s">
        <v>6797</v>
      </c>
      <c r="C1145" s="13" t="s">
        <v>8731</v>
      </c>
      <c r="D1145" s="14" t="s">
        <v>8732</v>
      </c>
    </row>
    <row r="1146" spans="1:4" x14ac:dyDescent="0.3">
      <c r="A1146" s="16" t="s">
        <v>5603</v>
      </c>
      <c r="B1146" s="17" t="s">
        <v>6797</v>
      </c>
      <c r="C1146" s="18" t="s">
        <v>8733</v>
      </c>
      <c r="D1146" s="3" t="s">
        <v>6844</v>
      </c>
    </row>
    <row r="1147" spans="1:4" x14ac:dyDescent="0.3">
      <c r="A1147" s="11" t="s">
        <v>5604</v>
      </c>
      <c r="B1147" s="12" t="s">
        <v>6800</v>
      </c>
      <c r="C1147" s="13" t="s">
        <v>8734</v>
      </c>
      <c r="D1147" s="14" t="s">
        <v>8735</v>
      </c>
    </row>
    <row r="1148" spans="1:4" x14ac:dyDescent="0.3">
      <c r="A1148" s="16" t="s">
        <v>5605</v>
      </c>
      <c r="B1148" s="17" t="s">
        <v>6800</v>
      </c>
      <c r="C1148" s="18" t="s">
        <v>8736</v>
      </c>
      <c r="D1148" s="3" t="s">
        <v>8737</v>
      </c>
    </row>
    <row r="1149" spans="1:4" x14ac:dyDescent="0.3">
      <c r="A1149" s="11" t="s">
        <v>5606</v>
      </c>
      <c r="B1149" s="12" t="s">
        <v>6800</v>
      </c>
      <c r="C1149" s="13" t="s">
        <v>8738</v>
      </c>
      <c r="D1149" s="14" t="s">
        <v>6992</v>
      </c>
    </row>
    <row r="1150" spans="1:4" x14ac:dyDescent="0.3">
      <c r="A1150" s="16" t="s">
        <v>5607</v>
      </c>
      <c r="B1150" s="17" t="s">
        <v>6800</v>
      </c>
      <c r="C1150" s="18" t="s">
        <v>8739</v>
      </c>
      <c r="D1150" s="3" t="s">
        <v>7098</v>
      </c>
    </row>
    <row r="1151" spans="1:4" x14ac:dyDescent="0.3">
      <c r="A1151" s="11" t="s">
        <v>5608</v>
      </c>
      <c r="B1151" s="12" t="s">
        <v>6797</v>
      </c>
      <c r="C1151" s="13" t="s">
        <v>8740</v>
      </c>
      <c r="D1151" s="14" t="s">
        <v>8741</v>
      </c>
    </row>
    <row r="1152" spans="1:4" x14ac:dyDescent="0.3">
      <c r="A1152" s="16" t="s">
        <v>5609</v>
      </c>
      <c r="B1152" s="17" t="s">
        <v>6800</v>
      </c>
      <c r="C1152" s="18" t="s">
        <v>7733</v>
      </c>
      <c r="D1152" s="3" t="s">
        <v>8742</v>
      </c>
    </row>
    <row r="1153" spans="1:4" x14ac:dyDescent="0.3">
      <c r="A1153" s="11" t="s">
        <v>5610</v>
      </c>
      <c r="B1153" s="12" t="s">
        <v>6800</v>
      </c>
      <c r="C1153" s="13" t="s">
        <v>8743</v>
      </c>
      <c r="D1153" s="14" t="s">
        <v>8744</v>
      </c>
    </row>
    <row r="1154" spans="1:4" x14ac:dyDescent="0.3">
      <c r="A1154" s="16" t="s">
        <v>5611</v>
      </c>
      <c r="B1154" s="17" t="s">
        <v>6797</v>
      </c>
      <c r="C1154" s="18" t="s">
        <v>8745</v>
      </c>
      <c r="D1154" s="3" t="s">
        <v>7705</v>
      </c>
    </row>
    <row r="1155" spans="1:4" x14ac:dyDescent="0.3">
      <c r="A1155" s="11" t="s">
        <v>5612</v>
      </c>
      <c r="B1155" s="12" t="s">
        <v>6797</v>
      </c>
      <c r="C1155" s="13" t="s">
        <v>8746</v>
      </c>
      <c r="D1155" s="14" t="s">
        <v>8747</v>
      </c>
    </row>
    <row r="1156" spans="1:4" x14ac:dyDescent="0.3">
      <c r="A1156" s="16" t="s">
        <v>5613</v>
      </c>
      <c r="B1156" s="17" t="s">
        <v>6797</v>
      </c>
      <c r="C1156" s="18" t="s">
        <v>8748</v>
      </c>
      <c r="D1156" s="3" t="s">
        <v>8749</v>
      </c>
    </row>
    <row r="1157" spans="1:4" x14ac:dyDescent="0.3">
      <c r="A1157" s="11" t="s">
        <v>5614</v>
      </c>
      <c r="B1157" s="12" t="s">
        <v>6800</v>
      </c>
      <c r="C1157" s="13" t="s">
        <v>8750</v>
      </c>
      <c r="D1157" s="14" t="s">
        <v>8751</v>
      </c>
    </row>
    <row r="1158" spans="1:4" x14ac:dyDescent="0.3">
      <c r="A1158" s="16" t="s">
        <v>5615</v>
      </c>
      <c r="B1158" s="17" t="s">
        <v>6800</v>
      </c>
      <c r="C1158" s="18" t="s">
        <v>8752</v>
      </c>
      <c r="D1158" s="3" t="s">
        <v>8753</v>
      </c>
    </row>
    <row r="1159" spans="1:4" x14ac:dyDescent="0.3">
      <c r="A1159" s="11" t="s">
        <v>5616</v>
      </c>
      <c r="B1159" s="12" t="s">
        <v>6800</v>
      </c>
      <c r="C1159" s="13" t="s">
        <v>8754</v>
      </c>
      <c r="D1159" s="14" t="s">
        <v>8755</v>
      </c>
    </row>
    <row r="1160" spans="1:4" x14ac:dyDescent="0.3">
      <c r="A1160" s="16" t="s">
        <v>5617</v>
      </c>
      <c r="B1160" s="17" t="s">
        <v>6797</v>
      </c>
      <c r="C1160" s="18" t="s">
        <v>8756</v>
      </c>
      <c r="D1160" s="3" t="s">
        <v>8757</v>
      </c>
    </row>
    <row r="1161" spans="1:4" x14ac:dyDescent="0.3">
      <c r="A1161" s="11" t="s">
        <v>5618</v>
      </c>
      <c r="B1161" s="12" t="s">
        <v>6800</v>
      </c>
      <c r="C1161" s="13" t="s">
        <v>8758</v>
      </c>
      <c r="D1161" s="14" t="s">
        <v>8759</v>
      </c>
    </row>
    <row r="1162" spans="1:4" x14ac:dyDescent="0.3">
      <c r="A1162" s="16" t="s">
        <v>5619</v>
      </c>
      <c r="B1162" s="17" t="s">
        <v>6797</v>
      </c>
      <c r="C1162" s="18" t="s">
        <v>8760</v>
      </c>
      <c r="D1162" s="3" t="s">
        <v>8761</v>
      </c>
    </row>
    <row r="1163" spans="1:4" x14ac:dyDescent="0.3">
      <c r="A1163" s="11" t="s">
        <v>5620</v>
      </c>
      <c r="B1163" s="12" t="s">
        <v>6797</v>
      </c>
      <c r="C1163" s="13" t="s">
        <v>8762</v>
      </c>
      <c r="D1163" s="14" t="s">
        <v>8763</v>
      </c>
    </row>
    <row r="1164" spans="1:4" x14ac:dyDescent="0.3">
      <c r="A1164" s="16" t="s">
        <v>5621</v>
      </c>
      <c r="B1164" s="17" t="s">
        <v>6800</v>
      </c>
      <c r="C1164" s="18" t="s">
        <v>8764</v>
      </c>
      <c r="D1164" s="3" t="s">
        <v>8765</v>
      </c>
    </row>
    <row r="1165" spans="1:4" x14ac:dyDescent="0.3">
      <c r="A1165" s="11" t="s">
        <v>5622</v>
      </c>
      <c r="B1165" s="12" t="s">
        <v>6797</v>
      </c>
      <c r="C1165" s="13" t="s">
        <v>8766</v>
      </c>
      <c r="D1165" s="14" t="s">
        <v>8767</v>
      </c>
    </row>
    <row r="1166" spans="1:4" x14ac:dyDescent="0.3">
      <c r="A1166" s="16" t="s">
        <v>5623</v>
      </c>
      <c r="B1166" s="17" t="s">
        <v>6797</v>
      </c>
      <c r="C1166" s="18" t="s">
        <v>8768</v>
      </c>
      <c r="D1166" s="3" t="s">
        <v>8769</v>
      </c>
    </row>
    <row r="1167" spans="1:4" x14ac:dyDescent="0.3">
      <c r="A1167" s="11" t="s">
        <v>5624</v>
      </c>
      <c r="B1167" s="12" t="s">
        <v>6797</v>
      </c>
      <c r="C1167" s="13" t="s">
        <v>8770</v>
      </c>
      <c r="D1167" s="14" t="s">
        <v>7193</v>
      </c>
    </row>
    <row r="1168" spans="1:4" x14ac:dyDescent="0.3">
      <c r="A1168" s="16" t="s">
        <v>5625</v>
      </c>
      <c r="B1168" s="17" t="s">
        <v>6797</v>
      </c>
      <c r="C1168" s="18" t="s">
        <v>8771</v>
      </c>
      <c r="D1168" s="3" t="s">
        <v>6875</v>
      </c>
    </row>
    <row r="1169" spans="1:4" x14ac:dyDescent="0.3">
      <c r="A1169" s="11" t="s">
        <v>5626</v>
      </c>
      <c r="B1169" s="12" t="s">
        <v>7674</v>
      </c>
      <c r="C1169" s="13" t="s">
        <v>8772</v>
      </c>
      <c r="D1169" s="14" t="s">
        <v>8773</v>
      </c>
    </row>
    <row r="1170" spans="1:4" x14ac:dyDescent="0.3">
      <c r="A1170" s="16" t="s">
        <v>5627</v>
      </c>
      <c r="B1170" s="17" t="s">
        <v>6800</v>
      </c>
      <c r="C1170" s="18" t="s">
        <v>6880</v>
      </c>
      <c r="D1170" s="3" t="s">
        <v>8774</v>
      </c>
    </row>
    <row r="1171" spans="1:4" x14ac:dyDescent="0.3">
      <c r="A1171" s="11" t="s">
        <v>5628</v>
      </c>
      <c r="B1171" s="12" t="s">
        <v>6800</v>
      </c>
      <c r="C1171" s="13" t="s">
        <v>8775</v>
      </c>
      <c r="D1171" s="14" t="s">
        <v>8776</v>
      </c>
    </row>
    <row r="1172" spans="1:4" x14ac:dyDescent="0.3">
      <c r="A1172" s="16" t="s">
        <v>5629</v>
      </c>
      <c r="B1172" s="17" t="s">
        <v>7674</v>
      </c>
      <c r="C1172" s="18" t="s">
        <v>8492</v>
      </c>
      <c r="D1172" s="3" t="s">
        <v>8777</v>
      </c>
    </row>
    <row r="1173" spans="1:4" x14ac:dyDescent="0.3">
      <c r="A1173" s="11" t="s">
        <v>5630</v>
      </c>
      <c r="B1173" s="12" t="s">
        <v>6797</v>
      </c>
      <c r="C1173" s="13" t="s">
        <v>8778</v>
      </c>
      <c r="D1173" s="14" t="s">
        <v>8779</v>
      </c>
    </row>
    <row r="1174" spans="1:4" x14ac:dyDescent="0.3">
      <c r="A1174" s="16" t="s">
        <v>5631</v>
      </c>
      <c r="B1174" s="17" t="s">
        <v>6800</v>
      </c>
      <c r="C1174" s="18" t="s">
        <v>8780</v>
      </c>
      <c r="D1174" s="3" t="s">
        <v>8781</v>
      </c>
    </row>
    <row r="1175" spans="1:4" x14ac:dyDescent="0.3">
      <c r="A1175" s="11" t="s">
        <v>5632</v>
      </c>
      <c r="B1175" s="12" t="s">
        <v>7674</v>
      </c>
      <c r="C1175" s="13" t="s">
        <v>8782</v>
      </c>
      <c r="D1175" s="14" t="s">
        <v>8783</v>
      </c>
    </row>
    <row r="1176" spans="1:4" x14ac:dyDescent="0.3">
      <c r="A1176" s="16" t="s">
        <v>5633</v>
      </c>
      <c r="B1176" s="17" t="s">
        <v>6800</v>
      </c>
      <c r="C1176" s="18" t="s">
        <v>8784</v>
      </c>
      <c r="D1176" s="3" t="s">
        <v>8785</v>
      </c>
    </row>
    <row r="1177" spans="1:4" x14ac:dyDescent="0.3">
      <c r="A1177" s="11" t="s">
        <v>5634</v>
      </c>
      <c r="B1177" s="12" t="s">
        <v>6800</v>
      </c>
      <c r="C1177" s="13" t="s">
        <v>8786</v>
      </c>
      <c r="D1177" s="14" t="s">
        <v>8787</v>
      </c>
    </row>
    <row r="1178" spans="1:4" x14ac:dyDescent="0.3">
      <c r="A1178" s="16" t="s">
        <v>5635</v>
      </c>
      <c r="B1178" s="17" t="s">
        <v>6800</v>
      </c>
      <c r="C1178" s="18" t="s">
        <v>8788</v>
      </c>
      <c r="D1178" s="3" t="s">
        <v>8789</v>
      </c>
    </row>
    <row r="1179" spans="1:4" x14ac:dyDescent="0.3">
      <c r="A1179" s="11" t="s">
        <v>5636</v>
      </c>
      <c r="B1179" s="12" t="s">
        <v>6797</v>
      </c>
      <c r="C1179" s="13" t="s">
        <v>8790</v>
      </c>
      <c r="D1179" s="14" t="s">
        <v>8791</v>
      </c>
    </row>
    <row r="1180" spans="1:4" x14ac:dyDescent="0.3">
      <c r="A1180" s="16" t="s">
        <v>5637</v>
      </c>
      <c r="B1180" s="17" t="s">
        <v>6800</v>
      </c>
      <c r="C1180" s="18" t="s">
        <v>8792</v>
      </c>
      <c r="D1180" s="3" t="s">
        <v>6935</v>
      </c>
    </row>
    <row r="1181" spans="1:4" x14ac:dyDescent="0.3">
      <c r="A1181" s="11" t="s">
        <v>5638</v>
      </c>
      <c r="B1181" s="12" t="s">
        <v>6797</v>
      </c>
      <c r="C1181" s="13" t="s">
        <v>8793</v>
      </c>
      <c r="D1181" s="14" t="s">
        <v>7154</v>
      </c>
    </row>
    <row r="1182" spans="1:4" x14ac:dyDescent="0.3">
      <c r="A1182" s="16" t="s">
        <v>5639</v>
      </c>
      <c r="B1182" s="17" t="s">
        <v>6800</v>
      </c>
      <c r="C1182" s="18" t="s">
        <v>8794</v>
      </c>
      <c r="D1182" s="3" t="s">
        <v>6850</v>
      </c>
    </row>
    <row r="1183" spans="1:4" x14ac:dyDescent="0.3">
      <c r="A1183" s="11" t="s">
        <v>5640</v>
      </c>
      <c r="B1183" s="12" t="s">
        <v>6797</v>
      </c>
      <c r="C1183" s="13" t="s">
        <v>6878</v>
      </c>
      <c r="D1183" s="14" t="s">
        <v>8795</v>
      </c>
    </row>
    <row r="1184" spans="1:4" x14ac:dyDescent="0.3">
      <c r="A1184" s="16" t="s">
        <v>5641</v>
      </c>
      <c r="B1184" s="17" t="s">
        <v>6797</v>
      </c>
      <c r="C1184" s="18" t="s">
        <v>8796</v>
      </c>
      <c r="D1184" s="3" t="s">
        <v>8797</v>
      </c>
    </row>
    <row r="1185" spans="1:4" x14ac:dyDescent="0.3">
      <c r="A1185" s="11" t="s">
        <v>5642</v>
      </c>
      <c r="B1185" s="12" t="s">
        <v>7674</v>
      </c>
      <c r="C1185" s="13" t="s">
        <v>8798</v>
      </c>
      <c r="D1185" s="14" t="s">
        <v>8799</v>
      </c>
    </row>
    <row r="1186" spans="1:4" x14ac:dyDescent="0.3">
      <c r="A1186" s="16" t="s">
        <v>5643</v>
      </c>
      <c r="B1186" s="17" t="s">
        <v>6800</v>
      </c>
      <c r="C1186" s="18" t="s">
        <v>8800</v>
      </c>
      <c r="D1186" s="3" t="s">
        <v>8801</v>
      </c>
    </row>
    <row r="1187" spans="1:4" x14ac:dyDescent="0.3">
      <c r="A1187" s="11" t="s">
        <v>5644</v>
      </c>
      <c r="B1187" s="12" t="s">
        <v>6797</v>
      </c>
      <c r="C1187" s="13" t="s">
        <v>8802</v>
      </c>
      <c r="D1187" s="14" t="s">
        <v>6844</v>
      </c>
    </row>
    <row r="1188" spans="1:4" x14ac:dyDescent="0.3">
      <c r="A1188" s="16" t="s">
        <v>5645</v>
      </c>
      <c r="B1188" s="17" t="s">
        <v>6797</v>
      </c>
      <c r="C1188" s="18" t="s">
        <v>8803</v>
      </c>
      <c r="D1188" s="3" t="s">
        <v>8804</v>
      </c>
    </row>
    <row r="1189" spans="1:4" x14ac:dyDescent="0.3">
      <c r="A1189" s="11" t="s">
        <v>5646</v>
      </c>
      <c r="B1189" s="12" t="s">
        <v>6800</v>
      </c>
      <c r="C1189" s="13" t="s">
        <v>7313</v>
      </c>
      <c r="D1189" s="14" t="s">
        <v>8805</v>
      </c>
    </row>
    <row r="1190" spans="1:4" x14ac:dyDescent="0.3">
      <c r="A1190" s="16" t="s">
        <v>5647</v>
      </c>
      <c r="B1190" s="17" t="s">
        <v>6800</v>
      </c>
      <c r="C1190" s="18" t="s">
        <v>8806</v>
      </c>
      <c r="D1190" s="3" t="s">
        <v>8807</v>
      </c>
    </row>
    <row r="1191" spans="1:4" x14ac:dyDescent="0.3">
      <c r="A1191" s="11" t="s">
        <v>5648</v>
      </c>
      <c r="B1191" s="12" t="s">
        <v>6800</v>
      </c>
      <c r="C1191" s="13" t="s">
        <v>8808</v>
      </c>
      <c r="D1191" s="14" t="s">
        <v>8809</v>
      </c>
    </row>
    <row r="1192" spans="1:4" x14ac:dyDescent="0.3">
      <c r="A1192" s="16" t="s">
        <v>5649</v>
      </c>
      <c r="B1192" s="17" t="s">
        <v>6800</v>
      </c>
      <c r="C1192" s="18" t="s">
        <v>8810</v>
      </c>
      <c r="D1192" s="3" t="s">
        <v>8811</v>
      </c>
    </row>
    <row r="1193" spans="1:4" x14ac:dyDescent="0.3">
      <c r="A1193" s="11" t="s">
        <v>5650</v>
      </c>
      <c r="B1193" s="12" t="s">
        <v>6800</v>
      </c>
      <c r="C1193" s="13" t="s">
        <v>8812</v>
      </c>
      <c r="D1193" s="14" t="s">
        <v>7256</v>
      </c>
    </row>
    <row r="1194" spans="1:4" x14ac:dyDescent="0.3">
      <c r="A1194" s="16" t="s">
        <v>5651</v>
      </c>
      <c r="B1194" s="17" t="s">
        <v>6797</v>
      </c>
      <c r="C1194" s="18" t="s">
        <v>8813</v>
      </c>
      <c r="D1194" s="3" t="s">
        <v>7438</v>
      </c>
    </row>
    <row r="1195" spans="1:4" x14ac:dyDescent="0.3">
      <c r="A1195" s="11" t="s">
        <v>5652</v>
      </c>
      <c r="B1195" s="12" t="s">
        <v>6797</v>
      </c>
      <c r="C1195" s="13" t="s">
        <v>8814</v>
      </c>
      <c r="D1195" s="14" t="s">
        <v>7008</v>
      </c>
    </row>
    <row r="1196" spans="1:4" x14ac:dyDescent="0.3">
      <c r="A1196" s="16" t="s">
        <v>5653</v>
      </c>
      <c r="B1196" s="17" t="s">
        <v>6797</v>
      </c>
      <c r="C1196" s="18" t="s">
        <v>8815</v>
      </c>
      <c r="D1196" s="3" t="s">
        <v>8816</v>
      </c>
    </row>
    <row r="1197" spans="1:4" x14ac:dyDescent="0.3">
      <c r="A1197" s="11" t="s">
        <v>5654</v>
      </c>
      <c r="B1197" s="12" t="s">
        <v>6797</v>
      </c>
      <c r="C1197" s="13" t="s">
        <v>8817</v>
      </c>
      <c r="D1197" s="14" t="s">
        <v>8818</v>
      </c>
    </row>
    <row r="1198" spans="1:4" x14ac:dyDescent="0.3">
      <c r="A1198" s="16" t="s">
        <v>5655</v>
      </c>
      <c r="B1198" s="17" t="s">
        <v>6797</v>
      </c>
      <c r="C1198" s="18" t="s">
        <v>8819</v>
      </c>
      <c r="D1198" s="3" t="s">
        <v>8820</v>
      </c>
    </row>
    <row r="1199" spans="1:4" x14ac:dyDescent="0.3">
      <c r="A1199" s="11" t="s">
        <v>5656</v>
      </c>
      <c r="B1199" s="12" t="s">
        <v>6800</v>
      </c>
      <c r="C1199" s="13" t="s">
        <v>8821</v>
      </c>
      <c r="D1199" s="14" t="s">
        <v>8546</v>
      </c>
    </row>
    <row r="1200" spans="1:4" x14ac:dyDescent="0.3">
      <c r="A1200" s="16" t="s">
        <v>5657</v>
      </c>
      <c r="B1200" s="17" t="s">
        <v>6800</v>
      </c>
      <c r="C1200" s="18" t="s">
        <v>8822</v>
      </c>
      <c r="D1200" s="3" t="s">
        <v>8823</v>
      </c>
    </row>
    <row r="1201" spans="1:4" x14ac:dyDescent="0.3">
      <c r="A1201" s="11" t="s">
        <v>5658</v>
      </c>
      <c r="B1201" s="12" t="s">
        <v>7674</v>
      </c>
      <c r="C1201" s="13" t="s">
        <v>8824</v>
      </c>
      <c r="D1201" s="14" t="s">
        <v>8398</v>
      </c>
    </row>
    <row r="1202" spans="1:4" x14ac:dyDescent="0.3">
      <c r="A1202" s="16" t="s">
        <v>5659</v>
      </c>
      <c r="B1202" s="17" t="s">
        <v>6800</v>
      </c>
      <c r="C1202" s="18" t="s">
        <v>8250</v>
      </c>
      <c r="D1202" s="3" t="s">
        <v>6895</v>
      </c>
    </row>
    <row r="1203" spans="1:4" x14ac:dyDescent="0.3">
      <c r="A1203" s="11" t="s">
        <v>5660</v>
      </c>
      <c r="B1203" s="12" t="s">
        <v>7674</v>
      </c>
      <c r="C1203" s="13" t="s">
        <v>8825</v>
      </c>
      <c r="D1203" s="14" t="s">
        <v>8826</v>
      </c>
    </row>
    <row r="1204" spans="1:4" x14ac:dyDescent="0.3">
      <c r="A1204" s="16" t="s">
        <v>5661</v>
      </c>
      <c r="B1204" s="17" t="s">
        <v>6800</v>
      </c>
      <c r="C1204" s="18" t="s">
        <v>8827</v>
      </c>
      <c r="D1204" s="3" t="s">
        <v>8828</v>
      </c>
    </row>
    <row r="1205" spans="1:4" x14ac:dyDescent="0.3">
      <c r="A1205" s="11" t="s">
        <v>5662</v>
      </c>
      <c r="B1205" s="12" t="s">
        <v>6800</v>
      </c>
      <c r="C1205" s="13" t="s">
        <v>8829</v>
      </c>
      <c r="D1205" s="14" t="s">
        <v>7433</v>
      </c>
    </row>
    <row r="1206" spans="1:4" x14ac:dyDescent="0.3">
      <c r="A1206" s="16" t="s">
        <v>5663</v>
      </c>
      <c r="B1206" s="17" t="s">
        <v>7674</v>
      </c>
      <c r="C1206" s="18" t="s">
        <v>8830</v>
      </c>
      <c r="D1206" s="3" t="s">
        <v>8831</v>
      </c>
    </row>
    <row r="1207" spans="1:4" x14ac:dyDescent="0.3">
      <c r="A1207" s="11" t="s">
        <v>5664</v>
      </c>
      <c r="B1207" s="12" t="s">
        <v>6800</v>
      </c>
      <c r="C1207" s="13" t="s">
        <v>8832</v>
      </c>
      <c r="D1207" s="14" t="s">
        <v>8833</v>
      </c>
    </row>
    <row r="1208" spans="1:4" x14ac:dyDescent="0.3">
      <c r="A1208" s="16" t="s">
        <v>5665</v>
      </c>
      <c r="B1208" s="17" t="s">
        <v>7674</v>
      </c>
      <c r="C1208" s="18" t="s">
        <v>8834</v>
      </c>
      <c r="D1208" s="3" t="s">
        <v>8835</v>
      </c>
    </row>
    <row r="1209" spans="1:4" x14ac:dyDescent="0.3">
      <c r="A1209" s="11" t="s">
        <v>5666</v>
      </c>
      <c r="B1209" s="12" t="s">
        <v>6797</v>
      </c>
      <c r="C1209" s="13" t="s">
        <v>7802</v>
      </c>
      <c r="D1209" s="14" t="s">
        <v>8836</v>
      </c>
    </row>
    <row r="1210" spans="1:4" x14ac:dyDescent="0.3">
      <c r="A1210" s="16" t="s">
        <v>5667</v>
      </c>
      <c r="B1210" s="17" t="s">
        <v>6800</v>
      </c>
      <c r="C1210" s="18" t="s">
        <v>8837</v>
      </c>
      <c r="D1210" s="3" t="s">
        <v>8838</v>
      </c>
    </row>
    <row r="1211" spans="1:4" x14ac:dyDescent="0.3">
      <c r="A1211" s="11" t="s">
        <v>5668</v>
      </c>
      <c r="B1211" s="12" t="s">
        <v>6800</v>
      </c>
      <c r="C1211" s="13" t="s">
        <v>7909</v>
      </c>
      <c r="D1211" s="14" t="s">
        <v>7098</v>
      </c>
    </row>
    <row r="1212" spans="1:4" x14ac:dyDescent="0.3">
      <c r="A1212" s="16" t="s">
        <v>5669</v>
      </c>
      <c r="B1212" s="17" t="s">
        <v>6800</v>
      </c>
      <c r="C1212" s="18" t="s">
        <v>8839</v>
      </c>
      <c r="D1212" s="3" t="s">
        <v>8840</v>
      </c>
    </row>
    <row r="1213" spans="1:4" x14ac:dyDescent="0.3">
      <c r="A1213" s="11" t="s">
        <v>5670</v>
      </c>
      <c r="B1213" s="12" t="s">
        <v>6800</v>
      </c>
      <c r="C1213" s="13" t="s">
        <v>8841</v>
      </c>
      <c r="D1213" s="14" t="s">
        <v>7096</v>
      </c>
    </row>
    <row r="1214" spans="1:4" x14ac:dyDescent="0.3">
      <c r="A1214" s="16" t="s">
        <v>5671</v>
      </c>
      <c r="B1214" s="17" t="s">
        <v>7674</v>
      </c>
      <c r="C1214" s="18" t="s">
        <v>8842</v>
      </c>
      <c r="D1214" s="3" t="s">
        <v>7574</v>
      </c>
    </row>
    <row r="1215" spans="1:4" x14ac:dyDescent="0.3">
      <c r="A1215" s="11" t="s">
        <v>5672</v>
      </c>
      <c r="B1215" s="12" t="s">
        <v>6797</v>
      </c>
      <c r="C1215" s="13" t="s">
        <v>8843</v>
      </c>
      <c r="D1215" s="14" t="s">
        <v>8023</v>
      </c>
    </row>
    <row r="1216" spans="1:4" x14ac:dyDescent="0.3">
      <c r="A1216" s="16" t="s">
        <v>5673</v>
      </c>
      <c r="B1216" s="17" t="s">
        <v>6800</v>
      </c>
      <c r="C1216" s="18" t="s">
        <v>8844</v>
      </c>
      <c r="D1216" s="3" t="s">
        <v>8845</v>
      </c>
    </row>
    <row r="1217" spans="1:4" x14ac:dyDescent="0.3">
      <c r="A1217" s="11" t="s">
        <v>5674</v>
      </c>
      <c r="B1217" s="12" t="s">
        <v>6797</v>
      </c>
      <c r="C1217" s="13" t="s">
        <v>8846</v>
      </c>
      <c r="D1217" s="14" t="s">
        <v>8847</v>
      </c>
    </row>
    <row r="1218" spans="1:4" x14ac:dyDescent="0.3">
      <c r="A1218" s="16" t="s">
        <v>5675</v>
      </c>
      <c r="B1218" s="17" t="s">
        <v>6797</v>
      </c>
      <c r="C1218" s="18" t="s">
        <v>8112</v>
      </c>
      <c r="D1218" s="3" t="s">
        <v>8013</v>
      </c>
    </row>
    <row r="1219" spans="1:4" x14ac:dyDescent="0.3">
      <c r="A1219" s="11" t="s">
        <v>5676</v>
      </c>
      <c r="B1219" s="12" t="s">
        <v>6800</v>
      </c>
      <c r="C1219" s="13" t="s">
        <v>8848</v>
      </c>
      <c r="D1219" s="14" t="s">
        <v>8849</v>
      </c>
    </row>
    <row r="1220" spans="1:4" x14ac:dyDescent="0.3">
      <c r="A1220" s="16" t="s">
        <v>5677</v>
      </c>
      <c r="B1220" s="17" t="s">
        <v>6800</v>
      </c>
      <c r="C1220" s="18" t="s">
        <v>8850</v>
      </c>
      <c r="D1220" s="3" t="s">
        <v>6814</v>
      </c>
    </row>
    <row r="1221" spans="1:4" x14ac:dyDescent="0.3">
      <c r="A1221" s="11" t="s">
        <v>5678</v>
      </c>
      <c r="B1221" s="12" t="s">
        <v>6800</v>
      </c>
      <c r="C1221" s="13" t="s">
        <v>8851</v>
      </c>
      <c r="D1221" s="14" t="s">
        <v>8852</v>
      </c>
    </row>
    <row r="1222" spans="1:4" x14ac:dyDescent="0.3">
      <c r="A1222" s="16" t="s">
        <v>5679</v>
      </c>
      <c r="B1222" s="17" t="s">
        <v>6800</v>
      </c>
      <c r="C1222" s="18" t="s">
        <v>8853</v>
      </c>
      <c r="D1222" s="3" t="s">
        <v>8854</v>
      </c>
    </row>
    <row r="1223" spans="1:4" x14ac:dyDescent="0.3">
      <c r="A1223" s="11" t="s">
        <v>5680</v>
      </c>
      <c r="B1223" s="12" t="s">
        <v>6797</v>
      </c>
      <c r="C1223" s="13" t="s">
        <v>8855</v>
      </c>
      <c r="D1223" s="14" t="s">
        <v>8856</v>
      </c>
    </row>
    <row r="1224" spans="1:4" x14ac:dyDescent="0.3">
      <c r="A1224" s="16" t="s">
        <v>5681</v>
      </c>
      <c r="B1224" s="17" t="s">
        <v>6797</v>
      </c>
      <c r="C1224" s="18" t="s">
        <v>8857</v>
      </c>
      <c r="D1224" s="3" t="s">
        <v>8858</v>
      </c>
    </row>
    <row r="1225" spans="1:4" x14ac:dyDescent="0.3">
      <c r="A1225" s="11" t="s">
        <v>5682</v>
      </c>
      <c r="B1225" s="12" t="s">
        <v>6800</v>
      </c>
      <c r="C1225" s="13" t="s">
        <v>7364</v>
      </c>
      <c r="D1225" s="14" t="s">
        <v>8859</v>
      </c>
    </row>
    <row r="1226" spans="1:4" x14ac:dyDescent="0.3">
      <c r="A1226" s="16" t="s">
        <v>5683</v>
      </c>
      <c r="B1226" s="17" t="s">
        <v>6797</v>
      </c>
      <c r="C1226" s="18" t="s">
        <v>6898</v>
      </c>
      <c r="D1226" s="3" t="s">
        <v>8860</v>
      </c>
    </row>
    <row r="1227" spans="1:4" x14ac:dyDescent="0.3">
      <c r="A1227" s="11" t="s">
        <v>5684</v>
      </c>
      <c r="B1227" s="12" t="s">
        <v>6800</v>
      </c>
      <c r="C1227" s="13" t="s">
        <v>8861</v>
      </c>
      <c r="D1227" s="14" t="s">
        <v>8862</v>
      </c>
    </row>
    <row r="1228" spans="1:4" x14ac:dyDescent="0.3">
      <c r="A1228" s="16" t="s">
        <v>5685</v>
      </c>
      <c r="B1228" s="17" t="s">
        <v>6797</v>
      </c>
      <c r="C1228" s="18" t="s">
        <v>8863</v>
      </c>
      <c r="D1228" s="3" t="s">
        <v>8864</v>
      </c>
    </row>
    <row r="1229" spans="1:4" x14ac:dyDescent="0.3">
      <c r="A1229" s="11" t="s">
        <v>5686</v>
      </c>
      <c r="B1229" s="12" t="s">
        <v>6800</v>
      </c>
      <c r="C1229" s="13" t="s">
        <v>8865</v>
      </c>
      <c r="D1229" s="14" t="s">
        <v>8866</v>
      </c>
    </row>
    <row r="1230" spans="1:4" x14ac:dyDescent="0.3">
      <c r="A1230" s="16" t="s">
        <v>5687</v>
      </c>
      <c r="B1230" s="17" t="s">
        <v>6800</v>
      </c>
      <c r="C1230" s="18" t="s">
        <v>8867</v>
      </c>
      <c r="D1230" s="3" t="s">
        <v>7256</v>
      </c>
    </row>
    <row r="1231" spans="1:4" x14ac:dyDescent="0.3">
      <c r="A1231" s="11" t="s">
        <v>5688</v>
      </c>
      <c r="B1231" s="12" t="s">
        <v>6797</v>
      </c>
      <c r="C1231" s="13" t="s">
        <v>8868</v>
      </c>
      <c r="D1231" s="14" t="s">
        <v>8869</v>
      </c>
    </row>
    <row r="1232" spans="1:4" x14ac:dyDescent="0.3">
      <c r="A1232" s="16" t="s">
        <v>5689</v>
      </c>
      <c r="B1232" s="17" t="s">
        <v>6797</v>
      </c>
      <c r="C1232" s="18" t="s">
        <v>8870</v>
      </c>
      <c r="D1232" s="3" t="s">
        <v>8871</v>
      </c>
    </row>
    <row r="1233" spans="1:4" x14ac:dyDescent="0.3">
      <c r="A1233" s="11" t="s">
        <v>5690</v>
      </c>
      <c r="B1233" s="12" t="s">
        <v>6797</v>
      </c>
      <c r="C1233" s="13" t="s">
        <v>8872</v>
      </c>
      <c r="D1233" s="14" t="s">
        <v>8873</v>
      </c>
    </row>
    <row r="1234" spans="1:4" x14ac:dyDescent="0.3">
      <c r="A1234" s="16" t="s">
        <v>5691</v>
      </c>
      <c r="B1234" s="17" t="s">
        <v>6800</v>
      </c>
      <c r="C1234" s="18" t="s">
        <v>8874</v>
      </c>
      <c r="D1234" s="3" t="s">
        <v>8875</v>
      </c>
    </row>
    <row r="1235" spans="1:4" x14ac:dyDescent="0.3">
      <c r="A1235" s="11" t="s">
        <v>5692</v>
      </c>
      <c r="B1235" s="12" t="s">
        <v>6800</v>
      </c>
      <c r="C1235" s="13" t="s">
        <v>8534</v>
      </c>
      <c r="D1235" s="14" t="s">
        <v>8876</v>
      </c>
    </row>
    <row r="1236" spans="1:4" x14ac:dyDescent="0.3">
      <c r="A1236" s="16" t="s">
        <v>5693</v>
      </c>
      <c r="B1236" s="17" t="s">
        <v>7674</v>
      </c>
      <c r="C1236" s="18" t="s">
        <v>8877</v>
      </c>
      <c r="D1236" s="3" t="s">
        <v>8878</v>
      </c>
    </row>
    <row r="1237" spans="1:4" x14ac:dyDescent="0.3">
      <c r="A1237" s="11" t="s">
        <v>5694</v>
      </c>
      <c r="B1237" s="12" t="s">
        <v>7674</v>
      </c>
      <c r="C1237" s="13" t="s">
        <v>8879</v>
      </c>
      <c r="D1237" s="14" t="s">
        <v>8880</v>
      </c>
    </row>
    <row r="1238" spans="1:4" x14ac:dyDescent="0.3">
      <c r="A1238" s="16" t="s">
        <v>5695</v>
      </c>
      <c r="B1238" s="17" t="s">
        <v>6797</v>
      </c>
      <c r="C1238" s="18" t="s">
        <v>8881</v>
      </c>
      <c r="D1238" s="3" t="s">
        <v>8882</v>
      </c>
    </row>
    <row r="1239" spans="1:4" x14ac:dyDescent="0.3">
      <c r="A1239" s="11" t="s">
        <v>5696</v>
      </c>
      <c r="B1239" s="12" t="s">
        <v>6800</v>
      </c>
      <c r="C1239" s="13" t="s">
        <v>8883</v>
      </c>
      <c r="D1239" s="14" t="s">
        <v>7096</v>
      </c>
    </row>
    <row r="1240" spans="1:4" x14ac:dyDescent="0.3">
      <c r="A1240" s="16" t="s">
        <v>5697</v>
      </c>
      <c r="B1240" s="17" t="s">
        <v>6800</v>
      </c>
      <c r="C1240" s="18" t="s">
        <v>8884</v>
      </c>
      <c r="D1240" s="3" t="s">
        <v>8885</v>
      </c>
    </row>
    <row r="1241" spans="1:4" x14ac:dyDescent="0.3">
      <c r="A1241" s="11" t="s">
        <v>5698</v>
      </c>
      <c r="B1241" s="12" t="s">
        <v>6797</v>
      </c>
      <c r="C1241" s="13" t="s">
        <v>8886</v>
      </c>
      <c r="D1241" s="14" t="s">
        <v>8887</v>
      </c>
    </row>
    <row r="1242" spans="1:4" x14ac:dyDescent="0.3">
      <c r="A1242" s="16" t="s">
        <v>5699</v>
      </c>
      <c r="B1242" s="17" t="s">
        <v>6800</v>
      </c>
      <c r="C1242" s="18" t="s">
        <v>8888</v>
      </c>
      <c r="D1242" s="3" t="s">
        <v>8889</v>
      </c>
    </row>
    <row r="1243" spans="1:4" x14ac:dyDescent="0.3">
      <c r="A1243" s="11" t="s">
        <v>5700</v>
      </c>
      <c r="B1243" s="12" t="s">
        <v>7674</v>
      </c>
      <c r="C1243" s="13" t="s">
        <v>8370</v>
      </c>
      <c r="D1243" s="14" t="s">
        <v>8890</v>
      </c>
    </row>
    <row r="1244" spans="1:4" x14ac:dyDescent="0.3">
      <c r="A1244" s="16" t="s">
        <v>5701</v>
      </c>
      <c r="B1244" s="17" t="s">
        <v>6800</v>
      </c>
      <c r="C1244" s="18" t="s">
        <v>8891</v>
      </c>
      <c r="D1244" s="3" t="s">
        <v>8892</v>
      </c>
    </row>
    <row r="1245" spans="1:4" x14ac:dyDescent="0.3">
      <c r="A1245" s="11" t="s">
        <v>5702</v>
      </c>
      <c r="B1245" s="12" t="s">
        <v>6797</v>
      </c>
      <c r="C1245" s="13" t="s">
        <v>8893</v>
      </c>
      <c r="D1245" s="14" t="s">
        <v>8615</v>
      </c>
    </row>
    <row r="1246" spans="1:4" x14ac:dyDescent="0.3">
      <c r="A1246" s="16" t="s">
        <v>5703</v>
      </c>
      <c r="B1246" s="17" t="s">
        <v>6797</v>
      </c>
      <c r="C1246" s="18" t="s">
        <v>8827</v>
      </c>
      <c r="D1246" s="3" t="s">
        <v>8894</v>
      </c>
    </row>
    <row r="1247" spans="1:4" x14ac:dyDescent="0.3">
      <c r="A1247" s="11" t="s">
        <v>5704</v>
      </c>
      <c r="B1247" s="12" t="s">
        <v>6800</v>
      </c>
      <c r="C1247" s="13" t="s">
        <v>8895</v>
      </c>
      <c r="D1247" s="14" t="s">
        <v>8896</v>
      </c>
    </row>
    <row r="1248" spans="1:4" x14ac:dyDescent="0.3">
      <c r="A1248" s="16" t="s">
        <v>5705</v>
      </c>
      <c r="B1248" s="17" t="s">
        <v>6800</v>
      </c>
      <c r="C1248" s="18" t="s">
        <v>8897</v>
      </c>
      <c r="D1248" s="3" t="s">
        <v>8898</v>
      </c>
    </row>
    <row r="1249" spans="1:4" x14ac:dyDescent="0.3">
      <c r="A1249" s="11" t="s">
        <v>5706</v>
      </c>
      <c r="B1249" s="12" t="s">
        <v>6800</v>
      </c>
      <c r="C1249" s="13" t="s">
        <v>8899</v>
      </c>
      <c r="D1249" s="14" t="s">
        <v>7533</v>
      </c>
    </row>
    <row r="1250" spans="1:4" x14ac:dyDescent="0.3">
      <c r="A1250" s="16" t="s">
        <v>5707</v>
      </c>
      <c r="B1250" s="17" t="s">
        <v>6800</v>
      </c>
      <c r="C1250" s="18" t="s">
        <v>8900</v>
      </c>
      <c r="D1250" s="3" t="s">
        <v>7078</v>
      </c>
    </row>
    <row r="1251" spans="1:4" x14ac:dyDescent="0.3">
      <c r="A1251" s="11" t="s">
        <v>5708</v>
      </c>
      <c r="B1251" s="12" t="s">
        <v>6797</v>
      </c>
      <c r="C1251" s="13" t="s">
        <v>8901</v>
      </c>
      <c r="D1251" s="14" t="s">
        <v>8902</v>
      </c>
    </row>
    <row r="1252" spans="1:4" x14ac:dyDescent="0.3">
      <c r="A1252" s="16" t="s">
        <v>5709</v>
      </c>
      <c r="B1252" s="17" t="s">
        <v>6800</v>
      </c>
      <c r="C1252" s="18" t="s">
        <v>8903</v>
      </c>
      <c r="D1252" s="3" t="s">
        <v>8904</v>
      </c>
    </row>
    <row r="1253" spans="1:4" x14ac:dyDescent="0.3">
      <c r="A1253" s="11" t="s">
        <v>5710</v>
      </c>
      <c r="B1253" s="12" t="s">
        <v>6800</v>
      </c>
      <c r="C1253" s="13" t="s">
        <v>8905</v>
      </c>
      <c r="D1253" s="14" t="s">
        <v>7898</v>
      </c>
    </row>
    <row r="1254" spans="1:4" x14ac:dyDescent="0.3">
      <c r="A1254" s="16" t="s">
        <v>5711</v>
      </c>
      <c r="B1254" s="17" t="s">
        <v>6797</v>
      </c>
      <c r="C1254" s="18" t="s">
        <v>8906</v>
      </c>
      <c r="D1254" s="3" t="s">
        <v>8907</v>
      </c>
    </row>
    <row r="1255" spans="1:4" x14ac:dyDescent="0.3">
      <c r="A1255" s="11" t="s">
        <v>5712</v>
      </c>
      <c r="B1255" s="12" t="s">
        <v>7674</v>
      </c>
      <c r="C1255" s="13" t="s">
        <v>8908</v>
      </c>
      <c r="D1255" s="14" t="s">
        <v>6953</v>
      </c>
    </row>
    <row r="1256" spans="1:4" x14ac:dyDescent="0.3">
      <c r="A1256" s="16" t="s">
        <v>5713</v>
      </c>
      <c r="B1256" s="17" t="s">
        <v>6797</v>
      </c>
      <c r="C1256" s="18" t="s">
        <v>8909</v>
      </c>
      <c r="D1256" s="3" t="s">
        <v>8910</v>
      </c>
    </row>
    <row r="1257" spans="1:4" x14ac:dyDescent="0.3">
      <c r="A1257" s="11" t="s">
        <v>5714</v>
      </c>
      <c r="B1257" s="12" t="s">
        <v>6797</v>
      </c>
      <c r="C1257" s="13" t="s">
        <v>8911</v>
      </c>
      <c r="D1257" s="14" t="s">
        <v>8912</v>
      </c>
    </row>
    <row r="1258" spans="1:4" x14ac:dyDescent="0.3">
      <c r="A1258" s="16" t="s">
        <v>5715</v>
      </c>
      <c r="B1258" s="17" t="s">
        <v>6800</v>
      </c>
      <c r="C1258" s="18" t="s">
        <v>8913</v>
      </c>
      <c r="D1258" s="3" t="s">
        <v>7094</v>
      </c>
    </row>
    <row r="1259" spans="1:4" x14ac:dyDescent="0.3">
      <c r="A1259" s="11" t="s">
        <v>5716</v>
      </c>
      <c r="B1259" s="12" t="s">
        <v>6797</v>
      </c>
      <c r="C1259" s="13" t="s">
        <v>8914</v>
      </c>
      <c r="D1259" s="14" t="s">
        <v>8915</v>
      </c>
    </row>
    <row r="1260" spans="1:4" x14ac:dyDescent="0.3">
      <c r="A1260" s="16" t="s">
        <v>5717</v>
      </c>
      <c r="B1260" s="17" t="s">
        <v>6800</v>
      </c>
      <c r="C1260" s="18" t="s">
        <v>8916</v>
      </c>
      <c r="D1260" s="3" t="s">
        <v>8917</v>
      </c>
    </row>
    <row r="1261" spans="1:4" x14ac:dyDescent="0.3">
      <c r="A1261" s="11" t="s">
        <v>5718</v>
      </c>
      <c r="B1261" s="12" t="s">
        <v>6800</v>
      </c>
      <c r="C1261" s="13" t="s">
        <v>8502</v>
      </c>
      <c r="D1261" s="14" t="s">
        <v>8918</v>
      </c>
    </row>
    <row r="1262" spans="1:4" x14ac:dyDescent="0.3">
      <c r="A1262" s="16" t="s">
        <v>5719</v>
      </c>
      <c r="B1262" s="17" t="s">
        <v>6800</v>
      </c>
      <c r="C1262" s="18" t="s">
        <v>8919</v>
      </c>
      <c r="D1262" s="3" t="s">
        <v>7528</v>
      </c>
    </row>
    <row r="1263" spans="1:4" x14ac:dyDescent="0.3">
      <c r="A1263" s="11" t="s">
        <v>5720</v>
      </c>
      <c r="B1263" s="12" t="s">
        <v>6797</v>
      </c>
      <c r="C1263" s="13" t="s">
        <v>8920</v>
      </c>
      <c r="D1263" s="14" t="s">
        <v>8921</v>
      </c>
    </row>
    <row r="1264" spans="1:4" x14ac:dyDescent="0.3">
      <c r="A1264" s="16" t="s">
        <v>5721</v>
      </c>
      <c r="B1264" s="17" t="s">
        <v>6797</v>
      </c>
      <c r="C1264" s="18" t="s">
        <v>8922</v>
      </c>
      <c r="D1264" s="3" t="s">
        <v>8923</v>
      </c>
    </row>
    <row r="1265" spans="1:4" x14ac:dyDescent="0.3">
      <c r="A1265" s="11" t="s">
        <v>5722</v>
      </c>
      <c r="B1265" s="12" t="s">
        <v>6800</v>
      </c>
      <c r="C1265" s="13" t="s">
        <v>8924</v>
      </c>
      <c r="D1265" s="14" t="s">
        <v>8925</v>
      </c>
    </row>
    <row r="1266" spans="1:4" x14ac:dyDescent="0.3">
      <c r="A1266" s="16" t="s">
        <v>5723</v>
      </c>
      <c r="B1266" s="17" t="s">
        <v>6800</v>
      </c>
      <c r="C1266" s="18" t="s">
        <v>8926</v>
      </c>
      <c r="D1266" s="3" t="s">
        <v>8927</v>
      </c>
    </row>
    <row r="1267" spans="1:4" x14ac:dyDescent="0.3">
      <c r="A1267" s="11" t="s">
        <v>5724</v>
      </c>
      <c r="B1267" s="12" t="s">
        <v>6800</v>
      </c>
      <c r="C1267" s="13" t="s">
        <v>8928</v>
      </c>
      <c r="D1267" s="14" t="s">
        <v>7189</v>
      </c>
    </row>
    <row r="1268" spans="1:4" x14ac:dyDescent="0.3">
      <c r="A1268" s="16" t="s">
        <v>5725</v>
      </c>
      <c r="B1268" s="17" t="s">
        <v>6800</v>
      </c>
      <c r="C1268" s="18" t="s">
        <v>8929</v>
      </c>
      <c r="D1268" s="3" t="s">
        <v>8930</v>
      </c>
    </row>
    <row r="1269" spans="1:4" x14ac:dyDescent="0.3">
      <c r="A1269" s="11" t="s">
        <v>5726</v>
      </c>
      <c r="B1269" s="12" t="s">
        <v>6797</v>
      </c>
      <c r="C1269" s="13" t="s">
        <v>8931</v>
      </c>
      <c r="D1269" s="14" t="s">
        <v>8932</v>
      </c>
    </row>
    <row r="1270" spans="1:4" x14ac:dyDescent="0.3">
      <c r="A1270" s="16" t="s">
        <v>5727</v>
      </c>
      <c r="B1270" s="17" t="s">
        <v>6797</v>
      </c>
      <c r="C1270" s="18" t="s">
        <v>8933</v>
      </c>
      <c r="D1270" s="3" t="s">
        <v>8921</v>
      </c>
    </row>
    <row r="1271" spans="1:4" x14ac:dyDescent="0.3">
      <c r="A1271" s="11" t="s">
        <v>5728</v>
      </c>
      <c r="B1271" s="12" t="s">
        <v>6797</v>
      </c>
      <c r="C1271" s="13" t="s">
        <v>7159</v>
      </c>
      <c r="D1271" s="14" t="s">
        <v>8934</v>
      </c>
    </row>
    <row r="1272" spans="1:4" x14ac:dyDescent="0.3">
      <c r="A1272" s="16" t="s">
        <v>5729</v>
      </c>
      <c r="B1272" s="17" t="s">
        <v>6800</v>
      </c>
      <c r="C1272" s="18" t="s">
        <v>7075</v>
      </c>
      <c r="D1272" s="3" t="s">
        <v>8935</v>
      </c>
    </row>
    <row r="1273" spans="1:4" x14ac:dyDescent="0.3">
      <c r="A1273" s="11" t="s">
        <v>5730</v>
      </c>
      <c r="B1273" s="12" t="s">
        <v>6800</v>
      </c>
      <c r="C1273" s="13" t="s">
        <v>8936</v>
      </c>
      <c r="D1273" s="14" t="s">
        <v>8937</v>
      </c>
    </row>
    <row r="1274" spans="1:4" x14ac:dyDescent="0.3">
      <c r="A1274" s="16" t="s">
        <v>5731</v>
      </c>
      <c r="B1274" s="17" t="s">
        <v>6800</v>
      </c>
      <c r="C1274" s="18" t="s">
        <v>8938</v>
      </c>
      <c r="D1274" s="3" t="s">
        <v>8939</v>
      </c>
    </row>
    <row r="1275" spans="1:4" x14ac:dyDescent="0.3">
      <c r="A1275" s="11" t="s">
        <v>5732</v>
      </c>
      <c r="B1275" s="12" t="s">
        <v>6800</v>
      </c>
      <c r="C1275" s="13" t="s">
        <v>8940</v>
      </c>
      <c r="D1275" s="14" t="s">
        <v>8941</v>
      </c>
    </row>
    <row r="1276" spans="1:4" x14ac:dyDescent="0.3">
      <c r="A1276" s="16" t="s">
        <v>5733</v>
      </c>
      <c r="B1276" s="17" t="s">
        <v>6800</v>
      </c>
      <c r="C1276" s="18" t="s">
        <v>8942</v>
      </c>
      <c r="D1276" s="3" t="s">
        <v>6850</v>
      </c>
    </row>
    <row r="1277" spans="1:4" x14ac:dyDescent="0.3">
      <c r="A1277" s="11" t="s">
        <v>5734</v>
      </c>
      <c r="B1277" s="12" t="s">
        <v>6800</v>
      </c>
      <c r="C1277" s="13" t="s">
        <v>8471</v>
      </c>
      <c r="D1277" s="14" t="s">
        <v>8943</v>
      </c>
    </row>
    <row r="1278" spans="1:4" x14ac:dyDescent="0.3">
      <c r="A1278" s="16" t="s">
        <v>5735</v>
      </c>
      <c r="B1278" s="17" t="s">
        <v>6797</v>
      </c>
      <c r="C1278" s="18" t="s">
        <v>8944</v>
      </c>
      <c r="D1278" s="3" t="s">
        <v>8945</v>
      </c>
    </row>
    <row r="1279" spans="1:4" x14ac:dyDescent="0.3">
      <c r="A1279" s="11" t="s">
        <v>5736</v>
      </c>
      <c r="B1279" s="12" t="s">
        <v>6797</v>
      </c>
      <c r="C1279" s="13" t="s">
        <v>8946</v>
      </c>
      <c r="D1279" s="14" t="s">
        <v>8947</v>
      </c>
    </row>
    <row r="1280" spans="1:4" x14ac:dyDescent="0.3">
      <c r="A1280" s="16" t="s">
        <v>5737</v>
      </c>
      <c r="B1280" s="17" t="s">
        <v>6797</v>
      </c>
      <c r="C1280" s="18" t="s">
        <v>8948</v>
      </c>
      <c r="D1280" s="3" t="s">
        <v>8650</v>
      </c>
    </row>
    <row r="1281" spans="1:4" x14ac:dyDescent="0.3">
      <c r="A1281" s="11" t="s">
        <v>5738</v>
      </c>
      <c r="B1281" s="12" t="s">
        <v>6800</v>
      </c>
      <c r="C1281" s="13" t="s">
        <v>8949</v>
      </c>
      <c r="D1281" s="14" t="s">
        <v>8950</v>
      </c>
    </row>
    <row r="1282" spans="1:4" x14ac:dyDescent="0.3">
      <c r="A1282" s="16" t="s">
        <v>5739</v>
      </c>
      <c r="B1282" s="17" t="s">
        <v>6800</v>
      </c>
      <c r="C1282" s="18" t="s">
        <v>8951</v>
      </c>
      <c r="D1282" s="3" t="s">
        <v>7092</v>
      </c>
    </row>
    <row r="1283" spans="1:4" x14ac:dyDescent="0.3">
      <c r="A1283" s="11" t="s">
        <v>5740</v>
      </c>
      <c r="B1283" s="12" t="s">
        <v>6797</v>
      </c>
      <c r="C1283" s="13" t="s">
        <v>8952</v>
      </c>
      <c r="D1283" s="14" t="s">
        <v>8953</v>
      </c>
    </row>
    <row r="1284" spans="1:4" x14ac:dyDescent="0.3">
      <c r="A1284" s="16" t="s">
        <v>5741</v>
      </c>
      <c r="B1284" s="17" t="s">
        <v>6800</v>
      </c>
      <c r="C1284" s="18" t="s">
        <v>7257</v>
      </c>
      <c r="D1284" s="3" t="s">
        <v>7220</v>
      </c>
    </row>
    <row r="1285" spans="1:4" x14ac:dyDescent="0.3">
      <c r="A1285" s="11" t="s">
        <v>5742</v>
      </c>
      <c r="B1285" s="12" t="s">
        <v>6797</v>
      </c>
      <c r="C1285" s="13" t="s">
        <v>8954</v>
      </c>
      <c r="D1285" s="14" t="s">
        <v>8955</v>
      </c>
    </row>
    <row r="1286" spans="1:4" x14ac:dyDescent="0.3">
      <c r="A1286" s="16" t="s">
        <v>5743</v>
      </c>
      <c r="B1286" s="17" t="s">
        <v>6797</v>
      </c>
      <c r="C1286" s="18" t="s">
        <v>8956</v>
      </c>
      <c r="D1286" s="3" t="s">
        <v>8957</v>
      </c>
    </row>
    <row r="1287" spans="1:4" x14ac:dyDescent="0.3">
      <c r="A1287" s="11" t="s">
        <v>5744</v>
      </c>
      <c r="B1287" s="12" t="s">
        <v>6797</v>
      </c>
      <c r="C1287" s="13" t="s">
        <v>8958</v>
      </c>
      <c r="D1287" s="14" t="s">
        <v>8959</v>
      </c>
    </row>
    <row r="1288" spans="1:4" x14ac:dyDescent="0.3">
      <c r="A1288" s="16" t="s">
        <v>5745</v>
      </c>
      <c r="B1288" s="17" t="s">
        <v>6797</v>
      </c>
      <c r="C1288" s="18" t="s">
        <v>6823</v>
      </c>
      <c r="D1288" s="3" t="s">
        <v>8960</v>
      </c>
    </row>
    <row r="1289" spans="1:4" x14ac:dyDescent="0.3">
      <c r="A1289" s="11" t="s">
        <v>5746</v>
      </c>
      <c r="B1289" s="12" t="s">
        <v>6797</v>
      </c>
      <c r="C1289" s="13" t="s">
        <v>8961</v>
      </c>
      <c r="D1289" s="14" t="s">
        <v>7160</v>
      </c>
    </row>
    <row r="1290" spans="1:4" x14ac:dyDescent="0.3">
      <c r="A1290" s="16" t="s">
        <v>5747</v>
      </c>
      <c r="B1290" s="17" t="s">
        <v>6797</v>
      </c>
      <c r="C1290" s="18" t="s">
        <v>8962</v>
      </c>
      <c r="D1290" s="3" t="s">
        <v>8963</v>
      </c>
    </row>
    <row r="1291" spans="1:4" x14ac:dyDescent="0.3">
      <c r="A1291" s="11" t="s">
        <v>5748</v>
      </c>
      <c r="B1291" s="12" t="s">
        <v>6797</v>
      </c>
      <c r="C1291" s="13" t="s">
        <v>8964</v>
      </c>
      <c r="D1291" s="14" t="s">
        <v>8965</v>
      </c>
    </row>
    <row r="1292" spans="1:4" x14ac:dyDescent="0.3">
      <c r="A1292" s="16" t="s">
        <v>5749</v>
      </c>
      <c r="B1292" s="17" t="s">
        <v>6797</v>
      </c>
      <c r="C1292" s="18" t="s">
        <v>8966</v>
      </c>
      <c r="D1292" s="3" t="s">
        <v>6910</v>
      </c>
    </row>
    <row r="1293" spans="1:4" x14ac:dyDescent="0.3">
      <c r="A1293" s="11" t="s">
        <v>5750</v>
      </c>
      <c r="B1293" s="12" t="s">
        <v>6797</v>
      </c>
      <c r="C1293" s="13" t="s">
        <v>8967</v>
      </c>
      <c r="D1293" s="14" t="s">
        <v>8650</v>
      </c>
    </row>
    <row r="1294" spans="1:4" x14ac:dyDescent="0.3">
      <c r="A1294" s="16" t="s">
        <v>5751</v>
      </c>
      <c r="B1294" s="17" t="s">
        <v>6797</v>
      </c>
      <c r="C1294" s="18" t="s">
        <v>8968</v>
      </c>
      <c r="D1294" s="3" t="s">
        <v>8969</v>
      </c>
    </row>
    <row r="1295" spans="1:4" x14ac:dyDescent="0.3">
      <c r="A1295" s="11" t="s">
        <v>5752</v>
      </c>
      <c r="B1295" s="12" t="s">
        <v>6797</v>
      </c>
      <c r="C1295" s="13" t="s">
        <v>8970</v>
      </c>
      <c r="D1295" s="14" t="s">
        <v>8971</v>
      </c>
    </row>
    <row r="1296" spans="1:4" x14ac:dyDescent="0.3">
      <c r="A1296" s="16" t="s">
        <v>5753</v>
      </c>
      <c r="B1296" s="17" t="s">
        <v>6800</v>
      </c>
      <c r="C1296" s="18" t="s">
        <v>8972</v>
      </c>
      <c r="D1296" s="3" t="s">
        <v>8973</v>
      </c>
    </row>
    <row r="1297" spans="1:4" x14ac:dyDescent="0.3">
      <c r="A1297" s="11" t="s">
        <v>5754</v>
      </c>
      <c r="B1297" s="12" t="s">
        <v>6797</v>
      </c>
      <c r="C1297" s="13" t="s">
        <v>8974</v>
      </c>
      <c r="D1297" s="14" t="s">
        <v>8975</v>
      </c>
    </row>
    <row r="1298" spans="1:4" x14ac:dyDescent="0.3">
      <c r="A1298" s="16" t="s">
        <v>5755</v>
      </c>
      <c r="B1298" s="17" t="s">
        <v>6800</v>
      </c>
      <c r="C1298" s="18" t="s">
        <v>8976</v>
      </c>
      <c r="D1298" s="3" t="s">
        <v>8977</v>
      </c>
    </row>
    <row r="1299" spans="1:4" x14ac:dyDescent="0.3">
      <c r="A1299" s="11" t="s">
        <v>5756</v>
      </c>
      <c r="B1299" s="12" t="s">
        <v>7674</v>
      </c>
      <c r="C1299" s="13" t="s">
        <v>7931</v>
      </c>
      <c r="D1299" s="14" t="s">
        <v>8978</v>
      </c>
    </row>
    <row r="1300" spans="1:4" x14ac:dyDescent="0.3">
      <c r="A1300" s="16" t="s">
        <v>5757</v>
      </c>
      <c r="B1300" s="17" t="s">
        <v>6797</v>
      </c>
      <c r="C1300" s="18" t="s">
        <v>8649</v>
      </c>
      <c r="D1300" s="3" t="s">
        <v>8979</v>
      </c>
    </row>
    <row r="1301" spans="1:4" x14ac:dyDescent="0.3">
      <c r="A1301" s="11" t="s">
        <v>5758</v>
      </c>
      <c r="B1301" s="12" t="s">
        <v>6800</v>
      </c>
      <c r="C1301" s="13" t="s">
        <v>8980</v>
      </c>
      <c r="D1301" s="14" t="s">
        <v>6877</v>
      </c>
    </row>
    <row r="1302" spans="1:4" x14ac:dyDescent="0.3">
      <c r="A1302" s="16" t="s">
        <v>5759</v>
      </c>
      <c r="B1302" s="17" t="s">
        <v>6800</v>
      </c>
      <c r="C1302" s="18" t="s">
        <v>8981</v>
      </c>
      <c r="D1302" s="3" t="s">
        <v>8982</v>
      </c>
    </row>
    <row r="1303" spans="1:4" x14ac:dyDescent="0.3">
      <c r="A1303" s="11" t="s">
        <v>5760</v>
      </c>
      <c r="B1303" s="12" t="s">
        <v>6800</v>
      </c>
      <c r="C1303" s="13" t="s">
        <v>8983</v>
      </c>
      <c r="D1303" s="14" t="s">
        <v>8984</v>
      </c>
    </row>
    <row r="1304" spans="1:4" x14ac:dyDescent="0.3">
      <c r="A1304" s="16" t="s">
        <v>5761</v>
      </c>
      <c r="B1304" s="17" t="s">
        <v>6800</v>
      </c>
      <c r="C1304" s="18" t="s">
        <v>8985</v>
      </c>
      <c r="D1304" s="3" t="s">
        <v>8986</v>
      </c>
    </row>
    <row r="1305" spans="1:4" x14ac:dyDescent="0.3">
      <c r="A1305" s="11" t="s">
        <v>5762</v>
      </c>
      <c r="B1305" s="12" t="s">
        <v>6800</v>
      </c>
      <c r="C1305" s="13" t="s">
        <v>8987</v>
      </c>
      <c r="D1305" s="14" t="s">
        <v>7220</v>
      </c>
    </row>
    <row r="1306" spans="1:4" x14ac:dyDescent="0.3">
      <c r="A1306" s="16" t="s">
        <v>5763</v>
      </c>
      <c r="B1306" s="17" t="s">
        <v>6800</v>
      </c>
      <c r="C1306" s="18" t="s">
        <v>8988</v>
      </c>
      <c r="D1306" s="3" t="s">
        <v>7555</v>
      </c>
    </row>
    <row r="1307" spans="1:4" x14ac:dyDescent="0.3">
      <c r="A1307" s="11" t="s">
        <v>5764</v>
      </c>
      <c r="B1307" s="12" t="s">
        <v>6800</v>
      </c>
      <c r="C1307" s="13" t="s">
        <v>8989</v>
      </c>
      <c r="D1307" s="14" t="s">
        <v>8990</v>
      </c>
    </row>
    <row r="1308" spans="1:4" x14ac:dyDescent="0.3">
      <c r="A1308" s="16" t="s">
        <v>5765</v>
      </c>
      <c r="B1308" s="17" t="s">
        <v>6800</v>
      </c>
      <c r="C1308" s="18" t="s">
        <v>8991</v>
      </c>
      <c r="D1308" s="3" t="s">
        <v>8992</v>
      </c>
    </row>
    <row r="1309" spans="1:4" x14ac:dyDescent="0.3">
      <c r="A1309" s="11" t="s">
        <v>5766</v>
      </c>
      <c r="B1309" s="12" t="s">
        <v>6800</v>
      </c>
      <c r="C1309" s="13" t="s">
        <v>8993</v>
      </c>
      <c r="D1309" s="14" t="s">
        <v>8299</v>
      </c>
    </row>
    <row r="1310" spans="1:4" x14ac:dyDescent="0.3">
      <c r="A1310" s="16" t="s">
        <v>5767</v>
      </c>
      <c r="B1310" s="17" t="s">
        <v>6800</v>
      </c>
      <c r="C1310" s="18" t="s">
        <v>7399</v>
      </c>
      <c r="D1310" s="3" t="s">
        <v>8994</v>
      </c>
    </row>
    <row r="1311" spans="1:4" x14ac:dyDescent="0.3">
      <c r="A1311" s="11" t="s">
        <v>5768</v>
      </c>
      <c r="B1311" s="12" t="s">
        <v>6800</v>
      </c>
      <c r="C1311" s="13" t="s">
        <v>8995</v>
      </c>
      <c r="D1311" s="14" t="s">
        <v>8996</v>
      </c>
    </row>
    <row r="1312" spans="1:4" x14ac:dyDescent="0.3">
      <c r="A1312" s="16" t="s">
        <v>5769</v>
      </c>
      <c r="B1312" s="17" t="s">
        <v>6800</v>
      </c>
      <c r="C1312" s="18" t="s">
        <v>8997</v>
      </c>
      <c r="D1312" s="3" t="s">
        <v>8998</v>
      </c>
    </row>
    <row r="1313" spans="1:4" x14ac:dyDescent="0.3">
      <c r="A1313" s="11" t="s">
        <v>5770</v>
      </c>
      <c r="B1313" s="12" t="s">
        <v>6800</v>
      </c>
      <c r="C1313" s="13" t="s">
        <v>8999</v>
      </c>
      <c r="D1313" s="14" t="s">
        <v>7528</v>
      </c>
    </row>
    <row r="1314" spans="1:4" x14ac:dyDescent="0.3">
      <c r="A1314" s="16" t="s">
        <v>5771</v>
      </c>
      <c r="B1314" s="17" t="s">
        <v>6797</v>
      </c>
      <c r="C1314" s="18" t="s">
        <v>9000</v>
      </c>
      <c r="D1314" s="3" t="s">
        <v>9001</v>
      </c>
    </row>
    <row r="1315" spans="1:4" x14ac:dyDescent="0.3">
      <c r="A1315" s="11" t="s">
        <v>5772</v>
      </c>
      <c r="B1315" s="12" t="s">
        <v>6797</v>
      </c>
      <c r="C1315" s="13" t="s">
        <v>9002</v>
      </c>
      <c r="D1315" s="14" t="s">
        <v>7301</v>
      </c>
    </row>
    <row r="1316" spans="1:4" x14ac:dyDescent="0.3">
      <c r="A1316" s="16" t="s">
        <v>5773</v>
      </c>
      <c r="B1316" s="17" t="s">
        <v>6800</v>
      </c>
      <c r="C1316" s="18" t="s">
        <v>9003</v>
      </c>
      <c r="D1316" s="3" t="s">
        <v>9004</v>
      </c>
    </row>
    <row r="1317" spans="1:4" x14ac:dyDescent="0.3">
      <c r="A1317" s="11" t="s">
        <v>5774</v>
      </c>
      <c r="B1317" s="12" t="s">
        <v>6797</v>
      </c>
      <c r="C1317" s="13" t="s">
        <v>9005</v>
      </c>
      <c r="D1317" s="14" t="s">
        <v>7684</v>
      </c>
    </row>
    <row r="1318" spans="1:4" x14ac:dyDescent="0.3">
      <c r="A1318" s="16" t="s">
        <v>5775</v>
      </c>
      <c r="B1318" s="17" t="s">
        <v>6797</v>
      </c>
      <c r="C1318" s="18" t="s">
        <v>9006</v>
      </c>
      <c r="D1318" s="3" t="s">
        <v>9007</v>
      </c>
    </row>
    <row r="1319" spans="1:4" x14ac:dyDescent="0.3">
      <c r="A1319" s="11" t="s">
        <v>5776</v>
      </c>
      <c r="B1319" s="12" t="s">
        <v>6797</v>
      </c>
      <c r="C1319" s="13" t="s">
        <v>9008</v>
      </c>
      <c r="D1319" s="14" t="s">
        <v>9009</v>
      </c>
    </row>
    <row r="1320" spans="1:4" x14ac:dyDescent="0.3">
      <c r="A1320" s="16" t="s">
        <v>5777</v>
      </c>
      <c r="B1320" s="17" t="s">
        <v>6800</v>
      </c>
      <c r="C1320" s="18" t="s">
        <v>9010</v>
      </c>
      <c r="D1320" s="3" t="s">
        <v>9011</v>
      </c>
    </row>
    <row r="1321" spans="1:4" x14ac:dyDescent="0.3">
      <c r="A1321" s="11" t="s">
        <v>5778</v>
      </c>
      <c r="B1321" s="12" t="s">
        <v>6797</v>
      </c>
      <c r="C1321" s="13" t="s">
        <v>9012</v>
      </c>
      <c r="D1321" s="14" t="s">
        <v>6806</v>
      </c>
    </row>
    <row r="1322" spans="1:4" x14ac:dyDescent="0.3">
      <c r="A1322" s="16" t="s">
        <v>5779</v>
      </c>
      <c r="B1322" s="17" t="s">
        <v>6800</v>
      </c>
      <c r="C1322" s="18" t="s">
        <v>9013</v>
      </c>
      <c r="D1322" s="3" t="s">
        <v>9014</v>
      </c>
    </row>
    <row r="1323" spans="1:4" x14ac:dyDescent="0.3">
      <c r="A1323" s="11" t="s">
        <v>5780</v>
      </c>
      <c r="B1323" s="12" t="s">
        <v>6797</v>
      </c>
      <c r="C1323" s="13" t="s">
        <v>9015</v>
      </c>
      <c r="D1323" s="14" t="s">
        <v>9016</v>
      </c>
    </row>
    <row r="1324" spans="1:4" x14ac:dyDescent="0.3">
      <c r="A1324" s="16" t="s">
        <v>5781</v>
      </c>
      <c r="B1324" s="17" t="s">
        <v>6797</v>
      </c>
      <c r="C1324" s="18" t="s">
        <v>9017</v>
      </c>
      <c r="D1324" s="3" t="s">
        <v>9018</v>
      </c>
    </row>
    <row r="1325" spans="1:4" x14ac:dyDescent="0.3">
      <c r="A1325" s="11" t="s">
        <v>5782</v>
      </c>
      <c r="B1325" s="12" t="s">
        <v>6797</v>
      </c>
      <c r="C1325" s="13" t="s">
        <v>9019</v>
      </c>
      <c r="D1325" s="14" t="s">
        <v>9020</v>
      </c>
    </row>
    <row r="1326" spans="1:4" x14ac:dyDescent="0.3">
      <c r="A1326" s="16" t="s">
        <v>5783</v>
      </c>
      <c r="B1326" s="17" t="s">
        <v>6797</v>
      </c>
      <c r="C1326" s="18" t="s">
        <v>9021</v>
      </c>
      <c r="D1326" s="3" t="s">
        <v>6925</v>
      </c>
    </row>
    <row r="1327" spans="1:4" x14ac:dyDescent="0.3">
      <c r="A1327" s="11" t="s">
        <v>5784</v>
      </c>
      <c r="B1327" s="12" t="s">
        <v>6797</v>
      </c>
      <c r="C1327" s="13" t="s">
        <v>9022</v>
      </c>
      <c r="D1327" s="14" t="s">
        <v>9023</v>
      </c>
    </row>
    <row r="1328" spans="1:4" x14ac:dyDescent="0.3">
      <c r="A1328" s="16" t="s">
        <v>5785</v>
      </c>
      <c r="B1328" s="17" t="s">
        <v>6797</v>
      </c>
      <c r="C1328" s="18" t="s">
        <v>9024</v>
      </c>
      <c r="D1328" s="3" t="s">
        <v>7678</v>
      </c>
    </row>
    <row r="1329" spans="1:4" x14ac:dyDescent="0.3">
      <c r="A1329" s="11" t="s">
        <v>5786</v>
      </c>
      <c r="B1329" s="12" t="s">
        <v>6800</v>
      </c>
      <c r="C1329" s="13" t="s">
        <v>9025</v>
      </c>
      <c r="D1329" s="14" t="s">
        <v>9026</v>
      </c>
    </row>
    <row r="1330" spans="1:4" x14ac:dyDescent="0.3">
      <c r="A1330" s="16" t="s">
        <v>5787</v>
      </c>
      <c r="B1330" s="17" t="s">
        <v>7674</v>
      </c>
      <c r="C1330" s="18" t="s">
        <v>9027</v>
      </c>
      <c r="D1330" s="3" t="s">
        <v>9028</v>
      </c>
    </row>
    <row r="1331" spans="1:4" x14ac:dyDescent="0.3">
      <c r="A1331" s="11" t="s">
        <v>5788</v>
      </c>
      <c r="B1331" s="12" t="s">
        <v>6800</v>
      </c>
      <c r="C1331" s="13" t="s">
        <v>9029</v>
      </c>
      <c r="D1331" s="14" t="s">
        <v>7234</v>
      </c>
    </row>
    <row r="1332" spans="1:4" x14ac:dyDescent="0.3">
      <c r="A1332" s="16" t="s">
        <v>5789</v>
      </c>
      <c r="B1332" s="17" t="s">
        <v>6797</v>
      </c>
      <c r="C1332" s="18" t="s">
        <v>9030</v>
      </c>
      <c r="D1332" s="3" t="s">
        <v>7691</v>
      </c>
    </row>
    <row r="1333" spans="1:4" x14ac:dyDescent="0.3">
      <c r="A1333" s="11" t="s">
        <v>5790</v>
      </c>
      <c r="B1333" s="12" t="s">
        <v>6800</v>
      </c>
      <c r="C1333" s="13" t="s">
        <v>9031</v>
      </c>
      <c r="D1333" s="14" t="s">
        <v>9032</v>
      </c>
    </row>
    <row r="1334" spans="1:4" x14ac:dyDescent="0.3">
      <c r="A1334" s="16" t="s">
        <v>5791</v>
      </c>
      <c r="B1334" s="17" t="s">
        <v>7674</v>
      </c>
      <c r="C1334" s="18" t="s">
        <v>9033</v>
      </c>
      <c r="D1334" s="3" t="s">
        <v>9034</v>
      </c>
    </row>
    <row r="1335" spans="1:4" x14ac:dyDescent="0.3">
      <c r="A1335" s="11" t="s">
        <v>5792</v>
      </c>
      <c r="B1335" s="12" t="s">
        <v>6800</v>
      </c>
      <c r="C1335" s="13" t="s">
        <v>9035</v>
      </c>
      <c r="D1335" s="14" t="s">
        <v>9036</v>
      </c>
    </row>
    <row r="1336" spans="1:4" x14ac:dyDescent="0.3">
      <c r="A1336" s="16" t="s">
        <v>5793</v>
      </c>
      <c r="B1336" s="17" t="s">
        <v>6800</v>
      </c>
      <c r="C1336" s="18" t="s">
        <v>9037</v>
      </c>
      <c r="D1336" s="3" t="s">
        <v>9038</v>
      </c>
    </row>
    <row r="1337" spans="1:4" x14ac:dyDescent="0.3">
      <c r="A1337" s="11" t="s">
        <v>5794</v>
      </c>
      <c r="B1337" s="12" t="s">
        <v>6800</v>
      </c>
      <c r="C1337" s="13" t="s">
        <v>6809</v>
      </c>
      <c r="D1337" s="14" t="s">
        <v>9039</v>
      </c>
    </row>
    <row r="1338" spans="1:4" x14ac:dyDescent="0.3">
      <c r="A1338" s="16" t="s">
        <v>5795</v>
      </c>
      <c r="B1338" s="17" t="s">
        <v>6800</v>
      </c>
      <c r="C1338" s="18" t="s">
        <v>9040</v>
      </c>
      <c r="D1338" s="3" t="s">
        <v>9041</v>
      </c>
    </row>
    <row r="1339" spans="1:4" x14ac:dyDescent="0.3">
      <c r="A1339" s="11" t="s">
        <v>5796</v>
      </c>
      <c r="B1339" s="12" t="s">
        <v>7674</v>
      </c>
      <c r="C1339" s="13" t="s">
        <v>6928</v>
      </c>
      <c r="D1339" s="14" t="s">
        <v>7847</v>
      </c>
    </row>
    <row r="1340" spans="1:4" x14ac:dyDescent="0.3">
      <c r="A1340" s="16" t="s">
        <v>5797</v>
      </c>
      <c r="B1340" s="17" t="s">
        <v>6800</v>
      </c>
      <c r="C1340" s="18" t="s">
        <v>9042</v>
      </c>
      <c r="D1340" s="3" t="s">
        <v>7096</v>
      </c>
    </row>
    <row r="1341" spans="1:4" x14ac:dyDescent="0.3">
      <c r="A1341" s="11" t="s">
        <v>5798</v>
      </c>
      <c r="B1341" s="12" t="s">
        <v>6800</v>
      </c>
      <c r="C1341" s="13" t="s">
        <v>9043</v>
      </c>
      <c r="D1341" s="14" t="s">
        <v>9044</v>
      </c>
    </row>
    <row r="1342" spans="1:4" x14ac:dyDescent="0.3">
      <c r="A1342" s="16" t="s">
        <v>5799</v>
      </c>
      <c r="B1342" s="17" t="s">
        <v>7674</v>
      </c>
      <c r="C1342" s="18" t="s">
        <v>9045</v>
      </c>
      <c r="D1342" s="3" t="s">
        <v>9046</v>
      </c>
    </row>
    <row r="1343" spans="1:4" x14ac:dyDescent="0.3">
      <c r="A1343" s="11" t="s">
        <v>5800</v>
      </c>
      <c r="B1343" s="12" t="s">
        <v>6797</v>
      </c>
      <c r="C1343" s="13" t="s">
        <v>9047</v>
      </c>
      <c r="D1343" s="14" t="s">
        <v>9048</v>
      </c>
    </row>
    <row r="1344" spans="1:4" x14ac:dyDescent="0.3">
      <c r="A1344" s="16" t="s">
        <v>5801</v>
      </c>
      <c r="B1344" s="17" t="s">
        <v>7674</v>
      </c>
      <c r="C1344" s="18" t="s">
        <v>9049</v>
      </c>
      <c r="D1344" s="3" t="s">
        <v>9050</v>
      </c>
    </row>
    <row r="1345" spans="1:4" x14ac:dyDescent="0.3">
      <c r="A1345" s="11" t="s">
        <v>5802</v>
      </c>
      <c r="B1345" s="12" t="s">
        <v>6797</v>
      </c>
      <c r="C1345" s="13" t="s">
        <v>9051</v>
      </c>
      <c r="D1345" s="14" t="s">
        <v>7572</v>
      </c>
    </row>
    <row r="1346" spans="1:4" x14ac:dyDescent="0.3">
      <c r="A1346" s="16" t="s">
        <v>5803</v>
      </c>
      <c r="B1346" s="17" t="s">
        <v>6800</v>
      </c>
      <c r="C1346" s="18" t="s">
        <v>9052</v>
      </c>
      <c r="D1346" s="3" t="s">
        <v>6992</v>
      </c>
    </row>
    <row r="1347" spans="1:4" x14ac:dyDescent="0.3">
      <c r="A1347" s="11" t="s">
        <v>5804</v>
      </c>
      <c r="B1347" s="12" t="s">
        <v>6797</v>
      </c>
      <c r="C1347" s="13" t="s">
        <v>9053</v>
      </c>
      <c r="D1347" s="14" t="s">
        <v>9054</v>
      </c>
    </row>
    <row r="1348" spans="1:4" x14ac:dyDescent="0.3">
      <c r="A1348" s="16" t="s">
        <v>5805</v>
      </c>
      <c r="B1348" s="17" t="s">
        <v>6800</v>
      </c>
      <c r="C1348" s="18" t="s">
        <v>9055</v>
      </c>
      <c r="D1348" s="3" t="s">
        <v>7146</v>
      </c>
    </row>
    <row r="1349" spans="1:4" x14ac:dyDescent="0.3">
      <c r="A1349" s="11" t="s">
        <v>5806</v>
      </c>
      <c r="B1349" s="12" t="s">
        <v>6797</v>
      </c>
      <c r="C1349" s="13" t="s">
        <v>9056</v>
      </c>
      <c r="D1349" s="14" t="s">
        <v>9057</v>
      </c>
    </row>
    <row r="1350" spans="1:4" x14ac:dyDescent="0.3">
      <c r="A1350" s="16" t="s">
        <v>5807</v>
      </c>
      <c r="B1350" s="17" t="s">
        <v>7674</v>
      </c>
      <c r="C1350" s="18" t="s">
        <v>9058</v>
      </c>
      <c r="D1350" s="3" t="s">
        <v>7574</v>
      </c>
    </row>
    <row r="1351" spans="1:4" x14ac:dyDescent="0.3">
      <c r="A1351" s="11" t="s">
        <v>5808</v>
      </c>
      <c r="B1351" s="12" t="s">
        <v>6800</v>
      </c>
      <c r="C1351" s="13" t="s">
        <v>9059</v>
      </c>
      <c r="D1351" s="14" t="s">
        <v>9060</v>
      </c>
    </row>
    <row r="1352" spans="1:4" x14ac:dyDescent="0.3">
      <c r="A1352" s="16" t="s">
        <v>5809</v>
      </c>
      <c r="B1352" s="17" t="s">
        <v>6797</v>
      </c>
      <c r="C1352" s="18" t="s">
        <v>7364</v>
      </c>
      <c r="D1352" s="3" t="s">
        <v>9061</v>
      </c>
    </row>
    <row r="1353" spans="1:4" x14ac:dyDescent="0.3">
      <c r="A1353" s="11" t="s">
        <v>5810</v>
      </c>
      <c r="B1353" s="12" t="s">
        <v>6800</v>
      </c>
      <c r="C1353" s="13" t="s">
        <v>9062</v>
      </c>
      <c r="D1353" s="14" t="s">
        <v>7511</v>
      </c>
    </row>
    <row r="1354" spans="1:4" x14ac:dyDescent="0.3">
      <c r="A1354" s="16" t="s">
        <v>5811</v>
      </c>
      <c r="B1354" s="17" t="s">
        <v>6797</v>
      </c>
      <c r="C1354" s="18" t="s">
        <v>9063</v>
      </c>
      <c r="D1354" s="3" t="s">
        <v>9064</v>
      </c>
    </row>
    <row r="1355" spans="1:4" x14ac:dyDescent="0.3">
      <c r="A1355" s="11" t="s">
        <v>5812</v>
      </c>
      <c r="B1355" s="12" t="s">
        <v>6797</v>
      </c>
      <c r="C1355" s="13" t="s">
        <v>7445</v>
      </c>
      <c r="D1355" s="14" t="s">
        <v>9065</v>
      </c>
    </row>
    <row r="1356" spans="1:4" x14ac:dyDescent="0.3">
      <c r="A1356" s="16" t="s">
        <v>5813</v>
      </c>
      <c r="B1356" s="17" t="s">
        <v>6797</v>
      </c>
      <c r="C1356" s="18" t="s">
        <v>8788</v>
      </c>
      <c r="D1356" s="3" t="s">
        <v>9066</v>
      </c>
    </row>
    <row r="1357" spans="1:4" x14ac:dyDescent="0.3">
      <c r="A1357" s="11" t="s">
        <v>5814</v>
      </c>
      <c r="B1357" s="12" t="s">
        <v>6797</v>
      </c>
      <c r="C1357" s="13" t="s">
        <v>9067</v>
      </c>
      <c r="D1357" s="14" t="s">
        <v>9068</v>
      </c>
    </row>
    <row r="1358" spans="1:4" x14ac:dyDescent="0.3">
      <c r="A1358" s="16" t="s">
        <v>5815</v>
      </c>
      <c r="B1358" s="17" t="s">
        <v>6797</v>
      </c>
      <c r="C1358" s="18" t="s">
        <v>9069</v>
      </c>
      <c r="D1358" s="3" t="s">
        <v>9070</v>
      </c>
    </row>
    <row r="1359" spans="1:4" x14ac:dyDescent="0.3">
      <c r="A1359" s="11" t="s">
        <v>5816</v>
      </c>
      <c r="B1359" s="12" t="s">
        <v>6800</v>
      </c>
      <c r="C1359" s="13" t="s">
        <v>9071</v>
      </c>
      <c r="D1359" s="14" t="s">
        <v>7882</v>
      </c>
    </row>
    <row r="1360" spans="1:4" x14ac:dyDescent="0.3">
      <c r="A1360" s="16" t="s">
        <v>5817</v>
      </c>
      <c r="B1360" s="17" t="s">
        <v>6797</v>
      </c>
      <c r="C1360" s="18" t="s">
        <v>9072</v>
      </c>
      <c r="D1360" s="3" t="s">
        <v>9073</v>
      </c>
    </row>
    <row r="1361" spans="1:4" x14ac:dyDescent="0.3">
      <c r="A1361" s="11" t="s">
        <v>5818</v>
      </c>
      <c r="B1361" s="12" t="s">
        <v>6797</v>
      </c>
      <c r="C1361" s="13" t="s">
        <v>7055</v>
      </c>
      <c r="D1361" s="14" t="s">
        <v>9074</v>
      </c>
    </row>
    <row r="1362" spans="1:4" x14ac:dyDescent="0.3">
      <c r="A1362" s="16" t="s">
        <v>5819</v>
      </c>
      <c r="B1362" s="17" t="s">
        <v>6800</v>
      </c>
      <c r="C1362" s="18" t="s">
        <v>9075</v>
      </c>
      <c r="D1362" s="3" t="s">
        <v>9076</v>
      </c>
    </row>
    <row r="1363" spans="1:4" x14ac:dyDescent="0.3">
      <c r="A1363" s="11" t="s">
        <v>5820</v>
      </c>
      <c r="B1363" s="12" t="s">
        <v>6800</v>
      </c>
      <c r="C1363" s="13" t="s">
        <v>9077</v>
      </c>
      <c r="D1363" s="14" t="s">
        <v>9078</v>
      </c>
    </row>
    <row r="1364" spans="1:4" x14ac:dyDescent="0.3">
      <c r="A1364" s="16" t="s">
        <v>5821</v>
      </c>
      <c r="B1364" s="17" t="s">
        <v>6800</v>
      </c>
      <c r="C1364" s="18" t="s">
        <v>8218</v>
      </c>
      <c r="D1364" s="3" t="s">
        <v>9079</v>
      </c>
    </row>
    <row r="1365" spans="1:4" x14ac:dyDescent="0.3">
      <c r="A1365" s="11" t="s">
        <v>5822</v>
      </c>
      <c r="B1365" s="12" t="s">
        <v>6797</v>
      </c>
      <c r="C1365" s="13" t="s">
        <v>9080</v>
      </c>
      <c r="D1365" s="14" t="s">
        <v>9081</v>
      </c>
    </row>
    <row r="1366" spans="1:4" x14ac:dyDescent="0.3">
      <c r="A1366" s="16" t="s">
        <v>5823</v>
      </c>
      <c r="B1366" s="17" t="s">
        <v>6797</v>
      </c>
      <c r="C1366" s="18" t="s">
        <v>9082</v>
      </c>
      <c r="D1366" s="3" t="s">
        <v>6844</v>
      </c>
    </row>
    <row r="1367" spans="1:4" x14ac:dyDescent="0.3">
      <c r="A1367" s="11" t="s">
        <v>5824</v>
      </c>
      <c r="B1367" s="12" t="s">
        <v>7674</v>
      </c>
      <c r="C1367" s="13" t="s">
        <v>9083</v>
      </c>
      <c r="D1367" s="14" t="s">
        <v>9084</v>
      </c>
    </row>
    <row r="1368" spans="1:4" x14ac:dyDescent="0.3">
      <c r="A1368" s="16" t="s">
        <v>5825</v>
      </c>
      <c r="B1368" s="17" t="s">
        <v>6797</v>
      </c>
      <c r="C1368" s="18" t="s">
        <v>9085</v>
      </c>
      <c r="D1368" s="3" t="s">
        <v>9086</v>
      </c>
    </row>
    <row r="1369" spans="1:4" x14ac:dyDescent="0.3">
      <c r="A1369" s="11" t="s">
        <v>5826</v>
      </c>
      <c r="B1369" s="12" t="s">
        <v>6800</v>
      </c>
      <c r="C1369" s="13" t="s">
        <v>9087</v>
      </c>
      <c r="D1369" s="14" t="s">
        <v>6992</v>
      </c>
    </row>
    <row r="1370" spans="1:4" x14ac:dyDescent="0.3">
      <c r="A1370" s="16" t="s">
        <v>5827</v>
      </c>
      <c r="B1370" s="17" t="s">
        <v>6800</v>
      </c>
      <c r="C1370" s="18" t="s">
        <v>9088</v>
      </c>
      <c r="D1370" s="3" t="s">
        <v>9089</v>
      </c>
    </row>
    <row r="1371" spans="1:4" x14ac:dyDescent="0.3">
      <c r="A1371" s="11" t="s">
        <v>5828</v>
      </c>
      <c r="B1371" s="12" t="s">
        <v>6800</v>
      </c>
      <c r="C1371" s="13" t="s">
        <v>9090</v>
      </c>
      <c r="D1371" s="14" t="s">
        <v>9091</v>
      </c>
    </row>
    <row r="1372" spans="1:4" x14ac:dyDescent="0.3">
      <c r="A1372" s="16" t="s">
        <v>5829</v>
      </c>
      <c r="B1372" s="17" t="s">
        <v>6797</v>
      </c>
      <c r="C1372" s="18" t="s">
        <v>9092</v>
      </c>
      <c r="D1372" s="3" t="s">
        <v>9093</v>
      </c>
    </row>
    <row r="1373" spans="1:4" x14ac:dyDescent="0.3">
      <c r="A1373" s="11" t="s">
        <v>5830</v>
      </c>
      <c r="B1373" s="12" t="s">
        <v>6797</v>
      </c>
      <c r="C1373" s="13" t="s">
        <v>9094</v>
      </c>
      <c r="D1373" s="14" t="s">
        <v>9095</v>
      </c>
    </row>
    <row r="1374" spans="1:4" x14ac:dyDescent="0.3">
      <c r="A1374" s="16" t="s">
        <v>5831</v>
      </c>
      <c r="B1374" s="17" t="s">
        <v>6800</v>
      </c>
      <c r="C1374" s="18" t="s">
        <v>7141</v>
      </c>
      <c r="D1374" s="3" t="s">
        <v>9096</v>
      </c>
    </row>
    <row r="1375" spans="1:4" x14ac:dyDescent="0.3">
      <c r="A1375" s="11" t="s">
        <v>5832</v>
      </c>
      <c r="B1375" s="12" t="s">
        <v>6800</v>
      </c>
      <c r="C1375" s="13" t="s">
        <v>9097</v>
      </c>
      <c r="D1375" s="14" t="s">
        <v>9098</v>
      </c>
    </row>
    <row r="1376" spans="1:4" x14ac:dyDescent="0.3">
      <c r="A1376" s="16" t="s">
        <v>5833</v>
      </c>
      <c r="B1376" s="17" t="s">
        <v>7674</v>
      </c>
      <c r="C1376" s="18" t="s">
        <v>7781</v>
      </c>
      <c r="D1376" s="3" t="s">
        <v>9099</v>
      </c>
    </row>
    <row r="1377" spans="1:4" x14ac:dyDescent="0.3">
      <c r="A1377" s="11" t="s">
        <v>5834</v>
      </c>
      <c r="B1377" s="12" t="s">
        <v>6800</v>
      </c>
      <c r="C1377" s="13" t="s">
        <v>9100</v>
      </c>
      <c r="D1377" s="14" t="s">
        <v>9101</v>
      </c>
    </row>
    <row r="1378" spans="1:4" x14ac:dyDescent="0.3">
      <c r="A1378" s="16" t="s">
        <v>5835</v>
      </c>
      <c r="B1378" s="17" t="s">
        <v>6800</v>
      </c>
      <c r="C1378" s="18" t="s">
        <v>9102</v>
      </c>
      <c r="D1378" s="3" t="s">
        <v>7462</v>
      </c>
    </row>
    <row r="1379" spans="1:4" x14ac:dyDescent="0.3">
      <c r="A1379" s="11" t="s">
        <v>5836</v>
      </c>
      <c r="B1379" s="12" t="s">
        <v>6797</v>
      </c>
      <c r="C1379" s="13" t="s">
        <v>9103</v>
      </c>
      <c r="D1379" s="14" t="s">
        <v>9104</v>
      </c>
    </row>
    <row r="1380" spans="1:4" x14ac:dyDescent="0.3">
      <c r="A1380" s="16" t="s">
        <v>5837</v>
      </c>
      <c r="B1380" s="17" t="s">
        <v>6800</v>
      </c>
      <c r="C1380" s="18" t="s">
        <v>9105</v>
      </c>
      <c r="D1380" s="3" t="s">
        <v>6927</v>
      </c>
    </row>
    <row r="1381" spans="1:4" x14ac:dyDescent="0.3">
      <c r="A1381" s="11" t="s">
        <v>5838</v>
      </c>
      <c r="B1381" s="12" t="s">
        <v>6800</v>
      </c>
      <c r="C1381" s="13" t="s">
        <v>9106</v>
      </c>
      <c r="D1381" s="14" t="s">
        <v>7195</v>
      </c>
    </row>
    <row r="1382" spans="1:4" x14ac:dyDescent="0.3">
      <c r="A1382" s="16" t="s">
        <v>5839</v>
      </c>
      <c r="B1382" s="17" t="s">
        <v>6800</v>
      </c>
      <c r="C1382" s="18" t="s">
        <v>9107</v>
      </c>
      <c r="D1382" s="3" t="s">
        <v>9108</v>
      </c>
    </row>
    <row r="1383" spans="1:4" x14ac:dyDescent="0.3">
      <c r="A1383" s="11" t="s">
        <v>5840</v>
      </c>
      <c r="B1383" s="12" t="s">
        <v>6797</v>
      </c>
      <c r="C1383" s="13" t="s">
        <v>9109</v>
      </c>
      <c r="D1383" s="14" t="s">
        <v>7745</v>
      </c>
    </row>
    <row r="1384" spans="1:4" x14ac:dyDescent="0.3">
      <c r="A1384" s="16" t="s">
        <v>5841</v>
      </c>
      <c r="B1384" s="17" t="s">
        <v>6800</v>
      </c>
      <c r="C1384" s="18" t="s">
        <v>7935</v>
      </c>
      <c r="D1384" s="3" t="s">
        <v>9110</v>
      </c>
    </row>
    <row r="1385" spans="1:4" x14ac:dyDescent="0.3">
      <c r="A1385" s="11" t="s">
        <v>5842</v>
      </c>
      <c r="B1385" s="12" t="s">
        <v>6800</v>
      </c>
      <c r="C1385" s="13" t="s">
        <v>9111</v>
      </c>
      <c r="D1385" s="14" t="s">
        <v>9112</v>
      </c>
    </row>
    <row r="1386" spans="1:4" x14ac:dyDescent="0.3">
      <c r="A1386" s="16" t="s">
        <v>5843</v>
      </c>
      <c r="B1386" s="17" t="s">
        <v>6797</v>
      </c>
      <c r="C1386" s="18" t="s">
        <v>7326</v>
      </c>
      <c r="D1386" s="3" t="s">
        <v>9113</v>
      </c>
    </row>
    <row r="1387" spans="1:4" x14ac:dyDescent="0.3">
      <c r="A1387" s="11" t="s">
        <v>5844</v>
      </c>
      <c r="B1387" s="12" t="s">
        <v>6800</v>
      </c>
      <c r="C1387" s="13" t="s">
        <v>9114</v>
      </c>
      <c r="D1387" s="14" t="s">
        <v>9115</v>
      </c>
    </row>
    <row r="1388" spans="1:4" x14ac:dyDescent="0.3">
      <c r="A1388" s="16" t="s">
        <v>5845</v>
      </c>
      <c r="B1388" s="17" t="s">
        <v>6800</v>
      </c>
      <c r="C1388" s="18" t="s">
        <v>8507</v>
      </c>
      <c r="D1388" s="3" t="s">
        <v>9116</v>
      </c>
    </row>
    <row r="1389" spans="1:4" x14ac:dyDescent="0.3">
      <c r="A1389" s="11" t="s">
        <v>5846</v>
      </c>
      <c r="B1389" s="12" t="s">
        <v>6797</v>
      </c>
      <c r="C1389" s="13" t="s">
        <v>9117</v>
      </c>
      <c r="D1389" s="14" t="s">
        <v>9118</v>
      </c>
    </row>
    <row r="1390" spans="1:4" x14ac:dyDescent="0.3">
      <c r="A1390" s="16" t="s">
        <v>5847</v>
      </c>
      <c r="B1390" s="17" t="s">
        <v>6800</v>
      </c>
      <c r="C1390" s="18" t="s">
        <v>9119</v>
      </c>
      <c r="D1390" s="3" t="s">
        <v>6822</v>
      </c>
    </row>
    <row r="1391" spans="1:4" x14ac:dyDescent="0.3">
      <c r="A1391" s="11" t="s">
        <v>5848</v>
      </c>
      <c r="B1391" s="12" t="s">
        <v>6800</v>
      </c>
      <c r="C1391" s="13" t="s">
        <v>9120</v>
      </c>
      <c r="D1391" s="14" t="s">
        <v>7642</v>
      </c>
    </row>
    <row r="1392" spans="1:4" x14ac:dyDescent="0.3">
      <c r="A1392" s="16" t="s">
        <v>5849</v>
      </c>
      <c r="B1392" s="17" t="s">
        <v>6800</v>
      </c>
      <c r="C1392" s="18" t="s">
        <v>7617</v>
      </c>
      <c r="D1392" s="3" t="s">
        <v>9121</v>
      </c>
    </row>
    <row r="1393" spans="1:4" x14ac:dyDescent="0.3">
      <c r="A1393" s="11" t="s">
        <v>5850</v>
      </c>
      <c r="B1393" s="12" t="s">
        <v>6800</v>
      </c>
      <c r="C1393" s="13" t="s">
        <v>9122</v>
      </c>
      <c r="D1393" s="14" t="s">
        <v>7094</v>
      </c>
    </row>
    <row r="1394" spans="1:4" x14ac:dyDescent="0.3">
      <c r="A1394" s="16" t="s">
        <v>5851</v>
      </c>
      <c r="B1394" s="17" t="s">
        <v>6797</v>
      </c>
      <c r="C1394" s="18" t="s">
        <v>9123</v>
      </c>
      <c r="D1394" s="3" t="s">
        <v>9124</v>
      </c>
    </row>
    <row r="1395" spans="1:4" x14ac:dyDescent="0.3">
      <c r="A1395" s="11" t="s">
        <v>5852</v>
      </c>
      <c r="B1395" s="12" t="s">
        <v>6797</v>
      </c>
      <c r="C1395" s="13" t="s">
        <v>9125</v>
      </c>
      <c r="D1395" s="14" t="s">
        <v>9126</v>
      </c>
    </row>
    <row r="1396" spans="1:4" x14ac:dyDescent="0.3">
      <c r="A1396" s="16" t="s">
        <v>5853</v>
      </c>
      <c r="B1396" s="17" t="s">
        <v>6800</v>
      </c>
      <c r="C1396" s="18" t="s">
        <v>9127</v>
      </c>
      <c r="D1396" s="3" t="s">
        <v>6992</v>
      </c>
    </row>
    <row r="1397" spans="1:4" x14ac:dyDescent="0.3">
      <c r="A1397" s="11" t="s">
        <v>5854</v>
      </c>
      <c r="B1397" s="12" t="s">
        <v>6800</v>
      </c>
      <c r="C1397" s="13" t="s">
        <v>9128</v>
      </c>
      <c r="D1397" s="14" t="s">
        <v>6992</v>
      </c>
    </row>
    <row r="1398" spans="1:4" x14ac:dyDescent="0.3">
      <c r="A1398" s="16" t="s">
        <v>5855</v>
      </c>
      <c r="B1398" s="17" t="s">
        <v>6797</v>
      </c>
      <c r="C1398" s="18" t="s">
        <v>9129</v>
      </c>
      <c r="D1398" s="3" t="s">
        <v>9130</v>
      </c>
    </row>
    <row r="1399" spans="1:4" x14ac:dyDescent="0.3">
      <c r="A1399" s="11" t="s">
        <v>5856</v>
      </c>
      <c r="B1399" s="12" t="s">
        <v>7674</v>
      </c>
      <c r="C1399" s="13" t="s">
        <v>9131</v>
      </c>
      <c r="D1399" s="14" t="s">
        <v>9132</v>
      </c>
    </row>
    <row r="1400" spans="1:4" x14ac:dyDescent="0.3">
      <c r="A1400" s="16" t="s">
        <v>5857</v>
      </c>
      <c r="B1400" s="17" t="s">
        <v>6797</v>
      </c>
      <c r="C1400" s="18" t="s">
        <v>9133</v>
      </c>
      <c r="D1400" s="3" t="s">
        <v>7268</v>
      </c>
    </row>
    <row r="1401" spans="1:4" x14ac:dyDescent="0.3">
      <c r="A1401" s="11" t="s">
        <v>5858</v>
      </c>
      <c r="B1401" s="12" t="s">
        <v>6797</v>
      </c>
      <c r="C1401" s="13" t="s">
        <v>9134</v>
      </c>
      <c r="D1401" s="14" t="s">
        <v>8081</v>
      </c>
    </row>
    <row r="1402" spans="1:4" x14ac:dyDescent="0.3">
      <c r="A1402" s="16" t="s">
        <v>5859</v>
      </c>
      <c r="B1402" s="17" t="s">
        <v>6797</v>
      </c>
      <c r="C1402" s="18" t="s">
        <v>8819</v>
      </c>
      <c r="D1402" s="3" t="s">
        <v>9135</v>
      </c>
    </row>
    <row r="1403" spans="1:4" x14ac:dyDescent="0.3">
      <c r="A1403" s="11" t="s">
        <v>5860</v>
      </c>
      <c r="B1403" s="12" t="s">
        <v>6797</v>
      </c>
      <c r="C1403" s="13" t="s">
        <v>9136</v>
      </c>
      <c r="D1403" s="14" t="s">
        <v>6910</v>
      </c>
    </row>
    <row r="1404" spans="1:4" x14ac:dyDescent="0.3">
      <c r="A1404" s="16" t="s">
        <v>5861</v>
      </c>
      <c r="B1404" s="17" t="s">
        <v>6797</v>
      </c>
      <c r="C1404" s="18" t="s">
        <v>9137</v>
      </c>
      <c r="D1404" s="3" t="s">
        <v>9138</v>
      </c>
    </row>
    <row r="1405" spans="1:4" x14ac:dyDescent="0.3">
      <c r="A1405" s="11" t="s">
        <v>5862</v>
      </c>
      <c r="B1405" s="12" t="s">
        <v>6797</v>
      </c>
      <c r="C1405" s="13" t="s">
        <v>9139</v>
      </c>
      <c r="D1405" s="14" t="s">
        <v>9140</v>
      </c>
    </row>
    <row r="1406" spans="1:4" x14ac:dyDescent="0.3">
      <c r="A1406" s="16" t="s">
        <v>5863</v>
      </c>
      <c r="B1406" s="17" t="s">
        <v>6797</v>
      </c>
      <c r="C1406" s="18" t="s">
        <v>9141</v>
      </c>
      <c r="D1406" s="3" t="s">
        <v>9142</v>
      </c>
    </row>
    <row r="1407" spans="1:4" x14ac:dyDescent="0.3">
      <c r="A1407" s="11" t="s">
        <v>5864</v>
      </c>
      <c r="B1407" s="12" t="s">
        <v>6800</v>
      </c>
      <c r="C1407" s="13" t="s">
        <v>9143</v>
      </c>
      <c r="D1407" s="14" t="s">
        <v>6850</v>
      </c>
    </row>
    <row r="1408" spans="1:4" x14ac:dyDescent="0.3">
      <c r="A1408" s="16" t="s">
        <v>5865</v>
      </c>
      <c r="B1408" s="17" t="s">
        <v>6797</v>
      </c>
      <c r="C1408" s="18" t="s">
        <v>9144</v>
      </c>
      <c r="D1408" s="3" t="s">
        <v>8081</v>
      </c>
    </row>
    <row r="1409" spans="1:4" x14ac:dyDescent="0.3">
      <c r="A1409" s="11" t="s">
        <v>5866</v>
      </c>
      <c r="B1409" s="12" t="s">
        <v>6800</v>
      </c>
      <c r="C1409" s="13" t="s">
        <v>9145</v>
      </c>
      <c r="D1409" s="14" t="s">
        <v>6886</v>
      </c>
    </row>
    <row r="1410" spans="1:4" x14ac:dyDescent="0.3">
      <c r="A1410" s="16" t="s">
        <v>5867</v>
      </c>
      <c r="B1410" s="17" t="s">
        <v>6800</v>
      </c>
      <c r="C1410" s="18" t="s">
        <v>9146</v>
      </c>
      <c r="D1410" s="3" t="s">
        <v>6802</v>
      </c>
    </row>
    <row r="1411" spans="1:4" x14ac:dyDescent="0.3">
      <c r="A1411" s="11" t="s">
        <v>5868</v>
      </c>
      <c r="B1411" s="12" t="s">
        <v>6800</v>
      </c>
      <c r="C1411" s="13" t="s">
        <v>9147</v>
      </c>
      <c r="D1411" s="14" t="s">
        <v>9148</v>
      </c>
    </row>
    <row r="1412" spans="1:4" x14ac:dyDescent="0.3">
      <c r="A1412" s="16" t="s">
        <v>5869</v>
      </c>
      <c r="B1412" s="17" t="s">
        <v>6797</v>
      </c>
      <c r="C1412" s="18" t="s">
        <v>8680</v>
      </c>
      <c r="D1412" s="3" t="s">
        <v>9149</v>
      </c>
    </row>
    <row r="1413" spans="1:4" x14ac:dyDescent="0.3">
      <c r="A1413" s="11" t="s">
        <v>5870</v>
      </c>
      <c r="B1413" s="12" t="s">
        <v>6797</v>
      </c>
      <c r="C1413" s="13" t="s">
        <v>9150</v>
      </c>
      <c r="D1413" s="14" t="s">
        <v>9151</v>
      </c>
    </row>
    <row r="1414" spans="1:4" x14ac:dyDescent="0.3">
      <c r="A1414" s="16" t="s">
        <v>5871</v>
      </c>
      <c r="B1414" s="17" t="s">
        <v>6797</v>
      </c>
      <c r="C1414" s="18" t="s">
        <v>8865</v>
      </c>
      <c r="D1414" s="3" t="s">
        <v>9152</v>
      </c>
    </row>
    <row r="1415" spans="1:4" x14ac:dyDescent="0.3">
      <c r="A1415" s="11" t="s">
        <v>5872</v>
      </c>
      <c r="B1415" s="12" t="s">
        <v>6800</v>
      </c>
      <c r="C1415" s="13" t="s">
        <v>9153</v>
      </c>
      <c r="D1415" s="14" t="s">
        <v>7098</v>
      </c>
    </row>
    <row r="1416" spans="1:4" x14ac:dyDescent="0.3">
      <c r="A1416" s="16" t="s">
        <v>5873</v>
      </c>
      <c r="B1416" s="17" t="s">
        <v>6800</v>
      </c>
      <c r="C1416" s="18" t="s">
        <v>9154</v>
      </c>
      <c r="D1416" s="3" t="s">
        <v>9155</v>
      </c>
    </row>
    <row r="1417" spans="1:4" x14ac:dyDescent="0.3">
      <c r="A1417" s="11" t="s">
        <v>5874</v>
      </c>
      <c r="B1417" s="12" t="s">
        <v>6800</v>
      </c>
      <c r="C1417" s="13" t="s">
        <v>9156</v>
      </c>
      <c r="D1417" s="14" t="s">
        <v>6961</v>
      </c>
    </row>
    <row r="1418" spans="1:4" x14ac:dyDescent="0.3">
      <c r="A1418" s="16" t="s">
        <v>5875</v>
      </c>
      <c r="B1418" s="17" t="s">
        <v>6797</v>
      </c>
      <c r="C1418" s="18" t="s">
        <v>9157</v>
      </c>
      <c r="D1418" s="3" t="s">
        <v>9158</v>
      </c>
    </row>
    <row r="1419" spans="1:4" x14ac:dyDescent="0.3">
      <c r="A1419" s="11" t="s">
        <v>5876</v>
      </c>
      <c r="B1419" s="12" t="s">
        <v>7674</v>
      </c>
      <c r="C1419" s="13" t="s">
        <v>9159</v>
      </c>
      <c r="D1419" s="14" t="s">
        <v>7008</v>
      </c>
    </row>
    <row r="1420" spans="1:4" x14ac:dyDescent="0.3">
      <c r="A1420" s="16" t="s">
        <v>5877</v>
      </c>
      <c r="B1420" s="17" t="s">
        <v>6800</v>
      </c>
      <c r="C1420" s="18" t="s">
        <v>9160</v>
      </c>
      <c r="D1420" s="3" t="s">
        <v>7312</v>
      </c>
    </row>
    <row r="1421" spans="1:4" x14ac:dyDescent="0.3">
      <c r="A1421" s="11" t="s">
        <v>5878</v>
      </c>
      <c r="B1421" s="12" t="s">
        <v>6800</v>
      </c>
      <c r="C1421" s="13" t="s">
        <v>9161</v>
      </c>
      <c r="D1421" s="14" t="s">
        <v>9162</v>
      </c>
    </row>
    <row r="1422" spans="1:4" x14ac:dyDescent="0.3">
      <c r="A1422" s="16" t="s">
        <v>5879</v>
      </c>
      <c r="B1422" s="17" t="s">
        <v>6797</v>
      </c>
      <c r="C1422" s="18" t="s">
        <v>9163</v>
      </c>
      <c r="D1422" s="3" t="s">
        <v>9164</v>
      </c>
    </row>
    <row r="1423" spans="1:4" x14ac:dyDescent="0.3">
      <c r="A1423" s="11" t="s">
        <v>5880</v>
      </c>
      <c r="B1423" s="12" t="s">
        <v>6800</v>
      </c>
      <c r="C1423" s="13" t="s">
        <v>9165</v>
      </c>
      <c r="D1423" s="14" t="s">
        <v>9166</v>
      </c>
    </row>
    <row r="1424" spans="1:4" x14ac:dyDescent="0.3">
      <c r="A1424" s="16" t="s">
        <v>5881</v>
      </c>
      <c r="B1424" s="17" t="s">
        <v>6800</v>
      </c>
      <c r="C1424" s="18" t="s">
        <v>9167</v>
      </c>
      <c r="D1424" s="3" t="s">
        <v>9168</v>
      </c>
    </row>
    <row r="1425" spans="1:4" x14ac:dyDescent="0.3">
      <c r="A1425" s="11" t="s">
        <v>5882</v>
      </c>
      <c r="B1425" s="12" t="s">
        <v>6797</v>
      </c>
      <c r="C1425" s="13" t="s">
        <v>9169</v>
      </c>
      <c r="D1425" s="14" t="s">
        <v>9170</v>
      </c>
    </row>
    <row r="1426" spans="1:4" x14ac:dyDescent="0.3">
      <c r="A1426" s="16" t="s">
        <v>5883</v>
      </c>
      <c r="B1426" s="17" t="s">
        <v>6800</v>
      </c>
      <c r="C1426" s="18" t="s">
        <v>9171</v>
      </c>
      <c r="D1426" s="3" t="s">
        <v>9172</v>
      </c>
    </row>
    <row r="1427" spans="1:4" x14ac:dyDescent="0.3">
      <c r="A1427" s="11" t="s">
        <v>5884</v>
      </c>
      <c r="B1427" s="12" t="s">
        <v>6800</v>
      </c>
      <c r="C1427" s="13" t="s">
        <v>9173</v>
      </c>
      <c r="D1427" s="14" t="s">
        <v>6812</v>
      </c>
    </row>
    <row r="1428" spans="1:4" x14ac:dyDescent="0.3">
      <c r="A1428" s="16" t="s">
        <v>5885</v>
      </c>
      <c r="B1428" s="17" t="s">
        <v>6797</v>
      </c>
      <c r="C1428" s="18" t="s">
        <v>7348</v>
      </c>
      <c r="D1428" s="3" t="s">
        <v>9174</v>
      </c>
    </row>
    <row r="1429" spans="1:4" x14ac:dyDescent="0.3">
      <c r="A1429" s="11" t="s">
        <v>5886</v>
      </c>
      <c r="B1429" s="12" t="s">
        <v>6797</v>
      </c>
      <c r="C1429" s="13" t="s">
        <v>9175</v>
      </c>
      <c r="D1429" s="14" t="s">
        <v>9176</v>
      </c>
    </row>
    <row r="1430" spans="1:4" x14ac:dyDescent="0.3">
      <c r="A1430" s="16" t="s">
        <v>5887</v>
      </c>
      <c r="B1430" s="17" t="s">
        <v>6797</v>
      </c>
      <c r="C1430" s="18" t="s">
        <v>6922</v>
      </c>
      <c r="D1430" s="3" t="s">
        <v>7635</v>
      </c>
    </row>
    <row r="1431" spans="1:4" x14ac:dyDescent="0.3">
      <c r="A1431" s="11" t="s">
        <v>5888</v>
      </c>
      <c r="B1431" s="12" t="s">
        <v>6800</v>
      </c>
      <c r="C1431" s="13" t="s">
        <v>9177</v>
      </c>
      <c r="D1431" s="14" t="s">
        <v>9178</v>
      </c>
    </row>
    <row r="1432" spans="1:4" x14ac:dyDescent="0.3">
      <c r="A1432" s="16" t="s">
        <v>5889</v>
      </c>
      <c r="B1432" s="17" t="s">
        <v>7674</v>
      </c>
      <c r="C1432" s="18" t="s">
        <v>9179</v>
      </c>
      <c r="D1432" s="3" t="s">
        <v>9180</v>
      </c>
    </row>
    <row r="1433" spans="1:4" x14ac:dyDescent="0.3">
      <c r="A1433" s="11" t="s">
        <v>5890</v>
      </c>
      <c r="B1433" s="12" t="s">
        <v>6797</v>
      </c>
      <c r="C1433" s="13" t="s">
        <v>9181</v>
      </c>
      <c r="D1433" s="14" t="s">
        <v>6844</v>
      </c>
    </row>
    <row r="1434" spans="1:4" x14ac:dyDescent="0.3">
      <c r="A1434" s="16" t="s">
        <v>5891</v>
      </c>
      <c r="B1434" s="17" t="s">
        <v>6797</v>
      </c>
      <c r="C1434" s="18" t="s">
        <v>9182</v>
      </c>
      <c r="D1434" s="3" t="s">
        <v>9183</v>
      </c>
    </row>
    <row r="1435" spans="1:4" x14ac:dyDescent="0.3">
      <c r="A1435" s="11" t="s">
        <v>5892</v>
      </c>
      <c r="B1435" s="12" t="s">
        <v>6797</v>
      </c>
      <c r="C1435" s="13" t="s">
        <v>9184</v>
      </c>
      <c r="D1435" s="14" t="s">
        <v>7435</v>
      </c>
    </row>
    <row r="1436" spans="1:4" x14ac:dyDescent="0.3">
      <c r="A1436" s="16" t="s">
        <v>5893</v>
      </c>
      <c r="B1436" s="17" t="s">
        <v>6797</v>
      </c>
      <c r="C1436" s="18" t="s">
        <v>7372</v>
      </c>
      <c r="D1436" s="3" t="s">
        <v>9185</v>
      </c>
    </row>
    <row r="1437" spans="1:4" x14ac:dyDescent="0.3">
      <c r="A1437" s="11" t="s">
        <v>5894</v>
      </c>
      <c r="B1437" s="12" t="s">
        <v>6800</v>
      </c>
      <c r="C1437" s="13" t="s">
        <v>9186</v>
      </c>
      <c r="D1437" s="14" t="s">
        <v>9187</v>
      </c>
    </row>
    <row r="1438" spans="1:4" x14ac:dyDescent="0.3">
      <c r="A1438" s="16" t="s">
        <v>5895</v>
      </c>
      <c r="B1438" s="17" t="s">
        <v>6797</v>
      </c>
      <c r="C1438" s="18" t="s">
        <v>9188</v>
      </c>
      <c r="D1438" s="3" t="s">
        <v>8349</v>
      </c>
    </row>
    <row r="1439" spans="1:4" x14ac:dyDescent="0.3">
      <c r="A1439" s="11" t="s">
        <v>5896</v>
      </c>
      <c r="B1439" s="12" t="s">
        <v>6797</v>
      </c>
      <c r="C1439" s="13" t="s">
        <v>9189</v>
      </c>
      <c r="D1439" s="14" t="s">
        <v>9190</v>
      </c>
    </row>
    <row r="1440" spans="1:4" x14ac:dyDescent="0.3">
      <c r="A1440" s="16" t="s">
        <v>5897</v>
      </c>
      <c r="B1440" s="17" t="s">
        <v>6797</v>
      </c>
      <c r="C1440" s="18" t="s">
        <v>9191</v>
      </c>
      <c r="D1440" s="3" t="s">
        <v>8143</v>
      </c>
    </row>
    <row r="1441" spans="1:4" x14ac:dyDescent="0.3">
      <c r="A1441" s="11" t="s">
        <v>5898</v>
      </c>
      <c r="B1441" s="12" t="s">
        <v>6797</v>
      </c>
      <c r="C1441" s="13" t="s">
        <v>9192</v>
      </c>
      <c r="D1441" s="14" t="s">
        <v>9193</v>
      </c>
    </row>
    <row r="1442" spans="1:4" x14ac:dyDescent="0.3">
      <c r="A1442" s="16" t="s">
        <v>5899</v>
      </c>
      <c r="B1442" s="17" t="s">
        <v>6797</v>
      </c>
      <c r="C1442" s="18" t="s">
        <v>7075</v>
      </c>
      <c r="D1442" s="3" t="s">
        <v>9194</v>
      </c>
    </row>
    <row r="1443" spans="1:4" x14ac:dyDescent="0.3">
      <c r="A1443" s="11" t="s">
        <v>5900</v>
      </c>
      <c r="B1443" s="12" t="s">
        <v>6800</v>
      </c>
      <c r="C1443" s="13" t="s">
        <v>9195</v>
      </c>
      <c r="D1443" s="14" t="s">
        <v>6961</v>
      </c>
    </row>
    <row r="1444" spans="1:4" x14ac:dyDescent="0.3">
      <c r="A1444" s="16" t="s">
        <v>5901</v>
      </c>
      <c r="B1444" s="17" t="s">
        <v>6797</v>
      </c>
      <c r="C1444" s="18" t="s">
        <v>9196</v>
      </c>
      <c r="D1444" s="3" t="s">
        <v>7684</v>
      </c>
    </row>
    <row r="1445" spans="1:4" x14ac:dyDescent="0.3">
      <c r="A1445" s="11" t="s">
        <v>5902</v>
      </c>
      <c r="B1445" s="12" t="s">
        <v>6797</v>
      </c>
      <c r="C1445" s="13" t="s">
        <v>6809</v>
      </c>
      <c r="D1445" s="14" t="s">
        <v>9197</v>
      </c>
    </row>
    <row r="1446" spans="1:4" x14ac:dyDescent="0.3">
      <c r="A1446" s="16" t="s">
        <v>5903</v>
      </c>
      <c r="B1446" s="17" t="s">
        <v>6800</v>
      </c>
      <c r="C1446" s="18" t="s">
        <v>9198</v>
      </c>
      <c r="D1446" s="3" t="s">
        <v>9199</v>
      </c>
    </row>
    <row r="1447" spans="1:4" x14ac:dyDescent="0.3">
      <c r="A1447" s="11" t="s">
        <v>5904</v>
      </c>
      <c r="B1447" s="12" t="s">
        <v>6797</v>
      </c>
      <c r="C1447" s="13" t="s">
        <v>6928</v>
      </c>
      <c r="D1447" s="14" t="s">
        <v>9200</v>
      </c>
    </row>
    <row r="1448" spans="1:4" x14ac:dyDescent="0.3">
      <c r="A1448" s="16" t="s">
        <v>5905</v>
      </c>
      <c r="B1448" s="17" t="s">
        <v>6797</v>
      </c>
      <c r="C1448" s="18" t="s">
        <v>9201</v>
      </c>
      <c r="D1448" s="3" t="s">
        <v>8267</v>
      </c>
    </row>
    <row r="1449" spans="1:4" x14ac:dyDescent="0.3">
      <c r="A1449" s="11" t="s">
        <v>5906</v>
      </c>
      <c r="B1449" s="12" t="s">
        <v>6797</v>
      </c>
      <c r="C1449" s="13" t="s">
        <v>9202</v>
      </c>
      <c r="D1449" s="14" t="s">
        <v>9203</v>
      </c>
    </row>
    <row r="1450" spans="1:4" x14ac:dyDescent="0.3">
      <c r="A1450" s="16" t="s">
        <v>5907</v>
      </c>
      <c r="B1450" s="17" t="s">
        <v>6797</v>
      </c>
      <c r="C1450" s="18" t="s">
        <v>9204</v>
      </c>
      <c r="D1450" s="3" t="s">
        <v>9205</v>
      </c>
    </row>
    <row r="1451" spans="1:4" x14ac:dyDescent="0.3">
      <c r="A1451" s="11" t="s">
        <v>5908</v>
      </c>
      <c r="B1451" s="12" t="s">
        <v>6797</v>
      </c>
      <c r="C1451" s="13" t="s">
        <v>9206</v>
      </c>
      <c r="D1451" s="14" t="s">
        <v>9207</v>
      </c>
    </row>
    <row r="1452" spans="1:4" x14ac:dyDescent="0.3">
      <c r="A1452" s="16" t="s">
        <v>5909</v>
      </c>
      <c r="B1452" s="17" t="s">
        <v>6800</v>
      </c>
      <c r="C1452" s="18" t="s">
        <v>9208</v>
      </c>
      <c r="D1452" s="3" t="s">
        <v>9209</v>
      </c>
    </row>
    <row r="1453" spans="1:4" x14ac:dyDescent="0.3">
      <c r="A1453" s="11" t="s">
        <v>5910</v>
      </c>
      <c r="B1453" s="12" t="s">
        <v>6800</v>
      </c>
      <c r="C1453" s="13" t="s">
        <v>9210</v>
      </c>
      <c r="D1453" s="14" t="s">
        <v>6850</v>
      </c>
    </row>
    <row r="1454" spans="1:4" x14ac:dyDescent="0.3">
      <c r="A1454" s="16" t="s">
        <v>5911</v>
      </c>
      <c r="B1454" s="17" t="s">
        <v>6800</v>
      </c>
      <c r="C1454" s="18" t="s">
        <v>9211</v>
      </c>
      <c r="D1454" s="3" t="s">
        <v>8152</v>
      </c>
    </row>
    <row r="1455" spans="1:4" x14ac:dyDescent="0.3">
      <c r="A1455" s="11" t="s">
        <v>5912</v>
      </c>
      <c r="B1455" s="12" t="s">
        <v>6800</v>
      </c>
      <c r="C1455" s="13" t="s">
        <v>9212</v>
      </c>
      <c r="D1455" s="14" t="s">
        <v>9213</v>
      </c>
    </row>
    <row r="1456" spans="1:4" x14ac:dyDescent="0.3">
      <c r="A1456" s="16" t="s">
        <v>5913</v>
      </c>
      <c r="B1456" s="17" t="s">
        <v>6800</v>
      </c>
      <c r="C1456" s="18" t="s">
        <v>9214</v>
      </c>
      <c r="D1456" s="3" t="s">
        <v>9215</v>
      </c>
    </row>
    <row r="1457" spans="1:4" x14ac:dyDescent="0.3">
      <c r="A1457" s="11" t="s">
        <v>5914</v>
      </c>
      <c r="B1457" s="12" t="s">
        <v>6800</v>
      </c>
      <c r="C1457" s="13" t="s">
        <v>7454</v>
      </c>
      <c r="D1457" s="14" t="s">
        <v>9216</v>
      </c>
    </row>
    <row r="1458" spans="1:4" x14ac:dyDescent="0.3">
      <c r="A1458" s="16" t="s">
        <v>5915</v>
      </c>
      <c r="B1458" s="17" t="s">
        <v>6797</v>
      </c>
      <c r="C1458" s="18" t="s">
        <v>9217</v>
      </c>
      <c r="D1458" s="3" t="s">
        <v>9218</v>
      </c>
    </row>
    <row r="1459" spans="1:4" x14ac:dyDescent="0.3">
      <c r="A1459" s="11" t="s">
        <v>5916</v>
      </c>
      <c r="B1459" s="12" t="s">
        <v>6797</v>
      </c>
      <c r="C1459" s="13" t="s">
        <v>9219</v>
      </c>
      <c r="D1459" s="14" t="s">
        <v>7268</v>
      </c>
    </row>
    <row r="1460" spans="1:4" x14ac:dyDescent="0.3">
      <c r="A1460" s="16" t="s">
        <v>5917</v>
      </c>
      <c r="B1460" s="17" t="s">
        <v>6800</v>
      </c>
      <c r="C1460" s="18" t="s">
        <v>9220</v>
      </c>
      <c r="D1460" s="3" t="s">
        <v>9221</v>
      </c>
    </row>
    <row r="1461" spans="1:4" x14ac:dyDescent="0.3">
      <c r="A1461" s="11" t="s">
        <v>5918</v>
      </c>
      <c r="B1461" s="12" t="s">
        <v>6800</v>
      </c>
      <c r="C1461" s="13" t="s">
        <v>8193</v>
      </c>
      <c r="D1461" s="14" t="s">
        <v>9222</v>
      </c>
    </row>
    <row r="1462" spans="1:4" x14ac:dyDescent="0.3">
      <c r="A1462" s="16" t="s">
        <v>5919</v>
      </c>
      <c r="B1462" s="17" t="s">
        <v>6797</v>
      </c>
      <c r="C1462" s="18" t="s">
        <v>7342</v>
      </c>
      <c r="D1462" s="3" t="s">
        <v>7745</v>
      </c>
    </row>
    <row r="1463" spans="1:4" x14ac:dyDescent="0.3">
      <c r="A1463" s="11" t="s">
        <v>5920</v>
      </c>
      <c r="B1463" s="12" t="s">
        <v>6797</v>
      </c>
      <c r="C1463" s="13" t="s">
        <v>7225</v>
      </c>
      <c r="D1463" s="14" t="s">
        <v>9223</v>
      </c>
    </row>
    <row r="1464" spans="1:4" x14ac:dyDescent="0.3">
      <c r="A1464" s="16" t="s">
        <v>5921</v>
      </c>
      <c r="B1464" s="17" t="s">
        <v>6800</v>
      </c>
      <c r="C1464" s="18" t="s">
        <v>9224</v>
      </c>
      <c r="D1464" s="3" t="s">
        <v>7280</v>
      </c>
    </row>
    <row r="1465" spans="1:4" x14ac:dyDescent="0.3">
      <c r="A1465" s="11" t="s">
        <v>5922</v>
      </c>
      <c r="B1465" s="12" t="s">
        <v>6800</v>
      </c>
      <c r="C1465" s="13" t="s">
        <v>9225</v>
      </c>
      <c r="D1465" s="14" t="s">
        <v>9226</v>
      </c>
    </row>
    <row r="1466" spans="1:4" x14ac:dyDescent="0.3">
      <c r="A1466" s="16" t="s">
        <v>5923</v>
      </c>
      <c r="B1466" s="17" t="s">
        <v>6797</v>
      </c>
      <c r="C1466" s="18" t="s">
        <v>7306</v>
      </c>
      <c r="D1466" s="3" t="s">
        <v>9227</v>
      </c>
    </row>
    <row r="1467" spans="1:4" x14ac:dyDescent="0.3">
      <c r="A1467" s="11" t="s">
        <v>5924</v>
      </c>
      <c r="B1467" s="12" t="s">
        <v>6800</v>
      </c>
      <c r="C1467" s="13" t="s">
        <v>7617</v>
      </c>
      <c r="D1467" s="14" t="s">
        <v>9228</v>
      </c>
    </row>
    <row r="1468" spans="1:4" x14ac:dyDescent="0.3">
      <c r="A1468" s="16" t="s">
        <v>5925</v>
      </c>
      <c r="B1468" s="17" t="s">
        <v>6800</v>
      </c>
      <c r="C1468" s="18" t="s">
        <v>9229</v>
      </c>
      <c r="D1468" s="3" t="s">
        <v>9230</v>
      </c>
    </row>
    <row r="1469" spans="1:4" x14ac:dyDescent="0.3">
      <c r="A1469" s="11" t="s">
        <v>5926</v>
      </c>
      <c r="B1469" s="12" t="s">
        <v>6800</v>
      </c>
      <c r="C1469" s="13" t="s">
        <v>9231</v>
      </c>
      <c r="D1469" s="14" t="s">
        <v>9232</v>
      </c>
    </row>
    <row r="1470" spans="1:4" x14ac:dyDescent="0.3">
      <c r="A1470" s="16" t="s">
        <v>5927</v>
      </c>
      <c r="B1470" s="17" t="s">
        <v>6800</v>
      </c>
      <c r="C1470" s="18" t="s">
        <v>9233</v>
      </c>
      <c r="D1470" s="3" t="s">
        <v>7234</v>
      </c>
    </row>
    <row r="1471" spans="1:4" x14ac:dyDescent="0.3">
      <c r="A1471" s="11" t="s">
        <v>5928</v>
      </c>
      <c r="B1471" s="12" t="s">
        <v>6797</v>
      </c>
      <c r="C1471" s="13" t="s">
        <v>9234</v>
      </c>
      <c r="D1471" s="14" t="s">
        <v>9235</v>
      </c>
    </row>
    <row r="1472" spans="1:4" x14ac:dyDescent="0.3">
      <c r="A1472" s="16" t="s">
        <v>5929</v>
      </c>
      <c r="B1472" s="17" t="s">
        <v>6800</v>
      </c>
      <c r="C1472" s="18" t="s">
        <v>9236</v>
      </c>
      <c r="D1472" s="3" t="s">
        <v>9237</v>
      </c>
    </row>
    <row r="1473" spans="1:4" x14ac:dyDescent="0.3">
      <c r="A1473" s="11" t="s">
        <v>5930</v>
      </c>
      <c r="B1473" s="12" t="s">
        <v>6797</v>
      </c>
      <c r="C1473" s="13" t="s">
        <v>9238</v>
      </c>
      <c r="D1473" s="14" t="s">
        <v>8194</v>
      </c>
    </row>
    <row r="1474" spans="1:4" x14ac:dyDescent="0.3">
      <c r="A1474" s="16" t="s">
        <v>5931</v>
      </c>
      <c r="B1474" s="17" t="s">
        <v>6800</v>
      </c>
      <c r="C1474" s="18" t="s">
        <v>9239</v>
      </c>
      <c r="D1474" s="3" t="s">
        <v>8066</v>
      </c>
    </row>
    <row r="1475" spans="1:4" x14ac:dyDescent="0.3">
      <c r="A1475" s="11" t="s">
        <v>5932</v>
      </c>
      <c r="B1475" s="12" t="s">
        <v>6800</v>
      </c>
      <c r="C1475" s="13" t="s">
        <v>9240</v>
      </c>
      <c r="D1475" s="14" t="s">
        <v>9241</v>
      </c>
    </row>
    <row r="1476" spans="1:4" x14ac:dyDescent="0.3">
      <c r="A1476" s="16" t="s">
        <v>5933</v>
      </c>
      <c r="B1476" s="17" t="s">
        <v>6797</v>
      </c>
      <c r="C1476" s="18" t="s">
        <v>9242</v>
      </c>
      <c r="D1476" s="3" t="s">
        <v>9243</v>
      </c>
    </row>
    <row r="1477" spans="1:4" x14ac:dyDescent="0.3">
      <c r="A1477" s="11" t="s">
        <v>5934</v>
      </c>
      <c r="B1477" s="12" t="s">
        <v>6800</v>
      </c>
      <c r="C1477" s="13" t="s">
        <v>9244</v>
      </c>
      <c r="D1477" s="14" t="s">
        <v>9245</v>
      </c>
    </row>
    <row r="1478" spans="1:4" x14ac:dyDescent="0.3">
      <c r="A1478" s="16" t="s">
        <v>5935</v>
      </c>
      <c r="B1478" s="17" t="s">
        <v>6797</v>
      </c>
      <c r="C1478" s="18" t="s">
        <v>9246</v>
      </c>
      <c r="D1478" s="3" t="s">
        <v>8975</v>
      </c>
    </row>
    <row r="1479" spans="1:4" x14ac:dyDescent="0.3">
      <c r="A1479" s="11" t="s">
        <v>5936</v>
      </c>
      <c r="B1479" s="12" t="s">
        <v>6800</v>
      </c>
      <c r="C1479" s="13" t="s">
        <v>9247</v>
      </c>
      <c r="D1479" s="14" t="s">
        <v>9248</v>
      </c>
    </row>
    <row r="1480" spans="1:4" x14ac:dyDescent="0.3">
      <c r="A1480" s="16" t="s">
        <v>5937</v>
      </c>
      <c r="B1480" s="17" t="s">
        <v>6800</v>
      </c>
      <c r="C1480" s="18" t="s">
        <v>9249</v>
      </c>
      <c r="D1480" s="3" t="s">
        <v>9250</v>
      </c>
    </row>
    <row r="1481" spans="1:4" x14ac:dyDescent="0.3">
      <c r="A1481" s="11" t="s">
        <v>5938</v>
      </c>
      <c r="B1481" s="12" t="s">
        <v>6797</v>
      </c>
      <c r="C1481" s="13" t="s">
        <v>9251</v>
      </c>
      <c r="D1481" s="14" t="s">
        <v>9252</v>
      </c>
    </row>
    <row r="1482" spans="1:4" x14ac:dyDescent="0.3">
      <c r="A1482" s="16" t="s">
        <v>5939</v>
      </c>
      <c r="B1482" s="17" t="s">
        <v>6800</v>
      </c>
      <c r="C1482" s="18" t="s">
        <v>9253</v>
      </c>
      <c r="D1482" s="3" t="s">
        <v>7317</v>
      </c>
    </row>
    <row r="1483" spans="1:4" x14ac:dyDescent="0.3">
      <c r="A1483" s="11" t="s">
        <v>5940</v>
      </c>
      <c r="B1483" s="12" t="s">
        <v>6797</v>
      </c>
      <c r="C1483" s="13" t="s">
        <v>9056</v>
      </c>
      <c r="D1483" s="14" t="s">
        <v>9254</v>
      </c>
    </row>
    <row r="1484" spans="1:4" x14ac:dyDescent="0.3">
      <c r="A1484" s="16" t="s">
        <v>5941</v>
      </c>
      <c r="B1484" s="17" t="s">
        <v>6800</v>
      </c>
      <c r="C1484" s="18" t="s">
        <v>9255</v>
      </c>
      <c r="D1484" s="3" t="s">
        <v>9256</v>
      </c>
    </row>
    <row r="1485" spans="1:4" x14ac:dyDescent="0.3">
      <c r="A1485" s="11" t="s">
        <v>5942</v>
      </c>
      <c r="B1485" s="12" t="s">
        <v>6797</v>
      </c>
      <c r="C1485" s="13" t="s">
        <v>9257</v>
      </c>
      <c r="D1485" s="14" t="s">
        <v>6920</v>
      </c>
    </row>
    <row r="1486" spans="1:4" x14ac:dyDescent="0.3">
      <c r="A1486" s="16" t="s">
        <v>5943</v>
      </c>
      <c r="B1486" s="17" t="s">
        <v>6797</v>
      </c>
      <c r="C1486" s="18" t="s">
        <v>9258</v>
      </c>
      <c r="D1486" s="3" t="s">
        <v>8313</v>
      </c>
    </row>
    <row r="1487" spans="1:4" x14ac:dyDescent="0.3">
      <c r="A1487" s="11" t="s">
        <v>5944</v>
      </c>
      <c r="B1487" s="12" t="s">
        <v>6797</v>
      </c>
      <c r="C1487" s="13" t="s">
        <v>9259</v>
      </c>
      <c r="D1487" s="14" t="s">
        <v>9260</v>
      </c>
    </row>
    <row r="1488" spans="1:4" x14ac:dyDescent="0.3">
      <c r="A1488" s="16" t="s">
        <v>5945</v>
      </c>
      <c r="B1488" s="17" t="s">
        <v>6797</v>
      </c>
      <c r="C1488" s="18" t="s">
        <v>9261</v>
      </c>
      <c r="D1488" s="3" t="s">
        <v>9262</v>
      </c>
    </row>
    <row r="1489" spans="1:4" x14ac:dyDescent="0.3">
      <c r="A1489" s="11" t="s">
        <v>5946</v>
      </c>
      <c r="B1489" s="12" t="s">
        <v>6800</v>
      </c>
      <c r="C1489" s="13" t="s">
        <v>8474</v>
      </c>
      <c r="D1489" s="14" t="s">
        <v>9263</v>
      </c>
    </row>
    <row r="1490" spans="1:4" x14ac:dyDescent="0.3">
      <c r="A1490" s="16" t="s">
        <v>5947</v>
      </c>
      <c r="B1490" s="17" t="s">
        <v>6797</v>
      </c>
      <c r="C1490" s="18" t="s">
        <v>9264</v>
      </c>
      <c r="D1490" s="3" t="s">
        <v>9265</v>
      </c>
    </row>
    <row r="1491" spans="1:4" x14ac:dyDescent="0.3">
      <c r="A1491" s="11" t="s">
        <v>5948</v>
      </c>
      <c r="B1491" s="12" t="s">
        <v>6797</v>
      </c>
      <c r="C1491" s="13" t="s">
        <v>9266</v>
      </c>
      <c r="D1491" s="14" t="s">
        <v>9267</v>
      </c>
    </row>
    <row r="1492" spans="1:4" x14ac:dyDescent="0.3">
      <c r="A1492" s="16" t="s">
        <v>5949</v>
      </c>
      <c r="B1492" s="17" t="s">
        <v>6797</v>
      </c>
      <c r="C1492" s="18" t="s">
        <v>9268</v>
      </c>
      <c r="D1492" s="3" t="s">
        <v>9269</v>
      </c>
    </row>
    <row r="1493" spans="1:4" x14ac:dyDescent="0.3">
      <c r="A1493" s="11" t="s">
        <v>5950</v>
      </c>
      <c r="B1493" s="12" t="s">
        <v>6800</v>
      </c>
      <c r="C1493" s="13" t="s">
        <v>9270</v>
      </c>
      <c r="D1493" s="14" t="s">
        <v>9271</v>
      </c>
    </row>
    <row r="1494" spans="1:4" x14ac:dyDescent="0.3">
      <c r="A1494" s="16" t="s">
        <v>5951</v>
      </c>
      <c r="B1494" s="17" t="s">
        <v>6800</v>
      </c>
      <c r="C1494" s="18" t="s">
        <v>9272</v>
      </c>
      <c r="D1494" s="3" t="s">
        <v>9273</v>
      </c>
    </row>
    <row r="1495" spans="1:4" x14ac:dyDescent="0.3">
      <c r="A1495" s="11" t="s">
        <v>5952</v>
      </c>
      <c r="B1495" s="12" t="s">
        <v>6797</v>
      </c>
      <c r="C1495" s="13" t="s">
        <v>9274</v>
      </c>
      <c r="D1495" s="14" t="s">
        <v>9028</v>
      </c>
    </row>
    <row r="1496" spans="1:4" x14ac:dyDescent="0.3">
      <c r="A1496" s="16" t="s">
        <v>5953</v>
      </c>
      <c r="B1496" s="17" t="s">
        <v>6800</v>
      </c>
      <c r="C1496" s="18" t="s">
        <v>9275</v>
      </c>
      <c r="D1496" s="3" t="s">
        <v>9276</v>
      </c>
    </row>
    <row r="1497" spans="1:4" x14ac:dyDescent="0.3">
      <c r="A1497" s="11" t="s">
        <v>5954</v>
      </c>
      <c r="B1497" s="12" t="s">
        <v>6800</v>
      </c>
      <c r="C1497" s="13" t="s">
        <v>9277</v>
      </c>
      <c r="D1497" s="14" t="s">
        <v>9278</v>
      </c>
    </row>
    <row r="1498" spans="1:4" x14ac:dyDescent="0.3">
      <c r="A1498" s="16" t="s">
        <v>5955</v>
      </c>
      <c r="B1498" s="17" t="s">
        <v>6800</v>
      </c>
      <c r="C1498" s="18" t="s">
        <v>9279</v>
      </c>
      <c r="D1498" s="3" t="s">
        <v>9280</v>
      </c>
    </row>
    <row r="1499" spans="1:4" x14ac:dyDescent="0.3">
      <c r="A1499" s="11" t="s">
        <v>5956</v>
      </c>
      <c r="B1499" s="12" t="s">
        <v>6800</v>
      </c>
      <c r="C1499" s="13" t="s">
        <v>9281</v>
      </c>
      <c r="D1499" s="14" t="s">
        <v>6992</v>
      </c>
    </row>
    <row r="1500" spans="1:4" x14ac:dyDescent="0.3">
      <c r="A1500" s="16" t="s">
        <v>5957</v>
      </c>
      <c r="B1500" s="17" t="s">
        <v>6797</v>
      </c>
      <c r="C1500" s="18" t="s">
        <v>9282</v>
      </c>
      <c r="D1500" s="3" t="s">
        <v>9283</v>
      </c>
    </row>
    <row r="1501" spans="1:4" x14ac:dyDescent="0.3">
      <c r="A1501" s="11" t="s">
        <v>5958</v>
      </c>
      <c r="B1501" s="12" t="s">
        <v>6797</v>
      </c>
      <c r="C1501" s="13" t="s">
        <v>9284</v>
      </c>
      <c r="D1501" s="14" t="s">
        <v>7987</v>
      </c>
    </row>
    <row r="1502" spans="1:4" x14ac:dyDescent="0.3">
      <c r="A1502" s="16" t="s">
        <v>5959</v>
      </c>
      <c r="B1502" s="17" t="s">
        <v>7674</v>
      </c>
      <c r="C1502" s="18" t="s">
        <v>9285</v>
      </c>
      <c r="D1502" s="3" t="s">
        <v>9286</v>
      </c>
    </row>
    <row r="1503" spans="1:4" x14ac:dyDescent="0.3">
      <c r="A1503" s="11" t="s">
        <v>5960</v>
      </c>
      <c r="B1503" s="12" t="s">
        <v>6797</v>
      </c>
      <c r="C1503" s="13" t="s">
        <v>9287</v>
      </c>
      <c r="D1503" s="14" t="s">
        <v>7961</v>
      </c>
    </row>
    <row r="1504" spans="1:4" x14ac:dyDescent="0.3">
      <c r="A1504" s="16" t="s">
        <v>5961</v>
      </c>
      <c r="B1504" s="17" t="s">
        <v>6797</v>
      </c>
      <c r="C1504" s="18" t="s">
        <v>9288</v>
      </c>
      <c r="D1504" s="3" t="s">
        <v>9289</v>
      </c>
    </row>
    <row r="1505" spans="1:4" x14ac:dyDescent="0.3">
      <c r="A1505" s="11" t="s">
        <v>5962</v>
      </c>
      <c r="B1505" s="12" t="s">
        <v>6800</v>
      </c>
      <c r="C1505" s="13" t="s">
        <v>8356</v>
      </c>
      <c r="D1505" s="14" t="s">
        <v>9290</v>
      </c>
    </row>
    <row r="1506" spans="1:4" x14ac:dyDescent="0.3">
      <c r="A1506" s="16" t="s">
        <v>5963</v>
      </c>
      <c r="B1506" s="17" t="s">
        <v>6800</v>
      </c>
      <c r="C1506" s="18" t="s">
        <v>9291</v>
      </c>
      <c r="D1506" s="3" t="s">
        <v>9292</v>
      </c>
    </row>
    <row r="1507" spans="1:4" x14ac:dyDescent="0.3">
      <c r="A1507" s="11" t="s">
        <v>5964</v>
      </c>
      <c r="B1507" s="12" t="s">
        <v>6797</v>
      </c>
      <c r="C1507" s="13" t="s">
        <v>9293</v>
      </c>
      <c r="D1507" s="14" t="s">
        <v>9294</v>
      </c>
    </row>
    <row r="1508" spans="1:4" x14ac:dyDescent="0.3">
      <c r="A1508" s="16" t="s">
        <v>5965</v>
      </c>
      <c r="B1508" s="17" t="s">
        <v>6800</v>
      </c>
      <c r="C1508" s="18" t="s">
        <v>9295</v>
      </c>
      <c r="D1508" s="3" t="s">
        <v>9116</v>
      </c>
    </row>
    <row r="1509" spans="1:4" x14ac:dyDescent="0.3">
      <c r="A1509" s="11" t="s">
        <v>5966</v>
      </c>
      <c r="B1509" s="12" t="s">
        <v>6800</v>
      </c>
      <c r="C1509" s="13" t="s">
        <v>8225</v>
      </c>
      <c r="D1509" s="14" t="s">
        <v>9296</v>
      </c>
    </row>
    <row r="1510" spans="1:4" x14ac:dyDescent="0.3">
      <c r="A1510" s="16" t="s">
        <v>5967</v>
      </c>
      <c r="B1510" s="17" t="s">
        <v>6800</v>
      </c>
      <c r="C1510" s="18" t="s">
        <v>7118</v>
      </c>
      <c r="D1510" s="3" t="s">
        <v>7164</v>
      </c>
    </row>
    <row r="1511" spans="1:4" x14ac:dyDescent="0.3">
      <c r="A1511" s="11" t="s">
        <v>5968</v>
      </c>
      <c r="B1511" s="12" t="s">
        <v>6797</v>
      </c>
      <c r="C1511" s="13" t="s">
        <v>9297</v>
      </c>
      <c r="D1511" s="14" t="s">
        <v>9298</v>
      </c>
    </row>
    <row r="1512" spans="1:4" x14ac:dyDescent="0.3">
      <c r="A1512" s="16" t="s">
        <v>5969</v>
      </c>
      <c r="B1512" s="17" t="s">
        <v>6800</v>
      </c>
      <c r="C1512" s="18" t="s">
        <v>9299</v>
      </c>
      <c r="D1512" s="3" t="s">
        <v>7098</v>
      </c>
    </row>
    <row r="1513" spans="1:4" x14ac:dyDescent="0.3">
      <c r="A1513" s="11" t="s">
        <v>5970</v>
      </c>
      <c r="B1513" s="12" t="s">
        <v>6800</v>
      </c>
      <c r="C1513" s="13" t="s">
        <v>9300</v>
      </c>
      <c r="D1513" s="14" t="s">
        <v>9301</v>
      </c>
    </row>
    <row r="1514" spans="1:4" x14ac:dyDescent="0.3">
      <c r="A1514" s="16" t="s">
        <v>5971</v>
      </c>
      <c r="B1514" s="17" t="s">
        <v>6797</v>
      </c>
      <c r="C1514" s="18" t="s">
        <v>9302</v>
      </c>
      <c r="D1514" s="3" t="s">
        <v>9303</v>
      </c>
    </row>
    <row r="1515" spans="1:4" x14ac:dyDescent="0.3">
      <c r="A1515" s="11" t="s">
        <v>5972</v>
      </c>
      <c r="B1515" s="12" t="s">
        <v>6800</v>
      </c>
      <c r="C1515" s="13" t="s">
        <v>9304</v>
      </c>
      <c r="D1515" s="14" t="s">
        <v>9305</v>
      </c>
    </row>
    <row r="1516" spans="1:4" x14ac:dyDescent="0.3">
      <c r="A1516" s="16" t="s">
        <v>5973</v>
      </c>
      <c r="B1516" s="17" t="s">
        <v>6800</v>
      </c>
      <c r="C1516" s="18" t="s">
        <v>9306</v>
      </c>
      <c r="D1516" s="3" t="s">
        <v>7098</v>
      </c>
    </row>
    <row r="1517" spans="1:4" x14ac:dyDescent="0.3">
      <c r="A1517" s="11" t="s">
        <v>5974</v>
      </c>
      <c r="B1517" s="12" t="s">
        <v>6800</v>
      </c>
      <c r="C1517" s="13" t="s">
        <v>9307</v>
      </c>
      <c r="D1517" s="14" t="s">
        <v>8805</v>
      </c>
    </row>
    <row r="1518" spans="1:4" x14ac:dyDescent="0.3">
      <c r="A1518" s="16" t="s">
        <v>5975</v>
      </c>
      <c r="B1518" s="17" t="s">
        <v>6797</v>
      </c>
      <c r="C1518" s="18" t="s">
        <v>9308</v>
      </c>
      <c r="D1518" s="3" t="s">
        <v>9309</v>
      </c>
    </row>
    <row r="1519" spans="1:4" x14ac:dyDescent="0.3">
      <c r="A1519" s="11" t="s">
        <v>5976</v>
      </c>
      <c r="B1519" s="12" t="s">
        <v>6797</v>
      </c>
      <c r="C1519" s="13" t="s">
        <v>9310</v>
      </c>
      <c r="D1519" s="14" t="s">
        <v>7620</v>
      </c>
    </row>
    <row r="1520" spans="1:4" x14ac:dyDescent="0.3">
      <c r="A1520" s="16" t="s">
        <v>5977</v>
      </c>
      <c r="B1520" s="17" t="s">
        <v>6797</v>
      </c>
      <c r="C1520" s="18" t="s">
        <v>9311</v>
      </c>
      <c r="D1520" s="3" t="s">
        <v>9312</v>
      </c>
    </row>
    <row r="1521" spans="1:4" x14ac:dyDescent="0.3">
      <c r="A1521" s="11" t="s">
        <v>5978</v>
      </c>
      <c r="B1521" s="12" t="s">
        <v>6797</v>
      </c>
      <c r="C1521" s="13" t="s">
        <v>9313</v>
      </c>
      <c r="D1521" s="14" t="s">
        <v>9314</v>
      </c>
    </row>
    <row r="1522" spans="1:4" x14ac:dyDescent="0.3">
      <c r="A1522" s="16" t="s">
        <v>5979</v>
      </c>
      <c r="B1522" s="17" t="s">
        <v>6800</v>
      </c>
      <c r="C1522" s="18" t="s">
        <v>9315</v>
      </c>
      <c r="D1522" s="3" t="s">
        <v>9316</v>
      </c>
    </row>
    <row r="1523" spans="1:4" x14ac:dyDescent="0.3">
      <c r="A1523" s="11" t="s">
        <v>5980</v>
      </c>
      <c r="B1523" s="12" t="s">
        <v>6797</v>
      </c>
      <c r="C1523" s="13" t="s">
        <v>9317</v>
      </c>
      <c r="D1523" s="14" t="s">
        <v>7946</v>
      </c>
    </row>
    <row r="1524" spans="1:4" x14ac:dyDescent="0.3">
      <c r="A1524" s="16" t="s">
        <v>5981</v>
      </c>
      <c r="B1524" s="17" t="s">
        <v>6800</v>
      </c>
      <c r="C1524" s="18" t="s">
        <v>9318</v>
      </c>
      <c r="D1524" s="3" t="s">
        <v>9319</v>
      </c>
    </row>
    <row r="1525" spans="1:4" x14ac:dyDescent="0.3">
      <c r="A1525" s="11" t="s">
        <v>5982</v>
      </c>
      <c r="B1525" s="12" t="s">
        <v>6800</v>
      </c>
      <c r="C1525" s="13" t="s">
        <v>9320</v>
      </c>
      <c r="D1525" s="14" t="s">
        <v>7234</v>
      </c>
    </row>
    <row r="1526" spans="1:4" x14ac:dyDescent="0.3">
      <c r="A1526" s="16" t="s">
        <v>5983</v>
      </c>
      <c r="B1526" s="17" t="s">
        <v>6800</v>
      </c>
      <c r="C1526" s="18" t="s">
        <v>8311</v>
      </c>
      <c r="D1526" s="3" t="s">
        <v>9321</v>
      </c>
    </row>
    <row r="1527" spans="1:4" x14ac:dyDescent="0.3">
      <c r="A1527" s="11" t="s">
        <v>5984</v>
      </c>
      <c r="B1527" s="12" t="s">
        <v>6797</v>
      </c>
      <c r="C1527" s="13" t="s">
        <v>9322</v>
      </c>
      <c r="D1527" s="14" t="s">
        <v>9323</v>
      </c>
    </row>
    <row r="1528" spans="1:4" x14ac:dyDescent="0.3">
      <c r="A1528" s="16" t="s">
        <v>5985</v>
      </c>
      <c r="B1528" s="17" t="s">
        <v>6797</v>
      </c>
      <c r="C1528" s="18" t="s">
        <v>9324</v>
      </c>
      <c r="D1528" s="3" t="s">
        <v>9325</v>
      </c>
    </row>
    <row r="1529" spans="1:4" x14ac:dyDescent="0.3">
      <c r="A1529" s="11" t="s">
        <v>5986</v>
      </c>
      <c r="B1529" s="12" t="s">
        <v>6800</v>
      </c>
      <c r="C1529" s="13" t="s">
        <v>9326</v>
      </c>
      <c r="D1529" s="14" t="s">
        <v>9327</v>
      </c>
    </row>
    <row r="1530" spans="1:4" x14ac:dyDescent="0.3">
      <c r="A1530" s="16" t="s">
        <v>5987</v>
      </c>
      <c r="B1530" s="17" t="s">
        <v>6797</v>
      </c>
      <c r="C1530" s="18" t="s">
        <v>9328</v>
      </c>
      <c r="D1530" s="3" t="s">
        <v>9329</v>
      </c>
    </row>
    <row r="1531" spans="1:4" x14ac:dyDescent="0.3">
      <c r="A1531" s="11" t="s">
        <v>5988</v>
      </c>
      <c r="B1531" s="12" t="s">
        <v>6797</v>
      </c>
      <c r="C1531" s="13" t="s">
        <v>7348</v>
      </c>
      <c r="D1531" s="14" t="s">
        <v>6959</v>
      </c>
    </row>
    <row r="1532" spans="1:4" x14ac:dyDescent="0.3">
      <c r="A1532" s="16" t="s">
        <v>5989</v>
      </c>
      <c r="B1532" s="17" t="s">
        <v>6797</v>
      </c>
      <c r="C1532" s="18" t="s">
        <v>9330</v>
      </c>
      <c r="D1532" s="3" t="s">
        <v>9331</v>
      </c>
    </row>
    <row r="1533" spans="1:4" x14ac:dyDescent="0.3">
      <c r="A1533" s="11" t="s">
        <v>5990</v>
      </c>
      <c r="B1533" s="12" t="s">
        <v>6800</v>
      </c>
      <c r="C1533" s="13" t="s">
        <v>9332</v>
      </c>
      <c r="D1533" s="14" t="s">
        <v>9333</v>
      </c>
    </row>
    <row r="1534" spans="1:4" x14ac:dyDescent="0.3">
      <c r="A1534" s="16" t="s">
        <v>5991</v>
      </c>
      <c r="B1534" s="17" t="s">
        <v>6800</v>
      </c>
      <c r="C1534" s="18" t="s">
        <v>9334</v>
      </c>
      <c r="D1534" s="3" t="s">
        <v>7533</v>
      </c>
    </row>
    <row r="1535" spans="1:4" x14ac:dyDescent="0.3">
      <c r="A1535" s="11" t="s">
        <v>5992</v>
      </c>
      <c r="B1535" s="12" t="s">
        <v>6797</v>
      </c>
      <c r="C1535" s="13" t="s">
        <v>9335</v>
      </c>
      <c r="D1535" s="14" t="s">
        <v>6969</v>
      </c>
    </row>
    <row r="1536" spans="1:4" x14ac:dyDescent="0.3">
      <c r="A1536" s="16" t="s">
        <v>5993</v>
      </c>
      <c r="B1536" s="17" t="s">
        <v>6800</v>
      </c>
      <c r="C1536" s="18" t="s">
        <v>9336</v>
      </c>
      <c r="D1536" s="3" t="s">
        <v>6850</v>
      </c>
    </row>
    <row r="1537" spans="1:4" x14ac:dyDescent="0.3">
      <c r="A1537" s="11" t="s">
        <v>5994</v>
      </c>
      <c r="B1537" s="12" t="s">
        <v>6800</v>
      </c>
      <c r="C1537" s="13" t="s">
        <v>9337</v>
      </c>
      <c r="D1537" s="14" t="s">
        <v>6895</v>
      </c>
    </row>
    <row r="1538" spans="1:4" x14ac:dyDescent="0.3">
      <c r="A1538" s="16" t="s">
        <v>5995</v>
      </c>
      <c r="B1538" s="17" t="s">
        <v>6797</v>
      </c>
      <c r="C1538" s="18" t="s">
        <v>9338</v>
      </c>
      <c r="D1538" s="3" t="s">
        <v>9339</v>
      </c>
    </row>
    <row r="1539" spans="1:4" x14ac:dyDescent="0.3">
      <c r="A1539" s="11" t="s">
        <v>5996</v>
      </c>
      <c r="B1539" s="12" t="s">
        <v>6800</v>
      </c>
      <c r="C1539" s="13" t="s">
        <v>9340</v>
      </c>
      <c r="D1539" s="14" t="s">
        <v>7224</v>
      </c>
    </row>
    <row r="1540" spans="1:4" x14ac:dyDescent="0.3">
      <c r="A1540" s="16" t="s">
        <v>5997</v>
      </c>
      <c r="B1540" s="17" t="s">
        <v>6800</v>
      </c>
      <c r="C1540" s="18" t="s">
        <v>9341</v>
      </c>
      <c r="D1540" s="3" t="s">
        <v>9342</v>
      </c>
    </row>
    <row r="1541" spans="1:4" x14ac:dyDescent="0.3">
      <c r="A1541" s="11" t="s">
        <v>5998</v>
      </c>
      <c r="B1541" s="12" t="s">
        <v>6797</v>
      </c>
      <c r="C1541" s="13" t="s">
        <v>9343</v>
      </c>
      <c r="D1541" s="14" t="s">
        <v>9344</v>
      </c>
    </row>
    <row r="1542" spans="1:4" x14ac:dyDescent="0.3">
      <c r="A1542" s="16" t="s">
        <v>5999</v>
      </c>
      <c r="B1542" s="17" t="s">
        <v>6797</v>
      </c>
      <c r="C1542" s="18" t="s">
        <v>9345</v>
      </c>
      <c r="D1542" s="3" t="s">
        <v>9346</v>
      </c>
    </row>
    <row r="1543" spans="1:4" x14ac:dyDescent="0.3">
      <c r="A1543" s="11" t="s">
        <v>6000</v>
      </c>
      <c r="B1543" s="12" t="s">
        <v>6800</v>
      </c>
      <c r="C1543" s="13" t="s">
        <v>9347</v>
      </c>
      <c r="D1543" s="14" t="s">
        <v>9348</v>
      </c>
    </row>
    <row r="1544" spans="1:4" x14ac:dyDescent="0.3">
      <c r="A1544" s="16" t="s">
        <v>6001</v>
      </c>
      <c r="B1544" s="17" t="s">
        <v>6800</v>
      </c>
      <c r="C1544" s="18" t="s">
        <v>9349</v>
      </c>
      <c r="D1544" s="3" t="s">
        <v>6895</v>
      </c>
    </row>
    <row r="1545" spans="1:4" x14ac:dyDescent="0.3">
      <c r="A1545" s="11" t="s">
        <v>6002</v>
      </c>
      <c r="B1545" s="12" t="s">
        <v>6800</v>
      </c>
      <c r="C1545" s="13" t="s">
        <v>9350</v>
      </c>
      <c r="D1545" s="14" t="s">
        <v>9351</v>
      </c>
    </row>
    <row r="1546" spans="1:4" x14ac:dyDescent="0.3">
      <c r="A1546" s="16" t="s">
        <v>6003</v>
      </c>
      <c r="B1546" s="17" t="s">
        <v>6800</v>
      </c>
      <c r="C1546" s="18" t="s">
        <v>9352</v>
      </c>
      <c r="D1546" s="3" t="s">
        <v>9353</v>
      </c>
    </row>
    <row r="1547" spans="1:4" x14ac:dyDescent="0.3">
      <c r="A1547" s="11" t="s">
        <v>6004</v>
      </c>
      <c r="B1547" s="12" t="s">
        <v>6797</v>
      </c>
      <c r="C1547" s="13" t="s">
        <v>9354</v>
      </c>
      <c r="D1547" s="14" t="s">
        <v>8194</v>
      </c>
    </row>
    <row r="1548" spans="1:4" x14ac:dyDescent="0.3">
      <c r="A1548" s="16" t="s">
        <v>6005</v>
      </c>
      <c r="B1548" s="17" t="s">
        <v>6797</v>
      </c>
      <c r="C1548" s="18" t="s">
        <v>9355</v>
      </c>
      <c r="D1548" s="3" t="s">
        <v>9356</v>
      </c>
    </row>
    <row r="1549" spans="1:4" x14ac:dyDescent="0.3">
      <c r="A1549" s="11" t="s">
        <v>6006</v>
      </c>
      <c r="B1549" s="12" t="s">
        <v>6797</v>
      </c>
      <c r="C1549" s="13" t="s">
        <v>9357</v>
      </c>
      <c r="D1549" s="14" t="s">
        <v>9358</v>
      </c>
    </row>
    <row r="1550" spans="1:4" x14ac:dyDescent="0.3">
      <c r="A1550" s="16" t="s">
        <v>6007</v>
      </c>
      <c r="B1550" s="17" t="s">
        <v>6800</v>
      </c>
      <c r="C1550" s="18" t="s">
        <v>9359</v>
      </c>
      <c r="D1550" s="3" t="s">
        <v>9360</v>
      </c>
    </row>
    <row r="1551" spans="1:4" x14ac:dyDescent="0.3">
      <c r="A1551" s="11" t="s">
        <v>6008</v>
      </c>
      <c r="B1551" s="12" t="s">
        <v>6797</v>
      </c>
      <c r="C1551" s="13" t="s">
        <v>9361</v>
      </c>
      <c r="D1551" s="14" t="s">
        <v>6854</v>
      </c>
    </row>
    <row r="1552" spans="1:4" x14ac:dyDescent="0.3">
      <c r="A1552" s="16" t="s">
        <v>6009</v>
      </c>
      <c r="B1552" s="17" t="s">
        <v>6800</v>
      </c>
      <c r="C1552" s="18" t="s">
        <v>9362</v>
      </c>
      <c r="D1552" s="3" t="s">
        <v>9363</v>
      </c>
    </row>
    <row r="1553" spans="1:4" x14ac:dyDescent="0.3">
      <c r="A1553" s="11" t="s">
        <v>6010</v>
      </c>
      <c r="B1553" s="12" t="s">
        <v>6800</v>
      </c>
      <c r="C1553" s="13" t="s">
        <v>8911</v>
      </c>
      <c r="D1553" s="14" t="s">
        <v>7642</v>
      </c>
    </row>
    <row r="1554" spans="1:4" x14ac:dyDescent="0.3">
      <c r="A1554" s="16" t="s">
        <v>6011</v>
      </c>
      <c r="B1554" s="17" t="s">
        <v>6800</v>
      </c>
      <c r="C1554" s="18" t="s">
        <v>9364</v>
      </c>
      <c r="D1554" s="3" t="s">
        <v>9365</v>
      </c>
    </row>
    <row r="1555" spans="1:4" x14ac:dyDescent="0.3">
      <c r="A1555" s="11" t="s">
        <v>6012</v>
      </c>
      <c r="B1555" s="12" t="s">
        <v>6797</v>
      </c>
      <c r="C1555" s="13" t="s">
        <v>9366</v>
      </c>
      <c r="D1555" s="14" t="s">
        <v>9367</v>
      </c>
    </row>
    <row r="1556" spans="1:4" x14ac:dyDescent="0.3">
      <c r="A1556" s="16" t="s">
        <v>6013</v>
      </c>
      <c r="B1556" s="17" t="s">
        <v>6797</v>
      </c>
      <c r="C1556" s="18" t="s">
        <v>9368</v>
      </c>
      <c r="D1556" s="3" t="s">
        <v>7168</v>
      </c>
    </row>
    <row r="1557" spans="1:4" x14ac:dyDescent="0.3">
      <c r="A1557" s="11" t="s">
        <v>6014</v>
      </c>
      <c r="B1557" s="12" t="s">
        <v>6800</v>
      </c>
      <c r="C1557" s="13" t="s">
        <v>8645</v>
      </c>
      <c r="D1557" s="14" t="s">
        <v>9369</v>
      </c>
    </row>
    <row r="1558" spans="1:4" x14ac:dyDescent="0.3">
      <c r="A1558" s="16" t="s">
        <v>6015</v>
      </c>
      <c r="B1558" s="17" t="s">
        <v>6797</v>
      </c>
      <c r="C1558" s="18" t="s">
        <v>9370</v>
      </c>
      <c r="D1558" s="3" t="s">
        <v>9371</v>
      </c>
    </row>
    <row r="1559" spans="1:4" x14ac:dyDescent="0.3">
      <c r="A1559" s="11" t="s">
        <v>6016</v>
      </c>
      <c r="B1559" s="12" t="s">
        <v>6797</v>
      </c>
      <c r="C1559" s="13" t="s">
        <v>9372</v>
      </c>
      <c r="D1559" s="14" t="s">
        <v>9138</v>
      </c>
    </row>
    <row r="1560" spans="1:4" x14ac:dyDescent="0.3">
      <c r="A1560" s="16" t="s">
        <v>6017</v>
      </c>
      <c r="B1560" s="17" t="s">
        <v>6797</v>
      </c>
      <c r="C1560" s="18" t="s">
        <v>9373</v>
      </c>
      <c r="D1560" s="3" t="s">
        <v>9374</v>
      </c>
    </row>
    <row r="1561" spans="1:4" x14ac:dyDescent="0.3">
      <c r="A1561" s="11" t="s">
        <v>6018</v>
      </c>
      <c r="B1561" s="12" t="s">
        <v>6797</v>
      </c>
      <c r="C1561" s="13" t="s">
        <v>9375</v>
      </c>
      <c r="D1561" s="14" t="s">
        <v>9376</v>
      </c>
    </row>
    <row r="1562" spans="1:4" x14ac:dyDescent="0.3">
      <c r="A1562" s="16" t="s">
        <v>6019</v>
      </c>
      <c r="B1562" s="17" t="s">
        <v>6800</v>
      </c>
      <c r="C1562" s="18" t="s">
        <v>9377</v>
      </c>
      <c r="D1562" s="3" t="s">
        <v>9378</v>
      </c>
    </row>
    <row r="1563" spans="1:4" x14ac:dyDescent="0.3">
      <c r="A1563" s="11" t="s">
        <v>6020</v>
      </c>
      <c r="B1563" s="12" t="s">
        <v>6800</v>
      </c>
      <c r="C1563" s="13" t="s">
        <v>9379</v>
      </c>
      <c r="D1563" s="14" t="s">
        <v>9380</v>
      </c>
    </row>
    <row r="1564" spans="1:4" x14ac:dyDescent="0.3">
      <c r="A1564" s="16" t="s">
        <v>6021</v>
      </c>
      <c r="B1564" s="17" t="s">
        <v>6800</v>
      </c>
      <c r="C1564" s="18" t="s">
        <v>9381</v>
      </c>
      <c r="D1564" s="3" t="s">
        <v>9382</v>
      </c>
    </row>
    <row r="1565" spans="1:4" x14ac:dyDescent="0.3">
      <c r="A1565" s="11" t="s">
        <v>6022</v>
      </c>
      <c r="B1565" s="12" t="s">
        <v>6800</v>
      </c>
      <c r="C1565" s="13" t="s">
        <v>7683</v>
      </c>
      <c r="D1565" s="14" t="s">
        <v>7092</v>
      </c>
    </row>
    <row r="1566" spans="1:4" x14ac:dyDescent="0.3">
      <c r="A1566" s="16" t="s">
        <v>6023</v>
      </c>
      <c r="B1566" s="17" t="s">
        <v>6800</v>
      </c>
      <c r="C1566" s="18" t="s">
        <v>8325</v>
      </c>
      <c r="D1566" s="3" t="s">
        <v>9383</v>
      </c>
    </row>
    <row r="1567" spans="1:4" x14ac:dyDescent="0.3">
      <c r="A1567" s="11" t="s">
        <v>6024</v>
      </c>
      <c r="B1567" s="12" t="s">
        <v>6797</v>
      </c>
      <c r="C1567" s="13" t="s">
        <v>9384</v>
      </c>
      <c r="D1567" s="14" t="s">
        <v>9385</v>
      </c>
    </row>
    <row r="1568" spans="1:4" x14ac:dyDescent="0.3">
      <c r="A1568" s="16" t="s">
        <v>6025</v>
      </c>
      <c r="B1568" s="17" t="s">
        <v>6797</v>
      </c>
      <c r="C1568" s="18" t="s">
        <v>9386</v>
      </c>
      <c r="D1568" s="3" t="s">
        <v>7471</v>
      </c>
    </row>
    <row r="1569" spans="1:4" x14ac:dyDescent="0.3">
      <c r="A1569" s="11" t="s">
        <v>6026</v>
      </c>
      <c r="B1569" s="12" t="s">
        <v>6800</v>
      </c>
      <c r="C1569" s="13" t="s">
        <v>7755</v>
      </c>
      <c r="D1569" s="14" t="s">
        <v>9387</v>
      </c>
    </row>
    <row r="1570" spans="1:4" x14ac:dyDescent="0.3">
      <c r="A1570" s="16" t="s">
        <v>6027</v>
      </c>
      <c r="B1570" s="17" t="s">
        <v>6797</v>
      </c>
      <c r="C1570" s="18" t="s">
        <v>9388</v>
      </c>
      <c r="D1570" s="3" t="s">
        <v>9389</v>
      </c>
    </row>
    <row r="1571" spans="1:4" x14ac:dyDescent="0.3">
      <c r="A1571" s="11" t="s">
        <v>6028</v>
      </c>
      <c r="B1571" s="12" t="s">
        <v>6800</v>
      </c>
      <c r="C1571" s="13" t="s">
        <v>9390</v>
      </c>
      <c r="D1571" s="14" t="s">
        <v>8578</v>
      </c>
    </row>
    <row r="1572" spans="1:4" x14ac:dyDescent="0.3">
      <c r="A1572" s="16" t="s">
        <v>6029</v>
      </c>
      <c r="B1572" s="17" t="s">
        <v>6797</v>
      </c>
      <c r="C1572" s="18" t="s">
        <v>9391</v>
      </c>
      <c r="D1572" s="3" t="s">
        <v>8586</v>
      </c>
    </row>
    <row r="1573" spans="1:4" x14ac:dyDescent="0.3">
      <c r="A1573" s="11" t="s">
        <v>6030</v>
      </c>
      <c r="B1573" s="12" t="s">
        <v>6800</v>
      </c>
      <c r="C1573" s="13" t="s">
        <v>7667</v>
      </c>
      <c r="D1573" s="14" t="s">
        <v>9392</v>
      </c>
    </row>
    <row r="1574" spans="1:4" x14ac:dyDescent="0.3">
      <c r="A1574" s="16" t="s">
        <v>6031</v>
      </c>
      <c r="B1574" s="17" t="s">
        <v>6800</v>
      </c>
      <c r="C1574" s="18" t="s">
        <v>9393</v>
      </c>
      <c r="D1574" s="3" t="s">
        <v>9394</v>
      </c>
    </row>
    <row r="1575" spans="1:4" x14ac:dyDescent="0.3">
      <c r="A1575" s="11" t="s">
        <v>6032</v>
      </c>
      <c r="B1575" s="12" t="s">
        <v>6800</v>
      </c>
      <c r="C1575" s="13" t="s">
        <v>9395</v>
      </c>
      <c r="D1575" s="14" t="s">
        <v>9396</v>
      </c>
    </row>
    <row r="1576" spans="1:4" x14ac:dyDescent="0.3">
      <c r="A1576" s="16" t="s">
        <v>6033</v>
      </c>
      <c r="B1576" s="17" t="s">
        <v>6800</v>
      </c>
      <c r="C1576" s="18" t="s">
        <v>9397</v>
      </c>
      <c r="D1576" s="3" t="s">
        <v>6846</v>
      </c>
    </row>
    <row r="1577" spans="1:4" x14ac:dyDescent="0.3">
      <c r="A1577" s="11" t="s">
        <v>6034</v>
      </c>
      <c r="B1577" s="12" t="s">
        <v>6797</v>
      </c>
      <c r="C1577" s="13" t="s">
        <v>7781</v>
      </c>
      <c r="D1577" s="14" t="s">
        <v>9398</v>
      </c>
    </row>
    <row r="1578" spans="1:4" x14ac:dyDescent="0.3">
      <c r="A1578" s="16" t="s">
        <v>6035</v>
      </c>
      <c r="B1578" s="17" t="s">
        <v>6800</v>
      </c>
      <c r="C1578" s="18" t="s">
        <v>9399</v>
      </c>
      <c r="D1578" s="3" t="s">
        <v>9400</v>
      </c>
    </row>
    <row r="1579" spans="1:4" x14ac:dyDescent="0.3">
      <c r="A1579" s="11" t="s">
        <v>6036</v>
      </c>
      <c r="B1579" s="12" t="s">
        <v>6800</v>
      </c>
      <c r="C1579" s="13" t="s">
        <v>9401</v>
      </c>
      <c r="D1579" s="14" t="s">
        <v>9402</v>
      </c>
    </row>
    <row r="1580" spans="1:4" x14ac:dyDescent="0.3">
      <c r="A1580" s="16" t="s">
        <v>6037</v>
      </c>
      <c r="B1580" s="17" t="s">
        <v>6797</v>
      </c>
      <c r="C1580" s="18" t="s">
        <v>7952</v>
      </c>
      <c r="D1580" s="3" t="s">
        <v>9403</v>
      </c>
    </row>
    <row r="1581" spans="1:4" x14ac:dyDescent="0.3">
      <c r="A1581" s="11" t="s">
        <v>6038</v>
      </c>
      <c r="B1581" s="12" t="s">
        <v>6800</v>
      </c>
      <c r="C1581" s="13" t="s">
        <v>9404</v>
      </c>
      <c r="D1581" s="14" t="s">
        <v>7094</v>
      </c>
    </row>
    <row r="1582" spans="1:4" x14ac:dyDescent="0.3">
      <c r="A1582" s="16" t="s">
        <v>6039</v>
      </c>
      <c r="B1582" s="17" t="s">
        <v>6800</v>
      </c>
      <c r="C1582" s="18" t="s">
        <v>9405</v>
      </c>
      <c r="D1582" s="3" t="s">
        <v>9406</v>
      </c>
    </row>
    <row r="1583" spans="1:4" x14ac:dyDescent="0.3">
      <c r="A1583" s="11" t="s">
        <v>6040</v>
      </c>
      <c r="B1583" s="12" t="s">
        <v>6800</v>
      </c>
      <c r="C1583" s="13" t="s">
        <v>7422</v>
      </c>
      <c r="D1583" s="14" t="s">
        <v>9407</v>
      </c>
    </row>
    <row r="1584" spans="1:4" x14ac:dyDescent="0.3">
      <c r="A1584" s="16" t="s">
        <v>6041</v>
      </c>
      <c r="B1584" s="17" t="s">
        <v>7674</v>
      </c>
      <c r="C1584" s="18" t="s">
        <v>9408</v>
      </c>
      <c r="D1584" s="3" t="s">
        <v>9409</v>
      </c>
    </row>
    <row r="1585" spans="1:4" x14ac:dyDescent="0.3">
      <c r="A1585" s="11" t="s">
        <v>6042</v>
      </c>
      <c r="B1585" s="12" t="s">
        <v>6797</v>
      </c>
      <c r="C1585" s="13" t="s">
        <v>9410</v>
      </c>
      <c r="D1585" s="14" t="s">
        <v>9411</v>
      </c>
    </row>
    <row r="1586" spans="1:4" x14ac:dyDescent="0.3">
      <c r="A1586" s="16" t="s">
        <v>6043</v>
      </c>
      <c r="B1586" s="17" t="s">
        <v>7674</v>
      </c>
      <c r="C1586" s="18" t="s">
        <v>9412</v>
      </c>
      <c r="D1586" s="3" t="s">
        <v>9413</v>
      </c>
    </row>
    <row r="1587" spans="1:4" x14ac:dyDescent="0.3">
      <c r="A1587" s="11" t="s">
        <v>6044</v>
      </c>
      <c r="B1587" s="12" t="s">
        <v>6797</v>
      </c>
      <c r="C1587" s="13" t="s">
        <v>9414</v>
      </c>
      <c r="D1587" s="14" t="s">
        <v>9415</v>
      </c>
    </row>
    <row r="1588" spans="1:4" x14ac:dyDescent="0.3">
      <c r="A1588" s="16" t="s">
        <v>6045</v>
      </c>
      <c r="B1588" s="17" t="s">
        <v>6800</v>
      </c>
      <c r="C1588" s="18" t="s">
        <v>9416</v>
      </c>
      <c r="D1588" s="3" t="s">
        <v>9417</v>
      </c>
    </row>
    <row r="1589" spans="1:4" x14ac:dyDescent="0.3">
      <c r="A1589" s="11" t="s">
        <v>6046</v>
      </c>
      <c r="B1589" s="12" t="s">
        <v>6800</v>
      </c>
      <c r="C1589" s="13" t="s">
        <v>9418</v>
      </c>
      <c r="D1589" s="14" t="s">
        <v>9419</v>
      </c>
    </row>
    <row r="1590" spans="1:4" x14ac:dyDescent="0.3">
      <c r="A1590" s="16" t="s">
        <v>6047</v>
      </c>
      <c r="B1590" s="17" t="s">
        <v>6797</v>
      </c>
      <c r="C1590" s="18" t="s">
        <v>9420</v>
      </c>
      <c r="D1590" s="3" t="s">
        <v>9421</v>
      </c>
    </row>
    <row r="1591" spans="1:4" x14ac:dyDescent="0.3">
      <c r="A1591" s="11" t="s">
        <v>6048</v>
      </c>
      <c r="B1591" s="12" t="s">
        <v>6800</v>
      </c>
      <c r="C1591" s="13" t="s">
        <v>7356</v>
      </c>
      <c r="D1591" s="14" t="s">
        <v>7555</v>
      </c>
    </row>
    <row r="1592" spans="1:4" x14ac:dyDescent="0.3">
      <c r="A1592" s="16" t="s">
        <v>6049</v>
      </c>
      <c r="B1592" s="17" t="s">
        <v>6800</v>
      </c>
      <c r="C1592" s="18" t="s">
        <v>9422</v>
      </c>
      <c r="D1592" s="3" t="s">
        <v>7729</v>
      </c>
    </row>
    <row r="1593" spans="1:4" x14ac:dyDescent="0.3">
      <c r="A1593" s="11" t="s">
        <v>6050</v>
      </c>
      <c r="B1593" s="12" t="s">
        <v>6800</v>
      </c>
      <c r="C1593" s="13" t="s">
        <v>9423</v>
      </c>
      <c r="D1593" s="14" t="s">
        <v>7209</v>
      </c>
    </row>
    <row r="1594" spans="1:4" x14ac:dyDescent="0.3">
      <c r="A1594" s="16" t="s">
        <v>6051</v>
      </c>
      <c r="B1594" s="17" t="s">
        <v>7674</v>
      </c>
      <c r="C1594" s="18" t="s">
        <v>9424</v>
      </c>
      <c r="D1594" s="3" t="s">
        <v>7745</v>
      </c>
    </row>
    <row r="1595" spans="1:4" x14ac:dyDescent="0.3">
      <c r="A1595" s="11" t="s">
        <v>6052</v>
      </c>
      <c r="B1595" s="12" t="s">
        <v>6800</v>
      </c>
      <c r="C1595" s="13" t="s">
        <v>9425</v>
      </c>
      <c r="D1595" s="14" t="s">
        <v>9426</v>
      </c>
    </row>
    <row r="1596" spans="1:4" x14ac:dyDescent="0.3">
      <c r="A1596" s="16" t="s">
        <v>6053</v>
      </c>
      <c r="B1596" s="17" t="s">
        <v>6797</v>
      </c>
      <c r="C1596" s="18" t="s">
        <v>9427</v>
      </c>
      <c r="D1596" s="3" t="s">
        <v>7160</v>
      </c>
    </row>
    <row r="1597" spans="1:4" x14ac:dyDescent="0.3">
      <c r="A1597" s="11" t="s">
        <v>6054</v>
      </c>
      <c r="B1597" s="12" t="s">
        <v>7674</v>
      </c>
      <c r="C1597" s="13" t="s">
        <v>9428</v>
      </c>
      <c r="D1597" s="14" t="s">
        <v>9429</v>
      </c>
    </row>
    <row r="1598" spans="1:4" x14ac:dyDescent="0.3">
      <c r="A1598" s="16" t="s">
        <v>6055</v>
      </c>
      <c r="B1598" s="17" t="s">
        <v>6800</v>
      </c>
      <c r="C1598" s="18" t="s">
        <v>9430</v>
      </c>
      <c r="D1598" s="3" t="s">
        <v>9431</v>
      </c>
    </row>
    <row r="1599" spans="1:4" x14ac:dyDescent="0.3">
      <c r="A1599" s="11" t="s">
        <v>6056</v>
      </c>
      <c r="B1599" s="12" t="s">
        <v>6800</v>
      </c>
      <c r="C1599" s="13" t="s">
        <v>9432</v>
      </c>
      <c r="D1599" s="14" t="s">
        <v>9433</v>
      </c>
    </row>
    <row r="1600" spans="1:4" x14ac:dyDescent="0.3">
      <c r="A1600" s="16" t="s">
        <v>6057</v>
      </c>
      <c r="B1600" s="17" t="s">
        <v>6800</v>
      </c>
      <c r="C1600" s="18" t="s">
        <v>8394</v>
      </c>
      <c r="D1600" s="3" t="s">
        <v>9434</v>
      </c>
    </row>
    <row r="1601" spans="1:4" x14ac:dyDescent="0.3">
      <c r="A1601" s="11" t="s">
        <v>6058</v>
      </c>
      <c r="B1601" s="12" t="s">
        <v>6800</v>
      </c>
      <c r="C1601" s="13" t="s">
        <v>9435</v>
      </c>
      <c r="D1601" s="14" t="s">
        <v>7520</v>
      </c>
    </row>
    <row r="1602" spans="1:4" x14ac:dyDescent="0.3">
      <c r="A1602" s="16" t="s">
        <v>6059</v>
      </c>
      <c r="B1602" s="17" t="s">
        <v>6797</v>
      </c>
      <c r="C1602" s="18" t="s">
        <v>9436</v>
      </c>
      <c r="D1602" s="3" t="s">
        <v>9437</v>
      </c>
    </row>
    <row r="1603" spans="1:4" x14ac:dyDescent="0.3">
      <c r="A1603" s="11" t="s">
        <v>6060</v>
      </c>
      <c r="B1603" s="12" t="s">
        <v>6800</v>
      </c>
      <c r="C1603" s="13" t="s">
        <v>9438</v>
      </c>
      <c r="D1603" s="14" t="s">
        <v>8310</v>
      </c>
    </row>
    <row r="1604" spans="1:4" x14ac:dyDescent="0.3">
      <c r="A1604" s="16" t="s">
        <v>6061</v>
      </c>
      <c r="B1604" s="17" t="s">
        <v>6800</v>
      </c>
      <c r="C1604" s="18" t="s">
        <v>9439</v>
      </c>
      <c r="D1604" s="3" t="s">
        <v>7054</v>
      </c>
    </row>
    <row r="1605" spans="1:4" x14ac:dyDescent="0.3">
      <c r="A1605" s="11" t="s">
        <v>6062</v>
      </c>
      <c r="B1605" s="12" t="s">
        <v>6800</v>
      </c>
      <c r="C1605" s="13" t="s">
        <v>8190</v>
      </c>
      <c r="D1605" s="14" t="s">
        <v>9440</v>
      </c>
    </row>
    <row r="1606" spans="1:4" x14ac:dyDescent="0.3">
      <c r="A1606" s="16" t="s">
        <v>6063</v>
      </c>
      <c r="B1606" s="17" t="s">
        <v>7674</v>
      </c>
      <c r="C1606" s="18" t="s">
        <v>9441</v>
      </c>
      <c r="D1606" s="3" t="s">
        <v>8887</v>
      </c>
    </row>
    <row r="1607" spans="1:4" x14ac:dyDescent="0.3">
      <c r="A1607" s="11" t="s">
        <v>6064</v>
      </c>
      <c r="B1607" s="12" t="s">
        <v>6800</v>
      </c>
      <c r="C1607" s="13" t="s">
        <v>9442</v>
      </c>
      <c r="D1607" s="14" t="s">
        <v>6979</v>
      </c>
    </row>
    <row r="1608" spans="1:4" x14ac:dyDescent="0.3">
      <c r="A1608" s="16" t="s">
        <v>6065</v>
      </c>
      <c r="B1608" s="17" t="s">
        <v>6800</v>
      </c>
      <c r="C1608" s="18" t="s">
        <v>7683</v>
      </c>
      <c r="D1608" s="3" t="s">
        <v>9443</v>
      </c>
    </row>
    <row r="1609" spans="1:4" x14ac:dyDescent="0.3">
      <c r="A1609" s="11" t="s">
        <v>6066</v>
      </c>
      <c r="B1609" s="12" t="s">
        <v>6797</v>
      </c>
      <c r="C1609" s="13" t="s">
        <v>9444</v>
      </c>
      <c r="D1609" s="14" t="s">
        <v>9445</v>
      </c>
    </row>
    <row r="1610" spans="1:4" x14ac:dyDescent="0.3">
      <c r="A1610" s="16" t="s">
        <v>6067</v>
      </c>
      <c r="B1610" s="17" t="s">
        <v>6797</v>
      </c>
      <c r="C1610" s="18" t="s">
        <v>9446</v>
      </c>
      <c r="D1610" s="3" t="s">
        <v>7745</v>
      </c>
    </row>
    <row r="1611" spans="1:4" x14ac:dyDescent="0.3">
      <c r="A1611" s="11" t="s">
        <v>6068</v>
      </c>
      <c r="B1611" s="12" t="s">
        <v>6797</v>
      </c>
      <c r="C1611" s="13" t="s">
        <v>9447</v>
      </c>
      <c r="D1611" s="14" t="s">
        <v>9448</v>
      </c>
    </row>
    <row r="1612" spans="1:4" x14ac:dyDescent="0.3">
      <c r="A1612" s="16" t="s">
        <v>6069</v>
      </c>
      <c r="B1612" s="17" t="s">
        <v>6797</v>
      </c>
      <c r="C1612" s="18" t="s">
        <v>9449</v>
      </c>
      <c r="D1612" s="3" t="s">
        <v>9450</v>
      </c>
    </row>
    <row r="1613" spans="1:4" x14ac:dyDescent="0.3">
      <c r="A1613" s="11" t="s">
        <v>6070</v>
      </c>
      <c r="B1613" s="12" t="s">
        <v>6797</v>
      </c>
      <c r="C1613" s="13" t="s">
        <v>9451</v>
      </c>
      <c r="D1613" s="14" t="s">
        <v>7531</v>
      </c>
    </row>
    <row r="1614" spans="1:4" x14ac:dyDescent="0.3">
      <c r="A1614" s="16" t="s">
        <v>6071</v>
      </c>
      <c r="B1614" s="17" t="s">
        <v>6800</v>
      </c>
      <c r="C1614" s="18" t="s">
        <v>9452</v>
      </c>
      <c r="D1614" s="3" t="s">
        <v>9453</v>
      </c>
    </row>
    <row r="1615" spans="1:4" x14ac:dyDescent="0.3">
      <c r="A1615" s="11" t="s">
        <v>6072</v>
      </c>
      <c r="B1615" s="12" t="s">
        <v>6797</v>
      </c>
      <c r="C1615" s="13" t="s">
        <v>9454</v>
      </c>
      <c r="D1615" s="14" t="s">
        <v>9455</v>
      </c>
    </row>
    <row r="1616" spans="1:4" x14ac:dyDescent="0.3">
      <c r="A1616" s="16" t="s">
        <v>6073</v>
      </c>
      <c r="B1616" s="17" t="s">
        <v>6800</v>
      </c>
      <c r="C1616" s="18" t="s">
        <v>9456</v>
      </c>
      <c r="D1616" s="3" t="s">
        <v>7224</v>
      </c>
    </row>
    <row r="1617" spans="1:4" x14ac:dyDescent="0.3">
      <c r="A1617" s="11" t="s">
        <v>6074</v>
      </c>
      <c r="B1617" s="12" t="s">
        <v>6797</v>
      </c>
      <c r="C1617" s="13" t="s">
        <v>9457</v>
      </c>
      <c r="D1617" s="14" t="s">
        <v>9458</v>
      </c>
    </row>
    <row r="1618" spans="1:4" x14ac:dyDescent="0.3">
      <c r="A1618" s="16" t="s">
        <v>6075</v>
      </c>
      <c r="B1618" s="17" t="s">
        <v>6800</v>
      </c>
      <c r="C1618" s="18" t="s">
        <v>9459</v>
      </c>
      <c r="D1618" s="3" t="s">
        <v>9460</v>
      </c>
    </row>
    <row r="1619" spans="1:4" x14ac:dyDescent="0.3">
      <c r="A1619" s="11" t="s">
        <v>6076</v>
      </c>
      <c r="B1619" s="12" t="s">
        <v>6797</v>
      </c>
      <c r="C1619" s="13" t="s">
        <v>9461</v>
      </c>
      <c r="D1619" s="14" t="s">
        <v>8503</v>
      </c>
    </row>
    <row r="1620" spans="1:4" x14ac:dyDescent="0.3">
      <c r="A1620" s="16" t="s">
        <v>6077</v>
      </c>
      <c r="B1620" s="17" t="s">
        <v>6800</v>
      </c>
      <c r="C1620" s="18" t="s">
        <v>6898</v>
      </c>
      <c r="D1620" s="3" t="s">
        <v>9462</v>
      </c>
    </row>
    <row r="1621" spans="1:4" x14ac:dyDescent="0.3">
      <c r="A1621" s="11" t="s">
        <v>6078</v>
      </c>
      <c r="B1621" s="12" t="s">
        <v>6797</v>
      </c>
      <c r="C1621" s="13" t="s">
        <v>9463</v>
      </c>
      <c r="D1621" s="14" t="s">
        <v>9464</v>
      </c>
    </row>
    <row r="1622" spans="1:4" x14ac:dyDescent="0.3">
      <c r="A1622" s="16" t="s">
        <v>6079</v>
      </c>
      <c r="B1622" s="17" t="s">
        <v>6797</v>
      </c>
      <c r="C1622" s="18" t="s">
        <v>9465</v>
      </c>
      <c r="D1622" s="3" t="s">
        <v>9466</v>
      </c>
    </row>
    <row r="1623" spans="1:4" x14ac:dyDescent="0.3">
      <c r="A1623" s="11" t="s">
        <v>6080</v>
      </c>
      <c r="B1623" s="12" t="s">
        <v>6800</v>
      </c>
      <c r="C1623" s="13" t="s">
        <v>9467</v>
      </c>
      <c r="D1623" s="14" t="s">
        <v>7148</v>
      </c>
    </row>
    <row r="1624" spans="1:4" x14ac:dyDescent="0.3">
      <c r="A1624" s="16" t="s">
        <v>6081</v>
      </c>
      <c r="B1624" s="17" t="s">
        <v>6800</v>
      </c>
      <c r="C1624" s="18" t="s">
        <v>9468</v>
      </c>
      <c r="D1624" s="3" t="s">
        <v>7882</v>
      </c>
    </row>
    <row r="1625" spans="1:4" x14ac:dyDescent="0.3">
      <c r="A1625" s="11" t="s">
        <v>6082</v>
      </c>
      <c r="B1625" s="12" t="s">
        <v>6797</v>
      </c>
      <c r="C1625" s="13" t="s">
        <v>9469</v>
      </c>
      <c r="D1625" s="14" t="s">
        <v>7574</v>
      </c>
    </row>
    <row r="1626" spans="1:4" x14ac:dyDescent="0.3">
      <c r="A1626" s="16" t="s">
        <v>6083</v>
      </c>
      <c r="B1626" s="17" t="s">
        <v>6797</v>
      </c>
      <c r="C1626" s="18" t="s">
        <v>9470</v>
      </c>
      <c r="D1626" s="3" t="s">
        <v>6969</v>
      </c>
    </row>
    <row r="1627" spans="1:4" x14ac:dyDescent="0.3">
      <c r="A1627" s="11" t="s">
        <v>6084</v>
      </c>
      <c r="B1627" s="12" t="s">
        <v>7674</v>
      </c>
      <c r="C1627" s="13" t="s">
        <v>8561</v>
      </c>
      <c r="D1627" s="14" t="s">
        <v>9471</v>
      </c>
    </row>
    <row r="1628" spans="1:4" x14ac:dyDescent="0.3">
      <c r="A1628" s="16" t="s">
        <v>6085</v>
      </c>
      <c r="B1628" s="17" t="s">
        <v>6797</v>
      </c>
      <c r="C1628" s="18" t="s">
        <v>9472</v>
      </c>
      <c r="D1628" s="3" t="s">
        <v>9473</v>
      </c>
    </row>
    <row r="1629" spans="1:4" x14ac:dyDescent="0.3">
      <c r="A1629" s="11" t="s">
        <v>6086</v>
      </c>
      <c r="B1629" s="12" t="s">
        <v>6800</v>
      </c>
      <c r="C1629" s="13" t="s">
        <v>9474</v>
      </c>
      <c r="D1629" s="14" t="s">
        <v>6961</v>
      </c>
    </row>
    <row r="1630" spans="1:4" x14ac:dyDescent="0.3">
      <c r="A1630" s="16" t="s">
        <v>6087</v>
      </c>
      <c r="B1630" s="17" t="s">
        <v>6800</v>
      </c>
      <c r="C1630" s="18" t="s">
        <v>9475</v>
      </c>
      <c r="D1630" s="3" t="s">
        <v>9476</v>
      </c>
    </row>
    <row r="1631" spans="1:4" x14ac:dyDescent="0.3">
      <c r="A1631" s="11" t="s">
        <v>6088</v>
      </c>
      <c r="B1631" s="12" t="s">
        <v>6797</v>
      </c>
      <c r="C1631" s="13" t="s">
        <v>9477</v>
      </c>
      <c r="D1631" s="14" t="s">
        <v>9478</v>
      </c>
    </row>
    <row r="1632" spans="1:4" x14ac:dyDescent="0.3">
      <c r="A1632" s="16" t="s">
        <v>6089</v>
      </c>
      <c r="B1632" s="17" t="s">
        <v>6800</v>
      </c>
      <c r="C1632" s="18" t="s">
        <v>8551</v>
      </c>
      <c r="D1632" s="3" t="s">
        <v>7224</v>
      </c>
    </row>
    <row r="1633" spans="1:4" x14ac:dyDescent="0.3">
      <c r="A1633" s="11" t="s">
        <v>6090</v>
      </c>
      <c r="B1633" s="12" t="s">
        <v>6800</v>
      </c>
      <c r="C1633" s="13" t="s">
        <v>9338</v>
      </c>
      <c r="D1633" s="14" t="s">
        <v>9479</v>
      </c>
    </row>
    <row r="1634" spans="1:4" x14ac:dyDescent="0.3">
      <c r="A1634" s="16" t="s">
        <v>6091</v>
      </c>
      <c r="B1634" s="17" t="s">
        <v>6797</v>
      </c>
      <c r="C1634" s="18" t="s">
        <v>9480</v>
      </c>
      <c r="D1634" s="3" t="s">
        <v>8779</v>
      </c>
    </row>
    <row r="1635" spans="1:4" x14ac:dyDescent="0.3">
      <c r="A1635" s="11" t="s">
        <v>6092</v>
      </c>
      <c r="B1635" s="12" t="s">
        <v>6800</v>
      </c>
      <c r="C1635" s="13" t="s">
        <v>9481</v>
      </c>
      <c r="D1635" s="14" t="s">
        <v>9482</v>
      </c>
    </row>
    <row r="1636" spans="1:4" x14ac:dyDescent="0.3">
      <c r="A1636" s="16" t="s">
        <v>6093</v>
      </c>
      <c r="B1636" s="17" t="s">
        <v>6797</v>
      </c>
      <c r="C1636" s="18" t="s">
        <v>9483</v>
      </c>
      <c r="D1636" s="3" t="s">
        <v>9484</v>
      </c>
    </row>
    <row r="1637" spans="1:4" x14ac:dyDescent="0.3">
      <c r="A1637" s="11" t="s">
        <v>6094</v>
      </c>
      <c r="B1637" s="12" t="s">
        <v>6797</v>
      </c>
      <c r="C1637" s="13" t="s">
        <v>9485</v>
      </c>
      <c r="D1637" s="14" t="s">
        <v>7678</v>
      </c>
    </row>
    <row r="1638" spans="1:4" x14ac:dyDescent="0.3">
      <c r="A1638" s="16" t="s">
        <v>6095</v>
      </c>
      <c r="B1638" s="17" t="s">
        <v>6797</v>
      </c>
      <c r="C1638" s="18" t="s">
        <v>9486</v>
      </c>
      <c r="D1638" s="3" t="s">
        <v>9487</v>
      </c>
    </row>
    <row r="1639" spans="1:4" x14ac:dyDescent="0.3">
      <c r="A1639" s="11" t="s">
        <v>6096</v>
      </c>
      <c r="B1639" s="12" t="s">
        <v>6797</v>
      </c>
      <c r="C1639" s="13" t="s">
        <v>9053</v>
      </c>
      <c r="D1639" s="14" t="s">
        <v>9488</v>
      </c>
    </row>
    <row r="1640" spans="1:4" x14ac:dyDescent="0.3">
      <c r="A1640" s="16" t="s">
        <v>6097</v>
      </c>
      <c r="B1640" s="17" t="s">
        <v>6800</v>
      </c>
      <c r="C1640" s="18" t="s">
        <v>7255</v>
      </c>
      <c r="D1640" s="3" t="s">
        <v>9489</v>
      </c>
    </row>
    <row r="1641" spans="1:4" x14ac:dyDescent="0.3">
      <c r="A1641" s="11" t="s">
        <v>6098</v>
      </c>
      <c r="B1641" s="12" t="s">
        <v>6797</v>
      </c>
      <c r="C1641" s="13" t="s">
        <v>9490</v>
      </c>
      <c r="D1641" s="14" t="s">
        <v>9491</v>
      </c>
    </row>
    <row r="1642" spans="1:4" x14ac:dyDescent="0.3">
      <c r="A1642" s="16" t="s">
        <v>6099</v>
      </c>
      <c r="B1642" s="17" t="s">
        <v>6797</v>
      </c>
      <c r="C1642" s="18" t="s">
        <v>9492</v>
      </c>
      <c r="D1642" s="3" t="s">
        <v>9493</v>
      </c>
    </row>
    <row r="1643" spans="1:4" x14ac:dyDescent="0.3">
      <c r="A1643" s="11" t="s">
        <v>6100</v>
      </c>
      <c r="B1643" s="12" t="s">
        <v>6797</v>
      </c>
      <c r="C1643" s="13" t="s">
        <v>7630</v>
      </c>
      <c r="D1643" s="14" t="s">
        <v>7635</v>
      </c>
    </row>
    <row r="1644" spans="1:4" x14ac:dyDescent="0.3">
      <c r="A1644" s="16" t="s">
        <v>6101</v>
      </c>
      <c r="B1644" s="17" t="s">
        <v>6797</v>
      </c>
      <c r="C1644" s="18" t="s">
        <v>9494</v>
      </c>
      <c r="D1644" s="3" t="s">
        <v>7727</v>
      </c>
    </row>
    <row r="1645" spans="1:4" x14ac:dyDescent="0.3">
      <c r="A1645" s="11" t="s">
        <v>6102</v>
      </c>
      <c r="B1645" s="12" t="s">
        <v>6800</v>
      </c>
      <c r="C1645" s="13" t="s">
        <v>7783</v>
      </c>
      <c r="D1645" s="14" t="s">
        <v>7125</v>
      </c>
    </row>
    <row r="1646" spans="1:4" x14ac:dyDescent="0.3">
      <c r="A1646" s="16" t="s">
        <v>6103</v>
      </c>
      <c r="B1646" s="17" t="s">
        <v>6800</v>
      </c>
      <c r="C1646" s="18" t="s">
        <v>8174</v>
      </c>
      <c r="D1646" s="3" t="s">
        <v>9495</v>
      </c>
    </row>
    <row r="1647" spans="1:4" x14ac:dyDescent="0.3">
      <c r="A1647" s="11" t="s">
        <v>6104</v>
      </c>
      <c r="B1647" s="12" t="s">
        <v>7674</v>
      </c>
      <c r="C1647" s="13" t="s">
        <v>9496</v>
      </c>
      <c r="D1647" s="14" t="s">
        <v>8902</v>
      </c>
    </row>
    <row r="1648" spans="1:4" x14ac:dyDescent="0.3">
      <c r="A1648" s="16" t="s">
        <v>6105</v>
      </c>
      <c r="B1648" s="17" t="s">
        <v>6800</v>
      </c>
      <c r="C1648" s="18" t="s">
        <v>9497</v>
      </c>
      <c r="D1648" s="3" t="s">
        <v>7133</v>
      </c>
    </row>
    <row r="1649" spans="1:4" x14ac:dyDescent="0.3">
      <c r="A1649" s="11" t="s">
        <v>6106</v>
      </c>
      <c r="B1649" s="12" t="s">
        <v>6800</v>
      </c>
      <c r="C1649" s="13" t="s">
        <v>9498</v>
      </c>
      <c r="D1649" s="14" t="s">
        <v>7256</v>
      </c>
    </row>
    <row r="1650" spans="1:4" x14ac:dyDescent="0.3">
      <c r="A1650" s="16" t="s">
        <v>6107</v>
      </c>
      <c r="B1650" s="17" t="s">
        <v>6797</v>
      </c>
      <c r="C1650" s="18" t="s">
        <v>7255</v>
      </c>
      <c r="D1650" s="3" t="s">
        <v>9458</v>
      </c>
    </row>
    <row r="1651" spans="1:4" x14ac:dyDescent="0.3">
      <c r="A1651" s="11" t="s">
        <v>6108</v>
      </c>
      <c r="B1651" s="12" t="s">
        <v>7674</v>
      </c>
      <c r="C1651" s="13" t="s">
        <v>9499</v>
      </c>
      <c r="D1651" s="14" t="s">
        <v>6987</v>
      </c>
    </row>
    <row r="1652" spans="1:4" x14ac:dyDescent="0.3">
      <c r="A1652" s="16" t="s">
        <v>6109</v>
      </c>
      <c r="B1652" s="17" t="s">
        <v>6800</v>
      </c>
      <c r="C1652" s="18" t="s">
        <v>9500</v>
      </c>
      <c r="D1652" s="3" t="s">
        <v>9501</v>
      </c>
    </row>
    <row r="1653" spans="1:4" x14ac:dyDescent="0.3">
      <c r="A1653" s="11" t="s">
        <v>6110</v>
      </c>
      <c r="B1653" s="12" t="s">
        <v>6797</v>
      </c>
      <c r="C1653" s="13" t="s">
        <v>9502</v>
      </c>
      <c r="D1653" s="14" t="s">
        <v>9503</v>
      </c>
    </row>
    <row r="1654" spans="1:4" x14ac:dyDescent="0.3">
      <c r="A1654" s="16" t="s">
        <v>6111</v>
      </c>
      <c r="B1654" s="17" t="s">
        <v>6797</v>
      </c>
      <c r="C1654" s="18" t="s">
        <v>9504</v>
      </c>
      <c r="D1654" s="3" t="s">
        <v>7684</v>
      </c>
    </row>
    <row r="1655" spans="1:4" x14ac:dyDescent="0.3">
      <c r="A1655" s="11" t="s">
        <v>6112</v>
      </c>
      <c r="B1655" s="12" t="s">
        <v>6800</v>
      </c>
      <c r="C1655" s="13" t="s">
        <v>9505</v>
      </c>
      <c r="D1655" s="14" t="s">
        <v>9506</v>
      </c>
    </row>
    <row r="1656" spans="1:4" x14ac:dyDescent="0.3">
      <c r="A1656" s="16" t="s">
        <v>6113</v>
      </c>
      <c r="B1656" s="17" t="s">
        <v>6800</v>
      </c>
      <c r="C1656" s="18" t="s">
        <v>9507</v>
      </c>
      <c r="D1656" s="3" t="s">
        <v>9508</v>
      </c>
    </row>
    <row r="1657" spans="1:4" x14ac:dyDescent="0.3">
      <c r="A1657" s="11" t="s">
        <v>6114</v>
      </c>
      <c r="B1657" s="12" t="s">
        <v>6800</v>
      </c>
      <c r="C1657" s="13" t="s">
        <v>9509</v>
      </c>
      <c r="D1657" s="14" t="s">
        <v>7081</v>
      </c>
    </row>
    <row r="1658" spans="1:4" x14ac:dyDescent="0.3">
      <c r="A1658" s="16" t="s">
        <v>6115</v>
      </c>
      <c r="B1658" s="17" t="s">
        <v>6797</v>
      </c>
      <c r="C1658" s="18" t="s">
        <v>8053</v>
      </c>
      <c r="D1658" s="3" t="s">
        <v>9510</v>
      </c>
    </row>
    <row r="1659" spans="1:4" x14ac:dyDescent="0.3">
      <c r="A1659" s="11" t="s">
        <v>6116</v>
      </c>
      <c r="B1659" s="12" t="s">
        <v>7674</v>
      </c>
      <c r="C1659" s="13" t="s">
        <v>9511</v>
      </c>
      <c r="D1659" s="14" t="s">
        <v>9512</v>
      </c>
    </row>
    <row r="1660" spans="1:4" x14ac:dyDescent="0.3">
      <c r="A1660" s="16" t="s">
        <v>6117</v>
      </c>
      <c r="B1660" s="17" t="s">
        <v>6797</v>
      </c>
      <c r="C1660" s="18" t="s">
        <v>8380</v>
      </c>
      <c r="D1660" s="3" t="s">
        <v>6799</v>
      </c>
    </row>
    <row r="1661" spans="1:4" x14ac:dyDescent="0.3">
      <c r="A1661" s="11" t="s">
        <v>6118</v>
      </c>
      <c r="B1661" s="12" t="s">
        <v>6800</v>
      </c>
      <c r="C1661" s="13" t="s">
        <v>9513</v>
      </c>
      <c r="D1661" s="14" t="s">
        <v>9514</v>
      </c>
    </row>
    <row r="1662" spans="1:4" x14ac:dyDescent="0.3">
      <c r="A1662" s="16" t="s">
        <v>6119</v>
      </c>
      <c r="B1662" s="17" t="s">
        <v>7674</v>
      </c>
      <c r="C1662" s="18" t="s">
        <v>9515</v>
      </c>
      <c r="D1662" s="3" t="s">
        <v>9516</v>
      </c>
    </row>
    <row r="1663" spans="1:4" x14ac:dyDescent="0.3">
      <c r="A1663" s="11" t="s">
        <v>6120</v>
      </c>
      <c r="B1663" s="12" t="s">
        <v>6800</v>
      </c>
      <c r="C1663" s="13" t="s">
        <v>9517</v>
      </c>
      <c r="D1663" s="14" t="s">
        <v>7234</v>
      </c>
    </row>
    <row r="1664" spans="1:4" x14ac:dyDescent="0.3">
      <c r="A1664" s="16" t="s">
        <v>6121</v>
      </c>
      <c r="B1664" s="17" t="s">
        <v>6797</v>
      </c>
      <c r="C1664" s="18" t="s">
        <v>9518</v>
      </c>
      <c r="D1664" s="3" t="s">
        <v>9519</v>
      </c>
    </row>
    <row r="1665" spans="1:4" x14ac:dyDescent="0.3">
      <c r="A1665" s="11" t="s">
        <v>6122</v>
      </c>
      <c r="B1665" s="12" t="s">
        <v>6800</v>
      </c>
      <c r="C1665" s="13" t="s">
        <v>9520</v>
      </c>
      <c r="D1665" s="14" t="s">
        <v>9521</v>
      </c>
    </row>
    <row r="1666" spans="1:4" x14ac:dyDescent="0.3">
      <c r="A1666" s="16" t="s">
        <v>6123</v>
      </c>
      <c r="B1666" s="17" t="s">
        <v>6800</v>
      </c>
      <c r="C1666" s="18" t="s">
        <v>9522</v>
      </c>
      <c r="D1666" s="3" t="s">
        <v>9523</v>
      </c>
    </row>
    <row r="1667" spans="1:4" x14ac:dyDescent="0.3">
      <c r="A1667" s="11" t="s">
        <v>6124</v>
      </c>
      <c r="B1667" s="12" t="s">
        <v>6800</v>
      </c>
      <c r="C1667" s="13" t="s">
        <v>6928</v>
      </c>
      <c r="D1667" s="14" t="s">
        <v>9524</v>
      </c>
    </row>
    <row r="1668" spans="1:4" x14ac:dyDescent="0.3">
      <c r="A1668" s="16" t="s">
        <v>6125</v>
      </c>
      <c r="B1668" s="17" t="s">
        <v>6800</v>
      </c>
      <c r="C1668" s="18" t="s">
        <v>9525</v>
      </c>
      <c r="D1668" s="3" t="s">
        <v>6877</v>
      </c>
    </row>
    <row r="1669" spans="1:4" x14ac:dyDescent="0.3">
      <c r="A1669" s="11" t="s">
        <v>6126</v>
      </c>
      <c r="B1669" s="12" t="s">
        <v>6800</v>
      </c>
      <c r="C1669" s="13" t="s">
        <v>9526</v>
      </c>
      <c r="D1669" s="14" t="s">
        <v>9527</v>
      </c>
    </row>
    <row r="1670" spans="1:4" x14ac:dyDescent="0.3">
      <c r="A1670" s="16" t="s">
        <v>6127</v>
      </c>
      <c r="B1670" s="17" t="s">
        <v>6800</v>
      </c>
      <c r="C1670" s="18" t="s">
        <v>7562</v>
      </c>
      <c r="D1670" s="3" t="s">
        <v>7098</v>
      </c>
    </row>
    <row r="1671" spans="1:4" x14ac:dyDescent="0.3">
      <c r="A1671" s="11" t="s">
        <v>6128</v>
      </c>
      <c r="B1671" s="12" t="s">
        <v>6800</v>
      </c>
      <c r="C1671" s="13" t="s">
        <v>9528</v>
      </c>
      <c r="D1671" s="14" t="s">
        <v>9529</v>
      </c>
    </row>
    <row r="1672" spans="1:4" x14ac:dyDescent="0.3">
      <c r="A1672" s="16" t="s">
        <v>6129</v>
      </c>
      <c r="B1672" s="17" t="s">
        <v>6797</v>
      </c>
      <c r="C1672" s="18" t="s">
        <v>8819</v>
      </c>
      <c r="D1672" s="3" t="s">
        <v>9530</v>
      </c>
    </row>
    <row r="1673" spans="1:4" x14ac:dyDescent="0.3">
      <c r="A1673" s="11" t="s">
        <v>6130</v>
      </c>
      <c r="B1673" s="12" t="s">
        <v>6800</v>
      </c>
      <c r="C1673" s="13" t="s">
        <v>9531</v>
      </c>
      <c r="D1673" s="14" t="s">
        <v>9353</v>
      </c>
    </row>
    <row r="1674" spans="1:4" x14ac:dyDescent="0.3">
      <c r="A1674" s="16" t="s">
        <v>6131</v>
      </c>
      <c r="B1674" s="17" t="s">
        <v>6797</v>
      </c>
      <c r="C1674" s="18" t="s">
        <v>9532</v>
      </c>
      <c r="D1674" s="3" t="s">
        <v>9356</v>
      </c>
    </row>
    <row r="1675" spans="1:4" x14ac:dyDescent="0.3">
      <c r="A1675" s="11" t="s">
        <v>6132</v>
      </c>
      <c r="B1675" s="12" t="s">
        <v>6797</v>
      </c>
      <c r="C1675" s="13" t="s">
        <v>9533</v>
      </c>
      <c r="D1675" s="14" t="s">
        <v>9158</v>
      </c>
    </row>
    <row r="1676" spans="1:4" x14ac:dyDescent="0.3">
      <c r="A1676" s="16" t="s">
        <v>6133</v>
      </c>
      <c r="B1676" s="17" t="s">
        <v>6800</v>
      </c>
      <c r="C1676" s="18" t="s">
        <v>9534</v>
      </c>
      <c r="D1676" s="3" t="s">
        <v>9535</v>
      </c>
    </row>
    <row r="1677" spans="1:4" x14ac:dyDescent="0.3">
      <c r="A1677" s="11" t="s">
        <v>6134</v>
      </c>
      <c r="B1677" s="12" t="s">
        <v>6797</v>
      </c>
      <c r="C1677" s="13" t="s">
        <v>9536</v>
      </c>
      <c r="D1677" s="14" t="s">
        <v>9537</v>
      </c>
    </row>
    <row r="1678" spans="1:4" x14ac:dyDescent="0.3">
      <c r="A1678" s="16" t="s">
        <v>6135</v>
      </c>
      <c r="B1678" s="17" t="s">
        <v>6797</v>
      </c>
      <c r="C1678" s="18" t="s">
        <v>9538</v>
      </c>
      <c r="D1678" s="3" t="s">
        <v>9539</v>
      </c>
    </row>
    <row r="1679" spans="1:4" x14ac:dyDescent="0.3">
      <c r="A1679" s="11" t="s">
        <v>6136</v>
      </c>
      <c r="B1679" s="12" t="s">
        <v>6800</v>
      </c>
      <c r="C1679" s="13" t="s">
        <v>9540</v>
      </c>
      <c r="D1679" s="14" t="s">
        <v>9541</v>
      </c>
    </row>
    <row r="1680" spans="1:4" x14ac:dyDescent="0.3">
      <c r="A1680" s="16" t="s">
        <v>6137</v>
      </c>
      <c r="B1680" s="17" t="s">
        <v>6797</v>
      </c>
      <c r="C1680" s="18" t="s">
        <v>8770</v>
      </c>
      <c r="D1680" s="3" t="s">
        <v>9542</v>
      </c>
    </row>
    <row r="1681" spans="1:4" x14ac:dyDescent="0.3">
      <c r="A1681" s="11" t="s">
        <v>6138</v>
      </c>
      <c r="B1681" s="12" t="s">
        <v>6797</v>
      </c>
      <c r="C1681" s="13" t="s">
        <v>9543</v>
      </c>
      <c r="D1681" s="14" t="s">
        <v>9544</v>
      </c>
    </row>
    <row r="1682" spans="1:4" x14ac:dyDescent="0.3">
      <c r="A1682" s="16" t="s">
        <v>6139</v>
      </c>
      <c r="B1682" s="17" t="s">
        <v>6800</v>
      </c>
      <c r="C1682" s="18" t="s">
        <v>7808</v>
      </c>
      <c r="D1682" s="3" t="s">
        <v>9545</v>
      </c>
    </row>
    <row r="1683" spans="1:4" x14ac:dyDescent="0.3">
      <c r="A1683" s="11" t="s">
        <v>6140</v>
      </c>
      <c r="B1683" s="12" t="s">
        <v>6800</v>
      </c>
      <c r="C1683" s="13" t="s">
        <v>9546</v>
      </c>
      <c r="D1683" s="14" t="s">
        <v>8805</v>
      </c>
    </row>
    <row r="1684" spans="1:4" x14ac:dyDescent="0.3">
      <c r="A1684" s="16" t="s">
        <v>6141</v>
      </c>
      <c r="B1684" s="17" t="s">
        <v>6797</v>
      </c>
      <c r="C1684" s="18" t="s">
        <v>7443</v>
      </c>
      <c r="D1684" s="3" t="s">
        <v>9547</v>
      </c>
    </row>
    <row r="1685" spans="1:4" x14ac:dyDescent="0.3">
      <c r="A1685" s="11" t="s">
        <v>6142</v>
      </c>
      <c r="B1685" s="12" t="s">
        <v>6800</v>
      </c>
      <c r="C1685" s="13" t="s">
        <v>9051</v>
      </c>
      <c r="D1685" s="14" t="s">
        <v>9548</v>
      </c>
    </row>
    <row r="1686" spans="1:4" x14ac:dyDescent="0.3">
      <c r="A1686" s="16" t="s">
        <v>6143</v>
      </c>
      <c r="B1686" s="17" t="s">
        <v>6800</v>
      </c>
      <c r="C1686" s="18" t="s">
        <v>9549</v>
      </c>
      <c r="D1686" s="3" t="s">
        <v>8472</v>
      </c>
    </row>
    <row r="1687" spans="1:4" x14ac:dyDescent="0.3">
      <c r="A1687" s="11" t="s">
        <v>6144</v>
      </c>
      <c r="B1687" s="12" t="s">
        <v>6800</v>
      </c>
      <c r="C1687" s="13" t="s">
        <v>7661</v>
      </c>
      <c r="D1687" s="14" t="s">
        <v>9550</v>
      </c>
    </row>
    <row r="1688" spans="1:4" x14ac:dyDescent="0.3">
      <c r="A1688" s="16" t="s">
        <v>6145</v>
      </c>
      <c r="B1688" s="17" t="s">
        <v>6797</v>
      </c>
      <c r="C1688" s="18" t="s">
        <v>9551</v>
      </c>
      <c r="D1688" s="3" t="s">
        <v>9552</v>
      </c>
    </row>
    <row r="1689" spans="1:4" x14ac:dyDescent="0.3">
      <c r="A1689" s="11" t="s">
        <v>6146</v>
      </c>
      <c r="B1689" s="12" t="s">
        <v>7674</v>
      </c>
      <c r="C1689" s="13" t="s">
        <v>9553</v>
      </c>
      <c r="D1689" s="14" t="s">
        <v>9554</v>
      </c>
    </row>
    <row r="1690" spans="1:4" x14ac:dyDescent="0.3">
      <c r="A1690" s="16" t="s">
        <v>6147</v>
      </c>
      <c r="B1690" s="17" t="s">
        <v>6800</v>
      </c>
      <c r="C1690" s="18" t="s">
        <v>9555</v>
      </c>
      <c r="D1690" s="3" t="s">
        <v>8811</v>
      </c>
    </row>
    <row r="1691" spans="1:4" x14ac:dyDescent="0.3">
      <c r="A1691" s="11" t="s">
        <v>6148</v>
      </c>
      <c r="B1691" s="12" t="s">
        <v>6797</v>
      </c>
      <c r="C1691" s="13" t="s">
        <v>9556</v>
      </c>
      <c r="D1691" s="14" t="s">
        <v>9557</v>
      </c>
    </row>
    <row r="1692" spans="1:4" x14ac:dyDescent="0.3">
      <c r="A1692" s="16" t="s">
        <v>6149</v>
      </c>
      <c r="B1692" s="17" t="s">
        <v>6797</v>
      </c>
      <c r="C1692" s="18" t="s">
        <v>9558</v>
      </c>
      <c r="D1692" s="3" t="s">
        <v>9559</v>
      </c>
    </row>
    <row r="1693" spans="1:4" x14ac:dyDescent="0.3">
      <c r="A1693" s="11" t="s">
        <v>6150</v>
      </c>
      <c r="B1693" s="12" t="s">
        <v>6800</v>
      </c>
      <c r="C1693" s="13" t="s">
        <v>9560</v>
      </c>
      <c r="D1693" s="14" t="s">
        <v>9561</v>
      </c>
    </row>
    <row r="1694" spans="1:4" x14ac:dyDescent="0.3">
      <c r="A1694" s="16" t="s">
        <v>6151</v>
      </c>
      <c r="B1694" s="17" t="s">
        <v>6800</v>
      </c>
      <c r="C1694" s="18" t="s">
        <v>7680</v>
      </c>
      <c r="D1694" s="3" t="s">
        <v>9562</v>
      </c>
    </row>
    <row r="1695" spans="1:4" x14ac:dyDescent="0.3">
      <c r="A1695" s="11" t="s">
        <v>6152</v>
      </c>
      <c r="B1695" s="12" t="s">
        <v>6797</v>
      </c>
      <c r="C1695" s="13" t="s">
        <v>9563</v>
      </c>
      <c r="D1695" s="14" t="s">
        <v>7865</v>
      </c>
    </row>
    <row r="1696" spans="1:4" x14ac:dyDescent="0.3">
      <c r="A1696" s="16" t="s">
        <v>6153</v>
      </c>
      <c r="B1696" s="17" t="s">
        <v>6797</v>
      </c>
      <c r="C1696" s="18" t="s">
        <v>9564</v>
      </c>
      <c r="D1696" s="3" t="s">
        <v>9565</v>
      </c>
    </row>
    <row r="1697" spans="1:4" x14ac:dyDescent="0.3">
      <c r="A1697" s="11" t="s">
        <v>6154</v>
      </c>
      <c r="B1697" s="12" t="s">
        <v>6797</v>
      </c>
      <c r="C1697" s="13" t="s">
        <v>9566</v>
      </c>
      <c r="D1697" s="14" t="s">
        <v>9567</v>
      </c>
    </row>
    <row r="1698" spans="1:4" x14ac:dyDescent="0.3">
      <c r="A1698" s="16" t="s">
        <v>6155</v>
      </c>
      <c r="B1698" s="17" t="s">
        <v>6797</v>
      </c>
      <c r="C1698" s="18" t="s">
        <v>9105</v>
      </c>
      <c r="D1698" s="3" t="s">
        <v>9568</v>
      </c>
    </row>
    <row r="1699" spans="1:4" x14ac:dyDescent="0.3">
      <c r="A1699" s="11" t="s">
        <v>6156</v>
      </c>
      <c r="B1699" s="12" t="s">
        <v>6797</v>
      </c>
      <c r="C1699" s="13" t="s">
        <v>9569</v>
      </c>
      <c r="D1699" s="14" t="s">
        <v>8581</v>
      </c>
    </row>
    <row r="1700" spans="1:4" x14ac:dyDescent="0.3">
      <c r="A1700" s="16" t="s">
        <v>6157</v>
      </c>
      <c r="B1700" s="17" t="s">
        <v>6800</v>
      </c>
      <c r="C1700" s="18" t="s">
        <v>9570</v>
      </c>
      <c r="D1700" s="3" t="s">
        <v>6992</v>
      </c>
    </row>
    <row r="1701" spans="1:4" x14ac:dyDescent="0.3">
      <c r="A1701" s="11" t="s">
        <v>6158</v>
      </c>
      <c r="B1701" s="12" t="s">
        <v>6797</v>
      </c>
      <c r="C1701" s="13" t="s">
        <v>9571</v>
      </c>
      <c r="D1701" s="14" t="s">
        <v>9572</v>
      </c>
    </row>
    <row r="1702" spans="1:4" x14ac:dyDescent="0.3">
      <c r="A1702" s="16" t="s">
        <v>6159</v>
      </c>
      <c r="B1702" s="17" t="s">
        <v>6800</v>
      </c>
      <c r="C1702" s="18" t="s">
        <v>9573</v>
      </c>
      <c r="D1702" s="3" t="s">
        <v>6814</v>
      </c>
    </row>
    <row r="1703" spans="1:4" x14ac:dyDescent="0.3">
      <c r="A1703" s="11" t="s">
        <v>6160</v>
      </c>
      <c r="B1703" s="12" t="s">
        <v>6800</v>
      </c>
      <c r="C1703" s="13" t="s">
        <v>9574</v>
      </c>
      <c r="D1703" s="14" t="s">
        <v>6951</v>
      </c>
    </row>
    <row r="1704" spans="1:4" x14ac:dyDescent="0.3">
      <c r="A1704" s="16" t="s">
        <v>6161</v>
      </c>
      <c r="B1704" s="17" t="s">
        <v>6800</v>
      </c>
      <c r="C1704" s="18" t="s">
        <v>9575</v>
      </c>
      <c r="D1704" s="3" t="s">
        <v>8066</v>
      </c>
    </row>
    <row r="1705" spans="1:4" x14ac:dyDescent="0.3">
      <c r="A1705" s="11" t="s">
        <v>6162</v>
      </c>
      <c r="B1705" s="12" t="s">
        <v>6797</v>
      </c>
      <c r="C1705" s="13" t="s">
        <v>9576</v>
      </c>
      <c r="D1705" s="14" t="s">
        <v>7168</v>
      </c>
    </row>
    <row r="1706" spans="1:4" x14ac:dyDescent="0.3">
      <c r="A1706" s="16" t="s">
        <v>6163</v>
      </c>
      <c r="B1706" s="17" t="s">
        <v>6800</v>
      </c>
      <c r="C1706" s="18" t="s">
        <v>8144</v>
      </c>
      <c r="D1706" s="3" t="s">
        <v>9577</v>
      </c>
    </row>
    <row r="1707" spans="1:4" x14ac:dyDescent="0.3">
      <c r="A1707" s="11" t="s">
        <v>6164</v>
      </c>
      <c r="B1707" s="12" t="s">
        <v>6797</v>
      </c>
      <c r="C1707" s="13" t="s">
        <v>9578</v>
      </c>
      <c r="D1707" s="14" t="s">
        <v>9579</v>
      </c>
    </row>
    <row r="1708" spans="1:4" x14ac:dyDescent="0.3">
      <c r="A1708" s="16" t="s">
        <v>6165</v>
      </c>
      <c r="B1708" s="17" t="s">
        <v>6797</v>
      </c>
      <c r="C1708" s="18" t="s">
        <v>8726</v>
      </c>
      <c r="D1708" s="3" t="s">
        <v>7800</v>
      </c>
    </row>
    <row r="1709" spans="1:4" x14ac:dyDescent="0.3">
      <c r="A1709" s="11" t="s">
        <v>6166</v>
      </c>
      <c r="B1709" s="12" t="s">
        <v>6800</v>
      </c>
      <c r="C1709" s="13" t="s">
        <v>9580</v>
      </c>
      <c r="D1709" s="14" t="s">
        <v>9581</v>
      </c>
    </row>
    <row r="1710" spans="1:4" x14ac:dyDescent="0.3">
      <c r="A1710" s="16" t="s">
        <v>6167</v>
      </c>
      <c r="B1710" s="17" t="s">
        <v>6797</v>
      </c>
      <c r="C1710" s="18" t="s">
        <v>9105</v>
      </c>
      <c r="D1710" s="3" t="s">
        <v>8352</v>
      </c>
    </row>
    <row r="1711" spans="1:4" x14ac:dyDescent="0.3">
      <c r="A1711" s="11" t="s">
        <v>6168</v>
      </c>
      <c r="B1711" s="12" t="s">
        <v>6797</v>
      </c>
      <c r="C1711" s="13" t="s">
        <v>9582</v>
      </c>
      <c r="D1711" s="14" t="s">
        <v>9583</v>
      </c>
    </row>
    <row r="1712" spans="1:4" x14ac:dyDescent="0.3">
      <c r="A1712" s="16" t="s">
        <v>6169</v>
      </c>
      <c r="B1712" s="17" t="s">
        <v>6800</v>
      </c>
      <c r="C1712" s="18" t="s">
        <v>9584</v>
      </c>
      <c r="D1712" s="3" t="s">
        <v>9585</v>
      </c>
    </row>
    <row r="1713" spans="1:4" x14ac:dyDescent="0.3">
      <c r="A1713" s="11" t="s">
        <v>6170</v>
      </c>
      <c r="B1713" s="12" t="s">
        <v>6797</v>
      </c>
      <c r="C1713" s="13" t="s">
        <v>9586</v>
      </c>
      <c r="D1713" s="14" t="s">
        <v>7430</v>
      </c>
    </row>
    <row r="1714" spans="1:4" x14ac:dyDescent="0.3">
      <c r="A1714" s="16" t="s">
        <v>6171</v>
      </c>
      <c r="B1714" s="17" t="s">
        <v>6800</v>
      </c>
      <c r="C1714" s="18" t="s">
        <v>9587</v>
      </c>
      <c r="D1714" s="3" t="s">
        <v>7146</v>
      </c>
    </row>
    <row r="1715" spans="1:4" x14ac:dyDescent="0.3">
      <c r="A1715" s="11" t="s">
        <v>6172</v>
      </c>
      <c r="B1715" s="12" t="s">
        <v>6797</v>
      </c>
      <c r="C1715" s="13" t="s">
        <v>9588</v>
      </c>
      <c r="D1715" s="14" t="s">
        <v>9589</v>
      </c>
    </row>
    <row r="1716" spans="1:4" x14ac:dyDescent="0.3">
      <c r="A1716" s="16" t="s">
        <v>6173</v>
      </c>
      <c r="B1716" s="17" t="s">
        <v>6797</v>
      </c>
      <c r="C1716" s="18" t="s">
        <v>9590</v>
      </c>
      <c r="D1716" s="3" t="s">
        <v>9583</v>
      </c>
    </row>
    <row r="1717" spans="1:4" x14ac:dyDescent="0.3">
      <c r="A1717" s="11" t="s">
        <v>6174</v>
      </c>
      <c r="B1717" s="12" t="s">
        <v>6800</v>
      </c>
      <c r="C1717" s="13" t="s">
        <v>9591</v>
      </c>
      <c r="D1717" s="14" t="s">
        <v>6983</v>
      </c>
    </row>
    <row r="1718" spans="1:4" x14ac:dyDescent="0.3">
      <c r="A1718" s="16" t="s">
        <v>6175</v>
      </c>
      <c r="B1718" s="17" t="s">
        <v>6797</v>
      </c>
      <c r="C1718" s="18" t="s">
        <v>9592</v>
      </c>
      <c r="D1718" s="3" t="s">
        <v>9593</v>
      </c>
    </row>
    <row r="1719" spans="1:4" x14ac:dyDescent="0.3">
      <c r="A1719" s="11" t="s">
        <v>6176</v>
      </c>
      <c r="B1719" s="12" t="s">
        <v>6797</v>
      </c>
      <c r="C1719" s="13" t="s">
        <v>9594</v>
      </c>
      <c r="D1719" s="14" t="s">
        <v>9595</v>
      </c>
    </row>
    <row r="1720" spans="1:4" x14ac:dyDescent="0.3">
      <c r="A1720" s="16" t="s">
        <v>6177</v>
      </c>
      <c r="B1720" s="17" t="s">
        <v>6797</v>
      </c>
      <c r="C1720" s="18" t="s">
        <v>9596</v>
      </c>
      <c r="D1720" s="3" t="s">
        <v>9597</v>
      </c>
    </row>
    <row r="1721" spans="1:4" x14ac:dyDescent="0.3">
      <c r="A1721" s="11" t="s">
        <v>6178</v>
      </c>
      <c r="B1721" s="12" t="s">
        <v>6797</v>
      </c>
      <c r="C1721" s="13" t="s">
        <v>7190</v>
      </c>
      <c r="D1721" s="14" t="s">
        <v>9598</v>
      </c>
    </row>
    <row r="1722" spans="1:4" x14ac:dyDescent="0.3">
      <c r="A1722" s="16" t="s">
        <v>6179</v>
      </c>
      <c r="B1722" s="17" t="s">
        <v>6800</v>
      </c>
      <c r="C1722" s="18" t="s">
        <v>9599</v>
      </c>
      <c r="D1722" s="3" t="s">
        <v>6957</v>
      </c>
    </row>
    <row r="1723" spans="1:4" x14ac:dyDescent="0.3">
      <c r="A1723" s="11" t="s">
        <v>6180</v>
      </c>
      <c r="B1723" s="12" t="s">
        <v>6800</v>
      </c>
      <c r="C1723" s="13" t="s">
        <v>9600</v>
      </c>
      <c r="D1723" s="14" t="s">
        <v>9601</v>
      </c>
    </row>
    <row r="1724" spans="1:4" x14ac:dyDescent="0.3">
      <c r="A1724" s="16" t="s">
        <v>6181</v>
      </c>
      <c r="B1724" s="17" t="s">
        <v>6797</v>
      </c>
      <c r="C1724" s="18" t="s">
        <v>9602</v>
      </c>
      <c r="D1724" s="3" t="s">
        <v>9603</v>
      </c>
    </row>
    <row r="1725" spans="1:4" x14ac:dyDescent="0.3">
      <c r="A1725" s="11" t="s">
        <v>6182</v>
      </c>
      <c r="B1725" s="12" t="s">
        <v>6800</v>
      </c>
      <c r="C1725" s="13" t="s">
        <v>9604</v>
      </c>
      <c r="D1725" s="14" t="s">
        <v>9605</v>
      </c>
    </row>
    <row r="1726" spans="1:4" x14ac:dyDescent="0.3">
      <c r="A1726" s="16" t="s">
        <v>6183</v>
      </c>
      <c r="B1726" s="17" t="s">
        <v>6797</v>
      </c>
      <c r="C1726" s="18" t="s">
        <v>9204</v>
      </c>
      <c r="D1726" s="3" t="s">
        <v>9606</v>
      </c>
    </row>
    <row r="1727" spans="1:4" x14ac:dyDescent="0.3">
      <c r="A1727" s="11" t="s">
        <v>6184</v>
      </c>
      <c r="B1727" s="12" t="s">
        <v>6797</v>
      </c>
      <c r="C1727" s="13" t="s">
        <v>9607</v>
      </c>
      <c r="D1727" s="14" t="s">
        <v>9608</v>
      </c>
    </row>
    <row r="1728" spans="1:4" x14ac:dyDescent="0.3">
      <c r="A1728" s="16" t="s">
        <v>6185</v>
      </c>
      <c r="B1728" s="17" t="s">
        <v>6797</v>
      </c>
      <c r="C1728" s="18" t="s">
        <v>9609</v>
      </c>
      <c r="D1728" s="3" t="s">
        <v>9610</v>
      </c>
    </row>
    <row r="1729" spans="1:4" x14ac:dyDescent="0.3">
      <c r="A1729" s="11" t="s">
        <v>6186</v>
      </c>
      <c r="B1729" s="12" t="s">
        <v>6800</v>
      </c>
      <c r="C1729" s="13" t="s">
        <v>7977</v>
      </c>
      <c r="D1729" s="14" t="s">
        <v>9611</v>
      </c>
    </row>
    <row r="1730" spans="1:4" x14ac:dyDescent="0.3">
      <c r="A1730" s="16" t="s">
        <v>6187</v>
      </c>
      <c r="B1730" s="17" t="s">
        <v>6800</v>
      </c>
      <c r="C1730" s="18" t="s">
        <v>9612</v>
      </c>
      <c r="D1730" s="3" t="s">
        <v>9613</v>
      </c>
    </row>
    <row r="1731" spans="1:4" x14ac:dyDescent="0.3">
      <c r="A1731" s="11" t="s">
        <v>6188</v>
      </c>
      <c r="B1731" s="12" t="s">
        <v>6800</v>
      </c>
      <c r="C1731" s="13" t="s">
        <v>9427</v>
      </c>
      <c r="D1731" s="14" t="s">
        <v>9614</v>
      </c>
    </row>
    <row r="1732" spans="1:4" x14ac:dyDescent="0.3">
      <c r="A1732" s="16" t="s">
        <v>6189</v>
      </c>
      <c r="B1732" s="17" t="s">
        <v>6797</v>
      </c>
      <c r="C1732" s="18" t="s">
        <v>7846</v>
      </c>
      <c r="D1732" s="3" t="s">
        <v>9615</v>
      </c>
    </row>
    <row r="1733" spans="1:4" x14ac:dyDescent="0.3">
      <c r="A1733" s="11" t="s">
        <v>6190</v>
      </c>
      <c r="B1733" s="12" t="s">
        <v>6797</v>
      </c>
      <c r="C1733" s="13" t="s">
        <v>9616</v>
      </c>
      <c r="D1733" s="14" t="s">
        <v>6959</v>
      </c>
    </row>
    <row r="1734" spans="1:4" x14ac:dyDescent="0.3">
      <c r="A1734" s="16" t="s">
        <v>6191</v>
      </c>
      <c r="B1734" s="17" t="s">
        <v>6797</v>
      </c>
      <c r="C1734" s="18" t="s">
        <v>9617</v>
      </c>
      <c r="D1734" s="3" t="s">
        <v>9618</v>
      </c>
    </row>
    <row r="1735" spans="1:4" x14ac:dyDescent="0.3">
      <c r="A1735" s="11" t="s">
        <v>6192</v>
      </c>
      <c r="B1735" s="12" t="s">
        <v>6797</v>
      </c>
      <c r="C1735" s="13" t="s">
        <v>9619</v>
      </c>
      <c r="D1735" s="14" t="s">
        <v>9620</v>
      </c>
    </row>
    <row r="1736" spans="1:4" x14ac:dyDescent="0.3">
      <c r="A1736" s="16" t="s">
        <v>6193</v>
      </c>
      <c r="B1736" s="17" t="s">
        <v>7674</v>
      </c>
      <c r="C1736" s="18" t="s">
        <v>9621</v>
      </c>
      <c r="D1736" s="3" t="s">
        <v>9622</v>
      </c>
    </row>
    <row r="1737" spans="1:4" x14ac:dyDescent="0.3">
      <c r="A1737" s="11" t="s">
        <v>6194</v>
      </c>
      <c r="B1737" s="12" t="s">
        <v>6797</v>
      </c>
      <c r="C1737" s="13" t="s">
        <v>9623</v>
      </c>
      <c r="D1737" s="14" t="s">
        <v>9624</v>
      </c>
    </row>
    <row r="1738" spans="1:4" x14ac:dyDescent="0.3">
      <c r="A1738" s="16" t="s">
        <v>6195</v>
      </c>
      <c r="B1738" s="17" t="s">
        <v>6800</v>
      </c>
      <c r="C1738" s="18" t="s">
        <v>8356</v>
      </c>
      <c r="D1738" s="3" t="s">
        <v>9625</v>
      </c>
    </row>
    <row r="1739" spans="1:4" x14ac:dyDescent="0.3">
      <c r="A1739" s="11" t="s">
        <v>6196</v>
      </c>
      <c r="B1739" s="12" t="s">
        <v>6800</v>
      </c>
      <c r="C1739" s="13" t="s">
        <v>9626</v>
      </c>
      <c r="D1739" s="14" t="s">
        <v>6899</v>
      </c>
    </row>
    <row r="1740" spans="1:4" x14ac:dyDescent="0.3">
      <c r="A1740" s="16" t="s">
        <v>6197</v>
      </c>
      <c r="B1740" s="17" t="s">
        <v>6800</v>
      </c>
      <c r="C1740" s="18" t="s">
        <v>9627</v>
      </c>
      <c r="D1740" s="3" t="s">
        <v>9628</v>
      </c>
    </row>
    <row r="1741" spans="1:4" x14ac:dyDescent="0.3">
      <c r="A1741" s="11" t="s">
        <v>6198</v>
      </c>
      <c r="B1741" s="12" t="s">
        <v>6797</v>
      </c>
      <c r="C1741" s="13" t="s">
        <v>9629</v>
      </c>
      <c r="D1741" s="14" t="s">
        <v>9630</v>
      </c>
    </row>
    <row r="1742" spans="1:4" x14ac:dyDescent="0.3">
      <c r="A1742" s="16" t="s">
        <v>6199</v>
      </c>
      <c r="B1742" s="17" t="s">
        <v>6797</v>
      </c>
      <c r="C1742" s="18" t="s">
        <v>9631</v>
      </c>
      <c r="D1742" s="3" t="s">
        <v>9632</v>
      </c>
    </row>
    <row r="1743" spans="1:4" x14ac:dyDescent="0.3">
      <c r="A1743" s="11" t="s">
        <v>6200</v>
      </c>
      <c r="B1743" s="12" t="s">
        <v>6797</v>
      </c>
      <c r="C1743" s="13" t="s">
        <v>9633</v>
      </c>
      <c r="D1743" s="14" t="s">
        <v>9634</v>
      </c>
    </row>
    <row r="1744" spans="1:4" x14ac:dyDescent="0.3">
      <c r="A1744" s="16" t="s">
        <v>6201</v>
      </c>
      <c r="B1744" s="17" t="s">
        <v>6797</v>
      </c>
      <c r="C1744" s="18" t="s">
        <v>9635</v>
      </c>
      <c r="D1744" s="3" t="s">
        <v>9636</v>
      </c>
    </row>
    <row r="1745" spans="1:4" x14ac:dyDescent="0.3">
      <c r="A1745" s="11" t="s">
        <v>6202</v>
      </c>
      <c r="B1745" s="12" t="s">
        <v>6797</v>
      </c>
      <c r="C1745" s="13" t="s">
        <v>9637</v>
      </c>
      <c r="D1745" s="14" t="s">
        <v>7745</v>
      </c>
    </row>
    <row r="1746" spans="1:4" x14ac:dyDescent="0.3">
      <c r="A1746" s="16" t="s">
        <v>6203</v>
      </c>
      <c r="B1746" s="17" t="s">
        <v>6800</v>
      </c>
      <c r="C1746" s="18" t="s">
        <v>8093</v>
      </c>
      <c r="D1746" s="3" t="s">
        <v>9638</v>
      </c>
    </row>
    <row r="1747" spans="1:4" x14ac:dyDescent="0.3">
      <c r="A1747" s="11" t="s">
        <v>6204</v>
      </c>
      <c r="B1747" s="12" t="s">
        <v>6797</v>
      </c>
      <c r="C1747" s="13" t="s">
        <v>9639</v>
      </c>
      <c r="D1747" s="14" t="s">
        <v>9323</v>
      </c>
    </row>
    <row r="1748" spans="1:4" x14ac:dyDescent="0.3">
      <c r="A1748" s="16" t="s">
        <v>6205</v>
      </c>
      <c r="B1748" s="17" t="s">
        <v>6797</v>
      </c>
      <c r="C1748" s="18" t="s">
        <v>9640</v>
      </c>
      <c r="D1748" s="3" t="s">
        <v>9641</v>
      </c>
    </row>
    <row r="1749" spans="1:4" x14ac:dyDescent="0.3">
      <c r="A1749" s="11" t="s">
        <v>6206</v>
      </c>
      <c r="B1749" s="12" t="s">
        <v>6800</v>
      </c>
      <c r="C1749" s="13" t="s">
        <v>9623</v>
      </c>
      <c r="D1749" s="14" t="s">
        <v>9642</v>
      </c>
    </row>
    <row r="1750" spans="1:4" x14ac:dyDescent="0.3">
      <c r="A1750" s="16" t="s">
        <v>6207</v>
      </c>
      <c r="B1750" s="17" t="s">
        <v>6800</v>
      </c>
      <c r="C1750" s="18" t="s">
        <v>9643</v>
      </c>
      <c r="D1750" s="3" t="s">
        <v>8212</v>
      </c>
    </row>
    <row r="1751" spans="1:4" x14ac:dyDescent="0.3">
      <c r="A1751" s="11" t="s">
        <v>6208</v>
      </c>
      <c r="B1751" s="12" t="s">
        <v>6800</v>
      </c>
      <c r="C1751" s="13" t="s">
        <v>8663</v>
      </c>
      <c r="D1751" s="14" t="s">
        <v>9644</v>
      </c>
    </row>
    <row r="1752" spans="1:4" x14ac:dyDescent="0.3">
      <c r="A1752" s="16" t="s">
        <v>6209</v>
      </c>
      <c r="B1752" s="17" t="s">
        <v>7674</v>
      </c>
      <c r="C1752" s="18" t="s">
        <v>9645</v>
      </c>
      <c r="D1752" s="3" t="s">
        <v>9646</v>
      </c>
    </row>
    <row r="1753" spans="1:4" x14ac:dyDescent="0.3">
      <c r="A1753" s="11" t="s">
        <v>6210</v>
      </c>
      <c r="B1753" s="12" t="s">
        <v>6800</v>
      </c>
      <c r="C1753" s="13" t="s">
        <v>9647</v>
      </c>
      <c r="D1753" s="14" t="s">
        <v>9443</v>
      </c>
    </row>
    <row r="1754" spans="1:4" x14ac:dyDescent="0.3">
      <c r="A1754" s="16" t="s">
        <v>6211</v>
      </c>
      <c r="B1754" s="17" t="s">
        <v>6800</v>
      </c>
      <c r="C1754" s="18" t="s">
        <v>9648</v>
      </c>
      <c r="D1754" s="3" t="s">
        <v>9649</v>
      </c>
    </row>
    <row r="1755" spans="1:4" x14ac:dyDescent="0.3">
      <c r="A1755" s="11" t="s">
        <v>6212</v>
      </c>
      <c r="B1755" s="12" t="s">
        <v>6800</v>
      </c>
      <c r="C1755" s="13" t="s">
        <v>7866</v>
      </c>
      <c r="D1755" s="14" t="s">
        <v>9650</v>
      </c>
    </row>
    <row r="1756" spans="1:4" x14ac:dyDescent="0.3">
      <c r="A1756" s="16" t="s">
        <v>6213</v>
      </c>
      <c r="B1756" s="17" t="s">
        <v>6797</v>
      </c>
      <c r="C1756" s="18" t="s">
        <v>9651</v>
      </c>
      <c r="D1756" s="3" t="s">
        <v>9652</v>
      </c>
    </row>
    <row r="1757" spans="1:4" x14ac:dyDescent="0.3">
      <c r="A1757" s="11" t="s">
        <v>6214</v>
      </c>
      <c r="B1757" s="12" t="s">
        <v>6797</v>
      </c>
      <c r="C1757" s="13" t="s">
        <v>9653</v>
      </c>
      <c r="D1757" s="14" t="s">
        <v>9654</v>
      </c>
    </row>
    <row r="1758" spans="1:4" x14ac:dyDescent="0.3">
      <c r="A1758" s="16" t="s">
        <v>6215</v>
      </c>
      <c r="B1758" s="17" t="s">
        <v>6800</v>
      </c>
      <c r="C1758" s="18" t="s">
        <v>7255</v>
      </c>
      <c r="D1758" s="3" t="s">
        <v>9655</v>
      </c>
    </row>
    <row r="1759" spans="1:4" x14ac:dyDescent="0.3">
      <c r="A1759" s="11" t="s">
        <v>6216</v>
      </c>
      <c r="B1759" s="12" t="s">
        <v>7674</v>
      </c>
      <c r="C1759" s="13" t="s">
        <v>9656</v>
      </c>
      <c r="D1759" s="14" t="s">
        <v>9657</v>
      </c>
    </row>
    <row r="1760" spans="1:4" x14ac:dyDescent="0.3">
      <c r="A1760" s="16" t="s">
        <v>6217</v>
      </c>
      <c r="B1760" s="17" t="s">
        <v>6800</v>
      </c>
      <c r="C1760" s="18" t="s">
        <v>9658</v>
      </c>
      <c r="D1760" s="3" t="s">
        <v>9659</v>
      </c>
    </row>
    <row r="1761" spans="1:4" x14ac:dyDescent="0.3">
      <c r="A1761" s="11" t="s">
        <v>6218</v>
      </c>
      <c r="B1761" s="12" t="s">
        <v>6800</v>
      </c>
      <c r="C1761" s="13" t="s">
        <v>9660</v>
      </c>
      <c r="D1761" s="14" t="s">
        <v>9661</v>
      </c>
    </row>
    <row r="1762" spans="1:4" x14ac:dyDescent="0.3">
      <c r="A1762" s="16" t="s">
        <v>6219</v>
      </c>
      <c r="B1762" s="17" t="s">
        <v>6800</v>
      </c>
      <c r="C1762" s="18" t="s">
        <v>9662</v>
      </c>
      <c r="D1762" s="3" t="s">
        <v>9663</v>
      </c>
    </row>
    <row r="1763" spans="1:4" x14ac:dyDescent="0.3">
      <c r="A1763" s="11" t="s">
        <v>6220</v>
      </c>
      <c r="B1763" s="12" t="s">
        <v>6797</v>
      </c>
      <c r="C1763" s="13" t="s">
        <v>9664</v>
      </c>
      <c r="D1763" s="14" t="s">
        <v>9665</v>
      </c>
    </row>
    <row r="1764" spans="1:4" x14ac:dyDescent="0.3">
      <c r="A1764" s="16" t="s">
        <v>6221</v>
      </c>
      <c r="B1764" s="17" t="s">
        <v>6797</v>
      </c>
      <c r="C1764" s="18" t="s">
        <v>9666</v>
      </c>
      <c r="D1764" s="3" t="s">
        <v>9667</v>
      </c>
    </row>
    <row r="1765" spans="1:4" x14ac:dyDescent="0.3">
      <c r="A1765" s="11" t="s">
        <v>6222</v>
      </c>
      <c r="B1765" s="12" t="s">
        <v>6797</v>
      </c>
      <c r="C1765" s="13" t="s">
        <v>7235</v>
      </c>
      <c r="D1765" s="14" t="s">
        <v>9668</v>
      </c>
    </row>
    <row r="1766" spans="1:4" x14ac:dyDescent="0.3">
      <c r="A1766" s="16" t="s">
        <v>6223</v>
      </c>
      <c r="B1766" s="17" t="s">
        <v>6797</v>
      </c>
      <c r="C1766" s="18" t="s">
        <v>8760</v>
      </c>
      <c r="D1766" s="3" t="s">
        <v>9669</v>
      </c>
    </row>
    <row r="1767" spans="1:4" x14ac:dyDescent="0.3">
      <c r="A1767" s="11" t="s">
        <v>6224</v>
      </c>
      <c r="B1767" s="12" t="s">
        <v>6800</v>
      </c>
      <c r="C1767" s="13" t="s">
        <v>9670</v>
      </c>
      <c r="D1767" s="14" t="s">
        <v>7113</v>
      </c>
    </row>
    <row r="1768" spans="1:4" x14ac:dyDescent="0.3">
      <c r="A1768" s="16" t="s">
        <v>6225</v>
      </c>
      <c r="B1768" s="17" t="s">
        <v>6797</v>
      </c>
      <c r="C1768" s="18" t="s">
        <v>9671</v>
      </c>
      <c r="D1768" s="3" t="s">
        <v>8679</v>
      </c>
    </row>
    <row r="1769" spans="1:4" x14ac:dyDescent="0.3">
      <c r="A1769" s="11" t="s">
        <v>6226</v>
      </c>
      <c r="B1769" s="12" t="s">
        <v>6797</v>
      </c>
      <c r="C1769" s="13" t="s">
        <v>9672</v>
      </c>
      <c r="D1769" s="14" t="s">
        <v>7160</v>
      </c>
    </row>
    <row r="1770" spans="1:4" x14ac:dyDescent="0.3">
      <c r="A1770" s="16" t="s">
        <v>6227</v>
      </c>
      <c r="B1770" s="17" t="s">
        <v>6797</v>
      </c>
      <c r="C1770" s="18" t="s">
        <v>9673</v>
      </c>
      <c r="D1770" s="3" t="s">
        <v>7745</v>
      </c>
    </row>
    <row r="1771" spans="1:4" x14ac:dyDescent="0.3">
      <c r="A1771" s="11" t="s">
        <v>6228</v>
      </c>
      <c r="B1771" s="12" t="s">
        <v>6797</v>
      </c>
      <c r="C1771" s="13" t="s">
        <v>9674</v>
      </c>
      <c r="D1771" s="14" t="s">
        <v>9675</v>
      </c>
    </row>
    <row r="1772" spans="1:4" x14ac:dyDescent="0.3">
      <c r="A1772" s="16" t="s">
        <v>6229</v>
      </c>
      <c r="B1772" s="17" t="s">
        <v>6797</v>
      </c>
      <c r="C1772" s="18" t="s">
        <v>9676</v>
      </c>
      <c r="D1772" s="3" t="s">
        <v>9677</v>
      </c>
    </row>
    <row r="1773" spans="1:4" x14ac:dyDescent="0.3">
      <c r="A1773" s="11" t="s">
        <v>6230</v>
      </c>
      <c r="B1773" s="12" t="s">
        <v>6797</v>
      </c>
      <c r="C1773" s="13" t="s">
        <v>9678</v>
      </c>
      <c r="D1773" s="14" t="s">
        <v>7694</v>
      </c>
    </row>
    <row r="1774" spans="1:4" x14ac:dyDescent="0.3">
      <c r="A1774" s="16" t="s">
        <v>6231</v>
      </c>
      <c r="B1774" s="17" t="s">
        <v>6797</v>
      </c>
      <c r="C1774" s="18" t="s">
        <v>9679</v>
      </c>
      <c r="D1774" s="3" t="s">
        <v>9680</v>
      </c>
    </row>
    <row r="1775" spans="1:4" x14ac:dyDescent="0.3">
      <c r="A1775" s="11" t="s">
        <v>6232</v>
      </c>
      <c r="B1775" s="12" t="s">
        <v>6800</v>
      </c>
      <c r="C1775" s="13" t="s">
        <v>9681</v>
      </c>
      <c r="D1775" s="14" t="s">
        <v>9682</v>
      </c>
    </row>
    <row r="1776" spans="1:4" x14ac:dyDescent="0.3">
      <c r="A1776" s="16" t="s">
        <v>6233</v>
      </c>
      <c r="B1776" s="17" t="s">
        <v>6797</v>
      </c>
      <c r="C1776" s="18" t="s">
        <v>9683</v>
      </c>
      <c r="D1776" s="3" t="s">
        <v>8583</v>
      </c>
    </row>
    <row r="1777" spans="1:4" x14ac:dyDescent="0.3">
      <c r="A1777" s="11" t="s">
        <v>6234</v>
      </c>
      <c r="B1777" s="12" t="s">
        <v>6797</v>
      </c>
      <c r="C1777" s="13" t="s">
        <v>9684</v>
      </c>
      <c r="D1777" s="14" t="s">
        <v>6987</v>
      </c>
    </row>
    <row r="1778" spans="1:4" x14ac:dyDescent="0.3">
      <c r="A1778" s="16" t="s">
        <v>6235</v>
      </c>
      <c r="B1778" s="17" t="s">
        <v>6800</v>
      </c>
      <c r="C1778" s="18" t="s">
        <v>9685</v>
      </c>
      <c r="D1778" s="3" t="s">
        <v>9686</v>
      </c>
    </row>
    <row r="1779" spans="1:4" x14ac:dyDescent="0.3">
      <c r="A1779" s="11" t="s">
        <v>6236</v>
      </c>
      <c r="B1779" s="12" t="s">
        <v>6797</v>
      </c>
      <c r="C1779" s="13" t="s">
        <v>8665</v>
      </c>
      <c r="D1779" s="14" t="s">
        <v>9687</v>
      </c>
    </row>
    <row r="1780" spans="1:4" x14ac:dyDescent="0.3">
      <c r="A1780" s="16" t="s">
        <v>6237</v>
      </c>
      <c r="B1780" s="17" t="s">
        <v>6800</v>
      </c>
      <c r="C1780" s="18" t="s">
        <v>9688</v>
      </c>
      <c r="D1780" s="3" t="s">
        <v>9689</v>
      </c>
    </row>
    <row r="1781" spans="1:4" x14ac:dyDescent="0.3">
      <c r="A1781" s="11" t="s">
        <v>6238</v>
      </c>
      <c r="B1781" s="12" t="s">
        <v>6797</v>
      </c>
      <c r="C1781" s="13" t="s">
        <v>9690</v>
      </c>
      <c r="D1781" s="14" t="s">
        <v>8187</v>
      </c>
    </row>
    <row r="1782" spans="1:4" x14ac:dyDescent="0.3">
      <c r="A1782" s="16" t="s">
        <v>6239</v>
      </c>
      <c r="B1782" s="17" t="s">
        <v>6797</v>
      </c>
      <c r="C1782" s="18" t="s">
        <v>9691</v>
      </c>
      <c r="D1782" s="3" t="s">
        <v>8306</v>
      </c>
    </row>
    <row r="1783" spans="1:4" x14ac:dyDescent="0.3">
      <c r="A1783" s="11" t="s">
        <v>6240</v>
      </c>
      <c r="B1783" s="12" t="s">
        <v>6800</v>
      </c>
      <c r="C1783" s="13" t="s">
        <v>9438</v>
      </c>
      <c r="D1783" s="14" t="s">
        <v>9692</v>
      </c>
    </row>
    <row r="1784" spans="1:4" x14ac:dyDescent="0.3">
      <c r="A1784" s="16" t="s">
        <v>6241</v>
      </c>
      <c r="B1784" s="17" t="s">
        <v>6797</v>
      </c>
      <c r="C1784" s="18" t="s">
        <v>6849</v>
      </c>
      <c r="D1784" s="3" t="s">
        <v>9693</v>
      </c>
    </row>
    <row r="1785" spans="1:4" x14ac:dyDescent="0.3">
      <c r="A1785" s="11" t="s">
        <v>6242</v>
      </c>
      <c r="B1785" s="12" t="s">
        <v>6800</v>
      </c>
      <c r="C1785" s="13" t="s">
        <v>7841</v>
      </c>
      <c r="D1785" s="14" t="s">
        <v>8173</v>
      </c>
    </row>
    <row r="1786" spans="1:4" x14ac:dyDescent="0.3">
      <c r="A1786" s="16" t="s">
        <v>6243</v>
      </c>
      <c r="B1786" s="17" t="s">
        <v>6800</v>
      </c>
      <c r="C1786" s="18" t="s">
        <v>9694</v>
      </c>
      <c r="D1786" s="3" t="s">
        <v>9695</v>
      </c>
    </row>
    <row r="1787" spans="1:4" x14ac:dyDescent="0.3">
      <c r="A1787" s="11" t="s">
        <v>6244</v>
      </c>
      <c r="B1787" s="12" t="s">
        <v>6800</v>
      </c>
      <c r="C1787" s="13" t="s">
        <v>9696</v>
      </c>
      <c r="D1787" s="14" t="s">
        <v>6838</v>
      </c>
    </row>
    <row r="1788" spans="1:4" x14ac:dyDescent="0.3">
      <c r="A1788" s="16" t="s">
        <v>6245</v>
      </c>
      <c r="B1788" s="17" t="s">
        <v>6800</v>
      </c>
      <c r="C1788" s="18" t="s">
        <v>9697</v>
      </c>
      <c r="D1788" s="3" t="s">
        <v>9698</v>
      </c>
    </row>
    <row r="1789" spans="1:4" x14ac:dyDescent="0.3">
      <c r="A1789" s="11" t="s">
        <v>6246</v>
      </c>
      <c r="B1789" s="12" t="s">
        <v>6800</v>
      </c>
      <c r="C1789" s="13" t="s">
        <v>8700</v>
      </c>
      <c r="D1789" s="14" t="s">
        <v>9699</v>
      </c>
    </row>
    <row r="1790" spans="1:4" x14ac:dyDescent="0.3">
      <c r="A1790" s="16" t="s">
        <v>6247</v>
      </c>
      <c r="B1790" s="17" t="s">
        <v>6800</v>
      </c>
      <c r="C1790" s="18" t="s">
        <v>9700</v>
      </c>
      <c r="D1790" s="3" t="s">
        <v>6812</v>
      </c>
    </row>
    <row r="1791" spans="1:4" x14ac:dyDescent="0.3">
      <c r="A1791" s="11" t="s">
        <v>6248</v>
      </c>
      <c r="B1791" s="12" t="s">
        <v>6800</v>
      </c>
      <c r="C1791" s="13" t="s">
        <v>9701</v>
      </c>
      <c r="D1791" s="14" t="s">
        <v>9702</v>
      </c>
    </row>
    <row r="1792" spans="1:4" x14ac:dyDescent="0.3">
      <c r="A1792" s="16" t="s">
        <v>6249</v>
      </c>
      <c r="B1792" s="17" t="s">
        <v>6800</v>
      </c>
      <c r="C1792" s="18" t="s">
        <v>7548</v>
      </c>
      <c r="D1792" s="3" t="s">
        <v>9703</v>
      </c>
    </row>
    <row r="1793" spans="1:4" x14ac:dyDescent="0.3">
      <c r="A1793" s="11" t="s">
        <v>6250</v>
      </c>
      <c r="B1793" s="12" t="s">
        <v>6797</v>
      </c>
      <c r="C1793" s="13" t="s">
        <v>9704</v>
      </c>
      <c r="D1793" s="14" t="s">
        <v>7168</v>
      </c>
    </row>
    <row r="1794" spans="1:4" x14ac:dyDescent="0.3">
      <c r="A1794" s="16" t="s">
        <v>6251</v>
      </c>
      <c r="B1794" s="17" t="s">
        <v>6800</v>
      </c>
      <c r="C1794" s="18" t="s">
        <v>9705</v>
      </c>
      <c r="D1794" s="3" t="s">
        <v>7094</v>
      </c>
    </row>
    <row r="1795" spans="1:4" x14ac:dyDescent="0.3">
      <c r="A1795" s="11" t="s">
        <v>6252</v>
      </c>
      <c r="B1795" s="12" t="s">
        <v>6797</v>
      </c>
      <c r="C1795" s="13" t="s">
        <v>9706</v>
      </c>
      <c r="D1795" s="14" t="s">
        <v>7961</v>
      </c>
    </row>
    <row r="1796" spans="1:4" x14ac:dyDescent="0.3">
      <c r="A1796" s="16" t="s">
        <v>6253</v>
      </c>
      <c r="B1796" s="17" t="s">
        <v>6800</v>
      </c>
      <c r="C1796" s="18" t="s">
        <v>9182</v>
      </c>
      <c r="D1796" s="3" t="s">
        <v>6871</v>
      </c>
    </row>
    <row r="1797" spans="1:4" x14ac:dyDescent="0.3">
      <c r="A1797" s="11" t="s">
        <v>6254</v>
      </c>
      <c r="B1797" s="12" t="s">
        <v>6797</v>
      </c>
      <c r="C1797" s="13" t="s">
        <v>9707</v>
      </c>
      <c r="D1797" s="14" t="s">
        <v>8721</v>
      </c>
    </row>
    <row r="1798" spans="1:4" x14ac:dyDescent="0.3">
      <c r="A1798" s="16" t="s">
        <v>6255</v>
      </c>
      <c r="B1798" s="17" t="s">
        <v>6800</v>
      </c>
      <c r="C1798" s="18" t="s">
        <v>9708</v>
      </c>
      <c r="D1798" s="3" t="s">
        <v>9709</v>
      </c>
    </row>
    <row r="1799" spans="1:4" x14ac:dyDescent="0.3">
      <c r="A1799" s="11" t="s">
        <v>6256</v>
      </c>
      <c r="B1799" s="12" t="s">
        <v>6797</v>
      </c>
      <c r="C1799" s="13" t="s">
        <v>9710</v>
      </c>
      <c r="D1799" s="14" t="s">
        <v>9711</v>
      </c>
    </row>
    <row r="1800" spans="1:4" x14ac:dyDescent="0.3">
      <c r="A1800" s="16" t="s">
        <v>6257</v>
      </c>
      <c r="B1800" s="17" t="s">
        <v>6797</v>
      </c>
      <c r="C1800" s="18" t="s">
        <v>7793</v>
      </c>
      <c r="D1800" s="3" t="s">
        <v>9712</v>
      </c>
    </row>
    <row r="1801" spans="1:4" x14ac:dyDescent="0.3">
      <c r="A1801" s="11" t="s">
        <v>6258</v>
      </c>
      <c r="B1801" s="12" t="s">
        <v>6800</v>
      </c>
      <c r="C1801" s="13" t="s">
        <v>9713</v>
      </c>
      <c r="D1801" s="14" t="s">
        <v>9714</v>
      </c>
    </row>
    <row r="1802" spans="1:4" x14ac:dyDescent="0.3">
      <c r="A1802" s="16" t="s">
        <v>6259</v>
      </c>
      <c r="B1802" s="17" t="s">
        <v>6797</v>
      </c>
      <c r="C1802" s="18" t="s">
        <v>9715</v>
      </c>
      <c r="D1802" s="3" t="s">
        <v>9583</v>
      </c>
    </row>
    <row r="1803" spans="1:4" x14ac:dyDescent="0.3">
      <c r="A1803" s="11" t="s">
        <v>6260</v>
      </c>
      <c r="B1803" s="12" t="s">
        <v>6800</v>
      </c>
      <c r="C1803" s="13" t="s">
        <v>9716</v>
      </c>
      <c r="D1803" s="14" t="s">
        <v>6927</v>
      </c>
    </row>
    <row r="1804" spans="1:4" x14ac:dyDescent="0.3">
      <c r="A1804" s="16" t="s">
        <v>6261</v>
      </c>
      <c r="B1804" s="17" t="s">
        <v>6800</v>
      </c>
      <c r="C1804" s="18" t="s">
        <v>7185</v>
      </c>
      <c r="D1804" s="3" t="s">
        <v>7831</v>
      </c>
    </row>
    <row r="1805" spans="1:4" x14ac:dyDescent="0.3">
      <c r="A1805" s="11" t="s">
        <v>6262</v>
      </c>
      <c r="B1805" s="12" t="s">
        <v>6800</v>
      </c>
      <c r="C1805" s="13" t="s">
        <v>6855</v>
      </c>
      <c r="D1805" s="14" t="s">
        <v>9717</v>
      </c>
    </row>
    <row r="1806" spans="1:4" x14ac:dyDescent="0.3">
      <c r="A1806" s="16" t="s">
        <v>6263</v>
      </c>
      <c r="B1806" s="17" t="s">
        <v>6800</v>
      </c>
      <c r="C1806" s="18" t="s">
        <v>9718</v>
      </c>
      <c r="D1806" s="3" t="s">
        <v>9719</v>
      </c>
    </row>
    <row r="1807" spans="1:4" x14ac:dyDescent="0.3">
      <c r="A1807" s="11" t="s">
        <v>6264</v>
      </c>
      <c r="B1807" s="12" t="s">
        <v>6797</v>
      </c>
      <c r="C1807" s="13" t="s">
        <v>9720</v>
      </c>
      <c r="D1807" s="14" t="s">
        <v>7620</v>
      </c>
    </row>
    <row r="1808" spans="1:4" x14ac:dyDescent="0.3">
      <c r="A1808" s="16" t="s">
        <v>6265</v>
      </c>
      <c r="B1808" s="17" t="s">
        <v>6797</v>
      </c>
      <c r="C1808" s="18" t="s">
        <v>9721</v>
      </c>
      <c r="D1808" s="3" t="s">
        <v>9722</v>
      </c>
    </row>
    <row r="1809" spans="1:4" x14ac:dyDescent="0.3">
      <c r="A1809" s="11" t="s">
        <v>6266</v>
      </c>
      <c r="B1809" s="12" t="s">
        <v>6797</v>
      </c>
      <c r="C1809" s="13" t="s">
        <v>9723</v>
      </c>
      <c r="D1809" s="14" t="s">
        <v>9724</v>
      </c>
    </row>
    <row r="1810" spans="1:4" x14ac:dyDescent="0.3">
      <c r="A1810" s="16" t="s">
        <v>6267</v>
      </c>
      <c r="B1810" s="17" t="s">
        <v>6797</v>
      </c>
      <c r="C1810" s="18" t="s">
        <v>9725</v>
      </c>
      <c r="D1810" s="3" t="s">
        <v>7268</v>
      </c>
    </row>
    <row r="1811" spans="1:4" x14ac:dyDescent="0.3">
      <c r="A1811" s="11" t="s">
        <v>6268</v>
      </c>
      <c r="B1811" s="12" t="s">
        <v>6797</v>
      </c>
      <c r="C1811" s="13" t="s">
        <v>9726</v>
      </c>
      <c r="D1811" s="14" t="s">
        <v>9632</v>
      </c>
    </row>
    <row r="1812" spans="1:4" x14ac:dyDescent="0.3">
      <c r="A1812" s="16" t="s">
        <v>6269</v>
      </c>
      <c r="B1812" s="17" t="s">
        <v>6797</v>
      </c>
      <c r="C1812" s="18" t="s">
        <v>9727</v>
      </c>
      <c r="D1812" s="3" t="s">
        <v>9728</v>
      </c>
    </row>
    <row r="1813" spans="1:4" x14ac:dyDescent="0.3">
      <c r="A1813" s="11" t="s">
        <v>6270</v>
      </c>
      <c r="B1813" s="12" t="s">
        <v>6797</v>
      </c>
      <c r="C1813" s="13" t="s">
        <v>9729</v>
      </c>
      <c r="D1813" s="14" t="s">
        <v>9730</v>
      </c>
    </row>
    <row r="1814" spans="1:4" x14ac:dyDescent="0.3">
      <c r="A1814" s="16" t="s">
        <v>6271</v>
      </c>
      <c r="B1814" s="17" t="s">
        <v>6800</v>
      </c>
      <c r="C1814" s="18" t="s">
        <v>9731</v>
      </c>
      <c r="D1814" s="3" t="s">
        <v>9732</v>
      </c>
    </row>
    <row r="1815" spans="1:4" x14ac:dyDescent="0.3">
      <c r="A1815" s="11" t="s">
        <v>6272</v>
      </c>
      <c r="B1815" s="12" t="s">
        <v>6797</v>
      </c>
      <c r="C1815" s="13" t="s">
        <v>9733</v>
      </c>
      <c r="D1815" s="14" t="s">
        <v>7620</v>
      </c>
    </row>
    <row r="1816" spans="1:4" x14ac:dyDescent="0.3">
      <c r="A1816" s="16" t="s">
        <v>6273</v>
      </c>
      <c r="B1816" s="17" t="s">
        <v>6800</v>
      </c>
      <c r="C1816" s="18" t="s">
        <v>9734</v>
      </c>
      <c r="D1816" s="3" t="s">
        <v>8084</v>
      </c>
    </row>
    <row r="1817" spans="1:4" x14ac:dyDescent="0.3">
      <c r="A1817" s="11" t="s">
        <v>6274</v>
      </c>
      <c r="B1817" s="12" t="s">
        <v>6800</v>
      </c>
      <c r="C1817" s="13" t="s">
        <v>9735</v>
      </c>
      <c r="D1817" s="14" t="s">
        <v>9736</v>
      </c>
    </row>
    <row r="1818" spans="1:4" x14ac:dyDescent="0.3">
      <c r="A1818" s="16" t="s">
        <v>6275</v>
      </c>
      <c r="B1818" s="17" t="s">
        <v>6800</v>
      </c>
      <c r="C1818" s="18" t="s">
        <v>9737</v>
      </c>
      <c r="D1818" s="3" t="s">
        <v>9738</v>
      </c>
    </row>
    <row r="1819" spans="1:4" x14ac:dyDescent="0.3">
      <c r="A1819" s="11" t="s">
        <v>6276</v>
      </c>
      <c r="B1819" s="12" t="s">
        <v>6800</v>
      </c>
      <c r="C1819" s="13" t="s">
        <v>9739</v>
      </c>
      <c r="D1819" s="14" t="s">
        <v>9256</v>
      </c>
    </row>
    <row r="1820" spans="1:4" x14ac:dyDescent="0.3">
      <c r="A1820" s="16" t="s">
        <v>6277</v>
      </c>
      <c r="B1820" s="17" t="s">
        <v>6800</v>
      </c>
      <c r="C1820" s="18" t="s">
        <v>8550</v>
      </c>
      <c r="D1820" s="3" t="s">
        <v>7449</v>
      </c>
    </row>
    <row r="1821" spans="1:4" x14ac:dyDescent="0.3">
      <c r="A1821" s="11" t="s">
        <v>6278</v>
      </c>
      <c r="B1821" s="12" t="s">
        <v>6800</v>
      </c>
      <c r="C1821" s="13" t="s">
        <v>9740</v>
      </c>
      <c r="D1821" s="14" t="s">
        <v>9741</v>
      </c>
    </row>
    <row r="1822" spans="1:4" x14ac:dyDescent="0.3">
      <c r="A1822" s="16" t="s">
        <v>6279</v>
      </c>
      <c r="B1822" s="17" t="s">
        <v>6800</v>
      </c>
      <c r="C1822" s="18" t="s">
        <v>9742</v>
      </c>
      <c r="D1822" s="3" t="s">
        <v>6957</v>
      </c>
    </row>
    <row r="1823" spans="1:4" x14ac:dyDescent="0.3">
      <c r="A1823" s="11" t="s">
        <v>6280</v>
      </c>
      <c r="B1823" s="12" t="s">
        <v>6800</v>
      </c>
      <c r="C1823" s="13" t="s">
        <v>9743</v>
      </c>
      <c r="D1823" s="14" t="s">
        <v>9744</v>
      </c>
    </row>
    <row r="1824" spans="1:4" x14ac:dyDescent="0.3">
      <c r="A1824" s="16" t="s">
        <v>6281</v>
      </c>
      <c r="B1824" s="17" t="s">
        <v>6797</v>
      </c>
      <c r="C1824" s="18" t="s">
        <v>9745</v>
      </c>
      <c r="D1824" s="3" t="s">
        <v>9746</v>
      </c>
    </row>
    <row r="1825" spans="1:4" x14ac:dyDescent="0.3">
      <c r="A1825" s="11" t="s">
        <v>6282</v>
      </c>
      <c r="B1825" s="12" t="s">
        <v>6800</v>
      </c>
      <c r="C1825" s="13" t="s">
        <v>8122</v>
      </c>
      <c r="D1825" s="14" t="s">
        <v>7643</v>
      </c>
    </row>
    <row r="1826" spans="1:4" x14ac:dyDescent="0.3">
      <c r="A1826" s="16" t="s">
        <v>6283</v>
      </c>
      <c r="B1826" s="17" t="s">
        <v>6797</v>
      </c>
      <c r="C1826" s="18" t="s">
        <v>9747</v>
      </c>
      <c r="D1826" s="3" t="s">
        <v>9748</v>
      </c>
    </row>
    <row r="1827" spans="1:4" x14ac:dyDescent="0.3">
      <c r="A1827" s="11" t="s">
        <v>6284</v>
      </c>
      <c r="B1827" s="12" t="s">
        <v>6797</v>
      </c>
      <c r="C1827" s="13" t="s">
        <v>9749</v>
      </c>
      <c r="D1827" s="14" t="s">
        <v>9750</v>
      </c>
    </row>
    <row r="1828" spans="1:4" x14ac:dyDescent="0.3">
      <c r="A1828" s="16" t="s">
        <v>6285</v>
      </c>
      <c r="B1828" s="17" t="s">
        <v>6797</v>
      </c>
      <c r="C1828" s="18" t="s">
        <v>9751</v>
      </c>
      <c r="D1828" s="3" t="s">
        <v>9752</v>
      </c>
    </row>
    <row r="1829" spans="1:4" x14ac:dyDescent="0.3">
      <c r="A1829" s="11" t="s">
        <v>6286</v>
      </c>
      <c r="B1829" s="12" t="s">
        <v>6797</v>
      </c>
      <c r="C1829" s="13" t="s">
        <v>9753</v>
      </c>
      <c r="D1829" s="14" t="s">
        <v>9603</v>
      </c>
    </row>
    <row r="1830" spans="1:4" x14ac:dyDescent="0.3">
      <c r="A1830" s="16" t="s">
        <v>6287</v>
      </c>
      <c r="B1830" s="17" t="s">
        <v>6797</v>
      </c>
      <c r="C1830" s="18" t="s">
        <v>9754</v>
      </c>
      <c r="D1830" s="3" t="s">
        <v>7609</v>
      </c>
    </row>
    <row r="1831" spans="1:4" x14ac:dyDescent="0.3">
      <c r="A1831" s="11" t="s">
        <v>6288</v>
      </c>
      <c r="B1831" s="12" t="s">
        <v>6800</v>
      </c>
      <c r="C1831" s="13" t="s">
        <v>7161</v>
      </c>
      <c r="D1831" s="14" t="s">
        <v>9755</v>
      </c>
    </row>
    <row r="1832" spans="1:4" x14ac:dyDescent="0.3">
      <c r="A1832" s="16" t="s">
        <v>6289</v>
      </c>
      <c r="B1832" s="17" t="s">
        <v>6797</v>
      </c>
      <c r="C1832" s="18" t="s">
        <v>8551</v>
      </c>
      <c r="D1832" s="3" t="s">
        <v>7195</v>
      </c>
    </row>
    <row r="1833" spans="1:4" x14ac:dyDescent="0.3">
      <c r="A1833" s="11" t="s">
        <v>6290</v>
      </c>
      <c r="B1833" s="12" t="s">
        <v>6797</v>
      </c>
      <c r="C1833" s="13" t="s">
        <v>7523</v>
      </c>
      <c r="D1833" s="14" t="s">
        <v>9519</v>
      </c>
    </row>
    <row r="1834" spans="1:4" x14ac:dyDescent="0.3">
      <c r="A1834" s="16" t="s">
        <v>6291</v>
      </c>
      <c r="B1834" s="17" t="s">
        <v>6800</v>
      </c>
      <c r="C1834" s="18" t="s">
        <v>9756</v>
      </c>
      <c r="D1834" s="3" t="s">
        <v>9757</v>
      </c>
    </row>
    <row r="1835" spans="1:4" x14ac:dyDescent="0.3">
      <c r="A1835" s="11" t="s">
        <v>6292</v>
      </c>
      <c r="B1835" s="12" t="s">
        <v>6797</v>
      </c>
      <c r="C1835" s="13" t="s">
        <v>9758</v>
      </c>
      <c r="D1835" s="14" t="s">
        <v>9759</v>
      </c>
    </row>
    <row r="1836" spans="1:4" x14ac:dyDescent="0.3">
      <c r="A1836" s="16" t="s">
        <v>6293</v>
      </c>
      <c r="B1836" s="17" t="s">
        <v>7674</v>
      </c>
      <c r="C1836" s="18" t="s">
        <v>9760</v>
      </c>
      <c r="D1836" s="3" t="s">
        <v>8960</v>
      </c>
    </row>
    <row r="1837" spans="1:4" x14ac:dyDescent="0.3">
      <c r="A1837" s="11" t="s">
        <v>6294</v>
      </c>
      <c r="B1837" s="12" t="s">
        <v>6800</v>
      </c>
      <c r="C1837" s="13" t="s">
        <v>9761</v>
      </c>
      <c r="D1837" s="14" t="s">
        <v>8084</v>
      </c>
    </row>
    <row r="1838" spans="1:4" x14ac:dyDescent="0.3">
      <c r="A1838" s="16" t="s">
        <v>6295</v>
      </c>
      <c r="B1838" s="17" t="s">
        <v>6800</v>
      </c>
      <c r="C1838" s="18" t="s">
        <v>9762</v>
      </c>
      <c r="D1838" s="3" t="s">
        <v>9763</v>
      </c>
    </row>
    <row r="1839" spans="1:4" x14ac:dyDescent="0.3">
      <c r="A1839" s="11" t="s">
        <v>6296</v>
      </c>
      <c r="B1839" s="12" t="s">
        <v>6800</v>
      </c>
      <c r="C1839" s="13" t="s">
        <v>9764</v>
      </c>
      <c r="D1839" s="14" t="s">
        <v>9765</v>
      </c>
    </row>
    <row r="1840" spans="1:4" x14ac:dyDescent="0.3">
      <c r="A1840" s="16" t="s">
        <v>6297</v>
      </c>
      <c r="B1840" s="17" t="s">
        <v>6800</v>
      </c>
      <c r="C1840" s="18" t="s">
        <v>8782</v>
      </c>
      <c r="D1840" s="3" t="s">
        <v>9766</v>
      </c>
    </row>
    <row r="1841" spans="1:4" x14ac:dyDescent="0.3">
      <c r="A1841" s="11" t="s">
        <v>6298</v>
      </c>
      <c r="B1841" s="12" t="s">
        <v>6800</v>
      </c>
      <c r="C1841" s="13" t="s">
        <v>8865</v>
      </c>
      <c r="D1841" s="14" t="s">
        <v>9767</v>
      </c>
    </row>
    <row r="1842" spans="1:4" x14ac:dyDescent="0.3">
      <c r="A1842" s="16" t="s">
        <v>6299</v>
      </c>
      <c r="B1842" s="17" t="s">
        <v>6797</v>
      </c>
      <c r="C1842" s="18" t="s">
        <v>9768</v>
      </c>
      <c r="D1842" s="3" t="s">
        <v>6925</v>
      </c>
    </row>
    <row r="1843" spans="1:4" x14ac:dyDescent="0.3">
      <c r="A1843" s="11" t="s">
        <v>6300</v>
      </c>
      <c r="B1843" s="12" t="s">
        <v>6797</v>
      </c>
      <c r="C1843" s="13" t="s">
        <v>9769</v>
      </c>
      <c r="D1843" s="14" t="s">
        <v>9770</v>
      </c>
    </row>
    <row r="1844" spans="1:4" x14ac:dyDescent="0.3">
      <c r="A1844" s="16" t="s">
        <v>6301</v>
      </c>
      <c r="B1844" s="17" t="s">
        <v>6800</v>
      </c>
      <c r="C1844" s="18" t="s">
        <v>6928</v>
      </c>
      <c r="D1844" s="3" t="s">
        <v>9771</v>
      </c>
    </row>
    <row r="1845" spans="1:4" x14ac:dyDescent="0.3">
      <c r="A1845" s="11" t="s">
        <v>6302</v>
      </c>
      <c r="B1845" s="12" t="s">
        <v>6800</v>
      </c>
      <c r="C1845" s="13" t="s">
        <v>9772</v>
      </c>
      <c r="D1845" s="14" t="s">
        <v>9773</v>
      </c>
    </row>
    <row r="1846" spans="1:4" x14ac:dyDescent="0.3">
      <c r="A1846" s="16" t="s">
        <v>6303</v>
      </c>
      <c r="B1846" s="17" t="s">
        <v>6800</v>
      </c>
      <c r="C1846" s="18" t="s">
        <v>9774</v>
      </c>
      <c r="D1846" s="3" t="s">
        <v>6850</v>
      </c>
    </row>
    <row r="1847" spans="1:4" x14ac:dyDescent="0.3">
      <c r="A1847" s="11" t="s">
        <v>6304</v>
      </c>
      <c r="B1847" s="12" t="s">
        <v>6800</v>
      </c>
      <c r="C1847" s="13" t="s">
        <v>9775</v>
      </c>
      <c r="D1847" s="14" t="s">
        <v>9776</v>
      </c>
    </row>
    <row r="1848" spans="1:4" x14ac:dyDescent="0.3">
      <c r="A1848" s="16" t="s">
        <v>6305</v>
      </c>
      <c r="B1848" s="17" t="s">
        <v>6800</v>
      </c>
      <c r="C1848" s="18" t="s">
        <v>9777</v>
      </c>
      <c r="D1848" s="3" t="s">
        <v>9778</v>
      </c>
    </row>
    <row r="1849" spans="1:4" x14ac:dyDescent="0.3">
      <c r="A1849" s="11" t="s">
        <v>6306</v>
      </c>
      <c r="B1849" s="12" t="s">
        <v>6800</v>
      </c>
      <c r="C1849" s="13" t="s">
        <v>9779</v>
      </c>
      <c r="D1849" s="14" t="s">
        <v>9780</v>
      </c>
    </row>
    <row r="1850" spans="1:4" x14ac:dyDescent="0.3">
      <c r="A1850" s="16" t="s">
        <v>6307</v>
      </c>
      <c r="B1850" s="17" t="s">
        <v>6800</v>
      </c>
      <c r="C1850" s="18" t="s">
        <v>9781</v>
      </c>
      <c r="D1850" s="3" t="s">
        <v>9782</v>
      </c>
    </row>
    <row r="1851" spans="1:4" x14ac:dyDescent="0.3">
      <c r="A1851" s="11" t="s">
        <v>6308</v>
      </c>
      <c r="B1851" s="12" t="s">
        <v>6800</v>
      </c>
      <c r="C1851" s="13" t="s">
        <v>9783</v>
      </c>
      <c r="D1851" s="14" t="s">
        <v>7360</v>
      </c>
    </row>
    <row r="1852" spans="1:4" x14ac:dyDescent="0.3">
      <c r="A1852" s="16" t="s">
        <v>6309</v>
      </c>
      <c r="B1852" s="17" t="s">
        <v>6800</v>
      </c>
      <c r="C1852" s="18" t="s">
        <v>9784</v>
      </c>
      <c r="D1852" s="3" t="s">
        <v>6895</v>
      </c>
    </row>
    <row r="1853" spans="1:4" x14ac:dyDescent="0.3">
      <c r="A1853" s="11" t="s">
        <v>6310</v>
      </c>
      <c r="B1853" s="12" t="s">
        <v>6800</v>
      </c>
      <c r="C1853" s="13" t="s">
        <v>9785</v>
      </c>
      <c r="D1853" s="14" t="s">
        <v>9786</v>
      </c>
    </row>
    <row r="1854" spans="1:4" x14ac:dyDescent="0.3">
      <c r="A1854" s="16" t="s">
        <v>6311</v>
      </c>
      <c r="B1854" s="17" t="s">
        <v>6800</v>
      </c>
      <c r="C1854" s="18" t="s">
        <v>9787</v>
      </c>
      <c r="D1854" s="3" t="s">
        <v>6895</v>
      </c>
    </row>
    <row r="1855" spans="1:4" x14ac:dyDescent="0.3">
      <c r="A1855" s="11" t="s">
        <v>6312</v>
      </c>
      <c r="B1855" s="12" t="s">
        <v>6797</v>
      </c>
      <c r="C1855" s="13" t="s">
        <v>9481</v>
      </c>
      <c r="D1855" s="14" t="s">
        <v>9788</v>
      </c>
    </row>
    <row r="1856" spans="1:4" x14ac:dyDescent="0.3">
      <c r="A1856" s="16" t="s">
        <v>6313</v>
      </c>
      <c r="B1856" s="17" t="s">
        <v>6800</v>
      </c>
      <c r="C1856" s="18" t="s">
        <v>8012</v>
      </c>
      <c r="D1856" s="3" t="s">
        <v>8941</v>
      </c>
    </row>
    <row r="1857" spans="1:4" x14ac:dyDescent="0.3">
      <c r="A1857" s="11" t="s">
        <v>6314</v>
      </c>
      <c r="B1857" s="12" t="s">
        <v>6800</v>
      </c>
      <c r="C1857" s="13" t="s">
        <v>9789</v>
      </c>
      <c r="D1857" s="14" t="s">
        <v>7555</v>
      </c>
    </row>
    <row r="1858" spans="1:4" x14ac:dyDescent="0.3">
      <c r="A1858" s="16" t="s">
        <v>6315</v>
      </c>
      <c r="B1858" s="17" t="s">
        <v>6797</v>
      </c>
      <c r="C1858" s="18" t="s">
        <v>9790</v>
      </c>
      <c r="D1858" s="3" t="s">
        <v>9791</v>
      </c>
    </row>
    <row r="1859" spans="1:4" x14ac:dyDescent="0.3">
      <c r="A1859" s="11" t="s">
        <v>6316</v>
      </c>
      <c r="B1859" s="12" t="s">
        <v>6800</v>
      </c>
      <c r="C1859" s="13" t="s">
        <v>9792</v>
      </c>
      <c r="D1859" s="14" t="s">
        <v>9793</v>
      </c>
    </row>
    <row r="1860" spans="1:4" x14ac:dyDescent="0.3">
      <c r="A1860" s="16" t="s">
        <v>6317</v>
      </c>
      <c r="B1860" s="17" t="s">
        <v>6797</v>
      </c>
      <c r="C1860" s="18" t="s">
        <v>8641</v>
      </c>
      <c r="D1860" s="3" t="s">
        <v>9009</v>
      </c>
    </row>
    <row r="1861" spans="1:4" x14ac:dyDescent="0.3">
      <c r="A1861" s="11" t="s">
        <v>6318</v>
      </c>
      <c r="B1861" s="12" t="s">
        <v>6797</v>
      </c>
      <c r="C1861" s="13" t="s">
        <v>8356</v>
      </c>
      <c r="D1861" s="14" t="s">
        <v>9794</v>
      </c>
    </row>
    <row r="1862" spans="1:4" x14ac:dyDescent="0.3">
      <c r="A1862" s="16" t="s">
        <v>6319</v>
      </c>
      <c r="B1862" s="17" t="s">
        <v>6797</v>
      </c>
      <c r="C1862" s="18" t="s">
        <v>9795</v>
      </c>
      <c r="D1862" s="3" t="s">
        <v>9796</v>
      </c>
    </row>
    <row r="1863" spans="1:4" x14ac:dyDescent="0.3">
      <c r="A1863" s="11" t="s">
        <v>6320</v>
      </c>
      <c r="B1863" s="12" t="s">
        <v>6797</v>
      </c>
      <c r="C1863" s="13" t="s">
        <v>7530</v>
      </c>
      <c r="D1863" s="14" t="s">
        <v>7745</v>
      </c>
    </row>
    <row r="1864" spans="1:4" x14ac:dyDescent="0.3">
      <c r="A1864" s="16" t="s">
        <v>6321</v>
      </c>
      <c r="B1864" s="17" t="s">
        <v>6797</v>
      </c>
      <c r="C1864" s="18" t="s">
        <v>9797</v>
      </c>
      <c r="D1864" s="3" t="s">
        <v>9798</v>
      </c>
    </row>
    <row r="1865" spans="1:4" x14ac:dyDescent="0.3">
      <c r="A1865" s="11" t="s">
        <v>6322</v>
      </c>
      <c r="B1865" s="12" t="s">
        <v>6797</v>
      </c>
      <c r="C1865" s="13" t="s">
        <v>9799</v>
      </c>
      <c r="D1865" s="14" t="s">
        <v>6906</v>
      </c>
    </row>
    <row r="1866" spans="1:4" x14ac:dyDescent="0.3">
      <c r="A1866" s="16" t="s">
        <v>6323</v>
      </c>
      <c r="B1866" s="17" t="s">
        <v>6797</v>
      </c>
      <c r="C1866" s="18" t="s">
        <v>7617</v>
      </c>
      <c r="D1866" s="3" t="s">
        <v>9800</v>
      </c>
    </row>
    <row r="1867" spans="1:4" x14ac:dyDescent="0.3">
      <c r="A1867" s="11" t="s">
        <v>6324</v>
      </c>
      <c r="B1867" s="12" t="s">
        <v>6800</v>
      </c>
      <c r="C1867" s="13" t="s">
        <v>9801</v>
      </c>
      <c r="D1867" s="14" t="s">
        <v>9802</v>
      </c>
    </row>
    <row r="1868" spans="1:4" x14ac:dyDescent="0.3">
      <c r="A1868" s="16" t="s">
        <v>6325</v>
      </c>
      <c r="B1868" s="17" t="s">
        <v>6797</v>
      </c>
      <c r="C1868" s="18" t="s">
        <v>8218</v>
      </c>
      <c r="D1868" s="3" t="s">
        <v>8146</v>
      </c>
    </row>
    <row r="1869" spans="1:4" x14ac:dyDescent="0.3">
      <c r="A1869" s="11" t="s">
        <v>6326</v>
      </c>
      <c r="B1869" s="12" t="s">
        <v>6800</v>
      </c>
      <c r="C1869" s="13" t="s">
        <v>8053</v>
      </c>
      <c r="D1869" s="14" t="s">
        <v>9803</v>
      </c>
    </row>
    <row r="1870" spans="1:4" x14ac:dyDescent="0.3">
      <c r="A1870" s="16" t="s">
        <v>6327</v>
      </c>
      <c r="B1870" s="17" t="s">
        <v>6800</v>
      </c>
      <c r="C1870" s="18" t="s">
        <v>9804</v>
      </c>
      <c r="D1870" s="3" t="s">
        <v>7492</v>
      </c>
    </row>
    <row r="1871" spans="1:4" x14ac:dyDescent="0.3">
      <c r="A1871" s="11" t="s">
        <v>6328</v>
      </c>
      <c r="B1871" s="12" t="s">
        <v>6800</v>
      </c>
      <c r="C1871" s="13" t="s">
        <v>7192</v>
      </c>
      <c r="D1871" s="14" t="s">
        <v>7046</v>
      </c>
    </row>
    <row r="1872" spans="1:4" x14ac:dyDescent="0.3">
      <c r="A1872" s="16" t="s">
        <v>6329</v>
      </c>
      <c r="B1872" s="17" t="s">
        <v>6800</v>
      </c>
      <c r="C1872" s="18" t="s">
        <v>9805</v>
      </c>
      <c r="D1872" s="3" t="s">
        <v>9806</v>
      </c>
    </row>
    <row r="1873" spans="1:4" x14ac:dyDescent="0.3">
      <c r="A1873" s="11" t="s">
        <v>6330</v>
      </c>
      <c r="B1873" s="12" t="s">
        <v>6800</v>
      </c>
      <c r="C1873" s="13" t="s">
        <v>9807</v>
      </c>
      <c r="D1873" s="14" t="s">
        <v>9808</v>
      </c>
    </row>
    <row r="1874" spans="1:4" x14ac:dyDescent="0.3">
      <c r="A1874" s="16" t="s">
        <v>6331</v>
      </c>
      <c r="B1874" s="17" t="s">
        <v>6800</v>
      </c>
      <c r="C1874" s="18" t="s">
        <v>9809</v>
      </c>
      <c r="D1874" s="3" t="s">
        <v>9810</v>
      </c>
    </row>
    <row r="1875" spans="1:4" x14ac:dyDescent="0.3">
      <c r="A1875" s="11" t="s">
        <v>6332</v>
      </c>
      <c r="B1875" s="12" t="s">
        <v>6800</v>
      </c>
      <c r="C1875" s="13" t="s">
        <v>9811</v>
      </c>
      <c r="D1875" s="14" t="s">
        <v>9812</v>
      </c>
    </row>
    <row r="1876" spans="1:4" x14ac:dyDescent="0.3">
      <c r="A1876" s="16" t="s">
        <v>6333</v>
      </c>
      <c r="B1876" s="17" t="s">
        <v>6800</v>
      </c>
      <c r="C1876" s="18" t="s">
        <v>9813</v>
      </c>
      <c r="D1876" s="3" t="s">
        <v>9814</v>
      </c>
    </row>
    <row r="1877" spans="1:4" x14ac:dyDescent="0.3">
      <c r="A1877" s="11" t="s">
        <v>6334</v>
      </c>
      <c r="B1877" s="12" t="s">
        <v>6797</v>
      </c>
      <c r="C1877" s="13" t="s">
        <v>8700</v>
      </c>
      <c r="D1877" s="14" t="s">
        <v>9815</v>
      </c>
    </row>
    <row r="1878" spans="1:4" x14ac:dyDescent="0.3">
      <c r="A1878" s="16" t="s">
        <v>6335</v>
      </c>
      <c r="B1878" s="17" t="s">
        <v>6797</v>
      </c>
      <c r="C1878" s="18" t="s">
        <v>9816</v>
      </c>
      <c r="D1878" s="3" t="s">
        <v>8013</v>
      </c>
    </row>
    <row r="1879" spans="1:4" x14ac:dyDescent="0.3">
      <c r="A1879" s="11" t="s">
        <v>6336</v>
      </c>
      <c r="B1879" s="12" t="s">
        <v>7674</v>
      </c>
      <c r="C1879" s="13" t="s">
        <v>9817</v>
      </c>
      <c r="D1879" s="14" t="s">
        <v>9818</v>
      </c>
    </row>
    <row r="1880" spans="1:4" x14ac:dyDescent="0.3">
      <c r="A1880" s="16" t="s">
        <v>6337</v>
      </c>
      <c r="B1880" s="17" t="s">
        <v>6797</v>
      </c>
      <c r="C1880" s="18" t="s">
        <v>9819</v>
      </c>
      <c r="D1880" s="3" t="s">
        <v>9820</v>
      </c>
    </row>
    <row r="1881" spans="1:4" x14ac:dyDescent="0.3">
      <c r="A1881" s="11" t="s">
        <v>6338</v>
      </c>
      <c r="B1881" s="12" t="s">
        <v>6797</v>
      </c>
      <c r="C1881" s="13" t="s">
        <v>9821</v>
      </c>
      <c r="D1881" s="14" t="s">
        <v>9822</v>
      </c>
    </row>
    <row r="1882" spans="1:4" x14ac:dyDescent="0.3">
      <c r="A1882" s="16" t="s">
        <v>6339</v>
      </c>
      <c r="B1882" s="17" t="s">
        <v>6800</v>
      </c>
      <c r="C1882" s="18" t="s">
        <v>7810</v>
      </c>
      <c r="D1882" s="3" t="s">
        <v>9823</v>
      </c>
    </row>
    <row r="1883" spans="1:4" x14ac:dyDescent="0.3">
      <c r="A1883" s="11" t="s">
        <v>6340</v>
      </c>
      <c r="B1883" s="12" t="s">
        <v>6797</v>
      </c>
      <c r="C1883" s="13" t="s">
        <v>9824</v>
      </c>
      <c r="D1883" s="14" t="s">
        <v>9815</v>
      </c>
    </row>
    <row r="1884" spans="1:4" x14ac:dyDescent="0.3">
      <c r="A1884" s="16" t="s">
        <v>6341</v>
      </c>
      <c r="B1884" s="17" t="s">
        <v>6797</v>
      </c>
      <c r="C1884" s="18" t="s">
        <v>9825</v>
      </c>
      <c r="D1884" s="3" t="s">
        <v>9826</v>
      </c>
    </row>
    <row r="1885" spans="1:4" x14ac:dyDescent="0.3">
      <c r="A1885" s="11" t="s">
        <v>6342</v>
      </c>
      <c r="B1885" s="12" t="s">
        <v>6797</v>
      </c>
      <c r="C1885" s="13" t="s">
        <v>9827</v>
      </c>
      <c r="D1885" s="14" t="s">
        <v>9828</v>
      </c>
    </row>
    <row r="1886" spans="1:4" x14ac:dyDescent="0.3">
      <c r="A1886" s="16" t="s">
        <v>6343</v>
      </c>
      <c r="B1886" s="17" t="s">
        <v>6797</v>
      </c>
      <c r="C1886" s="18" t="s">
        <v>9829</v>
      </c>
      <c r="D1886" s="3" t="s">
        <v>9830</v>
      </c>
    </row>
    <row r="1887" spans="1:4" x14ac:dyDescent="0.3">
      <c r="A1887" s="11" t="s">
        <v>6344</v>
      </c>
      <c r="B1887" s="12" t="s">
        <v>6797</v>
      </c>
      <c r="C1887" s="13" t="s">
        <v>9831</v>
      </c>
      <c r="D1887" s="14" t="s">
        <v>9832</v>
      </c>
    </row>
    <row r="1888" spans="1:4" x14ac:dyDescent="0.3">
      <c r="A1888" s="16" t="s">
        <v>6345</v>
      </c>
      <c r="B1888" s="17" t="s">
        <v>6800</v>
      </c>
      <c r="C1888" s="18" t="s">
        <v>9833</v>
      </c>
      <c r="D1888" s="3" t="s">
        <v>9834</v>
      </c>
    </row>
    <row r="1889" spans="1:4" x14ac:dyDescent="0.3">
      <c r="A1889" s="11" t="s">
        <v>6346</v>
      </c>
      <c r="B1889" s="12" t="s">
        <v>6800</v>
      </c>
      <c r="C1889" s="13" t="s">
        <v>9835</v>
      </c>
      <c r="D1889" s="14" t="s">
        <v>7528</v>
      </c>
    </row>
    <row r="1890" spans="1:4" x14ac:dyDescent="0.3">
      <c r="A1890" s="16" t="s">
        <v>6347</v>
      </c>
      <c r="B1890" s="17" t="s">
        <v>6800</v>
      </c>
      <c r="C1890" s="18" t="s">
        <v>7836</v>
      </c>
      <c r="D1890" s="3" t="s">
        <v>9836</v>
      </c>
    </row>
    <row r="1891" spans="1:4" x14ac:dyDescent="0.3">
      <c r="A1891" s="11" t="s">
        <v>6348</v>
      </c>
      <c r="B1891" s="12" t="s">
        <v>6797</v>
      </c>
      <c r="C1891" s="13" t="s">
        <v>9837</v>
      </c>
      <c r="D1891" s="14" t="s">
        <v>8779</v>
      </c>
    </row>
    <row r="1892" spans="1:4" x14ac:dyDescent="0.3">
      <c r="A1892" s="16" t="s">
        <v>6349</v>
      </c>
      <c r="B1892" s="17" t="s">
        <v>6800</v>
      </c>
      <c r="C1892" s="18" t="s">
        <v>9838</v>
      </c>
      <c r="D1892" s="3" t="s">
        <v>6838</v>
      </c>
    </row>
    <row r="1893" spans="1:4" x14ac:dyDescent="0.3">
      <c r="A1893" s="11" t="s">
        <v>6350</v>
      </c>
      <c r="B1893" s="12" t="s">
        <v>6800</v>
      </c>
      <c r="C1893" s="13" t="s">
        <v>9839</v>
      </c>
      <c r="D1893" s="14" t="s">
        <v>9840</v>
      </c>
    </row>
    <row r="1894" spans="1:4" x14ac:dyDescent="0.3">
      <c r="A1894" s="16" t="s">
        <v>6351</v>
      </c>
      <c r="B1894" s="17" t="s">
        <v>6797</v>
      </c>
      <c r="C1894" s="18" t="s">
        <v>9841</v>
      </c>
      <c r="D1894" s="3" t="s">
        <v>9842</v>
      </c>
    </row>
    <row r="1895" spans="1:4" x14ac:dyDescent="0.3">
      <c r="A1895" s="11" t="s">
        <v>6352</v>
      </c>
      <c r="B1895" s="12" t="s">
        <v>6800</v>
      </c>
      <c r="C1895" s="13" t="s">
        <v>9843</v>
      </c>
      <c r="D1895" s="14" t="s">
        <v>7026</v>
      </c>
    </row>
    <row r="1896" spans="1:4" x14ac:dyDescent="0.3">
      <c r="A1896" s="16" t="s">
        <v>6353</v>
      </c>
      <c r="B1896" s="17" t="s">
        <v>6797</v>
      </c>
      <c r="C1896" s="18" t="s">
        <v>9844</v>
      </c>
      <c r="D1896" s="3" t="s">
        <v>9845</v>
      </c>
    </row>
    <row r="1897" spans="1:4" x14ac:dyDescent="0.3">
      <c r="A1897" s="11" t="s">
        <v>6354</v>
      </c>
      <c r="B1897" s="12" t="s">
        <v>6800</v>
      </c>
      <c r="C1897" s="13" t="s">
        <v>7253</v>
      </c>
      <c r="D1897" s="14" t="s">
        <v>9846</v>
      </c>
    </row>
    <row r="1898" spans="1:4" x14ac:dyDescent="0.3">
      <c r="A1898" s="16" t="s">
        <v>6355</v>
      </c>
      <c r="B1898" s="17" t="s">
        <v>6800</v>
      </c>
      <c r="C1898" s="18" t="s">
        <v>9847</v>
      </c>
      <c r="D1898" s="3" t="s">
        <v>7098</v>
      </c>
    </row>
    <row r="1899" spans="1:4" x14ac:dyDescent="0.3">
      <c r="A1899" s="11" t="s">
        <v>6356</v>
      </c>
      <c r="B1899" s="12" t="s">
        <v>6800</v>
      </c>
      <c r="C1899" s="13" t="s">
        <v>6934</v>
      </c>
      <c r="D1899" s="14" t="s">
        <v>9848</v>
      </c>
    </row>
    <row r="1900" spans="1:4" x14ac:dyDescent="0.3">
      <c r="A1900" s="16" t="s">
        <v>6357</v>
      </c>
      <c r="B1900" s="17" t="s">
        <v>6800</v>
      </c>
      <c r="C1900" s="18" t="s">
        <v>6991</v>
      </c>
      <c r="D1900" s="3" t="s">
        <v>7555</v>
      </c>
    </row>
    <row r="1901" spans="1:4" x14ac:dyDescent="0.3">
      <c r="A1901" s="11" t="s">
        <v>6358</v>
      </c>
      <c r="B1901" s="12" t="s">
        <v>6797</v>
      </c>
      <c r="C1901" s="13" t="s">
        <v>9849</v>
      </c>
      <c r="D1901" s="14" t="s">
        <v>6987</v>
      </c>
    </row>
    <row r="1902" spans="1:4" x14ac:dyDescent="0.3">
      <c r="A1902" s="16" t="s">
        <v>6359</v>
      </c>
      <c r="B1902" s="17" t="s">
        <v>6797</v>
      </c>
      <c r="C1902" s="18" t="s">
        <v>9685</v>
      </c>
      <c r="D1902" s="3" t="s">
        <v>9850</v>
      </c>
    </row>
    <row r="1903" spans="1:4" x14ac:dyDescent="0.3">
      <c r="A1903" s="11" t="s">
        <v>6360</v>
      </c>
      <c r="B1903" s="12" t="s">
        <v>6797</v>
      </c>
      <c r="C1903" s="13" t="s">
        <v>9851</v>
      </c>
      <c r="D1903" s="14" t="s">
        <v>8721</v>
      </c>
    </row>
    <row r="1904" spans="1:4" x14ac:dyDescent="0.3">
      <c r="A1904" s="16" t="s">
        <v>6361</v>
      </c>
      <c r="B1904" s="17" t="s">
        <v>6797</v>
      </c>
      <c r="C1904" s="18" t="s">
        <v>9852</v>
      </c>
      <c r="D1904" s="3" t="s">
        <v>7232</v>
      </c>
    </row>
    <row r="1905" spans="1:4" x14ac:dyDescent="0.3">
      <c r="A1905" s="11" t="s">
        <v>6362</v>
      </c>
      <c r="B1905" s="12" t="s">
        <v>6797</v>
      </c>
      <c r="C1905" s="13" t="s">
        <v>9853</v>
      </c>
      <c r="D1905" s="14" t="s">
        <v>9854</v>
      </c>
    </row>
    <row r="1906" spans="1:4" x14ac:dyDescent="0.3">
      <c r="A1906" s="16" t="s">
        <v>6363</v>
      </c>
      <c r="B1906" s="17" t="s">
        <v>6797</v>
      </c>
      <c r="C1906" s="18" t="s">
        <v>9855</v>
      </c>
      <c r="D1906" s="3" t="s">
        <v>9856</v>
      </c>
    </row>
    <row r="1907" spans="1:4" x14ac:dyDescent="0.3">
      <c r="A1907" s="11" t="s">
        <v>6364</v>
      </c>
      <c r="B1907" s="12" t="s">
        <v>6800</v>
      </c>
      <c r="C1907" s="13" t="s">
        <v>9857</v>
      </c>
      <c r="D1907" s="14" t="s">
        <v>9858</v>
      </c>
    </row>
    <row r="1908" spans="1:4" x14ac:dyDescent="0.3">
      <c r="A1908" s="16" t="s">
        <v>6365</v>
      </c>
      <c r="B1908" s="17" t="s">
        <v>6797</v>
      </c>
      <c r="C1908" s="18" t="s">
        <v>7346</v>
      </c>
      <c r="D1908" s="3" t="s">
        <v>9859</v>
      </c>
    </row>
    <row r="1909" spans="1:4" x14ac:dyDescent="0.3">
      <c r="A1909" s="11" t="s">
        <v>6366</v>
      </c>
      <c r="B1909" s="12" t="s">
        <v>6797</v>
      </c>
      <c r="C1909" s="13" t="s">
        <v>9860</v>
      </c>
      <c r="D1909" s="14" t="s">
        <v>9861</v>
      </c>
    </row>
    <row r="1910" spans="1:4" x14ac:dyDescent="0.3">
      <c r="A1910" s="16" t="s">
        <v>6367</v>
      </c>
      <c r="B1910" s="17" t="s">
        <v>6800</v>
      </c>
      <c r="C1910" s="18" t="s">
        <v>9862</v>
      </c>
      <c r="D1910" s="3" t="s">
        <v>9863</v>
      </c>
    </row>
    <row r="1911" spans="1:4" x14ac:dyDescent="0.3">
      <c r="A1911" s="11" t="s">
        <v>6368</v>
      </c>
      <c r="B1911" s="12" t="s">
        <v>6800</v>
      </c>
      <c r="C1911" s="13" t="s">
        <v>7617</v>
      </c>
      <c r="D1911" s="14" t="s">
        <v>9864</v>
      </c>
    </row>
    <row r="1912" spans="1:4" x14ac:dyDescent="0.3">
      <c r="A1912" s="16" t="s">
        <v>6369</v>
      </c>
      <c r="B1912" s="17" t="s">
        <v>6797</v>
      </c>
      <c r="C1912" s="18" t="s">
        <v>9865</v>
      </c>
      <c r="D1912" s="3" t="s">
        <v>9866</v>
      </c>
    </row>
    <row r="1913" spans="1:4" x14ac:dyDescent="0.3">
      <c r="A1913" s="11" t="s">
        <v>6370</v>
      </c>
      <c r="B1913" s="12" t="s">
        <v>6800</v>
      </c>
      <c r="C1913" s="13" t="s">
        <v>7510</v>
      </c>
      <c r="D1913" s="14" t="s">
        <v>9867</v>
      </c>
    </row>
    <row r="1914" spans="1:4" x14ac:dyDescent="0.3">
      <c r="A1914" s="16" t="s">
        <v>6371</v>
      </c>
      <c r="B1914" s="17" t="s">
        <v>6800</v>
      </c>
      <c r="C1914" s="18" t="s">
        <v>9868</v>
      </c>
      <c r="D1914" s="3" t="s">
        <v>9869</v>
      </c>
    </row>
    <row r="1915" spans="1:4" x14ac:dyDescent="0.3">
      <c r="A1915" s="11" t="s">
        <v>6372</v>
      </c>
      <c r="B1915" s="12" t="s">
        <v>6800</v>
      </c>
      <c r="C1915" s="13" t="s">
        <v>7846</v>
      </c>
      <c r="D1915" s="14" t="s">
        <v>9870</v>
      </c>
    </row>
    <row r="1916" spans="1:4" x14ac:dyDescent="0.3">
      <c r="A1916" s="16" t="s">
        <v>6373</v>
      </c>
      <c r="B1916" s="17" t="s">
        <v>6797</v>
      </c>
      <c r="C1916" s="18" t="s">
        <v>9871</v>
      </c>
      <c r="D1916" s="3" t="s">
        <v>9872</v>
      </c>
    </row>
    <row r="1917" spans="1:4" x14ac:dyDescent="0.3">
      <c r="A1917" s="11" t="s">
        <v>6374</v>
      </c>
      <c r="B1917" s="12" t="s">
        <v>6800</v>
      </c>
      <c r="C1917" s="13" t="s">
        <v>9873</v>
      </c>
      <c r="D1917" s="14" t="s">
        <v>9874</v>
      </c>
    </row>
    <row r="1918" spans="1:4" x14ac:dyDescent="0.3">
      <c r="A1918" s="16" t="s">
        <v>6375</v>
      </c>
      <c r="B1918" s="17" t="s">
        <v>6800</v>
      </c>
      <c r="C1918" s="18" t="s">
        <v>9875</v>
      </c>
      <c r="D1918" s="3" t="s">
        <v>7094</v>
      </c>
    </row>
    <row r="1919" spans="1:4" x14ac:dyDescent="0.3">
      <c r="A1919" s="11" t="s">
        <v>6376</v>
      </c>
      <c r="B1919" s="12" t="s">
        <v>6800</v>
      </c>
      <c r="C1919" s="13" t="s">
        <v>9876</v>
      </c>
      <c r="D1919" s="14" t="s">
        <v>9038</v>
      </c>
    </row>
    <row r="1920" spans="1:4" x14ac:dyDescent="0.3">
      <c r="A1920" s="16" t="s">
        <v>6377</v>
      </c>
      <c r="B1920" s="17" t="s">
        <v>6800</v>
      </c>
      <c r="C1920" s="18" t="s">
        <v>9877</v>
      </c>
      <c r="D1920" s="3" t="s">
        <v>9878</v>
      </c>
    </row>
    <row r="1921" spans="1:4" x14ac:dyDescent="0.3">
      <c r="A1921" s="11" t="s">
        <v>6378</v>
      </c>
      <c r="B1921" s="12" t="s">
        <v>6800</v>
      </c>
      <c r="C1921" s="13" t="s">
        <v>9879</v>
      </c>
      <c r="D1921" s="14" t="s">
        <v>7019</v>
      </c>
    </row>
    <row r="1922" spans="1:4" x14ac:dyDescent="0.3">
      <c r="A1922" s="16" t="s">
        <v>6379</v>
      </c>
      <c r="B1922" s="17" t="s">
        <v>7674</v>
      </c>
      <c r="C1922" s="18" t="s">
        <v>9880</v>
      </c>
      <c r="D1922" s="3" t="s">
        <v>9881</v>
      </c>
    </row>
    <row r="1923" spans="1:4" x14ac:dyDescent="0.3">
      <c r="A1923" s="11" t="s">
        <v>6380</v>
      </c>
      <c r="B1923" s="12" t="s">
        <v>6800</v>
      </c>
      <c r="C1923" s="13" t="s">
        <v>9882</v>
      </c>
      <c r="D1923" s="14" t="s">
        <v>7094</v>
      </c>
    </row>
    <row r="1924" spans="1:4" x14ac:dyDescent="0.3">
      <c r="A1924" s="16" t="s">
        <v>6381</v>
      </c>
      <c r="B1924" s="17" t="s">
        <v>6800</v>
      </c>
      <c r="C1924" s="18" t="s">
        <v>9883</v>
      </c>
      <c r="D1924" s="3" t="s">
        <v>8084</v>
      </c>
    </row>
    <row r="1925" spans="1:4" x14ac:dyDescent="0.3">
      <c r="A1925" s="11" t="s">
        <v>6382</v>
      </c>
      <c r="B1925" s="12" t="s">
        <v>6800</v>
      </c>
      <c r="C1925" s="13" t="s">
        <v>9884</v>
      </c>
      <c r="D1925" s="14" t="s">
        <v>9885</v>
      </c>
    </row>
    <row r="1926" spans="1:4" x14ac:dyDescent="0.3">
      <c r="A1926" s="16" t="s">
        <v>6383</v>
      </c>
      <c r="B1926" s="17" t="s">
        <v>6800</v>
      </c>
      <c r="C1926" s="18" t="s">
        <v>9886</v>
      </c>
      <c r="D1926" s="3" t="s">
        <v>7066</v>
      </c>
    </row>
    <row r="1927" spans="1:4" x14ac:dyDescent="0.3">
      <c r="A1927" s="11" t="s">
        <v>6384</v>
      </c>
      <c r="B1927" s="12" t="s">
        <v>6797</v>
      </c>
      <c r="C1927" s="13" t="s">
        <v>8286</v>
      </c>
      <c r="D1927" s="14" t="s">
        <v>9887</v>
      </c>
    </row>
    <row r="1928" spans="1:4" x14ac:dyDescent="0.3">
      <c r="A1928" s="16" t="s">
        <v>6385</v>
      </c>
      <c r="B1928" s="17" t="s">
        <v>6797</v>
      </c>
      <c r="C1928" s="18" t="s">
        <v>9888</v>
      </c>
      <c r="D1928" s="3" t="s">
        <v>9889</v>
      </c>
    </row>
    <row r="1929" spans="1:4" x14ac:dyDescent="0.3">
      <c r="A1929" s="11" t="s">
        <v>6386</v>
      </c>
      <c r="B1929" s="12" t="s">
        <v>6800</v>
      </c>
      <c r="C1929" s="13" t="s">
        <v>9890</v>
      </c>
      <c r="D1929" s="14" t="s">
        <v>6927</v>
      </c>
    </row>
    <row r="1930" spans="1:4" x14ac:dyDescent="0.3">
      <c r="A1930" s="16" t="s">
        <v>6387</v>
      </c>
      <c r="B1930" s="17" t="s">
        <v>6797</v>
      </c>
      <c r="C1930" s="18" t="s">
        <v>8649</v>
      </c>
      <c r="D1930" s="3" t="s">
        <v>9891</v>
      </c>
    </row>
    <row r="1931" spans="1:4" x14ac:dyDescent="0.3">
      <c r="A1931" s="11" t="s">
        <v>6388</v>
      </c>
      <c r="B1931" s="12" t="s">
        <v>6797</v>
      </c>
      <c r="C1931" s="13" t="s">
        <v>7683</v>
      </c>
      <c r="D1931" s="14" t="s">
        <v>8715</v>
      </c>
    </row>
    <row r="1932" spans="1:4" x14ac:dyDescent="0.3">
      <c r="A1932" s="16" t="s">
        <v>6389</v>
      </c>
      <c r="B1932" s="17" t="s">
        <v>6797</v>
      </c>
      <c r="C1932" s="18" t="s">
        <v>9892</v>
      </c>
      <c r="D1932" s="3" t="s">
        <v>9893</v>
      </c>
    </row>
    <row r="1933" spans="1:4" x14ac:dyDescent="0.3">
      <c r="A1933" s="11" t="s">
        <v>6390</v>
      </c>
      <c r="B1933" s="12" t="s">
        <v>6797</v>
      </c>
      <c r="C1933" s="13" t="s">
        <v>9894</v>
      </c>
      <c r="D1933" s="14" t="s">
        <v>9895</v>
      </c>
    </row>
    <row r="1934" spans="1:4" x14ac:dyDescent="0.3">
      <c r="A1934" s="16" t="s">
        <v>6391</v>
      </c>
      <c r="B1934" s="17" t="s">
        <v>6800</v>
      </c>
      <c r="C1934" s="18" t="s">
        <v>9896</v>
      </c>
      <c r="D1934" s="3" t="s">
        <v>6961</v>
      </c>
    </row>
    <row r="1935" spans="1:4" x14ac:dyDescent="0.3">
      <c r="A1935" s="11" t="s">
        <v>6392</v>
      </c>
      <c r="B1935" s="12" t="s">
        <v>6797</v>
      </c>
      <c r="C1935" s="13" t="s">
        <v>9897</v>
      </c>
      <c r="D1935" s="14" t="s">
        <v>6987</v>
      </c>
    </row>
    <row r="1936" spans="1:4" x14ac:dyDescent="0.3">
      <c r="A1936" s="16" t="s">
        <v>6393</v>
      </c>
      <c r="B1936" s="17" t="s">
        <v>6797</v>
      </c>
      <c r="C1936" s="18" t="s">
        <v>9898</v>
      </c>
      <c r="D1936" s="3" t="s">
        <v>9899</v>
      </c>
    </row>
    <row r="1937" spans="1:4" x14ac:dyDescent="0.3">
      <c r="A1937" s="11" t="s">
        <v>6394</v>
      </c>
      <c r="B1937" s="12" t="s">
        <v>6800</v>
      </c>
      <c r="C1937" s="13" t="s">
        <v>9900</v>
      </c>
      <c r="D1937" s="14" t="s">
        <v>9901</v>
      </c>
    </row>
    <row r="1938" spans="1:4" x14ac:dyDescent="0.3">
      <c r="A1938" s="16" t="s">
        <v>6395</v>
      </c>
      <c r="B1938" s="17" t="s">
        <v>7674</v>
      </c>
      <c r="C1938" s="18" t="s">
        <v>9902</v>
      </c>
      <c r="D1938" s="3" t="s">
        <v>9903</v>
      </c>
    </row>
    <row r="1939" spans="1:4" x14ac:dyDescent="0.3">
      <c r="A1939" s="11" t="s">
        <v>6396</v>
      </c>
      <c r="B1939" s="12" t="s">
        <v>6800</v>
      </c>
      <c r="C1939" s="13" t="s">
        <v>9574</v>
      </c>
      <c r="D1939" s="14" t="s">
        <v>6822</v>
      </c>
    </row>
    <row r="1940" spans="1:4" x14ac:dyDescent="0.3">
      <c r="A1940" s="16" t="s">
        <v>6397</v>
      </c>
      <c r="B1940" s="17" t="s">
        <v>6800</v>
      </c>
      <c r="C1940" s="18" t="s">
        <v>9904</v>
      </c>
      <c r="D1940" s="3" t="s">
        <v>9905</v>
      </c>
    </row>
    <row r="1941" spans="1:4" x14ac:dyDescent="0.3">
      <c r="A1941" s="11" t="s">
        <v>6398</v>
      </c>
      <c r="B1941" s="12" t="s">
        <v>6800</v>
      </c>
      <c r="C1941" s="13" t="s">
        <v>9906</v>
      </c>
      <c r="D1941" s="14" t="s">
        <v>9907</v>
      </c>
    </row>
    <row r="1942" spans="1:4" x14ac:dyDescent="0.3">
      <c r="A1942" s="16" t="s">
        <v>6399</v>
      </c>
      <c r="B1942" s="17" t="s">
        <v>6800</v>
      </c>
      <c r="C1942" s="18" t="s">
        <v>8225</v>
      </c>
      <c r="D1942" s="3" t="s">
        <v>9908</v>
      </c>
    </row>
    <row r="1943" spans="1:4" x14ac:dyDescent="0.3">
      <c r="A1943" s="11" t="s">
        <v>6400</v>
      </c>
      <c r="B1943" s="12" t="s">
        <v>6800</v>
      </c>
      <c r="C1943" s="13" t="s">
        <v>9909</v>
      </c>
      <c r="D1943" s="14" t="s">
        <v>9910</v>
      </c>
    </row>
    <row r="1944" spans="1:4" x14ac:dyDescent="0.3">
      <c r="A1944" s="16" t="s">
        <v>6401</v>
      </c>
      <c r="B1944" s="17" t="s">
        <v>6800</v>
      </c>
      <c r="C1944" s="18" t="s">
        <v>9911</v>
      </c>
      <c r="D1944" s="3" t="s">
        <v>7094</v>
      </c>
    </row>
    <row r="1945" spans="1:4" x14ac:dyDescent="0.3">
      <c r="A1945" s="11" t="s">
        <v>6402</v>
      </c>
      <c r="B1945" s="12" t="s">
        <v>6800</v>
      </c>
      <c r="C1945" s="13" t="s">
        <v>8092</v>
      </c>
      <c r="D1945" s="14" t="s">
        <v>9912</v>
      </c>
    </row>
    <row r="1946" spans="1:4" x14ac:dyDescent="0.3">
      <c r="A1946" s="16" t="s">
        <v>6403</v>
      </c>
      <c r="B1946" s="17" t="s">
        <v>6797</v>
      </c>
      <c r="C1946" s="18" t="s">
        <v>9913</v>
      </c>
      <c r="D1946" s="3" t="s">
        <v>7008</v>
      </c>
    </row>
    <row r="1947" spans="1:4" x14ac:dyDescent="0.3">
      <c r="A1947" s="11" t="s">
        <v>6404</v>
      </c>
      <c r="B1947" s="12" t="s">
        <v>6800</v>
      </c>
      <c r="C1947" s="13" t="s">
        <v>9914</v>
      </c>
      <c r="D1947" s="14" t="s">
        <v>9814</v>
      </c>
    </row>
    <row r="1948" spans="1:4" x14ac:dyDescent="0.3">
      <c r="A1948" s="16" t="s">
        <v>6405</v>
      </c>
      <c r="B1948" s="17" t="s">
        <v>6800</v>
      </c>
      <c r="C1948" s="18" t="s">
        <v>9915</v>
      </c>
      <c r="D1948" s="3" t="s">
        <v>9916</v>
      </c>
    </row>
    <row r="1949" spans="1:4" x14ac:dyDescent="0.3">
      <c r="A1949" s="11" t="s">
        <v>6406</v>
      </c>
      <c r="B1949" s="12" t="s">
        <v>6800</v>
      </c>
      <c r="C1949" s="13" t="s">
        <v>9917</v>
      </c>
      <c r="D1949" s="14" t="s">
        <v>9918</v>
      </c>
    </row>
    <row r="1950" spans="1:4" x14ac:dyDescent="0.3">
      <c r="A1950" s="16" t="s">
        <v>6407</v>
      </c>
      <c r="B1950" s="17" t="s">
        <v>6797</v>
      </c>
      <c r="C1950" s="18" t="s">
        <v>9919</v>
      </c>
      <c r="D1950" s="3" t="s">
        <v>9920</v>
      </c>
    </row>
    <row r="1951" spans="1:4" x14ac:dyDescent="0.3">
      <c r="A1951" s="11" t="s">
        <v>6408</v>
      </c>
      <c r="B1951" s="12" t="s">
        <v>6800</v>
      </c>
      <c r="C1951" s="13" t="s">
        <v>7858</v>
      </c>
      <c r="D1951" s="14" t="s">
        <v>7066</v>
      </c>
    </row>
    <row r="1952" spans="1:4" x14ac:dyDescent="0.3">
      <c r="A1952" s="16" t="s">
        <v>6409</v>
      </c>
      <c r="B1952" s="17" t="s">
        <v>6797</v>
      </c>
      <c r="C1952" s="18" t="s">
        <v>9921</v>
      </c>
      <c r="D1952" s="3" t="s">
        <v>9922</v>
      </c>
    </row>
    <row r="1953" spans="1:4" x14ac:dyDescent="0.3">
      <c r="A1953" s="11" t="s">
        <v>6410</v>
      </c>
      <c r="B1953" s="12" t="s">
        <v>6800</v>
      </c>
      <c r="C1953" s="13" t="s">
        <v>9923</v>
      </c>
      <c r="D1953" s="14" t="s">
        <v>9924</v>
      </c>
    </row>
    <row r="1954" spans="1:4" x14ac:dyDescent="0.3">
      <c r="A1954" s="16" t="s">
        <v>6411</v>
      </c>
      <c r="B1954" s="17" t="s">
        <v>6800</v>
      </c>
      <c r="C1954" s="18" t="s">
        <v>9925</v>
      </c>
      <c r="D1954" s="3" t="s">
        <v>9926</v>
      </c>
    </row>
    <row r="1955" spans="1:4" x14ac:dyDescent="0.3">
      <c r="A1955" s="11" t="s">
        <v>6412</v>
      </c>
      <c r="B1955" s="12" t="s">
        <v>6797</v>
      </c>
      <c r="C1955" s="13" t="s">
        <v>9927</v>
      </c>
      <c r="D1955" s="14" t="s">
        <v>9928</v>
      </c>
    </row>
    <row r="1956" spans="1:4" x14ac:dyDescent="0.3">
      <c r="A1956" s="16" t="s">
        <v>6413</v>
      </c>
      <c r="B1956" s="17" t="s">
        <v>6797</v>
      </c>
      <c r="C1956" s="18" t="s">
        <v>9929</v>
      </c>
      <c r="D1956" s="3" t="s">
        <v>9930</v>
      </c>
    </row>
    <row r="1957" spans="1:4" x14ac:dyDescent="0.3">
      <c r="A1957" s="11" t="s">
        <v>6414</v>
      </c>
      <c r="B1957" s="12" t="s">
        <v>6797</v>
      </c>
      <c r="C1957" s="13" t="s">
        <v>9931</v>
      </c>
      <c r="D1957" s="14" t="s">
        <v>9932</v>
      </c>
    </row>
    <row r="1958" spans="1:4" x14ac:dyDescent="0.3">
      <c r="A1958" s="16" t="s">
        <v>6415</v>
      </c>
      <c r="B1958" s="17" t="s">
        <v>6800</v>
      </c>
      <c r="C1958" s="18" t="s">
        <v>9933</v>
      </c>
      <c r="D1958" s="3" t="s">
        <v>9934</v>
      </c>
    </row>
    <row r="1959" spans="1:4" x14ac:dyDescent="0.3">
      <c r="A1959" s="11" t="s">
        <v>6416</v>
      </c>
      <c r="B1959" s="12" t="s">
        <v>6797</v>
      </c>
      <c r="C1959" s="13" t="s">
        <v>7429</v>
      </c>
      <c r="D1959" s="14" t="s">
        <v>7620</v>
      </c>
    </row>
    <row r="1960" spans="1:4" x14ac:dyDescent="0.3">
      <c r="A1960" s="16" t="s">
        <v>6417</v>
      </c>
      <c r="B1960" s="17" t="s">
        <v>6797</v>
      </c>
      <c r="C1960" s="18" t="s">
        <v>9935</v>
      </c>
      <c r="D1960" s="3" t="s">
        <v>6865</v>
      </c>
    </row>
    <row r="1961" spans="1:4" x14ac:dyDescent="0.3">
      <c r="A1961" s="11" t="s">
        <v>6418</v>
      </c>
      <c r="B1961" s="12" t="s">
        <v>6797</v>
      </c>
      <c r="C1961" s="13" t="s">
        <v>7683</v>
      </c>
      <c r="D1961" s="14" t="s">
        <v>7232</v>
      </c>
    </row>
    <row r="1962" spans="1:4" x14ac:dyDescent="0.3">
      <c r="A1962" s="16" t="s">
        <v>6419</v>
      </c>
      <c r="B1962" s="17" t="s">
        <v>6797</v>
      </c>
      <c r="C1962" s="18" t="s">
        <v>9936</v>
      </c>
      <c r="D1962" s="3" t="s">
        <v>9937</v>
      </c>
    </row>
    <row r="1963" spans="1:4" x14ac:dyDescent="0.3">
      <c r="A1963" s="11" t="s">
        <v>6420</v>
      </c>
      <c r="B1963" s="12" t="s">
        <v>6800</v>
      </c>
      <c r="C1963" s="13" t="s">
        <v>9685</v>
      </c>
      <c r="D1963" s="14" t="s">
        <v>6802</v>
      </c>
    </row>
    <row r="1964" spans="1:4" x14ac:dyDescent="0.3">
      <c r="A1964" s="16" t="s">
        <v>6421</v>
      </c>
      <c r="B1964" s="17" t="s">
        <v>6800</v>
      </c>
      <c r="C1964" s="18" t="s">
        <v>9938</v>
      </c>
      <c r="D1964" s="3" t="s">
        <v>9939</v>
      </c>
    </row>
    <row r="1965" spans="1:4" x14ac:dyDescent="0.3">
      <c r="A1965" s="11" t="s">
        <v>6422</v>
      </c>
      <c r="B1965" s="12" t="s">
        <v>6800</v>
      </c>
      <c r="C1965" s="13" t="s">
        <v>7372</v>
      </c>
      <c r="D1965" s="14" t="s">
        <v>9940</v>
      </c>
    </row>
    <row r="1966" spans="1:4" x14ac:dyDescent="0.3">
      <c r="A1966" s="16" t="s">
        <v>6423</v>
      </c>
      <c r="B1966" s="17" t="s">
        <v>6797</v>
      </c>
      <c r="C1966" s="18" t="s">
        <v>9941</v>
      </c>
      <c r="D1966" s="3" t="s">
        <v>9942</v>
      </c>
    </row>
    <row r="1967" spans="1:4" x14ac:dyDescent="0.3">
      <c r="A1967" s="11" t="s">
        <v>6424</v>
      </c>
      <c r="B1967" s="12" t="s">
        <v>6800</v>
      </c>
      <c r="C1967" s="13" t="s">
        <v>6901</v>
      </c>
      <c r="D1967" s="14" t="s">
        <v>9943</v>
      </c>
    </row>
    <row r="1968" spans="1:4" x14ac:dyDescent="0.3">
      <c r="A1968" s="16" t="s">
        <v>6425</v>
      </c>
      <c r="B1968" s="17" t="s">
        <v>6800</v>
      </c>
      <c r="C1968" s="18" t="s">
        <v>9944</v>
      </c>
      <c r="D1968" s="3" t="s">
        <v>9945</v>
      </c>
    </row>
    <row r="1969" spans="1:4" x14ac:dyDescent="0.3">
      <c r="A1969" s="11" t="s">
        <v>6426</v>
      </c>
      <c r="B1969" s="12" t="s">
        <v>6800</v>
      </c>
      <c r="C1969" s="13" t="s">
        <v>9083</v>
      </c>
      <c r="D1969" s="14" t="s">
        <v>9946</v>
      </c>
    </row>
    <row r="1970" spans="1:4" x14ac:dyDescent="0.3">
      <c r="A1970" s="16" t="s">
        <v>6427</v>
      </c>
      <c r="B1970" s="17" t="s">
        <v>6800</v>
      </c>
      <c r="C1970" s="18" t="s">
        <v>8692</v>
      </c>
      <c r="D1970" s="3" t="s">
        <v>9947</v>
      </c>
    </row>
    <row r="1971" spans="1:4" x14ac:dyDescent="0.3">
      <c r="A1971" s="11" t="s">
        <v>6428</v>
      </c>
      <c r="B1971" s="12" t="s">
        <v>7674</v>
      </c>
      <c r="C1971" s="13" t="s">
        <v>9948</v>
      </c>
      <c r="D1971" s="14" t="s">
        <v>9949</v>
      </c>
    </row>
    <row r="1972" spans="1:4" x14ac:dyDescent="0.3">
      <c r="A1972" s="16" t="s">
        <v>6429</v>
      </c>
      <c r="B1972" s="17" t="s">
        <v>6797</v>
      </c>
      <c r="C1972" s="18" t="s">
        <v>9950</v>
      </c>
      <c r="D1972" s="3" t="s">
        <v>9951</v>
      </c>
    </row>
    <row r="1973" spans="1:4" x14ac:dyDescent="0.3">
      <c r="A1973" s="11" t="s">
        <v>6430</v>
      </c>
      <c r="B1973" s="12" t="s">
        <v>6800</v>
      </c>
      <c r="C1973" s="13" t="s">
        <v>9952</v>
      </c>
      <c r="D1973" s="14" t="s">
        <v>6951</v>
      </c>
    </row>
    <row r="1974" spans="1:4" x14ac:dyDescent="0.3">
      <c r="A1974" s="16" t="s">
        <v>6431</v>
      </c>
      <c r="B1974" s="17" t="s">
        <v>6800</v>
      </c>
      <c r="C1974" s="18" t="s">
        <v>9953</v>
      </c>
      <c r="D1974" s="3" t="s">
        <v>9954</v>
      </c>
    </row>
    <row r="1975" spans="1:4" x14ac:dyDescent="0.3">
      <c r="A1975" s="11" t="s">
        <v>6432</v>
      </c>
      <c r="B1975" s="12" t="s">
        <v>6797</v>
      </c>
      <c r="C1975" s="13" t="s">
        <v>9955</v>
      </c>
      <c r="D1975" s="14" t="s">
        <v>9956</v>
      </c>
    </row>
    <row r="1976" spans="1:4" x14ac:dyDescent="0.3">
      <c r="A1976" s="16" t="s">
        <v>6433</v>
      </c>
      <c r="B1976" s="17" t="s">
        <v>6797</v>
      </c>
      <c r="C1976" s="18" t="s">
        <v>9957</v>
      </c>
      <c r="D1976" s="3" t="s">
        <v>9958</v>
      </c>
    </row>
    <row r="1977" spans="1:4" x14ac:dyDescent="0.3">
      <c r="A1977" s="11" t="s">
        <v>6434</v>
      </c>
      <c r="B1977" s="12" t="s">
        <v>6797</v>
      </c>
      <c r="C1977" s="13" t="s">
        <v>9959</v>
      </c>
      <c r="D1977" s="14" t="s">
        <v>9960</v>
      </c>
    </row>
    <row r="1978" spans="1:4" x14ac:dyDescent="0.3">
      <c r="A1978" s="16" t="s">
        <v>6435</v>
      </c>
      <c r="B1978" s="17" t="s">
        <v>6797</v>
      </c>
      <c r="C1978" s="18" t="s">
        <v>9961</v>
      </c>
      <c r="D1978" s="3" t="s">
        <v>6910</v>
      </c>
    </row>
    <row r="1979" spans="1:4" x14ac:dyDescent="0.3">
      <c r="A1979" s="11" t="s">
        <v>6436</v>
      </c>
      <c r="B1979" s="12" t="s">
        <v>6797</v>
      </c>
      <c r="C1979" s="13" t="s">
        <v>7210</v>
      </c>
      <c r="D1979" s="14" t="s">
        <v>9962</v>
      </c>
    </row>
    <row r="1980" spans="1:4" x14ac:dyDescent="0.3">
      <c r="A1980" s="16" t="s">
        <v>6437</v>
      </c>
      <c r="B1980" s="17" t="s">
        <v>6797</v>
      </c>
      <c r="C1980" s="18" t="s">
        <v>9963</v>
      </c>
      <c r="D1980" s="3" t="s">
        <v>9964</v>
      </c>
    </row>
    <row r="1981" spans="1:4" x14ac:dyDescent="0.3">
      <c r="A1981" s="11" t="s">
        <v>6438</v>
      </c>
      <c r="B1981" s="12" t="s">
        <v>6797</v>
      </c>
      <c r="C1981" s="13" t="s">
        <v>9965</v>
      </c>
      <c r="D1981" s="14" t="s">
        <v>9966</v>
      </c>
    </row>
    <row r="1982" spans="1:4" x14ac:dyDescent="0.3">
      <c r="A1982" s="16" t="s">
        <v>6439</v>
      </c>
      <c r="B1982" s="17" t="s">
        <v>6797</v>
      </c>
      <c r="C1982" s="18" t="s">
        <v>9967</v>
      </c>
      <c r="D1982" s="3" t="s">
        <v>9968</v>
      </c>
    </row>
    <row r="1983" spans="1:4" x14ac:dyDescent="0.3">
      <c r="A1983" s="11" t="s">
        <v>6440</v>
      </c>
      <c r="B1983" s="12" t="s">
        <v>6797</v>
      </c>
      <c r="C1983" s="13" t="s">
        <v>9969</v>
      </c>
      <c r="D1983" s="14" t="s">
        <v>9970</v>
      </c>
    </row>
    <row r="1984" spans="1:4" x14ac:dyDescent="0.3">
      <c r="A1984" s="16" t="s">
        <v>6441</v>
      </c>
      <c r="B1984" s="17" t="s">
        <v>6797</v>
      </c>
      <c r="C1984" s="18" t="s">
        <v>9971</v>
      </c>
      <c r="D1984" s="3" t="s">
        <v>9972</v>
      </c>
    </row>
    <row r="1985" spans="1:4" x14ac:dyDescent="0.3">
      <c r="A1985" s="11" t="s">
        <v>6442</v>
      </c>
      <c r="B1985" s="12" t="s">
        <v>6800</v>
      </c>
      <c r="C1985" s="13" t="s">
        <v>9973</v>
      </c>
      <c r="D1985" s="14" t="s">
        <v>9974</v>
      </c>
    </row>
    <row r="1986" spans="1:4" x14ac:dyDescent="0.3">
      <c r="A1986" s="16" t="s">
        <v>6443</v>
      </c>
      <c r="B1986" s="17" t="s">
        <v>6800</v>
      </c>
      <c r="C1986" s="18" t="s">
        <v>9975</v>
      </c>
      <c r="D1986" s="3" t="s">
        <v>8546</v>
      </c>
    </row>
    <row r="1987" spans="1:4" x14ac:dyDescent="0.3">
      <c r="A1987" s="11" t="s">
        <v>6444</v>
      </c>
      <c r="B1987" s="12" t="s">
        <v>6800</v>
      </c>
      <c r="C1987" s="13" t="s">
        <v>9976</v>
      </c>
      <c r="D1987" s="14" t="s">
        <v>6838</v>
      </c>
    </row>
    <row r="1988" spans="1:4" x14ac:dyDescent="0.3">
      <c r="A1988" s="16" t="s">
        <v>6445</v>
      </c>
      <c r="B1988" s="17" t="s">
        <v>7674</v>
      </c>
      <c r="C1988" s="18" t="s">
        <v>9977</v>
      </c>
      <c r="D1988" s="3" t="s">
        <v>7430</v>
      </c>
    </row>
    <row r="1989" spans="1:4" x14ac:dyDescent="0.3">
      <c r="A1989" s="11" t="s">
        <v>6446</v>
      </c>
      <c r="B1989" s="12" t="s">
        <v>6800</v>
      </c>
      <c r="C1989" s="13" t="s">
        <v>9978</v>
      </c>
      <c r="D1989" s="14" t="s">
        <v>9979</v>
      </c>
    </row>
    <row r="1990" spans="1:4" x14ac:dyDescent="0.3">
      <c r="A1990" s="16" t="s">
        <v>6447</v>
      </c>
      <c r="B1990" s="17" t="s">
        <v>6797</v>
      </c>
      <c r="C1990" s="18" t="s">
        <v>9980</v>
      </c>
      <c r="D1990" s="3" t="s">
        <v>6959</v>
      </c>
    </row>
    <row r="1991" spans="1:4" x14ac:dyDescent="0.3">
      <c r="A1991" s="11" t="s">
        <v>6448</v>
      </c>
      <c r="B1991" s="12" t="s">
        <v>6800</v>
      </c>
      <c r="C1991" s="13" t="s">
        <v>9981</v>
      </c>
      <c r="D1991" s="14" t="s">
        <v>9982</v>
      </c>
    </row>
    <row r="1992" spans="1:4" x14ac:dyDescent="0.3">
      <c r="A1992" s="16" t="s">
        <v>6449</v>
      </c>
      <c r="B1992" s="17" t="s">
        <v>6800</v>
      </c>
      <c r="C1992" s="18" t="s">
        <v>9983</v>
      </c>
      <c r="D1992" s="3" t="s">
        <v>9984</v>
      </c>
    </row>
    <row r="1993" spans="1:4" x14ac:dyDescent="0.3">
      <c r="A1993" s="11" t="s">
        <v>6450</v>
      </c>
      <c r="B1993" s="12" t="s">
        <v>6800</v>
      </c>
      <c r="C1993" s="13" t="s">
        <v>9985</v>
      </c>
      <c r="D1993" s="14" t="s">
        <v>9986</v>
      </c>
    </row>
    <row r="1994" spans="1:4" x14ac:dyDescent="0.3">
      <c r="A1994" s="16" t="s">
        <v>6451</v>
      </c>
      <c r="B1994" s="17" t="s">
        <v>6800</v>
      </c>
      <c r="C1994" s="18" t="s">
        <v>9987</v>
      </c>
      <c r="D1994" s="3" t="s">
        <v>9988</v>
      </c>
    </row>
    <row r="1995" spans="1:4" x14ac:dyDescent="0.3">
      <c r="A1995" s="11" t="s">
        <v>6452</v>
      </c>
      <c r="B1995" s="12" t="s">
        <v>6797</v>
      </c>
      <c r="C1995" s="13" t="s">
        <v>9989</v>
      </c>
      <c r="D1995" s="14" t="s">
        <v>9325</v>
      </c>
    </row>
    <row r="1996" spans="1:4" x14ac:dyDescent="0.3">
      <c r="A1996" s="16" t="s">
        <v>6453</v>
      </c>
      <c r="B1996" s="17" t="s">
        <v>6797</v>
      </c>
      <c r="C1996" s="18" t="s">
        <v>9990</v>
      </c>
      <c r="D1996" s="3" t="s">
        <v>9991</v>
      </c>
    </row>
    <row r="1997" spans="1:4" x14ac:dyDescent="0.3">
      <c r="A1997" s="11" t="s">
        <v>6454</v>
      </c>
      <c r="B1997" s="12" t="s">
        <v>6797</v>
      </c>
      <c r="C1997" s="13" t="s">
        <v>7503</v>
      </c>
      <c r="D1997" s="14" t="s">
        <v>9992</v>
      </c>
    </row>
    <row r="1998" spans="1:4" x14ac:dyDescent="0.3">
      <c r="A1998" s="16" t="s">
        <v>6455</v>
      </c>
      <c r="B1998" s="17" t="s">
        <v>6797</v>
      </c>
      <c r="C1998" s="18" t="s">
        <v>6982</v>
      </c>
      <c r="D1998" s="3" t="s">
        <v>7275</v>
      </c>
    </row>
    <row r="1999" spans="1:4" x14ac:dyDescent="0.3">
      <c r="A1999" s="11" t="s">
        <v>6456</v>
      </c>
      <c r="B1999" s="12" t="s">
        <v>6797</v>
      </c>
      <c r="C1999" s="13" t="s">
        <v>9993</v>
      </c>
      <c r="D1999" s="14" t="s">
        <v>9994</v>
      </c>
    </row>
    <row r="2000" spans="1:4" x14ac:dyDescent="0.3">
      <c r="A2000" s="16" t="s">
        <v>6457</v>
      </c>
      <c r="B2000" s="17" t="s">
        <v>6797</v>
      </c>
      <c r="C2000" s="18" t="s">
        <v>7346</v>
      </c>
      <c r="D2000" s="3" t="s">
        <v>7635</v>
      </c>
    </row>
    <row r="2001" spans="1:4" x14ac:dyDescent="0.3">
      <c r="A2001" s="11" t="s">
        <v>6458</v>
      </c>
      <c r="B2001" s="12" t="s">
        <v>6797</v>
      </c>
      <c r="C2001" s="13" t="s">
        <v>9995</v>
      </c>
      <c r="D2001" s="14" t="s">
        <v>9996</v>
      </c>
    </row>
    <row r="2002" spans="1:4" x14ac:dyDescent="0.3">
      <c r="A2002" s="16" t="s">
        <v>6459</v>
      </c>
      <c r="B2002" s="17" t="s">
        <v>6800</v>
      </c>
      <c r="C2002" s="18" t="s">
        <v>9997</v>
      </c>
      <c r="D2002" s="3" t="s">
        <v>9998</v>
      </c>
    </row>
    <row r="2003" spans="1:4" x14ac:dyDescent="0.3">
      <c r="A2003" s="11" t="s">
        <v>6460</v>
      </c>
      <c r="B2003" s="12" t="s">
        <v>6797</v>
      </c>
      <c r="C2003" s="13" t="s">
        <v>9999</v>
      </c>
      <c r="D2003" s="14" t="s">
        <v>10000</v>
      </c>
    </row>
    <row r="2004" spans="1:4" x14ac:dyDescent="0.3">
      <c r="A2004" s="16" t="s">
        <v>6461</v>
      </c>
      <c r="B2004" s="17" t="s">
        <v>6797</v>
      </c>
      <c r="C2004" s="18" t="s">
        <v>10001</v>
      </c>
      <c r="D2004" s="3" t="s">
        <v>7684</v>
      </c>
    </row>
    <row r="2005" spans="1:4" x14ac:dyDescent="0.3">
      <c r="A2005" s="11" t="s">
        <v>6462</v>
      </c>
      <c r="B2005" s="12" t="s">
        <v>6797</v>
      </c>
      <c r="C2005" s="13" t="s">
        <v>10002</v>
      </c>
      <c r="D2005" s="14" t="s">
        <v>10003</v>
      </c>
    </row>
    <row r="2006" spans="1:4" x14ac:dyDescent="0.3">
      <c r="A2006" s="16" t="s">
        <v>6463</v>
      </c>
      <c r="B2006" s="17" t="s">
        <v>6797</v>
      </c>
      <c r="C2006" s="18" t="s">
        <v>8966</v>
      </c>
      <c r="D2006" s="3" t="s">
        <v>10004</v>
      </c>
    </row>
    <row r="2007" spans="1:4" x14ac:dyDescent="0.3">
      <c r="A2007" s="11" t="s">
        <v>6464</v>
      </c>
      <c r="B2007" s="12" t="s">
        <v>6797</v>
      </c>
      <c r="C2007" s="13" t="s">
        <v>10005</v>
      </c>
      <c r="D2007" s="14" t="s">
        <v>6925</v>
      </c>
    </row>
    <row r="2008" spans="1:4" x14ac:dyDescent="0.3">
      <c r="A2008" s="16" t="s">
        <v>6465</v>
      </c>
      <c r="B2008" s="17" t="s">
        <v>7674</v>
      </c>
      <c r="C2008" s="18" t="s">
        <v>7548</v>
      </c>
      <c r="D2008" s="3" t="s">
        <v>10006</v>
      </c>
    </row>
    <row r="2009" spans="1:4" x14ac:dyDescent="0.3">
      <c r="A2009" s="11" t="s">
        <v>6466</v>
      </c>
      <c r="B2009" s="12" t="s">
        <v>6797</v>
      </c>
      <c r="C2009" s="13" t="s">
        <v>10007</v>
      </c>
      <c r="D2009" s="14" t="s">
        <v>10008</v>
      </c>
    </row>
    <row r="2010" spans="1:4" x14ac:dyDescent="0.3">
      <c r="A2010" s="16" t="s">
        <v>6467</v>
      </c>
      <c r="B2010" s="17" t="s">
        <v>6800</v>
      </c>
      <c r="C2010" s="18" t="s">
        <v>10009</v>
      </c>
      <c r="D2010" s="3" t="s">
        <v>10010</v>
      </c>
    </row>
    <row r="2011" spans="1:4" x14ac:dyDescent="0.3">
      <c r="A2011" s="11" t="s">
        <v>6468</v>
      </c>
      <c r="B2011" s="12" t="s">
        <v>6800</v>
      </c>
      <c r="C2011" s="13" t="s">
        <v>10011</v>
      </c>
      <c r="D2011" s="14" t="s">
        <v>10012</v>
      </c>
    </row>
    <row r="2012" spans="1:4" x14ac:dyDescent="0.3">
      <c r="A2012" s="16" t="s">
        <v>6469</v>
      </c>
      <c r="B2012" s="17" t="s">
        <v>6800</v>
      </c>
      <c r="C2012" s="18" t="s">
        <v>10013</v>
      </c>
      <c r="D2012" s="3" t="s">
        <v>7331</v>
      </c>
    </row>
    <row r="2013" spans="1:4" x14ac:dyDescent="0.3">
      <c r="A2013" s="11" t="s">
        <v>6470</v>
      </c>
      <c r="B2013" s="12" t="s">
        <v>6800</v>
      </c>
      <c r="C2013" s="13" t="s">
        <v>10014</v>
      </c>
      <c r="D2013" s="14" t="s">
        <v>7189</v>
      </c>
    </row>
    <row r="2014" spans="1:4" x14ac:dyDescent="0.3">
      <c r="A2014" s="16" t="s">
        <v>6471</v>
      </c>
      <c r="B2014" s="17" t="s">
        <v>6797</v>
      </c>
      <c r="C2014" s="18" t="s">
        <v>8550</v>
      </c>
      <c r="D2014" s="3" t="s">
        <v>10015</v>
      </c>
    </row>
    <row r="2015" spans="1:4" x14ac:dyDescent="0.3">
      <c r="A2015" s="11" t="s">
        <v>6472</v>
      </c>
      <c r="B2015" s="12" t="s">
        <v>6800</v>
      </c>
      <c r="C2015" s="13" t="s">
        <v>10016</v>
      </c>
      <c r="D2015" s="14" t="s">
        <v>10017</v>
      </c>
    </row>
    <row r="2016" spans="1:4" x14ac:dyDescent="0.3">
      <c r="A2016" s="16" t="s">
        <v>6473</v>
      </c>
      <c r="B2016" s="17" t="s">
        <v>6797</v>
      </c>
      <c r="C2016" s="18" t="s">
        <v>10018</v>
      </c>
      <c r="D2016" s="3" t="s">
        <v>10019</v>
      </c>
    </row>
    <row r="2017" spans="1:4" x14ac:dyDescent="0.3">
      <c r="A2017" s="11" t="s">
        <v>6474</v>
      </c>
      <c r="B2017" s="12" t="s">
        <v>6800</v>
      </c>
      <c r="C2017" s="13" t="s">
        <v>10020</v>
      </c>
      <c r="D2017" s="14" t="s">
        <v>9918</v>
      </c>
    </row>
    <row r="2018" spans="1:4" x14ac:dyDescent="0.3">
      <c r="A2018" s="16" t="s">
        <v>6475</v>
      </c>
      <c r="B2018" s="17" t="s">
        <v>6797</v>
      </c>
      <c r="C2018" s="18" t="s">
        <v>10021</v>
      </c>
      <c r="D2018" s="3" t="s">
        <v>10022</v>
      </c>
    </row>
    <row r="2019" spans="1:4" x14ac:dyDescent="0.3">
      <c r="A2019" s="11" t="s">
        <v>6476</v>
      </c>
      <c r="B2019" s="12" t="s">
        <v>6797</v>
      </c>
      <c r="C2019" s="13" t="s">
        <v>10023</v>
      </c>
      <c r="D2019" s="14" t="s">
        <v>6925</v>
      </c>
    </row>
    <row r="2020" spans="1:4" x14ac:dyDescent="0.3">
      <c r="A2020" s="16" t="s">
        <v>6477</v>
      </c>
      <c r="B2020" s="17" t="s">
        <v>6797</v>
      </c>
      <c r="C2020" s="18" t="s">
        <v>6919</v>
      </c>
      <c r="D2020" s="3" t="s">
        <v>10024</v>
      </c>
    </row>
    <row r="2021" spans="1:4" x14ac:dyDescent="0.3">
      <c r="A2021" s="11" t="s">
        <v>6478</v>
      </c>
      <c r="B2021" s="12" t="s">
        <v>6800</v>
      </c>
      <c r="C2021" s="13" t="s">
        <v>10025</v>
      </c>
      <c r="D2021" s="14" t="s">
        <v>10026</v>
      </c>
    </row>
    <row r="2022" spans="1:4" x14ac:dyDescent="0.3">
      <c r="A2022" s="16" t="s">
        <v>6479</v>
      </c>
      <c r="B2022" s="17" t="s">
        <v>6800</v>
      </c>
      <c r="C2022" s="18" t="s">
        <v>7225</v>
      </c>
      <c r="D2022" s="3" t="s">
        <v>9699</v>
      </c>
    </row>
    <row r="2023" spans="1:4" x14ac:dyDescent="0.3">
      <c r="A2023" s="11" t="s">
        <v>6480</v>
      </c>
      <c r="B2023" s="12" t="s">
        <v>6797</v>
      </c>
      <c r="C2023" s="13" t="s">
        <v>10027</v>
      </c>
      <c r="D2023" s="14" t="s">
        <v>10028</v>
      </c>
    </row>
    <row r="2024" spans="1:4" x14ac:dyDescent="0.3">
      <c r="A2024" s="16" t="s">
        <v>6481</v>
      </c>
      <c r="B2024" s="17" t="s">
        <v>6800</v>
      </c>
      <c r="C2024" s="18" t="s">
        <v>10029</v>
      </c>
      <c r="D2024" s="3" t="s">
        <v>10030</v>
      </c>
    </row>
    <row r="2025" spans="1:4" x14ac:dyDescent="0.3">
      <c r="A2025" s="11" t="s">
        <v>6482</v>
      </c>
      <c r="B2025" s="12" t="s">
        <v>6797</v>
      </c>
      <c r="C2025" s="13" t="s">
        <v>10031</v>
      </c>
      <c r="D2025" s="14" t="s">
        <v>10032</v>
      </c>
    </row>
    <row r="2026" spans="1:4" x14ac:dyDescent="0.3">
      <c r="A2026" s="16" t="s">
        <v>6483</v>
      </c>
      <c r="B2026" s="17" t="s">
        <v>6797</v>
      </c>
      <c r="C2026" s="18" t="s">
        <v>10033</v>
      </c>
      <c r="D2026" s="3" t="s">
        <v>10034</v>
      </c>
    </row>
    <row r="2027" spans="1:4" x14ac:dyDescent="0.3">
      <c r="A2027" s="11" t="s">
        <v>6484</v>
      </c>
      <c r="B2027" s="12" t="s">
        <v>6800</v>
      </c>
      <c r="C2027" s="13" t="s">
        <v>10035</v>
      </c>
      <c r="D2027" s="14" t="s">
        <v>10036</v>
      </c>
    </row>
    <row r="2028" spans="1:4" x14ac:dyDescent="0.3">
      <c r="A2028" s="16" t="s">
        <v>6485</v>
      </c>
      <c r="B2028" s="17" t="s">
        <v>6797</v>
      </c>
      <c r="C2028" s="18" t="s">
        <v>9391</v>
      </c>
      <c r="D2028" s="3" t="s">
        <v>10037</v>
      </c>
    </row>
    <row r="2029" spans="1:4" x14ac:dyDescent="0.3">
      <c r="A2029" s="11" t="s">
        <v>6486</v>
      </c>
      <c r="B2029" s="12" t="s">
        <v>6800</v>
      </c>
      <c r="C2029" s="13" t="s">
        <v>10038</v>
      </c>
      <c r="D2029" s="14" t="s">
        <v>10039</v>
      </c>
    </row>
    <row r="2030" spans="1:4" x14ac:dyDescent="0.3">
      <c r="A2030" s="16" t="s">
        <v>6487</v>
      </c>
      <c r="B2030" s="17" t="s">
        <v>6800</v>
      </c>
      <c r="C2030" s="18" t="s">
        <v>10040</v>
      </c>
      <c r="D2030" s="3" t="s">
        <v>6927</v>
      </c>
    </row>
    <row r="2031" spans="1:4" x14ac:dyDescent="0.3">
      <c r="A2031" s="11" t="s">
        <v>6488</v>
      </c>
      <c r="B2031" s="12" t="s">
        <v>6797</v>
      </c>
      <c r="C2031" s="13" t="s">
        <v>10041</v>
      </c>
      <c r="D2031" s="14" t="s">
        <v>10042</v>
      </c>
    </row>
    <row r="2032" spans="1:4" x14ac:dyDescent="0.3">
      <c r="A2032" s="16" t="s">
        <v>6489</v>
      </c>
      <c r="B2032" s="17" t="s">
        <v>6797</v>
      </c>
      <c r="C2032" s="18" t="s">
        <v>10043</v>
      </c>
      <c r="D2032" s="3" t="s">
        <v>10044</v>
      </c>
    </row>
    <row r="2033" spans="1:4" x14ac:dyDescent="0.3">
      <c r="A2033" s="11" t="s">
        <v>6490</v>
      </c>
      <c r="B2033" s="12" t="s">
        <v>6800</v>
      </c>
      <c r="C2033" s="13" t="s">
        <v>8071</v>
      </c>
      <c r="D2033" s="14" t="s">
        <v>10045</v>
      </c>
    </row>
    <row r="2034" spans="1:4" x14ac:dyDescent="0.3">
      <c r="A2034" s="16" t="s">
        <v>6491</v>
      </c>
      <c r="B2034" s="17" t="s">
        <v>6800</v>
      </c>
      <c r="C2034" s="18" t="s">
        <v>10046</v>
      </c>
      <c r="D2034" s="3" t="s">
        <v>10047</v>
      </c>
    </row>
    <row r="2035" spans="1:4" x14ac:dyDescent="0.3">
      <c r="A2035" s="11" t="s">
        <v>6492</v>
      </c>
      <c r="B2035" s="12" t="s">
        <v>6800</v>
      </c>
      <c r="C2035" s="13" t="s">
        <v>10048</v>
      </c>
      <c r="D2035" s="14" t="s">
        <v>8496</v>
      </c>
    </row>
    <row r="2036" spans="1:4" x14ac:dyDescent="0.3">
      <c r="A2036" s="16" t="s">
        <v>6493</v>
      </c>
      <c r="B2036" s="17" t="s">
        <v>6797</v>
      </c>
      <c r="C2036" s="18" t="s">
        <v>10049</v>
      </c>
      <c r="D2036" s="3" t="s">
        <v>10050</v>
      </c>
    </row>
    <row r="2037" spans="1:4" x14ac:dyDescent="0.3">
      <c r="A2037" s="11" t="s">
        <v>6494</v>
      </c>
      <c r="B2037" s="12" t="s">
        <v>6797</v>
      </c>
      <c r="C2037" s="13" t="s">
        <v>10051</v>
      </c>
      <c r="D2037" s="14" t="s">
        <v>10052</v>
      </c>
    </row>
    <row r="2038" spans="1:4" x14ac:dyDescent="0.3">
      <c r="A2038" s="16" t="s">
        <v>6495</v>
      </c>
      <c r="B2038" s="17" t="s">
        <v>6797</v>
      </c>
      <c r="C2038" s="18" t="s">
        <v>10053</v>
      </c>
      <c r="D2038" s="3" t="s">
        <v>10054</v>
      </c>
    </row>
    <row r="2039" spans="1:4" x14ac:dyDescent="0.3">
      <c r="A2039" s="11" t="s">
        <v>6496</v>
      </c>
      <c r="B2039" s="12" t="s">
        <v>6797</v>
      </c>
      <c r="C2039" s="13" t="s">
        <v>10055</v>
      </c>
      <c r="D2039" s="14" t="s">
        <v>7264</v>
      </c>
    </row>
    <row r="2040" spans="1:4" x14ac:dyDescent="0.3">
      <c r="A2040" s="16" t="s">
        <v>6497</v>
      </c>
      <c r="B2040" s="17" t="s">
        <v>6800</v>
      </c>
      <c r="C2040" s="18" t="s">
        <v>6924</v>
      </c>
      <c r="D2040" s="3" t="s">
        <v>10056</v>
      </c>
    </row>
    <row r="2041" spans="1:4" x14ac:dyDescent="0.3">
      <c r="A2041" s="11" t="s">
        <v>6498</v>
      </c>
      <c r="B2041" s="12" t="s">
        <v>6797</v>
      </c>
      <c r="C2041" s="13" t="s">
        <v>10057</v>
      </c>
      <c r="D2041" s="14" t="s">
        <v>10058</v>
      </c>
    </row>
    <row r="2042" spans="1:4" x14ac:dyDescent="0.3">
      <c r="A2042" s="16" t="s">
        <v>6499</v>
      </c>
      <c r="B2042" s="17" t="s">
        <v>6800</v>
      </c>
      <c r="C2042" s="18" t="s">
        <v>8356</v>
      </c>
      <c r="D2042" s="3" t="s">
        <v>8375</v>
      </c>
    </row>
    <row r="2043" spans="1:4" x14ac:dyDescent="0.3">
      <c r="A2043" s="11" t="s">
        <v>6500</v>
      </c>
      <c r="B2043" s="12" t="s">
        <v>6800</v>
      </c>
      <c r="C2043" s="13" t="s">
        <v>10059</v>
      </c>
      <c r="D2043" s="14" t="s">
        <v>10060</v>
      </c>
    </row>
    <row r="2044" spans="1:4" x14ac:dyDescent="0.3">
      <c r="A2044" s="16" t="s">
        <v>6501</v>
      </c>
      <c r="B2044" s="17" t="s">
        <v>6800</v>
      </c>
      <c r="C2044" s="18" t="s">
        <v>10061</v>
      </c>
      <c r="D2044" s="3" t="s">
        <v>10062</v>
      </c>
    </row>
    <row r="2045" spans="1:4" x14ac:dyDescent="0.3">
      <c r="A2045" s="11" t="s">
        <v>6502</v>
      </c>
      <c r="B2045" s="12" t="s">
        <v>6797</v>
      </c>
      <c r="C2045" s="13" t="s">
        <v>10063</v>
      </c>
      <c r="D2045" s="14" t="s">
        <v>10064</v>
      </c>
    </row>
    <row r="2046" spans="1:4" x14ac:dyDescent="0.3">
      <c r="A2046" s="16" t="s">
        <v>6503</v>
      </c>
      <c r="B2046" s="17" t="s">
        <v>6797</v>
      </c>
      <c r="C2046" s="18" t="s">
        <v>10065</v>
      </c>
      <c r="D2046" s="3" t="s">
        <v>10066</v>
      </c>
    </row>
    <row r="2047" spans="1:4" x14ac:dyDescent="0.3">
      <c r="A2047" s="11" t="s">
        <v>6504</v>
      </c>
      <c r="B2047" s="12" t="s">
        <v>6797</v>
      </c>
      <c r="C2047" s="13" t="s">
        <v>10067</v>
      </c>
      <c r="D2047" s="14" t="s">
        <v>10068</v>
      </c>
    </row>
    <row r="2048" spans="1:4" x14ac:dyDescent="0.3">
      <c r="A2048" s="16" t="s">
        <v>6505</v>
      </c>
      <c r="B2048" s="17" t="s">
        <v>6797</v>
      </c>
      <c r="C2048" s="18" t="s">
        <v>6932</v>
      </c>
      <c r="D2048" s="3" t="s">
        <v>6953</v>
      </c>
    </row>
    <row r="2049" spans="1:4" x14ac:dyDescent="0.3">
      <c r="A2049" s="11" t="s">
        <v>6506</v>
      </c>
      <c r="B2049" s="12" t="s">
        <v>6797</v>
      </c>
      <c r="C2049" s="13" t="s">
        <v>10069</v>
      </c>
      <c r="D2049" s="14" t="s">
        <v>10070</v>
      </c>
    </row>
    <row r="2050" spans="1:4" x14ac:dyDescent="0.3">
      <c r="A2050" s="16" t="s">
        <v>6507</v>
      </c>
      <c r="B2050" s="17" t="s">
        <v>6800</v>
      </c>
      <c r="C2050" s="18" t="s">
        <v>8700</v>
      </c>
      <c r="D2050" s="3" t="s">
        <v>10071</v>
      </c>
    </row>
    <row r="2051" spans="1:4" x14ac:dyDescent="0.3">
      <c r="A2051" s="11" t="s">
        <v>6508</v>
      </c>
      <c r="B2051" s="12" t="s">
        <v>6800</v>
      </c>
      <c r="C2051" s="13" t="s">
        <v>9272</v>
      </c>
      <c r="D2051" s="14" t="s">
        <v>7813</v>
      </c>
    </row>
    <row r="2052" spans="1:4" x14ac:dyDescent="0.3">
      <c r="A2052" s="16" t="s">
        <v>6509</v>
      </c>
      <c r="B2052" s="17" t="s">
        <v>6800</v>
      </c>
      <c r="C2052" s="18" t="s">
        <v>10072</v>
      </c>
      <c r="D2052" s="3" t="s">
        <v>10073</v>
      </c>
    </row>
    <row r="2053" spans="1:4" x14ac:dyDescent="0.3">
      <c r="A2053" s="11" t="s">
        <v>6510</v>
      </c>
      <c r="B2053" s="12" t="s">
        <v>6797</v>
      </c>
      <c r="C2053" s="13" t="s">
        <v>7988</v>
      </c>
      <c r="D2053" s="14" t="s">
        <v>10074</v>
      </c>
    </row>
    <row r="2054" spans="1:4" x14ac:dyDescent="0.3">
      <c r="A2054" s="16" t="s">
        <v>6511</v>
      </c>
      <c r="B2054" s="17" t="s">
        <v>6797</v>
      </c>
      <c r="C2054" s="18" t="s">
        <v>10075</v>
      </c>
      <c r="D2054" s="3" t="s">
        <v>10076</v>
      </c>
    </row>
    <row r="2055" spans="1:4" x14ac:dyDescent="0.3">
      <c r="A2055" s="11" t="s">
        <v>6512</v>
      </c>
      <c r="B2055" s="12" t="s">
        <v>6797</v>
      </c>
      <c r="C2055" s="13" t="s">
        <v>10077</v>
      </c>
      <c r="D2055" s="14" t="s">
        <v>10078</v>
      </c>
    </row>
    <row r="2056" spans="1:4" x14ac:dyDescent="0.3">
      <c r="A2056" s="16" t="s">
        <v>6513</v>
      </c>
      <c r="B2056" s="17" t="s">
        <v>6797</v>
      </c>
      <c r="C2056" s="18" t="s">
        <v>7680</v>
      </c>
      <c r="D2056" s="3" t="s">
        <v>10079</v>
      </c>
    </row>
    <row r="2057" spans="1:4" x14ac:dyDescent="0.3">
      <c r="A2057" s="11" t="s">
        <v>6514</v>
      </c>
      <c r="B2057" s="12" t="s">
        <v>6800</v>
      </c>
      <c r="C2057" s="13" t="s">
        <v>10080</v>
      </c>
      <c r="D2057" s="14" t="s">
        <v>10081</v>
      </c>
    </row>
    <row r="2058" spans="1:4" x14ac:dyDescent="0.3">
      <c r="A2058" s="16" t="s">
        <v>6515</v>
      </c>
      <c r="B2058" s="17" t="s">
        <v>6797</v>
      </c>
      <c r="C2058" s="18" t="s">
        <v>10082</v>
      </c>
      <c r="D2058" s="3" t="s">
        <v>10083</v>
      </c>
    </row>
    <row r="2059" spans="1:4" x14ac:dyDescent="0.3">
      <c r="A2059" s="11" t="s">
        <v>6516</v>
      </c>
      <c r="B2059" s="12" t="s">
        <v>6800</v>
      </c>
      <c r="C2059" s="13" t="s">
        <v>10084</v>
      </c>
      <c r="D2059" s="14" t="s">
        <v>7776</v>
      </c>
    </row>
    <row r="2060" spans="1:4" x14ac:dyDescent="0.3">
      <c r="A2060" s="16" t="s">
        <v>6517</v>
      </c>
      <c r="B2060" s="17" t="s">
        <v>6797</v>
      </c>
      <c r="C2060" s="18" t="s">
        <v>10085</v>
      </c>
      <c r="D2060" s="3" t="s">
        <v>10086</v>
      </c>
    </row>
    <row r="2061" spans="1:4" x14ac:dyDescent="0.3">
      <c r="A2061" s="11" t="s">
        <v>6518</v>
      </c>
      <c r="B2061" s="12" t="s">
        <v>6800</v>
      </c>
      <c r="C2061" s="13" t="s">
        <v>10087</v>
      </c>
      <c r="D2061" s="14" t="s">
        <v>8369</v>
      </c>
    </row>
    <row r="2062" spans="1:4" x14ac:dyDescent="0.3">
      <c r="A2062" s="16" t="s">
        <v>6519</v>
      </c>
      <c r="B2062" s="17" t="s">
        <v>6800</v>
      </c>
      <c r="C2062" s="18" t="s">
        <v>10088</v>
      </c>
      <c r="D2062" s="3" t="s">
        <v>10089</v>
      </c>
    </row>
    <row r="2063" spans="1:4" x14ac:dyDescent="0.3">
      <c r="A2063" s="11" t="s">
        <v>6520</v>
      </c>
      <c r="B2063" s="12" t="s">
        <v>6800</v>
      </c>
      <c r="C2063" s="13" t="s">
        <v>10090</v>
      </c>
      <c r="D2063" s="14" t="s">
        <v>10091</v>
      </c>
    </row>
    <row r="2064" spans="1:4" x14ac:dyDescent="0.3">
      <c r="A2064" s="16" t="s">
        <v>6521</v>
      </c>
      <c r="B2064" s="17" t="s">
        <v>6797</v>
      </c>
      <c r="C2064" s="18" t="s">
        <v>9069</v>
      </c>
      <c r="D2064" s="3" t="s">
        <v>10092</v>
      </c>
    </row>
    <row r="2065" spans="1:4" x14ac:dyDescent="0.3">
      <c r="A2065" s="11" t="s">
        <v>6522</v>
      </c>
      <c r="B2065" s="12" t="s">
        <v>6797</v>
      </c>
      <c r="C2065" s="13" t="s">
        <v>7740</v>
      </c>
      <c r="D2065" s="14" t="s">
        <v>7264</v>
      </c>
    </row>
    <row r="2066" spans="1:4" x14ac:dyDescent="0.3">
      <c r="A2066" s="16" t="s">
        <v>6523</v>
      </c>
      <c r="B2066" s="17" t="s">
        <v>6797</v>
      </c>
      <c r="C2066" s="18" t="s">
        <v>10093</v>
      </c>
      <c r="D2066" s="3" t="s">
        <v>10094</v>
      </c>
    </row>
    <row r="2067" spans="1:4" x14ac:dyDescent="0.3">
      <c r="A2067" s="11" t="s">
        <v>6524</v>
      </c>
      <c r="B2067" s="12" t="s">
        <v>6797</v>
      </c>
      <c r="C2067" s="13" t="s">
        <v>8356</v>
      </c>
      <c r="D2067" s="14" t="s">
        <v>10095</v>
      </c>
    </row>
    <row r="2068" spans="1:4" x14ac:dyDescent="0.3">
      <c r="A2068" s="16" t="s">
        <v>6525</v>
      </c>
      <c r="B2068" s="17" t="s">
        <v>6800</v>
      </c>
      <c r="C2068" s="18" t="s">
        <v>10096</v>
      </c>
      <c r="D2068" s="3" t="s">
        <v>9333</v>
      </c>
    </row>
    <row r="2069" spans="1:4" x14ac:dyDescent="0.3">
      <c r="A2069" s="11" t="s">
        <v>6526</v>
      </c>
      <c r="B2069" s="12" t="s">
        <v>6800</v>
      </c>
      <c r="C2069" s="13" t="s">
        <v>10097</v>
      </c>
      <c r="D2069" s="14" t="s">
        <v>10098</v>
      </c>
    </row>
    <row r="2070" spans="1:4" x14ac:dyDescent="0.3">
      <c r="A2070" s="16" t="s">
        <v>6527</v>
      </c>
      <c r="B2070" s="17" t="s">
        <v>6800</v>
      </c>
      <c r="C2070" s="18" t="s">
        <v>10099</v>
      </c>
      <c r="D2070" s="3" t="s">
        <v>10100</v>
      </c>
    </row>
    <row r="2071" spans="1:4" x14ac:dyDescent="0.3">
      <c r="A2071" s="11" t="s">
        <v>6528</v>
      </c>
      <c r="B2071" s="12" t="s">
        <v>6797</v>
      </c>
      <c r="C2071" s="13" t="s">
        <v>10101</v>
      </c>
      <c r="D2071" s="14" t="s">
        <v>7160</v>
      </c>
    </row>
    <row r="2072" spans="1:4" x14ac:dyDescent="0.3">
      <c r="A2072" s="16" t="s">
        <v>6529</v>
      </c>
      <c r="B2072" s="17" t="s">
        <v>6800</v>
      </c>
      <c r="C2072" s="18" t="s">
        <v>7180</v>
      </c>
      <c r="D2072" s="3" t="s">
        <v>7218</v>
      </c>
    </row>
    <row r="2073" spans="1:4" x14ac:dyDescent="0.3">
      <c r="A2073" s="11" t="s">
        <v>6530</v>
      </c>
      <c r="B2073" s="12" t="s">
        <v>6797</v>
      </c>
      <c r="C2073" s="13" t="s">
        <v>10102</v>
      </c>
      <c r="D2073" s="14" t="s">
        <v>10103</v>
      </c>
    </row>
    <row r="2074" spans="1:4" x14ac:dyDescent="0.3">
      <c r="A2074" s="16" t="s">
        <v>6531</v>
      </c>
      <c r="B2074" s="17" t="s">
        <v>6800</v>
      </c>
      <c r="C2074" s="18" t="s">
        <v>10104</v>
      </c>
      <c r="D2074" s="3" t="s">
        <v>10105</v>
      </c>
    </row>
    <row r="2075" spans="1:4" x14ac:dyDescent="0.3">
      <c r="A2075" s="11" t="s">
        <v>6532</v>
      </c>
      <c r="B2075" s="12" t="s">
        <v>6797</v>
      </c>
      <c r="C2075" s="13" t="s">
        <v>10106</v>
      </c>
      <c r="D2075" s="14" t="s">
        <v>10107</v>
      </c>
    </row>
    <row r="2076" spans="1:4" x14ac:dyDescent="0.3">
      <c r="A2076" s="16" t="s">
        <v>6533</v>
      </c>
      <c r="B2076" s="17" t="s">
        <v>6797</v>
      </c>
      <c r="C2076" s="18" t="s">
        <v>9902</v>
      </c>
      <c r="D2076" s="3" t="s">
        <v>10108</v>
      </c>
    </row>
    <row r="2077" spans="1:4" x14ac:dyDescent="0.3">
      <c r="A2077" s="11" t="s">
        <v>6534</v>
      </c>
      <c r="B2077" s="12" t="s">
        <v>6800</v>
      </c>
      <c r="C2077" s="13" t="s">
        <v>10109</v>
      </c>
      <c r="D2077" s="14" t="s">
        <v>9614</v>
      </c>
    </row>
    <row r="2078" spans="1:4" x14ac:dyDescent="0.3">
      <c r="A2078" s="16" t="s">
        <v>6535</v>
      </c>
      <c r="B2078" s="17" t="s">
        <v>6800</v>
      </c>
      <c r="C2078" s="18" t="s">
        <v>10110</v>
      </c>
      <c r="D2078" s="3" t="s">
        <v>6979</v>
      </c>
    </row>
    <row r="2079" spans="1:4" x14ac:dyDescent="0.3">
      <c r="A2079" s="11" t="s">
        <v>6536</v>
      </c>
      <c r="B2079" s="12" t="s">
        <v>6800</v>
      </c>
      <c r="C2079" s="13" t="s">
        <v>10111</v>
      </c>
      <c r="D2079" s="14" t="s">
        <v>7940</v>
      </c>
    </row>
    <row r="2080" spans="1:4" x14ac:dyDescent="0.3">
      <c r="A2080" s="16" t="s">
        <v>6537</v>
      </c>
      <c r="B2080" s="17" t="s">
        <v>6800</v>
      </c>
      <c r="C2080" s="18" t="s">
        <v>10112</v>
      </c>
      <c r="D2080" s="3" t="s">
        <v>7776</v>
      </c>
    </row>
    <row r="2081" spans="1:4" x14ac:dyDescent="0.3">
      <c r="A2081" s="11" t="s">
        <v>6538</v>
      </c>
      <c r="B2081" s="12" t="s">
        <v>6797</v>
      </c>
      <c r="C2081" s="13" t="s">
        <v>8287</v>
      </c>
      <c r="D2081" s="14" t="s">
        <v>10113</v>
      </c>
    </row>
    <row r="2082" spans="1:4" x14ac:dyDescent="0.3">
      <c r="A2082" s="16" t="s">
        <v>6539</v>
      </c>
      <c r="B2082" s="17" t="s">
        <v>6797</v>
      </c>
      <c r="C2082" s="18" t="s">
        <v>10114</v>
      </c>
      <c r="D2082" s="3" t="s">
        <v>8804</v>
      </c>
    </row>
    <row r="2083" spans="1:4" x14ac:dyDescent="0.3">
      <c r="A2083" s="11" t="s">
        <v>6540</v>
      </c>
      <c r="B2083" s="12" t="s">
        <v>6797</v>
      </c>
      <c r="C2083" s="13" t="s">
        <v>10115</v>
      </c>
      <c r="D2083" s="14" t="s">
        <v>8650</v>
      </c>
    </row>
    <row r="2084" spans="1:4" x14ac:dyDescent="0.3">
      <c r="A2084" s="16" t="s">
        <v>6541</v>
      </c>
      <c r="B2084" s="17" t="s">
        <v>6797</v>
      </c>
      <c r="C2084" s="18" t="s">
        <v>10116</v>
      </c>
      <c r="D2084" s="3" t="s">
        <v>10117</v>
      </c>
    </row>
    <row r="2085" spans="1:4" x14ac:dyDescent="0.3">
      <c r="A2085" s="11" t="s">
        <v>6542</v>
      </c>
      <c r="B2085" s="12" t="s">
        <v>6797</v>
      </c>
      <c r="C2085" s="13" t="s">
        <v>10118</v>
      </c>
      <c r="D2085" s="14" t="s">
        <v>10119</v>
      </c>
    </row>
    <row r="2086" spans="1:4" x14ac:dyDescent="0.3">
      <c r="A2086" s="16" t="s">
        <v>6543</v>
      </c>
      <c r="B2086" s="17" t="s">
        <v>6797</v>
      </c>
      <c r="C2086" s="18" t="s">
        <v>10120</v>
      </c>
      <c r="D2086" s="3" t="s">
        <v>10121</v>
      </c>
    </row>
    <row r="2087" spans="1:4" x14ac:dyDescent="0.3">
      <c r="A2087" s="11" t="s">
        <v>6544</v>
      </c>
      <c r="B2087" s="12" t="s">
        <v>6800</v>
      </c>
      <c r="C2087" s="13" t="s">
        <v>10122</v>
      </c>
      <c r="D2087" s="14" t="s">
        <v>10123</v>
      </c>
    </row>
    <row r="2088" spans="1:4" x14ac:dyDescent="0.3">
      <c r="A2088" s="16" t="s">
        <v>6545</v>
      </c>
      <c r="B2088" s="17" t="s">
        <v>6800</v>
      </c>
      <c r="C2088" s="18" t="s">
        <v>7180</v>
      </c>
      <c r="D2088" s="3" t="s">
        <v>7228</v>
      </c>
    </row>
    <row r="2089" spans="1:4" x14ac:dyDescent="0.3">
      <c r="A2089" s="11" t="s">
        <v>6546</v>
      </c>
      <c r="B2089" s="12" t="s">
        <v>6797</v>
      </c>
      <c r="C2089" s="13" t="s">
        <v>10124</v>
      </c>
      <c r="D2089" s="14" t="s">
        <v>10125</v>
      </c>
    </row>
    <row r="2090" spans="1:4" x14ac:dyDescent="0.3">
      <c r="A2090" s="16" t="s">
        <v>6547</v>
      </c>
      <c r="B2090" s="17" t="s">
        <v>6800</v>
      </c>
      <c r="C2090" s="18" t="s">
        <v>10126</v>
      </c>
      <c r="D2090" s="3" t="s">
        <v>9885</v>
      </c>
    </row>
    <row r="2091" spans="1:4" x14ac:dyDescent="0.3">
      <c r="A2091" s="11" t="s">
        <v>6548</v>
      </c>
      <c r="B2091" s="12" t="s">
        <v>6800</v>
      </c>
      <c r="C2091" s="13" t="s">
        <v>10127</v>
      </c>
      <c r="D2091" s="14" t="s">
        <v>10128</v>
      </c>
    </row>
    <row r="2092" spans="1:4" x14ac:dyDescent="0.3">
      <c r="A2092" s="16" t="s">
        <v>6549</v>
      </c>
      <c r="B2092" s="17" t="s">
        <v>6800</v>
      </c>
      <c r="C2092" s="18" t="s">
        <v>10129</v>
      </c>
      <c r="D2092" s="3" t="s">
        <v>10130</v>
      </c>
    </row>
    <row r="2093" spans="1:4" x14ac:dyDescent="0.3">
      <c r="A2093" s="11" t="s">
        <v>6550</v>
      </c>
      <c r="B2093" s="12" t="s">
        <v>6800</v>
      </c>
      <c r="C2093" s="13" t="s">
        <v>10131</v>
      </c>
      <c r="D2093" s="14" t="s">
        <v>7072</v>
      </c>
    </row>
    <row r="2094" spans="1:4" x14ac:dyDescent="0.3">
      <c r="A2094" s="16" t="s">
        <v>6551</v>
      </c>
      <c r="B2094" s="17" t="s">
        <v>6800</v>
      </c>
      <c r="C2094" s="18" t="s">
        <v>10132</v>
      </c>
      <c r="D2094" s="3" t="s">
        <v>7002</v>
      </c>
    </row>
    <row r="2095" spans="1:4" x14ac:dyDescent="0.3">
      <c r="A2095" s="11" t="s">
        <v>6552</v>
      </c>
      <c r="B2095" s="12" t="s">
        <v>6797</v>
      </c>
      <c r="C2095" s="13" t="s">
        <v>10133</v>
      </c>
      <c r="D2095" s="14" t="s">
        <v>7620</v>
      </c>
    </row>
    <row r="2096" spans="1:4" x14ac:dyDescent="0.3">
      <c r="A2096" s="16" t="s">
        <v>6553</v>
      </c>
      <c r="B2096" s="17" t="s">
        <v>6800</v>
      </c>
      <c r="C2096" s="18" t="s">
        <v>10134</v>
      </c>
      <c r="D2096" s="3" t="s">
        <v>10135</v>
      </c>
    </row>
    <row r="2097" spans="1:4" x14ac:dyDescent="0.3">
      <c r="A2097" s="11" t="s">
        <v>6554</v>
      </c>
      <c r="B2097" s="12" t="s">
        <v>6800</v>
      </c>
      <c r="C2097" s="13" t="s">
        <v>10136</v>
      </c>
      <c r="D2097" s="14" t="s">
        <v>8066</v>
      </c>
    </row>
    <row r="2098" spans="1:4" x14ac:dyDescent="0.3">
      <c r="A2098" s="16" t="s">
        <v>6555</v>
      </c>
      <c r="B2098" s="17" t="s">
        <v>6800</v>
      </c>
      <c r="C2098" s="18" t="s">
        <v>10137</v>
      </c>
      <c r="D2098" s="3" t="s">
        <v>10138</v>
      </c>
    </row>
    <row r="2099" spans="1:4" x14ac:dyDescent="0.3">
      <c r="A2099" s="11" t="s">
        <v>6556</v>
      </c>
      <c r="B2099" s="12" t="s">
        <v>6797</v>
      </c>
      <c r="C2099" s="13" t="s">
        <v>10139</v>
      </c>
      <c r="D2099" s="14" t="s">
        <v>8313</v>
      </c>
    </row>
    <row r="2100" spans="1:4" x14ac:dyDescent="0.3">
      <c r="A2100" s="16" t="s">
        <v>6557</v>
      </c>
      <c r="B2100" s="17" t="s">
        <v>6800</v>
      </c>
      <c r="C2100" s="18" t="s">
        <v>10140</v>
      </c>
      <c r="D2100" s="3" t="s">
        <v>7098</v>
      </c>
    </row>
    <row r="2101" spans="1:4" x14ac:dyDescent="0.3">
      <c r="A2101" s="11" t="s">
        <v>6558</v>
      </c>
      <c r="B2101" s="12" t="s">
        <v>6797</v>
      </c>
      <c r="C2101" s="13" t="s">
        <v>10141</v>
      </c>
      <c r="D2101" s="14" t="s">
        <v>10142</v>
      </c>
    </row>
    <row r="2102" spans="1:4" x14ac:dyDescent="0.3">
      <c r="A2102" s="16" t="s">
        <v>6559</v>
      </c>
      <c r="B2102" s="17" t="s">
        <v>6797</v>
      </c>
      <c r="C2102" s="18" t="s">
        <v>10143</v>
      </c>
      <c r="D2102" s="3" t="s">
        <v>10144</v>
      </c>
    </row>
    <row r="2103" spans="1:4" x14ac:dyDescent="0.3">
      <c r="A2103" s="11" t="s">
        <v>6560</v>
      </c>
      <c r="B2103" s="12" t="s">
        <v>6800</v>
      </c>
      <c r="C2103" s="13" t="s">
        <v>9504</v>
      </c>
      <c r="D2103" s="14" t="s">
        <v>7882</v>
      </c>
    </row>
    <row r="2104" spans="1:4" x14ac:dyDescent="0.3">
      <c r="A2104" s="16" t="s">
        <v>6561</v>
      </c>
      <c r="B2104" s="17" t="s">
        <v>6800</v>
      </c>
      <c r="C2104" s="18" t="s">
        <v>10145</v>
      </c>
      <c r="D2104" s="3" t="s">
        <v>10146</v>
      </c>
    </row>
    <row r="2105" spans="1:4" x14ac:dyDescent="0.3">
      <c r="A2105" s="11" t="s">
        <v>6562</v>
      </c>
      <c r="B2105" s="12" t="s">
        <v>6800</v>
      </c>
      <c r="C2105" s="13" t="s">
        <v>6815</v>
      </c>
      <c r="D2105" s="14" t="s">
        <v>7461</v>
      </c>
    </row>
    <row r="2106" spans="1:4" x14ac:dyDescent="0.3">
      <c r="A2106" s="16" t="s">
        <v>6563</v>
      </c>
      <c r="B2106" s="17" t="s">
        <v>6797</v>
      </c>
      <c r="C2106" s="18" t="s">
        <v>10147</v>
      </c>
      <c r="D2106" s="3" t="s">
        <v>10148</v>
      </c>
    </row>
    <row r="2107" spans="1:4" x14ac:dyDescent="0.3">
      <c r="A2107" s="11" t="s">
        <v>6564</v>
      </c>
      <c r="B2107" s="12" t="s">
        <v>6797</v>
      </c>
      <c r="C2107" s="13" t="s">
        <v>10149</v>
      </c>
      <c r="D2107" s="14" t="s">
        <v>10150</v>
      </c>
    </row>
    <row r="2108" spans="1:4" x14ac:dyDescent="0.3">
      <c r="A2108" s="16" t="s">
        <v>6565</v>
      </c>
      <c r="B2108" s="17" t="s">
        <v>6797</v>
      </c>
      <c r="C2108" s="18" t="s">
        <v>10151</v>
      </c>
      <c r="D2108" s="3" t="s">
        <v>10152</v>
      </c>
    </row>
    <row r="2109" spans="1:4" x14ac:dyDescent="0.3">
      <c r="A2109" s="11" t="s">
        <v>6566</v>
      </c>
      <c r="B2109" s="12" t="s">
        <v>6797</v>
      </c>
      <c r="C2109" s="13" t="s">
        <v>10153</v>
      </c>
      <c r="D2109" s="14" t="s">
        <v>10154</v>
      </c>
    </row>
    <row r="2110" spans="1:4" x14ac:dyDescent="0.3">
      <c r="A2110" s="16" t="s">
        <v>6567</v>
      </c>
      <c r="B2110" s="17" t="s">
        <v>6797</v>
      </c>
      <c r="C2110" s="18" t="s">
        <v>7648</v>
      </c>
      <c r="D2110" s="3" t="s">
        <v>10155</v>
      </c>
    </row>
    <row r="2111" spans="1:4" x14ac:dyDescent="0.3">
      <c r="A2111" s="11" t="s">
        <v>6568</v>
      </c>
      <c r="B2111" s="12" t="s">
        <v>6797</v>
      </c>
      <c r="C2111" s="13" t="s">
        <v>10156</v>
      </c>
      <c r="D2111" s="14" t="s">
        <v>10157</v>
      </c>
    </row>
    <row r="2112" spans="1:4" x14ac:dyDescent="0.3">
      <c r="A2112" s="16" t="s">
        <v>6569</v>
      </c>
      <c r="B2112" s="17" t="s">
        <v>6797</v>
      </c>
      <c r="C2112" s="18" t="s">
        <v>10158</v>
      </c>
      <c r="D2112" s="3" t="s">
        <v>10159</v>
      </c>
    </row>
    <row r="2113" spans="1:4" x14ac:dyDescent="0.3">
      <c r="A2113" s="11" t="s">
        <v>6570</v>
      </c>
      <c r="B2113" s="12" t="s">
        <v>6797</v>
      </c>
      <c r="C2113" s="13" t="s">
        <v>10160</v>
      </c>
      <c r="D2113" s="14" t="s">
        <v>10161</v>
      </c>
    </row>
    <row r="2114" spans="1:4" x14ac:dyDescent="0.3">
      <c r="A2114" s="16" t="s">
        <v>6571</v>
      </c>
      <c r="B2114" s="17" t="s">
        <v>6797</v>
      </c>
      <c r="C2114" s="18" t="s">
        <v>10162</v>
      </c>
      <c r="D2114" s="3" t="s">
        <v>8267</v>
      </c>
    </row>
    <row r="2115" spans="1:4" x14ac:dyDescent="0.3">
      <c r="A2115" s="11" t="s">
        <v>6572</v>
      </c>
      <c r="B2115" s="12" t="s">
        <v>6797</v>
      </c>
      <c r="C2115" s="13" t="s">
        <v>10163</v>
      </c>
      <c r="D2115" s="14" t="s">
        <v>7435</v>
      </c>
    </row>
    <row r="2116" spans="1:4" x14ac:dyDescent="0.3">
      <c r="A2116" s="16" t="s">
        <v>6573</v>
      </c>
      <c r="B2116" s="17" t="s">
        <v>6797</v>
      </c>
      <c r="C2116" s="18" t="s">
        <v>10164</v>
      </c>
      <c r="D2116" s="3" t="s">
        <v>7739</v>
      </c>
    </row>
    <row r="2117" spans="1:4" x14ac:dyDescent="0.3">
      <c r="A2117" s="11" t="s">
        <v>6574</v>
      </c>
      <c r="B2117" s="12" t="s">
        <v>6797</v>
      </c>
      <c r="C2117" s="13" t="s">
        <v>10165</v>
      </c>
      <c r="D2117" s="14" t="s">
        <v>10166</v>
      </c>
    </row>
    <row r="2118" spans="1:4" x14ac:dyDescent="0.3">
      <c r="A2118" s="16" t="s">
        <v>6575</v>
      </c>
      <c r="B2118" s="17" t="s">
        <v>6797</v>
      </c>
      <c r="C2118" s="18" t="s">
        <v>10167</v>
      </c>
      <c r="D2118" s="3" t="s">
        <v>10168</v>
      </c>
    </row>
    <row r="2119" spans="1:4" x14ac:dyDescent="0.3">
      <c r="A2119" s="11" t="s">
        <v>6576</v>
      </c>
      <c r="B2119" s="12" t="s">
        <v>6800</v>
      </c>
      <c r="C2119" s="13" t="s">
        <v>10169</v>
      </c>
      <c r="D2119" s="14" t="s">
        <v>10170</v>
      </c>
    </row>
    <row r="2120" spans="1:4" x14ac:dyDescent="0.3">
      <c r="A2120" s="16" t="s">
        <v>6577</v>
      </c>
      <c r="B2120" s="17" t="s">
        <v>6800</v>
      </c>
      <c r="C2120" s="18" t="s">
        <v>10171</v>
      </c>
      <c r="D2120" s="3" t="s">
        <v>7098</v>
      </c>
    </row>
    <row r="2121" spans="1:4" x14ac:dyDescent="0.3">
      <c r="A2121" s="11" t="s">
        <v>6578</v>
      </c>
      <c r="B2121" s="12" t="s">
        <v>6797</v>
      </c>
      <c r="C2121" s="13" t="s">
        <v>10172</v>
      </c>
      <c r="D2121" s="14" t="s">
        <v>7705</v>
      </c>
    </row>
    <row r="2122" spans="1:4" x14ac:dyDescent="0.3">
      <c r="A2122" s="16" t="s">
        <v>6579</v>
      </c>
      <c r="B2122" s="17" t="s">
        <v>6797</v>
      </c>
      <c r="C2122" s="18" t="s">
        <v>10173</v>
      </c>
      <c r="D2122" s="3" t="s">
        <v>10174</v>
      </c>
    </row>
    <row r="2123" spans="1:4" x14ac:dyDescent="0.3">
      <c r="A2123" s="11" t="s">
        <v>6580</v>
      </c>
      <c r="B2123" s="12" t="s">
        <v>6797</v>
      </c>
      <c r="C2123" s="13" t="s">
        <v>10175</v>
      </c>
      <c r="D2123" s="14" t="s">
        <v>10176</v>
      </c>
    </row>
    <row r="2124" spans="1:4" x14ac:dyDescent="0.3">
      <c r="A2124" s="16" t="s">
        <v>6581</v>
      </c>
      <c r="B2124" s="17" t="s">
        <v>6797</v>
      </c>
      <c r="C2124" s="18" t="s">
        <v>10177</v>
      </c>
      <c r="D2124" s="3" t="s">
        <v>10178</v>
      </c>
    </row>
    <row r="2125" spans="1:4" x14ac:dyDescent="0.3">
      <c r="A2125" s="11" t="s">
        <v>6582</v>
      </c>
      <c r="B2125" s="12" t="s">
        <v>6797</v>
      </c>
      <c r="C2125" s="13" t="s">
        <v>8104</v>
      </c>
      <c r="D2125" s="14" t="s">
        <v>10179</v>
      </c>
    </row>
    <row r="2126" spans="1:4" x14ac:dyDescent="0.3">
      <c r="A2126" s="16" t="s">
        <v>6583</v>
      </c>
      <c r="B2126" s="17" t="s">
        <v>6797</v>
      </c>
      <c r="C2126" s="18" t="s">
        <v>10180</v>
      </c>
      <c r="D2126" s="3" t="s">
        <v>10181</v>
      </c>
    </row>
    <row r="2127" spans="1:4" x14ac:dyDescent="0.3">
      <c r="A2127" s="11" t="s">
        <v>6584</v>
      </c>
      <c r="B2127" s="12" t="s">
        <v>6797</v>
      </c>
      <c r="C2127" s="13" t="s">
        <v>10182</v>
      </c>
      <c r="D2127" s="14" t="s">
        <v>10078</v>
      </c>
    </row>
    <row r="2128" spans="1:4" x14ac:dyDescent="0.3">
      <c r="A2128" s="16" t="s">
        <v>6585</v>
      </c>
      <c r="B2128" s="17" t="s">
        <v>6800</v>
      </c>
      <c r="C2128" s="18" t="s">
        <v>10183</v>
      </c>
      <c r="D2128" s="3" t="s">
        <v>10184</v>
      </c>
    </row>
    <row r="2129" spans="1:4" x14ac:dyDescent="0.3">
      <c r="A2129" s="11" t="s">
        <v>6586</v>
      </c>
      <c r="B2129" s="12" t="s">
        <v>6797</v>
      </c>
      <c r="C2129" s="13" t="s">
        <v>10185</v>
      </c>
      <c r="D2129" s="14" t="s">
        <v>9583</v>
      </c>
    </row>
    <row r="2130" spans="1:4" x14ac:dyDescent="0.3">
      <c r="A2130" s="16" t="s">
        <v>6587</v>
      </c>
      <c r="B2130" s="17" t="s">
        <v>6797</v>
      </c>
      <c r="C2130" s="18" t="s">
        <v>10186</v>
      </c>
      <c r="D2130" s="3" t="s">
        <v>10187</v>
      </c>
    </row>
    <row r="2131" spans="1:4" x14ac:dyDescent="0.3">
      <c r="A2131" s="11" t="s">
        <v>6588</v>
      </c>
      <c r="B2131" s="12" t="s">
        <v>6797</v>
      </c>
      <c r="C2131" s="13" t="s">
        <v>8209</v>
      </c>
      <c r="D2131" s="14" t="s">
        <v>9411</v>
      </c>
    </row>
    <row r="2132" spans="1:4" x14ac:dyDescent="0.3">
      <c r="A2132" s="16" t="s">
        <v>6589</v>
      </c>
      <c r="B2132" s="17" t="s">
        <v>6797</v>
      </c>
      <c r="C2132" s="18" t="s">
        <v>6876</v>
      </c>
      <c r="D2132" s="3" t="s">
        <v>10188</v>
      </c>
    </row>
    <row r="2133" spans="1:4" x14ac:dyDescent="0.3">
      <c r="A2133" s="11" t="s">
        <v>6590</v>
      </c>
      <c r="B2133" s="12" t="s">
        <v>6800</v>
      </c>
      <c r="C2133" s="13" t="s">
        <v>10189</v>
      </c>
      <c r="D2133" s="14" t="s">
        <v>10190</v>
      </c>
    </row>
    <row r="2134" spans="1:4" x14ac:dyDescent="0.3">
      <c r="A2134" s="16" t="s">
        <v>6591</v>
      </c>
      <c r="B2134" s="17" t="s">
        <v>6797</v>
      </c>
      <c r="C2134" s="18" t="s">
        <v>10191</v>
      </c>
      <c r="D2134" s="3" t="s">
        <v>10054</v>
      </c>
    </row>
    <row r="2135" spans="1:4" x14ac:dyDescent="0.3">
      <c r="A2135" s="11" t="s">
        <v>6592</v>
      </c>
      <c r="B2135" s="12" t="s">
        <v>6800</v>
      </c>
      <c r="C2135" s="13" t="s">
        <v>10192</v>
      </c>
      <c r="D2135" s="14" t="s">
        <v>7286</v>
      </c>
    </row>
    <row r="2136" spans="1:4" x14ac:dyDescent="0.3">
      <c r="A2136" s="16" t="s">
        <v>6593</v>
      </c>
      <c r="B2136" s="17" t="s">
        <v>6800</v>
      </c>
      <c r="C2136" s="18" t="s">
        <v>10193</v>
      </c>
      <c r="D2136" s="3" t="s">
        <v>10194</v>
      </c>
    </row>
    <row r="2137" spans="1:4" x14ac:dyDescent="0.3">
      <c r="A2137" s="11" t="s">
        <v>6594</v>
      </c>
      <c r="B2137" s="12" t="s">
        <v>6800</v>
      </c>
      <c r="C2137" s="13" t="s">
        <v>10020</v>
      </c>
      <c r="D2137" s="14" t="s">
        <v>10195</v>
      </c>
    </row>
    <row r="2138" spans="1:4" x14ac:dyDescent="0.3">
      <c r="A2138" s="16" t="s">
        <v>6595</v>
      </c>
      <c r="B2138" s="17" t="s">
        <v>6800</v>
      </c>
      <c r="C2138" s="18" t="s">
        <v>9408</v>
      </c>
      <c r="D2138" s="3" t="s">
        <v>10196</v>
      </c>
    </row>
    <row r="2139" spans="1:4" x14ac:dyDescent="0.3">
      <c r="A2139" s="11" t="s">
        <v>6596</v>
      </c>
      <c r="B2139" s="12" t="s">
        <v>7674</v>
      </c>
      <c r="C2139" s="13" t="s">
        <v>10197</v>
      </c>
      <c r="D2139" s="14" t="s">
        <v>7620</v>
      </c>
    </row>
    <row r="2140" spans="1:4" x14ac:dyDescent="0.3">
      <c r="A2140" s="16" t="s">
        <v>6597</v>
      </c>
      <c r="B2140" s="17" t="s">
        <v>6800</v>
      </c>
      <c r="C2140" s="18" t="s">
        <v>10198</v>
      </c>
      <c r="D2140" s="3" t="s">
        <v>10199</v>
      </c>
    </row>
    <row r="2141" spans="1:4" x14ac:dyDescent="0.3">
      <c r="A2141" s="11" t="s">
        <v>6598</v>
      </c>
      <c r="B2141" s="12" t="s">
        <v>6800</v>
      </c>
      <c r="C2141" s="13" t="s">
        <v>10200</v>
      </c>
      <c r="D2141" s="14" t="s">
        <v>6983</v>
      </c>
    </row>
    <row r="2142" spans="1:4" x14ac:dyDescent="0.3">
      <c r="A2142" s="16" t="s">
        <v>6599</v>
      </c>
      <c r="B2142" s="17" t="s">
        <v>6797</v>
      </c>
      <c r="C2142" s="18" t="s">
        <v>10201</v>
      </c>
      <c r="D2142" s="3" t="s">
        <v>6953</v>
      </c>
    </row>
    <row r="2143" spans="1:4" x14ac:dyDescent="0.3">
      <c r="A2143" s="11" t="s">
        <v>6600</v>
      </c>
      <c r="B2143" s="12" t="s">
        <v>6797</v>
      </c>
      <c r="C2143" s="13" t="s">
        <v>10202</v>
      </c>
      <c r="D2143" s="14" t="s">
        <v>10203</v>
      </c>
    </row>
    <row r="2144" spans="1:4" x14ac:dyDescent="0.3">
      <c r="A2144" s="16" t="s">
        <v>6601</v>
      </c>
      <c r="B2144" s="17" t="s">
        <v>6797</v>
      </c>
      <c r="C2144" s="18" t="s">
        <v>10204</v>
      </c>
      <c r="D2144" s="3" t="s">
        <v>10205</v>
      </c>
    </row>
    <row r="2145" spans="1:4" x14ac:dyDescent="0.3">
      <c r="A2145" s="11" t="s">
        <v>6602</v>
      </c>
      <c r="B2145" s="12" t="s">
        <v>6797</v>
      </c>
      <c r="C2145" s="13" t="s">
        <v>10206</v>
      </c>
      <c r="D2145" s="14" t="s">
        <v>10207</v>
      </c>
    </row>
    <row r="2146" spans="1:4" x14ac:dyDescent="0.3">
      <c r="A2146" s="16" t="s">
        <v>6603</v>
      </c>
      <c r="B2146" s="17" t="s">
        <v>6800</v>
      </c>
      <c r="C2146" s="18" t="s">
        <v>10208</v>
      </c>
      <c r="D2146" s="3" t="s">
        <v>10209</v>
      </c>
    </row>
    <row r="2147" spans="1:4" x14ac:dyDescent="0.3">
      <c r="A2147" s="11" t="s">
        <v>6604</v>
      </c>
      <c r="B2147" s="12" t="s">
        <v>6800</v>
      </c>
      <c r="C2147" s="13" t="s">
        <v>10210</v>
      </c>
      <c r="D2147" s="14" t="s">
        <v>10211</v>
      </c>
    </row>
    <row r="2148" spans="1:4" x14ac:dyDescent="0.3">
      <c r="A2148" s="16" t="s">
        <v>6605</v>
      </c>
      <c r="B2148" s="17" t="s">
        <v>6800</v>
      </c>
      <c r="C2148" s="18" t="s">
        <v>10212</v>
      </c>
      <c r="D2148" s="3" t="s">
        <v>10213</v>
      </c>
    </row>
    <row r="2149" spans="1:4" x14ac:dyDescent="0.3">
      <c r="A2149" s="11" t="s">
        <v>6606</v>
      </c>
      <c r="B2149" s="12" t="s">
        <v>6800</v>
      </c>
      <c r="C2149" s="13" t="s">
        <v>10214</v>
      </c>
      <c r="D2149" s="14" t="s">
        <v>10215</v>
      </c>
    </row>
    <row r="2150" spans="1:4" x14ac:dyDescent="0.3">
      <c r="A2150" s="16" t="s">
        <v>6607</v>
      </c>
      <c r="B2150" s="17" t="s">
        <v>6800</v>
      </c>
      <c r="C2150" s="18" t="s">
        <v>10216</v>
      </c>
      <c r="D2150" s="3" t="s">
        <v>6850</v>
      </c>
    </row>
    <row r="2151" spans="1:4" x14ac:dyDescent="0.3">
      <c r="A2151" s="11" t="s">
        <v>6608</v>
      </c>
      <c r="B2151" s="12" t="s">
        <v>6800</v>
      </c>
      <c r="C2151" s="13" t="s">
        <v>9157</v>
      </c>
      <c r="D2151" s="14" t="s">
        <v>10217</v>
      </c>
    </row>
    <row r="2152" spans="1:4" x14ac:dyDescent="0.3">
      <c r="A2152" s="16" t="s">
        <v>6609</v>
      </c>
      <c r="B2152" s="17" t="s">
        <v>6800</v>
      </c>
      <c r="C2152" s="18" t="s">
        <v>10218</v>
      </c>
      <c r="D2152" s="3" t="s">
        <v>10219</v>
      </c>
    </row>
    <row r="2153" spans="1:4" x14ac:dyDescent="0.3">
      <c r="A2153" s="11" t="s">
        <v>6610</v>
      </c>
      <c r="B2153" s="12" t="s">
        <v>6800</v>
      </c>
      <c r="C2153" s="13" t="s">
        <v>10220</v>
      </c>
      <c r="D2153" s="14" t="s">
        <v>10221</v>
      </c>
    </row>
    <row r="2154" spans="1:4" x14ac:dyDescent="0.3">
      <c r="A2154" s="16" t="s">
        <v>6611</v>
      </c>
      <c r="B2154" s="17" t="s">
        <v>6800</v>
      </c>
      <c r="C2154" s="18" t="s">
        <v>10222</v>
      </c>
      <c r="D2154" s="3" t="s">
        <v>10223</v>
      </c>
    </row>
    <row r="2155" spans="1:4" x14ac:dyDescent="0.3">
      <c r="A2155" s="11" t="s">
        <v>6612</v>
      </c>
      <c r="B2155" s="12" t="s">
        <v>6800</v>
      </c>
      <c r="C2155" s="13" t="s">
        <v>10224</v>
      </c>
      <c r="D2155" s="14" t="s">
        <v>10225</v>
      </c>
    </row>
    <row r="2156" spans="1:4" x14ac:dyDescent="0.3">
      <c r="A2156" s="16" t="s">
        <v>6613</v>
      </c>
      <c r="B2156" s="17" t="s">
        <v>6800</v>
      </c>
      <c r="C2156" s="18" t="s">
        <v>10172</v>
      </c>
      <c r="D2156" s="3" t="s">
        <v>10226</v>
      </c>
    </row>
    <row r="2157" spans="1:4" x14ac:dyDescent="0.3">
      <c r="A2157" s="11" t="s">
        <v>6614</v>
      </c>
      <c r="B2157" s="12" t="s">
        <v>6800</v>
      </c>
      <c r="C2157" s="13" t="s">
        <v>10227</v>
      </c>
      <c r="D2157" s="14" t="s">
        <v>9864</v>
      </c>
    </row>
    <row r="2158" spans="1:4" x14ac:dyDescent="0.3">
      <c r="A2158" s="16" t="s">
        <v>6615</v>
      </c>
      <c r="B2158" s="17" t="s">
        <v>6800</v>
      </c>
      <c r="C2158" s="18" t="s">
        <v>10228</v>
      </c>
      <c r="D2158" s="3" t="s">
        <v>6814</v>
      </c>
    </row>
    <row r="2159" spans="1:4" x14ac:dyDescent="0.3">
      <c r="A2159" s="11" t="s">
        <v>6616</v>
      </c>
      <c r="B2159" s="12" t="s">
        <v>6797</v>
      </c>
      <c r="C2159" s="13" t="s">
        <v>10229</v>
      </c>
      <c r="D2159" s="14" t="s">
        <v>10230</v>
      </c>
    </row>
    <row r="2160" spans="1:4" x14ac:dyDescent="0.3">
      <c r="A2160" s="16" t="s">
        <v>6617</v>
      </c>
      <c r="B2160" s="17" t="s">
        <v>6797</v>
      </c>
      <c r="C2160" s="18" t="s">
        <v>10231</v>
      </c>
      <c r="D2160" s="3" t="s">
        <v>9632</v>
      </c>
    </row>
    <row r="2161" spans="1:4" x14ac:dyDescent="0.3">
      <c r="A2161" s="11" t="s">
        <v>6618</v>
      </c>
      <c r="B2161" s="12" t="s">
        <v>6797</v>
      </c>
      <c r="C2161" s="13" t="s">
        <v>10232</v>
      </c>
      <c r="D2161" s="14" t="s">
        <v>10233</v>
      </c>
    </row>
    <row r="2162" spans="1:4" x14ac:dyDescent="0.3">
      <c r="A2162" s="16" t="s">
        <v>6619</v>
      </c>
      <c r="B2162" s="17" t="s">
        <v>6797</v>
      </c>
      <c r="C2162" s="18" t="s">
        <v>10234</v>
      </c>
      <c r="D2162" s="3" t="s">
        <v>8154</v>
      </c>
    </row>
    <row r="2163" spans="1:4" x14ac:dyDescent="0.3">
      <c r="A2163" s="11" t="s">
        <v>6620</v>
      </c>
      <c r="B2163" s="12" t="s">
        <v>6797</v>
      </c>
      <c r="C2163" s="13" t="s">
        <v>10235</v>
      </c>
      <c r="D2163" s="14" t="s">
        <v>7154</v>
      </c>
    </row>
    <row r="2164" spans="1:4" x14ac:dyDescent="0.3">
      <c r="A2164" s="16" t="s">
        <v>6621</v>
      </c>
      <c r="B2164" s="17" t="s">
        <v>7674</v>
      </c>
      <c r="C2164" s="18" t="s">
        <v>10236</v>
      </c>
      <c r="D2164" s="3" t="s">
        <v>10237</v>
      </c>
    </row>
    <row r="2165" spans="1:4" x14ac:dyDescent="0.3">
      <c r="A2165" s="11" t="s">
        <v>6622</v>
      </c>
      <c r="B2165" s="12" t="s">
        <v>6797</v>
      </c>
      <c r="C2165" s="13" t="s">
        <v>6954</v>
      </c>
      <c r="D2165" s="14" t="s">
        <v>10238</v>
      </c>
    </row>
    <row r="2166" spans="1:4" x14ac:dyDescent="0.3">
      <c r="A2166" s="16" t="s">
        <v>6623</v>
      </c>
      <c r="B2166" s="17" t="s">
        <v>6800</v>
      </c>
      <c r="C2166" s="18" t="s">
        <v>10239</v>
      </c>
      <c r="D2166" s="3" t="s">
        <v>8084</v>
      </c>
    </row>
    <row r="2167" spans="1:4" x14ac:dyDescent="0.3">
      <c r="A2167" s="11" t="s">
        <v>6624</v>
      </c>
      <c r="B2167" s="12" t="s">
        <v>6800</v>
      </c>
      <c r="C2167" s="13" t="s">
        <v>10240</v>
      </c>
      <c r="D2167" s="14" t="s">
        <v>10241</v>
      </c>
    </row>
    <row r="2168" spans="1:4" x14ac:dyDescent="0.3">
      <c r="A2168" s="16" t="s">
        <v>6625</v>
      </c>
      <c r="B2168" s="17" t="s">
        <v>6800</v>
      </c>
      <c r="C2168" s="18" t="s">
        <v>10242</v>
      </c>
      <c r="D2168" s="3" t="s">
        <v>10243</v>
      </c>
    </row>
    <row r="2169" spans="1:4" x14ac:dyDescent="0.3">
      <c r="A2169" s="11" t="s">
        <v>6626</v>
      </c>
      <c r="B2169" s="12" t="s">
        <v>6800</v>
      </c>
      <c r="C2169" s="13" t="s">
        <v>10244</v>
      </c>
      <c r="D2169" s="14" t="s">
        <v>7831</v>
      </c>
    </row>
    <row r="2170" spans="1:4" x14ac:dyDescent="0.3">
      <c r="A2170" s="16" t="s">
        <v>6627</v>
      </c>
      <c r="B2170" s="17" t="s">
        <v>6800</v>
      </c>
      <c r="C2170" s="18" t="s">
        <v>10245</v>
      </c>
      <c r="D2170" s="3" t="s">
        <v>10246</v>
      </c>
    </row>
    <row r="2171" spans="1:4" x14ac:dyDescent="0.3">
      <c r="A2171" s="11" t="s">
        <v>6628</v>
      </c>
      <c r="B2171" s="12" t="s">
        <v>6800</v>
      </c>
      <c r="C2171" s="13" t="s">
        <v>10247</v>
      </c>
      <c r="D2171" s="14" t="s">
        <v>7078</v>
      </c>
    </row>
    <row r="2172" spans="1:4" x14ac:dyDescent="0.3">
      <c r="A2172" s="16" t="s">
        <v>6629</v>
      </c>
      <c r="B2172" s="17" t="s">
        <v>6797</v>
      </c>
      <c r="C2172" s="18" t="s">
        <v>10248</v>
      </c>
      <c r="D2172" s="3" t="s">
        <v>8444</v>
      </c>
    </row>
    <row r="2173" spans="1:4" x14ac:dyDescent="0.3">
      <c r="A2173" s="11" t="s">
        <v>6630</v>
      </c>
      <c r="B2173" s="12" t="s">
        <v>6800</v>
      </c>
      <c r="C2173" s="13" t="s">
        <v>9525</v>
      </c>
      <c r="D2173" s="14" t="s">
        <v>7092</v>
      </c>
    </row>
    <row r="2174" spans="1:4" x14ac:dyDescent="0.3">
      <c r="A2174" s="16" t="s">
        <v>6631</v>
      </c>
      <c r="B2174" s="17" t="s">
        <v>6800</v>
      </c>
      <c r="C2174" s="18" t="s">
        <v>10249</v>
      </c>
      <c r="D2174" s="3" t="s">
        <v>10250</v>
      </c>
    </row>
    <row r="2175" spans="1:4" x14ac:dyDescent="0.3">
      <c r="A2175" s="11" t="s">
        <v>6632</v>
      </c>
      <c r="B2175" s="12" t="s">
        <v>6797</v>
      </c>
      <c r="C2175" s="13" t="s">
        <v>8703</v>
      </c>
      <c r="D2175" s="14" t="s">
        <v>10251</v>
      </c>
    </row>
    <row r="2176" spans="1:4" x14ac:dyDescent="0.3">
      <c r="A2176" s="16" t="s">
        <v>6633</v>
      </c>
      <c r="B2176" s="17" t="s">
        <v>6800</v>
      </c>
      <c r="C2176" s="18" t="s">
        <v>10252</v>
      </c>
      <c r="D2176" s="3" t="s">
        <v>10253</v>
      </c>
    </row>
    <row r="2177" spans="1:4" x14ac:dyDescent="0.3">
      <c r="A2177" s="11" t="s">
        <v>6634</v>
      </c>
      <c r="B2177" s="12" t="s">
        <v>6797</v>
      </c>
      <c r="C2177" s="13" t="s">
        <v>7225</v>
      </c>
      <c r="D2177" s="14" t="s">
        <v>10254</v>
      </c>
    </row>
    <row r="2178" spans="1:4" x14ac:dyDescent="0.3">
      <c r="A2178" s="16" t="s">
        <v>6635</v>
      </c>
      <c r="B2178" s="17" t="s">
        <v>6797</v>
      </c>
      <c r="C2178" s="18" t="s">
        <v>7210</v>
      </c>
      <c r="D2178" s="3" t="s">
        <v>10255</v>
      </c>
    </row>
    <row r="2179" spans="1:4" x14ac:dyDescent="0.3">
      <c r="A2179" s="11" t="s">
        <v>6636</v>
      </c>
      <c r="B2179" s="12" t="s">
        <v>6797</v>
      </c>
      <c r="C2179" s="13" t="s">
        <v>7977</v>
      </c>
      <c r="D2179" s="14" t="s">
        <v>7455</v>
      </c>
    </row>
    <row r="2180" spans="1:4" x14ac:dyDescent="0.3">
      <c r="A2180" s="16" t="s">
        <v>6637</v>
      </c>
      <c r="B2180" s="17" t="s">
        <v>6797</v>
      </c>
      <c r="C2180" s="18" t="s">
        <v>10256</v>
      </c>
      <c r="D2180" s="3" t="s">
        <v>10257</v>
      </c>
    </row>
    <row r="2181" spans="1:4" x14ac:dyDescent="0.3">
      <c r="A2181" s="11" t="s">
        <v>6638</v>
      </c>
      <c r="B2181" s="12" t="s">
        <v>6797</v>
      </c>
      <c r="C2181" s="13" t="s">
        <v>8760</v>
      </c>
      <c r="D2181" s="14" t="s">
        <v>7417</v>
      </c>
    </row>
    <row r="2182" spans="1:4" x14ac:dyDescent="0.3">
      <c r="A2182" s="16" t="s">
        <v>6639</v>
      </c>
      <c r="B2182" s="17" t="s">
        <v>6797</v>
      </c>
      <c r="C2182" s="18" t="s">
        <v>10258</v>
      </c>
      <c r="D2182" s="3" t="s">
        <v>10259</v>
      </c>
    </row>
    <row r="2183" spans="1:4" x14ac:dyDescent="0.3">
      <c r="A2183" s="11" t="s">
        <v>6640</v>
      </c>
      <c r="B2183" s="12" t="s">
        <v>6797</v>
      </c>
      <c r="C2183" s="13" t="s">
        <v>10260</v>
      </c>
      <c r="D2183" s="14" t="s">
        <v>7451</v>
      </c>
    </row>
    <row r="2184" spans="1:4" x14ac:dyDescent="0.3">
      <c r="A2184" s="16" t="s">
        <v>6641</v>
      </c>
      <c r="B2184" s="17" t="s">
        <v>6800</v>
      </c>
      <c r="C2184" s="18" t="s">
        <v>7510</v>
      </c>
      <c r="D2184" s="3" t="s">
        <v>9732</v>
      </c>
    </row>
    <row r="2185" spans="1:4" x14ac:dyDescent="0.3">
      <c r="A2185" s="11" t="s">
        <v>6642</v>
      </c>
      <c r="B2185" s="12" t="s">
        <v>6800</v>
      </c>
      <c r="C2185" s="13" t="s">
        <v>10261</v>
      </c>
      <c r="D2185" s="14" t="s">
        <v>10262</v>
      </c>
    </row>
    <row r="2186" spans="1:4" x14ac:dyDescent="0.3">
      <c r="A2186" s="16" t="s">
        <v>6643</v>
      </c>
      <c r="B2186" s="17" t="s">
        <v>6800</v>
      </c>
      <c r="C2186" s="18" t="s">
        <v>10263</v>
      </c>
      <c r="D2186" s="3" t="s">
        <v>7282</v>
      </c>
    </row>
    <row r="2187" spans="1:4" x14ac:dyDescent="0.3">
      <c r="A2187" s="11" t="s">
        <v>6644</v>
      </c>
      <c r="B2187" s="12" t="s">
        <v>6800</v>
      </c>
      <c r="C2187" s="13" t="s">
        <v>7779</v>
      </c>
      <c r="D2187" s="14" t="s">
        <v>10264</v>
      </c>
    </row>
    <row r="2188" spans="1:4" x14ac:dyDescent="0.3">
      <c r="A2188" s="16" t="s">
        <v>6645</v>
      </c>
      <c r="B2188" s="17" t="s">
        <v>6800</v>
      </c>
      <c r="C2188" s="18" t="s">
        <v>10265</v>
      </c>
      <c r="D2188" s="3" t="s">
        <v>6812</v>
      </c>
    </row>
    <row r="2189" spans="1:4" x14ac:dyDescent="0.3">
      <c r="A2189" s="11" t="s">
        <v>6646</v>
      </c>
      <c r="B2189" s="12" t="s">
        <v>6800</v>
      </c>
      <c r="C2189" s="13" t="s">
        <v>10266</v>
      </c>
      <c r="D2189" s="14" t="s">
        <v>6961</v>
      </c>
    </row>
    <row r="2190" spans="1:4" x14ac:dyDescent="0.3">
      <c r="A2190" s="16" t="s">
        <v>6647</v>
      </c>
      <c r="B2190" s="17" t="s">
        <v>6800</v>
      </c>
      <c r="C2190" s="18" t="s">
        <v>9042</v>
      </c>
      <c r="D2190" s="3" t="s">
        <v>10267</v>
      </c>
    </row>
    <row r="2191" spans="1:4" x14ac:dyDescent="0.3">
      <c r="A2191" s="11" t="s">
        <v>6648</v>
      </c>
      <c r="B2191" s="12" t="s">
        <v>6800</v>
      </c>
      <c r="C2191" s="13" t="s">
        <v>10268</v>
      </c>
      <c r="D2191" s="14" t="s">
        <v>10269</v>
      </c>
    </row>
    <row r="2192" spans="1:4" x14ac:dyDescent="0.3">
      <c r="A2192" s="16" t="s">
        <v>6649</v>
      </c>
      <c r="B2192" s="17" t="s">
        <v>6800</v>
      </c>
      <c r="C2192" s="18" t="s">
        <v>7207</v>
      </c>
      <c r="D2192" s="3" t="s">
        <v>10270</v>
      </c>
    </row>
    <row r="2193" spans="1:4" x14ac:dyDescent="0.3">
      <c r="A2193" s="11" t="s">
        <v>6650</v>
      </c>
      <c r="B2193" s="12" t="s">
        <v>6800</v>
      </c>
      <c r="C2193" s="13" t="s">
        <v>10271</v>
      </c>
      <c r="D2193" s="14" t="s">
        <v>10272</v>
      </c>
    </row>
    <row r="2194" spans="1:4" x14ac:dyDescent="0.3">
      <c r="A2194" s="16" t="s">
        <v>6651</v>
      </c>
      <c r="B2194" s="17" t="s">
        <v>6800</v>
      </c>
      <c r="C2194" s="18" t="s">
        <v>9635</v>
      </c>
      <c r="D2194" s="3" t="s">
        <v>10273</v>
      </c>
    </row>
    <row r="2195" spans="1:4" x14ac:dyDescent="0.3">
      <c r="A2195" s="11" t="s">
        <v>6652</v>
      </c>
      <c r="B2195" s="12" t="s">
        <v>6800</v>
      </c>
      <c r="C2195" s="13" t="s">
        <v>7893</v>
      </c>
      <c r="D2195" s="14" t="s">
        <v>10274</v>
      </c>
    </row>
    <row r="2196" spans="1:4" x14ac:dyDescent="0.3">
      <c r="A2196" s="16" t="s">
        <v>6653</v>
      </c>
      <c r="B2196" s="17" t="s">
        <v>6800</v>
      </c>
      <c r="C2196" s="18" t="s">
        <v>10275</v>
      </c>
      <c r="D2196" s="3" t="s">
        <v>10276</v>
      </c>
    </row>
    <row r="2197" spans="1:4" x14ac:dyDescent="0.3">
      <c r="A2197" s="11" t="s">
        <v>6654</v>
      </c>
      <c r="B2197" s="12" t="s">
        <v>6800</v>
      </c>
      <c r="C2197" s="13" t="s">
        <v>7723</v>
      </c>
      <c r="D2197" s="14" t="s">
        <v>10277</v>
      </c>
    </row>
    <row r="2198" spans="1:4" x14ac:dyDescent="0.3">
      <c r="A2198" s="16" t="s">
        <v>6655</v>
      </c>
      <c r="B2198" s="17" t="s">
        <v>6800</v>
      </c>
      <c r="C2198" s="18" t="s">
        <v>10278</v>
      </c>
      <c r="D2198" s="3" t="s">
        <v>10279</v>
      </c>
    </row>
    <row r="2199" spans="1:4" x14ac:dyDescent="0.3">
      <c r="A2199" s="11" t="s">
        <v>6656</v>
      </c>
      <c r="B2199" s="12" t="s">
        <v>6800</v>
      </c>
      <c r="C2199" s="13" t="s">
        <v>10280</v>
      </c>
      <c r="D2199" s="14" t="s">
        <v>6895</v>
      </c>
    </row>
    <row r="2200" spans="1:4" x14ac:dyDescent="0.3">
      <c r="A2200" s="16" t="s">
        <v>6657</v>
      </c>
      <c r="B2200" s="17" t="s">
        <v>6800</v>
      </c>
      <c r="C2200" s="18" t="s">
        <v>10281</v>
      </c>
      <c r="D2200" s="3" t="s">
        <v>10282</v>
      </c>
    </row>
    <row r="2201" spans="1:4" x14ac:dyDescent="0.3">
      <c r="A2201" s="11" t="s">
        <v>6658</v>
      </c>
      <c r="B2201" s="12" t="s">
        <v>6800</v>
      </c>
      <c r="C2201" s="13" t="s">
        <v>10283</v>
      </c>
      <c r="D2201" s="14" t="s">
        <v>10284</v>
      </c>
    </row>
    <row r="2202" spans="1:4" x14ac:dyDescent="0.3">
      <c r="A2202" s="16" t="s">
        <v>6659</v>
      </c>
      <c r="B2202" s="17" t="s">
        <v>6800</v>
      </c>
      <c r="C2202" s="18" t="s">
        <v>10285</v>
      </c>
      <c r="D2202" s="3" t="s">
        <v>10286</v>
      </c>
    </row>
    <row r="2203" spans="1:4" x14ac:dyDescent="0.3">
      <c r="A2203" s="11" t="s">
        <v>6660</v>
      </c>
      <c r="B2203" s="12" t="s">
        <v>6800</v>
      </c>
      <c r="C2203" s="13" t="s">
        <v>10287</v>
      </c>
      <c r="D2203" s="14" t="s">
        <v>7146</v>
      </c>
    </row>
    <row r="2204" spans="1:4" x14ac:dyDescent="0.3">
      <c r="A2204" s="16" t="s">
        <v>6661</v>
      </c>
      <c r="B2204" s="17" t="s">
        <v>6797</v>
      </c>
      <c r="C2204" s="18" t="s">
        <v>10288</v>
      </c>
      <c r="D2204" s="3" t="s">
        <v>10289</v>
      </c>
    </row>
    <row r="2205" spans="1:4" x14ac:dyDescent="0.3">
      <c r="A2205" s="11" t="s">
        <v>6662</v>
      </c>
      <c r="B2205" s="12" t="s">
        <v>6797</v>
      </c>
      <c r="C2205" s="13" t="s">
        <v>10290</v>
      </c>
      <c r="D2205" s="14" t="s">
        <v>10291</v>
      </c>
    </row>
    <row r="2206" spans="1:4" x14ac:dyDescent="0.3">
      <c r="A2206" s="16" t="s">
        <v>6663</v>
      </c>
      <c r="B2206" s="17" t="s">
        <v>6797</v>
      </c>
      <c r="C2206" s="18" t="s">
        <v>10292</v>
      </c>
      <c r="D2206" s="3" t="s">
        <v>10293</v>
      </c>
    </row>
    <row r="2207" spans="1:4" x14ac:dyDescent="0.3">
      <c r="A2207" s="11" t="s">
        <v>6664</v>
      </c>
      <c r="B2207" s="12" t="s">
        <v>6800</v>
      </c>
      <c r="C2207" s="13" t="s">
        <v>10294</v>
      </c>
      <c r="D2207" s="14" t="s">
        <v>10295</v>
      </c>
    </row>
    <row r="2208" spans="1:4" x14ac:dyDescent="0.3">
      <c r="A2208" s="16" t="s">
        <v>6665</v>
      </c>
      <c r="B2208" s="17" t="s">
        <v>6800</v>
      </c>
      <c r="C2208" s="18" t="s">
        <v>10296</v>
      </c>
      <c r="D2208" s="3" t="s">
        <v>9199</v>
      </c>
    </row>
    <row r="2209" spans="1:4" x14ac:dyDescent="0.3">
      <c r="A2209" s="11" t="s">
        <v>6666</v>
      </c>
      <c r="B2209" s="12" t="s">
        <v>6797</v>
      </c>
      <c r="C2209" s="13" t="s">
        <v>10297</v>
      </c>
      <c r="D2209" s="14" t="s">
        <v>10298</v>
      </c>
    </row>
    <row r="2210" spans="1:4" x14ac:dyDescent="0.3">
      <c r="A2210" s="16" t="s">
        <v>6667</v>
      </c>
      <c r="B2210" s="17" t="s">
        <v>6797</v>
      </c>
      <c r="C2210" s="18" t="s">
        <v>10299</v>
      </c>
      <c r="D2210" s="3" t="s">
        <v>10300</v>
      </c>
    </row>
    <row r="2211" spans="1:4" x14ac:dyDescent="0.3">
      <c r="A2211" s="11" t="s">
        <v>6668</v>
      </c>
      <c r="B2211" s="12" t="s">
        <v>6797</v>
      </c>
      <c r="C2211" s="13" t="s">
        <v>10301</v>
      </c>
      <c r="D2211" s="14" t="s">
        <v>6832</v>
      </c>
    </row>
    <row r="2212" spans="1:4" x14ac:dyDescent="0.3">
      <c r="A2212" s="16" t="s">
        <v>6669</v>
      </c>
      <c r="B2212" s="17" t="s">
        <v>6800</v>
      </c>
      <c r="C2212" s="18" t="s">
        <v>10302</v>
      </c>
      <c r="D2212" s="3" t="s">
        <v>9910</v>
      </c>
    </row>
    <row r="2213" spans="1:4" x14ac:dyDescent="0.3">
      <c r="A2213" s="11" t="s">
        <v>6670</v>
      </c>
      <c r="B2213" s="12" t="s">
        <v>6800</v>
      </c>
      <c r="C2213" s="13" t="s">
        <v>9721</v>
      </c>
      <c r="D2213" s="14" t="s">
        <v>9199</v>
      </c>
    </row>
    <row r="2214" spans="1:4" x14ac:dyDescent="0.3">
      <c r="A2214" s="16" t="s">
        <v>6671</v>
      </c>
      <c r="B2214" s="17" t="s">
        <v>6800</v>
      </c>
      <c r="C2214" s="18" t="s">
        <v>10303</v>
      </c>
      <c r="D2214" s="3" t="s">
        <v>7555</v>
      </c>
    </row>
    <row r="2215" spans="1:4" x14ac:dyDescent="0.3">
      <c r="A2215" s="11" t="s">
        <v>6672</v>
      </c>
      <c r="B2215" s="12" t="s">
        <v>6797</v>
      </c>
      <c r="C2215" s="13" t="s">
        <v>10304</v>
      </c>
      <c r="D2215" s="14" t="s">
        <v>10305</v>
      </c>
    </row>
    <row r="2216" spans="1:4" x14ac:dyDescent="0.3">
      <c r="A2216" s="16" t="s">
        <v>6673</v>
      </c>
      <c r="B2216" s="17" t="s">
        <v>6797</v>
      </c>
      <c r="C2216" s="18" t="s">
        <v>10306</v>
      </c>
      <c r="D2216" s="3" t="s">
        <v>7574</v>
      </c>
    </row>
    <row r="2217" spans="1:4" x14ac:dyDescent="0.3">
      <c r="A2217" s="11" t="s">
        <v>6674</v>
      </c>
      <c r="B2217" s="12" t="s">
        <v>6800</v>
      </c>
      <c r="C2217" s="13" t="s">
        <v>8156</v>
      </c>
      <c r="D2217" s="14" t="s">
        <v>10307</v>
      </c>
    </row>
    <row r="2218" spans="1:4" x14ac:dyDescent="0.3">
      <c r="A2218" s="16" t="s">
        <v>6675</v>
      </c>
      <c r="B2218" s="17" t="s">
        <v>6797</v>
      </c>
      <c r="C2218" s="18" t="s">
        <v>6922</v>
      </c>
      <c r="D2218" s="3" t="s">
        <v>10308</v>
      </c>
    </row>
    <row r="2219" spans="1:4" x14ac:dyDescent="0.3">
      <c r="A2219" s="11" t="s">
        <v>6676</v>
      </c>
      <c r="B2219" s="12" t="s">
        <v>6797</v>
      </c>
      <c r="C2219" s="13" t="s">
        <v>10309</v>
      </c>
      <c r="D2219" s="14" t="s">
        <v>8105</v>
      </c>
    </row>
    <row r="2220" spans="1:4" x14ac:dyDescent="0.3">
      <c r="A2220" s="16" t="s">
        <v>6677</v>
      </c>
      <c r="B2220" s="17" t="s">
        <v>6797</v>
      </c>
      <c r="C2220" s="18" t="s">
        <v>10310</v>
      </c>
      <c r="D2220" s="3" t="s">
        <v>7232</v>
      </c>
    </row>
    <row r="2221" spans="1:4" x14ac:dyDescent="0.3">
      <c r="A2221" s="11" t="s">
        <v>6678</v>
      </c>
      <c r="B2221" s="12" t="s">
        <v>6797</v>
      </c>
      <c r="C2221" s="13" t="s">
        <v>10311</v>
      </c>
      <c r="D2221" s="14" t="s">
        <v>10312</v>
      </c>
    </row>
    <row r="2222" spans="1:4" x14ac:dyDescent="0.3">
      <c r="A2222" s="16" t="s">
        <v>6679</v>
      </c>
      <c r="B2222" s="17" t="s">
        <v>6800</v>
      </c>
      <c r="C2222" s="18" t="s">
        <v>10313</v>
      </c>
      <c r="D2222" s="3" t="s">
        <v>7070</v>
      </c>
    </row>
    <row r="2223" spans="1:4" x14ac:dyDescent="0.3">
      <c r="A2223" s="11" t="s">
        <v>6680</v>
      </c>
      <c r="B2223" s="12" t="s">
        <v>6800</v>
      </c>
      <c r="C2223" s="13" t="s">
        <v>10314</v>
      </c>
      <c r="D2223" s="14" t="s">
        <v>8592</v>
      </c>
    </row>
    <row r="2224" spans="1:4" x14ac:dyDescent="0.3">
      <c r="A2224" s="16" t="s">
        <v>6681</v>
      </c>
      <c r="B2224" s="17" t="s">
        <v>6800</v>
      </c>
      <c r="C2224" s="18" t="s">
        <v>7667</v>
      </c>
      <c r="D2224" s="3" t="s">
        <v>7492</v>
      </c>
    </row>
    <row r="2225" spans="1:4" x14ac:dyDescent="0.3">
      <c r="A2225" s="11" t="s">
        <v>6682</v>
      </c>
      <c r="B2225" s="12" t="s">
        <v>6800</v>
      </c>
      <c r="C2225" s="13" t="s">
        <v>10315</v>
      </c>
      <c r="D2225" s="14" t="s">
        <v>8592</v>
      </c>
    </row>
    <row r="2226" spans="1:4" x14ac:dyDescent="0.3">
      <c r="A2226" s="16" t="s">
        <v>6683</v>
      </c>
      <c r="B2226" s="17" t="s">
        <v>6800</v>
      </c>
      <c r="C2226" s="18" t="s">
        <v>9725</v>
      </c>
      <c r="D2226" s="3" t="s">
        <v>10316</v>
      </c>
    </row>
    <row r="2227" spans="1:4" x14ac:dyDescent="0.3">
      <c r="A2227" s="11" t="s">
        <v>6684</v>
      </c>
      <c r="B2227" s="12" t="s">
        <v>6797</v>
      </c>
      <c r="C2227" s="13" t="s">
        <v>8113</v>
      </c>
      <c r="D2227" s="14" t="s">
        <v>7268</v>
      </c>
    </row>
    <row r="2228" spans="1:4" x14ac:dyDescent="0.3">
      <c r="A2228" s="16" t="s">
        <v>6685</v>
      </c>
      <c r="B2228" s="17" t="s">
        <v>6797</v>
      </c>
      <c r="C2228" s="18" t="s">
        <v>9080</v>
      </c>
      <c r="D2228" s="3" t="s">
        <v>8960</v>
      </c>
    </row>
    <row r="2229" spans="1:4" x14ac:dyDescent="0.3">
      <c r="A2229" s="11" t="s">
        <v>6686</v>
      </c>
      <c r="B2229" s="12" t="s">
        <v>6797</v>
      </c>
      <c r="C2229" s="13" t="s">
        <v>10317</v>
      </c>
      <c r="D2229" s="14" t="s">
        <v>10318</v>
      </c>
    </row>
    <row r="2230" spans="1:4" x14ac:dyDescent="0.3">
      <c r="A2230" s="16" t="s">
        <v>6687</v>
      </c>
      <c r="B2230" s="17" t="s">
        <v>6797</v>
      </c>
      <c r="C2230" s="18" t="s">
        <v>10319</v>
      </c>
      <c r="D2230" s="3" t="s">
        <v>10320</v>
      </c>
    </row>
    <row r="2231" spans="1:4" x14ac:dyDescent="0.3">
      <c r="A2231" s="11" t="s">
        <v>6688</v>
      </c>
      <c r="B2231" s="12" t="s">
        <v>6800</v>
      </c>
      <c r="C2231" s="13" t="s">
        <v>10321</v>
      </c>
      <c r="D2231" s="14" t="s">
        <v>10322</v>
      </c>
    </row>
    <row r="2232" spans="1:4" x14ac:dyDescent="0.3">
      <c r="A2232" s="16" t="s">
        <v>6689</v>
      </c>
      <c r="B2232" s="17" t="s">
        <v>6797</v>
      </c>
      <c r="C2232" s="18" t="s">
        <v>10323</v>
      </c>
      <c r="D2232" s="3" t="s">
        <v>10324</v>
      </c>
    </row>
    <row r="2233" spans="1:4" x14ac:dyDescent="0.3">
      <c r="A2233" s="11" t="s">
        <v>6690</v>
      </c>
      <c r="B2233" s="12" t="s">
        <v>6797</v>
      </c>
      <c r="C2233" s="13" t="s">
        <v>10325</v>
      </c>
      <c r="D2233" s="14" t="s">
        <v>10326</v>
      </c>
    </row>
    <row r="2234" spans="1:4" x14ac:dyDescent="0.3">
      <c r="A2234" s="16" t="s">
        <v>6691</v>
      </c>
      <c r="B2234" s="17" t="s">
        <v>6797</v>
      </c>
      <c r="C2234" s="18" t="s">
        <v>10327</v>
      </c>
      <c r="D2234" s="3" t="s">
        <v>10328</v>
      </c>
    </row>
    <row r="2235" spans="1:4" x14ac:dyDescent="0.3">
      <c r="A2235" s="11" t="s">
        <v>6692</v>
      </c>
      <c r="B2235" s="12" t="s">
        <v>6800</v>
      </c>
      <c r="C2235" s="13" t="s">
        <v>8649</v>
      </c>
      <c r="D2235" s="14" t="s">
        <v>6812</v>
      </c>
    </row>
    <row r="2236" spans="1:4" x14ac:dyDescent="0.3">
      <c r="A2236" s="16" t="s">
        <v>6693</v>
      </c>
      <c r="B2236" s="17" t="s">
        <v>6800</v>
      </c>
      <c r="C2236" s="18" t="s">
        <v>10329</v>
      </c>
      <c r="D2236" s="3" t="s">
        <v>6838</v>
      </c>
    </row>
    <row r="2237" spans="1:4" x14ac:dyDescent="0.3">
      <c r="A2237" s="11" t="s">
        <v>6694</v>
      </c>
      <c r="B2237" s="12" t="s">
        <v>6800</v>
      </c>
      <c r="C2237" s="13" t="s">
        <v>10330</v>
      </c>
      <c r="D2237" s="14" t="s">
        <v>10331</v>
      </c>
    </row>
    <row r="2238" spans="1:4" x14ac:dyDescent="0.3">
      <c r="A2238" s="16" t="s">
        <v>6695</v>
      </c>
      <c r="B2238" s="17" t="s">
        <v>6800</v>
      </c>
      <c r="C2238" s="18" t="s">
        <v>10332</v>
      </c>
      <c r="D2238" s="3" t="s">
        <v>9719</v>
      </c>
    </row>
    <row r="2239" spans="1:4" x14ac:dyDescent="0.3">
      <c r="A2239" s="11" t="s">
        <v>6696</v>
      </c>
      <c r="B2239" s="12" t="s">
        <v>6800</v>
      </c>
      <c r="C2239" s="13" t="s">
        <v>10333</v>
      </c>
      <c r="D2239" s="14" t="s">
        <v>10334</v>
      </c>
    </row>
    <row r="2240" spans="1:4" x14ac:dyDescent="0.3">
      <c r="A2240" s="16" t="s">
        <v>6697</v>
      </c>
      <c r="B2240" s="17" t="s">
        <v>6800</v>
      </c>
      <c r="C2240" s="18" t="s">
        <v>6928</v>
      </c>
      <c r="D2240" s="3" t="s">
        <v>10335</v>
      </c>
    </row>
    <row r="2241" spans="1:4" x14ac:dyDescent="0.3">
      <c r="A2241" s="11" t="s">
        <v>6698</v>
      </c>
      <c r="B2241" s="12" t="s">
        <v>6797</v>
      </c>
      <c r="C2241" s="13" t="s">
        <v>10336</v>
      </c>
      <c r="D2241" s="14" t="s">
        <v>10337</v>
      </c>
    </row>
    <row r="2242" spans="1:4" x14ac:dyDescent="0.3">
      <c r="A2242" s="16" t="s">
        <v>6699</v>
      </c>
      <c r="B2242" s="17" t="s">
        <v>6797</v>
      </c>
      <c r="C2242" s="18" t="s">
        <v>10338</v>
      </c>
      <c r="D2242" s="3" t="s">
        <v>6987</v>
      </c>
    </row>
    <row r="2243" spans="1:4" x14ac:dyDescent="0.3">
      <c r="A2243" s="11" t="s">
        <v>6700</v>
      </c>
      <c r="B2243" s="12" t="s">
        <v>6797</v>
      </c>
      <c r="C2243" s="13" t="s">
        <v>10339</v>
      </c>
      <c r="D2243" s="14" t="s">
        <v>10340</v>
      </c>
    </row>
    <row r="2244" spans="1:4" x14ac:dyDescent="0.3">
      <c r="A2244" s="16" t="s">
        <v>6701</v>
      </c>
      <c r="B2244" s="17" t="s">
        <v>6800</v>
      </c>
      <c r="C2244" s="18" t="s">
        <v>8380</v>
      </c>
      <c r="D2244" s="3" t="s">
        <v>7559</v>
      </c>
    </row>
    <row r="2245" spans="1:4" x14ac:dyDescent="0.3">
      <c r="A2245" s="11" t="s">
        <v>6702</v>
      </c>
      <c r="B2245" s="12" t="s">
        <v>6800</v>
      </c>
      <c r="C2245" s="13" t="s">
        <v>10341</v>
      </c>
      <c r="D2245" s="14" t="s">
        <v>6992</v>
      </c>
    </row>
    <row r="2246" spans="1:4" x14ac:dyDescent="0.3">
      <c r="A2246" s="16" t="s">
        <v>6703</v>
      </c>
      <c r="B2246" s="17" t="s">
        <v>6797</v>
      </c>
      <c r="C2246" s="18" t="s">
        <v>7977</v>
      </c>
      <c r="D2246" s="3" t="s">
        <v>9197</v>
      </c>
    </row>
    <row r="2247" spans="1:4" x14ac:dyDescent="0.3">
      <c r="A2247" s="11" t="s">
        <v>6704</v>
      </c>
      <c r="B2247" s="12" t="s">
        <v>6797</v>
      </c>
      <c r="C2247" s="13" t="s">
        <v>10342</v>
      </c>
      <c r="D2247" s="14" t="s">
        <v>8166</v>
      </c>
    </row>
    <row r="2248" spans="1:4" x14ac:dyDescent="0.3">
      <c r="A2248" s="16" t="s">
        <v>6705</v>
      </c>
      <c r="B2248" s="17" t="s">
        <v>6797</v>
      </c>
      <c r="C2248" s="18" t="s">
        <v>10343</v>
      </c>
      <c r="D2248" s="3" t="s">
        <v>6987</v>
      </c>
    </row>
    <row r="2249" spans="1:4" x14ac:dyDescent="0.3">
      <c r="A2249" s="11" t="s">
        <v>6706</v>
      </c>
      <c r="B2249" s="12" t="s">
        <v>6800</v>
      </c>
      <c r="C2249" s="13" t="s">
        <v>10344</v>
      </c>
      <c r="D2249" s="14" t="s">
        <v>10345</v>
      </c>
    </row>
    <row r="2250" spans="1:4" x14ac:dyDescent="0.3">
      <c r="A2250" s="16" t="s">
        <v>6707</v>
      </c>
      <c r="B2250" s="17" t="s">
        <v>6800</v>
      </c>
      <c r="C2250" s="18" t="s">
        <v>10346</v>
      </c>
      <c r="D2250" s="3" t="s">
        <v>7729</v>
      </c>
    </row>
    <row r="2251" spans="1:4" x14ac:dyDescent="0.3">
      <c r="A2251" s="11" t="s">
        <v>6708</v>
      </c>
      <c r="B2251" s="12" t="s">
        <v>6797</v>
      </c>
      <c r="C2251" s="13" t="s">
        <v>10347</v>
      </c>
      <c r="D2251" s="14" t="s">
        <v>7847</v>
      </c>
    </row>
    <row r="2252" spans="1:4" x14ac:dyDescent="0.3">
      <c r="A2252" s="16" t="s">
        <v>6709</v>
      </c>
      <c r="B2252" s="17" t="s">
        <v>6797</v>
      </c>
      <c r="C2252" s="18" t="s">
        <v>10348</v>
      </c>
      <c r="D2252" s="3" t="s">
        <v>6857</v>
      </c>
    </row>
    <row r="2253" spans="1:4" x14ac:dyDescent="0.3">
      <c r="A2253" s="11" t="s">
        <v>6710</v>
      </c>
      <c r="B2253" s="12" t="s">
        <v>6800</v>
      </c>
      <c r="C2253" s="13" t="s">
        <v>10349</v>
      </c>
      <c r="D2253" s="14" t="s">
        <v>7555</v>
      </c>
    </row>
    <row r="2254" spans="1:4" x14ac:dyDescent="0.3">
      <c r="A2254" s="16" t="s">
        <v>6711</v>
      </c>
      <c r="B2254" s="17" t="s">
        <v>6797</v>
      </c>
      <c r="C2254" s="18" t="s">
        <v>10350</v>
      </c>
      <c r="D2254" s="3" t="s">
        <v>10351</v>
      </c>
    </row>
    <row r="2255" spans="1:4" x14ac:dyDescent="0.3">
      <c r="A2255" s="11" t="s">
        <v>6712</v>
      </c>
      <c r="B2255" s="12" t="s">
        <v>6797</v>
      </c>
      <c r="C2255" s="13" t="s">
        <v>10352</v>
      </c>
      <c r="D2255" s="14" t="s">
        <v>8583</v>
      </c>
    </row>
    <row r="2256" spans="1:4" x14ac:dyDescent="0.3">
      <c r="A2256" s="16" t="s">
        <v>6713</v>
      </c>
      <c r="B2256" s="17" t="s">
        <v>6797</v>
      </c>
      <c r="C2256" s="18" t="s">
        <v>10353</v>
      </c>
      <c r="D2256" s="3" t="s">
        <v>10354</v>
      </c>
    </row>
    <row r="2257" spans="1:4" x14ac:dyDescent="0.3">
      <c r="A2257" s="11" t="s">
        <v>6714</v>
      </c>
      <c r="B2257" s="12" t="s">
        <v>6800</v>
      </c>
      <c r="C2257" s="13" t="s">
        <v>6928</v>
      </c>
      <c r="D2257" s="14" t="s">
        <v>10355</v>
      </c>
    </row>
    <row r="2258" spans="1:4" x14ac:dyDescent="0.3">
      <c r="A2258" s="16" t="s">
        <v>6715</v>
      </c>
      <c r="B2258" s="17" t="s">
        <v>6800</v>
      </c>
      <c r="C2258" s="18" t="s">
        <v>10356</v>
      </c>
      <c r="D2258" s="3" t="s">
        <v>10357</v>
      </c>
    </row>
    <row r="2259" spans="1:4" x14ac:dyDescent="0.3">
      <c r="A2259" s="11" t="s">
        <v>6716</v>
      </c>
      <c r="B2259" s="12" t="s">
        <v>6800</v>
      </c>
      <c r="C2259" s="13" t="s">
        <v>10358</v>
      </c>
      <c r="D2259" s="14" t="s">
        <v>10359</v>
      </c>
    </row>
    <row r="2260" spans="1:4" x14ac:dyDescent="0.3">
      <c r="A2260" s="16" t="s">
        <v>6717</v>
      </c>
      <c r="B2260" s="17" t="s">
        <v>6800</v>
      </c>
      <c r="C2260" s="18" t="s">
        <v>10360</v>
      </c>
      <c r="D2260" s="3" t="s">
        <v>10361</v>
      </c>
    </row>
    <row r="2261" spans="1:4" x14ac:dyDescent="0.3">
      <c r="A2261" s="11" t="s">
        <v>6718</v>
      </c>
      <c r="B2261" s="12" t="s">
        <v>6800</v>
      </c>
      <c r="C2261" s="13" t="s">
        <v>10362</v>
      </c>
      <c r="D2261" s="14" t="s">
        <v>7234</v>
      </c>
    </row>
    <row r="2262" spans="1:4" x14ac:dyDescent="0.3">
      <c r="A2262" s="16" t="s">
        <v>6719</v>
      </c>
      <c r="B2262" s="17" t="s">
        <v>6797</v>
      </c>
      <c r="C2262" s="18" t="s">
        <v>10363</v>
      </c>
      <c r="D2262" s="3" t="s">
        <v>6949</v>
      </c>
    </row>
    <row r="2263" spans="1:4" x14ac:dyDescent="0.3">
      <c r="A2263" s="11" t="s">
        <v>6720</v>
      </c>
      <c r="B2263" s="12" t="s">
        <v>6800</v>
      </c>
      <c r="C2263" s="13" t="s">
        <v>10364</v>
      </c>
      <c r="D2263" s="14" t="s">
        <v>6927</v>
      </c>
    </row>
    <row r="2264" spans="1:4" x14ac:dyDescent="0.3">
      <c r="A2264" s="16" t="s">
        <v>6721</v>
      </c>
      <c r="B2264" s="17" t="s">
        <v>6800</v>
      </c>
      <c r="C2264" s="18" t="s">
        <v>10365</v>
      </c>
      <c r="D2264" s="3" t="s">
        <v>7195</v>
      </c>
    </row>
    <row r="2265" spans="1:4" x14ac:dyDescent="0.3">
      <c r="A2265" s="11" t="s">
        <v>6722</v>
      </c>
      <c r="B2265" s="12" t="s">
        <v>6800</v>
      </c>
      <c r="C2265" s="13" t="s">
        <v>10366</v>
      </c>
      <c r="D2265" s="14" t="s">
        <v>10367</v>
      </c>
    </row>
    <row r="2266" spans="1:4" x14ac:dyDescent="0.3">
      <c r="A2266" s="16" t="s">
        <v>6723</v>
      </c>
      <c r="B2266" s="17" t="s">
        <v>6800</v>
      </c>
      <c r="C2266" s="18" t="s">
        <v>9494</v>
      </c>
      <c r="D2266" s="3" t="s">
        <v>7098</v>
      </c>
    </row>
    <row r="2267" spans="1:4" x14ac:dyDescent="0.3">
      <c r="A2267" s="11" t="s">
        <v>6724</v>
      </c>
      <c r="B2267" s="12" t="s">
        <v>6797</v>
      </c>
      <c r="C2267" s="13" t="s">
        <v>10368</v>
      </c>
      <c r="D2267" s="14" t="s">
        <v>8725</v>
      </c>
    </row>
    <row r="2268" spans="1:4" x14ac:dyDescent="0.3">
      <c r="A2268" s="16" t="s">
        <v>6725</v>
      </c>
      <c r="B2268" s="17" t="s">
        <v>6797</v>
      </c>
      <c r="C2268" s="18" t="s">
        <v>10369</v>
      </c>
      <c r="D2268" s="3" t="s">
        <v>7745</v>
      </c>
    </row>
    <row r="2269" spans="1:4" x14ac:dyDescent="0.3">
      <c r="A2269" s="11" t="s">
        <v>6726</v>
      </c>
      <c r="B2269" s="12" t="s">
        <v>6797</v>
      </c>
      <c r="C2269" s="13" t="s">
        <v>10370</v>
      </c>
      <c r="D2269" s="14" t="s">
        <v>10371</v>
      </c>
    </row>
    <row r="2270" spans="1:4" x14ac:dyDescent="0.3">
      <c r="A2270" s="16" t="s">
        <v>6727</v>
      </c>
      <c r="B2270" s="17" t="s">
        <v>6797</v>
      </c>
      <c r="C2270" s="18" t="s">
        <v>7055</v>
      </c>
      <c r="D2270" s="3" t="s">
        <v>10372</v>
      </c>
    </row>
    <row r="2271" spans="1:4" x14ac:dyDescent="0.3">
      <c r="A2271" s="11" t="s">
        <v>6728</v>
      </c>
      <c r="B2271" s="12" t="s">
        <v>6797</v>
      </c>
      <c r="C2271" s="13" t="s">
        <v>7846</v>
      </c>
      <c r="D2271" s="14" t="s">
        <v>9203</v>
      </c>
    </row>
    <row r="2272" spans="1:4" x14ac:dyDescent="0.3">
      <c r="A2272" s="16" t="s">
        <v>6729</v>
      </c>
      <c r="B2272" s="17" t="s">
        <v>6800</v>
      </c>
      <c r="C2272" s="18" t="s">
        <v>10373</v>
      </c>
      <c r="D2272" s="3" t="s">
        <v>10374</v>
      </c>
    </row>
    <row r="2273" spans="1:4" x14ac:dyDescent="0.3">
      <c r="A2273" s="11" t="s">
        <v>6730</v>
      </c>
      <c r="B2273" s="12" t="s">
        <v>6797</v>
      </c>
      <c r="C2273" s="13" t="s">
        <v>10375</v>
      </c>
      <c r="D2273" s="14" t="s">
        <v>10376</v>
      </c>
    </row>
    <row r="2274" spans="1:4" x14ac:dyDescent="0.3">
      <c r="A2274" s="16" t="s">
        <v>6731</v>
      </c>
      <c r="B2274" s="17" t="s">
        <v>6800</v>
      </c>
      <c r="C2274" s="18" t="s">
        <v>6932</v>
      </c>
      <c r="D2274" s="3" t="s">
        <v>10377</v>
      </c>
    </row>
    <row r="2275" spans="1:4" x14ac:dyDescent="0.3">
      <c r="A2275" s="11" t="s">
        <v>6732</v>
      </c>
      <c r="B2275" s="12" t="s">
        <v>6797</v>
      </c>
      <c r="C2275" s="13" t="s">
        <v>10378</v>
      </c>
      <c r="D2275" s="14" t="s">
        <v>10257</v>
      </c>
    </row>
    <row r="2276" spans="1:4" x14ac:dyDescent="0.3">
      <c r="A2276" s="16" t="s">
        <v>6733</v>
      </c>
      <c r="B2276" s="17" t="s">
        <v>6800</v>
      </c>
      <c r="C2276" s="18" t="s">
        <v>10379</v>
      </c>
      <c r="D2276" s="3" t="s">
        <v>7642</v>
      </c>
    </row>
    <row r="2277" spans="1:4" x14ac:dyDescent="0.3">
      <c r="A2277" s="11" t="s">
        <v>6734</v>
      </c>
      <c r="B2277" s="12" t="s">
        <v>6800</v>
      </c>
      <c r="C2277" s="13" t="s">
        <v>10380</v>
      </c>
      <c r="D2277" s="14" t="s">
        <v>8546</v>
      </c>
    </row>
    <row r="2278" spans="1:4" x14ac:dyDescent="0.3">
      <c r="A2278" s="16" t="s">
        <v>6735</v>
      </c>
      <c r="B2278" s="17" t="s">
        <v>6797</v>
      </c>
      <c r="C2278" s="18" t="s">
        <v>10381</v>
      </c>
      <c r="D2278" s="3" t="s">
        <v>10382</v>
      </c>
    </row>
    <row r="2279" spans="1:4" x14ac:dyDescent="0.3">
      <c r="A2279" s="11" t="s">
        <v>6736</v>
      </c>
      <c r="B2279" s="12" t="s">
        <v>6800</v>
      </c>
      <c r="C2279" s="13" t="s">
        <v>10383</v>
      </c>
      <c r="D2279" s="14" t="s">
        <v>7002</v>
      </c>
    </row>
    <row r="2280" spans="1:4" x14ac:dyDescent="0.3">
      <c r="A2280" s="16" t="s">
        <v>6737</v>
      </c>
      <c r="B2280" s="17" t="s">
        <v>6800</v>
      </c>
      <c r="C2280" s="18" t="s">
        <v>7141</v>
      </c>
      <c r="D2280" s="3" t="s">
        <v>10384</v>
      </c>
    </row>
    <row r="2281" spans="1:4" x14ac:dyDescent="0.3">
      <c r="A2281" s="11" t="s">
        <v>6738</v>
      </c>
      <c r="B2281" s="12" t="s">
        <v>6800</v>
      </c>
      <c r="C2281" s="13" t="s">
        <v>10385</v>
      </c>
      <c r="D2281" s="14" t="s">
        <v>6951</v>
      </c>
    </row>
    <row r="2282" spans="1:4" x14ac:dyDescent="0.3">
      <c r="A2282" s="16" t="s">
        <v>6739</v>
      </c>
      <c r="B2282" s="17" t="s">
        <v>6800</v>
      </c>
      <c r="C2282" s="18" t="s">
        <v>10386</v>
      </c>
      <c r="D2282" s="3" t="s">
        <v>10387</v>
      </c>
    </row>
    <row r="2283" spans="1:4" x14ac:dyDescent="0.3">
      <c r="A2283" s="11" t="s">
        <v>6740</v>
      </c>
      <c r="B2283" s="12" t="s">
        <v>6797</v>
      </c>
      <c r="C2283" s="13" t="s">
        <v>6880</v>
      </c>
      <c r="D2283" s="14" t="s">
        <v>6959</v>
      </c>
    </row>
    <row r="2284" spans="1:4" x14ac:dyDescent="0.3">
      <c r="A2284" s="16" t="s">
        <v>6741</v>
      </c>
      <c r="B2284" s="17" t="s">
        <v>6800</v>
      </c>
      <c r="C2284" s="18" t="s">
        <v>10388</v>
      </c>
      <c r="D2284" s="3" t="s">
        <v>6822</v>
      </c>
    </row>
    <row r="2285" spans="1:4" x14ac:dyDescent="0.3">
      <c r="A2285" s="11" t="s">
        <v>6742</v>
      </c>
      <c r="B2285" s="12" t="s">
        <v>6797</v>
      </c>
      <c r="C2285" s="13" t="s">
        <v>10389</v>
      </c>
      <c r="D2285" s="14" t="s">
        <v>8391</v>
      </c>
    </row>
    <row r="2286" spans="1:4" x14ac:dyDescent="0.3">
      <c r="A2286" s="16" t="s">
        <v>6743</v>
      </c>
      <c r="B2286" s="17" t="s">
        <v>6800</v>
      </c>
      <c r="C2286" s="18" t="s">
        <v>10390</v>
      </c>
      <c r="D2286" s="3" t="s">
        <v>10391</v>
      </c>
    </row>
    <row r="2287" spans="1:4" x14ac:dyDescent="0.3">
      <c r="A2287" s="11" t="s">
        <v>6744</v>
      </c>
      <c r="B2287" s="12" t="s">
        <v>6797</v>
      </c>
      <c r="C2287" s="13" t="s">
        <v>10349</v>
      </c>
      <c r="D2287" s="14" t="s">
        <v>6975</v>
      </c>
    </row>
    <row r="2288" spans="1:4" x14ac:dyDescent="0.3">
      <c r="A2288" s="16" t="s">
        <v>6745</v>
      </c>
      <c r="B2288" s="17" t="s">
        <v>6800</v>
      </c>
      <c r="C2288" s="18" t="s">
        <v>10392</v>
      </c>
      <c r="D2288" s="3" t="s">
        <v>10393</v>
      </c>
    </row>
    <row r="2289" spans="1:4" x14ac:dyDescent="0.3">
      <c r="A2289" s="11" t="s">
        <v>6746</v>
      </c>
      <c r="B2289" s="12" t="s">
        <v>6797</v>
      </c>
      <c r="C2289" s="13" t="s">
        <v>10394</v>
      </c>
      <c r="D2289" s="14" t="s">
        <v>9207</v>
      </c>
    </row>
    <row r="2290" spans="1:4" x14ac:dyDescent="0.3">
      <c r="A2290" s="16" t="s">
        <v>6747</v>
      </c>
      <c r="B2290" s="17" t="s">
        <v>6800</v>
      </c>
      <c r="C2290" s="18" t="s">
        <v>10395</v>
      </c>
      <c r="D2290" s="3" t="s">
        <v>10396</v>
      </c>
    </row>
    <row r="2291" spans="1:4" x14ac:dyDescent="0.3">
      <c r="A2291" s="11" t="s">
        <v>6748</v>
      </c>
      <c r="B2291" s="12" t="s">
        <v>6800</v>
      </c>
      <c r="C2291" s="13" t="s">
        <v>10397</v>
      </c>
      <c r="D2291" s="14" t="s">
        <v>10398</v>
      </c>
    </row>
    <row r="2292" spans="1:4" x14ac:dyDescent="0.3">
      <c r="A2292" s="16" t="s">
        <v>6749</v>
      </c>
      <c r="B2292" s="17" t="s">
        <v>6797</v>
      </c>
      <c r="C2292" s="18" t="s">
        <v>7141</v>
      </c>
      <c r="D2292" s="3" t="s">
        <v>7301</v>
      </c>
    </row>
    <row r="2293" spans="1:4" x14ac:dyDescent="0.3">
      <c r="A2293" s="11" t="s">
        <v>6750</v>
      </c>
      <c r="B2293" s="12" t="s">
        <v>6800</v>
      </c>
      <c r="C2293" s="13" t="s">
        <v>10399</v>
      </c>
      <c r="D2293" s="14" t="s">
        <v>10400</v>
      </c>
    </row>
    <row r="2294" spans="1:4" x14ac:dyDescent="0.3">
      <c r="A2294" s="16" t="s">
        <v>6751</v>
      </c>
      <c r="B2294" s="17" t="s">
        <v>6800</v>
      </c>
      <c r="C2294" s="18" t="s">
        <v>6964</v>
      </c>
      <c r="D2294" s="3" t="s">
        <v>6895</v>
      </c>
    </row>
    <row r="2295" spans="1:4" x14ac:dyDescent="0.3">
      <c r="A2295" s="11" t="s">
        <v>6752</v>
      </c>
      <c r="B2295" s="12" t="s">
        <v>6797</v>
      </c>
      <c r="C2295" s="13" t="s">
        <v>10401</v>
      </c>
      <c r="D2295" s="14" t="s">
        <v>6975</v>
      </c>
    </row>
    <row r="2296" spans="1:4" x14ac:dyDescent="0.3">
      <c r="A2296" s="16" t="s">
        <v>6753</v>
      </c>
      <c r="B2296" s="17" t="s">
        <v>6800</v>
      </c>
      <c r="C2296" s="18" t="s">
        <v>10402</v>
      </c>
      <c r="D2296" s="3" t="s">
        <v>8066</v>
      </c>
    </row>
    <row r="2297" spans="1:4" x14ac:dyDescent="0.3">
      <c r="A2297" s="11" t="s">
        <v>6754</v>
      </c>
      <c r="B2297" s="12" t="s">
        <v>6800</v>
      </c>
      <c r="C2297" s="13" t="s">
        <v>10403</v>
      </c>
      <c r="D2297" s="14" t="s">
        <v>10404</v>
      </c>
    </row>
    <row r="2298" spans="1:4" x14ac:dyDescent="0.3">
      <c r="A2298" s="16" t="s">
        <v>6755</v>
      </c>
      <c r="B2298" s="17" t="s">
        <v>6800</v>
      </c>
      <c r="C2298" s="18" t="s">
        <v>10405</v>
      </c>
      <c r="D2298" s="3" t="s">
        <v>10406</v>
      </c>
    </row>
    <row r="2299" spans="1:4" x14ac:dyDescent="0.3">
      <c r="A2299" s="11" t="s">
        <v>6756</v>
      </c>
      <c r="B2299" s="12" t="s">
        <v>6797</v>
      </c>
      <c r="C2299" s="13" t="s">
        <v>10407</v>
      </c>
      <c r="D2299" s="14" t="s">
        <v>10408</v>
      </c>
    </row>
    <row r="2300" spans="1:4" x14ac:dyDescent="0.3">
      <c r="A2300" s="16" t="s">
        <v>6757</v>
      </c>
      <c r="B2300" s="17" t="s">
        <v>6800</v>
      </c>
      <c r="C2300" s="18" t="s">
        <v>10409</v>
      </c>
      <c r="D2300" s="3" t="s">
        <v>10410</v>
      </c>
    </row>
    <row r="2301" spans="1:4" x14ac:dyDescent="0.3">
      <c r="A2301" s="11" t="s">
        <v>6758</v>
      </c>
      <c r="B2301" s="12" t="s">
        <v>6800</v>
      </c>
      <c r="C2301" s="13" t="s">
        <v>10411</v>
      </c>
      <c r="D2301" s="14" t="s">
        <v>6957</v>
      </c>
    </row>
    <row r="2302" spans="1:4" x14ac:dyDescent="0.3">
      <c r="A2302" s="16" t="s">
        <v>6759</v>
      </c>
      <c r="B2302" s="17" t="s">
        <v>6800</v>
      </c>
      <c r="C2302" s="18" t="s">
        <v>10412</v>
      </c>
      <c r="D2302" s="3" t="s">
        <v>10413</v>
      </c>
    </row>
    <row r="2303" spans="1:4" x14ac:dyDescent="0.3">
      <c r="A2303" s="11" t="s">
        <v>6760</v>
      </c>
      <c r="B2303" s="12" t="s">
        <v>6800</v>
      </c>
      <c r="C2303" s="13" t="s">
        <v>7315</v>
      </c>
      <c r="D2303" s="14" t="s">
        <v>6822</v>
      </c>
    </row>
    <row r="2304" spans="1:4" x14ac:dyDescent="0.3">
      <c r="A2304" s="16" t="s">
        <v>6761</v>
      </c>
      <c r="B2304" s="17" t="s">
        <v>6797</v>
      </c>
      <c r="C2304" s="18" t="s">
        <v>10414</v>
      </c>
      <c r="D2304" s="3" t="s">
        <v>10415</v>
      </c>
    </row>
    <row r="2305" spans="1:4" x14ac:dyDescent="0.3">
      <c r="A2305" s="11" t="s">
        <v>6762</v>
      </c>
      <c r="B2305" s="12" t="s">
        <v>6800</v>
      </c>
      <c r="C2305" s="13" t="s">
        <v>10416</v>
      </c>
      <c r="D2305" s="14" t="s">
        <v>7642</v>
      </c>
    </row>
    <row r="2306" spans="1:4" x14ac:dyDescent="0.3">
      <c r="A2306" s="16" t="s">
        <v>6763</v>
      </c>
      <c r="B2306" s="17" t="s">
        <v>6800</v>
      </c>
      <c r="C2306" s="18" t="s">
        <v>10417</v>
      </c>
      <c r="D2306" s="3" t="s">
        <v>10418</v>
      </c>
    </row>
    <row r="2307" spans="1:4" x14ac:dyDescent="0.3">
      <c r="A2307" s="11" t="s">
        <v>6764</v>
      </c>
      <c r="B2307" s="12" t="s">
        <v>6800</v>
      </c>
      <c r="C2307" s="13" t="s">
        <v>10419</v>
      </c>
      <c r="D2307" s="14" t="s">
        <v>8693</v>
      </c>
    </row>
    <row r="2308" spans="1:4" x14ac:dyDescent="0.3">
      <c r="A2308" s="16" t="s">
        <v>6765</v>
      </c>
      <c r="B2308" s="17" t="s">
        <v>6797</v>
      </c>
      <c r="C2308" s="18" t="s">
        <v>10420</v>
      </c>
      <c r="D2308" s="3" t="s">
        <v>7333</v>
      </c>
    </row>
    <row r="2309" spans="1:4" x14ac:dyDescent="0.3">
      <c r="A2309" s="11" t="s">
        <v>6766</v>
      </c>
      <c r="B2309" s="12" t="s">
        <v>6797</v>
      </c>
      <c r="C2309" s="13" t="s">
        <v>10421</v>
      </c>
      <c r="D2309" s="14" t="s">
        <v>9618</v>
      </c>
    </row>
    <row r="2310" spans="1:4" x14ac:dyDescent="0.3">
      <c r="A2310" s="16" t="s">
        <v>6767</v>
      </c>
      <c r="B2310" s="17" t="s">
        <v>6797</v>
      </c>
      <c r="C2310" s="18" t="s">
        <v>9761</v>
      </c>
      <c r="D2310" s="3" t="s">
        <v>9583</v>
      </c>
    </row>
    <row r="2311" spans="1:4" x14ac:dyDescent="0.3">
      <c r="A2311" s="11" t="s">
        <v>6768</v>
      </c>
      <c r="B2311" s="12" t="s">
        <v>6800</v>
      </c>
      <c r="C2311" s="13" t="s">
        <v>7055</v>
      </c>
      <c r="D2311" s="14" t="s">
        <v>7098</v>
      </c>
    </row>
    <row r="2312" spans="1:4" x14ac:dyDescent="0.3">
      <c r="A2312" s="16" t="s">
        <v>6769</v>
      </c>
      <c r="B2312" s="17" t="s">
        <v>7674</v>
      </c>
      <c r="C2312" s="18" t="s">
        <v>10422</v>
      </c>
      <c r="D2312" s="3" t="s">
        <v>7961</v>
      </c>
    </row>
    <row r="2313" spans="1:4" x14ac:dyDescent="0.3">
      <c r="A2313" s="11" t="s">
        <v>6770</v>
      </c>
      <c r="B2313" s="12" t="s">
        <v>6797</v>
      </c>
      <c r="C2313" s="13" t="s">
        <v>10423</v>
      </c>
      <c r="D2313" s="14" t="s">
        <v>6910</v>
      </c>
    </row>
    <row r="2314" spans="1:4" x14ac:dyDescent="0.3">
      <c r="A2314" s="16" t="s">
        <v>6771</v>
      </c>
      <c r="B2314" s="17" t="s">
        <v>6800</v>
      </c>
      <c r="C2314" s="18" t="s">
        <v>10424</v>
      </c>
      <c r="D2314" s="3" t="s">
        <v>6877</v>
      </c>
    </row>
    <row r="2315" spans="1:4" x14ac:dyDescent="0.3">
      <c r="A2315" s="11" t="s">
        <v>6772</v>
      </c>
      <c r="B2315" s="12" t="s">
        <v>6797</v>
      </c>
      <c r="C2315" s="13" t="s">
        <v>10425</v>
      </c>
      <c r="D2315" s="14" t="s">
        <v>7535</v>
      </c>
    </row>
    <row r="2316" spans="1:4" x14ac:dyDescent="0.3">
      <c r="A2316" s="16" t="s">
        <v>6773</v>
      </c>
      <c r="B2316" s="17" t="s">
        <v>6797</v>
      </c>
      <c r="C2316" s="18" t="s">
        <v>8300</v>
      </c>
      <c r="D2316" s="3" t="s">
        <v>10426</v>
      </c>
    </row>
    <row r="2317" spans="1:4" x14ac:dyDescent="0.3">
      <c r="A2317" s="11" t="s">
        <v>6774</v>
      </c>
      <c r="B2317" s="12" t="s">
        <v>6800</v>
      </c>
      <c r="C2317" s="13" t="s">
        <v>7348</v>
      </c>
      <c r="D2317" s="14" t="s">
        <v>10427</v>
      </c>
    </row>
    <row r="2318" spans="1:4" x14ac:dyDescent="0.3">
      <c r="A2318" s="16" t="s">
        <v>6775</v>
      </c>
      <c r="B2318" s="17" t="s">
        <v>6800</v>
      </c>
      <c r="C2318" s="18" t="s">
        <v>10428</v>
      </c>
      <c r="D2318" s="3" t="s">
        <v>8184</v>
      </c>
    </row>
    <row r="2319" spans="1:4" x14ac:dyDescent="0.3">
      <c r="A2319" s="11" t="s">
        <v>6776</v>
      </c>
      <c r="B2319" s="12" t="s">
        <v>6797</v>
      </c>
      <c r="C2319" s="13" t="s">
        <v>9640</v>
      </c>
      <c r="D2319" s="14" t="s">
        <v>10429</v>
      </c>
    </row>
    <row r="2320" spans="1:4" x14ac:dyDescent="0.3">
      <c r="A2320" s="16" t="s">
        <v>6777</v>
      </c>
      <c r="B2320" s="17" t="s">
        <v>6800</v>
      </c>
      <c r="C2320" s="18" t="s">
        <v>10430</v>
      </c>
      <c r="D2320" s="3" t="s">
        <v>10431</v>
      </c>
    </row>
    <row r="2321" spans="1:4" x14ac:dyDescent="0.3">
      <c r="A2321" s="11" t="s">
        <v>6778</v>
      </c>
      <c r="B2321" s="12" t="s">
        <v>6797</v>
      </c>
      <c r="C2321" s="13" t="s">
        <v>10432</v>
      </c>
      <c r="D2321" s="14" t="s">
        <v>10433</v>
      </c>
    </row>
    <row r="2322" spans="1:4" x14ac:dyDescent="0.3">
      <c r="A2322" s="16" t="s">
        <v>6779</v>
      </c>
      <c r="B2322" s="17" t="s">
        <v>6800</v>
      </c>
      <c r="C2322" s="18" t="s">
        <v>10434</v>
      </c>
      <c r="D2322" s="3" t="s">
        <v>6983</v>
      </c>
    </row>
    <row r="2323" spans="1:4" x14ac:dyDescent="0.3">
      <c r="A2323" s="11" t="s">
        <v>6780</v>
      </c>
      <c r="B2323" s="12" t="s">
        <v>6797</v>
      </c>
      <c r="C2323" s="13" t="s">
        <v>10435</v>
      </c>
      <c r="D2323" s="14" t="s">
        <v>10436</v>
      </c>
    </row>
    <row r="2324" spans="1:4" x14ac:dyDescent="0.3">
      <c r="A2324" s="16" t="s">
        <v>6781</v>
      </c>
      <c r="B2324" s="17" t="s">
        <v>6800</v>
      </c>
      <c r="C2324" s="18" t="s">
        <v>10437</v>
      </c>
      <c r="D2324" s="3" t="s">
        <v>7098</v>
      </c>
    </row>
    <row r="2325" spans="1:4" x14ac:dyDescent="0.3">
      <c r="A2325" s="11" t="s">
        <v>6782</v>
      </c>
      <c r="B2325" s="12" t="s">
        <v>6797</v>
      </c>
      <c r="C2325" s="13" t="s">
        <v>10438</v>
      </c>
      <c r="D2325" s="14" t="s">
        <v>10439</v>
      </c>
    </row>
    <row r="2326" spans="1:4" x14ac:dyDescent="0.3">
      <c r="A2326" s="16" t="s">
        <v>6783</v>
      </c>
      <c r="B2326" s="17" t="s">
        <v>6800</v>
      </c>
      <c r="C2326" s="18" t="s">
        <v>8120</v>
      </c>
      <c r="D2326" s="3" t="s">
        <v>10440</v>
      </c>
    </row>
    <row r="2327" spans="1:4" x14ac:dyDescent="0.3">
      <c r="A2327" s="11" t="s">
        <v>6784</v>
      </c>
      <c r="B2327" s="12" t="s">
        <v>6800</v>
      </c>
      <c r="C2327" s="13" t="s">
        <v>10441</v>
      </c>
      <c r="D2327" s="14" t="s">
        <v>10442</v>
      </c>
    </row>
    <row r="2328" spans="1:4" x14ac:dyDescent="0.3">
      <c r="A2328" s="16" t="s">
        <v>6785</v>
      </c>
      <c r="B2328" s="17" t="s">
        <v>6797</v>
      </c>
      <c r="C2328" s="18" t="s">
        <v>7441</v>
      </c>
      <c r="D2328" s="3" t="s">
        <v>8650</v>
      </c>
    </row>
    <row r="2329" spans="1:4" x14ac:dyDescent="0.3">
      <c r="A2329" s="11" t="s">
        <v>6786</v>
      </c>
      <c r="B2329" s="12" t="s">
        <v>6797</v>
      </c>
      <c r="C2329" s="13" t="s">
        <v>10443</v>
      </c>
      <c r="D2329" s="14" t="s">
        <v>6844</v>
      </c>
    </row>
    <row r="2330" spans="1:4" x14ac:dyDescent="0.3">
      <c r="A2330" s="16" t="s">
        <v>6787</v>
      </c>
      <c r="B2330" s="17" t="s">
        <v>6797</v>
      </c>
      <c r="C2330" s="18" t="s">
        <v>10444</v>
      </c>
      <c r="D2330" s="3" t="s">
        <v>10445</v>
      </c>
    </row>
    <row r="2331" spans="1:4" x14ac:dyDescent="0.3">
      <c r="A2331" s="11" t="s">
        <v>6788</v>
      </c>
      <c r="B2331" s="12" t="s">
        <v>6797</v>
      </c>
      <c r="C2331" s="13" t="s">
        <v>10446</v>
      </c>
      <c r="D2331" s="14" t="s">
        <v>10447</v>
      </c>
    </row>
    <row r="2332" spans="1:4" x14ac:dyDescent="0.3">
      <c r="A2332" s="16" t="s">
        <v>6789</v>
      </c>
      <c r="B2332" s="17" t="s">
        <v>6800</v>
      </c>
      <c r="C2332" s="18" t="s">
        <v>10448</v>
      </c>
      <c r="D2332" s="3" t="s">
        <v>7559</v>
      </c>
    </row>
    <row r="2333" spans="1:4" x14ac:dyDescent="0.3">
      <c r="A2333" s="11" t="s">
        <v>6790</v>
      </c>
      <c r="B2333" s="12" t="s">
        <v>6800</v>
      </c>
      <c r="C2333" s="13" t="s">
        <v>10449</v>
      </c>
      <c r="D2333" s="14" t="s">
        <v>10450</v>
      </c>
    </row>
    <row r="2334" spans="1:4" x14ac:dyDescent="0.3">
      <c r="A2334" s="16" t="s">
        <v>6791</v>
      </c>
      <c r="B2334" s="17" t="s">
        <v>6797</v>
      </c>
      <c r="C2334" s="18" t="s">
        <v>10451</v>
      </c>
      <c r="D2334" s="3" t="s">
        <v>9603</v>
      </c>
    </row>
    <row r="2335" spans="1:4" x14ac:dyDescent="0.3">
      <c r="A2335" s="11" t="s">
        <v>6792</v>
      </c>
      <c r="B2335" s="12" t="s">
        <v>6800</v>
      </c>
      <c r="C2335" s="13" t="s">
        <v>10452</v>
      </c>
      <c r="D2335" s="14" t="s">
        <v>10453</v>
      </c>
    </row>
    <row r="2336" spans="1:4" x14ac:dyDescent="0.3">
      <c r="A2336" s="16" t="s">
        <v>6793</v>
      </c>
      <c r="B2336" s="17" t="s">
        <v>6800</v>
      </c>
      <c r="C2336" s="18" t="s">
        <v>10454</v>
      </c>
      <c r="D2336" s="3" t="s">
        <v>10455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493355-78F1-425F-BEE9-1A8C2181A295}">
  <dimension ref="A1:Q2344"/>
  <sheetViews>
    <sheetView workbookViewId="0">
      <selection activeCell="K13" sqref="K13"/>
    </sheetView>
  </sheetViews>
  <sheetFormatPr defaultRowHeight="14.4" x14ac:dyDescent="0.3"/>
  <cols>
    <col min="1" max="1" width="13.21875" customWidth="1"/>
    <col min="2" max="2" width="11.6640625" bestFit="1" customWidth="1"/>
    <col min="3" max="3" width="11.6640625" customWidth="1"/>
    <col min="4" max="4" width="9.6640625" customWidth="1"/>
    <col min="5" max="5" width="9.33203125" customWidth="1"/>
    <col min="6" max="6" width="12.88671875" customWidth="1"/>
    <col min="7" max="7" width="9.33203125" customWidth="1"/>
    <col min="8" max="8" width="9.44140625" customWidth="1"/>
    <col min="9" max="9" width="12.21875" bestFit="1" customWidth="1"/>
    <col min="11" max="11" width="10.33203125" bestFit="1" customWidth="1"/>
  </cols>
  <sheetData>
    <row r="1" spans="1:17" ht="15" thickBot="1" x14ac:dyDescent="0.35">
      <c r="A1" s="4" t="s">
        <v>0</v>
      </c>
      <c r="B1" s="5" t="s">
        <v>2355</v>
      </c>
      <c r="C1" s="5" t="s">
        <v>10456</v>
      </c>
      <c r="D1" s="5" t="s">
        <v>2356</v>
      </c>
      <c r="E1" s="4" t="s">
        <v>2357</v>
      </c>
      <c r="F1" s="5" t="s">
        <v>2358</v>
      </c>
      <c r="G1" s="5" t="s">
        <v>2359</v>
      </c>
      <c r="H1" s="5" t="s">
        <v>2360</v>
      </c>
      <c r="J1" t="s">
        <v>0</v>
      </c>
      <c r="K1" t="s">
        <v>2355</v>
      </c>
      <c r="L1" t="s">
        <v>10456</v>
      </c>
      <c r="M1" t="s">
        <v>2356</v>
      </c>
      <c r="N1" t="s">
        <v>2357</v>
      </c>
      <c r="O1" t="s">
        <v>2358</v>
      </c>
      <c r="P1" t="s">
        <v>2359</v>
      </c>
      <c r="Q1" t="s">
        <v>2360</v>
      </c>
    </row>
    <row r="2" spans="1:17" ht="15" thickTop="1" x14ac:dyDescent="0.3">
      <c r="A2" s="25" t="s">
        <v>10</v>
      </c>
      <c r="B2" s="31" t="s">
        <v>4458</v>
      </c>
      <c r="C2" s="37">
        <v>54</v>
      </c>
      <c r="D2" s="37">
        <v>0</v>
      </c>
      <c r="E2" s="43">
        <v>63770.43</v>
      </c>
      <c r="F2" s="37" t="s">
        <v>2366</v>
      </c>
      <c r="G2" s="37" t="s">
        <v>2363</v>
      </c>
      <c r="H2" s="37" t="s">
        <v>2364</v>
      </c>
      <c r="I2" s="1"/>
      <c r="K2" s="1"/>
    </row>
    <row r="3" spans="1:17" x14ac:dyDescent="0.3">
      <c r="A3" s="16" t="s">
        <v>15</v>
      </c>
      <c r="B3" s="17" t="s">
        <v>4457</v>
      </c>
      <c r="C3" s="18">
        <v>46</v>
      </c>
      <c r="D3" s="3">
        <v>0</v>
      </c>
      <c r="E3" s="16">
        <v>62592.87</v>
      </c>
      <c r="F3" s="17" t="s">
        <v>2362</v>
      </c>
      <c r="G3" s="18" t="s">
        <v>2363</v>
      </c>
      <c r="H3" s="3" t="s">
        <v>2364</v>
      </c>
      <c r="I3" s="1"/>
      <c r="J3" s="2"/>
    </row>
    <row r="4" spans="1:17" x14ac:dyDescent="0.3">
      <c r="A4" s="11" t="s">
        <v>17</v>
      </c>
      <c r="B4" s="12" t="s">
        <v>3930</v>
      </c>
      <c r="C4" s="13">
        <v>52</v>
      </c>
      <c r="D4" s="14">
        <v>3</v>
      </c>
      <c r="E4" s="11">
        <v>60021.4</v>
      </c>
      <c r="F4" s="12" t="s">
        <v>2366</v>
      </c>
      <c r="G4" s="13" t="s">
        <v>2366</v>
      </c>
      <c r="H4" s="14" t="s">
        <v>2371</v>
      </c>
    </row>
    <row r="5" spans="1:17" x14ac:dyDescent="0.3">
      <c r="A5" s="16" t="s">
        <v>18</v>
      </c>
      <c r="B5" s="17" t="s">
        <v>4456</v>
      </c>
      <c r="C5" s="18">
        <v>32</v>
      </c>
      <c r="D5" s="3">
        <v>1</v>
      </c>
      <c r="E5" s="16">
        <v>58571.07</v>
      </c>
      <c r="F5" s="17" t="s">
        <v>2366</v>
      </c>
      <c r="G5" s="18" t="s">
        <v>2363</v>
      </c>
      <c r="H5" s="3" t="s">
        <v>2581</v>
      </c>
    </row>
    <row r="6" spans="1:17" x14ac:dyDescent="0.3">
      <c r="A6" s="16" t="s">
        <v>19</v>
      </c>
      <c r="B6" s="17" t="s">
        <v>4455</v>
      </c>
      <c r="C6" s="18">
        <v>33</v>
      </c>
      <c r="D6" s="3">
        <v>0</v>
      </c>
      <c r="E6" s="16">
        <v>55135.4</v>
      </c>
      <c r="F6" s="17" t="s">
        <v>2366</v>
      </c>
      <c r="G6" s="18" t="s">
        <v>2362</v>
      </c>
      <c r="H6" s="3" t="s">
        <v>2371</v>
      </c>
    </row>
    <row r="7" spans="1:17" x14ac:dyDescent="0.3">
      <c r="A7" s="16" t="s">
        <v>21</v>
      </c>
      <c r="B7" s="17" t="s">
        <v>4454</v>
      </c>
      <c r="C7" s="18">
        <v>60</v>
      </c>
      <c r="D7" s="3">
        <v>0</v>
      </c>
      <c r="E7" s="16">
        <v>52590.83</v>
      </c>
      <c r="F7" s="17" t="s">
        <v>2366</v>
      </c>
      <c r="G7" s="18" t="s">
        <v>2363</v>
      </c>
      <c r="H7" s="3" t="s">
        <v>2386</v>
      </c>
    </row>
    <row r="8" spans="1:17" x14ac:dyDescent="0.3">
      <c r="A8" s="16" t="s">
        <v>22</v>
      </c>
      <c r="B8" s="17" t="s">
        <v>4453</v>
      </c>
      <c r="C8" s="18">
        <v>28</v>
      </c>
      <c r="D8" s="3">
        <v>1</v>
      </c>
      <c r="E8" s="16">
        <v>51194.559999999998</v>
      </c>
      <c r="F8" s="17" t="s">
        <v>2366</v>
      </c>
      <c r="G8" s="18" t="s">
        <v>2363</v>
      </c>
      <c r="H8" s="3" t="s">
        <v>2386</v>
      </c>
    </row>
    <row r="9" spans="1:17" x14ac:dyDescent="0.3">
      <c r="A9" s="11" t="s">
        <v>23</v>
      </c>
      <c r="B9" s="12" t="s">
        <v>4452</v>
      </c>
      <c r="C9" s="13">
        <v>64</v>
      </c>
      <c r="D9" s="14">
        <v>2</v>
      </c>
      <c r="E9" s="11">
        <v>49577.66</v>
      </c>
      <c r="F9" s="12" t="s">
        <v>2362</v>
      </c>
      <c r="G9" s="13" t="s">
        <v>2362</v>
      </c>
      <c r="H9" s="14" t="s">
        <v>2364</v>
      </c>
    </row>
    <row r="10" spans="1:17" x14ac:dyDescent="0.3">
      <c r="A10" s="16" t="s">
        <v>24</v>
      </c>
      <c r="B10" s="17" t="s">
        <v>4451</v>
      </c>
      <c r="C10" s="18">
        <v>59</v>
      </c>
      <c r="D10" s="3">
        <v>1</v>
      </c>
      <c r="E10" s="16">
        <v>48970.25</v>
      </c>
      <c r="F10" s="17" t="s">
        <v>2366</v>
      </c>
      <c r="G10" s="18" t="s">
        <v>2362</v>
      </c>
      <c r="H10" s="3" t="s">
        <v>2364</v>
      </c>
    </row>
    <row r="11" spans="1:17" x14ac:dyDescent="0.3">
      <c r="A11" s="27" t="s">
        <v>26</v>
      </c>
      <c r="B11" s="33" t="s">
        <v>3271</v>
      </c>
      <c r="C11" s="39">
        <v>44</v>
      </c>
      <c r="D11" s="39">
        <v>0</v>
      </c>
      <c r="E11" s="44">
        <v>48885.14</v>
      </c>
      <c r="F11" s="39" t="s">
        <v>2366</v>
      </c>
      <c r="G11" s="39" t="s">
        <v>2362</v>
      </c>
      <c r="H11" s="39" t="s">
        <v>2364</v>
      </c>
    </row>
    <row r="12" spans="1:17" x14ac:dyDescent="0.3">
      <c r="A12" s="16" t="s">
        <v>27</v>
      </c>
      <c r="B12" s="17" t="s">
        <v>4450</v>
      </c>
      <c r="C12" s="18">
        <v>63</v>
      </c>
      <c r="D12" s="3">
        <v>0</v>
      </c>
      <c r="E12" s="16">
        <v>48824.45</v>
      </c>
      <c r="F12" s="17" t="s">
        <v>2362</v>
      </c>
      <c r="G12" s="18" t="s">
        <v>2366</v>
      </c>
      <c r="H12" s="3" t="s">
        <v>2386</v>
      </c>
    </row>
    <row r="13" spans="1:17" x14ac:dyDescent="0.3">
      <c r="A13" s="11" t="s">
        <v>28</v>
      </c>
      <c r="B13" s="12" t="s">
        <v>3672</v>
      </c>
      <c r="C13" s="13">
        <v>57</v>
      </c>
      <c r="D13" s="14">
        <v>1</v>
      </c>
      <c r="E13" s="11">
        <v>48675.519999999997</v>
      </c>
      <c r="F13" s="12" t="s">
        <v>2366</v>
      </c>
      <c r="G13" s="13" t="s">
        <v>2362</v>
      </c>
      <c r="H13" s="14" t="s">
        <v>2364</v>
      </c>
    </row>
    <row r="14" spans="1:17" x14ac:dyDescent="0.3">
      <c r="A14" s="16" t="s">
        <v>29</v>
      </c>
      <c r="B14" s="17" t="s">
        <v>3823</v>
      </c>
      <c r="C14" s="18">
        <v>60</v>
      </c>
      <c r="D14" s="3">
        <v>0</v>
      </c>
      <c r="E14" s="16">
        <v>48673.56</v>
      </c>
      <c r="F14" s="17" t="s">
        <v>2366</v>
      </c>
      <c r="G14" s="18" t="s">
        <v>2362</v>
      </c>
      <c r="H14" s="3" t="s">
        <v>2364</v>
      </c>
    </row>
    <row r="15" spans="1:17" x14ac:dyDescent="0.3">
      <c r="A15" s="11" t="s">
        <v>30</v>
      </c>
      <c r="B15" s="12" t="s">
        <v>4449</v>
      </c>
      <c r="C15" s="13">
        <v>54</v>
      </c>
      <c r="D15" s="14">
        <v>3</v>
      </c>
      <c r="E15" s="11">
        <v>48549.18</v>
      </c>
      <c r="F15" s="12" t="s">
        <v>2366</v>
      </c>
      <c r="G15" s="13" t="s">
        <v>2363</v>
      </c>
      <c r="H15" s="14" t="s">
        <v>2508</v>
      </c>
    </row>
    <row r="16" spans="1:17" x14ac:dyDescent="0.3">
      <c r="A16" s="16" t="s">
        <v>31</v>
      </c>
      <c r="B16" s="17" t="s">
        <v>4448</v>
      </c>
      <c r="C16" s="18">
        <v>61</v>
      </c>
      <c r="D16" s="3">
        <v>1</v>
      </c>
      <c r="E16" s="16">
        <v>48517.56</v>
      </c>
      <c r="F16" s="17" t="s">
        <v>2366</v>
      </c>
      <c r="G16" s="18" t="s">
        <v>2363</v>
      </c>
      <c r="H16" s="3" t="s">
        <v>2581</v>
      </c>
    </row>
    <row r="17" spans="1:8" x14ac:dyDescent="0.3">
      <c r="A17" s="11" t="s">
        <v>32</v>
      </c>
      <c r="B17" s="12" t="s">
        <v>3772</v>
      </c>
      <c r="C17" s="13">
        <v>60</v>
      </c>
      <c r="D17" s="14">
        <v>0</v>
      </c>
      <c r="E17" s="11">
        <v>48173.36</v>
      </c>
      <c r="F17" s="12" t="s">
        <v>2366</v>
      </c>
      <c r="G17" s="13" t="s">
        <v>2363</v>
      </c>
      <c r="H17" s="14" t="s">
        <v>2386</v>
      </c>
    </row>
    <row r="18" spans="1:8" x14ac:dyDescent="0.3">
      <c r="A18" s="16" t="s">
        <v>33</v>
      </c>
      <c r="B18" s="17" t="s">
        <v>4447</v>
      </c>
      <c r="C18" s="18">
        <v>64</v>
      </c>
      <c r="D18" s="3">
        <v>1</v>
      </c>
      <c r="E18" s="16">
        <v>47928.03</v>
      </c>
      <c r="F18" s="17" t="s">
        <v>2362</v>
      </c>
      <c r="G18" s="18" t="s">
        <v>2363</v>
      </c>
      <c r="H18" s="3" t="s">
        <v>2386</v>
      </c>
    </row>
    <row r="19" spans="1:8" x14ac:dyDescent="0.3">
      <c r="A19" s="11" t="s">
        <v>34</v>
      </c>
      <c r="B19" s="12" t="s">
        <v>4446</v>
      </c>
      <c r="C19" s="13">
        <v>59</v>
      </c>
      <c r="D19" s="14">
        <v>1</v>
      </c>
      <c r="E19" s="11">
        <v>47896.79</v>
      </c>
      <c r="F19" s="12" t="s">
        <v>2366</v>
      </c>
      <c r="G19" s="13" t="s">
        <v>2363</v>
      </c>
      <c r="H19" s="14" t="s">
        <v>2581</v>
      </c>
    </row>
    <row r="20" spans="1:8" x14ac:dyDescent="0.3">
      <c r="A20" s="16" t="s">
        <v>35</v>
      </c>
      <c r="B20" s="17" t="s">
        <v>3476</v>
      </c>
      <c r="C20" s="18">
        <v>58</v>
      </c>
      <c r="D20" s="3">
        <v>2</v>
      </c>
      <c r="E20" s="16">
        <v>47496.49</v>
      </c>
      <c r="F20" s="17" t="s">
        <v>2366</v>
      </c>
      <c r="G20" s="18" t="s">
        <v>2363</v>
      </c>
      <c r="H20" s="3" t="s">
        <v>2371</v>
      </c>
    </row>
    <row r="21" spans="1:8" x14ac:dyDescent="0.3">
      <c r="A21" s="11" t="s">
        <v>36</v>
      </c>
      <c r="B21" s="12" t="s">
        <v>3018</v>
      </c>
      <c r="C21" s="13">
        <v>51</v>
      </c>
      <c r="D21" s="14">
        <v>2</v>
      </c>
      <c r="E21" s="11">
        <v>47462.89</v>
      </c>
      <c r="F21" s="12" t="s">
        <v>2366</v>
      </c>
      <c r="G21" s="13" t="s">
        <v>2362</v>
      </c>
      <c r="H21" s="14" t="s">
        <v>2364</v>
      </c>
    </row>
    <row r="22" spans="1:8" x14ac:dyDescent="0.3">
      <c r="A22" s="16" t="s">
        <v>37</v>
      </c>
      <c r="B22" s="17" t="s">
        <v>4445</v>
      </c>
      <c r="C22" s="18">
        <v>61</v>
      </c>
      <c r="D22" s="3">
        <v>1</v>
      </c>
      <c r="E22" s="16">
        <v>47403.88</v>
      </c>
      <c r="F22" s="17" t="s">
        <v>2366</v>
      </c>
      <c r="G22" s="18" t="s">
        <v>2363</v>
      </c>
      <c r="H22" s="3" t="s">
        <v>2386</v>
      </c>
    </row>
    <row r="23" spans="1:8" x14ac:dyDescent="0.3">
      <c r="A23" s="11" t="s">
        <v>38</v>
      </c>
      <c r="B23" s="12" t="s">
        <v>4444</v>
      </c>
      <c r="C23" s="13">
        <v>63</v>
      </c>
      <c r="D23" s="14">
        <v>2</v>
      </c>
      <c r="E23" s="11">
        <v>47305.31</v>
      </c>
      <c r="F23" s="12" t="s">
        <v>2362</v>
      </c>
      <c r="G23" s="13" t="s">
        <v>2366</v>
      </c>
      <c r="H23" s="14" t="s">
        <v>2386</v>
      </c>
    </row>
    <row r="24" spans="1:8" x14ac:dyDescent="0.3">
      <c r="A24" s="16" t="s">
        <v>39</v>
      </c>
      <c r="B24" s="17" t="s">
        <v>4443</v>
      </c>
      <c r="C24" s="18">
        <v>64</v>
      </c>
      <c r="D24" s="3">
        <v>2</v>
      </c>
      <c r="E24" s="16">
        <v>47291.06</v>
      </c>
      <c r="F24" s="17" t="s">
        <v>2362</v>
      </c>
      <c r="G24" s="18" t="s">
        <v>2366</v>
      </c>
      <c r="H24" s="3" t="s">
        <v>2386</v>
      </c>
    </row>
    <row r="25" spans="1:8" x14ac:dyDescent="0.3">
      <c r="A25" s="11" t="s">
        <v>40</v>
      </c>
      <c r="B25" s="12" t="s">
        <v>3764</v>
      </c>
      <c r="C25" s="13">
        <v>52</v>
      </c>
      <c r="D25" s="14">
        <v>2</v>
      </c>
      <c r="E25" s="11">
        <v>47269.85</v>
      </c>
      <c r="F25" s="12" t="s">
        <v>2366</v>
      </c>
      <c r="G25" s="13" t="s">
        <v>2362</v>
      </c>
      <c r="H25" s="14" t="s">
        <v>2364</v>
      </c>
    </row>
    <row r="26" spans="1:8" x14ac:dyDescent="0.3">
      <c r="A26" s="11" t="s">
        <v>41</v>
      </c>
      <c r="B26" s="12" t="s">
        <v>4442</v>
      </c>
      <c r="C26" s="13">
        <v>63</v>
      </c>
      <c r="D26" s="14">
        <v>0</v>
      </c>
      <c r="E26" s="11">
        <v>47055.53</v>
      </c>
      <c r="F26" s="12" t="s">
        <v>2362</v>
      </c>
      <c r="G26" s="13" t="s">
        <v>2366</v>
      </c>
      <c r="H26" s="14" t="s">
        <v>2364</v>
      </c>
    </row>
    <row r="27" spans="1:8" x14ac:dyDescent="0.3">
      <c r="A27" s="16" t="s">
        <v>42</v>
      </c>
      <c r="B27" s="17" t="s">
        <v>4441</v>
      </c>
      <c r="C27" s="18">
        <v>64</v>
      </c>
      <c r="D27" s="3">
        <v>0</v>
      </c>
      <c r="E27" s="16">
        <v>46889.26</v>
      </c>
      <c r="F27" s="17" t="s">
        <v>2362</v>
      </c>
      <c r="G27" s="18" t="s">
        <v>2363</v>
      </c>
      <c r="H27" s="3" t="s">
        <v>2364</v>
      </c>
    </row>
    <row r="28" spans="1:8" x14ac:dyDescent="0.3">
      <c r="A28" s="11" t="s">
        <v>43</v>
      </c>
      <c r="B28" s="12" t="s">
        <v>4440</v>
      </c>
      <c r="C28" s="13">
        <v>62</v>
      </c>
      <c r="D28" s="14">
        <v>3</v>
      </c>
      <c r="E28" s="11">
        <v>46718.16</v>
      </c>
      <c r="F28" s="12" t="s">
        <v>2366</v>
      </c>
      <c r="G28" s="13" t="s">
        <v>2366</v>
      </c>
      <c r="H28" s="14" t="s">
        <v>2371</v>
      </c>
    </row>
    <row r="29" spans="1:8" x14ac:dyDescent="0.3">
      <c r="A29" s="16" t="s">
        <v>44</v>
      </c>
      <c r="B29" s="17" t="s">
        <v>4439</v>
      </c>
      <c r="C29" s="18">
        <v>53</v>
      </c>
      <c r="D29" s="3">
        <v>3</v>
      </c>
      <c r="E29" s="16">
        <v>46661.440000000002</v>
      </c>
      <c r="F29" s="17" t="s">
        <v>2366</v>
      </c>
      <c r="G29" s="18" t="s">
        <v>2363</v>
      </c>
      <c r="H29" s="3" t="s">
        <v>2371</v>
      </c>
    </row>
    <row r="30" spans="1:8" x14ac:dyDescent="0.3">
      <c r="A30" s="11" t="s">
        <v>45</v>
      </c>
      <c r="B30" s="12" t="s">
        <v>4438</v>
      </c>
      <c r="C30" s="13">
        <v>61</v>
      </c>
      <c r="D30" s="14">
        <v>0</v>
      </c>
      <c r="E30" s="11">
        <v>46599.11</v>
      </c>
      <c r="F30" s="12" t="s">
        <v>2366</v>
      </c>
      <c r="G30" s="13" t="s">
        <v>2366</v>
      </c>
      <c r="H30" s="14" t="s">
        <v>2364</v>
      </c>
    </row>
    <row r="31" spans="1:8" x14ac:dyDescent="0.3">
      <c r="A31" s="16" t="s">
        <v>46</v>
      </c>
      <c r="B31" s="17" t="s">
        <v>4437</v>
      </c>
      <c r="C31" s="18">
        <v>51</v>
      </c>
      <c r="D31" s="3">
        <v>3</v>
      </c>
      <c r="E31" s="16">
        <v>46255.11</v>
      </c>
      <c r="F31" s="17" t="s">
        <v>2366</v>
      </c>
      <c r="G31" s="18" t="s">
        <v>2363</v>
      </c>
      <c r="H31" s="3" t="s">
        <v>2581</v>
      </c>
    </row>
    <row r="32" spans="1:8" x14ac:dyDescent="0.3">
      <c r="A32" s="11" t="s">
        <v>47</v>
      </c>
      <c r="B32" s="12" t="s">
        <v>4436</v>
      </c>
      <c r="C32" s="13">
        <v>44</v>
      </c>
      <c r="D32" s="14">
        <v>2</v>
      </c>
      <c r="E32" s="11">
        <v>46200.99</v>
      </c>
      <c r="F32" s="12" t="s">
        <v>2366</v>
      </c>
      <c r="G32" s="13" t="s">
        <v>2366</v>
      </c>
      <c r="H32" s="14" t="s">
        <v>2364</v>
      </c>
    </row>
    <row r="33" spans="1:8" x14ac:dyDescent="0.3">
      <c r="A33" s="16" t="s">
        <v>48</v>
      </c>
      <c r="B33" s="17" t="s">
        <v>4435</v>
      </c>
      <c r="C33" s="18">
        <v>46</v>
      </c>
      <c r="D33" s="3">
        <v>3</v>
      </c>
      <c r="E33" s="16">
        <v>46151.12</v>
      </c>
      <c r="F33" s="17" t="s">
        <v>2366</v>
      </c>
      <c r="G33" s="18" t="s">
        <v>2363</v>
      </c>
      <c r="H33" s="3" t="s">
        <v>2364</v>
      </c>
    </row>
    <row r="34" spans="1:8" x14ac:dyDescent="0.3">
      <c r="A34" s="11" t="s">
        <v>49</v>
      </c>
      <c r="B34" s="12" t="s">
        <v>4434</v>
      </c>
      <c r="C34" s="13">
        <v>60</v>
      </c>
      <c r="D34" s="14">
        <v>3</v>
      </c>
      <c r="E34" s="11">
        <v>46130.53</v>
      </c>
      <c r="F34" s="12" t="s">
        <v>2366</v>
      </c>
      <c r="G34" s="13" t="s">
        <v>2366</v>
      </c>
      <c r="H34" s="14" t="s">
        <v>2371</v>
      </c>
    </row>
    <row r="35" spans="1:8" x14ac:dyDescent="0.3">
      <c r="A35" s="16" t="s">
        <v>50</v>
      </c>
      <c r="B35" s="17" t="s">
        <v>4433</v>
      </c>
      <c r="C35" s="18">
        <v>37</v>
      </c>
      <c r="D35" s="3">
        <v>2</v>
      </c>
      <c r="E35" s="16">
        <v>46113.51</v>
      </c>
      <c r="F35" s="17" t="s">
        <v>2362</v>
      </c>
      <c r="G35" s="18" t="s">
        <v>2363</v>
      </c>
      <c r="H35" s="3" t="s">
        <v>2386</v>
      </c>
    </row>
    <row r="36" spans="1:8" x14ac:dyDescent="0.3">
      <c r="A36" s="16" t="s">
        <v>51</v>
      </c>
      <c r="B36" s="17" t="s">
        <v>4432</v>
      </c>
      <c r="C36" s="18">
        <v>43</v>
      </c>
      <c r="D36" s="3">
        <v>0</v>
      </c>
      <c r="E36" s="16">
        <v>45863.21</v>
      </c>
      <c r="F36" s="17" t="s">
        <v>2362</v>
      </c>
      <c r="G36" s="18" t="s">
        <v>2366</v>
      </c>
      <c r="H36" s="3" t="s">
        <v>2364</v>
      </c>
    </row>
    <row r="37" spans="1:8" x14ac:dyDescent="0.3">
      <c r="A37" s="11" t="s">
        <v>52</v>
      </c>
      <c r="B37" s="12" t="s">
        <v>4431</v>
      </c>
      <c r="C37" s="13">
        <v>62</v>
      </c>
      <c r="D37" s="14">
        <v>0</v>
      </c>
      <c r="E37" s="11">
        <v>45710.21</v>
      </c>
      <c r="F37" s="12" t="s">
        <v>2362</v>
      </c>
      <c r="G37" s="13" t="s">
        <v>2362</v>
      </c>
      <c r="H37" s="14" t="s">
        <v>2508</v>
      </c>
    </row>
    <row r="38" spans="1:8" x14ac:dyDescent="0.3">
      <c r="A38" s="16" t="s">
        <v>53</v>
      </c>
      <c r="B38" s="17" t="s">
        <v>4430</v>
      </c>
      <c r="C38" s="18">
        <v>48</v>
      </c>
      <c r="D38" s="3">
        <v>2</v>
      </c>
      <c r="E38" s="16">
        <v>45702.02</v>
      </c>
      <c r="F38" s="17" t="s">
        <v>2362</v>
      </c>
      <c r="G38" s="18" t="s">
        <v>2362</v>
      </c>
      <c r="H38" s="3" t="s">
        <v>2371</v>
      </c>
    </row>
    <row r="39" spans="1:8" x14ac:dyDescent="0.3">
      <c r="A39" s="11" t="s">
        <v>54</v>
      </c>
      <c r="B39" s="12" t="s">
        <v>4429</v>
      </c>
      <c r="C39" s="13">
        <v>60</v>
      </c>
      <c r="D39" s="14">
        <v>0</v>
      </c>
      <c r="E39" s="11">
        <v>45008.959999999999</v>
      </c>
      <c r="F39" s="12" t="s">
        <v>2362</v>
      </c>
      <c r="G39" s="13" t="s">
        <v>2362</v>
      </c>
      <c r="H39" s="14" t="s">
        <v>2364</v>
      </c>
    </row>
    <row r="40" spans="1:8" x14ac:dyDescent="0.3">
      <c r="A40" s="16" t="s">
        <v>55</v>
      </c>
      <c r="B40" s="17" t="s">
        <v>4428</v>
      </c>
      <c r="C40" s="18">
        <v>51</v>
      </c>
      <c r="D40" s="3">
        <v>2</v>
      </c>
      <c r="E40" s="16">
        <v>44641.2</v>
      </c>
      <c r="F40" s="17" t="s">
        <v>2362</v>
      </c>
      <c r="G40" s="18" t="s">
        <v>2363</v>
      </c>
      <c r="H40" s="3" t="s">
        <v>2581</v>
      </c>
    </row>
    <row r="41" spans="1:8" x14ac:dyDescent="0.3">
      <c r="A41" s="11" t="s">
        <v>56</v>
      </c>
      <c r="B41" s="12" t="s">
        <v>4427</v>
      </c>
      <c r="C41" s="13">
        <v>29</v>
      </c>
      <c r="D41" s="14">
        <v>2</v>
      </c>
      <c r="E41" s="11">
        <v>44585.46</v>
      </c>
      <c r="F41" s="12" t="s">
        <v>2362</v>
      </c>
      <c r="G41" s="13" t="s">
        <v>2362</v>
      </c>
      <c r="H41" s="14" t="s">
        <v>2386</v>
      </c>
    </row>
    <row r="42" spans="1:8" x14ac:dyDescent="0.3">
      <c r="A42" s="16" t="s">
        <v>57</v>
      </c>
      <c r="B42" s="17" t="s">
        <v>4426</v>
      </c>
      <c r="C42" s="18">
        <v>22</v>
      </c>
      <c r="D42" s="3">
        <v>1</v>
      </c>
      <c r="E42" s="16">
        <v>44501.4</v>
      </c>
      <c r="F42" s="17" t="s">
        <v>2362</v>
      </c>
      <c r="G42" s="18" t="s">
        <v>2363</v>
      </c>
      <c r="H42" s="3" t="s">
        <v>2364</v>
      </c>
    </row>
    <row r="43" spans="1:8" x14ac:dyDescent="0.3">
      <c r="A43" s="11" t="s">
        <v>58</v>
      </c>
      <c r="B43" s="12" t="s">
        <v>4425</v>
      </c>
      <c r="C43" s="13">
        <v>55</v>
      </c>
      <c r="D43" s="14">
        <v>0</v>
      </c>
      <c r="E43" s="11">
        <v>44423.8</v>
      </c>
      <c r="F43" s="12" t="s">
        <v>2362</v>
      </c>
      <c r="G43" s="13" t="s">
        <v>2363</v>
      </c>
      <c r="H43" s="14" t="s">
        <v>2364</v>
      </c>
    </row>
    <row r="44" spans="1:8" x14ac:dyDescent="0.3">
      <c r="A44" s="16" t="s">
        <v>59</v>
      </c>
      <c r="B44" s="17" t="s">
        <v>4424</v>
      </c>
      <c r="C44" s="18">
        <v>51</v>
      </c>
      <c r="D44" s="3">
        <v>0</v>
      </c>
      <c r="E44" s="16">
        <v>44400.41</v>
      </c>
      <c r="F44" s="17" t="s">
        <v>2362</v>
      </c>
      <c r="G44" s="18" t="s">
        <v>2362</v>
      </c>
      <c r="H44" s="3" t="s">
        <v>2364</v>
      </c>
    </row>
    <row r="45" spans="1:8" x14ac:dyDescent="0.3">
      <c r="A45" s="11" t="s">
        <v>60</v>
      </c>
      <c r="B45" s="12" t="s">
        <v>4423</v>
      </c>
      <c r="C45" s="13">
        <v>54</v>
      </c>
      <c r="D45" s="14">
        <v>2</v>
      </c>
      <c r="E45" s="11">
        <v>44260.75</v>
      </c>
      <c r="F45" s="12" t="s">
        <v>2362</v>
      </c>
      <c r="G45" s="13" t="s">
        <v>2366</v>
      </c>
      <c r="H45" s="14" t="s">
        <v>2364</v>
      </c>
    </row>
    <row r="46" spans="1:8" x14ac:dyDescent="0.3">
      <c r="A46" s="16" t="s">
        <v>61</v>
      </c>
      <c r="B46" s="17" t="s">
        <v>4422</v>
      </c>
      <c r="C46" s="18">
        <v>48</v>
      </c>
      <c r="D46" s="3">
        <v>2</v>
      </c>
      <c r="E46" s="16">
        <v>44202.65</v>
      </c>
      <c r="F46" s="17" t="s">
        <v>2362</v>
      </c>
      <c r="G46" s="18" t="s">
        <v>2362</v>
      </c>
      <c r="H46" s="3" t="s">
        <v>2364</v>
      </c>
    </row>
    <row r="47" spans="1:8" x14ac:dyDescent="0.3">
      <c r="A47" s="11" t="s">
        <v>62</v>
      </c>
      <c r="B47" s="12" t="s">
        <v>4421</v>
      </c>
      <c r="C47" s="13">
        <v>34</v>
      </c>
      <c r="D47" s="14">
        <v>1</v>
      </c>
      <c r="E47" s="11">
        <v>43943.88</v>
      </c>
      <c r="F47" s="12" t="s">
        <v>2362</v>
      </c>
      <c r="G47" s="13" t="s">
        <v>2366</v>
      </c>
      <c r="H47" s="14" t="s">
        <v>2371</v>
      </c>
    </row>
    <row r="48" spans="1:8" x14ac:dyDescent="0.3">
      <c r="A48" s="16" t="s">
        <v>63</v>
      </c>
      <c r="B48" s="17" t="s">
        <v>4420</v>
      </c>
      <c r="C48" s="18">
        <v>56</v>
      </c>
      <c r="D48" s="3">
        <v>0</v>
      </c>
      <c r="E48" s="16">
        <v>43921.18</v>
      </c>
      <c r="F48" s="17" t="s">
        <v>2362</v>
      </c>
      <c r="G48" s="18" t="s">
        <v>2362</v>
      </c>
      <c r="H48" s="3" t="s">
        <v>2371</v>
      </c>
    </row>
    <row r="49" spans="1:8" x14ac:dyDescent="0.3">
      <c r="A49" s="11" t="s">
        <v>64</v>
      </c>
      <c r="B49" s="12" t="s">
        <v>4419</v>
      </c>
      <c r="C49" s="13">
        <v>42</v>
      </c>
      <c r="D49" s="14">
        <v>2</v>
      </c>
      <c r="E49" s="11">
        <v>43896.38</v>
      </c>
      <c r="F49" s="12" t="s">
        <v>2362</v>
      </c>
      <c r="G49" s="13" t="s">
        <v>2366</v>
      </c>
      <c r="H49" s="14" t="s">
        <v>2364</v>
      </c>
    </row>
    <row r="50" spans="1:8" x14ac:dyDescent="0.3">
      <c r="A50" s="16" t="s">
        <v>65</v>
      </c>
      <c r="B50" s="17" t="s">
        <v>3572</v>
      </c>
      <c r="C50" s="18">
        <v>56</v>
      </c>
      <c r="D50" s="3">
        <v>0</v>
      </c>
      <c r="E50" s="16">
        <v>43817.45</v>
      </c>
      <c r="F50" s="17" t="s">
        <v>2362</v>
      </c>
      <c r="G50" s="18" t="s">
        <v>2363</v>
      </c>
      <c r="H50" s="3" t="s">
        <v>2371</v>
      </c>
    </row>
    <row r="51" spans="1:8" x14ac:dyDescent="0.3">
      <c r="A51" s="11" t="s">
        <v>66</v>
      </c>
      <c r="B51" s="12" t="s">
        <v>4418</v>
      </c>
      <c r="C51" s="13">
        <v>56</v>
      </c>
      <c r="D51" s="14">
        <v>2</v>
      </c>
      <c r="E51" s="11">
        <v>43813.87</v>
      </c>
      <c r="F51" s="12" t="s">
        <v>2362</v>
      </c>
      <c r="G51" s="13" t="s">
        <v>2362</v>
      </c>
      <c r="H51" s="14" t="s">
        <v>2364</v>
      </c>
    </row>
    <row r="52" spans="1:8" x14ac:dyDescent="0.3">
      <c r="A52" s="16" t="s">
        <v>67</v>
      </c>
      <c r="B52" s="17" t="s">
        <v>4417</v>
      </c>
      <c r="C52" s="18">
        <v>36</v>
      </c>
      <c r="D52" s="3">
        <v>3</v>
      </c>
      <c r="E52" s="16">
        <v>43753.34</v>
      </c>
      <c r="F52" s="17" t="s">
        <v>2362</v>
      </c>
      <c r="G52" s="18" t="s">
        <v>2366</v>
      </c>
      <c r="H52" s="3" t="s">
        <v>2504</v>
      </c>
    </row>
    <row r="53" spans="1:8" x14ac:dyDescent="0.3">
      <c r="A53" s="11" t="s">
        <v>68</v>
      </c>
      <c r="B53" s="12" t="s">
        <v>4416</v>
      </c>
      <c r="C53" s="13">
        <v>57</v>
      </c>
      <c r="D53" s="14">
        <v>0</v>
      </c>
      <c r="E53" s="11">
        <v>43578.94</v>
      </c>
      <c r="F53" s="12" t="s">
        <v>2362</v>
      </c>
      <c r="G53" s="13" t="s">
        <v>2362</v>
      </c>
      <c r="H53" s="14" t="s">
        <v>2371</v>
      </c>
    </row>
    <row r="54" spans="1:8" x14ac:dyDescent="0.3">
      <c r="A54" s="16" t="s">
        <v>69</v>
      </c>
      <c r="B54" s="17" t="s">
        <v>3119</v>
      </c>
      <c r="C54" s="18">
        <v>53</v>
      </c>
      <c r="D54" s="3">
        <v>0</v>
      </c>
      <c r="E54" s="16">
        <v>43254.42</v>
      </c>
      <c r="F54" s="17" t="s">
        <v>2362</v>
      </c>
      <c r="G54" s="18" t="s">
        <v>2362</v>
      </c>
      <c r="H54" s="3" t="s">
        <v>2508</v>
      </c>
    </row>
    <row r="55" spans="1:8" x14ac:dyDescent="0.3">
      <c r="A55" s="11" t="s">
        <v>70</v>
      </c>
      <c r="B55" s="12" t="s">
        <v>3641</v>
      </c>
      <c r="C55" s="13">
        <v>57</v>
      </c>
      <c r="D55" s="14">
        <v>0</v>
      </c>
      <c r="E55" s="11">
        <v>43073.760000000002</v>
      </c>
      <c r="F55" s="12" t="s">
        <v>2362</v>
      </c>
      <c r="G55" s="13" t="s">
        <v>2362</v>
      </c>
      <c r="H55" s="14" t="s">
        <v>2386</v>
      </c>
    </row>
    <row r="56" spans="1:8" x14ac:dyDescent="0.3">
      <c r="A56" s="16" t="s">
        <v>71</v>
      </c>
      <c r="B56" s="17" t="s">
        <v>4415</v>
      </c>
      <c r="C56" s="18">
        <v>44</v>
      </c>
      <c r="D56" s="3">
        <v>0</v>
      </c>
      <c r="E56" s="16">
        <v>42983.46</v>
      </c>
      <c r="F56" s="17" t="s">
        <v>2366</v>
      </c>
      <c r="G56" s="18" t="s">
        <v>2362</v>
      </c>
      <c r="H56" s="3" t="s">
        <v>2371</v>
      </c>
    </row>
    <row r="57" spans="1:8" x14ac:dyDescent="0.3">
      <c r="A57" s="11" t="s">
        <v>72</v>
      </c>
      <c r="B57" s="12" t="s">
        <v>4414</v>
      </c>
      <c r="C57" s="13">
        <v>47</v>
      </c>
      <c r="D57" s="14">
        <v>1</v>
      </c>
      <c r="E57" s="11">
        <v>42969.85</v>
      </c>
      <c r="F57" s="12" t="s">
        <v>2366</v>
      </c>
      <c r="G57" s="13" t="s">
        <v>2363</v>
      </c>
      <c r="H57" s="14" t="s">
        <v>2364</v>
      </c>
    </row>
    <row r="58" spans="1:8" x14ac:dyDescent="0.3">
      <c r="A58" s="16" t="s">
        <v>73</v>
      </c>
      <c r="B58" s="17" t="s">
        <v>4413</v>
      </c>
      <c r="C58" s="18">
        <v>50</v>
      </c>
      <c r="D58" s="3">
        <v>2</v>
      </c>
      <c r="E58" s="16">
        <v>42856.84</v>
      </c>
      <c r="F58" s="17" t="s">
        <v>2366</v>
      </c>
      <c r="G58" s="18" t="s">
        <v>2366</v>
      </c>
      <c r="H58" s="3" t="s">
        <v>2386</v>
      </c>
    </row>
    <row r="59" spans="1:8" x14ac:dyDescent="0.3">
      <c r="A59" s="11" t="s">
        <v>74</v>
      </c>
      <c r="B59" s="12" t="s">
        <v>3713</v>
      </c>
      <c r="C59" s="13">
        <v>57</v>
      </c>
      <c r="D59" s="14">
        <v>0</v>
      </c>
      <c r="E59" s="11">
        <v>42764.12</v>
      </c>
      <c r="F59" s="12" t="s">
        <v>2366</v>
      </c>
      <c r="G59" s="13" t="s">
        <v>2362</v>
      </c>
      <c r="H59" s="14" t="s">
        <v>2386</v>
      </c>
    </row>
    <row r="60" spans="1:8" x14ac:dyDescent="0.3">
      <c r="A60" s="16" t="s">
        <v>75</v>
      </c>
      <c r="B60" s="17" t="s">
        <v>4412</v>
      </c>
      <c r="C60" s="18">
        <v>45</v>
      </c>
      <c r="D60" s="3">
        <v>2</v>
      </c>
      <c r="E60" s="16">
        <v>42760.5</v>
      </c>
      <c r="F60" s="17" t="s">
        <v>2366</v>
      </c>
      <c r="G60" s="18" t="s">
        <v>2362</v>
      </c>
      <c r="H60" s="3" t="s">
        <v>2371</v>
      </c>
    </row>
    <row r="61" spans="1:8" x14ac:dyDescent="0.3">
      <c r="A61" s="11" t="s">
        <v>76</v>
      </c>
      <c r="B61" s="12" t="s">
        <v>4411</v>
      </c>
      <c r="C61" s="13">
        <v>51</v>
      </c>
      <c r="D61" s="14">
        <v>0</v>
      </c>
      <c r="E61" s="11">
        <v>42644.2</v>
      </c>
      <c r="F61" s="12" t="s">
        <v>2366</v>
      </c>
      <c r="G61" s="13" t="s">
        <v>2363</v>
      </c>
      <c r="H61" s="14" t="s">
        <v>2386</v>
      </c>
    </row>
    <row r="62" spans="1:8" x14ac:dyDescent="0.3">
      <c r="A62" s="16" t="s">
        <v>77</v>
      </c>
      <c r="B62" s="17" t="s">
        <v>4410</v>
      </c>
      <c r="C62" s="18">
        <v>43</v>
      </c>
      <c r="D62" s="3">
        <v>2</v>
      </c>
      <c r="E62" s="16">
        <v>42560.43</v>
      </c>
      <c r="F62" s="17" t="s">
        <v>2366</v>
      </c>
      <c r="G62" s="18" t="s">
        <v>2363</v>
      </c>
      <c r="H62" s="3" t="s">
        <v>2364</v>
      </c>
    </row>
    <row r="63" spans="1:8" x14ac:dyDescent="0.3">
      <c r="A63" s="11" t="s">
        <v>78</v>
      </c>
      <c r="B63" s="12" t="s">
        <v>4409</v>
      </c>
      <c r="C63" s="13">
        <v>55</v>
      </c>
      <c r="D63" s="14">
        <v>0</v>
      </c>
      <c r="E63" s="11">
        <v>42538.720000000001</v>
      </c>
      <c r="F63" s="12" t="s">
        <v>2366</v>
      </c>
      <c r="G63" s="13" t="s">
        <v>2363</v>
      </c>
      <c r="H63" s="14" t="s">
        <v>2386</v>
      </c>
    </row>
    <row r="64" spans="1:8" x14ac:dyDescent="0.3">
      <c r="A64" s="16" t="s">
        <v>79</v>
      </c>
      <c r="B64" s="17" t="s">
        <v>4408</v>
      </c>
      <c r="C64" s="18">
        <v>54</v>
      </c>
      <c r="D64" s="3">
        <v>0</v>
      </c>
      <c r="E64" s="16">
        <v>42478.6</v>
      </c>
      <c r="F64" s="17" t="s">
        <v>2366</v>
      </c>
      <c r="G64" s="18" t="s">
        <v>2362</v>
      </c>
      <c r="H64" s="3" t="s">
        <v>2386</v>
      </c>
    </row>
    <row r="65" spans="1:8" x14ac:dyDescent="0.3">
      <c r="A65" s="11" t="s">
        <v>80</v>
      </c>
      <c r="B65" s="12" t="s">
        <v>3530</v>
      </c>
      <c r="C65" s="13">
        <v>55</v>
      </c>
      <c r="D65" s="14">
        <v>0</v>
      </c>
      <c r="E65" s="11">
        <v>42303.69</v>
      </c>
      <c r="F65" s="12" t="s">
        <v>2366</v>
      </c>
      <c r="G65" s="13" t="s">
        <v>2362</v>
      </c>
      <c r="H65" s="14" t="s">
        <v>2508</v>
      </c>
    </row>
    <row r="66" spans="1:8" x14ac:dyDescent="0.3">
      <c r="A66" s="16" t="s">
        <v>81</v>
      </c>
      <c r="B66" s="17" t="s">
        <v>3532</v>
      </c>
      <c r="C66" s="18">
        <v>47</v>
      </c>
      <c r="D66" s="3">
        <v>1</v>
      </c>
      <c r="E66" s="16">
        <v>42211.14</v>
      </c>
      <c r="F66" s="17" t="s">
        <v>2366</v>
      </c>
      <c r="G66" s="18" t="s">
        <v>2363</v>
      </c>
      <c r="H66" s="3" t="s">
        <v>2364</v>
      </c>
    </row>
    <row r="67" spans="1:8" x14ac:dyDescent="0.3">
      <c r="A67" s="11" t="s">
        <v>82</v>
      </c>
      <c r="B67" s="12" t="s">
        <v>3433</v>
      </c>
      <c r="C67" s="13">
        <v>49</v>
      </c>
      <c r="D67" s="14">
        <v>0</v>
      </c>
      <c r="E67" s="11">
        <v>42188.15</v>
      </c>
      <c r="F67" s="12" t="s">
        <v>2366</v>
      </c>
      <c r="G67" s="13" t="s">
        <v>2366</v>
      </c>
      <c r="H67" s="14" t="s">
        <v>2386</v>
      </c>
    </row>
    <row r="68" spans="1:8" x14ac:dyDescent="0.3">
      <c r="A68" s="16" t="s">
        <v>83</v>
      </c>
      <c r="B68" s="17" t="s">
        <v>4407</v>
      </c>
      <c r="C68" s="18">
        <v>43</v>
      </c>
      <c r="D68" s="3">
        <v>3</v>
      </c>
      <c r="E68" s="16">
        <v>42124.52</v>
      </c>
      <c r="F68" s="17" t="s">
        <v>2366</v>
      </c>
      <c r="G68" s="18" t="s">
        <v>2366</v>
      </c>
      <c r="H68" s="3" t="s">
        <v>2364</v>
      </c>
    </row>
    <row r="69" spans="1:8" x14ac:dyDescent="0.3">
      <c r="A69" s="11" t="s">
        <v>84</v>
      </c>
      <c r="B69" s="12" t="s">
        <v>4406</v>
      </c>
      <c r="C69" s="13">
        <v>25</v>
      </c>
      <c r="D69" s="14">
        <v>2</v>
      </c>
      <c r="E69" s="11">
        <v>42112.24</v>
      </c>
      <c r="F69" s="12" t="s">
        <v>2366</v>
      </c>
      <c r="G69" s="13" t="s">
        <v>2363</v>
      </c>
      <c r="H69" s="14" t="s">
        <v>2364</v>
      </c>
    </row>
    <row r="70" spans="1:8" x14ac:dyDescent="0.3">
      <c r="A70" s="16" t="s">
        <v>85</v>
      </c>
      <c r="B70" s="17" t="s">
        <v>3451</v>
      </c>
      <c r="C70" s="18">
        <v>46</v>
      </c>
      <c r="D70" s="3">
        <v>0</v>
      </c>
      <c r="E70" s="16">
        <v>42111.66</v>
      </c>
      <c r="F70" s="17" t="s">
        <v>2366</v>
      </c>
      <c r="G70" s="18" t="s">
        <v>2366</v>
      </c>
      <c r="H70" s="3" t="s">
        <v>2581</v>
      </c>
    </row>
    <row r="71" spans="1:8" x14ac:dyDescent="0.3">
      <c r="A71" s="11" t="s">
        <v>86</v>
      </c>
      <c r="B71" s="12" t="s">
        <v>4405</v>
      </c>
      <c r="C71" s="13">
        <v>54</v>
      </c>
      <c r="D71" s="14">
        <v>1</v>
      </c>
      <c r="E71" s="11">
        <v>41999.519999999997</v>
      </c>
      <c r="F71" s="12" t="s">
        <v>2366</v>
      </c>
      <c r="G71" s="13" t="s">
        <v>2363</v>
      </c>
      <c r="H71" s="14" t="s">
        <v>2364</v>
      </c>
    </row>
    <row r="72" spans="1:8" x14ac:dyDescent="0.3">
      <c r="A72" s="16" t="s">
        <v>87</v>
      </c>
      <c r="B72" s="17" t="s">
        <v>4404</v>
      </c>
      <c r="C72" s="18">
        <v>38</v>
      </c>
      <c r="D72" s="3">
        <v>3</v>
      </c>
      <c r="E72" s="16">
        <v>41949.24</v>
      </c>
      <c r="F72" s="17" t="s">
        <v>2366</v>
      </c>
      <c r="G72" s="18" t="s">
        <v>2366</v>
      </c>
      <c r="H72" s="3" t="s">
        <v>2364</v>
      </c>
    </row>
    <row r="73" spans="1:8" x14ac:dyDescent="0.3">
      <c r="A73" s="11" t="s">
        <v>88</v>
      </c>
      <c r="B73" s="12" t="s">
        <v>4403</v>
      </c>
      <c r="C73" s="13">
        <v>51</v>
      </c>
      <c r="D73" s="14">
        <v>1</v>
      </c>
      <c r="E73" s="11">
        <v>41919.1</v>
      </c>
      <c r="F73" s="12" t="s">
        <v>2366</v>
      </c>
      <c r="G73" s="13" t="s">
        <v>2366</v>
      </c>
      <c r="H73" s="14" t="s">
        <v>2508</v>
      </c>
    </row>
    <row r="74" spans="1:8" x14ac:dyDescent="0.3">
      <c r="A74" s="16" t="s">
        <v>89</v>
      </c>
      <c r="B74" s="17" t="s">
        <v>4402</v>
      </c>
      <c r="C74" s="18">
        <v>56</v>
      </c>
      <c r="D74" s="3">
        <v>0</v>
      </c>
      <c r="E74" s="16">
        <v>41886.54</v>
      </c>
      <c r="F74" s="17" t="s">
        <v>2366</v>
      </c>
      <c r="G74" s="18" t="s">
        <v>2363</v>
      </c>
      <c r="H74" s="3" t="s">
        <v>2386</v>
      </c>
    </row>
    <row r="75" spans="1:8" x14ac:dyDescent="0.3">
      <c r="A75" s="11" t="s">
        <v>90</v>
      </c>
      <c r="B75" s="12" t="s">
        <v>4401</v>
      </c>
      <c r="C75" s="13">
        <v>60</v>
      </c>
      <c r="D75" s="14">
        <v>0</v>
      </c>
      <c r="E75" s="11">
        <v>41794.629999999997</v>
      </c>
      <c r="F75" s="12" t="s">
        <v>2366</v>
      </c>
      <c r="G75" s="13" t="s">
        <v>2363</v>
      </c>
      <c r="H75" s="14" t="s">
        <v>2386</v>
      </c>
    </row>
    <row r="76" spans="1:8" x14ac:dyDescent="0.3">
      <c r="A76" s="16" t="s">
        <v>91</v>
      </c>
      <c r="B76" s="17" t="s">
        <v>4400</v>
      </c>
      <c r="C76" s="18">
        <v>47</v>
      </c>
      <c r="D76" s="3">
        <v>1</v>
      </c>
      <c r="E76" s="16">
        <v>41681.86</v>
      </c>
      <c r="F76" s="17" t="s">
        <v>2366</v>
      </c>
      <c r="G76" s="18" t="s">
        <v>2366</v>
      </c>
      <c r="H76" s="3" t="s">
        <v>2386</v>
      </c>
    </row>
    <row r="77" spans="1:8" x14ac:dyDescent="0.3">
      <c r="A77" s="11" t="s">
        <v>92</v>
      </c>
      <c r="B77" s="12" t="s">
        <v>4138</v>
      </c>
      <c r="C77" s="13">
        <v>47</v>
      </c>
      <c r="D77" s="14">
        <v>0</v>
      </c>
      <c r="E77" s="11">
        <v>41676.080000000002</v>
      </c>
      <c r="F77" s="12" t="s">
        <v>2366</v>
      </c>
      <c r="G77" s="13" t="s">
        <v>2362</v>
      </c>
      <c r="H77" s="14" t="s">
        <v>2364</v>
      </c>
    </row>
    <row r="78" spans="1:8" x14ac:dyDescent="0.3">
      <c r="A78" s="16" t="s">
        <v>93</v>
      </c>
      <c r="B78" s="17" t="s">
        <v>4399</v>
      </c>
      <c r="C78" s="18">
        <v>46</v>
      </c>
      <c r="D78" s="3">
        <v>1</v>
      </c>
      <c r="E78" s="16">
        <v>41661.599999999999</v>
      </c>
      <c r="F78" s="17" t="s">
        <v>2366</v>
      </c>
      <c r="G78" s="18" t="s">
        <v>2363</v>
      </c>
      <c r="H78" s="3" t="s">
        <v>2386</v>
      </c>
    </row>
    <row r="79" spans="1:8" x14ac:dyDescent="0.3">
      <c r="A79" s="11" t="s">
        <v>94</v>
      </c>
      <c r="B79" s="12" t="s">
        <v>4398</v>
      </c>
      <c r="C79" s="13">
        <v>48</v>
      </c>
      <c r="D79" s="14">
        <v>0</v>
      </c>
      <c r="E79" s="11">
        <v>41636.199999999997</v>
      </c>
      <c r="F79" s="12" t="s">
        <v>2366</v>
      </c>
      <c r="G79" s="13" t="s">
        <v>2366</v>
      </c>
      <c r="H79" s="14" t="s">
        <v>2386</v>
      </c>
    </row>
    <row r="80" spans="1:8" x14ac:dyDescent="0.3">
      <c r="A80" s="16" t="s">
        <v>95</v>
      </c>
      <c r="B80" s="17" t="s">
        <v>3708</v>
      </c>
      <c r="C80" s="18">
        <v>55</v>
      </c>
      <c r="D80" s="3">
        <v>0</v>
      </c>
      <c r="E80" s="16">
        <v>41505.15</v>
      </c>
      <c r="F80" s="17" t="s">
        <v>2366</v>
      </c>
      <c r="G80" s="18" t="s">
        <v>2362</v>
      </c>
      <c r="H80" s="3" t="s">
        <v>2386</v>
      </c>
    </row>
    <row r="81" spans="1:8" x14ac:dyDescent="0.3">
      <c r="A81" s="16" t="s">
        <v>96</v>
      </c>
      <c r="B81" s="17" t="s">
        <v>4397</v>
      </c>
      <c r="C81" s="18">
        <v>51</v>
      </c>
      <c r="D81" s="3">
        <v>0</v>
      </c>
      <c r="E81" s="16">
        <v>41351.879999999997</v>
      </c>
      <c r="F81" s="17" t="s">
        <v>2366</v>
      </c>
      <c r="G81" s="18" t="s">
        <v>2362</v>
      </c>
      <c r="H81" s="3" t="s">
        <v>2386</v>
      </c>
    </row>
    <row r="82" spans="1:8" x14ac:dyDescent="0.3">
      <c r="A82" s="11" t="s">
        <v>97</v>
      </c>
      <c r="B82" s="12" t="s">
        <v>4396</v>
      </c>
      <c r="C82" s="13">
        <v>58</v>
      </c>
      <c r="D82" s="14">
        <v>0</v>
      </c>
      <c r="E82" s="11">
        <v>41331.79</v>
      </c>
      <c r="F82" s="12" t="s">
        <v>2366</v>
      </c>
      <c r="G82" s="13" t="s">
        <v>2362</v>
      </c>
      <c r="H82" s="14" t="s">
        <v>2386</v>
      </c>
    </row>
    <row r="83" spans="1:8" x14ac:dyDescent="0.3">
      <c r="A83" s="16" t="s">
        <v>98</v>
      </c>
      <c r="B83" s="17" t="s">
        <v>4395</v>
      </c>
      <c r="C83" s="18">
        <v>45</v>
      </c>
      <c r="D83" s="3">
        <v>2</v>
      </c>
      <c r="E83" s="16">
        <v>41271.5</v>
      </c>
      <c r="F83" s="17" t="s">
        <v>2366</v>
      </c>
      <c r="G83" s="18" t="s">
        <v>2362</v>
      </c>
      <c r="H83" s="3" t="s">
        <v>2386</v>
      </c>
    </row>
    <row r="84" spans="1:8" x14ac:dyDescent="0.3">
      <c r="A84" s="11" t="s">
        <v>99</v>
      </c>
      <c r="B84" s="12" t="s">
        <v>4351</v>
      </c>
      <c r="C84" s="13">
        <v>59</v>
      </c>
      <c r="D84" s="14">
        <v>0</v>
      </c>
      <c r="E84" s="11">
        <v>41250.39</v>
      </c>
      <c r="F84" s="12" t="s">
        <v>2366</v>
      </c>
      <c r="G84" s="13" t="s">
        <v>2363</v>
      </c>
      <c r="H84" s="14" t="s">
        <v>2386</v>
      </c>
    </row>
    <row r="85" spans="1:8" x14ac:dyDescent="0.3">
      <c r="A85" s="16" t="s">
        <v>100</v>
      </c>
      <c r="B85" s="17" t="s">
        <v>3976</v>
      </c>
      <c r="C85" s="18">
        <v>53</v>
      </c>
      <c r="D85" s="3">
        <v>0</v>
      </c>
      <c r="E85" s="16">
        <v>41191.57</v>
      </c>
      <c r="F85" s="17" t="s">
        <v>2366</v>
      </c>
      <c r="G85" s="18" t="s">
        <v>2362</v>
      </c>
      <c r="H85" s="3" t="s">
        <v>2386</v>
      </c>
    </row>
    <row r="86" spans="1:8" x14ac:dyDescent="0.3">
      <c r="A86" s="11" t="s">
        <v>101</v>
      </c>
      <c r="B86" s="12" t="s">
        <v>4394</v>
      </c>
      <c r="C86" s="13">
        <v>50</v>
      </c>
      <c r="D86" s="14">
        <v>0</v>
      </c>
      <c r="E86" s="11">
        <v>41097.160000000003</v>
      </c>
      <c r="F86" s="12" t="s">
        <v>2366</v>
      </c>
      <c r="G86" s="13" t="s">
        <v>2363</v>
      </c>
      <c r="H86" s="14" t="s">
        <v>2508</v>
      </c>
    </row>
    <row r="87" spans="1:8" x14ac:dyDescent="0.3">
      <c r="A87" s="16" t="s">
        <v>102</v>
      </c>
      <c r="B87" s="17" t="s">
        <v>4393</v>
      </c>
      <c r="C87" s="18">
        <v>50</v>
      </c>
      <c r="D87" s="3">
        <v>0</v>
      </c>
      <c r="E87" s="16">
        <v>41055.29</v>
      </c>
      <c r="F87" s="17" t="s">
        <v>2366</v>
      </c>
      <c r="G87" s="18" t="s">
        <v>2362</v>
      </c>
      <c r="H87" s="3" t="s">
        <v>2386</v>
      </c>
    </row>
    <row r="88" spans="1:8" x14ac:dyDescent="0.3">
      <c r="A88" s="11" t="s">
        <v>103</v>
      </c>
      <c r="B88" s="12" t="s">
        <v>4392</v>
      </c>
      <c r="C88" s="13">
        <v>43</v>
      </c>
      <c r="D88" s="14">
        <v>1</v>
      </c>
      <c r="E88" s="11">
        <v>41034.22</v>
      </c>
      <c r="F88" s="12" t="s">
        <v>2366</v>
      </c>
      <c r="G88" s="13" t="s">
        <v>2363</v>
      </c>
      <c r="H88" s="14" t="s">
        <v>2678</v>
      </c>
    </row>
    <row r="89" spans="1:8" x14ac:dyDescent="0.3">
      <c r="A89" s="16" t="s">
        <v>104</v>
      </c>
      <c r="B89" s="17" t="s">
        <v>4391</v>
      </c>
      <c r="C89" s="18">
        <v>49</v>
      </c>
      <c r="D89" s="3">
        <v>0</v>
      </c>
      <c r="E89" s="16">
        <v>40974.160000000003</v>
      </c>
      <c r="F89" s="17" t="s">
        <v>2366</v>
      </c>
      <c r="G89" s="18" t="s">
        <v>2362</v>
      </c>
      <c r="H89" s="3" t="s">
        <v>2364</v>
      </c>
    </row>
    <row r="90" spans="1:8" x14ac:dyDescent="0.3">
      <c r="A90" s="11" t="s">
        <v>105</v>
      </c>
      <c r="B90" s="12" t="s">
        <v>4390</v>
      </c>
      <c r="C90" s="13">
        <v>39</v>
      </c>
      <c r="D90" s="14">
        <v>3</v>
      </c>
      <c r="E90" s="11">
        <v>40961.29</v>
      </c>
      <c r="F90" s="12" t="s">
        <v>2366</v>
      </c>
      <c r="G90" s="13" t="s">
        <v>2362</v>
      </c>
      <c r="H90" s="14" t="s">
        <v>2386</v>
      </c>
    </row>
    <row r="91" spans="1:8" x14ac:dyDescent="0.3">
      <c r="A91" s="11" t="s">
        <v>106</v>
      </c>
      <c r="B91" s="12" t="s">
        <v>4389</v>
      </c>
      <c r="C91" s="13">
        <v>43</v>
      </c>
      <c r="D91" s="14">
        <v>3</v>
      </c>
      <c r="E91" s="11">
        <v>40941.29</v>
      </c>
      <c r="F91" s="12" t="s">
        <v>2366</v>
      </c>
      <c r="G91" s="13" t="s">
        <v>2362</v>
      </c>
      <c r="H91" s="14" t="s">
        <v>2364</v>
      </c>
    </row>
    <row r="92" spans="1:8" x14ac:dyDescent="0.3">
      <c r="A92" s="16" t="s">
        <v>107</v>
      </c>
      <c r="B92" s="17" t="s">
        <v>2803</v>
      </c>
      <c r="C92" s="18">
        <v>30</v>
      </c>
      <c r="D92" s="3">
        <v>3</v>
      </c>
      <c r="E92" s="16">
        <v>40932.43</v>
      </c>
      <c r="F92" s="17" t="s">
        <v>2366</v>
      </c>
      <c r="G92" s="18" t="s">
        <v>2362</v>
      </c>
      <c r="H92" s="3" t="s">
        <v>2364</v>
      </c>
    </row>
    <row r="93" spans="1:8" x14ac:dyDescent="0.3">
      <c r="A93" s="11" t="s">
        <v>108</v>
      </c>
      <c r="B93" s="12" t="s">
        <v>4388</v>
      </c>
      <c r="C93" s="13">
        <v>23</v>
      </c>
      <c r="D93" s="14">
        <v>1</v>
      </c>
      <c r="E93" s="11">
        <v>40904.199999999997</v>
      </c>
      <c r="F93" s="12" t="s">
        <v>2366</v>
      </c>
      <c r="G93" s="13" t="s">
        <v>2366</v>
      </c>
      <c r="H93" s="14" t="s">
        <v>2581</v>
      </c>
    </row>
    <row r="94" spans="1:8" x14ac:dyDescent="0.3">
      <c r="A94" s="16" t="s">
        <v>109</v>
      </c>
      <c r="B94" s="17" t="s">
        <v>4387</v>
      </c>
      <c r="C94" s="18">
        <v>50</v>
      </c>
      <c r="D94" s="3">
        <v>0</v>
      </c>
      <c r="E94" s="16">
        <v>40817.85</v>
      </c>
      <c r="F94" s="17" t="s">
        <v>2366</v>
      </c>
      <c r="G94" s="18" t="s">
        <v>2363</v>
      </c>
      <c r="H94" s="3" t="s">
        <v>2386</v>
      </c>
    </row>
    <row r="95" spans="1:8" x14ac:dyDescent="0.3">
      <c r="A95" s="11" t="s">
        <v>110</v>
      </c>
      <c r="B95" s="12" t="s">
        <v>4386</v>
      </c>
      <c r="C95" s="13">
        <v>46</v>
      </c>
      <c r="D95" s="14">
        <v>3</v>
      </c>
      <c r="E95" s="11">
        <v>40720.550000000003</v>
      </c>
      <c r="F95" s="12" t="s">
        <v>2366</v>
      </c>
      <c r="G95" s="13" t="s">
        <v>2363</v>
      </c>
      <c r="H95" s="14" t="s">
        <v>2371</v>
      </c>
    </row>
    <row r="96" spans="1:8" x14ac:dyDescent="0.3">
      <c r="A96" s="16" t="s">
        <v>111</v>
      </c>
      <c r="B96" s="17" t="s">
        <v>4385</v>
      </c>
      <c r="C96" s="18">
        <v>52</v>
      </c>
      <c r="D96" s="3">
        <v>0</v>
      </c>
      <c r="E96" s="16">
        <v>40692.910000000003</v>
      </c>
      <c r="F96" s="17" t="s">
        <v>2366</v>
      </c>
      <c r="G96" s="18" t="s">
        <v>2366</v>
      </c>
      <c r="H96" s="3" t="s">
        <v>2386</v>
      </c>
    </row>
    <row r="97" spans="1:8" x14ac:dyDescent="0.3">
      <c r="A97" s="11" t="s">
        <v>112</v>
      </c>
      <c r="B97" s="12" t="s">
        <v>4384</v>
      </c>
      <c r="C97" s="13">
        <v>47</v>
      </c>
      <c r="D97" s="14">
        <v>1</v>
      </c>
      <c r="E97" s="11">
        <v>40590.550000000003</v>
      </c>
      <c r="F97" s="12" t="s">
        <v>2366</v>
      </c>
      <c r="G97" s="13" t="s">
        <v>2363</v>
      </c>
      <c r="H97" s="14" t="s">
        <v>2371</v>
      </c>
    </row>
    <row r="98" spans="1:8" x14ac:dyDescent="0.3">
      <c r="A98" s="16" t="s">
        <v>113</v>
      </c>
      <c r="B98" s="17" t="s">
        <v>4383</v>
      </c>
      <c r="C98" s="18">
        <v>37</v>
      </c>
      <c r="D98" s="3">
        <v>0</v>
      </c>
      <c r="E98" s="16">
        <v>40419.019999999997</v>
      </c>
      <c r="F98" s="17" t="s">
        <v>2366</v>
      </c>
      <c r="G98" s="18" t="s">
        <v>2362</v>
      </c>
      <c r="H98" s="3" t="s">
        <v>2364</v>
      </c>
    </row>
    <row r="99" spans="1:8" x14ac:dyDescent="0.3">
      <c r="A99" s="11" t="s">
        <v>114</v>
      </c>
      <c r="B99" s="12" t="s">
        <v>4375</v>
      </c>
      <c r="C99" s="13">
        <v>56</v>
      </c>
      <c r="D99" s="14">
        <v>0</v>
      </c>
      <c r="E99" s="11">
        <v>40373.74</v>
      </c>
      <c r="F99" s="12" t="s">
        <v>2366</v>
      </c>
      <c r="G99" s="13" t="s">
        <v>2363</v>
      </c>
      <c r="H99" s="14" t="s">
        <v>2386</v>
      </c>
    </row>
    <row r="100" spans="1:8" x14ac:dyDescent="0.3">
      <c r="A100" s="16" t="s">
        <v>115</v>
      </c>
      <c r="B100" s="17" t="s">
        <v>4382</v>
      </c>
      <c r="C100" s="18">
        <v>60</v>
      </c>
      <c r="D100" s="3">
        <v>0</v>
      </c>
      <c r="E100" s="16">
        <v>40309.93</v>
      </c>
      <c r="F100" s="17" t="s">
        <v>2366</v>
      </c>
      <c r="G100" s="18" t="s">
        <v>2363</v>
      </c>
      <c r="H100" s="3" t="s">
        <v>2386</v>
      </c>
    </row>
    <row r="101" spans="1:8" x14ac:dyDescent="0.3">
      <c r="A101" s="27" t="s">
        <v>116</v>
      </c>
      <c r="B101" s="33" t="s">
        <v>4381</v>
      </c>
      <c r="C101" s="39">
        <v>45</v>
      </c>
      <c r="D101" s="39">
        <v>2</v>
      </c>
      <c r="E101" s="44">
        <v>40284.379999999997</v>
      </c>
      <c r="F101" s="39" t="s">
        <v>2366</v>
      </c>
      <c r="G101" s="39" t="s">
        <v>2363</v>
      </c>
      <c r="H101" s="39" t="s">
        <v>2371</v>
      </c>
    </row>
    <row r="102" spans="1:8" x14ac:dyDescent="0.3">
      <c r="A102" s="11" t="s">
        <v>117</v>
      </c>
      <c r="B102" s="12" t="s">
        <v>4380</v>
      </c>
      <c r="C102" s="13">
        <v>41</v>
      </c>
      <c r="D102" s="14">
        <v>1</v>
      </c>
      <c r="E102" s="11">
        <v>40273.65</v>
      </c>
      <c r="F102" s="12" t="s">
        <v>2366</v>
      </c>
      <c r="G102" s="13" t="s">
        <v>2363</v>
      </c>
      <c r="H102" s="14" t="s">
        <v>2364</v>
      </c>
    </row>
    <row r="103" spans="1:8" x14ac:dyDescent="0.3">
      <c r="A103" s="16" t="s">
        <v>118</v>
      </c>
      <c r="B103" s="17" t="s">
        <v>4379</v>
      </c>
      <c r="C103" s="18">
        <v>41</v>
      </c>
      <c r="D103" s="3">
        <v>1</v>
      </c>
      <c r="E103" s="16">
        <v>40208.559999999998</v>
      </c>
      <c r="F103" s="17" t="s">
        <v>2366</v>
      </c>
      <c r="G103" s="18" t="s">
        <v>2362</v>
      </c>
      <c r="H103" s="3" t="s">
        <v>2386</v>
      </c>
    </row>
    <row r="104" spans="1:8" x14ac:dyDescent="0.3">
      <c r="A104" s="11" t="s">
        <v>119</v>
      </c>
      <c r="B104" s="12" t="s">
        <v>4378</v>
      </c>
      <c r="C104" s="13">
        <v>43</v>
      </c>
      <c r="D104" s="14">
        <v>2</v>
      </c>
      <c r="E104" s="11">
        <v>40204.83</v>
      </c>
      <c r="F104" s="12" t="s">
        <v>2366</v>
      </c>
      <c r="G104" s="13" t="s">
        <v>2363</v>
      </c>
      <c r="H104" s="14" t="s">
        <v>2371</v>
      </c>
    </row>
    <row r="105" spans="1:8" x14ac:dyDescent="0.3">
      <c r="A105" s="16" t="s">
        <v>120</v>
      </c>
      <c r="B105" s="17" t="s">
        <v>4377</v>
      </c>
      <c r="C105" s="18">
        <v>37</v>
      </c>
      <c r="D105" s="3">
        <v>4</v>
      </c>
      <c r="E105" s="16">
        <v>40182.25</v>
      </c>
      <c r="F105" s="17" t="s">
        <v>2366</v>
      </c>
      <c r="G105" s="18" t="s">
        <v>2362</v>
      </c>
      <c r="H105" s="3" t="s">
        <v>2386</v>
      </c>
    </row>
    <row r="106" spans="1:8" x14ac:dyDescent="0.3">
      <c r="A106" s="11" t="s">
        <v>121</v>
      </c>
      <c r="B106" s="12" t="s">
        <v>4376</v>
      </c>
      <c r="C106" s="13">
        <v>39</v>
      </c>
      <c r="D106" s="14">
        <v>2</v>
      </c>
      <c r="E106" s="11">
        <v>40103.89</v>
      </c>
      <c r="F106" s="12" t="s">
        <v>2366</v>
      </c>
      <c r="G106" s="13" t="s">
        <v>2362</v>
      </c>
      <c r="H106" s="14" t="s">
        <v>2386</v>
      </c>
    </row>
    <row r="107" spans="1:8" x14ac:dyDescent="0.3">
      <c r="A107" s="16" t="s">
        <v>122</v>
      </c>
      <c r="B107" s="17" t="s">
        <v>4375</v>
      </c>
      <c r="C107" s="18">
        <v>56</v>
      </c>
      <c r="D107" s="3">
        <v>0</v>
      </c>
      <c r="E107" s="16">
        <v>40069.440000000002</v>
      </c>
      <c r="F107" s="17" t="s">
        <v>2366</v>
      </c>
      <c r="G107" s="18" t="s">
        <v>2363</v>
      </c>
      <c r="H107" s="3" t="s">
        <v>2386</v>
      </c>
    </row>
    <row r="108" spans="1:8" x14ac:dyDescent="0.3">
      <c r="A108" s="11" t="s">
        <v>123</v>
      </c>
      <c r="B108" s="12" t="s">
        <v>4374</v>
      </c>
      <c r="C108" s="13">
        <v>44</v>
      </c>
      <c r="D108" s="14">
        <v>2</v>
      </c>
      <c r="E108" s="11">
        <v>40054.730000000003</v>
      </c>
      <c r="F108" s="12" t="s">
        <v>2366</v>
      </c>
      <c r="G108" s="13" t="s">
        <v>2363</v>
      </c>
      <c r="H108" s="14" t="s">
        <v>2386</v>
      </c>
    </row>
    <row r="109" spans="1:8" x14ac:dyDescent="0.3">
      <c r="A109" s="16" t="s">
        <v>124</v>
      </c>
      <c r="B109" s="17" t="s">
        <v>4373</v>
      </c>
      <c r="C109" s="18">
        <v>40</v>
      </c>
      <c r="D109" s="3">
        <v>2</v>
      </c>
      <c r="E109" s="16">
        <v>40003.33</v>
      </c>
      <c r="F109" s="17" t="s">
        <v>2366</v>
      </c>
      <c r="G109" s="18" t="s">
        <v>2366</v>
      </c>
      <c r="H109" s="3" t="s">
        <v>2371</v>
      </c>
    </row>
    <row r="110" spans="1:8" x14ac:dyDescent="0.3">
      <c r="A110" s="11" t="s">
        <v>125</v>
      </c>
      <c r="B110" s="12" t="s">
        <v>4372</v>
      </c>
      <c r="C110" s="13">
        <v>35</v>
      </c>
      <c r="D110" s="14">
        <v>3</v>
      </c>
      <c r="E110" s="11">
        <v>39983.43</v>
      </c>
      <c r="F110" s="12" t="s">
        <v>2362</v>
      </c>
      <c r="G110" s="13" t="s">
        <v>2363</v>
      </c>
      <c r="H110" s="14" t="s">
        <v>2371</v>
      </c>
    </row>
    <row r="111" spans="1:8" x14ac:dyDescent="0.3">
      <c r="A111" s="11" t="s">
        <v>126</v>
      </c>
      <c r="B111" s="12" t="s">
        <v>3443</v>
      </c>
      <c r="C111" s="13">
        <v>47</v>
      </c>
      <c r="D111" s="14">
        <v>1</v>
      </c>
      <c r="E111" s="11">
        <v>39963.120000000003</v>
      </c>
      <c r="F111" s="12" t="s">
        <v>2362</v>
      </c>
      <c r="G111" s="13" t="s">
        <v>2362</v>
      </c>
      <c r="H111" s="14" t="s">
        <v>2386</v>
      </c>
    </row>
    <row r="112" spans="1:8" x14ac:dyDescent="0.3">
      <c r="A112" s="16" t="s">
        <v>127</v>
      </c>
      <c r="B112" s="17" t="s">
        <v>4371</v>
      </c>
      <c r="C112" s="18">
        <v>37</v>
      </c>
      <c r="D112" s="3">
        <v>1</v>
      </c>
      <c r="E112" s="16">
        <v>39871.699999999997</v>
      </c>
      <c r="F112" s="17" t="s">
        <v>2366</v>
      </c>
      <c r="G112" s="18" t="s">
        <v>2362</v>
      </c>
      <c r="H112" s="3" t="s">
        <v>2364</v>
      </c>
    </row>
    <row r="113" spans="1:8" x14ac:dyDescent="0.3">
      <c r="A113" s="11" t="s">
        <v>128</v>
      </c>
      <c r="B113" s="12" t="s">
        <v>4370</v>
      </c>
      <c r="C113" s="13">
        <v>40</v>
      </c>
      <c r="D113" s="14">
        <v>3</v>
      </c>
      <c r="E113" s="11">
        <v>39865.699999999997</v>
      </c>
      <c r="F113" s="12" t="s">
        <v>2362</v>
      </c>
      <c r="G113" s="13" t="s">
        <v>2362</v>
      </c>
      <c r="H113" s="14" t="s">
        <v>2386</v>
      </c>
    </row>
    <row r="114" spans="1:8" x14ac:dyDescent="0.3">
      <c r="A114" s="16" t="s">
        <v>129</v>
      </c>
      <c r="B114" s="17" t="s">
        <v>4369</v>
      </c>
      <c r="C114" s="18">
        <v>37</v>
      </c>
      <c r="D114" s="3">
        <v>2</v>
      </c>
      <c r="E114" s="16">
        <v>39836.519999999997</v>
      </c>
      <c r="F114" s="17" t="s">
        <v>2362</v>
      </c>
      <c r="G114" s="18" t="s">
        <v>2366</v>
      </c>
      <c r="H114" s="3" t="s">
        <v>2386</v>
      </c>
    </row>
    <row r="115" spans="1:8" x14ac:dyDescent="0.3">
      <c r="A115" s="11" t="s">
        <v>130</v>
      </c>
      <c r="B115" s="12" t="s">
        <v>4368</v>
      </c>
      <c r="C115" s="13">
        <v>35</v>
      </c>
      <c r="D115" s="14">
        <v>1</v>
      </c>
      <c r="E115" s="11">
        <v>39774.28</v>
      </c>
      <c r="F115" s="12" t="s">
        <v>2366</v>
      </c>
      <c r="G115" s="13" t="s">
        <v>2366</v>
      </c>
      <c r="H115" s="14" t="s">
        <v>2603</v>
      </c>
    </row>
    <row r="116" spans="1:8" x14ac:dyDescent="0.3">
      <c r="A116" s="16" t="s">
        <v>131</v>
      </c>
      <c r="B116" s="17" t="s">
        <v>4367</v>
      </c>
      <c r="C116" s="18">
        <v>49</v>
      </c>
      <c r="D116" s="3">
        <v>0</v>
      </c>
      <c r="E116" s="16">
        <v>39727.61</v>
      </c>
      <c r="F116" s="17" t="s">
        <v>2366</v>
      </c>
      <c r="G116" s="18" t="s">
        <v>2362</v>
      </c>
      <c r="H116" s="3" t="s">
        <v>2386</v>
      </c>
    </row>
    <row r="117" spans="1:8" x14ac:dyDescent="0.3">
      <c r="A117" s="11" t="s">
        <v>132</v>
      </c>
      <c r="B117" s="12" t="s">
        <v>4366</v>
      </c>
      <c r="C117" s="13">
        <v>45</v>
      </c>
      <c r="D117" s="14">
        <v>1</v>
      </c>
      <c r="E117" s="11">
        <v>39725.519999999997</v>
      </c>
      <c r="F117" s="12" t="s">
        <v>2362</v>
      </c>
      <c r="G117" s="13" t="s">
        <v>2366</v>
      </c>
      <c r="H117" s="14" t="s">
        <v>2371</v>
      </c>
    </row>
    <row r="118" spans="1:8" x14ac:dyDescent="0.3">
      <c r="A118" s="16" t="s">
        <v>133</v>
      </c>
      <c r="B118" s="17" t="s">
        <v>4365</v>
      </c>
      <c r="C118" s="18">
        <v>19</v>
      </c>
      <c r="D118" s="3">
        <v>0</v>
      </c>
      <c r="E118" s="16">
        <v>39722.75</v>
      </c>
      <c r="F118" s="17" t="s">
        <v>2366</v>
      </c>
      <c r="G118" s="18" t="s">
        <v>2366</v>
      </c>
      <c r="H118" s="3" t="s">
        <v>2364</v>
      </c>
    </row>
    <row r="119" spans="1:8" x14ac:dyDescent="0.3">
      <c r="A119" s="11" t="s">
        <v>134</v>
      </c>
      <c r="B119" s="12" t="s">
        <v>4364</v>
      </c>
      <c r="C119" s="13">
        <v>54</v>
      </c>
      <c r="D119" s="14">
        <v>0</v>
      </c>
      <c r="E119" s="11">
        <v>39721.93</v>
      </c>
      <c r="F119" s="12" t="s">
        <v>2362</v>
      </c>
      <c r="G119" s="13" t="s">
        <v>2362</v>
      </c>
      <c r="H119" s="14" t="s">
        <v>2386</v>
      </c>
    </row>
    <row r="120" spans="1:8" x14ac:dyDescent="0.3">
      <c r="A120" s="16" t="s">
        <v>135</v>
      </c>
      <c r="B120" s="17" t="s">
        <v>4363</v>
      </c>
      <c r="C120" s="18">
        <v>45</v>
      </c>
      <c r="D120" s="3">
        <v>2</v>
      </c>
      <c r="E120" s="16">
        <v>39670.44</v>
      </c>
      <c r="F120" s="17" t="s">
        <v>2362</v>
      </c>
      <c r="G120" s="18" t="s">
        <v>2366</v>
      </c>
      <c r="H120" s="3" t="s">
        <v>2371</v>
      </c>
    </row>
    <row r="121" spans="1:8" x14ac:dyDescent="0.3">
      <c r="A121" s="16" t="s">
        <v>136</v>
      </c>
      <c r="B121" s="17" t="s">
        <v>4362</v>
      </c>
      <c r="C121" s="18">
        <v>27</v>
      </c>
      <c r="D121" s="3">
        <v>0</v>
      </c>
      <c r="E121" s="16">
        <v>39611.760000000002</v>
      </c>
      <c r="F121" s="17" t="s">
        <v>2366</v>
      </c>
      <c r="G121" s="18" t="s">
        <v>2363</v>
      </c>
      <c r="H121" s="3" t="s">
        <v>2364</v>
      </c>
    </row>
    <row r="122" spans="1:8" x14ac:dyDescent="0.3">
      <c r="A122" s="11" t="s">
        <v>137</v>
      </c>
      <c r="B122" s="12" t="s">
        <v>4361</v>
      </c>
      <c r="C122" s="13">
        <v>41</v>
      </c>
      <c r="D122" s="14">
        <v>3</v>
      </c>
      <c r="E122" s="11">
        <v>39597.410000000003</v>
      </c>
      <c r="F122" s="12" t="s">
        <v>2366</v>
      </c>
      <c r="G122" s="13" t="s">
        <v>2362</v>
      </c>
      <c r="H122" s="14" t="s">
        <v>2678</v>
      </c>
    </row>
    <row r="123" spans="1:8" x14ac:dyDescent="0.3">
      <c r="A123" s="16" t="s">
        <v>138</v>
      </c>
      <c r="B123" s="17" t="s">
        <v>4360</v>
      </c>
      <c r="C123" s="18">
        <v>44</v>
      </c>
      <c r="D123" s="3">
        <v>1</v>
      </c>
      <c r="E123" s="16">
        <v>39556.49</v>
      </c>
      <c r="F123" s="17" t="s">
        <v>2366</v>
      </c>
      <c r="G123" s="18" t="s">
        <v>2362</v>
      </c>
      <c r="H123" s="3" t="s">
        <v>2504</v>
      </c>
    </row>
    <row r="124" spans="1:8" x14ac:dyDescent="0.3">
      <c r="A124" s="11" t="s">
        <v>139</v>
      </c>
      <c r="B124" s="12" t="s">
        <v>4359</v>
      </c>
      <c r="C124" s="13">
        <v>56</v>
      </c>
      <c r="D124" s="14">
        <v>0</v>
      </c>
      <c r="E124" s="11">
        <v>39396.86</v>
      </c>
      <c r="F124" s="12" t="s">
        <v>2362</v>
      </c>
      <c r="G124" s="13" t="s">
        <v>2362</v>
      </c>
      <c r="H124" s="14" t="s">
        <v>2386</v>
      </c>
    </row>
    <row r="125" spans="1:8" x14ac:dyDescent="0.3">
      <c r="A125" s="16" t="s">
        <v>140</v>
      </c>
      <c r="B125" s="17" t="s">
        <v>3163</v>
      </c>
      <c r="C125" s="18">
        <v>44</v>
      </c>
      <c r="D125" s="3">
        <v>2</v>
      </c>
      <c r="E125" s="16">
        <v>39352.6</v>
      </c>
      <c r="F125" s="17" t="s">
        <v>2362</v>
      </c>
      <c r="G125" s="18" t="s">
        <v>2363</v>
      </c>
      <c r="H125" s="3" t="s">
        <v>2386</v>
      </c>
    </row>
    <row r="126" spans="1:8" x14ac:dyDescent="0.3">
      <c r="A126" s="11" t="s">
        <v>141</v>
      </c>
      <c r="B126" s="12" t="s">
        <v>3199</v>
      </c>
      <c r="C126" s="13">
        <v>40</v>
      </c>
      <c r="D126" s="14">
        <v>3</v>
      </c>
      <c r="E126" s="11">
        <v>39315.279999999999</v>
      </c>
      <c r="F126" s="12" t="s">
        <v>2362</v>
      </c>
      <c r="G126" s="13" t="s">
        <v>2363</v>
      </c>
      <c r="H126" s="14" t="s">
        <v>2386</v>
      </c>
    </row>
    <row r="127" spans="1:8" x14ac:dyDescent="0.3">
      <c r="A127" s="16" t="s">
        <v>142</v>
      </c>
      <c r="B127" s="17" t="s">
        <v>2365</v>
      </c>
      <c r="C127" s="18">
        <v>30</v>
      </c>
      <c r="D127" s="3">
        <v>2</v>
      </c>
      <c r="E127" s="16">
        <v>39241.440000000002</v>
      </c>
      <c r="F127" s="17" t="s">
        <v>2366</v>
      </c>
      <c r="G127" s="18" t="s">
        <v>2363</v>
      </c>
      <c r="H127" s="3" t="s">
        <v>2386</v>
      </c>
    </row>
    <row r="128" spans="1:8" x14ac:dyDescent="0.3">
      <c r="A128" s="11" t="s">
        <v>143</v>
      </c>
      <c r="B128" s="12" t="s">
        <v>4358</v>
      </c>
      <c r="C128" s="13">
        <v>60</v>
      </c>
      <c r="D128" s="14">
        <v>0</v>
      </c>
      <c r="E128" s="11">
        <v>39221.120000000003</v>
      </c>
      <c r="F128" s="12" t="s">
        <v>2362</v>
      </c>
      <c r="G128" s="13" t="s">
        <v>2366</v>
      </c>
      <c r="H128" s="14" t="s">
        <v>2386</v>
      </c>
    </row>
    <row r="129" spans="1:8" x14ac:dyDescent="0.3">
      <c r="A129" s="16" t="s">
        <v>144</v>
      </c>
      <c r="B129" s="17" t="s">
        <v>4357</v>
      </c>
      <c r="C129" s="18">
        <v>40</v>
      </c>
      <c r="D129" s="3">
        <v>1</v>
      </c>
      <c r="E129" s="16">
        <v>39125.33</v>
      </c>
      <c r="F129" s="17" t="s">
        <v>2366</v>
      </c>
      <c r="G129" s="18" t="s">
        <v>2366</v>
      </c>
      <c r="H129" s="3" t="s">
        <v>2508</v>
      </c>
    </row>
    <row r="130" spans="1:8" x14ac:dyDescent="0.3">
      <c r="A130" s="11" t="s">
        <v>145</v>
      </c>
      <c r="B130" s="12" t="s">
        <v>4356</v>
      </c>
      <c r="C130" s="13">
        <v>37</v>
      </c>
      <c r="D130" s="14">
        <v>1</v>
      </c>
      <c r="E130" s="11">
        <v>39047.29</v>
      </c>
      <c r="F130" s="12" t="s">
        <v>2366</v>
      </c>
      <c r="G130" s="13" t="s">
        <v>2363</v>
      </c>
      <c r="H130" s="14" t="s">
        <v>2678</v>
      </c>
    </row>
    <row r="131" spans="1:8" x14ac:dyDescent="0.3">
      <c r="A131" s="11" t="s">
        <v>146</v>
      </c>
      <c r="B131" s="12" t="s">
        <v>4355</v>
      </c>
      <c r="C131" s="13">
        <v>44</v>
      </c>
      <c r="D131" s="14">
        <v>2</v>
      </c>
      <c r="E131" s="11">
        <v>38998.550000000003</v>
      </c>
      <c r="F131" s="12" t="s">
        <v>2366</v>
      </c>
      <c r="G131" s="13" t="s">
        <v>2366</v>
      </c>
      <c r="H131" s="14" t="s">
        <v>2386</v>
      </c>
    </row>
    <row r="132" spans="1:8" x14ac:dyDescent="0.3">
      <c r="A132" s="16" t="s">
        <v>147</v>
      </c>
      <c r="B132" s="17" t="s">
        <v>4354</v>
      </c>
      <c r="C132" s="18">
        <v>42</v>
      </c>
      <c r="D132" s="3">
        <v>2</v>
      </c>
      <c r="E132" s="16">
        <v>38947.43</v>
      </c>
      <c r="F132" s="17" t="s">
        <v>2362</v>
      </c>
      <c r="G132" s="18" t="s">
        <v>2363</v>
      </c>
      <c r="H132" s="3" t="s">
        <v>2386</v>
      </c>
    </row>
    <row r="133" spans="1:8" x14ac:dyDescent="0.3">
      <c r="A133" s="11" t="s">
        <v>148</v>
      </c>
      <c r="B133" s="12" t="s">
        <v>4353</v>
      </c>
      <c r="C133" s="13">
        <v>46</v>
      </c>
      <c r="D133" s="14">
        <v>2</v>
      </c>
      <c r="E133" s="11">
        <v>38932.559999999998</v>
      </c>
      <c r="F133" s="12" t="s">
        <v>2362</v>
      </c>
      <c r="G133" s="13" t="s">
        <v>2363</v>
      </c>
      <c r="H133" s="14" t="s">
        <v>2386</v>
      </c>
    </row>
    <row r="134" spans="1:8" x14ac:dyDescent="0.3">
      <c r="A134" s="16" t="s">
        <v>149</v>
      </c>
      <c r="B134" s="17" t="s">
        <v>4352</v>
      </c>
      <c r="C134" s="18">
        <v>35</v>
      </c>
      <c r="D134" s="3">
        <v>3</v>
      </c>
      <c r="E134" s="16">
        <v>38924.04</v>
      </c>
      <c r="F134" s="17" t="s">
        <v>2362</v>
      </c>
      <c r="G134" s="18" t="s">
        <v>2362</v>
      </c>
      <c r="H134" s="3" t="s">
        <v>2386</v>
      </c>
    </row>
    <row r="135" spans="1:8" x14ac:dyDescent="0.3">
      <c r="A135" s="11" t="s">
        <v>150</v>
      </c>
      <c r="B135" s="12" t="s">
        <v>3581</v>
      </c>
      <c r="C135" s="13">
        <v>55</v>
      </c>
      <c r="D135" s="14">
        <v>0</v>
      </c>
      <c r="E135" s="11">
        <v>38893.360000000001</v>
      </c>
      <c r="F135" s="12" t="s">
        <v>2366</v>
      </c>
      <c r="G135" s="13" t="s">
        <v>2362</v>
      </c>
      <c r="H135" s="14" t="s">
        <v>2386</v>
      </c>
    </row>
    <row r="136" spans="1:8" x14ac:dyDescent="0.3">
      <c r="A136" s="16" t="s">
        <v>151</v>
      </c>
      <c r="B136" s="17" t="s">
        <v>4351</v>
      </c>
      <c r="C136" s="18">
        <v>59</v>
      </c>
      <c r="D136" s="3">
        <v>0</v>
      </c>
      <c r="E136" s="16">
        <v>38869.25</v>
      </c>
      <c r="F136" s="17" t="s">
        <v>2362</v>
      </c>
      <c r="G136" s="18" t="s">
        <v>2362</v>
      </c>
      <c r="H136" s="3" t="s">
        <v>2386</v>
      </c>
    </row>
    <row r="137" spans="1:8" x14ac:dyDescent="0.3">
      <c r="A137" s="11" t="s">
        <v>152</v>
      </c>
      <c r="B137" s="12" t="s">
        <v>4350</v>
      </c>
      <c r="C137" s="13">
        <v>43</v>
      </c>
      <c r="D137" s="14">
        <v>2</v>
      </c>
      <c r="E137" s="11">
        <v>38836.980000000003</v>
      </c>
      <c r="F137" s="12" t="s">
        <v>2362</v>
      </c>
      <c r="G137" s="13" t="s">
        <v>2366</v>
      </c>
      <c r="H137" s="14" t="s">
        <v>2386</v>
      </c>
    </row>
    <row r="138" spans="1:8" x14ac:dyDescent="0.3">
      <c r="A138" s="16" t="s">
        <v>153</v>
      </c>
      <c r="B138" s="17" t="s">
        <v>2492</v>
      </c>
      <c r="C138" s="18">
        <v>18</v>
      </c>
      <c r="D138" s="3">
        <v>0</v>
      </c>
      <c r="E138" s="16">
        <v>38792.69</v>
      </c>
      <c r="F138" s="17" t="s">
        <v>2362</v>
      </c>
      <c r="G138" s="18" t="s">
        <v>2362</v>
      </c>
      <c r="H138" s="3" t="s">
        <v>2364</v>
      </c>
    </row>
    <row r="139" spans="1:8" x14ac:dyDescent="0.3">
      <c r="A139" s="11" t="s">
        <v>154</v>
      </c>
      <c r="B139" s="12" t="s">
        <v>4349</v>
      </c>
      <c r="C139" s="13">
        <v>31</v>
      </c>
      <c r="D139" s="14">
        <v>3</v>
      </c>
      <c r="E139" s="11">
        <v>38746.36</v>
      </c>
      <c r="F139" s="12" t="s">
        <v>2366</v>
      </c>
      <c r="G139" s="13" t="s">
        <v>2362</v>
      </c>
      <c r="H139" s="14" t="s">
        <v>2371</v>
      </c>
    </row>
    <row r="140" spans="1:8" x14ac:dyDescent="0.3">
      <c r="A140" s="16" t="s">
        <v>155</v>
      </c>
      <c r="B140" s="17" t="s">
        <v>4348</v>
      </c>
      <c r="C140" s="18">
        <v>46</v>
      </c>
      <c r="D140" s="3">
        <v>2</v>
      </c>
      <c r="E140" s="16">
        <v>38740.120000000003</v>
      </c>
      <c r="F140" s="17" t="s">
        <v>2362</v>
      </c>
      <c r="G140" s="18" t="s">
        <v>2362</v>
      </c>
      <c r="H140" s="3" t="s">
        <v>2371</v>
      </c>
    </row>
    <row r="141" spans="1:8" x14ac:dyDescent="0.3">
      <c r="A141" s="11" t="s">
        <v>22</v>
      </c>
      <c r="B141" s="12" t="s">
        <v>4346</v>
      </c>
      <c r="C141" s="13">
        <v>31</v>
      </c>
      <c r="D141" s="14">
        <v>2</v>
      </c>
      <c r="E141" s="11">
        <v>38711</v>
      </c>
      <c r="F141" s="12" t="s">
        <v>2366</v>
      </c>
      <c r="G141" s="13" t="s">
        <v>2363</v>
      </c>
      <c r="H141" s="14" t="s">
        <v>2386</v>
      </c>
    </row>
    <row r="142" spans="1:8" x14ac:dyDescent="0.3">
      <c r="A142" s="16" t="s">
        <v>156</v>
      </c>
      <c r="B142" s="17" t="s">
        <v>4347</v>
      </c>
      <c r="C142" s="18">
        <v>31</v>
      </c>
      <c r="D142" s="3">
        <v>2</v>
      </c>
      <c r="E142" s="16">
        <v>38711</v>
      </c>
      <c r="F142" s="17" t="s">
        <v>2362</v>
      </c>
      <c r="G142" s="18" t="s">
        <v>2362</v>
      </c>
      <c r="H142" s="3" t="s">
        <v>2386</v>
      </c>
    </row>
    <row r="143" spans="1:8" x14ac:dyDescent="0.3">
      <c r="A143" s="11" t="s">
        <v>157</v>
      </c>
      <c r="B143" s="12" t="s">
        <v>4345</v>
      </c>
      <c r="C143" s="13">
        <v>36</v>
      </c>
      <c r="D143" s="14">
        <v>1</v>
      </c>
      <c r="E143" s="11">
        <v>38709.18</v>
      </c>
      <c r="F143" s="12" t="s">
        <v>2366</v>
      </c>
      <c r="G143" s="13" t="s">
        <v>2363</v>
      </c>
      <c r="H143" s="14" t="s">
        <v>2364</v>
      </c>
    </row>
    <row r="144" spans="1:8" x14ac:dyDescent="0.3">
      <c r="A144" s="16" t="s">
        <v>158</v>
      </c>
      <c r="B144" s="17" t="s">
        <v>2866</v>
      </c>
      <c r="C144" s="18">
        <v>32</v>
      </c>
      <c r="D144" s="3">
        <v>3</v>
      </c>
      <c r="E144" s="16">
        <v>38652.089999999997</v>
      </c>
      <c r="F144" s="17" t="s">
        <v>2362</v>
      </c>
      <c r="G144" s="18" t="s">
        <v>2362</v>
      </c>
      <c r="H144" s="3" t="s">
        <v>2386</v>
      </c>
    </row>
    <row r="145" spans="1:8" x14ac:dyDescent="0.3">
      <c r="A145" s="11" t="s">
        <v>159</v>
      </c>
      <c r="B145" s="12" t="s">
        <v>2606</v>
      </c>
      <c r="C145" s="13">
        <v>23</v>
      </c>
      <c r="D145" s="14">
        <v>2</v>
      </c>
      <c r="E145" s="11">
        <v>38511.629999999997</v>
      </c>
      <c r="F145" s="12" t="s">
        <v>2362</v>
      </c>
      <c r="G145" s="13" t="s">
        <v>2362</v>
      </c>
      <c r="H145" s="14" t="s">
        <v>2581</v>
      </c>
    </row>
    <row r="146" spans="1:8" x14ac:dyDescent="0.3">
      <c r="A146" s="16" t="s">
        <v>160</v>
      </c>
      <c r="B146" s="17" t="s">
        <v>4344</v>
      </c>
      <c r="C146" s="18">
        <v>36</v>
      </c>
      <c r="D146" s="3">
        <v>2</v>
      </c>
      <c r="E146" s="16">
        <v>38415.47</v>
      </c>
      <c r="F146" s="17" t="s">
        <v>2366</v>
      </c>
      <c r="G146" s="18" t="s">
        <v>2362</v>
      </c>
      <c r="H146" s="3" t="s">
        <v>2386</v>
      </c>
    </row>
    <row r="147" spans="1:8" x14ac:dyDescent="0.3">
      <c r="A147" s="11" t="s">
        <v>161</v>
      </c>
      <c r="B147" s="12" t="s">
        <v>4343</v>
      </c>
      <c r="C147" s="13">
        <v>51</v>
      </c>
      <c r="D147" s="14">
        <v>0</v>
      </c>
      <c r="E147" s="11">
        <v>38405.26</v>
      </c>
      <c r="F147" s="12" t="s">
        <v>2362</v>
      </c>
      <c r="G147" s="13" t="s">
        <v>2366</v>
      </c>
      <c r="H147" s="14" t="s">
        <v>2386</v>
      </c>
    </row>
    <row r="148" spans="1:8" x14ac:dyDescent="0.3">
      <c r="A148" s="16" t="s">
        <v>162</v>
      </c>
      <c r="B148" s="17" t="s">
        <v>4342</v>
      </c>
      <c r="C148" s="18">
        <v>52</v>
      </c>
      <c r="D148" s="3">
        <v>0</v>
      </c>
      <c r="E148" s="16">
        <v>38389.79</v>
      </c>
      <c r="F148" s="17" t="s">
        <v>2362</v>
      </c>
      <c r="G148" s="18" t="s">
        <v>2363</v>
      </c>
      <c r="H148" s="3" t="s">
        <v>2386</v>
      </c>
    </row>
    <row r="149" spans="1:8" x14ac:dyDescent="0.3">
      <c r="A149" s="11" t="s">
        <v>163</v>
      </c>
      <c r="B149" s="12" t="s">
        <v>4341</v>
      </c>
      <c r="C149" s="13">
        <v>20</v>
      </c>
      <c r="D149" s="14">
        <v>2</v>
      </c>
      <c r="E149" s="11">
        <v>38344.57</v>
      </c>
      <c r="F149" s="12" t="s">
        <v>2366</v>
      </c>
      <c r="G149" s="13" t="s">
        <v>2363</v>
      </c>
      <c r="H149" s="14" t="s">
        <v>2386</v>
      </c>
    </row>
    <row r="150" spans="1:8" x14ac:dyDescent="0.3">
      <c r="A150" s="16" t="s">
        <v>164</v>
      </c>
      <c r="B150" s="17" t="s">
        <v>4340</v>
      </c>
      <c r="C150" s="18">
        <v>42</v>
      </c>
      <c r="D150" s="3">
        <v>2</v>
      </c>
      <c r="E150" s="16">
        <v>38313.129999999997</v>
      </c>
      <c r="F150" s="17" t="s">
        <v>2366</v>
      </c>
      <c r="G150" s="18" t="s">
        <v>2363</v>
      </c>
      <c r="H150" s="3" t="s">
        <v>2386</v>
      </c>
    </row>
    <row r="151" spans="1:8" x14ac:dyDescent="0.3">
      <c r="A151" s="11" t="s">
        <v>165</v>
      </c>
      <c r="B151" s="12" t="s">
        <v>4339</v>
      </c>
      <c r="C151" s="13">
        <v>33</v>
      </c>
      <c r="D151" s="14">
        <v>1</v>
      </c>
      <c r="E151" s="11">
        <v>38282.75</v>
      </c>
      <c r="F151" s="12" t="s">
        <v>2366</v>
      </c>
      <c r="G151" s="13" t="s">
        <v>2362</v>
      </c>
      <c r="H151" s="14" t="s">
        <v>2364</v>
      </c>
    </row>
    <row r="152" spans="1:8" x14ac:dyDescent="0.3">
      <c r="A152" s="11" t="s">
        <v>166</v>
      </c>
      <c r="B152" s="12" t="s">
        <v>4338</v>
      </c>
      <c r="C152" s="13">
        <v>42</v>
      </c>
      <c r="D152" s="14">
        <v>1</v>
      </c>
      <c r="E152" s="11">
        <v>38245.589999999997</v>
      </c>
      <c r="F152" s="12" t="s">
        <v>2366</v>
      </c>
      <c r="G152" s="13" t="s">
        <v>2362</v>
      </c>
      <c r="H152" s="14" t="s">
        <v>2364</v>
      </c>
    </row>
    <row r="153" spans="1:8" x14ac:dyDescent="0.3">
      <c r="A153" s="16" t="s">
        <v>168</v>
      </c>
      <c r="B153" s="17" t="s">
        <v>4337</v>
      </c>
      <c r="C153" s="18">
        <v>58</v>
      </c>
      <c r="D153" s="3">
        <v>0</v>
      </c>
      <c r="E153" s="16">
        <v>38241.74</v>
      </c>
      <c r="F153" s="17" t="s">
        <v>2362</v>
      </c>
      <c r="G153" s="18" t="s">
        <v>2363</v>
      </c>
      <c r="H153" s="3" t="s">
        <v>2386</v>
      </c>
    </row>
    <row r="154" spans="1:8" x14ac:dyDescent="0.3">
      <c r="A154" s="11" t="s">
        <v>169</v>
      </c>
      <c r="B154" s="12" t="s">
        <v>4336</v>
      </c>
      <c r="C154" s="13">
        <v>33</v>
      </c>
      <c r="D154" s="14">
        <v>3</v>
      </c>
      <c r="E154" s="11">
        <v>38237.339999999997</v>
      </c>
      <c r="F154" s="12" t="s">
        <v>2362</v>
      </c>
      <c r="G154" s="13" t="s">
        <v>2363</v>
      </c>
      <c r="H154" s="14" t="s">
        <v>2386</v>
      </c>
    </row>
    <row r="155" spans="1:8" x14ac:dyDescent="0.3">
      <c r="A155" s="16" t="s">
        <v>170</v>
      </c>
      <c r="B155" s="17" t="s">
        <v>4335</v>
      </c>
      <c r="C155" s="18">
        <v>50</v>
      </c>
      <c r="D155" s="3">
        <v>0</v>
      </c>
      <c r="E155" s="16">
        <v>38189.1</v>
      </c>
      <c r="F155" s="17" t="s">
        <v>2362</v>
      </c>
      <c r="G155" s="18" t="s">
        <v>2362</v>
      </c>
      <c r="H155" s="3" t="s">
        <v>2386</v>
      </c>
    </row>
    <row r="156" spans="1:8" x14ac:dyDescent="0.3">
      <c r="A156" s="11" t="s">
        <v>171</v>
      </c>
      <c r="B156" s="12" t="s">
        <v>4334</v>
      </c>
      <c r="C156" s="13">
        <v>24</v>
      </c>
      <c r="D156" s="14">
        <v>0</v>
      </c>
      <c r="E156" s="11">
        <v>38126.25</v>
      </c>
      <c r="F156" s="12" t="s">
        <v>2366</v>
      </c>
      <c r="G156" s="13" t="s">
        <v>2363</v>
      </c>
      <c r="H156" s="14" t="s">
        <v>2364</v>
      </c>
    </row>
    <row r="157" spans="1:8" x14ac:dyDescent="0.3">
      <c r="A157" s="16" t="s">
        <v>172</v>
      </c>
      <c r="B157" s="17" t="s">
        <v>4333</v>
      </c>
      <c r="C157" s="18">
        <v>43</v>
      </c>
      <c r="D157" s="3">
        <v>0</v>
      </c>
      <c r="E157" s="16">
        <v>37829.72</v>
      </c>
      <c r="F157" s="17" t="s">
        <v>2366</v>
      </c>
      <c r="G157" s="18" t="s">
        <v>2362</v>
      </c>
      <c r="H157" s="3" t="s">
        <v>2386</v>
      </c>
    </row>
    <row r="158" spans="1:8" x14ac:dyDescent="0.3">
      <c r="A158" s="11" t="s">
        <v>173</v>
      </c>
      <c r="B158" s="12" t="s">
        <v>4332</v>
      </c>
      <c r="C158" s="13">
        <v>39</v>
      </c>
      <c r="D158" s="14">
        <v>3</v>
      </c>
      <c r="E158" s="11">
        <v>37800.980000000003</v>
      </c>
      <c r="F158" s="12" t="s">
        <v>2362</v>
      </c>
      <c r="G158" s="13" t="s">
        <v>2362</v>
      </c>
      <c r="H158" s="14" t="s">
        <v>2386</v>
      </c>
    </row>
    <row r="159" spans="1:8" x14ac:dyDescent="0.3">
      <c r="A159" s="16" t="s">
        <v>174</v>
      </c>
      <c r="B159" s="17" t="s">
        <v>4331</v>
      </c>
      <c r="C159" s="18">
        <v>36</v>
      </c>
      <c r="D159" s="3">
        <v>0</v>
      </c>
      <c r="E159" s="16">
        <v>37742.58</v>
      </c>
      <c r="F159" s="17" t="s">
        <v>2366</v>
      </c>
      <c r="G159" s="18" t="s">
        <v>2366</v>
      </c>
      <c r="H159" s="3" t="s">
        <v>2364</v>
      </c>
    </row>
    <row r="160" spans="1:8" x14ac:dyDescent="0.3">
      <c r="A160" s="11" t="s">
        <v>175</v>
      </c>
      <c r="B160" s="12" t="s">
        <v>4330</v>
      </c>
      <c r="C160" s="13">
        <v>46</v>
      </c>
      <c r="D160" s="14">
        <v>2</v>
      </c>
      <c r="E160" s="11">
        <v>37735.199999999997</v>
      </c>
      <c r="F160" s="12" t="s">
        <v>2362</v>
      </c>
      <c r="G160" s="13" t="s">
        <v>2362</v>
      </c>
      <c r="H160" s="14" t="s">
        <v>2386</v>
      </c>
    </row>
    <row r="161" spans="1:8" x14ac:dyDescent="0.3">
      <c r="A161" s="16" t="s">
        <v>176</v>
      </c>
      <c r="B161" s="17" t="s">
        <v>3149</v>
      </c>
      <c r="C161" s="18">
        <v>34</v>
      </c>
      <c r="D161" s="3">
        <v>1</v>
      </c>
      <c r="E161" s="16">
        <v>37701.879999999997</v>
      </c>
      <c r="F161" s="17" t="s">
        <v>2362</v>
      </c>
      <c r="G161" s="18" t="s">
        <v>2363</v>
      </c>
      <c r="H161" s="3" t="s">
        <v>2583</v>
      </c>
    </row>
    <row r="162" spans="1:8" x14ac:dyDescent="0.3">
      <c r="A162" s="16" t="s">
        <v>177</v>
      </c>
      <c r="B162" s="17" t="s">
        <v>3588</v>
      </c>
      <c r="C162" s="18">
        <v>52</v>
      </c>
      <c r="D162" s="3">
        <v>0</v>
      </c>
      <c r="E162" s="16">
        <v>37675.06</v>
      </c>
      <c r="F162" s="17" t="s">
        <v>2362</v>
      </c>
      <c r="G162" s="18" t="s">
        <v>2363</v>
      </c>
      <c r="H162" s="3" t="s">
        <v>2386</v>
      </c>
    </row>
    <row r="163" spans="1:8" x14ac:dyDescent="0.3">
      <c r="A163" s="11" t="s">
        <v>178</v>
      </c>
      <c r="B163" s="12" t="s">
        <v>4329</v>
      </c>
      <c r="C163" s="13">
        <v>40</v>
      </c>
      <c r="D163" s="14">
        <v>3</v>
      </c>
      <c r="E163" s="11">
        <v>37650.74</v>
      </c>
      <c r="F163" s="12" t="s">
        <v>2362</v>
      </c>
      <c r="G163" s="13" t="s">
        <v>2362</v>
      </c>
      <c r="H163" s="14" t="s">
        <v>2371</v>
      </c>
    </row>
    <row r="164" spans="1:8" x14ac:dyDescent="0.3">
      <c r="A164" s="16" t="s">
        <v>179</v>
      </c>
      <c r="B164" s="17" t="s">
        <v>4328</v>
      </c>
      <c r="C164" s="18">
        <v>32</v>
      </c>
      <c r="D164" s="3">
        <v>1</v>
      </c>
      <c r="E164" s="16">
        <v>37607.53</v>
      </c>
      <c r="F164" s="17" t="s">
        <v>2366</v>
      </c>
      <c r="G164" s="18" t="s">
        <v>2362</v>
      </c>
      <c r="H164" s="3" t="s">
        <v>2506</v>
      </c>
    </row>
    <row r="165" spans="1:8" x14ac:dyDescent="0.3">
      <c r="A165" s="11" t="s">
        <v>180</v>
      </c>
      <c r="B165" s="12" t="s">
        <v>4327</v>
      </c>
      <c r="C165" s="13">
        <v>22</v>
      </c>
      <c r="D165" s="14">
        <v>2</v>
      </c>
      <c r="E165" s="11">
        <v>37484.449999999997</v>
      </c>
      <c r="F165" s="12" t="s">
        <v>2366</v>
      </c>
      <c r="G165" s="13" t="s">
        <v>2366</v>
      </c>
      <c r="H165" s="14" t="s">
        <v>2364</v>
      </c>
    </row>
    <row r="166" spans="1:8" x14ac:dyDescent="0.3">
      <c r="A166" s="16" t="s">
        <v>181</v>
      </c>
      <c r="B166" s="17" t="s">
        <v>4326</v>
      </c>
      <c r="C166" s="18">
        <v>20</v>
      </c>
      <c r="D166" s="3">
        <v>3</v>
      </c>
      <c r="E166" s="16">
        <v>37465.339999999997</v>
      </c>
      <c r="F166" s="17" t="s">
        <v>2366</v>
      </c>
      <c r="G166" s="18" t="s">
        <v>2362</v>
      </c>
      <c r="H166" s="3" t="s">
        <v>2371</v>
      </c>
    </row>
    <row r="167" spans="1:8" x14ac:dyDescent="0.3">
      <c r="A167" s="11" t="s">
        <v>182</v>
      </c>
      <c r="B167" s="12" t="s">
        <v>4325</v>
      </c>
      <c r="C167" s="13">
        <v>43</v>
      </c>
      <c r="D167" s="14">
        <v>2</v>
      </c>
      <c r="E167" s="11">
        <v>37425.94</v>
      </c>
      <c r="F167" s="12" t="s">
        <v>2362</v>
      </c>
      <c r="G167" s="13" t="s">
        <v>2366</v>
      </c>
      <c r="H167" s="14" t="s">
        <v>2386</v>
      </c>
    </row>
    <row r="168" spans="1:8" x14ac:dyDescent="0.3">
      <c r="A168" s="16" t="s">
        <v>183</v>
      </c>
      <c r="B168" s="17" t="s">
        <v>4248</v>
      </c>
      <c r="C168" s="18">
        <v>53</v>
      </c>
      <c r="D168" s="3">
        <v>0</v>
      </c>
      <c r="E168" s="16">
        <v>37277.269999999997</v>
      </c>
      <c r="F168" s="17" t="s">
        <v>2366</v>
      </c>
      <c r="G168" s="18" t="s">
        <v>2363</v>
      </c>
      <c r="H168" s="3" t="s">
        <v>2386</v>
      </c>
    </row>
    <row r="169" spans="1:8" x14ac:dyDescent="0.3">
      <c r="A169" s="11" t="s">
        <v>184</v>
      </c>
      <c r="B169" s="12" t="s">
        <v>4324</v>
      </c>
      <c r="C169" s="13">
        <v>47</v>
      </c>
      <c r="D169" s="14">
        <v>1</v>
      </c>
      <c r="E169" s="11">
        <v>37272.339999999997</v>
      </c>
      <c r="F169" s="12" t="s">
        <v>2362</v>
      </c>
      <c r="G169" s="13" t="s">
        <v>2363</v>
      </c>
      <c r="H169" s="14" t="s">
        <v>2386</v>
      </c>
    </row>
    <row r="170" spans="1:8" x14ac:dyDescent="0.3">
      <c r="A170" s="16" t="s">
        <v>185</v>
      </c>
      <c r="B170" s="17" t="s">
        <v>4323</v>
      </c>
      <c r="C170" s="18">
        <v>37</v>
      </c>
      <c r="D170" s="3">
        <v>0</v>
      </c>
      <c r="E170" s="16">
        <v>37270.15</v>
      </c>
      <c r="F170" s="17" t="s">
        <v>2362</v>
      </c>
      <c r="G170" s="18" t="s">
        <v>2366</v>
      </c>
      <c r="H170" s="3" t="s">
        <v>2581</v>
      </c>
    </row>
    <row r="171" spans="1:8" x14ac:dyDescent="0.3">
      <c r="A171" s="11" t="s">
        <v>186</v>
      </c>
      <c r="B171" s="12" t="s">
        <v>4322</v>
      </c>
      <c r="C171" s="13">
        <v>32</v>
      </c>
      <c r="D171" s="14">
        <v>3</v>
      </c>
      <c r="E171" s="11">
        <v>37251.22</v>
      </c>
      <c r="F171" s="12" t="s">
        <v>2362</v>
      </c>
      <c r="G171" s="13" t="s">
        <v>2362</v>
      </c>
      <c r="H171" s="14" t="s">
        <v>2386</v>
      </c>
    </row>
    <row r="172" spans="1:8" x14ac:dyDescent="0.3">
      <c r="A172" s="11" t="s">
        <v>187</v>
      </c>
      <c r="B172" s="12" t="s">
        <v>4321</v>
      </c>
      <c r="C172" s="13">
        <v>22</v>
      </c>
      <c r="D172" s="14">
        <v>1</v>
      </c>
      <c r="E172" s="11">
        <v>37165.160000000003</v>
      </c>
      <c r="F172" s="12" t="s">
        <v>2366</v>
      </c>
      <c r="G172" s="13" t="s">
        <v>2363</v>
      </c>
      <c r="H172" s="14" t="s">
        <v>2364</v>
      </c>
    </row>
    <row r="173" spans="1:8" x14ac:dyDescent="0.3">
      <c r="A173" s="16" t="s">
        <v>188</v>
      </c>
      <c r="B173" s="17" t="s">
        <v>4266</v>
      </c>
      <c r="C173" s="18">
        <v>27</v>
      </c>
      <c r="D173" s="3">
        <v>0</v>
      </c>
      <c r="E173" s="16">
        <v>37133.9</v>
      </c>
      <c r="F173" s="17" t="s">
        <v>2362</v>
      </c>
      <c r="G173" s="18" t="s">
        <v>2362</v>
      </c>
      <c r="H173" s="3" t="s">
        <v>2364</v>
      </c>
    </row>
    <row r="174" spans="1:8" x14ac:dyDescent="0.3">
      <c r="A174" s="11" t="s">
        <v>189</v>
      </c>
      <c r="B174" s="12" t="s">
        <v>4320</v>
      </c>
      <c r="C174" s="13">
        <v>33</v>
      </c>
      <c r="D174" s="14">
        <v>0</v>
      </c>
      <c r="E174" s="11">
        <v>37079.370000000003</v>
      </c>
      <c r="F174" s="12" t="s">
        <v>2362</v>
      </c>
      <c r="G174" s="13" t="s">
        <v>2363</v>
      </c>
      <c r="H174" s="14" t="s">
        <v>2386</v>
      </c>
    </row>
    <row r="175" spans="1:8" x14ac:dyDescent="0.3">
      <c r="A175" s="16" t="s">
        <v>190</v>
      </c>
      <c r="B175" s="17" t="s">
        <v>3944</v>
      </c>
      <c r="C175" s="18">
        <v>34</v>
      </c>
      <c r="D175" s="3">
        <v>3</v>
      </c>
      <c r="E175" s="16">
        <v>37076.370000000003</v>
      </c>
      <c r="F175" s="17" t="s">
        <v>2362</v>
      </c>
      <c r="G175" s="18" t="s">
        <v>2366</v>
      </c>
      <c r="H175" s="3" t="s">
        <v>2386</v>
      </c>
    </row>
    <row r="176" spans="1:8" x14ac:dyDescent="0.3">
      <c r="A176" s="11" t="s">
        <v>191</v>
      </c>
      <c r="B176" s="12" t="s">
        <v>4319</v>
      </c>
      <c r="C176" s="13">
        <v>31</v>
      </c>
      <c r="D176" s="14">
        <v>3</v>
      </c>
      <c r="E176" s="11">
        <v>37040.879999999997</v>
      </c>
      <c r="F176" s="12" t="s">
        <v>2362</v>
      </c>
      <c r="G176" s="13" t="s">
        <v>2362</v>
      </c>
      <c r="H176" s="14" t="s">
        <v>2386</v>
      </c>
    </row>
    <row r="177" spans="1:8" x14ac:dyDescent="0.3">
      <c r="A177" s="16" t="s">
        <v>192</v>
      </c>
      <c r="B177" s="17" t="s">
        <v>2368</v>
      </c>
      <c r="C177" s="18">
        <v>30</v>
      </c>
      <c r="D177" s="3">
        <v>0</v>
      </c>
      <c r="E177" s="16">
        <v>36976.449999999997</v>
      </c>
      <c r="F177" s="17" t="s">
        <v>2362</v>
      </c>
      <c r="G177" s="18" t="s">
        <v>2363</v>
      </c>
      <c r="H177" s="3" t="s">
        <v>2386</v>
      </c>
    </row>
    <row r="178" spans="1:8" x14ac:dyDescent="0.3">
      <c r="A178" s="11" t="s">
        <v>193</v>
      </c>
      <c r="B178" s="12" t="s">
        <v>4318</v>
      </c>
      <c r="C178" s="13">
        <v>30</v>
      </c>
      <c r="D178" s="14">
        <v>0</v>
      </c>
      <c r="E178" s="11">
        <v>36950.26</v>
      </c>
      <c r="F178" s="12" t="s">
        <v>2366</v>
      </c>
      <c r="G178" s="13" t="s">
        <v>2366</v>
      </c>
      <c r="H178" s="14" t="s">
        <v>2364</v>
      </c>
    </row>
    <row r="179" spans="1:8" x14ac:dyDescent="0.3">
      <c r="A179" s="16" t="s">
        <v>194</v>
      </c>
      <c r="B179" s="17" t="s">
        <v>4317</v>
      </c>
      <c r="C179" s="18">
        <v>45</v>
      </c>
      <c r="D179" s="3">
        <v>2</v>
      </c>
      <c r="E179" s="16">
        <v>36935.64</v>
      </c>
      <c r="F179" s="17" t="s">
        <v>2362</v>
      </c>
      <c r="G179" s="18" t="s">
        <v>2366</v>
      </c>
      <c r="H179" s="3" t="s">
        <v>2386</v>
      </c>
    </row>
    <row r="180" spans="1:8" x14ac:dyDescent="0.3">
      <c r="A180" s="11" t="s">
        <v>195</v>
      </c>
      <c r="B180" s="12" t="s">
        <v>4316</v>
      </c>
      <c r="C180" s="13">
        <v>54</v>
      </c>
      <c r="D180" s="14">
        <v>0</v>
      </c>
      <c r="E180" s="11">
        <v>36922.61</v>
      </c>
      <c r="F180" s="12" t="s">
        <v>2362</v>
      </c>
      <c r="G180" s="13" t="s">
        <v>2366</v>
      </c>
      <c r="H180" s="14" t="s">
        <v>2386</v>
      </c>
    </row>
    <row r="181" spans="1:8" x14ac:dyDescent="0.3">
      <c r="A181" s="16" t="s">
        <v>196</v>
      </c>
      <c r="B181" s="17" t="s">
        <v>4315</v>
      </c>
      <c r="C181" s="18">
        <v>31</v>
      </c>
      <c r="D181" s="3">
        <v>3</v>
      </c>
      <c r="E181" s="16">
        <v>36911.99</v>
      </c>
      <c r="F181" s="17" t="s">
        <v>2362</v>
      </c>
      <c r="G181" s="18" t="s">
        <v>2362</v>
      </c>
      <c r="H181" s="3" t="s">
        <v>2386</v>
      </c>
    </row>
    <row r="182" spans="1:8" x14ac:dyDescent="0.3">
      <c r="A182" s="16" t="s">
        <v>197</v>
      </c>
      <c r="B182" s="17" t="s">
        <v>4314</v>
      </c>
      <c r="C182" s="18">
        <v>59</v>
      </c>
      <c r="D182" s="3">
        <v>2</v>
      </c>
      <c r="E182" s="16">
        <v>36910.61</v>
      </c>
      <c r="F182" s="17" t="s">
        <v>2362</v>
      </c>
      <c r="G182" s="18" t="s">
        <v>2362</v>
      </c>
      <c r="H182" s="3" t="s">
        <v>2386</v>
      </c>
    </row>
    <row r="183" spans="1:8" x14ac:dyDescent="0.3">
      <c r="A183" s="11" t="s">
        <v>198</v>
      </c>
      <c r="B183" s="12" t="s">
        <v>4313</v>
      </c>
      <c r="C183" s="13">
        <v>19</v>
      </c>
      <c r="D183" s="14">
        <v>0</v>
      </c>
      <c r="E183" s="11">
        <v>36898.730000000003</v>
      </c>
      <c r="F183" s="12" t="s">
        <v>2362</v>
      </c>
      <c r="G183" s="13" t="s">
        <v>2366</v>
      </c>
      <c r="H183" s="14" t="s">
        <v>2371</v>
      </c>
    </row>
    <row r="184" spans="1:8" x14ac:dyDescent="0.3">
      <c r="A184" s="16" t="s">
        <v>199</v>
      </c>
      <c r="B184" s="17" t="s">
        <v>4312</v>
      </c>
      <c r="C184" s="18">
        <v>50</v>
      </c>
      <c r="D184" s="3">
        <v>0</v>
      </c>
      <c r="E184" s="16">
        <v>36889.99</v>
      </c>
      <c r="F184" s="17" t="s">
        <v>2366</v>
      </c>
      <c r="G184" s="18" t="s">
        <v>2363</v>
      </c>
      <c r="H184" s="3" t="s">
        <v>2386</v>
      </c>
    </row>
    <row r="185" spans="1:8" x14ac:dyDescent="0.3">
      <c r="A185" s="11" t="s">
        <v>21</v>
      </c>
      <c r="B185" s="12" t="s">
        <v>2429</v>
      </c>
      <c r="C185" s="13">
        <v>30</v>
      </c>
      <c r="D185" s="14">
        <v>0</v>
      </c>
      <c r="E185" s="11">
        <v>36837.47</v>
      </c>
      <c r="F185" s="12" t="s">
        <v>2366</v>
      </c>
      <c r="G185" s="13" t="s">
        <v>2362</v>
      </c>
      <c r="H185" s="14" t="s">
        <v>2386</v>
      </c>
    </row>
    <row r="186" spans="1:8" x14ac:dyDescent="0.3">
      <c r="A186" s="11" t="s">
        <v>200</v>
      </c>
      <c r="B186" s="12" t="s">
        <v>4311</v>
      </c>
      <c r="C186" s="13">
        <v>30</v>
      </c>
      <c r="D186" s="14">
        <v>0</v>
      </c>
      <c r="E186" s="11">
        <v>36837.47</v>
      </c>
      <c r="F186" s="12" t="s">
        <v>2362</v>
      </c>
      <c r="G186" s="13" t="s">
        <v>2363</v>
      </c>
      <c r="H186" s="14" t="s">
        <v>2386</v>
      </c>
    </row>
    <row r="187" spans="1:8" x14ac:dyDescent="0.3">
      <c r="A187" s="16" t="s">
        <v>201</v>
      </c>
      <c r="B187" s="17" t="s">
        <v>4310</v>
      </c>
      <c r="C187" s="18">
        <v>57</v>
      </c>
      <c r="D187" s="3">
        <v>0</v>
      </c>
      <c r="E187" s="16">
        <v>36795.29</v>
      </c>
      <c r="F187" s="17" t="s">
        <v>2362</v>
      </c>
      <c r="G187" s="18" t="s">
        <v>2366</v>
      </c>
      <c r="H187" s="3" t="s">
        <v>2386</v>
      </c>
    </row>
    <row r="188" spans="1:8" x14ac:dyDescent="0.3">
      <c r="A188" s="11" t="s">
        <v>202</v>
      </c>
      <c r="B188" s="12" t="s">
        <v>4309</v>
      </c>
      <c r="C188" s="13">
        <v>52</v>
      </c>
      <c r="D188" s="14">
        <v>0</v>
      </c>
      <c r="E188" s="11">
        <v>36786.370000000003</v>
      </c>
      <c r="F188" s="12" t="s">
        <v>2366</v>
      </c>
      <c r="G188" s="13" t="s">
        <v>2366</v>
      </c>
      <c r="H188" s="14" t="s">
        <v>2386</v>
      </c>
    </row>
    <row r="189" spans="1:8" x14ac:dyDescent="0.3">
      <c r="A189" s="16" t="s">
        <v>203</v>
      </c>
      <c r="B189" s="17" t="s">
        <v>4308</v>
      </c>
      <c r="C189" s="18">
        <v>61</v>
      </c>
      <c r="D189" s="3">
        <v>4</v>
      </c>
      <c r="E189" s="16">
        <v>36580.28</v>
      </c>
      <c r="F189" s="17" t="s">
        <v>2362</v>
      </c>
      <c r="G189" s="18" t="s">
        <v>2362</v>
      </c>
      <c r="H189" s="3" t="s">
        <v>2364</v>
      </c>
    </row>
    <row r="190" spans="1:8" x14ac:dyDescent="0.3">
      <c r="A190" s="11" t="s">
        <v>204</v>
      </c>
      <c r="B190" s="12" t="s">
        <v>2873</v>
      </c>
      <c r="C190" s="13">
        <v>30</v>
      </c>
      <c r="D190" s="14">
        <v>0</v>
      </c>
      <c r="E190" s="11">
        <v>36572.800000000003</v>
      </c>
      <c r="F190" s="12" t="s">
        <v>2366</v>
      </c>
      <c r="G190" s="13" t="s">
        <v>2362</v>
      </c>
      <c r="H190" s="14" t="s">
        <v>2386</v>
      </c>
    </row>
    <row r="191" spans="1:8" x14ac:dyDescent="0.3">
      <c r="A191" s="16" t="s">
        <v>205</v>
      </c>
      <c r="B191" s="17" t="s">
        <v>4307</v>
      </c>
      <c r="C191" s="18">
        <v>49</v>
      </c>
      <c r="D191" s="3">
        <v>0</v>
      </c>
      <c r="E191" s="16">
        <v>36541.550000000003</v>
      </c>
      <c r="F191" s="17" t="s">
        <v>2362</v>
      </c>
      <c r="G191" s="18" t="s">
        <v>2363</v>
      </c>
      <c r="H191" s="3" t="s">
        <v>2386</v>
      </c>
    </row>
    <row r="192" spans="1:8" x14ac:dyDescent="0.3">
      <c r="A192" s="11" t="s">
        <v>206</v>
      </c>
      <c r="B192" s="12" t="s">
        <v>4306</v>
      </c>
      <c r="C192" s="13">
        <v>60</v>
      </c>
      <c r="D192" s="14">
        <v>0</v>
      </c>
      <c r="E192" s="11">
        <v>36445.550000000003</v>
      </c>
      <c r="F192" s="12" t="s">
        <v>2362</v>
      </c>
      <c r="G192" s="13" t="s">
        <v>2362</v>
      </c>
      <c r="H192" s="14" t="s">
        <v>2386</v>
      </c>
    </row>
    <row r="193" spans="1:8" x14ac:dyDescent="0.3">
      <c r="A193" s="11" t="s">
        <v>207</v>
      </c>
      <c r="B193" s="12" t="s">
        <v>4305</v>
      </c>
      <c r="C193" s="13">
        <v>19</v>
      </c>
      <c r="D193" s="14">
        <v>2</v>
      </c>
      <c r="E193" s="11">
        <v>36397.58</v>
      </c>
      <c r="F193" s="12" t="s">
        <v>2362</v>
      </c>
      <c r="G193" s="13" t="s">
        <v>2363</v>
      </c>
      <c r="H193" s="14" t="s">
        <v>2386</v>
      </c>
    </row>
    <row r="194" spans="1:8" x14ac:dyDescent="0.3">
      <c r="A194" s="16" t="s">
        <v>208</v>
      </c>
      <c r="B194" s="17" t="s">
        <v>3548</v>
      </c>
      <c r="C194" s="18">
        <v>48</v>
      </c>
      <c r="D194" s="3">
        <v>1</v>
      </c>
      <c r="E194" s="16">
        <v>36350.71</v>
      </c>
      <c r="F194" s="17" t="s">
        <v>2366</v>
      </c>
      <c r="G194" s="18" t="s">
        <v>2362</v>
      </c>
      <c r="H194" s="3" t="s">
        <v>2386</v>
      </c>
    </row>
    <row r="195" spans="1:8" x14ac:dyDescent="0.3">
      <c r="A195" s="11" t="s">
        <v>209</v>
      </c>
      <c r="B195" s="12" t="s">
        <v>4304</v>
      </c>
      <c r="C195" s="13">
        <v>55</v>
      </c>
      <c r="D195" s="14">
        <v>0</v>
      </c>
      <c r="E195" s="11">
        <v>36332.449999999997</v>
      </c>
      <c r="F195" s="12" t="s">
        <v>2366</v>
      </c>
      <c r="G195" s="13" t="s">
        <v>2363</v>
      </c>
      <c r="H195" s="14" t="s">
        <v>2386</v>
      </c>
    </row>
    <row r="196" spans="1:8" x14ac:dyDescent="0.3">
      <c r="A196" s="16" t="s">
        <v>210</v>
      </c>
      <c r="B196" s="17" t="s">
        <v>4303</v>
      </c>
      <c r="C196" s="18">
        <v>30</v>
      </c>
      <c r="D196" s="3">
        <v>0</v>
      </c>
      <c r="E196" s="16">
        <v>36314.050000000003</v>
      </c>
      <c r="F196" s="17" t="s">
        <v>2362</v>
      </c>
      <c r="G196" s="18" t="s">
        <v>2362</v>
      </c>
      <c r="H196" s="3" t="s">
        <v>2386</v>
      </c>
    </row>
    <row r="197" spans="1:8" x14ac:dyDescent="0.3">
      <c r="A197" s="11" t="s">
        <v>211</v>
      </c>
      <c r="B197" s="12" t="s">
        <v>4302</v>
      </c>
      <c r="C197" s="13">
        <v>18</v>
      </c>
      <c r="D197" s="14">
        <v>0</v>
      </c>
      <c r="E197" s="11">
        <v>36307.800000000003</v>
      </c>
      <c r="F197" s="12" t="s">
        <v>2366</v>
      </c>
      <c r="G197" s="13" t="s">
        <v>2362</v>
      </c>
      <c r="H197" s="14" t="s">
        <v>2364</v>
      </c>
    </row>
    <row r="198" spans="1:8" x14ac:dyDescent="0.3">
      <c r="A198" s="16" t="s">
        <v>212</v>
      </c>
      <c r="B198" s="17" t="s">
        <v>4301</v>
      </c>
      <c r="C198" s="18">
        <v>19</v>
      </c>
      <c r="D198" s="3">
        <v>0</v>
      </c>
      <c r="E198" s="16">
        <v>36219.410000000003</v>
      </c>
      <c r="F198" s="17" t="s">
        <v>2366</v>
      </c>
      <c r="G198" s="18" t="s">
        <v>2366</v>
      </c>
      <c r="H198" s="3" t="s">
        <v>2371</v>
      </c>
    </row>
    <row r="199" spans="1:8" x14ac:dyDescent="0.3">
      <c r="A199" s="11" t="s">
        <v>213</v>
      </c>
      <c r="B199" s="12" t="s">
        <v>4300</v>
      </c>
      <c r="C199" s="13">
        <v>29</v>
      </c>
      <c r="D199" s="14">
        <v>0</v>
      </c>
      <c r="E199" s="11">
        <v>36197.699999999997</v>
      </c>
      <c r="F199" s="12" t="s">
        <v>2366</v>
      </c>
      <c r="G199" s="13" t="s">
        <v>2363</v>
      </c>
      <c r="H199" s="14" t="s">
        <v>2386</v>
      </c>
    </row>
    <row r="200" spans="1:8" x14ac:dyDescent="0.3">
      <c r="A200" s="16" t="s">
        <v>214</v>
      </c>
      <c r="B200" s="17" t="s">
        <v>2531</v>
      </c>
      <c r="C200" s="18">
        <v>23</v>
      </c>
      <c r="D200" s="3">
        <v>3</v>
      </c>
      <c r="E200" s="16">
        <v>36189.1</v>
      </c>
      <c r="F200" s="17" t="s">
        <v>2366</v>
      </c>
      <c r="G200" s="18" t="s">
        <v>2363</v>
      </c>
      <c r="H200" s="3" t="s">
        <v>2508</v>
      </c>
    </row>
    <row r="201" spans="1:8" x14ac:dyDescent="0.3">
      <c r="A201" s="11" t="s">
        <v>215</v>
      </c>
      <c r="B201" s="12" t="s">
        <v>3279</v>
      </c>
      <c r="C201" s="13">
        <v>48</v>
      </c>
      <c r="D201" s="14">
        <v>0</v>
      </c>
      <c r="E201" s="11">
        <v>36182.870000000003</v>
      </c>
      <c r="F201" s="12" t="s">
        <v>2362</v>
      </c>
      <c r="G201" s="13" t="s">
        <v>2363</v>
      </c>
      <c r="H201" s="14" t="s">
        <v>2371</v>
      </c>
    </row>
    <row r="202" spans="1:8" x14ac:dyDescent="0.3">
      <c r="A202" s="16" t="s">
        <v>216</v>
      </c>
      <c r="B202" s="17" t="s">
        <v>4299</v>
      </c>
      <c r="C202" s="18">
        <v>18</v>
      </c>
      <c r="D202" s="3">
        <v>0</v>
      </c>
      <c r="E202" s="16">
        <v>36149.480000000003</v>
      </c>
      <c r="F202" s="17" t="s">
        <v>2362</v>
      </c>
      <c r="G202" s="18" t="s">
        <v>2362</v>
      </c>
      <c r="H202" s="3" t="s">
        <v>2364</v>
      </c>
    </row>
    <row r="203" spans="1:8" x14ac:dyDescent="0.3">
      <c r="A203" s="16" t="s">
        <v>217</v>
      </c>
      <c r="B203" s="17" t="s">
        <v>4298</v>
      </c>
      <c r="C203" s="18">
        <v>25</v>
      </c>
      <c r="D203" s="3">
        <v>2</v>
      </c>
      <c r="E203" s="16">
        <v>36124.57</v>
      </c>
      <c r="F203" s="17" t="s">
        <v>2366</v>
      </c>
      <c r="G203" s="18" t="s">
        <v>2363</v>
      </c>
      <c r="H203" s="3" t="s">
        <v>2364</v>
      </c>
    </row>
    <row r="204" spans="1:8" x14ac:dyDescent="0.3">
      <c r="A204" s="11" t="s">
        <v>218</v>
      </c>
      <c r="B204" s="12" t="s">
        <v>3161</v>
      </c>
      <c r="C204" s="13">
        <v>43</v>
      </c>
      <c r="D204" s="14">
        <v>2</v>
      </c>
      <c r="E204" s="11">
        <v>36090.49</v>
      </c>
      <c r="F204" s="12" t="s">
        <v>2362</v>
      </c>
      <c r="G204" s="13" t="s">
        <v>2362</v>
      </c>
      <c r="H204" s="14" t="s">
        <v>2386</v>
      </c>
    </row>
    <row r="205" spans="1:8" x14ac:dyDescent="0.3">
      <c r="A205" s="16" t="s">
        <v>219</v>
      </c>
      <c r="B205" s="17" t="s">
        <v>4297</v>
      </c>
      <c r="C205" s="18">
        <v>26</v>
      </c>
      <c r="D205" s="3">
        <v>2</v>
      </c>
      <c r="E205" s="16">
        <v>36085.22</v>
      </c>
      <c r="F205" s="17" t="s">
        <v>2366</v>
      </c>
      <c r="G205" s="18" t="s">
        <v>2366</v>
      </c>
      <c r="H205" s="3" t="s">
        <v>2386</v>
      </c>
    </row>
    <row r="206" spans="1:8" x14ac:dyDescent="0.3">
      <c r="A206" s="11" t="s">
        <v>220</v>
      </c>
      <c r="B206" s="12" t="s">
        <v>4296</v>
      </c>
      <c r="C206" s="13">
        <v>59</v>
      </c>
      <c r="D206" s="14">
        <v>0</v>
      </c>
      <c r="E206" s="11">
        <v>36074.339999999997</v>
      </c>
      <c r="F206" s="12" t="s">
        <v>2362</v>
      </c>
      <c r="G206" s="13" t="s">
        <v>2366</v>
      </c>
      <c r="H206" s="14" t="s">
        <v>2386</v>
      </c>
    </row>
    <row r="207" spans="1:8" x14ac:dyDescent="0.3">
      <c r="A207" s="16" t="s">
        <v>221</v>
      </c>
      <c r="B207" s="17" t="s">
        <v>4295</v>
      </c>
      <c r="C207" s="18">
        <v>23</v>
      </c>
      <c r="D207" s="3">
        <v>2</v>
      </c>
      <c r="E207" s="16">
        <v>36021.01</v>
      </c>
      <c r="F207" s="17" t="s">
        <v>2362</v>
      </c>
      <c r="G207" s="18" t="s">
        <v>2363</v>
      </c>
      <c r="H207" s="3" t="s">
        <v>2364</v>
      </c>
    </row>
    <row r="208" spans="1:8" x14ac:dyDescent="0.3">
      <c r="A208" s="11" t="s">
        <v>222</v>
      </c>
      <c r="B208" s="12" t="s">
        <v>3065</v>
      </c>
      <c r="C208" s="13">
        <v>41</v>
      </c>
      <c r="D208" s="14">
        <v>1</v>
      </c>
      <c r="E208" s="11">
        <v>35952.65</v>
      </c>
      <c r="F208" s="12" t="s">
        <v>2366</v>
      </c>
      <c r="G208" s="13" t="s">
        <v>2363</v>
      </c>
      <c r="H208" s="14" t="s">
        <v>2386</v>
      </c>
    </row>
    <row r="209" spans="1:8" x14ac:dyDescent="0.3">
      <c r="A209" s="16" t="s">
        <v>223</v>
      </c>
      <c r="B209" s="17" t="s">
        <v>2801</v>
      </c>
      <c r="C209" s="18">
        <v>30</v>
      </c>
      <c r="D209" s="3">
        <v>0</v>
      </c>
      <c r="E209" s="16">
        <v>35883.269999999997</v>
      </c>
      <c r="F209" s="17" t="s">
        <v>2362</v>
      </c>
      <c r="G209" s="18" t="s">
        <v>2366</v>
      </c>
      <c r="H209" s="3" t="s">
        <v>2386</v>
      </c>
    </row>
    <row r="210" spans="1:8" x14ac:dyDescent="0.3">
      <c r="A210" s="11" t="s">
        <v>224</v>
      </c>
      <c r="B210" s="12" t="s">
        <v>4294</v>
      </c>
      <c r="C210" s="13">
        <v>46</v>
      </c>
      <c r="D210" s="14">
        <v>2</v>
      </c>
      <c r="E210" s="11">
        <v>35733.96</v>
      </c>
      <c r="F210" s="12" t="s">
        <v>2362</v>
      </c>
      <c r="G210" s="13" t="s">
        <v>2362</v>
      </c>
      <c r="H210" s="14" t="s">
        <v>2386</v>
      </c>
    </row>
    <row r="211" spans="1:8" x14ac:dyDescent="0.3">
      <c r="A211" s="16" t="s">
        <v>225</v>
      </c>
      <c r="B211" s="17" t="s">
        <v>4293</v>
      </c>
      <c r="C211" s="18">
        <v>48</v>
      </c>
      <c r="D211" s="3">
        <v>0</v>
      </c>
      <c r="E211" s="16">
        <v>35711.39</v>
      </c>
      <c r="F211" s="17" t="s">
        <v>2362</v>
      </c>
      <c r="G211" s="18" t="s">
        <v>2363</v>
      </c>
      <c r="H211" s="3" t="s">
        <v>2371</v>
      </c>
    </row>
    <row r="212" spans="1:8" x14ac:dyDescent="0.3">
      <c r="A212" s="11" t="s">
        <v>226</v>
      </c>
      <c r="B212" s="12" t="s">
        <v>3866</v>
      </c>
      <c r="C212" s="13">
        <v>44</v>
      </c>
      <c r="D212" s="14">
        <v>2</v>
      </c>
      <c r="E212" s="11">
        <v>35701.9</v>
      </c>
      <c r="F212" s="12" t="s">
        <v>2362</v>
      </c>
      <c r="G212" s="13" t="s">
        <v>2366</v>
      </c>
      <c r="H212" s="14" t="s">
        <v>2386</v>
      </c>
    </row>
    <row r="213" spans="1:8" x14ac:dyDescent="0.3">
      <c r="A213" s="11" t="s">
        <v>227</v>
      </c>
      <c r="B213" s="12" t="s">
        <v>2642</v>
      </c>
      <c r="C213" s="13">
        <v>22</v>
      </c>
      <c r="D213" s="14">
        <v>3</v>
      </c>
      <c r="E213" s="11">
        <v>35595.589999999997</v>
      </c>
      <c r="F213" s="12" t="s">
        <v>2362</v>
      </c>
      <c r="G213" s="13" t="s">
        <v>2363</v>
      </c>
      <c r="H213" s="14" t="s">
        <v>2364</v>
      </c>
    </row>
    <row r="214" spans="1:8" x14ac:dyDescent="0.3">
      <c r="A214" s="11" t="s">
        <v>19</v>
      </c>
      <c r="B214" s="12" t="s">
        <v>4291</v>
      </c>
      <c r="C214" s="13">
        <v>22</v>
      </c>
      <c r="D214" s="14">
        <v>0</v>
      </c>
      <c r="E214" s="11">
        <v>35585.58</v>
      </c>
      <c r="F214" s="12" t="s">
        <v>2366</v>
      </c>
      <c r="G214" s="13" t="s">
        <v>2362</v>
      </c>
      <c r="H214" s="14" t="s">
        <v>2386</v>
      </c>
    </row>
    <row r="215" spans="1:8" x14ac:dyDescent="0.3">
      <c r="A215" s="16" t="s">
        <v>228</v>
      </c>
      <c r="B215" s="17" t="s">
        <v>4292</v>
      </c>
      <c r="C215" s="18">
        <v>22</v>
      </c>
      <c r="D215" s="3">
        <v>0</v>
      </c>
      <c r="E215" s="16">
        <v>35585.58</v>
      </c>
      <c r="F215" s="17" t="s">
        <v>2362</v>
      </c>
      <c r="G215" s="18" t="s">
        <v>2363</v>
      </c>
      <c r="H215" s="3" t="s">
        <v>2386</v>
      </c>
    </row>
    <row r="216" spans="1:8" x14ac:dyDescent="0.3">
      <c r="A216" s="11" t="s">
        <v>229</v>
      </c>
      <c r="B216" s="12" t="s">
        <v>4290</v>
      </c>
      <c r="C216" s="13">
        <v>51</v>
      </c>
      <c r="D216" s="14">
        <v>0</v>
      </c>
      <c r="E216" s="11">
        <v>35583.17</v>
      </c>
      <c r="F216" s="12" t="s">
        <v>2366</v>
      </c>
      <c r="G216" s="13" t="s">
        <v>2363</v>
      </c>
      <c r="H216" s="14" t="s">
        <v>2386</v>
      </c>
    </row>
    <row r="217" spans="1:8" x14ac:dyDescent="0.3">
      <c r="A217" s="16" t="s">
        <v>230</v>
      </c>
      <c r="B217" s="17" t="s">
        <v>4289</v>
      </c>
      <c r="C217" s="18">
        <v>58</v>
      </c>
      <c r="D217" s="3">
        <v>0</v>
      </c>
      <c r="E217" s="16">
        <v>35573.26</v>
      </c>
      <c r="F217" s="17" t="s">
        <v>2362</v>
      </c>
      <c r="G217" s="18" t="s">
        <v>2366</v>
      </c>
      <c r="H217" s="3" t="s">
        <v>2386</v>
      </c>
    </row>
    <row r="218" spans="1:8" x14ac:dyDescent="0.3">
      <c r="A218" s="11" t="s">
        <v>231</v>
      </c>
      <c r="B218" s="12" t="s">
        <v>3429</v>
      </c>
      <c r="C218" s="13">
        <v>49</v>
      </c>
      <c r="D218" s="14">
        <v>0</v>
      </c>
      <c r="E218" s="11">
        <v>35547.72</v>
      </c>
      <c r="F218" s="12" t="s">
        <v>2366</v>
      </c>
      <c r="G218" s="13" t="s">
        <v>2366</v>
      </c>
      <c r="H218" s="14" t="s">
        <v>2386</v>
      </c>
    </row>
    <row r="219" spans="1:8" x14ac:dyDescent="0.3">
      <c r="A219" s="16" t="s">
        <v>232</v>
      </c>
      <c r="B219" s="17" t="s">
        <v>2368</v>
      </c>
      <c r="C219" s="18">
        <v>30</v>
      </c>
      <c r="D219" s="3">
        <v>0</v>
      </c>
      <c r="E219" s="16">
        <v>35547.47</v>
      </c>
      <c r="F219" s="17" t="s">
        <v>2362</v>
      </c>
      <c r="G219" s="18" t="s">
        <v>2363</v>
      </c>
      <c r="H219" s="3" t="s">
        <v>2386</v>
      </c>
    </row>
    <row r="220" spans="1:8" x14ac:dyDescent="0.3">
      <c r="A220" s="11" t="s">
        <v>233</v>
      </c>
      <c r="B220" s="12" t="s">
        <v>3317</v>
      </c>
      <c r="C220" s="13">
        <v>49</v>
      </c>
      <c r="D220" s="14">
        <v>0</v>
      </c>
      <c r="E220" s="11">
        <v>35517.19</v>
      </c>
      <c r="F220" s="12" t="s">
        <v>2362</v>
      </c>
      <c r="G220" s="13" t="s">
        <v>2362</v>
      </c>
      <c r="H220" s="14" t="s">
        <v>2386</v>
      </c>
    </row>
    <row r="221" spans="1:8" x14ac:dyDescent="0.3">
      <c r="A221" s="16" t="s">
        <v>234</v>
      </c>
      <c r="B221" s="17" t="s">
        <v>4288</v>
      </c>
      <c r="C221" s="18">
        <v>34</v>
      </c>
      <c r="D221" s="3">
        <v>0</v>
      </c>
      <c r="E221" s="16">
        <v>35491.64</v>
      </c>
      <c r="F221" s="17" t="s">
        <v>2366</v>
      </c>
      <c r="G221" s="18" t="s">
        <v>2362</v>
      </c>
      <c r="H221" s="3" t="s">
        <v>2386</v>
      </c>
    </row>
    <row r="222" spans="1:8" x14ac:dyDescent="0.3">
      <c r="A222" s="11" t="s">
        <v>235</v>
      </c>
      <c r="B222" s="12" t="s">
        <v>4287</v>
      </c>
      <c r="C222" s="13">
        <v>51</v>
      </c>
      <c r="D222" s="14">
        <v>0</v>
      </c>
      <c r="E222" s="11">
        <v>35345.730000000003</v>
      </c>
      <c r="F222" s="12" t="s">
        <v>2362</v>
      </c>
      <c r="G222" s="13" t="s">
        <v>2363</v>
      </c>
      <c r="H222" s="14" t="s">
        <v>2386</v>
      </c>
    </row>
    <row r="223" spans="1:8" x14ac:dyDescent="0.3">
      <c r="A223" s="16" t="s">
        <v>236</v>
      </c>
      <c r="B223" s="17" t="s">
        <v>4286</v>
      </c>
      <c r="C223" s="18">
        <v>34</v>
      </c>
      <c r="D223" s="3">
        <v>3</v>
      </c>
      <c r="E223" s="16">
        <v>35315.96</v>
      </c>
      <c r="F223" s="17" t="s">
        <v>2362</v>
      </c>
      <c r="G223" s="18" t="s">
        <v>2366</v>
      </c>
      <c r="H223" s="3" t="s">
        <v>2386</v>
      </c>
    </row>
    <row r="224" spans="1:8" x14ac:dyDescent="0.3">
      <c r="A224" s="16" t="s">
        <v>237</v>
      </c>
      <c r="B224" s="17" t="s">
        <v>4285</v>
      </c>
      <c r="C224" s="18">
        <v>25</v>
      </c>
      <c r="D224" s="3">
        <v>0</v>
      </c>
      <c r="E224" s="16">
        <v>35302.089999999997</v>
      </c>
      <c r="F224" s="17" t="s">
        <v>2366</v>
      </c>
      <c r="G224" s="18" t="s">
        <v>2362</v>
      </c>
      <c r="H224" s="3" t="s">
        <v>2386</v>
      </c>
    </row>
    <row r="225" spans="1:8" x14ac:dyDescent="0.3">
      <c r="A225" s="11" t="s">
        <v>238</v>
      </c>
      <c r="B225" s="12" t="s">
        <v>3740</v>
      </c>
      <c r="C225" s="13">
        <v>55</v>
      </c>
      <c r="D225" s="14">
        <v>1</v>
      </c>
      <c r="E225" s="11">
        <v>35160.129999999997</v>
      </c>
      <c r="F225" s="12" t="s">
        <v>2362</v>
      </c>
      <c r="G225" s="13" t="s">
        <v>2362</v>
      </c>
      <c r="H225" s="14" t="s">
        <v>2386</v>
      </c>
    </row>
    <row r="226" spans="1:8" x14ac:dyDescent="0.3">
      <c r="A226" s="16" t="s">
        <v>239</v>
      </c>
      <c r="B226" s="17" t="s">
        <v>4284</v>
      </c>
      <c r="C226" s="18">
        <v>24</v>
      </c>
      <c r="D226" s="3">
        <v>0</v>
      </c>
      <c r="E226" s="16">
        <v>35147.53</v>
      </c>
      <c r="F226" s="17" t="s">
        <v>2366</v>
      </c>
      <c r="G226" s="18" t="s">
        <v>2366</v>
      </c>
      <c r="H226" s="3" t="s">
        <v>2508</v>
      </c>
    </row>
    <row r="227" spans="1:8" x14ac:dyDescent="0.3">
      <c r="A227" s="11" t="s">
        <v>240</v>
      </c>
      <c r="B227" s="12" t="s">
        <v>4283</v>
      </c>
      <c r="C227" s="13">
        <v>45</v>
      </c>
      <c r="D227" s="14">
        <v>0</v>
      </c>
      <c r="E227" s="11">
        <v>35069.370000000003</v>
      </c>
      <c r="F227" s="12" t="s">
        <v>2366</v>
      </c>
      <c r="G227" s="13" t="s">
        <v>2366</v>
      </c>
      <c r="H227" s="14" t="s">
        <v>2678</v>
      </c>
    </row>
    <row r="228" spans="1:8" x14ac:dyDescent="0.3">
      <c r="A228" s="16" t="s">
        <v>242</v>
      </c>
      <c r="B228" s="17" t="s">
        <v>4282</v>
      </c>
      <c r="C228" s="18">
        <v>47</v>
      </c>
      <c r="D228" s="3">
        <v>1</v>
      </c>
      <c r="E228" s="16">
        <v>35050.620000000003</v>
      </c>
      <c r="F228" s="17" t="s">
        <v>2362</v>
      </c>
      <c r="G228" s="18" t="s">
        <v>2366</v>
      </c>
      <c r="H228" s="3" t="s">
        <v>2386</v>
      </c>
    </row>
    <row r="229" spans="1:8" x14ac:dyDescent="0.3">
      <c r="A229" s="11" t="s">
        <v>243</v>
      </c>
      <c r="B229" s="12" t="s">
        <v>4281</v>
      </c>
      <c r="C229" s="13">
        <v>40</v>
      </c>
      <c r="D229" s="14">
        <v>3</v>
      </c>
      <c r="E229" s="11">
        <v>35000.730000000003</v>
      </c>
      <c r="F229" s="12" t="s">
        <v>2362</v>
      </c>
      <c r="G229" s="13" t="s">
        <v>2363</v>
      </c>
      <c r="H229" s="14" t="s">
        <v>2386</v>
      </c>
    </row>
    <row r="230" spans="1:8" x14ac:dyDescent="0.3">
      <c r="A230" s="16" t="s">
        <v>244</v>
      </c>
      <c r="B230" s="17" t="s">
        <v>4280</v>
      </c>
      <c r="C230" s="18">
        <v>25</v>
      </c>
      <c r="D230" s="3">
        <v>0</v>
      </c>
      <c r="E230" s="16">
        <v>34979.86</v>
      </c>
      <c r="F230" s="17" t="s">
        <v>2362</v>
      </c>
      <c r="G230" s="18" t="s">
        <v>2362</v>
      </c>
      <c r="H230" s="3" t="s">
        <v>2386</v>
      </c>
    </row>
    <row r="231" spans="1:8" x14ac:dyDescent="0.3">
      <c r="A231" s="11" t="s">
        <v>245</v>
      </c>
      <c r="B231" s="12" t="s">
        <v>4279</v>
      </c>
      <c r="C231" s="13">
        <v>24</v>
      </c>
      <c r="D231" s="14">
        <v>0</v>
      </c>
      <c r="E231" s="11">
        <v>34976.42</v>
      </c>
      <c r="F231" s="12" t="s">
        <v>2362</v>
      </c>
      <c r="G231" s="13" t="s">
        <v>2366</v>
      </c>
      <c r="H231" s="14" t="s">
        <v>2386</v>
      </c>
    </row>
    <row r="232" spans="1:8" x14ac:dyDescent="0.3">
      <c r="A232" s="16" t="s">
        <v>246</v>
      </c>
      <c r="B232" s="17" t="s">
        <v>4278</v>
      </c>
      <c r="C232" s="18">
        <v>55</v>
      </c>
      <c r="D232" s="3">
        <v>0</v>
      </c>
      <c r="E232" s="16">
        <v>34975.68</v>
      </c>
      <c r="F232" s="17" t="s">
        <v>2362</v>
      </c>
      <c r="G232" s="18" t="s">
        <v>2362</v>
      </c>
      <c r="H232" s="3" t="s">
        <v>2386</v>
      </c>
    </row>
    <row r="233" spans="1:8" x14ac:dyDescent="0.3">
      <c r="A233" s="11" t="s">
        <v>247</v>
      </c>
      <c r="B233" s="12" t="s">
        <v>4277</v>
      </c>
      <c r="C233" s="13">
        <v>39</v>
      </c>
      <c r="D233" s="14">
        <v>3</v>
      </c>
      <c r="E233" s="11">
        <v>34940.61</v>
      </c>
      <c r="F233" s="12" t="s">
        <v>2362</v>
      </c>
      <c r="G233" s="13" t="s">
        <v>2363</v>
      </c>
      <c r="H233" s="14" t="s">
        <v>2386</v>
      </c>
    </row>
    <row r="234" spans="1:8" x14ac:dyDescent="0.3">
      <c r="A234" s="11" t="s">
        <v>248</v>
      </c>
      <c r="B234" s="12" t="s">
        <v>3079</v>
      </c>
      <c r="C234" s="13">
        <v>27</v>
      </c>
      <c r="D234" s="14">
        <v>0</v>
      </c>
      <c r="E234" s="11">
        <v>34838.870000000003</v>
      </c>
      <c r="F234" s="12" t="s">
        <v>2362</v>
      </c>
      <c r="G234" s="13" t="s">
        <v>2363</v>
      </c>
      <c r="H234" s="14" t="s">
        <v>2386</v>
      </c>
    </row>
    <row r="235" spans="1:8" x14ac:dyDescent="0.3">
      <c r="A235" s="16" t="s">
        <v>249</v>
      </c>
      <c r="B235" s="17" t="s">
        <v>4276</v>
      </c>
      <c r="C235" s="18">
        <v>19</v>
      </c>
      <c r="D235" s="3">
        <v>0</v>
      </c>
      <c r="E235" s="16">
        <v>34828.65</v>
      </c>
      <c r="F235" s="17" t="s">
        <v>2366</v>
      </c>
      <c r="G235" s="18" t="s">
        <v>2363</v>
      </c>
      <c r="H235" s="3" t="s">
        <v>2386</v>
      </c>
    </row>
    <row r="236" spans="1:8" x14ac:dyDescent="0.3">
      <c r="A236" s="11" t="s">
        <v>250</v>
      </c>
      <c r="B236" s="12" t="s">
        <v>2898</v>
      </c>
      <c r="C236" s="13">
        <v>27</v>
      </c>
      <c r="D236" s="14">
        <v>1</v>
      </c>
      <c r="E236" s="11">
        <v>34806.47</v>
      </c>
      <c r="F236" s="12" t="s">
        <v>2366</v>
      </c>
      <c r="G236" s="13" t="s">
        <v>2362</v>
      </c>
      <c r="H236" s="14" t="s">
        <v>2364</v>
      </c>
    </row>
    <row r="237" spans="1:8" x14ac:dyDescent="0.3">
      <c r="A237" s="16" t="s">
        <v>251</v>
      </c>
      <c r="B237" s="17" t="s">
        <v>2700</v>
      </c>
      <c r="C237" s="18">
        <v>19</v>
      </c>
      <c r="D237" s="3">
        <v>0</v>
      </c>
      <c r="E237" s="16">
        <v>34779.620000000003</v>
      </c>
      <c r="F237" s="17" t="s">
        <v>2366</v>
      </c>
      <c r="G237" s="18" t="s">
        <v>2362</v>
      </c>
      <c r="H237" s="3" t="s">
        <v>2386</v>
      </c>
    </row>
    <row r="238" spans="1:8" x14ac:dyDescent="0.3">
      <c r="A238" s="11" t="s">
        <v>252</v>
      </c>
      <c r="B238" s="12" t="s">
        <v>3115</v>
      </c>
      <c r="C238" s="13">
        <v>28</v>
      </c>
      <c r="D238" s="14">
        <v>0</v>
      </c>
      <c r="E238" s="11">
        <v>34672.15</v>
      </c>
      <c r="F238" s="12" t="s">
        <v>2366</v>
      </c>
      <c r="G238" s="13" t="s">
        <v>2363</v>
      </c>
      <c r="H238" s="14" t="s">
        <v>2364</v>
      </c>
    </row>
    <row r="239" spans="1:8" x14ac:dyDescent="0.3">
      <c r="A239" s="16" t="s">
        <v>253</v>
      </c>
      <c r="B239" s="17" t="s">
        <v>4275</v>
      </c>
      <c r="C239" s="18">
        <v>18</v>
      </c>
      <c r="D239" s="3">
        <v>0</v>
      </c>
      <c r="E239" s="16">
        <v>34617.839999999997</v>
      </c>
      <c r="F239" s="17" t="s">
        <v>2366</v>
      </c>
      <c r="G239" s="18" t="s">
        <v>2363</v>
      </c>
      <c r="H239" s="3" t="s">
        <v>2508</v>
      </c>
    </row>
    <row r="240" spans="1:8" x14ac:dyDescent="0.3">
      <c r="A240" s="11" t="s">
        <v>254</v>
      </c>
      <c r="B240" s="12" t="s">
        <v>4274</v>
      </c>
      <c r="C240" s="13">
        <v>46</v>
      </c>
      <c r="D240" s="14">
        <v>2</v>
      </c>
      <c r="E240" s="11">
        <v>34543.39</v>
      </c>
      <c r="F240" s="12" t="s">
        <v>2362</v>
      </c>
      <c r="G240" s="13" t="s">
        <v>2363</v>
      </c>
      <c r="H240" s="14" t="s">
        <v>2386</v>
      </c>
    </row>
    <row r="241" spans="1:8" x14ac:dyDescent="0.3">
      <c r="A241" s="16" t="s">
        <v>255</v>
      </c>
      <c r="B241" s="17" t="s">
        <v>4273</v>
      </c>
      <c r="C241" s="18">
        <v>24</v>
      </c>
      <c r="D241" s="3">
        <v>0</v>
      </c>
      <c r="E241" s="16">
        <v>34472.839999999997</v>
      </c>
      <c r="F241" s="17" t="s">
        <v>2366</v>
      </c>
      <c r="G241" s="18" t="s">
        <v>2363</v>
      </c>
      <c r="H241" s="3" t="s">
        <v>2386</v>
      </c>
    </row>
    <row r="242" spans="1:8" x14ac:dyDescent="0.3">
      <c r="A242" s="11" t="s">
        <v>256</v>
      </c>
      <c r="B242" s="12" t="s">
        <v>4272</v>
      </c>
      <c r="C242" s="13">
        <v>32</v>
      </c>
      <c r="D242" s="14">
        <v>3</v>
      </c>
      <c r="E242" s="11">
        <v>34456.269999999997</v>
      </c>
      <c r="F242" s="12" t="s">
        <v>2366</v>
      </c>
      <c r="G242" s="13" t="s">
        <v>2362</v>
      </c>
      <c r="H242" s="14" t="s">
        <v>2386</v>
      </c>
    </row>
    <row r="243" spans="1:8" x14ac:dyDescent="0.3">
      <c r="A243" s="16" t="s">
        <v>257</v>
      </c>
      <c r="B243" s="17" t="s">
        <v>4271</v>
      </c>
      <c r="C243" s="18">
        <v>19</v>
      </c>
      <c r="D243" s="3">
        <v>0</v>
      </c>
      <c r="E243" s="16">
        <v>34439.86</v>
      </c>
      <c r="F243" s="17" t="s">
        <v>2362</v>
      </c>
      <c r="G243" s="18" t="s">
        <v>2366</v>
      </c>
      <c r="H243" s="3" t="s">
        <v>2364</v>
      </c>
    </row>
    <row r="244" spans="1:8" x14ac:dyDescent="0.3">
      <c r="A244" s="16" t="s">
        <v>258</v>
      </c>
      <c r="B244" s="17" t="s">
        <v>4270</v>
      </c>
      <c r="C244" s="18">
        <v>38</v>
      </c>
      <c r="D244" s="3">
        <v>3</v>
      </c>
      <c r="E244" s="16">
        <v>34402.22</v>
      </c>
      <c r="F244" s="17" t="s">
        <v>2362</v>
      </c>
      <c r="G244" s="18" t="s">
        <v>2363</v>
      </c>
      <c r="H244" s="3" t="s">
        <v>2386</v>
      </c>
    </row>
    <row r="245" spans="1:8" x14ac:dyDescent="0.3">
      <c r="A245" s="11" t="s">
        <v>259</v>
      </c>
      <c r="B245" s="12" t="s">
        <v>4269</v>
      </c>
      <c r="C245" s="13">
        <v>39</v>
      </c>
      <c r="D245" s="14">
        <v>3</v>
      </c>
      <c r="E245" s="11">
        <v>34307.22</v>
      </c>
      <c r="F245" s="12" t="s">
        <v>2362</v>
      </c>
      <c r="G245" s="13" t="s">
        <v>2362</v>
      </c>
      <c r="H245" s="14" t="s">
        <v>2371</v>
      </c>
    </row>
    <row r="246" spans="1:8" x14ac:dyDescent="0.3">
      <c r="A246" s="16" t="s">
        <v>4268</v>
      </c>
      <c r="B246" s="17" t="s">
        <v>3014</v>
      </c>
      <c r="C246" s="18">
        <v>18</v>
      </c>
      <c r="D246" s="3">
        <v>2</v>
      </c>
      <c r="E246" s="16">
        <v>34303.17</v>
      </c>
      <c r="F246" s="17" t="s">
        <v>2366</v>
      </c>
      <c r="G246" s="18" t="s">
        <v>2363</v>
      </c>
      <c r="H246" s="3" t="s">
        <v>2364</v>
      </c>
    </row>
    <row r="247" spans="1:8" x14ac:dyDescent="0.3">
      <c r="A247" s="16" t="s">
        <v>260</v>
      </c>
      <c r="B247" s="17" t="s">
        <v>4267</v>
      </c>
      <c r="C247" s="18">
        <v>36</v>
      </c>
      <c r="D247" s="3">
        <v>3</v>
      </c>
      <c r="E247" s="16">
        <v>34293.120000000003</v>
      </c>
      <c r="F247" s="17" t="s">
        <v>2366</v>
      </c>
      <c r="G247" s="18" t="s">
        <v>2362</v>
      </c>
      <c r="H247" s="3" t="s">
        <v>2386</v>
      </c>
    </row>
    <row r="248" spans="1:8" x14ac:dyDescent="0.3">
      <c r="A248" s="11" t="s">
        <v>261</v>
      </c>
      <c r="B248" s="12" t="s">
        <v>4266</v>
      </c>
      <c r="C248" s="13">
        <v>27</v>
      </c>
      <c r="D248" s="14">
        <v>0</v>
      </c>
      <c r="E248" s="11">
        <v>34289.43</v>
      </c>
      <c r="F248" s="12" t="s">
        <v>2366</v>
      </c>
      <c r="G248" s="13" t="s">
        <v>2366</v>
      </c>
      <c r="H248" s="14" t="s">
        <v>2386</v>
      </c>
    </row>
    <row r="249" spans="1:8" x14ac:dyDescent="0.3">
      <c r="A249" s="16" t="s">
        <v>262</v>
      </c>
      <c r="B249" s="17" t="s">
        <v>4265</v>
      </c>
      <c r="C249" s="18">
        <v>24</v>
      </c>
      <c r="D249" s="3">
        <v>0</v>
      </c>
      <c r="E249" s="16">
        <v>34254.050000000003</v>
      </c>
      <c r="F249" s="17" t="s">
        <v>2366</v>
      </c>
      <c r="G249" s="18" t="s">
        <v>2363</v>
      </c>
      <c r="H249" s="3" t="s">
        <v>2506</v>
      </c>
    </row>
    <row r="250" spans="1:8" x14ac:dyDescent="0.3">
      <c r="A250" s="16" t="s">
        <v>263</v>
      </c>
      <c r="B250" s="17" t="s">
        <v>4264</v>
      </c>
      <c r="C250" s="18">
        <v>60</v>
      </c>
      <c r="D250" s="3">
        <v>0</v>
      </c>
      <c r="E250" s="16">
        <v>34218.019999999997</v>
      </c>
      <c r="F250" s="17" t="s">
        <v>2366</v>
      </c>
      <c r="G250" s="18" t="s">
        <v>2366</v>
      </c>
      <c r="H250" s="3" t="s">
        <v>2386</v>
      </c>
    </row>
    <row r="251" spans="1:8" x14ac:dyDescent="0.3">
      <c r="A251" s="11" t="s">
        <v>264</v>
      </c>
      <c r="B251" s="12" t="s">
        <v>4263</v>
      </c>
      <c r="C251" s="13">
        <v>47</v>
      </c>
      <c r="D251" s="14">
        <v>1</v>
      </c>
      <c r="E251" s="11">
        <v>34210.33</v>
      </c>
      <c r="F251" s="12" t="s">
        <v>2362</v>
      </c>
      <c r="G251" s="13" t="s">
        <v>2366</v>
      </c>
      <c r="H251" s="14" t="s">
        <v>2371</v>
      </c>
    </row>
    <row r="252" spans="1:8" x14ac:dyDescent="0.3">
      <c r="A252" s="16" t="s">
        <v>265</v>
      </c>
      <c r="B252" s="17" t="s">
        <v>4262</v>
      </c>
      <c r="C252" s="18">
        <v>51</v>
      </c>
      <c r="D252" s="3">
        <v>0</v>
      </c>
      <c r="E252" s="16">
        <v>34205.07</v>
      </c>
      <c r="F252" s="17" t="s">
        <v>2362</v>
      </c>
      <c r="G252" s="18" t="s">
        <v>2362</v>
      </c>
      <c r="H252" s="3" t="s">
        <v>2386</v>
      </c>
    </row>
    <row r="253" spans="1:8" x14ac:dyDescent="0.3">
      <c r="A253" s="11" t="s">
        <v>266</v>
      </c>
      <c r="B253" s="12" t="s">
        <v>4261</v>
      </c>
      <c r="C253" s="13">
        <v>23</v>
      </c>
      <c r="D253" s="14">
        <v>0</v>
      </c>
      <c r="E253" s="11">
        <v>34166.269999999997</v>
      </c>
      <c r="F253" s="12" t="s">
        <v>2362</v>
      </c>
      <c r="G253" s="13" t="s">
        <v>2363</v>
      </c>
      <c r="H253" s="14" t="s">
        <v>2386</v>
      </c>
    </row>
    <row r="254" spans="1:8" x14ac:dyDescent="0.3">
      <c r="A254" s="16" t="s">
        <v>267</v>
      </c>
      <c r="B254" s="17" t="s">
        <v>4260</v>
      </c>
      <c r="C254" s="18">
        <v>20</v>
      </c>
      <c r="D254" s="3">
        <v>0</v>
      </c>
      <c r="E254" s="16">
        <v>34084.68</v>
      </c>
      <c r="F254" s="17" t="s">
        <v>2362</v>
      </c>
      <c r="G254" s="18" t="s">
        <v>2363</v>
      </c>
      <c r="H254" s="3" t="s">
        <v>2386</v>
      </c>
    </row>
    <row r="255" spans="1:8" x14ac:dyDescent="0.3">
      <c r="A255" s="16" t="s">
        <v>268</v>
      </c>
      <c r="B255" s="17" t="s">
        <v>4259</v>
      </c>
      <c r="C255" s="18">
        <v>50</v>
      </c>
      <c r="D255" s="3">
        <v>0</v>
      </c>
      <c r="E255" s="16">
        <v>34053.360000000001</v>
      </c>
      <c r="F255" s="17" t="s">
        <v>2362</v>
      </c>
      <c r="G255" s="18" t="s">
        <v>2362</v>
      </c>
      <c r="H255" s="3" t="s">
        <v>2386</v>
      </c>
    </row>
    <row r="256" spans="1:8" x14ac:dyDescent="0.3">
      <c r="A256" s="11" t="s">
        <v>269</v>
      </c>
      <c r="B256" s="12" t="s">
        <v>4258</v>
      </c>
      <c r="C256" s="13">
        <v>28</v>
      </c>
      <c r="D256" s="14">
        <v>0</v>
      </c>
      <c r="E256" s="11">
        <v>33975.47</v>
      </c>
      <c r="F256" s="12" t="s">
        <v>2362</v>
      </c>
      <c r="G256" s="13" t="s">
        <v>2362</v>
      </c>
      <c r="H256" s="14" t="s">
        <v>2386</v>
      </c>
    </row>
    <row r="257" spans="1:8" x14ac:dyDescent="0.3">
      <c r="A257" s="16" t="s">
        <v>270</v>
      </c>
      <c r="B257" s="17" t="s">
        <v>2573</v>
      </c>
      <c r="C257" s="18">
        <v>22</v>
      </c>
      <c r="D257" s="3">
        <v>0</v>
      </c>
      <c r="E257" s="16">
        <v>33907.550000000003</v>
      </c>
      <c r="F257" s="17" t="s">
        <v>2362</v>
      </c>
      <c r="G257" s="18" t="s">
        <v>2362</v>
      </c>
      <c r="H257" s="3" t="s">
        <v>2371</v>
      </c>
    </row>
    <row r="258" spans="1:8" x14ac:dyDescent="0.3">
      <c r="A258" s="11" t="s">
        <v>271</v>
      </c>
      <c r="B258" s="12" t="s">
        <v>4257</v>
      </c>
      <c r="C258" s="13">
        <v>25</v>
      </c>
      <c r="D258" s="14">
        <v>0</v>
      </c>
      <c r="E258" s="11">
        <v>33900.65</v>
      </c>
      <c r="F258" s="12" t="s">
        <v>2362</v>
      </c>
      <c r="G258" s="13" t="s">
        <v>2363</v>
      </c>
      <c r="H258" s="14" t="s">
        <v>2386</v>
      </c>
    </row>
    <row r="259" spans="1:8" x14ac:dyDescent="0.3">
      <c r="A259" s="16" t="s">
        <v>272</v>
      </c>
      <c r="B259" s="17" t="s">
        <v>4256</v>
      </c>
      <c r="C259" s="18">
        <v>22</v>
      </c>
      <c r="D259" s="3">
        <v>0</v>
      </c>
      <c r="E259" s="16">
        <v>33829.39</v>
      </c>
      <c r="F259" s="17" t="s">
        <v>2362</v>
      </c>
      <c r="G259" s="18" t="s">
        <v>2363</v>
      </c>
      <c r="H259" s="3" t="s">
        <v>2386</v>
      </c>
    </row>
    <row r="260" spans="1:8" x14ac:dyDescent="0.3">
      <c r="A260" s="11" t="s">
        <v>273</v>
      </c>
      <c r="B260" s="12" t="s">
        <v>4255</v>
      </c>
      <c r="C260" s="13">
        <v>60</v>
      </c>
      <c r="D260" s="14">
        <v>0</v>
      </c>
      <c r="E260" s="11">
        <v>33753.32</v>
      </c>
      <c r="F260" s="12" t="s">
        <v>2366</v>
      </c>
      <c r="G260" s="13" t="s">
        <v>2363</v>
      </c>
      <c r="H260" s="14" t="s">
        <v>2386</v>
      </c>
    </row>
    <row r="261" spans="1:8" x14ac:dyDescent="0.3">
      <c r="A261" s="16" t="s">
        <v>274</v>
      </c>
      <c r="B261" s="17" t="s">
        <v>4254</v>
      </c>
      <c r="C261" s="18">
        <v>19</v>
      </c>
      <c r="D261" s="3">
        <v>0</v>
      </c>
      <c r="E261" s="16">
        <v>33750.29</v>
      </c>
      <c r="F261" s="17" t="s">
        <v>2366</v>
      </c>
      <c r="G261" s="18" t="s">
        <v>2363</v>
      </c>
      <c r="H261" s="3" t="s">
        <v>2371</v>
      </c>
    </row>
    <row r="262" spans="1:8" x14ac:dyDescent="0.3">
      <c r="A262" s="11" t="s">
        <v>275</v>
      </c>
      <c r="B262" s="12" t="s">
        <v>3014</v>
      </c>
      <c r="C262" s="13">
        <v>18</v>
      </c>
      <c r="D262" s="14">
        <v>0</v>
      </c>
      <c r="E262" s="11">
        <v>33732.69</v>
      </c>
      <c r="F262" s="12" t="s">
        <v>2366</v>
      </c>
      <c r="G262" s="13" t="s">
        <v>2366</v>
      </c>
      <c r="H262" s="14" t="s">
        <v>2678</v>
      </c>
    </row>
    <row r="263" spans="1:8" x14ac:dyDescent="0.3">
      <c r="A263" s="16" t="s">
        <v>276</v>
      </c>
      <c r="B263" s="17" t="s">
        <v>4253</v>
      </c>
      <c r="C263" s="18">
        <v>29</v>
      </c>
      <c r="D263" s="3">
        <v>0</v>
      </c>
      <c r="E263" s="16">
        <v>33707.550000000003</v>
      </c>
      <c r="F263" s="17" t="s">
        <v>2362</v>
      </c>
      <c r="G263" s="18" t="s">
        <v>2362</v>
      </c>
      <c r="H263" s="3" t="s">
        <v>2386</v>
      </c>
    </row>
    <row r="264" spans="1:8" x14ac:dyDescent="0.3">
      <c r="A264" s="11" t="s">
        <v>277</v>
      </c>
      <c r="B264" s="12" t="s">
        <v>2488</v>
      </c>
      <c r="C264" s="13">
        <v>19</v>
      </c>
      <c r="D264" s="14">
        <v>0</v>
      </c>
      <c r="E264" s="11">
        <v>33611.71</v>
      </c>
      <c r="F264" s="12" t="s">
        <v>2366</v>
      </c>
      <c r="G264" s="13" t="s">
        <v>2362</v>
      </c>
      <c r="H264" s="14" t="s">
        <v>2386</v>
      </c>
    </row>
    <row r="265" spans="1:8" x14ac:dyDescent="0.3">
      <c r="A265" s="11" t="s">
        <v>278</v>
      </c>
      <c r="B265" s="12" t="s">
        <v>4169</v>
      </c>
      <c r="C265" s="13">
        <v>38</v>
      </c>
      <c r="D265" s="14">
        <v>3</v>
      </c>
      <c r="E265" s="11">
        <v>33527.1</v>
      </c>
      <c r="F265" s="12" t="s">
        <v>2362</v>
      </c>
      <c r="G265" s="13" t="s">
        <v>2363</v>
      </c>
      <c r="H265" s="14" t="s">
        <v>2386</v>
      </c>
    </row>
    <row r="266" spans="1:8" x14ac:dyDescent="0.3">
      <c r="A266" s="16" t="s">
        <v>279</v>
      </c>
      <c r="B266" s="17" t="s">
        <v>4011</v>
      </c>
      <c r="C266" s="18">
        <v>20</v>
      </c>
      <c r="D266" s="3">
        <v>0</v>
      </c>
      <c r="E266" s="16">
        <v>33475.82</v>
      </c>
      <c r="F266" s="17" t="s">
        <v>2366</v>
      </c>
      <c r="G266" s="18" t="s">
        <v>2366</v>
      </c>
      <c r="H266" s="3" t="s">
        <v>2510</v>
      </c>
    </row>
    <row r="267" spans="1:8" x14ac:dyDescent="0.3">
      <c r="A267" s="11" t="s">
        <v>280</v>
      </c>
      <c r="B267" s="12" t="s">
        <v>3760</v>
      </c>
      <c r="C267" s="13">
        <v>52</v>
      </c>
      <c r="D267" s="14">
        <v>2</v>
      </c>
      <c r="E267" s="11">
        <v>33471.97</v>
      </c>
      <c r="F267" s="12" t="s">
        <v>2362</v>
      </c>
      <c r="G267" s="13" t="s">
        <v>2362</v>
      </c>
      <c r="H267" s="14" t="s">
        <v>2371</v>
      </c>
    </row>
    <row r="268" spans="1:8" x14ac:dyDescent="0.3">
      <c r="A268" s="16" t="s">
        <v>281</v>
      </c>
      <c r="B268" s="17" t="s">
        <v>4252</v>
      </c>
      <c r="C268" s="18">
        <v>37</v>
      </c>
      <c r="D268" s="3">
        <v>3</v>
      </c>
      <c r="E268" s="16">
        <v>33450.99</v>
      </c>
      <c r="F268" s="17" t="s">
        <v>2362</v>
      </c>
      <c r="G268" s="18" t="s">
        <v>2362</v>
      </c>
      <c r="H268" s="3" t="s">
        <v>2386</v>
      </c>
    </row>
    <row r="269" spans="1:8" x14ac:dyDescent="0.3">
      <c r="A269" s="11" t="s">
        <v>282</v>
      </c>
      <c r="B269" s="12" t="s">
        <v>3768</v>
      </c>
      <c r="C269" s="13">
        <v>50</v>
      </c>
      <c r="D269" s="14">
        <v>0</v>
      </c>
      <c r="E269" s="11">
        <v>33344.449999999997</v>
      </c>
      <c r="F269" s="12" t="s">
        <v>2362</v>
      </c>
      <c r="G269" s="13" t="s">
        <v>2363</v>
      </c>
      <c r="H269" s="14" t="s">
        <v>2386</v>
      </c>
    </row>
    <row r="270" spans="1:8" x14ac:dyDescent="0.3">
      <c r="A270" s="16" t="s">
        <v>283</v>
      </c>
      <c r="B270" s="17" t="s">
        <v>4251</v>
      </c>
      <c r="C270" s="18">
        <v>19</v>
      </c>
      <c r="D270" s="3">
        <v>0</v>
      </c>
      <c r="E270" s="16">
        <v>33307.550000000003</v>
      </c>
      <c r="F270" s="17" t="s">
        <v>2362</v>
      </c>
      <c r="G270" s="18" t="s">
        <v>2363</v>
      </c>
      <c r="H270" s="3" t="s">
        <v>2371</v>
      </c>
    </row>
    <row r="271" spans="1:8" x14ac:dyDescent="0.3">
      <c r="A271" s="11" t="s">
        <v>284</v>
      </c>
      <c r="B271" s="12" t="s">
        <v>4250</v>
      </c>
      <c r="C271" s="13">
        <v>32</v>
      </c>
      <c r="D271" s="14">
        <v>3</v>
      </c>
      <c r="E271" s="11">
        <v>33292.83</v>
      </c>
      <c r="F271" s="12" t="s">
        <v>2362</v>
      </c>
      <c r="G271" s="13" t="s">
        <v>2366</v>
      </c>
      <c r="H271" s="14" t="s">
        <v>2386</v>
      </c>
    </row>
    <row r="272" spans="1:8" x14ac:dyDescent="0.3">
      <c r="A272" s="16" t="s">
        <v>285</v>
      </c>
      <c r="B272" s="17" t="s">
        <v>4249</v>
      </c>
      <c r="C272" s="18">
        <v>37</v>
      </c>
      <c r="D272" s="3">
        <v>3</v>
      </c>
      <c r="E272" s="16">
        <v>33121</v>
      </c>
      <c r="F272" s="17" t="s">
        <v>2362</v>
      </c>
      <c r="G272" s="18" t="s">
        <v>2366</v>
      </c>
      <c r="H272" s="3" t="s">
        <v>2386</v>
      </c>
    </row>
    <row r="273" spans="1:8" x14ac:dyDescent="0.3">
      <c r="A273" s="11" t="s">
        <v>286</v>
      </c>
      <c r="B273" s="12" t="s">
        <v>4248</v>
      </c>
      <c r="C273" s="13">
        <v>53</v>
      </c>
      <c r="D273" s="14">
        <v>0</v>
      </c>
      <c r="E273" s="11">
        <v>33090.660000000003</v>
      </c>
      <c r="F273" s="12" t="s">
        <v>2362</v>
      </c>
      <c r="G273" s="13" t="s">
        <v>2362</v>
      </c>
      <c r="H273" s="14" t="s">
        <v>2386</v>
      </c>
    </row>
    <row r="274" spans="1:8" x14ac:dyDescent="0.3">
      <c r="A274" s="16" t="s">
        <v>287</v>
      </c>
      <c r="B274" s="17" t="s">
        <v>4247</v>
      </c>
      <c r="C274" s="18">
        <v>60</v>
      </c>
      <c r="D274" s="3">
        <v>0</v>
      </c>
      <c r="E274" s="16">
        <v>33074.94</v>
      </c>
      <c r="F274" s="17" t="s">
        <v>2366</v>
      </c>
      <c r="G274" s="18" t="s">
        <v>2362</v>
      </c>
      <c r="H274" s="3" t="s">
        <v>2386</v>
      </c>
    </row>
    <row r="275" spans="1:8" x14ac:dyDescent="0.3">
      <c r="A275" s="16" t="s">
        <v>288</v>
      </c>
      <c r="B275" s="17" t="s">
        <v>4246</v>
      </c>
      <c r="C275" s="18">
        <v>28</v>
      </c>
      <c r="D275" s="3">
        <v>0</v>
      </c>
      <c r="E275" s="16">
        <v>33057.230000000003</v>
      </c>
      <c r="F275" s="17" t="s">
        <v>2366</v>
      </c>
      <c r="G275" s="18" t="s">
        <v>2362</v>
      </c>
      <c r="H275" s="3" t="s">
        <v>2386</v>
      </c>
    </row>
    <row r="276" spans="1:8" x14ac:dyDescent="0.3">
      <c r="A276" s="11" t="s">
        <v>289</v>
      </c>
      <c r="B276" s="12" t="s">
        <v>4245</v>
      </c>
      <c r="C276" s="13">
        <v>55</v>
      </c>
      <c r="D276" s="14">
        <v>0</v>
      </c>
      <c r="E276" s="11">
        <v>33025.32</v>
      </c>
      <c r="F276" s="12" t="s">
        <v>2362</v>
      </c>
      <c r="G276" s="13" t="s">
        <v>2363</v>
      </c>
      <c r="H276" s="14" t="s">
        <v>2386</v>
      </c>
    </row>
    <row r="277" spans="1:8" x14ac:dyDescent="0.3">
      <c r="A277" s="16" t="s">
        <v>290</v>
      </c>
      <c r="B277" s="17" t="s">
        <v>4244</v>
      </c>
      <c r="C277" s="18">
        <v>27</v>
      </c>
      <c r="D277" s="3">
        <v>0</v>
      </c>
      <c r="E277" s="16">
        <v>33017.46</v>
      </c>
      <c r="F277" s="17" t="s">
        <v>2366</v>
      </c>
      <c r="G277" s="18" t="s">
        <v>2366</v>
      </c>
      <c r="H277" s="3" t="s">
        <v>2386</v>
      </c>
    </row>
    <row r="278" spans="1:8" x14ac:dyDescent="0.3">
      <c r="A278" s="11" t="s">
        <v>291</v>
      </c>
      <c r="B278" s="12" t="s">
        <v>4243</v>
      </c>
      <c r="C278" s="13">
        <v>51</v>
      </c>
      <c r="D278" s="14">
        <v>0</v>
      </c>
      <c r="E278" s="11">
        <v>32947.629999999997</v>
      </c>
      <c r="F278" s="12" t="s">
        <v>2362</v>
      </c>
      <c r="G278" s="13" t="s">
        <v>2366</v>
      </c>
      <c r="H278" s="14" t="s">
        <v>2386</v>
      </c>
    </row>
    <row r="279" spans="1:8" x14ac:dyDescent="0.3">
      <c r="A279" s="16" t="s">
        <v>292</v>
      </c>
      <c r="B279" s="17" t="s">
        <v>4242</v>
      </c>
      <c r="C279" s="18">
        <v>41</v>
      </c>
      <c r="D279" s="3">
        <v>1</v>
      </c>
      <c r="E279" s="16">
        <v>32906.69</v>
      </c>
      <c r="F279" s="17" t="s">
        <v>2362</v>
      </c>
      <c r="G279" s="18" t="s">
        <v>2363</v>
      </c>
      <c r="H279" s="3" t="s">
        <v>2386</v>
      </c>
    </row>
    <row r="280" spans="1:8" x14ac:dyDescent="0.3">
      <c r="A280" s="11" t="s">
        <v>293</v>
      </c>
      <c r="B280" s="12" t="s">
        <v>4139</v>
      </c>
      <c r="C280" s="13">
        <v>27</v>
      </c>
      <c r="D280" s="14">
        <v>0</v>
      </c>
      <c r="E280" s="11">
        <v>32827.51</v>
      </c>
      <c r="F280" s="12" t="s">
        <v>2366</v>
      </c>
      <c r="G280" s="13" t="s">
        <v>2362</v>
      </c>
      <c r="H280" s="14" t="s">
        <v>2386</v>
      </c>
    </row>
    <row r="281" spans="1:8" x14ac:dyDescent="0.3">
      <c r="A281" s="16" t="s">
        <v>294</v>
      </c>
      <c r="B281" s="17" t="s">
        <v>4241</v>
      </c>
      <c r="C281" s="18">
        <v>42</v>
      </c>
      <c r="D281" s="3">
        <v>3</v>
      </c>
      <c r="E281" s="16">
        <v>32787.46</v>
      </c>
      <c r="F281" s="17" t="s">
        <v>2366</v>
      </c>
      <c r="G281" s="18" t="s">
        <v>2363</v>
      </c>
      <c r="H281" s="3" t="s">
        <v>2371</v>
      </c>
    </row>
    <row r="282" spans="1:8" x14ac:dyDescent="0.3">
      <c r="A282" s="11" t="s">
        <v>295</v>
      </c>
      <c r="B282" s="12" t="s">
        <v>3934</v>
      </c>
      <c r="C282" s="13">
        <v>50</v>
      </c>
      <c r="D282" s="14">
        <v>0</v>
      </c>
      <c r="E282" s="11">
        <v>32765.33</v>
      </c>
      <c r="F282" s="12" t="s">
        <v>2362</v>
      </c>
      <c r="G282" s="13" t="s">
        <v>2362</v>
      </c>
      <c r="H282" s="14" t="s">
        <v>2371</v>
      </c>
    </row>
    <row r="283" spans="1:8" x14ac:dyDescent="0.3">
      <c r="A283" s="16" t="s">
        <v>296</v>
      </c>
      <c r="B283" s="17" t="s">
        <v>3279</v>
      </c>
      <c r="C283" s="18">
        <v>48</v>
      </c>
      <c r="D283" s="3">
        <v>0</v>
      </c>
      <c r="E283" s="16">
        <v>32760.48</v>
      </c>
      <c r="F283" s="17" t="s">
        <v>2366</v>
      </c>
      <c r="G283" s="18" t="s">
        <v>2366</v>
      </c>
      <c r="H283" s="3" t="s">
        <v>2386</v>
      </c>
    </row>
    <row r="284" spans="1:8" x14ac:dyDescent="0.3">
      <c r="A284" s="11" t="s">
        <v>297</v>
      </c>
      <c r="B284" s="12" t="s">
        <v>4240</v>
      </c>
      <c r="C284" s="13">
        <v>32</v>
      </c>
      <c r="D284" s="14">
        <v>2</v>
      </c>
      <c r="E284" s="11">
        <v>32734.19</v>
      </c>
      <c r="F284" s="12" t="s">
        <v>2362</v>
      </c>
      <c r="G284" s="13" t="s">
        <v>2366</v>
      </c>
      <c r="H284" s="14" t="s">
        <v>2371</v>
      </c>
    </row>
    <row r="285" spans="1:8" x14ac:dyDescent="0.3">
      <c r="A285" s="11" t="s">
        <v>299</v>
      </c>
      <c r="B285" s="12" t="s">
        <v>4239</v>
      </c>
      <c r="C285" s="13">
        <v>32</v>
      </c>
      <c r="D285" s="14">
        <v>3</v>
      </c>
      <c r="E285" s="11">
        <v>32716.2</v>
      </c>
      <c r="F285" s="12" t="s">
        <v>2366</v>
      </c>
      <c r="G285" s="13" t="s">
        <v>2362</v>
      </c>
      <c r="H285" s="14" t="s">
        <v>2386</v>
      </c>
    </row>
    <row r="286" spans="1:8" x14ac:dyDescent="0.3">
      <c r="A286" s="16" t="s">
        <v>300</v>
      </c>
      <c r="B286" s="17" t="s">
        <v>4238</v>
      </c>
      <c r="C286" s="18">
        <v>54</v>
      </c>
      <c r="D286" s="3">
        <v>0</v>
      </c>
      <c r="E286" s="16">
        <v>32686.080000000002</v>
      </c>
      <c r="F286" s="17" t="s">
        <v>2362</v>
      </c>
      <c r="G286" s="18" t="s">
        <v>2363</v>
      </c>
      <c r="H286" s="3" t="s">
        <v>2386</v>
      </c>
    </row>
    <row r="287" spans="1:8" x14ac:dyDescent="0.3">
      <c r="A287" s="11" t="s">
        <v>301</v>
      </c>
      <c r="B287" s="12" t="s">
        <v>2866</v>
      </c>
      <c r="C287" s="13">
        <v>32</v>
      </c>
      <c r="D287" s="14">
        <v>3</v>
      </c>
      <c r="E287" s="11">
        <v>32672.11</v>
      </c>
      <c r="F287" s="12" t="s">
        <v>2366</v>
      </c>
      <c r="G287" s="13" t="s">
        <v>2366</v>
      </c>
      <c r="H287" s="14" t="s">
        <v>2386</v>
      </c>
    </row>
    <row r="288" spans="1:8" x14ac:dyDescent="0.3">
      <c r="A288" s="16" t="s">
        <v>302</v>
      </c>
      <c r="B288" s="17" t="s">
        <v>4237</v>
      </c>
      <c r="C288" s="18">
        <v>19</v>
      </c>
      <c r="D288" s="3">
        <v>0</v>
      </c>
      <c r="E288" s="16">
        <v>32548.34</v>
      </c>
      <c r="F288" s="17" t="s">
        <v>2366</v>
      </c>
      <c r="G288" s="18" t="s">
        <v>2362</v>
      </c>
      <c r="H288" s="3" t="s">
        <v>2364</v>
      </c>
    </row>
    <row r="289" spans="1:8" x14ac:dyDescent="0.3">
      <c r="A289" s="11" t="s">
        <v>303</v>
      </c>
      <c r="B289" s="12" t="s">
        <v>4236</v>
      </c>
      <c r="C289" s="13">
        <v>46</v>
      </c>
      <c r="D289" s="14">
        <v>2</v>
      </c>
      <c r="E289" s="11">
        <v>32485.46</v>
      </c>
      <c r="F289" s="12" t="s">
        <v>2362</v>
      </c>
      <c r="G289" s="13" t="s">
        <v>2366</v>
      </c>
      <c r="H289" s="14" t="s">
        <v>2386</v>
      </c>
    </row>
    <row r="290" spans="1:8" x14ac:dyDescent="0.3">
      <c r="A290" s="16" t="s">
        <v>304</v>
      </c>
      <c r="B290" s="17" t="s">
        <v>4235</v>
      </c>
      <c r="C290" s="18">
        <v>41</v>
      </c>
      <c r="D290" s="3">
        <v>1</v>
      </c>
      <c r="E290" s="16">
        <v>32462.35</v>
      </c>
      <c r="F290" s="17" t="s">
        <v>2362</v>
      </c>
      <c r="G290" s="18" t="s">
        <v>2362</v>
      </c>
      <c r="H290" s="3" t="s">
        <v>2386</v>
      </c>
    </row>
    <row r="291" spans="1:8" x14ac:dyDescent="0.3">
      <c r="A291" s="11" t="s">
        <v>305</v>
      </c>
      <c r="B291" s="12" t="s">
        <v>4234</v>
      </c>
      <c r="C291" s="13">
        <v>46</v>
      </c>
      <c r="D291" s="14">
        <v>2</v>
      </c>
      <c r="E291" s="11">
        <v>32430.22</v>
      </c>
      <c r="F291" s="12" t="s">
        <v>2362</v>
      </c>
      <c r="G291" s="13" t="s">
        <v>2363</v>
      </c>
      <c r="H291" s="14" t="s">
        <v>2386</v>
      </c>
    </row>
    <row r="292" spans="1:8" x14ac:dyDescent="0.3">
      <c r="A292" s="16" t="s">
        <v>306</v>
      </c>
      <c r="B292" s="17" t="s">
        <v>3519</v>
      </c>
      <c r="C292" s="18">
        <v>50</v>
      </c>
      <c r="D292" s="3">
        <v>0</v>
      </c>
      <c r="E292" s="16">
        <v>32428.63</v>
      </c>
      <c r="F292" s="17" t="s">
        <v>2362</v>
      </c>
      <c r="G292" s="18" t="s">
        <v>2362</v>
      </c>
      <c r="H292" s="3" t="s">
        <v>2386</v>
      </c>
    </row>
    <row r="293" spans="1:8" x14ac:dyDescent="0.3">
      <c r="A293" s="11" t="s">
        <v>307</v>
      </c>
      <c r="B293" s="12" t="s">
        <v>2983</v>
      </c>
      <c r="C293" s="13">
        <v>36</v>
      </c>
      <c r="D293" s="14">
        <v>3</v>
      </c>
      <c r="E293" s="11">
        <v>32288.49</v>
      </c>
      <c r="F293" s="12" t="s">
        <v>2362</v>
      </c>
      <c r="G293" s="13" t="s">
        <v>2362</v>
      </c>
      <c r="H293" s="14" t="s">
        <v>2386</v>
      </c>
    </row>
    <row r="294" spans="1:8" x14ac:dyDescent="0.3">
      <c r="A294" s="16" t="s">
        <v>308</v>
      </c>
      <c r="B294" s="17" t="s">
        <v>4233</v>
      </c>
      <c r="C294" s="18">
        <v>47</v>
      </c>
      <c r="D294" s="3">
        <v>1</v>
      </c>
      <c r="E294" s="16">
        <v>32259.96</v>
      </c>
      <c r="F294" s="17" t="s">
        <v>2362</v>
      </c>
      <c r="G294" s="18" t="s">
        <v>2363</v>
      </c>
      <c r="H294" s="3" t="s">
        <v>2371</v>
      </c>
    </row>
    <row r="295" spans="1:8" x14ac:dyDescent="0.3">
      <c r="A295" s="16" t="s">
        <v>309</v>
      </c>
      <c r="B295" s="17" t="s">
        <v>4232</v>
      </c>
      <c r="C295" s="18">
        <v>28</v>
      </c>
      <c r="D295" s="3">
        <v>0</v>
      </c>
      <c r="E295" s="16">
        <v>32222.81</v>
      </c>
      <c r="F295" s="17" t="s">
        <v>2362</v>
      </c>
      <c r="G295" s="18" t="s">
        <v>2366</v>
      </c>
      <c r="H295" s="3" t="s">
        <v>2386</v>
      </c>
    </row>
    <row r="296" spans="1:8" x14ac:dyDescent="0.3">
      <c r="A296" s="11" t="s">
        <v>310</v>
      </c>
      <c r="B296" s="12" t="s">
        <v>4231</v>
      </c>
      <c r="C296" s="13">
        <v>53</v>
      </c>
      <c r="D296" s="14">
        <v>0</v>
      </c>
      <c r="E296" s="11">
        <v>32192.76</v>
      </c>
      <c r="F296" s="12" t="s">
        <v>2366</v>
      </c>
      <c r="G296" s="13" t="s">
        <v>2362</v>
      </c>
      <c r="H296" s="14" t="s">
        <v>2386</v>
      </c>
    </row>
    <row r="297" spans="1:8" x14ac:dyDescent="0.3">
      <c r="A297" s="16" t="s">
        <v>311</v>
      </c>
      <c r="B297" s="17" t="s">
        <v>4230</v>
      </c>
      <c r="C297" s="18">
        <v>44</v>
      </c>
      <c r="D297" s="3">
        <v>2</v>
      </c>
      <c r="E297" s="16">
        <v>32108.66</v>
      </c>
      <c r="F297" s="17" t="s">
        <v>2366</v>
      </c>
      <c r="G297" s="18" t="s">
        <v>2363</v>
      </c>
      <c r="H297" s="3" t="s">
        <v>2678</v>
      </c>
    </row>
    <row r="298" spans="1:8" x14ac:dyDescent="0.3">
      <c r="A298" s="11" t="s">
        <v>312</v>
      </c>
      <c r="B298" s="12" t="s">
        <v>4229</v>
      </c>
      <c r="C298" s="13">
        <v>29</v>
      </c>
      <c r="D298" s="14">
        <v>0</v>
      </c>
      <c r="E298" s="11">
        <v>32086.21</v>
      </c>
      <c r="F298" s="12" t="s">
        <v>2366</v>
      </c>
      <c r="G298" s="13" t="s">
        <v>2363</v>
      </c>
      <c r="H298" s="14" t="s">
        <v>2386</v>
      </c>
    </row>
    <row r="299" spans="1:8" x14ac:dyDescent="0.3">
      <c r="A299" s="16" t="s">
        <v>313</v>
      </c>
      <c r="B299" s="17" t="s">
        <v>4228</v>
      </c>
      <c r="C299" s="18">
        <v>50</v>
      </c>
      <c r="D299" s="3">
        <v>0</v>
      </c>
      <c r="E299" s="16">
        <v>31980.89</v>
      </c>
      <c r="F299" s="17" t="s">
        <v>2362</v>
      </c>
      <c r="G299" s="18" t="s">
        <v>2366</v>
      </c>
      <c r="H299" s="3" t="s">
        <v>2386</v>
      </c>
    </row>
    <row r="300" spans="1:8" x14ac:dyDescent="0.3">
      <c r="A300" s="11" t="s">
        <v>314</v>
      </c>
      <c r="B300" s="12" t="s">
        <v>3780</v>
      </c>
      <c r="C300" s="13">
        <v>47</v>
      </c>
      <c r="D300" s="14">
        <v>1</v>
      </c>
      <c r="E300" s="11">
        <v>31897.1</v>
      </c>
      <c r="F300" s="12" t="s">
        <v>2362</v>
      </c>
      <c r="G300" s="13" t="s">
        <v>2363</v>
      </c>
      <c r="H300" s="14" t="s">
        <v>2386</v>
      </c>
    </row>
    <row r="301" spans="1:8" x14ac:dyDescent="0.3">
      <c r="A301" s="16" t="s">
        <v>315</v>
      </c>
      <c r="B301" s="17" t="s">
        <v>4227</v>
      </c>
      <c r="C301" s="18">
        <v>38</v>
      </c>
      <c r="D301" s="3">
        <v>3</v>
      </c>
      <c r="E301" s="16">
        <v>31743.919999999998</v>
      </c>
      <c r="F301" s="17" t="s">
        <v>2362</v>
      </c>
      <c r="G301" s="18" t="s">
        <v>2366</v>
      </c>
      <c r="H301" s="3" t="s">
        <v>2386</v>
      </c>
    </row>
    <row r="302" spans="1:8" x14ac:dyDescent="0.3">
      <c r="A302" s="11" t="s">
        <v>316</v>
      </c>
      <c r="B302" s="12" t="s">
        <v>4226</v>
      </c>
      <c r="C302" s="13">
        <v>45</v>
      </c>
      <c r="D302" s="14">
        <v>2</v>
      </c>
      <c r="E302" s="11">
        <v>31736.7</v>
      </c>
      <c r="F302" s="12" t="s">
        <v>2362</v>
      </c>
      <c r="G302" s="13" t="s">
        <v>2362</v>
      </c>
      <c r="H302" s="14" t="s">
        <v>2371</v>
      </c>
    </row>
    <row r="303" spans="1:8" x14ac:dyDescent="0.3">
      <c r="A303" s="16" t="s">
        <v>317</v>
      </c>
      <c r="B303" s="17" t="s">
        <v>4225</v>
      </c>
      <c r="C303" s="18">
        <v>62</v>
      </c>
      <c r="D303" s="3">
        <v>1</v>
      </c>
      <c r="E303" s="16">
        <v>31620</v>
      </c>
      <c r="F303" s="17" t="s">
        <v>2362</v>
      </c>
      <c r="G303" s="18" t="s">
        <v>2366</v>
      </c>
      <c r="H303" s="3" t="s">
        <v>2581</v>
      </c>
    </row>
    <row r="304" spans="1:8" x14ac:dyDescent="0.3">
      <c r="A304" s="11" t="s">
        <v>318</v>
      </c>
      <c r="B304" s="12" t="s">
        <v>3465</v>
      </c>
      <c r="C304" s="13">
        <v>47</v>
      </c>
      <c r="D304" s="14">
        <v>1</v>
      </c>
      <c r="E304" s="11">
        <v>31591.82</v>
      </c>
      <c r="F304" s="12" t="s">
        <v>2362</v>
      </c>
      <c r="G304" s="13" t="s">
        <v>2366</v>
      </c>
      <c r="H304" s="14" t="s">
        <v>2386</v>
      </c>
    </row>
    <row r="305" spans="1:8" x14ac:dyDescent="0.3">
      <c r="A305" s="11" t="s">
        <v>319</v>
      </c>
      <c r="B305" s="12" t="s">
        <v>4224</v>
      </c>
      <c r="C305" s="13">
        <v>48</v>
      </c>
      <c r="D305" s="14">
        <v>0</v>
      </c>
      <c r="E305" s="11">
        <v>31368.81</v>
      </c>
      <c r="F305" s="12" t="s">
        <v>2362</v>
      </c>
      <c r="G305" s="13" t="s">
        <v>2363</v>
      </c>
      <c r="H305" s="14" t="s">
        <v>2386</v>
      </c>
    </row>
    <row r="306" spans="1:8" x14ac:dyDescent="0.3">
      <c r="A306" s="16" t="s">
        <v>320</v>
      </c>
      <c r="B306" s="17" t="s">
        <v>4040</v>
      </c>
      <c r="C306" s="18">
        <v>27</v>
      </c>
      <c r="D306" s="3">
        <v>0</v>
      </c>
      <c r="E306" s="16">
        <v>31328.27</v>
      </c>
      <c r="F306" s="17" t="s">
        <v>2362</v>
      </c>
      <c r="G306" s="18" t="s">
        <v>2362</v>
      </c>
      <c r="H306" s="3" t="s">
        <v>2386</v>
      </c>
    </row>
    <row r="307" spans="1:8" x14ac:dyDescent="0.3">
      <c r="A307" s="11" t="s">
        <v>321</v>
      </c>
      <c r="B307" s="12" t="s">
        <v>4223</v>
      </c>
      <c r="C307" s="13">
        <v>54</v>
      </c>
      <c r="D307" s="14">
        <v>0</v>
      </c>
      <c r="E307" s="11">
        <v>31322.53</v>
      </c>
      <c r="F307" s="12" t="s">
        <v>2362</v>
      </c>
      <c r="G307" s="13" t="s">
        <v>2366</v>
      </c>
      <c r="H307" s="14" t="s">
        <v>2386</v>
      </c>
    </row>
    <row r="308" spans="1:8" x14ac:dyDescent="0.3">
      <c r="A308" s="16" t="s">
        <v>322</v>
      </c>
      <c r="B308" s="17" t="s">
        <v>4222</v>
      </c>
      <c r="C308" s="18">
        <v>22</v>
      </c>
      <c r="D308" s="3">
        <v>0</v>
      </c>
      <c r="E308" s="16">
        <v>31234.560000000001</v>
      </c>
      <c r="F308" s="17" t="s">
        <v>2366</v>
      </c>
      <c r="G308" s="18" t="s">
        <v>2366</v>
      </c>
      <c r="H308" s="3" t="s">
        <v>2386</v>
      </c>
    </row>
    <row r="309" spans="1:8" x14ac:dyDescent="0.3">
      <c r="A309" s="11" t="s">
        <v>323</v>
      </c>
      <c r="B309" s="12" t="s">
        <v>3785</v>
      </c>
      <c r="C309" s="13">
        <v>18</v>
      </c>
      <c r="D309" s="14">
        <v>0</v>
      </c>
      <c r="E309" s="11">
        <v>31196.61</v>
      </c>
      <c r="F309" s="12" t="s">
        <v>2362</v>
      </c>
      <c r="G309" s="13" t="s">
        <v>2366</v>
      </c>
      <c r="H309" s="14" t="s">
        <v>2386</v>
      </c>
    </row>
    <row r="310" spans="1:8" x14ac:dyDescent="0.3">
      <c r="A310" s="16" t="s">
        <v>324</v>
      </c>
      <c r="B310" s="17" t="s">
        <v>4221</v>
      </c>
      <c r="C310" s="18">
        <v>61</v>
      </c>
      <c r="D310" s="3">
        <v>3</v>
      </c>
      <c r="E310" s="16">
        <v>30942.19</v>
      </c>
      <c r="F310" s="17" t="s">
        <v>2362</v>
      </c>
      <c r="G310" s="18" t="s">
        <v>2362</v>
      </c>
      <c r="H310" s="3" t="s">
        <v>2364</v>
      </c>
    </row>
    <row r="311" spans="1:8" x14ac:dyDescent="0.3">
      <c r="A311" s="11" t="s">
        <v>325</v>
      </c>
      <c r="B311" s="12" t="s">
        <v>3686</v>
      </c>
      <c r="C311" s="13">
        <v>34</v>
      </c>
      <c r="D311" s="14">
        <v>3</v>
      </c>
      <c r="E311" s="11">
        <v>30763.01</v>
      </c>
      <c r="F311" s="12" t="s">
        <v>2362</v>
      </c>
      <c r="G311" s="13" t="s">
        <v>2366</v>
      </c>
      <c r="H311" s="14" t="s">
        <v>2386</v>
      </c>
    </row>
    <row r="312" spans="1:8" x14ac:dyDescent="0.3">
      <c r="A312" s="16" t="s">
        <v>326</v>
      </c>
      <c r="B312" s="17" t="s">
        <v>4107</v>
      </c>
      <c r="C312" s="18">
        <v>39</v>
      </c>
      <c r="D312" s="3">
        <v>3</v>
      </c>
      <c r="E312" s="16">
        <v>30724.44</v>
      </c>
      <c r="F312" s="17" t="s">
        <v>2362</v>
      </c>
      <c r="G312" s="18" t="s">
        <v>2363</v>
      </c>
      <c r="H312" s="3" t="s">
        <v>2386</v>
      </c>
    </row>
    <row r="313" spans="1:8" x14ac:dyDescent="0.3">
      <c r="A313" s="11" t="s">
        <v>327</v>
      </c>
      <c r="B313" s="12" t="s">
        <v>4220</v>
      </c>
      <c r="C313" s="13">
        <v>23</v>
      </c>
      <c r="D313" s="14">
        <v>0</v>
      </c>
      <c r="E313" s="11">
        <v>30697.71</v>
      </c>
      <c r="F313" s="12" t="s">
        <v>2366</v>
      </c>
      <c r="G313" s="13" t="s">
        <v>2362</v>
      </c>
      <c r="H313" s="14" t="s">
        <v>2386</v>
      </c>
    </row>
    <row r="314" spans="1:8" x14ac:dyDescent="0.3">
      <c r="A314" s="16" t="s">
        <v>328</v>
      </c>
      <c r="B314" s="17" t="s">
        <v>3924</v>
      </c>
      <c r="C314" s="18">
        <v>52</v>
      </c>
      <c r="D314" s="3">
        <v>0</v>
      </c>
      <c r="E314" s="16">
        <v>30625.65</v>
      </c>
      <c r="F314" s="17" t="s">
        <v>2362</v>
      </c>
      <c r="G314" s="18" t="s">
        <v>2363</v>
      </c>
      <c r="H314" s="3" t="s">
        <v>2386</v>
      </c>
    </row>
    <row r="315" spans="1:8" x14ac:dyDescent="0.3">
      <c r="A315" s="16" t="s">
        <v>329</v>
      </c>
      <c r="B315" s="17" t="s">
        <v>4219</v>
      </c>
      <c r="C315" s="18">
        <v>36</v>
      </c>
      <c r="D315" s="3">
        <v>3</v>
      </c>
      <c r="E315" s="16">
        <v>30530.5</v>
      </c>
      <c r="F315" s="17" t="s">
        <v>2362</v>
      </c>
      <c r="G315" s="18" t="s">
        <v>2366</v>
      </c>
      <c r="H315" s="3" t="s">
        <v>2386</v>
      </c>
    </row>
    <row r="316" spans="1:8" x14ac:dyDescent="0.3">
      <c r="A316" s="11" t="s">
        <v>330</v>
      </c>
      <c r="B316" s="12" t="s">
        <v>3001</v>
      </c>
      <c r="C316" s="13">
        <v>39</v>
      </c>
      <c r="D316" s="14">
        <v>3</v>
      </c>
      <c r="E316" s="11">
        <v>30457.37</v>
      </c>
      <c r="F316" s="12" t="s">
        <v>2362</v>
      </c>
      <c r="G316" s="13" t="s">
        <v>2366</v>
      </c>
      <c r="H316" s="14" t="s">
        <v>2371</v>
      </c>
    </row>
    <row r="317" spans="1:8" x14ac:dyDescent="0.3">
      <c r="A317" s="16" t="s">
        <v>331</v>
      </c>
      <c r="B317" s="17" t="s">
        <v>4218</v>
      </c>
      <c r="C317" s="18">
        <v>24</v>
      </c>
      <c r="D317" s="3">
        <v>0</v>
      </c>
      <c r="E317" s="16">
        <v>30422.03</v>
      </c>
      <c r="F317" s="17" t="s">
        <v>2362</v>
      </c>
      <c r="G317" s="18" t="s">
        <v>2363</v>
      </c>
      <c r="H317" s="3" t="s">
        <v>2386</v>
      </c>
    </row>
    <row r="318" spans="1:8" x14ac:dyDescent="0.3">
      <c r="A318" s="11" t="s">
        <v>332</v>
      </c>
      <c r="B318" s="12" t="s">
        <v>3327</v>
      </c>
      <c r="C318" s="13">
        <v>46</v>
      </c>
      <c r="D318" s="14">
        <v>2</v>
      </c>
      <c r="E318" s="11">
        <v>30409.53</v>
      </c>
      <c r="F318" s="12" t="s">
        <v>2362</v>
      </c>
      <c r="G318" s="13" t="s">
        <v>2363</v>
      </c>
      <c r="H318" s="14" t="s">
        <v>2371</v>
      </c>
    </row>
    <row r="319" spans="1:8" x14ac:dyDescent="0.3">
      <c r="A319" s="16" t="s">
        <v>333</v>
      </c>
      <c r="B319" s="17" t="s">
        <v>4217</v>
      </c>
      <c r="C319" s="18">
        <v>53</v>
      </c>
      <c r="D319" s="3">
        <v>0</v>
      </c>
      <c r="E319" s="16">
        <v>30366.93</v>
      </c>
      <c r="F319" s="17" t="s">
        <v>2362</v>
      </c>
      <c r="G319" s="18" t="s">
        <v>2362</v>
      </c>
      <c r="H319" s="3" t="s">
        <v>2386</v>
      </c>
    </row>
    <row r="320" spans="1:8" x14ac:dyDescent="0.3">
      <c r="A320" s="11" t="s">
        <v>334</v>
      </c>
      <c r="B320" s="12" t="s">
        <v>4216</v>
      </c>
      <c r="C320" s="13">
        <v>19</v>
      </c>
      <c r="D320" s="14">
        <v>0</v>
      </c>
      <c r="E320" s="11">
        <v>30328.27</v>
      </c>
      <c r="F320" s="12" t="s">
        <v>2362</v>
      </c>
      <c r="G320" s="13" t="s">
        <v>2362</v>
      </c>
      <c r="H320" s="14" t="s">
        <v>2386</v>
      </c>
    </row>
    <row r="321" spans="1:8" x14ac:dyDescent="0.3">
      <c r="A321" s="16" t="s">
        <v>335</v>
      </c>
      <c r="B321" s="17" t="s">
        <v>4215</v>
      </c>
      <c r="C321" s="18">
        <v>50</v>
      </c>
      <c r="D321" s="3">
        <v>2</v>
      </c>
      <c r="E321" s="16">
        <v>30284.639999999999</v>
      </c>
      <c r="F321" s="17" t="s">
        <v>2366</v>
      </c>
      <c r="G321" s="18" t="s">
        <v>2366</v>
      </c>
      <c r="H321" s="3" t="s">
        <v>2371</v>
      </c>
    </row>
    <row r="322" spans="1:8" x14ac:dyDescent="0.3">
      <c r="A322" s="11" t="s">
        <v>336</v>
      </c>
      <c r="B322" s="12" t="s">
        <v>3726</v>
      </c>
      <c r="C322" s="13">
        <v>60</v>
      </c>
      <c r="D322" s="14">
        <v>0</v>
      </c>
      <c r="E322" s="11">
        <v>30260</v>
      </c>
      <c r="F322" s="12" t="s">
        <v>2366</v>
      </c>
      <c r="G322" s="13" t="s">
        <v>2366</v>
      </c>
      <c r="H322" s="14" t="s">
        <v>2603</v>
      </c>
    </row>
    <row r="323" spans="1:8" x14ac:dyDescent="0.3">
      <c r="A323" s="16" t="s">
        <v>337</v>
      </c>
      <c r="B323" s="17" t="s">
        <v>4214</v>
      </c>
      <c r="C323" s="18">
        <v>59</v>
      </c>
      <c r="D323" s="3">
        <v>3</v>
      </c>
      <c r="E323" s="16">
        <v>30184.94</v>
      </c>
      <c r="F323" s="17" t="s">
        <v>2366</v>
      </c>
      <c r="G323" s="18" t="s">
        <v>2366</v>
      </c>
      <c r="H323" s="3" t="s">
        <v>2603</v>
      </c>
    </row>
    <row r="324" spans="1:8" x14ac:dyDescent="0.3">
      <c r="A324" s="11" t="s">
        <v>338</v>
      </c>
      <c r="B324" s="12" t="s">
        <v>4213</v>
      </c>
      <c r="C324" s="13">
        <v>64</v>
      </c>
      <c r="D324" s="14">
        <v>1</v>
      </c>
      <c r="E324" s="11">
        <v>30166.62</v>
      </c>
      <c r="F324" s="12" t="s">
        <v>2366</v>
      </c>
      <c r="G324" s="13" t="s">
        <v>2363</v>
      </c>
      <c r="H324" s="14" t="s">
        <v>2371</v>
      </c>
    </row>
    <row r="325" spans="1:8" x14ac:dyDescent="0.3">
      <c r="A325" s="11" t="s">
        <v>339</v>
      </c>
      <c r="B325" s="12" t="s">
        <v>4212</v>
      </c>
      <c r="C325" s="13">
        <v>51</v>
      </c>
      <c r="D325" s="14">
        <v>0</v>
      </c>
      <c r="E325" s="11">
        <v>30134.75</v>
      </c>
      <c r="F325" s="12" t="s">
        <v>2362</v>
      </c>
      <c r="G325" s="13" t="s">
        <v>2363</v>
      </c>
      <c r="H325" s="14" t="s">
        <v>2386</v>
      </c>
    </row>
    <row r="326" spans="1:8" x14ac:dyDescent="0.3">
      <c r="A326" s="16" t="s">
        <v>340</v>
      </c>
      <c r="B326" s="17" t="s">
        <v>4211</v>
      </c>
      <c r="C326" s="18">
        <v>43</v>
      </c>
      <c r="D326" s="3">
        <v>2</v>
      </c>
      <c r="E326" s="16">
        <v>30095.97</v>
      </c>
      <c r="F326" s="17" t="s">
        <v>2362</v>
      </c>
      <c r="G326" s="18" t="s">
        <v>2363</v>
      </c>
      <c r="H326" s="3" t="s">
        <v>2386</v>
      </c>
    </row>
    <row r="327" spans="1:8" x14ac:dyDescent="0.3">
      <c r="A327" s="11" t="s">
        <v>341</v>
      </c>
      <c r="B327" s="12" t="s">
        <v>4210</v>
      </c>
      <c r="C327" s="13">
        <v>55</v>
      </c>
      <c r="D327" s="14">
        <v>3</v>
      </c>
      <c r="E327" s="11">
        <v>30063.58</v>
      </c>
      <c r="F327" s="12" t="s">
        <v>2366</v>
      </c>
      <c r="G327" s="13" t="s">
        <v>2366</v>
      </c>
      <c r="H327" s="14" t="s">
        <v>2371</v>
      </c>
    </row>
    <row r="328" spans="1:8" x14ac:dyDescent="0.3">
      <c r="A328" s="16" t="s">
        <v>342</v>
      </c>
      <c r="B328" s="17" t="s">
        <v>3211</v>
      </c>
      <c r="C328" s="18">
        <v>41</v>
      </c>
      <c r="D328" s="3">
        <v>1</v>
      </c>
      <c r="E328" s="16">
        <v>30026.87</v>
      </c>
      <c r="F328" s="17" t="s">
        <v>2362</v>
      </c>
      <c r="G328" s="18" t="s">
        <v>2363</v>
      </c>
      <c r="H328" s="3" t="s">
        <v>2371</v>
      </c>
    </row>
    <row r="329" spans="1:8" x14ac:dyDescent="0.3">
      <c r="A329" s="11" t="s">
        <v>343</v>
      </c>
      <c r="B329" s="12" t="s">
        <v>4209</v>
      </c>
      <c r="C329" s="13">
        <v>31</v>
      </c>
      <c r="D329" s="14">
        <v>3</v>
      </c>
      <c r="E329" s="11">
        <v>29969.67</v>
      </c>
      <c r="F329" s="12" t="s">
        <v>2366</v>
      </c>
      <c r="G329" s="13" t="s">
        <v>2366</v>
      </c>
      <c r="H329" s="14" t="s">
        <v>2386</v>
      </c>
    </row>
    <row r="330" spans="1:8" x14ac:dyDescent="0.3">
      <c r="A330" s="16" t="s">
        <v>344</v>
      </c>
      <c r="B330" s="17" t="s">
        <v>3341</v>
      </c>
      <c r="C330" s="18">
        <v>46</v>
      </c>
      <c r="D330" s="3">
        <v>2</v>
      </c>
      <c r="E330" s="16">
        <v>29933.75</v>
      </c>
      <c r="F330" s="17" t="s">
        <v>2366</v>
      </c>
      <c r="G330" s="18" t="s">
        <v>2366</v>
      </c>
      <c r="H330" s="3" t="s">
        <v>2386</v>
      </c>
    </row>
    <row r="331" spans="1:8" x14ac:dyDescent="0.3">
      <c r="A331" s="11" t="s">
        <v>345</v>
      </c>
      <c r="B331" s="12" t="s">
        <v>4208</v>
      </c>
      <c r="C331" s="13">
        <v>34</v>
      </c>
      <c r="D331" s="14">
        <v>3</v>
      </c>
      <c r="E331" s="11">
        <v>29929.56</v>
      </c>
      <c r="F331" s="12" t="s">
        <v>2366</v>
      </c>
      <c r="G331" s="13" t="s">
        <v>2366</v>
      </c>
      <c r="H331" s="14" t="s">
        <v>2386</v>
      </c>
    </row>
    <row r="332" spans="1:8" x14ac:dyDescent="0.3">
      <c r="A332" s="16" t="s">
        <v>346</v>
      </c>
      <c r="B332" s="17" t="s">
        <v>4207</v>
      </c>
      <c r="C332" s="18">
        <v>47</v>
      </c>
      <c r="D332" s="3">
        <v>1</v>
      </c>
      <c r="E332" s="16">
        <v>29899.25</v>
      </c>
      <c r="F332" s="17" t="s">
        <v>2366</v>
      </c>
      <c r="G332" s="18" t="s">
        <v>2363</v>
      </c>
      <c r="H332" s="3" t="s">
        <v>2386</v>
      </c>
    </row>
    <row r="333" spans="1:8" x14ac:dyDescent="0.3">
      <c r="A333" s="11" t="s">
        <v>347</v>
      </c>
      <c r="B333" s="12" t="s">
        <v>4206</v>
      </c>
      <c r="C333" s="13">
        <v>33</v>
      </c>
      <c r="D333" s="14">
        <v>3</v>
      </c>
      <c r="E333" s="11">
        <v>29852.48</v>
      </c>
      <c r="F333" s="12" t="s">
        <v>2366</v>
      </c>
      <c r="G333" s="13" t="s">
        <v>2363</v>
      </c>
      <c r="H333" s="14" t="s">
        <v>2386</v>
      </c>
    </row>
    <row r="334" spans="1:8" x14ac:dyDescent="0.3">
      <c r="A334" s="16" t="s">
        <v>348</v>
      </c>
      <c r="B334" s="17" t="s">
        <v>4205</v>
      </c>
      <c r="C334" s="18">
        <v>40</v>
      </c>
      <c r="D334" s="3">
        <v>3</v>
      </c>
      <c r="E334" s="16">
        <v>29818.76</v>
      </c>
      <c r="F334" s="17" t="s">
        <v>2366</v>
      </c>
      <c r="G334" s="18" t="s">
        <v>2366</v>
      </c>
      <c r="H334" s="3" t="s">
        <v>2371</v>
      </c>
    </row>
    <row r="335" spans="1:8" x14ac:dyDescent="0.3">
      <c r="A335" s="16" t="s">
        <v>349</v>
      </c>
      <c r="B335" s="17" t="s">
        <v>4204</v>
      </c>
      <c r="C335" s="18">
        <v>41</v>
      </c>
      <c r="D335" s="3">
        <v>1</v>
      </c>
      <c r="E335" s="16">
        <v>29816.639999999999</v>
      </c>
      <c r="F335" s="17" t="s">
        <v>2366</v>
      </c>
      <c r="G335" s="18" t="s">
        <v>2362</v>
      </c>
      <c r="H335" s="3" t="s">
        <v>2386</v>
      </c>
    </row>
    <row r="336" spans="1:8" x14ac:dyDescent="0.3">
      <c r="A336" s="11" t="s">
        <v>350</v>
      </c>
      <c r="B336" s="12" t="s">
        <v>2612</v>
      </c>
      <c r="C336" s="13">
        <v>24</v>
      </c>
      <c r="D336" s="14">
        <v>0</v>
      </c>
      <c r="E336" s="11">
        <v>29760.6</v>
      </c>
      <c r="F336" s="12" t="s">
        <v>2366</v>
      </c>
      <c r="G336" s="13" t="s">
        <v>2362</v>
      </c>
      <c r="H336" s="14" t="s">
        <v>2386</v>
      </c>
    </row>
    <row r="337" spans="1:8" x14ac:dyDescent="0.3">
      <c r="A337" s="16" t="s">
        <v>351</v>
      </c>
      <c r="B337" s="17" t="s">
        <v>4203</v>
      </c>
      <c r="C337" s="18">
        <v>49</v>
      </c>
      <c r="D337" s="3">
        <v>0</v>
      </c>
      <c r="E337" s="16">
        <v>29757.69</v>
      </c>
      <c r="F337" s="17" t="s">
        <v>2366</v>
      </c>
      <c r="G337" s="18" t="s">
        <v>2363</v>
      </c>
      <c r="H337" s="3" t="s">
        <v>2386</v>
      </c>
    </row>
    <row r="338" spans="1:8" x14ac:dyDescent="0.3">
      <c r="A338" s="11" t="s">
        <v>352</v>
      </c>
      <c r="B338" s="12" t="s">
        <v>4202</v>
      </c>
      <c r="C338" s="13">
        <v>29</v>
      </c>
      <c r="D338" s="14">
        <v>0</v>
      </c>
      <c r="E338" s="11">
        <v>29622.69</v>
      </c>
      <c r="F338" s="12" t="s">
        <v>2366</v>
      </c>
      <c r="G338" s="13" t="s">
        <v>2366</v>
      </c>
      <c r="H338" s="14" t="s">
        <v>2386</v>
      </c>
    </row>
    <row r="339" spans="1:8" x14ac:dyDescent="0.3">
      <c r="A339" s="16" t="s">
        <v>353</v>
      </c>
      <c r="B339" s="17" t="s">
        <v>4201</v>
      </c>
      <c r="C339" s="18">
        <v>47</v>
      </c>
      <c r="D339" s="3">
        <v>1</v>
      </c>
      <c r="E339" s="16">
        <v>29583.8</v>
      </c>
      <c r="F339" s="17" t="s">
        <v>2366</v>
      </c>
      <c r="G339" s="18" t="s">
        <v>2366</v>
      </c>
      <c r="H339" s="3" t="s">
        <v>2386</v>
      </c>
    </row>
    <row r="340" spans="1:8" x14ac:dyDescent="0.3">
      <c r="A340" s="11" t="s">
        <v>354</v>
      </c>
      <c r="B340" s="12" t="s">
        <v>4200</v>
      </c>
      <c r="C340" s="13">
        <v>63</v>
      </c>
      <c r="D340" s="14">
        <v>0</v>
      </c>
      <c r="E340" s="11">
        <v>29523.17</v>
      </c>
      <c r="F340" s="12" t="s">
        <v>2366</v>
      </c>
      <c r="G340" s="13" t="s">
        <v>2362</v>
      </c>
      <c r="H340" s="14" t="s">
        <v>2581</v>
      </c>
    </row>
    <row r="341" spans="1:8" x14ac:dyDescent="0.3">
      <c r="A341" s="16" t="s">
        <v>355</v>
      </c>
      <c r="B341" s="17" t="s">
        <v>4199</v>
      </c>
      <c r="C341" s="18">
        <v>35</v>
      </c>
      <c r="D341" s="3">
        <v>3</v>
      </c>
      <c r="E341" s="16">
        <v>29443.59</v>
      </c>
      <c r="F341" s="17" t="s">
        <v>2366</v>
      </c>
      <c r="G341" s="18" t="s">
        <v>2366</v>
      </c>
      <c r="H341" s="3" t="s">
        <v>2386</v>
      </c>
    </row>
    <row r="342" spans="1:8" x14ac:dyDescent="0.3">
      <c r="A342" s="11" t="s">
        <v>356</v>
      </c>
      <c r="B342" s="12" t="s">
        <v>4198</v>
      </c>
      <c r="C342" s="13">
        <v>37</v>
      </c>
      <c r="D342" s="14">
        <v>3</v>
      </c>
      <c r="E342" s="11">
        <v>29352.560000000001</v>
      </c>
      <c r="F342" s="12" t="s">
        <v>2366</v>
      </c>
      <c r="G342" s="13" t="s">
        <v>2366</v>
      </c>
      <c r="H342" s="14" t="s">
        <v>2386</v>
      </c>
    </row>
    <row r="343" spans="1:8" x14ac:dyDescent="0.3">
      <c r="A343" s="16" t="s">
        <v>357</v>
      </c>
      <c r="B343" s="17" t="s">
        <v>4197</v>
      </c>
      <c r="C343" s="18">
        <v>65</v>
      </c>
      <c r="D343" s="3">
        <v>0</v>
      </c>
      <c r="E343" s="16">
        <v>29330.98</v>
      </c>
      <c r="F343" s="17" t="s">
        <v>2366</v>
      </c>
      <c r="G343" s="18" t="s">
        <v>2362</v>
      </c>
      <c r="H343" s="3" t="s">
        <v>2371</v>
      </c>
    </row>
    <row r="344" spans="1:8" x14ac:dyDescent="0.3">
      <c r="A344" s="11" t="s">
        <v>358</v>
      </c>
      <c r="B344" s="12" t="s">
        <v>4196</v>
      </c>
      <c r="C344" s="13">
        <v>44</v>
      </c>
      <c r="D344" s="14">
        <v>2</v>
      </c>
      <c r="E344" s="11">
        <v>29227.599999999999</v>
      </c>
      <c r="F344" s="12" t="s">
        <v>2366</v>
      </c>
      <c r="G344" s="13" t="s">
        <v>2363</v>
      </c>
      <c r="H344" s="14" t="s">
        <v>2371</v>
      </c>
    </row>
    <row r="345" spans="1:8" x14ac:dyDescent="0.3">
      <c r="A345" s="11" t="s">
        <v>359</v>
      </c>
      <c r="B345" s="12" t="s">
        <v>4195</v>
      </c>
      <c r="C345" s="13">
        <v>53</v>
      </c>
      <c r="D345" s="14">
        <v>2</v>
      </c>
      <c r="E345" s="11">
        <v>29186.48</v>
      </c>
      <c r="F345" s="12" t="s">
        <v>2366</v>
      </c>
      <c r="G345" s="13" t="s">
        <v>2363</v>
      </c>
      <c r="H345" s="14" t="s">
        <v>2581</v>
      </c>
    </row>
    <row r="346" spans="1:8" x14ac:dyDescent="0.3">
      <c r="A346" s="16" t="s">
        <v>360</v>
      </c>
      <c r="B346" s="17" t="s">
        <v>4194</v>
      </c>
      <c r="C346" s="18">
        <v>46</v>
      </c>
      <c r="D346" s="3">
        <v>2</v>
      </c>
      <c r="E346" s="16">
        <v>29160.39</v>
      </c>
      <c r="F346" s="17" t="s">
        <v>2366</v>
      </c>
      <c r="G346" s="18" t="s">
        <v>2362</v>
      </c>
      <c r="H346" s="3" t="s">
        <v>2386</v>
      </c>
    </row>
    <row r="347" spans="1:8" x14ac:dyDescent="0.3">
      <c r="A347" s="11" t="s">
        <v>361</v>
      </c>
      <c r="B347" s="12" t="s">
        <v>3852</v>
      </c>
      <c r="C347" s="13">
        <v>61</v>
      </c>
      <c r="D347" s="14">
        <v>0</v>
      </c>
      <c r="E347" s="11">
        <v>29141.360000000001</v>
      </c>
      <c r="F347" s="12" t="s">
        <v>2366</v>
      </c>
      <c r="G347" s="13" t="s">
        <v>2363</v>
      </c>
      <c r="H347" s="14" t="s">
        <v>2371</v>
      </c>
    </row>
    <row r="348" spans="1:8" x14ac:dyDescent="0.3">
      <c r="A348" s="16" t="s">
        <v>362</v>
      </c>
      <c r="B348" s="17" t="s">
        <v>3170</v>
      </c>
      <c r="C348" s="18">
        <v>44</v>
      </c>
      <c r="D348" s="3">
        <v>2</v>
      </c>
      <c r="E348" s="16">
        <v>29114.77</v>
      </c>
      <c r="F348" s="17" t="s">
        <v>2366</v>
      </c>
      <c r="G348" s="18" t="s">
        <v>2366</v>
      </c>
      <c r="H348" s="3" t="s">
        <v>2386</v>
      </c>
    </row>
    <row r="349" spans="1:8" x14ac:dyDescent="0.3">
      <c r="A349" s="11" t="s">
        <v>363</v>
      </c>
      <c r="B349" s="12" t="s">
        <v>4193</v>
      </c>
      <c r="C349" s="13">
        <v>42</v>
      </c>
      <c r="D349" s="14">
        <v>2</v>
      </c>
      <c r="E349" s="11">
        <v>29114.21</v>
      </c>
      <c r="F349" s="12" t="s">
        <v>2366</v>
      </c>
      <c r="G349" s="13" t="s">
        <v>2363</v>
      </c>
      <c r="H349" s="14" t="s">
        <v>2386</v>
      </c>
    </row>
    <row r="350" spans="1:8" x14ac:dyDescent="0.3">
      <c r="A350" s="11" t="s">
        <v>364</v>
      </c>
      <c r="B350" s="12" t="s">
        <v>3774</v>
      </c>
      <c r="C350" s="13">
        <v>30</v>
      </c>
      <c r="D350" s="14">
        <v>0</v>
      </c>
      <c r="E350" s="11">
        <v>29007.82</v>
      </c>
      <c r="F350" s="12" t="s">
        <v>2366</v>
      </c>
      <c r="G350" s="13" t="s">
        <v>2363</v>
      </c>
      <c r="H350" s="14" t="s">
        <v>2386</v>
      </c>
    </row>
    <row r="351" spans="1:8" x14ac:dyDescent="0.3">
      <c r="A351" s="16" t="s">
        <v>365</v>
      </c>
      <c r="B351" s="17" t="s">
        <v>2519</v>
      </c>
      <c r="C351" s="18">
        <v>19</v>
      </c>
      <c r="D351" s="3">
        <v>0</v>
      </c>
      <c r="E351" s="16">
        <v>28998.68</v>
      </c>
      <c r="F351" s="17" t="s">
        <v>2366</v>
      </c>
      <c r="G351" s="18" t="s">
        <v>2363</v>
      </c>
      <c r="H351" s="3" t="s">
        <v>2386</v>
      </c>
    </row>
    <row r="352" spans="1:8" x14ac:dyDescent="0.3">
      <c r="A352" s="11" t="s">
        <v>366</v>
      </c>
      <c r="B352" s="12" t="s">
        <v>4192</v>
      </c>
      <c r="C352" s="13">
        <v>63</v>
      </c>
      <c r="D352" s="14">
        <v>0</v>
      </c>
      <c r="E352" s="11">
        <v>28950.47</v>
      </c>
      <c r="F352" s="12" t="s">
        <v>2366</v>
      </c>
      <c r="G352" s="13" t="s">
        <v>2366</v>
      </c>
      <c r="H352" s="14" t="s">
        <v>2371</v>
      </c>
    </row>
    <row r="353" spans="1:8" x14ac:dyDescent="0.3">
      <c r="A353" s="16" t="s">
        <v>367</v>
      </c>
      <c r="B353" s="17" t="s">
        <v>4191</v>
      </c>
      <c r="C353" s="18">
        <v>60</v>
      </c>
      <c r="D353" s="3">
        <v>0</v>
      </c>
      <c r="E353" s="16">
        <v>28923.14</v>
      </c>
      <c r="F353" s="17" t="s">
        <v>2366</v>
      </c>
      <c r="G353" s="18" t="s">
        <v>2366</v>
      </c>
      <c r="H353" s="3" t="s">
        <v>2371</v>
      </c>
    </row>
    <row r="354" spans="1:8" x14ac:dyDescent="0.3">
      <c r="A354" s="11" t="s">
        <v>368</v>
      </c>
      <c r="B354" s="12" t="s">
        <v>4190</v>
      </c>
      <c r="C354" s="13">
        <v>61</v>
      </c>
      <c r="D354" s="14">
        <v>1</v>
      </c>
      <c r="E354" s="11">
        <v>28868.66</v>
      </c>
      <c r="F354" s="12" t="s">
        <v>2366</v>
      </c>
      <c r="G354" s="13" t="s">
        <v>2362</v>
      </c>
      <c r="H354" s="14" t="s">
        <v>2371</v>
      </c>
    </row>
    <row r="355" spans="1:8" x14ac:dyDescent="0.3">
      <c r="A355" s="11" t="s">
        <v>369</v>
      </c>
      <c r="B355" s="12" t="s">
        <v>4189</v>
      </c>
      <c r="C355" s="13">
        <v>32</v>
      </c>
      <c r="D355" s="14">
        <v>3</v>
      </c>
      <c r="E355" s="11">
        <v>28716.14</v>
      </c>
      <c r="F355" s="12" t="s">
        <v>2366</v>
      </c>
      <c r="G355" s="13" t="s">
        <v>2363</v>
      </c>
      <c r="H355" s="14" t="s">
        <v>2386</v>
      </c>
    </row>
    <row r="356" spans="1:8" x14ac:dyDescent="0.3">
      <c r="A356" s="16" t="s">
        <v>370</v>
      </c>
      <c r="B356" s="17" t="s">
        <v>4188</v>
      </c>
      <c r="C356" s="18">
        <v>37</v>
      </c>
      <c r="D356" s="3">
        <v>3</v>
      </c>
      <c r="E356" s="16">
        <v>28542.86</v>
      </c>
      <c r="F356" s="17" t="s">
        <v>2366</v>
      </c>
      <c r="G356" s="18" t="s">
        <v>2363</v>
      </c>
      <c r="H356" s="3" t="s">
        <v>2386</v>
      </c>
    </row>
    <row r="357" spans="1:8" x14ac:dyDescent="0.3">
      <c r="A357" s="11" t="s">
        <v>371</v>
      </c>
      <c r="B357" s="12" t="s">
        <v>4187</v>
      </c>
      <c r="C357" s="13">
        <v>40</v>
      </c>
      <c r="D357" s="14">
        <v>1</v>
      </c>
      <c r="E357" s="11">
        <v>28476.73</v>
      </c>
      <c r="F357" s="12" t="s">
        <v>2366</v>
      </c>
      <c r="G357" s="13" t="s">
        <v>2362</v>
      </c>
      <c r="H357" s="14" t="s">
        <v>2371</v>
      </c>
    </row>
    <row r="358" spans="1:8" x14ac:dyDescent="0.3">
      <c r="A358" s="16" t="s">
        <v>372</v>
      </c>
      <c r="B358" s="17" t="s">
        <v>3724</v>
      </c>
      <c r="C358" s="18">
        <v>48</v>
      </c>
      <c r="D358" s="3">
        <v>1</v>
      </c>
      <c r="E358" s="16">
        <v>28468.92</v>
      </c>
      <c r="F358" s="17" t="s">
        <v>2366</v>
      </c>
      <c r="G358" s="18" t="s">
        <v>2366</v>
      </c>
      <c r="H358" s="3" t="s">
        <v>2371</v>
      </c>
    </row>
    <row r="359" spans="1:8" x14ac:dyDescent="0.3">
      <c r="A359" s="11" t="s">
        <v>373</v>
      </c>
      <c r="B359" s="12" t="s">
        <v>3416</v>
      </c>
      <c r="C359" s="13">
        <v>45</v>
      </c>
      <c r="D359" s="14">
        <v>1</v>
      </c>
      <c r="E359" s="11">
        <v>28340.19</v>
      </c>
      <c r="F359" s="12" t="s">
        <v>2366</v>
      </c>
      <c r="G359" s="13" t="s">
        <v>2362</v>
      </c>
      <c r="H359" s="14" t="s">
        <v>2371</v>
      </c>
    </row>
    <row r="360" spans="1:8" x14ac:dyDescent="0.3">
      <c r="A360" s="16" t="s">
        <v>374</v>
      </c>
      <c r="B360" s="17" t="s">
        <v>4186</v>
      </c>
      <c r="C360" s="18">
        <v>32</v>
      </c>
      <c r="D360" s="3">
        <v>3</v>
      </c>
      <c r="E360" s="16">
        <v>28302.33</v>
      </c>
      <c r="F360" s="17" t="s">
        <v>2366</v>
      </c>
      <c r="G360" s="18" t="s">
        <v>2362</v>
      </c>
      <c r="H360" s="3" t="s">
        <v>2386</v>
      </c>
    </row>
    <row r="361" spans="1:8" x14ac:dyDescent="0.3">
      <c r="A361" s="11" t="s">
        <v>375</v>
      </c>
      <c r="B361" s="12" t="s">
        <v>4185</v>
      </c>
      <c r="C361" s="13">
        <v>59</v>
      </c>
      <c r="D361" s="14">
        <v>1</v>
      </c>
      <c r="E361" s="11">
        <v>28287.9</v>
      </c>
      <c r="F361" s="12" t="s">
        <v>2366</v>
      </c>
      <c r="G361" s="13" t="s">
        <v>2366</v>
      </c>
      <c r="H361" s="14" t="s">
        <v>2364</v>
      </c>
    </row>
    <row r="362" spans="1:8" x14ac:dyDescent="0.3">
      <c r="A362" s="16" t="s">
        <v>376</v>
      </c>
      <c r="B362" s="17" t="s">
        <v>4184</v>
      </c>
      <c r="C362" s="18">
        <v>23</v>
      </c>
      <c r="D362" s="3">
        <v>0</v>
      </c>
      <c r="E362" s="16">
        <v>28245.34</v>
      </c>
      <c r="F362" s="17" t="s">
        <v>2366</v>
      </c>
      <c r="G362" s="18" t="s">
        <v>2363</v>
      </c>
      <c r="H362" s="3" t="s">
        <v>2386</v>
      </c>
    </row>
    <row r="363" spans="1:8" x14ac:dyDescent="0.3">
      <c r="A363" s="11" t="s">
        <v>377</v>
      </c>
      <c r="B363" s="12" t="s">
        <v>4183</v>
      </c>
      <c r="C363" s="13">
        <v>62</v>
      </c>
      <c r="D363" s="14">
        <v>0</v>
      </c>
      <c r="E363" s="11">
        <v>28101.33</v>
      </c>
      <c r="F363" s="12" t="s">
        <v>2366</v>
      </c>
      <c r="G363" s="13" t="s">
        <v>2362</v>
      </c>
      <c r="H363" s="14" t="s">
        <v>2506</v>
      </c>
    </row>
    <row r="364" spans="1:8" x14ac:dyDescent="0.3">
      <c r="A364" s="16" t="s">
        <v>378</v>
      </c>
      <c r="B364" s="17" t="s">
        <v>4182</v>
      </c>
      <c r="C364" s="18">
        <v>37</v>
      </c>
      <c r="D364" s="3">
        <v>3</v>
      </c>
      <c r="E364" s="16">
        <v>28006.94</v>
      </c>
      <c r="F364" s="17" t="s">
        <v>2366</v>
      </c>
      <c r="G364" s="18" t="s">
        <v>2362</v>
      </c>
      <c r="H364" s="3" t="s">
        <v>2386</v>
      </c>
    </row>
    <row r="365" spans="1:8" x14ac:dyDescent="0.3">
      <c r="A365" s="16" t="s">
        <v>379</v>
      </c>
      <c r="B365" s="17" t="s">
        <v>4181</v>
      </c>
      <c r="C365" s="18">
        <v>23</v>
      </c>
      <c r="D365" s="3">
        <v>0</v>
      </c>
      <c r="E365" s="16">
        <v>27980.77</v>
      </c>
      <c r="F365" s="17" t="s">
        <v>2366</v>
      </c>
      <c r="G365" s="18" t="s">
        <v>2366</v>
      </c>
      <c r="H365" s="3" t="s">
        <v>2386</v>
      </c>
    </row>
    <row r="366" spans="1:8" x14ac:dyDescent="0.3">
      <c r="A366" s="11" t="s">
        <v>380</v>
      </c>
      <c r="B366" s="12" t="s">
        <v>4180</v>
      </c>
      <c r="C366" s="13">
        <v>61</v>
      </c>
      <c r="D366" s="14">
        <v>3</v>
      </c>
      <c r="E366" s="11">
        <v>27941.29</v>
      </c>
      <c r="F366" s="12" t="s">
        <v>2366</v>
      </c>
      <c r="G366" s="13" t="s">
        <v>2363</v>
      </c>
      <c r="H366" s="14" t="s">
        <v>2386</v>
      </c>
    </row>
    <row r="367" spans="1:8" x14ac:dyDescent="0.3">
      <c r="A367" s="16" t="s">
        <v>381</v>
      </c>
      <c r="B367" s="17" t="s">
        <v>4179</v>
      </c>
      <c r="C367" s="18">
        <v>32</v>
      </c>
      <c r="D367" s="3">
        <v>3</v>
      </c>
      <c r="E367" s="16">
        <v>27931.11</v>
      </c>
      <c r="F367" s="17" t="s">
        <v>2366</v>
      </c>
      <c r="G367" s="18" t="s">
        <v>2363</v>
      </c>
      <c r="H367" s="3" t="s">
        <v>2386</v>
      </c>
    </row>
    <row r="368" spans="1:8" x14ac:dyDescent="0.3">
      <c r="A368" s="11" t="s">
        <v>382</v>
      </c>
      <c r="B368" s="12" t="s">
        <v>4178</v>
      </c>
      <c r="C368" s="13">
        <v>33</v>
      </c>
      <c r="D368" s="14">
        <v>3</v>
      </c>
      <c r="E368" s="11">
        <v>27925.86</v>
      </c>
      <c r="F368" s="12" t="s">
        <v>2366</v>
      </c>
      <c r="G368" s="13" t="s">
        <v>2362</v>
      </c>
      <c r="H368" s="14" t="s">
        <v>2386</v>
      </c>
    </row>
    <row r="369" spans="1:8" x14ac:dyDescent="0.3">
      <c r="A369" s="16" t="s">
        <v>383</v>
      </c>
      <c r="B369" s="17" t="s">
        <v>4177</v>
      </c>
      <c r="C369" s="18">
        <v>37</v>
      </c>
      <c r="D369" s="3">
        <v>3</v>
      </c>
      <c r="E369" s="16">
        <v>27849.94</v>
      </c>
      <c r="F369" s="17" t="s">
        <v>2366</v>
      </c>
      <c r="G369" s="18" t="s">
        <v>2366</v>
      </c>
      <c r="H369" s="3" t="s">
        <v>2386</v>
      </c>
    </row>
    <row r="370" spans="1:8" x14ac:dyDescent="0.3">
      <c r="A370" s="11" t="s">
        <v>384</v>
      </c>
      <c r="B370" s="12" t="s">
        <v>4176</v>
      </c>
      <c r="C370" s="13">
        <v>62</v>
      </c>
      <c r="D370" s="14">
        <v>0</v>
      </c>
      <c r="E370" s="11">
        <v>27808.73</v>
      </c>
      <c r="F370" s="12" t="s">
        <v>2366</v>
      </c>
      <c r="G370" s="13" t="s">
        <v>2366</v>
      </c>
      <c r="H370" s="14" t="s">
        <v>2364</v>
      </c>
    </row>
    <row r="371" spans="1:8" x14ac:dyDescent="0.3">
      <c r="A371" s="16" t="s">
        <v>385</v>
      </c>
      <c r="B371" s="17" t="s">
        <v>4175</v>
      </c>
      <c r="C371" s="18">
        <v>20</v>
      </c>
      <c r="D371" s="3">
        <v>1</v>
      </c>
      <c r="E371" s="16">
        <v>27724.29</v>
      </c>
      <c r="F371" s="17" t="s">
        <v>2366</v>
      </c>
      <c r="G371" s="18" t="s">
        <v>2363</v>
      </c>
      <c r="H371" s="3" t="s">
        <v>2364</v>
      </c>
    </row>
    <row r="372" spans="1:8" x14ac:dyDescent="0.3">
      <c r="A372" s="11" t="s">
        <v>386</v>
      </c>
      <c r="B372" s="12" t="s">
        <v>4174</v>
      </c>
      <c r="C372" s="13">
        <v>30</v>
      </c>
      <c r="D372" s="14">
        <v>0</v>
      </c>
      <c r="E372" s="11">
        <v>27696.11</v>
      </c>
      <c r="F372" s="12" t="s">
        <v>2366</v>
      </c>
      <c r="G372" s="13" t="s">
        <v>2362</v>
      </c>
      <c r="H372" s="14" t="s">
        <v>2386</v>
      </c>
    </row>
    <row r="373" spans="1:8" x14ac:dyDescent="0.3">
      <c r="A373" s="16" t="s">
        <v>387</v>
      </c>
      <c r="B373" s="17" t="s">
        <v>4173</v>
      </c>
      <c r="C373" s="18">
        <v>25</v>
      </c>
      <c r="D373" s="3">
        <v>0</v>
      </c>
      <c r="E373" s="16">
        <v>27625.17</v>
      </c>
      <c r="F373" s="17" t="s">
        <v>2366</v>
      </c>
      <c r="G373" s="18" t="s">
        <v>2366</v>
      </c>
      <c r="H373" s="3" t="s">
        <v>2386</v>
      </c>
    </row>
    <row r="374" spans="1:8" x14ac:dyDescent="0.3">
      <c r="A374" s="11" t="s">
        <v>388</v>
      </c>
      <c r="B374" s="12" t="s">
        <v>4172</v>
      </c>
      <c r="C374" s="13">
        <v>25</v>
      </c>
      <c r="D374" s="14">
        <v>0</v>
      </c>
      <c r="E374" s="11">
        <v>27619.360000000001</v>
      </c>
      <c r="F374" s="12" t="s">
        <v>2362</v>
      </c>
      <c r="G374" s="13" t="s">
        <v>2363</v>
      </c>
      <c r="H374" s="14" t="s">
        <v>2386</v>
      </c>
    </row>
    <row r="375" spans="1:8" x14ac:dyDescent="0.3">
      <c r="A375" s="11" t="s">
        <v>389</v>
      </c>
      <c r="B375" s="12" t="s">
        <v>4171</v>
      </c>
      <c r="C375" s="13">
        <v>30</v>
      </c>
      <c r="D375" s="14">
        <v>0</v>
      </c>
      <c r="E375" s="11">
        <v>27614.71</v>
      </c>
      <c r="F375" s="12" t="s">
        <v>2362</v>
      </c>
      <c r="G375" s="13" t="s">
        <v>2363</v>
      </c>
      <c r="H375" s="14" t="s">
        <v>2386</v>
      </c>
    </row>
    <row r="376" spans="1:8" x14ac:dyDescent="0.3">
      <c r="A376" s="16" t="s">
        <v>390</v>
      </c>
      <c r="B376" s="17" t="s">
        <v>4170</v>
      </c>
      <c r="C376" s="18">
        <v>37</v>
      </c>
      <c r="D376" s="3">
        <v>3</v>
      </c>
      <c r="E376" s="16">
        <v>27598.93</v>
      </c>
      <c r="F376" s="17" t="s">
        <v>2362</v>
      </c>
      <c r="G376" s="18" t="s">
        <v>2366</v>
      </c>
      <c r="H376" s="3" t="s">
        <v>2386</v>
      </c>
    </row>
    <row r="377" spans="1:8" x14ac:dyDescent="0.3">
      <c r="A377" s="11" t="s">
        <v>391</v>
      </c>
      <c r="B377" s="12" t="s">
        <v>4169</v>
      </c>
      <c r="C377" s="13">
        <v>38</v>
      </c>
      <c r="D377" s="14">
        <v>3</v>
      </c>
      <c r="E377" s="11">
        <v>27534.53</v>
      </c>
      <c r="F377" s="12" t="s">
        <v>2362</v>
      </c>
      <c r="G377" s="13" t="s">
        <v>2362</v>
      </c>
      <c r="H377" s="14" t="s">
        <v>2386</v>
      </c>
    </row>
    <row r="378" spans="1:8" x14ac:dyDescent="0.3">
      <c r="A378" s="16" t="s">
        <v>392</v>
      </c>
      <c r="B378" s="17" t="s">
        <v>4168</v>
      </c>
      <c r="C378" s="18">
        <v>57</v>
      </c>
      <c r="D378" s="3">
        <v>0</v>
      </c>
      <c r="E378" s="16">
        <v>27533.91</v>
      </c>
      <c r="F378" s="17" t="s">
        <v>2362</v>
      </c>
      <c r="G378" s="18" t="s">
        <v>2363</v>
      </c>
      <c r="H378" s="3" t="s">
        <v>2364</v>
      </c>
    </row>
    <row r="379" spans="1:8" x14ac:dyDescent="0.3">
      <c r="A379" s="11" t="s">
        <v>393</v>
      </c>
      <c r="B379" s="12" t="s">
        <v>4167</v>
      </c>
      <c r="C379" s="13">
        <v>41</v>
      </c>
      <c r="D379" s="14">
        <v>1</v>
      </c>
      <c r="E379" s="11">
        <v>27495.59</v>
      </c>
      <c r="F379" s="12" t="s">
        <v>2362</v>
      </c>
      <c r="G379" s="13" t="s">
        <v>2366</v>
      </c>
      <c r="H379" s="14" t="s">
        <v>2386</v>
      </c>
    </row>
    <row r="380" spans="1:8" x14ac:dyDescent="0.3">
      <c r="A380" s="16" t="s">
        <v>394</v>
      </c>
      <c r="B380" s="17" t="s">
        <v>4166</v>
      </c>
      <c r="C380" s="18">
        <v>37</v>
      </c>
      <c r="D380" s="3">
        <v>3</v>
      </c>
      <c r="E380" s="16">
        <v>27432.73</v>
      </c>
      <c r="F380" s="17" t="s">
        <v>2362</v>
      </c>
      <c r="G380" s="18" t="s">
        <v>2366</v>
      </c>
      <c r="H380" s="3" t="s">
        <v>2386</v>
      </c>
    </row>
    <row r="381" spans="1:8" x14ac:dyDescent="0.3">
      <c r="A381" s="11" t="s">
        <v>395</v>
      </c>
      <c r="B381" s="12" t="s">
        <v>2933</v>
      </c>
      <c r="C381" s="13">
        <v>34</v>
      </c>
      <c r="D381" s="14">
        <v>2</v>
      </c>
      <c r="E381" s="11">
        <v>27375.9</v>
      </c>
      <c r="F381" s="12" t="s">
        <v>2362</v>
      </c>
      <c r="G381" s="13" t="s">
        <v>2363</v>
      </c>
      <c r="H381" s="14" t="s">
        <v>2504</v>
      </c>
    </row>
    <row r="382" spans="1:8" x14ac:dyDescent="0.3">
      <c r="A382" s="16" t="s">
        <v>396</v>
      </c>
      <c r="B382" s="17" t="s">
        <v>4165</v>
      </c>
      <c r="C382" s="18">
        <v>53</v>
      </c>
      <c r="D382" s="3">
        <v>0</v>
      </c>
      <c r="E382" s="16">
        <v>27346.04</v>
      </c>
      <c r="F382" s="17" t="s">
        <v>2362</v>
      </c>
      <c r="G382" s="18" t="s">
        <v>2362</v>
      </c>
      <c r="H382" s="3" t="s">
        <v>2364</v>
      </c>
    </row>
    <row r="383" spans="1:8" x14ac:dyDescent="0.3">
      <c r="A383" s="11" t="s">
        <v>397</v>
      </c>
      <c r="B383" s="12" t="s">
        <v>4164</v>
      </c>
      <c r="C383" s="13">
        <v>55</v>
      </c>
      <c r="D383" s="14">
        <v>3</v>
      </c>
      <c r="E383" s="11">
        <v>27322.73</v>
      </c>
      <c r="F383" s="12" t="s">
        <v>2362</v>
      </c>
      <c r="G383" s="13" t="s">
        <v>2362</v>
      </c>
      <c r="H383" s="14" t="s">
        <v>2364</v>
      </c>
    </row>
    <row r="384" spans="1:8" x14ac:dyDescent="0.3">
      <c r="A384" s="16" t="s">
        <v>398</v>
      </c>
      <c r="B384" s="17" t="s">
        <v>2454</v>
      </c>
      <c r="C384" s="18">
        <v>23</v>
      </c>
      <c r="D384" s="3">
        <v>0</v>
      </c>
      <c r="E384" s="16">
        <v>27236.959999999999</v>
      </c>
      <c r="F384" s="17" t="s">
        <v>2362</v>
      </c>
      <c r="G384" s="18" t="s">
        <v>2366</v>
      </c>
      <c r="H384" s="3" t="s">
        <v>2386</v>
      </c>
    </row>
    <row r="385" spans="1:8" x14ac:dyDescent="0.3">
      <c r="A385" s="16" t="s">
        <v>399</v>
      </c>
      <c r="B385" s="17" t="s">
        <v>4163</v>
      </c>
      <c r="C385" s="18">
        <v>57</v>
      </c>
      <c r="D385" s="3">
        <v>0</v>
      </c>
      <c r="E385" s="16">
        <v>27218.44</v>
      </c>
      <c r="F385" s="17" t="s">
        <v>2362</v>
      </c>
      <c r="G385" s="18" t="s">
        <v>2366</v>
      </c>
      <c r="H385" s="3" t="s">
        <v>2678</v>
      </c>
    </row>
    <row r="386" spans="1:8" x14ac:dyDescent="0.3">
      <c r="A386" s="11" t="s">
        <v>400</v>
      </c>
      <c r="B386" s="12" t="s">
        <v>3650</v>
      </c>
      <c r="C386" s="13">
        <v>52</v>
      </c>
      <c r="D386" s="14">
        <v>0</v>
      </c>
      <c r="E386" s="11">
        <v>27117.99</v>
      </c>
      <c r="F386" s="12" t="s">
        <v>2362</v>
      </c>
      <c r="G386" s="13" t="s">
        <v>2362</v>
      </c>
      <c r="H386" s="14" t="s">
        <v>2364</v>
      </c>
    </row>
    <row r="387" spans="1:8" x14ac:dyDescent="0.3">
      <c r="A387" s="16" t="s">
        <v>401</v>
      </c>
      <c r="B387" s="17" t="s">
        <v>4162</v>
      </c>
      <c r="C387" s="18">
        <v>32</v>
      </c>
      <c r="D387" s="3">
        <v>3</v>
      </c>
      <c r="E387" s="16">
        <v>27092.38</v>
      </c>
      <c r="F387" s="17" t="s">
        <v>2362</v>
      </c>
      <c r="G387" s="18" t="s">
        <v>2363</v>
      </c>
      <c r="H387" s="3" t="s">
        <v>2386</v>
      </c>
    </row>
    <row r="388" spans="1:8" x14ac:dyDescent="0.3">
      <c r="A388" s="11" t="s">
        <v>402</v>
      </c>
      <c r="B388" s="12" t="s">
        <v>4161</v>
      </c>
      <c r="C388" s="13">
        <v>28</v>
      </c>
      <c r="D388" s="14">
        <v>0</v>
      </c>
      <c r="E388" s="11">
        <v>27080.639999999999</v>
      </c>
      <c r="F388" s="12" t="s">
        <v>2362</v>
      </c>
      <c r="G388" s="13" t="s">
        <v>2362</v>
      </c>
      <c r="H388" s="14" t="s">
        <v>2386</v>
      </c>
    </row>
    <row r="389" spans="1:8" x14ac:dyDescent="0.3">
      <c r="A389" s="16" t="s">
        <v>403</v>
      </c>
      <c r="B389" s="17" t="s">
        <v>4160</v>
      </c>
      <c r="C389" s="18">
        <v>64</v>
      </c>
      <c r="D389" s="3">
        <v>0</v>
      </c>
      <c r="E389" s="16">
        <v>27037.91</v>
      </c>
      <c r="F389" s="17" t="s">
        <v>2362</v>
      </c>
      <c r="G389" s="18" t="s">
        <v>2362</v>
      </c>
      <c r="H389" s="3" t="s">
        <v>2364</v>
      </c>
    </row>
    <row r="390" spans="1:8" x14ac:dyDescent="0.3">
      <c r="A390" s="11" t="s">
        <v>404</v>
      </c>
      <c r="B390" s="12" t="s">
        <v>4159</v>
      </c>
      <c r="C390" s="13">
        <v>62</v>
      </c>
      <c r="D390" s="14">
        <v>1</v>
      </c>
      <c r="E390" s="11">
        <v>27000.98</v>
      </c>
      <c r="F390" s="12" t="s">
        <v>2362</v>
      </c>
      <c r="G390" s="13" t="s">
        <v>2362</v>
      </c>
      <c r="H390" s="14" t="s">
        <v>2364</v>
      </c>
    </row>
    <row r="391" spans="1:8" x14ac:dyDescent="0.3">
      <c r="A391" s="16" t="s">
        <v>405</v>
      </c>
      <c r="B391" s="17" t="s">
        <v>4158</v>
      </c>
      <c r="C391" s="18">
        <v>22</v>
      </c>
      <c r="D391" s="3">
        <v>0</v>
      </c>
      <c r="E391" s="16">
        <v>26936.98</v>
      </c>
      <c r="F391" s="17" t="s">
        <v>2362</v>
      </c>
      <c r="G391" s="18" t="s">
        <v>2363</v>
      </c>
      <c r="H391" s="3" t="s">
        <v>2386</v>
      </c>
    </row>
    <row r="392" spans="1:8" x14ac:dyDescent="0.3">
      <c r="A392" s="11" t="s">
        <v>406</v>
      </c>
      <c r="B392" s="12" t="s">
        <v>4157</v>
      </c>
      <c r="C392" s="13">
        <v>20</v>
      </c>
      <c r="D392" s="14">
        <v>0</v>
      </c>
      <c r="E392" s="11">
        <v>26927.69</v>
      </c>
      <c r="F392" s="12" t="s">
        <v>2362</v>
      </c>
      <c r="G392" s="13" t="s">
        <v>2362</v>
      </c>
      <c r="H392" s="14" t="s">
        <v>2386</v>
      </c>
    </row>
    <row r="393" spans="1:8" x14ac:dyDescent="0.3">
      <c r="A393" s="16" t="s">
        <v>407</v>
      </c>
      <c r="B393" s="17" t="s">
        <v>4156</v>
      </c>
      <c r="C393" s="18">
        <v>64</v>
      </c>
      <c r="D393" s="3">
        <v>0</v>
      </c>
      <c r="E393" s="16">
        <v>26926.51</v>
      </c>
      <c r="F393" s="17" t="s">
        <v>2362</v>
      </c>
      <c r="G393" s="18" t="s">
        <v>2366</v>
      </c>
      <c r="H393" s="3" t="s">
        <v>2364</v>
      </c>
    </row>
    <row r="394" spans="1:8" x14ac:dyDescent="0.3">
      <c r="A394" s="11" t="s">
        <v>408</v>
      </c>
      <c r="B394" s="12" t="s">
        <v>4155</v>
      </c>
      <c r="C394" s="13">
        <v>31</v>
      </c>
      <c r="D394" s="14">
        <v>3</v>
      </c>
      <c r="E394" s="11">
        <v>26912.560000000001</v>
      </c>
      <c r="F394" s="12" t="s">
        <v>2362</v>
      </c>
      <c r="G394" s="13" t="s">
        <v>2362</v>
      </c>
      <c r="H394" s="14" t="s">
        <v>2386</v>
      </c>
    </row>
    <row r="395" spans="1:8" x14ac:dyDescent="0.3">
      <c r="A395" s="11" t="s">
        <v>409</v>
      </c>
      <c r="B395" s="12" t="s">
        <v>4154</v>
      </c>
      <c r="C395" s="13">
        <v>34</v>
      </c>
      <c r="D395" s="14">
        <v>3</v>
      </c>
      <c r="E395" s="11">
        <v>26607.89</v>
      </c>
      <c r="F395" s="12" t="s">
        <v>2362</v>
      </c>
      <c r="G395" s="13" t="s">
        <v>2366</v>
      </c>
      <c r="H395" s="14" t="s">
        <v>2386</v>
      </c>
    </row>
    <row r="396" spans="1:8" x14ac:dyDescent="0.3">
      <c r="A396" s="16" t="s">
        <v>410</v>
      </c>
      <c r="B396" s="17" t="s">
        <v>4153</v>
      </c>
      <c r="C396" s="18">
        <v>18</v>
      </c>
      <c r="D396" s="3">
        <v>0</v>
      </c>
      <c r="E396" s="16">
        <v>26479.4</v>
      </c>
      <c r="F396" s="17" t="s">
        <v>2362</v>
      </c>
      <c r="G396" s="18" t="s">
        <v>2362</v>
      </c>
      <c r="H396" s="3" t="s">
        <v>2386</v>
      </c>
    </row>
    <row r="397" spans="1:8" x14ac:dyDescent="0.3">
      <c r="A397" s="11" t="s">
        <v>411</v>
      </c>
      <c r="B397" s="12" t="s">
        <v>4152</v>
      </c>
      <c r="C397" s="13">
        <v>52</v>
      </c>
      <c r="D397" s="14">
        <v>2</v>
      </c>
      <c r="E397" s="11">
        <v>26467.1</v>
      </c>
      <c r="F397" s="12" t="s">
        <v>2362</v>
      </c>
      <c r="G397" s="13" t="s">
        <v>2363</v>
      </c>
      <c r="H397" s="14" t="s">
        <v>2371</v>
      </c>
    </row>
    <row r="398" spans="1:8" x14ac:dyDescent="0.3">
      <c r="A398" s="16" t="s">
        <v>412</v>
      </c>
      <c r="B398" s="17" t="s">
        <v>4151</v>
      </c>
      <c r="C398" s="18">
        <v>48</v>
      </c>
      <c r="D398" s="3">
        <v>1</v>
      </c>
      <c r="E398" s="16">
        <v>26392.26</v>
      </c>
      <c r="F398" s="17" t="s">
        <v>2362</v>
      </c>
      <c r="G398" s="18" t="s">
        <v>2362</v>
      </c>
      <c r="H398" s="3" t="s">
        <v>2581</v>
      </c>
    </row>
    <row r="399" spans="1:8" x14ac:dyDescent="0.3">
      <c r="A399" s="11" t="s">
        <v>413</v>
      </c>
      <c r="B399" s="12" t="s">
        <v>2492</v>
      </c>
      <c r="C399" s="13">
        <v>18</v>
      </c>
      <c r="D399" s="14">
        <v>0</v>
      </c>
      <c r="E399" s="11">
        <v>26316.59</v>
      </c>
      <c r="F399" s="12" t="s">
        <v>2362</v>
      </c>
      <c r="G399" s="13" t="s">
        <v>2363</v>
      </c>
      <c r="H399" s="14" t="s">
        <v>2386</v>
      </c>
    </row>
    <row r="400" spans="1:8" x14ac:dyDescent="0.3">
      <c r="A400" s="16" t="s">
        <v>414</v>
      </c>
      <c r="B400" s="17" t="s">
        <v>4150</v>
      </c>
      <c r="C400" s="18">
        <v>48</v>
      </c>
      <c r="D400" s="3">
        <v>1</v>
      </c>
      <c r="E400" s="16">
        <v>26236.58</v>
      </c>
      <c r="F400" s="17" t="s">
        <v>2362</v>
      </c>
      <c r="G400" s="18" t="s">
        <v>2366</v>
      </c>
      <c r="H400" s="3" t="s">
        <v>2386</v>
      </c>
    </row>
    <row r="401" spans="1:8" x14ac:dyDescent="0.3">
      <c r="A401" s="11" t="s">
        <v>415</v>
      </c>
      <c r="B401" s="12" t="s">
        <v>3485</v>
      </c>
      <c r="C401" s="13">
        <v>49</v>
      </c>
      <c r="D401" s="14">
        <v>1</v>
      </c>
      <c r="E401" s="11">
        <v>26140.36</v>
      </c>
      <c r="F401" s="12" t="s">
        <v>2362</v>
      </c>
      <c r="G401" s="13" t="s">
        <v>2363</v>
      </c>
      <c r="H401" s="14" t="s">
        <v>2386</v>
      </c>
    </row>
    <row r="402" spans="1:8" x14ac:dyDescent="0.3">
      <c r="A402" s="16" t="s">
        <v>416</v>
      </c>
      <c r="B402" s="17" t="s">
        <v>2623</v>
      </c>
      <c r="C402" s="18">
        <v>20</v>
      </c>
      <c r="D402" s="3">
        <v>0</v>
      </c>
      <c r="E402" s="16">
        <v>26125.67</v>
      </c>
      <c r="F402" s="17" t="s">
        <v>2362</v>
      </c>
      <c r="G402" s="18" t="s">
        <v>2366</v>
      </c>
      <c r="H402" s="3" t="s">
        <v>2364</v>
      </c>
    </row>
    <row r="403" spans="1:8" x14ac:dyDescent="0.3">
      <c r="A403" s="11" t="s">
        <v>417</v>
      </c>
      <c r="B403" s="12" t="s">
        <v>3288</v>
      </c>
      <c r="C403" s="13">
        <v>56</v>
      </c>
      <c r="D403" s="14">
        <v>1</v>
      </c>
      <c r="E403" s="11">
        <v>26109.33</v>
      </c>
      <c r="F403" s="12" t="s">
        <v>2362</v>
      </c>
      <c r="G403" s="13" t="s">
        <v>2363</v>
      </c>
      <c r="H403" s="14" t="s">
        <v>2371</v>
      </c>
    </row>
    <row r="404" spans="1:8" x14ac:dyDescent="0.3">
      <c r="A404" s="16" t="s">
        <v>418</v>
      </c>
      <c r="B404" s="17" t="s">
        <v>4149</v>
      </c>
      <c r="C404" s="18">
        <v>22</v>
      </c>
      <c r="D404" s="3">
        <v>0</v>
      </c>
      <c r="E404" s="16">
        <v>26026.97</v>
      </c>
      <c r="F404" s="17" t="s">
        <v>2362</v>
      </c>
      <c r="G404" s="18" t="s">
        <v>2363</v>
      </c>
      <c r="H404" s="3" t="s">
        <v>2386</v>
      </c>
    </row>
    <row r="405" spans="1:8" x14ac:dyDescent="0.3">
      <c r="A405" s="16" t="s">
        <v>419</v>
      </c>
      <c r="B405" s="17" t="s">
        <v>4148</v>
      </c>
      <c r="C405" s="18">
        <v>22</v>
      </c>
      <c r="D405" s="3">
        <v>2</v>
      </c>
      <c r="E405" s="16">
        <v>26018.95</v>
      </c>
      <c r="F405" s="17" t="s">
        <v>2362</v>
      </c>
      <c r="G405" s="18" t="s">
        <v>2362</v>
      </c>
      <c r="H405" s="3" t="s">
        <v>2371</v>
      </c>
    </row>
    <row r="406" spans="1:8" x14ac:dyDescent="0.3">
      <c r="A406" s="11" t="s">
        <v>420</v>
      </c>
      <c r="B406" s="12" t="s">
        <v>4147</v>
      </c>
      <c r="C406" s="13">
        <v>52</v>
      </c>
      <c r="D406" s="14">
        <v>3</v>
      </c>
      <c r="E406" s="11">
        <v>25992.82</v>
      </c>
      <c r="F406" s="12" t="s">
        <v>2362</v>
      </c>
      <c r="G406" s="13" t="s">
        <v>2362</v>
      </c>
      <c r="H406" s="14" t="s">
        <v>2364</v>
      </c>
    </row>
    <row r="407" spans="1:8" x14ac:dyDescent="0.3">
      <c r="A407" s="16" t="s">
        <v>421</v>
      </c>
      <c r="B407" s="17" t="s">
        <v>4146</v>
      </c>
      <c r="C407" s="18">
        <v>59</v>
      </c>
      <c r="D407" s="3">
        <v>0</v>
      </c>
      <c r="E407" s="16">
        <v>25678.78</v>
      </c>
      <c r="F407" s="17" t="s">
        <v>2362</v>
      </c>
      <c r="G407" s="18" t="s">
        <v>2363</v>
      </c>
      <c r="H407" s="3" t="s">
        <v>2371</v>
      </c>
    </row>
    <row r="408" spans="1:8" x14ac:dyDescent="0.3">
      <c r="A408" s="11" t="s">
        <v>422</v>
      </c>
      <c r="B408" s="12" t="s">
        <v>4145</v>
      </c>
      <c r="C408" s="13">
        <v>50</v>
      </c>
      <c r="D408" s="14">
        <v>0</v>
      </c>
      <c r="E408" s="11">
        <v>25656.58</v>
      </c>
      <c r="F408" s="12" t="s">
        <v>2362</v>
      </c>
      <c r="G408" s="13" t="s">
        <v>2363</v>
      </c>
      <c r="H408" s="14" t="s">
        <v>2581</v>
      </c>
    </row>
    <row r="409" spans="1:8" x14ac:dyDescent="0.3">
      <c r="A409" s="16" t="s">
        <v>423</v>
      </c>
      <c r="B409" s="17" t="s">
        <v>4144</v>
      </c>
      <c r="C409" s="18">
        <v>21</v>
      </c>
      <c r="D409" s="3">
        <v>0</v>
      </c>
      <c r="E409" s="16">
        <v>25648.98</v>
      </c>
      <c r="F409" s="17" t="s">
        <v>2362</v>
      </c>
      <c r="G409" s="18" t="s">
        <v>2366</v>
      </c>
      <c r="H409" s="3" t="s">
        <v>2386</v>
      </c>
    </row>
    <row r="410" spans="1:8" x14ac:dyDescent="0.3">
      <c r="A410" s="11" t="s">
        <v>424</v>
      </c>
      <c r="B410" s="12" t="s">
        <v>3122</v>
      </c>
      <c r="C410" s="13">
        <v>54</v>
      </c>
      <c r="D410" s="14">
        <v>1</v>
      </c>
      <c r="E410" s="11">
        <v>25517.11</v>
      </c>
      <c r="F410" s="12" t="s">
        <v>2362</v>
      </c>
      <c r="G410" s="13" t="s">
        <v>2363</v>
      </c>
      <c r="H410" s="14" t="s">
        <v>2678</v>
      </c>
    </row>
    <row r="411" spans="1:8" x14ac:dyDescent="0.3">
      <c r="A411" s="16" t="s">
        <v>425</v>
      </c>
      <c r="B411" s="17" t="s">
        <v>4143</v>
      </c>
      <c r="C411" s="18">
        <v>54</v>
      </c>
      <c r="D411" s="3">
        <v>3</v>
      </c>
      <c r="E411" s="16">
        <v>25382.3</v>
      </c>
      <c r="F411" s="17" t="s">
        <v>2362</v>
      </c>
      <c r="G411" s="18" t="s">
        <v>2362</v>
      </c>
      <c r="H411" s="3" t="s">
        <v>2386</v>
      </c>
    </row>
    <row r="412" spans="1:8" x14ac:dyDescent="0.3">
      <c r="A412" s="11" t="s">
        <v>426</v>
      </c>
      <c r="B412" s="12" t="s">
        <v>3490</v>
      </c>
      <c r="C412" s="13">
        <v>50</v>
      </c>
      <c r="D412" s="14">
        <v>2</v>
      </c>
      <c r="E412" s="11">
        <v>25333.33</v>
      </c>
      <c r="F412" s="12" t="s">
        <v>2362</v>
      </c>
      <c r="G412" s="13" t="s">
        <v>2362</v>
      </c>
      <c r="H412" s="14" t="s">
        <v>2678</v>
      </c>
    </row>
    <row r="413" spans="1:8" x14ac:dyDescent="0.3">
      <c r="A413" s="16" t="s">
        <v>427</v>
      </c>
      <c r="B413" s="17" t="s">
        <v>4142</v>
      </c>
      <c r="C413" s="18">
        <v>47</v>
      </c>
      <c r="D413" s="3">
        <v>3</v>
      </c>
      <c r="E413" s="16">
        <v>25309.49</v>
      </c>
      <c r="F413" s="17" t="s">
        <v>2362</v>
      </c>
      <c r="G413" s="18" t="s">
        <v>2366</v>
      </c>
      <c r="H413" s="3" t="s">
        <v>2386</v>
      </c>
    </row>
    <row r="414" spans="1:8" x14ac:dyDescent="0.3">
      <c r="A414" s="11" t="s">
        <v>428</v>
      </c>
      <c r="B414" s="12" t="s">
        <v>4141</v>
      </c>
      <c r="C414" s="13">
        <v>24</v>
      </c>
      <c r="D414" s="14">
        <v>0</v>
      </c>
      <c r="E414" s="11">
        <v>25127.22</v>
      </c>
      <c r="F414" s="12" t="s">
        <v>2362</v>
      </c>
      <c r="G414" s="13" t="s">
        <v>2363</v>
      </c>
      <c r="H414" s="14" t="s">
        <v>2386</v>
      </c>
    </row>
    <row r="415" spans="1:8" x14ac:dyDescent="0.3">
      <c r="A415" s="11" t="s">
        <v>429</v>
      </c>
      <c r="B415" s="12" t="s">
        <v>4140</v>
      </c>
      <c r="C415" s="13">
        <v>24</v>
      </c>
      <c r="D415" s="14">
        <v>0</v>
      </c>
      <c r="E415" s="11">
        <v>25081.77</v>
      </c>
      <c r="F415" s="12" t="s">
        <v>2362</v>
      </c>
      <c r="G415" s="13" t="s">
        <v>2362</v>
      </c>
      <c r="H415" s="14" t="s">
        <v>2364</v>
      </c>
    </row>
    <row r="416" spans="1:8" x14ac:dyDescent="0.3">
      <c r="A416" s="16" t="s">
        <v>430</v>
      </c>
      <c r="B416" s="17" t="s">
        <v>4139</v>
      </c>
      <c r="C416" s="18">
        <v>27</v>
      </c>
      <c r="D416" s="3">
        <v>0</v>
      </c>
      <c r="E416" s="16">
        <v>25075.97</v>
      </c>
      <c r="F416" s="17" t="s">
        <v>2362</v>
      </c>
      <c r="G416" s="18" t="s">
        <v>2362</v>
      </c>
      <c r="H416" s="3" t="s">
        <v>2386</v>
      </c>
    </row>
    <row r="417" spans="1:8" x14ac:dyDescent="0.3">
      <c r="A417" s="11" t="s">
        <v>431</v>
      </c>
      <c r="B417" s="12" t="s">
        <v>4138</v>
      </c>
      <c r="C417" s="13">
        <v>47</v>
      </c>
      <c r="D417" s="14">
        <v>3</v>
      </c>
      <c r="E417" s="11">
        <v>24915.22</v>
      </c>
      <c r="F417" s="12" t="s">
        <v>2362</v>
      </c>
      <c r="G417" s="13" t="s">
        <v>2363</v>
      </c>
      <c r="H417" s="14" t="s">
        <v>2371</v>
      </c>
    </row>
    <row r="418" spans="1:8" x14ac:dyDescent="0.3">
      <c r="A418" s="16" t="s">
        <v>432</v>
      </c>
      <c r="B418" s="17" t="s">
        <v>4137</v>
      </c>
      <c r="C418" s="18">
        <v>35</v>
      </c>
      <c r="D418" s="3">
        <v>2</v>
      </c>
      <c r="E418" s="16">
        <v>24915.05</v>
      </c>
      <c r="F418" s="17" t="s">
        <v>2362</v>
      </c>
      <c r="G418" s="18" t="s">
        <v>2366</v>
      </c>
      <c r="H418" s="3" t="s">
        <v>2581</v>
      </c>
    </row>
    <row r="419" spans="1:8" x14ac:dyDescent="0.3">
      <c r="A419" s="11" t="s">
        <v>433</v>
      </c>
      <c r="B419" s="12" t="s">
        <v>4136</v>
      </c>
      <c r="C419" s="13">
        <v>53</v>
      </c>
      <c r="D419" s="14">
        <v>3</v>
      </c>
      <c r="E419" s="11">
        <v>24873.38</v>
      </c>
      <c r="F419" s="12" t="s">
        <v>2362</v>
      </c>
      <c r="G419" s="13" t="s">
        <v>2366</v>
      </c>
      <c r="H419" s="14" t="s">
        <v>2581</v>
      </c>
    </row>
    <row r="420" spans="1:8" x14ac:dyDescent="0.3">
      <c r="A420" s="16" t="s">
        <v>434</v>
      </c>
      <c r="B420" s="17" t="s">
        <v>4135</v>
      </c>
      <c r="C420" s="18">
        <v>52</v>
      </c>
      <c r="D420" s="3">
        <v>3</v>
      </c>
      <c r="E420" s="16">
        <v>24869.84</v>
      </c>
      <c r="F420" s="17" t="s">
        <v>2362</v>
      </c>
      <c r="G420" s="18" t="s">
        <v>2362</v>
      </c>
      <c r="H420" s="3" t="s">
        <v>2508</v>
      </c>
    </row>
    <row r="421" spans="1:8" x14ac:dyDescent="0.3">
      <c r="A421" s="11" t="s">
        <v>435</v>
      </c>
      <c r="B421" s="12" t="s">
        <v>4134</v>
      </c>
      <c r="C421" s="13">
        <v>27</v>
      </c>
      <c r="D421" s="14">
        <v>0</v>
      </c>
      <c r="E421" s="11">
        <v>24863.25</v>
      </c>
      <c r="F421" s="12" t="s">
        <v>2362</v>
      </c>
      <c r="G421" s="13" t="s">
        <v>2363</v>
      </c>
      <c r="H421" s="14" t="s">
        <v>2386</v>
      </c>
    </row>
    <row r="422" spans="1:8" x14ac:dyDescent="0.3">
      <c r="A422" s="16" t="s">
        <v>436</v>
      </c>
      <c r="B422" s="17" t="s">
        <v>4133</v>
      </c>
      <c r="C422" s="18">
        <v>28</v>
      </c>
      <c r="D422" s="3">
        <v>0</v>
      </c>
      <c r="E422" s="16">
        <v>24817.25</v>
      </c>
      <c r="F422" s="17" t="s">
        <v>2362</v>
      </c>
      <c r="G422" s="18" t="s">
        <v>2362</v>
      </c>
      <c r="H422" s="3" t="s">
        <v>2386</v>
      </c>
    </row>
    <row r="423" spans="1:8" x14ac:dyDescent="0.3">
      <c r="A423" s="11" t="s">
        <v>437</v>
      </c>
      <c r="B423" s="12" t="s">
        <v>2788</v>
      </c>
      <c r="C423" s="13">
        <v>30</v>
      </c>
      <c r="D423" s="14">
        <v>0</v>
      </c>
      <c r="E423" s="11">
        <v>24795.040000000001</v>
      </c>
      <c r="F423" s="12" t="s">
        <v>2362</v>
      </c>
      <c r="G423" s="13" t="s">
        <v>2363</v>
      </c>
      <c r="H423" s="14" t="s">
        <v>2386</v>
      </c>
    </row>
    <row r="424" spans="1:8" x14ac:dyDescent="0.3">
      <c r="A424" s="16" t="s">
        <v>438</v>
      </c>
      <c r="B424" s="17" t="s">
        <v>4132</v>
      </c>
      <c r="C424" s="18">
        <v>26</v>
      </c>
      <c r="D424" s="3">
        <v>4</v>
      </c>
      <c r="E424" s="16">
        <v>24671.66</v>
      </c>
      <c r="F424" s="17" t="s">
        <v>2362</v>
      </c>
      <c r="G424" s="18" t="s">
        <v>2366</v>
      </c>
      <c r="H424" s="3" t="s">
        <v>2581</v>
      </c>
    </row>
    <row r="425" spans="1:8" x14ac:dyDescent="0.3">
      <c r="A425" s="16" t="s">
        <v>439</v>
      </c>
      <c r="B425" s="17" t="s">
        <v>4131</v>
      </c>
      <c r="C425" s="18">
        <v>52</v>
      </c>
      <c r="D425" s="3">
        <v>2</v>
      </c>
      <c r="E425" s="16">
        <v>24667.42</v>
      </c>
      <c r="F425" s="17" t="s">
        <v>2362</v>
      </c>
      <c r="G425" s="18" t="s">
        <v>2363</v>
      </c>
      <c r="H425" s="3" t="s">
        <v>2364</v>
      </c>
    </row>
    <row r="426" spans="1:8" x14ac:dyDescent="0.3">
      <c r="A426" s="11" t="s">
        <v>440</v>
      </c>
      <c r="B426" s="12" t="s">
        <v>4130</v>
      </c>
      <c r="C426" s="13">
        <v>46</v>
      </c>
      <c r="D426" s="14">
        <v>0</v>
      </c>
      <c r="E426" s="11">
        <v>24603.05</v>
      </c>
      <c r="F426" s="12" t="s">
        <v>2362</v>
      </c>
      <c r="G426" s="13" t="s">
        <v>2362</v>
      </c>
      <c r="H426" s="14" t="s">
        <v>2386</v>
      </c>
    </row>
    <row r="427" spans="1:8" x14ac:dyDescent="0.3">
      <c r="A427" s="16" t="s">
        <v>441</v>
      </c>
      <c r="B427" s="17" t="s">
        <v>4129</v>
      </c>
      <c r="C427" s="18">
        <v>47</v>
      </c>
      <c r="D427" s="3">
        <v>2</v>
      </c>
      <c r="E427" s="16">
        <v>24535.7</v>
      </c>
      <c r="F427" s="17" t="s">
        <v>2362</v>
      </c>
      <c r="G427" s="18" t="s">
        <v>2362</v>
      </c>
      <c r="H427" s="3" t="s">
        <v>2371</v>
      </c>
    </row>
    <row r="428" spans="1:8" x14ac:dyDescent="0.3">
      <c r="A428" s="11" t="s">
        <v>442</v>
      </c>
      <c r="B428" s="12" t="s">
        <v>3505</v>
      </c>
      <c r="C428" s="13">
        <v>50</v>
      </c>
      <c r="D428" s="14">
        <v>1</v>
      </c>
      <c r="E428" s="11">
        <v>24520.26</v>
      </c>
      <c r="F428" s="12" t="s">
        <v>2362</v>
      </c>
      <c r="G428" s="13" t="s">
        <v>2363</v>
      </c>
      <c r="H428" s="14" t="s">
        <v>2386</v>
      </c>
    </row>
    <row r="429" spans="1:8" x14ac:dyDescent="0.3">
      <c r="A429" s="16" t="s">
        <v>443</v>
      </c>
      <c r="B429" s="17" t="s">
        <v>4128</v>
      </c>
      <c r="C429" s="18">
        <v>61</v>
      </c>
      <c r="D429" s="3">
        <v>0</v>
      </c>
      <c r="E429" s="16">
        <v>24513.09</v>
      </c>
      <c r="F429" s="17" t="s">
        <v>2362</v>
      </c>
      <c r="G429" s="18" t="s">
        <v>2362</v>
      </c>
      <c r="H429" s="3" t="s">
        <v>2364</v>
      </c>
    </row>
    <row r="430" spans="1:8" x14ac:dyDescent="0.3">
      <c r="A430" s="11" t="s">
        <v>444</v>
      </c>
      <c r="B430" s="12" t="s">
        <v>4127</v>
      </c>
      <c r="C430" s="13">
        <v>54</v>
      </c>
      <c r="D430" s="14">
        <v>0</v>
      </c>
      <c r="E430" s="11">
        <v>24476.48</v>
      </c>
      <c r="F430" s="12" t="s">
        <v>2362</v>
      </c>
      <c r="G430" s="13" t="s">
        <v>2362</v>
      </c>
      <c r="H430" s="14" t="s">
        <v>2371</v>
      </c>
    </row>
    <row r="431" spans="1:8" x14ac:dyDescent="0.3">
      <c r="A431" s="16" t="s">
        <v>445</v>
      </c>
      <c r="B431" s="17" t="s">
        <v>4126</v>
      </c>
      <c r="C431" s="18">
        <v>52</v>
      </c>
      <c r="D431" s="3">
        <v>0</v>
      </c>
      <c r="E431" s="16">
        <v>24393.62</v>
      </c>
      <c r="F431" s="17" t="s">
        <v>2362</v>
      </c>
      <c r="G431" s="18" t="s">
        <v>2363</v>
      </c>
      <c r="H431" s="3" t="s">
        <v>2371</v>
      </c>
    </row>
    <row r="432" spans="1:8" x14ac:dyDescent="0.3">
      <c r="A432" s="11" t="s">
        <v>446</v>
      </c>
      <c r="B432" s="12" t="s">
        <v>4125</v>
      </c>
      <c r="C432" s="13">
        <v>23</v>
      </c>
      <c r="D432" s="14">
        <v>0</v>
      </c>
      <c r="E432" s="11">
        <v>24387.74</v>
      </c>
      <c r="F432" s="12" t="s">
        <v>2362</v>
      </c>
      <c r="G432" s="13" t="s">
        <v>2366</v>
      </c>
      <c r="H432" s="14" t="s">
        <v>2386</v>
      </c>
    </row>
    <row r="433" spans="1:8" x14ac:dyDescent="0.3">
      <c r="A433" s="16" t="s">
        <v>447</v>
      </c>
      <c r="B433" s="17" t="s">
        <v>4124</v>
      </c>
      <c r="C433" s="18">
        <v>18</v>
      </c>
      <c r="D433" s="3">
        <v>0</v>
      </c>
      <c r="E433" s="16">
        <v>24294.02</v>
      </c>
      <c r="F433" s="17" t="s">
        <v>2362</v>
      </c>
      <c r="G433" s="18" t="s">
        <v>2366</v>
      </c>
      <c r="H433" s="3" t="s">
        <v>2386</v>
      </c>
    </row>
    <row r="434" spans="1:8" x14ac:dyDescent="0.3">
      <c r="A434" s="11" t="s">
        <v>448</v>
      </c>
      <c r="B434" s="12" t="s">
        <v>4123</v>
      </c>
      <c r="C434" s="13">
        <v>58</v>
      </c>
      <c r="D434" s="14">
        <v>0</v>
      </c>
      <c r="E434" s="11">
        <v>24227.34</v>
      </c>
      <c r="F434" s="12" t="s">
        <v>2362</v>
      </c>
      <c r="G434" s="13" t="s">
        <v>2366</v>
      </c>
      <c r="H434" s="14" t="s">
        <v>2364</v>
      </c>
    </row>
    <row r="435" spans="1:8" x14ac:dyDescent="0.3">
      <c r="A435" s="11" t="s">
        <v>449</v>
      </c>
      <c r="B435" s="12" t="s">
        <v>4122</v>
      </c>
      <c r="C435" s="13">
        <v>48</v>
      </c>
      <c r="D435" s="14">
        <v>3</v>
      </c>
      <c r="E435" s="11">
        <v>24180.93</v>
      </c>
      <c r="F435" s="12" t="s">
        <v>2362</v>
      </c>
      <c r="G435" s="13" t="s">
        <v>2366</v>
      </c>
      <c r="H435" s="14" t="s">
        <v>2364</v>
      </c>
    </row>
    <row r="436" spans="1:8" x14ac:dyDescent="0.3">
      <c r="A436" s="16" t="s">
        <v>450</v>
      </c>
      <c r="B436" s="17" t="s">
        <v>4121</v>
      </c>
      <c r="C436" s="18">
        <v>49</v>
      </c>
      <c r="D436" s="3">
        <v>3</v>
      </c>
      <c r="E436" s="16">
        <v>24106.91</v>
      </c>
      <c r="F436" s="17" t="s">
        <v>2362</v>
      </c>
      <c r="G436" s="18" t="s">
        <v>2362</v>
      </c>
      <c r="H436" s="3" t="s">
        <v>2581</v>
      </c>
    </row>
    <row r="437" spans="1:8" x14ac:dyDescent="0.3">
      <c r="A437" s="11" t="s">
        <v>451</v>
      </c>
      <c r="B437" s="12" t="s">
        <v>2498</v>
      </c>
      <c r="C437" s="13">
        <v>19</v>
      </c>
      <c r="D437" s="14">
        <v>2</v>
      </c>
      <c r="E437" s="11">
        <v>24059.68</v>
      </c>
      <c r="F437" s="12" t="s">
        <v>2362</v>
      </c>
      <c r="G437" s="13" t="s">
        <v>2362</v>
      </c>
      <c r="H437" s="14" t="s">
        <v>2371</v>
      </c>
    </row>
    <row r="438" spans="1:8" x14ac:dyDescent="0.3">
      <c r="A438" s="16" t="s">
        <v>452</v>
      </c>
      <c r="B438" s="17" t="s">
        <v>4120</v>
      </c>
      <c r="C438" s="18">
        <v>51</v>
      </c>
      <c r="D438" s="3">
        <v>2</v>
      </c>
      <c r="E438" s="16">
        <v>23967.38</v>
      </c>
      <c r="F438" s="17" t="s">
        <v>2362</v>
      </c>
      <c r="G438" s="18" t="s">
        <v>2362</v>
      </c>
      <c r="H438" s="3" t="s">
        <v>2371</v>
      </c>
    </row>
    <row r="439" spans="1:8" x14ac:dyDescent="0.3">
      <c r="A439" s="11" t="s">
        <v>453</v>
      </c>
      <c r="B439" s="12" t="s">
        <v>4119</v>
      </c>
      <c r="C439" s="13">
        <v>52</v>
      </c>
      <c r="D439" s="14">
        <v>1</v>
      </c>
      <c r="E439" s="11">
        <v>23887.66</v>
      </c>
      <c r="F439" s="12" t="s">
        <v>2362</v>
      </c>
      <c r="G439" s="13" t="s">
        <v>2363</v>
      </c>
      <c r="H439" s="14" t="s">
        <v>2371</v>
      </c>
    </row>
    <row r="440" spans="1:8" x14ac:dyDescent="0.3">
      <c r="A440" s="16" t="s">
        <v>454</v>
      </c>
      <c r="B440" s="17" t="s">
        <v>4118</v>
      </c>
      <c r="C440" s="18">
        <v>49</v>
      </c>
      <c r="D440" s="3">
        <v>2</v>
      </c>
      <c r="E440" s="16">
        <v>23807.24</v>
      </c>
      <c r="F440" s="17" t="s">
        <v>2362</v>
      </c>
      <c r="G440" s="18" t="s">
        <v>2363</v>
      </c>
      <c r="H440" s="3" t="s">
        <v>2371</v>
      </c>
    </row>
    <row r="441" spans="1:8" x14ac:dyDescent="0.3">
      <c r="A441" s="11" t="s">
        <v>455</v>
      </c>
      <c r="B441" s="12" t="s">
        <v>4117</v>
      </c>
      <c r="C441" s="13">
        <v>49</v>
      </c>
      <c r="D441" s="14">
        <v>1</v>
      </c>
      <c r="E441" s="11">
        <v>23568.27</v>
      </c>
      <c r="F441" s="12" t="s">
        <v>2362</v>
      </c>
      <c r="G441" s="13" t="s">
        <v>2362</v>
      </c>
      <c r="H441" s="14" t="s">
        <v>2386</v>
      </c>
    </row>
    <row r="442" spans="1:8" x14ac:dyDescent="0.3">
      <c r="A442" s="16" t="s">
        <v>456</v>
      </c>
      <c r="B442" s="17" t="s">
        <v>4116</v>
      </c>
      <c r="C442" s="18">
        <v>39</v>
      </c>
      <c r="D442" s="3">
        <v>2</v>
      </c>
      <c r="E442" s="16">
        <v>23563.02</v>
      </c>
      <c r="F442" s="17" t="s">
        <v>2362</v>
      </c>
      <c r="G442" s="18" t="s">
        <v>2362</v>
      </c>
      <c r="H442" s="3" t="s">
        <v>2364</v>
      </c>
    </row>
    <row r="443" spans="1:8" x14ac:dyDescent="0.3">
      <c r="A443" s="11" t="s">
        <v>457</v>
      </c>
      <c r="B443" s="12" t="s">
        <v>4115</v>
      </c>
      <c r="C443" s="13">
        <v>47</v>
      </c>
      <c r="D443" s="14">
        <v>1</v>
      </c>
      <c r="E443" s="11">
        <v>23401.31</v>
      </c>
      <c r="F443" s="12" t="s">
        <v>2362</v>
      </c>
      <c r="G443" s="13" t="s">
        <v>2363</v>
      </c>
      <c r="H443" s="14" t="s">
        <v>2581</v>
      </c>
    </row>
    <row r="444" spans="1:8" x14ac:dyDescent="0.3">
      <c r="A444" s="16" t="s">
        <v>458</v>
      </c>
      <c r="B444" s="17" t="s">
        <v>4114</v>
      </c>
      <c r="C444" s="18">
        <v>49</v>
      </c>
      <c r="D444" s="3">
        <v>2</v>
      </c>
      <c r="E444" s="16">
        <v>23306.55</v>
      </c>
      <c r="F444" s="17" t="s">
        <v>2362</v>
      </c>
      <c r="G444" s="18" t="s">
        <v>2362</v>
      </c>
      <c r="H444" s="3" t="s">
        <v>2386</v>
      </c>
    </row>
    <row r="445" spans="1:8" x14ac:dyDescent="0.3">
      <c r="A445" s="16" t="s">
        <v>459</v>
      </c>
      <c r="B445" s="17" t="s">
        <v>4113</v>
      </c>
      <c r="C445" s="18">
        <v>28</v>
      </c>
      <c r="D445" s="3">
        <v>1</v>
      </c>
      <c r="E445" s="16">
        <v>23288.93</v>
      </c>
      <c r="F445" s="17" t="s">
        <v>2362</v>
      </c>
      <c r="G445" s="18" t="s">
        <v>2363</v>
      </c>
      <c r="H445" s="3" t="s">
        <v>2581</v>
      </c>
    </row>
    <row r="446" spans="1:8" x14ac:dyDescent="0.3">
      <c r="A446" s="11" t="s">
        <v>460</v>
      </c>
      <c r="B446" s="12" t="s">
        <v>4112</v>
      </c>
      <c r="C446" s="13">
        <v>53</v>
      </c>
      <c r="D446" s="14">
        <v>1</v>
      </c>
      <c r="E446" s="11">
        <v>23244.79</v>
      </c>
      <c r="F446" s="12" t="s">
        <v>2362</v>
      </c>
      <c r="G446" s="13" t="s">
        <v>2363</v>
      </c>
      <c r="H446" s="14" t="s">
        <v>2364</v>
      </c>
    </row>
    <row r="447" spans="1:8" x14ac:dyDescent="0.3">
      <c r="A447" s="16" t="s">
        <v>461</v>
      </c>
      <c r="B447" s="17" t="s">
        <v>4111</v>
      </c>
      <c r="C447" s="18">
        <v>25</v>
      </c>
      <c r="D447" s="3">
        <v>2</v>
      </c>
      <c r="E447" s="16">
        <v>23241.47</v>
      </c>
      <c r="F447" s="17" t="s">
        <v>2362</v>
      </c>
      <c r="G447" s="18" t="s">
        <v>2363</v>
      </c>
      <c r="H447" s="3" t="s">
        <v>2510</v>
      </c>
    </row>
    <row r="448" spans="1:8" x14ac:dyDescent="0.3">
      <c r="A448" s="11" t="s">
        <v>462</v>
      </c>
      <c r="B448" s="12" t="s">
        <v>4110</v>
      </c>
      <c r="C448" s="13">
        <v>19</v>
      </c>
      <c r="D448" s="14">
        <v>0</v>
      </c>
      <c r="E448" s="11">
        <v>23082.959999999999</v>
      </c>
      <c r="F448" s="12" t="s">
        <v>2362</v>
      </c>
      <c r="G448" s="13" t="s">
        <v>2362</v>
      </c>
      <c r="H448" s="14" t="s">
        <v>2386</v>
      </c>
    </row>
    <row r="449" spans="1:8" x14ac:dyDescent="0.3">
      <c r="A449" s="16" t="s">
        <v>463</v>
      </c>
      <c r="B449" s="17" t="s">
        <v>4109</v>
      </c>
      <c r="C449" s="18">
        <v>47</v>
      </c>
      <c r="D449" s="3">
        <v>0</v>
      </c>
      <c r="E449" s="16">
        <v>23065.42</v>
      </c>
      <c r="F449" s="17" t="s">
        <v>2362</v>
      </c>
      <c r="G449" s="18" t="s">
        <v>2362</v>
      </c>
      <c r="H449" s="3" t="s">
        <v>2364</v>
      </c>
    </row>
    <row r="450" spans="1:8" x14ac:dyDescent="0.3">
      <c r="A450" s="11" t="s">
        <v>464</v>
      </c>
      <c r="B450" s="12" t="s">
        <v>3097</v>
      </c>
      <c r="C450" s="13">
        <v>52</v>
      </c>
      <c r="D450" s="14">
        <v>0</v>
      </c>
      <c r="E450" s="11">
        <v>23045.57</v>
      </c>
      <c r="F450" s="12" t="s">
        <v>2362</v>
      </c>
      <c r="G450" s="13" t="s">
        <v>2362</v>
      </c>
      <c r="H450" s="14" t="s">
        <v>2581</v>
      </c>
    </row>
    <row r="451" spans="1:8" x14ac:dyDescent="0.3">
      <c r="A451" s="16" t="s">
        <v>465</v>
      </c>
      <c r="B451" s="17" t="s">
        <v>2522</v>
      </c>
      <c r="C451" s="18">
        <v>19</v>
      </c>
      <c r="D451" s="3">
        <v>2</v>
      </c>
      <c r="E451" s="16">
        <v>22493.66</v>
      </c>
      <c r="F451" s="17" t="s">
        <v>2362</v>
      </c>
      <c r="G451" s="18" t="s">
        <v>2366</v>
      </c>
      <c r="H451" s="3" t="s">
        <v>2371</v>
      </c>
    </row>
    <row r="452" spans="1:8" x14ac:dyDescent="0.3">
      <c r="A452" s="11" t="s">
        <v>466</v>
      </c>
      <c r="B452" s="12" t="s">
        <v>4108</v>
      </c>
      <c r="C452" s="13">
        <v>43</v>
      </c>
      <c r="D452" s="14">
        <v>2</v>
      </c>
      <c r="E452" s="11">
        <v>22478.6</v>
      </c>
      <c r="F452" s="12" t="s">
        <v>2363</v>
      </c>
      <c r="G452" s="13" t="s">
        <v>2362</v>
      </c>
      <c r="H452" s="14" t="s">
        <v>2386</v>
      </c>
    </row>
    <row r="453" spans="1:8" x14ac:dyDescent="0.3">
      <c r="A453" s="16" t="s">
        <v>467</v>
      </c>
      <c r="B453" s="17" t="s">
        <v>4107</v>
      </c>
      <c r="C453" s="18">
        <v>39</v>
      </c>
      <c r="D453" s="3">
        <v>1</v>
      </c>
      <c r="E453" s="16">
        <v>22462.04</v>
      </c>
      <c r="F453" s="17" t="s">
        <v>2363</v>
      </c>
      <c r="G453" s="18" t="s">
        <v>2366</v>
      </c>
      <c r="H453" s="3" t="s">
        <v>2506</v>
      </c>
    </row>
    <row r="454" spans="1:8" x14ac:dyDescent="0.3">
      <c r="A454" s="11" t="s">
        <v>468</v>
      </c>
      <c r="B454" s="12" t="s">
        <v>4106</v>
      </c>
      <c r="C454" s="13">
        <v>56</v>
      </c>
      <c r="D454" s="14">
        <v>0</v>
      </c>
      <c r="E454" s="11">
        <v>22412.65</v>
      </c>
      <c r="F454" s="12" t="s">
        <v>2363</v>
      </c>
      <c r="G454" s="13" t="s">
        <v>2363</v>
      </c>
      <c r="H454" s="14" t="s">
        <v>2603</v>
      </c>
    </row>
    <row r="455" spans="1:8" x14ac:dyDescent="0.3">
      <c r="A455" s="11" t="s">
        <v>469</v>
      </c>
      <c r="B455" s="12" t="s">
        <v>4105</v>
      </c>
      <c r="C455" s="13">
        <v>23</v>
      </c>
      <c r="D455" s="14">
        <v>2</v>
      </c>
      <c r="E455" s="11">
        <v>22395.74</v>
      </c>
      <c r="F455" s="12" t="s">
        <v>2363</v>
      </c>
      <c r="G455" s="13" t="s">
        <v>2362</v>
      </c>
      <c r="H455" s="14" t="s">
        <v>2581</v>
      </c>
    </row>
    <row r="456" spans="1:8" x14ac:dyDescent="0.3">
      <c r="A456" s="16" t="s">
        <v>470</v>
      </c>
      <c r="B456" s="17" t="s">
        <v>3304</v>
      </c>
      <c r="C456" s="18">
        <v>40</v>
      </c>
      <c r="D456" s="3">
        <v>1</v>
      </c>
      <c r="E456" s="16">
        <v>22331.57</v>
      </c>
      <c r="F456" s="17" t="s">
        <v>2362</v>
      </c>
      <c r="G456" s="18" t="s">
        <v>2363</v>
      </c>
      <c r="H456" s="3" t="s">
        <v>2581</v>
      </c>
    </row>
    <row r="457" spans="1:8" x14ac:dyDescent="0.3">
      <c r="A457" s="11" t="s">
        <v>471</v>
      </c>
      <c r="B457" s="12" t="s">
        <v>4104</v>
      </c>
      <c r="C457" s="13">
        <v>51</v>
      </c>
      <c r="D457" s="14">
        <v>1</v>
      </c>
      <c r="E457" s="11">
        <v>22218.11</v>
      </c>
      <c r="F457" s="12" t="s">
        <v>2362</v>
      </c>
      <c r="G457" s="13" t="s">
        <v>2363</v>
      </c>
      <c r="H457" s="14" t="s">
        <v>2364</v>
      </c>
    </row>
    <row r="458" spans="1:8" x14ac:dyDescent="0.3">
      <c r="A458" s="16" t="s">
        <v>472</v>
      </c>
      <c r="B458" s="17" t="s">
        <v>4103</v>
      </c>
      <c r="C458" s="18">
        <v>57</v>
      </c>
      <c r="D458" s="3">
        <v>1</v>
      </c>
      <c r="E458" s="16">
        <v>22192.44</v>
      </c>
      <c r="F458" s="17" t="s">
        <v>2363</v>
      </c>
      <c r="G458" s="18" t="s">
        <v>2366</v>
      </c>
      <c r="H458" s="3" t="s">
        <v>2364</v>
      </c>
    </row>
    <row r="459" spans="1:8" x14ac:dyDescent="0.3">
      <c r="A459" s="11" t="s">
        <v>473</v>
      </c>
      <c r="B459" s="12" t="s">
        <v>4102</v>
      </c>
      <c r="C459" s="13">
        <v>42</v>
      </c>
      <c r="D459" s="14">
        <v>0</v>
      </c>
      <c r="E459" s="11">
        <v>22144.03</v>
      </c>
      <c r="F459" s="12" t="s">
        <v>2362</v>
      </c>
      <c r="G459" s="13" t="s">
        <v>2362</v>
      </c>
      <c r="H459" s="14" t="s">
        <v>2386</v>
      </c>
    </row>
    <row r="460" spans="1:8" x14ac:dyDescent="0.3">
      <c r="A460" s="16" t="s">
        <v>474</v>
      </c>
      <c r="B460" s="17" t="s">
        <v>3311</v>
      </c>
      <c r="C460" s="18">
        <v>21</v>
      </c>
      <c r="D460" s="3">
        <v>0</v>
      </c>
      <c r="E460" s="16">
        <v>22097.62</v>
      </c>
      <c r="F460" s="17" t="s">
        <v>2363</v>
      </c>
      <c r="G460" s="18" t="s">
        <v>2366</v>
      </c>
      <c r="H460" s="3" t="s">
        <v>2386</v>
      </c>
    </row>
    <row r="461" spans="1:8" x14ac:dyDescent="0.3">
      <c r="A461" s="11" t="s">
        <v>475</v>
      </c>
      <c r="B461" s="12" t="s">
        <v>4101</v>
      </c>
      <c r="C461" s="13">
        <v>33</v>
      </c>
      <c r="D461" s="14">
        <v>0</v>
      </c>
      <c r="E461" s="11">
        <v>21984.47</v>
      </c>
      <c r="F461" s="12" t="s">
        <v>2363</v>
      </c>
      <c r="G461" s="13" t="s">
        <v>2366</v>
      </c>
      <c r="H461" s="14" t="s">
        <v>2371</v>
      </c>
    </row>
    <row r="462" spans="1:8" x14ac:dyDescent="0.3">
      <c r="A462" s="16" t="s">
        <v>476</v>
      </c>
      <c r="B462" s="17" t="s">
        <v>4100</v>
      </c>
      <c r="C462" s="18">
        <v>47</v>
      </c>
      <c r="D462" s="3">
        <v>1</v>
      </c>
      <c r="E462" s="16">
        <v>21978.68</v>
      </c>
      <c r="F462" s="17" t="s">
        <v>2363</v>
      </c>
      <c r="G462" s="18" t="s">
        <v>2363</v>
      </c>
      <c r="H462" s="3" t="s">
        <v>2364</v>
      </c>
    </row>
    <row r="463" spans="1:8" x14ac:dyDescent="0.3">
      <c r="A463" s="11" t="s">
        <v>477</v>
      </c>
      <c r="B463" s="12" t="s">
        <v>4099</v>
      </c>
      <c r="C463" s="13">
        <v>19</v>
      </c>
      <c r="D463" s="14">
        <v>0</v>
      </c>
      <c r="E463" s="11">
        <v>21882.400000000001</v>
      </c>
      <c r="F463" s="12" t="s">
        <v>2362</v>
      </c>
      <c r="G463" s="13" t="s">
        <v>2366</v>
      </c>
      <c r="H463" s="14" t="s">
        <v>2386</v>
      </c>
    </row>
    <row r="464" spans="1:8" x14ac:dyDescent="0.3">
      <c r="A464" s="16" t="s">
        <v>478</v>
      </c>
      <c r="B464" s="17" t="s">
        <v>4098</v>
      </c>
      <c r="C464" s="18">
        <v>43</v>
      </c>
      <c r="D464" s="3">
        <v>2</v>
      </c>
      <c r="E464" s="16">
        <v>21880.82</v>
      </c>
      <c r="F464" s="17" t="s">
        <v>2363</v>
      </c>
      <c r="G464" s="18" t="s">
        <v>2366</v>
      </c>
      <c r="H464" s="3" t="s">
        <v>2371</v>
      </c>
    </row>
    <row r="465" spans="1:8" x14ac:dyDescent="0.3">
      <c r="A465" s="16" t="s">
        <v>479</v>
      </c>
      <c r="B465" s="17" t="s">
        <v>4097</v>
      </c>
      <c r="C465" s="18">
        <v>59</v>
      </c>
      <c r="D465" s="3">
        <v>0</v>
      </c>
      <c r="E465" s="16">
        <v>21797</v>
      </c>
      <c r="F465" s="17" t="s">
        <v>2363</v>
      </c>
      <c r="G465" s="18" t="s">
        <v>2366</v>
      </c>
      <c r="H465" s="3" t="s">
        <v>2386</v>
      </c>
    </row>
    <row r="466" spans="1:8" x14ac:dyDescent="0.3">
      <c r="A466" s="11" t="s">
        <v>480</v>
      </c>
      <c r="B466" s="12" t="s">
        <v>4096</v>
      </c>
      <c r="C466" s="13">
        <v>43</v>
      </c>
      <c r="D466" s="14">
        <v>0</v>
      </c>
      <c r="E466" s="11">
        <v>21774.32</v>
      </c>
      <c r="F466" s="12" t="s">
        <v>2363</v>
      </c>
      <c r="G466" s="13" t="s">
        <v>2362</v>
      </c>
      <c r="H466" s="14" t="s">
        <v>2371</v>
      </c>
    </row>
    <row r="467" spans="1:8" x14ac:dyDescent="0.3">
      <c r="A467" s="16" t="s">
        <v>481</v>
      </c>
      <c r="B467" s="17" t="s">
        <v>4095</v>
      </c>
      <c r="C467" s="18">
        <v>43</v>
      </c>
      <c r="D467" s="3">
        <v>1</v>
      </c>
      <c r="E467" s="16">
        <v>21771.34</v>
      </c>
      <c r="F467" s="17" t="s">
        <v>2363</v>
      </c>
      <c r="G467" s="18" t="s">
        <v>2366</v>
      </c>
      <c r="H467" s="3" t="s">
        <v>2581</v>
      </c>
    </row>
    <row r="468" spans="1:8" x14ac:dyDescent="0.3">
      <c r="A468" s="11" t="s">
        <v>482</v>
      </c>
      <c r="B468" s="12" t="s">
        <v>4094</v>
      </c>
      <c r="C468" s="13">
        <v>46</v>
      </c>
      <c r="D468" s="14">
        <v>1</v>
      </c>
      <c r="E468" s="11">
        <v>21677.279999999999</v>
      </c>
      <c r="F468" s="12" t="s">
        <v>2363</v>
      </c>
      <c r="G468" s="13" t="s">
        <v>2366</v>
      </c>
      <c r="H468" s="14" t="s">
        <v>2371</v>
      </c>
    </row>
    <row r="469" spans="1:8" x14ac:dyDescent="0.3">
      <c r="A469" s="16" t="s">
        <v>483</v>
      </c>
      <c r="B469" s="17" t="s">
        <v>4093</v>
      </c>
      <c r="C469" s="18">
        <v>60</v>
      </c>
      <c r="D469" s="3">
        <v>0</v>
      </c>
      <c r="E469" s="16">
        <v>21661.16</v>
      </c>
      <c r="F469" s="17" t="s">
        <v>2362</v>
      </c>
      <c r="G469" s="18" t="s">
        <v>2362</v>
      </c>
      <c r="H469" s="3" t="s">
        <v>2371</v>
      </c>
    </row>
    <row r="470" spans="1:8" x14ac:dyDescent="0.3">
      <c r="A470" s="11" t="s">
        <v>484</v>
      </c>
      <c r="B470" s="12" t="s">
        <v>4092</v>
      </c>
      <c r="C470" s="13">
        <v>39</v>
      </c>
      <c r="D470" s="14">
        <v>3</v>
      </c>
      <c r="E470" s="11">
        <v>21659.93</v>
      </c>
      <c r="F470" s="12" t="s">
        <v>2363</v>
      </c>
      <c r="G470" s="13" t="s">
        <v>2363</v>
      </c>
      <c r="H470" s="14" t="s">
        <v>2581</v>
      </c>
    </row>
    <row r="471" spans="1:8" x14ac:dyDescent="0.3">
      <c r="A471" s="16" t="s">
        <v>485</v>
      </c>
      <c r="B471" s="17" t="s">
        <v>4091</v>
      </c>
      <c r="C471" s="18">
        <v>23</v>
      </c>
      <c r="D471" s="3">
        <v>0</v>
      </c>
      <c r="E471" s="16">
        <v>21595.38</v>
      </c>
      <c r="F471" s="17" t="s">
        <v>2362</v>
      </c>
      <c r="G471" s="18" t="s">
        <v>2363</v>
      </c>
      <c r="H471" s="3" t="s">
        <v>2371</v>
      </c>
    </row>
    <row r="472" spans="1:8" x14ac:dyDescent="0.3">
      <c r="A472" s="11" t="s">
        <v>486</v>
      </c>
      <c r="B472" s="12" t="s">
        <v>4090</v>
      </c>
      <c r="C472" s="13">
        <v>32</v>
      </c>
      <c r="D472" s="14">
        <v>4</v>
      </c>
      <c r="E472" s="11">
        <v>21472.48</v>
      </c>
      <c r="F472" s="12" t="s">
        <v>2362</v>
      </c>
      <c r="G472" s="13" t="s">
        <v>2362</v>
      </c>
      <c r="H472" s="14" t="s">
        <v>2371</v>
      </c>
    </row>
    <row r="473" spans="1:8" x14ac:dyDescent="0.3">
      <c r="A473" s="16" t="s">
        <v>487</v>
      </c>
      <c r="B473" s="17" t="s">
        <v>4089</v>
      </c>
      <c r="C473" s="18">
        <v>42</v>
      </c>
      <c r="D473" s="3">
        <v>0</v>
      </c>
      <c r="E473" s="16">
        <v>21348.71</v>
      </c>
      <c r="F473" s="17" t="s">
        <v>2362</v>
      </c>
      <c r="G473" s="18" t="s">
        <v>2366</v>
      </c>
      <c r="H473" s="3" t="s">
        <v>2371</v>
      </c>
    </row>
    <row r="474" spans="1:8" x14ac:dyDescent="0.3">
      <c r="A474" s="11" t="s">
        <v>488</v>
      </c>
      <c r="B474" s="12" t="s">
        <v>2650</v>
      </c>
      <c r="C474" s="13">
        <v>18</v>
      </c>
      <c r="D474" s="14">
        <v>0</v>
      </c>
      <c r="E474" s="11">
        <v>21344.85</v>
      </c>
      <c r="F474" s="12" t="s">
        <v>2363</v>
      </c>
      <c r="G474" s="13" t="s">
        <v>2366</v>
      </c>
      <c r="H474" s="14" t="s">
        <v>2581</v>
      </c>
    </row>
    <row r="475" spans="1:8" x14ac:dyDescent="0.3">
      <c r="A475" s="11" t="s">
        <v>489</v>
      </c>
      <c r="B475" s="12" t="s">
        <v>4088</v>
      </c>
      <c r="C475" s="13">
        <v>42</v>
      </c>
      <c r="D475" s="14">
        <v>2</v>
      </c>
      <c r="E475" s="11">
        <v>21259.38</v>
      </c>
      <c r="F475" s="12" t="s">
        <v>2363</v>
      </c>
      <c r="G475" s="13" t="s">
        <v>2363</v>
      </c>
      <c r="H475" s="14" t="s">
        <v>2506</v>
      </c>
    </row>
    <row r="476" spans="1:8" x14ac:dyDescent="0.3">
      <c r="A476" s="16" t="s">
        <v>490</v>
      </c>
      <c r="B476" s="17" t="s">
        <v>4087</v>
      </c>
      <c r="C476" s="18">
        <v>48</v>
      </c>
      <c r="D476" s="3">
        <v>0</v>
      </c>
      <c r="E476" s="16">
        <v>21232.18</v>
      </c>
      <c r="F476" s="17" t="s">
        <v>2363</v>
      </c>
      <c r="G476" s="18" t="s">
        <v>2362</v>
      </c>
      <c r="H476" s="3" t="s">
        <v>2386</v>
      </c>
    </row>
    <row r="477" spans="1:8" x14ac:dyDescent="0.3">
      <c r="A477" s="11" t="s">
        <v>491</v>
      </c>
      <c r="B477" s="12" t="s">
        <v>4086</v>
      </c>
      <c r="C477" s="13">
        <v>48</v>
      </c>
      <c r="D477" s="14">
        <v>0</v>
      </c>
      <c r="E477" s="11">
        <v>21223.68</v>
      </c>
      <c r="F477" s="12" t="s">
        <v>2363</v>
      </c>
      <c r="G477" s="13" t="s">
        <v>2362</v>
      </c>
      <c r="H477" s="14" t="s">
        <v>2364</v>
      </c>
    </row>
    <row r="478" spans="1:8" x14ac:dyDescent="0.3">
      <c r="A478" s="16" t="s">
        <v>492</v>
      </c>
      <c r="B478" s="17" t="s">
        <v>4085</v>
      </c>
      <c r="C478" s="18">
        <v>53</v>
      </c>
      <c r="D478" s="3">
        <v>0</v>
      </c>
      <c r="E478" s="16">
        <v>21195.82</v>
      </c>
      <c r="F478" s="17" t="s">
        <v>2363</v>
      </c>
      <c r="G478" s="18" t="s">
        <v>2366</v>
      </c>
      <c r="H478" s="3" t="s">
        <v>2364</v>
      </c>
    </row>
    <row r="479" spans="1:8" x14ac:dyDescent="0.3">
      <c r="A479" s="11" t="s">
        <v>493</v>
      </c>
      <c r="B479" s="12" t="s">
        <v>4084</v>
      </c>
      <c r="C479" s="13">
        <v>45</v>
      </c>
      <c r="D479" s="14">
        <v>2</v>
      </c>
      <c r="E479" s="11">
        <v>21098.55</v>
      </c>
      <c r="F479" s="12" t="s">
        <v>2363</v>
      </c>
      <c r="G479" s="13" t="s">
        <v>2363</v>
      </c>
      <c r="H479" s="14" t="s">
        <v>2371</v>
      </c>
    </row>
    <row r="480" spans="1:8" x14ac:dyDescent="0.3">
      <c r="A480" s="16" t="s">
        <v>494</v>
      </c>
      <c r="B480" s="17" t="s">
        <v>4083</v>
      </c>
      <c r="C480" s="18">
        <v>39</v>
      </c>
      <c r="D480" s="3">
        <v>1</v>
      </c>
      <c r="E480" s="16">
        <v>21082.16</v>
      </c>
      <c r="F480" s="17" t="s">
        <v>2363</v>
      </c>
      <c r="G480" s="18" t="s">
        <v>2362</v>
      </c>
      <c r="H480" s="3" t="s">
        <v>2386</v>
      </c>
    </row>
    <row r="481" spans="1:8" x14ac:dyDescent="0.3">
      <c r="A481" s="11" t="s">
        <v>4081</v>
      </c>
      <c r="B481" s="12" t="s">
        <v>4082</v>
      </c>
      <c r="C481" s="13">
        <v>35</v>
      </c>
      <c r="D481" s="14">
        <v>2</v>
      </c>
      <c r="E481" s="11">
        <v>20984.09</v>
      </c>
      <c r="F481" s="12" t="s">
        <v>2362</v>
      </c>
      <c r="G481" s="13" t="s">
        <v>2362</v>
      </c>
      <c r="H481" s="14" t="s">
        <v>2504</v>
      </c>
    </row>
    <row r="482" spans="1:8" x14ac:dyDescent="0.3">
      <c r="A482" s="11" t="s">
        <v>495</v>
      </c>
      <c r="B482" s="12" t="s">
        <v>3702</v>
      </c>
      <c r="C482" s="13">
        <v>58</v>
      </c>
      <c r="D482" s="14">
        <v>0</v>
      </c>
      <c r="E482" s="11">
        <v>20893.060000000001</v>
      </c>
      <c r="F482" s="12" t="s">
        <v>2362</v>
      </c>
      <c r="G482" s="13" t="s">
        <v>2363</v>
      </c>
      <c r="H482" s="14" t="s">
        <v>2371</v>
      </c>
    </row>
    <row r="483" spans="1:8" x14ac:dyDescent="0.3">
      <c r="A483" s="16" t="s">
        <v>496</v>
      </c>
      <c r="B483" s="17" t="s">
        <v>4080</v>
      </c>
      <c r="C483" s="18">
        <v>47</v>
      </c>
      <c r="D483" s="3">
        <v>0</v>
      </c>
      <c r="E483" s="16">
        <v>20878.78</v>
      </c>
      <c r="F483" s="17" t="s">
        <v>2362</v>
      </c>
      <c r="G483" s="18" t="s">
        <v>2366</v>
      </c>
      <c r="H483" s="3" t="s">
        <v>2581</v>
      </c>
    </row>
    <row r="484" spans="1:8" x14ac:dyDescent="0.3">
      <c r="A484" s="11" t="s">
        <v>497</v>
      </c>
      <c r="B484" s="12" t="s">
        <v>4079</v>
      </c>
      <c r="C484" s="13">
        <v>55</v>
      </c>
      <c r="D484" s="14">
        <v>0</v>
      </c>
      <c r="E484" s="11">
        <v>20781.490000000002</v>
      </c>
      <c r="F484" s="12" t="s">
        <v>2362</v>
      </c>
      <c r="G484" s="13" t="s">
        <v>2363</v>
      </c>
      <c r="H484" s="14" t="s">
        <v>2364</v>
      </c>
    </row>
    <row r="485" spans="1:8" x14ac:dyDescent="0.3">
      <c r="A485" s="16" t="s">
        <v>498</v>
      </c>
      <c r="B485" s="17" t="s">
        <v>4078</v>
      </c>
      <c r="C485" s="18">
        <v>36</v>
      </c>
      <c r="D485" s="3">
        <v>1</v>
      </c>
      <c r="E485" s="16">
        <v>20773.63</v>
      </c>
      <c r="F485" s="17" t="s">
        <v>2362</v>
      </c>
      <c r="G485" s="18" t="s">
        <v>2363</v>
      </c>
      <c r="H485" s="3" t="s">
        <v>2678</v>
      </c>
    </row>
    <row r="486" spans="1:8" x14ac:dyDescent="0.3">
      <c r="A486" s="16" t="s">
        <v>499</v>
      </c>
      <c r="B486" s="17" t="s">
        <v>2742</v>
      </c>
      <c r="C486" s="18">
        <v>30</v>
      </c>
      <c r="D486" s="3">
        <v>3</v>
      </c>
      <c r="E486" s="16">
        <v>20745.990000000002</v>
      </c>
      <c r="F486" s="17" t="s">
        <v>2363</v>
      </c>
      <c r="G486" s="18" t="s">
        <v>2366</v>
      </c>
      <c r="H486" s="3" t="s">
        <v>2371</v>
      </c>
    </row>
    <row r="487" spans="1:8" x14ac:dyDescent="0.3">
      <c r="A487" s="11" t="s">
        <v>500</v>
      </c>
      <c r="B487" s="12" t="s">
        <v>4077</v>
      </c>
      <c r="C487" s="13">
        <v>57</v>
      </c>
      <c r="D487" s="14">
        <v>0</v>
      </c>
      <c r="E487" s="11">
        <v>20709.02</v>
      </c>
      <c r="F487" s="12" t="s">
        <v>2363</v>
      </c>
      <c r="G487" s="13" t="s">
        <v>2362</v>
      </c>
      <c r="H487" s="14" t="s">
        <v>2506</v>
      </c>
    </row>
    <row r="488" spans="1:8" x14ac:dyDescent="0.3">
      <c r="A488" s="16" t="s">
        <v>501</v>
      </c>
      <c r="B488" s="17" t="s">
        <v>4076</v>
      </c>
      <c r="C488" s="18">
        <v>55</v>
      </c>
      <c r="D488" s="3">
        <v>0</v>
      </c>
      <c r="E488" s="16">
        <v>20630.28</v>
      </c>
      <c r="F488" s="17" t="s">
        <v>2362</v>
      </c>
      <c r="G488" s="18" t="s">
        <v>2363</v>
      </c>
      <c r="H488" s="3" t="s">
        <v>2386</v>
      </c>
    </row>
    <row r="489" spans="1:8" x14ac:dyDescent="0.3">
      <c r="A489" s="11" t="s">
        <v>502</v>
      </c>
      <c r="B489" s="12" t="s">
        <v>3288</v>
      </c>
      <c r="C489" s="13">
        <v>56</v>
      </c>
      <c r="D489" s="14">
        <v>0</v>
      </c>
      <c r="E489" s="11">
        <v>20568.32</v>
      </c>
      <c r="F489" s="12" t="s">
        <v>2363</v>
      </c>
      <c r="G489" s="13" t="s">
        <v>2362</v>
      </c>
      <c r="H489" s="14" t="s">
        <v>2371</v>
      </c>
    </row>
    <row r="490" spans="1:8" x14ac:dyDescent="0.3">
      <c r="A490" s="16" t="s">
        <v>503</v>
      </c>
      <c r="B490" s="17" t="s">
        <v>4075</v>
      </c>
      <c r="C490" s="18">
        <v>53</v>
      </c>
      <c r="D490" s="3">
        <v>3</v>
      </c>
      <c r="E490" s="16">
        <v>20463</v>
      </c>
      <c r="F490" s="17" t="s">
        <v>2362</v>
      </c>
      <c r="G490" s="18" t="s">
        <v>2362</v>
      </c>
      <c r="H490" s="3" t="s">
        <v>2364</v>
      </c>
    </row>
    <row r="491" spans="1:8" x14ac:dyDescent="0.3">
      <c r="A491" s="11" t="s">
        <v>504</v>
      </c>
      <c r="B491" s="12" t="s">
        <v>4074</v>
      </c>
      <c r="C491" s="13">
        <v>60</v>
      </c>
      <c r="D491" s="14">
        <v>0</v>
      </c>
      <c r="E491" s="11">
        <v>20446.849999999999</v>
      </c>
      <c r="F491" s="12" t="s">
        <v>2362</v>
      </c>
      <c r="G491" s="13" t="s">
        <v>2366</v>
      </c>
      <c r="H491" s="14" t="s">
        <v>2371</v>
      </c>
    </row>
    <row r="492" spans="1:8" x14ac:dyDescent="0.3">
      <c r="A492" s="16" t="s">
        <v>505</v>
      </c>
      <c r="B492" s="17" t="s">
        <v>4073</v>
      </c>
      <c r="C492" s="18">
        <v>37</v>
      </c>
      <c r="D492" s="3">
        <v>0</v>
      </c>
      <c r="E492" s="16">
        <v>20420.599999999999</v>
      </c>
      <c r="F492" s="17" t="s">
        <v>2363</v>
      </c>
      <c r="G492" s="18" t="s">
        <v>2362</v>
      </c>
      <c r="H492" s="3" t="s">
        <v>2386</v>
      </c>
    </row>
    <row r="493" spans="1:8" x14ac:dyDescent="0.3">
      <c r="A493" s="11" t="s">
        <v>506</v>
      </c>
      <c r="B493" s="12" t="s">
        <v>4072</v>
      </c>
      <c r="C493" s="13">
        <v>60</v>
      </c>
      <c r="D493" s="14">
        <v>0</v>
      </c>
      <c r="E493" s="11">
        <v>20354.5</v>
      </c>
      <c r="F493" s="12" t="s">
        <v>2363</v>
      </c>
      <c r="G493" s="13" t="s">
        <v>2362</v>
      </c>
      <c r="H493" s="14" t="s">
        <v>2849</v>
      </c>
    </row>
    <row r="494" spans="1:8" x14ac:dyDescent="0.3">
      <c r="A494" s="16" t="s">
        <v>507</v>
      </c>
      <c r="B494" s="17" t="s">
        <v>4056</v>
      </c>
      <c r="C494" s="18">
        <v>37</v>
      </c>
      <c r="D494" s="3">
        <v>1</v>
      </c>
      <c r="E494" s="16">
        <v>20296.86</v>
      </c>
      <c r="F494" s="17" t="s">
        <v>2363</v>
      </c>
      <c r="G494" s="18" t="s">
        <v>2366</v>
      </c>
      <c r="H494" s="3" t="s">
        <v>2581</v>
      </c>
    </row>
    <row r="495" spans="1:8" x14ac:dyDescent="0.3">
      <c r="A495" s="11" t="s">
        <v>508</v>
      </c>
      <c r="B495" s="12" t="s">
        <v>4071</v>
      </c>
      <c r="C495" s="13">
        <v>29</v>
      </c>
      <c r="D495" s="14">
        <v>1</v>
      </c>
      <c r="E495" s="11">
        <v>20277.810000000001</v>
      </c>
      <c r="F495" s="12" t="s">
        <v>2363</v>
      </c>
      <c r="G495" s="13" t="s">
        <v>2363</v>
      </c>
      <c r="H495" s="14" t="s">
        <v>2508</v>
      </c>
    </row>
    <row r="496" spans="1:8" x14ac:dyDescent="0.3">
      <c r="A496" s="11" t="s">
        <v>509</v>
      </c>
      <c r="B496" s="12" t="s">
        <v>4070</v>
      </c>
      <c r="C496" s="13">
        <v>56</v>
      </c>
      <c r="D496" s="14">
        <v>0</v>
      </c>
      <c r="E496" s="11">
        <v>20253.84</v>
      </c>
      <c r="F496" s="12" t="s">
        <v>2362</v>
      </c>
      <c r="G496" s="13" t="s">
        <v>2363</v>
      </c>
      <c r="H496" s="14" t="s">
        <v>2371</v>
      </c>
    </row>
    <row r="497" spans="1:8" x14ac:dyDescent="0.3">
      <c r="A497" s="16" t="s">
        <v>510</v>
      </c>
      <c r="B497" s="17" t="s">
        <v>4069</v>
      </c>
      <c r="C497" s="18">
        <v>35</v>
      </c>
      <c r="D497" s="3">
        <v>0</v>
      </c>
      <c r="E497" s="16">
        <v>20234.849999999999</v>
      </c>
      <c r="F497" s="17" t="s">
        <v>2362</v>
      </c>
      <c r="G497" s="18" t="s">
        <v>2363</v>
      </c>
      <c r="H497" s="3" t="s">
        <v>2371</v>
      </c>
    </row>
    <row r="498" spans="1:8" x14ac:dyDescent="0.3">
      <c r="A498" s="11" t="s">
        <v>511</v>
      </c>
      <c r="B498" s="12" t="s">
        <v>4068</v>
      </c>
      <c r="C498" s="13">
        <v>29</v>
      </c>
      <c r="D498" s="14">
        <v>2</v>
      </c>
      <c r="E498" s="11">
        <v>20177.669999999998</v>
      </c>
      <c r="F498" s="12" t="s">
        <v>2362</v>
      </c>
      <c r="G498" s="13" t="s">
        <v>2366</v>
      </c>
      <c r="H498" s="14" t="s">
        <v>2386</v>
      </c>
    </row>
    <row r="499" spans="1:8" x14ac:dyDescent="0.3">
      <c r="A499" s="16" t="s">
        <v>512</v>
      </c>
      <c r="B499" s="17" t="s">
        <v>4067</v>
      </c>
      <c r="C499" s="18">
        <v>20</v>
      </c>
      <c r="D499" s="3">
        <v>0</v>
      </c>
      <c r="E499" s="16">
        <v>20167.34</v>
      </c>
      <c r="F499" s="17" t="s">
        <v>2363</v>
      </c>
      <c r="G499" s="18" t="s">
        <v>2363</v>
      </c>
      <c r="H499" s="3" t="s">
        <v>2386</v>
      </c>
    </row>
    <row r="500" spans="1:8" x14ac:dyDescent="0.3">
      <c r="A500" s="11" t="s">
        <v>513</v>
      </c>
      <c r="B500" s="12" t="s">
        <v>4066</v>
      </c>
      <c r="C500" s="13">
        <v>39</v>
      </c>
      <c r="D500" s="14">
        <v>0</v>
      </c>
      <c r="E500" s="11">
        <v>20149.32</v>
      </c>
      <c r="F500" s="12" t="s">
        <v>2362</v>
      </c>
      <c r="G500" s="13" t="s">
        <v>2366</v>
      </c>
      <c r="H500" s="14" t="s">
        <v>2508</v>
      </c>
    </row>
    <row r="501" spans="1:8" x14ac:dyDescent="0.3">
      <c r="A501" s="16" t="s">
        <v>514</v>
      </c>
      <c r="B501" s="17" t="s">
        <v>4065</v>
      </c>
      <c r="C501" s="18">
        <v>34</v>
      </c>
      <c r="D501" s="3">
        <v>1</v>
      </c>
      <c r="E501" s="16">
        <v>20009.63</v>
      </c>
      <c r="F501" s="17" t="s">
        <v>2362</v>
      </c>
      <c r="G501" s="18" t="s">
        <v>2366</v>
      </c>
      <c r="H501" s="3" t="s">
        <v>2371</v>
      </c>
    </row>
    <row r="502" spans="1:8" x14ac:dyDescent="0.3">
      <c r="A502" s="11" t="s">
        <v>515</v>
      </c>
      <c r="B502" s="12" t="s">
        <v>4064</v>
      </c>
      <c r="C502" s="13">
        <v>56</v>
      </c>
      <c r="D502" s="14">
        <v>0</v>
      </c>
      <c r="E502" s="11">
        <v>19995.29</v>
      </c>
      <c r="F502" s="12" t="s">
        <v>2366</v>
      </c>
      <c r="G502" s="13" t="s">
        <v>2363</v>
      </c>
      <c r="H502" s="14" t="s">
        <v>2849</v>
      </c>
    </row>
    <row r="503" spans="1:8" x14ac:dyDescent="0.3">
      <c r="A503" s="16" t="s">
        <v>516</v>
      </c>
      <c r="B503" s="17" t="s">
        <v>4063</v>
      </c>
      <c r="C503" s="18">
        <v>42</v>
      </c>
      <c r="D503" s="3">
        <v>0</v>
      </c>
      <c r="E503" s="16">
        <v>19964.75</v>
      </c>
      <c r="F503" s="17" t="s">
        <v>2366</v>
      </c>
      <c r="G503" s="18" t="s">
        <v>2362</v>
      </c>
      <c r="H503" s="3" t="s">
        <v>2581</v>
      </c>
    </row>
    <row r="504" spans="1:8" x14ac:dyDescent="0.3">
      <c r="A504" s="11" t="s">
        <v>517</v>
      </c>
      <c r="B504" s="12" t="s">
        <v>4062</v>
      </c>
      <c r="C504" s="13">
        <v>25</v>
      </c>
      <c r="D504" s="14">
        <v>3</v>
      </c>
      <c r="E504" s="11">
        <v>19933.46</v>
      </c>
      <c r="F504" s="12" t="s">
        <v>2366</v>
      </c>
      <c r="G504" s="13" t="s">
        <v>2363</v>
      </c>
      <c r="H504" s="14" t="s">
        <v>2386</v>
      </c>
    </row>
    <row r="505" spans="1:8" x14ac:dyDescent="0.3">
      <c r="A505" s="16" t="s">
        <v>518</v>
      </c>
      <c r="B505" s="17" t="s">
        <v>4061</v>
      </c>
      <c r="C505" s="18">
        <v>43</v>
      </c>
      <c r="D505" s="3">
        <v>2</v>
      </c>
      <c r="E505" s="16">
        <v>19798.05</v>
      </c>
      <c r="F505" s="17" t="s">
        <v>2366</v>
      </c>
      <c r="G505" s="18" t="s">
        <v>2366</v>
      </c>
      <c r="H505" s="3" t="s">
        <v>2581</v>
      </c>
    </row>
    <row r="506" spans="1:8" x14ac:dyDescent="0.3">
      <c r="A506" s="16" t="s">
        <v>519</v>
      </c>
      <c r="B506" s="17" t="s">
        <v>4060</v>
      </c>
      <c r="C506" s="18">
        <v>50</v>
      </c>
      <c r="D506" s="3">
        <v>3</v>
      </c>
      <c r="E506" s="16">
        <v>19749.38</v>
      </c>
      <c r="F506" s="17" t="s">
        <v>2366</v>
      </c>
      <c r="G506" s="18" t="s">
        <v>2363</v>
      </c>
      <c r="H506" s="3" t="s">
        <v>2364</v>
      </c>
    </row>
    <row r="507" spans="1:8" x14ac:dyDescent="0.3">
      <c r="A507" s="11" t="s">
        <v>520</v>
      </c>
      <c r="B507" s="12" t="s">
        <v>2839</v>
      </c>
      <c r="C507" s="13">
        <v>32</v>
      </c>
      <c r="D507" s="14">
        <v>1</v>
      </c>
      <c r="E507" s="11">
        <v>19719.689999999999</v>
      </c>
      <c r="F507" s="12" t="s">
        <v>2366</v>
      </c>
      <c r="G507" s="13" t="s">
        <v>2362</v>
      </c>
      <c r="H507" s="14" t="s">
        <v>2364</v>
      </c>
    </row>
    <row r="508" spans="1:8" x14ac:dyDescent="0.3">
      <c r="A508" s="16" t="s">
        <v>521</v>
      </c>
      <c r="B508" s="17" t="s">
        <v>4059</v>
      </c>
      <c r="C508" s="18">
        <v>28</v>
      </c>
      <c r="D508" s="3">
        <v>0</v>
      </c>
      <c r="E508" s="16">
        <v>19673.34</v>
      </c>
      <c r="F508" s="17" t="s">
        <v>2366</v>
      </c>
      <c r="G508" s="18" t="s">
        <v>2362</v>
      </c>
      <c r="H508" s="3" t="s">
        <v>2371</v>
      </c>
    </row>
    <row r="509" spans="1:8" x14ac:dyDescent="0.3">
      <c r="A509" s="11" t="s">
        <v>522</v>
      </c>
      <c r="B509" s="12" t="s">
        <v>4058</v>
      </c>
      <c r="C509" s="13">
        <v>44</v>
      </c>
      <c r="D509" s="14">
        <v>1</v>
      </c>
      <c r="E509" s="11">
        <v>19594.810000000001</v>
      </c>
      <c r="F509" s="12" t="s">
        <v>2366</v>
      </c>
      <c r="G509" s="13" t="s">
        <v>2366</v>
      </c>
      <c r="H509" s="14" t="s">
        <v>2581</v>
      </c>
    </row>
    <row r="510" spans="1:8" x14ac:dyDescent="0.3">
      <c r="A510" s="16" t="s">
        <v>523</v>
      </c>
      <c r="B510" s="17" t="s">
        <v>4057</v>
      </c>
      <c r="C510" s="18">
        <v>59</v>
      </c>
      <c r="D510" s="3">
        <v>0</v>
      </c>
      <c r="E510" s="16">
        <v>19551.34</v>
      </c>
      <c r="F510" s="17" t="s">
        <v>2366</v>
      </c>
      <c r="G510" s="18" t="s">
        <v>2363</v>
      </c>
      <c r="H510" s="3" t="s">
        <v>2371</v>
      </c>
    </row>
    <row r="511" spans="1:8" x14ac:dyDescent="0.3">
      <c r="A511" s="11" t="s">
        <v>524</v>
      </c>
      <c r="B511" s="12" t="s">
        <v>4056</v>
      </c>
      <c r="C511" s="13">
        <v>37</v>
      </c>
      <c r="D511" s="14">
        <v>0</v>
      </c>
      <c r="E511" s="11">
        <v>19539.240000000002</v>
      </c>
      <c r="F511" s="12" t="s">
        <v>2366</v>
      </c>
      <c r="G511" s="13" t="s">
        <v>2366</v>
      </c>
      <c r="H511" s="14" t="s">
        <v>2364</v>
      </c>
    </row>
    <row r="512" spans="1:8" x14ac:dyDescent="0.3">
      <c r="A512" s="16" t="s">
        <v>525</v>
      </c>
      <c r="B512" s="17" t="s">
        <v>4055</v>
      </c>
      <c r="C512" s="18">
        <v>30</v>
      </c>
      <c r="D512" s="3">
        <v>1</v>
      </c>
      <c r="E512" s="16">
        <v>19521.97</v>
      </c>
      <c r="F512" s="17" t="s">
        <v>2366</v>
      </c>
      <c r="G512" s="18" t="s">
        <v>2362</v>
      </c>
      <c r="H512" s="3" t="s">
        <v>2364</v>
      </c>
    </row>
    <row r="513" spans="1:8" x14ac:dyDescent="0.3">
      <c r="A513" s="11" t="s">
        <v>526</v>
      </c>
      <c r="B513" s="12" t="s">
        <v>3297</v>
      </c>
      <c r="C513" s="13">
        <v>42</v>
      </c>
      <c r="D513" s="14">
        <v>0</v>
      </c>
      <c r="E513" s="11">
        <v>19515.54</v>
      </c>
      <c r="F513" s="12" t="s">
        <v>2366</v>
      </c>
      <c r="G513" s="13" t="s">
        <v>2366</v>
      </c>
      <c r="H513" s="14" t="s">
        <v>2364</v>
      </c>
    </row>
    <row r="514" spans="1:8" x14ac:dyDescent="0.3">
      <c r="A514" s="16" t="s">
        <v>527</v>
      </c>
      <c r="B514" s="17" t="s">
        <v>4054</v>
      </c>
      <c r="C514" s="18">
        <v>35</v>
      </c>
      <c r="D514" s="3">
        <v>4</v>
      </c>
      <c r="E514" s="16">
        <v>19496.72</v>
      </c>
      <c r="F514" s="17" t="s">
        <v>2366</v>
      </c>
      <c r="G514" s="18" t="s">
        <v>2363</v>
      </c>
      <c r="H514" s="3" t="s">
        <v>2506</v>
      </c>
    </row>
    <row r="515" spans="1:8" x14ac:dyDescent="0.3">
      <c r="A515" s="11" t="s">
        <v>528</v>
      </c>
      <c r="B515" s="12" t="s">
        <v>4053</v>
      </c>
      <c r="C515" s="13">
        <v>40</v>
      </c>
      <c r="D515" s="14">
        <v>2</v>
      </c>
      <c r="E515" s="11">
        <v>19444.27</v>
      </c>
      <c r="F515" s="12" t="s">
        <v>2366</v>
      </c>
      <c r="G515" s="13" t="s">
        <v>2366</v>
      </c>
      <c r="H515" s="14" t="s">
        <v>2364</v>
      </c>
    </row>
    <row r="516" spans="1:8" x14ac:dyDescent="0.3">
      <c r="A516" s="11" t="s">
        <v>529</v>
      </c>
      <c r="B516" s="12" t="s">
        <v>4052</v>
      </c>
      <c r="C516" s="13">
        <v>29</v>
      </c>
      <c r="D516" s="14">
        <v>2</v>
      </c>
      <c r="E516" s="11">
        <v>19442.349999999999</v>
      </c>
      <c r="F516" s="12" t="s">
        <v>2366</v>
      </c>
      <c r="G516" s="13" t="s">
        <v>2363</v>
      </c>
      <c r="H516" s="14" t="s">
        <v>2371</v>
      </c>
    </row>
    <row r="517" spans="1:8" x14ac:dyDescent="0.3">
      <c r="A517" s="16" t="s">
        <v>530</v>
      </c>
      <c r="B517" s="17" t="s">
        <v>4051</v>
      </c>
      <c r="C517" s="18">
        <v>35</v>
      </c>
      <c r="D517" s="3">
        <v>3</v>
      </c>
      <c r="E517" s="16">
        <v>19362</v>
      </c>
      <c r="F517" s="17" t="s">
        <v>2366</v>
      </c>
      <c r="G517" s="18" t="s">
        <v>2363</v>
      </c>
      <c r="H517" s="3" t="s">
        <v>2364</v>
      </c>
    </row>
    <row r="518" spans="1:8" x14ac:dyDescent="0.3">
      <c r="A518" s="11" t="s">
        <v>531</v>
      </c>
      <c r="B518" s="12" t="s">
        <v>4050</v>
      </c>
      <c r="C518" s="13">
        <v>31</v>
      </c>
      <c r="D518" s="14">
        <v>0</v>
      </c>
      <c r="E518" s="11">
        <v>19350.37</v>
      </c>
      <c r="F518" s="12" t="s">
        <v>2366</v>
      </c>
      <c r="G518" s="13" t="s">
        <v>2363</v>
      </c>
      <c r="H518" s="14" t="s">
        <v>2364</v>
      </c>
    </row>
    <row r="519" spans="1:8" x14ac:dyDescent="0.3">
      <c r="A519" s="16" t="s">
        <v>532</v>
      </c>
      <c r="B519" s="17" t="s">
        <v>4049</v>
      </c>
      <c r="C519" s="18">
        <v>56</v>
      </c>
      <c r="D519" s="3">
        <v>0</v>
      </c>
      <c r="E519" s="16">
        <v>19321.060000000001</v>
      </c>
      <c r="F519" s="17" t="s">
        <v>2366</v>
      </c>
      <c r="G519" s="18" t="s">
        <v>2366</v>
      </c>
      <c r="H519" s="3" t="s">
        <v>2371</v>
      </c>
    </row>
    <row r="520" spans="1:8" x14ac:dyDescent="0.3">
      <c r="A520" s="11" t="s">
        <v>533</v>
      </c>
      <c r="B520" s="12" t="s">
        <v>4048</v>
      </c>
      <c r="C520" s="13">
        <v>55</v>
      </c>
      <c r="D520" s="14">
        <v>0</v>
      </c>
      <c r="E520" s="11">
        <v>19259.96</v>
      </c>
      <c r="F520" s="12" t="s">
        <v>2366</v>
      </c>
      <c r="G520" s="13" t="s">
        <v>2366</v>
      </c>
      <c r="H520" s="14" t="s">
        <v>2371</v>
      </c>
    </row>
    <row r="521" spans="1:8" x14ac:dyDescent="0.3">
      <c r="A521" s="16" t="s">
        <v>534</v>
      </c>
      <c r="B521" s="17" t="s">
        <v>2919</v>
      </c>
      <c r="C521" s="18">
        <v>37</v>
      </c>
      <c r="D521" s="3">
        <v>0</v>
      </c>
      <c r="E521" s="16">
        <v>19214.71</v>
      </c>
      <c r="F521" s="17" t="s">
        <v>2366</v>
      </c>
      <c r="G521" s="18" t="s">
        <v>2363</v>
      </c>
      <c r="H521" s="3" t="s">
        <v>2364</v>
      </c>
    </row>
    <row r="522" spans="1:8" x14ac:dyDescent="0.3">
      <c r="A522" s="11" t="s">
        <v>535</v>
      </c>
      <c r="B522" s="12" t="s">
        <v>4047</v>
      </c>
      <c r="C522" s="13">
        <v>31</v>
      </c>
      <c r="D522" s="14">
        <v>3</v>
      </c>
      <c r="E522" s="11">
        <v>19199.939999999999</v>
      </c>
      <c r="F522" s="12" t="s">
        <v>2366</v>
      </c>
      <c r="G522" s="13" t="s">
        <v>2363</v>
      </c>
      <c r="H522" s="14" t="s">
        <v>2386</v>
      </c>
    </row>
    <row r="523" spans="1:8" x14ac:dyDescent="0.3">
      <c r="A523" s="16" t="s">
        <v>536</v>
      </c>
      <c r="B523" s="17" t="s">
        <v>4046</v>
      </c>
      <c r="C523" s="18">
        <v>43</v>
      </c>
      <c r="D523" s="3">
        <v>2</v>
      </c>
      <c r="E523" s="16">
        <v>19144.580000000002</v>
      </c>
      <c r="F523" s="17" t="s">
        <v>2366</v>
      </c>
      <c r="G523" s="18" t="s">
        <v>2366</v>
      </c>
      <c r="H523" s="3" t="s">
        <v>2581</v>
      </c>
    </row>
    <row r="524" spans="1:8" x14ac:dyDescent="0.3">
      <c r="A524" s="11" t="s">
        <v>537</v>
      </c>
      <c r="B524" s="12" t="s">
        <v>2400</v>
      </c>
      <c r="C524" s="13">
        <v>29</v>
      </c>
      <c r="D524" s="14">
        <v>1</v>
      </c>
      <c r="E524" s="11">
        <v>19107.78</v>
      </c>
      <c r="F524" s="12" t="s">
        <v>2366</v>
      </c>
      <c r="G524" s="13" t="s">
        <v>2362</v>
      </c>
      <c r="H524" s="14" t="s">
        <v>2364</v>
      </c>
    </row>
    <row r="525" spans="1:8" x14ac:dyDescent="0.3">
      <c r="A525" s="16" t="s">
        <v>538</v>
      </c>
      <c r="B525" s="17" t="s">
        <v>4045</v>
      </c>
      <c r="C525" s="18">
        <v>34</v>
      </c>
      <c r="D525" s="3">
        <v>1</v>
      </c>
      <c r="E525" s="16">
        <v>19040.88</v>
      </c>
      <c r="F525" s="17" t="s">
        <v>2366</v>
      </c>
      <c r="G525" s="18" t="s">
        <v>2363</v>
      </c>
      <c r="H525" s="3" t="s">
        <v>2386</v>
      </c>
    </row>
    <row r="526" spans="1:8" x14ac:dyDescent="0.3">
      <c r="A526" s="16" t="s">
        <v>539</v>
      </c>
      <c r="B526" s="17" t="s">
        <v>4044</v>
      </c>
      <c r="C526" s="18">
        <v>39</v>
      </c>
      <c r="D526" s="3">
        <v>5</v>
      </c>
      <c r="E526" s="16">
        <v>19023.259999999998</v>
      </c>
      <c r="F526" s="17" t="s">
        <v>2366</v>
      </c>
      <c r="G526" s="18" t="s">
        <v>2363</v>
      </c>
      <c r="H526" s="3" t="s">
        <v>2386</v>
      </c>
    </row>
    <row r="527" spans="1:8" x14ac:dyDescent="0.3">
      <c r="A527" s="11" t="s">
        <v>540</v>
      </c>
      <c r="B527" s="12" t="s">
        <v>2776</v>
      </c>
      <c r="C527" s="13">
        <v>34</v>
      </c>
      <c r="D527" s="14">
        <v>2</v>
      </c>
      <c r="E527" s="11">
        <v>18972.5</v>
      </c>
      <c r="F527" s="12" t="s">
        <v>2366</v>
      </c>
      <c r="G527" s="13" t="s">
        <v>2363</v>
      </c>
      <c r="H527" s="14" t="s">
        <v>2364</v>
      </c>
    </row>
    <row r="528" spans="1:8" x14ac:dyDescent="0.3">
      <c r="A528" s="16" t="s">
        <v>541</v>
      </c>
      <c r="B528" s="17" t="s">
        <v>2365</v>
      </c>
      <c r="C528" s="18">
        <v>30</v>
      </c>
      <c r="D528" s="3">
        <v>1</v>
      </c>
      <c r="E528" s="16">
        <v>18963.169999999998</v>
      </c>
      <c r="F528" s="17" t="s">
        <v>2366</v>
      </c>
      <c r="G528" s="18" t="s">
        <v>2366</v>
      </c>
      <c r="H528" s="3" t="s">
        <v>2364</v>
      </c>
    </row>
    <row r="529" spans="1:8" x14ac:dyDescent="0.3">
      <c r="A529" s="11" t="s">
        <v>542</v>
      </c>
      <c r="B529" s="12" t="s">
        <v>4043</v>
      </c>
      <c r="C529" s="13">
        <v>24</v>
      </c>
      <c r="D529" s="14">
        <v>0</v>
      </c>
      <c r="E529" s="11">
        <v>18955.22</v>
      </c>
      <c r="F529" s="12" t="s">
        <v>2366</v>
      </c>
      <c r="G529" s="13" t="s">
        <v>2363</v>
      </c>
      <c r="H529" s="14" t="s">
        <v>2386</v>
      </c>
    </row>
    <row r="530" spans="1:8" x14ac:dyDescent="0.3">
      <c r="A530" s="16" t="s">
        <v>543</v>
      </c>
      <c r="B530" s="17" t="s">
        <v>4042</v>
      </c>
      <c r="C530" s="18">
        <v>59</v>
      </c>
      <c r="D530" s="3">
        <v>0</v>
      </c>
      <c r="E530" s="16">
        <v>18954.560000000001</v>
      </c>
      <c r="F530" s="17" t="s">
        <v>2366</v>
      </c>
      <c r="G530" s="18" t="s">
        <v>2366</v>
      </c>
      <c r="H530" s="3" t="s">
        <v>2849</v>
      </c>
    </row>
    <row r="531" spans="1:8" x14ac:dyDescent="0.3">
      <c r="A531" s="11" t="s">
        <v>544</v>
      </c>
      <c r="B531" s="12" t="s">
        <v>4041</v>
      </c>
      <c r="C531" s="13">
        <v>53</v>
      </c>
      <c r="D531" s="14">
        <v>0</v>
      </c>
      <c r="E531" s="11">
        <v>18932.810000000001</v>
      </c>
      <c r="F531" s="12" t="s">
        <v>2366</v>
      </c>
      <c r="G531" s="13" t="s">
        <v>2363</v>
      </c>
      <c r="H531" s="14" t="s">
        <v>2371</v>
      </c>
    </row>
    <row r="532" spans="1:8" x14ac:dyDescent="0.3">
      <c r="A532" s="16" t="s">
        <v>545</v>
      </c>
      <c r="B532" s="17" t="s">
        <v>4040</v>
      </c>
      <c r="C532" s="18">
        <v>27</v>
      </c>
      <c r="D532" s="3">
        <v>1</v>
      </c>
      <c r="E532" s="16">
        <v>18903.490000000002</v>
      </c>
      <c r="F532" s="17" t="s">
        <v>2366</v>
      </c>
      <c r="G532" s="18" t="s">
        <v>2362</v>
      </c>
      <c r="H532" s="3" t="s">
        <v>2581</v>
      </c>
    </row>
    <row r="533" spans="1:8" x14ac:dyDescent="0.3">
      <c r="A533" s="11" t="s">
        <v>546</v>
      </c>
      <c r="B533" s="12" t="s">
        <v>4039</v>
      </c>
      <c r="C533" s="13">
        <v>59</v>
      </c>
      <c r="D533" s="14">
        <v>0</v>
      </c>
      <c r="E533" s="11">
        <v>18883.330000000002</v>
      </c>
      <c r="F533" s="12" t="s">
        <v>2366</v>
      </c>
      <c r="G533" s="13" t="s">
        <v>2366</v>
      </c>
      <c r="H533" s="14" t="s">
        <v>2849</v>
      </c>
    </row>
    <row r="534" spans="1:8" x14ac:dyDescent="0.3">
      <c r="A534" s="16" t="s">
        <v>547</v>
      </c>
      <c r="B534" s="17" t="s">
        <v>4038</v>
      </c>
      <c r="C534" s="18">
        <v>19</v>
      </c>
      <c r="D534" s="3">
        <v>3</v>
      </c>
      <c r="E534" s="16">
        <v>18838.7</v>
      </c>
      <c r="F534" s="17" t="s">
        <v>2366</v>
      </c>
      <c r="G534" s="18" t="s">
        <v>2363</v>
      </c>
      <c r="H534" s="3" t="s">
        <v>2371</v>
      </c>
    </row>
    <row r="535" spans="1:8" x14ac:dyDescent="0.3">
      <c r="A535" s="11" t="s">
        <v>548</v>
      </c>
      <c r="B535" s="12" t="s">
        <v>4037</v>
      </c>
      <c r="C535" s="13">
        <v>60</v>
      </c>
      <c r="D535" s="14">
        <v>0</v>
      </c>
      <c r="E535" s="11">
        <v>18815.53</v>
      </c>
      <c r="F535" s="12" t="s">
        <v>2366</v>
      </c>
      <c r="G535" s="13" t="s">
        <v>2366</v>
      </c>
      <c r="H535" s="14" t="s">
        <v>2583</v>
      </c>
    </row>
    <row r="536" spans="1:8" x14ac:dyDescent="0.3">
      <c r="A536" s="11" t="s">
        <v>549</v>
      </c>
      <c r="B536" s="12" t="s">
        <v>4036</v>
      </c>
      <c r="C536" s="13">
        <v>43</v>
      </c>
      <c r="D536" s="14">
        <v>2</v>
      </c>
      <c r="E536" s="11">
        <v>18806.150000000001</v>
      </c>
      <c r="F536" s="12" t="s">
        <v>2366</v>
      </c>
      <c r="G536" s="13" t="s">
        <v>2362</v>
      </c>
      <c r="H536" s="14" t="s">
        <v>2364</v>
      </c>
    </row>
    <row r="537" spans="1:8" x14ac:dyDescent="0.3">
      <c r="A537" s="16" t="s">
        <v>550</v>
      </c>
      <c r="B537" s="17" t="s">
        <v>4035</v>
      </c>
      <c r="C537" s="18">
        <v>27</v>
      </c>
      <c r="D537" s="3">
        <v>3</v>
      </c>
      <c r="E537" s="16">
        <v>18804.75</v>
      </c>
      <c r="F537" s="17" t="s">
        <v>2366</v>
      </c>
      <c r="G537" s="18" t="s">
        <v>2366</v>
      </c>
      <c r="H537" s="3" t="s">
        <v>2371</v>
      </c>
    </row>
    <row r="538" spans="1:8" x14ac:dyDescent="0.3">
      <c r="A538" s="11" t="s">
        <v>551</v>
      </c>
      <c r="B538" s="12" t="s">
        <v>4034</v>
      </c>
      <c r="C538" s="13">
        <v>43</v>
      </c>
      <c r="D538" s="14">
        <v>2</v>
      </c>
      <c r="E538" s="11">
        <v>18767.740000000002</v>
      </c>
      <c r="F538" s="12" t="s">
        <v>2366</v>
      </c>
      <c r="G538" s="13" t="s">
        <v>2366</v>
      </c>
      <c r="H538" s="14" t="s">
        <v>2364</v>
      </c>
    </row>
    <row r="539" spans="1:8" x14ac:dyDescent="0.3">
      <c r="A539" s="16" t="s">
        <v>552</v>
      </c>
      <c r="B539" s="17" t="s">
        <v>4033</v>
      </c>
      <c r="C539" s="18">
        <v>30</v>
      </c>
      <c r="D539" s="3">
        <v>3</v>
      </c>
      <c r="E539" s="16">
        <v>18765.88</v>
      </c>
      <c r="F539" s="17" t="s">
        <v>2366</v>
      </c>
      <c r="G539" s="18" t="s">
        <v>2362</v>
      </c>
      <c r="H539" s="3" t="s">
        <v>2371</v>
      </c>
    </row>
    <row r="540" spans="1:8" x14ac:dyDescent="0.3">
      <c r="A540" s="11" t="s">
        <v>553</v>
      </c>
      <c r="B540" s="12" t="s">
        <v>4032</v>
      </c>
      <c r="C540" s="13">
        <v>55</v>
      </c>
      <c r="D540" s="14">
        <v>0</v>
      </c>
      <c r="E540" s="11">
        <v>18694.689999999999</v>
      </c>
      <c r="F540" s="12" t="s">
        <v>2366</v>
      </c>
      <c r="G540" s="13" t="s">
        <v>2366</v>
      </c>
      <c r="H540" s="14" t="s">
        <v>2583</v>
      </c>
    </row>
    <row r="541" spans="1:8" x14ac:dyDescent="0.3">
      <c r="A541" s="16" t="s">
        <v>554</v>
      </c>
      <c r="B541" s="17" t="s">
        <v>4031</v>
      </c>
      <c r="C541" s="18">
        <v>52</v>
      </c>
      <c r="D541" s="3">
        <v>0</v>
      </c>
      <c r="E541" s="16">
        <v>18682.740000000002</v>
      </c>
      <c r="F541" s="17" t="s">
        <v>2366</v>
      </c>
      <c r="G541" s="18" t="s">
        <v>2363</v>
      </c>
      <c r="H541" s="3" t="s">
        <v>2371</v>
      </c>
    </row>
    <row r="542" spans="1:8" x14ac:dyDescent="0.3">
      <c r="A542" s="11" t="s">
        <v>555</v>
      </c>
      <c r="B542" s="12" t="s">
        <v>4030</v>
      </c>
      <c r="C542" s="13">
        <v>24</v>
      </c>
      <c r="D542" s="14">
        <v>0</v>
      </c>
      <c r="E542" s="11">
        <v>18648.419999999998</v>
      </c>
      <c r="F542" s="12" t="s">
        <v>2366</v>
      </c>
      <c r="G542" s="13" t="s">
        <v>2366</v>
      </c>
      <c r="H542" s="14" t="s">
        <v>2506</v>
      </c>
    </row>
    <row r="543" spans="1:8" x14ac:dyDescent="0.3">
      <c r="A543" s="16" t="s">
        <v>556</v>
      </c>
      <c r="B543" s="17" t="s">
        <v>4029</v>
      </c>
      <c r="C543" s="18">
        <v>36</v>
      </c>
      <c r="D543" s="3">
        <v>2</v>
      </c>
      <c r="E543" s="16">
        <v>18608.259999999998</v>
      </c>
      <c r="F543" s="17" t="s">
        <v>2366</v>
      </c>
      <c r="G543" s="18" t="s">
        <v>2363</v>
      </c>
      <c r="H543" s="3" t="s">
        <v>2386</v>
      </c>
    </row>
    <row r="544" spans="1:8" x14ac:dyDescent="0.3">
      <c r="A544" s="11" t="s">
        <v>557</v>
      </c>
      <c r="B544" s="12" t="s">
        <v>4028</v>
      </c>
      <c r="C544" s="13">
        <v>58</v>
      </c>
      <c r="D544" s="14">
        <v>0</v>
      </c>
      <c r="E544" s="11">
        <v>18443.11</v>
      </c>
      <c r="F544" s="12" t="s">
        <v>2366</v>
      </c>
      <c r="G544" s="13" t="s">
        <v>2362</v>
      </c>
      <c r="H544" s="14" t="s">
        <v>2371</v>
      </c>
    </row>
    <row r="545" spans="1:8" x14ac:dyDescent="0.3">
      <c r="A545" s="16" t="s">
        <v>558</v>
      </c>
      <c r="B545" s="17" t="s">
        <v>4027</v>
      </c>
      <c r="C545" s="18">
        <v>23</v>
      </c>
      <c r="D545" s="3">
        <v>1</v>
      </c>
      <c r="E545" s="16">
        <v>18328.240000000002</v>
      </c>
      <c r="F545" s="17" t="s">
        <v>2366</v>
      </c>
      <c r="G545" s="18" t="s">
        <v>2362</v>
      </c>
      <c r="H545" s="3" t="s">
        <v>2364</v>
      </c>
    </row>
    <row r="546" spans="1:8" x14ac:dyDescent="0.3">
      <c r="A546" s="16" t="s">
        <v>559</v>
      </c>
      <c r="B546" s="17" t="s">
        <v>2373</v>
      </c>
      <c r="C546" s="18">
        <v>27</v>
      </c>
      <c r="D546" s="3">
        <v>0</v>
      </c>
      <c r="E546" s="16">
        <v>18310.740000000002</v>
      </c>
      <c r="F546" s="17" t="s">
        <v>2366</v>
      </c>
      <c r="G546" s="18" t="s">
        <v>2363</v>
      </c>
      <c r="H546" s="3" t="s">
        <v>2371</v>
      </c>
    </row>
    <row r="547" spans="1:8" x14ac:dyDescent="0.3">
      <c r="A547" s="11" t="s">
        <v>560</v>
      </c>
      <c r="B547" s="12" t="s">
        <v>4026</v>
      </c>
      <c r="C547" s="13">
        <v>30</v>
      </c>
      <c r="D547" s="14">
        <v>3</v>
      </c>
      <c r="E547" s="11">
        <v>18259.22</v>
      </c>
      <c r="F547" s="12" t="s">
        <v>2366</v>
      </c>
      <c r="G547" s="13" t="s">
        <v>2363</v>
      </c>
      <c r="H547" s="14" t="s">
        <v>2386</v>
      </c>
    </row>
    <row r="548" spans="1:8" x14ac:dyDescent="0.3">
      <c r="A548" s="16" t="s">
        <v>561</v>
      </c>
      <c r="B548" s="17" t="s">
        <v>4025</v>
      </c>
      <c r="C548" s="18">
        <v>27</v>
      </c>
      <c r="D548" s="3">
        <v>0</v>
      </c>
      <c r="E548" s="16">
        <v>18246.5</v>
      </c>
      <c r="F548" s="17" t="s">
        <v>2366</v>
      </c>
      <c r="G548" s="18" t="s">
        <v>2366</v>
      </c>
      <c r="H548" s="3" t="s">
        <v>2364</v>
      </c>
    </row>
    <row r="549" spans="1:8" x14ac:dyDescent="0.3">
      <c r="A549" s="11" t="s">
        <v>562</v>
      </c>
      <c r="B549" s="12" t="s">
        <v>3659</v>
      </c>
      <c r="C549" s="13">
        <v>18</v>
      </c>
      <c r="D549" s="14">
        <v>3</v>
      </c>
      <c r="E549" s="11">
        <v>18223.45</v>
      </c>
      <c r="F549" s="12" t="s">
        <v>2366</v>
      </c>
      <c r="G549" s="13" t="s">
        <v>2363</v>
      </c>
      <c r="H549" s="14" t="s">
        <v>2364</v>
      </c>
    </row>
    <row r="550" spans="1:8" x14ac:dyDescent="0.3">
      <c r="A550" s="16" t="s">
        <v>563</v>
      </c>
      <c r="B550" s="17" t="s">
        <v>4024</v>
      </c>
      <c r="C550" s="18">
        <v>25</v>
      </c>
      <c r="D550" s="3">
        <v>1</v>
      </c>
      <c r="E550" s="16">
        <v>18218.16</v>
      </c>
      <c r="F550" s="17" t="s">
        <v>2366</v>
      </c>
      <c r="G550" s="18" t="s">
        <v>2366</v>
      </c>
      <c r="H550" s="3" t="s">
        <v>2364</v>
      </c>
    </row>
    <row r="551" spans="1:8" x14ac:dyDescent="0.3">
      <c r="A551" s="11" t="s">
        <v>564</v>
      </c>
      <c r="B551" s="12" t="s">
        <v>4023</v>
      </c>
      <c r="C551" s="13">
        <v>59</v>
      </c>
      <c r="D551" s="14">
        <v>0</v>
      </c>
      <c r="E551" s="11">
        <v>18208.34</v>
      </c>
      <c r="F551" s="12" t="s">
        <v>2366</v>
      </c>
      <c r="G551" s="13" t="s">
        <v>2362</v>
      </c>
      <c r="H551" s="14" t="s">
        <v>2849</v>
      </c>
    </row>
    <row r="552" spans="1:8" x14ac:dyDescent="0.3">
      <c r="A552" s="16" t="s">
        <v>565</v>
      </c>
      <c r="B552" s="17" t="s">
        <v>4022</v>
      </c>
      <c r="C552" s="18">
        <v>29</v>
      </c>
      <c r="D552" s="3">
        <v>2</v>
      </c>
      <c r="E552" s="16">
        <v>18157.88</v>
      </c>
      <c r="F552" s="17" t="s">
        <v>2366</v>
      </c>
      <c r="G552" s="18" t="s">
        <v>2366</v>
      </c>
      <c r="H552" s="3" t="s">
        <v>2371</v>
      </c>
    </row>
    <row r="553" spans="1:8" x14ac:dyDescent="0.3">
      <c r="A553" s="11" t="s">
        <v>566</v>
      </c>
      <c r="B553" s="12" t="s">
        <v>4021</v>
      </c>
      <c r="C553" s="13">
        <v>23</v>
      </c>
      <c r="D553" s="14">
        <v>0</v>
      </c>
      <c r="E553" s="11">
        <v>18033.97</v>
      </c>
      <c r="F553" s="12" t="s">
        <v>2366</v>
      </c>
      <c r="G553" s="13" t="s">
        <v>2366</v>
      </c>
      <c r="H553" s="14" t="s">
        <v>2371</v>
      </c>
    </row>
    <row r="554" spans="1:8" x14ac:dyDescent="0.3">
      <c r="A554" s="16" t="s">
        <v>567</v>
      </c>
      <c r="B554" s="17" t="s">
        <v>4020</v>
      </c>
      <c r="C554" s="18">
        <v>57</v>
      </c>
      <c r="D554" s="3">
        <v>0</v>
      </c>
      <c r="E554" s="16">
        <v>18031.189999999999</v>
      </c>
      <c r="F554" s="17" t="s">
        <v>2366</v>
      </c>
      <c r="G554" s="18" t="s">
        <v>2362</v>
      </c>
      <c r="H554" s="3" t="s">
        <v>2371</v>
      </c>
    </row>
    <row r="555" spans="1:8" x14ac:dyDescent="0.3">
      <c r="A555" s="11" t="s">
        <v>568</v>
      </c>
      <c r="B555" s="12" t="s">
        <v>3479</v>
      </c>
      <c r="C555" s="13">
        <v>47</v>
      </c>
      <c r="D555" s="14">
        <v>1</v>
      </c>
      <c r="E555" s="11">
        <v>18031.16</v>
      </c>
      <c r="F555" s="12" t="s">
        <v>2366</v>
      </c>
      <c r="G555" s="13" t="s">
        <v>2363</v>
      </c>
      <c r="H555" s="14" t="s">
        <v>2583</v>
      </c>
    </row>
    <row r="556" spans="1:8" x14ac:dyDescent="0.3">
      <c r="A556" s="11" t="s">
        <v>569</v>
      </c>
      <c r="B556" s="12" t="s">
        <v>4019</v>
      </c>
      <c r="C556" s="13">
        <v>21</v>
      </c>
      <c r="D556" s="14">
        <v>4</v>
      </c>
      <c r="E556" s="11">
        <v>17942.11</v>
      </c>
      <c r="F556" s="12" t="s">
        <v>2366</v>
      </c>
      <c r="G556" s="13" t="s">
        <v>2362</v>
      </c>
      <c r="H556" s="14" t="s">
        <v>2386</v>
      </c>
    </row>
    <row r="557" spans="1:8" x14ac:dyDescent="0.3">
      <c r="A557" s="16" t="s">
        <v>570</v>
      </c>
      <c r="B557" s="17" t="s">
        <v>4018</v>
      </c>
      <c r="C557" s="18">
        <v>45</v>
      </c>
      <c r="D557" s="3">
        <v>0</v>
      </c>
      <c r="E557" s="16">
        <v>17929.3</v>
      </c>
      <c r="F557" s="17" t="s">
        <v>2366</v>
      </c>
      <c r="G557" s="18" t="s">
        <v>2362</v>
      </c>
      <c r="H557" s="3" t="s">
        <v>2364</v>
      </c>
    </row>
    <row r="558" spans="1:8" x14ac:dyDescent="0.3">
      <c r="A558" s="11" t="s">
        <v>571</v>
      </c>
      <c r="B558" s="12" t="s">
        <v>4017</v>
      </c>
      <c r="C558" s="13">
        <v>33</v>
      </c>
      <c r="D558" s="14">
        <v>0</v>
      </c>
      <c r="E558" s="11">
        <v>17904.53</v>
      </c>
      <c r="F558" s="12" t="s">
        <v>2366</v>
      </c>
      <c r="G558" s="13" t="s">
        <v>2362</v>
      </c>
      <c r="H558" s="14" t="s">
        <v>2678</v>
      </c>
    </row>
    <row r="559" spans="1:8" x14ac:dyDescent="0.3">
      <c r="A559" s="16" t="s">
        <v>572</v>
      </c>
      <c r="B559" s="17" t="s">
        <v>4016</v>
      </c>
      <c r="C559" s="18">
        <v>43</v>
      </c>
      <c r="D559" s="3">
        <v>2</v>
      </c>
      <c r="E559" s="16">
        <v>17882.669999999998</v>
      </c>
      <c r="F559" s="17" t="s">
        <v>2366</v>
      </c>
      <c r="G559" s="18" t="s">
        <v>2363</v>
      </c>
      <c r="H559" s="3" t="s">
        <v>2371</v>
      </c>
    </row>
    <row r="560" spans="1:8" x14ac:dyDescent="0.3">
      <c r="A560" s="11" t="s">
        <v>573</v>
      </c>
      <c r="B560" s="12" t="s">
        <v>2628</v>
      </c>
      <c r="C560" s="13">
        <v>25</v>
      </c>
      <c r="D560" s="14">
        <v>0</v>
      </c>
      <c r="E560" s="11">
        <v>17878.900000000001</v>
      </c>
      <c r="F560" s="12" t="s">
        <v>2366</v>
      </c>
      <c r="G560" s="13" t="s">
        <v>2362</v>
      </c>
      <c r="H560" s="14" t="s">
        <v>2581</v>
      </c>
    </row>
    <row r="561" spans="1:8" x14ac:dyDescent="0.3">
      <c r="A561" s="16" t="s">
        <v>574</v>
      </c>
      <c r="B561" s="17" t="s">
        <v>3058</v>
      </c>
      <c r="C561" s="18">
        <v>46</v>
      </c>
      <c r="D561" s="3">
        <v>2</v>
      </c>
      <c r="E561" s="16">
        <v>17862.919999999998</v>
      </c>
      <c r="F561" s="17" t="s">
        <v>2366</v>
      </c>
      <c r="G561" s="18" t="s">
        <v>2362</v>
      </c>
      <c r="H561" s="3" t="s">
        <v>2371</v>
      </c>
    </row>
    <row r="562" spans="1:8" x14ac:dyDescent="0.3">
      <c r="A562" s="11" t="s">
        <v>575</v>
      </c>
      <c r="B562" s="12" t="s">
        <v>4015</v>
      </c>
      <c r="C562" s="13">
        <v>59</v>
      </c>
      <c r="D562" s="14">
        <v>0</v>
      </c>
      <c r="E562" s="11">
        <v>17832.599999999999</v>
      </c>
      <c r="F562" s="12" t="s">
        <v>2366</v>
      </c>
      <c r="G562" s="13" t="s">
        <v>2362</v>
      </c>
      <c r="H562" s="14" t="s">
        <v>2371</v>
      </c>
    </row>
    <row r="563" spans="1:8" x14ac:dyDescent="0.3">
      <c r="A563" s="16" t="s">
        <v>576</v>
      </c>
      <c r="B563" s="17" t="s">
        <v>3075</v>
      </c>
      <c r="C563" s="18">
        <v>43</v>
      </c>
      <c r="D563" s="3">
        <v>2</v>
      </c>
      <c r="E563" s="16">
        <v>17779.939999999999</v>
      </c>
      <c r="F563" s="17" t="s">
        <v>2366</v>
      </c>
      <c r="G563" s="18" t="s">
        <v>2362</v>
      </c>
      <c r="H563" s="3" t="s">
        <v>2371</v>
      </c>
    </row>
    <row r="564" spans="1:8" x14ac:dyDescent="0.3">
      <c r="A564" s="11" t="s">
        <v>577</v>
      </c>
      <c r="B564" s="12" t="s">
        <v>4014</v>
      </c>
      <c r="C564" s="13">
        <v>56</v>
      </c>
      <c r="D564" s="14">
        <v>0</v>
      </c>
      <c r="E564" s="11">
        <v>17777.73</v>
      </c>
      <c r="F564" s="12" t="s">
        <v>2366</v>
      </c>
      <c r="G564" s="13" t="s">
        <v>2363</v>
      </c>
      <c r="H564" s="14" t="s">
        <v>2371</v>
      </c>
    </row>
    <row r="565" spans="1:8" x14ac:dyDescent="0.3">
      <c r="A565" s="16" t="s">
        <v>578</v>
      </c>
      <c r="B565" s="17" t="s">
        <v>4013</v>
      </c>
      <c r="C565" s="18">
        <v>19</v>
      </c>
      <c r="D565" s="3">
        <v>0</v>
      </c>
      <c r="E565" s="16">
        <v>17748.509999999998</v>
      </c>
      <c r="F565" s="17" t="s">
        <v>2366</v>
      </c>
      <c r="G565" s="18" t="s">
        <v>2366</v>
      </c>
      <c r="H565" s="3" t="s">
        <v>2371</v>
      </c>
    </row>
    <row r="566" spans="1:8" x14ac:dyDescent="0.3">
      <c r="A566" s="16" t="s">
        <v>579</v>
      </c>
      <c r="B566" s="17" t="s">
        <v>2698</v>
      </c>
      <c r="C566" s="18">
        <v>28</v>
      </c>
      <c r="D566" s="3">
        <v>3</v>
      </c>
      <c r="E566" s="16">
        <v>17663.14</v>
      </c>
      <c r="F566" s="17" t="s">
        <v>2366</v>
      </c>
      <c r="G566" s="18" t="s">
        <v>2363</v>
      </c>
      <c r="H566" s="3" t="s">
        <v>2364</v>
      </c>
    </row>
    <row r="567" spans="1:8" x14ac:dyDescent="0.3">
      <c r="A567" s="11" t="s">
        <v>580</v>
      </c>
      <c r="B567" s="12" t="s">
        <v>3947</v>
      </c>
      <c r="C567" s="13">
        <v>32</v>
      </c>
      <c r="D567" s="14">
        <v>1</v>
      </c>
      <c r="E567" s="11">
        <v>17626.240000000002</v>
      </c>
      <c r="F567" s="12" t="s">
        <v>2366</v>
      </c>
      <c r="G567" s="13" t="s">
        <v>2363</v>
      </c>
      <c r="H567" s="14" t="s">
        <v>2364</v>
      </c>
    </row>
    <row r="568" spans="1:8" x14ac:dyDescent="0.3">
      <c r="A568" s="16" t="s">
        <v>581</v>
      </c>
      <c r="B568" s="17" t="s">
        <v>4012</v>
      </c>
      <c r="C568" s="18">
        <v>52</v>
      </c>
      <c r="D568" s="3">
        <v>0</v>
      </c>
      <c r="E568" s="16">
        <v>17584.72</v>
      </c>
      <c r="F568" s="17" t="s">
        <v>2366</v>
      </c>
      <c r="G568" s="18" t="s">
        <v>2363</v>
      </c>
      <c r="H568" s="3" t="s">
        <v>2371</v>
      </c>
    </row>
    <row r="569" spans="1:8" x14ac:dyDescent="0.3">
      <c r="A569" s="11" t="s">
        <v>582</v>
      </c>
      <c r="B569" s="12" t="s">
        <v>4011</v>
      </c>
      <c r="C569" s="13">
        <v>20</v>
      </c>
      <c r="D569" s="14">
        <v>1</v>
      </c>
      <c r="E569" s="11">
        <v>17560.38</v>
      </c>
      <c r="F569" s="12" t="s">
        <v>2366</v>
      </c>
      <c r="G569" s="13" t="s">
        <v>2366</v>
      </c>
      <c r="H569" s="14" t="s">
        <v>2371</v>
      </c>
    </row>
    <row r="570" spans="1:8" x14ac:dyDescent="0.3">
      <c r="A570" s="16" t="s">
        <v>583</v>
      </c>
      <c r="B570" s="17" t="s">
        <v>4010</v>
      </c>
      <c r="C570" s="18">
        <v>59</v>
      </c>
      <c r="D570" s="3">
        <v>0</v>
      </c>
      <c r="E570" s="16">
        <v>17556.88</v>
      </c>
      <c r="F570" s="17" t="s">
        <v>2366</v>
      </c>
      <c r="G570" s="18" t="s">
        <v>2362</v>
      </c>
      <c r="H570" s="3" t="s">
        <v>2371</v>
      </c>
    </row>
    <row r="571" spans="1:8" x14ac:dyDescent="0.3">
      <c r="A571" s="11" t="s">
        <v>584</v>
      </c>
      <c r="B571" s="12" t="s">
        <v>4009</v>
      </c>
      <c r="C571" s="13">
        <v>54</v>
      </c>
      <c r="D571" s="14">
        <v>0</v>
      </c>
      <c r="E571" s="11">
        <v>17507.47</v>
      </c>
      <c r="F571" s="12" t="s">
        <v>2366</v>
      </c>
      <c r="G571" s="13" t="s">
        <v>2366</v>
      </c>
      <c r="H571" s="14" t="s">
        <v>2849</v>
      </c>
    </row>
    <row r="572" spans="1:8" x14ac:dyDescent="0.3">
      <c r="A572" s="16" t="s">
        <v>585</v>
      </c>
      <c r="B572" s="17" t="s">
        <v>4008</v>
      </c>
      <c r="C572" s="18">
        <v>57</v>
      </c>
      <c r="D572" s="3">
        <v>0</v>
      </c>
      <c r="E572" s="16">
        <v>17505.650000000001</v>
      </c>
      <c r="F572" s="17" t="s">
        <v>2366</v>
      </c>
      <c r="G572" s="18" t="s">
        <v>2362</v>
      </c>
      <c r="H572" s="3" t="s">
        <v>2583</v>
      </c>
    </row>
    <row r="573" spans="1:8" x14ac:dyDescent="0.3">
      <c r="A573" s="11" t="s">
        <v>586</v>
      </c>
      <c r="B573" s="12" t="s">
        <v>4007</v>
      </c>
      <c r="C573" s="13">
        <v>32</v>
      </c>
      <c r="D573" s="14">
        <v>0</v>
      </c>
      <c r="E573" s="11">
        <v>17496.310000000001</v>
      </c>
      <c r="F573" s="12" t="s">
        <v>2366</v>
      </c>
      <c r="G573" s="13" t="s">
        <v>2362</v>
      </c>
      <c r="H573" s="14" t="s">
        <v>2386</v>
      </c>
    </row>
    <row r="574" spans="1:8" x14ac:dyDescent="0.3">
      <c r="A574" s="16" t="s">
        <v>587</v>
      </c>
      <c r="B574" s="17" t="s">
        <v>4006</v>
      </c>
      <c r="C574" s="18">
        <v>52</v>
      </c>
      <c r="D574" s="3">
        <v>0</v>
      </c>
      <c r="E574" s="16">
        <v>17479.53</v>
      </c>
      <c r="F574" s="17" t="s">
        <v>2366</v>
      </c>
      <c r="G574" s="18" t="s">
        <v>2366</v>
      </c>
      <c r="H574" s="3" t="s">
        <v>2371</v>
      </c>
    </row>
    <row r="575" spans="1:8" x14ac:dyDescent="0.3">
      <c r="A575" s="11" t="s">
        <v>588</v>
      </c>
      <c r="B575" s="12" t="s">
        <v>4005</v>
      </c>
      <c r="C575" s="13">
        <v>19</v>
      </c>
      <c r="D575" s="14">
        <v>0</v>
      </c>
      <c r="E575" s="11">
        <v>17468.98</v>
      </c>
      <c r="F575" s="12" t="s">
        <v>2362</v>
      </c>
      <c r="G575" s="13" t="s">
        <v>2366</v>
      </c>
      <c r="H575" s="14" t="s">
        <v>2371</v>
      </c>
    </row>
    <row r="576" spans="1:8" x14ac:dyDescent="0.3">
      <c r="A576" s="11" t="s">
        <v>589</v>
      </c>
      <c r="B576" s="12" t="s">
        <v>4004</v>
      </c>
      <c r="C576" s="13">
        <v>30</v>
      </c>
      <c r="D576" s="14">
        <v>2</v>
      </c>
      <c r="E576" s="11">
        <v>17361.77</v>
      </c>
      <c r="F576" s="12" t="s">
        <v>2362</v>
      </c>
      <c r="G576" s="13" t="s">
        <v>2366</v>
      </c>
      <c r="H576" s="14" t="s">
        <v>2371</v>
      </c>
    </row>
    <row r="577" spans="1:8" x14ac:dyDescent="0.3">
      <c r="A577" s="16" t="s">
        <v>590</v>
      </c>
      <c r="B577" s="17" t="s">
        <v>4003</v>
      </c>
      <c r="C577" s="18">
        <v>19</v>
      </c>
      <c r="D577" s="3">
        <v>0</v>
      </c>
      <c r="E577" s="16">
        <v>17352.68</v>
      </c>
      <c r="F577" s="17" t="s">
        <v>2362</v>
      </c>
      <c r="G577" s="18" t="s">
        <v>2363</v>
      </c>
      <c r="H577" s="3" t="s">
        <v>2371</v>
      </c>
    </row>
    <row r="578" spans="1:8" x14ac:dyDescent="0.3">
      <c r="A578" s="11" t="s">
        <v>591</v>
      </c>
      <c r="B578" s="12" t="s">
        <v>4002</v>
      </c>
      <c r="C578" s="13">
        <v>59</v>
      </c>
      <c r="D578" s="14">
        <v>0</v>
      </c>
      <c r="E578" s="11">
        <v>17337.580000000002</v>
      </c>
      <c r="F578" s="12" t="s">
        <v>2362</v>
      </c>
      <c r="G578" s="13" t="s">
        <v>2363</v>
      </c>
      <c r="H578" s="14" t="s">
        <v>2583</v>
      </c>
    </row>
    <row r="579" spans="1:8" x14ac:dyDescent="0.3">
      <c r="A579" s="16" t="s">
        <v>592</v>
      </c>
      <c r="B579" s="17" t="s">
        <v>4001</v>
      </c>
      <c r="C579" s="18">
        <v>47</v>
      </c>
      <c r="D579" s="3">
        <v>1</v>
      </c>
      <c r="E579" s="16">
        <v>17253.43</v>
      </c>
      <c r="F579" s="17" t="s">
        <v>2362</v>
      </c>
      <c r="G579" s="18" t="s">
        <v>2363</v>
      </c>
      <c r="H579" s="3" t="s">
        <v>2849</v>
      </c>
    </row>
    <row r="580" spans="1:8" x14ac:dyDescent="0.3">
      <c r="A580" s="11" t="s">
        <v>593</v>
      </c>
      <c r="B580" s="12" t="s">
        <v>4000</v>
      </c>
      <c r="C580" s="13">
        <v>40</v>
      </c>
      <c r="D580" s="14">
        <v>1</v>
      </c>
      <c r="E580" s="11">
        <v>17179.52</v>
      </c>
      <c r="F580" s="12" t="s">
        <v>2362</v>
      </c>
      <c r="G580" s="13" t="s">
        <v>2366</v>
      </c>
      <c r="H580" s="14" t="s">
        <v>2364</v>
      </c>
    </row>
    <row r="581" spans="1:8" x14ac:dyDescent="0.3">
      <c r="A581" s="16" t="s">
        <v>594</v>
      </c>
      <c r="B581" s="17" t="s">
        <v>3999</v>
      </c>
      <c r="C581" s="18">
        <v>18</v>
      </c>
      <c r="D581" s="3">
        <v>1</v>
      </c>
      <c r="E581" s="16">
        <v>17178.68</v>
      </c>
      <c r="F581" s="17" t="s">
        <v>2362</v>
      </c>
      <c r="G581" s="18" t="s">
        <v>2362</v>
      </c>
      <c r="H581" s="3" t="s">
        <v>2506</v>
      </c>
    </row>
    <row r="582" spans="1:8" x14ac:dyDescent="0.3">
      <c r="A582" s="11" t="s">
        <v>595</v>
      </c>
      <c r="B582" s="12" t="s">
        <v>3998</v>
      </c>
      <c r="C582" s="13">
        <v>59</v>
      </c>
      <c r="D582" s="14">
        <v>0</v>
      </c>
      <c r="E582" s="11">
        <v>17174.52</v>
      </c>
      <c r="F582" s="12" t="s">
        <v>2362</v>
      </c>
      <c r="G582" s="13" t="s">
        <v>2362</v>
      </c>
      <c r="H582" s="14" t="s">
        <v>2371</v>
      </c>
    </row>
    <row r="583" spans="1:8" x14ac:dyDescent="0.3">
      <c r="A583" s="16" t="s">
        <v>596</v>
      </c>
      <c r="B583" s="17" t="s">
        <v>3997</v>
      </c>
      <c r="C583" s="18">
        <v>57</v>
      </c>
      <c r="D583" s="3">
        <v>0</v>
      </c>
      <c r="E583" s="16">
        <v>17172.27</v>
      </c>
      <c r="F583" s="17" t="s">
        <v>2362</v>
      </c>
      <c r="G583" s="18" t="s">
        <v>2362</v>
      </c>
      <c r="H583" s="3" t="s">
        <v>2849</v>
      </c>
    </row>
    <row r="584" spans="1:8" x14ac:dyDescent="0.3">
      <c r="A584" s="11" t="s">
        <v>597</v>
      </c>
      <c r="B584" s="12" t="s">
        <v>3996</v>
      </c>
      <c r="C584" s="13">
        <v>25</v>
      </c>
      <c r="D584" s="14">
        <v>4</v>
      </c>
      <c r="E584" s="11">
        <v>17128.43</v>
      </c>
      <c r="F584" s="12" t="s">
        <v>2362</v>
      </c>
      <c r="G584" s="13" t="s">
        <v>2363</v>
      </c>
      <c r="H584" s="14" t="s">
        <v>2508</v>
      </c>
    </row>
    <row r="585" spans="1:8" x14ac:dyDescent="0.3">
      <c r="A585" s="16" t="s">
        <v>598</v>
      </c>
      <c r="B585" s="17" t="s">
        <v>3995</v>
      </c>
      <c r="C585" s="18">
        <v>20</v>
      </c>
      <c r="D585" s="3">
        <v>1</v>
      </c>
      <c r="E585" s="16">
        <v>17085.27</v>
      </c>
      <c r="F585" s="17" t="s">
        <v>2362</v>
      </c>
      <c r="G585" s="18" t="s">
        <v>2363</v>
      </c>
      <c r="H585" s="3" t="s">
        <v>2364</v>
      </c>
    </row>
    <row r="586" spans="1:8" x14ac:dyDescent="0.3">
      <c r="A586" s="16" t="s">
        <v>599</v>
      </c>
      <c r="B586" s="17" t="s">
        <v>3994</v>
      </c>
      <c r="C586" s="18">
        <v>19</v>
      </c>
      <c r="D586" s="3">
        <v>0</v>
      </c>
      <c r="E586" s="16">
        <v>17081.080000000002</v>
      </c>
      <c r="F586" s="17" t="s">
        <v>2362</v>
      </c>
      <c r="G586" s="18" t="s">
        <v>2362</v>
      </c>
      <c r="H586" s="3" t="s">
        <v>2386</v>
      </c>
    </row>
    <row r="587" spans="1:8" x14ac:dyDescent="0.3">
      <c r="A587" s="11" t="s">
        <v>600</v>
      </c>
      <c r="B587" s="12" t="s">
        <v>3993</v>
      </c>
      <c r="C587" s="13">
        <v>26</v>
      </c>
      <c r="D587" s="14">
        <v>0</v>
      </c>
      <c r="E587" s="11">
        <v>17043.34</v>
      </c>
      <c r="F587" s="12" t="s">
        <v>2362</v>
      </c>
      <c r="G587" s="13" t="s">
        <v>2363</v>
      </c>
      <c r="H587" s="14" t="s">
        <v>2364</v>
      </c>
    </row>
    <row r="588" spans="1:8" x14ac:dyDescent="0.3">
      <c r="A588" s="16" t="s">
        <v>601</v>
      </c>
      <c r="B588" s="17" t="s">
        <v>3105</v>
      </c>
      <c r="C588" s="18">
        <v>51</v>
      </c>
      <c r="D588" s="3">
        <v>0</v>
      </c>
      <c r="E588" s="16">
        <v>17016.009999999998</v>
      </c>
      <c r="F588" s="17" t="s">
        <v>2362</v>
      </c>
      <c r="G588" s="18" t="s">
        <v>2362</v>
      </c>
      <c r="H588" s="3" t="s">
        <v>2583</v>
      </c>
    </row>
    <row r="589" spans="1:8" x14ac:dyDescent="0.3">
      <c r="A589" s="11" t="s">
        <v>602</v>
      </c>
      <c r="B589" s="12" t="s">
        <v>3992</v>
      </c>
      <c r="C589" s="13">
        <v>42</v>
      </c>
      <c r="D589" s="14">
        <v>2</v>
      </c>
      <c r="E589" s="11">
        <v>16990.55</v>
      </c>
      <c r="F589" s="12" t="s">
        <v>2362</v>
      </c>
      <c r="G589" s="13" t="s">
        <v>2363</v>
      </c>
      <c r="H589" s="14" t="s">
        <v>2371</v>
      </c>
    </row>
    <row r="590" spans="1:8" x14ac:dyDescent="0.3">
      <c r="A590" s="16" t="s">
        <v>603</v>
      </c>
      <c r="B590" s="17" t="s">
        <v>3235</v>
      </c>
      <c r="C590" s="18">
        <v>45</v>
      </c>
      <c r="D590" s="3">
        <v>2</v>
      </c>
      <c r="E590" s="16">
        <v>16921.09</v>
      </c>
      <c r="F590" s="17" t="s">
        <v>2362</v>
      </c>
      <c r="G590" s="18" t="s">
        <v>2363</v>
      </c>
      <c r="H590" s="3" t="s">
        <v>2583</v>
      </c>
    </row>
    <row r="591" spans="1:8" x14ac:dyDescent="0.3">
      <c r="A591" s="11" t="s">
        <v>604</v>
      </c>
      <c r="B591" s="12" t="s">
        <v>3991</v>
      </c>
      <c r="C591" s="13">
        <v>54</v>
      </c>
      <c r="D591" s="14">
        <v>0</v>
      </c>
      <c r="E591" s="11">
        <v>16903.5</v>
      </c>
      <c r="F591" s="12" t="s">
        <v>2362</v>
      </c>
      <c r="G591" s="13" t="s">
        <v>2363</v>
      </c>
      <c r="H591" s="14" t="s">
        <v>2371</v>
      </c>
    </row>
    <row r="592" spans="1:8" x14ac:dyDescent="0.3">
      <c r="A592" s="16" t="s">
        <v>605</v>
      </c>
      <c r="B592" s="17" t="s">
        <v>3990</v>
      </c>
      <c r="C592" s="18">
        <v>19</v>
      </c>
      <c r="D592" s="3">
        <v>0</v>
      </c>
      <c r="E592" s="16">
        <v>16884.919999999998</v>
      </c>
      <c r="F592" s="17" t="s">
        <v>2362</v>
      </c>
      <c r="G592" s="18" t="s">
        <v>2362</v>
      </c>
      <c r="H592" s="3" t="s">
        <v>2386</v>
      </c>
    </row>
    <row r="593" spans="1:8" x14ac:dyDescent="0.3">
      <c r="A593" s="11" t="s">
        <v>606</v>
      </c>
      <c r="B593" s="12" t="s">
        <v>3989</v>
      </c>
      <c r="C593" s="13">
        <v>48</v>
      </c>
      <c r="D593" s="14">
        <v>0</v>
      </c>
      <c r="E593" s="11">
        <v>16841.32</v>
      </c>
      <c r="F593" s="12" t="s">
        <v>2362</v>
      </c>
      <c r="G593" s="13" t="s">
        <v>2363</v>
      </c>
      <c r="H593" s="14" t="s">
        <v>2386</v>
      </c>
    </row>
    <row r="594" spans="1:8" x14ac:dyDescent="0.3">
      <c r="A594" s="16" t="s">
        <v>607</v>
      </c>
      <c r="B594" s="17" t="s">
        <v>3988</v>
      </c>
      <c r="C594" s="18">
        <v>27</v>
      </c>
      <c r="D594" s="3">
        <v>1</v>
      </c>
      <c r="E594" s="16">
        <v>16796.41</v>
      </c>
      <c r="F594" s="17" t="s">
        <v>2362</v>
      </c>
      <c r="G594" s="18" t="s">
        <v>2363</v>
      </c>
      <c r="H594" s="3" t="s">
        <v>2581</v>
      </c>
    </row>
    <row r="595" spans="1:8" x14ac:dyDescent="0.3">
      <c r="A595" s="11" t="s">
        <v>608</v>
      </c>
      <c r="B595" s="12" t="s">
        <v>3920</v>
      </c>
      <c r="C595" s="13">
        <v>60</v>
      </c>
      <c r="D595" s="14">
        <v>0</v>
      </c>
      <c r="E595" s="11">
        <v>16779.400000000001</v>
      </c>
      <c r="F595" s="12" t="s">
        <v>2362</v>
      </c>
      <c r="G595" s="13" t="s">
        <v>2362</v>
      </c>
      <c r="H595" s="14" t="s">
        <v>2849</v>
      </c>
    </row>
    <row r="596" spans="1:8" x14ac:dyDescent="0.3">
      <c r="A596" s="11" t="s">
        <v>609</v>
      </c>
      <c r="B596" s="12" t="s">
        <v>3987</v>
      </c>
      <c r="C596" s="13">
        <v>33</v>
      </c>
      <c r="D596" s="14">
        <v>2</v>
      </c>
      <c r="E596" s="11">
        <v>16776.3</v>
      </c>
      <c r="F596" s="12" t="s">
        <v>2362</v>
      </c>
      <c r="G596" s="13" t="s">
        <v>2362</v>
      </c>
      <c r="H596" s="14" t="s">
        <v>2581</v>
      </c>
    </row>
    <row r="597" spans="1:8" x14ac:dyDescent="0.3">
      <c r="A597" s="16" t="s">
        <v>610</v>
      </c>
      <c r="B597" s="17" t="s">
        <v>3986</v>
      </c>
      <c r="C597" s="18">
        <v>48</v>
      </c>
      <c r="D597" s="3">
        <v>0</v>
      </c>
      <c r="E597" s="16">
        <v>16770.990000000002</v>
      </c>
      <c r="F597" s="17" t="s">
        <v>2362</v>
      </c>
      <c r="G597" s="18" t="s">
        <v>2366</v>
      </c>
      <c r="H597" s="3" t="s">
        <v>2371</v>
      </c>
    </row>
    <row r="598" spans="1:8" x14ac:dyDescent="0.3">
      <c r="A598" s="11" t="s">
        <v>611</v>
      </c>
      <c r="B598" s="12" t="s">
        <v>3985</v>
      </c>
      <c r="C598" s="13">
        <v>29</v>
      </c>
      <c r="D598" s="14">
        <v>1</v>
      </c>
      <c r="E598" s="11">
        <v>16657.72</v>
      </c>
      <c r="F598" s="12" t="s">
        <v>2362</v>
      </c>
      <c r="G598" s="13" t="s">
        <v>2366</v>
      </c>
      <c r="H598" s="14" t="s">
        <v>2581</v>
      </c>
    </row>
    <row r="599" spans="1:8" x14ac:dyDescent="0.3">
      <c r="A599" s="16" t="s">
        <v>612</v>
      </c>
      <c r="B599" s="17" t="s">
        <v>3238</v>
      </c>
      <c r="C599" s="18">
        <v>45</v>
      </c>
      <c r="D599" s="3">
        <v>2</v>
      </c>
      <c r="E599" s="16">
        <v>16631.61</v>
      </c>
      <c r="F599" s="17" t="s">
        <v>2362</v>
      </c>
      <c r="G599" s="18" t="s">
        <v>2366</v>
      </c>
      <c r="H599" s="3" t="s">
        <v>2371</v>
      </c>
    </row>
    <row r="600" spans="1:8" x14ac:dyDescent="0.3">
      <c r="A600" s="11" t="s">
        <v>613</v>
      </c>
      <c r="B600" s="12" t="s">
        <v>3984</v>
      </c>
      <c r="C600" s="13">
        <v>47</v>
      </c>
      <c r="D600" s="14">
        <v>1</v>
      </c>
      <c r="E600" s="11">
        <v>16602.18</v>
      </c>
      <c r="F600" s="12" t="s">
        <v>2362</v>
      </c>
      <c r="G600" s="13" t="s">
        <v>2366</v>
      </c>
      <c r="H600" s="14" t="s">
        <v>2849</v>
      </c>
    </row>
    <row r="601" spans="1:8" x14ac:dyDescent="0.3">
      <c r="A601" s="16" t="s">
        <v>614</v>
      </c>
      <c r="B601" s="17" t="s">
        <v>3983</v>
      </c>
      <c r="C601" s="18">
        <v>52</v>
      </c>
      <c r="D601" s="3">
        <v>0</v>
      </c>
      <c r="E601" s="16">
        <v>16600.16</v>
      </c>
      <c r="F601" s="17" t="s">
        <v>2362</v>
      </c>
      <c r="G601" s="18" t="s">
        <v>2362</v>
      </c>
      <c r="H601" s="3" t="s">
        <v>2386</v>
      </c>
    </row>
    <row r="602" spans="1:8" x14ac:dyDescent="0.3">
      <c r="A602" s="11" t="s">
        <v>615</v>
      </c>
      <c r="B602" s="12" t="s">
        <v>3982</v>
      </c>
      <c r="C602" s="13">
        <v>59</v>
      </c>
      <c r="D602" s="14">
        <v>0</v>
      </c>
      <c r="E602" s="11">
        <v>16587.96</v>
      </c>
      <c r="F602" s="12" t="s">
        <v>2362</v>
      </c>
      <c r="G602" s="13" t="s">
        <v>2362</v>
      </c>
      <c r="H602" s="14" t="s">
        <v>2583</v>
      </c>
    </row>
    <row r="603" spans="1:8" x14ac:dyDescent="0.3">
      <c r="A603" s="16" t="s">
        <v>616</v>
      </c>
      <c r="B603" s="17" t="s">
        <v>3981</v>
      </c>
      <c r="C603" s="18">
        <v>21</v>
      </c>
      <c r="D603" s="3">
        <v>0</v>
      </c>
      <c r="E603" s="16">
        <v>16586.5</v>
      </c>
      <c r="F603" s="17" t="s">
        <v>2362</v>
      </c>
      <c r="G603" s="18" t="s">
        <v>2366</v>
      </c>
      <c r="H603" s="3" t="s">
        <v>2364</v>
      </c>
    </row>
    <row r="604" spans="1:8" x14ac:dyDescent="0.3">
      <c r="A604" s="11" t="s">
        <v>617</v>
      </c>
      <c r="B604" s="12" t="s">
        <v>3980</v>
      </c>
      <c r="C604" s="13">
        <v>27</v>
      </c>
      <c r="D604" s="14">
        <v>0</v>
      </c>
      <c r="E604" s="11">
        <v>16577.78</v>
      </c>
      <c r="F604" s="12" t="s">
        <v>2362</v>
      </c>
      <c r="G604" s="13" t="s">
        <v>2366</v>
      </c>
      <c r="H604" s="14" t="s">
        <v>2364</v>
      </c>
    </row>
    <row r="605" spans="1:8" x14ac:dyDescent="0.3">
      <c r="A605" s="16" t="s">
        <v>618</v>
      </c>
      <c r="B605" s="17" t="s">
        <v>3979</v>
      </c>
      <c r="C605" s="18">
        <v>64</v>
      </c>
      <c r="D605" s="3">
        <v>3</v>
      </c>
      <c r="E605" s="16">
        <v>16455.71</v>
      </c>
      <c r="F605" s="17" t="s">
        <v>2362</v>
      </c>
      <c r="G605" s="18" t="s">
        <v>2362</v>
      </c>
      <c r="H605" s="3" t="s">
        <v>2371</v>
      </c>
    </row>
    <row r="606" spans="1:8" x14ac:dyDescent="0.3">
      <c r="A606" s="16" t="s">
        <v>619</v>
      </c>
      <c r="B606" s="17" t="s">
        <v>3978</v>
      </c>
      <c r="C606" s="18">
        <v>19</v>
      </c>
      <c r="D606" s="3">
        <v>1</v>
      </c>
      <c r="E606" s="16">
        <v>16450.89</v>
      </c>
      <c r="F606" s="17" t="s">
        <v>2362</v>
      </c>
      <c r="G606" s="18" t="s">
        <v>2366</v>
      </c>
      <c r="H606" s="3" t="s">
        <v>2371</v>
      </c>
    </row>
    <row r="607" spans="1:8" x14ac:dyDescent="0.3">
      <c r="A607" s="11" t="s">
        <v>620</v>
      </c>
      <c r="B607" s="12" t="s">
        <v>3977</v>
      </c>
      <c r="C607" s="13">
        <v>27</v>
      </c>
      <c r="D607" s="14">
        <v>3</v>
      </c>
      <c r="E607" s="11">
        <v>16420.490000000002</v>
      </c>
      <c r="F607" s="12" t="s">
        <v>2362</v>
      </c>
      <c r="G607" s="13" t="s">
        <v>2363</v>
      </c>
      <c r="H607" s="14" t="s">
        <v>2371</v>
      </c>
    </row>
    <row r="608" spans="1:8" x14ac:dyDescent="0.3">
      <c r="A608" s="16" t="s">
        <v>621</v>
      </c>
      <c r="B608" s="17" t="s">
        <v>3231</v>
      </c>
      <c r="C608" s="18">
        <v>57</v>
      </c>
      <c r="D608" s="3">
        <v>0</v>
      </c>
      <c r="E608" s="16">
        <v>16351.42</v>
      </c>
      <c r="F608" s="17" t="s">
        <v>2362</v>
      </c>
      <c r="G608" s="18" t="s">
        <v>2363</v>
      </c>
      <c r="H608" s="3" t="s">
        <v>2849</v>
      </c>
    </row>
    <row r="609" spans="1:8" x14ac:dyDescent="0.3">
      <c r="A609" s="11" t="s">
        <v>622</v>
      </c>
      <c r="B609" s="12" t="s">
        <v>3976</v>
      </c>
      <c r="C609" s="13">
        <v>53</v>
      </c>
      <c r="D609" s="14">
        <v>0</v>
      </c>
      <c r="E609" s="11">
        <v>16311.05</v>
      </c>
      <c r="F609" s="12" t="s">
        <v>2362</v>
      </c>
      <c r="G609" s="13" t="s">
        <v>2363</v>
      </c>
      <c r="H609" s="14" t="s">
        <v>2849</v>
      </c>
    </row>
    <row r="610" spans="1:8" x14ac:dyDescent="0.3">
      <c r="A610" s="16" t="s">
        <v>623</v>
      </c>
      <c r="B610" s="17" t="s">
        <v>2724</v>
      </c>
      <c r="C610" s="18">
        <v>19</v>
      </c>
      <c r="D610" s="3">
        <v>0</v>
      </c>
      <c r="E610" s="16">
        <v>16297.85</v>
      </c>
      <c r="F610" s="17" t="s">
        <v>2362</v>
      </c>
      <c r="G610" s="18" t="s">
        <v>2363</v>
      </c>
      <c r="H610" s="3" t="s">
        <v>2386</v>
      </c>
    </row>
    <row r="611" spans="1:8" x14ac:dyDescent="0.3">
      <c r="A611" s="11" t="s">
        <v>624</v>
      </c>
      <c r="B611" s="12" t="s">
        <v>3975</v>
      </c>
      <c r="C611" s="13">
        <v>50</v>
      </c>
      <c r="D611" s="14">
        <v>0</v>
      </c>
      <c r="E611" s="11">
        <v>16267.32</v>
      </c>
      <c r="F611" s="12" t="s">
        <v>2362</v>
      </c>
      <c r="G611" s="13" t="s">
        <v>2362</v>
      </c>
      <c r="H611" s="14" t="s">
        <v>2583</v>
      </c>
    </row>
    <row r="612" spans="1:8" x14ac:dyDescent="0.3">
      <c r="A612" s="16" t="s">
        <v>625</v>
      </c>
      <c r="B612" s="17" t="s">
        <v>3974</v>
      </c>
      <c r="C612" s="18">
        <v>20</v>
      </c>
      <c r="D612" s="3">
        <v>0</v>
      </c>
      <c r="E612" s="16">
        <v>16232.85</v>
      </c>
      <c r="F612" s="17" t="s">
        <v>2362</v>
      </c>
      <c r="G612" s="18" t="s">
        <v>2366</v>
      </c>
      <c r="H612" s="3" t="s">
        <v>2386</v>
      </c>
    </row>
    <row r="613" spans="1:8" x14ac:dyDescent="0.3">
      <c r="A613" s="11" t="s">
        <v>626</v>
      </c>
      <c r="B613" s="12" t="s">
        <v>3973</v>
      </c>
      <c r="C613" s="13">
        <v>34</v>
      </c>
      <c r="D613" s="14">
        <v>3</v>
      </c>
      <c r="E613" s="11">
        <v>16205.88</v>
      </c>
      <c r="F613" s="12" t="s">
        <v>2362</v>
      </c>
      <c r="G613" s="13" t="s">
        <v>2366</v>
      </c>
      <c r="H613" s="14" t="s">
        <v>2371</v>
      </c>
    </row>
    <row r="614" spans="1:8" x14ac:dyDescent="0.3">
      <c r="A614" s="16" t="s">
        <v>627</v>
      </c>
      <c r="B614" s="17" t="s">
        <v>3972</v>
      </c>
      <c r="C614" s="18">
        <v>34</v>
      </c>
      <c r="D614" s="3">
        <v>3</v>
      </c>
      <c r="E614" s="16">
        <v>16199.1</v>
      </c>
      <c r="F614" s="17" t="s">
        <v>2362</v>
      </c>
      <c r="G614" s="18" t="s">
        <v>2362</v>
      </c>
      <c r="H614" s="3" t="s">
        <v>2371</v>
      </c>
    </row>
    <row r="615" spans="1:8" x14ac:dyDescent="0.3">
      <c r="A615" s="11" t="s">
        <v>628</v>
      </c>
      <c r="B615" s="12" t="s">
        <v>2896</v>
      </c>
      <c r="C615" s="13">
        <v>48</v>
      </c>
      <c r="D615" s="14">
        <v>0</v>
      </c>
      <c r="E615" s="11">
        <v>16190.97</v>
      </c>
      <c r="F615" s="12" t="s">
        <v>2362</v>
      </c>
      <c r="G615" s="13" t="s">
        <v>2363</v>
      </c>
      <c r="H615" s="14" t="s">
        <v>2371</v>
      </c>
    </row>
    <row r="616" spans="1:8" x14ac:dyDescent="0.3">
      <c r="A616" s="11" t="s">
        <v>629</v>
      </c>
      <c r="B616" s="12" t="s">
        <v>3971</v>
      </c>
      <c r="C616" s="13">
        <v>40</v>
      </c>
      <c r="D616" s="14">
        <v>3</v>
      </c>
      <c r="E616" s="11">
        <v>16152.04</v>
      </c>
      <c r="F616" s="12" t="s">
        <v>2362</v>
      </c>
      <c r="G616" s="13" t="s">
        <v>2366</v>
      </c>
      <c r="H616" s="14" t="s">
        <v>2849</v>
      </c>
    </row>
    <row r="617" spans="1:8" x14ac:dyDescent="0.3">
      <c r="A617" s="16" t="s">
        <v>630</v>
      </c>
      <c r="B617" s="17" t="s">
        <v>3710</v>
      </c>
      <c r="C617" s="18">
        <v>29</v>
      </c>
      <c r="D617" s="3">
        <v>0</v>
      </c>
      <c r="E617" s="16">
        <v>16138.76</v>
      </c>
      <c r="F617" s="17" t="s">
        <v>2362</v>
      </c>
      <c r="G617" s="18" t="s">
        <v>2363</v>
      </c>
      <c r="H617" s="3" t="s">
        <v>2678</v>
      </c>
    </row>
    <row r="618" spans="1:8" x14ac:dyDescent="0.3">
      <c r="A618" s="11" t="s">
        <v>631</v>
      </c>
      <c r="B618" s="12" t="s">
        <v>3970</v>
      </c>
      <c r="C618" s="13">
        <v>35</v>
      </c>
      <c r="D618" s="14">
        <v>3</v>
      </c>
      <c r="E618" s="11">
        <v>16122.65</v>
      </c>
      <c r="F618" s="12" t="s">
        <v>2362</v>
      </c>
      <c r="G618" s="13" t="s">
        <v>2366</v>
      </c>
      <c r="H618" s="14" t="s">
        <v>2386</v>
      </c>
    </row>
    <row r="619" spans="1:8" x14ac:dyDescent="0.3">
      <c r="A619" s="16" t="s">
        <v>632</v>
      </c>
      <c r="B619" s="17" t="s">
        <v>3969</v>
      </c>
      <c r="C619" s="18">
        <v>29</v>
      </c>
      <c r="D619" s="3">
        <v>0</v>
      </c>
      <c r="E619" s="16">
        <v>16115.3</v>
      </c>
      <c r="F619" s="17" t="s">
        <v>2362</v>
      </c>
      <c r="G619" s="18" t="s">
        <v>2366</v>
      </c>
      <c r="H619" s="3" t="s">
        <v>2581</v>
      </c>
    </row>
    <row r="620" spans="1:8" x14ac:dyDescent="0.3">
      <c r="A620" s="11" t="s">
        <v>633</v>
      </c>
      <c r="B620" s="12" t="s">
        <v>3968</v>
      </c>
      <c r="C620" s="13">
        <v>37</v>
      </c>
      <c r="D620" s="14">
        <v>3</v>
      </c>
      <c r="E620" s="11">
        <v>16097.94</v>
      </c>
      <c r="F620" s="12" t="s">
        <v>2362</v>
      </c>
      <c r="G620" s="13" t="s">
        <v>2363</v>
      </c>
      <c r="H620" s="14" t="s">
        <v>2371</v>
      </c>
    </row>
    <row r="621" spans="1:8" x14ac:dyDescent="0.3">
      <c r="A621" s="16" t="s">
        <v>634</v>
      </c>
      <c r="B621" s="17" t="s">
        <v>3967</v>
      </c>
      <c r="C621" s="18">
        <v>64</v>
      </c>
      <c r="D621" s="3">
        <v>3</v>
      </c>
      <c r="E621" s="16">
        <v>16085.13</v>
      </c>
      <c r="F621" s="17" t="s">
        <v>2362</v>
      </c>
      <c r="G621" s="18" t="s">
        <v>2362</v>
      </c>
      <c r="H621" s="3" t="s">
        <v>2364</v>
      </c>
    </row>
    <row r="622" spans="1:8" x14ac:dyDescent="0.3">
      <c r="A622" s="11" t="s">
        <v>635</v>
      </c>
      <c r="B622" s="12" t="s">
        <v>3966</v>
      </c>
      <c r="C622" s="13">
        <v>64</v>
      </c>
      <c r="D622" s="14">
        <v>2</v>
      </c>
      <c r="E622" s="11">
        <v>16069.08</v>
      </c>
      <c r="F622" s="12" t="s">
        <v>2362</v>
      </c>
      <c r="G622" s="13" t="s">
        <v>2362</v>
      </c>
      <c r="H622" s="14" t="s">
        <v>2581</v>
      </c>
    </row>
    <row r="623" spans="1:8" x14ac:dyDescent="0.3">
      <c r="A623" s="16" t="s">
        <v>636</v>
      </c>
      <c r="B623" s="17" t="s">
        <v>3965</v>
      </c>
      <c r="C623" s="18">
        <v>44</v>
      </c>
      <c r="D623" s="3">
        <v>2</v>
      </c>
      <c r="E623" s="16">
        <v>16062.89</v>
      </c>
      <c r="F623" s="17" t="s">
        <v>2362</v>
      </c>
      <c r="G623" s="18" t="s">
        <v>2362</v>
      </c>
      <c r="H623" s="3" t="s">
        <v>2849</v>
      </c>
    </row>
    <row r="624" spans="1:8" x14ac:dyDescent="0.3">
      <c r="A624" s="11" t="s">
        <v>637</v>
      </c>
      <c r="B624" s="12" t="s">
        <v>3964</v>
      </c>
      <c r="C624" s="13">
        <v>34</v>
      </c>
      <c r="D624" s="14">
        <v>3</v>
      </c>
      <c r="E624" s="11">
        <v>16059.06</v>
      </c>
      <c r="F624" s="12" t="s">
        <v>2362</v>
      </c>
      <c r="G624" s="13" t="s">
        <v>2363</v>
      </c>
      <c r="H624" s="14" t="s">
        <v>2371</v>
      </c>
    </row>
    <row r="625" spans="1:8" x14ac:dyDescent="0.3">
      <c r="A625" s="16" t="s">
        <v>638</v>
      </c>
      <c r="B625" s="17" t="s">
        <v>3963</v>
      </c>
      <c r="C625" s="18">
        <v>42</v>
      </c>
      <c r="D625" s="3">
        <v>2</v>
      </c>
      <c r="E625" s="16">
        <v>15966.19</v>
      </c>
      <c r="F625" s="17" t="s">
        <v>2362</v>
      </c>
      <c r="G625" s="18" t="s">
        <v>2362</v>
      </c>
      <c r="H625" s="3" t="s">
        <v>2371</v>
      </c>
    </row>
    <row r="626" spans="1:8" x14ac:dyDescent="0.3">
      <c r="A626" s="16" t="s">
        <v>639</v>
      </c>
      <c r="B626" s="17" t="s">
        <v>3207</v>
      </c>
      <c r="C626" s="18">
        <v>40</v>
      </c>
      <c r="D626" s="3">
        <v>3</v>
      </c>
      <c r="E626" s="16">
        <v>15965.29</v>
      </c>
      <c r="F626" s="17" t="s">
        <v>2362</v>
      </c>
      <c r="G626" s="18" t="s">
        <v>2366</v>
      </c>
      <c r="H626" s="3" t="s">
        <v>2371</v>
      </c>
    </row>
    <row r="627" spans="1:8" x14ac:dyDescent="0.3">
      <c r="A627" s="11" t="s">
        <v>640</v>
      </c>
      <c r="B627" s="12" t="s">
        <v>3962</v>
      </c>
      <c r="C627" s="13">
        <v>42</v>
      </c>
      <c r="D627" s="14">
        <v>2</v>
      </c>
      <c r="E627" s="11">
        <v>15922.29</v>
      </c>
      <c r="F627" s="12" t="s">
        <v>2362</v>
      </c>
      <c r="G627" s="13" t="s">
        <v>2363</v>
      </c>
      <c r="H627" s="14" t="s">
        <v>2849</v>
      </c>
    </row>
    <row r="628" spans="1:8" x14ac:dyDescent="0.3">
      <c r="A628" s="16" t="s">
        <v>641</v>
      </c>
      <c r="B628" s="17" t="s">
        <v>3961</v>
      </c>
      <c r="C628" s="18">
        <v>60</v>
      </c>
      <c r="D628" s="3">
        <v>0</v>
      </c>
      <c r="E628" s="16">
        <v>15840.81</v>
      </c>
      <c r="F628" s="17" t="s">
        <v>2362</v>
      </c>
      <c r="G628" s="18" t="s">
        <v>2366</v>
      </c>
      <c r="H628" s="3" t="s">
        <v>2942</v>
      </c>
    </row>
    <row r="629" spans="1:8" x14ac:dyDescent="0.3">
      <c r="A629" s="11" t="s">
        <v>642</v>
      </c>
      <c r="B629" s="12" t="s">
        <v>3960</v>
      </c>
      <c r="C629" s="13">
        <v>40</v>
      </c>
      <c r="D629" s="14">
        <v>4</v>
      </c>
      <c r="E629" s="11">
        <v>15828.82</v>
      </c>
      <c r="F629" s="12" t="s">
        <v>2362</v>
      </c>
      <c r="G629" s="13" t="s">
        <v>2363</v>
      </c>
      <c r="H629" s="14" t="s">
        <v>2386</v>
      </c>
    </row>
    <row r="630" spans="1:8" x14ac:dyDescent="0.3">
      <c r="A630" s="16" t="s">
        <v>643</v>
      </c>
      <c r="B630" s="17" t="s">
        <v>3959</v>
      </c>
      <c r="C630" s="18">
        <v>38</v>
      </c>
      <c r="D630" s="3">
        <v>0</v>
      </c>
      <c r="E630" s="16">
        <v>15820.7</v>
      </c>
      <c r="F630" s="17" t="s">
        <v>2362</v>
      </c>
      <c r="G630" s="18" t="s">
        <v>2363</v>
      </c>
      <c r="H630" s="3" t="s">
        <v>2386</v>
      </c>
    </row>
    <row r="631" spans="1:8" x14ac:dyDescent="0.3">
      <c r="A631" s="11" t="s">
        <v>644</v>
      </c>
      <c r="B631" s="12" t="s">
        <v>3958</v>
      </c>
      <c r="C631" s="13">
        <v>25</v>
      </c>
      <c r="D631" s="14">
        <v>0</v>
      </c>
      <c r="E631" s="11">
        <v>15817.99</v>
      </c>
      <c r="F631" s="12" t="s">
        <v>2362</v>
      </c>
      <c r="G631" s="13" t="s">
        <v>2362</v>
      </c>
      <c r="H631" s="14" t="s">
        <v>2371</v>
      </c>
    </row>
    <row r="632" spans="1:8" x14ac:dyDescent="0.3">
      <c r="A632" s="16" t="s">
        <v>645</v>
      </c>
      <c r="B632" s="17" t="s">
        <v>3957</v>
      </c>
      <c r="C632" s="18">
        <v>48</v>
      </c>
      <c r="D632" s="3">
        <v>0</v>
      </c>
      <c r="E632" s="16">
        <v>15746.62</v>
      </c>
      <c r="F632" s="17" t="s">
        <v>2362</v>
      </c>
      <c r="G632" s="18" t="s">
        <v>2366</v>
      </c>
      <c r="H632" s="3" t="s">
        <v>2371</v>
      </c>
    </row>
    <row r="633" spans="1:8" x14ac:dyDescent="0.3">
      <c r="A633" s="11" t="s">
        <v>646</v>
      </c>
      <c r="B633" s="12" t="s">
        <v>3956</v>
      </c>
      <c r="C633" s="13">
        <v>46</v>
      </c>
      <c r="D633" s="14">
        <v>2</v>
      </c>
      <c r="E633" s="11">
        <v>15698.86</v>
      </c>
      <c r="F633" s="12" t="s">
        <v>2362</v>
      </c>
      <c r="G633" s="13" t="s">
        <v>2362</v>
      </c>
      <c r="H633" s="14" t="s">
        <v>2371</v>
      </c>
    </row>
    <row r="634" spans="1:8" x14ac:dyDescent="0.3">
      <c r="A634" s="16" t="s">
        <v>647</v>
      </c>
      <c r="B634" s="17" t="s">
        <v>3955</v>
      </c>
      <c r="C634" s="18">
        <v>49</v>
      </c>
      <c r="D634" s="3">
        <v>0</v>
      </c>
      <c r="E634" s="16">
        <v>15670.3</v>
      </c>
      <c r="F634" s="17" t="s">
        <v>2362</v>
      </c>
      <c r="G634" s="18" t="s">
        <v>2362</v>
      </c>
      <c r="H634" s="3" t="s">
        <v>2849</v>
      </c>
    </row>
    <row r="635" spans="1:8" x14ac:dyDescent="0.3">
      <c r="A635" s="11" t="s">
        <v>648</v>
      </c>
      <c r="B635" s="12" t="s">
        <v>3954</v>
      </c>
      <c r="C635" s="13">
        <v>34</v>
      </c>
      <c r="D635" s="14">
        <v>3</v>
      </c>
      <c r="E635" s="11">
        <v>15646.28</v>
      </c>
      <c r="F635" s="12" t="s">
        <v>2362</v>
      </c>
      <c r="G635" s="13" t="s">
        <v>2362</v>
      </c>
      <c r="H635" s="14" t="s">
        <v>2386</v>
      </c>
    </row>
    <row r="636" spans="1:8" x14ac:dyDescent="0.3">
      <c r="A636" s="11" t="s">
        <v>649</v>
      </c>
      <c r="B636" s="12" t="s">
        <v>3953</v>
      </c>
      <c r="C636" s="13">
        <v>63</v>
      </c>
      <c r="D636" s="14">
        <v>3</v>
      </c>
      <c r="E636" s="11">
        <v>15612.19</v>
      </c>
      <c r="F636" s="12" t="s">
        <v>2362</v>
      </c>
      <c r="G636" s="13" t="s">
        <v>2362</v>
      </c>
      <c r="H636" s="14" t="s">
        <v>2371</v>
      </c>
    </row>
    <row r="637" spans="1:8" x14ac:dyDescent="0.3">
      <c r="A637" s="16" t="s">
        <v>650</v>
      </c>
      <c r="B637" s="17" t="s">
        <v>3952</v>
      </c>
      <c r="C637" s="18">
        <v>57</v>
      </c>
      <c r="D637" s="3">
        <v>0</v>
      </c>
      <c r="E637" s="16">
        <v>15608.58</v>
      </c>
      <c r="F637" s="17" t="s">
        <v>2362</v>
      </c>
      <c r="G637" s="18" t="s">
        <v>2362</v>
      </c>
      <c r="H637" s="3" t="s">
        <v>2849</v>
      </c>
    </row>
    <row r="638" spans="1:8" x14ac:dyDescent="0.3">
      <c r="A638" s="11" t="s">
        <v>651</v>
      </c>
      <c r="B638" s="12" t="s">
        <v>3951</v>
      </c>
      <c r="C638" s="13">
        <v>48</v>
      </c>
      <c r="D638" s="14">
        <v>0</v>
      </c>
      <c r="E638" s="11">
        <v>15556.67</v>
      </c>
      <c r="F638" s="12" t="s">
        <v>2362</v>
      </c>
      <c r="G638" s="13" t="s">
        <v>2362</v>
      </c>
      <c r="H638" s="14" t="s">
        <v>2371</v>
      </c>
    </row>
    <row r="639" spans="1:8" x14ac:dyDescent="0.3">
      <c r="A639" s="16" t="s">
        <v>652</v>
      </c>
      <c r="B639" s="17" t="s">
        <v>3950</v>
      </c>
      <c r="C639" s="18">
        <v>63</v>
      </c>
      <c r="D639" s="3">
        <v>3</v>
      </c>
      <c r="E639" s="16">
        <v>15555.19</v>
      </c>
      <c r="F639" s="17" t="s">
        <v>2362</v>
      </c>
      <c r="G639" s="18" t="s">
        <v>2363</v>
      </c>
      <c r="H639" s="3" t="s">
        <v>2371</v>
      </c>
    </row>
    <row r="640" spans="1:8" x14ac:dyDescent="0.3">
      <c r="A640" s="11" t="s">
        <v>653</v>
      </c>
      <c r="B640" s="12" t="s">
        <v>3949</v>
      </c>
      <c r="C640" s="13">
        <v>48</v>
      </c>
      <c r="D640" s="14">
        <v>0</v>
      </c>
      <c r="E640" s="11">
        <v>15532.16</v>
      </c>
      <c r="F640" s="12" t="s">
        <v>2362</v>
      </c>
      <c r="G640" s="13" t="s">
        <v>2362</v>
      </c>
      <c r="H640" s="14" t="s">
        <v>2849</v>
      </c>
    </row>
    <row r="641" spans="1:8" x14ac:dyDescent="0.3">
      <c r="A641" s="16" t="s">
        <v>654</v>
      </c>
      <c r="B641" s="17" t="s">
        <v>3948</v>
      </c>
      <c r="C641" s="18">
        <v>18</v>
      </c>
      <c r="D641" s="3">
        <v>0</v>
      </c>
      <c r="E641" s="16">
        <v>15518.18</v>
      </c>
      <c r="F641" s="17" t="s">
        <v>2362</v>
      </c>
      <c r="G641" s="18" t="s">
        <v>2363</v>
      </c>
      <c r="H641" s="3" t="s">
        <v>2504</v>
      </c>
    </row>
    <row r="642" spans="1:8" x14ac:dyDescent="0.3">
      <c r="A642" s="11" t="s">
        <v>655</v>
      </c>
      <c r="B642" s="12" t="s">
        <v>3339</v>
      </c>
      <c r="C642" s="13">
        <v>46</v>
      </c>
      <c r="D642" s="14">
        <v>2</v>
      </c>
      <c r="E642" s="11">
        <v>15450.48</v>
      </c>
      <c r="F642" s="12" t="s">
        <v>2362</v>
      </c>
      <c r="G642" s="13" t="s">
        <v>2366</v>
      </c>
      <c r="H642" s="14" t="s">
        <v>2849</v>
      </c>
    </row>
    <row r="643" spans="1:8" x14ac:dyDescent="0.3">
      <c r="A643" s="16" t="s">
        <v>656</v>
      </c>
      <c r="B643" s="17" t="s">
        <v>3947</v>
      </c>
      <c r="C643" s="18">
        <v>32</v>
      </c>
      <c r="D643" s="3">
        <v>3</v>
      </c>
      <c r="E643" s="16">
        <v>15440.2</v>
      </c>
      <c r="F643" s="17" t="s">
        <v>2362</v>
      </c>
      <c r="G643" s="18" t="s">
        <v>2366</v>
      </c>
      <c r="H643" s="3" t="s">
        <v>2371</v>
      </c>
    </row>
    <row r="644" spans="1:8" x14ac:dyDescent="0.3">
      <c r="A644" s="11" t="s">
        <v>657</v>
      </c>
      <c r="B644" s="12" t="s">
        <v>3946</v>
      </c>
      <c r="C644" s="13">
        <v>58</v>
      </c>
      <c r="D644" s="14">
        <v>0</v>
      </c>
      <c r="E644" s="11">
        <v>15377.77</v>
      </c>
      <c r="F644" s="12" t="s">
        <v>2362</v>
      </c>
      <c r="G644" s="13" t="s">
        <v>2362</v>
      </c>
      <c r="H644" s="14" t="s">
        <v>2371</v>
      </c>
    </row>
    <row r="645" spans="1:8" x14ac:dyDescent="0.3">
      <c r="A645" s="16" t="s">
        <v>658</v>
      </c>
      <c r="B645" s="17" t="s">
        <v>3945</v>
      </c>
      <c r="C645" s="18">
        <v>60</v>
      </c>
      <c r="D645" s="3">
        <v>0</v>
      </c>
      <c r="E645" s="16">
        <v>15368.22</v>
      </c>
      <c r="F645" s="17" t="s">
        <v>2362</v>
      </c>
      <c r="G645" s="18" t="s">
        <v>2362</v>
      </c>
      <c r="H645" s="3" t="s">
        <v>2386</v>
      </c>
    </row>
    <row r="646" spans="1:8" x14ac:dyDescent="0.3">
      <c r="A646" s="16" t="s">
        <v>659</v>
      </c>
      <c r="B646" s="17" t="s">
        <v>3144</v>
      </c>
      <c r="C646" s="18">
        <v>54</v>
      </c>
      <c r="D646" s="3">
        <v>0</v>
      </c>
      <c r="E646" s="16">
        <v>15363.77</v>
      </c>
      <c r="F646" s="17" t="s">
        <v>2362</v>
      </c>
      <c r="G646" s="18" t="s">
        <v>2366</v>
      </c>
      <c r="H646" s="3" t="s">
        <v>2849</v>
      </c>
    </row>
    <row r="647" spans="1:8" x14ac:dyDescent="0.3">
      <c r="A647" s="11" t="s">
        <v>660</v>
      </c>
      <c r="B647" s="12" t="s">
        <v>3944</v>
      </c>
      <c r="C647" s="13">
        <v>34</v>
      </c>
      <c r="D647" s="14">
        <v>3</v>
      </c>
      <c r="E647" s="11">
        <v>15361.5</v>
      </c>
      <c r="F647" s="12" t="s">
        <v>2362</v>
      </c>
      <c r="G647" s="13" t="s">
        <v>2363</v>
      </c>
      <c r="H647" s="14" t="s">
        <v>2583</v>
      </c>
    </row>
    <row r="648" spans="1:8" x14ac:dyDescent="0.3">
      <c r="A648" s="16" t="s">
        <v>661</v>
      </c>
      <c r="B648" s="17" t="s">
        <v>3483</v>
      </c>
      <c r="C648" s="18">
        <v>21</v>
      </c>
      <c r="D648" s="3">
        <v>1</v>
      </c>
      <c r="E648" s="16">
        <v>15359.1</v>
      </c>
      <c r="F648" s="17" t="s">
        <v>2362</v>
      </c>
      <c r="G648" s="18" t="s">
        <v>2363</v>
      </c>
      <c r="H648" s="3" t="s">
        <v>2581</v>
      </c>
    </row>
    <row r="649" spans="1:8" x14ac:dyDescent="0.3">
      <c r="A649" s="11" t="s">
        <v>662</v>
      </c>
      <c r="B649" s="12" t="s">
        <v>3943</v>
      </c>
      <c r="C649" s="13">
        <v>59</v>
      </c>
      <c r="D649" s="14">
        <v>0</v>
      </c>
      <c r="E649" s="11">
        <v>15322.77</v>
      </c>
      <c r="F649" s="12" t="s">
        <v>2362</v>
      </c>
      <c r="G649" s="13" t="s">
        <v>2363</v>
      </c>
      <c r="H649" s="14" t="s">
        <v>2624</v>
      </c>
    </row>
    <row r="650" spans="1:8" x14ac:dyDescent="0.3">
      <c r="A650" s="16" t="s">
        <v>663</v>
      </c>
      <c r="B650" s="17" t="s">
        <v>3942</v>
      </c>
      <c r="C650" s="18">
        <v>53</v>
      </c>
      <c r="D650" s="3">
        <v>0</v>
      </c>
      <c r="E650" s="16">
        <v>15260.52</v>
      </c>
      <c r="F650" s="17" t="s">
        <v>2362</v>
      </c>
      <c r="G650" s="18" t="s">
        <v>2362</v>
      </c>
      <c r="H650" s="3" t="s">
        <v>2583</v>
      </c>
    </row>
    <row r="651" spans="1:8" x14ac:dyDescent="0.3">
      <c r="A651" s="11" t="s">
        <v>664</v>
      </c>
      <c r="B651" s="12" t="s">
        <v>3941</v>
      </c>
      <c r="C651" s="13">
        <v>62</v>
      </c>
      <c r="D651" s="14">
        <v>2</v>
      </c>
      <c r="E651" s="11">
        <v>15230.32</v>
      </c>
      <c r="F651" s="12" t="s">
        <v>2362</v>
      </c>
      <c r="G651" s="13" t="s">
        <v>2362</v>
      </c>
      <c r="H651" s="14" t="s">
        <v>2581</v>
      </c>
    </row>
    <row r="652" spans="1:8" x14ac:dyDescent="0.3">
      <c r="A652" s="16" t="s">
        <v>665</v>
      </c>
      <c r="B652" s="17" t="s">
        <v>3940</v>
      </c>
      <c r="C652" s="18">
        <v>44</v>
      </c>
      <c r="D652" s="3">
        <v>2</v>
      </c>
      <c r="E652" s="16">
        <v>15207.92</v>
      </c>
      <c r="F652" s="17" t="s">
        <v>2362</v>
      </c>
      <c r="G652" s="18" t="s">
        <v>2366</v>
      </c>
      <c r="H652" s="3" t="s">
        <v>2371</v>
      </c>
    </row>
    <row r="653" spans="1:8" x14ac:dyDescent="0.3">
      <c r="A653" s="11" t="s">
        <v>666</v>
      </c>
      <c r="B653" s="12" t="s">
        <v>3939</v>
      </c>
      <c r="C653" s="13">
        <v>60</v>
      </c>
      <c r="D653" s="14">
        <v>0</v>
      </c>
      <c r="E653" s="11">
        <v>15174.81</v>
      </c>
      <c r="F653" s="12" t="s">
        <v>2362</v>
      </c>
      <c r="G653" s="13" t="s">
        <v>2366</v>
      </c>
      <c r="H653" s="14" t="s">
        <v>2371</v>
      </c>
    </row>
    <row r="654" spans="1:8" x14ac:dyDescent="0.3">
      <c r="A654" s="16" t="s">
        <v>667</v>
      </c>
      <c r="B654" s="17" t="s">
        <v>3938</v>
      </c>
      <c r="C654" s="18">
        <v>63</v>
      </c>
      <c r="D654" s="3">
        <v>3</v>
      </c>
      <c r="E654" s="16">
        <v>15170.07</v>
      </c>
      <c r="F654" s="17" t="s">
        <v>2362</v>
      </c>
      <c r="G654" s="18" t="s">
        <v>2363</v>
      </c>
      <c r="H654" s="3" t="s">
        <v>2386</v>
      </c>
    </row>
    <row r="655" spans="1:8" x14ac:dyDescent="0.3">
      <c r="A655" s="11" t="s">
        <v>668</v>
      </c>
      <c r="B655" s="12" t="s">
        <v>3937</v>
      </c>
      <c r="C655" s="13">
        <v>64</v>
      </c>
      <c r="D655" s="14">
        <v>3</v>
      </c>
      <c r="E655" s="11">
        <v>15161.53</v>
      </c>
      <c r="F655" s="12" t="s">
        <v>2362</v>
      </c>
      <c r="G655" s="13" t="s">
        <v>2366</v>
      </c>
      <c r="H655" s="14" t="s">
        <v>2364</v>
      </c>
    </row>
    <row r="656" spans="1:8" x14ac:dyDescent="0.3">
      <c r="A656" s="11" t="s">
        <v>669</v>
      </c>
      <c r="B656" s="12" t="s">
        <v>3936</v>
      </c>
      <c r="C656" s="13">
        <v>60</v>
      </c>
      <c r="D656" s="14">
        <v>0</v>
      </c>
      <c r="E656" s="11">
        <v>15161.25</v>
      </c>
      <c r="F656" s="12" t="s">
        <v>2362</v>
      </c>
      <c r="G656" s="13" t="s">
        <v>2362</v>
      </c>
      <c r="H656" s="14" t="s">
        <v>2371</v>
      </c>
    </row>
    <row r="657" spans="1:8" x14ac:dyDescent="0.3">
      <c r="A657" s="16" t="s">
        <v>670</v>
      </c>
      <c r="B657" s="17" t="s">
        <v>3935</v>
      </c>
      <c r="C657" s="18">
        <v>51</v>
      </c>
      <c r="D657" s="3">
        <v>0</v>
      </c>
      <c r="E657" s="16">
        <v>15150.44</v>
      </c>
      <c r="F657" s="17" t="s">
        <v>2362</v>
      </c>
      <c r="G657" s="18" t="s">
        <v>2366</v>
      </c>
      <c r="H657" s="3" t="s">
        <v>2583</v>
      </c>
    </row>
    <row r="658" spans="1:8" x14ac:dyDescent="0.3">
      <c r="A658" s="11" t="s">
        <v>671</v>
      </c>
      <c r="B658" s="12" t="s">
        <v>3057</v>
      </c>
      <c r="C658" s="13">
        <v>44</v>
      </c>
      <c r="D658" s="14">
        <v>2</v>
      </c>
      <c r="E658" s="11">
        <v>15123.19</v>
      </c>
      <c r="F658" s="12" t="s">
        <v>2362</v>
      </c>
      <c r="G658" s="13" t="s">
        <v>2366</v>
      </c>
      <c r="H658" s="14" t="s">
        <v>2386</v>
      </c>
    </row>
    <row r="659" spans="1:8" x14ac:dyDescent="0.3">
      <c r="A659" s="16" t="s">
        <v>672</v>
      </c>
      <c r="B659" s="17" t="s">
        <v>3934</v>
      </c>
      <c r="C659" s="18">
        <v>50</v>
      </c>
      <c r="D659" s="3">
        <v>0</v>
      </c>
      <c r="E659" s="16">
        <v>15103.69</v>
      </c>
      <c r="F659" s="17" t="s">
        <v>2362</v>
      </c>
      <c r="G659" s="18" t="s">
        <v>2366</v>
      </c>
      <c r="H659" s="3" t="s">
        <v>2371</v>
      </c>
    </row>
    <row r="660" spans="1:8" x14ac:dyDescent="0.3">
      <c r="A660" s="11" t="s">
        <v>673</v>
      </c>
      <c r="B660" s="12" t="s">
        <v>3933</v>
      </c>
      <c r="C660" s="13">
        <v>47</v>
      </c>
      <c r="D660" s="14">
        <v>1</v>
      </c>
      <c r="E660" s="11">
        <v>15090.35</v>
      </c>
      <c r="F660" s="12" t="s">
        <v>2362</v>
      </c>
      <c r="G660" s="13" t="s">
        <v>2366</v>
      </c>
      <c r="H660" s="14" t="s">
        <v>2583</v>
      </c>
    </row>
    <row r="661" spans="1:8" x14ac:dyDescent="0.3">
      <c r="A661" s="16" t="s">
        <v>674</v>
      </c>
      <c r="B661" s="17" t="s">
        <v>3932</v>
      </c>
      <c r="C661" s="18">
        <v>54</v>
      </c>
      <c r="D661" s="3">
        <v>0</v>
      </c>
      <c r="E661" s="16">
        <v>15052.68</v>
      </c>
      <c r="F661" s="17" t="s">
        <v>2362</v>
      </c>
      <c r="G661" s="18" t="s">
        <v>2362</v>
      </c>
      <c r="H661" s="3" t="s">
        <v>2942</v>
      </c>
    </row>
    <row r="662" spans="1:8" x14ac:dyDescent="0.3">
      <c r="A662" s="11" t="s">
        <v>675</v>
      </c>
      <c r="B662" s="12" t="s">
        <v>3931</v>
      </c>
      <c r="C662" s="13">
        <v>51</v>
      </c>
      <c r="D662" s="14">
        <v>0</v>
      </c>
      <c r="E662" s="11">
        <v>15038.51</v>
      </c>
      <c r="F662" s="12" t="s">
        <v>2362</v>
      </c>
      <c r="G662" s="13" t="s">
        <v>2363</v>
      </c>
      <c r="H662" s="14" t="s">
        <v>2583</v>
      </c>
    </row>
    <row r="663" spans="1:8" x14ac:dyDescent="0.3">
      <c r="A663" s="16" t="s">
        <v>676</v>
      </c>
      <c r="B663" s="17" t="s">
        <v>3930</v>
      </c>
      <c r="C663" s="18">
        <v>52</v>
      </c>
      <c r="D663" s="3">
        <v>0</v>
      </c>
      <c r="E663" s="16">
        <v>15026.3</v>
      </c>
      <c r="F663" s="17" t="s">
        <v>2362</v>
      </c>
      <c r="G663" s="18" t="s">
        <v>2363</v>
      </c>
      <c r="H663" s="3" t="s">
        <v>2386</v>
      </c>
    </row>
    <row r="664" spans="1:8" x14ac:dyDescent="0.3">
      <c r="A664" s="11" t="s">
        <v>677</v>
      </c>
      <c r="B664" s="12" t="s">
        <v>3550</v>
      </c>
      <c r="C664" s="13">
        <v>43</v>
      </c>
      <c r="D664" s="14">
        <v>2</v>
      </c>
      <c r="E664" s="11">
        <v>15025.76</v>
      </c>
      <c r="F664" s="12" t="s">
        <v>2362</v>
      </c>
      <c r="G664" s="13" t="s">
        <v>2366</v>
      </c>
      <c r="H664" s="14" t="s">
        <v>2386</v>
      </c>
    </row>
    <row r="665" spans="1:8" x14ac:dyDescent="0.3">
      <c r="A665" s="16" t="s">
        <v>678</v>
      </c>
      <c r="B665" s="17" t="s">
        <v>3929</v>
      </c>
      <c r="C665" s="18">
        <v>62</v>
      </c>
      <c r="D665" s="3">
        <v>2</v>
      </c>
      <c r="E665" s="16">
        <v>15019.76</v>
      </c>
      <c r="F665" s="17" t="s">
        <v>2362</v>
      </c>
      <c r="G665" s="18" t="s">
        <v>2362</v>
      </c>
      <c r="H665" s="3" t="s">
        <v>2371</v>
      </c>
    </row>
    <row r="666" spans="1:8" x14ac:dyDescent="0.3">
      <c r="A666" s="16" t="s">
        <v>679</v>
      </c>
      <c r="B666" s="17" t="s">
        <v>3928</v>
      </c>
      <c r="C666" s="18">
        <v>27</v>
      </c>
      <c r="D666" s="3">
        <v>2</v>
      </c>
      <c r="E666" s="16">
        <v>15006.58</v>
      </c>
      <c r="F666" s="17" t="s">
        <v>2362</v>
      </c>
      <c r="G666" s="18" t="s">
        <v>2362</v>
      </c>
      <c r="H666" s="3" t="s">
        <v>2581</v>
      </c>
    </row>
    <row r="667" spans="1:8" x14ac:dyDescent="0.3">
      <c r="A667" s="11" t="s">
        <v>680</v>
      </c>
      <c r="B667" s="12" t="s">
        <v>3901</v>
      </c>
      <c r="C667" s="13">
        <v>64</v>
      </c>
      <c r="D667" s="14">
        <v>2</v>
      </c>
      <c r="E667" s="11">
        <v>14988.43</v>
      </c>
      <c r="F667" s="12" t="s">
        <v>2362</v>
      </c>
      <c r="G667" s="13" t="s">
        <v>2363</v>
      </c>
      <c r="H667" s="14" t="s">
        <v>2386</v>
      </c>
    </row>
    <row r="668" spans="1:8" x14ac:dyDescent="0.3">
      <c r="A668" s="16" t="s">
        <v>681</v>
      </c>
      <c r="B668" s="17" t="s">
        <v>3927</v>
      </c>
      <c r="C668" s="18">
        <v>60</v>
      </c>
      <c r="D668" s="3">
        <v>0</v>
      </c>
      <c r="E668" s="16">
        <v>14945.34</v>
      </c>
      <c r="F668" s="17" t="s">
        <v>2362</v>
      </c>
      <c r="G668" s="18" t="s">
        <v>2366</v>
      </c>
      <c r="H668" s="3" t="s">
        <v>2624</v>
      </c>
    </row>
    <row r="669" spans="1:8" x14ac:dyDescent="0.3">
      <c r="A669" s="11" t="s">
        <v>682</v>
      </c>
      <c r="B669" s="12" t="s">
        <v>3554</v>
      </c>
      <c r="C669" s="13">
        <v>54</v>
      </c>
      <c r="D669" s="14">
        <v>0</v>
      </c>
      <c r="E669" s="11">
        <v>14926.97</v>
      </c>
      <c r="F669" s="12" t="s">
        <v>2362</v>
      </c>
      <c r="G669" s="13" t="s">
        <v>2362</v>
      </c>
      <c r="H669" s="14" t="s">
        <v>2371</v>
      </c>
    </row>
    <row r="670" spans="1:8" x14ac:dyDescent="0.3">
      <c r="A670" s="16" t="s">
        <v>683</v>
      </c>
      <c r="B670" s="17" t="s">
        <v>3926</v>
      </c>
      <c r="C670" s="18">
        <v>41</v>
      </c>
      <c r="D670" s="3">
        <v>1</v>
      </c>
      <c r="E670" s="16">
        <v>14908.27</v>
      </c>
      <c r="F670" s="17" t="s">
        <v>2362</v>
      </c>
      <c r="G670" s="18" t="s">
        <v>2366</v>
      </c>
      <c r="H670" s="3" t="s">
        <v>2386</v>
      </c>
    </row>
    <row r="671" spans="1:8" x14ac:dyDescent="0.3">
      <c r="A671" s="11" t="s">
        <v>684</v>
      </c>
      <c r="B671" s="12" t="s">
        <v>3925</v>
      </c>
      <c r="C671" s="13">
        <v>64</v>
      </c>
      <c r="D671" s="14">
        <v>0</v>
      </c>
      <c r="E671" s="11">
        <v>14901.52</v>
      </c>
      <c r="F671" s="12" t="s">
        <v>2362</v>
      </c>
      <c r="G671" s="13" t="s">
        <v>2362</v>
      </c>
      <c r="H671" s="14" t="s">
        <v>2581</v>
      </c>
    </row>
    <row r="672" spans="1:8" x14ac:dyDescent="0.3">
      <c r="A672" s="16" t="s">
        <v>685</v>
      </c>
      <c r="B672" s="17" t="s">
        <v>3924</v>
      </c>
      <c r="C672" s="18">
        <v>52</v>
      </c>
      <c r="D672" s="3">
        <v>0</v>
      </c>
      <c r="E672" s="16">
        <v>14847.63</v>
      </c>
      <c r="F672" s="17" t="s">
        <v>2362</v>
      </c>
      <c r="G672" s="18" t="s">
        <v>2362</v>
      </c>
      <c r="H672" s="3" t="s">
        <v>2583</v>
      </c>
    </row>
    <row r="673" spans="1:8" x14ac:dyDescent="0.3">
      <c r="A673" s="11" t="s">
        <v>686</v>
      </c>
      <c r="B673" s="12" t="s">
        <v>3923</v>
      </c>
      <c r="C673" s="13">
        <v>42</v>
      </c>
      <c r="D673" s="14">
        <v>1</v>
      </c>
      <c r="E673" s="11">
        <v>14843.96</v>
      </c>
      <c r="F673" s="12" t="s">
        <v>2362</v>
      </c>
      <c r="G673" s="13" t="s">
        <v>2363</v>
      </c>
      <c r="H673" s="14" t="s">
        <v>2849</v>
      </c>
    </row>
    <row r="674" spans="1:8" x14ac:dyDescent="0.3">
      <c r="A674" s="16" t="s">
        <v>687</v>
      </c>
      <c r="B674" s="17" t="s">
        <v>2867</v>
      </c>
      <c r="C674" s="18">
        <v>43</v>
      </c>
      <c r="D674" s="3">
        <v>2</v>
      </c>
      <c r="E674" s="16">
        <v>14839.34</v>
      </c>
      <c r="F674" s="17" t="s">
        <v>2362</v>
      </c>
      <c r="G674" s="18" t="s">
        <v>2363</v>
      </c>
      <c r="H674" s="3" t="s">
        <v>2849</v>
      </c>
    </row>
    <row r="675" spans="1:8" x14ac:dyDescent="0.3">
      <c r="A675" s="11" t="s">
        <v>688</v>
      </c>
      <c r="B675" s="12" t="s">
        <v>3922</v>
      </c>
      <c r="C675" s="13">
        <v>47</v>
      </c>
      <c r="D675" s="14">
        <v>1</v>
      </c>
      <c r="E675" s="11">
        <v>14819</v>
      </c>
      <c r="F675" s="12" t="s">
        <v>2362</v>
      </c>
      <c r="G675" s="13" t="s">
        <v>2363</v>
      </c>
      <c r="H675" s="14" t="s">
        <v>2583</v>
      </c>
    </row>
    <row r="676" spans="1:8" x14ac:dyDescent="0.3">
      <c r="A676" s="11" t="s">
        <v>689</v>
      </c>
      <c r="B676" s="12" t="s">
        <v>3921</v>
      </c>
      <c r="C676" s="13">
        <v>57</v>
      </c>
      <c r="D676" s="14">
        <v>0</v>
      </c>
      <c r="E676" s="11">
        <v>14750.42</v>
      </c>
      <c r="F676" s="12" t="s">
        <v>2362</v>
      </c>
      <c r="G676" s="13" t="s">
        <v>2362</v>
      </c>
      <c r="H676" s="14" t="s">
        <v>2849</v>
      </c>
    </row>
    <row r="677" spans="1:8" x14ac:dyDescent="0.3">
      <c r="A677" s="16" t="s">
        <v>690</v>
      </c>
      <c r="B677" s="17" t="s">
        <v>3920</v>
      </c>
      <c r="C677" s="18">
        <v>60</v>
      </c>
      <c r="D677" s="3">
        <v>0</v>
      </c>
      <c r="E677" s="16">
        <v>14738.43</v>
      </c>
      <c r="F677" s="17" t="s">
        <v>2362</v>
      </c>
      <c r="G677" s="18" t="s">
        <v>2363</v>
      </c>
      <c r="H677" s="3" t="s">
        <v>2624</v>
      </c>
    </row>
    <row r="678" spans="1:8" x14ac:dyDescent="0.3">
      <c r="A678" s="11" t="s">
        <v>691</v>
      </c>
      <c r="B678" s="12" t="s">
        <v>3919</v>
      </c>
      <c r="C678" s="13">
        <v>20</v>
      </c>
      <c r="D678" s="14">
        <v>0</v>
      </c>
      <c r="E678" s="11">
        <v>14711.74</v>
      </c>
      <c r="F678" s="12" t="s">
        <v>2362</v>
      </c>
      <c r="G678" s="13" t="s">
        <v>2362</v>
      </c>
      <c r="H678" s="14" t="s">
        <v>2371</v>
      </c>
    </row>
    <row r="679" spans="1:8" x14ac:dyDescent="0.3">
      <c r="A679" s="16" t="s">
        <v>692</v>
      </c>
      <c r="B679" s="17" t="s">
        <v>3918</v>
      </c>
      <c r="C679" s="18">
        <v>40</v>
      </c>
      <c r="D679" s="3">
        <v>3</v>
      </c>
      <c r="E679" s="16">
        <v>14696.77</v>
      </c>
      <c r="F679" s="17" t="s">
        <v>2362</v>
      </c>
      <c r="G679" s="18" t="s">
        <v>2362</v>
      </c>
      <c r="H679" s="3" t="s">
        <v>2386</v>
      </c>
    </row>
    <row r="680" spans="1:8" x14ac:dyDescent="0.3">
      <c r="A680" s="11" t="s">
        <v>693</v>
      </c>
      <c r="B680" s="12" t="s">
        <v>3917</v>
      </c>
      <c r="C680" s="13">
        <v>64</v>
      </c>
      <c r="D680" s="14">
        <v>0</v>
      </c>
      <c r="E680" s="11">
        <v>14692.67</v>
      </c>
      <c r="F680" s="12" t="s">
        <v>2362</v>
      </c>
      <c r="G680" s="13" t="s">
        <v>2366</v>
      </c>
      <c r="H680" s="14" t="s">
        <v>2371</v>
      </c>
    </row>
    <row r="681" spans="1:8" x14ac:dyDescent="0.3">
      <c r="A681" s="16" t="s">
        <v>694</v>
      </c>
      <c r="B681" s="17" t="s">
        <v>3494</v>
      </c>
      <c r="C681" s="18">
        <v>53</v>
      </c>
      <c r="D681" s="3">
        <v>0</v>
      </c>
      <c r="E681" s="16">
        <v>14665.75</v>
      </c>
      <c r="F681" s="17" t="s">
        <v>2362</v>
      </c>
      <c r="G681" s="18" t="s">
        <v>2366</v>
      </c>
      <c r="H681" s="3" t="s">
        <v>2371</v>
      </c>
    </row>
    <row r="682" spans="1:8" x14ac:dyDescent="0.3">
      <c r="A682" s="11" t="s">
        <v>695</v>
      </c>
      <c r="B682" s="12" t="s">
        <v>3916</v>
      </c>
      <c r="C682" s="13">
        <v>41</v>
      </c>
      <c r="D682" s="14">
        <v>1</v>
      </c>
      <c r="E682" s="11">
        <v>14657.2</v>
      </c>
      <c r="F682" s="12" t="s">
        <v>2362</v>
      </c>
      <c r="G682" s="13" t="s">
        <v>2366</v>
      </c>
      <c r="H682" s="14" t="s">
        <v>2371</v>
      </c>
    </row>
    <row r="683" spans="1:8" x14ac:dyDescent="0.3">
      <c r="A683" s="16" t="s">
        <v>696</v>
      </c>
      <c r="B683" s="17" t="s">
        <v>3755</v>
      </c>
      <c r="C683" s="18">
        <v>55</v>
      </c>
      <c r="D683" s="3">
        <v>0</v>
      </c>
      <c r="E683" s="16">
        <v>14640.35</v>
      </c>
      <c r="F683" s="17" t="s">
        <v>2362</v>
      </c>
      <c r="G683" s="18" t="s">
        <v>2363</v>
      </c>
      <c r="H683" s="3" t="s">
        <v>2849</v>
      </c>
    </row>
    <row r="684" spans="1:8" x14ac:dyDescent="0.3">
      <c r="A684" s="11" t="s">
        <v>697</v>
      </c>
      <c r="B684" s="12" t="s">
        <v>3538</v>
      </c>
      <c r="C684" s="13">
        <v>31</v>
      </c>
      <c r="D684" s="14">
        <v>3</v>
      </c>
      <c r="E684" s="11">
        <v>14630.52</v>
      </c>
      <c r="F684" s="12" t="s">
        <v>2362</v>
      </c>
      <c r="G684" s="13" t="s">
        <v>2363</v>
      </c>
      <c r="H684" s="14" t="s">
        <v>2386</v>
      </c>
    </row>
    <row r="685" spans="1:8" x14ac:dyDescent="0.3">
      <c r="A685" s="16" t="s">
        <v>698</v>
      </c>
      <c r="B685" s="17" t="s">
        <v>3915</v>
      </c>
      <c r="C685" s="18">
        <v>57</v>
      </c>
      <c r="D685" s="3">
        <v>0</v>
      </c>
      <c r="E685" s="16">
        <v>14612.33</v>
      </c>
      <c r="F685" s="17" t="s">
        <v>2362</v>
      </c>
      <c r="G685" s="18" t="s">
        <v>2363</v>
      </c>
      <c r="H685" s="3" t="s">
        <v>2624</v>
      </c>
    </row>
    <row r="686" spans="1:8" x14ac:dyDescent="0.3">
      <c r="A686" s="16" t="s">
        <v>699</v>
      </c>
      <c r="B686" s="17" t="s">
        <v>3914</v>
      </c>
      <c r="C686" s="18">
        <v>55</v>
      </c>
      <c r="D686" s="3">
        <v>0</v>
      </c>
      <c r="E686" s="16">
        <v>14600.62</v>
      </c>
      <c r="F686" s="17" t="s">
        <v>2362</v>
      </c>
      <c r="G686" s="18" t="s">
        <v>2363</v>
      </c>
      <c r="H686" s="3" t="s">
        <v>2942</v>
      </c>
    </row>
    <row r="687" spans="1:8" x14ac:dyDescent="0.3">
      <c r="A687" s="11" t="s">
        <v>700</v>
      </c>
      <c r="B687" s="12" t="s">
        <v>3846</v>
      </c>
      <c r="C687" s="13">
        <v>59</v>
      </c>
      <c r="D687" s="14">
        <v>3</v>
      </c>
      <c r="E687" s="11">
        <v>14590.63</v>
      </c>
      <c r="F687" s="12" t="s">
        <v>2362</v>
      </c>
      <c r="G687" s="13" t="s">
        <v>2366</v>
      </c>
      <c r="H687" s="14" t="s">
        <v>2581</v>
      </c>
    </row>
    <row r="688" spans="1:8" x14ac:dyDescent="0.3">
      <c r="A688" s="16" t="s">
        <v>701</v>
      </c>
      <c r="B688" s="17" t="s">
        <v>3913</v>
      </c>
      <c r="C688" s="18">
        <v>60</v>
      </c>
      <c r="D688" s="3">
        <v>0</v>
      </c>
      <c r="E688" s="16">
        <v>14574.64</v>
      </c>
      <c r="F688" s="17" t="s">
        <v>2362</v>
      </c>
      <c r="G688" s="18" t="s">
        <v>2366</v>
      </c>
      <c r="H688" s="3" t="s">
        <v>2538</v>
      </c>
    </row>
    <row r="689" spans="1:8" x14ac:dyDescent="0.3">
      <c r="A689" s="11" t="s">
        <v>702</v>
      </c>
      <c r="B689" s="12" t="s">
        <v>3912</v>
      </c>
      <c r="C689" s="13">
        <v>24</v>
      </c>
      <c r="D689" s="14">
        <v>0</v>
      </c>
      <c r="E689" s="11">
        <v>14571.89</v>
      </c>
      <c r="F689" s="12" t="s">
        <v>2362</v>
      </c>
      <c r="G689" s="13" t="s">
        <v>2366</v>
      </c>
      <c r="H689" s="14" t="s">
        <v>2581</v>
      </c>
    </row>
    <row r="690" spans="1:8" x14ac:dyDescent="0.3">
      <c r="A690" s="16" t="s">
        <v>703</v>
      </c>
      <c r="B690" s="17" t="s">
        <v>3911</v>
      </c>
      <c r="C690" s="18">
        <v>33</v>
      </c>
      <c r="D690" s="3">
        <v>3</v>
      </c>
      <c r="E690" s="16">
        <v>14547.26</v>
      </c>
      <c r="F690" s="17" t="s">
        <v>2362</v>
      </c>
      <c r="G690" s="18" t="s">
        <v>2363</v>
      </c>
      <c r="H690" s="3" t="s">
        <v>2386</v>
      </c>
    </row>
    <row r="691" spans="1:8" x14ac:dyDescent="0.3">
      <c r="A691" s="11" t="s">
        <v>704</v>
      </c>
      <c r="B691" s="12" t="s">
        <v>3034</v>
      </c>
      <c r="C691" s="13">
        <v>33</v>
      </c>
      <c r="D691" s="14">
        <v>3</v>
      </c>
      <c r="E691" s="11">
        <v>14507.46</v>
      </c>
      <c r="F691" s="12" t="s">
        <v>2362</v>
      </c>
      <c r="G691" s="13" t="s">
        <v>2363</v>
      </c>
      <c r="H691" s="14" t="s">
        <v>2371</v>
      </c>
    </row>
    <row r="692" spans="1:8" x14ac:dyDescent="0.3">
      <c r="A692" s="16" t="s">
        <v>705</v>
      </c>
      <c r="B692" s="17" t="s">
        <v>3910</v>
      </c>
      <c r="C692" s="18">
        <v>43</v>
      </c>
      <c r="D692" s="3">
        <v>5</v>
      </c>
      <c r="E692" s="16">
        <v>14478.33</v>
      </c>
      <c r="F692" s="17" t="s">
        <v>2362</v>
      </c>
      <c r="G692" s="18" t="s">
        <v>2362</v>
      </c>
      <c r="H692" s="3" t="s">
        <v>2364</v>
      </c>
    </row>
    <row r="693" spans="1:8" x14ac:dyDescent="0.3">
      <c r="A693" s="11" t="s">
        <v>706</v>
      </c>
      <c r="B693" s="12" t="s">
        <v>3909</v>
      </c>
      <c r="C693" s="13">
        <v>63</v>
      </c>
      <c r="D693" s="14">
        <v>1</v>
      </c>
      <c r="E693" s="11">
        <v>14474.68</v>
      </c>
      <c r="F693" s="12" t="s">
        <v>2362</v>
      </c>
      <c r="G693" s="13" t="s">
        <v>2362</v>
      </c>
      <c r="H693" s="14" t="s">
        <v>2364</v>
      </c>
    </row>
    <row r="694" spans="1:8" x14ac:dyDescent="0.3">
      <c r="A694" s="16" t="s">
        <v>707</v>
      </c>
      <c r="B694" s="17" t="s">
        <v>3908</v>
      </c>
      <c r="C694" s="18">
        <v>46</v>
      </c>
      <c r="D694" s="3">
        <v>2</v>
      </c>
      <c r="E694" s="16">
        <v>14470.01</v>
      </c>
      <c r="F694" s="17" t="s">
        <v>2362</v>
      </c>
      <c r="G694" s="18" t="s">
        <v>2363</v>
      </c>
      <c r="H694" s="3" t="s">
        <v>2371</v>
      </c>
    </row>
    <row r="695" spans="1:8" x14ac:dyDescent="0.3">
      <c r="A695" s="11" t="s">
        <v>708</v>
      </c>
      <c r="B695" s="12" t="s">
        <v>3907</v>
      </c>
      <c r="C695" s="13">
        <v>26</v>
      </c>
      <c r="D695" s="14">
        <v>2</v>
      </c>
      <c r="E695" s="11">
        <v>14455.64</v>
      </c>
      <c r="F695" s="12" t="s">
        <v>2362</v>
      </c>
      <c r="G695" s="13" t="s">
        <v>2363</v>
      </c>
      <c r="H695" s="14" t="s">
        <v>2581</v>
      </c>
    </row>
    <row r="696" spans="1:8" x14ac:dyDescent="0.3">
      <c r="A696" s="11" t="s">
        <v>709</v>
      </c>
      <c r="B696" s="12" t="s">
        <v>3906</v>
      </c>
      <c r="C696" s="13">
        <v>63</v>
      </c>
      <c r="D696" s="14">
        <v>0</v>
      </c>
      <c r="E696" s="11">
        <v>14451.84</v>
      </c>
      <c r="F696" s="12" t="s">
        <v>2362</v>
      </c>
      <c r="G696" s="13" t="s">
        <v>2363</v>
      </c>
      <c r="H696" s="14" t="s">
        <v>2583</v>
      </c>
    </row>
    <row r="697" spans="1:8" x14ac:dyDescent="0.3">
      <c r="A697" s="16" t="s">
        <v>710</v>
      </c>
      <c r="B697" s="17" t="s">
        <v>3905</v>
      </c>
      <c r="C697" s="18">
        <v>63</v>
      </c>
      <c r="D697" s="3">
        <v>0</v>
      </c>
      <c r="E697" s="16">
        <v>14449.85</v>
      </c>
      <c r="F697" s="17" t="s">
        <v>2362</v>
      </c>
      <c r="G697" s="18" t="s">
        <v>2366</v>
      </c>
      <c r="H697" s="3" t="s">
        <v>2581</v>
      </c>
    </row>
    <row r="698" spans="1:8" x14ac:dyDescent="0.3">
      <c r="A698" s="11" t="s">
        <v>711</v>
      </c>
      <c r="B698" s="12" t="s">
        <v>3904</v>
      </c>
      <c r="C698" s="13">
        <v>55</v>
      </c>
      <c r="D698" s="14">
        <v>0</v>
      </c>
      <c r="E698" s="11">
        <v>14427.63</v>
      </c>
      <c r="F698" s="12" t="s">
        <v>2362</v>
      </c>
      <c r="G698" s="13" t="s">
        <v>2362</v>
      </c>
      <c r="H698" s="14" t="s">
        <v>2624</v>
      </c>
    </row>
    <row r="699" spans="1:8" x14ac:dyDescent="0.3">
      <c r="A699" s="16" t="s">
        <v>712</v>
      </c>
      <c r="B699" s="17" t="s">
        <v>3903</v>
      </c>
      <c r="C699" s="18">
        <v>55</v>
      </c>
      <c r="D699" s="3">
        <v>0</v>
      </c>
      <c r="E699" s="16">
        <v>14426.66</v>
      </c>
      <c r="F699" s="17" t="s">
        <v>2362</v>
      </c>
      <c r="G699" s="18" t="s">
        <v>2362</v>
      </c>
      <c r="H699" s="3" t="s">
        <v>2849</v>
      </c>
    </row>
    <row r="700" spans="1:8" x14ac:dyDescent="0.3">
      <c r="A700" s="11" t="s">
        <v>713</v>
      </c>
      <c r="B700" s="12" t="s">
        <v>2604</v>
      </c>
      <c r="C700" s="13">
        <v>23</v>
      </c>
      <c r="D700" s="14">
        <v>2</v>
      </c>
      <c r="E700" s="11">
        <v>14426.07</v>
      </c>
      <c r="F700" s="12" t="s">
        <v>2362</v>
      </c>
      <c r="G700" s="13" t="s">
        <v>2366</v>
      </c>
      <c r="H700" s="14" t="s">
        <v>2371</v>
      </c>
    </row>
    <row r="701" spans="1:8" x14ac:dyDescent="0.3">
      <c r="A701" s="16" t="s">
        <v>714</v>
      </c>
      <c r="B701" s="17" t="s">
        <v>3902</v>
      </c>
      <c r="C701" s="18">
        <v>64</v>
      </c>
      <c r="D701" s="3">
        <v>1</v>
      </c>
      <c r="E701" s="16">
        <v>14418.28</v>
      </c>
      <c r="F701" s="17" t="s">
        <v>2362</v>
      </c>
      <c r="G701" s="18" t="s">
        <v>2363</v>
      </c>
      <c r="H701" s="3" t="s">
        <v>2364</v>
      </c>
    </row>
    <row r="702" spans="1:8" x14ac:dyDescent="0.3">
      <c r="A702" s="11" t="s">
        <v>715</v>
      </c>
      <c r="B702" s="12" t="s">
        <v>3901</v>
      </c>
      <c r="C702" s="13">
        <v>64</v>
      </c>
      <c r="D702" s="14">
        <v>0</v>
      </c>
      <c r="E702" s="11">
        <v>14410.93</v>
      </c>
      <c r="F702" s="12" t="s">
        <v>2362</v>
      </c>
      <c r="G702" s="13" t="s">
        <v>2362</v>
      </c>
      <c r="H702" s="14" t="s">
        <v>2508</v>
      </c>
    </row>
    <row r="703" spans="1:8" x14ac:dyDescent="0.3">
      <c r="A703" s="16" t="s">
        <v>716</v>
      </c>
      <c r="B703" s="17" t="s">
        <v>3900</v>
      </c>
      <c r="C703" s="18">
        <v>64</v>
      </c>
      <c r="D703" s="3">
        <v>0</v>
      </c>
      <c r="E703" s="16">
        <v>14394.56</v>
      </c>
      <c r="F703" s="17" t="s">
        <v>2362</v>
      </c>
      <c r="G703" s="18" t="s">
        <v>2366</v>
      </c>
      <c r="H703" s="3" t="s">
        <v>2510</v>
      </c>
    </row>
    <row r="704" spans="1:8" x14ac:dyDescent="0.3">
      <c r="A704" s="11" t="s">
        <v>717</v>
      </c>
      <c r="B704" s="12" t="s">
        <v>3899</v>
      </c>
      <c r="C704" s="13">
        <v>57</v>
      </c>
      <c r="D704" s="14">
        <v>4</v>
      </c>
      <c r="E704" s="11">
        <v>14394.4</v>
      </c>
      <c r="F704" s="12" t="s">
        <v>2362</v>
      </c>
      <c r="G704" s="13" t="s">
        <v>2363</v>
      </c>
      <c r="H704" s="14" t="s">
        <v>2581</v>
      </c>
    </row>
    <row r="705" spans="1:8" x14ac:dyDescent="0.3">
      <c r="A705" s="16" t="s">
        <v>718</v>
      </c>
      <c r="B705" s="17" t="s">
        <v>3898</v>
      </c>
      <c r="C705" s="18">
        <v>59</v>
      </c>
      <c r="D705" s="3">
        <v>3</v>
      </c>
      <c r="E705" s="16">
        <v>14382.71</v>
      </c>
      <c r="F705" s="17" t="s">
        <v>2362</v>
      </c>
      <c r="G705" s="18" t="s">
        <v>2362</v>
      </c>
      <c r="H705" s="3" t="s">
        <v>2371</v>
      </c>
    </row>
    <row r="706" spans="1:8" x14ac:dyDescent="0.3">
      <c r="A706" s="16" t="s">
        <v>719</v>
      </c>
      <c r="B706" s="17" t="s">
        <v>3897</v>
      </c>
      <c r="C706" s="18">
        <v>34</v>
      </c>
      <c r="D706" s="3">
        <v>1</v>
      </c>
      <c r="E706" s="16">
        <v>14358.36</v>
      </c>
      <c r="F706" s="17" t="s">
        <v>2362</v>
      </c>
      <c r="G706" s="18" t="s">
        <v>2362</v>
      </c>
      <c r="H706" s="3" t="s">
        <v>2386</v>
      </c>
    </row>
    <row r="707" spans="1:8" x14ac:dyDescent="0.3">
      <c r="A707" s="11" t="s">
        <v>720</v>
      </c>
      <c r="B707" s="12" t="s">
        <v>3896</v>
      </c>
      <c r="C707" s="13">
        <v>55</v>
      </c>
      <c r="D707" s="14">
        <v>0</v>
      </c>
      <c r="E707" s="11">
        <v>14355.43</v>
      </c>
      <c r="F707" s="12" t="s">
        <v>2362</v>
      </c>
      <c r="G707" s="13" t="s">
        <v>2366</v>
      </c>
      <c r="H707" s="14" t="s">
        <v>2849</v>
      </c>
    </row>
    <row r="708" spans="1:8" x14ac:dyDescent="0.3">
      <c r="A708" s="16" t="s">
        <v>721</v>
      </c>
      <c r="B708" s="17" t="s">
        <v>3895</v>
      </c>
      <c r="C708" s="18">
        <v>63</v>
      </c>
      <c r="D708" s="3">
        <v>1</v>
      </c>
      <c r="E708" s="16">
        <v>14349.85</v>
      </c>
      <c r="F708" s="17" t="s">
        <v>2362</v>
      </c>
      <c r="G708" s="18" t="s">
        <v>2362</v>
      </c>
      <c r="H708" s="3" t="s">
        <v>2371</v>
      </c>
    </row>
    <row r="709" spans="1:8" x14ac:dyDescent="0.3">
      <c r="A709" s="11" t="s">
        <v>722</v>
      </c>
      <c r="B709" s="12" t="s">
        <v>3894</v>
      </c>
      <c r="C709" s="13">
        <v>53</v>
      </c>
      <c r="D709" s="14">
        <v>0</v>
      </c>
      <c r="E709" s="11">
        <v>14337.91</v>
      </c>
      <c r="F709" s="12" t="s">
        <v>2362</v>
      </c>
      <c r="G709" s="13" t="s">
        <v>2363</v>
      </c>
      <c r="H709" s="14" t="s">
        <v>2942</v>
      </c>
    </row>
    <row r="710" spans="1:8" x14ac:dyDescent="0.3">
      <c r="A710" s="16" t="s">
        <v>723</v>
      </c>
      <c r="B710" s="17" t="s">
        <v>3893</v>
      </c>
      <c r="C710" s="18">
        <v>64</v>
      </c>
      <c r="D710" s="3">
        <v>0</v>
      </c>
      <c r="E710" s="16">
        <v>14319.03</v>
      </c>
      <c r="F710" s="17" t="s">
        <v>2362</v>
      </c>
      <c r="G710" s="18" t="s">
        <v>2362</v>
      </c>
      <c r="H710" s="3" t="s">
        <v>2386</v>
      </c>
    </row>
    <row r="711" spans="1:8" x14ac:dyDescent="0.3">
      <c r="A711" s="11" t="s">
        <v>724</v>
      </c>
      <c r="B711" s="12" t="s">
        <v>3892</v>
      </c>
      <c r="C711" s="13">
        <v>64</v>
      </c>
      <c r="D711" s="14">
        <v>0</v>
      </c>
      <c r="E711" s="11">
        <v>14313.85</v>
      </c>
      <c r="F711" s="12" t="s">
        <v>2362</v>
      </c>
      <c r="G711" s="13" t="s">
        <v>2363</v>
      </c>
      <c r="H711" s="14" t="s">
        <v>2364</v>
      </c>
    </row>
    <row r="712" spans="1:8" x14ac:dyDescent="0.3">
      <c r="A712" s="16" t="s">
        <v>725</v>
      </c>
      <c r="B712" s="17" t="s">
        <v>3891</v>
      </c>
      <c r="C712" s="18">
        <v>54</v>
      </c>
      <c r="D712" s="3">
        <v>0</v>
      </c>
      <c r="E712" s="16">
        <v>14285.9</v>
      </c>
      <c r="F712" s="17" t="s">
        <v>2362</v>
      </c>
      <c r="G712" s="18" t="s">
        <v>2363</v>
      </c>
      <c r="H712" s="3" t="s">
        <v>2371</v>
      </c>
    </row>
    <row r="713" spans="1:8" x14ac:dyDescent="0.3">
      <c r="A713" s="11" t="s">
        <v>726</v>
      </c>
      <c r="B713" s="12" t="s">
        <v>2596</v>
      </c>
      <c r="C713" s="13">
        <v>18</v>
      </c>
      <c r="D713" s="14">
        <v>0</v>
      </c>
      <c r="E713" s="11">
        <v>14283.46</v>
      </c>
      <c r="F713" s="12" t="s">
        <v>2362</v>
      </c>
      <c r="G713" s="13" t="s">
        <v>2362</v>
      </c>
      <c r="H713" s="14" t="s">
        <v>2581</v>
      </c>
    </row>
    <row r="714" spans="1:8" x14ac:dyDescent="0.3">
      <c r="A714" s="16" t="s">
        <v>727</v>
      </c>
      <c r="B714" s="17" t="s">
        <v>3890</v>
      </c>
      <c r="C714" s="18">
        <v>50</v>
      </c>
      <c r="D714" s="3">
        <v>0</v>
      </c>
      <c r="E714" s="16">
        <v>14258.33</v>
      </c>
      <c r="F714" s="17" t="s">
        <v>2362</v>
      </c>
      <c r="G714" s="18" t="s">
        <v>2362</v>
      </c>
      <c r="H714" s="3" t="s">
        <v>2849</v>
      </c>
    </row>
    <row r="715" spans="1:8" x14ac:dyDescent="0.3">
      <c r="A715" s="11" t="s">
        <v>728</v>
      </c>
      <c r="B715" s="12" t="s">
        <v>3889</v>
      </c>
      <c r="C715" s="13">
        <v>48</v>
      </c>
      <c r="D715" s="14">
        <v>0</v>
      </c>
      <c r="E715" s="11">
        <v>14256.79</v>
      </c>
      <c r="F715" s="12" t="s">
        <v>2362</v>
      </c>
      <c r="G715" s="13" t="s">
        <v>2362</v>
      </c>
      <c r="H715" s="14" t="s">
        <v>2849</v>
      </c>
    </row>
    <row r="716" spans="1:8" x14ac:dyDescent="0.3">
      <c r="A716" s="11" t="s">
        <v>729</v>
      </c>
      <c r="B716" s="12" t="s">
        <v>3888</v>
      </c>
      <c r="C716" s="13">
        <v>63</v>
      </c>
      <c r="D716" s="14">
        <v>0</v>
      </c>
      <c r="E716" s="11">
        <v>14256.19</v>
      </c>
      <c r="F716" s="12" t="s">
        <v>2362</v>
      </c>
      <c r="G716" s="13" t="s">
        <v>2363</v>
      </c>
      <c r="H716" s="14" t="s">
        <v>2371</v>
      </c>
    </row>
    <row r="717" spans="1:8" x14ac:dyDescent="0.3">
      <c r="A717" s="16" t="s">
        <v>730</v>
      </c>
      <c r="B717" s="17" t="s">
        <v>3887</v>
      </c>
      <c r="C717" s="18">
        <v>63</v>
      </c>
      <c r="D717" s="3">
        <v>0</v>
      </c>
      <c r="E717" s="16">
        <v>14254.61</v>
      </c>
      <c r="F717" s="17" t="s">
        <v>2362</v>
      </c>
      <c r="G717" s="18" t="s">
        <v>2366</v>
      </c>
      <c r="H717" s="3" t="s">
        <v>2371</v>
      </c>
    </row>
    <row r="718" spans="1:8" x14ac:dyDescent="0.3">
      <c r="A718" s="11" t="s">
        <v>731</v>
      </c>
      <c r="B718" s="12" t="s">
        <v>3886</v>
      </c>
      <c r="C718" s="13">
        <v>61</v>
      </c>
      <c r="D718" s="14">
        <v>2</v>
      </c>
      <c r="E718" s="11">
        <v>14235.07</v>
      </c>
      <c r="F718" s="12" t="s">
        <v>2362</v>
      </c>
      <c r="G718" s="13" t="s">
        <v>2366</v>
      </c>
      <c r="H718" s="14" t="s">
        <v>2386</v>
      </c>
    </row>
    <row r="719" spans="1:8" x14ac:dyDescent="0.3">
      <c r="A719" s="16" t="s">
        <v>732</v>
      </c>
      <c r="B719" s="17" t="s">
        <v>3885</v>
      </c>
      <c r="C719" s="18">
        <v>64</v>
      </c>
      <c r="D719" s="3">
        <v>0</v>
      </c>
      <c r="E719" s="16">
        <v>14210.54</v>
      </c>
      <c r="F719" s="17" t="s">
        <v>2362</v>
      </c>
      <c r="G719" s="18" t="s">
        <v>2362</v>
      </c>
      <c r="H719" s="3" t="s">
        <v>2371</v>
      </c>
    </row>
    <row r="720" spans="1:8" x14ac:dyDescent="0.3">
      <c r="A720" s="11" t="s">
        <v>733</v>
      </c>
      <c r="B720" s="12" t="s">
        <v>3884</v>
      </c>
      <c r="C720" s="13">
        <v>39</v>
      </c>
      <c r="D720" s="14">
        <v>3</v>
      </c>
      <c r="E720" s="11">
        <v>14209.4</v>
      </c>
      <c r="F720" s="12" t="s">
        <v>2362</v>
      </c>
      <c r="G720" s="13" t="s">
        <v>2366</v>
      </c>
      <c r="H720" s="14" t="s">
        <v>2849</v>
      </c>
    </row>
    <row r="721" spans="1:8" x14ac:dyDescent="0.3">
      <c r="A721" s="16" t="s">
        <v>734</v>
      </c>
      <c r="B721" s="17" t="s">
        <v>3883</v>
      </c>
      <c r="C721" s="18">
        <v>54</v>
      </c>
      <c r="D721" s="3">
        <v>0</v>
      </c>
      <c r="E721" s="16">
        <v>14193.55</v>
      </c>
      <c r="F721" s="17" t="s">
        <v>2362</v>
      </c>
      <c r="G721" s="18" t="s">
        <v>2366</v>
      </c>
      <c r="H721" s="3" t="s">
        <v>2849</v>
      </c>
    </row>
    <row r="722" spans="1:8" x14ac:dyDescent="0.3">
      <c r="A722" s="11" t="s">
        <v>735</v>
      </c>
      <c r="B722" s="12" t="s">
        <v>2789</v>
      </c>
      <c r="C722" s="13">
        <v>38</v>
      </c>
      <c r="D722" s="14">
        <v>3</v>
      </c>
      <c r="E722" s="11">
        <v>14152.46</v>
      </c>
      <c r="F722" s="12" t="s">
        <v>2362</v>
      </c>
      <c r="G722" s="13" t="s">
        <v>2366</v>
      </c>
      <c r="H722" s="14" t="s">
        <v>2371</v>
      </c>
    </row>
    <row r="723" spans="1:8" x14ac:dyDescent="0.3">
      <c r="A723" s="16" t="s">
        <v>736</v>
      </c>
      <c r="B723" s="17" t="s">
        <v>3882</v>
      </c>
      <c r="C723" s="18">
        <v>18</v>
      </c>
      <c r="D723" s="3">
        <v>0</v>
      </c>
      <c r="E723" s="16">
        <v>14133.04</v>
      </c>
      <c r="F723" s="17" t="s">
        <v>2362</v>
      </c>
      <c r="G723" s="18" t="s">
        <v>2363</v>
      </c>
      <c r="H723" s="3" t="s">
        <v>2364</v>
      </c>
    </row>
    <row r="724" spans="1:8" x14ac:dyDescent="0.3">
      <c r="A724" s="11" t="s">
        <v>737</v>
      </c>
      <c r="B724" s="12" t="s">
        <v>3881</v>
      </c>
      <c r="C724" s="13">
        <v>61</v>
      </c>
      <c r="D724" s="14">
        <v>2</v>
      </c>
      <c r="E724" s="11">
        <v>14119.62</v>
      </c>
      <c r="F724" s="12" t="s">
        <v>2362</v>
      </c>
      <c r="G724" s="13" t="s">
        <v>2366</v>
      </c>
      <c r="H724" s="14" t="s">
        <v>2371</v>
      </c>
    </row>
    <row r="725" spans="1:8" x14ac:dyDescent="0.3">
      <c r="A725" s="16" t="s">
        <v>738</v>
      </c>
      <c r="B725" s="17" t="s">
        <v>3880</v>
      </c>
      <c r="C725" s="18">
        <v>46</v>
      </c>
      <c r="D725" s="3">
        <v>2</v>
      </c>
      <c r="E725" s="16">
        <v>14098.07</v>
      </c>
      <c r="F725" s="17" t="s">
        <v>2362</v>
      </c>
      <c r="G725" s="18" t="s">
        <v>2363</v>
      </c>
      <c r="H725" s="3" t="s">
        <v>2583</v>
      </c>
    </row>
    <row r="726" spans="1:8" x14ac:dyDescent="0.3">
      <c r="A726" s="16" t="s">
        <v>739</v>
      </c>
      <c r="B726" s="17" t="s">
        <v>3879</v>
      </c>
      <c r="C726" s="18">
        <v>31</v>
      </c>
      <c r="D726" s="3">
        <v>3</v>
      </c>
      <c r="E726" s="16">
        <v>14081.93</v>
      </c>
      <c r="F726" s="17" t="s">
        <v>2362</v>
      </c>
      <c r="G726" s="18" t="s">
        <v>2363</v>
      </c>
      <c r="H726" s="3" t="s">
        <v>2371</v>
      </c>
    </row>
    <row r="727" spans="1:8" x14ac:dyDescent="0.3">
      <c r="A727" s="11" t="s">
        <v>740</v>
      </c>
      <c r="B727" s="12" t="s">
        <v>3878</v>
      </c>
      <c r="C727" s="13">
        <v>62</v>
      </c>
      <c r="D727" s="14">
        <v>0</v>
      </c>
      <c r="E727" s="11">
        <v>14043.48</v>
      </c>
      <c r="F727" s="12" t="s">
        <v>2362</v>
      </c>
      <c r="G727" s="13" t="s">
        <v>2363</v>
      </c>
      <c r="H727" s="14" t="s">
        <v>2581</v>
      </c>
    </row>
    <row r="728" spans="1:8" x14ac:dyDescent="0.3">
      <c r="A728" s="16" t="s">
        <v>741</v>
      </c>
      <c r="B728" s="17" t="s">
        <v>3877</v>
      </c>
      <c r="C728" s="18">
        <v>59</v>
      </c>
      <c r="D728" s="3">
        <v>3</v>
      </c>
      <c r="E728" s="16">
        <v>14007.22</v>
      </c>
      <c r="F728" s="17" t="s">
        <v>2362</v>
      </c>
      <c r="G728" s="18" t="s">
        <v>2363</v>
      </c>
      <c r="H728" s="3" t="s">
        <v>2386</v>
      </c>
    </row>
    <row r="729" spans="1:8" x14ac:dyDescent="0.3">
      <c r="A729" s="11" t="s">
        <v>742</v>
      </c>
      <c r="B729" s="12" t="s">
        <v>3876</v>
      </c>
      <c r="C729" s="13">
        <v>59</v>
      </c>
      <c r="D729" s="14">
        <v>3</v>
      </c>
      <c r="E729" s="11">
        <v>14001.29</v>
      </c>
      <c r="F729" s="12" t="s">
        <v>2362</v>
      </c>
      <c r="G729" s="13" t="s">
        <v>2362</v>
      </c>
      <c r="H729" s="14" t="s">
        <v>2364</v>
      </c>
    </row>
    <row r="730" spans="1:8" x14ac:dyDescent="0.3">
      <c r="A730" s="16" t="s">
        <v>743</v>
      </c>
      <c r="B730" s="17" t="s">
        <v>3875</v>
      </c>
      <c r="C730" s="18">
        <v>59</v>
      </c>
      <c r="D730" s="3">
        <v>3</v>
      </c>
      <c r="E730" s="16">
        <v>14001.13</v>
      </c>
      <c r="F730" s="17" t="s">
        <v>2362</v>
      </c>
      <c r="G730" s="18" t="s">
        <v>2366</v>
      </c>
      <c r="H730" s="3" t="s">
        <v>2364</v>
      </c>
    </row>
    <row r="731" spans="1:8" x14ac:dyDescent="0.3">
      <c r="A731" s="11" t="s">
        <v>744</v>
      </c>
      <c r="B731" s="12" t="s">
        <v>3874</v>
      </c>
      <c r="C731" s="13">
        <v>63</v>
      </c>
      <c r="D731" s="14">
        <v>0</v>
      </c>
      <c r="E731" s="11">
        <v>13981.85</v>
      </c>
      <c r="F731" s="12" t="s">
        <v>2362</v>
      </c>
      <c r="G731" s="13" t="s">
        <v>2366</v>
      </c>
      <c r="H731" s="14" t="s">
        <v>2508</v>
      </c>
    </row>
    <row r="732" spans="1:8" x14ac:dyDescent="0.3">
      <c r="A732" s="16" t="s">
        <v>745</v>
      </c>
      <c r="B732" s="17" t="s">
        <v>2866</v>
      </c>
      <c r="C732" s="18">
        <v>32</v>
      </c>
      <c r="D732" s="3">
        <v>3</v>
      </c>
      <c r="E732" s="16">
        <v>13979.45</v>
      </c>
      <c r="F732" s="17" t="s">
        <v>2362</v>
      </c>
      <c r="G732" s="18" t="s">
        <v>2366</v>
      </c>
      <c r="H732" s="3" t="s">
        <v>2583</v>
      </c>
    </row>
    <row r="733" spans="1:8" x14ac:dyDescent="0.3">
      <c r="A733" s="11" t="s">
        <v>746</v>
      </c>
      <c r="B733" s="12" t="s">
        <v>3873</v>
      </c>
      <c r="C733" s="13">
        <v>63</v>
      </c>
      <c r="D733" s="14">
        <v>0</v>
      </c>
      <c r="E733" s="11">
        <v>13974.46</v>
      </c>
      <c r="F733" s="12" t="s">
        <v>2362</v>
      </c>
      <c r="G733" s="13" t="s">
        <v>2362</v>
      </c>
      <c r="H733" s="14" t="s">
        <v>2506</v>
      </c>
    </row>
    <row r="734" spans="1:8" x14ac:dyDescent="0.3">
      <c r="A734" s="16" t="s">
        <v>747</v>
      </c>
      <c r="B734" s="17" t="s">
        <v>3872</v>
      </c>
      <c r="C734" s="18">
        <v>62</v>
      </c>
      <c r="D734" s="3">
        <v>1</v>
      </c>
      <c r="E734" s="16">
        <v>13937.67</v>
      </c>
      <c r="F734" s="17" t="s">
        <v>2362</v>
      </c>
      <c r="G734" s="18" t="s">
        <v>2366</v>
      </c>
      <c r="H734" s="3" t="s">
        <v>2371</v>
      </c>
    </row>
    <row r="735" spans="1:8" x14ac:dyDescent="0.3">
      <c r="A735" s="11" t="s">
        <v>748</v>
      </c>
      <c r="B735" s="12" t="s">
        <v>3871</v>
      </c>
      <c r="C735" s="13">
        <v>60</v>
      </c>
      <c r="D735" s="14">
        <v>3</v>
      </c>
      <c r="E735" s="11">
        <v>13919.82</v>
      </c>
      <c r="F735" s="12" t="s">
        <v>2362</v>
      </c>
      <c r="G735" s="13" t="s">
        <v>2362</v>
      </c>
      <c r="H735" s="14" t="s">
        <v>2364</v>
      </c>
    </row>
    <row r="736" spans="1:8" x14ac:dyDescent="0.3">
      <c r="A736" s="11" t="s">
        <v>749</v>
      </c>
      <c r="B736" s="12" t="s">
        <v>3870</v>
      </c>
      <c r="C736" s="13">
        <v>63</v>
      </c>
      <c r="D736" s="14">
        <v>0</v>
      </c>
      <c r="E736" s="11">
        <v>13887.97</v>
      </c>
      <c r="F736" s="12" t="s">
        <v>2362</v>
      </c>
      <c r="G736" s="13" t="s">
        <v>2362</v>
      </c>
      <c r="H736" s="14" t="s">
        <v>2364</v>
      </c>
    </row>
    <row r="737" spans="1:8" x14ac:dyDescent="0.3">
      <c r="A737" s="16" t="s">
        <v>750</v>
      </c>
      <c r="B737" s="17" t="s">
        <v>3869</v>
      </c>
      <c r="C737" s="18">
        <v>63</v>
      </c>
      <c r="D737" s="3">
        <v>0</v>
      </c>
      <c r="E737" s="16">
        <v>13887.2</v>
      </c>
      <c r="F737" s="17" t="s">
        <v>2362</v>
      </c>
      <c r="G737" s="18" t="s">
        <v>2363</v>
      </c>
      <c r="H737" s="3" t="s">
        <v>2364</v>
      </c>
    </row>
    <row r="738" spans="1:8" x14ac:dyDescent="0.3">
      <c r="A738" s="11" t="s">
        <v>751</v>
      </c>
      <c r="B738" s="12" t="s">
        <v>3868</v>
      </c>
      <c r="C738" s="13">
        <v>37</v>
      </c>
      <c r="D738" s="14">
        <v>3</v>
      </c>
      <c r="E738" s="11">
        <v>13886.4</v>
      </c>
      <c r="F738" s="12" t="s">
        <v>2362</v>
      </c>
      <c r="G738" s="13" t="s">
        <v>2362</v>
      </c>
      <c r="H738" s="14" t="s">
        <v>2371</v>
      </c>
    </row>
    <row r="739" spans="1:8" x14ac:dyDescent="0.3">
      <c r="A739" s="16" t="s">
        <v>752</v>
      </c>
      <c r="B739" s="17" t="s">
        <v>3867</v>
      </c>
      <c r="C739" s="18">
        <v>63</v>
      </c>
      <c r="D739" s="3">
        <v>0</v>
      </c>
      <c r="E739" s="16">
        <v>13880.95</v>
      </c>
      <c r="F739" s="17" t="s">
        <v>2362</v>
      </c>
      <c r="G739" s="18" t="s">
        <v>2362</v>
      </c>
      <c r="H739" s="3" t="s">
        <v>2386</v>
      </c>
    </row>
    <row r="740" spans="1:8" x14ac:dyDescent="0.3">
      <c r="A740" s="11" t="s">
        <v>753</v>
      </c>
      <c r="B740" s="12" t="s">
        <v>3866</v>
      </c>
      <c r="C740" s="13">
        <v>44</v>
      </c>
      <c r="D740" s="14">
        <v>2</v>
      </c>
      <c r="E740" s="11">
        <v>13874.89</v>
      </c>
      <c r="F740" s="12" t="s">
        <v>2362</v>
      </c>
      <c r="G740" s="13" t="s">
        <v>2366</v>
      </c>
      <c r="H740" s="14" t="s">
        <v>2371</v>
      </c>
    </row>
    <row r="741" spans="1:8" x14ac:dyDescent="0.3">
      <c r="A741" s="16" t="s">
        <v>754</v>
      </c>
      <c r="B741" s="17" t="s">
        <v>3865</v>
      </c>
      <c r="C741" s="18">
        <v>62</v>
      </c>
      <c r="D741" s="3">
        <v>0</v>
      </c>
      <c r="E741" s="16">
        <v>13844.8</v>
      </c>
      <c r="F741" s="17" t="s">
        <v>2362</v>
      </c>
      <c r="G741" s="18" t="s">
        <v>2362</v>
      </c>
      <c r="H741" s="3" t="s">
        <v>2371</v>
      </c>
    </row>
    <row r="742" spans="1:8" x14ac:dyDescent="0.3">
      <c r="A742" s="11" t="s">
        <v>755</v>
      </c>
      <c r="B742" s="12" t="s">
        <v>3864</v>
      </c>
      <c r="C742" s="13">
        <v>20</v>
      </c>
      <c r="D742" s="14">
        <v>0</v>
      </c>
      <c r="E742" s="11">
        <v>13844.51</v>
      </c>
      <c r="F742" s="12" t="s">
        <v>2362</v>
      </c>
      <c r="G742" s="13" t="s">
        <v>2366</v>
      </c>
      <c r="H742" s="14" t="s">
        <v>2386</v>
      </c>
    </row>
    <row r="743" spans="1:8" x14ac:dyDescent="0.3">
      <c r="A743" s="16" t="s">
        <v>756</v>
      </c>
      <c r="B743" s="17" t="s">
        <v>3863</v>
      </c>
      <c r="C743" s="18">
        <v>64</v>
      </c>
      <c r="D743" s="3">
        <v>0</v>
      </c>
      <c r="E743" s="16">
        <v>13831.12</v>
      </c>
      <c r="F743" s="17" t="s">
        <v>2363</v>
      </c>
      <c r="G743" s="18" t="s">
        <v>2366</v>
      </c>
      <c r="H743" s="3" t="s">
        <v>2364</v>
      </c>
    </row>
    <row r="744" spans="1:8" x14ac:dyDescent="0.3">
      <c r="A744" s="11" t="s">
        <v>757</v>
      </c>
      <c r="B744" s="12" t="s">
        <v>3862</v>
      </c>
      <c r="C744" s="13">
        <v>64</v>
      </c>
      <c r="D744" s="14">
        <v>0</v>
      </c>
      <c r="E744" s="11">
        <v>13822.8</v>
      </c>
      <c r="F744" s="12" t="s">
        <v>2363</v>
      </c>
      <c r="G744" s="13" t="s">
        <v>2363</v>
      </c>
      <c r="H744" s="14" t="s">
        <v>2386</v>
      </c>
    </row>
    <row r="745" spans="1:8" x14ac:dyDescent="0.3">
      <c r="A745" s="16" t="s">
        <v>758</v>
      </c>
      <c r="B745" s="17" t="s">
        <v>3861</v>
      </c>
      <c r="C745" s="18">
        <v>36</v>
      </c>
      <c r="D745" s="3">
        <v>3</v>
      </c>
      <c r="E745" s="16">
        <v>13819.49</v>
      </c>
      <c r="F745" s="17" t="s">
        <v>2363</v>
      </c>
      <c r="G745" s="18" t="s">
        <v>2362</v>
      </c>
      <c r="H745" s="3" t="s">
        <v>2371</v>
      </c>
    </row>
    <row r="746" spans="1:8" x14ac:dyDescent="0.3">
      <c r="A746" s="16" t="s">
        <v>759</v>
      </c>
      <c r="B746" s="17" t="s">
        <v>3860</v>
      </c>
      <c r="C746" s="18">
        <v>56</v>
      </c>
      <c r="D746" s="3">
        <v>0</v>
      </c>
      <c r="E746" s="16">
        <v>13801.61</v>
      </c>
      <c r="F746" s="17" t="s">
        <v>2363</v>
      </c>
      <c r="G746" s="18" t="s">
        <v>2363</v>
      </c>
      <c r="H746" s="3" t="s">
        <v>2849</v>
      </c>
    </row>
    <row r="747" spans="1:8" x14ac:dyDescent="0.3">
      <c r="A747" s="11" t="s">
        <v>760</v>
      </c>
      <c r="B747" s="12" t="s">
        <v>3859</v>
      </c>
      <c r="C747" s="13">
        <v>63</v>
      </c>
      <c r="D747" s="14">
        <v>0</v>
      </c>
      <c r="E747" s="11">
        <v>13770.1</v>
      </c>
      <c r="F747" s="12" t="s">
        <v>2363</v>
      </c>
      <c r="G747" s="13" t="s">
        <v>2366</v>
      </c>
      <c r="H747" s="14" t="s">
        <v>2371</v>
      </c>
    </row>
    <row r="748" spans="1:8" x14ac:dyDescent="0.3">
      <c r="A748" s="16" t="s">
        <v>761</v>
      </c>
      <c r="B748" s="17" t="s">
        <v>2712</v>
      </c>
      <c r="C748" s="18">
        <v>18</v>
      </c>
      <c r="D748" s="3">
        <v>0</v>
      </c>
      <c r="E748" s="16">
        <v>13747.87</v>
      </c>
      <c r="F748" s="17" t="s">
        <v>2363</v>
      </c>
      <c r="G748" s="18" t="s">
        <v>2362</v>
      </c>
      <c r="H748" s="3" t="s">
        <v>2510</v>
      </c>
    </row>
    <row r="749" spans="1:8" x14ac:dyDescent="0.3">
      <c r="A749" s="11" t="s">
        <v>762</v>
      </c>
      <c r="B749" s="12" t="s">
        <v>3164</v>
      </c>
      <c r="C749" s="13">
        <v>53</v>
      </c>
      <c r="D749" s="14">
        <v>0</v>
      </c>
      <c r="E749" s="11">
        <v>13746.74</v>
      </c>
      <c r="F749" s="12" t="s">
        <v>2363</v>
      </c>
      <c r="G749" s="13" t="s">
        <v>2362</v>
      </c>
      <c r="H749" s="14" t="s">
        <v>2849</v>
      </c>
    </row>
    <row r="750" spans="1:8" x14ac:dyDescent="0.3">
      <c r="A750" s="16" t="s">
        <v>763</v>
      </c>
      <c r="B750" s="17" t="s">
        <v>3858</v>
      </c>
      <c r="C750" s="18">
        <v>37</v>
      </c>
      <c r="D750" s="3">
        <v>3</v>
      </c>
      <c r="E750" s="16">
        <v>13726.21</v>
      </c>
      <c r="F750" s="17" t="s">
        <v>2363</v>
      </c>
      <c r="G750" s="18" t="s">
        <v>2363</v>
      </c>
      <c r="H750" s="3" t="s">
        <v>2849</v>
      </c>
    </row>
    <row r="751" spans="1:8" x14ac:dyDescent="0.3">
      <c r="A751" s="11" t="s">
        <v>764</v>
      </c>
      <c r="B751" s="12" t="s">
        <v>3857</v>
      </c>
      <c r="C751" s="13">
        <v>41</v>
      </c>
      <c r="D751" s="14">
        <v>1</v>
      </c>
      <c r="E751" s="11">
        <v>13725.47</v>
      </c>
      <c r="F751" s="12" t="s">
        <v>2363</v>
      </c>
      <c r="G751" s="13" t="s">
        <v>2362</v>
      </c>
      <c r="H751" s="14" t="s">
        <v>2581</v>
      </c>
    </row>
    <row r="752" spans="1:8" x14ac:dyDescent="0.3">
      <c r="A752" s="16" t="s">
        <v>765</v>
      </c>
      <c r="B752" s="17" t="s">
        <v>3856</v>
      </c>
      <c r="C752" s="18">
        <v>36</v>
      </c>
      <c r="D752" s="3">
        <v>3</v>
      </c>
      <c r="E752" s="16">
        <v>13714.55</v>
      </c>
      <c r="F752" s="17" t="s">
        <v>2363</v>
      </c>
      <c r="G752" s="18" t="s">
        <v>2362</v>
      </c>
      <c r="H752" s="3" t="s">
        <v>2583</v>
      </c>
    </row>
    <row r="753" spans="1:8" x14ac:dyDescent="0.3">
      <c r="A753" s="11" t="s">
        <v>766</v>
      </c>
      <c r="B753" s="12" t="s">
        <v>3855</v>
      </c>
      <c r="C753" s="13">
        <v>37</v>
      </c>
      <c r="D753" s="14">
        <v>3</v>
      </c>
      <c r="E753" s="11">
        <v>13685.51</v>
      </c>
      <c r="F753" s="12" t="s">
        <v>2363</v>
      </c>
      <c r="G753" s="13" t="s">
        <v>2366</v>
      </c>
      <c r="H753" s="14" t="s">
        <v>2849</v>
      </c>
    </row>
    <row r="754" spans="1:8" x14ac:dyDescent="0.3">
      <c r="A754" s="16" t="s">
        <v>767</v>
      </c>
      <c r="B754" s="17" t="s">
        <v>3854</v>
      </c>
      <c r="C754" s="18">
        <v>59</v>
      </c>
      <c r="D754" s="3">
        <v>0</v>
      </c>
      <c r="E754" s="16">
        <v>13677.68</v>
      </c>
      <c r="F754" s="17" t="s">
        <v>2363</v>
      </c>
      <c r="G754" s="18" t="s">
        <v>2362</v>
      </c>
      <c r="H754" s="3" t="s">
        <v>2624</v>
      </c>
    </row>
    <row r="755" spans="1:8" x14ac:dyDescent="0.3">
      <c r="A755" s="11" t="s">
        <v>768</v>
      </c>
      <c r="B755" s="12" t="s">
        <v>3853</v>
      </c>
      <c r="C755" s="13">
        <v>38</v>
      </c>
      <c r="D755" s="14">
        <v>3</v>
      </c>
      <c r="E755" s="11">
        <v>13638.06</v>
      </c>
      <c r="F755" s="12" t="s">
        <v>2363</v>
      </c>
      <c r="G755" s="13" t="s">
        <v>2363</v>
      </c>
      <c r="H755" s="14" t="s">
        <v>2583</v>
      </c>
    </row>
    <row r="756" spans="1:8" x14ac:dyDescent="0.3">
      <c r="A756" s="11" t="s">
        <v>769</v>
      </c>
      <c r="B756" s="12" t="s">
        <v>3852</v>
      </c>
      <c r="C756" s="13">
        <v>61</v>
      </c>
      <c r="D756" s="14">
        <v>0</v>
      </c>
      <c r="E756" s="11">
        <v>13635.64</v>
      </c>
      <c r="F756" s="12" t="s">
        <v>2363</v>
      </c>
      <c r="G756" s="13" t="s">
        <v>2363</v>
      </c>
      <c r="H756" s="14" t="s">
        <v>2581</v>
      </c>
    </row>
    <row r="757" spans="1:8" x14ac:dyDescent="0.3">
      <c r="A757" s="16" t="s">
        <v>770</v>
      </c>
      <c r="B757" s="17" t="s">
        <v>3851</v>
      </c>
      <c r="C757" s="18">
        <v>53</v>
      </c>
      <c r="D757" s="3">
        <v>0</v>
      </c>
      <c r="E757" s="16">
        <v>13622.01</v>
      </c>
      <c r="F757" s="17" t="s">
        <v>2363</v>
      </c>
      <c r="G757" s="18" t="s">
        <v>2363</v>
      </c>
      <c r="H757" s="3" t="s">
        <v>2371</v>
      </c>
    </row>
    <row r="758" spans="1:8" x14ac:dyDescent="0.3">
      <c r="A758" s="11" t="s">
        <v>771</v>
      </c>
      <c r="B758" s="12" t="s">
        <v>3850</v>
      </c>
      <c r="C758" s="13">
        <v>61</v>
      </c>
      <c r="D758" s="14">
        <v>0</v>
      </c>
      <c r="E758" s="11">
        <v>13616.36</v>
      </c>
      <c r="F758" s="12" t="s">
        <v>2363</v>
      </c>
      <c r="G758" s="13" t="s">
        <v>2363</v>
      </c>
      <c r="H758" s="14" t="s">
        <v>2581</v>
      </c>
    </row>
    <row r="759" spans="1:8" x14ac:dyDescent="0.3">
      <c r="A759" s="16" t="s">
        <v>772</v>
      </c>
      <c r="B759" s="17" t="s">
        <v>3849</v>
      </c>
      <c r="C759" s="18">
        <v>58</v>
      </c>
      <c r="D759" s="3">
        <v>2</v>
      </c>
      <c r="E759" s="16">
        <v>13607.37</v>
      </c>
      <c r="F759" s="17" t="s">
        <v>2363</v>
      </c>
      <c r="G759" s="18" t="s">
        <v>2366</v>
      </c>
      <c r="H759" s="3" t="s">
        <v>2581</v>
      </c>
    </row>
    <row r="760" spans="1:8" x14ac:dyDescent="0.3">
      <c r="A760" s="11" t="s">
        <v>773</v>
      </c>
      <c r="B760" s="12" t="s">
        <v>3848</v>
      </c>
      <c r="C760" s="13">
        <v>30</v>
      </c>
      <c r="D760" s="14">
        <v>0</v>
      </c>
      <c r="E760" s="11">
        <v>13588.17</v>
      </c>
      <c r="F760" s="12" t="s">
        <v>2363</v>
      </c>
      <c r="G760" s="13" t="s">
        <v>2366</v>
      </c>
      <c r="H760" s="14" t="s">
        <v>2371</v>
      </c>
    </row>
    <row r="761" spans="1:8" x14ac:dyDescent="0.3">
      <c r="A761" s="16" t="s">
        <v>774</v>
      </c>
      <c r="B761" s="17" t="s">
        <v>3847</v>
      </c>
      <c r="C761" s="18">
        <v>54</v>
      </c>
      <c r="D761" s="3">
        <v>0</v>
      </c>
      <c r="E761" s="16">
        <v>13566.04</v>
      </c>
      <c r="F761" s="17" t="s">
        <v>2363</v>
      </c>
      <c r="G761" s="18" t="s">
        <v>2363</v>
      </c>
      <c r="H761" s="3" t="s">
        <v>2849</v>
      </c>
    </row>
    <row r="762" spans="1:8" x14ac:dyDescent="0.3">
      <c r="A762" s="11" t="s">
        <v>775</v>
      </c>
      <c r="B762" s="12" t="s">
        <v>3840</v>
      </c>
      <c r="C762" s="13">
        <v>62</v>
      </c>
      <c r="D762" s="14">
        <v>0</v>
      </c>
      <c r="E762" s="11">
        <v>13555</v>
      </c>
      <c r="F762" s="12" t="s">
        <v>2363</v>
      </c>
      <c r="G762" s="13" t="s">
        <v>2363</v>
      </c>
      <c r="H762" s="14" t="s">
        <v>2678</v>
      </c>
    </row>
    <row r="763" spans="1:8" x14ac:dyDescent="0.3">
      <c r="A763" s="16" t="s">
        <v>776</v>
      </c>
      <c r="B763" s="17" t="s">
        <v>3846</v>
      </c>
      <c r="C763" s="18">
        <v>59</v>
      </c>
      <c r="D763" s="3">
        <v>0</v>
      </c>
      <c r="E763" s="16">
        <v>13511.28</v>
      </c>
      <c r="F763" s="17" t="s">
        <v>2363</v>
      </c>
      <c r="G763" s="18" t="s">
        <v>2366</v>
      </c>
      <c r="H763" s="3" t="s">
        <v>2371</v>
      </c>
    </row>
    <row r="764" spans="1:8" x14ac:dyDescent="0.3">
      <c r="A764" s="11" t="s">
        <v>777</v>
      </c>
      <c r="B764" s="12" t="s">
        <v>3845</v>
      </c>
      <c r="C764" s="13">
        <v>32</v>
      </c>
      <c r="D764" s="14">
        <v>3</v>
      </c>
      <c r="E764" s="11">
        <v>13480.83</v>
      </c>
      <c r="F764" s="12" t="s">
        <v>2363</v>
      </c>
      <c r="G764" s="13" t="s">
        <v>2362</v>
      </c>
      <c r="H764" s="14" t="s">
        <v>2583</v>
      </c>
    </row>
    <row r="765" spans="1:8" x14ac:dyDescent="0.3">
      <c r="A765" s="16" t="s">
        <v>778</v>
      </c>
      <c r="B765" s="17" t="s">
        <v>3844</v>
      </c>
      <c r="C765" s="18">
        <v>47</v>
      </c>
      <c r="D765" s="3">
        <v>1</v>
      </c>
      <c r="E765" s="16">
        <v>13472.19</v>
      </c>
      <c r="F765" s="17" t="s">
        <v>2363</v>
      </c>
      <c r="G765" s="18" t="s">
        <v>2362</v>
      </c>
      <c r="H765" s="3" t="s">
        <v>2371</v>
      </c>
    </row>
    <row r="766" spans="1:8" x14ac:dyDescent="0.3">
      <c r="A766" s="16" t="s">
        <v>779</v>
      </c>
      <c r="B766" s="17" t="s">
        <v>3843</v>
      </c>
      <c r="C766" s="18">
        <v>62</v>
      </c>
      <c r="D766" s="3">
        <v>0</v>
      </c>
      <c r="E766" s="16">
        <v>13470.86</v>
      </c>
      <c r="F766" s="17" t="s">
        <v>2363</v>
      </c>
      <c r="G766" s="18" t="s">
        <v>2363</v>
      </c>
      <c r="H766" s="3" t="s">
        <v>2386</v>
      </c>
    </row>
    <row r="767" spans="1:8" x14ac:dyDescent="0.3">
      <c r="A767" s="11" t="s">
        <v>780</v>
      </c>
      <c r="B767" s="12" t="s">
        <v>3842</v>
      </c>
      <c r="C767" s="13">
        <v>62</v>
      </c>
      <c r="D767" s="14">
        <v>0</v>
      </c>
      <c r="E767" s="11">
        <v>13470.8</v>
      </c>
      <c r="F767" s="12" t="s">
        <v>2363</v>
      </c>
      <c r="G767" s="13" t="s">
        <v>2362</v>
      </c>
      <c r="H767" s="14" t="s">
        <v>2364</v>
      </c>
    </row>
    <row r="768" spans="1:8" x14ac:dyDescent="0.3">
      <c r="A768" s="16" t="s">
        <v>781</v>
      </c>
      <c r="B768" s="17" t="s">
        <v>3506</v>
      </c>
      <c r="C768" s="18">
        <v>37</v>
      </c>
      <c r="D768" s="3">
        <v>3</v>
      </c>
      <c r="E768" s="16">
        <v>13465.8</v>
      </c>
      <c r="F768" s="17" t="s">
        <v>2363</v>
      </c>
      <c r="G768" s="18" t="s">
        <v>2366</v>
      </c>
      <c r="H768" s="3" t="s">
        <v>2371</v>
      </c>
    </row>
    <row r="769" spans="1:8" x14ac:dyDescent="0.3">
      <c r="A769" s="11" t="s">
        <v>782</v>
      </c>
      <c r="B769" s="12" t="s">
        <v>3841</v>
      </c>
      <c r="C769" s="13">
        <v>62</v>
      </c>
      <c r="D769" s="14">
        <v>0</v>
      </c>
      <c r="E769" s="11">
        <v>13462.52</v>
      </c>
      <c r="F769" s="12" t="s">
        <v>2363</v>
      </c>
      <c r="G769" s="13" t="s">
        <v>2362</v>
      </c>
      <c r="H769" s="14" t="s">
        <v>2386</v>
      </c>
    </row>
    <row r="770" spans="1:8" x14ac:dyDescent="0.3">
      <c r="A770" s="16" t="s">
        <v>783</v>
      </c>
      <c r="B770" s="17" t="s">
        <v>3840</v>
      </c>
      <c r="C770" s="18">
        <v>62</v>
      </c>
      <c r="D770" s="3">
        <v>0</v>
      </c>
      <c r="E770" s="16">
        <v>13457.96</v>
      </c>
      <c r="F770" s="17" t="s">
        <v>2363</v>
      </c>
      <c r="G770" s="18" t="s">
        <v>2366</v>
      </c>
      <c r="H770" s="3" t="s">
        <v>2364</v>
      </c>
    </row>
    <row r="771" spans="1:8" x14ac:dyDescent="0.3">
      <c r="A771" s="11" t="s">
        <v>784</v>
      </c>
      <c r="B771" s="12" t="s">
        <v>3839</v>
      </c>
      <c r="C771" s="13">
        <v>62</v>
      </c>
      <c r="D771" s="14">
        <v>0</v>
      </c>
      <c r="E771" s="11">
        <v>13451.12</v>
      </c>
      <c r="F771" s="12" t="s">
        <v>2363</v>
      </c>
      <c r="G771" s="13" t="s">
        <v>2366</v>
      </c>
      <c r="H771" s="14" t="s">
        <v>2386</v>
      </c>
    </row>
    <row r="772" spans="1:8" x14ac:dyDescent="0.3">
      <c r="A772" s="16" t="s">
        <v>785</v>
      </c>
      <c r="B772" s="17" t="s">
        <v>3838</v>
      </c>
      <c r="C772" s="18">
        <v>47</v>
      </c>
      <c r="D772" s="3">
        <v>1</v>
      </c>
      <c r="E772" s="16">
        <v>13440.7</v>
      </c>
      <c r="F772" s="17" t="s">
        <v>2363</v>
      </c>
      <c r="G772" s="18" t="s">
        <v>2362</v>
      </c>
      <c r="H772" s="3" t="s">
        <v>2371</v>
      </c>
    </row>
    <row r="773" spans="1:8" x14ac:dyDescent="0.3">
      <c r="A773" s="11" t="s">
        <v>786</v>
      </c>
      <c r="B773" s="12" t="s">
        <v>3837</v>
      </c>
      <c r="C773" s="13">
        <v>56</v>
      </c>
      <c r="D773" s="14">
        <v>3</v>
      </c>
      <c r="E773" s="11">
        <v>13430.27</v>
      </c>
      <c r="F773" s="12" t="s">
        <v>2363</v>
      </c>
      <c r="G773" s="13" t="s">
        <v>2363</v>
      </c>
      <c r="H773" s="14" t="s">
        <v>2581</v>
      </c>
    </row>
    <row r="774" spans="1:8" x14ac:dyDescent="0.3">
      <c r="A774" s="16" t="s">
        <v>787</v>
      </c>
      <c r="B774" s="17" t="s">
        <v>3836</v>
      </c>
      <c r="C774" s="18">
        <v>61</v>
      </c>
      <c r="D774" s="3">
        <v>0</v>
      </c>
      <c r="E774" s="16">
        <v>13429.04</v>
      </c>
      <c r="F774" s="17" t="s">
        <v>2363</v>
      </c>
      <c r="G774" s="18" t="s">
        <v>2363</v>
      </c>
      <c r="H774" s="3" t="s">
        <v>2371</v>
      </c>
    </row>
    <row r="775" spans="1:8" x14ac:dyDescent="0.3">
      <c r="A775" s="11" t="s">
        <v>788</v>
      </c>
      <c r="B775" s="12" t="s">
        <v>3835</v>
      </c>
      <c r="C775" s="13">
        <v>28</v>
      </c>
      <c r="D775" s="14">
        <v>0</v>
      </c>
      <c r="E775" s="11">
        <v>13417.05</v>
      </c>
      <c r="F775" s="12" t="s">
        <v>2363</v>
      </c>
      <c r="G775" s="13" t="s">
        <v>2363</v>
      </c>
      <c r="H775" s="14" t="s">
        <v>2371</v>
      </c>
    </row>
    <row r="776" spans="1:8" x14ac:dyDescent="0.3">
      <c r="A776" s="11" t="s">
        <v>789</v>
      </c>
      <c r="B776" s="12" t="s">
        <v>3834</v>
      </c>
      <c r="C776" s="13">
        <v>61</v>
      </c>
      <c r="D776" s="14">
        <v>0</v>
      </c>
      <c r="E776" s="11">
        <v>13415.04</v>
      </c>
      <c r="F776" s="12" t="s">
        <v>2363</v>
      </c>
      <c r="G776" s="13" t="s">
        <v>2362</v>
      </c>
      <c r="H776" s="14" t="s">
        <v>2371</v>
      </c>
    </row>
    <row r="777" spans="1:8" x14ac:dyDescent="0.3">
      <c r="A777" s="16" t="s">
        <v>790</v>
      </c>
      <c r="B777" s="17" t="s">
        <v>3833</v>
      </c>
      <c r="C777" s="18">
        <v>30</v>
      </c>
      <c r="D777" s="3">
        <v>0</v>
      </c>
      <c r="E777" s="16">
        <v>13412.97</v>
      </c>
      <c r="F777" s="17" t="s">
        <v>2363</v>
      </c>
      <c r="G777" s="18" t="s">
        <v>2363</v>
      </c>
      <c r="H777" s="3" t="s">
        <v>2583</v>
      </c>
    </row>
    <row r="778" spans="1:8" x14ac:dyDescent="0.3">
      <c r="A778" s="11" t="s">
        <v>791</v>
      </c>
      <c r="B778" s="12" t="s">
        <v>3832</v>
      </c>
      <c r="C778" s="13">
        <v>63</v>
      </c>
      <c r="D778" s="14">
        <v>0</v>
      </c>
      <c r="E778" s="11">
        <v>13405.39</v>
      </c>
      <c r="F778" s="12" t="s">
        <v>2363</v>
      </c>
      <c r="G778" s="13" t="s">
        <v>2363</v>
      </c>
      <c r="H778" s="14" t="s">
        <v>2364</v>
      </c>
    </row>
    <row r="779" spans="1:8" x14ac:dyDescent="0.3">
      <c r="A779" s="16" t="s">
        <v>792</v>
      </c>
      <c r="B779" s="17" t="s">
        <v>3831</v>
      </c>
      <c r="C779" s="18">
        <v>63</v>
      </c>
      <c r="D779" s="3">
        <v>0</v>
      </c>
      <c r="E779" s="16">
        <v>13393.76</v>
      </c>
      <c r="F779" s="17" t="s">
        <v>2363</v>
      </c>
      <c r="G779" s="18" t="s">
        <v>2366</v>
      </c>
      <c r="H779" s="3" t="s">
        <v>2386</v>
      </c>
    </row>
    <row r="780" spans="1:8" x14ac:dyDescent="0.3">
      <c r="A780" s="11" t="s">
        <v>793</v>
      </c>
      <c r="B780" s="12" t="s">
        <v>3830</v>
      </c>
      <c r="C780" s="13">
        <v>63</v>
      </c>
      <c r="D780" s="14">
        <v>0</v>
      </c>
      <c r="E780" s="11">
        <v>13390.56</v>
      </c>
      <c r="F780" s="12" t="s">
        <v>2363</v>
      </c>
      <c r="G780" s="13" t="s">
        <v>2363</v>
      </c>
      <c r="H780" s="14" t="s">
        <v>2386</v>
      </c>
    </row>
    <row r="781" spans="1:8" x14ac:dyDescent="0.3">
      <c r="A781" s="16" t="s">
        <v>794</v>
      </c>
      <c r="B781" s="17" t="s">
        <v>3829</v>
      </c>
      <c r="C781" s="18">
        <v>39</v>
      </c>
      <c r="D781" s="3">
        <v>3</v>
      </c>
      <c r="E781" s="16">
        <v>13383.67</v>
      </c>
      <c r="F781" s="17" t="s">
        <v>2363</v>
      </c>
      <c r="G781" s="18" t="s">
        <v>2362</v>
      </c>
      <c r="H781" s="3" t="s">
        <v>2583</v>
      </c>
    </row>
    <row r="782" spans="1:8" x14ac:dyDescent="0.3">
      <c r="A782" s="11" t="s">
        <v>795</v>
      </c>
      <c r="B782" s="12" t="s">
        <v>3828</v>
      </c>
      <c r="C782" s="13">
        <v>43</v>
      </c>
      <c r="D782" s="14">
        <v>2</v>
      </c>
      <c r="E782" s="11">
        <v>13377.41</v>
      </c>
      <c r="F782" s="12" t="s">
        <v>2363</v>
      </c>
      <c r="G782" s="13" t="s">
        <v>2363</v>
      </c>
      <c r="H782" s="14" t="s">
        <v>2849</v>
      </c>
    </row>
    <row r="783" spans="1:8" x14ac:dyDescent="0.3">
      <c r="A783" s="16" t="s">
        <v>796</v>
      </c>
      <c r="B783" s="17" t="s">
        <v>3827</v>
      </c>
      <c r="C783" s="18">
        <v>58</v>
      </c>
      <c r="D783" s="3">
        <v>0</v>
      </c>
      <c r="E783" s="16">
        <v>13375.76</v>
      </c>
      <c r="F783" s="17" t="s">
        <v>2363</v>
      </c>
      <c r="G783" s="18" t="s">
        <v>2362</v>
      </c>
      <c r="H783" s="3" t="s">
        <v>2538</v>
      </c>
    </row>
    <row r="784" spans="1:8" x14ac:dyDescent="0.3">
      <c r="A784" s="11" t="s">
        <v>797</v>
      </c>
      <c r="B784" s="12" t="s">
        <v>3826</v>
      </c>
      <c r="C784" s="13">
        <v>32</v>
      </c>
      <c r="D784" s="14">
        <v>3</v>
      </c>
      <c r="E784" s="11">
        <v>13360.94</v>
      </c>
      <c r="F784" s="12" t="s">
        <v>2363</v>
      </c>
      <c r="G784" s="13" t="s">
        <v>2366</v>
      </c>
      <c r="H784" s="14" t="s">
        <v>2371</v>
      </c>
    </row>
    <row r="785" spans="1:8" x14ac:dyDescent="0.3">
      <c r="A785" s="16" t="s">
        <v>798</v>
      </c>
      <c r="B785" s="17" t="s">
        <v>3825</v>
      </c>
      <c r="C785" s="18">
        <v>62</v>
      </c>
      <c r="D785" s="3">
        <v>0</v>
      </c>
      <c r="E785" s="16">
        <v>13352.1</v>
      </c>
      <c r="F785" s="17" t="s">
        <v>2363</v>
      </c>
      <c r="G785" s="18" t="s">
        <v>2366</v>
      </c>
      <c r="H785" s="3" t="s">
        <v>2371</v>
      </c>
    </row>
    <row r="786" spans="1:8" x14ac:dyDescent="0.3">
      <c r="A786" s="16" t="s">
        <v>799</v>
      </c>
      <c r="B786" s="17" t="s">
        <v>3824</v>
      </c>
      <c r="C786" s="18">
        <v>46</v>
      </c>
      <c r="D786" s="3">
        <v>2</v>
      </c>
      <c r="E786" s="16">
        <v>13333.71</v>
      </c>
      <c r="F786" s="17" t="s">
        <v>2363</v>
      </c>
      <c r="G786" s="18" t="s">
        <v>2362</v>
      </c>
      <c r="H786" s="3" t="s">
        <v>2371</v>
      </c>
    </row>
    <row r="787" spans="1:8" x14ac:dyDescent="0.3">
      <c r="A787" s="11" t="s">
        <v>800</v>
      </c>
      <c r="B787" s="12" t="s">
        <v>2698</v>
      </c>
      <c r="C787" s="13">
        <v>28</v>
      </c>
      <c r="D787" s="14">
        <v>0</v>
      </c>
      <c r="E787" s="11">
        <v>13292.52</v>
      </c>
      <c r="F787" s="12" t="s">
        <v>2363</v>
      </c>
      <c r="G787" s="13" t="s">
        <v>2363</v>
      </c>
      <c r="H787" s="14" t="s">
        <v>2371</v>
      </c>
    </row>
    <row r="788" spans="1:8" x14ac:dyDescent="0.3">
      <c r="A788" s="16" t="s">
        <v>801</v>
      </c>
      <c r="B788" s="17" t="s">
        <v>3823</v>
      </c>
      <c r="C788" s="18">
        <v>60</v>
      </c>
      <c r="D788" s="3">
        <v>0</v>
      </c>
      <c r="E788" s="16">
        <v>13228.85</v>
      </c>
      <c r="F788" s="17" t="s">
        <v>2363</v>
      </c>
      <c r="G788" s="18" t="s">
        <v>2363</v>
      </c>
      <c r="H788" s="3" t="s">
        <v>2583</v>
      </c>
    </row>
    <row r="789" spans="1:8" x14ac:dyDescent="0.3">
      <c r="A789" s="11" t="s">
        <v>802</v>
      </c>
      <c r="B789" s="12" t="s">
        <v>3822</v>
      </c>
      <c r="C789" s="13">
        <v>60</v>
      </c>
      <c r="D789" s="14">
        <v>1</v>
      </c>
      <c r="E789" s="11">
        <v>13224.69</v>
      </c>
      <c r="F789" s="12" t="s">
        <v>2363</v>
      </c>
      <c r="G789" s="13" t="s">
        <v>2362</v>
      </c>
      <c r="H789" s="14" t="s">
        <v>2386</v>
      </c>
    </row>
    <row r="790" spans="1:8" x14ac:dyDescent="0.3">
      <c r="A790" s="16" t="s">
        <v>803</v>
      </c>
      <c r="B790" s="17" t="s">
        <v>3821</v>
      </c>
      <c r="C790" s="18">
        <v>57</v>
      </c>
      <c r="D790" s="3">
        <v>2</v>
      </c>
      <c r="E790" s="16">
        <v>13224.06</v>
      </c>
      <c r="F790" s="17" t="s">
        <v>2363</v>
      </c>
      <c r="G790" s="18" t="s">
        <v>2363</v>
      </c>
      <c r="H790" s="3" t="s">
        <v>2581</v>
      </c>
    </row>
    <row r="791" spans="1:8" x14ac:dyDescent="0.3">
      <c r="A791" s="11" t="s">
        <v>804</v>
      </c>
      <c r="B791" s="12" t="s">
        <v>3820</v>
      </c>
      <c r="C791" s="13">
        <v>60</v>
      </c>
      <c r="D791" s="14">
        <v>0</v>
      </c>
      <c r="E791" s="11">
        <v>13217.09</v>
      </c>
      <c r="F791" s="12" t="s">
        <v>2363</v>
      </c>
      <c r="G791" s="13" t="s">
        <v>2366</v>
      </c>
      <c r="H791" s="14" t="s">
        <v>2581</v>
      </c>
    </row>
    <row r="792" spans="1:8" x14ac:dyDescent="0.3">
      <c r="A792" s="16" t="s">
        <v>805</v>
      </c>
      <c r="B792" s="17" t="s">
        <v>3819</v>
      </c>
      <c r="C792" s="18">
        <v>40</v>
      </c>
      <c r="D792" s="3">
        <v>3</v>
      </c>
      <c r="E792" s="16">
        <v>13214.43</v>
      </c>
      <c r="F792" s="17" t="s">
        <v>2363</v>
      </c>
      <c r="G792" s="18" t="s">
        <v>2362</v>
      </c>
      <c r="H792" s="3" t="s">
        <v>2371</v>
      </c>
    </row>
    <row r="793" spans="1:8" x14ac:dyDescent="0.3">
      <c r="A793" s="11" t="s">
        <v>806</v>
      </c>
      <c r="B793" s="12" t="s">
        <v>3818</v>
      </c>
      <c r="C793" s="13">
        <v>60</v>
      </c>
      <c r="D793" s="14">
        <v>0</v>
      </c>
      <c r="E793" s="11">
        <v>13204.29</v>
      </c>
      <c r="F793" s="12" t="s">
        <v>2363</v>
      </c>
      <c r="G793" s="13" t="s">
        <v>2366</v>
      </c>
      <c r="H793" s="14" t="s">
        <v>2581</v>
      </c>
    </row>
    <row r="794" spans="1:8" x14ac:dyDescent="0.3">
      <c r="A794" s="16" t="s">
        <v>807</v>
      </c>
      <c r="B794" s="17" t="s">
        <v>3817</v>
      </c>
      <c r="C794" s="18">
        <v>61</v>
      </c>
      <c r="D794" s="3">
        <v>0</v>
      </c>
      <c r="E794" s="16">
        <v>13143.86</v>
      </c>
      <c r="F794" s="17" t="s">
        <v>2363</v>
      </c>
      <c r="G794" s="18" t="s">
        <v>2362</v>
      </c>
      <c r="H794" s="3" t="s">
        <v>2508</v>
      </c>
    </row>
    <row r="795" spans="1:8" x14ac:dyDescent="0.3">
      <c r="A795" s="11" t="s">
        <v>808</v>
      </c>
      <c r="B795" s="12" t="s">
        <v>3817</v>
      </c>
      <c r="C795" s="13">
        <v>61</v>
      </c>
      <c r="D795" s="14">
        <v>0</v>
      </c>
      <c r="E795" s="11">
        <v>13143.34</v>
      </c>
      <c r="F795" s="12" t="s">
        <v>2363</v>
      </c>
      <c r="G795" s="13" t="s">
        <v>2362</v>
      </c>
      <c r="H795" s="14" t="s">
        <v>2831</v>
      </c>
    </row>
    <row r="796" spans="1:8" x14ac:dyDescent="0.3">
      <c r="A796" s="11" t="s">
        <v>809</v>
      </c>
      <c r="B796" s="12" t="s">
        <v>3816</v>
      </c>
      <c r="C796" s="13">
        <v>61</v>
      </c>
      <c r="D796" s="14">
        <v>0</v>
      </c>
      <c r="E796" s="11">
        <v>13129.6</v>
      </c>
      <c r="F796" s="12" t="s">
        <v>2363</v>
      </c>
      <c r="G796" s="13" t="s">
        <v>2362</v>
      </c>
      <c r="H796" s="14" t="s">
        <v>2678</v>
      </c>
    </row>
    <row r="797" spans="1:8" x14ac:dyDescent="0.3">
      <c r="A797" s="16" t="s">
        <v>810</v>
      </c>
      <c r="B797" s="17" t="s">
        <v>3815</v>
      </c>
      <c r="C797" s="18">
        <v>23</v>
      </c>
      <c r="D797" s="3">
        <v>0</v>
      </c>
      <c r="E797" s="16">
        <v>13126.68</v>
      </c>
      <c r="F797" s="17" t="s">
        <v>2363</v>
      </c>
      <c r="G797" s="18" t="s">
        <v>2363</v>
      </c>
      <c r="H797" s="3" t="s">
        <v>2386</v>
      </c>
    </row>
    <row r="798" spans="1:8" x14ac:dyDescent="0.3">
      <c r="A798" s="11" t="s">
        <v>811</v>
      </c>
      <c r="B798" s="12" t="s">
        <v>3814</v>
      </c>
      <c r="C798" s="13">
        <v>59</v>
      </c>
      <c r="D798" s="14">
        <v>0</v>
      </c>
      <c r="E798" s="11">
        <v>13116.84</v>
      </c>
      <c r="F798" s="12" t="s">
        <v>2363</v>
      </c>
      <c r="G798" s="13" t="s">
        <v>2366</v>
      </c>
      <c r="H798" s="14" t="s">
        <v>2371</v>
      </c>
    </row>
    <row r="799" spans="1:8" x14ac:dyDescent="0.3">
      <c r="A799" s="16" t="s">
        <v>812</v>
      </c>
      <c r="B799" s="17" t="s">
        <v>3072</v>
      </c>
      <c r="C799" s="18">
        <v>30</v>
      </c>
      <c r="D799" s="3">
        <v>0</v>
      </c>
      <c r="E799" s="16">
        <v>13113.51</v>
      </c>
      <c r="F799" s="17" t="s">
        <v>2363</v>
      </c>
      <c r="G799" s="18" t="s">
        <v>2362</v>
      </c>
      <c r="H799" s="3" t="s">
        <v>2849</v>
      </c>
    </row>
    <row r="800" spans="1:8" x14ac:dyDescent="0.3">
      <c r="A800" s="11" t="s">
        <v>813</v>
      </c>
      <c r="B800" s="12" t="s">
        <v>3813</v>
      </c>
      <c r="C800" s="13">
        <v>60</v>
      </c>
      <c r="D800" s="14">
        <v>1</v>
      </c>
      <c r="E800" s="11">
        <v>13112.6</v>
      </c>
      <c r="F800" s="12" t="s">
        <v>2363</v>
      </c>
      <c r="G800" s="13" t="s">
        <v>2363</v>
      </c>
      <c r="H800" s="14" t="s">
        <v>2371</v>
      </c>
    </row>
    <row r="801" spans="1:8" x14ac:dyDescent="0.3">
      <c r="A801" s="16" t="s">
        <v>814</v>
      </c>
      <c r="B801" s="17" t="s">
        <v>3812</v>
      </c>
      <c r="C801" s="18">
        <v>51</v>
      </c>
      <c r="D801" s="3">
        <v>0</v>
      </c>
      <c r="E801" s="16">
        <v>13110.79</v>
      </c>
      <c r="F801" s="17" t="s">
        <v>2363</v>
      </c>
      <c r="G801" s="18" t="s">
        <v>2362</v>
      </c>
      <c r="H801" s="3" t="s">
        <v>2386</v>
      </c>
    </row>
    <row r="802" spans="1:8" x14ac:dyDescent="0.3">
      <c r="A802" s="11" t="s">
        <v>815</v>
      </c>
      <c r="B802" s="12" t="s">
        <v>3299</v>
      </c>
      <c r="C802" s="13">
        <v>44</v>
      </c>
      <c r="D802" s="14">
        <v>2</v>
      </c>
      <c r="E802" s="11">
        <v>13101.74</v>
      </c>
      <c r="F802" s="12" t="s">
        <v>2363</v>
      </c>
      <c r="G802" s="13" t="s">
        <v>2362</v>
      </c>
      <c r="H802" s="14" t="s">
        <v>2849</v>
      </c>
    </row>
    <row r="803" spans="1:8" x14ac:dyDescent="0.3">
      <c r="A803" s="16" t="s">
        <v>816</v>
      </c>
      <c r="B803" s="17" t="s">
        <v>3811</v>
      </c>
      <c r="C803" s="18">
        <v>61</v>
      </c>
      <c r="D803" s="3">
        <v>0</v>
      </c>
      <c r="E803" s="16">
        <v>13063.88</v>
      </c>
      <c r="F803" s="17" t="s">
        <v>2363</v>
      </c>
      <c r="G803" s="18" t="s">
        <v>2362</v>
      </c>
      <c r="H803" s="3" t="s">
        <v>2386</v>
      </c>
    </row>
    <row r="804" spans="1:8" x14ac:dyDescent="0.3">
      <c r="A804" s="11" t="s">
        <v>817</v>
      </c>
      <c r="B804" s="12" t="s">
        <v>3810</v>
      </c>
      <c r="C804" s="13">
        <v>37</v>
      </c>
      <c r="D804" s="14">
        <v>3</v>
      </c>
      <c r="E804" s="11">
        <v>13051.22</v>
      </c>
      <c r="F804" s="12" t="s">
        <v>2363</v>
      </c>
      <c r="G804" s="13" t="s">
        <v>2366</v>
      </c>
      <c r="H804" s="14" t="s">
        <v>2849</v>
      </c>
    </row>
    <row r="805" spans="1:8" x14ac:dyDescent="0.3">
      <c r="A805" s="16" t="s">
        <v>818</v>
      </c>
      <c r="B805" s="17" t="s">
        <v>3809</v>
      </c>
      <c r="C805" s="18">
        <v>55</v>
      </c>
      <c r="D805" s="3">
        <v>3</v>
      </c>
      <c r="E805" s="16">
        <v>13047.33</v>
      </c>
      <c r="F805" s="17" t="s">
        <v>2363</v>
      </c>
      <c r="G805" s="18" t="s">
        <v>2363</v>
      </c>
      <c r="H805" s="3" t="s">
        <v>2581</v>
      </c>
    </row>
    <row r="806" spans="1:8" x14ac:dyDescent="0.3">
      <c r="A806" s="11" t="s">
        <v>819</v>
      </c>
      <c r="B806" s="12" t="s">
        <v>3808</v>
      </c>
      <c r="C806" s="13">
        <v>53</v>
      </c>
      <c r="D806" s="14">
        <v>0</v>
      </c>
      <c r="E806" s="11">
        <v>13044.41</v>
      </c>
      <c r="F806" s="12" t="s">
        <v>2363</v>
      </c>
      <c r="G806" s="13" t="s">
        <v>2366</v>
      </c>
      <c r="H806" s="14" t="s">
        <v>2371</v>
      </c>
    </row>
    <row r="807" spans="1:8" x14ac:dyDescent="0.3">
      <c r="A807" s="16" t="s">
        <v>820</v>
      </c>
      <c r="B807" s="17" t="s">
        <v>3807</v>
      </c>
      <c r="C807" s="18">
        <v>61</v>
      </c>
      <c r="D807" s="3">
        <v>0</v>
      </c>
      <c r="E807" s="16">
        <v>13041.92</v>
      </c>
      <c r="F807" s="17" t="s">
        <v>2363</v>
      </c>
      <c r="G807" s="18" t="s">
        <v>2366</v>
      </c>
      <c r="H807" s="3" t="s">
        <v>2386</v>
      </c>
    </row>
    <row r="808" spans="1:8" x14ac:dyDescent="0.3">
      <c r="A808" s="11" t="s">
        <v>821</v>
      </c>
      <c r="B808" s="12" t="s">
        <v>3806</v>
      </c>
      <c r="C808" s="13">
        <v>57</v>
      </c>
      <c r="D808" s="14">
        <v>0</v>
      </c>
      <c r="E808" s="11">
        <v>13023.93</v>
      </c>
      <c r="F808" s="12" t="s">
        <v>2363</v>
      </c>
      <c r="G808" s="13" t="s">
        <v>2362</v>
      </c>
      <c r="H808" s="14" t="s">
        <v>2538</v>
      </c>
    </row>
    <row r="809" spans="1:8" x14ac:dyDescent="0.3">
      <c r="A809" s="16" t="s">
        <v>822</v>
      </c>
      <c r="B809" s="17" t="s">
        <v>3805</v>
      </c>
      <c r="C809" s="18">
        <v>58</v>
      </c>
      <c r="D809" s="3">
        <v>1</v>
      </c>
      <c r="E809" s="16">
        <v>13019.16</v>
      </c>
      <c r="F809" s="17" t="s">
        <v>2363</v>
      </c>
      <c r="G809" s="18" t="s">
        <v>2366</v>
      </c>
      <c r="H809" s="3" t="s">
        <v>2581</v>
      </c>
    </row>
    <row r="810" spans="1:8" x14ac:dyDescent="0.3">
      <c r="A810" s="11" t="s">
        <v>823</v>
      </c>
      <c r="B810" s="12" t="s">
        <v>3804</v>
      </c>
      <c r="C810" s="13">
        <v>60</v>
      </c>
      <c r="D810" s="14">
        <v>0</v>
      </c>
      <c r="E810" s="11">
        <v>13012.21</v>
      </c>
      <c r="F810" s="12" t="s">
        <v>2363</v>
      </c>
      <c r="G810" s="13" t="s">
        <v>2366</v>
      </c>
      <c r="H810" s="14" t="s">
        <v>2371</v>
      </c>
    </row>
    <row r="811" spans="1:8" x14ac:dyDescent="0.3">
      <c r="A811" s="16" t="s">
        <v>824</v>
      </c>
      <c r="B811" s="17" t="s">
        <v>3803</v>
      </c>
      <c r="C811" s="18">
        <v>50</v>
      </c>
      <c r="D811" s="3">
        <v>0</v>
      </c>
      <c r="E811" s="16">
        <v>13010.86</v>
      </c>
      <c r="F811" s="17" t="s">
        <v>2363</v>
      </c>
      <c r="G811" s="18" t="s">
        <v>2362</v>
      </c>
      <c r="H811" s="3" t="s">
        <v>2371</v>
      </c>
    </row>
    <row r="812" spans="1:8" x14ac:dyDescent="0.3">
      <c r="A812" s="11" t="s">
        <v>825</v>
      </c>
      <c r="B812" s="12" t="s">
        <v>3802</v>
      </c>
      <c r="C812" s="13">
        <v>53</v>
      </c>
      <c r="D812" s="14">
        <v>0</v>
      </c>
      <c r="E812" s="11">
        <v>13008.07</v>
      </c>
      <c r="F812" s="12" t="s">
        <v>2363</v>
      </c>
      <c r="G812" s="13" t="s">
        <v>2363</v>
      </c>
      <c r="H812" s="14" t="s">
        <v>2371</v>
      </c>
    </row>
    <row r="813" spans="1:8" x14ac:dyDescent="0.3">
      <c r="A813" s="16" t="s">
        <v>826</v>
      </c>
      <c r="B813" s="17" t="s">
        <v>3801</v>
      </c>
      <c r="C813" s="18">
        <v>60</v>
      </c>
      <c r="D813" s="3">
        <v>0</v>
      </c>
      <c r="E813" s="16">
        <v>13004.95</v>
      </c>
      <c r="F813" s="17" t="s">
        <v>2363</v>
      </c>
      <c r="G813" s="18" t="s">
        <v>2366</v>
      </c>
      <c r="H813" s="3" t="s">
        <v>2371</v>
      </c>
    </row>
    <row r="814" spans="1:8" x14ac:dyDescent="0.3">
      <c r="A814" s="11" t="s">
        <v>827</v>
      </c>
      <c r="B814" s="12" t="s">
        <v>3800</v>
      </c>
      <c r="C814" s="13">
        <v>41</v>
      </c>
      <c r="D814" s="14">
        <v>1</v>
      </c>
      <c r="E814" s="11">
        <v>13002.91</v>
      </c>
      <c r="F814" s="12" t="s">
        <v>2363</v>
      </c>
      <c r="G814" s="13" t="s">
        <v>2366</v>
      </c>
      <c r="H814" s="14" t="s">
        <v>2371</v>
      </c>
    </row>
    <row r="815" spans="1:8" x14ac:dyDescent="0.3">
      <c r="A815" s="16" t="s">
        <v>828</v>
      </c>
      <c r="B815" s="17" t="s">
        <v>3799</v>
      </c>
      <c r="C815" s="18">
        <v>43</v>
      </c>
      <c r="D815" s="3">
        <v>2</v>
      </c>
      <c r="E815" s="16">
        <v>12994.12</v>
      </c>
      <c r="F815" s="17" t="s">
        <v>2363</v>
      </c>
      <c r="G815" s="18" t="s">
        <v>2362</v>
      </c>
      <c r="H815" s="3" t="s">
        <v>2849</v>
      </c>
    </row>
    <row r="816" spans="1:8" x14ac:dyDescent="0.3">
      <c r="A816" s="16" t="s">
        <v>829</v>
      </c>
      <c r="B816" s="17" t="s">
        <v>3798</v>
      </c>
      <c r="C816" s="18">
        <v>62</v>
      </c>
      <c r="D816" s="3">
        <v>0</v>
      </c>
      <c r="E816" s="16">
        <v>12982.87</v>
      </c>
      <c r="F816" s="17" t="s">
        <v>2363</v>
      </c>
      <c r="G816" s="18" t="s">
        <v>2366</v>
      </c>
      <c r="H816" s="3" t="s">
        <v>2364</v>
      </c>
    </row>
    <row r="817" spans="1:8" x14ac:dyDescent="0.3">
      <c r="A817" s="11" t="s">
        <v>830</v>
      </c>
      <c r="B817" s="12" t="s">
        <v>3797</v>
      </c>
      <c r="C817" s="13">
        <v>62</v>
      </c>
      <c r="D817" s="14">
        <v>0</v>
      </c>
      <c r="E817" s="11">
        <v>12981.35</v>
      </c>
      <c r="F817" s="12" t="s">
        <v>2363</v>
      </c>
      <c r="G817" s="13" t="s">
        <v>2363</v>
      </c>
      <c r="H817" s="14" t="s">
        <v>2364</v>
      </c>
    </row>
    <row r="818" spans="1:8" x14ac:dyDescent="0.3">
      <c r="A818" s="16" t="s">
        <v>831</v>
      </c>
      <c r="B818" s="17" t="s">
        <v>3796</v>
      </c>
      <c r="C818" s="18">
        <v>62</v>
      </c>
      <c r="D818" s="3">
        <v>0</v>
      </c>
      <c r="E818" s="16">
        <v>12979.36</v>
      </c>
      <c r="F818" s="17" t="s">
        <v>2363</v>
      </c>
      <c r="G818" s="18" t="s">
        <v>2366</v>
      </c>
      <c r="H818" s="3" t="s">
        <v>2386</v>
      </c>
    </row>
    <row r="819" spans="1:8" x14ac:dyDescent="0.3">
      <c r="A819" s="11" t="s">
        <v>832</v>
      </c>
      <c r="B819" s="12" t="s">
        <v>3795</v>
      </c>
      <c r="C819" s="13">
        <v>62</v>
      </c>
      <c r="D819" s="14">
        <v>0</v>
      </c>
      <c r="E819" s="11">
        <v>12957.12</v>
      </c>
      <c r="F819" s="12" t="s">
        <v>2363</v>
      </c>
      <c r="G819" s="13" t="s">
        <v>2366</v>
      </c>
      <c r="H819" s="14" t="s">
        <v>2386</v>
      </c>
    </row>
    <row r="820" spans="1:8" x14ac:dyDescent="0.3">
      <c r="A820" s="16" t="s">
        <v>833</v>
      </c>
      <c r="B820" s="17" t="s">
        <v>3794</v>
      </c>
      <c r="C820" s="18">
        <v>61</v>
      </c>
      <c r="D820" s="3">
        <v>0</v>
      </c>
      <c r="E820" s="16">
        <v>12950.07</v>
      </c>
      <c r="F820" s="17" t="s">
        <v>2363</v>
      </c>
      <c r="G820" s="18" t="s">
        <v>2366</v>
      </c>
      <c r="H820" s="3" t="s">
        <v>2371</v>
      </c>
    </row>
    <row r="821" spans="1:8" x14ac:dyDescent="0.3">
      <c r="A821" s="11" t="s">
        <v>834</v>
      </c>
      <c r="B821" s="12" t="s">
        <v>3793</v>
      </c>
      <c r="C821" s="13">
        <v>56</v>
      </c>
      <c r="D821" s="14">
        <v>4</v>
      </c>
      <c r="E821" s="11">
        <v>12949.16</v>
      </c>
      <c r="F821" s="12" t="s">
        <v>2363</v>
      </c>
      <c r="G821" s="13" t="s">
        <v>2363</v>
      </c>
      <c r="H821" s="14" t="s">
        <v>2364</v>
      </c>
    </row>
    <row r="822" spans="1:8" x14ac:dyDescent="0.3">
      <c r="A822" s="16" t="s">
        <v>835</v>
      </c>
      <c r="B822" s="17" t="s">
        <v>3792</v>
      </c>
      <c r="C822" s="18">
        <v>59</v>
      </c>
      <c r="D822" s="3">
        <v>2</v>
      </c>
      <c r="E822" s="16">
        <v>12928.79</v>
      </c>
      <c r="F822" s="17" t="s">
        <v>2363</v>
      </c>
      <c r="G822" s="18" t="s">
        <v>2362</v>
      </c>
      <c r="H822" s="3" t="s">
        <v>2364</v>
      </c>
    </row>
    <row r="823" spans="1:8" x14ac:dyDescent="0.3">
      <c r="A823" s="11" t="s">
        <v>836</v>
      </c>
      <c r="B823" s="12" t="s">
        <v>3791</v>
      </c>
      <c r="C823" s="13">
        <v>59</v>
      </c>
      <c r="D823" s="14">
        <v>2</v>
      </c>
      <c r="E823" s="11">
        <v>12925.89</v>
      </c>
      <c r="F823" s="12" t="s">
        <v>2363</v>
      </c>
      <c r="G823" s="13" t="s">
        <v>2362</v>
      </c>
      <c r="H823" s="14" t="s">
        <v>2364</v>
      </c>
    </row>
    <row r="824" spans="1:8" x14ac:dyDescent="0.3">
      <c r="A824" s="16" t="s">
        <v>837</v>
      </c>
      <c r="B824" s="17" t="s">
        <v>3790</v>
      </c>
      <c r="C824" s="18">
        <v>59</v>
      </c>
      <c r="D824" s="3">
        <v>1</v>
      </c>
      <c r="E824" s="16">
        <v>12913.99</v>
      </c>
      <c r="F824" s="17" t="s">
        <v>2363</v>
      </c>
      <c r="G824" s="18" t="s">
        <v>2362</v>
      </c>
      <c r="H824" s="3" t="s">
        <v>2508</v>
      </c>
    </row>
    <row r="825" spans="1:8" x14ac:dyDescent="0.3">
      <c r="A825" s="11" t="s">
        <v>838</v>
      </c>
      <c r="B825" s="12" t="s">
        <v>2432</v>
      </c>
      <c r="C825" s="13">
        <v>18</v>
      </c>
      <c r="D825" s="14">
        <v>0</v>
      </c>
      <c r="E825" s="11">
        <v>12890.06</v>
      </c>
      <c r="F825" s="12" t="s">
        <v>2363</v>
      </c>
      <c r="G825" s="13" t="s">
        <v>2366</v>
      </c>
      <c r="H825" s="14" t="s">
        <v>2506</v>
      </c>
    </row>
    <row r="826" spans="1:8" x14ac:dyDescent="0.3">
      <c r="A826" s="11" t="s">
        <v>839</v>
      </c>
      <c r="B826" s="12" t="s">
        <v>3789</v>
      </c>
      <c r="C826" s="13">
        <v>38</v>
      </c>
      <c r="D826" s="14">
        <v>3</v>
      </c>
      <c r="E826" s="11">
        <v>12870.31</v>
      </c>
      <c r="F826" s="12" t="s">
        <v>2363</v>
      </c>
      <c r="G826" s="13" t="s">
        <v>2363</v>
      </c>
      <c r="H826" s="14" t="s">
        <v>2371</v>
      </c>
    </row>
    <row r="827" spans="1:8" x14ac:dyDescent="0.3">
      <c r="A827" s="16" t="s">
        <v>840</v>
      </c>
      <c r="B827" s="17" t="s">
        <v>3788</v>
      </c>
      <c r="C827" s="18">
        <v>59</v>
      </c>
      <c r="D827" s="3">
        <v>0</v>
      </c>
      <c r="E827" s="16">
        <v>12856.84</v>
      </c>
      <c r="F827" s="17" t="s">
        <v>2363</v>
      </c>
      <c r="G827" s="18" t="s">
        <v>2363</v>
      </c>
      <c r="H827" s="3" t="s">
        <v>2624</v>
      </c>
    </row>
    <row r="828" spans="1:8" x14ac:dyDescent="0.3">
      <c r="A828" s="11" t="s">
        <v>841</v>
      </c>
      <c r="B828" s="12" t="s">
        <v>3787</v>
      </c>
      <c r="C828" s="13">
        <v>49</v>
      </c>
      <c r="D828" s="14">
        <v>0</v>
      </c>
      <c r="E828" s="11">
        <v>12852.37</v>
      </c>
      <c r="F828" s="12" t="s">
        <v>2363</v>
      </c>
      <c r="G828" s="13" t="s">
        <v>2366</v>
      </c>
      <c r="H828" s="14" t="s">
        <v>2371</v>
      </c>
    </row>
    <row r="829" spans="1:8" x14ac:dyDescent="0.3">
      <c r="A829" s="16" t="s">
        <v>842</v>
      </c>
      <c r="B829" s="17" t="s">
        <v>3786</v>
      </c>
      <c r="C829" s="18">
        <v>29</v>
      </c>
      <c r="D829" s="3">
        <v>0</v>
      </c>
      <c r="E829" s="16">
        <v>12847.24</v>
      </c>
      <c r="F829" s="17" t="s">
        <v>2363</v>
      </c>
      <c r="G829" s="18" t="s">
        <v>2362</v>
      </c>
      <c r="H829" s="3" t="s">
        <v>2371</v>
      </c>
    </row>
    <row r="830" spans="1:8" x14ac:dyDescent="0.3">
      <c r="A830" s="11" t="s">
        <v>843</v>
      </c>
      <c r="B830" s="12" t="s">
        <v>3785</v>
      </c>
      <c r="C830" s="13">
        <v>18</v>
      </c>
      <c r="D830" s="14">
        <v>2</v>
      </c>
      <c r="E830" s="11">
        <v>12829.46</v>
      </c>
      <c r="F830" s="12" t="s">
        <v>2363</v>
      </c>
      <c r="G830" s="13" t="s">
        <v>2363</v>
      </c>
      <c r="H830" s="14" t="s">
        <v>2508</v>
      </c>
    </row>
    <row r="831" spans="1:8" x14ac:dyDescent="0.3">
      <c r="A831" s="16" t="s">
        <v>844</v>
      </c>
      <c r="B831" s="17" t="s">
        <v>3784</v>
      </c>
      <c r="C831" s="18">
        <v>55</v>
      </c>
      <c r="D831" s="3">
        <v>0</v>
      </c>
      <c r="E831" s="16">
        <v>12823.25</v>
      </c>
      <c r="F831" s="17" t="s">
        <v>2363</v>
      </c>
      <c r="G831" s="18" t="s">
        <v>2363</v>
      </c>
      <c r="H831" s="3" t="s">
        <v>2624</v>
      </c>
    </row>
    <row r="832" spans="1:8" x14ac:dyDescent="0.3">
      <c r="A832" s="11" t="s">
        <v>845</v>
      </c>
      <c r="B832" s="12" t="s">
        <v>3721</v>
      </c>
      <c r="C832" s="13">
        <v>59</v>
      </c>
      <c r="D832" s="14">
        <v>0</v>
      </c>
      <c r="E832" s="11">
        <v>12815.44</v>
      </c>
      <c r="F832" s="12" t="s">
        <v>2363</v>
      </c>
      <c r="G832" s="13" t="s">
        <v>2363</v>
      </c>
      <c r="H832" s="14" t="s">
        <v>2581</v>
      </c>
    </row>
    <row r="833" spans="1:8" x14ac:dyDescent="0.3">
      <c r="A833" s="16" t="s">
        <v>846</v>
      </c>
      <c r="B833" s="17" t="s">
        <v>3783</v>
      </c>
      <c r="C833" s="18">
        <v>44</v>
      </c>
      <c r="D833" s="3">
        <v>0</v>
      </c>
      <c r="E833" s="16">
        <v>12797.21</v>
      </c>
      <c r="F833" s="17" t="s">
        <v>2363</v>
      </c>
      <c r="G833" s="18" t="s">
        <v>2366</v>
      </c>
      <c r="H833" s="3" t="s">
        <v>2581</v>
      </c>
    </row>
    <row r="834" spans="1:8" x14ac:dyDescent="0.3">
      <c r="A834" s="11" t="s">
        <v>847</v>
      </c>
      <c r="B834" s="12" t="s">
        <v>3782</v>
      </c>
      <c r="C834" s="13">
        <v>39</v>
      </c>
      <c r="D834" s="14">
        <v>3</v>
      </c>
      <c r="E834" s="11">
        <v>12788.18</v>
      </c>
      <c r="F834" s="12" t="s">
        <v>2363</v>
      </c>
      <c r="G834" s="13" t="s">
        <v>2366</v>
      </c>
      <c r="H834" s="14" t="s">
        <v>2849</v>
      </c>
    </row>
    <row r="835" spans="1:8" x14ac:dyDescent="0.3">
      <c r="A835" s="16" t="s">
        <v>848</v>
      </c>
      <c r="B835" s="17" t="s">
        <v>3781</v>
      </c>
      <c r="C835" s="18">
        <v>59</v>
      </c>
      <c r="D835" s="3">
        <v>0</v>
      </c>
      <c r="E835" s="16">
        <v>12788.03</v>
      </c>
      <c r="F835" s="17" t="s">
        <v>2363</v>
      </c>
      <c r="G835" s="18" t="s">
        <v>2363</v>
      </c>
      <c r="H835" s="3" t="s">
        <v>2538</v>
      </c>
    </row>
    <row r="836" spans="1:8" x14ac:dyDescent="0.3">
      <c r="A836" s="16" t="s">
        <v>849</v>
      </c>
      <c r="B836" s="17" t="s">
        <v>3614</v>
      </c>
      <c r="C836" s="18">
        <v>50</v>
      </c>
      <c r="D836" s="3">
        <v>0</v>
      </c>
      <c r="E836" s="16">
        <v>12776.05</v>
      </c>
      <c r="F836" s="17" t="s">
        <v>2363</v>
      </c>
      <c r="G836" s="18" t="s">
        <v>2363</v>
      </c>
      <c r="H836" s="3" t="s">
        <v>2849</v>
      </c>
    </row>
    <row r="837" spans="1:8" x14ac:dyDescent="0.3">
      <c r="A837" s="11" t="s">
        <v>850</v>
      </c>
      <c r="B837" s="12" t="s">
        <v>3780</v>
      </c>
      <c r="C837" s="13">
        <v>47</v>
      </c>
      <c r="D837" s="14">
        <v>1</v>
      </c>
      <c r="E837" s="11">
        <v>12770.27</v>
      </c>
      <c r="F837" s="12" t="s">
        <v>2363</v>
      </c>
      <c r="G837" s="13" t="s">
        <v>2363</v>
      </c>
      <c r="H837" s="14" t="s">
        <v>2624</v>
      </c>
    </row>
    <row r="838" spans="1:8" x14ac:dyDescent="0.3">
      <c r="A838" s="16" t="s">
        <v>851</v>
      </c>
      <c r="B838" s="17" t="s">
        <v>3779</v>
      </c>
      <c r="C838" s="18">
        <v>60</v>
      </c>
      <c r="D838" s="3">
        <v>0</v>
      </c>
      <c r="E838" s="16">
        <v>12741.17</v>
      </c>
      <c r="F838" s="17" t="s">
        <v>2363</v>
      </c>
      <c r="G838" s="18" t="s">
        <v>2366</v>
      </c>
      <c r="H838" s="3" t="s">
        <v>2678</v>
      </c>
    </row>
    <row r="839" spans="1:8" x14ac:dyDescent="0.3">
      <c r="A839" s="11" t="s">
        <v>852</v>
      </c>
      <c r="B839" s="12" t="s">
        <v>3778</v>
      </c>
      <c r="C839" s="13">
        <v>60</v>
      </c>
      <c r="D839" s="14">
        <v>0</v>
      </c>
      <c r="E839" s="11">
        <v>12731</v>
      </c>
      <c r="F839" s="12" t="s">
        <v>2363</v>
      </c>
      <c r="G839" s="13" t="s">
        <v>2363</v>
      </c>
      <c r="H839" s="14" t="s">
        <v>2508</v>
      </c>
    </row>
    <row r="840" spans="1:8" x14ac:dyDescent="0.3">
      <c r="A840" s="16" t="s">
        <v>853</v>
      </c>
      <c r="B840" s="17" t="s">
        <v>3777</v>
      </c>
      <c r="C840" s="18">
        <v>34</v>
      </c>
      <c r="D840" s="3">
        <v>3</v>
      </c>
      <c r="E840" s="16">
        <v>12718.21</v>
      </c>
      <c r="F840" s="17" t="s">
        <v>2363</v>
      </c>
      <c r="G840" s="18" t="s">
        <v>2366</v>
      </c>
      <c r="H840" s="3" t="s">
        <v>2849</v>
      </c>
    </row>
    <row r="841" spans="1:8" x14ac:dyDescent="0.3">
      <c r="A841" s="11" t="s">
        <v>854</v>
      </c>
      <c r="B841" s="12" t="s">
        <v>3776</v>
      </c>
      <c r="C841" s="13">
        <v>52</v>
      </c>
      <c r="D841" s="14">
        <v>0</v>
      </c>
      <c r="E841" s="11">
        <v>12713</v>
      </c>
      <c r="F841" s="12" t="s">
        <v>2363</v>
      </c>
      <c r="G841" s="13" t="s">
        <v>2366</v>
      </c>
      <c r="H841" s="14" t="s">
        <v>2386</v>
      </c>
    </row>
    <row r="842" spans="1:8" x14ac:dyDescent="0.3">
      <c r="A842" s="16" t="s">
        <v>855</v>
      </c>
      <c r="B842" s="17" t="s">
        <v>3775</v>
      </c>
      <c r="C842" s="18">
        <v>58</v>
      </c>
      <c r="D842" s="3">
        <v>0</v>
      </c>
      <c r="E842" s="16">
        <v>12700.63</v>
      </c>
      <c r="F842" s="17" t="s">
        <v>2363</v>
      </c>
      <c r="G842" s="18" t="s">
        <v>2363</v>
      </c>
      <c r="H842" s="3" t="s">
        <v>2386</v>
      </c>
    </row>
    <row r="843" spans="1:8" x14ac:dyDescent="0.3">
      <c r="A843" s="11" t="s">
        <v>856</v>
      </c>
      <c r="B843" s="12" t="s">
        <v>3774</v>
      </c>
      <c r="C843" s="13">
        <v>30</v>
      </c>
      <c r="D843" s="14">
        <v>0</v>
      </c>
      <c r="E843" s="11">
        <v>12699.56</v>
      </c>
      <c r="F843" s="12" t="s">
        <v>2363</v>
      </c>
      <c r="G843" s="13" t="s">
        <v>2362</v>
      </c>
      <c r="H843" s="14" t="s">
        <v>2386</v>
      </c>
    </row>
    <row r="844" spans="1:8" x14ac:dyDescent="0.3">
      <c r="A844" s="16" t="s">
        <v>857</v>
      </c>
      <c r="B844" s="17" t="s">
        <v>3773</v>
      </c>
      <c r="C844" s="18">
        <v>48</v>
      </c>
      <c r="D844" s="3">
        <v>0</v>
      </c>
      <c r="E844" s="16">
        <v>12697.48</v>
      </c>
      <c r="F844" s="17" t="s">
        <v>2363</v>
      </c>
      <c r="G844" s="18" t="s">
        <v>2363</v>
      </c>
      <c r="H844" s="3" t="s">
        <v>2624</v>
      </c>
    </row>
    <row r="845" spans="1:8" x14ac:dyDescent="0.3">
      <c r="A845" s="11" t="s">
        <v>858</v>
      </c>
      <c r="B845" s="12" t="s">
        <v>3772</v>
      </c>
      <c r="C845" s="13">
        <v>60</v>
      </c>
      <c r="D845" s="14">
        <v>0</v>
      </c>
      <c r="E845" s="11">
        <v>12648.7</v>
      </c>
      <c r="F845" s="12" t="s">
        <v>2363</v>
      </c>
      <c r="G845" s="13" t="s">
        <v>2362</v>
      </c>
      <c r="H845" s="14" t="s">
        <v>2364</v>
      </c>
    </row>
    <row r="846" spans="1:8" x14ac:dyDescent="0.3">
      <c r="A846" s="11" t="s">
        <v>859</v>
      </c>
      <c r="B846" s="12" t="s">
        <v>3771</v>
      </c>
      <c r="C846" s="13">
        <v>57</v>
      </c>
      <c r="D846" s="14">
        <v>2</v>
      </c>
      <c r="E846" s="11">
        <v>12646.21</v>
      </c>
      <c r="F846" s="12" t="s">
        <v>2363</v>
      </c>
      <c r="G846" s="13" t="s">
        <v>2362</v>
      </c>
      <c r="H846" s="14" t="s">
        <v>2386</v>
      </c>
    </row>
    <row r="847" spans="1:8" x14ac:dyDescent="0.3">
      <c r="A847" s="16" t="s">
        <v>860</v>
      </c>
      <c r="B847" s="17" t="s">
        <v>3770</v>
      </c>
      <c r="C847" s="18">
        <v>60</v>
      </c>
      <c r="D847" s="3">
        <v>0</v>
      </c>
      <c r="E847" s="16">
        <v>12644.59</v>
      </c>
      <c r="F847" s="17" t="s">
        <v>2363</v>
      </c>
      <c r="G847" s="18" t="s">
        <v>2362</v>
      </c>
      <c r="H847" s="3" t="s">
        <v>2386</v>
      </c>
    </row>
    <row r="848" spans="1:8" x14ac:dyDescent="0.3">
      <c r="A848" s="11" t="s">
        <v>861</v>
      </c>
      <c r="B848" s="12" t="s">
        <v>3769</v>
      </c>
      <c r="C848" s="13">
        <v>56</v>
      </c>
      <c r="D848" s="14">
        <v>2</v>
      </c>
      <c r="E848" s="11">
        <v>12643.38</v>
      </c>
      <c r="F848" s="12" t="s">
        <v>2363</v>
      </c>
      <c r="G848" s="13" t="s">
        <v>2366</v>
      </c>
      <c r="H848" s="14" t="s">
        <v>2371</v>
      </c>
    </row>
    <row r="849" spans="1:8" x14ac:dyDescent="0.3">
      <c r="A849" s="16" t="s">
        <v>862</v>
      </c>
      <c r="B849" s="17" t="s">
        <v>3768</v>
      </c>
      <c r="C849" s="18">
        <v>50</v>
      </c>
      <c r="D849" s="3">
        <v>0</v>
      </c>
      <c r="E849" s="16">
        <v>12640.24</v>
      </c>
      <c r="F849" s="17" t="s">
        <v>2363</v>
      </c>
      <c r="G849" s="18" t="s">
        <v>2366</v>
      </c>
      <c r="H849" s="3" t="s">
        <v>2386</v>
      </c>
    </row>
    <row r="850" spans="1:8" x14ac:dyDescent="0.3">
      <c r="A850" s="11" t="s">
        <v>863</v>
      </c>
      <c r="B850" s="12" t="s">
        <v>3767</v>
      </c>
      <c r="C850" s="13">
        <v>60</v>
      </c>
      <c r="D850" s="14">
        <v>0</v>
      </c>
      <c r="E850" s="11">
        <v>12638.2</v>
      </c>
      <c r="F850" s="12" t="s">
        <v>2363</v>
      </c>
      <c r="G850" s="13" t="s">
        <v>2366</v>
      </c>
      <c r="H850" s="14" t="s">
        <v>2386</v>
      </c>
    </row>
    <row r="851" spans="1:8" x14ac:dyDescent="0.3">
      <c r="A851" s="16" t="s">
        <v>864</v>
      </c>
      <c r="B851" s="17" t="s">
        <v>3766</v>
      </c>
      <c r="C851" s="18">
        <v>60</v>
      </c>
      <c r="D851" s="3">
        <v>0</v>
      </c>
      <c r="E851" s="16">
        <v>12629.9</v>
      </c>
      <c r="F851" s="17" t="s">
        <v>2363</v>
      </c>
      <c r="G851" s="18" t="s">
        <v>2363</v>
      </c>
      <c r="H851" s="3" t="s">
        <v>2364</v>
      </c>
    </row>
    <row r="852" spans="1:8" x14ac:dyDescent="0.3">
      <c r="A852" s="11" t="s">
        <v>865</v>
      </c>
      <c r="B852" s="12" t="s">
        <v>3765</v>
      </c>
      <c r="C852" s="13">
        <v>57</v>
      </c>
      <c r="D852" s="14">
        <v>2</v>
      </c>
      <c r="E852" s="11">
        <v>12629.17</v>
      </c>
      <c r="F852" s="12" t="s">
        <v>2363</v>
      </c>
      <c r="G852" s="13" t="s">
        <v>2366</v>
      </c>
      <c r="H852" s="14" t="s">
        <v>2364</v>
      </c>
    </row>
    <row r="853" spans="1:8" x14ac:dyDescent="0.3">
      <c r="A853" s="16" t="s">
        <v>866</v>
      </c>
      <c r="B853" s="17" t="s">
        <v>3764</v>
      </c>
      <c r="C853" s="18">
        <v>52</v>
      </c>
      <c r="D853" s="3">
        <v>0</v>
      </c>
      <c r="E853" s="16">
        <v>12624.74</v>
      </c>
      <c r="F853" s="17" t="s">
        <v>2363</v>
      </c>
      <c r="G853" s="18" t="s">
        <v>2366</v>
      </c>
      <c r="H853" s="3" t="s">
        <v>2371</v>
      </c>
    </row>
    <row r="854" spans="1:8" x14ac:dyDescent="0.3">
      <c r="A854" s="11" t="s">
        <v>867</v>
      </c>
      <c r="B854" s="12" t="s">
        <v>3763</v>
      </c>
      <c r="C854" s="13">
        <v>59</v>
      </c>
      <c r="D854" s="14">
        <v>0</v>
      </c>
      <c r="E854" s="11">
        <v>12622.18</v>
      </c>
      <c r="F854" s="12" t="s">
        <v>2363</v>
      </c>
      <c r="G854" s="13" t="s">
        <v>2366</v>
      </c>
      <c r="H854" s="14" t="s">
        <v>2371</v>
      </c>
    </row>
    <row r="855" spans="1:8" x14ac:dyDescent="0.3">
      <c r="A855" s="16" t="s">
        <v>868</v>
      </c>
      <c r="B855" s="17" t="s">
        <v>3762</v>
      </c>
      <c r="C855" s="18">
        <v>24</v>
      </c>
      <c r="D855" s="3">
        <v>1</v>
      </c>
      <c r="E855" s="16">
        <v>12609.89</v>
      </c>
      <c r="F855" s="17" t="s">
        <v>2363</v>
      </c>
      <c r="G855" s="18" t="s">
        <v>2363</v>
      </c>
      <c r="H855" s="3" t="s">
        <v>2371</v>
      </c>
    </row>
    <row r="856" spans="1:8" x14ac:dyDescent="0.3">
      <c r="A856" s="16" t="s">
        <v>869</v>
      </c>
      <c r="B856" s="17" t="s">
        <v>3761</v>
      </c>
      <c r="C856" s="18">
        <v>34</v>
      </c>
      <c r="D856" s="3">
        <v>3</v>
      </c>
      <c r="E856" s="16">
        <v>12600.46</v>
      </c>
      <c r="F856" s="17" t="s">
        <v>2363</v>
      </c>
      <c r="G856" s="18" t="s">
        <v>2366</v>
      </c>
      <c r="H856" s="3" t="s">
        <v>2583</v>
      </c>
    </row>
    <row r="857" spans="1:8" x14ac:dyDescent="0.3">
      <c r="A857" s="11" t="s">
        <v>870</v>
      </c>
      <c r="B857" s="12" t="s">
        <v>3760</v>
      </c>
      <c r="C857" s="13">
        <v>52</v>
      </c>
      <c r="D857" s="14">
        <v>5</v>
      </c>
      <c r="E857" s="11">
        <v>12592.53</v>
      </c>
      <c r="F857" s="12" t="s">
        <v>2363</v>
      </c>
      <c r="G857" s="13" t="s">
        <v>2362</v>
      </c>
      <c r="H857" s="14" t="s">
        <v>2364</v>
      </c>
    </row>
    <row r="858" spans="1:8" x14ac:dyDescent="0.3">
      <c r="A858" s="16" t="s">
        <v>871</v>
      </c>
      <c r="B858" s="17" t="s">
        <v>3431</v>
      </c>
      <c r="C858" s="18">
        <v>53</v>
      </c>
      <c r="D858" s="3">
        <v>0</v>
      </c>
      <c r="E858" s="16">
        <v>12579.92</v>
      </c>
      <c r="F858" s="17" t="s">
        <v>2363</v>
      </c>
      <c r="G858" s="18" t="s">
        <v>2366</v>
      </c>
      <c r="H858" s="3" t="s">
        <v>2538</v>
      </c>
    </row>
    <row r="859" spans="1:8" x14ac:dyDescent="0.3">
      <c r="A859" s="11" t="s">
        <v>872</v>
      </c>
      <c r="B859" s="12" t="s">
        <v>3759</v>
      </c>
      <c r="C859" s="13">
        <v>61</v>
      </c>
      <c r="D859" s="14">
        <v>0</v>
      </c>
      <c r="E859" s="11">
        <v>12574.05</v>
      </c>
      <c r="F859" s="12" t="s">
        <v>2363</v>
      </c>
      <c r="G859" s="13" t="s">
        <v>2366</v>
      </c>
      <c r="H859" s="14" t="s">
        <v>2386</v>
      </c>
    </row>
    <row r="860" spans="1:8" x14ac:dyDescent="0.3">
      <c r="A860" s="16" t="s">
        <v>873</v>
      </c>
      <c r="B860" s="17" t="s">
        <v>3759</v>
      </c>
      <c r="C860" s="18">
        <v>61</v>
      </c>
      <c r="D860" s="3">
        <v>0</v>
      </c>
      <c r="E860" s="16">
        <v>12557.61</v>
      </c>
      <c r="F860" s="17" t="s">
        <v>2363</v>
      </c>
      <c r="G860" s="18" t="s">
        <v>2363</v>
      </c>
      <c r="H860" s="3" t="s">
        <v>2364</v>
      </c>
    </row>
    <row r="861" spans="1:8" x14ac:dyDescent="0.3">
      <c r="A861" s="11" t="s">
        <v>874</v>
      </c>
      <c r="B861" s="12" t="s">
        <v>3758</v>
      </c>
      <c r="C861" s="13">
        <v>60</v>
      </c>
      <c r="D861" s="14">
        <v>0</v>
      </c>
      <c r="E861" s="11">
        <v>12523.6</v>
      </c>
      <c r="F861" s="12" t="s">
        <v>2363</v>
      </c>
      <c r="G861" s="13" t="s">
        <v>2363</v>
      </c>
      <c r="H861" s="14" t="s">
        <v>2371</v>
      </c>
    </row>
    <row r="862" spans="1:8" x14ac:dyDescent="0.3">
      <c r="A862" s="16" t="s">
        <v>875</v>
      </c>
      <c r="B862" s="17" t="s">
        <v>3757</v>
      </c>
      <c r="C862" s="18">
        <v>56</v>
      </c>
      <c r="D862" s="3">
        <v>0</v>
      </c>
      <c r="E862" s="16">
        <v>12499.88</v>
      </c>
      <c r="F862" s="17" t="s">
        <v>2363</v>
      </c>
      <c r="G862" s="18" t="s">
        <v>2362</v>
      </c>
      <c r="H862" s="3" t="s">
        <v>2371</v>
      </c>
    </row>
    <row r="863" spans="1:8" x14ac:dyDescent="0.3">
      <c r="A863" s="11" t="s">
        <v>876</v>
      </c>
      <c r="B863" s="12" t="s">
        <v>3756</v>
      </c>
      <c r="C863" s="13">
        <v>54</v>
      </c>
      <c r="D863" s="14">
        <v>3</v>
      </c>
      <c r="E863" s="11">
        <v>12495.29</v>
      </c>
      <c r="F863" s="12" t="s">
        <v>2363</v>
      </c>
      <c r="G863" s="13" t="s">
        <v>2363</v>
      </c>
      <c r="H863" s="14" t="s">
        <v>2371</v>
      </c>
    </row>
    <row r="864" spans="1:8" x14ac:dyDescent="0.3">
      <c r="A864" s="16" t="s">
        <v>877</v>
      </c>
      <c r="B864" s="17" t="s">
        <v>3755</v>
      </c>
      <c r="C864" s="18">
        <v>55</v>
      </c>
      <c r="D864" s="3">
        <v>3</v>
      </c>
      <c r="E864" s="16">
        <v>12485.8</v>
      </c>
      <c r="F864" s="17" t="s">
        <v>2363</v>
      </c>
      <c r="G864" s="18" t="s">
        <v>2363</v>
      </c>
      <c r="H864" s="3" t="s">
        <v>2364</v>
      </c>
    </row>
    <row r="865" spans="1:8" x14ac:dyDescent="0.3">
      <c r="A865" s="11" t="s">
        <v>878</v>
      </c>
      <c r="B865" s="12" t="s">
        <v>3595</v>
      </c>
      <c r="C865" s="13">
        <v>54</v>
      </c>
      <c r="D865" s="14">
        <v>3</v>
      </c>
      <c r="E865" s="11">
        <v>12479.71</v>
      </c>
      <c r="F865" s="12" t="s">
        <v>2363</v>
      </c>
      <c r="G865" s="13" t="s">
        <v>2363</v>
      </c>
      <c r="H865" s="14" t="s">
        <v>2371</v>
      </c>
    </row>
    <row r="866" spans="1:8" x14ac:dyDescent="0.3">
      <c r="A866" s="11" t="s">
        <v>879</v>
      </c>
      <c r="B866" s="12" t="s">
        <v>3754</v>
      </c>
      <c r="C866" s="13">
        <v>54</v>
      </c>
      <c r="D866" s="14">
        <v>3</v>
      </c>
      <c r="E866" s="11">
        <v>12475.35</v>
      </c>
      <c r="F866" s="12" t="s">
        <v>2363</v>
      </c>
      <c r="G866" s="13" t="s">
        <v>2366</v>
      </c>
      <c r="H866" s="14" t="s">
        <v>2371</v>
      </c>
    </row>
    <row r="867" spans="1:8" x14ac:dyDescent="0.3">
      <c r="A867" s="16" t="s">
        <v>880</v>
      </c>
      <c r="B867" s="17" t="s">
        <v>3753</v>
      </c>
      <c r="C867" s="18">
        <v>27</v>
      </c>
      <c r="D867" s="3">
        <v>0</v>
      </c>
      <c r="E867" s="16">
        <v>12452.25</v>
      </c>
      <c r="F867" s="17" t="s">
        <v>2363</v>
      </c>
      <c r="G867" s="18" t="s">
        <v>2363</v>
      </c>
      <c r="H867" s="3" t="s">
        <v>2371</v>
      </c>
    </row>
    <row r="868" spans="1:8" x14ac:dyDescent="0.3">
      <c r="A868" s="11" t="s">
        <v>881</v>
      </c>
      <c r="B868" s="12" t="s">
        <v>3752</v>
      </c>
      <c r="C868" s="13">
        <v>58</v>
      </c>
      <c r="D868" s="14">
        <v>0</v>
      </c>
      <c r="E868" s="11">
        <v>12430.95</v>
      </c>
      <c r="F868" s="12" t="s">
        <v>2363</v>
      </c>
      <c r="G868" s="13" t="s">
        <v>2363</v>
      </c>
      <c r="H868" s="14" t="s">
        <v>2581</v>
      </c>
    </row>
    <row r="869" spans="1:8" x14ac:dyDescent="0.3">
      <c r="A869" s="16" t="s">
        <v>882</v>
      </c>
      <c r="B869" s="17" t="s">
        <v>3751</v>
      </c>
      <c r="C869" s="18">
        <v>43</v>
      </c>
      <c r="D869" s="3">
        <v>2</v>
      </c>
      <c r="E869" s="16">
        <v>12408.29</v>
      </c>
      <c r="F869" s="17" t="s">
        <v>2363</v>
      </c>
      <c r="G869" s="18" t="s">
        <v>2366</v>
      </c>
      <c r="H869" s="3" t="s">
        <v>2942</v>
      </c>
    </row>
    <row r="870" spans="1:8" x14ac:dyDescent="0.3">
      <c r="A870" s="11" t="s">
        <v>883</v>
      </c>
      <c r="B870" s="12" t="s">
        <v>3011</v>
      </c>
      <c r="C870" s="13">
        <v>50</v>
      </c>
      <c r="D870" s="14">
        <v>0</v>
      </c>
      <c r="E870" s="11">
        <v>12407.3</v>
      </c>
      <c r="F870" s="12" t="s">
        <v>2363</v>
      </c>
      <c r="G870" s="13" t="s">
        <v>2362</v>
      </c>
      <c r="H870" s="14" t="s">
        <v>2624</v>
      </c>
    </row>
    <row r="871" spans="1:8" x14ac:dyDescent="0.3">
      <c r="A871" s="16" t="s">
        <v>884</v>
      </c>
      <c r="B871" s="17" t="s">
        <v>3750</v>
      </c>
      <c r="C871" s="18">
        <v>33</v>
      </c>
      <c r="D871" s="3">
        <v>0</v>
      </c>
      <c r="E871" s="16">
        <v>12404.88</v>
      </c>
      <c r="F871" s="17" t="s">
        <v>2363</v>
      </c>
      <c r="G871" s="18" t="s">
        <v>2363</v>
      </c>
      <c r="H871" s="3" t="s">
        <v>2508</v>
      </c>
    </row>
    <row r="872" spans="1:8" x14ac:dyDescent="0.3">
      <c r="A872" s="11" t="s">
        <v>885</v>
      </c>
      <c r="B872" s="12" t="s">
        <v>3749</v>
      </c>
      <c r="C872" s="13">
        <v>60</v>
      </c>
      <c r="D872" s="14">
        <v>0</v>
      </c>
      <c r="E872" s="11">
        <v>12369.89</v>
      </c>
      <c r="F872" s="12" t="s">
        <v>2363</v>
      </c>
      <c r="G872" s="13" t="s">
        <v>2362</v>
      </c>
      <c r="H872" s="14" t="s">
        <v>2581</v>
      </c>
    </row>
    <row r="873" spans="1:8" x14ac:dyDescent="0.3">
      <c r="A873" s="16" t="s">
        <v>886</v>
      </c>
      <c r="B873" s="17" t="s">
        <v>3748</v>
      </c>
      <c r="C873" s="18">
        <v>56</v>
      </c>
      <c r="D873" s="3">
        <v>3</v>
      </c>
      <c r="E873" s="16">
        <v>12363.55</v>
      </c>
      <c r="F873" s="17" t="s">
        <v>2363</v>
      </c>
      <c r="G873" s="18" t="s">
        <v>2363</v>
      </c>
      <c r="H873" s="3" t="s">
        <v>2386</v>
      </c>
    </row>
    <row r="874" spans="1:8" x14ac:dyDescent="0.3">
      <c r="A874" s="11" t="s">
        <v>887</v>
      </c>
      <c r="B874" s="12" t="s">
        <v>3747</v>
      </c>
      <c r="C874" s="13">
        <v>59</v>
      </c>
      <c r="D874" s="14">
        <v>1</v>
      </c>
      <c r="E874" s="11">
        <v>12347.17</v>
      </c>
      <c r="F874" s="12" t="s">
        <v>2363</v>
      </c>
      <c r="G874" s="13" t="s">
        <v>2363</v>
      </c>
      <c r="H874" s="14" t="s">
        <v>2386</v>
      </c>
    </row>
    <row r="875" spans="1:8" x14ac:dyDescent="0.3">
      <c r="A875" s="16" t="s">
        <v>888</v>
      </c>
      <c r="B875" s="17" t="s">
        <v>3746</v>
      </c>
      <c r="C875" s="18">
        <v>59</v>
      </c>
      <c r="D875" s="3">
        <v>1</v>
      </c>
      <c r="E875" s="16">
        <v>12333.83</v>
      </c>
      <c r="F875" s="17" t="s">
        <v>2363</v>
      </c>
      <c r="G875" s="18" t="s">
        <v>2362</v>
      </c>
      <c r="H875" s="3" t="s">
        <v>2386</v>
      </c>
    </row>
    <row r="876" spans="1:8" x14ac:dyDescent="0.3">
      <c r="A876" s="16" t="s">
        <v>889</v>
      </c>
      <c r="B876" s="17" t="s">
        <v>3745</v>
      </c>
      <c r="C876" s="18">
        <v>59</v>
      </c>
      <c r="D876" s="3">
        <v>0</v>
      </c>
      <c r="E876" s="16">
        <v>12323.94</v>
      </c>
      <c r="F876" s="17" t="s">
        <v>2363</v>
      </c>
      <c r="G876" s="18" t="s">
        <v>2363</v>
      </c>
      <c r="H876" s="3" t="s">
        <v>2678</v>
      </c>
    </row>
    <row r="877" spans="1:8" x14ac:dyDescent="0.3">
      <c r="A877" s="11" t="s">
        <v>890</v>
      </c>
      <c r="B877" s="12" t="s">
        <v>3744</v>
      </c>
      <c r="C877" s="13">
        <v>59</v>
      </c>
      <c r="D877" s="14">
        <v>0</v>
      </c>
      <c r="E877" s="11">
        <v>12299.59</v>
      </c>
      <c r="F877" s="12" t="s">
        <v>2363</v>
      </c>
      <c r="G877" s="13" t="s">
        <v>2366</v>
      </c>
      <c r="H877" s="14" t="s">
        <v>2538</v>
      </c>
    </row>
    <row r="878" spans="1:8" x14ac:dyDescent="0.3">
      <c r="A878" s="16" t="s">
        <v>891</v>
      </c>
      <c r="B878" s="17" t="s">
        <v>3743</v>
      </c>
      <c r="C878" s="18">
        <v>32</v>
      </c>
      <c r="D878" s="3">
        <v>3</v>
      </c>
      <c r="E878" s="16">
        <v>12282.38</v>
      </c>
      <c r="F878" s="17" t="s">
        <v>2363</v>
      </c>
      <c r="G878" s="18" t="s">
        <v>2366</v>
      </c>
      <c r="H878" s="3" t="s">
        <v>2386</v>
      </c>
    </row>
    <row r="879" spans="1:8" x14ac:dyDescent="0.3">
      <c r="A879" s="11" t="s">
        <v>892</v>
      </c>
      <c r="B879" s="12" t="s">
        <v>3742</v>
      </c>
      <c r="C879" s="13">
        <v>56</v>
      </c>
      <c r="D879" s="14">
        <v>0</v>
      </c>
      <c r="E879" s="11">
        <v>12282.03</v>
      </c>
      <c r="F879" s="12" t="s">
        <v>2363</v>
      </c>
      <c r="G879" s="13" t="s">
        <v>2366</v>
      </c>
      <c r="H879" s="14" t="s">
        <v>2538</v>
      </c>
    </row>
    <row r="880" spans="1:8" x14ac:dyDescent="0.3">
      <c r="A880" s="16" t="s">
        <v>893</v>
      </c>
      <c r="B880" s="17" t="s">
        <v>3741</v>
      </c>
      <c r="C880" s="18">
        <v>55</v>
      </c>
      <c r="D880" s="3">
        <v>2</v>
      </c>
      <c r="E880" s="16">
        <v>12269.69</v>
      </c>
      <c r="F880" s="17" t="s">
        <v>2363</v>
      </c>
      <c r="G880" s="18" t="s">
        <v>2362</v>
      </c>
      <c r="H880" s="3" t="s">
        <v>2371</v>
      </c>
    </row>
    <row r="881" spans="1:8" x14ac:dyDescent="0.3">
      <c r="A881" s="11" t="s">
        <v>894</v>
      </c>
      <c r="B881" s="12" t="s">
        <v>3740</v>
      </c>
      <c r="C881" s="13">
        <v>55</v>
      </c>
      <c r="D881" s="14">
        <v>2</v>
      </c>
      <c r="E881" s="11">
        <v>12268.63</v>
      </c>
      <c r="F881" s="12" t="s">
        <v>2363</v>
      </c>
      <c r="G881" s="13" t="s">
        <v>2366</v>
      </c>
      <c r="H881" s="14" t="s">
        <v>2371</v>
      </c>
    </row>
    <row r="882" spans="1:8" x14ac:dyDescent="0.3">
      <c r="A882" s="16" t="s">
        <v>895</v>
      </c>
      <c r="B882" s="17" t="s">
        <v>3739</v>
      </c>
      <c r="C882" s="18">
        <v>56</v>
      </c>
      <c r="D882" s="3">
        <v>2</v>
      </c>
      <c r="E882" s="16">
        <v>12265.51</v>
      </c>
      <c r="F882" s="17" t="s">
        <v>2363</v>
      </c>
      <c r="G882" s="18" t="s">
        <v>2363</v>
      </c>
      <c r="H882" s="3" t="s">
        <v>2364</v>
      </c>
    </row>
    <row r="883" spans="1:8" x14ac:dyDescent="0.3">
      <c r="A883" s="11" t="s">
        <v>896</v>
      </c>
      <c r="B883" s="12" t="s">
        <v>3738</v>
      </c>
      <c r="C883" s="13">
        <v>36</v>
      </c>
      <c r="D883" s="14">
        <v>3</v>
      </c>
      <c r="E883" s="11">
        <v>12255.04</v>
      </c>
      <c r="F883" s="12" t="s">
        <v>2363</v>
      </c>
      <c r="G883" s="13" t="s">
        <v>2362</v>
      </c>
      <c r="H883" s="14" t="s">
        <v>2849</v>
      </c>
    </row>
    <row r="884" spans="1:8" x14ac:dyDescent="0.3">
      <c r="A884" s="16" t="s">
        <v>897</v>
      </c>
      <c r="B884" s="17" t="s">
        <v>3737</v>
      </c>
      <c r="C884" s="18">
        <v>33</v>
      </c>
      <c r="D884" s="3">
        <v>3</v>
      </c>
      <c r="E884" s="16">
        <v>12254.44</v>
      </c>
      <c r="F884" s="17" t="s">
        <v>2363</v>
      </c>
      <c r="G884" s="18" t="s">
        <v>2363</v>
      </c>
      <c r="H884" s="3" t="s">
        <v>2849</v>
      </c>
    </row>
    <row r="885" spans="1:8" x14ac:dyDescent="0.3">
      <c r="A885" s="11" t="s">
        <v>898</v>
      </c>
      <c r="B885" s="12" t="s">
        <v>3736</v>
      </c>
      <c r="C885" s="13">
        <v>48</v>
      </c>
      <c r="D885" s="14">
        <v>0</v>
      </c>
      <c r="E885" s="11">
        <v>12245.17</v>
      </c>
      <c r="F885" s="12" t="s">
        <v>2363</v>
      </c>
      <c r="G885" s="13" t="s">
        <v>2366</v>
      </c>
      <c r="H885" s="14" t="s">
        <v>2371</v>
      </c>
    </row>
    <row r="886" spans="1:8" x14ac:dyDescent="0.3">
      <c r="A886" s="11" t="s">
        <v>899</v>
      </c>
      <c r="B886" s="12" t="s">
        <v>3735</v>
      </c>
      <c r="C886" s="13">
        <v>59</v>
      </c>
      <c r="D886" s="14">
        <v>0</v>
      </c>
      <c r="E886" s="11">
        <v>12244.53</v>
      </c>
      <c r="F886" s="12" t="s">
        <v>2363</v>
      </c>
      <c r="G886" s="13" t="s">
        <v>2366</v>
      </c>
      <c r="H886" s="14" t="s">
        <v>2364</v>
      </c>
    </row>
    <row r="887" spans="1:8" x14ac:dyDescent="0.3">
      <c r="A887" s="16" t="s">
        <v>900</v>
      </c>
      <c r="B887" s="17" t="s">
        <v>3734</v>
      </c>
      <c r="C887" s="18">
        <v>56</v>
      </c>
      <c r="D887" s="3">
        <v>0</v>
      </c>
      <c r="E887" s="16">
        <v>12237.73</v>
      </c>
      <c r="F887" s="17" t="s">
        <v>2363</v>
      </c>
      <c r="G887" s="18" t="s">
        <v>2363</v>
      </c>
      <c r="H887" s="3" t="s">
        <v>2371</v>
      </c>
    </row>
    <row r="888" spans="1:8" x14ac:dyDescent="0.3">
      <c r="A888" s="11" t="s">
        <v>901</v>
      </c>
      <c r="B888" s="12" t="s">
        <v>3733</v>
      </c>
      <c r="C888" s="13">
        <v>58</v>
      </c>
      <c r="D888" s="14">
        <v>0</v>
      </c>
      <c r="E888" s="11">
        <v>12235.84</v>
      </c>
      <c r="F888" s="12" t="s">
        <v>2363</v>
      </c>
      <c r="G888" s="13" t="s">
        <v>2363</v>
      </c>
      <c r="H888" s="14" t="s">
        <v>2371</v>
      </c>
    </row>
    <row r="889" spans="1:8" x14ac:dyDescent="0.3">
      <c r="A889" s="16" t="s">
        <v>902</v>
      </c>
      <c r="B889" s="17" t="s">
        <v>3732</v>
      </c>
      <c r="C889" s="18">
        <v>59</v>
      </c>
      <c r="D889" s="3">
        <v>0</v>
      </c>
      <c r="E889" s="16">
        <v>12233.83</v>
      </c>
      <c r="F889" s="17" t="s">
        <v>2363</v>
      </c>
      <c r="G889" s="18" t="s">
        <v>2366</v>
      </c>
      <c r="H889" s="3" t="s">
        <v>2386</v>
      </c>
    </row>
    <row r="890" spans="1:8" x14ac:dyDescent="0.3">
      <c r="A890" s="11" t="s">
        <v>903</v>
      </c>
      <c r="B890" s="12" t="s">
        <v>3731</v>
      </c>
      <c r="C890" s="13">
        <v>58</v>
      </c>
      <c r="D890" s="14">
        <v>0</v>
      </c>
      <c r="E890" s="11">
        <v>12231.61</v>
      </c>
      <c r="F890" s="12" t="s">
        <v>2363</v>
      </c>
      <c r="G890" s="13" t="s">
        <v>2363</v>
      </c>
      <c r="H890" s="14" t="s">
        <v>2371</v>
      </c>
    </row>
    <row r="891" spans="1:8" x14ac:dyDescent="0.3">
      <c r="A891" s="16" t="s">
        <v>904</v>
      </c>
      <c r="B891" s="17" t="s">
        <v>3730</v>
      </c>
      <c r="C891" s="18">
        <v>58</v>
      </c>
      <c r="D891" s="3">
        <v>0</v>
      </c>
      <c r="E891" s="16">
        <v>12224.35</v>
      </c>
      <c r="F891" s="17" t="s">
        <v>2363</v>
      </c>
      <c r="G891" s="18" t="s">
        <v>2366</v>
      </c>
      <c r="H891" s="3" t="s">
        <v>2371</v>
      </c>
    </row>
    <row r="892" spans="1:8" x14ac:dyDescent="0.3">
      <c r="A892" s="11" t="s">
        <v>905</v>
      </c>
      <c r="B892" s="12" t="s">
        <v>3729</v>
      </c>
      <c r="C892" s="13">
        <v>58</v>
      </c>
      <c r="D892" s="14">
        <v>0</v>
      </c>
      <c r="E892" s="11">
        <v>12222.9</v>
      </c>
      <c r="F892" s="12" t="s">
        <v>2363</v>
      </c>
      <c r="G892" s="13" t="s">
        <v>2362</v>
      </c>
      <c r="H892" s="14" t="s">
        <v>2371</v>
      </c>
    </row>
    <row r="893" spans="1:8" x14ac:dyDescent="0.3">
      <c r="A893" s="16" t="s">
        <v>906</v>
      </c>
      <c r="B893" s="17" t="s">
        <v>3728</v>
      </c>
      <c r="C893" s="18">
        <v>45</v>
      </c>
      <c r="D893" s="3">
        <v>2</v>
      </c>
      <c r="E893" s="16">
        <v>12218.7</v>
      </c>
      <c r="F893" s="17" t="s">
        <v>2363</v>
      </c>
      <c r="G893" s="18" t="s">
        <v>2366</v>
      </c>
      <c r="H893" s="3" t="s">
        <v>2371</v>
      </c>
    </row>
    <row r="894" spans="1:8" x14ac:dyDescent="0.3">
      <c r="A894" s="11" t="s">
        <v>907</v>
      </c>
      <c r="B894" s="12" t="s">
        <v>2938</v>
      </c>
      <c r="C894" s="13">
        <v>31</v>
      </c>
      <c r="D894" s="14">
        <v>3</v>
      </c>
      <c r="E894" s="11">
        <v>12198.64</v>
      </c>
      <c r="F894" s="12" t="s">
        <v>2363</v>
      </c>
      <c r="G894" s="13" t="s">
        <v>2363</v>
      </c>
      <c r="H894" s="14" t="s">
        <v>2849</v>
      </c>
    </row>
    <row r="895" spans="1:8" x14ac:dyDescent="0.3">
      <c r="A895" s="16" t="s">
        <v>908</v>
      </c>
      <c r="B895" s="17" t="s">
        <v>3727</v>
      </c>
      <c r="C895" s="18">
        <v>35</v>
      </c>
      <c r="D895" s="3">
        <v>3</v>
      </c>
      <c r="E895" s="16">
        <v>12148.2</v>
      </c>
      <c r="F895" s="17" t="s">
        <v>2363</v>
      </c>
      <c r="G895" s="18" t="s">
        <v>2363</v>
      </c>
      <c r="H895" s="3" t="s">
        <v>2371</v>
      </c>
    </row>
    <row r="896" spans="1:8" x14ac:dyDescent="0.3">
      <c r="A896" s="16" t="s">
        <v>909</v>
      </c>
      <c r="B896" s="17" t="s">
        <v>3726</v>
      </c>
      <c r="C896" s="18">
        <v>60</v>
      </c>
      <c r="D896" s="3">
        <v>0</v>
      </c>
      <c r="E896" s="16">
        <v>12146.97</v>
      </c>
      <c r="F896" s="17" t="s">
        <v>2363</v>
      </c>
      <c r="G896" s="18" t="s">
        <v>2363</v>
      </c>
      <c r="H896" s="3" t="s">
        <v>2386</v>
      </c>
    </row>
    <row r="897" spans="1:8" x14ac:dyDescent="0.3">
      <c r="A897" s="11" t="s">
        <v>910</v>
      </c>
      <c r="B897" s="12" t="s">
        <v>3725</v>
      </c>
      <c r="C897" s="13">
        <v>60</v>
      </c>
      <c r="D897" s="14">
        <v>0</v>
      </c>
      <c r="E897" s="11">
        <v>12142.58</v>
      </c>
      <c r="F897" s="12" t="s">
        <v>2363</v>
      </c>
      <c r="G897" s="13" t="s">
        <v>2362</v>
      </c>
      <c r="H897" s="14" t="s">
        <v>2364</v>
      </c>
    </row>
    <row r="898" spans="1:8" x14ac:dyDescent="0.3">
      <c r="A898" s="16" t="s">
        <v>911</v>
      </c>
      <c r="B898" s="17" t="s">
        <v>3724</v>
      </c>
      <c r="C898" s="18">
        <v>48</v>
      </c>
      <c r="D898" s="3">
        <v>0</v>
      </c>
      <c r="E898" s="16">
        <v>12137.6</v>
      </c>
      <c r="F898" s="17" t="s">
        <v>2363</v>
      </c>
      <c r="G898" s="18" t="s">
        <v>2363</v>
      </c>
      <c r="H898" s="3" t="s">
        <v>2371</v>
      </c>
    </row>
    <row r="899" spans="1:8" x14ac:dyDescent="0.3">
      <c r="A899" s="11" t="s">
        <v>912</v>
      </c>
      <c r="B899" s="12" t="s">
        <v>3723</v>
      </c>
      <c r="C899" s="13">
        <v>31</v>
      </c>
      <c r="D899" s="14">
        <v>3</v>
      </c>
      <c r="E899" s="11">
        <v>12130.8</v>
      </c>
      <c r="F899" s="12" t="s">
        <v>2363</v>
      </c>
      <c r="G899" s="13" t="s">
        <v>2363</v>
      </c>
      <c r="H899" s="14" t="s">
        <v>2849</v>
      </c>
    </row>
    <row r="900" spans="1:8" x14ac:dyDescent="0.3">
      <c r="A900" s="16" t="s">
        <v>913</v>
      </c>
      <c r="B900" s="17" t="s">
        <v>3722</v>
      </c>
      <c r="C900" s="18">
        <v>60</v>
      </c>
      <c r="D900" s="3">
        <v>0</v>
      </c>
      <c r="E900" s="16">
        <v>12129.61</v>
      </c>
      <c r="F900" s="17" t="s">
        <v>2363</v>
      </c>
      <c r="G900" s="18" t="s">
        <v>2366</v>
      </c>
      <c r="H900" s="3" t="s">
        <v>2371</v>
      </c>
    </row>
    <row r="901" spans="1:8" x14ac:dyDescent="0.3">
      <c r="A901" s="11" t="s">
        <v>914</v>
      </c>
      <c r="B901" s="12" t="s">
        <v>3721</v>
      </c>
      <c r="C901" s="13">
        <v>59</v>
      </c>
      <c r="D901" s="14">
        <v>0</v>
      </c>
      <c r="E901" s="11">
        <v>12124.99</v>
      </c>
      <c r="F901" s="12" t="s">
        <v>2363</v>
      </c>
      <c r="G901" s="13" t="s">
        <v>2366</v>
      </c>
      <c r="H901" s="14" t="s">
        <v>2371</v>
      </c>
    </row>
    <row r="902" spans="1:8" x14ac:dyDescent="0.3">
      <c r="A902" s="16" t="s">
        <v>915</v>
      </c>
      <c r="B902" s="17" t="s">
        <v>3720</v>
      </c>
      <c r="C902" s="18">
        <v>54</v>
      </c>
      <c r="D902" s="3">
        <v>3</v>
      </c>
      <c r="E902" s="16">
        <v>12105.32</v>
      </c>
      <c r="F902" s="17" t="s">
        <v>2363</v>
      </c>
      <c r="G902" s="18" t="s">
        <v>2363</v>
      </c>
      <c r="H902" s="3" t="s">
        <v>2386</v>
      </c>
    </row>
    <row r="903" spans="1:8" x14ac:dyDescent="0.3">
      <c r="A903" s="11" t="s">
        <v>916</v>
      </c>
      <c r="B903" s="12" t="s">
        <v>3719</v>
      </c>
      <c r="C903" s="13">
        <v>54</v>
      </c>
      <c r="D903" s="14">
        <v>2</v>
      </c>
      <c r="E903" s="11">
        <v>12096.65</v>
      </c>
      <c r="F903" s="12" t="s">
        <v>2363</v>
      </c>
      <c r="G903" s="13" t="s">
        <v>2366</v>
      </c>
      <c r="H903" s="14" t="s">
        <v>2581</v>
      </c>
    </row>
    <row r="904" spans="1:8" x14ac:dyDescent="0.3">
      <c r="A904" s="16" t="s">
        <v>917</v>
      </c>
      <c r="B904" s="17" t="s">
        <v>3718</v>
      </c>
      <c r="C904" s="18">
        <v>54</v>
      </c>
      <c r="D904" s="3">
        <v>3</v>
      </c>
      <c r="E904" s="16">
        <v>12094.48</v>
      </c>
      <c r="F904" s="17" t="s">
        <v>2363</v>
      </c>
      <c r="G904" s="18" t="s">
        <v>2363</v>
      </c>
      <c r="H904" s="3" t="s">
        <v>2386</v>
      </c>
    </row>
    <row r="905" spans="1:8" x14ac:dyDescent="0.3">
      <c r="A905" s="11" t="s">
        <v>918</v>
      </c>
      <c r="B905" s="12" t="s">
        <v>3717</v>
      </c>
      <c r="C905" s="13">
        <v>38</v>
      </c>
      <c r="D905" s="14">
        <v>3</v>
      </c>
      <c r="E905" s="11">
        <v>12091.34</v>
      </c>
      <c r="F905" s="12" t="s">
        <v>2363</v>
      </c>
      <c r="G905" s="13" t="s">
        <v>2362</v>
      </c>
      <c r="H905" s="14" t="s">
        <v>2942</v>
      </c>
    </row>
    <row r="906" spans="1:8" x14ac:dyDescent="0.3">
      <c r="A906" s="16" t="s">
        <v>919</v>
      </c>
      <c r="B906" s="17" t="s">
        <v>3716</v>
      </c>
      <c r="C906" s="18">
        <v>36</v>
      </c>
      <c r="D906" s="3">
        <v>3</v>
      </c>
      <c r="E906" s="16">
        <v>12048.13</v>
      </c>
      <c r="F906" s="17" t="s">
        <v>2363</v>
      </c>
      <c r="G906" s="18" t="s">
        <v>2362</v>
      </c>
      <c r="H906" s="3" t="s">
        <v>2849</v>
      </c>
    </row>
    <row r="907" spans="1:8" x14ac:dyDescent="0.3">
      <c r="A907" s="11" t="s">
        <v>920</v>
      </c>
      <c r="B907" s="12" t="s">
        <v>3715</v>
      </c>
      <c r="C907" s="13">
        <v>56</v>
      </c>
      <c r="D907" s="14">
        <v>1</v>
      </c>
      <c r="E907" s="11">
        <v>12044.34</v>
      </c>
      <c r="F907" s="12" t="s">
        <v>2363</v>
      </c>
      <c r="G907" s="13" t="s">
        <v>2366</v>
      </c>
      <c r="H907" s="14" t="s">
        <v>2371</v>
      </c>
    </row>
    <row r="908" spans="1:8" x14ac:dyDescent="0.3">
      <c r="A908" s="16" t="s">
        <v>921</v>
      </c>
      <c r="B908" s="17" t="s">
        <v>3714</v>
      </c>
      <c r="C908" s="18">
        <v>43</v>
      </c>
      <c r="D908" s="3">
        <v>2</v>
      </c>
      <c r="E908" s="16">
        <v>12035.18</v>
      </c>
      <c r="F908" s="17" t="s">
        <v>2363</v>
      </c>
      <c r="G908" s="18" t="s">
        <v>2363</v>
      </c>
      <c r="H908" s="3" t="s">
        <v>2624</v>
      </c>
    </row>
    <row r="909" spans="1:8" x14ac:dyDescent="0.3">
      <c r="A909" s="11" t="s">
        <v>922</v>
      </c>
      <c r="B909" s="12" t="s">
        <v>3713</v>
      </c>
      <c r="C909" s="13">
        <v>57</v>
      </c>
      <c r="D909" s="14">
        <v>1</v>
      </c>
      <c r="E909" s="11">
        <v>12032.33</v>
      </c>
      <c r="F909" s="12" t="s">
        <v>2363</v>
      </c>
      <c r="G909" s="13" t="s">
        <v>2366</v>
      </c>
      <c r="H909" s="14" t="s">
        <v>2386</v>
      </c>
    </row>
    <row r="910" spans="1:8" x14ac:dyDescent="0.3">
      <c r="A910" s="16" t="s">
        <v>923</v>
      </c>
      <c r="B910" s="17" t="s">
        <v>3712</v>
      </c>
      <c r="C910" s="18">
        <v>57</v>
      </c>
      <c r="D910" s="3">
        <v>0</v>
      </c>
      <c r="E910" s="16">
        <v>12029.29</v>
      </c>
      <c r="F910" s="17" t="s">
        <v>2363</v>
      </c>
      <c r="G910" s="18" t="s">
        <v>2362</v>
      </c>
      <c r="H910" s="3" t="s">
        <v>2581</v>
      </c>
    </row>
    <row r="911" spans="1:8" x14ac:dyDescent="0.3">
      <c r="A911" s="11" t="s">
        <v>924</v>
      </c>
      <c r="B911" s="12" t="s">
        <v>3711</v>
      </c>
      <c r="C911" s="13">
        <v>40</v>
      </c>
      <c r="D911" s="14">
        <v>3</v>
      </c>
      <c r="E911" s="11">
        <v>12001.29</v>
      </c>
      <c r="F911" s="12" t="s">
        <v>2363</v>
      </c>
      <c r="G911" s="13" t="s">
        <v>2363</v>
      </c>
      <c r="H911" s="14" t="s">
        <v>2624</v>
      </c>
    </row>
    <row r="912" spans="1:8" x14ac:dyDescent="0.3">
      <c r="A912" s="16" t="s">
        <v>925</v>
      </c>
      <c r="B912" s="17" t="s">
        <v>3710</v>
      </c>
      <c r="C912" s="18">
        <v>29</v>
      </c>
      <c r="D912" s="3">
        <v>0</v>
      </c>
      <c r="E912" s="16">
        <v>11994.89</v>
      </c>
      <c r="F912" s="17" t="s">
        <v>2363</v>
      </c>
      <c r="G912" s="18" t="s">
        <v>2362</v>
      </c>
      <c r="H912" s="3" t="s">
        <v>2371</v>
      </c>
    </row>
    <row r="913" spans="1:8" x14ac:dyDescent="0.3">
      <c r="A913" s="11" t="s">
        <v>926</v>
      </c>
      <c r="B913" s="12" t="s">
        <v>3709</v>
      </c>
      <c r="C913" s="13">
        <v>39</v>
      </c>
      <c r="D913" s="14">
        <v>3</v>
      </c>
      <c r="E913" s="11">
        <v>11987.68</v>
      </c>
      <c r="F913" s="12" t="s">
        <v>2363</v>
      </c>
      <c r="G913" s="13" t="s">
        <v>2362</v>
      </c>
      <c r="H913" s="14" t="s">
        <v>2849</v>
      </c>
    </row>
    <row r="914" spans="1:8" x14ac:dyDescent="0.3">
      <c r="A914" s="16" t="s">
        <v>927</v>
      </c>
      <c r="B914" s="17" t="s">
        <v>3708</v>
      </c>
      <c r="C914" s="18">
        <v>55</v>
      </c>
      <c r="D914" s="3">
        <v>3</v>
      </c>
      <c r="E914" s="16">
        <v>11987.17</v>
      </c>
      <c r="F914" s="17" t="s">
        <v>2363</v>
      </c>
      <c r="G914" s="18" t="s">
        <v>2363</v>
      </c>
      <c r="H914" s="3" t="s">
        <v>2364</v>
      </c>
    </row>
    <row r="915" spans="1:8" x14ac:dyDescent="0.3">
      <c r="A915" s="11" t="s">
        <v>928</v>
      </c>
      <c r="B915" s="12" t="s">
        <v>3697</v>
      </c>
      <c r="C915" s="13">
        <v>58</v>
      </c>
      <c r="D915" s="14">
        <v>1</v>
      </c>
      <c r="E915" s="11">
        <v>11946.63</v>
      </c>
      <c r="F915" s="12" t="s">
        <v>2363</v>
      </c>
      <c r="G915" s="13" t="s">
        <v>2362</v>
      </c>
      <c r="H915" s="14" t="s">
        <v>2364</v>
      </c>
    </row>
    <row r="916" spans="1:8" x14ac:dyDescent="0.3">
      <c r="A916" s="11" t="s">
        <v>929</v>
      </c>
      <c r="B916" s="12" t="s">
        <v>3707</v>
      </c>
      <c r="C916" s="13">
        <v>57</v>
      </c>
      <c r="D916" s="14">
        <v>1</v>
      </c>
      <c r="E916" s="11">
        <v>11945.13</v>
      </c>
      <c r="F916" s="12" t="s">
        <v>2363</v>
      </c>
      <c r="G916" s="13" t="s">
        <v>2362</v>
      </c>
      <c r="H916" s="14" t="s">
        <v>2371</v>
      </c>
    </row>
    <row r="917" spans="1:8" x14ac:dyDescent="0.3">
      <c r="A917" s="16" t="s">
        <v>930</v>
      </c>
      <c r="B917" s="17" t="s">
        <v>3706</v>
      </c>
      <c r="C917" s="18">
        <v>58</v>
      </c>
      <c r="D917" s="3">
        <v>0</v>
      </c>
      <c r="E917" s="16">
        <v>11944.59</v>
      </c>
      <c r="F917" s="17" t="s">
        <v>2363</v>
      </c>
      <c r="G917" s="18" t="s">
        <v>2362</v>
      </c>
      <c r="H917" s="3" t="s">
        <v>2508</v>
      </c>
    </row>
    <row r="918" spans="1:8" x14ac:dyDescent="0.3">
      <c r="A918" s="11" t="s">
        <v>931</v>
      </c>
      <c r="B918" s="12" t="s">
        <v>3705</v>
      </c>
      <c r="C918" s="13">
        <v>31</v>
      </c>
      <c r="D918" s="14">
        <v>3</v>
      </c>
      <c r="E918" s="11">
        <v>11941.83</v>
      </c>
      <c r="F918" s="12" t="s">
        <v>2363</v>
      </c>
      <c r="G918" s="13" t="s">
        <v>2366</v>
      </c>
      <c r="H918" s="14" t="s">
        <v>2583</v>
      </c>
    </row>
    <row r="919" spans="1:8" x14ac:dyDescent="0.3">
      <c r="A919" s="16" t="s">
        <v>932</v>
      </c>
      <c r="B919" s="17" t="s">
        <v>3704</v>
      </c>
      <c r="C919" s="18">
        <v>58</v>
      </c>
      <c r="D919" s="3">
        <v>0</v>
      </c>
      <c r="E919" s="16">
        <v>11938.26</v>
      </c>
      <c r="F919" s="17" t="s">
        <v>2363</v>
      </c>
      <c r="G919" s="18" t="s">
        <v>2363</v>
      </c>
      <c r="H919" s="3" t="s">
        <v>2506</v>
      </c>
    </row>
    <row r="920" spans="1:8" x14ac:dyDescent="0.3">
      <c r="A920" s="11" t="s">
        <v>933</v>
      </c>
      <c r="B920" s="12" t="s">
        <v>3703</v>
      </c>
      <c r="C920" s="13">
        <v>58</v>
      </c>
      <c r="D920" s="14">
        <v>0</v>
      </c>
      <c r="E920" s="11">
        <v>11931.13</v>
      </c>
      <c r="F920" s="12" t="s">
        <v>2363</v>
      </c>
      <c r="G920" s="13" t="s">
        <v>2366</v>
      </c>
      <c r="H920" s="14" t="s">
        <v>2506</v>
      </c>
    </row>
    <row r="921" spans="1:8" x14ac:dyDescent="0.3">
      <c r="A921" s="16" t="s">
        <v>934</v>
      </c>
      <c r="B921" s="17" t="s">
        <v>3702</v>
      </c>
      <c r="C921" s="18">
        <v>58</v>
      </c>
      <c r="D921" s="3">
        <v>0</v>
      </c>
      <c r="E921" s="16">
        <v>11918.2</v>
      </c>
      <c r="F921" s="17" t="s">
        <v>2363</v>
      </c>
      <c r="G921" s="18" t="s">
        <v>2366</v>
      </c>
      <c r="H921" s="3" t="s">
        <v>2624</v>
      </c>
    </row>
    <row r="922" spans="1:8" x14ac:dyDescent="0.3">
      <c r="A922" s="11" t="s">
        <v>935</v>
      </c>
      <c r="B922" s="12" t="s">
        <v>2430</v>
      </c>
      <c r="C922" s="13">
        <v>19</v>
      </c>
      <c r="D922" s="14">
        <v>2</v>
      </c>
      <c r="E922" s="11">
        <v>11884.05</v>
      </c>
      <c r="F922" s="12" t="s">
        <v>2363</v>
      </c>
      <c r="G922" s="13" t="s">
        <v>2363</v>
      </c>
      <c r="H922" s="14" t="s">
        <v>2364</v>
      </c>
    </row>
    <row r="923" spans="1:8" x14ac:dyDescent="0.3">
      <c r="A923" s="16" t="s">
        <v>936</v>
      </c>
      <c r="B923" s="17" t="s">
        <v>3701</v>
      </c>
      <c r="C923" s="18">
        <v>55</v>
      </c>
      <c r="D923" s="3">
        <v>2</v>
      </c>
      <c r="E923" s="16">
        <v>11881.97</v>
      </c>
      <c r="F923" s="17" t="s">
        <v>2363</v>
      </c>
      <c r="G923" s="18" t="s">
        <v>2366</v>
      </c>
      <c r="H923" s="3" t="s">
        <v>2364</v>
      </c>
    </row>
    <row r="924" spans="1:8" x14ac:dyDescent="0.3">
      <c r="A924" s="11" t="s">
        <v>937</v>
      </c>
      <c r="B924" s="12" t="s">
        <v>3700</v>
      </c>
      <c r="C924" s="13">
        <v>55</v>
      </c>
      <c r="D924" s="14">
        <v>2</v>
      </c>
      <c r="E924" s="11">
        <v>11881.36</v>
      </c>
      <c r="F924" s="12" t="s">
        <v>2363</v>
      </c>
      <c r="G924" s="13" t="s">
        <v>2362</v>
      </c>
      <c r="H924" s="14" t="s">
        <v>2386</v>
      </c>
    </row>
    <row r="925" spans="1:8" x14ac:dyDescent="0.3">
      <c r="A925" s="16" t="s">
        <v>938</v>
      </c>
      <c r="B925" s="17" t="s">
        <v>3699</v>
      </c>
      <c r="C925" s="18">
        <v>55</v>
      </c>
      <c r="D925" s="3">
        <v>1</v>
      </c>
      <c r="E925" s="16">
        <v>11879.1</v>
      </c>
      <c r="F925" s="17" t="s">
        <v>2363</v>
      </c>
      <c r="G925" s="18" t="s">
        <v>2363</v>
      </c>
      <c r="H925" s="3" t="s">
        <v>2581</v>
      </c>
    </row>
    <row r="926" spans="1:8" x14ac:dyDescent="0.3">
      <c r="A926" s="16" t="s">
        <v>939</v>
      </c>
      <c r="B926" s="17" t="s">
        <v>3698</v>
      </c>
      <c r="C926" s="18">
        <v>48</v>
      </c>
      <c r="D926" s="3">
        <v>0</v>
      </c>
      <c r="E926" s="16">
        <v>11858.56</v>
      </c>
      <c r="F926" s="17" t="s">
        <v>2363</v>
      </c>
      <c r="G926" s="18" t="s">
        <v>2363</v>
      </c>
      <c r="H926" s="3" t="s">
        <v>2386</v>
      </c>
    </row>
    <row r="927" spans="1:8" x14ac:dyDescent="0.3">
      <c r="A927" s="11" t="s">
        <v>940</v>
      </c>
      <c r="B927" s="12" t="s">
        <v>3697</v>
      </c>
      <c r="C927" s="13">
        <v>58</v>
      </c>
      <c r="D927" s="14">
        <v>0</v>
      </c>
      <c r="E927" s="11">
        <v>11856.41</v>
      </c>
      <c r="F927" s="12" t="s">
        <v>2363</v>
      </c>
      <c r="G927" s="13" t="s">
        <v>2362</v>
      </c>
      <c r="H927" s="14" t="s">
        <v>2364</v>
      </c>
    </row>
    <row r="928" spans="1:8" x14ac:dyDescent="0.3">
      <c r="A928" s="16" t="s">
        <v>941</v>
      </c>
      <c r="B928" s="17" t="s">
        <v>3693</v>
      </c>
      <c r="C928" s="18">
        <v>58</v>
      </c>
      <c r="D928" s="3">
        <v>0</v>
      </c>
      <c r="E928" s="16">
        <v>11848.14</v>
      </c>
      <c r="F928" s="17" t="s">
        <v>2363</v>
      </c>
      <c r="G928" s="18" t="s">
        <v>2362</v>
      </c>
      <c r="H928" s="3" t="s">
        <v>2386</v>
      </c>
    </row>
    <row r="929" spans="1:8" x14ac:dyDescent="0.3">
      <c r="A929" s="11" t="s">
        <v>942</v>
      </c>
      <c r="B929" s="12" t="s">
        <v>3696</v>
      </c>
      <c r="C929" s="13">
        <v>57</v>
      </c>
      <c r="D929" s="14">
        <v>0</v>
      </c>
      <c r="E929" s="11">
        <v>11842.62</v>
      </c>
      <c r="F929" s="12" t="s">
        <v>2363</v>
      </c>
      <c r="G929" s="13" t="s">
        <v>2363</v>
      </c>
      <c r="H929" s="14" t="s">
        <v>2371</v>
      </c>
    </row>
    <row r="930" spans="1:8" x14ac:dyDescent="0.3">
      <c r="A930" s="16" t="s">
        <v>943</v>
      </c>
      <c r="B930" s="17" t="s">
        <v>3695</v>
      </c>
      <c r="C930" s="18">
        <v>58</v>
      </c>
      <c r="D930" s="3">
        <v>0</v>
      </c>
      <c r="E930" s="16">
        <v>11842.44</v>
      </c>
      <c r="F930" s="17" t="s">
        <v>2363</v>
      </c>
      <c r="G930" s="18" t="s">
        <v>2362</v>
      </c>
      <c r="H930" s="3" t="s">
        <v>2386</v>
      </c>
    </row>
    <row r="931" spans="1:8" x14ac:dyDescent="0.3">
      <c r="A931" s="11" t="s">
        <v>944</v>
      </c>
      <c r="B931" s="12" t="s">
        <v>3694</v>
      </c>
      <c r="C931" s="13">
        <v>57</v>
      </c>
      <c r="D931" s="14">
        <v>0</v>
      </c>
      <c r="E931" s="11">
        <v>11840.78</v>
      </c>
      <c r="F931" s="12" t="s">
        <v>2363</v>
      </c>
      <c r="G931" s="13" t="s">
        <v>2362</v>
      </c>
      <c r="H931" s="14" t="s">
        <v>2371</v>
      </c>
    </row>
    <row r="932" spans="1:8" x14ac:dyDescent="0.3">
      <c r="A932" s="16" t="s">
        <v>945</v>
      </c>
      <c r="B932" s="17" t="s">
        <v>3508</v>
      </c>
      <c r="C932" s="18">
        <v>58</v>
      </c>
      <c r="D932" s="3">
        <v>0</v>
      </c>
      <c r="E932" s="16">
        <v>11837.16</v>
      </c>
      <c r="F932" s="17" t="s">
        <v>2363</v>
      </c>
      <c r="G932" s="18" t="s">
        <v>2363</v>
      </c>
      <c r="H932" s="3" t="s">
        <v>2386</v>
      </c>
    </row>
    <row r="933" spans="1:8" x14ac:dyDescent="0.3">
      <c r="A933" s="11" t="s">
        <v>946</v>
      </c>
      <c r="B933" s="12" t="s">
        <v>3693</v>
      </c>
      <c r="C933" s="13">
        <v>58</v>
      </c>
      <c r="D933" s="14">
        <v>0</v>
      </c>
      <c r="E933" s="11">
        <v>11833.78</v>
      </c>
      <c r="F933" s="12" t="s">
        <v>2363</v>
      </c>
      <c r="G933" s="13" t="s">
        <v>2363</v>
      </c>
      <c r="H933" s="14" t="s">
        <v>2364</v>
      </c>
    </row>
    <row r="934" spans="1:8" x14ac:dyDescent="0.3">
      <c r="A934" s="16" t="s">
        <v>947</v>
      </c>
      <c r="B934" s="17" t="s">
        <v>3668</v>
      </c>
      <c r="C934" s="18">
        <v>57</v>
      </c>
      <c r="D934" s="3">
        <v>0</v>
      </c>
      <c r="E934" s="16">
        <v>11830.61</v>
      </c>
      <c r="F934" s="17" t="s">
        <v>2363</v>
      </c>
      <c r="G934" s="18" t="s">
        <v>2366</v>
      </c>
      <c r="H934" s="3" t="s">
        <v>2371</v>
      </c>
    </row>
    <row r="935" spans="1:8" x14ac:dyDescent="0.3">
      <c r="A935" s="11" t="s">
        <v>948</v>
      </c>
      <c r="B935" s="12" t="s">
        <v>3692</v>
      </c>
      <c r="C935" s="13">
        <v>40</v>
      </c>
      <c r="D935" s="14">
        <v>3</v>
      </c>
      <c r="E935" s="11">
        <v>11773.06</v>
      </c>
      <c r="F935" s="12" t="s">
        <v>2363</v>
      </c>
      <c r="G935" s="13" t="s">
        <v>2363</v>
      </c>
      <c r="H935" s="14" t="s">
        <v>2849</v>
      </c>
    </row>
    <row r="936" spans="1:8" x14ac:dyDescent="0.3">
      <c r="A936" s="11" t="s">
        <v>949</v>
      </c>
      <c r="B936" s="12" t="s">
        <v>3691</v>
      </c>
      <c r="C936" s="13">
        <v>56</v>
      </c>
      <c r="D936" s="14">
        <v>1</v>
      </c>
      <c r="E936" s="11">
        <v>11763</v>
      </c>
      <c r="F936" s="12" t="s">
        <v>2363</v>
      </c>
      <c r="G936" s="13" t="s">
        <v>2363</v>
      </c>
      <c r="H936" s="14" t="s">
        <v>2508</v>
      </c>
    </row>
    <row r="937" spans="1:8" x14ac:dyDescent="0.3">
      <c r="A937" s="16" t="s">
        <v>950</v>
      </c>
      <c r="B937" s="17" t="s">
        <v>3690</v>
      </c>
      <c r="C937" s="18">
        <v>43</v>
      </c>
      <c r="D937" s="3">
        <v>2</v>
      </c>
      <c r="E937" s="16">
        <v>11752.68</v>
      </c>
      <c r="F937" s="17" t="s">
        <v>2363</v>
      </c>
      <c r="G937" s="18" t="s">
        <v>2366</v>
      </c>
      <c r="H937" s="3" t="s">
        <v>2849</v>
      </c>
    </row>
    <row r="938" spans="1:8" x14ac:dyDescent="0.3">
      <c r="A938" s="11" t="s">
        <v>951</v>
      </c>
      <c r="B938" s="12" t="s">
        <v>3689</v>
      </c>
      <c r="C938" s="13">
        <v>58</v>
      </c>
      <c r="D938" s="14">
        <v>0</v>
      </c>
      <c r="E938" s="11">
        <v>11743.93</v>
      </c>
      <c r="F938" s="12" t="s">
        <v>2363</v>
      </c>
      <c r="G938" s="13" t="s">
        <v>2366</v>
      </c>
      <c r="H938" s="14" t="s">
        <v>2371</v>
      </c>
    </row>
    <row r="939" spans="1:8" x14ac:dyDescent="0.3">
      <c r="A939" s="16" t="s">
        <v>952</v>
      </c>
      <c r="B939" s="17" t="s">
        <v>3688</v>
      </c>
      <c r="C939" s="18">
        <v>59</v>
      </c>
      <c r="D939" s="3">
        <v>0</v>
      </c>
      <c r="E939" s="16">
        <v>11743.3</v>
      </c>
      <c r="F939" s="17" t="s">
        <v>2363</v>
      </c>
      <c r="G939" s="18" t="s">
        <v>2363</v>
      </c>
      <c r="H939" s="3" t="s">
        <v>2364</v>
      </c>
    </row>
    <row r="940" spans="1:8" x14ac:dyDescent="0.3">
      <c r="A940" s="11" t="s">
        <v>953</v>
      </c>
      <c r="B940" s="12" t="s">
        <v>3687</v>
      </c>
      <c r="C940" s="13">
        <v>53</v>
      </c>
      <c r="D940" s="14">
        <v>3</v>
      </c>
      <c r="E940" s="11">
        <v>11741.73</v>
      </c>
      <c r="F940" s="12" t="s">
        <v>2363</v>
      </c>
      <c r="G940" s="13" t="s">
        <v>2366</v>
      </c>
      <c r="H940" s="14" t="s">
        <v>2386</v>
      </c>
    </row>
    <row r="941" spans="1:8" x14ac:dyDescent="0.3">
      <c r="A941" s="16" t="s">
        <v>954</v>
      </c>
      <c r="B941" s="17" t="s">
        <v>3686</v>
      </c>
      <c r="C941" s="18">
        <v>34</v>
      </c>
      <c r="D941" s="3">
        <v>2</v>
      </c>
      <c r="E941" s="16">
        <v>11737.85</v>
      </c>
      <c r="F941" s="17" t="s">
        <v>2363</v>
      </c>
      <c r="G941" s="18" t="s">
        <v>2366</v>
      </c>
      <c r="H941" s="3" t="s">
        <v>2386</v>
      </c>
    </row>
    <row r="942" spans="1:8" x14ac:dyDescent="0.3">
      <c r="A942" s="11" t="s">
        <v>955</v>
      </c>
      <c r="B942" s="12" t="s">
        <v>3685</v>
      </c>
      <c r="C942" s="13">
        <v>58</v>
      </c>
      <c r="D942" s="14">
        <v>0</v>
      </c>
      <c r="E942" s="11">
        <v>11735.88</v>
      </c>
      <c r="F942" s="12" t="s">
        <v>2363</v>
      </c>
      <c r="G942" s="13" t="s">
        <v>2366</v>
      </c>
      <c r="H942" s="14" t="s">
        <v>2371</v>
      </c>
    </row>
    <row r="943" spans="1:8" x14ac:dyDescent="0.3">
      <c r="A943" s="16" t="s">
        <v>956</v>
      </c>
      <c r="B943" s="17" t="s">
        <v>3684</v>
      </c>
      <c r="C943" s="18">
        <v>38</v>
      </c>
      <c r="D943" s="3">
        <v>3</v>
      </c>
      <c r="E943" s="16">
        <v>11730.82</v>
      </c>
      <c r="F943" s="17" t="s">
        <v>2363</v>
      </c>
      <c r="G943" s="18" t="s">
        <v>2363</v>
      </c>
      <c r="H943" s="3" t="s">
        <v>2849</v>
      </c>
    </row>
    <row r="944" spans="1:8" x14ac:dyDescent="0.3">
      <c r="A944" s="11" t="s">
        <v>957</v>
      </c>
      <c r="B944" s="12" t="s">
        <v>3683</v>
      </c>
      <c r="C944" s="13">
        <v>53</v>
      </c>
      <c r="D944" s="14">
        <v>2</v>
      </c>
      <c r="E944" s="11">
        <v>11729.68</v>
      </c>
      <c r="F944" s="12" t="s">
        <v>2363</v>
      </c>
      <c r="G944" s="13" t="s">
        <v>2366</v>
      </c>
      <c r="H944" s="14" t="s">
        <v>2581</v>
      </c>
    </row>
    <row r="945" spans="1:8" x14ac:dyDescent="0.3">
      <c r="A945" s="16" t="s">
        <v>958</v>
      </c>
      <c r="B945" s="17" t="s">
        <v>3682</v>
      </c>
      <c r="C945" s="18">
        <v>40</v>
      </c>
      <c r="D945" s="3">
        <v>3</v>
      </c>
      <c r="E945" s="16">
        <v>11712.97</v>
      </c>
      <c r="F945" s="17" t="s">
        <v>2363</v>
      </c>
      <c r="G945" s="18" t="s">
        <v>2362</v>
      </c>
      <c r="H945" s="3" t="s">
        <v>2624</v>
      </c>
    </row>
    <row r="946" spans="1:8" x14ac:dyDescent="0.3">
      <c r="A946" s="16" t="s">
        <v>959</v>
      </c>
      <c r="B946" s="17" t="s">
        <v>3112</v>
      </c>
      <c r="C946" s="18">
        <v>52</v>
      </c>
      <c r="D946" s="3">
        <v>0</v>
      </c>
      <c r="E946" s="16">
        <v>11696.52</v>
      </c>
      <c r="F946" s="17" t="s">
        <v>2363</v>
      </c>
      <c r="G946" s="18" t="s">
        <v>2366</v>
      </c>
      <c r="H946" s="3" t="s">
        <v>2624</v>
      </c>
    </row>
    <row r="947" spans="1:8" x14ac:dyDescent="0.3">
      <c r="A947" s="11" t="s">
        <v>960</v>
      </c>
      <c r="B947" s="12" t="s">
        <v>3681</v>
      </c>
      <c r="C947" s="13">
        <v>56</v>
      </c>
      <c r="D947" s="14">
        <v>1</v>
      </c>
      <c r="E947" s="11">
        <v>11674.13</v>
      </c>
      <c r="F947" s="12" t="s">
        <v>2363</v>
      </c>
      <c r="G947" s="13" t="s">
        <v>2366</v>
      </c>
      <c r="H947" s="14" t="s">
        <v>2386</v>
      </c>
    </row>
    <row r="948" spans="1:8" x14ac:dyDescent="0.3">
      <c r="A948" s="16" t="s">
        <v>961</v>
      </c>
      <c r="B948" s="17" t="s">
        <v>3680</v>
      </c>
      <c r="C948" s="18">
        <v>56</v>
      </c>
      <c r="D948" s="3">
        <v>0</v>
      </c>
      <c r="E948" s="16">
        <v>11658.38</v>
      </c>
      <c r="F948" s="17" t="s">
        <v>2363</v>
      </c>
      <c r="G948" s="18" t="s">
        <v>2363</v>
      </c>
      <c r="H948" s="3" t="s">
        <v>2581</v>
      </c>
    </row>
    <row r="949" spans="1:8" x14ac:dyDescent="0.3">
      <c r="A949" s="11" t="s">
        <v>962</v>
      </c>
      <c r="B949" s="12" t="s">
        <v>3679</v>
      </c>
      <c r="C949" s="13">
        <v>56</v>
      </c>
      <c r="D949" s="14">
        <v>0</v>
      </c>
      <c r="E949" s="11">
        <v>11658.12</v>
      </c>
      <c r="F949" s="12" t="s">
        <v>2363</v>
      </c>
      <c r="G949" s="13" t="s">
        <v>2366</v>
      </c>
      <c r="H949" s="14" t="s">
        <v>2581</v>
      </c>
    </row>
    <row r="950" spans="1:8" x14ac:dyDescent="0.3">
      <c r="A950" s="16" t="s">
        <v>963</v>
      </c>
      <c r="B950" s="17" t="s">
        <v>3678</v>
      </c>
      <c r="C950" s="18">
        <v>28</v>
      </c>
      <c r="D950" s="3">
        <v>0</v>
      </c>
      <c r="E950" s="16">
        <v>11657.81</v>
      </c>
      <c r="F950" s="17" t="s">
        <v>2363</v>
      </c>
      <c r="G950" s="18" t="s">
        <v>2362</v>
      </c>
      <c r="H950" s="3" t="s">
        <v>2583</v>
      </c>
    </row>
    <row r="951" spans="1:8" x14ac:dyDescent="0.3">
      <c r="A951" s="11" t="s">
        <v>964</v>
      </c>
      <c r="B951" s="12" t="s">
        <v>3677</v>
      </c>
      <c r="C951" s="13">
        <v>56</v>
      </c>
      <c r="D951" s="14">
        <v>0</v>
      </c>
      <c r="E951" s="11">
        <v>11657.72</v>
      </c>
      <c r="F951" s="12" t="s">
        <v>2363</v>
      </c>
      <c r="G951" s="13" t="s">
        <v>2362</v>
      </c>
      <c r="H951" s="14" t="s">
        <v>2581</v>
      </c>
    </row>
    <row r="952" spans="1:8" x14ac:dyDescent="0.3">
      <c r="A952" s="16" t="s">
        <v>965</v>
      </c>
      <c r="B952" s="17" t="s">
        <v>3676</v>
      </c>
      <c r="C952" s="18">
        <v>36</v>
      </c>
      <c r="D952" s="3">
        <v>3</v>
      </c>
      <c r="E952" s="16">
        <v>11625.11</v>
      </c>
      <c r="F952" s="17" t="s">
        <v>2363</v>
      </c>
      <c r="G952" s="18" t="s">
        <v>2363</v>
      </c>
      <c r="H952" s="3" t="s">
        <v>2942</v>
      </c>
    </row>
    <row r="953" spans="1:8" x14ac:dyDescent="0.3">
      <c r="A953" s="11" t="s">
        <v>966</v>
      </c>
      <c r="B953" s="12" t="s">
        <v>3675</v>
      </c>
      <c r="C953" s="13">
        <v>58</v>
      </c>
      <c r="D953" s="14">
        <v>0</v>
      </c>
      <c r="E953" s="11">
        <v>11602.75</v>
      </c>
      <c r="F953" s="12" t="s">
        <v>2363</v>
      </c>
      <c r="G953" s="13" t="s">
        <v>2366</v>
      </c>
      <c r="H953" s="14" t="s">
        <v>2831</v>
      </c>
    </row>
    <row r="954" spans="1:8" x14ac:dyDescent="0.3">
      <c r="A954" s="16" t="s">
        <v>967</v>
      </c>
      <c r="B954" s="17" t="s">
        <v>3674</v>
      </c>
      <c r="C954" s="18">
        <v>57</v>
      </c>
      <c r="D954" s="3">
        <v>1</v>
      </c>
      <c r="E954" s="16">
        <v>11576.13</v>
      </c>
      <c r="F954" s="17" t="s">
        <v>2363</v>
      </c>
      <c r="G954" s="18" t="s">
        <v>2363</v>
      </c>
      <c r="H954" s="3" t="s">
        <v>2386</v>
      </c>
    </row>
    <row r="955" spans="1:8" x14ac:dyDescent="0.3">
      <c r="A955" s="11" t="s">
        <v>968</v>
      </c>
      <c r="B955" s="12" t="s">
        <v>3673</v>
      </c>
      <c r="C955" s="13">
        <v>57</v>
      </c>
      <c r="D955" s="14">
        <v>0</v>
      </c>
      <c r="E955" s="11">
        <v>11566.3</v>
      </c>
      <c r="F955" s="12" t="s">
        <v>2363</v>
      </c>
      <c r="G955" s="13" t="s">
        <v>2363</v>
      </c>
      <c r="H955" s="14" t="s">
        <v>2508</v>
      </c>
    </row>
    <row r="956" spans="1:8" x14ac:dyDescent="0.3">
      <c r="A956" s="11" t="s">
        <v>969</v>
      </c>
      <c r="B956" s="12" t="s">
        <v>3672</v>
      </c>
      <c r="C956" s="13">
        <v>57</v>
      </c>
      <c r="D956" s="14">
        <v>1</v>
      </c>
      <c r="E956" s="11">
        <v>11554.22</v>
      </c>
      <c r="F956" s="12" t="s">
        <v>2363</v>
      </c>
      <c r="G956" s="13" t="s">
        <v>2366</v>
      </c>
      <c r="H956" s="14" t="s">
        <v>2364</v>
      </c>
    </row>
    <row r="957" spans="1:8" x14ac:dyDescent="0.3">
      <c r="A957" s="16" t="s">
        <v>970</v>
      </c>
      <c r="B957" s="17" t="s">
        <v>3671</v>
      </c>
      <c r="C957" s="18">
        <v>49</v>
      </c>
      <c r="D957" s="3">
        <v>5</v>
      </c>
      <c r="E957" s="16">
        <v>11552.9</v>
      </c>
      <c r="F957" s="17" t="s">
        <v>2363</v>
      </c>
      <c r="G957" s="18" t="s">
        <v>2362</v>
      </c>
      <c r="H957" s="3" t="s">
        <v>2386</v>
      </c>
    </row>
    <row r="958" spans="1:8" x14ac:dyDescent="0.3">
      <c r="A958" s="11" t="s">
        <v>971</v>
      </c>
      <c r="B958" s="12" t="s">
        <v>3670</v>
      </c>
      <c r="C958" s="13">
        <v>51</v>
      </c>
      <c r="D958" s="14">
        <v>0</v>
      </c>
      <c r="E958" s="11">
        <v>11540.25</v>
      </c>
      <c r="F958" s="12" t="s">
        <v>2363</v>
      </c>
      <c r="G958" s="13" t="s">
        <v>2366</v>
      </c>
      <c r="H958" s="14" t="s">
        <v>2371</v>
      </c>
    </row>
    <row r="959" spans="1:8" x14ac:dyDescent="0.3">
      <c r="A959" s="16" t="s">
        <v>972</v>
      </c>
      <c r="B959" s="17" t="s">
        <v>3669</v>
      </c>
      <c r="C959" s="18">
        <v>54</v>
      </c>
      <c r="D959" s="3">
        <v>2</v>
      </c>
      <c r="E959" s="16">
        <v>11538.42</v>
      </c>
      <c r="F959" s="17" t="s">
        <v>2363</v>
      </c>
      <c r="G959" s="18" t="s">
        <v>2366</v>
      </c>
      <c r="H959" s="3" t="s">
        <v>2386</v>
      </c>
    </row>
    <row r="960" spans="1:8" x14ac:dyDescent="0.3">
      <c r="A960" s="11" t="s">
        <v>973</v>
      </c>
      <c r="B960" s="12" t="s">
        <v>3668</v>
      </c>
      <c r="C960" s="13">
        <v>57</v>
      </c>
      <c r="D960" s="14">
        <v>0</v>
      </c>
      <c r="E960" s="11">
        <v>11534.87</v>
      </c>
      <c r="F960" s="12" t="s">
        <v>2363</v>
      </c>
      <c r="G960" s="13" t="s">
        <v>2366</v>
      </c>
      <c r="H960" s="14" t="s">
        <v>2678</v>
      </c>
    </row>
    <row r="961" spans="1:8" x14ac:dyDescent="0.3">
      <c r="A961" s="16" t="s">
        <v>974</v>
      </c>
      <c r="B961" s="17" t="s">
        <v>3667</v>
      </c>
      <c r="C961" s="18">
        <v>52</v>
      </c>
      <c r="D961" s="3">
        <v>0</v>
      </c>
      <c r="E961" s="16">
        <v>11530.12</v>
      </c>
      <c r="F961" s="17" t="s">
        <v>2363</v>
      </c>
      <c r="G961" s="18" t="s">
        <v>2366</v>
      </c>
      <c r="H961" s="3" t="s">
        <v>2371</v>
      </c>
    </row>
    <row r="962" spans="1:8" x14ac:dyDescent="0.3">
      <c r="A962" s="11" t="s">
        <v>975</v>
      </c>
      <c r="B962" s="12" t="s">
        <v>3666</v>
      </c>
      <c r="C962" s="13">
        <v>34</v>
      </c>
      <c r="D962" s="14">
        <v>3</v>
      </c>
      <c r="E962" s="11">
        <v>11524.25</v>
      </c>
      <c r="F962" s="12" t="s">
        <v>2363</v>
      </c>
      <c r="G962" s="13" t="s">
        <v>2366</v>
      </c>
      <c r="H962" s="14" t="s">
        <v>2849</v>
      </c>
    </row>
    <row r="963" spans="1:8" x14ac:dyDescent="0.3">
      <c r="A963" s="16" t="s">
        <v>976</v>
      </c>
      <c r="B963" s="17" t="s">
        <v>3665</v>
      </c>
      <c r="C963" s="18">
        <v>51</v>
      </c>
      <c r="D963" s="3">
        <v>4</v>
      </c>
      <c r="E963" s="16">
        <v>11520.1</v>
      </c>
      <c r="F963" s="17" t="s">
        <v>2363</v>
      </c>
      <c r="G963" s="18" t="s">
        <v>2366</v>
      </c>
      <c r="H963" s="3" t="s">
        <v>2371</v>
      </c>
    </row>
    <row r="964" spans="1:8" x14ac:dyDescent="0.3">
      <c r="A964" s="11" t="s">
        <v>977</v>
      </c>
      <c r="B964" s="12" t="s">
        <v>3664</v>
      </c>
      <c r="C964" s="13">
        <v>54</v>
      </c>
      <c r="D964" s="14">
        <v>1</v>
      </c>
      <c r="E964" s="11">
        <v>11512.41</v>
      </c>
      <c r="F964" s="12" t="s">
        <v>2363</v>
      </c>
      <c r="G964" s="13" t="s">
        <v>2366</v>
      </c>
      <c r="H964" s="14" t="s">
        <v>2581</v>
      </c>
    </row>
    <row r="965" spans="1:8" x14ac:dyDescent="0.3">
      <c r="A965" s="16" t="s">
        <v>978</v>
      </c>
      <c r="B965" s="17" t="s">
        <v>3663</v>
      </c>
      <c r="C965" s="18">
        <v>33</v>
      </c>
      <c r="D965" s="3">
        <v>3</v>
      </c>
      <c r="E965" s="16">
        <v>11511.61</v>
      </c>
      <c r="F965" s="17" t="s">
        <v>2363</v>
      </c>
      <c r="G965" s="18" t="s">
        <v>2363</v>
      </c>
      <c r="H965" s="3" t="s">
        <v>2849</v>
      </c>
    </row>
    <row r="966" spans="1:8" x14ac:dyDescent="0.3">
      <c r="A966" s="16" t="s">
        <v>979</v>
      </c>
      <c r="B966" s="17" t="s">
        <v>3662</v>
      </c>
      <c r="C966" s="18">
        <v>53</v>
      </c>
      <c r="D966" s="3">
        <v>0</v>
      </c>
      <c r="E966" s="16">
        <v>11497.69</v>
      </c>
      <c r="F966" s="17" t="s">
        <v>2363</v>
      </c>
      <c r="G966" s="18" t="s">
        <v>2366</v>
      </c>
      <c r="H966" s="3" t="s">
        <v>2371</v>
      </c>
    </row>
    <row r="967" spans="1:8" x14ac:dyDescent="0.3">
      <c r="A967" s="11" t="s">
        <v>980</v>
      </c>
      <c r="B967" s="12" t="s">
        <v>3661</v>
      </c>
      <c r="C967" s="13">
        <v>40</v>
      </c>
      <c r="D967" s="14">
        <v>3</v>
      </c>
      <c r="E967" s="11">
        <v>11492.46</v>
      </c>
      <c r="F967" s="12" t="s">
        <v>2363</v>
      </c>
      <c r="G967" s="13" t="s">
        <v>2363</v>
      </c>
      <c r="H967" s="14" t="s">
        <v>2849</v>
      </c>
    </row>
    <row r="968" spans="1:8" x14ac:dyDescent="0.3">
      <c r="A968" s="16" t="s">
        <v>981</v>
      </c>
      <c r="B968" s="17" t="s">
        <v>3660</v>
      </c>
      <c r="C968" s="18">
        <v>52</v>
      </c>
      <c r="D968" s="3">
        <v>3</v>
      </c>
      <c r="E968" s="16">
        <v>11488.32</v>
      </c>
      <c r="F968" s="17" t="s">
        <v>2363</v>
      </c>
      <c r="G968" s="18" t="s">
        <v>2366</v>
      </c>
      <c r="H968" s="3" t="s">
        <v>2603</v>
      </c>
    </row>
    <row r="969" spans="1:8" x14ac:dyDescent="0.3">
      <c r="A969" s="11" t="s">
        <v>982</v>
      </c>
      <c r="B969" s="12" t="s">
        <v>3659</v>
      </c>
      <c r="C969" s="13">
        <v>18</v>
      </c>
      <c r="D969" s="14">
        <v>0</v>
      </c>
      <c r="E969" s="11">
        <v>11482.63</v>
      </c>
      <c r="F969" s="12" t="s">
        <v>2363</v>
      </c>
      <c r="G969" s="13" t="s">
        <v>2362</v>
      </c>
      <c r="H969" s="14" t="s">
        <v>2364</v>
      </c>
    </row>
    <row r="970" spans="1:8" x14ac:dyDescent="0.3">
      <c r="A970" s="16" t="s">
        <v>983</v>
      </c>
      <c r="B970" s="17" t="s">
        <v>3658</v>
      </c>
      <c r="C970" s="18">
        <v>56</v>
      </c>
      <c r="D970" s="3">
        <v>0</v>
      </c>
      <c r="E970" s="16">
        <v>11478.14</v>
      </c>
      <c r="F970" s="17" t="s">
        <v>2363</v>
      </c>
      <c r="G970" s="18" t="s">
        <v>2362</v>
      </c>
      <c r="H970" s="3" t="s">
        <v>2538</v>
      </c>
    </row>
    <row r="971" spans="1:8" x14ac:dyDescent="0.3">
      <c r="A971" s="11" t="s">
        <v>984</v>
      </c>
      <c r="B971" s="12" t="s">
        <v>3657</v>
      </c>
      <c r="C971" s="13">
        <v>57</v>
      </c>
      <c r="D971" s="14">
        <v>0</v>
      </c>
      <c r="E971" s="11">
        <v>11455.28</v>
      </c>
      <c r="F971" s="12" t="s">
        <v>2363</v>
      </c>
      <c r="G971" s="13" t="s">
        <v>2362</v>
      </c>
      <c r="H971" s="14" t="s">
        <v>2386</v>
      </c>
    </row>
    <row r="972" spans="1:8" x14ac:dyDescent="0.3">
      <c r="A972" s="16" t="s">
        <v>985</v>
      </c>
      <c r="B972" s="17" t="s">
        <v>3656</v>
      </c>
      <c r="C972" s="18">
        <v>56</v>
      </c>
      <c r="D972" s="3">
        <v>0</v>
      </c>
      <c r="E972" s="16">
        <v>11454.02</v>
      </c>
      <c r="F972" s="17" t="s">
        <v>2363</v>
      </c>
      <c r="G972" s="18" t="s">
        <v>2366</v>
      </c>
      <c r="H972" s="3" t="s">
        <v>2371</v>
      </c>
    </row>
    <row r="973" spans="1:8" x14ac:dyDescent="0.3">
      <c r="A973" s="11" t="s">
        <v>986</v>
      </c>
      <c r="B973" s="12" t="s">
        <v>3655</v>
      </c>
      <c r="C973" s="13">
        <v>51</v>
      </c>
      <c r="D973" s="14">
        <v>3</v>
      </c>
      <c r="E973" s="11">
        <v>11436.74</v>
      </c>
      <c r="F973" s="12" t="s">
        <v>2363</v>
      </c>
      <c r="G973" s="13" t="s">
        <v>2363</v>
      </c>
      <c r="H973" s="14" t="s">
        <v>2371</v>
      </c>
    </row>
    <row r="974" spans="1:8" x14ac:dyDescent="0.3">
      <c r="A974" s="16" t="s">
        <v>987</v>
      </c>
      <c r="B974" s="17" t="s">
        <v>3654</v>
      </c>
      <c r="C974" s="18">
        <v>42</v>
      </c>
      <c r="D974" s="3">
        <v>2</v>
      </c>
      <c r="E974" s="16">
        <v>11435.74</v>
      </c>
      <c r="F974" s="17" t="s">
        <v>2363</v>
      </c>
      <c r="G974" s="18" t="s">
        <v>2363</v>
      </c>
      <c r="H974" s="3" t="s">
        <v>2624</v>
      </c>
    </row>
    <row r="975" spans="1:8" x14ac:dyDescent="0.3">
      <c r="A975" s="11" t="s">
        <v>988</v>
      </c>
      <c r="B975" s="12" t="s">
        <v>3653</v>
      </c>
      <c r="C975" s="13">
        <v>37</v>
      </c>
      <c r="D975" s="14">
        <v>3</v>
      </c>
      <c r="E975" s="11">
        <v>11419.49</v>
      </c>
      <c r="F975" s="12" t="s">
        <v>2363</v>
      </c>
      <c r="G975" s="13" t="s">
        <v>2366</v>
      </c>
      <c r="H975" s="14" t="s">
        <v>2371</v>
      </c>
    </row>
    <row r="976" spans="1:8" x14ac:dyDescent="0.3">
      <c r="A976" s="11" t="s">
        <v>989</v>
      </c>
      <c r="B976" s="12" t="s">
        <v>3652</v>
      </c>
      <c r="C976" s="13">
        <v>39</v>
      </c>
      <c r="D976" s="14">
        <v>3</v>
      </c>
      <c r="E976" s="11">
        <v>11412.02</v>
      </c>
      <c r="F976" s="12" t="s">
        <v>2363</v>
      </c>
      <c r="G976" s="13" t="s">
        <v>2366</v>
      </c>
      <c r="H976" s="14" t="s">
        <v>2624</v>
      </c>
    </row>
    <row r="977" spans="1:8" x14ac:dyDescent="0.3">
      <c r="A977" s="16" t="s">
        <v>990</v>
      </c>
      <c r="B977" s="17" t="s">
        <v>3651</v>
      </c>
      <c r="C977" s="18">
        <v>52</v>
      </c>
      <c r="D977" s="3">
        <v>3</v>
      </c>
      <c r="E977" s="16">
        <v>11411.69</v>
      </c>
      <c r="F977" s="17" t="s">
        <v>2363</v>
      </c>
      <c r="G977" s="18" t="s">
        <v>2362</v>
      </c>
      <c r="H977" s="3" t="s">
        <v>2386</v>
      </c>
    </row>
    <row r="978" spans="1:8" x14ac:dyDescent="0.3">
      <c r="A978" s="11" t="s">
        <v>991</v>
      </c>
      <c r="B978" s="12" t="s">
        <v>3650</v>
      </c>
      <c r="C978" s="13">
        <v>52</v>
      </c>
      <c r="D978" s="14">
        <v>2</v>
      </c>
      <c r="E978" s="11">
        <v>11396.9</v>
      </c>
      <c r="F978" s="12" t="s">
        <v>2363</v>
      </c>
      <c r="G978" s="13" t="s">
        <v>2363</v>
      </c>
      <c r="H978" s="14" t="s">
        <v>2581</v>
      </c>
    </row>
    <row r="979" spans="1:8" x14ac:dyDescent="0.3">
      <c r="A979" s="16" t="s">
        <v>992</v>
      </c>
      <c r="B979" s="17" t="s">
        <v>3649</v>
      </c>
      <c r="C979" s="18">
        <v>55</v>
      </c>
      <c r="D979" s="3">
        <v>1</v>
      </c>
      <c r="E979" s="16">
        <v>11394.07</v>
      </c>
      <c r="F979" s="17" t="s">
        <v>2363</v>
      </c>
      <c r="G979" s="18" t="s">
        <v>2366</v>
      </c>
      <c r="H979" s="3" t="s">
        <v>2510</v>
      </c>
    </row>
    <row r="980" spans="1:8" x14ac:dyDescent="0.3">
      <c r="A980" s="11" t="s">
        <v>993</v>
      </c>
      <c r="B980" s="12" t="s">
        <v>2620</v>
      </c>
      <c r="C980" s="13">
        <v>25</v>
      </c>
      <c r="D980" s="14">
        <v>0</v>
      </c>
      <c r="E980" s="11">
        <v>11388.27</v>
      </c>
      <c r="F980" s="12" t="s">
        <v>2363</v>
      </c>
      <c r="G980" s="13" t="s">
        <v>2362</v>
      </c>
      <c r="H980" s="14" t="s">
        <v>2849</v>
      </c>
    </row>
    <row r="981" spans="1:8" x14ac:dyDescent="0.3">
      <c r="A981" s="16" t="s">
        <v>994</v>
      </c>
      <c r="B981" s="17" t="s">
        <v>3648</v>
      </c>
      <c r="C981" s="18">
        <v>58</v>
      </c>
      <c r="D981" s="3">
        <v>0</v>
      </c>
      <c r="E981" s="16">
        <v>11381.33</v>
      </c>
      <c r="F981" s="17" t="s">
        <v>2363</v>
      </c>
      <c r="G981" s="18" t="s">
        <v>2362</v>
      </c>
      <c r="H981" s="3" t="s">
        <v>2364</v>
      </c>
    </row>
    <row r="982" spans="1:8" x14ac:dyDescent="0.3">
      <c r="A982" s="11" t="s">
        <v>995</v>
      </c>
      <c r="B982" s="12" t="s">
        <v>3647</v>
      </c>
      <c r="C982" s="13">
        <v>50</v>
      </c>
      <c r="D982" s="14">
        <v>0</v>
      </c>
      <c r="E982" s="11">
        <v>11378.57</v>
      </c>
      <c r="F982" s="12" t="s">
        <v>2363</v>
      </c>
      <c r="G982" s="13" t="s">
        <v>2362</v>
      </c>
      <c r="H982" s="14" t="s">
        <v>2538</v>
      </c>
    </row>
    <row r="983" spans="1:8" x14ac:dyDescent="0.3">
      <c r="A983" s="16" t="s">
        <v>996</v>
      </c>
      <c r="B983" s="17" t="s">
        <v>3646</v>
      </c>
      <c r="C983" s="18">
        <v>44</v>
      </c>
      <c r="D983" s="3">
        <v>2</v>
      </c>
      <c r="E983" s="16">
        <v>11369.39</v>
      </c>
      <c r="F983" s="17" t="s">
        <v>2363</v>
      </c>
      <c r="G983" s="18" t="s">
        <v>2366</v>
      </c>
      <c r="H983" s="3" t="s">
        <v>2849</v>
      </c>
    </row>
    <row r="984" spans="1:8" x14ac:dyDescent="0.3">
      <c r="A984" s="11" t="s">
        <v>997</v>
      </c>
      <c r="B984" s="12" t="s">
        <v>3645</v>
      </c>
      <c r="C984" s="13">
        <v>58</v>
      </c>
      <c r="D984" s="14">
        <v>0</v>
      </c>
      <c r="E984" s="11">
        <v>11365.95</v>
      </c>
      <c r="F984" s="12" t="s">
        <v>2363</v>
      </c>
      <c r="G984" s="13" t="s">
        <v>2362</v>
      </c>
      <c r="H984" s="14" t="s">
        <v>2386</v>
      </c>
    </row>
    <row r="985" spans="1:8" x14ac:dyDescent="0.3">
      <c r="A985" s="16" t="s">
        <v>998</v>
      </c>
      <c r="B985" s="17" t="s">
        <v>3644</v>
      </c>
      <c r="C985" s="18">
        <v>58</v>
      </c>
      <c r="D985" s="3">
        <v>0</v>
      </c>
      <c r="E985" s="16">
        <v>11363.28</v>
      </c>
      <c r="F985" s="17" t="s">
        <v>2363</v>
      </c>
      <c r="G985" s="18" t="s">
        <v>2366</v>
      </c>
      <c r="H985" s="3" t="s">
        <v>2364</v>
      </c>
    </row>
    <row r="986" spans="1:8" x14ac:dyDescent="0.3">
      <c r="A986" s="16" t="s">
        <v>999</v>
      </c>
      <c r="B986" s="17" t="s">
        <v>3643</v>
      </c>
      <c r="C986" s="18">
        <v>58</v>
      </c>
      <c r="D986" s="3">
        <v>0</v>
      </c>
      <c r="E986" s="16">
        <v>11362.76</v>
      </c>
      <c r="F986" s="17" t="s">
        <v>2363</v>
      </c>
      <c r="G986" s="18" t="s">
        <v>2366</v>
      </c>
      <c r="H986" s="3" t="s">
        <v>2386</v>
      </c>
    </row>
    <row r="987" spans="1:8" x14ac:dyDescent="0.3">
      <c r="A987" s="11" t="s">
        <v>1000</v>
      </c>
      <c r="B987" s="12" t="s">
        <v>3642</v>
      </c>
      <c r="C987" s="13">
        <v>57</v>
      </c>
      <c r="D987" s="14">
        <v>0</v>
      </c>
      <c r="E987" s="11">
        <v>11356.66</v>
      </c>
      <c r="F987" s="12" t="s">
        <v>2363</v>
      </c>
      <c r="G987" s="13" t="s">
        <v>2363</v>
      </c>
      <c r="H987" s="14" t="s">
        <v>2371</v>
      </c>
    </row>
    <row r="988" spans="1:8" x14ac:dyDescent="0.3">
      <c r="A988" s="16" t="s">
        <v>1001</v>
      </c>
      <c r="B988" s="17" t="s">
        <v>3641</v>
      </c>
      <c r="C988" s="18">
        <v>57</v>
      </c>
      <c r="D988" s="3">
        <v>0</v>
      </c>
      <c r="E988" s="16">
        <v>11353.23</v>
      </c>
      <c r="F988" s="17" t="s">
        <v>2363</v>
      </c>
      <c r="G988" s="18" t="s">
        <v>2366</v>
      </c>
      <c r="H988" s="3" t="s">
        <v>2371</v>
      </c>
    </row>
    <row r="989" spans="1:8" x14ac:dyDescent="0.3">
      <c r="A989" s="11" t="s">
        <v>1002</v>
      </c>
      <c r="B989" s="12" t="s">
        <v>3640</v>
      </c>
      <c r="C989" s="13">
        <v>58</v>
      </c>
      <c r="D989" s="14">
        <v>0</v>
      </c>
      <c r="E989" s="11">
        <v>11345.52</v>
      </c>
      <c r="F989" s="12" t="s">
        <v>2363</v>
      </c>
      <c r="G989" s="13" t="s">
        <v>2363</v>
      </c>
      <c r="H989" s="14" t="s">
        <v>2386</v>
      </c>
    </row>
    <row r="990" spans="1:8" x14ac:dyDescent="0.3">
      <c r="A990" s="16" t="s">
        <v>1003</v>
      </c>
      <c r="B990" s="17" t="s">
        <v>3639</v>
      </c>
      <c r="C990" s="18">
        <v>54</v>
      </c>
      <c r="D990" s="3">
        <v>0</v>
      </c>
      <c r="E990" s="16">
        <v>11344.32</v>
      </c>
      <c r="F990" s="17" t="s">
        <v>2363</v>
      </c>
      <c r="G990" s="18" t="s">
        <v>2362</v>
      </c>
      <c r="H990" s="3" t="s">
        <v>2538</v>
      </c>
    </row>
    <row r="991" spans="1:8" x14ac:dyDescent="0.3">
      <c r="A991" s="11" t="s">
        <v>1004</v>
      </c>
      <c r="B991" s="12" t="s">
        <v>3638</v>
      </c>
      <c r="C991" s="13">
        <v>33</v>
      </c>
      <c r="D991" s="14">
        <v>1</v>
      </c>
      <c r="E991" s="11">
        <v>11326.71</v>
      </c>
      <c r="F991" s="12" t="s">
        <v>2363</v>
      </c>
      <c r="G991" s="13" t="s">
        <v>2363</v>
      </c>
      <c r="H991" s="14" t="s">
        <v>2364</v>
      </c>
    </row>
    <row r="992" spans="1:8" x14ac:dyDescent="0.3">
      <c r="A992" s="16" t="s">
        <v>1005</v>
      </c>
      <c r="B992" s="17" t="s">
        <v>3637</v>
      </c>
      <c r="C992" s="18">
        <v>20</v>
      </c>
      <c r="D992" s="3">
        <v>0</v>
      </c>
      <c r="E992" s="16">
        <v>11321.49</v>
      </c>
      <c r="F992" s="17" t="s">
        <v>2363</v>
      </c>
      <c r="G992" s="18" t="s">
        <v>2363</v>
      </c>
      <c r="H992" s="3" t="s">
        <v>2371</v>
      </c>
    </row>
    <row r="993" spans="1:8" x14ac:dyDescent="0.3">
      <c r="A993" s="11" t="s">
        <v>1006</v>
      </c>
      <c r="B993" s="12" t="s">
        <v>3636</v>
      </c>
      <c r="C993" s="13">
        <v>59</v>
      </c>
      <c r="D993" s="14">
        <v>0</v>
      </c>
      <c r="E993" s="11">
        <v>11319.12</v>
      </c>
      <c r="F993" s="12" t="s">
        <v>2363</v>
      </c>
      <c r="G993" s="13" t="s">
        <v>2366</v>
      </c>
      <c r="H993" s="14" t="s">
        <v>2371</v>
      </c>
    </row>
    <row r="994" spans="1:8" x14ac:dyDescent="0.3">
      <c r="A994" s="16" t="s">
        <v>1007</v>
      </c>
      <c r="B994" s="17" t="s">
        <v>3635</v>
      </c>
      <c r="C994" s="18">
        <v>27</v>
      </c>
      <c r="D994" s="3">
        <v>0</v>
      </c>
      <c r="E994" s="16">
        <v>11318.57</v>
      </c>
      <c r="F994" s="17" t="s">
        <v>2363</v>
      </c>
      <c r="G994" s="18" t="s">
        <v>2362</v>
      </c>
      <c r="H994" s="3" t="s">
        <v>2849</v>
      </c>
    </row>
    <row r="995" spans="1:8" x14ac:dyDescent="0.3">
      <c r="A995" s="11" t="s">
        <v>1008</v>
      </c>
      <c r="B995" s="12" t="s">
        <v>3634</v>
      </c>
      <c r="C995" s="13">
        <v>59</v>
      </c>
      <c r="D995" s="14">
        <v>0</v>
      </c>
      <c r="E995" s="11">
        <v>11312.33</v>
      </c>
      <c r="F995" s="12" t="s">
        <v>2363</v>
      </c>
      <c r="G995" s="13" t="s">
        <v>2363</v>
      </c>
      <c r="H995" s="14" t="s">
        <v>2371</v>
      </c>
    </row>
    <row r="996" spans="1:8" x14ac:dyDescent="0.3">
      <c r="A996" s="11" t="s">
        <v>1009</v>
      </c>
      <c r="B996" s="12" t="s">
        <v>3633</v>
      </c>
      <c r="C996" s="13">
        <v>54</v>
      </c>
      <c r="D996" s="14">
        <v>1</v>
      </c>
      <c r="E996" s="11">
        <v>11305.93</v>
      </c>
      <c r="F996" s="12" t="s">
        <v>2363</v>
      </c>
      <c r="G996" s="13" t="s">
        <v>2366</v>
      </c>
      <c r="H996" s="14" t="s">
        <v>2371</v>
      </c>
    </row>
    <row r="997" spans="1:8" x14ac:dyDescent="0.3">
      <c r="A997" s="16" t="s">
        <v>1010</v>
      </c>
      <c r="B997" s="17" t="s">
        <v>3632</v>
      </c>
      <c r="C997" s="18">
        <v>50</v>
      </c>
      <c r="D997" s="3">
        <v>4</v>
      </c>
      <c r="E997" s="16">
        <v>11299.34</v>
      </c>
      <c r="F997" s="17" t="s">
        <v>2363</v>
      </c>
      <c r="G997" s="18" t="s">
        <v>2362</v>
      </c>
      <c r="H997" s="3" t="s">
        <v>2386</v>
      </c>
    </row>
    <row r="998" spans="1:8" x14ac:dyDescent="0.3">
      <c r="A998" s="11" t="s">
        <v>1011</v>
      </c>
      <c r="B998" s="12" t="s">
        <v>3631</v>
      </c>
      <c r="C998" s="13">
        <v>34</v>
      </c>
      <c r="D998" s="14">
        <v>3</v>
      </c>
      <c r="E998" s="11">
        <v>11294.57</v>
      </c>
      <c r="F998" s="12" t="s">
        <v>2363</v>
      </c>
      <c r="G998" s="13" t="s">
        <v>2366</v>
      </c>
      <c r="H998" s="14" t="s">
        <v>2942</v>
      </c>
    </row>
    <row r="999" spans="1:8" x14ac:dyDescent="0.3">
      <c r="A999" s="16" t="s">
        <v>1012</v>
      </c>
      <c r="B999" s="17" t="s">
        <v>3630</v>
      </c>
      <c r="C999" s="18">
        <v>52</v>
      </c>
      <c r="D999" s="3">
        <v>3</v>
      </c>
      <c r="E999" s="16">
        <v>11289.11</v>
      </c>
      <c r="F999" s="17" t="s">
        <v>2363</v>
      </c>
      <c r="G999" s="18" t="s">
        <v>2366</v>
      </c>
      <c r="H999" s="3" t="s">
        <v>2371</v>
      </c>
    </row>
    <row r="1000" spans="1:8" x14ac:dyDescent="0.3">
      <c r="A1000" s="11" t="s">
        <v>1013</v>
      </c>
      <c r="B1000" s="12" t="s">
        <v>3629</v>
      </c>
      <c r="C1000" s="13">
        <v>55</v>
      </c>
      <c r="D1000" s="14">
        <v>0</v>
      </c>
      <c r="E1000" s="11">
        <v>11286.54</v>
      </c>
      <c r="F1000" s="12" t="s">
        <v>2363</v>
      </c>
      <c r="G1000" s="13" t="s">
        <v>2363</v>
      </c>
      <c r="H1000" s="14" t="s">
        <v>2581</v>
      </c>
    </row>
    <row r="1001" spans="1:8" x14ac:dyDescent="0.3">
      <c r="A1001" s="16" t="s">
        <v>1014</v>
      </c>
      <c r="B1001" s="17" t="s">
        <v>2491</v>
      </c>
      <c r="C1001" s="18">
        <v>18</v>
      </c>
      <c r="D1001" s="3">
        <v>1</v>
      </c>
      <c r="E1001" s="16">
        <v>11272.33</v>
      </c>
      <c r="F1001" s="17" t="s">
        <v>2363</v>
      </c>
      <c r="G1001" s="18" t="s">
        <v>2362</v>
      </c>
      <c r="H1001" s="3" t="s">
        <v>2506</v>
      </c>
    </row>
    <row r="1002" spans="1:8" x14ac:dyDescent="0.3">
      <c r="A1002" s="11" t="s">
        <v>1015</v>
      </c>
      <c r="B1002" s="12" t="s">
        <v>3509</v>
      </c>
      <c r="C1002" s="13">
        <v>51</v>
      </c>
      <c r="D1002" s="14">
        <v>0</v>
      </c>
      <c r="E1002" s="11">
        <v>11265.71</v>
      </c>
      <c r="F1002" s="12" t="s">
        <v>2363</v>
      </c>
      <c r="G1002" s="13" t="s">
        <v>2366</v>
      </c>
      <c r="H1002" s="14" t="s">
        <v>2538</v>
      </c>
    </row>
    <row r="1003" spans="1:8" x14ac:dyDescent="0.3">
      <c r="A1003" s="16" t="s">
        <v>1016</v>
      </c>
      <c r="B1003" s="17" t="s">
        <v>3628</v>
      </c>
      <c r="C1003" s="18">
        <v>53</v>
      </c>
      <c r="D1003" s="3">
        <v>3</v>
      </c>
      <c r="E1003" s="16">
        <v>11264.54</v>
      </c>
      <c r="F1003" s="17" t="s">
        <v>2363</v>
      </c>
      <c r="G1003" s="18" t="s">
        <v>2362</v>
      </c>
      <c r="H1003" s="3" t="s">
        <v>2386</v>
      </c>
    </row>
    <row r="1004" spans="1:8" x14ac:dyDescent="0.3">
      <c r="A1004" s="11" t="s">
        <v>1017</v>
      </c>
      <c r="B1004" s="12" t="s">
        <v>3627</v>
      </c>
      <c r="C1004" s="13">
        <v>41</v>
      </c>
      <c r="D1004" s="14">
        <v>1</v>
      </c>
      <c r="E1004" s="11">
        <v>11255.29</v>
      </c>
      <c r="F1004" s="12" t="s">
        <v>2363</v>
      </c>
      <c r="G1004" s="13" t="s">
        <v>2366</v>
      </c>
      <c r="H1004" s="14" t="s">
        <v>2849</v>
      </c>
    </row>
    <row r="1005" spans="1:8" x14ac:dyDescent="0.3">
      <c r="A1005" s="16" t="s">
        <v>1018</v>
      </c>
      <c r="B1005" s="17" t="s">
        <v>3626</v>
      </c>
      <c r="C1005" s="18">
        <v>53</v>
      </c>
      <c r="D1005" s="3">
        <v>3</v>
      </c>
      <c r="E1005" s="16">
        <v>11253.42</v>
      </c>
      <c r="F1005" s="17" t="s">
        <v>2363</v>
      </c>
      <c r="G1005" s="18" t="s">
        <v>2366</v>
      </c>
      <c r="H1005" s="3" t="s">
        <v>2386</v>
      </c>
    </row>
    <row r="1006" spans="1:8" x14ac:dyDescent="0.3">
      <c r="A1006" s="30" t="s">
        <v>1019</v>
      </c>
      <c r="B1006" s="36" t="s">
        <v>3625</v>
      </c>
      <c r="C1006" s="42">
        <v>33</v>
      </c>
      <c r="D1006" s="42">
        <v>3</v>
      </c>
      <c r="E1006" s="45">
        <v>11250.43</v>
      </c>
      <c r="F1006" s="42" t="s">
        <v>2363</v>
      </c>
      <c r="G1006" s="42" t="s">
        <v>2362</v>
      </c>
      <c r="H1006" s="42" t="s">
        <v>2849</v>
      </c>
    </row>
    <row r="1007" spans="1:8" x14ac:dyDescent="0.3">
      <c r="A1007" s="27" t="s">
        <v>1020</v>
      </c>
      <c r="B1007" s="33" t="s">
        <v>3624</v>
      </c>
      <c r="C1007" s="39">
        <v>53</v>
      </c>
      <c r="D1007" s="39">
        <v>2</v>
      </c>
      <c r="E1007" s="44">
        <v>11244.38</v>
      </c>
      <c r="F1007" s="39" t="s">
        <v>2363</v>
      </c>
      <c r="G1007" s="39" t="s">
        <v>2366</v>
      </c>
      <c r="H1007" s="39" t="s">
        <v>2508</v>
      </c>
    </row>
    <row r="1008" spans="1:8" x14ac:dyDescent="0.3">
      <c r="A1008" s="30" t="s">
        <v>1021</v>
      </c>
      <c r="B1008" s="36" t="s">
        <v>3623</v>
      </c>
      <c r="C1008" s="42">
        <v>46</v>
      </c>
      <c r="D1008" s="42">
        <v>2</v>
      </c>
      <c r="E1008" s="45">
        <v>11217.35</v>
      </c>
      <c r="F1008" s="42" t="s">
        <v>2363</v>
      </c>
      <c r="G1008" s="42" t="s">
        <v>2362</v>
      </c>
      <c r="H1008" s="42" t="s">
        <v>2538</v>
      </c>
    </row>
    <row r="1009" spans="1:8" x14ac:dyDescent="0.3">
      <c r="A1009" s="27" t="s">
        <v>1022</v>
      </c>
      <c r="B1009" s="33" t="s">
        <v>3622</v>
      </c>
      <c r="C1009" s="39">
        <v>52</v>
      </c>
      <c r="D1009" s="39">
        <v>2</v>
      </c>
      <c r="E1009" s="44">
        <v>11187.66</v>
      </c>
      <c r="F1009" s="39" t="s">
        <v>2363</v>
      </c>
      <c r="G1009" s="39" t="s">
        <v>2362</v>
      </c>
      <c r="H1009" s="39" t="s">
        <v>2371</v>
      </c>
    </row>
    <row r="1010" spans="1:8" x14ac:dyDescent="0.3">
      <c r="A1010" s="30" t="s">
        <v>1023</v>
      </c>
      <c r="B1010" s="36" t="s">
        <v>3621</v>
      </c>
      <c r="C1010" s="42">
        <v>50</v>
      </c>
      <c r="D1010" s="42">
        <v>0</v>
      </c>
      <c r="E1010" s="45">
        <v>11186.2</v>
      </c>
      <c r="F1010" s="42" t="s">
        <v>2363</v>
      </c>
      <c r="G1010" s="42" t="s">
        <v>2362</v>
      </c>
      <c r="H1010" s="42" t="s">
        <v>2624</v>
      </c>
    </row>
    <row r="1011" spans="1:8" x14ac:dyDescent="0.3">
      <c r="A1011" s="16" t="s">
        <v>1024</v>
      </c>
      <c r="B1011" s="17" t="s">
        <v>3620</v>
      </c>
      <c r="C1011" s="18">
        <v>56</v>
      </c>
      <c r="D1011" s="3">
        <v>0</v>
      </c>
      <c r="E1011" s="16">
        <v>11165.42</v>
      </c>
      <c r="F1011" s="17" t="s">
        <v>2363</v>
      </c>
      <c r="G1011" s="18" t="s">
        <v>2366</v>
      </c>
      <c r="H1011" s="3" t="s">
        <v>2508</v>
      </c>
    </row>
    <row r="1012" spans="1:8" x14ac:dyDescent="0.3">
      <c r="A1012" s="11" t="s">
        <v>1025</v>
      </c>
      <c r="B1012" s="12" t="s">
        <v>3619</v>
      </c>
      <c r="C1012" s="13">
        <v>53</v>
      </c>
      <c r="D1012" s="14">
        <v>2</v>
      </c>
      <c r="E1012" s="11">
        <v>11163.57</v>
      </c>
      <c r="F1012" s="12" t="s">
        <v>2363</v>
      </c>
      <c r="G1012" s="13" t="s">
        <v>2362</v>
      </c>
      <c r="H1012" s="14" t="s">
        <v>2386</v>
      </c>
    </row>
    <row r="1013" spans="1:8" x14ac:dyDescent="0.3">
      <c r="A1013" s="16" t="s">
        <v>1026</v>
      </c>
      <c r="B1013" s="17" t="s">
        <v>3618</v>
      </c>
      <c r="C1013" s="18">
        <v>53</v>
      </c>
      <c r="D1013" s="3">
        <v>2</v>
      </c>
      <c r="E1013" s="16">
        <v>11150.78</v>
      </c>
      <c r="F1013" s="17" t="s">
        <v>2363</v>
      </c>
      <c r="G1013" s="18" t="s">
        <v>2362</v>
      </c>
      <c r="H1013" s="3" t="s">
        <v>2386</v>
      </c>
    </row>
    <row r="1014" spans="1:8" x14ac:dyDescent="0.3">
      <c r="A1014" s="11" t="s">
        <v>1027</v>
      </c>
      <c r="B1014" s="12" t="s">
        <v>3617</v>
      </c>
      <c r="C1014" s="13">
        <v>42</v>
      </c>
      <c r="D1014" s="14">
        <v>2</v>
      </c>
      <c r="E1014" s="11">
        <v>11103.33</v>
      </c>
      <c r="F1014" s="12" t="s">
        <v>2363</v>
      </c>
      <c r="G1014" s="13" t="s">
        <v>2366</v>
      </c>
      <c r="H1014" s="14" t="s">
        <v>2624</v>
      </c>
    </row>
    <row r="1015" spans="1:8" x14ac:dyDescent="0.3">
      <c r="A1015" s="16" t="s">
        <v>1028</v>
      </c>
      <c r="B1015" s="17" t="s">
        <v>3616</v>
      </c>
      <c r="C1015" s="18">
        <v>56</v>
      </c>
      <c r="D1015" s="3">
        <v>0</v>
      </c>
      <c r="E1015" s="16">
        <v>11093.62</v>
      </c>
      <c r="F1015" s="17" t="s">
        <v>2363</v>
      </c>
      <c r="G1015" s="18" t="s">
        <v>2366</v>
      </c>
      <c r="H1015" s="3" t="s">
        <v>2364</v>
      </c>
    </row>
    <row r="1016" spans="1:8" x14ac:dyDescent="0.3">
      <c r="A1016" s="16" t="s">
        <v>1029</v>
      </c>
      <c r="B1016" s="17" t="s">
        <v>3615</v>
      </c>
      <c r="C1016" s="18">
        <v>56</v>
      </c>
      <c r="D1016" s="3">
        <v>0</v>
      </c>
      <c r="E1016" s="16">
        <v>11090.72</v>
      </c>
      <c r="F1016" s="17" t="s">
        <v>2363</v>
      </c>
      <c r="G1016" s="18" t="s">
        <v>2366</v>
      </c>
      <c r="H1016" s="3" t="s">
        <v>2364</v>
      </c>
    </row>
    <row r="1017" spans="1:8" x14ac:dyDescent="0.3">
      <c r="A1017" s="11" t="s">
        <v>1030</v>
      </c>
      <c r="B1017" s="12" t="s">
        <v>3614</v>
      </c>
      <c r="C1017" s="13">
        <v>50</v>
      </c>
      <c r="D1017" s="14">
        <v>3</v>
      </c>
      <c r="E1017" s="11">
        <v>11085.59</v>
      </c>
      <c r="F1017" s="12" t="s">
        <v>2363</v>
      </c>
      <c r="G1017" s="13" t="s">
        <v>2362</v>
      </c>
      <c r="H1017" s="14" t="s">
        <v>2371</v>
      </c>
    </row>
    <row r="1018" spans="1:8" x14ac:dyDescent="0.3">
      <c r="A1018" s="16" t="s">
        <v>1031</v>
      </c>
      <c r="B1018" s="17" t="s">
        <v>3613</v>
      </c>
      <c r="C1018" s="18">
        <v>55</v>
      </c>
      <c r="D1018" s="3">
        <v>0</v>
      </c>
      <c r="E1018" s="16">
        <v>11082.58</v>
      </c>
      <c r="F1018" s="17" t="s">
        <v>2363</v>
      </c>
      <c r="G1018" s="18" t="s">
        <v>2362</v>
      </c>
      <c r="H1018" s="3" t="s">
        <v>2371</v>
      </c>
    </row>
    <row r="1019" spans="1:8" x14ac:dyDescent="0.3">
      <c r="A1019" s="11" t="s">
        <v>1032</v>
      </c>
      <c r="B1019" s="12" t="s">
        <v>3612</v>
      </c>
      <c r="C1019" s="13">
        <v>56</v>
      </c>
      <c r="D1019" s="14">
        <v>0</v>
      </c>
      <c r="E1019" s="11">
        <v>11073.18</v>
      </c>
      <c r="F1019" s="12" t="s">
        <v>2363</v>
      </c>
      <c r="G1019" s="13" t="s">
        <v>2363</v>
      </c>
      <c r="H1019" s="14" t="s">
        <v>2386</v>
      </c>
    </row>
    <row r="1020" spans="1:8" x14ac:dyDescent="0.3">
      <c r="A1020" s="16" t="s">
        <v>1033</v>
      </c>
      <c r="B1020" s="17" t="s">
        <v>3611</v>
      </c>
      <c r="C1020" s="18">
        <v>56</v>
      </c>
      <c r="D1020" s="3">
        <v>0</v>
      </c>
      <c r="E1020" s="16">
        <v>11070.54</v>
      </c>
      <c r="F1020" s="17" t="s">
        <v>2363</v>
      </c>
      <c r="G1020" s="18" t="s">
        <v>2363</v>
      </c>
      <c r="H1020" s="3" t="s">
        <v>2386</v>
      </c>
    </row>
    <row r="1021" spans="1:8" x14ac:dyDescent="0.3">
      <c r="A1021" s="11" t="s">
        <v>1034</v>
      </c>
      <c r="B1021" s="12" t="s">
        <v>3495</v>
      </c>
      <c r="C1021" s="13">
        <v>51</v>
      </c>
      <c r="D1021" s="14">
        <v>0</v>
      </c>
      <c r="E1021" s="11">
        <v>11068.77</v>
      </c>
      <c r="F1021" s="12" t="s">
        <v>2363</v>
      </c>
      <c r="G1021" s="13" t="s">
        <v>2362</v>
      </c>
      <c r="H1021" s="14" t="s">
        <v>2371</v>
      </c>
    </row>
    <row r="1022" spans="1:8" x14ac:dyDescent="0.3">
      <c r="A1022" s="16" t="s">
        <v>1035</v>
      </c>
      <c r="B1022" s="17" t="s">
        <v>3610</v>
      </c>
      <c r="C1022" s="18">
        <v>22</v>
      </c>
      <c r="D1022" s="3">
        <v>0</v>
      </c>
      <c r="E1022" s="16">
        <v>11068.7</v>
      </c>
      <c r="F1022" s="17" t="s">
        <v>2363</v>
      </c>
      <c r="G1022" s="18" t="s">
        <v>2366</v>
      </c>
      <c r="H1022" s="3" t="s">
        <v>2386</v>
      </c>
    </row>
    <row r="1023" spans="1:8" x14ac:dyDescent="0.3">
      <c r="A1023" s="11" t="s">
        <v>1036</v>
      </c>
      <c r="B1023" s="12" t="s">
        <v>3609</v>
      </c>
      <c r="C1023" s="13">
        <v>21</v>
      </c>
      <c r="D1023" s="14">
        <v>0</v>
      </c>
      <c r="E1023" s="11">
        <v>11046.02</v>
      </c>
      <c r="F1023" s="12" t="s">
        <v>2363</v>
      </c>
      <c r="G1023" s="13" t="s">
        <v>2366</v>
      </c>
      <c r="H1023" s="14" t="s">
        <v>2849</v>
      </c>
    </row>
    <row r="1024" spans="1:8" x14ac:dyDescent="0.3">
      <c r="A1024" s="16" t="s">
        <v>1037</v>
      </c>
      <c r="B1024" s="17" t="s">
        <v>3514</v>
      </c>
      <c r="C1024" s="18">
        <v>48</v>
      </c>
      <c r="D1024" s="3">
        <v>0</v>
      </c>
      <c r="E1024" s="16">
        <v>11037.85</v>
      </c>
      <c r="F1024" s="17" t="s">
        <v>2363</v>
      </c>
      <c r="G1024" s="18" t="s">
        <v>2362</v>
      </c>
      <c r="H1024" s="3" t="s">
        <v>2538</v>
      </c>
    </row>
    <row r="1025" spans="1:8" x14ac:dyDescent="0.3">
      <c r="A1025" s="11" t="s">
        <v>1038</v>
      </c>
      <c r="B1025" s="12" t="s">
        <v>3608</v>
      </c>
      <c r="C1025" s="13">
        <v>33</v>
      </c>
      <c r="D1025" s="14">
        <v>3</v>
      </c>
      <c r="E1025" s="11">
        <v>11037.51</v>
      </c>
      <c r="F1025" s="12" t="s">
        <v>2363</v>
      </c>
      <c r="G1025" s="13" t="s">
        <v>2366</v>
      </c>
      <c r="H1025" s="14" t="s">
        <v>2371</v>
      </c>
    </row>
    <row r="1026" spans="1:8" x14ac:dyDescent="0.3">
      <c r="A1026" s="11" t="s">
        <v>1039</v>
      </c>
      <c r="B1026" s="12" t="s">
        <v>3607</v>
      </c>
      <c r="C1026" s="13">
        <v>48</v>
      </c>
      <c r="D1026" s="14">
        <v>4</v>
      </c>
      <c r="E1026" s="11">
        <v>11033.66</v>
      </c>
      <c r="F1026" s="12" t="s">
        <v>2363</v>
      </c>
      <c r="G1026" s="13" t="s">
        <v>2363</v>
      </c>
      <c r="H1026" s="14" t="s">
        <v>2371</v>
      </c>
    </row>
    <row r="1027" spans="1:8" x14ac:dyDescent="0.3">
      <c r="A1027" s="16" t="s">
        <v>1040</v>
      </c>
      <c r="B1027" s="17" t="s">
        <v>3606</v>
      </c>
      <c r="C1027" s="18">
        <v>26</v>
      </c>
      <c r="D1027" s="3">
        <v>0</v>
      </c>
      <c r="E1027" s="16">
        <v>11028.56</v>
      </c>
      <c r="F1027" s="17" t="s">
        <v>2363</v>
      </c>
      <c r="G1027" s="18" t="s">
        <v>2363</v>
      </c>
      <c r="H1027" s="3" t="s">
        <v>2371</v>
      </c>
    </row>
    <row r="1028" spans="1:8" x14ac:dyDescent="0.3">
      <c r="A1028" s="11" t="s">
        <v>1041</v>
      </c>
      <c r="B1028" s="12" t="s">
        <v>3605</v>
      </c>
      <c r="C1028" s="13">
        <v>31</v>
      </c>
      <c r="D1028" s="14">
        <v>3</v>
      </c>
      <c r="E1028" s="11">
        <v>11018.05</v>
      </c>
      <c r="F1028" s="12" t="s">
        <v>2363</v>
      </c>
      <c r="G1028" s="13" t="s">
        <v>2362</v>
      </c>
      <c r="H1028" s="14" t="s">
        <v>2371</v>
      </c>
    </row>
    <row r="1029" spans="1:8" x14ac:dyDescent="0.3">
      <c r="A1029" s="16" t="s">
        <v>1042</v>
      </c>
      <c r="B1029" s="17" t="s">
        <v>3604</v>
      </c>
      <c r="C1029" s="18">
        <v>48</v>
      </c>
      <c r="D1029" s="3">
        <v>4</v>
      </c>
      <c r="E1029" s="16">
        <v>11015.17</v>
      </c>
      <c r="F1029" s="17" t="s">
        <v>2363</v>
      </c>
      <c r="G1029" s="18" t="s">
        <v>2366</v>
      </c>
      <c r="H1029" s="3" t="s">
        <v>2371</v>
      </c>
    </row>
    <row r="1030" spans="1:8" x14ac:dyDescent="0.3">
      <c r="A1030" s="11" t="s">
        <v>1043</v>
      </c>
      <c r="B1030" s="12" t="s">
        <v>3603</v>
      </c>
      <c r="C1030" s="13">
        <v>54</v>
      </c>
      <c r="D1030" s="14">
        <v>2</v>
      </c>
      <c r="E1030" s="11">
        <v>11013.71</v>
      </c>
      <c r="F1030" s="12" t="s">
        <v>2363</v>
      </c>
      <c r="G1030" s="13" t="s">
        <v>2366</v>
      </c>
      <c r="H1030" s="14" t="s">
        <v>2364</v>
      </c>
    </row>
    <row r="1031" spans="1:8" x14ac:dyDescent="0.3">
      <c r="A1031" s="16" t="s">
        <v>1044</v>
      </c>
      <c r="B1031" s="17" t="s">
        <v>3602</v>
      </c>
      <c r="C1031" s="18">
        <v>22</v>
      </c>
      <c r="D1031" s="3">
        <v>0</v>
      </c>
      <c r="E1031" s="16">
        <v>10991.58</v>
      </c>
      <c r="F1031" s="17" t="s">
        <v>2363</v>
      </c>
      <c r="G1031" s="18" t="s">
        <v>2363</v>
      </c>
      <c r="H1031" s="3" t="s">
        <v>2371</v>
      </c>
    </row>
    <row r="1032" spans="1:8" x14ac:dyDescent="0.3">
      <c r="A1032" s="11" t="s">
        <v>1045</v>
      </c>
      <c r="B1032" s="12" t="s">
        <v>3601</v>
      </c>
      <c r="C1032" s="13">
        <v>57</v>
      </c>
      <c r="D1032" s="14">
        <v>0</v>
      </c>
      <c r="E1032" s="11">
        <v>10982.5</v>
      </c>
      <c r="F1032" s="12" t="s">
        <v>2363</v>
      </c>
      <c r="G1032" s="13" t="s">
        <v>2363</v>
      </c>
      <c r="H1032" s="14" t="s">
        <v>2364</v>
      </c>
    </row>
    <row r="1033" spans="1:8" x14ac:dyDescent="0.3">
      <c r="A1033" s="16" t="s">
        <v>1046</v>
      </c>
      <c r="B1033" s="17" t="s">
        <v>3600</v>
      </c>
      <c r="C1033" s="18">
        <v>49</v>
      </c>
      <c r="D1033" s="3">
        <v>4</v>
      </c>
      <c r="E1033" s="16">
        <v>10977.21</v>
      </c>
      <c r="F1033" s="17" t="s">
        <v>2363</v>
      </c>
      <c r="G1033" s="18" t="s">
        <v>2366</v>
      </c>
      <c r="H1033" s="3" t="s">
        <v>2364</v>
      </c>
    </row>
    <row r="1034" spans="1:8" x14ac:dyDescent="0.3">
      <c r="A1034" s="11" t="s">
        <v>1047</v>
      </c>
      <c r="B1034" s="12" t="s">
        <v>3288</v>
      </c>
      <c r="C1034" s="13">
        <v>56</v>
      </c>
      <c r="D1034" s="14">
        <v>0</v>
      </c>
      <c r="E1034" s="11">
        <v>10976.25</v>
      </c>
      <c r="F1034" s="12" t="s">
        <v>2363</v>
      </c>
      <c r="G1034" s="13" t="s">
        <v>2362</v>
      </c>
      <c r="H1034" s="14" t="s">
        <v>2371</v>
      </c>
    </row>
    <row r="1035" spans="1:8" x14ac:dyDescent="0.3">
      <c r="A1035" s="16" t="s">
        <v>1048</v>
      </c>
      <c r="B1035" s="17" t="s">
        <v>3599</v>
      </c>
      <c r="C1035" s="18">
        <v>57</v>
      </c>
      <c r="D1035" s="3">
        <v>0</v>
      </c>
      <c r="E1035" s="16">
        <v>10965.45</v>
      </c>
      <c r="F1035" s="17" t="s">
        <v>2363</v>
      </c>
      <c r="G1035" s="18" t="s">
        <v>2362</v>
      </c>
      <c r="H1035" s="3" t="s">
        <v>2386</v>
      </c>
    </row>
    <row r="1036" spans="1:8" x14ac:dyDescent="0.3">
      <c r="A1036" s="16" t="s">
        <v>1049</v>
      </c>
      <c r="B1036" s="17" t="s">
        <v>3598</v>
      </c>
      <c r="C1036" s="18">
        <v>53</v>
      </c>
      <c r="D1036" s="3">
        <v>1</v>
      </c>
      <c r="E1036" s="16">
        <v>10959.69</v>
      </c>
      <c r="F1036" s="17" t="s">
        <v>2363</v>
      </c>
      <c r="G1036" s="18" t="s">
        <v>2363</v>
      </c>
      <c r="H1036" s="3" t="s">
        <v>2371</v>
      </c>
    </row>
    <row r="1037" spans="1:8" x14ac:dyDescent="0.3">
      <c r="A1037" s="11" t="s">
        <v>1050</v>
      </c>
      <c r="B1037" s="12" t="s">
        <v>3597</v>
      </c>
      <c r="C1037" s="13">
        <v>57</v>
      </c>
      <c r="D1037" s="14">
        <v>0</v>
      </c>
      <c r="E1037" s="11">
        <v>10959.33</v>
      </c>
      <c r="F1037" s="12" t="s">
        <v>2363</v>
      </c>
      <c r="G1037" s="13" t="s">
        <v>2363</v>
      </c>
      <c r="H1037" s="14" t="s">
        <v>2386</v>
      </c>
    </row>
    <row r="1038" spans="1:8" x14ac:dyDescent="0.3">
      <c r="A1038" s="16" t="s">
        <v>1051</v>
      </c>
      <c r="B1038" s="17" t="s">
        <v>3596</v>
      </c>
      <c r="C1038" s="18">
        <v>53</v>
      </c>
      <c r="D1038" s="3">
        <v>1</v>
      </c>
      <c r="E1038" s="16">
        <v>10942.13</v>
      </c>
      <c r="F1038" s="17" t="s">
        <v>2363</v>
      </c>
      <c r="G1038" s="18" t="s">
        <v>2363</v>
      </c>
      <c r="H1038" s="3" t="s">
        <v>2371</v>
      </c>
    </row>
    <row r="1039" spans="1:8" x14ac:dyDescent="0.3">
      <c r="A1039" s="11" t="s">
        <v>1052</v>
      </c>
      <c r="B1039" s="12" t="s">
        <v>3595</v>
      </c>
      <c r="C1039" s="13">
        <v>54</v>
      </c>
      <c r="D1039" s="14">
        <v>1</v>
      </c>
      <c r="E1039" s="11">
        <v>10928.85</v>
      </c>
      <c r="F1039" s="12" t="s">
        <v>2363</v>
      </c>
      <c r="G1039" s="13" t="s">
        <v>2363</v>
      </c>
      <c r="H1039" s="14" t="s">
        <v>2364</v>
      </c>
    </row>
    <row r="1040" spans="1:8" x14ac:dyDescent="0.3">
      <c r="A1040" s="16" t="s">
        <v>1053</v>
      </c>
      <c r="B1040" s="17" t="s">
        <v>3594</v>
      </c>
      <c r="C1040" s="18">
        <v>54</v>
      </c>
      <c r="D1040" s="3">
        <v>0</v>
      </c>
      <c r="E1040" s="16">
        <v>10923.93</v>
      </c>
      <c r="F1040" s="17" t="s">
        <v>2363</v>
      </c>
      <c r="G1040" s="18" t="s">
        <v>2366</v>
      </c>
      <c r="H1040" s="3" t="s">
        <v>2581</v>
      </c>
    </row>
    <row r="1041" spans="1:8" x14ac:dyDescent="0.3">
      <c r="A1041" s="11" t="s">
        <v>1054</v>
      </c>
      <c r="B1041" s="12" t="s">
        <v>3593</v>
      </c>
      <c r="C1041" s="13">
        <v>28</v>
      </c>
      <c r="D1041" s="14">
        <v>0</v>
      </c>
      <c r="E1041" s="11">
        <v>10886.66</v>
      </c>
      <c r="F1041" s="12" t="s">
        <v>2363</v>
      </c>
      <c r="G1041" s="13" t="s">
        <v>2363</v>
      </c>
      <c r="H1041" s="14" t="s">
        <v>2371</v>
      </c>
    </row>
    <row r="1042" spans="1:8" x14ac:dyDescent="0.3">
      <c r="A1042" s="16" t="s">
        <v>1055</v>
      </c>
      <c r="B1042" s="17" t="s">
        <v>3592</v>
      </c>
      <c r="C1042" s="18">
        <v>51</v>
      </c>
      <c r="D1042" s="3">
        <v>2</v>
      </c>
      <c r="E1042" s="16">
        <v>10848.13</v>
      </c>
      <c r="F1042" s="17" t="s">
        <v>2363</v>
      </c>
      <c r="G1042" s="18" t="s">
        <v>2363</v>
      </c>
      <c r="H1042" s="3" t="s">
        <v>2371</v>
      </c>
    </row>
    <row r="1043" spans="1:8" x14ac:dyDescent="0.3">
      <c r="A1043" s="11" t="s">
        <v>1056</v>
      </c>
      <c r="B1043" s="12" t="s">
        <v>3591</v>
      </c>
      <c r="C1043" s="13">
        <v>54</v>
      </c>
      <c r="D1043" s="14">
        <v>1</v>
      </c>
      <c r="E1043" s="11">
        <v>10825.25</v>
      </c>
      <c r="F1043" s="12" t="s">
        <v>2363</v>
      </c>
      <c r="G1043" s="13" t="s">
        <v>2363</v>
      </c>
      <c r="H1043" s="14" t="s">
        <v>2371</v>
      </c>
    </row>
    <row r="1044" spans="1:8" x14ac:dyDescent="0.3">
      <c r="A1044" s="16" t="s">
        <v>1057</v>
      </c>
      <c r="B1044" s="17" t="s">
        <v>3590</v>
      </c>
      <c r="C1044" s="18">
        <v>55</v>
      </c>
      <c r="D1044" s="3">
        <v>1</v>
      </c>
      <c r="E1044" s="16">
        <v>10807.49</v>
      </c>
      <c r="F1044" s="17" t="s">
        <v>2363</v>
      </c>
      <c r="G1044" s="18" t="s">
        <v>2362</v>
      </c>
      <c r="H1044" s="3" t="s">
        <v>2364</v>
      </c>
    </row>
    <row r="1045" spans="1:8" x14ac:dyDescent="0.3">
      <c r="A1045" s="11" t="s">
        <v>1058</v>
      </c>
      <c r="B1045" s="12" t="s">
        <v>3589</v>
      </c>
      <c r="C1045" s="13">
        <v>52</v>
      </c>
      <c r="D1045" s="14">
        <v>2</v>
      </c>
      <c r="E1045" s="11">
        <v>10806.84</v>
      </c>
      <c r="F1045" s="12" t="s">
        <v>2363</v>
      </c>
      <c r="G1045" s="13" t="s">
        <v>2362</v>
      </c>
      <c r="H1045" s="14" t="s">
        <v>2386</v>
      </c>
    </row>
    <row r="1046" spans="1:8" x14ac:dyDescent="0.3">
      <c r="A1046" s="11" t="s">
        <v>1059</v>
      </c>
      <c r="B1046" s="12" t="s">
        <v>3588</v>
      </c>
      <c r="C1046" s="13">
        <v>52</v>
      </c>
      <c r="D1046" s="14">
        <v>1</v>
      </c>
      <c r="E1046" s="11">
        <v>10797.34</v>
      </c>
      <c r="F1046" s="12" t="s">
        <v>2363</v>
      </c>
      <c r="G1046" s="13" t="s">
        <v>2362</v>
      </c>
      <c r="H1046" s="14" t="s">
        <v>2583</v>
      </c>
    </row>
    <row r="1047" spans="1:8" x14ac:dyDescent="0.3">
      <c r="A1047" s="16" t="s">
        <v>1060</v>
      </c>
      <c r="B1047" s="17" t="s">
        <v>3587</v>
      </c>
      <c r="C1047" s="18">
        <v>55</v>
      </c>
      <c r="D1047" s="3">
        <v>0</v>
      </c>
      <c r="E1047" s="16">
        <v>10796.35</v>
      </c>
      <c r="F1047" s="17" t="s">
        <v>2363</v>
      </c>
      <c r="G1047" s="18" t="s">
        <v>2366</v>
      </c>
      <c r="H1047" s="3" t="s">
        <v>2506</v>
      </c>
    </row>
    <row r="1048" spans="1:8" x14ac:dyDescent="0.3">
      <c r="A1048" s="11" t="s">
        <v>1061</v>
      </c>
      <c r="B1048" s="12" t="s">
        <v>2649</v>
      </c>
      <c r="C1048" s="13">
        <v>23</v>
      </c>
      <c r="D1048" s="14">
        <v>0</v>
      </c>
      <c r="E1048" s="11">
        <v>10795.94</v>
      </c>
      <c r="F1048" s="12" t="s">
        <v>2363</v>
      </c>
      <c r="G1048" s="13" t="s">
        <v>2366</v>
      </c>
      <c r="H1048" s="14" t="s">
        <v>2386</v>
      </c>
    </row>
    <row r="1049" spans="1:8" x14ac:dyDescent="0.3">
      <c r="A1049" s="16" t="s">
        <v>1062</v>
      </c>
      <c r="B1049" s="17" t="s">
        <v>3586</v>
      </c>
      <c r="C1049" s="18">
        <v>55</v>
      </c>
      <c r="D1049" s="3">
        <v>1</v>
      </c>
      <c r="E1049" s="16">
        <v>10791.96</v>
      </c>
      <c r="F1049" s="17" t="s">
        <v>2363</v>
      </c>
      <c r="G1049" s="18" t="s">
        <v>2362</v>
      </c>
      <c r="H1049" s="3" t="s">
        <v>2386</v>
      </c>
    </row>
    <row r="1050" spans="1:8" x14ac:dyDescent="0.3">
      <c r="A1050" s="11" t="s">
        <v>1063</v>
      </c>
      <c r="B1050" s="12" t="s">
        <v>2952</v>
      </c>
      <c r="C1050" s="13">
        <v>33</v>
      </c>
      <c r="D1050" s="14">
        <v>3</v>
      </c>
      <c r="E1050" s="11">
        <v>10769.75</v>
      </c>
      <c r="F1050" s="12" t="s">
        <v>2363</v>
      </c>
      <c r="G1050" s="13" t="s">
        <v>2362</v>
      </c>
      <c r="H1050" s="14" t="s">
        <v>2942</v>
      </c>
    </row>
    <row r="1051" spans="1:8" x14ac:dyDescent="0.3">
      <c r="A1051" s="16" t="s">
        <v>1064</v>
      </c>
      <c r="B1051" s="17" t="s">
        <v>3585</v>
      </c>
      <c r="C1051" s="18">
        <v>36</v>
      </c>
      <c r="D1051" s="3">
        <v>3</v>
      </c>
      <c r="E1051" s="16">
        <v>10749.02</v>
      </c>
      <c r="F1051" s="17" t="s">
        <v>2363</v>
      </c>
      <c r="G1051" s="18" t="s">
        <v>2366</v>
      </c>
      <c r="H1051" s="3" t="s">
        <v>2849</v>
      </c>
    </row>
    <row r="1052" spans="1:8" x14ac:dyDescent="0.3">
      <c r="A1052" s="11" t="s">
        <v>1065</v>
      </c>
      <c r="B1052" s="12" t="s">
        <v>3584</v>
      </c>
      <c r="C1052" s="13">
        <v>48</v>
      </c>
      <c r="D1052" s="14">
        <v>4</v>
      </c>
      <c r="E1052" s="11">
        <v>10736.87</v>
      </c>
      <c r="F1052" s="12" t="s">
        <v>2363</v>
      </c>
      <c r="G1052" s="13" t="s">
        <v>2366</v>
      </c>
      <c r="H1052" s="14" t="s">
        <v>2508</v>
      </c>
    </row>
    <row r="1053" spans="1:8" x14ac:dyDescent="0.3">
      <c r="A1053" s="16" t="s">
        <v>1066</v>
      </c>
      <c r="B1053" s="17" t="s">
        <v>3583</v>
      </c>
      <c r="C1053" s="18">
        <v>30</v>
      </c>
      <c r="D1053" s="3">
        <v>0</v>
      </c>
      <c r="E1053" s="16">
        <v>10719.57</v>
      </c>
      <c r="F1053" s="17" t="s">
        <v>2363</v>
      </c>
      <c r="G1053" s="18" t="s">
        <v>2366</v>
      </c>
      <c r="H1053" s="3" t="s">
        <v>2371</v>
      </c>
    </row>
    <row r="1054" spans="1:8" x14ac:dyDescent="0.3">
      <c r="A1054" s="11" t="s">
        <v>1067</v>
      </c>
      <c r="B1054" s="12" t="s">
        <v>3582</v>
      </c>
      <c r="C1054" s="13">
        <v>55</v>
      </c>
      <c r="D1054" s="14">
        <v>0</v>
      </c>
      <c r="E1054" s="11">
        <v>10713.64</v>
      </c>
      <c r="F1054" s="12" t="s">
        <v>2363</v>
      </c>
      <c r="G1054" s="13" t="s">
        <v>2363</v>
      </c>
      <c r="H1054" s="14" t="s">
        <v>2386</v>
      </c>
    </row>
    <row r="1055" spans="1:8" x14ac:dyDescent="0.3">
      <c r="A1055" s="16" t="s">
        <v>1068</v>
      </c>
      <c r="B1055" s="17" t="s">
        <v>3581</v>
      </c>
      <c r="C1055" s="18">
        <v>55</v>
      </c>
      <c r="D1055" s="3">
        <v>0</v>
      </c>
      <c r="E1055" s="16">
        <v>10704.47</v>
      </c>
      <c r="F1055" s="17" t="s">
        <v>2363</v>
      </c>
      <c r="G1055" s="18" t="s">
        <v>2362</v>
      </c>
      <c r="H1055" s="3" t="s">
        <v>2386</v>
      </c>
    </row>
    <row r="1056" spans="1:8" x14ac:dyDescent="0.3">
      <c r="A1056" s="16" t="s">
        <v>1069</v>
      </c>
      <c r="B1056" s="17" t="s">
        <v>3580</v>
      </c>
      <c r="C1056" s="18">
        <v>50</v>
      </c>
      <c r="D1056" s="3">
        <v>3</v>
      </c>
      <c r="E1056" s="16">
        <v>10702.64</v>
      </c>
      <c r="F1056" s="17" t="s">
        <v>2363</v>
      </c>
      <c r="G1056" s="18" t="s">
        <v>2363</v>
      </c>
      <c r="H1056" s="3" t="s">
        <v>2364</v>
      </c>
    </row>
    <row r="1057" spans="1:8" x14ac:dyDescent="0.3">
      <c r="A1057" s="11" t="s">
        <v>1070</v>
      </c>
      <c r="B1057" s="12" t="s">
        <v>3579</v>
      </c>
      <c r="C1057" s="13">
        <v>46</v>
      </c>
      <c r="D1057" s="14">
        <v>2</v>
      </c>
      <c r="E1057" s="11">
        <v>10698.38</v>
      </c>
      <c r="F1057" s="12" t="s">
        <v>2363</v>
      </c>
      <c r="G1057" s="13" t="s">
        <v>2366</v>
      </c>
      <c r="H1057" s="14" t="s">
        <v>2538</v>
      </c>
    </row>
    <row r="1058" spans="1:8" x14ac:dyDescent="0.3">
      <c r="A1058" s="16" t="s">
        <v>1071</v>
      </c>
      <c r="B1058" s="17" t="s">
        <v>3578</v>
      </c>
      <c r="C1058" s="18">
        <v>45</v>
      </c>
      <c r="D1058" s="3">
        <v>2</v>
      </c>
      <c r="E1058" s="16">
        <v>10690.11</v>
      </c>
      <c r="F1058" s="17" t="s">
        <v>2363</v>
      </c>
      <c r="G1058" s="18" t="s">
        <v>2362</v>
      </c>
      <c r="H1058" s="3" t="s">
        <v>2624</v>
      </c>
    </row>
    <row r="1059" spans="1:8" x14ac:dyDescent="0.3">
      <c r="A1059" s="11" t="s">
        <v>1072</v>
      </c>
      <c r="B1059" s="12" t="s">
        <v>3577</v>
      </c>
      <c r="C1059" s="13">
        <v>60</v>
      </c>
      <c r="D1059" s="14">
        <v>0</v>
      </c>
      <c r="E1059" s="11">
        <v>10676.83</v>
      </c>
      <c r="F1059" s="12" t="s">
        <v>2363</v>
      </c>
      <c r="G1059" s="13" t="s">
        <v>2363</v>
      </c>
      <c r="H1059" s="14" t="s">
        <v>2364</v>
      </c>
    </row>
    <row r="1060" spans="1:8" x14ac:dyDescent="0.3">
      <c r="A1060" s="16" t="s">
        <v>1073</v>
      </c>
      <c r="B1060" s="17" t="s">
        <v>3576</v>
      </c>
      <c r="C1060" s="18">
        <v>46</v>
      </c>
      <c r="D1060" s="3">
        <v>2</v>
      </c>
      <c r="E1060" s="16">
        <v>10665.44</v>
      </c>
      <c r="F1060" s="17" t="s">
        <v>2363</v>
      </c>
      <c r="G1060" s="18" t="s">
        <v>2362</v>
      </c>
      <c r="H1060" s="3" t="s">
        <v>2624</v>
      </c>
    </row>
    <row r="1061" spans="1:8" x14ac:dyDescent="0.3">
      <c r="A1061" s="11" t="s">
        <v>1074</v>
      </c>
      <c r="B1061" s="12" t="s">
        <v>3575</v>
      </c>
      <c r="C1061" s="13">
        <v>58</v>
      </c>
      <c r="D1061" s="14">
        <v>0</v>
      </c>
      <c r="E1061" s="11">
        <v>10627.81</v>
      </c>
      <c r="F1061" s="12" t="s">
        <v>2363</v>
      </c>
      <c r="G1061" s="13" t="s">
        <v>2363</v>
      </c>
      <c r="H1061" s="14" t="s">
        <v>2364</v>
      </c>
    </row>
    <row r="1062" spans="1:8" x14ac:dyDescent="0.3">
      <c r="A1062" s="16" t="s">
        <v>1075</v>
      </c>
      <c r="B1062" s="17" t="s">
        <v>2951</v>
      </c>
      <c r="C1062" s="18">
        <v>32</v>
      </c>
      <c r="D1062" s="3">
        <v>3</v>
      </c>
      <c r="E1062" s="16">
        <v>10620.26</v>
      </c>
      <c r="F1062" s="17" t="s">
        <v>2363</v>
      </c>
      <c r="G1062" s="18" t="s">
        <v>2363</v>
      </c>
      <c r="H1062" s="3" t="s">
        <v>2371</v>
      </c>
    </row>
    <row r="1063" spans="1:8" x14ac:dyDescent="0.3">
      <c r="A1063" s="11" t="s">
        <v>1076</v>
      </c>
      <c r="B1063" s="12" t="s">
        <v>3574</v>
      </c>
      <c r="C1063" s="13">
        <v>30</v>
      </c>
      <c r="D1063" s="14">
        <v>0</v>
      </c>
      <c r="E1063" s="11">
        <v>10617.04</v>
      </c>
      <c r="F1063" s="12" t="s">
        <v>2363</v>
      </c>
      <c r="G1063" s="13" t="s">
        <v>2363</v>
      </c>
      <c r="H1063" s="14" t="s">
        <v>2849</v>
      </c>
    </row>
    <row r="1064" spans="1:8" x14ac:dyDescent="0.3">
      <c r="A1064" s="16" t="s">
        <v>1077</v>
      </c>
      <c r="B1064" s="17" t="s">
        <v>3573</v>
      </c>
      <c r="C1064" s="18">
        <v>57</v>
      </c>
      <c r="D1064" s="3">
        <v>0</v>
      </c>
      <c r="E1064" s="16">
        <v>10608.67</v>
      </c>
      <c r="F1064" s="17" t="s">
        <v>2363</v>
      </c>
      <c r="G1064" s="18" t="s">
        <v>2363</v>
      </c>
      <c r="H1064" s="3" t="s">
        <v>2371</v>
      </c>
    </row>
    <row r="1065" spans="1:8" x14ac:dyDescent="0.3">
      <c r="A1065" s="11" t="s">
        <v>1078</v>
      </c>
      <c r="B1065" s="12" t="s">
        <v>3572</v>
      </c>
      <c r="C1065" s="13">
        <v>56</v>
      </c>
      <c r="D1065" s="14">
        <v>0</v>
      </c>
      <c r="E1065" s="11">
        <v>10602.39</v>
      </c>
      <c r="F1065" s="12" t="s">
        <v>2363</v>
      </c>
      <c r="G1065" s="13" t="s">
        <v>2363</v>
      </c>
      <c r="H1065" s="14" t="s">
        <v>2386</v>
      </c>
    </row>
    <row r="1066" spans="1:8" x14ac:dyDescent="0.3">
      <c r="A1066" s="11" t="s">
        <v>1079</v>
      </c>
      <c r="B1066" s="12" t="s">
        <v>3571</v>
      </c>
      <c r="C1066" s="13">
        <v>55</v>
      </c>
      <c r="D1066" s="14">
        <v>0</v>
      </c>
      <c r="E1066" s="11">
        <v>10601.63</v>
      </c>
      <c r="F1066" s="12" t="s">
        <v>2363</v>
      </c>
      <c r="G1066" s="13" t="s">
        <v>2362</v>
      </c>
      <c r="H1066" s="14" t="s">
        <v>2371</v>
      </c>
    </row>
    <row r="1067" spans="1:8" x14ac:dyDescent="0.3">
      <c r="A1067" s="16" t="s">
        <v>1080</v>
      </c>
      <c r="B1067" s="17" t="s">
        <v>3570</v>
      </c>
      <c r="C1067" s="18">
        <v>56</v>
      </c>
      <c r="D1067" s="3">
        <v>0</v>
      </c>
      <c r="E1067" s="16">
        <v>10601.41</v>
      </c>
      <c r="F1067" s="17" t="s">
        <v>2363</v>
      </c>
      <c r="G1067" s="18" t="s">
        <v>2362</v>
      </c>
      <c r="H1067" s="3" t="s">
        <v>2386</v>
      </c>
    </row>
    <row r="1068" spans="1:8" x14ac:dyDescent="0.3">
      <c r="A1068" s="11" t="s">
        <v>1081</v>
      </c>
      <c r="B1068" s="12" t="s">
        <v>3569</v>
      </c>
      <c r="C1068" s="13">
        <v>50</v>
      </c>
      <c r="D1068" s="14">
        <v>3</v>
      </c>
      <c r="E1068" s="11">
        <v>10600.55</v>
      </c>
      <c r="F1068" s="12" t="s">
        <v>2363</v>
      </c>
      <c r="G1068" s="13" t="s">
        <v>2366</v>
      </c>
      <c r="H1068" s="14" t="s">
        <v>2371</v>
      </c>
    </row>
    <row r="1069" spans="1:8" x14ac:dyDescent="0.3">
      <c r="A1069" s="16" t="s">
        <v>1082</v>
      </c>
      <c r="B1069" s="17" t="s">
        <v>3568</v>
      </c>
      <c r="C1069" s="18">
        <v>55</v>
      </c>
      <c r="D1069" s="3">
        <v>0</v>
      </c>
      <c r="E1069" s="16">
        <v>10594.5</v>
      </c>
      <c r="F1069" s="17" t="s">
        <v>2363</v>
      </c>
      <c r="G1069" s="18" t="s">
        <v>2366</v>
      </c>
      <c r="H1069" s="3" t="s">
        <v>2371</v>
      </c>
    </row>
    <row r="1070" spans="1:8" x14ac:dyDescent="0.3">
      <c r="A1070" s="11" t="s">
        <v>1083</v>
      </c>
      <c r="B1070" s="12" t="s">
        <v>3567</v>
      </c>
      <c r="C1070" s="13">
        <v>56</v>
      </c>
      <c r="D1070" s="14">
        <v>0</v>
      </c>
      <c r="E1070" s="11">
        <v>10594.23</v>
      </c>
      <c r="F1070" s="12" t="s">
        <v>2363</v>
      </c>
      <c r="G1070" s="13" t="s">
        <v>2363</v>
      </c>
      <c r="H1070" s="14" t="s">
        <v>2364</v>
      </c>
    </row>
    <row r="1071" spans="1:8" x14ac:dyDescent="0.3">
      <c r="A1071" s="16" t="s">
        <v>1084</v>
      </c>
      <c r="B1071" s="17" t="s">
        <v>3566</v>
      </c>
      <c r="C1071" s="18">
        <v>53</v>
      </c>
      <c r="D1071" s="3">
        <v>1</v>
      </c>
      <c r="E1071" s="16">
        <v>10579.71</v>
      </c>
      <c r="F1071" s="17" t="s">
        <v>2363</v>
      </c>
      <c r="G1071" s="18" t="s">
        <v>2363</v>
      </c>
      <c r="H1071" s="3" t="s">
        <v>2364</v>
      </c>
    </row>
    <row r="1072" spans="1:8" x14ac:dyDescent="0.3">
      <c r="A1072" s="11" t="s">
        <v>1085</v>
      </c>
      <c r="B1072" s="12" t="s">
        <v>3565</v>
      </c>
      <c r="C1072" s="13">
        <v>56</v>
      </c>
      <c r="D1072" s="14">
        <v>0</v>
      </c>
      <c r="E1072" s="11">
        <v>10577.09</v>
      </c>
      <c r="F1072" s="12" t="s">
        <v>2363</v>
      </c>
      <c r="G1072" s="13" t="s">
        <v>2363</v>
      </c>
      <c r="H1072" s="14" t="s">
        <v>2386</v>
      </c>
    </row>
    <row r="1073" spans="1:8" x14ac:dyDescent="0.3">
      <c r="A1073" s="16" t="s">
        <v>1086</v>
      </c>
      <c r="B1073" s="17" t="s">
        <v>3564</v>
      </c>
      <c r="C1073" s="18">
        <v>53</v>
      </c>
      <c r="D1073" s="3">
        <v>0</v>
      </c>
      <c r="E1073" s="16">
        <v>10564.88</v>
      </c>
      <c r="F1073" s="17" t="s">
        <v>2363</v>
      </c>
      <c r="G1073" s="18" t="s">
        <v>2366</v>
      </c>
      <c r="H1073" s="3" t="s">
        <v>2581</v>
      </c>
    </row>
    <row r="1074" spans="1:8" x14ac:dyDescent="0.3">
      <c r="A1074" s="11" t="s">
        <v>1087</v>
      </c>
      <c r="B1074" s="12" t="s">
        <v>3563</v>
      </c>
      <c r="C1074" s="13">
        <v>51</v>
      </c>
      <c r="D1074" s="14">
        <v>3</v>
      </c>
      <c r="E1074" s="11">
        <v>10560.49</v>
      </c>
      <c r="F1074" s="12" t="s">
        <v>2363</v>
      </c>
      <c r="G1074" s="13" t="s">
        <v>2362</v>
      </c>
      <c r="H1074" s="14" t="s">
        <v>2364</v>
      </c>
    </row>
    <row r="1075" spans="1:8" x14ac:dyDescent="0.3">
      <c r="A1075" s="16" t="s">
        <v>1088</v>
      </c>
      <c r="B1075" s="17" t="s">
        <v>3562</v>
      </c>
      <c r="C1075" s="18">
        <v>51</v>
      </c>
      <c r="D1075" s="3">
        <v>0</v>
      </c>
      <c r="E1075" s="16">
        <v>10546.48</v>
      </c>
      <c r="F1075" s="17" t="s">
        <v>2363</v>
      </c>
      <c r="G1075" s="18" t="s">
        <v>2363</v>
      </c>
      <c r="H1075" s="3" t="s">
        <v>2386</v>
      </c>
    </row>
    <row r="1076" spans="1:8" x14ac:dyDescent="0.3">
      <c r="A1076" s="16" t="s">
        <v>1089</v>
      </c>
      <c r="B1076" s="17" t="s">
        <v>3561</v>
      </c>
      <c r="C1076" s="18">
        <v>45</v>
      </c>
      <c r="D1076" s="3">
        <v>2</v>
      </c>
      <c r="E1076" s="16">
        <v>10495.6</v>
      </c>
      <c r="F1076" s="17" t="s">
        <v>2363</v>
      </c>
      <c r="G1076" s="18" t="s">
        <v>2366</v>
      </c>
      <c r="H1076" s="3" t="s">
        <v>2371</v>
      </c>
    </row>
    <row r="1077" spans="1:8" x14ac:dyDescent="0.3">
      <c r="A1077" s="11" t="s">
        <v>1090</v>
      </c>
      <c r="B1077" s="12" t="s">
        <v>3519</v>
      </c>
      <c r="C1077" s="13">
        <v>50</v>
      </c>
      <c r="D1077" s="14">
        <v>2</v>
      </c>
      <c r="E1077" s="11">
        <v>10493.95</v>
      </c>
      <c r="F1077" s="12" t="s">
        <v>2363</v>
      </c>
      <c r="G1077" s="13" t="s">
        <v>2366</v>
      </c>
      <c r="H1077" s="14" t="s">
        <v>2371</v>
      </c>
    </row>
    <row r="1078" spans="1:8" x14ac:dyDescent="0.3">
      <c r="A1078" s="16" t="s">
        <v>1091</v>
      </c>
      <c r="B1078" s="17" t="s">
        <v>3560</v>
      </c>
      <c r="C1078" s="18">
        <v>44</v>
      </c>
      <c r="D1078" s="3">
        <v>2</v>
      </c>
      <c r="E1078" s="16">
        <v>10486.55</v>
      </c>
      <c r="F1078" s="17" t="s">
        <v>2363</v>
      </c>
      <c r="G1078" s="18" t="s">
        <v>2363</v>
      </c>
      <c r="H1078" s="3" t="s">
        <v>2538</v>
      </c>
    </row>
    <row r="1079" spans="1:8" x14ac:dyDescent="0.3">
      <c r="A1079" s="11" t="s">
        <v>1092</v>
      </c>
      <c r="B1079" s="12" t="s">
        <v>3559</v>
      </c>
      <c r="C1079" s="13">
        <v>35</v>
      </c>
      <c r="D1079" s="14">
        <v>3</v>
      </c>
      <c r="E1079" s="11">
        <v>10464.83</v>
      </c>
      <c r="F1079" s="12" t="s">
        <v>2363</v>
      </c>
      <c r="G1079" s="13" t="s">
        <v>2366</v>
      </c>
      <c r="H1079" s="14" t="s">
        <v>2371</v>
      </c>
    </row>
    <row r="1080" spans="1:8" x14ac:dyDescent="0.3">
      <c r="A1080" s="16" t="s">
        <v>1093</v>
      </c>
      <c r="B1080" s="17" t="s">
        <v>3558</v>
      </c>
      <c r="C1080" s="18">
        <v>53</v>
      </c>
      <c r="D1080" s="3">
        <v>1</v>
      </c>
      <c r="E1080" s="16">
        <v>10461.98</v>
      </c>
      <c r="F1080" s="17" t="s">
        <v>2363</v>
      </c>
      <c r="G1080" s="18" t="s">
        <v>2366</v>
      </c>
      <c r="H1080" s="3" t="s">
        <v>2371</v>
      </c>
    </row>
    <row r="1081" spans="1:8" x14ac:dyDescent="0.3">
      <c r="A1081" s="11" t="s">
        <v>1094</v>
      </c>
      <c r="B1081" s="12" t="s">
        <v>3557</v>
      </c>
      <c r="C1081" s="13">
        <v>58</v>
      </c>
      <c r="D1081" s="14">
        <v>0</v>
      </c>
      <c r="E1081" s="11">
        <v>10459.19</v>
      </c>
      <c r="F1081" s="12" t="s">
        <v>2363</v>
      </c>
      <c r="G1081" s="13" t="s">
        <v>2366</v>
      </c>
      <c r="H1081" s="14" t="s">
        <v>2364</v>
      </c>
    </row>
    <row r="1082" spans="1:8" x14ac:dyDescent="0.3">
      <c r="A1082" s="16" t="s">
        <v>1095</v>
      </c>
      <c r="B1082" s="17" t="s">
        <v>3556</v>
      </c>
      <c r="C1082" s="18">
        <v>46</v>
      </c>
      <c r="D1082" s="3">
        <v>2</v>
      </c>
      <c r="E1082" s="16">
        <v>10455.14</v>
      </c>
      <c r="F1082" s="17" t="s">
        <v>2363</v>
      </c>
      <c r="G1082" s="18" t="s">
        <v>2362</v>
      </c>
      <c r="H1082" s="3" t="s">
        <v>2624</v>
      </c>
    </row>
    <row r="1083" spans="1:8" x14ac:dyDescent="0.3">
      <c r="A1083" s="11" t="s">
        <v>1096</v>
      </c>
      <c r="B1083" s="12" t="s">
        <v>3555</v>
      </c>
      <c r="C1083" s="13">
        <v>58</v>
      </c>
      <c r="D1083" s="14">
        <v>0</v>
      </c>
      <c r="E1083" s="11">
        <v>10455.1</v>
      </c>
      <c r="F1083" s="12" t="s">
        <v>2363</v>
      </c>
      <c r="G1083" s="13" t="s">
        <v>2366</v>
      </c>
      <c r="H1083" s="14" t="s">
        <v>2371</v>
      </c>
    </row>
    <row r="1084" spans="1:8" x14ac:dyDescent="0.3">
      <c r="A1084" s="16" t="s">
        <v>1097</v>
      </c>
      <c r="B1084" s="17" t="s">
        <v>3554</v>
      </c>
      <c r="C1084" s="18">
        <v>54</v>
      </c>
      <c r="D1084" s="3">
        <v>1</v>
      </c>
      <c r="E1084" s="16">
        <v>10450.549999999999</v>
      </c>
      <c r="F1084" s="17" t="s">
        <v>2363</v>
      </c>
      <c r="G1084" s="18" t="s">
        <v>2366</v>
      </c>
      <c r="H1084" s="3" t="s">
        <v>2386</v>
      </c>
    </row>
    <row r="1085" spans="1:8" x14ac:dyDescent="0.3">
      <c r="A1085" s="11" t="s">
        <v>1098</v>
      </c>
      <c r="B1085" s="12" t="s">
        <v>3553</v>
      </c>
      <c r="C1085" s="13">
        <v>54</v>
      </c>
      <c r="D1085" s="14">
        <v>1</v>
      </c>
      <c r="E1085" s="11">
        <v>10436.1</v>
      </c>
      <c r="F1085" s="12" t="s">
        <v>2363</v>
      </c>
      <c r="G1085" s="13" t="s">
        <v>2363</v>
      </c>
      <c r="H1085" s="14" t="s">
        <v>2386</v>
      </c>
    </row>
    <row r="1086" spans="1:8" x14ac:dyDescent="0.3">
      <c r="A1086" s="11" t="s">
        <v>1099</v>
      </c>
      <c r="B1086" s="12" t="s">
        <v>3552</v>
      </c>
      <c r="C1086" s="13">
        <v>54</v>
      </c>
      <c r="D1086" s="14">
        <v>0</v>
      </c>
      <c r="E1086" s="11">
        <v>10435.07</v>
      </c>
      <c r="F1086" s="12" t="s">
        <v>2363</v>
      </c>
      <c r="G1086" s="13" t="s">
        <v>2366</v>
      </c>
      <c r="H1086" s="14" t="s">
        <v>2508</v>
      </c>
    </row>
    <row r="1087" spans="1:8" x14ac:dyDescent="0.3">
      <c r="A1087" s="16" t="s">
        <v>1100</v>
      </c>
      <c r="B1087" s="17" t="s">
        <v>3551</v>
      </c>
      <c r="C1087" s="18">
        <v>54</v>
      </c>
      <c r="D1087" s="3">
        <v>0</v>
      </c>
      <c r="E1087" s="16">
        <v>10422.92</v>
      </c>
      <c r="F1087" s="17" t="s">
        <v>2363</v>
      </c>
      <c r="G1087" s="18" t="s">
        <v>2366</v>
      </c>
      <c r="H1087" s="3" t="s">
        <v>2678</v>
      </c>
    </row>
    <row r="1088" spans="1:8" x14ac:dyDescent="0.3">
      <c r="A1088" s="11" t="s">
        <v>1101</v>
      </c>
      <c r="B1088" s="12" t="s">
        <v>3550</v>
      </c>
      <c r="C1088" s="13">
        <v>43</v>
      </c>
      <c r="D1088" s="14">
        <v>2</v>
      </c>
      <c r="E1088" s="11">
        <v>10419.65</v>
      </c>
      <c r="F1088" s="12" t="s">
        <v>2363</v>
      </c>
      <c r="G1088" s="13" t="s">
        <v>2362</v>
      </c>
      <c r="H1088" s="14" t="s">
        <v>2538</v>
      </c>
    </row>
    <row r="1089" spans="1:8" x14ac:dyDescent="0.3">
      <c r="A1089" s="16" t="s">
        <v>1102</v>
      </c>
      <c r="B1089" s="17" t="s">
        <v>3315</v>
      </c>
      <c r="C1089" s="18">
        <v>49</v>
      </c>
      <c r="D1089" s="3">
        <v>0</v>
      </c>
      <c r="E1089" s="16">
        <v>10419.59</v>
      </c>
      <c r="F1089" s="17" t="s">
        <v>2363</v>
      </c>
      <c r="G1089" s="18" t="s">
        <v>2362</v>
      </c>
      <c r="H1089" s="3" t="s">
        <v>2538</v>
      </c>
    </row>
    <row r="1090" spans="1:8" x14ac:dyDescent="0.3">
      <c r="A1090" s="11" t="s">
        <v>1103</v>
      </c>
      <c r="B1090" s="12" t="s">
        <v>3549</v>
      </c>
      <c r="C1090" s="13">
        <v>42</v>
      </c>
      <c r="D1090" s="14">
        <v>2</v>
      </c>
      <c r="E1090" s="11">
        <v>10407.98</v>
      </c>
      <c r="F1090" s="12" t="s">
        <v>2363</v>
      </c>
      <c r="G1090" s="13" t="s">
        <v>2366</v>
      </c>
      <c r="H1090" s="14" t="s">
        <v>2624</v>
      </c>
    </row>
    <row r="1091" spans="1:8" x14ac:dyDescent="0.3">
      <c r="A1091" s="16" t="s">
        <v>1104</v>
      </c>
      <c r="B1091" s="17" t="s">
        <v>3548</v>
      </c>
      <c r="C1091" s="18">
        <v>48</v>
      </c>
      <c r="D1091" s="3">
        <v>4</v>
      </c>
      <c r="E1091" s="16">
        <v>10407.09</v>
      </c>
      <c r="F1091" s="17" t="s">
        <v>2363</v>
      </c>
      <c r="G1091" s="18" t="s">
        <v>2366</v>
      </c>
      <c r="H1091" s="3" t="s">
        <v>2504</v>
      </c>
    </row>
    <row r="1092" spans="1:8" x14ac:dyDescent="0.3">
      <c r="A1092" s="11" t="s">
        <v>1105</v>
      </c>
      <c r="B1092" s="12" t="s">
        <v>3547</v>
      </c>
      <c r="C1092" s="13">
        <v>53</v>
      </c>
      <c r="D1092" s="14">
        <v>0</v>
      </c>
      <c r="E1092" s="11">
        <v>10403.27</v>
      </c>
      <c r="F1092" s="12" t="s">
        <v>2363</v>
      </c>
      <c r="G1092" s="13" t="s">
        <v>2362</v>
      </c>
      <c r="H1092" s="14" t="s">
        <v>2831</v>
      </c>
    </row>
    <row r="1093" spans="1:8" x14ac:dyDescent="0.3">
      <c r="A1093" s="16" t="s">
        <v>1106</v>
      </c>
      <c r="B1093" s="17" t="s">
        <v>3546</v>
      </c>
      <c r="C1093" s="18">
        <v>49</v>
      </c>
      <c r="D1093" s="3">
        <v>3</v>
      </c>
      <c r="E1093" s="16">
        <v>10381.48</v>
      </c>
      <c r="F1093" s="17" t="s">
        <v>2363</v>
      </c>
      <c r="G1093" s="18" t="s">
        <v>2363</v>
      </c>
      <c r="H1093" s="3" t="s">
        <v>2364</v>
      </c>
    </row>
    <row r="1094" spans="1:8" x14ac:dyDescent="0.3">
      <c r="A1094" s="11" t="s">
        <v>1107</v>
      </c>
      <c r="B1094" s="12" t="s">
        <v>3545</v>
      </c>
      <c r="C1094" s="13">
        <v>49</v>
      </c>
      <c r="D1094" s="14">
        <v>2</v>
      </c>
      <c r="E1094" s="11">
        <v>10370.91</v>
      </c>
      <c r="F1094" s="12" t="s">
        <v>2363</v>
      </c>
      <c r="G1094" s="13" t="s">
        <v>2363</v>
      </c>
      <c r="H1094" s="14" t="s">
        <v>2581</v>
      </c>
    </row>
    <row r="1095" spans="1:8" x14ac:dyDescent="0.3">
      <c r="A1095" s="16" t="s">
        <v>1108</v>
      </c>
      <c r="B1095" s="17" t="s">
        <v>3544</v>
      </c>
      <c r="C1095" s="18">
        <v>51</v>
      </c>
      <c r="D1095" s="3">
        <v>0</v>
      </c>
      <c r="E1095" s="16">
        <v>10356.67</v>
      </c>
      <c r="F1095" s="17" t="s">
        <v>2363</v>
      </c>
      <c r="G1095" s="18" t="s">
        <v>2366</v>
      </c>
      <c r="H1095" s="3" t="s">
        <v>2538</v>
      </c>
    </row>
    <row r="1096" spans="1:8" x14ac:dyDescent="0.3">
      <c r="A1096" s="16" t="s">
        <v>1109</v>
      </c>
      <c r="B1096" s="17" t="s">
        <v>3543</v>
      </c>
      <c r="C1096" s="18">
        <v>53</v>
      </c>
      <c r="D1096" s="3">
        <v>0</v>
      </c>
      <c r="E1096" s="16">
        <v>10355.64</v>
      </c>
      <c r="F1096" s="17" t="s">
        <v>2363</v>
      </c>
      <c r="G1096" s="18" t="s">
        <v>2366</v>
      </c>
      <c r="H1096" s="3" t="s">
        <v>2371</v>
      </c>
    </row>
    <row r="1097" spans="1:8" x14ac:dyDescent="0.3">
      <c r="A1097" s="11" t="s">
        <v>1110</v>
      </c>
      <c r="B1097" s="12" t="s">
        <v>3542</v>
      </c>
      <c r="C1097" s="13">
        <v>48</v>
      </c>
      <c r="D1097" s="14">
        <v>0</v>
      </c>
      <c r="E1097" s="11">
        <v>10352.48</v>
      </c>
      <c r="F1097" s="12" t="s">
        <v>2363</v>
      </c>
      <c r="G1097" s="13" t="s">
        <v>2366</v>
      </c>
      <c r="H1097" s="14" t="s">
        <v>2371</v>
      </c>
    </row>
    <row r="1098" spans="1:8" x14ac:dyDescent="0.3">
      <c r="A1098" s="16" t="s">
        <v>1111</v>
      </c>
      <c r="B1098" s="17" t="s">
        <v>3541</v>
      </c>
      <c r="C1098" s="18">
        <v>49</v>
      </c>
      <c r="D1098" s="3">
        <v>0</v>
      </c>
      <c r="E1098" s="16">
        <v>10345.93</v>
      </c>
      <c r="F1098" s="17" t="s">
        <v>2363</v>
      </c>
      <c r="G1098" s="18" t="s">
        <v>2362</v>
      </c>
      <c r="H1098" s="3" t="s">
        <v>2624</v>
      </c>
    </row>
    <row r="1099" spans="1:8" x14ac:dyDescent="0.3">
      <c r="A1099" s="11" t="s">
        <v>1112</v>
      </c>
      <c r="B1099" s="12" t="s">
        <v>3540</v>
      </c>
      <c r="C1099" s="13">
        <v>54</v>
      </c>
      <c r="D1099" s="14">
        <v>0</v>
      </c>
      <c r="E1099" s="11">
        <v>10338.93</v>
      </c>
      <c r="F1099" s="12" t="s">
        <v>2363</v>
      </c>
      <c r="G1099" s="13" t="s">
        <v>2366</v>
      </c>
      <c r="H1099" s="14" t="s">
        <v>2364</v>
      </c>
    </row>
    <row r="1100" spans="1:8" x14ac:dyDescent="0.3">
      <c r="A1100" s="16" t="s">
        <v>1113</v>
      </c>
      <c r="B1100" s="17" t="s">
        <v>3539</v>
      </c>
      <c r="C1100" s="18">
        <v>40</v>
      </c>
      <c r="D1100" s="3">
        <v>3</v>
      </c>
      <c r="E1100" s="16">
        <v>10329.06</v>
      </c>
      <c r="F1100" s="17" t="s">
        <v>2363</v>
      </c>
      <c r="G1100" s="18" t="s">
        <v>2366</v>
      </c>
      <c r="H1100" s="3" t="s">
        <v>2624</v>
      </c>
    </row>
    <row r="1101" spans="1:8" x14ac:dyDescent="0.3">
      <c r="A1101" s="11" t="s">
        <v>1114</v>
      </c>
      <c r="B1101" s="12" t="s">
        <v>3112</v>
      </c>
      <c r="C1101" s="13">
        <v>52</v>
      </c>
      <c r="D1101" s="14">
        <v>2</v>
      </c>
      <c r="E1101" s="11">
        <v>10325.209999999999</v>
      </c>
      <c r="F1101" s="12" t="s">
        <v>2363</v>
      </c>
      <c r="G1101" s="13" t="s">
        <v>2363</v>
      </c>
      <c r="H1101" s="14" t="s">
        <v>2386</v>
      </c>
    </row>
    <row r="1102" spans="1:8" x14ac:dyDescent="0.3">
      <c r="A1102" s="16" t="s">
        <v>1115</v>
      </c>
      <c r="B1102" s="17" t="s">
        <v>3538</v>
      </c>
      <c r="C1102" s="18">
        <v>31</v>
      </c>
      <c r="D1102" s="3">
        <v>3</v>
      </c>
      <c r="E1102" s="16">
        <v>10322.9</v>
      </c>
      <c r="F1102" s="17" t="s">
        <v>2363</v>
      </c>
      <c r="G1102" s="18" t="s">
        <v>2366</v>
      </c>
      <c r="H1102" s="3" t="s">
        <v>2849</v>
      </c>
    </row>
    <row r="1103" spans="1:8" x14ac:dyDescent="0.3">
      <c r="A1103" s="11" t="s">
        <v>1116</v>
      </c>
      <c r="B1103" s="12" t="s">
        <v>2622</v>
      </c>
      <c r="C1103" s="13">
        <v>31</v>
      </c>
      <c r="D1103" s="14">
        <v>3</v>
      </c>
      <c r="E1103" s="11">
        <v>10315.91</v>
      </c>
      <c r="F1103" s="12" t="s">
        <v>2363</v>
      </c>
      <c r="G1103" s="13" t="s">
        <v>2362</v>
      </c>
      <c r="H1103" s="14" t="s">
        <v>2371</v>
      </c>
    </row>
    <row r="1104" spans="1:8" x14ac:dyDescent="0.3">
      <c r="A1104" s="16" t="s">
        <v>1117</v>
      </c>
      <c r="B1104" s="17" t="s">
        <v>3537</v>
      </c>
      <c r="C1104" s="18">
        <v>60</v>
      </c>
      <c r="D1104" s="3">
        <v>0</v>
      </c>
      <c r="E1104" s="16">
        <v>10310.780000000001</v>
      </c>
      <c r="F1104" s="17" t="s">
        <v>2363</v>
      </c>
      <c r="G1104" s="18" t="s">
        <v>2363</v>
      </c>
      <c r="H1104" s="3" t="s">
        <v>2371</v>
      </c>
    </row>
    <row r="1105" spans="1:8" x14ac:dyDescent="0.3">
      <c r="A1105" s="11" t="s">
        <v>1118</v>
      </c>
      <c r="B1105" s="12" t="s">
        <v>3348</v>
      </c>
      <c r="C1105" s="13">
        <v>59</v>
      </c>
      <c r="D1105" s="14">
        <v>0</v>
      </c>
      <c r="E1105" s="11">
        <v>10308.040000000001</v>
      </c>
      <c r="F1105" s="12" t="s">
        <v>2363</v>
      </c>
      <c r="G1105" s="13" t="s">
        <v>2366</v>
      </c>
      <c r="H1105" s="14" t="s">
        <v>2364</v>
      </c>
    </row>
    <row r="1106" spans="1:8" x14ac:dyDescent="0.3">
      <c r="A1106" s="16" t="s">
        <v>1119</v>
      </c>
      <c r="B1106" s="17" t="s">
        <v>3536</v>
      </c>
      <c r="C1106" s="18">
        <v>34</v>
      </c>
      <c r="D1106" s="3">
        <v>3</v>
      </c>
      <c r="E1106" s="16">
        <v>10276.99</v>
      </c>
      <c r="F1106" s="17" t="s">
        <v>2363</v>
      </c>
      <c r="G1106" s="18" t="s">
        <v>2366</v>
      </c>
      <c r="H1106" s="3" t="s">
        <v>2624</v>
      </c>
    </row>
    <row r="1107" spans="1:8" x14ac:dyDescent="0.3">
      <c r="A1107" s="11" t="s">
        <v>1120</v>
      </c>
      <c r="B1107" s="12" t="s">
        <v>3535</v>
      </c>
      <c r="C1107" s="13">
        <v>52</v>
      </c>
      <c r="D1107" s="14">
        <v>0</v>
      </c>
      <c r="E1107" s="11">
        <v>10274.33</v>
      </c>
      <c r="F1107" s="12" t="s">
        <v>2363</v>
      </c>
      <c r="G1107" s="13" t="s">
        <v>2366</v>
      </c>
      <c r="H1107" s="14" t="s">
        <v>2581</v>
      </c>
    </row>
    <row r="1108" spans="1:8" x14ac:dyDescent="0.3">
      <c r="A1108" s="16" t="s">
        <v>1121</v>
      </c>
      <c r="B1108" s="17" t="s">
        <v>3534</v>
      </c>
      <c r="C1108" s="18">
        <v>49</v>
      </c>
      <c r="D1108" s="3">
        <v>3</v>
      </c>
      <c r="E1108" s="16">
        <v>10269.459999999999</v>
      </c>
      <c r="F1108" s="17" t="s">
        <v>2363</v>
      </c>
      <c r="G1108" s="18" t="s">
        <v>2363</v>
      </c>
      <c r="H1108" s="3" t="s">
        <v>2371</v>
      </c>
    </row>
    <row r="1109" spans="1:8" x14ac:dyDescent="0.3">
      <c r="A1109" s="11" t="s">
        <v>1122</v>
      </c>
      <c r="B1109" s="12" t="s">
        <v>3533</v>
      </c>
      <c r="C1109" s="13">
        <v>49</v>
      </c>
      <c r="D1109" s="14">
        <v>3</v>
      </c>
      <c r="E1109" s="11">
        <v>10264.44</v>
      </c>
      <c r="F1109" s="12" t="s">
        <v>2363</v>
      </c>
      <c r="G1109" s="13" t="s">
        <v>2362</v>
      </c>
      <c r="H1109" s="14" t="s">
        <v>2371</v>
      </c>
    </row>
    <row r="1110" spans="1:8" x14ac:dyDescent="0.3">
      <c r="A1110" s="16" t="s">
        <v>1123</v>
      </c>
      <c r="B1110" s="17" t="s">
        <v>3532</v>
      </c>
      <c r="C1110" s="18">
        <v>47</v>
      </c>
      <c r="D1110" s="3">
        <v>1</v>
      </c>
      <c r="E1110" s="16">
        <v>10259.129999999999</v>
      </c>
      <c r="F1110" s="17" t="s">
        <v>2363</v>
      </c>
      <c r="G1110" s="18" t="s">
        <v>2362</v>
      </c>
      <c r="H1110" s="3" t="s">
        <v>2386</v>
      </c>
    </row>
    <row r="1111" spans="1:8" x14ac:dyDescent="0.3">
      <c r="A1111" s="11" t="s">
        <v>1124</v>
      </c>
      <c r="B1111" s="12" t="s">
        <v>3531</v>
      </c>
      <c r="C1111" s="13">
        <v>54</v>
      </c>
      <c r="D1111" s="14">
        <v>0</v>
      </c>
      <c r="E1111" s="11">
        <v>10231.5</v>
      </c>
      <c r="F1111" s="12" t="s">
        <v>2363</v>
      </c>
      <c r="G1111" s="13" t="s">
        <v>2366</v>
      </c>
      <c r="H1111" s="14" t="s">
        <v>2371</v>
      </c>
    </row>
    <row r="1112" spans="1:8" x14ac:dyDescent="0.3">
      <c r="A1112" s="16" t="s">
        <v>1125</v>
      </c>
      <c r="B1112" s="17" t="s">
        <v>3530</v>
      </c>
      <c r="C1112" s="18">
        <v>55</v>
      </c>
      <c r="D1112" s="3">
        <v>0</v>
      </c>
      <c r="E1112" s="16">
        <v>10226.280000000001</v>
      </c>
      <c r="F1112" s="17" t="s">
        <v>2363</v>
      </c>
      <c r="G1112" s="18" t="s">
        <v>2363</v>
      </c>
      <c r="H1112" s="3" t="s">
        <v>2364</v>
      </c>
    </row>
    <row r="1113" spans="1:8" x14ac:dyDescent="0.3">
      <c r="A1113" s="11" t="s">
        <v>1126</v>
      </c>
      <c r="B1113" s="12" t="s">
        <v>3529</v>
      </c>
      <c r="C1113" s="13">
        <v>55</v>
      </c>
      <c r="D1113" s="14">
        <v>0</v>
      </c>
      <c r="E1113" s="11">
        <v>10214.64</v>
      </c>
      <c r="F1113" s="12" t="s">
        <v>2363</v>
      </c>
      <c r="G1113" s="13" t="s">
        <v>2362</v>
      </c>
      <c r="H1113" s="14" t="s">
        <v>2386</v>
      </c>
    </row>
    <row r="1114" spans="1:8" x14ac:dyDescent="0.3">
      <c r="A1114" s="16" t="s">
        <v>1127</v>
      </c>
      <c r="B1114" s="17" t="s">
        <v>3528</v>
      </c>
      <c r="C1114" s="18">
        <v>52</v>
      </c>
      <c r="D1114" s="3">
        <v>0</v>
      </c>
      <c r="E1114" s="16">
        <v>10197.77</v>
      </c>
      <c r="F1114" s="17" t="s">
        <v>2363</v>
      </c>
      <c r="G1114" s="18" t="s">
        <v>2366</v>
      </c>
      <c r="H1114" s="3" t="s">
        <v>2581</v>
      </c>
    </row>
    <row r="1115" spans="1:8" x14ac:dyDescent="0.3">
      <c r="A1115" s="11" t="s">
        <v>1128</v>
      </c>
      <c r="B1115" s="12" t="s">
        <v>3527</v>
      </c>
      <c r="C1115" s="13">
        <v>37</v>
      </c>
      <c r="D1115" s="14">
        <v>3</v>
      </c>
      <c r="E1115" s="11">
        <v>10191.82</v>
      </c>
      <c r="F1115" s="12" t="s">
        <v>2363</v>
      </c>
      <c r="G1115" s="13" t="s">
        <v>2362</v>
      </c>
      <c r="H1115" s="14" t="s">
        <v>2849</v>
      </c>
    </row>
    <row r="1116" spans="1:8" x14ac:dyDescent="0.3">
      <c r="A1116" s="11" t="s">
        <v>1129</v>
      </c>
      <c r="B1116" s="12" t="s">
        <v>3478</v>
      </c>
      <c r="C1116" s="13">
        <v>50</v>
      </c>
      <c r="D1116" s="14">
        <v>0</v>
      </c>
      <c r="E1116" s="11">
        <v>10160.870000000001</v>
      </c>
      <c r="F1116" s="12" t="s">
        <v>2363</v>
      </c>
      <c r="G1116" s="13" t="s">
        <v>2363</v>
      </c>
      <c r="H1116" s="14" t="s">
        <v>2538</v>
      </c>
    </row>
    <row r="1117" spans="1:8" x14ac:dyDescent="0.3">
      <c r="A1117" s="16" t="s">
        <v>1130</v>
      </c>
      <c r="B1117" s="17" t="s">
        <v>3526</v>
      </c>
      <c r="C1117" s="18">
        <v>49</v>
      </c>
      <c r="D1117" s="3">
        <v>2</v>
      </c>
      <c r="E1117" s="16">
        <v>10156.780000000001</v>
      </c>
      <c r="F1117" s="17" t="s">
        <v>2363</v>
      </c>
      <c r="G1117" s="18" t="s">
        <v>2362</v>
      </c>
      <c r="H1117" s="3" t="s">
        <v>2371</v>
      </c>
    </row>
    <row r="1118" spans="1:8" x14ac:dyDescent="0.3">
      <c r="A1118" s="11" t="s">
        <v>1131</v>
      </c>
      <c r="B1118" s="12" t="s">
        <v>3525</v>
      </c>
      <c r="C1118" s="13">
        <v>41</v>
      </c>
      <c r="D1118" s="14">
        <v>1</v>
      </c>
      <c r="E1118" s="11">
        <v>10146.129999999999</v>
      </c>
      <c r="F1118" s="12" t="s">
        <v>2363</v>
      </c>
      <c r="G1118" s="13" t="s">
        <v>2366</v>
      </c>
      <c r="H1118" s="14" t="s">
        <v>2538</v>
      </c>
    </row>
    <row r="1119" spans="1:8" x14ac:dyDescent="0.3">
      <c r="A1119" s="16" t="s">
        <v>1132</v>
      </c>
      <c r="B1119" s="17" t="s">
        <v>3524</v>
      </c>
      <c r="C1119" s="18">
        <v>48</v>
      </c>
      <c r="D1119" s="3">
        <v>3</v>
      </c>
      <c r="E1119" s="16">
        <v>10141.14</v>
      </c>
      <c r="F1119" s="17" t="s">
        <v>2363</v>
      </c>
      <c r="G1119" s="18" t="s">
        <v>2366</v>
      </c>
      <c r="H1119" s="3" t="s">
        <v>2508</v>
      </c>
    </row>
    <row r="1120" spans="1:8" x14ac:dyDescent="0.3">
      <c r="A1120" s="11" t="s">
        <v>1133</v>
      </c>
      <c r="B1120" s="12" t="s">
        <v>3523</v>
      </c>
      <c r="C1120" s="13">
        <v>25</v>
      </c>
      <c r="D1120" s="14">
        <v>0</v>
      </c>
      <c r="E1120" s="11">
        <v>10139.84</v>
      </c>
      <c r="F1120" s="12" t="s">
        <v>2363</v>
      </c>
      <c r="G1120" s="13" t="s">
        <v>2362</v>
      </c>
      <c r="H1120" s="14" t="s">
        <v>2371</v>
      </c>
    </row>
    <row r="1121" spans="1:8" x14ac:dyDescent="0.3">
      <c r="A1121" s="16" t="s">
        <v>1134</v>
      </c>
      <c r="B1121" s="17" t="s">
        <v>3522</v>
      </c>
      <c r="C1121" s="18">
        <v>50</v>
      </c>
      <c r="D1121" s="3">
        <v>2</v>
      </c>
      <c r="E1121" s="16">
        <v>10118.42</v>
      </c>
      <c r="F1121" s="17" t="s">
        <v>2363</v>
      </c>
      <c r="G1121" s="18" t="s">
        <v>2363</v>
      </c>
      <c r="H1121" s="3" t="s">
        <v>2386</v>
      </c>
    </row>
    <row r="1122" spans="1:8" x14ac:dyDescent="0.3">
      <c r="A1122" s="11" t="s">
        <v>1135</v>
      </c>
      <c r="B1122" s="12" t="s">
        <v>3521</v>
      </c>
      <c r="C1122" s="13">
        <v>47</v>
      </c>
      <c r="D1122" s="14">
        <v>3</v>
      </c>
      <c r="E1122" s="11">
        <v>10115.01</v>
      </c>
      <c r="F1122" s="12" t="s">
        <v>2363</v>
      </c>
      <c r="G1122" s="13" t="s">
        <v>2363</v>
      </c>
      <c r="H1122" s="14" t="s">
        <v>2371</v>
      </c>
    </row>
    <row r="1123" spans="1:8" x14ac:dyDescent="0.3">
      <c r="A1123" s="16" t="s">
        <v>1136</v>
      </c>
      <c r="B1123" s="17" t="s">
        <v>3520</v>
      </c>
      <c r="C1123" s="18">
        <v>50</v>
      </c>
      <c r="D1123" s="3">
        <v>2</v>
      </c>
      <c r="E1123" s="16">
        <v>10107.219999999999</v>
      </c>
      <c r="F1123" s="17" t="s">
        <v>2363</v>
      </c>
      <c r="G1123" s="18" t="s">
        <v>2366</v>
      </c>
      <c r="H1123" s="3" t="s">
        <v>2364</v>
      </c>
    </row>
    <row r="1124" spans="1:8" x14ac:dyDescent="0.3">
      <c r="A1124" s="11" t="s">
        <v>1137</v>
      </c>
      <c r="B1124" s="12" t="s">
        <v>3519</v>
      </c>
      <c r="C1124" s="13">
        <v>50</v>
      </c>
      <c r="D1124" s="14">
        <v>1</v>
      </c>
      <c r="E1124" s="11">
        <v>10106.129999999999</v>
      </c>
      <c r="F1124" s="12" t="s">
        <v>2363</v>
      </c>
      <c r="G1124" s="13" t="s">
        <v>2366</v>
      </c>
      <c r="H1124" s="14" t="s">
        <v>2581</v>
      </c>
    </row>
    <row r="1125" spans="1:8" x14ac:dyDescent="0.3">
      <c r="A1125" s="16" t="s">
        <v>1138</v>
      </c>
      <c r="B1125" s="17" t="s">
        <v>3518</v>
      </c>
      <c r="C1125" s="18">
        <v>46</v>
      </c>
      <c r="D1125" s="3">
        <v>5</v>
      </c>
      <c r="E1125" s="16">
        <v>10096.969999999999</v>
      </c>
      <c r="F1125" s="17" t="s">
        <v>2363</v>
      </c>
      <c r="G1125" s="18" t="s">
        <v>2362</v>
      </c>
      <c r="H1125" s="3" t="s">
        <v>2386</v>
      </c>
    </row>
    <row r="1126" spans="1:8" x14ac:dyDescent="0.3">
      <c r="A1126" s="16" t="s">
        <v>1139</v>
      </c>
      <c r="B1126" s="17" t="s">
        <v>3517</v>
      </c>
      <c r="C1126" s="18">
        <v>53</v>
      </c>
      <c r="D1126" s="3">
        <v>1</v>
      </c>
      <c r="E1126" s="16">
        <v>10085.85</v>
      </c>
      <c r="F1126" s="17" t="s">
        <v>2363</v>
      </c>
      <c r="G1126" s="18" t="s">
        <v>2363</v>
      </c>
      <c r="H1126" s="3" t="s">
        <v>2386</v>
      </c>
    </row>
    <row r="1127" spans="1:8" x14ac:dyDescent="0.3">
      <c r="A1127" s="11" t="s">
        <v>1140</v>
      </c>
      <c r="B1127" s="12" t="s">
        <v>3516</v>
      </c>
      <c r="C1127" s="13">
        <v>53</v>
      </c>
      <c r="D1127" s="14">
        <v>0</v>
      </c>
      <c r="E1127" s="11">
        <v>10072.06</v>
      </c>
      <c r="F1127" s="12" t="s">
        <v>2363</v>
      </c>
      <c r="G1127" s="13" t="s">
        <v>2366</v>
      </c>
      <c r="H1127" s="14" t="s">
        <v>2678</v>
      </c>
    </row>
    <row r="1128" spans="1:8" x14ac:dyDescent="0.3">
      <c r="A1128" s="16" t="s">
        <v>1141</v>
      </c>
      <c r="B1128" s="17" t="s">
        <v>3515</v>
      </c>
      <c r="C1128" s="18">
        <v>53</v>
      </c>
      <c r="D1128" s="3">
        <v>1</v>
      </c>
      <c r="E1128" s="16">
        <v>10065.41</v>
      </c>
      <c r="F1128" s="17" t="s">
        <v>2363</v>
      </c>
      <c r="G1128" s="18" t="s">
        <v>2362</v>
      </c>
      <c r="H1128" s="3" t="s">
        <v>2386</v>
      </c>
    </row>
    <row r="1129" spans="1:8" x14ac:dyDescent="0.3">
      <c r="A1129" s="11" t="s">
        <v>1142</v>
      </c>
      <c r="B1129" s="12" t="s">
        <v>3514</v>
      </c>
      <c r="C1129" s="13">
        <v>48</v>
      </c>
      <c r="D1129" s="14">
        <v>2</v>
      </c>
      <c r="E1129" s="11">
        <v>10043.25</v>
      </c>
      <c r="F1129" s="12" t="s">
        <v>2363</v>
      </c>
      <c r="G1129" s="13" t="s">
        <v>2362</v>
      </c>
      <c r="H1129" s="14" t="s">
        <v>2581</v>
      </c>
    </row>
    <row r="1130" spans="1:8" x14ac:dyDescent="0.3">
      <c r="A1130" s="16" t="s">
        <v>1143</v>
      </c>
      <c r="B1130" s="17" t="s">
        <v>3513</v>
      </c>
      <c r="C1130" s="18">
        <v>43</v>
      </c>
      <c r="D1130" s="3">
        <v>2</v>
      </c>
      <c r="E1130" s="16">
        <v>10027.15</v>
      </c>
      <c r="F1130" s="17" t="s">
        <v>2363</v>
      </c>
      <c r="G1130" s="18" t="s">
        <v>2366</v>
      </c>
      <c r="H1130" s="3" t="s">
        <v>2624</v>
      </c>
    </row>
    <row r="1131" spans="1:8" x14ac:dyDescent="0.3">
      <c r="A1131" s="11" t="s">
        <v>1144</v>
      </c>
      <c r="B1131" s="12" t="s">
        <v>3512</v>
      </c>
      <c r="C1131" s="13">
        <v>34</v>
      </c>
      <c r="D1131" s="14">
        <v>3</v>
      </c>
      <c r="E1131" s="11">
        <v>10011.44</v>
      </c>
      <c r="F1131" s="12" t="s">
        <v>2363</v>
      </c>
      <c r="G1131" s="13" t="s">
        <v>2363</v>
      </c>
      <c r="H1131" s="14" t="s">
        <v>2849</v>
      </c>
    </row>
    <row r="1132" spans="1:8" x14ac:dyDescent="0.3">
      <c r="A1132" s="16" t="s">
        <v>1145</v>
      </c>
      <c r="B1132" s="17" t="s">
        <v>3511</v>
      </c>
      <c r="C1132" s="18">
        <v>52</v>
      </c>
      <c r="D1132" s="3">
        <v>0</v>
      </c>
      <c r="E1132" s="16">
        <v>9991.0400000000009</v>
      </c>
      <c r="F1132" s="17" t="s">
        <v>2362</v>
      </c>
      <c r="G1132" s="18" t="s">
        <v>2363</v>
      </c>
      <c r="H1132" s="3" t="s">
        <v>2371</v>
      </c>
    </row>
    <row r="1133" spans="1:8" x14ac:dyDescent="0.3">
      <c r="A1133" s="11" t="s">
        <v>1146</v>
      </c>
      <c r="B1133" s="12" t="s">
        <v>3510</v>
      </c>
      <c r="C1133" s="13">
        <v>51</v>
      </c>
      <c r="D1133" s="14">
        <v>1</v>
      </c>
      <c r="E1133" s="11">
        <v>9964.06</v>
      </c>
      <c r="F1133" s="12" t="s">
        <v>2362</v>
      </c>
      <c r="G1133" s="13" t="s">
        <v>2362</v>
      </c>
      <c r="H1133" s="14" t="s">
        <v>2506</v>
      </c>
    </row>
    <row r="1134" spans="1:8" x14ac:dyDescent="0.3">
      <c r="A1134" s="16" t="s">
        <v>1147</v>
      </c>
      <c r="B1134" s="17" t="s">
        <v>3509</v>
      </c>
      <c r="C1134" s="18">
        <v>51</v>
      </c>
      <c r="D1134" s="3">
        <v>1</v>
      </c>
      <c r="E1134" s="16">
        <v>9957.7199999999993</v>
      </c>
      <c r="F1134" s="17" t="s">
        <v>2362</v>
      </c>
      <c r="G1134" s="18" t="s">
        <v>2363</v>
      </c>
      <c r="H1134" s="3" t="s">
        <v>2510</v>
      </c>
    </row>
    <row r="1135" spans="1:8" x14ac:dyDescent="0.3">
      <c r="A1135" s="11" t="s">
        <v>1148</v>
      </c>
      <c r="B1135" s="12" t="s">
        <v>3508</v>
      </c>
      <c r="C1135" s="13">
        <v>58</v>
      </c>
      <c r="D1135" s="14">
        <v>0</v>
      </c>
      <c r="E1135" s="11">
        <v>9933.44</v>
      </c>
      <c r="F1135" s="12" t="s">
        <v>2363</v>
      </c>
      <c r="G1135" s="13" t="s">
        <v>2363</v>
      </c>
      <c r="H1135" s="14" t="s">
        <v>2364</v>
      </c>
    </row>
    <row r="1136" spans="1:8" x14ac:dyDescent="0.3">
      <c r="A1136" s="11" t="s">
        <v>1149</v>
      </c>
      <c r="B1136" s="12" t="s">
        <v>3507</v>
      </c>
      <c r="C1136" s="13">
        <v>39</v>
      </c>
      <c r="D1136" s="14">
        <v>3</v>
      </c>
      <c r="E1136" s="11">
        <v>9931.9599999999991</v>
      </c>
      <c r="F1136" s="12" t="s">
        <v>2362</v>
      </c>
      <c r="G1136" s="13" t="s">
        <v>2362</v>
      </c>
      <c r="H1136" s="14" t="s">
        <v>2371</v>
      </c>
    </row>
    <row r="1137" spans="1:8" x14ac:dyDescent="0.3">
      <c r="A1137" s="16" t="s">
        <v>1150</v>
      </c>
      <c r="B1137" s="17" t="s">
        <v>3506</v>
      </c>
      <c r="C1137" s="18">
        <v>37</v>
      </c>
      <c r="D1137" s="3">
        <v>3</v>
      </c>
      <c r="E1137" s="16">
        <v>9930.64</v>
      </c>
      <c r="F1137" s="17" t="s">
        <v>2362</v>
      </c>
      <c r="G1137" s="18" t="s">
        <v>2363</v>
      </c>
      <c r="H1137" s="3" t="s">
        <v>2538</v>
      </c>
    </row>
    <row r="1138" spans="1:8" x14ac:dyDescent="0.3">
      <c r="A1138" s="11" t="s">
        <v>1151</v>
      </c>
      <c r="B1138" s="12" t="s">
        <v>3505</v>
      </c>
      <c r="C1138" s="13">
        <v>50</v>
      </c>
      <c r="D1138" s="14">
        <v>1</v>
      </c>
      <c r="E1138" s="11">
        <v>9910.36</v>
      </c>
      <c r="F1138" s="12" t="s">
        <v>2362</v>
      </c>
      <c r="G1138" s="13" t="s">
        <v>2363</v>
      </c>
      <c r="H1138" s="14" t="s">
        <v>2371</v>
      </c>
    </row>
    <row r="1139" spans="1:8" x14ac:dyDescent="0.3">
      <c r="A1139" s="16" t="s">
        <v>1152</v>
      </c>
      <c r="B1139" s="17" t="s">
        <v>3504</v>
      </c>
      <c r="C1139" s="18">
        <v>60</v>
      </c>
      <c r="D1139" s="3">
        <v>0</v>
      </c>
      <c r="E1139" s="16">
        <v>9907.83</v>
      </c>
      <c r="F1139" s="17" t="s">
        <v>2363</v>
      </c>
      <c r="G1139" s="18" t="s">
        <v>2362</v>
      </c>
      <c r="H1139" s="3" t="s">
        <v>2364</v>
      </c>
    </row>
    <row r="1140" spans="1:8" x14ac:dyDescent="0.3">
      <c r="A1140" s="11" t="s">
        <v>1153</v>
      </c>
      <c r="B1140" s="12" t="s">
        <v>3503</v>
      </c>
      <c r="C1140" s="13">
        <v>26</v>
      </c>
      <c r="D1140" s="14">
        <v>0</v>
      </c>
      <c r="E1140" s="11">
        <v>9894.69</v>
      </c>
      <c r="F1140" s="12" t="s">
        <v>2362</v>
      </c>
      <c r="G1140" s="13" t="s">
        <v>2363</v>
      </c>
      <c r="H1140" s="14" t="s">
        <v>2371</v>
      </c>
    </row>
    <row r="1141" spans="1:8" x14ac:dyDescent="0.3">
      <c r="A1141" s="16" t="s">
        <v>1154</v>
      </c>
      <c r="B1141" s="17" t="s">
        <v>3502</v>
      </c>
      <c r="C1141" s="18">
        <v>56</v>
      </c>
      <c r="D1141" s="3">
        <v>0</v>
      </c>
      <c r="E1141" s="16">
        <v>9890.23</v>
      </c>
      <c r="F1141" s="17" t="s">
        <v>2363</v>
      </c>
      <c r="G1141" s="18" t="s">
        <v>2363</v>
      </c>
      <c r="H1141" s="3" t="s">
        <v>2364</v>
      </c>
    </row>
    <row r="1142" spans="1:8" x14ac:dyDescent="0.3">
      <c r="A1142" s="11" t="s">
        <v>1155</v>
      </c>
      <c r="B1142" s="12" t="s">
        <v>3501</v>
      </c>
      <c r="C1142" s="13">
        <v>51</v>
      </c>
      <c r="D1142" s="14">
        <v>1</v>
      </c>
      <c r="E1142" s="11">
        <v>9880.07</v>
      </c>
      <c r="F1142" s="12" t="s">
        <v>2362</v>
      </c>
      <c r="G1142" s="13" t="s">
        <v>2363</v>
      </c>
      <c r="H1142" s="14" t="s">
        <v>2386</v>
      </c>
    </row>
    <row r="1143" spans="1:8" x14ac:dyDescent="0.3">
      <c r="A1143" s="16" t="s">
        <v>1156</v>
      </c>
      <c r="B1143" s="17" t="s">
        <v>3500</v>
      </c>
      <c r="C1143" s="18">
        <v>51</v>
      </c>
      <c r="D1143" s="3">
        <v>1</v>
      </c>
      <c r="E1143" s="16">
        <v>9877.61</v>
      </c>
      <c r="F1143" s="17" t="s">
        <v>2362</v>
      </c>
      <c r="G1143" s="18" t="s">
        <v>2366</v>
      </c>
      <c r="H1143" s="3" t="s">
        <v>2364</v>
      </c>
    </row>
    <row r="1144" spans="1:8" x14ac:dyDescent="0.3">
      <c r="A1144" s="11" t="s">
        <v>1157</v>
      </c>
      <c r="B1144" s="12" t="s">
        <v>3499</v>
      </c>
      <c r="C1144" s="13">
        <v>51</v>
      </c>
      <c r="D1144" s="14">
        <v>0</v>
      </c>
      <c r="E1144" s="11">
        <v>9875.68</v>
      </c>
      <c r="F1144" s="12" t="s">
        <v>2362</v>
      </c>
      <c r="G1144" s="13" t="s">
        <v>2363</v>
      </c>
      <c r="H1144" s="14" t="s">
        <v>2581</v>
      </c>
    </row>
    <row r="1145" spans="1:8" x14ac:dyDescent="0.3">
      <c r="A1145" s="16" t="s">
        <v>1158</v>
      </c>
      <c r="B1145" s="17" t="s">
        <v>3498</v>
      </c>
      <c r="C1145" s="18">
        <v>51</v>
      </c>
      <c r="D1145" s="3">
        <v>1</v>
      </c>
      <c r="E1145" s="16">
        <v>9872.7000000000007</v>
      </c>
      <c r="F1145" s="17" t="s">
        <v>2362</v>
      </c>
      <c r="G1145" s="18" t="s">
        <v>2362</v>
      </c>
      <c r="H1145" s="3" t="s">
        <v>2386</v>
      </c>
    </row>
    <row r="1146" spans="1:8" x14ac:dyDescent="0.3">
      <c r="A1146" s="16" t="s">
        <v>1159</v>
      </c>
      <c r="B1146" s="17" t="s">
        <v>3497</v>
      </c>
      <c r="C1146" s="18">
        <v>24</v>
      </c>
      <c r="D1146" s="3">
        <v>0</v>
      </c>
      <c r="E1146" s="16">
        <v>9870.59</v>
      </c>
      <c r="F1146" s="17" t="s">
        <v>2362</v>
      </c>
      <c r="G1146" s="18" t="s">
        <v>2362</v>
      </c>
      <c r="H1146" s="3" t="s">
        <v>2583</v>
      </c>
    </row>
    <row r="1147" spans="1:8" x14ac:dyDescent="0.3">
      <c r="A1147" s="11" t="s">
        <v>1160</v>
      </c>
      <c r="B1147" s="12" t="s">
        <v>3496</v>
      </c>
      <c r="C1147" s="13">
        <v>53</v>
      </c>
      <c r="D1147" s="14">
        <v>0</v>
      </c>
      <c r="E1147" s="11">
        <v>9869.81</v>
      </c>
      <c r="F1147" s="12" t="s">
        <v>2363</v>
      </c>
      <c r="G1147" s="13" t="s">
        <v>2363</v>
      </c>
      <c r="H1147" s="14" t="s">
        <v>2371</v>
      </c>
    </row>
    <row r="1148" spans="1:8" x14ac:dyDescent="0.3">
      <c r="A1148" s="16" t="s">
        <v>1161</v>
      </c>
      <c r="B1148" s="17" t="s">
        <v>3495</v>
      </c>
      <c r="C1148" s="18">
        <v>51</v>
      </c>
      <c r="D1148" s="3">
        <v>0</v>
      </c>
      <c r="E1148" s="16">
        <v>9866.2999999999993</v>
      </c>
      <c r="F1148" s="17" t="s">
        <v>2362</v>
      </c>
      <c r="G1148" s="18" t="s">
        <v>2363</v>
      </c>
      <c r="H1148" s="3" t="s">
        <v>2581</v>
      </c>
    </row>
    <row r="1149" spans="1:8" x14ac:dyDescent="0.3">
      <c r="A1149" s="11" t="s">
        <v>1162</v>
      </c>
      <c r="B1149" s="12" t="s">
        <v>3494</v>
      </c>
      <c r="C1149" s="13">
        <v>53</v>
      </c>
      <c r="D1149" s="14">
        <v>0</v>
      </c>
      <c r="E1149" s="11">
        <v>9863.4699999999993</v>
      </c>
      <c r="F1149" s="12" t="s">
        <v>2363</v>
      </c>
      <c r="G1149" s="13" t="s">
        <v>2363</v>
      </c>
      <c r="H1149" s="14" t="s">
        <v>2371</v>
      </c>
    </row>
    <row r="1150" spans="1:8" x14ac:dyDescent="0.3">
      <c r="A1150" s="16" t="s">
        <v>1163</v>
      </c>
      <c r="B1150" s="17" t="s">
        <v>3493</v>
      </c>
      <c r="C1150" s="18">
        <v>51</v>
      </c>
      <c r="D1150" s="3">
        <v>1</v>
      </c>
      <c r="E1150" s="16">
        <v>9861.0300000000007</v>
      </c>
      <c r="F1150" s="17" t="s">
        <v>2362</v>
      </c>
      <c r="G1150" s="18" t="s">
        <v>2362</v>
      </c>
      <c r="H1150" s="3" t="s">
        <v>2386</v>
      </c>
    </row>
    <row r="1151" spans="1:8" x14ac:dyDescent="0.3">
      <c r="A1151" s="11" t="s">
        <v>1164</v>
      </c>
      <c r="B1151" s="12" t="s">
        <v>3492</v>
      </c>
      <c r="C1151" s="13">
        <v>51</v>
      </c>
      <c r="D1151" s="14">
        <v>1</v>
      </c>
      <c r="E1151" s="11">
        <v>9855.1299999999992</v>
      </c>
      <c r="F1151" s="12" t="s">
        <v>2362</v>
      </c>
      <c r="G1151" s="13" t="s">
        <v>2363</v>
      </c>
      <c r="H1151" s="14" t="s">
        <v>2364</v>
      </c>
    </row>
    <row r="1152" spans="1:8" x14ac:dyDescent="0.3">
      <c r="A1152" s="16" t="s">
        <v>1165</v>
      </c>
      <c r="B1152" s="17" t="s">
        <v>3491</v>
      </c>
      <c r="C1152" s="18">
        <v>54</v>
      </c>
      <c r="D1152" s="3">
        <v>0</v>
      </c>
      <c r="E1152" s="16">
        <v>9850.43</v>
      </c>
      <c r="F1152" s="17" t="s">
        <v>2363</v>
      </c>
      <c r="G1152" s="18" t="s">
        <v>2363</v>
      </c>
      <c r="H1152" s="3" t="s">
        <v>2386</v>
      </c>
    </row>
    <row r="1153" spans="1:8" x14ac:dyDescent="0.3">
      <c r="A1153" s="11" t="s">
        <v>1166</v>
      </c>
      <c r="B1153" s="12" t="s">
        <v>2852</v>
      </c>
      <c r="C1153" s="13">
        <v>30</v>
      </c>
      <c r="D1153" s="14">
        <v>0</v>
      </c>
      <c r="E1153" s="11">
        <v>9844.4500000000007</v>
      </c>
      <c r="F1153" s="12" t="s">
        <v>2362</v>
      </c>
      <c r="G1153" s="13" t="s">
        <v>2366</v>
      </c>
      <c r="H1153" s="14" t="s">
        <v>2371</v>
      </c>
    </row>
    <row r="1154" spans="1:8" x14ac:dyDescent="0.3">
      <c r="A1154" s="16" t="s">
        <v>1167</v>
      </c>
      <c r="B1154" s="17" t="s">
        <v>3490</v>
      </c>
      <c r="C1154" s="18">
        <v>50</v>
      </c>
      <c r="D1154" s="3">
        <v>0</v>
      </c>
      <c r="E1154" s="16">
        <v>9836.2099999999991</v>
      </c>
      <c r="F1154" s="17" t="s">
        <v>2362</v>
      </c>
      <c r="G1154" s="18" t="s">
        <v>2363</v>
      </c>
      <c r="H1154" s="3" t="s">
        <v>2624</v>
      </c>
    </row>
    <row r="1155" spans="1:8" x14ac:dyDescent="0.3">
      <c r="A1155" s="11" t="s">
        <v>1168</v>
      </c>
      <c r="B1155" s="12" t="s">
        <v>3489</v>
      </c>
      <c r="C1155" s="13">
        <v>50</v>
      </c>
      <c r="D1155" s="14">
        <v>0</v>
      </c>
      <c r="E1155" s="11">
        <v>9819.25</v>
      </c>
      <c r="F1155" s="12" t="s">
        <v>2362</v>
      </c>
      <c r="G1155" s="13" t="s">
        <v>2362</v>
      </c>
      <c r="H1155" s="14" t="s">
        <v>2624</v>
      </c>
    </row>
    <row r="1156" spans="1:8" x14ac:dyDescent="0.3">
      <c r="A1156" s="11" t="s">
        <v>1169</v>
      </c>
      <c r="B1156" s="12" t="s">
        <v>3488</v>
      </c>
      <c r="C1156" s="13">
        <v>49</v>
      </c>
      <c r="D1156" s="14">
        <v>2</v>
      </c>
      <c r="E1156" s="11">
        <v>9800.89</v>
      </c>
      <c r="F1156" s="12" t="s">
        <v>2362</v>
      </c>
      <c r="G1156" s="13" t="s">
        <v>2366</v>
      </c>
      <c r="H1156" s="14" t="s">
        <v>2364</v>
      </c>
    </row>
    <row r="1157" spans="1:8" x14ac:dyDescent="0.3">
      <c r="A1157" s="16" t="s">
        <v>1170</v>
      </c>
      <c r="B1157" s="17" t="s">
        <v>3487</v>
      </c>
      <c r="C1157" s="18">
        <v>46</v>
      </c>
      <c r="D1157" s="3">
        <v>5</v>
      </c>
      <c r="E1157" s="16">
        <v>9788.8700000000008</v>
      </c>
      <c r="F1157" s="17" t="s">
        <v>2363</v>
      </c>
      <c r="G1157" s="18" t="s">
        <v>2362</v>
      </c>
      <c r="H1157" s="3" t="s">
        <v>2364</v>
      </c>
    </row>
    <row r="1158" spans="1:8" x14ac:dyDescent="0.3">
      <c r="A1158" s="11" t="s">
        <v>1171</v>
      </c>
      <c r="B1158" s="12" t="s">
        <v>3486</v>
      </c>
      <c r="C1158" s="13">
        <v>26</v>
      </c>
      <c r="D1158" s="14">
        <v>0</v>
      </c>
      <c r="E1158" s="11">
        <v>9787.32</v>
      </c>
      <c r="F1158" s="12" t="s">
        <v>2362</v>
      </c>
      <c r="G1158" s="13" t="s">
        <v>2363</v>
      </c>
      <c r="H1158" s="14" t="s">
        <v>2583</v>
      </c>
    </row>
    <row r="1159" spans="1:8" x14ac:dyDescent="0.3">
      <c r="A1159" s="16" t="s">
        <v>1172</v>
      </c>
      <c r="B1159" s="17" t="s">
        <v>3485</v>
      </c>
      <c r="C1159" s="18">
        <v>49</v>
      </c>
      <c r="D1159" s="3">
        <v>1</v>
      </c>
      <c r="E1159" s="16">
        <v>9778.35</v>
      </c>
      <c r="F1159" s="17" t="s">
        <v>2362</v>
      </c>
      <c r="G1159" s="18" t="s">
        <v>2362</v>
      </c>
      <c r="H1159" s="3" t="s">
        <v>2581</v>
      </c>
    </row>
    <row r="1160" spans="1:8" x14ac:dyDescent="0.3">
      <c r="A1160" s="11" t="s">
        <v>1173</v>
      </c>
      <c r="B1160" s="12" t="s">
        <v>3484</v>
      </c>
      <c r="C1160" s="13">
        <v>57</v>
      </c>
      <c r="D1160" s="14">
        <v>0</v>
      </c>
      <c r="E1160" s="11">
        <v>9764.08</v>
      </c>
      <c r="F1160" s="12" t="s">
        <v>2363</v>
      </c>
      <c r="G1160" s="13" t="s">
        <v>2366</v>
      </c>
      <c r="H1160" s="14" t="s">
        <v>2371</v>
      </c>
    </row>
    <row r="1161" spans="1:8" x14ac:dyDescent="0.3">
      <c r="A1161" s="16" t="s">
        <v>1174</v>
      </c>
      <c r="B1161" s="17" t="s">
        <v>3483</v>
      </c>
      <c r="C1161" s="18">
        <v>21</v>
      </c>
      <c r="D1161" s="3">
        <v>0</v>
      </c>
      <c r="E1161" s="16">
        <v>9753.49</v>
      </c>
      <c r="F1161" s="17" t="s">
        <v>2362</v>
      </c>
      <c r="G1161" s="18" t="s">
        <v>2362</v>
      </c>
      <c r="H1161" s="3" t="s">
        <v>2371</v>
      </c>
    </row>
    <row r="1162" spans="1:8" x14ac:dyDescent="0.3">
      <c r="A1162" s="11" t="s">
        <v>1175</v>
      </c>
      <c r="B1162" s="12" t="s">
        <v>3482</v>
      </c>
      <c r="C1162" s="13">
        <v>52</v>
      </c>
      <c r="D1162" s="14">
        <v>1</v>
      </c>
      <c r="E1162" s="11">
        <v>9748.91</v>
      </c>
      <c r="F1162" s="12" t="s">
        <v>2362</v>
      </c>
      <c r="G1162" s="13" t="s">
        <v>2366</v>
      </c>
      <c r="H1162" s="14" t="s">
        <v>2364</v>
      </c>
    </row>
    <row r="1163" spans="1:8" x14ac:dyDescent="0.3">
      <c r="A1163" s="16" t="s">
        <v>1176</v>
      </c>
      <c r="B1163" s="17" t="s">
        <v>3481</v>
      </c>
      <c r="C1163" s="18">
        <v>52</v>
      </c>
      <c r="D1163" s="3">
        <v>1</v>
      </c>
      <c r="E1163" s="16">
        <v>9724.5300000000007</v>
      </c>
      <c r="F1163" s="17" t="s">
        <v>2363</v>
      </c>
      <c r="G1163" s="18" t="s">
        <v>2366</v>
      </c>
      <c r="H1163" s="3" t="s">
        <v>2386</v>
      </c>
    </row>
    <row r="1164" spans="1:8" x14ac:dyDescent="0.3">
      <c r="A1164" s="11" t="s">
        <v>1177</v>
      </c>
      <c r="B1164" s="12" t="s">
        <v>3480</v>
      </c>
      <c r="C1164" s="13">
        <v>52</v>
      </c>
      <c r="D1164" s="14">
        <v>0</v>
      </c>
      <c r="E1164" s="11">
        <v>9722.77</v>
      </c>
      <c r="F1164" s="12" t="s">
        <v>2363</v>
      </c>
      <c r="G1164" s="13" t="s">
        <v>2366</v>
      </c>
      <c r="H1164" s="14" t="s">
        <v>2508</v>
      </c>
    </row>
    <row r="1165" spans="1:8" x14ac:dyDescent="0.3">
      <c r="A1165" s="16" t="s">
        <v>1178</v>
      </c>
      <c r="B1165" s="17" t="s">
        <v>3479</v>
      </c>
      <c r="C1165" s="18">
        <v>47</v>
      </c>
      <c r="D1165" s="3">
        <v>2</v>
      </c>
      <c r="E1165" s="16">
        <v>9715.84</v>
      </c>
      <c r="F1165" s="17" t="s">
        <v>2362</v>
      </c>
      <c r="G1165" s="18" t="s">
        <v>2366</v>
      </c>
      <c r="H1165" s="3" t="s">
        <v>2581</v>
      </c>
    </row>
    <row r="1166" spans="1:8" x14ac:dyDescent="0.3">
      <c r="A1166" s="16" t="s">
        <v>1179</v>
      </c>
      <c r="B1166" s="17" t="s">
        <v>3478</v>
      </c>
      <c r="C1166" s="18">
        <v>50</v>
      </c>
      <c r="D1166" s="3">
        <v>0</v>
      </c>
      <c r="E1166" s="16">
        <v>9710.7099999999991</v>
      </c>
      <c r="F1166" s="17" t="s">
        <v>2362</v>
      </c>
      <c r="G1166" s="18" t="s">
        <v>2366</v>
      </c>
      <c r="H1166" s="3" t="s">
        <v>2624</v>
      </c>
    </row>
    <row r="1167" spans="1:8" x14ac:dyDescent="0.3">
      <c r="A1167" s="11" t="s">
        <v>1180</v>
      </c>
      <c r="B1167" s="12" t="s">
        <v>3477</v>
      </c>
      <c r="C1167" s="13">
        <v>45</v>
      </c>
      <c r="D1167" s="14">
        <v>3</v>
      </c>
      <c r="E1167" s="11">
        <v>9704.67</v>
      </c>
      <c r="F1167" s="12" t="s">
        <v>2362</v>
      </c>
      <c r="G1167" s="13" t="s">
        <v>2363</v>
      </c>
      <c r="H1167" s="14" t="s">
        <v>2581</v>
      </c>
    </row>
    <row r="1168" spans="1:8" x14ac:dyDescent="0.3">
      <c r="A1168" s="16" t="s">
        <v>1181</v>
      </c>
      <c r="B1168" s="17" t="s">
        <v>3476</v>
      </c>
      <c r="C1168" s="18">
        <v>58</v>
      </c>
      <c r="D1168" s="3">
        <v>0</v>
      </c>
      <c r="E1168" s="16">
        <v>9698.42</v>
      </c>
      <c r="F1168" s="17" t="s">
        <v>2363</v>
      </c>
      <c r="G1168" s="18" t="s">
        <v>2363</v>
      </c>
      <c r="H1168" s="3" t="s">
        <v>2364</v>
      </c>
    </row>
    <row r="1169" spans="1:8" x14ac:dyDescent="0.3">
      <c r="A1169" s="11" t="s">
        <v>1182</v>
      </c>
      <c r="B1169" s="12" t="s">
        <v>3475</v>
      </c>
      <c r="C1169" s="13">
        <v>56</v>
      </c>
      <c r="D1169" s="14">
        <v>0</v>
      </c>
      <c r="E1169" s="11">
        <v>9684.2900000000009</v>
      </c>
      <c r="F1169" s="12" t="s">
        <v>2363</v>
      </c>
      <c r="G1169" s="13" t="s">
        <v>2362</v>
      </c>
      <c r="H1169" s="14" t="s">
        <v>2364</v>
      </c>
    </row>
    <row r="1170" spans="1:8" x14ac:dyDescent="0.3">
      <c r="A1170" s="16" t="s">
        <v>1183</v>
      </c>
      <c r="B1170" s="17" t="s">
        <v>3474</v>
      </c>
      <c r="C1170" s="18">
        <v>41</v>
      </c>
      <c r="D1170" s="3">
        <v>1</v>
      </c>
      <c r="E1170" s="16">
        <v>9664.34</v>
      </c>
      <c r="F1170" s="17" t="s">
        <v>2362</v>
      </c>
      <c r="G1170" s="18" t="s">
        <v>2363</v>
      </c>
      <c r="H1170" s="3" t="s">
        <v>2386</v>
      </c>
    </row>
    <row r="1171" spans="1:8" x14ac:dyDescent="0.3">
      <c r="A1171" s="11" t="s">
        <v>1184</v>
      </c>
      <c r="B1171" s="12" t="s">
        <v>3473</v>
      </c>
      <c r="C1171" s="13">
        <v>48</v>
      </c>
      <c r="D1171" s="14">
        <v>0</v>
      </c>
      <c r="E1171" s="11">
        <v>9653.81</v>
      </c>
      <c r="F1171" s="12" t="s">
        <v>2362</v>
      </c>
      <c r="G1171" s="13" t="s">
        <v>2362</v>
      </c>
      <c r="H1171" s="14" t="s">
        <v>2386</v>
      </c>
    </row>
    <row r="1172" spans="1:8" x14ac:dyDescent="0.3">
      <c r="A1172" s="16" t="s">
        <v>1185</v>
      </c>
      <c r="B1172" s="17" t="s">
        <v>3472</v>
      </c>
      <c r="C1172" s="18">
        <v>51</v>
      </c>
      <c r="D1172" s="3">
        <v>0</v>
      </c>
      <c r="E1172" s="16">
        <v>9644.25</v>
      </c>
      <c r="F1172" s="17" t="s">
        <v>2362</v>
      </c>
      <c r="G1172" s="18" t="s">
        <v>2366</v>
      </c>
      <c r="H1172" s="3" t="s">
        <v>2371</v>
      </c>
    </row>
    <row r="1173" spans="1:8" x14ac:dyDescent="0.3">
      <c r="A1173" s="11" t="s">
        <v>1186</v>
      </c>
      <c r="B1173" s="12" t="s">
        <v>3471</v>
      </c>
      <c r="C1173" s="13">
        <v>52</v>
      </c>
      <c r="D1173" s="14">
        <v>0</v>
      </c>
      <c r="E1173" s="11">
        <v>9634.5400000000009</v>
      </c>
      <c r="F1173" s="12" t="s">
        <v>2362</v>
      </c>
      <c r="G1173" s="13" t="s">
        <v>2362</v>
      </c>
      <c r="H1173" s="14" t="s">
        <v>2386</v>
      </c>
    </row>
    <row r="1174" spans="1:8" x14ac:dyDescent="0.3">
      <c r="A1174" s="16" t="s">
        <v>1187</v>
      </c>
      <c r="B1174" s="17" t="s">
        <v>3470</v>
      </c>
      <c r="C1174" s="18">
        <v>54</v>
      </c>
      <c r="D1174" s="3">
        <v>0</v>
      </c>
      <c r="E1174" s="16">
        <v>9630.91</v>
      </c>
      <c r="F1174" s="17" t="s">
        <v>2363</v>
      </c>
      <c r="G1174" s="18" t="s">
        <v>2362</v>
      </c>
      <c r="H1174" s="3" t="s">
        <v>2364</v>
      </c>
    </row>
    <row r="1175" spans="1:8" x14ac:dyDescent="0.3">
      <c r="A1175" s="11" t="s">
        <v>1188</v>
      </c>
      <c r="B1175" s="12" t="s">
        <v>3469</v>
      </c>
      <c r="C1175" s="13">
        <v>50</v>
      </c>
      <c r="D1175" s="14">
        <v>2</v>
      </c>
      <c r="E1175" s="11">
        <v>9630.4</v>
      </c>
      <c r="F1175" s="12" t="s">
        <v>2362</v>
      </c>
      <c r="G1175" s="13" t="s">
        <v>2362</v>
      </c>
      <c r="H1175" s="14" t="s">
        <v>2386</v>
      </c>
    </row>
    <row r="1176" spans="1:8" x14ac:dyDescent="0.3">
      <c r="A1176" s="11" t="s">
        <v>1189</v>
      </c>
      <c r="B1176" s="12" t="s">
        <v>3468</v>
      </c>
      <c r="C1176" s="13">
        <v>43</v>
      </c>
      <c r="D1176" s="14">
        <v>2</v>
      </c>
      <c r="E1176" s="11">
        <v>9630.2999999999993</v>
      </c>
      <c r="F1176" s="12" t="s">
        <v>2362</v>
      </c>
      <c r="G1176" s="13" t="s">
        <v>2362</v>
      </c>
      <c r="H1176" s="14" t="s">
        <v>2624</v>
      </c>
    </row>
    <row r="1177" spans="1:8" x14ac:dyDescent="0.3">
      <c r="A1177" s="16" t="s">
        <v>1190</v>
      </c>
      <c r="B1177" s="17" t="s">
        <v>3467</v>
      </c>
      <c r="C1177" s="18">
        <v>24</v>
      </c>
      <c r="D1177" s="3">
        <v>0</v>
      </c>
      <c r="E1177" s="16">
        <v>9628.7900000000009</v>
      </c>
      <c r="F1177" s="17" t="s">
        <v>2362</v>
      </c>
      <c r="G1177" s="18" t="s">
        <v>2362</v>
      </c>
      <c r="H1177" s="3" t="s">
        <v>2849</v>
      </c>
    </row>
    <row r="1178" spans="1:8" x14ac:dyDescent="0.3">
      <c r="A1178" s="11" t="s">
        <v>1191</v>
      </c>
      <c r="B1178" s="12" t="s">
        <v>3466</v>
      </c>
      <c r="C1178" s="13">
        <v>52</v>
      </c>
      <c r="D1178" s="14">
        <v>0</v>
      </c>
      <c r="E1178" s="11">
        <v>9625.92</v>
      </c>
      <c r="F1178" s="12" t="s">
        <v>2362</v>
      </c>
      <c r="G1178" s="13" t="s">
        <v>2363</v>
      </c>
      <c r="H1178" s="14" t="s">
        <v>2386</v>
      </c>
    </row>
    <row r="1179" spans="1:8" x14ac:dyDescent="0.3">
      <c r="A1179" s="16" t="s">
        <v>1192</v>
      </c>
      <c r="B1179" s="17" t="s">
        <v>3465</v>
      </c>
      <c r="C1179" s="18">
        <v>47</v>
      </c>
      <c r="D1179" s="3">
        <v>3</v>
      </c>
      <c r="E1179" s="16">
        <v>9620.33</v>
      </c>
      <c r="F1179" s="17" t="s">
        <v>2363</v>
      </c>
      <c r="G1179" s="18" t="s">
        <v>2363</v>
      </c>
      <c r="H1179" s="3" t="s">
        <v>2371</v>
      </c>
    </row>
    <row r="1180" spans="1:8" x14ac:dyDescent="0.3">
      <c r="A1180" s="11" t="s">
        <v>1193</v>
      </c>
      <c r="B1180" s="12" t="s">
        <v>3464</v>
      </c>
      <c r="C1180" s="13">
        <v>40</v>
      </c>
      <c r="D1180" s="14">
        <v>3</v>
      </c>
      <c r="E1180" s="11">
        <v>9619.18</v>
      </c>
      <c r="F1180" s="12" t="s">
        <v>2362</v>
      </c>
      <c r="G1180" s="13" t="s">
        <v>2366</v>
      </c>
      <c r="H1180" s="14" t="s">
        <v>2538</v>
      </c>
    </row>
    <row r="1181" spans="1:8" x14ac:dyDescent="0.3">
      <c r="A1181" s="16" t="s">
        <v>1194</v>
      </c>
      <c r="B1181" s="17" t="s">
        <v>3463</v>
      </c>
      <c r="C1181" s="18">
        <v>50</v>
      </c>
      <c r="D1181" s="3">
        <v>1</v>
      </c>
      <c r="E1181" s="16">
        <v>9617.66</v>
      </c>
      <c r="F1181" s="17" t="s">
        <v>2363</v>
      </c>
      <c r="G1181" s="18" t="s">
        <v>2363</v>
      </c>
      <c r="H1181" s="3" t="s">
        <v>2508</v>
      </c>
    </row>
    <row r="1182" spans="1:8" x14ac:dyDescent="0.3">
      <c r="A1182" s="11" t="s">
        <v>1195</v>
      </c>
      <c r="B1182" s="12" t="s">
        <v>3462</v>
      </c>
      <c r="C1182" s="13">
        <v>58</v>
      </c>
      <c r="D1182" s="14">
        <v>0</v>
      </c>
      <c r="E1182" s="11">
        <v>9597.6299999999992</v>
      </c>
      <c r="F1182" s="12" t="s">
        <v>2363</v>
      </c>
      <c r="G1182" s="13" t="s">
        <v>2363</v>
      </c>
      <c r="H1182" s="14" t="s">
        <v>2364</v>
      </c>
    </row>
    <row r="1183" spans="1:8" x14ac:dyDescent="0.3">
      <c r="A1183" s="16" t="s">
        <v>1196</v>
      </c>
      <c r="B1183" s="17" t="s">
        <v>2906</v>
      </c>
      <c r="C1183" s="18">
        <v>41</v>
      </c>
      <c r="D1183" s="3">
        <v>1</v>
      </c>
      <c r="E1183" s="16">
        <v>9584.0400000000009</v>
      </c>
      <c r="F1183" s="17" t="s">
        <v>2362</v>
      </c>
      <c r="G1183" s="18" t="s">
        <v>2366</v>
      </c>
      <c r="H1183" s="3" t="s">
        <v>2624</v>
      </c>
    </row>
    <row r="1184" spans="1:8" x14ac:dyDescent="0.3">
      <c r="A1184" s="11" t="s">
        <v>1197</v>
      </c>
      <c r="B1184" s="12" t="s">
        <v>3461</v>
      </c>
      <c r="C1184" s="13">
        <v>49</v>
      </c>
      <c r="D1184" s="14">
        <v>1</v>
      </c>
      <c r="E1184" s="11">
        <v>9583.89</v>
      </c>
      <c r="F1184" s="12" t="s">
        <v>2362</v>
      </c>
      <c r="G1184" s="13" t="s">
        <v>2363</v>
      </c>
      <c r="H1184" s="14" t="s">
        <v>2371</v>
      </c>
    </row>
    <row r="1185" spans="1:8" x14ac:dyDescent="0.3">
      <c r="A1185" s="16" t="s">
        <v>1198</v>
      </c>
      <c r="B1185" s="17" t="s">
        <v>3460</v>
      </c>
      <c r="C1185" s="18">
        <v>56</v>
      </c>
      <c r="D1185" s="3">
        <v>0</v>
      </c>
      <c r="E1185" s="16">
        <v>9582.5400000000009</v>
      </c>
      <c r="F1185" s="17" t="s">
        <v>2363</v>
      </c>
      <c r="G1185" s="18" t="s">
        <v>2362</v>
      </c>
      <c r="H1185" s="3" t="s">
        <v>2364</v>
      </c>
    </row>
    <row r="1186" spans="1:8" x14ac:dyDescent="0.3">
      <c r="A1186" s="16" t="s">
        <v>1199</v>
      </c>
      <c r="B1186" s="17" t="s">
        <v>3459</v>
      </c>
      <c r="C1186" s="18">
        <v>49</v>
      </c>
      <c r="D1186" s="3">
        <v>1</v>
      </c>
      <c r="E1186" s="16">
        <v>9566.99</v>
      </c>
      <c r="F1186" s="17" t="s">
        <v>2362</v>
      </c>
      <c r="G1186" s="18" t="s">
        <v>2366</v>
      </c>
      <c r="H1186" s="3" t="s">
        <v>2371</v>
      </c>
    </row>
    <row r="1187" spans="1:8" x14ac:dyDescent="0.3">
      <c r="A1187" s="11" t="s">
        <v>1200</v>
      </c>
      <c r="B1187" s="12" t="s">
        <v>3458</v>
      </c>
      <c r="C1187" s="13">
        <v>48</v>
      </c>
      <c r="D1187" s="14">
        <v>3</v>
      </c>
      <c r="E1187" s="11">
        <v>9563.0300000000007</v>
      </c>
      <c r="F1187" s="12" t="s">
        <v>2363</v>
      </c>
      <c r="G1187" s="13" t="s">
        <v>2366</v>
      </c>
      <c r="H1187" s="14" t="s">
        <v>2386</v>
      </c>
    </row>
    <row r="1188" spans="1:8" x14ac:dyDescent="0.3">
      <c r="A1188" s="16" t="s">
        <v>1201</v>
      </c>
      <c r="B1188" s="17" t="s">
        <v>3457</v>
      </c>
      <c r="C1188" s="18">
        <v>50</v>
      </c>
      <c r="D1188" s="3">
        <v>1</v>
      </c>
      <c r="E1188" s="16">
        <v>9549.57</v>
      </c>
      <c r="F1188" s="17" t="s">
        <v>2362</v>
      </c>
      <c r="G1188" s="18" t="s">
        <v>2366</v>
      </c>
      <c r="H1188" s="3" t="s">
        <v>2364</v>
      </c>
    </row>
    <row r="1189" spans="1:8" x14ac:dyDescent="0.3">
      <c r="A1189" s="11" t="s">
        <v>1202</v>
      </c>
      <c r="B1189" s="12" t="s">
        <v>3457</v>
      </c>
      <c r="C1189" s="13">
        <v>50</v>
      </c>
      <c r="D1189" s="14">
        <v>0</v>
      </c>
      <c r="E1189" s="11">
        <v>9541.7000000000007</v>
      </c>
      <c r="F1189" s="12" t="s">
        <v>2362</v>
      </c>
      <c r="G1189" s="13" t="s">
        <v>2366</v>
      </c>
      <c r="H1189" s="14" t="s">
        <v>2581</v>
      </c>
    </row>
    <row r="1190" spans="1:8" x14ac:dyDescent="0.3">
      <c r="A1190" s="16" t="s">
        <v>1203</v>
      </c>
      <c r="B1190" s="17" t="s">
        <v>3456</v>
      </c>
      <c r="C1190" s="18">
        <v>47</v>
      </c>
      <c r="D1190" s="3">
        <v>1</v>
      </c>
      <c r="E1190" s="16">
        <v>9540.17</v>
      </c>
      <c r="F1190" s="17" t="s">
        <v>2362</v>
      </c>
      <c r="G1190" s="18" t="s">
        <v>2362</v>
      </c>
      <c r="H1190" s="3" t="s">
        <v>2581</v>
      </c>
    </row>
    <row r="1191" spans="1:8" x14ac:dyDescent="0.3">
      <c r="A1191" s="11" t="s">
        <v>1204</v>
      </c>
      <c r="B1191" s="12" t="s">
        <v>3455</v>
      </c>
      <c r="C1191" s="13">
        <v>49</v>
      </c>
      <c r="D1191" s="14">
        <v>0</v>
      </c>
      <c r="E1191" s="11">
        <v>9538.65</v>
      </c>
      <c r="F1191" s="12" t="s">
        <v>2362</v>
      </c>
      <c r="G1191" s="13" t="s">
        <v>2363</v>
      </c>
      <c r="H1191" s="14" t="s">
        <v>2624</v>
      </c>
    </row>
    <row r="1192" spans="1:8" x14ac:dyDescent="0.3">
      <c r="A1192" s="16" t="s">
        <v>1205</v>
      </c>
      <c r="B1192" s="17" t="s">
        <v>3454</v>
      </c>
      <c r="C1192" s="18">
        <v>51</v>
      </c>
      <c r="D1192" s="3">
        <v>0</v>
      </c>
      <c r="E1192" s="16">
        <v>9528.9</v>
      </c>
      <c r="F1192" s="17" t="s">
        <v>2362</v>
      </c>
      <c r="G1192" s="18" t="s">
        <v>2362</v>
      </c>
      <c r="H1192" s="3" t="s">
        <v>2386</v>
      </c>
    </row>
    <row r="1193" spans="1:8" x14ac:dyDescent="0.3">
      <c r="A1193" s="11" t="s">
        <v>1206</v>
      </c>
      <c r="B1193" s="12" t="s">
        <v>3453</v>
      </c>
      <c r="C1193" s="13">
        <v>30</v>
      </c>
      <c r="D1193" s="14">
        <v>0</v>
      </c>
      <c r="E1193" s="11">
        <v>9507.68</v>
      </c>
      <c r="F1193" s="12" t="s">
        <v>2362</v>
      </c>
      <c r="G1193" s="13" t="s">
        <v>2366</v>
      </c>
      <c r="H1193" s="14" t="s">
        <v>2371</v>
      </c>
    </row>
    <row r="1194" spans="1:8" x14ac:dyDescent="0.3">
      <c r="A1194" s="16" t="s">
        <v>1207</v>
      </c>
      <c r="B1194" s="17" t="s">
        <v>3452</v>
      </c>
      <c r="C1194" s="18">
        <v>53</v>
      </c>
      <c r="D1194" s="3">
        <v>0</v>
      </c>
      <c r="E1194" s="16">
        <v>9504.31</v>
      </c>
      <c r="F1194" s="17" t="s">
        <v>2363</v>
      </c>
      <c r="G1194" s="18" t="s">
        <v>2362</v>
      </c>
      <c r="H1194" s="3" t="s">
        <v>2364</v>
      </c>
    </row>
    <row r="1195" spans="1:8" x14ac:dyDescent="0.3">
      <c r="A1195" s="11" t="s">
        <v>1208</v>
      </c>
      <c r="B1195" s="12" t="s">
        <v>3451</v>
      </c>
      <c r="C1195" s="13">
        <v>46</v>
      </c>
      <c r="D1195" s="14">
        <v>3</v>
      </c>
      <c r="E1195" s="11">
        <v>9500.57</v>
      </c>
      <c r="F1195" s="12" t="s">
        <v>2362</v>
      </c>
      <c r="G1195" s="13" t="s">
        <v>2363</v>
      </c>
      <c r="H1195" s="14" t="s">
        <v>2678</v>
      </c>
    </row>
    <row r="1196" spans="1:8" x14ac:dyDescent="0.3">
      <c r="A1196" s="11" t="s">
        <v>1209</v>
      </c>
      <c r="B1196" s="12" t="s">
        <v>3450</v>
      </c>
      <c r="C1196" s="13">
        <v>54</v>
      </c>
      <c r="D1196" s="14">
        <v>0</v>
      </c>
      <c r="E1196" s="11">
        <v>9487.64</v>
      </c>
      <c r="F1196" s="12" t="s">
        <v>2362</v>
      </c>
      <c r="G1196" s="13" t="s">
        <v>2362</v>
      </c>
      <c r="H1196" s="14" t="s">
        <v>2364</v>
      </c>
    </row>
    <row r="1197" spans="1:8" x14ac:dyDescent="0.3">
      <c r="A1197" s="16" t="s">
        <v>1210</v>
      </c>
      <c r="B1197" s="17" t="s">
        <v>3377</v>
      </c>
      <c r="C1197" s="18">
        <v>43</v>
      </c>
      <c r="D1197" s="3">
        <v>2</v>
      </c>
      <c r="E1197" s="16">
        <v>9453.92</v>
      </c>
      <c r="F1197" s="17" t="s">
        <v>2362</v>
      </c>
      <c r="G1197" s="18" t="s">
        <v>2362</v>
      </c>
      <c r="H1197" s="3" t="s">
        <v>2624</v>
      </c>
    </row>
    <row r="1198" spans="1:8" x14ac:dyDescent="0.3">
      <c r="A1198" s="11" t="s">
        <v>1211</v>
      </c>
      <c r="B1198" s="12" t="s">
        <v>3449</v>
      </c>
      <c r="C1198" s="13">
        <v>35</v>
      </c>
      <c r="D1198" s="14">
        <v>3</v>
      </c>
      <c r="E1198" s="11">
        <v>9448.42</v>
      </c>
      <c r="F1198" s="12" t="s">
        <v>2362</v>
      </c>
      <c r="G1198" s="13" t="s">
        <v>2363</v>
      </c>
      <c r="H1198" s="14" t="s">
        <v>2624</v>
      </c>
    </row>
    <row r="1199" spans="1:8" x14ac:dyDescent="0.3">
      <c r="A1199" s="16" t="s">
        <v>1212</v>
      </c>
      <c r="B1199" s="17" t="s">
        <v>3448</v>
      </c>
      <c r="C1199" s="18">
        <v>49</v>
      </c>
      <c r="D1199" s="3">
        <v>1</v>
      </c>
      <c r="E1199" s="16">
        <v>9447.3799999999992</v>
      </c>
      <c r="F1199" s="17" t="s">
        <v>2362</v>
      </c>
      <c r="G1199" s="18" t="s">
        <v>2363</v>
      </c>
      <c r="H1199" s="3" t="s">
        <v>2581</v>
      </c>
    </row>
    <row r="1200" spans="1:8" x14ac:dyDescent="0.3">
      <c r="A1200" s="11" t="s">
        <v>1213</v>
      </c>
      <c r="B1200" s="12" t="s">
        <v>3447</v>
      </c>
      <c r="C1200" s="13">
        <v>48</v>
      </c>
      <c r="D1200" s="14">
        <v>1</v>
      </c>
      <c r="E1200" s="11">
        <v>9447.25</v>
      </c>
      <c r="F1200" s="12" t="s">
        <v>2362</v>
      </c>
      <c r="G1200" s="13" t="s">
        <v>2366</v>
      </c>
      <c r="H1200" s="14" t="s">
        <v>2581</v>
      </c>
    </row>
    <row r="1201" spans="1:8" x14ac:dyDescent="0.3">
      <c r="A1201" s="16" t="s">
        <v>1214</v>
      </c>
      <c r="B1201" s="17" t="s">
        <v>3434</v>
      </c>
      <c r="C1201" s="18">
        <v>46</v>
      </c>
      <c r="D1201" s="3">
        <v>2</v>
      </c>
      <c r="E1201" s="16">
        <v>9432.93</v>
      </c>
      <c r="F1201" s="17" t="s">
        <v>2362</v>
      </c>
      <c r="G1201" s="18" t="s">
        <v>2366</v>
      </c>
      <c r="H1201" s="3" t="s">
        <v>2581</v>
      </c>
    </row>
    <row r="1202" spans="1:8" x14ac:dyDescent="0.3">
      <c r="A1202" s="11" t="s">
        <v>1215</v>
      </c>
      <c r="B1202" s="12" t="s">
        <v>3446</v>
      </c>
      <c r="C1202" s="13">
        <v>46</v>
      </c>
      <c r="D1202" s="14">
        <v>3</v>
      </c>
      <c r="E1202" s="11">
        <v>9414.92</v>
      </c>
      <c r="F1202" s="12" t="s">
        <v>2362</v>
      </c>
      <c r="G1202" s="13" t="s">
        <v>2362</v>
      </c>
      <c r="H1202" s="14" t="s">
        <v>2386</v>
      </c>
    </row>
    <row r="1203" spans="1:8" x14ac:dyDescent="0.3">
      <c r="A1203" s="16" t="s">
        <v>1216</v>
      </c>
      <c r="B1203" s="17" t="s">
        <v>3445</v>
      </c>
      <c r="C1203" s="18">
        <v>46</v>
      </c>
      <c r="D1203" s="3">
        <v>2</v>
      </c>
      <c r="E1203" s="16">
        <v>9411.01</v>
      </c>
      <c r="F1203" s="17" t="s">
        <v>2362</v>
      </c>
      <c r="G1203" s="18" t="s">
        <v>2363</v>
      </c>
      <c r="H1203" s="3" t="s">
        <v>2581</v>
      </c>
    </row>
    <row r="1204" spans="1:8" x14ac:dyDescent="0.3">
      <c r="A1204" s="11" t="s">
        <v>1217</v>
      </c>
      <c r="B1204" s="12" t="s">
        <v>3444</v>
      </c>
      <c r="C1204" s="13">
        <v>51</v>
      </c>
      <c r="D1204" s="14">
        <v>1</v>
      </c>
      <c r="E1204" s="11">
        <v>9391.35</v>
      </c>
      <c r="F1204" s="12" t="s">
        <v>2363</v>
      </c>
      <c r="G1204" s="13" t="s">
        <v>2363</v>
      </c>
      <c r="H1204" s="14" t="s">
        <v>2386</v>
      </c>
    </row>
    <row r="1205" spans="1:8" x14ac:dyDescent="0.3">
      <c r="A1205" s="16" t="s">
        <v>1218</v>
      </c>
      <c r="B1205" s="17" t="s">
        <v>3422</v>
      </c>
      <c r="C1205" s="18">
        <v>51</v>
      </c>
      <c r="D1205" s="3">
        <v>1</v>
      </c>
      <c r="E1205" s="16">
        <v>9386.16</v>
      </c>
      <c r="F1205" s="17" t="s">
        <v>2363</v>
      </c>
      <c r="G1205" s="18" t="s">
        <v>2362</v>
      </c>
      <c r="H1205" s="3" t="s">
        <v>2364</v>
      </c>
    </row>
    <row r="1206" spans="1:8" x14ac:dyDescent="0.3">
      <c r="A1206" s="11" t="s">
        <v>1219</v>
      </c>
      <c r="B1206" s="12" t="s">
        <v>3443</v>
      </c>
      <c r="C1206" s="13">
        <v>47</v>
      </c>
      <c r="D1206" s="14">
        <v>1</v>
      </c>
      <c r="E1206" s="11">
        <v>9380.75</v>
      </c>
      <c r="F1206" s="12" t="s">
        <v>2362</v>
      </c>
      <c r="G1206" s="13" t="s">
        <v>2362</v>
      </c>
      <c r="H1206" s="14" t="s">
        <v>2581</v>
      </c>
    </row>
    <row r="1207" spans="1:8" x14ac:dyDescent="0.3">
      <c r="A1207" s="16" t="s">
        <v>1220</v>
      </c>
      <c r="B1207" s="17" t="s">
        <v>3442</v>
      </c>
      <c r="C1207" s="18">
        <v>51</v>
      </c>
      <c r="D1207" s="3">
        <v>1</v>
      </c>
      <c r="E1207" s="16">
        <v>9377.9</v>
      </c>
      <c r="F1207" s="17" t="s">
        <v>2362</v>
      </c>
      <c r="G1207" s="18" t="s">
        <v>2366</v>
      </c>
      <c r="H1207" s="3" t="s">
        <v>2364</v>
      </c>
    </row>
    <row r="1208" spans="1:8" x14ac:dyDescent="0.3">
      <c r="A1208" s="11" t="s">
        <v>1221</v>
      </c>
      <c r="B1208" s="12" t="s">
        <v>3441</v>
      </c>
      <c r="C1208" s="13">
        <v>53</v>
      </c>
      <c r="D1208" s="14">
        <v>0</v>
      </c>
      <c r="E1208" s="11">
        <v>9377.4500000000007</v>
      </c>
      <c r="F1208" s="12" t="s">
        <v>2362</v>
      </c>
      <c r="G1208" s="13" t="s">
        <v>2363</v>
      </c>
      <c r="H1208" s="14" t="s">
        <v>2364</v>
      </c>
    </row>
    <row r="1209" spans="1:8" x14ac:dyDescent="0.3">
      <c r="A1209" s="16" t="s">
        <v>1222</v>
      </c>
      <c r="B1209" s="17" t="s">
        <v>3440</v>
      </c>
      <c r="C1209" s="18">
        <v>51</v>
      </c>
      <c r="D1209" s="3">
        <v>0</v>
      </c>
      <c r="E1209" s="16">
        <v>9361.33</v>
      </c>
      <c r="F1209" s="17" t="s">
        <v>2363</v>
      </c>
      <c r="G1209" s="18" t="s">
        <v>2366</v>
      </c>
      <c r="H1209" s="3" t="s">
        <v>2508</v>
      </c>
    </row>
    <row r="1210" spans="1:8" x14ac:dyDescent="0.3">
      <c r="A1210" s="11" t="s">
        <v>1223</v>
      </c>
      <c r="B1210" s="12" t="s">
        <v>3439</v>
      </c>
      <c r="C1210" s="13">
        <v>34</v>
      </c>
      <c r="D1210" s="14">
        <v>3</v>
      </c>
      <c r="E1210" s="11">
        <v>9344.2000000000007</v>
      </c>
      <c r="F1210" s="12" t="s">
        <v>2362</v>
      </c>
      <c r="G1210" s="13" t="s">
        <v>2366</v>
      </c>
      <c r="H1210" s="14" t="s">
        <v>2624</v>
      </c>
    </row>
    <row r="1211" spans="1:8" x14ac:dyDescent="0.3">
      <c r="A1211" s="16" t="s">
        <v>1224</v>
      </c>
      <c r="B1211" s="17" t="s">
        <v>3438</v>
      </c>
      <c r="C1211" s="18">
        <v>26</v>
      </c>
      <c r="D1211" s="3">
        <v>0</v>
      </c>
      <c r="E1211" s="16">
        <v>9338.61</v>
      </c>
      <c r="F1211" s="17" t="s">
        <v>2362</v>
      </c>
      <c r="G1211" s="18" t="s">
        <v>2366</v>
      </c>
      <c r="H1211" s="3" t="s">
        <v>2849</v>
      </c>
    </row>
    <row r="1212" spans="1:8" x14ac:dyDescent="0.3">
      <c r="A1212" s="11" t="s">
        <v>1225</v>
      </c>
      <c r="B1212" s="12" t="s">
        <v>3437</v>
      </c>
      <c r="C1212" s="13">
        <v>34</v>
      </c>
      <c r="D1212" s="14">
        <v>3</v>
      </c>
      <c r="E1212" s="11">
        <v>9320.26</v>
      </c>
      <c r="F1212" s="12" t="s">
        <v>2362</v>
      </c>
      <c r="G1212" s="13" t="s">
        <v>2366</v>
      </c>
      <c r="H1212" s="14" t="s">
        <v>2371</v>
      </c>
    </row>
    <row r="1213" spans="1:8" x14ac:dyDescent="0.3">
      <c r="A1213" s="16" t="s">
        <v>1226</v>
      </c>
      <c r="B1213" s="17" t="s">
        <v>3436</v>
      </c>
      <c r="C1213" s="18">
        <v>45</v>
      </c>
      <c r="D1213" s="3">
        <v>2</v>
      </c>
      <c r="E1213" s="16">
        <v>9315.41</v>
      </c>
      <c r="F1213" s="17" t="s">
        <v>2362</v>
      </c>
      <c r="G1213" s="18" t="s">
        <v>2366</v>
      </c>
      <c r="H1213" s="3" t="s">
        <v>2581</v>
      </c>
    </row>
    <row r="1214" spans="1:8" x14ac:dyDescent="0.3">
      <c r="A1214" s="11" t="s">
        <v>1227</v>
      </c>
      <c r="B1214" s="12" t="s">
        <v>3435</v>
      </c>
      <c r="C1214" s="13">
        <v>60</v>
      </c>
      <c r="D1214" s="14">
        <v>0</v>
      </c>
      <c r="E1214" s="11">
        <v>9310.81</v>
      </c>
      <c r="F1214" s="12" t="s">
        <v>2363</v>
      </c>
      <c r="G1214" s="13" t="s">
        <v>2366</v>
      </c>
      <c r="H1214" s="14" t="s">
        <v>2364</v>
      </c>
    </row>
    <row r="1215" spans="1:8" x14ac:dyDescent="0.3">
      <c r="A1215" s="16" t="s">
        <v>1228</v>
      </c>
      <c r="B1215" s="17" t="s">
        <v>3432</v>
      </c>
      <c r="C1215" s="18">
        <v>49</v>
      </c>
      <c r="D1215" s="3">
        <v>2</v>
      </c>
      <c r="E1215" s="16">
        <v>9304.7000000000007</v>
      </c>
      <c r="F1215" s="17" t="s">
        <v>2363</v>
      </c>
      <c r="G1215" s="18" t="s">
        <v>2363</v>
      </c>
      <c r="H1215" s="3" t="s">
        <v>2364</v>
      </c>
    </row>
    <row r="1216" spans="1:8" x14ac:dyDescent="0.3">
      <c r="A1216" s="16" t="s">
        <v>1229</v>
      </c>
      <c r="B1216" s="17" t="s">
        <v>3434</v>
      </c>
      <c r="C1216" s="18">
        <v>46</v>
      </c>
      <c r="D1216" s="3">
        <v>3</v>
      </c>
      <c r="E1216" s="16">
        <v>9301.89</v>
      </c>
      <c r="F1216" s="17" t="s">
        <v>2362</v>
      </c>
      <c r="G1216" s="18" t="s">
        <v>2366</v>
      </c>
      <c r="H1216" s="3" t="s">
        <v>2371</v>
      </c>
    </row>
    <row r="1217" spans="1:8" x14ac:dyDescent="0.3">
      <c r="A1217" s="11" t="s">
        <v>1230</v>
      </c>
      <c r="B1217" s="12" t="s">
        <v>3433</v>
      </c>
      <c r="C1217" s="13">
        <v>49</v>
      </c>
      <c r="D1217" s="14">
        <v>1</v>
      </c>
      <c r="E1217" s="11">
        <v>9290.14</v>
      </c>
      <c r="F1217" s="12" t="s">
        <v>2363</v>
      </c>
      <c r="G1217" s="13" t="s">
        <v>2363</v>
      </c>
      <c r="H1217" s="14" t="s">
        <v>2508</v>
      </c>
    </row>
    <row r="1218" spans="1:8" x14ac:dyDescent="0.3">
      <c r="A1218" s="16" t="s">
        <v>1231</v>
      </c>
      <c r="B1218" s="17" t="s">
        <v>3432</v>
      </c>
      <c r="C1218" s="18">
        <v>49</v>
      </c>
      <c r="D1218" s="3">
        <v>1</v>
      </c>
      <c r="E1218" s="16">
        <v>9288.0300000000007</v>
      </c>
      <c r="F1218" s="17" t="s">
        <v>2362</v>
      </c>
      <c r="G1218" s="18" t="s">
        <v>2363</v>
      </c>
      <c r="H1218" s="3" t="s">
        <v>2510</v>
      </c>
    </row>
    <row r="1219" spans="1:8" x14ac:dyDescent="0.3">
      <c r="A1219" s="11" t="s">
        <v>1232</v>
      </c>
      <c r="B1219" s="12" t="s">
        <v>3431</v>
      </c>
      <c r="C1219" s="13">
        <v>53</v>
      </c>
      <c r="D1219" s="14">
        <v>0</v>
      </c>
      <c r="E1219" s="11">
        <v>9285.8700000000008</v>
      </c>
      <c r="F1219" s="12" t="s">
        <v>2362</v>
      </c>
      <c r="G1219" s="13" t="s">
        <v>2363</v>
      </c>
      <c r="H1219" s="14" t="s">
        <v>2364</v>
      </c>
    </row>
    <row r="1220" spans="1:8" x14ac:dyDescent="0.3">
      <c r="A1220" s="16" t="s">
        <v>1233</v>
      </c>
      <c r="B1220" s="17" t="s">
        <v>3430</v>
      </c>
      <c r="C1220" s="18">
        <v>51</v>
      </c>
      <c r="D1220" s="3">
        <v>0</v>
      </c>
      <c r="E1220" s="16">
        <v>9283.56</v>
      </c>
      <c r="F1220" s="17" t="s">
        <v>2362</v>
      </c>
      <c r="G1220" s="18" t="s">
        <v>2363</v>
      </c>
      <c r="H1220" s="3" t="s">
        <v>2364</v>
      </c>
    </row>
    <row r="1221" spans="1:8" x14ac:dyDescent="0.3">
      <c r="A1221" s="11" t="s">
        <v>1234</v>
      </c>
      <c r="B1221" s="12" t="s">
        <v>3429</v>
      </c>
      <c r="C1221" s="13">
        <v>49</v>
      </c>
      <c r="D1221" s="14">
        <v>1</v>
      </c>
      <c r="E1221" s="11">
        <v>9282.48</v>
      </c>
      <c r="F1221" s="12" t="s">
        <v>2363</v>
      </c>
      <c r="G1221" s="13" t="s">
        <v>2362</v>
      </c>
      <c r="H1221" s="14" t="s">
        <v>2508</v>
      </c>
    </row>
    <row r="1222" spans="1:8" x14ac:dyDescent="0.3">
      <c r="A1222" s="16" t="s">
        <v>1235</v>
      </c>
      <c r="B1222" s="17" t="s">
        <v>3428</v>
      </c>
      <c r="C1222" s="18">
        <v>51</v>
      </c>
      <c r="D1222" s="3">
        <v>0</v>
      </c>
      <c r="E1222" s="16">
        <v>9264.7999999999993</v>
      </c>
      <c r="F1222" s="17" t="s">
        <v>2362</v>
      </c>
      <c r="G1222" s="18" t="s">
        <v>2366</v>
      </c>
      <c r="H1222" s="3" t="s">
        <v>2386</v>
      </c>
    </row>
    <row r="1223" spans="1:8" x14ac:dyDescent="0.3">
      <c r="A1223" s="11" t="s">
        <v>1236</v>
      </c>
      <c r="B1223" s="12" t="s">
        <v>3427</v>
      </c>
      <c r="C1223" s="13">
        <v>48</v>
      </c>
      <c r="D1223" s="14">
        <v>1</v>
      </c>
      <c r="E1223" s="11">
        <v>9249.5</v>
      </c>
      <c r="F1223" s="12" t="s">
        <v>2362</v>
      </c>
      <c r="G1223" s="13" t="s">
        <v>2366</v>
      </c>
      <c r="H1223" s="14" t="s">
        <v>2371</v>
      </c>
    </row>
    <row r="1224" spans="1:8" x14ac:dyDescent="0.3">
      <c r="A1224" s="16" t="s">
        <v>1237</v>
      </c>
      <c r="B1224" s="17" t="s">
        <v>3172</v>
      </c>
      <c r="C1224" s="18">
        <v>42</v>
      </c>
      <c r="D1224" s="3">
        <v>2</v>
      </c>
      <c r="E1224" s="16">
        <v>9247.94</v>
      </c>
      <c r="F1224" s="17" t="s">
        <v>2362</v>
      </c>
      <c r="G1224" s="18" t="s">
        <v>2366</v>
      </c>
      <c r="H1224" s="3" t="s">
        <v>2624</v>
      </c>
    </row>
    <row r="1225" spans="1:8" x14ac:dyDescent="0.3">
      <c r="A1225" s="11" t="s">
        <v>1238</v>
      </c>
      <c r="B1225" s="12" t="s">
        <v>3426</v>
      </c>
      <c r="C1225" s="13">
        <v>47</v>
      </c>
      <c r="D1225" s="14">
        <v>2</v>
      </c>
      <c r="E1225" s="11">
        <v>9225.26</v>
      </c>
      <c r="F1225" s="12" t="s">
        <v>2363</v>
      </c>
      <c r="G1225" s="13" t="s">
        <v>2363</v>
      </c>
      <c r="H1225" s="14" t="s">
        <v>2504</v>
      </c>
    </row>
    <row r="1226" spans="1:8" x14ac:dyDescent="0.3">
      <c r="A1226" s="11" t="s">
        <v>1239</v>
      </c>
      <c r="B1226" s="12" t="s">
        <v>3425</v>
      </c>
      <c r="C1226" s="13">
        <v>41</v>
      </c>
      <c r="D1226" s="14">
        <v>5</v>
      </c>
      <c r="E1226" s="11">
        <v>9222.4</v>
      </c>
      <c r="F1226" s="12" t="s">
        <v>2362</v>
      </c>
      <c r="G1226" s="13" t="s">
        <v>2363</v>
      </c>
      <c r="H1226" s="14" t="s">
        <v>2506</v>
      </c>
    </row>
    <row r="1227" spans="1:8" x14ac:dyDescent="0.3">
      <c r="A1227" s="16" t="s">
        <v>1240</v>
      </c>
      <c r="B1227" s="17" t="s">
        <v>2981</v>
      </c>
      <c r="C1227" s="18">
        <v>36</v>
      </c>
      <c r="D1227" s="3">
        <v>3</v>
      </c>
      <c r="E1227" s="16">
        <v>9210.06</v>
      </c>
      <c r="F1227" s="17" t="s">
        <v>2362</v>
      </c>
      <c r="G1227" s="18" t="s">
        <v>2363</v>
      </c>
      <c r="H1227" s="3" t="s">
        <v>2624</v>
      </c>
    </row>
    <row r="1228" spans="1:8" x14ac:dyDescent="0.3">
      <c r="A1228" s="11" t="s">
        <v>1241</v>
      </c>
      <c r="B1228" s="12" t="s">
        <v>3424</v>
      </c>
      <c r="C1228" s="13">
        <v>46</v>
      </c>
      <c r="D1228" s="14">
        <v>2</v>
      </c>
      <c r="E1228" s="11">
        <v>9193.84</v>
      </c>
      <c r="F1228" s="12" t="s">
        <v>2362</v>
      </c>
      <c r="G1228" s="13" t="s">
        <v>2366</v>
      </c>
      <c r="H1228" s="14" t="s">
        <v>2371</v>
      </c>
    </row>
    <row r="1229" spans="1:8" x14ac:dyDescent="0.3">
      <c r="A1229" s="16" t="s">
        <v>1242</v>
      </c>
      <c r="B1229" s="17" t="s">
        <v>3423</v>
      </c>
      <c r="C1229" s="18">
        <v>49</v>
      </c>
      <c r="D1229" s="3">
        <v>1</v>
      </c>
      <c r="E1229" s="16">
        <v>9182.17</v>
      </c>
      <c r="F1229" s="17" t="s">
        <v>2362</v>
      </c>
      <c r="G1229" s="18" t="s">
        <v>2363</v>
      </c>
      <c r="H1229" s="3" t="s">
        <v>2386</v>
      </c>
    </row>
    <row r="1230" spans="1:8" x14ac:dyDescent="0.3">
      <c r="A1230" s="11" t="s">
        <v>1243</v>
      </c>
      <c r="B1230" s="12" t="s">
        <v>3422</v>
      </c>
      <c r="C1230" s="13">
        <v>51</v>
      </c>
      <c r="D1230" s="14">
        <v>0</v>
      </c>
      <c r="E1230" s="11">
        <v>9174.14</v>
      </c>
      <c r="F1230" s="12" t="s">
        <v>2363</v>
      </c>
      <c r="G1230" s="13" t="s">
        <v>2366</v>
      </c>
      <c r="H1230" s="14" t="s">
        <v>2371</v>
      </c>
    </row>
    <row r="1231" spans="1:8" x14ac:dyDescent="0.3">
      <c r="A1231" s="16" t="s">
        <v>1244</v>
      </c>
      <c r="B1231" s="17" t="s">
        <v>3421</v>
      </c>
      <c r="C1231" s="18">
        <v>52</v>
      </c>
      <c r="D1231" s="3">
        <v>0</v>
      </c>
      <c r="E1231" s="16">
        <v>9171.75</v>
      </c>
      <c r="F1231" s="17" t="s">
        <v>2362</v>
      </c>
      <c r="G1231" s="18" t="s">
        <v>2362</v>
      </c>
      <c r="H1231" s="3" t="s">
        <v>2371</v>
      </c>
    </row>
    <row r="1232" spans="1:8" x14ac:dyDescent="0.3">
      <c r="A1232" s="11" t="s">
        <v>1245</v>
      </c>
      <c r="B1232" s="12" t="s">
        <v>3420</v>
      </c>
      <c r="C1232" s="13">
        <v>32</v>
      </c>
      <c r="D1232" s="14">
        <v>3</v>
      </c>
      <c r="E1232" s="11">
        <v>9159.51</v>
      </c>
      <c r="F1232" s="12" t="s">
        <v>2362</v>
      </c>
      <c r="G1232" s="13" t="s">
        <v>2362</v>
      </c>
      <c r="H1232" s="14" t="s">
        <v>2624</v>
      </c>
    </row>
    <row r="1233" spans="1:8" x14ac:dyDescent="0.3">
      <c r="A1233" s="16" t="s">
        <v>1246</v>
      </c>
      <c r="B1233" s="17" t="s">
        <v>3419</v>
      </c>
      <c r="C1233" s="18">
        <v>40</v>
      </c>
      <c r="D1233" s="3">
        <v>3</v>
      </c>
      <c r="E1233" s="16">
        <v>9147.5</v>
      </c>
      <c r="F1233" s="17" t="s">
        <v>2362</v>
      </c>
      <c r="G1233" s="18" t="s">
        <v>2366</v>
      </c>
      <c r="H1233" s="3" t="s">
        <v>2371</v>
      </c>
    </row>
    <row r="1234" spans="1:8" x14ac:dyDescent="0.3">
      <c r="A1234" s="11" t="s">
        <v>1247</v>
      </c>
      <c r="B1234" s="12" t="s">
        <v>3418</v>
      </c>
      <c r="C1234" s="13">
        <v>52</v>
      </c>
      <c r="D1234" s="14">
        <v>0</v>
      </c>
      <c r="E1234" s="11">
        <v>9144.57</v>
      </c>
      <c r="F1234" s="12" t="s">
        <v>2363</v>
      </c>
      <c r="G1234" s="13" t="s">
        <v>2362</v>
      </c>
      <c r="H1234" s="14" t="s">
        <v>2386</v>
      </c>
    </row>
    <row r="1235" spans="1:8" x14ac:dyDescent="0.3">
      <c r="A1235" s="16" t="s">
        <v>1248</v>
      </c>
      <c r="B1235" s="17" t="s">
        <v>3417</v>
      </c>
      <c r="C1235" s="18">
        <v>52</v>
      </c>
      <c r="D1235" s="3">
        <v>0</v>
      </c>
      <c r="E1235" s="16">
        <v>9140.9500000000007</v>
      </c>
      <c r="F1235" s="17" t="s">
        <v>2363</v>
      </c>
      <c r="G1235" s="18" t="s">
        <v>2363</v>
      </c>
      <c r="H1235" s="3" t="s">
        <v>2364</v>
      </c>
    </row>
    <row r="1236" spans="1:8" x14ac:dyDescent="0.3">
      <c r="A1236" s="16" t="s">
        <v>1249</v>
      </c>
      <c r="B1236" s="17" t="s">
        <v>3416</v>
      </c>
      <c r="C1236" s="18">
        <v>45</v>
      </c>
      <c r="D1236" s="3">
        <v>3</v>
      </c>
      <c r="E1236" s="16">
        <v>9101.7999999999993</v>
      </c>
      <c r="F1236" s="17" t="s">
        <v>2362</v>
      </c>
      <c r="G1236" s="18" t="s">
        <v>2366</v>
      </c>
      <c r="H1236" s="3" t="s">
        <v>2386</v>
      </c>
    </row>
    <row r="1237" spans="1:8" x14ac:dyDescent="0.3">
      <c r="A1237" s="11" t="s">
        <v>1250</v>
      </c>
      <c r="B1237" s="12" t="s">
        <v>3415</v>
      </c>
      <c r="C1237" s="13">
        <v>57</v>
      </c>
      <c r="D1237" s="14">
        <v>0</v>
      </c>
      <c r="E1237" s="11">
        <v>9095.94</v>
      </c>
      <c r="F1237" s="12" t="s">
        <v>2363</v>
      </c>
      <c r="G1237" s="13" t="s">
        <v>2366</v>
      </c>
      <c r="H1237" s="14" t="s">
        <v>2386</v>
      </c>
    </row>
    <row r="1238" spans="1:8" x14ac:dyDescent="0.3">
      <c r="A1238" s="16" t="s">
        <v>1251</v>
      </c>
      <c r="B1238" s="17" t="s">
        <v>3414</v>
      </c>
      <c r="C1238" s="18">
        <v>45</v>
      </c>
      <c r="D1238" s="3">
        <v>2</v>
      </c>
      <c r="E1238" s="16">
        <v>9095.07</v>
      </c>
      <c r="F1238" s="17" t="s">
        <v>2362</v>
      </c>
      <c r="G1238" s="18" t="s">
        <v>2362</v>
      </c>
      <c r="H1238" s="3" t="s">
        <v>2581</v>
      </c>
    </row>
    <row r="1239" spans="1:8" x14ac:dyDescent="0.3">
      <c r="A1239" s="11" t="s">
        <v>1252</v>
      </c>
      <c r="B1239" s="12" t="s">
        <v>3413</v>
      </c>
      <c r="C1239" s="13">
        <v>50</v>
      </c>
      <c r="D1239" s="14">
        <v>1</v>
      </c>
      <c r="E1239" s="11">
        <v>9058.73</v>
      </c>
      <c r="F1239" s="12" t="s">
        <v>2363</v>
      </c>
      <c r="G1239" s="13" t="s">
        <v>2362</v>
      </c>
      <c r="H1239" s="14" t="s">
        <v>2364</v>
      </c>
    </row>
    <row r="1240" spans="1:8" x14ac:dyDescent="0.3">
      <c r="A1240" s="16" t="s">
        <v>1253</v>
      </c>
      <c r="B1240" s="17" t="s">
        <v>3412</v>
      </c>
      <c r="C1240" s="18">
        <v>50</v>
      </c>
      <c r="D1240" s="3">
        <v>1</v>
      </c>
      <c r="E1240" s="16">
        <v>9048.0300000000007</v>
      </c>
      <c r="F1240" s="17" t="s">
        <v>2362</v>
      </c>
      <c r="G1240" s="18" t="s">
        <v>2362</v>
      </c>
      <c r="H1240" s="3" t="s">
        <v>2364</v>
      </c>
    </row>
    <row r="1241" spans="1:8" x14ac:dyDescent="0.3">
      <c r="A1241" s="11" t="s">
        <v>1254</v>
      </c>
      <c r="B1241" s="12" t="s">
        <v>3411</v>
      </c>
      <c r="C1241" s="13">
        <v>29</v>
      </c>
      <c r="D1241" s="14">
        <v>0</v>
      </c>
      <c r="E1241" s="11">
        <v>9010.2000000000007</v>
      </c>
      <c r="F1241" s="12" t="s">
        <v>2362</v>
      </c>
      <c r="G1241" s="13" t="s">
        <v>2363</v>
      </c>
      <c r="H1241" s="14" t="s">
        <v>2849</v>
      </c>
    </row>
    <row r="1242" spans="1:8" x14ac:dyDescent="0.3">
      <c r="A1242" s="16" t="s">
        <v>1255</v>
      </c>
      <c r="B1242" s="17" t="s">
        <v>3410</v>
      </c>
      <c r="C1242" s="18">
        <v>43</v>
      </c>
      <c r="D1242" s="3">
        <v>2</v>
      </c>
      <c r="E1242" s="16">
        <v>8998.43</v>
      </c>
      <c r="F1242" s="17" t="s">
        <v>2362</v>
      </c>
      <c r="G1242" s="18" t="s">
        <v>2366</v>
      </c>
      <c r="H1242" s="3" t="s">
        <v>2538</v>
      </c>
    </row>
    <row r="1243" spans="1:8" x14ac:dyDescent="0.3">
      <c r="A1243" s="11" t="s">
        <v>1256</v>
      </c>
      <c r="B1243" s="12" t="s">
        <v>3315</v>
      </c>
      <c r="C1243" s="13">
        <v>49</v>
      </c>
      <c r="D1243" s="14">
        <v>0</v>
      </c>
      <c r="E1243" s="11">
        <v>8988.16</v>
      </c>
      <c r="F1243" s="12" t="s">
        <v>2362</v>
      </c>
      <c r="G1243" s="13" t="s">
        <v>2366</v>
      </c>
      <c r="H1243" s="14" t="s">
        <v>2371</v>
      </c>
    </row>
    <row r="1244" spans="1:8" x14ac:dyDescent="0.3">
      <c r="A1244" s="16" t="s">
        <v>1257</v>
      </c>
      <c r="B1244" s="17" t="s">
        <v>3409</v>
      </c>
      <c r="C1244" s="18">
        <v>48</v>
      </c>
      <c r="D1244" s="3">
        <v>2</v>
      </c>
      <c r="E1244" s="16">
        <v>8978.19</v>
      </c>
      <c r="F1244" s="17" t="s">
        <v>2362</v>
      </c>
      <c r="G1244" s="18" t="s">
        <v>2362</v>
      </c>
      <c r="H1244" s="3" t="s">
        <v>2364</v>
      </c>
    </row>
    <row r="1245" spans="1:8" x14ac:dyDescent="0.3">
      <c r="A1245" s="11" t="s">
        <v>1258</v>
      </c>
      <c r="B1245" s="12" t="s">
        <v>3408</v>
      </c>
      <c r="C1245" s="13">
        <v>48</v>
      </c>
      <c r="D1245" s="14">
        <v>2</v>
      </c>
      <c r="E1245" s="11">
        <v>8968.33</v>
      </c>
      <c r="F1245" s="12" t="s">
        <v>2363</v>
      </c>
      <c r="G1245" s="13" t="s">
        <v>2362</v>
      </c>
      <c r="H1245" s="14" t="s">
        <v>2386</v>
      </c>
    </row>
    <row r="1246" spans="1:8" x14ac:dyDescent="0.3">
      <c r="A1246" s="11" t="s">
        <v>1259</v>
      </c>
      <c r="B1246" s="12" t="s">
        <v>3407</v>
      </c>
      <c r="C1246" s="13">
        <v>39</v>
      </c>
      <c r="D1246" s="14">
        <v>5</v>
      </c>
      <c r="E1246" s="11">
        <v>8965.7999999999993</v>
      </c>
      <c r="F1246" s="12" t="s">
        <v>2362</v>
      </c>
      <c r="G1246" s="13" t="s">
        <v>2363</v>
      </c>
      <c r="H1246" s="14" t="s">
        <v>2371</v>
      </c>
    </row>
    <row r="1247" spans="1:8" x14ac:dyDescent="0.3">
      <c r="A1247" s="16" t="s">
        <v>1260</v>
      </c>
      <c r="B1247" s="17" t="s">
        <v>3041</v>
      </c>
      <c r="C1247" s="18">
        <v>48</v>
      </c>
      <c r="D1247" s="3">
        <v>1</v>
      </c>
      <c r="E1247" s="16">
        <v>8964.06</v>
      </c>
      <c r="F1247" s="17" t="s">
        <v>2363</v>
      </c>
      <c r="G1247" s="18" t="s">
        <v>2362</v>
      </c>
      <c r="H1247" s="3" t="s">
        <v>2508</v>
      </c>
    </row>
    <row r="1248" spans="1:8" x14ac:dyDescent="0.3">
      <c r="A1248" s="11" t="s">
        <v>1261</v>
      </c>
      <c r="B1248" s="12" t="s">
        <v>3406</v>
      </c>
      <c r="C1248" s="13">
        <v>30</v>
      </c>
      <c r="D1248" s="14">
        <v>0</v>
      </c>
      <c r="E1248" s="11">
        <v>8954.99</v>
      </c>
      <c r="F1248" s="12" t="s">
        <v>2362</v>
      </c>
      <c r="G1248" s="13" t="s">
        <v>2363</v>
      </c>
      <c r="H1248" s="14" t="s">
        <v>2849</v>
      </c>
    </row>
    <row r="1249" spans="1:8" x14ac:dyDescent="0.3">
      <c r="A1249" s="16" t="s">
        <v>1262</v>
      </c>
      <c r="B1249" s="17" t="s">
        <v>3405</v>
      </c>
      <c r="C1249" s="18">
        <v>46</v>
      </c>
      <c r="D1249" s="3">
        <v>3</v>
      </c>
      <c r="E1249" s="16">
        <v>8944.1200000000008</v>
      </c>
      <c r="F1249" s="17" t="s">
        <v>2363</v>
      </c>
      <c r="G1249" s="18" t="s">
        <v>2362</v>
      </c>
      <c r="H1249" s="3" t="s">
        <v>2364</v>
      </c>
    </row>
    <row r="1250" spans="1:8" x14ac:dyDescent="0.3">
      <c r="A1250" s="11" t="s">
        <v>1263</v>
      </c>
      <c r="B1250" s="12" t="s">
        <v>3404</v>
      </c>
      <c r="C1250" s="13">
        <v>51</v>
      </c>
      <c r="D1250" s="14">
        <v>0</v>
      </c>
      <c r="E1250" s="11">
        <v>8932.08</v>
      </c>
      <c r="F1250" s="12" t="s">
        <v>2362</v>
      </c>
      <c r="G1250" s="13" t="s">
        <v>2366</v>
      </c>
      <c r="H1250" s="14" t="s">
        <v>2386</v>
      </c>
    </row>
    <row r="1251" spans="1:8" x14ac:dyDescent="0.3">
      <c r="A1251" s="16" t="s">
        <v>1264</v>
      </c>
      <c r="B1251" s="17" t="s">
        <v>3403</v>
      </c>
      <c r="C1251" s="18">
        <v>47</v>
      </c>
      <c r="D1251" s="3">
        <v>1</v>
      </c>
      <c r="E1251" s="16">
        <v>8930.93</v>
      </c>
      <c r="F1251" s="17" t="s">
        <v>2362</v>
      </c>
      <c r="G1251" s="18" t="s">
        <v>2362</v>
      </c>
      <c r="H1251" s="3" t="s">
        <v>2371</v>
      </c>
    </row>
    <row r="1252" spans="1:8" x14ac:dyDescent="0.3">
      <c r="A1252" s="11" t="s">
        <v>1265</v>
      </c>
      <c r="B1252" s="12" t="s">
        <v>3402</v>
      </c>
      <c r="C1252" s="13">
        <v>55</v>
      </c>
      <c r="D1252" s="14">
        <v>0</v>
      </c>
      <c r="E1252" s="11">
        <v>8908.4699999999993</v>
      </c>
      <c r="F1252" s="12" t="s">
        <v>2363</v>
      </c>
      <c r="G1252" s="13" t="s">
        <v>2362</v>
      </c>
      <c r="H1252" s="14" t="s">
        <v>2364</v>
      </c>
    </row>
    <row r="1253" spans="1:8" x14ac:dyDescent="0.3">
      <c r="A1253" s="16" t="s">
        <v>1266</v>
      </c>
      <c r="B1253" s="17" t="s">
        <v>3401</v>
      </c>
      <c r="C1253" s="18">
        <v>25</v>
      </c>
      <c r="D1253" s="3">
        <v>0</v>
      </c>
      <c r="E1253" s="16">
        <v>8906.14</v>
      </c>
      <c r="F1253" s="17" t="s">
        <v>2362</v>
      </c>
      <c r="G1253" s="18" t="s">
        <v>2362</v>
      </c>
      <c r="H1253" s="3" t="s">
        <v>2371</v>
      </c>
    </row>
    <row r="1254" spans="1:8" x14ac:dyDescent="0.3">
      <c r="A1254" s="11" t="s">
        <v>1267</v>
      </c>
      <c r="B1254" s="12" t="s">
        <v>3400</v>
      </c>
      <c r="C1254" s="13">
        <v>44</v>
      </c>
      <c r="D1254" s="14">
        <v>3</v>
      </c>
      <c r="E1254" s="11">
        <v>8891.14</v>
      </c>
      <c r="F1254" s="12" t="s">
        <v>2362</v>
      </c>
      <c r="G1254" s="13" t="s">
        <v>2363</v>
      </c>
      <c r="H1254" s="14" t="s">
        <v>2678</v>
      </c>
    </row>
    <row r="1255" spans="1:8" x14ac:dyDescent="0.3">
      <c r="A1255" s="16" t="s">
        <v>1268</v>
      </c>
      <c r="B1255" s="17" t="s">
        <v>3399</v>
      </c>
      <c r="C1255" s="18">
        <v>49</v>
      </c>
      <c r="D1255" s="3">
        <v>0</v>
      </c>
      <c r="E1255" s="16">
        <v>8890.59</v>
      </c>
      <c r="F1255" s="17" t="s">
        <v>2362</v>
      </c>
      <c r="G1255" s="18" t="s">
        <v>2363</v>
      </c>
      <c r="H1255" s="3" t="s">
        <v>2371</v>
      </c>
    </row>
    <row r="1256" spans="1:8" x14ac:dyDescent="0.3">
      <c r="A1256" s="16" t="s">
        <v>1269</v>
      </c>
      <c r="B1256" s="17" t="s">
        <v>3398</v>
      </c>
      <c r="C1256" s="18">
        <v>48</v>
      </c>
      <c r="D1256" s="3">
        <v>1</v>
      </c>
      <c r="E1256" s="16">
        <v>8871.15</v>
      </c>
      <c r="F1256" s="17" t="s">
        <v>2362</v>
      </c>
      <c r="G1256" s="18" t="s">
        <v>2363</v>
      </c>
      <c r="H1256" s="3" t="s">
        <v>2364</v>
      </c>
    </row>
    <row r="1257" spans="1:8" x14ac:dyDescent="0.3">
      <c r="A1257" s="11" t="s">
        <v>1270</v>
      </c>
      <c r="B1257" s="12" t="s">
        <v>3397</v>
      </c>
      <c r="C1257" s="13">
        <v>50</v>
      </c>
      <c r="D1257" s="14">
        <v>0</v>
      </c>
      <c r="E1257" s="11">
        <v>8835.26</v>
      </c>
      <c r="F1257" s="12" t="s">
        <v>2363</v>
      </c>
      <c r="G1257" s="13" t="s">
        <v>2362</v>
      </c>
      <c r="H1257" s="14" t="s">
        <v>2371</v>
      </c>
    </row>
    <row r="1258" spans="1:8" x14ac:dyDescent="0.3">
      <c r="A1258" s="16" t="s">
        <v>1271</v>
      </c>
      <c r="B1258" s="17" t="s">
        <v>3396</v>
      </c>
      <c r="C1258" s="18">
        <v>50</v>
      </c>
      <c r="D1258" s="3">
        <v>0</v>
      </c>
      <c r="E1258" s="16">
        <v>8827.2099999999991</v>
      </c>
      <c r="F1258" s="17" t="s">
        <v>2363</v>
      </c>
      <c r="G1258" s="18" t="s">
        <v>2366</v>
      </c>
      <c r="H1258" s="3" t="s">
        <v>2371</v>
      </c>
    </row>
    <row r="1259" spans="1:8" x14ac:dyDescent="0.3">
      <c r="A1259" s="11" t="s">
        <v>1272</v>
      </c>
      <c r="B1259" s="12" t="s">
        <v>3395</v>
      </c>
      <c r="C1259" s="13">
        <v>46</v>
      </c>
      <c r="D1259" s="14">
        <v>2</v>
      </c>
      <c r="E1259" s="11">
        <v>8825.09</v>
      </c>
      <c r="F1259" s="12" t="s">
        <v>2362</v>
      </c>
      <c r="G1259" s="13" t="s">
        <v>2363</v>
      </c>
      <c r="H1259" s="14" t="s">
        <v>2386</v>
      </c>
    </row>
    <row r="1260" spans="1:8" x14ac:dyDescent="0.3">
      <c r="A1260" s="16" t="s">
        <v>1273</v>
      </c>
      <c r="B1260" s="17" t="s">
        <v>3394</v>
      </c>
      <c r="C1260" s="18">
        <v>34</v>
      </c>
      <c r="D1260" s="3">
        <v>3</v>
      </c>
      <c r="E1260" s="16">
        <v>8824.27</v>
      </c>
      <c r="F1260" s="17" t="s">
        <v>2362</v>
      </c>
      <c r="G1260" s="18" t="s">
        <v>2366</v>
      </c>
      <c r="H1260" s="3" t="s">
        <v>2538</v>
      </c>
    </row>
    <row r="1261" spans="1:8" x14ac:dyDescent="0.3">
      <c r="A1261" s="11" t="s">
        <v>1274</v>
      </c>
      <c r="B1261" s="12" t="s">
        <v>3393</v>
      </c>
      <c r="C1261" s="13">
        <v>46</v>
      </c>
      <c r="D1261" s="14">
        <v>1</v>
      </c>
      <c r="E1261" s="11">
        <v>8823.99</v>
      </c>
      <c r="F1261" s="12" t="s">
        <v>2362</v>
      </c>
      <c r="G1261" s="13" t="s">
        <v>2363</v>
      </c>
      <c r="H1261" s="14" t="s">
        <v>2581</v>
      </c>
    </row>
    <row r="1262" spans="1:8" x14ac:dyDescent="0.3">
      <c r="A1262" s="16" t="s">
        <v>1275</v>
      </c>
      <c r="B1262" s="17" t="s">
        <v>3392</v>
      </c>
      <c r="C1262" s="18">
        <v>46</v>
      </c>
      <c r="D1262" s="3">
        <v>2</v>
      </c>
      <c r="E1262" s="16">
        <v>8823.2800000000007</v>
      </c>
      <c r="F1262" s="17" t="s">
        <v>2362</v>
      </c>
      <c r="G1262" s="18" t="s">
        <v>2366</v>
      </c>
      <c r="H1262" s="3" t="s">
        <v>2386</v>
      </c>
    </row>
    <row r="1263" spans="1:8" x14ac:dyDescent="0.3">
      <c r="A1263" s="11" t="s">
        <v>1276</v>
      </c>
      <c r="B1263" s="12" t="s">
        <v>3391</v>
      </c>
      <c r="C1263" s="13">
        <v>21</v>
      </c>
      <c r="D1263" s="14">
        <v>0</v>
      </c>
      <c r="E1263" s="11">
        <v>8821.8799999999992</v>
      </c>
      <c r="F1263" s="12" t="s">
        <v>2362</v>
      </c>
      <c r="G1263" s="13" t="s">
        <v>2363</v>
      </c>
      <c r="H1263" s="14" t="s">
        <v>2583</v>
      </c>
    </row>
    <row r="1264" spans="1:8" x14ac:dyDescent="0.3">
      <c r="A1264" s="16" t="s">
        <v>1277</v>
      </c>
      <c r="B1264" s="17" t="s">
        <v>3390</v>
      </c>
      <c r="C1264" s="18">
        <v>57</v>
      </c>
      <c r="D1264" s="3">
        <v>0</v>
      </c>
      <c r="E1264" s="16">
        <v>8800.49</v>
      </c>
      <c r="F1264" s="17" t="s">
        <v>2363</v>
      </c>
      <c r="G1264" s="18" t="s">
        <v>2362</v>
      </c>
      <c r="H1264" s="3" t="s">
        <v>2364</v>
      </c>
    </row>
    <row r="1265" spans="1:8" x14ac:dyDescent="0.3">
      <c r="A1265" s="11" t="s">
        <v>1278</v>
      </c>
      <c r="B1265" s="12" t="s">
        <v>3389</v>
      </c>
      <c r="C1265" s="13">
        <v>51</v>
      </c>
      <c r="D1265" s="14">
        <v>0</v>
      </c>
      <c r="E1265" s="11">
        <v>8798.59</v>
      </c>
      <c r="F1265" s="12" t="s">
        <v>2362</v>
      </c>
      <c r="G1265" s="13" t="s">
        <v>2366</v>
      </c>
      <c r="H1265" s="14" t="s">
        <v>2386</v>
      </c>
    </row>
    <row r="1266" spans="1:8" x14ac:dyDescent="0.3">
      <c r="A1266" s="11" t="s">
        <v>1279</v>
      </c>
      <c r="B1266" s="12" t="s">
        <v>3388</v>
      </c>
      <c r="C1266" s="13">
        <v>51</v>
      </c>
      <c r="D1266" s="14">
        <v>0</v>
      </c>
      <c r="E1266" s="11">
        <v>8782.4699999999993</v>
      </c>
      <c r="F1266" s="12" t="s">
        <v>2362</v>
      </c>
      <c r="G1266" s="13" t="s">
        <v>2363</v>
      </c>
      <c r="H1266" s="14" t="s">
        <v>2386</v>
      </c>
    </row>
    <row r="1267" spans="1:8" x14ac:dyDescent="0.3">
      <c r="A1267" s="16" t="s">
        <v>1280</v>
      </c>
      <c r="B1267" s="17" t="s">
        <v>3387</v>
      </c>
      <c r="C1267" s="18">
        <v>48</v>
      </c>
      <c r="D1267" s="3">
        <v>1</v>
      </c>
      <c r="E1267" s="16">
        <v>8765.25</v>
      </c>
      <c r="F1267" s="17" t="s">
        <v>2362</v>
      </c>
      <c r="G1267" s="18" t="s">
        <v>2363</v>
      </c>
      <c r="H1267" s="3" t="s">
        <v>2371</v>
      </c>
    </row>
    <row r="1268" spans="1:8" x14ac:dyDescent="0.3">
      <c r="A1268" s="11" t="s">
        <v>1281</v>
      </c>
      <c r="B1268" s="12" t="s">
        <v>3386</v>
      </c>
      <c r="C1268" s="13">
        <v>53</v>
      </c>
      <c r="D1268" s="14">
        <v>0</v>
      </c>
      <c r="E1268" s="11">
        <v>8760.1200000000008</v>
      </c>
      <c r="F1268" s="12" t="s">
        <v>2362</v>
      </c>
      <c r="G1268" s="13" t="s">
        <v>2366</v>
      </c>
      <c r="H1268" s="14" t="s">
        <v>2364</v>
      </c>
    </row>
    <row r="1269" spans="1:8" x14ac:dyDescent="0.3">
      <c r="A1269" s="16" t="s">
        <v>1282</v>
      </c>
      <c r="B1269" s="17" t="s">
        <v>3385</v>
      </c>
      <c r="C1269" s="18">
        <v>23</v>
      </c>
      <c r="D1269" s="3">
        <v>0</v>
      </c>
      <c r="E1269" s="16">
        <v>8747.68</v>
      </c>
      <c r="F1269" s="17" t="s">
        <v>2362</v>
      </c>
      <c r="G1269" s="18" t="s">
        <v>2363</v>
      </c>
      <c r="H1269" s="3" t="s">
        <v>2386</v>
      </c>
    </row>
    <row r="1270" spans="1:8" x14ac:dyDescent="0.3">
      <c r="A1270" s="11" t="s">
        <v>1283</v>
      </c>
      <c r="B1270" s="12" t="s">
        <v>3384</v>
      </c>
      <c r="C1270" s="13">
        <v>46</v>
      </c>
      <c r="D1270" s="14">
        <v>2</v>
      </c>
      <c r="E1270" s="11">
        <v>8733.23</v>
      </c>
      <c r="F1270" s="12" t="s">
        <v>2362</v>
      </c>
      <c r="G1270" s="13" t="s">
        <v>2363</v>
      </c>
      <c r="H1270" s="14" t="s">
        <v>2371</v>
      </c>
    </row>
    <row r="1271" spans="1:8" x14ac:dyDescent="0.3">
      <c r="A1271" s="16" t="s">
        <v>1284</v>
      </c>
      <c r="B1271" s="17" t="s">
        <v>3383</v>
      </c>
      <c r="C1271" s="18">
        <v>49</v>
      </c>
      <c r="D1271" s="3">
        <v>1</v>
      </c>
      <c r="E1271" s="16">
        <v>8703.4599999999991</v>
      </c>
      <c r="F1271" s="17" t="s">
        <v>2363</v>
      </c>
      <c r="G1271" s="18" t="s">
        <v>2363</v>
      </c>
      <c r="H1271" s="3" t="s">
        <v>2386</v>
      </c>
    </row>
    <row r="1272" spans="1:8" x14ac:dyDescent="0.3">
      <c r="A1272" s="11" t="s">
        <v>1285</v>
      </c>
      <c r="B1272" s="12" t="s">
        <v>3382</v>
      </c>
      <c r="C1272" s="13">
        <v>42</v>
      </c>
      <c r="D1272" s="14">
        <v>2</v>
      </c>
      <c r="E1272" s="11">
        <v>8701.84</v>
      </c>
      <c r="F1272" s="12" t="s">
        <v>2362</v>
      </c>
      <c r="G1272" s="13" t="s">
        <v>2363</v>
      </c>
      <c r="H1272" s="14" t="s">
        <v>2624</v>
      </c>
    </row>
    <row r="1273" spans="1:8" x14ac:dyDescent="0.3">
      <c r="A1273" s="16" t="s">
        <v>1286</v>
      </c>
      <c r="B1273" s="17" t="s">
        <v>3315</v>
      </c>
      <c r="C1273" s="18">
        <v>49</v>
      </c>
      <c r="D1273" s="3">
        <v>0</v>
      </c>
      <c r="E1273" s="16">
        <v>8688.86</v>
      </c>
      <c r="F1273" s="17" t="s">
        <v>2362</v>
      </c>
      <c r="G1273" s="18" t="s">
        <v>2366</v>
      </c>
      <c r="H1273" s="3" t="s">
        <v>2678</v>
      </c>
    </row>
    <row r="1274" spans="1:8" x14ac:dyDescent="0.3">
      <c r="A1274" s="11" t="s">
        <v>1287</v>
      </c>
      <c r="B1274" s="12" t="s">
        <v>3381</v>
      </c>
      <c r="C1274" s="13">
        <v>48</v>
      </c>
      <c r="D1274" s="14">
        <v>0</v>
      </c>
      <c r="E1274" s="11">
        <v>8671.19</v>
      </c>
      <c r="F1274" s="12" t="s">
        <v>2362</v>
      </c>
      <c r="G1274" s="13" t="s">
        <v>2366</v>
      </c>
      <c r="H1274" s="14" t="s">
        <v>2371</v>
      </c>
    </row>
    <row r="1275" spans="1:8" x14ac:dyDescent="0.3">
      <c r="A1275" s="16" t="s">
        <v>1288</v>
      </c>
      <c r="B1275" s="17" t="s">
        <v>3380</v>
      </c>
      <c r="C1275" s="18">
        <v>53</v>
      </c>
      <c r="D1275" s="3">
        <v>0</v>
      </c>
      <c r="E1275" s="16">
        <v>8665.14</v>
      </c>
      <c r="F1275" s="17" t="s">
        <v>2362</v>
      </c>
      <c r="G1275" s="18" t="s">
        <v>2363</v>
      </c>
      <c r="H1275" s="3" t="s">
        <v>2364</v>
      </c>
    </row>
    <row r="1276" spans="1:8" x14ac:dyDescent="0.3">
      <c r="A1276" s="16" t="s">
        <v>1289</v>
      </c>
      <c r="B1276" s="17" t="s">
        <v>3309</v>
      </c>
      <c r="C1276" s="18">
        <v>57</v>
      </c>
      <c r="D1276" s="3">
        <v>0</v>
      </c>
      <c r="E1276" s="16">
        <v>8665.09</v>
      </c>
      <c r="F1276" s="17" t="s">
        <v>2363</v>
      </c>
      <c r="G1276" s="18" t="s">
        <v>2362</v>
      </c>
      <c r="H1276" s="3" t="s">
        <v>2371</v>
      </c>
    </row>
    <row r="1277" spans="1:8" x14ac:dyDescent="0.3">
      <c r="A1277" s="11" t="s">
        <v>1290</v>
      </c>
      <c r="B1277" s="12" t="s">
        <v>3379</v>
      </c>
      <c r="C1277" s="13">
        <v>47</v>
      </c>
      <c r="D1277" s="14">
        <v>1</v>
      </c>
      <c r="E1277" s="11">
        <v>8627.5400000000009</v>
      </c>
      <c r="F1277" s="12" t="s">
        <v>2362</v>
      </c>
      <c r="G1277" s="13" t="s">
        <v>2362</v>
      </c>
      <c r="H1277" s="14" t="s">
        <v>2678</v>
      </c>
    </row>
    <row r="1278" spans="1:8" x14ac:dyDescent="0.3">
      <c r="A1278" s="16" t="s">
        <v>1291</v>
      </c>
      <c r="B1278" s="17" t="s">
        <v>3378</v>
      </c>
      <c r="C1278" s="18">
        <v>45</v>
      </c>
      <c r="D1278" s="3">
        <v>3</v>
      </c>
      <c r="E1278" s="16">
        <v>8615.2999999999993</v>
      </c>
      <c r="F1278" s="17" t="s">
        <v>2362</v>
      </c>
      <c r="G1278" s="18" t="s">
        <v>2363</v>
      </c>
      <c r="H1278" s="3" t="s">
        <v>2386</v>
      </c>
    </row>
    <row r="1279" spans="1:8" x14ac:dyDescent="0.3">
      <c r="A1279" s="11" t="s">
        <v>1292</v>
      </c>
      <c r="B1279" s="12" t="s">
        <v>3377</v>
      </c>
      <c r="C1279" s="13">
        <v>43</v>
      </c>
      <c r="D1279" s="14">
        <v>3</v>
      </c>
      <c r="E1279" s="11">
        <v>8606.2199999999993</v>
      </c>
      <c r="F1279" s="12" t="s">
        <v>2366</v>
      </c>
      <c r="G1279" s="13" t="s">
        <v>2362</v>
      </c>
      <c r="H1279" s="14" t="s">
        <v>2603</v>
      </c>
    </row>
    <row r="1280" spans="1:8" x14ac:dyDescent="0.3">
      <c r="A1280" s="16" t="s">
        <v>1293</v>
      </c>
      <c r="B1280" s="17" t="s">
        <v>3376</v>
      </c>
      <c r="C1280" s="18">
        <v>45</v>
      </c>
      <c r="D1280" s="3">
        <v>3</v>
      </c>
      <c r="E1280" s="16">
        <v>8605.36</v>
      </c>
      <c r="F1280" s="17" t="s">
        <v>2362</v>
      </c>
      <c r="G1280" s="18" t="s">
        <v>2362</v>
      </c>
      <c r="H1280" s="3" t="s">
        <v>2364</v>
      </c>
    </row>
    <row r="1281" spans="1:8" x14ac:dyDescent="0.3">
      <c r="A1281" s="11" t="s">
        <v>1294</v>
      </c>
      <c r="B1281" s="12" t="s">
        <v>3375</v>
      </c>
      <c r="C1281" s="13">
        <v>45</v>
      </c>
      <c r="D1281" s="14">
        <v>2</v>
      </c>
      <c r="E1281" s="11">
        <v>8604.48</v>
      </c>
      <c r="F1281" s="12" t="s">
        <v>2363</v>
      </c>
      <c r="G1281" s="13" t="s">
        <v>2362</v>
      </c>
      <c r="H1281" s="14" t="s">
        <v>2508</v>
      </c>
    </row>
    <row r="1282" spans="1:8" x14ac:dyDescent="0.3">
      <c r="A1282" s="16" t="s">
        <v>1295</v>
      </c>
      <c r="B1282" s="17" t="s">
        <v>3374</v>
      </c>
      <c r="C1282" s="18">
        <v>45</v>
      </c>
      <c r="D1282" s="3">
        <v>2</v>
      </c>
      <c r="E1282" s="16">
        <v>8603.82</v>
      </c>
      <c r="F1282" s="17" t="s">
        <v>2362</v>
      </c>
      <c r="G1282" s="18" t="s">
        <v>2366</v>
      </c>
      <c r="H1282" s="3" t="s">
        <v>2506</v>
      </c>
    </row>
    <row r="1283" spans="1:8" x14ac:dyDescent="0.3">
      <c r="A1283" s="11" t="s">
        <v>1296</v>
      </c>
      <c r="B1283" s="12" t="s">
        <v>3373</v>
      </c>
      <c r="C1283" s="13">
        <v>49</v>
      </c>
      <c r="D1283" s="14">
        <v>0</v>
      </c>
      <c r="E1283" s="11">
        <v>8601.33</v>
      </c>
      <c r="F1283" s="12" t="s">
        <v>2362</v>
      </c>
      <c r="G1283" s="13" t="s">
        <v>2366</v>
      </c>
      <c r="H1283" s="14" t="s">
        <v>2364</v>
      </c>
    </row>
    <row r="1284" spans="1:8" x14ac:dyDescent="0.3">
      <c r="A1284" s="16" t="s">
        <v>1297</v>
      </c>
      <c r="B1284" s="17" t="s">
        <v>3372</v>
      </c>
      <c r="C1284" s="18">
        <v>39</v>
      </c>
      <c r="D1284" s="3">
        <v>5</v>
      </c>
      <c r="E1284" s="16">
        <v>8596.83</v>
      </c>
      <c r="F1284" s="17" t="s">
        <v>2362</v>
      </c>
      <c r="G1284" s="18" t="s">
        <v>2363</v>
      </c>
      <c r="H1284" s="3" t="s">
        <v>2364</v>
      </c>
    </row>
    <row r="1285" spans="1:8" x14ac:dyDescent="0.3">
      <c r="A1285" s="11" t="s">
        <v>1298</v>
      </c>
      <c r="B1285" s="12" t="s">
        <v>3371</v>
      </c>
      <c r="C1285" s="13">
        <v>39</v>
      </c>
      <c r="D1285" s="14">
        <v>5</v>
      </c>
      <c r="E1285" s="11">
        <v>8582.2999999999993</v>
      </c>
      <c r="F1285" s="12" t="s">
        <v>2362</v>
      </c>
      <c r="G1285" s="13" t="s">
        <v>2366</v>
      </c>
      <c r="H1285" s="14" t="s">
        <v>2364</v>
      </c>
    </row>
    <row r="1286" spans="1:8" x14ac:dyDescent="0.3">
      <c r="A1286" s="11" t="s">
        <v>1299</v>
      </c>
      <c r="B1286" s="12" t="s">
        <v>3370</v>
      </c>
      <c r="C1286" s="13">
        <v>35</v>
      </c>
      <c r="D1286" s="14">
        <v>3</v>
      </c>
      <c r="E1286" s="11">
        <v>8573.2999999999993</v>
      </c>
      <c r="F1286" s="12" t="s">
        <v>2362</v>
      </c>
      <c r="G1286" s="13" t="s">
        <v>2362</v>
      </c>
      <c r="H1286" s="14" t="s">
        <v>2624</v>
      </c>
    </row>
    <row r="1287" spans="1:8" x14ac:dyDescent="0.3">
      <c r="A1287" s="16" t="s">
        <v>1300</v>
      </c>
      <c r="B1287" s="17" t="s">
        <v>3369</v>
      </c>
      <c r="C1287" s="18">
        <v>40</v>
      </c>
      <c r="D1287" s="3">
        <v>3</v>
      </c>
      <c r="E1287" s="16">
        <v>8572.0400000000009</v>
      </c>
      <c r="F1287" s="17" t="s">
        <v>2362</v>
      </c>
      <c r="G1287" s="18" t="s">
        <v>2362</v>
      </c>
      <c r="H1287" s="3" t="s">
        <v>2624</v>
      </c>
    </row>
    <row r="1288" spans="1:8" x14ac:dyDescent="0.3">
      <c r="A1288" s="11" t="s">
        <v>1301</v>
      </c>
      <c r="B1288" s="12" t="s">
        <v>3368</v>
      </c>
      <c r="C1288" s="13">
        <v>47</v>
      </c>
      <c r="D1288" s="14">
        <v>1</v>
      </c>
      <c r="E1288" s="11">
        <v>8569.86</v>
      </c>
      <c r="F1288" s="12" t="s">
        <v>2362</v>
      </c>
      <c r="G1288" s="13" t="s">
        <v>2363</v>
      </c>
      <c r="H1288" s="14" t="s">
        <v>2364</v>
      </c>
    </row>
    <row r="1289" spans="1:8" x14ac:dyDescent="0.3">
      <c r="A1289" s="16" t="s">
        <v>1302</v>
      </c>
      <c r="B1289" s="17" t="s">
        <v>3367</v>
      </c>
      <c r="C1289" s="18">
        <v>34</v>
      </c>
      <c r="D1289" s="3">
        <v>3</v>
      </c>
      <c r="E1289" s="16">
        <v>8567.25</v>
      </c>
      <c r="F1289" s="17" t="s">
        <v>2362</v>
      </c>
      <c r="G1289" s="18" t="s">
        <v>2366</v>
      </c>
      <c r="H1289" s="3" t="s">
        <v>2371</v>
      </c>
    </row>
    <row r="1290" spans="1:8" x14ac:dyDescent="0.3">
      <c r="A1290" s="11" t="s">
        <v>1303</v>
      </c>
      <c r="B1290" s="12" t="s">
        <v>3366</v>
      </c>
      <c r="C1290" s="13">
        <v>47</v>
      </c>
      <c r="D1290" s="14">
        <v>1</v>
      </c>
      <c r="E1290" s="11">
        <v>8556.91</v>
      </c>
      <c r="F1290" s="12" t="s">
        <v>2362</v>
      </c>
      <c r="G1290" s="13" t="s">
        <v>2366</v>
      </c>
      <c r="H1290" s="14" t="s">
        <v>2386</v>
      </c>
    </row>
    <row r="1291" spans="1:8" x14ac:dyDescent="0.3">
      <c r="A1291" s="16" t="s">
        <v>1304</v>
      </c>
      <c r="B1291" s="17" t="s">
        <v>3365</v>
      </c>
      <c r="C1291" s="18">
        <v>47</v>
      </c>
      <c r="D1291" s="3">
        <v>1</v>
      </c>
      <c r="E1291" s="16">
        <v>8551.35</v>
      </c>
      <c r="F1291" s="17" t="s">
        <v>2362</v>
      </c>
      <c r="G1291" s="18" t="s">
        <v>2362</v>
      </c>
      <c r="H1291" s="3" t="s">
        <v>2386</v>
      </c>
    </row>
    <row r="1292" spans="1:8" x14ac:dyDescent="0.3">
      <c r="A1292" s="11" t="s">
        <v>1305</v>
      </c>
      <c r="B1292" s="12" t="s">
        <v>3364</v>
      </c>
      <c r="C1292" s="13">
        <v>39</v>
      </c>
      <c r="D1292" s="14">
        <v>1</v>
      </c>
      <c r="E1292" s="11">
        <v>8547.69</v>
      </c>
      <c r="F1292" s="12" t="s">
        <v>2362</v>
      </c>
      <c r="G1292" s="13" t="s">
        <v>2366</v>
      </c>
      <c r="H1292" s="14" t="s">
        <v>2364</v>
      </c>
    </row>
    <row r="1293" spans="1:8" x14ac:dyDescent="0.3">
      <c r="A1293" s="16" t="s">
        <v>1306</v>
      </c>
      <c r="B1293" s="17" t="s">
        <v>3363</v>
      </c>
      <c r="C1293" s="18">
        <v>47</v>
      </c>
      <c r="D1293" s="3">
        <v>1</v>
      </c>
      <c r="E1293" s="16">
        <v>8539.67</v>
      </c>
      <c r="F1293" s="17" t="s">
        <v>2362</v>
      </c>
      <c r="G1293" s="18" t="s">
        <v>2363</v>
      </c>
      <c r="H1293" s="3" t="s">
        <v>2386</v>
      </c>
    </row>
    <row r="1294" spans="1:8" x14ac:dyDescent="0.3">
      <c r="A1294" s="11" t="s">
        <v>1307</v>
      </c>
      <c r="B1294" s="12" t="s">
        <v>3362</v>
      </c>
      <c r="C1294" s="13">
        <v>41</v>
      </c>
      <c r="D1294" s="14">
        <v>3</v>
      </c>
      <c r="E1294" s="11">
        <v>8538.2900000000009</v>
      </c>
      <c r="F1294" s="12" t="s">
        <v>2362</v>
      </c>
      <c r="G1294" s="13" t="s">
        <v>2363</v>
      </c>
      <c r="H1294" s="14" t="s">
        <v>2581</v>
      </c>
    </row>
    <row r="1295" spans="1:8" x14ac:dyDescent="0.3">
      <c r="A1295" s="16" t="s">
        <v>1308</v>
      </c>
      <c r="B1295" s="17" t="s">
        <v>3361</v>
      </c>
      <c r="C1295" s="18">
        <v>39</v>
      </c>
      <c r="D1295" s="3">
        <v>0</v>
      </c>
      <c r="E1295" s="16">
        <v>8534.67</v>
      </c>
      <c r="F1295" s="17" t="s">
        <v>2362</v>
      </c>
      <c r="G1295" s="18" t="s">
        <v>2363</v>
      </c>
      <c r="H1295" s="3" t="s">
        <v>2581</v>
      </c>
    </row>
    <row r="1296" spans="1:8" x14ac:dyDescent="0.3">
      <c r="A1296" s="16" t="s">
        <v>1309</v>
      </c>
      <c r="B1296" s="17" t="s">
        <v>3360</v>
      </c>
      <c r="C1296" s="18">
        <v>45</v>
      </c>
      <c r="D1296" s="3">
        <v>2</v>
      </c>
      <c r="E1296" s="16">
        <v>8527.5300000000007</v>
      </c>
      <c r="F1296" s="17" t="s">
        <v>2362</v>
      </c>
      <c r="G1296" s="18" t="s">
        <v>2362</v>
      </c>
      <c r="H1296" s="3" t="s">
        <v>2364</v>
      </c>
    </row>
    <row r="1297" spans="1:8" x14ac:dyDescent="0.3">
      <c r="A1297" s="11" t="s">
        <v>1310</v>
      </c>
      <c r="B1297" s="12" t="s">
        <v>3359</v>
      </c>
      <c r="C1297" s="13">
        <v>43</v>
      </c>
      <c r="D1297" s="14">
        <v>3</v>
      </c>
      <c r="E1297" s="11">
        <v>8522</v>
      </c>
      <c r="F1297" s="12" t="s">
        <v>2362</v>
      </c>
      <c r="G1297" s="13" t="s">
        <v>2362</v>
      </c>
      <c r="H1297" s="14" t="s">
        <v>2386</v>
      </c>
    </row>
    <row r="1298" spans="1:8" x14ac:dyDescent="0.3">
      <c r="A1298" s="16" t="s">
        <v>1311</v>
      </c>
      <c r="B1298" s="17" t="s">
        <v>3358</v>
      </c>
      <c r="C1298" s="18">
        <v>45</v>
      </c>
      <c r="D1298" s="3">
        <v>2</v>
      </c>
      <c r="E1298" s="16">
        <v>8520.0300000000007</v>
      </c>
      <c r="F1298" s="17" t="s">
        <v>2362</v>
      </c>
      <c r="G1298" s="18" t="s">
        <v>2363</v>
      </c>
      <c r="H1298" s="3" t="s">
        <v>2386</v>
      </c>
    </row>
    <row r="1299" spans="1:8" x14ac:dyDescent="0.3">
      <c r="A1299" s="11" t="s">
        <v>1312</v>
      </c>
      <c r="B1299" s="12" t="s">
        <v>3357</v>
      </c>
      <c r="C1299" s="13">
        <v>45</v>
      </c>
      <c r="D1299" s="14">
        <v>2</v>
      </c>
      <c r="E1299" s="11">
        <v>8516.83</v>
      </c>
      <c r="F1299" s="12" t="s">
        <v>2362</v>
      </c>
      <c r="G1299" s="13" t="s">
        <v>2366</v>
      </c>
      <c r="H1299" s="14" t="s">
        <v>2364</v>
      </c>
    </row>
    <row r="1300" spans="1:8" x14ac:dyDescent="0.3">
      <c r="A1300" s="16" t="s">
        <v>1313</v>
      </c>
      <c r="B1300" s="17" t="s">
        <v>3356</v>
      </c>
      <c r="C1300" s="18">
        <v>45</v>
      </c>
      <c r="D1300" s="3">
        <v>2</v>
      </c>
      <c r="E1300" s="16">
        <v>8515.76</v>
      </c>
      <c r="F1300" s="17" t="s">
        <v>2362</v>
      </c>
      <c r="G1300" s="18" t="s">
        <v>2362</v>
      </c>
      <c r="H1300" s="3" t="s">
        <v>2364</v>
      </c>
    </row>
    <row r="1301" spans="1:8" x14ac:dyDescent="0.3">
      <c r="A1301" s="11" t="s">
        <v>1314</v>
      </c>
      <c r="B1301" s="12" t="s">
        <v>3355</v>
      </c>
      <c r="C1301" s="13">
        <v>29</v>
      </c>
      <c r="D1301" s="14">
        <v>0</v>
      </c>
      <c r="E1301" s="11">
        <v>8471.65</v>
      </c>
      <c r="F1301" s="12" t="s">
        <v>2362</v>
      </c>
      <c r="G1301" s="13" t="s">
        <v>2366</v>
      </c>
      <c r="H1301" s="14" t="s">
        <v>2371</v>
      </c>
    </row>
    <row r="1302" spans="1:8" x14ac:dyDescent="0.3">
      <c r="A1302" s="16" t="s">
        <v>1315</v>
      </c>
      <c r="B1302" s="17" t="s">
        <v>3354</v>
      </c>
      <c r="C1302" s="18">
        <v>30</v>
      </c>
      <c r="D1302" s="3">
        <v>0</v>
      </c>
      <c r="E1302" s="16">
        <v>8466.35</v>
      </c>
      <c r="F1302" s="17" t="s">
        <v>2362</v>
      </c>
      <c r="G1302" s="18" t="s">
        <v>2362</v>
      </c>
      <c r="H1302" s="3" t="s">
        <v>2371</v>
      </c>
    </row>
    <row r="1303" spans="1:8" x14ac:dyDescent="0.3">
      <c r="A1303" s="11" t="s">
        <v>1316</v>
      </c>
      <c r="B1303" s="12" t="s">
        <v>3353</v>
      </c>
      <c r="C1303" s="13">
        <v>50</v>
      </c>
      <c r="D1303" s="14">
        <v>0</v>
      </c>
      <c r="E1303" s="11">
        <v>8457.82</v>
      </c>
      <c r="F1303" s="12" t="s">
        <v>2362</v>
      </c>
      <c r="G1303" s="13" t="s">
        <v>2363</v>
      </c>
      <c r="H1303" s="14" t="s">
        <v>2386</v>
      </c>
    </row>
    <row r="1304" spans="1:8" x14ac:dyDescent="0.3">
      <c r="A1304" s="16" t="s">
        <v>1317</v>
      </c>
      <c r="B1304" s="17" t="s">
        <v>3352</v>
      </c>
      <c r="C1304" s="18">
        <v>38</v>
      </c>
      <c r="D1304" s="3">
        <v>3</v>
      </c>
      <c r="E1304" s="16">
        <v>8450.82</v>
      </c>
      <c r="F1304" s="17" t="s">
        <v>2362</v>
      </c>
      <c r="G1304" s="18" t="s">
        <v>2362</v>
      </c>
      <c r="H1304" s="3" t="s">
        <v>2538</v>
      </c>
    </row>
    <row r="1305" spans="1:8" x14ac:dyDescent="0.3">
      <c r="A1305" s="11" t="s">
        <v>1318</v>
      </c>
      <c r="B1305" s="12" t="s">
        <v>3351</v>
      </c>
      <c r="C1305" s="13">
        <v>56</v>
      </c>
      <c r="D1305" s="14">
        <v>0</v>
      </c>
      <c r="E1305" s="11">
        <v>8448.66</v>
      </c>
      <c r="F1305" s="12" t="s">
        <v>2363</v>
      </c>
      <c r="G1305" s="13" t="s">
        <v>2366</v>
      </c>
      <c r="H1305" s="14" t="s">
        <v>2364</v>
      </c>
    </row>
    <row r="1306" spans="1:8" x14ac:dyDescent="0.3">
      <c r="A1306" s="16" t="s">
        <v>1319</v>
      </c>
      <c r="B1306" s="17" t="s">
        <v>3350</v>
      </c>
      <c r="C1306" s="18">
        <v>50</v>
      </c>
      <c r="D1306" s="3">
        <v>0</v>
      </c>
      <c r="E1306" s="16">
        <v>8444.4699999999993</v>
      </c>
      <c r="F1306" s="17" t="s">
        <v>2363</v>
      </c>
      <c r="G1306" s="18" t="s">
        <v>2366</v>
      </c>
      <c r="H1306" s="3" t="s">
        <v>2386</v>
      </c>
    </row>
    <row r="1307" spans="1:8" x14ac:dyDescent="0.3">
      <c r="A1307" s="11" t="s">
        <v>1320</v>
      </c>
      <c r="B1307" s="12" t="s">
        <v>3349</v>
      </c>
      <c r="C1307" s="13">
        <v>50</v>
      </c>
      <c r="D1307" s="14">
        <v>0</v>
      </c>
      <c r="E1307" s="11">
        <v>8442.67</v>
      </c>
      <c r="F1307" s="12" t="s">
        <v>2362</v>
      </c>
      <c r="G1307" s="13" t="s">
        <v>2363</v>
      </c>
      <c r="H1307" s="14" t="s">
        <v>2364</v>
      </c>
    </row>
    <row r="1308" spans="1:8" x14ac:dyDescent="0.3">
      <c r="A1308" s="16" t="s">
        <v>1321</v>
      </c>
      <c r="B1308" s="17" t="s">
        <v>3348</v>
      </c>
      <c r="C1308" s="18">
        <v>59</v>
      </c>
      <c r="D1308" s="3">
        <v>0</v>
      </c>
      <c r="E1308" s="16">
        <v>8440.0499999999993</v>
      </c>
      <c r="F1308" s="17" t="s">
        <v>2363</v>
      </c>
      <c r="G1308" s="18" t="s">
        <v>2362</v>
      </c>
      <c r="H1308" s="3" t="s">
        <v>2364</v>
      </c>
    </row>
    <row r="1309" spans="1:8" x14ac:dyDescent="0.3">
      <c r="A1309" s="11" t="s">
        <v>1322</v>
      </c>
      <c r="B1309" s="12" t="s">
        <v>3347</v>
      </c>
      <c r="C1309" s="13">
        <v>47</v>
      </c>
      <c r="D1309" s="14">
        <v>1</v>
      </c>
      <c r="E1309" s="11">
        <v>8428.07</v>
      </c>
      <c r="F1309" s="12" t="s">
        <v>2363</v>
      </c>
      <c r="G1309" s="13" t="s">
        <v>2362</v>
      </c>
      <c r="H1309" s="14" t="s">
        <v>2371</v>
      </c>
    </row>
    <row r="1310" spans="1:8" x14ac:dyDescent="0.3">
      <c r="A1310" s="16" t="s">
        <v>1323</v>
      </c>
      <c r="B1310" s="17" t="s">
        <v>3346</v>
      </c>
      <c r="C1310" s="18">
        <v>45</v>
      </c>
      <c r="D1310" s="3">
        <v>2</v>
      </c>
      <c r="E1310" s="16">
        <v>8413.4599999999991</v>
      </c>
      <c r="F1310" s="17" t="s">
        <v>2363</v>
      </c>
      <c r="G1310" s="18" t="s">
        <v>2366</v>
      </c>
      <c r="H1310" s="3" t="s">
        <v>2371</v>
      </c>
    </row>
    <row r="1311" spans="1:8" x14ac:dyDescent="0.3">
      <c r="A1311" s="11" t="s">
        <v>1324</v>
      </c>
      <c r="B1311" s="12" t="s">
        <v>3345</v>
      </c>
      <c r="C1311" s="13">
        <v>43</v>
      </c>
      <c r="D1311" s="14">
        <v>3</v>
      </c>
      <c r="E1311" s="11">
        <v>8410.0499999999993</v>
      </c>
      <c r="F1311" s="12" t="s">
        <v>2362</v>
      </c>
      <c r="G1311" s="13" t="s">
        <v>2362</v>
      </c>
      <c r="H1311" s="14" t="s">
        <v>2371</v>
      </c>
    </row>
    <row r="1312" spans="1:8" x14ac:dyDescent="0.3">
      <c r="A1312" s="16" t="s">
        <v>1325</v>
      </c>
      <c r="B1312" s="17" t="s">
        <v>3344</v>
      </c>
      <c r="C1312" s="18">
        <v>51</v>
      </c>
      <c r="D1312" s="3">
        <v>0</v>
      </c>
      <c r="E1312" s="16">
        <v>8400.01</v>
      </c>
      <c r="F1312" s="17" t="s">
        <v>2362</v>
      </c>
      <c r="G1312" s="18" t="s">
        <v>2363</v>
      </c>
      <c r="H1312" s="3" t="s">
        <v>2364</v>
      </c>
    </row>
    <row r="1313" spans="1:8" x14ac:dyDescent="0.3">
      <c r="A1313" s="11" t="s">
        <v>1326</v>
      </c>
      <c r="B1313" s="12" t="s">
        <v>3343</v>
      </c>
      <c r="C1313" s="13">
        <v>51</v>
      </c>
      <c r="D1313" s="14">
        <v>0</v>
      </c>
      <c r="E1313" s="11">
        <v>8396.6200000000008</v>
      </c>
      <c r="F1313" s="12" t="s">
        <v>2362</v>
      </c>
      <c r="G1313" s="13" t="s">
        <v>2363</v>
      </c>
      <c r="H1313" s="14" t="s">
        <v>2364</v>
      </c>
    </row>
    <row r="1314" spans="1:8" x14ac:dyDescent="0.3">
      <c r="A1314" s="16" t="s">
        <v>1327</v>
      </c>
      <c r="B1314" s="17" t="s">
        <v>3342</v>
      </c>
      <c r="C1314" s="18">
        <v>59</v>
      </c>
      <c r="D1314" s="3">
        <v>0</v>
      </c>
      <c r="E1314" s="16">
        <v>8355.5400000000009</v>
      </c>
      <c r="F1314" s="17" t="s">
        <v>2363</v>
      </c>
      <c r="G1314" s="18" t="s">
        <v>2363</v>
      </c>
      <c r="H1314" s="3" t="s">
        <v>2371</v>
      </c>
    </row>
    <row r="1315" spans="1:8" x14ac:dyDescent="0.3">
      <c r="A1315" s="11" t="s">
        <v>1328</v>
      </c>
      <c r="B1315" s="12" t="s">
        <v>3341</v>
      </c>
      <c r="C1315" s="13">
        <v>46</v>
      </c>
      <c r="D1315" s="14">
        <v>2</v>
      </c>
      <c r="E1315" s="11">
        <v>8347.16</v>
      </c>
      <c r="F1315" s="12" t="s">
        <v>2362</v>
      </c>
      <c r="G1315" s="13" t="s">
        <v>2366</v>
      </c>
      <c r="H1315" s="14" t="s">
        <v>2364</v>
      </c>
    </row>
    <row r="1316" spans="1:8" x14ac:dyDescent="0.3">
      <c r="A1316" s="11" t="s">
        <v>1329</v>
      </c>
      <c r="B1316" s="12" t="s">
        <v>3340</v>
      </c>
      <c r="C1316" s="13">
        <v>46</v>
      </c>
      <c r="D1316" s="14">
        <v>1</v>
      </c>
      <c r="E1316" s="11">
        <v>8342.91</v>
      </c>
      <c r="F1316" s="12" t="s">
        <v>2363</v>
      </c>
      <c r="G1316" s="13" t="s">
        <v>2366</v>
      </c>
      <c r="H1316" s="14" t="s">
        <v>2508</v>
      </c>
    </row>
    <row r="1317" spans="1:8" x14ac:dyDescent="0.3">
      <c r="A1317" s="16" t="s">
        <v>1330</v>
      </c>
      <c r="B1317" s="17" t="s">
        <v>3339</v>
      </c>
      <c r="C1317" s="18">
        <v>46</v>
      </c>
      <c r="D1317" s="3">
        <v>1</v>
      </c>
      <c r="E1317" s="16">
        <v>8334.59</v>
      </c>
      <c r="F1317" s="17" t="s">
        <v>2363</v>
      </c>
      <c r="G1317" s="18" t="s">
        <v>2362</v>
      </c>
      <c r="H1317" s="3" t="s">
        <v>2508</v>
      </c>
    </row>
    <row r="1318" spans="1:8" x14ac:dyDescent="0.3">
      <c r="A1318" s="11" t="s">
        <v>1331</v>
      </c>
      <c r="B1318" s="12" t="s">
        <v>3338</v>
      </c>
      <c r="C1318" s="13">
        <v>46</v>
      </c>
      <c r="D1318" s="14">
        <v>1</v>
      </c>
      <c r="E1318" s="11">
        <v>8334.4599999999991</v>
      </c>
      <c r="F1318" s="12" t="s">
        <v>2363</v>
      </c>
      <c r="G1318" s="13" t="s">
        <v>2362</v>
      </c>
      <c r="H1318" s="14" t="s">
        <v>2508</v>
      </c>
    </row>
    <row r="1319" spans="1:8" x14ac:dyDescent="0.3">
      <c r="A1319" s="16" t="s">
        <v>1332</v>
      </c>
      <c r="B1319" s="17" t="s">
        <v>2751</v>
      </c>
      <c r="C1319" s="18">
        <v>29</v>
      </c>
      <c r="D1319" s="3">
        <v>0</v>
      </c>
      <c r="E1319" s="16">
        <v>8314.65</v>
      </c>
      <c r="F1319" s="17" t="s">
        <v>2362</v>
      </c>
      <c r="G1319" s="18" t="s">
        <v>2366</v>
      </c>
      <c r="H1319" s="3" t="s">
        <v>2371</v>
      </c>
    </row>
    <row r="1320" spans="1:8" x14ac:dyDescent="0.3">
      <c r="A1320" s="11" t="s">
        <v>1333</v>
      </c>
      <c r="B1320" s="12" t="s">
        <v>3337</v>
      </c>
      <c r="C1320" s="13">
        <v>43</v>
      </c>
      <c r="D1320" s="14">
        <v>2</v>
      </c>
      <c r="E1320" s="11">
        <v>8310.84</v>
      </c>
      <c r="F1320" s="12" t="s">
        <v>2362</v>
      </c>
      <c r="G1320" s="13" t="s">
        <v>2362</v>
      </c>
      <c r="H1320" s="14" t="s">
        <v>2371</v>
      </c>
    </row>
    <row r="1321" spans="1:8" x14ac:dyDescent="0.3">
      <c r="A1321" s="16" t="s">
        <v>1334</v>
      </c>
      <c r="B1321" s="17" t="s">
        <v>3336</v>
      </c>
      <c r="C1321" s="18">
        <v>44</v>
      </c>
      <c r="D1321" s="3">
        <v>2</v>
      </c>
      <c r="E1321" s="16">
        <v>8302.5400000000009</v>
      </c>
      <c r="F1321" s="17" t="s">
        <v>2363</v>
      </c>
      <c r="G1321" s="18" t="s">
        <v>2363</v>
      </c>
      <c r="H1321" s="3" t="s">
        <v>2508</v>
      </c>
    </row>
    <row r="1322" spans="1:8" x14ac:dyDescent="0.3">
      <c r="A1322" s="11" t="s">
        <v>1335</v>
      </c>
      <c r="B1322" s="12" t="s">
        <v>3335</v>
      </c>
      <c r="C1322" s="13">
        <v>49</v>
      </c>
      <c r="D1322" s="14">
        <v>0</v>
      </c>
      <c r="E1322" s="11">
        <v>8283.68</v>
      </c>
      <c r="F1322" s="12" t="s">
        <v>2362</v>
      </c>
      <c r="G1322" s="13" t="s">
        <v>2363</v>
      </c>
      <c r="H1322" s="14" t="s">
        <v>2364</v>
      </c>
    </row>
    <row r="1323" spans="1:8" x14ac:dyDescent="0.3">
      <c r="A1323" s="16" t="s">
        <v>1336</v>
      </c>
      <c r="B1323" s="17" t="s">
        <v>3334</v>
      </c>
      <c r="C1323" s="18">
        <v>48</v>
      </c>
      <c r="D1323" s="3">
        <v>0</v>
      </c>
      <c r="E1323" s="16">
        <v>8280.6200000000008</v>
      </c>
      <c r="F1323" s="17" t="s">
        <v>2362</v>
      </c>
      <c r="G1323" s="18" t="s">
        <v>2362</v>
      </c>
      <c r="H1323" s="3" t="s">
        <v>2364</v>
      </c>
    </row>
    <row r="1324" spans="1:8" x14ac:dyDescent="0.3">
      <c r="A1324" s="11" t="s">
        <v>1337</v>
      </c>
      <c r="B1324" s="12" t="s">
        <v>3333</v>
      </c>
      <c r="C1324" s="13">
        <v>48</v>
      </c>
      <c r="D1324" s="14">
        <v>0</v>
      </c>
      <c r="E1324" s="11">
        <v>8277.52</v>
      </c>
      <c r="F1324" s="12" t="s">
        <v>2362</v>
      </c>
      <c r="G1324" s="13" t="s">
        <v>2362</v>
      </c>
      <c r="H1324" s="14" t="s">
        <v>2386</v>
      </c>
    </row>
    <row r="1325" spans="1:8" x14ac:dyDescent="0.3">
      <c r="A1325" s="16" t="s">
        <v>1338</v>
      </c>
      <c r="B1325" s="17" t="s">
        <v>3332</v>
      </c>
      <c r="C1325" s="18">
        <v>22</v>
      </c>
      <c r="D1325" s="3">
        <v>0</v>
      </c>
      <c r="E1325" s="16">
        <v>8271.4599999999991</v>
      </c>
      <c r="F1325" s="17" t="s">
        <v>2362</v>
      </c>
      <c r="G1325" s="18" t="s">
        <v>2366</v>
      </c>
      <c r="H1325" s="3" t="s">
        <v>2583</v>
      </c>
    </row>
    <row r="1326" spans="1:8" x14ac:dyDescent="0.3">
      <c r="A1326" s="16" t="s">
        <v>1339</v>
      </c>
      <c r="B1326" s="17" t="s">
        <v>3331</v>
      </c>
      <c r="C1326" s="18">
        <v>48</v>
      </c>
      <c r="D1326" s="3">
        <v>0</v>
      </c>
      <c r="E1326" s="16">
        <v>8269.0400000000009</v>
      </c>
      <c r="F1326" s="17" t="s">
        <v>2362</v>
      </c>
      <c r="G1326" s="18" t="s">
        <v>2366</v>
      </c>
      <c r="H1326" s="3" t="s">
        <v>2386</v>
      </c>
    </row>
    <row r="1327" spans="1:8" x14ac:dyDescent="0.3">
      <c r="A1327" s="11" t="s">
        <v>1340</v>
      </c>
      <c r="B1327" s="12" t="s">
        <v>3330</v>
      </c>
      <c r="C1327" s="13">
        <v>58</v>
      </c>
      <c r="D1327" s="14">
        <v>0</v>
      </c>
      <c r="E1327" s="11">
        <v>8268</v>
      </c>
      <c r="F1327" s="12" t="s">
        <v>2363</v>
      </c>
      <c r="G1327" s="13" t="s">
        <v>2363</v>
      </c>
      <c r="H1327" s="14" t="s">
        <v>2364</v>
      </c>
    </row>
    <row r="1328" spans="1:8" x14ac:dyDescent="0.3">
      <c r="A1328" s="16" t="s">
        <v>1341</v>
      </c>
      <c r="B1328" s="17" t="s">
        <v>2846</v>
      </c>
      <c r="C1328" s="18">
        <v>40</v>
      </c>
      <c r="D1328" s="3">
        <v>3</v>
      </c>
      <c r="E1328" s="16">
        <v>8252.2800000000007</v>
      </c>
      <c r="F1328" s="17" t="s">
        <v>2362</v>
      </c>
      <c r="G1328" s="18" t="s">
        <v>2362</v>
      </c>
      <c r="H1328" s="3" t="s">
        <v>2581</v>
      </c>
    </row>
    <row r="1329" spans="1:8" x14ac:dyDescent="0.3">
      <c r="A1329" s="11" t="s">
        <v>1342</v>
      </c>
      <c r="B1329" s="12" t="s">
        <v>3329</v>
      </c>
      <c r="C1329" s="13">
        <v>46</v>
      </c>
      <c r="D1329" s="14">
        <v>1</v>
      </c>
      <c r="E1329" s="11">
        <v>8240.59</v>
      </c>
      <c r="F1329" s="12" t="s">
        <v>2362</v>
      </c>
      <c r="G1329" s="13" t="s">
        <v>2362</v>
      </c>
      <c r="H1329" s="14" t="s">
        <v>2364</v>
      </c>
    </row>
    <row r="1330" spans="1:8" x14ac:dyDescent="0.3">
      <c r="A1330" s="16" t="s">
        <v>1343</v>
      </c>
      <c r="B1330" s="17" t="s">
        <v>3328</v>
      </c>
      <c r="C1330" s="18">
        <v>46</v>
      </c>
      <c r="D1330" s="3">
        <v>1</v>
      </c>
      <c r="E1330" s="16">
        <v>8233.1</v>
      </c>
      <c r="F1330" s="17" t="s">
        <v>2362</v>
      </c>
      <c r="G1330" s="18" t="s">
        <v>2362</v>
      </c>
      <c r="H1330" s="3" t="s">
        <v>2364</v>
      </c>
    </row>
    <row r="1331" spans="1:8" x14ac:dyDescent="0.3">
      <c r="A1331" s="11" t="s">
        <v>1344</v>
      </c>
      <c r="B1331" s="12" t="s">
        <v>3327</v>
      </c>
      <c r="C1331" s="13">
        <v>46</v>
      </c>
      <c r="D1331" s="14">
        <v>1</v>
      </c>
      <c r="E1331" s="11">
        <v>8232.64</v>
      </c>
      <c r="F1331" s="12" t="s">
        <v>2362</v>
      </c>
      <c r="G1331" s="13" t="s">
        <v>2363</v>
      </c>
      <c r="H1331" s="14" t="s">
        <v>2364</v>
      </c>
    </row>
    <row r="1332" spans="1:8" x14ac:dyDescent="0.3">
      <c r="A1332" s="16" t="s">
        <v>1345</v>
      </c>
      <c r="B1332" s="17" t="s">
        <v>3326</v>
      </c>
      <c r="C1332" s="18">
        <v>44</v>
      </c>
      <c r="D1332" s="3">
        <v>2</v>
      </c>
      <c r="E1332" s="16">
        <v>8219.2000000000007</v>
      </c>
      <c r="F1332" s="17" t="s">
        <v>2362</v>
      </c>
      <c r="G1332" s="18" t="s">
        <v>2362</v>
      </c>
      <c r="H1332" s="3" t="s">
        <v>2364</v>
      </c>
    </row>
    <row r="1333" spans="1:8" x14ac:dyDescent="0.3">
      <c r="A1333" s="11" t="s">
        <v>1346</v>
      </c>
      <c r="B1333" s="12" t="s">
        <v>3325</v>
      </c>
      <c r="C1333" s="13">
        <v>44</v>
      </c>
      <c r="D1333" s="14">
        <v>2</v>
      </c>
      <c r="E1333" s="11">
        <v>8211.1</v>
      </c>
      <c r="F1333" s="12" t="s">
        <v>2362</v>
      </c>
      <c r="G1333" s="13" t="s">
        <v>2363</v>
      </c>
      <c r="H1333" s="14" t="s">
        <v>2364</v>
      </c>
    </row>
    <row r="1334" spans="1:8" x14ac:dyDescent="0.3">
      <c r="A1334" s="16" t="s">
        <v>1347</v>
      </c>
      <c r="B1334" s="17" t="s">
        <v>3324</v>
      </c>
      <c r="C1334" s="18">
        <v>60</v>
      </c>
      <c r="D1334" s="3">
        <v>0</v>
      </c>
      <c r="E1334" s="16">
        <v>8188.12</v>
      </c>
      <c r="F1334" s="17" t="s">
        <v>2363</v>
      </c>
      <c r="G1334" s="18" t="s">
        <v>2363</v>
      </c>
      <c r="H1334" s="3" t="s">
        <v>2364</v>
      </c>
    </row>
    <row r="1335" spans="1:8" x14ac:dyDescent="0.3">
      <c r="A1335" s="11" t="s">
        <v>1348</v>
      </c>
      <c r="B1335" s="12" t="s">
        <v>3323</v>
      </c>
      <c r="C1335" s="13">
        <v>25</v>
      </c>
      <c r="D1335" s="14">
        <v>0</v>
      </c>
      <c r="E1335" s="11">
        <v>8182.89</v>
      </c>
      <c r="F1335" s="12" t="s">
        <v>2362</v>
      </c>
      <c r="G1335" s="13" t="s">
        <v>2366</v>
      </c>
      <c r="H1335" s="14" t="s">
        <v>2849</v>
      </c>
    </row>
    <row r="1336" spans="1:8" x14ac:dyDescent="0.3">
      <c r="A1336" s="11" t="s">
        <v>1349</v>
      </c>
      <c r="B1336" s="12" t="s">
        <v>2999</v>
      </c>
      <c r="C1336" s="13">
        <v>40</v>
      </c>
      <c r="D1336" s="14">
        <v>3</v>
      </c>
      <c r="E1336" s="11">
        <v>8179.51</v>
      </c>
      <c r="F1336" s="12" t="s">
        <v>2362</v>
      </c>
      <c r="G1336" s="13" t="s">
        <v>2362</v>
      </c>
      <c r="H1336" s="14" t="s">
        <v>2831</v>
      </c>
    </row>
    <row r="1337" spans="1:8" x14ac:dyDescent="0.3">
      <c r="A1337" s="16" t="s">
        <v>1350</v>
      </c>
      <c r="B1337" s="17" t="s">
        <v>3322</v>
      </c>
      <c r="C1337" s="18">
        <v>59</v>
      </c>
      <c r="D1337" s="3">
        <v>0</v>
      </c>
      <c r="E1337" s="16">
        <v>8177.9</v>
      </c>
      <c r="F1337" s="17" t="s">
        <v>2363</v>
      </c>
      <c r="G1337" s="18" t="s">
        <v>2366</v>
      </c>
      <c r="H1337" s="3" t="s">
        <v>2364</v>
      </c>
    </row>
    <row r="1338" spans="1:8" x14ac:dyDescent="0.3">
      <c r="A1338" s="11" t="s">
        <v>1351</v>
      </c>
      <c r="B1338" s="12" t="s">
        <v>3321</v>
      </c>
      <c r="C1338" s="13">
        <v>40</v>
      </c>
      <c r="D1338" s="14">
        <v>4</v>
      </c>
      <c r="E1338" s="11">
        <v>8162.72</v>
      </c>
      <c r="F1338" s="12" t="s">
        <v>2363</v>
      </c>
      <c r="G1338" s="13" t="s">
        <v>2363</v>
      </c>
      <c r="H1338" s="14" t="s">
        <v>2371</v>
      </c>
    </row>
    <row r="1339" spans="1:8" x14ac:dyDescent="0.3">
      <c r="A1339" s="16" t="s">
        <v>1352</v>
      </c>
      <c r="B1339" s="17" t="s">
        <v>3320</v>
      </c>
      <c r="C1339" s="18">
        <v>32</v>
      </c>
      <c r="D1339" s="3">
        <v>3</v>
      </c>
      <c r="E1339" s="16">
        <v>8157.92</v>
      </c>
      <c r="F1339" s="17" t="s">
        <v>2362</v>
      </c>
      <c r="G1339" s="18" t="s">
        <v>2363</v>
      </c>
      <c r="H1339" s="3" t="s">
        <v>2538</v>
      </c>
    </row>
    <row r="1340" spans="1:8" x14ac:dyDescent="0.3">
      <c r="A1340" s="11" t="s">
        <v>1353</v>
      </c>
      <c r="B1340" s="12" t="s">
        <v>3319</v>
      </c>
      <c r="C1340" s="13">
        <v>49</v>
      </c>
      <c r="D1340" s="14">
        <v>0</v>
      </c>
      <c r="E1340" s="11">
        <v>8125.78</v>
      </c>
      <c r="F1340" s="12" t="s">
        <v>2362</v>
      </c>
      <c r="G1340" s="13" t="s">
        <v>2362</v>
      </c>
      <c r="H1340" s="14" t="s">
        <v>2364</v>
      </c>
    </row>
    <row r="1341" spans="1:8" x14ac:dyDescent="0.3">
      <c r="A1341" s="16" t="s">
        <v>1354</v>
      </c>
      <c r="B1341" s="17" t="s">
        <v>3318</v>
      </c>
      <c r="C1341" s="18">
        <v>49</v>
      </c>
      <c r="D1341" s="3">
        <v>0</v>
      </c>
      <c r="E1341" s="16">
        <v>8124.41</v>
      </c>
      <c r="F1341" s="17" t="s">
        <v>2363</v>
      </c>
      <c r="G1341" s="18" t="s">
        <v>2366</v>
      </c>
      <c r="H1341" s="3" t="s">
        <v>2364</v>
      </c>
    </row>
    <row r="1342" spans="1:8" x14ac:dyDescent="0.3">
      <c r="A1342" s="11" t="s">
        <v>1355</v>
      </c>
      <c r="B1342" s="12" t="s">
        <v>3317</v>
      </c>
      <c r="C1342" s="13">
        <v>49</v>
      </c>
      <c r="D1342" s="14">
        <v>0</v>
      </c>
      <c r="E1342" s="11">
        <v>8116.68</v>
      </c>
      <c r="F1342" s="12" t="s">
        <v>2363</v>
      </c>
      <c r="G1342" s="13" t="s">
        <v>2366</v>
      </c>
      <c r="H1342" s="14" t="s">
        <v>2386</v>
      </c>
    </row>
    <row r="1343" spans="1:8" x14ac:dyDescent="0.3">
      <c r="A1343" s="16" t="s">
        <v>1356</v>
      </c>
      <c r="B1343" s="17" t="s">
        <v>3316</v>
      </c>
      <c r="C1343" s="18">
        <v>44</v>
      </c>
      <c r="D1343" s="3">
        <v>2</v>
      </c>
      <c r="E1343" s="16">
        <v>8116.27</v>
      </c>
      <c r="F1343" s="17" t="s">
        <v>2363</v>
      </c>
      <c r="G1343" s="18" t="s">
        <v>2366</v>
      </c>
      <c r="H1343" s="3" t="s">
        <v>2371</v>
      </c>
    </row>
    <row r="1344" spans="1:8" x14ac:dyDescent="0.3">
      <c r="A1344" s="11" t="s">
        <v>1357</v>
      </c>
      <c r="B1344" s="12" t="s">
        <v>3315</v>
      </c>
      <c r="C1344" s="13">
        <v>49</v>
      </c>
      <c r="D1344" s="14">
        <v>0</v>
      </c>
      <c r="E1344" s="11">
        <v>8112.59</v>
      </c>
      <c r="F1344" s="12" t="s">
        <v>2362</v>
      </c>
      <c r="G1344" s="13" t="s">
        <v>2362</v>
      </c>
      <c r="H1344" s="14" t="s">
        <v>2364</v>
      </c>
    </row>
    <row r="1345" spans="1:8" x14ac:dyDescent="0.3">
      <c r="A1345" s="16" t="s">
        <v>1358</v>
      </c>
      <c r="B1345" s="17" t="s">
        <v>3314</v>
      </c>
      <c r="C1345" s="18">
        <v>55</v>
      </c>
      <c r="D1345" s="3">
        <v>0</v>
      </c>
      <c r="E1345" s="16">
        <v>8091.3</v>
      </c>
      <c r="F1345" s="17" t="s">
        <v>2363</v>
      </c>
      <c r="G1345" s="18" t="s">
        <v>2366</v>
      </c>
      <c r="H1345" s="3" t="s">
        <v>2371</v>
      </c>
    </row>
    <row r="1346" spans="1:8" x14ac:dyDescent="0.3">
      <c r="A1346" s="16" t="s">
        <v>1359</v>
      </c>
      <c r="B1346" s="17" t="s">
        <v>3313</v>
      </c>
      <c r="C1346" s="18">
        <v>47</v>
      </c>
      <c r="D1346" s="3">
        <v>1</v>
      </c>
      <c r="E1346" s="16">
        <v>8083.92</v>
      </c>
      <c r="F1346" s="17" t="s">
        <v>2363</v>
      </c>
      <c r="G1346" s="18" t="s">
        <v>2363</v>
      </c>
      <c r="H1346" s="3" t="s">
        <v>2364</v>
      </c>
    </row>
    <row r="1347" spans="1:8" x14ac:dyDescent="0.3">
      <c r="A1347" s="11" t="s">
        <v>1360</v>
      </c>
      <c r="B1347" s="12" t="s">
        <v>3312</v>
      </c>
      <c r="C1347" s="13">
        <v>28</v>
      </c>
      <c r="D1347" s="14">
        <v>0</v>
      </c>
      <c r="E1347" s="11">
        <v>8081.74</v>
      </c>
      <c r="F1347" s="12" t="s">
        <v>2362</v>
      </c>
      <c r="G1347" s="13" t="s">
        <v>2362</v>
      </c>
      <c r="H1347" s="14" t="s">
        <v>2849</v>
      </c>
    </row>
    <row r="1348" spans="1:8" x14ac:dyDescent="0.3">
      <c r="A1348" s="16" t="s">
        <v>1361</v>
      </c>
      <c r="B1348" s="17" t="s">
        <v>3311</v>
      </c>
      <c r="C1348" s="18">
        <v>21</v>
      </c>
      <c r="D1348" s="3">
        <v>0</v>
      </c>
      <c r="E1348" s="16">
        <v>8081.26</v>
      </c>
      <c r="F1348" s="17" t="s">
        <v>2362</v>
      </c>
      <c r="G1348" s="18" t="s">
        <v>2362</v>
      </c>
      <c r="H1348" s="3" t="s">
        <v>2371</v>
      </c>
    </row>
    <row r="1349" spans="1:8" x14ac:dyDescent="0.3">
      <c r="A1349" s="11" t="s">
        <v>1362</v>
      </c>
      <c r="B1349" s="12" t="s">
        <v>3310</v>
      </c>
      <c r="C1349" s="13">
        <v>29</v>
      </c>
      <c r="D1349" s="14">
        <v>0</v>
      </c>
      <c r="E1349" s="11">
        <v>8077.41</v>
      </c>
      <c r="F1349" s="12" t="s">
        <v>2362</v>
      </c>
      <c r="G1349" s="13" t="s">
        <v>2366</v>
      </c>
      <c r="H1349" s="14" t="s">
        <v>2849</v>
      </c>
    </row>
    <row r="1350" spans="1:8" x14ac:dyDescent="0.3">
      <c r="A1350" s="16" t="s">
        <v>1363</v>
      </c>
      <c r="B1350" s="17" t="s">
        <v>3309</v>
      </c>
      <c r="C1350" s="18">
        <v>57</v>
      </c>
      <c r="D1350" s="3">
        <v>0</v>
      </c>
      <c r="E1350" s="16">
        <v>8071.57</v>
      </c>
      <c r="F1350" s="17" t="s">
        <v>2363</v>
      </c>
      <c r="G1350" s="18" t="s">
        <v>2366</v>
      </c>
      <c r="H1350" s="3" t="s">
        <v>2386</v>
      </c>
    </row>
    <row r="1351" spans="1:8" x14ac:dyDescent="0.3">
      <c r="A1351" s="11" t="s">
        <v>1364</v>
      </c>
      <c r="B1351" s="12" t="s">
        <v>3308</v>
      </c>
      <c r="C1351" s="13">
        <v>47</v>
      </c>
      <c r="D1351" s="14">
        <v>1</v>
      </c>
      <c r="E1351" s="11">
        <v>8068.19</v>
      </c>
      <c r="F1351" s="12" t="s">
        <v>2363</v>
      </c>
      <c r="G1351" s="13" t="s">
        <v>2362</v>
      </c>
      <c r="H1351" s="14" t="s">
        <v>2386</v>
      </c>
    </row>
    <row r="1352" spans="1:8" x14ac:dyDescent="0.3">
      <c r="A1352" s="16" t="s">
        <v>1365</v>
      </c>
      <c r="B1352" s="17" t="s">
        <v>3307</v>
      </c>
      <c r="C1352" s="18">
        <v>57</v>
      </c>
      <c r="D1352" s="3">
        <v>0</v>
      </c>
      <c r="E1352" s="16">
        <v>8067.83</v>
      </c>
      <c r="F1352" s="17" t="s">
        <v>2363</v>
      </c>
      <c r="G1352" s="18" t="s">
        <v>2366</v>
      </c>
      <c r="H1352" s="3" t="s">
        <v>2364</v>
      </c>
    </row>
    <row r="1353" spans="1:8" x14ac:dyDescent="0.3">
      <c r="A1353" s="11" t="s">
        <v>1366</v>
      </c>
      <c r="B1353" s="12" t="s">
        <v>3306</v>
      </c>
      <c r="C1353" s="13">
        <v>47</v>
      </c>
      <c r="D1353" s="14">
        <v>1</v>
      </c>
      <c r="E1353" s="11">
        <v>8062.76</v>
      </c>
      <c r="F1353" s="12" t="s">
        <v>2363</v>
      </c>
      <c r="G1353" s="13" t="s">
        <v>2363</v>
      </c>
      <c r="H1353" s="14" t="s">
        <v>2386</v>
      </c>
    </row>
    <row r="1354" spans="1:8" x14ac:dyDescent="0.3">
      <c r="A1354" s="16" t="s">
        <v>1367</v>
      </c>
      <c r="B1354" s="17" t="s">
        <v>3305</v>
      </c>
      <c r="C1354" s="18">
        <v>52</v>
      </c>
      <c r="D1354" s="3">
        <v>0</v>
      </c>
      <c r="E1354" s="16">
        <v>8062.31</v>
      </c>
      <c r="F1354" s="17" t="s">
        <v>2362</v>
      </c>
      <c r="G1354" s="18" t="s">
        <v>2366</v>
      </c>
      <c r="H1354" s="3" t="s">
        <v>2364</v>
      </c>
    </row>
    <row r="1355" spans="1:8" x14ac:dyDescent="0.3">
      <c r="A1355" s="11" t="s">
        <v>1368</v>
      </c>
      <c r="B1355" s="12" t="s">
        <v>3304</v>
      </c>
      <c r="C1355" s="13">
        <v>40</v>
      </c>
      <c r="D1355" s="14">
        <v>3</v>
      </c>
      <c r="E1355" s="11">
        <v>8059.68</v>
      </c>
      <c r="F1355" s="12" t="s">
        <v>2362</v>
      </c>
      <c r="G1355" s="13" t="s">
        <v>2363</v>
      </c>
      <c r="H1355" s="14" t="s">
        <v>2371</v>
      </c>
    </row>
    <row r="1356" spans="1:8" x14ac:dyDescent="0.3">
      <c r="A1356" s="11" t="s">
        <v>1369</v>
      </c>
      <c r="B1356" s="12" t="s">
        <v>3303</v>
      </c>
      <c r="C1356" s="13">
        <v>37</v>
      </c>
      <c r="D1356" s="14">
        <v>3</v>
      </c>
      <c r="E1356" s="11">
        <v>8059.06</v>
      </c>
      <c r="F1356" s="12" t="s">
        <v>2362</v>
      </c>
      <c r="G1356" s="13" t="s">
        <v>2363</v>
      </c>
      <c r="H1356" s="14" t="s">
        <v>2371</v>
      </c>
    </row>
    <row r="1357" spans="1:8" x14ac:dyDescent="0.3">
      <c r="A1357" s="16" t="s">
        <v>1370</v>
      </c>
      <c r="B1357" s="17" t="s">
        <v>3302</v>
      </c>
      <c r="C1357" s="18">
        <v>19</v>
      </c>
      <c r="D1357" s="3">
        <v>0</v>
      </c>
      <c r="E1357" s="16">
        <v>8035.64</v>
      </c>
      <c r="F1357" s="17" t="s">
        <v>2362</v>
      </c>
      <c r="G1357" s="18" t="s">
        <v>2362</v>
      </c>
      <c r="H1357" s="3" t="s">
        <v>2371</v>
      </c>
    </row>
    <row r="1358" spans="1:8" x14ac:dyDescent="0.3">
      <c r="A1358" s="11" t="s">
        <v>1371</v>
      </c>
      <c r="B1358" s="12" t="s">
        <v>3301</v>
      </c>
      <c r="C1358" s="13">
        <v>45</v>
      </c>
      <c r="D1358" s="14">
        <v>2</v>
      </c>
      <c r="E1358" s="11">
        <v>8027.97</v>
      </c>
      <c r="F1358" s="12" t="s">
        <v>2363</v>
      </c>
      <c r="G1358" s="13" t="s">
        <v>2362</v>
      </c>
      <c r="H1358" s="14" t="s">
        <v>2386</v>
      </c>
    </row>
    <row r="1359" spans="1:8" x14ac:dyDescent="0.3">
      <c r="A1359" s="16" t="s">
        <v>1372</v>
      </c>
      <c r="B1359" s="17" t="s">
        <v>3300</v>
      </c>
      <c r="C1359" s="18">
        <v>46</v>
      </c>
      <c r="D1359" s="3">
        <v>0</v>
      </c>
      <c r="E1359" s="16">
        <v>8026.67</v>
      </c>
      <c r="F1359" s="17" t="s">
        <v>2362</v>
      </c>
      <c r="G1359" s="18" t="s">
        <v>2362</v>
      </c>
      <c r="H1359" s="3" t="s">
        <v>2371</v>
      </c>
    </row>
    <row r="1360" spans="1:8" x14ac:dyDescent="0.3">
      <c r="A1360" s="11" t="s">
        <v>1373</v>
      </c>
      <c r="B1360" s="12" t="s">
        <v>3299</v>
      </c>
      <c r="C1360" s="13">
        <v>44</v>
      </c>
      <c r="D1360" s="14">
        <v>1</v>
      </c>
      <c r="E1360" s="11">
        <v>8023.14</v>
      </c>
      <c r="F1360" s="12" t="s">
        <v>2362</v>
      </c>
      <c r="G1360" s="13" t="s">
        <v>2363</v>
      </c>
      <c r="H1360" s="14" t="s">
        <v>2371</v>
      </c>
    </row>
    <row r="1361" spans="1:8" x14ac:dyDescent="0.3">
      <c r="A1361" s="16" t="s">
        <v>1374</v>
      </c>
      <c r="B1361" s="17" t="s">
        <v>3298</v>
      </c>
      <c r="C1361" s="18">
        <v>33</v>
      </c>
      <c r="D1361" s="3">
        <v>3</v>
      </c>
      <c r="E1361" s="16">
        <v>8021.11</v>
      </c>
      <c r="F1361" s="17" t="s">
        <v>2362</v>
      </c>
      <c r="G1361" s="18" t="s">
        <v>2366</v>
      </c>
      <c r="H1361" s="3" t="s">
        <v>2371</v>
      </c>
    </row>
    <row r="1362" spans="1:8" x14ac:dyDescent="0.3">
      <c r="A1362" s="11" t="s">
        <v>1375</v>
      </c>
      <c r="B1362" s="12" t="s">
        <v>3297</v>
      </c>
      <c r="C1362" s="13">
        <v>42</v>
      </c>
      <c r="D1362" s="14">
        <v>2</v>
      </c>
      <c r="E1362" s="11">
        <v>8017.06</v>
      </c>
      <c r="F1362" s="12" t="s">
        <v>2362</v>
      </c>
      <c r="G1362" s="13" t="s">
        <v>2362</v>
      </c>
      <c r="H1362" s="14" t="s">
        <v>2371</v>
      </c>
    </row>
    <row r="1363" spans="1:8" x14ac:dyDescent="0.3">
      <c r="A1363" s="16" t="s">
        <v>1376</v>
      </c>
      <c r="B1363" s="17" t="s">
        <v>3296</v>
      </c>
      <c r="C1363" s="18">
        <v>27</v>
      </c>
      <c r="D1363" s="3">
        <v>0</v>
      </c>
      <c r="E1363" s="16">
        <v>8014.62</v>
      </c>
      <c r="F1363" s="17" t="s">
        <v>2362</v>
      </c>
      <c r="G1363" s="18" t="s">
        <v>2363</v>
      </c>
      <c r="H1363" s="3" t="s">
        <v>2371</v>
      </c>
    </row>
    <row r="1364" spans="1:8" x14ac:dyDescent="0.3">
      <c r="A1364" s="11" t="s">
        <v>1377</v>
      </c>
      <c r="B1364" s="12" t="s">
        <v>3295</v>
      </c>
      <c r="C1364" s="13">
        <v>60</v>
      </c>
      <c r="D1364" s="14">
        <v>0</v>
      </c>
      <c r="E1364" s="11">
        <v>8004.96</v>
      </c>
      <c r="F1364" s="12" t="s">
        <v>2363</v>
      </c>
      <c r="G1364" s="13" t="s">
        <v>2366</v>
      </c>
      <c r="H1364" s="14" t="s">
        <v>2364</v>
      </c>
    </row>
    <row r="1365" spans="1:8" x14ac:dyDescent="0.3">
      <c r="A1365" s="16" t="s">
        <v>1378</v>
      </c>
      <c r="B1365" s="17" t="s">
        <v>3294</v>
      </c>
      <c r="C1365" s="18">
        <v>39</v>
      </c>
      <c r="D1365" s="3">
        <v>3</v>
      </c>
      <c r="E1365" s="16">
        <v>7986.48</v>
      </c>
      <c r="F1365" s="17" t="s">
        <v>2362</v>
      </c>
      <c r="G1365" s="18" t="s">
        <v>2363</v>
      </c>
      <c r="H1365" s="3" t="s">
        <v>2581</v>
      </c>
    </row>
    <row r="1366" spans="1:8" x14ac:dyDescent="0.3">
      <c r="A1366" s="16" t="s">
        <v>1379</v>
      </c>
      <c r="B1366" s="17" t="s">
        <v>3293</v>
      </c>
      <c r="C1366" s="18">
        <v>39</v>
      </c>
      <c r="D1366" s="3">
        <v>3</v>
      </c>
      <c r="E1366" s="16">
        <v>7985.82</v>
      </c>
      <c r="F1366" s="17" t="s">
        <v>2362</v>
      </c>
      <c r="G1366" s="18" t="s">
        <v>2366</v>
      </c>
      <c r="H1366" s="3" t="s">
        <v>2581</v>
      </c>
    </row>
    <row r="1367" spans="1:8" x14ac:dyDescent="0.3">
      <c r="A1367" s="11" t="s">
        <v>1380</v>
      </c>
      <c r="B1367" s="12" t="s">
        <v>3292</v>
      </c>
      <c r="C1367" s="13">
        <v>50</v>
      </c>
      <c r="D1367" s="14">
        <v>0</v>
      </c>
      <c r="E1367" s="11">
        <v>7980.34</v>
      </c>
      <c r="F1367" s="12" t="s">
        <v>2362</v>
      </c>
      <c r="G1367" s="13" t="s">
        <v>2362</v>
      </c>
      <c r="H1367" s="14" t="s">
        <v>2364</v>
      </c>
    </row>
    <row r="1368" spans="1:8" x14ac:dyDescent="0.3">
      <c r="A1368" s="16" t="s">
        <v>1381</v>
      </c>
      <c r="B1368" s="17" t="s">
        <v>3291</v>
      </c>
      <c r="C1368" s="18">
        <v>47</v>
      </c>
      <c r="D1368" s="3">
        <v>1</v>
      </c>
      <c r="E1368" s="16">
        <v>7966.81</v>
      </c>
      <c r="F1368" s="17" t="s">
        <v>2362</v>
      </c>
      <c r="G1368" s="18" t="s">
        <v>2362</v>
      </c>
      <c r="H1368" s="3" t="s">
        <v>2364</v>
      </c>
    </row>
    <row r="1369" spans="1:8" x14ac:dyDescent="0.3">
      <c r="A1369" s="11" t="s">
        <v>1382</v>
      </c>
      <c r="B1369" s="12" t="s">
        <v>3290</v>
      </c>
      <c r="C1369" s="13">
        <v>52</v>
      </c>
      <c r="D1369" s="14">
        <v>0</v>
      </c>
      <c r="E1369" s="11">
        <v>7958.13</v>
      </c>
      <c r="F1369" s="12" t="s">
        <v>2362</v>
      </c>
      <c r="G1369" s="13" t="s">
        <v>2362</v>
      </c>
      <c r="H1369" s="14" t="s">
        <v>2364</v>
      </c>
    </row>
    <row r="1370" spans="1:8" x14ac:dyDescent="0.3">
      <c r="A1370" s="16" t="s">
        <v>1383</v>
      </c>
      <c r="B1370" s="17" t="s">
        <v>3289</v>
      </c>
      <c r="C1370" s="18">
        <v>41</v>
      </c>
      <c r="D1370" s="3">
        <v>3</v>
      </c>
      <c r="E1370" s="16">
        <v>7954.52</v>
      </c>
      <c r="F1370" s="17" t="s">
        <v>2362</v>
      </c>
      <c r="G1370" s="18" t="s">
        <v>2362</v>
      </c>
      <c r="H1370" s="3" t="s">
        <v>2386</v>
      </c>
    </row>
    <row r="1371" spans="1:8" x14ac:dyDescent="0.3">
      <c r="A1371" s="11" t="s">
        <v>1384</v>
      </c>
      <c r="B1371" s="12" t="s">
        <v>3288</v>
      </c>
      <c r="C1371" s="13">
        <v>56</v>
      </c>
      <c r="D1371" s="14">
        <v>0</v>
      </c>
      <c r="E1371" s="11">
        <v>7953.72</v>
      </c>
      <c r="F1371" s="12" t="s">
        <v>2363</v>
      </c>
      <c r="G1371" s="13" t="s">
        <v>2363</v>
      </c>
      <c r="H1371" s="14" t="s">
        <v>2371</v>
      </c>
    </row>
    <row r="1372" spans="1:8" x14ac:dyDescent="0.3">
      <c r="A1372" s="16" t="s">
        <v>1385</v>
      </c>
      <c r="B1372" s="17" t="s">
        <v>3287</v>
      </c>
      <c r="C1372" s="18">
        <v>35</v>
      </c>
      <c r="D1372" s="3">
        <v>3</v>
      </c>
      <c r="E1372" s="16">
        <v>7948.22</v>
      </c>
      <c r="F1372" s="17" t="s">
        <v>2362</v>
      </c>
      <c r="G1372" s="18" t="s">
        <v>2363</v>
      </c>
      <c r="H1372" s="3" t="s">
        <v>2538</v>
      </c>
    </row>
    <row r="1373" spans="1:8" x14ac:dyDescent="0.3">
      <c r="A1373" s="11" t="s">
        <v>1386</v>
      </c>
      <c r="B1373" s="12" t="s">
        <v>3286</v>
      </c>
      <c r="C1373" s="13">
        <v>45</v>
      </c>
      <c r="D1373" s="14">
        <v>0</v>
      </c>
      <c r="E1373" s="11">
        <v>7935.29</v>
      </c>
      <c r="F1373" s="12" t="s">
        <v>2362</v>
      </c>
      <c r="G1373" s="13" t="s">
        <v>2366</v>
      </c>
      <c r="H1373" s="14" t="s">
        <v>2581</v>
      </c>
    </row>
    <row r="1374" spans="1:8" x14ac:dyDescent="0.3">
      <c r="A1374" s="16" t="s">
        <v>1387</v>
      </c>
      <c r="B1374" s="17" t="s">
        <v>3285</v>
      </c>
      <c r="C1374" s="18">
        <v>60</v>
      </c>
      <c r="D1374" s="3">
        <v>0</v>
      </c>
      <c r="E1374" s="16">
        <v>7896.41</v>
      </c>
      <c r="F1374" s="17" t="s">
        <v>2363</v>
      </c>
      <c r="G1374" s="18" t="s">
        <v>2362</v>
      </c>
      <c r="H1374" s="3" t="s">
        <v>2364</v>
      </c>
    </row>
    <row r="1375" spans="1:8" x14ac:dyDescent="0.3">
      <c r="A1375" s="11" t="s">
        <v>1388</v>
      </c>
      <c r="B1375" s="12" t="s">
        <v>2396</v>
      </c>
      <c r="C1375" s="13">
        <v>28</v>
      </c>
      <c r="D1375" s="14">
        <v>0</v>
      </c>
      <c r="E1375" s="11">
        <v>7851.85</v>
      </c>
      <c r="F1375" s="12" t="s">
        <v>2362</v>
      </c>
      <c r="G1375" s="13" t="s">
        <v>2363</v>
      </c>
      <c r="H1375" s="14" t="s">
        <v>2371</v>
      </c>
    </row>
    <row r="1376" spans="1:8" x14ac:dyDescent="0.3">
      <c r="A1376" s="11" t="s">
        <v>1389</v>
      </c>
      <c r="B1376" s="12" t="s">
        <v>2914</v>
      </c>
      <c r="C1376" s="13">
        <v>21</v>
      </c>
      <c r="D1376" s="14">
        <v>0</v>
      </c>
      <c r="E1376" s="11">
        <v>7844.8</v>
      </c>
      <c r="F1376" s="12" t="s">
        <v>2362</v>
      </c>
      <c r="G1376" s="13" t="s">
        <v>2362</v>
      </c>
      <c r="H1376" s="14" t="s">
        <v>2371</v>
      </c>
    </row>
    <row r="1377" spans="1:8" x14ac:dyDescent="0.3">
      <c r="A1377" s="16" t="s">
        <v>1390</v>
      </c>
      <c r="B1377" s="17" t="s">
        <v>3284</v>
      </c>
      <c r="C1377" s="18">
        <v>33</v>
      </c>
      <c r="D1377" s="3">
        <v>3</v>
      </c>
      <c r="E1377" s="16">
        <v>7824.37</v>
      </c>
      <c r="F1377" s="17" t="s">
        <v>2362</v>
      </c>
      <c r="G1377" s="18" t="s">
        <v>2362</v>
      </c>
      <c r="H1377" s="3" t="s">
        <v>2371</v>
      </c>
    </row>
    <row r="1378" spans="1:8" x14ac:dyDescent="0.3">
      <c r="A1378" s="11" t="s">
        <v>1391</v>
      </c>
      <c r="B1378" s="12" t="s">
        <v>3283</v>
      </c>
      <c r="C1378" s="13">
        <v>31</v>
      </c>
      <c r="D1378" s="14">
        <v>3</v>
      </c>
      <c r="E1378" s="11">
        <v>7812.67</v>
      </c>
      <c r="F1378" s="12" t="s">
        <v>2362</v>
      </c>
      <c r="G1378" s="13" t="s">
        <v>2366</v>
      </c>
      <c r="H1378" s="14" t="s">
        <v>2371</v>
      </c>
    </row>
    <row r="1379" spans="1:8" x14ac:dyDescent="0.3">
      <c r="A1379" s="16" t="s">
        <v>1392</v>
      </c>
      <c r="B1379" s="17" t="s">
        <v>3282</v>
      </c>
      <c r="C1379" s="18">
        <v>48</v>
      </c>
      <c r="D1379" s="3">
        <v>0</v>
      </c>
      <c r="E1379" s="16">
        <v>7804.16</v>
      </c>
      <c r="F1379" s="17" t="s">
        <v>2362</v>
      </c>
      <c r="G1379" s="18" t="s">
        <v>2363</v>
      </c>
      <c r="H1379" s="3" t="s">
        <v>2364</v>
      </c>
    </row>
    <row r="1380" spans="1:8" x14ac:dyDescent="0.3">
      <c r="A1380" s="11" t="s">
        <v>1393</v>
      </c>
      <c r="B1380" s="12" t="s">
        <v>3281</v>
      </c>
      <c r="C1380" s="13">
        <v>25</v>
      </c>
      <c r="D1380" s="14">
        <v>0</v>
      </c>
      <c r="E1380" s="11">
        <v>7803.77</v>
      </c>
      <c r="F1380" s="12" t="s">
        <v>2362</v>
      </c>
      <c r="G1380" s="13" t="s">
        <v>2363</v>
      </c>
      <c r="H1380" s="14" t="s">
        <v>2371</v>
      </c>
    </row>
    <row r="1381" spans="1:8" x14ac:dyDescent="0.3">
      <c r="A1381" s="16" t="s">
        <v>1394</v>
      </c>
      <c r="B1381" s="17" t="s">
        <v>3280</v>
      </c>
      <c r="C1381" s="18">
        <v>23</v>
      </c>
      <c r="D1381" s="3">
        <v>0</v>
      </c>
      <c r="E1381" s="16">
        <v>7794.68</v>
      </c>
      <c r="F1381" s="17" t="s">
        <v>2362</v>
      </c>
      <c r="G1381" s="18" t="s">
        <v>2362</v>
      </c>
      <c r="H1381" s="3" t="s">
        <v>2849</v>
      </c>
    </row>
    <row r="1382" spans="1:8" x14ac:dyDescent="0.3">
      <c r="A1382" s="11" t="s">
        <v>1395</v>
      </c>
      <c r="B1382" s="12" t="s">
        <v>3279</v>
      </c>
      <c r="C1382" s="13">
        <v>48</v>
      </c>
      <c r="D1382" s="14">
        <v>0</v>
      </c>
      <c r="E1382" s="11">
        <v>7789.64</v>
      </c>
      <c r="F1382" s="12" t="s">
        <v>2366</v>
      </c>
      <c r="G1382" s="13" t="s">
        <v>2363</v>
      </c>
      <c r="H1382" s="14" t="s">
        <v>2364</v>
      </c>
    </row>
    <row r="1383" spans="1:8" x14ac:dyDescent="0.3">
      <c r="A1383" s="16" t="s">
        <v>1396</v>
      </c>
      <c r="B1383" s="17" t="s">
        <v>3278</v>
      </c>
      <c r="C1383" s="18">
        <v>25</v>
      </c>
      <c r="D1383" s="3">
        <v>0</v>
      </c>
      <c r="E1383" s="16">
        <v>7763.06</v>
      </c>
      <c r="F1383" s="17" t="s">
        <v>2362</v>
      </c>
      <c r="G1383" s="18" t="s">
        <v>2366</v>
      </c>
      <c r="H1383" s="3" t="s">
        <v>2371</v>
      </c>
    </row>
    <row r="1384" spans="1:8" x14ac:dyDescent="0.3">
      <c r="A1384" s="11" t="s">
        <v>1397</v>
      </c>
      <c r="B1384" s="12" t="s">
        <v>3081</v>
      </c>
      <c r="C1384" s="13">
        <v>41</v>
      </c>
      <c r="D1384" s="14">
        <v>2</v>
      </c>
      <c r="E1384" s="11">
        <v>7749.16</v>
      </c>
      <c r="F1384" s="12" t="s">
        <v>2362</v>
      </c>
      <c r="G1384" s="13" t="s">
        <v>2366</v>
      </c>
      <c r="H1384" s="14" t="s">
        <v>2371</v>
      </c>
    </row>
    <row r="1385" spans="1:8" x14ac:dyDescent="0.3">
      <c r="A1385" s="16" t="s">
        <v>1398</v>
      </c>
      <c r="B1385" s="17" t="s">
        <v>3058</v>
      </c>
      <c r="C1385" s="18">
        <v>46</v>
      </c>
      <c r="D1385" s="3">
        <v>1</v>
      </c>
      <c r="E1385" s="16">
        <v>7742.11</v>
      </c>
      <c r="F1385" s="17" t="s">
        <v>2363</v>
      </c>
      <c r="G1385" s="18" t="s">
        <v>2362</v>
      </c>
      <c r="H1385" s="3" t="s">
        <v>2364</v>
      </c>
    </row>
    <row r="1386" spans="1:8" x14ac:dyDescent="0.3">
      <c r="A1386" s="16" t="s">
        <v>1399</v>
      </c>
      <c r="B1386" s="17" t="s">
        <v>3277</v>
      </c>
      <c r="C1386" s="18">
        <v>44</v>
      </c>
      <c r="D1386" s="3">
        <v>2</v>
      </c>
      <c r="E1386" s="16">
        <v>7740.34</v>
      </c>
      <c r="F1386" s="17" t="s">
        <v>2366</v>
      </c>
      <c r="G1386" s="18" t="s">
        <v>2366</v>
      </c>
      <c r="H1386" s="3" t="s">
        <v>2386</v>
      </c>
    </row>
    <row r="1387" spans="1:8" x14ac:dyDescent="0.3">
      <c r="A1387" s="11" t="s">
        <v>1400</v>
      </c>
      <c r="B1387" s="12" t="s">
        <v>3276</v>
      </c>
      <c r="C1387" s="13">
        <v>57</v>
      </c>
      <c r="D1387" s="14">
        <v>0</v>
      </c>
      <c r="E1387" s="11">
        <v>7736.39</v>
      </c>
      <c r="F1387" s="12" t="s">
        <v>2363</v>
      </c>
      <c r="G1387" s="13" t="s">
        <v>2362</v>
      </c>
      <c r="H1387" s="14" t="s">
        <v>2364</v>
      </c>
    </row>
    <row r="1388" spans="1:8" x14ac:dyDescent="0.3">
      <c r="A1388" s="16" t="s">
        <v>1401</v>
      </c>
      <c r="B1388" s="17" t="s">
        <v>3275</v>
      </c>
      <c r="C1388" s="18">
        <v>45</v>
      </c>
      <c r="D1388" s="3">
        <v>0</v>
      </c>
      <c r="E1388" s="16">
        <v>7731.86</v>
      </c>
      <c r="F1388" s="17" t="s">
        <v>2362</v>
      </c>
      <c r="G1388" s="18" t="s">
        <v>2363</v>
      </c>
      <c r="H1388" s="3" t="s">
        <v>2371</v>
      </c>
    </row>
    <row r="1389" spans="1:8" x14ac:dyDescent="0.3">
      <c r="A1389" s="11" t="s">
        <v>1402</v>
      </c>
      <c r="B1389" s="12" t="s">
        <v>3274</v>
      </c>
      <c r="C1389" s="13">
        <v>44</v>
      </c>
      <c r="D1389" s="14">
        <v>2</v>
      </c>
      <c r="E1389" s="11">
        <v>7731.43</v>
      </c>
      <c r="F1389" s="12" t="s">
        <v>2363</v>
      </c>
      <c r="G1389" s="13" t="s">
        <v>2362</v>
      </c>
      <c r="H1389" s="14" t="s">
        <v>2364</v>
      </c>
    </row>
    <row r="1390" spans="1:8" x14ac:dyDescent="0.3">
      <c r="A1390" s="16" t="s">
        <v>1403</v>
      </c>
      <c r="B1390" s="17" t="s">
        <v>3273</v>
      </c>
      <c r="C1390" s="18">
        <v>42</v>
      </c>
      <c r="D1390" s="3">
        <v>2</v>
      </c>
      <c r="E1390" s="16">
        <v>7729.65</v>
      </c>
      <c r="F1390" s="17" t="s">
        <v>2363</v>
      </c>
      <c r="G1390" s="18" t="s">
        <v>2366</v>
      </c>
      <c r="H1390" s="3" t="s">
        <v>2508</v>
      </c>
    </row>
    <row r="1391" spans="1:8" x14ac:dyDescent="0.3">
      <c r="A1391" s="11" t="s">
        <v>1404</v>
      </c>
      <c r="B1391" s="12" t="s">
        <v>3272</v>
      </c>
      <c r="C1391" s="13">
        <v>44</v>
      </c>
      <c r="D1391" s="14">
        <v>1</v>
      </c>
      <c r="E1391" s="11">
        <v>7727.25</v>
      </c>
      <c r="F1391" s="12" t="s">
        <v>2362</v>
      </c>
      <c r="G1391" s="13" t="s">
        <v>2363</v>
      </c>
      <c r="H1391" s="14" t="s">
        <v>2371</v>
      </c>
    </row>
    <row r="1392" spans="1:8" x14ac:dyDescent="0.3">
      <c r="A1392" s="16" t="s">
        <v>1405</v>
      </c>
      <c r="B1392" s="17" t="s">
        <v>3271</v>
      </c>
      <c r="C1392" s="18">
        <v>44</v>
      </c>
      <c r="D1392" s="3">
        <v>2</v>
      </c>
      <c r="E1392" s="16">
        <v>7726.85</v>
      </c>
      <c r="F1392" s="17" t="s">
        <v>2366</v>
      </c>
      <c r="G1392" s="18" t="s">
        <v>2362</v>
      </c>
      <c r="H1392" s="3" t="s">
        <v>2386</v>
      </c>
    </row>
    <row r="1393" spans="1:8" x14ac:dyDescent="0.3">
      <c r="A1393" s="11" t="s">
        <v>1406</v>
      </c>
      <c r="B1393" s="12" t="s">
        <v>3270</v>
      </c>
      <c r="C1393" s="13">
        <v>35</v>
      </c>
      <c r="D1393" s="14">
        <v>3</v>
      </c>
      <c r="E1393" s="11">
        <v>7684.62</v>
      </c>
      <c r="F1393" s="12" t="s">
        <v>2362</v>
      </c>
      <c r="G1393" s="13" t="s">
        <v>2363</v>
      </c>
      <c r="H1393" s="14" t="s">
        <v>2624</v>
      </c>
    </row>
    <row r="1394" spans="1:8" x14ac:dyDescent="0.3">
      <c r="A1394" s="16" t="s">
        <v>1407</v>
      </c>
      <c r="B1394" s="17" t="s">
        <v>3269</v>
      </c>
      <c r="C1394" s="18">
        <v>40</v>
      </c>
      <c r="D1394" s="3">
        <v>3</v>
      </c>
      <c r="E1394" s="16">
        <v>7682.67</v>
      </c>
      <c r="F1394" s="17" t="s">
        <v>2362</v>
      </c>
      <c r="G1394" s="18" t="s">
        <v>2366</v>
      </c>
      <c r="H1394" s="3" t="s">
        <v>2364</v>
      </c>
    </row>
    <row r="1395" spans="1:8" x14ac:dyDescent="0.3">
      <c r="A1395" s="11" t="s">
        <v>1408</v>
      </c>
      <c r="B1395" s="12" t="s">
        <v>3268</v>
      </c>
      <c r="C1395" s="13">
        <v>41</v>
      </c>
      <c r="D1395" s="14">
        <v>1</v>
      </c>
      <c r="E1395" s="11">
        <v>7681.17</v>
      </c>
      <c r="F1395" s="12" t="s">
        <v>2362</v>
      </c>
      <c r="G1395" s="13" t="s">
        <v>2362</v>
      </c>
      <c r="H1395" s="14" t="s">
        <v>2831</v>
      </c>
    </row>
    <row r="1396" spans="1:8" x14ac:dyDescent="0.3">
      <c r="A1396" s="11" t="s">
        <v>1409</v>
      </c>
      <c r="B1396" s="12" t="s">
        <v>3267</v>
      </c>
      <c r="C1396" s="13">
        <v>51</v>
      </c>
      <c r="D1396" s="14">
        <v>0</v>
      </c>
      <c r="E1396" s="11">
        <v>7680.92</v>
      </c>
      <c r="F1396" s="12" t="s">
        <v>2362</v>
      </c>
      <c r="G1396" s="13" t="s">
        <v>2366</v>
      </c>
      <c r="H1396" s="14" t="s">
        <v>2364</v>
      </c>
    </row>
    <row r="1397" spans="1:8" x14ac:dyDescent="0.3">
      <c r="A1397" s="16" t="s">
        <v>1410</v>
      </c>
      <c r="B1397" s="17" t="s">
        <v>3266</v>
      </c>
      <c r="C1397" s="18">
        <v>27</v>
      </c>
      <c r="D1397" s="3">
        <v>0</v>
      </c>
      <c r="E1397" s="16">
        <v>7676.4</v>
      </c>
      <c r="F1397" s="17" t="s">
        <v>2362</v>
      </c>
      <c r="G1397" s="18" t="s">
        <v>2366</v>
      </c>
      <c r="H1397" s="3" t="s">
        <v>2371</v>
      </c>
    </row>
    <row r="1398" spans="1:8" x14ac:dyDescent="0.3">
      <c r="A1398" s="11" t="s">
        <v>1411</v>
      </c>
      <c r="B1398" s="12" t="s">
        <v>3265</v>
      </c>
      <c r="C1398" s="13">
        <v>26</v>
      </c>
      <c r="D1398" s="14">
        <v>0</v>
      </c>
      <c r="E1398" s="11">
        <v>7670.75</v>
      </c>
      <c r="F1398" s="12" t="s">
        <v>2362</v>
      </c>
      <c r="G1398" s="13" t="s">
        <v>2362</v>
      </c>
      <c r="H1398" s="14" t="s">
        <v>2942</v>
      </c>
    </row>
    <row r="1399" spans="1:8" x14ac:dyDescent="0.3">
      <c r="A1399" s="16" t="s">
        <v>1412</v>
      </c>
      <c r="B1399" s="17" t="s">
        <v>3264</v>
      </c>
      <c r="C1399" s="18">
        <v>46</v>
      </c>
      <c r="D1399" s="3">
        <v>2</v>
      </c>
      <c r="E1399" s="16">
        <v>7662.47</v>
      </c>
      <c r="F1399" s="17" t="s">
        <v>2362</v>
      </c>
      <c r="G1399" s="18" t="s">
        <v>2366</v>
      </c>
      <c r="H1399" s="3" t="s">
        <v>2386</v>
      </c>
    </row>
    <row r="1400" spans="1:8" x14ac:dyDescent="0.3">
      <c r="A1400" s="11" t="s">
        <v>1413</v>
      </c>
      <c r="B1400" s="12" t="s">
        <v>3263</v>
      </c>
      <c r="C1400" s="13">
        <v>57</v>
      </c>
      <c r="D1400" s="14">
        <v>0</v>
      </c>
      <c r="E1400" s="11">
        <v>7657.69</v>
      </c>
      <c r="F1400" s="12" t="s">
        <v>2363</v>
      </c>
      <c r="G1400" s="13" t="s">
        <v>2363</v>
      </c>
      <c r="H1400" s="14" t="s">
        <v>2371</v>
      </c>
    </row>
    <row r="1401" spans="1:8" x14ac:dyDescent="0.3">
      <c r="A1401" s="16" t="s">
        <v>1414</v>
      </c>
      <c r="B1401" s="17" t="s">
        <v>3262</v>
      </c>
      <c r="C1401" s="18">
        <v>24</v>
      </c>
      <c r="D1401" s="3">
        <v>0</v>
      </c>
      <c r="E1401" s="16">
        <v>7652.26</v>
      </c>
      <c r="F1401" s="17" t="s">
        <v>2362</v>
      </c>
      <c r="G1401" s="18" t="s">
        <v>2363</v>
      </c>
      <c r="H1401" s="3" t="s">
        <v>2583</v>
      </c>
    </row>
    <row r="1402" spans="1:8" x14ac:dyDescent="0.3">
      <c r="A1402" s="11" t="s">
        <v>1415</v>
      </c>
      <c r="B1402" s="12" t="s">
        <v>2907</v>
      </c>
      <c r="C1402" s="13">
        <v>29</v>
      </c>
      <c r="D1402" s="14">
        <v>0</v>
      </c>
      <c r="E1402" s="11">
        <v>7650.8</v>
      </c>
      <c r="F1402" s="12" t="s">
        <v>2362</v>
      </c>
      <c r="G1402" s="13" t="s">
        <v>2362</v>
      </c>
      <c r="H1402" s="14" t="s">
        <v>2371</v>
      </c>
    </row>
    <row r="1403" spans="1:8" x14ac:dyDescent="0.3">
      <c r="A1403" s="16" t="s">
        <v>1416</v>
      </c>
      <c r="B1403" s="17" t="s">
        <v>3261</v>
      </c>
      <c r="C1403" s="18">
        <v>42</v>
      </c>
      <c r="D1403" s="3">
        <v>1</v>
      </c>
      <c r="E1403" s="16">
        <v>7650.77</v>
      </c>
      <c r="F1403" s="17" t="s">
        <v>2362</v>
      </c>
      <c r="G1403" s="18" t="s">
        <v>2362</v>
      </c>
      <c r="H1403" s="3" t="s">
        <v>2581</v>
      </c>
    </row>
    <row r="1404" spans="1:8" x14ac:dyDescent="0.3">
      <c r="A1404" s="11" t="s">
        <v>1417</v>
      </c>
      <c r="B1404" s="12" t="s">
        <v>3260</v>
      </c>
      <c r="C1404" s="13">
        <v>23</v>
      </c>
      <c r="D1404" s="14">
        <v>0</v>
      </c>
      <c r="E1404" s="11">
        <v>7642.05</v>
      </c>
      <c r="F1404" s="12" t="s">
        <v>2362</v>
      </c>
      <c r="G1404" s="13" t="s">
        <v>2362</v>
      </c>
      <c r="H1404" s="14" t="s">
        <v>2849</v>
      </c>
    </row>
    <row r="1405" spans="1:8" x14ac:dyDescent="0.3">
      <c r="A1405" s="16" t="s">
        <v>1418</v>
      </c>
      <c r="B1405" s="17" t="s">
        <v>3259</v>
      </c>
      <c r="C1405" s="18">
        <v>42</v>
      </c>
      <c r="D1405" s="3">
        <v>2</v>
      </c>
      <c r="E1405" s="16">
        <v>7640.31</v>
      </c>
      <c r="F1405" s="17" t="s">
        <v>2362</v>
      </c>
      <c r="G1405" s="18" t="s">
        <v>2366</v>
      </c>
      <c r="H1405" s="3" t="s">
        <v>2364</v>
      </c>
    </row>
    <row r="1406" spans="1:8" x14ac:dyDescent="0.3">
      <c r="A1406" s="11" t="s">
        <v>1419</v>
      </c>
      <c r="B1406" s="12" t="s">
        <v>3258</v>
      </c>
      <c r="C1406" s="13">
        <v>42</v>
      </c>
      <c r="D1406" s="14">
        <v>1</v>
      </c>
      <c r="E1406" s="11">
        <v>7639.42</v>
      </c>
      <c r="F1406" s="12" t="s">
        <v>2362</v>
      </c>
      <c r="G1406" s="13" t="s">
        <v>2362</v>
      </c>
      <c r="H1406" s="14" t="s">
        <v>2581</v>
      </c>
    </row>
    <row r="1407" spans="1:8" x14ac:dyDescent="0.3">
      <c r="A1407" s="16" t="s">
        <v>1420</v>
      </c>
      <c r="B1407" s="17" t="s">
        <v>3257</v>
      </c>
      <c r="C1407" s="18">
        <v>21</v>
      </c>
      <c r="D1407" s="3">
        <v>0</v>
      </c>
      <c r="E1407" s="16">
        <v>7636.92</v>
      </c>
      <c r="F1407" s="17" t="s">
        <v>2362</v>
      </c>
      <c r="G1407" s="18" t="s">
        <v>2363</v>
      </c>
      <c r="H1407" s="3" t="s">
        <v>2371</v>
      </c>
    </row>
    <row r="1408" spans="1:8" x14ac:dyDescent="0.3">
      <c r="A1408" s="11" t="s">
        <v>1421</v>
      </c>
      <c r="B1408" s="12" t="s">
        <v>3256</v>
      </c>
      <c r="C1408" s="13">
        <v>44</v>
      </c>
      <c r="D1408" s="14">
        <v>1</v>
      </c>
      <c r="E1408" s="11">
        <v>7633.72</v>
      </c>
      <c r="F1408" s="12" t="s">
        <v>2362</v>
      </c>
      <c r="G1408" s="13" t="s">
        <v>2366</v>
      </c>
      <c r="H1408" s="14" t="s">
        <v>2364</v>
      </c>
    </row>
    <row r="1409" spans="1:8" x14ac:dyDescent="0.3">
      <c r="A1409" s="16" t="s">
        <v>1422</v>
      </c>
      <c r="B1409" s="17" t="s">
        <v>3170</v>
      </c>
      <c r="C1409" s="18">
        <v>44</v>
      </c>
      <c r="D1409" s="3">
        <v>1</v>
      </c>
      <c r="E1409" s="16">
        <v>7626.99</v>
      </c>
      <c r="F1409" s="17" t="s">
        <v>2362</v>
      </c>
      <c r="G1409" s="18" t="s">
        <v>2362</v>
      </c>
      <c r="H1409" s="3" t="s">
        <v>2386</v>
      </c>
    </row>
    <row r="1410" spans="1:8" x14ac:dyDescent="0.3">
      <c r="A1410" s="11" t="s">
        <v>1423</v>
      </c>
      <c r="B1410" s="12" t="s">
        <v>3255</v>
      </c>
      <c r="C1410" s="13">
        <v>44</v>
      </c>
      <c r="D1410" s="14">
        <v>1</v>
      </c>
      <c r="E1410" s="11">
        <v>7624.63</v>
      </c>
      <c r="F1410" s="12" t="s">
        <v>2362</v>
      </c>
      <c r="G1410" s="13" t="s">
        <v>2366</v>
      </c>
      <c r="H1410" s="14" t="s">
        <v>2386</v>
      </c>
    </row>
    <row r="1411" spans="1:8" x14ac:dyDescent="0.3">
      <c r="A1411" s="16" t="s">
        <v>1424</v>
      </c>
      <c r="B1411" s="17" t="s">
        <v>3254</v>
      </c>
      <c r="C1411" s="18">
        <v>44</v>
      </c>
      <c r="D1411" s="3">
        <v>1</v>
      </c>
      <c r="E1411" s="16">
        <v>7623.52</v>
      </c>
      <c r="F1411" s="17" t="s">
        <v>2362</v>
      </c>
      <c r="G1411" s="18" t="s">
        <v>2366</v>
      </c>
      <c r="H1411" s="3" t="s">
        <v>2386</v>
      </c>
    </row>
    <row r="1412" spans="1:8" x14ac:dyDescent="0.3">
      <c r="A1412" s="11" t="s">
        <v>1425</v>
      </c>
      <c r="B1412" s="12" t="s">
        <v>3253</v>
      </c>
      <c r="C1412" s="13">
        <v>26</v>
      </c>
      <c r="D1412" s="14">
        <v>0</v>
      </c>
      <c r="E1412" s="11">
        <v>7623.13</v>
      </c>
      <c r="F1412" s="12" t="s">
        <v>2362</v>
      </c>
      <c r="G1412" s="13" t="s">
        <v>2363</v>
      </c>
      <c r="H1412" s="14" t="s">
        <v>2386</v>
      </c>
    </row>
    <row r="1413" spans="1:8" x14ac:dyDescent="0.3">
      <c r="A1413" s="16" t="s">
        <v>1426</v>
      </c>
      <c r="B1413" s="17" t="s">
        <v>3252</v>
      </c>
      <c r="C1413" s="18">
        <v>54</v>
      </c>
      <c r="D1413" s="3">
        <v>0</v>
      </c>
      <c r="E1413" s="16">
        <v>7609.6</v>
      </c>
      <c r="F1413" s="17" t="s">
        <v>2363</v>
      </c>
      <c r="G1413" s="18" t="s">
        <v>2362</v>
      </c>
      <c r="H1413" s="3" t="s">
        <v>2371</v>
      </c>
    </row>
    <row r="1414" spans="1:8" x14ac:dyDescent="0.3">
      <c r="A1414" s="11" t="s">
        <v>1427</v>
      </c>
      <c r="B1414" s="12" t="s">
        <v>3251</v>
      </c>
      <c r="C1414" s="13">
        <v>25</v>
      </c>
      <c r="D1414" s="14">
        <v>0</v>
      </c>
      <c r="E1414" s="11">
        <v>7607.03</v>
      </c>
      <c r="F1414" s="12" t="s">
        <v>2362</v>
      </c>
      <c r="G1414" s="13" t="s">
        <v>2362</v>
      </c>
      <c r="H1414" s="14" t="s">
        <v>2371</v>
      </c>
    </row>
    <row r="1415" spans="1:8" x14ac:dyDescent="0.3">
      <c r="A1415" s="16" t="s">
        <v>1428</v>
      </c>
      <c r="B1415" s="17" t="s">
        <v>3250</v>
      </c>
      <c r="C1415" s="18">
        <v>55</v>
      </c>
      <c r="D1415" s="3">
        <v>0</v>
      </c>
      <c r="E1415" s="16">
        <v>7585.62</v>
      </c>
      <c r="F1415" s="17" t="s">
        <v>2363</v>
      </c>
      <c r="G1415" s="18" t="s">
        <v>2362</v>
      </c>
      <c r="H1415" s="3" t="s">
        <v>2364</v>
      </c>
    </row>
    <row r="1416" spans="1:8" x14ac:dyDescent="0.3">
      <c r="A1416" s="16" t="s">
        <v>1429</v>
      </c>
      <c r="B1416" s="17" t="s">
        <v>3249</v>
      </c>
      <c r="C1416" s="18">
        <v>28</v>
      </c>
      <c r="D1416" s="3">
        <v>0</v>
      </c>
      <c r="E1416" s="16">
        <v>7567.13</v>
      </c>
      <c r="F1416" s="17" t="s">
        <v>2362</v>
      </c>
      <c r="G1416" s="18" t="s">
        <v>2362</v>
      </c>
      <c r="H1416" s="3" t="s">
        <v>2624</v>
      </c>
    </row>
    <row r="1417" spans="1:8" x14ac:dyDescent="0.3">
      <c r="A1417" s="11" t="s">
        <v>1430</v>
      </c>
      <c r="B1417" s="12" t="s">
        <v>3243</v>
      </c>
      <c r="C1417" s="13">
        <v>34</v>
      </c>
      <c r="D1417" s="14">
        <v>3</v>
      </c>
      <c r="E1417" s="11">
        <v>7538.52</v>
      </c>
      <c r="F1417" s="12" t="s">
        <v>2362</v>
      </c>
      <c r="G1417" s="13" t="s">
        <v>2362</v>
      </c>
      <c r="H1417" s="14" t="s">
        <v>2371</v>
      </c>
    </row>
    <row r="1418" spans="1:8" x14ac:dyDescent="0.3">
      <c r="A1418" s="16" t="s">
        <v>1431</v>
      </c>
      <c r="B1418" s="17" t="s">
        <v>2935</v>
      </c>
      <c r="C1418" s="18">
        <v>38</v>
      </c>
      <c r="D1418" s="3">
        <v>3</v>
      </c>
      <c r="E1418" s="16">
        <v>7537.16</v>
      </c>
      <c r="F1418" s="17" t="s">
        <v>2362</v>
      </c>
      <c r="G1418" s="18" t="s">
        <v>2362</v>
      </c>
      <c r="H1418" s="3" t="s">
        <v>2371</v>
      </c>
    </row>
    <row r="1419" spans="1:8" x14ac:dyDescent="0.3">
      <c r="A1419" s="11" t="s">
        <v>1432</v>
      </c>
      <c r="B1419" s="12" t="s">
        <v>3248</v>
      </c>
      <c r="C1419" s="13">
        <v>44</v>
      </c>
      <c r="D1419" s="14">
        <v>2</v>
      </c>
      <c r="E1419" s="11">
        <v>7531.7</v>
      </c>
      <c r="F1419" s="12" t="s">
        <v>2362</v>
      </c>
      <c r="G1419" s="13" t="s">
        <v>2366</v>
      </c>
      <c r="H1419" s="14" t="s">
        <v>2364</v>
      </c>
    </row>
    <row r="1420" spans="1:8" x14ac:dyDescent="0.3">
      <c r="A1420" s="16" t="s">
        <v>1433</v>
      </c>
      <c r="B1420" s="17" t="s">
        <v>3247</v>
      </c>
      <c r="C1420" s="18">
        <v>46</v>
      </c>
      <c r="D1420" s="3">
        <v>0</v>
      </c>
      <c r="E1420" s="16">
        <v>7526.71</v>
      </c>
      <c r="F1420" s="17" t="s">
        <v>2363</v>
      </c>
      <c r="G1420" s="18" t="s">
        <v>2366</v>
      </c>
      <c r="H1420" s="3" t="s">
        <v>2371</v>
      </c>
    </row>
    <row r="1421" spans="1:8" x14ac:dyDescent="0.3">
      <c r="A1421" s="11" t="s">
        <v>1434</v>
      </c>
      <c r="B1421" s="12" t="s">
        <v>3246</v>
      </c>
      <c r="C1421" s="13">
        <v>44</v>
      </c>
      <c r="D1421" s="14">
        <v>1</v>
      </c>
      <c r="E1421" s="11">
        <v>7518.03</v>
      </c>
      <c r="F1421" s="12" t="s">
        <v>2362</v>
      </c>
      <c r="G1421" s="13" t="s">
        <v>2363</v>
      </c>
      <c r="H1421" s="14" t="s">
        <v>2371</v>
      </c>
    </row>
    <row r="1422" spans="1:8" x14ac:dyDescent="0.3">
      <c r="A1422" s="16" t="s">
        <v>1435</v>
      </c>
      <c r="B1422" s="17" t="s">
        <v>3245</v>
      </c>
      <c r="C1422" s="18">
        <v>39</v>
      </c>
      <c r="D1422" s="3">
        <v>4</v>
      </c>
      <c r="E1422" s="16">
        <v>7512.27</v>
      </c>
      <c r="F1422" s="17" t="s">
        <v>2363</v>
      </c>
      <c r="G1422" s="18" t="s">
        <v>2362</v>
      </c>
      <c r="H1422" s="3" t="s">
        <v>2386</v>
      </c>
    </row>
    <row r="1423" spans="1:8" x14ac:dyDescent="0.3">
      <c r="A1423" s="11" t="s">
        <v>1436</v>
      </c>
      <c r="B1423" s="12" t="s">
        <v>3244</v>
      </c>
      <c r="C1423" s="13">
        <v>25</v>
      </c>
      <c r="D1423" s="14">
        <v>0</v>
      </c>
      <c r="E1423" s="11">
        <v>7504.3</v>
      </c>
      <c r="F1423" s="12" t="s">
        <v>2362</v>
      </c>
      <c r="G1423" s="13" t="s">
        <v>2366</v>
      </c>
      <c r="H1423" s="14" t="s">
        <v>2371</v>
      </c>
    </row>
    <row r="1424" spans="1:8" x14ac:dyDescent="0.3">
      <c r="A1424" s="16" t="s">
        <v>1437</v>
      </c>
      <c r="B1424" s="17" t="s">
        <v>3243</v>
      </c>
      <c r="C1424" s="18">
        <v>34</v>
      </c>
      <c r="D1424" s="3">
        <v>3</v>
      </c>
      <c r="E1424" s="16">
        <v>7494.63</v>
      </c>
      <c r="F1424" s="17" t="s">
        <v>2362</v>
      </c>
      <c r="G1424" s="18" t="s">
        <v>2363</v>
      </c>
      <c r="H1424" s="3" t="s">
        <v>2538</v>
      </c>
    </row>
    <row r="1425" spans="1:8" x14ac:dyDescent="0.3">
      <c r="A1425" s="11" t="s">
        <v>1438</v>
      </c>
      <c r="B1425" s="12" t="s">
        <v>3242</v>
      </c>
      <c r="C1425" s="13">
        <v>26</v>
      </c>
      <c r="D1425" s="14">
        <v>0</v>
      </c>
      <c r="E1425" s="11">
        <v>7487.38</v>
      </c>
      <c r="F1425" s="12" t="s">
        <v>2362</v>
      </c>
      <c r="G1425" s="13" t="s">
        <v>2363</v>
      </c>
      <c r="H1425" s="14" t="s">
        <v>2371</v>
      </c>
    </row>
    <row r="1426" spans="1:8" x14ac:dyDescent="0.3">
      <c r="A1426" s="11" t="s">
        <v>1439</v>
      </c>
      <c r="B1426" s="12" t="s">
        <v>3241</v>
      </c>
      <c r="C1426" s="13">
        <v>55</v>
      </c>
      <c r="D1426" s="14">
        <v>0</v>
      </c>
      <c r="E1426" s="11">
        <v>7463.51</v>
      </c>
      <c r="F1426" s="12" t="s">
        <v>2363</v>
      </c>
      <c r="G1426" s="13" t="s">
        <v>2363</v>
      </c>
      <c r="H1426" s="14" t="s">
        <v>2364</v>
      </c>
    </row>
    <row r="1427" spans="1:8" x14ac:dyDescent="0.3">
      <c r="A1427" s="16" t="s">
        <v>1440</v>
      </c>
      <c r="B1427" s="17" t="s">
        <v>3240</v>
      </c>
      <c r="C1427" s="18">
        <v>22</v>
      </c>
      <c r="D1427" s="3">
        <v>0</v>
      </c>
      <c r="E1427" s="16">
        <v>7450.36</v>
      </c>
      <c r="F1427" s="17" t="s">
        <v>2362</v>
      </c>
      <c r="G1427" s="18" t="s">
        <v>2362</v>
      </c>
      <c r="H1427" s="3" t="s">
        <v>2371</v>
      </c>
    </row>
    <row r="1428" spans="1:8" x14ac:dyDescent="0.3">
      <c r="A1428" s="11" t="s">
        <v>1441</v>
      </c>
      <c r="B1428" s="12" t="s">
        <v>3239</v>
      </c>
      <c r="C1428" s="13">
        <v>45</v>
      </c>
      <c r="D1428" s="14">
        <v>0</v>
      </c>
      <c r="E1428" s="11">
        <v>7448.4</v>
      </c>
      <c r="F1428" s="12" t="s">
        <v>2363</v>
      </c>
      <c r="G1428" s="13" t="s">
        <v>2363</v>
      </c>
      <c r="H1428" s="14" t="s">
        <v>2678</v>
      </c>
    </row>
    <row r="1429" spans="1:8" x14ac:dyDescent="0.3">
      <c r="A1429" s="16" t="s">
        <v>1442</v>
      </c>
      <c r="B1429" s="17" t="s">
        <v>3238</v>
      </c>
      <c r="C1429" s="18">
        <v>45</v>
      </c>
      <c r="D1429" s="3">
        <v>1</v>
      </c>
      <c r="E1429" s="16">
        <v>7445.92</v>
      </c>
      <c r="F1429" s="17" t="s">
        <v>2363</v>
      </c>
      <c r="G1429" s="18" t="s">
        <v>2366</v>
      </c>
      <c r="H1429" s="3" t="s">
        <v>2386</v>
      </c>
    </row>
    <row r="1430" spans="1:8" x14ac:dyDescent="0.3">
      <c r="A1430" s="11" t="s">
        <v>1443</v>
      </c>
      <c r="B1430" s="12" t="s">
        <v>3237</v>
      </c>
      <c r="C1430" s="13">
        <v>42</v>
      </c>
      <c r="D1430" s="14">
        <v>1</v>
      </c>
      <c r="E1430" s="11">
        <v>7443.64</v>
      </c>
      <c r="F1430" s="12" t="s">
        <v>2362</v>
      </c>
      <c r="G1430" s="13" t="s">
        <v>2363</v>
      </c>
      <c r="H1430" s="14" t="s">
        <v>2371</v>
      </c>
    </row>
    <row r="1431" spans="1:8" x14ac:dyDescent="0.3">
      <c r="A1431" s="16" t="s">
        <v>1444</v>
      </c>
      <c r="B1431" s="17" t="s">
        <v>3236</v>
      </c>
      <c r="C1431" s="18">
        <v>43</v>
      </c>
      <c r="D1431" s="3">
        <v>2</v>
      </c>
      <c r="E1431" s="16">
        <v>7441.5</v>
      </c>
      <c r="F1431" s="17" t="s">
        <v>2363</v>
      </c>
      <c r="G1431" s="18" t="s">
        <v>2362</v>
      </c>
      <c r="H1431" s="3" t="s">
        <v>2386</v>
      </c>
    </row>
    <row r="1432" spans="1:8" x14ac:dyDescent="0.3">
      <c r="A1432" s="11" t="s">
        <v>1445</v>
      </c>
      <c r="B1432" s="12" t="s">
        <v>3235</v>
      </c>
      <c r="C1432" s="13">
        <v>45</v>
      </c>
      <c r="D1432" s="14">
        <v>1</v>
      </c>
      <c r="E1432" s="11">
        <v>7441.05</v>
      </c>
      <c r="F1432" s="12" t="s">
        <v>2363</v>
      </c>
      <c r="G1432" s="13" t="s">
        <v>2362</v>
      </c>
      <c r="H1432" s="14" t="s">
        <v>2386</v>
      </c>
    </row>
    <row r="1433" spans="1:8" x14ac:dyDescent="0.3">
      <c r="A1433" s="16" t="s">
        <v>1446</v>
      </c>
      <c r="B1433" s="17" t="s">
        <v>3234</v>
      </c>
      <c r="C1433" s="18">
        <v>44</v>
      </c>
      <c r="D1433" s="3">
        <v>0</v>
      </c>
      <c r="E1433" s="16">
        <v>7421.19</v>
      </c>
      <c r="F1433" s="17" t="s">
        <v>2362</v>
      </c>
      <c r="G1433" s="18" t="s">
        <v>2363</v>
      </c>
      <c r="H1433" s="3" t="s">
        <v>2371</v>
      </c>
    </row>
    <row r="1434" spans="1:8" x14ac:dyDescent="0.3">
      <c r="A1434" s="11" t="s">
        <v>1447</v>
      </c>
      <c r="B1434" s="12" t="s">
        <v>3233</v>
      </c>
      <c r="C1434" s="13">
        <v>44</v>
      </c>
      <c r="D1434" s="14">
        <v>0</v>
      </c>
      <c r="E1434" s="11">
        <v>7419.48</v>
      </c>
      <c r="F1434" s="12" t="s">
        <v>2362</v>
      </c>
      <c r="G1434" s="13" t="s">
        <v>2362</v>
      </c>
      <c r="H1434" s="14" t="s">
        <v>2371</v>
      </c>
    </row>
    <row r="1435" spans="1:8" x14ac:dyDescent="0.3">
      <c r="A1435" s="16" t="s">
        <v>1448</v>
      </c>
      <c r="B1435" s="17" t="s">
        <v>3232</v>
      </c>
      <c r="C1435" s="18">
        <v>39</v>
      </c>
      <c r="D1435" s="3">
        <v>3</v>
      </c>
      <c r="E1435" s="16">
        <v>7418.52</v>
      </c>
      <c r="F1435" s="17" t="s">
        <v>2362</v>
      </c>
      <c r="G1435" s="18" t="s">
        <v>2362</v>
      </c>
      <c r="H1435" s="3" t="s">
        <v>2386</v>
      </c>
    </row>
    <row r="1436" spans="1:8" x14ac:dyDescent="0.3">
      <c r="A1436" s="16" t="s">
        <v>1449</v>
      </c>
      <c r="B1436" s="17" t="s">
        <v>3231</v>
      </c>
      <c r="C1436" s="18">
        <v>57</v>
      </c>
      <c r="D1436" s="3">
        <v>0</v>
      </c>
      <c r="E1436" s="16">
        <v>7403.98</v>
      </c>
      <c r="F1436" s="17" t="s">
        <v>2363</v>
      </c>
      <c r="G1436" s="18" t="s">
        <v>2362</v>
      </c>
      <c r="H1436" s="3" t="s">
        <v>2364</v>
      </c>
    </row>
    <row r="1437" spans="1:8" x14ac:dyDescent="0.3">
      <c r="A1437" s="11" t="s">
        <v>1450</v>
      </c>
      <c r="B1437" s="12" t="s">
        <v>3230</v>
      </c>
      <c r="C1437" s="13">
        <v>29</v>
      </c>
      <c r="D1437" s="14">
        <v>0</v>
      </c>
      <c r="E1437" s="11">
        <v>7388.85</v>
      </c>
      <c r="F1437" s="12" t="s">
        <v>2362</v>
      </c>
      <c r="G1437" s="13" t="s">
        <v>2362</v>
      </c>
      <c r="H1437" s="14" t="s">
        <v>2849</v>
      </c>
    </row>
    <row r="1438" spans="1:8" x14ac:dyDescent="0.3">
      <c r="A1438" s="16" t="s">
        <v>1451</v>
      </c>
      <c r="B1438" s="17" t="s">
        <v>3083</v>
      </c>
      <c r="C1438" s="18">
        <v>41</v>
      </c>
      <c r="D1438" s="3">
        <v>2</v>
      </c>
      <c r="E1438" s="16">
        <v>7371.77</v>
      </c>
      <c r="F1438" s="17" t="s">
        <v>2362</v>
      </c>
      <c r="G1438" s="18" t="s">
        <v>2366</v>
      </c>
      <c r="H1438" s="3" t="s">
        <v>2386</v>
      </c>
    </row>
    <row r="1439" spans="1:8" x14ac:dyDescent="0.3">
      <c r="A1439" s="11" t="s">
        <v>1452</v>
      </c>
      <c r="B1439" s="12" t="s">
        <v>3229</v>
      </c>
      <c r="C1439" s="13">
        <v>57</v>
      </c>
      <c r="D1439" s="14">
        <v>0</v>
      </c>
      <c r="E1439" s="11">
        <v>7362.31</v>
      </c>
      <c r="F1439" s="12" t="s">
        <v>2363</v>
      </c>
      <c r="G1439" s="13" t="s">
        <v>2363</v>
      </c>
      <c r="H1439" s="14" t="s">
        <v>2364</v>
      </c>
    </row>
    <row r="1440" spans="1:8" x14ac:dyDescent="0.3">
      <c r="A1440" s="16" t="s">
        <v>1453</v>
      </c>
      <c r="B1440" s="17" t="s">
        <v>3228</v>
      </c>
      <c r="C1440" s="18">
        <v>41</v>
      </c>
      <c r="D1440" s="3">
        <v>1</v>
      </c>
      <c r="E1440" s="16">
        <v>7358.18</v>
      </c>
      <c r="F1440" s="17" t="s">
        <v>2362</v>
      </c>
      <c r="G1440" s="18" t="s">
        <v>2363</v>
      </c>
      <c r="H1440" s="3" t="s">
        <v>2581</v>
      </c>
    </row>
    <row r="1441" spans="1:8" x14ac:dyDescent="0.3">
      <c r="A1441" s="11" t="s">
        <v>1454</v>
      </c>
      <c r="B1441" s="12" t="s">
        <v>3227</v>
      </c>
      <c r="C1441" s="13">
        <v>39</v>
      </c>
      <c r="D1441" s="14">
        <v>3</v>
      </c>
      <c r="E1441" s="11">
        <v>7357.49</v>
      </c>
      <c r="F1441" s="12" t="s">
        <v>2362</v>
      </c>
      <c r="G1441" s="13" t="s">
        <v>2362</v>
      </c>
      <c r="H1441" s="14" t="s">
        <v>2371</v>
      </c>
    </row>
    <row r="1442" spans="1:8" x14ac:dyDescent="0.3">
      <c r="A1442" s="16" t="s">
        <v>1455</v>
      </c>
      <c r="B1442" s="17" t="s">
        <v>3226</v>
      </c>
      <c r="C1442" s="18">
        <v>29</v>
      </c>
      <c r="D1442" s="3">
        <v>0</v>
      </c>
      <c r="E1442" s="16">
        <v>7349.12</v>
      </c>
      <c r="F1442" s="17" t="s">
        <v>2362</v>
      </c>
      <c r="G1442" s="18" t="s">
        <v>2362</v>
      </c>
      <c r="H1442" s="3" t="s">
        <v>2624</v>
      </c>
    </row>
    <row r="1443" spans="1:8" x14ac:dyDescent="0.3">
      <c r="A1443" s="11" t="s">
        <v>1456</v>
      </c>
      <c r="B1443" s="12" t="s">
        <v>3225</v>
      </c>
      <c r="C1443" s="13">
        <v>45</v>
      </c>
      <c r="D1443" s="14">
        <v>0</v>
      </c>
      <c r="E1443" s="11">
        <v>7348.14</v>
      </c>
      <c r="F1443" s="12" t="s">
        <v>2362</v>
      </c>
      <c r="G1443" s="13" t="s">
        <v>2366</v>
      </c>
      <c r="H1443" s="14" t="s">
        <v>2386</v>
      </c>
    </row>
    <row r="1444" spans="1:8" x14ac:dyDescent="0.3">
      <c r="A1444" s="16" t="s">
        <v>1457</v>
      </c>
      <c r="B1444" s="17" t="s">
        <v>3224</v>
      </c>
      <c r="C1444" s="18">
        <v>43</v>
      </c>
      <c r="D1444" s="3">
        <v>1</v>
      </c>
      <c r="E1444" s="16">
        <v>7345.73</v>
      </c>
      <c r="F1444" s="17" t="s">
        <v>2362</v>
      </c>
      <c r="G1444" s="18" t="s">
        <v>2366</v>
      </c>
      <c r="H1444" s="3" t="s">
        <v>2364</v>
      </c>
    </row>
    <row r="1445" spans="1:8" x14ac:dyDescent="0.3">
      <c r="A1445" s="11" t="s">
        <v>1458</v>
      </c>
      <c r="B1445" s="12" t="s">
        <v>3223</v>
      </c>
      <c r="C1445" s="13">
        <v>45</v>
      </c>
      <c r="D1445" s="14">
        <v>0</v>
      </c>
      <c r="E1445" s="11">
        <v>7345.08</v>
      </c>
      <c r="F1445" s="12" t="s">
        <v>2362</v>
      </c>
      <c r="G1445" s="13" t="s">
        <v>2366</v>
      </c>
      <c r="H1445" s="14" t="s">
        <v>2386</v>
      </c>
    </row>
    <row r="1446" spans="1:8" x14ac:dyDescent="0.3">
      <c r="A1446" s="11" t="s">
        <v>1459</v>
      </c>
      <c r="B1446" s="12" t="s">
        <v>3222</v>
      </c>
      <c r="C1446" s="13">
        <v>36</v>
      </c>
      <c r="D1446" s="14">
        <v>3</v>
      </c>
      <c r="E1446" s="11">
        <v>7339.93</v>
      </c>
      <c r="F1446" s="12" t="s">
        <v>2362</v>
      </c>
      <c r="G1446" s="13" t="s">
        <v>2362</v>
      </c>
      <c r="H1446" s="14" t="s">
        <v>2371</v>
      </c>
    </row>
    <row r="1447" spans="1:8" x14ac:dyDescent="0.3">
      <c r="A1447" s="16" t="s">
        <v>1460</v>
      </c>
      <c r="B1447" s="17" t="s">
        <v>3221</v>
      </c>
      <c r="C1447" s="18">
        <v>43</v>
      </c>
      <c r="D1447" s="3">
        <v>1</v>
      </c>
      <c r="E1447" s="16">
        <v>7337.75</v>
      </c>
      <c r="F1447" s="17" t="s">
        <v>2362</v>
      </c>
      <c r="G1447" s="18" t="s">
        <v>2363</v>
      </c>
      <c r="H1447" s="3" t="s">
        <v>2386</v>
      </c>
    </row>
    <row r="1448" spans="1:8" x14ac:dyDescent="0.3">
      <c r="A1448" s="11" t="s">
        <v>1461</v>
      </c>
      <c r="B1448" s="12" t="s">
        <v>3049</v>
      </c>
      <c r="C1448" s="13">
        <v>38</v>
      </c>
      <c r="D1448" s="14">
        <v>3</v>
      </c>
      <c r="E1448" s="11">
        <v>7325.47</v>
      </c>
      <c r="F1448" s="12" t="s">
        <v>2362</v>
      </c>
      <c r="G1448" s="13" t="s">
        <v>2366</v>
      </c>
      <c r="H1448" s="14" t="s">
        <v>2371</v>
      </c>
    </row>
    <row r="1449" spans="1:8" x14ac:dyDescent="0.3">
      <c r="A1449" s="16" t="s">
        <v>1462</v>
      </c>
      <c r="B1449" s="17" t="s">
        <v>3220</v>
      </c>
      <c r="C1449" s="18">
        <v>43</v>
      </c>
      <c r="D1449" s="3">
        <v>0</v>
      </c>
      <c r="E1449" s="16">
        <v>7325.05</v>
      </c>
      <c r="F1449" s="17" t="s">
        <v>2362</v>
      </c>
      <c r="G1449" s="18" t="s">
        <v>2363</v>
      </c>
      <c r="H1449" s="3" t="s">
        <v>2581</v>
      </c>
    </row>
    <row r="1450" spans="1:8" x14ac:dyDescent="0.3">
      <c r="A1450" s="11" t="s">
        <v>1463</v>
      </c>
      <c r="B1450" s="12" t="s">
        <v>3219</v>
      </c>
      <c r="C1450" s="13">
        <v>18</v>
      </c>
      <c r="D1450" s="14">
        <v>0</v>
      </c>
      <c r="E1450" s="11">
        <v>7323.73</v>
      </c>
      <c r="F1450" s="12" t="s">
        <v>2362</v>
      </c>
      <c r="G1450" s="13" t="s">
        <v>2362</v>
      </c>
      <c r="H1450" s="14" t="s">
        <v>2581</v>
      </c>
    </row>
    <row r="1451" spans="1:8" x14ac:dyDescent="0.3">
      <c r="A1451" s="16" t="s">
        <v>1464</v>
      </c>
      <c r="B1451" s="17" t="s">
        <v>3218</v>
      </c>
      <c r="C1451" s="18">
        <v>57</v>
      </c>
      <c r="D1451" s="3">
        <v>0</v>
      </c>
      <c r="E1451" s="16">
        <v>7322.86</v>
      </c>
      <c r="F1451" s="17" t="s">
        <v>2363</v>
      </c>
      <c r="G1451" s="18" t="s">
        <v>2363</v>
      </c>
      <c r="H1451" s="3" t="s">
        <v>2371</v>
      </c>
    </row>
    <row r="1452" spans="1:8" x14ac:dyDescent="0.3">
      <c r="A1452" s="11" t="s">
        <v>1465</v>
      </c>
      <c r="B1452" s="12" t="s">
        <v>3217</v>
      </c>
      <c r="C1452" s="13">
        <v>50</v>
      </c>
      <c r="D1452" s="14">
        <v>0</v>
      </c>
      <c r="E1452" s="11">
        <v>7318.22</v>
      </c>
      <c r="F1452" s="12" t="s">
        <v>2362</v>
      </c>
      <c r="G1452" s="13" t="s">
        <v>2363</v>
      </c>
      <c r="H1452" s="14" t="s">
        <v>2371</v>
      </c>
    </row>
    <row r="1453" spans="1:8" x14ac:dyDescent="0.3">
      <c r="A1453" s="16" t="s">
        <v>1466</v>
      </c>
      <c r="B1453" s="17" t="s">
        <v>3216</v>
      </c>
      <c r="C1453" s="18">
        <v>57</v>
      </c>
      <c r="D1453" s="3">
        <v>0</v>
      </c>
      <c r="E1453" s="16">
        <v>7318.21</v>
      </c>
      <c r="F1453" s="17" t="s">
        <v>2363</v>
      </c>
      <c r="G1453" s="18" t="s">
        <v>2366</v>
      </c>
      <c r="H1453" s="3" t="s">
        <v>2364</v>
      </c>
    </row>
    <row r="1454" spans="1:8" x14ac:dyDescent="0.3">
      <c r="A1454" s="11" t="s">
        <v>1467</v>
      </c>
      <c r="B1454" s="12" t="s">
        <v>3215</v>
      </c>
      <c r="C1454" s="13">
        <v>58</v>
      </c>
      <c r="D1454" s="14">
        <v>0</v>
      </c>
      <c r="E1454" s="11">
        <v>7304.65</v>
      </c>
      <c r="F1454" s="12" t="s">
        <v>2363</v>
      </c>
      <c r="G1454" s="13" t="s">
        <v>2363</v>
      </c>
      <c r="H1454" s="14" t="s">
        <v>2364</v>
      </c>
    </row>
    <row r="1455" spans="1:8" x14ac:dyDescent="0.3">
      <c r="A1455" s="16" t="s">
        <v>1468</v>
      </c>
      <c r="B1455" s="17" t="s">
        <v>3214</v>
      </c>
      <c r="C1455" s="18">
        <v>56</v>
      </c>
      <c r="D1455" s="3">
        <v>0</v>
      </c>
      <c r="E1455" s="16">
        <v>7302.46</v>
      </c>
      <c r="F1455" s="17" t="s">
        <v>2363</v>
      </c>
      <c r="G1455" s="18" t="s">
        <v>2366</v>
      </c>
      <c r="H1455" s="3" t="s">
        <v>2371</v>
      </c>
    </row>
    <row r="1456" spans="1:8" x14ac:dyDescent="0.3">
      <c r="A1456" s="16" t="s">
        <v>1469</v>
      </c>
      <c r="B1456" s="17" t="s">
        <v>3213</v>
      </c>
      <c r="C1456" s="18">
        <v>37</v>
      </c>
      <c r="D1456" s="3">
        <v>3</v>
      </c>
      <c r="E1456" s="16">
        <v>7281.51</v>
      </c>
      <c r="F1456" s="17" t="s">
        <v>2362</v>
      </c>
      <c r="G1456" s="18" t="s">
        <v>2366</v>
      </c>
      <c r="H1456" s="3" t="s">
        <v>2371</v>
      </c>
    </row>
    <row r="1457" spans="1:8" x14ac:dyDescent="0.3">
      <c r="A1457" s="11" t="s">
        <v>1470</v>
      </c>
      <c r="B1457" s="12" t="s">
        <v>3212</v>
      </c>
      <c r="C1457" s="13">
        <v>46</v>
      </c>
      <c r="D1457" s="14">
        <v>2</v>
      </c>
      <c r="E1457" s="11">
        <v>7273.02</v>
      </c>
      <c r="F1457" s="12" t="s">
        <v>2362</v>
      </c>
      <c r="G1457" s="13" t="s">
        <v>2366</v>
      </c>
      <c r="H1457" s="14" t="s">
        <v>2364</v>
      </c>
    </row>
    <row r="1458" spans="1:8" x14ac:dyDescent="0.3">
      <c r="A1458" s="16" t="s">
        <v>1471</v>
      </c>
      <c r="B1458" s="17" t="s">
        <v>3211</v>
      </c>
      <c r="C1458" s="18">
        <v>41</v>
      </c>
      <c r="D1458" s="3">
        <v>2</v>
      </c>
      <c r="E1458" s="16">
        <v>7265.7</v>
      </c>
      <c r="F1458" s="17" t="s">
        <v>2363</v>
      </c>
      <c r="G1458" s="18" t="s">
        <v>2363</v>
      </c>
      <c r="H1458" s="3" t="s">
        <v>2371</v>
      </c>
    </row>
    <row r="1459" spans="1:8" x14ac:dyDescent="0.3">
      <c r="A1459" s="11" t="s">
        <v>1472</v>
      </c>
      <c r="B1459" s="12" t="s">
        <v>3210</v>
      </c>
      <c r="C1459" s="13">
        <v>49</v>
      </c>
      <c r="D1459" s="14">
        <v>0</v>
      </c>
      <c r="E1459" s="11">
        <v>7265.58</v>
      </c>
      <c r="F1459" s="12" t="s">
        <v>2362</v>
      </c>
      <c r="G1459" s="13" t="s">
        <v>2362</v>
      </c>
      <c r="H1459" s="14" t="s">
        <v>2364</v>
      </c>
    </row>
    <row r="1460" spans="1:8" x14ac:dyDescent="0.3">
      <c r="A1460" s="16" t="s">
        <v>1473</v>
      </c>
      <c r="B1460" s="17" t="s">
        <v>3209</v>
      </c>
      <c r="C1460" s="18">
        <v>41</v>
      </c>
      <c r="D1460" s="3">
        <v>2</v>
      </c>
      <c r="E1460" s="16">
        <v>7261.74</v>
      </c>
      <c r="F1460" s="17" t="s">
        <v>2363</v>
      </c>
      <c r="G1460" s="18" t="s">
        <v>2363</v>
      </c>
      <c r="H1460" s="3" t="s">
        <v>2371</v>
      </c>
    </row>
    <row r="1461" spans="1:8" x14ac:dyDescent="0.3">
      <c r="A1461" s="11" t="s">
        <v>1474</v>
      </c>
      <c r="B1461" s="12" t="s">
        <v>3208</v>
      </c>
      <c r="C1461" s="13">
        <v>41</v>
      </c>
      <c r="D1461" s="14">
        <v>2</v>
      </c>
      <c r="E1461" s="11">
        <v>7256.72</v>
      </c>
      <c r="F1461" s="12" t="s">
        <v>2363</v>
      </c>
      <c r="G1461" s="13" t="s">
        <v>2362</v>
      </c>
      <c r="H1461" s="14" t="s">
        <v>2371</v>
      </c>
    </row>
    <row r="1462" spans="1:8" x14ac:dyDescent="0.3">
      <c r="A1462" s="16" t="s">
        <v>1475</v>
      </c>
      <c r="B1462" s="17" t="s">
        <v>3207</v>
      </c>
      <c r="C1462" s="18">
        <v>40</v>
      </c>
      <c r="D1462" s="3">
        <v>3</v>
      </c>
      <c r="E1462" s="16">
        <v>7248.71</v>
      </c>
      <c r="F1462" s="17" t="s">
        <v>2362</v>
      </c>
      <c r="G1462" s="18" t="s">
        <v>2366</v>
      </c>
      <c r="H1462" s="3" t="s">
        <v>2364</v>
      </c>
    </row>
    <row r="1463" spans="1:8" x14ac:dyDescent="0.3">
      <c r="A1463" s="11" t="s">
        <v>1476</v>
      </c>
      <c r="B1463" s="12" t="s">
        <v>3206</v>
      </c>
      <c r="C1463" s="13">
        <v>36</v>
      </c>
      <c r="D1463" s="14">
        <v>4</v>
      </c>
      <c r="E1463" s="11">
        <v>7243.81</v>
      </c>
      <c r="F1463" s="12" t="s">
        <v>2362</v>
      </c>
      <c r="G1463" s="13" t="s">
        <v>2363</v>
      </c>
      <c r="H1463" s="14" t="s">
        <v>2364</v>
      </c>
    </row>
    <row r="1464" spans="1:8" x14ac:dyDescent="0.3">
      <c r="A1464" s="16" t="s">
        <v>1477</v>
      </c>
      <c r="B1464" s="17" t="s">
        <v>2828</v>
      </c>
      <c r="C1464" s="18">
        <v>36</v>
      </c>
      <c r="D1464" s="3">
        <v>3</v>
      </c>
      <c r="E1464" s="16">
        <v>7228.22</v>
      </c>
      <c r="F1464" s="17" t="s">
        <v>2362</v>
      </c>
      <c r="G1464" s="18" t="s">
        <v>2366</v>
      </c>
      <c r="H1464" s="3" t="s">
        <v>2581</v>
      </c>
    </row>
    <row r="1465" spans="1:8" x14ac:dyDescent="0.3">
      <c r="A1465" s="11" t="s">
        <v>1478</v>
      </c>
      <c r="B1465" s="12" t="s">
        <v>3205</v>
      </c>
      <c r="C1465" s="13">
        <v>45</v>
      </c>
      <c r="D1465" s="14">
        <v>0</v>
      </c>
      <c r="E1465" s="11">
        <v>7222.79</v>
      </c>
      <c r="F1465" s="12" t="s">
        <v>2363</v>
      </c>
      <c r="G1465" s="13" t="s">
        <v>2363</v>
      </c>
      <c r="H1465" s="14" t="s">
        <v>2371</v>
      </c>
    </row>
    <row r="1466" spans="1:8" x14ac:dyDescent="0.3">
      <c r="A1466" s="11" t="s">
        <v>1479</v>
      </c>
      <c r="B1466" s="12" t="s">
        <v>3204</v>
      </c>
      <c r="C1466" s="13">
        <v>31</v>
      </c>
      <c r="D1466" s="14">
        <v>3</v>
      </c>
      <c r="E1466" s="11">
        <v>7220.25</v>
      </c>
      <c r="F1466" s="12" t="s">
        <v>2362</v>
      </c>
      <c r="G1466" s="13" t="s">
        <v>2362</v>
      </c>
      <c r="H1466" s="14" t="s">
        <v>2624</v>
      </c>
    </row>
    <row r="1467" spans="1:8" x14ac:dyDescent="0.3">
      <c r="A1467" s="16" t="s">
        <v>1480</v>
      </c>
      <c r="B1467" s="17" t="s">
        <v>3203</v>
      </c>
      <c r="C1467" s="18">
        <v>39</v>
      </c>
      <c r="D1467" s="3">
        <v>2</v>
      </c>
      <c r="E1467" s="16">
        <v>7209.49</v>
      </c>
      <c r="F1467" s="17" t="s">
        <v>2362</v>
      </c>
      <c r="G1467" s="18" t="s">
        <v>2363</v>
      </c>
      <c r="H1467" s="3" t="s">
        <v>2371</v>
      </c>
    </row>
    <row r="1468" spans="1:8" x14ac:dyDescent="0.3">
      <c r="A1468" s="11" t="s">
        <v>1481</v>
      </c>
      <c r="B1468" s="12" t="s">
        <v>3053</v>
      </c>
      <c r="C1468" s="13">
        <v>39</v>
      </c>
      <c r="D1468" s="14">
        <v>2</v>
      </c>
      <c r="E1468" s="11">
        <v>7201.7</v>
      </c>
      <c r="F1468" s="12" t="s">
        <v>2362</v>
      </c>
      <c r="G1468" s="13" t="s">
        <v>2363</v>
      </c>
      <c r="H1468" s="14" t="s">
        <v>2371</v>
      </c>
    </row>
    <row r="1469" spans="1:8" x14ac:dyDescent="0.3">
      <c r="A1469" s="16" t="s">
        <v>1482</v>
      </c>
      <c r="B1469" s="17" t="s">
        <v>3202</v>
      </c>
      <c r="C1469" s="18">
        <v>40</v>
      </c>
      <c r="D1469" s="3">
        <v>3</v>
      </c>
      <c r="E1469" s="16">
        <v>7196.87</v>
      </c>
      <c r="F1469" s="17" t="s">
        <v>2363</v>
      </c>
      <c r="G1469" s="18" t="s">
        <v>2362</v>
      </c>
      <c r="H1469" s="3" t="s">
        <v>2386</v>
      </c>
    </row>
    <row r="1470" spans="1:8" x14ac:dyDescent="0.3">
      <c r="A1470" s="11" t="s">
        <v>1483</v>
      </c>
      <c r="B1470" s="12" t="s">
        <v>3201</v>
      </c>
      <c r="C1470" s="13">
        <v>54</v>
      </c>
      <c r="D1470" s="14">
        <v>0</v>
      </c>
      <c r="E1470" s="11">
        <v>7179.52</v>
      </c>
      <c r="F1470" s="12" t="s">
        <v>2363</v>
      </c>
      <c r="G1470" s="13" t="s">
        <v>2363</v>
      </c>
      <c r="H1470" s="14" t="s">
        <v>2364</v>
      </c>
    </row>
    <row r="1471" spans="1:8" x14ac:dyDescent="0.3">
      <c r="A1471" s="16" t="s">
        <v>1484</v>
      </c>
      <c r="B1471" s="17" t="s">
        <v>3200</v>
      </c>
      <c r="C1471" s="18">
        <v>47</v>
      </c>
      <c r="D1471" s="3">
        <v>1</v>
      </c>
      <c r="E1471" s="16">
        <v>7175.51</v>
      </c>
      <c r="F1471" s="17" t="s">
        <v>2362</v>
      </c>
      <c r="G1471" s="18" t="s">
        <v>2363</v>
      </c>
      <c r="H1471" s="3" t="s">
        <v>2364</v>
      </c>
    </row>
    <row r="1472" spans="1:8" x14ac:dyDescent="0.3">
      <c r="A1472" s="11" t="s">
        <v>1485</v>
      </c>
      <c r="B1472" s="12" t="s">
        <v>3199</v>
      </c>
      <c r="C1472" s="13">
        <v>40</v>
      </c>
      <c r="D1472" s="14">
        <v>2</v>
      </c>
      <c r="E1472" s="11">
        <v>7173.36</v>
      </c>
      <c r="F1472" s="12" t="s">
        <v>2363</v>
      </c>
      <c r="G1472" s="13" t="s">
        <v>2362</v>
      </c>
      <c r="H1472" s="14" t="s">
        <v>2508</v>
      </c>
    </row>
    <row r="1473" spans="1:8" x14ac:dyDescent="0.3">
      <c r="A1473" s="16" t="s">
        <v>1486</v>
      </c>
      <c r="B1473" s="17" t="s">
        <v>3198</v>
      </c>
      <c r="C1473" s="18">
        <v>42</v>
      </c>
      <c r="D1473" s="3">
        <v>2</v>
      </c>
      <c r="E1473" s="16">
        <v>7162.01</v>
      </c>
      <c r="F1473" s="17" t="s">
        <v>2362</v>
      </c>
      <c r="G1473" s="18" t="s">
        <v>2363</v>
      </c>
      <c r="H1473" s="3" t="s">
        <v>2364</v>
      </c>
    </row>
    <row r="1474" spans="1:8" x14ac:dyDescent="0.3">
      <c r="A1474" s="11" t="s">
        <v>1487</v>
      </c>
      <c r="B1474" s="12" t="s">
        <v>3197</v>
      </c>
      <c r="C1474" s="13">
        <v>42</v>
      </c>
      <c r="D1474" s="14">
        <v>2</v>
      </c>
      <c r="E1474" s="11">
        <v>7160.33</v>
      </c>
      <c r="F1474" s="12" t="s">
        <v>2362</v>
      </c>
      <c r="G1474" s="13" t="s">
        <v>2366</v>
      </c>
      <c r="H1474" s="14" t="s">
        <v>2364</v>
      </c>
    </row>
    <row r="1475" spans="1:8" x14ac:dyDescent="0.3">
      <c r="A1475" s="16" t="s">
        <v>1488</v>
      </c>
      <c r="B1475" s="17" t="s">
        <v>3196</v>
      </c>
      <c r="C1475" s="18">
        <v>42</v>
      </c>
      <c r="D1475" s="3">
        <v>2</v>
      </c>
      <c r="E1475" s="16">
        <v>7160.09</v>
      </c>
      <c r="F1475" s="17" t="s">
        <v>2362</v>
      </c>
      <c r="G1475" s="18" t="s">
        <v>2362</v>
      </c>
      <c r="H1475" s="3" t="s">
        <v>2386</v>
      </c>
    </row>
    <row r="1476" spans="1:8" x14ac:dyDescent="0.3">
      <c r="A1476" s="16" t="s">
        <v>1489</v>
      </c>
      <c r="B1476" s="17" t="s">
        <v>3195</v>
      </c>
      <c r="C1476" s="18">
        <v>41</v>
      </c>
      <c r="D1476" s="3">
        <v>1</v>
      </c>
      <c r="E1476" s="16">
        <v>7153.55</v>
      </c>
      <c r="F1476" s="17" t="s">
        <v>2362</v>
      </c>
      <c r="G1476" s="18" t="s">
        <v>2366</v>
      </c>
      <c r="H1476" s="3" t="s">
        <v>2371</v>
      </c>
    </row>
    <row r="1477" spans="1:8" x14ac:dyDescent="0.3">
      <c r="A1477" s="11" t="s">
        <v>1490</v>
      </c>
      <c r="B1477" s="12" t="s">
        <v>3194</v>
      </c>
      <c r="C1477" s="13">
        <v>44</v>
      </c>
      <c r="D1477" s="14">
        <v>1</v>
      </c>
      <c r="E1477" s="11">
        <v>7152.67</v>
      </c>
      <c r="F1477" s="12" t="s">
        <v>2363</v>
      </c>
      <c r="G1477" s="13" t="s">
        <v>2362</v>
      </c>
      <c r="H1477" s="14" t="s">
        <v>2364</v>
      </c>
    </row>
    <row r="1478" spans="1:8" x14ac:dyDescent="0.3">
      <c r="A1478" s="16" t="s">
        <v>1491</v>
      </c>
      <c r="B1478" s="17" t="s">
        <v>3193</v>
      </c>
      <c r="C1478" s="18">
        <v>38</v>
      </c>
      <c r="D1478" s="3">
        <v>3</v>
      </c>
      <c r="E1478" s="16">
        <v>7151.09</v>
      </c>
      <c r="F1478" s="17" t="s">
        <v>2362</v>
      </c>
      <c r="G1478" s="18" t="s">
        <v>2362</v>
      </c>
      <c r="H1478" s="3" t="s">
        <v>2386</v>
      </c>
    </row>
    <row r="1479" spans="1:8" x14ac:dyDescent="0.3">
      <c r="A1479" s="11" t="s">
        <v>1492</v>
      </c>
      <c r="B1479" s="12" t="s">
        <v>3192</v>
      </c>
      <c r="C1479" s="13">
        <v>44</v>
      </c>
      <c r="D1479" s="14">
        <v>1</v>
      </c>
      <c r="E1479" s="11">
        <v>7147.47</v>
      </c>
      <c r="F1479" s="12" t="s">
        <v>2362</v>
      </c>
      <c r="G1479" s="13" t="s">
        <v>2363</v>
      </c>
      <c r="H1479" s="14" t="s">
        <v>2364</v>
      </c>
    </row>
    <row r="1480" spans="1:8" x14ac:dyDescent="0.3">
      <c r="A1480" s="16" t="s">
        <v>1493</v>
      </c>
      <c r="B1480" s="17" t="s">
        <v>3191</v>
      </c>
      <c r="C1480" s="18">
        <v>46</v>
      </c>
      <c r="D1480" s="3">
        <v>0</v>
      </c>
      <c r="E1480" s="16">
        <v>7147.11</v>
      </c>
      <c r="F1480" s="17" t="s">
        <v>2363</v>
      </c>
      <c r="G1480" s="18" t="s">
        <v>2362</v>
      </c>
      <c r="H1480" s="3" t="s">
        <v>2386</v>
      </c>
    </row>
    <row r="1481" spans="1:8" x14ac:dyDescent="0.3">
      <c r="A1481" s="11" t="s">
        <v>1494</v>
      </c>
      <c r="B1481" s="12" t="s">
        <v>3190</v>
      </c>
      <c r="C1481" s="13">
        <v>38</v>
      </c>
      <c r="D1481" s="14">
        <v>2</v>
      </c>
      <c r="E1481" s="11">
        <v>7144.86</v>
      </c>
      <c r="F1481" s="12" t="s">
        <v>2362</v>
      </c>
      <c r="G1481" s="13" t="s">
        <v>2362</v>
      </c>
      <c r="H1481" s="14" t="s">
        <v>2581</v>
      </c>
    </row>
    <row r="1482" spans="1:8" x14ac:dyDescent="0.3">
      <c r="A1482" s="16" t="s">
        <v>1495</v>
      </c>
      <c r="B1482" s="17" t="s">
        <v>3189</v>
      </c>
      <c r="C1482" s="18">
        <v>23</v>
      </c>
      <c r="D1482" s="3">
        <v>0</v>
      </c>
      <c r="E1482" s="16">
        <v>7144.4</v>
      </c>
      <c r="F1482" s="17" t="s">
        <v>2362</v>
      </c>
      <c r="G1482" s="18" t="s">
        <v>2366</v>
      </c>
      <c r="H1482" s="3" t="s">
        <v>2942</v>
      </c>
    </row>
    <row r="1483" spans="1:8" x14ac:dyDescent="0.3">
      <c r="A1483" s="11" t="s">
        <v>1496</v>
      </c>
      <c r="B1483" s="12" t="s">
        <v>2789</v>
      </c>
      <c r="C1483" s="13">
        <v>38</v>
      </c>
      <c r="D1483" s="14">
        <v>2</v>
      </c>
      <c r="E1483" s="11">
        <v>7133.9</v>
      </c>
      <c r="F1483" s="12" t="s">
        <v>2362</v>
      </c>
      <c r="G1483" s="13" t="s">
        <v>2366</v>
      </c>
      <c r="H1483" s="14" t="s">
        <v>2581</v>
      </c>
    </row>
    <row r="1484" spans="1:8" x14ac:dyDescent="0.3">
      <c r="A1484" s="16" t="s">
        <v>1497</v>
      </c>
      <c r="B1484" s="17" t="s">
        <v>3188</v>
      </c>
      <c r="C1484" s="18">
        <v>29</v>
      </c>
      <c r="D1484" s="3">
        <v>0</v>
      </c>
      <c r="E1484" s="16">
        <v>7128.64</v>
      </c>
      <c r="F1484" s="17" t="s">
        <v>2362</v>
      </c>
      <c r="G1484" s="18" t="s">
        <v>2362</v>
      </c>
      <c r="H1484" s="3" t="s">
        <v>2624</v>
      </c>
    </row>
    <row r="1485" spans="1:8" x14ac:dyDescent="0.3">
      <c r="A1485" s="11" t="s">
        <v>1498</v>
      </c>
      <c r="B1485" s="12" t="s">
        <v>3187</v>
      </c>
      <c r="C1485" s="13">
        <v>54</v>
      </c>
      <c r="D1485" s="14">
        <v>0</v>
      </c>
      <c r="E1485" s="11">
        <v>7125.25</v>
      </c>
      <c r="F1485" s="12" t="s">
        <v>2363</v>
      </c>
      <c r="G1485" s="13" t="s">
        <v>2362</v>
      </c>
      <c r="H1485" s="14" t="s">
        <v>2364</v>
      </c>
    </row>
    <row r="1486" spans="1:8" x14ac:dyDescent="0.3">
      <c r="A1486" s="11" t="s">
        <v>1499</v>
      </c>
      <c r="B1486" s="12" t="s">
        <v>3186</v>
      </c>
      <c r="C1486" s="13">
        <v>35</v>
      </c>
      <c r="D1486" s="14">
        <v>3</v>
      </c>
      <c r="E1486" s="11">
        <v>7106.81</v>
      </c>
      <c r="F1486" s="12" t="s">
        <v>2362</v>
      </c>
      <c r="G1486" s="13" t="s">
        <v>2366</v>
      </c>
      <c r="H1486" s="14" t="s">
        <v>2371</v>
      </c>
    </row>
    <row r="1487" spans="1:8" x14ac:dyDescent="0.3">
      <c r="A1487" s="16" t="s">
        <v>1500</v>
      </c>
      <c r="B1487" s="17" t="s">
        <v>2801</v>
      </c>
      <c r="C1487" s="18">
        <v>30</v>
      </c>
      <c r="D1487" s="3">
        <v>0</v>
      </c>
      <c r="E1487" s="16">
        <v>7096.98</v>
      </c>
      <c r="F1487" s="17" t="s">
        <v>2362</v>
      </c>
      <c r="G1487" s="18" t="s">
        <v>2362</v>
      </c>
      <c r="H1487" s="3" t="s">
        <v>2371</v>
      </c>
    </row>
    <row r="1488" spans="1:8" x14ac:dyDescent="0.3">
      <c r="A1488" s="11" t="s">
        <v>1501</v>
      </c>
      <c r="B1488" s="12" t="s">
        <v>3185</v>
      </c>
      <c r="C1488" s="13">
        <v>40</v>
      </c>
      <c r="D1488" s="14">
        <v>1</v>
      </c>
      <c r="E1488" s="11">
        <v>7077.19</v>
      </c>
      <c r="F1488" s="12" t="s">
        <v>2362</v>
      </c>
      <c r="G1488" s="13" t="s">
        <v>2363</v>
      </c>
      <c r="H1488" s="14" t="s">
        <v>2581</v>
      </c>
    </row>
    <row r="1489" spans="1:8" x14ac:dyDescent="0.3">
      <c r="A1489" s="16" t="s">
        <v>1502</v>
      </c>
      <c r="B1489" s="17" t="s">
        <v>3184</v>
      </c>
      <c r="C1489" s="18">
        <v>44</v>
      </c>
      <c r="D1489" s="3">
        <v>2</v>
      </c>
      <c r="E1489" s="16">
        <v>7054.41</v>
      </c>
      <c r="F1489" s="17" t="s">
        <v>2362</v>
      </c>
      <c r="G1489" s="18" t="s">
        <v>2362</v>
      </c>
      <c r="H1489" s="3" t="s">
        <v>2364</v>
      </c>
    </row>
    <row r="1490" spans="1:8" x14ac:dyDescent="0.3">
      <c r="A1490" s="11" t="s">
        <v>1503</v>
      </c>
      <c r="B1490" s="12" t="s">
        <v>3183</v>
      </c>
      <c r="C1490" s="13">
        <v>42</v>
      </c>
      <c r="D1490" s="14">
        <v>1</v>
      </c>
      <c r="E1490" s="11">
        <v>7050.64</v>
      </c>
      <c r="F1490" s="12" t="s">
        <v>2362</v>
      </c>
      <c r="G1490" s="13" t="s">
        <v>2363</v>
      </c>
      <c r="H1490" s="14" t="s">
        <v>2386</v>
      </c>
    </row>
    <row r="1491" spans="1:8" x14ac:dyDescent="0.3">
      <c r="A1491" s="16" t="s">
        <v>1504</v>
      </c>
      <c r="B1491" s="17" t="s">
        <v>3033</v>
      </c>
      <c r="C1491" s="18">
        <v>42</v>
      </c>
      <c r="D1491" s="3">
        <v>0</v>
      </c>
      <c r="E1491" s="16">
        <v>7050.02</v>
      </c>
      <c r="F1491" s="17" t="s">
        <v>2362</v>
      </c>
      <c r="G1491" s="18" t="s">
        <v>2366</v>
      </c>
      <c r="H1491" s="3" t="s">
        <v>2581</v>
      </c>
    </row>
    <row r="1492" spans="1:8" x14ac:dyDescent="0.3">
      <c r="A1492" s="11" t="s">
        <v>1505</v>
      </c>
      <c r="B1492" s="12" t="s">
        <v>3182</v>
      </c>
      <c r="C1492" s="13">
        <v>42</v>
      </c>
      <c r="D1492" s="14">
        <v>1</v>
      </c>
      <c r="E1492" s="11">
        <v>7046.72</v>
      </c>
      <c r="F1492" s="12" t="s">
        <v>2362</v>
      </c>
      <c r="G1492" s="13" t="s">
        <v>2363</v>
      </c>
      <c r="H1492" s="14" t="s">
        <v>2364</v>
      </c>
    </row>
    <row r="1493" spans="1:8" x14ac:dyDescent="0.3">
      <c r="A1493" s="16" t="s">
        <v>1506</v>
      </c>
      <c r="B1493" s="17" t="s">
        <v>3181</v>
      </c>
      <c r="C1493" s="18">
        <v>42</v>
      </c>
      <c r="D1493" s="3">
        <v>1</v>
      </c>
      <c r="E1493" s="16">
        <v>7045.5</v>
      </c>
      <c r="F1493" s="17" t="s">
        <v>2362</v>
      </c>
      <c r="G1493" s="18" t="s">
        <v>2366</v>
      </c>
      <c r="H1493" s="3" t="s">
        <v>2386</v>
      </c>
    </row>
    <row r="1494" spans="1:8" x14ac:dyDescent="0.3">
      <c r="A1494" s="11" t="s">
        <v>1507</v>
      </c>
      <c r="B1494" s="12" t="s">
        <v>3180</v>
      </c>
      <c r="C1494" s="13">
        <v>27</v>
      </c>
      <c r="D1494" s="14">
        <v>0</v>
      </c>
      <c r="E1494" s="11">
        <v>7042.11</v>
      </c>
      <c r="F1494" s="12" t="s">
        <v>2362</v>
      </c>
      <c r="G1494" s="13" t="s">
        <v>2363</v>
      </c>
      <c r="H1494" s="14" t="s">
        <v>2371</v>
      </c>
    </row>
    <row r="1495" spans="1:8" x14ac:dyDescent="0.3">
      <c r="A1495" s="16" t="s">
        <v>1508</v>
      </c>
      <c r="B1495" s="17" t="s">
        <v>3179</v>
      </c>
      <c r="C1495" s="18">
        <v>45</v>
      </c>
      <c r="D1495" s="3">
        <v>2</v>
      </c>
      <c r="E1495" s="16">
        <v>7033.08</v>
      </c>
      <c r="F1495" s="17" t="s">
        <v>2362</v>
      </c>
      <c r="G1495" s="18" t="s">
        <v>2362</v>
      </c>
      <c r="H1495" s="3" t="s">
        <v>2364</v>
      </c>
    </row>
    <row r="1496" spans="1:8" x14ac:dyDescent="0.3">
      <c r="A1496" s="16" t="s">
        <v>1509</v>
      </c>
      <c r="B1496" s="17" t="s">
        <v>3178</v>
      </c>
      <c r="C1496" s="18">
        <v>53</v>
      </c>
      <c r="D1496" s="3">
        <v>0</v>
      </c>
      <c r="E1496" s="16">
        <v>7003.1</v>
      </c>
      <c r="F1496" s="17" t="s">
        <v>2362</v>
      </c>
      <c r="G1496" s="18" t="s">
        <v>2363</v>
      </c>
      <c r="H1496" s="3" t="s">
        <v>2364</v>
      </c>
    </row>
    <row r="1497" spans="1:8" x14ac:dyDescent="0.3">
      <c r="A1497" s="11" t="s">
        <v>1510</v>
      </c>
      <c r="B1497" s="12" t="s">
        <v>3177</v>
      </c>
      <c r="C1497" s="13">
        <v>40</v>
      </c>
      <c r="D1497" s="14">
        <v>3</v>
      </c>
      <c r="E1497" s="11">
        <v>6989.95</v>
      </c>
      <c r="F1497" s="12" t="s">
        <v>2362</v>
      </c>
      <c r="G1497" s="13" t="s">
        <v>2366</v>
      </c>
      <c r="H1497" s="14" t="s">
        <v>2364</v>
      </c>
    </row>
    <row r="1498" spans="1:8" x14ac:dyDescent="0.3">
      <c r="A1498" s="16" t="s">
        <v>1511</v>
      </c>
      <c r="B1498" s="17" t="s">
        <v>3176</v>
      </c>
      <c r="C1498" s="18">
        <v>40</v>
      </c>
      <c r="D1498" s="3">
        <v>2</v>
      </c>
      <c r="E1498" s="16">
        <v>6986.7</v>
      </c>
      <c r="F1498" s="17" t="s">
        <v>2363</v>
      </c>
      <c r="G1498" s="18" t="s">
        <v>2366</v>
      </c>
      <c r="H1498" s="3" t="s">
        <v>2371</v>
      </c>
    </row>
    <row r="1499" spans="1:8" x14ac:dyDescent="0.3">
      <c r="A1499" s="11" t="s">
        <v>1512</v>
      </c>
      <c r="B1499" s="12" t="s">
        <v>3103</v>
      </c>
      <c r="C1499" s="13">
        <v>37</v>
      </c>
      <c r="D1499" s="14">
        <v>3</v>
      </c>
      <c r="E1499" s="11">
        <v>6985.51</v>
      </c>
      <c r="F1499" s="12" t="s">
        <v>2362</v>
      </c>
      <c r="G1499" s="13" t="s">
        <v>2362</v>
      </c>
      <c r="H1499" s="14" t="s">
        <v>2506</v>
      </c>
    </row>
    <row r="1500" spans="1:8" x14ac:dyDescent="0.3">
      <c r="A1500" s="16" t="s">
        <v>1513</v>
      </c>
      <c r="B1500" s="17" t="s">
        <v>3175</v>
      </c>
      <c r="C1500" s="18">
        <v>48</v>
      </c>
      <c r="D1500" s="3">
        <v>1</v>
      </c>
      <c r="E1500" s="16">
        <v>6965.21</v>
      </c>
      <c r="F1500" s="17" t="s">
        <v>2362</v>
      </c>
      <c r="G1500" s="18" t="s">
        <v>2363</v>
      </c>
      <c r="H1500" s="3" t="s">
        <v>2364</v>
      </c>
    </row>
    <row r="1501" spans="1:8" x14ac:dyDescent="0.3">
      <c r="A1501" s="11" t="s">
        <v>1514</v>
      </c>
      <c r="B1501" s="12" t="s">
        <v>3174</v>
      </c>
      <c r="C1501" s="13">
        <v>42</v>
      </c>
      <c r="D1501" s="14">
        <v>2</v>
      </c>
      <c r="E1501" s="11">
        <v>6951.12</v>
      </c>
      <c r="F1501" s="12" t="s">
        <v>2362</v>
      </c>
      <c r="G1501" s="13" t="s">
        <v>2362</v>
      </c>
      <c r="H1501" s="14" t="s">
        <v>2364</v>
      </c>
    </row>
    <row r="1502" spans="1:8" x14ac:dyDescent="0.3">
      <c r="A1502" s="16" t="s">
        <v>1515</v>
      </c>
      <c r="B1502" s="17" t="s">
        <v>3173</v>
      </c>
      <c r="C1502" s="18">
        <v>44</v>
      </c>
      <c r="D1502" s="3">
        <v>0</v>
      </c>
      <c r="E1502" s="16">
        <v>6948.7</v>
      </c>
      <c r="F1502" s="17" t="s">
        <v>2366</v>
      </c>
      <c r="G1502" s="18" t="s">
        <v>2362</v>
      </c>
      <c r="H1502" s="3" t="s">
        <v>2371</v>
      </c>
    </row>
    <row r="1503" spans="1:8" x14ac:dyDescent="0.3">
      <c r="A1503" s="11" t="s">
        <v>1516</v>
      </c>
      <c r="B1503" s="12" t="s">
        <v>3172</v>
      </c>
      <c r="C1503" s="13">
        <v>42</v>
      </c>
      <c r="D1503" s="14">
        <v>2</v>
      </c>
      <c r="E1503" s="11">
        <v>6940.94</v>
      </c>
      <c r="F1503" s="12" t="s">
        <v>2362</v>
      </c>
      <c r="G1503" s="13" t="s">
        <v>2363</v>
      </c>
      <c r="H1503" s="14" t="s">
        <v>2364</v>
      </c>
    </row>
    <row r="1504" spans="1:8" x14ac:dyDescent="0.3">
      <c r="A1504" s="16" t="s">
        <v>1517</v>
      </c>
      <c r="B1504" s="17" t="s">
        <v>3171</v>
      </c>
      <c r="C1504" s="18">
        <v>42</v>
      </c>
      <c r="D1504" s="3">
        <v>1</v>
      </c>
      <c r="E1504" s="16">
        <v>6940.91</v>
      </c>
      <c r="F1504" s="17" t="s">
        <v>2362</v>
      </c>
      <c r="G1504" s="18" t="s">
        <v>2362</v>
      </c>
      <c r="H1504" s="3" t="s">
        <v>2371</v>
      </c>
    </row>
    <row r="1505" spans="1:8" x14ac:dyDescent="0.3">
      <c r="A1505" s="11" t="s">
        <v>1518</v>
      </c>
      <c r="B1505" s="12" t="s">
        <v>3170</v>
      </c>
      <c r="C1505" s="13">
        <v>44</v>
      </c>
      <c r="D1505" s="14">
        <v>2</v>
      </c>
      <c r="E1505" s="11">
        <v>6938.11</v>
      </c>
      <c r="F1505" s="12" t="s">
        <v>2362</v>
      </c>
      <c r="G1505" s="13" t="s">
        <v>2362</v>
      </c>
      <c r="H1505" s="14" t="s">
        <v>2364</v>
      </c>
    </row>
    <row r="1506" spans="1:8" x14ac:dyDescent="0.3">
      <c r="A1506" s="16" t="s">
        <v>1519</v>
      </c>
      <c r="B1506" s="17" t="s">
        <v>3169</v>
      </c>
      <c r="C1506" s="18">
        <v>38</v>
      </c>
      <c r="D1506" s="3">
        <v>2</v>
      </c>
      <c r="E1506" s="16">
        <v>6933.24</v>
      </c>
      <c r="F1506" s="17" t="s">
        <v>2362</v>
      </c>
      <c r="G1506" s="18" t="s">
        <v>2363</v>
      </c>
      <c r="H1506" s="3" t="s">
        <v>2371</v>
      </c>
    </row>
    <row r="1507" spans="1:8" x14ac:dyDescent="0.3">
      <c r="A1507" s="11" t="s">
        <v>1520</v>
      </c>
      <c r="B1507" s="12" t="s">
        <v>3168</v>
      </c>
      <c r="C1507" s="13">
        <v>33</v>
      </c>
      <c r="D1507" s="14">
        <v>3</v>
      </c>
      <c r="E1507" s="11">
        <v>6895.19</v>
      </c>
      <c r="F1507" s="12" t="s">
        <v>2362</v>
      </c>
      <c r="G1507" s="13" t="s">
        <v>2363</v>
      </c>
      <c r="H1507" s="14" t="s">
        <v>2581</v>
      </c>
    </row>
    <row r="1508" spans="1:8" x14ac:dyDescent="0.3">
      <c r="A1508" s="16" t="s">
        <v>1521</v>
      </c>
      <c r="B1508" s="17" t="s">
        <v>3167</v>
      </c>
      <c r="C1508" s="18">
        <v>37</v>
      </c>
      <c r="D1508" s="3">
        <v>2</v>
      </c>
      <c r="E1508" s="16">
        <v>6877.98</v>
      </c>
      <c r="F1508" s="17" t="s">
        <v>2362</v>
      </c>
      <c r="G1508" s="18" t="s">
        <v>2366</v>
      </c>
      <c r="H1508" s="3" t="s">
        <v>2581</v>
      </c>
    </row>
    <row r="1509" spans="1:8" x14ac:dyDescent="0.3">
      <c r="A1509" s="11" t="s">
        <v>1522</v>
      </c>
      <c r="B1509" s="12" t="s">
        <v>3166</v>
      </c>
      <c r="C1509" s="13">
        <v>18</v>
      </c>
      <c r="D1509" s="14">
        <v>0</v>
      </c>
      <c r="E1509" s="11">
        <v>6876.53</v>
      </c>
      <c r="F1509" s="12" t="s">
        <v>2362</v>
      </c>
      <c r="G1509" s="13" t="s">
        <v>2366</v>
      </c>
      <c r="H1509" s="14" t="s">
        <v>2371</v>
      </c>
    </row>
    <row r="1510" spans="1:8" x14ac:dyDescent="0.3">
      <c r="A1510" s="16" t="s">
        <v>1523</v>
      </c>
      <c r="B1510" s="17" t="s">
        <v>3165</v>
      </c>
      <c r="C1510" s="18">
        <v>41</v>
      </c>
      <c r="D1510" s="3">
        <v>2</v>
      </c>
      <c r="E1510" s="16">
        <v>6875.96</v>
      </c>
      <c r="F1510" s="17" t="s">
        <v>2362</v>
      </c>
      <c r="G1510" s="18" t="s">
        <v>2362</v>
      </c>
      <c r="H1510" s="3" t="s">
        <v>2386</v>
      </c>
    </row>
    <row r="1511" spans="1:8" x14ac:dyDescent="0.3">
      <c r="A1511" s="11" t="s">
        <v>1524</v>
      </c>
      <c r="B1511" s="12" t="s">
        <v>3164</v>
      </c>
      <c r="C1511" s="13">
        <v>53</v>
      </c>
      <c r="D1511" s="14">
        <v>0</v>
      </c>
      <c r="E1511" s="11">
        <v>6868.39</v>
      </c>
      <c r="F1511" s="12" t="s">
        <v>2362</v>
      </c>
      <c r="G1511" s="13" t="s">
        <v>2362</v>
      </c>
      <c r="H1511" s="14" t="s">
        <v>2364</v>
      </c>
    </row>
    <row r="1512" spans="1:8" x14ac:dyDescent="0.3">
      <c r="A1512" s="16" t="s">
        <v>1525</v>
      </c>
      <c r="B1512" s="17" t="s">
        <v>3163</v>
      </c>
      <c r="C1512" s="18">
        <v>44</v>
      </c>
      <c r="D1512" s="3">
        <v>2</v>
      </c>
      <c r="E1512" s="16">
        <v>6863.49</v>
      </c>
      <c r="F1512" s="17" t="s">
        <v>2362</v>
      </c>
      <c r="G1512" s="18" t="s">
        <v>2366</v>
      </c>
      <c r="H1512" s="3" t="s">
        <v>2364</v>
      </c>
    </row>
    <row r="1513" spans="1:8" x14ac:dyDescent="0.3">
      <c r="A1513" s="11" t="s">
        <v>1526</v>
      </c>
      <c r="B1513" s="12" t="s">
        <v>3162</v>
      </c>
      <c r="C1513" s="13">
        <v>41</v>
      </c>
      <c r="D1513" s="14">
        <v>1</v>
      </c>
      <c r="E1513" s="11">
        <v>6858.48</v>
      </c>
      <c r="F1513" s="12" t="s">
        <v>2362</v>
      </c>
      <c r="G1513" s="13" t="s">
        <v>2362</v>
      </c>
      <c r="H1513" s="14" t="s">
        <v>2506</v>
      </c>
    </row>
    <row r="1514" spans="1:8" x14ac:dyDescent="0.3">
      <c r="A1514" s="16" t="s">
        <v>1527</v>
      </c>
      <c r="B1514" s="17" t="s">
        <v>3161</v>
      </c>
      <c r="C1514" s="18">
        <v>43</v>
      </c>
      <c r="D1514" s="3">
        <v>1</v>
      </c>
      <c r="E1514" s="16">
        <v>6849.03</v>
      </c>
      <c r="F1514" s="17" t="s">
        <v>2362</v>
      </c>
      <c r="G1514" s="18" t="s">
        <v>2362</v>
      </c>
      <c r="H1514" s="3" t="s">
        <v>2386</v>
      </c>
    </row>
    <row r="1515" spans="1:8" x14ac:dyDescent="0.3">
      <c r="A1515" s="11" t="s">
        <v>1528</v>
      </c>
      <c r="B1515" s="12" t="s">
        <v>3160</v>
      </c>
      <c r="C1515" s="13">
        <v>45</v>
      </c>
      <c r="D1515" s="14">
        <v>2</v>
      </c>
      <c r="E1515" s="11">
        <v>6843.17</v>
      </c>
      <c r="F1515" s="12" t="s">
        <v>2362</v>
      </c>
      <c r="G1515" s="13" t="s">
        <v>2366</v>
      </c>
      <c r="H1515" s="14" t="s">
        <v>2364</v>
      </c>
    </row>
    <row r="1516" spans="1:8" x14ac:dyDescent="0.3">
      <c r="A1516" s="11" t="s">
        <v>1529</v>
      </c>
      <c r="B1516" s="12" t="s">
        <v>3159</v>
      </c>
      <c r="C1516" s="13">
        <v>22</v>
      </c>
      <c r="D1516" s="14">
        <v>0</v>
      </c>
      <c r="E1516" s="11">
        <v>6842.28</v>
      </c>
      <c r="F1516" s="12" t="s">
        <v>2362</v>
      </c>
      <c r="G1516" s="13" t="s">
        <v>2366</v>
      </c>
      <c r="H1516" s="14" t="s">
        <v>2371</v>
      </c>
    </row>
    <row r="1517" spans="1:8" x14ac:dyDescent="0.3">
      <c r="A1517" s="16" t="s">
        <v>1530</v>
      </c>
      <c r="B1517" s="17" t="s">
        <v>3158</v>
      </c>
      <c r="C1517" s="18">
        <v>43</v>
      </c>
      <c r="D1517" s="3">
        <v>0</v>
      </c>
      <c r="E1517" s="16">
        <v>6837.37</v>
      </c>
      <c r="F1517" s="17" t="s">
        <v>2363</v>
      </c>
      <c r="G1517" s="18" t="s">
        <v>2366</v>
      </c>
      <c r="H1517" s="3" t="s">
        <v>2508</v>
      </c>
    </row>
    <row r="1518" spans="1:8" x14ac:dyDescent="0.3">
      <c r="A1518" s="11" t="s">
        <v>1531</v>
      </c>
      <c r="B1518" s="12" t="s">
        <v>3157</v>
      </c>
      <c r="C1518" s="13">
        <v>28</v>
      </c>
      <c r="D1518" s="14">
        <v>0</v>
      </c>
      <c r="E1518" s="11">
        <v>6827.69</v>
      </c>
      <c r="F1518" s="12" t="s">
        <v>2362</v>
      </c>
      <c r="G1518" s="13" t="s">
        <v>2362</v>
      </c>
      <c r="H1518" s="14" t="s">
        <v>2624</v>
      </c>
    </row>
    <row r="1519" spans="1:8" x14ac:dyDescent="0.3">
      <c r="A1519" s="16" t="s">
        <v>1532</v>
      </c>
      <c r="B1519" s="17" t="s">
        <v>3156</v>
      </c>
      <c r="C1519" s="18">
        <v>47</v>
      </c>
      <c r="D1519" s="3">
        <v>1</v>
      </c>
      <c r="E1519" s="16">
        <v>6809.46</v>
      </c>
      <c r="F1519" s="17" t="s">
        <v>2362</v>
      </c>
      <c r="G1519" s="18" t="s">
        <v>2366</v>
      </c>
      <c r="H1519" s="3" t="s">
        <v>2371</v>
      </c>
    </row>
    <row r="1520" spans="1:8" x14ac:dyDescent="0.3">
      <c r="A1520" s="11" t="s">
        <v>1533</v>
      </c>
      <c r="B1520" s="12" t="s">
        <v>3155</v>
      </c>
      <c r="C1520" s="13">
        <v>31</v>
      </c>
      <c r="D1520" s="14">
        <v>5</v>
      </c>
      <c r="E1520" s="11">
        <v>6799.46</v>
      </c>
      <c r="F1520" s="12" t="s">
        <v>2366</v>
      </c>
      <c r="G1520" s="13" t="s">
        <v>2362</v>
      </c>
      <c r="H1520" s="14" t="s">
        <v>2603</v>
      </c>
    </row>
    <row r="1521" spans="1:8" x14ac:dyDescent="0.3">
      <c r="A1521" s="16" t="s">
        <v>1534</v>
      </c>
      <c r="B1521" s="17" t="s">
        <v>3154</v>
      </c>
      <c r="C1521" s="18">
        <v>37</v>
      </c>
      <c r="D1521" s="3">
        <v>3</v>
      </c>
      <c r="E1521" s="16">
        <v>6796.86</v>
      </c>
      <c r="F1521" s="17" t="s">
        <v>2363</v>
      </c>
      <c r="G1521" s="18" t="s">
        <v>2363</v>
      </c>
      <c r="H1521" s="3" t="s">
        <v>2371</v>
      </c>
    </row>
    <row r="1522" spans="1:8" x14ac:dyDescent="0.3">
      <c r="A1522" s="11" t="s">
        <v>1535</v>
      </c>
      <c r="B1522" s="12" t="s">
        <v>3153</v>
      </c>
      <c r="C1522" s="13">
        <v>42</v>
      </c>
      <c r="D1522" s="14">
        <v>2</v>
      </c>
      <c r="E1522" s="11">
        <v>6781.52</v>
      </c>
      <c r="F1522" s="12" t="s">
        <v>2362</v>
      </c>
      <c r="G1522" s="13" t="s">
        <v>2362</v>
      </c>
      <c r="H1522" s="14" t="s">
        <v>2364</v>
      </c>
    </row>
    <row r="1523" spans="1:8" x14ac:dyDescent="0.3">
      <c r="A1523" s="16" t="s">
        <v>1536</v>
      </c>
      <c r="B1523" s="17" t="s">
        <v>3152</v>
      </c>
      <c r="C1523" s="18">
        <v>41</v>
      </c>
      <c r="D1523" s="3">
        <v>1</v>
      </c>
      <c r="E1523" s="16">
        <v>6781.35</v>
      </c>
      <c r="F1523" s="17" t="s">
        <v>2362</v>
      </c>
      <c r="G1523" s="18" t="s">
        <v>2366</v>
      </c>
      <c r="H1523" s="3" t="s">
        <v>2364</v>
      </c>
    </row>
    <row r="1524" spans="1:8" x14ac:dyDescent="0.3">
      <c r="A1524" s="11" t="s">
        <v>1537</v>
      </c>
      <c r="B1524" s="12" t="s">
        <v>3151</v>
      </c>
      <c r="C1524" s="13">
        <v>41</v>
      </c>
      <c r="D1524" s="14">
        <v>1</v>
      </c>
      <c r="E1524" s="11">
        <v>6775.96</v>
      </c>
      <c r="F1524" s="12" t="s">
        <v>2362</v>
      </c>
      <c r="G1524" s="13" t="s">
        <v>2363</v>
      </c>
      <c r="H1524" s="14" t="s">
        <v>2386</v>
      </c>
    </row>
    <row r="1525" spans="1:8" x14ac:dyDescent="0.3">
      <c r="A1525" s="16" t="s">
        <v>1538</v>
      </c>
      <c r="B1525" s="17" t="s">
        <v>3150</v>
      </c>
      <c r="C1525" s="18">
        <v>41</v>
      </c>
      <c r="D1525" s="3">
        <v>1</v>
      </c>
      <c r="E1525" s="16">
        <v>6770.19</v>
      </c>
      <c r="F1525" s="17" t="s">
        <v>2362</v>
      </c>
      <c r="G1525" s="18" t="s">
        <v>2363</v>
      </c>
      <c r="H1525" s="3" t="s">
        <v>2364</v>
      </c>
    </row>
    <row r="1526" spans="1:8" x14ac:dyDescent="0.3">
      <c r="A1526" s="16" t="s">
        <v>1539</v>
      </c>
      <c r="B1526" s="17" t="s">
        <v>3149</v>
      </c>
      <c r="C1526" s="18">
        <v>34</v>
      </c>
      <c r="D1526" s="3">
        <v>3</v>
      </c>
      <c r="E1526" s="16">
        <v>6753.04</v>
      </c>
      <c r="F1526" s="17" t="s">
        <v>2362</v>
      </c>
      <c r="G1526" s="18" t="s">
        <v>2362</v>
      </c>
      <c r="H1526" s="3" t="s">
        <v>2581</v>
      </c>
    </row>
    <row r="1527" spans="1:8" x14ac:dyDescent="0.3">
      <c r="A1527" s="11" t="s">
        <v>1540</v>
      </c>
      <c r="B1527" s="12" t="s">
        <v>3148</v>
      </c>
      <c r="C1527" s="13">
        <v>56</v>
      </c>
      <c r="D1527" s="14">
        <v>0</v>
      </c>
      <c r="E1527" s="11">
        <v>6750.27</v>
      </c>
      <c r="F1527" s="12" t="s">
        <v>2363</v>
      </c>
      <c r="G1527" s="13" t="s">
        <v>2362</v>
      </c>
      <c r="H1527" s="14" t="s">
        <v>2364</v>
      </c>
    </row>
    <row r="1528" spans="1:8" x14ac:dyDescent="0.3">
      <c r="A1528" s="16" t="s">
        <v>1541</v>
      </c>
      <c r="B1528" s="17" t="s">
        <v>3147</v>
      </c>
      <c r="C1528" s="18">
        <v>52</v>
      </c>
      <c r="D1528" s="3">
        <v>0</v>
      </c>
      <c r="E1528" s="16">
        <v>6749.63</v>
      </c>
      <c r="F1528" s="17" t="s">
        <v>2362</v>
      </c>
      <c r="G1528" s="18" t="s">
        <v>2366</v>
      </c>
      <c r="H1528" s="3" t="s">
        <v>2364</v>
      </c>
    </row>
    <row r="1529" spans="1:8" x14ac:dyDescent="0.3">
      <c r="A1529" s="11" t="s">
        <v>1542</v>
      </c>
      <c r="B1529" s="12" t="s">
        <v>3146</v>
      </c>
      <c r="C1529" s="13">
        <v>37</v>
      </c>
      <c r="D1529" s="14">
        <v>3</v>
      </c>
      <c r="E1529" s="11">
        <v>6748.59</v>
      </c>
      <c r="F1529" s="12" t="s">
        <v>2363</v>
      </c>
      <c r="G1529" s="13" t="s">
        <v>2366</v>
      </c>
      <c r="H1529" s="14" t="s">
        <v>2508</v>
      </c>
    </row>
    <row r="1530" spans="1:8" x14ac:dyDescent="0.3">
      <c r="A1530" s="16" t="s">
        <v>1543</v>
      </c>
      <c r="B1530" s="17" t="s">
        <v>3145</v>
      </c>
      <c r="C1530" s="18">
        <v>36</v>
      </c>
      <c r="D1530" s="3">
        <v>3</v>
      </c>
      <c r="E1530" s="16">
        <v>6746.74</v>
      </c>
      <c r="F1530" s="17" t="s">
        <v>2363</v>
      </c>
      <c r="G1530" s="18" t="s">
        <v>2362</v>
      </c>
      <c r="H1530" s="3" t="s">
        <v>2508</v>
      </c>
    </row>
    <row r="1531" spans="1:8" x14ac:dyDescent="0.3">
      <c r="A1531" s="11" t="s">
        <v>1544</v>
      </c>
      <c r="B1531" s="12" t="s">
        <v>3144</v>
      </c>
      <c r="C1531" s="13">
        <v>54</v>
      </c>
      <c r="D1531" s="14">
        <v>0</v>
      </c>
      <c r="E1531" s="11">
        <v>6738.84</v>
      </c>
      <c r="F1531" s="12" t="s">
        <v>2363</v>
      </c>
      <c r="G1531" s="13" t="s">
        <v>2366</v>
      </c>
      <c r="H1531" s="14" t="s">
        <v>2371</v>
      </c>
    </row>
    <row r="1532" spans="1:8" x14ac:dyDescent="0.3">
      <c r="A1532" s="16" t="s">
        <v>1545</v>
      </c>
      <c r="B1532" s="17" t="s">
        <v>3143</v>
      </c>
      <c r="C1532" s="18">
        <v>44</v>
      </c>
      <c r="D1532" s="3">
        <v>2</v>
      </c>
      <c r="E1532" s="16">
        <v>6737.98</v>
      </c>
      <c r="F1532" s="17" t="s">
        <v>2362</v>
      </c>
      <c r="G1532" s="18" t="s">
        <v>2363</v>
      </c>
      <c r="H1532" s="3" t="s">
        <v>2364</v>
      </c>
    </row>
    <row r="1533" spans="1:8" x14ac:dyDescent="0.3">
      <c r="A1533" s="11" t="s">
        <v>1546</v>
      </c>
      <c r="B1533" s="12" t="s">
        <v>3142</v>
      </c>
      <c r="C1533" s="13">
        <v>28</v>
      </c>
      <c r="D1533" s="14">
        <v>0</v>
      </c>
      <c r="E1533" s="11">
        <v>6721.37</v>
      </c>
      <c r="F1533" s="12" t="s">
        <v>2362</v>
      </c>
      <c r="G1533" s="13" t="s">
        <v>2366</v>
      </c>
      <c r="H1533" s="14" t="s">
        <v>2371</v>
      </c>
    </row>
    <row r="1534" spans="1:8" x14ac:dyDescent="0.3">
      <c r="A1534" s="16" t="s">
        <v>1547</v>
      </c>
      <c r="B1534" s="17" t="s">
        <v>3141</v>
      </c>
      <c r="C1534" s="18">
        <v>39</v>
      </c>
      <c r="D1534" s="3">
        <v>2</v>
      </c>
      <c r="E1534" s="16">
        <v>6710.19</v>
      </c>
      <c r="F1534" s="17" t="s">
        <v>2363</v>
      </c>
      <c r="G1534" s="18" t="s">
        <v>2363</v>
      </c>
      <c r="H1534" s="3" t="s">
        <v>2371</v>
      </c>
    </row>
    <row r="1535" spans="1:8" x14ac:dyDescent="0.3">
      <c r="A1535" s="11" t="s">
        <v>1548</v>
      </c>
      <c r="B1535" s="12" t="s">
        <v>3140</v>
      </c>
      <c r="C1535" s="13">
        <v>51</v>
      </c>
      <c r="D1535" s="14">
        <v>0</v>
      </c>
      <c r="E1535" s="11">
        <v>6706.47</v>
      </c>
      <c r="F1535" s="12" t="s">
        <v>2362</v>
      </c>
      <c r="G1535" s="13" t="s">
        <v>2366</v>
      </c>
      <c r="H1535" s="14" t="s">
        <v>2364</v>
      </c>
    </row>
    <row r="1536" spans="1:8" x14ac:dyDescent="0.3">
      <c r="A1536" s="11" t="s">
        <v>1549</v>
      </c>
      <c r="B1536" s="12" t="s">
        <v>3139</v>
      </c>
      <c r="C1536" s="13">
        <v>54</v>
      </c>
      <c r="D1536" s="14">
        <v>0</v>
      </c>
      <c r="E1536" s="11">
        <v>6700.56</v>
      </c>
      <c r="F1536" s="12" t="s">
        <v>2363</v>
      </c>
      <c r="G1536" s="13" t="s">
        <v>2366</v>
      </c>
      <c r="H1536" s="14" t="s">
        <v>2371</v>
      </c>
    </row>
    <row r="1537" spans="1:8" x14ac:dyDescent="0.3">
      <c r="A1537" s="16" t="s">
        <v>1550</v>
      </c>
      <c r="B1537" s="17" t="s">
        <v>3138</v>
      </c>
      <c r="C1537" s="18">
        <v>37</v>
      </c>
      <c r="D1537" s="3">
        <v>2</v>
      </c>
      <c r="E1537" s="16">
        <v>6686.43</v>
      </c>
      <c r="F1537" s="17" t="s">
        <v>2362</v>
      </c>
      <c r="G1537" s="18" t="s">
        <v>2363</v>
      </c>
      <c r="H1537" s="3" t="s">
        <v>2371</v>
      </c>
    </row>
    <row r="1538" spans="1:8" x14ac:dyDescent="0.3">
      <c r="A1538" s="11" t="s">
        <v>1551</v>
      </c>
      <c r="B1538" s="12" t="s">
        <v>3137</v>
      </c>
      <c r="C1538" s="13">
        <v>33</v>
      </c>
      <c r="D1538" s="14">
        <v>5</v>
      </c>
      <c r="E1538" s="11">
        <v>6666.24</v>
      </c>
      <c r="F1538" s="12" t="s">
        <v>2363</v>
      </c>
      <c r="G1538" s="13" t="s">
        <v>2366</v>
      </c>
      <c r="H1538" s="14" t="s">
        <v>2386</v>
      </c>
    </row>
    <row r="1539" spans="1:8" x14ac:dyDescent="0.3">
      <c r="A1539" s="16" t="s">
        <v>1552</v>
      </c>
      <c r="B1539" s="17" t="s">
        <v>3136</v>
      </c>
      <c r="C1539" s="18">
        <v>41</v>
      </c>
      <c r="D1539" s="3">
        <v>1</v>
      </c>
      <c r="E1539" s="16">
        <v>6664.69</v>
      </c>
      <c r="F1539" s="17" t="s">
        <v>2363</v>
      </c>
      <c r="G1539" s="18" t="s">
        <v>2366</v>
      </c>
      <c r="H1539" s="3" t="s">
        <v>2371</v>
      </c>
    </row>
    <row r="1540" spans="1:8" x14ac:dyDescent="0.3">
      <c r="A1540" s="11" t="s">
        <v>1553</v>
      </c>
      <c r="B1540" s="12" t="s">
        <v>2846</v>
      </c>
      <c r="C1540" s="13">
        <v>40</v>
      </c>
      <c r="D1540" s="14">
        <v>3</v>
      </c>
      <c r="E1540" s="11">
        <v>6664.32</v>
      </c>
      <c r="F1540" s="12" t="s">
        <v>2362</v>
      </c>
      <c r="G1540" s="13" t="s">
        <v>2362</v>
      </c>
      <c r="H1540" s="14" t="s">
        <v>2364</v>
      </c>
    </row>
    <row r="1541" spans="1:8" x14ac:dyDescent="0.3">
      <c r="A1541" s="16" t="s">
        <v>1554</v>
      </c>
      <c r="B1541" s="17" t="s">
        <v>3135</v>
      </c>
      <c r="C1541" s="18">
        <v>33</v>
      </c>
      <c r="D1541" s="3">
        <v>5</v>
      </c>
      <c r="E1541" s="16">
        <v>6653.79</v>
      </c>
      <c r="F1541" s="17" t="s">
        <v>2362</v>
      </c>
      <c r="G1541" s="18" t="s">
        <v>2366</v>
      </c>
      <c r="H1541" s="3" t="s">
        <v>2364</v>
      </c>
    </row>
    <row r="1542" spans="1:8" x14ac:dyDescent="0.3">
      <c r="A1542" s="11" t="s">
        <v>1555</v>
      </c>
      <c r="B1542" s="12" t="s">
        <v>3134</v>
      </c>
      <c r="C1542" s="13">
        <v>38</v>
      </c>
      <c r="D1542" s="14">
        <v>3</v>
      </c>
      <c r="E1542" s="11">
        <v>6652.53</v>
      </c>
      <c r="F1542" s="12" t="s">
        <v>2363</v>
      </c>
      <c r="G1542" s="13" t="s">
        <v>2362</v>
      </c>
      <c r="H1542" s="14" t="s">
        <v>2364</v>
      </c>
    </row>
    <row r="1543" spans="1:8" x14ac:dyDescent="0.3">
      <c r="A1543" s="16" t="s">
        <v>1556</v>
      </c>
      <c r="B1543" s="17" t="s">
        <v>3133</v>
      </c>
      <c r="C1543" s="18">
        <v>52</v>
      </c>
      <c r="D1543" s="3">
        <v>0</v>
      </c>
      <c r="E1543" s="16">
        <v>6651.26</v>
      </c>
      <c r="F1543" s="17" t="s">
        <v>2362</v>
      </c>
      <c r="G1543" s="18" t="s">
        <v>2363</v>
      </c>
      <c r="H1543" s="3" t="s">
        <v>2364</v>
      </c>
    </row>
    <row r="1544" spans="1:8" x14ac:dyDescent="0.3">
      <c r="A1544" s="11" t="s">
        <v>1557</v>
      </c>
      <c r="B1544" s="12" t="s">
        <v>3132</v>
      </c>
      <c r="C1544" s="13">
        <v>38</v>
      </c>
      <c r="D1544" s="14">
        <v>2</v>
      </c>
      <c r="E1544" s="11">
        <v>6640.54</v>
      </c>
      <c r="F1544" s="12" t="s">
        <v>2362</v>
      </c>
      <c r="G1544" s="13" t="s">
        <v>2363</v>
      </c>
      <c r="H1544" s="14" t="s">
        <v>2506</v>
      </c>
    </row>
    <row r="1545" spans="1:8" x14ac:dyDescent="0.3">
      <c r="A1545" s="16" t="s">
        <v>1558</v>
      </c>
      <c r="B1545" s="17" t="s">
        <v>3131</v>
      </c>
      <c r="C1545" s="18">
        <v>33</v>
      </c>
      <c r="D1545" s="3">
        <v>3</v>
      </c>
      <c r="E1545" s="16">
        <v>6639.3</v>
      </c>
      <c r="F1545" s="17" t="s">
        <v>2362</v>
      </c>
      <c r="G1545" s="18" t="s">
        <v>2362</v>
      </c>
      <c r="H1545" s="3" t="s">
        <v>2624</v>
      </c>
    </row>
    <row r="1546" spans="1:8" x14ac:dyDescent="0.3">
      <c r="A1546" s="16" t="s">
        <v>1559</v>
      </c>
      <c r="B1546" s="17" t="s">
        <v>3130</v>
      </c>
      <c r="C1546" s="18">
        <v>19</v>
      </c>
      <c r="D1546" s="3">
        <v>0</v>
      </c>
      <c r="E1546" s="16">
        <v>6638.16</v>
      </c>
      <c r="F1546" s="17" t="s">
        <v>2362</v>
      </c>
      <c r="G1546" s="18" t="s">
        <v>2366</v>
      </c>
      <c r="H1546" s="3" t="s">
        <v>2371</v>
      </c>
    </row>
    <row r="1547" spans="1:8" x14ac:dyDescent="0.3">
      <c r="A1547" s="11" t="s">
        <v>1560</v>
      </c>
      <c r="B1547" s="12" t="s">
        <v>3129</v>
      </c>
      <c r="C1547" s="13">
        <v>49</v>
      </c>
      <c r="D1547" s="14">
        <v>0</v>
      </c>
      <c r="E1547" s="11">
        <v>6630.31</v>
      </c>
      <c r="F1547" s="12" t="s">
        <v>2362</v>
      </c>
      <c r="G1547" s="13" t="s">
        <v>2366</v>
      </c>
      <c r="H1547" s="14" t="s">
        <v>2364</v>
      </c>
    </row>
    <row r="1548" spans="1:8" x14ac:dyDescent="0.3">
      <c r="A1548" s="16" t="s">
        <v>1561</v>
      </c>
      <c r="B1548" s="17" t="s">
        <v>3114</v>
      </c>
      <c r="C1548" s="18">
        <v>40</v>
      </c>
      <c r="D1548" s="3">
        <v>1</v>
      </c>
      <c r="E1548" s="16">
        <v>6610.11</v>
      </c>
      <c r="F1548" s="17" t="s">
        <v>2363</v>
      </c>
      <c r="G1548" s="18" t="s">
        <v>2362</v>
      </c>
      <c r="H1548" s="3" t="s">
        <v>2504</v>
      </c>
    </row>
    <row r="1549" spans="1:8" x14ac:dyDescent="0.3">
      <c r="A1549" s="11" t="s">
        <v>1562</v>
      </c>
      <c r="B1549" s="12" t="s">
        <v>3128</v>
      </c>
      <c r="C1549" s="13">
        <v>40</v>
      </c>
      <c r="D1549" s="14">
        <v>2</v>
      </c>
      <c r="E1549" s="11">
        <v>6600.36</v>
      </c>
      <c r="F1549" s="12" t="s">
        <v>2362</v>
      </c>
      <c r="G1549" s="13" t="s">
        <v>2363</v>
      </c>
      <c r="H1549" s="14" t="s">
        <v>2386</v>
      </c>
    </row>
    <row r="1550" spans="1:8" x14ac:dyDescent="0.3">
      <c r="A1550" s="16" t="s">
        <v>1563</v>
      </c>
      <c r="B1550" s="17" t="s">
        <v>3127</v>
      </c>
      <c r="C1550" s="18">
        <v>40</v>
      </c>
      <c r="D1550" s="3">
        <v>1</v>
      </c>
      <c r="E1550" s="16">
        <v>6600.21</v>
      </c>
      <c r="F1550" s="17" t="s">
        <v>2363</v>
      </c>
      <c r="G1550" s="18" t="s">
        <v>2362</v>
      </c>
      <c r="H1550" s="3" t="s">
        <v>2508</v>
      </c>
    </row>
    <row r="1551" spans="1:8" x14ac:dyDescent="0.3">
      <c r="A1551" s="11" t="s">
        <v>1564</v>
      </c>
      <c r="B1551" s="12" t="s">
        <v>3126</v>
      </c>
      <c r="C1551" s="13">
        <v>40</v>
      </c>
      <c r="D1551" s="14">
        <v>2</v>
      </c>
      <c r="E1551" s="11">
        <v>6593.51</v>
      </c>
      <c r="F1551" s="12" t="s">
        <v>2362</v>
      </c>
      <c r="G1551" s="13" t="s">
        <v>2366</v>
      </c>
      <c r="H1551" s="14" t="s">
        <v>2364</v>
      </c>
    </row>
    <row r="1552" spans="1:8" x14ac:dyDescent="0.3">
      <c r="A1552" s="16" t="s">
        <v>1565</v>
      </c>
      <c r="B1552" s="17" t="s">
        <v>3125</v>
      </c>
      <c r="C1552" s="18">
        <v>38</v>
      </c>
      <c r="D1552" s="3">
        <v>2</v>
      </c>
      <c r="E1552" s="16">
        <v>6571.54</v>
      </c>
      <c r="F1552" s="17" t="s">
        <v>2362</v>
      </c>
      <c r="G1552" s="18" t="s">
        <v>2363</v>
      </c>
      <c r="H1552" s="3" t="s">
        <v>2386</v>
      </c>
    </row>
    <row r="1553" spans="1:8" x14ac:dyDescent="0.3">
      <c r="A1553" s="11" t="s">
        <v>1566</v>
      </c>
      <c r="B1553" s="12" t="s">
        <v>3124</v>
      </c>
      <c r="C1553" s="13">
        <v>41</v>
      </c>
      <c r="D1553" s="14">
        <v>0</v>
      </c>
      <c r="E1553" s="11">
        <v>6571.02</v>
      </c>
      <c r="F1553" s="12" t="s">
        <v>2362</v>
      </c>
      <c r="G1553" s="13" t="s">
        <v>2366</v>
      </c>
      <c r="H1553" s="14" t="s">
        <v>2371</v>
      </c>
    </row>
    <row r="1554" spans="1:8" x14ac:dyDescent="0.3">
      <c r="A1554" s="16" t="s">
        <v>1567</v>
      </c>
      <c r="B1554" s="17" t="s">
        <v>3123</v>
      </c>
      <c r="C1554" s="18">
        <v>38</v>
      </c>
      <c r="D1554" s="3">
        <v>1</v>
      </c>
      <c r="E1554" s="16">
        <v>6555.07</v>
      </c>
      <c r="F1554" s="17" t="s">
        <v>2362</v>
      </c>
      <c r="G1554" s="18" t="s">
        <v>2362</v>
      </c>
      <c r="H1554" s="3" t="s">
        <v>2581</v>
      </c>
    </row>
    <row r="1555" spans="1:8" x14ac:dyDescent="0.3">
      <c r="A1555" s="11" t="s">
        <v>1568</v>
      </c>
      <c r="B1555" s="12" t="s">
        <v>3122</v>
      </c>
      <c r="C1555" s="13">
        <v>54</v>
      </c>
      <c r="D1555" s="14">
        <v>0</v>
      </c>
      <c r="E1555" s="11">
        <v>6552.01</v>
      </c>
      <c r="F1555" s="12" t="s">
        <v>2363</v>
      </c>
      <c r="G1555" s="13" t="s">
        <v>2362</v>
      </c>
      <c r="H1555" s="14" t="s">
        <v>2364</v>
      </c>
    </row>
    <row r="1556" spans="1:8" x14ac:dyDescent="0.3">
      <c r="A1556" s="11" t="s">
        <v>1569</v>
      </c>
      <c r="B1556" s="12" t="s">
        <v>3121</v>
      </c>
      <c r="C1556" s="13">
        <v>33</v>
      </c>
      <c r="D1556" s="14">
        <v>3</v>
      </c>
      <c r="E1556" s="11">
        <v>6551.75</v>
      </c>
      <c r="F1556" s="12" t="s">
        <v>2362</v>
      </c>
      <c r="G1556" s="13" t="s">
        <v>2362</v>
      </c>
      <c r="H1556" s="14" t="s">
        <v>2581</v>
      </c>
    </row>
    <row r="1557" spans="1:8" x14ac:dyDescent="0.3">
      <c r="A1557" s="16" t="s">
        <v>1570</v>
      </c>
      <c r="B1557" s="17" t="s">
        <v>3120</v>
      </c>
      <c r="C1557" s="18">
        <v>36</v>
      </c>
      <c r="D1557" s="3">
        <v>3</v>
      </c>
      <c r="E1557" s="16">
        <v>6548.2</v>
      </c>
      <c r="F1557" s="17" t="s">
        <v>2362</v>
      </c>
      <c r="G1557" s="18" t="s">
        <v>2363</v>
      </c>
      <c r="H1557" s="3" t="s">
        <v>2371</v>
      </c>
    </row>
    <row r="1558" spans="1:8" x14ac:dyDescent="0.3">
      <c r="A1558" s="11" t="s">
        <v>1571</v>
      </c>
      <c r="B1558" s="12" t="s">
        <v>3119</v>
      </c>
      <c r="C1558" s="13">
        <v>53</v>
      </c>
      <c r="D1558" s="14">
        <v>0</v>
      </c>
      <c r="E1558" s="11">
        <v>6546.16</v>
      </c>
      <c r="F1558" s="12" t="s">
        <v>2362</v>
      </c>
      <c r="G1558" s="13" t="s">
        <v>2363</v>
      </c>
      <c r="H1558" s="14" t="s">
        <v>2364</v>
      </c>
    </row>
    <row r="1559" spans="1:8" x14ac:dyDescent="0.3">
      <c r="A1559" s="16" t="s">
        <v>1572</v>
      </c>
      <c r="B1559" s="17" t="s">
        <v>3118</v>
      </c>
      <c r="C1559" s="18">
        <v>40</v>
      </c>
      <c r="D1559" s="3">
        <v>3</v>
      </c>
      <c r="E1559" s="16">
        <v>6536.68</v>
      </c>
      <c r="F1559" s="17" t="s">
        <v>2362</v>
      </c>
      <c r="G1559" s="18" t="s">
        <v>2362</v>
      </c>
      <c r="H1559" s="3" t="s">
        <v>2371</v>
      </c>
    </row>
    <row r="1560" spans="1:8" x14ac:dyDescent="0.3">
      <c r="A1560" s="11" t="s">
        <v>1573</v>
      </c>
      <c r="B1560" s="12" t="s">
        <v>3117</v>
      </c>
      <c r="C1560" s="13">
        <v>40</v>
      </c>
      <c r="D1560" s="14">
        <v>3</v>
      </c>
      <c r="E1560" s="11">
        <v>6532.04</v>
      </c>
      <c r="F1560" s="12" t="s">
        <v>2362</v>
      </c>
      <c r="G1560" s="13" t="s">
        <v>2366</v>
      </c>
      <c r="H1560" s="14" t="s">
        <v>2364</v>
      </c>
    </row>
    <row r="1561" spans="1:8" x14ac:dyDescent="0.3">
      <c r="A1561" s="16" t="s">
        <v>1574</v>
      </c>
      <c r="B1561" s="17" t="s">
        <v>3116</v>
      </c>
      <c r="C1561" s="18">
        <v>46</v>
      </c>
      <c r="D1561" s="3">
        <v>2</v>
      </c>
      <c r="E1561" s="16">
        <v>6529.21</v>
      </c>
      <c r="F1561" s="17" t="s">
        <v>2362</v>
      </c>
      <c r="G1561" s="18" t="s">
        <v>2366</v>
      </c>
      <c r="H1561" s="3" t="s">
        <v>2364</v>
      </c>
    </row>
    <row r="1562" spans="1:8" x14ac:dyDescent="0.3">
      <c r="A1562" s="11" t="s">
        <v>1575</v>
      </c>
      <c r="B1562" s="12" t="s">
        <v>3115</v>
      </c>
      <c r="C1562" s="13">
        <v>28</v>
      </c>
      <c r="D1562" s="14">
        <v>0</v>
      </c>
      <c r="E1562" s="11">
        <v>6512.24</v>
      </c>
      <c r="F1562" s="12" t="s">
        <v>2362</v>
      </c>
      <c r="G1562" s="13" t="s">
        <v>2366</v>
      </c>
      <c r="H1562" s="14" t="s">
        <v>2624</v>
      </c>
    </row>
    <row r="1563" spans="1:8" x14ac:dyDescent="0.3">
      <c r="A1563" s="16" t="s">
        <v>1576</v>
      </c>
      <c r="B1563" s="17" t="s">
        <v>3114</v>
      </c>
      <c r="C1563" s="18">
        <v>40</v>
      </c>
      <c r="D1563" s="3">
        <v>1</v>
      </c>
      <c r="E1563" s="16">
        <v>6500.24</v>
      </c>
      <c r="F1563" s="17" t="s">
        <v>2362</v>
      </c>
      <c r="G1563" s="18" t="s">
        <v>2362</v>
      </c>
      <c r="H1563" s="3" t="s">
        <v>2364</v>
      </c>
    </row>
    <row r="1564" spans="1:8" x14ac:dyDescent="0.3">
      <c r="A1564" s="11" t="s">
        <v>1577</v>
      </c>
      <c r="B1564" s="12" t="s">
        <v>3113</v>
      </c>
      <c r="C1564" s="13">
        <v>40</v>
      </c>
      <c r="D1564" s="14">
        <v>1</v>
      </c>
      <c r="E1564" s="11">
        <v>6496.89</v>
      </c>
      <c r="F1564" s="12" t="s">
        <v>2362</v>
      </c>
      <c r="G1564" s="13" t="s">
        <v>2363</v>
      </c>
      <c r="H1564" s="14" t="s">
        <v>2386</v>
      </c>
    </row>
    <row r="1565" spans="1:8" x14ac:dyDescent="0.3">
      <c r="A1565" s="16" t="s">
        <v>1578</v>
      </c>
      <c r="B1565" s="17" t="s">
        <v>3112</v>
      </c>
      <c r="C1565" s="18">
        <v>52</v>
      </c>
      <c r="D1565" s="3">
        <v>0</v>
      </c>
      <c r="E1565" s="16">
        <v>6481.67</v>
      </c>
      <c r="F1565" s="17" t="s">
        <v>2362</v>
      </c>
      <c r="G1565" s="18" t="s">
        <v>2362</v>
      </c>
      <c r="H1565" s="3" t="s">
        <v>2364</v>
      </c>
    </row>
    <row r="1566" spans="1:8" x14ac:dyDescent="0.3">
      <c r="A1566" s="16" t="s">
        <v>1579</v>
      </c>
      <c r="B1566" s="17" t="s">
        <v>3111</v>
      </c>
      <c r="C1566" s="18">
        <v>43</v>
      </c>
      <c r="D1566" s="3">
        <v>0</v>
      </c>
      <c r="E1566" s="16">
        <v>6474.01</v>
      </c>
      <c r="F1566" s="17" t="s">
        <v>2362</v>
      </c>
      <c r="G1566" s="18" t="s">
        <v>2363</v>
      </c>
      <c r="H1566" s="3" t="s">
        <v>2386</v>
      </c>
    </row>
    <row r="1567" spans="1:8" x14ac:dyDescent="0.3">
      <c r="A1567" s="11" t="s">
        <v>1580</v>
      </c>
      <c r="B1567" s="12" t="s">
        <v>3110</v>
      </c>
      <c r="C1567" s="13">
        <v>41</v>
      </c>
      <c r="D1567" s="14">
        <v>1</v>
      </c>
      <c r="E1567" s="11">
        <v>6473.15</v>
      </c>
      <c r="F1567" s="12" t="s">
        <v>2362</v>
      </c>
      <c r="G1567" s="13" t="s">
        <v>2362</v>
      </c>
      <c r="H1567" s="14" t="s">
        <v>2364</v>
      </c>
    </row>
    <row r="1568" spans="1:8" x14ac:dyDescent="0.3">
      <c r="A1568" s="16" t="s">
        <v>1581</v>
      </c>
      <c r="B1568" s="17" t="s">
        <v>3109</v>
      </c>
      <c r="C1568" s="18">
        <v>38</v>
      </c>
      <c r="D1568" s="3">
        <v>2</v>
      </c>
      <c r="E1568" s="16">
        <v>6457.84</v>
      </c>
      <c r="F1568" s="17" t="s">
        <v>2362</v>
      </c>
      <c r="G1568" s="18" t="s">
        <v>2363</v>
      </c>
      <c r="H1568" s="3" t="s">
        <v>2371</v>
      </c>
    </row>
    <row r="1569" spans="1:8" x14ac:dyDescent="0.3">
      <c r="A1569" s="11" t="s">
        <v>1582</v>
      </c>
      <c r="B1569" s="12" t="s">
        <v>2986</v>
      </c>
      <c r="C1569" s="13">
        <v>38</v>
      </c>
      <c r="D1569" s="14">
        <v>2</v>
      </c>
      <c r="E1569" s="11">
        <v>6455.86</v>
      </c>
      <c r="F1569" s="12" t="s">
        <v>2363</v>
      </c>
      <c r="G1569" s="13" t="s">
        <v>2363</v>
      </c>
      <c r="H1569" s="14" t="s">
        <v>2371</v>
      </c>
    </row>
    <row r="1570" spans="1:8" x14ac:dyDescent="0.3">
      <c r="A1570" s="16" t="s">
        <v>1583</v>
      </c>
      <c r="B1570" s="17" t="s">
        <v>3068</v>
      </c>
      <c r="C1570" s="18">
        <v>37</v>
      </c>
      <c r="D1570" s="3">
        <v>3</v>
      </c>
      <c r="E1570" s="16">
        <v>6435.62</v>
      </c>
      <c r="F1570" s="17" t="s">
        <v>2363</v>
      </c>
      <c r="G1570" s="18" t="s">
        <v>2362</v>
      </c>
      <c r="H1570" s="3" t="s">
        <v>2364</v>
      </c>
    </row>
    <row r="1571" spans="1:8" x14ac:dyDescent="0.3">
      <c r="A1571" s="11" t="s">
        <v>1584</v>
      </c>
      <c r="B1571" s="12" t="s">
        <v>3108</v>
      </c>
      <c r="C1571" s="13">
        <v>47</v>
      </c>
      <c r="D1571" s="14">
        <v>1</v>
      </c>
      <c r="E1571" s="11">
        <v>6423.48</v>
      </c>
      <c r="F1571" s="12" t="s">
        <v>2362</v>
      </c>
      <c r="G1571" s="13" t="s">
        <v>2363</v>
      </c>
      <c r="H1571" s="14" t="s">
        <v>2364</v>
      </c>
    </row>
    <row r="1572" spans="1:8" x14ac:dyDescent="0.3">
      <c r="A1572" s="16" t="s">
        <v>1585</v>
      </c>
      <c r="B1572" s="17" t="s">
        <v>3107</v>
      </c>
      <c r="C1572" s="18">
        <v>46</v>
      </c>
      <c r="D1572" s="3">
        <v>2</v>
      </c>
      <c r="E1572" s="16">
        <v>6417.28</v>
      </c>
      <c r="F1572" s="17" t="s">
        <v>2362</v>
      </c>
      <c r="G1572" s="18" t="s">
        <v>2363</v>
      </c>
      <c r="H1572" s="3" t="s">
        <v>2364</v>
      </c>
    </row>
    <row r="1573" spans="1:8" x14ac:dyDescent="0.3">
      <c r="A1573" s="11" t="s">
        <v>1586</v>
      </c>
      <c r="B1573" s="12" t="s">
        <v>3106</v>
      </c>
      <c r="C1573" s="13">
        <v>35</v>
      </c>
      <c r="D1573" s="14">
        <v>3</v>
      </c>
      <c r="E1573" s="11">
        <v>6414.18</v>
      </c>
      <c r="F1573" s="12" t="s">
        <v>2362</v>
      </c>
      <c r="G1573" s="13" t="s">
        <v>2362</v>
      </c>
      <c r="H1573" s="14" t="s">
        <v>2386</v>
      </c>
    </row>
    <row r="1574" spans="1:8" x14ac:dyDescent="0.3">
      <c r="A1574" s="16" t="s">
        <v>1587</v>
      </c>
      <c r="B1574" s="17" t="s">
        <v>3105</v>
      </c>
      <c r="C1574" s="18">
        <v>51</v>
      </c>
      <c r="D1574" s="3">
        <v>0</v>
      </c>
      <c r="E1574" s="16">
        <v>6412.34</v>
      </c>
      <c r="F1574" s="17" t="s">
        <v>2362</v>
      </c>
      <c r="G1574" s="18" t="s">
        <v>2363</v>
      </c>
      <c r="H1574" s="3" t="s">
        <v>2364</v>
      </c>
    </row>
    <row r="1575" spans="1:8" x14ac:dyDescent="0.3">
      <c r="A1575" s="11" t="s">
        <v>1588</v>
      </c>
      <c r="B1575" s="12" t="s">
        <v>3104</v>
      </c>
      <c r="C1575" s="13">
        <v>52</v>
      </c>
      <c r="D1575" s="14">
        <v>0</v>
      </c>
      <c r="E1575" s="11">
        <v>6407.05</v>
      </c>
      <c r="F1575" s="12" t="s">
        <v>2362</v>
      </c>
      <c r="G1575" s="13" t="s">
        <v>2366</v>
      </c>
      <c r="H1575" s="14" t="s">
        <v>2364</v>
      </c>
    </row>
    <row r="1576" spans="1:8" x14ac:dyDescent="0.3">
      <c r="A1576" s="11" t="s">
        <v>1589</v>
      </c>
      <c r="B1576" s="12" t="s">
        <v>3103</v>
      </c>
      <c r="C1576" s="13">
        <v>37</v>
      </c>
      <c r="D1576" s="14">
        <v>2</v>
      </c>
      <c r="E1576" s="11">
        <v>6406.41</v>
      </c>
      <c r="F1576" s="12" t="s">
        <v>2366</v>
      </c>
      <c r="G1576" s="13" t="s">
        <v>2363</v>
      </c>
      <c r="H1576" s="14" t="s">
        <v>2603</v>
      </c>
    </row>
    <row r="1577" spans="1:8" x14ac:dyDescent="0.3">
      <c r="A1577" s="16" t="s">
        <v>1590</v>
      </c>
      <c r="B1577" s="17" t="s">
        <v>2950</v>
      </c>
      <c r="C1577" s="18">
        <v>35</v>
      </c>
      <c r="D1577" s="3">
        <v>2</v>
      </c>
      <c r="E1577" s="16">
        <v>6402.29</v>
      </c>
      <c r="F1577" s="17" t="s">
        <v>2362</v>
      </c>
      <c r="G1577" s="18" t="s">
        <v>2363</v>
      </c>
      <c r="H1577" s="3" t="s">
        <v>2581</v>
      </c>
    </row>
    <row r="1578" spans="1:8" x14ac:dyDescent="0.3">
      <c r="A1578" s="11" t="s">
        <v>1591</v>
      </c>
      <c r="B1578" s="12" t="s">
        <v>3102</v>
      </c>
      <c r="C1578" s="13">
        <v>40</v>
      </c>
      <c r="D1578" s="14">
        <v>1</v>
      </c>
      <c r="E1578" s="11">
        <v>6393.6</v>
      </c>
      <c r="F1578" s="12" t="s">
        <v>2362</v>
      </c>
      <c r="G1578" s="13" t="s">
        <v>2366</v>
      </c>
      <c r="H1578" s="14" t="s">
        <v>2371</v>
      </c>
    </row>
    <row r="1579" spans="1:8" x14ac:dyDescent="0.3">
      <c r="A1579" s="16" t="s">
        <v>1592</v>
      </c>
      <c r="B1579" s="17" t="s">
        <v>3101</v>
      </c>
      <c r="C1579" s="18">
        <v>25</v>
      </c>
      <c r="D1579" s="3">
        <v>0</v>
      </c>
      <c r="E1579" s="16">
        <v>6389.53</v>
      </c>
      <c r="F1579" s="17" t="s">
        <v>2362</v>
      </c>
      <c r="G1579" s="18" t="s">
        <v>2362</v>
      </c>
      <c r="H1579" s="3" t="s">
        <v>2624</v>
      </c>
    </row>
    <row r="1580" spans="1:8" x14ac:dyDescent="0.3">
      <c r="A1580" s="11" t="s">
        <v>1593</v>
      </c>
      <c r="B1580" s="12" t="s">
        <v>3100</v>
      </c>
      <c r="C1580" s="13">
        <v>40</v>
      </c>
      <c r="D1580" s="14">
        <v>1</v>
      </c>
      <c r="E1580" s="11">
        <v>6389.38</v>
      </c>
      <c r="F1580" s="12" t="s">
        <v>2366</v>
      </c>
      <c r="G1580" s="13" t="s">
        <v>2362</v>
      </c>
      <c r="H1580" s="14" t="s">
        <v>2371</v>
      </c>
    </row>
    <row r="1581" spans="1:8" x14ac:dyDescent="0.3">
      <c r="A1581" s="16" t="s">
        <v>1594</v>
      </c>
      <c r="B1581" s="17" t="s">
        <v>3099</v>
      </c>
      <c r="C1581" s="18">
        <v>46</v>
      </c>
      <c r="D1581" s="3">
        <v>2</v>
      </c>
      <c r="E1581" s="16">
        <v>6374.16</v>
      </c>
      <c r="F1581" s="17" t="s">
        <v>2362</v>
      </c>
      <c r="G1581" s="18" t="s">
        <v>2362</v>
      </c>
      <c r="H1581" s="3" t="s">
        <v>2364</v>
      </c>
    </row>
    <row r="1582" spans="1:8" x14ac:dyDescent="0.3">
      <c r="A1582" s="11" t="s">
        <v>1595</v>
      </c>
      <c r="B1582" s="12" t="s">
        <v>3098</v>
      </c>
      <c r="C1582" s="13">
        <v>38</v>
      </c>
      <c r="D1582" s="14">
        <v>1</v>
      </c>
      <c r="E1582" s="11">
        <v>6373.56</v>
      </c>
      <c r="F1582" s="12" t="s">
        <v>2362</v>
      </c>
      <c r="G1582" s="13" t="s">
        <v>2366</v>
      </c>
      <c r="H1582" s="14" t="s">
        <v>2371</v>
      </c>
    </row>
    <row r="1583" spans="1:8" x14ac:dyDescent="0.3">
      <c r="A1583" s="16" t="s">
        <v>1596</v>
      </c>
      <c r="B1583" s="17" t="s">
        <v>3097</v>
      </c>
      <c r="C1583" s="18">
        <v>52</v>
      </c>
      <c r="D1583" s="3">
        <v>0</v>
      </c>
      <c r="E1583" s="16">
        <v>6367.31</v>
      </c>
      <c r="F1583" s="17" t="s">
        <v>2362</v>
      </c>
      <c r="G1583" s="18" t="s">
        <v>2366</v>
      </c>
      <c r="H1583" s="3" t="s">
        <v>2364</v>
      </c>
    </row>
    <row r="1584" spans="1:8" x14ac:dyDescent="0.3">
      <c r="A1584" s="11" t="s">
        <v>1597</v>
      </c>
      <c r="B1584" s="12" t="s">
        <v>3096</v>
      </c>
      <c r="C1584" s="13">
        <v>26</v>
      </c>
      <c r="D1584" s="14">
        <v>0</v>
      </c>
      <c r="E1584" s="11">
        <v>6361.47</v>
      </c>
      <c r="F1584" s="12" t="s">
        <v>2362</v>
      </c>
      <c r="G1584" s="13" t="s">
        <v>2363</v>
      </c>
      <c r="H1584" s="14" t="s">
        <v>2624</v>
      </c>
    </row>
    <row r="1585" spans="1:8" x14ac:dyDescent="0.3">
      <c r="A1585" s="16" t="s">
        <v>1598</v>
      </c>
      <c r="B1585" s="17" t="s">
        <v>3095</v>
      </c>
      <c r="C1585" s="18">
        <v>33</v>
      </c>
      <c r="D1585" s="3">
        <v>3</v>
      </c>
      <c r="E1585" s="16">
        <v>6360.99</v>
      </c>
      <c r="F1585" s="17" t="s">
        <v>2362</v>
      </c>
      <c r="G1585" s="18" t="s">
        <v>2362</v>
      </c>
      <c r="H1585" s="3" t="s">
        <v>2371</v>
      </c>
    </row>
    <row r="1586" spans="1:8" x14ac:dyDescent="0.3">
      <c r="A1586" s="16" t="s">
        <v>1599</v>
      </c>
      <c r="B1586" s="17" t="s">
        <v>3094</v>
      </c>
      <c r="C1586" s="18">
        <v>42</v>
      </c>
      <c r="D1586" s="3">
        <v>0</v>
      </c>
      <c r="E1586" s="16">
        <v>6358.78</v>
      </c>
      <c r="F1586" s="17" t="s">
        <v>2362</v>
      </c>
      <c r="G1586" s="18" t="s">
        <v>2366</v>
      </c>
      <c r="H1586" s="3" t="s">
        <v>2371</v>
      </c>
    </row>
    <row r="1587" spans="1:8" x14ac:dyDescent="0.3">
      <c r="A1587" s="11" t="s">
        <v>1600</v>
      </c>
      <c r="B1587" s="12" t="s">
        <v>3093</v>
      </c>
      <c r="C1587" s="13">
        <v>39</v>
      </c>
      <c r="D1587" s="14">
        <v>2</v>
      </c>
      <c r="E1587" s="11">
        <v>6356.27</v>
      </c>
      <c r="F1587" s="12" t="s">
        <v>2363</v>
      </c>
      <c r="G1587" s="13" t="s">
        <v>2362</v>
      </c>
      <c r="H1587" s="14" t="s">
        <v>2364</v>
      </c>
    </row>
    <row r="1588" spans="1:8" x14ac:dyDescent="0.3">
      <c r="A1588" s="16" t="s">
        <v>1601</v>
      </c>
      <c r="B1588" s="17" t="s">
        <v>3092</v>
      </c>
      <c r="C1588" s="18">
        <v>39</v>
      </c>
      <c r="D1588" s="3">
        <v>2</v>
      </c>
      <c r="E1588" s="16">
        <v>6338.08</v>
      </c>
      <c r="F1588" s="17" t="s">
        <v>2362</v>
      </c>
      <c r="G1588" s="18" t="s">
        <v>2366</v>
      </c>
      <c r="H1588" s="3" t="s">
        <v>2364</v>
      </c>
    </row>
    <row r="1589" spans="1:8" x14ac:dyDescent="0.3">
      <c r="A1589" s="11" t="s">
        <v>1602</v>
      </c>
      <c r="B1589" s="12" t="s">
        <v>3091</v>
      </c>
      <c r="C1589" s="13">
        <v>36</v>
      </c>
      <c r="D1589" s="14">
        <v>3</v>
      </c>
      <c r="E1589" s="11">
        <v>6335.64</v>
      </c>
      <c r="F1589" s="12" t="s">
        <v>2362</v>
      </c>
      <c r="G1589" s="13" t="s">
        <v>2362</v>
      </c>
      <c r="H1589" s="14" t="s">
        <v>2364</v>
      </c>
    </row>
    <row r="1590" spans="1:8" x14ac:dyDescent="0.3">
      <c r="A1590" s="16" t="s">
        <v>1603</v>
      </c>
      <c r="B1590" s="17" t="s">
        <v>3090</v>
      </c>
      <c r="C1590" s="18">
        <v>32</v>
      </c>
      <c r="D1590" s="3">
        <v>3</v>
      </c>
      <c r="E1590" s="16">
        <v>6334.34</v>
      </c>
      <c r="F1590" s="17" t="s">
        <v>2362</v>
      </c>
      <c r="G1590" s="18" t="s">
        <v>2362</v>
      </c>
      <c r="H1590" s="3" t="s">
        <v>2581</v>
      </c>
    </row>
    <row r="1591" spans="1:8" x14ac:dyDescent="0.3">
      <c r="A1591" s="11" t="s">
        <v>1604</v>
      </c>
      <c r="B1591" s="12" t="s">
        <v>3089</v>
      </c>
      <c r="C1591" s="13">
        <v>37</v>
      </c>
      <c r="D1591" s="14">
        <v>2</v>
      </c>
      <c r="E1591" s="11">
        <v>6313.76</v>
      </c>
      <c r="F1591" s="12" t="s">
        <v>2362</v>
      </c>
      <c r="G1591" s="13" t="s">
        <v>2366</v>
      </c>
      <c r="H1591" s="14" t="s">
        <v>2364</v>
      </c>
    </row>
    <row r="1592" spans="1:8" x14ac:dyDescent="0.3">
      <c r="A1592" s="16" t="s">
        <v>1605</v>
      </c>
      <c r="B1592" s="17" t="s">
        <v>3088</v>
      </c>
      <c r="C1592" s="18">
        <v>37</v>
      </c>
      <c r="D1592" s="3">
        <v>2</v>
      </c>
      <c r="E1592" s="16">
        <v>6311.95</v>
      </c>
      <c r="F1592" s="17" t="s">
        <v>2362</v>
      </c>
      <c r="G1592" s="18" t="s">
        <v>2366</v>
      </c>
      <c r="H1592" s="3" t="s">
        <v>2386</v>
      </c>
    </row>
    <row r="1593" spans="1:8" x14ac:dyDescent="0.3">
      <c r="A1593" s="11" t="s">
        <v>1606</v>
      </c>
      <c r="B1593" s="12" t="s">
        <v>2584</v>
      </c>
      <c r="C1593" s="13">
        <v>18</v>
      </c>
      <c r="D1593" s="14">
        <v>0</v>
      </c>
      <c r="E1593" s="11">
        <v>6311.11</v>
      </c>
      <c r="F1593" s="12" t="s">
        <v>2362</v>
      </c>
      <c r="G1593" s="13" t="s">
        <v>2362</v>
      </c>
      <c r="H1593" s="14" t="s">
        <v>2386</v>
      </c>
    </row>
    <row r="1594" spans="1:8" x14ac:dyDescent="0.3">
      <c r="A1594" s="16" t="s">
        <v>1607</v>
      </c>
      <c r="B1594" s="17" t="s">
        <v>3087</v>
      </c>
      <c r="C1594" s="18">
        <v>53</v>
      </c>
      <c r="D1594" s="3">
        <v>0</v>
      </c>
      <c r="E1594" s="16">
        <v>6305.61</v>
      </c>
      <c r="F1594" s="17" t="s">
        <v>2362</v>
      </c>
      <c r="G1594" s="18" t="s">
        <v>2362</v>
      </c>
      <c r="H1594" s="3" t="s">
        <v>2371</v>
      </c>
    </row>
    <row r="1595" spans="1:8" x14ac:dyDescent="0.3">
      <c r="A1595" s="11" t="s">
        <v>1608</v>
      </c>
      <c r="B1595" s="12" t="s">
        <v>3086</v>
      </c>
      <c r="C1595" s="13">
        <v>48</v>
      </c>
      <c r="D1595" s="14">
        <v>0</v>
      </c>
      <c r="E1595" s="11">
        <v>6302.23</v>
      </c>
      <c r="F1595" s="12" t="s">
        <v>2362</v>
      </c>
      <c r="G1595" s="13" t="s">
        <v>2366</v>
      </c>
      <c r="H1595" s="14" t="s">
        <v>2364</v>
      </c>
    </row>
    <row r="1596" spans="1:8" x14ac:dyDescent="0.3">
      <c r="A1596" s="11" t="s">
        <v>1609</v>
      </c>
      <c r="B1596" s="12" t="s">
        <v>3085</v>
      </c>
      <c r="C1596" s="13">
        <v>26</v>
      </c>
      <c r="D1596" s="14">
        <v>0</v>
      </c>
      <c r="E1596" s="11">
        <v>6293.63</v>
      </c>
      <c r="F1596" s="12" t="s">
        <v>2362</v>
      </c>
      <c r="G1596" s="13" t="s">
        <v>2363</v>
      </c>
      <c r="H1596" s="14" t="s">
        <v>2624</v>
      </c>
    </row>
    <row r="1597" spans="1:8" x14ac:dyDescent="0.3">
      <c r="A1597" s="16" t="s">
        <v>1610</v>
      </c>
      <c r="B1597" s="17" t="s">
        <v>3084</v>
      </c>
      <c r="C1597" s="18">
        <v>41</v>
      </c>
      <c r="D1597" s="3">
        <v>1</v>
      </c>
      <c r="E1597" s="16">
        <v>6289.75</v>
      </c>
      <c r="F1597" s="17" t="s">
        <v>2362</v>
      </c>
      <c r="G1597" s="18" t="s">
        <v>2363</v>
      </c>
      <c r="H1597" s="3" t="s">
        <v>2364</v>
      </c>
    </row>
    <row r="1598" spans="1:8" x14ac:dyDescent="0.3">
      <c r="A1598" s="11" t="s">
        <v>1611</v>
      </c>
      <c r="B1598" s="12" t="s">
        <v>3083</v>
      </c>
      <c r="C1598" s="13">
        <v>41</v>
      </c>
      <c r="D1598" s="14">
        <v>1</v>
      </c>
      <c r="E1598" s="11">
        <v>6282.24</v>
      </c>
      <c r="F1598" s="12" t="s">
        <v>2362</v>
      </c>
      <c r="G1598" s="13" t="s">
        <v>2366</v>
      </c>
      <c r="H1598" s="14" t="s">
        <v>2386</v>
      </c>
    </row>
    <row r="1599" spans="1:8" x14ac:dyDescent="0.3">
      <c r="A1599" s="16" t="s">
        <v>1612</v>
      </c>
      <c r="B1599" s="17" t="s">
        <v>3082</v>
      </c>
      <c r="C1599" s="18">
        <v>29</v>
      </c>
      <c r="D1599" s="3">
        <v>0</v>
      </c>
      <c r="E1599" s="16">
        <v>6276.3</v>
      </c>
      <c r="F1599" s="17" t="s">
        <v>2362</v>
      </c>
      <c r="G1599" s="18" t="s">
        <v>2366</v>
      </c>
      <c r="H1599" s="3" t="s">
        <v>2538</v>
      </c>
    </row>
    <row r="1600" spans="1:8" x14ac:dyDescent="0.3">
      <c r="A1600" s="11" t="s">
        <v>1613</v>
      </c>
      <c r="B1600" s="12" t="s">
        <v>3081</v>
      </c>
      <c r="C1600" s="13">
        <v>41</v>
      </c>
      <c r="D1600" s="14">
        <v>1</v>
      </c>
      <c r="E1600" s="11">
        <v>6272.48</v>
      </c>
      <c r="F1600" s="12" t="s">
        <v>2366</v>
      </c>
      <c r="G1600" s="13" t="s">
        <v>2363</v>
      </c>
      <c r="H1600" s="14" t="s">
        <v>2364</v>
      </c>
    </row>
    <row r="1601" spans="1:8" x14ac:dyDescent="0.3">
      <c r="A1601" s="16" t="s">
        <v>1614</v>
      </c>
      <c r="B1601" s="17" t="s">
        <v>3080</v>
      </c>
      <c r="C1601" s="18">
        <v>38</v>
      </c>
      <c r="D1601" s="3">
        <v>3</v>
      </c>
      <c r="E1601" s="16">
        <v>6269.33</v>
      </c>
      <c r="F1601" s="17" t="s">
        <v>2362</v>
      </c>
      <c r="G1601" s="18" t="s">
        <v>2366</v>
      </c>
      <c r="H1601" s="3" t="s">
        <v>2364</v>
      </c>
    </row>
    <row r="1602" spans="1:8" x14ac:dyDescent="0.3">
      <c r="A1602" s="11" t="s">
        <v>1615</v>
      </c>
      <c r="B1602" s="12" t="s">
        <v>3079</v>
      </c>
      <c r="C1602" s="13">
        <v>27</v>
      </c>
      <c r="D1602" s="14">
        <v>0</v>
      </c>
      <c r="E1602" s="11">
        <v>6261.2</v>
      </c>
      <c r="F1602" s="12" t="s">
        <v>2362</v>
      </c>
      <c r="G1602" s="13" t="s">
        <v>2366</v>
      </c>
      <c r="H1602" s="14" t="s">
        <v>2849</v>
      </c>
    </row>
    <row r="1603" spans="1:8" x14ac:dyDescent="0.3">
      <c r="A1603" s="16" t="s">
        <v>1616</v>
      </c>
      <c r="B1603" s="17" t="s">
        <v>3078</v>
      </c>
      <c r="C1603" s="18">
        <v>52</v>
      </c>
      <c r="D1603" s="3">
        <v>0</v>
      </c>
      <c r="E1603" s="16">
        <v>6255.38</v>
      </c>
      <c r="F1603" s="17" t="s">
        <v>2362</v>
      </c>
      <c r="G1603" s="18" t="s">
        <v>2362</v>
      </c>
      <c r="H1603" s="3" t="s">
        <v>2364</v>
      </c>
    </row>
    <row r="1604" spans="1:8" x14ac:dyDescent="0.3">
      <c r="A1604" s="11" t="s">
        <v>1617</v>
      </c>
      <c r="B1604" s="12" t="s">
        <v>3077</v>
      </c>
      <c r="C1604" s="13">
        <v>50</v>
      </c>
      <c r="D1604" s="14">
        <v>0</v>
      </c>
      <c r="E1604" s="11">
        <v>6254.13</v>
      </c>
      <c r="F1604" s="12" t="s">
        <v>2362</v>
      </c>
      <c r="G1604" s="13" t="s">
        <v>2362</v>
      </c>
      <c r="H1604" s="14" t="s">
        <v>2371</v>
      </c>
    </row>
    <row r="1605" spans="1:8" x14ac:dyDescent="0.3">
      <c r="A1605" s="16" t="s">
        <v>1618</v>
      </c>
      <c r="B1605" s="17" t="s">
        <v>3076</v>
      </c>
      <c r="C1605" s="18">
        <v>50</v>
      </c>
      <c r="D1605" s="3">
        <v>0</v>
      </c>
      <c r="E1605" s="16">
        <v>6253.85</v>
      </c>
      <c r="F1605" s="17" t="s">
        <v>2362</v>
      </c>
      <c r="G1605" s="18" t="s">
        <v>2362</v>
      </c>
      <c r="H1605" s="3" t="s">
        <v>2364</v>
      </c>
    </row>
    <row r="1606" spans="1:8" x14ac:dyDescent="0.3">
      <c r="A1606" s="11" t="s">
        <v>1619</v>
      </c>
      <c r="B1606" s="12" t="s">
        <v>3075</v>
      </c>
      <c r="C1606" s="13">
        <v>43</v>
      </c>
      <c r="D1606" s="14">
        <v>0</v>
      </c>
      <c r="E1606" s="11">
        <v>6250.44</v>
      </c>
      <c r="F1606" s="12" t="s">
        <v>2362</v>
      </c>
      <c r="G1606" s="13" t="s">
        <v>2366</v>
      </c>
      <c r="H1606" s="14" t="s">
        <v>2386</v>
      </c>
    </row>
    <row r="1607" spans="1:8" x14ac:dyDescent="0.3">
      <c r="A1607" s="16" t="s">
        <v>1620</v>
      </c>
      <c r="B1607" s="17" t="s">
        <v>3053</v>
      </c>
      <c r="C1607" s="18">
        <v>39</v>
      </c>
      <c r="D1607" s="3">
        <v>1</v>
      </c>
      <c r="E1607" s="16">
        <v>6238.3</v>
      </c>
      <c r="F1607" s="17" t="s">
        <v>2362</v>
      </c>
      <c r="G1607" s="18" t="s">
        <v>2366</v>
      </c>
      <c r="H1607" s="3" t="s">
        <v>2386</v>
      </c>
    </row>
    <row r="1608" spans="1:8" x14ac:dyDescent="0.3">
      <c r="A1608" s="11" t="s">
        <v>1621</v>
      </c>
      <c r="B1608" s="12" t="s">
        <v>3074</v>
      </c>
      <c r="C1608" s="13">
        <v>44</v>
      </c>
      <c r="D1608" s="14">
        <v>2</v>
      </c>
      <c r="E1608" s="11">
        <v>6236.95</v>
      </c>
      <c r="F1608" s="12" t="s">
        <v>2362</v>
      </c>
      <c r="G1608" s="13" t="s">
        <v>2362</v>
      </c>
      <c r="H1608" s="14" t="s">
        <v>2364</v>
      </c>
    </row>
    <row r="1609" spans="1:8" x14ac:dyDescent="0.3">
      <c r="A1609" s="16" t="s">
        <v>1622</v>
      </c>
      <c r="B1609" s="17" t="s">
        <v>3073</v>
      </c>
      <c r="C1609" s="18">
        <v>50</v>
      </c>
      <c r="D1609" s="3">
        <v>0</v>
      </c>
      <c r="E1609" s="16">
        <v>6219.93</v>
      </c>
      <c r="F1609" s="17" t="s">
        <v>2362</v>
      </c>
      <c r="G1609" s="18" t="s">
        <v>2362</v>
      </c>
      <c r="H1609" s="3" t="s">
        <v>2364</v>
      </c>
    </row>
    <row r="1610" spans="1:8" x14ac:dyDescent="0.3">
      <c r="A1610" s="11" t="s">
        <v>1623</v>
      </c>
      <c r="B1610" s="12" t="s">
        <v>3072</v>
      </c>
      <c r="C1610" s="13">
        <v>30</v>
      </c>
      <c r="D1610" s="14">
        <v>0</v>
      </c>
      <c r="E1610" s="11">
        <v>6208.5</v>
      </c>
      <c r="F1610" s="12" t="s">
        <v>2362</v>
      </c>
      <c r="G1610" s="13" t="s">
        <v>2366</v>
      </c>
      <c r="H1610" s="14" t="s">
        <v>2624</v>
      </c>
    </row>
    <row r="1611" spans="1:8" x14ac:dyDescent="0.3">
      <c r="A1611" s="16" t="s">
        <v>1624</v>
      </c>
      <c r="B1611" s="17" t="s">
        <v>3071</v>
      </c>
      <c r="C1611" s="18">
        <v>23</v>
      </c>
      <c r="D1611" s="3">
        <v>0</v>
      </c>
      <c r="E1611" s="16">
        <v>6207.26</v>
      </c>
      <c r="F1611" s="17" t="s">
        <v>2362</v>
      </c>
      <c r="G1611" s="18" t="s">
        <v>2362</v>
      </c>
      <c r="H1611" s="3" t="s">
        <v>2849</v>
      </c>
    </row>
    <row r="1612" spans="1:8" x14ac:dyDescent="0.3">
      <c r="A1612" s="16" t="s">
        <v>17</v>
      </c>
      <c r="B1612" s="17" t="s">
        <v>3069</v>
      </c>
      <c r="C1612" s="18">
        <v>37</v>
      </c>
      <c r="D1612" s="3">
        <v>2</v>
      </c>
      <c r="E1612" s="16">
        <v>6203.9</v>
      </c>
      <c r="F1612" s="17" t="s">
        <v>2366</v>
      </c>
      <c r="G1612" s="18" t="s">
        <v>2362</v>
      </c>
      <c r="H1612" s="3" t="s">
        <v>2371</v>
      </c>
    </row>
    <row r="1613" spans="1:8" x14ac:dyDescent="0.3">
      <c r="A1613" s="11" t="s">
        <v>1625</v>
      </c>
      <c r="B1613" s="12" t="s">
        <v>3070</v>
      </c>
      <c r="C1613" s="13">
        <v>37</v>
      </c>
      <c r="D1613" s="14">
        <v>2</v>
      </c>
      <c r="E1613" s="11">
        <v>6203.9</v>
      </c>
      <c r="F1613" s="12" t="s">
        <v>2362</v>
      </c>
      <c r="G1613" s="13" t="s">
        <v>2362</v>
      </c>
      <c r="H1613" s="14" t="s">
        <v>2371</v>
      </c>
    </row>
    <row r="1614" spans="1:8" x14ac:dyDescent="0.3">
      <c r="A1614" s="16" t="s">
        <v>1626</v>
      </c>
      <c r="B1614" s="17" t="s">
        <v>3068</v>
      </c>
      <c r="C1614" s="18">
        <v>37</v>
      </c>
      <c r="D1614" s="3">
        <v>2</v>
      </c>
      <c r="E1614" s="16">
        <v>6198.75</v>
      </c>
      <c r="F1614" s="17" t="s">
        <v>2362</v>
      </c>
      <c r="G1614" s="18" t="s">
        <v>2366</v>
      </c>
      <c r="H1614" s="3" t="s">
        <v>2371</v>
      </c>
    </row>
    <row r="1615" spans="1:8" x14ac:dyDescent="0.3">
      <c r="A1615" s="11" t="s">
        <v>1627</v>
      </c>
      <c r="B1615" s="12" t="s">
        <v>3067</v>
      </c>
      <c r="C1615" s="13">
        <v>34</v>
      </c>
      <c r="D1615" s="14">
        <v>3</v>
      </c>
      <c r="E1615" s="11">
        <v>6196.45</v>
      </c>
      <c r="F1615" s="12" t="s">
        <v>2362</v>
      </c>
      <c r="G1615" s="13" t="s">
        <v>2366</v>
      </c>
      <c r="H1615" s="14" t="s">
        <v>2386</v>
      </c>
    </row>
    <row r="1616" spans="1:8" x14ac:dyDescent="0.3">
      <c r="A1616" s="16" t="s">
        <v>1628</v>
      </c>
      <c r="B1616" s="17" t="s">
        <v>3066</v>
      </c>
      <c r="C1616" s="18">
        <v>41</v>
      </c>
      <c r="D1616" s="3">
        <v>0</v>
      </c>
      <c r="E1616" s="16">
        <v>6186.13</v>
      </c>
      <c r="F1616" s="17" t="s">
        <v>2362</v>
      </c>
      <c r="G1616" s="18" t="s">
        <v>2363</v>
      </c>
      <c r="H1616" s="3" t="s">
        <v>2386</v>
      </c>
    </row>
    <row r="1617" spans="1:8" x14ac:dyDescent="0.3">
      <c r="A1617" s="16" t="s">
        <v>1629</v>
      </c>
      <c r="B1617" s="17" t="s">
        <v>3065</v>
      </c>
      <c r="C1617" s="18">
        <v>41</v>
      </c>
      <c r="D1617" s="3">
        <v>0</v>
      </c>
      <c r="E1617" s="16">
        <v>6185.32</v>
      </c>
      <c r="F1617" s="17" t="s">
        <v>2362</v>
      </c>
      <c r="G1617" s="18" t="s">
        <v>2366</v>
      </c>
      <c r="H1617" s="3" t="s">
        <v>2364</v>
      </c>
    </row>
    <row r="1618" spans="1:8" x14ac:dyDescent="0.3">
      <c r="A1618" s="11" t="s">
        <v>1630</v>
      </c>
      <c r="B1618" s="12" t="s">
        <v>2931</v>
      </c>
      <c r="C1618" s="13">
        <v>34</v>
      </c>
      <c r="D1618" s="14">
        <v>3</v>
      </c>
      <c r="E1618" s="11">
        <v>6184.3</v>
      </c>
      <c r="F1618" s="12" t="s">
        <v>2362</v>
      </c>
      <c r="G1618" s="13" t="s">
        <v>2363</v>
      </c>
      <c r="H1618" s="14" t="s">
        <v>2364</v>
      </c>
    </row>
    <row r="1619" spans="1:8" x14ac:dyDescent="0.3">
      <c r="A1619" s="16" t="s">
        <v>1631</v>
      </c>
      <c r="B1619" s="17" t="s">
        <v>3064</v>
      </c>
      <c r="C1619" s="18">
        <v>52</v>
      </c>
      <c r="D1619" s="3">
        <v>0</v>
      </c>
      <c r="E1619" s="16">
        <v>6183.46</v>
      </c>
      <c r="F1619" s="17" t="s">
        <v>2362</v>
      </c>
      <c r="G1619" s="18" t="s">
        <v>2362</v>
      </c>
      <c r="H1619" s="3" t="s">
        <v>2371</v>
      </c>
    </row>
    <row r="1620" spans="1:8" x14ac:dyDescent="0.3">
      <c r="A1620" s="11" t="s">
        <v>1632</v>
      </c>
      <c r="B1620" s="12" t="s">
        <v>3063</v>
      </c>
      <c r="C1620" s="13">
        <v>37</v>
      </c>
      <c r="D1620" s="14">
        <v>3</v>
      </c>
      <c r="E1620" s="11">
        <v>6183.32</v>
      </c>
      <c r="F1620" s="12" t="s">
        <v>2362</v>
      </c>
      <c r="G1620" s="13" t="s">
        <v>2362</v>
      </c>
      <c r="H1620" s="14" t="s">
        <v>2371</v>
      </c>
    </row>
    <row r="1621" spans="1:8" x14ac:dyDescent="0.3">
      <c r="A1621" s="16" t="s">
        <v>1633</v>
      </c>
      <c r="B1621" s="17" t="s">
        <v>3062</v>
      </c>
      <c r="C1621" s="18">
        <v>38</v>
      </c>
      <c r="D1621" s="3">
        <v>3</v>
      </c>
      <c r="E1621" s="16">
        <v>6170.96</v>
      </c>
      <c r="F1621" s="17" t="s">
        <v>2362</v>
      </c>
      <c r="G1621" s="18" t="s">
        <v>2366</v>
      </c>
      <c r="H1621" s="3" t="s">
        <v>2364</v>
      </c>
    </row>
    <row r="1622" spans="1:8" x14ac:dyDescent="0.3">
      <c r="A1622" s="11" t="s">
        <v>1634</v>
      </c>
      <c r="B1622" s="12" t="s">
        <v>3061</v>
      </c>
      <c r="C1622" s="13">
        <v>37</v>
      </c>
      <c r="D1622" s="14">
        <v>3</v>
      </c>
      <c r="E1622" s="11">
        <v>6159.57</v>
      </c>
      <c r="F1622" s="12" t="s">
        <v>2362</v>
      </c>
      <c r="G1622" s="13" t="s">
        <v>2366</v>
      </c>
      <c r="H1622" s="14" t="s">
        <v>2371</v>
      </c>
    </row>
    <row r="1623" spans="1:8" x14ac:dyDescent="0.3">
      <c r="A1623" s="16" t="s">
        <v>1635</v>
      </c>
      <c r="B1623" s="17" t="s">
        <v>3060</v>
      </c>
      <c r="C1623" s="18">
        <v>49</v>
      </c>
      <c r="D1623" s="3">
        <v>0</v>
      </c>
      <c r="E1623" s="16">
        <v>6152.05</v>
      </c>
      <c r="F1623" s="17" t="s">
        <v>2362</v>
      </c>
      <c r="G1623" s="18" t="s">
        <v>2363</v>
      </c>
      <c r="H1623" s="3" t="s">
        <v>2364</v>
      </c>
    </row>
    <row r="1624" spans="1:8" x14ac:dyDescent="0.3">
      <c r="A1624" s="11" t="s">
        <v>1636</v>
      </c>
      <c r="B1624" s="12" t="s">
        <v>3059</v>
      </c>
      <c r="C1624" s="13">
        <v>52</v>
      </c>
      <c r="D1624" s="14">
        <v>0</v>
      </c>
      <c r="E1624" s="11">
        <v>6147.12</v>
      </c>
      <c r="F1624" s="12" t="s">
        <v>2362</v>
      </c>
      <c r="G1624" s="13" t="s">
        <v>2363</v>
      </c>
      <c r="H1624" s="14" t="s">
        <v>2371</v>
      </c>
    </row>
    <row r="1625" spans="1:8" x14ac:dyDescent="0.3">
      <c r="A1625" s="16" t="s">
        <v>1637</v>
      </c>
      <c r="B1625" s="17" t="s">
        <v>3058</v>
      </c>
      <c r="C1625" s="18">
        <v>46</v>
      </c>
      <c r="D1625" s="3">
        <v>2</v>
      </c>
      <c r="E1625" s="16">
        <v>6139.14</v>
      </c>
      <c r="F1625" s="17" t="s">
        <v>2362</v>
      </c>
      <c r="G1625" s="18" t="s">
        <v>2363</v>
      </c>
      <c r="H1625" s="3" t="s">
        <v>2364</v>
      </c>
    </row>
    <row r="1626" spans="1:8" x14ac:dyDescent="0.3">
      <c r="A1626" s="11" t="s">
        <v>1638</v>
      </c>
      <c r="B1626" s="12" t="s">
        <v>3057</v>
      </c>
      <c r="C1626" s="13">
        <v>44</v>
      </c>
      <c r="D1626" s="14">
        <v>2</v>
      </c>
      <c r="E1626" s="11">
        <v>6138.58</v>
      </c>
      <c r="F1626" s="12" t="s">
        <v>2362</v>
      </c>
      <c r="G1626" s="13" t="s">
        <v>2366</v>
      </c>
      <c r="H1626" s="14" t="s">
        <v>2364</v>
      </c>
    </row>
    <row r="1627" spans="1:8" x14ac:dyDescent="0.3">
      <c r="A1627" s="11" t="s">
        <v>1639</v>
      </c>
      <c r="B1627" s="12" t="s">
        <v>3056</v>
      </c>
      <c r="C1627" s="13">
        <v>53</v>
      </c>
      <c r="D1627" s="14">
        <v>0</v>
      </c>
      <c r="E1627" s="11">
        <v>6138.5</v>
      </c>
      <c r="F1627" s="12" t="s">
        <v>2362</v>
      </c>
      <c r="G1627" s="13" t="s">
        <v>2362</v>
      </c>
      <c r="H1627" s="14" t="s">
        <v>2386</v>
      </c>
    </row>
    <row r="1628" spans="1:8" x14ac:dyDescent="0.3">
      <c r="A1628" s="16" t="s">
        <v>1640</v>
      </c>
      <c r="B1628" s="17" t="s">
        <v>3055</v>
      </c>
      <c r="C1628" s="18">
        <v>32</v>
      </c>
      <c r="D1628" s="3">
        <v>3</v>
      </c>
      <c r="E1628" s="16">
        <v>6128.8</v>
      </c>
      <c r="F1628" s="17" t="s">
        <v>2362</v>
      </c>
      <c r="G1628" s="18" t="s">
        <v>2363</v>
      </c>
      <c r="H1628" s="3" t="s">
        <v>2371</v>
      </c>
    </row>
    <row r="1629" spans="1:8" x14ac:dyDescent="0.3">
      <c r="A1629" s="11" t="s">
        <v>1641</v>
      </c>
      <c r="B1629" s="12" t="s">
        <v>3054</v>
      </c>
      <c r="C1629" s="13">
        <v>39</v>
      </c>
      <c r="D1629" s="14">
        <v>1</v>
      </c>
      <c r="E1629" s="11">
        <v>6123.57</v>
      </c>
      <c r="F1629" s="12" t="s">
        <v>2363</v>
      </c>
      <c r="G1629" s="13" t="s">
        <v>2362</v>
      </c>
      <c r="H1629" s="14" t="s">
        <v>2371</v>
      </c>
    </row>
    <row r="1630" spans="1:8" x14ac:dyDescent="0.3">
      <c r="A1630" s="16" t="s">
        <v>1642</v>
      </c>
      <c r="B1630" s="17" t="s">
        <v>3053</v>
      </c>
      <c r="C1630" s="18">
        <v>39</v>
      </c>
      <c r="D1630" s="3">
        <v>1</v>
      </c>
      <c r="E1630" s="16">
        <v>6117.49</v>
      </c>
      <c r="F1630" s="17" t="s">
        <v>2362</v>
      </c>
      <c r="G1630" s="18" t="s">
        <v>2363</v>
      </c>
      <c r="H1630" s="3" t="s">
        <v>2371</v>
      </c>
    </row>
    <row r="1631" spans="1:8" x14ac:dyDescent="0.3">
      <c r="A1631" s="11" t="s">
        <v>1643</v>
      </c>
      <c r="B1631" s="12" t="s">
        <v>2767</v>
      </c>
      <c r="C1631" s="13">
        <v>31</v>
      </c>
      <c r="D1631" s="14">
        <v>3</v>
      </c>
      <c r="E1631" s="11">
        <v>6113.23</v>
      </c>
      <c r="F1631" s="12" t="s">
        <v>2362</v>
      </c>
      <c r="G1631" s="13" t="s">
        <v>2362</v>
      </c>
      <c r="H1631" s="14" t="s">
        <v>2581</v>
      </c>
    </row>
    <row r="1632" spans="1:8" x14ac:dyDescent="0.3">
      <c r="A1632" s="16" t="s">
        <v>1644</v>
      </c>
      <c r="B1632" s="17" t="s">
        <v>3052</v>
      </c>
      <c r="C1632" s="18">
        <v>37</v>
      </c>
      <c r="D1632" s="3">
        <v>1</v>
      </c>
      <c r="E1632" s="16">
        <v>6112.35</v>
      </c>
      <c r="F1632" s="17" t="s">
        <v>2362</v>
      </c>
      <c r="G1632" s="18" t="s">
        <v>2366</v>
      </c>
      <c r="H1632" s="3" t="s">
        <v>2371</v>
      </c>
    </row>
    <row r="1633" spans="1:8" x14ac:dyDescent="0.3">
      <c r="A1633" s="11" t="s">
        <v>1645</v>
      </c>
      <c r="B1633" s="12" t="s">
        <v>3051</v>
      </c>
      <c r="C1633" s="13">
        <v>27</v>
      </c>
      <c r="D1633" s="14">
        <v>0</v>
      </c>
      <c r="E1633" s="11">
        <v>6111.95</v>
      </c>
      <c r="F1633" s="12" t="s">
        <v>2362</v>
      </c>
      <c r="G1633" s="13" t="s">
        <v>2363</v>
      </c>
      <c r="H1633" s="14" t="s">
        <v>2849</v>
      </c>
    </row>
    <row r="1634" spans="1:8" x14ac:dyDescent="0.3">
      <c r="A1634" s="16" t="s">
        <v>1646</v>
      </c>
      <c r="B1634" s="17" t="s">
        <v>3050</v>
      </c>
      <c r="C1634" s="18">
        <v>52</v>
      </c>
      <c r="D1634" s="3">
        <v>0</v>
      </c>
      <c r="E1634" s="16">
        <v>6098.38</v>
      </c>
      <c r="F1634" s="17" t="s">
        <v>2362</v>
      </c>
      <c r="G1634" s="18" t="s">
        <v>2362</v>
      </c>
      <c r="H1634" s="3" t="s">
        <v>2364</v>
      </c>
    </row>
    <row r="1635" spans="1:8" x14ac:dyDescent="0.3">
      <c r="A1635" s="11" t="s">
        <v>1647</v>
      </c>
      <c r="B1635" s="12" t="s">
        <v>3049</v>
      </c>
      <c r="C1635" s="13">
        <v>38</v>
      </c>
      <c r="D1635" s="14">
        <v>2</v>
      </c>
      <c r="E1635" s="11">
        <v>6082.41</v>
      </c>
      <c r="F1635" s="12" t="s">
        <v>2366</v>
      </c>
      <c r="G1635" s="13" t="s">
        <v>2362</v>
      </c>
      <c r="H1635" s="14" t="s">
        <v>2386</v>
      </c>
    </row>
    <row r="1636" spans="1:8" x14ac:dyDescent="0.3">
      <c r="A1636" s="16" t="s">
        <v>1648</v>
      </c>
      <c r="B1636" s="17" t="s">
        <v>3048</v>
      </c>
      <c r="C1636" s="18">
        <v>38</v>
      </c>
      <c r="D1636" s="3">
        <v>1</v>
      </c>
      <c r="E1636" s="16">
        <v>6079.67</v>
      </c>
      <c r="F1636" s="17" t="s">
        <v>2366</v>
      </c>
      <c r="G1636" s="18" t="s">
        <v>2366</v>
      </c>
      <c r="H1636" s="3" t="s">
        <v>2603</v>
      </c>
    </row>
    <row r="1637" spans="1:8" x14ac:dyDescent="0.3">
      <c r="A1637" s="16" t="s">
        <v>1649</v>
      </c>
      <c r="B1637" s="17" t="s">
        <v>3047</v>
      </c>
      <c r="C1637" s="18">
        <v>43</v>
      </c>
      <c r="D1637" s="3">
        <v>2</v>
      </c>
      <c r="E1637" s="16">
        <v>6074.37</v>
      </c>
      <c r="F1637" s="17" t="s">
        <v>2362</v>
      </c>
      <c r="G1637" s="18" t="s">
        <v>2362</v>
      </c>
      <c r="H1637" s="3" t="s">
        <v>2371</v>
      </c>
    </row>
    <row r="1638" spans="1:8" x14ac:dyDescent="0.3">
      <c r="A1638" s="11" t="s">
        <v>1650</v>
      </c>
      <c r="B1638" s="12" t="s">
        <v>3046</v>
      </c>
      <c r="C1638" s="13">
        <v>38</v>
      </c>
      <c r="D1638" s="14">
        <v>1</v>
      </c>
      <c r="E1638" s="11">
        <v>6067.13</v>
      </c>
      <c r="F1638" s="12" t="s">
        <v>2363</v>
      </c>
      <c r="G1638" s="13" t="s">
        <v>2366</v>
      </c>
      <c r="H1638" s="14" t="s">
        <v>2508</v>
      </c>
    </row>
    <row r="1639" spans="1:8" x14ac:dyDescent="0.3">
      <c r="A1639" s="16" t="s">
        <v>1651</v>
      </c>
      <c r="B1639" s="17" t="s">
        <v>3045</v>
      </c>
      <c r="C1639" s="18">
        <v>28</v>
      </c>
      <c r="D1639" s="3">
        <v>0</v>
      </c>
      <c r="E1639" s="16">
        <v>6064.37</v>
      </c>
      <c r="F1639" s="17" t="s">
        <v>2362</v>
      </c>
      <c r="G1639" s="18" t="s">
        <v>2362</v>
      </c>
      <c r="H1639" s="3" t="s">
        <v>2386</v>
      </c>
    </row>
    <row r="1640" spans="1:8" x14ac:dyDescent="0.3">
      <c r="A1640" s="11" t="s">
        <v>1652</v>
      </c>
      <c r="B1640" s="12" t="s">
        <v>3044</v>
      </c>
      <c r="C1640" s="13">
        <v>26</v>
      </c>
      <c r="D1640" s="14">
        <v>0</v>
      </c>
      <c r="E1640" s="11">
        <v>6061.8</v>
      </c>
      <c r="F1640" s="12" t="s">
        <v>2362</v>
      </c>
      <c r="G1640" s="13" t="s">
        <v>2363</v>
      </c>
      <c r="H1640" s="14" t="s">
        <v>2371</v>
      </c>
    </row>
    <row r="1641" spans="1:8" x14ac:dyDescent="0.3">
      <c r="A1641" s="16" t="s">
        <v>1653</v>
      </c>
      <c r="B1641" s="17" t="s">
        <v>3043</v>
      </c>
      <c r="C1641" s="18">
        <v>33</v>
      </c>
      <c r="D1641" s="3">
        <v>4</v>
      </c>
      <c r="E1641" s="16">
        <v>6059.17</v>
      </c>
      <c r="F1641" s="17" t="s">
        <v>2362</v>
      </c>
      <c r="G1641" s="18" t="s">
        <v>2366</v>
      </c>
      <c r="H1641" s="3" t="s">
        <v>2386</v>
      </c>
    </row>
    <row r="1642" spans="1:8" x14ac:dyDescent="0.3">
      <c r="A1642" s="11" t="s">
        <v>1654</v>
      </c>
      <c r="B1642" s="12" t="s">
        <v>3042</v>
      </c>
      <c r="C1642" s="13">
        <v>42</v>
      </c>
      <c r="D1642" s="14">
        <v>2</v>
      </c>
      <c r="E1642" s="11">
        <v>5993.62</v>
      </c>
      <c r="F1642" s="12" t="s">
        <v>2362</v>
      </c>
      <c r="G1642" s="13" t="s">
        <v>2363</v>
      </c>
      <c r="H1642" s="14" t="s">
        <v>2364</v>
      </c>
    </row>
    <row r="1643" spans="1:8" x14ac:dyDescent="0.3">
      <c r="A1643" s="16" t="s">
        <v>1655</v>
      </c>
      <c r="B1643" s="17" t="s">
        <v>3041</v>
      </c>
      <c r="C1643" s="18">
        <v>48</v>
      </c>
      <c r="D1643" s="3">
        <v>0</v>
      </c>
      <c r="E1643" s="16">
        <v>5990.17</v>
      </c>
      <c r="F1643" s="17" t="s">
        <v>2362</v>
      </c>
      <c r="G1643" s="18" t="s">
        <v>2362</v>
      </c>
      <c r="H1643" s="3" t="s">
        <v>2364</v>
      </c>
    </row>
    <row r="1644" spans="1:8" x14ac:dyDescent="0.3">
      <c r="A1644" s="11" t="s">
        <v>1656</v>
      </c>
      <c r="B1644" s="12" t="s">
        <v>3040</v>
      </c>
      <c r="C1644" s="13">
        <v>34</v>
      </c>
      <c r="D1644" s="14">
        <v>2</v>
      </c>
      <c r="E1644" s="11">
        <v>5989.52</v>
      </c>
      <c r="F1644" s="12" t="s">
        <v>2362</v>
      </c>
      <c r="G1644" s="13" t="s">
        <v>2366</v>
      </c>
      <c r="H1644" s="14" t="s">
        <v>2371</v>
      </c>
    </row>
    <row r="1645" spans="1:8" x14ac:dyDescent="0.3">
      <c r="A1645" s="16" t="s">
        <v>1657</v>
      </c>
      <c r="B1645" s="17" t="s">
        <v>3039</v>
      </c>
      <c r="C1645" s="18">
        <v>48</v>
      </c>
      <c r="D1645" s="3">
        <v>0</v>
      </c>
      <c r="E1645" s="16">
        <v>5979.99</v>
      </c>
      <c r="F1645" s="17" t="s">
        <v>2362</v>
      </c>
      <c r="G1645" s="18" t="s">
        <v>2363</v>
      </c>
      <c r="H1645" s="3" t="s">
        <v>2364</v>
      </c>
    </row>
    <row r="1646" spans="1:8" x14ac:dyDescent="0.3">
      <c r="A1646" s="11" t="s">
        <v>1658</v>
      </c>
      <c r="B1646" s="12" t="s">
        <v>3038</v>
      </c>
      <c r="C1646" s="13">
        <v>42</v>
      </c>
      <c r="D1646" s="14">
        <v>0</v>
      </c>
      <c r="E1646" s="11">
        <v>5979.73</v>
      </c>
      <c r="F1646" s="12" t="s">
        <v>2362</v>
      </c>
      <c r="G1646" s="13" t="s">
        <v>2362</v>
      </c>
      <c r="H1646" s="14" t="s">
        <v>2386</v>
      </c>
    </row>
    <row r="1647" spans="1:8" x14ac:dyDescent="0.3">
      <c r="A1647" s="11" t="s">
        <v>1659</v>
      </c>
      <c r="B1647" s="12" t="s">
        <v>3037</v>
      </c>
      <c r="C1647" s="13">
        <v>52</v>
      </c>
      <c r="D1647" s="14">
        <v>0</v>
      </c>
      <c r="E1647" s="11">
        <v>5979.66</v>
      </c>
      <c r="F1647" s="12" t="s">
        <v>2362</v>
      </c>
      <c r="G1647" s="13" t="s">
        <v>2363</v>
      </c>
      <c r="H1647" s="14" t="s">
        <v>2364</v>
      </c>
    </row>
    <row r="1648" spans="1:8" x14ac:dyDescent="0.3">
      <c r="A1648" s="16" t="s">
        <v>1660</v>
      </c>
      <c r="B1648" s="17" t="s">
        <v>3036</v>
      </c>
      <c r="C1648" s="18">
        <v>38</v>
      </c>
      <c r="D1648" s="3">
        <v>1</v>
      </c>
      <c r="E1648" s="16">
        <v>5976.83</v>
      </c>
      <c r="F1648" s="17" t="s">
        <v>2362</v>
      </c>
      <c r="G1648" s="18" t="s">
        <v>2362</v>
      </c>
      <c r="H1648" s="3" t="s">
        <v>2364</v>
      </c>
    </row>
    <row r="1649" spans="1:8" x14ac:dyDescent="0.3">
      <c r="A1649" s="11" t="s">
        <v>1661</v>
      </c>
      <c r="B1649" s="12" t="s">
        <v>3035</v>
      </c>
      <c r="C1649" s="13">
        <v>38</v>
      </c>
      <c r="D1649" s="14">
        <v>1</v>
      </c>
      <c r="E1649" s="11">
        <v>5974.38</v>
      </c>
      <c r="F1649" s="12" t="s">
        <v>2362</v>
      </c>
      <c r="G1649" s="13" t="s">
        <v>2363</v>
      </c>
      <c r="H1649" s="14" t="s">
        <v>2364</v>
      </c>
    </row>
    <row r="1650" spans="1:8" x14ac:dyDescent="0.3">
      <c r="A1650" s="16" t="s">
        <v>1662</v>
      </c>
      <c r="B1650" s="17" t="s">
        <v>3034</v>
      </c>
      <c r="C1650" s="18">
        <v>33</v>
      </c>
      <c r="D1650" s="3">
        <v>3</v>
      </c>
      <c r="E1650" s="16">
        <v>5972.38</v>
      </c>
      <c r="F1650" s="17" t="s">
        <v>2362</v>
      </c>
      <c r="G1650" s="18" t="s">
        <v>2362</v>
      </c>
      <c r="H1650" s="3" t="s">
        <v>2386</v>
      </c>
    </row>
    <row r="1651" spans="1:8" x14ac:dyDescent="0.3">
      <c r="A1651" s="11" t="s">
        <v>1663</v>
      </c>
      <c r="B1651" s="12" t="s">
        <v>3033</v>
      </c>
      <c r="C1651" s="13">
        <v>42</v>
      </c>
      <c r="D1651" s="14">
        <v>0</v>
      </c>
      <c r="E1651" s="11">
        <v>5969.72</v>
      </c>
      <c r="F1651" s="12" t="s">
        <v>2363</v>
      </c>
      <c r="G1651" s="13" t="s">
        <v>2363</v>
      </c>
      <c r="H1651" s="14" t="s">
        <v>2386</v>
      </c>
    </row>
    <row r="1652" spans="1:8" x14ac:dyDescent="0.3">
      <c r="A1652" s="16" t="s">
        <v>1664</v>
      </c>
      <c r="B1652" s="17" t="s">
        <v>3032</v>
      </c>
      <c r="C1652" s="18">
        <v>42</v>
      </c>
      <c r="D1652" s="3">
        <v>0</v>
      </c>
      <c r="E1652" s="16">
        <v>5966.89</v>
      </c>
      <c r="F1652" s="17" t="s">
        <v>2362</v>
      </c>
      <c r="G1652" s="18" t="s">
        <v>2363</v>
      </c>
      <c r="H1652" s="3" t="s">
        <v>2364</v>
      </c>
    </row>
    <row r="1653" spans="1:8" x14ac:dyDescent="0.3">
      <c r="A1653" s="11" t="s">
        <v>1665</v>
      </c>
      <c r="B1653" s="12" t="s">
        <v>3031</v>
      </c>
      <c r="C1653" s="13">
        <v>18</v>
      </c>
      <c r="D1653" s="14">
        <v>0</v>
      </c>
      <c r="E1653" s="11">
        <v>5960.91</v>
      </c>
      <c r="F1653" s="12" t="s">
        <v>2362</v>
      </c>
      <c r="G1653" s="13" t="s">
        <v>2366</v>
      </c>
      <c r="H1653" s="14" t="s">
        <v>2849</v>
      </c>
    </row>
    <row r="1654" spans="1:8" x14ac:dyDescent="0.3">
      <c r="A1654" s="16" t="s">
        <v>1666</v>
      </c>
      <c r="B1654" s="17" t="s">
        <v>3030</v>
      </c>
      <c r="C1654" s="18">
        <v>19</v>
      </c>
      <c r="D1654" s="3">
        <v>0</v>
      </c>
      <c r="E1654" s="16">
        <v>5957.35</v>
      </c>
      <c r="F1654" s="17" t="s">
        <v>2362</v>
      </c>
      <c r="G1654" s="18" t="s">
        <v>2362</v>
      </c>
      <c r="H1654" s="3" t="s">
        <v>2371</v>
      </c>
    </row>
    <row r="1655" spans="1:8" x14ac:dyDescent="0.3">
      <c r="A1655" s="11" t="s">
        <v>1667</v>
      </c>
      <c r="B1655" s="12" t="s">
        <v>3029</v>
      </c>
      <c r="C1655" s="13">
        <v>35</v>
      </c>
      <c r="D1655" s="14">
        <v>3</v>
      </c>
      <c r="E1655" s="11">
        <v>5934.38</v>
      </c>
      <c r="F1655" s="12" t="s">
        <v>2363</v>
      </c>
      <c r="G1655" s="13" t="s">
        <v>2362</v>
      </c>
      <c r="H1655" s="14" t="s">
        <v>2364</v>
      </c>
    </row>
    <row r="1656" spans="1:8" x14ac:dyDescent="0.3">
      <c r="A1656" s="16" t="s">
        <v>1668</v>
      </c>
      <c r="B1656" s="17" t="s">
        <v>3028</v>
      </c>
      <c r="C1656" s="18">
        <v>28</v>
      </c>
      <c r="D1656" s="3">
        <v>0</v>
      </c>
      <c r="E1656" s="16">
        <v>5927.65</v>
      </c>
      <c r="F1656" s="17" t="s">
        <v>2362</v>
      </c>
      <c r="G1656" s="18" t="s">
        <v>2366</v>
      </c>
      <c r="H1656" s="3" t="s">
        <v>2371</v>
      </c>
    </row>
    <row r="1657" spans="1:8" x14ac:dyDescent="0.3">
      <c r="A1657" s="16" t="s">
        <v>1669</v>
      </c>
      <c r="B1657" s="17" t="s">
        <v>2793</v>
      </c>
      <c r="C1657" s="18">
        <v>29</v>
      </c>
      <c r="D1657" s="3">
        <v>0</v>
      </c>
      <c r="E1657" s="16">
        <v>5926.93</v>
      </c>
      <c r="F1657" s="17" t="s">
        <v>2362</v>
      </c>
      <c r="G1657" s="18" t="s">
        <v>2362</v>
      </c>
      <c r="H1657" s="3" t="s">
        <v>2538</v>
      </c>
    </row>
    <row r="1658" spans="1:8" x14ac:dyDescent="0.3">
      <c r="A1658" s="11" t="s">
        <v>1670</v>
      </c>
      <c r="B1658" s="12" t="s">
        <v>3027</v>
      </c>
      <c r="C1658" s="13">
        <v>35</v>
      </c>
      <c r="D1658" s="14">
        <v>3</v>
      </c>
      <c r="E1658" s="11">
        <v>5926.85</v>
      </c>
      <c r="F1658" s="12" t="s">
        <v>2363</v>
      </c>
      <c r="G1658" s="13" t="s">
        <v>2363</v>
      </c>
      <c r="H1658" s="14" t="s">
        <v>2386</v>
      </c>
    </row>
    <row r="1659" spans="1:8" x14ac:dyDescent="0.3">
      <c r="A1659" s="16" t="s">
        <v>1671</v>
      </c>
      <c r="B1659" s="17" t="s">
        <v>3026</v>
      </c>
      <c r="C1659" s="18">
        <v>40</v>
      </c>
      <c r="D1659" s="3">
        <v>0</v>
      </c>
      <c r="E1659" s="16">
        <v>5920.1</v>
      </c>
      <c r="F1659" s="17" t="s">
        <v>2362</v>
      </c>
      <c r="G1659" s="18" t="s">
        <v>2366</v>
      </c>
      <c r="H1659" s="3" t="s">
        <v>2364</v>
      </c>
    </row>
    <row r="1660" spans="1:8" x14ac:dyDescent="0.3">
      <c r="A1660" s="11" t="s">
        <v>1672</v>
      </c>
      <c r="B1660" s="12" t="s">
        <v>3025</v>
      </c>
      <c r="C1660" s="13">
        <v>40</v>
      </c>
      <c r="D1660" s="14">
        <v>0</v>
      </c>
      <c r="E1660" s="11">
        <v>5910.94</v>
      </c>
      <c r="F1660" s="12" t="s">
        <v>2362</v>
      </c>
      <c r="G1660" s="13" t="s">
        <v>2366</v>
      </c>
      <c r="H1660" s="14" t="s">
        <v>2386</v>
      </c>
    </row>
    <row r="1661" spans="1:8" x14ac:dyDescent="0.3">
      <c r="A1661" s="16" t="s">
        <v>1673</v>
      </c>
      <c r="B1661" s="17" t="s">
        <v>3024</v>
      </c>
      <c r="C1661" s="18">
        <v>29</v>
      </c>
      <c r="D1661" s="3">
        <v>0</v>
      </c>
      <c r="E1661" s="16">
        <v>5877.02</v>
      </c>
      <c r="F1661" s="17" t="s">
        <v>2362</v>
      </c>
      <c r="G1661" s="18" t="s">
        <v>2362</v>
      </c>
      <c r="H1661" s="3" t="s">
        <v>2624</v>
      </c>
    </row>
    <row r="1662" spans="1:8" x14ac:dyDescent="0.3">
      <c r="A1662" s="11" t="s">
        <v>1674</v>
      </c>
      <c r="B1662" s="12" t="s">
        <v>3023</v>
      </c>
      <c r="C1662" s="13">
        <v>38</v>
      </c>
      <c r="D1662" s="14">
        <v>1</v>
      </c>
      <c r="E1662" s="11">
        <v>5855.9</v>
      </c>
      <c r="F1662" s="12" t="s">
        <v>2362</v>
      </c>
      <c r="G1662" s="13" t="s">
        <v>2363</v>
      </c>
      <c r="H1662" s="14" t="s">
        <v>2371</v>
      </c>
    </row>
    <row r="1663" spans="1:8" x14ac:dyDescent="0.3">
      <c r="A1663" s="16" t="s">
        <v>1675</v>
      </c>
      <c r="B1663" s="17" t="s">
        <v>3022</v>
      </c>
      <c r="C1663" s="18">
        <v>37</v>
      </c>
      <c r="D1663" s="3">
        <v>3</v>
      </c>
      <c r="E1663" s="16">
        <v>5847.24</v>
      </c>
      <c r="F1663" s="17" t="s">
        <v>2362</v>
      </c>
      <c r="G1663" s="18" t="s">
        <v>2366</v>
      </c>
      <c r="H1663" s="3" t="s">
        <v>2364</v>
      </c>
    </row>
    <row r="1664" spans="1:8" x14ac:dyDescent="0.3">
      <c r="A1664" s="11" t="s">
        <v>1676</v>
      </c>
      <c r="B1664" s="12" t="s">
        <v>3021</v>
      </c>
      <c r="C1664" s="13">
        <v>35</v>
      </c>
      <c r="D1664" s="14">
        <v>2</v>
      </c>
      <c r="E1664" s="11">
        <v>5846.92</v>
      </c>
      <c r="F1664" s="12" t="s">
        <v>2362</v>
      </c>
      <c r="G1664" s="13" t="s">
        <v>2362</v>
      </c>
      <c r="H1664" s="14" t="s">
        <v>2364</v>
      </c>
    </row>
    <row r="1665" spans="1:8" x14ac:dyDescent="0.3">
      <c r="A1665" s="16" t="s">
        <v>1677</v>
      </c>
      <c r="B1665" s="17" t="s">
        <v>3020</v>
      </c>
      <c r="C1665" s="18">
        <v>27</v>
      </c>
      <c r="D1665" s="3">
        <v>0</v>
      </c>
      <c r="E1665" s="16">
        <v>5843.99</v>
      </c>
      <c r="F1665" s="17" t="s">
        <v>2362</v>
      </c>
      <c r="G1665" s="18" t="s">
        <v>2362</v>
      </c>
      <c r="H1665" s="3" t="s">
        <v>2538</v>
      </c>
    </row>
    <row r="1666" spans="1:8" x14ac:dyDescent="0.3">
      <c r="A1666" s="11" t="s">
        <v>1678</v>
      </c>
      <c r="B1666" s="12" t="s">
        <v>3019</v>
      </c>
      <c r="C1666" s="13">
        <v>35</v>
      </c>
      <c r="D1666" s="14">
        <v>2</v>
      </c>
      <c r="E1666" s="11">
        <v>5836.52</v>
      </c>
      <c r="F1666" s="12" t="s">
        <v>2362</v>
      </c>
      <c r="G1666" s="13" t="s">
        <v>2363</v>
      </c>
      <c r="H1666" s="14" t="s">
        <v>2364</v>
      </c>
    </row>
    <row r="1667" spans="1:8" x14ac:dyDescent="0.3">
      <c r="A1667" s="11" t="s">
        <v>1679</v>
      </c>
      <c r="B1667" s="12" t="s">
        <v>3018</v>
      </c>
      <c r="C1667" s="13">
        <v>51</v>
      </c>
      <c r="D1667" s="14">
        <v>0</v>
      </c>
      <c r="E1667" s="11">
        <v>5832.6</v>
      </c>
      <c r="F1667" s="12" t="s">
        <v>2362</v>
      </c>
      <c r="G1667" s="13" t="s">
        <v>2363</v>
      </c>
      <c r="H1667" s="14" t="s">
        <v>2371</v>
      </c>
    </row>
    <row r="1668" spans="1:8" x14ac:dyDescent="0.3">
      <c r="A1668" s="16" t="s">
        <v>1680</v>
      </c>
      <c r="B1668" s="17" t="s">
        <v>3017</v>
      </c>
      <c r="C1668" s="18">
        <v>20</v>
      </c>
      <c r="D1668" s="3">
        <v>0</v>
      </c>
      <c r="E1668" s="16">
        <v>5816.58</v>
      </c>
      <c r="F1668" s="17" t="s">
        <v>2362</v>
      </c>
      <c r="G1668" s="18" t="s">
        <v>2362</v>
      </c>
      <c r="H1668" s="3" t="s">
        <v>2849</v>
      </c>
    </row>
    <row r="1669" spans="1:8" x14ac:dyDescent="0.3">
      <c r="A1669" s="11" t="s">
        <v>1681</v>
      </c>
      <c r="B1669" s="12" t="s">
        <v>3016</v>
      </c>
      <c r="C1669" s="13">
        <v>50</v>
      </c>
      <c r="D1669" s="14">
        <v>0</v>
      </c>
      <c r="E1669" s="11">
        <v>5812.9</v>
      </c>
      <c r="F1669" s="12" t="s">
        <v>2362</v>
      </c>
      <c r="G1669" s="13" t="s">
        <v>2362</v>
      </c>
      <c r="H1669" s="14" t="s">
        <v>2364</v>
      </c>
    </row>
    <row r="1670" spans="1:8" x14ac:dyDescent="0.3">
      <c r="A1670" s="16" t="s">
        <v>1682</v>
      </c>
      <c r="B1670" s="17" t="s">
        <v>3015</v>
      </c>
      <c r="C1670" s="18">
        <v>42</v>
      </c>
      <c r="D1670" s="3">
        <v>2</v>
      </c>
      <c r="E1670" s="16">
        <v>5807.06</v>
      </c>
      <c r="F1670" s="17" t="s">
        <v>2362</v>
      </c>
      <c r="G1670" s="18" t="s">
        <v>2363</v>
      </c>
      <c r="H1670" s="3" t="s">
        <v>2364</v>
      </c>
    </row>
    <row r="1671" spans="1:8" x14ac:dyDescent="0.3">
      <c r="A1671" s="11" t="s">
        <v>1683</v>
      </c>
      <c r="B1671" s="12" t="s">
        <v>3014</v>
      </c>
      <c r="C1671" s="13">
        <v>18</v>
      </c>
      <c r="D1671" s="14">
        <v>0</v>
      </c>
      <c r="E1671" s="11">
        <v>5778.71</v>
      </c>
      <c r="F1671" s="12" t="s">
        <v>2362</v>
      </c>
      <c r="G1671" s="13" t="s">
        <v>2363</v>
      </c>
      <c r="H1671" s="14" t="s">
        <v>2942</v>
      </c>
    </row>
    <row r="1672" spans="1:8" x14ac:dyDescent="0.3">
      <c r="A1672" s="16" t="s">
        <v>1684</v>
      </c>
      <c r="B1672" s="17" t="s">
        <v>3013</v>
      </c>
      <c r="C1672" s="18">
        <v>39</v>
      </c>
      <c r="D1672" s="3">
        <v>0</v>
      </c>
      <c r="E1672" s="16">
        <v>5757.41</v>
      </c>
      <c r="F1672" s="17" t="s">
        <v>2362</v>
      </c>
      <c r="G1672" s="18" t="s">
        <v>2363</v>
      </c>
      <c r="H1672" s="3" t="s">
        <v>2506</v>
      </c>
    </row>
    <row r="1673" spans="1:8" x14ac:dyDescent="0.3">
      <c r="A1673" s="11" t="s">
        <v>1685</v>
      </c>
      <c r="B1673" s="12" t="s">
        <v>3012</v>
      </c>
      <c r="C1673" s="13">
        <v>29</v>
      </c>
      <c r="D1673" s="14">
        <v>0</v>
      </c>
      <c r="E1673" s="11">
        <v>5748.13</v>
      </c>
      <c r="F1673" s="12" t="s">
        <v>2362</v>
      </c>
      <c r="G1673" s="13" t="s">
        <v>2366</v>
      </c>
      <c r="H1673" s="14" t="s">
        <v>2624</v>
      </c>
    </row>
    <row r="1674" spans="1:8" x14ac:dyDescent="0.3">
      <c r="A1674" s="16" t="s">
        <v>1686</v>
      </c>
      <c r="B1674" s="17" t="s">
        <v>3011</v>
      </c>
      <c r="C1674" s="18">
        <v>50</v>
      </c>
      <c r="D1674" s="3">
        <v>0</v>
      </c>
      <c r="E1674" s="16">
        <v>5741.67</v>
      </c>
      <c r="F1674" s="17" t="s">
        <v>2362</v>
      </c>
      <c r="G1674" s="18" t="s">
        <v>2363</v>
      </c>
      <c r="H1674" s="3" t="s">
        <v>2364</v>
      </c>
    </row>
    <row r="1675" spans="1:8" x14ac:dyDescent="0.3">
      <c r="A1675" s="11" t="s">
        <v>1687</v>
      </c>
      <c r="B1675" s="12" t="s">
        <v>3010</v>
      </c>
      <c r="C1675" s="13">
        <v>35</v>
      </c>
      <c r="D1675" s="14">
        <v>2</v>
      </c>
      <c r="E1675" s="11">
        <v>5729.01</v>
      </c>
      <c r="F1675" s="12" t="s">
        <v>2366</v>
      </c>
      <c r="G1675" s="13" t="s">
        <v>2362</v>
      </c>
      <c r="H1675" s="14" t="s">
        <v>2371</v>
      </c>
    </row>
    <row r="1676" spans="1:8" x14ac:dyDescent="0.3">
      <c r="A1676" s="16" t="s">
        <v>1688</v>
      </c>
      <c r="B1676" s="17" t="s">
        <v>3009</v>
      </c>
      <c r="C1676" s="18">
        <v>51</v>
      </c>
      <c r="D1676" s="3">
        <v>0</v>
      </c>
      <c r="E1676" s="16">
        <v>5720.38</v>
      </c>
      <c r="F1676" s="17" t="s">
        <v>2362</v>
      </c>
      <c r="G1676" s="18" t="s">
        <v>2366</v>
      </c>
      <c r="H1676" s="3" t="s">
        <v>2364</v>
      </c>
    </row>
    <row r="1677" spans="1:8" x14ac:dyDescent="0.3">
      <c r="A1677" s="16" t="s">
        <v>1689</v>
      </c>
      <c r="B1677" s="17" t="s">
        <v>3008</v>
      </c>
      <c r="C1677" s="18">
        <v>41</v>
      </c>
      <c r="D1677" s="3">
        <v>0</v>
      </c>
      <c r="E1677" s="16">
        <v>5709.16</v>
      </c>
      <c r="F1677" s="17" t="s">
        <v>2363</v>
      </c>
      <c r="G1677" s="18" t="s">
        <v>2363</v>
      </c>
      <c r="H1677" s="3" t="s">
        <v>2364</v>
      </c>
    </row>
    <row r="1678" spans="1:8" x14ac:dyDescent="0.3">
      <c r="A1678" s="11" t="s">
        <v>1690</v>
      </c>
      <c r="B1678" s="12" t="s">
        <v>3007</v>
      </c>
      <c r="C1678" s="13">
        <v>29</v>
      </c>
      <c r="D1678" s="14">
        <v>4</v>
      </c>
      <c r="E1678" s="11">
        <v>5708.87</v>
      </c>
      <c r="F1678" s="12" t="s">
        <v>2362</v>
      </c>
      <c r="G1678" s="13" t="s">
        <v>2366</v>
      </c>
      <c r="H1678" s="14" t="s">
        <v>2386</v>
      </c>
    </row>
    <row r="1679" spans="1:8" x14ac:dyDescent="0.3">
      <c r="A1679" s="16" t="s">
        <v>1691</v>
      </c>
      <c r="B1679" s="17" t="s">
        <v>3006</v>
      </c>
      <c r="C1679" s="18">
        <v>41</v>
      </c>
      <c r="D1679" s="3">
        <v>0</v>
      </c>
      <c r="E1679" s="16">
        <v>5699.84</v>
      </c>
      <c r="F1679" s="17" t="s">
        <v>2362</v>
      </c>
      <c r="G1679" s="18" t="s">
        <v>2363</v>
      </c>
      <c r="H1679" s="3" t="s">
        <v>2364</v>
      </c>
    </row>
    <row r="1680" spans="1:8" x14ac:dyDescent="0.3">
      <c r="A1680" s="11" t="s">
        <v>1692</v>
      </c>
      <c r="B1680" s="12" t="s">
        <v>3005</v>
      </c>
      <c r="C1680" s="13">
        <v>48</v>
      </c>
      <c r="D1680" s="14">
        <v>0</v>
      </c>
      <c r="E1680" s="11">
        <v>5698.74</v>
      </c>
      <c r="F1680" s="12" t="s">
        <v>2362</v>
      </c>
      <c r="G1680" s="13" t="s">
        <v>2362</v>
      </c>
      <c r="H1680" s="14" t="s">
        <v>2371</v>
      </c>
    </row>
    <row r="1681" spans="1:8" x14ac:dyDescent="0.3">
      <c r="A1681" s="16" t="s">
        <v>1693</v>
      </c>
      <c r="B1681" s="17" t="s">
        <v>3004</v>
      </c>
      <c r="C1681" s="18">
        <v>30</v>
      </c>
      <c r="D1681" s="3">
        <v>3</v>
      </c>
      <c r="E1681" s="16">
        <v>5693.43</v>
      </c>
      <c r="F1681" s="17" t="s">
        <v>2362</v>
      </c>
      <c r="G1681" s="18" t="s">
        <v>2363</v>
      </c>
      <c r="H1681" s="3" t="s">
        <v>2371</v>
      </c>
    </row>
    <row r="1682" spans="1:8" x14ac:dyDescent="0.3">
      <c r="A1682" s="11" t="s">
        <v>1694</v>
      </c>
      <c r="B1682" s="12" t="s">
        <v>3003</v>
      </c>
      <c r="C1682" s="13">
        <v>50</v>
      </c>
      <c r="D1682" s="14">
        <v>0</v>
      </c>
      <c r="E1682" s="11">
        <v>5690.79</v>
      </c>
      <c r="F1682" s="12" t="s">
        <v>2362</v>
      </c>
      <c r="G1682" s="13" t="s">
        <v>2366</v>
      </c>
      <c r="H1682" s="14" t="s">
        <v>2364</v>
      </c>
    </row>
    <row r="1683" spans="1:8" x14ac:dyDescent="0.3">
      <c r="A1683" s="16" t="s">
        <v>1695</v>
      </c>
      <c r="B1683" s="17" t="s">
        <v>3002</v>
      </c>
      <c r="C1683" s="18">
        <v>38</v>
      </c>
      <c r="D1683" s="3">
        <v>3</v>
      </c>
      <c r="E1683" s="16">
        <v>5679.13</v>
      </c>
      <c r="F1683" s="17" t="s">
        <v>2362</v>
      </c>
      <c r="G1683" s="18" t="s">
        <v>2362</v>
      </c>
      <c r="H1683" s="3" t="s">
        <v>2364</v>
      </c>
    </row>
    <row r="1684" spans="1:8" x14ac:dyDescent="0.3">
      <c r="A1684" s="11" t="s">
        <v>1696</v>
      </c>
      <c r="B1684" s="12" t="s">
        <v>3001</v>
      </c>
      <c r="C1684" s="13">
        <v>39</v>
      </c>
      <c r="D1684" s="14">
        <v>0</v>
      </c>
      <c r="E1684" s="11">
        <v>5662.23</v>
      </c>
      <c r="F1684" s="12" t="s">
        <v>2362</v>
      </c>
      <c r="G1684" s="13" t="s">
        <v>2366</v>
      </c>
      <c r="H1684" s="14" t="s">
        <v>2364</v>
      </c>
    </row>
    <row r="1685" spans="1:8" x14ac:dyDescent="0.3">
      <c r="A1685" s="16" t="s">
        <v>1697</v>
      </c>
      <c r="B1685" s="17" t="s">
        <v>3000</v>
      </c>
      <c r="C1685" s="18">
        <v>44</v>
      </c>
      <c r="D1685" s="3">
        <v>2</v>
      </c>
      <c r="E1685" s="16">
        <v>5650.14</v>
      </c>
      <c r="F1685" s="17" t="s">
        <v>2362</v>
      </c>
      <c r="G1685" s="18" t="s">
        <v>2366</v>
      </c>
      <c r="H1685" s="3" t="s">
        <v>2364</v>
      </c>
    </row>
    <row r="1686" spans="1:8" x14ac:dyDescent="0.3">
      <c r="A1686" s="11" t="s">
        <v>1698</v>
      </c>
      <c r="B1686" s="12" t="s">
        <v>2999</v>
      </c>
      <c r="C1686" s="13">
        <v>40</v>
      </c>
      <c r="D1686" s="14">
        <v>0</v>
      </c>
      <c r="E1686" s="11">
        <v>5649.72</v>
      </c>
      <c r="F1686" s="12" t="s">
        <v>2362</v>
      </c>
      <c r="G1686" s="13" t="s">
        <v>2363</v>
      </c>
      <c r="H1686" s="14" t="s">
        <v>2386</v>
      </c>
    </row>
    <row r="1687" spans="1:8" x14ac:dyDescent="0.3">
      <c r="A1687" s="11" t="s">
        <v>1699</v>
      </c>
      <c r="B1687" s="12" t="s">
        <v>2998</v>
      </c>
      <c r="C1687" s="13">
        <v>35</v>
      </c>
      <c r="D1687" s="14">
        <v>1</v>
      </c>
      <c r="E1687" s="11">
        <v>5630.46</v>
      </c>
      <c r="F1687" s="12" t="s">
        <v>2362</v>
      </c>
      <c r="G1687" s="13" t="s">
        <v>2363</v>
      </c>
      <c r="H1687" s="14" t="s">
        <v>2371</v>
      </c>
    </row>
    <row r="1688" spans="1:8" x14ac:dyDescent="0.3">
      <c r="A1688" s="16" t="s">
        <v>1700</v>
      </c>
      <c r="B1688" s="17" t="s">
        <v>2997</v>
      </c>
      <c r="C1688" s="18">
        <v>28</v>
      </c>
      <c r="D1688" s="3">
        <v>5</v>
      </c>
      <c r="E1688" s="16">
        <v>5615.37</v>
      </c>
      <c r="F1688" s="17" t="s">
        <v>2362</v>
      </c>
      <c r="G1688" s="18" t="s">
        <v>2363</v>
      </c>
      <c r="H1688" s="3" t="s">
        <v>2386</v>
      </c>
    </row>
    <row r="1689" spans="1:8" x14ac:dyDescent="0.3">
      <c r="A1689" s="11" t="s">
        <v>1701</v>
      </c>
      <c r="B1689" s="12" t="s">
        <v>2996</v>
      </c>
      <c r="C1689" s="13">
        <v>44</v>
      </c>
      <c r="D1689" s="14">
        <v>2</v>
      </c>
      <c r="E1689" s="11">
        <v>5612.83</v>
      </c>
      <c r="F1689" s="12" t="s">
        <v>2362</v>
      </c>
      <c r="G1689" s="13" t="s">
        <v>2363</v>
      </c>
      <c r="H1689" s="14" t="s">
        <v>2364</v>
      </c>
    </row>
    <row r="1690" spans="1:8" x14ac:dyDescent="0.3">
      <c r="A1690" s="16" t="s">
        <v>1702</v>
      </c>
      <c r="B1690" s="17" t="s">
        <v>2995</v>
      </c>
      <c r="C1690" s="18">
        <v>34</v>
      </c>
      <c r="D1690" s="3">
        <v>1</v>
      </c>
      <c r="E1690" s="16">
        <v>5594.85</v>
      </c>
      <c r="F1690" s="17" t="s">
        <v>2362</v>
      </c>
      <c r="G1690" s="18" t="s">
        <v>2363</v>
      </c>
      <c r="H1690" s="3" t="s">
        <v>2581</v>
      </c>
    </row>
    <row r="1691" spans="1:8" x14ac:dyDescent="0.3">
      <c r="A1691" s="11" t="s">
        <v>1703</v>
      </c>
      <c r="B1691" s="12" t="s">
        <v>2994</v>
      </c>
      <c r="C1691" s="13">
        <v>39</v>
      </c>
      <c r="D1691" s="14">
        <v>3</v>
      </c>
      <c r="E1691" s="11">
        <v>5587.59</v>
      </c>
      <c r="F1691" s="12" t="s">
        <v>2362</v>
      </c>
      <c r="G1691" s="13" t="s">
        <v>2366</v>
      </c>
      <c r="H1691" s="14" t="s">
        <v>2364</v>
      </c>
    </row>
    <row r="1692" spans="1:8" x14ac:dyDescent="0.3">
      <c r="A1692" s="16" t="s">
        <v>1704</v>
      </c>
      <c r="B1692" s="17" t="s">
        <v>2993</v>
      </c>
      <c r="C1692" s="18">
        <v>36</v>
      </c>
      <c r="D1692" s="3">
        <v>2</v>
      </c>
      <c r="E1692" s="16">
        <v>5584.31</v>
      </c>
      <c r="F1692" s="17" t="s">
        <v>2363</v>
      </c>
      <c r="G1692" s="18" t="s">
        <v>2366</v>
      </c>
      <c r="H1692" s="3" t="s">
        <v>2364</v>
      </c>
    </row>
    <row r="1693" spans="1:8" x14ac:dyDescent="0.3">
      <c r="A1693" s="11" t="s">
        <v>1705</v>
      </c>
      <c r="B1693" s="12" t="s">
        <v>2992</v>
      </c>
      <c r="C1693" s="13">
        <v>37</v>
      </c>
      <c r="D1693" s="14">
        <v>3</v>
      </c>
      <c r="E1693" s="11">
        <v>5582.95</v>
      </c>
      <c r="F1693" s="12" t="s">
        <v>2362</v>
      </c>
      <c r="G1693" s="13" t="s">
        <v>2366</v>
      </c>
      <c r="H1693" s="14" t="s">
        <v>2371</v>
      </c>
    </row>
    <row r="1694" spans="1:8" x14ac:dyDescent="0.3">
      <c r="A1694" s="16" t="s">
        <v>1706</v>
      </c>
      <c r="B1694" s="17" t="s">
        <v>2991</v>
      </c>
      <c r="C1694" s="18">
        <v>48</v>
      </c>
      <c r="D1694" s="3">
        <v>0</v>
      </c>
      <c r="E1694" s="16">
        <v>5576.35</v>
      </c>
      <c r="F1694" s="17" t="s">
        <v>2362</v>
      </c>
      <c r="G1694" s="18" t="s">
        <v>2363</v>
      </c>
      <c r="H1694" s="3" t="s">
        <v>2364</v>
      </c>
    </row>
    <row r="1695" spans="1:8" x14ac:dyDescent="0.3">
      <c r="A1695" s="11" t="s">
        <v>1707</v>
      </c>
      <c r="B1695" s="12" t="s">
        <v>2722</v>
      </c>
      <c r="C1695" s="13">
        <v>23</v>
      </c>
      <c r="D1695" s="14">
        <v>0</v>
      </c>
      <c r="E1695" s="11">
        <v>5552.61</v>
      </c>
      <c r="F1695" s="12" t="s">
        <v>2362</v>
      </c>
      <c r="G1695" s="13" t="s">
        <v>2363</v>
      </c>
      <c r="H1695" s="14" t="s">
        <v>2849</v>
      </c>
    </row>
    <row r="1696" spans="1:8" x14ac:dyDescent="0.3">
      <c r="A1696" s="16" t="s">
        <v>1708</v>
      </c>
      <c r="B1696" s="17" t="s">
        <v>2990</v>
      </c>
      <c r="C1696" s="18">
        <v>42</v>
      </c>
      <c r="D1696" s="3">
        <v>2</v>
      </c>
      <c r="E1696" s="16">
        <v>5540.35</v>
      </c>
      <c r="F1696" s="17" t="s">
        <v>2362</v>
      </c>
      <c r="G1696" s="18" t="s">
        <v>2362</v>
      </c>
      <c r="H1696" s="3" t="s">
        <v>2371</v>
      </c>
    </row>
    <row r="1697" spans="1:8" x14ac:dyDescent="0.3">
      <c r="A1697" s="16" t="s">
        <v>1709</v>
      </c>
      <c r="B1697" s="17" t="s">
        <v>2989</v>
      </c>
      <c r="C1697" s="18">
        <v>41</v>
      </c>
      <c r="D1697" s="3">
        <v>1</v>
      </c>
      <c r="E1697" s="16">
        <v>5539.4</v>
      </c>
      <c r="F1697" s="17" t="s">
        <v>2362</v>
      </c>
      <c r="G1697" s="18" t="s">
        <v>2362</v>
      </c>
      <c r="H1697" s="3" t="s">
        <v>2364</v>
      </c>
    </row>
    <row r="1698" spans="1:8" x14ac:dyDescent="0.3">
      <c r="A1698" s="11" t="s">
        <v>1710</v>
      </c>
      <c r="B1698" s="12" t="s">
        <v>2988</v>
      </c>
      <c r="C1698" s="13">
        <v>34</v>
      </c>
      <c r="D1698" s="14">
        <v>3</v>
      </c>
      <c r="E1698" s="11">
        <v>5503.36</v>
      </c>
      <c r="F1698" s="12" t="s">
        <v>2362</v>
      </c>
      <c r="G1698" s="13" t="s">
        <v>2362</v>
      </c>
      <c r="H1698" s="14" t="s">
        <v>2371</v>
      </c>
    </row>
    <row r="1699" spans="1:8" x14ac:dyDescent="0.3">
      <c r="A1699" s="16" t="s">
        <v>1711</v>
      </c>
      <c r="B1699" s="17" t="s">
        <v>2987</v>
      </c>
      <c r="C1699" s="18">
        <v>38</v>
      </c>
      <c r="D1699" s="3">
        <v>1</v>
      </c>
      <c r="E1699" s="16">
        <v>5488.26</v>
      </c>
      <c r="F1699" s="17" t="s">
        <v>2362</v>
      </c>
      <c r="G1699" s="18" t="s">
        <v>2363</v>
      </c>
      <c r="H1699" s="3" t="s">
        <v>2386</v>
      </c>
    </row>
    <row r="1700" spans="1:8" x14ac:dyDescent="0.3">
      <c r="A1700" s="11" t="s">
        <v>1712</v>
      </c>
      <c r="B1700" s="12" t="s">
        <v>2986</v>
      </c>
      <c r="C1700" s="13">
        <v>38</v>
      </c>
      <c r="D1700" s="14">
        <v>1</v>
      </c>
      <c r="E1700" s="11">
        <v>5484.47</v>
      </c>
      <c r="F1700" s="12" t="s">
        <v>2362</v>
      </c>
      <c r="G1700" s="13" t="s">
        <v>2362</v>
      </c>
      <c r="H1700" s="14" t="s">
        <v>2364</v>
      </c>
    </row>
    <row r="1701" spans="1:8" x14ac:dyDescent="0.3">
      <c r="A1701" s="16" t="s">
        <v>1713</v>
      </c>
      <c r="B1701" s="17" t="s">
        <v>2985</v>
      </c>
      <c r="C1701" s="18">
        <v>36</v>
      </c>
      <c r="D1701" s="3">
        <v>1</v>
      </c>
      <c r="E1701" s="16">
        <v>5478.04</v>
      </c>
      <c r="F1701" s="17" t="s">
        <v>2362</v>
      </c>
      <c r="G1701" s="18" t="s">
        <v>2363</v>
      </c>
      <c r="H1701" s="3" t="s">
        <v>2364</v>
      </c>
    </row>
    <row r="1702" spans="1:8" x14ac:dyDescent="0.3">
      <c r="A1702" s="11" t="s">
        <v>1714</v>
      </c>
      <c r="B1702" s="12" t="s">
        <v>2984</v>
      </c>
      <c r="C1702" s="13">
        <v>36</v>
      </c>
      <c r="D1702" s="14">
        <v>1</v>
      </c>
      <c r="E1702" s="11">
        <v>5472.45</v>
      </c>
      <c r="F1702" s="12" t="s">
        <v>2362</v>
      </c>
      <c r="G1702" s="13" t="s">
        <v>2363</v>
      </c>
      <c r="H1702" s="14" t="s">
        <v>2386</v>
      </c>
    </row>
    <row r="1703" spans="1:8" x14ac:dyDescent="0.3">
      <c r="A1703" s="16" t="s">
        <v>1715</v>
      </c>
      <c r="B1703" s="17" t="s">
        <v>2983</v>
      </c>
      <c r="C1703" s="18">
        <v>36</v>
      </c>
      <c r="D1703" s="3">
        <v>0</v>
      </c>
      <c r="E1703" s="16">
        <v>5469.01</v>
      </c>
      <c r="F1703" s="17" t="s">
        <v>2362</v>
      </c>
      <c r="G1703" s="18" t="s">
        <v>2362</v>
      </c>
      <c r="H1703" s="3" t="s">
        <v>2581</v>
      </c>
    </row>
    <row r="1704" spans="1:8" x14ac:dyDescent="0.3">
      <c r="A1704" s="11" t="s">
        <v>1716</v>
      </c>
      <c r="B1704" s="12" t="s">
        <v>2982</v>
      </c>
      <c r="C1704" s="13">
        <v>49</v>
      </c>
      <c r="D1704" s="14">
        <v>0</v>
      </c>
      <c r="E1704" s="11">
        <v>5466.88</v>
      </c>
      <c r="F1704" s="12" t="s">
        <v>2362</v>
      </c>
      <c r="G1704" s="13" t="s">
        <v>2362</v>
      </c>
      <c r="H1704" s="14" t="s">
        <v>2364</v>
      </c>
    </row>
    <row r="1705" spans="1:8" x14ac:dyDescent="0.3">
      <c r="A1705" s="16" t="s">
        <v>1717</v>
      </c>
      <c r="B1705" s="17" t="s">
        <v>2981</v>
      </c>
      <c r="C1705" s="18">
        <v>36</v>
      </c>
      <c r="D1705" s="3">
        <v>0</v>
      </c>
      <c r="E1705" s="16">
        <v>5458.05</v>
      </c>
      <c r="F1705" s="17" t="s">
        <v>2362</v>
      </c>
      <c r="G1705" s="18" t="s">
        <v>2362</v>
      </c>
      <c r="H1705" s="3" t="s">
        <v>2581</v>
      </c>
    </row>
    <row r="1706" spans="1:8" x14ac:dyDescent="0.3">
      <c r="A1706" s="11" t="s">
        <v>1718</v>
      </c>
      <c r="B1706" s="12" t="s">
        <v>2980</v>
      </c>
      <c r="C1706" s="13">
        <v>40</v>
      </c>
      <c r="D1706" s="14">
        <v>0</v>
      </c>
      <c r="E1706" s="11">
        <v>5438.75</v>
      </c>
      <c r="F1706" s="12" t="s">
        <v>2363</v>
      </c>
      <c r="G1706" s="13" t="s">
        <v>2362</v>
      </c>
      <c r="H1706" s="14" t="s">
        <v>2364</v>
      </c>
    </row>
    <row r="1707" spans="1:8" x14ac:dyDescent="0.3">
      <c r="A1707" s="16" t="s">
        <v>1719</v>
      </c>
      <c r="B1707" s="17" t="s">
        <v>2979</v>
      </c>
      <c r="C1707" s="18">
        <v>45</v>
      </c>
      <c r="D1707" s="3">
        <v>2</v>
      </c>
      <c r="E1707" s="16">
        <v>5428.98</v>
      </c>
      <c r="F1707" s="17" t="s">
        <v>2362</v>
      </c>
      <c r="G1707" s="18" t="s">
        <v>2362</v>
      </c>
      <c r="H1707" s="3" t="s">
        <v>2371</v>
      </c>
    </row>
    <row r="1708" spans="1:8" x14ac:dyDescent="0.3">
      <c r="A1708" s="11" t="s">
        <v>1720</v>
      </c>
      <c r="B1708" s="12" t="s">
        <v>2978</v>
      </c>
      <c r="C1708" s="13">
        <v>30</v>
      </c>
      <c r="D1708" s="14">
        <v>3</v>
      </c>
      <c r="E1708" s="11">
        <v>5428.73</v>
      </c>
      <c r="F1708" s="12" t="s">
        <v>2363</v>
      </c>
      <c r="G1708" s="13" t="s">
        <v>2366</v>
      </c>
      <c r="H1708" s="14" t="s">
        <v>2678</v>
      </c>
    </row>
    <row r="1709" spans="1:8" x14ac:dyDescent="0.3">
      <c r="A1709" s="16" t="s">
        <v>1721</v>
      </c>
      <c r="B1709" s="17" t="s">
        <v>2977</v>
      </c>
      <c r="C1709" s="18">
        <v>31</v>
      </c>
      <c r="D1709" s="3">
        <v>3</v>
      </c>
      <c r="E1709" s="16">
        <v>5425.02</v>
      </c>
      <c r="F1709" s="17" t="s">
        <v>2362</v>
      </c>
      <c r="G1709" s="18" t="s">
        <v>2366</v>
      </c>
      <c r="H1709" s="3" t="s">
        <v>2371</v>
      </c>
    </row>
    <row r="1710" spans="1:8" x14ac:dyDescent="0.3">
      <c r="A1710" s="11" t="s">
        <v>1722</v>
      </c>
      <c r="B1710" s="12" t="s">
        <v>2846</v>
      </c>
      <c r="C1710" s="13">
        <v>40</v>
      </c>
      <c r="D1710" s="14">
        <v>0</v>
      </c>
      <c r="E1710" s="11">
        <v>5415.66</v>
      </c>
      <c r="F1710" s="12" t="s">
        <v>2362</v>
      </c>
      <c r="G1710" s="13" t="s">
        <v>2363</v>
      </c>
      <c r="H1710" s="14" t="s">
        <v>2364</v>
      </c>
    </row>
    <row r="1711" spans="1:8" x14ac:dyDescent="0.3">
      <c r="A1711" s="16" t="s">
        <v>1723</v>
      </c>
      <c r="B1711" s="17" t="s">
        <v>2976</v>
      </c>
      <c r="C1711" s="18">
        <v>47</v>
      </c>
      <c r="D1711" s="3">
        <v>1</v>
      </c>
      <c r="E1711" s="16">
        <v>5411.99</v>
      </c>
      <c r="F1711" s="17" t="s">
        <v>2362</v>
      </c>
      <c r="G1711" s="18" t="s">
        <v>2363</v>
      </c>
      <c r="H1711" s="3" t="s">
        <v>2371</v>
      </c>
    </row>
    <row r="1712" spans="1:8" x14ac:dyDescent="0.3">
      <c r="A1712" s="11" t="s">
        <v>1724</v>
      </c>
      <c r="B1712" s="12" t="s">
        <v>2975</v>
      </c>
      <c r="C1712" s="13">
        <v>37</v>
      </c>
      <c r="D1712" s="14">
        <v>3</v>
      </c>
      <c r="E1712" s="11">
        <v>5402.89</v>
      </c>
      <c r="F1712" s="12" t="s">
        <v>2362</v>
      </c>
      <c r="G1712" s="13" t="s">
        <v>2366</v>
      </c>
      <c r="H1712" s="14" t="s">
        <v>2364</v>
      </c>
    </row>
    <row r="1713" spans="1:8" x14ac:dyDescent="0.3">
      <c r="A1713" s="16" t="s">
        <v>1725</v>
      </c>
      <c r="B1713" s="17" t="s">
        <v>2974</v>
      </c>
      <c r="C1713" s="18">
        <v>38</v>
      </c>
      <c r="D1713" s="3">
        <v>0</v>
      </c>
      <c r="E1713" s="16">
        <v>5400.98</v>
      </c>
      <c r="F1713" s="17" t="s">
        <v>2362</v>
      </c>
      <c r="G1713" s="18" t="s">
        <v>2362</v>
      </c>
      <c r="H1713" s="3" t="s">
        <v>2364</v>
      </c>
    </row>
    <row r="1714" spans="1:8" x14ac:dyDescent="0.3">
      <c r="A1714" s="11" t="s">
        <v>1726</v>
      </c>
      <c r="B1714" s="12" t="s">
        <v>2973</v>
      </c>
      <c r="C1714" s="13">
        <v>38</v>
      </c>
      <c r="D1714" s="14">
        <v>0</v>
      </c>
      <c r="E1714" s="11">
        <v>5397.62</v>
      </c>
      <c r="F1714" s="12" t="s">
        <v>2362</v>
      </c>
      <c r="G1714" s="13" t="s">
        <v>2362</v>
      </c>
      <c r="H1714" s="14" t="s">
        <v>2364</v>
      </c>
    </row>
    <row r="1715" spans="1:8" x14ac:dyDescent="0.3">
      <c r="A1715" s="16" t="s">
        <v>1727</v>
      </c>
      <c r="B1715" s="17" t="s">
        <v>2972</v>
      </c>
      <c r="C1715" s="18">
        <v>33</v>
      </c>
      <c r="D1715" s="3">
        <v>3</v>
      </c>
      <c r="E1715" s="16">
        <v>5396.44</v>
      </c>
      <c r="F1715" s="17" t="s">
        <v>2362</v>
      </c>
      <c r="G1715" s="18" t="s">
        <v>2363</v>
      </c>
      <c r="H1715" s="3" t="s">
        <v>2364</v>
      </c>
    </row>
    <row r="1716" spans="1:8" x14ac:dyDescent="0.3">
      <c r="A1716" s="11" t="s">
        <v>1728</v>
      </c>
      <c r="B1716" s="12" t="s">
        <v>2971</v>
      </c>
      <c r="C1716" s="13">
        <v>34</v>
      </c>
      <c r="D1716" s="14">
        <v>1</v>
      </c>
      <c r="E1716" s="11">
        <v>5385.34</v>
      </c>
      <c r="F1716" s="12" t="s">
        <v>2362</v>
      </c>
      <c r="G1716" s="13" t="s">
        <v>2363</v>
      </c>
      <c r="H1716" s="14" t="s">
        <v>2371</v>
      </c>
    </row>
    <row r="1717" spans="1:8" x14ac:dyDescent="0.3">
      <c r="A1717" s="11" t="s">
        <v>1729</v>
      </c>
      <c r="B1717" s="12" t="s">
        <v>2970</v>
      </c>
      <c r="C1717" s="13">
        <v>39</v>
      </c>
      <c r="D1717" s="14">
        <v>0</v>
      </c>
      <c r="E1717" s="11">
        <v>5383.54</v>
      </c>
      <c r="F1717" s="12" t="s">
        <v>2362</v>
      </c>
      <c r="G1717" s="13" t="s">
        <v>2363</v>
      </c>
      <c r="H1717" s="14" t="s">
        <v>2386</v>
      </c>
    </row>
    <row r="1718" spans="1:8" x14ac:dyDescent="0.3">
      <c r="A1718" s="16" t="s">
        <v>1730</v>
      </c>
      <c r="B1718" s="17" t="s">
        <v>2969</v>
      </c>
      <c r="C1718" s="18">
        <v>36</v>
      </c>
      <c r="D1718" s="3">
        <v>1</v>
      </c>
      <c r="E1718" s="16">
        <v>5377.46</v>
      </c>
      <c r="F1718" s="17" t="s">
        <v>2362</v>
      </c>
      <c r="G1718" s="18" t="s">
        <v>2363</v>
      </c>
      <c r="H1718" s="3" t="s">
        <v>2371</v>
      </c>
    </row>
    <row r="1719" spans="1:8" x14ac:dyDescent="0.3">
      <c r="A1719" s="11" t="s">
        <v>1731</v>
      </c>
      <c r="B1719" s="12" t="s">
        <v>2968</v>
      </c>
      <c r="C1719" s="13">
        <v>33</v>
      </c>
      <c r="D1719" s="14">
        <v>2</v>
      </c>
      <c r="E1719" s="11">
        <v>5375.04</v>
      </c>
      <c r="F1719" s="12" t="s">
        <v>2362</v>
      </c>
      <c r="G1719" s="13" t="s">
        <v>2366</v>
      </c>
      <c r="H1719" s="14" t="s">
        <v>2386</v>
      </c>
    </row>
    <row r="1720" spans="1:8" x14ac:dyDescent="0.3">
      <c r="A1720" s="16" t="s">
        <v>1732</v>
      </c>
      <c r="B1720" s="17" t="s">
        <v>2967</v>
      </c>
      <c r="C1720" s="18">
        <v>37</v>
      </c>
      <c r="D1720" s="3">
        <v>1</v>
      </c>
      <c r="E1720" s="16">
        <v>5373.36</v>
      </c>
      <c r="F1720" s="17" t="s">
        <v>2362</v>
      </c>
      <c r="G1720" s="18" t="s">
        <v>2362</v>
      </c>
      <c r="H1720" s="3" t="s">
        <v>2371</v>
      </c>
    </row>
    <row r="1721" spans="1:8" x14ac:dyDescent="0.3">
      <c r="A1721" s="11" t="s">
        <v>1733</v>
      </c>
      <c r="B1721" s="12" t="s">
        <v>2966</v>
      </c>
      <c r="C1721" s="13">
        <v>28</v>
      </c>
      <c r="D1721" s="14">
        <v>0</v>
      </c>
      <c r="E1721" s="11">
        <v>5364.66</v>
      </c>
      <c r="F1721" s="12" t="s">
        <v>2362</v>
      </c>
      <c r="G1721" s="13" t="s">
        <v>2366</v>
      </c>
      <c r="H1721" s="14" t="s">
        <v>2386</v>
      </c>
    </row>
    <row r="1722" spans="1:8" x14ac:dyDescent="0.3">
      <c r="A1722" s="16" t="s">
        <v>1734</v>
      </c>
      <c r="B1722" s="17" t="s">
        <v>2965</v>
      </c>
      <c r="C1722" s="18">
        <v>33</v>
      </c>
      <c r="D1722" s="3">
        <v>1</v>
      </c>
      <c r="E1722" s="16">
        <v>5354.07</v>
      </c>
      <c r="F1722" s="17" t="s">
        <v>2362</v>
      </c>
      <c r="G1722" s="18" t="s">
        <v>2363</v>
      </c>
      <c r="H1722" s="3" t="s">
        <v>2581</v>
      </c>
    </row>
    <row r="1723" spans="1:8" x14ac:dyDescent="0.3">
      <c r="A1723" s="11" t="s">
        <v>1735</v>
      </c>
      <c r="B1723" s="12" t="s">
        <v>2964</v>
      </c>
      <c r="C1723" s="13">
        <v>50</v>
      </c>
      <c r="D1723" s="14">
        <v>0</v>
      </c>
      <c r="E1723" s="11">
        <v>5344.81</v>
      </c>
      <c r="F1723" s="12" t="s">
        <v>2362</v>
      </c>
      <c r="G1723" s="13" t="s">
        <v>2363</v>
      </c>
      <c r="H1723" s="14" t="s">
        <v>2364</v>
      </c>
    </row>
    <row r="1724" spans="1:8" x14ac:dyDescent="0.3">
      <c r="A1724" s="16" t="s">
        <v>1736</v>
      </c>
      <c r="B1724" s="17" t="s">
        <v>2963</v>
      </c>
      <c r="C1724" s="18">
        <v>31</v>
      </c>
      <c r="D1724" s="3">
        <v>2</v>
      </c>
      <c r="E1724" s="16">
        <v>5327.4</v>
      </c>
      <c r="F1724" s="17" t="s">
        <v>2362</v>
      </c>
      <c r="G1724" s="18" t="s">
        <v>2366</v>
      </c>
      <c r="H1724" s="3" t="s">
        <v>2371</v>
      </c>
    </row>
    <row r="1725" spans="1:8" x14ac:dyDescent="0.3">
      <c r="A1725" s="11" t="s">
        <v>1737</v>
      </c>
      <c r="B1725" s="12" t="s">
        <v>2801</v>
      </c>
      <c r="C1725" s="13">
        <v>30</v>
      </c>
      <c r="D1725" s="14">
        <v>3</v>
      </c>
      <c r="E1725" s="11">
        <v>5325.65</v>
      </c>
      <c r="F1725" s="12" t="s">
        <v>2362</v>
      </c>
      <c r="G1725" s="13" t="s">
        <v>2366</v>
      </c>
      <c r="H1725" s="14" t="s">
        <v>2386</v>
      </c>
    </row>
    <row r="1726" spans="1:8" x14ac:dyDescent="0.3">
      <c r="A1726" s="16" t="s">
        <v>1738</v>
      </c>
      <c r="B1726" s="17" t="s">
        <v>2962</v>
      </c>
      <c r="C1726" s="18">
        <v>48</v>
      </c>
      <c r="D1726" s="3">
        <v>0</v>
      </c>
      <c r="E1726" s="16">
        <v>5322.24</v>
      </c>
      <c r="F1726" s="17" t="s">
        <v>2362</v>
      </c>
      <c r="G1726" s="18" t="s">
        <v>2366</v>
      </c>
      <c r="H1726" s="3" t="s">
        <v>2371</v>
      </c>
    </row>
    <row r="1727" spans="1:8" x14ac:dyDescent="0.3">
      <c r="A1727" s="16" t="s">
        <v>1739</v>
      </c>
      <c r="B1727" s="17" t="s">
        <v>2961</v>
      </c>
      <c r="C1727" s="18">
        <v>28</v>
      </c>
      <c r="D1727" s="3">
        <v>3</v>
      </c>
      <c r="E1727" s="16">
        <v>5312.17</v>
      </c>
      <c r="F1727" s="17" t="s">
        <v>2362</v>
      </c>
      <c r="G1727" s="18" t="s">
        <v>2362</v>
      </c>
      <c r="H1727" s="3" t="s">
        <v>2371</v>
      </c>
    </row>
    <row r="1728" spans="1:8" x14ac:dyDescent="0.3">
      <c r="A1728" s="11" t="s">
        <v>1740</v>
      </c>
      <c r="B1728" s="12" t="s">
        <v>2960</v>
      </c>
      <c r="C1728" s="13">
        <v>22</v>
      </c>
      <c r="D1728" s="14">
        <v>0</v>
      </c>
      <c r="E1728" s="11">
        <v>5306.7</v>
      </c>
      <c r="F1728" s="12" t="s">
        <v>2362</v>
      </c>
      <c r="G1728" s="13" t="s">
        <v>2363</v>
      </c>
      <c r="H1728" s="14" t="s">
        <v>2371</v>
      </c>
    </row>
    <row r="1729" spans="1:8" x14ac:dyDescent="0.3">
      <c r="A1729" s="16" t="s">
        <v>1741</v>
      </c>
      <c r="B1729" s="17" t="s">
        <v>2959</v>
      </c>
      <c r="C1729" s="18">
        <v>18</v>
      </c>
      <c r="D1729" s="3">
        <v>0</v>
      </c>
      <c r="E1729" s="16">
        <v>5293.67</v>
      </c>
      <c r="F1729" s="17" t="s">
        <v>2362</v>
      </c>
      <c r="G1729" s="18" t="s">
        <v>2362</v>
      </c>
      <c r="H1729" s="3" t="s">
        <v>2942</v>
      </c>
    </row>
    <row r="1730" spans="1:8" x14ac:dyDescent="0.3">
      <c r="A1730" s="11" t="s">
        <v>1742</v>
      </c>
      <c r="B1730" s="12" t="s">
        <v>2958</v>
      </c>
      <c r="C1730" s="13">
        <v>48</v>
      </c>
      <c r="D1730" s="14">
        <v>0</v>
      </c>
      <c r="E1730" s="11">
        <v>5291.71</v>
      </c>
      <c r="F1730" s="12" t="s">
        <v>2362</v>
      </c>
      <c r="G1730" s="13" t="s">
        <v>2362</v>
      </c>
      <c r="H1730" s="14" t="s">
        <v>2371</v>
      </c>
    </row>
    <row r="1731" spans="1:8" x14ac:dyDescent="0.3">
      <c r="A1731" s="16" t="s">
        <v>1743</v>
      </c>
      <c r="B1731" s="17" t="s">
        <v>2957</v>
      </c>
      <c r="C1731" s="18">
        <v>35</v>
      </c>
      <c r="D1731" s="3">
        <v>3</v>
      </c>
      <c r="E1731" s="16">
        <v>5275.86</v>
      </c>
      <c r="F1731" s="17" t="s">
        <v>2362</v>
      </c>
      <c r="G1731" s="18" t="s">
        <v>2362</v>
      </c>
      <c r="H1731" s="3" t="s">
        <v>2364</v>
      </c>
    </row>
    <row r="1732" spans="1:8" x14ac:dyDescent="0.3">
      <c r="A1732" s="11" t="s">
        <v>1744</v>
      </c>
      <c r="B1732" s="12" t="s">
        <v>2956</v>
      </c>
      <c r="C1732" s="13">
        <v>36</v>
      </c>
      <c r="D1732" s="14">
        <v>0</v>
      </c>
      <c r="E1732" s="11">
        <v>5272.18</v>
      </c>
      <c r="F1732" s="12" t="s">
        <v>2362</v>
      </c>
      <c r="G1732" s="13" t="s">
        <v>2363</v>
      </c>
      <c r="H1732" s="14" t="s">
        <v>2371</v>
      </c>
    </row>
    <row r="1733" spans="1:8" x14ac:dyDescent="0.3">
      <c r="A1733" s="16" t="s">
        <v>1745</v>
      </c>
      <c r="B1733" s="17" t="s">
        <v>2955</v>
      </c>
      <c r="C1733" s="18">
        <v>36</v>
      </c>
      <c r="D1733" s="3">
        <v>0</v>
      </c>
      <c r="E1733" s="16">
        <v>5267.82</v>
      </c>
      <c r="F1733" s="17" t="s">
        <v>2362</v>
      </c>
      <c r="G1733" s="18" t="s">
        <v>2362</v>
      </c>
      <c r="H1733" s="3" t="s">
        <v>2371</v>
      </c>
    </row>
    <row r="1734" spans="1:8" x14ac:dyDescent="0.3">
      <c r="A1734" s="11" t="s">
        <v>1746</v>
      </c>
      <c r="B1734" s="12" t="s">
        <v>2954</v>
      </c>
      <c r="C1734" s="13">
        <v>36</v>
      </c>
      <c r="D1734" s="14">
        <v>0</v>
      </c>
      <c r="E1734" s="11">
        <v>5266.37</v>
      </c>
      <c r="F1734" s="12" t="s">
        <v>2362</v>
      </c>
      <c r="G1734" s="13" t="s">
        <v>2362</v>
      </c>
      <c r="H1734" s="14" t="s">
        <v>2371</v>
      </c>
    </row>
    <row r="1735" spans="1:8" x14ac:dyDescent="0.3">
      <c r="A1735" s="16" t="s">
        <v>1747</v>
      </c>
      <c r="B1735" s="17" t="s">
        <v>2953</v>
      </c>
      <c r="C1735" s="18">
        <v>33</v>
      </c>
      <c r="D1735" s="3">
        <v>2</v>
      </c>
      <c r="E1735" s="16">
        <v>5261.47</v>
      </c>
      <c r="F1735" s="17" t="s">
        <v>2362</v>
      </c>
      <c r="G1735" s="18" t="s">
        <v>2362</v>
      </c>
      <c r="H1735" s="3" t="s">
        <v>2371</v>
      </c>
    </row>
    <row r="1736" spans="1:8" x14ac:dyDescent="0.3">
      <c r="A1736" s="11" t="s">
        <v>1748</v>
      </c>
      <c r="B1736" s="12" t="s">
        <v>2952</v>
      </c>
      <c r="C1736" s="13">
        <v>33</v>
      </c>
      <c r="D1736" s="14">
        <v>2</v>
      </c>
      <c r="E1736" s="11">
        <v>5257.51</v>
      </c>
      <c r="F1736" s="12" t="s">
        <v>2362</v>
      </c>
      <c r="G1736" s="13" t="s">
        <v>2362</v>
      </c>
      <c r="H1736" s="14" t="s">
        <v>2371</v>
      </c>
    </row>
    <row r="1737" spans="1:8" x14ac:dyDescent="0.3">
      <c r="A1737" s="11" t="s">
        <v>1749</v>
      </c>
      <c r="B1737" s="12" t="s">
        <v>2951</v>
      </c>
      <c r="C1737" s="13">
        <v>32</v>
      </c>
      <c r="D1737" s="14">
        <v>3</v>
      </c>
      <c r="E1737" s="11">
        <v>5253.52</v>
      </c>
      <c r="F1737" s="12" t="s">
        <v>2363</v>
      </c>
      <c r="G1737" s="13" t="s">
        <v>2363</v>
      </c>
      <c r="H1737" s="14" t="s">
        <v>2386</v>
      </c>
    </row>
    <row r="1738" spans="1:8" x14ac:dyDescent="0.3">
      <c r="A1738" s="16" t="s">
        <v>1750</v>
      </c>
      <c r="B1738" s="17" t="s">
        <v>2950</v>
      </c>
      <c r="C1738" s="18">
        <v>35</v>
      </c>
      <c r="D1738" s="3">
        <v>1</v>
      </c>
      <c r="E1738" s="16">
        <v>5246.05</v>
      </c>
      <c r="F1738" s="17" t="s">
        <v>2362</v>
      </c>
      <c r="G1738" s="18" t="s">
        <v>2363</v>
      </c>
      <c r="H1738" s="3" t="s">
        <v>2386</v>
      </c>
    </row>
    <row r="1739" spans="1:8" x14ac:dyDescent="0.3">
      <c r="A1739" s="11" t="s">
        <v>1751</v>
      </c>
      <c r="B1739" s="12" t="s">
        <v>2949</v>
      </c>
      <c r="C1739" s="13">
        <v>35</v>
      </c>
      <c r="D1739" s="14">
        <v>1</v>
      </c>
      <c r="E1739" s="11">
        <v>5245.23</v>
      </c>
      <c r="F1739" s="12" t="s">
        <v>2362</v>
      </c>
      <c r="G1739" s="13" t="s">
        <v>2362</v>
      </c>
      <c r="H1739" s="14" t="s">
        <v>2364</v>
      </c>
    </row>
    <row r="1740" spans="1:8" x14ac:dyDescent="0.3">
      <c r="A1740" s="16" t="s">
        <v>1752</v>
      </c>
      <c r="B1740" s="17" t="s">
        <v>2948</v>
      </c>
      <c r="C1740" s="18">
        <v>35</v>
      </c>
      <c r="D1740" s="3">
        <v>1</v>
      </c>
      <c r="E1740" s="16">
        <v>5240.7700000000004</v>
      </c>
      <c r="F1740" s="17" t="s">
        <v>2362</v>
      </c>
      <c r="G1740" s="18" t="s">
        <v>2362</v>
      </c>
      <c r="H1740" s="3" t="s">
        <v>2386</v>
      </c>
    </row>
    <row r="1741" spans="1:8" x14ac:dyDescent="0.3">
      <c r="A1741" s="11" t="s">
        <v>1753</v>
      </c>
      <c r="B1741" s="12" t="s">
        <v>2947</v>
      </c>
      <c r="C1741" s="13">
        <v>35</v>
      </c>
      <c r="D1741" s="14">
        <v>0</v>
      </c>
      <c r="E1741" s="11">
        <v>5227.99</v>
      </c>
      <c r="F1741" s="12" t="s">
        <v>2362</v>
      </c>
      <c r="G1741" s="13" t="s">
        <v>2366</v>
      </c>
      <c r="H1741" s="14" t="s">
        <v>2581</v>
      </c>
    </row>
    <row r="1742" spans="1:8" x14ac:dyDescent="0.3">
      <c r="A1742" s="16" t="s">
        <v>1754</v>
      </c>
      <c r="B1742" s="17" t="s">
        <v>2946</v>
      </c>
      <c r="C1742" s="18">
        <v>28</v>
      </c>
      <c r="D1742" s="3">
        <v>0</v>
      </c>
      <c r="E1742" s="16">
        <v>5216.4799999999996</v>
      </c>
      <c r="F1742" s="17" t="s">
        <v>2362</v>
      </c>
      <c r="G1742" s="18" t="s">
        <v>2362</v>
      </c>
      <c r="H1742" s="3" t="s">
        <v>2538</v>
      </c>
    </row>
    <row r="1743" spans="1:8" x14ac:dyDescent="0.3">
      <c r="A1743" s="11" t="s">
        <v>1755</v>
      </c>
      <c r="B1743" s="12" t="s">
        <v>2945</v>
      </c>
      <c r="C1743" s="13">
        <v>23</v>
      </c>
      <c r="D1743" s="14">
        <v>0</v>
      </c>
      <c r="E1743" s="11">
        <v>5213.22</v>
      </c>
      <c r="F1743" s="12" t="s">
        <v>2362</v>
      </c>
      <c r="G1743" s="13" t="s">
        <v>2366</v>
      </c>
      <c r="H1743" s="14" t="s">
        <v>2371</v>
      </c>
    </row>
    <row r="1744" spans="1:8" x14ac:dyDescent="0.3">
      <c r="A1744" s="16" t="s">
        <v>1756</v>
      </c>
      <c r="B1744" s="17" t="s">
        <v>2944</v>
      </c>
      <c r="C1744" s="18">
        <v>29</v>
      </c>
      <c r="D1744" s="3">
        <v>3</v>
      </c>
      <c r="E1744" s="16">
        <v>5209.58</v>
      </c>
      <c r="F1744" s="17" t="s">
        <v>2363</v>
      </c>
      <c r="G1744" s="18" t="s">
        <v>2363</v>
      </c>
      <c r="H1744" s="3" t="s">
        <v>2678</v>
      </c>
    </row>
    <row r="1745" spans="1:8" x14ac:dyDescent="0.3">
      <c r="A1745" s="11" t="s">
        <v>1757</v>
      </c>
      <c r="B1745" s="12" t="s">
        <v>2943</v>
      </c>
      <c r="C1745" s="13">
        <v>39</v>
      </c>
      <c r="D1745" s="14">
        <v>3</v>
      </c>
      <c r="E1745" s="11">
        <v>5207.97</v>
      </c>
      <c r="F1745" s="12" t="s">
        <v>2362</v>
      </c>
      <c r="G1745" s="13" t="s">
        <v>2362</v>
      </c>
      <c r="H1745" s="14" t="s">
        <v>2371</v>
      </c>
    </row>
    <row r="1746" spans="1:8" x14ac:dyDescent="0.3">
      <c r="A1746" s="16" t="s">
        <v>1758</v>
      </c>
      <c r="B1746" s="17" t="s">
        <v>2941</v>
      </c>
      <c r="C1746" s="18">
        <v>19</v>
      </c>
      <c r="D1746" s="3">
        <v>0</v>
      </c>
      <c r="E1746" s="16">
        <v>5198.6899999999996</v>
      </c>
      <c r="F1746" s="17" t="s">
        <v>2362</v>
      </c>
      <c r="G1746" s="18" t="s">
        <v>2362</v>
      </c>
      <c r="H1746" s="3" t="s">
        <v>2942</v>
      </c>
    </row>
    <row r="1747" spans="1:8" x14ac:dyDescent="0.3">
      <c r="A1747" s="16" t="s">
        <v>1759</v>
      </c>
      <c r="B1747" s="17" t="s">
        <v>2940</v>
      </c>
      <c r="C1747" s="18">
        <v>43</v>
      </c>
      <c r="D1747" s="3">
        <v>2</v>
      </c>
      <c r="E1747" s="16">
        <v>5195.58</v>
      </c>
      <c r="F1747" s="17" t="s">
        <v>2362</v>
      </c>
      <c r="G1747" s="18" t="s">
        <v>2362</v>
      </c>
      <c r="H1747" s="3" t="s">
        <v>2364</v>
      </c>
    </row>
    <row r="1748" spans="1:8" x14ac:dyDescent="0.3">
      <c r="A1748" s="11" t="s">
        <v>1760</v>
      </c>
      <c r="B1748" s="12" t="s">
        <v>2939</v>
      </c>
      <c r="C1748" s="13">
        <v>38</v>
      </c>
      <c r="D1748" s="14">
        <v>3</v>
      </c>
      <c r="E1748" s="11">
        <v>5177.12</v>
      </c>
      <c r="F1748" s="12" t="s">
        <v>2362</v>
      </c>
      <c r="G1748" s="13" t="s">
        <v>2366</v>
      </c>
      <c r="H1748" s="14" t="s">
        <v>2364</v>
      </c>
    </row>
    <row r="1749" spans="1:8" x14ac:dyDescent="0.3">
      <c r="A1749" s="16" t="s">
        <v>1761</v>
      </c>
      <c r="B1749" s="17" t="s">
        <v>2938</v>
      </c>
      <c r="C1749" s="18">
        <v>31</v>
      </c>
      <c r="D1749" s="3">
        <v>3</v>
      </c>
      <c r="E1749" s="16">
        <v>5166.96</v>
      </c>
      <c r="F1749" s="17" t="s">
        <v>2362</v>
      </c>
      <c r="G1749" s="18" t="s">
        <v>2362</v>
      </c>
      <c r="H1749" s="3" t="s">
        <v>2371</v>
      </c>
    </row>
    <row r="1750" spans="1:8" x14ac:dyDescent="0.3">
      <c r="A1750" s="11" t="s">
        <v>1762</v>
      </c>
      <c r="B1750" s="12" t="s">
        <v>2937</v>
      </c>
      <c r="C1750" s="13">
        <v>32</v>
      </c>
      <c r="D1750" s="14">
        <v>2</v>
      </c>
      <c r="E1750" s="11">
        <v>5152.13</v>
      </c>
      <c r="F1750" s="12" t="s">
        <v>2362</v>
      </c>
      <c r="G1750" s="13" t="s">
        <v>2362</v>
      </c>
      <c r="H1750" s="14" t="s">
        <v>2386</v>
      </c>
    </row>
    <row r="1751" spans="1:8" x14ac:dyDescent="0.3">
      <c r="A1751" s="16" t="s">
        <v>1763</v>
      </c>
      <c r="B1751" s="17" t="s">
        <v>2936</v>
      </c>
      <c r="C1751" s="18">
        <v>32</v>
      </c>
      <c r="D1751" s="3">
        <v>1</v>
      </c>
      <c r="E1751" s="16">
        <v>5148.55</v>
      </c>
      <c r="F1751" s="17" t="s">
        <v>2362</v>
      </c>
      <c r="G1751" s="18" t="s">
        <v>2362</v>
      </c>
      <c r="H1751" s="3" t="s">
        <v>2581</v>
      </c>
    </row>
    <row r="1752" spans="1:8" x14ac:dyDescent="0.3">
      <c r="A1752" s="11" t="s">
        <v>1764</v>
      </c>
      <c r="B1752" s="12" t="s">
        <v>2935</v>
      </c>
      <c r="C1752" s="13">
        <v>38</v>
      </c>
      <c r="D1752" s="14">
        <v>3</v>
      </c>
      <c r="E1752" s="11">
        <v>5144.18</v>
      </c>
      <c r="F1752" s="12" t="s">
        <v>2362</v>
      </c>
      <c r="G1752" s="13" t="s">
        <v>2366</v>
      </c>
      <c r="H1752" s="14" t="s">
        <v>2364</v>
      </c>
    </row>
    <row r="1753" spans="1:8" x14ac:dyDescent="0.3">
      <c r="A1753" s="16" t="s">
        <v>1765</v>
      </c>
      <c r="B1753" s="17" t="s">
        <v>2934</v>
      </c>
      <c r="C1753" s="18">
        <v>29</v>
      </c>
      <c r="D1753" s="3">
        <v>3</v>
      </c>
      <c r="E1753" s="16">
        <v>5138.26</v>
      </c>
      <c r="F1753" s="17" t="s">
        <v>2362</v>
      </c>
      <c r="G1753" s="18" t="s">
        <v>2362</v>
      </c>
      <c r="H1753" s="3" t="s">
        <v>2364</v>
      </c>
    </row>
    <row r="1754" spans="1:8" x14ac:dyDescent="0.3">
      <c r="A1754" s="11" t="s">
        <v>1766</v>
      </c>
      <c r="B1754" s="12" t="s">
        <v>2933</v>
      </c>
      <c r="C1754" s="13">
        <v>34</v>
      </c>
      <c r="D1754" s="14">
        <v>3</v>
      </c>
      <c r="E1754" s="11">
        <v>5136.75</v>
      </c>
      <c r="F1754" s="12" t="s">
        <v>2362</v>
      </c>
      <c r="G1754" s="13" t="s">
        <v>2366</v>
      </c>
      <c r="H1754" s="14" t="s">
        <v>2364</v>
      </c>
    </row>
    <row r="1755" spans="1:8" x14ac:dyDescent="0.3">
      <c r="A1755" s="16" t="s">
        <v>1767</v>
      </c>
      <c r="B1755" s="17" t="s">
        <v>2932</v>
      </c>
      <c r="C1755" s="18">
        <v>35</v>
      </c>
      <c r="D1755" s="3">
        <v>1</v>
      </c>
      <c r="E1755" s="16">
        <v>5125.22</v>
      </c>
      <c r="F1755" s="17" t="s">
        <v>2366</v>
      </c>
      <c r="G1755" s="18" t="s">
        <v>2362</v>
      </c>
      <c r="H1755" s="3" t="s">
        <v>2371</v>
      </c>
    </row>
    <row r="1756" spans="1:8" x14ac:dyDescent="0.3">
      <c r="A1756" s="11" t="s">
        <v>1768</v>
      </c>
      <c r="B1756" s="12" t="s">
        <v>2931</v>
      </c>
      <c r="C1756" s="13">
        <v>34</v>
      </c>
      <c r="D1756" s="14">
        <v>2</v>
      </c>
      <c r="E1756" s="11">
        <v>5124.1899999999996</v>
      </c>
      <c r="F1756" s="12" t="s">
        <v>2362</v>
      </c>
      <c r="G1756" s="13" t="s">
        <v>2363</v>
      </c>
      <c r="H1756" s="14" t="s">
        <v>2364</v>
      </c>
    </row>
    <row r="1757" spans="1:8" x14ac:dyDescent="0.3">
      <c r="A1757" s="11" t="s">
        <v>1769</v>
      </c>
      <c r="B1757" s="12" t="s">
        <v>2930</v>
      </c>
      <c r="C1757" s="13">
        <v>35</v>
      </c>
      <c r="D1757" s="14">
        <v>1</v>
      </c>
      <c r="E1757" s="11">
        <v>5116.5</v>
      </c>
      <c r="F1757" s="12" t="s">
        <v>2362</v>
      </c>
      <c r="G1757" s="13" t="s">
        <v>2362</v>
      </c>
      <c r="H1757" s="14" t="s">
        <v>2371</v>
      </c>
    </row>
    <row r="1758" spans="1:8" x14ac:dyDescent="0.3">
      <c r="A1758" s="16" t="s">
        <v>1770</v>
      </c>
      <c r="B1758" s="17" t="s">
        <v>2929</v>
      </c>
      <c r="C1758" s="18">
        <v>23</v>
      </c>
      <c r="D1758" s="3">
        <v>0</v>
      </c>
      <c r="E1758" s="16">
        <v>5087.92</v>
      </c>
      <c r="F1758" s="17" t="s">
        <v>2362</v>
      </c>
      <c r="G1758" s="18" t="s">
        <v>2362</v>
      </c>
      <c r="H1758" s="3" t="s">
        <v>2849</v>
      </c>
    </row>
    <row r="1759" spans="1:8" x14ac:dyDescent="0.3">
      <c r="A1759" s="11" t="s">
        <v>1771</v>
      </c>
      <c r="B1759" s="12" t="s">
        <v>2928</v>
      </c>
      <c r="C1759" s="13">
        <v>25</v>
      </c>
      <c r="D1759" s="14">
        <v>5</v>
      </c>
      <c r="E1759" s="11">
        <v>5080.1000000000004</v>
      </c>
      <c r="F1759" s="12" t="s">
        <v>2363</v>
      </c>
      <c r="G1759" s="13" t="s">
        <v>2362</v>
      </c>
      <c r="H1759" s="14" t="s">
        <v>2386</v>
      </c>
    </row>
    <row r="1760" spans="1:8" x14ac:dyDescent="0.3">
      <c r="A1760" s="16" t="s">
        <v>1772</v>
      </c>
      <c r="B1760" s="17" t="s">
        <v>2927</v>
      </c>
      <c r="C1760" s="18">
        <v>44</v>
      </c>
      <c r="D1760" s="3">
        <v>2</v>
      </c>
      <c r="E1760" s="16">
        <v>5077.1899999999996</v>
      </c>
      <c r="F1760" s="17" t="s">
        <v>2362</v>
      </c>
      <c r="G1760" s="18" t="s">
        <v>2363</v>
      </c>
      <c r="H1760" s="3" t="s">
        <v>2371</v>
      </c>
    </row>
    <row r="1761" spans="1:8" x14ac:dyDescent="0.3">
      <c r="A1761" s="11" t="s">
        <v>1773</v>
      </c>
      <c r="B1761" s="12" t="s">
        <v>2926</v>
      </c>
      <c r="C1761" s="13">
        <v>29</v>
      </c>
      <c r="D1761" s="14">
        <v>0</v>
      </c>
      <c r="E1761" s="11">
        <v>5059.5600000000004</v>
      </c>
      <c r="F1761" s="12" t="s">
        <v>2362</v>
      </c>
      <c r="G1761" s="13" t="s">
        <v>2366</v>
      </c>
      <c r="H1761" s="14" t="s">
        <v>2624</v>
      </c>
    </row>
    <row r="1762" spans="1:8" x14ac:dyDescent="0.3">
      <c r="A1762" s="16" t="s">
        <v>1774</v>
      </c>
      <c r="B1762" s="17" t="s">
        <v>2925</v>
      </c>
      <c r="C1762" s="18">
        <v>42</v>
      </c>
      <c r="D1762" s="3">
        <v>2</v>
      </c>
      <c r="E1762" s="16">
        <v>5054.05</v>
      </c>
      <c r="F1762" s="17" t="s">
        <v>2362</v>
      </c>
      <c r="G1762" s="18" t="s">
        <v>2362</v>
      </c>
      <c r="H1762" s="3" t="s">
        <v>2364</v>
      </c>
    </row>
    <row r="1763" spans="1:8" x14ac:dyDescent="0.3">
      <c r="A1763" s="11" t="s">
        <v>1775</v>
      </c>
      <c r="B1763" s="12" t="s">
        <v>2924</v>
      </c>
      <c r="C1763" s="13">
        <v>25</v>
      </c>
      <c r="D1763" s="14">
        <v>0</v>
      </c>
      <c r="E1763" s="11">
        <v>5045.1499999999996</v>
      </c>
      <c r="F1763" s="12" t="s">
        <v>2362</v>
      </c>
      <c r="G1763" s="13" t="s">
        <v>2362</v>
      </c>
      <c r="H1763" s="14" t="s">
        <v>2371</v>
      </c>
    </row>
    <row r="1764" spans="1:8" x14ac:dyDescent="0.3">
      <c r="A1764" s="16" t="s">
        <v>1776</v>
      </c>
      <c r="B1764" s="17" t="s">
        <v>2923</v>
      </c>
      <c r="C1764" s="18">
        <v>21</v>
      </c>
      <c r="D1764" s="3">
        <v>0</v>
      </c>
      <c r="E1764" s="16">
        <v>5043.13</v>
      </c>
      <c r="F1764" s="17" t="s">
        <v>2362</v>
      </c>
      <c r="G1764" s="18" t="s">
        <v>2363</v>
      </c>
      <c r="H1764" s="3" t="s">
        <v>2386</v>
      </c>
    </row>
    <row r="1765" spans="1:8" x14ac:dyDescent="0.3">
      <c r="A1765" s="11" t="s">
        <v>1777</v>
      </c>
      <c r="B1765" s="12" t="s">
        <v>2922</v>
      </c>
      <c r="C1765" s="13">
        <v>25</v>
      </c>
      <c r="D1765" s="14">
        <v>0</v>
      </c>
      <c r="E1765" s="11">
        <v>5038.57</v>
      </c>
      <c r="F1765" s="12" t="s">
        <v>2362</v>
      </c>
      <c r="G1765" s="13" t="s">
        <v>2362</v>
      </c>
      <c r="H1765" s="14" t="s">
        <v>2538</v>
      </c>
    </row>
    <row r="1766" spans="1:8" x14ac:dyDescent="0.3">
      <c r="A1766" s="16" t="s">
        <v>1778</v>
      </c>
      <c r="B1766" s="17" t="s">
        <v>2921</v>
      </c>
      <c r="C1766" s="18">
        <v>36</v>
      </c>
      <c r="D1766" s="3">
        <v>3</v>
      </c>
      <c r="E1766" s="16">
        <v>5034.1000000000004</v>
      </c>
      <c r="F1766" s="17" t="s">
        <v>2362</v>
      </c>
      <c r="G1766" s="18" t="s">
        <v>2362</v>
      </c>
      <c r="H1766" s="3" t="s">
        <v>2364</v>
      </c>
    </row>
    <row r="1767" spans="1:8" x14ac:dyDescent="0.3">
      <c r="A1767" s="16" t="s">
        <v>1779</v>
      </c>
      <c r="B1767" s="17" t="s">
        <v>2920</v>
      </c>
      <c r="C1767" s="18">
        <v>31</v>
      </c>
      <c r="D1767" s="3">
        <v>2</v>
      </c>
      <c r="E1767" s="16">
        <v>5031.2700000000004</v>
      </c>
      <c r="F1767" s="17" t="s">
        <v>2363</v>
      </c>
      <c r="G1767" s="18" t="s">
        <v>2366</v>
      </c>
      <c r="H1767" s="3" t="s">
        <v>2508</v>
      </c>
    </row>
    <row r="1768" spans="1:8" x14ac:dyDescent="0.3">
      <c r="A1768" s="11" t="s">
        <v>1780</v>
      </c>
      <c r="B1768" s="12" t="s">
        <v>2919</v>
      </c>
      <c r="C1768" s="13">
        <v>37</v>
      </c>
      <c r="D1768" s="14">
        <v>0</v>
      </c>
      <c r="E1768" s="11">
        <v>5028.1499999999996</v>
      </c>
      <c r="F1768" s="12" t="s">
        <v>2366</v>
      </c>
      <c r="G1768" s="13" t="s">
        <v>2362</v>
      </c>
      <c r="H1768" s="14" t="s">
        <v>2371</v>
      </c>
    </row>
    <row r="1769" spans="1:8" x14ac:dyDescent="0.3">
      <c r="A1769" s="16" t="s">
        <v>1781</v>
      </c>
      <c r="B1769" s="17" t="s">
        <v>2918</v>
      </c>
      <c r="C1769" s="18">
        <v>34</v>
      </c>
      <c r="D1769" s="3">
        <v>1</v>
      </c>
      <c r="E1769" s="16">
        <v>5012.47</v>
      </c>
      <c r="F1769" s="17" t="s">
        <v>2362</v>
      </c>
      <c r="G1769" s="18" t="s">
        <v>2363</v>
      </c>
      <c r="H1769" s="3" t="s">
        <v>2386</v>
      </c>
    </row>
    <row r="1770" spans="1:8" x14ac:dyDescent="0.3">
      <c r="A1770" s="11" t="s">
        <v>1782</v>
      </c>
      <c r="B1770" s="12" t="s">
        <v>2917</v>
      </c>
      <c r="C1770" s="13">
        <v>34</v>
      </c>
      <c r="D1770" s="14">
        <v>1</v>
      </c>
      <c r="E1770" s="11">
        <v>5003.8500000000004</v>
      </c>
      <c r="F1770" s="12" t="s">
        <v>2362</v>
      </c>
      <c r="G1770" s="13" t="s">
        <v>2363</v>
      </c>
      <c r="H1770" s="14" t="s">
        <v>2386</v>
      </c>
    </row>
    <row r="1771" spans="1:8" x14ac:dyDescent="0.3">
      <c r="A1771" s="16" t="s">
        <v>1783</v>
      </c>
      <c r="B1771" s="17" t="s">
        <v>2916</v>
      </c>
      <c r="C1771" s="18">
        <v>45</v>
      </c>
      <c r="D1771" s="3">
        <v>2</v>
      </c>
      <c r="E1771" s="16">
        <v>5003.7700000000004</v>
      </c>
      <c r="F1771" s="17" t="s">
        <v>2362</v>
      </c>
      <c r="G1771" s="18" t="s">
        <v>2363</v>
      </c>
      <c r="H1771" s="3" t="s">
        <v>2364</v>
      </c>
    </row>
    <row r="1772" spans="1:8" x14ac:dyDescent="0.3">
      <c r="A1772" s="11" t="s">
        <v>1784</v>
      </c>
      <c r="B1772" s="12" t="s">
        <v>2915</v>
      </c>
      <c r="C1772" s="13">
        <v>34</v>
      </c>
      <c r="D1772" s="14">
        <v>1</v>
      </c>
      <c r="E1772" s="11">
        <v>5002.78</v>
      </c>
      <c r="F1772" s="12" t="s">
        <v>2362</v>
      </c>
      <c r="G1772" s="13" t="s">
        <v>2362</v>
      </c>
      <c r="H1772" s="14" t="s">
        <v>2364</v>
      </c>
    </row>
    <row r="1773" spans="1:8" x14ac:dyDescent="0.3">
      <c r="A1773" s="16" t="s">
        <v>1785</v>
      </c>
      <c r="B1773" s="17" t="s">
        <v>2914</v>
      </c>
      <c r="C1773" s="18">
        <v>21</v>
      </c>
      <c r="D1773" s="3">
        <v>0</v>
      </c>
      <c r="E1773" s="16">
        <v>4999.04</v>
      </c>
      <c r="F1773" s="17" t="s">
        <v>2362</v>
      </c>
      <c r="G1773" s="18" t="s">
        <v>2362</v>
      </c>
      <c r="H1773" s="3" t="s">
        <v>2386</v>
      </c>
    </row>
    <row r="1774" spans="1:8" x14ac:dyDescent="0.3">
      <c r="A1774" s="11" t="s">
        <v>1786</v>
      </c>
      <c r="B1774" s="12" t="s">
        <v>2913</v>
      </c>
      <c r="C1774" s="13">
        <v>34</v>
      </c>
      <c r="D1774" s="14">
        <v>0</v>
      </c>
      <c r="E1774" s="11">
        <v>4992.38</v>
      </c>
      <c r="F1774" s="12" t="s">
        <v>2362</v>
      </c>
      <c r="G1774" s="13" t="s">
        <v>2363</v>
      </c>
      <c r="H1774" s="14" t="s">
        <v>2581</v>
      </c>
    </row>
    <row r="1775" spans="1:8" x14ac:dyDescent="0.3">
      <c r="A1775" s="16" t="s">
        <v>1787</v>
      </c>
      <c r="B1775" s="17" t="s">
        <v>2912</v>
      </c>
      <c r="C1775" s="18">
        <v>49</v>
      </c>
      <c r="D1775" s="3">
        <v>0</v>
      </c>
      <c r="E1775" s="16">
        <v>4985.22</v>
      </c>
      <c r="F1775" s="17" t="s">
        <v>2362</v>
      </c>
      <c r="G1775" s="18" t="s">
        <v>2363</v>
      </c>
      <c r="H1775" s="3" t="s">
        <v>2364</v>
      </c>
    </row>
    <row r="1776" spans="1:8" x14ac:dyDescent="0.3">
      <c r="A1776" s="11" t="s">
        <v>1788</v>
      </c>
      <c r="B1776" s="12" t="s">
        <v>2911</v>
      </c>
      <c r="C1776" s="13">
        <v>31</v>
      </c>
      <c r="D1776" s="14">
        <v>2</v>
      </c>
      <c r="E1776" s="11">
        <v>4949.76</v>
      </c>
      <c r="F1776" s="12" t="s">
        <v>2362</v>
      </c>
      <c r="G1776" s="13" t="s">
        <v>2366</v>
      </c>
      <c r="H1776" s="14" t="s">
        <v>2364</v>
      </c>
    </row>
    <row r="1777" spans="1:8" x14ac:dyDescent="0.3">
      <c r="A1777" s="11" t="s">
        <v>1789</v>
      </c>
      <c r="B1777" s="12" t="s">
        <v>2910</v>
      </c>
      <c r="C1777" s="13">
        <v>48</v>
      </c>
      <c r="D1777" s="14">
        <v>0</v>
      </c>
      <c r="E1777" s="11">
        <v>4942.0600000000004</v>
      </c>
      <c r="F1777" s="12" t="s">
        <v>2362</v>
      </c>
      <c r="G1777" s="13" t="s">
        <v>2362</v>
      </c>
      <c r="H1777" s="14" t="s">
        <v>2364</v>
      </c>
    </row>
    <row r="1778" spans="1:8" x14ac:dyDescent="0.3">
      <c r="A1778" s="16" t="s">
        <v>1790</v>
      </c>
      <c r="B1778" s="17" t="s">
        <v>2909</v>
      </c>
      <c r="C1778" s="18">
        <v>31</v>
      </c>
      <c r="D1778" s="3">
        <v>2</v>
      </c>
      <c r="E1778" s="16">
        <v>4934.71</v>
      </c>
      <c r="F1778" s="17" t="s">
        <v>2362</v>
      </c>
      <c r="G1778" s="18" t="s">
        <v>2363</v>
      </c>
      <c r="H1778" s="3" t="s">
        <v>2386</v>
      </c>
    </row>
    <row r="1779" spans="1:8" x14ac:dyDescent="0.3">
      <c r="A1779" s="11" t="s">
        <v>1791</v>
      </c>
      <c r="B1779" s="12" t="s">
        <v>2908</v>
      </c>
      <c r="C1779" s="13">
        <v>31</v>
      </c>
      <c r="D1779" s="14">
        <v>2</v>
      </c>
      <c r="E1779" s="11">
        <v>4931.6499999999996</v>
      </c>
      <c r="F1779" s="12" t="s">
        <v>2362</v>
      </c>
      <c r="G1779" s="13" t="s">
        <v>2363</v>
      </c>
      <c r="H1779" s="14" t="s">
        <v>2386</v>
      </c>
    </row>
    <row r="1780" spans="1:8" x14ac:dyDescent="0.3">
      <c r="A1780" s="16" t="s">
        <v>1792</v>
      </c>
      <c r="B1780" s="17" t="s">
        <v>2907</v>
      </c>
      <c r="C1780" s="18">
        <v>29</v>
      </c>
      <c r="D1780" s="3">
        <v>2</v>
      </c>
      <c r="E1780" s="16">
        <v>4922.92</v>
      </c>
      <c r="F1780" s="17" t="s">
        <v>2362</v>
      </c>
      <c r="G1780" s="18" t="s">
        <v>2362</v>
      </c>
      <c r="H1780" s="3" t="s">
        <v>2371</v>
      </c>
    </row>
    <row r="1781" spans="1:8" x14ac:dyDescent="0.3">
      <c r="A1781" s="11" t="s">
        <v>1793</v>
      </c>
      <c r="B1781" s="12" t="s">
        <v>2543</v>
      </c>
      <c r="C1781" s="13">
        <v>20</v>
      </c>
      <c r="D1781" s="14">
        <v>5</v>
      </c>
      <c r="E1781" s="11">
        <v>4915.0600000000004</v>
      </c>
      <c r="F1781" s="12" t="s">
        <v>2362</v>
      </c>
      <c r="G1781" s="13" t="s">
        <v>2366</v>
      </c>
      <c r="H1781" s="14" t="s">
        <v>2678</v>
      </c>
    </row>
    <row r="1782" spans="1:8" x14ac:dyDescent="0.3">
      <c r="A1782" s="16" t="s">
        <v>1794</v>
      </c>
      <c r="B1782" s="17" t="s">
        <v>2906</v>
      </c>
      <c r="C1782" s="18">
        <v>41</v>
      </c>
      <c r="D1782" s="3">
        <v>1</v>
      </c>
      <c r="E1782" s="16">
        <v>4911.8900000000003</v>
      </c>
      <c r="F1782" s="17" t="s">
        <v>2362</v>
      </c>
      <c r="G1782" s="18" t="s">
        <v>2363</v>
      </c>
      <c r="H1782" s="3" t="s">
        <v>2364</v>
      </c>
    </row>
    <row r="1783" spans="1:8" x14ac:dyDescent="0.3">
      <c r="A1783" s="11" t="s">
        <v>1795</v>
      </c>
      <c r="B1783" s="12" t="s">
        <v>2905</v>
      </c>
      <c r="C1783" s="13">
        <v>29</v>
      </c>
      <c r="D1783" s="14">
        <v>2</v>
      </c>
      <c r="E1783" s="11">
        <v>4906.41</v>
      </c>
      <c r="F1783" s="12" t="s">
        <v>2362</v>
      </c>
      <c r="G1783" s="13" t="s">
        <v>2366</v>
      </c>
      <c r="H1783" s="14" t="s">
        <v>2371</v>
      </c>
    </row>
    <row r="1784" spans="1:8" x14ac:dyDescent="0.3">
      <c r="A1784" s="16" t="s">
        <v>1796</v>
      </c>
      <c r="B1784" s="17" t="s">
        <v>2904</v>
      </c>
      <c r="C1784" s="18">
        <v>34</v>
      </c>
      <c r="D1784" s="3">
        <v>1</v>
      </c>
      <c r="E1784" s="16">
        <v>4894.75</v>
      </c>
      <c r="F1784" s="17" t="s">
        <v>2363</v>
      </c>
      <c r="G1784" s="18" t="s">
        <v>2363</v>
      </c>
      <c r="H1784" s="3" t="s">
        <v>2371</v>
      </c>
    </row>
    <row r="1785" spans="1:8" x14ac:dyDescent="0.3">
      <c r="A1785" s="11" t="s">
        <v>1797</v>
      </c>
      <c r="B1785" s="12" t="s">
        <v>2903</v>
      </c>
      <c r="C1785" s="13">
        <v>32</v>
      </c>
      <c r="D1785" s="14">
        <v>3</v>
      </c>
      <c r="E1785" s="11">
        <v>4894.3900000000003</v>
      </c>
      <c r="F1785" s="12" t="s">
        <v>2362</v>
      </c>
      <c r="G1785" s="13" t="s">
        <v>2363</v>
      </c>
      <c r="H1785" s="14" t="s">
        <v>2364</v>
      </c>
    </row>
    <row r="1786" spans="1:8" x14ac:dyDescent="0.3">
      <c r="A1786" s="16" t="s">
        <v>1798</v>
      </c>
      <c r="B1786" s="17" t="s">
        <v>2786</v>
      </c>
      <c r="C1786" s="18">
        <v>33</v>
      </c>
      <c r="D1786" s="3">
        <v>2</v>
      </c>
      <c r="E1786" s="16">
        <v>4890</v>
      </c>
      <c r="F1786" s="17" t="s">
        <v>2363</v>
      </c>
      <c r="G1786" s="18" t="s">
        <v>2362</v>
      </c>
      <c r="H1786" s="3" t="s">
        <v>2364</v>
      </c>
    </row>
    <row r="1787" spans="1:8" x14ac:dyDescent="0.3">
      <c r="A1787" s="16" t="s">
        <v>1799</v>
      </c>
      <c r="B1787" s="17" t="s">
        <v>2902</v>
      </c>
      <c r="C1787" s="18">
        <v>36</v>
      </c>
      <c r="D1787" s="3">
        <v>0</v>
      </c>
      <c r="E1787" s="16">
        <v>4889.04</v>
      </c>
      <c r="F1787" s="17" t="s">
        <v>2362</v>
      </c>
      <c r="G1787" s="18" t="s">
        <v>2366</v>
      </c>
      <c r="H1787" s="3" t="s">
        <v>2364</v>
      </c>
    </row>
    <row r="1788" spans="1:8" x14ac:dyDescent="0.3">
      <c r="A1788" s="11" t="s">
        <v>1800</v>
      </c>
      <c r="B1788" s="12" t="s">
        <v>2901</v>
      </c>
      <c r="C1788" s="13">
        <v>36</v>
      </c>
      <c r="D1788" s="14">
        <v>0</v>
      </c>
      <c r="E1788" s="11">
        <v>4883.87</v>
      </c>
      <c r="F1788" s="12" t="s">
        <v>2362</v>
      </c>
      <c r="G1788" s="13" t="s">
        <v>2366</v>
      </c>
      <c r="H1788" s="14" t="s">
        <v>2386</v>
      </c>
    </row>
    <row r="1789" spans="1:8" x14ac:dyDescent="0.3">
      <c r="A1789" s="16" t="s">
        <v>1801</v>
      </c>
      <c r="B1789" s="17" t="s">
        <v>2900</v>
      </c>
      <c r="C1789" s="18">
        <v>25</v>
      </c>
      <c r="D1789" s="3">
        <v>4</v>
      </c>
      <c r="E1789" s="16">
        <v>4877.9799999999996</v>
      </c>
      <c r="F1789" s="17" t="s">
        <v>2362</v>
      </c>
      <c r="G1789" s="18" t="s">
        <v>2363</v>
      </c>
      <c r="H1789" s="3" t="s">
        <v>2371</v>
      </c>
    </row>
    <row r="1790" spans="1:8" x14ac:dyDescent="0.3">
      <c r="A1790" s="11" t="s">
        <v>1802</v>
      </c>
      <c r="B1790" s="12" t="s">
        <v>2899</v>
      </c>
      <c r="C1790" s="13">
        <v>33</v>
      </c>
      <c r="D1790" s="14">
        <v>3</v>
      </c>
      <c r="E1790" s="11">
        <v>4859.8900000000003</v>
      </c>
      <c r="F1790" s="12" t="s">
        <v>2362</v>
      </c>
      <c r="G1790" s="13" t="s">
        <v>2363</v>
      </c>
      <c r="H1790" s="14" t="s">
        <v>2386</v>
      </c>
    </row>
    <row r="1791" spans="1:8" x14ac:dyDescent="0.3">
      <c r="A1791" s="16" t="s">
        <v>1803</v>
      </c>
      <c r="B1791" s="17" t="s">
        <v>2898</v>
      </c>
      <c r="C1791" s="18">
        <v>27</v>
      </c>
      <c r="D1791" s="3">
        <v>3</v>
      </c>
      <c r="E1791" s="16">
        <v>4846.92</v>
      </c>
      <c r="F1791" s="17" t="s">
        <v>2362</v>
      </c>
      <c r="G1791" s="18" t="s">
        <v>2363</v>
      </c>
      <c r="H1791" s="3" t="s">
        <v>2678</v>
      </c>
    </row>
    <row r="1792" spans="1:8" x14ac:dyDescent="0.3">
      <c r="A1792" s="11" t="s">
        <v>1804</v>
      </c>
      <c r="B1792" s="12" t="s">
        <v>2897</v>
      </c>
      <c r="C1792" s="13">
        <v>22</v>
      </c>
      <c r="D1792" s="14">
        <v>0</v>
      </c>
      <c r="E1792" s="11">
        <v>4846.53</v>
      </c>
      <c r="F1792" s="12" t="s">
        <v>2362</v>
      </c>
      <c r="G1792" s="13" t="s">
        <v>2363</v>
      </c>
      <c r="H1792" s="14" t="s">
        <v>2624</v>
      </c>
    </row>
    <row r="1793" spans="1:8" x14ac:dyDescent="0.3">
      <c r="A1793" s="16" t="s">
        <v>1805</v>
      </c>
      <c r="B1793" s="17" t="s">
        <v>2896</v>
      </c>
      <c r="C1793" s="18">
        <v>48</v>
      </c>
      <c r="D1793" s="3">
        <v>0</v>
      </c>
      <c r="E1793" s="16">
        <v>4844.67</v>
      </c>
      <c r="F1793" s="17" t="s">
        <v>2362</v>
      </c>
      <c r="G1793" s="18" t="s">
        <v>2362</v>
      </c>
      <c r="H1793" s="3" t="s">
        <v>2364</v>
      </c>
    </row>
    <row r="1794" spans="1:8" x14ac:dyDescent="0.3">
      <c r="A1794" s="11" t="s">
        <v>1806</v>
      </c>
      <c r="B1794" s="12" t="s">
        <v>2895</v>
      </c>
      <c r="C1794" s="13">
        <v>43</v>
      </c>
      <c r="D1794" s="14">
        <v>2</v>
      </c>
      <c r="E1794" s="11">
        <v>4843.79</v>
      </c>
      <c r="F1794" s="12" t="s">
        <v>2362</v>
      </c>
      <c r="G1794" s="13" t="s">
        <v>2363</v>
      </c>
      <c r="H1794" s="14" t="s">
        <v>2364</v>
      </c>
    </row>
    <row r="1795" spans="1:8" x14ac:dyDescent="0.3">
      <c r="A1795" s="16" t="s">
        <v>1807</v>
      </c>
      <c r="B1795" s="17" t="s">
        <v>2894</v>
      </c>
      <c r="C1795" s="18">
        <v>27</v>
      </c>
      <c r="D1795" s="3">
        <v>0</v>
      </c>
      <c r="E1795" s="16">
        <v>4840.95</v>
      </c>
      <c r="F1795" s="17" t="s">
        <v>2362</v>
      </c>
      <c r="G1795" s="18" t="s">
        <v>2366</v>
      </c>
      <c r="H1795" s="3" t="s">
        <v>2624</v>
      </c>
    </row>
    <row r="1796" spans="1:8" x14ac:dyDescent="0.3">
      <c r="A1796" s="11" t="s">
        <v>1808</v>
      </c>
      <c r="B1796" s="12" t="s">
        <v>2893</v>
      </c>
      <c r="C1796" s="13">
        <v>38</v>
      </c>
      <c r="D1796" s="14">
        <v>3</v>
      </c>
      <c r="E1796" s="11">
        <v>4839.18</v>
      </c>
      <c r="F1796" s="12" t="s">
        <v>2362</v>
      </c>
      <c r="G1796" s="13" t="s">
        <v>2366</v>
      </c>
      <c r="H1796" s="14" t="s">
        <v>2371</v>
      </c>
    </row>
    <row r="1797" spans="1:8" x14ac:dyDescent="0.3">
      <c r="A1797" s="11" t="s">
        <v>1809</v>
      </c>
      <c r="B1797" s="12" t="s">
        <v>2892</v>
      </c>
      <c r="C1797" s="13">
        <v>30</v>
      </c>
      <c r="D1797" s="14">
        <v>3</v>
      </c>
      <c r="E1797" s="11">
        <v>4837.58</v>
      </c>
      <c r="F1797" s="12" t="s">
        <v>2363</v>
      </c>
      <c r="G1797" s="13" t="s">
        <v>2362</v>
      </c>
      <c r="H1797" s="14" t="s">
        <v>2364</v>
      </c>
    </row>
    <row r="1798" spans="1:8" x14ac:dyDescent="0.3">
      <c r="A1798" s="16" t="s">
        <v>1810</v>
      </c>
      <c r="B1798" s="17" t="s">
        <v>2590</v>
      </c>
      <c r="C1798" s="18">
        <v>22</v>
      </c>
      <c r="D1798" s="3">
        <v>0</v>
      </c>
      <c r="E1798" s="16">
        <v>4835.43</v>
      </c>
      <c r="F1798" s="17" t="s">
        <v>2362</v>
      </c>
      <c r="G1798" s="18" t="s">
        <v>2362</v>
      </c>
      <c r="H1798" s="3" t="s">
        <v>2624</v>
      </c>
    </row>
    <row r="1799" spans="1:8" x14ac:dyDescent="0.3">
      <c r="A1799" s="11" t="s">
        <v>1811</v>
      </c>
      <c r="B1799" s="12" t="s">
        <v>2891</v>
      </c>
      <c r="C1799" s="13">
        <v>20</v>
      </c>
      <c r="D1799" s="14">
        <v>5</v>
      </c>
      <c r="E1799" s="11">
        <v>4830.63</v>
      </c>
      <c r="F1799" s="12" t="s">
        <v>2362</v>
      </c>
      <c r="G1799" s="13" t="s">
        <v>2366</v>
      </c>
      <c r="H1799" s="14" t="s">
        <v>2386</v>
      </c>
    </row>
    <row r="1800" spans="1:8" x14ac:dyDescent="0.3">
      <c r="A1800" s="16" t="s">
        <v>1812</v>
      </c>
      <c r="B1800" s="17" t="s">
        <v>2890</v>
      </c>
      <c r="C1800" s="18">
        <v>27</v>
      </c>
      <c r="D1800" s="3">
        <v>3</v>
      </c>
      <c r="E1800" s="16">
        <v>4827.8999999999996</v>
      </c>
      <c r="F1800" s="17" t="s">
        <v>2366</v>
      </c>
      <c r="G1800" s="18" t="s">
        <v>2362</v>
      </c>
      <c r="H1800" s="3" t="s">
        <v>2364</v>
      </c>
    </row>
    <row r="1801" spans="1:8" x14ac:dyDescent="0.3">
      <c r="A1801" s="11" t="s">
        <v>1813</v>
      </c>
      <c r="B1801" s="12" t="s">
        <v>2889</v>
      </c>
      <c r="C1801" s="13">
        <v>41</v>
      </c>
      <c r="D1801" s="14">
        <v>1</v>
      </c>
      <c r="E1801" s="11">
        <v>4827.1000000000004</v>
      </c>
      <c r="F1801" s="12" t="s">
        <v>2362</v>
      </c>
      <c r="G1801" s="13" t="s">
        <v>2366</v>
      </c>
      <c r="H1801" s="14" t="s">
        <v>2364</v>
      </c>
    </row>
    <row r="1802" spans="1:8" x14ac:dyDescent="0.3">
      <c r="A1802" s="16" t="s">
        <v>1814</v>
      </c>
      <c r="B1802" s="17" t="s">
        <v>2888</v>
      </c>
      <c r="C1802" s="18">
        <v>44</v>
      </c>
      <c r="D1802" s="3">
        <v>2</v>
      </c>
      <c r="E1802" s="16">
        <v>4812.34</v>
      </c>
      <c r="F1802" s="17" t="s">
        <v>2362</v>
      </c>
      <c r="G1802" s="18" t="s">
        <v>2363</v>
      </c>
      <c r="H1802" s="3" t="s">
        <v>2364</v>
      </c>
    </row>
    <row r="1803" spans="1:8" x14ac:dyDescent="0.3">
      <c r="A1803" s="11" t="s">
        <v>1815</v>
      </c>
      <c r="B1803" s="12" t="s">
        <v>2887</v>
      </c>
      <c r="C1803" s="13">
        <v>33</v>
      </c>
      <c r="D1803" s="14">
        <v>1</v>
      </c>
      <c r="E1803" s="11">
        <v>4795.66</v>
      </c>
      <c r="F1803" s="12" t="s">
        <v>2362</v>
      </c>
      <c r="G1803" s="13" t="s">
        <v>2366</v>
      </c>
      <c r="H1803" s="14" t="s">
        <v>2364</v>
      </c>
    </row>
    <row r="1804" spans="1:8" x14ac:dyDescent="0.3">
      <c r="A1804" s="16" t="s">
        <v>1816</v>
      </c>
      <c r="B1804" s="17" t="s">
        <v>2886</v>
      </c>
      <c r="C1804" s="18">
        <v>35</v>
      </c>
      <c r="D1804" s="3">
        <v>3</v>
      </c>
      <c r="E1804" s="16">
        <v>4787.42</v>
      </c>
      <c r="F1804" s="17" t="s">
        <v>2362</v>
      </c>
      <c r="G1804" s="18" t="s">
        <v>2363</v>
      </c>
      <c r="H1804" s="3" t="s">
        <v>2364</v>
      </c>
    </row>
    <row r="1805" spans="1:8" x14ac:dyDescent="0.3">
      <c r="A1805" s="11" t="s">
        <v>1817</v>
      </c>
      <c r="B1805" s="12" t="s">
        <v>2885</v>
      </c>
      <c r="C1805" s="13">
        <v>33</v>
      </c>
      <c r="D1805" s="14">
        <v>1</v>
      </c>
      <c r="E1805" s="11">
        <v>4779.6000000000004</v>
      </c>
      <c r="F1805" s="12" t="s">
        <v>2362</v>
      </c>
      <c r="G1805" s="13" t="s">
        <v>2363</v>
      </c>
      <c r="H1805" s="14" t="s">
        <v>2364</v>
      </c>
    </row>
    <row r="1806" spans="1:8" x14ac:dyDescent="0.3">
      <c r="A1806" s="16" t="s">
        <v>1818</v>
      </c>
      <c r="B1806" s="17" t="s">
        <v>2884</v>
      </c>
      <c r="C1806" s="18">
        <v>33</v>
      </c>
      <c r="D1806" s="3">
        <v>1</v>
      </c>
      <c r="E1806" s="16">
        <v>4766.0200000000004</v>
      </c>
      <c r="F1806" s="17" t="s">
        <v>2362</v>
      </c>
      <c r="G1806" s="18" t="s">
        <v>2363</v>
      </c>
      <c r="H1806" s="3" t="s">
        <v>2386</v>
      </c>
    </row>
    <row r="1807" spans="1:8" x14ac:dyDescent="0.3">
      <c r="A1807" s="11" t="s">
        <v>1819</v>
      </c>
      <c r="B1807" s="12" t="s">
        <v>2883</v>
      </c>
      <c r="C1807" s="13">
        <v>35</v>
      </c>
      <c r="D1807" s="14">
        <v>1</v>
      </c>
      <c r="E1807" s="11">
        <v>4762.33</v>
      </c>
      <c r="F1807" s="12" t="s">
        <v>2363</v>
      </c>
      <c r="G1807" s="13" t="s">
        <v>2363</v>
      </c>
      <c r="H1807" s="14" t="s">
        <v>2386</v>
      </c>
    </row>
    <row r="1808" spans="1:8" x14ac:dyDescent="0.3">
      <c r="A1808" s="16" t="s">
        <v>1820</v>
      </c>
      <c r="B1808" s="17" t="s">
        <v>2882</v>
      </c>
      <c r="C1808" s="18">
        <v>30</v>
      </c>
      <c r="D1808" s="3">
        <v>2</v>
      </c>
      <c r="E1808" s="16">
        <v>4753.6400000000003</v>
      </c>
      <c r="F1808" s="17" t="s">
        <v>2362</v>
      </c>
      <c r="G1808" s="18" t="s">
        <v>2363</v>
      </c>
      <c r="H1808" s="3" t="s">
        <v>2364</v>
      </c>
    </row>
    <row r="1809" spans="1:8" x14ac:dyDescent="0.3">
      <c r="A1809" s="11" t="s">
        <v>1821</v>
      </c>
      <c r="B1809" s="12" t="s">
        <v>2881</v>
      </c>
      <c r="C1809" s="13">
        <v>35</v>
      </c>
      <c r="D1809" s="14">
        <v>1</v>
      </c>
      <c r="E1809" s="11">
        <v>4751.07</v>
      </c>
      <c r="F1809" s="12" t="s">
        <v>2363</v>
      </c>
      <c r="G1809" s="13" t="s">
        <v>2366</v>
      </c>
      <c r="H1809" s="14" t="s">
        <v>2386</v>
      </c>
    </row>
    <row r="1810" spans="1:8" x14ac:dyDescent="0.3">
      <c r="A1810" s="16" t="s">
        <v>1822</v>
      </c>
      <c r="B1810" s="17" t="s">
        <v>2880</v>
      </c>
      <c r="C1810" s="18">
        <v>35</v>
      </c>
      <c r="D1810" s="3">
        <v>1</v>
      </c>
      <c r="E1810" s="16">
        <v>4747.05</v>
      </c>
      <c r="F1810" s="17" t="s">
        <v>2362</v>
      </c>
      <c r="G1810" s="18" t="s">
        <v>2362</v>
      </c>
      <c r="H1810" s="3" t="s">
        <v>2364</v>
      </c>
    </row>
    <row r="1811" spans="1:8" x14ac:dyDescent="0.3">
      <c r="A1811" s="11" t="s">
        <v>1823</v>
      </c>
      <c r="B1811" s="12" t="s">
        <v>2879</v>
      </c>
      <c r="C1811" s="13">
        <v>36</v>
      </c>
      <c r="D1811" s="14">
        <v>1</v>
      </c>
      <c r="E1811" s="11">
        <v>4746.34</v>
      </c>
      <c r="F1811" s="12" t="s">
        <v>2362</v>
      </c>
      <c r="G1811" s="13" t="s">
        <v>2362</v>
      </c>
      <c r="H1811" s="14" t="s">
        <v>2386</v>
      </c>
    </row>
    <row r="1812" spans="1:8" x14ac:dyDescent="0.3">
      <c r="A1812" s="16" t="s">
        <v>1824</v>
      </c>
      <c r="B1812" s="17" t="s">
        <v>2878</v>
      </c>
      <c r="C1812" s="18">
        <v>18</v>
      </c>
      <c r="D1812" s="3">
        <v>0</v>
      </c>
      <c r="E1812" s="16">
        <v>4740.78</v>
      </c>
      <c r="F1812" s="17" t="s">
        <v>2362</v>
      </c>
      <c r="G1812" s="18" t="s">
        <v>2363</v>
      </c>
      <c r="H1812" s="3" t="s">
        <v>2624</v>
      </c>
    </row>
    <row r="1813" spans="1:8" x14ac:dyDescent="0.3">
      <c r="A1813" s="11" t="s">
        <v>1825</v>
      </c>
      <c r="B1813" s="12" t="s">
        <v>2877</v>
      </c>
      <c r="C1813" s="13">
        <v>31</v>
      </c>
      <c r="D1813" s="14">
        <v>1</v>
      </c>
      <c r="E1813" s="11">
        <v>4738.2700000000004</v>
      </c>
      <c r="F1813" s="12" t="s">
        <v>2362</v>
      </c>
      <c r="G1813" s="13" t="s">
        <v>2363</v>
      </c>
      <c r="H1813" s="14" t="s">
        <v>2371</v>
      </c>
    </row>
    <row r="1814" spans="1:8" x14ac:dyDescent="0.3">
      <c r="A1814" s="16" t="s">
        <v>1826</v>
      </c>
      <c r="B1814" s="17" t="s">
        <v>2876</v>
      </c>
      <c r="C1814" s="18">
        <v>36</v>
      </c>
      <c r="D1814" s="3">
        <v>3</v>
      </c>
      <c r="E1814" s="16">
        <v>4734.6400000000003</v>
      </c>
      <c r="F1814" s="17" t="s">
        <v>2362</v>
      </c>
      <c r="G1814" s="18" t="s">
        <v>2366</v>
      </c>
      <c r="H1814" s="3" t="s">
        <v>2364</v>
      </c>
    </row>
    <row r="1815" spans="1:8" x14ac:dyDescent="0.3">
      <c r="A1815" s="11" t="s">
        <v>1827</v>
      </c>
      <c r="B1815" s="12" t="s">
        <v>2875</v>
      </c>
      <c r="C1815" s="13">
        <v>42</v>
      </c>
      <c r="D1815" s="14">
        <v>2</v>
      </c>
      <c r="E1815" s="11">
        <v>4728.71</v>
      </c>
      <c r="F1815" s="12" t="s">
        <v>2362</v>
      </c>
      <c r="G1815" s="13" t="s">
        <v>2363</v>
      </c>
      <c r="H1815" s="14" t="s">
        <v>2371</v>
      </c>
    </row>
    <row r="1816" spans="1:8" x14ac:dyDescent="0.3">
      <c r="A1816" s="16" t="s">
        <v>1828</v>
      </c>
      <c r="B1816" s="17" t="s">
        <v>2762</v>
      </c>
      <c r="C1816" s="18">
        <v>28</v>
      </c>
      <c r="D1816" s="3">
        <v>2</v>
      </c>
      <c r="E1816" s="16">
        <v>4719.74</v>
      </c>
      <c r="F1816" s="17" t="s">
        <v>2362</v>
      </c>
      <c r="G1816" s="18" t="s">
        <v>2366</v>
      </c>
      <c r="H1816" s="3" t="s">
        <v>2371</v>
      </c>
    </row>
    <row r="1817" spans="1:8" x14ac:dyDescent="0.3">
      <c r="A1817" s="16" t="s">
        <v>1829</v>
      </c>
      <c r="B1817" s="17" t="s">
        <v>2874</v>
      </c>
      <c r="C1817" s="18">
        <v>30</v>
      </c>
      <c r="D1817" s="3">
        <v>1</v>
      </c>
      <c r="E1817" s="16">
        <v>4719.5200000000004</v>
      </c>
      <c r="F1817" s="17" t="s">
        <v>2362</v>
      </c>
      <c r="G1817" s="18" t="s">
        <v>2362</v>
      </c>
      <c r="H1817" s="3" t="s">
        <v>2581</v>
      </c>
    </row>
    <row r="1818" spans="1:8" x14ac:dyDescent="0.3">
      <c r="A1818" s="11" t="s">
        <v>1830</v>
      </c>
      <c r="B1818" s="12" t="s">
        <v>2873</v>
      </c>
      <c r="C1818" s="13">
        <v>30</v>
      </c>
      <c r="D1818" s="14">
        <v>1</v>
      </c>
      <c r="E1818" s="11">
        <v>4718.2</v>
      </c>
      <c r="F1818" s="12" t="s">
        <v>2362</v>
      </c>
      <c r="G1818" s="13" t="s">
        <v>2363</v>
      </c>
      <c r="H1818" s="14" t="s">
        <v>2581</v>
      </c>
    </row>
    <row r="1819" spans="1:8" x14ac:dyDescent="0.3">
      <c r="A1819" s="16" t="s">
        <v>1831</v>
      </c>
      <c r="B1819" s="17" t="s">
        <v>2872</v>
      </c>
      <c r="C1819" s="18">
        <v>41</v>
      </c>
      <c r="D1819" s="3">
        <v>1</v>
      </c>
      <c r="E1819" s="16">
        <v>4712.12</v>
      </c>
      <c r="F1819" s="17" t="s">
        <v>2362</v>
      </c>
      <c r="G1819" s="18" t="s">
        <v>2363</v>
      </c>
      <c r="H1819" s="3" t="s">
        <v>2386</v>
      </c>
    </row>
    <row r="1820" spans="1:8" x14ac:dyDescent="0.3">
      <c r="A1820" s="11" t="s">
        <v>1832</v>
      </c>
      <c r="B1820" s="12" t="s">
        <v>2871</v>
      </c>
      <c r="C1820" s="13">
        <v>45</v>
      </c>
      <c r="D1820" s="14">
        <v>2</v>
      </c>
      <c r="E1820" s="11">
        <v>4699.47</v>
      </c>
      <c r="F1820" s="12" t="s">
        <v>2362</v>
      </c>
      <c r="G1820" s="13" t="s">
        <v>2363</v>
      </c>
      <c r="H1820" s="14" t="s">
        <v>2364</v>
      </c>
    </row>
    <row r="1821" spans="1:8" x14ac:dyDescent="0.3">
      <c r="A1821" s="16" t="s">
        <v>1833</v>
      </c>
      <c r="B1821" s="17" t="s">
        <v>2870</v>
      </c>
      <c r="C1821" s="18">
        <v>19</v>
      </c>
      <c r="D1821" s="3">
        <v>5</v>
      </c>
      <c r="E1821" s="16">
        <v>4687.8</v>
      </c>
      <c r="F1821" s="17" t="s">
        <v>2362</v>
      </c>
      <c r="G1821" s="18" t="s">
        <v>2363</v>
      </c>
      <c r="H1821" s="3" t="s">
        <v>2386</v>
      </c>
    </row>
    <row r="1822" spans="1:8" x14ac:dyDescent="0.3">
      <c r="A1822" s="11" t="s">
        <v>1834</v>
      </c>
      <c r="B1822" s="12" t="s">
        <v>2869</v>
      </c>
      <c r="C1822" s="13">
        <v>32</v>
      </c>
      <c r="D1822" s="14">
        <v>2</v>
      </c>
      <c r="E1822" s="11">
        <v>4686.3900000000003</v>
      </c>
      <c r="F1822" s="12" t="s">
        <v>2363</v>
      </c>
      <c r="G1822" s="13" t="s">
        <v>2363</v>
      </c>
      <c r="H1822" s="14" t="s">
        <v>2364</v>
      </c>
    </row>
    <row r="1823" spans="1:8" x14ac:dyDescent="0.3">
      <c r="A1823" s="16" t="s">
        <v>1835</v>
      </c>
      <c r="B1823" s="17" t="s">
        <v>2868</v>
      </c>
      <c r="C1823" s="18">
        <v>19</v>
      </c>
      <c r="D1823" s="3">
        <v>0</v>
      </c>
      <c r="E1823" s="16">
        <v>4678.8</v>
      </c>
      <c r="F1823" s="17" t="s">
        <v>2362</v>
      </c>
      <c r="G1823" s="18" t="s">
        <v>2366</v>
      </c>
      <c r="H1823" s="3" t="s">
        <v>2624</v>
      </c>
    </row>
    <row r="1824" spans="1:8" x14ac:dyDescent="0.3">
      <c r="A1824" s="11" t="s">
        <v>1836</v>
      </c>
      <c r="B1824" s="12" t="s">
        <v>2867</v>
      </c>
      <c r="C1824" s="13">
        <v>43</v>
      </c>
      <c r="D1824" s="14">
        <v>2</v>
      </c>
      <c r="E1824" s="11">
        <v>4674.2</v>
      </c>
      <c r="F1824" s="12" t="s">
        <v>2362</v>
      </c>
      <c r="G1824" s="13" t="s">
        <v>2366</v>
      </c>
      <c r="H1824" s="14" t="s">
        <v>2364</v>
      </c>
    </row>
    <row r="1825" spans="1:8" x14ac:dyDescent="0.3">
      <c r="A1825" s="16" t="s">
        <v>1837</v>
      </c>
      <c r="B1825" s="17" t="s">
        <v>2866</v>
      </c>
      <c r="C1825" s="18">
        <v>32</v>
      </c>
      <c r="D1825" s="3">
        <v>2</v>
      </c>
      <c r="E1825" s="16">
        <v>4673.3900000000003</v>
      </c>
      <c r="F1825" s="17" t="s">
        <v>2362</v>
      </c>
      <c r="G1825" s="18" t="s">
        <v>2366</v>
      </c>
      <c r="H1825" s="3" t="s">
        <v>2364</v>
      </c>
    </row>
    <row r="1826" spans="1:8" x14ac:dyDescent="0.3">
      <c r="A1826" s="11" t="s">
        <v>1838</v>
      </c>
      <c r="B1826" s="12" t="s">
        <v>2865</v>
      </c>
      <c r="C1826" s="13">
        <v>32</v>
      </c>
      <c r="D1826" s="14">
        <v>2</v>
      </c>
      <c r="E1826" s="11">
        <v>4670.6400000000003</v>
      </c>
      <c r="F1826" s="12" t="s">
        <v>2362</v>
      </c>
      <c r="G1826" s="13" t="s">
        <v>2362</v>
      </c>
      <c r="H1826" s="14" t="s">
        <v>2386</v>
      </c>
    </row>
    <row r="1827" spans="1:8" x14ac:dyDescent="0.3">
      <c r="A1827" s="11" t="s">
        <v>1839</v>
      </c>
      <c r="B1827" s="12" t="s">
        <v>2864</v>
      </c>
      <c r="C1827" s="13">
        <v>32</v>
      </c>
      <c r="D1827" s="14">
        <v>1</v>
      </c>
      <c r="E1827" s="11">
        <v>4667.6099999999997</v>
      </c>
      <c r="F1827" s="12" t="s">
        <v>2363</v>
      </c>
      <c r="G1827" s="13" t="s">
        <v>2363</v>
      </c>
      <c r="H1827" s="14" t="s">
        <v>2508</v>
      </c>
    </row>
    <row r="1828" spans="1:8" x14ac:dyDescent="0.3">
      <c r="A1828" s="16" t="s">
        <v>1840</v>
      </c>
      <c r="B1828" s="17" t="s">
        <v>2863</v>
      </c>
      <c r="C1828" s="18">
        <v>26</v>
      </c>
      <c r="D1828" s="3">
        <v>3</v>
      </c>
      <c r="E1828" s="16">
        <v>4661.29</v>
      </c>
      <c r="F1828" s="17" t="s">
        <v>2362</v>
      </c>
      <c r="G1828" s="18" t="s">
        <v>2366</v>
      </c>
      <c r="H1828" s="3" t="s">
        <v>2678</v>
      </c>
    </row>
    <row r="1829" spans="1:8" x14ac:dyDescent="0.3">
      <c r="A1829" s="11" t="s">
        <v>1841</v>
      </c>
      <c r="B1829" s="12" t="s">
        <v>2862</v>
      </c>
      <c r="C1829" s="13">
        <v>37</v>
      </c>
      <c r="D1829" s="14">
        <v>0</v>
      </c>
      <c r="E1829" s="11">
        <v>4646.76</v>
      </c>
      <c r="F1829" s="12" t="s">
        <v>2366</v>
      </c>
      <c r="G1829" s="13" t="s">
        <v>2366</v>
      </c>
      <c r="H1829" s="14" t="s">
        <v>2386</v>
      </c>
    </row>
    <row r="1830" spans="1:8" x14ac:dyDescent="0.3">
      <c r="A1830" s="16" t="s">
        <v>1842</v>
      </c>
      <c r="B1830" s="17" t="s">
        <v>2861</v>
      </c>
      <c r="C1830" s="18">
        <v>24</v>
      </c>
      <c r="D1830" s="3">
        <v>3</v>
      </c>
      <c r="E1830" s="16">
        <v>4618.08</v>
      </c>
      <c r="F1830" s="17" t="s">
        <v>2362</v>
      </c>
      <c r="G1830" s="18" t="s">
        <v>2366</v>
      </c>
      <c r="H1830" s="3" t="s">
        <v>2371</v>
      </c>
    </row>
    <row r="1831" spans="1:8" x14ac:dyDescent="0.3">
      <c r="A1831" s="11" t="s">
        <v>1843</v>
      </c>
      <c r="B1831" s="12" t="s">
        <v>2860</v>
      </c>
      <c r="C1831" s="13">
        <v>22</v>
      </c>
      <c r="D1831" s="14">
        <v>0</v>
      </c>
      <c r="E1831" s="11">
        <v>4608.03</v>
      </c>
      <c r="F1831" s="12" t="s">
        <v>2362</v>
      </c>
      <c r="G1831" s="13" t="s">
        <v>2363</v>
      </c>
      <c r="H1831" s="14" t="s">
        <v>2386</v>
      </c>
    </row>
    <row r="1832" spans="1:8" x14ac:dyDescent="0.3">
      <c r="A1832" s="16" t="s">
        <v>1844</v>
      </c>
      <c r="B1832" s="17" t="s">
        <v>2859</v>
      </c>
      <c r="C1832" s="18">
        <v>33</v>
      </c>
      <c r="D1832" s="3">
        <v>0</v>
      </c>
      <c r="E1832" s="16">
        <v>4571.41</v>
      </c>
      <c r="F1832" s="17" t="s">
        <v>2362</v>
      </c>
      <c r="G1832" s="18" t="s">
        <v>2362</v>
      </c>
      <c r="H1832" s="3" t="s">
        <v>2371</v>
      </c>
    </row>
    <row r="1833" spans="1:8" x14ac:dyDescent="0.3">
      <c r="A1833" s="11" t="s">
        <v>1845</v>
      </c>
      <c r="B1833" s="12" t="s">
        <v>2858</v>
      </c>
      <c r="C1833" s="13">
        <v>26</v>
      </c>
      <c r="D1833" s="14">
        <v>2</v>
      </c>
      <c r="E1833" s="11">
        <v>4564.1899999999996</v>
      </c>
      <c r="F1833" s="12" t="s">
        <v>2362</v>
      </c>
      <c r="G1833" s="13" t="s">
        <v>2362</v>
      </c>
      <c r="H1833" s="14" t="s">
        <v>2581</v>
      </c>
    </row>
    <row r="1834" spans="1:8" x14ac:dyDescent="0.3">
      <c r="A1834" s="16" t="s">
        <v>1846</v>
      </c>
      <c r="B1834" s="17" t="s">
        <v>2857</v>
      </c>
      <c r="C1834" s="18">
        <v>32</v>
      </c>
      <c r="D1834" s="3">
        <v>1</v>
      </c>
      <c r="E1834" s="16">
        <v>4562.84</v>
      </c>
      <c r="F1834" s="17" t="s">
        <v>2362</v>
      </c>
      <c r="G1834" s="18" t="s">
        <v>2362</v>
      </c>
      <c r="H1834" s="3" t="s">
        <v>2364</v>
      </c>
    </row>
    <row r="1835" spans="1:8" x14ac:dyDescent="0.3">
      <c r="A1835" s="11" t="s">
        <v>1847</v>
      </c>
      <c r="B1835" s="12" t="s">
        <v>2856</v>
      </c>
      <c r="C1835" s="13">
        <v>18</v>
      </c>
      <c r="D1835" s="14">
        <v>4</v>
      </c>
      <c r="E1835" s="11">
        <v>4561.1899999999996</v>
      </c>
      <c r="F1835" s="12" t="s">
        <v>2362</v>
      </c>
      <c r="G1835" s="13" t="s">
        <v>2362</v>
      </c>
      <c r="H1835" s="14" t="s">
        <v>2581</v>
      </c>
    </row>
    <row r="1836" spans="1:8" x14ac:dyDescent="0.3">
      <c r="A1836" s="16" t="s">
        <v>1848</v>
      </c>
      <c r="B1836" s="17" t="s">
        <v>2855</v>
      </c>
      <c r="C1836" s="18">
        <v>32</v>
      </c>
      <c r="D1836" s="3">
        <v>0</v>
      </c>
      <c r="E1836" s="16">
        <v>4544.2299999999996</v>
      </c>
      <c r="F1836" s="17" t="s">
        <v>2362</v>
      </c>
      <c r="G1836" s="18" t="s">
        <v>2366</v>
      </c>
      <c r="H1836" s="3" t="s">
        <v>2581</v>
      </c>
    </row>
    <row r="1837" spans="1:8" x14ac:dyDescent="0.3">
      <c r="A1837" s="16" t="s">
        <v>1849</v>
      </c>
      <c r="B1837" s="17" t="s">
        <v>2854</v>
      </c>
      <c r="C1837" s="18">
        <v>34</v>
      </c>
      <c r="D1837" s="3">
        <v>1</v>
      </c>
      <c r="E1837" s="16">
        <v>4536.26</v>
      </c>
      <c r="F1837" s="17" t="s">
        <v>2362</v>
      </c>
      <c r="G1837" s="18" t="s">
        <v>2362</v>
      </c>
      <c r="H1837" s="3" t="s">
        <v>2386</v>
      </c>
    </row>
    <row r="1838" spans="1:8" x14ac:dyDescent="0.3">
      <c r="A1838" s="11" t="s">
        <v>1850</v>
      </c>
      <c r="B1838" s="12" t="s">
        <v>2853</v>
      </c>
      <c r="C1838" s="13">
        <v>29</v>
      </c>
      <c r="D1838" s="14">
        <v>2</v>
      </c>
      <c r="E1838" s="11">
        <v>4529.4799999999996</v>
      </c>
      <c r="F1838" s="12" t="s">
        <v>2362</v>
      </c>
      <c r="G1838" s="13" t="s">
        <v>2366</v>
      </c>
      <c r="H1838" s="14" t="s">
        <v>2386</v>
      </c>
    </row>
    <row r="1839" spans="1:8" x14ac:dyDescent="0.3">
      <c r="A1839" s="16" t="s">
        <v>1851</v>
      </c>
      <c r="B1839" s="17" t="s">
        <v>2852</v>
      </c>
      <c r="C1839" s="18">
        <v>30</v>
      </c>
      <c r="D1839" s="3">
        <v>1</v>
      </c>
      <c r="E1839" s="16">
        <v>4527.18</v>
      </c>
      <c r="F1839" s="17" t="s">
        <v>2362</v>
      </c>
      <c r="G1839" s="18" t="s">
        <v>2362</v>
      </c>
      <c r="H1839" s="3" t="s">
        <v>2371</v>
      </c>
    </row>
    <row r="1840" spans="1:8" x14ac:dyDescent="0.3">
      <c r="A1840" s="11" t="s">
        <v>1852</v>
      </c>
      <c r="B1840" s="12" t="s">
        <v>2851</v>
      </c>
      <c r="C1840" s="13">
        <v>34</v>
      </c>
      <c r="D1840" s="14">
        <v>0</v>
      </c>
      <c r="E1840" s="11">
        <v>4518.83</v>
      </c>
      <c r="F1840" s="12" t="s">
        <v>2362</v>
      </c>
      <c r="G1840" s="13" t="s">
        <v>2362</v>
      </c>
      <c r="H1840" s="14" t="s">
        <v>2678</v>
      </c>
    </row>
    <row r="1841" spans="1:8" x14ac:dyDescent="0.3">
      <c r="A1841" s="16" t="s">
        <v>1853</v>
      </c>
      <c r="B1841" s="17" t="s">
        <v>2850</v>
      </c>
      <c r="C1841" s="18">
        <v>35</v>
      </c>
      <c r="D1841" s="3">
        <v>3</v>
      </c>
      <c r="E1841" s="16">
        <v>4518.7700000000004</v>
      </c>
      <c r="F1841" s="17" t="s">
        <v>2362</v>
      </c>
      <c r="G1841" s="18" t="s">
        <v>2363</v>
      </c>
      <c r="H1841" s="3" t="s">
        <v>2371</v>
      </c>
    </row>
    <row r="1842" spans="1:8" x14ac:dyDescent="0.3">
      <c r="A1842" s="11" t="s">
        <v>1854</v>
      </c>
      <c r="B1842" s="12" t="s">
        <v>2848</v>
      </c>
      <c r="C1842" s="13">
        <v>19</v>
      </c>
      <c r="D1842" s="14">
        <v>0</v>
      </c>
      <c r="E1842" s="11">
        <v>4518.3999999999996</v>
      </c>
      <c r="F1842" s="12" t="s">
        <v>2362</v>
      </c>
      <c r="G1842" s="13" t="s">
        <v>2363</v>
      </c>
      <c r="H1842" s="14" t="s">
        <v>2849</v>
      </c>
    </row>
    <row r="1843" spans="1:8" x14ac:dyDescent="0.3">
      <c r="A1843" s="16" t="s">
        <v>1855</v>
      </c>
      <c r="B1843" s="17" t="s">
        <v>2847</v>
      </c>
      <c r="C1843" s="18">
        <v>42</v>
      </c>
      <c r="D1843" s="3">
        <v>2</v>
      </c>
      <c r="E1843" s="16">
        <v>4515.71</v>
      </c>
      <c r="F1843" s="17" t="s">
        <v>2362</v>
      </c>
      <c r="G1843" s="18" t="s">
        <v>2363</v>
      </c>
      <c r="H1843" s="3" t="s">
        <v>2364</v>
      </c>
    </row>
    <row r="1844" spans="1:8" x14ac:dyDescent="0.3">
      <c r="A1844" s="11" t="s">
        <v>1856</v>
      </c>
      <c r="B1844" s="12" t="s">
        <v>2846</v>
      </c>
      <c r="C1844" s="13">
        <v>40</v>
      </c>
      <c r="D1844" s="14">
        <v>3</v>
      </c>
      <c r="E1844" s="11">
        <v>4511.41</v>
      </c>
      <c r="F1844" s="12" t="s">
        <v>2362</v>
      </c>
      <c r="G1844" s="13" t="s">
        <v>2363</v>
      </c>
      <c r="H1844" s="14" t="s">
        <v>2364</v>
      </c>
    </row>
    <row r="1845" spans="1:8" x14ac:dyDescent="0.3">
      <c r="A1845" s="16" t="s">
        <v>1857</v>
      </c>
      <c r="B1845" s="17" t="s">
        <v>2845</v>
      </c>
      <c r="C1845" s="18">
        <v>25</v>
      </c>
      <c r="D1845" s="3">
        <v>4</v>
      </c>
      <c r="E1845" s="16">
        <v>4504.66</v>
      </c>
      <c r="F1845" s="17" t="s">
        <v>2366</v>
      </c>
      <c r="G1845" s="18" t="s">
        <v>2362</v>
      </c>
      <c r="H1845" s="3" t="s">
        <v>2364</v>
      </c>
    </row>
    <row r="1846" spans="1:8" x14ac:dyDescent="0.3">
      <c r="A1846" s="11" t="s">
        <v>1858</v>
      </c>
      <c r="B1846" s="12" t="s">
        <v>2844</v>
      </c>
      <c r="C1846" s="13">
        <v>34</v>
      </c>
      <c r="D1846" s="14">
        <v>0</v>
      </c>
      <c r="E1846" s="11">
        <v>4500.34</v>
      </c>
      <c r="F1846" s="12" t="s">
        <v>2362</v>
      </c>
      <c r="G1846" s="13" t="s">
        <v>2366</v>
      </c>
      <c r="H1846" s="14" t="s">
        <v>2678</v>
      </c>
    </row>
    <row r="1847" spans="1:8" x14ac:dyDescent="0.3">
      <c r="A1847" s="11" t="s">
        <v>1859</v>
      </c>
      <c r="B1847" s="12" t="s">
        <v>2843</v>
      </c>
      <c r="C1847" s="13">
        <v>30</v>
      </c>
      <c r="D1847" s="14">
        <v>0</v>
      </c>
      <c r="E1847" s="11">
        <v>4488.58</v>
      </c>
      <c r="F1847" s="12" t="s">
        <v>2362</v>
      </c>
      <c r="G1847" s="13" t="s">
        <v>2363</v>
      </c>
      <c r="H1847" s="14" t="s">
        <v>2371</v>
      </c>
    </row>
    <row r="1848" spans="1:8" x14ac:dyDescent="0.3">
      <c r="A1848" s="16" t="s">
        <v>1860</v>
      </c>
      <c r="B1848" s="17" t="s">
        <v>2420</v>
      </c>
      <c r="C1848" s="18">
        <v>18</v>
      </c>
      <c r="D1848" s="3">
        <v>0</v>
      </c>
      <c r="E1848" s="16">
        <v>4468.25</v>
      </c>
      <c r="F1848" s="17" t="s">
        <v>2362</v>
      </c>
      <c r="G1848" s="18" t="s">
        <v>2362</v>
      </c>
      <c r="H1848" s="3" t="s">
        <v>2371</v>
      </c>
    </row>
    <row r="1849" spans="1:8" x14ac:dyDescent="0.3">
      <c r="A1849" s="11" t="s">
        <v>1861</v>
      </c>
      <c r="B1849" s="12" t="s">
        <v>2842</v>
      </c>
      <c r="C1849" s="13">
        <v>23</v>
      </c>
      <c r="D1849" s="14">
        <v>3</v>
      </c>
      <c r="E1849" s="11">
        <v>4466.62</v>
      </c>
      <c r="F1849" s="12" t="s">
        <v>2362</v>
      </c>
      <c r="G1849" s="13" t="s">
        <v>2362</v>
      </c>
      <c r="H1849" s="14" t="s">
        <v>2371</v>
      </c>
    </row>
    <row r="1850" spans="1:8" x14ac:dyDescent="0.3">
      <c r="A1850" s="16" t="s">
        <v>1862</v>
      </c>
      <c r="B1850" s="17" t="s">
        <v>2841</v>
      </c>
      <c r="C1850" s="18">
        <v>31</v>
      </c>
      <c r="D1850" s="3">
        <v>2</v>
      </c>
      <c r="E1850" s="16">
        <v>4463.21</v>
      </c>
      <c r="F1850" s="17" t="s">
        <v>2363</v>
      </c>
      <c r="G1850" s="18" t="s">
        <v>2363</v>
      </c>
      <c r="H1850" s="3" t="s">
        <v>2364</v>
      </c>
    </row>
    <row r="1851" spans="1:8" x14ac:dyDescent="0.3">
      <c r="A1851" s="11" t="s">
        <v>1863</v>
      </c>
      <c r="B1851" s="12" t="s">
        <v>2840</v>
      </c>
      <c r="C1851" s="13">
        <v>32</v>
      </c>
      <c r="D1851" s="14">
        <v>1</v>
      </c>
      <c r="E1851" s="11">
        <v>4462.72</v>
      </c>
      <c r="F1851" s="12" t="s">
        <v>2362</v>
      </c>
      <c r="G1851" s="13" t="s">
        <v>2363</v>
      </c>
      <c r="H1851" s="14" t="s">
        <v>2371</v>
      </c>
    </row>
    <row r="1852" spans="1:8" x14ac:dyDescent="0.3">
      <c r="A1852" s="16" t="s">
        <v>1864</v>
      </c>
      <c r="B1852" s="17" t="s">
        <v>2839</v>
      </c>
      <c r="C1852" s="18">
        <v>32</v>
      </c>
      <c r="D1852" s="3">
        <v>1</v>
      </c>
      <c r="E1852" s="16">
        <v>4454.3999999999996</v>
      </c>
      <c r="F1852" s="17" t="s">
        <v>2362</v>
      </c>
      <c r="G1852" s="18" t="s">
        <v>2363</v>
      </c>
      <c r="H1852" s="3" t="s">
        <v>2371</v>
      </c>
    </row>
    <row r="1853" spans="1:8" x14ac:dyDescent="0.3">
      <c r="A1853" s="11" t="s">
        <v>1865</v>
      </c>
      <c r="B1853" s="12" t="s">
        <v>2838</v>
      </c>
      <c r="C1853" s="13">
        <v>28</v>
      </c>
      <c r="D1853" s="14">
        <v>3</v>
      </c>
      <c r="E1853" s="11">
        <v>4449.46</v>
      </c>
      <c r="F1853" s="12" t="s">
        <v>2366</v>
      </c>
      <c r="G1853" s="13" t="s">
        <v>2362</v>
      </c>
      <c r="H1853" s="14" t="s">
        <v>2364</v>
      </c>
    </row>
    <row r="1854" spans="1:8" x14ac:dyDescent="0.3">
      <c r="A1854" s="16" t="s">
        <v>1866</v>
      </c>
      <c r="B1854" s="17" t="s">
        <v>2837</v>
      </c>
      <c r="C1854" s="18">
        <v>31</v>
      </c>
      <c r="D1854" s="3">
        <v>1</v>
      </c>
      <c r="E1854" s="16">
        <v>4441.21</v>
      </c>
      <c r="F1854" s="17" t="s">
        <v>2366</v>
      </c>
      <c r="G1854" s="18" t="s">
        <v>2362</v>
      </c>
      <c r="H1854" s="3" t="s">
        <v>2603</v>
      </c>
    </row>
    <row r="1855" spans="1:8" x14ac:dyDescent="0.3">
      <c r="A1855" s="11" t="s">
        <v>1867</v>
      </c>
      <c r="B1855" s="12" t="s">
        <v>2836</v>
      </c>
      <c r="C1855" s="13">
        <v>28</v>
      </c>
      <c r="D1855" s="14">
        <v>2</v>
      </c>
      <c r="E1855" s="11">
        <v>4438.26</v>
      </c>
      <c r="F1855" s="12" t="s">
        <v>2362</v>
      </c>
      <c r="G1855" s="13" t="s">
        <v>2363</v>
      </c>
      <c r="H1855" s="14" t="s">
        <v>2678</v>
      </c>
    </row>
    <row r="1856" spans="1:8" x14ac:dyDescent="0.3">
      <c r="A1856" s="16" t="s">
        <v>1868</v>
      </c>
      <c r="B1856" s="17" t="s">
        <v>2835</v>
      </c>
      <c r="C1856" s="18">
        <v>28</v>
      </c>
      <c r="D1856" s="3">
        <v>2</v>
      </c>
      <c r="E1856" s="16">
        <v>4435.09</v>
      </c>
      <c r="F1856" s="17" t="s">
        <v>2363</v>
      </c>
      <c r="G1856" s="18" t="s">
        <v>2362</v>
      </c>
      <c r="H1856" s="3" t="s">
        <v>2508</v>
      </c>
    </row>
    <row r="1857" spans="1:8" x14ac:dyDescent="0.3">
      <c r="A1857" s="16" t="s">
        <v>1869</v>
      </c>
      <c r="B1857" s="17" t="s">
        <v>2834</v>
      </c>
      <c r="C1857" s="18">
        <v>29</v>
      </c>
      <c r="D1857" s="3">
        <v>2</v>
      </c>
      <c r="E1857" s="16">
        <v>4433.92</v>
      </c>
      <c r="F1857" s="17" t="s">
        <v>2362</v>
      </c>
      <c r="G1857" s="18" t="s">
        <v>2362</v>
      </c>
      <c r="H1857" s="3" t="s">
        <v>2371</v>
      </c>
    </row>
    <row r="1858" spans="1:8" x14ac:dyDescent="0.3">
      <c r="A1858" s="11" t="s">
        <v>1870</v>
      </c>
      <c r="B1858" s="12" t="s">
        <v>2833</v>
      </c>
      <c r="C1858" s="13">
        <v>29</v>
      </c>
      <c r="D1858" s="14">
        <v>2</v>
      </c>
      <c r="E1858" s="11">
        <v>4433.3900000000003</v>
      </c>
      <c r="F1858" s="12" t="s">
        <v>2362</v>
      </c>
      <c r="G1858" s="13" t="s">
        <v>2363</v>
      </c>
      <c r="H1858" s="14" t="s">
        <v>2371</v>
      </c>
    </row>
    <row r="1859" spans="1:8" x14ac:dyDescent="0.3">
      <c r="A1859" s="16" t="s">
        <v>1871</v>
      </c>
      <c r="B1859" s="17" t="s">
        <v>2832</v>
      </c>
      <c r="C1859" s="18">
        <v>28</v>
      </c>
      <c r="D1859" s="3">
        <v>2</v>
      </c>
      <c r="E1859" s="16">
        <v>4428.8900000000003</v>
      </c>
      <c r="F1859" s="17" t="s">
        <v>2363</v>
      </c>
      <c r="G1859" s="18" t="s">
        <v>2366</v>
      </c>
      <c r="H1859" s="3" t="s">
        <v>2678</v>
      </c>
    </row>
    <row r="1860" spans="1:8" x14ac:dyDescent="0.3">
      <c r="A1860" s="11" t="s">
        <v>1872</v>
      </c>
      <c r="B1860" s="12" t="s">
        <v>2830</v>
      </c>
      <c r="C1860" s="13">
        <v>30</v>
      </c>
      <c r="D1860" s="14">
        <v>0</v>
      </c>
      <c r="E1860" s="11">
        <v>4420.95</v>
      </c>
      <c r="F1860" s="12" t="s">
        <v>2362</v>
      </c>
      <c r="G1860" s="13" t="s">
        <v>2363</v>
      </c>
      <c r="H1860" s="14" t="s">
        <v>2831</v>
      </c>
    </row>
    <row r="1861" spans="1:8" x14ac:dyDescent="0.3">
      <c r="A1861" s="16" t="s">
        <v>1873</v>
      </c>
      <c r="B1861" s="17" t="s">
        <v>2829</v>
      </c>
      <c r="C1861" s="18">
        <v>34</v>
      </c>
      <c r="D1861" s="3">
        <v>0</v>
      </c>
      <c r="E1861" s="16">
        <v>4415.16</v>
      </c>
      <c r="F1861" s="17" t="s">
        <v>2362</v>
      </c>
      <c r="G1861" s="18" t="s">
        <v>2366</v>
      </c>
      <c r="H1861" s="3" t="s">
        <v>2364</v>
      </c>
    </row>
    <row r="1862" spans="1:8" x14ac:dyDescent="0.3">
      <c r="A1862" s="11" t="s">
        <v>1874</v>
      </c>
      <c r="B1862" s="12" t="s">
        <v>2828</v>
      </c>
      <c r="C1862" s="13">
        <v>36</v>
      </c>
      <c r="D1862" s="14">
        <v>0</v>
      </c>
      <c r="E1862" s="11">
        <v>4402.2299999999996</v>
      </c>
      <c r="F1862" s="12" t="s">
        <v>2362</v>
      </c>
      <c r="G1862" s="13" t="s">
        <v>2362</v>
      </c>
      <c r="H1862" s="14" t="s">
        <v>2386</v>
      </c>
    </row>
    <row r="1863" spans="1:8" x14ac:dyDescent="0.3">
      <c r="A1863" s="16" t="s">
        <v>1875</v>
      </c>
      <c r="B1863" s="17" t="s">
        <v>2827</v>
      </c>
      <c r="C1863" s="18">
        <v>36</v>
      </c>
      <c r="D1863" s="3">
        <v>0</v>
      </c>
      <c r="E1863" s="16">
        <v>4399.7299999999996</v>
      </c>
      <c r="F1863" s="17" t="s">
        <v>2363</v>
      </c>
      <c r="G1863" s="18" t="s">
        <v>2362</v>
      </c>
      <c r="H1863" s="3" t="s">
        <v>2364</v>
      </c>
    </row>
    <row r="1864" spans="1:8" x14ac:dyDescent="0.3">
      <c r="A1864" s="11" t="s">
        <v>1876</v>
      </c>
      <c r="B1864" s="12" t="s">
        <v>2826</v>
      </c>
      <c r="C1864" s="13">
        <v>34</v>
      </c>
      <c r="D1864" s="14">
        <v>3</v>
      </c>
      <c r="E1864" s="11">
        <v>4397.3100000000004</v>
      </c>
      <c r="F1864" s="12" t="s">
        <v>2362</v>
      </c>
      <c r="G1864" s="13" t="s">
        <v>2362</v>
      </c>
      <c r="H1864" s="14" t="s">
        <v>2364</v>
      </c>
    </row>
    <row r="1865" spans="1:8" x14ac:dyDescent="0.3">
      <c r="A1865" s="16" t="s">
        <v>1877</v>
      </c>
      <c r="B1865" s="17" t="s">
        <v>2825</v>
      </c>
      <c r="C1865" s="18">
        <v>40</v>
      </c>
      <c r="D1865" s="3">
        <v>3</v>
      </c>
      <c r="E1865" s="16">
        <v>4392.7</v>
      </c>
      <c r="F1865" s="17" t="s">
        <v>2362</v>
      </c>
      <c r="G1865" s="18" t="s">
        <v>2362</v>
      </c>
      <c r="H1865" s="3" t="s">
        <v>2364</v>
      </c>
    </row>
    <row r="1866" spans="1:8" x14ac:dyDescent="0.3">
      <c r="A1866" s="11" t="s">
        <v>1878</v>
      </c>
      <c r="B1866" s="12" t="s">
        <v>2824</v>
      </c>
      <c r="C1866" s="13">
        <v>25</v>
      </c>
      <c r="D1866" s="14">
        <v>3</v>
      </c>
      <c r="E1866" s="11">
        <v>4391.6499999999996</v>
      </c>
      <c r="F1866" s="12" t="s">
        <v>2362</v>
      </c>
      <c r="G1866" s="13" t="s">
        <v>2362</v>
      </c>
      <c r="H1866" s="14" t="s">
        <v>2386</v>
      </c>
    </row>
    <row r="1867" spans="1:8" x14ac:dyDescent="0.3">
      <c r="A1867" s="11" t="s">
        <v>1879</v>
      </c>
      <c r="B1867" s="12" t="s">
        <v>2823</v>
      </c>
      <c r="C1867" s="13">
        <v>32</v>
      </c>
      <c r="D1867" s="14">
        <v>0</v>
      </c>
      <c r="E1867" s="11">
        <v>4357.04</v>
      </c>
      <c r="F1867" s="12" t="s">
        <v>2362</v>
      </c>
      <c r="G1867" s="13" t="s">
        <v>2363</v>
      </c>
      <c r="H1867" s="14" t="s">
        <v>2371</v>
      </c>
    </row>
    <row r="1868" spans="1:8" x14ac:dyDescent="0.3">
      <c r="A1868" s="16" t="s">
        <v>1880</v>
      </c>
      <c r="B1868" s="17" t="s">
        <v>2822</v>
      </c>
      <c r="C1868" s="18">
        <v>31</v>
      </c>
      <c r="D1868" s="3">
        <v>1</v>
      </c>
      <c r="E1868" s="16">
        <v>4350.51</v>
      </c>
      <c r="F1868" s="17" t="s">
        <v>2362</v>
      </c>
      <c r="G1868" s="18" t="s">
        <v>2362</v>
      </c>
      <c r="H1868" s="3" t="s">
        <v>2364</v>
      </c>
    </row>
    <row r="1869" spans="1:8" x14ac:dyDescent="0.3">
      <c r="A1869" s="11" t="s">
        <v>1881</v>
      </c>
      <c r="B1869" s="12" t="s">
        <v>2821</v>
      </c>
      <c r="C1869" s="13">
        <v>28</v>
      </c>
      <c r="D1869" s="14">
        <v>2</v>
      </c>
      <c r="E1869" s="11">
        <v>4349.46</v>
      </c>
      <c r="F1869" s="12" t="s">
        <v>2362</v>
      </c>
      <c r="G1869" s="13" t="s">
        <v>2362</v>
      </c>
      <c r="H1869" s="14" t="s">
        <v>2364</v>
      </c>
    </row>
    <row r="1870" spans="1:8" x14ac:dyDescent="0.3">
      <c r="A1870" s="16" t="s">
        <v>1882</v>
      </c>
      <c r="B1870" s="17" t="s">
        <v>2820</v>
      </c>
      <c r="C1870" s="18">
        <v>32</v>
      </c>
      <c r="D1870" s="3">
        <v>0</v>
      </c>
      <c r="E1870" s="16">
        <v>4347.0200000000004</v>
      </c>
      <c r="F1870" s="17" t="s">
        <v>2362</v>
      </c>
      <c r="G1870" s="18" t="s">
        <v>2366</v>
      </c>
      <c r="H1870" s="3" t="s">
        <v>2581</v>
      </c>
    </row>
    <row r="1871" spans="1:8" x14ac:dyDescent="0.3">
      <c r="A1871" s="11" t="s">
        <v>1883</v>
      </c>
      <c r="B1871" s="12" t="s">
        <v>2819</v>
      </c>
      <c r="C1871" s="13">
        <v>28</v>
      </c>
      <c r="D1871" s="14">
        <v>2</v>
      </c>
      <c r="E1871" s="11">
        <v>4340.4399999999996</v>
      </c>
      <c r="F1871" s="12" t="s">
        <v>2362</v>
      </c>
      <c r="G1871" s="13" t="s">
        <v>2366</v>
      </c>
      <c r="H1871" s="14" t="s">
        <v>2364</v>
      </c>
    </row>
    <row r="1872" spans="1:8" x14ac:dyDescent="0.3">
      <c r="A1872" s="16" t="s">
        <v>1884</v>
      </c>
      <c r="B1872" s="17" t="s">
        <v>2818</v>
      </c>
      <c r="C1872" s="18">
        <v>28</v>
      </c>
      <c r="D1872" s="3">
        <v>1</v>
      </c>
      <c r="E1872" s="16">
        <v>4337.74</v>
      </c>
      <c r="F1872" s="17" t="s">
        <v>2362</v>
      </c>
      <c r="G1872" s="18" t="s">
        <v>2366</v>
      </c>
      <c r="H1872" s="3" t="s">
        <v>2581</v>
      </c>
    </row>
    <row r="1873" spans="1:8" x14ac:dyDescent="0.3">
      <c r="A1873" s="11" t="s">
        <v>1885</v>
      </c>
      <c r="B1873" s="12" t="s">
        <v>2817</v>
      </c>
      <c r="C1873" s="13">
        <v>34</v>
      </c>
      <c r="D1873" s="14">
        <v>0</v>
      </c>
      <c r="E1873" s="11">
        <v>4320.41</v>
      </c>
      <c r="F1873" s="12" t="s">
        <v>2362</v>
      </c>
      <c r="G1873" s="13" t="s">
        <v>2366</v>
      </c>
      <c r="H1873" s="14" t="s">
        <v>2371</v>
      </c>
    </row>
    <row r="1874" spans="1:8" x14ac:dyDescent="0.3">
      <c r="A1874" s="16" t="s">
        <v>1886</v>
      </c>
      <c r="B1874" s="17" t="s">
        <v>2816</v>
      </c>
      <c r="C1874" s="18">
        <v>22</v>
      </c>
      <c r="D1874" s="3">
        <v>3</v>
      </c>
      <c r="E1874" s="16">
        <v>4296.2700000000004</v>
      </c>
      <c r="F1874" s="17" t="s">
        <v>2362</v>
      </c>
      <c r="G1874" s="18" t="s">
        <v>2363</v>
      </c>
      <c r="H1874" s="3" t="s">
        <v>2371</v>
      </c>
    </row>
    <row r="1875" spans="1:8" x14ac:dyDescent="0.3">
      <c r="A1875" s="11" t="s">
        <v>1887</v>
      </c>
      <c r="B1875" s="12" t="s">
        <v>2815</v>
      </c>
      <c r="C1875" s="13">
        <v>20</v>
      </c>
      <c r="D1875" s="14">
        <v>0</v>
      </c>
      <c r="E1875" s="11">
        <v>4278.55</v>
      </c>
      <c r="F1875" s="12" t="s">
        <v>2362</v>
      </c>
      <c r="G1875" s="13" t="s">
        <v>2366</v>
      </c>
      <c r="H1875" s="14" t="s">
        <v>2624</v>
      </c>
    </row>
    <row r="1876" spans="1:8" x14ac:dyDescent="0.3">
      <c r="A1876" s="16" t="s">
        <v>1888</v>
      </c>
      <c r="B1876" s="17" t="s">
        <v>2801</v>
      </c>
      <c r="C1876" s="18">
        <v>30</v>
      </c>
      <c r="D1876" s="3">
        <v>2</v>
      </c>
      <c r="E1876" s="16">
        <v>4266.17</v>
      </c>
      <c r="F1876" s="17" t="s">
        <v>2363</v>
      </c>
      <c r="G1876" s="18" t="s">
        <v>2362</v>
      </c>
      <c r="H1876" s="3" t="s">
        <v>2364</v>
      </c>
    </row>
    <row r="1877" spans="1:8" x14ac:dyDescent="0.3">
      <c r="A1877" s="16" t="s">
        <v>1889</v>
      </c>
      <c r="B1877" s="17" t="s">
        <v>2814</v>
      </c>
      <c r="C1877" s="18">
        <v>39</v>
      </c>
      <c r="D1877" s="3">
        <v>3</v>
      </c>
      <c r="E1877" s="16">
        <v>4265.01</v>
      </c>
      <c r="F1877" s="17" t="s">
        <v>2362</v>
      </c>
      <c r="G1877" s="18" t="s">
        <v>2366</v>
      </c>
      <c r="H1877" s="3" t="s">
        <v>2371</v>
      </c>
    </row>
    <row r="1878" spans="1:8" x14ac:dyDescent="0.3">
      <c r="A1878" s="11" t="s">
        <v>1890</v>
      </c>
      <c r="B1878" s="12" t="s">
        <v>2614</v>
      </c>
      <c r="C1878" s="13">
        <v>27</v>
      </c>
      <c r="D1878" s="14">
        <v>3</v>
      </c>
      <c r="E1878" s="11">
        <v>4260.74</v>
      </c>
      <c r="F1878" s="12" t="s">
        <v>2363</v>
      </c>
      <c r="G1878" s="13" t="s">
        <v>2362</v>
      </c>
      <c r="H1878" s="14" t="s">
        <v>2386</v>
      </c>
    </row>
    <row r="1879" spans="1:8" x14ac:dyDescent="0.3">
      <c r="A1879" s="16" t="s">
        <v>1891</v>
      </c>
      <c r="B1879" s="17" t="s">
        <v>2813</v>
      </c>
      <c r="C1879" s="18">
        <v>40</v>
      </c>
      <c r="D1879" s="3">
        <v>3</v>
      </c>
      <c r="E1879" s="16">
        <v>4250.24</v>
      </c>
      <c r="F1879" s="17" t="s">
        <v>2362</v>
      </c>
      <c r="G1879" s="18" t="s">
        <v>2363</v>
      </c>
      <c r="H1879" s="3" t="s">
        <v>2364</v>
      </c>
    </row>
    <row r="1880" spans="1:8" x14ac:dyDescent="0.3">
      <c r="A1880" s="11" t="s">
        <v>1892</v>
      </c>
      <c r="B1880" s="12" t="s">
        <v>2812</v>
      </c>
      <c r="C1880" s="13">
        <v>31</v>
      </c>
      <c r="D1880" s="14">
        <v>1</v>
      </c>
      <c r="E1880" s="11">
        <v>4243.59</v>
      </c>
      <c r="F1880" s="12" t="s">
        <v>2363</v>
      </c>
      <c r="G1880" s="13" t="s">
        <v>2366</v>
      </c>
      <c r="H1880" s="14" t="s">
        <v>2371</v>
      </c>
    </row>
    <row r="1881" spans="1:8" x14ac:dyDescent="0.3">
      <c r="A1881" s="16" t="s">
        <v>1893</v>
      </c>
      <c r="B1881" s="17" t="s">
        <v>2811</v>
      </c>
      <c r="C1881" s="18">
        <v>31</v>
      </c>
      <c r="D1881" s="3">
        <v>1</v>
      </c>
      <c r="E1881" s="16">
        <v>4239.8900000000003</v>
      </c>
      <c r="F1881" s="17" t="s">
        <v>2362</v>
      </c>
      <c r="G1881" s="18" t="s">
        <v>2362</v>
      </c>
      <c r="H1881" s="3" t="s">
        <v>2371</v>
      </c>
    </row>
    <row r="1882" spans="1:8" x14ac:dyDescent="0.3">
      <c r="A1882" s="11" t="s">
        <v>1894</v>
      </c>
      <c r="B1882" s="12" t="s">
        <v>2810</v>
      </c>
      <c r="C1882" s="13">
        <v>30</v>
      </c>
      <c r="D1882" s="14">
        <v>1</v>
      </c>
      <c r="E1882" s="11">
        <v>4237.13</v>
      </c>
      <c r="F1882" s="12" t="s">
        <v>2363</v>
      </c>
      <c r="G1882" s="13" t="s">
        <v>2366</v>
      </c>
      <c r="H1882" s="14" t="s">
        <v>2508</v>
      </c>
    </row>
    <row r="1883" spans="1:8" x14ac:dyDescent="0.3">
      <c r="A1883" s="16" t="s">
        <v>1895</v>
      </c>
      <c r="B1883" s="17" t="s">
        <v>2809</v>
      </c>
      <c r="C1883" s="18">
        <v>24</v>
      </c>
      <c r="D1883" s="3">
        <v>3</v>
      </c>
      <c r="E1883" s="16">
        <v>4234.93</v>
      </c>
      <c r="F1883" s="17" t="s">
        <v>2362</v>
      </c>
      <c r="G1883" s="18" t="s">
        <v>2366</v>
      </c>
      <c r="H1883" s="3" t="s">
        <v>2386</v>
      </c>
    </row>
    <row r="1884" spans="1:8" x14ac:dyDescent="0.3">
      <c r="A1884" s="11" t="s">
        <v>1896</v>
      </c>
      <c r="B1884" s="12" t="s">
        <v>2808</v>
      </c>
      <c r="C1884" s="13">
        <v>25</v>
      </c>
      <c r="D1884" s="14">
        <v>2</v>
      </c>
      <c r="E1884" s="11">
        <v>4189.1099999999997</v>
      </c>
      <c r="F1884" s="12" t="s">
        <v>2362</v>
      </c>
      <c r="G1884" s="13" t="s">
        <v>2362</v>
      </c>
      <c r="H1884" s="14" t="s">
        <v>2371</v>
      </c>
    </row>
    <row r="1885" spans="1:8" x14ac:dyDescent="0.3">
      <c r="A1885" s="16" t="s">
        <v>1897</v>
      </c>
      <c r="B1885" s="17" t="s">
        <v>2807</v>
      </c>
      <c r="C1885" s="18">
        <v>27</v>
      </c>
      <c r="D1885" s="3">
        <v>0</v>
      </c>
      <c r="E1885" s="16">
        <v>4188.7299999999996</v>
      </c>
      <c r="F1885" s="17" t="s">
        <v>2362</v>
      </c>
      <c r="G1885" s="18" t="s">
        <v>2362</v>
      </c>
      <c r="H1885" s="3" t="s">
        <v>2538</v>
      </c>
    </row>
    <row r="1886" spans="1:8" x14ac:dyDescent="0.3">
      <c r="A1886" s="11" t="s">
        <v>1898</v>
      </c>
      <c r="B1886" s="12" t="s">
        <v>2806</v>
      </c>
      <c r="C1886" s="13">
        <v>33</v>
      </c>
      <c r="D1886" s="14">
        <v>0</v>
      </c>
      <c r="E1886" s="11">
        <v>4185.1000000000004</v>
      </c>
      <c r="F1886" s="12" t="s">
        <v>2362</v>
      </c>
      <c r="G1886" s="13" t="s">
        <v>2363</v>
      </c>
      <c r="H1886" s="14" t="s">
        <v>2364</v>
      </c>
    </row>
    <row r="1887" spans="1:8" x14ac:dyDescent="0.3">
      <c r="A1887" s="11" t="s">
        <v>1899</v>
      </c>
      <c r="B1887" s="12" t="s">
        <v>2805</v>
      </c>
      <c r="C1887" s="13">
        <v>38</v>
      </c>
      <c r="D1887" s="14">
        <v>3</v>
      </c>
      <c r="E1887" s="11">
        <v>4163.21</v>
      </c>
      <c r="F1887" s="12" t="s">
        <v>2362</v>
      </c>
      <c r="G1887" s="13" t="s">
        <v>2362</v>
      </c>
      <c r="H1887" s="14" t="s">
        <v>2371</v>
      </c>
    </row>
    <row r="1888" spans="1:8" x14ac:dyDescent="0.3">
      <c r="A1888" s="16" t="s">
        <v>1900</v>
      </c>
      <c r="B1888" s="17" t="s">
        <v>2804</v>
      </c>
      <c r="C1888" s="18">
        <v>24</v>
      </c>
      <c r="D1888" s="3">
        <v>0</v>
      </c>
      <c r="E1888" s="16">
        <v>4154.97</v>
      </c>
      <c r="F1888" s="17" t="s">
        <v>2362</v>
      </c>
      <c r="G1888" s="18" t="s">
        <v>2366</v>
      </c>
      <c r="H1888" s="3" t="s">
        <v>2371</v>
      </c>
    </row>
    <row r="1889" spans="1:8" x14ac:dyDescent="0.3">
      <c r="A1889" s="11" t="s">
        <v>1901</v>
      </c>
      <c r="B1889" s="12" t="s">
        <v>2803</v>
      </c>
      <c r="C1889" s="13">
        <v>30</v>
      </c>
      <c r="D1889" s="14">
        <v>1</v>
      </c>
      <c r="E1889" s="11">
        <v>4151.03</v>
      </c>
      <c r="F1889" s="12" t="s">
        <v>2362</v>
      </c>
      <c r="G1889" s="13" t="s">
        <v>2362</v>
      </c>
      <c r="H1889" s="14" t="s">
        <v>2364</v>
      </c>
    </row>
    <row r="1890" spans="1:8" x14ac:dyDescent="0.3">
      <c r="A1890" s="16" t="s">
        <v>1902</v>
      </c>
      <c r="B1890" s="17" t="s">
        <v>2802</v>
      </c>
      <c r="C1890" s="18">
        <v>30</v>
      </c>
      <c r="D1890" s="3">
        <v>1</v>
      </c>
      <c r="E1890" s="16">
        <v>4149.74</v>
      </c>
      <c r="F1890" s="17" t="s">
        <v>2362</v>
      </c>
      <c r="G1890" s="18" t="s">
        <v>2366</v>
      </c>
      <c r="H1890" s="3" t="s">
        <v>2386</v>
      </c>
    </row>
    <row r="1891" spans="1:8" x14ac:dyDescent="0.3">
      <c r="A1891" s="11" t="s">
        <v>1903</v>
      </c>
      <c r="B1891" s="12" t="s">
        <v>2801</v>
      </c>
      <c r="C1891" s="13">
        <v>30</v>
      </c>
      <c r="D1891" s="14">
        <v>0</v>
      </c>
      <c r="E1891" s="11">
        <v>4137.5200000000004</v>
      </c>
      <c r="F1891" s="12" t="s">
        <v>2362</v>
      </c>
      <c r="G1891" s="13" t="s">
        <v>2363</v>
      </c>
      <c r="H1891" s="14" t="s">
        <v>2581</v>
      </c>
    </row>
    <row r="1892" spans="1:8" x14ac:dyDescent="0.3">
      <c r="A1892" s="16" t="s">
        <v>1904</v>
      </c>
      <c r="B1892" s="17" t="s">
        <v>2800</v>
      </c>
      <c r="C1892" s="18">
        <v>31</v>
      </c>
      <c r="D1892" s="3">
        <v>0</v>
      </c>
      <c r="E1892" s="16">
        <v>4134.08</v>
      </c>
      <c r="F1892" s="17" t="s">
        <v>2362</v>
      </c>
      <c r="G1892" s="18" t="s">
        <v>2366</v>
      </c>
      <c r="H1892" s="3" t="s">
        <v>2371</v>
      </c>
    </row>
    <row r="1893" spans="1:8" x14ac:dyDescent="0.3">
      <c r="A1893" s="11" t="s">
        <v>1905</v>
      </c>
      <c r="B1893" s="12" t="s">
        <v>2799</v>
      </c>
      <c r="C1893" s="13">
        <v>28</v>
      </c>
      <c r="D1893" s="14">
        <v>1</v>
      </c>
      <c r="E1893" s="11">
        <v>4133.6400000000003</v>
      </c>
      <c r="F1893" s="12" t="s">
        <v>2362</v>
      </c>
      <c r="G1893" s="13" t="s">
        <v>2363</v>
      </c>
      <c r="H1893" s="14" t="s">
        <v>2371</v>
      </c>
    </row>
    <row r="1894" spans="1:8" x14ac:dyDescent="0.3">
      <c r="A1894" s="16" t="s">
        <v>1906</v>
      </c>
      <c r="B1894" s="17" t="s">
        <v>2798</v>
      </c>
      <c r="C1894" s="18">
        <v>32</v>
      </c>
      <c r="D1894" s="3">
        <v>1</v>
      </c>
      <c r="E1894" s="16">
        <v>4076.5</v>
      </c>
      <c r="F1894" s="17" t="s">
        <v>2362</v>
      </c>
      <c r="G1894" s="18" t="s">
        <v>2363</v>
      </c>
      <c r="H1894" s="3" t="s">
        <v>2386</v>
      </c>
    </row>
    <row r="1895" spans="1:8" x14ac:dyDescent="0.3">
      <c r="A1895" s="11" t="s">
        <v>1907</v>
      </c>
      <c r="B1895" s="12" t="s">
        <v>2797</v>
      </c>
      <c r="C1895" s="13">
        <v>32</v>
      </c>
      <c r="D1895" s="14">
        <v>1</v>
      </c>
      <c r="E1895" s="11">
        <v>4074.45</v>
      </c>
      <c r="F1895" s="12" t="s">
        <v>2363</v>
      </c>
      <c r="G1895" s="13" t="s">
        <v>2362</v>
      </c>
      <c r="H1895" s="14" t="s">
        <v>2364</v>
      </c>
    </row>
    <row r="1896" spans="1:8" x14ac:dyDescent="0.3">
      <c r="A1896" s="16" t="s">
        <v>1908</v>
      </c>
      <c r="B1896" s="17" t="s">
        <v>2796</v>
      </c>
      <c r="C1896" s="18">
        <v>20</v>
      </c>
      <c r="D1896" s="3">
        <v>0</v>
      </c>
      <c r="E1896" s="16">
        <v>4070.51</v>
      </c>
      <c r="F1896" s="17" t="s">
        <v>2362</v>
      </c>
      <c r="G1896" s="18" t="s">
        <v>2366</v>
      </c>
      <c r="H1896" s="3" t="s">
        <v>2371</v>
      </c>
    </row>
    <row r="1897" spans="1:8" x14ac:dyDescent="0.3">
      <c r="A1897" s="16" t="s">
        <v>1909</v>
      </c>
      <c r="B1897" s="17" t="s">
        <v>2795</v>
      </c>
      <c r="C1897" s="18">
        <v>39</v>
      </c>
      <c r="D1897" s="3">
        <v>3</v>
      </c>
      <c r="E1897" s="16">
        <v>4070.42</v>
      </c>
      <c r="F1897" s="17" t="s">
        <v>2362</v>
      </c>
      <c r="G1897" s="18" t="s">
        <v>2366</v>
      </c>
      <c r="H1897" s="3" t="s">
        <v>2364</v>
      </c>
    </row>
    <row r="1898" spans="1:8" x14ac:dyDescent="0.3">
      <c r="A1898" s="11" t="s">
        <v>1910</v>
      </c>
      <c r="B1898" s="12" t="s">
        <v>2794</v>
      </c>
      <c r="C1898" s="13">
        <v>27</v>
      </c>
      <c r="D1898" s="14">
        <v>2</v>
      </c>
      <c r="E1898" s="11">
        <v>4058.71</v>
      </c>
      <c r="F1898" s="12" t="s">
        <v>2363</v>
      </c>
      <c r="G1898" s="13" t="s">
        <v>2363</v>
      </c>
      <c r="H1898" s="14" t="s">
        <v>2371</v>
      </c>
    </row>
    <row r="1899" spans="1:8" x14ac:dyDescent="0.3">
      <c r="A1899" s="16" t="s">
        <v>1911</v>
      </c>
      <c r="B1899" s="17" t="s">
        <v>2793</v>
      </c>
      <c r="C1899" s="18">
        <v>29</v>
      </c>
      <c r="D1899" s="3">
        <v>2</v>
      </c>
      <c r="E1899" s="16">
        <v>4058.12</v>
      </c>
      <c r="F1899" s="17" t="s">
        <v>2362</v>
      </c>
      <c r="G1899" s="18" t="s">
        <v>2366</v>
      </c>
      <c r="H1899" s="3" t="s">
        <v>2364</v>
      </c>
    </row>
    <row r="1900" spans="1:8" x14ac:dyDescent="0.3">
      <c r="A1900" s="11" t="s">
        <v>1912</v>
      </c>
      <c r="B1900" s="12" t="s">
        <v>2792</v>
      </c>
      <c r="C1900" s="13">
        <v>34</v>
      </c>
      <c r="D1900" s="14">
        <v>3</v>
      </c>
      <c r="E1900" s="11">
        <v>4047.94</v>
      </c>
      <c r="F1900" s="12" t="s">
        <v>2362</v>
      </c>
      <c r="G1900" s="13" t="s">
        <v>2366</v>
      </c>
      <c r="H1900" s="14" t="s">
        <v>2364</v>
      </c>
    </row>
    <row r="1901" spans="1:8" x14ac:dyDescent="0.3">
      <c r="A1901" s="16" t="s">
        <v>1913</v>
      </c>
      <c r="B1901" s="17" t="s">
        <v>2791</v>
      </c>
      <c r="C1901" s="18">
        <v>29</v>
      </c>
      <c r="D1901" s="3">
        <v>1</v>
      </c>
      <c r="E1901" s="16">
        <v>4040.56</v>
      </c>
      <c r="F1901" s="17" t="s">
        <v>2363</v>
      </c>
      <c r="G1901" s="18" t="s">
        <v>2363</v>
      </c>
      <c r="H1901" s="3" t="s">
        <v>2504</v>
      </c>
    </row>
    <row r="1902" spans="1:8" x14ac:dyDescent="0.3">
      <c r="A1902" s="11" t="s">
        <v>1914</v>
      </c>
      <c r="B1902" s="12" t="s">
        <v>2790</v>
      </c>
      <c r="C1902" s="13">
        <v>39</v>
      </c>
      <c r="D1902" s="14">
        <v>3</v>
      </c>
      <c r="E1902" s="11">
        <v>4039.9</v>
      </c>
      <c r="F1902" s="12" t="s">
        <v>2362</v>
      </c>
      <c r="G1902" s="13" t="s">
        <v>2366</v>
      </c>
      <c r="H1902" s="14" t="s">
        <v>2364</v>
      </c>
    </row>
    <row r="1903" spans="1:8" x14ac:dyDescent="0.3">
      <c r="A1903" s="16" t="s">
        <v>1915</v>
      </c>
      <c r="B1903" s="17" t="s">
        <v>2789</v>
      </c>
      <c r="C1903" s="18">
        <v>38</v>
      </c>
      <c r="D1903" s="3">
        <v>3</v>
      </c>
      <c r="E1903" s="16">
        <v>4038.41</v>
      </c>
      <c r="F1903" s="17" t="s">
        <v>2362</v>
      </c>
      <c r="G1903" s="18" t="s">
        <v>2366</v>
      </c>
      <c r="H1903" s="3" t="s">
        <v>2364</v>
      </c>
    </row>
    <row r="1904" spans="1:8" x14ac:dyDescent="0.3">
      <c r="A1904" s="11" t="s">
        <v>1916</v>
      </c>
      <c r="B1904" s="12" t="s">
        <v>2788</v>
      </c>
      <c r="C1904" s="13">
        <v>30</v>
      </c>
      <c r="D1904" s="14">
        <v>1</v>
      </c>
      <c r="E1904" s="11">
        <v>4032.24</v>
      </c>
      <c r="F1904" s="12" t="s">
        <v>2363</v>
      </c>
      <c r="G1904" s="13" t="s">
        <v>2363</v>
      </c>
      <c r="H1904" s="14" t="s">
        <v>2371</v>
      </c>
    </row>
    <row r="1905" spans="1:8" x14ac:dyDescent="0.3">
      <c r="A1905" s="16" t="s">
        <v>1917</v>
      </c>
      <c r="B1905" s="17" t="s">
        <v>2787</v>
      </c>
      <c r="C1905" s="18">
        <v>22</v>
      </c>
      <c r="D1905" s="3">
        <v>3</v>
      </c>
      <c r="E1905" s="16">
        <v>4005.42</v>
      </c>
      <c r="F1905" s="17" t="s">
        <v>2362</v>
      </c>
      <c r="G1905" s="18" t="s">
        <v>2366</v>
      </c>
      <c r="H1905" s="3" t="s">
        <v>2504</v>
      </c>
    </row>
    <row r="1906" spans="1:8" x14ac:dyDescent="0.3">
      <c r="A1906" s="11" t="s">
        <v>1918</v>
      </c>
      <c r="B1906" s="12" t="s">
        <v>2786</v>
      </c>
      <c r="C1906" s="13">
        <v>33</v>
      </c>
      <c r="D1906" s="14">
        <v>3</v>
      </c>
      <c r="E1906" s="11">
        <v>4002.36</v>
      </c>
      <c r="F1906" s="12" t="s">
        <v>2362</v>
      </c>
      <c r="G1906" s="13" t="s">
        <v>2366</v>
      </c>
      <c r="H1906" s="14" t="s">
        <v>2364</v>
      </c>
    </row>
    <row r="1907" spans="1:8" x14ac:dyDescent="0.3">
      <c r="A1907" s="16" t="s">
        <v>1919</v>
      </c>
      <c r="B1907" s="17" t="s">
        <v>2785</v>
      </c>
      <c r="C1907" s="18">
        <v>32</v>
      </c>
      <c r="D1907" s="3">
        <v>0</v>
      </c>
      <c r="E1907" s="16">
        <v>3994.18</v>
      </c>
      <c r="F1907" s="17" t="s">
        <v>2362</v>
      </c>
      <c r="G1907" s="18" t="s">
        <v>2362</v>
      </c>
      <c r="H1907" s="3" t="s">
        <v>2364</v>
      </c>
    </row>
    <row r="1908" spans="1:8" x14ac:dyDescent="0.3">
      <c r="A1908" s="11" t="s">
        <v>1920</v>
      </c>
      <c r="B1908" s="12" t="s">
        <v>2784</v>
      </c>
      <c r="C1908" s="13">
        <v>32</v>
      </c>
      <c r="D1908" s="14">
        <v>0</v>
      </c>
      <c r="E1908" s="11">
        <v>3989.84</v>
      </c>
      <c r="F1908" s="12" t="s">
        <v>2362</v>
      </c>
      <c r="G1908" s="13" t="s">
        <v>2362</v>
      </c>
      <c r="H1908" s="14" t="s">
        <v>2386</v>
      </c>
    </row>
    <row r="1909" spans="1:8" x14ac:dyDescent="0.3">
      <c r="A1909" s="16" t="s">
        <v>1921</v>
      </c>
      <c r="B1909" s="17" t="s">
        <v>2783</v>
      </c>
      <c r="C1909" s="18">
        <v>26</v>
      </c>
      <c r="D1909" s="3">
        <v>2</v>
      </c>
      <c r="E1909" s="16">
        <v>3987.93</v>
      </c>
      <c r="F1909" s="17" t="s">
        <v>2362</v>
      </c>
      <c r="G1909" s="18" t="s">
        <v>2362</v>
      </c>
      <c r="H1909" s="3" t="s">
        <v>2386</v>
      </c>
    </row>
    <row r="1910" spans="1:8" x14ac:dyDescent="0.3">
      <c r="A1910" s="11" t="s">
        <v>1922</v>
      </c>
      <c r="B1910" s="12" t="s">
        <v>2782</v>
      </c>
      <c r="C1910" s="13">
        <v>26</v>
      </c>
      <c r="D1910" s="14">
        <v>2</v>
      </c>
      <c r="E1910" s="11">
        <v>3981.98</v>
      </c>
      <c r="F1910" s="12" t="s">
        <v>2362</v>
      </c>
      <c r="G1910" s="13" t="s">
        <v>2362</v>
      </c>
      <c r="H1910" s="14" t="s">
        <v>2364</v>
      </c>
    </row>
    <row r="1911" spans="1:8" x14ac:dyDescent="0.3">
      <c r="A1911" s="16" t="s">
        <v>1923</v>
      </c>
      <c r="B1911" s="17" t="s">
        <v>2781</v>
      </c>
      <c r="C1911" s="18">
        <v>32</v>
      </c>
      <c r="D1911" s="3">
        <v>0</v>
      </c>
      <c r="E1911" s="16">
        <v>3972.92</v>
      </c>
      <c r="F1911" s="17" t="s">
        <v>2362</v>
      </c>
      <c r="G1911" s="18" t="s">
        <v>2363</v>
      </c>
      <c r="H1911" s="3" t="s">
        <v>2364</v>
      </c>
    </row>
    <row r="1912" spans="1:8" x14ac:dyDescent="0.3">
      <c r="A1912" s="11" t="s">
        <v>1924</v>
      </c>
      <c r="B1912" s="12" t="s">
        <v>2780</v>
      </c>
      <c r="C1912" s="13">
        <v>27</v>
      </c>
      <c r="D1912" s="14">
        <v>1</v>
      </c>
      <c r="E1912" s="11">
        <v>3956.07</v>
      </c>
      <c r="F1912" s="12" t="s">
        <v>2362</v>
      </c>
      <c r="G1912" s="13" t="s">
        <v>2362</v>
      </c>
      <c r="H1912" s="14" t="s">
        <v>2371</v>
      </c>
    </row>
    <row r="1913" spans="1:8" x14ac:dyDescent="0.3">
      <c r="A1913" s="16" t="s">
        <v>1925</v>
      </c>
      <c r="B1913" s="17" t="s">
        <v>2779</v>
      </c>
      <c r="C1913" s="18">
        <v>23</v>
      </c>
      <c r="D1913" s="3">
        <v>0</v>
      </c>
      <c r="E1913" s="16">
        <v>3955.98</v>
      </c>
      <c r="F1913" s="17" t="s">
        <v>2362</v>
      </c>
      <c r="G1913" s="18" t="s">
        <v>2363</v>
      </c>
      <c r="H1913" s="3" t="s">
        <v>2624</v>
      </c>
    </row>
    <row r="1914" spans="1:8" x14ac:dyDescent="0.3">
      <c r="A1914" s="11" t="s">
        <v>1926</v>
      </c>
      <c r="B1914" s="12" t="s">
        <v>2778</v>
      </c>
      <c r="C1914" s="13">
        <v>29</v>
      </c>
      <c r="D1914" s="14">
        <v>1</v>
      </c>
      <c r="E1914" s="11">
        <v>3947.41</v>
      </c>
      <c r="F1914" s="12" t="s">
        <v>2362</v>
      </c>
      <c r="G1914" s="13" t="s">
        <v>2362</v>
      </c>
      <c r="H1914" s="14" t="s">
        <v>2364</v>
      </c>
    </row>
    <row r="1915" spans="1:8" x14ac:dyDescent="0.3">
      <c r="A1915" s="16" t="s">
        <v>1927</v>
      </c>
      <c r="B1915" s="17" t="s">
        <v>2777</v>
      </c>
      <c r="C1915" s="18">
        <v>29</v>
      </c>
      <c r="D1915" s="3">
        <v>0</v>
      </c>
      <c r="E1915" s="16">
        <v>3943.6</v>
      </c>
      <c r="F1915" s="17" t="s">
        <v>2362</v>
      </c>
      <c r="G1915" s="18" t="s">
        <v>2363</v>
      </c>
      <c r="H1915" s="3" t="s">
        <v>2581</v>
      </c>
    </row>
    <row r="1916" spans="1:8" x14ac:dyDescent="0.3">
      <c r="A1916" s="11" t="s">
        <v>1928</v>
      </c>
      <c r="B1916" s="12" t="s">
        <v>2776</v>
      </c>
      <c r="C1916" s="13">
        <v>34</v>
      </c>
      <c r="D1916" s="14">
        <v>0</v>
      </c>
      <c r="E1916" s="11">
        <v>3935.18</v>
      </c>
      <c r="F1916" s="12" t="s">
        <v>2363</v>
      </c>
      <c r="G1916" s="13" t="s">
        <v>2366</v>
      </c>
      <c r="H1916" s="14" t="s">
        <v>2364</v>
      </c>
    </row>
    <row r="1917" spans="1:8" x14ac:dyDescent="0.3">
      <c r="A1917" s="11" t="s">
        <v>1929</v>
      </c>
      <c r="B1917" s="12" t="s">
        <v>2775</v>
      </c>
      <c r="C1917" s="13">
        <v>20</v>
      </c>
      <c r="D1917" s="14">
        <v>0</v>
      </c>
      <c r="E1917" s="11">
        <v>3931.51</v>
      </c>
      <c r="F1917" s="12" t="s">
        <v>2362</v>
      </c>
      <c r="G1917" s="13" t="s">
        <v>2363</v>
      </c>
      <c r="H1917" s="14" t="s">
        <v>2386</v>
      </c>
    </row>
    <row r="1918" spans="1:8" x14ac:dyDescent="0.3">
      <c r="A1918" s="16" t="s">
        <v>1930</v>
      </c>
      <c r="B1918" s="17" t="s">
        <v>2774</v>
      </c>
      <c r="C1918" s="18">
        <v>22</v>
      </c>
      <c r="D1918" s="3">
        <v>2</v>
      </c>
      <c r="E1918" s="16">
        <v>3925.76</v>
      </c>
      <c r="F1918" s="17" t="s">
        <v>2362</v>
      </c>
      <c r="G1918" s="18" t="s">
        <v>2362</v>
      </c>
      <c r="H1918" s="3" t="s">
        <v>2581</v>
      </c>
    </row>
    <row r="1919" spans="1:8" x14ac:dyDescent="0.3">
      <c r="A1919" s="11" t="s">
        <v>1931</v>
      </c>
      <c r="B1919" s="12" t="s">
        <v>2773</v>
      </c>
      <c r="C1919" s="13">
        <v>37</v>
      </c>
      <c r="D1919" s="14">
        <v>3</v>
      </c>
      <c r="E1919" s="11">
        <v>3910.44</v>
      </c>
      <c r="F1919" s="12" t="s">
        <v>2362</v>
      </c>
      <c r="G1919" s="13" t="s">
        <v>2362</v>
      </c>
      <c r="H1919" s="14" t="s">
        <v>2364</v>
      </c>
    </row>
    <row r="1920" spans="1:8" x14ac:dyDescent="0.3">
      <c r="A1920" s="16" t="s">
        <v>1932</v>
      </c>
      <c r="B1920" s="17" t="s">
        <v>2772</v>
      </c>
      <c r="C1920" s="18">
        <v>25</v>
      </c>
      <c r="D1920" s="3">
        <v>3</v>
      </c>
      <c r="E1920" s="16">
        <v>3906.13</v>
      </c>
      <c r="F1920" s="17" t="s">
        <v>2363</v>
      </c>
      <c r="G1920" s="18" t="s">
        <v>2363</v>
      </c>
      <c r="H1920" s="3" t="s">
        <v>2386</v>
      </c>
    </row>
    <row r="1921" spans="1:8" x14ac:dyDescent="0.3">
      <c r="A1921" s="11" t="s">
        <v>1933</v>
      </c>
      <c r="B1921" s="12" t="s">
        <v>2771</v>
      </c>
      <c r="C1921" s="13">
        <v>41</v>
      </c>
      <c r="D1921" s="14">
        <v>1</v>
      </c>
      <c r="E1921" s="11">
        <v>3902.07</v>
      </c>
      <c r="F1921" s="12" t="s">
        <v>2362</v>
      </c>
      <c r="G1921" s="13" t="s">
        <v>2362</v>
      </c>
      <c r="H1921" s="14" t="s">
        <v>2364</v>
      </c>
    </row>
    <row r="1922" spans="1:8" x14ac:dyDescent="0.3">
      <c r="A1922" s="16" t="s">
        <v>1934</v>
      </c>
      <c r="B1922" s="17" t="s">
        <v>2770</v>
      </c>
      <c r="C1922" s="18">
        <v>29</v>
      </c>
      <c r="D1922" s="3">
        <v>0</v>
      </c>
      <c r="E1922" s="16">
        <v>3898.35</v>
      </c>
      <c r="F1922" s="17" t="s">
        <v>2362</v>
      </c>
      <c r="G1922" s="18" t="s">
        <v>2362</v>
      </c>
      <c r="H1922" s="3" t="s">
        <v>2371</v>
      </c>
    </row>
    <row r="1923" spans="1:8" x14ac:dyDescent="0.3">
      <c r="A1923" s="11" t="s">
        <v>1935</v>
      </c>
      <c r="B1923" s="12" t="s">
        <v>2769</v>
      </c>
      <c r="C1923" s="13">
        <v>18</v>
      </c>
      <c r="D1923" s="14">
        <v>0</v>
      </c>
      <c r="E1923" s="11">
        <v>3889.2</v>
      </c>
      <c r="F1923" s="12" t="s">
        <v>2362</v>
      </c>
      <c r="G1923" s="13" t="s">
        <v>2362</v>
      </c>
      <c r="H1923" s="14" t="s">
        <v>2371</v>
      </c>
    </row>
    <row r="1924" spans="1:8" x14ac:dyDescent="0.3">
      <c r="A1924" s="16" t="s">
        <v>1936</v>
      </c>
      <c r="B1924" s="17" t="s">
        <v>2768</v>
      </c>
      <c r="C1924" s="18">
        <v>26</v>
      </c>
      <c r="D1924" s="3">
        <v>2</v>
      </c>
      <c r="E1924" s="16">
        <v>3877.3</v>
      </c>
      <c r="F1924" s="17" t="s">
        <v>2366</v>
      </c>
      <c r="G1924" s="18" t="s">
        <v>2363</v>
      </c>
      <c r="H1924" s="3" t="s">
        <v>2371</v>
      </c>
    </row>
    <row r="1925" spans="1:8" x14ac:dyDescent="0.3">
      <c r="A1925" s="11" t="s">
        <v>1937</v>
      </c>
      <c r="B1925" s="12" t="s">
        <v>2767</v>
      </c>
      <c r="C1925" s="13">
        <v>31</v>
      </c>
      <c r="D1925" s="14">
        <v>1</v>
      </c>
      <c r="E1925" s="11">
        <v>3875.73</v>
      </c>
      <c r="F1925" s="12" t="s">
        <v>2362</v>
      </c>
      <c r="G1925" s="13" t="s">
        <v>2363</v>
      </c>
      <c r="H1925" s="14" t="s">
        <v>2364</v>
      </c>
    </row>
    <row r="1926" spans="1:8" x14ac:dyDescent="0.3">
      <c r="A1926" s="16" t="s">
        <v>1938</v>
      </c>
      <c r="B1926" s="17" t="s">
        <v>2766</v>
      </c>
      <c r="C1926" s="18">
        <v>32</v>
      </c>
      <c r="D1926" s="3">
        <v>0</v>
      </c>
      <c r="E1926" s="16">
        <v>3866.86</v>
      </c>
      <c r="F1926" s="17" t="s">
        <v>2366</v>
      </c>
      <c r="G1926" s="18" t="s">
        <v>2366</v>
      </c>
      <c r="H1926" s="3" t="s">
        <v>2371</v>
      </c>
    </row>
    <row r="1927" spans="1:8" x14ac:dyDescent="0.3">
      <c r="A1927" s="16" t="s">
        <v>1939</v>
      </c>
      <c r="B1927" s="17" t="s">
        <v>2765</v>
      </c>
      <c r="C1927" s="18">
        <v>21</v>
      </c>
      <c r="D1927" s="3">
        <v>3</v>
      </c>
      <c r="E1927" s="16">
        <v>3861.21</v>
      </c>
      <c r="F1927" s="17" t="s">
        <v>2362</v>
      </c>
      <c r="G1927" s="18" t="s">
        <v>2362</v>
      </c>
      <c r="H1927" s="3" t="s">
        <v>2508</v>
      </c>
    </row>
    <row r="1928" spans="1:8" x14ac:dyDescent="0.3">
      <c r="A1928" s="11" t="s">
        <v>1940</v>
      </c>
      <c r="B1928" s="12" t="s">
        <v>2764</v>
      </c>
      <c r="C1928" s="13">
        <v>22</v>
      </c>
      <c r="D1928" s="14">
        <v>0</v>
      </c>
      <c r="E1928" s="11">
        <v>3858.51</v>
      </c>
      <c r="F1928" s="12" t="s">
        <v>2362</v>
      </c>
      <c r="G1928" s="13" t="s">
        <v>2363</v>
      </c>
      <c r="H1928" s="14" t="s">
        <v>2538</v>
      </c>
    </row>
    <row r="1929" spans="1:8" x14ac:dyDescent="0.3">
      <c r="A1929" s="16" t="s">
        <v>1941</v>
      </c>
      <c r="B1929" s="17" t="s">
        <v>2763</v>
      </c>
      <c r="C1929" s="18">
        <v>31</v>
      </c>
      <c r="D1929" s="3">
        <v>0</v>
      </c>
      <c r="E1929" s="16">
        <v>3857.76</v>
      </c>
      <c r="F1929" s="17" t="s">
        <v>2363</v>
      </c>
      <c r="G1929" s="18" t="s">
        <v>2366</v>
      </c>
      <c r="H1929" s="3" t="s">
        <v>2508</v>
      </c>
    </row>
    <row r="1930" spans="1:8" x14ac:dyDescent="0.3">
      <c r="A1930" s="11" t="s">
        <v>1942</v>
      </c>
      <c r="B1930" s="12" t="s">
        <v>2762</v>
      </c>
      <c r="C1930" s="13">
        <v>28</v>
      </c>
      <c r="D1930" s="14">
        <v>2</v>
      </c>
      <c r="E1930" s="11">
        <v>3847.67</v>
      </c>
      <c r="F1930" s="12" t="s">
        <v>2363</v>
      </c>
      <c r="G1930" s="13" t="s">
        <v>2362</v>
      </c>
      <c r="H1930" s="14" t="s">
        <v>2386</v>
      </c>
    </row>
    <row r="1931" spans="1:8" x14ac:dyDescent="0.3">
      <c r="A1931" s="16" t="s">
        <v>1943</v>
      </c>
      <c r="B1931" s="17" t="s">
        <v>2761</v>
      </c>
      <c r="C1931" s="18">
        <v>41</v>
      </c>
      <c r="D1931" s="3">
        <v>1</v>
      </c>
      <c r="E1931" s="16">
        <v>3797.2</v>
      </c>
      <c r="F1931" s="17" t="s">
        <v>2362</v>
      </c>
      <c r="G1931" s="18" t="s">
        <v>2363</v>
      </c>
      <c r="H1931" s="3" t="s">
        <v>2371</v>
      </c>
    </row>
    <row r="1932" spans="1:8" x14ac:dyDescent="0.3">
      <c r="A1932" s="11" t="s">
        <v>1944</v>
      </c>
      <c r="B1932" s="12" t="s">
        <v>2760</v>
      </c>
      <c r="C1932" s="13">
        <v>23</v>
      </c>
      <c r="D1932" s="14">
        <v>0</v>
      </c>
      <c r="E1932" s="11">
        <v>3796.36</v>
      </c>
      <c r="F1932" s="12" t="s">
        <v>2362</v>
      </c>
      <c r="G1932" s="13" t="s">
        <v>2363</v>
      </c>
      <c r="H1932" s="14" t="s">
        <v>2371</v>
      </c>
    </row>
    <row r="1933" spans="1:8" x14ac:dyDescent="0.3">
      <c r="A1933" s="16" t="s">
        <v>1945</v>
      </c>
      <c r="B1933" s="17" t="s">
        <v>2759</v>
      </c>
      <c r="C1933" s="18">
        <v>34</v>
      </c>
      <c r="D1933" s="3">
        <v>3</v>
      </c>
      <c r="E1933" s="16">
        <v>3793.55</v>
      </c>
      <c r="F1933" s="17" t="s">
        <v>2362</v>
      </c>
      <c r="G1933" s="18" t="s">
        <v>2363</v>
      </c>
      <c r="H1933" s="3" t="s">
        <v>2364</v>
      </c>
    </row>
    <row r="1934" spans="1:8" x14ac:dyDescent="0.3">
      <c r="A1934" s="11" t="s">
        <v>1946</v>
      </c>
      <c r="B1934" s="12" t="s">
        <v>2758</v>
      </c>
      <c r="C1934" s="13">
        <v>41</v>
      </c>
      <c r="D1934" s="14">
        <v>1</v>
      </c>
      <c r="E1934" s="11">
        <v>3785.77</v>
      </c>
      <c r="F1934" s="12" t="s">
        <v>2362</v>
      </c>
      <c r="G1934" s="13" t="s">
        <v>2366</v>
      </c>
      <c r="H1934" s="14" t="s">
        <v>2364</v>
      </c>
    </row>
    <row r="1935" spans="1:8" x14ac:dyDescent="0.3">
      <c r="A1935" s="16" t="s">
        <v>1947</v>
      </c>
      <c r="B1935" s="17" t="s">
        <v>2757</v>
      </c>
      <c r="C1935" s="18">
        <v>35</v>
      </c>
      <c r="D1935" s="3">
        <v>3</v>
      </c>
      <c r="E1935" s="16">
        <v>3773.23</v>
      </c>
      <c r="F1935" s="17" t="s">
        <v>2362</v>
      </c>
      <c r="G1935" s="18" t="s">
        <v>2363</v>
      </c>
      <c r="H1935" s="3" t="s">
        <v>2364</v>
      </c>
    </row>
    <row r="1936" spans="1:8" x14ac:dyDescent="0.3">
      <c r="A1936" s="11" t="s">
        <v>1948</v>
      </c>
      <c r="B1936" s="12" t="s">
        <v>2756</v>
      </c>
      <c r="C1936" s="13">
        <v>28</v>
      </c>
      <c r="D1936" s="14">
        <v>1</v>
      </c>
      <c r="E1936" s="11">
        <v>3766.88</v>
      </c>
      <c r="F1936" s="12" t="s">
        <v>2362</v>
      </c>
      <c r="G1936" s="13" t="s">
        <v>2366</v>
      </c>
      <c r="H1936" s="14" t="s">
        <v>2364</v>
      </c>
    </row>
    <row r="1937" spans="1:8" x14ac:dyDescent="0.3">
      <c r="A1937" s="11" t="s">
        <v>1949</v>
      </c>
      <c r="B1937" s="12" t="s">
        <v>2755</v>
      </c>
      <c r="C1937" s="13">
        <v>31</v>
      </c>
      <c r="D1937" s="14">
        <v>0</v>
      </c>
      <c r="E1937" s="11">
        <v>3761.29</v>
      </c>
      <c r="F1937" s="12" t="s">
        <v>2362</v>
      </c>
      <c r="G1937" s="13" t="s">
        <v>2363</v>
      </c>
      <c r="H1937" s="14" t="s">
        <v>2386</v>
      </c>
    </row>
    <row r="1938" spans="1:8" x14ac:dyDescent="0.3">
      <c r="A1938" s="16" t="s">
        <v>1950</v>
      </c>
      <c r="B1938" s="17" t="s">
        <v>2754</v>
      </c>
      <c r="C1938" s="18">
        <v>31</v>
      </c>
      <c r="D1938" s="3">
        <v>0</v>
      </c>
      <c r="E1938" s="16">
        <v>3757.84</v>
      </c>
      <c r="F1938" s="17" t="s">
        <v>2362</v>
      </c>
      <c r="G1938" s="18" t="s">
        <v>2366</v>
      </c>
      <c r="H1938" s="3" t="s">
        <v>2364</v>
      </c>
    </row>
    <row r="1939" spans="1:8" x14ac:dyDescent="0.3">
      <c r="A1939" s="11" t="s">
        <v>1951</v>
      </c>
      <c r="B1939" s="12" t="s">
        <v>2753</v>
      </c>
      <c r="C1939" s="13">
        <v>31</v>
      </c>
      <c r="D1939" s="14">
        <v>0</v>
      </c>
      <c r="E1939" s="11">
        <v>3756.62</v>
      </c>
      <c r="F1939" s="12" t="s">
        <v>2362</v>
      </c>
      <c r="G1939" s="13" t="s">
        <v>2362</v>
      </c>
      <c r="H1939" s="14" t="s">
        <v>2364</v>
      </c>
    </row>
    <row r="1940" spans="1:8" x14ac:dyDescent="0.3">
      <c r="A1940" s="16" t="s">
        <v>1952</v>
      </c>
      <c r="B1940" s="17" t="s">
        <v>2752</v>
      </c>
      <c r="C1940" s="18">
        <v>36</v>
      </c>
      <c r="D1940" s="3">
        <v>3</v>
      </c>
      <c r="E1940" s="16">
        <v>3748.56</v>
      </c>
      <c r="F1940" s="17" t="s">
        <v>2362</v>
      </c>
      <c r="G1940" s="18" t="s">
        <v>2362</v>
      </c>
      <c r="H1940" s="3" t="s">
        <v>2364</v>
      </c>
    </row>
    <row r="1941" spans="1:8" x14ac:dyDescent="0.3">
      <c r="A1941" s="11" t="s">
        <v>1953</v>
      </c>
      <c r="B1941" s="12" t="s">
        <v>2751</v>
      </c>
      <c r="C1941" s="13">
        <v>29</v>
      </c>
      <c r="D1941" s="14">
        <v>0</v>
      </c>
      <c r="E1941" s="11">
        <v>3736.46</v>
      </c>
      <c r="F1941" s="12" t="s">
        <v>2362</v>
      </c>
      <c r="G1941" s="13" t="s">
        <v>2362</v>
      </c>
      <c r="H1941" s="14" t="s">
        <v>2371</v>
      </c>
    </row>
    <row r="1942" spans="1:8" x14ac:dyDescent="0.3">
      <c r="A1942" s="16" t="s">
        <v>1954</v>
      </c>
      <c r="B1942" s="17" t="s">
        <v>2750</v>
      </c>
      <c r="C1942" s="18">
        <v>28</v>
      </c>
      <c r="D1942" s="3">
        <v>0</v>
      </c>
      <c r="E1942" s="16">
        <v>3732.63</v>
      </c>
      <c r="F1942" s="17" t="s">
        <v>2362</v>
      </c>
      <c r="G1942" s="18" t="s">
        <v>2363</v>
      </c>
      <c r="H1942" s="3" t="s">
        <v>2581</v>
      </c>
    </row>
    <row r="1943" spans="1:8" x14ac:dyDescent="0.3">
      <c r="A1943" s="11" t="s">
        <v>1955</v>
      </c>
      <c r="B1943" s="12" t="s">
        <v>2749</v>
      </c>
      <c r="C1943" s="13">
        <v>36</v>
      </c>
      <c r="D1943" s="14">
        <v>3</v>
      </c>
      <c r="E1943" s="11">
        <v>3731.6</v>
      </c>
      <c r="F1943" s="12" t="s">
        <v>2362</v>
      </c>
      <c r="G1943" s="13" t="s">
        <v>2362</v>
      </c>
      <c r="H1943" s="14" t="s">
        <v>2364</v>
      </c>
    </row>
    <row r="1944" spans="1:8" x14ac:dyDescent="0.3">
      <c r="A1944" s="16" t="s">
        <v>1956</v>
      </c>
      <c r="B1944" s="17" t="s">
        <v>2748</v>
      </c>
      <c r="C1944" s="18">
        <v>18</v>
      </c>
      <c r="D1944" s="3">
        <v>0</v>
      </c>
      <c r="E1944" s="16">
        <v>3722.23</v>
      </c>
      <c r="F1944" s="17" t="s">
        <v>2362</v>
      </c>
      <c r="G1944" s="18" t="s">
        <v>2362</v>
      </c>
      <c r="H1944" s="3" t="s">
        <v>2538</v>
      </c>
    </row>
    <row r="1945" spans="1:8" x14ac:dyDescent="0.3">
      <c r="A1945" s="11" t="s">
        <v>1957</v>
      </c>
      <c r="B1945" s="12" t="s">
        <v>2747</v>
      </c>
      <c r="C1945" s="13">
        <v>33</v>
      </c>
      <c r="D1945" s="14">
        <v>0</v>
      </c>
      <c r="E1945" s="11">
        <v>3704.35</v>
      </c>
      <c r="F1945" s="12" t="s">
        <v>2362</v>
      </c>
      <c r="G1945" s="13" t="s">
        <v>2362</v>
      </c>
      <c r="H1945" s="14" t="s">
        <v>2364</v>
      </c>
    </row>
    <row r="1946" spans="1:8" x14ac:dyDescent="0.3">
      <c r="A1946" s="16" t="s">
        <v>1958</v>
      </c>
      <c r="B1946" s="17" t="s">
        <v>2731</v>
      </c>
      <c r="C1946" s="18">
        <v>34</v>
      </c>
      <c r="D1946" s="3">
        <v>3</v>
      </c>
      <c r="E1946" s="16">
        <v>3699.54</v>
      </c>
      <c r="F1946" s="17" t="s">
        <v>2362</v>
      </c>
      <c r="G1946" s="18" t="s">
        <v>2363</v>
      </c>
      <c r="H1946" s="3" t="s">
        <v>2364</v>
      </c>
    </row>
    <row r="1947" spans="1:8" x14ac:dyDescent="0.3">
      <c r="A1947" s="16" t="s">
        <v>1959</v>
      </c>
      <c r="B1947" s="17" t="s">
        <v>2746</v>
      </c>
      <c r="C1947" s="18">
        <v>27</v>
      </c>
      <c r="D1947" s="3">
        <v>2</v>
      </c>
      <c r="E1947" s="16">
        <v>3693.43</v>
      </c>
      <c r="F1947" s="17" t="s">
        <v>2362</v>
      </c>
      <c r="G1947" s="18" t="s">
        <v>2363</v>
      </c>
      <c r="H1947" s="3" t="s">
        <v>2386</v>
      </c>
    </row>
    <row r="1948" spans="1:8" x14ac:dyDescent="0.3">
      <c r="A1948" s="11" t="s">
        <v>1960</v>
      </c>
      <c r="B1948" s="12" t="s">
        <v>2745</v>
      </c>
      <c r="C1948" s="13">
        <v>41</v>
      </c>
      <c r="D1948" s="14">
        <v>1</v>
      </c>
      <c r="E1948" s="11">
        <v>3688.38</v>
      </c>
      <c r="F1948" s="12" t="s">
        <v>2362</v>
      </c>
      <c r="G1948" s="13" t="s">
        <v>2362</v>
      </c>
      <c r="H1948" s="14" t="s">
        <v>2364</v>
      </c>
    </row>
    <row r="1949" spans="1:8" x14ac:dyDescent="0.3">
      <c r="A1949" s="16" t="s">
        <v>1961</v>
      </c>
      <c r="B1949" s="17" t="s">
        <v>2744</v>
      </c>
      <c r="C1949" s="18">
        <v>19</v>
      </c>
      <c r="D1949" s="3">
        <v>0</v>
      </c>
      <c r="E1949" s="16">
        <v>3688.35</v>
      </c>
      <c r="F1949" s="17" t="s">
        <v>2362</v>
      </c>
      <c r="G1949" s="18" t="s">
        <v>2362</v>
      </c>
      <c r="H1949" s="3" t="s">
        <v>2624</v>
      </c>
    </row>
    <row r="1950" spans="1:8" x14ac:dyDescent="0.3">
      <c r="A1950" s="11" t="s">
        <v>1962</v>
      </c>
      <c r="B1950" s="12" t="s">
        <v>2743</v>
      </c>
      <c r="C1950" s="13">
        <v>38</v>
      </c>
      <c r="D1950" s="14">
        <v>3</v>
      </c>
      <c r="E1950" s="11">
        <v>3678.86</v>
      </c>
      <c r="F1950" s="12" t="s">
        <v>2362</v>
      </c>
      <c r="G1950" s="13" t="s">
        <v>2363</v>
      </c>
      <c r="H1950" s="14" t="s">
        <v>2364</v>
      </c>
    </row>
    <row r="1951" spans="1:8" x14ac:dyDescent="0.3">
      <c r="A1951" s="16" t="s">
        <v>1963</v>
      </c>
      <c r="B1951" s="17" t="s">
        <v>2742</v>
      </c>
      <c r="C1951" s="18">
        <v>30</v>
      </c>
      <c r="D1951" s="3">
        <v>1</v>
      </c>
      <c r="E1951" s="16">
        <v>3659.35</v>
      </c>
      <c r="F1951" s="17" t="s">
        <v>2363</v>
      </c>
      <c r="G1951" s="18" t="s">
        <v>2366</v>
      </c>
      <c r="H1951" s="3" t="s">
        <v>2386</v>
      </c>
    </row>
    <row r="1952" spans="1:8" x14ac:dyDescent="0.3">
      <c r="A1952" s="11" t="s">
        <v>1964</v>
      </c>
      <c r="B1952" s="12" t="s">
        <v>2741</v>
      </c>
      <c r="C1952" s="13">
        <v>32</v>
      </c>
      <c r="D1952" s="14">
        <v>3</v>
      </c>
      <c r="E1952" s="11">
        <v>3653.29</v>
      </c>
      <c r="F1952" s="12" t="s">
        <v>2362</v>
      </c>
      <c r="G1952" s="13" t="s">
        <v>2363</v>
      </c>
      <c r="H1952" s="14" t="s">
        <v>2386</v>
      </c>
    </row>
    <row r="1953" spans="1:8" x14ac:dyDescent="0.3">
      <c r="A1953" s="16" t="s">
        <v>1965</v>
      </c>
      <c r="B1953" s="17" t="s">
        <v>2740</v>
      </c>
      <c r="C1953" s="18">
        <v>30</v>
      </c>
      <c r="D1953" s="3">
        <v>0</v>
      </c>
      <c r="E1953" s="16">
        <v>3645.09</v>
      </c>
      <c r="F1953" s="17" t="s">
        <v>2366</v>
      </c>
      <c r="G1953" s="18" t="s">
        <v>2362</v>
      </c>
      <c r="H1953" s="3" t="s">
        <v>2603</v>
      </c>
    </row>
    <row r="1954" spans="1:8" x14ac:dyDescent="0.3">
      <c r="A1954" s="11" t="s">
        <v>1966</v>
      </c>
      <c r="B1954" s="12" t="s">
        <v>2739</v>
      </c>
      <c r="C1954" s="13">
        <v>37</v>
      </c>
      <c r="D1954" s="14">
        <v>3</v>
      </c>
      <c r="E1954" s="11">
        <v>3622.13</v>
      </c>
      <c r="F1954" s="12" t="s">
        <v>2362</v>
      </c>
      <c r="G1954" s="13" t="s">
        <v>2366</v>
      </c>
      <c r="H1954" s="14" t="s">
        <v>2364</v>
      </c>
    </row>
    <row r="1955" spans="1:8" x14ac:dyDescent="0.3">
      <c r="A1955" s="16" t="s">
        <v>1967</v>
      </c>
      <c r="B1955" s="17" t="s">
        <v>2738</v>
      </c>
      <c r="C1955" s="18">
        <v>32</v>
      </c>
      <c r="D1955" s="3">
        <v>3</v>
      </c>
      <c r="E1955" s="16">
        <v>3606.43</v>
      </c>
      <c r="F1955" s="17" t="s">
        <v>2362</v>
      </c>
      <c r="G1955" s="18" t="s">
        <v>2366</v>
      </c>
      <c r="H1955" s="3" t="s">
        <v>2364</v>
      </c>
    </row>
    <row r="1956" spans="1:8" x14ac:dyDescent="0.3">
      <c r="A1956" s="11" t="s">
        <v>1968</v>
      </c>
      <c r="B1956" s="12" t="s">
        <v>2737</v>
      </c>
      <c r="C1956" s="13">
        <v>34</v>
      </c>
      <c r="D1956" s="14">
        <v>3</v>
      </c>
      <c r="E1956" s="11">
        <v>3603.6</v>
      </c>
      <c r="F1956" s="12" t="s">
        <v>2362</v>
      </c>
      <c r="G1956" s="13" t="s">
        <v>2366</v>
      </c>
      <c r="H1956" s="14" t="s">
        <v>2364</v>
      </c>
    </row>
    <row r="1957" spans="1:8" x14ac:dyDescent="0.3">
      <c r="A1957" s="11" t="s">
        <v>1969</v>
      </c>
      <c r="B1957" s="12" t="s">
        <v>2736</v>
      </c>
      <c r="C1957" s="13">
        <v>23</v>
      </c>
      <c r="D1957" s="14">
        <v>3</v>
      </c>
      <c r="E1957" s="11">
        <v>3597.6</v>
      </c>
      <c r="F1957" s="12" t="s">
        <v>2362</v>
      </c>
      <c r="G1957" s="13" t="s">
        <v>2362</v>
      </c>
      <c r="H1957" s="14" t="s">
        <v>2386</v>
      </c>
    </row>
    <row r="1958" spans="1:8" x14ac:dyDescent="0.3">
      <c r="A1958" s="16" t="s">
        <v>1970</v>
      </c>
      <c r="B1958" s="17" t="s">
        <v>2440</v>
      </c>
      <c r="C1958" s="18">
        <v>25</v>
      </c>
      <c r="D1958" s="3">
        <v>1</v>
      </c>
      <c r="E1958" s="16">
        <v>3594.17</v>
      </c>
      <c r="F1958" s="17" t="s">
        <v>2362</v>
      </c>
      <c r="G1958" s="18" t="s">
        <v>2362</v>
      </c>
      <c r="H1958" s="3" t="s">
        <v>2371</v>
      </c>
    </row>
    <row r="1959" spans="1:8" x14ac:dyDescent="0.3">
      <c r="A1959" s="11" t="s">
        <v>1971</v>
      </c>
      <c r="B1959" s="12" t="s">
        <v>2735</v>
      </c>
      <c r="C1959" s="13">
        <v>24</v>
      </c>
      <c r="D1959" s="14">
        <v>3</v>
      </c>
      <c r="E1959" s="11">
        <v>3591.48</v>
      </c>
      <c r="F1959" s="12" t="s">
        <v>2362</v>
      </c>
      <c r="G1959" s="13" t="s">
        <v>2363</v>
      </c>
      <c r="H1959" s="14" t="s">
        <v>2386</v>
      </c>
    </row>
    <row r="1960" spans="1:8" x14ac:dyDescent="0.3">
      <c r="A1960" s="16" t="s">
        <v>1972</v>
      </c>
      <c r="B1960" s="17" t="s">
        <v>2734</v>
      </c>
      <c r="C1960" s="18">
        <v>36</v>
      </c>
      <c r="D1960" s="3">
        <v>3</v>
      </c>
      <c r="E1960" s="16">
        <v>3589.14</v>
      </c>
      <c r="F1960" s="17" t="s">
        <v>2362</v>
      </c>
      <c r="G1960" s="18" t="s">
        <v>2362</v>
      </c>
      <c r="H1960" s="3" t="s">
        <v>2364</v>
      </c>
    </row>
    <row r="1961" spans="1:8" x14ac:dyDescent="0.3">
      <c r="A1961" s="11" t="s">
        <v>1973</v>
      </c>
      <c r="B1961" s="12" t="s">
        <v>2733</v>
      </c>
      <c r="C1961" s="13">
        <v>21</v>
      </c>
      <c r="D1961" s="14">
        <v>2</v>
      </c>
      <c r="E1961" s="11">
        <v>3579.83</v>
      </c>
      <c r="F1961" s="12" t="s">
        <v>2362</v>
      </c>
      <c r="G1961" s="13" t="s">
        <v>2362</v>
      </c>
      <c r="H1961" s="14" t="s">
        <v>2371</v>
      </c>
    </row>
    <row r="1962" spans="1:8" x14ac:dyDescent="0.3">
      <c r="A1962" s="16" t="s">
        <v>1974</v>
      </c>
      <c r="B1962" s="17" t="s">
        <v>2732</v>
      </c>
      <c r="C1962" s="18">
        <v>27</v>
      </c>
      <c r="D1962" s="3">
        <v>1</v>
      </c>
      <c r="E1962" s="16">
        <v>3578</v>
      </c>
      <c r="F1962" s="17" t="s">
        <v>2362</v>
      </c>
      <c r="G1962" s="18" t="s">
        <v>2363</v>
      </c>
      <c r="H1962" s="3" t="s">
        <v>2386</v>
      </c>
    </row>
    <row r="1963" spans="1:8" x14ac:dyDescent="0.3">
      <c r="A1963" s="11" t="s">
        <v>1975</v>
      </c>
      <c r="B1963" s="12" t="s">
        <v>2731</v>
      </c>
      <c r="C1963" s="13">
        <v>34</v>
      </c>
      <c r="D1963" s="14">
        <v>3</v>
      </c>
      <c r="E1963" s="11">
        <v>3569.96</v>
      </c>
      <c r="F1963" s="12" t="s">
        <v>2362</v>
      </c>
      <c r="G1963" s="13" t="s">
        <v>2366</v>
      </c>
      <c r="H1963" s="14" t="s">
        <v>2371</v>
      </c>
    </row>
    <row r="1964" spans="1:8" x14ac:dyDescent="0.3">
      <c r="A1964" s="16" t="s">
        <v>1976</v>
      </c>
      <c r="B1964" s="17" t="s">
        <v>2730</v>
      </c>
      <c r="C1964" s="18">
        <v>41</v>
      </c>
      <c r="D1964" s="3">
        <v>1</v>
      </c>
      <c r="E1964" s="16">
        <v>3562.87</v>
      </c>
      <c r="F1964" s="17" t="s">
        <v>2362</v>
      </c>
      <c r="G1964" s="18" t="s">
        <v>2366</v>
      </c>
      <c r="H1964" s="3" t="s">
        <v>2364</v>
      </c>
    </row>
    <row r="1965" spans="1:8" x14ac:dyDescent="0.3">
      <c r="A1965" s="11" t="s">
        <v>1977</v>
      </c>
      <c r="B1965" s="12" t="s">
        <v>2729</v>
      </c>
      <c r="C1965" s="13">
        <v>27</v>
      </c>
      <c r="D1965" s="14">
        <v>1</v>
      </c>
      <c r="E1965" s="11">
        <v>3561.89</v>
      </c>
      <c r="F1965" s="12" t="s">
        <v>2362</v>
      </c>
      <c r="G1965" s="13" t="s">
        <v>2366</v>
      </c>
      <c r="H1965" s="14" t="s">
        <v>2364</v>
      </c>
    </row>
    <row r="1966" spans="1:8" x14ac:dyDescent="0.3">
      <c r="A1966" s="16" t="s">
        <v>1978</v>
      </c>
      <c r="B1966" s="17" t="s">
        <v>2728</v>
      </c>
      <c r="C1966" s="18">
        <v>27</v>
      </c>
      <c r="D1966" s="3">
        <v>0</v>
      </c>
      <c r="E1966" s="16">
        <v>3558.62</v>
      </c>
      <c r="F1966" s="17" t="s">
        <v>2362</v>
      </c>
      <c r="G1966" s="18" t="s">
        <v>2363</v>
      </c>
      <c r="H1966" s="3" t="s">
        <v>2581</v>
      </c>
    </row>
    <row r="1967" spans="1:8" x14ac:dyDescent="0.3">
      <c r="A1967" s="16" t="s">
        <v>1979</v>
      </c>
      <c r="B1967" s="17" t="s">
        <v>2727</v>
      </c>
      <c r="C1967" s="18">
        <v>28</v>
      </c>
      <c r="D1967" s="3">
        <v>0</v>
      </c>
      <c r="E1967" s="16">
        <v>3556.92</v>
      </c>
      <c r="F1967" s="17" t="s">
        <v>2362</v>
      </c>
      <c r="G1967" s="18" t="s">
        <v>2363</v>
      </c>
      <c r="H1967" s="3" t="s">
        <v>2371</v>
      </c>
    </row>
    <row r="1968" spans="1:8" x14ac:dyDescent="0.3">
      <c r="A1968" s="11" t="s">
        <v>1980</v>
      </c>
      <c r="B1968" s="12" t="s">
        <v>2726</v>
      </c>
      <c r="C1968" s="13">
        <v>30</v>
      </c>
      <c r="D1968" s="14">
        <v>0</v>
      </c>
      <c r="E1968" s="11">
        <v>3554.2</v>
      </c>
      <c r="F1968" s="12" t="s">
        <v>2362</v>
      </c>
      <c r="G1968" s="13" t="s">
        <v>2363</v>
      </c>
      <c r="H1968" s="14" t="s">
        <v>2386</v>
      </c>
    </row>
    <row r="1969" spans="1:8" x14ac:dyDescent="0.3">
      <c r="A1969" s="16" t="s">
        <v>1981</v>
      </c>
      <c r="B1969" s="17" t="s">
        <v>2725</v>
      </c>
      <c r="C1969" s="18">
        <v>34</v>
      </c>
      <c r="D1969" s="3">
        <v>3</v>
      </c>
      <c r="E1969" s="16">
        <v>3540.12</v>
      </c>
      <c r="F1969" s="17" t="s">
        <v>2362</v>
      </c>
      <c r="G1969" s="18" t="s">
        <v>2366</v>
      </c>
      <c r="H1969" s="3" t="s">
        <v>2364</v>
      </c>
    </row>
    <row r="1970" spans="1:8" x14ac:dyDescent="0.3">
      <c r="A1970" s="11" t="s">
        <v>1982</v>
      </c>
      <c r="B1970" s="12" t="s">
        <v>2724</v>
      </c>
      <c r="C1970" s="13">
        <v>19</v>
      </c>
      <c r="D1970" s="14">
        <v>0</v>
      </c>
      <c r="E1970" s="11">
        <v>3538.9</v>
      </c>
      <c r="F1970" s="12" t="s">
        <v>2362</v>
      </c>
      <c r="G1970" s="13" t="s">
        <v>2362</v>
      </c>
      <c r="H1970" s="14" t="s">
        <v>2371</v>
      </c>
    </row>
    <row r="1971" spans="1:8" x14ac:dyDescent="0.3">
      <c r="A1971" s="16" t="s">
        <v>1983</v>
      </c>
      <c r="B1971" s="17" t="s">
        <v>2723</v>
      </c>
      <c r="C1971" s="18">
        <v>24</v>
      </c>
      <c r="D1971" s="3">
        <v>2</v>
      </c>
      <c r="E1971" s="16">
        <v>3537.7</v>
      </c>
      <c r="F1971" s="17" t="s">
        <v>2363</v>
      </c>
      <c r="G1971" s="18" t="s">
        <v>2363</v>
      </c>
      <c r="H1971" s="3" t="s">
        <v>2371</v>
      </c>
    </row>
    <row r="1972" spans="1:8" x14ac:dyDescent="0.3">
      <c r="A1972" s="11" t="s">
        <v>1984</v>
      </c>
      <c r="B1972" s="12" t="s">
        <v>2722</v>
      </c>
      <c r="C1972" s="13">
        <v>23</v>
      </c>
      <c r="D1972" s="14">
        <v>2</v>
      </c>
      <c r="E1972" s="11">
        <v>3500.61</v>
      </c>
      <c r="F1972" s="12" t="s">
        <v>2362</v>
      </c>
      <c r="G1972" s="13" t="s">
        <v>2362</v>
      </c>
      <c r="H1972" s="14" t="s">
        <v>2364</v>
      </c>
    </row>
    <row r="1973" spans="1:8" x14ac:dyDescent="0.3">
      <c r="A1973" s="16" t="s">
        <v>1985</v>
      </c>
      <c r="B1973" s="17" t="s">
        <v>2383</v>
      </c>
      <c r="C1973" s="18">
        <v>26</v>
      </c>
      <c r="D1973" s="3">
        <v>1</v>
      </c>
      <c r="E1973" s="16">
        <v>3490.55</v>
      </c>
      <c r="F1973" s="17" t="s">
        <v>2366</v>
      </c>
      <c r="G1973" s="18" t="s">
        <v>2362</v>
      </c>
      <c r="H1973" s="3" t="s">
        <v>2504</v>
      </c>
    </row>
    <row r="1974" spans="1:8" x14ac:dyDescent="0.3">
      <c r="A1974" s="11" t="s">
        <v>1986</v>
      </c>
      <c r="B1974" s="12" t="s">
        <v>2721</v>
      </c>
      <c r="C1974" s="13">
        <v>26</v>
      </c>
      <c r="D1974" s="14">
        <v>2</v>
      </c>
      <c r="E1974" s="11">
        <v>3484.33</v>
      </c>
      <c r="F1974" s="12" t="s">
        <v>2363</v>
      </c>
      <c r="G1974" s="13" t="s">
        <v>2363</v>
      </c>
      <c r="H1974" s="14" t="s">
        <v>2386</v>
      </c>
    </row>
    <row r="1975" spans="1:8" x14ac:dyDescent="0.3">
      <c r="A1975" s="16" t="s">
        <v>1987</v>
      </c>
      <c r="B1975" s="17" t="s">
        <v>2720</v>
      </c>
      <c r="C1975" s="18">
        <v>18</v>
      </c>
      <c r="D1975" s="3">
        <v>3</v>
      </c>
      <c r="E1975" s="16">
        <v>3481.87</v>
      </c>
      <c r="F1975" s="17" t="s">
        <v>2362</v>
      </c>
      <c r="G1975" s="18" t="s">
        <v>2363</v>
      </c>
      <c r="H1975" s="3" t="s">
        <v>2508</v>
      </c>
    </row>
    <row r="1976" spans="1:8" x14ac:dyDescent="0.3">
      <c r="A1976" s="11" t="s">
        <v>1988</v>
      </c>
      <c r="B1976" s="12" t="s">
        <v>2719</v>
      </c>
      <c r="C1976" s="13">
        <v>29</v>
      </c>
      <c r="D1976" s="14">
        <v>1</v>
      </c>
      <c r="E1976" s="11">
        <v>3471.41</v>
      </c>
      <c r="F1976" s="12" t="s">
        <v>2362</v>
      </c>
      <c r="G1976" s="13" t="s">
        <v>2362</v>
      </c>
      <c r="H1976" s="14" t="s">
        <v>2364</v>
      </c>
    </row>
    <row r="1977" spans="1:8" x14ac:dyDescent="0.3">
      <c r="A1977" s="11" t="s">
        <v>1989</v>
      </c>
      <c r="B1977" s="12" t="s">
        <v>2718</v>
      </c>
      <c r="C1977" s="13">
        <v>19</v>
      </c>
      <c r="D1977" s="14">
        <v>0</v>
      </c>
      <c r="E1977" s="11">
        <v>3463.51</v>
      </c>
      <c r="F1977" s="12" t="s">
        <v>2362</v>
      </c>
      <c r="G1977" s="13" t="s">
        <v>2366</v>
      </c>
      <c r="H1977" s="14" t="s">
        <v>2538</v>
      </c>
    </row>
    <row r="1978" spans="1:8" x14ac:dyDescent="0.3">
      <c r="A1978" s="16" t="s">
        <v>1990</v>
      </c>
      <c r="B1978" s="17" t="s">
        <v>2717</v>
      </c>
      <c r="C1978" s="18">
        <v>35</v>
      </c>
      <c r="D1978" s="3">
        <v>3</v>
      </c>
      <c r="E1978" s="16">
        <v>3453.77</v>
      </c>
      <c r="F1978" s="17" t="s">
        <v>2362</v>
      </c>
      <c r="G1978" s="18" t="s">
        <v>2366</v>
      </c>
      <c r="H1978" s="3" t="s">
        <v>2386</v>
      </c>
    </row>
    <row r="1979" spans="1:8" x14ac:dyDescent="0.3">
      <c r="A1979" s="11" t="s">
        <v>1991</v>
      </c>
      <c r="B1979" s="12" t="s">
        <v>2716</v>
      </c>
      <c r="C1979" s="13">
        <v>22</v>
      </c>
      <c r="D1979" s="14">
        <v>3</v>
      </c>
      <c r="E1979" s="11">
        <v>3443.06</v>
      </c>
      <c r="F1979" s="12" t="s">
        <v>2362</v>
      </c>
      <c r="G1979" s="13" t="s">
        <v>2366</v>
      </c>
      <c r="H1979" s="14" t="s">
        <v>2386</v>
      </c>
    </row>
    <row r="1980" spans="1:8" x14ac:dyDescent="0.3">
      <c r="A1980" s="16" t="s">
        <v>1992</v>
      </c>
      <c r="B1980" s="17" t="s">
        <v>2715</v>
      </c>
      <c r="C1980" s="18">
        <v>36</v>
      </c>
      <c r="D1980" s="3">
        <v>3</v>
      </c>
      <c r="E1980" s="16">
        <v>3436.5</v>
      </c>
      <c r="F1980" s="17" t="s">
        <v>2362</v>
      </c>
      <c r="G1980" s="18" t="s">
        <v>2366</v>
      </c>
      <c r="H1980" s="3" t="s">
        <v>2364</v>
      </c>
    </row>
    <row r="1981" spans="1:8" x14ac:dyDescent="0.3">
      <c r="A1981" s="11" t="s">
        <v>1993</v>
      </c>
      <c r="B1981" s="12" t="s">
        <v>2714</v>
      </c>
      <c r="C1981" s="13">
        <v>21</v>
      </c>
      <c r="D1981" s="14">
        <v>0</v>
      </c>
      <c r="E1981" s="11">
        <v>3434.38</v>
      </c>
      <c r="F1981" s="12" t="s">
        <v>2362</v>
      </c>
      <c r="G1981" s="13" t="s">
        <v>2362</v>
      </c>
      <c r="H1981" s="14" t="s">
        <v>2386</v>
      </c>
    </row>
    <row r="1982" spans="1:8" x14ac:dyDescent="0.3">
      <c r="A1982" s="16" t="s">
        <v>1994</v>
      </c>
      <c r="B1982" s="17" t="s">
        <v>2713</v>
      </c>
      <c r="C1982" s="18">
        <v>26</v>
      </c>
      <c r="D1982" s="3">
        <v>1</v>
      </c>
      <c r="E1982" s="16">
        <v>3410.32</v>
      </c>
      <c r="F1982" s="17" t="s">
        <v>2362</v>
      </c>
      <c r="G1982" s="18" t="s">
        <v>2362</v>
      </c>
      <c r="H1982" s="3" t="s">
        <v>2386</v>
      </c>
    </row>
    <row r="1983" spans="1:8" x14ac:dyDescent="0.3">
      <c r="A1983" s="11" t="s">
        <v>1995</v>
      </c>
      <c r="B1983" s="12" t="s">
        <v>2712</v>
      </c>
      <c r="C1983" s="13">
        <v>18</v>
      </c>
      <c r="D1983" s="14">
        <v>2</v>
      </c>
      <c r="E1983" s="11">
        <v>3393.36</v>
      </c>
      <c r="F1983" s="12" t="s">
        <v>2362</v>
      </c>
      <c r="G1983" s="13" t="s">
        <v>2362</v>
      </c>
      <c r="H1983" s="14" t="s">
        <v>2583</v>
      </c>
    </row>
    <row r="1984" spans="1:8" x14ac:dyDescent="0.3">
      <c r="A1984" s="16" t="s">
        <v>1996</v>
      </c>
      <c r="B1984" s="17" t="s">
        <v>2711</v>
      </c>
      <c r="C1984" s="18">
        <v>26</v>
      </c>
      <c r="D1984" s="3">
        <v>1</v>
      </c>
      <c r="E1984" s="16">
        <v>3392.98</v>
      </c>
      <c r="F1984" s="17" t="s">
        <v>2362</v>
      </c>
      <c r="G1984" s="18" t="s">
        <v>2363</v>
      </c>
      <c r="H1984" s="3" t="s">
        <v>2364</v>
      </c>
    </row>
    <row r="1985" spans="1:8" x14ac:dyDescent="0.3">
      <c r="A1985" s="11" t="s">
        <v>1997</v>
      </c>
      <c r="B1985" s="12" t="s">
        <v>2710</v>
      </c>
      <c r="C1985" s="13">
        <v>26</v>
      </c>
      <c r="D1985" s="14">
        <v>1</v>
      </c>
      <c r="E1985" s="11">
        <v>3392.37</v>
      </c>
      <c r="F1985" s="12" t="s">
        <v>2362</v>
      </c>
      <c r="G1985" s="13" t="s">
        <v>2363</v>
      </c>
      <c r="H1985" s="14" t="s">
        <v>2364</v>
      </c>
    </row>
    <row r="1986" spans="1:8" x14ac:dyDescent="0.3">
      <c r="A1986" s="16" t="s">
        <v>1998</v>
      </c>
      <c r="B1986" s="17" t="s">
        <v>2709</v>
      </c>
      <c r="C1986" s="18">
        <v>26</v>
      </c>
      <c r="D1986" s="3">
        <v>0</v>
      </c>
      <c r="E1986" s="16">
        <v>3385.4</v>
      </c>
      <c r="F1986" s="17" t="s">
        <v>2362</v>
      </c>
      <c r="G1986" s="18" t="s">
        <v>2362</v>
      </c>
      <c r="H1986" s="3" t="s">
        <v>2581</v>
      </c>
    </row>
    <row r="1987" spans="1:8" x14ac:dyDescent="0.3">
      <c r="A1987" s="16" t="s">
        <v>1999</v>
      </c>
      <c r="B1987" s="17" t="s">
        <v>2708</v>
      </c>
      <c r="C1987" s="18">
        <v>26</v>
      </c>
      <c r="D1987" s="3">
        <v>1</v>
      </c>
      <c r="E1987" s="16">
        <v>3378.91</v>
      </c>
      <c r="F1987" s="17" t="s">
        <v>2362</v>
      </c>
      <c r="G1987" s="18" t="s">
        <v>2366</v>
      </c>
      <c r="H1987" s="3" t="s">
        <v>2386</v>
      </c>
    </row>
    <row r="1988" spans="1:8" x14ac:dyDescent="0.3">
      <c r="A1988" s="11" t="s">
        <v>2000</v>
      </c>
      <c r="B1988" s="12" t="s">
        <v>2707</v>
      </c>
      <c r="C1988" s="13">
        <v>29</v>
      </c>
      <c r="D1988" s="14">
        <v>0</v>
      </c>
      <c r="E1988" s="11">
        <v>3366.67</v>
      </c>
      <c r="F1988" s="12" t="s">
        <v>2362</v>
      </c>
      <c r="G1988" s="13" t="s">
        <v>2362</v>
      </c>
      <c r="H1988" s="14" t="s">
        <v>2364</v>
      </c>
    </row>
    <row r="1989" spans="1:8" x14ac:dyDescent="0.3">
      <c r="A1989" s="16" t="s">
        <v>2001</v>
      </c>
      <c r="B1989" s="17" t="s">
        <v>2706</v>
      </c>
      <c r="C1989" s="18">
        <v>27</v>
      </c>
      <c r="D1989" s="3">
        <v>0</v>
      </c>
      <c r="E1989" s="16">
        <v>3353.47</v>
      </c>
      <c r="F1989" s="17" t="s">
        <v>2362</v>
      </c>
      <c r="G1989" s="18" t="s">
        <v>2363</v>
      </c>
      <c r="H1989" s="3" t="s">
        <v>2371</v>
      </c>
    </row>
    <row r="1990" spans="1:8" x14ac:dyDescent="0.3">
      <c r="A1990" s="11" t="s">
        <v>2002</v>
      </c>
      <c r="B1990" s="12" t="s">
        <v>2705</v>
      </c>
      <c r="C1990" s="13">
        <v>29</v>
      </c>
      <c r="D1990" s="14">
        <v>0</v>
      </c>
      <c r="E1990" s="11">
        <v>3353.28</v>
      </c>
      <c r="F1990" s="12" t="s">
        <v>2362</v>
      </c>
      <c r="G1990" s="13" t="s">
        <v>2366</v>
      </c>
      <c r="H1990" s="14" t="s">
        <v>2386</v>
      </c>
    </row>
    <row r="1991" spans="1:8" x14ac:dyDescent="0.3">
      <c r="A1991" s="16" t="s">
        <v>2003</v>
      </c>
      <c r="B1991" s="17" t="s">
        <v>2704</v>
      </c>
      <c r="C1991" s="18">
        <v>31</v>
      </c>
      <c r="D1991" s="3">
        <v>3</v>
      </c>
      <c r="E1991" s="16">
        <v>3342.79</v>
      </c>
      <c r="F1991" s="17" t="s">
        <v>2362</v>
      </c>
      <c r="G1991" s="18" t="s">
        <v>2366</v>
      </c>
      <c r="H1991" s="3" t="s">
        <v>2364</v>
      </c>
    </row>
    <row r="1992" spans="1:8" x14ac:dyDescent="0.3">
      <c r="A1992" s="11" t="s">
        <v>2004</v>
      </c>
      <c r="B1992" s="12" t="s">
        <v>2703</v>
      </c>
      <c r="C1992" s="13">
        <v>25</v>
      </c>
      <c r="D1992" s="14">
        <v>1</v>
      </c>
      <c r="E1992" s="11">
        <v>3309.79</v>
      </c>
      <c r="F1992" s="12" t="s">
        <v>2363</v>
      </c>
      <c r="G1992" s="13" t="s">
        <v>2363</v>
      </c>
      <c r="H1992" s="14" t="s">
        <v>2678</v>
      </c>
    </row>
    <row r="1993" spans="1:8" x14ac:dyDescent="0.3">
      <c r="A1993" s="16" t="s">
        <v>2005</v>
      </c>
      <c r="B1993" s="17" t="s">
        <v>2598</v>
      </c>
      <c r="C1993" s="18">
        <v>19</v>
      </c>
      <c r="D1993" s="3">
        <v>0</v>
      </c>
      <c r="E1993" s="16">
        <v>3308.46</v>
      </c>
      <c r="F1993" s="17" t="s">
        <v>2362</v>
      </c>
      <c r="G1993" s="18" t="s">
        <v>2366</v>
      </c>
      <c r="H1993" s="3" t="s">
        <v>2624</v>
      </c>
    </row>
    <row r="1994" spans="1:8" x14ac:dyDescent="0.3">
      <c r="A1994" s="11" t="s">
        <v>2006</v>
      </c>
      <c r="B1994" s="12" t="s">
        <v>2702</v>
      </c>
      <c r="C1994" s="13">
        <v>19</v>
      </c>
      <c r="D1994" s="14">
        <v>0</v>
      </c>
      <c r="E1994" s="11">
        <v>3300.7</v>
      </c>
      <c r="F1994" s="12" t="s">
        <v>2362</v>
      </c>
      <c r="G1994" s="13" t="s">
        <v>2362</v>
      </c>
      <c r="H1994" s="14" t="s">
        <v>2538</v>
      </c>
    </row>
    <row r="1995" spans="1:8" x14ac:dyDescent="0.3">
      <c r="A1995" s="16" t="s">
        <v>2007</v>
      </c>
      <c r="B1995" s="17" t="s">
        <v>2701</v>
      </c>
      <c r="C1995" s="18">
        <v>26</v>
      </c>
      <c r="D1995" s="3">
        <v>1</v>
      </c>
      <c r="E1995" s="16">
        <v>3292.53</v>
      </c>
      <c r="F1995" s="17" t="s">
        <v>2362</v>
      </c>
      <c r="G1995" s="18" t="s">
        <v>2362</v>
      </c>
      <c r="H1995" s="3" t="s">
        <v>2371</v>
      </c>
    </row>
    <row r="1996" spans="1:8" x14ac:dyDescent="0.3">
      <c r="A1996" s="11" t="s">
        <v>2008</v>
      </c>
      <c r="B1996" s="12" t="s">
        <v>2700</v>
      </c>
      <c r="C1996" s="13">
        <v>19</v>
      </c>
      <c r="D1996" s="14">
        <v>0</v>
      </c>
      <c r="E1996" s="11">
        <v>3280.22</v>
      </c>
      <c r="F1996" s="12" t="s">
        <v>2362</v>
      </c>
      <c r="G1996" s="13" t="s">
        <v>2363</v>
      </c>
      <c r="H1996" s="14" t="s">
        <v>2386</v>
      </c>
    </row>
    <row r="1997" spans="1:8" x14ac:dyDescent="0.3">
      <c r="A1997" s="11" t="s">
        <v>2009</v>
      </c>
      <c r="B1997" s="12" t="s">
        <v>2699</v>
      </c>
      <c r="C1997" s="13">
        <v>21</v>
      </c>
      <c r="D1997" s="14">
        <v>2</v>
      </c>
      <c r="E1997" s="11">
        <v>3279.87</v>
      </c>
      <c r="F1997" s="12" t="s">
        <v>2362</v>
      </c>
      <c r="G1997" s="13" t="s">
        <v>2366</v>
      </c>
      <c r="H1997" s="14" t="s">
        <v>2678</v>
      </c>
    </row>
    <row r="1998" spans="1:8" x14ac:dyDescent="0.3">
      <c r="A1998" s="16" t="s">
        <v>2010</v>
      </c>
      <c r="B1998" s="17" t="s">
        <v>2698</v>
      </c>
      <c r="C1998" s="18">
        <v>28</v>
      </c>
      <c r="D1998" s="3">
        <v>1</v>
      </c>
      <c r="E1998" s="16">
        <v>3277.16</v>
      </c>
      <c r="F1998" s="17" t="s">
        <v>2362</v>
      </c>
      <c r="G1998" s="18" t="s">
        <v>2363</v>
      </c>
      <c r="H1998" s="3" t="s">
        <v>2386</v>
      </c>
    </row>
    <row r="1999" spans="1:8" x14ac:dyDescent="0.3">
      <c r="A1999" s="11" t="s">
        <v>2011</v>
      </c>
      <c r="B1999" s="12" t="s">
        <v>2697</v>
      </c>
      <c r="C1999" s="13">
        <v>28</v>
      </c>
      <c r="D1999" s="14">
        <v>0</v>
      </c>
      <c r="E1999" s="11">
        <v>3268.85</v>
      </c>
      <c r="F1999" s="12" t="s">
        <v>2363</v>
      </c>
      <c r="G1999" s="13" t="s">
        <v>2366</v>
      </c>
      <c r="H1999" s="14" t="s">
        <v>2508</v>
      </c>
    </row>
    <row r="2000" spans="1:8" x14ac:dyDescent="0.3">
      <c r="A2000" s="16" t="s">
        <v>2012</v>
      </c>
      <c r="B2000" s="17" t="s">
        <v>2696</v>
      </c>
      <c r="C2000" s="18">
        <v>31</v>
      </c>
      <c r="D2000" s="3">
        <v>0</v>
      </c>
      <c r="E2000" s="16">
        <v>3260.2</v>
      </c>
      <c r="F2000" s="17" t="s">
        <v>2363</v>
      </c>
      <c r="G2000" s="18" t="s">
        <v>2362</v>
      </c>
      <c r="H2000" s="3" t="s">
        <v>2386</v>
      </c>
    </row>
    <row r="2001" spans="1:8" x14ac:dyDescent="0.3">
      <c r="A2001" s="11" t="s">
        <v>2013</v>
      </c>
      <c r="B2001" s="12" t="s">
        <v>2695</v>
      </c>
      <c r="C2001" s="13">
        <v>25</v>
      </c>
      <c r="D2001" s="14">
        <v>1</v>
      </c>
      <c r="E2001" s="11">
        <v>3238.44</v>
      </c>
      <c r="F2001" s="12" t="s">
        <v>2362</v>
      </c>
      <c r="G2001" s="13" t="s">
        <v>2363</v>
      </c>
      <c r="H2001" s="14" t="s">
        <v>2364</v>
      </c>
    </row>
    <row r="2002" spans="1:8" x14ac:dyDescent="0.3">
      <c r="A2002" s="16" t="s">
        <v>2014</v>
      </c>
      <c r="B2002" s="17" t="s">
        <v>2694</v>
      </c>
      <c r="C2002" s="18">
        <v>25</v>
      </c>
      <c r="D2002" s="3">
        <v>1</v>
      </c>
      <c r="E2002" s="16">
        <v>3227.12</v>
      </c>
      <c r="F2002" s="17" t="s">
        <v>2362</v>
      </c>
      <c r="G2002" s="18" t="s">
        <v>2363</v>
      </c>
      <c r="H2002" s="3" t="s">
        <v>2364</v>
      </c>
    </row>
    <row r="2003" spans="1:8" x14ac:dyDescent="0.3">
      <c r="A2003" s="11" t="s">
        <v>2015</v>
      </c>
      <c r="B2003" s="12" t="s">
        <v>2693</v>
      </c>
      <c r="C2003" s="13">
        <v>25</v>
      </c>
      <c r="D2003" s="14">
        <v>0</v>
      </c>
      <c r="E2003" s="11">
        <v>3213.62</v>
      </c>
      <c r="F2003" s="12" t="s">
        <v>2362</v>
      </c>
      <c r="G2003" s="13" t="s">
        <v>2362</v>
      </c>
      <c r="H2003" s="14" t="s">
        <v>2581</v>
      </c>
    </row>
    <row r="2004" spans="1:8" x14ac:dyDescent="0.3">
      <c r="A2004" s="16" t="s">
        <v>2016</v>
      </c>
      <c r="B2004" s="17" t="s">
        <v>2673</v>
      </c>
      <c r="C2004" s="18">
        <v>25</v>
      </c>
      <c r="D2004" s="3">
        <v>1</v>
      </c>
      <c r="E2004" s="16">
        <v>3208.79</v>
      </c>
      <c r="F2004" s="17" t="s">
        <v>2362</v>
      </c>
      <c r="G2004" s="18" t="s">
        <v>2363</v>
      </c>
      <c r="H2004" s="3" t="s">
        <v>2386</v>
      </c>
    </row>
    <row r="2005" spans="1:8" x14ac:dyDescent="0.3">
      <c r="A2005" s="11" t="s">
        <v>2017</v>
      </c>
      <c r="B2005" s="12" t="s">
        <v>2692</v>
      </c>
      <c r="C2005" s="13">
        <v>25</v>
      </c>
      <c r="D2005" s="14">
        <v>0</v>
      </c>
      <c r="E2005" s="11">
        <v>3206.49</v>
      </c>
      <c r="F2005" s="12" t="s">
        <v>2362</v>
      </c>
      <c r="G2005" s="13" t="s">
        <v>2363</v>
      </c>
      <c r="H2005" s="14" t="s">
        <v>2581</v>
      </c>
    </row>
    <row r="2006" spans="1:8" x14ac:dyDescent="0.3">
      <c r="A2006" s="16" t="s">
        <v>2018</v>
      </c>
      <c r="B2006" s="17" t="s">
        <v>2691</v>
      </c>
      <c r="C2006" s="18">
        <v>26</v>
      </c>
      <c r="D2006" s="3">
        <v>0</v>
      </c>
      <c r="E2006" s="16">
        <v>3201.25</v>
      </c>
      <c r="F2006" s="17" t="s">
        <v>2362</v>
      </c>
      <c r="G2006" s="18" t="s">
        <v>2363</v>
      </c>
      <c r="H2006" s="3" t="s">
        <v>2371</v>
      </c>
    </row>
    <row r="2007" spans="1:8" x14ac:dyDescent="0.3">
      <c r="A2007" s="11" t="s">
        <v>2019</v>
      </c>
      <c r="B2007" s="12" t="s">
        <v>2690</v>
      </c>
      <c r="C2007" s="13">
        <v>21</v>
      </c>
      <c r="D2007" s="14">
        <v>2</v>
      </c>
      <c r="E2007" s="11">
        <v>3180.51</v>
      </c>
      <c r="F2007" s="12" t="s">
        <v>2362</v>
      </c>
      <c r="G2007" s="13" t="s">
        <v>2362</v>
      </c>
      <c r="H2007" s="14" t="s">
        <v>2364</v>
      </c>
    </row>
    <row r="2008" spans="1:8" x14ac:dyDescent="0.3">
      <c r="A2008" s="16" t="s">
        <v>2020</v>
      </c>
      <c r="B2008" s="17" t="s">
        <v>2689</v>
      </c>
      <c r="C2008" s="18">
        <v>22</v>
      </c>
      <c r="D2008" s="3">
        <v>0</v>
      </c>
      <c r="E2008" s="16">
        <v>3179.96</v>
      </c>
      <c r="F2008" s="17" t="s">
        <v>2362</v>
      </c>
      <c r="G2008" s="18" t="s">
        <v>2362</v>
      </c>
      <c r="H2008" s="3" t="s">
        <v>2371</v>
      </c>
    </row>
    <row r="2009" spans="1:8" x14ac:dyDescent="0.3">
      <c r="A2009" s="11" t="s">
        <v>2021</v>
      </c>
      <c r="B2009" s="12" t="s">
        <v>2688</v>
      </c>
      <c r="C2009" s="13">
        <v>26</v>
      </c>
      <c r="D2009" s="14">
        <v>0</v>
      </c>
      <c r="E2009" s="11">
        <v>3176.82</v>
      </c>
      <c r="F2009" s="12" t="s">
        <v>2362</v>
      </c>
      <c r="G2009" s="13" t="s">
        <v>2366</v>
      </c>
      <c r="H2009" s="14" t="s">
        <v>2371</v>
      </c>
    </row>
    <row r="2010" spans="1:8" x14ac:dyDescent="0.3">
      <c r="A2010" s="16" t="s">
        <v>2022</v>
      </c>
      <c r="B2010" s="17" t="s">
        <v>2687</v>
      </c>
      <c r="C2010" s="18">
        <v>26</v>
      </c>
      <c r="D2010" s="3">
        <v>0</v>
      </c>
      <c r="E2010" s="16">
        <v>3176.29</v>
      </c>
      <c r="F2010" s="17" t="s">
        <v>2362</v>
      </c>
      <c r="G2010" s="18" t="s">
        <v>2362</v>
      </c>
      <c r="H2010" s="3" t="s">
        <v>2371</v>
      </c>
    </row>
    <row r="2011" spans="1:8" x14ac:dyDescent="0.3">
      <c r="A2011" s="11" t="s">
        <v>2023</v>
      </c>
      <c r="B2011" s="12" t="s">
        <v>2686</v>
      </c>
      <c r="C2011" s="13">
        <v>28</v>
      </c>
      <c r="D2011" s="14">
        <v>0</v>
      </c>
      <c r="E2011" s="11">
        <v>3172.02</v>
      </c>
      <c r="F2011" s="12" t="s">
        <v>2362</v>
      </c>
      <c r="G2011" s="13" t="s">
        <v>2366</v>
      </c>
      <c r="H2011" s="14" t="s">
        <v>2386</v>
      </c>
    </row>
    <row r="2012" spans="1:8" x14ac:dyDescent="0.3">
      <c r="A2012" s="16" t="s">
        <v>2024</v>
      </c>
      <c r="B2012" s="17" t="s">
        <v>2685</v>
      </c>
      <c r="C2012" s="18">
        <v>28</v>
      </c>
      <c r="D2012" s="3">
        <v>0</v>
      </c>
      <c r="E2012" s="16">
        <v>3171.61</v>
      </c>
      <c r="F2012" s="17" t="s">
        <v>2362</v>
      </c>
      <c r="G2012" s="18" t="s">
        <v>2363</v>
      </c>
      <c r="H2012" s="3" t="s">
        <v>2364</v>
      </c>
    </row>
    <row r="2013" spans="1:8" x14ac:dyDescent="0.3">
      <c r="A2013" s="11" t="s">
        <v>2025</v>
      </c>
      <c r="B2013" s="12" t="s">
        <v>2684</v>
      </c>
      <c r="C2013" s="13">
        <v>21</v>
      </c>
      <c r="D2013" s="14">
        <v>1</v>
      </c>
      <c r="E2013" s="11">
        <v>3167.46</v>
      </c>
      <c r="F2013" s="12" t="s">
        <v>2362</v>
      </c>
      <c r="G2013" s="13" t="s">
        <v>2363</v>
      </c>
      <c r="H2013" s="14" t="s">
        <v>2581</v>
      </c>
    </row>
    <row r="2014" spans="1:8" x14ac:dyDescent="0.3">
      <c r="A2014" s="16" t="s">
        <v>2026</v>
      </c>
      <c r="B2014" s="17" t="s">
        <v>2683</v>
      </c>
      <c r="C2014" s="18">
        <v>29</v>
      </c>
      <c r="D2014" s="3">
        <v>0</v>
      </c>
      <c r="E2014" s="16">
        <v>3162.02</v>
      </c>
      <c r="F2014" s="17" t="s">
        <v>2362</v>
      </c>
      <c r="G2014" s="18" t="s">
        <v>2363</v>
      </c>
      <c r="H2014" s="3" t="s">
        <v>2364</v>
      </c>
    </row>
    <row r="2015" spans="1:8" x14ac:dyDescent="0.3">
      <c r="A2015" s="11" t="s">
        <v>2027</v>
      </c>
      <c r="B2015" s="12" t="s">
        <v>2682</v>
      </c>
      <c r="C2015" s="13">
        <v>28</v>
      </c>
      <c r="D2015" s="14">
        <v>0</v>
      </c>
      <c r="E2015" s="11">
        <v>3161.45</v>
      </c>
      <c r="F2015" s="12" t="s">
        <v>2362</v>
      </c>
      <c r="G2015" s="13" t="s">
        <v>2366</v>
      </c>
      <c r="H2015" s="14" t="s">
        <v>2386</v>
      </c>
    </row>
    <row r="2016" spans="1:8" x14ac:dyDescent="0.3">
      <c r="A2016" s="16" t="s">
        <v>2028</v>
      </c>
      <c r="B2016" s="17" t="s">
        <v>2681</v>
      </c>
      <c r="C2016" s="18">
        <v>23</v>
      </c>
      <c r="D2016" s="3">
        <v>0</v>
      </c>
      <c r="E2016" s="16">
        <v>3128.35</v>
      </c>
      <c r="F2016" s="17" t="s">
        <v>2362</v>
      </c>
      <c r="G2016" s="18" t="s">
        <v>2363</v>
      </c>
      <c r="H2016" s="3" t="s">
        <v>2624</v>
      </c>
    </row>
    <row r="2017" spans="1:8" x14ac:dyDescent="0.3">
      <c r="A2017" s="16" t="s">
        <v>2029</v>
      </c>
      <c r="B2017" s="17" t="s">
        <v>2680</v>
      </c>
      <c r="C2017" s="18">
        <v>35</v>
      </c>
      <c r="D2017" s="3">
        <v>3</v>
      </c>
      <c r="E2017" s="16">
        <v>3088.06</v>
      </c>
      <c r="F2017" s="17" t="s">
        <v>2362</v>
      </c>
      <c r="G2017" s="18" t="s">
        <v>2362</v>
      </c>
      <c r="H2017" s="3" t="s">
        <v>2364</v>
      </c>
    </row>
    <row r="2018" spans="1:8" x14ac:dyDescent="0.3">
      <c r="A2018" s="11" t="s">
        <v>2030</v>
      </c>
      <c r="B2018" s="12" t="s">
        <v>2679</v>
      </c>
      <c r="C2018" s="13">
        <v>21</v>
      </c>
      <c r="D2018" s="14">
        <v>2</v>
      </c>
      <c r="E2018" s="11">
        <v>3077.1</v>
      </c>
      <c r="F2018" s="12" t="s">
        <v>2362</v>
      </c>
      <c r="G2018" s="13" t="s">
        <v>2366</v>
      </c>
      <c r="H2018" s="14" t="s">
        <v>2371</v>
      </c>
    </row>
    <row r="2019" spans="1:8" x14ac:dyDescent="0.3">
      <c r="A2019" s="16" t="s">
        <v>2031</v>
      </c>
      <c r="B2019" s="17" t="s">
        <v>2677</v>
      </c>
      <c r="C2019" s="18">
        <v>27</v>
      </c>
      <c r="D2019" s="3">
        <v>0</v>
      </c>
      <c r="E2019" s="16">
        <v>3070.81</v>
      </c>
      <c r="F2019" s="17" t="s">
        <v>2363</v>
      </c>
      <c r="G2019" s="18" t="s">
        <v>2366</v>
      </c>
      <c r="H2019" s="3" t="s">
        <v>2678</v>
      </c>
    </row>
    <row r="2020" spans="1:8" x14ac:dyDescent="0.3">
      <c r="A2020" s="11" t="s">
        <v>2032</v>
      </c>
      <c r="B2020" s="12" t="s">
        <v>2676</v>
      </c>
      <c r="C2020" s="13">
        <v>33</v>
      </c>
      <c r="D2020" s="14">
        <v>3</v>
      </c>
      <c r="E2020" s="11">
        <v>3065.49</v>
      </c>
      <c r="F2020" s="12" t="s">
        <v>2362</v>
      </c>
      <c r="G2020" s="13" t="s">
        <v>2366</v>
      </c>
      <c r="H2020" s="14" t="s">
        <v>2371</v>
      </c>
    </row>
    <row r="2021" spans="1:8" x14ac:dyDescent="0.3">
      <c r="A2021" s="16" t="s">
        <v>2033</v>
      </c>
      <c r="B2021" s="17" t="s">
        <v>2675</v>
      </c>
      <c r="C2021" s="18">
        <v>28</v>
      </c>
      <c r="D2021" s="3">
        <v>0</v>
      </c>
      <c r="E2021" s="16">
        <v>3062.51</v>
      </c>
      <c r="F2021" s="17" t="s">
        <v>2363</v>
      </c>
      <c r="G2021" s="18" t="s">
        <v>2366</v>
      </c>
      <c r="H2021" s="3" t="s">
        <v>2371</v>
      </c>
    </row>
    <row r="2022" spans="1:8" x14ac:dyDescent="0.3">
      <c r="A2022" s="11" t="s">
        <v>2034</v>
      </c>
      <c r="B2022" s="12" t="s">
        <v>2674</v>
      </c>
      <c r="C2022" s="13">
        <v>20</v>
      </c>
      <c r="D2022" s="14">
        <v>2</v>
      </c>
      <c r="E2022" s="11">
        <v>3056.39</v>
      </c>
      <c r="F2022" s="12" t="s">
        <v>2362</v>
      </c>
      <c r="G2022" s="13" t="s">
        <v>2363</v>
      </c>
      <c r="H2022" s="14" t="s">
        <v>2364</v>
      </c>
    </row>
    <row r="2023" spans="1:8" x14ac:dyDescent="0.3">
      <c r="A2023" s="16" t="s">
        <v>2035</v>
      </c>
      <c r="B2023" s="17" t="s">
        <v>2673</v>
      </c>
      <c r="C2023" s="18">
        <v>25</v>
      </c>
      <c r="D2023" s="3">
        <v>0</v>
      </c>
      <c r="E2023" s="16">
        <v>3051.73</v>
      </c>
      <c r="F2023" s="17" t="s">
        <v>2362</v>
      </c>
      <c r="G2023" s="18" t="s">
        <v>2362</v>
      </c>
      <c r="H2023" s="3" t="s">
        <v>2386</v>
      </c>
    </row>
    <row r="2024" spans="1:8" x14ac:dyDescent="0.3">
      <c r="A2024" s="11" t="s">
        <v>2036</v>
      </c>
      <c r="B2024" s="12" t="s">
        <v>2672</v>
      </c>
      <c r="C2024" s="13">
        <v>24</v>
      </c>
      <c r="D2024" s="14">
        <v>0</v>
      </c>
      <c r="E2024" s="11">
        <v>3046.06</v>
      </c>
      <c r="F2024" s="12" t="s">
        <v>2362</v>
      </c>
      <c r="G2024" s="13" t="s">
        <v>2366</v>
      </c>
      <c r="H2024" s="14" t="s">
        <v>2583</v>
      </c>
    </row>
    <row r="2025" spans="1:8" x14ac:dyDescent="0.3">
      <c r="A2025" s="16" t="s">
        <v>2037</v>
      </c>
      <c r="B2025" s="17" t="s">
        <v>2671</v>
      </c>
      <c r="C2025" s="18">
        <v>24</v>
      </c>
      <c r="D2025" s="3">
        <v>0</v>
      </c>
      <c r="E2025" s="16">
        <v>3044.21</v>
      </c>
      <c r="F2025" s="17" t="s">
        <v>2362</v>
      </c>
      <c r="G2025" s="18" t="s">
        <v>2363</v>
      </c>
      <c r="H2025" s="3" t="s">
        <v>2581</v>
      </c>
    </row>
    <row r="2026" spans="1:8" x14ac:dyDescent="0.3">
      <c r="A2026" s="11" t="s">
        <v>2038</v>
      </c>
      <c r="B2026" s="12" t="s">
        <v>2670</v>
      </c>
      <c r="C2026" s="13">
        <v>25</v>
      </c>
      <c r="D2026" s="14">
        <v>0</v>
      </c>
      <c r="E2026" s="11">
        <v>3021.81</v>
      </c>
      <c r="F2026" s="12" t="s">
        <v>2362</v>
      </c>
      <c r="G2026" s="13" t="s">
        <v>2363</v>
      </c>
      <c r="H2026" s="14" t="s">
        <v>2371</v>
      </c>
    </row>
    <row r="2027" spans="1:8" x14ac:dyDescent="0.3">
      <c r="A2027" s="11" t="s">
        <v>2039</v>
      </c>
      <c r="B2027" s="12" t="s">
        <v>2669</v>
      </c>
      <c r="C2027" s="13">
        <v>34</v>
      </c>
      <c r="D2027" s="14">
        <v>3</v>
      </c>
      <c r="E2027" s="11">
        <v>3018.04</v>
      </c>
      <c r="F2027" s="12" t="s">
        <v>2362</v>
      </c>
      <c r="G2027" s="13" t="s">
        <v>2362</v>
      </c>
      <c r="H2027" s="14" t="s">
        <v>2371</v>
      </c>
    </row>
    <row r="2028" spans="1:8" x14ac:dyDescent="0.3">
      <c r="A2028" s="16" t="s">
        <v>2040</v>
      </c>
      <c r="B2028" s="17" t="s">
        <v>2668</v>
      </c>
      <c r="C2028" s="18">
        <v>20</v>
      </c>
      <c r="D2028" s="3">
        <v>0</v>
      </c>
      <c r="E2028" s="16">
        <v>3012.22</v>
      </c>
      <c r="F2028" s="17" t="s">
        <v>2362</v>
      </c>
      <c r="G2028" s="18" t="s">
        <v>2363</v>
      </c>
      <c r="H2028" s="3" t="s">
        <v>2371</v>
      </c>
    </row>
    <row r="2029" spans="1:8" x14ac:dyDescent="0.3">
      <c r="A2029" s="11" t="s">
        <v>2041</v>
      </c>
      <c r="B2029" s="12" t="s">
        <v>2667</v>
      </c>
      <c r="C2029" s="13">
        <v>31</v>
      </c>
      <c r="D2029" s="14">
        <v>3</v>
      </c>
      <c r="E2029" s="11">
        <v>2985.67</v>
      </c>
      <c r="F2029" s="12" t="s">
        <v>2362</v>
      </c>
      <c r="G2029" s="13" t="s">
        <v>2362</v>
      </c>
      <c r="H2029" s="14" t="s">
        <v>2364</v>
      </c>
    </row>
    <row r="2030" spans="1:8" x14ac:dyDescent="0.3">
      <c r="A2030" s="16" t="s">
        <v>2042</v>
      </c>
      <c r="B2030" s="17" t="s">
        <v>2666</v>
      </c>
      <c r="C2030" s="18">
        <v>35</v>
      </c>
      <c r="D2030" s="3">
        <v>3</v>
      </c>
      <c r="E2030" s="16">
        <v>2979.52</v>
      </c>
      <c r="F2030" s="17" t="s">
        <v>2362</v>
      </c>
      <c r="G2030" s="18" t="s">
        <v>2363</v>
      </c>
      <c r="H2030" s="3" t="s">
        <v>2364</v>
      </c>
    </row>
    <row r="2031" spans="1:8" x14ac:dyDescent="0.3">
      <c r="A2031" s="11" t="s">
        <v>2043</v>
      </c>
      <c r="B2031" s="12" t="s">
        <v>2665</v>
      </c>
      <c r="C2031" s="13">
        <v>27</v>
      </c>
      <c r="D2031" s="14">
        <v>0</v>
      </c>
      <c r="E2031" s="11">
        <v>2974.13</v>
      </c>
      <c r="F2031" s="12" t="s">
        <v>2362</v>
      </c>
      <c r="G2031" s="13" t="s">
        <v>2366</v>
      </c>
      <c r="H2031" s="14" t="s">
        <v>2386</v>
      </c>
    </row>
    <row r="2032" spans="1:8" x14ac:dyDescent="0.3">
      <c r="A2032" s="16" t="s">
        <v>2044</v>
      </c>
      <c r="B2032" s="17" t="s">
        <v>2664</v>
      </c>
      <c r="C2032" s="18">
        <v>20</v>
      </c>
      <c r="D2032" s="3">
        <v>0</v>
      </c>
      <c r="E2032" s="16">
        <v>2943.41</v>
      </c>
      <c r="F2032" s="17" t="s">
        <v>2362</v>
      </c>
      <c r="G2032" s="18" t="s">
        <v>2363</v>
      </c>
      <c r="H2032" s="3" t="s">
        <v>2371</v>
      </c>
    </row>
    <row r="2033" spans="1:8" x14ac:dyDescent="0.3">
      <c r="A2033" s="11" t="s">
        <v>2045</v>
      </c>
      <c r="B2033" s="12" t="s">
        <v>2663</v>
      </c>
      <c r="C2033" s="13">
        <v>26</v>
      </c>
      <c r="D2033" s="14">
        <v>1</v>
      </c>
      <c r="E2033" s="11">
        <v>2927.06</v>
      </c>
      <c r="F2033" s="12" t="s">
        <v>2362</v>
      </c>
      <c r="G2033" s="13" t="s">
        <v>2362</v>
      </c>
      <c r="H2033" s="14" t="s">
        <v>2364</v>
      </c>
    </row>
    <row r="2034" spans="1:8" x14ac:dyDescent="0.3">
      <c r="A2034" s="16" t="s">
        <v>2046</v>
      </c>
      <c r="B2034" s="17" t="s">
        <v>2662</v>
      </c>
      <c r="C2034" s="18">
        <v>20</v>
      </c>
      <c r="D2034" s="3">
        <v>2</v>
      </c>
      <c r="E2034" s="16">
        <v>2913.57</v>
      </c>
      <c r="F2034" s="17" t="s">
        <v>2362</v>
      </c>
      <c r="G2034" s="18" t="s">
        <v>2362</v>
      </c>
      <c r="H2034" s="3" t="s">
        <v>2386</v>
      </c>
    </row>
    <row r="2035" spans="1:8" x14ac:dyDescent="0.3">
      <c r="A2035" s="11" t="s">
        <v>2047</v>
      </c>
      <c r="B2035" s="12" t="s">
        <v>2635</v>
      </c>
      <c r="C2035" s="13">
        <v>26</v>
      </c>
      <c r="D2035" s="14">
        <v>1</v>
      </c>
      <c r="E2035" s="11">
        <v>2904.09</v>
      </c>
      <c r="F2035" s="12" t="s">
        <v>2362</v>
      </c>
      <c r="G2035" s="13" t="s">
        <v>2362</v>
      </c>
      <c r="H2035" s="14" t="s">
        <v>2386</v>
      </c>
    </row>
    <row r="2036" spans="1:8" x14ac:dyDescent="0.3">
      <c r="A2036" s="16" t="s">
        <v>2048</v>
      </c>
      <c r="B2036" s="17" t="s">
        <v>2661</v>
      </c>
      <c r="C2036" s="18">
        <v>26</v>
      </c>
      <c r="D2036" s="3">
        <v>1</v>
      </c>
      <c r="E2036" s="16">
        <v>2902.91</v>
      </c>
      <c r="F2036" s="17" t="s">
        <v>2362</v>
      </c>
      <c r="G2036" s="18" t="s">
        <v>2362</v>
      </c>
      <c r="H2036" s="3" t="s">
        <v>2364</v>
      </c>
    </row>
    <row r="2037" spans="1:8" x14ac:dyDescent="0.3">
      <c r="A2037" s="16" t="s">
        <v>2049</v>
      </c>
      <c r="B2037" s="17" t="s">
        <v>2660</v>
      </c>
      <c r="C2037" s="18">
        <v>23</v>
      </c>
      <c r="D2037" s="3">
        <v>0</v>
      </c>
      <c r="E2037" s="16">
        <v>2899.49</v>
      </c>
      <c r="F2037" s="17" t="s">
        <v>2362</v>
      </c>
      <c r="G2037" s="18" t="s">
        <v>2362</v>
      </c>
      <c r="H2037" s="3" t="s">
        <v>2581</v>
      </c>
    </row>
    <row r="2038" spans="1:8" x14ac:dyDescent="0.3">
      <c r="A2038" s="11" t="s">
        <v>2050</v>
      </c>
      <c r="B2038" s="12" t="s">
        <v>2659</v>
      </c>
      <c r="C2038" s="13">
        <v>22</v>
      </c>
      <c r="D2038" s="14">
        <v>0</v>
      </c>
      <c r="E2038" s="11">
        <v>2897.46</v>
      </c>
      <c r="F2038" s="12" t="s">
        <v>2362</v>
      </c>
      <c r="G2038" s="13" t="s">
        <v>2366</v>
      </c>
      <c r="H2038" s="14" t="s">
        <v>2371</v>
      </c>
    </row>
    <row r="2039" spans="1:8" x14ac:dyDescent="0.3">
      <c r="A2039" s="16" t="s">
        <v>2051</v>
      </c>
      <c r="B2039" s="17" t="s">
        <v>2658</v>
      </c>
      <c r="C2039" s="18">
        <v>26</v>
      </c>
      <c r="D2039" s="3">
        <v>0</v>
      </c>
      <c r="E2039" s="16">
        <v>2897.32</v>
      </c>
      <c r="F2039" s="17" t="s">
        <v>2363</v>
      </c>
      <c r="G2039" s="18" t="s">
        <v>2363</v>
      </c>
      <c r="H2039" s="3" t="s">
        <v>2508</v>
      </c>
    </row>
    <row r="2040" spans="1:8" x14ac:dyDescent="0.3">
      <c r="A2040" s="11" t="s">
        <v>2052</v>
      </c>
      <c r="B2040" s="12" t="s">
        <v>2657</v>
      </c>
      <c r="C2040" s="13">
        <v>29</v>
      </c>
      <c r="D2040" s="14">
        <v>0</v>
      </c>
      <c r="E2040" s="11">
        <v>2867.12</v>
      </c>
      <c r="F2040" s="12" t="s">
        <v>2366</v>
      </c>
      <c r="G2040" s="13" t="s">
        <v>2363</v>
      </c>
      <c r="H2040" s="14" t="s">
        <v>2364</v>
      </c>
    </row>
    <row r="2041" spans="1:8" x14ac:dyDescent="0.3">
      <c r="A2041" s="16" t="s">
        <v>2053</v>
      </c>
      <c r="B2041" s="17" t="s">
        <v>2656</v>
      </c>
      <c r="C2041" s="18">
        <v>29</v>
      </c>
      <c r="D2041" s="3">
        <v>0</v>
      </c>
      <c r="E2041" s="16">
        <v>2866.09</v>
      </c>
      <c r="F2041" s="17" t="s">
        <v>2363</v>
      </c>
      <c r="G2041" s="18" t="s">
        <v>2363</v>
      </c>
      <c r="H2041" s="3" t="s">
        <v>2386</v>
      </c>
    </row>
    <row r="2042" spans="1:8" x14ac:dyDescent="0.3">
      <c r="A2042" s="11" t="s">
        <v>2054</v>
      </c>
      <c r="B2042" s="12" t="s">
        <v>2655</v>
      </c>
      <c r="C2042" s="13">
        <v>24</v>
      </c>
      <c r="D2042" s="14">
        <v>0</v>
      </c>
      <c r="E2042" s="11">
        <v>2855.44</v>
      </c>
      <c r="F2042" s="12" t="s">
        <v>2362</v>
      </c>
      <c r="G2042" s="13" t="s">
        <v>2363</v>
      </c>
      <c r="H2042" s="14" t="s">
        <v>2371</v>
      </c>
    </row>
    <row r="2043" spans="1:8" x14ac:dyDescent="0.3">
      <c r="A2043" s="16" t="s">
        <v>2055</v>
      </c>
      <c r="B2043" s="17" t="s">
        <v>2654</v>
      </c>
      <c r="C2043" s="18">
        <v>24</v>
      </c>
      <c r="D2043" s="3">
        <v>0</v>
      </c>
      <c r="E2043" s="16">
        <v>2850.68</v>
      </c>
      <c r="F2043" s="17" t="s">
        <v>2362</v>
      </c>
      <c r="G2043" s="18" t="s">
        <v>2363</v>
      </c>
      <c r="H2043" s="3" t="s">
        <v>2371</v>
      </c>
    </row>
    <row r="2044" spans="1:8" x14ac:dyDescent="0.3">
      <c r="A2044" s="11" t="s">
        <v>2056</v>
      </c>
      <c r="B2044" s="12" t="s">
        <v>2653</v>
      </c>
      <c r="C2044" s="13">
        <v>24</v>
      </c>
      <c r="D2044" s="14">
        <v>0</v>
      </c>
      <c r="E2044" s="11">
        <v>2842.76</v>
      </c>
      <c r="F2044" s="12" t="s">
        <v>2362</v>
      </c>
      <c r="G2044" s="13" t="s">
        <v>2363</v>
      </c>
      <c r="H2044" s="14" t="s">
        <v>2371</v>
      </c>
    </row>
    <row r="2045" spans="1:8" x14ac:dyDescent="0.3">
      <c r="A2045" s="16" t="s">
        <v>2057</v>
      </c>
      <c r="B2045" s="17" t="s">
        <v>2652</v>
      </c>
      <c r="C2045" s="18">
        <v>22</v>
      </c>
      <c r="D2045" s="3">
        <v>0</v>
      </c>
      <c r="E2045" s="16">
        <v>2819.51</v>
      </c>
      <c r="F2045" s="17" t="s">
        <v>2362</v>
      </c>
      <c r="G2045" s="18" t="s">
        <v>2363</v>
      </c>
      <c r="H2045" s="3" t="s">
        <v>2386</v>
      </c>
    </row>
    <row r="2046" spans="1:8" x14ac:dyDescent="0.3">
      <c r="A2046" s="11" t="s">
        <v>2058</v>
      </c>
      <c r="B2046" s="12" t="s">
        <v>2651</v>
      </c>
      <c r="C2046" s="13">
        <v>19</v>
      </c>
      <c r="D2046" s="14">
        <v>2</v>
      </c>
      <c r="E2046" s="11">
        <v>2803.7</v>
      </c>
      <c r="F2046" s="12" t="s">
        <v>2362</v>
      </c>
      <c r="G2046" s="13" t="s">
        <v>2366</v>
      </c>
      <c r="H2046" s="14" t="s">
        <v>2371</v>
      </c>
    </row>
    <row r="2047" spans="1:8" x14ac:dyDescent="0.3">
      <c r="A2047" s="11" t="s">
        <v>2059</v>
      </c>
      <c r="B2047" s="12" t="s">
        <v>2650</v>
      </c>
      <c r="C2047" s="13">
        <v>18</v>
      </c>
      <c r="D2047" s="14">
        <v>2</v>
      </c>
      <c r="E2047" s="11">
        <v>2801.26</v>
      </c>
      <c r="F2047" s="12" t="s">
        <v>2362</v>
      </c>
      <c r="G2047" s="13" t="s">
        <v>2363</v>
      </c>
      <c r="H2047" s="14" t="s">
        <v>2364</v>
      </c>
    </row>
    <row r="2048" spans="1:8" x14ac:dyDescent="0.3">
      <c r="A2048" s="16" t="s">
        <v>2060</v>
      </c>
      <c r="B2048" s="17" t="s">
        <v>2649</v>
      </c>
      <c r="C2048" s="18">
        <v>23</v>
      </c>
      <c r="D2048" s="3">
        <v>1</v>
      </c>
      <c r="E2048" s="16">
        <v>2789.06</v>
      </c>
      <c r="F2048" s="17" t="s">
        <v>2362</v>
      </c>
      <c r="G2048" s="18" t="s">
        <v>2363</v>
      </c>
      <c r="H2048" s="3" t="s">
        <v>2371</v>
      </c>
    </row>
    <row r="2049" spans="1:8" x14ac:dyDescent="0.3">
      <c r="A2049" s="11" t="s">
        <v>18</v>
      </c>
      <c r="B2049" s="12" t="s">
        <v>2647</v>
      </c>
      <c r="C2049" s="13">
        <v>23</v>
      </c>
      <c r="D2049" s="14">
        <v>1</v>
      </c>
      <c r="E2049" s="11">
        <v>2775.19</v>
      </c>
      <c r="F2049" s="12" t="s">
        <v>2362</v>
      </c>
      <c r="G2049" s="13" t="s">
        <v>2366</v>
      </c>
      <c r="H2049" s="14" t="s">
        <v>2371</v>
      </c>
    </row>
    <row r="2050" spans="1:8" x14ac:dyDescent="0.3">
      <c r="A2050" s="11" t="s">
        <v>2061</v>
      </c>
      <c r="B2050" s="12" t="s">
        <v>2648</v>
      </c>
      <c r="C2050" s="13">
        <v>23</v>
      </c>
      <c r="D2050" s="14">
        <v>1</v>
      </c>
      <c r="E2050" s="11">
        <v>2775.19</v>
      </c>
      <c r="F2050" s="12" t="s">
        <v>2362</v>
      </c>
      <c r="G2050" s="13" t="s">
        <v>2366</v>
      </c>
      <c r="H2050" s="14" t="s">
        <v>2371</v>
      </c>
    </row>
    <row r="2051" spans="1:8" x14ac:dyDescent="0.3">
      <c r="A2051" s="16" t="s">
        <v>2062</v>
      </c>
      <c r="B2051" s="17" t="s">
        <v>2646</v>
      </c>
      <c r="C2051" s="18">
        <v>18</v>
      </c>
      <c r="D2051" s="3">
        <v>0</v>
      </c>
      <c r="E2051" s="16">
        <v>2773.46</v>
      </c>
      <c r="F2051" s="17" t="s">
        <v>2362</v>
      </c>
      <c r="G2051" s="18" t="s">
        <v>2366</v>
      </c>
      <c r="H2051" s="3" t="s">
        <v>2624</v>
      </c>
    </row>
    <row r="2052" spans="1:8" x14ac:dyDescent="0.3">
      <c r="A2052" s="11" t="s">
        <v>2063</v>
      </c>
      <c r="B2052" s="12" t="s">
        <v>2645</v>
      </c>
      <c r="C2052" s="13">
        <v>25</v>
      </c>
      <c r="D2052" s="14">
        <v>0</v>
      </c>
      <c r="E2052" s="11">
        <v>2758.99</v>
      </c>
      <c r="F2052" s="12" t="s">
        <v>2362</v>
      </c>
      <c r="G2052" s="13" t="s">
        <v>2366</v>
      </c>
      <c r="H2052" s="14" t="s">
        <v>2371</v>
      </c>
    </row>
    <row r="2053" spans="1:8" x14ac:dyDescent="0.3">
      <c r="A2053" s="16" t="s">
        <v>2064</v>
      </c>
      <c r="B2053" s="17" t="s">
        <v>2644</v>
      </c>
      <c r="C2053" s="18">
        <v>22</v>
      </c>
      <c r="D2053" s="3">
        <v>0</v>
      </c>
      <c r="E2053" s="16">
        <v>2755.02</v>
      </c>
      <c r="F2053" s="17" t="s">
        <v>2362</v>
      </c>
      <c r="G2053" s="18" t="s">
        <v>2366</v>
      </c>
      <c r="H2053" s="3" t="s">
        <v>2581</v>
      </c>
    </row>
    <row r="2054" spans="1:8" x14ac:dyDescent="0.3">
      <c r="A2054" s="11" t="s">
        <v>2065</v>
      </c>
      <c r="B2054" s="12" t="s">
        <v>2643</v>
      </c>
      <c r="C2054" s="13">
        <v>22</v>
      </c>
      <c r="D2054" s="14">
        <v>0</v>
      </c>
      <c r="E2054" s="11">
        <v>2741.95</v>
      </c>
      <c r="F2054" s="12" t="s">
        <v>2362</v>
      </c>
      <c r="G2054" s="13" t="s">
        <v>2363</v>
      </c>
      <c r="H2054" s="14" t="s">
        <v>2581</v>
      </c>
    </row>
    <row r="2055" spans="1:8" x14ac:dyDescent="0.3">
      <c r="A2055" s="16" t="s">
        <v>2066</v>
      </c>
      <c r="B2055" s="17" t="s">
        <v>2642</v>
      </c>
      <c r="C2055" s="18">
        <v>22</v>
      </c>
      <c r="D2055" s="3">
        <v>0</v>
      </c>
      <c r="E2055" s="16">
        <v>2731.91</v>
      </c>
      <c r="F2055" s="17" t="s">
        <v>2362</v>
      </c>
      <c r="G2055" s="18" t="s">
        <v>2363</v>
      </c>
      <c r="H2055" s="3" t="s">
        <v>2581</v>
      </c>
    </row>
    <row r="2056" spans="1:8" x14ac:dyDescent="0.3">
      <c r="A2056" s="11" t="s">
        <v>2067</v>
      </c>
      <c r="B2056" s="12" t="s">
        <v>2641</v>
      </c>
      <c r="C2056" s="13">
        <v>19</v>
      </c>
      <c r="D2056" s="14">
        <v>1</v>
      </c>
      <c r="E2056" s="11">
        <v>2730.11</v>
      </c>
      <c r="F2056" s="12" t="s">
        <v>2362</v>
      </c>
      <c r="G2056" s="13" t="s">
        <v>2363</v>
      </c>
      <c r="H2056" s="14" t="s">
        <v>2371</v>
      </c>
    </row>
    <row r="2057" spans="1:8" x14ac:dyDescent="0.3">
      <c r="A2057" s="16" t="s">
        <v>2068</v>
      </c>
      <c r="B2057" s="17" t="s">
        <v>2640</v>
      </c>
      <c r="C2057" s="18">
        <v>25</v>
      </c>
      <c r="D2057" s="3">
        <v>0</v>
      </c>
      <c r="E2057" s="16">
        <v>2727.4</v>
      </c>
      <c r="F2057" s="17" t="s">
        <v>2363</v>
      </c>
      <c r="G2057" s="18" t="s">
        <v>2363</v>
      </c>
      <c r="H2057" s="3" t="s">
        <v>2508</v>
      </c>
    </row>
    <row r="2058" spans="1:8" x14ac:dyDescent="0.3">
      <c r="A2058" s="16" t="s">
        <v>2069</v>
      </c>
      <c r="B2058" s="17" t="s">
        <v>2639</v>
      </c>
      <c r="C2058" s="18">
        <v>34</v>
      </c>
      <c r="D2058" s="3">
        <v>3</v>
      </c>
      <c r="E2058" s="16">
        <v>2726.06</v>
      </c>
      <c r="F2058" s="17" t="s">
        <v>2362</v>
      </c>
      <c r="G2058" s="18" t="s">
        <v>2362</v>
      </c>
      <c r="H2058" s="3" t="s">
        <v>2364</v>
      </c>
    </row>
    <row r="2059" spans="1:8" x14ac:dyDescent="0.3">
      <c r="A2059" s="11" t="s">
        <v>2070</v>
      </c>
      <c r="B2059" s="12" t="s">
        <v>2638</v>
      </c>
      <c r="C2059" s="13">
        <v>25</v>
      </c>
      <c r="D2059" s="14">
        <v>0</v>
      </c>
      <c r="E2059" s="11">
        <v>2721.32</v>
      </c>
      <c r="F2059" s="12" t="s">
        <v>2366</v>
      </c>
      <c r="G2059" s="13" t="s">
        <v>2363</v>
      </c>
      <c r="H2059" s="14" t="s">
        <v>2603</v>
      </c>
    </row>
    <row r="2060" spans="1:8" x14ac:dyDescent="0.3">
      <c r="A2060" s="16" t="s">
        <v>2071</v>
      </c>
      <c r="B2060" s="17" t="s">
        <v>2637</v>
      </c>
      <c r="C2060" s="18">
        <v>19</v>
      </c>
      <c r="D2060" s="3">
        <v>1</v>
      </c>
      <c r="E2060" s="16">
        <v>2719.28</v>
      </c>
      <c r="F2060" s="17" t="s">
        <v>2362</v>
      </c>
      <c r="G2060" s="18" t="s">
        <v>2362</v>
      </c>
      <c r="H2060" s="3" t="s">
        <v>2371</v>
      </c>
    </row>
    <row r="2061" spans="1:8" x14ac:dyDescent="0.3">
      <c r="A2061" s="11" t="s">
        <v>2072</v>
      </c>
      <c r="B2061" s="12" t="s">
        <v>2636</v>
      </c>
      <c r="C2061" s="13">
        <v>19</v>
      </c>
      <c r="D2061" s="14">
        <v>1</v>
      </c>
      <c r="E2061" s="11">
        <v>2710.83</v>
      </c>
      <c r="F2061" s="12" t="s">
        <v>2362</v>
      </c>
      <c r="G2061" s="13" t="s">
        <v>2363</v>
      </c>
      <c r="H2061" s="14" t="s">
        <v>2371</v>
      </c>
    </row>
    <row r="2062" spans="1:8" x14ac:dyDescent="0.3">
      <c r="A2062" s="16" t="s">
        <v>2073</v>
      </c>
      <c r="B2062" s="17" t="s">
        <v>2445</v>
      </c>
      <c r="C2062" s="18">
        <v>19</v>
      </c>
      <c r="D2062" s="3">
        <v>1</v>
      </c>
      <c r="E2062" s="16">
        <v>2709.24</v>
      </c>
      <c r="F2062" s="17" t="s">
        <v>2362</v>
      </c>
      <c r="G2062" s="18" t="s">
        <v>2362</v>
      </c>
      <c r="H2062" s="3" t="s">
        <v>2371</v>
      </c>
    </row>
    <row r="2063" spans="1:8" x14ac:dyDescent="0.3">
      <c r="A2063" s="11" t="s">
        <v>2074</v>
      </c>
      <c r="B2063" s="12" t="s">
        <v>2490</v>
      </c>
      <c r="C2063" s="13">
        <v>19</v>
      </c>
      <c r="D2063" s="14">
        <v>1</v>
      </c>
      <c r="E2063" s="11">
        <v>2709.11</v>
      </c>
      <c r="F2063" s="12" t="s">
        <v>2362</v>
      </c>
      <c r="G2063" s="13" t="s">
        <v>2362</v>
      </c>
      <c r="H2063" s="14" t="s">
        <v>2371</v>
      </c>
    </row>
    <row r="2064" spans="1:8" x14ac:dyDescent="0.3">
      <c r="A2064" s="16" t="s">
        <v>2075</v>
      </c>
      <c r="B2064" s="17" t="s">
        <v>2635</v>
      </c>
      <c r="C2064" s="18">
        <v>26</v>
      </c>
      <c r="D2064" s="3">
        <v>0</v>
      </c>
      <c r="E2064" s="16">
        <v>2699.57</v>
      </c>
      <c r="F2064" s="17" t="s">
        <v>2362</v>
      </c>
      <c r="G2064" s="18" t="s">
        <v>2366</v>
      </c>
      <c r="H2064" s="3" t="s">
        <v>2371</v>
      </c>
    </row>
    <row r="2065" spans="1:8" x14ac:dyDescent="0.3">
      <c r="A2065" s="11" t="s">
        <v>2076</v>
      </c>
      <c r="B2065" s="12" t="s">
        <v>2634</v>
      </c>
      <c r="C2065" s="13">
        <v>23</v>
      </c>
      <c r="D2065" s="14">
        <v>0</v>
      </c>
      <c r="E2065" s="11">
        <v>2690.11</v>
      </c>
      <c r="F2065" s="12" t="s">
        <v>2362</v>
      </c>
      <c r="G2065" s="13" t="s">
        <v>2362</v>
      </c>
      <c r="H2065" s="14" t="s">
        <v>2371</v>
      </c>
    </row>
    <row r="2066" spans="1:8" x14ac:dyDescent="0.3">
      <c r="A2066" s="16" t="s">
        <v>2077</v>
      </c>
      <c r="B2066" s="17" t="s">
        <v>2633</v>
      </c>
      <c r="C2066" s="18">
        <v>28</v>
      </c>
      <c r="D2066" s="3">
        <v>0</v>
      </c>
      <c r="E2066" s="16">
        <v>2689.5</v>
      </c>
      <c r="F2066" s="17" t="s">
        <v>2363</v>
      </c>
      <c r="G2066" s="18" t="s">
        <v>2362</v>
      </c>
      <c r="H2066" s="3" t="s">
        <v>2364</v>
      </c>
    </row>
    <row r="2067" spans="1:8" x14ac:dyDescent="0.3">
      <c r="A2067" s="11" t="s">
        <v>2078</v>
      </c>
      <c r="B2067" s="12" t="s">
        <v>2632</v>
      </c>
      <c r="C2067" s="13">
        <v>28</v>
      </c>
      <c r="D2067" s="14">
        <v>0</v>
      </c>
      <c r="E2067" s="11">
        <v>2684.69</v>
      </c>
      <c r="F2067" s="12" t="s">
        <v>2362</v>
      </c>
      <c r="G2067" s="13" t="s">
        <v>2362</v>
      </c>
      <c r="H2067" s="14" t="s">
        <v>2364</v>
      </c>
    </row>
    <row r="2068" spans="1:8" x14ac:dyDescent="0.3">
      <c r="A2068" s="11" t="s">
        <v>2079</v>
      </c>
      <c r="B2068" s="12" t="s">
        <v>2631</v>
      </c>
      <c r="C2068" s="13">
        <v>26</v>
      </c>
      <c r="D2068" s="14">
        <v>0</v>
      </c>
      <c r="E2068" s="11">
        <v>2680.95</v>
      </c>
      <c r="F2068" s="12" t="s">
        <v>2363</v>
      </c>
      <c r="G2068" s="13" t="s">
        <v>2362</v>
      </c>
      <c r="H2068" s="14" t="s">
        <v>2371</v>
      </c>
    </row>
    <row r="2069" spans="1:8" x14ac:dyDescent="0.3">
      <c r="A2069" s="16" t="s">
        <v>2080</v>
      </c>
      <c r="B2069" s="17" t="s">
        <v>2630</v>
      </c>
      <c r="C2069" s="18">
        <v>22</v>
      </c>
      <c r="D2069" s="3">
        <v>1</v>
      </c>
      <c r="E2069" s="16">
        <v>2643.27</v>
      </c>
      <c r="F2069" s="17" t="s">
        <v>2362</v>
      </c>
      <c r="G2069" s="18" t="s">
        <v>2366</v>
      </c>
      <c r="H2069" s="3" t="s">
        <v>2371</v>
      </c>
    </row>
    <row r="2070" spans="1:8" x14ac:dyDescent="0.3">
      <c r="A2070" s="11" t="s">
        <v>2081</v>
      </c>
      <c r="B2070" s="12" t="s">
        <v>2629</v>
      </c>
      <c r="C2070" s="13">
        <v>22</v>
      </c>
      <c r="D2070" s="14">
        <v>1</v>
      </c>
      <c r="E2070" s="11">
        <v>2639.04</v>
      </c>
      <c r="F2070" s="12" t="s">
        <v>2362</v>
      </c>
      <c r="G2070" s="13" t="s">
        <v>2362</v>
      </c>
      <c r="H2070" s="14" t="s">
        <v>2371</v>
      </c>
    </row>
    <row r="2071" spans="1:8" x14ac:dyDescent="0.3">
      <c r="A2071" s="16" t="s">
        <v>2082</v>
      </c>
      <c r="B2071" s="17" t="s">
        <v>2628</v>
      </c>
      <c r="C2071" s="18">
        <v>25</v>
      </c>
      <c r="D2071" s="3">
        <v>0</v>
      </c>
      <c r="E2071" s="16">
        <v>2632.99</v>
      </c>
      <c r="F2071" s="17" t="s">
        <v>2362</v>
      </c>
      <c r="G2071" s="18" t="s">
        <v>2366</v>
      </c>
      <c r="H2071" s="3" t="s">
        <v>2386</v>
      </c>
    </row>
    <row r="2072" spans="1:8" x14ac:dyDescent="0.3">
      <c r="A2072" s="11" t="s">
        <v>2083</v>
      </c>
      <c r="B2072" s="12" t="s">
        <v>2627</v>
      </c>
      <c r="C2072" s="13">
        <v>21</v>
      </c>
      <c r="D2072" s="14">
        <v>1</v>
      </c>
      <c r="E2072" s="11">
        <v>2597.7800000000002</v>
      </c>
      <c r="F2072" s="12" t="s">
        <v>2362</v>
      </c>
      <c r="G2072" s="13" t="s">
        <v>2366</v>
      </c>
      <c r="H2072" s="14" t="s">
        <v>2386</v>
      </c>
    </row>
    <row r="2073" spans="1:8" x14ac:dyDescent="0.3">
      <c r="A2073" s="16" t="s">
        <v>2084</v>
      </c>
      <c r="B2073" s="17" t="s">
        <v>2626</v>
      </c>
      <c r="C2073" s="18">
        <v>21</v>
      </c>
      <c r="D2073" s="3">
        <v>0</v>
      </c>
      <c r="E2073" s="16">
        <v>2585.85</v>
      </c>
      <c r="F2073" s="17" t="s">
        <v>2362</v>
      </c>
      <c r="G2073" s="18" t="s">
        <v>2362</v>
      </c>
      <c r="H2073" s="3" t="s">
        <v>2581</v>
      </c>
    </row>
    <row r="2074" spans="1:8" x14ac:dyDescent="0.3">
      <c r="A2074" s="11" t="s">
        <v>2085</v>
      </c>
      <c r="B2074" s="12" t="s">
        <v>2625</v>
      </c>
      <c r="C2074" s="13">
        <v>21</v>
      </c>
      <c r="D2074" s="14">
        <v>1</v>
      </c>
      <c r="E2074" s="11">
        <v>2585.27</v>
      </c>
      <c r="F2074" s="12" t="s">
        <v>2362</v>
      </c>
      <c r="G2074" s="13" t="s">
        <v>2363</v>
      </c>
      <c r="H2074" s="14" t="s">
        <v>2386</v>
      </c>
    </row>
    <row r="2075" spans="1:8" x14ac:dyDescent="0.3">
      <c r="A2075" s="16" t="s">
        <v>2086</v>
      </c>
      <c r="B2075" s="17" t="s">
        <v>2397</v>
      </c>
      <c r="C2075" s="18">
        <v>20</v>
      </c>
      <c r="D2075" s="3">
        <v>0</v>
      </c>
      <c r="E2075" s="16">
        <v>2585.04</v>
      </c>
      <c r="F2075" s="17" t="s">
        <v>2362</v>
      </c>
      <c r="G2075" s="18" t="s">
        <v>2362</v>
      </c>
      <c r="H2075" s="3" t="s">
        <v>2624</v>
      </c>
    </row>
    <row r="2076" spans="1:8" x14ac:dyDescent="0.3">
      <c r="A2076" s="11" t="s">
        <v>2087</v>
      </c>
      <c r="B2076" s="12" t="s">
        <v>2623</v>
      </c>
      <c r="C2076" s="13">
        <v>20</v>
      </c>
      <c r="D2076" s="14">
        <v>2</v>
      </c>
      <c r="E2076" s="11">
        <v>2566.4699999999998</v>
      </c>
      <c r="F2076" s="12" t="s">
        <v>2362</v>
      </c>
      <c r="G2076" s="13" t="s">
        <v>2363</v>
      </c>
      <c r="H2076" s="14" t="s">
        <v>2364</v>
      </c>
    </row>
    <row r="2077" spans="1:8" x14ac:dyDescent="0.3">
      <c r="A2077" s="16" t="s">
        <v>2088</v>
      </c>
      <c r="B2077" s="17" t="s">
        <v>2622</v>
      </c>
      <c r="C2077" s="18">
        <v>31</v>
      </c>
      <c r="D2077" s="3">
        <v>3</v>
      </c>
      <c r="E2077" s="16">
        <v>2545.6799999999998</v>
      </c>
      <c r="F2077" s="17" t="s">
        <v>2362</v>
      </c>
      <c r="G2077" s="18" t="s">
        <v>2366</v>
      </c>
      <c r="H2077" s="3" t="s">
        <v>2364</v>
      </c>
    </row>
    <row r="2078" spans="1:8" x14ac:dyDescent="0.3">
      <c r="A2078" s="16" t="s">
        <v>2089</v>
      </c>
      <c r="B2078" s="17" t="s">
        <v>2621</v>
      </c>
      <c r="C2078" s="18">
        <v>32</v>
      </c>
      <c r="D2078" s="3">
        <v>3</v>
      </c>
      <c r="E2078" s="16">
        <v>2540.39</v>
      </c>
      <c r="F2078" s="17" t="s">
        <v>2362</v>
      </c>
      <c r="G2078" s="18" t="s">
        <v>2362</v>
      </c>
      <c r="H2078" s="3" t="s">
        <v>2364</v>
      </c>
    </row>
    <row r="2079" spans="1:8" x14ac:dyDescent="0.3">
      <c r="A2079" s="11" t="s">
        <v>2090</v>
      </c>
      <c r="B2079" s="12" t="s">
        <v>2620</v>
      </c>
      <c r="C2079" s="13">
        <v>25</v>
      </c>
      <c r="D2079" s="14">
        <v>0</v>
      </c>
      <c r="E2079" s="11">
        <v>2534.39</v>
      </c>
      <c r="F2079" s="12" t="s">
        <v>2363</v>
      </c>
      <c r="G2079" s="13" t="s">
        <v>2363</v>
      </c>
      <c r="H2079" s="14" t="s">
        <v>2371</v>
      </c>
    </row>
    <row r="2080" spans="1:8" x14ac:dyDescent="0.3">
      <c r="A2080" s="16" t="s">
        <v>2091</v>
      </c>
      <c r="B2080" s="17" t="s">
        <v>2619</v>
      </c>
      <c r="C2080" s="18">
        <v>22</v>
      </c>
      <c r="D2080" s="3">
        <v>0</v>
      </c>
      <c r="E2080" s="16">
        <v>2527.8200000000002</v>
      </c>
      <c r="F2080" s="17" t="s">
        <v>2362</v>
      </c>
      <c r="G2080" s="18" t="s">
        <v>2363</v>
      </c>
      <c r="H2080" s="3" t="s">
        <v>2371</v>
      </c>
    </row>
    <row r="2081" spans="1:8" x14ac:dyDescent="0.3">
      <c r="A2081" s="11" t="s">
        <v>2092</v>
      </c>
      <c r="B2081" s="12" t="s">
        <v>2618</v>
      </c>
      <c r="C2081" s="13">
        <v>25</v>
      </c>
      <c r="D2081" s="14">
        <v>0</v>
      </c>
      <c r="E2081" s="11">
        <v>2523.17</v>
      </c>
      <c r="F2081" s="12" t="s">
        <v>2363</v>
      </c>
      <c r="G2081" s="13" t="s">
        <v>2366</v>
      </c>
      <c r="H2081" s="14" t="s">
        <v>2371</v>
      </c>
    </row>
    <row r="2082" spans="1:8" x14ac:dyDescent="0.3">
      <c r="A2082" s="16" t="s">
        <v>2093</v>
      </c>
      <c r="B2082" s="17" t="s">
        <v>2617</v>
      </c>
      <c r="C2082" s="18">
        <v>31</v>
      </c>
      <c r="D2082" s="3">
        <v>3</v>
      </c>
      <c r="E2082" s="16">
        <v>2510.79</v>
      </c>
      <c r="F2082" s="17" t="s">
        <v>2362</v>
      </c>
      <c r="G2082" s="18" t="s">
        <v>2366</v>
      </c>
      <c r="H2082" s="3" t="s">
        <v>2364</v>
      </c>
    </row>
    <row r="2083" spans="1:8" x14ac:dyDescent="0.3">
      <c r="A2083" s="11" t="s">
        <v>2094</v>
      </c>
      <c r="B2083" s="12" t="s">
        <v>2596</v>
      </c>
      <c r="C2083" s="13">
        <v>18</v>
      </c>
      <c r="D2083" s="14">
        <v>0</v>
      </c>
      <c r="E2083" s="11">
        <v>2500.9299999999998</v>
      </c>
      <c r="F2083" s="12" t="s">
        <v>2362</v>
      </c>
      <c r="G2083" s="13" t="s">
        <v>2362</v>
      </c>
      <c r="H2083" s="14" t="s">
        <v>2371</v>
      </c>
    </row>
    <row r="2084" spans="1:8" x14ac:dyDescent="0.3">
      <c r="A2084" s="16" t="s">
        <v>2095</v>
      </c>
      <c r="B2084" s="17" t="s">
        <v>2616</v>
      </c>
      <c r="C2084" s="18">
        <v>27</v>
      </c>
      <c r="D2084" s="3">
        <v>0</v>
      </c>
      <c r="E2084" s="16">
        <v>2498.41</v>
      </c>
      <c r="F2084" s="17" t="s">
        <v>2363</v>
      </c>
      <c r="G2084" s="18" t="s">
        <v>2363</v>
      </c>
      <c r="H2084" s="3" t="s">
        <v>2364</v>
      </c>
    </row>
    <row r="2085" spans="1:8" x14ac:dyDescent="0.3">
      <c r="A2085" s="11" t="s">
        <v>2096</v>
      </c>
      <c r="B2085" s="12" t="s">
        <v>2615</v>
      </c>
      <c r="C2085" s="13">
        <v>27</v>
      </c>
      <c r="D2085" s="14">
        <v>0</v>
      </c>
      <c r="E2085" s="11">
        <v>2497.04</v>
      </c>
      <c r="F2085" s="12" t="s">
        <v>2363</v>
      </c>
      <c r="G2085" s="13" t="s">
        <v>2363</v>
      </c>
      <c r="H2085" s="14" t="s">
        <v>2364</v>
      </c>
    </row>
    <row r="2086" spans="1:8" x14ac:dyDescent="0.3">
      <c r="A2086" s="16" t="s">
        <v>2097</v>
      </c>
      <c r="B2086" s="17" t="s">
        <v>2614</v>
      </c>
      <c r="C2086" s="18">
        <v>27</v>
      </c>
      <c r="D2086" s="3">
        <v>0</v>
      </c>
      <c r="E2086" s="16">
        <v>2494.02</v>
      </c>
      <c r="F2086" s="17" t="s">
        <v>2363</v>
      </c>
      <c r="G2086" s="18" t="s">
        <v>2366</v>
      </c>
      <c r="H2086" s="3" t="s">
        <v>2386</v>
      </c>
    </row>
    <row r="2087" spans="1:8" x14ac:dyDescent="0.3">
      <c r="A2087" s="11" t="s">
        <v>2098</v>
      </c>
      <c r="B2087" s="12" t="s">
        <v>2613</v>
      </c>
      <c r="C2087" s="13">
        <v>27</v>
      </c>
      <c r="D2087" s="14">
        <v>0</v>
      </c>
      <c r="E2087" s="11">
        <v>2483.7399999999998</v>
      </c>
      <c r="F2087" s="12" t="s">
        <v>2363</v>
      </c>
      <c r="G2087" s="13" t="s">
        <v>2362</v>
      </c>
      <c r="H2087" s="14" t="s">
        <v>2364</v>
      </c>
    </row>
    <row r="2088" spans="1:8" x14ac:dyDescent="0.3">
      <c r="A2088" s="11" t="s">
        <v>2099</v>
      </c>
      <c r="B2088" s="12" t="s">
        <v>2612</v>
      </c>
      <c r="C2088" s="13">
        <v>24</v>
      </c>
      <c r="D2088" s="14">
        <v>0</v>
      </c>
      <c r="E2088" s="11">
        <v>2480.98</v>
      </c>
      <c r="F2088" s="12" t="s">
        <v>2362</v>
      </c>
      <c r="G2088" s="13" t="s">
        <v>2362</v>
      </c>
      <c r="H2088" s="14" t="s">
        <v>2364</v>
      </c>
    </row>
    <row r="2089" spans="1:8" x14ac:dyDescent="0.3">
      <c r="A2089" s="16" t="s">
        <v>2100</v>
      </c>
      <c r="B2089" s="17" t="s">
        <v>2611</v>
      </c>
      <c r="C2089" s="18">
        <v>24</v>
      </c>
      <c r="D2089" s="3">
        <v>0</v>
      </c>
      <c r="E2089" s="16">
        <v>2473.33</v>
      </c>
      <c r="F2089" s="17" t="s">
        <v>2362</v>
      </c>
      <c r="G2089" s="18" t="s">
        <v>2363</v>
      </c>
      <c r="H2089" s="3" t="s">
        <v>2364</v>
      </c>
    </row>
    <row r="2090" spans="1:8" x14ac:dyDescent="0.3">
      <c r="A2090" s="11" t="s">
        <v>2101</v>
      </c>
      <c r="B2090" s="12" t="s">
        <v>2610</v>
      </c>
      <c r="C2090" s="13">
        <v>24</v>
      </c>
      <c r="D2090" s="14">
        <v>0</v>
      </c>
      <c r="E2090" s="11">
        <v>2464.62</v>
      </c>
      <c r="F2090" s="12" t="s">
        <v>2362</v>
      </c>
      <c r="G2090" s="13" t="s">
        <v>2363</v>
      </c>
      <c r="H2090" s="14" t="s">
        <v>2364</v>
      </c>
    </row>
    <row r="2091" spans="1:8" x14ac:dyDescent="0.3">
      <c r="A2091" s="16" t="s">
        <v>2102</v>
      </c>
      <c r="B2091" s="17" t="s">
        <v>2609</v>
      </c>
      <c r="C2091" s="18">
        <v>20</v>
      </c>
      <c r="D2091" s="3">
        <v>0</v>
      </c>
      <c r="E2091" s="16">
        <v>2459.7199999999998</v>
      </c>
      <c r="F2091" s="17" t="s">
        <v>2362</v>
      </c>
      <c r="G2091" s="18" t="s">
        <v>2362</v>
      </c>
      <c r="H2091" s="3" t="s">
        <v>2581</v>
      </c>
    </row>
    <row r="2092" spans="1:8" x14ac:dyDescent="0.3">
      <c r="A2092" s="11" t="s">
        <v>2103</v>
      </c>
      <c r="B2092" s="12" t="s">
        <v>2608</v>
      </c>
      <c r="C2092" s="13">
        <v>24</v>
      </c>
      <c r="D2092" s="14">
        <v>0</v>
      </c>
      <c r="E2092" s="11">
        <v>2457.5</v>
      </c>
      <c r="F2092" s="12" t="s">
        <v>2362</v>
      </c>
      <c r="G2092" s="13" t="s">
        <v>2366</v>
      </c>
      <c r="H2092" s="14" t="s">
        <v>2386</v>
      </c>
    </row>
    <row r="2093" spans="1:8" x14ac:dyDescent="0.3">
      <c r="A2093" s="16" t="s">
        <v>2104</v>
      </c>
      <c r="B2093" s="17" t="s">
        <v>2549</v>
      </c>
      <c r="C2093" s="18">
        <v>20</v>
      </c>
      <c r="D2093" s="3">
        <v>0</v>
      </c>
      <c r="E2093" s="16">
        <v>2457.21</v>
      </c>
      <c r="F2093" s="17" t="s">
        <v>2362</v>
      </c>
      <c r="G2093" s="18" t="s">
        <v>2366</v>
      </c>
      <c r="H2093" s="3" t="s">
        <v>2581</v>
      </c>
    </row>
    <row r="2094" spans="1:8" x14ac:dyDescent="0.3">
      <c r="A2094" s="11" t="s">
        <v>2105</v>
      </c>
      <c r="B2094" s="12" t="s">
        <v>2607</v>
      </c>
      <c r="C2094" s="13">
        <v>23</v>
      </c>
      <c r="D2094" s="14">
        <v>1</v>
      </c>
      <c r="E2094" s="11">
        <v>2438.06</v>
      </c>
      <c r="F2094" s="12" t="s">
        <v>2362</v>
      </c>
      <c r="G2094" s="13" t="s">
        <v>2362</v>
      </c>
      <c r="H2094" s="14" t="s">
        <v>2364</v>
      </c>
    </row>
    <row r="2095" spans="1:8" x14ac:dyDescent="0.3">
      <c r="A2095" s="16" t="s">
        <v>2106</v>
      </c>
      <c r="B2095" s="17" t="s">
        <v>2606</v>
      </c>
      <c r="C2095" s="18">
        <v>23</v>
      </c>
      <c r="D2095" s="3">
        <v>1</v>
      </c>
      <c r="E2095" s="16">
        <v>2416.96</v>
      </c>
      <c r="F2095" s="17" t="s">
        <v>2362</v>
      </c>
      <c r="G2095" s="18" t="s">
        <v>2362</v>
      </c>
      <c r="H2095" s="3" t="s">
        <v>2386</v>
      </c>
    </row>
    <row r="2096" spans="1:8" x14ac:dyDescent="0.3">
      <c r="A2096" s="11" t="s">
        <v>2107</v>
      </c>
      <c r="B2096" s="12" t="s">
        <v>2605</v>
      </c>
      <c r="C2096" s="13">
        <v>22</v>
      </c>
      <c r="D2096" s="14">
        <v>0</v>
      </c>
      <c r="E2096" s="11">
        <v>2404.73</v>
      </c>
      <c r="F2096" s="12" t="s">
        <v>2362</v>
      </c>
      <c r="G2096" s="13" t="s">
        <v>2363</v>
      </c>
      <c r="H2096" s="14" t="s">
        <v>2371</v>
      </c>
    </row>
    <row r="2097" spans="1:8" x14ac:dyDescent="0.3">
      <c r="A2097" s="16" t="s">
        <v>2108</v>
      </c>
      <c r="B2097" s="17" t="s">
        <v>2604</v>
      </c>
      <c r="C2097" s="18">
        <v>23</v>
      </c>
      <c r="D2097" s="3">
        <v>0</v>
      </c>
      <c r="E2097" s="16">
        <v>2396.1</v>
      </c>
      <c r="F2097" s="17" t="s">
        <v>2362</v>
      </c>
      <c r="G2097" s="18" t="s">
        <v>2366</v>
      </c>
      <c r="H2097" s="3" t="s">
        <v>2506</v>
      </c>
    </row>
    <row r="2098" spans="1:8" x14ac:dyDescent="0.3">
      <c r="A2098" s="16" t="s">
        <v>2109</v>
      </c>
      <c r="B2098" s="17" t="s">
        <v>2602</v>
      </c>
      <c r="C2098" s="18">
        <v>23</v>
      </c>
      <c r="D2098" s="3">
        <v>0</v>
      </c>
      <c r="E2098" s="16">
        <v>2395.17</v>
      </c>
      <c r="F2098" s="17" t="s">
        <v>2362</v>
      </c>
      <c r="G2098" s="18" t="s">
        <v>2366</v>
      </c>
      <c r="H2098" s="3" t="s">
        <v>2603</v>
      </c>
    </row>
    <row r="2099" spans="1:8" x14ac:dyDescent="0.3">
      <c r="A2099" s="11" t="s">
        <v>2110</v>
      </c>
      <c r="B2099" s="12" t="s">
        <v>2601</v>
      </c>
      <c r="C2099" s="13">
        <v>34</v>
      </c>
      <c r="D2099" s="14">
        <v>3</v>
      </c>
      <c r="E2099" s="11">
        <v>2373.3000000000002</v>
      </c>
      <c r="F2099" s="12" t="s">
        <v>2362</v>
      </c>
      <c r="G2099" s="13" t="s">
        <v>2362</v>
      </c>
      <c r="H2099" s="14" t="s">
        <v>2364</v>
      </c>
    </row>
    <row r="2100" spans="1:8" x14ac:dyDescent="0.3">
      <c r="A2100" s="16" t="s">
        <v>2111</v>
      </c>
      <c r="B2100" s="17" t="s">
        <v>2600</v>
      </c>
      <c r="C2100" s="18">
        <v>20</v>
      </c>
      <c r="D2100" s="3">
        <v>1</v>
      </c>
      <c r="E2100" s="16">
        <v>2362.23</v>
      </c>
      <c r="F2100" s="17" t="s">
        <v>2362</v>
      </c>
      <c r="G2100" s="18" t="s">
        <v>2366</v>
      </c>
      <c r="H2100" s="3" t="s">
        <v>2371</v>
      </c>
    </row>
    <row r="2101" spans="1:8" x14ac:dyDescent="0.3">
      <c r="A2101" s="11" t="s">
        <v>2112</v>
      </c>
      <c r="B2101" s="12" t="s">
        <v>2599</v>
      </c>
      <c r="C2101" s="13">
        <v>24</v>
      </c>
      <c r="D2101" s="14">
        <v>0</v>
      </c>
      <c r="E2101" s="11">
        <v>2352.9699999999998</v>
      </c>
      <c r="F2101" s="12" t="s">
        <v>2363</v>
      </c>
      <c r="G2101" s="13" t="s">
        <v>2363</v>
      </c>
      <c r="H2101" s="14" t="s">
        <v>2371</v>
      </c>
    </row>
    <row r="2102" spans="1:8" x14ac:dyDescent="0.3">
      <c r="A2102" s="16" t="s">
        <v>2113</v>
      </c>
      <c r="B2102" s="17" t="s">
        <v>2598</v>
      </c>
      <c r="C2102" s="18">
        <v>19</v>
      </c>
      <c r="D2102" s="3">
        <v>1</v>
      </c>
      <c r="E2102" s="16">
        <v>2331.52</v>
      </c>
      <c r="F2102" s="17" t="s">
        <v>2362</v>
      </c>
      <c r="G2102" s="18" t="s">
        <v>2363</v>
      </c>
      <c r="H2102" s="3" t="s">
        <v>2386</v>
      </c>
    </row>
    <row r="2103" spans="1:8" x14ac:dyDescent="0.3">
      <c r="A2103" s="11" t="s">
        <v>2114</v>
      </c>
      <c r="B2103" s="12" t="s">
        <v>2597</v>
      </c>
      <c r="C2103" s="13">
        <v>26</v>
      </c>
      <c r="D2103" s="14">
        <v>0</v>
      </c>
      <c r="E2103" s="11">
        <v>2322.62</v>
      </c>
      <c r="F2103" s="12" t="s">
        <v>2362</v>
      </c>
      <c r="G2103" s="13" t="s">
        <v>2366</v>
      </c>
      <c r="H2103" s="14" t="s">
        <v>2364</v>
      </c>
    </row>
    <row r="2104" spans="1:8" x14ac:dyDescent="0.3">
      <c r="A2104" s="16" t="s">
        <v>2115</v>
      </c>
      <c r="B2104" s="17" t="s">
        <v>2596</v>
      </c>
      <c r="C2104" s="18">
        <v>18</v>
      </c>
      <c r="D2104" s="3">
        <v>2</v>
      </c>
      <c r="E2104" s="16">
        <v>2304</v>
      </c>
      <c r="F2104" s="17" t="s">
        <v>2362</v>
      </c>
      <c r="G2104" s="18" t="s">
        <v>2363</v>
      </c>
      <c r="H2104" s="3" t="s">
        <v>2364</v>
      </c>
    </row>
    <row r="2105" spans="1:8" x14ac:dyDescent="0.3">
      <c r="A2105" s="11" t="s">
        <v>2116</v>
      </c>
      <c r="B2105" s="12" t="s">
        <v>2595</v>
      </c>
      <c r="C2105" s="13">
        <v>26</v>
      </c>
      <c r="D2105" s="14">
        <v>0</v>
      </c>
      <c r="E2105" s="11">
        <v>2302.3000000000002</v>
      </c>
      <c r="F2105" s="12" t="s">
        <v>2366</v>
      </c>
      <c r="G2105" s="13" t="s">
        <v>2362</v>
      </c>
      <c r="H2105" s="14" t="s">
        <v>2386</v>
      </c>
    </row>
    <row r="2106" spans="1:8" x14ac:dyDescent="0.3">
      <c r="A2106" s="16" t="s">
        <v>2117</v>
      </c>
      <c r="B2106" s="17" t="s">
        <v>2594</v>
      </c>
      <c r="C2106" s="18">
        <v>33</v>
      </c>
      <c r="D2106" s="3">
        <v>3</v>
      </c>
      <c r="E2106" s="16">
        <v>2295.2399999999998</v>
      </c>
      <c r="F2106" s="17" t="s">
        <v>2362</v>
      </c>
      <c r="G2106" s="18" t="s">
        <v>2366</v>
      </c>
      <c r="H2106" s="3" t="s">
        <v>2364</v>
      </c>
    </row>
    <row r="2107" spans="1:8" x14ac:dyDescent="0.3">
      <c r="A2107" s="11" t="s">
        <v>2118</v>
      </c>
      <c r="B2107" s="12" t="s">
        <v>2593</v>
      </c>
      <c r="C2107" s="13">
        <v>31</v>
      </c>
      <c r="D2107" s="14">
        <v>3</v>
      </c>
      <c r="E2107" s="11">
        <v>2277.7199999999998</v>
      </c>
      <c r="F2107" s="12" t="s">
        <v>2362</v>
      </c>
      <c r="G2107" s="13" t="s">
        <v>2366</v>
      </c>
      <c r="H2107" s="14" t="s">
        <v>2364</v>
      </c>
    </row>
    <row r="2108" spans="1:8" x14ac:dyDescent="0.3">
      <c r="A2108" s="16" t="s">
        <v>2119</v>
      </c>
      <c r="B2108" s="17" t="s">
        <v>2592</v>
      </c>
      <c r="C2108" s="18">
        <v>20</v>
      </c>
      <c r="D2108" s="3">
        <v>0</v>
      </c>
      <c r="E2108" s="16">
        <v>2261.5700000000002</v>
      </c>
      <c r="F2108" s="17" t="s">
        <v>2362</v>
      </c>
      <c r="G2108" s="18" t="s">
        <v>2366</v>
      </c>
      <c r="H2108" s="3" t="s">
        <v>2371</v>
      </c>
    </row>
    <row r="2109" spans="1:8" x14ac:dyDescent="0.3">
      <c r="A2109" s="11" t="s">
        <v>2120</v>
      </c>
      <c r="B2109" s="12" t="s">
        <v>2591</v>
      </c>
      <c r="C2109" s="13">
        <v>20</v>
      </c>
      <c r="D2109" s="14">
        <v>0</v>
      </c>
      <c r="E2109" s="11">
        <v>2257.48</v>
      </c>
      <c r="F2109" s="12" t="s">
        <v>2362</v>
      </c>
      <c r="G2109" s="13" t="s">
        <v>2366</v>
      </c>
      <c r="H2109" s="14" t="s">
        <v>2371</v>
      </c>
    </row>
    <row r="2110" spans="1:8" x14ac:dyDescent="0.3">
      <c r="A2110" s="16" t="s">
        <v>2121</v>
      </c>
      <c r="B2110" s="17" t="s">
        <v>2590</v>
      </c>
      <c r="C2110" s="18">
        <v>22</v>
      </c>
      <c r="D2110" s="3">
        <v>0</v>
      </c>
      <c r="E2110" s="16">
        <v>2254.8000000000002</v>
      </c>
      <c r="F2110" s="17" t="s">
        <v>2362</v>
      </c>
      <c r="G2110" s="18" t="s">
        <v>2363</v>
      </c>
      <c r="H2110" s="3" t="s">
        <v>2508</v>
      </c>
    </row>
    <row r="2111" spans="1:8" x14ac:dyDescent="0.3">
      <c r="A2111" s="11" t="s">
        <v>2122</v>
      </c>
      <c r="B2111" s="12" t="s">
        <v>2589</v>
      </c>
      <c r="C2111" s="13">
        <v>22</v>
      </c>
      <c r="D2111" s="14">
        <v>0</v>
      </c>
      <c r="E2111" s="11">
        <v>2250.84</v>
      </c>
      <c r="F2111" s="12" t="s">
        <v>2362</v>
      </c>
      <c r="G2111" s="13" t="s">
        <v>2362</v>
      </c>
      <c r="H2111" s="14" t="s">
        <v>2510</v>
      </c>
    </row>
    <row r="2112" spans="1:8" x14ac:dyDescent="0.3">
      <c r="A2112" s="16" t="s">
        <v>2123</v>
      </c>
      <c r="B2112" s="17" t="s">
        <v>2441</v>
      </c>
      <c r="C2112" s="18">
        <v>19</v>
      </c>
      <c r="D2112" s="3">
        <v>1</v>
      </c>
      <c r="E2112" s="16">
        <v>2221.56</v>
      </c>
      <c r="F2112" s="17" t="s">
        <v>2362</v>
      </c>
      <c r="G2112" s="18" t="s">
        <v>2363</v>
      </c>
      <c r="H2112" s="3" t="s">
        <v>2371</v>
      </c>
    </row>
    <row r="2113" spans="1:8" x14ac:dyDescent="0.3">
      <c r="A2113" s="11" t="s">
        <v>2124</v>
      </c>
      <c r="B2113" s="12" t="s">
        <v>2513</v>
      </c>
      <c r="C2113" s="13">
        <v>18</v>
      </c>
      <c r="D2113" s="14">
        <v>1</v>
      </c>
      <c r="E2113" s="11">
        <v>2219.4499999999998</v>
      </c>
      <c r="F2113" s="12" t="s">
        <v>2362</v>
      </c>
      <c r="G2113" s="13" t="s">
        <v>2366</v>
      </c>
      <c r="H2113" s="14" t="s">
        <v>2364</v>
      </c>
    </row>
    <row r="2114" spans="1:8" x14ac:dyDescent="0.3">
      <c r="A2114" s="16" t="s">
        <v>2125</v>
      </c>
      <c r="B2114" s="17" t="s">
        <v>2588</v>
      </c>
      <c r="C2114" s="18">
        <v>18</v>
      </c>
      <c r="D2114" s="3">
        <v>0</v>
      </c>
      <c r="E2114" s="16">
        <v>2217.6</v>
      </c>
      <c r="F2114" s="17" t="s">
        <v>2362</v>
      </c>
      <c r="G2114" s="18" t="s">
        <v>2366</v>
      </c>
      <c r="H2114" s="3" t="s">
        <v>2581</v>
      </c>
    </row>
    <row r="2115" spans="1:8" x14ac:dyDescent="0.3">
      <c r="A2115" s="11" t="s">
        <v>2126</v>
      </c>
      <c r="B2115" s="12" t="s">
        <v>2497</v>
      </c>
      <c r="C2115" s="13">
        <v>18</v>
      </c>
      <c r="D2115" s="14">
        <v>0</v>
      </c>
      <c r="E2115" s="11">
        <v>2217.4699999999998</v>
      </c>
      <c r="F2115" s="12" t="s">
        <v>2362</v>
      </c>
      <c r="G2115" s="13" t="s">
        <v>2366</v>
      </c>
      <c r="H2115" s="14" t="s">
        <v>2581</v>
      </c>
    </row>
    <row r="2116" spans="1:8" x14ac:dyDescent="0.3">
      <c r="A2116" s="16" t="s">
        <v>2127</v>
      </c>
      <c r="B2116" s="17" t="s">
        <v>2396</v>
      </c>
      <c r="C2116" s="18">
        <v>28</v>
      </c>
      <c r="D2116" s="3">
        <v>0</v>
      </c>
      <c r="E2116" s="16">
        <v>2213.21</v>
      </c>
      <c r="F2116" s="17" t="s">
        <v>2362</v>
      </c>
      <c r="G2116" s="18" t="s">
        <v>2362</v>
      </c>
      <c r="H2116" s="3" t="s">
        <v>2364</v>
      </c>
    </row>
    <row r="2117" spans="1:8" x14ac:dyDescent="0.3">
      <c r="A2117" s="11" t="s">
        <v>2128</v>
      </c>
      <c r="B2117" s="12" t="s">
        <v>2584</v>
      </c>
      <c r="C2117" s="13">
        <v>18</v>
      </c>
      <c r="D2117" s="14">
        <v>0</v>
      </c>
      <c r="E2117" s="11">
        <v>2211.13</v>
      </c>
      <c r="F2117" s="12" t="s">
        <v>2362</v>
      </c>
      <c r="G2117" s="13" t="s">
        <v>2362</v>
      </c>
      <c r="H2117" s="14" t="s">
        <v>2581</v>
      </c>
    </row>
    <row r="2118" spans="1:8" x14ac:dyDescent="0.3">
      <c r="A2118" s="11" t="s">
        <v>2129</v>
      </c>
      <c r="B2118" s="12" t="s">
        <v>2585</v>
      </c>
      <c r="C2118" s="13">
        <v>18</v>
      </c>
      <c r="D2118" s="14">
        <v>0</v>
      </c>
      <c r="E2118" s="11">
        <v>2207.6999999999998</v>
      </c>
      <c r="F2118" s="12" t="s">
        <v>2362</v>
      </c>
      <c r="G2118" s="13" t="s">
        <v>2362</v>
      </c>
      <c r="H2118" s="14" t="s">
        <v>2581</v>
      </c>
    </row>
    <row r="2119" spans="1:8" x14ac:dyDescent="0.3">
      <c r="A2119" s="16" t="s">
        <v>2130</v>
      </c>
      <c r="B2119" s="17" t="s">
        <v>2587</v>
      </c>
      <c r="C2119" s="18">
        <v>18</v>
      </c>
      <c r="D2119" s="3">
        <v>0</v>
      </c>
      <c r="E2119" s="16">
        <v>2205.98</v>
      </c>
      <c r="F2119" s="17" t="s">
        <v>2362</v>
      </c>
      <c r="G2119" s="18" t="s">
        <v>2363</v>
      </c>
      <c r="H2119" s="3" t="s">
        <v>2581</v>
      </c>
    </row>
    <row r="2120" spans="1:8" x14ac:dyDescent="0.3">
      <c r="A2120" s="11" t="s">
        <v>2131</v>
      </c>
      <c r="B2120" s="12" t="s">
        <v>2586</v>
      </c>
      <c r="C2120" s="13">
        <v>18</v>
      </c>
      <c r="D2120" s="14">
        <v>0</v>
      </c>
      <c r="E2120" s="11">
        <v>2203.7399999999998</v>
      </c>
      <c r="F2120" s="12" t="s">
        <v>2362</v>
      </c>
      <c r="G2120" s="13" t="s">
        <v>2362</v>
      </c>
      <c r="H2120" s="14" t="s">
        <v>2581</v>
      </c>
    </row>
    <row r="2121" spans="1:8" x14ac:dyDescent="0.3">
      <c r="A2121" s="16" t="s">
        <v>2132</v>
      </c>
      <c r="B2121" s="17" t="s">
        <v>2585</v>
      </c>
      <c r="C2121" s="18">
        <v>18</v>
      </c>
      <c r="D2121" s="3">
        <v>0</v>
      </c>
      <c r="E2121" s="16">
        <v>2203.4699999999998</v>
      </c>
      <c r="F2121" s="17" t="s">
        <v>2362</v>
      </c>
      <c r="G2121" s="18" t="s">
        <v>2362</v>
      </c>
      <c r="H2121" s="3" t="s">
        <v>2581</v>
      </c>
    </row>
    <row r="2122" spans="1:8" x14ac:dyDescent="0.3">
      <c r="A2122" s="11" t="s">
        <v>2133</v>
      </c>
      <c r="B2122" s="12" t="s">
        <v>2584</v>
      </c>
      <c r="C2122" s="13">
        <v>18</v>
      </c>
      <c r="D2122" s="14">
        <v>1</v>
      </c>
      <c r="E2122" s="11">
        <v>2201.1</v>
      </c>
      <c r="F2122" s="12" t="s">
        <v>2362</v>
      </c>
      <c r="G2122" s="13" t="s">
        <v>2363</v>
      </c>
      <c r="H2122" s="14" t="s">
        <v>2364</v>
      </c>
    </row>
    <row r="2123" spans="1:8" x14ac:dyDescent="0.3">
      <c r="A2123" s="16" t="s">
        <v>2134</v>
      </c>
      <c r="B2123" s="17" t="s">
        <v>2416</v>
      </c>
      <c r="C2123" s="18">
        <v>18</v>
      </c>
      <c r="D2123" s="3">
        <v>0</v>
      </c>
      <c r="E2123" s="16">
        <v>2200.83</v>
      </c>
      <c r="F2123" s="17" t="s">
        <v>2362</v>
      </c>
      <c r="G2123" s="18" t="s">
        <v>2362</v>
      </c>
      <c r="H2123" s="3" t="s">
        <v>2581</v>
      </c>
    </row>
    <row r="2124" spans="1:8" x14ac:dyDescent="0.3">
      <c r="A2124" s="11" t="s">
        <v>2135</v>
      </c>
      <c r="B2124" s="12" t="s">
        <v>2582</v>
      </c>
      <c r="C2124" s="13">
        <v>18</v>
      </c>
      <c r="D2124" s="14">
        <v>0</v>
      </c>
      <c r="E2124" s="11">
        <v>2198.19</v>
      </c>
      <c r="F2124" s="12" t="s">
        <v>2362</v>
      </c>
      <c r="G2124" s="13" t="s">
        <v>2366</v>
      </c>
      <c r="H2124" s="14" t="s">
        <v>2583</v>
      </c>
    </row>
    <row r="2125" spans="1:8" x14ac:dyDescent="0.3">
      <c r="A2125" s="16" t="s">
        <v>2136</v>
      </c>
      <c r="B2125" s="17" t="s">
        <v>2580</v>
      </c>
      <c r="C2125" s="18">
        <v>18</v>
      </c>
      <c r="D2125" s="3">
        <v>0</v>
      </c>
      <c r="E2125" s="16">
        <v>2196.4699999999998</v>
      </c>
      <c r="F2125" s="17" t="s">
        <v>2362</v>
      </c>
      <c r="G2125" s="18" t="s">
        <v>2363</v>
      </c>
      <c r="H2125" s="3" t="s">
        <v>2581</v>
      </c>
    </row>
    <row r="2126" spans="1:8" x14ac:dyDescent="0.3">
      <c r="A2126" s="11" t="s">
        <v>2137</v>
      </c>
      <c r="B2126" s="12" t="s">
        <v>2579</v>
      </c>
      <c r="C2126" s="13">
        <v>31</v>
      </c>
      <c r="D2126" s="14">
        <v>3</v>
      </c>
      <c r="E2126" s="11">
        <v>2193.1999999999998</v>
      </c>
      <c r="F2126" s="12" t="s">
        <v>2362</v>
      </c>
      <c r="G2126" s="13" t="s">
        <v>2362</v>
      </c>
      <c r="H2126" s="14" t="s">
        <v>2371</v>
      </c>
    </row>
    <row r="2127" spans="1:8" x14ac:dyDescent="0.3">
      <c r="A2127" s="16" t="s">
        <v>2138</v>
      </c>
      <c r="B2127" s="17" t="s">
        <v>2578</v>
      </c>
      <c r="C2127" s="18">
        <v>28</v>
      </c>
      <c r="D2127" s="3">
        <v>0</v>
      </c>
      <c r="E2127" s="16">
        <v>2170.08</v>
      </c>
      <c r="F2127" s="17" t="s">
        <v>2362</v>
      </c>
      <c r="G2127" s="18" t="s">
        <v>2362</v>
      </c>
      <c r="H2127" s="3" t="s">
        <v>2364</v>
      </c>
    </row>
    <row r="2128" spans="1:8" x14ac:dyDescent="0.3">
      <c r="A2128" s="16" t="s">
        <v>2139</v>
      </c>
      <c r="B2128" s="17" t="s">
        <v>2577</v>
      </c>
      <c r="C2128" s="18">
        <v>22</v>
      </c>
      <c r="D2128" s="3">
        <v>0</v>
      </c>
      <c r="E2128" s="16">
        <v>2166.73</v>
      </c>
      <c r="F2128" s="17" t="s">
        <v>2362</v>
      </c>
      <c r="G2128" s="18" t="s">
        <v>2362</v>
      </c>
      <c r="H2128" s="3" t="s">
        <v>2386</v>
      </c>
    </row>
    <row r="2129" spans="1:8" x14ac:dyDescent="0.3">
      <c r="A2129" s="11" t="s">
        <v>2140</v>
      </c>
      <c r="B2129" s="12" t="s">
        <v>2576</v>
      </c>
      <c r="C2129" s="13">
        <v>22</v>
      </c>
      <c r="D2129" s="14">
        <v>0</v>
      </c>
      <c r="E2129" s="11">
        <v>2156.75</v>
      </c>
      <c r="F2129" s="12" t="s">
        <v>2362</v>
      </c>
      <c r="G2129" s="13" t="s">
        <v>2362</v>
      </c>
      <c r="H2129" s="14" t="s">
        <v>2364</v>
      </c>
    </row>
    <row r="2130" spans="1:8" x14ac:dyDescent="0.3">
      <c r="A2130" s="16" t="s">
        <v>2141</v>
      </c>
      <c r="B2130" s="17" t="s">
        <v>2575</v>
      </c>
      <c r="C2130" s="18">
        <v>22</v>
      </c>
      <c r="D2130" s="3">
        <v>0</v>
      </c>
      <c r="E2130" s="16">
        <v>2155.6799999999998</v>
      </c>
      <c r="F2130" s="17" t="s">
        <v>2362</v>
      </c>
      <c r="G2130" s="18" t="s">
        <v>2363</v>
      </c>
      <c r="H2130" s="3" t="s">
        <v>2364</v>
      </c>
    </row>
    <row r="2131" spans="1:8" x14ac:dyDescent="0.3">
      <c r="A2131" s="11" t="s">
        <v>2142</v>
      </c>
      <c r="B2131" s="12" t="s">
        <v>2574</v>
      </c>
      <c r="C2131" s="13">
        <v>22</v>
      </c>
      <c r="D2131" s="14">
        <v>0</v>
      </c>
      <c r="E2131" s="11">
        <v>2154.36</v>
      </c>
      <c r="F2131" s="12" t="s">
        <v>2362</v>
      </c>
      <c r="G2131" s="13" t="s">
        <v>2362</v>
      </c>
      <c r="H2131" s="14" t="s">
        <v>2386</v>
      </c>
    </row>
    <row r="2132" spans="1:8" x14ac:dyDescent="0.3">
      <c r="A2132" s="16" t="s">
        <v>2143</v>
      </c>
      <c r="B2132" s="17" t="s">
        <v>2573</v>
      </c>
      <c r="C2132" s="18">
        <v>22</v>
      </c>
      <c r="D2132" s="3">
        <v>0</v>
      </c>
      <c r="E2132" s="16">
        <v>2150.4699999999998</v>
      </c>
      <c r="F2132" s="17" t="s">
        <v>2362</v>
      </c>
      <c r="G2132" s="18" t="s">
        <v>2363</v>
      </c>
      <c r="H2132" s="3" t="s">
        <v>2386</v>
      </c>
    </row>
    <row r="2133" spans="1:8" x14ac:dyDescent="0.3">
      <c r="A2133" s="11" t="s">
        <v>2144</v>
      </c>
      <c r="B2133" s="12" t="s">
        <v>2491</v>
      </c>
      <c r="C2133" s="13">
        <v>18</v>
      </c>
      <c r="D2133" s="14">
        <v>0</v>
      </c>
      <c r="E2133" s="11">
        <v>2144.85</v>
      </c>
      <c r="F2133" s="12" t="s">
        <v>2362</v>
      </c>
      <c r="G2133" s="13" t="s">
        <v>2366</v>
      </c>
      <c r="H2133" s="14" t="s">
        <v>2386</v>
      </c>
    </row>
    <row r="2134" spans="1:8" x14ac:dyDescent="0.3">
      <c r="A2134" s="16" t="s">
        <v>2145</v>
      </c>
      <c r="B2134" s="17" t="s">
        <v>2572</v>
      </c>
      <c r="C2134" s="18">
        <v>19</v>
      </c>
      <c r="D2134" s="3">
        <v>0</v>
      </c>
      <c r="E2134" s="16">
        <v>2138.0700000000002</v>
      </c>
      <c r="F2134" s="17" t="s">
        <v>2362</v>
      </c>
      <c r="G2134" s="18" t="s">
        <v>2366</v>
      </c>
      <c r="H2134" s="3" t="s">
        <v>2371</v>
      </c>
    </row>
    <row r="2135" spans="1:8" x14ac:dyDescent="0.3">
      <c r="A2135" s="11" t="s">
        <v>2146</v>
      </c>
      <c r="B2135" s="12" t="s">
        <v>2571</v>
      </c>
      <c r="C2135" s="13">
        <v>25</v>
      </c>
      <c r="D2135" s="14">
        <v>0</v>
      </c>
      <c r="E2135" s="11">
        <v>2137.65</v>
      </c>
      <c r="F2135" s="12" t="s">
        <v>2363</v>
      </c>
      <c r="G2135" s="13" t="s">
        <v>2366</v>
      </c>
      <c r="H2135" s="14" t="s">
        <v>2364</v>
      </c>
    </row>
    <row r="2136" spans="1:8" x14ac:dyDescent="0.3">
      <c r="A2136" s="16" t="s">
        <v>2147</v>
      </c>
      <c r="B2136" s="17" t="s">
        <v>2524</v>
      </c>
      <c r="C2136" s="18">
        <v>19</v>
      </c>
      <c r="D2136" s="3">
        <v>0</v>
      </c>
      <c r="E2136" s="16">
        <v>2136.88</v>
      </c>
      <c r="F2136" s="17" t="s">
        <v>2362</v>
      </c>
      <c r="G2136" s="18" t="s">
        <v>2362</v>
      </c>
      <c r="H2136" s="3" t="s">
        <v>2371</v>
      </c>
    </row>
    <row r="2137" spans="1:8" x14ac:dyDescent="0.3">
      <c r="A2137" s="11" t="s">
        <v>2148</v>
      </c>
      <c r="B2137" s="12" t="s">
        <v>2519</v>
      </c>
      <c r="C2137" s="13">
        <v>19</v>
      </c>
      <c r="D2137" s="14">
        <v>0</v>
      </c>
      <c r="E2137" s="11">
        <v>2134.9</v>
      </c>
      <c r="F2137" s="12" t="s">
        <v>2362</v>
      </c>
      <c r="G2137" s="13" t="s">
        <v>2363</v>
      </c>
      <c r="H2137" s="14" t="s">
        <v>2371</v>
      </c>
    </row>
    <row r="2138" spans="1:8" x14ac:dyDescent="0.3">
      <c r="A2138" s="11" t="s">
        <v>2149</v>
      </c>
      <c r="B2138" s="12" t="s">
        <v>2570</v>
      </c>
      <c r="C2138" s="13">
        <v>19</v>
      </c>
      <c r="D2138" s="14">
        <v>0</v>
      </c>
      <c r="E2138" s="11">
        <v>2130.6799999999998</v>
      </c>
      <c r="F2138" s="12" t="s">
        <v>2362</v>
      </c>
      <c r="G2138" s="13" t="s">
        <v>2363</v>
      </c>
      <c r="H2138" s="14" t="s">
        <v>2371</v>
      </c>
    </row>
    <row r="2139" spans="1:8" x14ac:dyDescent="0.3">
      <c r="A2139" s="16" t="s">
        <v>2150</v>
      </c>
      <c r="B2139" s="17" t="s">
        <v>2569</v>
      </c>
      <c r="C2139" s="18">
        <v>19</v>
      </c>
      <c r="D2139" s="3">
        <v>0</v>
      </c>
      <c r="E2139" s="16">
        <v>2128.4299999999998</v>
      </c>
      <c r="F2139" s="17" t="s">
        <v>2362</v>
      </c>
      <c r="G2139" s="18" t="s">
        <v>2366</v>
      </c>
      <c r="H2139" s="3" t="s">
        <v>2371</v>
      </c>
    </row>
    <row r="2140" spans="1:8" x14ac:dyDescent="0.3">
      <c r="A2140" s="11" t="s">
        <v>2151</v>
      </c>
      <c r="B2140" s="12" t="s">
        <v>2568</v>
      </c>
      <c r="C2140" s="13">
        <v>18</v>
      </c>
      <c r="D2140" s="14">
        <v>0</v>
      </c>
      <c r="E2140" s="11">
        <v>2118.61</v>
      </c>
      <c r="F2140" s="12" t="s">
        <v>2362</v>
      </c>
      <c r="G2140" s="13" t="s">
        <v>2366</v>
      </c>
      <c r="H2140" s="14" t="s">
        <v>2371</v>
      </c>
    </row>
    <row r="2141" spans="1:8" x14ac:dyDescent="0.3">
      <c r="A2141" s="16" t="s">
        <v>2152</v>
      </c>
      <c r="B2141" s="17" t="s">
        <v>2567</v>
      </c>
      <c r="C2141" s="18">
        <v>19</v>
      </c>
      <c r="D2141" s="3">
        <v>0</v>
      </c>
      <c r="E2141" s="16">
        <v>2117.34</v>
      </c>
      <c r="F2141" s="17" t="s">
        <v>2362</v>
      </c>
      <c r="G2141" s="18" t="s">
        <v>2363</v>
      </c>
      <c r="H2141" s="3" t="s">
        <v>2371</v>
      </c>
    </row>
    <row r="2142" spans="1:8" x14ac:dyDescent="0.3">
      <c r="A2142" s="11" t="s">
        <v>2153</v>
      </c>
      <c r="B2142" s="12" t="s">
        <v>2566</v>
      </c>
      <c r="C2142" s="13">
        <v>33</v>
      </c>
      <c r="D2142" s="14">
        <v>3</v>
      </c>
      <c r="E2142" s="11">
        <v>2106.2600000000002</v>
      </c>
      <c r="F2142" s="12" t="s">
        <v>2362</v>
      </c>
      <c r="G2142" s="13" t="s">
        <v>2362</v>
      </c>
      <c r="H2142" s="14" t="s">
        <v>2364</v>
      </c>
    </row>
    <row r="2143" spans="1:8" x14ac:dyDescent="0.3">
      <c r="A2143" s="16" t="s">
        <v>2154</v>
      </c>
      <c r="B2143" s="17" t="s">
        <v>2565</v>
      </c>
      <c r="C2143" s="18">
        <v>21</v>
      </c>
      <c r="D2143" s="3">
        <v>0</v>
      </c>
      <c r="E2143" s="16">
        <v>2104.11</v>
      </c>
      <c r="F2143" s="17" t="s">
        <v>2362</v>
      </c>
      <c r="G2143" s="18" t="s">
        <v>2366</v>
      </c>
      <c r="H2143" s="3" t="s">
        <v>2508</v>
      </c>
    </row>
    <row r="2144" spans="1:8" x14ac:dyDescent="0.3">
      <c r="A2144" s="11" t="s">
        <v>2155</v>
      </c>
      <c r="B2144" s="12" t="s">
        <v>2564</v>
      </c>
      <c r="C2144" s="13">
        <v>21</v>
      </c>
      <c r="D2144" s="14">
        <v>1</v>
      </c>
      <c r="E2144" s="11">
        <v>2103.08</v>
      </c>
      <c r="F2144" s="12" t="s">
        <v>2363</v>
      </c>
      <c r="G2144" s="13" t="s">
        <v>2362</v>
      </c>
      <c r="H2144" s="14" t="s">
        <v>2386</v>
      </c>
    </row>
    <row r="2145" spans="1:8" x14ac:dyDescent="0.3">
      <c r="A2145" s="16" t="s">
        <v>2156</v>
      </c>
      <c r="B2145" s="17" t="s">
        <v>2557</v>
      </c>
      <c r="C2145" s="18">
        <v>21</v>
      </c>
      <c r="D2145" s="3">
        <v>0</v>
      </c>
      <c r="E2145" s="16">
        <v>2102.2600000000002</v>
      </c>
      <c r="F2145" s="17" t="s">
        <v>2363</v>
      </c>
      <c r="G2145" s="18" t="s">
        <v>2362</v>
      </c>
      <c r="H2145" s="3" t="s">
        <v>2506</v>
      </c>
    </row>
    <row r="2146" spans="1:8" x14ac:dyDescent="0.3">
      <c r="A2146" s="11" t="s">
        <v>2157</v>
      </c>
      <c r="B2146" s="12" t="s">
        <v>2563</v>
      </c>
      <c r="C2146" s="13">
        <v>18</v>
      </c>
      <c r="D2146" s="14">
        <v>0</v>
      </c>
      <c r="E2146" s="11">
        <v>2094.1</v>
      </c>
      <c r="F2146" s="12" t="s">
        <v>2363</v>
      </c>
      <c r="G2146" s="13" t="s">
        <v>2362</v>
      </c>
      <c r="H2146" s="14" t="s">
        <v>2538</v>
      </c>
    </row>
    <row r="2147" spans="1:8" x14ac:dyDescent="0.3">
      <c r="A2147" s="16" t="s">
        <v>2158</v>
      </c>
      <c r="B2147" s="17" t="s">
        <v>2562</v>
      </c>
      <c r="C2147" s="18">
        <v>22</v>
      </c>
      <c r="D2147" s="3">
        <v>0</v>
      </c>
      <c r="E2147" s="16">
        <v>2055.3200000000002</v>
      </c>
      <c r="F2147" s="17" t="s">
        <v>2363</v>
      </c>
      <c r="G2147" s="18" t="s">
        <v>2363</v>
      </c>
      <c r="H2147" s="3" t="s">
        <v>2371</v>
      </c>
    </row>
    <row r="2148" spans="1:8" x14ac:dyDescent="0.3">
      <c r="A2148" s="16" t="s">
        <v>2159</v>
      </c>
      <c r="B2148" s="17" t="s">
        <v>2561</v>
      </c>
      <c r="C2148" s="18">
        <v>22</v>
      </c>
      <c r="D2148" s="3">
        <v>0</v>
      </c>
      <c r="E2148" s="16">
        <v>2045.69</v>
      </c>
      <c r="F2148" s="17" t="s">
        <v>2363</v>
      </c>
      <c r="G2148" s="18" t="s">
        <v>2363</v>
      </c>
      <c r="H2148" s="3" t="s">
        <v>2371</v>
      </c>
    </row>
    <row r="2149" spans="1:8" x14ac:dyDescent="0.3">
      <c r="A2149" s="11" t="s">
        <v>2160</v>
      </c>
      <c r="B2149" s="12" t="s">
        <v>2560</v>
      </c>
      <c r="C2149" s="13">
        <v>21</v>
      </c>
      <c r="D2149" s="14">
        <v>0</v>
      </c>
      <c r="E2149" s="11">
        <v>2026.97</v>
      </c>
      <c r="F2149" s="12" t="s">
        <v>2363</v>
      </c>
      <c r="G2149" s="13" t="s">
        <v>2362</v>
      </c>
      <c r="H2149" s="14" t="s">
        <v>2364</v>
      </c>
    </row>
    <row r="2150" spans="1:8" x14ac:dyDescent="0.3">
      <c r="A2150" s="16" t="s">
        <v>2161</v>
      </c>
      <c r="B2150" s="17" t="s">
        <v>2559</v>
      </c>
      <c r="C2150" s="18">
        <v>21</v>
      </c>
      <c r="D2150" s="3">
        <v>0</v>
      </c>
      <c r="E2150" s="16">
        <v>2020.55</v>
      </c>
      <c r="F2150" s="17" t="s">
        <v>2363</v>
      </c>
      <c r="G2150" s="18" t="s">
        <v>2362</v>
      </c>
      <c r="H2150" s="3" t="s">
        <v>2364</v>
      </c>
    </row>
    <row r="2151" spans="1:8" x14ac:dyDescent="0.3">
      <c r="A2151" s="11" t="s">
        <v>2162</v>
      </c>
      <c r="B2151" s="12" t="s">
        <v>2558</v>
      </c>
      <c r="C2151" s="13">
        <v>21</v>
      </c>
      <c r="D2151" s="14">
        <v>0</v>
      </c>
      <c r="E2151" s="11">
        <v>2020.18</v>
      </c>
      <c r="F2151" s="12" t="s">
        <v>2363</v>
      </c>
      <c r="G2151" s="13" t="s">
        <v>2366</v>
      </c>
      <c r="H2151" s="14" t="s">
        <v>2386</v>
      </c>
    </row>
    <row r="2152" spans="1:8" x14ac:dyDescent="0.3">
      <c r="A2152" s="16" t="s">
        <v>2163</v>
      </c>
      <c r="B2152" s="17" t="s">
        <v>2557</v>
      </c>
      <c r="C2152" s="18">
        <v>21</v>
      </c>
      <c r="D2152" s="3">
        <v>0</v>
      </c>
      <c r="E2152" s="16">
        <v>2007.95</v>
      </c>
      <c r="F2152" s="17" t="s">
        <v>2363</v>
      </c>
      <c r="G2152" s="18" t="s">
        <v>2362</v>
      </c>
      <c r="H2152" s="3" t="s">
        <v>2386</v>
      </c>
    </row>
    <row r="2153" spans="1:8" x14ac:dyDescent="0.3">
      <c r="A2153" s="11" t="s">
        <v>2164</v>
      </c>
      <c r="B2153" s="12" t="s">
        <v>2556</v>
      </c>
      <c r="C2153" s="13">
        <v>24</v>
      </c>
      <c r="D2153" s="14">
        <v>0</v>
      </c>
      <c r="E2153" s="11">
        <v>1986.93</v>
      </c>
      <c r="F2153" s="12" t="s">
        <v>2363</v>
      </c>
      <c r="G2153" s="13" t="s">
        <v>2362</v>
      </c>
      <c r="H2153" s="14" t="s">
        <v>2364</v>
      </c>
    </row>
    <row r="2154" spans="1:8" x14ac:dyDescent="0.3">
      <c r="A2154" s="16" t="s">
        <v>2165</v>
      </c>
      <c r="B2154" s="17" t="s">
        <v>2555</v>
      </c>
      <c r="C2154" s="18">
        <v>20</v>
      </c>
      <c r="D2154" s="3">
        <v>0</v>
      </c>
      <c r="E2154" s="16">
        <v>1984.45</v>
      </c>
      <c r="F2154" s="17" t="s">
        <v>2363</v>
      </c>
      <c r="G2154" s="18" t="s">
        <v>2363</v>
      </c>
      <c r="H2154" s="3" t="s">
        <v>2508</v>
      </c>
    </row>
    <row r="2155" spans="1:8" x14ac:dyDescent="0.3">
      <c r="A2155" s="11" t="s">
        <v>2166</v>
      </c>
      <c r="B2155" s="12" t="s">
        <v>2554</v>
      </c>
      <c r="C2155" s="13">
        <v>24</v>
      </c>
      <c r="D2155" s="14">
        <v>0</v>
      </c>
      <c r="E2155" s="11">
        <v>1981.58</v>
      </c>
      <c r="F2155" s="12" t="s">
        <v>2363</v>
      </c>
      <c r="G2155" s="13" t="s">
        <v>2366</v>
      </c>
      <c r="H2155" s="14" t="s">
        <v>2364</v>
      </c>
    </row>
    <row r="2156" spans="1:8" x14ac:dyDescent="0.3">
      <c r="A2156" s="16" t="s">
        <v>2167</v>
      </c>
      <c r="B2156" s="17" t="s">
        <v>2553</v>
      </c>
      <c r="C2156" s="18">
        <v>20</v>
      </c>
      <c r="D2156" s="3">
        <v>1</v>
      </c>
      <c r="E2156" s="16">
        <v>1980.07</v>
      </c>
      <c r="F2156" s="17" t="s">
        <v>2363</v>
      </c>
      <c r="G2156" s="18" t="s">
        <v>2363</v>
      </c>
      <c r="H2156" s="3" t="s">
        <v>2386</v>
      </c>
    </row>
    <row r="2157" spans="1:8" x14ac:dyDescent="0.3">
      <c r="A2157" s="11" t="s">
        <v>2168</v>
      </c>
      <c r="B2157" s="12" t="s">
        <v>2552</v>
      </c>
      <c r="C2157" s="13">
        <v>24</v>
      </c>
      <c r="D2157" s="14">
        <v>0</v>
      </c>
      <c r="E2157" s="11">
        <v>1977.82</v>
      </c>
      <c r="F2157" s="12" t="s">
        <v>2363</v>
      </c>
      <c r="G2157" s="13" t="s">
        <v>2366</v>
      </c>
      <c r="H2157" s="14" t="s">
        <v>2386</v>
      </c>
    </row>
    <row r="2158" spans="1:8" x14ac:dyDescent="0.3">
      <c r="A2158" s="11" t="s">
        <v>2169</v>
      </c>
      <c r="B2158" s="12" t="s">
        <v>2551</v>
      </c>
      <c r="C2158" s="13">
        <v>24</v>
      </c>
      <c r="D2158" s="14">
        <v>0</v>
      </c>
      <c r="E2158" s="11">
        <v>1972.95</v>
      </c>
      <c r="F2158" s="12" t="s">
        <v>2363</v>
      </c>
      <c r="G2158" s="13" t="s">
        <v>2366</v>
      </c>
      <c r="H2158" s="14" t="s">
        <v>2386</v>
      </c>
    </row>
    <row r="2159" spans="1:8" x14ac:dyDescent="0.3">
      <c r="A2159" s="16" t="s">
        <v>2170</v>
      </c>
      <c r="B2159" s="17" t="s">
        <v>2550</v>
      </c>
      <c r="C2159" s="18">
        <v>24</v>
      </c>
      <c r="D2159" s="3">
        <v>0</v>
      </c>
      <c r="E2159" s="16">
        <v>1969.61</v>
      </c>
      <c r="F2159" s="17" t="s">
        <v>2363</v>
      </c>
      <c r="G2159" s="18" t="s">
        <v>2363</v>
      </c>
      <c r="H2159" s="3" t="s">
        <v>2386</v>
      </c>
    </row>
    <row r="2160" spans="1:8" x14ac:dyDescent="0.3">
      <c r="A2160" s="11" t="s">
        <v>2171</v>
      </c>
      <c r="B2160" s="12" t="s">
        <v>2549</v>
      </c>
      <c r="C2160" s="13">
        <v>20</v>
      </c>
      <c r="D2160" s="14">
        <v>0</v>
      </c>
      <c r="E2160" s="11">
        <v>1967.02</v>
      </c>
      <c r="F2160" s="12" t="s">
        <v>2363</v>
      </c>
      <c r="G2160" s="13" t="s">
        <v>2362</v>
      </c>
      <c r="H2160" s="14" t="s">
        <v>2508</v>
      </c>
    </row>
    <row r="2161" spans="1:8" x14ac:dyDescent="0.3">
      <c r="A2161" s="16" t="s">
        <v>2172</v>
      </c>
      <c r="B2161" s="17" t="s">
        <v>2548</v>
      </c>
      <c r="C2161" s="18">
        <v>20</v>
      </c>
      <c r="D2161" s="3">
        <v>1</v>
      </c>
      <c r="E2161" s="16">
        <v>1964.78</v>
      </c>
      <c r="F2161" s="17" t="s">
        <v>2363</v>
      </c>
      <c r="G2161" s="18" t="s">
        <v>2366</v>
      </c>
      <c r="H2161" s="3" t="s">
        <v>2386</v>
      </c>
    </row>
    <row r="2162" spans="1:8" x14ac:dyDescent="0.3">
      <c r="A2162" s="11" t="s">
        <v>2173</v>
      </c>
      <c r="B2162" s="12" t="s">
        <v>2547</v>
      </c>
      <c r="C2162" s="13">
        <v>21</v>
      </c>
      <c r="D2162" s="14">
        <v>0</v>
      </c>
      <c r="E2162" s="11">
        <v>1917.32</v>
      </c>
      <c r="F2162" s="12" t="s">
        <v>2363</v>
      </c>
      <c r="G2162" s="13" t="s">
        <v>2362</v>
      </c>
      <c r="H2162" s="14" t="s">
        <v>2371</v>
      </c>
    </row>
    <row r="2163" spans="1:8" x14ac:dyDescent="0.3">
      <c r="A2163" s="16" t="s">
        <v>2174</v>
      </c>
      <c r="B2163" s="17" t="s">
        <v>2546</v>
      </c>
      <c r="C2163" s="18">
        <v>21</v>
      </c>
      <c r="D2163" s="3">
        <v>0</v>
      </c>
      <c r="E2163" s="16">
        <v>1909.53</v>
      </c>
      <c r="F2163" s="17" t="s">
        <v>2363</v>
      </c>
      <c r="G2163" s="18" t="s">
        <v>2363</v>
      </c>
      <c r="H2163" s="3" t="s">
        <v>2371</v>
      </c>
    </row>
    <row r="2164" spans="1:8" x14ac:dyDescent="0.3">
      <c r="A2164" s="11" t="s">
        <v>2175</v>
      </c>
      <c r="B2164" s="12" t="s">
        <v>2545</v>
      </c>
      <c r="C2164" s="13">
        <v>28</v>
      </c>
      <c r="D2164" s="14">
        <v>0</v>
      </c>
      <c r="E2164" s="11">
        <v>1908.9</v>
      </c>
      <c r="F2164" s="12" t="s">
        <v>2363</v>
      </c>
      <c r="G2164" s="13" t="s">
        <v>2363</v>
      </c>
      <c r="H2164" s="14" t="s">
        <v>2364</v>
      </c>
    </row>
    <row r="2165" spans="1:8" x14ac:dyDescent="0.3">
      <c r="A2165" s="16" t="s">
        <v>2176</v>
      </c>
      <c r="B2165" s="17" t="s">
        <v>2544</v>
      </c>
      <c r="C2165" s="18">
        <v>21</v>
      </c>
      <c r="D2165" s="3">
        <v>0</v>
      </c>
      <c r="E2165" s="16">
        <v>1906.36</v>
      </c>
      <c r="F2165" s="17" t="s">
        <v>2363</v>
      </c>
      <c r="G2165" s="18" t="s">
        <v>2366</v>
      </c>
      <c r="H2165" s="3" t="s">
        <v>2371</v>
      </c>
    </row>
    <row r="2166" spans="1:8" x14ac:dyDescent="0.3">
      <c r="A2166" s="11" t="s">
        <v>2177</v>
      </c>
      <c r="B2166" s="12" t="s">
        <v>2543</v>
      </c>
      <c r="C2166" s="13">
        <v>20</v>
      </c>
      <c r="D2166" s="14">
        <v>0</v>
      </c>
      <c r="E2166" s="11">
        <v>1880.49</v>
      </c>
      <c r="F2166" s="12" t="s">
        <v>2363</v>
      </c>
      <c r="G2166" s="13" t="s">
        <v>2366</v>
      </c>
      <c r="H2166" s="14" t="s">
        <v>2386</v>
      </c>
    </row>
    <row r="2167" spans="1:8" x14ac:dyDescent="0.3">
      <c r="A2167" s="16" t="s">
        <v>2178</v>
      </c>
      <c r="B2167" s="17" t="s">
        <v>2542</v>
      </c>
      <c r="C2167" s="18">
        <v>20</v>
      </c>
      <c r="D2167" s="3">
        <v>0</v>
      </c>
      <c r="E2167" s="16">
        <v>1880.07</v>
      </c>
      <c r="F2167" s="17" t="s">
        <v>2363</v>
      </c>
      <c r="G2167" s="18" t="s">
        <v>2362</v>
      </c>
      <c r="H2167" s="3" t="s">
        <v>2364</v>
      </c>
    </row>
    <row r="2168" spans="1:8" x14ac:dyDescent="0.3">
      <c r="A2168" s="16" t="s">
        <v>2179</v>
      </c>
      <c r="B2168" s="17" t="s">
        <v>2541</v>
      </c>
      <c r="C2168" s="18">
        <v>20</v>
      </c>
      <c r="D2168" s="3">
        <v>0</v>
      </c>
      <c r="E2168" s="16">
        <v>1877.93</v>
      </c>
      <c r="F2168" s="17" t="s">
        <v>2363</v>
      </c>
      <c r="G2168" s="18" t="s">
        <v>2366</v>
      </c>
      <c r="H2168" s="3" t="s">
        <v>2364</v>
      </c>
    </row>
    <row r="2169" spans="1:8" x14ac:dyDescent="0.3">
      <c r="A2169" s="11" t="s">
        <v>2180</v>
      </c>
      <c r="B2169" s="12" t="s">
        <v>2540</v>
      </c>
      <c r="C2169" s="13">
        <v>20</v>
      </c>
      <c r="D2169" s="14">
        <v>0</v>
      </c>
      <c r="E2169" s="11">
        <v>1875.34</v>
      </c>
      <c r="F2169" s="12" t="s">
        <v>2363</v>
      </c>
      <c r="G2169" s="13" t="s">
        <v>2362</v>
      </c>
      <c r="H2169" s="14" t="s">
        <v>2386</v>
      </c>
    </row>
    <row r="2170" spans="1:8" x14ac:dyDescent="0.3">
      <c r="A2170" s="16" t="s">
        <v>2181</v>
      </c>
      <c r="B2170" s="17" t="s">
        <v>2539</v>
      </c>
      <c r="C2170" s="18">
        <v>26</v>
      </c>
      <c r="D2170" s="3">
        <v>0</v>
      </c>
      <c r="E2170" s="16">
        <v>1865.98</v>
      </c>
      <c r="F2170" s="17" t="s">
        <v>2363</v>
      </c>
      <c r="G2170" s="18" t="s">
        <v>2363</v>
      </c>
      <c r="H2170" s="3" t="s">
        <v>2371</v>
      </c>
    </row>
    <row r="2171" spans="1:8" x14ac:dyDescent="0.3">
      <c r="A2171" s="11" t="s">
        <v>2182</v>
      </c>
      <c r="B2171" s="12" t="s">
        <v>2537</v>
      </c>
      <c r="C2171" s="13">
        <v>18</v>
      </c>
      <c r="D2171" s="14">
        <v>0</v>
      </c>
      <c r="E2171" s="11">
        <v>1863.45</v>
      </c>
      <c r="F2171" s="12" t="s">
        <v>2363</v>
      </c>
      <c r="G2171" s="13" t="s">
        <v>2366</v>
      </c>
      <c r="H2171" s="14" t="s">
        <v>2538</v>
      </c>
    </row>
    <row r="2172" spans="1:8" x14ac:dyDescent="0.3">
      <c r="A2172" s="16" t="s">
        <v>2183</v>
      </c>
      <c r="B2172" s="17" t="s">
        <v>2536</v>
      </c>
      <c r="C2172" s="18">
        <v>28</v>
      </c>
      <c r="D2172" s="3">
        <v>0</v>
      </c>
      <c r="E2172" s="16">
        <v>1850.55</v>
      </c>
      <c r="F2172" s="17" t="s">
        <v>2363</v>
      </c>
      <c r="G2172" s="18" t="s">
        <v>2362</v>
      </c>
      <c r="H2172" s="3" t="s">
        <v>2371</v>
      </c>
    </row>
    <row r="2173" spans="1:8" x14ac:dyDescent="0.3">
      <c r="A2173" s="11" t="s">
        <v>2184</v>
      </c>
      <c r="B2173" s="12" t="s">
        <v>2535</v>
      </c>
      <c r="C2173" s="13">
        <v>19</v>
      </c>
      <c r="D2173" s="14">
        <v>1</v>
      </c>
      <c r="E2173" s="11">
        <v>1842.52</v>
      </c>
      <c r="F2173" s="12" t="s">
        <v>2363</v>
      </c>
      <c r="G2173" s="13" t="s">
        <v>2362</v>
      </c>
      <c r="H2173" s="14" t="s">
        <v>2386</v>
      </c>
    </row>
    <row r="2174" spans="1:8" x14ac:dyDescent="0.3">
      <c r="A2174" s="16" t="s">
        <v>2185</v>
      </c>
      <c r="B2174" s="17" t="s">
        <v>2534</v>
      </c>
      <c r="C2174" s="18">
        <v>23</v>
      </c>
      <c r="D2174" s="3">
        <v>0</v>
      </c>
      <c r="E2174" s="16">
        <v>1837.28</v>
      </c>
      <c r="F2174" s="17" t="s">
        <v>2363</v>
      </c>
      <c r="G2174" s="18" t="s">
        <v>2362</v>
      </c>
      <c r="H2174" s="3" t="s">
        <v>2364</v>
      </c>
    </row>
    <row r="2175" spans="1:8" x14ac:dyDescent="0.3">
      <c r="A2175" s="11" t="s">
        <v>2186</v>
      </c>
      <c r="B2175" s="12" t="s">
        <v>2533</v>
      </c>
      <c r="C2175" s="13">
        <v>19</v>
      </c>
      <c r="D2175" s="14">
        <v>1</v>
      </c>
      <c r="E2175" s="11">
        <v>1837.24</v>
      </c>
      <c r="F2175" s="12" t="s">
        <v>2363</v>
      </c>
      <c r="G2175" s="13" t="s">
        <v>2362</v>
      </c>
      <c r="H2175" s="14" t="s">
        <v>2386</v>
      </c>
    </row>
    <row r="2176" spans="1:8" x14ac:dyDescent="0.3">
      <c r="A2176" s="16" t="s">
        <v>2187</v>
      </c>
      <c r="B2176" s="17" t="s">
        <v>2532</v>
      </c>
      <c r="C2176" s="18">
        <v>19</v>
      </c>
      <c r="D2176" s="3">
        <v>1</v>
      </c>
      <c r="E2176" s="16">
        <v>1832.09</v>
      </c>
      <c r="F2176" s="17" t="s">
        <v>2363</v>
      </c>
      <c r="G2176" s="18" t="s">
        <v>2363</v>
      </c>
      <c r="H2176" s="3" t="s">
        <v>2386</v>
      </c>
    </row>
    <row r="2177" spans="1:8" x14ac:dyDescent="0.3">
      <c r="A2177" s="11" t="s">
        <v>2188</v>
      </c>
      <c r="B2177" s="12" t="s">
        <v>2531</v>
      </c>
      <c r="C2177" s="13">
        <v>23</v>
      </c>
      <c r="D2177" s="14">
        <v>0</v>
      </c>
      <c r="E2177" s="11">
        <v>1826.84</v>
      </c>
      <c r="F2177" s="12" t="s">
        <v>2363</v>
      </c>
      <c r="G2177" s="13" t="s">
        <v>2362</v>
      </c>
      <c r="H2177" s="14" t="s">
        <v>2386</v>
      </c>
    </row>
    <row r="2178" spans="1:8" x14ac:dyDescent="0.3">
      <c r="A2178" s="11" t="s">
        <v>2189</v>
      </c>
      <c r="B2178" s="12" t="s">
        <v>2530</v>
      </c>
      <c r="C2178" s="13">
        <v>23</v>
      </c>
      <c r="D2178" s="14">
        <v>0</v>
      </c>
      <c r="E2178" s="11">
        <v>1824.29</v>
      </c>
      <c r="F2178" s="12" t="s">
        <v>2363</v>
      </c>
      <c r="G2178" s="13" t="s">
        <v>2363</v>
      </c>
      <c r="H2178" s="14" t="s">
        <v>2364</v>
      </c>
    </row>
    <row r="2179" spans="1:8" x14ac:dyDescent="0.3">
      <c r="A2179" s="16" t="s">
        <v>2190</v>
      </c>
      <c r="B2179" s="17" t="s">
        <v>2529</v>
      </c>
      <c r="C2179" s="18">
        <v>18</v>
      </c>
      <c r="D2179" s="3">
        <v>0</v>
      </c>
      <c r="E2179" s="16">
        <v>1822.54</v>
      </c>
      <c r="F2179" s="17" t="s">
        <v>2363</v>
      </c>
      <c r="G2179" s="18" t="s">
        <v>2366</v>
      </c>
      <c r="H2179" s="3" t="s">
        <v>2371</v>
      </c>
    </row>
    <row r="2180" spans="1:8" x14ac:dyDescent="0.3">
      <c r="A2180" s="11" t="s">
        <v>2191</v>
      </c>
      <c r="B2180" s="12" t="s">
        <v>2528</v>
      </c>
      <c r="C2180" s="13">
        <v>23</v>
      </c>
      <c r="D2180" s="14">
        <v>0</v>
      </c>
      <c r="E2180" s="11">
        <v>1815.88</v>
      </c>
      <c r="F2180" s="12" t="s">
        <v>2363</v>
      </c>
      <c r="G2180" s="13" t="s">
        <v>2363</v>
      </c>
      <c r="H2180" s="14" t="s">
        <v>2364</v>
      </c>
    </row>
    <row r="2181" spans="1:8" x14ac:dyDescent="0.3">
      <c r="A2181" s="16" t="s">
        <v>2192</v>
      </c>
      <c r="B2181" s="17" t="s">
        <v>2527</v>
      </c>
      <c r="C2181" s="18">
        <v>20</v>
      </c>
      <c r="D2181" s="3">
        <v>0</v>
      </c>
      <c r="E2181" s="16">
        <v>1769.53</v>
      </c>
      <c r="F2181" s="17" t="s">
        <v>2363</v>
      </c>
      <c r="G2181" s="18" t="s">
        <v>2363</v>
      </c>
      <c r="H2181" s="3" t="s">
        <v>2371</v>
      </c>
    </row>
    <row r="2182" spans="1:8" x14ac:dyDescent="0.3">
      <c r="A2182" s="11" t="s">
        <v>2193</v>
      </c>
      <c r="B2182" s="12" t="s">
        <v>2526</v>
      </c>
      <c r="C2182" s="13">
        <v>19</v>
      </c>
      <c r="D2182" s="14">
        <v>0</v>
      </c>
      <c r="E2182" s="11">
        <v>1759.34</v>
      </c>
      <c r="F2182" s="12" t="s">
        <v>2363</v>
      </c>
      <c r="G2182" s="13" t="s">
        <v>2366</v>
      </c>
      <c r="H2182" s="14" t="s">
        <v>2386</v>
      </c>
    </row>
    <row r="2183" spans="1:8" x14ac:dyDescent="0.3">
      <c r="A2183" s="16" t="s">
        <v>2194</v>
      </c>
      <c r="B2183" s="17" t="s">
        <v>2525</v>
      </c>
      <c r="C2183" s="18">
        <v>24</v>
      </c>
      <c r="D2183" s="3">
        <v>0</v>
      </c>
      <c r="E2183" s="16">
        <v>1756.6</v>
      </c>
      <c r="F2183" s="17" t="s">
        <v>2363</v>
      </c>
      <c r="G2183" s="18" t="s">
        <v>2363</v>
      </c>
      <c r="H2183" s="3" t="s">
        <v>2364</v>
      </c>
    </row>
    <row r="2184" spans="1:8" x14ac:dyDescent="0.3">
      <c r="A2184" s="11" t="s">
        <v>2195</v>
      </c>
      <c r="B2184" s="12" t="s">
        <v>2524</v>
      </c>
      <c r="C2184" s="13">
        <v>19</v>
      </c>
      <c r="D2184" s="14">
        <v>0</v>
      </c>
      <c r="E2184" s="11">
        <v>1748.77</v>
      </c>
      <c r="F2184" s="12" t="s">
        <v>2363</v>
      </c>
      <c r="G2184" s="13" t="s">
        <v>2366</v>
      </c>
      <c r="H2184" s="14" t="s">
        <v>2386</v>
      </c>
    </row>
    <row r="2185" spans="1:8" x14ac:dyDescent="0.3">
      <c r="A2185" s="16" t="s">
        <v>2196</v>
      </c>
      <c r="B2185" s="17" t="s">
        <v>2523</v>
      </c>
      <c r="C2185" s="18">
        <v>19</v>
      </c>
      <c r="D2185" s="3">
        <v>0</v>
      </c>
      <c r="E2185" s="16">
        <v>1744.47</v>
      </c>
      <c r="F2185" s="17" t="s">
        <v>2363</v>
      </c>
      <c r="G2185" s="18" t="s">
        <v>2366</v>
      </c>
      <c r="H2185" s="3" t="s">
        <v>2386</v>
      </c>
    </row>
    <row r="2186" spans="1:8" x14ac:dyDescent="0.3">
      <c r="A2186" s="11" t="s">
        <v>2197</v>
      </c>
      <c r="B2186" s="12" t="s">
        <v>2522</v>
      </c>
      <c r="C2186" s="13">
        <v>19</v>
      </c>
      <c r="D2186" s="14">
        <v>0</v>
      </c>
      <c r="E2186" s="11">
        <v>1743.21</v>
      </c>
      <c r="F2186" s="12" t="s">
        <v>2363</v>
      </c>
      <c r="G2186" s="13" t="s">
        <v>2366</v>
      </c>
      <c r="H2186" s="14" t="s">
        <v>2386</v>
      </c>
    </row>
    <row r="2187" spans="1:8" x14ac:dyDescent="0.3">
      <c r="A2187" s="16" t="s">
        <v>2198</v>
      </c>
      <c r="B2187" s="17" t="s">
        <v>2521</v>
      </c>
      <c r="C2187" s="18">
        <v>19</v>
      </c>
      <c r="D2187" s="3">
        <v>0</v>
      </c>
      <c r="E2187" s="16">
        <v>1737.38</v>
      </c>
      <c r="F2187" s="17" t="s">
        <v>2363</v>
      </c>
      <c r="G2187" s="18" t="s">
        <v>2362</v>
      </c>
      <c r="H2187" s="3" t="s">
        <v>2386</v>
      </c>
    </row>
    <row r="2188" spans="1:8" x14ac:dyDescent="0.3">
      <c r="A2188" s="16" t="s">
        <v>2199</v>
      </c>
      <c r="B2188" s="17" t="s">
        <v>2520</v>
      </c>
      <c r="C2188" s="18">
        <v>19</v>
      </c>
      <c r="D2188" s="3">
        <v>0</v>
      </c>
      <c r="E2188" s="16">
        <v>1731.68</v>
      </c>
      <c r="F2188" s="17" t="s">
        <v>2363</v>
      </c>
      <c r="G2188" s="18" t="s">
        <v>2362</v>
      </c>
      <c r="H2188" s="3" t="s">
        <v>2386</v>
      </c>
    </row>
    <row r="2189" spans="1:8" x14ac:dyDescent="0.3">
      <c r="A2189" s="11" t="s">
        <v>2200</v>
      </c>
      <c r="B2189" s="12" t="s">
        <v>2519</v>
      </c>
      <c r="C2189" s="13">
        <v>19</v>
      </c>
      <c r="D2189" s="14">
        <v>0</v>
      </c>
      <c r="E2189" s="11">
        <v>1728.9</v>
      </c>
      <c r="F2189" s="12" t="s">
        <v>2363</v>
      </c>
      <c r="G2189" s="13" t="s">
        <v>2362</v>
      </c>
      <c r="H2189" s="14" t="s">
        <v>2386</v>
      </c>
    </row>
    <row r="2190" spans="1:8" x14ac:dyDescent="0.3">
      <c r="A2190" s="16" t="s">
        <v>2201</v>
      </c>
      <c r="B2190" s="17" t="s">
        <v>2445</v>
      </c>
      <c r="C2190" s="18">
        <v>19</v>
      </c>
      <c r="D2190" s="3">
        <v>0</v>
      </c>
      <c r="E2190" s="16">
        <v>1727.79</v>
      </c>
      <c r="F2190" s="17" t="s">
        <v>2363</v>
      </c>
      <c r="G2190" s="18" t="s">
        <v>2363</v>
      </c>
      <c r="H2190" s="3" t="s">
        <v>2386</v>
      </c>
    </row>
    <row r="2191" spans="1:8" x14ac:dyDescent="0.3">
      <c r="A2191" s="11" t="s">
        <v>2202</v>
      </c>
      <c r="B2191" s="12" t="s">
        <v>2518</v>
      </c>
      <c r="C2191" s="13">
        <v>18</v>
      </c>
      <c r="D2191" s="14">
        <v>1</v>
      </c>
      <c r="E2191" s="11">
        <v>1727.54</v>
      </c>
      <c r="F2191" s="12" t="s">
        <v>2363</v>
      </c>
      <c r="G2191" s="13" t="s">
        <v>2366</v>
      </c>
      <c r="H2191" s="14" t="s">
        <v>2364</v>
      </c>
    </row>
    <row r="2192" spans="1:8" x14ac:dyDescent="0.3">
      <c r="A2192" s="16" t="s">
        <v>2203</v>
      </c>
      <c r="B2192" s="17" t="s">
        <v>2517</v>
      </c>
      <c r="C2192" s="18">
        <v>18</v>
      </c>
      <c r="D2192" s="3">
        <v>1</v>
      </c>
      <c r="E2192" s="16">
        <v>1725.55</v>
      </c>
      <c r="F2192" s="17" t="s">
        <v>2363</v>
      </c>
      <c r="G2192" s="18" t="s">
        <v>2362</v>
      </c>
      <c r="H2192" s="3" t="s">
        <v>2364</v>
      </c>
    </row>
    <row r="2193" spans="1:8" x14ac:dyDescent="0.3">
      <c r="A2193" s="11" t="s">
        <v>2204</v>
      </c>
      <c r="B2193" s="12" t="s">
        <v>2516</v>
      </c>
      <c r="C2193" s="13">
        <v>18</v>
      </c>
      <c r="D2193" s="14">
        <v>1</v>
      </c>
      <c r="E2193" s="11">
        <v>1720.35</v>
      </c>
      <c r="F2193" s="12" t="s">
        <v>2363</v>
      </c>
      <c r="G2193" s="13" t="s">
        <v>2363</v>
      </c>
      <c r="H2193" s="14" t="s">
        <v>2364</v>
      </c>
    </row>
    <row r="2194" spans="1:8" x14ac:dyDescent="0.3">
      <c r="A2194" s="16" t="s">
        <v>2205</v>
      </c>
      <c r="B2194" s="17" t="s">
        <v>2418</v>
      </c>
      <c r="C2194" s="18">
        <v>18</v>
      </c>
      <c r="D2194" s="3">
        <v>1</v>
      </c>
      <c r="E2194" s="16">
        <v>1719.44</v>
      </c>
      <c r="F2194" s="17" t="s">
        <v>2363</v>
      </c>
      <c r="G2194" s="18" t="s">
        <v>2363</v>
      </c>
      <c r="H2194" s="3" t="s">
        <v>2364</v>
      </c>
    </row>
    <row r="2195" spans="1:8" x14ac:dyDescent="0.3">
      <c r="A2195" s="11" t="s">
        <v>2206</v>
      </c>
      <c r="B2195" s="12" t="s">
        <v>2515</v>
      </c>
      <c r="C2195" s="13">
        <v>18</v>
      </c>
      <c r="D2195" s="14">
        <v>0</v>
      </c>
      <c r="E2195" s="11">
        <v>1712.23</v>
      </c>
      <c r="F2195" s="12" t="s">
        <v>2363</v>
      </c>
      <c r="G2195" s="13" t="s">
        <v>2366</v>
      </c>
      <c r="H2195" s="14" t="s">
        <v>2508</v>
      </c>
    </row>
    <row r="2196" spans="1:8" x14ac:dyDescent="0.3">
      <c r="A2196" s="16" t="s">
        <v>2207</v>
      </c>
      <c r="B2196" s="17" t="s">
        <v>2514</v>
      </c>
      <c r="C2196" s="18">
        <v>18</v>
      </c>
      <c r="D2196" s="3">
        <v>1</v>
      </c>
      <c r="E2196" s="16">
        <v>1711.03</v>
      </c>
      <c r="F2196" s="17" t="s">
        <v>2363</v>
      </c>
      <c r="G2196" s="18" t="s">
        <v>2363</v>
      </c>
      <c r="H2196" s="3" t="s">
        <v>2364</v>
      </c>
    </row>
    <row r="2197" spans="1:8" x14ac:dyDescent="0.3">
      <c r="A2197" s="11" t="s">
        <v>2208</v>
      </c>
      <c r="B2197" s="12" t="s">
        <v>2513</v>
      </c>
      <c r="C2197" s="13">
        <v>18</v>
      </c>
      <c r="D2197" s="14">
        <v>0</v>
      </c>
      <c r="E2197" s="11">
        <v>1708.93</v>
      </c>
      <c r="F2197" s="12" t="s">
        <v>2363</v>
      </c>
      <c r="G2197" s="13" t="s">
        <v>2366</v>
      </c>
      <c r="H2197" s="14" t="s">
        <v>2506</v>
      </c>
    </row>
    <row r="2198" spans="1:8" x14ac:dyDescent="0.3">
      <c r="A2198" s="11" t="s">
        <v>2209</v>
      </c>
      <c r="B2198" s="12" t="s">
        <v>2512</v>
      </c>
      <c r="C2198" s="13">
        <v>18</v>
      </c>
      <c r="D2198" s="14">
        <v>0</v>
      </c>
      <c r="E2198" s="11">
        <v>1708</v>
      </c>
      <c r="F2198" s="12" t="s">
        <v>2363</v>
      </c>
      <c r="G2198" s="13" t="s">
        <v>2362</v>
      </c>
      <c r="H2198" s="14" t="s">
        <v>2508</v>
      </c>
    </row>
    <row r="2199" spans="1:8" x14ac:dyDescent="0.3">
      <c r="A2199" s="16" t="s">
        <v>2210</v>
      </c>
      <c r="B2199" s="17" t="s">
        <v>2511</v>
      </c>
      <c r="C2199" s="18">
        <v>18</v>
      </c>
      <c r="D2199" s="3">
        <v>0</v>
      </c>
      <c r="E2199" s="16">
        <v>1705.62</v>
      </c>
      <c r="F2199" s="17" t="s">
        <v>2362</v>
      </c>
      <c r="G2199" s="18" t="s">
        <v>2362</v>
      </c>
      <c r="H2199" s="3" t="s">
        <v>2504</v>
      </c>
    </row>
    <row r="2200" spans="1:8" x14ac:dyDescent="0.3">
      <c r="A2200" s="11" t="s">
        <v>2211</v>
      </c>
      <c r="B2200" s="12" t="s">
        <v>2509</v>
      </c>
      <c r="C2200" s="13">
        <v>18</v>
      </c>
      <c r="D2200" s="14">
        <v>0</v>
      </c>
      <c r="E2200" s="11">
        <v>1704.7</v>
      </c>
      <c r="F2200" s="12" t="s">
        <v>2362</v>
      </c>
      <c r="G2200" s="13" t="s">
        <v>2363</v>
      </c>
      <c r="H2200" s="14" t="s">
        <v>2510</v>
      </c>
    </row>
    <row r="2201" spans="1:8" x14ac:dyDescent="0.3">
      <c r="A2201" s="16" t="s">
        <v>2212</v>
      </c>
      <c r="B2201" s="17" t="s">
        <v>2507</v>
      </c>
      <c r="C2201" s="18">
        <v>18</v>
      </c>
      <c r="D2201" s="3">
        <v>0</v>
      </c>
      <c r="E2201" s="16">
        <v>1704.57</v>
      </c>
      <c r="F2201" s="17" t="s">
        <v>2362</v>
      </c>
      <c r="G2201" s="18" t="s">
        <v>2366</v>
      </c>
      <c r="H2201" s="3" t="s">
        <v>2508</v>
      </c>
    </row>
    <row r="2202" spans="1:8" x14ac:dyDescent="0.3">
      <c r="A2202" s="11" t="s">
        <v>2213</v>
      </c>
      <c r="B2202" s="12" t="s">
        <v>2505</v>
      </c>
      <c r="C2202" s="13">
        <v>18</v>
      </c>
      <c r="D2202" s="14">
        <v>0</v>
      </c>
      <c r="E2202" s="11">
        <v>1702.46</v>
      </c>
      <c r="F2202" s="12" t="s">
        <v>2362</v>
      </c>
      <c r="G2202" s="13" t="s">
        <v>2363</v>
      </c>
      <c r="H2202" s="14" t="s">
        <v>2506</v>
      </c>
    </row>
    <row r="2203" spans="1:8" x14ac:dyDescent="0.3">
      <c r="A2203" s="16" t="s">
        <v>2214</v>
      </c>
      <c r="B2203" s="17" t="s">
        <v>2503</v>
      </c>
      <c r="C2203" s="18">
        <v>18</v>
      </c>
      <c r="D2203" s="3">
        <v>0</v>
      </c>
      <c r="E2203" s="16">
        <v>1694.8</v>
      </c>
      <c r="F2203" s="17" t="s">
        <v>2362</v>
      </c>
      <c r="G2203" s="18" t="s">
        <v>2362</v>
      </c>
      <c r="H2203" s="3" t="s">
        <v>2504</v>
      </c>
    </row>
    <row r="2204" spans="1:8" x14ac:dyDescent="0.3">
      <c r="A2204" s="11" t="s">
        <v>2215</v>
      </c>
      <c r="B2204" s="12" t="s">
        <v>2502</v>
      </c>
      <c r="C2204" s="13">
        <v>22</v>
      </c>
      <c r="D2204" s="14">
        <v>0</v>
      </c>
      <c r="E2204" s="11">
        <v>1682.6</v>
      </c>
      <c r="F2204" s="12" t="s">
        <v>2362</v>
      </c>
      <c r="G2204" s="13" t="s">
        <v>2362</v>
      </c>
      <c r="H2204" s="14" t="s">
        <v>2386</v>
      </c>
    </row>
    <row r="2205" spans="1:8" x14ac:dyDescent="0.3">
      <c r="A2205" s="16" t="s">
        <v>2216</v>
      </c>
      <c r="B2205" s="17" t="s">
        <v>2501</v>
      </c>
      <c r="C2205" s="18">
        <v>22</v>
      </c>
      <c r="D2205" s="3">
        <v>0</v>
      </c>
      <c r="E2205" s="16">
        <v>1674.63</v>
      </c>
      <c r="F2205" s="17" t="s">
        <v>2362</v>
      </c>
      <c r="G2205" s="18" t="s">
        <v>2362</v>
      </c>
      <c r="H2205" s="3" t="s">
        <v>2364</v>
      </c>
    </row>
    <row r="2206" spans="1:8" x14ac:dyDescent="0.3">
      <c r="A2206" s="11" t="s">
        <v>2217</v>
      </c>
      <c r="B2206" s="12" t="s">
        <v>2500</v>
      </c>
      <c r="C2206" s="13">
        <v>22</v>
      </c>
      <c r="D2206" s="14">
        <v>0</v>
      </c>
      <c r="E2206" s="11">
        <v>1665</v>
      </c>
      <c r="F2206" s="12" t="s">
        <v>2362</v>
      </c>
      <c r="G2206" s="13" t="s">
        <v>2362</v>
      </c>
      <c r="H2206" s="14" t="s">
        <v>2364</v>
      </c>
    </row>
    <row r="2207" spans="1:8" x14ac:dyDescent="0.3">
      <c r="A2207" s="16" t="s">
        <v>2218</v>
      </c>
      <c r="B2207" s="17" t="s">
        <v>2498</v>
      </c>
      <c r="C2207" s="18">
        <v>19</v>
      </c>
      <c r="D2207" s="3">
        <v>0</v>
      </c>
      <c r="E2207" s="16">
        <v>1646.43</v>
      </c>
      <c r="F2207" s="17" t="s">
        <v>2362</v>
      </c>
      <c r="G2207" s="18" t="s">
        <v>2366</v>
      </c>
      <c r="H2207" s="3" t="s">
        <v>2371</v>
      </c>
    </row>
    <row r="2208" spans="1:8" x14ac:dyDescent="0.3">
      <c r="A2208" s="16" t="s">
        <v>2220</v>
      </c>
      <c r="B2208" s="17" t="s">
        <v>2494</v>
      </c>
      <c r="C2208" s="18">
        <v>19</v>
      </c>
      <c r="D2208" s="3">
        <v>0</v>
      </c>
      <c r="E2208" s="16">
        <v>1639.56</v>
      </c>
      <c r="F2208" s="17" t="s">
        <v>2362</v>
      </c>
      <c r="G2208" s="18" t="s">
        <v>2362</v>
      </c>
      <c r="H2208" s="3" t="s">
        <v>2371</v>
      </c>
    </row>
    <row r="2209" spans="1:8" x14ac:dyDescent="0.3">
      <c r="A2209" s="11" t="s">
        <v>2219</v>
      </c>
      <c r="B2209" s="12" t="s">
        <v>2499</v>
      </c>
      <c r="C2209" s="13">
        <v>19</v>
      </c>
      <c r="D2209" s="14">
        <v>0</v>
      </c>
      <c r="E2209" s="11">
        <v>1639.56</v>
      </c>
      <c r="F2209" s="12" t="s">
        <v>2362</v>
      </c>
      <c r="G2209" s="13" t="s">
        <v>2362</v>
      </c>
      <c r="H2209" s="14" t="s">
        <v>2371</v>
      </c>
    </row>
    <row r="2210" spans="1:8" x14ac:dyDescent="0.3">
      <c r="A2210" s="11" t="s">
        <v>2221</v>
      </c>
      <c r="B2210" s="12" t="s">
        <v>2498</v>
      </c>
      <c r="C2210" s="13">
        <v>19</v>
      </c>
      <c r="D2210" s="14">
        <v>0</v>
      </c>
      <c r="E2210" s="11">
        <v>1635.73</v>
      </c>
      <c r="F2210" s="12" t="s">
        <v>2362</v>
      </c>
      <c r="G2210" s="13" t="s">
        <v>2363</v>
      </c>
      <c r="H2210" s="14" t="s">
        <v>2371</v>
      </c>
    </row>
    <row r="2211" spans="1:8" x14ac:dyDescent="0.3">
      <c r="A2211" s="16" t="s">
        <v>2222</v>
      </c>
      <c r="B2211" s="17" t="s">
        <v>2497</v>
      </c>
      <c r="C2211" s="18">
        <v>18</v>
      </c>
      <c r="D2211" s="3">
        <v>0</v>
      </c>
      <c r="E2211" s="16">
        <v>1634.57</v>
      </c>
      <c r="F2211" s="17" t="s">
        <v>2362</v>
      </c>
      <c r="G2211" s="18" t="s">
        <v>2362</v>
      </c>
      <c r="H2211" s="3" t="s">
        <v>2364</v>
      </c>
    </row>
    <row r="2212" spans="1:8" x14ac:dyDescent="0.3">
      <c r="A2212" s="11" t="s">
        <v>2223</v>
      </c>
      <c r="B2212" s="12" t="s">
        <v>2496</v>
      </c>
      <c r="C2212" s="13">
        <v>18</v>
      </c>
      <c r="D2212" s="14">
        <v>0</v>
      </c>
      <c r="E2212" s="11">
        <v>1633.96</v>
      </c>
      <c r="F2212" s="12" t="s">
        <v>2362</v>
      </c>
      <c r="G2212" s="13" t="s">
        <v>2366</v>
      </c>
      <c r="H2212" s="14" t="s">
        <v>2364</v>
      </c>
    </row>
    <row r="2213" spans="1:8" x14ac:dyDescent="0.3">
      <c r="A2213" s="16" t="s">
        <v>2224</v>
      </c>
      <c r="B2213" s="17" t="s">
        <v>2495</v>
      </c>
      <c r="C2213" s="18">
        <v>18</v>
      </c>
      <c r="D2213" s="3">
        <v>0</v>
      </c>
      <c r="E2213" s="16">
        <v>1633.04</v>
      </c>
      <c r="F2213" s="17" t="s">
        <v>2362</v>
      </c>
      <c r="G2213" s="18" t="s">
        <v>2362</v>
      </c>
      <c r="H2213" s="3" t="s">
        <v>2364</v>
      </c>
    </row>
    <row r="2214" spans="1:8" x14ac:dyDescent="0.3">
      <c r="A2214" s="11" t="s">
        <v>2225</v>
      </c>
      <c r="B2214" s="12" t="s">
        <v>2494</v>
      </c>
      <c r="C2214" s="13">
        <v>19</v>
      </c>
      <c r="D2214" s="14">
        <v>0</v>
      </c>
      <c r="E2214" s="11">
        <v>1632.56</v>
      </c>
      <c r="F2214" s="12" t="s">
        <v>2362</v>
      </c>
      <c r="G2214" s="13" t="s">
        <v>2362</v>
      </c>
      <c r="H2214" s="14" t="s">
        <v>2371</v>
      </c>
    </row>
    <row r="2215" spans="1:8" x14ac:dyDescent="0.3">
      <c r="A2215" s="16" t="s">
        <v>2226</v>
      </c>
      <c r="B2215" s="17" t="s">
        <v>2493</v>
      </c>
      <c r="C2215" s="18">
        <v>19</v>
      </c>
      <c r="D2215" s="3">
        <v>0</v>
      </c>
      <c r="E2215" s="16">
        <v>1632.04</v>
      </c>
      <c r="F2215" s="17" t="s">
        <v>2362</v>
      </c>
      <c r="G2215" s="18" t="s">
        <v>2362</v>
      </c>
      <c r="H2215" s="3" t="s">
        <v>2371</v>
      </c>
    </row>
    <row r="2216" spans="1:8" x14ac:dyDescent="0.3">
      <c r="A2216" s="11" t="s">
        <v>2227</v>
      </c>
      <c r="B2216" s="12" t="s">
        <v>2432</v>
      </c>
      <c r="C2216" s="13">
        <v>18</v>
      </c>
      <c r="D2216" s="14">
        <v>0</v>
      </c>
      <c r="E2216" s="11">
        <v>1631.82</v>
      </c>
      <c r="F2216" s="12" t="s">
        <v>2362</v>
      </c>
      <c r="G2216" s="13" t="s">
        <v>2366</v>
      </c>
      <c r="H2216" s="14" t="s">
        <v>2364</v>
      </c>
    </row>
    <row r="2217" spans="1:8" x14ac:dyDescent="0.3">
      <c r="A2217" s="16" t="s">
        <v>2228</v>
      </c>
      <c r="B2217" s="17" t="s">
        <v>2492</v>
      </c>
      <c r="C2217" s="18">
        <v>18</v>
      </c>
      <c r="D2217" s="3">
        <v>0</v>
      </c>
      <c r="E2217" s="16">
        <v>1631.67</v>
      </c>
      <c r="F2217" s="17" t="s">
        <v>2362</v>
      </c>
      <c r="G2217" s="18" t="s">
        <v>2363</v>
      </c>
      <c r="H2217" s="3" t="s">
        <v>2364</v>
      </c>
    </row>
    <row r="2218" spans="1:8" x14ac:dyDescent="0.3">
      <c r="A2218" s="16" t="s">
        <v>2229</v>
      </c>
      <c r="B2218" s="17" t="s">
        <v>2491</v>
      </c>
      <c r="C2218" s="18">
        <v>18</v>
      </c>
      <c r="D2218" s="3">
        <v>0</v>
      </c>
      <c r="E2218" s="16">
        <v>1629.83</v>
      </c>
      <c r="F2218" s="17" t="s">
        <v>2362</v>
      </c>
      <c r="G2218" s="18" t="s">
        <v>2362</v>
      </c>
      <c r="H2218" s="3" t="s">
        <v>2364</v>
      </c>
    </row>
    <row r="2219" spans="1:8" x14ac:dyDescent="0.3">
      <c r="A2219" s="11" t="s">
        <v>2230</v>
      </c>
      <c r="B2219" s="12" t="s">
        <v>2490</v>
      </c>
      <c r="C2219" s="13">
        <v>19</v>
      </c>
      <c r="D2219" s="14">
        <v>0</v>
      </c>
      <c r="E2219" s="11">
        <v>1628.47</v>
      </c>
      <c r="F2219" s="12" t="s">
        <v>2362</v>
      </c>
      <c r="G2219" s="13" t="s">
        <v>2366</v>
      </c>
      <c r="H2219" s="14" t="s">
        <v>2371</v>
      </c>
    </row>
    <row r="2220" spans="1:8" x14ac:dyDescent="0.3">
      <c r="A2220" s="16" t="s">
        <v>2231</v>
      </c>
      <c r="B2220" s="17" t="s">
        <v>2489</v>
      </c>
      <c r="C2220" s="18">
        <v>19</v>
      </c>
      <c r="D2220" s="3">
        <v>0</v>
      </c>
      <c r="E2220" s="16">
        <v>1627.28</v>
      </c>
      <c r="F2220" s="17" t="s">
        <v>2362</v>
      </c>
      <c r="G2220" s="18" t="s">
        <v>2362</v>
      </c>
      <c r="H2220" s="3" t="s">
        <v>2371</v>
      </c>
    </row>
    <row r="2221" spans="1:8" x14ac:dyDescent="0.3">
      <c r="A2221" s="11" t="s">
        <v>2232</v>
      </c>
      <c r="B2221" s="12" t="s">
        <v>2488</v>
      </c>
      <c r="C2221" s="13">
        <v>19</v>
      </c>
      <c r="D2221" s="14">
        <v>0</v>
      </c>
      <c r="E2221" s="11">
        <v>1625.43</v>
      </c>
      <c r="F2221" s="12" t="s">
        <v>2362</v>
      </c>
      <c r="G2221" s="13" t="s">
        <v>2363</v>
      </c>
      <c r="H2221" s="14" t="s">
        <v>2371</v>
      </c>
    </row>
    <row r="2222" spans="1:8" x14ac:dyDescent="0.3">
      <c r="A2222" s="16" t="s">
        <v>2233</v>
      </c>
      <c r="B2222" s="17" t="s">
        <v>2487</v>
      </c>
      <c r="C2222" s="18">
        <v>18</v>
      </c>
      <c r="D2222" s="3">
        <v>0</v>
      </c>
      <c r="E2222" s="16">
        <v>1622.19</v>
      </c>
      <c r="F2222" s="17" t="s">
        <v>2362</v>
      </c>
      <c r="G2222" s="18" t="s">
        <v>2366</v>
      </c>
      <c r="H2222" s="3" t="s">
        <v>2364</v>
      </c>
    </row>
    <row r="2223" spans="1:8" x14ac:dyDescent="0.3">
      <c r="A2223" s="11" t="s">
        <v>2234</v>
      </c>
      <c r="B2223" s="12" t="s">
        <v>2486</v>
      </c>
      <c r="C2223" s="13">
        <v>18</v>
      </c>
      <c r="D2223" s="14">
        <v>0</v>
      </c>
      <c r="E2223" s="11">
        <v>1621.88</v>
      </c>
      <c r="F2223" s="12" t="s">
        <v>2362</v>
      </c>
      <c r="G2223" s="13" t="s">
        <v>2362</v>
      </c>
      <c r="H2223" s="14" t="s">
        <v>2364</v>
      </c>
    </row>
    <row r="2224" spans="1:8" x14ac:dyDescent="0.3">
      <c r="A2224" s="16" t="s">
        <v>2235</v>
      </c>
      <c r="B2224" s="17" t="s">
        <v>2485</v>
      </c>
      <c r="C2224" s="18">
        <v>19</v>
      </c>
      <c r="D2224" s="3">
        <v>0</v>
      </c>
      <c r="E2224" s="16">
        <v>1621.34</v>
      </c>
      <c r="F2224" s="17" t="s">
        <v>2362</v>
      </c>
      <c r="G2224" s="18" t="s">
        <v>2362</v>
      </c>
      <c r="H2224" s="3" t="s">
        <v>2371</v>
      </c>
    </row>
    <row r="2225" spans="1:8" x14ac:dyDescent="0.3">
      <c r="A2225" s="11" t="s">
        <v>2236</v>
      </c>
      <c r="B2225" s="12" t="s">
        <v>2484</v>
      </c>
      <c r="C2225" s="13">
        <v>27</v>
      </c>
      <c r="D2225" s="14">
        <v>0</v>
      </c>
      <c r="E2225" s="11">
        <v>1617.16</v>
      </c>
      <c r="F2225" s="12" t="s">
        <v>2362</v>
      </c>
      <c r="G2225" s="13" t="s">
        <v>2366</v>
      </c>
      <c r="H2225" s="14" t="s">
        <v>2364</v>
      </c>
    </row>
    <row r="2226" spans="1:8" x14ac:dyDescent="0.3">
      <c r="A2226" s="16" t="s">
        <v>2237</v>
      </c>
      <c r="B2226" s="17" t="s">
        <v>2483</v>
      </c>
      <c r="C2226" s="18">
        <v>18</v>
      </c>
      <c r="D2226" s="3">
        <v>0</v>
      </c>
      <c r="E2226" s="16">
        <v>1615.77</v>
      </c>
      <c r="F2226" s="17" t="s">
        <v>2362</v>
      </c>
      <c r="G2226" s="18" t="s">
        <v>2366</v>
      </c>
      <c r="H2226" s="3" t="s">
        <v>2364</v>
      </c>
    </row>
    <row r="2227" spans="1:8" x14ac:dyDescent="0.3">
      <c r="A2227" s="11" t="s">
        <v>2238</v>
      </c>
      <c r="B2227" s="12" t="s">
        <v>2482</v>
      </c>
      <c r="C2227" s="13">
        <v>18</v>
      </c>
      <c r="D2227" s="14">
        <v>0</v>
      </c>
      <c r="E2227" s="11">
        <v>1607.51</v>
      </c>
      <c r="F2227" s="12" t="s">
        <v>2362</v>
      </c>
      <c r="G2227" s="13" t="s">
        <v>2363</v>
      </c>
      <c r="H2227" s="14" t="s">
        <v>2364</v>
      </c>
    </row>
    <row r="2228" spans="1:8" x14ac:dyDescent="0.3">
      <c r="A2228" s="11" t="s">
        <v>2239</v>
      </c>
      <c r="B2228" s="12" t="s">
        <v>2481</v>
      </c>
      <c r="C2228" s="13">
        <v>30</v>
      </c>
      <c r="D2228" s="14">
        <v>0</v>
      </c>
      <c r="E2228" s="11">
        <v>1566.88</v>
      </c>
      <c r="F2228" s="12" t="s">
        <v>2362</v>
      </c>
      <c r="G2228" s="13" t="s">
        <v>2366</v>
      </c>
      <c r="H2228" s="14" t="s">
        <v>2364</v>
      </c>
    </row>
    <row r="2229" spans="1:8" x14ac:dyDescent="0.3">
      <c r="A2229" s="16" t="s">
        <v>2240</v>
      </c>
      <c r="B2229" s="17" t="s">
        <v>2480</v>
      </c>
      <c r="C2229" s="18">
        <v>21</v>
      </c>
      <c r="D2229" s="3">
        <v>0</v>
      </c>
      <c r="E2229" s="16">
        <v>1534.3</v>
      </c>
      <c r="F2229" s="17" t="s">
        <v>2362</v>
      </c>
      <c r="G2229" s="18" t="s">
        <v>2362</v>
      </c>
      <c r="H2229" s="3" t="s">
        <v>2364</v>
      </c>
    </row>
    <row r="2230" spans="1:8" x14ac:dyDescent="0.3">
      <c r="A2230" s="11" t="s">
        <v>2241</v>
      </c>
      <c r="B2230" s="12" t="s">
        <v>2479</v>
      </c>
      <c r="C2230" s="13">
        <v>22</v>
      </c>
      <c r="D2230" s="14">
        <v>0</v>
      </c>
      <c r="E2230" s="11">
        <v>1532.47</v>
      </c>
      <c r="F2230" s="12" t="s">
        <v>2362</v>
      </c>
      <c r="G2230" s="13" t="s">
        <v>2362</v>
      </c>
      <c r="H2230" s="14" t="s">
        <v>2364</v>
      </c>
    </row>
    <row r="2231" spans="1:8" x14ac:dyDescent="0.3">
      <c r="A2231" s="16" t="s">
        <v>2242</v>
      </c>
      <c r="B2231" s="17" t="s">
        <v>2478</v>
      </c>
      <c r="C2231" s="18">
        <v>21</v>
      </c>
      <c r="D2231" s="3">
        <v>0</v>
      </c>
      <c r="E2231" s="16">
        <v>1526.31</v>
      </c>
      <c r="F2231" s="17" t="s">
        <v>2362</v>
      </c>
      <c r="G2231" s="18" t="s">
        <v>2363</v>
      </c>
      <c r="H2231" s="3" t="s">
        <v>2386</v>
      </c>
    </row>
    <row r="2232" spans="1:8" x14ac:dyDescent="0.3">
      <c r="A2232" s="11" t="s">
        <v>2243</v>
      </c>
      <c r="B2232" s="12" t="s">
        <v>2477</v>
      </c>
      <c r="C2232" s="13">
        <v>21</v>
      </c>
      <c r="D2232" s="14">
        <v>0</v>
      </c>
      <c r="E2232" s="11">
        <v>1515.34</v>
      </c>
      <c r="F2232" s="12" t="s">
        <v>2362</v>
      </c>
      <c r="G2232" s="13" t="s">
        <v>2363</v>
      </c>
      <c r="H2232" s="14" t="s">
        <v>2364</v>
      </c>
    </row>
    <row r="2233" spans="1:8" x14ac:dyDescent="0.3">
      <c r="A2233" s="16" t="s">
        <v>2244</v>
      </c>
      <c r="B2233" s="17" t="s">
        <v>2476</v>
      </c>
      <c r="C2233" s="18">
        <v>24</v>
      </c>
      <c r="D2233" s="3">
        <v>0</v>
      </c>
      <c r="E2233" s="16">
        <v>1497</v>
      </c>
      <c r="F2233" s="17" t="s">
        <v>2362</v>
      </c>
      <c r="G2233" s="18" t="s">
        <v>2362</v>
      </c>
      <c r="H2233" s="3" t="s">
        <v>2364</v>
      </c>
    </row>
    <row r="2234" spans="1:8" x14ac:dyDescent="0.3">
      <c r="A2234" s="11" t="s">
        <v>2245</v>
      </c>
      <c r="B2234" s="12" t="s">
        <v>2475</v>
      </c>
      <c r="C2234" s="13">
        <v>27</v>
      </c>
      <c r="D2234" s="14">
        <v>0</v>
      </c>
      <c r="E2234" s="11">
        <v>1493</v>
      </c>
      <c r="F2234" s="12" t="s">
        <v>2362</v>
      </c>
      <c r="G2234" s="13" t="s">
        <v>2363</v>
      </c>
      <c r="H2234" s="14" t="s">
        <v>2364</v>
      </c>
    </row>
    <row r="2235" spans="1:8" x14ac:dyDescent="0.3">
      <c r="A2235" s="16" t="s">
        <v>2246</v>
      </c>
      <c r="B2235" s="17" t="s">
        <v>2474</v>
      </c>
      <c r="C2235" s="18">
        <v>25</v>
      </c>
      <c r="D2235" s="3">
        <v>0</v>
      </c>
      <c r="E2235" s="16">
        <v>1481</v>
      </c>
      <c r="F2235" s="17" t="s">
        <v>2362</v>
      </c>
      <c r="G2235" s="18" t="s">
        <v>2366</v>
      </c>
      <c r="H2235" s="3" t="s">
        <v>2371</v>
      </c>
    </row>
    <row r="2236" spans="1:8" x14ac:dyDescent="0.3">
      <c r="A2236" s="11" t="s">
        <v>2247</v>
      </c>
      <c r="B2236" s="12" t="s">
        <v>2473</v>
      </c>
      <c r="C2236" s="13">
        <v>24</v>
      </c>
      <c r="D2236" s="14">
        <v>0</v>
      </c>
      <c r="E2236" s="11">
        <v>1477</v>
      </c>
      <c r="F2236" s="12" t="s">
        <v>2362</v>
      </c>
      <c r="G2236" s="13" t="s">
        <v>2366</v>
      </c>
      <c r="H2236" s="14" t="s">
        <v>2364</v>
      </c>
    </row>
    <row r="2237" spans="1:8" x14ac:dyDescent="0.3">
      <c r="A2237" s="16" t="s">
        <v>2248</v>
      </c>
      <c r="B2237" s="17" t="s">
        <v>2472</v>
      </c>
      <c r="C2237" s="18">
        <v>19</v>
      </c>
      <c r="D2237" s="3">
        <v>0</v>
      </c>
      <c r="E2237" s="16">
        <v>1467</v>
      </c>
      <c r="F2237" s="17" t="s">
        <v>2362</v>
      </c>
      <c r="G2237" s="18" t="s">
        <v>2362</v>
      </c>
      <c r="H2237" s="3" t="s">
        <v>2364</v>
      </c>
    </row>
    <row r="2238" spans="1:8" x14ac:dyDescent="0.3">
      <c r="A2238" s="16" t="s">
        <v>2249</v>
      </c>
      <c r="B2238" s="17" t="s">
        <v>2471</v>
      </c>
      <c r="C2238" s="18">
        <v>25</v>
      </c>
      <c r="D2238" s="3">
        <v>0</v>
      </c>
      <c r="E2238" s="16">
        <v>1445</v>
      </c>
      <c r="F2238" s="17" t="s">
        <v>2362</v>
      </c>
      <c r="G2238" s="18" t="s">
        <v>2366</v>
      </c>
      <c r="H2238" s="3" t="s">
        <v>2364</v>
      </c>
    </row>
    <row r="2239" spans="1:8" x14ac:dyDescent="0.3">
      <c r="A2239" s="11" t="s">
        <v>2250</v>
      </c>
      <c r="B2239" s="12" t="s">
        <v>2470</v>
      </c>
      <c r="C2239" s="13">
        <v>22</v>
      </c>
      <c r="D2239" s="14">
        <v>0</v>
      </c>
      <c r="E2239" s="11">
        <v>1438</v>
      </c>
      <c r="F2239" s="12" t="s">
        <v>2362</v>
      </c>
      <c r="G2239" s="13" t="s">
        <v>2362</v>
      </c>
      <c r="H2239" s="14" t="s">
        <v>2364</v>
      </c>
    </row>
    <row r="2240" spans="1:8" x14ac:dyDescent="0.3">
      <c r="A2240" s="16" t="s">
        <v>2251</v>
      </c>
      <c r="B2240" s="17" t="s">
        <v>2469</v>
      </c>
      <c r="C2240" s="18">
        <v>25</v>
      </c>
      <c r="D2240" s="3">
        <v>0</v>
      </c>
      <c r="E2240" s="16">
        <v>1422</v>
      </c>
      <c r="F2240" s="17" t="s">
        <v>2362</v>
      </c>
      <c r="G2240" s="18" t="s">
        <v>2362</v>
      </c>
      <c r="H2240" s="3" t="s">
        <v>2364</v>
      </c>
    </row>
    <row r="2241" spans="1:8" x14ac:dyDescent="0.3">
      <c r="A2241" s="11" t="s">
        <v>2252</v>
      </c>
      <c r="B2241" s="12" t="s">
        <v>2468</v>
      </c>
      <c r="C2241" s="13">
        <v>21</v>
      </c>
      <c r="D2241" s="14">
        <v>0</v>
      </c>
      <c r="E2241" s="11">
        <v>1421</v>
      </c>
      <c r="F2241" s="12" t="s">
        <v>2362</v>
      </c>
      <c r="G2241" s="13" t="s">
        <v>2362</v>
      </c>
      <c r="H2241" s="14" t="s">
        <v>2364</v>
      </c>
    </row>
    <row r="2242" spans="1:8" x14ac:dyDescent="0.3">
      <c r="A2242" s="16" t="s">
        <v>2253</v>
      </c>
      <c r="B2242" s="17" t="s">
        <v>2467</v>
      </c>
      <c r="C2242" s="18">
        <v>26</v>
      </c>
      <c r="D2242" s="3">
        <v>0</v>
      </c>
      <c r="E2242" s="16">
        <v>1417</v>
      </c>
      <c r="F2242" s="17" t="s">
        <v>2362</v>
      </c>
      <c r="G2242" s="18" t="s">
        <v>2363</v>
      </c>
      <c r="H2242" s="3" t="s">
        <v>2364</v>
      </c>
    </row>
    <row r="2243" spans="1:8" x14ac:dyDescent="0.3">
      <c r="A2243" s="11" t="s">
        <v>2254</v>
      </c>
      <c r="B2243" s="12" t="s">
        <v>2466</v>
      </c>
      <c r="C2243" s="13">
        <v>25</v>
      </c>
      <c r="D2243" s="14">
        <v>0</v>
      </c>
      <c r="E2243" s="11">
        <v>1402</v>
      </c>
      <c r="F2243" s="12" t="s">
        <v>2362</v>
      </c>
      <c r="G2243" s="13" t="s">
        <v>2363</v>
      </c>
      <c r="H2243" s="14" t="s">
        <v>2386</v>
      </c>
    </row>
    <row r="2244" spans="1:8" x14ac:dyDescent="0.3">
      <c r="A2244" s="16" t="s">
        <v>2255</v>
      </c>
      <c r="B2244" s="17" t="s">
        <v>2465</v>
      </c>
      <c r="C2244" s="18">
        <v>24</v>
      </c>
      <c r="D2244" s="3">
        <v>0</v>
      </c>
      <c r="E2244" s="16">
        <v>1400.44</v>
      </c>
      <c r="F2244" s="17" t="s">
        <v>2362</v>
      </c>
      <c r="G2244" s="18" t="s">
        <v>2362</v>
      </c>
      <c r="H2244" s="3" t="s">
        <v>2364</v>
      </c>
    </row>
    <row r="2245" spans="1:8" x14ac:dyDescent="0.3">
      <c r="A2245" s="11" t="s">
        <v>2256</v>
      </c>
      <c r="B2245" s="12" t="s">
        <v>2464</v>
      </c>
      <c r="C2245" s="13">
        <v>20</v>
      </c>
      <c r="D2245" s="14">
        <v>0</v>
      </c>
      <c r="E2245" s="11">
        <v>1391.53</v>
      </c>
      <c r="F2245" s="12" t="s">
        <v>2362</v>
      </c>
      <c r="G2245" s="13" t="s">
        <v>2366</v>
      </c>
      <c r="H2245" s="14" t="s">
        <v>2364</v>
      </c>
    </row>
    <row r="2246" spans="1:8" x14ac:dyDescent="0.3">
      <c r="A2246" s="16" t="s">
        <v>2257</v>
      </c>
      <c r="B2246" s="17" t="s">
        <v>2463</v>
      </c>
      <c r="C2246" s="18">
        <v>20</v>
      </c>
      <c r="D2246" s="3">
        <v>0</v>
      </c>
      <c r="E2246" s="16">
        <v>1390</v>
      </c>
      <c r="F2246" s="17" t="s">
        <v>2362</v>
      </c>
      <c r="G2246" s="18" t="s">
        <v>2362</v>
      </c>
      <c r="H2246" s="3" t="s">
        <v>2364</v>
      </c>
    </row>
    <row r="2247" spans="1:8" x14ac:dyDescent="0.3">
      <c r="A2247" s="11" t="s">
        <v>2258</v>
      </c>
      <c r="B2247" s="12" t="s">
        <v>2462</v>
      </c>
      <c r="C2247" s="13">
        <v>23</v>
      </c>
      <c r="D2247" s="14">
        <v>0</v>
      </c>
      <c r="E2247" s="11">
        <v>1389</v>
      </c>
      <c r="F2247" s="12" t="s">
        <v>2362</v>
      </c>
      <c r="G2247" s="13" t="s">
        <v>2362</v>
      </c>
      <c r="H2247" s="14" t="s">
        <v>2364</v>
      </c>
    </row>
    <row r="2248" spans="1:8" x14ac:dyDescent="0.3">
      <c r="A2248" s="11" t="s">
        <v>2259</v>
      </c>
      <c r="B2248" s="12" t="s">
        <v>2461</v>
      </c>
      <c r="C2248" s="13">
        <v>20</v>
      </c>
      <c r="D2248" s="14">
        <v>0</v>
      </c>
      <c r="E2248" s="11">
        <v>1382</v>
      </c>
      <c r="F2248" s="12" t="s">
        <v>2362</v>
      </c>
      <c r="G2248" s="13" t="s">
        <v>2366</v>
      </c>
      <c r="H2248" s="14" t="s">
        <v>2364</v>
      </c>
    </row>
    <row r="2249" spans="1:8" x14ac:dyDescent="0.3">
      <c r="A2249" s="16" t="s">
        <v>2260</v>
      </c>
      <c r="B2249" s="17" t="s">
        <v>2460</v>
      </c>
      <c r="C2249" s="18">
        <v>24</v>
      </c>
      <c r="D2249" s="3">
        <v>0</v>
      </c>
      <c r="E2249" s="16">
        <v>1359</v>
      </c>
      <c r="F2249" s="17" t="s">
        <v>2362</v>
      </c>
      <c r="G2249" s="18" t="s">
        <v>2366</v>
      </c>
      <c r="H2249" s="3" t="s">
        <v>2364</v>
      </c>
    </row>
    <row r="2250" spans="1:8" x14ac:dyDescent="0.3">
      <c r="A2250" s="11" t="s">
        <v>2261</v>
      </c>
      <c r="B2250" s="12" t="s">
        <v>2459</v>
      </c>
      <c r="C2250" s="13">
        <v>25</v>
      </c>
      <c r="D2250" s="14">
        <v>0</v>
      </c>
      <c r="E2250" s="11">
        <v>1341.16</v>
      </c>
      <c r="F2250" s="12" t="s">
        <v>2362</v>
      </c>
      <c r="G2250" s="13" t="s">
        <v>2362</v>
      </c>
      <c r="H2250" s="14" t="s">
        <v>2371</v>
      </c>
    </row>
    <row r="2251" spans="1:8" x14ac:dyDescent="0.3">
      <c r="A2251" s="16" t="s">
        <v>2262</v>
      </c>
      <c r="B2251" s="17" t="s">
        <v>2458</v>
      </c>
      <c r="C2251" s="18">
        <v>27</v>
      </c>
      <c r="D2251" s="3">
        <v>0</v>
      </c>
      <c r="E2251" s="16">
        <v>1338</v>
      </c>
      <c r="F2251" s="17" t="s">
        <v>2362</v>
      </c>
      <c r="G2251" s="18" t="s">
        <v>2363</v>
      </c>
      <c r="H2251" s="3" t="s">
        <v>2371</v>
      </c>
    </row>
    <row r="2252" spans="1:8" x14ac:dyDescent="0.3">
      <c r="A2252" s="11" t="s">
        <v>2263</v>
      </c>
      <c r="B2252" s="12" t="s">
        <v>2457</v>
      </c>
      <c r="C2252" s="13">
        <v>24</v>
      </c>
      <c r="D2252" s="14">
        <v>0</v>
      </c>
      <c r="E2252" s="11">
        <v>1332.61</v>
      </c>
      <c r="F2252" s="12" t="s">
        <v>2362</v>
      </c>
      <c r="G2252" s="13" t="s">
        <v>2363</v>
      </c>
      <c r="H2252" s="14" t="s">
        <v>2364</v>
      </c>
    </row>
    <row r="2253" spans="1:8" x14ac:dyDescent="0.3">
      <c r="A2253" s="16" t="s">
        <v>2264</v>
      </c>
      <c r="B2253" s="17" t="s">
        <v>2456</v>
      </c>
      <c r="C2253" s="18">
        <v>23</v>
      </c>
      <c r="D2253" s="3">
        <v>0</v>
      </c>
      <c r="E2253" s="16">
        <v>1329.17</v>
      </c>
      <c r="F2253" s="17" t="s">
        <v>2362</v>
      </c>
      <c r="G2253" s="18" t="s">
        <v>2363</v>
      </c>
      <c r="H2253" s="3" t="s">
        <v>2364</v>
      </c>
    </row>
    <row r="2254" spans="1:8" x14ac:dyDescent="0.3">
      <c r="A2254" s="11" t="s">
        <v>2265</v>
      </c>
      <c r="B2254" s="12" t="s">
        <v>2455</v>
      </c>
      <c r="C2254" s="13">
        <v>20</v>
      </c>
      <c r="D2254" s="14">
        <v>0</v>
      </c>
      <c r="E2254" s="11">
        <v>1315</v>
      </c>
      <c r="F2254" s="12" t="s">
        <v>2362</v>
      </c>
      <c r="G2254" s="13" t="s">
        <v>2362</v>
      </c>
      <c r="H2254" s="14" t="s">
        <v>2364</v>
      </c>
    </row>
    <row r="2255" spans="1:8" x14ac:dyDescent="0.3">
      <c r="A2255" s="11" t="s">
        <v>2267</v>
      </c>
      <c r="B2255" s="12" t="s">
        <v>2453</v>
      </c>
      <c r="C2255" s="13">
        <v>20</v>
      </c>
      <c r="D2255" s="14">
        <v>0</v>
      </c>
      <c r="E2255" s="11">
        <v>1304</v>
      </c>
      <c r="F2255" s="12" t="s">
        <v>2362</v>
      </c>
      <c r="G2255" s="13" t="s">
        <v>2362</v>
      </c>
      <c r="H2255" s="14" t="s">
        <v>2371</v>
      </c>
    </row>
    <row r="2256" spans="1:8" x14ac:dyDescent="0.3">
      <c r="A2256" s="16" t="s">
        <v>2266</v>
      </c>
      <c r="B2256" s="17" t="s">
        <v>2454</v>
      </c>
      <c r="C2256" s="18">
        <v>23</v>
      </c>
      <c r="D2256" s="3">
        <v>0</v>
      </c>
      <c r="E2256" s="16">
        <v>1304</v>
      </c>
      <c r="F2256" s="17" t="s">
        <v>2362</v>
      </c>
      <c r="G2256" s="18" t="s">
        <v>2362</v>
      </c>
      <c r="H2256" s="3" t="s">
        <v>2364</v>
      </c>
    </row>
    <row r="2257" spans="1:8" x14ac:dyDescent="0.3">
      <c r="A2257" s="16" t="s">
        <v>2268</v>
      </c>
      <c r="B2257" s="17" t="s">
        <v>2452</v>
      </c>
      <c r="C2257" s="18">
        <v>21</v>
      </c>
      <c r="D2257" s="3">
        <v>0</v>
      </c>
      <c r="E2257" s="16">
        <v>1293</v>
      </c>
      <c r="F2257" s="17" t="s">
        <v>2362</v>
      </c>
      <c r="G2257" s="18" t="s">
        <v>2363</v>
      </c>
      <c r="H2257" s="3" t="s">
        <v>2371</v>
      </c>
    </row>
    <row r="2258" spans="1:8" x14ac:dyDescent="0.3">
      <c r="A2258" s="16" t="s">
        <v>2269</v>
      </c>
      <c r="B2258" s="17" t="s">
        <v>2451</v>
      </c>
      <c r="C2258" s="18">
        <v>25</v>
      </c>
      <c r="D2258" s="3">
        <v>0</v>
      </c>
      <c r="E2258" s="16">
        <v>1290.93</v>
      </c>
      <c r="F2258" s="17" t="s">
        <v>2362</v>
      </c>
      <c r="G2258" s="18" t="s">
        <v>2362</v>
      </c>
      <c r="H2258" s="3" t="s">
        <v>2364</v>
      </c>
    </row>
    <row r="2259" spans="1:8" x14ac:dyDescent="0.3">
      <c r="A2259" s="11" t="s">
        <v>2270</v>
      </c>
      <c r="B2259" s="12" t="s">
        <v>2450</v>
      </c>
      <c r="C2259" s="13">
        <v>22</v>
      </c>
      <c r="D2259" s="14">
        <v>0</v>
      </c>
      <c r="E2259" s="11">
        <v>1286</v>
      </c>
      <c r="F2259" s="12" t="s">
        <v>2362</v>
      </c>
      <c r="G2259" s="13" t="s">
        <v>2362</v>
      </c>
      <c r="H2259" s="14" t="s">
        <v>2364</v>
      </c>
    </row>
    <row r="2260" spans="1:8" x14ac:dyDescent="0.3">
      <c r="A2260" s="16" t="s">
        <v>2271</v>
      </c>
      <c r="B2260" s="17" t="s">
        <v>2449</v>
      </c>
      <c r="C2260" s="18">
        <v>18</v>
      </c>
      <c r="D2260" s="3">
        <v>0</v>
      </c>
      <c r="E2260" s="16">
        <v>1285</v>
      </c>
      <c r="F2260" s="17" t="s">
        <v>2362</v>
      </c>
      <c r="G2260" s="18" t="s">
        <v>2363</v>
      </c>
      <c r="H2260" s="3" t="s">
        <v>2364</v>
      </c>
    </row>
    <row r="2261" spans="1:8" x14ac:dyDescent="0.3">
      <c r="A2261" s="11" t="s">
        <v>2272</v>
      </c>
      <c r="B2261" s="12" t="s">
        <v>2448</v>
      </c>
      <c r="C2261" s="13">
        <v>18</v>
      </c>
      <c r="D2261" s="14">
        <v>0</v>
      </c>
      <c r="E2261" s="11">
        <v>1283</v>
      </c>
      <c r="F2261" s="12" t="s">
        <v>2362</v>
      </c>
      <c r="G2261" s="13" t="s">
        <v>2366</v>
      </c>
      <c r="H2261" s="14" t="s">
        <v>2364</v>
      </c>
    </row>
    <row r="2262" spans="1:8" x14ac:dyDescent="0.3">
      <c r="A2262" s="16" t="s">
        <v>2273</v>
      </c>
      <c r="B2262" s="17" t="s">
        <v>2447</v>
      </c>
      <c r="C2262" s="18">
        <v>25</v>
      </c>
      <c r="D2262" s="3">
        <v>0</v>
      </c>
      <c r="E2262" s="16">
        <v>1276</v>
      </c>
      <c r="F2262" s="17" t="s">
        <v>2362</v>
      </c>
      <c r="G2262" s="18" t="s">
        <v>2362</v>
      </c>
      <c r="H2262" s="3" t="s">
        <v>2371</v>
      </c>
    </row>
    <row r="2263" spans="1:8" x14ac:dyDescent="0.3">
      <c r="A2263" s="11" t="s">
        <v>2274</v>
      </c>
      <c r="B2263" s="12" t="s">
        <v>2446</v>
      </c>
      <c r="C2263" s="13">
        <v>20</v>
      </c>
      <c r="D2263" s="14">
        <v>0</v>
      </c>
      <c r="E2263" s="11">
        <v>1267</v>
      </c>
      <c r="F2263" s="12" t="s">
        <v>2362</v>
      </c>
      <c r="G2263" s="13" t="s">
        <v>2366</v>
      </c>
      <c r="H2263" s="14" t="s">
        <v>2364</v>
      </c>
    </row>
    <row r="2264" spans="1:8" x14ac:dyDescent="0.3">
      <c r="A2264" s="16" t="s">
        <v>2275</v>
      </c>
      <c r="B2264" s="17" t="s">
        <v>2445</v>
      </c>
      <c r="C2264" s="18">
        <v>19</v>
      </c>
      <c r="D2264" s="3">
        <v>0</v>
      </c>
      <c r="E2264" s="16">
        <v>1263.25</v>
      </c>
      <c r="F2264" s="17" t="s">
        <v>2362</v>
      </c>
      <c r="G2264" s="18" t="s">
        <v>2363</v>
      </c>
      <c r="H2264" s="3" t="s">
        <v>2386</v>
      </c>
    </row>
    <row r="2265" spans="1:8" x14ac:dyDescent="0.3">
      <c r="A2265" s="11" t="s">
        <v>2276</v>
      </c>
      <c r="B2265" s="12" t="s">
        <v>2444</v>
      </c>
      <c r="C2265" s="13">
        <v>19</v>
      </c>
      <c r="D2265" s="14">
        <v>0</v>
      </c>
      <c r="E2265" s="11">
        <v>1261.8599999999999</v>
      </c>
      <c r="F2265" s="12" t="s">
        <v>2362</v>
      </c>
      <c r="G2265" s="13" t="s">
        <v>2363</v>
      </c>
      <c r="H2265" s="14" t="s">
        <v>2386</v>
      </c>
    </row>
    <row r="2266" spans="1:8" x14ac:dyDescent="0.3">
      <c r="A2266" s="16" t="s">
        <v>2277</v>
      </c>
      <c r="B2266" s="17" t="s">
        <v>2443</v>
      </c>
      <c r="C2266" s="18">
        <v>19</v>
      </c>
      <c r="D2266" s="3">
        <v>0</v>
      </c>
      <c r="E2266" s="16">
        <v>1261.44</v>
      </c>
      <c r="F2266" s="17" t="s">
        <v>2362</v>
      </c>
      <c r="G2266" s="18" t="s">
        <v>2363</v>
      </c>
      <c r="H2266" s="3" t="s">
        <v>2386</v>
      </c>
    </row>
    <row r="2267" spans="1:8" x14ac:dyDescent="0.3">
      <c r="A2267" s="11" t="s">
        <v>2278</v>
      </c>
      <c r="B2267" s="12" t="s">
        <v>2442</v>
      </c>
      <c r="C2267" s="13">
        <v>19</v>
      </c>
      <c r="D2267" s="14">
        <v>0</v>
      </c>
      <c r="E2267" s="11">
        <v>1256.3</v>
      </c>
      <c r="F2267" s="12" t="s">
        <v>2362</v>
      </c>
      <c r="G2267" s="13" t="s">
        <v>2363</v>
      </c>
      <c r="H2267" s="14" t="s">
        <v>2386</v>
      </c>
    </row>
    <row r="2268" spans="1:8" x14ac:dyDescent="0.3">
      <c r="A2268" s="11" t="s">
        <v>2279</v>
      </c>
      <c r="B2268" s="12" t="s">
        <v>2441</v>
      </c>
      <c r="C2268" s="13">
        <v>19</v>
      </c>
      <c r="D2268" s="14">
        <v>0</v>
      </c>
      <c r="E2268" s="11">
        <v>1253.94</v>
      </c>
      <c r="F2268" s="12" t="s">
        <v>2362</v>
      </c>
      <c r="G2268" s="13" t="s">
        <v>2362</v>
      </c>
      <c r="H2268" s="14" t="s">
        <v>2386</v>
      </c>
    </row>
    <row r="2269" spans="1:8" x14ac:dyDescent="0.3">
      <c r="A2269" s="16" t="s">
        <v>2280</v>
      </c>
      <c r="B2269" s="17" t="s">
        <v>2440</v>
      </c>
      <c r="C2269" s="18">
        <v>25</v>
      </c>
      <c r="D2269" s="3">
        <v>0</v>
      </c>
      <c r="E2269" s="16">
        <v>1253</v>
      </c>
      <c r="F2269" s="17" t="s">
        <v>2362</v>
      </c>
      <c r="G2269" s="18" t="s">
        <v>2362</v>
      </c>
      <c r="H2269" s="3" t="s">
        <v>2364</v>
      </c>
    </row>
    <row r="2270" spans="1:8" x14ac:dyDescent="0.3">
      <c r="A2270" s="11" t="s">
        <v>2281</v>
      </c>
      <c r="B2270" s="12" t="s">
        <v>2438</v>
      </c>
      <c r="C2270" s="13">
        <v>19</v>
      </c>
      <c r="D2270" s="14">
        <v>0</v>
      </c>
      <c r="E2270" s="11">
        <v>1252.4100000000001</v>
      </c>
      <c r="F2270" s="12" t="s">
        <v>2362</v>
      </c>
      <c r="G2270" s="13" t="s">
        <v>2363</v>
      </c>
      <c r="H2270" s="14" t="s">
        <v>2386</v>
      </c>
    </row>
    <row r="2271" spans="1:8" x14ac:dyDescent="0.3">
      <c r="A2271" s="16" t="s">
        <v>2282</v>
      </c>
      <c r="B2271" s="17" t="s">
        <v>2439</v>
      </c>
      <c r="C2271" s="18">
        <v>19</v>
      </c>
      <c r="D2271" s="3">
        <v>0</v>
      </c>
      <c r="E2271" s="16">
        <v>1242.82</v>
      </c>
      <c r="F2271" s="17" t="s">
        <v>2362</v>
      </c>
      <c r="G2271" s="18" t="s">
        <v>2366</v>
      </c>
      <c r="H2271" s="3" t="s">
        <v>2386</v>
      </c>
    </row>
    <row r="2272" spans="1:8" x14ac:dyDescent="0.3">
      <c r="A2272" s="11" t="s">
        <v>2283</v>
      </c>
      <c r="B2272" s="12" t="s">
        <v>2438</v>
      </c>
      <c r="C2272" s="13">
        <v>19</v>
      </c>
      <c r="D2272" s="14">
        <v>0</v>
      </c>
      <c r="E2272" s="11">
        <v>1242.26</v>
      </c>
      <c r="F2272" s="12" t="s">
        <v>2362</v>
      </c>
      <c r="G2272" s="13" t="s">
        <v>2366</v>
      </c>
      <c r="H2272" s="14" t="s">
        <v>2386</v>
      </c>
    </row>
    <row r="2273" spans="1:8" x14ac:dyDescent="0.3">
      <c r="A2273" s="16" t="s">
        <v>2284</v>
      </c>
      <c r="B2273" s="17" t="s">
        <v>2437</v>
      </c>
      <c r="C2273" s="18">
        <v>19</v>
      </c>
      <c r="D2273" s="3">
        <v>0</v>
      </c>
      <c r="E2273" s="16">
        <v>1241.57</v>
      </c>
      <c r="F2273" s="17" t="s">
        <v>2362</v>
      </c>
      <c r="G2273" s="18" t="s">
        <v>2362</v>
      </c>
      <c r="H2273" s="3" t="s">
        <v>2386</v>
      </c>
    </row>
    <row r="2274" spans="1:8" x14ac:dyDescent="0.3">
      <c r="A2274" s="11" t="s">
        <v>2285</v>
      </c>
      <c r="B2274" s="12" t="s">
        <v>2398</v>
      </c>
      <c r="C2274" s="13">
        <v>20</v>
      </c>
      <c r="D2274" s="14">
        <v>0</v>
      </c>
      <c r="E2274" s="11">
        <v>1241</v>
      </c>
      <c r="F2274" s="12" t="s">
        <v>2362</v>
      </c>
      <c r="G2274" s="13" t="s">
        <v>2362</v>
      </c>
      <c r="H2274" s="14" t="s">
        <v>2364</v>
      </c>
    </row>
    <row r="2275" spans="1:8" x14ac:dyDescent="0.3">
      <c r="A2275" s="16" t="s">
        <v>2286</v>
      </c>
      <c r="B2275" s="17" t="s">
        <v>2436</v>
      </c>
      <c r="C2275" s="18">
        <v>24</v>
      </c>
      <c r="D2275" s="3">
        <v>0</v>
      </c>
      <c r="E2275" s="16">
        <v>1240</v>
      </c>
      <c r="F2275" s="17" t="s">
        <v>2362</v>
      </c>
      <c r="G2275" s="18" t="s">
        <v>2366</v>
      </c>
      <c r="H2275" s="3" t="s">
        <v>2371</v>
      </c>
    </row>
    <row r="2276" spans="1:8" x14ac:dyDescent="0.3">
      <c r="A2276" s="11" t="s">
        <v>2287</v>
      </c>
      <c r="B2276" s="12" t="s">
        <v>2435</v>
      </c>
      <c r="C2276" s="13">
        <v>20</v>
      </c>
      <c r="D2276" s="14">
        <v>0</v>
      </c>
      <c r="E2276" s="11">
        <v>1237</v>
      </c>
      <c r="F2276" s="12" t="s">
        <v>2362</v>
      </c>
      <c r="G2276" s="13" t="s">
        <v>2362</v>
      </c>
      <c r="H2276" s="14" t="s">
        <v>2364</v>
      </c>
    </row>
    <row r="2277" spans="1:8" x14ac:dyDescent="0.3">
      <c r="A2277" s="16" t="s">
        <v>2288</v>
      </c>
      <c r="B2277" s="17" t="s">
        <v>2434</v>
      </c>
      <c r="C2277" s="18">
        <v>24</v>
      </c>
      <c r="D2277" s="3">
        <v>0</v>
      </c>
      <c r="E2277" s="16">
        <v>1234</v>
      </c>
      <c r="F2277" s="17" t="s">
        <v>2362</v>
      </c>
      <c r="G2277" s="18" t="s">
        <v>2366</v>
      </c>
      <c r="H2277" s="3" t="s">
        <v>2364</v>
      </c>
    </row>
    <row r="2278" spans="1:8" x14ac:dyDescent="0.3">
      <c r="A2278" s="16" t="s">
        <v>2289</v>
      </c>
      <c r="B2278" s="17" t="s">
        <v>2433</v>
      </c>
      <c r="C2278" s="18">
        <v>18</v>
      </c>
      <c r="D2278" s="3">
        <v>0</v>
      </c>
      <c r="E2278" s="16">
        <v>1228</v>
      </c>
      <c r="F2278" s="17" t="s">
        <v>2362</v>
      </c>
      <c r="G2278" s="18" t="s">
        <v>2366</v>
      </c>
      <c r="H2278" s="3" t="s">
        <v>2371</v>
      </c>
    </row>
    <row r="2279" spans="1:8" x14ac:dyDescent="0.3">
      <c r="A2279" s="11" t="s">
        <v>2290</v>
      </c>
      <c r="B2279" s="12" t="s">
        <v>2432</v>
      </c>
      <c r="C2279" s="13">
        <v>18</v>
      </c>
      <c r="D2279" s="14">
        <v>0</v>
      </c>
      <c r="E2279" s="11">
        <v>1224</v>
      </c>
      <c r="F2279" s="12" t="s">
        <v>2362</v>
      </c>
      <c r="G2279" s="13" t="s">
        <v>2366</v>
      </c>
      <c r="H2279" s="14" t="s">
        <v>2364</v>
      </c>
    </row>
    <row r="2280" spans="1:8" x14ac:dyDescent="0.3">
      <c r="A2280" s="16" t="s">
        <v>2291</v>
      </c>
      <c r="B2280" s="17" t="s">
        <v>2431</v>
      </c>
      <c r="C2280" s="18">
        <v>26</v>
      </c>
      <c r="D2280" s="3">
        <v>0</v>
      </c>
      <c r="E2280" s="16">
        <v>1220</v>
      </c>
      <c r="F2280" s="17" t="s">
        <v>2362</v>
      </c>
      <c r="G2280" s="18" t="s">
        <v>2363</v>
      </c>
      <c r="H2280" s="3" t="s">
        <v>2371</v>
      </c>
    </row>
    <row r="2281" spans="1:8" x14ac:dyDescent="0.3">
      <c r="A2281" s="11" t="s">
        <v>2292</v>
      </c>
      <c r="B2281" s="12" t="s">
        <v>2430</v>
      </c>
      <c r="C2281" s="13">
        <v>19</v>
      </c>
      <c r="D2281" s="14">
        <v>0</v>
      </c>
      <c r="E2281" s="11">
        <v>1210</v>
      </c>
      <c r="F2281" s="12" t="s">
        <v>2362</v>
      </c>
      <c r="G2281" s="13" t="s">
        <v>2366</v>
      </c>
      <c r="H2281" s="14" t="s">
        <v>2364</v>
      </c>
    </row>
    <row r="2282" spans="1:8" x14ac:dyDescent="0.3">
      <c r="A2282" s="16" t="s">
        <v>2293</v>
      </c>
      <c r="B2282" s="17" t="s">
        <v>2429</v>
      </c>
      <c r="C2282" s="18">
        <v>30</v>
      </c>
      <c r="D2282" s="3">
        <v>0</v>
      </c>
      <c r="E2282" s="16">
        <v>1200.55</v>
      </c>
      <c r="F2282" s="17" t="s">
        <v>2362</v>
      </c>
      <c r="G2282" s="18" t="s">
        <v>2363</v>
      </c>
      <c r="H2282" s="3" t="s">
        <v>2364</v>
      </c>
    </row>
    <row r="2283" spans="1:8" x14ac:dyDescent="0.3">
      <c r="A2283" s="11" t="s">
        <v>2294</v>
      </c>
      <c r="B2283" s="12" t="s">
        <v>2428</v>
      </c>
      <c r="C2283" s="13">
        <v>23</v>
      </c>
      <c r="D2283" s="14">
        <v>0</v>
      </c>
      <c r="E2283" s="11">
        <v>1200</v>
      </c>
      <c r="F2283" s="12" t="s">
        <v>2362</v>
      </c>
      <c r="G2283" s="13" t="s">
        <v>2363</v>
      </c>
      <c r="H2283" s="14" t="s">
        <v>2371</v>
      </c>
    </row>
    <row r="2284" spans="1:8" x14ac:dyDescent="0.3">
      <c r="A2284" s="16" t="s">
        <v>2295</v>
      </c>
      <c r="B2284" s="17" t="s">
        <v>2427</v>
      </c>
      <c r="C2284" s="18">
        <v>20</v>
      </c>
      <c r="D2284" s="3">
        <v>0</v>
      </c>
      <c r="E2284" s="16">
        <v>1191</v>
      </c>
      <c r="F2284" s="17" t="s">
        <v>2362</v>
      </c>
      <c r="G2284" s="18" t="s">
        <v>2366</v>
      </c>
      <c r="H2284" s="3" t="s">
        <v>2364</v>
      </c>
    </row>
    <row r="2285" spans="1:8" x14ac:dyDescent="0.3">
      <c r="A2285" s="11" t="s">
        <v>2296</v>
      </c>
      <c r="B2285" s="12" t="s">
        <v>2426</v>
      </c>
      <c r="C2285" s="13">
        <v>25</v>
      </c>
      <c r="D2285" s="14">
        <v>0</v>
      </c>
      <c r="E2285" s="11">
        <v>1178.07</v>
      </c>
      <c r="F2285" s="12" t="s">
        <v>2362</v>
      </c>
      <c r="G2285" s="13" t="s">
        <v>2362</v>
      </c>
      <c r="H2285" s="14" t="s">
        <v>2364</v>
      </c>
    </row>
    <row r="2286" spans="1:8" x14ac:dyDescent="0.3">
      <c r="A2286" s="16" t="s">
        <v>2297</v>
      </c>
      <c r="B2286" s="17" t="s">
        <v>2425</v>
      </c>
      <c r="C2286" s="18">
        <v>26</v>
      </c>
      <c r="D2286" s="3">
        <v>0</v>
      </c>
      <c r="E2286" s="16">
        <v>1178</v>
      </c>
      <c r="F2286" s="17" t="s">
        <v>2362</v>
      </c>
      <c r="G2286" s="18" t="s">
        <v>2363</v>
      </c>
      <c r="H2286" s="3" t="s">
        <v>2364</v>
      </c>
    </row>
    <row r="2287" spans="1:8" x14ac:dyDescent="0.3">
      <c r="A2287" s="11" t="s">
        <v>2298</v>
      </c>
      <c r="B2287" s="12" t="s">
        <v>2424</v>
      </c>
      <c r="C2287" s="13">
        <v>21</v>
      </c>
      <c r="D2287" s="14">
        <v>0</v>
      </c>
      <c r="E2287" s="11">
        <v>1167</v>
      </c>
      <c r="F2287" s="12" t="s">
        <v>2362</v>
      </c>
      <c r="G2287" s="13" t="s">
        <v>2366</v>
      </c>
      <c r="H2287" s="14" t="s">
        <v>2364</v>
      </c>
    </row>
    <row r="2288" spans="1:8" x14ac:dyDescent="0.3">
      <c r="A2288" s="11" t="s">
        <v>2299</v>
      </c>
      <c r="B2288" s="12" t="s">
        <v>2423</v>
      </c>
      <c r="C2288" s="13">
        <v>20</v>
      </c>
      <c r="D2288" s="14">
        <v>0</v>
      </c>
      <c r="E2288" s="11">
        <v>1165</v>
      </c>
      <c r="F2288" s="12" t="s">
        <v>2362</v>
      </c>
      <c r="G2288" s="13" t="s">
        <v>2363</v>
      </c>
      <c r="H2288" s="14" t="s">
        <v>2371</v>
      </c>
    </row>
    <row r="2289" spans="1:8" x14ac:dyDescent="0.3">
      <c r="A2289" s="16" t="s">
        <v>2300</v>
      </c>
      <c r="B2289" s="17" t="s">
        <v>2422</v>
      </c>
      <c r="C2289" s="18">
        <v>18</v>
      </c>
      <c r="D2289" s="3">
        <v>0</v>
      </c>
      <c r="E2289" s="16">
        <v>1163.46</v>
      </c>
      <c r="F2289" s="17" t="s">
        <v>2362</v>
      </c>
      <c r="G2289" s="18" t="s">
        <v>2363</v>
      </c>
      <c r="H2289" s="3" t="s">
        <v>2364</v>
      </c>
    </row>
    <row r="2290" spans="1:8" x14ac:dyDescent="0.3">
      <c r="A2290" s="11" t="s">
        <v>2301</v>
      </c>
      <c r="B2290" s="12" t="s">
        <v>2421</v>
      </c>
      <c r="C2290" s="13">
        <v>28</v>
      </c>
      <c r="D2290" s="14">
        <v>0</v>
      </c>
      <c r="E2290" s="11">
        <v>1158.32</v>
      </c>
      <c r="F2290" s="12" t="s">
        <v>2362</v>
      </c>
      <c r="G2290" s="13" t="s">
        <v>2366</v>
      </c>
      <c r="H2290" s="14" t="s">
        <v>2364</v>
      </c>
    </row>
    <row r="2291" spans="1:8" x14ac:dyDescent="0.3">
      <c r="A2291" s="16" t="s">
        <v>2302</v>
      </c>
      <c r="B2291" s="17" t="s">
        <v>2420</v>
      </c>
      <c r="C2291" s="18">
        <v>18</v>
      </c>
      <c r="D2291" s="3">
        <v>0</v>
      </c>
      <c r="E2291" s="16">
        <v>1149.4000000000001</v>
      </c>
      <c r="F2291" s="17" t="s">
        <v>2362</v>
      </c>
      <c r="G2291" s="18" t="s">
        <v>2362</v>
      </c>
      <c r="H2291" s="3" t="s">
        <v>2364</v>
      </c>
    </row>
    <row r="2292" spans="1:8" x14ac:dyDescent="0.3">
      <c r="A2292" s="11" t="s">
        <v>2303</v>
      </c>
      <c r="B2292" s="12" t="s">
        <v>2419</v>
      </c>
      <c r="C2292" s="13">
        <v>19</v>
      </c>
      <c r="D2292" s="14">
        <v>0</v>
      </c>
      <c r="E2292" s="11">
        <v>1149</v>
      </c>
      <c r="F2292" s="12" t="s">
        <v>2362</v>
      </c>
      <c r="G2292" s="13" t="s">
        <v>2366</v>
      </c>
      <c r="H2292" s="14" t="s">
        <v>2371</v>
      </c>
    </row>
    <row r="2293" spans="1:8" x14ac:dyDescent="0.3">
      <c r="A2293" s="16" t="s">
        <v>2304</v>
      </c>
      <c r="B2293" s="17" t="s">
        <v>2418</v>
      </c>
      <c r="C2293" s="18">
        <v>18</v>
      </c>
      <c r="D2293" s="3">
        <v>0</v>
      </c>
      <c r="E2293" s="16">
        <v>1146.8</v>
      </c>
      <c r="F2293" s="17" t="s">
        <v>2362</v>
      </c>
      <c r="G2293" s="18" t="s">
        <v>2362</v>
      </c>
      <c r="H2293" s="3" t="s">
        <v>2364</v>
      </c>
    </row>
    <row r="2294" spans="1:8" x14ac:dyDescent="0.3">
      <c r="A2294" s="11" t="s">
        <v>2305</v>
      </c>
      <c r="B2294" s="12" t="s">
        <v>2417</v>
      </c>
      <c r="C2294" s="13">
        <v>20</v>
      </c>
      <c r="D2294" s="14">
        <v>0</v>
      </c>
      <c r="E2294" s="11">
        <v>1142</v>
      </c>
      <c r="F2294" s="12" t="s">
        <v>2363</v>
      </c>
      <c r="G2294" s="13" t="s">
        <v>2362</v>
      </c>
      <c r="H2294" s="14" t="s">
        <v>2386</v>
      </c>
    </row>
    <row r="2295" spans="1:8" x14ac:dyDescent="0.3">
      <c r="A2295" s="16" t="s">
        <v>2306</v>
      </c>
      <c r="B2295" s="17" t="s">
        <v>2416</v>
      </c>
      <c r="C2295" s="18">
        <v>18</v>
      </c>
      <c r="D2295" s="3">
        <v>0</v>
      </c>
      <c r="E2295" s="16">
        <v>1141.45</v>
      </c>
      <c r="F2295" s="17" t="s">
        <v>2363</v>
      </c>
      <c r="G2295" s="18" t="s">
        <v>2363</v>
      </c>
      <c r="H2295" s="3" t="s">
        <v>2364</v>
      </c>
    </row>
    <row r="2296" spans="1:8" x14ac:dyDescent="0.3">
      <c r="A2296" s="11" t="s">
        <v>2307</v>
      </c>
      <c r="B2296" s="12" t="s">
        <v>2415</v>
      </c>
      <c r="C2296" s="13">
        <v>21</v>
      </c>
      <c r="D2296" s="14">
        <v>0</v>
      </c>
      <c r="E2296" s="11">
        <v>1141</v>
      </c>
      <c r="F2296" s="12" t="s">
        <v>2363</v>
      </c>
      <c r="G2296" s="13" t="s">
        <v>2366</v>
      </c>
      <c r="H2296" s="14" t="s">
        <v>2364</v>
      </c>
    </row>
    <row r="2297" spans="1:8" x14ac:dyDescent="0.3">
      <c r="A2297" s="16" t="s">
        <v>2308</v>
      </c>
      <c r="B2297" s="17" t="s">
        <v>2414</v>
      </c>
      <c r="C2297" s="18">
        <v>18</v>
      </c>
      <c r="D2297" s="3">
        <v>0</v>
      </c>
      <c r="E2297" s="16">
        <v>1137.47</v>
      </c>
      <c r="F2297" s="17" t="s">
        <v>2363</v>
      </c>
      <c r="G2297" s="18" t="s">
        <v>2362</v>
      </c>
      <c r="H2297" s="3" t="s">
        <v>2364</v>
      </c>
    </row>
    <row r="2298" spans="1:8" x14ac:dyDescent="0.3">
      <c r="A2298" s="16" t="s">
        <v>2309</v>
      </c>
      <c r="B2298" s="17" t="s">
        <v>2413</v>
      </c>
      <c r="C2298" s="18">
        <v>18</v>
      </c>
      <c r="D2298" s="3">
        <v>0</v>
      </c>
      <c r="E2298" s="16">
        <v>1137.01</v>
      </c>
      <c r="F2298" s="17" t="s">
        <v>2363</v>
      </c>
      <c r="G2298" s="18" t="s">
        <v>2366</v>
      </c>
      <c r="H2298" s="3" t="s">
        <v>2364</v>
      </c>
    </row>
    <row r="2299" spans="1:8" x14ac:dyDescent="0.3">
      <c r="A2299" s="11" t="s">
        <v>15</v>
      </c>
      <c r="B2299" s="12" t="s">
        <v>2412</v>
      </c>
      <c r="C2299" s="13">
        <v>18</v>
      </c>
      <c r="D2299" s="14">
        <v>0</v>
      </c>
      <c r="E2299" s="11">
        <v>1137.01</v>
      </c>
      <c r="F2299" s="12" t="s">
        <v>2363</v>
      </c>
      <c r="G2299" s="13" t="s">
        <v>2366</v>
      </c>
      <c r="H2299" s="14" t="s">
        <v>2364</v>
      </c>
    </row>
    <row r="2300" spans="1:8" x14ac:dyDescent="0.3">
      <c r="A2300" s="11" t="s">
        <v>2310</v>
      </c>
      <c r="B2300" s="12" t="s">
        <v>2411</v>
      </c>
      <c r="C2300" s="13">
        <v>20</v>
      </c>
      <c r="D2300" s="14">
        <v>0</v>
      </c>
      <c r="E2300" s="11">
        <v>1137</v>
      </c>
      <c r="F2300" s="12" t="s">
        <v>2363</v>
      </c>
      <c r="G2300" s="13" t="s">
        <v>2366</v>
      </c>
      <c r="H2300" s="14" t="s">
        <v>2364</v>
      </c>
    </row>
    <row r="2301" spans="1:8" x14ac:dyDescent="0.3">
      <c r="A2301" s="16" t="s">
        <v>2311</v>
      </c>
      <c r="B2301" s="17" t="s">
        <v>2410</v>
      </c>
      <c r="C2301" s="18">
        <v>18</v>
      </c>
      <c r="D2301" s="3">
        <v>0</v>
      </c>
      <c r="E2301" s="16">
        <v>1136.4000000000001</v>
      </c>
      <c r="F2301" s="17" t="s">
        <v>2363</v>
      </c>
      <c r="G2301" s="18" t="s">
        <v>2363</v>
      </c>
      <c r="H2301" s="3" t="s">
        <v>2364</v>
      </c>
    </row>
    <row r="2302" spans="1:8" x14ac:dyDescent="0.3">
      <c r="A2302" s="11" t="s">
        <v>2312</v>
      </c>
      <c r="B2302" s="12" t="s">
        <v>2409</v>
      </c>
      <c r="C2302" s="13">
        <v>18</v>
      </c>
      <c r="D2302" s="14">
        <v>0</v>
      </c>
      <c r="E2302" s="11">
        <v>1135.94</v>
      </c>
      <c r="F2302" s="12" t="s">
        <v>2363</v>
      </c>
      <c r="G2302" s="13" t="s">
        <v>2363</v>
      </c>
      <c r="H2302" s="14" t="s">
        <v>2364</v>
      </c>
    </row>
    <row r="2303" spans="1:8" x14ac:dyDescent="0.3">
      <c r="A2303" s="16" t="s">
        <v>2313</v>
      </c>
      <c r="B2303" s="17" t="s">
        <v>2408</v>
      </c>
      <c r="C2303" s="18">
        <v>18</v>
      </c>
      <c r="D2303" s="3">
        <v>0</v>
      </c>
      <c r="E2303" s="16">
        <v>1135</v>
      </c>
      <c r="F2303" s="17" t="s">
        <v>2363</v>
      </c>
      <c r="G2303" s="18" t="s">
        <v>2363</v>
      </c>
      <c r="H2303" s="3" t="s">
        <v>2364</v>
      </c>
    </row>
    <row r="2304" spans="1:8" x14ac:dyDescent="0.3">
      <c r="A2304" s="11" t="s">
        <v>2314</v>
      </c>
      <c r="B2304" s="12" t="s">
        <v>2407</v>
      </c>
      <c r="C2304" s="13">
        <v>20</v>
      </c>
      <c r="D2304" s="14">
        <v>0</v>
      </c>
      <c r="E2304" s="11">
        <v>1132</v>
      </c>
      <c r="F2304" s="12" t="s">
        <v>2363</v>
      </c>
      <c r="G2304" s="13" t="s">
        <v>2366</v>
      </c>
      <c r="H2304" s="14" t="s">
        <v>2364</v>
      </c>
    </row>
    <row r="2305" spans="1:8" x14ac:dyDescent="0.3">
      <c r="A2305" s="16" t="s">
        <v>2315</v>
      </c>
      <c r="B2305" s="17" t="s">
        <v>2406</v>
      </c>
      <c r="C2305" s="18">
        <v>18</v>
      </c>
      <c r="D2305" s="3">
        <v>0</v>
      </c>
      <c r="E2305" s="16">
        <v>1131.51</v>
      </c>
      <c r="F2305" s="17" t="s">
        <v>2363</v>
      </c>
      <c r="G2305" s="18" t="s">
        <v>2366</v>
      </c>
      <c r="H2305" s="3" t="s">
        <v>2364</v>
      </c>
    </row>
    <row r="2306" spans="1:8" x14ac:dyDescent="0.3">
      <c r="A2306" s="11" t="s">
        <v>2316</v>
      </c>
      <c r="B2306" s="12" t="s">
        <v>2405</v>
      </c>
      <c r="C2306" s="13">
        <v>18</v>
      </c>
      <c r="D2306" s="14">
        <v>0</v>
      </c>
      <c r="E2306" s="11">
        <v>1121.8699999999999</v>
      </c>
      <c r="F2306" s="12" t="s">
        <v>2363</v>
      </c>
      <c r="G2306" s="13" t="s">
        <v>2366</v>
      </c>
      <c r="H2306" s="14" t="s">
        <v>2364</v>
      </c>
    </row>
    <row r="2307" spans="1:8" x14ac:dyDescent="0.3">
      <c r="A2307" s="16" t="s">
        <v>2317</v>
      </c>
      <c r="B2307" s="17" t="s">
        <v>2404</v>
      </c>
      <c r="C2307" s="18">
        <v>20</v>
      </c>
      <c r="D2307" s="3">
        <v>0</v>
      </c>
      <c r="E2307" s="16">
        <v>1086</v>
      </c>
      <c r="F2307" s="17" t="s">
        <v>2363</v>
      </c>
      <c r="G2307" s="18" t="s">
        <v>2363</v>
      </c>
      <c r="H2307" s="3" t="s">
        <v>2364</v>
      </c>
    </row>
    <row r="2308" spans="1:8" x14ac:dyDescent="0.3">
      <c r="A2308" s="11" t="s">
        <v>2318</v>
      </c>
      <c r="B2308" s="12" t="s">
        <v>2403</v>
      </c>
      <c r="C2308" s="13">
        <v>24</v>
      </c>
      <c r="D2308" s="14">
        <v>0</v>
      </c>
      <c r="E2308" s="11">
        <v>1082</v>
      </c>
      <c r="F2308" s="12" t="s">
        <v>2363</v>
      </c>
      <c r="G2308" s="13" t="s">
        <v>2362</v>
      </c>
      <c r="H2308" s="14" t="s">
        <v>2364</v>
      </c>
    </row>
    <row r="2309" spans="1:8" x14ac:dyDescent="0.3">
      <c r="A2309" s="16" t="s">
        <v>2319</v>
      </c>
      <c r="B2309" s="17" t="s">
        <v>2402</v>
      </c>
      <c r="C2309" s="18">
        <v>25</v>
      </c>
      <c r="D2309" s="3">
        <v>0</v>
      </c>
      <c r="E2309" s="16">
        <v>1071</v>
      </c>
      <c r="F2309" s="17" t="s">
        <v>2363</v>
      </c>
      <c r="G2309" s="18" t="s">
        <v>2363</v>
      </c>
      <c r="H2309" s="3" t="s">
        <v>2364</v>
      </c>
    </row>
    <row r="2310" spans="1:8" x14ac:dyDescent="0.3">
      <c r="A2310" s="11" t="s">
        <v>2320</v>
      </c>
      <c r="B2310" s="12" t="s">
        <v>2401</v>
      </c>
      <c r="C2310" s="13">
        <v>18</v>
      </c>
      <c r="D2310" s="14">
        <v>0</v>
      </c>
      <c r="E2310" s="11">
        <v>1070</v>
      </c>
      <c r="F2310" s="12" t="s">
        <v>2363</v>
      </c>
      <c r="G2310" s="13" t="s">
        <v>2363</v>
      </c>
      <c r="H2310" s="14" t="s">
        <v>2364</v>
      </c>
    </row>
    <row r="2311" spans="1:8" x14ac:dyDescent="0.3">
      <c r="A2311" s="16" t="s">
        <v>2321</v>
      </c>
      <c r="B2311" s="17" t="s">
        <v>2400</v>
      </c>
      <c r="C2311" s="18">
        <v>29</v>
      </c>
      <c r="D2311" s="3">
        <v>0</v>
      </c>
      <c r="E2311" s="16">
        <v>1068</v>
      </c>
      <c r="F2311" s="17" t="s">
        <v>2363</v>
      </c>
      <c r="G2311" s="18" t="s">
        <v>2366</v>
      </c>
      <c r="H2311" s="3" t="s">
        <v>2364</v>
      </c>
    </row>
    <row r="2312" spans="1:8" x14ac:dyDescent="0.3">
      <c r="A2312" s="11" t="s">
        <v>2322</v>
      </c>
      <c r="B2312" s="12" t="s">
        <v>2399</v>
      </c>
      <c r="C2312" s="13">
        <v>28</v>
      </c>
      <c r="D2312" s="14">
        <v>0</v>
      </c>
      <c r="E2312" s="11">
        <v>1056</v>
      </c>
      <c r="F2312" s="12" t="s">
        <v>2363</v>
      </c>
      <c r="G2312" s="13" t="s">
        <v>2362</v>
      </c>
      <c r="H2312" s="14" t="s">
        <v>2364</v>
      </c>
    </row>
    <row r="2313" spans="1:8" x14ac:dyDescent="0.3">
      <c r="A2313" s="16" t="s">
        <v>2323</v>
      </c>
      <c r="B2313" s="17" t="s">
        <v>2398</v>
      </c>
      <c r="C2313" s="18">
        <v>20</v>
      </c>
      <c r="D2313" s="3">
        <v>0</v>
      </c>
      <c r="E2313" s="16">
        <v>1049</v>
      </c>
      <c r="F2313" s="17" t="s">
        <v>2363</v>
      </c>
      <c r="G2313" s="18" t="s">
        <v>2362</v>
      </c>
      <c r="H2313" s="3" t="s">
        <v>2371</v>
      </c>
    </row>
    <row r="2314" spans="1:8" x14ac:dyDescent="0.3">
      <c r="A2314" s="11" t="s">
        <v>2324</v>
      </c>
      <c r="B2314" s="12" t="s">
        <v>2397</v>
      </c>
      <c r="C2314" s="13">
        <v>20</v>
      </c>
      <c r="D2314" s="14">
        <v>0</v>
      </c>
      <c r="E2314" s="11">
        <v>1047</v>
      </c>
      <c r="F2314" s="12" t="s">
        <v>2363</v>
      </c>
      <c r="G2314" s="13" t="s">
        <v>2366</v>
      </c>
      <c r="H2314" s="14" t="s">
        <v>2364</v>
      </c>
    </row>
    <row r="2315" spans="1:8" x14ac:dyDescent="0.3">
      <c r="A2315" s="16" t="s">
        <v>2325</v>
      </c>
      <c r="B2315" s="17" t="s">
        <v>2396</v>
      </c>
      <c r="C2315" s="18">
        <v>28</v>
      </c>
      <c r="D2315" s="3">
        <v>0</v>
      </c>
      <c r="E2315" s="16">
        <v>1044</v>
      </c>
      <c r="F2315" s="17" t="s">
        <v>2363</v>
      </c>
      <c r="G2315" s="18" t="s">
        <v>2362</v>
      </c>
      <c r="H2315" s="3" t="s">
        <v>2364</v>
      </c>
    </row>
    <row r="2316" spans="1:8" x14ac:dyDescent="0.3">
      <c r="A2316" s="11" t="s">
        <v>2326</v>
      </c>
      <c r="B2316" s="12" t="s">
        <v>2395</v>
      </c>
      <c r="C2316" s="13">
        <v>27</v>
      </c>
      <c r="D2316" s="14">
        <v>0</v>
      </c>
      <c r="E2316" s="11">
        <v>1033.74</v>
      </c>
      <c r="F2316" s="12" t="s">
        <v>2363</v>
      </c>
      <c r="G2316" s="13" t="s">
        <v>2366</v>
      </c>
      <c r="H2316" s="14" t="s">
        <v>2364</v>
      </c>
    </row>
    <row r="2317" spans="1:8" x14ac:dyDescent="0.3">
      <c r="A2317" s="16" t="s">
        <v>2327</v>
      </c>
      <c r="B2317" s="17" t="s">
        <v>2394</v>
      </c>
      <c r="C2317" s="18">
        <v>23</v>
      </c>
      <c r="D2317" s="3">
        <v>0</v>
      </c>
      <c r="E2317" s="16">
        <v>1019</v>
      </c>
      <c r="F2317" s="17" t="s">
        <v>2363</v>
      </c>
      <c r="G2317" s="18" t="s">
        <v>2362</v>
      </c>
      <c r="H2317" s="3" t="s">
        <v>2364</v>
      </c>
    </row>
    <row r="2318" spans="1:8" x14ac:dyDescent="0.3">
      <c r="A2318" s="11" t="s">
        <v>2328</v>
      </c>
      <c r="B2318" s="12" t="s">
        <v>2393</v>
      </c>
      <c r="C2318" s="13">
        <v>22</v>
      </c>
      <c r="D2318" s="14">
        <v>0</v>
      </c>
      <c r="E2318" s="11">
        <v>1012</v>
      </c>
      <c r="F2318" s="12" t="s">
        <v>2363</v>
      </c>
      <c r="G2318" s="13" t="s">
        <v>2362</v>
      </c>
      <c r="H2318" s="14" t="s">
        <v>2364</v>
      </c>
    </row>
    <row r="2319" spans="1:8" x14ac:dyDescent="0.3">
      <c r="A2319" s="11" t="s">
        <v>2329</v>
      </c>
      <c r="B2319" s="12" t="s">
        <v>2392</v>
      </c>
      <c r="C2319" s="13">
        <v>28</v>
      </c>
      <c r="D2319" s="14">
        <v>0</v>
      </c>
      <c r="E2319" s="11">
        <v>1006.65</v>
      </c>
      <c r="F2319" s="12" t="s">
        <v>2363</v>
      </c>
      <c r="G2319" s="13" t="s">
        <v>2362</v>
      </c>
      <c r="H2319" s="14" t="s">
        <v>2364</v>
      </c>
    </row>
    <row r="2320" spans="1:8" x14ac:dyDescent="0.3">
      <c r="A2320" s="16" t="s">
        <v>2330</v>
      </c>
      <c r="B2320" s="17" t="s">
        <v>2391</v>
      </c>
      <c r="C2320" s="18">
        <v>21</v>
      </c>
      <c r="D2320" s="3">
        <v>0</v>
      </c>
      <c r="E2320" s="16">
        <v>964.71</v>
      </c>
      <c r="F2320" s="17" t="s">
        <v>2363</v>
      </c>
      <c r="G2320" s="18" t="s">
        <v>2362</v>
      </c>
      <c r="H2320" s="3" t="s">
        <v>2364</v>
      </c>
    </row>
    <row r="2321" spans="1:8" x14ac:dyDescent="0.3">
      <c r="A2321" s="11" t="s">
        <v>2331</v>
      </c>
      <c r="B2321" s="12" t="s">
        <v>2390</v>
      </c>
      <c r="C2321" s="13">
        <v>27</v>
      </c>
      <c r="D2321" s="14">
        <v>0</v>
      </c>
      <c r="E2321" s="11">
        <v>928.59</v>
      </c>
      <c r="F2321" s="12" t="s">
        <v>2363</v>
      </c>
      <c r="G2321" s="13" t="s">
        <v>2366</v>
      </c>
      <c r="H2321" s="14" t="s">
        <v>2364</v>
      </c>
    </row>
    <row r="2322" spans="1:8" x14ac:dyDescent="0.3">
      <c r="A2322" s="16" t="s">
        <v>2332</v>
      </c>
      <c r="B2322" s="17" t="s">
        <v>2389</v>
      </c>
      <c r="C2322" s="18">
        <v>28</v>
      </c>
      <c r="D2322" s="3">
        <v>0</v>
      </c>
      <c r="E2322" s="16">
        <v>915.07</v>
      </c>
      <c r="F2322" s="17" t="s">
        <v>2363</v>
      </c>
      <c r="G2322" s="18" t="s">
        <v>2366</v>
      </c>
      <c r="H2322" s="3" t="s">
        <v>2364</v>
      </c>
    </row>
    <row r="2323" spans="1:8" x14ac:dyDescent="0.3">
      <c r="A2323" s="11" t="s">
        <v>2333</v>
      </c>
      <c r="B2323" s="12" t="s">
        <v>2388</v>
      </c>
      <c r="C2323" s="13">
        <v>29</v>
      </c>
      <c r="D2323" s="14">
        <v>0</v>
      </c>
      <c r="E2323" s="11">
        <v>896.21</v>
      </c>
      <c r="F2323" s="12" t="s">
        <v>2363</v>
      </c>
      <c r="G2323" s="13" t="s">
        <v>2366</v>
      </c>
      <c r="H2323" s="14" t="s">
        <v>2364</v>
      </c>
    </row>
    <row r="2324" spans="1:8" x14ac:dyDescent="0.3">
      <c r="A2324" s="16" t="s">
        <v>2334</v>
      </c>
      <c r="B2324" s="17" t="s">
        <v>2387</v>
      </c>
      <c r="C2324" s="18">
        <v>22</v>
      </c>
      <c r="D2324" s="3">
        <v>0</v>
      </c>
      <c r="E2324" s="16">
        <v>865.41</v>
      </c>
      <c r="F2324" s="17" t="s">
        <v>2363</v>
      </c>
      <c r="G2324" s="18" t="s">
        <v>2366</v>
      </c>
      <c r="H2324" s="3" t="s">
        <v>2364</v>
      </c>
    </row>
    <row r="2325" spans="1:8" x14ac:dyDescent="0.3">
      <c r="A2325" s="11" t="s">
        <v>2335</v>
      </c>
      <c r="B2325" s="12" t="s">
        <v>2385</v>
      </c>
      <c r="C2325" s="13">
        <v>18</v>
      </c>
      <c r="D2325" s="14">
        <v>0</v>
      </c>
      <c r="E2325" s="11">
        <v>830.52</v>
      </c>
      <c r="F2325" s="12" t="s">
        <v>2363</v>
      </c>
      <c r="G2325" s="13" t="s">
        <v>2362</v>
      </c>
      <c r="H2325" s="14" t="s">
        <v>2386</v>
      </c>
    </row>
    <row r="2326" spans="1:8" x14ac:dyDescent="0.3">
      <c r="A2326" s="16" t="s">
        <v>2336</v>
      </c>
      <c r="B2326" s="17" t="s">
        <v>2384</v>
      </c>
      <c r="C2326" s="18">
        <v>27</v>
      </c>
      <c r="D2326" s="3">
        <v>0</v>
      </c>
      <c r="E2326" s="16">
        <v>773.54</v>
      </c>
      <c r="F2326" s="17" t="s">
        <v>2363</v>
      </c>
      <c r="G2326" s="18" t="s">
        <v>2362</v>
      </c>
      <c r="H2326" s="3" t="s">
        <v>2364</v>
      </c>
    </row>
    <row r="2327" spans="1:8" x14ac:dyDescent="0.3">
      <c r="A2327" s="11" t="s">
        <v>2337</v>
      </c>
      <c r="B2327" s="12" t="s">
        <v>2383</v>
      </c>
      <c r="C2327" s="13">
        <v>26</v>
      </c>
      <c r="D2327" s="14">
        <v>0</v>
      </c>
      <c r="E2327" s="11">
        <v>770.38</v>
      </c>
      <c r="F2327" s="12" t="s">
        <v>2363</v>
      </c>
      <c r="G2327" s="13" t="s">
        <v>2362</v>
      </c>
      <c r="H2327" s="14" t="s">
        <v>2371</v>
      </c>
    </row>
    <row r="2328" spans="1:8" x14ac:dyDescent="0.3">
      <c r="A2328" s="16" t="s">
        <v>2338</v>
      </c>
      <c r="B2328" s="17" t="s">
        <v>2382</v>
      </c>
      <c r="C2328" s="18">
        <v>29</v>
      </c>
      <c r="D2328" s="3">
        <v>0</v>
      </c>
      <c r="E2328" s="16">
        <v>770</v>
      </c>
      <c r="F2328" s="17" t="s">
        <v>2363</v>
      </c>
      <c r="G2328" s="18" t="s">
        <v>2363</v>
      </c>
      <c r="H2328" s="3" t="s">
        <v>2364</v>
      </c>
    </row>
    <row r="2329" spans="1:8" x14ac:dyDescent="0.3">
      <c r="A2329" s="11" t="s">
        <v>2340</v>
      </c>
      <c r="B2329" s="12" t="s">
        <v>2380</v>
      </c>
      <c r="C2329" s="13">
        <v>29</v>
      </c>
      <c r="D2329" s="14">
        <v>0</v>
      </c>
      <c r="E2329" s="11">
        <v>760</v>
      </c>
      <c r="F2329" s="12" t="s">
        <v>2363</v>
      </c>
      <c r="G2329" s="13" t="s">
        <v>2366</v>
      </c>
      <c r="H2329" s="14" t="s">
        <v>2364</v>
      </c>
    </row>
    <row r="2330" spans="1:8" x14ac:dyDescent="0.3">
      <c r="A2330" s="16" t="s">
        <v>2339</v>
      </c>
      <c r="B2330" s="17" t="s">
        <v>2381</v>
      </c>
      <c r="C2330" s="18">
        <v>26</v>
      </c>
      <c r="D2330" s="3">
        <v>0</v>
      </c>
      <c r="E2330" s="16">
        <v>760</v>
      </c>
      <c r="F2330" s="17" t="s">
        <v>2363</v>
      </c>
      <c r="G2330" s="18" t="s">
        <v>2363</v>
      </c>
      <c r="H2330" s="3" t="s">
        <v>2364</v>
      </c>
    </row>
    <row r="2331" spans="1:8" x14ac:dyDescent="0.3">
      <c r="A2331" s="16" t="s">
        <v>2341</v>
      </c>
      <c r="B2331" s="17" t="s">
        <v>2379</v>
      </c>
      <c r="C2331" s="18">
        <v>20</v>
      </c>
      <c r="D2331" s="3">
        <v>0</v>
      </c>
      <c r="E2331" s="16">
        <v>750</v>
      </c>
      <c r="F2331" s="17" t="s">
        <v>2363</v>
      </c>
      <c r="G2331" s="18" t="s">
        <v>2366</v>
      </c>
      <c r="H2331" s="3" t="s">
        <v>2371</v>
      </c>
    </row>
    <row r="2332" spans="1:8" x14ac:dyDescent="0.3">
      <c r="A2332" s="11" t="s">
        <v>2342</v>
      </c>
      <c r="B2332" s="12" t="s">
        <v>2378</v>
      </c>
      <c r="C2332" s="13">
        <v>23</v>
      </c>
      <c r="D2332" s="14">
        <v>0</v>
      </c>
      <c r="E2332" s="11">
        <v>722.99</v>
      </c>
      <c r="F2332" s="12" t="s">
        <v>2363</v>
      </c>
      <c r="G2332" s="13" t="s">
        <v>2366</v>
      </c>
      <c r="H2332" s="14" t="s">
        <v>2364</v>
      </c>
    </row>
    <row r="2333" spans="1:8" x14ac:dyDescent="0.3">
      <c r="A2333" s="16" t="s">
        <v>2343</v>
      </c>
      <c r="B2333" s="17" t="s">
        <v>2377</v>
      </c>
      <c r="C2333" s="18">
        <v>23</v>
      </c>
      <c r="D2333" s="3">
        <v>0</v>
      </c>
      <c r="E2333" s="16">
        <v>700</v>
      </c>
      <c r="F2333" s="17" t="s">
        <v>2362</v>
      </c>
      <c r="G2333" s="18" t="s">
        <v>2363</v>
      </c>
      <c r="H2333" s="3" t="s">
        <v>2364</v>
      </c>
    </row>
    <row r="2334" spans="1:8" x14ac:dyDescent="0.3">
      <c r="A2334" s="11" t="s">
        <v>2344</v>
      </c>
      <c r="B2334" s="12" t="s">
        <v>2376</v>
      </c>
      <c r="C2334" s="13">
        <v>21</v>
      </c>
      <c r="D2334" s="14">
        <v>0</v>
      </c>
      <c r="E2334" s="11">
        <v>687.54</v>
      </c>
      <c r="F2334" s="12" t="s">
        <v>2363</v>
      </c>
      <c r="G2334" s="13" t="s">
        <v>2362</v>
      </c>
      <c r="H2334" s="14" t="s">
        <v>2364</v>
      </c>
    </row>
    <row r="2335" spans="1:8" x14ac:dyDescent="0.3">
      <c r="A2335" s="16" t="s">
        <v>2345</v>
      </c>
      <c r="B2335" s="17" t="s">
        <v>2375</v>
      </c>
      <c r="C2335" s="18">
        <v>25</v>
      </c>
      <c r="D2335" s="3">
        <v>0</v>
      </c>
      <c r="E2335" s="16">
        <v>670</v>
      </c>
      <c r="F2335" s="17" t="s">
        <v>2363</v>
      </c>
      <c r="G2335" s="18" t="s">
        <v>2363</v>
      </c>
      <c r="H2335" s="3" t="s">
        <v>2364</v>
      </c>
    </row>
    <row r="2336" spans="1:8" x14ac:dyDescent="0.3">
      <c r="A2336" s="11" t="s">
        <v>2346</v>
      </c>
      <c r="B2336" s="12" t="s">
        <v>2374</v>
      </c>
      <c r="C2336" s="13">
        <v>20</v>
      </c>
      <c r="D2336" s="14">
        <v>0</v>
      </c>
      <c r="E2336" s="11">
        <v>668</v>
      </c>
      <c r="F2336" s="12" t="s">
        <v>2363</v>
      </c>
      <c r="G2336" s="13" t="s">
        <v>2362</v>
      </c>
      <c r="H2336" s="14" t="s">
        <v>2371</v>
      </c>
    </row>
    <row r="2337" spans="1:8" x14ac:dyDescent="0.3">
      <c r="A2337" s="28" t="s">
        <v>2348</v>
      </c>
      <c r="B2337" s="34" t="s">
        <v>2372</v>
      </c>
      <c r="C2337" s="40">
        <v>30</v>
      </c>
      <c r="D2337" s="28">
        <v>0</v>
      </c>
      <c r="E2337" s="28">
        <v>650</v>
      </c>
      <c r="F2337" s="34" t="s">
        <v>2363</v>
      </c>
      <c r="G2337" s="40" t="s">
        <v>2363</v>
      </c>
      <c r="H2337" s="28" t="s">
        <v>2364</v>
      </c>
    </row>
    <row r="2338" spans="1:8" x14ac:dyDescent="0.3">
      <c r="A2338" s="29" t="s">
        <v>2347</v>
      </c>
      <c r="B2338" s="35" t="s">
        <v>2373</v>
      </c>
      <c r="C2338" s="41">
        <v>27</v>
      </c>
      <c r="D2338" s="29">
        <v>0</v>
      </c>
      <c r="E2338" s="29">
        <v>650</v>
      </c>
      <c r="F2338" s="35" t="s">
        <v>2363</v>
      </c>
      <c r="G2338" s="41" t="s">
        <v>2363</v>
      </c>
      <c r="H2338" s="29" t="s">
        <v>2364</v>
      </c>
    </row>
    <row r="2339" spans="1:8" x14ac:dyDescent="0.3">
      <c r="A2339" s="28" t="s">
        <v>2349</v>
      </c>
      <c r="B2339" s="34" t="s">
        <v>2370</v>
      </c>
      <c r="C2339" s="40">
        <v>21</v>
      </c>
      <c r="D2339" s="28">
        <v>0</v>
      </c>
      <c r="E2339" s="28">
        <v>646.14</v>
      </c>
      <c r="F2339" s="34" t="s">
        <v>2363</v>
      </c>
      <c r="G2339" s="40" t="s">
        <v>2363</v>
      </c>
      <c r="H2339" s="28" t="s">
        <v>2371</v>
      </c>
    </row>
    <row r="2340" spans="1:8" x14ac:dyDescent="0.3">
      <c r="A2340" s="29" t="s">
        <v>2350</v>
      </c>
      <c r="B2340" s="35" t="s">
        <v>2369</v>
      </c>
      <c r="C2340" s="41">
        <v>24</v>
      </c>
      <c r="D2340" s="29">
        <v>0</v>
      </c>
      <c r="E2340" s="29">
        <v>637.26</v>
      </c>
      <c r="F2340" s="35" t="s">
        <v>2363</v>
      </c>
      <c r="G2340" s="41" t="s">
        <v>2363</v>
      </c>
      <c r="H2340" s="29" t="s">
        <v>2364</v>
      </c>
    </row>
    <row r="2341" spans="1:8" x14ac:dyDescent="0.3">
      <c r="A2341" s="28" t="s">
        <v>2351</v>
      </c>
      <c r="B2341" s="34" t="s">
        <v>2368</v>
      </c>
      <c r="C2341" s="40">
        <v>30</v>
      </c>
      <c r="D2341" s="28">
        <v>0</v>
      </c>
      <c r="E2341" s="28">
        <v>604.54</v>
      </c>
      <c r="F2341" s="34" t="s">
        <v>2363</v>
      </c>
      <c r="G2341" s="40" t="s">
        <v>2363</v>
      </c>
      <c r="H2341" s="28" t="s">
        <v>2364</v>
      </c>
    </row>
    <row r="2342" spans="1:8" x14ac:dyDescent="0.3">
      <c r="A2342" s="29" t="s">
        <v>2352</v>
      </c>
      <c r="B2342" s="35" t="s">
        <v>2367</v>
      </c>
      <c r="C2342" s="41">
        <v>29</v>
      </c>
      <c r="D2342" s="29">
        <v>0</v>
      </c>
      <c r="E2342" s="29">
        <v>600</v>
      </c>
      <c r="F2342" s="35" t="s">
        <v>2362</v>
      </c>
      <c r="G2342" s="41" t="s">
        <v>2366</v>
      </c>
      <c r="H2342" s="29" t="s">
        <v>2364</v>
      </c>
    </row>
    <row r="2343" spans="1:8" x14ac:dyDescent="0.3">
      <c r="A2343" s="28" t="s">
        <v>2353</v>
      </c>
      <c r="B2343" s="34" t="s">
        <v>2365</v>
      </c>
      <c r="C2343" s="40">
        <v>30</v>
      </c>
      <c r="D2343" s="28">
        <v>0</v>
      </c>
      <c r="E2343" s="28">
        <v>570.62</v>
      </c>
      <c r="F2343" s="34" t="s">
        <v>2362</v>
      </c>
      <c r="G2343" s="40" t="s">
        <v>2366</v>
      </c>
      <c r="H2343" s="28" t="s">
        <v>2364</v>
      </c>
    </row>
    <row r="2344" spans="1:8" x14ac:dyDescent="0.3">
      <c r="A2344" s="26" t="s">
        <v>2354</v>
      </c>
      <c r="B2344" s="32" t="s">
        <v>2361</v>
      </c>
      <c r="C2344" s="38">
        <v>30</v>
      </c>
      <c r="D2344" s="26">
        <v>0</v>
      </c>
      <c r="E2344" s="26">
        <v>563.84</v>
      </c>
      <c r="F2344" s="32" t="s">
        <v>2362</v>
      </c>
      <c r="G2344" s="38" t="s">
        <v>2363</v>
      </c>
      <c r="H2344" s="26" t="s">
        <v>2364</v>
      </c>
    </row>
  </sheetData>
  <phoneticPr fontId="3"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E9F8DF-B56D-4263-B827-19935B86AAEC}">
  <dimension ref="A3:B55"/>
  <sheetViews>
    <sheetView tabSelected="1" workbookViewId="0">
      <selection activeCell="D52" sqref="D52"/>
    </sheetView>
  </sheetViews>
  <sheetFormatPr defaultRowHeight="14.4" x14ac:dyDescent="0.3"/>
  <cols>
    <col min="1" max="1" width="14.88671875" bestFit="1" customWidth="1"/>
    <col min="2" max="2" width="20.6640625" bestFit="1" customWidth="1"/>
  </cols>
  <sheetData>
    <row r="3" spans="1:2" x14ac:dyDescent="0.3">
      <c r="A3" s="50" t="s">
        <v>7</v>
      </c>
      <c r="B3" t="s">
        <v>10475</v>
      </c>
    </row>
    <row r="4" spans="1:2" x14ac:dyDescent="0.3">
      <c r="A4" t="s">
        <v>11</v>
      </c>
      <c r="B4" s="56">
        <v>1847</v>
      </c>
    </row>
    <row r="5" spans="1:2" x14ac:dyDescent="0.3">
      <c r="A5" t="s">
        <v>12</v>
      </c>
      <c r="B5" s="56">
        <v>488</v>
      </c>
    </row>
    <row r="15" spans="1:2" x14ac:dyDescent="0.3">
      <c r="A15" s="50" t="s">
        <v>5</v>
      </c>
      <c r="B15" t="s">
        <v>10465</v>
      </c>
    </row>
    <row r="16" spans="1:2" x14ac:dyDescent="0.3">
      <c r="A16" t="s">
        <v>11</v>
      </c>
      <c r="B16" s="56">
        <v>1944</v>
      </c>
    </row>
    <row r="17" spans="1:2" x14ac:dyDescent="0.3">
      <c r="A17" t="s">
        <v>25</v>
      </c>
      <c r="B17" s="56">
        <v>391</v>
      </c>
    </row>
    <row r="21" spans="1:2" x14ac:dyDescent="0.3">
      <c r="A21" s="50" t="s">
        <v>2359</v>
      </c>
      <c r="B21" t="s">
        <v>10474</v>
      </c>
    </row>
    <row r="22" spans="1:2" x14ac:dyDescent="0.3">
      <c r="A22" t="s">
        <v>2366</v>
      </c>
      <c r="B22" s="56">
        <v>732</v>
      </c>
    </row>
    <row r="23" spans="1:2" x14ac:dyDescent="0.3">
      <c r="A23" t="s">
        <v>2362</v>
      </c>
      <c r="B23" s="56">
        <v>809</v>
      </c>
    </row>
    <row r="24" spans="1:2" x14ac:dyDescent="0.3">
      <c r="A24" t="s">
        <v>2363</v>
      </c>
      <c r="B24" s="56">
        <v>794</v>
      </c>
    </row>
    <row r="32" spans="1:2" x14ac:dyDescent="0.3">
      <c r="A32" s="50" t="s">
        <v>9</v>
      </c>
      <c r="B32" t="s">
        <v>10473</v>
      </c>
    </row>
    <row r="33" spans="1:2" x14ac:dyDescent="0.3">
      <c r="A33" t="s">
        <v>14</v>
      </c>
      <c r="B33" s="56">
        <v>784</v>
      </c>
    </row>
    <row r="34" spans="1:2" x14ac:dyDescent="0.3">
      <c r="A34" t="s">
        <v>20</v>
      </c>
      <c r="B34" s="56">
        <v>1103</v>
      </c>
    </row>
    <row r="35" spans="1:2" x14ac:dyDescent="0.3">
      <c r="A35" t="s">
        <v>16</v>
      </c>
      <c r="B35" s="56">
        <v>448</v>
      </c>
    </row>
    <row r="40" spans="1:2" x14ac:dyDescent="0.3">
      <c r="A40" s="50" t="s">
        <v>8</v>
      </c>
      <c r="B40" t="s">
        <v>10472</v>
      </c>
    </row>
    <row r="41" spans="1:2" x14ac:dyDescent="0.3">
      <c r="A41" t="s">
        <v>241</v>
      </c>
      <c r="B41" s="56">
        <v>60</v>
      </c>
    </row>
    <row r="42" spans="1:2" x14ac:dyDescent="0.3">
      <c r="A42" t="s">
        <v>13</v>
      </c>
      <c r="B42" s="56">
        <v>176</v>
      </c>
    </row>
    <row r="43" spans="1:2" x14ac:dyDescent="0.3">
      <c r="A43" t="s">
        <v>167</v>
      </c>
      <c r="B43" s="56">
        <v>85</v>
      </c>
    </row>
    <row r="44" spans="1:2" x14ac:dyDescent="0.3">
      <c r="A44" t="s">
        <v>298</v>
      </c>
      <c r="B44" s="56">
        <v>26</v>
      </c>
    </row>
    <row r="46" spans="1:2" x14ac:dyDescent="0.3">
      <c r="A46" s="50" t="s">
        <v>3</v>
      </c>
      <c r="B46" t="s">
        <v>10471</v>
      </c>
    </row>
    <row r="47" spans="1:2" x14ac:dyDescent="0.3">
      <c r="A47" t="s">
        <v>11</v>
      </c>
      <c r="B47" s="56">
        <v>1409</v>
      </c>
    </row>
    <row r="48" spans="1:2" x14ac:dyDescent="0.3">
      <c r="A48" t="s">
        <v>12</v>
      </c>
      <c r="B48" s="56">
        <v>926</v>
      </c>
    </row>
    <row r="51" spans="1:2" x14ac:dyDescent="0.3">
      <c r="A51" s="20" t="s">
        <v>10476</v>
      </c>
      <c r="B51" s="58">
        <f>SUBTOTAL(103,Table4[Customer ID])</f>
        <v>2335</v>
      </c>
    </row>
    <row r="52" spans="1:2" x14ac:dyDescent="0.3">
      <c r="A52" s="20" t="s">
        <v>10477</v>
      </c>
      <c r="B52" s="58">
        <f>SUBTOTAL(103,Table4[Customer ID])</f>
        <v>2335</v>
      </c>
    </row>
    <row r="53" spans="1:2" x14ac:dyDescent="0.3">
      <c r="A53" s="20" t="s">
        <v>10478</v>
      </c>
      <c r="B53" s="59">
        <f>SUBTOTAL(101,Table4[BMI])</f>
        <v>30.972648822269903</v>
      </c>
    </row>
    <row r="54" spans="1:2" x14ac:dyDescent="0.3">
      <c r="A54" s="20" t="s">
        <v>10479</v>
      </c>
      <c r="B54" s="59">
        <f>SUBTOTAL(101,Table4[HBA1C])</f>
        <v>6.578997858672385</v>
      </c>
    </row>
    <row r="55" spans="1:2" x14ac:dyDescent="0.3">
      <c r="A55" s="20" t="s">
        <v>10480</v>
      </c>
      <c r="B55" s="59">
        <f>SUBTOTAL(101,Table4[Age])</f>
        <v>39.22869379014989</v>
      </c>
    </row>
  </sheetData>
  <pageMargins left="0.7" right="0.7" top="0.75" bottom="0.75" header="0.3" footer="0.3"/>
  <drawing r:id="rId7"/>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5EDAFF-3AE4-41BA-A82E-47B39E33CCFE}">
  <dimension ref="A1:V1"/>
  <sheetViews>
    <sheetView topLeftCell="C2" workbookViewId="0">
      <selection activeCell="P18" sqref="P18"/>
    </sheetView>
  </sheetViews>
  <sheetFormatPr defaultRowHeight="14.4" x14ac:dyDescent="0.3"/>
  <sheetData>
    <row r="1" spans="1:22" ht="25.2" x14ac:dyDescent="0.5">
      <c r="A1" s="57" t="s">
        <v>10467</v>
      </c>
      <c r="B1" s="57"/>
      <c r="C1" s="57"/>
      <c r="D1" s="57"/>
      <c r="E1" s="57"/>
      <c r="F1" s="57"/>
      <c r="G1" s="57"/>
      <c r="H1" s="57"/>
      <c r="I1" s="57"/>
      <c r="J1" s="57"/>
      <c r="K1" s="57"/>
      <c r="L1" s="57"/>
      <c r="M1" s="57"/>
      <c r="N1" s="57"/>
      <c r="O1" s="57"/>
      <c r="P1" s="57"/>
      <c r="Q1" s="57"/>
      <c r="R1" s="57"/>
      <c r="S1" s="57"/>
      <c r="T1" s="57"/>
      <c r="U1" s="57"/>
      <c r="V1" s="57"/>
    </row>
  </sheetData>
  <mergeCells count="1">
    <mergeCell ref="A1:V1"/>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A9C06B-0169-4863-B00B-D132EC9F73EA}">
  <dimension ref="A1:T2337"/>
  <sheetViews>
    <sheetView topLeftCell="C2317" workbookViewId="0">
      <selection activeCell="O2337" sqref="O2337"/>
    </sheetView>
  </sheetViews>
  <sheetFormatPr defaultRowHeight="14.4" x14ac:dyDescent="0.3"/>
  <cols>
    <col min="1" max="1" width="13.21875" customWidth="1"/>
    <col min="3" max="3" width="16.6640625" bestFit="1" customWidth="1"/>
    <col min="4" max="4" width="19.33203125" bestFit="1" customWidth="1"/>
    <col min="5" max="5" width="19.33203125" customWidth="1"/>
    <col min="7" max="7" width="13.21875" bestFit="1" customWidth="1"/>
    <col min="8" max="8" width="16.77734375" bestFit="1" customWidth="1"/>
    <col min="9" max="9" width="15.33203125" bestFit="1" customWidth="1"/>
    <col min="10" max="10" width="21.77734375" bestFit="1" customWidth="1"/>
    <col min="11" max="11" width="9.44140625" bestFit="1" customWidth="1"/>
    <col min="12" max="12" width="14.88671875" bestFit="1" customWidth="1"/>
    <col min="13" max="13" width="16.21875" bestFit="1" customWidth="1"/>
    <col min="14" max="14" width="14.21875" bestFit="1" customWidth="1"/>
    <col min="17" max="17" width="11.33203125" bestFit="1" customWidth="1"/>
  </cols>
  <sheetData>
    <row r="1" spans="1:20" x14ac:dyDescent="0.3">
      <c r="A1" s="22" t="s">
        <v>0</v>
      </c>
      <c r="B1" s="23" t="s">
        <v>6794</v>
      </c>
      <c r="C1" s="23" t="s">
        <v>6795</v>
      </c>
      <c r="D1" s="24" t="s">
        <v>6796</v>
      </c>
      <c r="E1" s="21" t="s">
        <v>1</v>
      </c>
      <c r="F1" s="23" t="s">
        <v>2</v>
      </c>
      <c r="G1" s="23" t="s">
        <v>3</v>
      </c>
      <c r="H1" s="23" t="s">
        <v>4</v>
      </c>
      <c r="I1" s="23" t="s">
        <v>5</v>
      </c>
      <c r="J1" s="23" t="s">
        <v>6</v>
      </c>
      <c r="K1" s="23" t="s">
        <v>7</v>
      </c>
      <c r="L1" s="23" t="s">
        <v>8</v>
      </c>
      <c r="M1" s="23" t="s">
        <v>9</v>
      </c>
      <c r="N1" s="23" t="s">
        <v>10457</v>
      </c>
      <c r="O1" s="23" t="s">
        <v>10456</v>
      </c>
      <c r="P1" s="23" t="s">
        <v>2356</v>
      </c>
      <c r="Q1" s="23" t="s">
        <v>2357</v>
      </c>
      <c r="R1" s="23" t="s">
        <v>2358</v>
      </c>
      <c r="S1" s="23" t="s">
        <v>2359</v>
      </c>
      <c r="T1" s="23" t="s">
        <v>2360</v>
      </c>
    </row>
    <row r="2" spans="1:20" x14ac:dyDescent="0.3">
      <c r="A2" s="20" t="s">
        <v>10</v>
      </c>
      <c r="B2" s="20" t="str">
        <f>_xlfn.XLOOKUP(A2,Sheet3!A2:A2336,Sheet3!B2:B2336)</f>
        <v xml:space="preserve"> Ms</v>
      </c>
      <c r="C2" s="20" t="str">
        <f>_xlfn.XLOOKUP(A2,Sheet3!A2:A2336,Sheet3!C2:C2336)</f>
        <v>Hawks</v>
      </c>
      <c r="D2" s="20" t="str">
        <f>_xlfn.XLOOKUP(A2,Sheet3!A2:A2336,Sheet3!D2:D2336)</f>
        <v xml:space="preserve">  Kelly</v>
      </c>
      <c r="E2" s="46">
        <f>_xlfn.XLOOKUP(A2,Sheet1!$A$2:$A$2336,Sheet1!$B$2:$B$2336)</f>
        <v>47.41</v>
      </c>
      <c r="F2" s="20">
        <f>_xlfn.XLOOKUP(Table4[[#This Row],[Customer ID]],Sheet1!A2:A2336,Sheet1!C2:C2336)</f>
        <v>7.47</v>
      </c>
      <c r="G2" s="20" t="str">
        <f>_xlfn.XLOOKUP(Table4[[#This Row],[Customer ID]],Sheet1!A2:A2336,Sheet1!D2:D2336)</f>
        <v>No</v>
      </c>
      <c r="H2" s="20" t="str">
        <f>_xlfn.XLOOKUP(Table4[[#This Row],[Customer ID]],Sheet1!A2:A2336,Sheet1!E2:E2336)</f>
        <v>No</v>
      </c>
      <c r="I2" s="20" t="str">
        <f>_xlfn.XLOOKUP(Table4[[#This Row],[Customer ID]],Sheet1!A2:A2336,Sheet1!F2:F2336)</f>
        <v>No</v>
      </c>
      <c r="J2" s="20">
        <f>_xlfn.XLOOKUP(Table4[[#This Row],[Customer ID]],Sheet1!A2:A2336,Sheet1!G2:G2336)</f>
        <v>0</v>
      </c>
      <c r="K2" s="20" t="str">
        <f>_xlfn.XLOOKUP(Table4[[#This Row],[Customer ID]],Sheet1!A2:A2336,Sheet1!H2:H2336)</f>
        <v>yes</v>
      </c>
      <c r="L2" s="20" t="str">
        <f>_xlfn.XLOOKUP(Table4[[#This Row],[Customer ID]],Sheet1!A2:A2336,Sheet1!I2:I2336)</f>
        <v>Obesity</v>
      </c>
      <c r="M2" s="20" t="str">
        <f>_xlfn.XLOOKUP(A2,Sheet1!A2:A2336,Sheet1!J2:J2336)</f>
        <v>Diabetes</v>
      </c>
      <c r="N2" s="48" t="str">
        <f>_xlfn.XLOOKUP(Table4[[#This Row],[Customer ID]],Table3[Customer ID],Table3[Date2])</f>
        <v>12-Oct-1968</v>
      </c>
      <c r="O2" s="20">
        <f>_xlfn.XLOOKUP(A2,Table3[Customer ID],Table3[Age])</f>
        <v>54</v>
      </c>
      <c r="P2" s="20">
        <f>_xlfn.XLOOKUP(A2,Table3[Customer ID],Table3[children])</f>
        <v>0</v>
      </c>
      <c r="Q2" s="47">
        <f>_xlfn.XLOOKUP(A2,Table3[Customer ID],Table3[charges])</f>
        <v>63770.43</v>
      </c>
      <c r="R2" s="20" t="str">
        <f>_xlfn.XLOOKUP(A2,Table3[Customer ID],Table3[Hospital tier])</f>
        <v>tier - 1</v>
      </c>
      <c r="S2" s="20" t="str">
        <f>_xlfn.XLOOKUP(A2,Table3[Customer ID],Table3[City tier])</f>
        <v>tier - 3</v>
      </c>
      <c r="T2" s="20" t="str">
        <f>_xlfn.XLOOKUP(A2,Table3[Customer ID],Table3[State ID])</f>
        <v>R1013</v>
      </c>
    </row>
    <row r="3" spans="1:20" x14ac:dyDescent="0.3">
      <c r="A3" s="20" t="s">
        <v>15</v>
      </c>
      <c r="B3" s="20" t="str">
        <f>_xlfn.XLOOKUP(A3,Sheet3!A3:A2337,Sheet3!B3:B2337)</f>
        <v xml:space="preserve"> Mr</v>
      </c>
      <c r="C3" s="20" t="str">
        <f>_xlfn.XLOOKUP(A3,Sheet3!A3:A2337,Sheet3!C3:C2337)</f>
        <v>Lehner</v>
      </c>
      <c r="D3" s="20" t="str">
        <f>_xlfn.XLOOKUP(A3,Sheet3!A3:A2337,Sheet3!D3:D2337)</f>
        <v xml:space="preserve">  Matthew D</v>
      </c>
      <c r="E3" s="46">
        <f>_xlfn.XLOOKUP(A3,Sheet1!$A$2:$A$2336,Sheet1!$B$2:$B$2336)</f>
        <v>30.36</v>
      </c>
      <c r="F3" s="20">
        <f>_xlfn.XLOOKUP(Table4[[#This Row],[Customer ID]],Sheet1!A3:A2337,Sheet1!C3:C2337)</f>
        <v>5.77</v>
      </c>
      <c r="G3" s="20" t="str">
        <f>_xlfn.XLOOKUP(Table4[[#This Row],[Customer ID]],Sheet1!A3:A2337,Sheet1!D3:D2337)</f>
        <v>No</v>
      </c>
      <c r="H3" s="20" t="str">
        <f>_xlfn.XLOOKUP(Table4[[#This Row],[Customer ID]],Sheet1!A3:A2337,Sheet1!E3:E2337)</f>
        <v>No</v>
      </c>
      <c r="I3" s="20" t="str">
        <f>_xlfn.XLOOKUP(Table4[[#This Row],[Customer ID]],Sheet1!A3:A2337,Sheet1!F3:F2337)</f>
        <v>No</v>
      </c>
      <c r="J3" s="20">
        <f>_xlfn.XLOOKUP(Table4[[#This Row],[Customer ID]],Sheet1!A3:A2337,Sheet1!G3:G2337)</f>
        <v>0</v>
      </c>
      <c r="K3" s="20" t="str">
        <f>_xlfn.XLOOKUP(Table4[[#This Row],[Customer ID]],Sheet1!A3:A2337,Sheet1!H3:H2337)</f>
        <v>yes</v>
      </c>
      <c r="L3" s="20" t="str">
        <f>_xlfn.XLOOKUP(Table4[[#This Row],[Customer ID]],Sheet1!A3:A2337,Sheet1!I3:I2337)</f>
        <v>Obesity</v>
      </c>
      <c r="M3" s="20" t="str">
        <f>_xlfn.XLOOKUP(A3,Sheet1!A3:A2337,Sheet1!J3:J2337)</f>
        <v>Prediabetes</v>
      </c>
      <c r="N3" s="49" t="str">
        <f>_xlfn.XLOOKUP(Table4[[#This Row],[Customer ID]],Table3[Customer ID],Table3[Date2])</f>
        <v>8-Jun-1977</v>
      </c>
      <c r="O3" s="20">
        <f>_xlfn.XLOOKUP(A3,Table3[Customer ID],Table3[Age])</f>
        <v>46</v>
      </c>
      <c r="P3" s="20">
        <f>_xlfn.XLOOKUP(A3,Table3[Customer ID],Table3[children])</f>
        <v>0</v>
      </c>
      <c r="Q3" s="47">
        <f>_xlfn.XLOOKUP(A3,Table3[Customer ID],Table3[charges])</f>
        <v>62592.87</v>
      </c>
      <c r="R3" s="20" t="str">
        <f>_xlfn.XLOOKUP(A3,Table3[Customer ID],Table3[Hospital tier])</f>
        <v>tier - 2</v>
      </c>
      <c r="S3" s="20" t="str">
        <f>_xlfn.XLOOKUP(A3,Table3[Customer ID],Table3[City tier])</f>
        <v>tier - 3</v>
      </c>
      <c r="T3" s="20" t="str">
        <f>_xlfn.XLOOKUP(A3,Table3[Customer ID],Table3[State ID])</f>
        <v>R1013</v>
      </c>
    </row>
    <row r="4" spans="1:20" x14ac:dyDescent="0.3">
      <c r="A4" s="20" t="s">
        <v>17</v>
      </c>
      <c r="B4" s="20" t="str">
        <f>_xlfn.XLOOKUP(A4,Sheet3!A4:A2338,Sheet3!B4:B2338)</f>
        <v xml:space="preserve"> Mr</v>
      </c>
      <c r="C4" s="20" t="str">
        <f>_xlfn.XLOOKUP(A4,Sheet3!A4:A2338,Sheet3!C4:C2338)</f>
        <v>Lu</v>
      </c>
      <c r="D4" s="20" t="str">
        <f>_xlfn.XLOOKUP(A4,Sheet3!A4:A2338,Sheet3!D4:D2338)</f>
        <v xml:space="preserve">  Phil</v>
      </c>
      <c r="E4" s="46">
        <f>_xlfn.XLOOKUP(A4,Sheet1!$A$2:$A$2336,Sheet1!$B$2:$B$2336)</f>
        <v>34.484999999999999</v>
      </c>
      <c r="F4" s="20">
        <f>_xlfn.XLOOKUP(Table4[[#This Row],[Customer ID]],Sheet1!A4:A2338,Sheet1!C4:C2338)</f>
        <v>11.87</v>
      </c>
      <c r="G4" s="20" t="str">
        <f>_xlfn.XLOOKUP(Table4[[#This Row],[Customer ID]],Sheet1!A4:A2338,Sheet1!D4:D2338)</f>
        <v>yes</v>
      </c>
      <c r="H4" s="20" t="str">
        <f>_xlfn.XLOOKUP(Table4[[#This Row],[Customer ID]],Sheet1!A4:A2338,Sheet1!E4:E2338)</f>
        <v>No</v>
      </c>
      <c r="I4" s="20" t="str">
        <f>_xlfn.XLOOKUP(Table4[[#This Row],[Customer ID]],Sheet1!A4:A2338,Sheet1!F4:F2338)</f>
        <v>No</v>
      </c>
      <c r="J4" s="20">
        <f>_xlfn.XLOOKUP(Table4[[#This Row],[Customer ID]],Sheet1!A4:A2338,Sheet1!G4:G2338)</f>
        <v>2</v>
      </c>
      <c r="K4" s="20" t="str">
        <f>_xlfn.XLOOKUP(Table4[[#This Row],[Customer ID]],Sheet1!A4:A2338,Sheet1!H4:H2338)</f>
        <v>yes</v>
      </c>
      <c r="L4" s="20" t="str">
        <f>_xlfn.XLOOKUP(Table4[[#This Row],[Customer ID]],Sheet1!A4:A2338,Sheet1!I4:I2338)</f>
        <v>Obesity</v>
      </c>
      <c r="M4" s="20" t="str">
        <f>_xlfn.XLOOKUP(A4,Sheet1!A4:A2338,Sheet1!J4:J2338)</f>
        <v>Diabetes</v>
      </c>
      <c r="N4" s="48" t="str">
        <f>_xlfn.XLOOKUP(Table4[[#This Row],[Customer ID]],Table3[Customer ID],Table3[Date2])</f>
        <v>11-Sep-1970</v>
      </c>
      <c r="O4" s="20">
        <f>_xlfn.XLOOKUP(A4,Table3[Customer ID],Table3[Age])</f>
        <v>52</v>
      </c>
      <c r="P4" s="20">
        <f>_xlfn.XLOOKUP(A4,Table3[Customer ID],Table3[children])</f>
        <v>3</v>
      </c>
      <c r="Q4" s="47">
        <f>_xlfn.XLOOKUP(A4,Table3[Customer ID],Table3[charges])</f>
        <v>60021.4</v>
      </c>
      <c r="R4" s="20" t="str">
        <f>_xlfn.XLOOKUP(A4,Table3[Customer ID],Table3[Hospital tier])</f>
        <v>tier - 1</v>
      </c>
      <c r="S4" s="20" t="str">
        <f>_xlfn.XLOOKUP(A4,Table3[Customer ID],Table3[City tier])</f>
        <v>tier - 1</v>
      </c>
      <c r="T4" s="20" t="str">
        <f>_xlfn.XLOOKUP(A4,Table3[Customer ID],Table3[State ID])</f>
        <v>R1012</v>
      </c>
    </row>
    <row r="5" spans="1:20" x14ac:dyDescent="0.3">
      <c r="A5" s="20" t="s">
        <v>18</v>
      </c>
      <c r="B5" s="20" t="str">
        <f>_xlfn.XLOOKUP(A5,Sheet3!A5:A2339,Sheet3!B5:B2339)</f>
        <v xml:space="preserve"> Ms</v>
      </c>
      <c r="C5" s="20" t="str">
        <f>_xlfn.XLOOKUP(A5,Sheet3!A5:A2339,Sheet3!C5:C2339)</f>
        <v>Osborne</v>
      </c>
      <c r="D5" s="20" t="str">
        <f>_xlfn.XLOOKUP(A5,Sheet3!A5:A2339,Sheet3!D5:D2339)</f>
        <v xml:space="preserve">  Kelsey</v>
      </c>
      <c r="E5" s="46">
        <f>_xlfn.XLOOKUP(A5,Sheet1!$A$2:$A$2336,Sheet1!$B$2:$B$2336)</f>
        <v>38.094999999999999</v>
      </c>
      <c r="F5" s="20">
        <f>_xlfn.XLOOKUP(Table4[[#This Row],[Customer ID]],Sheet1!A5:A2339,Sheet1!C5:C2339)</f>
        <v>6.05</v>
      </c>
      <c r="G5" s="20" t="str">
        <f>_xlfn.XLOOKUP(Table4[[#This Row],[Customer ID]],Sheet1!A5:A2339,Sheet1!D5:D2339)</f>
        <v>No</v>
      </c>
      <c r="H5" s="20" t="str">
        <f>_xlfn.XLOOKUP(Table4[[#This Row],[Customer ID]],Sheet1!A5:A2339,Sheet1!E5:E2339)</f>
        <v>No</v>
      </c>
      <c r="I5" s="20" t="str">
        <f>_xlfn.XLOOKUP(Table4[[#This Row],[Customer ID]],Sheet1!A5:A2339,Sheet1!F5:F2339)</f>
        <v>No</v>
      </c>
      <c r="J5" s="20">
        <f>_xlfn.XLOOKUP(Table4[[#This Row],[Customer ID]],Sheet1!A5:A2339,Sheet1!G5:G2339)</f>
        <v>0</v>
      </c>
      <c r="K5" s="20" t="str">
        <f>_xlfn.XLOOKUP(Table4[[#This Row],[Customer ID]],Sheet1!A5:A2339,Sheet1!H5:H2339)</f>
        <v>yes</v>
      </c>
      <c r="L5" s="20" t="str">
        <f>_xlfn.XLOOKUP(Table4[[#This Row],[Customer ID]],Sheet1!A5:A2339,Sheet1!I5:I2339)</f>
        <v>Obesity</v>
      </c>
      <c r="M5" s="20" t="str">
        <f>_xlfn.XLOOKUP(A5,Sheet1!A5:A2339,Sheet1!J5:J2339)</f>
        <v>Prediabetes</v>
      </c>
      <c r="N5" s="48" t="str">
        <f>_xlfn.XLOOKUP(Table4[[#This Row],[Customer ID]],Table3[Customer ID],Table3[Date2])</f>
        <v>6-Jun-1991</v>
      </c>
      <c r="O5" s="20">
        <f>_xlfn.XLOOKUP(A5,Table3[Customer ID],Table3[Age])</f>
        <v>32</v>
      </c>
      <c r="P5" s="20">
        <f>_xlfn.XLOOKUP(A5,Table3[Customer ID],Table3[children])</f>
        <v>1</v>
      </c>
      <c r="Q5" s="47">
        <f>_xlfn.XLOOKUP(A5,Table3[Customer ID],Table3[charges])</f>
        <v>58571.07</v>
      </c>
      <c r="R5" s="20" t="str">
        <f>_xlfn.XLOOKUP(A5,Table3[Customer ID],Table3[Hospital tier])</f>
        <v>tier - 1</v>
      </c>
      <c r="S5" s="20" t="str">
        <f>_xlfn.XLOOKUP(A5,Table3[Customer ID],Table3[City tier])</f>
        <v>tier - 3</v>
      </c>
      <c r="T5" s="20" t="str">
        <f>_xlfn.XLOOKUP(A5,Table3[Customer ID],Table3[State ID])</f>
        <v>R1024</v>
      </c>
    </row>
    <row r="6" spans="1:20" x14ac:dyDescent="0.3">
      <c r="A6" s="20" t="s">
        <v>19</v>
      </c>
      <c r="B6" s="20" t="str">
        <f>_xlfn.XLOOKUP(A6,Sheet3!A6:A2340,Sheet3!B6:B2340)</f>
        <v xml:space="preserve"> Ms</v>
      </c>
      <c r="C6" s="20" t="str">
        <f>_xlfn.XLOOKUP(A6,Sheet3!A6:A2340,Sheet3!C6:C2340)</f>
        <v>Kadala</v>
      </c>
      <c r="D6" s="20" t="str">
        <f>_xlfn.XLOOKUP(A6,Sheet3!A6:A2340,Sheet3!D6:D2340)</f>
        <v xml:space="preserve">  Kristyn</v>
      </c>
      <c r="E6" s="46">
        <f>_xlfn.XLOOKUP(A6,Sheet1!$A$2:$A$2336,Sheet1!$B$2:$B$2336)</f>
        <v>35.53</v>
      </c>
      <c r="F6" s="20">
        <f>_xlfn.XLOOKUP(Table4[[#This Row],[Customer ID]],Sheet1!A6:A2340,Sheet1!C6:C2340)</f>
        <v>5.45</v>
      </c>
      <c r="G6" s="20" t="str">
        <f>_xlfn.XLOOKUP(Table4[[#This Row],[Customer ID]],Sheet1!A6:A2340,Sheet1!D6:D2340)</f>
        <v>No</v>
      </c>
      <c r="H6" s="20" t="str">
        <f>_xlfn.XLOOKUP(Table4[[#This Row],[Customer ID]],Sheet1!A6:A2340,Sheet1!E6:E2340)</f>
        <v>No</v>
      </c>
      <c r="I6" s="20" t="str">
        <f>_xlfn.XLOOKUP(Table4[[#This Row],[Customer ID]],Sheet1!A6:A2340,Sheet1!F6:F2340)</f>
        <v>No</v>
      </c>
      <c r="J6" s="20">
        <f>_xlfn.XLOOKUP(Table4[[#This Row],[Customer ID]],Sheet1!A6:A2340,Sheet1!G6:G2340)</f>
        <v>0</v>
      </c>
      <c r="K6" s="20" t="str">
        <f>_xlfn.XLOOKUP(Table4[[#This Row],[Customer ID]],Sheet1!A6:A2340,Sheet1!H6:H2340)</f>
        <v>yes</v>
      </c>
      <c r="L6" s="20" t="str">
        <f>_xlfn.XLOOKUP(Table4[[#This Row],[Customer ID]],Sheet1!A6:A2340,Sheet1!I6:I2340)</f>
        <v>Obesity</v>
      </c>
      <c r="M6" s="20" t="str">
        <f>_xlfn.XLOOKUP(A6,Sheet1!A6:A2340,Sheet1!J6:J2340)</f>
        <v>Normal</v>
      </c>
      <c r="N6" s="48" t="str">
        <f>_xlfn.XLOOKUP(Table4[[#This Row],[Customer ID]],Table3[Customer ID],Table3[Date2])</f>
        <v>19-Jun-1989</v>
      </c>
      <c r="O6" s="20">
        <f>_xlfn.XLOOKUP(A6,Table3[Customer ID],Table3[Age])</f>
        <v>33</v>
      </c>
      <c r="P6" s="20">
        <f>_xlfn.XLOOKUP(A6,Table3[Customer ID],Table3[children])</f>
        <v>0</v>
      </c>
      <c r="Q6" s="47">
        <f>_xlfn.XLOOKUP(A6,Table3[Customer ID],Table3[charges])</f>
        <v>55135.4</v>
      </c>
      <c r="R6" s="20" t="str">
        <f>_xlfn.XLOOKUP(A6,Table3[Customer ID],Table3[Hospital tier])</f>
        <v>tier - 1</v>
      </c>
      <c r="S6" s="20" t="str">
        <f>_xlfn.XLOOKUP(A6,Table3[Customer ID],Table3[City tier])</f>
        <v>tier - 2</v>
      </c>
      <c r="T6" s="20" t="str">
        <f>_xlfn.XLOOKUP(A6,Table3[Customer ID],Table3[State ID])</f>
        <v>R1012</v>
      </c>
    </row>
    <row r="7" spans="1:20" x14ac:dyDescent="0.3">
      <c r="A7" s="20" t="s">
        <v>21</v>
      </c>
      <c r="B7" s="20" t="str">
        <f>_xlfn.XLOOKUP(A7,Sheet3!A7:A2341,Sheet3!B7:B2341)</f>
        <v xml:space="preserve"> Mr</v>
      </c>
      <c r="C7" s="20" t="str">
        <f>_xlfn.XLOOKUP(A7,Sheet3!A7:A2341,Sheet3!C7:C2341)</f>
        <v>Baker</v>
      </c>
      <c r="D7" s="20" t="str">
        <f>_xlfn.XLOOKUP(A7,Sheet3!A7:A2341,Sheet3!D7:D2341)</f>
        <v xml:space="preserve">  Russell B.</v>
      </c>
      <c r="E7" s="46">
        <f>_xlfn.XLOOKUP(A7,Sheet1!$A$2:$A$2336,Sheet1!$B$2:$B$2336)</f>
        <v>32.799999999999997</v>
      </c>
      <c r="F7" s="20">
        <f>_xlfn.XLOOKUP(Table4[[#This Row],[Customer ID]],Sheet1!A7:A2341,Sheet1!C7:C2341)</f>
        <v>6.59</v>
      </c>
      <c r="G7" s="20" t="str">
        <f>_xlfn.XLOOKUP(Table4[[#This Row],[Customer ID]],Sheet1!A7:A2341,Sheet1!D7:D2341)</f>
        <v>No</v>
      </c>
      <c r="H7" s="20" t="str">
        <f>_xlfn.XLOOKUP(Table4[[#This Row],[Customer ID]],Sheet1!A7:A2341,Sheet1!E7:E2341)</f>
        <v>No</v>
      </c>
      <c r="I7" s="20" t="str">
        <f>_xlfn.XLOOKUP(Table4[[#This Row],[Customer ID]],Sheet1!A7:A2341,Sheet1!F7:F2341)</f>
        <v>No</v>
      </c>
      <c r="J7" s="20">
        <f>_xlfn.XLOOKUP(Table4[[#This Row],[Customer ID]],Sheet1!A7:A2341,Sheet1!G7:G2341)</f>
        <v>0</v>
      </c>
      <c r="K7" s="20" t="str">
        <f>_xlfn.XLOOKUP(Table4[[#This Row],[Customer ID]],Sheet1!A7:A2341,Sheet1!H7:H2341)</f>
        <v>yes</v>
      </c>
      <c r="L7" s="20" t="str">
        <f>_xlfn.XLOOKUP(Table4[[#This Row],[Customer ID]],Sheet1!A7:A2341,Sheet1!I7:I2341)</f>
        <v>Obesity</v>
      </c>
      <c r="M7" s="20" t="str">
        <f>_xlfn.XLOOKUP(A7,Sheet1!A7:A2341,Sheet1!J7:J2341)</f>
        <v>Diabetes</v>
      </c>
      <c r="N7" s="48" t="str">
        <f>_xlfn.XLOOKUP(Table4[[#This Row],[Customer ID]],Table3[Customer ID],Table3[Date2])</f>
        <v>4-Aug-1962</v>
      </c>
      <c r="O7" s="20">
        <f>_xlfn.XLOOKUP(A7,Table3[Customer ID],Table3[Age])</f>
        <v>60</v>
      </c>
      <c r="P7" s="20">
        <f>_xlfn.XLOOKUP(A7,Table3[Customer ID],Table3[children])</f>
        <v>0</v>
      </c>
      <c r="Q7" s="47">
        <f>_xlfn.XLOOKUP(A7,Table3[Customer ID],Table3[charges])</f>
        <v>52590.83</v>
      </c>
      <c r="R7" s="20" t="str">
        <f>_xlfn.XLOOKUP(A7,Table3[Customer ID],Table3[Hospital tier])</f>
        <v>tier - 1</v>
      </c>
      <c r="S7" s="20" t="str">
        <f>_xlfn.XLOOKUP(A7,Table3[Customer ID],Table3[City tier])</f>
        <v>tier - 3</v>
      </c>
      <c r="T7" s="20" t="str">
        <f>_xlfn.XLOOKUP(A7,Table3[Customer ID],Table3[State ID])</f>
        <v>R1011</v>
      </c>
    </row>
    <row r="8" spans="1:20" x14ac:dyDescent="0.3">
      <c r="A8" s="20" t="s">
        <v>22</v>
      </c>
      <c r="B8" s="20" t="str">
        <f>_xlfn.XLOOKUP(A8,Sheet3!A8:A2342,Sheet3!B8:B2342)</f>
        <v xml:space="preserve"> Mr</v>
      </c>
      <c r="C8" s="20" t="str">
        <f>_xlfn.XLOOKUP(A8,Sheet3!A8:A2342,Sheet3!C8:C2342)</f>
        <v>Macpherson</v>
      </c>
      <c r="D8" s="20" t="str">
        <f>_xlfn.XLOOKUP(A8,Sheet3!A8:A2342,Sheet3!D8:D2342)</f>
        <v xml:space="preserve">  Scott</v>
      </c>
      <c r="E8" s="46">
        <f>_xlfn.XLOOKUP(A8,Sheet1!$A$2:$A$2336,Sheet1!$B$2:$B$2336)</f>
        <v>36.4</v>
      </c>
      <c r="F8" s="20">
        <f>_xlfn.XLOOKUP(Table4[[#This Row],[Customer ID]],Sheet1!A8:A2342,Sheet1!C8:C2342)</f>
        <v>6.07</v>
      </c>
      <c r="G8" s="20" t="str">
        <f>_xlfn.XLOOKUP(Table4[[#This Row],[Customer ID]],Sheet1!A8:A2342,Sheet1!D8:D2342)</f>
        <v>No</v>
      </c>
      <c r="H8" s="20" t="str">
        <f>_xlfn.XLOOKUP(Table4[[#This Row],[Customer ID]],Sheet1!A8:A2342,Sheet1!E8:E2342)</f>
        <v>No</v>
      </c>
      <c r="I8" s="20" t="str">
        <f>_xlfn.XLOOKUP(Table4[[#This Row],[Customer ID]],Sheet1!A8:A2342,Sheet1!F8:F2342)</f>
        <v>No</v>
      </c>
      <c r="J8" s="20">
        <f>_xlfn.XLOOKUP(Table4[[#This Row],[Customer ID]],Sheet1!A8:A2342,Sheet1!G8:G2342)</f>
        <v>0</v>
      </c>
      <c r="K8" s="20" t="str">
        <f>_xlfn.XLOOKUP(Table4[[#This Row],[Customer ID]],Sheet1!A8:A2342,Sheet1!H8:H2342)</f>
        <v>yes</v>
      </c>
      <c r="L8" s="20" t="str">
        <f>_xlfn.XLOOKUP(Table4[[#This Row],[Customer ID]],Sheet1!A8:A2342,Sheet1!I8:I2342)</f>
        <v>Obesity</v>
      </c>
      <c r="M8" s="20" t="str">
        <f>_xlfn.XLOOKUP(A8,Sheet1!A8:A2342,Sheet1!J8:J2342)</f>
        <v>Prediabetes</v>
      </c>
      <c r="N8" s="48" t="str">
        <f>_xlfn.XLOOKUP(Table4[[#This Row],[Customer ID]],Table3[Customer ID],Table3[Date2])</f>
        <v>27-Oct-1994</v>
      </c>
      <c r="O8" s="20">
        <f>_xlfn.XLOOKUP(A8,Table3[Customer ID],Table3[Age])</f>
        <v>28</v>
      </c>
      <c r="P8" s="20">
        <f>_xlfn.XLOOKUP(A8,Table3[Customer ID],Table3[children])</f>
        <v>1</v>
      </c>
      <c r="Q8" s="47">
        <f>_xlfn.XLOOKUP(A8,Table3[Customer ID],Table3[charges])</f>
        <v>51194.559999999998</v>
      </c>
      <c r="R8" s="20" t="str">
        <f>_xlfn.XLOOKUP(A8,Table3[Customer ID],Table3[Hospital tier])</f>
        <v>tier - 1</v>
      </c>
      <c r="S8" s="20" t="str">
        <f>_xlfn.XLOOKUP(A8,Table3[Customer ID],Table3[City tier])</f>
        <v>tier - 3</v>
      </c>
      <c r="T8" s="20" t="str">
        <f>_xlfn.XLOOKUP(A8,Table3[Customer ID],Table3[State ID])</f>
        <v>R1011</v>
      </c>
    </row>
    <row r="9" spans="1:20" x14ac:dyDescent="0.3">
      <c r="A9" s="20" t="s">
        <v>23</v>
      </c>
      <c r="B9" s="20" t="str">
        <f>_xlfn.XLOOKUP(A9,Sheet3!A9:A2343,Sheet3!B9:B2343)</f>
        <v xml:space="preserve"> Mr</v>
      </c>
      <c r="C9" s="20" t="str">
        <f>_xlfn.XLOOKUP(A9,Sheet3!A9:A2343,Sheet3!C9:C2343)</f>
        <v>Hallman</v>
      </c>
      <c r="D9" s="20" t="str">
        <f>_xlfn.XLOOKUP(A9,Sheet3!A9:A2343,Sheet3!D9:D2343)</f>
        <v xml:space="preserve">  Stephen</v>
      </c>
      <c r="E9" s="46">
        <f>_xlfn.XLOOKUP(A9,Sheet1!$A$2:$A$2336,Sheet1!$B$2:$B$2336)</f>
        <v>36.96</v>
      </c>
      <c r="F9" s="20">
        <f>_xlfn.XLOOKUP(Table4[[#This Row],[Customer ID]],Sheet1!A9:A2343,Sheet1!C9:C2343)</f>
        <v>7.93</v>
      </c>
      <c r="G9" s="20" t="str">
        <f>_xlfn.XLOOKUP(Table4[[#This Row],[Customer ID]],Sheet1!A9:A2343,Sheet1!D9:D2343)</f>
        <v>No</v>
      </c>
      <c r="H9" s="20" t="str">
        <f>_xlfn.XLOOKUP(Table4[[#This Row],[Customer ID]],Sheet1!A9:A2343,Sheet1!E9:E2343)</f>
        <v>No</v>
      </c>
      <c r="I9" s="20" t="str">
        <f>_xlfn.XLOOKUP(Table4[[#This Row],[Customer ID]],Sheet1!A9:A2343,Sheet1!F9:F2343)</f>
        <v>No</v>
      </c>
      <c r="J9" s="20">
        <f>_xlfn.XLOOKUP(Table4[[#This Row],[Customer ID]],Sheet1!A9:A2343,Sheet1!G9:G2343)</f>
        <v>3</v>
      </c>
      <c r="K9" s="20" t="str">
        <f>_xlfn.XLOOKUP(Table4[[#This Row],[Customer ID]],Sheet1!A9:A2343,Sheet1!H9:H2343)</f>
        <v>yes</v>
      </c>
      <c r="L9" s="20" t="str">
        <f>_xlfn.XLOOKUP(Table4[[#This Row],[Customer ID]],Sheet1!A9:A2343,Sheet1!I9:I2343)</f>
        <v>Obesity</v>
      </c>
      <c r="M9" s="20" t="str">
        <f>_xlfn.XLOOKUP(A9,Sheet1!A9:A2343,Sheet1!J9:J2343)</f>
        <v>Diabetes</v>
      </c>
      <c r="N9" s="48" t="str">
        <f>_xlfn.XLOOKUP(Table4[[#This Row],[Customer ID]],Table3[Customer ID],Table3[Date2])</f>
        <v>27-Jun-1958</v>
      </c>
      <c r="O9" s="20">
        <f>_xlfn.XLOOKUP(A9,Table3[Customer ID],Table3[Age])</f>
        <v>64</v>
      </c>
      <c r="P9" s="20">
        <f>_xlfn.XLOOKUP(A9,Table3[Customer ID],Table3[children])</f>
        <v>2</v>
      </c>
      <c r="Q9" s="47">
        <f>_xlfn.XLOOKUP(A9,Table3[Customer ID],Table3[charges])</f>
        <v>49577.66</v>
      </c>
      <c r="R9" s="20" t="str">
        <f>_xlfn.XLOOKUP(A9,Table3[Customer ID],Table3[Hospital tier])</f>
        <v>tier - 2</v>
      </c>
      <c r="S9" s="20" t="str">
        <f>_xlfn.XLOOKUP(A9,Table3[Customer ID],Table3[City tier])</f>
        <v>tier - 2</v>
      </c>
      <c r="T9" s="20" t="str">
        <f>_xlfn.XLOOKUP(A9,Table3[Customer ID],Table3[State ID])</f>
        <v>R1013</v>
      </c>
    </row>
    <row r="10" spans="1:20" x14ac:dyDescent="0.3">
      <c r="A10" s="20" t="s">
        <v>24</v>
      </c>
      <c r="B10" s="20" t="str">
        <f>_xlfn.XLOOKUP(A10,Sheet3!A10:A2344,Sheet3!B10:B2344)</f>
        <v xml:space="preserve"> Mr</v>
      </c>
      <c r="C10" s="20" t="str">
        <f>_xlfn.XLOOKUP(A10,Sheet3!A10:A2344,Sheet3!C10:C2344)</f>
        <v>Moran</v>
      </c>
      <c r="D10" s="20" t="str">
        <f>_xlfn.XLOOKUP(A10,Sheet3!A10:A2344,Sheet3!D10:D2344)</f>
        <v xml:space="preserve">  Patrick R.</v>
      </c>
      <c r="E10" s="46">
        <f>_xlfn.XLOOKUP(A10,Sheet1!$A$2:$A$2336,Sheet1!$B$2:$B$2336)</f>
        <v>41.14</v>
      </c>
      <c r="F10" s="20">
        <f>_xlfn.XLOOKUP(Table4[[#This Row],[Customer ID]],Sheet1!A10:A2344,Sheet1!C10:C2344)</f>
        <v>9.58</v>
      </c>
      <c r="G10" s="20" t="str">
        <f>_xlfn.XLOOKUP(Table4[[#This Row],[Customer ID]],Sheet1!A10:A2344,Sheet1!D10:D2344)</f>
        <v>yes</v>
      </c>
      <c r="H10" s="20" t="str">
        <f>_xlfn.XLOOKUP(Table4[[#This Row],[Customer ID]],Sheet1!A10:A2344,Sheet1!E10:E2344)</f>
        <v>No</v>
      </c>
      <c r="I10" s="20" t="str">
        <f>_xlfn.XLOOKUP(Table4[[#This Row],[Customer ID]],Sheet1!A10:A2344,Sheet1!F10:F2344)</f>
        <v>Yes</v>
      </c>
      <c r="J10" s="20">
        <f>_xlfn.XLOOKUP(Table4[[#This Row],[Customer ID]],Sheet1!A10:A2344,Sheet1!G10:G2344)</f>
        <v>1</v>
      </c>
      <c r="K10" s="20" t="str">
        <f>_xlfn.XLOOKUP(Table4[[#This Row],[Customer ID]],Sheet1!A10:A2344,Sheet1!H10:H2344)</f>
        <v>yes</v>
      </c>
      <c r="L10" s="20" t="str">
        <f>_xlfn.XLOOKUP(Table4[[#This Row],[Customer ID]],Sheet1!A10:A2344,Sheet1!I10:I2344)</f>
        <v>Obesity</v>
      </c>
      <c r="M10" s="20" t="str">
        <f>_xlfn.XLOOKUP(A10,Sheet1!A10:A2344,Sheet1!J10:J2344)</f>
        <v>Diabetes</v>
      </c>
      <c r="N10" s="48" t="str">
        <f>_xlfn.XLOOKUP(Table4[[#This Row],[Customer ID]],Table3[Customer ID],Table3[Date2])</f>
        <v>4-Sep-1963</v>
      </c>
      <c r="O10" s="20">
        <f>_xlfn.XLOOKUP(A10,Table3[Customer ID],Table3[Age])</f>
        <v>59</v>
      </c>
      <c r="P10" s="20">
        <f>_xlfn.XLOOKUP(A10,Table3[Customer ID],Table3[children])</f>
        <v>1</v>
      </c>
      <c r="Q10" s="47">
        <f>_xlfn.XLOOKUP(A10,Table3[Customer ID],Table3[charges])</f>
        <v>48970.25</v>
      </c>
      <c r="R10" s="20" t="str">
        <f>_xlfn.XLOOKUP(A10,Table3[Customer ID],Table3[Hospital tier])</f>
        <v>tier - 1</v>
      </c>
      <c r="S10" s="20" t="str">
        <f>_xlfn.XLOOKUP(A10,Table3[Customer ID],Table3[City tier])</f>
        <v>tier - 2</v>
      </c>
      <c r="T10" s="20" t="str">
        <f>_xlfn.XLOOKUP(A10,Table3[Customer ID],Table3[State ID])</f>
        <v>R1013</v>
      </c>
    </row>
    <row r="11" spans="1:20" x14ac:dyDescent="0.3">
      <c r="A11" s="20" t="s">
        <v>26</v>
      </c>
      <c r="B11" s="20" t="str">
        <f>_xlfn.XLOOKUP(A11,Sheet3!A11:A2345,Sheet3!B11:B2345)</f>
        <v xml:space="preserve"> Ms</v>
      </c>
      <c r="C11" s="20" t="str">
        <f>_xlfn.XLOOKUP(A11,Sheet3!A11:A2345,Sheet3!C11:C2345)</f>
        <v>Benner</v>
      </c>
      <c r="D11" s="20" t="str">
        <f>_xlfn.XLOOKUP(A11,Sheet3!A11:A2345,Sheet3!D11:D2345)</f>
        <v xml:space="preserve">  Brooke N.</v>
      </c>
      <c r="E11" s="46">
        <f>_xlfn.XLOOKUP(A11,Sheet1!$A$2:$A$2336,Sheet1!$B$2:$B$2336)</f>
        <v>38.06</v>
      </c>
      <c r="F11" s="20">
        <f>_xlfn.XLOOKUP(Table4[[#This Row],[Customer ID]],Sheet1!A11:A2345,Sheet1!C11:C2345)</f>
        <v>10.79</v>
      </c>
      <c r="G11" s="20" t="str">
        <f>_xlfn.XLOOKUP(Table4[[#This Row],[Customer ID]],Sheet1!A11:A2345,Sheet1!D11:D2345)</f>
        <v>No</v>
      </c>
      <c r="H11" s="20" t="str">
        <f>_xlfn.XLOOKUP(Table4[[#This Row],[Customer ID]],Sheet1!A11:A2345,Sheet1!E11:E2345)</f>
        <v>No</v>
      </c>
      <c r="I11" s="20" t="str">
        <f>_xlfn.XLOOKUP(Table4[[#This Row],[Customer ID]],Sheet1!A11:A2345,Sheet1!F11:F2345)</f>
        <v>No</v>
      </c>
      <c r="J11" s="20">
        <f>_xlfn.XLOOKUP(Table4[[#This Row],[Customer ID]],Sheet1!A11:A2345,Sheet1!G11:G2345)</f>
        <v>0</v>
      </c>
      <c r="K11" s="20" t="str">
        <f>_xlfn.XLOOKUP(Table4[[#This Row],[Customer ID]],Sheet1!A11:A2345,Sheet1!H11:H2345)</f>
        <v>yes</v>
      </c>
      <c r="L11" s="20" t="str">
        <f>_xlfn.XLOOKUP(Table4[[#This Row],[Customer ID]],Sheet1!A11:A2345,Sheet1!I11:I2345)</f>
        <v>Obesity</v>
      </c>
      <c r="M11" s="20" t="str">
        <f>_xlfn.XLOOKUP(A11,Sheet1!A11:A2345,Sheet1!J11:J2345)</f>
        <v>Diabetes</v>
      </c>
      <c r="N11" s="48" t="str">
        <f>_xlfn.XLOOKUP(Table4[[#This Row],[Customer ID]],Table3[Customer ID],Table3[Date2])</f>
        <v>29-Dec-1978</v>
      </c>
      <c r="O11" s="20">
        <f>_xlfn.XLOOKUP(A11,Table3[Customer ID],Table3[Age])</f>
        <v>44</v>
      </c>
      <c r="P11" s="20">
        <f>_xlfn.XLOOKUP(A11,Table3[Customer ID],Table3[children])</f>
        <v>0</v>
      </c>
      <c r="Q11" s="47">
        <f>_xlfn.XLOOKUP(A11,Table3[Customer ID],Table3[charges])</f>
        <v>48885.14</v>
      </c>
      <c r="R11" s="20" t="str">
        <f>_xlfn.XLOOKUP(A11,Table3[Customer ID],Table3[Hospital tier])</f>
        <v>tier - 1</v>
      </c>
      <c r="S11" s="20" t="str">
        <f>_xlfn.XLOOKUP(A11,Table3[Customer ID],Table3[City tier])</f>
        <v>tier - 2</v>
      </c>
      <c r="T11" s="20" t="str">
        <f>_xlfn.XLOOKUP(A11,Table3[Customer ID],Table3[State ID])</f>
        <v>R1013</v>
      </c>
    </row>
    <row r="12" spans="1:20" x14ac:dyDescent="0.3">
      <c r="A12" s="20" t="s">
        <v>27</v>
      </c>
      <c r="B12" s="20" t="str">
        <f>_xlfn.XLOOKUP(A12,Sheet3!A12:A2346,Sheet3!B12:B2346)</f>
        <v xml:space="preserve"> Ms</v>
      </c>
      <c r="C12" s="20" t="str">
        <f>_xlfn.XLOOKUP(A12,Sheet3!A12:A2346,Sheet3!C12:C2346)</f>
        <v>Fierro Vargas</v>
      </c>
      <c r="D12" s="20" t="str">
        <f>_xlfn.XLOOKUP(A12,Sheet3!A12:A2346,Sheet3!D12:D2346)</f>
        <v xml:space="preserve">  Paola Andrea</v>
      </c>
      <c r="E12" s="46">
        <f>_xlfn.XLOOKUP(A12,Sheet1!$A$2:$A$2336,Sheet1!$B$2:$B$2336)</f>
        <v>37.700000000000003</v>
      </c>
      <c r="F12" s="20">
        <f>_xlfn.XLOOKUP(Table4[[#This Row],[Customer ID]],Sheet1!A12:A2346,Sheet1!C12:C2346)</f>
        <v>5.96</v>
      </c>
      <c r="G12" s="20" t="str">
        <f>_xlfn.XLOOKUP(Table4[[#This Row],[Customer ID]],Sheet1!A12:A2346,Sheet1!D12:D2346)</f>
        <v>yes</v>
      </c>
      <c r="H12" s="20" t="str">
        <f>_xlfn.XLOOKUP(Table4[[#This Row],[Customer ID]],Sheet1!A12:A2346,Sheet1!E12:E2346)</f>
        <v>No</v>
      </c>
      <c r="I12" s="20" t="str">
        <f>_xlfn.XLOOKUP(Table4[[#This Row],[Customer ID]],Sheet1!A12:A2346,Sheet1!F12:F2346)</f>
        <v>No</v>
      </c>
      <c r="J12" s="20">
        <f>_xlfn.XLOOKUP(Table4[[#This Row],[Customer ID]],Sheet1!A12:A2346,Sheet1!G12:G2346)</f>
        <v>2</v>
      </c>
      <c r="K12" s="20" t="str">
        <f>_xlfn.XLOOKUP(Table4[[#This Row],[Customer ID]],Sheet1!A12:A2346,Sheet1!H12:H2346)</f>
        <v>yes</v>
      </c>
      <c r="L12" s="20" t="str">
        <f>_xlfn.XLOOKUP(Table4[[#This Row],[Customer ID]],Sheet1!A12:A2346,Sheet1!I12:I2346)</f>
        <v>Obesity</v>
      </c>
      <c r="M12" s="20" t="str">
        <f>_xlfn.XLOOKUP(A12,Sheet1!A12:A2346,Sheet1!J12:J2346)</f>
        <v>Prediabetes</v>
      </c>
      <c r="N12" s="48" t="str">
        <f>_xlfn.XLOOKUP(Table4[[#This Row],[Customer ID]],Table3[Customer ID],Table3[Date2])</f>
        <v>22-Jul-1959</v>
      </c>
      <c r="O12" s="20">
        <f>_xlfn.XLOOKUP(A12,Table3[Customer ID],Table3[Age])</f>
        <v>63</v>
      </c>
      <c r="P12" s="20">
        <f>_xlfn.XLOOKUP(A12,Table3[Customer ID],Table3[children])</f>
        <v>0</v>
      </c>
      <c r="Q12" s="47">
        <f>_xlfn.XLOOKUP(A12,Table3[Customer ID],Table3[charges])</f>
        <v>48824.45</v>
      </c>
      <c r="R12" s="20" t="str">
        <f>_xlfn.XLOOKUP(A12,Table3[Customer ID],Table3[Hospital tier])</f>
        <v>tier - 2</v>
      </c>
      <c r="S12" s="20" t="str">
        <f>_xlfn.XLOOKUP(A12,Table3[Customer ID],Table3[City tier])</f>
        <v>tier - 1</v>
      </c>
      <c r="T12" s="20" t="str">
        <f>_xlfn.XLOOKUP(A12,Table3[Customer ID],Table3[State ID])</f>
        <v>R1011</v>
      </c>
    </row>
    <row r="13" spans="1:20" x14ac:dyDescent="0.3">
      <c r="A13" s="20" t="s">
        <v>28</v>
      </c>
      <c r="B13" s="20" t="str">
        <f>_xlfn.XLOOKUP(A13,Sheet3!A13:A2347,Sheet3!B13:B2347)</f>
        <v xml:space="preserve"> Mr</v>
      </c>
      <c r="C13" s="20" t="str">
        <f>_xlfn.XLOOKUP(A13,Sheet3!A13:A2347,Sheet3!C13:C2347)</f>
        <v>Franz</v>
      </c>
      <c r="D13" s="20" t="str">
        <f>_xlfn.XLOOKUP(A13,Sheet3!A13:A2347,Sheet3!D13:D2347)</f>
        <v xml:space="preserve">  David</v>
      </c>
      <c r="E13" s="46">
        <f>_xlfn.XLOOKUP(A13,Sheet1!$A$2:$A$2336,Sheet1!$B$2:$B$2336)</f>
        <v>42.13</v>
      </c>
      <c r="F13" s="20">
        <f>_xlfn.XLOOKUP(Table4[[#This Row],[Customer ID]],Sheet1!A13:A2347,Sheet1!C13:C2347)</f>
        <v>11.9</v>
      </c>
      <c r="G13" s="20" t="str">
        <f>_xlfn.XLOOKUP(Table4[[#This Row],[Customer ID]],Sheet1!A13:A2347,Sheet1!D13:D2347)</f>
        <v>No</v>
      </c>
      <c r="H13" s="20" t="str">
        <f>_xlfn.XLOOKUP(Table4[[#This Row],[Customer ID]],Sheet1!A13:A2347,Sheet1!E13:E2347)</f>
        <v>No</v>
      </c>
      <c r="I13" s="20" t="str">
        <f>_xlfn.XLOOKUP(Table4[[#This Row],[Customer ID]],Sheet1!A13:A2347,Sheet1!F13:F2347)</f>
        <v>No</v>
      </c>
      <c r="J13" s="20">
        <f>_xlfn.XLOOKUP(Table4[[#This Row],[Customer ID]],Sheet1!A13:A2347,Sheet1!G13:G2347)</f>
        <v>0</v>
      </c>
      <c r="K13" s="20" t="str">
        <f>_xlfn.XLOOKUP(Table4[[#This Row],[Customer ID]],Sheet1!A13:A2347,Sheet1!H13:H2347)</f>
        <v>yes</v>
      </c>
      <c r="L13" s="20" t="str">
        <f>_xlfn.XLOOKUP(Table4[[#This Row],[Customer ID]],Sheet1!A13:A2347,Sheet1!I13:I2347)</f>
        <v>Obesity</v>
      </c>
      <c r="M13" s="20" t="str">
        <f>_xlfn.XLOOKUP(A13,Sheet1!A13:A2347,Sheet1!J13:J2347)</f>
        <v>Diabetes</v>
      </c>
      <c r="N13" s="48" t="str">
        <f>_xlfn.XLOOKUP(Table4[[#This Row],[Customer ID]],Table3[Customer ID],Table3[Date2])</f>
        <v>27-Oct-1965</v>
      </c>
      <c r="O13" s="20">
        <f>_xlfn.XLOOKUP(A13,Table3[Customer ID],Table3[Age])</f>
        <v>57</v>
      </c>
      <c r="P13" s="20">
        <f>_xlfn.XLOOKUP(A13,Table3[Customer ID],Table3[children])</f>
        <v>1</v>
      </c>
      <c r="Q13" s="47">
        <f>_xlfn.XLOOKUP(A13,Table3[Customer ID],Table3[charges])</f>
        <v>48675.519999999997</v>
      </c>
      <c r="R13" s="20" t="str">
        <f>_xlfn.XLOOKUP(A13,Table3[Customer ID],Table3[Hospital tier])</f>
        <v>tier - 1</v>
      </c>
      <c r="S13" s="20" t="str">
        <f>_xlfn.XLOOKUP(A13,Table3[Customer ID],Table3[City tier])</f>
        <v>tier - 2</v>
      </c>
      <c r="T13" s="20" t="str">
        <f>_xlfn.XLOOKUP(A13,Table3[Customer ID],Table3[State ID])</f>
        <v>R1013</v>
      </c>
    </row>
    <row r="14" spans="1:20" x14ac:dyDescent="0.3">
      <c r="A14" s="20" t="s">
        <v>29</v>
      </c>
      <c r="B14" s="20" t="str">
        <f>_xlfn.XLOOKUP(A14,Sheet3!A14:A2348,Sheet3!B14:B2348)</f>
        <v xml:space="preserve"> Mr</v>
      </c>
      <c r="C14" s="20" t="str">
        <f>_xlfn.XLOOKUP(A14,Sheet3!A14:A2348,Sheet3!C14:C2348)</f>
        <v>Foster</v>
      </c>
      <c r="D14" s="20" t="str">
        <f>_xlfn.XLOOKUP(A14,Sheet3!A14:A2348,Sheet3!D14:D2348)</f>
        <v xml:space="preserve">  Wade</v>
      </c>
      <c r="E14" s="46">
        <f>_xlfn.XLOOKUP(A14,Sheet1!$A$2:$A$2336,Sheet1!$B$2:$B$2336)</f>
        <v>40.92</v>
      </c>
      <c r="F14" s="20">
        <f>_xlfn.XLOOKUP(Table4[[#This Row],[Customer ID]],Sheet1!A14:A2348,Sheet1!C14:C2348)</f>
        <v>8.41</v>
      </c>
      <c r="G14" s="20" t="str">
        <f>_xlfn.XLOOKUP(Table4[[#This Row],[Customer ID]],Sheet1!A14:A2348,Sheet1!D14:D2348)</f>
        <v>No</v>
      </c>
      <c r="H14" s="20" t="str">
        <f>_xlfn.XLOOKUP(Table4[[#This Row],[Customer ID]],Sheet1!A14:A2348,Sheet1!E14:E2348)</f>
        <v>No</v>
      </c>
      <c r="I14" s="20" t="str">
        <f>_xlfn.XLOOKUP(Table4[[#This Row],[Customer ID]],Sheet1!A14:A2348,Sheet1!F14:F2348)</f>
        <v>No</v>
      </c>
      <c r="J14" s="20">
        <f>_xlfn.XLOOKUP(Table4[[#This Row],[Customer ID]],Sheet1!A14:A2348,Sheet1!G14:G2348)</f>
        <v>0</v>
      </c>
      <c r="K14" s="20" t="str">
        <f>_xlfn.XLOOKUP(Table4[[#This Row],[Customer ID]],Sheet1!A14:A2348,Sheet1!H14:H2348)</f>
        <v>yes</v>
      </c>
      <c r="L14" s="20" t="str">
        <f>_xlfn.XLOOKUP(Table4[[#This Row],[Customer ID]],Sheet1!A14:A2348,Sheet1!I14:I2348)</f>
        <v>Obesity</v>
      </c>
      <c r="M14" s="20" t="str">
        <f>_xlfn.XLOOKUP(A14,Sheet1!A14:A2348,Sheet1!J14:J2348)</f>
        <v>Diabetes</v>
      </c>
      <c r="N14" s="48" t="str">
        <f>_xlfn.XLOOKUP(Table4[[#This Row],[Customer ID]],Table3[Customer ID],Table3[Date2])</f>
        <v>11-Oct-1962</v>
      </c>
      <c r="O14" s="20">
        <f>_xlfn.XLOOKUP(A14,Table3[Customer ID],Table3[Age])</f>
        <v>60</v>
      </c>
      <c r="P14" s="20">
        <f>_xlfn.XLOOKUP(A14,Table3[Customer ID],Table3[children])</f>
        <v>0</v>
      </c>
      <c r="Q14" s="47">
        <f>_xlfn.XLOOKUP(A14,Table3[Customer ID],Table3[charges])</f>
        <v>48673.56</v>
      </c>
      <c r="R14" s="20" t="str">
        <f>_xlfn.XLOOKUP(A14,Table3[Customer ID],Table3[Hospital tier])</f>
        <v>tier - 1</v>
      </c>
      <c r="S14" s="20" t="str">
        <f>_xlfn.XLOOKUP(A14,Table3[Customer ID],Table3[City tier])</f>
        <v>tier - 2</v>
      </c>
      <c r="T14" s="20" t="str">
        <f>_xlfn.XLOOKUP(A14,Table3[Customer ID],Table3[State ID])</f>
        <v>R1013</v>
      </c>
    </row>
    <row r="15" spans="1:20" x14ac:dyDescent="0.3">
      <c r="A15" s="20" t="s">
        <v>30</v>
      </c>
      <c r="B15" s="20" t="str">
        <f>_xlfn.XLOOKUP(A15,Sheet3!A15:A2349,Sheet3!B15:B2349)</f>
        <v xml:space="preserve"> Mr</v>
      </c>
      <c r="C15" s="20" t="str">
        <f>_xlfn.XLOOKUP(A15,Sheet3!A15:A2349,Sheet3!C15:C2349)</f>
        <v>Tenorio</v>
      </c>
      <c r="D15" s="20" t="str">
        <f>_xlfn.XLOOKUP(A15,Sheet3!A15:A2349,Sheet3!D15:D2349)</f>
        <v xml:space="preserve">  Franklin</v>
      </c>
      <c r="E15" s="46">
        <f>_xlfn.XLOOKUP(A15,Sheet1!$A$2:$A$2336,Sheet1!$B$2:$B$2336)</f>
        <v>40.564999999999998</v>
      </c>
      <c r="F15" s="20">
        <f>_xlfn.XLOOKUP(Table4[[#This Row],[Customer ID]],Sheet1!A15:A2349,Sheet1!C15:C2349)</f>
        <v>7.02</v>
      </c>
      <c r="G15" s="20" t="str">
        <f>_xlfn.XLOOKUP(Table4[[#This Row],[Customer ID]],Sheet1!A15:A2349,Sheet1!D15:D2349)</f>
        <v>No</v>
      </c>
      <c r="H15" s="20" t="str">
        <f>_xlfn.XLOOKUP(Table4[[#This Row],[Customer ID]],Sheet1!A15:A2349,Sheet1!E15:E2349)</f>
        <v>No</v>
      </c>
      <c r="I15" s="20" t="str">
        <f>_xlfn.XLOOKUP(Table4[[#This Row],[Customer ID]],Sheet1!A15:A2349,Sheet1!F15:F2349)</f>
        <v>No</v>
      </c>
      <c r="J15" s="20">
        <f>_xlfn.XLOOKUP(Table4[[#This Row],[Customer ID]],Sheet1!A15:A2349,Sheet1!G15:G2349)</f>
        <v>0</v>
      </c>
      <c r="K15" s="20" t="str">
        <f>_xlfn.XLOOKUP(Table4[[#This Row],[Customer ID]],Sheet1!A15:A2349,Sheet1!H15:H2349)</f>
        <v>yes</v>
      </c>
      <c r="L15" s="20" t="str">
        <f>_xlfn.XLOOKUP(Table4[[#This Row],[Customer ID]],Sheet1!A15:A2349,Sheet1!I15:I2349)</f>
        <v>Obesity</v>
      </c>
      <c r="M15" s="20" t="str">
        <f>_xlfn.XLOOKUP(A15,Sheet1!A15:A2349,Sheet1!J15:J2349)</f>
        <v>Diabetes</v>
      </c>
      <c r="N15" s="48" t="str">
        <f>_xlfn.XLOOKUP(Table4[[#This Row],[Customer ID]],Table3[Customer ID],Table3[Date2])</f>
        <v>1-Dec-1968</v>
      </c>
      <c r="O15" s="20">
        <f>_xlfn.XLOOKUP(A15,Table3[Customer ID],Table3[Age])</f>
        <v>54</v>
      </c>
      <c r="P15" s="20">
        <f>_xlfn.XLOOKUP(A15,Table3[Customer ID],Table3[children])</f>
        <v>3</v>
      </c>
      <c r="Q15" s="47">
        <f>_xlfn.XLOOKUP(A15,Table3[Customer ID],Table3[charges])</f>
        <v>48549.18</v>
      </c>
      <c r="R15" s="20" t="str">
        <f>_xlfn.XLOOKUP(A15,Table3[Customer ID],Table3[Hospital tier])</f>
        <v>tier - 1</v>
      </c>
      <c r="S15" s="20" t="str">
        <f>_xlfn.XLOOKUP(A15,Table3[Customer ID],Table3[City tier])</f>
        <v>tier - 3</v>
      </c>
      <c r="T15" s="20" t="str">
        <f>_xlfn.XLOOKUP(A15,Table3[Customer ID],Table3[State ID])</f>
        <v>R1016</v>
      </c>
    </row>
    <row r="16" spans="1:20" x14ac:dyDescent="0.3">
      <c r="A16" s="20" t="s">
        <v>31</v>
      </c>
      <c r="B16" s="20" t="str">
        <f>_xlfn.XLOOKUP(A16,Sheet3!A16:A2350,Sheet3!B16:B2350)</f>
        <v xml:space="preserve"> Ms</v>
      </c>
      <c r="C16" s="20" t="str">
        <f>_xlfn.XLOOKUP(A16,Sheet3!A16:A2350,Sheet3!C16:C2350)</f>
        <v>Rios</v>
      </c>
      <c r="D16" s="20" t="str">
        <f>_xlfn.XLOOKUP(A16,Sheet3!A16:A2350,Sheet3!D16:D2350)</f>
        <v xml:space="preserve">  Leilani M.</v>
      </c>
      <c r="E16" s="46">
        <f>_xlfn.XLOOKUP(A16,Sheet1!$A$2:$A$2336,Sheet1!$B$2:$B$2336)</f>
        <v>36.384999999999998</v>
      </c>
      <c r="F16" s="20">
        <f>_xlfn.XLOOKUP(Table4[[#This Row],[Customer ID]],Sheet1!A16:A2350,Sheet1!C16:C2350)</f>
        <v>7.59</v>
      </c>
      <c r="G16" s="20" t="str">
        <f>_xlfn.XLOOKUP(Table4[[#This Row],[Customer ID]],Sheet1!A16:A2350,Sheet1!D16:D2350)</f>
        <v>yes</v>
      </c>
      <c r="H16" s="20" t="str">
        <f>_xlfn.XLOOKUP(Table4[[#This Row],[Customer ID]],Sheet1!A16:A2350,Sheet1!E16:E2350)</f>
        <v>No</v>
      </c>
      <c r="I16" s="20" t="str">
        <f>_xlfn.XLOOKUP(Table4[[#This Row],[Customer ID]],Sheet1!A16:A2350,Sheet1!F16:F2350)</f>
        <v>No</v>
      </c>
      <c r="J16" s="20">
        <f>_xlfn.XLOOKUP(Table4[[#This Row],[Customer ID]],Sheet1!A16:A2350,Sheet1!G16:G2350)</f>
        <v>2</v>
      </c>
      <c r="K16" s="20" t="str">
        <f>_xlfn.XLOOKUP(Table4[[#This Row],[Customer ID]],Sheet1!A16:A2350,Sheet1!H16:H2350)</f>
        <v>yes</v>
      </c>
      <c r="L16" s="20" t="str">
        <f>_xlfn.XLOOKUP(Table4[[#This Row],[Customer ID]],Sheet1!A16:A2350,Sheet1!I16:I2350)</f>
        <v>Obesity</v>
      </c>
      <c r="M16" s="20" t="str">
        <f>_xlfn.XLOOKUP(A16,Sheet1!A16:A2350,Sheet1!J16:J2350)</f>
        <v>Diabetes</v>
      </c>
      <c r="N16" s="48" t="str">
        <f>_xlfn.XLOOKUP(Table4[[#This Row],[Customer ID]],Table3[Customer ID],Table3[Date2])</f>
        <v>21-Dec-1961</v>
      </c>
      <c r="O16" s="20">
        <f>_xlfn.XLOOKUP(A16,Table3[Customer ID],Table3[Age])</f>
        <v>61</v>
      </c>
      <c r="P16" s="20">
        <f>_xlfn.XLOOKUP(A16,Table3[Customer ID],Table3[children])</f>
        <v>1</v>
      </c>
      <c r="Q16" s="47">
        <f>_xlfn.XLOOKUP(A16,Table3[Customer ID],Table3[charges])</f>
        <v>48517.56</v>
      </c>
      <c r="R16" s="20" t="str">
        <f>_xlfn.XLOOKUP(A16,Table3[Customer ID],Table3[Hospital tier])</f>
        <v>tier - 1</v>
      </c>
      <c r="S16" s="20" t="str">
        <f>_xlfn.XLOOKUP(A16,Table3[Customer ID],Table3[City tier])</f>
        <v>tier - 3</v>
      </c>
      <c r="T16" s="20" t="str">
        <f>_xlfn.XLOOKUP(A16,Table3[Customer ID],Table3[State ID])</f>
        <v>R1024</v>
      </c>
    </row>
    <row r="17" spans="1:20" x14ac:dyDescent="0.3">
      <c r="A17" s="20" t="s">
        <v>32</v>
      </c>
      <c r="B17" s="20" t="str">
        <f>_xlfn.XLOOKUP(A17,Sheet3!A17:A2351,Sheet3!B17:B2351)</f>
        <v xml:space="preserve"> Mr</v>
      </c>
      <c r="C17" s="20" t="str">
        <f>_xlfn.XLOOKUP(A17,Sheet3!A17:A2351,Sheet3!C17:C2351)</f>
        <v>Viau-Dupuis</v>
      </c>
      <c r="D17" s="20" t="str">
        <f>_xlfn.XLOOKUP(A17,Sheet3!A17:A2351,Sheet3!D17:D2351)</f>
        <v xml:space="preserve">  Philippe</v>
      </c>
      <c r="E17" s="46">
        <f>_xlfn.XLOOKUP(A17,Sheet1!$A$2:$A$2336,Sheet1!$B$2:$B$2336)</f>
        <v>39.9</v>
      </c>
      <c r="F17" s="20">
        <f>_xlfn.XLOOKUP(Table4[[#This Row],[Customer ID]],Sheet1!A17:A2351,Sheet1!C17:C2351)</f>
        <v>11.32</v>
      </c>
      <c r="G17" s="20" t="str">
        <f>_xlfn.XLOOKUP(Table4[[#This Row],[Customer ID]],Sheet1!A17:A2351,Sheet1!D17:D2351)</f>
        <v>No</v>
      </c>
      <c r="H17" s="20" t="str">
        <f>_xlfn.XLOOKUP(Table4[[#This Row],[Customer ID]],Sheet1!A17:A2351,Sheet1!E17:E2351)</f>
        <v>No</v>
      </c>
      <c r="I17" s="20" t="str">
        <f>_xlfn.XLOOKUP(Table4[[#This Row],[Customer ID]],Sheet1!A17:A2351,Sheet1!F17:F2351)</f>
        <v>No</v>
      </c>
      <c r="J17" s="20">
        <f>_xlfn.XLOOKUP(Table4[[#This Row],[Customer ID]],Sheet1!A17:A2351,Sheet1!G17:G2351)</f>
        <v>0</v>
      </c>
      <c r="K17" s="20" t="str">
        <f>_xlfn.XLOOKUP(Table4[[#This Row],[Customer ID]],Sheet1!A17:A2351,Sheet1!H17:H2351)</f>
        <v>yes</v>
      </c>
      <c r="L17" s="20" t="str">
        <f>_xlfn.XLOOKUP(Table4[[#This Row],[Customer ID]],Sheet1!A17:A2351,Sheet1!I17:I2351)</f>
        <v>Obesity</v>
      </c>
      <c r="M17" s="20" t="str">
        <f>_xlfn.XLOOKUP(A17,Sheet1!A17:A2351,Sheet1!J17:J2351)</f>
        <v>Diabetes</v>
      </c>
      <c r="N17" s="48" t="str">
        <f>_xlfn.XLOOKUP(Table4[[#This Row],[Customer ID]],Table3[Customer ID],Table3[Date2])</f>
        <v>27-Aug-1962</v>
      </c>
      <c r="O17" s="20">
        <f>_xlfn.XLOOKUP(A17,Table3[Customer ID],Table3[Age])</f>
        <v>60</v>
      </c>
      <c r="P17" s="20">
        <f>_xlfn.XLOOKUP(A17,Table3[Customer ID],Table3[children])</f>
        <v>0</v>
      </c>
      <c r="Q17" s="47">
        <f>_xlfn.XLOOKUP(A17,Table3[Customer ID],Table3[charges])</f>
        <v>48173.36</v>
      </c>
      <c r="R17" s="20" t="str">
        <f>_xlfn.XLOOKUP(A17,Table3[Customer ID],Table3[Hospital tier])</f>
        <v>tier - 1</v>
      </c>
      <c r="S17" s="20" t="str">
        <f>_xlfn.XLOOKUP(A17,Table3[Customer ID],Table3[City tier])</f>
        <v>tier - 3</v>
      </c>
      <c r="T17" s="20" t="str">
        <f>_xlfn.XLOOKUP(A17,Table3[Customer ID],Table3[State ID])</f>
        <v>R1011</v>
      </c>
    </row>
    <row r="18" spans="1:20" x14ac:dyDescent="0.3">
      <c r="A18" s="20" t="s">
        <v>33</v>
      </c>
      <c r="B18" s="20" t="str">
        <f>_xlfn.XLOOKUP(A18,Sheet3!A18:A2352,Sheet3!B18:B2352)</f>
        <v xml:space="preserve"> Ms</v>
      </c>
      <c r="C18" s="20" t="str">
        <f>_xlfn.XLOOKUP(A18,Sheet3!A18:A2352,Sheet3!C18:C2352)</f>
        <v>Cronin</v>
      </c>
      <c r="D18" s="20" t="str">
        <f>_xlfn.XLOOKUP(A18,Sheet3!A18:A2352,Sheet3!D18:D2352)</f>
        <v xml:space="preserve">  Jennifer A.</v>
      </c>
      <c r="E18" s="46">
        <f>_xlfn.XLOOKUP(A18,Sheet1!$A$2:$A$2336,Sheet1!$B$2:$B$2336)</f>
        <v>33.799999999999997</v>
      </c>
      <c r="F18" s="20">
        <f>_xlfn.XLOOKUP(Table4[[#This Row],[Customer ID]],Sheet1!A18:A2352,Sheet1!C18:C2352)</f>
        <v>7.67</v>
      </c>
      <c r="G18" s="20" t="str">
        <f>_xlfn.XLOOKUP(Table4[[#This Row],[Customer ID]],Sheet1!A18:A2352,Sheet1!D18:D2352)</f>
        <v>No</v>
      </c>
      <c r="H18" s="20" t="str">
        <f>_xlfn.XLOOKUP(Table4[[#This Row],[Customer ID]],Sheet1!A18:A2352,Sheet1!E18:E2352)</f>
        <v>No</v>
      </c>
      <c r="I18" s="20" t="str">
        <f>_xlfn.XLOOKUP(Table4[[#This Row],[Customer ID]],Sheet1!A18:A2352,Sheet1!F18:F2352)</f>
        <v>No</v>
      </c>
      <c r="J18" s="20">
        <f>_xlfn.XLOOKUP(Table4[[#This Row],[Customer ID]],Sheet1!A18:A2352,Sheet1!G18:G2352)</f>
        <v>3</v>
      </c>
      <c r="K18" s="20" t="str">
        <f>_xlfn.XLOOKUP(Table4[[#This Row],[Customer ID]],Sheet1!A18:A2352,Sheet1!H18:H2352)</f>
        <v>yes</v>
      </c>
      <c r="L18" s="20" t="str">
        <f>_xlfn.XLOOKUP(Table4[[#This Row],[Customer ID]],Sheet1!A18:A2352,Sheet1!I18:I2352)</f>
        <v>Obesity</v>
      </c>
      <c r="M18" s="20" t="str">
        <f>_xlfn.XLOOKUP(A18,Sheet1!A18:A2352,Sheet1!J18:J2352)</f>
        <v>Diabetes</v>
      </c>
      <c r="N18" s="48" t="str">
        <f>_xlfn.XLOOKUP(Table4[[#This Row],[Customer ID]],Table3[Customer ID],Table3[Date2])</f>
        <v>16-Nov-1958</v>
      </c>
      <c r="O18" s="20">
        <f>_xlfn.XLOOKUP(A18,Table3[Customer ID],Table3[Age])</f>
        <v>64</v>
      </c>
      <c r="P18" s="20">
        <f>_xlfn.XLOOKUP(A18,Table3[Customer ID],Table3[children])</f>
        <v>1</v>
      </c>
      <c r="Q18" s="47">
        <f>_xlfn.XLOOKUP(A18,Table3[Customer ID],Table3[charges])</f>
        <v>47928.03</v>
      </c>
      <c r="R18" s="20" t="str">
        <f>_xlfn.XLOOKUP(A18,Table3[Customer ID],Table3[Hospital tier])</f>
        <v>tier - 2</v>
      </c>
      <c r="S18" s="20" t="str">
        <f>_xlfn.XLOOKUP(A18,Table3[Customer ID],Table3[City tier])</f>
        <v>tier - 3</v>
      </c>
      <c r="T18" s="20" t="str">
        <f>_xlfn.XLOOKUP(A18,Table3[Customer ID],Table3[State ID])</f>
        <v>R1011</v>
      </c>
    </row>
    <row r="19" spans="1:20" x14ac:dyDescent="0.3">
      <c r="A19" s="20" t="s">
        <v>34</v>
      </c>
      <c r="B19" s="20" t="str">
        <f>_xlfn.XLOOKUP(A19,Sheet3!A19:A2353,Sheet3!B19:B2353)</f>
        <v xml:space="preserve"> Ms</v>
      </c>
      <c r="C19" s="20" t="str">
        <f>_xlfn.XLOOKUP(A19,Sheet3!A19:A2353,Sheet3!C19:C2353)</f>
        <v>Noordstar</v>
      </c>
      <c r="D19" s="20" t="str">
        <f>_xlfn.XLOOKUP(A19,Sheet3!A19:A2353,Sheet3!D19:D2353)</f>
        <v xml:space="preserve">  Christina M.</v>
      </c>
      <c r="E19" s="46">
        <f>_xlfn.XLOOKUP(A19,Sheet1!$A$2:$A$2336,Sheet1!$B$2:$B$2336)</f>
        <v>36.765000000000001</v>
      </c>
      <c r="F19" s="20">
        <f>_xlfn.XLOOKUP(Table4[[#This Row],[Customer ID]],Sheet1!A19:A2353,Sheet1!C19:C2353)</f>
        <v>7.29</v>
      </c>
      <c r="G19" s="20" t="str">
        <f>_xlfn.XLOOKUP(Table4[[#This Row],[Customer ID]],Sheet1!A19:A2353,Sheet1!D19:D2353)</f>
        <v>yes</v>
      </c>
      <c r="H19" s="20" t="str">
        <f>_xlfn.XLOOKUP(Table4[[#This Row],[Customer ID]],Sheet1!A19:A2353,Sheet1!E19:E2353)</f>
        <v>No</v>
      </c>
      <c r="I19" s="20" t="str">
        <f>_xlfn.XLOOKUP(Table4[[#This Row],[Customer ID]],Sheet1!A19:A2353,Sheet1!F19:F2353)</f>
        <v>Yes</v>
      </c>
      <c r="J19" s="20">
        <f>_xlfn.XLOOKUP(Table4[[#This Row],[Customer ID]],Sheet1!A19:A2353,Sheet1!G19:G2353)</f>
        <v>1</v>
      </c>
      <c r="K19" s="20" t="str">
        <f>_xlfn.XLOOKUP(Table4[[#This Row],[Customer ID]],Sheet1!A19:A2353,Sheet1!H19:H2353)</f>
        <v>yes</v>
      </c>
      <c r="L19" s="20" t="str">
        <f>_xlfn.XLOOKUP(Table4[[#This Row],[Customer ID]],Sheet1!A19:A2353,Sheet1!I19:I2353)</f>
        <v>Obesity</v>
      </c>
      <c r="M19" s="20" t="str">
        <f>_xlfn.XLOOKUP(A19,Sheet1!A19:A2353,Sheet1!J19:J2353)</f>
        <v>Diabetes</v>
      </c>
      <c r="N19" s="48" t="str">
        <f>_xlfn.XLOOKUP(Table4[[#This Row],[Customer ID]],Table3[Customer ID],Table3[Date2])</f>
        <v>5-Aug-1963</v>
      </c>
      <c r="O19" s="20">
        <f>_xlfn.XLOOKUP(A19,Table3[Customer ID],Table3[Age])</f>
        <v>59</v>
      </c>
      <c r="P19" s="20">
        <f>_xlfn.XLOOKUP(A19,Table3[Customer ID],Table3[children])</f>
        <v>1</v>
      </c>
      <c r="Q19" s="47">
        <f>_xlfn.XLOOKUP(A19,Table3[Customer ID],Table3[charges])</f>
        <v>47896.79</v>
      </c>
      <c r="R19" s="20" t="str">
        <f>_xlfn.XLOOKUP(A19,Table3[Customer ID],Table3[Hospital tier])</f>
        <v>tier - 1</v>
      </c>
      <c r="S19" s="20" t="str">
        <f>_xlfn.XLOOKUP(A19,Table3[Customer ID],Table3[City tier])</f>
        <v>tier - 3</v>
      </c>
      <c r="T19" s="20" t="str">
        <f>_xlfn.XLOOKUP(A19,Table3[Customer ID],Table3[State ID])</f>
        <v>R1024</v>
      </c>
    </row>
    <row r="20" spans="1:20" x14ac:dyDescent="0.3">
      <c r="A20" s="20" t="s">
        <v>35</v>
      </c>
      <c r="B20" s="20" t="str">
        <f>_xlfn.XLOOKUP(A20,Sheet3!A20:A2354,Sheet3!B20:B2354)</f>
        <v xml:space="preserve"> Mr</v>
      </c>
      <c r="C20" s="20" t="str">
        <f>_xlfn.XLOOKUP(A20,Sheet3!A20:A2354,Sheet3!C20:C2354)</f>
        <v>Boudalia</v>
      </c>
      <c r="D20" s="20" t="str">
        <f>_xlfn.XLOOKUP(A20,Sheet3!A20:A2354,Sheet3!D20:D2354)</f>
        <v xml:space="preserve">  Said Sr.</v>
      </c>
      <c r="E20" s="46">
        <f>_xlfn.XLOOKUP(A20,Sheet1!$A$2:$A$2336,Sheet1!$B$2:$B$2336)</f>
        <v>36.954999999999998</v>
      </c>
      <c r="F20" s="20">
        <f>_xlfn.XLOOKUP(Table4[[#This Row],[Customer ID]],Sheet1!A20:A2354,Sheet1!C20:C2354)</f>
        <v>4.72</v>
      </c>
      <c r="G20" s="20" t="str">
        <f>_xlfn.XLOOKUP(Table4[[#This Row],[Customer ID]],Sheet1!A20:A2354,Sheet1!D20:D2354)</f>
        <v>yes</v>
      </c>
      <c r="H20" s="20" t="str">
        <f>_xlfn.XLOOKUP(Table4[[#This Row],[Customer ID]],Sheet1!A20:A2354,Sheet1!E20:E2354)</f>
        <v>No</v>
      </c>
      <c r="I20" s="20" t="str">
        <f>_xlfn.XLOOKUP(Table4[[#This Row],[Customer ID]],Sheet1!A20:A2354,Sheet1!F20:F2354)</f>
        <v>No</v>
      </c>
      <c r="J20" s="20">
        <f>_xlfn.XLOOKUP(Table4[[#This Row],[Customer ID]],Sheet1!A20:A2354,Sheet1!G20:G2354)</f>
        <v>1</v>
      </c>
      <c r="K20" s="20" t="str">
        <f>_xlfn.XLOOKUP(Table4[[#This Row],[Customer ID]],Sheet1!A20:A2354,Sheet1!H20:H2354)</f>
        <v>yes</v>
      </c>
      <c r="L20" s="20" t="str">
        <f>_xlfn.XLOOKUP(Table4[[#This Row],[Customer ID]],Sheet1!A20:A2354,Sheet1!I20:I2354)</f>
        <v>Obesity</v>
      </c>
      <c r="M20" s="20" t="str">
        <f>_xlfn.XLOOKUP(A20,Sheet1!A20:A2354,Sheet1!J20:J2354)</f>
        <v>Normal</v>
      </c>
      <c r="N20" s="48" t="str">
        <f>_xlfn.XLOOKUP(Table4[[#This Row],[Customer ID]],Table3[Customer ID],Table3[Date2])</f>
        <v>7-Nov-1964</v>
      </c>
      <c r="O20" s="20">
        <f>_xlfn.XLOOKUP(A20,Table3[Customer ID],Table3[Age])</f>
        <v>58</v>
      </c>
      <c r="P20" s="20">
        <f>_xlfn.XLOOKUP(A20,Table3[Customer ID],Table3[children])</f>
        <v>2</v>
      </c>
      <c r="Q20" s="47">
        <f>_xlfn.XLOOKUP(A20,Table3[Customer ID],Table3[charges])</f>
        <v>47496.49</v>
      </c>
      <c r="R20" s="20" t="str">
        <f>_xlfn.XLOOKUP(A20,Table3[Customer ID],Table3[Hospital tier])</f>
        <v>tier - 1</v>
      </c>
      <c r="S20" s="20" t="str">
        <f>_xlfn.XLOOKUP(A20,Table3[Customer ID],Table3[City tier])</f>
        <v>tier - 3</v>
      </c>
      <c r="T20" s="20" t="str">
        <f>_xlfn.XLOOKUP(A20,Table3[Customer ID],Table3[State ID])</f>
        <v>R1012</v>
      </c>
    </row>
    <row r="21" spans="1:20" x14ac:dyDescent="0.3">
      <c r="A21" s="20" t="s">
        <v>36</v>
      </c>
      <c r="B21" s="20" t="str">
        <f>_xlfn.XLOOKUP(A21,Sheet3!A21:A2355,Sheet3!B21:B2355)</f>
        <v xml:space="preserve"> Mr</v>
      </c>
      <c r="C21" s="20" t="str">
        <f>_xlfn.XLOOKUP(A21,Sheet3!A21:A2355,Sheet3!C21:C2355)</f>
        <v>Flor</v>
      </c>
      <c r="D21" s="20" t="str">
        <f>_xlfn.XLOOKUP(A21,Sheet3!A21:A2355,Sheet3!D21:D2355)</f>
        <v xml:space="preserve">  John</v>
      </c>
      <c r="E21" s="46">
        <f>_xlfn.XLOOKUP(A21,Sheet1!$A$2:$A$2336,Sheet1!$B$2:$B$2336)</f>
        <v>42.9</v>
      </c>
      <c r="F21" s="20">
        <f>_xlfn.XLOOKUP(Table4[[#This Row],[Customer ID]],Sheet1!A21:A2355,Sheet1!C21:C2355)</f>
        <v>11.41</v>
      </c>
      <c r="G21" s="20" t="str">
        <f>_xlfn.XLOOKUP(Table4[[#This Row],[Customer ID]],Sheet1!A21:A2355,Sheet1!D21:D2355)</f>
        <v>No</v>
      </c>
      <c r="H21" s="20" t="str">
        <f>_xlfn.XLOOKUP(Table4[[#This Row],[Customer ID]],Sheet1!A21:A2355,Sheet1!E21:E2355)</f>
        <v>No</v>
      </c>
      <c r="I21" s="20" t="str">
        <f>_xlfn.XLOOKUP(Table4[[#This Row],[Customer ID]],Sheet1!A21:A2355,Sheet1!F21:F2355)</f>
        <v>No</v>
      </c>
      <c r="J21" s="20">
        <f>_xlfn.XLOOKUP(Table4[[#This Row],[Customer ID]],Sheet1!A21:A2355,Sheet1!G21:G2355)</f>
        <v>0</v>
      </c>
      <c r="K21" s="20" t="str">
        <f>_xlfn.XLOOKUP(Table4[[#This Row],[Customer ID]],Sheet1!A21:A2355,Sheet1!H21:H2355)</f>
        <v>yes</v>
      </c>
      <c r="L21" s="20" t="str">
        <f>_xlfn.XLOOKUP(Table4[[#This Row],[Customer ID]],Sheet1!A21:A2355,Sheet1!I21:I2355)</f>
        <v>Obesity</v>
      </c>
      <c r="M21" s="20" t="str">
        <f>_xlfn.XLOOKUP(A21,Sheet1!A21:A2355,Sheet1!J21:J2355)</f>
        <v>Diabetes</v>
      </c>
      <c r="N21" s="48" t="str">
        <f>_xlfn.XLOOKUP(Table4[[#This Row],[Customer ID]],Table3[Customer ID],Table3[Date2])</f>
        <v>27-Sep-1971</v>
      </c>
      <c r="O21" s="20">
        <f>_xlfn.XLOOKUP(A21,Table3[Customer ID],Table3[Age])</f>
        <v>51</v>
      </c>
      <c r="P21" s="20">
        <f>_xlfn.XLOOKUP(A21,Table3[Customer ID],Table3[children])</f>
        <v>2</v>
      </c>
      <c r="Q21" s="47">
        <f>_xlfn.XLOOKUP(A21,Table3[Customer ID],Table3[charges])</f>
        <v>47462.89</v>
      </c>
      <c r="R21" s="20" t="str">
        <f>_xlfn.XLOOKUP(A21,Table3[Customer ID],Table3[Hospital tier])</f>
        <v>tier - 1</v>
      </c>
      <c r="S21" s="20" t="str">
        <f>_xlfn.XLOOKUP(A21,Table3[Customer ID],Table3[City tier])</f>
        <v>tier - 2</v>
      </c>
      <c r="T21" s="20" t="str">
        <f>_xlfn.XLOOKUP(A21,Table3[Customer ID],Table3[State ID])</f>
        <v>R1013</v>
      </c>
    </row>
    <row r="22" spans="1:20" x14ac:dyDescent="0.3">
      <c r="A22" s="20" t="s">
        <v>37</v>
      </c>
      <c r="B22" s="20" t="str">
        <f>_xlfn.XLOOKUP(A22,Sheet3!A22:A2356,Sheet3!B22:B2356)</f>
        <v xml:space="preserve"> Mr</v>
      </c>
      <c r="C22" s="20" t="str">
        <f>_xlfn.XLOOKUP(A22,Sheet3!A22:A2356,Sheet3!C22:C2356)</f>
        <v>Fennon</v>
      </c>
      <c r="D22" s="20" t="str">
        <f>_xlfn.XLOOKUP(A22,Sheet3!A22:A2356,Sheet3!D22:D2356)</f>
        <v xml:space="preserve">  Myles</v>
      </c>
      <c r="E22" s="46">
        <f>_xlfn.XLOOKUP(A22,Sheet1!$A$2:$A$2336,Sheet1!$B$2:$B$2336)</f>
        <v>36.299999999999997</v>
      </c>
      <c r="F22" s="20">
        <f>_xlfn.XLOOKUP(Table4[[#This Row],[Customer ID]],Sheet1!A22:A2356,Sheet1!C22:C2356)</f>
        <v>11.5</v>
      </c>
      <c r="G22" s="20" t="str">
        <f>_xlfn.XLOOKUP(Table4[[#This Row],[Customer ID]],Sheet1!A22:A2356,Sheet1!D22:D2356)</f>
        <v>yes</v>
      </c>
      <c r="H22" s="20" t="str">
        <f>_xlfn.XLOOKUP(Table4[[#This Row],[Customer ID]],Sheet1!A22:A2356,Sheet1!E22:E2356)</f>
        <v>No</v>
      </c>
      <c r="I22" s="20" t="str">
        <f>_xlfn.XLOOKUP(Table4[[#This Row],[Customer ID]],Sheet1!A22:A2356,Sheet1!F22:F2356)</f>
        <v>No</v>
      </c>
      <c r="J22" s="20">
        <f>_xlfn.XLOOKUP(Table4[[#This Row],[Customer ID]],Sheet1!A22:A2356,Sheet1!G22:G2356)</f>
        <v>2</v>
      </c>
      <c r="K22" s="20" t="str">
        <f>_xlfn.XLOOKUP(Table4[[#This Row],[Customer ID]],Sheet1!A22:A2356,Sheet1!H22:H2356)</f>
        <v>yes</v>
      </c>
      <c r="L22" s="20" t="str">
        <f>_xlfn.XLOOKUP(Table4[[#This Row],[Customer ID]],Sheet1!A22:A2356,Sheet1!I22:I2356)</f>
        <v>Obesity</v>
      </c>
      <c r="M22" s="20" t="str">
        <f>_xlfn.XLOOKUP(A22,Sheet1!A22:A2356,Sheet1!J22:J2356)</f>
        <v>Diabetes</v>
      </c>
      <c r="N22" s="48" t="str">
        <f>_xlfn.XLOOKUP(Table4[[#This Row],[Customer ID]],Table3[Customer ID],Table3[Date2])</f>
        <v>13-Jun-1961</v>
      </c>
      <c r="O22" s="20">
        <f>_xlfn.XLOOKUP(A22,Table3[Customer ID],Table3[Age])</f>
        <v>61</v>
      </c>
      <c r="P22" s="20">
        <f>_xlfn.XLOOKUP(A22,Table3[Customer ID],Table3[children])</f>
        <v>1</v>
      </c>
      <c r="Q22" s="47">
        <f>_xlfn.XLOOKUP(A22,Table3[Customer ID],Table3[charges])</f>
        <v>47403.88</v>
      </c>
      <c r="R22" s="20" t="str">
        <f>_xlfn.XLOOKUP(A22,Table3[Customer ID],Table3[Hospital tier])</f>
        <v>tier - 1</v>
      </c>
      <c r="S22" s="20" t="str">
        <f>_xlfn.XLOOKUP(A22,Table3[Customer ID],Table3[City tier])</f>
        <v>tier - 3</v>
      </c>
      <c r="T22" s="20" t="str">
        <f>_xlfn.XLOOKUP(A22,Table3[Customer ID],Table3[State ID])</f>
        <v>R1011</v>
      </c>
    </row>
    <row r="23" spans="1:20" x14ac:dyDescent="0.3">
      <c r="A23" s="20" t="s">
        <v>38</v>
      </c>
      <c r="B23" s="20" t="str">
        <f>_xlfn.XLOOKUP(A23,Sheet3!A23:A2357,Sheet3!B23:B2357)</f>
        <v xml:space="preserve"> Ms</v>
      </c>
      <c r="C23" s="20" t="str">
        <f>_xlfn.XLOOKUP(A23,Sheet3!A23:A2357,Sheet3!C23:C2357)</f>
        <v>Hribar</v>
      </c>
      <c r="D23" s="20" t="str">
        <f>_xlfn.XLOOKUP(A23,Sheet3!A23:A2357,Sheet3!D23:D2357)</f>
        <v xml:space="preserve">  Madelyn C</v>
      </c>
      <c r="E23" s="46">
        <f>_xlfn.XLOOKUP(A23,Sheet1!$A$2:$A$2336,Sheet1!$B$2:$B$2336)</f>
        <v>32.200000000000003</v>
      </c>
      <c r="F23" s="20">
        <f>_xlfn.XLOOKUP(Table4[[#This Row],[Customer ID]],Sheet1!A23:A2357,Sheet1!C23:C2357)</f>
        <v>6.22</v>
      </c>
      <c r="G23" s="20" t="str">
        <f>_xlfn.XLOOKUP(Table4[[#This Row],[Customer ID]],Sheet1!A23:A2357,Sheet1!D23:D2357)</f>
        <v>yes</v>
      </c>
      <c r="H23" s="20" t="str">
        <f>_xlfn.XLOOKUP(Table4[[#This Row],[Customer ID]],Sheet1!A23:A2357,Sheet1!E23:E2357)</f>
        <v>No</v>
      </c>
      <c r="I23" s="20" t="str">
        <f>_xlfn.XLOOKUP(Table4[[#This Row],[Customer ID]],Sheet1!A23:A2357,Sheet1!F23:F2357)</f>
        <v>No</v>
      </c>
      <c r="J23" s="20">
        <f>_xlfn.XLOOKUP(Table4[[#This Row],[Customer ID]],Sheet1!A23:A2357,Sheet1!G23:G2357)</f>
        <v>2</v>
      </c>
      <c r="K23" s="20" t="str">
        <f>_xlfn.XLOOKUP(Table4[[#This Row],[Customer ID]],Sheet1!A23:A2357,Sheet1!H23:H2357)</f>
        <v>yes</v>
      </c>
      <c r="L23" s="20" t="str">
        <f>_xlfn.XLOOKUP(Table4[[#This Row],[Customer ID]],Sheet1!A23:A2357,Sheet1!I23:I2357)</f>
        <v>Obesity</v>
      </c>
      <c r="M23" s="20" t="str">
        <f>_xlfn.XLOOKUP(A23,Sheet1!A23:A2357,Sheet1!J23:J2357)</f>
        <v>Prediabetes</v>
      </c>
      <c r="N23" s="48" t="str">
        <f>_xlfn.XLOOKUP(Table4[[#This Row],[Customer ID]],Table3[Customer ID],Table3[Date2])</f>
        <v>4-Oct-1959</v>
      </c>
      <c r="O23" s="20">
        <f>_xlfn.XLOOKUP(A23,Table3[Customer ID],Table3[Age])</f>
        <v>63</v>
      </c>
      <c r="P23" s="20">
        <f>_xlfn.XLOOKUP(A23,Table3[Customer ID],Table3[children])</f>
        <v>2</v>
      </c>
      <c r="Q23" s="47">
        <f>_xlfn.XLOOKUP(A23,Table3[Customer ID],Table3[charges])</f>
        <v>47305.31</v>
      </c>
      <c r="R23" s="20" t="str">
        <f>_xlfn.XLOOKUP(A23,Table3[Customer ID],Table3[Hospital tier])</f>
        <v>tier - 2</v>
      </c>
      <c r="S23" s="20" t="str">
        <f>_xlfn.XLOOKUP(A23,Table3[Customer ID],Table3[City tier])</f>
        <v>tier - 1</v>
      </c>
      <c r="T23" s="20" t="str">
        <f>_xlfn.XLOOKUP(A23,Table3[Customer ID],Table3[State ID])</f>
        <v>R1011</v>
      </c>
    </row>
    <row r="24" spans="1:20" x14ac:dyDescent="0.3">
      <c r="A24" s="20" t="s">
        <v>39</v>
      </c>
      <c r="B24" s="20" t="str">
        <f>_xlfn.XLOOKUP(A24,Sheet3!A24:A2358,Sheet3!B24:B2358)</f>
        <v xml:space="preserve"> Ms</v>
      </c>
      <c r="C24" s="20" t="str">
        <f>_xlfn.XLOOKUP(A24,Sheet3!A24:A2358,Sheet3!C24:C2358)</f>
        <v>Tassello</v>
      </c>
      <c r="D24" s="20" t="str">
        <f>_xlfn.XLOOKUP(A24,Sheet3!A24:A2358,Sheet3!D24:D2358)</f>
        <v xml:space="preserve">  Nicole</v>
      </c>
      <c r="E24" s="46">
        <f>_xlfn.XLOOKUP(A24,Sheet1!$A$2:$A$2336,Sheet1!$B$2:$B$2336)</f>
        <v>31.3</v>
      </c>
      <c r="F24" s="20">
        <f>_xlfn.XLOOKUP(Table4[[#This Row],[Customer ID]],Sheet1!A24:A2358,Sheet1!C24:C2358)</f>
        <v>11.38</v>
      </c>
      <c r="G24" s="20" t="str">
        <f>_xlfn.XLOOKUP(Table4[[#This Row],[Customer ID]],Sheet1!A24:A2358,Sheet1!D24:D2358)</f>
        <v>No</v>
      </c>
      <c r="H24" s="20" t="str">
        <f>_xlfn.XLOOKUP(Table4[[#This Row],[Customer ID]],Sheet1!A24:A2358,Sheet1!E24:E2358)</f>
        <v>No</v>
      </c>
      <c r="I24" s="20" t="str">
        <f>_xlfn.XLOOKUP(Table4[[#This Row],[Customer ID]],Sheet1!A24:A2358,Sheet1!F24:F2358)</f>
        <v>No</v>
      </c>
      <c r="J24" s="20">
        <f>_xlfn.XLOOKUP(Table4[[#This Row],[Customer ID]],Sheet1!A24:A2358,Sheet1!G24:G2358)</f>
        <v>3</v>
      </c>
      <c r="K24" s="20" t="str">
        <f>_xlfn.XLOOKUP(Table4[[#This Row],[Customer ID]],Sheet1!A24:A2358,Sheet1!H24:H2358)</f>
        <v>yes</v>
      </c>
      <c r="L24" s="20" t="str">
        <f>_xlfn.XLOOKUP(Table4[[#This Row],[Customer ID]],Sheet1!A24:A2358,Sheet1!I24:I2358)</f>
        <v>Obesity</v>
      </c>
      <c r="M24" s="20" t="str">
        <f>_xlfn.XLOOKUP(A24,Sheet1!A24:A2358,Sheet1!J24:J2358)</f>
        <v>Diabetes</v>
      </c>
      <c r="N24" s="48" t="str">
        <f>_xlfn.XLOOKUP(Table4[[#This Row],[Customer ID]],Table3[Customer ID],Table3[Date2])</f>
        <v>3-Sep-1958</v>
      </c>
      <c r="O24" s="20">
        <f>_xlfn.XLOOKUP(A24,Table3[Customer ID],Table3[Age])</f>
        <v>64</v>
      </c>
      <c r="P24" s="20">
        <f>_xlfn.XLOOKUP(A24,Table3[Customer ID],Table3[children])</f>
        <v>2</v>
      </c>
      <c r="Q24" s="47">
        <f>_xlfn.XLOOKUP(A24,Table3[Customer ID],Table3[charges])</f>
        <v>47291.06</v>
      </c>
      <c r="R24" s="20" t="str">
        <f>_xlfn.XLOOKUP(A24,Table3[Customer ID],Table3[Hospital tier])</f>
        <v>tier - 2</v>
      </c>
      <c r="S24" s="20" t="str">
        <f>_xlfn.XLOOKUP(A24,Table3[Customer ID],Table3[City tier])</f>
        <v>tier - 1</v>
      </c>
      <c r="T24" s="20" t="str">
        <f>_xlfn.XLOOKUP(A24,Table3[Customer ID],Table3[State ID])</f>
        <v>R1011</v>
      </c>
    </row>
    <row r="25" spans="1:20" x14ac:dyDescent="0.3">
      <c r="A25" s="20" t="s">
        <v>40</v>
      </c>
      <c r="B25" s="20" t="str">
        <f>_xlfn.XLOOKUP(A25,Sheet3!A25:A2359,Sheet3!B25:B2359)</f>
        <v xml:space="preserve"> Mr</v>
      </c>
      <c r="C25" s="20" t="str">
        <f>_xlfn.XLOOKUP(A25,Sheet3!A25:A2359,Sheet3!C25:C2359)</f>
        <v>Mauricette</v>
      </c>
      <c r="D25" s="20" t="str">
        <f>_xlfn.XLOOKUP(A25,Sheet3!A25:A2359,Sheet3!D25:D2359)</f>
        <v xml:space="preserve">  Eric A.</v>
      </c>
      <c r="E25" s="46">
        <f>_xlfn.XLOOKUP(A25,Sheet1!$A$2:$A$2336,Sheet1!$B$2:$B$2336)</f>
        <v>41.8</v>
      </c>
      <c r="F25" s="20">
        <f>_xlfn.XLOOKUP(Table4[[#This Row],[Customer ID]],Sheet1!A25:A2359,Sheet1!C25:C2359)</f>
        <v>7.89</v>
      </c>
      <c r="G25" s="20" t="str">
        <f>_xlfn.XLOOKUP(Table4[[#This Row],[Customer ID]],Sheet1!A25:A2359,Sheet1!D25:D2359)</f>
        <v>yes</v>
      </c>
      <c r="H25" s="20" t="str">
        <f>_xlfn.XLOOKUP(Table4[[#This Row],[Customer ID]],Sheet1!A25:A2359,Sheet1!E25:E2359)</f>
        <v>No</v>
      </c>
      <c r="I25" s="20" t="str">
        <f>_xlfn.XLOOKUP(Table4[[#This Row],[Customer ID]],Sheet1!A25:A2359,Sheet1!F25:F2359)</f>
        <v>No</v>
      </c>
      <c r="J25" s="20">
        <f>_xlfn.XLOOKUP(Table4[[#This Row],[Customer ID]],Sheet1!A25:A2359,Sheet1!G25:G2359)</f>
        <v>2</v>
      </c>
      <c r="K25" s="20" t="str">
        <f>_xlfn.XLOOKUP(Table4[[#This Row],[Customer ID]],Sheet1!A25:A2359,Sheet1!H25:H2359)</f>
        <v>yes</v>
      </c>
      <c r="L25" s="20" t="str">
        <f>_xlfn.XLOOKUP(Table4[[#This Row],[Customer ID]],Sheet1!A25:A2359,Sheet1!I25:I2359)</f>
        <v>Obesity</v>
      </c>
      <c r="M25" s="20" t="str">
        <f>_xlfn.XLOOKUP(A25,Sheet1!A25:A2359,Sheet1!J25:J2359)</f>
        <v>Diabetes</v>
      </c>
      <c r="N25" s="48" t="str">
        <f>_xlfn.XLOOKUP(Table4[[#This Row],[Customer ID]],Table3[Customer ID],Table3[Date2])</f>
        <v>28-Dec-1970</v>
      </c>
      <c r="O25" s="20">
        <f>_xlfn.XLOOKUP(A25,Table3[Customer ID],Table3[Age])</f>
        <v>52</v>
      </c>
      <c r="P25" s="20">
        <f>_xlfn.XLOOKUP(A25,Table3[Customer ID],Table3[children])</f>
        <v>2</v>
      </c>
      <c r="Q25" s="47">
        <f>_xlfn.XLOOKUP(A25,Table3[Customer ID],Table3[charges])</f>
        <v>47269.85</v>
      </c>
      <c r="R25" s="20" t="str">
        <f>_xlfn.XLOOKUP(A25,Table3[Customer ID],Table3[Hospital tier])</f>
        <v>tier - 1</v>
      </c>
      <c r="S25" s="20" t="str">
        <f>_xlfn.XLOOKUP(A25,Table3[Customer ID],Table3[City tier])</f>
        <v>tier - 2</v>
      </c>
      <c r="T25" s="20" t="str">
        <f>_xlfn.XLOOKUP(A25,Table3[Customer ID],Table3[State ID])</f>
        <v>R1013</v>
      </c>
    </row>
    <row r="26" spans="1:20" x14ac:dyDescent="0.3">
      <c r="A26" s="20" t="s">
        <v>41</v>
      </c>
      <c r="B26" s="20" t="str">
        <f>_xlfn.XLOOKUP(A26,Sheet3!A26:A2360,Sheet3!B26:B2360)</f>
        <v xml:space="preserve"> Mr</v>
      </c>
      <c r="C26" s="20" t="str">
        <f>_xlfn.XLOOKUP(A26,Sheet3!A26:A2360,Sheet3!C26:C2360)</f>
        <v>Garcia</v>
      </c>
      <c r="D26" s="20" t="str">
        <f>_xlfn.XLOOKUP(A26,Sheet3!A26:A2360,Sheet3!D26:D2360)</f>
        <v xml:space="preserve">  Emiliano I.</v>
      </c>
      <c r="E26" s="46">
        <f>_xlfn.XLOOKUP(A26,Sheet1!$A$2:$A$2336,Sheet1!$B$2:$B$2336)</f>
        <v>35.090000000000003</v>
      </c>
      <c r="F26" s="20">
        <f>_xlfn.XLOOKUP(Table4[[#This Row],[Customer ID]],Sheet1!A26:A2360,Sheet1!C26:C2360)</f>
        <v>4.38</v>
      </c>
      <c r="G26" s="20" t="str">
        <f>_xlfn.XLOOKUP(Table4[[#This Row],[Customer ID]],Sheet1!A26:A2360,Sheet1!D26:D2360)</f>
        <v>yes</v>
      </c>
      <c r="H26" s="20" t="str">
        <f>_xlfn.XLOOKUP(Table4[[#This Row],[Customer ID]],Sheet1!A26:A2360,Sheet1!E26:E2360)</f>
        <v>No</v>
      </c>
      <c r="I26" s="20" t="str">
        <f>_xlfn.XLOOKUP(Table4[[#This Row],[Customer ID]],Sheet1!A26:A2360,Sheet1!F26:F2360)</f>
        <v>No</v>
      </c>
      <c r="J26" s="20">
        <f>_xlfn.XLOOKUP(Table4[[#This Row],[Customer ID]],Sheet1!A26:A2360,Sheet1!G26:G2360)</f>
        <v>2</v>
      </c>
      <c r="K26" s="20" t="str">
        <f>_xlfn.XLOOKUP(Table4[[#This Row],[Customer ID]],Sheet1!A26:A2360,Sheet1!H26:H2360)</f>
        <v>yes</v>
      </c>
      <c r="L26" s="20" t="str">
        <f>_xlfn.XLOOKUP(Table4[[#This Row],[Customer ID]],Sheet1!A26:A2360,Sheet1!I26:I2360)</f>
        <v>Obesity</v>
      </c>
      <c r="M26" s="20" t="str">
        <f>_xlfn.XLOOKUP(A26,Sheet1!A26:A2360,Sheet1!J26:J2360)</f>
        <v>Normal</v>
      </c>
      <c r="N26" s="48" t="str">
        <f>_xlfn.XLOOKUP(Table4[[#This Row],[Customer ID]],Table3[Customer ID],Table3[Date2])</f>
        <v>14-Jul-1959</v>
      </c>
      <c r="O26" s="20">
        <f>_xlfn.XLOOKUP(A26,Table3[Customer ID],Table3[Age])</f>
        <v>63</v>
      </c>
      <c r="P26" s="20">
        <f>_xlfn.XLOOKUP(A26,Table3[Customer ID],Table3[children])</f>
        <v>0</v>
      </c>
      <c r="Q26" s="47">
        <f>_xlfn.XLOOKUP(A26,Table3[Customer ID],Table3[charges])</f>
        <v>47055.53</v>
      </c>
      <c r="R26" s="20" t="str">
        <f>_xlfn.XLOOKUP(A26,Table3[Customer ID],Table3[Hospital tier])</f>
        <v>tier - 2</v>
      </c>
      <c r="S26" s="20" t="str">
        <f>_xlfn.XLOOKUP(A26,Table3[Customer ID],Table3[City tier])</f>
        <v>tier - 1</v>
      </c>
      <c r="T26" s="20" t="str">
        <f>_xlfn.XLOOKUP(A26,Table3[Customer ID],Table3[State ID])</f>
        <v>R1013</v>
      </c>
    </row>
    <row r="27" spans="1:20" x14ac:dyDescent="0.3">
      <c r="A27" s="20" t="s">
        <v>42</v>
      </c>
      <c r="B27" s="20" t="str">
        <f>_xlfn.XLOOKUP(A27,Sheet3!A27:A2361,Sheet3!B27:B2361)</f>
        <v xml:space="preserve"> Mr</v>
      </c>
      <c r="C27" s="20" t="str">
        <f>_xlfn.XLOOKUP(A27,Sheet3!A27:A2361,Sheet3!C27:C2361)</f>
        <v>Airoldi</v>
      </c>
      <c r="D27" s="20" t="str">
        <f>_xlfn.XLOOKUP(A27,Sheet3!A27:A2361,Sheet3!D27:D2361)</f>
        <v xml:space="preserve">  Adam</v>
      </c>
      <c r="E27" s="46">
        <f>_xlfn.XLOOKUP(A27,Sheet1!$A$2:$A$2336,Sheet1!$B$2:$B$2336)</f>
        <v>33.880000000000003</v>
      </c>
      <c r="F27" s="20">
        <f>_xlfn.XLOOKUP(Table4[[#This Row],[Customer ID]],Sheet1!A27:A2361,Sheet1!C27:C2361)</f>
        <v>7.01</v>
      </c>
      <c r="G27" s="20" t="str">
        <f>_xlfn.XLOOKUP(Table4[[#This Row],[Customer ID]],Sheet1!A27:A2361,Sheet1!D27:D2361)</f>
        <v>No</v>
      </c>
      <c r="H27" s="20" t="str">
        <f>_xlfn.XLOOKUP(Table4[[#This Row],[Customer ID]],Sheet1!A27:A2361,Sheet1!E27:E2361)</f>
        <v>No</v>
      </c>
      <c r="I27" s="20" t="str">
        <f>_xlfn.XLOOKUP(Table4[[#This Row],[Customer ID]],Sheet1!A27:A2361,Sheet1!F27:F2361)</f>
        <v>No</v>
      </c>
      <c r="J27" s="20">
        <f>_xlfn.XLOOKUP(Table4[[#This Row],[Customer ID]],Sheet1!A27:A2361,Sheet1!G27:G2361)</f>
        <v>3</v>
      </c>
      <c r="K27" s="20" t="str">
        <f>_xlfn.XLOOKUP(Table4[[#This Row],[Customer ID]],Sheet1!A27:A2361,Sheet1!H27:H2361)</f>
        <v>yes</v>
      </c>
      <c r="L27" s="20" t="str">
        <f>_xlfn.XLOOKUP(Table4[[#This Row],[Customer ID]],Sheet1!A27:A2361,Sheet1!I27:I2361)</f>
        <v>Obesity</v>
      </c>
      <c r="M27" s="20" t="str">
        <f>_xlfn.XLOOKUP(A27,Sheet1!A27:A2361,Sheet1!J27:J2361)</f>
        <v>Diabetes</v>
      </c>
      <c r="N27" s="48" t="str">
        <f>_xlfn.XLOOKUP(Table4[[#This Row],[Customer ID]],Table3[Customer ID],Table3[Date2])</f>
        <v>15-Sep-1958</v>
      </c>
      <c r="O27" s="20">
        <f>_xlfn.XLOOKUP(A27,Table3[Customer ID],Table3[Age])</f>
        <v>64</v>
      </c>
      <c r="P27" s="20">
        <f>_xlfn.XLOOKUP(A27,Table3[Customer ID],Table3[children])</f>
        <v>0</v>
      </c>
      <c r="Q27" s="47">
        <f>_xlfn.XLOOKUP(A27,Table3[Customer ID],Table3[charges])</f>
        <v>46889.26</v>
      </c>
      <c r="R27" s="20" t="str">
        <f>_xlfn.XLOOKUP(A27,Table3[Customer ID],Table3[Hospital tier])</f>
        <v>tier - 2</v>
      </c>
      <c r="S27" s="20" t="str">
        <f>_xlfn.XLOOKUP(A27,Table3[Customer ID],Table3[City tier])</f>
        <v>tier - 3</v>
      </c>
      <c r="T27" s="20" t="str">
        <f>_xlfn.XLOOKUP(A27,Table3[Customer ID],Table3[State ID])</f>
        <v>R1013</v>
      </c>
    </row>
    <row r="28" spans="1:20" x14ac:dyDescent="0.3">
      <c r="A28" s="20" t="s">
        <v>43</v>
      </c>
      <c r="B28" s="20" t="str">
        <f>_xlfn.XLOOKUP(A28,Sheet3!A28:A2362,Sheet3!B28:B2362)</f>
        <v xml:space="preserve"> Mr</v>
      </c>
      <c r="C28" s="20" t="str">
        <f>_xlfn.XLOOKUP(A28,Sheet3!A28:A2362,Sheet3!C28:C2362)</f>
        <v>Cater-Cyker</v>
      </c>
      <c r="D28" s="20" t="str">
        <f>_xlfn.XLOOKUP(A28,Sheet3!A28:A2362,Sheet3!D28:D2362)</f>
        <v xml:space="preserve">  Zach</v>
      </c>
      <c r="E28" s="46">
        <f>_xlfn.XLOOKUP(A28,Sheet1!$A$2:$A$2336,Sheet1!$B$2:$B$2336)</f>
        <v>30.875</v>
      </c>
      <c r="F28" s="20">
        <f>_xlfn.XLOOKUP(Table4[[#This Row],[Customer ID]],Sheet1!A28:A2362,Sheet1!C28:C2362)</f>
        <v>11.88</v>
      </c>
      <c r="G28" s="20" t="str">
        <f>_xlfn.XLOOKUP(Table4[[#This Row],[Customer ID]],Sheet1!A28:A2362,Sheet1!D28:D2362)</f>
        <v>No</v>
      </c>
      <c r="H28" s="20" t="str">
        <f>_xlfn.XLOOKUP(Table4[[#This Row],[Customer ID]],Sheet1!A28:A2362,Sheet1!E28:E2362)</f>
        <v>No</v>
      </c>
      <c r="I28" s="20" t="str">
        <f>_xlfn.XLOOKUP(Table4[[#This Row],[Customer ID]],Sheet1!A28:A2362,Sheet1!F28:F2362)</f>
        <v>No</v>
      </c>
      <c r="J28" s="20">
        <f>_xlfn.XLOOKUP(Table4[[#This Row],[Customer ID]],Sheet1!A28:A2362,Sheet1!G28:G2362)</f>
        <v>0</v>
      </c>
      <c r="K28" s="20" t="str">
        <f>_xlfn.XLOOKUP(Table4[[#This Row],[Customer ID]],Sheet1!A28:A2362,Sheet1!H28:H2362)</f>
        <v>yes</v>
      </c>
      <c r="L28" s="20" t="str">
        <f>_xlfn.XLOOKUP(Table4[[#This Row],[Customer ID]],Sheet1!A28:A2362,Sheet1!I28:I2362)</f>
        <v>Obesity</v>
      </c>
      <c r="M28" s="20" t="str">
        <f>_xlfn.XLOOKUP(A28,Sheet1!A28:A2362,Sheet1!J28:J2362)</f>
        <v>Diabetes</v>
      </c>
      <c r="N28" s="48" t="str">
        <f>_xlfn.XLOOKUP(Table4[[#This Row],[Customer ID]],Table3[Customer ID],Table3[Date2])</f>
        <v>17-Nov-1960</v>
      </c>
      <c r="O28" s="20">
        <f>_xlfn.XLOOKUP(A28,Table3[Customer ID],Table3[Age])</f>
        <v>62</v>
      </c>
      <c r="P28" s="20">
        <f>_xlfn.XLOOKUP(A28,Table3[Customer ID],Table3[children])</f>
        <v>3</v>
      </c>
      <c r="Q28" s="47">
        <f>_xlfn.XLOOKUP(A28,Table3[Customer ID],Table3[charges])</f>
        <v>46718.16</v>
      </c>
      <c r="R28" s="20" t="str">
        <f>_xlfn.XLOOKUP(A28,Table3[Customer ID],Table3[Hospital tier])</f>
        <v>tier - 1</v>
      </c>
      <c r="S28" s="20" t="str">
        <f>_xlfn.XLOOKUP(A28,Table3[Customer ID],Table3[City tier])</f>
        <v>tier - 1</v>
      </c>
      <c r="T28" s="20" t="str">
        <f>_xlfn.XLOOKUP(A28,Table3[Customer ID],Table3[State ID])</f>
        <v>R1012</v>
      </c>
    </row>
    <row r="29" spans="1:20" x14ac:dyDescent="0.3">
      <c r="A29" s="20" t="s">
        <v>44</v>
      </c>
      <c r="B29" s="20" t="str">
        <f>_xlfn.XLOOKUP(A29,Sheet3!A29:A2363,Sheet3!B29:B2363)</f>
        <v xml:space="preserve"> Ms</v>
      </c>
      <c r="C29" s="20" t="str">
        <f>_xlfn.XLOOKUP(A29,Sheet3!A29:A2363,Sheet3!C29:C2363)</f>
        <v>Hamm</v>
      </c>
      <c r="D29" s="20" t="str">
        <f>_xlfn.XLOOKUP(A29,Sheet3!A29:A2363,Sheet3!D29:D2363)</f>
        <v xml:space="preserve">  Stephanie W.</v>
      </c>
      <c r="E29" s="46">
        <f>_xlfn.XLOOKUP(A29,Sheet1!$A$2:$A$2336,Sheet1!$B$2:$B$2336)</f>
        <v>36.86</v>
      </c>
      <c r="F29" s="20">
        <f>_xlfn.XLOOKUP(Table4[[#This Row],[Customer ID]],Sheet1!A29:A2363,Sheet1!C29:C2363)</f>
        <v>5.19</v>
      </c>
      <c r="G29" s="20" t="str">
        <f>_xlfn.XLOOKUP(Table4[[#This Row],[Customer ID]],Sheet1!A29:A2363,Sheet1!D29:D2363)</f>
        <v>yes</v>
      </c>
      <c r="H29" s="20" t="str">
        <f>_xlfn.XLOOKUP(Table4[[#This Row],[Customer ID]],Sheet1!A29:A2363,Sheet1!E29:E2363)</f>
        <v>No</v>
      </c>
      <c r="I29" s="20" t="str">
        <f>_xlfn.XLOOKUP(Table4[[#This Row],[Customer ID]],Sheet1!A29:A2363,Sheet1!F29:F2363)</f>
        <v>Yes</v>
      </c>
      <c r="J29" s="20">
        <f>_xlfn.XLOOKUP(Table4[[#This Row],[Customer ID]],Sheet1!A29:A2363,Sheet1!G29:G2363)</f>
        <v>1</v>
      </c>
      <c r="K29" s="20" t="str">
        <f>_xlfn.XLOOKUP(Table4[[#This Row],[Customer ID]],Sheet1!A29:A2363,Sheet1!H29:H2363)</f>
        <v>yes</v>
      </c>
      <c r="L29" s="20" t="str">
        <f>_xlfn.XLOOKUP(Table4[[#This Row],[Customer ID]],Sheet1!A29:A2363,Sheet1!I29:I2363)</f>
        <v>Obesity</v>
      </c>
      <c r="M29" s="20" t="str">
        <f>_xlfn.XLOOKUP(A29,Sheet1!A29:A2363,Sheet1!J29:J2363)</f>
        <v>Normal</v>
      </c>
      <c r="N29" s="48" t="str">
        <f>_xlfn.XLOOKUP(Table4[[#This Row],[Customer ID]],Table3[Customer ID],Table3[Date2])</f>
        <v>23-Jun-1969</v>
      </c>
      <c r="O29" s="20">
        <f>_xlfn.XLOOKUP(A29,Table3[Customer ID],Table3[Age])</f>
        <v>53</v>
      </c>
      <c r="P29" s="20">
        <f>_xlfn.XLOOKUP(A29,Table3[Customer ID],Table3[children])</f>
        <v>3</v>
      </c>
      <c r="Q29" s="47">
        <f>_xlfn.XLOOKUP(A29,Table3[Customer ID],Table3[charges])</f>
        <v>46661.440000000002</v>
      </c>
      <c r="R29" s="20" t="str">
        <f>_xlfn.XLOOKUP(A29,Table3[Customer ID],Table3[Hospital tier])</f>
        <v>tier - 1</v>
      </c>
      <c r="S29" s="20" t="str">
        <f>_xlfn.XLOOKUP(A29,Table3[Customer ID],Table3[City tier])</f>
        <v>tier - 3</v>
      </c>
      <c r="T29" s="20" t="str">
        <f>_xlfn.XLOOKUP(A29,Table3[Customer ID],Table3[State ID])</f>
        <v>R1012</v>
      </c>
    </row>
    <row r="30" spans="1:20" x14ac:dyDescent="0.3">
      <c r="A30" s="20" t="s">
        <v>45</v>
      </c>
      <c r="B30" s="20" t="str">
        <f>_xlfn.XLOOKUP(A30,Sheet3!A30:A2364,Sheet3!B30:B2364)</f>
        <v xml:space="preserve"> Mr</v>
      </c>
      <c r="C30" s="20" t="str">
        <f>_xlfn.XLOOKUP(A30,Sheet3!A30:A2364,Sheet3!C30:C2364)</f>
        <v>Cox</v>
      </c>
      <c r="D30" s="20" t="str">
        <f>_xlfn.XLOOKUP(A30,Sheet3!A30:A2364,Sheet3!D30:D2364)</f>
        <v xml:space="preserve">  Stephen</v>
      </c>
      <c r="E30" s="46">
        <f>_xlfn.XLOOKUP(A30,Sheet1!$A$2:$A$2336,Sheet1!$B$2:$B$2336)</f>
        <v>35.86</v>
      </c>
      <c r="F30" s="20">
        <f>_xlfn.XLOOKUP(Table4[[#This Row],[Customer ID]],Sheet1!A30:A2364,Sheet1!C30:C2364)</f>
        <v>6.74</v>
      </c>
      <c r="G30" s="20" t="str">
        <f>_xlfn.XLOOKUP(Table4[[#This Row],[Customer ID]],Sheet1!A30:A2364,Sheet1!D30:D2364)</f>
        <v>yes</v>
      </c>
      <c r="H30" s="20" t="str">
        <f>_xlfn.XLOOKUP(Table4[[#This Row],[Customer ID]],Sheet1!A30:A2364,Sheet1!E30:E2364)</f>
        <v>No</v>
      </c>
      <c r="I30" s="20" t="str">
        <f>_xlfn.XLOOKUP(Table4[[#This Row],[Customer ID]],Sheet1!A30:A2364,Sheet1!F30:F2364)</f>
        <v>No</v>
      </c>
      <c r="J30" s="20">
        <f>_xlfn.XLOOKUP(Table4[[#This Row],[Customer ID]],Sheet1!A30:A2364,Sheet1!G30:G2364)</f>
        <v>2</v>
      </c>
      <c r="K30" s="20" t="str">
        <f>_xlfn.XLOOKUP(Table4[[#This Row],[Customer ID]],Sheet1!A30:A2364,Sheet1!H30:H2364)</f>
        <v>yes</v>
      </c>
      <c r="L30" s="20" t="str">
        <f>_xlfn.XLOOKUP(Table4[[#This Row],[Customer ID]],Sheet1!A30:A2364,Sheet1!I30:I2364)</f>
        <v>Obesity</v>
      </c>
      <c r="M30" s="20" t="str">
        <f>_xlfn.XLOOKUP(A30,Sheet1!A30:A2364,Sheet1!J30:J2364)</f>
        <v>Diabetes</v>
      </c>
      <c r="N30" s="48" t="str">
        <f>_xlfn.XLOOKUP(Table4[[#This Row],[Customer ID]],Table3[Customer ID],Table3[Date2])</f>
        <v>8-Aug-1961</v>
      </c>
      <c r="O30" s="20">
        <f>_xlfn.XLOOKUP(A30,Table3[Customer ID],Table3[Age])</f>
        <v>61</v>
      </c>
      <c r="P30" s="20">
        <f>_xlfn.XLOOKUP(A30,Table3[Customer ID],Table3[children])</f>
        <v>0</v>
      </c>
      <c r="Q30" s="47">
        <f>_xlfn.XLOOKUP(A30,Table3[Customer ID],Table3[charges])</f>
        <v>46599.11</v>
      </c>
      <c r="R30" s="20" t="str">
        <f>_xlfn.XLOOKUP(A30,Table3[Customer ID],Table3[Hospital tier])</f>
        <v>tier - 1</v>
      </c>
      <c r="S30" s="20" t="str">
        <f>_xlfn.XLOOKUP(A30,Table3[Customer ID],Table3[City tier])</f>
        <v>tier - 1</v>
      </c>
      <c r="T30" s="20" t="str">
        <f>_xlfn.XLOOKUP(A30,Table3[Customer ID],Table3[State ID])</f>
        <v>R1013</v>
      </c>
    </row>
    <row r="31" spans="1:20" x14ac:dyDescent="0.3">
      <c r="A31" s="20" t="s">
        <v>46</v>
      </c>
      <c r="B31" s="20" t="str">
        <f>_xlfn.XLOOKUP(A31,Sheet3!A31:A2365,Sheet3!B31:B2365)</f>
        <v xml:space="preserve"> Ms</v>
      </c>
      <c r="C31" s="20" t="str">
        <f>_xlfn.XLOOKUP(A31,Sheet3!A31:A2365,Sheet3!C31:C2365)</f>
        <v>Sachrajda</v>
      </c>
      <c r="D31" s="20" t="str">
        <f>_xlfn.XLOOKUP(A31,Sheet3!A31:A2365,Sheet3!D31:D2365)</f>
        <v xml:space="preserve">  Natalie</v>
      </c>
      <c r="E31" s="46">
        <f>_xlfn.XLOOKUP(A31,Sheet1!$A$2:$A$2336,Sheet1!$B$2:$B$2336)</f>
        <v>37.049999999999997</v>
      </c>
      <c r="F31" s="20">
        <f>_xlfn.XLOOKUP(Table4[[#This Row],[Customer ID]],Sheet1!A31:A2365,Sheet1!C31:C2365)</f>
        <v>8.44</v>
      </c>
      <c r="G31" s="20" t="str">
        <f>_xlfn.XLOOKUP(Table4[[#This Row],[Customer ID]],Sheet1!A31:A2365,Sheet1!D31:D2365)</f>
        <v>No</v>
      </c>
      <c r="H31" s="20" t="str">
        <f>_xlfn.XLOOKUP(Table4[[#This Row],[Customer ID]],Sheet1!A31:A2365,Sheet1!E31:E2365)</f>
        <v>No</v>
      </c>
      <c r="I31" s="20" t="str">
        <f>_xlfn.XLOOKUP(Table4[[#This Row],[Customer ID]],Sheet1!A31:A2365,Sheet1!F31:F2365)</f>
        <v>No</v>
      </c>
      <c r="J31" s="20">
        <f>_xlfn.XLOOKUP(Table4[[#This Row],[Customer ID]],Sheet1!A31:A2365,Sheet1!G31:G2365)</f>
        <v>0</v>
      </c>
      <c r="K31" s="20" t="str">
        <f>_xlfn.XLOOKUP(Table4[[#This Row],[Customer ID]],Sheet1!A31:A2365,Sheet1!H31:H2365)</f>
        <v>yes</v>
      </c>
      <c r="L31" s="20" t="str">
        <f>_xlfn.XLOOKUP(Table4[[#This Row],[Customer ID]],Sheet1!A31:A2365,Sheet1!I31:I2365)</f>
        <v>Obesity</v>
      </c>
      <c r="M31" s="20" t="str">
        <f>_xlfn.XLOOKUP(A31,Sheet1!A31:A2365,Sheet1!J31:J2365)</f>
        <v>Diabetes</v>
      </c>
      <c r="N31" s="48" t="str">
        <f>_xlfn.XLOOKUP(Table4[[#This Row],[Customer ID]],Table3[Customer ID],Table3[Date2])</f>
        <v>6-Dec-1971</v>
      </c>
      <c r="O31" s="20">
        <f>_xlfn.XLOOKUP(A31,Table3[Customer ID],Table3[Age])</f>
        <v>51</v>
      </c>
      <c r="P31" s="20">
        <f>_xlfn.XLOOKUP(A31,Table3[Customer ID],Table3[children])</f>
        <v>3</v>
      </c>
      <c r="Q31" s="47">
        <f>_xlfn.XLOOKUP(A31,Table3[Customer ID],Table3[charges])</f>
        <v>46255.11</v>
      </c>
      <c r="R31" s="20" t="str">
        <f>_xlfn.XLOOKUP(A31,Table3[Customer ID],Table3[Hospital tier])</f>
        <v>tier - 1</v>
      </c>
      <c r="S31" s="20" t="str">
        <f>_xlfn.XLOOKUP(A31,Table3[Customer ID],Table3[City tier])</f>
        <v>tier - 3</v>
      </c>
      <c r="T31" s="20" t="str">
        <f>_xlfn.XLOOKUP(A31,Table3[Customer ID],Table3[State ID])</f>
        <v>R1024</v>
      </c>
    </row>
    <row r="32" spans="1:20" x14ac:dyDescent="0.3">
      <c r="A32" s="20" t="s">
        <v>47</v>
      </c>
      <c r="B32" s="20" t="str">
        <f>_xlfn.XLOOKUP(A32,Sheet3!A32:A2366,Sheet3!B32:B2366)</f>
        <v xml:space="preserve"> Ms</v>
      </c>
      <c r="C32" s="20" t="str">
        <f>_xlfn.XLOOKUP(A32,Sheet3!A32:A2366,Sheet3!C32:C2366)</f>
        <v>Gareri</v>
      </c>
      <c r="D32" s="20" t="str">
        <f>_xlfn.XLOOKUP(A32,Sheet3!A32:A2366,Sheet3!D32:D2366)</f>
        <v xml:space="preserve">  Nicole J.</v>
      </c>
      <c r="E32" s="46">
        <f>_xlfn.XLOOKUP(A32,Sheet1!$A$2:$A$2336,Sheet1!$B$2:$B$2336)</f>
        <v>43.89</v>
      </c>
      <c r="F32" s="20">
        <f>_xlfn.XLOOKUP(Table4[[#This Row],[Customer ID]],Sheet1!A32:A2366,Sheet1!C32:C2366)</f>
        <v>8.7100000000000009</v>
      </c>
      <c r="G32" s="20" t="str">
        <f>_xlfn.XLOOKUP(Table4[[#This Row],[Customer ID]],Sheet1!A32:A2366,Sheet1!D32:D2366)</f>
        <v>No</v>
      </c>
      <c r="H32" s="20" t="str">
        <f>_xlfn.XLOOKUP(Table4[[#This Row],[Customer ID]],Sheet1!A32:A2366,Sheet1!E32:E2366)</f>
        <v>No</v>
      </c>
      <c r="I32" s="20" t="str">
        <f>_xlfn.XLOOKUP(Table4[[#This Row],[Customer ID]],Sheet1!A32:A2366,Sheet1!F32:F2366)</f>
        <v>No</v>
      </c>
      <c r="J32" s="20">
        <f>_xlfn.XLOOKUP(Table4[[#This Row],[Customer ID]],Sheet1!A32:A2366,Sheet1!G32:G2366)</f>
        <v>0</v>
      </c>
      <c r="K32" s="20" t="str">
        <f>_xlfn.XLOOKUP(Table4[[#This Row],[Customer ID]],Sheet1!A32:A2366,Sheet1!H32:H2366)</f>
        <v>yes</v>
      </c>
      <c r="L32" s="20" t="str">
        <f>_xlfn.XLOOKUP(Table4[[#This Row],[Customer ID]],Sheet1!A32:A2366,Sheet1!I32:I2366)</f>
        <v>Obesity</v>
      </c>
      <c r="M32" s="20" t="str">
        <f>_xlfn.XLOOKUP(A32,Sheet1!A32:A2366,Sheet1!J32:J2366)</f>
        <v>Diabetes</v>
      </c>
      <c r="N32" s="48" t="str">
        <f>_xlfn.XLOOKUP(Table4[[#This Row],[Customer ID]],Table3[Customer ID],Table3[Date2])</f>
        <v>17-Aug-1978</v>
      </c>
      <c r="O32" s="20">
        <f>_xlfn.XLOOKUP(A32,Table3[Customer ID],Table3[Age])</f>
        <v>44</v>
      </c>
      <c r="P32" s="20">
        <f>_xlfn.XLOOKUP(A32,Table3[Customer ID],Table3[children])</f>
        <v>2</v>
      </c>
      <c r="Q32" s="47">
        <f>_xlfn.XLOOKUP(A32,Table3[Customer ID],Table3[charges])</f>
        <v>46200.99</v>
      </c>
      <c r="R32" s="20" t="str">
        <f>_xlfn.XLOOKUP(A32,Table3[Customer ID],Table3[Hospital tier])</f>
        <v>tier - 1</v>
      </c>
      <c r="S32" s="20" t="str">
        <f>_xlfn.XLOOKUP(A32,Table3[Customer ID],Table3[City tier])</f>
        <v>tier - 1</v>
      </c>
      <c r="T32" s="20" t="str">
        <f>_xlfn.XLOOKUP(A32,Table3[Customer ID],Table3[State ID])</f>
        <v>R1013</v>
      </c>
    </row>
    <row r="33" spans="1:20" x14ac:dyDescent="0.3">
      <c r="A33" s="20" t="s">
        <v>48</v>
      </c>
      <c r="B33" s="20" t="str">
        <f>_xlfn.XLOOKUP(A33,Sheet3!A33:A2367,Sheet3!B33:B2367)</f>
        <v xml:space="preserve"> Mr</v>
      </c>
      <c r="C33" s="20" t="str">
        <f>_xlfn.XLOOKUP(A33,Sheet3!A33:A2367,Sheet3!C33:C2367)</f>
        <v>Welch</v>
      </c>
      <c r="D33" s="20" t="str">
        <f>_xlfn.XLOOKUP(A33,Sheet3!A33:A2367,Sheet3!D33:D2367)</f>
        <v xml:space="preserve">  Jefferson D</v>
      </c>
      <c r="E33" s="46">
        <f>_xlfn.XLOOKUP(A33,Sheet1!$A$2:$A$2336,Sheet1!$B$2:$B$2336)</f>
        <v>42.35</v>
      </c>
      <c r="F33" s="20">
        <f>_xlfn.XLOOKUP(Table4[[#This Row],[Customer ID]],Sheet1!A33:A2367,Sheet1!C33:C2367)</f>
        <v>5.08</v>
      </c>
      <c r="G33" s="20" t="str">
        <f>_xlfn.XLOOKUP(Table4[[#This Row],[Customer ID]],Sheet1!A33:A2367,Sheet1!D33:D2367)</f>
        <v>yes</v>
      </c>
      <c r="H33" s="20" t="str">
        <f>_xlfn.XLOOKUP(Table4[[#This Row],[Customer ID]],Sheet1!A33:A2367,Sheet1!E33:E2367)</f>
        <v>No</v>
      </c>
      <c r="I33" s="20" t="str">
        <f>_xlfn.XLOOKUP(Table4[[#This Row],[Customer ID]],Sheet1!A33:A2367,Sheet1!F33:F2367)</f>
        <v>No</v>
      </c>
      <c r="J33" s="20">
        <f>_xlfn.XLOOKUP(Table4[[#This Row],[Customer ID]],Sheet1!A33:A2367,Sheet1!G33:G2367)</f>
        <v>0</v>
      </c>
      <c r="K33" s="20" t="str">
        <f>_xlfn.XLOOKUP(Table4[[#This Row],[Customer ID]],Sheet1!A33:A2367,Sheet1!H33:H2367)</f>
        <v>yes</v>
      </c>
      <c r="L33" s="20" t="str">
        <f>_xlfn.XLOOKUP(Table4[[#This Row],[Customer ID]],Sheet1!A33:A2367,Sheet1!I33:I2367)</f>
        <v>Obesity</v>
      </c>
      <c r="M33" s="20" t="str">
        <f>_xlfn.XLOOKUP(A33,Sheet1!A33:A2367,Sheet1!J33:J2367)</f>
        <v>Normal</v>
      </c>
      <c r="N33" s="48" t="str">
        <f>_xlfn.XLOOKUP(Table4[[#This Row],[Customer ID]],Table3[Customer ID],Table3[Date2])</f>
        <v>2-Dec-1976</v>
      </c>
      <c r="O33" s="20">
        <f>_xlfn.XLOOKUP(A33,Table3[Customer ID],Table3[Age])</f>
        <v>46</v>
      </c>
      <c r="P33" s="20">
        <f>_xlfn.XLOOKUP(A33,Table3[Customer ID],Table3[children])</f>
        <v>3</v>
      </c>
      <c r="Q33" s="47">
        <f>_xlfn.XLOOKUP(A33,Table3[Customer ID],Table3[charges])</f>
        <v>46151.12</v>
      </c>
      <c r="R33" s="20" t="str">
        <f>_xlfn.XLOOKUP(A33,Table3[Customer ID],Table3[Hospital tier])</f>
        <v>tier - 1</v>
      </c>
      <c r="S33" s="20" t="str">
        <f>_xlfn.XLOOKUP(A33,Table3[Customer ID],Table3[City tier])</f>
        <v>tier - 3</v>
      </c>
      <c r="T33" s="20" t="str">
        <f>_xlfn.XLOOKUP(A33,Table3[Customer ID],Table3[State ID])</f>
        <v>R1013</v>
      </c>
    </row>
    <row r="34" spans="1:20" x14ac:dyDescent="0.3">
      <c r="A34" s="20" t="s">
        <v>49</v>
      </c>
      <c r="B34" s="20" t="str">
        <f>_xlfn.XLOOKUP(A34,Sheet3!A34:A2368,Sheet3!B34:B2368)</f>
        <v xml:space="preserve"> Mr</v>
      </c>
      <c r="C34" s="20" t="str">
        <f>_xlfn.XLOOKUP(A34,Sheet3!A34:A2368,Sheet3!C34:C2368)</f>
        <v>Prindiville</v>
      </c>
      <c r="D34" s="20" t="str">
        <f>_xlfn.XLOOKUP(A34,Sheet3!A34:A2368,Sheet3!D34:D2368)</f>
        <v xml:space="preserve">  Brendan D.</v>
      </c>
      <c r="E34" s="46">
        <f>_xlfn.XLOOKUP(A34,Sheet1!$A$2:$A$2336,Sheet1!$B$2:$B$2336)</f>
        <v>31.35</v>
      </c>
      <c r="F34" s="20">
        <f>_xlfn.XLOOKUP(Table4[[#This Row],[Customer ID]],Sheet1!A34:A2368,Sheet1!C34:C2368)</f>
        <v>6.86</v>
      </c>
      <c r="G34" s="20" t="str">
        <f>_xlfn.XLOOKUP(Table4[[#This Row],[Customer ID]],Sheet1!A34:A2368,Sheet1!D34:D2368)</f>
        <v>No</v>
      </c>
      <c r="H34" s="20" t="str">
        <f>_xlfn.XLOOKUP(Table4[[#This Row],[Customer ID]],Sheet1!A34:A2368,Sheet1!E34:E2368)</f>
        <v>No</v>
      </c>
      <c r="I34" s="20" t="str">
        <f>_xlfn.XLOOKUP(Table4[[#This Row],[Customer ID]],Sheet1!A34:A2368,Sheet1!F34:F2368)</f>
        <v>No</v>
      </c>
      <c r="J34" s="20">
        <f>_xlfn.XLOOKUP(Table4[[#This Row],[Customer ID]],Sheet1!A34:A2368,Sheet1!G34:G2368)</f>
        <v>0</v>
      </c>
      <c r="K34" s="20" t="str">
        <f>_xlfn.XLOOKUP(Table4[[#This Row],[Customer ID]],Sheet1!A34:A2368,Sheet1!H34:H2368)</f>
        <v>yes</v>
      </c>
      <c r="L34" s="20" t="str">
        <f>_xlfn.XLOOKUP(Table4[[#This Row],[Customer ID]],Sheet1!A34:A2368,Sheet1!I34:I2368)</f>
        <v>Obesity</v>
      </c>
      <c r="M34" s="20" t="str">
        <f>_xlfn.XLOOKUP(A34,Sheet1!A34:A2368,Sheet1!J34:J2368)</f>
        <v>Diabetes</v>
      </c>
      <c r="N34" s="48" t="str">
        <f>_xlfn.XLOOKUP(Table4[[#This Row],[Customer ID]],Table3[Customer ID],Table3[Date2])</f>
        <v>4-Dec-1962</v>
      </c>
      <c r="O34" s="20">
        <f>_xlfn.XLOOKUP(A34,Table3[Customer ID],Table3[Age])</f>
        <v>60</v>
      </c>
      <c r="P34" s="20">
        <f>_xlfn.XLOOKUP(A34,Table3[Customer ID],Table3[children])</f>
        <v>3</v>
      </c>
      <c r="Q34" s="47">
        <f>_xlfn.XLOOKUP(A34,Table3[Customer ID],Table3[charges])</f>
        <v>46130.53</v>
      </c>
      <c r="R34" s="20" t="str">
        <f>_xlfn.XLOOKUP(A34,Table3[Customer ID],Table3[Hospital tier])</f>
        <v>tier - 1</v>
      </c>
      <c r="S34" s="20" t="str">
        <f>_xlfn.XLOOKUP(A34,Table3[Customer ID],Table3[City tier])</f>
        <v>tier - 1</v>
      </c>
      <c r="T34" s="20" t="str">
        <f>_xlfn.XLOOKUP(A34,Table3[Customer ID],Table3[State ID])</f>
        <v>R1012</v>
      </c>
    </row>
    <row r="35" spans="1:20" x14ac:dyDescent="0.3">
      <c r="A35" s="20" t="s">
        <v>50</v>
      </c>
      <c r="B35" s="20" t="str">
        <f>_xlfn.XLOOKUP(A35,Sheet3!A35:A2369,Sheet3!B35:B2369)</f>
        <v xml:space="preserve"> Ms</v>
      </c>
      <c r="C35" s="20" t="str">
        <f>_xlfn.XLOOKUP(A35,Sheet3!A35:A2369,Sheet3!C35:C2369)</f>
        <v>Kincaid</v>
      </c>
      <c r="D35" s="20" t="str">
        <f>_xlfn.XLOOKUP(A35,Sheet3!A35:A2369,Sheet3!D35:D2369)</f>
        <v xml:space="preserve">  Courtney</v>
      </c>
      <c r="E35" s="46">
        <f>_xlfn.XLOOKUP(A35,Sheet1!$A$2:$A$2336,Sheet1!$B$2:$B$2336)</f>
        <v>47.6</v>
      </c>
      <c r="F35" s="20">
        <f>_xlfn.XLOOKUP(Table4[[#This Row],[Customer ID]],Sheet1!A35:A2369,Sheet1!C35:C2369)</f>
        <v>5.95</v>
      </c>
      <c r="G35" s="20" t="str">
        <f>_xlfn.XLOOKUP(Table4[[#This Row],[Customer ID]],Sheet1!A35:A2369,Sheet1!D35:D2369)</f>
        <v>yes</v>
      </c>
      <c r="H35" s="20" t="str">
        <f>_xlfn.XLOOKUP(Table4[[#This Row],[Customer ID]],Sheet1!A35:A2369,Sheet1!E35:E2369)</f>
        <v>No</v>
      </c>
      <c r="I35" s="20" t="str">
        <f>_xlfn.XLOOKUP(Table4[[#This Row],[Customer ID]],Sheet1!A35:A2369,Sheet1!F35:F2369)</f>
        <v>No</v>
      </c>
      <c r="J35" s="20">
        <f>_xlfn.XLOOKUP(Table4[[#This Row],[Customer ID]],Sheet1!A35:A2369,Sheet1!G35:G2369)</f>
        <v>0</v>
      </c>
      <c r="K35" s="20" t="str">
        <f>_xlfn.XLOOKUP(Table4[[#This Row],[Customer ID]],Sheet1!A35:A2369,Sheet1!H35:H2369)</f>
        <v>yes</v>
      </c>
      <c r="L35" s="20" t="str">
        <f>_xlfn.XLOOKUP(Table4[[#This Row],[Customer ID]],Sheet1!A35:A2369,Sheet1!I35:I2369)</f>
        <v>Obesity</v>
      </c>
      <c r="M35" s="20" t="str">
        <f>_xlfn.XLOOKUP(A35,Sheet1!A35:A2369,Sheet1!J35:J2369)</f>
        <v>Prediabetes</v>
      </c>
      <c r="N35" s="48" t="str">
        <f>_xlfn.XLOOKUP(Table4[[#This Row],[Customer ID]],Table3[Customer ID],Table3[Date2])</f>
        <v>30-Sep-1985</v>
      </c>
      <c r="O35" s="20">
        <f>_xlfn.XLOOKUP(A35,Table3[Customer ID],Table3[Age])</f>
        <v>37</v>
      </c>
      <c r="P35" s="20">
        <f>_xlfn.XLOOKUP(A35,Table3[Customer ID],Table3[children])</f>
        <v>2</v>
      </c>
      <c r="Q35" s="47">
        <f>_xlfn.XLOOKUP(A35,Table3[Customer ID],Table3[charges])</f>
        <v>46113.51</v>
      </c>
      <c r="R35" s="20" t="str">
        <f>_xlfn.XLOOKUP(A35,Table3[Customer ID],Table3[Hospital tier])</f>
        <v>tier - 2</v>
      </c>
      <c r="S35" s="20" t="str">
        <f>_xlfn.XLOOKUP(A35,Table3[Customer ID],Table3[City tier])</f>
        <v>tier - 3</v>
      </c>
      <c r="T35" s="20" t="str">
        <f>_xlfn.XLOOKUP(A35,Table3[Customer ID],Table3[State ID])</f>
        <v>R1011</v>
      </c>
    </row>
    <row r="36" spans="1:20" x14ac:dyDescent="0.3">
      <c r="A36" s="20" t="s">
        <v>51</v>
      </c>
      <c r="B36" s="20" t="str">
        <f>_xlfn.XLOOKUP(A36,Sheet3!A36:A2370,Sheet3!B36:B2370)</f>
        <v xml:space="preserve"> Ms</v>
      </c>
      <c r="C36" s="20" t="str">
        <f>_xlfn.XLOOKUP(A36,Sheet3!A36:A2370,Sheet3!C36:C2370)</f>
        <v>Bruestle</v>
      </c>
      <c r="D36" s="20" t="str">
        <f>_xlfn.XLOOKUP(A36,Sheet3!A36:A2370,Sheet3!D36:D2370)</f>
        <v xml:space="preserve">  Sydney L.</v>
      </c>
      <c r="E36" s="46">
        <f>_xlfn.XLOOKUP(A36,Sheet1!$A$2:$A$2336,Sheet1!$B$2:$B$2336)</f>
        <v>46.2</v>
      </c>
      <c r="F36" s="20">
        <f>_xlfn.XLOOKUP(Table4[[#This Row],[Customer ID]],Sheet1!A36:A2370,Sheet1!C36:C2370)</f>
        <v>6.09</v>
      </c>
      <c r="G36" s="20" t="str">
        <f>_xlfn.XLOOKUP(Table4[[#This Row],[Customer ID]],Sheet1!A36:A2370,Sheet1!D36:D2370)</f>
        <v>No</v>
      </c>
      <c r="H36" s="20" t="str">
        <f>_xlfn.XLOOKUP(Table4[[#This Row],[Customer ID]],Sheet1!A36:A2370,Sheet1!E36:E2370)</f>
        <v>No</v>
      </c>
      <c r="I36" s="20" t="str">
        <f>_xlfn.XLOOKUP(Table4[[#This Row],[Customer ID]],Sheet1!A36:A2370,Sheet1!F36:F2370)</f>
        <v>Yes</v>
      </c>
      <c r="J36" s="20">
        <f>_xlfn.XLOOKUP(Table4[[#This Row],[Customer ID]],Sheet1!A36:A2370,Sheet1!G36:G2370)</f>
        <v>1</v>
      </c>
      <c r="K36" s="20" t="str">
        <f>_xlfn.XLOOKUP(Table4[[#This Row],[Customer ID]],Sheet1!A36:A2370,Sheet1!H36:H2370)</f>
        <v>yes</v>
      </c>
      <c r="L36" s="20" t="str">
        <f>_xlfn.XLOOKUP(Table4[[#This Row],[Customer ID]],Sheet1!A36:A2370,Sheet1!I36:I2370)</f>
        <v>Obesity</v>
      </c>
      <c r="M36" s="20" t="str">
        <f>_xlfn.XLOOKUP(A36,Sheet1!A36:A2370,Sheet1!J36:J2370)</f>
        <v>Prediabetes</v>
      </c>
      <c r="N36" s="48" t="str">
        <f>_xlfn.XLOOKUP(Table4[[#This Row],[Customer ID]],Table3[Customer ID],Table3[Date2])</f>
        <v>12-Aug-1979</v>
      </c>
      <c r="O36" s="20">
        <f>_xlfn.XLOOKUP(A36,Table3[Customer ID],Table3[Age])</f>
        <v>43</v>
      </c>
      <c r="P36" s="20">
        <f>_xlfn.XLOOKUP(A36,Table3[Customer ID],Table3[children])</f>
        <v>0</v>
      </c>
      <c r="Q36" s="47">
        <f>_xlfn.XLOOKUP(A36,Table3[Customer ID],Table3[charges])</f>
        <v>45863.21</v>
      </c>
      <c r="R36" s="20" t="str">
        <f>_xlfn.XLOOKUP(A36,Table3[Customer ID],Table3[Hospital tier])</f>
        <v>tier - 2</v>
      </c>
      <c r="S36" s="20" t="str">
        <f>_xlfn.XLOOKUP(A36,Table3[Customer ID],Table3[City tier])</f>
        <v>tier - 1</v>
      </c>
      <c r="T36" s="20" t="str">
        <f>_xlfn.XLOOKUP(A36,Table3[Customer ID],Table3[State ID])</f>
        <v>R1013</v>
      </c>
    </row>
    <row r="37" spans="1:20" x14ac:dyDescent="0.3">
      <c r="A37" s="20" t="s">
        <v>52</v>
      </c>
      <c r="B37" s="20" t="str">
        <f>_xlfn.XLOOKUP(A37,Sheet3!A37:A2371,Sheet3!B37:B2371)</f>
        <v xml:space="preserve"> Mr</v>
      </c>
      <c r="C37" s="20" t="str">
        <f>_xlfn.XLOOKUP(A37,Sheet3!A37:A2371,Sheet3!C37:C2371)</f>
        <v>Lachance</v>
      </c>
      <c r="D37" s="20" t="str">
        <f>_xlfn.XLOOKUP(A37,Sheet3!A37:A2371,Sheet3!D37:D2371)</f>
        <v xml:space="preserve">  Julien</v>
      </c>
      <c r="E37" s="46">
        <f>_xlfn.XLOOKUP(A37,Sheet1!$A$2:$A$2336,Sheet1!$B$2:$B$2336)</f>
        <v>32.015000000000001</v>
      </c>
      <c r="F37" s="20">
        <f>_xlfn.XLOOKUP(Table4[[#This Row],[Customer ID]],Sheet1!A37:A2371,Sheet1!C37:C2371)</f>
        <v>11.75</v>
      </c>
      <c r="G37" s="20" t="str">
        <f>_xlfn.XLOOKUP(Table4[[#This Row],[Customer ID]],Sheet1!A37:A2371,Sheet1!D37:D2371)</f>
        <v>No</v>
      </c>
      <c r="H37" s="20" t="str">
        <f>_xlfn.XLOOKUP(Table4[[#This Row],[Customer ID]],Sheet1!A37:A2371,Sheet1!E37:E2371)</f>
        <v>No</v>
      </c>
      <c r="I37" s="20" t="str">
        <f>_xlfn.XLOOKUP(Table4[[#This Row],[Customer ID]],Sheet1!A37:A2371,Sheet1!F37:F2371)</f>
        <v>No</v>
      </c>
      <c r="J37" s="20">
        <f>_xlfn.XLOOKUP(Table4[[#This Row],[Customer ID]],Sheet1!A37:A2371,Sheet1!G37:G2371)</f>
        <v>0</v>
      </c>
      <c r="K37" s="20" t="str">
        <f>_xlfn.XLOOKUP(Table4[[#This Row],[Customer ID]],Sheet1!A37:A2371,Sheet1!H37:H2371)</f>
        <v>yes</v>
      </c>
      <c r="L37" s="20" t="str">
        <f>_xlfn.XLOOKUP(Table4[[#This Row],[Customer ID]],Sheet1!A37:A2371,Sheet1!I37:I2371)</f>
        <v>Obesity</v>
      </c>
      <c r="M37" s="20" t="str">
        <f>_xlfn.XLOOKUP(A37,Sheet1!A37:A2371,Sheet1!J37:J2371)</f>
        <v>Diabetes</v>
      </c>
      <c r="N37" s="48" t="str">
        <f>_xlfn.XLOOKUP(Table4[[#This Row],[Customer ID]],Table3[Customer ID],Table3[Date2])</f>
        <v>21-Dec-1960</v>
      </c>
      <c r="O37" s="20">
        <f>_xlfn.XLOOKUP(A37,Table3[Customer ID],Table3[Age])</f>
        <v>62</v>
      </c>
      <c r="P37" s="20">
        <f>_xlfn.XLOOKUP(A37,Table3[Customer ID],Table3[children])</f>
        <v>0</v>
      </c>
      <c r="Q37" s="47">
        <f>_xlfn.XLOOKUP(A37,Table3[Customer ID],Table3[charges])</f>
        <v>45710.21</v>
      </c>
      <c r="R37" s="20" t="str">
        <f>_xlfn.XLOOKUP(A37,Table3[Customer ID],Table3[Hospital tier])</f>
        <v>tier - 2</v>
      </c>
      <c r="S37" s="20" t="str">
        <f>_xlfn.XLOOKUP(A37,Table3[Customer ID],Table3[City tier])</f>
        <v>tier - 2</v>
      </c>
      <c r="T37" s="20" t="str">
        <f>_xlfn.XLOOKUP(A37,Table3[Customer ID],Table3[State ID])</f>
        <v>R1016</v>
      </c>
    </row>
    <row r="38" spans="1:20" x14ac:dyDescent="0.3">
      <c r="A38" s="20" t="s">
        <v>53</v>
      </c>
      <c r="B38" s="20" t="str">
        <f>_xlfn.XLOOKUP(A38,Sheet3!A38:A2372,Sheet3!B38:B2372)</f>
        <v xml:space="preserve"> Mr</v>
      </c>
      <c r="C38" s="20" t="str">
        <f>_xlfn.XLOOKUP(A38,Sheet3!A38:A2372,Sheet3!C38:C2372)</f>
        <v>Eason</v>
      </c>
      <c r="D38" s="20" t="str">
        <f>_xlfn.XLOOKUP(A38,Sheet3!A38:A2372,Sheet3!D38:D2372)</f>
        <v xml:space="preserve">  Ryan M</v>
      </c>
      <c r="E38" s="46">
        <f>_xlfn.XLOOKUP(A38,Sheet1!$A$2:$A$2336,Sheet1!$B$2:$B$2336)</f>
        <v>40.564999999999998</v>
      </c>
      <c r="F38" s="20">
        <f>_xlfn.XLOOKUP(Table4[[#This Row],[Customer ID]],Sheet1!A38:A2372,Sheet1!C38:C2372)</f>
        <v>7.37</v>
      </c>
      <c r="G38" s="20" t="str">
        <f>_xlfn.XLOOKUP(Table4[[#This Row],[Customer ID]],Sheet1!A38:A2372,Sheet1!D38:D2372)</f>
        <v>No</v>
      </c>
      <c r="H38" s="20" t="str">
        <f>_xlfn.XLOOKUP(Table4[[#This Row],[Customer ID]],Sheet1!A38:A2372,Sheet1!E38:E2372)</f>
        <v>No</v>
      </c>
      <c r="I38" s="20" t="str">
        <f>_xlfn.XLOOKUP(Table4[[#This Row],[Customer ID]],Sheet1!A38:A2372,Sheet1!F38:F2372)</f>
        <v>No</v>
      </c>
      <c r="J38" s="20">
        <f>_xlfn.XLOOKUP(Table4[[#This Row],[Customer ID]],Sheet1!A38:A2372,Sheet1!G38:G2372)</f>
        <v>0</v>
      </c>
      <c r="K38" s="20" t="str">
        <f>_xlfn.XLOOKUP(Table4[[#This Row],[Customer ID]],Sheet1!A38:A2372,Sheet1!H38:H2372)</f>
        <v>yes</v>
      </c>
      <c r="L38" s="20" t="str">
        <f>_xlfn.XLOOKUP(Table4[[#This Row],[Customer ID]],Sheet1!A38:A2372,Sheet1!I38:I2372)</f>
        <v>Obesity</v>
      </c>
      <c r="M38" s="20" t="str">
        <f>_xlfn.XLOOKUP(A38,Sheet1!A38:A2372,Sheet1!J38:J2372)</f>
        <v>Diabetes</v>
      </c>
      <c r="N38" s="48" t="str">
        <f>_xlfn.XLOOKUP(Table4[[#This Row],[Customer ID]],Table3[Customer ID],Table3[Date2])</f>
        <v>9-Aug-1974</v>
      </c>
      <c r="O38" s="20">
        <f>_xlfn.XLOOKUP(A38,Table3[Customer ID],Table3[Age])</f>
        <v>48</v>
      </c>
      <c r="P38" s="20">
        <f>_xlfn.XLOOKUP(A38,Table3[Customer ID],Table3[children])</f>
        <v>2</v>
      </c>
      <c r="Q38" s="47">
        <f>_xlfn.XLOOKUP(A38,Table3[Customer ID],Table3[charges])</f>
        <v>45702.02</v>
      </c>
      <c r="R38" s="20" t="str">
        <f>_xlfn.XLOOKUP(A38,Table3[Customer ID],Table3[Hospital tier])</f>
        <v>tier - 2</v>
      </c>
      <c r="S38" s="20" t="str">
        <f>_xlfn.XLOOKUP(A38,Table3[Customer ID],Table3[City tier])</f>
        <v>tier - 2</v>
      </c>
      <c r="T38" s="20" t="str">
        <f>_xlfn.XLOOKUP(A38,Table3[Customer ID],Table3[State ID])</f>
        <v>R1012</v>
      </c>
    </row>
    <row r="39" spans="1:20" x14ac:dyDescent="0.3">
      <c r="A39" s="20" t="s">
        <v>54</v>
      </c>
      <c r="B39" s="20" t="str">
        <f>_xlfn.XLOOKUP(A39,Sheet3!A39:A2373,Sheet3!B39:B2373)</f>
        <v xml:space="preserve"> Ms</v>
      </c>
      <c r="C39" s="20" t="str">
        <f>_xlfn.XLOOKUP(A39,Sheet3!A39:A2373,Sheet3!C39:C2373)</f>
        <v>Grummon</v>
      </c>
      <c r="D39" s="20" t="str">
        <f>_xlfn.XLOOKUP(A39,Sheet3!A39:A2373,Sheet3!D39:D2373)</f>
        <v xml:space="preserve">  Anna H.</v>
      </c>
      <c r="E39" s="46">
        <f>_xlfn.XLOOKUP(A39,Sheet1!$A$2:$A$2336,Sheet1!$B$2:$B$2336)</f>
        <v>32.450000000000003</v>
      </c>
      <c r="F39" s="20">
        <f>_xlfn.XLOOKUP(Table4[[#This Row],[Customer ID]],Sheet1!A39:A2373,Sheet1!C39:C2373)</f>
        <v>11.91</v>
      </c>
      <c r="G39" s="20" t="str">
        <f>_xlfn.XLOOKUP(Table4[[#This Row],[Customer ID]],Sheet1!A39:A2373,Sheet1!D39:D2373)</f>
        <v>No</v>
      </c>
      <c r="H39" s="20" t="str">
        <f>_xlfn.XLOOKUP(Table4[[#This Row],[Customer ID]],Sheet1!A39:A2373,Sheet1!E39:E2373)</f>
        <v>No</v>
      </c>
      <c r="I39" s="20" t="str">
        <f>_xlfn.XLOOKUP(Table4[[#This Row],[Customer ID]],Sheet1!A39:A2373,Sheet1!F39:F2373)</f>
        <v>No</v>
      </c>
      <c r="J39" s="20">
        <f>_xlfn.XLOOKUP(Table4[[#This Row],[Customer ID]],Sheet1!A39:A2373,Sheet1!G39:G2373)</f>
        <v>0</v>
      </c>
      <c r="K39" s="20" t="str">
        <f>_xlfn.XLOOKUP(Table4[[#This Row],[Customer ID]],Sheet1!A39:A2373,Sheet1!H39:H2373)</f>
        <v>yes</v>
      </c>
      <c r="L39" s="20" t="str">
        <f>_xlfn.XLOOKUP(Table4[[#This Row],[Customer ID]],Sheet1!A39:A2373,Sheet1!I39:I2373)</f>
        <v>Obesity</v>
      </c>
      <c r="M39" s="20" t="str">
        <f>_xlfn.XLOOKUP(A39,Sheet1!A39:A2373,Sheet1!J39:J2373)</f>
        <v>Diabetes</v>
      </c>
      <c r="N39" s="48" t="str">
        <f>_xlfn.XLOOKUP(Table4[[#This Row],[Customer ID]],Table3[Customer ID],Table3[Date2])</f>
        <v>17-Dec-1962</v>
      </c>
      <c r="O39" s="20">
        <f>_xlfn.XLOOKUP(A39,Table3[Customer ID],Table3[Age])</f>
        <v>60</v>
      </c>
      <c r="P39" s="20">
        <f>_xlfn.XLOOKUP(A39,Table3[Customer ID],Table3[children])</f>
        <v>0</v>
      </c>
      <c r="Q39" s="47">
        <f>_xlfn.XLOOKUP(A39,Table3[Customer ID],Table3[charges])</f>
        <v>45008.959999999999</v>
      </c>
      <c r="R39" s="20" t="str">
        <f>_xlfn.XLOOKUP(A39,Table3[Customer ID],Table3[Hospital tier])</f>
        <v>tier - 2</v>
      </c>
      <c r="S39" s="20" t="str">
        <f>_xlfn.XLOOKUP(A39,Table3[Customer ID],Table3[City tier])</f>
        <v>tier - 2</v>
      </c>
      <c r="T39" s="20" t="str">
        <f>_xlfn.XLOOKUP(A39,Table3[Customer ID],Table3[State ID])</f>
        <v>R1013</v>
      </c>
    </row>
    <row r="40" spans="1:20" x14ac:dyDescent="0.3">
      <c r="A40" s="20" t="s">
        <v>55</v>
      </c>
      <c r="B40" s="20" t="str">
        <f>_xlfn.XLOOKUP(A40,Sheet3!A40:A2374,Sheet3!B40:B2374)</f>
        <v xml:space="preserve"> Ms</v>
      </c>
      <c r="C40" s="20" t="str">
        <f>_xlfn.XLOOKUP(A40,Sheet3!A40:A2374,Sheet3!C40:C2374)</f>
        <v>Vanwechel</v>
      </c>
      <c r="D40" s="20" t="str">
        <f>_xlfn.XLOOKUP(A40,Sheet3!A40:A2374,Sheet3!D40:D2374)</f>
        <v xml:space="preserve">  Samantha</v>
      </c>
      <c r="E40" s="46">
        <f>_xlfn.XLOOKUP(A40,Sheet1!$A$2:$A$2336,Sheet1!$B$2:$B$2336)</f>
        <v>34.96</v>
      </c>
      <c r="F40" s="20">
        <f>_xlfn.XLOOKUP(Table4[[#This Row],[Customer ID]],Sheet1!A40:A2374,Sheet1!C40:C2374)</f>
        <v>6.52</v>
      </c>
      <c r="G40" s="20" t="str">
        <f>_xlfn.XLOOKUP(Table4[[#This Row],[Customer ID]],Sheet1!A40:A2374,Sheet1!D40:D2374)</f>
        <v>No</v>
      </c>
      <c r="H40" s="20" t="str">
        <f>_xlfn.XLOOKUP(Table4[[#This Row],[Customer ID]],Sheet1!A40:A2374,Sheet1!E40:E2374)</f>
        <v>No</v>
      </c>
      <c r="I40" s="20" t="str">
        <f>_xlfn.XLOOKUP(Table4[[#This Row],[Customer ID]],Sheet1!A40:A2374,Sheet1!F40:F2374)</f>
        <v>No</v>
      </c>
      <c r="J40" s="20">
        <f>_xlfn.XLOOKUP(Table4[[#This Row],[Customer ID]],Sheet1!A40:A2374,Sheet1!G40:G2374)</f>
        <v>0</v>
      </c>
      <c r="K40" s="20" t="str">
        <f>_xlfn.XLOOKUP(Table4[[#This Row],[Customer ID]],Sheet1!A40:A2374,Sheet1!H40:H2374)</f>
        <v>yes</v>
      </c>
      <c r="L40" s="20" t="str">
        <f>_xlfn.XLOOKUP(Table4[[#This Row],[Customer ID]],Sheet1!A40:A2374,Sheet1!I40:I2374)</f>
        <v>Obesity</v>
      </c>
      <c r="M40" s="20" t="str">
        <f>_xlfn.XLOOKUP(A40,Sheet1!A40:A2374,Sheet1!J40:J2374)</f>
        <v>Diabetes</v>
      </c>
      <c r="N40" s="48" t="str">
        <f>_xlfn.XLOOKUP(Table4[[#This Row],[Customer ID]],Table3[Customer ID],Table3[Date2])</f>
        <v>13-Aug-1971</v>
      </c>
      <c r="O40" s="20">
        <f>_xlfn.XLOOKUP(A40,Table3[Customer ID],Table3[Age])</f>
        <v>51</v>
      </c>
      <c r="P40" s="20">
        <f>_xlfn.XLOOKUP(A40,Table3[Customer ID],Table3[children])</f>
        <v>2</v>
      </c>
      <c r="Q40" s="47">
        <f>_xlfn.XLOOKUP(A40,Table3[Customer ID],Table3[charges])</f>
        <v>44641.2</v>
      </c>
      <c r="R40" s="20" t="str">
        <f>_xlfn.XLOOKUP(A40,Table3[Customer ID],Table3[Hospital tier])</f>
        <v>tier - 2</v>
      </c>
      <c r="S40" s="20" t="str">
        <f>_xlfn.XLOOKUP(A40,Table3[Customer ID],Table3[City tier])</f>
        <v>tier - 3</v>
      </c>
      <c r="T40" s="20" t="str">
        <f>_xlfn.XLOOKUP(A40,Table3[Customer ID],Table3[State ID])</f>
        <v>R1024</v>
      </c>
    </row>
    <row r="41" spans="1:20" x14ac:dyDescent="0.3">
      <c r="A41" s="20" t="s">
        <v>56</v>
      </c>
      <c r="B41" s="20" t="str">
        <f>_xlfn.XLOOKUP(A41,Sheet3!A41:A2375,Sheet3!B41:B2375)</f>
        <v xml:space="preserve"> Mr</v>
      </c>
      <c r="C41" s="20" t="str">
        <f>_xlfn.XLOOKUP(A41,Sheet3!A41:A2375,Sheet3!C41:C2375)</f>
        <v>Fisher</v>
      </c>
      <c r="D41" s="20" t="str">
        <f>_xlfn.XLOOKUP(A41,Sheet3!A41:A2375,Sheet3!D41:D2375)</f>
        <v xml:space="preserve">  Robert</v>
      </c>
      <c r="E41" s="46">
        <f>_xlfn.XLOOKUP(A41,Sheet1!$A$2:$A$2336,Sheet1!$B$2:$B$2336)</f>
        <v>35.5</v>
      </c>
      <c r="F41" s="20">
        <f>_xlfn.XLOOKUP(Table4[[#This Row],[Customer ID]],Sheet1!A41:A2375,Sheet1!C41:C2375)</f>
        <v>5.14</v>
      </c>
      <c r="G41" s="20" t="str">
        <f>_xlfn.XLOOKUP(Table4[[#This Row],[Customer ID]],Sheet1!A41:A2375,Sheet1!D41:D2375)</f>
        <v>No</v>
      </c>
      <c r="H41" s="20" t="str">
        <f>_xlfn.XLOOKUP(Table4[[#This Row],[Customer ID]],Sheet1!A41:A2375,Sheet1!E41:E2375)</f>
        <v>No</v>
      </c>
      <c r="I41" s="20" t="str">
        <f>_xlfn.XLOOKUP(Table4[[#This Row],[Customer ID]],Sheet1!A41:A2375,Sheet1!F41:F2375)</f>
        <v>Yes</v>
      </c>
      <c r="J41" s="20">
        <f>_xlfn.XLOOKUP(Table4[[#This Row],[Customer ID]],Sheet1!A41:A2375,Sheet1!G41:G2375)</f>
        <v>1</v>
      </c>
      <c r="K41" s="20" t="str">
        <f>_xlfn.XLOOKUP(Table4[[#This Row],[Customer ID]],Sheet1!A41:A2375,Sheet1!H41:H2375)</f>
        <v>yes</v>
      </c>
      <c r="L41" s="20" t="str">
        <f>_xlfn.XLOOKUP(Table4[[#This Row],[Customer ID]],Sheet1!A41:A2375,Sheet1!I41:I2375)</f>
        <v>Obesity</v>
      </c>
      <c r="M41" s="20" t="str">
        <f>_xlfn.XLOOKUP(A41,Sheet1!A41:A2375,Sheet1!J41:J2375)</f>
        <v>Normal</v>
      </c>
      <c r="N41" s="48" t="str">
        <f>_xlfn.XLOOKUP(Table4[[#This Row],[Customer ID]],Table3[Customer ID],Table3[Date2])</f>
        <v>11-Oct-1993</v>
      </c>
      <c r="O41" s="20">
        <f>_xlfn.XLOOKUP(A41,Table3[Customer ID],Table3[Age])</f>
        <v>29</v>
      </c>
      <c r="P41" s="20">
        <f>_xlfn.XLOOKUP(A41,Table3[Customer ID],Table3[children])</f>
        <v>2</v>
      </c>
      <c r="Q41" s="47">
        <f>_xlfn.XLOOKUP(A41,Table3[Customer ID],Table3[charges])</f>
        <v>44585.46</v>
      </c>
      <c r="R41" s="20" t="str">
        <f>_xlfn.XLOOKUP(A41,Table3[Customer ID],Table3[Hospital tier])</f>
        <v>tier - 2</v>
      </c>
      <c r="S41" s="20" t="str">
        <f>_xlfn.XLOOKUP(A41,Table3[Customer ID],Table3[City tier])</f>
        <v>tier - 2</v>
      </c>
      <c r="T41" s="20" t="str">
        <f>_xlfn.XLOOKUP(A41,Table3[Customer ID],Table3[State ID])</f>
        <v>R1011</v>
      </c>
    </row>
    <row r="42" spans="1:20" x14ac:dyDescent="0.3">
      <c r="A42" s="20" t="s">
        <v>57</v>
      </c>
      <c r="B42" s="20" t="str">
        <f>_xlfn.XLOOKUP(A42,Sheet3!A42:A2376,Sheet3!B42:B2376)</f>
        <v xml:space="preserve"> Mr</v>
      </c>
      <c r="C42" s="20" t="str">
        <f>_xlfn.XLOOKUP(A42,Sheet3!A42:A2376,Sheet3!C42:C2376)</f>
        <v>Jenkins</v>
      </c>
      <c r="D42" s="20" t="str">
        <f>_xlfn.XLOOKUP(A42,Sheet3!A42:A2376,Sheet3!D42:D2376)</f>
        <v xml:space="preserve">  James R.</v>
      </c>
      <c r="E42" s="46">
        <f>_xlfn.XLOOKUP(A42,Sheet1!$A$2:$A$2336,Sheet1!$B$2:$B$2336)</f>
        <v>52.58</v>
      </c>
      <c r="F42" s="20">
        <f>_xlfn.XLOOKUP(Table4[[#This Row],[Customer ID]],Sheet1!A42:A2376,Sheet1!C42:C2376)</f>
        <v>4.1900000000000004</v>
      </c>
      <c r="G42" s="20" t="str">
        <f>_xlfn.XLOOKUP(Table4[[#This Row],[Customer ID]],Sheet1!A42:A2376,Sheet1!D42:D2376)</f>
        <v>No</v>
      </c>
      <c r="H42" s="20" t="str">
        <f>_xlfn.XLOOKUP(Table4[[#This Row],[Customer ID]],Sheet1!A42:A2376,Sheet1!E42:E2376)</f>
        <v>yes</v>
      </c>
      <c r="I42" s="20" t="str">
        <f>_xlfn.XLOOKUP(Table4[[#This Row],[Customer ID]],Sheet1!A42:A2376,Sheet1!F42:F2376)</f>
        <v>No</v>
      </c>
      <c r="J42" s="20">
        <f>_xlfn.XLOOKUP(Table4[[#This Row],[Customer ID]],Sheet1!A42:A2376,Sheet1!G42:G2376)</f>
        <v>1</v>
      </c>
      <c r="K42" s="20" t="str">
        <f>_xlfn.XLOOKUP(Table4[[#This Row],[Customer ID]],Sheet1!A42:A2376,Sheet1!H42:H2376)</f>
        <v>yes</v>
      </c>
      <c r="L42" s="20" t="str">
        <f>_xlfn.XLOOKUP(Table4[[#This Row],[Customer ID]],Sheet1!A42:A2376,Sheet1!I42:I2376)</f>
        <v>Obesity</v>
      </c>
      <c r="M42" s="20" t="str">
        <f>_xlfn.XLOOKUP(A42,Sheet1!A42:A2376,Sheet1!J42:J2376)</f>
        <v>Normal</v>
      </c>
      <c r="N42" s="48" t="str">
        <f>_xlfn.XLOOKUP(Table4[[#This Row],[Customer ID]],Table3[Customer ID],Table3[Date2])</f>
        <v>2-Aug-2000</v>
      </c>
      <c r="O42" s="20">
        <f>_xlfn.XLOOKUP(A42,Table3[Customer ID],Table3[Age])</f>
        <v>22</v>
      </c>
      <c r="P42" s="20">
        <f>_xlfn.XLOOKUP(A42,Table3[Customer ID],Table3[children])</f>
        <v>1</v>
      </c>
      <c r="Q42" s="47">
        <f>_xlfn.XLOOKUP(A42,Table3[Customer ID],Table3[charges])</f>
        <v>44501.4</v>
      </c>
      <c r="R42" s="20" t="str">
        <f>_xlfn.XLOOKUP(A42,Table3[Customer ID],Table3[Hospital tier])</f>
        <v>tier - 2</v>
      </c>
      <c r="S42" s="20" t="str">
        <f>_xlfn.XLOOKUP(A42,Table3[Customer ID],Table3[City tier])</f>
        <v>tier - 3</v>
      </c>
      <c r="T42" s="20" t="str">
        <f>_xlfn.XLOOKUP(A42,Table3[Customer ID],Table3[State ID])</f>
        <v>R1013</v>
      </c>
    </row>
    <row r="43" spans="1:20" x14ac:dyDescent="0.3">
      <c r="A43" s="20" t="s">
        <v>58</v>
      </c>
      <c r="B43" s="20" t="str">
        <f>_xlfn.XLOOKUP(A43,Sheet3!A43:A2377,Sheet3!B43:B2377)</f>
        <v xml:space="preserve"> Ms</v>
      </c>
      <c r="C43" s="20" t="str">
        <f>_xlfn.XLOOKUP(A43,Sheet3!A43:A2377,Sheet3!C43:C2377)</f>
        <v>Peters</v>
      </c>
      <c r="D43" s="20" t="str">
        <f>_xlfn.XLOOKUP(A43,Sheet3!A43:A2377,Sheet3!D43:D2377)</f>
        <v xml:space="preserve">  Roseann</v>
      </c>
      <c r="E43" s="46">
        <f>_xlfn.XLOOKUP(A43,Sheet1!$A$2:$A$2336,Sheet1!$B$2:$B$2336)</f>
        <v>35.200000000000003</v>
      </c>
      <c r="F43" s="20">
        <f>_xlfn.XLOOKUP(Table4[[#This Row],[Customer ID]],Sheet1!A43:A2377,Sheet1!C43:C2377)</f>
        <v>11.68</v>
      </c>
      <c r="G43" s="20" t="str">
        <f>_xlfn.XLOOKUP(Table4[[#This Row],[Customer ID]],Sheet1!A43:A2377,Sheet1!D43:D2377)</f>
        <v>yes</v>
      </c>
      <c r="H43" s="20" t="str">
        <f>_xlfn.XLOOKUP(Table4[[#This Row],[Customer ID]],Sheet1!A43:A2377,Sheet1!E43:E2377)</f>
        <v>No</v>
      </c>
      <c r="I43" s="20" t="str">
        <f>_xlfn.XLOOKUP(Table4[[#This Row],[Customer ID]],Sheet1!A43:A2377,Sheet1!F43:F2377)</f>
        <v>No</v>
      </c>
      <c r="J43" s="20">
        <f>_xlfn.XLOOKUP(Table4[[#This Row],[Customer ID]],Sheet1!A43:A2377,Sheet1!G43:G2377)</f>
        <v>0</v>
      </c>
      <c r="K43" s="20" t="str">
        <f>_xlfn.XLOOKUP(Table4[[#This Row],[Customer ID]],Sheet1!A43:A2377,Sheet1!H43:H2377)</f>
        <v>yes</v>
      </c>
      <c r="L43" s="20" t="str">
        <f>_xlfn.XLOOKUP(Table4[[#This Row],[Customer ID]],Sheet1!A43:A2377,Sheet1!I43:I2377)</f>
        <v>Obesity</v>
      </c>
      <c r="M43" s="20" t="str">
        <f>_xlfn.XLOOKUP(A43,Sheet1!A43:A2377,Sheet1!J43:J2377)</f>
        <v>Diabetes</v>
      </c>
      <c r="N43" s="48" t="str">
        <f>_xlfn.XLOOKUP(Table4[[#This Row],[Customer ID]],Table3[Customer ID],Table3[Date2])</f>
        <v>14-Sep-1967</v>
      </c>
      <c r="O43" s="20">
        <f>_xlfn.XLOOKUP(A43,Table3[Customer ID],Table3[Age])</f>
        <v>55</v>
      </c>
      <c r="P43" s="20">
        <f>_xlfn.XLOOKUP(A43,Table3[Customer ID],Table3[children])</f>
        <v>0</v>
      </c>
      <c r="Q43" s="47">
        <f>_xlfn.XLOOKUP(A43,Table3[Customer ID],Table3[charges])</f>
        <v>44423.8</v>
      </c>
      <c r="R43" s="20" t="str">
        <f>_xlfn.XLOOKUP(A43,Table3[Customer ID],Table3[Hospital tier])</f>
        <v>tier - 2</v>
      </c>
      <c r="S43" s="20" t="str">
        <f>_xlfn.XLOOKUP(A43,Table3[Customer ID],Table3[City tier])</f>
        <v>tier - 3</v>
      </c>
      <c r="T43" s="20" t="str">
        <f>_xlfn.XLOOKUP(A43,Table3[Customer ID],Table3[State ID])</f>
        <v>R1013</v>
      </c>
    </row>
    <row r="44" spans="1:20" x14ac:dyDescent="0.3">
      <c r="A44" s="20" t="s">
        <v>59</v>
      </c>
      <c r="B44" s="20" t="str">
        <f>_xlfn.XLOOKUP(A44,Sheet3!A44:A2378,Sheet3!B44:B2378)</f>
        <v xml:space="preserve"> Ms</v>
      </c>
      <c r="C44" s="20" t="str">
        <f>_xlfn.XLOOKUP(A44,Sheet3!A44:A2378,Sheet3!C44:C2378)</f>
        <v>Aha</v>
      </c>
      <c r="D44" s="20" t="str">
        <f>_xlfn.XLOOKUP(A44,Sheet3!A44:A2378,Sheet3!D44:D2378)</f>
        <v xml:space="preserve">  Nicole</v>
      </c>
      <c r="E44" s="46">
        <f>_xlfn.XLOOKUP(A44,Sheet1!$A$2:$A$2336,Sheet1!$B$2:$B$2336)</f>
        <v>38.06</v>
      </c>
      <c r="F44" s="20">
        <f>_xlfn.XLOOKUP(Table4[[#This Row],[Customer ID]],Sheet1!A44:A2378,Sheet1!C44:C2378)</f>
        <v>6.98</v>
      </c>
      <c r="G44" s="20" t="str">
        <f>_xlfn.XLOOKUP(Table4[[#This Row],[Customer ID]],Sheet1!A44:A2378,Sheet1!D44:D2378)</f>
        <v>No</v>
      </c>
      <c r="H44" s="20" t="str">
        <f>_xlfn.XLOOKUP(Table4[[#This Row],[Customer ID]],Sheet1!A44:A2378,Sheet1!E44:E2378)</f>
        <v>No</v>
      </c>
      <c r="I44" s="20" t="str">
        <f>_xlfn.XLOOKUP(Table4[[#This Row],[Customer ID]],Sheet1!A44:A2378,Sheet1!F44:F2378)</f>
        <v>No</v>
      </c>
      <c r="J44" s="20">
        <f>_xlfn.XLOOKUP(Table4[[#This Row],[Customer ID]],Sheet1!A44:A2378,Sheet1!G44:G2378)</f>
        <v>0</v>
      </c>
      <c r="K44" s="20" t="str">
        <f>_xlfn.XLOOKUP(Table4[[#This Row],[Customer ID]],Sheet1!A44:A2378,Sheet1!H44:H2378)</f>
        <v>yes</v>
      </c>
      <c r="L44" s="20" t="str">
        <f>_xlfn.XLOOKUP(Table4[[#This Row],[Customer ID]],Sheet1!A44:A2378,Sheet1!I44:I2378)</f>
        <v>Obesity</v>
      </c>
      <c r="M44" s="20" t="str">
        <f>_xlfn.XLOOKUP(A44,Sheet1!A44:A2378,Sheet1!J44:J2378)</f>
        <v>Diabetes</v>
      </c>
      <c r="N44" s="48" t="str">
        <f>_xlfn.XLOOKUP(Table4[[#This Row],[Customer ID]],Table3[Customer ID],Table3[Date2])</f>
        <v>29-Oct-1971</v>
      </c>
      <c r="O44" s="20">
        <f>_xlfn.XLOOKUP(A44,Table3[Customer ID],Table3[Age])</f>
        <v>51</v>
      </c>
      <c r="P44" s="20">
        <f>_xlfn.XLOOKUP(A44,Table3[Customer ID],Table3[children])</f>
        <v>0</v>
      </c>
      <c r="Q44" s="47">
        <f>_xlfn.XLOOKUP(A44,Table3[Customer ID],Table3[charges])</f>
        <v>44400.41</v>
      </c>
      <c r="R44" s="20" t="str">
        <f>_xlfn.XLOOKUP(A44,Table3[Customer ID],Table3[Hospital tier])</f>
        <v>tier - 2</v>
      </c>
      <c r="S44" s="20" t="str">
        <f>_xlfn.XLOOKUP(A44,Table3[Customer ID],Table3[City tier])</f>
        <v>tier - 2</v>
      </c>
      <c r="T44" s="20" t="str">
        <f>_xlfn.XLOOKUP(A44,Table3[Customer ID],Table3[State ID])</f>
        <v>R1013</v>
      </c>
    </row>
    <row r="45" spans="1:20" x14ac:dyDescent="0.3">
      <c r="A45" s="20" t="s">
        <v>60</v>
      </c>
      <c r="B45" s="20" t="str">
        <f>_xlfn.XLOOKUP(A45,Sheet3!A45:A2379,Sheet3!B45:B2379)</f>
        <v xml:space="preserve"> Mr</v>
      </c>
      <c r="C45" s="20" t="str">
        <f>_xlfn.XLOOKUP(A45,Sheet3!A45:A2379,Sheet3!C45:C2379)</f>
        <v>McElwain</v>
      </c>
      <c r="D45" s="20" t="str">
        <f>_xlfn.XLOOKUP(A45,Sheet3!A45:A2379,Sheet3!D45:D2379)</f>
        <v xml:space="preserve">  Spencer</v>
      </c>
      <c r="E45" s="46">
        <f>_xlfn.XLOOKUP(A45,Sheet1!$A$2:$A$2336,Sheet1!$B$2:$B$2336)</f>
        <v>34.21</v>
      </c>
      <c r="F45" s="20">
        <f>_xlfn.XLOOKUP(Table4[[#This Row],[Customer ID]],Sheet1!A45:A2379,Sheet1!C45:C2379)</f>
        <v>8.34</v>
      </c>
      <c r="G45" s="20" t="str">
        <f>_xlfn.XLOOKUP(Table4[[#This Row],[Customer ID]],Sheet1!A45:A2379,Sheet1!D45:D2379)</f>
        <v>No</v>
      </c>
      <c r="H45" s="20" t="str">
        <f>_xlfn.XLOOKUP(Table4[[#This Row],[Customer ID]],Sheet1!A45:A2379,Sheet1!E45:E2379)</f>
        <v>No</v>
      </c>
      <c r="I45" s="20" t="str">
        <f>_xlfn.XLOOKUP(Table4[[#This Row],[Customer ID]],Sheet1!A45:A2379,Sheet1!F45:F2379)</f>
        <v>No</v>
      </c>
      <c r="J45" s="20">
        <f>_xlfn.XLOOKUP(Table4[[#This Row],[Customer ID]],Sheet1!A45:A2379,Sheet1!G45:G2379)</f>
        <v>0</v>
      </c>
      <c r="K45" s="20" t="str">
        <f>_xlfn.XLOOKUP(Table4[[#This Row],[Customer ID]],Sheet1!A45:A2379,Sheet1!H45:H2379)</f>
        <v>yes</v>
      </c>
      <c r="L45" s="20" t="str">
        <f>_xlfn.XLOOKUP(Table4[[#This Row],[Customer ID]],Sheet1!A45:A2379,Sheet1!I45:I2379)</f>
        <v>Obesity</v>
      </c>
      <c r="M45" s="20" t="str">
        <f>_xlfn.XLOOKUP(A45,Sheet1!A45:A2379,Sheet1!J45:J2379)</f>
        <v>Diabetes</v>
      </c>
      <c r="N45" s="48" t="str">
        <f>_xlfn.XLOOKUP(Table4[[#This Row],[Customer ID]],Table3[Customer ID],Table3[Date2])</f>
        <v>24-Nov-1968</v>
      </c>
      <c r="O45" s="20">
        <f>_xlfn.XLOOKUP(A45,Table3[Customer ID],Table3[Age])</f>
        <v>54</v>
      </c>
      <c r="P45" s="20">
        <f>_xlfn.XLOOKUP(A45,Table3[Customer ID],Table3[children])</f>
        <v>2</v>
      </c>
      <c r="Q45" s="47">
        <f>_xlfn.XLOOKUP(A45,Table3[Customer ID],Table3[charges])</f>
        <v>44260.75</v>
      </c>
      <c r="R45" s="20" t="str">
        <f>_xlfn.XLOOKUP(A45,Table3[Customer ID],Table3[Hospital tier])</f>
        <v>tier - 2</v>
      </c>
      <c r="S45" s="20" t="str">
        <f>_xlfn.XLOOKUP(A45,Table3[Customer ID],Table3[City tier])</f>
        <v>tier - 1</v>
      </c>
      <c r="T45" s="20" t="str">
        <f>_xlfn.XLOOKUP(A45,Table3[Customer ID],Table3[State ID])</f>
        <v>R1013</v>
      </c>
    </row>
    <row r="46" spans="1:20" x14ac:dyDescent="0.3">
      <c r="A46" s="20" t="s">
        <v>61</v>
      </c>
      <c r="B46" s="20" t="str">
        <f>_xlfn.XLOOKUP(A46,Sheet3!A46:A2380,Sheet3!B46:B2380)</f>
        <v xml:space="preserve"> Mr</v>
      </c>
      <c r="C46" s="20" t="str">
        <f>_xlfn.XLOOKUP(A46,Sheet3!A46:A2380,Sheet3!C46:C2380)</f>
        <v>Januszewski</v>
      </c>
      <c r="D46" s="20" t="str">
        <f>_xlfn.XLOOKUP(A46,Sheet3!A46:A2380,Sheet3!D46:D2380)</f>
        <v xml:space="preserve">  Eric W</v>
      </c>
      <c r="E46" s="46">
        <f>_xlfn.XLOOKUP(A46,Sheet1!$A$2:$A$2336,Sheet1!$B$2:$B$2336)</f>
        <v>38.94</v>
      </c>
      <c r="F46" s="20">
        <f>_xlfn.XLOOKUP(Table4[[#This Row],[Customer ID]],Sheet1!A46:A2380,Sheet1!C46:C2380)</f>
        <v>8.49</v>
      </c>
      <c r="G46" s="20" t="str">
        <f>_xlfn.XLOOKUP(Table4[[#This Row],[Customer ID]],Sheet1!A46:A2380,Sheet1!D46:D2380)</f>
        <v>yes</v>
      </c>
      <c r="H46" s="20" t="str">
        <f>_xlfn.XLOOKUP(Table4[[#This Row],[Customer ID]],Sheet1!A46:A2380,Sheet1!E46:E2380)</f>
        <v>No</v>
      </c>
      <c r="I46" s="20" t="str">
        <f>_xlfn.XLOOKUP(Table4[[#This Row],[Customer ID]],Sheet1!A46:A2380,Sheet1!F46:F2380)</f>
        <v>No</v>
      </c>
      <c r="J46" s="20">
        <f>_xlfn.XLOOKUP(Table4[[#This Row],[Customer ID]],Sheet1!A46:A2380,Sheet1!G46:G2380)</f>
        <v>1</v>
      </c>
      <c r="K46" s="20" t="str">
        <f>_xlfn.XLOOKUP(Table4[[#This Row],[Customer ID]],Sheet1!A46:A2380,Sheet1!H46:H2380)</f>
        <v>yes</v>
      </c>
      <c r="L46" s="20" t="str">
        <f>_xlfn.XLOOKUP(Table4[[#This Row],[Customer ID]],Sheet1!A46:A2380,Sheet1!I46:I2380)</f>
        <v>Obesity</v>
      </c>
      <c r="M46" s="20" t="str">
        <f>_xlfn.XLOOKUP(A46,Sheet1!A46:A2380,Sheet1!J46:J2380)</f>
        <v>Diabetes</v>
      </c>
      <c r="N46" s="48" t="str">
        <f>_xlfn.XLOOKUP(Table4[[#This Row],[Customer ID]],Table3[Customer ID],Table3[Date2])</f>
        <v>1-Jun-1975</v>
      </c>
      <c r="O46" s="20">
        <f>_xlfn.XLOOKUP(A46,Table3[Customer ID],Table3[Age])</f>
        <v>48</v>
      </c>
      <c r="P46" s="20">
        <f>_xlfn.XLOOKUP(A46,Table3[Customer ID],Table3[children])</f>
        <v>2</v>
      </c>
      <c r="Q46" s="47">
        <f>_xlfn.XLOOKUP(A46,Table3[Customer ID],Table3[charges])</f>
        <v>44202.65</v>
      </c>
      <c r="R46" s="20" t="str">
        <f>_xlfn.XLOOKUP(A46,Table3[Customer ID],Table3[Hospital tier])</f>
        <v>tier - 2</v>
      </c>
      <c r="S46" s="20" t="str">
        <f>_xlfn.XLOOKUP(A46,Table3[Customer ID],Table3[City tier])</f>
        <v>tier - 2</v>
      </c>
      <c r="T46" s="20" t="str">
        <f>_xlfn.XLOOKUP(A46,Table3[Customer ID],Table3[State ID])</f>
        <v>R1013</v>
      </c>
    </row>
    <row r="47" spans="1:20" x14ac:dyDescent="0.3">
      <c r="A47" s="20" t="s">
        <v>62</v>
      </c>
      <c r="B47" s="20" t="str">
        <f>_xlfn.XLOOKUP(A47,Sheet3!A47:A2381,Sheet3!B47:B2381)</f>
        <v xml:space="preserve"> Ms</v>
      </c>
      <c r="C47" s="20" t="str">
        <f>_xlfn.XLOOKUP(A47,Sheet3!A47:A2381,Sheet3!C47:C2381)</f>
        <v>Rohne</v>
      </c>
      <c r="D47" s="20" t="str">
        <f>_xlfn.XLOOKUP(A47,Sheet3!A47:A2381,Sheet3!D47:D2381)</f>
        <v xml:space="preserve">  Brianna L</v>
      </c>
      <c r="E47" s="46">
        <f>_xlfn.XLOOKUP(A47,Sheet1!$A$2:$A$2336,Sheet1!$B$2:$B$2336)</f>
        <v>30.21</v>
      </c>
      <c r="F47" s="20">
        <f>_xlfn.XLOOKUP(Table4[[#This Row],[Customer ID]],Sheet1!A47:A2381,Sheet1!C47:C2381)</f>
        <v>5.34</v>
      </c>
      <c r="G47" s="20" t="str">
        <f>_xlfn.XLOOKUP(Table4[[#This Row],[Customer ID]],Sheet1!A47:A2381,Sheet1!D47:D2381)</f>
        <v>yes</v>
      </c>
      <c r="H47" s="20" t="str">
        <f>_xlfn.XLOOKUP(Table4[[#This Row],[Customer ID]],Sheet1!A47:A2381,Sheet1!E47:E2381)</f>
        <v>No</v>
      </c>
      <c r="I47" s="20" t="str">
        <f>_xlfn.XLOOKUP(Table4[[#This Row],[Customer ID]],Sheet1!A47:A2381,Sheet1!F47:F2381)</f>
        <v>No</v>
      </c>
      <c r="J47" s="20">
        <f>_xlfn.XLOOKUP(Table4[[#This Row],[Customer ID]],Sheet1!A47:A2381,Sheet1!G47:G2381)</f>
        <v>1</v>
      </c>
      <c r="K47" s="20" t="str">
        <f>_xlfn.XLOOKUP(Table4[[#This Row],[Customer ID]],Sheet1!A47:A2381,Sheet1!H47:H2381)</f>
        <v>yes</v>
      </c>
      <c r="L47" s="20" t="str">
        <f>_xlfn.XLOOKUP(Table4[[#This Row],[Customer ID]],Sheet1!A47:A2381,Sheet1!I47:I2381)</f>
        <v>Obesity</v>
      </c>
      <c r="M47" s="20" t="str">
        <f>_xlfn.XLOOKUP(A47,Sheet1!A47:A2381,Sheet1!J47:J2381)</f>
        <v>Normal</v>
      </c>
      <c r="N47" s="48" t="str">
        <f>_xlfn.XLOOKUP(Table4[[#This Row],[Customer ID]],Table3[Customer ID],Table3[Date2])</f>
        <v>16-Jul-1988</v>
      </c>
      <c r="O47" s="20">
        <f>_xlfn.XLOOKUP(A47,Table3[Customer ID],Table3[Age])</f>
        <v>34</v>
      </c>
      <c r="P47" s="20">
        <f>_xlfn.XLOOKUP(A47,Table3[Customer ID],Table3[children])</f>
        <v>1</v>
      </c>
      <c r="Q47" s="47">
        <f>_xlfn.XLOOKUP(A47,Table3[Customer ID],Table3[charges])</f>
        <v>43943.88</v>
      </c>
      <c r="R47" s="20" t="str">
        <f>_xlfn.XLOOKUP(A47,Table3[Customer ID],Table3[Hospital tier])</f>
        <v>tier - 2</v>
      </c>
      <c r="S47" s="20" t="str">
        <f>_xlfn.XLOOKUP(A47,Table3[Customer ID],Table3[City tier])</f>
        <v>tier - 1</v>
      </c>
      <c r="T47" s="20" t="str">
        <f>_xlfn.XLOOKUP(A47,Table3[Customer ID],Table3[State ID])</f>
        <v>R1012</v>
      </c>
    </row>
    <row r="48" spans="1:20" x14ac:dyDescent="0.3">
      <c r="A48" s="20" t="s">
        <v>63</v>
      </c>
      <c r="B48" s="20" t="str">
        <f>_xlfn.XLOOKUP(A48,Sheet3!A48:A2382,Sheet3!B48:B2382)</f>
        <v xml:space="preserve"> Mr</v>
      </c>
      <c r="C48" s="20" t="str">
        <f>_xlfn.XLOOKUP(A48,Sheet3!A48:A2382,Sheet3!C48:C2382)</f>
        <v>O'Grady</v>
      </c>
      <c r="D48" s="20" t="str">
        <f>_xlfn.XLOOKUP(A48,Sheet3!A48:A2382,Sheet3!D48:D2382)</f>
        <v xml:space="preserve">  Thomas J.</v>
      </c>
      <c r="E48" s="46">
        <f>_xlfn.XLOOKUP(A48,Sheet1!$A$2:$A$2336,Sheet1!$B$2:$B$2336)</f>
        <v>33.630000000000003</v>
      </c>
      <c r="F48" s="20">
        <f>_xlfn.XLOOKUP(Table4[[#This Row],[Customer ID]],Sheet1!A48:A2382,Sheet1!C48:C2382)</f>
        <v>4.43</v>
      </c>
      <c r="G48" s="20" t="str">
        <f>_xlfn.XLOOKUP(Table4[[#This Row],[Customer ID]],Sheet1!A48:A2382,Sheet1!D48:D2382)</f>
        <v>yes</v>
      </c>
      <c r="H48" s="20" t="str">
        <f>_xlfn.XLOOKUP(Table4[[#This Row],[Customer ID]],Sheet1!A48:A2382,Sheet1!E48:E2382)</f>
        <v>No</v>
      </c>
      <c r="I48" s="20" t="str">
        <f>_xlfn.XLOOKUP(Table4[[#This Row],[Customer ID]],Sheet1!A48:A2382,Sheet1!F48:F2382)</f>
        <v>No</v>
      </c>
      <c r="J48" s="20">
        <f>_xlfn.XLOOKUP(Table4[[#This Row],[Customer ID]],Sheet1!A48:A2382,Sheet1!G48:G2382)</f>
        <v>2</v>
      </c>
      <c r="K48" s="20" t="str">
        <f>_xlfn.XLOOKUP(Table4[[#This Row],[Customer ID]],Sheet1!A48:A2382,Sheet1!H48:H2382)</f>
        <v>yes</v>
      </c>
      <c r="L48" s="20" t="str">
        <f>_xlfn.XLOOKUP(Table4[[#This Row],[Customer ID]],Sheet1!A48:A2382,Sheet1!I48:I2382)</f>
        <v>Obesity</v>
      </c>
      <c r="M48" s="20" t="str">
        <f>_xlfn.XLOOKUP(A48,Sheet1!A48:A2382,Sheet1!J48:J2382)</f>
        <v>Normal</v>
      </c>
      <c r="N48" s="48" t="str">
        <f>_xlfn.XLOOKUP(Table4[[#This Row],[Customer ID]],Table3[Customer ID],Table3[Date2])</f>
        <v>5-Oct-1966</v>
      </c>
      <c r="O48" s="20">
        <f>_xlfn.XLOOKUP(A48,Table3[Customer ID],Table3[Age])</f>
        <v>56</v>
      </c>
      <c r="P48" s="20">
        <f>_xlfn.XLOOKUP(A48,Table3[Customer ID],Table3[children])</f>
        <v>0</v>
      </c>
      <c r="Q48" s="47">
        <f>_xlfn.XLOOKUP(A48,Table3[Customer ID],Table3[charges])</f>
        <v>43921.18</v>
      </c>
      <c r="R48" s="20" t="str">
        <f>_xlfn.XLOOKUP(A48,Table3[Customer ID],Table3[Hospital tier])</f>
        <v>tier - 2</v>
      </c>
      <c r="S48" s="20" t="str">
        <f>_xlfn.XLOOKUP(A48,Table3[Customer ID],Table3[City tier])</f>
        <v>tier - 2</v>
      </c>
      <c r="T48" s="20" t="str">
        <f>_xlfn.XLOOKUP(A48,Table3[Customer ID],Table3[State ID])</f>
        <v>R1012</v>
      </c>
    </row>
    <row r="49" spans="1:20" x14ac:dyDescent="0.3">
      <c r="A49" s="20" t="s">
        <v>64</v>
      </c>
      <c r="B49" s="20" t="str">
        <f>_xlfn.XLOOKUP(A49,Sheet3!A49:A2383,Sheet3!B49:B2383)</f>
        <v xml:space="preserve"> Ms</v>
      </c>
      <c r="C49" s="20" t="str">
        <f>_xlfn.XLOOKUP(A49,Sheet3!A49:A2383,Sheet3!C49:C2383)</f>
        <v>Peters</v>
      </c>
      <c r="D49" s="20" t="str">
        <f>_xlfn.XLOOKUP(A49,Sheet3!A49:A2383,Sheet3!D49:D2383)</f>
        <v xml:space="preserve">  Melissa L</v>
      </c>
      <c r="E49" s="46">
        <f>_xlfn.XLOOKUP(A49,Sheet1!$A$2:$A$2336,Sheet1!$B$2:$B$2336)</f>
        <v>40.369999999999997</v>
      </c>
      <c r="F49" s="20">
        <f>_xlfn.XLOOKUP(Table4[[#This Row],[Customer ID]],Sheet1!A49:A2383,Sheet1!C49:C2383)</f>
        <v>4.47</v>
      </c>
      <c r="G49" s="20" t="str">
        <f>_xlfn.XLOOKUP(Table4[[#This Row],[Customer ID]],Sheet1!A49:A2383,Sheet1!D49:D2383)</f>
        <v>No</v>
      </c>
      <c r="H49" s="20" t="str">
        <f>_xlfn.XLOOKUP(Table4[[#This Row],[Customer ID]],Sheet1!A49:A2383,Sheet1!E49:E2383)</f>
        <v>No</v>
      </c>
      <c r="I49" s="20" t="str">
        <f>_xlfn.XLOOKUP(Table4[[#This Row],[Customer ID]],Sheet1!A49:A2383,Sheet1!F49:F2383)</f>
        <v>No</v>
      </c>
      <c r="J49" s="20">
        <f>_xlfn.XLOOKUP(Table4[[#This Row],[Customer ID]],Sheet1!A49:A2383,Sheet1!G49:G2383)</f>
        <v>0</v>
      </c>
      <c r="K49" s="20" t="str">
        <f>_xlfn.XLOOKUP(Table4[[#This Row],[Customer ID]],Sheet1!A49:A2383,Sheet1!H49:H2383)</f>
        <v>yes</v>
      </c>
      <c r="L49" s="20" t="str">
        <f>_xlfn.XLOOKUP(Table4[[#This Row],[Customer ID]],Sheet1!A49:A2383,Sheet1!I49:I2383)</f>
        <v>Obesity</v>
      </c>
      <c r="M49" s="20" t="str">
        <f>_xlfn.XLOOKUP(A49,Sheet1!A49:A2383,Sheet1!J49:J2383)</f>
        <v>Normal</v>
      </c>
      <c r="N49" s="48" t="str">
        <f>_xlfn.XLOOKUP(Table4[[#This Row],[Customer ID]],Table3[Customer ID],Table3[Date2])</f>
        <v>10-Nov-1980</v>
      </c>
      <c r="O49" s="20">
        <f>_xlfn.XLOOKUP(A49,Table3[Customer ID],Table3[Age])</f>
        <v>42</v>
      </c>
      <c r="P49" s="20">
        <f>_xlfn.XLOOKUP(A49,Table3[Customer ID],Table3[children])</f>
        <v>2</v>
      </c>
      <c r="Q49" s="47">
        <f>_xlfn.XLOOKUP(A49,Table3[Customer ID],Table3[charges])</f>
        <v>43896.38</v>
      </c>
      <c r="R49" s="20" t="str">
        <f>_xlfn.XLOOKUP(A49,Table3[Customer ID],Table3[Hospital tier])</f>
        <v>tier - 2</v>
      </c>
      <c r="S49" s="20" t="str">
        <f>_xlfn.XLOOKUP(A49,Table3[Customer ID],Table3[City tier])</f>
        <v>tier - 1</v>
      </c>
      <c r="T49" s="20" t="str">
        <f>_xlfn.XLOOKUP(A49,Table3[Customer ID],Table3[State ID])</f>
        <v>R1013</v>
      </c>
    </row>
    <row r="50" spans="1:20" x14ac:dyDescent="0.3">
      <c r="A50" s="20" t="s">
        <v>65</v>
      </c>
      <c r="B50" s="20" t="str">
        <f>_xlfn.XLOOKUP(A50,Sheet3!A50:A2384,Sheet3!B50:B2384)</f>
        <v xml:space="preserve"> Mr</v>
      </c>
      <c r="C50" s="20" t="str">
        <f>_xlfn.XLOOKUP(A50,Sheet3!A50:A2384,Sheet3!C50:C2384)</f>
        <v>De Simone</v>
      </c>
      <c r="D50" s="20" t="str">
        <f>_xlfn.XLOOKUP(A50,Sheet3!A50:A2384,Sheet3!D50:D2384)</f>
        <v xml:space="preserve">  Flavio</v>
      </c>
      <c r="E50" s="46">
        <f>_xlfn.XLOOKUP(A50,Sheet1!$A$2:$A$2336,Sheet1!$B$2:$B$2336)</f>
        <v>53.09</v>
      </c>
      <c r="F50" s="20">
        <f>_xlfn.XLOOKUP(Table4[[#This Row],[Customer ID]],Sheet1!A50:A2384,Sheet1!C50:C2384)</f>
        <v>4.82</v>
      </c>
      <c r="G50" s="20" t="str">
        <f>_xlfn.XLOOKUP(Table4[[#This Row],[Customer ID]],Sheet1!A50:A2384,Sheet1!D50:D2384)</f>
        <v>yes</v>
      </c>
      <c r="H50" s="20" t="str">
        <f>_xlfn.XLOOKUP(Table4[[#This Row],[Customer ID]],Sheet1!A50:A2384,Sheet1!E50:E2384)</f>
        <v>No</v>
      </c>
      <c r="I50" s="20" t="str">
        <f>_xlfn.XLOOKUP(Table4[[#This Row],[Customer ID]],Sheet1!A50:A2384,Sheet1!F50:F2384)</f>
        <v>No</v>
      </c>
      <c r="J50" s="20">
        <f>_xlfn.XLOOKUP(Table4[[#This Row],[Customer ID]],Sheet1!A50:A2384,Sheet1!G50:G2384)</f>
        <v>2</v>
      </c>
      <c r="K50" s="20" t="str">
        <f>_xlfn.XLOOKUP(Table4[[#This Row],[Customer ID]],Sheet1!A50:A2384,Sheet1!H50:H2384)</f>
        <v>yes</v>
      </c>
      <c r="L50" s="20" t="str">
        <f>_xlfn.XLOOKUP(Table4[[#This Row],[Customer ID]],Sheet1!A50:A2384,Sheet1!I50:I2384)</f>
        <v>Obesity</v>
      </c>
      <c r="M50" s="20" t="str">
        <f>_xlfn.XLOOKUP(A50,Sheet1!A50:A2384,Sheet1!J50:J2384)</f>
        <v>Normal</v>
      </c>
      <c r="N50" s="48" t="str">
        <f>_xlfn.XLOOKUP(Table4[[#This Row],[Customer ID]],Table3[Customer ID],Table3[Date2])</f>
        <v>2-Jul-1966</v>
      </c>
      <c r="O50" s="20">
        <f>_xlfn.XLOOKUP(A50,Table3[Customer ID],Table3[Age])</f>
        <v>56</v>
      </c>
      <c r="P50" s="20">
        <f>_xlfn.XLOOKUP(A50,Table3[Customer ID],Table3[children])</f>
        <v>0</v>
      </c>
      <c r="Q50" s="47">
        <f>_xlfn.XLOOKUP(A50,Table3[Customer ID],Table3[charges])</f>
        <v>43817.45</v>
      </c>
      <c r="R50" s="20" t="str">
        <f>_xlfn.XLOOKUP(A50,Table3[Customer ID],Table3[Hospital tier])</f>
        <v>tier - 2</v>
      </c>
      <c r="S50" s="20" t="str">
        <f>_xlfn.XLOOKUP(A50,Table3[Customer ID],Table3[City tier])</f>
        <v>tier - 3</v>
      </c>
      <c r="T50" s="20" t="str">
        <f>_xlfn.XLOOKUP(A50,Table3[Customer ID],Table3[State ID])</f>
        <v>R1012</v>
      </c>
    </row>
    <row r="51" spans="1:20" x14ac:dyDescent="0.3">
      <c r="A51" s="20" t="s">
        <v>66</v>
      </c>
      <c r="B51" s="20" t="str">
        <f>_xlfn.XLOOKUP(A51,Sheet3!A51:A2385,Sheet3!B51:B2385)</f>
        <v xml:space="preserve"> Mr</v>
      </c>
      <c r="C51" s="20" t="str">
        <f>_xlfn.XLOOKUP(A51,Sheet3!A51:A2385,Sheet3!C51:C2385)</f>
        <v>Beckett</v>
      </c>
      <c r="D51" s="20" t="str">
        <f>_xlfn.XLOOKUP(A51,Sheet3!A51:A2385,Sheet3!D51:D2385)</f>
        <v xml:space="preserve">  Ryan</v>
      </c>
      <c r="E51" s="46">
        <f>_xlfn.XLOOKUP(A51,Sheet1!$A$2:$A$2336,Sheet1!$B$2:$B$2336)</f>
        <v>31.79</v>
      </c>
      <c r="F51" s="20">
        <f>_xlfn.XLOOKUP(Table4[[#This Row],[Customer ID]],Sheet1!A51:A2385,Sheet1!C51:C2385)</f>
        <v>5.51</v>
      </c>
      <c r="G51" s="20" t="str">
        <f>_xlfn.XLOOKUP(Table4[[#This Row],[Customer ID]],Sheet1!A51:A2385,Sheet1!D51:D2385)</f>
        <v>yes</v>
      </c>
      <c r="H51" s="20" t="str">
        <f>_xlfn.XLOOKUP(Table4[[#This Row],[Customer ID]],Sheet1!A51:A2385,Sheet1!E51:E2385)</f>
        <v>No</v>
      </c>
      <c r="I51" s="20" t="str">
        <f>_xlfn.XLOOKUP(Table4[[#This Row],[Customer ID]],Sheet1!A51:A2385,Sheet1!F51:F2385)</f>
        <v>No</v>
      </c>
      <c r="J51" s="20">
        <f>_xlfn.XLOOKUP(Table4[[#This Row],[Customer ID]],Sheet1!A51:A2385,Sheet1!G51:G2385)</f>
        <v>2</v>
      </c>
      <c r="K51" s="20" t="str">
        <f>_xlfn.XLOOKUP(Table4[[#This Row],[Customer ID]],Sheet1!A51:A2385,Sheet1!H51:H2385)</f>
        <v>yes</v>
      </c>
      <c r="L51" s="20" t="str">
        <f>_xlfn.XLOOKUP(Table4[[#This Row],[Customer ID]],Sheet1!A51:A2385,Sheet1!I51:I2385)</f>
        <v>Obesity</v>
      </c>
      <c r="M51" s="20" t="str">
        <f>_xlfn.XLOOKUP(A51,Sheet1!A51:A2385,Sheet1!J51:J2385)</f>
        <v>Normal</v>
      </c>
      <c r="N51" s="48" t="str">
        <f>_xlfn.XLOOKUP(Table4[[#This Row],[Customer ID]],Table3[Customer ID],Table3[Date2])</f>
        <v>25-Oct-1966</v>
      </c>
      <c r="O51" s="20">
        <f>_xlfn.XLOOKUP(A51,Table3[Customer ID],Table3[Age])</f>
        <v>56</v>
      </c>
      <c r="P51" s="20">
        <f>_xlfn.XLOOKUP(A51,Table3[Customer ID],Table3[children])</f>
        <v>2</v>
      </c>
      <c r="Q51" s="47">
        <f>_xlfn.XLOOKUP(A51,Table3[Customer ID],Table3[charges])</f>
        <v>43813.87</v>
      </c>
      <c r="R51" s="20" t="str">
        <f>_xlfn.XLOOKUP(A51,Table3[Customer ID],Table3[Hospital tier])</f>
        <v>tier - 2</v>
      </c>
      <c r="S51" s="20" t="str">
        <f>_xlfn.XLOOKUP(A51,Table3[Customer ID],Table3[City tier])</f>
        <v>tier - 2</v>
      </c>
      <c r="T51" s="20" t="str">
        <f>_xlfn.XLOOKUP(A51,Table3[Customer ID],Table3[State ID])</f>
        <v>R1013</v>
      </c>
    </row>
    <row r="52" spans="1:20" x14ac:dyDescent="0.3">
      <c r="A52" s="20" t="s">
        <v>67</v>
      </c>
      <c r="B52" s="20" t="str">
        <f>_xlfn.XLOOKUP(A52,Sheet3!A52:A2386,Sheet3!B52:B2386)</f>
        <v xml:space="preserve"> Mr</v>
      </c>
      <c r="C52" s="20" t="str">
        <f>_xlfn.XLOOKUP(A52,Sheet3!A52:A2386,Sheet3!C52:C2386)</f>
        <v>Sobrilsky</v>
      </c>
      <c r="D52" s="20" t="str">
        <f>_xlfn.XLOOKUP(A52,Sheet3!A52:A2386,Sheet3!D52:D2386)</f>
        <v xml:space="preserve">  Anthony J.</v>
      </c>
      <c r="E52" s="46">
        <f>_xlfn.XLOOKUP(A52,Sheet1!$A$2:$A$2336,Sheet1!$B$2:$B$2336)</f>
        <v>41.895000000000003</v>
      </c>
      <c r="F52" s="20">
        <f>_xlfn.XLOOKUP(Table4[[#This Row],[Customer ID]],Sheet1!A52:A2386,Sheet1!C52:C2386)</f>
        <v>10.87</v>
      </c>
      <c r="G52" s="20" t="str">
        <f>_xlfn.XLOOKUP(Table4[[#This Row],[Customer ID]],Sheet1!A52:A2386,Sheet1!D52:D2386)</f>
        <v>yes</v>
      </c>
      <c r="H52" s="20" t="str">
        <f>_xlfn.XLOOKUP(Table4[[#This Row],[Customer ID]],Sheet1!A52:A2386,Sheet1!E52:E2386)</f>
        <v>No</v>
      </c>
      <c r="I52" s="20" t="str">
        <f>_xlfn.XLOOKUP(Table4[[#This Row],[Customer ID]],Sheet1!A52:A2386,Sheet1!F52:F2386)</f>
        <v>No</v>
      </c>
      <c r="J52" s="20">
        <f>_xlfn.XLOOKUP(Table4[[#This Row],[Customer ID]],Sheet1!A52:A2386,Sheet1!G52:G2386)</f>
        <v>1</v>
      </c>
      <c r="K52" s="20" t="str">
        <f>_xlfn.XLOOKUP(Table4[[#This Row],[Customer ID]],Sheet1!A52:A2386,Sheet1!H52:H2386)</f>
        <v>yes</v>
      </c>
      <c r="L52" s="20" t="str">
        <f>_xlfn.XLOOKUP(Table4[[#This Row],[Customer ID]],Sheet1!A52:A2386,Sheet1!I52:I2386)</f>
        <v>Obesity</v>
      </c>
      <c r="M52" s="20" t="str">
        <f>_xlfn.XLOOKUP(A52,Sheet1!A52:A2386,Sheet1!J52:J2386)</f>
        <v>Diabetes</v>
      </c>
      <c r="N52" s="48" t="str">
        <f>_xlfn.XLOOKUP(Table4[[#This Row],[Customer ID]],Table3[Customer ID],Table3[Date2])</f>
        <v>29-Dec-1986</v>
      </c>
      <c r="O52" s="20">
        <f>_xlfn.XLOOKUP(A52,Table3[Customer ID],Table3[Age])</f>
        <v>36</v>
      </c>
      <c r="P52" s="20">
        <f>_xlfn.XLOOKUP(A52,Table3[Customer ID],Table3[children])</f>
        <v>3</v>
      </c>
      <c r="Q52" s="47">
        <f>_xlfn.XLOOKUP(A52,Table3[Customer ID],Table3[charges])</f>
        <v>43753.34</v>
      </c>
      <c r="R52" s="20" t="str">
        <f>_xlfn.XLOOKUP(A52,Table3[Customer ID],Table3[Hospital tier])</f>
        <v>tier - 2</v>
      </c>
      <c r="S52" s="20" t="str">
        <f>_xlfn.XLOOKUP(A52,Table3[Customer ID],Table3[City tier])</f>
        <v>tier - 1</v>
      </c>
      <c r="T52" s="20" t="str">
        <f>_xlfn.XLOOKUP(A52,Table3[Customer ID],Table3[State ID])</f>
        <v>R1015</v>
      </c>
    </row>
    <row r="53" spans="1:20" x14ac:dyDescent="0.3">
      <c r="A53" s="20" t="s">
        <v>68</v>
      </c>
      <c r="B53" s="20" t="str">
        <f>_xlfn.XLOOKUP(A53,Sheet3!A53:A2387,Sheet3!B53:B2387)</f>
        <v xml:space="preserve"> Ms</v>
      </c>
      <c r="C53" s="20" t="str">
        <f>_xlfn.XLOOKUP(A53,Sheet3!A53:A2387,Sheet3!C53:C2387)</f>
        <v>Wang</v>
      </c>
      <c r="D53" s="20" t="str">
        <f>_xlfn.XLOOKUP(A53,Sheet3!A53:A2387,Sheet3!D53:D2387)</f>
        <v xml:space="preserve">  Alex</v>
      </c>
      <c r="E53" s="46">
        <f>_xlfn.XLOOKUP(A53,Sheet1!$A$2:$A$2336,Sheet1!$B$2:$B$2336)</f>
        <v>31.16</v>
      </c>
      <c r="F53" s="20">
        <f>_xlfn.XLOOKUP(Table4[[#This Row],[Customer ID]],Sheet1!A53:A2387,Sheet1!C53:C2387)</f>
        <v>9.34</v>
      </c>
      <c r="G53" s="20" t="str">
        <f>_xlfn.XLOOKUP(Table4[[#This Row],[Customer ID]],Sheet1!A53:A2387,Sheet1!D53:D2387)</f>
        <v>No</v>
      </c>
      <c r="H53" s="20" t="str">
        <f>_xlfn.XLOOKUP(Table4[[#This Row],[Customer ID]],Sheet1!A53:A2387,Sheet1!E53:E2387)</f>
        <v>No</v>
      </c>
      <c r="I53" s="20" t="str">
        <f>_xlfn.XLOOKUP(Table4[[#This Row],[Customer ID]],Sheet1!A53:A2387,Sheet1!F53:F2387)</f>
        <v>No</v>
      </c>
      <c r="J53" s="20">
        <f>_xlfn.XLOOKUP(Table4[[#This Row],[Customer ID]],Sheet1!A53:A2387,Sheet1!G53:G2387)</f>
        <v>0</v>
      </c>
      <c r="K53" s="20" t="str">
        <f>_xlfn.XLOOKUP(Table4[[#This Row],[Customer ID]],Sheet1!A53:A2387,Sheet1!H53:H2387)</f>
        <v>yes</v>
      </c>
      <c r="L53" s="20" t="str">
        <f>_xlfn.XLOOKUP(Table4[[#This Row],[Customer ID]],Sheet1!A53:A2387,Sheet1!I53:I2387)</f>
        <v>Obesity</v>
      </c>
      <c r="M53" s="20" t="str">
        <f>_xlfn.XLOOKUP(A53,Sheet1!A53:A2387,Sheet1!J53:J2387)</f>
        <v>Diabetes</v>
      </c>
      <c r="N53" s="48" t="str">
        <f>_xlfn.XLOOKUP(Table4[[#This Row],[Customer ID]],Table3[Customer ID],Table3[Date2])</f>
        <v>22-Aug-1965</v>
      </c>
      <c r="O53" s="20">
        <f>_xlfn.XLOOKUP(A53,Table3[Customer ID],Table3[Age])</f>
        <v>57</v>
      </c>
      <c r="P53" s="20">
        <f>_xlfn.XLOOKUP(A53,Table3[Customer ID],Table3[children])</f>
        <v>0</v>
      </c>
      <c r="Q53" s="47">
        <f>_xlfn.XLOOKUP(A53,Table3[Customer ID],Table3[charges])</f>
        <v>43578.94</v>
      </c>
      <c r="R53" s="20" t="str">
        <f>_xlfn.XLOOKUP(A53,Table3[Customer ID],Table3[Hospital tier])</f>
        <v>tier - 2</v>
      </c>
      <c r="S53" s="20" t="str">
        <f>_xlfn.XLOOKUP(A53,Table3[Customer ID],Table3[City tier])</f>
        <v>tier - 2</v>
      </c>
      <c r="T53" s="20" t="str">
        <f>_xlfn.XLOOKUP(A53,Table3[Customer ID],Table3[State ID])</f>
        <v>R1012</v>
      </c>
    </row>
    <row r="54" spans="1:20" x14ac:dyDescent="0.3">
      <c r="A54" s="20" t="s">
        <v>69</v>
      </c>
      <c r="B54" s="20" t="str">
        <f>_xlfn.XLOOKUP(A54,Sheet3!A54:A2388,Sheet3!B54:B2388)</f>
        <v xml:space="preserve"> Mr</v>
      </c>
      <c r="C54" s="20" t="str">
        <f>_xlfn.XLOOKUP(A54,Sheet3!A54:A2388,Sheet3!C54:C2388)</f>
        <v>Campa</v>
      </c>
      <c r="D54" s="20" t="str">
        <f>_xlfn.XLOOKUP(A54,Sheet3!A54:A2388,Sheet3!D54:D2388)</f>
        <v xml:space="preserve">  David</v>
      </c>
      <c r="E54" s="46">
        <f>_xlfn.XLOOKUP(A54,Sheet1!$A$2:$A$2336,Sheet1!$B$2:$B$2336)</f>
        <v>34.104999999999997</v>
      </c>
      <c r="F54" s="20">
        <f>_xlfn.XLOOKUP(Table4[[#This Row],[Customer ID]],Sheet1!A54:A2388,Sheet1!C54:C2388)</f>
        <v>5.03</v>
      </c>
      <c r="G54" s="20" t="str">
        <f>_xlfn.XLOOKUP(Table4[[#This Row],[Customer ID]],Sheet1!A54:A2388,Sheet1!D54:D2388)</f>
        <v>yes</v>
      </c>
      <c r="H54" s="20" t="str">
        <f>_xlfn.XLOOKUP(Table4[[#This Row],[Customer ID]],Sheet1!A54:A2388,Sheet1!E54:E2388)</f>
        <v>No</v>
      </c>
      <c r="I54" s="20" t="str">
        <f>_xlfn.XLOOKUP(Table4[[#This Row],[Customer ID]],Sheet1!A54:A2388,Sheet1!F54:F2388)</f>
        <v>Yes</v>
      </c>
      <c r="J54" s="20">
        <f>_xlfn.XLOOKUP(Table4[[#This Row],[Customer ID]],Sheet1!A54:A2388,Sheet1!G54:G2388)</f>
        <v>1</v>
      </c>
      <c r="K54" s="20" t="str">
        <f>_xlfn.XLOOKUP(Table4[[#This Row],[Customer ID]],Sheet1!A54:A2388,Sheet1!H54:H2388)</f>
        <v>yes</v>
      </c>
      <c r="L54" s="20" t="str">
        <f>_xlfn.XLOOKUP(Table4[[#This Row],[Customer ID]],Sheet1!A54:A2388,Sheet1!I54:I2388)</f>
        <v>Obesity</v>
      </c>
      <c r="M54" s="20" t="str">
        <f>_xlfn.XLOOKUP(A54,Sheet1!A54:A2388,Sheet1!J54:J2388)</f>
        <v>Normal</v>
      </c>
      <c r="N54" s="48" t="str">
        <f>_xlfn.XLOOKUP(Table4[[#This Row],[Customer ID]],Table3[Customer ID],Table3[Date2])</f>
        <v>3-Dec-1969</v>
      </c>
      <c r="O54" s="20">
        <f>_xlfn.XLOOKUP(A54,Table3[Customer ID],Table3[Age])</f>
        <v>53</v>
      </c>
      <c r="P54" s="20">
        <f>_xlfn.XLOOKUP(A54,Table3[Customer ID],Table3[children])</f>
        <v>0</v>
      </c>
      <c r="Q54" s="47">
        <f>_xlfn.XLOOKUP(A54,Table3[Customer ID],Table3[charges])</f>
        <v>43254.42</v>
      </c>
      <c r="R54" s="20" t="str">
        <f>_xlfn.XLOOKUP(A54,Table3[Customer ID],Table3[Hospital tier])</f>
        <v>tier - 2</v>
      </c>
      <c r="S54" s="20" t="str">
        <f>_xlfn.XLOOKUP(A54,Table3[Customer ID],Table3[City tier])</f>
        <v>tier - 2</v>
      </c>
      <c r="T54" s="20" t="str">
        <f>_xlfn.XLOOKUP(A54,Table3[Customer ID],Table3[State ID])</f>
        <v>R1016</v>
      </c>
    </row>
    <row r="55" spans="1:20" x14ac:dyDescent="0.3">
      <c r="A55" s="20" t="s">
        <v>70</v>
      </c>
      <c r="B55" s="20" t="str">
        <f>_xlfn.XLOOKUP(A55,Sheet3!A55:A2389,Sheet3!B55:B2389)</f>
        <v xml:space="preserve"> Mr</v>
      </c>
      <c r="C55" s="20" t="str">
        <f>_xlfn.XLOOKUP(A55,Sheet3!A55:A2389,Sheet3!C55:C2389)</f>
        <v>Clifford</v>
      </c>
      <c r="D55" s="20" t="str">
        <f>_xlfn.XLOOKUP(A55,Sheet3!A55:A2389,Sheet3!D55:D2389)</f>
        <v xml:space="preserve">  Andrew B</v>
      </c>
      <c r="E55" s="46">
        <f>_xlfn.XLOOKUP(A55,Sheet1!$A$2:$A$2336,Sheet1!$B$2:$B$2336)</f>
        <v>51.93</v>
      </c>
      <c r="F55" s="20">
        <f>_xlfn.XLOOKUP(Table4[[#This Row],[Customer ID]],Sheet1!A55:A2389,Sheet1!C55:C2389)</f>
        <v>11.05</v>
      </c>
      <c r="G55" s="20" t="str">
        <f>_xlfn.XLOOKUP(Table4[[#This Row],[Customer ID]],Sheet1!A55:A2389,Sheet1!D55:D2389)</f>
        <v>No</v>
      </c>
      <c r="H55" s="20" t="str">
        <f>_xlfn.XLOOKUP(Table4[[#This Row],[Customer ID]],Sheet1!A55:A2389,Sheet1!E55:E2389)</f>
        <v>No</v>
      </c>
      <c r="I55" s="20" t="str">
        <f>_xlfn.XLOOKUP(Table4[[#This Row],[Customer ID]],Sheet1!A55:A2389,Sheet1!F55:F2389)</f>
        <v>No</v>
      </c>
      <c r="J55" s="20">
        <f>_xlfn.XLOOKUP(Table4[[#This Row],[Customer ID]],Sheet1!A55:A2389,Sheet1!G55:G2389)</f>
        <v>0</v>
      </c>
      <c r="K55" s="20" t="str">
        <f>_xlfn.XLOOKUP(Table4[[#This Row],[Customer ID]],Sheet1!A55:A2389,Sheet1!H55:H2389)</f>
        <v>yes</v>
      </c>
      <c r="L55" s="20" t="str">
        <f>_xlfn.XLOOKUP(Table4[[#This Row],[Customer ID]],Sheet1!A55:A2389,Sheet1!I55:I2389)</f>
        <v>Obesity</v>
      </c>
      <c r="M55" s="20" t="str">
        <f>_xlfn.XLOOKUP(A55,Sheet1!A55:A2389,Sheet1!J55:J2389)</f>
        <v>Diabetes</v>
      </c>
      <c r="N55" s="48" t="str">
        <f>_xlfn.XLOOKUP(Table4[[#This Row],[Customer ID]],Table3[Customer ID],Table3[Date2])</f>
        <v>29-Nov-1965</v>
      </c>
      <c r="O55" s="20">
        <f>_xlfn.XLOOKUP(A55,Table3[Customer ID],Table3[Age])</f>
        <v>57</v>
      </c>
      <c r="P55" s="20">
        <f>_xlfn.XLOOKUP(A55,Table3[Customer ID],Table3[children])</f>
        <v>0</v>
      </c>
      <c r="Q55" s="47">
        <f>_xlfn.XLOOKUP(A55,Table3[Customer ID],Table3[charges])</f>
        <v>43073.760000000002</v>
      </c>
      <c r="R55" s="20" t="str">
        <f>_xlfn.XLOOKUP(A55,Table3[Customer ID],Table3[Hospital tier])</f>
        <v>tier - 2</v>
      </c>
      <c r="S55" s="20" t="str">
        <f>_xlfn.XLOOKUP(A55,Table3[Customer ID],Table3[City tier])</f>
        <v>tier - 2</v>
      </c>
      <c r="T55" s="20" t="str">
        <f>_xlfn.XLOOKUP(A55,Table3[Customer ID],Table3[State ID])</f>
        <v>R1011</v>
      </c>
    </row>
    <row r="56" spans="1:20" x14ac:dyDescent="0.3">
      <c r="A56" s="20" t="s">
        <v>71</v>
      </c>
      <c r="B56" s="20" t="str">
        <f>_xlfn.XLOOKUP(A56,Sheet3!A56:A2390,Sheet3!B56:B2390)</f>
        <v xml:space="preserve"> Ms</v>
      </c>
      <c r="C56" s="20" t="str">
        <f>_xlfn.XLOOKUP(A56,Sheet3!A56:A2390,Sheet3!C56:C2390)</f>
        <v>Dalmata</v>
      </c>
      <c r="D56" s="20" t="str">
        <f>_xlfn.XLOOKUP(A56,Sheet3!A56:A2390,Sheet3!D56:D2390)</f>
        <v xml:space="preserve">  Dara E</v>
      </c>
      <c r="E56" s="46">
        <f>_xlfn.XLOOKUP(A56,Sheet1!$A$2:$A$2336,Sheet1!$B$2:$B$2336)</f>
        <v>38.950000000000003</v>
      </c>
      <c r="F56" s="20">
        <f>_xlfn.XLOOKUP(Table4[[#This Row],[Customer ID]],Sheet1!A56:A2390,Sheet1!C56:C2390)</f>
        <v>11.95</v>
      </c>
      <c r="G56" s="20" t="str">
        <f>_xlfn.XLOOKUP(Table4[[#This Row],[Customer ID]],Sheet1!A56:A2390,Sheet1!D56:D2390)</f>
        <v>No</v>
      </c>
      <c r="H56" s="20" t="str">
        <f>_xlfn.XLOOKUP(Table4[[#This Row],[Customer ID]],Sheet1!A56:A2390,Sheet1!E56:E2390)</f>
        <v>No</v>
      </c>
      <c r="I56" s="20" t="str">
        <f>_xlfn.XLOOKUP(Table4[[#This Row],[Customer ID]],Sheet1!A56:A2390,Sheet1!F56:F2390)</f>
        <v>No</v>
      </c>
      <c r="J56" s="20">
        <f>_xlfn.XLOOKUP(Table4[[#This Row],[Customer ID]],Sheet1!A56:A2390,Sheet1!G56:G2390)</f>
        <v>0</v>
      </c>
      <c r="K56" s="20" t="str">
        <f>_xlfn.XLOOKUP(Table4[[#This Row],[Customer ID]],Sheet1!A56:A2390,Sheet1!H56:H2390)</f>
        <v>yes</v>
      </c>
      <c r="L56" s="20" t="str">
        <f>_xlfn.XLOOKUP(Table4[[#This Row],[Customer ID]],Sheet1!A56:A2390,Sheet1!I56:I2390)</f>
        <v>Obesity</v>
      </c>
      <c r="M56" s="20" t="str">
        <f>_xlfn.XLOOKUP(A56,Sheet1!A56:A2390,Sheet1!J56:J2390)</f>
        <v>Diabetes</v>
      </c>
      <c r="N56" s="48" t="str">
        <f>_xlfn.XLOOKUP(Table4[[#This Row],[Customer ID]],Table3[Customer ID],Table3[Date2])</f>
        <v>4-Nov-1978</v>
      </c>
      <c r="O56" s="20">
        <f>_xlfn.XLOOKUP(A56,Table3[Customer ID],Table3[Age])</f>
        <v>44</v>
      </c>
      <c r="P56" s="20">
        <f>_xlfn.XLOOKUP(A56,Table3[Customer ID],Table3[children])</f>
        <v>0</v>
      </c>
      <c r="Q56" s="47">
        <f>_xlfn.XLOOKUP(A56,Table3[Customer ID],Table3[charges])</f>
        <v>42983.46</v>
      </c>
      <c r="R56" s="20" t="str">
        <f>_xlfn.XLOOKUP(A56,Table3[Customer ID],Table3[Hospital tier])</f>
        <v>tier - 1</v>
      </c>
      <c r="S56" s="20" t="str">
        <f>_xlfn.XLOOKUP(A56,Table3[Customer ID],Table3[City tier])</f>
        <v>tier - 2</v>
      </c>
      <c r="T56" s="20" t="str">
        <f>_xlfn.XLOOKUP(A56,Table3[Customer ID],Table3[State ID])</f>
        <v>R1012</v>
      </c>
    </row>
    <row r="57" spans="1:20" x14ac:dyDescent="0.3">
      <c r="A57" s="20" t="s">
        <v>72</v>
      </c>
      <c r="B57" s="20" t="str">
        <f>_xlfn.XLOOKUP(A57,Sheet3!A57:A2391,Sheet3!B57:B2391)</f>
        <v xml:space="preserve"> Ms</v>
      </c>
      <c r="C57" s="20" t="str">
        <f>_xlfn.XLOOKUP(A57,Sheet3!A57:A2391,Sheet3!C57:C2391)</f>
        <v>Vishik</v>
      </c>
      <c r="D57" s="20" t="str">
        <f>_xlfn.XLOOKUP(A57,Sheet3!A57:A2391,Sheet3!D57:D2391)</f>
        <v xml:space="preserve">  Inna</v>
      </c>
      <c r="E57" s="46">
        <f>_xlfn.XLOOKUP(A57,Sheet1!$A$2:$A$2336,Sheet1!$B$2:$B$2336)</f>
        <v>36.630000000000003</v>
      </c>
      <c r="F57" s="20">
        <f>_xlfn.XLOOKUP(Table4[[#This Row],[Customer ID]],Sheet1!A57:A2391,Sheet1!C57:C2391)</f>
        <v>7.72</v>
      </c>
      <c r="G57" s="20" t="str">
        <f>_xlfn.XLOOKUP(Table4[[#This Row],[Customer ID]],Sheet1!A57:A2391,Sheet1!D57:D2391)</f>
        <v>yes</v>
      </c>
      <c r="H57" s="20" t="str">
        <f>_xlfn.XLOOKUP(Table4[[#This Row],[Customer ID]],Sheet1!A57:A2391,Sheet1!E57:E2391)</f>
        <v>No</v>
      </c>
      <c r="I57" s="20" t="str">
        <f>_xlfn.XLOOKUP(Table4[[#This Row],[Customer ID]],Sheet1!A57:A2391,Sheet1!F57:F2391)</f>
        <v>No</v>
      </c>
      <c r="J57" s="20">
        <f>_xlfn.XLOOKUP(Table4[[#This Row],[Customer ID]],Sheet1!A57:A2391,Sheet1!G57:G2391)</f>
        <v>1</v>
      </c>
      <c r="K57" s="20" t="str">
        <f>_xlfn.XLOOKUP(Table4[[#This Row],[Customer ID]],Sheet1!A57:A2391,Sheet1!H57:H2391)</f>
        <v>yes</v>
      </c>
      <c r="L57" s="20" t="str">
        <f>_xlfn.XLOOKUP(Table4[[#This Row],[Customer ID]],Sheet1!A57:A2391,Sheet1!I57:I2391)</f>
        <v>Obesity</v>
      </c>
      <c r="M57" s="20" t="str">
        <f>_xlfn.XLOOKUP(A57,Sheet1!A57:A2391,Sheet1!J57:J2391)</f>
        <v>Diabetes</v>
      </c>
      <c r="N57" s="48" t="str">
        <f>_xlfn.XLOOKUP(Table4[[#This Row],[Customer ID]],Table3[Customer ID],Table3[Date2])</f>
        <v>23-Oct-1975</v>
      </c>
      <c r="O57" s="20">
        <f>_xlfn.XLOOKUP(A57,Table3[Customer ID],Table3[Age])</f>
        <v>47</v>
      </c>
      <c r="P57" s="20">
        <f>_xlfn.XLOOKUP(A57,Table3[Customer ID],Table3[children])</f>
        <v>1</v>
      </c>
      <c r="Q57" s="47">
        <f>_xlfn.XLOOKUP(A57,Table3[Customer ID],Table3[charges])</f>
        <v>42969.85</v>
      </c>
      <c r="R57" s="20" t="str">
        <f>_xlfn.XLOOKUP(A57,Table3[Customer ID],Table3[Hospital tier])</f>
        <v>tier - 1</v>
      </c>
      <c r="S57" s="20" t="str">
        <f>_xlfn.XLOOKUP(A57,Table3[Customer ID],Table3[City tier])</f>
        <v>tier - 3</v>
      </c>
      <c r="T57" s="20" t="str">
        <f>_xlfn.XLOOKUP(A57,Table3[Customer ID],Table3[State ID])</f>
        <v>R1013</v>
      </c>
    </row>
    <row r="58" spans="1:20" x14ac:dyDescent="0.3">
      <c r="A58" s="20" t="s">
        <v>73</v>
      </c>
      <c r="B58" s="20" t="str">
        <f>_xlfn.XLOOKUP(A58,Sheet3!A58:A2392,Sheet3!B58:B2392)</f>
        <v xml:space="preserve"> Mr</v>
      </c>
      <c r="C58" s="20" t="str">
        <f>_xlfn.XLOOKUP(A58,Sheet3!A58:A2392,Sheet3!C58:C2392)</f>
        <v>Schorr</v>
      </c>
      <c r="D58" s="20" t="str">
        <f>_xlfn.XLOOKUP(A58,Sheet3!A58:A2392,Sheet3!D58:D2392)</f>
        <v xml:space="preserve">  Ari</v>
      </c>
      <c r="E58" s="46">
        <f>_xlfn.XLOOKUP(A58,Sheet1!$A$2:$A$2336,Sheet1!$B$2:$B$2336)</f>
        <v>34.200000000000003</v>
      </c>
      <c r="F58" s="20">
        <f>_xlfn.XLOOKUP(Table4[[#This Row],[Customer ID]],Sheet1!A58:A2392,Sheet1!C58:C2392)</f>
        <v>5.75</v>
      </c>
      <c r="G58" s="20" t="str">
        <f>_xlfn.XLOOKUP(Table4[[#This Row],[Customer ID]],Sheet1!A58:A2392,Sheet1!D58:D2392)</f>
        <v>No</v>
      </c>
      <c r="H58" s="20" t="str">
        <f>_xlfn.XLOOKUP(Table4[[#This Row],[Customer ID]],Sheet1!A58:A2392,Sheet1!E58:E2392)</f>
        <v>No</v>
      </c>
      <c r="I58" s="20" t="str">
        <f>_xlfn.XLOOKUP(Table4[[#This Row],[Customer ID]],Sheet1!A58:A2392,Sheet1!F58:F2392)</f>
        <v>No</v>
      </c>
      <c r="J58" s="20">
        <f>_xlfn.XLOOKUP(Table4[[#This Row],[Customer ID]],Sheet1!A58:A2392,Sheet1!G58:G2392)</f>
        <v>2</v>
      </c>
      <c r="K58" s="20" t="str">
        <f>_xlfn.XLOOKUP(Table4[[#This Row],[Customer ID]],Sheet1!A58:A2392,Sheet1!H58:H2392)</f>
        <v>yes</v>
      </c>
      <c r="L58" s="20" t="str">
        <f>_xlfn.XLOOKUP(Table4[[#This Row],[Customer ID]],Sheet1!A58:A2392,Sheet1!I58:I2392)</f>
        <v>Obesity</v>
      </c>
      <c r="M58" s="20" t="str">
        <f>_xlfn.XLOOKUP(A58,Sheet1!A58:A2392,Sheet1!J58:J2392)</f>
        <v>Prediabetes</v>
      </c>
      <c r="N58" s="48" t="str">
        <f>_xlfn.XLOOKUP(Table4[[#This Row],[Customer ID]],Table3[Customer ID],Table3[Date2])</f>
        <v>10-Sep-1972</v>
      </c>
      <c r="O58" s="20">
        <f>_xlfn.XLOOKUP(A58,Table3[Customer ID],Table3[Age])</f>
        <v>50</v>
      </c>
      <c r="P58" s="20">
        <f>_xlfn.XLOOKUP(A58,Table3[Customer ID],Table3[children])</f>
        <v>2</v>
      </c>
      <c r="Q58" s="47">
        <f>_xlfn.XLOOKUP(A58,Table3[Customer ID],Table3[charges])</f>
        <v>42856.84</v>
      </c>
      <c r="R58" s="20" t="str">
        <f>_xlfn.XLOOKUP(A58,Table3[Customer ID],Table3[Hospital tier])</f>
        <v>tier - 1</v>
      </c>
      <c r="S58" s="20" t="str">
        <f>_xlfn.XLOOKUP(A58,Table3[Customer ID],Table3[City tier])</f>
        <v>tier - 1</v>
      </c>
      <c r="T58" s="20" t="str">
        <f>_xlfn.XLOOKUP(A58,Table3[Customer ID],Table3[State ID])</f>
        <v>R1011</v>
      </c>
    </row>
    <row r="59" spans="1:20" x14ac:dyDescent="0.3">
      <c r="A59" s="20" t="s">
        <v>74</v>
      </c>
      <c r="B59" s="20" t="str">
        <f>_xlfn.XLOOKUP(A59,Sheet3!A59:A2393,Sheet3!B59:B2393)</f>
        <v xml:space="preserve"> Ms</v>
      </c>
      <c r="C59" s="20" t="str">
        <f>_xlfn.XLOOKUP(A59,Sheet3!A59:A2393,Sheet3!C59:C2393)</f>
        <v>Lusardi</v>
      </c>
      <c r="D59" s="20" t="str">
        <f>_xlfn.XLOOKUP(A59,Sheet3!A59:A2393,Sheet3!D59:D2393)</f>
        <v xml:space="preserve">  Lindsey</v>
      </c>
      <c r="E59" s="46">
        <f>_xlfn.XLOOKUP(A59,Sheet1!$A$2:$A$2336,Sheet1!$B$2:$B$2336)</f>
        <v>50.63</v>
      </c>
      <c r="F59" s="20">
        <f>_xlfn.XLOOKUP(Table4[[#This Row],[Customer ID]],Sheet1!A59:A2393,Sheet1!C59:C2393)</f>
        <v>11.89</v>
      </c>
      <c r="G59" s="20" t="str">
        <f>_xlfn.XLOOKUP(Table4[[#This Row],[Customer ID]],Sheet1!A59:A2393,Sheet1!D59:D2393)</f>
        <v>No</v>
      </c>
      <c r="H59" s="20" t="str">
        <f>_xlfn.XLOOKUP(Table4[[#This Row],[Customer ID]],Sheet1!A59:A2393,Sheet1!E59:E2393)</f>
        <v>No</v>
      </c>
      <c r="I59" s="20" t="str">
        <f>_xlfn.XLOOKUP(Table4[[#This Row],[Customer ID]],Sheet1!A59:A2393,Sheet1!F59:F2393)</f>
        <v>No</v>
      </c>
      <c r="J59" s="20">
        <f>_xlfn.XLOOKUP(Table4[[#This Row],[Customer ID]],Sheet1!A59:A2393,Sheet1!G59:G2393)</f>
        <v>0</v>
      </c>
      <c r="K59" s="20" t="str">
        <f>_xlfn.XLOOKUP(Table4[[#This Row],[Customer ID]],Sheet1!A59:A2393,Sheet1!H59:H2393)</f>
        <v>yes</v>
      </c>
      <c r="L59" s="20" t="str">
        <f>_xlfn.XLOOKUP(Table4[[#This Row],[Customer ID]],Sheet1!A59:A2393,Sheet1!I59:I2393)</f>
        <v>Obesity</v>
      </c>
      <c r="M59" s="20" t="str">
        <f>_xlfn.XLOOKUP(A59,Sheet1!A59:A2393,Sheet1!J59:J2393)</f>
        <v>Diabetes</v>
      </c>
      <c r="N59" s="48" t="str">
        <f>_xlfn.XLOOKUP(Table4[[#This Row],[Customer ID]],Table3[Customer ID],Table3[Date2])</f>
        <v>29-Oct-1965</v>
      </c>
      <c r="O59" s="20">
        <f>_xlfn.XLOOKUP(A59,Table3[Customer ID],Table3[Age])</f>
        <v>57</v>
      </c>
      <c r="P59" s="20">
        <f>_xlfn.XLOOKUP(A59,Table3[Customer ID],Table3[children])</f>
        <v>0</v>
      </c>
      <c r="Q59" s="47">
        <f>_xlfn.XLOOKUP(A59,Table3[Customer ID],Table3[charges])</f>
        <v>42764.12</v>
      </c>
      <c r="R59" s="20" t="str">
        <f>_xlfn.XLOOKUP(A59,Table3[Customer ID],Table3[Hospital tier])</f>
        <v>tier - 1</v>
      </c>
      <c r="S59" s="20" t="str">
        <f>_xlfn.XLOOKUP(A59,Table3[Customer ID],Table3[City tier])</f>
        <v>tier - 2</v>
      </c>
      <c r="T59" s="20" t="str">
        <f>_xlfn.XLOOKUP(A59,Table3[Customer ID],Table3[State ID])</f>
        <v>R1011</v>
      </c>
    </row>
    <row r="60" spans="1:20" x14ac:dyDescent="0.3">
      <c r="A60" s="20" t="s">
        <v>75</v>
      </c>
      <c r="B60" s="20" t="str">
        <f>_xlfn.XLOOKUP(A60,Sheet3!A60:A2394,Sheet3!B60:B2394)</f>
        <v xml:space="preserve"> Mr</v>
      </c>
      <c r="C60" s="20" t="str">
        <f>_xlfn.XLOOKUP(A60,Sheet3!A60:A2394,Sheet3!C60:C2394)</f>
        <v>Rayner</v>
      </c>
      <c r="D60" s="20" t="str">
        <f>_xlfn.XLOOKUP(A60,Sheet3!A60:A2394,Sheet3!D60:D2394)</f>
        <v xml:space="preserve">  Kenny</v>
      </c>
      <c r="E60" s="46">
        <f>_xlfn.XLOOKUP(A60,Sheet1!$A$2:$A$2336,Sheet1!$B$2:$B$2336)</f>
        <v>36.479999999999997</v>
      </c>
      <c r="F60" s="20">
        <f>_xlfn.XLOOKUP(Table4[[#This Row],[Customer ID]],Sheet1!A60:A2394,Sheet1!C60:C2394)</f>
        <v>6.2</v>
      </c>
      <c r="G60" s="20" t="str">
        <f>_xlfn.XLOOKUP(Table4[[#This Row],[Customer ID]],Sheet1!A60:A2394,Sheet1!D60:D2394)</f>
        <v>No</v>
      </c>
      <c r="H60" s="20" t="str">
        <f>_xlfn.XLOOKUP(Table4[[#This Row],[Customer ID]],Sheet1!A60:A2394,Sheet1!E60:E2394)</f>
        <v>No</v>
      </c>
      <c r="I60" s="20" t="str">
        <f>_xlfn.XLOOKUP(Table4[[#This Row],[Customer ID]],Sheet1!A60:A2394,Sheet1!F60:F2394)</f>
        <v>No</v>
      </c>
      <c r="J60" s="20">
        <f>_xlfn.XLOOKUP(Table4[[#This Row],[Customer ID]],Sheet1!A60:A2394,Sheet1!G60:G2394)</f>
        <v>0</v>
      </c>
      <c r="K60" s="20" t="str">
        <f>_xlfn.XLOOKUP(Table4[[#This Row],[Customer ID]],Sheet1!A60:A2394,Sheet1!H60:H2394)</f>
        <v>yes</v>
      </c>
      <c r="L60" s="20" t="str">
        <f>_xlfn.XLOOKUP(Table4[[#This Row],[Customer ID]],Sheet1!A60:A2394,Sheet1!I60:I2394)</f>
        <v>Obesity</v>
      </c>
      <c r="M60" s="20" t="str">
        <f>_xlfn.XLOOKUP(A60,Sheet1!A60:A2394,Sheet1!J60:J2394)</f>
        <v>Prediabetes</v>
      </c>
      <c r="N60" s="48" t="str">
        <f>_xlfn.XLOOKUP(Table4[[#This Row],[Customer ID]],Table3[Customer ID],Table3[Date2])</f>
        <v>21-Oct-1977</v>
      </c>
      <c r="O60" s="20">
        <f>_xlfn.XLOOKUP(A60,Table3[Customer ID],Table3[Age])</f>
        <v>45</v>
      </c>
      <c r="P60" s="20">
        <f>_xlfn.XLOOKUP(A60,Table3[Customer ID],Table3[children])</f>
        <v>2</v>
      </c>
      <c r="Q60" s="47">
        <f>_xlfn.XLOOKUP(A60,Table3[Customer ID],Table3[charges])</f>
        <v>42760.5</v>
      </c>
      <c r="R60" s="20" t="str">
        <f>_xlfn.XLOOKUP(A60,Table3[Customer ID],Table3[Hospital tier])</f>
        <v>tier - 1</v>
      </c>
      <c r="S60" s="20" t="str">
        <f>_xlfn.XLOOKUP(A60,Table3[Customer ID],Table3[City tier])</f>
        <v>tier - 2</v>
      </c>
      <c r="T60" s="20" t="str">
        <f>_xlfn.XLOOKUP(A60,Table3[Customer ID],Table3[State ID])</f>
        <v>R1012</v>
      </c>
    </row>
    <row r="61" spans="1:20" x14ac:dyDescent="0.3">
      <c r="A61" s="20" t="s">
        <v>76</v>
      </c>
      <c r="B61" s="20" t="str">
        <f>_xlfn.XLOOKUP(A61,Sheet3!A61:A2395,Sheet3!B61:B2395)</f>
        <v xml:space="preserve"> Ms</v>
      </c>
      <c r="C61" s="20" t="str">
        <f>_xlfn.XLOOKUP(A61,Sheet3!A61:A2395,Sheet3!C61:C2395)</f>
        <v>Voghel</v>
      </c>
      <c r="D61" s="20" t="str">
        <f>_xlfn.XLOOKUP(A61,Sheet3!A61:A2395,Sheet3!D61:D2395)</f>
        <v xml:space="preserve">  Louise</v>
      </c>
      <c r="E61" s="46">
        <f>_xlfn.XLOOKUP(A61,Sheet1!$A$2:$A$2336,Sheet1!$B$2:$B$2336)</f>
        <v>54.82</v>
      </c>
      <c r="F61" s="20">
        <f>_xlfn.XLOOKUP(Table4[[#This Row],[Customer ID]],Sheet1!A61:A2395,Sheet1!C61:C2395)</f>
        <v>10.61</v>
      </c>
      <c r="G61" s="20" t="str">
        <f>_xlfn.XLOOKUP(Table4[[#This Row],[Customer ID]],Sheet1!A61:A2395,Sheet1!D61:D2395)</f>
        <v>No</v>
      </c>
      <c r="H61" s="20" t="str">
        <f>_xlfn.XLOOKUP(Table4[[#This Row],[Customer ID]],Sheet1!A61:A2395,Sheet1!E61:E2395)</f>
        <v>No</v>
      </c>
      <c r="I61" s="20" t="str">
        <f>_xlfn.XLOOKUP(Table4[[#This Row],[Customer ID]],Sheet1!A61:A2395,Sheet1!F61:F2395)</f>
        <v>No</v>
      </c>
      <c r="J61" s="20">
        <f>_xlfn.XLOOKUP(Table4[[#This Row],[Customer ID]],Sheet1!A61:A2395,Sheet1!G61:G2395)</f>
        <v>0</v>
      </c>
      <c r="K61" s="20" t="str">
        <f>_xlfn.XLOOKUP(Table4[[#This Row],[Customer ID]],Sheet1!A61:A2395,Sheet1!H61:H2395)</f>
        <v>yes</v>
      </c>
      <c r="L61" s="20" t="str">
        <f>_xlfn.XLOOKUP(Table4[[#This Row],[Customer ID]],Sheet1!A61:A2395,Sheet1!I61:I2395)</f>
        <v>Obesity</v>
      </c>
      <c r="M61" s="20" t="str">
        <f>_xlfn.XLOOKUP(A61,Sheet1!A61:A2395,Sheet1!J61:J2395)</f>
        <v>Diabetes</v>
      </c>
      <c r="N61" s="48" t="str">
        <f>_xlfn.XLOOKUP(Table4[[#This Row],[Customer ID]],Table3[Customer ID],Table3[Date2])</f>
        <v>3-Nov-1971</v>
      </c>
      <c r="O61" s="20">
        <f>_xlfn.XLOOKUP(A61,Table3[Customer ID],Table3[Age])</f>
        <v>51</v>
      </c>
      <c r="P61" s="20">
        <f>_xlfn.XLOOKUP(A61,Table3[Customer ID],Table3[children])</f>
        <v>0</v>
      </c>
      <c r="Q61" s="47">
        <f>_xlfn.XLOOKUP(A61,Table3[Customer ID],Table3[charges])</f>
        <v>42644.2</v>
      </c>
      <c r="R61" s="20" t="str">
        <f>_xlfn.XLOOKUP(A61,Table3[Customer ID],Table3[Hospital tier])</f>
        <v>tier - 1</v>
      </c>
      <c r="S61" s="20" t="str">
        <f>_xlfn.XLOOKUP(A61,Table3[Customer ID],Table3[City tier])</f>
        <v>tier - 3</v>
      </c>
      <c r="T61" s="20" t="str">
        <f>_xlfn.XLOOKUP(A61,Table3[Customer ID],Table3[State ID])</f>
        <v>R1011</v>
      </c>
    </row>
    <row r="62" spans="1:20" x14ac:dyDescent="0.3">
      <c r="A62" s="20" t="s">
        <v>77</v>
      </c>
      <c r="B62" s="20" t="str">
        <f>_xlfn.XLOOKUP(A62,Sheet3!A62:A2396,Sheet3!B62:B2396)</f>
        <v xml:space="preserve"> Mr</v>
      </c>
      <c r="C62" s="20" t="str">
        <f>_xlfn.XLOOKUP(A62,Sheet3!A62:A2396,Sheet3!C62:C2396)</f>
        <v>Rieth</v>
      </c>
      <c r="D62" s="20" t="str">
        <f>_xlfn.XLOOKUP(A62,Sheet3!A62:A2396,Sheet3!D62:D2396)</f>
        <v xml:space="preserve">  Cameron</v>
      </c>
      <c r="E62" s="46">
        <f>_xlfn.XLOOKUP(A62,Sheet1!$A$2:$A$2336,Sheet1!$B$2:$B$2336)</f>
        <v>38.06</v>
      </c>
      <c r="F62" s="20">
        <f>_xlfn.XLOOKUP(Table4[[#This Row],[Customer ID]],Sheet1!A62:A2396,Sheet1!C62:C2396)</f>
        <v>6.04</v>
      </c>
      <c r="G62" s="20" t="str">
        <f>_xlfn.XLOOKUP(Table4[[#This Row],[Customer ID]],Sheet1!A62:A2396,Sheet1!D62:D2396)</f>
        <v>No</v>
      </c>
      <c r="H62" s="20" t="str">
        <f>_xlfn.XLOOKUP(Table4[[#This Row],[Customer ID]],Sheet1!A62:A2396,Sheet1!E62:E2396)</f>
        <v>No</v>
      </c>
      <c r="I62" s="20" t="str">
        <f>_xlfn.XLOOKUP(Table4[[#This Row],[Customer ID]],Sheet1!A62:A2396,Sheet1!F62:F2396)</f>
        <v>Yes</v>
      </c>
      <c r="J62" s="20">
        <f>_xlfn.XLOOKUP(Table4[[#This Row],[Customer ID]],Sheet1!A62:A2396,Sheet1!G62:G2396)</f>
        <v>1</v>
      </c>
      <c r="K62" s="20" t="str">
        <f>_xlfn.XLOOKUP(Table4[[#This Row],[Customer ID]],Sheet1!A62:A2396,Sheet1!H62:H2396)</f>
        <v>yes</v>
      </c>
      <c r="L62" s="20" t="str">
        <f>_xlfn.XLOOKUP(Table4[[#This Row],[Customer ID]],Sheet1!A62:A2396,Sheet1!I62:I2396)</f>
        <v>Obesity</v>
      </c>
      <c r="M62" s="20" t="str">
        <f>_xlfn.XLOOKUP(A62,Sheet1!A62:A2396,Sheet1!J62:J2396)</f>
        <v>Prediabetes</v>
      </c>
      <c r="N62" s="48" t="str">
        <f>_xlfn.XLOOKUP(Table4[[#This Row],[Customer ID]],Table3[Customer ID],Table3[Date2])</f>
        <v>27-Dec-1979</v>
      </c>
      <c r="O62" s="20">
        <f>_xlfn.XLOOKUP(A62,Table3[Customer ID],Table3[Age])</f>
        <v>43</v>
      </c>
      <c r="P62" s="20">
        <f>_xlfn.XLOOKUP(A62,Table3[Customer ID],Table3[children])</f>
        <v>2</v>
      </c>
      <c r="Q62" s="47">
        <f>_xlfn.XLOOKUP(A62,Table3[Customer ID],Table3[charges])</f>
        <v>42560.43</v>
      </c>
      <c r="R62" s="20" t="str">
        <f>_xlfn.XLOOKUP(A62,Table3[Customer ID],Table3[Hospital tier])</f>
        <v>tier - 1</v>
      </c>
      <c r="S62" s="20" t="str">
        <f>_xlfn.XLOOKUP(A62,Table3[Customer ID],Table3[City tier])</f>
        <v>tier - 3</v>
      </c>
      <c r="T62" s="20" t="str">
        <f>_xlfn.XLOOKUP(A62,Table3[Customer ID],Table3[State ID])</f>
        <v>R1013</v>
      </c>
    </row>
    <row r="63" spans="1:20" x14ac:dyDescent="0.3">
      <c r="A63" s="20" t="s">
        <v>78</v>
      </c>
      <c r="B63" s="20" t="str">
        <f>_xlfn.XLOOKUP(A63,Sheet3!A63:A2397,Sheet3!B63:B2397)</f>
        <v xml:space="preserve"> Ms</v>
      </c>
      <c r="C63" s="20" t="str">
        <f>_xlfn.XLOOKUP(A63,Sheet3!A63:A2397,Sheet3!C63:C2397)</f>
        <v>Gollotto</v>
      </c>
      <c r="D63" s="20" t="str">
        <f>_xlfn.XLOOKUP(A63,Sheet3!A63:A2397,Sheet3!D63:D2397)</f>
        <v xml:space="preserve">  Katie T.</v>
      </c>
      <c r="E63" s="46">
        <f>_xlfn.XLOOKUP(A63,Sheet1!$A$2:$A$2336,Sheet1!$B$2:$B$2336)</f>
        <v>51.48</v>
      </c>
      <c r="F63" s="20">
        <f>_xlfn.XLOOKUP(Table4[[#This Row],[Customer ID]],Sheet1!A63:A2397,Sheet1!C63:C2397)</f>
        <v>9.33</v>
      </c>
      <c r="G63" s="20" t="str">
        <f>_xlfn.XLOOKUP(Table4[[#This Row],[Customer ID]],Sheet1!A63:A2397,Sheet1!D63:D2397)</f>
        <v>yes</v>
      </c>
      <c r="H63" s="20" t="str">
        <f>_xlfn.XLOOKUP(Table4[[#This Row],[Customer ID]],Sheet1!A63:A2397,Sheet1!E63:E2397)</f>
        <v>No</v>
      </c>
      <c r="I63" s="20" t="str">
        <f>_xlfn.XLOOKUP(Table4[[#This Row],[Customer ID]],Sheet1!A63:A2397,Sheet1!F63:F2397)</f>
        <v>No</v>
      </c>
      <c r="J63" s="20">
        <f>_xlfn.XLOOKUP(Table4[[#This Row],[Customer ID]],Sheet1!A63:A2397,Sheet1!G63:G2397)</f>
        <v>0</v>
      </c>
      <c r="K63" s="20" t="str">
        <f>_xlfn.XLOOKUP(Table4[[#This Row],[Customer ID]],Sheet1!A63:A2397,Sheet1!H63:H2397)</f>
        <v>yes</v>
      </c>
      <c r="L63" s="20" t="str">
        <f>_xlfn.XLOOKUP(Table4[[#This Row],[Customer ID]],Sheet1!A63:A2397,Sheet1!I63:I2397)</f>
        <v>Obesity</v>
      </c>
      <c r="M63" s="20" t="str">
        <f>_xlfn.XLOOKUP(A63,Sheet1!A63:A2397,Sheet1!J63:J2397)</f>
        <v>Diabetes</v>
      </c>
      <c r="N63" s="48" t="str">
        <f>_xlfn.XLOOKUP(Table4[[#This Row],[Customer ID]],Table3[Customer ID],Table3[Date2])</f>
        <v>27-Jun-1967</v>
      </c>
      <c r="O63" s="20">
        <f>_xlfn.XLOOKUP(A63,Table3[Customer ID],Table3[Age])</f>
        <v>55</v>
      </c>
      <c r="P63" s="20">
        <f>_xlfn.XLOOKUP(A63,Table3[Customer ID],Table3[children])</f>
        <v>0</v>
      </c>
      <c r="Q63" s="47">
        <f>_xlfn.XLOOKUP(A63,Table3[Customer ID],Table3[charges])</f>
        <v>42538.720000000001</v>
      </c>
      <c r="R63" s="20" t="str">
        <f>_xlfn.XLOOKUP(A63,Table3[Customer ID],Table3[Hospital tier])</f>
        <v>tier - 1</v>
      </c>
      <c r="S63" s="20" t="str">
        <f>_xlfn.XLOOKUP(A63,Table3[Customer ID],Table3[City tier])</f>
        <v>tier - 3</v>
      </c>
      <c r="T63" s="20" t="str">
        <f>_xlfn.XLOOKUP(A63,Table3[Customer ID],Table3[State ID])</f>
        <v>R1011</v>
      </c>
    </row>
    <row r="64" spans="1:20" x14ac:dyDescent="0.3">
      <c r="A64" s="20" t="s">
        <v>79</v>
      </c>
      <c r="B64" s="20" t="str">
        <f>_xlfn.XLOOKUP(A64,Sheet3!A64:A2398,Sheet3!B64:B2398)</f>
        <v xml:space="preserve"> Ms</v>
      </c>
      <c r="C64" s="20" t="str">
        <f>_xlfn.XLOOKUP(A64,Sheet3!A64:A2398,Sheet3!C64:C2398)</f>
        <v>Dunn</v>
      </c>
      <c r="D64" s="20" t="str">
        <f>_xlfn.XLOOKUP(A64,Sheet3!A64:A2398,Sheet3!D64:D2398)</f>
        <v xml:space="preserve">  Casey</v>
      </c>
      <c r="E64" s="46">
        <f>_xlfn.XLOOKUP(A64,Sheet1!$A$2:$A$2336,Sheet1!$B$2:$B$2336)</f>
        <v>52.06</v>
      </c>
      <c r="F64" s="20">
        <f>_xlfn.XLOOKUP(Table4[[#This Row],[Customer ID]],Sheet1!A64:A2398,Sheet1!C64:C2398)</f>
        <v>11.47</v>
      </c>
      <c r="G64" s="20" t="str">
        <f>_xlfn.XLOOKUP(Table4[[#This Row],[Customer ID]],Sheet1!A64:A2398,Sheet1!D64:D2398)</f>
        <v>No</v>
      </c>
      <c r="H64" s="20" t="str">
        <f>_xlfn.XLOOKUP(Table4[[#This Row],[Customer ID]],Sheet1!A64:A2398,Sheet1!E64:E2398)</f>
        <v>No</v>
      </c>
      <c r="I64" s="20" t="str">
        <f>_xlfn.XLOOKUP(Table4[[#This Row],[Customer ID]],Sheet1!A64:A2398,Sheet1!F64:F2398)</f>
        <v>No</v>
      </c>
      <c r="J64" s="20">
        <f>_xlfn.XLOOKUP(Table4[[#This Row],[Customer ID]],Sheet1!A64:A2398,Sheet1!G64:G2398)</f>
        <v>0</v>
      </c>
      <c r="K64" s="20" t="str">
        <f>_xlfn.XLOOKUP(Table4[[#This Row],[Customer ID]],Sheet1!A64:A2398,Sheet1!H64:H2398)</f>
        <v>yes</v>
      </c>
      <c r="L64" s="20" t="str">
        <f>_xlfn.XLOOKUP(Table4[[#This Row],[Customer ID]],Sheet1!A64:A2398,Sheet1!I64:I2398)</f>
        <v>Obesity</v>
      </c>
      <c r="M64" s="20" t="str">
        <f>_xlfn.XLOOKUP(A64,Sheet1!A64:A2398,Sheet1!J64:J2398)</f>
        <v>Diabetes</v>
      </c>
      <c r="N64" s="48" t="str">
        <f>_xlfn.XLOOKUP(Table4[[#This Row],[Customer ID]],Table3[Customer ID],Table3[Date2])</f>
        <v>3-Aug-1968</v>
      </c>
      <c r="O64" s="20">
        <f>_xlfn.XLOOKUP(A64,Table3[Customer ID],Table3[Age])</f>
        <v>54</v>
      </c>
      <c r="P64" s="20">
        <f>_xlfn.XLOOKUP(A64,Table3[Customer ID],Table3[children])</f>
        <v>0</v>
      </c>
      <c r="Q64" s="47">
        <f>_xlfn.XLOOKUP(A64,Table3[Customer ID],Table3[charges])</f>
        <v>42478.6</v>
      </c>
      <c r="R64" s="20" t="str">
        <f>_xlfn.XLOOKUP(A64,Table3[Customer ID],Table3[Hospital tier])</f>
        <v>tier - 1</v>
      </c>
      <c r="S64" s="20" t="str">
        <f>_xlfn.XLOOKUP(A64,Table3[Customer ID],Table3[City tier])</f>
        <v>tier - 2</v>
      </c>
      <c r="T64" s="20" t="str">
        <f>_xlfn.XLOOKUP(A64,Table3[Customer ID],Table3[State ID])</f>
        <v>R1011</v>
      </c>
    </row>
    <row r="65" spans="1:20" x14ac:dyDescent="0.3">
      <c r="A65" s="20" t="s">
        <v>80</v>
      </c>
      <c r="B65" s="20" t="str">
        <f>_xlfn.XLOOKUP(A65,Sheet3!A65:A2399,Sheet3!B65:B2399)</f>
        <v xml:space="preserve"> Mr</v>
      </c>
      <c r="C65" s="20" t="str">
        <f>_xlfn.XLOOKUP(A65,Sheet3!A65:A2399,Sheet3!C65:C2399)</f>
        <v>Blitzer</v>
      </c>
      <c r="D65" s="20" t="str">
        <f>_xlfn.XLOOKUP(A65,Sheet3!A65:A2399,Sheet3!D65:D2399)</f>
        <v xml:space="preserve">  David</v>
      </c>
      <c r="E65" s="46">
        <f>_xlfn.XLOOKUP(A65,Sheet1!$A$2:$A$2336,Sheet1!$B$2:$B$2336)</f>
        <v>30.684999999999999</v>
      </c>
      <c r="F65" s="20">
        <f>_xlfn.XLOOKUP(Table4[[#This Row],[Customer ID]],Sheet1!A65:A2399,Sheet1!C65:C2399)</f>
        <v>7.02</v>
      </c>
      <c r="G65" s="20" t="str">
        <f>_xlfn.XLOOKUP(Table4[[#This Row],[Customer ID]],Sheet1!A65:A2399,Sheet1!D65:D2399)</f>
        <v>yes</v>
      </c>
      <c r="H65" s="20" t="str">
        <f>_xlfn.XLOOKUP(Table4[[#This Row],[Customer ID]],Sheet1!A65:A2399,Sheet1!E65:E2399)</f>
        <v>No</v>
      </c>
      <c r="I65" s="20" t="str">
        <f>_xlfn.XLOOKUP(Table4[[#This Row],[Customer ID]],Sheet1!A65:A2399,Sheet1!F65:F2399)</f>
        <v>No</v>
      </c>
      <c r="J65" s="20">
        <f>_xlfn.XLOOKUP(Table4[[#This Row],[Customer ID]],Sheet1!A65:A2399,Sheet1!G65:G2399)</f>
        <v>0</v>
      </c>
      <c r="K65" s="20" t="str">
        <f>_xlfn.XLOOKUP(Table4[[#This Row],[Customer ID]],Sheet1!A65:A2399,Sheet1!H65:H2399)</f>
        <v>yes</v>
      </c>
      <c r="L65" s="20" t="str">
        <f>_xlfn.XLOOKUP(Table4[[#This Row],[Customer ID]],Sheet1!A65:A2399,Sheet1!I65:I2399)</f>
        <v>Obesity</v>
      </c>
      <c r="M65" s="20" t="str">
        <f>_xlfn.XLOOKUP(A65,Sheet1!A65:A2399,Sheet1!J65:J2399)</f>
        <v>Diabetes</v>
      </c>
      <c r="N65" s="48" t="str">
        <f>_xlfn.XLOOKUP(Table4[[#This Row],[Customer ID]],Table3[Customer ID],Table3[Date2])</f>
        <v>28-Jun-1967</v>
      </c>
      <c r="O65" s="20">
        <f>_xlfn.XLOOKUP(A65,Table3[Customer ID],Table3[Age])</f>
        <v>55</v>
      </c>
      <c r="P65" s="20">
        <f>_xlfn.XLOOKUP(A65,Table3[Customer ID],Table3[children])</f>
        <v>0</v>
      </c>
      <c r="Q65" s="47">
        <f>_xlfn.XLOOKUP(A65,Table3[Customer ID],Table3[charges])</f>
        <v>42303.69</v>
      </c>
      <c r="R65" s="20" t="str">
        <f>_xlfn.XLOOKUP(A65,Table3[Customer ID],Table3[Hospital tier])</f>
        <v>tier - 1</v>
      </c>
      <c r="S65" s="20" t="str">
        <f>_xlfn.XLOOKUP(A65,Table3[Customer ID],Table3[City tier])</f>
        <v>tier - 2</v>
      </c>
      <c r="T65" s="20" t="str">
        <f>_xlfn.XLOOKUP(A65,Table3[Customer ID],Table3[State ID])</f>
        <v>R1016</v>
      </c>
    </row>
    <row r="66" spans="1:20" x14ac:dyDescent="0.3">
      <c r="A66" s="20" t="s">
        <v>81</v>
      </c>
      <c r="B66" s="20" t="str">
        <f>_xlfn.XLOOKUP(A66,Sheet3!A66:A2400,Sheet3!B66:B2400)</f>
        <v xml:space="preserve"> Mr</v>
      </c>
      <c r="C66" s="20" t="str">
        <f>_xlfn.XLOOKUP(A66,Sheet3!A66:A2400,Sheet3!C66:C2400)</f>
        <v>Smith</v>
      </c>
      <c r="D66" s="20" t="str">
        <f>_xlfn.XLOOKUP(A66,Sheet3!A66:A2400,Sheet3!D66:D2400)</f>
        <v xml:space="preserve">  Bryson C.</v>
      </c>
      <c r="E66" s="46">
        <f>_xlfn.XLOOKUP(A66,Sheet1!$A$2:$A$2336,Sheet1!$B$2:$B$2336)</f>
        <v>36.08</v>
      </c>
      <c r="F66" s="20">
        <f>_xlfn.XLOOKUP(Table4[[#This Row],[Customer ID]],Sheet1!A66:A2400,Sheet1!C66:C2400)</f>
        <v>8.8000000000000007</v>
      </c>
      <c r="G66" s="20" t="str">
        <f>_xlfn.XLOOKUP(Table4[[#This Row],[Customer ID]],Sheet1!A66:A2400,Sheet1!D66:D2400)</f>
        <v>yes</v>
      </c>
      <c r="H66" s="20" t="str">
        <f>_xlfn.XLOOKUP(Table4[[#This Row],[Customer ID]],Sheet1!A66:A2400,Sheet1!E66:E2400)</f>
        <v>No</v>
      </c>
      <c r="I66" s="20" t="str">
        <f>_xlfn.XLOOKUP(Table4[[#This Row],[Customer ID]],Sheet1!A66:A2400,Sheet1!F66:F2400)</f>
        <v>No</v>
      </c>
      <c r="J66" s="20">
        <f>_xlfn.XLOOKUP(Table4[[#This Row],[Customer ID]],Sheet1!A66:A2400,Sheet1!G66:G2400)</f>
        <v>1</v>
      </c>
      <c r="K66" s="20" t="str">
        <f>_xlfn.XLOOKUP(Table4[[#This Row],[Customer ID]],Sheet1!A66:A2400,Sheet1!H66:H2400)</f>
        <v>yes</v>
      </c>
      <c r="L66" s="20" t="str">
        <f>_xlfn.XLOOKUP(Table4[[#This Row],[Customer ID]],Sheet1!A66:A2400,Sheet1!I66:I2400)</f>
        <v>Obesity</v>
      </c>
      <c r="M66" s="20" t="str">
        <f>_xlfn.XLOOKUP(A66,Sheet1!A66:A2400,Sheet1!J66:J2400)</f>
        <v>Diabetes</v>
      </c>
      <c r="N66" s="48" t="str">
        <f>_xlfn.XLOOKUP(Table4[[#This Row],[Customer ID]],Table3[Customer ID],Table3[Date2])</f>
        <v>15-Aug-1975</v>
      </c>
      <c r="O66" s="20">
        <f>_xlfn.XLOOKUP(A66,Table3[Customer ID],Table3[Age])</f>
        <v>47</v>
      </c>
      <c r="P66" s="20">
        <f>_xlfn.XLOOKUP(A66,Table3[Customer ID],Table3[children])</f>
        <v>1</v>
      </c>
      <c r="Q66" s="47">
        <f>_xlfn.XLOOKUP(A66,Table3[Customer ID],Table3[charges])</f>
        <v>42211.14</v>
      </c>
      <c r="R66" s="20" t="str">
        <f>_xlfn.XLOOKUP(A66,Table3[Customer ID],Table3[Hospital tier])</f>
        <v>tier - 1</v>
      </c>
      <c r="S66" s="20" t="str">
        <f>_xlfn.XLOOKUP(A66,Table3[Customer ID],Table3[City tier])</f>
        <v>tier - 3</v>
      </c>
      <c r="T66" s="20" t="str">
        <f>_xlfn.XLOOKUP(A66,Table3[Customer ID],Table3[State ID])</f>
        <v>R1013</v>
      </c>
    </row>
    <row r="67" spans="1:20" x14ac:dyDescent="0.3">
      <c r="A67" s="20" t="s">
        <v>82</v>
      </c>
      <c r="B67" s="20" t="str">
        <f>_xlfn.XLOOKUP(A67,Sheet3!A67:A2401,Sheet3!B67:B2401)</f>
        <v xml:space="preserve"> Ms</v>
      </c>
      <c r="C67" s="20" t="str">
        <f>_xlfn.XLOOKUP(A67,Sheet3!A67:A2401,Sheet3!C67:C2401)</f>
        <v>Hyland</v>
      </c>
      <c r="D67" s="20" t="str">
        <f>_xlfn.XLOOKUP(A67,Sheet3!A67:A2401,Sheet3!D67:D2401)</f>
        <v xml:space="preserve">  Megan</v>
      </c>
      <c r="E67" s="46">
        <f>_xlfn.XLOOKUP(A67,Sheet1!$A$2:$A$2336,Sheet1!$B$2:$B$2336)</f>
        <v>54.99</v>
      </c>
      <c r="F67" s="20">
        <f>_xlfn.XLOOKUP(Table4[[#This Row],[Customer ID]],Sheet1!A67:A2401,Sheet1!C67:C2401)</f>
        <v>8.68</v>
      </c>
      <c r="G67" s="20" t="str">
        <f>_xlfn.XLOOKUP(Table4[[#This Row],[Customer ID]],Sheet1!A67:A2401,Sheet1!D67:D2401)</f>
        <v>No</v>
      </c>
      <c r="H67" s="20" t="str">
        <f>_xlfn.XLOOKUP(Table4[[#This Row],[Customer ID]],Sheet1!A67:A2401,Sheet1!E67:E2401)</f>
        <v>No</v>
      </c>
      <c r="I67" s="20" t="str">
        <f>_xlfn.XLOOKUP(Table4[[#This Row],[Customer ID]],Sheet1!A67:A2401,Sheet1!F67:F2401)</f>
        <v>No</v>
      </c>
      <c r="J67" s="20">
        <f>_xlfn.XLOOKUP(Table4[[#This Row],[Customer ID]],Sheet1!A67:A2401,Sheet1!G67:G2401)</f>
        <v>2</v>
      </c>
      <c r="K67" s="20" t="str">
        <f>_xlfn.XLOOKUP(Table4[[#This Row],[Customer ID]],Sheet1!A67:A2401,Sheet1!H67:H2401)</f>
        <v>yes</v>
      </c>
      <c r="L67" s="20" t="str">
        <f>_xlfn.XLOOKUP(Table4[[#This Row],[Customer ID]],Sheet1!A67:A2401,Sheet1!I67:I2401)</f>
        <v>Obesity</v>
      </c>
      <c r="M67" s="20" t="str">
        <f>_xlfn.XLOOKUP(A67,Sheet1!A67:A2401,Sheet1!J67:J2401)</f>
        <v>Diabetes</v>
      </c>
      <c r="N67" s="48" t="str">
        <f>_xlfn.XLOOKUP(Table4[[#This Row],[Customer ID]],Table3[Customer ID],Table3[Date2])</f>
        <v>18-Sep-1973</v>
      </c>
      <c r="O67" s="20">
        <f>_xlfn.XLOOKUP(A67,Table3[Customer ID],Table3[Age])</f>
        <v>49</v>
      </c>
      <c r="P67" s="20">
        <f>_xlfn.XLOOKUP(A67,Table3[Customer ID],Table3[children])</f>
        <v>0</v>
      </c>
      <c r="Q67" s="47">
        <f>_xlfn.XLOOKUP(A67,Table3[Customer ID],Table3[charges])</f>
        <v>42188.15</v>
      </c>
      <c r="R67" s="20" t="str">
        <f>_xlfn.XLOOKUP(A67,Table3[Customer ID],Table3[Hospital tier])</f>
        <v>tier - 1</v>
      </c>
      <c r="S67" s="20" t="str">
        <f>_xlfn.XLOOKUP(A67,Table3[Customer ID],Table3[City tier])</f>
        <v>tier - 1</v>
      </c>
      <c r="T67" s="20" t="str">
        <f>_xlfn.XLOOKUP(A67,Table3[Customer ID],Table3[State ID])</f>
        <v>R1011</v>
      </c>
    </row>
    <row r="68" spans="1:20" x14ac:dyDescent="0.3">
      <c r="A68" s="20" t="s">
        <v>83</v>
      </c>
      <c r="B68" s="20" t="str">
        <f>_xlfn.XLOOKUP(A68,Sheet3!A68:A2402,Sheet3!B68:B2402)</f>
        <v xml:space="preserve"> Mr</v>
      </c>
      <c r="C68" s="20" t="str">
        <f>_xlfn.XLOOKUP(A68,Sheet3!A68:A2402,Sheet3!C68:C2402)</f>
        <v>Ducharme</v>
      </c>
      <c r="D68" s="20" t="str">
        <f>_xlfn.XLOOKUP(A68,Sheet3!A68:A2402,Sheet3!D68:D2402)</f>
        <v xml:space="preserve">  Daniel</v>
      </c>
      <c r="E68" s="46">
        <f>_xlfn.XLOOKUP(A68,Sheet1!$A$2:$A$2336,Sheet1!$B$2:$B$2336)</f>
        <v>35.97</v>
      </c>
      <c r="F68" s="20">
        <f>_xlfn.XLOOKUP(Table4[[#This Row],[Customer ID]],Sheet1!A68:A2402,Sheet1!C68:C2402)</f>
        <v>6.12</v>
      </c>
      <c r="G68" s="20" t="str">
        <f>_xlfn.XLOOKUP(Table4[[#This Row],[Customer ID]],Sheet1!A68:A2402,Sheet1!D68:D2402)</f>
        <v>No</v>
      </c>
      <c r="H68" s="20" t="str">
        <f>_xlfn.XLOOKUP(Table4[[#This Row],[Customer ID]],Sheet1!A68:A2402,Sheet1!E68:E2402)</f>
        <v>No</v>
      </c>
      <c r="I68" s="20" t="str">
        <f>_xlfn.XLOOKUP(Table4[[#This Row],[Customer ID]],Sheet1!A68:A2402,Sheet1!F68:F2402)</f>
        <v>Yes</v>
      </c>
      <c r="J68" s="20">
        <f>_xlfn.XLOOKUP(Table4[[#This Row],[Customer ID]],Sheet1!A68:A2402,Sheet1!G68:G2402)</f>
        <v>1</v>
      </c>
      <c r="K68" s="20" t="str">
        <f>_xlfn.XLOOKUP(Table4[[#This Row],[Customer ID]],Sheet1!A68:A2402,Sheet1!H68:H2402)</f>
        <v>yes</v>
      </c>
      <c r="L68" s="20" t="str">
        <f>_xlfn.XLOOKUP(Table4[[#This Row],[Customer ID]],Sheet1!A68:A2402,Sheet1!I68:I2402)</f>
        <v>Obesity</v>
      </c>
      <c r="M68" s="20" t="str">
        <f>_xlfn.XLOOKUP(A68,Sheet1!A68:A2402,Sheet1!J68:J2402)</f>
        <v>Prediabetes</v>
      </c>
      <c r="N68" s="48" t="str">
        <f>_xlfn.XLOOKUP(Table4[[#This Row],[Customer ID]],Table3[Customer ID],Table3[Date2])</f>
        <v>3-Jul-1979</v>
      </c>
      <c r="O68" s="20">
        <f>_xlfn.XLOOKUP(A68,Table3[Customer ID],Table3[Age])</f>
        <v>43</v>
      </c>
      <c r="P68" s="20">
        <f>_xlfn.XLOOKUP(A68,Table3[Customer ID],Table3[children])</f>
        <v>3</v>
      </c>
      <c r="Q68" s="47">
        <f>_xlfn.XLOOKUP(A68,Table3[Customer ID],Table3[charges])</f>
        <v>42124.52</v>
      </c>
      <c r="R68" s="20" t="str">
        <f>_xlfn.XLOOKUP(A68,Table3[Customer ID],Table3[Hospital tier])</f>
        <v>tier - 1</v>
      </c>
      <c r="S68" s="20" t="str">
        <f>_xlfn.XLOOKUP(A68,Table3[Customer ID],Table3[City tier])</f>
        <v>tier - 1</v>
      </c>
      <c r="T68" s="20" t="str">
        <f>_xlfn.XLOOKUP(A68,Table3[Customer ID],Table3[State ID])</f>
        <v>R1013</v>
      </c>
    </row>
    <row r="69" spans="1:20" x14ac:dyDescent="0.3">
      <c r="A69" s="20" t="s">
        <v>84</v>
      </c>
      <c r="B69" s="20" t="str">
        <f>_xlfn.XLOOKUP(A69,Sheet3!A69:A2403,Sheet3!B69:B2403)</f>
        <v xml:space="preserve"> Mr</v>
      </c>
      <c r="C69" s="20" t="str">
        <f>_xlfn.XLOOKUP(A69,Sheet3!A69:A2403,Sheet3!C69:C2403)</f>
        <v>Johnson</v>
      </c>
      <c r="D69" s="20" t="str">
        <f>_xlfn.XLOOKUP(A69,Sheet3!A69:A2403,Sheet3!D69:D2403)</f>
        <v xml:space="preserve">  Steven M.</v>
      </c>
      <c r="E69" s="46">
        <f>_xlfn.XLOOKUP(A69,Sheet1!$A$2:$A$2336,Sheet1!$B$2:$B$2336)</f>
        <v>45.54</v>
      </c>
      <c r="F69" s="20">
        <f>_xlfn.XLOOKUP(Table4[[#This Row],[Customer ID]],Sheet1!A69:A2403,Sheet1!C69:C2403)</f>
        <v>5.4</v>
      </c>
      <c r="G69" s="20" t="str">
        <f>_xlfn.XLOOKUP(Table4[[#This Row],[Customer ID]],Sheet1!A69:A2403,Sheet1!D69:D2403)</f>
        <v>yes</v>
      </c>
      <c r="H69" s="20" t="str">
        <f>_xlfn.XLOOKUP(Table4[[#This Row],[Customer ID]],Sheet1!A69:A2403,Sheet1!E69:E2403)</f>
        <v>No</v>
      </c>
      <c r="I69" s="20" t="str">
        <f>_xlfn.XLOOKUP(Table4[[#This Row],[Customer ID]],Sheet1!A69:A2403,Sheet1!F69:F2403)</f>
        <v>Yes</v>
      </c>
      <c r="J69" s="20">
        <f>_xlfn.XLOOKUP(Table4[[#This Row],[Customer ID]],Sheet1!A69:A2403,Sheet1!G69:G2403)</f>
        <v>1</v>
      </c>
      <c r="K69" s="20" t="str">
        <f>_xlfn.XLOOKUP(Table4[[#This Row],[Customer ID]],Sheet1!A69:A2403,Sheet1!H69:H2403)</f>
        <v>yes</v>
      </c>
      <c r="L69" s="20" t="str">
        <f>_xlfn.XLOOKUP(Table4[[#This Row],[Customer ID]],Sheet1!A69:A2403,Sheet1!I69:I2403)</f>
        <v>Obesity</v>
      </c>
      <c r="M69" s="20" t="str">
        <f>_xlfn.XLOOKUP(A69,Sheet1!A69:A2403,Sheet1!J69:J2403)</f>
        <v>Normal</v>
      </c>
      <c r="N69" s="48" t="str">
        <f>_xlfn.XLOOKUP(Table4[[#This Row],[Customer ID]],Table3[Customer ID],Table3[Date2])</f>
        <v>9-Dec-1997</v>
      </c>
      <c r="O69" s="20">
        <f>_xlfn.XLOOKUP(A69,Table3[Customer ID],Table3[Age])</f>
        <v>25</v>
      </c>
      <c r="P69" s="20">
        <f>_xlfn.XLOOKUP(A69,Table3[Customer ID],Table3[children])</f>
        <v>2</v>
      </c>
      <c r="Q69" s="47">
        <f>_xlfn.XLOOKUP(A69,Table3[Customer ID],Table3[charges])</f>
        <v>42112.24</v>
      </c>
      <c r="R69" s="20" t="str">
        <f>_xlfn.XLOOKUP(A69,Table3[Customer ID],Table3[Hospital tier])</f>
        <v>tier - 1</v>
      </c>
      <c r="S69" s="20" t="str">
        <f>_xlfn.XLOOKUP(A69,Table3[Customer ID],Table3[City tier])</f>
        <v>tier - 3</v>
      </c>
      <c r="T69" s="20" t="str">
        <f>_xlfn.XLOOKUP(A69,Table3[Customer ID],Table3[State ID])</f>
        <v>R1013</v>
      </c>
    </row>
    <row r="70" spans="1:20" x14ac:dyDescent="0.3">
      <c r="A70" s="20" t="s">
        <v>85</v>
      </c>
      <c r="B70" s="20" t="str">
        <f>_xlfn.XLOOKUP(A70,Sheet3!A70:A2404,Sheet3!B70:B2404)</f>
        <v xml:space="preserve"> Ms</v>
      </c>
      <c r="C70" s="20" t="str">
        <f>_xlfn.XLOOKUP(A70,Sheet3!A70:A2404,Sheet3!C70:C2404)</f>
        <v>Mutz</v>
      </c>
      <c r="D70" s="20" t="str">
        <f>_xlfn.XLOOKUP(A70,Sheet3!A70:A2404,Sheet3!D70:D2404)</f>
        <v xml:space="preserve">  Jenna L.</v>
      </c>
      <c r="E70" s="46">
        <f>_xlfn.XLOOKUP(A70,Sheet1!$A$2:$A$2336,Sheet1!$B$2:$B$2336)</f>
        <v>35.53</v>
      </c>
      <c r="F70" s="20">
        <f>_xlfn.XLOOKUP(Table4[[#This Row],[Customer ID]],Sheet1!A70:A2404,Sheet1!C70:C2404)</f>
        <v>4.3600000000000003</v>
      </c>
      <c r="G70" s="20" t="str">
        <f>_xlfn.XLOOKUP(Table4[[#This Row],[Customer ID]],Sheet1!A70:A2404,Sheet1!D70:D2404)</f>
        <v>yes</v>
      </c>
      <c r="H70" s="20" t="str">
        <f>_xlfn.XLOOKUP(Table4[[#This Row],[Customer ID]],Sheet1!A70:A2404,Sheet1!E70:E2404)</f>
        <v>No</v>
      </c>
      <c r="I70" s="20" t="str">
        <f>_xlfn.XLOOKUP(Table4[[#This Row],[Customer ID]],Sheet1!A70:A2404,Sheet1!F70:F2404)</f>
        <v>No</v>
      </c>
      <c r="J70" s="20">
        <f>_xlfn.XLOOKUP(Table4[[#This Row],[Customer ID]],Sheet1!A70:A2404,Sheet1!G70:G2404)</f>
        <v>0</v>
      </c>
      <c r="K70" s="20" t="str">
        <f>_xlfn.XLOOKUP(Table4[[#This Row],[Customer ID]],Sheet1!A70:A2404,Sheet1!H70:H2404)</f>
        <v>yes</v>
      </c>
      <c r="L70" s="20" t="str">
        <f>_xlfn.XLOOKUP(Table4[[#This Row],[Customer ID]],Sheet1!A70:A2404,Sheet1!I70:I2404)</f>
        <v>Obesity</v>
      </c>
      <c r="M70" s="20" t="str">
        <f>_xlfn.XLOOKUP(A70,Sheet1!A70:A2404,Sheet1!J70:J2404)</f>
        <v>Normal</v>
      </c>
      <c r="N70" s="48" t="str">
        <f>_xlfn.XLOOKUP(Table4[[#This Row],[Customer ID]],Table3[Customer ID],Table3[Date2])</f>
        <v>28-Nov-1976</v>
      </c>
      <c r="O70" s="20">
        <f>_xlfn.XLOOKUP(A70,Table3[Customer ID],Table3[Age])</f>
        <v>46</v>
      </c>
      <c r="P70" s="20">
        <f>_xlfn.XLOOKUP(A70,Table3[Customer ID],Table3[children])</f>
        <v>0</v>
      </c>
      <c r="Q70" s="47">
        <f>_xlfn.XLOOKUP(A70,Table3[Customer ID],Table3[charges])</f>
        <v>42111.66</v>
      </c>
      <c r="R70" s="20" t="str">
        <f>_xlfn.XLOOKUP(A70,Table3[Customer ID],Table3[Hospital tier])</f>
        <v>tier - 1</v>
      </c>
      <c r="S70" s="20" t="str">
        <f>_xlfn.XLOOKUP(A70,Table3[Customer ID],Table3[City tier])</f>
        <v>tier - 1</v>
      </c>
      <c r="T70" s="20" t="str">
        <f>_xlfn.XLOOKUP(A70,Table3[Customer ID],Table3[State ID])</f>
        <v>R1024</v>
      </c>
    </row>
    <row r="71" spans="1:20" x14ac:dyDescent="0.3">
      <c r="A71" s="20" t="s">
        <v>86</v>
      </c>
      <c r="B71" s="20" t="str">
        <f>_xlfn.XLOOKUP(A71,Sheet3!A71:A2405,Sheet3!B71:B2405)</f>
        <v xml:space="preserve"> Mr</v>
      </c>
      <c r="C71" s="20" t="str">
        <f>_xlfn.XLOOKUP(A71,Sheet3!A71:A2405,Sheet3!C71:C2405)</f>
        <v>Lee</v>
      </c>
      <c r="D71" s="20" t="str">
        <f>_xlfn.XLOOKUP(A71,Sheet3!A71:A2405,Sheet3!D71:D2405)</f>
        <v xml:space="preserve">  Freeman</v>
      </c>
      <c r="E71" s="46">
        <f>_xlfn.XLOOKUP(A71,Sheet1!$A$2:$A$2336,Sheet1!$B$2:$B$2336)</f>
        <v>30.8</v>
      </c>
      <c r="F71" s="20">
        <f>_xlfn.XLOOKUP(Table4[[#This Row],[Customer ID]],Sheet1!A71:A2405,Sheet1!C71:C2405)</f>
        <v>9.77</v>
      </c>
      <c r="G71" s="20" t="str">
        <f>_xlfn.XLOOKUP(Table4[[#This Row],[Customer ID]],Sheet1!A71:A2405,Sheet1!D71:D2405)</f>
        <v>No</v>
      </c>
      <c r="H71" s="20" t="str">
        <f>_xlfn.XLOOKUP(Table4[[#This Row],[Customer ID]],Sheet1!A71:A2405,Sheet1!E71:E2405)</f>
        <v>No</v>
      </c>
      <c r="I71" s="20" t="str">
        <f>_xlfn.XLOOKUP(Table4[[#This Row],[Customer ID]],Sheet1!A71:A2405,Sheet1!F71:F2405)</f>
        <v>No</v>
      </c>
      <c r="J71" s="20">
        <f>_xlfn.XLOOKUP(Table4[[#This Row],[Customer ID]],Sheet1!A71:A2405,Sheet1!G71:G2405)</f>
        <v>0</v>
      </c>
      <c r="K71" s="20" t="str">
        <f>_xlfn.XLOOKUP(Table4[[#This Row],[Customer ID]],Sheet1!A71:A2405,Sheet1!H71:H2405)</f>
        <v>yes</v>
      </c>
      <c r="L71" s="20" t="str">
        <f>_xlfn.XLOOKUP(Table4[[#This Row],[Customer ID]],Sheet1!A71:A2405,Sheet1!I71:I2405)</f>
        <v>Obesity</v>
      </c>
      <c r="M71" s="20" t="str">
        <f>_xlfn.XLOOKUP(A71,Sheet1!A71:A2405,Sheet1!J71:J2405)</f>
        <v>Diabetes</v>
      </c>
      <c r="N71" s="48" t="str">
        <f>_xlfn.XLOOKUP(Table4[[#This Row],[Customer ID]],Table3[Customer ID],Table3[Date2])</f>
        <v>19-Dec-1968</v>
      </c>
      <c r="O71" s="20">
        <f>_xlfn.XLOOKUP(A71,Table3[Customer ID],Table3[Age])</f>
        <v>54</v>
      </c>
      <c r="P71" s="20">
        <f>_xlfn.XLOOKUP(A71,Table3[Customer ID],Table3[children])</f>
        <v>1</v>
      </c>
      <c r="Q71" s="47">
        <f>_xlfn.XLOOKUP(A71,Table3[Customer ID],Table3[charges])</f>
        <v>41999.519999999997</v>
      </c>
      <c r="R71" s="20" t="str">
        <f>_xlfn.XLOOKUP(A71,Table3[Customer ID],Table3[Hospital tier])</f>
        <v>tier - 1</v>
      </c>
      <c r="S71" s="20" t="str">
        <f>_xlfn.XLOOKUP(A71,Table3[Customer ID],Table3[City tier])</f>
        <v>tier - 3</v>
      </c>
      <c r="T71" s="20" t="str">
        <f>_xlfn.XLOOKUP(A71,Table3[Customer ID],Table3[State ID])</f>
        <v>R1013</v>
      </c>
    </row>
    <row r="72" spans="1:20" x14ac:dyDescent="0.3">
      <c r="A72" s="20" t="s">
        <v>87</v>
      </c>
      <c r="B72" s="20" t="str">
        <f>_xlfn.XLOOKUP(A72,Sheet3!A72:A2406,Sheet3!B72:B2406)</f>
        <v xml:space="preserve"> Mr</v>
      </c>
      <c r="C72" s="20" t="str">
        <f>_xlfn.XLOOKUP(A72,Sheet3!A72:A2406,Sheet3!C72:C2406)</f>
        <v>Turner</v>
      </c>
      <c r="D72" s="20" t="str">
        <f>_xlfn.XLOOKUP(A72,Sheet3!A72:A2406,Sheet3!D72:D2406)</f>
        <v xml:space="preserve">  Jeff</v>
      </c>
      <c r="E72" s="46">
        <f>_xlfn.XLOOKUP(A72,Sheet1!$A$2:$A$2336,Sheet1!$B$2:$B$2336)</f>
        <v>38.39</v>
      </c>
      <c r="F72" s="20">
        <f>_xlfn.XLOOKUP(Table4[[#This Row],[Customer ID]],Sheet1!A72:A2406,Sheet1!C72:C2406)</f>
        <v>4.25</v>
      </c>
      <c r="G72" s="20" t="str">
        <f>_xlfn.XLOOKUP(Table4[[#This Row],[Customer ID]],Sheet1!A72:A2406,Sheet1!D72:D2406)</f>
        <v>No</v>
      </c>
      <c r="H72" s="20" t="str">
        <f>_xlfn.XLOOKUP(Table4[[#This Row],[Customer ID]],Sheet1!A72:A2406,Sheet1!E72:E2406)</f>
        <v>No</v>
      </c>
      <c r="I72" s="20" t="str">
        <f>_xlfn.XLOOKUP(Table4[[#This Row],[Customer ID]],Sheet1!A72:A2406,Sheet1!F72:F2406)</f>
        <v>No</v>
      </c>
      <c r="J72" s="20">
        <f>_xlfn.XLOOKUP(Table4[[#This Row],[Customer ID]],Sheet1!A72:A2406,Sheet1!G72:G2406)</f>
        <v>1</v>
      </c>
      <c r="K72" s="20" t="str">
        <f>_xlfn.XLOOKUP(Table4[[#This Row],[Customer ID]],Sheet1!A72:A2406,Sheet1!H72:H2406)</f>
        <v>yes</v>
      </c>
      <c r="L72" s="20" t="str">
        <f>_xlfn.XLOOKUP(Table4[[#This Row],[Customer ID]],Sheet1!A72:A2406,Sheet1!I72:I2406)</f>
        <v>Obesity</v>
      </c>
      <c r="M72" s="20" t="str">
        <f>_xlfn.XLOOKUP(A72,Sheet1!A72:A2406,Sheet1!J72:J2406)</f>
        <v>Normal</v>
      </c>
      <c r="N72" s="48" t="str">
        <f>_xlfn.XLOOKUP(Table4[[#This Row],[Customer ID]],Table3[Customer ID],Table3[Date2])</f>
        <v>10-Nov-1984</v>
      </c>
      <c r="O72" s="20">
        <f>_xlfn.XLOOKUP(A72,Table3[Customer ID],Table3[Age])</f>
        <v>38</v>
      </c>
      <c r="P72" s="20">
        <f>_xlfn.XLOOKUP(A72,Table3[Customer ID],Table3[children])</f>
        <v>3</v>
      </c>
      <c r="Q72" s="47">
        <f>_xlfn.XLOOKUP(A72,Table3[Customer ID],Table3[charges])</f>
        <v>41949.24</v>
      </c>
      <c r="R72" s="20" t="str">
        <f>_xlfn.XLOOKUP(A72,Table3[Customer ID],Table3[Hospital tier])</f>
        <v>tier - 1</v>
      </c>
      <c r="S72" s="20" t="str">
        <f>_xlfn.XLOOKUP(A72,Table3[Customer ID],Table3[City tier])</f>
        <v>tier - 1</v>
      </c>
      <c r="T72" s="20" t="str">
        <f>_xlfn.XLOOKUP(A72,Table3[Customer ID],Table3[State ID])</f>
        <v>R1013</v>
      </c>
    </row>
    <row r="73" spans="1:20" x14ac:dyDescent="0.3">
      <c r="A73" s="20" t="s">
        <v>88</v>
      </c>
      <c r="B73" s="20" t="str">
        <f>_xlfn.XLOOKUP(A73,Sheet3!A73:A2407,Sheet3!B73:B2407)</f>
        <v xml:space="preserve"> Mr</v>
      </c>
      <c r="C73" s="20" t="str">
        <f>_xlfn.XLOOKUP(A73,Sheet3!A73:A2407,Sheet3!C73:C2407)</f>
        <v>Rangel</v>
      </c>
      <c r="D73" s="20" t="str">
        <f>_xlfn.XLOOKUP(A73,Sheet3!A73:A2407,Sheet3!D73:D2407)</f>
        <v xml:space="preserve">  Elenilton V. Sr.</v>
      </c>
      <c r="E73" s="46">
        <f>_xlfn.XLOOKUP(A73,Sheet1!$A$2:$A$2336,Sheet1!$B$2:$B$2336)</f>
        <v>32.299999999999997</v>
      </c>
      <c r="F73" s="20">
        <f>_xlfn.XLOOKUP(Table4[[#This Row],[Customer ID]],Sheet1!A73:A2407,Sheet1!C73:C2407)</f>
        <v>4.76</v>
      </c>
      <c r="G73" s="20" t="str">
        <f>_xlfn.XLOOKUP(Table4[[#This Row],[Customer ID]],Sheet1!A73:A2407,Sheet1!D73:D2407)</f>
        <v>No</v>
      </c>
      <c r="H73" s="20" t="str">
        <f>_xlfn.XLOOKUP(Table4[[#This Row],[Customer ID]],Sheet1!A73:A2407,Sheet1!E73:E2407)</f>
        <v>No</v>
      </c>
      <c r="I73" s="20" t="str">
        <f>_xlfn.XLOOKUP(Table4[[#This Row],[Customer ID]],Sheet1!A73:A2407,Sheet1!F73:F2407)</f>
        <v>No</v>
      </c>
      <c r="J73" s="20">
        <f>_xlfn.XLOOKUP(Table4[[#This Row],[Customer ID]],Sheet1!A73:A2407,Sheet1!G73:G2407)</f>
        <v>2</v>
      </c>
      <c r="K73" s="20" t="str">
        <f>_xlfn.XLOOKUP(Table4[[#This Row],[Customer ID]],Sheet1!A73:A2407,Sheet1!H73:H2407)</f>
        <v>yes</v>
      </c>
      <c r="L73" s="20" t="str">
        <f>_xlfn.XLOOKUP(Table4[[#This Row],[Customer ID]],Sheet1!A73:A2407,Sheet1!I73:I2407)</f>
        <v>Obesity</v>
      </c>
      <c r="M73" s="20" t="str">
        <f>_xlfn.XLOOKUP(A73,Sheet1!A73:A2407,Sheet1!J73:J2407)</f>
        <v>Normal</v>
      </c>
      <c r="N73" s="48" t="str">
        <f>_xlfn.XLOOKUP(Table4[[#This Row],[Customer ID]],Table3[Customer ID],Table3[Date2])</f>
        <v>8-Jun-1972</v>
      </c>
      <c r="O73" s="20">
        <f>_xlfn.XLOOKUP(A73,Table3[Customer ID],Table3[Age])</f>
        <v>51</v>
      </c>
      <c r="P73" s="20">
        <f>_xlfn.XLOOKUP(A73,Table3[Customer ID],Table3[children])</f>
        <v>1</v>
      </c>
      <c r="Q73" s="47">
        <f>_xlfn.XLOOKUP(A73,Table3[Customer ID],Table3[charges])</f>
        <v>41919.1</v>
      </c>
      <c r="R73" s="20" t="str">
        <f>_xlfn.XLOOKUP(A73,Table3[Customer ID],Table3[Hospital tier])</f>
        <v>tier - 1</v>
      </c>
      <c r="S73" s="20" t="str">
        <f>_xlfn.XLOOKUP(A73,Table3[Customer ID],Table3[City tier])</f>
        <v>tier - 1</v>
      </c>
      <c r="T73" s="20" t="str">
        <f>_xlfn.XLOOKUP(A73,Table3[Customer ID],Table3[State ID])</f>
        <v>R1016</v>
      </c>
    </row>
    <row r="74" spans="1:20" x14ac:dyDescent="0.3">
      <c r="A74" s="20" t="s">
        <v>89</v>
      </c>
      <c r="B74" s="20" t="str">
        <f>_xlfn.XLOOKUP(A74,Sheet3!A74:A2408,Sheet3!B74:B2408)</f>
        <v xml:space="preserve"> Ms</v>
      </c>
      <c r="C74" s="20" t="str">
        <f>_xlfn.XLOOKUP(A74,Sheet3!A74:A2408,Sheet3!C74:C2408)</f>
        <v>Lacey</v>
      </c>
      <c r="D74" s="20" t="str">
        <f>_xlfn.XLOOKUP(A74,Sheet3!A74:A2408,Sheet3!D74:D2408)</f>
        <v xml:space="preserve">  Maurya</v>
      </c>
      <c r="E74" s="46">
        <f>_xlfn.XLOOKUP(A74,Sheet1!$A$2:$A$2336,Sheet1!$B$2:$B$2336)</f>
        <v>48.8</v>
      </c>
      <c r="F74" s="20">
        <f>_xlfn.XLOOKUP(Table4[[#This Row],[Customer ID]],Sheet1!A74:A2408,Sheet1!C74:C2408)</f>
        <v>6.22</v>
      </c>
      <c r="G74" s="20" t="str">
        <f>_xlfn.XLOOKUP(Table4[[#This Row],[Customer ID]],Sheet1!A74:A2408,Sheet1!D74:D2408)</f>
        <v>yes</v>
      </c>
      <c r="H74" s="20" t="str">
        <f>_xlfn.XLOOKUP(Table4[[#This Row],[Customer ID]],Sheet1!A74:A2408,Sheet1!E74:E2408)</f>
        <v>No</v>
      </c>
      <c r="I74" s="20" t="str">
        <f>_xlfn.XLOOKUP(Table4[[#This Row],[Customer ID]],Sheet1!A74:A2408,Sheet1!F74:F2408)</f>
        <v>No</v>
      </c>
      <c r="J74" s="20">
        <f>_xlfn.XLOOKUP(Table4[[#This Row],[Customer ID]],Sheet1!A74:A2408,Sheet1!G74:G2408)</f>
        <v>2</v>
      </c>
      <c r="K74" s="20" t="str">
        <f>_xlfn.XLOOKUP(Table4[[#This Row],[Customer ID]],Sheet1!A74:A2408,Sheet1!H74:H2408)</f>
        <v>yes</v>
      </c>
      <c r="L74" s="20" t="str">
        <f>_xlfn.XLOOKUP(Table4[[#This Row],[Customer ID]],Sheet1!A74:A2408,Sheet1!I74:I2408)</f>
        <v>Obesity</v>
      </c>
      <c r="M74" s="20" t="str">
        <f>_xlfn.XLOOKUP(A74,Sheet1!A74:A2408,Sheet1!J74:J2408)</f>
        <v>Prediabetes</v>
      </c>
      <c r="N74" s="48" t="str">
        <f>_xlfn.XLOOKUP(Table4[[#This Row],[Customer ID]],Table3[Customer ID],Table3[Date2])</f>
        <v>21-Sep-1966</v>
      </c>
      <c r="O74" s="20">
        <f>_xlfn.XLOOKUP(A74,Table3[Customer ID],Table3[Age])</f>
        <v>56</v>
      </c>
      <c r="P74" s="20">
        <f>_xlfn.XLOOKUP(A74,Table3[Customer ID],Table3[children])</f>
        <v>0</v>
      </c>
      <c r="Q74" s="47">
        <f>_xlfn.XLOOKUP(A74,Table3[Customer ID],Table3[charges])</f>
        <v>41886.54</v>
      </c>
      <c r="R74" s="20" t="str">
        <f>_xlfn.XLOOKUP(A74,Table3[Customer ID],Table3[Hospital tier])</f>
        <v>tier - 1</v>
      </c>
      <c r="S74" s="20" t="str">
        <f>_xlfn.XLOOKUP(A74,Table3[Customer ID],Table3[City tier])</f>
        <v>tier - 3</v>
      </c>
      <c r="T74" s="20" t="str">
        <f>_xlfn.XLOOKUP(A74,Table3[Customer ID],Table3[State ID])</f>
        <v>R1011</v>
      </c>
    </row>
    <row r="75" spans="1:20" x14ac:dyDescent="0.3">
      <c r="A75" s="20" t="s">
        <v>90</v>
      </c>
      <c r="B75" s="20" t="str">
        <f>_xlfn.XLOOKUP(A75,Sheet3!A75:A2409,Sheet3!B75:B2409)</f>
        <v xml:space="preserve"> Ms</v>
      </c>
      <c r="C75" s="20" t="str">
        <f>_xlfn.XLOOKUP(A75,Sheet3!A75:A2409,Sheet3!C75:C2409)</f>
        <v>Stiger</v>
      </c>
      <c r="D75" s="20" t="str">
        <f>_xlfn.XLOOKUP(A75,Sheet3!A75:A2409,Sheet3!D75:D2409)</f>
        <v xml:space="preserve">  Samantha C</v>
      </c>
      <c r="E75" s="46">
        <f>_xlfn.XLOOKUP(A75,Sheet1!$A$2:$A$2336,Sheet1!$B$2:$B$2336)</f>
        <v>45.5</v>
      </c>
      <c r="F75" s="20">
        <f>_xlfn.XLOOKUP(Table4[[#This Row],[Customer ID]],Sheet1!A75:A2409,Sheet1!C75:C2409)</f>
        <v>7.96</v>
      </c>
      <c r="G75" s="20" t="str">
        <f>_xlfn.XLOOKUP(Table4[[#This Row],[Customer ID]],Sheet1!A75:A2409,Sheet1!D75:D2409)</f>
        <v>No</v>
      </c>
      <c r="H75" s="20" t="str">
        <f>_xlfn.XLOOKUP(Table4[[#This Row],[Customer ID]],Sheet1!A75:A2409,Sheet1!E75:E2409)</f>
        <v>No</v>
      </c>
      <c r="I75" s="20" t="str">
        <f>_xlfn.XLOOKUP(Table4[[#This Row],[Customer ID]],Sheet1!A75:A2409,Sheet1!F75:F2409)</f>
        <v>No</v>
      </c>
      <c r="J75" s="20">
        <f>_xlfn.XLOOKUP(Table4[[#This Row],[Customer ID]],Sheet1!A75:A2409,Sheet1!G75:G2409)</f>
        <v>0</v>
      </c>
      <c r="K75" s="20" t="str">
        <f>_xlfn.XLOOKUP(Table4[[#This Row],[Customer ID]],Sheet1!A75:A2409,Sheet1!H75:H2409)</f>
        <v>yes</v>
      </c>
      <c r="L75" s="20" t="str">
        <f>_xlfn.XLOOKUP(Table4[[#This Row],[Customer ID]],Sheet1!A75:A2409,Sheet1!I75:I2409)</f>
        <v>Obesity</v>
      </c>
      <c r="M75" s="20" t="str">
        <f>_xlfn.XLOOKUP(A75,Sheet1!A75:A2409,Sheet1!J75:J2409)</f>
        <v>Diabetes</v>
      </c>
      <c r="N75" s="48" t="str">
        <f>_xlfn.XLOOKUP(Table4[[#This Row],[Customer ID]],Table3[Customer ID],Table3[Date2])</f>
        <v>22-Sep-1962</v>
      </c>
      <c r="O75" s="20">
        <f>_xlfn.XLOOKUP(A75,Table3[Customer ID],Table3[Age])</f>
        <v>60</v>
      </c>
      <c r="P75" s="20">
        <f>_xlfn.XLOOKUP(A75,Table3[Customer ID],Table3[children])</f>
        <v>0</v>
      </c>
      <c r="Q75" s="47">
        <f>_xlfn.XLOOKUP(A75,Table3[Customer ID],Table3[charges])</f>
        <v>41794.629999999997</v>
      </c>
      <c r="R75" s="20" t="str">
        <f>_xlfn.XLOOKUP(A75,Table3[Customer ID],Table3[Hospital tier])</f>
        <v>tier - 1</v>
      </c>
      <c r="S75" s="20" t="str">
        <f>_xlfn.XLOOKUP(A75,Table3[Customer ID],Table3[City tier])</f>
        <v>tier - 3</v>
      </c>
      <c r="T75" s="20" t="str">
        <f>_xlfn.XLOOKUP(A75,Table3[Customer ID],Table3[State ID])</f>
        <v>R1011</v>
      </c>
    </row>
    <row r="76" spans="1:20" x14ac:dyDescent="0.3">
      <c r="A76" s="20" t="s">
        <v>91</v>
      </c>
      <c r="B76" s="20" t="str">
        <f>_xlfn.XLOOKUP(A76,Sheet3!A76:A2410,Sheet3!B76:B2410)</f>
        <v xml:space="preserve"> Ms</v>
      </c>
      <c r="C76" s="20" t="str">
        <f>_xlfn.XLOOKUP(A76,Sheet3!A76:A2410,Sheet3!C76:C2410)</f>
        <v>Caldwell</v>
      </c>
      <c r="D76" s="20" t="str">
        <f>_xlfn.XLOOKUP(A76,Sheet3!A76:A2410,Sheet3!D76:D2410)</f>
        <v xml:space="preserve">  Bethany A</v>
      </c>
      <c r="E76" s="46">
        <f>_xlfn.XLOOKUP(A76,Sheet1!$A$2:$A$2336,Sheet1!$B$2:$B$2336)</f>
        <v>53.61</v>
      </c>
      <c r="F76" s="20">
        <f>_xlfn.XLOOKUP(Table4[[#This Row],[Customer ID]],Sheet1!A76:A2410,Sheet1!C76:C2410)</f>
        <v>10.92</v>
      </c>
      <c r="G76" s="20" t="str">
        <f>_xlfn.XLOOKUP(Table4[[#This Row],[Customer ID]],Sheet1!A76:A2410,Sheet1!D76:D2410)</f>
        <v>yes</v>
      </c>
      <c r="H76" s="20" t="str">
        <f>_xlfn.XLOOKUP(Table4[[#This Row],[Customer ID]],Sheet1!A76:A2410,Sheet1!E76:E2410)</f>
        <v>No</v>
      </c>
      <c r="I76" s="20" t="str">
        <f>_xlfn.XLOOKUP(Table4[[#This Row],[Customer ID]],Sheet1!A76:A2410,Sheet1!F76:F2410)</f>
        <v>No</v>
      </c>
      <c r="J76" s="20">
        <f>_xlfn.XLOOKUP(Table4[[#This Row],[Customer ID]],Sheet1!A76:A2410,Sheet1!G76:G2410)</f>
        <v>1</v>
      </c>
      <c r="K76" s="20" t="str">
        <f>_xlfn.XLOOKUP(Table4[[#This Row],[Customer ID]],Sheet1!A76:A2410,Sheet1!H76:H2410)</f>
        <v>yes</v>
      </c>
      <c r="L76" s="20" t="str">
        <f>_xlfn.XLOOKUP(Table4[[#This Row],[Customer ID]],Sheet1!A76:A2410,Sheet1!I76:I2410)</f>
        <v>Obesity</v>
      </c>
      <c r="M76" s="20" t="str">
        <f>_xlfn.XLOOKUP(A76,Sheet1!A76:A2410,Sheet1!J76:J2410)</f>
        <v>Diabetes</v>
      </c>
      <c r="N76" s="48" t="str">
        <f>_xlfn.XLOOKUP(Table4[[#This Row],[Customer ID]],Table3[Customer ID],Table3[Date2])</f>
        <v>29-Sep-1975</v>
      </c>
      <c r="O76" s="20">
        <f>_xlfn.XLOOKUP(A76,Table3[Customer ID],Table3[Age])</f>
        <v>47</v>
      </c>
      <c r="P76" s="20">
        <f>_xlfn.XLOOKUP(A76,Table3[Customer ID],Table3[children])</f>
        <v>1</v>
      </c>
      <c r="Q76" s="47">
        <f>_xlfn.XLOOKUP(A76,Table3[Customer ID],Table3[charges])</f>
        <v>41681.86</v>
      </c>
      <c r="R76" s="20" t="str">
        <f>_xlfn.XLOOKUP(A76,Table3[Customer ID],Table3[Hospital tier])</f>
        <v>tier - 1</v>
      </c>
      <c r="S76" s="20" t="str">
        <f>_xlfn.XLOOKUP(A76,Table3[Customer ID],Table3[City tier])</f>
        <v>tier - 1</v>
      </c>
      <c r="T76" s="20" t="str">
        <f>_xlfn.XLOOKUP(A76,Table3[Customer ID],Table3[State ID])</f>
        <v>R1011</v>
      </c>
    </row>
    <row r="77" spans="1:20" x14ac:dyDescent="0.3">
      <c r="A77" s="20" t="s">
        <v>92</v>
      </c>
      <c r="B77" s="20" t="str">
        <f>_xlfn.XLOOKUP(A77,Sheet3!A77:A2411,Sheet3!B77:B2411)</f>
        <v xml:space="preserve"> Mr</v>
      </c>
      <c r="C77" s="20" t="str">
        <f>_xlfn.XLOOKUP(A77,Sheet3!A77:A2411,Sheet3!C77:C2411)</f>
        <v>Marmillod</v>
      </c>
      <c r="D77" s="20" t="str">
        <f>_xlfn.XLOOKUP(A77,Sheet3!A77:A2411,Sheet3!D77:D2411)</f>
        <v xml:space="preserve">  Yves</v>
      </c>
      <c r="E77" s="46">
        <f>_xlfn.XLOOKUP(A77,Sheet1!$A$2:$A$2336,Sheet1!$B$2:$B$2336)</f>
        <v>36.19</v>
      </c>
      <c r="F77" s="20">
        <f>_xlfn.XLOOKUP(Table4[[#This Row],[Customer ID]],Sheet1!A77:A2411,Sheet1!C77:C2411)</f>
        <v>11.51</v>
      </c>
      <c r="G77" s="20" t="str">
        <f>_xlfn.XLOOKUP(Table4[[#This Row],[Customer ID]],Sheet1!A77:A2411,Sheet1!D77:D2411)</f>
        <v>yes</v>
      </c>
      <c r="H77" s="20" t="str">
        <f>_xlfn.XLOOKUP(Table4[[#This Row],[Customer ID]],Sheet1!A77:A2411,Sheet1!E77:E2411)</f>
        <v>No</v>
      </c>
      <c r="I77" s="20" t="str">
        <f>_xlfn.XLOOKUP(Table4[[#This Row],[Customer ID]],Sheet1!A77:A2411,Sheet1!F77:F2411)</f>
        <v>No</v>
      </c>
      <c r="J77" s="20">
        <f>_xlfn.XLOOKUP(Table4[[#This Row],[Customer ID]],Sheet1!A77:A2411,Sheet1!G77:G2411)</f>
        <v>1</v>
      </c>
      <c r="K77" s="20" t="str">
        <f>_xlfn.XLOOKUP(Table4[[#This Row],[Customer ID]],Sheet1!A77:A2411,Sheet1!H77:H2411)</f>
        <v>yes</v>
      </c>
      <c r="L77" s="20" t="str">
        <f>_xlfn.XLOOKUP(Table4[[#This Row],[Customer ID]],Sheet1!A77:A2411,Sheet1!I77:I2411)</f>
        <v>Obesity</v>
      </c>
      <c r="M77" s="20" t="str">
        <f>_xlfn.XLOOKUP(A77,Sheet1!A77:A2411,Sheet1!J77:J2411)</f>
        <v>Diabetes</v>
      </c>
      <c r="N77" s="48" t="str">
        <f>_xlfn.XLOOKUP(Table4[[#This Row],[Customer ID]],Table3[Customer ID],Table3[Date2])</f>
        <v>14-Nov-1975</v>
      </c>
      <c r="O77" s="20">
        <f>_xlfn.XLOOKUP(A77,Table3[Customer ID],Table3[Age])</f>
        <v>47</v>
      </c>
      <c r="P77" s="20">
        <f>_xlfn.XLOOKUP(A77,Table3[Customer ID],Table3[children])</f>
        <v>0</v>
      </c>
      <c r="Q77" s="47">
        <f>_xlfn.XLOOKUP(A77,Table3[Customer ID],Table3[charges])</f>
        <v>41676.080000000002</v>
      </c>
      <c r="R77" s="20" t="str">
        <f>_xlfn.XLOOKUP(A77,Table3[Customer ID],Table3[Hospital tier])</f>
        <v>tier - 1</v>
      </c>
      <c r="S77" s="20" t="str">
        <f>_xlfn.XLOOKUP(A77,Table3[Customer ID],Table3[City tier])</f>
        <v>tier - 2</v>
      </c>
      <c r="T77" s="20" t="str">
        <f>_xlfn.XLOOKUP(A77,Table3[Customer ID],Table3[State ID])</f>
        <v>R1013</v>
      </c>
    </row>
    <row r="78" spans="1:20" x14ac:dyDescent="0.3">
      <c r="A78" s="20" t="s">
        <v>93</v>
      </c>
      <c r="B78" s="20" t="str">
        <f>_xlfn.XLOOKUP(A78,Sheet3!A78:A2412,Sheet3!B78:B2412)</f>
        <v xml:space="preserve"> Ms</v>
      </c>
      <c r="C78" s="20" t="str">
        <f>_xlfn.XLOOKUP(A78,Sheet3!A78:A2412,Sheet3!C78:C2412)</f>
        <v>Cloutier-Simons</v>
      </c>
      <c r="D78" s="20" t="str">
        <f>_xlfn.XLOOKUP(A78,Sheet3!A78:A2412,Sheet3!D78:D2412)</f>
        <v xml:space="preserve">  Danielle</v>
      </c>
      <c r="E78" s="46">
        <f>_xlfn.XLOOKUP(A78,Sheet1!$A$2:$A$2336,Sheet1!$B$2:$B$2336)</f>
        <v>34.6</v>
      </c>
      <c r="F78" s="20">
        <f>_xlfn.XLOOKUP(Table4[[#This Row],[Customer ID]],Sheet1!A78:A2412,Sheet1!C78:C2412)</f>
        <v>5.99</v>
      </c>
      <c r="G78" s="20" t="str">
        <f>_xlfn.XLOOKUP(Table4[[#This Row],[Customer ID]],Sheet1!A78:A2412,Sheet1!D78:D2412)</f>
        <v>yes</v>
      </c>
      <c r="H78" s="20" t="str">
        <f>_xlfn.XLOOKUP(Table4[[#This Row],[Customer ID]],Sheet1!A78:A2412,Sheet1!E78:E2412)</f>
        <v>No</v>
      </c>
      <c r="I78" s="20" t="str">
        <f>_xlfn.XLOOKUP(Table4[[#This Row],[Customer ID]],Sheet1!A78:A2412,Sheet1!F78:F2412)</f>
        <v>No</v>
      </c>
      <c r="J78" s="20">
        <f>_xlfn.XLOOKUP(Table4[[#This Row],[Customer ID]],Sheet1!A78:A2412,Sheet1!G78:G2412)</f>
        <v>0</v>
      </c>
      <c r="K78" s="20" t="str">
        <f>_xlfn.XLOOKUP(Table4[[#This Row],[Customer ID]],Sheet1!A78:A2412,Sheet1!H78:H2412)</f>
        <v>yes</v>
      </c>
      <c r="L78" s="20" t="str">
        <f>_xlfn.XLOOKUP(Table4[[#This Row],[Customer ID]],Sheet1!A78:A2412,Sheet1!I78:I2412)</f>
        <v>Obesity</v>
      </c>
      <c r="M78" s="20" t="str">
        <f>_xlfn.XLOOKUP(A78,Sheet1!A78:A2412,Sheet1!J78:J2412)</f>
        <v>Prediabetes</v>
      </c>
      <c r="N78" s="48" t="str">
        <f>_xlfn.XLOOKUP(Table4[[#This Row],[Customer ID]],Table3[Customer ID],Table3[Date2])</f>
        <v>29-Oct-1976</v>
      </c>
      <c r="O78" s="20">
        <f>_xlfn.XLOOKUP(A78,Table3[Customer ID],Table3[Age])</f>
        <v>46</v>
      </c>
      <c r="P78" s="20">
        <f>_xlfn.XLOOKUP(A78,Table3[Customer ID],Table3[children])</f>
        <v>1</v>
      </c>
      <c r="Q78" s="47">
        <f>_xlfn.XLOOKUP(A78,Table3[Customer ID],Table3[charges])</f>
        <v>41661.599999999999</v>
      </c>
      <c r="R78" s="20" t="str">
        <f>_xlfn.XLOOKUP(A78,Table3[Customer ID],Table3[Hospital tier])</f>
        <v>tier - 1</v>
      </c>
      <c r="S78" s="20" t="str">
        <f>_xlfn.XLOOKUP(A78,Table3[Customer ID],Table3[City tier])</f>
        <v>tier - 3</v>
      </c>
      <c r="T78" s="20" t="str">
        <f>_xlfn.XLOOKUP(A78,Table3[Customer ID],Table3[State ID])</f>
        <v>R1011</v>
      </c>
    </row>
    <row r="79" spans="1:20" x14ac:dyDescent="0.3">
      <c r="A79" s="20" t="s">
        <v>94</v>
      </c>
      <c r="B79" s="20" t="str">
        <f>_xlfn.XLOOKUP(A79,Sheet3!A79:A2413,Sheet3!B79:B2413)</f>
        <v xml:space="preserve"> Ms</v>
      </c>
      <c r="C79" s="20" t="str">
        <f>_xlfn.XLOOKUP(A79,Sheet3!A79:A2413,Sheet3!C79:C2413)</f>
        <v>Vegas</v>
      </c>
      <c r="D79" s="20" t="str">
        <f>_xlfn.XLOOKUP(A79,Sheet3!A79:A2413,Sheet3!D79:D2413)</f>
        <v xml:space="preserve">  Julia</v>
      </c>
      <c r="E79" s="46">
        <f>_xlfn.XLOOKUP(A79,Sheet1!$A$2:$A$2336,Sheet1!$B$2:$B$2336)</f>
        <v>54.12</v>
      </c>
      <c r="F79" s="20">
        <f>_xlfn.XLOOKUP(Table4[[#This Row],[Customer ID]],Sheet1!A79:A2413,Sheet1!C79:C2413)</f>
        <v>11.57</v>
      </c>
      <c r="G79" s="20" t="str">
        <f>_xlfn.XLOOKUP(Table4[[#This Row],[Customer ID]],Sheet1!A79:A2413,Sheet1!D79:D2413)</f>
        <v>No</v>
      </c>
      <c r="H79" s="20" t="str">
        <f>_xlfn.XLOOKUP(Table4[[#This Row],[Customer ID]],Sheet1!A79:A2413,Sheet1!E79:E2413)</f>
        <v>No</v>
      </c>
      <c r="I79" s="20" t="str">
        <f>_xlfn.XLOOKUP(Table4[[#This Row],[Customer ID]],Sheet1!A79:A2413,Sheet1!F79:F2413)</f>
        <v>No</v>
      </c>
      <c r="J79" s="20">
        <f>_xlfn.XLOOKUP(Table4[[#This Row],[Customer ID]],Sheet1!A79:A2413,Sheet1!G79:G2413)</f>
        <v>0</v>
      </c>
      <c r="K79" s="20" t="str">
        <f>_xlfn.XLOOKUP(Table4[[#This Row],[Customer ID]],Sheet1!A79:A2413,Sheet1!H79:H2413)</f>
        <v>yes</v>
      </c>
      <c r="L79" s="20" t="str">
        <f>_xlfn.XLOOKUP(Table4[[#This Row],[Customer ID]],Sheet1!A79:A2413,Sheet1!I79:I2413)</f>
        <v>Obesity</v>
      </c>
      <c r="M79" s="20" t="str">
        <f>_xlfn.XLOOKUP(A79,Sheet1!A79:A2413,Sheet1!J79:J2413)</f>
        <v>Diabetes</v>
      </c>
      <c r="N79" s="48" t="str">
        <f>_xlfn.XLOOKUP(Table4[[#This Row],[Customer ID]],Table3[Customer ID],Table3[Date2])</f>
        <v>24-Nov-1974</v>
      </c>
      <c r="O79" s="20">
        <f>_xlfn.XLOOKUP(A79,Table3[Customer ID],Table3[Age])</f>
        <v>48</v>
      </c>
      <c r="P79" s="20">
        <f>_xlfn.XLOOKUP(A79,Table3[Customer ID],Table3[children])</f>
        <v>0</v>
      </c>
      <c r="Q79" s="47">
        <f>_xlfn.XLOOKUP(A79,Table3[Customer ID],Table3[charges])</f>
        <v>41636.199999999997</v>
      </c>
      <c r="R79" s="20" t="str">
        <f>_xlfn.XLOOKUP(A79,Table3[Customer ID],Table3[Hospital tier])</f>
        <v>tier - 1</v>
      </c>
      <c r="S79" s="20" t="str">
        <f>_xlfn.XLOOKUP(A79,Table3[Customer ID],Table3[City tier])</f>
        <v>tier - 1</v>
      </c>
      <c r="T79" s="20" t="str">
        <f>_xlfn.XLOOKUP(A79,Table3[Customer ID],Table3[State ID])</f>
        <v>R1011</v>
      </c>
    </row>
    <row r="80" spans="1:20" x14ac:dyDescent="0.3">
      <c r="A80" s="20" t="s">
        <v>95</v>
      </c>
      <c r="B80" s="20" t="str">
        <f>_xlfn.XLOOKUP(A80,Sheet3!A80:A2414,Sheet3!B80:B2414)</f>
        <v xml:space="preserve"> Mr</v>
      </c>
      <c r="C80" s="20" t="str">
        <f>_xlfn.XLOOKUP(A80,Sheet3!A80:A2414,Sheet3!C80:C2414)</f>
        <v>Cochran</v>
      </c>
      <c r="D80" s="20" t="str">
        <f>_xlfn.XLOOKUP(A80,Sheet3!A80:A2414,Sheet3!D80:D2414)</f>
        <v xml:space="preserve">  Joshua</v>
      </c>
      <c r="E80" s="46">
        <f>_xlfn.XLOOKUP(A80,Sheet1!$A$2:$A$2336,Sheet1!$B$2:$B$2336)</f>
        <v>48.82</v>
      </c>
      <c r="F80" s="20">
        <f>_xlfn.XLOOKUP(Table4[[#This Row],[Customer ID]],Sheet1!A80:A2414,Sheet1!C80:C2414)</f>
        <v>6.67</v>
      </c>
      <c r="G80" s="20" t="str">
        <f>_xlfn.XLOOKUP(Table4[[#This Row],[Customer ID]],Sheet1!A80:A2414,Sheet1!D80:D2414)</f>
        <v>yes</v>
      </c>
      <c r="H80" s="20" t="str">
        <f>_xlfn.XLOOKUP(Table4[[#This Row],[Customer ID]],Sheet1!A80:A2414,Sheet1!E80:E2414)</f>
        <v>No</v>
      </c>
      <c r="I80" s="20" t="str">
        <f>_xlfn.XLOOKUP(Table4[[#This Row],[Customer ID]],Sheet1!A80:A2414,Sheet1!F80:F2414)</f>
        <v>No</v>
      </c>
      <c r="J80" s="20">
        <f>_xlfn.XLOOKUP(Table4[[#This Row],[Customer ID]],Sheet1!A80:A2414,Sheet1!G80:G2414)</f>
        <v>0</v>
      </c>
      <c r="K80" s="20" t="str">
        <f>_xlfn.XLOOKUP(Table4[[#This Row],[Customer ID]],Sheet1!A80:A2414,Sheet1!H80:H2414)</f>
        <v>yes</v>
      </c>
      <c r="L80" s="20" t="str">
        <f>_xlfn.XLOOKUP(Table4[[#This Row],[Customer ID]],Sheet1!A80:A2414,Sheet1!I80:I2414)</f>
        <v>Obesity</v>
      </c>
      <c r="M80" s="20" t="str">
        <f>_xlfn.XLOOKUP(A80,Sheet1!A80:A2414,Sheet1!J80:J2414)</f>
        <v>Diabetes</v>
      </c>
      <c r="N80" s="48" t="str">
        <f>_xlfn.XLOOKUP(Table4[[#This Row],[Customer ID]],Table3[Customer ID],Table3[Date2])</f>
        <v>22-Dec-1967</v>
      </c>
      <c r="O80" s="20">
        <f>_xlfn.XLOOKUP(A80,Table3[Customer ID],Table3[Age])</f>
        <v>55</v>
      </c>
      <c r="P80" s="20">
        <f>_xlfn.XLOOKUP(A80,Table3[Customer ID],Table3[children])</f>
        <v>0</v>
      </c>
      <c r="Q80" s="47">
        <f>_xlfn.XLOOKUP(A80,Table3[Customer ID],Table3[charges])</f>
        <v>41505.15</v>
      </c>
      <c r="R80" s="20" t="str">
        <f>_xlfn.XLOOKUP(A80,Table3[Customer ID],Table3[Hospital tier])</f>
        <v>tier - 1</v>
      </c>
      <c r="S80" s="20" t="str">
        <f>_xlfn.XLOOKUP(A80,Table3[Customer ID],Table3[City tier])</f>
        <v>tier - 2</v>
      </c>
      <c r="T80" s="20" t="str">
        <f>_xlfn.XLOOKUP(A80,Table3[Customer ID],Table3[State ID])</f>
        <v>R1011</v>
      </c>
    </row>
    <row r="81" spans="1:20" x14ac:dyDescent="0.3">
      <c r="A81" s="20" t="s">
        <v>96</v>
      </c>
      <c r="B81" s="20" t="str">
        <f>_xlfn.XLOOKUP(A81,Sheet3!A81:A2415,Sheet3!B81:B2415)</f>
        <v xml:space="preserve"> Ms</v>
      </c>
      <c r="C81" s="20" t="str">
        <f>_xlfn.XLOOKUP(A81,Sheet3!A81:A2415,Sheet3!C81:C2415)</f>
        <v>Holtzapple</v>
      </c>
      <c r="D81" s="20" t="str">
        <f>_xlfn.XLOOKUP(A81,Sheet3!A81:A2415,Sheet3!D81:D2415)</f>
        <v xml:space="preserve">  Jennifer</v>
      </c>
      <c r="E81" s="46">
        <f>_xlfn.XLOOKUP(A81,Sheet1!$A$2:$A$2336,Sheet1!$B$2:$B$2336)</f>
        <v>51.01</v>
      </c>
      <c r="F81" s="20">
        <f>_xlfn.XLOOKUP(Table4[[#This Row],[Customer ID]],Sheet1!A81:A2415,Sheet1!C81:C2415)</f>
        <v>9.1999999999999993</v>
      </c>
      <c r="G81" s="20" t="str">
        <f>_xlfn.XLOOKUP(Table4[[#This Row],[Customer ID]],Sheet1!A81:A2415,Sheet1!D81:D2415)</f>
        <v>No</v>
      </c>
      <c r="H81" s="20" t="str">
        <f>_xlfn.XLOOKUP(Table4[[#This Row],[Customer ID]],Sheet1!A81:A2415,Sheet1!E81:E2415)</f>
        <v>No</v>
      </c>
      <c r="I81" s="20" t="str">
        <f>_xlfn.XLOOKUP(Table4[[#This Row],[Customer ID]],Sheet1!A81:A2415,Sheet1!F81:F2415)</f>
        <v>No</v>
      </c>
      <c r="J81" s="20">
        <f>_xlfn.XLOOKUP(Table4[[#This Row],[Customer ID]],Sheet1!A81:A2415,Sheet1!G81:G2415)</f>
        <v>0</v>
      </c>
      <c r="K81" s="20" t="str">
        <f>_xlfn.XLOOKUP(Table4[[#This Row],[Customer ID]],Sheet1!A81:A2415,Sheet1!H81:H2415)</f>
        <v>yes</v>
      </c>
      <c r="L81" s="20" t="str">
        <f>_xlfn.XLOOKUP(Table4[[#This Row],[Customer ID]],Sheet1!A81:A2415,Sheet1!I81:I2415)</f>
        <v>Obesity</v>
      </c>
      <c r="M81" s="20" t="str">
        <f>_xlfn.XLOOKUP(A81,Sheet1!A81:A2415,Sheet1!J81:J2415)</f>
        <v>Diabetes</v>
      </c>
      <c r="N81" s="48" t="str">
        <f>_xlfn.XLOOKUP(Table4[[#This Row],[Customer ID]],Table3[Customer ID],Table3[Date2])</f>
        <v>16-Oct-1971</v>
      </c>
      <c r="O81" s="20">
        <f>_xlfn.XLOOKUP(A81,Table3[Customer ID],Table3[Age])</f>
        <v>51</v>
      </c>
      <c r="P81" s="20">
        <f>_xlfn.XLOOKUP(A81,Table3[Customer ID],Table3[children])</f>
        <v>0</v>
      </c>
      <c r="Q81" s="47">
        <f>_xlfn.XLOOKUP(A81,Table3[Customer ID],Table3[charges])</f>
        <v>41351.879999999997</v>
      </c>
      <c r="R81" s="20" t="str">
        <f>_xlfn.XLOOKUP(A81,Table3[Customer ID],Table3[Hospital tier])</f>
        <v>tier - 1</v>
      </c>
      <c r="S81" s="20" t="str">
        <f>_xlfn.XLOOKUP(A81,Table3[Customer ID],Table3[City tier])</f>
        <v>tier - 2</v>
      </c>
      <c r="T81" s="20" t="str">
        <f>_xlfn.XLOOKUP(A81,Table3[Customer ID],Table3[State ID])</f>
        <v>R1011</v>
      </c>
    </row>
    <row r="82" spans="1:20" x14ac:dyDescent="0.3">
      <c r="A82" s="20" t="s">
        <v>97</v>
      </c>
      <c r="B82" s="20" t="str">
        <f>_xlfn.XLOOKUP(A82,Sheet3!A82:A2416,Sheet3!B82:B2416)</f>
        <v xml:space="preserve"> Ms</v>
      </c>
      <c r="C82" s="20" t="str">
        <f>_xlfn.XLOOKUP(A82,Sheet3!A82:A2416,Sheet3!C82:C2416)</f>
        <v>Meyer</v>
      </c>
      <c r="D82" s="20" t="str">
        <f>_xlfn.XLOOKUP(A82,Sheet3!A82:A2416,Sheet3!D82:D2416)</f>
        <v xml:space="preserve">  Gwen M.</v>
      </c>
      <c r="E82" s="46">
        <f>_xlfn.XLOOKUP(A82,Sheet1!$A$2:$A$2336,Sheet1!$B$2:$B$2336)</f>
        <v>45.65</v>
      </c>
      <c r="F82" s="20">
        <f>_xlfn.XLOOKUP(Table4[[#This Row],[Customer ID]],Sheet1!A82:A2416,Sheet1!C82:C2416)</f>
        <v>5.1100000000000003</v>
      </c>
      <c r="G82" s="20" t="str">
        <f>_xlfn.XLOOKUP(Table4[[#This Row],[Customer ID]],Sheet1!A82:A2416,Sheet1!D82:D2416)</f>
        <v>yes</v>
      </c>
      <c r="H82" s="20" t="str">
        <f>_xlfn.XLOOKUP(Table4[[#This Row],[Customer ID]],Sheet1!A82:A2416,Sheet1!E82:E2416)</f>
        <v>No</v>
      </c>
      <c r="I82" s="20" t="str">
        <f>_xlfn.XLOOKUP(Table4[[#This Row],[Customer ID]],Sheet1!A82:A2416,Sheet1!F82:F2416)</f>
        <v>No</v>
      </c>
      <c r="J82" s="20">
        <f>_xlfn.XLOOKUP(Table4[[#This Row],[Customer ID]],Sheet1!A82:A2416,Sheet1!G82:G2416)</f>
        <v>1</v>
      </c>
      <c r="K82" s="20" t="str">
        <f>_xlfn.XLOOKUP(Table4[[#This Row],[Customer ID]],Sheet1!A82:A2416,Sheet1!H82:H2416)</f>
        <v>yes</v>
      </c>
      <c r="L82" s="20" t="str">
        <f>_xlfn.XLOOKUP(Table4[[#This Row],[Customer ID]],Sheet1!A82:A2416,Sheet1!I82:I2416)</f>
        <v>Obesity</v>
      </c>
      <c r="M82" s="20" t="str">
        <f>_xlfn.XLOOKUP(A82,Sheet1!A82:A2416,Sheet1!J82:J2416)</f>
        <v>Normal</v>
      </c>
      <c r="N82" s="48" t="str">
        <f>_xlfn.XLOOKUP(Table4[[#This Row],[Customer ID]],Table3[Customer ID],Table3[Date2])</f>
        <v>7-Oct-1964</v>
      </c>
      <c r="O82" s="20">
        <f>_xlfn.XLOOKUP(A82,Table3[Customer ID],Table3[Age])</f>
        <v>58</v>
      </c>
      <c r="P82" s="20">
        <f>_xlfn.XLOOKUP(A82,Table3[Customer ID],Table3[children])</f>
        <v>0</v>
      </c>
      <c r="Q82" s="47">
        <f>_xlfn.XLOOKUP(A82,Table3[Customer ID],Table3[charges])</f>
        <v>41331.79</v>
      </c>
      <c r="R82" s="20" t="str">
        <f>_xlfn.XLOOKUP(A82,Table3[Customer ID],Table3[Hospital tier])</f>
        <v>tier - 1</v>
      </c>
      <c r="S82" s="20" t="str">
        <f>_xlfn.XLOOKUP(A82,Table3[Customer ID],Table3[City tier])</f>
        <v>tier - 2</v>
      </c>
      <c r="T82" s="20" t="str">
        <f>_xlfn.XLOOKUP(A82,Table3[Customer ID],Table3[State ID])</f>
        <v>R1011</v>
      </c>
    </row>
    <row r="83" spans="1:20" x14ac:dyDescent="0.3">
      <c r="A83" s="20" t="s">
        <v>98</v>
      </c>
      <c r="B83" s="20" t="str">
        <f>_xlfn.XLOOKUP(A83,Sheet3!A83:A2417,Sheet3!B83:B2417)</f>
        <v xml:space="preserve"> Mr</v>
      </c>
      <c r="C83" s="20" t="str">
        <f>_xlfn.XLOOKUP(A83,Sheet3!A83:A2417,Sheet3!C83:C2417)</f>
        <v>Brickley</v>
      </c>
      <c r="D83" s="20" t="str">
        <f>_xlfn.XLOOKUP(A83,Sheet3!A83:A2417,Sheet3!D83:D2417)</f>
        <v xml:space="preserve">  Patrick</v>
      </c>
      <c r="E83" s="46">
        <f>_xlfn.XLOOKUP(A83,Sheet1!$A$2:$A$2336,Sheet1!$B$2:$B$2336)</f>
        <v>52.9</v>
      </c>
      <c r="F83" s="20">
        <f>_xlfn.XLOOKUP(Table4[[#This Row],[Customer ID]],Sheet1!A83:A2417,Sheet1!C83:C2417)</f>
        <v>5.34</v>
      </c>
      <c r="G83" s="20" t="str">
        <f>_xlfn.XLOOKUP(Table4[[#This Row],[Customer ID]],Sheet1!A83:A2417,Sheet1!D83:D2417)</f>
        <v>No</v>
      </c>
      <c r="H83" s="20" t="str">
        <f>_xlfn.XLOOKUP(Table4[[#This Row],[Customer ID]],Sheet1!A83:A2417,Sheet1!E83:E2417)</f>
        <v>No</v>
      </c>
      <c r="I83" s="20" t="str">
        <f>_xlfn.XLOOKUP(Table4[[#This Row],[Customer ID]],Sheet1!A83:A2417,Sheet1!F83:F2417)</f>
        <v>No</v>
      </c>
      <c r="J83" s="20">
        <f>_xlfn.XLOOKUP(Table4[[#This Row],[Customer ID]],Sheet1!A83:A2417,Sheet1!G83:G2417)</f>
        <v>0</v>
      </c>
      <c r="K83" s="20" t="str">
        <f>_xlfn.XLOOKUP(Table4[[#This Row],[Customer ID]],Sheet1!A83:A2417,Sheet1!H83:H2417)</f>
        <v>yes</v>
      </c>
      <c r="L83" s="20" t="str">
        <f>_xlfn.XLOOKUP(Table4[[#This Row],[Customer ID]],Sheet1!A83:A2417,Sheet1!I83:I2417)</f>
        <v>Obesity</v>
      </c>
      <c r="M83" s="20" t="str">
        <f>_xlfn.XLOOKUP(A83,Sheet1!A83:A2417,Sheet1!J83:J2417)</f>
        <v>Normal</v>
      </c>
      <c r="N83" s="48" t="str">
        <f>_xlfn.XLOOKUP(Table4[[#This Row],[Customer ID]],Table3[Customer ID],Table3[Date2])</f>
        <v>27-Aug-1977</v>
      </c>
      <c r="O83" s="20">
        <f>_xlfn.XLOOKUP(A83,Table3[Customer ID],Table3[Age])</f>
        <v>45</v>
      </c>
      <c r="P83" s="20">
        <f>_xlfn.XLOOKUP(A83,Table3[Customer ID],Table3[children])</f>
        <v>2</v>
      </c>
      <c r="Q83" s="47">
        <f>_xlfn.XLOOKUP(A83,Table3[Customer ID],Table3[charges])</f>
        <v>41271.5</v>
      </c>
      <c r="R83" s="20" t="str">
        <f>_xlfn.XLOOKUP(A83,Table3[Customer ID],Table3[Hospital tier])</f>
        <v>tier - 1</v>
      </c>
      <c r="S83" s="20" t="str">
        <f>_xlfn.XLOOKUP(A83,Table3[Customer ID],Table3[City tier])</f>
        <v>tier - 2</v>
      </c>
      <c r="T83" s="20" t="str">
        <f>_xlfn.XLOOKUP(A83,Table3[Customer ID],Table3[State ID])</f>
        <v>R1011</v>
      </c>
    </row>
    <row r="84" spans="1:20" x14ac:dyDescent="0.3">
      <c r="A84" s="20" t="s">
        <v>99</v>
      </c>
      <c r="B84" s="20" t="str">
        <f>_xlfn.XLOOKUP(A84,Sheet3!A84:A2418,Sheet3!B84:B2418)</f>
        <v xml:space="preserve"> Ms</v>
      </c>
      <c r="C84" s="20" t="str">
        <f>_xlfn.XLOOKUP(A84,Sheet3!A84:A2418,Sheet3!C84:C2418)</f>
        <v>Magee</v>
      </c>
      <c r="D84" s="20" t="str">
        <f>_xlfn.XLOOKUP(A84,Sheet3!A84:A2418,Sheet3!D84:D2418)</f>
        <v xml:space="preserve">  Kate</v>
      </c>
      <c r="E84" s="46">
        <f>_xlfn.XLOOKUP(A84,Sheet1!$A$2:$A$2336,Sheet1!$B$2:$B$2336)</f>
        <v>45.41</v>
      </c>
      <c r="F84" s="20">
        <f>_xlfn.XLOOKUP(Table4[[#This Row],[Customer ID]],Sheet1!A84:A2418,Sheet1!C84:C2418)</f>
        <v>4.03</v>
      </c>
      <c r="G84" s="20" t="str">
        <f>_xlfn.XLOOKUP(Table4[[#This Row],[Customer ID]],Sheet1!A84:A2418,Sheet1!D84:D2418)</f>
        <v>yes</v>
      </c>
      <c r="H84" s="20" t="str">
        <f>_xlfn.XLOOKUP(Table4[[#This Row],[Customer ID]],Sheet1!A84:A2418,Sheet1!E84:E2418)</f>
        <v>No</v>
      </c>
      <c r="I84" s="20" t="str">
        <f>_xlfn.XLOOKUP(Table4[[#This Row],[Customer ID]],Sheet1!A84:A2418,Sheet1!F84:F2418)</f>
        <v>No</v>
      </c>
      <c r="J84" s="20">
        <f>_xlfn.XLOOKUP(Table4[[#This Row],[Customer ID]],Sheet1!A84:A2418,Sheet1!G84:G2418)</f>
        <v>1</v>
      </c>
      <c r="K84" s="20" t="str">
        <f>_xlfn.XLOOKUP(Table4[[#This Row],[Customer ID]],Sheet1!A84:A2418,Sheet1!H84:H2418)</f>
        <v>yes</v>
      </c>
      <c r="L84" s="20" t="str">
        <f>_xlfn.XLOOKUP(Table4[[#This Row],[Customer ID]],Sheet1!A84:A2418,Sheet1!I84:I2418)</f>
        <v>Obesity</v>
      </c>
      <c r="M84" s="20" t="str">
        <f>_xlfn.XLOOKUP(A84,Sheet1!A84:A2418,Sheet1!J84:J2418)</f>
        <v>Normal</v>
      </c>
      <c r="N84" s="48" t="str">
        <f>_xlfn.XLOOKUP(Table4[[#This Row],[Customer ID]],Table3[Customer ID],Table3[Date2])</f>
        <v>6-Jun-1964</v>
      </c>
      <c r="O84" s="20">
        <f>_xlfn.XLOOKUP(A84,Table3[Customer ID],Table3[Age])</f>
        <v>59</v>
      </c>
      <c r="P84" s="20">
        <f>_xlfn.XLOOKUP(A84,Table3[Customer ID],Table3[children])</f>
        <v>0</v>
      </c>
      <c r="Q84" s="47">
        <f>_xlfn.XLOOKUP(A84,Table3[Customer ID],Table3[charges])</f>
        <v>41250.39</v>
      </c>
      <c r="R84" s="20" t="str">
        <f>_xlfn.XLOOKUP(A84,Table3[Customer ID],Table3[Hospital tier])</f>
        <v>tier - 1</v>
      </c>
      <c r="S84" s="20" t="str">
        <f>_xlfn.XLOOKUP(A84,Table3[Customer ID],Table3[City tier])</f>
        <v>tier - 3</v>
      </c>
      <c r="T84" s="20" t="str">
        <f>_xlfn.XLOOKUP(A84,Table3[Customer ID],Table3[State ID])</f>
        <v>R1011</v>
      </c>
    </row>
    <row r="85" spans="1:20" x14ac:dyDescent="0.3">
      <c r="A85" s="20" t="s">
        <v>100</v>
      </c>
      <c r="B85" s="20" t="str">
        <f>_xlfn.XLOOKUP(A85,Sheet3!A85:A2419,Sheet3!B85:B2419)</f>
        <v xml:space="preserve"> Mr</v>
      </c>
      <c r="C85" s="20" t="str">
        <f>_xlfn.XLOOKUP(A85,Sheet3!A85:A2419,Sheet3!C85:C2419)</f>
        <v>Thoma</v>
      </c>
      <c r="D85" s="20" t="str">
        <f>_xlfn.XLOOKUP(A85,Sheet3!A85:A2419,Sheet3!D85:D2419)</f>
        <v xml:space="preserve">  Kevin</v>
      </c>
      <c r="E85" s="46">
        <f>_xlfn.XLOOKUP(A85,Sheet1!$A$2:$A$2336,Sheet1!$B$2:$B$2336)</f>
        <v>49.41</v>
      </c>
      <c r="F85" s="20">
        <f>_xlfn.XLOOKUP(Table4[[#This Row],[Customer ID]],Sheet1!A85:A2419,Sheet1!C85:C2419)</f>
        <v>4.2300000000000004</v>
      </c>
      <c r="G85" s="20" t="str">
        <f>_xlfn.XLOOKUP(Table4[[#This Row],[Customer ID]],Sheet1!A85:A2419,Sheet1!D85:D2419)</f>
        <v>yes</v>
      </c>
      <c r="H85" s="20" t="str">
        <f>_xlfn.XLOOKUP(Table4[[#This Row],[Customer ID]],Sheet1!A85:A2419,Sheet1!E85:E2419)</f>
        <v>No</v>
      </c>
      <c r="I85" s="20" t="str">
        <f>_xlfn.XLOOKUP(Table4[[#This Row],[Customer ID]],Sheet1!A85:A2419,Sheet1!F85:F2419)</f>
        <v>Yes</v>
      </c>
      <c r="J85" s="20">
        <f>_xlfn.XLOOKUP(Table4[[#This Row],[Customer ID]],Sheet1!A85:A2419,Sheet1!G85:G2419)</f>
        <v>1</v>
      </c>
      <c r="K85" s="20" t="str">
        <f>_xlfn.XLOOKUP(Table4[[#This Row],[Customer ID]],Sheet1!A85:A2419,Sheet1!H85:H2419)</f>
        <v>yes</v>
      </c>
      <c r="L85" s="20" t="str">
        <f>_xlfn.XLOOKUP(Table4[[#This Row],[Customer ID]],Sheet1!A85:A2419,Sheet1!I85:I2419)</f>
        <v>Obesity</v>
      </c>
      <c r="M85" s="20" t="str">
        <f>_xlfn.XLOOKUP(A85,Sheet1!A85:A2419,Sheet1!J85:J2419)</f>
        <v>Normal</v>
      </c>
      <c r="N85" s="48" t="str">
        <f>_xlfn.XLOOKUP(Table4[[#This Row],[Customer ID]],Table3[Customer ID],Table3[Date2])</f>
        <v>8-Aug-1969</v>
      </c>
      <c r="O85" s="20">
        <f>_xlfn.XLOOKUP(A85,Table3[Customer ID],Table3[Age])</f>
        <v>53</v>
      </c>
      <c r="P85" s="20">
        <f>_xlfn.XLOOKUP(A85,Table3[Customer ID],Table3[children])</f>
        <v>0</v>
      </c>
      <c r="Q85" s="47">
        <f>_xlfn.XLOOKUP(A85,Table3[Customer ID],Table3[charges])</f>
        <v>41191.57</v>
      </c>
      <c r="R85" s="20" t="str">
        <f>_xlfn.XLOOKUP(A85,Table3[Customer ID],Table3[Hospital tier])</f>
        <v>tier - 1</v>
      </c>
      <c r="S85" s="20" t="str">
        <f>_xlfn.XLOOKUP(A85,Table3[Customer ID],Table3[City tier])</f>
        <v>tier - 2</v>
      </c>
      <c r="T85" s="20" t="str">
        <f>_xlfn.XLOOKUP(A85,Table3[Customer ID],Table3[State ID])</f>
        <v>R1011</v>
      </c>
    </row>
    <row r="86" spans="1:20" x14ac:dyDescent="0.3">
      <c r="A86" s="20" t="s">
        <v>101</v>
      </c>
      <c r="B86" s="20" t="str">
        <f>_xlfn.XLOOKUP(A86,Sheet3!A86:A2420,Sheet3!B86:B2420)</f>
        <v xml:space="preserve"> Mr</v>
      </c>
      <c r="C86" s="20" t="str">
        <f>_xlfn.XLOOKUP(A86,Sheet3!A86:A2420,Sheet3!C86:C2420)</f>
        <v>Heagy</v>
      </c>
      <c r="D86" s="20" t="str">
        <f>_xlfn.XLOOKUP(A86,Sheet3!A86:A2420,Sheet3!D86:D2420)</f>
        <v xml:space="preserve">  Stephen II</v>
      </c>
      <c r="E86" s="46">
        <f>_xlfn.XLOOKUP(A86,Sheet1!$A$2:$A$2336,Sheet1!$B$2:$B$2336)</f>
        <v>31.824999999999999</v>
      </c>
      <c r="F86" s="20">
        <f>_xlfn.XLOOKUP(Table4[[#This Row],[Customer ID]],Sheet1!A86:A2420,Sheet1!C86:C2420)</f>
        <v>4.0599999999999996</v>
      </c>
      <c r="G86" s="20" t="str">
        <f>_xlfn.XLOOKUP(Table4[[#This Row],[Customer ID]],Sheet1!A86:A2420,Sheet1!D86:D2420)</f>
        <v>No</v>
      </c>
      <c r="H86" s="20" t="str">
        <f>_xlfn.XLOOKUP(Table4[[#This Row],[Customer ID]],Sheet1!A86:A2420,Sheet1!E86:E2420)</f>
        <v>No</v>
      </c>
      <c r="I86" s="20" t="str">
        <f>_xlfn.XLOOKUP(Table4[[#This Row],[Customer ID]],Sheet1!A86:A2420,Sheet1!F86:F2420)</f>
        <v>No</v>
      </c>
      <c r="J86" s="20">
        <f>_xlfn.XLOOKUP(Table4[[#This Row],[Customer ID]],Sheet1!A86:A2420,Sheet1!G86:G2420)</f>
        <v>2</v>
      </c>
      <c r="K86" s="20" t="str">
        <f>_xlfn.XLOOKUP(Table4[[#This Row],[Customer ID]],Sheet1!A86:A2420,Sheet1!H86:H2420)</f>
        <v>yes</v>
      </c>
      <c r="L86" s="20" t="str">
        <f>_xlfn.XLOOKUP(Table4[[#This Row],[Customer ID]],Sheet1!A86:A2420,Sheet1!I86:I2420)</f>
        <v>Obesity</v>
      </c>
      <c r="M86" s="20" t="str">
        <f>_xlfn.XLOOKUP(A86,Sheet1!A86:A2420,Sheet1!J86:J2420)</f>
        <v>Normal</v>
      </c>
      <c r="N86" s="48" t="str">
        <f>_xlfn.XLOOKUP(Table4[[#This Row],[Customer ID]],Table3[Customer ID],Table3[Date2])</f>
        <v>6-Sep-1972</v>
      </c>
      <c r="O86" s="20">
        <f>_xlfn.XLOOKUP(A86,Table3[Customer ID],Table3[Age])</f>
        <v>50</v>
      </c>
      <c r="P86" s="20">
        <f>_xlfn.XLOOKUP(A86,Table3[Customer ID],Table3[children])</f>
        <v>0</v>
      </c>
      <c r="Q86" s="47">
        <f>_xlfn.XLOOKUP(A86,Table3[Customer ID],Table3[charges])</f>
        <v>41097.160000000003</v>
      </c>
      <c r="R86" s="20" t="str">
        <f>_xlfn.XLOOKUP(A86,Table3[Customer ID],Table3[Hospital tier])</f>
        <v>tier - 1</v>
      </c>
      <c r="S86" s="20" t="str">
        <f>_xlfn.XLOOKUP(A86,Table3[Customer ID],Table3[City tier])</f>
        <v>tier - 3</v>
      </c>
      <c r="T86" s="20" t="str">
        <f>_xlfn.XLOOKUP(A86,Table3[Customer ID],Table3[State ID])</f>
        <v>R1016</v>
      </c>
    </row>
    <row r="87" spans="1:20" x14ac:dyDescent="0.3">
      <c r="A87" s="20" t="s">
        <v>102</v>
      </c>
      <c r="B87" s="20" t="str">
        <f>_xlfn.XLOOKUP(A87,Sheet3!A87:A2421,Sheet3!B87:B2421)</f>
        <v xml:space="preserve"> Mr</v>
      </c>
      <c r="C87" s="20" t="str">
        <f>_xlfn.XLOOKUP(A87,Sheet3!A87:A2421,Sheet3!C87:C2421)</f>
        <v>Regnier</v>
      </c>
      <c r="D87" s="20" t="str">
        <f>_xlfn.XLOOKUP(A87,Sheet3!A87:A2421,Sheet3!D87:D2421)</f>
        <v xml:space="preserve">  Philip</v>
      </c>
      <c r="E87" s="46">
        <f>_xlfn.XLOOKUP(A87,Sheet1!$A$2:$A$2336,Sheet1!$B$2:$B$2336)</f>
        <v>51.28</v>
      </c>
      <c r="F87" s="20">
        <f>_xlfn.XLOOKUP(Table4[[#This Row],[Customer ID]],Sheet1!A87:A2421,Sheet1!C87:C2421)</f>
        <v>4.68</v>
      </c>
      <c r="G87" s="20" t="str">
        <f>_xlfn.XLOOKUP(Table4[[#This Row],[Customer ID]],Sheet1!A87:A2421,Sheet1!D87:D2421)</f>
        <v>No</v>
      </c>
      <c r="H87" s="20" t="str">
        <f>_xlfn.XLOOKUP(Table4[[#This Row],[Customer ID]],Sheet1!A87:A2421,Sheet1!E87:E2421)</f>
        <v>No</v>
      </c>
      <c r="I87" s="20" t="str">
        <f>_xlfn.XLOOKUP(Table4[[#This Row],[Customer ID]],Sheet1!A87:A2421,Sheet1!F87:F2421)</f>
        <v>No</v>
      </c>
      <c r="J87" s="20">
        <f>_xlfn.XLOOKUP(Table4[[#This Row],[Customer ID]],Sheet1!A87:A2421,Sheet1!G87:G2421)</f>
        <v>2</v>
      </c>
      <c r="K87" s="20" t="str">
        <f>_xlfn.XLOOKUP(Table4[[#This Row],[Customer ID]],Sheet1!A87:A2421,Sheet1!H87:H2421)</f>
        <v>yes</v>
      </c>
      <c r="L87" s="20" t="str">
        <f>_xlfn.XLOOKUP(Table4[[#This Row],[Customer ID]],Sheet1!A87:A2421,Sheet1!I87:I2421)</f>
        <v>Obesity</v>
      </c>
      <c r="M87" s="20" t="str">
        <f>_xlfn.XLOOKUP(A87,Sheet1!A87:A2421,Sheet1!J87:J2421)</f>
        <v>Normal</v>
      </c>
      <c r="N87" s="48" t="str">
        <f>_xlfn.XLOOKUP(Table4[[#This Row],[Customer ID]],Table3[Customer ID],Table3[Date2])</f>
        <v>12-Aug-1972</v>
      </c>
      <c r="O87" s="20">
        <f>_xlfn.XLOOKUP(A87,Table3[Customer ID],Table3[Age])</f>
        <v>50</v>
      </c>
      <c r="P87" s="20">
        <f>_xlfn.XLOOKUP(A87,Table3[Customer ID],Table3[children])</f>
        <v>0</v>
      </c>
      <c r="Q87" s="47">
        <f>_xlfn.XLOOKUP(A87,Table3[Customer ID],Table3[charges])</f>
        <v>41055.29</v>
      </c>
      <c r="R87" s="20" t="str">
        <f>_xlfn.XLOOKUP(A87,Table3[Customer ID],Table3[Hospital tier])</f>
        <v>tier - 1</v>
      </c>
      <c r="S87" s="20" t="str">
        <f>_xlfn.XLOOKUP(A87,Table3[Customer ID],Table3[City tier])</f>
        <v>tier - 2</v>
      </c>
      <c r="T87" s="20" t="str">
        <f>_xlfn.XLOOKUP(A87,Table3[Customer ID],Table3[State ID])</f>
        <v>R1011</v>
      </c>
    </row>
    <row r="88" spans="1:20" x14ac:dyDescent="0.3">
      <c r="A88" s="20" t="s">
        <v>103</v>
      </c>
      <c r="B88" s="20" t="str">
        <f>_xlfn.XLOOKUP(A88,Sheet3!A88:A2422,Sheet3!B88:B2422)</f>
        <v xml:space="preserve"> Mr</v>
      </c>
      <c r="C88" s="20" t="str">
        <f>_xlfn.XLOOKUP(A88,Sheet3!A88:A2422,Sheet3!C88:C2422)</f>
        <v>Parendo</v>
      </c>
      <c r="D88" s="20" t="str">
        <f>_xlfn.XLOOKUP(A88,Sheet3!A88:A2422,Sheet3!D88:D2422)</f>
        <v xml:space="preserve">  Brett A</v>
      </c>
      <c r="E88" s="46">
        <f>_xlfn.XLOOKUP(A88,Sheet1!$A$2:$A$2336,Sheet1!$B$2:$B$2336)</f>
        <v>34.96</v>
      </c>
      <c r="F88" s="20">
        <f>_xlfn.XLOOKUP(Table4[[#This Row],[Customer ID]],Sheet1!A88:A2422,Sheet1!C88:C2422)</f>
        <v>4.34</v>
      </c>
      <c r="G88" s="20" t="str">
        <f>_xlfn.XLOOKUP(Table4[[#This Row],[Customer ID]],Sheet1!A88:A2422,Sheet1!D88:D2422)</f>
        <v>No</v>
      </c>
      <c r="H88" s="20" t="str">
        <f>_xlfn.XLOOKUP(Table4[[#This Row],[Customer ID]],Sheet1!A88:A2422,Sheet1!E88:E2422)</f>
        <v>No</v>
      </c>
      <c r="I88" s="20" t="str">
        <f>_xlfn.XLOOKUP(Table4[[#This Row],[Customer ID]],Sheet1!A88:A2422,Sheet1!F88:F2422)</f>
        <v>Yes</v>
      </c>
      <c r="J88" s="20">
        <f>_xlfn.XLOOKUP(Table4[[#This Row],[Customer ID]],Sheet1!A88:A2422,Sheet1!G88:G2422)</f>
        <v>1</v>
      </c>
      <c r="K88" s="20" t="str">
        <f>_xlfn.XLOOKUP(Table4[[#This Row],[Customer ID]],Sheet1!A88:A2422,Sheet1!H88:H2422)</f>
        <v>yes</v>
      </c>
      <c r="L88" s="20" t="str">
        <f>_xlfn.XLOOKUP(Table4[[#This Row],[Customer ID]],Sheet1!A88:A2422,Sheet1!I88:I2422)</f>
        <v>Obesity</v>
      </c>
      <c r="M88" s="20" t="str">
        <f>_xlfn.XLOOKUP(A88,Sheet1!A88:A2422,Sheet1!J88:J2422)</f>
        <v>Normal</v>
      </c>
      <c r="N88" s="48" t="str">
        <f>_xlfn.XLOOKUP(Table4[[#This Row],[Customer ID]],Table3[Customer ID],Table3[Date2])</f>
        <v>11-Oct-1979</v>
      </c>
      <c r="O88" s="20">
        <f>_xlfn.XLOOKUP(A88,Table3[Customer ID],Table3[Age])</f>
        <v>43</v>
      </c>
      <c r="P88" s="20">
        <f>_xlfn.XLOOKUP(A88,Table3[Customer ID],Table3[children])</f>
        <v>1</v>
      </c>
      <c r="Q88" s="47">
        <f>_xlfn.XLOOKUP(A88,Table3[Customer ID],Table3[charges])</f>
        <v>41034.22</v>
      </c>
      <c r="R88" s="20" t="str">
        <f>_xlfn.XLOOKUP(A88,Table3[Customer ID],Table3[Hospital tier])</f>
        <v>tier - 1</v>
      </c>
      <c r="S88" s="20" t="str">
        <f>_xlfn.XLOOKUP(A88,Table3[Customer ID],Table3[City tier])</f>
        <v>tier - 3</v>
      </c>
      <c r="T88" s="20" t="str">
        <f>_xlfn.XLOOKUP(A88,Table3[Customer ID],Table3[State ID])</f>
        <v>R1017</v>
      </c>
    </row>
    <row r="89" spans="1:20" x14ac:dyDescent="0.3">
      <c r="A89" s="20" t="s">
        <v>104</v>
      </c>
      <c r="B89" s="20" t="str">
        <f>_xlfn.XLOOKUP(A89,Sheet3!A89:A2423,Sheet3!B89:B2423)</f>
        <v xml:space="preserve"> Ms</v>
      </c>
      <c r="C89" s="20" t="str">
        <f>_xlfn.XLOOKUP(A89,Sheet3!A89:A2423,Sheet3!C89:C2423)</f>
        <v>Schell</v>
      </c>
      <c r="D89" s="20" t="str">
        <f>_xlfn.XLOOKUP(A89,Sheet3!A89:A2423,Sheet3!D89:D2423)</f>
        <v xml:space="preserve">  Rebecca</v>
      </c>
      <c r="E89" s="46">
        <f>_xlfn.XLOOKUP(A89,Sheet1!$A$2:$A$2336,Sheet1!$B$2:$B$2336)</f>
        <v>33.11</v>
      </c>
      <c r="F89" s="20">
        <f>_xlfn.XLOOKUP(Table4[[#This Row],[Customer ID]],Sheet1!A89:A2423,Sheet1!C89:C2423)</f>
        <v>10.51</v>
      </c>
      <c r="G89" s="20" t="str">
        <f>_xlfn.XLOOKUP(Table4[[#This Row],[Customer ID]],Sheet1!A89:A2423,Sheet1!D89:D2423)</f>
        <v>No</v>
      </c>
      <c r="H89" s="20" t="str">
        <f>_xlfn.XLOOKUP(Table4[[#This Row],[Customer ID]],Sheet1!A89:A2423,Sheet1!E89:E2423)</f>
        <v>No</v>
      </c>
      <c r="I89" s="20" t="str">
        <f>_xlfn.XLOOKUP(Table4[[#This Row],[Customer ID]],Sheet1!A89:A2423,Sheet1!F89:F2423)</f>
        <v>No</v>
      </c>
      <c r="J89" s="20">
        <f>_xlfn.XLOOKUP(Table4[[#This Row],[Customer ID]],Sheet1!A89:A2423,Sheet1!G89:G2423)</f>
        <v>0</v>
      </c>
      <c r="K89" s="20" t="str">
        <f>_xlfn.XLOOKUP(Table4[[#This Row],[Customer ID]],Sheet1!A89:A2423,Sheet1!H89:H2423)</f>
        <v>yes</v>
      </c>
      <c r="L89" s="20" t="str">
        <f>_xlfn.XLOOKUP(Table4[[#This Row],[Customer ID]],Sheet1!A89:A2423,Sheet1!I89:I2423)</f>
        <v>Obesity</v>
      </c>
      <c r="M89" s="20" t="str">
        <f>_xlfn.XLOOKUP(A89,Sheet1!A89:A2423,Sheet1!J89:J2423)</f>
        <v>Diabetes</v>
      </c>
      <c r="N89" s="48" t="str">
        <f>_xlfn.XLOOKUP(Table4[[#This Row],[Customer ID]],Table3[Customer ID],Table3[Date2])</f>
        <v>5-Jun-1974</v>
      </c>
      <c r="O89" s="20">
        <f>_xlfn.XLOOKUP(A89,Table3[Customer ID],Table3[Age])</f>
        <v>49</v>
      </c>
      <c r="P89" s="20">
        <f>_xlfn.XLOOKUP(A89,Table3[Customer ID],Table3[children])</f>
        <v>0</v>
      </c>
      <c r="Q89" s="47">
        <f>_xlfn.XLOOKUP(A89,Table3[Customer ID],Table3[charges])</f>
        <v>40974.160000000003</v>
      </c>
      <c r="R89" s="20" t="str">
        <f>_xlfn.XLOOKUP(A89,Table3[Customer ID],Table3[Hospital tier])</f>
        <v>tier - 1</v>
      </c>
      <c r="S89" s="20" t="str">
        <f>_xlfn.XLOOKUP(A89,Table3[Customer ID],Table3[City tier])</f>
        <v>tier - 2</v>
      </c>
      <c r="T89" s="20" t="str">
        <f>_xlfn.XLOOKUP(A89,Table3[Customer ID],Table3[State ID])</f>
        <v>R1013</v>
      </c>
    </row>
    <row r="90" spans="1:20" x14ac:dyDescent="0.3">
      <c r="A90" s="20" t="s">
        <v>105</v>
      </c>
      <c r="B90" s="20" t="str">
        <f>_xlfn.XLOOKUP(A90,Sheet3!A90:A2424,Sheet3!B90:B2424)</f>
        <v xml:space="preserve"> Ms</v>
      </c>
      <c r="C90" s="20" t="str">
        <f>_xlfn.XLOOKUP(A90,Sheet3!A90:A2424,Sheet3!C90:C2424)</f>
        <v>Driscoll</v>
      </c>
      <c r="D90" s="20" t="str">
        <f>_xlfn.XLOOKUP(A90,Sheet3!A90:A2424,Sheet3!D90:D2424)</f>
        <v xml:space="preserve">  Kelley</v>
      </c>
      <c r="E90" s="46">
        <f>_xlfn.XLOOKUP(A90,Sheet1!$A$2:$A$2336,Sheet1!$B$2:$B$2336)</f>
        <v>54.74</v>
      </c>
      <c r="F90" s="20">
        <f>_xlfn.XLOOKUP(Table4[[#This Row],[Customer ID]],Sheet1!A90:A2424,Sheet1!C90:C2424)</f>
        <v>5.84</v>
      </c>
      <c r="G90" s="20" t="str">
        <f>_xlfn.XLOOKUP(Table4[[#This Row],[Customer ID]],Sheet1!A90:A2424,Sheet1!D90:D2424)</f>
        <v>yes</v>
      </c>
      <c r="H90" s="20" t="str">
        <f>_xlfn.XLOOKUP(Table4[[#This Row],[Customer ID]],Sheet1!A90:A2424,Sheet1!E90:E2424)</f>
        <v>No</v>
      </c>
      <c r="I90" s="20" t="str">
        <f>_xlfn.XLOOKUP(Table4[[#This Row],[Customer ID]],Sheet1!A90:A2424,Sheet1!F90:F2424)</f>
        <v>Yes</v>
      </c>
      <c r="J90" s="20">
        <f>_xlfn.XLOOKUP(Table4[[#This Row],[Customer ID]],Sheet1!A90:A2424,Sheet1!G90:G2424)</f>
        <v>1</v>
      </c>
      <c r="K90" s="20" t="str">
        <f>_xlfn.XLOOKUP(Table4[[#This Row],[Customer ID]],Sheet1!A90:A2424,Sheet1!H90:H2424)</f>
        <v>yes</v>
      </c>
      <c r="L90" s="20" t="str">
        <f>_xlfn.XLOOKUP(Table4[[#This Row],[Customer ID]],Sheet1!A90:A2424,Sheet1!I90:I2424)</f>
        <v>Obesity</v>
      </c>
      <c r="M90" s="20" t="str">
        <f>_xlfn.XLOOKUP(A90,Sheet1!A90:A2424,Sheet1!J90:J2424)</f>
        <v>Prediabetes</v>
      </c>
      <c r="N90" s="48" t="str">
        <f>_xlfn.XLOOKUP(Table4[[#This Row],[Customer ID]],Table3[Customer ID],Table3[Date2])</f>
        <v>8-Sep-1983</v>
      </c>
      <c r="O90" s="20">
        <f>_xlfn.XLOOKUP(A90,Table3[Customer ID],Table3[Age])</f>
        <v>39</v>
      </c>
      <c r="P90" s="20">
        <f>_xlfn.XLOOKUP(A90,Table3[Customer ID],Table3[children])</f>
        <v>3</v>
      </c>
      <c r="Q90" s="47">
        <f>_xlfn.XLOOKUP(A90,Table3[Customer ID],Table3[charges])</f>
        <v>40961.29</v>
      </c>
      <c r="R90" s="20" t="str">
        <f>_xlfn.XLOOKUP(A90,Table3[Customer ID],Table3[Hospital tier])</f>
        <v>tier - 1</v>
      </c>
      <c r="S90" s="20" t="str">
        <f>_xlfn.XLOOKUP(A90,Table3[Customer ID],Table3[City tier])</f>
        <v>tier - 2</v>
      </c>
      <c r="T90" s="20" t="str">
        <f>_xlfn.XLOOKUP(A90,Table3[Customer ID],Table3[State ID])</f>
        <v>R1011</v>
      </c>
    </row>
    <row r="91" spans="1:20" x14ac:dyDescent="0.3">
      <c r="A91" s="20" t="s">
        <v>106</v>
      </c>
      <c r="B91" s="20" t="str">
        <f>_xlfn.XLOOKUP(A91,Sheet3!A91:A2425,Sheet3!B91:B2425)</f>
        <v xml:space="preserve"> Ms</v>
      </c>
      <c r="C91" s="20" t="str">
        <f>_xlfn.XLOOKUP(A91,Sheet3!A91:A2425,Sheet3!C91:C2425)</f>
        <v>Mitchell</v>
      </c>
      <c r="D91" s="20" t="str">
        <f>_xlfn.XLOOKUP(A91,Sheet3!A91:A2425,Sheet3!D91:D2425)</f>
        <v xml:space="preserve">  Abigail K</v>
      </c>
      <c r="E91" s="46">
        <f>_xlfn.XLOOKUP(A91,Sheet1!$A$2:$A$2336,Sheet1!$B$2:$B$2336)</f>
        <v>32.56</v>
      </c>
      <c r="F91" s="20">
        <f>_xlfn.XLOOKUP(Table4[[#This Row],[Customer ID]],Sheet1!A91:A2425,Sheet1!C91:C2425)</f>
        <v>5.41</v>
      </c>
      <c r="G91" s="20" t="str">
        <f>_xlfn.XLOOKUP(Table4[[#This Row],[Customer ID]],Sheet1!A91:A2425,Sheet1!D91:D2425)</f>
        <v>No</v>
      </c>
      <c r="H91" s="20" t="str">
        <f>_xlfn.XLOOKUP(Table4[[#This Row],[Customer ID]],Sheet1!A91:A2425,Sheet1!E91:E2425)</f>
        <v>No</v>
      </c>
      <c r="I91" s="20" t="str">
        <f>_xlfn.XLOOKUP(Table4[[#This Row],[Customer ID]],Sheet1!A91:A2425,Sheet1!F91:F2425)</f>
        <v>Yes</v>
      </c>
      <c r="J91" s="20">
        <f>_xlfn.XLOOKUP(Table4[[#This Row],[Customer ID]],Sheet1!A91:A2425,Sheet1!G91:G2425)</f>
        <v>1</v>
      </c>
      <c r="K91" s="20" t="str">
        <f>_xlfn.XLOOKUP(Table4[[#This Row],[Customer ID]],Sheet1!A91:A2425,Sheet1!H91:H2425)</f>
        <v>yes</v>
      </c>
      <c r="L91" s="20" t="str">
        <f>_xlfn.XLOOKUP(Table4[[#This Row],[Customer ID]],Sheet1!A91:A2425,Sheet1!I91:I2425)</f>
        <v>Obesity</v>
      </c>
      <c r="M91" s="20" t="str">
        <f>_xlfn.XLOOKUP(A91,Sheet1!A91:A2425,Sheet1!J91:J2425)</f>
        <v>Normal</v>
      </c>
      <c r="N91" s="48" t="str">
        <f>_xlfn.XLOOKUP(Table4[[#This Row],[Customer ID]],Table3[Customer ID],Table3[Date2])</f>
        <v>16-Sep-1979</v>
      </c>
      <c r="O91" s="20">
        <f>_xlfn.XLOOKUP(A91,Table3[Customer ID],Table3[Age])</f>
        <v>43</v>
      </c>
      <c r="P91" s="20">
        <f>_xlfn.XLOOKUP(A91,Table3[Customer ID],Table3[children])</f>
        <v>3</v>
      </c>
      <c r="Q91" s="47">
        <f>_xlfn.XLOOKUP(A91,Table3[Customer ID],Table3[charges])</f>
        <v>40941.29</v>
      </c>
      <c r="R91" s="20" t="str">
        <f>_xlfn.XLOOKUP(A91,Table3[Customer ID],Table3[Hospital tier])</f>
        <v>tier - 1</v>
      </c>
      <c r="S91" s="20" t="str">
        <f>_xlfn.XLOOKUP(A91,Table3[Customer ID],Table3[City tier])</f>
        <v>tier - 2</v>
      </c>
      <c r="T91" s="20" t="str">
        <f>_xlfn.XLOOKUP(A91,Table3[Customer ID],Table3[State ID])</f>
        <v>R1013</v>
      </c>
    </row>
    <row r="92" spans="1:20" x14ac:dyDescent="0.3">
      <c r="A92" s="20" t="s">
        <v>107</v>
      </c>
      <c r="B92" s="20" t="str">
        <f>_xlfn.XLOOKUP(A92,Sheet3!A92:A2426,Sheet3!B92:B2426)</f>
        <v xml:space="preserve"> Ms</v>
      </c>
      <c r="C92" s="20" t="str">
        <f>_xlfn.XLOOKUP(A92,Sheet3!A92:A2426,Sheet3!C92:C2426)</f>
        <v>Cutler</v>
      </c>
      <c r="D92" s="20" t="str">
        <f>_xlfn.XLOOKUP(A92,Sheet3!A92:A2426,Sheet3!D92:D2426)</f>
        <v xml:space="preserve">  Hope</v>
      </c>
      <c r="E92" s="46">
        <f>_xlfn.XLOOKUP(A92,Sheet1!$A$2:$A$2336,Sheet1!$B$2:$B$2336)</f>
        <v>39.049999999999997</v>
      </c>
      <c r="F92" s="20">
        <f>_xlfn.XLOOKUP(Table4[[#This Row],[Customer ID]],Sheet1!A92:A2426,Sheet1!C92:C2426)</f>
        <v>6.06</v>
      </c>
      <c r="G92" s="20" t="str">
        <f>_xlfn.XLOOKUP(Table4[[#This Row],[Customer ID]],Sheet1!A92:A2426,Sheet1!D92:D2426)</f>
        <v>No</v>
      </c>
      <c r="H92" s="20" t="str">
        <f>_xlfn.XLOOKUP(Table4[[#This Row],[Customer ID]],Sheet1!A92:A2426,Sheet1!E92:E2426)</f>
        <v>No</v>
      </c>
      <c r="I92" s="20" t="str">
        <f>_xlfn.XLOOKUP(Table4[[#This Row],[Customer ID]],Sheet1!A92:A2426,Sheet1!F92:F2426)</f>
        <v>No</v>
      </c>
      <c r="J92" s="20">
        <f>_xlfn.XLOOKUP(Table4[[#This Row],[Customer ID]],Sheet1!A92:A2426,Sheet1!G92:G2426)</f>
        <v>1</v>
      </c>
      <c r="K92" s="20" t="str">
        <f>_xlfn.XLOOKUP(Table4[[#This Row],[Customer ID]],Sheet1!A92:A2426,Sheet1!H92:H2426)</f>
        <v>yes</v>
      </c>
      <c r="L92" s="20" t="str">
        <f>_xlfn.XLOOKUP(Table4[[#This Row],[Customer ID]],Sheet1!A92:A2426,Sheet1!I92:I2426)</f>
        <v>Obesity</v>
      </c>
      <c r="M92" s="20" t="str">
        <f>_xlfn.XLOOKUP(A92,Sheet1!A92:A2426,Sheet1!J92:J2426)</f>
        <v>Prediabetes</v>
      </c>
      <c r="N92" s="48" t="str">
        <f>_xlfn.XLOOKUP(Table4[[#This Row],[Customer ID]],Table3[Customer ID],Table3[Date2])</f>
        <v>4-Aug-1992</v>
      </c>
      <c r="O92" s="20">
        <f>_xlfn.XLOOKUP(A92,Table3[Customer ID],Table3[Age])</f>
        <v>30</v>
      </c>
      <c r="P92" s="20">
        <f>_xlfn.XLOOKUP(A92,Table3[Customer ID],Table3[children])</f>
        <v>3</v>
      </c>
      <c r="Q92" s="47">
        <f>_xlfn.XLOOKUP(A92,Table3[Customer ID],Table3[charges])</f>
        <v>40932.43</v>
      </c>
      <c r="R92" s="20" t="str">
        <f>_xlfn.XLOOKUP(A92,Table3[Customer ID],Table3[Hospital tier])</f>
        <v>tier - 1</v>
      </c>
      <c r="S92" s="20" t="str">
        <f>_xlfn.XLOOKUP(A92,Table3[Customer ID],Table3[City tier])</f>
        <v>tier - 2</v>
      </c>
      <c r="T92" s="20" t="str">
        <f>_xlfn.XLOOKUP(A92,Table3[Customer ID],Table3[State ID])</f>
        <v>R1013</v>
      </c>
    </row>
    <row r="93" spans="1:20" x14ac:dyDescent="0.3">
      <c r="A93" s="20" t="s">
        <v>108</v>
      </c>
      <c r="B93" s="20" t="str">
        <f>_xlfn.XLOOKUP(A93,Sheet3!A93:A2427,Sheet3!B93:B2427)</f>
        <v xml:space="preserve"> Ms</v>
      </c>
      <c r="C93" s="20" t="str">
        <f>_xlfn.XLOOKUP(A93,Sheet3!A93:A2427,Sheet3!C93:C2427)</f>
        <v>Derian</v>
      </c>
      <c r="D93" s="20" t="str">
        <f>_xlfn.XLOOKUP(A93,Sheet3!A93:A2427,Sheet3!D93:D2427)</f>
        <v xml:space="preserve">  Elyse M.</v>
      </c>
      <c r="E93" s="46">
        <f>_xlfn.XLOOKUP(A93,Sheet1!$A$2:$A$2336,Sheet1!$B$2:$B$2336)</f>
        <v>42.75</v>
      </c>
      <c r="F93" s="20">
        <f>_xlfn.XLOOKUP(Table4[[#This Row],[Customer ID]],Sheet1!A93:A2427,Sheet1!C93:C2427)</f>
        <v>4.22</v>
      </c>
      <c r="G93" s="20" t="str">
        <f>_xlfn.XLOOKUP(Table4[[#This Row],[Customer ID]],Sheet1!A93:A2427,Sheet1!D93:D2427)</f>
        <v>No</v>
      </c>
      <c r="H93" s="20" t="str">
        <f>_xlfn.XLOOKUP(Table4[[#This Row],[Customer ID]],Sheet1!A93:A2427,Sheet1!E93:E2427)</f>
        <v>No</v>
      </c>
      <c r="I93" s="20" t="str">
        <f>_xlfn.XLOOKUP(Table4[[#This Row],[Customer ID]],Sheet1!A93:A2427,Sheet1!F93:F2427)</f>
        <v>No</v>
      </c>
      <c r="J93" s="20">
        <f>_xlfn.XLOOKUP(Table4[[#This Row],[Customer ID]],Sheet1!A93:A2427,Sheet1!G93:G2427)</f>
        <v>0</v>
      </c>
      <c r="K93" s="20" t="str">
        <f>_xlfn.XLOOKUP(Table4[[#This Row],[Customer ID]],Sheet1!A93:A2427,Sheet1!H93:H2427)</f>
        <v>yes</v>
      </c>
      <c r="L93" s="20" t="str">
        <f>_xlfn.XLOOKUP(Table4[[#This Row],[Customer ID]],Sheet1!A93:A2427,Sheet1!I93:I2427)</f>
        <v>Obesity</v>
      </c>
      <c r="M93" s="20" t="str">
        <f>_xlfn.XLOOKUP(A93,Sheet1!A93:A2427,Sheet1!J93:J2427)</f>
        <v>Normal</v>
      </c>
      <c r="N93" s="48" t="str">
        <f>_xlfn.XLOOKUP(Table4[[#This Row],[Customer ID]],Table3[Customer ID],Table3[Date2])</f>
        <v>2-Jul-1999</v>
      </c>
      <c r="O93" s="20">
        <f>_xlfn.XLOOKUP(A93,Table3[Customer ID],Table3[Age])</f>
        <v>23</v>
      </c>
      <c r="P93" s="20">
        <f>_xlfn.XLOOKUP(A93,Table3[Customer ID],Table3[children])</f>
        <v>1</v>
      </c>
      <c r="Q93" s="47">
        <f>_xlfn.XLOOKUP(A93,Table3[Customer ID],Table3[charges])</f>
        <v>40904.199999999997</v>
      </c>
      <c r="R93" s="20" t="str">
        <f>_xlfn.XLOOKUP(A93,Table3[Customer ID],Table3[Hospital tier])</f>
        <v>tier - 1</v>
      </c>
      <c r="S93" s="20" t="str">
        <f>_xlfn.XLOOKUP(A93,Table3[Customer ID],Table3[City tier])</f>
        <v>tier - 1</v>
      </c>
      <c r="T93" s="20" t="str">
        <f>_xlfn.XLOOKUP(A93,Table3[Customer ID],Table3[State ID])</f>
        <v>R1024</v>
      </c>
    </row>
    <row r="94" spans="1:20" x14ac:dyDescent="0.3">
      <c r="A94" s="20" t="s">
        <v>109</v>
      </c>
      <c r="B94" s="20" t="str">
        <f>_xlfn.XLOOKUP(A94,Sheet3!A94:A2428,Sheet3!B94:B2428)</f>
        <v xml:space="preserve"> Mr</v>
      </c>
      <c r="C94" s="20" t="str">
        <f>_xlfn.XLOOKUP(A94,Sheet3!A94:A2428,Sheet3!C94:C2428)</f>
        <v>Farina</v>
      </c>
      <c r="D94" s="20" t="str">
        <f>_xlfn.XLOOKUP(A94,Sheet3!A94:A2428,Sheet3!D94:D2428)</f>
        <v xml:space="preserve">  Nicholas</v>
      </c>
      <c r="E94" s="46">
        <f>_xlfn.XLOOKUP(A94,Sheet1!$A$2:$A$2336,Sheet1!$B$2:$B$2336)</f>
        <v>50.58</v>
      </c>
      <c r="F94" s="20">
        <f>_xlfn.XLOOKUP(Table4[[#This Row],[Customer ID]],Sheet1!A94:A2428,Sheet1!C94:C2428)</f>
        <v>5.12</v>
      </c>
      <c r="G94" s="20" t="str">
        <f>_xlfn.XLOOKUP(Table4[[#This Row],[Customer ID]],Sheet1!A94:A2428,Sheet1!D94:D2428)</f>
        <v>No</v>
      </c>
      <c r="H94" s="20" t="str">
        <f>_xlfn.XLOOKUP(Table4[[#This Row],[Customer ID]],Sheet1!A94:A2428,Sheet1!E94:E2428)</f>
        <v>No</v>
      </c>
      <c r="I94" s="20" t="str">
        <f>_xlfn.XLOOKUP(Table4[[#This Row],[Customer ID]],Sheet1!A94:A2428,Sheet1!F94:F2428)</f>
        <v>No</v>
      </c>
      <c r="J94" s="20">
        <f>_xlfn.XLOOKUP(Table4[[#This Row],[Customer ID]],Sheet1!A94:A2428,Sheet1!G94:G2428)</f>
        <v>2</v>
      </c>
      <c r="K94" s="20" t="str">
        <f>_xlfn.XLOOKUP(Table4[[#This Row],[Customer ID]],Sheet1!A94:A2428,Sheet1!H94:H2428)</f>
        <v>yes</v>
      </c>
      <c r="L94" s="20" t="str">
        <f>_xlfn.XLOOKUP(Table4[[#This Row],[Customer ID]],Sheet1!A94:A2428,Sheet1!I94:I2428)</f>
        <v>Obesity</v>
      </c>
      <c r="M94" s="20" t="str">
        <f>_xlfn.XLOOKUP(A94,Sheet1!A94:A2428,Sheet1!J94:J2428)</f>
        <v>Normal</v>
      </c>
      <c r="N94" s="48" t="str">
        <f>_xlfn.XLOOKUP(Table4[[#This Row],[Customer ID]],Table3[Customer ID],Table3[Date2])</f>
        <v>10-Jun-1972</v>
      </c>
      <c r="O94" s="20">
        <f>_xlfn.XLOOKUP(A94,Table3[Customer ID],Table3[Age])</f>
        <v>50</v>
      </c>
      <c r="P94" s="20">
        <f>_xlfn.XLOOKUP(A94,Table3[Customer ID],Table3[children])</f>
        <v>0</v>
      </c>
      <c r="Q94" s="47">
        <f>_xlfn.XLOOKUP(A94,Table3[Customer ID],Table3[charges])</f>
        <v>40817.85</v>
      </c>
      <c r="R94" s="20" t="str">
        <f>_xlfn.XLOOKUP(A94,Table3[Customer ID],Table3[Hospital tier])</f>
        <v>tier - 1</v>
      </c>
      <c r="S94" s="20" t="str">
        <f>_xlfn.XLOOKUP(A94,Table3[Customer ID],Table3[City tier])</f>
        <v>tier - 3</v>
      </c>
      <c r="T94" s="20" t="str">
        <f>_xlfn.XLOOKUP(A94,Table3[Customer ID],Table3[State ID])</f>
        <v>R1011</v>
      </c>
    </row>
    <row r="95" spans="1:20" x14ac:dyDescent="0.3">
      <c r="A95" s="20" t="s">
        <v>110</v>
      </c>
      <c r="B95" s="20" t="str">
        <f>_xlfn.XLOOKUP(A95,Sheet3!A95:A2429,Sheet3!B95:B2429)</f>
        <v xml:space="preserve"> Mr</v>
      </c>
      <c r="C95" s="20" t="str">
        <f>_xlfn.XLOOKUP(A95,Sheet3!A95:A2429,Sheet3!C95:C2429)</f>
        <v>Saunders</v>
      </c>
      <c r="D95" s="20" t="str">
        <f>_xlfn.XLOOKUP(A95,Sheet3!A95:A2429,Sheet3!D95:D2429)</f>
        <v xml:space="preserve">  David</v>
      </c>
      <c r="E95" s="46">
        <f>_xlfn.XLOOKUP(A95,Sheet1!$A$2:$A$2336,Sheet1!$B$2:$B$2336)</f>
        <v>30.495000000000001</v>
      </c>
      <c r="F95" s="20">
        <f>_xlfn.XLOOKUP(Table4[[#This Row],[Customer ID]],Sheet1!A95:A2429,Sheet1!C95:C2429)</f>
        <v>4.57</v>
      </c>
      <c r="G95" s="20" t="str">
        <f>_xlfn.XLOOKUP(Table4[[#This Row],[Customer ID]],Sheet1!A95:A2429,Sheet1!D95:D2429)</f>
        <v>yes</v>
      </c>
      <c r="H95" s="20" t="str">
        <f>_xlfn.XLOOKUP(Table4[[#This Row],[Customer ID]],Sheet1!A95:A2429,Sheet1!E95:E2429)</f>
        <v>No</v>
      </c>
      <c r="I95" s="20" t="str">
        <f>_xlfn.XLOOKUP(Table4[[#This Row],[Customer ID]],Sheet1!A95:A2429,Sheet1!F95:F2429)</f>
        <v>No</v>
      </c>
      <c r="J95" s="20">
        <f>_xlfn.XLOOKUP(Table4[[#This Row],[Customer ID]],Sheet1!A95:A2429,Sheet1!G95:G2429)</f>
        <v>0</v>
      </c>
      <c r="K95" s="20" t="str">
        <f>_xlfn.XLOOKUP(Table4[[#This Row],[Customer ID]],Sheet1!A95:A2429,Sheet1!H95:H2429)</f>
        <v>yes</v>
      </c>
      <c r="L95" s="20" t="str">
        <f>_xlfn.XLOOKUP(Table4[[#This Row],[Customer ID]],Sheet1!A95:A2429,Sheet1!I95:I2429)</f>
        <v>Obesity</v>
      </c>
      <c r="M95" s="20" t="str">
        <f>_xlfn.XLOOKUP(A95,Sheet1!A95:A2429,Sheet1!J95:J2429)</f>
        <v>Normal</v>
      </c>
      <c r="N95" s="48" t="str">
        <f>_xlfn.XLOOKUP(Table4[[#This Row],[Customer ID]],Table3[Customer ID],Table3[Date2])</f>
        <v>26-Dec-1976</v>
      </c>
      <c r="O95" s="20">
        <f>_xlfn.XLOOKUP(A95,Table3[Customer ID],Table3[Age])</f>
        <v>46</v>
      </c>
      <c r="P95" s="20">
        <f>_xlfn.XLOOKUP(A95,Table3[Customer ID],Table3[children])</f>
        <v>3</v>
      </c>
      <c r="Q95" s="47">
        <f>_xlfn.XLOOKUP(A95,Table3[Customer ID],Table3[charges])</f>
        <v>40720.550000000003</v>
      </c>
      <c r="R95" s="20" t="str">
        <f>_xlfn.XLOOKUP(A95,Table3[Customer ID],Table3[Hospital tier])</f>
        <v>tier - 1</v>
      </c>
      <c r="S95" s="20" t="str">
        <f>_xlfn.XLOOKUP(A95,Table3[Customer ID],Table3[City tier])</f>
        <v>tier - 3</v>
      </c>
      <c r="T95" s="20" t="str">
        <f>_xlfn.XLOOKUP(A95,Table3[Customer ID],Table3[State ID])</f>
        <v>R1012</v>
      </c>
    </row>
    <row r="96" spans="1:20" x14ac:dyDescent="0.3">
      <c r="A96" s="20" t="s">
        <v>111</v>
      </c>
      <c r="B96" s="20" t="str">
        <f>_xlfn.XLOOKUP(A96,Sheet3!A96:A2430,Sheet3!B96:B2430)</f>
        <v xml:space="preserve"> Ms</v>
      </c>
      <c r="C96" s="20" t="str">
        <f>_xlfn.XLOOKUP(A96,Sheet3!A96:A2430,Sheet3!C96:C2430)</f>
        <v>Kratz</v>
      </c>
      <c r="D96" s="20" t="str">
        <f>_xlfn.XLOOKUP(A96,Sheet3!A96:A2430,Sheet3!D96:D2430)</f>
        <v xml:space="preserve">  Natalie</v>
      </c>
      <c r="E96" s="46">
        <f>_xlfn.XLOOKUP(A96,Sheet1!$A$2:$A$2336,Sheet1!$B$2:$B$2336)</f>
        <v>48.31</v>
      </c>
      <c r="F96" s="20">
        <f>_xlfn.XLOOKUP(Table4[[#This Row],[Customer ID]],Sheet1!A96:A2430,Sheet1!C96:C2430)</f>
        <v>9.58</v>
      </c>
      <c r="G96" s="20" t="str">
        <f>_xlfn.XLOOKUP(Table4[[#This Row],[Customer ID]],Sheet1!A96:A2430,Sheet1!D96:D2430)</f>
        <v>yes</v>
      </c>
      <c r="H96" s="20" t="str">
        <f>_xlfn.XLOOKUP(Table4[[#This Row],[Customer ID]],Sheet1!A96:A2430,Sheet1!E96:E2430)</f>
        <v>No</v>
      </c>
      <c r="I96" s="20" t="str">
        <f>_xlfn.XLOOKUP(Table4[[#This Row],[Customer ID]],Sheet1!A96:A2430,Sheet1!F96:F2430)</f>
        <v>No</v>
      </c>
      <c r="J96" s="20">
        <f>_xlfn.XLOOKUP(Table4[[#This Row],[Customer ID]],Sheet1!A96:A2430,Sheet1!G96:G2430)</f>
        <v>2</v>
      </c>
      <c r="K96" s="20" t="str">
        <f>_xlfn.XLOOKUP(Table4[[#This Row],[Customer ID]],Sheet1!A96:A2430,Sheet1!H96:H2430)</f>
        <v>yes</v>
      </c>
      <c r="L96" s="20" t="str">
        <f>_xlfn.XLOOKUP(Table4[[#This Row],[Customer ID]],Sheet1!A96:A2430,Sheet1!I96:I2430)</f>
        <v>Obesity</v>
      </c>
      <c r="M96" s="20" t="str">
        <f>_xlfn.XLOOKUP(A96,Sheet1!A96:A2430,Sheet1!J96:J2430)</f>
        <v>Diabetes</v>
      </c>
      <c r="N96" s="48" t="str">
        <f>_xlfn.XLOOKUP(Table4[[#This Row],[Customer ID]],Table3[Customer ID],Table3[Date2])</f>
        <v>25-Sep-1970</v>
      </c>
      <c r="O96" s="20">
        <f>_xlfn.XLOOKUP(A96,Table3[Customer ID],Table3[Age])</f>
        <v>52</v>
      </c>
      <c r="P96" s="20">
        <f>_xlfn.XLOOKUP(A96,Table3[Customer ID],Table3[children])</f>
        <v>0</v>
      </c>
      <c r="Q96" s="47">
        <f>_xlfn.XLOOKUP(A96,Table3[Customer ID],Table3[charges])</f>
        <v>40692.910000000003</v>
      </c>
      <c r="R96" s="20" t="str">
        <f>_xlfn.XLOOKUP(A96,Table3[Customer ID],Table3[Hospital tier])</f>
        <v>tier - 1</v>
      </c>
      <c r="S96" s="20" t="str">
        <f>_xlfn.XLOOKUP(A96,Table3[Customer ID],Table3[City tier])</f>
        <v>tier - 1</v>
      </c>
      <c r="T96" s="20" t="str">
        <f>_xlfn.XLOOKUP(A96,Table3[Customer ID],Table3[State ID])</f>
        <v>R1011</v>
      </c>
    </row>
    <row r="97" spans="1:20" x14ac:dyDescent="0.3">
      <c r="A97" s="20" t="s">
        <v>112</v>
      </c>
      <c r="B97" s="20" t="str">
        <f>_xlfn.XLOOKUP(A97,Sheet3!A97:A2431,Sheet3!B97:B2431)</f>
        <v xml:space="preserve"> Mr</v>
      </c>
      <c r="C97" s="20" t="str">
        <f>_xlfn.XLOOKUP(A97,Sheet3!A97:A2431,Sheet3!C97:C2431)</f>
        <v>Boland</v>
      </c>
      <c r="D97" s="20" t="str">
        <f>_xlfn.XLOOKUP(A97,Sheet3!A97:A2431,Sheet3!D97:D2431)</f>
        <v xml:space="preserve">  Thomas</v>
      </c>
      <c r="E97" s="46">
        <f>_xlfn.XLOOKUP(A97,Sheet1!$A$2:$A$2336,Sheet1!$B$2:$B$2336)</f>
        <v>48.99</v>
      </c>
      <c r="F97" s="20">
        <f>_xlfn.XLOOKUP(Table4[[#This Row],[Customer ID]],Sheet1!A97:A2431,Sheet1!C97:C2431)</f>
        <v>9.7799999999999994</v>
      </c>
      <c r="G97" s="20" t="str">
        <f>_xlfn.XLOOKUP(Table4[[#This Row],[Customer ID]],Sheet1!A97:A2431,Sheet1!D97:D2431)</f>
        <v>yes</v>
      </c>
      <c r="H97" s="20" t="str">
        <f>_xlfn.XLOOKUP(Table4[[#This Row],[Customer ID]],Sheet1!A97:A2431,Sheet1!E97:E2431)</f>
        <v>No</v>
      </c>
      <c r="I97" s="20" t="str">
        <f>_xlfn.XLOOKUP(Table4[[#This Row],[Customer ID]],Sheet1!A97:A2431,Sheet1!F97:F2431)</f>
        <v>No</v>
      </c>
      <c r="J97" s="20">
        <f>_xlfn.XLOOKUP(Table4[[#This Row],[Customer ID]],Sheet1!A97:A2431,Sheet1!G97:G2431)</f>
        <v>1</v>
      </c>
      <c r="K97" s="20" t="str">
        <f>_xlfn.XLOOKUP(Table4[[#This Row],[Customer ID]],Sheet1!A97:A2431,Sheet1!H97:H2431)</f>
        <v>yes</v>
      </c>
      <c r="L97" s="20" t="str">
        <f>_xlfn.XLOOKUP(Table4[[#This Row],[Customer ID]],Sheet1!A97:A2431,Sheet1!I97:I2431)</f>
        <v>Obesity</v>
      </c>
      <c r="M97" s="20" t="str">
        <f>_xlfn.XLOOKUP(A97,Sheet1!A97:A2431,Sheet1!J97:J2431)</f>
        <v>Diabetes</v>
      </c>
      <c r="N97" s="48" t="str">
        <f>_xlfn.XLOOKUP(Table4[[#This Row],[Customer ID]],Table3[Customer ID],Table3[Date2])</f>
        <v>10-Jul-1975</v>
      </c>
      <c r="O97" s="20">
        <f>_xlfn.XLOOKUP(A97,Table3[Customer ID],Table3[Age])</f>
        <v>47</v>
      </c>
      <c r="P97" s="20">
        <f>_xlfn.XLOOKUP(A97,Table3[Customer ID],Table3[children])</f>
        <v>1</v>
      </c>
      <c r="Q97" s="47">
        <f>_xlfn.XLOOKUP(A97,Table3[Customer ID],Table3[charges])</f>
        <v>40590.550000000003</v>
      </c>
      <c r="R97" s="20" t="str">
        <f>_xlfn.XLOOKUP(A97,Table3[Customer ID],Table3[Hospital tier])</f>
        <v>tier - 1</v>
      </c>
      <c r="S97" s="20" t="str">
        <f>_xlfn.XLOOKUP(A97,Table3[Customer ID],Table3[City tier])</f>
        <v>tier - 3</v>
      </c>
      <c r="T97" s="20" t="str">
        <f>_xlfn.XLOOKUP(A97,Table3[Customer ID],Table3[State ID])</f>
        <v>R1012</v>
      </c>
    </row>
    <row r="98" spans="1:20" x14ac:dyDescent="0.3">
      <c r="A98" s="20" t="s">
        <v>113</v>
      </c>
      <c r="B98" s="20" t="str">
        <f>_xlfn.XLOOKUP(A98,Sheet3!A98:A2432,Sheet3!B98:B2432)</f>
        <v xml:space="preserve"> Ms</v>
      </c>
      <c r="C98" s="20" t="str">
        <f>_xlfn.XLOOKUP(A98,Sheet3!A98:A2432,Sheet3!C98:C2432)</f>
        <v>Van Hout</v>
      </c>
      <c r="D98" s="20" t="str">
        <f>_xlfn.XLOOKUP(A98,Sheet3!A98:A2432,Sheet3!D98:D2432)</f>
        <v xml:space="preserve">  Pamela J.</v>
      </c>
      <c r="E98" s="46">
        <f>_xlfn.XLOOKUP(A98,Sheet1!$A$2:$A$2336,Sheet1!$B$2:$B$2336)</f>
        <v>38.39</v>
      </c>
      <c r="F98" s="20">
        <f>_xlfn.XLOOKUP(Table4[[#This Row],[Customer ID]],Sheet1!A98:A2432,Sheet1!C98:C2432)</f>
        <v>4.1100000000000003</v>
      </c>
      <c r="G98" s="20" t="str">
        <f>_xlfn.XLOOKUP(Table4[[#This Row],[Customer ID]],Sheet1!A98:A2432,Sheet1!D98:D2432)</f>
        <v>yes</v>
      </c>
      <c r="H98" s="20" t="str">
        <f>_xlfn.XLOOKUP(Table4[[#This Row],[Customer ID]],Sheet1!A98:A2432,Sheet1!E98:E2432)</f>
        <v>No</v>
      </c>
      <c r="I98" s="20" t="str">
        <f>_xlfn.XLOOKUP(Table4[[#This Row],[Customer ID]],Sheet1!A98:A2432,Sheet1!F98:F2432)</f>
        <v>No</v>
      </c>
      <c r="J98" s="20">
        <f>_xlfn.XLOOKUP(Table4[[#This Row],[Customer ID]],Sheet1!A98:A2432,Sheet1!G98:G2432)</f>
        <v>0</v>
      </c>
      <c r="K98" s="20" t="str">
        <f>_xlfn.XLOOKUP(Table4[[#This Row],[Customer ID]],Sheet1!A98:A2432,Sheet1!H98:H2432)</f>
        <v>yes</v>
      </c>
      <c r="L98" s="20" t="str">
        <f>_xlfn.XLOOKUP(Table4[[#This Row],[Customer ID]],Sheet1!A98:A2432,Sheet1!I98:I2432)</f>
        <v>Obesity</v>
      </c>
      <c r="M98" s="20" t="str">
        <f>_xlfn.XLOOKUP(A98,Sheet1!A98:A2432,Sheet1!J98:J2432)</f>
        <v>Normal</v>
      </c>
      <c r="N98" s="48" t="str">
        <f>_xlfn.XLOOKUP(Table4[[#This Row],[Customer ID]],Table3[Customer ID],Table3[Date2])</f>
        <v>3-Nov-1985</v>
      </c>
      <c r="O98" s="20">
        <f>_xlfn.XLOOKUP(A98,Table3[Customer ID],Table3[Age])</f>
        <v>37</v>
      </c>
      <c r="P98" s="20">
        <f>_xlfn.XLOOKUP(A98,Table3[Customer ID],Table3[children])</f>
        <v>0</v>
      </c>
      <c r="Q98" s="47">
        <f>_xlfn.XLOOKUP(A98,Table3[Customer ID],Table3[charges])</f>
        <v>40419.019999999997</v>
      </c>
      <c r="R98" s="20" t="str">
        <f>_xlfn.XLOOKUP(A98,Table3[Customer ID],Table3[Hospital tier])</f>
        <v>tier - 1</v>
      </c>
      <c r="S98" s="20" t="str">
        <f>_xlfn.XLOOKUP(A98,Table3[Customer ID],Table3[City tier])</f>
        <v>tier - 2</v>
      </c>
      <c r="T98" s="20" t="str">
        <f>_xlfn.XLOOKUP(A98,Table3[Customer ID],Table3[State ID])</f>
        <v>R1013</v>
      </c>
    </row>
    <row r="99" spans="1:20" x14ac:dyDescent="0.3">
      <c r="A99" s="20" t="s">
        <v>114</v>
      </c>
      <c r="B99" s="20" t="str">
        <f>_xlfn.XLOOKUP(A99,Sheet3!A99:A2433,Sheet3!B99:B2433)</f>
        <v xml:space="preserve"> Ms</v>
      </c>
      <c r="C99" s="20" t="str">
        <f>_xlfn.XLOOKUP(A99,Sheet3!A99:A2433,Sheet3!C99:C2433)</f>
        <v>Ramsey</v>
      </c>
      <c r="D99" s="20" t="str">
        <f>_xlfn.XLOOKUP(A99,Sheet3!A99:A2433,Sheet3!D99:D2433)</f>
        <v xml:space="preserve">  Jessica</v>
      </c>
      <c r="E99" s="46">
        <f>_xlfn.XLOOKUP(A99,Sheet1!$A$2:$A$2336,Sheet1!$B$2:$B$2336)</f>
        <v>44.34</v>
      </c>
      <c r="F99" s="20">
        <f>_xlfn.XLOOKUP(Table4[[#This Row],[Customer ID]],Sheet1!A99:A2433,Sheet1!C99:C2433)</f>
        <v>4.0199999999999996</v>
      </c>
      <c r="G99" s="20" t="str">
        <f>_xlfn.XLOOKUP(Table4[[#This Row],[Customer ID]],Sheet1!A99:A2433,Sheet1!D99:D2433)</f>
        <v>yes</v>
      </c>
      <c r="H99" s="20" t="str">
        <f>_xlfn.XLOOKUP(Table4[[#This Row],[Customer ID]],Sheet1!A99:A2433,Sheet1!E99:E2433)</f>
        <v>No</v>
      </c>
      <c r="I99" s="20" t="str">
        <f>_xlfn.XLOOKUP(Table4[[#This Row],[Customer ID]],Sheet1!A99:A2433,Sheet1!F99:F2433)</f>
        <v>No</v>
      </c>
      <c r="J99" s="20">
        <f>_xlfn.XLOOKUP(Table4[[#This Row],[Customer ID]],Sheet1!A99:A2433,Sheet1!G99:G2433)</f>
        <v>2</v>
      </c>
      <c r="K99" s="20" t="str">
        <f>_xlfn.XLOOKUP(Table4[[#This Row],[Customer ID]],Sheet1!A99:A2433,Sheet1!H99:H2433)</f>
        <v>yes</v>
      </c>
      <c r="L99" s="20" t="str">
        <f>_xlfn.XLOOKUP(Table4[[#This Row],[Customer ID]],Sheet1!A99:A2433,Sheet1!I99:I2433)</f>
        <v>Obesity</v>
      </c>
      <c r="M99" s="20" t="str">
        <f>_xlfn.XLOOKUP(A99,Sheet1!A99:A2433,Sheet1!J99:J2433)</f>
        <v>Normal</v>
      </c>
      <c r="N99" s="48" t="str">
        <f>_xlfn.XLOOKUP(Table4[[#This Row],[Customer ID]],Table3[Customer ID],Table3[Date2])</f>
        <v>12-Aug-1966</v>
      </c>
      <c r="O99" s="20">
        <f>_xlfn.XLOOKUP(A99,Table3[Customer ID],Table3[Age])</f>
        <v>56</v>
      </c>
      <c r="P99" s="20">
        <f>_xlfn.XLOOKUP(A99,Table3[Customer ID],Table3[children])</f>
        <v>0</v>
      </c>
      <c r="Q99" s="47">
        <f>_xlfn.XLOOKUP(A99,Table3[Customer ID],Table3[charges])</f>
        <v>40373.74</v>
      </c>
      <c r="R99" s="20" t="str">
        <f>_xlfn.XLOOKUP(A99,Table3[Customer ID],Table3[Hospital tier])</f>
        <v>tier - 1</v>
      </c>
      <c r="S99" s="20" t="str">
        <f>_xlfn.XLOOKUP(A99,Table3[Customer ID],Table3[City tier])</f>
        <v>tier - 3</v>
      </c>
      <c r="T99" s="20" t="str">
        <f>_xlfn.XLOOKUP(A99,Table3[Customer ID],Table3[State ID])</f>
        <v>R1011</v>
      </c>
    </row>
    <row r="100" spans="1:20" x14ac:dyDescent="0.3">
      <c r="A100" s="20" t="s">
        <v>115</v>
      </c>
      <c r="B100" s="20" t="str">
        <f>_xlfn.XLOOKUP(A100,Sheet3!A100:A2434,Sheet3!B100:B2434)</f>
        <v xml:space="preserve"> Mr</v>
      </c>
      <c r="C100" s="20" t="str">
        <f>_xlfn.XLOOKUP(A100,Sheet3!A100:A2434,Sheet3!C100:C2434)</f>
        <v>Gage</v>
      </c>
      <c r="D100" s="20" t="str">
        <f>_xlfn.XLOOKUP(A100,Sheet3!A100:A2434,Sheet3!D100:D2434)</f>
        <v xml:space="preserve">  Ron N</v>
      </c>
      <c r="E100" s="46">
        <f>_xlfn.XLOOKUP(A100,Sheet1!$A$2:$A$2336,Sheet1!$B$2:$B$2336)</f>
        <v>41.51</v>
      </c>
      <c r="F100" s="20">
        <f>_xlfn.XLOOKUP(Table4[[#This Row],[Customer ID]],Sheet1!A100:A2434,Sheet1!C100:C2434)</f>
        <v>6.92</v>
      </c>
      <c r="G100" s="20" t="str">
        <f>_xlfn.XLOOKUP(Table4[[#This Row],[Customer ID]],Sheet1!A100:A2434,Sheet1!D100:D2434)</f>
        <v>No</v>
      </c>
      <c r="H100" s="20" t="str">
        <f>_xlfn.XLOOKUP(Table4[[#This Row],[Customer ID]],Sheet1!A100:A2434,Sheet1!E100:E2434)</f>
        <v>No</v>
      </c>
      <c r="I100" s="20" t="str">
        <f>_xlfn.XLOOKUP(Table4[[#This Row],[Customer ID]],Sheet1!A100:A2434,Sheet1!F100:F2434)</f>
        <v>No</v>
      </c>
      <c r="J100" s="20">
        <f>_xlfn.XLOOKUP(Table4[[#This Row],[Customer ID]],Sheet1!A100:A2434,Sheet1!G100:G2434)</f>
        <v>0</v>
      </c>
      <c r="K100" s="20" t="str">
        <f>_xlfn.XLOOKUP(Table4[[#This Row],[Customer ID]],Sheet1!A100:A2434,Sheet1!H100:H2434)</f>
        <v>yes</v>
      </c>
      <c r="L100" s="20" t="str">
        <f>_xlfn.XLOOKUP(Table4[[#This Row],[Customer ID]],Sheet1!A100:A2434,Sheet1!I100:I2434)</f>
        <v>Obesity</v>
      </c>
      <c r="M100" s="20" t="str">
        <f>_xlfn.XLOOKUP(A100,Sheet1!A100:A2434,Sheet1!J100:J2434)</f>
        <v>Diabetes</v>
      </c>
      <c r="N100" s="48" t="str">
        <f>_xlfn.XLOOKUP(Table4[[#This Row],[Customer ID]],Table3[Customer ID],Table3[Date2])</f>
        <v>4-Sep-1962</v>
      </c>
      <c r="O100" s="20">
        <f>_xlfn.XLOOKUP(A100,Table3[Customer ID],Table3[Age])</f>
        <v>60</v>
      </c>
      <c r="P100" s="20">
        <f>_xlfn.XLOOKUP(A100,Table3[Customer ID],Table3[children])</f>
        <v>0</v>
      </c>
      <c r="Q100" s="47">
        <f>_xlfn.XLOOKUP(A100,Table3[Customer ID],Table3[charges])</f>
        <v>40309.93</v>
      </c>
      <c r="R100" s="20" t="str">
        <f>_xlfn.XLOOKUP(A100,Table3[Customer ID],Table3[Hospital tier])</f>
        <v>tier - 1</v>
      </c>
      <c r="S100" s="20" t="str">
        <f>_xlfn.XLOOKUP(A100,Table3[Customer ID],Table3[City tier])</f>
        <v>tier - 3</v>
      </c>
      <c r="T100" s="20" t="str">
        <f>_xlfn.XLOOKUP(A100,Table3[Customer ID],Table3[State ID])</f>
        <v>R1011</v>
      </c>
    </row>
    <row r="101" spans="1:20" x14ac:dyDescent="0.3">
      <c r="A101" s="20" t="s">
        <v>116</v>
      </c>
      <c r="B101" s="20" t="str">
        <f>_xlfn.XLOOKUP(A101,Sheet3!A101:A2435,Sheet3!B101:B2435)</f>
        <v xml:space="preserve"> Mr</v>
      </c>
      <c r="C101" s="20" t="str">
        <f>_xlfn.XLOOKUP(A101,Sheet3!A101:A2435,Sheet3!C101:C2435)</f>
        <v>Gollins</v>
      </c>
      <c r="D101" s="20" t="str">
        <f>_xlfn.XLOOKUP(A101,Sheet3!A101:A2435,Sheet3!D101:D2435)</f>
        <v xml:space="preserve">  Daniel</v>
      </c>
      <c r="E101" s="46">
        <f>_xlfn.XLOOKUP(A101,Sheet1!$A$2:$A$2336,Sheet1!$B$2:$B$2336)</f>
        <v>48.2</v>
      </c>
      <c r="F101" s="20">
        <f>_xlfn.XLOOKUP(Table4[[#This Row],[Customer ID]],Sheet1!A101:A2435,Sheet1!C101:C2435)</f>
        <v>4.84</v>
      </c>
      <c r="G101" s="20" t="str">
        <f>_xlfn.XLOOKUP(Table4[[#This Row],[Customer ID]],Sheet1!A101:A2435,Sheet1!D101:D2435)</f>
        <v>No</v>
      </c>
      <c r="H101" s="20" t="str">
        <f>_xlfn.XLOOKUP(Table4[[#This Row],[Customer ID]],Sheet1!A101:A2435,Sheet1!E101:E2435)</f>
        <v>No</v>
      </c>
      <c r="I101" s="20" t="str">
        <f>_xlfn.XLOOKUP(Table4[[#This Row],[Customer ID]],Sheet1!A101:A2435,Sheet1!F101:F2435)</f>
        <v>No</v>
      </c>
      <c r="J101" s="20">
        <f>_xlfn.XLOOKUP(Table4[[#This Row],[Customer ID]],Sheet1!A101:A2435,Sheet1!G101:G2435)</f>
        <v>0</v>
      </c>
      <c r="K101" s="20" t="str">
        <f>_xlfn.XLOOKUP(Table4[[#This Row],[Customer ID]],Sheet1!A101:A2435,Sheet1!H101:H2435)</f>
        <v>yes</v>
      </c>
      <c r="L101" s="20" t="str">
        <f>_xlfn.XLOOKUP(Table4[[#This Row],[Customer ID]],Sheet1!A101:A2435,Sheet1!I101:I2435)</f>
        <v>Obesity</v>
      </c>
      <c r="M101" s="20" t="str">
        <f>_xlfn.XLOOKUP(A101,Sheet1!A101:A2435,Sheet1!J101:J2435)</f>
        <v>Normal</v>
      </c>
      <c r="N101" s="48" t="str">
        <f>_xlfn.XLOOKUP(Table4[[#This Row],[Customer ID]],Table3[Customer ID],Table3[Date2])</f>
        <v>27-Jun-1977</v>
      </c>
      <c r="O101" s="20">
        <f>_xlfn.XLOOKUP(A101,Table3[Customer ID],Table3[Age])</f>
        <v>45</v>
      </c>
      <c r="P101" s="20">
        <f>_xlfn.XLOOKUP(A101,Table3[Customer ID],Table3[children])</f>
        <v>2</v>
      </c>
      <c r="Q101" s="47">
        <f>_xlfn.XLOOKUP(A101,Table3[Customer ID],Table3[charges])</f>
        <v>40284.379999999997</v>
      </c>
      <c r="R101" s="20" t="str">
        <f>_xlfn.XLOOKUP(A101,Table3[Customer ID],Table3[Hospital tier])</f>
        <v>tier - 1</v>
      </c>
      <c r="S101" s="20" t="str">
        <f>_xlfn.XLOOKUP(A101,Table3[Customer ID],Table3[City tier])</f>
        <v>tier - 3</v>
      </c>
      <c r="T101" s="20" t="str">
        <f>_xlfn.XLOOKUP(A101,Table3[Customer ID],Table3[State ID])</f>
        <v>R1012</v>
      </c>
    </row>
    <row r="102" spans="1:20" x14ac:dyDescent="0.3">
      <c r="A102" s="20" t="s">
        <v>117</v>
      </c>
      <c r="B102" s="20" t="str">
        <f>_xlfn.XLOOKUP(A102,Sheet3!A102:A2436,Sheet3!B102:B2436)</f>
        <v xml:space="preserve"> Mr</v>
      </c>
      <c r="C102" s="20" t="str">
        <f>_xlfn.XLOOKUP(A102,Sheet3!A102:A2436,Sheet3!C102:C2436)</f>
        <v>Benestad</v>
      </c>
      <c r="D102" s="20" t="str">
        <f>_xlfn.XLOOKUP(A102,Sheet3!A102:A2436,Sheet3!D102:D2436)</f>
        <v xml:space="preserve">  Brian</v>
      </c>
      <c r="E102" s="46">
        <f>_xlfn.XLOOKUP(A102,Sheet1!$A$2:$A$2336,Sheet1!$B$2:$B$2336)</f>
        <v>35.75</v>
      </c>
      <c r="F102" s="20">
        <f>_xlfn.XLOOKUP(Table4[[#This Row],[Customer ID]],Sheet1!A102:A2436,Sheet1!C102:C2436)</f>
        <v>8</v>
      </c>
      <c r="G102" s="20" t="str">
        <f>_xlfn.XLOOKUP(Table4[[#This Row],[Customer ID]],Sheet1!A102:A2436,Sheet1!D102:D2436)</f>
        <v>yes</v>
      </c>
      <c r="H102" s="20" t="str">
        <f>_xlfn.XLOOKUP(Table4[[#This Row],[Customer ID]],Sheet1!A102:A2436,Sheet1!E102:E2436)</f>
        <v>No</v>
      </c>
      <c r="I102" s="20" t="str">
        <f>_xlfn.XLOOKUP(Table4[[#This Row],[Customer ID]],Sheet1!A102:A2436,Sheet1!F102:F2436)</f>
        <v>No</v>
      </c>
      <c r="J102" s="20">
        <f>_xlfn.XLOOKUP(Table4[[#This Row],[Customer ID]],Sheet1!A102:A2436,Sheet1!G102:G2436)</f>
        <v>0</v>
      </c>
      <c r="K102" s="20" t="str">
        <f>_xlfn.XLOOKUP(Table4[[#This Row],[Customer ID]],Sheet1!A102:A2436,Sheet1!H102:H2436)</f>
        <v>yes</v>
      </c>
      <c r="L102" s="20" t="str">
        <f>_xlfn.XLOOKUP(Table4[[#This Row],[Customer ID]],Sheet1!A102:A2436,Sheet1!I102:I2436)</f>
        <v>Obesity</v>
      </c>
      <c r="M102" s="20" t="str">
        <f>_xlfn.XLOOKUP(A102,Sheet1!A102:A2436,Sheet1!J102:J2436)</f>
        <v>Diabetes</v>
      </c>
      <c r="N102" s="48" t="str">
        <f>_xlfn.XLOOKUP(Table4[[#This Row],[Customer ID]],Table3[Customer ID],Table3[Date2])</f>
        <v>4-Oct-1981</v>
      </c>
      <c r="O102" s="20">
        <f>_xlfn.XLOOKUP(A102,Table3[Customer ID],Table3[Age])</f>
        <v>41</v>
      </c>
      <c r="P102" s="20">
        <f>_xlfn.XLOOKUP(A102,Table3[Customer ID],Table3[children])</f>
        <v>1</v>
      </c>
      <c r="Q102" s="47">
        <f>_xlfn.XLOOKUP(A102,Table3[Customer ID],Table3[charges])</f>
        <v>40273.65</v>
      </c>
      <c r="R102" s="20" t="str">
        <f>_xlfn.XLOOKUP(A102,Table3[Customer ID],Table3[Hospital tier])</f>
        <v>tier - 1</v>
      </c>
      <c r="S102" s="20" t="str">
        <f>_xlfn.XLOOKUP(A102,Table3[Customer ID],Table3[City tier])</f>
        <v>tier - 3</v>
      </c>
      <c r="T102" s="20" t="str">
        <f>_xlfn.XLOOKUP(A102,Table3[Customer ID],Table3[State ID])</f>
        <v>R1013</v>
      </c>
    </row>
    <row r="103" spans="1:20" x14ac:dyDescent="0.3">
      <c r="A103" s="20" t="s">
        <v>118</v>
      </c>
      <c r="B103" s="20" t="str">
        <f>_xlfn.XLOOKUP(A103,Sheet3!A103:A2437,Sheet3!B103:B2437)</f>
        <v xml:space="preserve"> Ms</v>
      </c>
      <c r="C103" s="20" t="str">
        <f>_xlfn.XLOOKUP(A103,Sheet3!A103:A2437,Sheet3!C103:C2437)</f>
        <v>Aviv</v>
      </c>
      <c r="D103" s="20" t="str">
        <f>_xlfn.XLOOKUP(A103,Sheet3!A103:A2437,Sheet3!D103:D2437)</f>
        <v xml:space="preserve">  Sari</v>
      </c>
      <c r="E103" s="46">
        <f>_xlfn.XLOOKUP(A103,Sheet1!$A$2:$A$2336,Sheet1!$B$2:$B$2336)</f>
        <v>53.81</v>
      </c>
      <c r="F103" s="20">
        <f>_xlfn.XLOOKUP(Table4[[#This Row],[Customer ID]],Sheet1!A103:A2437,Sheet1!C103:C2437)</f>
        <v>8.77</v>
      </c>
      <c r="G103" s="20" t="str">
        <f>_xlfn.XLOOKUP(Table4[[#This Row],[Customer ID]],Sheet1!A103:A2437,Sheet1!D103:D2437)</f>
        <v>yes</v>
      </c>
      <c r="H103" s="20" t="str">
        <f>_xlfn.XLOOKUP(Table4[[#This Row],[Customer ID]],Sheet1!A103:A2437,Sheet1!E103:E2437)</f>
        <v>No</v>
      </c>
      <c r="I103" s="20" t="str">
        <f>_xlfn.XLOOKUP(Table4[[#This Row],[Customer ID]],Sheet1!A103:A2437,Sheet1!F103:F2437)</f>
        <v>No</v>
      </c>
      <c r="J103" s="20">
        <f>_xlfn.XLOOKUP(Table4[[#This Row],[Customer ID]],Sheet1!A103:A2437,Sheet1!G103:G2437)</f>
        <v>0</v>
      </c>
      <c r="K103" s="20" t="str">
        <f>_xlfn.XLOOKUP(Table4[[#This Row],[Customer ID]],Sheet1!A103:A2437,Sheet1!H103:H2437)</f>
        <v>yes</v>
      </c>
      <c r="L103" s="20" t="str">
        <f>_xlfn.XLOOKUP(Table4[[#This Row],[Customer ID]],Sheet1!A103:A2437,Sheet1!I103:I2437)</f>
        <v>Obesity</v>
      </c>
      <c r="M103" s="20" t="str">
        <f>_xlfn.XLOOKUP(A103,Sheet1!A103:A2437,Sheet1!J103:J2437)</f>
        <v>Diabetes</v>
      </c>
      <c r="N103" s="48" t="str">
        <f>_xlfn.XLOOKUP(Table4[[#This Row],[Customer ID]],Table3[Customer ID],Table3[Date2])</f>
        <v>28-Jul-1981</v>
      </c>
      <c r="O103" s="20">
        <f>_xlfn.XLOOKUP(A103,Table3[Customer ID],Table3[Age])</f>
        <v>41</v>
      </c>
      <c r="P103" s="20">
        <f>_xlfn.XLOOKUP(A103,Table3[Customer ID],Table3[children])</f>
        <v>1</v>
      </c>
      <c r="Q103" s="47">
        <f>_xlfn.XLOOKUP(A103,Table3[Customer ID],Table3[charges])</f>
        <v>40208.559999999998</v>
      </c>
      <c r="R103" s="20" t="str">
        <f>_xlfn.XLOOKUP(A103,Table3[Customer ID],Table3[Hospital tier])</f>
        <v>tier - 1</v>
      </c>
      <c r="S103" s="20" t="str">
        <f>_xlfn.XLOOKUP(A103,Table3[Customer ID],Table3[City tier])</f>
        <v>tier - 2</v>
      </c>
      <c r="T103" s="20" t="str">
        <f>_xlfn.XLOOKUP(A103,Table3[Customer ID],Table3[State ID])</f>
        <v>R1011</v>
      </c>
    </row>
    <row r="104" spans="1:20" x14ac:dyDescent="0.3">
      <c r="A104" s="20" t="s">
        <v>119</v>
      </c>
      <c r="B104" s="20" t="str">
        <f>_xlfn.XLOOKUP(A104,Sheet3!A104:A2438,Sheet3!B104:B2438)</f>
        <v xml:space="preserve"> Mr</v>
      </c>
      <c r="C104" s="20" t="str">
        <f>_xlfn.XLOOKUP(A104,Sheet3!A104:A2438,Sheet3!C104:C2438)</f>
        <v>Burns</v>
      </c>
      <c r="D104" s="20" t="str">
        <f>_xlfn.XLOOKUP(A104,Sheet3!A104:A2438,Sheet3!D104:D2438)</f>
        <v xml:space="preserve">  Robert M.</v>
      </c>
      <c r="E104" s="46">
        <f>_xlfn.XLOOKUP(A104,Sheet1!$A$2:$A$2336,Sheet1!$B$2:$B$2336)</f>
        <v>49.48</v>
      </c>
      <c r="F104" s="20">
        <f>_xlfn.XLOOKUP(Table4[[#This Row],[Customer ID]],Sheet1!A104:A2438,Sheet1!C104:C2438)</f>
        <v>4.96</v>
      </c>
      <c r="G104" s="20" t="str">
        <f>_xlfn.XLOOKUP(Table4[[#This Row],[Customer ID]],Sheet1!A104:A2438,Sheet1!D104:D2438)</f>
        <v>No</v>
      </c>
      <c r="H104" s="20" t="str">
        <f>_xlfn.XLOOKUP(Table4[[#This Row],[Customer ID]],Sheet1!A104:A2438,Sheet1!E104:E2438)</f>
        <v>No</v>
      </c>
      <c r="I104" s="20" t="str">
        <f>_xlfn.XLOOKUP(Table4[[#This Row],[Customer ID]],Sheet1!A104:A2438,Sheet1!F104:F2438)</f>
        <v>Yes</v>
      </c>
      <c r="J104" s="20">
        <f>_xlfn.XLOOKUP(Table4[[#This Row],[Customer ID]],Sheet1!A104:A2438,Sheet1!G104:G2438)</f>
        <v>1</v>
      </c>
      <c r="K104" s="20" t="str">
        <f>_xlfn.XLOOKUP(Table4[[#This Row],[Customer ID]],Sheet1!A104:A2438,Sheet1!H104:H2438)</f>
        <v>yes</v>
      </c>
      <c r="L104" s="20" t="str">
        <f>_xlfn.XLOOKUP(Table4[[#This Row],[Customer ID]],Sheet1!A104:A2438,Sheet1!I104:I2438)</f>
        <v>Obesity</v>
      </c>
      <c r="M104" s="20" t="str">
        <f>_xlfn.XLOOKUP(A104,Sheet1!A104:A2438,Sheet1!J104:J2438)</f>
        <v>Normal</v>
      </c>
      <c r="N104" s="48" t="str">
        <f>_xlfn.XLOOKUP(Table4[[#This Row],[Customer ID]],Table3[Customer ID],Table3[Date2])</f>
        <v>18-Aug-1979</v>
      </c>
      <c r="O104" s="20">
        <f>_xlfn.XLOOKUP(A104,Table3[Customer ID],Table3[Age])</f>
        <v>43</v>
      </c>
      <c r="P104" s="20">
        <f>_xlfn.XLOOKUP(A104,Table3[Customer ID],Table3[children])</f>
        <v>2</v>
      </c>
      <c r="Q104" s="47">
        <f>_xlfn.XLOOKUP(A104,Table3[Customer ID],Table3[charges])</f>
        <v>40204.83</v>
      </c>
      <c r="R104" s="20" t="str">
        <f>_xlfn.XLOOKUP(A104,Table3[Customer ID],Table3[Hospital tier])</f>
        <v>tier - 1</v>
      </c>
      <c r="S104" s="20" t="str">
        <f>_xlfn.XLOOKUP(A104,Table3[Customer ID],Table3[City tier])</f>
        <v>tier - 3</v>
      </c>
      <c r="T104" s="20" t="str">
        <f>_xlfn.XLOOKUP(A104,Table3[Customer ID],Table3[State ID])</f>
        <v>R1012</v>
      </c>
    </row>
    <row r="105" spans="1:20" x14ac:dyDescent="0.3">
      <c r="A105" s="20" t="s">
        <v>120</v>
      </c>
      <c r="B105" s="20" t="str">
        <f>_xlfn.XLOOKUP(A105,Sheet3!A105:A2439,Sheet3!B105:B2439)</f>
        <v xml:space="preserve"> Mr</v>
      </c>
      <c r="C105" s="20" t="str">
        <f>_xlfn.XLOOKUP(A105,Sheet3!A105:A2439,Sheet3!C105:C2439)</f>
        <v>Maldonado</v>
      </c>
      <c r="D105" s="20" t="str">
        <f>_xlfn.XLOOKUP(A105,Sheet3!A105:A2439,Sheet3!D105:D2439)</f>
        <v xml:space="preserve">  Ricardo</v>
      </c>
      <c r="E105" s="46">
        <f>_xlfn.XLOOKUP(A105,Sheet1!$A$2:$A$2336,Sheet1!$B$2:$B$2336)</f>
        <v>34.1</v>
      </c>
      <c r="F105" s="20">
        <f>_xlfn.XLOOKUP(Table4[[#This Row],[Customer ID]],Sheet1!A105:A2439,Sheet1!C105:C2439)</f>
        <v>4.43</v>
      </c>
      <c r="G105" s="20" t="str">
        <f>_xlfn.XLOOKUP(Table4[[#This Row],[Customer ID]],Sheet1!A105:A2439,Sheet1!D105:D2439)</f>
        <v>yes</v>
      </c>
      <c r="H105" s="20" t="str">
        <f>_xlfn.XLOOKUP(Table4[[#This Row],[Customer ID]],Sheet1!A105:A2439,Sheet1!E105:E2439)</f>
        <v>No</v>
      </c>
      <c r="I105" s="20" t="str">
        <f>_xlfn.XLOOKUP(Table4[[#This Row],[Customer ID]],Sheet1!A105:A2439,Sheet1!F105:F2439)</f>
        <v>No</v>
      </c>
      <c r="J105" s="20">
        <f>_xlfn.XLOOKUP(Table4[[#This Row],[Customer ID]],Sheet1!A105:A2439,Sheet1!G105:G2439)</f>
        <v>0</v>
      </c>
      <c r="K105" s="20" t="str">
        <f>_xlfn.XLOOKUP(Table4[[#This Row],[Customer ID]],Sheet1!A105:A2439,Sheet1!H105:H2439)</f>
        <v>yes</v>
      </c>
      <c r="L105" s="20" t="str">
        <f>_xlfn.XLOOKUP(Table4[[#This Row],[Customer ID]],Sheet1!A105:A2439,Sheet1!I105:I2439)</f>
        <v>Obesity</v>
      </c>
      <c r="M105" s="20" t="str">
        <f>_xlfn.XLOOKUP(A105,Sheet1!A105:A2439,Sheet1!J105:J2439)</f>
        <v>Normal</v>
      </c>
      <c r="N105" s="48" t="str">
        <f>_xlfn.XLOOKUP(Table4[[#This Row],[Customer ID]],Table3[Customer ID],Table3[Date2])</f>
        <v>21-Oct-1985</v>
      </c>
      <c r="O105" s="20">
        <f>_xlfn.XLOOKUP(A105,Table3[Customer ID],Table3[Age])</f>
        <v>37</v>
      </c>
      <c r="P105" s="20">
        <f>_xlfn.XLOOKUP(A105,Table3[Customer ID],Table3[children])</f>
        <v>4</v>
      </c>
      <c r="Q105" s="47">
        <f>_xlfn.XLOOKUP(A105,Table3[Customer ID],Table3[charges])</f>
        <v>40182.25</v>
      </c>
      <c r="R105" s="20" t="str">
        <f>_xlfn.XLOOKUP(A105,Table3[Customer ID],Table3[Hospital tier])</f>
        <v>tier - 1</v>
      </c>
      <c r="S105" s="20" t="str">
        <f>_xlfn.XLOOKUP(A105,Table3[Customer ID],Table3[City tier])</f>
        <v>tier - 2</v>
      </c>
      <c r="T105" s="20" t="str">
        <f>_xlfn.XLOOKUP(A105,Table3[Customer ID],Table3[State ID])</f>
        <v>R1011</v>
      </c>
    </row>
    <row r="106" spans="1:20" x14ac:dyDescent="0.3">
      <c r="A106" s="20" t="s">
        <v>121</v>
      </c>
      <c r="B106" s="20" t="str">
        <f>_xlfn.XLOOKUP(A106,Sheet3!A106:A2440,Sheet3!B106:B2440)</f>
        <v xml:space="preserve"> Mr</v>
      </c>
      <c r="C106" s="20" t="str">
        <f>_xlfn.XLOOKUP(A106,Sheet3!A106:A2440,Sheet3!C106:C2440)</f>
        <v>Yitref</v>
      </c>
      <c r="D106" s="20" t="str">
        <f>_xlfn.XLOOKUP(A106,Sheet3!A106:A2440,Sheet3!D106:D2440)</f>
        <v xml:space="preserve">  Gedion</v>
      </c>
      <c r="E106" s="46">
        <f>_xlfn.XLOOKUP(A106,Sheet1!$A$2:$A$2336,Sheet1!$B$2:$B$2336)</f>
        <v>35.299999999999997</v>
      </c>
      <c r="F106" s="20">
        <f>_xlfn.XLOOKUP(Table4[[#This Row],[Customer ID]],Sheet1!A106:A2440,Sheet1!C106:C2440)</f>
        <v>5.82</v>
      </c>
      <c r="G106" s="20" t="str">
        <f>_xlfn.XLOOKUP(Table4[[#This Row],[Customer ID]],Sheet1!A106:A2440,Sheet1!D106:D2440)</f>
        <v>yes</v>
      </c>
      <c r="H106" s="20" t="str">
        <f>_xlfn.XLOOKUP(Table4[[#This Row],[Customer ID]],Sheet1!A106:A2440,Sheet1!E106:E2440)</f>
        <v>No</v>
      </c>
      <c r="I106" s="20" t="str">
        <f>_xlfn.XLOOKUP(Table4[[#This Row],[Customer ID]],Sheet1!A106:A2440,Sheet1!F106:F2440)</f>
        <v>Yes</v>
      </c>
      <c r="J106" s="20">
        <f>_xlfn.XLOOKUP(Table4[[#This Row],[Customer ID]],Sheet1!A106:A2440,Sheet1!G106:G2440)</f>
        <v>1</v>
      </c>
      <c r="K106" s="20" t="str">
        <f>_xlfn.XLOOKUP(Table4[[#This Row],[Customer ID]],Sheet1!A106:A2440,Sheet1!H106:H2440)</f>
        <v>yes</v>
      </c>
      <c r="L106" s="20" t="str">
        <f>_xlfn.XLOOKUP(Table4[[#This Row],[Customer ID]],Sheet1!A106:A2440,Sheet1!I106:I2440)</f>
        <v>Obesity</v>
      </c>
      <c r="M106" s="20" t="str">
        <f>_xlfn.XLOOKUP(A106,Sheet1!A106:A2440,Sheet1!J106:J2440)</f>
        <v>Prediabetes</v>
      </c>
      <c r="N106" s="48" t="str">
        <f>_xlfn.XLOOKUP(Table4[[#This Row],[Customer ID]],Table3[Customer ID],Table3[Date2])</f>
        <v>14-Oct-1983</v>
      </c>
      <c r="O106" s="20">
        <f>_xlfn.XLOOKUP(A106,Table3[Customer ID],Table3[Age])</f>
        <v>39</v>
      </c>
      <c r="P106" s="20">
        <f>_xlfn.XLOOKUP(A106,Table3[Customer ID],Table3[children])</f>
        <v>2</v>
      </c>
      <c r="Q106" s="47">
        <f>_xlfn.XLOOKUP(A106,Table3[Customer ID],Table3[charges])</f>
        <v>40103.89</v>
      </c>
      <c r="R106" s="20" t="str">
        <f>_xlfn.XLOOKUP(A106,Table3[Customer ID],Table3[Hospital tier])</f>
        <v>tier - 1</v>
      </c>
      <c r="S106" s="20" t="str">
        <f>_xlfn.XLOOKUP(A106,Table3[Customer ID],Table3[City tier])</f>
        <v>tier - 2</v>
      </c>
      <c r="T106" s="20" t="str">
        <f>_xlfn.XLOOKUP(A106,Table3[Customer ID],Table3[State ID])</f>
        <v>R1011</v>
      </c>
    </row>
    <row r="107" spans="1:20" x14ac:dyDescent="0.3">
      <c r="A107" s="20" t="s">
        <v>122</v>
      </c>
      <c r="B107" s="20" t="str">
        <f>_xlfn.XLOOKUP(A107,Sheet3!A107:A2441,Sheet3!B107:B2441)</f>
        <v xml:space="preserve"> Mr</v>
      </c>
      <c r="C107" s="20" t="str">
        <f>_xlfn.XLOOKUP(A107,Sheet3!A107:A2441,Sheet3!C107:C2441)</f>
        <v>Loudon-Brown</v>
      </c>
      <c r="D107" s="20" t="str">
        <f>_xlfn.XLOOKUP(A107,Sheet3!A107:A2441,Sheet3!D107:D2441)</f>
        <v xml:space="preserve">  Mark</v>
      </c>
      <c r="E107" s="46">
        <f>_xlfn.XLOOKUP(A107,Sheet1!$A$2:$A$2336,Sheet1!$B$2:$B$2336)</f>
        <v>43.83</v>
      </c>
      <c r="F107" s="20">
        <f>_xlfn.XLOOKUP(Table4[[#This Row],[Customer ID]],Sheet1!A107:A2441,Sheet1!C107:C2441)</f>
        <v>6.03</v>
      </c>
      <c r="G107" s="20" t="str">
        <f>_xlfn.XLOOKUP(Table4[[#This Row],[Customer ID]],Sheet1!A107:A2441,Sheet1!D107:D2441)</f>
        <v>yes</v>
      </c>
      <c r="H107" s="20" t="str">
        <f>_xlfn.XLOOKUP(Table4[[#This Row],[Customer ID]],Sheet1!A107:A2441,Sheet1!E107:E2441)</f>
        <v>No</v>
      </c>
      <c r="I107" s="20" t="str">
        <f>_xlfn.XLOOKUP(Table4[[#This Row],[Customer ID]],Sheet1!A107:A2441,Sheet1!F107:F2441)</f>
        <v>No</v>
      </c>
      <c r="J107" s="20">
        <f>_xlfn.XLOOKUP(Table4[[#This Row],[Customer ID]],Sheet1!A107:A2441,Sheet1!G107:G2441)</f>
        <v>2</v>
      </c>
      <c r="K107" s="20" t="str">
        <f>_xlfn.XLOOKUP(Table4[[#This Row],[Customer ID]],Sheet1!A107:A2441,Sheet1!H107:H2441)</f>
        <v>yes</v>
      </c>
      <c r="L107" s="20" t="str">
        <f>_xlfn.XLOOKUP(Table4[[#This Row],[Customer ID]],Sheet1!A107:A2441,Sheet1!I107:I2441)</f>
        <v>Obesity</v>
      </c>
      <c r="M107" s="20" t="str">
        <f>_xlfn.XLOOKUP(A107,Sheet1!A107:A2441,Sheet1!J107:J2441)</f>
        <v>Prediabetes</v>
      </c>
      <c r="N107" s="48" t="str">
        <f>_xlfn.XLOOKUP(Table4[[#This Row],[Customer ID]],Table3[Customer ID],Table3[Date2])</f>
        <v>12-Aug-1966</v>
      </c>
      <c r="O107" s="20">
        <f>_xlfn.XLOOKUP(A107,Table3[Customer ID],Table3[Age])</f>
        <v>56</v>
      </c>
      <c r="P107" s="20">
        <f>_xlfn.XLOOKUP(A107,Table3[Customer ID],Table3[children])</f>
        <v>0</v>
      </c>
      <c r="Q107" s="47">
        <f>_xlfn.XLOOKUP(A107,Table3[Customer ID],Table3[charges])</f>
        <v>40069.440000000002</v>
      </c>
      <c r="R107" s="20" t="str">
        <f>_xlfn.XLOOKUP(A107,Table3[Customer ID],Table3[Hospital tier])</f>
        <v>tier - 1</v>
      </c>
      <c r="S107" s="20" t="str">
        <f>_xlfn.XLOOKUP(A107,Table3[Customer ID],Table3[City tier])</f>
        <v>tier - 3</v>
      </c>
      <c r="T107" s="20" t="str">
        <f>_xlfn.XLOOKUP(A107,Table3[Customer ID],Table3[State ID])</f>
        <v>R1011</v>
      </c>
    </row>
    <row r="108" spans="1:20" x14ac:dyDescent="0.3">
      <c r="A108" s="20" t="s">
        <v>123</v>
      </c>
      <c r="B108" s="20" t="str">
        <f>_xlfn.XLOOKUP(A108,Sheet3!A108:A2442,Sheet3!B108:B2442)</f>
        <v xml:space="preserve"> Mr</v>
      </c>
      <c r="C108" s="20" t="str">
        <f>_xlfn.XLOOKUP(A108,Sheet3!A108:A2442,Sheet3!C108:C2442)</f>
        <v>Sugathadasa</v>
      </c>
      <c r="D108" s="20" t="str">
        <f>_xlfn.XLOOKUP(A108,Sheet3!A108:A2442,Sheet3!D108:D2442)</f>
        <v xml:space="preserve">  Gamini P.</v>
      </c>
      <c r="E108" s="46">
        <f>_xlfn.XLOOKUP(A108,Sheet1!$A$2:$A$2336,Sheet1!$B$2:$B$2336)</f>
        <v>50.07</v>
      </c>
      <c r="F108" s="20">
        <f>_xlfn.XLOOKUP(Table4[[#This Row],[Customer ID]],Sheet1!A108:A2442,Sheet1!C108:C2442)</f>
        <v>9.27</v>
      </c>
      <c r="G108" s="20" t="str">
        <f>_xlfn.XLOOKUP(Table4[[#This Row],[Customer ID]],Sheet1!A108:A2442,Sheet1!D108:D2442)</f>
        <v>No</v>
      </c>
      <c r="H108" s="20" t="str">
        <f>_xlfn.XLOOKUP(Table4[[#This Row],[Customer ID]],Sheet1!A108:A2442,Sheet1!E108:E2442)</f>
        <v>No</v>
      </c>
      <c r="I108" s="20" t="str">
        <f>_xlfn.XLOOKUP(Table4[[#This Row],[Customer ID]],Sheet1!A108:A2442,Sheet1!F108:F2442)</f>
        <v>No</v>
      </c>
      <c r="J108" s="20">
        <f>_xlfn.XLOOKUP(Table4[[#This Row],[Customer ID]],Sheet1!A108:A2442,Sheet1!G108:G2442)</f>
        <v>0</v>
      </c>
      <c r="K108" s="20" t="str">
        <f>_xlfn.XLOOKUP(Table4[[#This Row],[Customer ID]],Sheet1!A108:A2442,Sheet1!H108:H2442)</f>
        <v>yes</v>
      </c>
      <c r="L108" s="20" t="str">
        <f>_xlfn.XLOOKUP(Table4[[#This Row],[Customer ID]],Sheet1!A108:A2442,Sheet1!I108:I2442)</f>
        <v>Obesity</v>
      </c>
      <c r="M108" s="20" t="str">
        <f>_xlfn.XLOOKUP(A108,Sheet1!A108:A2442,Sheet1!J108:J2442)</f>
        <v>Diabetes</v>
      </c>
      <c r="N108" s="48" t="str">
        <f>_xlfn.XLOOKUP(Table4[[#This Row],[Customer ID]],Table3[Customer ID],Table3[Date2])</f>
        <v>20-Dec-1978</v>
      </c>
      <c r="O108" s="20">
        <f>_xlfn.XLOOKUP(A108,Table3[Customer ID],Table3[Age])</f>
        <v>44</v>
      </c>
      <c r="P108" s="20">
        <f>_xlfn.XLOOKUP(A108,Table3[Customer ID],Table3[children])</f>
        <v>2</v>
      </c>
      <c r="Q108" s="47">
        <f>_xlfn.XLOOKUP(A108,Table3[Customer ID],Table3[charges])</f>
        <v>40054.730000000003</v>
      </c>
      <c r="R108" s="20" t="str">
        <f>_xlfn.XLOOKUP(A108,Table3[Customer ID],Table3[Hospital tier])</f>
        <v>tier - 1</v>
      </c>
      <c r="S108" s="20" t="str">
        <f>_xlfn.XLOOKUP(A108,Table3[Customer ID],Table3[City tier])</f>
        <v>tier - 3</v>
      </c>
      <c r="T108" s="20" t="str">
        <f>_xlfn.XLOOKUP(A108,Table3[Customer ID],Table3[State ID])</f>
        <v>R1011</v>
      </c>
    </row>
    <row r="109" spans="1:20" x14ac:dyDescent="0.3">
      <c r="A109" s="20" t="s">
        <v>124</v>
      </c>
      <c r="B109" s="20" t="str">
        <f>_xlfn.XLOOKUP(A109,Sheet3!A109:A2443,Sheet3!B109:B2443)</f>
        <v xml:space="preserve"> Ms</v>
      </c>
      <c r="C109" s="20" t="str">
        <f>_xlfn.XLOOKUP(A109,Sheet3!A109:A2443,Sheet3!C109:C2443)</f>
        <v>Ganley</v>
      </c>
      <c r="D109" s="20" t="str">
        <f>_xlfn.XLOOKUP(A109,Sheet3!A109:A2443,Sheet3!D109:D2443)</f>
        <v xml:space="preserve">  Emily J</v>
      </c>
      <c r="E109" s="46">
        <f>_xlfn.XLOOKUP(A109,Sheet1!$A$2:$A$2336,Sheet1!$B$2:$B$2336)</f>
        <v>32.774999999999999</v>
      </c>
      <c r="F109" s="20">
        <f>_xlfn.XLOOKUP(Table4[[#This Row],[Customer ID]],Sheet1!A109:A2443,Sheet1!C109:C2443)</f>
        <v>5.53</v>
      </c>
      <c r="G109" s="20" t="str">
        <f>_xlfn.XLOOKUP(Table4[[#This Row],[Customer ID]],Sheet1!A109:A2443,Sheet1!D109:D2443)</f>
        <v>No</v>
      </c>
      <c r="H109" s="20" t="str">
        <f>_xlfn.XLOOKUP(Table4[[#This Row],[Customer ID]],Sheet1!A109:A2443,Sheet1!E109:E2443)</f>
        <v>No</v>
      </c>
      <c r="I109" s="20" t="str">
        <f>_xlfn.XLOOKUP(Table4[[#This Row],[Customer ID]],Sheet1!A109:A2443,Sheet1!F109:F2443)</f>
        <v>No</v>
      </c>
      <c r="J109" s="20">
        <f>_xlfn.XLOOKUP(Table4[[#This Row],[Customer ID]],Sheet1!A109:A2443,Sheet1!G109:G2443)</f>
        <v>0</v>
      </c>
      <c r="K109" s="20" t="str">
        <f>_xlfn.XLOOKUP(Table4[[#This Row],[Customer ID]],Sheet1!A109:A2443,Sheet1!H109:H2443)</f>
        <v>yes</v>
      </c>
      <c r="L109" s="20" t="str">
        <f>_xlfn.XLOOKUP(Table4[[#This Row],[Customer ID]],Sheet1!A109:A2443,Sheet1!I109:I2443)</f>
        <v>Obesity</v>
      </c>
      <c r="M109" s="20" t="str">
        <f>_xlfn.XLOOKUP(A109,Sheet1!A109:A2443,Sheet1!J109:J2443)</f>
        <v>Normal</v>
      </c>
      <c r="N109" s="48" t="str">
        <f>_xlfn.XLOOKUP(Table4[[#This Row],[Customer ID]],Table3[Customer ID],Table3[Date2])</f>
        <v>25-Dec-1982</v>
      </c>
      <c r="O109" s="20">
        <f>_xlfn.XLOOKUP(A109,Table3[Customer ID],Table3[Age])</f>
        <v>40</v>
      </c>
      <c r="P109" s="20">
        <f>_xlfn.XLOOKUP(A109,Table3[Customer ID],Table3[children])</f>
        <v>2</v>
      </c>
      <c r="Q109" s="47">
        <f>_xlfn.XLOOKUP(A109,Table3[Customer ID],Table3[charges])</f>
        <v>40003.33</v>
      </c>
      <c r="R109" s="20" t="str">
        <f>_xlfn.XLOOKUP(A109,Table3[Customer ID],Table3[Hospital tier])</f>
        <v>tier - 1</v>
      </c>
      <c r="S109" s="20" t="str">
        <f>_xlfn.XLOOKUP(A109,Table3[Customer ID],Table3[City tier])</f>
        <v>tier - 1</v>
      </c>
      <c r="T109" s="20" t="str">
        <f>_xlfn.XLOOKUP(A109,Table3[Customer ID],Table3[State ID])</f>
        <v>R1012</v>
      </c>
    </row>
    <row r="110" spans="1:20" x14ac:dyDescent="0.3">
      <c r="A110" s="20" t="s">
        <v>125</v>
      </c>
      <c r="B110" s="20" t="str">
        <f>_xlfn.XLOOKUP(A110,Sheet3!A110:A2444,Sheet3!B110:B2444)</f>
        <v xml:space="preserve"> Ms</v>
      </c>
      <c r="C110" s="20" t="str">
        <f>_xlfn.XLOOKUP(A110,Sheet3!A110:A2444,Sheet3!C110:C2444)</f>
        <v>Potter</v>
      </c>
      <c r="D110" s="20" t="str">
        <f>_xlfn.XLOOKUP(A110,Sheet3!A110:A2444,Sheet3!D110:D2444)</f>
        <v xml:space="preserve">  Amanda</v>
      </c>
      <c r="E110" s="46">
        <f>_xlfn.XLOOKUP(A110,Sheet1!$A$2:$A$2336,Sheet1!$B$2:$B$2336)</f>
        <v>34.104999999999997</v>
      </c>
      <c r="F110" s="20">
        <f>_xlfn.XLOOKUP(Table4[[#This Row],[Customer ID]],Sheet1!A110:A2444,Sheet1!C110:C2444)</f>
        <v>5.07</v>
      </c>
      <c r="G110" s="20" t="str">
        <f>_xlfn.XLOOKUP(Table4[[#This Row],[Customer ID]],Sheet1!A110:A2444,Sheet1!D110:D2444)</f>
        <v>No</v>
      </c>
      <c r="H110" s="20" t="str">
        <f>_xlfn.XLOOKUP(Table4[[#This Row],[Customer ID]],Sheet1!A110:A2444,Sheet1!E110:E2444)</f>
        <v>No</v>
      </c>
      <c r="I110" s="20" t="str">
        <f>_xlfn.XLOOKUP(Table4[[#This Row],[Customer ID]],Sheet1!A110:A2444,Sheet1!F110:F2444)</f>
        <v>No</v>
      </c>
      <c r="J110" s="20">
        <f>_xlfn.XLOOKUP(Table4[[#This Row],[Customer ID]],Sheet1!A110:A2444,Sheet1!G110:G2444)</f>
        <v>1</v>
      </c>
      <c r="K110" s="20" t="str">
        <f>_xlfn.XLOOKUP(Table4[[#This Row],[Customer ID]],Sheet1!A110:A2444,Sheet1!H110:H2444)</f>
        <v>yes</v>
      </c>
      <c r="L110" s="20" t="str">
        <f>_xlfn.XLOOKUP(Table4[[#This Row],[Customer ID]],Sheet1!A110:A2444,Sheet1!I110:I2444)</f>
        <v>Obesity</v>
      </c>
      <c r="M110" s="20" t="str">
        <f>_xlfn.XLOOKUP(A110,Sheet1!A110:A2444,Sheet1!J110:J2444)</f>
        <v>Normal</v>
      </c>
      <c r="N110" s="48" t="str">
        <f>_xlfn.XLOOKUP(Table4[[#This Row],[Customer ID]],Table3[Customer ID],Table3[Date2])</f>
        <v>8-Aug-1987</v>
      </c>
      <c r="O110" s="20">
        <f>_xlfn.XLOOKUP(A110,Table3[Customer ID],Table3[Age])</f>
        <v>35</v>
      </c>
      <c r="P110" s="20">
        <f>_xlfn.XLOOKUP(A110,Table3[Customer ID],Table3[children])</f>
        <v>3</v>
      </c>
      <c r="Q110" s="47">
        <f>_xlfn.XLOOKUP(A110,Table3[Customer ID],Table3[charges])</f>
        <v>39983.43</v>
      </c>
      <c r="R110" s="20" t="str">
        <f>_xlfn.XLOOKUP(A110,Table3[Customer ID],Table3[Hospital tier])</f>
        <v>tier - 2</v>
      </c>
      <c r="S110" s="20" t="str">
        <f>_xlfn.XLOOKUP(A110,Table3[Customer ID],Table3[City tier])</f>
        <v>tier - 3</v>
      </c>
      <c r="T110" s="20" t="str">
        <f>_xlfn.XLOOKUP(A110,Table3[Customer ID],Table3[State ID])</f>
        <v>R1012</v>
      </c>
    </row>
    <row r="111" spans="1:20" x14ac:dyDescent="0.3">
      <c r="A111" s="20" t="s">
        <v>126</v>
      </c>
      <c r="B111" s="20" t="str">
        <f>_xlfn.XLOOKUP(A111,Sheet3!A111:A2445,Sheet3!B111:B2445)</f>
        <v xml:space="preserve"> Mr</v>
      </c>
      <c r="C111" s="20" t="str">
        <f>_xlfn.XLOOKUP(A111,Sheet3!A111:A2445,Sheet3!C111:C2445)</f>
        <v>Rasmussen</v>
      </c>
      <c r="D111" s="20" t="str">
        <f>_xlfn.XLOOKUP(A111,Sheet3!A111:A2445,Sheet3!D111:D2445)</f>
        <v xml:space="preserve">  Nicholas</v>
      </c>
      <c r="E111" s="46">
        <f>_xlfn.XLOOKUP(A111,Sheet1!$A$2:$A$2336,Sheet1!$B$2:$B$2336)</f>
        <v>48.93</v>
      </c>
      <c r="F111" s="20">
        <f>_xlfn.XLOOKUP(Table4[[#This Row],[Customer ID]],Sheet1!A111:A2445,Sheet1!C111:C2445)</f>
        <v>11.17</v>
      </c>
      <c r="G111" s="20" t="str">
        <f>_xlfn.XLOOKUP(Table4[[#This Row],[Customer ID]],Sheet1!A111:A2445,Sheet1!D111:D2445)</f>
        <v>yes</v>
      </c>
      <c r="H111" s="20" t="str">
        <f>_xlfn.XLOOKUP(Table4[[#This Row],[Customer ID]],Sheet1!A111:A2445,Sheet1!E111:E2445)</f>
        <v>No</v>
      </c>
      <c r="I111" s="20" t="str">
        <f>_xlfn.XLOOKUP(Table4[[#This Row],[Customer ID]],Sheet1!A111:A2445,Sheet1!F111:F2445)</f>
        <v>No</v>
      </c>
      <c r="J111" s="20">
        <f>_xlfn.XLOOKUP(Table4[[#This Row],[Customer ID]],Sheet1!A111:A2445,Sheet1!G111:G2445)</f>
        <v>1</v>
      </c>
      <c r="K111" s="20" t="str">
        <f>_xlfn.XLOOKUP(Table4[[#This Row],[Customer ID]],Sheet1!A111:A2445,Sheet1!H111:H2445)</f>
        <v>yes</v>
      </c>
      <c r="L111" s="20" t="str">
        <f>_xlfn.XLOOKUP(Table4[[#This Row],[Customer ID]],Sheet1!A111:A2445,Sheet1!I111:I2445)</f>
        <v>Obesity</v>
      </c>
      <c r="M111" s="20" t="str">
        <f>_xlfn.XLOOKUP(A111,Sheet1!A111:A2445,Sheet1!J111:J2445)</f>
        <v>Diabetes</v>
      </c>
      <c r="N111" s="48" t="str">
        <f>_xlfn.XLOOKUP(Table4[[#This Row],[Customer ID]],Table3[Customer ID],Table3[Date2])</f>
        <v>2-Dec-1975</v>
      </c>
      <c r="O111" s="20">
        <f>_xlfn.XLOOKUP(A111,Table3[Customer ID],Table3[Age])</f>
        <v>47</v>
      </c>
      <c r="P111" s="20">
        <f>_xlfn.XLOOKUP(A111,Table3[Customer ID],Table3[children])</f>
        <v>1</v>
      </c>
      <c r="Q111" s="47">
        <f>_xlfn.XLOOKUP(A111,Table3[Customer ID],Table3[charges])</f>
        <v>39963.120000000003</v>
      </c>
      <c r="R111" s="20" t="str">
        <f>_xlfn.XLOOKUP(A111,Table3[Customer ID],Table3[Hospital tier])</f>
        <v>tier - 2</v>
      </c>
      <c r="S111" s="20" t="str">
        <f>_xlfn.XLOOKUP(A111,Table3[Customer ID],Table3[City tier])</f>
        <v>tier - 2</v>
      </c>
      <c r="T111" s="20" t="str">
        <f>_xlfn.XLOOKUP(A111,Table3[Customer ID],Table3[State ID])</f>
        <v>R1011</v>
      </c>
    </row>
    <row r="112" spans="1:20" x14ac:dyDescent="0.3">
      <c r="A112" s="20" t="s">
        <v>127</v>
      </c>
      <c r="B112" s="20" t="str">
        <f>_xlfn.XLOOKUP(A112,Sheet3!A112:A2446,Sheet3!B112:B2446)</f>
        <v xml:space="preserve"> Mr</v>
      </c>
      <c r="C112" s="20" t="str">
        <f>_xlfn.XLOOKUP(A112,Sheet3!A112:A2446,Sheet3!C112:C2446)</f>
        <v>Robinson</v>
      </c>
      <c r="D112" s="20" t="str">
        <f>_xlfn.XLOOKUP(A112,Sheet3!A112:A2446,Sheet3!D112:D2446)</f>
        <v xml:space="preserve">  Knox</v>
      </c>
      <c r="E112" s="46">
        <f>_xlfn.XLOOKUP(A112,Sheet1!$A$2:$A$2336,Sheet1!$B$2:$B$2336)</f>
        <v>37.07</v>
      </c>
      <c r="F112" s="20">
        <f>_xlfn.XLOOKUP(Table4[[#This Row],[Customer ID]],Sheet1!A112:A2446,Sheet1!C112:C2446)</f>
        <v>6.14</v>
      </c>
      <c r="G112" s="20" t="str">
        <f>_xlfn.XLOOKUP(Table4[[#This Row],[Customer ID]],Sheet1!A112:A2446,Sheet1!D112:D2446)</f>
        <v>yes</v>
      </c>
      <c r="H112" s="20" t="str">
        <f>_xlfn.XLOOKUP(Table4[[#This Row],[Customer ID]],Sheet1!A112:A2446,Sheet1!E112:E2446)</f>
        <v>No</v>
      </c>
      <c r="I112" s="20" t="str">
        <f>_xlfn.XLOOKUP(Table4[[#This Row],[Customer ID]],Sheet1!A112:A2446,Sheet1!F112:F2446)</f>
        <v>No</v>
      </c>
      <c r="J112" s="20">
        <f>_xlfn.XLOOKUP(Table4[[#This Row],[Customer ID]],Sheet1!A112:A2446,Sheet1!G112:G2446)</f>
        <v>0</v>
      </c>
      <c r="K112" s="20" t="str">
        <f>_xlfn.XLOOKUP(Table4[[#This Row],[Customer ID]],Sheet1!A112:A2446,Sheet1!H112:H2446)</f>
        <v>yes</v>
      </c>
      <c r="L112" s="20" t="str">
        <f>_xlfn.XLOOKUP(Table4[[#This Row],[Customer ID]],Sheet1!A112:A2446,Sheet1!I112:I2446)</f>
        <v>Obesity</v>
      </c>
      <c r="M112" s="20" t="str">
        <f>_xlfn.XLOOKUP(A112,Sheet1!A112:A2446,Sheet1!J112:J2446)</f>
        <v>Prediabetes</v>
      </c>
      <c r="N112" s="48" t="str">
        <f>_xlfn.XLOOKUP(Table4[[#This Row],[Customer ID]],Table3[Customer ID],Table3[Date2])</f>
        <v>22-Aug-1985</v>
      </c>
      <c r="O112" s="20">
        <f>_xlfn.XLOOKUP(A112,Table3[Customer ID],Table3[Age])</f>
        <v>37</v>
      </c>
      <c r="P112" s="20">
        <f>_xlfn.XLOOKUP(A112,Table3[Customer ID],Table3[children])</f>
        <v>1</v>
      </c>
      <c r="Q112" s="47">
        <f>_xlfn.XLOOKUP(A112,Table3[Customer ID],Table3[charges])</f>
        <v>39871.699999999997</v>
      </c>
      <c r="R112" s="20" t="str">
        <f>_xlfn.XLOOKUP(A112,Table3[Customer ID],Table3[Hospital tier])</f>
        <v>tier - 1</v>
      </c>
      <c r="S112" s="20" t="str">
        <f>_xlfn.XLOOKUP(A112,Table3[Customer ID],Table3[City tier])</f>
        <v>tier - 2</v>
      </c>
      <c r="T112" s="20" t="str">
        <f>_xlfn.XLOOKUP(A112,Table3[Customer ID],Table3[State ID])</f>
        <v>R1013</v>
      </c>
    </row>
    <row r="113" spans="1:20" x14ac:dyDescent="0.3">
      <c r="A113" s="20" t="s">
        <v>128</v>
      </c>
      <c r="B113" s="20" t="str">
        <f>_xlfn.XLOOKUP(A113,Sheet3!A113:A2447,Sheet3!B113:B2447)</f>
        <v xml:space="preserve"> Ms</v>
      </c>
      <c r="C113" s="20" t="str">
        <f>_xlfn.XLOOKUP(A113,Sheet3!A113:A2447,Sheet3!C113:C2447)</f>
        <v>Antonopoulos</v>
      </c>
      <c r="D113" s="20" t="str">
        <f>_xlfn.XLOOKUP(A113,Sheet3!A113:A2447,Sheet3!D113:D2447)</f>
        <v xml:space="preserve">  Yianna</v>
      </c>
      <c r="E113" s="46">
        <f>_xlfn.XLOOKUP(A113,Sheet1!$A$2:$A$2336,Sheet1!$B$2:$B$2336)</f>
        <v>51.51</v>
      </c>
      <c r="F113" s="20">
        <f>_xlfn.XLOOKUP(Table4[[#This Row],[Customer ID]],Sheet1!A113:A2447,Sheet1!C113:C2447)</f>
        <v>6.26</v>
      </c>
      <c r="G113" s="20" t="str">
        <f>_xlfn.XLOOKUP(Table4[[#This Row],[Customer ID]],Sheet1!A113:A2447,Sheet1!D113:D2447)</f>
        <v>yes</v>
      </c>
      <c r="H113" s="20" t="str">
        <f>_xlfn.XLOOKUP(Table4[[#This Row],[Customer ID]],Sheet1!A113:A2447,Sheet1!E113:E2447)</f>
        <v>No</v>
      </c>
      <c r="I113" s="20" t="str">
        <f>_xlfn.XLOOKUP(Table4[[#This Row],[Customer ID]],Sheet1!A113:A2447,Sheet1!F113:F2447)</f>
        <v>Yes</v>
      </c>
      <c r="J113" s="20">
        <f>_xlfn.XLOOKUP(Table4[[#This Row],[Customer ID]],Sheet1!A113:A2447,Sheet1!G113:G2447)</f>
        <v>1</v>
      </c>
      <c r="K113" s="20" t="str">
        <f>_xlfn.XLOOKUP(Table4[[#This Row],[Customer ID]],Sheet1!A113:A2447,Sheet1!H113:H2447)</f>
        <v>yes</v>
      </c>
      <c r="L113" s="20" t="str">
        <f>_xlfn.XLOOKUP(Table4[[#This Row],[Customer ID]],Sheet1!A113:A2447,Sheet1!I113:I2447)</f>
        <v>Obesity</v>
      </c>
      <c r="M113" s="20" t="str">
        <f>_xlfn.XLOOKUP(A113,Sheet1!A113:A2447,Sheet1!J113:J2447)</f>
        <v>Prediabetes</v>
      </c>
      <c r="N113" s="48" t="str">
        <f>_xlfn.XLOOKUP(Table4[[#This Row],[Customer ID]],Table3[Customer ID],Table3[Date2])</f>
        <v>1-Jun-1983</v>
      </c>
      <c r="O113" s="20">
        <f>_xlfn.XLOOKUP(A113,Table3[Customer ID],Table3[Age])</f>
        <v>40</v>
      </c>
      <c r="P113" s="20">
        <f>_xlfn.XLOOKUP(A113,Table3[Customer ID],Table3[children])</f>
        <v>3</v>
      </c>
      <c r="Q113" s="47">
        <f>_xlfn.XLOOKUP(A113,Table3[Customer ID],Table3[charges])</f>
        <v>39865.699999999997</v>
      </c>
      <c r="R113" s="20" t="str">
        <f>_xlfn.XLOOKUP(A113,Table3[Customer ID],Table3[Hospital tier])</f>
        <v>tier - 2</v>
      </c>
      <c r="S113" s="20" t="str">
        <f>_xlfn.XLOOKUP(A113,Table3[Customer ID],Table3[City tier])</f>
        <v>tier - 2</v>
      </c>
      <c r="T113" s="20" t="str">
        <f>_xlfn.XLOOKUP(A113,Table3[Customer ID],Table3[State ID])</f>
        <v>R1011</v>
      </c>
    </row>
    <row r="114" spans="1:20" x14ac:dyDescent="0.3">
      <c r="A114" s="20" t="s">
        <v>129</v>
      </c>
      <c r="B114" s="20" t="str">
        <f>_xlfn.XLOOKUP(A114,Sheet3!A114:A2448,Sheet3!B114:B2448)</f>
        <v xml:space="preserve"> Ms</v>
      </c>
      <c r="C114" s="20" t="str">
        <f>_xlfn.XLOOKUP(A114,Sheet3!A114:A2448,Sheet3!C114:C2448)</f>
        <v>Groner</v>
      </c>
      <c r="D114" s="20" t="str">
        <f>_xlfn.XLOOKUP(A114,Sheet3!A114:A2448,Sheet3!D114:D2448)</f>
        <v xml:space="preserve">  Roberta</v>
      </c>
      <c r="E114" s="46">
        <f>_xlfn.XLOOKUP(A114,Sheet1!$A$2:$A$2336,Sheet1!$B$2:$B$2336)</f>
        <v>34.799999999999997</v>
      </c>
      <c r="F114" s="20">
        <f>_xlfn.XLOOKUP(Table4[[#This Row],[Customer ID]],Sheet1!A114:A2448,Sheet1!C114:C2448)</f>
        <v>4.72</v>
      </c>
      <c r="G114" s="20" t="str">
        <f>_xlfn.XLOOKUP(Table4[[#This Row],[Customer ID]],Sheet1!A114:A2448,Sheet1!D114:D2448)</f>
        <v>yes</v>
      </c>
      <c r="H114" s="20" t="str">
        <f>_xlfn.XLOOKUP(Table4[[#This Row],[Customer ID]],Sheet1!A114:A2448,Sheet1!E114:E2448)</f>
        <v>No</v>
      </c>
      <c r="I114" s="20" t="str">
        <f>_xlfn.XLOOKUP(Table4[[#This Row],[Customer ID]],Sheet1!A114:A2448,Sheet1!F114:F2448)</f>
        <v>No</v>
      </c>
      <c r="J114" s="20">
        <f>_xlfn.XLOOKUP(Table4[[#This Row],[Customer ID]],Sheet1!A114:A2448,Sheet1!G114:G2448)</f>
        <v>0</v>
      </c>
      <c r="K114" s="20" t="str">
        <f>_xlfn.XLOOKUP(Table4[[#This Row],[Customer ID]],Sheet1!A114:A2448,Sheet1!H114:H2448)</f>
        <v>yes</v>
      </c>
      <c r="L114" s="20" t="str">
        <f>_xlfn.XLOOKUP(Table4[[#This Row],[Customer ID]],Sheet1!A114:A2448,Sheet1!I114:I2448)</f>
        <v>Obesity</v>
      </c>
      <c r="M114" s="20" t="str">
        <f>_xlfn.XLOOKUP(A114,Sheet1!A114:A2448,Sheet1!J114:J2448)</f>
        <v>Normal</v>
      </c>
      <c r="N114" s="48" t="str">
        <f>_xlfn.XLOOKUP(Table4[[#This Row],[Customer ID]],Table3[Customer ID],Table3[Date2])</f>
        <v>17-Jul-1985</v>
      </c>
      <c r="O114" s="20">
        <f>_xlfn.XLOOKUP(A114,Table3[Customer ID],Table3[Age])</f>
        <v>37</v>
      </c>
      <c r="P114" s="20">
        <f>_xlfn.XLOOKUP(A114,Table3[Customer ID],Table3[children])</f>
        <v>2</v>
      </c>
      <c r="Q114" s="47">
        <f>_xlfn.XLOOKUP(A114,Table3[Customer ID],Table3[charges])</f>
        <v>39836.519999999997</v>
      </c>
      <c r="R114" s="20" t="str">
        <f>_xlfn.XLOOKUP(A114,Table3[Customer ID],Table3[Hospital tier])</f>
        <v>tier - 2</v>
      </c>
      <c r="S114" s="20" t="str">
        <f>_xlfn.XLOOKUP(A114,Table3[Customer ID],Table3[City tier])</f>
        <v>tier - 1</v>
      </c>
      <c r="T114" s="20" t="str">
        <f>_xlfn.XLOOKUP(A114,Table3[Customer ID],Table3[State ID])</f>
        <v>R1011</v>
      </c>
    </row>
    <row r="115" spans="1:20" x14ac:dyDescent="0.3">
      <c r="A115" s="20" t="s">
        <v>130</v>
      </c>
      <c r="B115" s="20" t="str">
        <f>_xlfn.XLOOKUP(A115,Sheet3!A115:A2449,Sheet3!B115:B2449)</f>
        <v xml:space="preserve"> Mr</v>
      </c>
      <c r="C115" s="20" t="str">
        <f>_xlfn.XLOOKUP(A115,Sheet3!A115:A2449,Sheet3!C115:C2449)</f>
        <v>Zywicki</v>
      </c>
      <c r="D115" s="20" t="str">
        <f>_xlfn.XLOOKUP(A115,Sheet3!A115:A2449,Sheet3!D115:D2449)</f>
        <v xml:space="preserve">  Benjamin P.</v>
      </c>
      <c r="E115" s="46">
        <f>_xlfn.XLOOKUP(A115,Sheet1!$A$2:$A$2336,Sheet1!$B$2:$B$2336)</f>
        <v>36.67</v>
      </c>
      <c r="F115" s="20">
        <f>_xlfn.XLOOKUP(Table4[[#This Row],[Customer ID]],Sheet1!A115:A2449,Sheet1!C115:C2449)</f>
        <v>5.18</v>
      </c>
      <c r="G115" s="20" t="str">
        <f>_xlfn.XLOOKUP(Table4[[#This Row],[Customer ID]],Sheet1!A115:A2449,Sheet1!D115:D2449)</f>
        <v>No</v>
      </c>
      <c r="H115" s="20" t="str">
        <f>_xlfn.XLOOKUP(Table4[[#This Row],[Customer ID]],Sheet1!A115:A2449,Sheet1!E115:E2449)</f>
        <v>No</v>
      </c>
      <c r="I115" s="20" t="str">
        <f>_xlfn.XLOOKUP(Table4[[#This Row],[Customer ID]],Sheet1!A115:A2449,Sheet1!F115:F2449)</f>
        <v>No</v>
      </c>
      <c r="J115" s="20">
        <f>_xlfn.XLOOKUP(Table4[[#This Row],[Customer ID]],Sheet1!A115:A2449,Sheet1!G115:G2449)</f>
        <v>1</v>
      </c>
      <c r="K115" s="20" t="str">
        <f>_xlfn.XLOOKUP(Table4[[#This Row],[Customer ID]],Sheet1!A115:A2449,Sheet1!H115:H2449)</f>
        <v>yes</v>
      </c>
      <c r="L115" s="20" t="str">
        <f>_xlfn.XLOOKUP(Table4[[#This Row],[Customer ID]],Sheet1!A115:A2449,Sheet1!I115:I2449)</f>
        <v>Obesity</v>
      </c>
      <c r="M115" s="20" t="str">
        <f>_xlfn.XLOOKUP(A115,Sheet1!A115:A2449,Sheet1!J115:J2449)</f>
        <v>Normal</v>
      </c>
      <c r="N115" s="48" t="str">
        <f>_xlfn.XLOOKUP(Table4[[#This Row],[Customer ID]],Table3[Customer ID],Table3[Date2])</f>
        <v>24-Jul-1987</v>
      </c>
      <c r="O115" s="20">
        <f>_xlfn.XLOOKUP(A115,Table3[Customer ID],Table3[Age])</f>
        <v>35</v>
      </c>
      <c r="P115" s="20">
        <f>_xlfn.XLOOKUP(A115,Table3[Customer ID],Table3[children])</f>
        <v>1</v>
      </c>
      <c r="Q115" s="47">
        <f>_xlfn.XLOOKUP(A115,Table3[Customer ID],Table3[charges])</f>
        <v>39774.28</v>
      </c>
      <c r="R115" s="20" t="str">
        <f>_xlfn.XLOOKUP(A115,Table3[Customer ID],Table3[Hospital tier])</f>
        <v>tier - 1</v>
      </c>
      <c r="S115" s="20" t="str">
        <f>_xlfn.XLOOKUP(A115,Table3[Customer ID],Table3[City tier])</f>
        <v>tier - 1</v>
      </c>
      <c r="T115" s="20" t="str">
        <f>_xlfn.XLOOKUP(A115,Table3[Customer ID],Table3[State ID])</f>
        <v>R1014</v>
      </c>
    </row>
    <row r="116" spans="1:20" x14ac:dyDescent="0.3">
      <c r="A116" s="20" t="s">
        <v>131</v>
      </c>
      <c r="B116" s="20" t="str">
        <f>_xlfn.XLOOKUP(A116,Sheet3!A116:A2450,Sheet3!B116:B2450)</f>
        <v xml:space="preserve"> Mr</v>
      </c>
      <c r="C116" s="20" t="str">
        <f>_xlfn.XLOOKUP(A116,Sheet3!A116:A2450,Sheet3!C116:C2450)</f>
        <v>Cardinal</v>
      </c>
      <c r="D116" s="20" t="str">
        <f>_xlfn.XLOOKUP(A116,Sheet3!A116:A2450,Sheet3!D116:D2450)</f>
        <v xml:space="preserve">  Craig</v>
      </c>
      <c r="E116" s="46">
        <f>_xlfn.XLOOKUP(A116,Sheet1!$A$2:$A$2336,Sheet1!$B$2:$B$2336)</f>
        <v>30.9</v>
      </c>
      <c r="F116" s="20">
        <f>_xlfn.XLOOKUP(Table4[[#This Row],[Customer ID]],Sheet1!A116:A2450,Sheet1!C116:C2450)</f>
        <v>9.4</v>
      </c>
      <c r="G116" s="20" t="str">
        <f>_xlfn.XLOOKUP(Table4[[#This Row],[Customer ID]],Sheet1!A116:A2450,Sheet1!D116:D2450)</f>
        <v>No</v>
      </c>
      <c r="H116" s="20" t="str">
        <f>_xlfn.XLOOKUP(Table4[[#This Row],[Customer ID]],Sheet1!A116:A2450,Sheet1!E116:E2450)</f>
        <v>No</v>
      </c>
      <c r="I116" s="20" t="str">
        <f>_xlfn.XLOOKUP(Table4[[#This Row],[Customer ID]],Sheet1!A116:A2450,Sheet1!F116:F2450)</f>
        <v>No</v>
      </c>
      <c r="J116" s="20">
        <f>_xlfn.XLOOKUP(Table4[[#This Row],[Customer ID]],Sheet1!A116:A2450,Sheet1!G116:G2450)</f>
        <v>2</v>
      </c>
      <c r="K116" s="20" t="str">
        <f>_xlfn.XLOOKUP(Table4[[#This Row],[Customer ID]],Sheet1!A116:A2450,Sheet1!H116:H2450)</f>
        <v>yes</v>
      </c>
      <c r="L116" s="20" t="str">
        <f>_xlfn.XLOOKUP(Table4[[#This Row],[Customer ID]],Sheet1!A116:A2450,Sheet1!I116:I2450)</f>
        <v>Obesity</v>
      </c>
      <c r="M116" s="20" t="str">
        <f>_xlfn.XLOOKUP(A116,Sheet1!A116:A2450,Sheet1!J116:J2450)</f>
        <v>Diabetes</v>
      </c>
      <c r="N116" s="48" t="str">
        <f>_xlfn.XLOOKUP(Table4[[#This Row],[Customer ID]],Table3[Customer ID],Table3[Date2])</f>
        <v>17-Dec-1973</v>
      </c>
      <c r="O116" s="20">
        <f>_xlfn.XLOOKUP(A116,Table3[Customer ID],Table3[Age])</f>
        <v>49</v>
      </c>
      <c r="P116" s="20">
        <f>_xlfn.XLOOKUP(A116,Table3[Customer ID],Table3[children])</f>
        <v>0</v>
      </c>
      <c r="Q116" s="47">
        <f>_xlfn.XLOOKUP(A116,Table3[Customer ID],Table3[charges])</f>
        <v>39727.61</v>
      </c>
      <c r="R116" s="20" t="str">
        <f>_xlfn.XLOOKUP(A116,Table3[Customer ID],Table3[Hospital tier])</f>
        <v>tier - 1</v>
      </c>
      <c r="S116" s="20" t="str">
        <f>_xlfn.XLOOKUP(A116,Table3[Customer ID],Table3[City tier])</f>
        <v>tier - 2</v>
      </c>
      <c r="T116" s="20" t="str">
        <f>_xlfn.XLOOKUP(A116,Table3[Customer ID],Table3[State ID])</f>
        <v>R1011</v>
      </c>
    </row>
    <row r="117" spans="1:20" x14ac:dyDescent="0.3">
      <c r="A117" s="20" t="s">
        <v>132</v>
      </c>
      <c r="B117" s="20" t="str">
        <f>_xlfn.XLOOKUP(A117,Sheet3!A117:A2451,Sheet3!B117:B2451)</f>
        <v xml:space="preserve"> Ms</v>
      </c>
      <c r="C117" s="20" t="str">
        <f>_xlfn.XLOOKUP(A117,Sheet3!A117:A2451,Sheet3!C117:C2451)</f>
        <v>Alleman</v>
      </c>
      <c r="D117" s="20" t="str">
        <f>_xlfn.XLOOKUP(A117,Sheet3!A117:A2451,Sheet3!D117:D2451)</f>
        <v xml:space="preserve">  Ann</v>
      </c>
      <c r="E117" s="46">
        <f>_xlfn.XLOOKUP(A117,Sheet1!$A$2:$A$2336,Sheet1!$B$2:$B$2336)</f>
        <v>30.495000000000001</v>
      </c>
      <c r="F117" s="20">
        <f>_xlfn.XLOOKUP(Table4[[#This Row],[Customer ID]],Sheet1!A117:A2451,Sheet1!C117:C2451)</f>
        <v>6.29</v>
      </c>
      <c r="G117" s="20" t="str">
        <f>_xlfn.XLOOKUP(Table4[[#This Row],[Customer ID]],Sheet1!A117:A2451,Sheet1!D117:D2451)</f>
        <v>No</v>
      </c>
      <c r="H117" s="20" t="str">
        <f>_xlfn.XLOOKUP(Table4[[#This Row],[Customer ID]],Sheet1!A117:A2451,Sheet1!E117:E2451)</f>
        <v>No</v>
      </c>
      <c r="I117" s="20" t="str">
        <f>_xlfn.XLOOKUP(Table4[[#This Row],[Customer ID]],Sheet1!A117:A2451,Sheet1!F117:F2451)</f>
        <v>No</v>
      </c>
      <c r="J117" s="20">
        <f>_xlfn.XLOOKUP(Table4[[#This Row],[Customer ID]],Sheet1!A117:A2451,Sheet1!G117:G2451)</f>
        <v>0</v>
      </c>
      <c r="K117" s="20" t="str">
        <f>_xlfn.XLOOKUP(Table4[[#This Row],[Customer ID]],Sheet1!A117:A2451,Sheet1!H117:H2451)</f>
        <v>yes</v>
      </c>
      <c r="L117" s="20" t="str">
        <f>_xlfn.XLOOKUP(Table4[[#This Row],[Customer ID]],Sheet1!A117:A2451,Sheet1!I117:I2451)</f>
        <v>Obesity</v>
      </c>
      <c r="M117" s="20" t="str">
        <f>_xlfn.XLOOKUP(A117,Sheet1!A117:A2451,Sheet1!J117:J2451)</f>
        <v>Prediabetes</v>
      </c>
      <c r="N117" s="48" t="str">
        <f>_xlfn.XLOOKUP(Table4[[#This Row],[Customer ID]],Table3[Customer ID],Table3[Date2])</f>
        <v>12-Aug-1977</v>
      </c>
      <c r="O117" s="20">
        <f>_xlfn.XLOOKUP(A117,Table3[Customer ID],Table3[Age])</f>
        <v>45</v>
      </c>
      <c r="P117" s="20">
        <f>_xlfn.XLOOKUP(A117,Table3[Customer ID],Table3[children])</f>
        <v>1</v>
      </c>
      <c r="Q117" s="47">
        <f>_xlfn.XLOOKUP(A117,Table3[Customer ID],Table3[charges])</f>
        <v>39725.519999999997</v>
      </c>
      <c r="R117" s="20" t="str">
        <f>_xlfn.XLOOKUP(A117,Table3[Customer ID],Table3[Hospital tier])</f>
        <v>tier - 2</v>
      </c>
      <c r="S117" s="20" t="str">
        <f>_xlfn.XLOOKUP(A117,Table3[Customer ID],Table3[City tier])</f>
        <v>tier - 1</v>
      </c>
      <c r="T117" s="20" t="str">
        <f>_xlfn.XLOOKUP(A117,Table3[Customer ID],Table3[State ID])</f>
        <v>R1012</v>
      </c>
    </row>
    <row r="118" spans="1:20" x14ac:dyDescent="0.3">
      <c r="A118" s="20" t="s">
        <v>133</v>
      </c>
      <c r="B118" s="20" t="str">
        <f>_xlfn.XLOOKUP(A118,Sheet3!A118:A2452,Sheet3!B118:B2452)</f>
        <v xml:space="preserve"> Mr</v>
      </c>
      <c r="C118" s="20" t="str">
        <f>_xlfn.XLOOKUP(A118,Sheet3!A118:A2452,Sheet3!C118:C2452)</f>
        <v>Stroffolino</v>
      </c>
      <c r="D118" s="20" t="str">
        <f>_xlfn.XLOOKUP(A118,Sheet3!A118:A2452,Sheet3!D118:D2452)</f>
        <v xml:space="preserve">  Jamie P</v>
      </c>
      <c r="E118" s="46">
        <f>_xlfn.XLOOKUP(A118,Sheet1!$A$2:$A$2336,Sheet1!$B$2:$B$2336)</f>
        <v>44.88</v>
      </c>
      <c r="F118" s="20">
        <f>_xlfn.XLOOKUP(Table4[[#This Row],[Customer ID]],Sheet1!A118:A2452,Sheet1!C118:C2452)</f>
        <v>6.04</v>
      </c>
      <c r="G118" s="20" t="str">
        <f>_xlfn.XLOOKUP(Table4[[#This Row],[Customer ID]],Sheet1!A118:A2452,Sheet1!D118:D2452)</f>
        <v>No</v>
      </c>
      <c r="H118" s="20" t="str">
        <f>_xlfn.XLOOKUP(Table4[[#This Row],[Customer ID]],Sheet1!A118:A2452,Sheet1!E118:E2452)</f>
        <v>No</v>
      </c>
      <c r="I118" s="20" t="str">
        <f>_xlfn.XLOOKUP(Table4[[#This Row],[Customer ID]],Sheet1!A118:A2452,Sheet1!F118:F2452)</f>
        <v>Yes</v>
      </c>
      <c r="J118" s="20">
        <f>_xlfn.XLOOKUP(Table4[[#This Row],[Customer ID]],Sheet1!A118:A2452,Sheet1!G118:G2452)</f>
        <v>1</v>
      </c>
      <c r="K118" s="20" t="str">
        <f>_xlfn.XLOOKUP(Table4[[#This Row],[Customer ID]],Sheet1!A118:A2452,Sheet1!H118:H2452)</f>
        <v>yes</v>
      </c>
      <c r="L118" s="20" t="str">
        <f>_xlfn.XLOOKUP(Table4[[#This Row],[Customer ID]],Sheet1!A118:A2452,Sheet1!I118:I2452)</f>
        <v>Obesity</v>
      </c>
      <c r="M118" s="20" t="str">
        <f>_xlfn.XLOOKUP(A118,Sheet1!A118:A2452,Sheet1!J118:J2452)</f>
        <v>Prediabetes</v>
      </c>
      <c r="N118" s="48" t="str">
        <f>_xlfn.XLOOKUP(Table4[[#This Row],[Customer ID]],Table3[Customer ID],Table3[Date2])</f>
        <v>16-Jul-2003</v>
      </c>
      <c r="O118" s="20">
        <f>_xlfn.XLOOKUP(A118,Table3[Customer ID],Table3[Age])</f>
        <v>19</v>
      </c>
      <c r="P118" s="20">
        <f>_xlfn.XLOOKUP(A118,Table3[Customer ID],Table3[children])</f>
        <v>0</v>
      </c>
      <c r="Q118" s="47">
        <f>_xlfn.XLOOKUP(A118,Table3[Customer ID],Table3[charges])</f>
        <v>39722.75</v>
      </c>
      <c r="R118" s="20" t="str">
        <f>_xlfn.XLOOKUP(A118,Table3[Customer ID],Table3[Hospital tier])</f>
        <v>tier - 1</v>
      </c>
      <c r="S118" s="20" t="str">
        <f>_xlfn.XLOOKUP(A118,Table3[Customer ID],Table3[City tier])</f>
        <v>tier - 1</v>
      </c>
      <c r="T118" s="20" t="str">
        <f>_xlfn.XLOOKUP(A118,Table3[Customer ID],Table3[State ID])</f>
        <v>R1013</v>
      </c>
    </row>
    <row r="119" spans="1:20" x14ac:dyDescent="0.3">
      <c r="A119" s="20" t="s">
        <v>134</v>
      </c>
      <c r="B119" s="20" t="str">
        <f>_xlfn.XLOOKUP(A119,Sheet3!A119:A2453,Sheet3!B119:B2453)</f>
        <v xml:space="preserve"> Mr</v>
      </c>
      <c r="C119" s="20" t="str">
        <f>_xlfn.XLOOKUP(A119,Sheet3!A119:A2453,Sheet3!C119:C2453)</f>
        <v>Clubb</v>
      </c>
      <c r="D119" s="20" t="str">
        <f>_xlfn.XLOOKUP(A119,Sheet3!A119:A2453,Sheet3!D119:D2453)</f>
        <v xml:space="preserve">  John</v>
      </c>
      <c r="E119" s="46">
        <f>_xlfn.XLOOKUP(A119,Sheet1!$A$2:$A$2336,Sheet1!$B$2:$B$2336)</f>
        <v>44.32</v>
      </c>
      <c r="F119" s="20">
        <f>_xlfn.XLOOKUP(Table4[[#This Row],[Customer ID]],Sheet1!A119:A2453,Sheet1!C119:C2453)</f>
        <v>10.55</v>
      </c>
      <c r="G119" s="20" t="str">
        <f>_xlfn.XLOOKUP(Table4[[#This Row],[Customer ID]],Sheet1!A119:A2453,Sheet1!D119:D2453)</f>
        <v>No</v>
      </c>
      <c r="H119" s="20" t="str">
        <f>_xlfn.XLOOKUP(Table4[[#This Row],[Customer ID]],Sheet1!A119:A2453,Sheet1!E119:E2453)</f>
        <v>No</v>
      </c>
      <c r="I119" s="20" t="str">
        <f>_xlfn.XLOOKUP(Table4[[#This Row],[Customer ID]],Sheet1!A119:A2453,Sheet1!F119:F2453)</f>
        <v>No</v>
      </c>
      <c r="J119" s="20">
        <f>_xlfn.XLOOKUP(Table4[[#This Row],[Customer ID]],Sheet1!A119:A2453,Sheet1!G119:G2453)</f>
        <v>0</v>
      </c>
      <c r="K119" s="20" t="str">
        <f>_xlfn.XLOOKUP(Table4[[#This Row],[Customer ID]],Sheet1!A119:A2453,Sheet1!H119:H2453)</f>
        <v>yes</v>
      </c>
      <c r="L119" s="20" t="str">
        <f>_xlfn.XLOOKUP(Table4[[#This Row],[Customer ID]],Sheet1!A119:A2453,Sheet1!I119:I2453)</f>
        <v>Obesity</v>
      </c>
      <c r="M119" s="20" t="str">
        <f>_xlfn.XLOOKUP(A119,Sheet1!A119:A2453,Sheet1!J119:J2453)</f>
        <v>Diabetes</v>
      </c>
      <c r="N119" s="48" t="str">
        <f>_xlfn.XLOOKUP(Table4[[#This Row],[Customer ID]],Table3[Customer ID],Table3[Date2])</f>
        <v>29-Sep-1968</v>
      </c>
      <c r="O119" s="20">
        <f>_xlfn.XLOOKUP(A119,Table3[Customer ID],Table3[Age])</f>
        <v>54</v>
      </c>
      <c r="P119" s="20">
        <f>_xlfn.XLOOKUP(A119,Table3[Customer ID],Table3[children])</f>
        <v>0</v>
      </c>
      <c r="Q119" s="47">
        <f>_xlfn.XLOOKUP(A119,Table3[Customer ID],Table3[charges])</f>
        <v>39721.93</v>
      </c>
      <c r="R119" s="20" t="str">
        <f>_xlfn.XLOOKUP(A119,Table3[Customer ID],Table3[Hospital tier])</f>
        <v>tier - 2</v>
      </c>
      <c r="S119" s="20" t="str">
        <f>_xlfn.XLOOKUP(A119,Table3[Customer ID],Table3[City tier])</f>
        <v>tier - 2</v>
      </c>
      <c r="T119" s="20" t="str">
        <f>_xlfn.XLOOKUP(A119,Table3[Customer ID],Table3[State ID])</f>
        <v>R1011</v>
      </c>
    </row>
    <row r="120" spans="1:20" x14ac:dyDescent="0.3">
      <c r="A120" s="20" t="s">
        <v>135</v>
      </c>
      <c r="B120" s="20" t="str">
        <f>_xlfn.XLOOKUP(A120,Sheet3!A120:A2454,Sheet3!B120:B2454)</f>
        <v xml:space="preserve"> Mr</v>
      </c>
      <c r="C120" s="20" t="str">
        <f>_xlfn.XLOOKUP(A120,Sheet3!A120:A2454,Sheet3!C120:C2454)</f>
        <v>McGoogan</v>
      </c>
      <c r="D120" s="20" t="str">
        <f>_xlfn.XLOOKUP(A120,Sheet3!A120:A2454,Sheet3!D120:D2454)</f>
        <v xml:space="preserve">  Charlie</v>
      </c>
      <c r="E120" s="46">
        <f>_xlfn.XLOOKUP(A120,Sheet1!$A$2:$A$2336,Sheet1!$B$2:$B$2336)</f>
        <v>46.39</v>
      </c>
      <c r="F120" s="20">
        <f>_xlfn.XLOOKUP(Table4[[#This Row],[Customer ID]],Sheet1!A120:A2454,Sheet1!C120:C2454)</f>
        <v>5.09</v>
      </c>
      <c r="G120" s="20" t="str">
        <f>_xlfn.XLOOKUP(Table4[[#This Row],[Customer ID]],Sheet1!A120:A2454,Sheet1!D120:D2454)</f>
        <v>No</v>
      </c>
      <c r="H120" s="20" t="str">
        <f>_xlfn.XLOOKUP(Table4[[#This Row],[Customer ID]],Sheet1!A120:A2454,Sheet1!E120:E2454)</f>
        <v>No</v>
      </c>
      <c r="I120" s="20" t="str">
        <f>_xlfn.XLOOKUP(Table4[[#This Row],[Customer ID]],Sheet1!A120:A2454,Sheet1!F120:F2454)</f>
        <v>No</v>
      </c>
      <c r="J120" s="20">
        <f>_xlfn.XLOOKUP(Table4[[#This Row],[Customer ID]],Sheet1!A120:A2454,Sheet1!G120:G2454)</f>
        <v>0</v>
      </c>
      <c r="K120" s="20" t="str">
        <f>_xlfn.XLOOKUP(Table4[[#This Row],[Customer ID]],Sheet1!A120:A2454,Sheet1!H120:H2454)</f>
        <v>yes</v>
      </c>
      <c r="L120" s="20" t="str">
        <f>_xlfn.XLOOKUP(Table4[[#This Row],[Customer ID]],Sheet1!A120:A2454,Sheet1!I120:I2454)</f>
        <v>Obesity</v>
      </c>
      <c r="M120" s="20" t="str">
        <f>_xlfn.XLOOKUP(A120,Sheet1!A120:A2454,Sheet1!J120:J2454)</f>
        <v>Normal</v>
      </c>
      <c r="N120" s="48" t="str">
        <f>_xlfn.XLOOKUP(Table4[[#This Row],[Customer ID]],Table3[Customer ID],Table3[Date2])</f>
        <v>17-Dec-1977</v>
      </c>
      <c r="O120" s="20">
        <f>_xlfn.XLOOKUP(A120,Table3[Customer ID],Table3[Age])</f>
        <v>45</v>
      </c>
      <c r="P120" s="20">
        <f>_xlfn.XLOOKUP(A120,Table3[Customer ID],Table3[children])</f>
        <v>2</v>
      </c>
      <c r="Q120" s="47">
        <f>_xlfn.XLOOKUP(A120,Table3[Customer ID],Table3[charges])</f>
        <v>39670.44</v>
      </c>
      <c r="R120" s="20" t="str">
        <f>_xlfn.XLOOKUP(A120,Table3[Customer ID],Table3[Hospital tier])</f>
        <v>tier - 2</v>
      </c>
      <c r="S120" s="20" t="str">
        <f>_xlfn.XLOOKUP(A120,Table3[Customer ID],Table3[City tier])</f>
        <v>tier - 1</v>
      </c>
      <c r="T120" s="20" t="str">
        <f>_xlfn.XLOOKUP(A120,Table3[Customer ID],Table3[State ID])</f>
        <v>R1012</v>
      </c>
    </row>
    <row r="121" spans="1:20" x14ac:dyDescent="0.3">
      <c r="A121" s="20" t="s">
        <v>136</v>
      </c>
      <c r="B121" s="20" t="str">
        <f>_xlfn.XLOOKUP(A121,Sheet3!A121:A2455,Sheet3!B121:B2455)</f>
        <v xml:space="preserve"> Mr</v>
      </c>
      <c r="C121" s="20" t="str">
        <f>_xlfn.XLOOKUP(A121,Sheet3!A121:A2455,Sheet3!C121:C2455)</f>
        <v>Keflezighi</v>
      </c>
      <c r="D121" s="20" t="str">
        <f>_xlfn.XLOOKUP(A121,Sheet3!A121:A2455,Sheet3!D121:D2455)</f>
        <v xml:space="preserve">  Meb</v>
      </c>
      <c r="E121" s="46">
        <f>_xlfn.XLOOKUP(A121,Sheet1!$A$2:$A$2336,Sheet1!$B$2:$B$2336)</f>
        <v>42.13</v>
      </c>
      <c r="F121" s="20">
        <f>_xlfn.XLOOKUP(Table4[[#This Row],[Customer ID]],Sheet1!A121:A2455,Sheet1!C121:C2455)</f>
        <v>5.2</v>
      </c>
      <c r="G121" s="20" t="str">
        <f>_xlfn.XLOOKUP(Table4[[#This Row],[Customer ID]],Sheet1!A121:A2455,Sheet1!D121:D2455)</f>
        <v>yes</v>
      </c>
      <c r="H121" s="20" t="str">
        <f>_xlfn.XLOOKUP(Table4[[#This Row],[Customer ID]],Sheet1!A121:A2455,Sheet1!E121:E2455)</f>
        <v>No</v>
      </c>
      <c r="I121" s="20" t="str">
        <f>_xlfn.XLOOKUP(Table4[[#This Row],[Customer ID]],Sheet1!A121:A2455,Sheet1!F121:F2455)</f>
        <v>No</v>
      </c>
      <c r="J121" s="20">
        <f>_xlfn.XLOOKUP(Table4[[#This Row],[Customer ID]],Sheet1!A121:A2455,Sheet1!G121:G2455)</f>
        <v>1</v>
      </c>
      <c r="K121" s="20" t="str">
        <f>_xlfn.XLOOKUP(Table4[[#This Row],[Customer ID]],Sheet1!A121:A2455,Sheet1!H121:H2455)</f>
        <v>yes</v>
      </c>
      <c r="L121" s="20" t="str">
        <f>_xlfn.XLOOKUP(Table4[[#This Row],[Customer ID]],Sheet1!A121:A2455,Sheet1!I121:I2455)</f>
        <v>Obesity</v>
      </c>
      <c r="M121" s="20" t="str">
        <f>_xlfn.XLOOKUP(A121,Sheet1!A121:A2455,Sheet1!J121:J2455)</f>
        <v>Normal</v>
      </c>
      <c r="N121" s="48" t="str">
        <f>_xlfn.XLOOKUP(Table4[[#This Row],[Customer ID]],Table3[Customer ID],Table3[Date2])</f>
        <v>7-Aug-1995</v>
      </c>
      <c r="O121" s="20">
        <f>_xlfn.XLOOKUP(A121,Table3[Customer ID],Table3[Age])</f>
        <v>27</v>
      </c>
      <c r="P121" s="20">
        <f>_xlfn.XLOOKUP(A121,Table3[Customer ID],Table3[children])</f>
        <v>0</v>
      </c>
      <c r="Q121" s="47">
        <f>_xlfn.XLOOKUP(A121,Table3[Customer ID],Table3[charges])</f>
        <v>39611.760000000002</v>
      </c>
      <c r="R121" s="20" t="str">
        <f>_xlfn.XLOOKUP(A121,Table3[Customer ID],Table3[Hospital tier])</f>
        <v>tier - 1</v>
      </c>
      <c r="S121" s="20" t="str">
        <f>_xlfn.XLOOKUP(A121,Table3[Customer ID],Table3[City tier])</f>
        <v>tier - 3</v>
      </c>
      <c r="T121" s="20" t="str">
        <f>_xlfn.XLOOKUP(A121,Table3[Customer ID],Table3[State ID])</f>
        <v>R1013</v>
      </c>
    </row>
    <row r="122" spans="1:20" x14ac:dyDescent="0.3">
      <c r="A122" s="20" t="s">
        <v>137</v>
      </c>
      <c r="B122" s="20" t="str">
        <f>_xlfn.XLOOKUP(A122,Sheet3!A122:A2456,Sheet3!B122:B2456)</f>
        <v xml:space="preserve"> Mr</v>
      </c>
      <c r="C122" s="20" t="str">
        <f>_xlfn.XLOOKUP(A122,Sheet3!A122:A2456,Sheet3!C122:C2456)</f>
        <v>Syed</v>
      </c>
      <c r="D122" s="20" t="str">
        <f>_xlfn.XLOOKUP(A122,Sheet3!A122:A2456,Sheet3!D122:D2456)</f>
        <v xml:space="preserve">  Aaqib L.</v>
      </c>
      <c r="E122" s="46">
        <f>_xlfn.XLOOKUP(A122,Sheet1!$A$2:$A$2336,Sheet1!$B$2:$B$2336)</f>
        <v>30.78</v>
      </c>
      <c r="F122" s="20">
        <f>_xlfn.XLOOKUP(Table4[[#This Row],[Customer ID]],Sheet1!A122:A2456,Sheet1!C122:C2456)</f>
        <v>8.4499999999999993</v>
      </c>
      <c r="G122" s="20" t="str">
        <f>_xlfn.XLOOKUP(Table4[[#This Row],[Customer ID]],Sheet1!A122:A2456,Sheet1!D122:D2456)</f>
        <v>yes</v>
      </c>
      <c r="H122" s="20" t="str">
        <f>_xlfn.XLOOKUP(Table4[[#This Row],[Customer ID]],Sheet1!A122:A2456,Sheet1!E122:E2456)</f>
        <v>No</v>
      </c>
      <c r="I122" s="20" t="str">
        <f>_xlfn.XLOOKUP(Table4[[#This Row],[Customer ID]],Sheet1!A122:A2456,Sheet1!F122:F2456)</f>
        <v>No</v>
      </c>
      <c r="J122" s="20">
        <f>_xlfn.XLOOKUP(Table4[[#This Row],[Customer ID]],Sheet1!A122:A2456,Sheet1!G122:G2456)</f>
        <v>0</v>
      </c>
      <c r="K122" s="20" t="str">
        <f>_xlfn.XLOOKUP(Table4[[#This Row],[Customer ID]],Sheet1!A122:A2456,Sheet1!H122:H2456)</f>
        <v>yes</v>
      </c>
      <c r="L122" s="20" t="str">
        <f>_xlfn.XLOOKUP(Table4[[#This Row],[Customer ID]],Sheet1!A122:A2456,Sheet1!I122:I2456)</f>
        <v>Obesity</v>
      </c>
      <c r="M122" s="20" t="str">
        <f>_xlfn.XLOOKUP(A122,Sheet1!A122:A2456,Sheet1!J122:J2456)</f>
        <v>Diabetes</v>
      </c>
      <c r="N122" s="48" t="str">
        <f>_xlfn.XLOOKUP(Table4[[#This Row],[Customer ID]],Table3[Customer ID],Table3[Date2])</f>
        <v>5-Jul-1981</v>
      </c>
      <c r="O122" s="20">
        <f>_xlfn.XLOOKUP(A122,Table3[Customer ID],Table3[Age])</f>
        <v>41</v>
      </c>
      <c r="P122" s="20">
        <f>_xlfn.XLOOKUP(A122,Table3[Customer ID],Table3[children])</f>
        <v>3</v>
      </c>
      <c r="Q122" s="47">
        <f>_xlfn.XLOOKUP(A122,Table3[Customer ID],Table3[charges])</f>
        <v>39597.410000000003</v>
      </c>
      <c r="R122" s="20" t="str">
        <f>_xlfn.XLOOKUP(A122,Table3[Customer ID],Table3[Hospital tier])</f>
        <v>tier - 1</v>
      </c>
      <c r="S122" s="20" t="str">
        <f>_xlfn.XLOOKUP(A122,Table3[Customer ID],Table3[City tier])</f>
        <v>tier - 2</v>
      </c>
      <c r="T122" s="20" t="str">
        <f>_xlfn.XLOOKUP(A122,Table3[Customer ID],Table3[State ID])</f>
        <v>R1017</v>
      </c>
    </row>
    <row r="123" spans="1:20" x14ac:dyDescent="0.3">
      <c r="A123" s="20" t="s">
        <v>138</v>
      </c>
      <c r="B123" s="20" t="str">
        <f>_xlfn.XLOOKUP(A123,Sheet3!A123:A2457,Sheet3!B123:B2457)</f>
        <v xml:space="preserve"> Mr</v>
      </c>
      <c r="C123" s="20" t="str">
        <f>_xlfn.XLOOKUP(A123,Sheet3!A123:A2457,Sheet3!C123:C2457)</f>
        <v>Segal</v>
      </c>
      <c r="D123" s="20" t="str">
        <f>_xlfn.XLOOKUP(A123,Sheet3!A123:A2457,Sheet3!D123:D2457)</f>
        <v xml:space="preserve">  Craig A.</v>
      </c>
      <c r="E123" s="46">
        <f>_xlfn.XLOOKUP(A123,Sheet1!$A$2:$A$2336,Sheet1!$B$2:$B$2336)</f>
        <v>31.35</v>
      </c>
      <c r="F123" s="20">
        <f>_xlfn.XLOOKUP(Table4[[#This Row],[Customer ID]],Sheet1!A123:A2457,Sheet1!C123:C2457)</f>
        <v>9.5399999999999991</v>
      </c>
      <c r="G123" s="20" t="str">
        <f>_xlfn.XLOOKUP(Table4[[#This Row],[Customer ID]],Sheet1!A123:A2457,Sheet1!D123:D2457)</f>
        <v>No</v>
      </c>
      <c r="H123" s="20" t="str">
        <f>_xlfn.XLOOKUP(Table4[[#This Row],[Customer ID]],Sheet1!A123:A2457,Sheet1!E123:E2457)</f>
        <v>No</v>
      </c>
      <c r="I123" s="20" t="str">
        <f>_xlfn.XLOOKUP(Table4[[#This Row],[Customer ID]],Sheet1!A123:A2457,Sheet1!F123:F2457)</f>
        <v>No</v>
      </c>
      <c r="J123" s="20">
        <f>_xlfn.XLOOKUP(Table4[[#This Row],[Customer ID]],Sheet1!A123:A2457,Sheet1!G123:G2457)</f>
        <v>0</v>
      </c>
      <c r="K123" s="20" t="str">
        <f>_xlfn.XLOOKUP(Table4[[#This Row],[Customer ID]],Sheet1!A123:A2457,Sheet1!H123:H2457)</f>
        <v>yes</v>
      </c>
      <c r="L123" s="20" t="str">
        <f>_xlfn.XLOOKUP(Table4[[#This Row],[Customer ID]],Sheet1!A123:A2457,Sheet1!I123:I2457)</f>
        <v>Obesity</v>
      </c>
      <c r="M123" s="20" t="str">
        <f>_xlfn.XLOOKUP(A123,Sheet1!A123:A2457,Sheet1!J123:J2457)</f>
        <v>Diabetes</v>
      </c>
      <c r="N123" s="48" t="str">
        <f>_xlfn.XLOOKUP(Table4[[#This Row],[Customer ID]],Table3[Customer ID],Table3[Date2])</f>
        <v>12-Jul-1978</v>
      </c>
      <c r="O123" s="20">
        <f>_xlfn.XLOOKUP(A123,Table3[Customer ID],Table3[Age])</f>
        <v>44</v>
      </c>
      <c r="P123" s="20">
        <f>_xlfn.XLOOKUP(A123,Table3[Customer ID],Table3[children])</f>
        <v>1</v>
      </c>
      <c r="Q123" s="47">
        <f>_xlfn.XLOOKUP(A123,Table3[Customer ID],Table3[charges])</f>
        <v>39556.49</v>
      </c>
      <c r="R123" s="20" t="str">
        <f>_xlfn.XLOOKUP(A123,Table3[Customer ID],Table3[Hospital tier])</f>
        <v>tier - 1</v>
      </c>
      <c r="S123" s="20" t="str">
        <f>_xlfn.XLOOKUP(A123,Table3[Customer ID],Table3[City tier])</f>
        <v>tier - 2</v>
      </c>
      <c r="T123" s="20" t="str">
        <f>_xlfn.XLOOKUP(A123,Table3[Customer ID],Table3[State ID])</f>
        <v>R1015</v>
      </c>
    </row>
    <row r="124" spans="1:20" x14ac:dyDescent="0.3">
      <c r="A124" s="20" t="s">
        <v>139</v>
      </c>
      <c r="B124" s="20" t="str">
        <f>_xlfn.XLOOKUP(A124,Sheet3!A124:A2458,Sheet3!B124:B2458)</f>
        <v xml:space="preserve"> Ms</v>
      </c>
      <c r="C124" s="20" t="str">
        <f>_xlfn.XLOOKUP(A124,Sheet3!A124:A2458,Sheet3!C124:C2458)</f>
        <v>Defranco</v>
      </c>
      <c r="D124" s="20" t="str">
        <f>_xlfn.XLOOKUP(A124,Sheet3!A124:A2458,Sheet3!D124:D2458)</f>
        <v xml:space="preserve">  Meredith</v>
      </c>
      <c r="E124" s="46">
        <f>_xlfn.XLOOKUP(A124,Sheet1!$A$2:$A$2336,Sheet1!$B$2:$B$2336)</f>
        <v>41.46</v>
      </c>
      <c r="F124" s="20">
        <f>_xlfn.XLOOKUP(Table4[[#This Row],[Customer ID]],Sheet1!A124:A2458,Sheet1!C124:C2458)</f>
        <v>4.99</v>
      </c>
      <c r="G124" s="20" t="str">
        <f>_xlfn.XLOOKUP(Table4[[#This Row],[Customer ID]],Sheet1!A124:A2458,Sheet1!D124:D2458)</f>
        <v>yes</v>
      </c>
      <c r="H124" s="20" t="str">
        <f>_xlfn.XLOOKUP(Table4[[#This Row],[Customer ID]],Sheet1!A124:A2458,Sheet1!E124:E2458)</f>
        <v>No</v>
      </c>
      <c r="I124" s="20" t="str">
        <f>_xlfn.XLOOKUP(Table4[[#This Row],[Customer ID]],Sheet1!A124:A2458,Sheet1!F124:F2458)</f>
        <v>No</v>
      </c>
      <c r="J124" s="20">
        <f>_xlfn.XLOOKUP(Table4[[#This Row],[Customer ID]],Sheet1!A124:A2458,Sheet1!G124:G2458)</f>
        <v>2</v>
      </c>
      <c r="K124" s="20" t="str">
        <f>_xlfn.XLOOKUP(Table4[[#This Row],[Customer ID]],Sheet1!A124:A2458,Sheet1!H124:H2458)</f>
        <v>yes</v>
      </c>
      <c r="L124" s="20" t="str">
        <f>_xlfn.XLOOKUP(Table4[[#This Row],[Customer ID]],Sheet1!A124:A2458,Sheet1!I124:I2458)</f>
        <v>Obesity</v>
      </c>
      <c r="M124" s="20" t="str">
        <f>_xlfn.XLOOKUP(A124,Sheet1!A124:A2458,Sheet1!J124:J2458)</f>
        <v>Normal</v>
      </c>
      <c r="N124" s="48" t="str">
        <f>_xlfn.XLOOKUP(Table4[[#This Row],[Customer ID]],Table3[Customer ID],Table3[Date2])</f>
        <v>24-Jun-1966</v>
      </c>
      <c r="O124" s="20">
        <f>_xlfn.XLOOKUP(A124,Table3[Customer ID],Table3[Age])</f>
        <v>56</v>
      </c>
      <c r="P124" s="20">
        <f>_xlfn.XLOOKUP(A124,Table3[Customer ID],Table3[children])</f>
        <v>0</v>
      </c>
      <c r="Q124" s="47">
        <f>_xlfn.XLOOKUP(A124,Table3[Customer ID],Table3[charges])</f>
        <v>39396.86</v>
      </c>
      <c r="R124" s="20" t="str">
        <f>_xlfn.XLOOKUP(A124,Table3[Customer ID],Table3[Hospital tier])</f>
        <v>tier - 2</v>
      </c>
      <c r="S124" s="20" t="str">
        <f>_xlfn.XLOOKUP(A124,Table3[Customer ID],Table3[City tier])</f>
        <v>tier - 2</v>
      </c>
      <c r="T124" s="20" t="str">
        <f>_xlfn.XLOOKUP(A124,Table3[Customer ID],Table3[State ID])</f>
        <v>R1011</v>
      </c>
    </row>
    <row r="125" spans="1:20" x14ac:dyDescent="0.3">
      <c r="A125" s="20" t="s">
        <v>140</v>
      </c>
      <c r="B125" s="20" t="str">
        <f>_xlfn.XLOOKUP(A125,Sheet3!A125:A2459,Sheet3!B125:B2459)</f>
        <v xml:space="preserve"> Mr</v>
      </c>
      <c r="C125" s="20" t="str">
        <f>_xlfn.XLOOKUP(A125,Sheet3!A125:A2459,Sheet3!C125:C2459)</f>
        <v>Kells</v>
      </c>
      <c r="D125" s="20" t="str">
        <f>_xlfn.XLOOKUP(A125,Sheet3!A125:A2459,Sheet3!D125:D2459)</f>
        <v xml:space="preserve">  Doug</v>
      </c>
      <c r="E125" s="46">
        <f>_xlfn.XLOOKUP(A125,Sheet1!$A$2:$A$2336,Sheet1!$B$2:$B$2336)</f>
        <v>48</v>
      </c>
      <c r="F125" s="20">
        <f>_xlfn.XLOOKUP(Table4[[#This Row],[Customer ID]],Sheet1!A125:A2459,Sheet1!C125:C2459)</f>
        <v>10.54</v>
      </c>
      <c r="G125" s="20" t="str">
        <f>_xlfn.XLOOKUP(Table4[[#This Row],[Customer ID]],Sheet1!A125:A2459,Sheet1!D125:D2459)</f>
        <v>No</v>
      </c>
      <c r="H125" s="20" t="str">
        <f>_xlfn.XLOOKUP(Table4[[#This Row],[Customer ID]],Sheet1!A125:A2459,Sheet1!E125:E2459)</f>
        <v>No</v>
      </c>
      <c r="I125" s="20" t="str">
        <f>_xlfn.XLOOKUP(Table4[[#This Row],[Customer ID]],Sheet1!A125:A2459,Sheet1!F125:F2459)</f>
        <v>No</v>
      </c>
      <c r="J125" s="20">
        <f>_xlfn.XLOOKUP(Table4[[#This Row],[Customer ID]],Sheet1!A125:A2459,Sheet1!G125:G2459)</f>
        <v>0</v>
      </c>
      <c r="K125" s="20" t="str">
        <f>_xlfn.XLOOKUP(Table4[[#This Row],[Customer ID]],Sheet1!A125:A2459,Sheet1!H125:H2459)</f>
        <v>yes</v>
      </c>
      <c r="L125" s="20" t="str">
        <f>_xlfn.XLOOKUP(Table4[[#This Row],[Customer ID]],Sheet1!A125:A2459,Sheet1!I125:I2459)</f>
        <v>Obesity</v>
      </c>
      <c r="M125" s="20" t="str">
        <f>_xlfn.XLOOKUP(A125,Sheet1!A125:A2459,Sheet1!J125:J2459)</f>
        <v>Diabetes</v>
      </c>
      <c r="N125" s="48" t="str">
        <f>_xlfn.XLOOKUP(Table4[[#This Row],[Customer ID]],Table3[Customer ID],Table3[Date2])</f>
        <v>5-Aug-1978</v>
      </c>
      <c r="O125" s="20">
        <f>_xlfn.XLOOKUP(A125,Table3[Customer ID],Table3[Age])</f>
        <v>44</v>
      </c>
      <c r="P125" s="20">
        <f>_xlfn.XLOOKUP(A125,Table3[Customer ID],Table3[children])</f>
        <v>2</v>
      </c>
      <c r="Q125" s="47">
        <f>_xlfn.XLOOKUP(A125,Table3[Customer ID],Table3[charges])</f>
        <v>39352.6</v>
      </c>
      <c r="R125" s="20" t="str">
        <f>_xlfn.XLOOKUP(A125,Table3[Customer ID],Table3[Hospital tier])</f>
        <v>tier - 2</v>
      </c>
      <c r="S125" s="20" t="str">
        <f>_xlfn.XLOOKUP(A125,Table3[Customer ID],Table3[City tier])</f>
        <v>tier - 3</v>
      </c>
      <c r="T125" s="20" t="str">
        <f>_xlfn.XLOOKUP(A125,Table3[Customer ID],Table3[State ID])</f>
        <v>R1011</v>
      </c>
    </row>
    <row r="126" spans="1:20" x14ac:dyDescent="0.3">
      <c r="A126" s="20" t="s">
        <v>141</v>
      </c>
      <c r="B126" s="20" t="str">
        <f>_xlfn.XLOOKUP(A126,Sheet3!A126:A2460,Sheet3!B126:B2460)</f>
        <v xml:space="preserve"> Ms</v>
      </c>
      <c r="C126" s="20" t="str">
        <f>_xlfn.XLOOKUP(A126,Sheet3!A126:A2460,Sheet3!C126:C2460)</f>
        <v>Lawton</v>
      </c>
      <c r="D126" s="20" t="str">
        <f>_xlfn.XLOOKUP(A126,Sheet3!A126:A2460,Sheet3!D126:D2460)</f>
        <v xml:space="preserve">  Elizabeth J.</v>
      </c>
      <c r="E126" s="46">
        <f>_xlfn.XLOOKUP(A126,Sheet1!$A$2:$A$2336,Sheet1!$B$2:$B$2336)</f>
        <v>49.13</v>
      </c>
      <c r="F126" s="20">
        <f>_xlfn.XLOOKUP(Table4[[#This Row],[Customer ID]],Sheet1!A126:A2460,Sheet1!C126:C2460)</f>
        <v>4.54</v>
      </c>
      <c r="G126" s="20" t="str">
        <f>_xlfn.XLOOKUP(Table4[[#This Row],[Customer ID]],Sheet1!A126:A2460,Sheet1!D126:D2460)</f>
        <v>No</v>
      </c>
      <c r="H126" s="20" t="str">
        <f>_xlfn.XLOOKUP(Table4[[#This Row],[Customer ID]],Sheet1!A126:A2460,Sheet1!E126:E2460)</f>
        <v>No</v>
      </c>
      <c r="I126" s="20" t="str">
        <f>_xlfn.XLOOKUP(Table4[[#This Row],[Customer ID]],Sheet1!A126:A2460,Sheet1!F126:F2460)</f>
        <v>No</v>
      </c>
      <c r="J126" s="20">
        <f>_xlfn.XLOOKUP(Table4[[#This Row],[Customer ID]],Sheet1!A126:A2460,Sheet1!G126:G2460)</f>
        <v>0</v>
      </c>
      <c r="K126" s="20" t="str">
        <f>_xlfn.XLOOKUP(Table4[[#This Row],[Customer ID]],Sheet1!A126:A2460,Sheet1!H126:H2460)</f>
        <v>yes</v>
      </c>
      <c r="L126" s="20" t="str">
        <f>_xlfn.XLOOKUP(Table4[[#This Row],[Customer ID]],Sheet1!A126:A2460,Sheet1!I126:I2460)</f>
        <v>Obesity</v>
      </c>
      <c r="M126" s="20" t="str">
        <f>_xlfn.XLOOKUP(A126,Sheet1!A126:A2460,Sheet1!J126:J2460)</f>
        <v>Normal</v>
      </c>
      <c r="N126" s="48" t="str">
        <f>_xlfn.XLOOKUP(Table4[[#This Row],[Customer ID]],Table3[Customer ID],Table3[Date2])</f>
        <v>16-Aug-1982</v>
      </c>
      <c r="O126" s="20">
        <f>_xlfn.XLOOKUP(A126,Table3[Customer ID],Table3[Age])</f>
        <v>40</v>
      </c>
      <c r="P126" s="20">
        <f>_xlfn.XLOOKUP(A126,Table3[Customer ID],Table3[children])</f>
        <v>3</v>
      </c>
      <c r="Q126" s="47">
        <f>_xlfn.XLOOKUP(A126,Table3[Customer ID],Table3[charges])</f>
        <v>39315.279999999999</v>
      </c>
      <c r="R126" s="20" t="str">
        <f>_xlfn.XLOOKUP(A126,Table3[Customer ID],Table3[Hospital tier])</f>
        <v>tier - 2</v>
      </c>
      <c r="S126" s="20" t="str">
        <f>_xlfn.XLOOKUP(A126,Table3[Customer ID],Table3[City tier])</f>
        <v>tier - 3</v>
      </c>
      <c r="T126" s="20" t="str">
        <f>_xlfn.XLOOKUP(A126,Table3[Customer ID],Table3[State ID])</f>
        <v>R1011</v>
      </c>
    </row>
    <row r="127" spans="1:20" x14ac:dyDescent="0.3">
      <c r="A127" s="20" t="s">
        <v>142</v>
      </c>
      <c r="B127" s="20" t="str">
        <f>_xlfn.XLOOKUP(A127,Sheet3!A127:A2461,Sheet3!B127:B2461)</f>
        <v xml:space="preserve"> Mr</v>
      </c>
      <c r="C127" s="20" t="str">
        <f>_xlfn.XLOOKUP(A127,Sheet3!A127:A2461,Sheet3!C127:C2461)</f>
        <v>Bejar</v>
      </c>
      <c r="D127" s="20" t="str">
        <f>_xlfn.XLOOKUP(A127,Sheet3!A127:A2461,Sheet3!D127:D2461)</f>
        <v xml:space="preserve">  Matthew P</v>
      </c>
      <c r="E127" s="46">
        <f>_xlfn.XLOOKUP(A127,Sheet1!$A$2:$A$2336,Sheet1!$B$2:$B$2336)</f>
        <v>37.799999999999997</v>
      </c>
      <c r="F127" s="20">
        <f>_xlfn.XLOOKUP(Table4[[#This Row],[Customer ID]],Sheet1!A127:A2461,Sheet1!C127:C2461)</f>
        <v>6.29</v>
      </c>
      <c r="G127" s="20" t="str">
        <f>_xlfn.XLOOKUP(Table4[[#This Row],[Customer ID]],Sheet1!A127:A2461,Sheet1!D127:D2461)</f>
        <v>No</v>
      </c>
      <c r="H127" s="20" t="str">
        <f>_xlfn.XLOOKUP(Table4[[#This Row],[Customer ID]],Sheet1!A127:A2461,Sheet1!E127:E2461)</f>
        <v>No</v>
      </c>
      <c r="I127" s="20" t="str">
        <f>_xlfn.XLOOKUP(Table4[[#This Row],[Customer ID]],Sheet1!A127:A2461,Sheet1!F127:F2461)</f>
        <v>No</v>
      </c>
      <c r="J127" s="20">
        <f>_xlfn.XLOOKUP(Table4[[#This Row],[Customer ID]],Sheet1!A127:A2461,Sheet1!G127:G2461)</f>
        <v>1</v>
      </c>
      <c r="K127" s="20" t="str">
        <f>_xlfn.XLOOKUP(Table4[[#This Row],[Customer ID]],Sheet1!A127:A2461,Sheet1!H127:H2461)</f>
        <v>yes</v>
      </c>
      <c r="L127" s="20" t="str">
        <f>_xlfn.XLOOKUP(Table4[[#This Row],[Customer ID]],Sheet1!A127:A2461,Sheet1!I127:I2461)</f>
        <v>Obesity</v>
      </c>
      <c r="M127" s="20" t="str">
        <f>_xlfn.XLOOKUP(A127,Sheet1!A127:A2461,Sheet1!J127:J2461)</f>
        <v>Prediabetes</v>
      </c>
      <c r="N127" s="48" t="str">
        <f>_xlfn.XLOOKUP(Table4[[#This Row],[Customer ID]],Table3[Customer ID],Table3[Date2])</f>
        <v>30-Nov-1992</v>
      </c>
      <c r="O127" s="20">
        <f>_xlfn.XLOOKUP(A127,Table3[Customer ID],Table3[Age])</f>
        <v>30</v>
      </c>
      <c r="P127" s="20">
        <f>_xlfn.XLOOKUP(A127,Table3[Customer ID],Table3[children])</f>
        <v>2</v>
      </c>
      <c r="Q127" s="47">
        <f>_xlfn.XLOOKUP(A127,Table3[Customer ID],Table3[charges])</f>
        <v>39241.440000000002</v>
      </c>
      <c r="R127" s="20" t="str">
        <f>_xlfn.XLOOKUP(A127,Table3[Customer ID],Table3[Hospital tier])</f>
        <v>tier - 1</v>
      </c>
      <c r="S127" s="20" t="str">
        <f>_xlfn.XLOOKUP(A127,Table3[Customer ID],Table3[City tier])</f>
        <v>tier - 3</v>
      </c>
      <c r="T127" s="20" t="str">
        <f>_xlfn.XLOOKUP(A127,Table3[Customer ID],Table3[State ID])</f>
        <v>R1011</v>
      </c>
    </row>
    <row r="128" spans="1:20" x14ac:dyDescent="0.3">
      <c r="A128" s="20" t="s">
        <v>143</v>
      </c>
      <c r="B128" s="20" t="str">
        <f>_xlfn.XLOOKUP(A128,Sheet3!A128:A2462,Sheet3!B128:B2462)</f>
        <v xml:space="preserve"> Mr</v>
      </c>
      <c r="C128" s="20" t="str">
        <f>_xlfn.XLOOKUP(A128,Sheet3!A128:A2462,Sheet3!C128:C2462)</f>
        <v>Navarro Castro</v>
      </c>
      <c r="D128" s="20" t="str">
        <f>_xlfn.XLOOKUP(A128,Sheet3!A128:A2462,Sheet3!D128:D2462)</f>
        <v xml:space="preserve">  Guillermo Sr.</v>
      </c>
      <c r="E128" s="46">
        <f>_xlfn.XLOOKUP(A128,Sheet1!$A$2:$A$2336,Sheet1!$B$2:$B$2336)</f>
        <v>38.299999999999997</v>
      </c>
      <c r="F128" s="20">
        <f>_xlfn.XLOOKUP(Table4[[#This Row],[Customer ID]],Sheet1!A128:A2462,Sheet1!C128:C2462)</f>
        <v>9.51</v>
      </c>
      <c r="G128" s="20" t="str">
        <f>_xlfn.XLOOKUP(Table4[[#This Row],[Customer ID]],Sheet1!A128:A2462,Sheet1!D128:D2462)</f>
        <v>No</v>
      </c>
      <c r="H128" s="20" t="str">
        <f>_xlfn.XLOOKUP(Table4[[#This Row],[Customer ID]],Sheet1!A128:A2462,Sheet1!E128:E2462)</f>
        <v>No</v>
      </c>
      <c r="I128" s="20" t="str">
        <f>_xlfn.XLOOKUP(Table4[[#This Row],[Customer ID]],Sheet1!A128:A2462,Sheet1!F128:F2462)</f>
        <v>No</v>
      </c>
      <c r="J128" s="20">
        <f>_xlfn.XLOOKUP(Table4[[#This Row],[Customer ID]],Sheet1!A128:A2462,Sheet1!G128:G2462)</f>
        <v>0</v>
      </c>
      <c r="K128" s="20" t="str">
        <f>_xlfn.XLOOKUP(Table4[[#This Row],[Customer ID]],Sheet1!A128:A2462,Sheet1!H128:H2462)</f>
        <v>yes</v>
      </c>
      <c r="L128" s="20" t="str">
        <f>_xlfn.XLOOKUP(Table4[[#This Row],[Customer ID]],Sheet1!A128:A2462,Sheet1!I128:I2462)</f>
        <v>Obesity</v>
      </c>
      <c r="M128" s="20" t="str">
        <f>_xlfn.XLOOKUP(A128,Sheet1!A128:A2462,Sheet1!J128:J2462)</f>
        <v>Diabetes</v>
      </c>
      <c r="N128" s="48" t="str">
        <f>_xlfn.XLOOKUP(Table4[[#This Row],[Customer ID]],Table3[Customer ID],Table3[Date2])</f>
        <v>7-Jul-1962</v>
      </c>
      <c r="O128" s="20">
        <f>_xlfn.XLOOKUP(A128,Table3[Customer ID],Table3[Age])</f>
        <v>60</v>
      </c>
      <c r="P128" s="20">
        <f>_xlfn.XLOOKUP(A128,Table3[Customer ID],Table3[children])</f>
        <v>0</v>
      </c>
      <c r="Q128" s="47">
        <f>_xlfn.XLOOKUP(A128,Table3[Customer ID],Table3[charges])</f>
        <v>39221.120000000003</v>
      </c>
      <c r="R128" s="20" t="str">
        <f>_xlfn.XLOOKUP(A128,Table3[Customer ID],Table3[Hospital tier])</f>
        <v>tier - 2</v>
      </c>
      <c r="S128" s="20" t="str">
        <f>_xlfn.XLOOKUP(A128,Table3[Customer ID],Table3[City tier])</f>
        <v>tier - 1</v>
      </c>
      <c r="T128" s="20" t="str">
        <f>_xlfn.XLOOKUP(A128,Table3[Customer ID],Table3[State ID])</f>
        <v>R1011</v>
      </c>
    </row>
    <row r="129" spans="1:20" x14ac:dyDescent="0.3">
      <c r="A129" s="20" t="s">
        <v>144</v>
      </c>
      <c r="B129" s="20" t="str">
        <f>_xlfn.XLOOKUP(A129,Sheet3!A129:A2463,Sheet3!B129:B2463)</f>
        <v xml:space="preserve"> Mr</v>
      </c>
      <c r="C129" s="20" t="str">
        <f>_xlfn.XLOOKUP(A129,Sheet3!A129:A2463,Sheet3!C129:C2463)</f>
        <v>Tice</v>
      </c>
      <c r="D129" s="20" t="str">
        <f>_xlfn.XLOOKUP(A129,Sheet3!A129:A2463,Sheet3!D129:D2463)</f>
        <v xml:space="preserve">  Ryan C</v>
      </c>
      <c r="E129" s="46">
        <f>_xlfn.XLOOKUP(A129,Sheet1!$A$2:$A$2336,Sheet1!$B$2:$B$2336)</f>
        <v>32.774999999999999</v>
      </c>
      <c r="F129" s="20">
        <f>_xlfn.XLOOKUP(Table4[[#This Row],[Customer ID]],Sheet1!A129:A2463,Sheet1!C129:C2463)</f>
        <v>4.72</v>
      </c>
      <c r="G129" s="20" t="str">
        <f>_xlfn.XLOOKUP(Table4[[#This Row],[Customer ID]],Sheet1!A129:A2463,Sheet1!D129:D2463)</f>
        <v>No</v>
      </c>
      <c r="H129" s="20" t="str">
        <f>_xlfn.XLOOKUP(Table4[[#This Row],[Customer ID]],Sheet1!A129:A2463,Sheet1!E129:E2463)</f>
        <v>No</v>
      </c>
      <c r="I129" s="20" t="str">
        <f>_xlfn.XLOOKUP(Table4[[#This Row],[Customer ID]],Sheet1!A129:A2463,Sheet1!F129:F2463)</f>
        <v>No</v>
      </c>
      <c r="J129" s="20">
        <f>_xlfn.XLOOKUP(Table4[[#This Row],[Customer ID]],Sheet1!A129:A2463,Sheet1!G129:G2463)</f>
        <v>0</v>
      </c>
      <c r="K129" s="20" t="str">
        <f>_xlfn.XLOOKUP(Table4[[#This Row],[Customer ID]],Sheet1!A129:A2463,Sheet1!H129:H2463)</f>
        <v>yes</v>
      </c>
      <c r="L129" s="20" t="str">
        <f>_xlfn.XLOOKUP(Table4[[#This Row],[Customer ID]],Sheet1!A129:A2463,Sheet1!I129:I2463)</f>
        <v>Obesity</v>
      </c>
      <c r="M129" s="20" t="str">
        <f>_xlfn.XLOOKUP(A129,Sheet1!A129:A2463,Sheet1!J129:J2463)</f>
        <v>Normal</v>
      </c>
      <c r="N129" s="48" t="str">
        <f>_xlfn.XLOOKUP(Table4[[#This Row],[Customer ID]],Table3[Customer ID],Table3[Date2])</f>
        <v>4-Aug-1982</v>
      </c>
      <c r="O129" s="20">
        <f>_xlfn.XLOOKUP(A129,Table3[Customer ID],Table3[Age])</f>
        <v>40</v>
      </c>
      <c r="P129" s="20">
        <f>_xlfn.XLOOKUP(A129,Table3[Customer ID],Table3[children])</f>
        <v>1</v>
      </c>
      <c r="Q129" s="47">
        <f>_xlfn.XLOOKUP(A129,Table3[Customer ID],Table3[charges])</f>
        <v>39125.33</v>
      </c>
      <c r="R129" s="20" t="str">
        <f>_xlfn.XLOOKUP(A129,Table3[Customer ID],Table3[Hospital tier])</f>
        <v>tier - 1</v>
      </c>
      <c r="S129" s="20" t="str">
        <f>_xlfn.XLOOKUP(A129,Table3[Customer ID],Table3[City tier])</f>
        <v>tier - 1</v>
      </c>
      <c r="T129" s="20" t="str">
        <f>_xlfn.XLOOKUP(A129,Table3[Customer ID],Table3[State ID])</f>
        <v>R1016</v>
      </c>
    </row>
    <row r="130" spans="1:20" x14ac:dyDescent="0.3">
      <c r="A130" s="20" t="s">
        <v>145</v>
      </c>
      <c r="B130" s="20" t="str">
        <f>_xlfn.XLOOKUP(A130,Sheet3!A130:A2464,Sheet3!B130:B2464)</f>
        <v xml:space="preserve"> Mr</v>
      </c>
      <c r="C130" s="20" t="str">
        <f>_xlfn.XLOOKUP(A130,Sheet3!A130:A2464,Sheet3!C130:C2464)</f>
        <v>Wolf</v>
      </c>
      <c r="D130" s="20" t="str">
        <f>_xlfn.XLOOKUP(A130,Sheet3!A130:A2464,Sheet3!D130:D2464)</f>
        <v xml:space="preserve">  Dane</v>
      </c>
      <c r="E130" s="46">
        <f>_xlfn.XLOOKUP(A130,Sheet1!$A$2:$A$2336,Sheet1!$B$2:$B$2336)</f>
        <v>34.200000000000003</v>
      </c>
      <c r="F130" s="20">
        <f>_xlfn.XLOOKUP(Table4[[#This Row],[Customer ID]],Sheet1!A130:A2464,Sheet1!C130:C2464)</f>
        <v>5.91</v>
      </c>
      <c r="G130" s="20" t="str">
        <f>_xlfn.XLOOKUP(Table4[[#This Row],[Customer ID]],Sheet1!A130:A2464,Sheet1!D130:D2464)</f>
        <v>yes</v>
      </c>
      <c r="H130" s="20" t="str">
        <f>_xlfn.XLOOKUP(Table4[[#This Row],[Customer ID]],Sheet1!A130:A2464,Sheet1!E130:E2464)</f>
        <v>No</v>
      </c>
      <c r="I130" s="20" t="str">
        <f>_xlfn.XLOOKUP(Table4[[#This Row],[Customer ID]],Sheet1!A130:A2464,Sheet1!F130:F2464)</f>
        <v>No</v>
      </c>
      <c r="J130" s="20">
        <f>_xlfn.XLOOKUP(Table4[[#This Row],[Customer ID]],Sheet1!A130:A2464,Sheet1!G130:G2464)</f>
        <v>0</v>
      </c>
      <c r="K130" s="20" t="str">
        <f>_xlfn.XLOOKUP(Table4[[#This Row],[Customer ID]],Sheet1!A130:A2464,Sheet1!H130:H2464)</f>
        <v>yes</v>
      </c>
      <c r="L130" s="20" t="str">
        <f>_xlfn.XLOOKUP(Table4[[#This Row],[Customer ID]],Sheet1!A130:A2464,Sheet1!I130:I2464)</f>
        <v>Obesity</v>
      </c>
      <c r="M130" s="20" t="str">
        <f>_xlfn.XLOOKUP(A130,Sheet1!A130:A2464,Sheet1!J130:J2464)</f>
        <v>Prediabetes</v>
      </c>
      <c r="N130" s="48" t="str">
        <f>_xlfn.XLOOKUP(Table4[[#This Row],[Customer ID]],Table3[Customer ID],Table3[Date2])</f>
        <v>20-Sep-1985</v>
      </c>
      <c r="O130" s="20">
        <f>_xlfn.XLOOKUP(A130,Table3[Customer ID],Table3[Age])</f>
        <v>37</v>
      </c>
      <c r="P130" s="20">
        <f>_xlfn.XLOOKUP(A130,Table3[Customer ID],Table3[children])</f>
        <v>1</v>
      </c>
      <c r="Q130" s="47">
        <f>_xlfn.XLOOKUP(A130,Table3[Customer ID],Table3[charges])</f>
        <v>39047.29</v>
      </c>
      <c r="R130" s="20" t="str">
        <f>_xlfn.XLOOKUP(A130,Table3[Customer ID],Table3[Hospital tier])</f>
        <v>tier - 1</v>
      </c>
      <c r="S130" s="20" t="str">
        <f>_xlfn.XLOOKUP(A130,Table3[Customer ID],Table3[City tier])</f>
        <v>tier - 3</v>
      </c>
      <c r="T130" s="20" t="str">
        <f>_xlfn.XLOOKUP(A130,Table3[Customer ID],Table3[State ID])</f>
        <v>R1017</v>
      </c>
    </row>
    <row r="131" spans="1:20" x14ac:dyDescent="0.3">
      <c r="A131" s="20" t="s">
        <v>146</v>
      </c>
      <c r="B131" s="20" t="str">
        <f>_xlfn.XLOOKUP(A131,Sheet3!A131:A2465,Sheet3!B131:B2465)</f>
        <v xml:space="preserve"> Mr</v>
      </c>
      <c r="C131" s="20" t="str">
        <f>_xlfn.XLOOKUP(A131,Sheet3!A131:A2465,Sheet3!C131:C2465)</f>
        <v>Oppedal</v>
      </c>
      <c r="D131" s="20" t="str">
        <f>_xlfn.XLOOKUP(A131,Sheet3!A131:A2465,Sheet3!D131:D2465)</f>
        <v xml:space="preserve">  Jonas</v>
      </c>
      <c r="E131" s="46">
        <f>_xlfn.XLOOKUP(A131,Sheet1!$A$2:$A$2336,Sheet1!$B$2:$B$2336)</f>
        <v>30.2</v>
      </c>
      <c r="F131" s="20">
        <f>_xlfn.XLOOKUP(Table4[[#This Row],[Customer ID]],Sheet1!A131:A2465,Sheet1!C131:C2465)</f>
        <v>9.58</v>
      </c>
      <c r="G131" s="20" t="str">
        <f>_xlfn.XLOOKUP(Table4[[#This Row],[Customer ID]],Sheet1!A131:A2465,Sheet1!D131:D2465)</f>
        <v>No</v>
      </c>
      <c r="H131" s="20" t="str">
        <f>_xlfn.XLOOKUP(Table4[[#This Row],[Customer ID]],Sheet1!A131:A2465,Sheet1!E131:E2465)</f>
        <v>No</v>
      </c>
      <c r="I131" s="20" t="str">
        <f>_xlfn.XLOOKUP(Table4[[#This Row],[Customer ID]],Sheet1!A131:A2465,Sheet1!F131:F2465)</f>
        <v>No</v>
      </c>
      <c r="J131" s="20">
        <f>_xlfn.XLOOKUP(Table4[[#This Row],[Customer ID]],Sheet1!A131:A2465,Sheet1!G131:G2465)</f>
        <v>0</v>
      </c>
      <c r="K131" s="20" t="str">
        <f>_xlfn.XLOOKUP(Table4[[#This Row],[Customer ID]],Sheet1!A131:A2465,Sheet1!H131:H2465)</f>
        <v>yes</v>
      </c>
      <c r="L131" s="20" t="str">
        <f>_xlfn.XLOOKUP(Table4[[#This Row],[Customer ID]],Sheet1!A131:A2465,Sheet1!I131:I2465)</f>
        <v>Obesity</v>
      </c>
      <c r="M131" s="20" t="str">
        <f>_xlfn.XLOOKUP(A131,Sheet1!A131:A2465,Sheet1!J131:J2465)</f>
        <v>Diabetes</v>
      </c>
      <c r="N131" s="48" t="str">
        <f>_xlfn.XLOOKUP(Table4[[#This Row],[Customer ID]],Table3[Customer ID],Table3[Date2])</f>
        <v>12-Oct-1978</v>
      </c>
      <c r="O131" s="20">
        <f>_xlfn.XLOOKUP(A131,Table3[Customer ID],Table3[Age])</f>
        <v>44</v>
      </c>
      <c r="P131" s="20">
        <f>_xlfn.XLOOKUP(A131,Table3[Customer ID],Table3[children])</f>
        <v>2</v>
      </c>
      <c r="Q131" s="47">
        <f>_xlfn.XLOOKUP(A131,Table3[Customer ID],Table3[charges])</f>
        <v>38998.550000000003</v>
      </c>
      <c r="R131" s="20" t="str">
        <f>_xlfn.XLOOKUP(A131,Table3[Customer ID],Table3[Hospital tier])</f>
        <v>tier - 1</v>
      </c>
      <c r="S131" s="20" t="str">
        <f>_xlfn.XLOOKUP(A131,Table3[Customer ID],Table3[City tier])</f>
        <v>tier - 1</v>
      </c>
      <c r="T131" s="20" t="str">
        <f>_xlfn.XLOOKUP(A131,Table3[Customer ID],Table3[State ID])</f>
        <v>R1011</v>
      </c>
    </row>
    <row r="132" spans="1:20" x14ac:dyDescent="0.3">
      <c r="A132" s="20" t="s">
        <v>147</v>
      </c>
      <c r="B132" s="20" t="str">
        <f>_xlfn.XLOOKUP(A132,Sheet3!A132:A2466,Sheet3!B132:B2466)</f>
        <v xml:space="preserve"> Mr</v>
      </c>
      <c r="C132" s="20" t="str">
        <f>_xlfn.XLOOKUP(A132,Sheet3!A132:A2466,Sheet3!C132:C2466)</f>
        <v>Wright</v>
      </c>
      <c r="D132" s="20" t="str">
        <f>_xlfn.XLOOKUP(A132,Sheet3!A132:A2466,Sheet3!D132:D2466)</f>
        <v xml:space="preserve">  George E</v>
      </c>
      <c r="E132" s="46">
        <f>_xlfn.XLOOKUP(A132,Sheet1!$A$2:$A$2336,Sheet1!$B$2:$B$2336)</f>
        <v>48.32</v>
      </c>
      <c r="F132" s="20">
        <f>_xlfn.XLOOKUP(Table4[[#This Row],[Customer ID]],Sheet1!A132:A2466,Sheet1!C132:C2466)</f>
        <v>5.77</v>
      </c>
      <c r="G132" s="20" t="str">
        <f>_xlfn.XLOOKUP(Table4[[#This Row],[Customer ID]],Sheet1!A132:A2466,Sheet1!D132:D2466)</f>
        <v>No</v>
      </c>
      <c r="H132" s="20" t="str">
        <f>_xlfn.XLOOKUP(Table4[[#This Row],[Customer ID]],Sheet1!A132:A2466,Sheet1!E132:E2466)</f>
        <v>No</v>
      </c>
      <c r="I132" s="20" t="str">
        <f>_xlfn.XLOOKUP(Table4[[#This Row],[Customer ID]],Sheet1!A132:A2466,Sheet1!F132:F2466)</f>
        <v>No</v>
      </c>
      <c r="J132" s="20">
        <f>_xlfn.XLOOKUP(Table4[[#This Row],[Customer ID]],Sheet1!A132:A2466,Sheet1!G132:G2466)</f>
        <v>0</v>
      </c>
      <c r="K132" s="20" t="str">
        <f>_xlfn.XLOOKUP(Table4[[#This Row],[Customer ID]],Sheet1!A132:A2466,Sheet1!H132:H2466)</f>
        <v>yes</v>
      </c>
      <c r="L132" s="20" t="str">
        <f>_xlfn.XLOOKUP(Table4[[#This Row],[Customer ID]],Sheet1!A132:A2466,Sheet1!I132:I2466)</f>
        <v>Obesity</v>
      </c>
      <c r="M132" s="20" t="str">
        <f>_xlfn.XLOOKUP(A132,Sheet1!A132:A2466,Sheet1!J132:J2466)</f>
        <v>Prediabetes</v>
      </c>
      <c r="N132" s="48" t="str">
        <f>_xlfn.XLOOKUP(Table4[[#This Row],[Customer ID]],Table3[Customer ID],Table3[Date2])</f>
        <v>24-Sep-1980</v>
      </c>
      <c r="O132" s="20">
        <f>_xlfn.XLOOKUP(A132,Table3[Customer ID],Table3[Age])</f>
        <v>42</v>
      </c>
      <c r="P132" s="20">
        <f>_xlfn.XLOOKUP(A132,Table3[Customer ID],Table3[children])</f>
        <v>2</v>
      </c>
      <c r="Q132" s="47">
        <f>_xlfn.XLOOKUP(A132,Table3[Customer ID],Table3[charges])</f>
        <v>38947.43</v>
      </c>
      <c r="R132" s="20" t="str">
        <f>_xlfn.XLOOKUP(A132,Table3[Customer ID],Table3[Hospital tier])</f>
        <v>tier - 2</v>
      </c>
      <c r="S132" s="20" t="str">
        <f>_xlfn.XLOOKUP(A132,Table3[Customer ID],Table3[City tier])</f>
        <v>tier - 3</v>
      </c>
      <c r="T132" s="20" t="str">
        <f>_xlfn.XLOOKUP(A132,Table3[Customer ID],Table3[State ID])</f>
        <v>R1011</v>
      </c>
    </row>
    <row r="133" spans="1:20" x14ac:dyDescent="0.3">
      <c r="A133" s="20" t="s">
        <v>148</v>
      </c>
      <c r="B133" s="20" t="str">
        <f>_xlfn.XLOOKUP(A133,Sheet3!A133:A2467,Sheet3!B133:B2467)</f>
        <v xml:space="preserve"> Ms</v>
      </c>
      <c r="C133" s="20" t="str">
        <f>_xlfn.XLOOKUP(A133,Sheet3!A133:A2467,Sheet3!C133:C2467)</f>
        <v>Ellis</v>
      </c>
      <c r="D133" s="20" t="str">
        <f>_xlfn.XLOOKUP(A133,Sheet3!A133:A2467,Sheet3!D133:D2467)</f>
        <v xml:space="preserve">  Sara S</v>
      </c>
      <c r="E133" s="46">
        <f>_xlfn.XLOOKUP(A133,Sheet1!$A$2:$A$2336,Sheet1!$B$2:$B$2336)</f>
        <v>44.86</v>
      </c>
      <c r="F133" s="20">
        <f>_xlfn.XLOOKUP(Table4[[#This Row],[Customer ID]],Sheet1!A133:A2467,Sheet1!C133:C2467)</f>
        <v>4.38</v>
      </c>
      <c r="G133" s="20" t="str">
        <f>_xlfn.XLOOKUP(Table4[[#This Row],[Customer ID]],Sheet1!A133:A2467,Sheet1!D133:D2467)</f>
        <v>yes</v>
      </c>
      <c r="H133" s="20" t="str">
        <f>_xlfn.XLOOKUP(Table4[[#This Row],[Customer ID]],Sheet1!A133:A2467,Sheet1!E133:E2467)</f>
        <v>No</v>
      </c>
      <c r="I133" s="20" t="str">
        <f>_xlfn.XLOOKUP(Table4[[#This Row],[Customer ID]],Sheet1!A133:A2467,Sheet1!F133:F2467)</f>
        <v>No</v>
      </c>
      <c r="J133" s="20">
        <f>_xlfn.XLOOKUP(Table4[[#This Row],[Customer ID]],Sheet1!A133:A2467,Sheet1!G133:G2467)</f>
        <v>0</v>
      </c>
      <c r="K133" s="20" t="str">
        <f>_xlfn.XLOOKUP(Table4[[#This Row],[Customer ID]],Sheet1!A133:A2467,Sheet1!H133:H2467)</f>
        <v>yes</v>
      </c>
      <c r="L133" s="20" t="str">
        <f>_xlfn.XLOOKUP(Table4[[#This Row],[Customer ID]],Sheet1!A133:A2467,Sheet1!I133:I2467)</f>
        <v>Obesity</v>
      </c>
      <c r="M133" s="20" t="str">
        <f>_xlfn.XLOOKUP(A133,Sheet1!A133:A2467,Sheet1!J133:J2467)</f>
        <v>Normal</v>
      </c>
      <c r="N133" s="48" t="str">
        <f>_xlfn.XLOOKUP(Table4[[#This Row],[Customer ID]],Table3[Customer ID],Table3[Date2])</f>
        <v>15-Dec-1976</v>
      </c>
      <c r="O133" s="20">
        <f>_xlfn.XLOOKUP(A133,Table3[Customer ID],Table3[Age])</f>
        <v>46</v>
      </c>
      <c r="P133" s="20">
        <f>_xlfn.XLOOKUP(A133,Table3[Customer ID],Table3[children])</f>
        <v>2</v>
      </c>
      <c r="Q133" s="47">
        <f>_xlfn.XLOOKUP(A133,Table3[Customer ID],Table3[charges])</f>
        <v>38932.559999999998</v>
      </c>
      <c r="R133" s="20" t="str">
        <f>_xlfn.XLOOKUP(A133,Table3[Customer ID],Table3[Hospital tier])</f>
        <v>tier - 2</v>
      </c>
      <c r="S133" s="20" t="str">
        <f>_xlfn.XLOOKUP(A133,Table3[Customer ID],Table3[City tier])</f>
        <v>tier - 3</v>
      </c>
      <c r="T133" s="20" t="str">
        <f>_xlfn.XLOOKUP(A133,Table3[Customer ID],Table3[State ID])</f>
        <v>R1011</v>
      </c>
    </row>
    <row r="134" spans="1:20" x14ac:dyDescent="0.3">
      <c r="A134" s="20" t="s">
        <v>149</v>
      </c>
      <c r="B134" s="20" t="str">
        <f>_xlfn.XLOOKUP(A134,Sheet3!A134:A2468,Sheet3!B134:B2468)</f>
        <v xml:space="preserve"> Mr</v>
      </c>
      <c r="C134" s="20" t="str">
        <f>_xlfn.XLOOKUP(A134,Sheet3!A134:A2468,Sheet3!C134:C2468)</f>
        <v>Taormina</v>
      </c>
      <c r="D134" s="20" t="str">
        <f>_xlfn.XLOOKUP(A134,Sheet3!A134:A2468,Sheet3!D134:D2468)</f>
        <v xml:space="preserve">  Nick</v>
      </c>
      <c r="E134" s="46">
        <f>_xlfn.XLOOKUP(A134,Sheet1!$A$2:$A$2336,Sheet1!$B$2:$B$2336)</f>
        <v>52.15</v>
      </c>
      <c r="F134" s="20">
        <f>_xlfn.XLOOKUP(Table4[[#This Row],[Customer ID]],Sheet1!A134:A2468,Sheet1!C134:C2468)</f>
        <v>5.65</v>
      </c>
      <c r="G134" s="20" t="str">
        <f>_xlfn.XLOOKUP(Table4[[#This Row],[Customer ID]],Sheet1!A134:A2468,Sheet1!D134:D2468)</f>
        <v>No</v>
      </c>
      <c r="H134" s="20" t="str">
        <f>_xlfn.XLOOKUP(Table4[[#This Row],[Customer ID]],Sheet1!A134:A2468,Sheet1!E134:E2468)</f>
        <v>No</v>
      </c>
      <c r="I134" s="20" t="str">
        <f>_xlfn.XLOOKUP(Table4[[#This Row],[Customer ID]],Sheet1!A134:A2468,Sheet1!F134:F2468)</f>
        <v>No</v>
      </c>
      <c r="J134" s="20">
        <f>_xlfn.XLOOKUP(Table4[[#This Row],[Customer ID]],Sheet1!A134:A2468,Sheet1!G134:G2468)</f>
        <v>1</v>
      </c>
      <c r="K134" s="20" t="str">
        <f>_xlfn.XLOOKUP(Table4[[#This Row],[Customer ID]],Sheet1!A134:A2468,Sheet1!H134:H2468)</f>
        <v>yes</v>
      </c>
      <c r="L134" s="20" t="str">
        <f>_xlfn.XLOOKUP(Table4[[#This Row],[Customer ID]],Sheet1!A134:A2468,Sheet1!I134:I2468)</f>
        <v>Obesity</v>
      </c>
      <c r="M134" s="20" t="str">
        <f>_xlfn.XLOOKUP(A134,Sheet1!A134:A2468,Sheet1!J134:J2468)</f>
        <v>Normal</v>
      </c>
      <c r="N134" s="48" t="str">
        <f>_xlfn.XLOOKUP(Table4[[#This Row],[Customer ID]],Table3[Customer ID],Table3[Date2])</f>
        <v>16-Jun-1987</v>
      </c>
      <c r="O134" s="20">
        <f>_xlfn.XLOOKUP(A134,Table3[Customer ID],Table3[Age])</f>
        <v>35</v>
      </c>
      <c r="P134" s="20">
        <f>_xlfn.XLOOKUP(A134,Table3[Customer ID],Table3[children])</f>
        <v>3</v>
      </c>
      <c r="Q134" s="47">
        <f>_xlfn.XLOOKUP(A134,Table3[Customer ID],Table3[charges])</f>
        <v>38924.04</v>
      </c>
      <c r="R134" s="20" t="str">
        <f>_xlfn.XLOOKUP(A134,Table3[Customer ID],Table3[Hospital tier])</f>
        <v>tier - 2</v>
      </c>
      <c r="S134" s="20" t="str">
        <f>_xlfn.XLOOKUP(A134,Table3[Customer ID],Table3[City tier])</f>
        <v>tier - 2</v>
      </c>
      <c r="T134" s="20" t="str">
        <f>_xlfn.XLOOKUP(A134,Table3[Customer ID],Table3[State ID])</f>
        <v>R1011</v>
      </c>
    </row>
    <row r="135" spans="1:20" x14ac:dyDescent="0.3">
      <c r="A135" s="20" t="s">
        <v>150</v>
      </c>
      <c r="B135" s="20" t="str">
        <f>_xlfn.XLOOKUP(A135,Sheet3!A135:A2469,Sheet3!B135:B2469)</f>
        <v xml:space="preserve"> Mr</v>
      </c>
      <c r="C135" s="20" t="str">
        <f>_xlfn.XLOOKUP(A135,Sheet3!A135:A2469,Sheet3!C135:C2469)</f>
        <v>Lynch</v>
      </c>
      <c r="D135" s="20" t="str">
        <f>_xlfn.XLOOKUP(A135,Sheet3!A135:A2469,Sheet3!D135:D2469)</f>
        <v xml:space="preserve">  Timothy</v>
      </c>
      <c r="E135" s="46">
        <f>_xlfn.XLOOKUP(A135,Sheet1!$A$2:$A$2336,Sheet1!$B$2:$B$2336)</f>
        <v>41.12</v>
      </c>
      <c r="F135" s="20">
        <f>_xlfn.XLOOKUP(Table4[[#This Row],[Customer ID]],Sheet1!A135:A2469,Sheet1!C135:C2469)</f>
        <v>7.54</v>
      </c>
      <c r="G135" s="20" t="str">
        <f>_xlfn.XLOOKUP(Table4[[#This Row],[Customer ID]],Sheet1!A135:A2469,Sheet1!D135:D2469)</f>
        <v>yes</v>
      </c>
      <c r="H135" s="20" t="str">
        <f>_xlfn.XLOOKUP(Table4[[#This Row],[Customer ID]],Sheet1!A135:A2469,Sheet1!E135:E2469)</f>
        <v>No</v>
      </c>
      <c r="I135" s="20" t="str">
        <f>_xlfn.XLOOKUP(Table4[[#This Row],[Customer ID]],Sheet1!A135:A2469,Sheet1!F135:F2469)</f>
        <v>No</v>
      </c>
      <c r="J135" s="20">
        <f>_xlfn.XLOOKUP(Table4[[#This Row],[Customer ID]],Sheet1!A135:A2469,Sheet1!G135:G2469)</f>
        <v>0</v>
      </c>
      <c r="K135" s="20" t="str">
        <f>_xlfn.XLOOKUP(Table4[[#This Row],[Customer ID]],Sheet1!A135:A2469,Sheet1!H135:H2469)</f>
        <v>yes</v>
      </c>
      <c r="L135" s="20" t="str">
        <f>_xlfn.XLOOKUP(Table4[[#This Row],[Customer ID]],Sheet1!A135:A2469,Sheet1!I135:I2469)</f>
        <v>Obesity</v>
      </c>
      <c r="M135" s="20" t="str">
        <f>_xlfn.XLOOKUP(A135,Sheet1!A135:A2469,Sheet1!J135:J2469)</f>
        <v>Diabetes</v>
      </c>
      <c r="N135" s="48" t="str">
        <f>_xlfn.XLOOKUP(Table4[[#This Row],[Customer ID]],Table3[Customer ID],Table3[Date2])</f>
        <v>30-Jul-1967</v>
      </c>
      <c r="O135" s="20">
        <f>_xlfn.XLOOKUP(A135,Table3[Customer ID],Table3[Age])</f>
        <v>55</v>
      </c>
      <c r="P135" s="20">
        <f>_xlfn.XLOOKUP(A135,Table3[Customer ID],Table3[children])</f>
        <v>0</v>
      </c>
      <c r="Q135" s="47">
        <f>_xlfn.XLOOKUP(A135,Table3[Customer ID],Table3[charges])</f>
        <v>38893.360000000001</v>
      </c>
      <c r="R135" s="20" t="str">
        <f>_xlfn.XLOOKUP(A135,Table3[Customer ID],Table3[Hospital tier])</f>
        <v>tier - 1</v>
      </c>
      <c r="S135" s="20" t="str">
        <f>_xlfn.XLOOKUP(A135,Table3[Customer ID],Table3[City tier])</f>
        <v>tier - 2</v>
      </c>
      <c r="T135" s="20" t="str">
        <f>_xlfn.XLOOKUP(A135,Table3[Customer ID],Table3[State ID])</f>
        <v>R1011</v>
      </c>
    </row>
    <row r="136" spans="1:20" x14ac:dyDescent="0.3">
      <c r="A136" s="20" t="s">
        <v>151</v>
      </c>
      <c r="B136" s="20" t="str">
        <f>_xlfn.XLOOKUP(A136,Sheet3!A136:A2470,Sheet3!B136:B2470)</f>
        <v xml:space="preserve"> Ms</v>
      </c>
      <c r="C136" s="20" t="str">
        <f>_xlfn.XLOOKUP(A136,Sheet3!A136:A2470,Sheet3!C136:C2470)</f>
        <v>Tavella</v>
      </c>
      <c r="D136" s="20" t="str">
        <f>_xlfn.XLOOKUP(A136,Sheet3!A136:A2470,Sheet3!D136:D2470)</f>
        <v xml:space="preserve">  Becky L</v>
      </c>
      <c r="E136" s="46">
        <f>_xlfn.XLOOKUP(A136,Sheet1!$A$2:$A$2336,Sheet1!$B$2:$B$2336)</f>
        <v>38.39</v>
      </c>
      <c r="F136" s="20">
        <f>_xlfn.XLOOKUP(Table4[[#This Row],[Customer ID]],Sheet1!A136:A2470,Sheet1!C136:C2470)</f>
        <v>5.1100000000000003</v>
      </c>
      <c r="G136" s="20" t="str">
        <f>_xlfn.XLOOKUP(Table4[[#This Row],[Customer ID]],Sheet1!A136:A2470,Sheet1!D136:D2470)</f>
        <v>yes</v>
      </c>
      <c r="H136" s="20" t="str">
        <f>_xlfn.XLOOKUP(Table4[[#This Row],[Customer ID]],Sheet1!A136:A2470,Sheet1!E136:E2470)</f>
        <v>No</v>
      </c>
      <c r="I136" s="20" t="str">
        <f>_xlfn.XLOOKUP(Table4[[#This Row],[Customer ID]],Sheet1!A136:A2470,Sheet1!F136:F2470)</f>
        <v>No</v>
      </c>
      <c r="J136" s="20">
        <f>_xlfn.XLOOKUP(Table4[[#This Row],[Customer ID]],Sheet1!A136:A2470,Sheet1!G136:G2470)</f>
        <v>1</v>
      </c>
      <c r="K136" s="20" t="str">
        <f>_xlfn.XLOOKUP(Table4[[#This Row],[Customer ID]],Sheet1!A136:A2470,Sheet1!H136:H2470)</f>
        <v>yes</v>
      </c>
      <c r="L136" s="20" t="str">
        <f>_xlfn.XLOOKUP(Table4[[#This Row],[Customer ID]],Sheet1!A136:A2470,Sheet1!I136:I2470)</f>
        <v>Obesity</v>
      </c>
      <c r="M136" s="20" t="str">
        <f>_xlfn.XLOOKUP(A136,Sheet1!A136:A2470,Sheet1!J136:J2470)</f>
        <v>Normal</v>
      </c>
      <c r="N136" s="48" t="str">
        <f>_xlfn.XLOOKUP(Table4[[#This Row],[Customer ID]],Table3[Customer ID],Table3[Date2])</f>
        <v>6-Jun-1964</v>
      </c>
      <c r="O136" s="20">
        <f>_xlfn.XLOOKUP(A136,Table3[Customer ID],Table3[Age])</f>
        <v>59</v>
      </c>
      <c r="P136" s="20">
        <f>_xlfn.XLOOKUP(A136,Table3[Customer ID],Table3[children])</f>
        <v>0</v>
      </c>
      <c r="Q136" s="47">
        <f>_xlfn.XLOOKUP(A136,Table3[Customer ID],Table3[charges])</f>
        <v>38869.25</v>
      </c>
      <c r="R136" s="20" t="str">
        <f>_xlfn.XLOOKUP(A136,Table3[Customer ID],Table3[Hospital tier])</f>
        <v>tier - 2</v>
      </c>
      <c r="S136" s="20" t="str">
        <f>_xlfn.XLOOKUP(A136,Table3[Customer ID],Table3[City tier])</f>
        <v>tier - 2</v>
      </c>
      <c r="T136" s="20" t="str">
        <f>_xlfn.XLOOKUP(A136,Table3[Customer ID],Table3[State ID])</f>
        <v>R1011</v>
      </c>
    </row>
    <row r="137" spans="1:20" x14ac:dyDescent="0.3">
      <c r="A137" s="20" t="s">
        <v>152</v>
      </c>
      <c r="B137" s="20" t="str">
        <f>_xlfn.XLOOKUP(A137,Sheet3!A137:A2471,Sheet3!B137:B2471)</f>
        <v xml:space="preserve"> Ms</v>
      </c>
      <c r="C137" s="20" t="str">
        <f>_xlfn.XLOOKUP(A137,Sheet3!A137:A2471,Sheet3!C137:C2471)</f>
        <v>Neufeld</v>
      </c>
      <c r="D137" s="20" t="str">
        <f>_xlfn.XLOOKUP(A137,Sheet3!A137:A2471,Sheet3!D137:D2471)</f>
        <v xml:space="preserve">  Steph K.</v>
      </c>
      <c r="E137" s="46">
        <f>_xlfn.XLOOKUP(A137,Sheet1!$A$2:$A$2336,Sheet1!$B$2:$B$2336)</f>
        <v>46.85</v>
      </c>
      <c r="F137" s="20">
        <f>_xlfn.XLOOKUP(Table4[[#This Row],[Customer ID]],Sheet1!A137:A2471,Sheet1!C137:C2471)</f>
        <v>4.25</v>
      </c>
      <c r="G137" s="20" t="str">
        <f>_xlfn.XLOOKUP(Table4[[#This Row],[Customer ID]],Sheet1!A137:A2471,Sheet1!D137:D2471)</f>
        <v>No</v>
      </c>
      <c r="H137" s="20" t="str">
        <f>_xlfn.XLOOKUP(Table4[[#This Row],[Customer ID]],Sheet1!A137:A2471,Sheet1!E137:E2471)</f>
        <v>No</v>
      </c>
      <c r="I137" s="20" t="str">
        <f>_xlfn.XLOOKUP(Table4[[#This Row],[Customer ID]],Sheet1!A137:A2471,Sheet1!F137:F2471)</f>
        <v>Yes</v>
      </c>
      <c r="J137" s="20">
        <f>_xlfn.XLOOKUP(Table4[[#This Row],[Customer ID]],Sheet1!A137:A2471,Sheet1!G137:G2471)</f>
        <v>1</v>
      </c>
      <c r="K137" s="20" t="str">
        <f>_xlfn.XLOOKUP(Table4[[#This Row],[Customer ID]],Sheet1!A137:A2471,Sheet1!H137:H2471)</f>
        <v>yes</v>
      </c>
      <c r="L137" s="20" t="str">
        <f>_xlfn.XLOOKUP(Table4[[#This Row],[Customer ID]],Sheet1!A137:A2471,Sheet1!I137:I2471)</f>
        <v>Obesity</v>
      </c>
      <c r="M137" s="20" t="str">
        <f>_xlfn.XLOOKUP(A137,Sheet1!A137:A2471,Sheet1!J137:J2471)</f>
        <v>Normal</v>
      </c>
      <c r="N137" s="48" t="str">
        <f>_xlfn.XLOOKUP(Table4[[#This Row],[Customer ID]],Table3[Customer ID],Table3[Date2])</f>
        <v>3-Dec-1979</v>
      </c>
      <c r="O137" s="20">
        <f>_xlfn.XLOOKUP(A137,Table3[Customer ID],Table3[Age])</f>
        <v>43</v>
      </c>
      <c r="P137" s="20">
        <f>_xlfn.XLOOKUP(A137,Table3[Customer ID],Table3[children])</f>
        <v>2</v>
      </c>
      <c r="Q137" s="47">
        <f>_xlfn.XLOOKUP(A137,Table3[Customer ID],Table3[charges])</f>
        <v>38836.980000000003</v>
      </c>
      <c r="R137" s="20" t="str">
        <f>_xlfn.XLOOKUP(A137,Table3[Customer ID],Table3[Hospital tier])</f>
        <v>tier - 2</v>
      </c>
      <c r="S137" s="20" t="str">
        <f>_xlfn.XLOOKUP(A137,Table3[Customer ID],Table3[City tier])</f>
        <v>tier - 1</v>
      </c>
      <c r="T137" s="20" t="str">
        <f>_xlfn.XLOOKUP(A137,Table3[Customer ID],Table3[State ID])</f>
        <v>R1011</v>
      </c>
    </row>
    <row r="138" spans="1:20" x14ac:dyDescent="0.3">
      <c r="A138" s="20" t="s">
        <v>153</v>
      </c>
      <c r="B138" s="20" t="str">
        <f>_xlfn.XLOOKUP(A138,Sheet3!A138:A2472,Sheet3!B138:B2472)</f>
        <v xml:space="preserve"> Ms</v>
      </c>
      <c r="C138" s="20" t="str">
        <f>_xlfn.XLOOKUP(A138,Sheet3!A138:A2472,Sheet3!C138:C2472)</f>
        <v>Walhovd</v>
      </c>
      <c r="D138" s="20" t="str">
        <f>_xlfn.XLOOKUP(A138,Sheet3!A138:A2472,Sheet3!D138:D2472)</f>
        <v xml:space="preserve">  Kristine B.</v>
      </c>
      <c r="E138" s="46">
        <f>_xlfn.XLOOKUP(A138,Sheet1!$A$2:$A$2336,Sheet1!$B$2:$B$2336)</f>
        <v>42.24</v>
      </c>
      <c r="F138" s="20">
        <f>_xlfn.XLOOKUP(Table4[[#This Row],[Customer ID]],Sheet1!A138:A2472,Sheet1!C138:C2472)</f>
        <v>5.55</v>
      </c>
      <c r="G138" s="20" t="str">
        <f>_xlfn.XLOOKUP(Table4[[#This Row],[Customer ID]],Sheet1!A138:A2472,Sheet1!D138:D2472)</f>
        <v>No</v>
      </c>
      <c r="H138" s="20" t="str">
        <f>_xlfn.XLOOKUP(Table4[[#This Row],[Customer ID]],Sheet1!A138:A2472,Sheet1!E138:E2472)</f>
        <v>yes</v>
      </c>
      <c r="I138" s="20" t="str">
        <f>_xlfn.XLOOKUP(Table4[[#This Row],[Customer ID]],Sheet1!A138:A2472,Sheet1!F138:F2472)</f>
        <v>No</v>
      </c>
      <c r="J138" s="20">
        <f>_xlfn.XLOOKUP(Table4[[#This Row],[Customer ID]],Sheet1!A138:A2472,Sheet1!G138:G2472)</f>
        <v>1</v>
      </c>
      <c r="K138" s="20" t="str">
        <f>_xlfn.XLOOKUP(Table4[[#This Row],[Customer ID]],Sheet1!A138:A2472,Sheet1!H138:H2472)</f>
        <v>yes</v>
      </c>
      <c r="L138" s="20" t="str">
        <f>_xlfn.XLOOKUP(Table4[[#This Row],[Customer ID]],Sheet1!A138:A2472,Sheet1!I138:I2472)</f>
        <v>Obesity</v>
      </c>
      <c r="M138" s="20" t="str">
        <f>_xlfn.XLOOKUP(A138,Sheet1!A138:A2472,Sheet1!J138:J2472)</f>
        <v>Normal</v>
      </c>
      <c r="N138" s="48" t="str">
        <f>_xlfn.XLOOKUP(Table4[[#This Row],[Customer ID]],Table3[Customer ID],Table3[Date2])</f>
        <v>5-Dec-2004</v>
      </c>
      <c r="O138" s="20">
        <f>_xlfn.XLOOKUP(A138,Table3[Customer ID],Table3[Age])</f>
        <v>18</v>
      </c>
      <c r="P138" s="20">
        <f>_xlfn.XLOOKUP(A138,Table3[Customer ID],Table3[children])</f>
        <v>0</v>
      </c>
      <c r="Q138" s="47">
        <f>_xlfn.XLOOKUP(A138,Table3[Customer ID],Table3[charges])</f>
        <v>38792.69</v>
      </c>
      <c r="R138" s="20" t="str">
        <f>_xlfn.XLOOKUP(A138,Table3[Customer ID],Table3[Hospital tier])</f>
        <v>tier - 2</v>
      </c>
      <c r="S138" s="20" t="str">
        <f>_xlfn.XLOOKUP(A138,Table3[Customer ID],Table3[City tier])</f>
        <v>tier - 2</v>
      </c>
      <c r="T138" s="20" t="str">
        <f>_xlfn.XLOOKUP(A138,Table3[Customer ID],Table3[State ID])</f>
        <v>R1013</v>
      </c>
    </row>
    <row r="139" spans="1:20" x14ac:dyDescent="0.3">
      <c r="A139" s="20" t="s">
        <v>154</v>
      </c>
      <c r="B139" s="20" t="str">
        <f>_xlfn.XLOOKUP(A139,Sheet3!A139:A2473,Sheet3!B139:B2473)</f>
        <v xml:space="preserve"> Mr</v>
      </c>
      <c r="C139" s="20" t="str">
        <f>_xlfn.XLOOKUP(A139,Sheet3!A139:A2473,Sheet3!C139:C2473)</f>
        <v>Washburn</v>
      </c>
      <c r="D139" s="20" t="str">
        <f>_xlfn.XLOOKUP(A139,Sheet3!A139:A2473,Sheet3!D139:D2473)</f>
        <v xml:space="preserve">  Taylor B</v>
      </c>
      <c r="E139" s="46">
        <f>_xlfn.XLOOKUP(A139,Sheet1!$A$2:$A$2336,Sheet1!$B$2:$B$2336)</f>
        <v>34.39</v>
      </c>
      <c r="F139" s="20">
        <f>_xlfn.XLOOKUP(Table4[[#This Row],[Customer ID]],Sheet1!A139:A2473,Sheet1!C139:C2473)</f>
        <v>5.78</v>
      </c>
      <c r="G139" s="20" t="str">
        <f>_xlfn.XLOOKUP(Table4[[#This Row],[Customer ID]],Sheet1!A139:A2473,Sheet1!D139:D2473)</f>
        <v>No</v>
      </c>
      <c r="H139" s="20" t="str">
        <f>_xlfn.XLOOKUP(Table4[[#This Row],[Customer ID]],Sheet1!A139:A2473,Sheet1!E139:E2473)</f>
        <v>No</v>
      </c>
      <c r="I139" s="20" t="str">
        <f>_xlfn.XLOOKUP(Table4[[#This Row],[Customer ID]],Sheet1!A139:A2473,Sheet1!F139:F2473)</f>
        <v>No</v>
      </c>
      <c r="J139" s="20">
        <f>_xlfn.XLOOKUP(Table4[[#This Row],[Customer ID]],Sheet1!A139:A2473,Sheet1!G139:G2473)</f>
        <v>0</v>
      </c>
      <c r="K139" s="20" t="str">
        <f>_xlfn.XLOOKUP(Table4[[#This Row],[Customer ID]],Sheet1!A139:A2473,Sheet1!H139:H2473)</f>
        <v>yes</v>
      </c>
      <c r="L139" s="20" t="str">
        <f>_xlfn.XLOOKUP(Table4[[#This Row],[Customer ID]],Sheet1!A139:A2473,Sheet1!I139:I2473)</f>
        <v>Obesity</v>
      </c>
      <c r="M139" s="20" t="str">
        <f>_xlfn.XLOOKUP(A139,Sheet1!A139:A2473,Sheet1!J139:J2473)</f>
        <v>Prediabetes</v>
      </c>
      <c r="N139" s="48" t="str">
        <f>_xlfn.XLOOKUP(Table4[[#This Row],[Customer ID]],Table3[Customer ID],Table3[Date2])</f>
        <v>8-Nov-1991</v>
      </c>
      <c r="O139" s="20">
        <f>_xlfn.XLOOKUP(A139,Table3[Customer ID],Table3[Age])</f>
        <v>31</v>
      </c>
      <c r="P139" s="20">
        <f>_xlfn.XLOOKUP(A139,Table3[Customer ID],Table3[children])</f>
        <v>3</v>
      </c>
      <c r="Q139" s="47">
        <f>_xlfn.XLOOKUP(A139,Table3[Customer ID],Table3[charges])</f>
        <v>38746.36</v>
      </c>
      <c r="R139" s="20" t="str">
        <f>_xlfn.XLOOKUP(A139,Table3[Customer ID],Table3[Hospital tier])</f>
        <v>tier - 1</v>
      </c>
      <c r="S139" s="20" t="str">
        <f>_xlfn.XLOOKUP(A139,Table3[Customer ID],Table3[City tier])</f>
        <v>tier - 2</v>
      </c>
      <c r="T139" s="20" t="str">
        <f>_xlfn.XLOOKUP(A139,Table3[Customer ID],Table3[State ID])</f>
        <v>R1012</v>
      </c>
    </row>
    <row r="140" spans="1:20" x14ac:dyDescent="0.3">
      <c r="A140" s="20" t="s">
        <v>155</v>
      </c>
      <c r="B140" s="20" t="str">
        <f>_xlfn.XLOOKUP(A140,Sheet3!A140:A2474,Sheet3!B140:B2474)</f>
        <v xml:space="preserve"> Mr</v>
      </c>
      <c r="C140" s="20" t="str">
        <f>_xlfn.XLOOKUP(A140,Sheet3!A140:A2474,Sheet3!C140:C2474)</f>
        <v>Mroz</v>
      </c>
      <c r="D140" s="20" t="str">
        <f>_xlfn.XLOOKUP(A140,Sheet3!A140:A2474,Sheet3!D140:D2474)</f>
        <v xml:space="preserve">  William</v>
      </c>
      <c r="E140" s="46">
        <f>_xlfn.XLOOKUP(A140,Sheet1!$A$2:$A$2336,Sheet1!$B$2:$B$2336)</f>
        <v>42.89</v>
      </c>
      <c r="F140" s="20">
        <f>_xlfn.XLOOKUP(Table4[[#This Row],[Customer ID]],Sheet1!A140:A2474,Sheet1!C140:C2474)</f>
        <v>5.28</v>
      </c>
      <c r="G140" s="20" t="str">
        <f>_xlfn.XLOOKUP(Table4[[#This Row],[Customer ID]],Sheet1!A140:A2474,Sheet1!D140:D2474)</f>
        <v>yes</v>
      </c>
      <c r="H140" s="20" t="str">
        <f>_xlfn.XLOOKUP(Table4[[#This Row],[Customer ID]],Sheet1!A140:A2474,Sheet1!E140:E2474)</f>
        <v>No</v>
      </c>
      <c r="I140" s="20" t="str">
        <f>_xlfn.XLOOKUP(Table4[[#This Row],[Customer ID]],Sheet1!A140:A2474,Sheet1!F140:F2474)</f>
        <v>No</v>
      </c>
      <c r="J140" s="20">
        <f>_xlfn.XLOOKUP(Table4[[#This Row],[Customer ID]],Sheet1!A140:A2474,Sheet1!G140:G2474)</f>
        <v>0</v>
      </c>
      <c r="K140" s="20" t="str">
        <f>_xlfn.XLOOKUP(Table4[[#This Row],[Customer ID]],Sheet1!A140:A2474,Sheet1!H140:H2474)</f>
        <v>yes</v>
      </c>
      <c r="L140" s="20" t="str">
        <f>_xlfn.XLOOKUP(Table4[[#This Row],[Customer ID]],Sheet1!A140:A2474,Sheet1!I140:I2474)</f>
        <v>Obesity</v>
      </c>
      <c r="M140" s="20" t="str">
        <f>_xlfn.XLOOKUP(A140,Sheet1!A140:A2474,Sheet1!J140:J2474)</f>
        <v>Normal</v>
      </c>
      <c r="N140" s="48" t="str">
        <f>_xlfn.XLOOKUP(Table4[[#This Row],[Customer ID]],Table3[Customer ID],Table3[Date2])</f>
        <v>15-Jun-1976</v>
      </c>
      <c r="O140" s="20">
        <f>_xlfn.XLOOKUP(A140,Table3[Customer ID],Table3[Age])</f>
        <v>46</v>
      </c>
      <c r="P140" s="20">
        <f>_xlfn.XLOOKUP(A140,Table3[Customer ID],Table3[children])</f>
        <v>2</v>
      </c>
      <c r="Q140" s="47">
        <f>_xlfn.XLOOKUP(A140,Table3[Customer ID],Table3[charges])</f>
        <v>38740.120000000003</v>
      </c>
      <c r="R140" s="20" t="str">
        <f>_xlfn.XLOOKUP(A140,Table3[Customer ID],Table3[Hospital tier])</f>
        <v>tier - 2</v>
      </c>
      <c r="S140" s="20" t="str">
        <f>_xlfn.XLOOKUP(A140,Table3[Customer ID],Table3[City tier])</f>
        <v>tier - 2</v>
      </c>
      <c r="T140" s="20" t="str">
        <f>_xlfn.XLOOKUP(A140,Table3[Customer ID],Table3[State ID])</f>
        <v>R1012</v>
      </c>
    </row>
    <row r="141" spans="1:20" x14ac:dyDescent="0.3">
      <c r="A141" s="20" t="s">
        <v>156</v>
      </c>
      <c r="B141" s="20" t="str">
        <f>_xlfn.XLOOKUP(A141,Sheet3!A141:A2475,Sheet3!B141:B2475)</f>
        <v xml:space="preserve"> Mr</v>
      </c>
      <c r="C141" s="20" t="str">
        <f>_xlfn.XLOOKUP(A141,Sheet3!A141:A2475,Sheet3!C141:C2475)</f>
        <v>Canaday</v>
      </c>
      <c r="D141" s="20" t="str">
        <f>_xlfn.XLOOKUP(A141,Sheet3!A141:A2475,Sheet3!D141:D2475)</f>
        <v xml:space="preserve">  Sage</v>
      </c>
      <c r="E141" s="46">
        <f>_xlfn.XLOOKUP(A141,Sheet1!$A$2:$A$2336,Sheet1!$B$2:$B$2336)</f>
        <v>36.299999999999997</v>
      </c>
      <c r="F141" s="20">
        <f>_xlfn.XLOOKUP(Table4[[#This Row],[Customer ID]],Sheet1!A141:A2475,Sheet1!C141:C2475)</f>
        <v>5.39</v>
      </c>
      <c r="G141" s="20" t="str">
        <f>_xlfn.XLOOKUP(Table4[[#This Row],[Customer ID]],Sheet1!A141:A2475,Sheet1!D141:D2475)</f>
        <v>No</v>
      </c>
      <c r="H141" s="20" t="str">
        <f>_xlfn.XLOOKUP(Table4[[#This Row],[Customer ID]],Sheet1!A141:A2475,Sheet1!E141:E2475)</f>
        <v>No</v>
      </c>
      <c r="I141" s="20" t="str">
        <f>_xlfn.XLOOKUP(Table4[[#This Row],[Customer ID]],Sheet1!A141:A2475,Sheet1!F141:F2475)</f>
        <v>No</v>
      </c>
      <c r="J141" s="20">
        <f>_xlfn.XLOOKUP(Table4[[#This Row],[Customer ID]],Sheet1!A141:A2475,Sheet1!G141:G2475)</f>
        <v>0</v>
      </c>
      <c r="K141" s="20" t="str">
        <f>_xlfn.XLOOKUP(Table4[[#This Row],[Customer ID]],Sheet1!A141:A2475,Sheet1!H141:H2475)</f>
        <v>yes</v>
      </c>
      <c r="L141" s="20" t="str">
        <f>_xlfn.XLOOKUP(Table4[[#This Row],[Customer ID]],Sheet1!A141:A2475,Sheet1!I141:I2475)</f>
        <v>Obesity</v>
      </c>
      <c r="M141" s="20" t="str">
        <f>_xlfn.XLOOKUP(A141,Sheet1!A141:A2475,Sheet1!J141:J2475)</f>
        <v>Normal</v>
      </c>
      <c r="N141" s="48" t="str">
        <f>_xlfn.XLOOKUP(Table4[[#This Row],[Customer ID]],Table3[Customer ID],Table3[Date2])</f>
        <v>2-Nov-1991</v>
      </c>
      <c r="O141" s="20">
        <f>_xlfn.XLOOKUP(A141,Table3[Customer ID],Table3[Age])</f>
        <v>31</v>
      </c>
      <c r="P141" s="20">
        <f>_xlfn.XLOOKUP(A141,Table3[Customer ID],Table3[children])</f>
        <v>2</v>
      </c>
      <c r="Q141" s="47">
        <f>_xlfn.XLOOKUP(A141,Table3[Customer ID],Table3[charges])</f>
        <v>38711</v>
      </c>
      <c r="R141" s="20" t="str">
        <f>_xlfn.XLOOKUP(A141,Table3[Customer ID],Table3[Hospital tier])</f>
        <v>tier - 2</v>
      </c>
      <c r="S141" s="20" t="str">
        <f>_xlfn.XLOOKUP(A141,Table3[Customer ID],Table3[City tier])</f>
        <v>tier - 2</v>
      </c>
      <c r="T141" s="20" t="str">
        <f>_xlfn.XLOOKUP(A141,Table3[Customer ID],Table3[State ID])</f>
        <v>R1011</v>
      </c>
    </row>
    <row r="142" spans="1:20" x14ac:dyDescent="0.3">
      <c r="A142" s="20" t="s">
        <v>157</v>
      </c>
      <c r="B142" s="20" t="str">
        <f>_xlfn.XLOOKUP(A142,Sheet3!A142:A2476,Sheet3!B142:B2476)</f>
        <v xml:space="preserve"> Mr</v>
      </c>
      <c r="C142" s="20" t="str">
        <f>_xlfn.XLOOKUP(A142,Sheet3!A142:A2476,Sheet3!C142:C2476)</f>
        <v>Atkins</v>
      </c>
      <c r="D142" s="20" t="str">
        <f>_xlfn.XLOOKUP(A142,Sheet3!A142:A2476,Sheet3!D142:D2476)</f>
        <v xml:space="preserve">  Cole</v>
      </c>
      <c r="E142" s="46">
        <f>_xlfn.XLOOKUP(A142,Sheet1!$A$2:$A$2336,Sheet1!$B$2:$B$2336)</f>
        <v>35.200000000000003</v>
      </c>
      <c r="F142" s="20">
        <f>_xlfn.XLOOKUP(Table4[[#This Row],[Customer ID]],Sheet1!A142:A2476,Sheet1!C142:C2476)</f>
        <v>8.01</v>
      </c>
      <c r="G142" s="20" t="str">
        <f>_xlfn.XLOOKUP(Table4[[#This Row],[Customer ID]],Sheet1!A142:A2476,Sheet1!D142:D2476)</f>
        <v>yes</v>
      </c>
      <c r="H142" s="20" t="str">
        <f>_xlfn.XLOOKUP(Table4[[#This Row],[Customer ID]],Sheet1!A142:A2476,Sheet1!E142:E2476)</f>
        <v>No</v>
      </c>
      <c r="I142" s="20" t="str">
        <f>_xlfn.XLOOKUP(Table4[[#This Row],[Customer ID]],Sheet1!A142:A2476,Sheet1!F142:F2476)</f>
        <v>No</v>
      </c>
      <c r="J142" s="20">
        <f>_xlfn.XLOOKUP(Table4[[#This Row],[Customer ID]],Sheet1!A142:A2476,Sheet1!G142:G2476)</f>
        <v>1</v>
      </c>
      <c r="K142" s="20" t="str">
        <f>_xlfn.XLOOKUP(Table4[[#This Row],[Customer ID]],Sheet1!A142:A2476,Sheet1!H142:H2476)</f>
        <v>yes</v>
      </c>
      <c r="L142" s="20" t="str">
        <f>_xlfn.XLOOKUP(Table4[[#This Row],[Customer ID]],Sheet1!A142:A2476,Sheet1!I142:I2476)</f>
        <v>Obesity</v>
      </c>
      <c r="M142" s="20" t="str">
        <f>_xlfn.XLOOKUP(A142,Sheet1!A142:A2476,Sheet1!J142:J2476)</f>
        <v>Diabetes</v>
      </c>
      <c r="N142" s="48" t="str">
        <f>_xlfn.XLOOKUP(Table4[[#This Row],[Customer ID]],Table3[Customer ID],Table3[Date2])</f>
        <v>20-Jul-1986</v>
      </c>
      <c r="O142" s="20">
        <f>_xlfn.XLOOKUP(A142,Table3[Customer ID],Table3[Age])</f>
        <v>36</v>
      </c>
      <c r="P142" s="20">
        <f>_xlfn.XLOOKUP(A142,Table3[Customer ID],Table3[children])</f>
        <v>1</v>
      </c>
      <c r="Q142" s="47">
        <f>_xlfn.XLOOKUP(A142,Table3[Customer ID],Table3[charges])</f>
        <v>38709.18</v>
      </c>
      <c r="R142" s="20" t="str">
        <f>_xlfn.XLOOKUP(A142,Table3[Customer ID],Table3[Hospital tier])</f>
        <v>tier - 1</v>
      </c>
      <c r="S142" s="20" t="str">
        <f>_xlfn.XLOOKUP(A142,Table3[Customer ID],Table3[City tier])</f>
        <v>tier - 3</v>
      </c>
      <c r="T142" s="20" t="str">
        <f>_xlfn.XLOOKUP(A142,Table3[Customer ID],Table3[State ID])</f>
        <v>R1013</v>
      </c>
    </row>
    <row r="143" spans="1:20" x14ac:dyDescent="0.3">
      <c r="A143" s="20" t="s">
        <v>158</v>
      </c>
      <c r="B143" s="20" t="str">
        <f>_xlfn.XLOOKUP(A143,Sheet3!A143:A2477,Sheet3!B143:B2477)</f>
        <v xml:space="preserve"> Mr</v>
      </c>
      <c r="C143" s="20" t="str">
        <f>_xlfn.XLOOKUP(A143,Sheet3!A143:A2477,Sheet3!C143:C2477)</f>
        <v>Kropelnicki</v>
      </c>
      <c r="D143" s="20" t="str">
        <f>_xlfn.XLOOKUP(A143,Sheet3!A143:A2477,Sheet3!D143:D2477)</f>
        <v xml:space="preserve">  Jesse</v>
      </c>
      <c r="E143" s="46">
        <f>_xlfn.XLOOKUP(A143,Sheet1!$A$2:$A$2336,Sheet1!$B$2:$B$2336)</f>
        <v>53.62</v>
      </c>
      <c r="F143" s="20">
        <f>_xlfn.XLOOKUP(Table4[[#This Row],[Customer ID]],Sheet1!A143:A2477,Sheet1!C143:C2477)</f>
        <v>5.21</v>
      </c>
      <c r="G143" s="20" t="str">
        <f>_xlfn.XLOOKUP(Table4[[#This Row],[Customer ID]],Sheet1!A143:A2477,Sheet1!D143:D2477)</f>
        <v>No</v>
      </c>
      <c r="H143" s="20" t="str">
        <f>_xlfn.XLOOKUP(Table4[[#This Row],[Customer ID]],Sheet1!A143:A2477,Sheet1!E143:E2477)</f>
        <v>No</v>
      </c>
      <c r="I143" s="20" t="str">
        <f>_xlfn.XLOOKUP(Table4[[#This Row],[Customer ID]],Sheet1!A143:A2477,Sheet1!F143:F2477)</f>
        <v>No</v>
      </c>
      <c r="J143" s="20">
        <f>_xlfn.XLOOKUP(Table4[[#This Row],[Customer ID]],Sheet1!A143:A2477,Sheet1!G143:G2477)</f>
        <v>0</v>
      </c>
      <c r="K143" s="20" t="str">
        <f>_xlfn.XLOOKUP(Table4[[#This Row],[Customer ID]],Sheet1!A143:A2477,Sheet1!H143:H2477)</f>
        <v>yes</v>
      </c>
      <c r="L143" s="20" t="str">
        <f>_xlfn.XLOOKUP(Table4[[#This Row],[Customer ID]],Sheet1!A143:A2477,Sheet1!I143:I2477)</f>
        <v>Obesity</v>
      </c>
      <c r="M143" s="20" t="str">
        <f>_xlfn.XLOOKUP(A143,Sheet1!A143:A2477,Sheet1!J143:J2477)</f>
        <v>Normal</v>
      </c>
      <c r="N143" s="48" t="str">
        <f>_xlfn.XLOOKUP(Table4[[#This Row],[Customer ID]],Table3[Customer ID],Table3[Date2])</f>
        <v>13-Jul-1990</v>
      </c>
      <c r="O143" s="20">
        <f>_xlfn.XLOOKUP(A143,Table3[Customer ID],Table3[Age])</f>
        <v>32</v>
      </c>
      <c r="P143" s="20">
        <f>_xlfn.XLOOKUP(A143,Table3[Customer ID],Table3[children])</f>
        <v>3</v>
      </c>
      <c r="Q143" s="47">
        <f>_xlfn.XLOOKUP(A143,Table3[Customer ID],Table3[charges])</f>
        <v>38652.089999999997</v>
      </c>
      <c r="R143" s="20" t="str">
        <f>_xlfn.XLOOKUP(A143,Table3[Customer ID],Table3[Hospital tier])</f>
        <v>tier - 2</v>
      </c>
      <c r="S143" s="20" t="str">
        <f>_xlfn.XLOOKUP(A143,Table3[Customer ID],Table3[City tier])</f>
        <v>tier - 2</v>
      </c>
      <c r="T143" s="20" t="str">
        <f>_xlfn.XLOOKUP(A143,Table3[Customer ID],Table3[State ID])</f>
        <v>R1011</v>
      </c>
    </row>
    <row r="144" spans="1:20" x14ac:dyDescent="0.3">
      <c r="A144" s="20" t="s">
        <v>159</v>
      </c>
      <c r="B144" s="20" t="str">
        <f>_xlfn.XLOOKUP(A144,Sheet3!A144:A2478,Sheet3!B144:B2478)</f>
        <v xml:space="preserve"> Ms</v>
      </c>
      <c r="C144" s="20" t="str">
        <f>_xlfn.XLOOKUP(A144,Sheet3!A144:A2478,Sheet3!C144:C2478)</f>
        <v>Braund</v>
      </c>
      <c r="D144" s="20" t="str">
        <f>_xlfn.XLOOKUP(A144,Sheet3!A144:A2478,Sheet3!D144:D2478)</f>
        <v xml:space="preserve">  Tammi J.</v>
      </c>
      <c r="E144" s="46">
        <f>_xlfn.XLOOKUP(A144,Sheet1!$A$2:$A$2336,Sheet1!$B$2:$B$2336)</f>
        <v>36.67</v>
      </c>
      <c r="F144" s="20">
        <f>_xlfn.XLOOKUP(Table4[[#This Row],[Customer ID]],Sheet1!A144:A2478,Sheet1!C144:C2478)</f>
        <v>6.27</v>
      </c>
      <c r="G144" s="20" t="str">
        <f>_xlfn.XLOOKUP(Table4[[#This Row],[Customer ID]],Sheet1!A144:A2478,Sheet1!D144:D2478)</f>
        <v>No</v>
      </c>
      <c r="H144" s="20" t="str">
        <f>_xlfn.XLOOKUP(Table4[[#This Row],[Customer ID]],Sheet1!A144:A2478,Sheet1!E144:E2478)</f>
        <v>No</v>
      </c>
      <c r="I144" s="20" t="str">
        <f>_xlfn.XLOOKUP(Table4[[#This Row],[Customer ID]],Sheet1!A144:A2478,Sheet1!F144:F2478)</f>
        <v>No</v>
      </c>
      <c r="J144" s="20">
        <f>_xlfn.XLOOKUP(Table4[[#This Row],[Customer ID]],Sheet1!A144:A2478,Sheet1!G144:G2478)</f>
        <v>0</v>
      </c>
      <c r="K144" s="20" t="str">
        <f>_xlfn.XLOOKUP(Table4[[#This Row],[Customer ID]],Sheet1!A144:A2478,Sheet1!H144:H2478)</f>
        <v>yes</v>
      </c>
      <c r="L144" s="20" t="str">
        <f>_xlfn.XLOOKUP(Table4[[#This Row],[Customer ID]],Sheet1!A144:A2478,Sheet1!I144:I2478)</f>
        <v>Obesity</v>
      </c>
      <c r="M144" s="20" t="str">
        <f>_xlfn.XLOOKUP(A144,Sheet1!A144:A2478,Sheet1!J144:J2478)</f>
        <v>Prediabetes</v>
      </c>
      <c r="N144" s="48" t="str">
        <f>_xlfn.XLOOKUP(Table4[[#This Row],[Customer ID]],Table3[Customer ID],Table3[Date2])</f>
        <v>12-Nov-1999</v>
      </c>
      <c r="O144" s="20">
        <f>_xlfn.XLOOKUP(A144,Table3[Customer ID],Table3[Age])</f>
        <v>23</v>
      </c>
      <c r="P144" s="20">
        <f>_xlfn.XLOOKUP(A144,Table3[Customer ID],Table3[children])</f>
        <v>2</v>
      </c>
      <c r="Q144" s="47">
        <f>_xlfn.XLOOKUP(A144,Table3[Customer ID],Table3[charges])</f>
        <v>38511.629999999997</v>
      </c>
      <c r="R144" s="20" t="str">
        <f>_xlfn.XLOOKUP(A144,Table3[Customer ID],Table3[Hospital tier])</f>
        <v>tier - 2</v>
      </c>
      <c r="S144" s="20" t="str">
        <f>_xlfn.XLOOKUP(A144,Table3[Customer ID],Table3[City tier])</f>
        <v>tier - 2</v>
      </c>
      <c r="T144" s="20" t="str">
        <f>_xlfn.XLOOKUP(A144,Table3[Customer ID],Table3[State ID])</f>
        <v>R1024</v>
      </c>
    </row>
    <row r="145" spans="1:20" x14ac:dyDescent="0.3">
      <c r="A145" s="20" t="s">
        <v>160</v>
      </c>
      <c r="B145" s="20" t="str">
        <f>_xlfn.XLOOKUP(A145,Sheet3!A145:A2479,Sheet3!B145:B2479)</f>
        <v xml:space="preserve"> Mr</v>
      </c>
      <c r="C145" s="20" t="str">
        <f>_xlfn.XLOOKUP(A145,Sheet3!A145:A2479,Sheet3!C145:C2479)</f>
        <v>Anderson</v>
      </c>
      <c r="D145" s="20" t="str">
        <f>_xlfn.XLOOKUP(A145,Sheet3!A145:A2479,Sheet3!D145:D2479)</f>
        <v xml:space="preserve">  Matthew S.</v>
      </c>
      <c r="E145" s="46">
        <f>_xlfn.XLOOKUP(A145,Sheet1!$A$2:$A$2336,Sheet1!$B$2:$B$2336)</f>
        <v>33.4</v>
      </c>
      <c r="F145" s="20">
        <f>_xlfn.XLOOKUP(Table4[[#This Row],[Customer ID]],Sheet1!A145:A2479,Sheet1!C145:C2479)</f>
        <v>10.73</v>
      </c>
      <c r="G145" s="20" t="str">
        <f>_xlfn.XLOOKUP(Table4[[#This Row],[Customer ID]],Sheet1!A145:A2479,Sheet1!D145:D2479)</f>
        <v>yes</v>
      </c>
      <c r="H145" s="20" t="str">
        <f>_xlfn.XLOOKUP(Table4[[#This Row],[Customer ID]],Sheet1!A145:A2479,Sheet1!E145:E2479)</f>
        <v>No</v>
      </c>
      <c r="I145" s="20" t="str">
        <f>_xlfn.XLOOKUP(Table4[[#This Row],[Customer ID]],Sheet1!A145:A2479,Sheet1!F145:F2479)</f>
        <v>No</v>
      </c>
      <c r="J145" s="20">
        <f>_xlfn.XLOOKUP(Table4[[#This Row],[Customer ID]],Sheet1!A145:A2479,Sheet1!G145:G2479)</f>
        <v>1</v>
      </c>
      <c r="K145" s="20" t="str">
        <f>_xlfn.XLOOKUP(Table4[[#This Row],[Customer ID]],Sheet1!A145:A2479,Sheet1!H145:H2479)</f>
        <v>yes</v>
      </c>
      <c r="L145" s="20" t="str">
        <f>_xlfn.XLOOKUP(Table4[[#This Row],[Customer ID]],Sheet1!A145:A2479,Sheet1!I145:I2479)</f>
        <v>Obesity</v>
      </c>
      <c r="M145" s="20" t="str">
        <f>_xlfn.XLOOKUP(A145,Sheet1!A145:A2479,Sheet1!J145:J2479)</f>
        <v>Diabetes</v>
      </c>
      <c r="N145" s="48" t="str">
        <f>_xlfn.XLOOKUP(Table4[[#This Row],[Customer ID]],Table3[Customer ID],Table3[Date2])</f>
        <v>21-Jun-1986</v>
      </c>
      <c r="O145" s="20">
        <f>_xlfn.XLOOKUP(A145,Table3[Customer ID],Table3[Age])</f>
        <v>36</v>
      </c>
      <c r="P145" s="20">
        <f>_xlfn.XLOOKUP(A145,Table3[Customer ID],Table3[children])</f>
        <v>2</v>
      </c>
      <c r="Q145" s="47">
        <f>_xlfn.XLOOKUP(A145,Table3[Customer ID],Table3[charges])</f>
        <v>38415.47</v>
      </c>
      <c r="R145" s="20" t="str">
        <f>_xlfn.XLOOKUP(A145,Table3[Customer ID],Table3[Hospital tier])</f>
        <v>tier - 1</v>
      </c>
      <c r="S145" s="20" t="str">
        <f>_xlfn.XLOOKUP(A145,Table3[Customer ID],Table3[City tier])</f>
        <v>tier - 2</v>
      </c>
      <c r="T145" s="20" t="str">
        <f>_xlfn.XLOOKUP(A145,Table3[Customer ID],Table3[State ID])</f>
        <v>R1011</v>
      </c>
    </row>
    <row r="146" spans="1:20" x14ac:dyDescent="0.3">
      <c r="A146" s="20" t="s">
        <v>161</v>
      </c>
      <c r="B146" s="20" t="str">
        <f>_xlfn.XLOOKUP(A146,Sheet3!A146:A2480,Sheet3!B146:B2480)</f>
        <v xml:space="preserve"> Mr</v>
      </c>
      <c r="C146" s="20" t="str">
        <f>_xlfn.XLOOKUP(A146,Sheet3!A146:A2480,Sheet3!C146:C2480)</f>
        <v>Bilbrey</v>
      </c>
      <c r="D146" s="20" t="str">
        <f>_xlfn.XLOOKUP(A146,Sheet3!A146:A2480,Sheet3!D146:D2480)</f>
        <v xml:space="preserve">  Eric</v>
      </c>
      <c r="E146" s="46">
        <f>_xlfn.XLOOKUP(A146,Sheet1!$A$2:$A$2336,Sheet1!$B$2:$B$2336)</f>
        <v>42.71</v>
      </c>
      <c r="F146" s="20">
        <f>_xlfn.XLOOKUP(Table4[[#This Row],[Customer ID]],Sheet1!A146:A2480,Sheet1!C146:C2480)</f>
        <v>10.52</v>
      </c>
      <c r="G146" s="20" t="str">
        <f>_xlfn.XLOOKUP(Table4[[#This Row],[Customer ID]],Sheet1!A146:A2480,Sheet1!D146:D2480)</f>
        <v>No</v>
      </c>
      <c r="H146" s="20" t="str">
        <f>_xlfn.XLOOKUP(Table4[[#This Row],[Customer ID]],Sheet1!A146:A2480,Sheet1!E146:E2480)</f>
        <v>No</v>
      </c>
      <c r="I146" s="20" t="str">
        <f>_xlfn.XLOOKUP(Table4[[#This Row],[Customer ID]],Sheet1!A146:A2480,Sheet1!F146:F2480)</f>
        <v>No</v>
      </c>
      <c r="J146" s="20">
        <f>_xlfn.XLOOKUP(Table4[[#This Row],[Customer ID]],Sheet1!A146:A2480,Sheet1!G146:G2480)</f>
        <v>0</v>
      </c>
      <c r="K146" s="20" t="str">
        <f>_xlfn.XLOOKUP(Table4[[#This Row],[Customer ID]],Sheet1!A146:A2480,Sheet1!H146:H2480)</f>
        <v>yes</v>
      </c>
      <c r="L146" s="20" t="str">
        <f>_xlfn.XLOOKUP(Table4[[#This Row],[Customer ID]],Sheet1!A146:A2480,Sheet1!I146:I2480)</f>
        <v>Obesity</v>
      </c>
      <c r="M146" s="20" t="str">
        <f>_xlfn.XLOOKUP(A146,Sheet1!A146:A2480,Sheet1!J146:J2480)</f>
        <v>Diabetes</v>
      </c>
      <c r="N146" s="48" t="str">
        <f>_xlfn.XLOOKUP(Table4[[#This Row],[Customer ID]],Table3[Customer ID],Table3[Date2])</f>
        <v>23-Dec-1971</v>
      </c>
      <c r="O146" s="20">
        <f>_xlfn.XLOOKUP(A146,Table3[Customer ID],Table3[Age])</f>
        <v>51</v>
      </c>
      <c r="P146" s="20">
        <f>_xlfn.XLOOKUP(A146,Table3[Customer ID],Table3[children])</f>
        <v>0</v>
      </c>
      <c r="Q146" s="47">
        <f>_xlfn.XLOOKUP(A146,Table3[Customer ID],Table3[charges])</f>
        <v>38405.26</v>
      </c>
      <c r="R146" s="20" t="str">
        <f>_xlfn.XLOOKUP(A146,Table3[Customer ID],Table3[Hospital tier])</f>
        <v>tier - 2</v>
      </c>
      <c r="S146" s="20" t="str">
        <f>_xlfn.XLOOKUP(A146,Table3[Customer ID],Table3[City tier])</f>
        <v>tier - 1</v>
      </c>
      <c r="T146" s="20" t="str">
        <f>_xlfn.XLOOKUP(A146,Table3[Customer ID],Table3[State ID])</f>
        <v>R1011</v>
      </c>
    </row>
    <row r="147" spans="1:20" x14ac:dyDescent="0.3">
      <c r="A147" s="20" t="s">
        <v>162</v>
      </c>
      <c r="B147" s="20" t="str">
        <f>_xlfn.XLOOKUP(A147,Sheet3!A147:A2481,Sheet3!B147:B2481)</f>
        <v xml:space="preserve"> Ms</v>
      </c>
      <c r="C147" s="20" t="str">
        <f>_xlfn.XLOOKUP(A147,Sheet3!A147:A2481,Sheet3!C147:C2481)</f>
        <v>Curtis</v>
      </c>
      <c r="D147" s="20" t="str">
        <f>_xlfn.XLOOKUP(A147,Sheet3!A147:A2481,Sheet3!D147:D2481)</f>
        <v xml:space="preserve">  Valeria R</v>
      </c>
      <c r="E147" s="46">
        <f>_xlfn.XLOOKUP(A147,Sheet1!$A$2:$A$2336,Sheet1!$B$2:$B$2336)</f>
        <v>41.52</v>
      </c>
      <c r="F147" s="20">
        <f>_xlfn.XLOOKUP(Table4[[#This Row],[Customer ID]],Sheet1!A147:A2481,Sheet1!C147:C2481)</f>
        <v>11.82</v>
      </c>
      <c r="G147" s="20" t="str">
        <f>_xlfn.XLOOKUP(Table4[[#This Row],[Customer ID]],Sheet1!A147:A2481,Sheet1!D147:D2481)</f>
        <v>yes</v>
      </c>
      <c r="H147" s="20" t="str">
        <f>_xlfn.XLOOKUP(Table4[[#This Row],[Customer ID]],Sheet1!A147:A2481,Sheet1!E147:E2481)</f>
        <v>No</v>
      </c>
      <c r="I147" s="20" t="str">
        <f>_xlfn.XLOOKUP(Table4[[#This Row],[Customer ID]],Sheet1!A147:A2481,Sheet1!F147:F2481)</f>
        <v>No</v>
      </c>
      <c r="J147" s="20">
        <f>_xlfn.XLOOKUP(Table4[[#This Row],[Customer ID]],Sheet1!A147:A2481,Sheet1!G147:G2481)</f>
        <v>2</v>
      </c>
      <c r="K147" s="20" t="str">
        <f>_xlfn.XLOOKUP(Table4[[#This Row],[Customer ID]],Sheet1!A147:A2481,Sheet1!H147:H2481)</f>
        <v>yes</v>
      </c>
      <c r="L147" s="20" t="str">
        <f>_xlfn.XLOOKUP(Table4[[#This Row],[Customer ID]],Sheet1!A147:A2481,Sheet1!I147:I2481)</f>
        <v>Obesity</v>
      </c>
      <c r="M147" s="20" t="str">
        <f>_xlfn.XLOOKUP(A147,Sheet1!A147:A2481,Sheet1!J147:J2481)</f>
        <v>Diabetes</v>
      </c>
      <c r="N147" s="48" t="str">
        <f>_xlfn.XLOOKUP(Table4[[#This Row],[Customer ID]],Table3[Customer ID],Table3[Date2])</f>
        <v>22-Aug-1970</v>
      </c>
      <c r="O147" s="20">
        <f>_xlfn.XLOOKUP(A147,Table3[Customer ID],Table3[Age])</f>
        <v>52</v>
      </c>
      <c r="P147" s="20">
        <f>_xlfn.XLOOKUP(A147,Table3[Customer ID],Table3[children])</f>
        <v>0</v>
      </c>
      <c r="Q147" s="47">
        <f>_xlfn.XLOOKUP(A147,Table3[Customer ID],Table3[charges])</f>
        <v>38389.79</v>
      </c>
      <c r="R147" s="20" t="str">
        <f>_xlfn.XLOOKUP(A147,Table3[Customer ID],Table3[Hospital tier])</f>
        <v>tier - 2</v>
      </c>
      <c r="S147" s="20" t="str">
        <f>_xlfn.XLOOKUP(A147,Table3[Customer ID],Table3[City tier])</f>
        <v>tier - 3</v>
      </c>
      <c r="T147" s="20" t="str">
        <f>_xlfn.XLOOKUP(A147,Table3[Customer ID],Table3[State ID])</f>
        <v>R1011</v>
      </c>
    </row>
    <row r="148" spans="1:20" x14ac:dyDescent="0.3">
      <c r="A148" s="20" t="s">
        <v>163</v>
      </c>
      <c r="B148" s="20" t="str">
        <f>_xlfn.XLOOKUP(A148,Sheet3!A148:A2482,Sheet3!B148:B2482)</f>
        <v xml:space="preserve"> Mr</v>
      </c>
      <c r="C148" s="20" t="str">
        <f>_xlfn.XLOOKUP(A148,Sheet3!A148:A2482,Sheet3!C148:C2482)</f>
        <v>Meyer</v>
      </c>
      <c r="D148" s="20" t="str">
        <f>_xlfn.XLOOKUP(A148,Sheet3!A148:A2482,Sheet3!D148:D2482)</f>
        <v xml:space="preserve">  Michael P</v>
      </c>
      <c r="E148" s="46">
        <f>_xlfn.XLOOKUP(A148,Sheet1!$A$2:$A$2336,Sheet1!$B$2:$B$2336)</f>
        <v>39.4</v>
      </c>
      <c r="F148" s="20">
        <f>_xlfn.XLOOKUP(Table4[[#This Row],[Customer ID]],Sheet1!A148:A2482,Sheet1!C148:C2482)</f>
        <v>6.76</v>
      </c>
      <c r="G148" s="20" t="str">
        <f>_xlfn.XLOOKUP(Table4[[#This Row],[Customer ID]],Sheet1!A148:A2482,Sheet1!D148:D2482)</f>
        <v>No</v>
      </c>
      <c r="H148" s="20" t="str">
        <f>_xlfn.XLOOKUP(Table4[[#This Row],[Customer ID]],Sheet1!A148:A2482,Sheet1!E148:E2482)</f>
        <v>No</v>
      </c>
      <c r="I148" s="20" t="str">
        <f>_xlfn.XLOOKUP(Table4[[#This Row],[Customer ID]],Sheet1!A148:A2482,Sheet1!F148:F2482)</f>
        <v>No</v>
      </c>
      <c r="J148" s="20">
        <f>_xlfn.XLOOKUP(Table4[[#This Row],[Customer ID]],Sheet1!A148:A2482,Sheet1!G148:G2482)</f>
        <v>0</v>
      </c>
      <c r="K148" s="20" t="str">
        <f>_xlfn.XLOOKUP(Table4[[#This Row],[Customer ID]],Sheet1!A148:A2482,Sheet1!H148:H2482)</f>
        <v>yes</v>
      </c>
      <c r="L148" s="20" t="str">
        <f>_xlfn.XLOOKUP(Table4[[#This Row],[Customer ID]],Sheet1!A148:A2482,Sheet1!I148:I2482)</f>
        <v>Obesity</v>
      </c>
      <c r="M148" s="20" t="str">
        <f>_xlfn.XLOOKUP(A148,Sheet1!A148:A2482,Sheet1!J148:J2482)</f>
        <v>Diabetes</v>
      </c>
      <c r="N148" s="48" t="str">
        <f>_xlfn.XLOOKUP(Table4[[#This Row],[Customer ID]],Table3[Customer ID],Table3[Date2])</f>
        <v>17-Sep-2002</v>
      </c>
      <c r="O148" s="20">
        <f>_xlfn.XLOOKUP(A148,Table3[Customer ID],Table3[Age])</f>
        <v>20</v>
      </c>
      <c r="P148" s="20">
        <f>_xlfn.XLOOKUP(A148,Table3[Customer ID],Table3[children])</f>
        <v>2</v>
      </c>
      <c r="Q148" s="47">
        <f>_xlfn.XLOOKUP(A148,Table3[Customer ID],Table3[charges])</f>
        <v>38344.57</v>
      </c>
      <c r="R148" s="20" t="str">
        <f>_xlfn.XLOOKUP(A148,Table3[Customer ID],Table3[Hospital tier])</f>
        <v>tier - 1</v>
      </c>
      <c r="S148" s="20" t="str">
        <f>_xlfn.XLOOKUP(A148,Table3[Customer ID],Table3[City tier])</f>
        <v>tier - 3</v>
      </c>
      <c r="T148" s="20" t="str">
        <f>_xlfn.XLOOKUP(A148,Table3[Customer ID],Table3[State ID])</f>
        <v>R1011</v>
      </c>
    </row>
    <row r="149" spans="1:20" x14ac:dyDescent="0.3">
      <c r="A149" s="20" t="s">
        <v>164</v>
      </c>
      <c r="B149" s="20" t="str">
        <f>_xlfn.XLOOKUP(A149,Sheet3!A149:A2483,Sheet3!B149:B2483)</f>
        <v xml:space="preserve"> Mr</v>
      </c>
      <c r="C149" s="20" t="str">
        <f>_xlfn.XLOOKUP(A149,Sheet3!A149:A2483,Sheet3!C149:C2483)</f>
        <v>Bardeesy</v>
      </c>
      <c r="D149" s="20" t="str">
        <f>_xlfn.XLOOKUP(A149,Sheet3!A149:A2483,Sheet3!D149:D2483)</f>
        <v xml:space="preserve">  Rami</v>
      </c>
      <c r="E149" s="46">
        <f>_xlfn.XLOOKUP(A149,Sheet1!$A$2:$A$2336,Sheet1!$B$2:$B$2336)</f>
        <v>46.45</v>
      </c>
      <c r="F149" s="20">
        <f>_xlfn.XLOOKUP(Table4[[#This Row],[Customer ID]],Sheet1!A149:A2483,Sheet1!C149:C2483)</f>
        <v>5.62</v>
      </c>
      <c r="G149" s="20" t="str">
        <f>_xlfn.XLOOKUP(Table4[[#This Row],[Customer ID]],Sheet1!A149:A2483,Sheet1!D149:D2483)</f>
        <v>No</v>
      </c>
      <c r="H149" s="20" t="str">
        <f>_xlfn.XLOOKUP(Table4[[#This Row],[Customer ID]],Sheet1!A149:A2483,Sheet1!E149:E2483)</f>
        <v>No</v>
      </c>
      <c r="I149" s="20" t="str">
        <f>_xlfn.XLOOKUP(Table4[[#This Row],[Customer ID]],Sheet1!A149:A2483,Sheet1!F149:F2483)</f>
        <v>No</v>
      </c>
      <c r="J149" s="20">
        <f>_xlfn.XLOOKUP(Table4[[#This Row],[Customer ID]],Sheet1!A149:A2483,Sheet1!G149:G2483)</f>
        <v>0</v>
      </c>
      <c r="K149" s="20" t="str">
        <f>_xlfn.XLOOKUP(Table4[[#This Row],[Customer ID]],Sheet1!A149:A2483,Sheet1!H149:H2483)</f>
        <v>yes</v>
      </c>
      <c r="L149" s="20" t="str">
        <f>_xlfn.XLOOKUP(Table4[[#This Row],[Customer ID]],Sheet1!A149:A2483,Sheet1!I149:I2483)</f>
        <v>Obesity</v>
      </c>
      <c r="M149" s="20" t="str">
        <f>_xlfn.XLOOKUP(A149,Sheet1!A149:A2483,Sheet1!J149:J2483)</f>
        <v>Normal</v>
      </c>
      <c r="N149" s="48" t="str">
        <f>_xlfn.XLOOKUP(Table4[[#This Row],[Customer ID]],Table3[Customer ID],Table3[Date2])</f>
        <v>12-Jun-1980</v>
      </c>
      <c r="O149" s="20">
        <f>_xlfn.XLOOKUP(A149,Table3[Customer ID],Table3[Age])</f>
        <v>42</v>
      </c>
      <c r="P149" s="20">
        <f>_xlfn.XLOOKUP(A149,Table3[Customer ID],Table3[children])</f>
        <v>2</v>
      </c>
      <c r="Q149" s="47">
        <f>_xlfn.XLOOKUP(A149,Table3[Customer ID],Table3[charges])</f>
        <v>38313.129999999997</v>
      </c>
      <c r="R149" s="20" t="str">
        <f>_xlfn.XLOOKUP(A149,Table3[Customer ID],Table3[Hospital tier])</f>
        <v>tier - 1</v>
      </c>
      <c r="S149" s="20" t="str">
        <f>_xlfn.XLOOKUP(A149,Table3[Customer ID],Table3[City tier])</f>
        <v>tier - 3</v>
      </c>
      <c r="T149" s="20" t="str">
        <f>_xlfn.XLOOKUP(A149,Table3[Customer ID],Table3[State ID])</f>
        <v>R1011</v>
      </c>
    </row>
    <row r="150" spans="1:20" x14ac:dyDescent="0.3">
      <c r="A150" s="20" t="s">
        <v>165</v>
      </c>
      <c r="B150" s="20" t="str">
        <f>_xlfn.XLOOKUP(A150,Sheet3!A150:A2484,Sheet3!B150:B2484)</f>
        <v xml:space="preserve"> Mr</v>
      </c>
      <c r="C150" s="20" t="str">
        <f>_xlfn.XLOOKUP(A150,Sheet3!A150:A2484,Sheet3!C150:C2484)</f>
        <v>Shanahan</v>
      </c>
      <c r="D150" s="20" t="str">
        <f>_xlfn.XLOOKUP(A150,Sheet3!A150:A2484,Sheet3!D150:D2484)</f>
        <v xml:space="preserve">  Denis</v>
      </c>
      <c r="E150" s="46">
        <f>_xlfn.XLOOKUP(A150,Sheet1!$A$2:$A$2336,Sheet1!$B$2:$B$2336)</f>
        <v>35.75</v>
      </c>
      <c r="F150" s="20">
        <f>_xlfn.XLOOKUP(Table4[[#This Row],[Customer ID]],Sheet1!A150:A2484,Sheet1!C150:C2484)</f>
        <v>4.1900000000000004</v>
      </c>
      <c r="G150" s="20" t="str">
        <f>_xlfn.XLOOKUP(Table4[[#This Row],[Customer ID]],Sheet1!A150:A2484,Sheet1!D150:D2484)</f>
        <v>No</v>
      </c>
      <c r="H150" s="20" t="str">
        <f>_xlfn.XLOOKUP(Table4[[#This Row],[Customer ID]],Sheet1!A150:A2484,Sheet1!E150:E2484)</f>
        <v>No</v>
      </c>
      <c r="I150" s="20" t="str">
        <f>_xlfn.XLOOKUP(Table4[[#This Row],[Customer ID]],Sheet1!A150:A2484,Sheet1!F150:F2484)</f>
        <v>No</v>
      </c>
      <c r="J150" s="20">
        <f>_xlfn.XLOOKUP(Table4[[#This Row],[Customer ID]],Sheet1!A150:A2484,Sheet1!G150:G2484)</f>
        <v>0</v>
      </c>
      <c r="K150" s="20" t="str">
        <f>_xlfn.XLOOKUP(Table4[[#This Row],[Customer ID]],Sheet1!A150:A2484,Sheet1!H150:H2484)</f>
        <v>yes</v>
      </c>
      <c r="L150" s="20" t="str">
        <f>_xlfn.XLOOKUP(Table4[[#This Row],[Customer ID]],Sheet1!A150:A2484,Sheet1!I150:I2484)</f>
        <v>Obesity</v>
      </c>
      <c r="M150" s="20" t="str">
        <f>_xlfn.XLOOKUP(A150,Sheet1!A150:A2484,Sheet1!J150:J2484)</f>
        <v>Normal</v>
      </c>
      <c r="N150" s="48" t="str">
        <f>_xlfn.XLOOKUP(Table4[[#This Row],[Customer ID]],Table3[Customer ID],Table3[Date2])</f>
        <v>30-Oct-1989</v>
      </c>
      <c r="O150" s="20">
        <f>_xlfn.XLOOKUP(A150,Table3[Customer ID],Table3[Age])</f>
        <v>33</v>
      </c>
      <c r="P150" s="20">
        <f>_xlfn.XLOOKUP(A150,Table3[Customer ID],Table3[children])</f>
        <v>1</v>
      </c>
      <c r="Q150" s="47">
        <f>_xlfn.XLOOKUP(A150,Table3[Customer ID],Table3[charges])</f>
        <v>38282.75</v>
      </c>
      <c r="R150" s="20" t="str">
        <f>_xlfn.XLOOKUP(A150,Table3[Customer ID],Table3[Hospital tier])</f>
        <v>tier - 1</v>
      </c>
      <c r="S150" s="20" t="str">
        <f>_xlfn.XLOOKUP(A150,Table3[Customer ID],Table3[City tier])</f>
        <v>tier - 2</v>
      </c>
      <c r="T150" s="20" t="str">
        <f>_xlfn.XLOOKUP(A150,Table3[Customer ID],Table3[State ID])</f>
        <v>R1013</v>
      </c>
    </row>
    <row r="151" spans="1:20" x14ac:dyDescent="0.3">
      <c r="A151" s="20" t="s">
        <v>166</v>
      </c>
      <c r="B151" s="20" t="str">
        <f>_xlfn.XLOOKUP(A151,Sheet3!A151:A2485,Sheet3!B151:B2485)</f>
        <v xml:space="preserve"> Mr</v>
      </c>
      <c r="C151" s="20" t="str">
        <f>_xlfn.XLOOKUP(A151,Sheet3!A151:A2485,Sheet3!C151:C2485)</f>
        <v>Sutter</v>
      </c>
      <c r="D151" s="20" t="str">
        <f>_xlfn.XLOOKUP(A151,Sheet3!A151:A2485,Sheet3!D151:D2485)</f>
        <v xml:space="preserve">  Brian E</v>
      </c>
      <c r="E151" s="46">
        <f>_xlfn.XLOOKUP(A151,Sheet1!$A$2:$A$2336,Sheet1!$B$2:$B$2336)</f>
        <v>26.07</v>
      </c>
      <c r="F151" s="20">
        <f>_xlfn.XLOOKUP(Table4[[#This Row],[Customer ID]],Sheet1!A151:A2485,Sheet1!C151:C2485)</f>
        <v>5.32</v>
      </c>
      <c r="G151" s="20" t="str">
        <f>_xlfn.XLOOKUP(Table4[[#This Row],[Customer ID]],Sheet1!A151:A2485,Sheet1!D151:D2485)</f>
        <v>No</v>
      </c>
      <c r="H151" s="20" t="str">
        <f>_xlfn.XLOOKUP(Table4[[#This Row],[Customer ID]],Sheet1!A151:A2485,Sheet1!E151:E2485)</f>
        <v>No</v>
      </c>
      <c r="I151" s="20" t="str">
        <f>_xlfn.XLOOKUP(Table4[[#This Row],[Customer ID]],Sheet1!A151:A2485,Sheet1!F151:F2485)</f>
        <v>No</v>
      </c>
      <c r="J151" s="20">
        <f>_xlfn.XLOOKUP(Table4[[#This Row],[Customer ID]],Sheet1!A151:A2485,Sheet1!G151:G2485)</f>
        <v>0</v>
      </c>
      <c r="K151" s="20" t="str">
        <f>_xlfn.XLOOKUP(Table4[[#This Row],[Customer ID]],Sheet1!A151:A2485,Sheet1!H151:H2485)</f>
        <v>yes</v>
      </c>
      <c r="L151" s="20" t="str">
        <f>_xlfn.XLOOKUP(Table4[[#This Row],[Customer ID]],Sheet1!A151:A2485,Sheet1!I151:I2485)</f>
        <v>Over Weight</v>
      </c>
      <c r="M151" s="20" t="str">
        <f>_xlfn.XLOOKUP(A151,Sheet1!A151:A2485,Sheet1!J151:J2485)</f>
        <v>Normal</v>
      </c>
      <c r="N151" s="48" t="str">
        <f>_xlfn.XLOOKUP(Table4[[#This Row],[Customer ID]],Table3[Customer ID],Table3[Date2])</f>
        <v>16-Aug-1980</v>
      </c>
      <c r="O151" s="20">
        <f>_xlfn.XLOOKUP(A151,Table3[Customer ID],Table3[Age])</f>
        <v>42</v>
      </c>
      <c r="P151" s="20">
        <f>_xlfn.XLOOKUP(A151,Table3[Customer ID],Table3[children])</f>
        <v>1</v>
      </c>
      <c r="Q151" s="47">
        <f>_xlfn.XLOOKUP(A151,Table3[Customer ID],Table3[charges])</f>
        <v>38245.589999999997</v>
      </c>
      <c r="R151" s="20" t="str">
        <f>_xlfn.XLOOKUP(A151,Table3[Customer ID],Table3[Hospital tier])</f>
        <v>tier - 1</v>
      </c>
      <c r="S151" s="20" t="str">
        <f>_xlfn.XLOOKUP(A151,Table3[Customer ID],Table3[City tier])</f>
        <v>tier - 2</v>
      </c>
      <c r="T151" s="20" t="str">
        <f>_xlfn.XLOOKUP(A151,Table3[Customer ID],Table3[State ID])</f>
        <v>R1013</v>
      </c>
    </row>
    <row r="152" spans="1:20" x14ac:dyDescent="0.3">
      <c r="A152" s="20" t="s">
        <v>168</v>
      </c>
      <c r="B152" s="20" t="str">
        <f>_xlfn.XLOOKUP(A152,Sheet3!A152:A2486,Sheet3!B152:B2486)</f>
        <v xml:space="preserve"> Ms</v>
      </c>
      <c r="C152" s="20" t="str">
        <f>_xlfn.XLOOKUP(A152,Sheet3!A152:A2486,Sheet3!C152:C2486)</f>
        <v>Yesian</v>
      </c>
      <c r="D152" s="20" t="str">
        <f>_xlfn.XLOOKUP(A152,Sheet3!A152:A2486,Sheet3!D152:D2486)</f>
        <v xml:space="preserve">  Bonnie</v>
      </c>
      <c r="E152" s="46">
        <f>_xlfn.XLOOKUP(A152,Sheet1!$A$2:$A$2336,Sheet1!$B$2:$B$2336)</f>
        <v>36.54</v>
      </c>
      <c r="F152" s="20">
        <f>_xlfn.XLOOKUP(Table4[[#This Row],[Customer ID]],Sheet1!A152:A2486,Sheet1!C152:C2486)</f>
        <v>4.46</v>
      </c>
      <c r="G152" s="20" t="str">
        <f>_xlfn.XLOOKUP(Table4[[#This Row],[Customer ID]],Sheet1!A152:A2486,Sheet1!D152:D2486)</f>
        <v>yes</v>
      </c>
      <c r="H152" s="20" t="str">
        <f>_xlfn.XLOOKUP(Table4[[#This Row],[Customer ID]],Sheet1!A152:A2486,Sheet1!E152:E2486)</f>
        <v>No</v>
      </c>
      <c r="I152" s="20" t="str">
        <f>_xlfn.XLOOKUP(Table4[[#This Row],[Customer ID]],Sheet1!A152:A2486,Sheet1!F152:F2486)</f>
        <v>No</v>
      </c>
      <c r="J152" s="20">
        <f>_xlfn.XLOOKUP(Table4[[#This Row],[Customer ID]],Sheet1!A152:A2486,Sheet1!G152:G2486)</f>
        <v>1</v>
      </c>
      <c r="K152" s="20" t="str">
        <f>_xlfn.XLOOKUP(Table4[[#This Row],[Customer ID]],Sheet1!A152:A2486,Sheet1!H152:H2486)</f>
        <v>yes</v>
      </c>
      <c r="L152" s="20" t="str">
        <f>_xlfn.XLOOKUP(Table4[[#This Row],[Customer ID]],Sheet1!A152:A2486,Sheet1!I152:I2486)</f>
        <v>Obesity</v>
      </c>
      <c r="M152" s="20" t="str">
        <f>_xlfn.XLOOKUP(A152,Sheet1!A152:A2486,Sheet1!J152:J2486)</f>
        <v>Normal</v>
      </c>
      <c r="N152" s="48" t="str">
        <f>_xlfn.XLOOKUP(Table4[[#This Row],[Customer ID]],Table3[Customer ID],Table3[Date2])</f>
        <v>16-Jun-1964</v>
      </c>
      <c r="O152" s="20">
        <f>_xlfn.XLOOKUP(A152,Table3[Customer ID],Table3[Age])</f>
        <v>58</v>
      </c>
      <c r="P152" s="20">
        <f>_xlfn.XLOOKUP(A152,Table3[Customer ID],Table3[children])</f>
        <v>0</v>
      </c>
      <c r="Q152" s="47">
        <f>_xlfn.XLOOKUP(A152,Table3[Customer ID],Table3[charges])</f>
        <v>38241.74</v>
      </c>
      <c r="R152" s="20" t="str">
        <f>_xlfn.XLOOKUP(A152,Table3[Customer ID],Table3[Hospital tier])</f>
        <v>tier - 2</v>
      </c>
      <c r="S152" s="20" t="str">
        <f>_xlfn.XLOOKUP(A152,Table3[Customer ID],Table3[City tier])</f>
        <v>tier - 3</v>
      </c>
      <c r="T152" s="20" t="str">
        <f>_xlfn.XLOOKUP(A152,Table3[Customer ID],Table3[State ID])</f>
        <v>R1011</v>
      </c>
    </row>
    <row r="153" spans="1:20" x14ac:dyDescent="0.3">
      <c r="A153" s="20" t="s">
        <v>169</v>
      </c>
      <c r="B153" s="20" t="str">
        <f>_xlfn.XLOOKUP(A153,Sheet3!A153:A2487,Sheet3!B153:B2487)</f>
        <v xml:space="preserve"> Mr</v>
      </c>
      <c r="C153" s="20" t="str">
        <f>_xlfn.XLOOKUP(A153,Sheet3!A153:A2487,Sheet3!C153:C2487)</f>
        <v>Meers</v>
      </c>
      <c r="D153" s="20" t="str">
        <f>_xlfn.XLOOKUP(A153,Sheet3!A153:A2487,Sheet3!D153:D2487)</f>
        <v xml:space="preserve">  Michael P</v>
      </c>
      <c r="E153" s="46">
        <f>_xlfn.XLOOKUP(A153,Sheet1!$A$2:$A$2336,Sheet1!$B$2:$B$2336)</f>
        <v>51.64</v>
      </c>
      <c r="F153" s="20">
        <f>_xlfn.XLOOKUP(Table4[[#This Row],[Customer ID]],Sheet1!A153:A2487,Sheet1!C153:C2487)</f>
        <v>5.65</v>
      </c>
      <c r="G153" s="20" t="str">
        <f>_xlfn.XLOOKUP(Table4[[#This Row],[Customer ID]],Sheet1!A153:A2487,Sheet1!D153:D2487)</f>
        <v>No</v>
      </c>
      <c r="H153" s="20" t="str">
        <f>_xlfn.XLOOKUP(Table4[[#This Row],[Customer ID]],Sheet1!A153:A2487,Sheet1!E153:E2487)</f>
        <v>No</v>
      </c>
      <c r="I153" s="20" t="str">
        <f>_xlfn.XLOOKUP(Table4[[#This Row],[Customer ID]],Sheet1!A153:A2487,Sheet1!F153:F2487)</f>
        <v>No</v>
      </c>
      <c r="J153" s="20">
        <f>_xlfn.XLOOKUP(Table4[[#This Row],[Customer ID]],Sheet1!A153:A2487,Sheet1!G153:G2487)</f>
        <v>0</v>
      </c>
      <c r="K153" s="20" t="str">
        <f>_xlfn.XLOOKUP(Table4[[#This Row],[Customer ID]],Sheet1!A153:A2487,Sheet1!H153:H2487)</f>
        <v>yes</v>
      </c>
      <c r="L153" s="20" t="str">
        <f>_xlfn.XLOOKUP(Table4[[#This Row],[Customer ID]],Sheet1!A153:A2487,Sheet1!I153:I2487)</f>
        <v>Obesity</v>
      </c>
      <c r="M153" s="20" t="str">
        <f>_xlfn.XLOOKUP(A153,Sheet1!A153:A2487,Sheet1!J153:J2487)</f>
        <v>Normal</v>
      </c>
      <c r="N153" s="48" t="str">
        <f>_xlfn.XLOOKUP(Table4[[#This Row],[Customer ID]],Table3[Customer ID],Table3[Date2])</f>
        <v>8-Sep-1989</v>
      </c>
      <c r="O153" s="20">
        <f>_xlfn.XLOOKUP(A153,Table3[Customer ID],Table3[Age])</f>
        <v>33</v>
      </c>
      <c r="P153" s="20">
        <f>_xlfn.XLOOKUP(A153,Table3[Customer ID],Table3[children])</f>
        <v>3</v>
      </c>
      <c r="Q153" s="47">
        <f>_xlfn.XLOOKUP(A153,Table3[Customer ID],Table3[charges])</f>
        <v>38237.339999999997</v>
      </c>
      <c r="R153" s="20" t="str">
        <f>_xlfn.XLOOKUP(A153,Table3[Customer ID],Table3[Hospital tier])</f>
        <v>tier - 2</v>
      </c>
      <c r="S153" s="20" t="str">
        <f>_xlfn.XLOOKUP(A153,Table3[Customer ID],Table3[City tier])</f>
        <v>tier - 3</v>
      </c>
      <c r="T153" s="20" t="str">
        <f>_xlfn.XLOOKUP(A153,Table3[Customer ID],Table3[State ID])</f>
        <v>R1011</v>
      </c>
    </row>
    <row r="154" spans="1:20" x14ac:dyDescent="0.3">
      <c r="A154" s="20" t="s">
        <v>170</v>
      </c>
      <c r="B154" s="20" t="str">
        <f>_xlfn.XLOOKUP(A154,Sheet3!A154:A2488,Sheet3!B154:B2488)</f>
        <v xml:space="preserve"> Mr</v>
      </c>
      <c r="C154" s="20" t="str">
        <f>_xlfn.XLOOKUP(A154,Sheet3!A154:A2488,Sheet3!C154:C2488)</f>
        <v>Conlon</v>
      </c>
      <c r="D154" s="20" t="str">
        <f>_xlfn.XLOOKUP(A154,Sheet3!A154:A2488,Sheet3!D154:D2488)</f>
        <v xml:space="preserve">  Paul</v>
      </c>
      <c r="E154" s="46">
        <f>_xlfn.XLOOKUP(A154,Sheet1!$A$2:$A$2336,Sheet1!$B$2:$B$2336)</f>
        <v>42.83</v>
      </c>
      <c r="F154" s="20">
        <f>_xlfn.XLOOKUP(Table4[[#This Row],[Customer ID]],Sheet1!A154:A2488,Sheet1!C154:C2488)</f>
        <v>6.04</v>
      </c>
      <c r="G154" s="20" t="str">
        <f>_xlfn.XLOOKUP(Table4[[#This Row],[Customer ID]],Sheet1!A154:A2488,Sheet1!D154:D2488)</f>
        <v>No</v>
      </c>
      <c r="H154" s="20" t="str">
        <f>_xlfn.XLOOKUP(Table4[[#This Row],[Customer ID]],Sheet1!A154:A2488,Sheet1!E154:E2488)</f>
        <v>No</v>
      </c>
      <c r="I154" s="20" t="str">
        <f>_xlfn.XLOOKUP(Table4[[#This Row],[Customer ID]],Sheet1!A154:A2488,Sheet1!F154:F2488)</f>
        <v>No</v>
      </c>
      <c r="J154" s="20">
        <f>_xlfn.XLOOKUP(Table4[[#This Row],[Customer ID]],Sheet1!A154:A2488,Sheet1!G154:G2488)</f>
        <v>2</v>
      </c>
      <c r="K154" s="20" t="str">
        <f>_xlfn.XLOOKUP(Table4[[#This Row],[Customer ID]],Sheet1!A154:A2488,Sheet1!H154:H2488)</f>
        <v>yes</v>
      </c>
      <c r="L154" s="20" t="str">
        <f>_xlfn.XLOOKUP(Table4[[#This Row],[Customer ID]],Sheet1!A154:A2488,Sheet1!I154:I2488)</f>
        <v>Obesity</v>
      </c>
      <c r="M154" s="20" t="str">
        <f>_xlfn.XLOOKUP(A154,Sheet1!A154:A2488,Sheet1!J154:J2488)</f>
        <v>Prediabetes</v>
      </c>
      <c r="N154" s="48" t="str">
        <f>_xlfn.XLOOKUP(Table4[[#This Row],[Customer ID]],Table3[Customer ID],Table3[Date2])</f>
        <v>19-Nov-1972</v>
      </c>
      <c r="O154" s="20">
        <f>_xlfn.XLOOKUP(A154,Table3[Customer ID],Table3[Age])</f>
        <v>50</v>
      </c>
      <c r="P154" s="20">
        <f>_xlfn.XLOOKUP(A154,Table3[Customer ID],Table3[children])</f>
        <v>0</v>
      </c>
      <c r="Q154" s="47">
        <f>_xlfn.XLOOKUP(A154,Table3[Customer ID],Table3[charges])</f>
        <v>38189.1</v>
      </c>
      <c r="R154" s="20" t="str">
        <f>_xlfn.XLOOKUP(A154,Table3[Customer ID],Table3[Hospital tier])</f>
        <v>tier - 2</v>
      </c>
      <c r="S154" s="20" t="str">
        <f>_xlfn.XLOOKUP(A154,Table3[Customer ID],Table3[City tier])</f>
        <v>tier - 2</v>
      </c>
      <c r="T154" s="20" t="str">
        <f>_xlfn.XLOOKUP(A154,Table3[Customer ID],Table3[State ID])</f>
        <v>R1011</v>
      </c>
    </row>
    <row r="155" spans="1:20" x14ac:dyDescent="0.3">
      <c r="A155" s="20" t="s">
        <v>171</v>
      </c>
      <c r="B155" s="20" t="str">
        <f>_xlfn.XLOOKUP(A155,Sheet3!A155:A2489,Sheet3!B155:B2489)</f>
        <v xml:space="preserve"> Mr</v>
      </c>
      <c r="C155" s="20" t="str">
        <f>_xlfn.XLOOKUP(A155,Sheet3!A155:A2489,Sheet3!C155:C2489)</f>
        <v>Arnstein</v>
      </c>
      <c r="D155" s="20" t="str">
        <f>_xlfn.XLOOKUP(A155,Sheet3!A155:A2489,Sheet3!D155:D2489)</f>
        <v xml:space="preserve">  Michael</v>
      </c>
      <c r="E155" s="46">
        <f>_xlfn.XLOOKUP(A155,Sheet1!$A$2:$A$2336,Sheet1!$B$2:$B$2336)</f>
        <v>40.15</v>
      </c>
      <c r="F155" s="20">
        <f>_xlfn.XLOOKUP(Table4[[#This Row],[Customer ID]],Sheet1!A155:A2489,Sheet1!C155:C2489)</f>
        <v>5.76</v>
      </c>
      <c r="G155" s="20" t="str">
        <f>_xlfn.XLOOKUP(Table4[[#This Row],[Customer ID]],Sheet1!A155:A2489,Sheet1!D155:D2489)</f>
        <v>No</v>
      </c>
      <c r="H155" s="20" t="str">
        <f>_xlfn.XLOOKUP(Table4[[#This Row],[Customer ID]],Sheet1!A155:A2489,Sheet1!E155:E2489)</f>
        <v>No</v>
      </c>
      <c r="I155" s="20" t="str">
        <f>_xlfn.XLOOKUP(Table4[[#This Row],[Customer ID]],Sheet1!A155:A2489,Sheet1!F155:F2489)</f>
        <v>No</v>
      </c>
      <c r="J155" s="20">
        <f>_xlfn.XLOOKUP(Table4[[#This Row],[Customer ID]],Sheet1!A155:A2489,Sheet1!G155:G2489)</f>
        <v>1</v>
      </c>
      <c r="K155" s="20" t="str">
        <f>_xlfn.XLOOKUP(Table4[[#This Row],[Customer ID]],Sheet1!A155:A2489,Sheet1!H155:H2489)</f>
        <v>yes</v>
      </c>
      <c r="L155" s="20" t="str">
        <f>_xlfn.XLOOKUP(Table4[[#This Row],[Customer ID]],Sheet1!A155:A2489,Sheet1!I155:I2489)</f>
        <v>Obesity</v>
      </c>
      <c r="M155" s="20" t="str">
        <f>_xlfn.XLOOKUP(A155,Sheet1!A155:A2489,Sheet1!J155:J2489)</f>
        <v>Prediabetes</v>
      </c>
      <c r="N155" s="48" t="str">
        <f>_xlfn.XLOOKUP(Table4[[#This Row],[Customer ID]],Table3[Customer ID],Table3[Date2])</f>
        <v>29-Jul-1998</v>
      </c>
      <c r="O155" s="20">
        <f>_xlfn.XLOOKUP(A155,Table3[Customer ID],Table3[Age])</f>
        <v>24</v>
      </c>
      <c r="P155" s="20">
        <f>_xlfn.XLOOKUP(A155,Table3[Customer ID],Table3[children])</f>
        <v>0</v>
      </c>
      <c r="Q155" s="47">
        <f>_xlfn.XLOOKUP(A155,Table3[Customer ID],Table3[charges])</f>
        <v>38126.25</v>
      </c>
      <c r="R155" s="20" t="str">
        <f>_xlfn.XLOOKUP(A155,Table3[Customer ID],Table3[Hospital tier])</f>
        <v>tier - 1</v>
      </c>
      <c r="S155" s="20" t="str">
        <f>_xlfn.XLOOKUP(A155,Table3[Customer ID],Table3[City tier])</f>
        <v>tier - 3</v>
      </c>
      <c r="T155" s="20" t="str">
        <f>_xlfn.XLOOKUP(A155,Table3[Customer ID],Table3[State ID])</f>
        <v>R1013</v>
      </c>
    </row>
    <row r="156" spans="1:20" x14ac:dyDescent="0.3">
      <c r="A156" s="20" t="s">
        <v>172</v>
      </c>
      <c r="B156" s="20" t="str">
        <f>_xlfn.XLOOKUP(A156,Sheet3!A156:A2490,Sheet3!B156:B2490)</f>
        <v xml:space="preserve"> Mr</v>
      </c>
      <c r="C156" s="20" t="str">
        <f>_xlfn.XLOOKUP(A156,Sheet3!A156:A2490,Sheet3!C156:C2490)</f>
        <v>Jurek</v>
      </c>
      <c r="D156" s="20" t="str">
        <f>_xlfn.XLOOKUP(A156,Sheet3!A156:A2490,Sheet3!D156:D2490)</f>
        <v xml:space="preserve">  Samuel</v>
      </c>
      <c r="E156" s="46">
        <f>_xlfn.XLOOKUP(A156,Sheet1!$A$2:$A$2336,Sheet1!$B$2:$B$2336)</f>
        <v>27.8</v>
      </c>
      <c r="F156" s="20">
        <f>_xlfn.XLOOKUP(Table4[[#This Row],[Customer ID]],Sheet1!A156:A2490,Sheet1!C156:C2490)</f>
        <v>4.3600000000000003</v>
      </c>
      <c r="G156" s="20" t="str">
        <f>_xlfn.XLOOKUP(Table4[[#This Row],[Customer ID]],Sheet1!A156:A2490,Sheet1!D156:D2490)</f>
        <v>No</v>
      </c>
      <c r="H156" s="20" t="str">
        <f>_xlfn.XLOOKUP(Table4[[#This Row],[Customer ID]],Sheet1!A156:A2490,Sheet1!E156:E2490)</f>
        <v>No</v>
      </c>
      <c r="I156" s="20" t="str">
        <f>_xlfn.XLOOKUP(Table4[[#This Row],[Customer ID]],Sheet1!A156:A2490,Sheet1!F156:F2490)</f>
        <v>Yes</v>
      </c>
      <c r="J156" s="20">
        <f>_xlfn.XLOOKUP(Table4[[#This Row],[Customer ID]],Sheet1!A156:A2490,Sheet1!G156:G2490)</f>
        <v>1</v>
      </c>
      <c r="K156" s="20" t="str">
        <f>_xlfn.XLOOKUP(Table4[[#This Row],[Customer ID]],Sheet1!A156:A2490,Sheet1!H156:H2490)</f>
        <v>yes</v>
      </c>
      <c r="L156" s="20" t="str">
        <f>_xlfn.XLOOKUP(Table4[[#This Row],[Customer ID]],Sheet1!A156:A2490,Sheet1!I156:I2490)</f>
        <v>Over Weight</v>
      </c>
      <c r="M156" s="20" t="str">
        <f>_xlfn.XLOOKUP(A156,Sheet1!A156:A2490,Sheet1!J156:J2490)</f>
        <v>Normal</v>
      </c>
      <c r="N156" s="48" t="str">
        <f>_xlfn.XLOOKUP(Table4[[#This Row],[Customer ID]],Table3[Customer ID],Table3[Date2])</f>
        <v>9-Sep-1979</v>
      </c>
      <c r="O156" s="20">
        <f>_xlfn.XLOOKUP(A156,Table3[Customer ID],Table3[Age])</f>
        <v>43</v>
      </c>
      <c r="P156" s="20">
        <f>_xlfn.XLOOKUP(A156,Table3[Customer ID],Table3[children])</f>
        <v>0</v>
      </c>
      <c r="Q156" s="47">
        <f>_xlfn.XLOOKUP(A156,Table3[Customer ID],Table3[charges])</f>
        <v>37829.72</v>
      </c>
      <c r="R156" s="20" t="str">
        <f>_xlfn.XLOOKUP(A156,Table3[Customer ID],Table3[Hospital tier])</f>
        <v>tier - 1</v>
      </c>
      <c r="S156" s="20" t="str">
        <f>_xlfn.XLOOKUP(A156,Table3[Customer ID],Table3[City tier])</f>
        <v>tier - 2</v>
      </c>
      <c r="T156" s="20" t="str">
        <f>_xlfn.XLOOKUP(A156,Table3[Customer ID],Table3[State ID])</f>
        <v>R1011</v>
      </c>
    </row>
    <row r="157" spans="1:20" x14ac:dyDescent="0.3">
      <c r="A157" s="20" t="s">
        <v>173</v>
      </c>
      <c r="B157" s="20" t="str">
        <f>_xlfn.XLOOKUP(A157,Sheet3!A157:A2491,Sheet3!B157:B2491)</f>
        <v xml:space="preserve"> Mr</v>
      </c>
      <c r="C157" s="20" t="str">
        <f>_xlfn.XLOOKUP(A157,Sheet3!A157:A2491,Sheet3!C157:C2491)</f>
        <v>Thill</v>
      </c>
      <c r="D157" s="20" t="str">
        <f>_xlfn.XLOOKUP(A157,Sheet3!A157:A2491,Sheet3!D157:D2491)</f>
        <v xml:space="preserve">  Matthew</v>
      </c>
      <c r="E157" s="46">
        <f>_xlfn.XLOOKUP(A157,Sheet1!$A$2:$A$2336,Sheet1!$B$2:$B$2336)</f>
        <v>45.81</v>
      </c>
      <c r="F157" s="20">
        <f>_xlfn.XLOOKUP(Table4[[#This Row],[Customer ID]],Sheet1!A157:A2491,Sheet1!C157:C2491)</f>
        <v>4.76</v>
      </c>
      <c r="G157" s="20" t="str">
        <f>_xlfn.XLOOKUP(Table4[[#This Row],[Customer ID]],Sheet1!A157:A2491,Sheet1!D157:D2491)</f>
        <v>yes</v>
      </c>
      <c r="H157" s="20" t="str">
        <f>_xlfn.XLOOKUP(Table4[[#This Row],[Customer ID]],Sheet1!A157:A2491,Sheet1!E157:E2491)</f>
        <v>No</v>
      </c>
      <c r="I157" s="20" t="str">
        <f>_xlfn.XLOOKUP(Table4[[#This Row],[Customer ID]],Sheet1!A157:A2491,Sheet1!F157:F2491)</f>
        <v>Yes</v>
      </c>
      <c r="J157" s="20">
        <f>_xlfn.XLOOKUP(Table4[[#This Row],[Customer ID]],Sheet1!A157:A2491,Sheet1!G157:G2491)</f>
        <v>1</v>
      </c>
      <c r="K157" s="20" t="str">
        <f>_xlfn.XLOOKUP(Table4[[#This Row],[Customer ID]],Sheet1!A157:A2491,Sheet1!H157:H2491)</f>
        <v>yes</v>
      </c>
      <c r="L157" s="20" t="str">
        <f>_xlfn.XLOOKUP(Table4[[#This Row],[Customer ID]],Sheet1!A157:A2491,Sheet1!I157:I2491)</f>
        <v>Obesity</v>
      </c>
      <c r="M157" s="20" t="str">
        <f>_xlfn.XLOOKUP(A157,Sheet1!A157:A2491,Sheet1!J157:J2491)</f>
        <v>Normal</v>
      </c>
      <c r="N157" s="48" t="str">
        <f>_xlfn.XLOOKUP(Table4[[#This Row],[Customer ID]],Table3[Customer ID],Table3[Date2])</f>
        <v>26-Jul-1983</v>
      </c>
      <c r="O157" s="20">
        <f>_xlfn.XLOOKUP(A157,Table3[Customer ID],Table3[Age])</f>
        <v>39</v>
      </c>
      <c r="P157" s="20">
        <f>_xlfn.XLOOKUP(A157,Table3[Customer ID],Table3[children])</f>
        <v>3</v>
      </c>
      <c r="Q157" s="47">
        <f>_xlfn.XLOOKUP(A157,Table3[Customer ID],Table3[charges])</f>
        <v>37800.980000000003</v>
      </c>
      <c r="R157" s="20" t="str">
        <f>_xlfn.XLOOKUP(A157,Table3[Customer ID],Table3[Hospital tier])</f>
        <v>tier - 2</v>
      </c>
      <c r="S157" s="20" t="str">
        <f>_xlfn.XLOOKUP(A157,Table3[Customer ID],Table3[City tier])</f>
        <v>tier - 2</v>
      </c>
      <c r="T157" s="20" t="str">
        <f>_xlfn.XLOOKUP(A157,Table3[Customer ID],Table3[State ID])</f>
        <v>R1011</v>
      </c>
    </row>
    <row r="158" spans="1:20" x14ac:dyDescent="0.3">
      <c r="A158" s="20" t="s">
        <v>174</v>
      </c>
      <c r="B158" s="20" t="str">
        <f>_xlfn.XLOOKUP(A158,Sheet3!A158:A2492,Sheet3!B158:B2492)</f>
        <v xml:space="preserve"> Mr</v>
      </c>
      <c r="C158" s="20" t="str">
        <f>_xlfn.XLOOKUP(A158,Sheet3!A158:A2492,Sheet3!C158:C2492)</f>
        <v>Glaz</v>
      </c>
      <c r="D158" s="20" t="str">
        <f>_xlfn.XLOOKUP(A158,Sheet3!A158:A2492,Sheet3!D158:D2492)</f>
        <v xml:space="preserve">  Daniel</v>
      </c>
      <c r="E158" s="46">
        <f>_xlfn.XLOOKUP(A158,Sheet1!$A$2:$A$2336,Sheet1!$B$2:$B$2336)</f>
        <v>34.43</v>
      </c>
      <c r="F158" s="20">
        <f>_xlfn.XLOOKUP(Table4[[#This Row],[Customer ID]],Sheet1!A158:A2492,Sheet1!C158:C2492)</f>
        <v>10.82</v>
      </c>
      <c r="G158" s="20" t="str">
        <f>_xlfn.XLOOKUP(Table4[[#This Row],[Customer ID]],Sheet1!A158:A2492,Sheet1!D158:D2492)</f>
        <v>yes</v>
      </c>
      <c r="H158" s="20" t="str">
        <f>_xlfn.XLOOKUP(Table4[[#This Row],[Customer ID]],Sheet1!A158:A2492,Sheet1!E158:E2492)</f>
        <v>No</v>
      </c>
      <c r="I158" s="20" t="str">
        <f>_xlfn.XLOOKUP(Table4[[#This Row],[Customer ID]],Sheet1!A158:A2492,Sheet1!F158:F2492)</f>
        <v>No</v>
      </c>
      <c r="J158" s="20">
        <f>_xlfn.XLOOKUP(Table4[[#This Row],[Customer ID]],Sheet1!A158:A2492,Sheet1!G158:G2492)</f>
        <v>1</v>
      </c>
      <c r="K158" s="20" t="str">
        <f>_xlfn.XLOOKUP(Table4[[#This Row],[Customer ID]],Sheet1!A158:A2492,Sheet1!H158:H2492)</f>
        <v>yes</v>
      </c>
      <c r="L158" s="20" t="str">
        <f>_xlfn.XLOOKUP(Table4[[#This Row],[Customer ID]],Sheet1!A158:A2492,Sheet1!I158:I2492)</f>
        <v>Obesity</v>
      </c>
      <c r="M158" s="20" t="str">
        <f>_xlfn.XLOOKUP(A158,Sheet1!A158:A2492,Sheet1!J158:J2492)</f>
        <v>Diabetes</v>
      </c>
      <c r="N158" s="48" t="str">
        <f>_xlfn.XLOOKUP(Table4[[#This Row],[Customer ID]],Table3[Customer ID],Table3[Date2])</f>
        <v>15-Aug-1986</v>
      </c>
      <c r="O158" s="20">
        <f>_xlfn.XLOOKUP(A158,Table3[Customer ID],Table3[Age])</f>
        <v>36</v>
      </c>
      <c r="P158" s="20">
        <f>_xlfn.XLOOKUP(A158,Table3[Customer ID],Table3[children])</f>
        <v>0</v>
      </c>
      <c r="Q158" s="47">
        <f>_xlfn.XLOOKUP(A158,Table3[Customer ID],Table3[charges])</f>
        <v>37742.58</v>
      </c>
      <c r="R158" s="20" t="str">
        <f>_xlfn.XLOOKUP(A158,Table3[Customer ID],Table3[Hospital tier])</f>
        <v>tier - 1</v>
      </c>
      <c r="S158" s="20" t="str">
        <f>_xlfn.XLOOKUP(A158,Table3[Customer ID],Table3[City tier])</f>
        <v>tier - 1</v>
      </c>
      <c r="T158" s="20" t="str">
        <f>_xlfn.XLOOKUP(A158,Table3[Customer ID],Table3[State ID])</f>
        <v>R1013</v>
      </c>
    </row>
    <row r="159" spans="1:20" x14ac:dyDescent="0.3">
      <c r="A159" s="20" t="s">
        <v>175</v>
      </c>
      <c r="B159" s="20" t="str">
        <f>_xlfn.XLOOKUP(A159,Sheet3!A159:A2493,Sheet3!B159:B2493)</f>
        <v xml:space="preserve"> Ms</v>
      </c>
      <c r="C159" s="20" t="str">
        <f>_xlfn.XLOOKUP(A159,Sheet3!A159:A2493,Sheet3!C159:C2493)</f>
        <v>Sampson</v>
      </c>
      <c r="D159" s="20" t="str">
        <f>_xlfn.XLOOKUP(A159,Sheet3!A159:A2493,Sheet3!D159:D2493)</f>
        <v xml:space="preserve">  Syndy</v>
      </c>
      <c r="E159" s="46">
        <f>_xlfn.XLOOKUP(A159,Sheet1!$A$2:$A$2336,Sheet1!$B$2:$B$2336)</f>
        <v>41.33</v>
      </c>
      <c r="F159" s="20">
        <f>_xlfn.XLOOKUP(Table4[[#This Row],[Customer ID]],Sheet1!A159:A2493,Sheet1!C159:C2493)</f>
        <v>4.01</v>
      </c>
      <c r="G159" s="20" t="str">
        <f>_xlfn.XLOOKUP(Table4[[#This Row],[Customer ID]],Sheet1!A159:A2493,Sheet1!D159:D2493)</f>
        <v>yes</v>
      </c>
      <c r="H159" s="20" t="str">
        <f>_xlfn.XLOOKUP(Table4[[#This Row],[Customer ID]],Sheet1!A159:A2493,Sheet1!E159:E2493)</f>
        <v>No</v>
      </c>
      <c r="I159" s="20" t="str">
        <f>_xlfn.XLOOKUP(Table4[[#This Row],[Customer ID]],Sheet1!A159:A2493,Sheet1!F159:F2493)</f>
        <v>No</v>
      </c>
      <c r="J159" s="20">
        <f>_xlfn.XLOOKUP(Table4[[#This Row],[Customer ID]],Sheet1!A159:A2493,Sheet1!G159:G2493)</f>
        <v>0</v>
      </c>
      <c r="K159" s="20" t="str">
        <f>_xlfn.XLOOKUP(Table4[[#This Row],[Customer ID]],Sheet1!A159:A2493,Sheet1!H159:H2493)</f>
        <v>yes</v>
      </c>
      <c r="L159" s="20" t="str">
        <f>_xlfn.XLOOKUP(Table4[[#This Row],[Customer ID]],Sheet1!A159:A2493,Sheet1!I159:I2493)</f>
        <v>Obesity</v>
      </c>
      <c r="M159" s="20" t="str">
        <f>_xlfn.XLOOKUP(A159,Sheet1!A159:A2493,Sheet1!J159:J2493)</f>
        <v>Normal</v>
      </c>
      <c r="N159" s="48" t="str">
        <f>_xlfn.XLOOKUP(Table4[[#This Row],[Customer ID]],Table3[Customer ID],Table3[Date2])</f>
        <v>18-Sep-1976</v>
      </c>
      <c r="O159" s="20">
        <f>_xlfn.XLOOKUP(A159,Table3[Customer ID],Table3[Age])</f>
        <v>46</v>
      </c>
      <c r="P159" s="20">
        <f>_xlfn.XLOOKUP(A159,Table3[Customer ID],Table3[children])</f>
        <v>2</v>
      </c>
      <c r="Q159" s="47">
        <f>_xlfn.XLOOKUP(A159,Table3[Customer ID],Table3[charges])</f>
        <v>37735.199999999997</v>
      </c>
      <c r="R159" s="20" t="str">
        <f>_xlfn.XLOOKUP(A159,Table3[Customer ID],Table3[Hospital tier])</f>
        <v>tier - 2</v>
      </c>
      <c r="S159" s="20" t="str">
        <f>_xlfn.XLOOKUP(A159,Table3[Customer ID],Table3[City tier])</f>
        <v>tier - 2</v>
      </c>
      <c r="T159" s="20" t="str">
        <f>_xlfn.XLOOKUP(A159,Table3[Customer ID],Table3[State ID])</f>
        <v>R1011</v>
      </c>
    </row>
    <row r="160" spans="1:20" x14ac:dyDescent="0.3">
      <c r="A160" s="20" t="s">
        <v>176</v>
      </c>
      <c r="B160" s="20" t="str">
        <f>_xlfn.XLOOKUP(A160,Sheet3!A160:A2494,Sheet3!B160:B2494)</f>
        <v xml:space="preserve"> Ms</v>
      </c>
      <c r="C160" s="20" t="str">
        <f>_xlfn.XLOOKUP(A160,Sheet3!A160:A2494,Sheet3!C160:C2494)</f>
        <v>Duliba</v>
      </c>
      <c r="D160" s="20" t="str">
        <f>_xlfn.XLOOKUP(A160,Sheet3!A160:A2494,Sheet3!D160:D2494)</f>
        <v xml:space="preserve">  Aleksandra</v>
      </c>
      <c r="E160" s="46">
        <f>_xlfn.XLOOKUP(A160,Sheet1!$A$2:$A$2336,Sheet1!$B$2:$B$2336)</f>
        <v>31.92</v>
      </c>
      <c r="F160" s="20">
        <f>_xlfn.XLOOKUP(Table4[[#This Row],[Customer ID]],Sheet1!A160:A2494,Sheet1!C160:C2494)</f>
        <v>5.12</v>
      </c>
      <c r="G160" s="20" t="str">
        <f>_xlfn.XLOOKUP(Table4[[#This Row],[Customer ID]],Sheet1!A160:A2494,Sheet1!D160:D2494)</f>
        <v>yes</v>
      </c>
      <c r="H160" s="20" t="str">
        <f>_xlfn.XLOOKUP(Table4[[#This Row],[Customer ID]],Sheet1!A160:A2494,Sheet1!E160:E2494)</f>
        <v>No</v>
      </c>
      <c r="I160" s="20" t="str">
        <f>_xlfn.XLOOKUP(Table4[[#This Row],[Customer ID]],Sheet1!A160:A2494,Sheet1!F160:F2494)</f>
        <v>No</v>
      </c>
      <c r="J160" s="20">
        <f>_xlfn.XLOOKUP(Table4[[#This Row],[Customer ID]],Sheet1!A160:A2494,Sheet1!G160:G2494)</f>
        <v>1</v>
      </c>
      <c r="K160" s="20" t="str">
        <f>_xlfn.XLOOKUP(Table4[[#This Row],[Customer ID]],Sheet1!A160:A2494,Sheet1!H160:H2494)</f>
        <v>yes</v>
      </c>
      <c r="L160" s="20" t="str">
        <f>_xlfn.XLOOKUP(Table4[[#This Row],[Customer ID]],Sheet1!A160:A2494,Sheet1!I160:I2494)</f>
        <v>Obesity</v>
      </c>
      <c r="M160" s="20" t="str">
        <f>_xlfn.XLOOKUP(A160,Sheet1!A160:A2494,Sheet1!J160:J2494)</f>
        <v>Normal</v>
      </c>
      <c r="N160" s="48" t="str">
        <f>_xlfn.XLOOKUP(Table4[[#This Row],[Customer ID]],Table3[Customer ID],Table3[Date2])</f>
        <v>10-Oct-1988</v>
      </c>
      <c r="O160" s="20">
        <f>_xlfn.XLOOKUP(A160,Table3[Customer ID],Table3[Age])</f>
        <v>34</v>
      </c>
      <c r="P160" s="20">
        <f>_xlfn.XLOOKUP(A160,Table3[Customer ID],Table3[children])</f>
        <v>1</v>
      </c>
      <c r="Q160" s="47">
        <f>_xlfn.XLOOKUP(A160,Table3[Customer ID],Table3[charges])</f>
        <v>37701.879999999997</v>
      </c>
      <c r="R160" s="20" t="str">
        <f>_xlfn.XLOOKUP(A160,Table3[Customer ID],Table3[Hospital tier])</f>
        <v>tier - 2</v>
      </c>
      <c r="S160" s="20" t="str">
        <f>_xlfn.XLOOKUP(A160,Table3[Customer ID],Table3[City tier])</f>
        <v>tier - 3</v>
      </c>
      <c r="T160" s="20" t="str">
        <f>_xlfn.XLOOKUP(A160,Table3[Customer ID],Table3[State ID])</f>
        <v>R1023</v>
      </c>
    </row>
    <row r="161" spans="1:20" x14ac:dyDescent="0.3">
      <c r="A161" s="20" t="s">
        <v>177</v>
      </c>
      <c r="B161" s="20" t="str">
        <f>_xlfn.XLOOKUP(A161,Sheet3!A161:A2495,Sheet3!B161:B2495)</f>
        <v xml:space="preserve"> Mr</v>
      </c>
      <c r="C161" s="20" t="str">
        <f>_xlfn.XLOOKUP(A161,Sheet3!A161:A2495,Sheet3!C161:C2495)</f>
        <v>Tanguay</v>
      </c>
      <c r="D161" s="20" t="str">
        <f>_xlfn.XLOOKUP(A161,Sheet3!A161:A2495,Sheet3!D161:D2495)</f>
        <v xml:space="preserve">  Steeve T Sr.</v>
      </c>
      <c r="E161" s="46">
        <f>_xlfn.XLOOKUP(A161,Sheet1!$A$2:$A$2336,Sheet1!$B$2:$B$2336)</f>
        <v>39.799999999999997</v>
      </c>
      <c r="F161" s="20">
        <f>_xlfn.XLOOKUP(Table4[[#This Row],[Customer ID]],Sheet1!A161:A2495,Sheet1!C161:C2495)</f>
        <v>10.54</v>
      </c>
      <c r="G161" s="20" t="str">
        <f>_xlfn.XLOOKUP(Table4[[#This Row],[Customer ID]],Sheet1!A161:A2495,Sheet1!D161:D2495)</f>
        <v>yes</v>
      </c>
      <c r="H161" s="20" t="str">
        <f>_xlfn.XLOOKUP(Table4[[#This Row],[Customer ID]],Sheet1!A161:A2495,Sheet1!E161:E2495)</f>
        <v>No</v>
      </c>
      <c r="I161" s="20" t="str">
        <f>_xlfn.XLOOKUP(Table4[[#This Row],[Customer ID]],Sheet1!A161:A2495,Sheet1!F161:F2495)</f>
        <v>No</v>
      </c>
      <c r="J161" s="20">
        <f>_xlfn.XLOOKUP(Table4[[#This Row],[Customer ID]],Sheet1!A161:A2495,Sheet1!G161:G2495)</f>
        <v>2</v>
      </c>
      <c r="K161" s="20" t="str">
        <f>_xlfn.XLOOKUP(Table4[[#This Row],[Customer ID]],Sheet1!A161:A2495,Sheet1!H161:H2495)</f>
        <v>yes</v>
      </c>
      <c r="L161" s="20" t="str">
        <f>_xlfn.XLOOKUP(Table4[[#This Row],[Customer ID]],Sheet1!A161:A2495,Sheet1!I161:I2495)</f>
        <v>Obesity</v>
      </c>
      <c r="M161" s="20" t="str">
        <f>_xlfn.XLOOKUP(A161,Sheet1!A161:A2495,Sheet1!J161:J2495)</f>
        <v>Diabetes</v>
      </c>
      <c r="N161" s="48" t="str">
        <f>_xlfn.XLOOKUP(Table4[[#This Row],[Customer ID]],Table3[Customer ID],Table3[Date2])</f>
        <v>28-Oct-1970</v>
      </c>
      <c r="O161" s="20">
        <f>_xlfn.XLOOKUP(A161,Table3[Customer ID],Table3[Age])</f>
        <v>52</v>
      </c>
      <c r="P161" s="20">
        <f>_xlfn.XLOOKUP(A161,Table3[Customer ID],Table3[children])</f>
        <v>0</v>
      </c>
      <c r="Q161" s="47">
        <f>_xlfn.XLOOKUP(A161,Table3[Customer ID],Table3[charges])</f>
        <v>37675.06</v>
      </c>
      <c r="R161" s="20" t="str">
        <f>_xlfn.XLOOKUP(A161,Table3[Customer ID],Table3[Hospital tier])</f>
        <v>tier - 2</v>
      </c>
      <c r="S161" s="20" t="str">
        <f>_xlfn.XLOOKUP(A161,Table3[Customer ID],Table3[City tier])</f>
        <v>tier - 3</v>
      </c>
      <c r="T161" s="20" t="str">
        <f>_xlfn.XLOOKUP(A161,Table3[Customer ID],Table3[State ID])</f>
        <v>R1011</v>
      </c>
    </row>
    <row r="162" spans="1:20" x14ac:dyDescent="0.3">
      <c r="A162" s="20" t="s">
        <v>178</v>
      </c>
      <c r="B162" s="20" t="str">
        <f>_xlfn.XLOOKUP(A162,Sheet3!A162:A2496,Sheet3!B162:B2496)</f>
        <v xml:space="preserve"> Mr</v>
      </c>
      <c r="C162" s="20" t="str">
        <f>_xlfn.XLOOKUP(A162,Sheet3!A162:A2496,Sheet3!C162:C2496)</f>
        <v>McClelland</v>
      </c>
      <c r="D162" s="20" t="str">
        <f>_xlfn.XLOOKUP(A162,Sheet3!A162:A2496,Sheet3!D162:D2496)</f>
        <v xml:space="preserve">  Richard</v>
      </c>
      <c r="E162" s="46">
        <f>_xlfn.XLOOKUP(A162,Sheet1!$A$2:$A$2336,Sheet1!$B$2:$B$2336)</f>
        <v>42.82</v>
      </c>
      <c r="F162" s="20">
        <f>_xlfn.XLOOKUP(Table4[[#This Row],[Customer ID]],Sheet1!A162:A2496,Sheet1!C162:C2496)</f>
        <v>4.21</v>
      </c>
      <c r="G162" s="20" t="str">
        <f>_xlfn.XLOOKUP(Table4[[#This Row],[Customer ID]],Sheet1!A162:A2496,Sheet1!D162:D2496)</f>
        <v>No</v>
      </c>
      <c r="H162" s="20" t="str">
        <f>_xlfn.XLOOKUP(Table4[[#This Row],[Customer ID]],Sheet1!A162:A2496,Sheet1!E162:E2496)</f>
        <v>No</v>
      </c>
      <c r="I162" s="20" t="str">
        <f>_xlfn.XLOOKUP(Table4[[#This Row],[Customer ID]],Sheet1!A162:A2496,Sheet1!F162:F2496)</f>
        <v>No</v>
      </c>
      <c r="J162" s="20">
        <f>_xlfn.XLOOKUP(Table4[[#This Row],[Customer ID]],Sheet1!A162:A2496,Sheet1!G162:G2496)</f>
        <v>0</v>
      </c>
      <c r="K162" s="20" t="str">
        <f>_xlfn.XLOOKUP(Table4[[#This Row],[Customer ID]],Sheet1!A162:A2496,Sheet1!H162:H2496)</f>
        <v>yes</v>
      </c>
      <c r="L162" s="20" t="str">
        <f>_xlfn.XLOOKUP(Table4[[#This Row],[Customer ID]],Sheet1!A162:A2496,Sheet1!I162:I2496)</f>
        <v>Obesity</v>
      </c>
      <c r="M162" s="20" t="str">
        <f>_xlfn.XLOOKUP(A162,Sheet1!A162:A2496,Sheet1!J162:J2496)</f>
        <v>Normal</v>
      </c>
      <c r="N162" s="48" t="str">
        <f>_xlfn.XLOOKUP(Table4[[#This Row],[Customer ID]],Table3[Customer ID],Table3[Date2])</f>
        <v>20-Jun-1982</v>
      </c>
      <c r="O162" s="20">
        <f>_xlfn.XLOOKUP(A162,Table3[Customer ID],Table3[Age])</f>
        <v>40</v>
      </c>
      <c r="P162" s="20">
        <f>_xlfn.XLOOKUP(A162,Table3[Customer ID],Table3[children])</f>
        <v>3</v>
      </c>
      <c r="Q162" s="47">
        <f>_xlfn.XLOOKUP(A162,Table3[Customer ID],Table3[charges])</f>
        <v>37650.74</v>
      </c>
      <c r="R162" s="20" t="str">
        <f>_xlfn.XLOOKUP(A162,Table3[Customer ID],Table3[Hospital tier])</f>
        <v>tier - 2</v>
      </c>
      <c r="S162" s="20" t="str">
        <f>_xlfn.XLOOKUP(A162,Table3[Customer ID],Table3[City tier])</f>
        <v>tier - 2</v>
      </c>
      <c r="T162" s="20" t="str">
        <f>_xlfn.XLOOKUP(A162,Table3[Customer ID],Table3[State ID])</f>
        <v>R1012</v>
      </c>
    </row>
    <row r="163" spans="1:20" x14ac:dyDescent="0.3">
      <c r="A163" s="20" t="s">
        <v>179</v>
      </c>
      <c r="B163" s="20" t="str">
        <f>_xlfn.XLOOKUP(A163,Sheet3!A163:A2497,Sheet3!B163:B2497)</f>
        <v xml:space="preserve"> Mr</v>
      </c>
      <c r="C163" s="20" t="str">
        <f>_xlfn.XLOOKUP(A163,Sheet3!A163:A2497,Sheet3!C163:C2497)</f>
        <v>Gorman</v>
      </c>
      <c r="D163" s="20" t="str">
        <f>_xlfn.XLOOKUP(A163,Sheet3!A163:A2497,Sheet3!D163:D2497)</f>
        <v xml:space="preserve">  Aaron T</v>
      </c>
      <c r="E163" s="46">
        <f>_xlfn.XLOOKUP(A163,Sheet1!$A$2:$A$2336,Sheet1!$B$2:$B$2336)</f>
        <v>33.630000000000003</v>
      </c>
      <c r="F163" s="20">
        <f>_xlfn.XLOOKUP(Table4[[#This Row],[Customer ID]],Sheet1!A163:A2497,Sheet1!C163:C2497)</f>
        <v>5.42</v>
      </c>
      <c r="G163" s="20" t="str">
        <f>_xlfn.XLOOKUP(Table4[[#This Row],[Customer ID]],Sheet1!A163:A2497,Sheet1!D163:D2497)</f>
        <v>No</v>
      </c>
      <c r="H163" s="20" t="str">
        <f>_xlfn.XLOOKUP(Table4[[#This Row],[Customer ID]],Sheet1!A163:A2497,Sheet1!E163:E2497)</f>
        <v>No</v>
      </c>
      <c r="I163" s="20" t="str">
        <f>_xlfn.XLOOKUP(Table4[[#This Row],[Customer ID]],Sheet1!A163:A2497,Sheet1!F163:F2497)</f>
        <v>No</v>
      </c>
      <c r="J163" s="20">
        <f>_xlfn.XLOOKUP(Table4[[#This Row],[Customer ID]],Sheet1!A163:A2497,Sheet1!G163:G2497)</f>
        <v>0</v>
      </c>
      <c r="K163" s="20" t="str">
        <f>_xlfn.XLOOKUP(Table4[[#This Row],[Customer ID]],Sheet1!A163:A2497,Sheet1!H163:H2497)</f>
        <v>yes</v>
      </c>
      <c r="L163" s="20" t="str">
        <f>_xlfn.XLOOKUP(Table4[[#This Row],[Customer ID]],Sheet1!A163:A2497,Sheet1!I163:I2497)</f>
        <v>Obesity</v>
      </c>
      <c r="M163" s="20" t="str">
        <f>_xlfn.XLOOKUP(A163,Sheet1!A163:A2497,Sheet1!J163:J2497)</f>
        <v>Normal</v>
      </c>
      <c r="N163" s="48" t="str">
        <f>_xlfn.XLOOKUP(Table4[[#This Row],[Customer ID]],Table3[Customer ID],Table3[Date2])</f>
        <v>16-Nov-1990</v>
      </c>
      <c r="O163" s="20">
        <f>_xlfn.XLOOKUP(A163,Table3[Customer ID],Table3[Age])</f>
        <v>32</v>
      </c>
      <c r="P163" s="20">
        <f>_xlfn.XLOOKUP(A163,Table3[Customer ID],Table3[children])</f>
        <v>1</v>
      </c>
      <c r="Q163" s="47">
        <f>_xlfn.XLOOKUP(A163,Table3[Customer ID],Table3[charges])</f>
        <v>37607.53</v>
      </c>
      <c r="R163" s="20" t="str">
        <f>_xlfn.XLOOKUP(A163,Table3[Customer ID],Table3[Hospital tier])</f>
        <v>tier - 1</v>
      </c>
      <c r="S163" s="20" t="str">
        <f>_xlfn.XLOOKUP(A163,Table3[Customer ID],Table3[City tier])</f>
        <v>tier - 2</v>
      </c>
      <c r="T163" s="20" t="str">
        <f>_xlfn.XLOOKUP(A163,Table3[Customer ID],Table3[State ID])</f>
        <v>R1019</v>
      </c>
    </row>
    <row r="164" spans="1:20" x14ac:dyDescent="0.3">
      <c r="A164" s="20" t="s">
        <v>180</v>
      </c>
      <c r="B164" s="20" t="str">
        <f>_xlfn.XLOOKUP(A164,Sheet3!A164:A2498,Sheet3!B164:B2498)</f>
        <v xml:space="preserve"> Mr</v>
      </c>
      <c r="C164" s="20" t="str">
        <f>_xlfn.XLOOKUP(A164,Sheet3!A164:A2498,Sheet3!C164:C2498)</f>
        <v>Nishimura</v>
      </c>
      <c r="D164" s="20" t="str">
        <f>_xlfn.XLOOKUP(A164,Sheet3!A164:A2498,Sheet3!D164:D2498)</f>
        <v xml:space="preserve">  Akira</v>
      </c>
      <c r="E164" s="46">
        <f>_xlfn.XLOOKUP(A164,Sheet1!$A$2:$A$2336,Sheet1!$B$2:$B$2336)</f>
        <v>37.07</v>
      </c>
      <c r="F164" s="20">
        <f>_xlfn.XLOOKUP(Table4[[#This Row],[Customer ID]],Sheet1!A164:A2498,Sheet1!C164:C2498)</f>
        <v>4.28</v>
      </c>
      <c r="G164" s="20" t="str">
        <f>_xlfn.XLOOKUP(Table4[[#This Row],[Customer ID]],Sheet1!A164:A2498,Sheet1!D164:D2498)</f>
        <v>No</v>
      </c>
      <c r="H164" s="20" t="str">
        <f>_xlfn.XLOOKUP(Table4[[#This Row],[Customer ID]],Sheet1!A164:A2498,Sheet1!E164:E2498)</f>
        <v>yes</v>
      </c>
      <c r="I164" s="20" t="str">
        <f>_xlfn.XLOOKUP(Table4[[#This Row],[Customer ID]],Sheet1!A164:A2498,Sheet1!F164:F2498)</f>
        <v>No</v>
      </c>
      <c r="J164" s="20">
        <f>_xlfn.XLOOKUP(Table4[[#This Row],[Customer ID]],Sheet1!A164:A2498,Sheet1!G164:G2498)</f>
        <v>1</v>
      </c>
      <c r="K164" s="20" t="str">
        <f>_xlfn.XLOOKUP(Table4[[#This Row],[Customer ID]],Sheet1!A164:A2498,Sheet1!H164:H2498)</f>
        <v>yes</v>
      </c>
      <c r="L164" s="20" t="str">
        <f>_xlfn.XLOOKUP(Table4[[#This Row],[Customer ID]],Sheet1!A164:A2498,Sheet1!I164:I2498)</f>
        <v>Obesity</v>
      </c>
      <c r="M164" s="20" t="str">
        <f>_xlfn.XLOOKUP(A164,Sheet1!A164:A2498,Sheet1!J164:J2498)</f>
        <v>Normal</v>
      </c>
      <c r="N164" s="48" t="str">
        <f>_xlfn.XLOOKUP(Table4[[#This Row],[Customer ID]],Table3[Customer ID],Table3[Date2])</f>
        <v>12-Oct-2000</v>
      </c>
      <c r="O164" s="20">
        <f>_xlfn.XLOOKUP(A164,Table3[Customer ID],Table3[Age])</f>
        <v>22</v>
      </c>
      <c r="P164" s="20">
        <f>_xlfn.XLOOKUP(A164,Table3[Customer ID],Table3[children])</f>
        <v>2</v>
      </c>
      <c r="Q164" s="47">
        <f>_xlfn.XLOOKUP(A164,Table3[Customer ID],Table3[charges])</f>
        <v>37484.449999999997</v>
      </c>
      <c r="R164" s="20" t="str">
        <f>_xlfn.XLOOKUP(A164,Table3[Customer ID],Table3[Hospital tier])</f>
        <v>tier - 1</v>
      </c>
      <c r="S164" s="20" t="str">
        <f>_xlfn.XLOOKUP(A164,Table3[Customer ID],Table3[City tier])</f>
        <v>tier - 1</v>
      </c>
      <c r="T164" s="20" t="str">
        <f>_xlfn.XLOOKUP(A164,Table3[Customer ID],Table3[State ID])</f>
        <v>R1013</v>
      </c>
    </row>
    <row r="165" spans="1:20" x14ac:dyDescent="0.3">
      <c r="A165" s="20" t="s">
        <v>181</v>
      </c>
      <c r="B165" s="20" t="str">
        <f>_xlfn.XLOOKUP(A165,Sheet3!A165:A2499,Sheet3!B165:B2499)</f>
        <v xml:space="preserve"> Mr</v>
      </c>
      <c r="C165" s="20" t="str">
        <f>_xlfn.XLOOKUP(A165,Sheet3!A165:A2499,Sheet3!C165:C2499)</f>
        <v>Brimble</v>
      </c>
      <c r="D165" s="20" t="str">
        <f>_xlfn.XLOOKUP(A165,Sheet3!A165:A2499,Sheet3!D165:D2499)</f>
        <v xml:space="preserve">  Ben</v>
      </c>
      <c r="E165" s="46">
        <f>_xlfn.XLOOKUP(A165,Sheet1!$A$2:$A$2336,Sheet1!$B$2:$B$2336)</f>
        <v>35.625</v>
      </c>
      <c r="F165" s="20">
        <f>_xlfn.XLOOKUP(Table4[[#This Row],[Customer ID]],Sheet1!A165:A2499,Sheet1!C165:C2499)</f>
        <v>8.9</v>
      </c>
      <c r="G165" s="20" t="str">
        <f>_xlfn.XLOOKUP(Table4[[#This Row],[Customer ID]],Sheet1!A165:A2499,Sheet1!D165:D2499)</f>
        <v>No</v>
      </c>
      <c r="H165" s="20" t="str">
        <f>_xlfn.XLOOKUP(Table4[[#This Row],[Customer ID]],Sheet1!A165:A2499,Sheet1!E165:E2499)</f>
        <v>No</v>
      </c>
      <c r="I165" s="20" t="str">
        <f>_xlfn.XLOOKUP(Table4[[#This Row],[Customer ID]],Sheet1!A165:A2499,Sheet1!F165:F2499)</f>
        <v>No</v>
      </c>
      <c r="J165" s="20">
        <f>_xlfn.XLOOKUP(Table4[[#This Row],[Customer ID]],Sheet1!A165:A2499,Sheet1!G165:G2499)</f>
        <v>0</v>
      </c>
      <c r="K165" s="20" t="str">
        <f>_xlfn.XLOOKUP(Table4[[#This Row],[Customer ID]],Sheet1!A165:A2499,Sheet1!H165:H2499)</f>
        <v>yes</v>
      </c>
      <c r="L165" s="20" t="str">
        <f>_xlfn.XLOOKUP(Table4[[#This Row],[Customer ID]],Sheet1!A165:A2499,Sheet1!I165:I2499)</f>
        <v>Obesity</v>
      </c>
      <c r="M165" s="20" t="str">
        <f>_xlfn.XLOOKUP(A165,Sheet1!A165:A2499,Sheet1!J165:J2499)</f>
        <v>Diabetes</v>
      </c>
      <c r="N165" s="48" t="str">
        <f>_xlfn.XLOOKUP(Table4[[#This Row],[Customer ID]],Table3[Customer ID],Table3[Date2])</f>
        <v>27-Sep-2002</v>
      </c>
      <c r="O165" s="20">
        <f>_xlfn.XLOOKUP(A165,Table3[Customer ID],Table3[Age])</f>
        <v>20</v>
      </c>
      <c r="P165" s="20">
        <f>_xlfn.XLOOKUP(A165,Table3[Customer ID],Table3[children])</f>
        <v>3</v>
      </c>
      <c r="Q165" s="47">
        <f>_xlfn.XLOOKUP(A165,Table3[Customer ID],Table3[charges])</f>
        <v>37465.339999999997</v>
      </c>
      <c r="R165" s="20" t="str">
        <f>_xlfn.XLOOKUP(A165,Table3[Customer ID],Table3[Hospital tier])</f>
        <v>tier - 1</v>
      </c>
      <c r="S165" s="20" t="str">
        <f>_xlfn.XLOOKUP(A165,Table3[Customer ID],Table3[City tier])</f>
        <v>tier - 2</v>
      </c>
      <c r="T165" s="20" t="str">
        <f>_xlfn.XLOOKUP(A165,Table3[Customer ID],Table3[State ID])</f>
        <v>R1012</v>
      </c>
    </row>
    <row r="166" spans="1:20" x14ac:dyDescent="0.3">
      <c r="A166" s="20" t="s">
        <v>182</v>
      </c>
      <c r="B166" s="20" t="str">
        <f>_xlfn.XLOOKUP(A166,Sheet3!A166:A2500,Sheet3!B166:B2500)</f>
        <v xml:space="preserve"> Ms</v>
      </c>
      <c r="C166" s="20" t="str">
        <f>_xlfn.XLOOKUP(A166,Sheet3!A166:A2500,Sheet3!C166:C2500)</f>
        <v>Trenk</v>
      </c>
      <c r="D166" s="20" t="str">
        <f>_xlfn.XLOOKUP(A166,Sheet3!A166:A2500,Sheet3!D166:D2500)</f>
        <v xml:space="preserve">  Jana</v>
      </c>
      <c r="E166" s="46">
        <f>_xlfn.XLOOKUP(A166,Sheet1!$A$2:$A$2336,Sheet1!$B$2:$B$2336)</f>
        <v>42.69</v>
      </c>
      <c r="F166" s="20">
        <f>_xlfn.XLOOKUP(Table4[[#This Row],[Customer ID]],Sheet1!A166:A2500,Sheet1!C166:C2500)</f>
        <v>4.8899999999999997</v>
      </c>
      <c r="G166" s="20" t="str">
        <f>_xlfn.XLOOKUP(Table4[[#This Row],[Customer ID]],Sheet1!A166:A2500,Sheet1!D166:D2500)</f>
        <v>No</v>
      </c>
      <c r="H166" s="20" t="str">
        <f>_xlfn.XLOOKUP(Table4[[#This Row],[Customer ID]],Sheet1!A166:A2500,Sheet1!E166:E2500)</f>
        <v>No</v>
      </c>
      <c r="I166" s="20" t="str">
        <f>_xlfn.XLOOKUP(Table4[[#This Row],[Customer ID]],Sheet1!A166:A2500,Sheet1!F166:F2500)</f>
        <v>Yes</v>
      </c>
      <c r="J166" s="20">
        <f>_xlfn.XLOOKUP(Table4[[#This Row],[Customer ID]],Sheet1!A166:A2500,Sheet1!G166:G2500)</f>
        <v>1</v>
      </c>
      <c r="K166" s="20" t="str">
        <f>_xlfn.XLOOKUP(Table4[[#This Row],[Customer ID]],Sheet1!A166:A2500,Sheet1!H166:H2500)</f>
        <v>yes</v>
      </c>
      <c r="L166" s="20" t="str">
        <f>_xlfn.XLOOKUP(Table4[[#This Row],[Customer ID]],Sheet1!A166:A2500,Sheet1!I166:I2500)</f>
        <v>Obesity</v>
      </c>
      <c r="M166" s="20" t="str">
        <f>_xlfn.XLOOKUP(A166,Sheet1!A166:A2500,Sheet1!J166:J2500)</f>
        <v>Normal</v>
      </c>
      <c r="N166" s="48" t="str">
        <f>_xlfn.XLOOKUP(Table4[[#This Row],[Customer ID]],Table3[Customer ID],Table3[Date2])</f>
        <v>3-Aug-1979</v>
      </c>
      <c r="O166" s="20">
        <f>_xlfn.XLOOKUP(A166,Table3[Customer ID],Table3[Age])</f>
        <v>43</v>
      </c>
      <c r="P166" s="20">
        <f>_xlfn.XLOOKUP(A166,Table3[Customer ID],Table3[children])</f>
        <v>2</v>
      </c>
      <c r="Q166" s="47">
        <f>_xlfn.XLOOKUP(A166,Table3[Customer ID],Table3[charges])</f>
        <v>37425.94</v>
      </c>
      <c r="R166" s="20" t="str">
        <f>_xlfn.XLOOKUP(A166,Table3[Customer ID],Table3[Hospital tier])</f>
        <v>tier - 2</v>
      </c>
      <c r="S166" s="20" t="str">
        <f>_xlfn.XLOOKUP(A166,Table3[Customer ID],Table3[City tier])</f>
        <v>tier - 1</v>
      </c>
      <c r="T166" s="20" t="str">
        <f>_xlfn.XLOOKUP(A166,Table3[Customer ID],Table3[State ID])</f>
        <v>R1011</v>
      </c>
    </row>
    <row r="167" spans="1:20" x14ac:dyDescent="0.3">
      <c r="A167" s="20" t="s">
        <v>183</v>
      </c>
      <c r="B167" s="20" t="str">
        <f>_xlfn.XLOOKUP(A167,Sheet3!A167:A2501,Sheet3!B167:B2501)</f>
        <v xml:space="preserve"> Mr</v>
      </c>
      <c r="C167" s="20" t="str">
        <f>_xlfn.XLOOKUP(A167,Sheet3!A167:A2501,Sheet3!C167:C2501)</f>
        <v>Wittmann</v>
      </c>
      <c r="D167" s="20" t="str">
        <f>_xlfn.XLOOKUP(A167,Sheet3!A167:A2501,Sheet3!D167:D2501)</f>
        <v xml:space="preserve">  Jay T.</v>
      </c>
      <c r="E167" s="46">
        <f>_xlfn.XLOOKUP(A167,Sheet1!$A$2:$A$2336,Sheet1!$B$2:$B$2336)</f>
        <v>37.869999999999997</v>
      </c>
      <c r="F167" s="20">
        <f>_xlfn.XLOOKUP(Table4[[#This Row],[Customer ID]],Sheet1!A167:A2501,Sheet1!C167:C2501)</f>
        <v>4.29</v>
      </c>
      <c r="G167" s="20" t="str">
        <f>_xlfn.XLOOKUP(Table4[[#This Row],[Customer ID]],Sheet1!A167:A2501,Sheet1!D167:D2501)</f>
        <v>yes</v>
      </c>
      <c r="H167" s="20" t="str">
        <f>_xlfn.XLOOKUP(Table4[[#This Row],[Customer ID]],Sheet1!A167:A2501,Sheet1!E167:E2501)</f>
        <v>No</v>
      </c>
      <c r="I167" s="20" t="str">
        <f>_xlfn.XLOOKUP(Table4[[#This Row],[Customer ID]],Sheet1!A167:A2501,Sheet1!F167:F2501)</f>
        <v>Yes</v>
      </c>
      <c r="J167" s="20">
        <f>_xlfn.XLOOKUP(Table4[[#This Row],[Customer ID]],Sheet1!A167:A2501,Sheet1!G167:G2501)</f>
        <v>1</v>
      </c>
      <c r="K167" s="20" t="str">
        <f>_xlfn.XLOOKUP(Table4[[#This Row],[Customer ID]],Sheet1!A167:A2501,Sheet1!H167:H2501)</f>
        <v>yes</v>
      </c>
      <c r="L167" s="20" t="str">
        <f>_xlfn.XLOOKUP(Table4[[#This Row],[Customer ID]],Sheet1!A167:A2501,Sheet1!I167:I2501)</f>
        <v>Obesity</v>
      </c>
      <c r="M167" s="20" t="str">
        <f>_xlfn.XLOOKUP(A167,Sheet1!A167:A2501,Sheet1!J167:J2501)</f>
        <v>Normal</v>
      </c>
      <c r="N167" s="48" t="str">
        <f>_xlfn.XLOOKUP(Table4[[#This Row],[Customer ID]],Table3[Customer ID],Table3[Date2])</f>
        <v>30-Oct-1969</v>
      </c>
      <c r="O167" s="20">
        <f>_xlfn.XLOOKUP(A167,Table3[Customer ID],Table3[Age])</f>
        <v>53</v>
      </c>
      <c r="P167" s="20">
        <f>_xlfn.XLOOKUP(A167,Table3[Customer ID],Table3[children])</f>
        <v>0</v>
      </c>
      <c r="Q167" s="47">
        <f>_xlfn.XLOOKUP(A167,Table3[Customer ID],Table3[charges])</f>
        <v>37277.269999999997</v>
      </c>
      <c r="R167" s="20" t="str">
        <f>_xlfn.XLOOKUP(A167,Table3[Customer ID],Table3[Hospital tier])</f>
        <v>tier - 1</v>
      </c>
      <c r="S167" s="20" t="str">
        <f>_xlfn.XLOOKUP(A167,Table3[Customer ID],Table3[City tier])</f>
        <v>tier - 3</v>
      </c>
      <c r="T167" s="20" t="str">
        <f>_xlfn.XLOOKUP(A167,Table3[Customer ID],Table3[State ID])</f>
        <v>R1011</v>
      </c>
    </row>
    <row r="168" spans="1:20" x14ac:dyDescent="0.3">
      <c r="A168" s="20" t="s">
        <v>184</v>
      </c>
      <c r="B168" s="20" t="str">
        <f>_xlfn.XLOOKUP(A168,Sheet3!A168:A2502,Sheet3!B168:B2502)</f>
        <v xml:space="preserve"> Ms</v>
      </c>
      <c r="C168" s="20" t="str">
        <f>_xlfn.XLOOKUP(A168,Sheet3!A168:A2502,Sheet3!C168:C2502)</f>
        <v>Tremblay</v>
      </c>
      <c r="D168" s="20" t="str">
        <f>_xlfn.XLOOKUP(A168,Sheet3!A168:A2502,Sheet3!D168:D2502)</f>
        <v xml:space="preserve">  Marie-Helene</v>
      </c>
      <c r="E168" s="46">
        <f>_xlfn.XLOOKUP(A168,Sheet1!$A$2:$A$2336,Sheet1!$B$2:$B$2336)</f>
        <v>40.61</v>
      </c>
      <c r="F168" s="20">
        <f>_xlfn.XLOOKUP(Table4[[#This Row],[Customer ID]],Sheet1!A168:A2502,Sheet1!C168:C2502)</f>
        <v>8</v>
      </c>
      <c r="G168" s="20" t="str">
        <f>_xlfn.XLOOKUP(Table4[[#This Row],[Customer ID]],Sheet1!A168:A2502,Sheet1!D168:D2502)</f>
        <v>yes</v>
      </c>
      <c r="H168" s="20" t="str">
        <f>_xlfn.XLOOKUP(Table4[[#This Row],[Customer ID]],Sheet1!A168:A2502,Sheet1!E168:E2502)</f>
        <v>No</v>
      </c>
      <c r="I168" s="20" t="str">
        <f>_xlfn.XLOOKUP(Table4[[#This Row],[Customer ID]],Sheet1!A168:A2502,Sheet1!F168:F2502)</f>
        <v>No</v>
      </c>
      <c r="J168" s="20">
        <f>_xlfn.XLOOKUP(Table4[[#This Row],[Customer ID]],Sheet1!A168:A2502,Sheet1!G168:G2502)</f>
        <v>1</v>
      </c>
      <c r="K168" s="20" t="str">
        <f>_xlfn.XLOOKUP(Table4[[#This Row],[Customer ID]],Sheet1!A168:A2502,Sheet1!H168:H2502)</f>
        <v>yes</v>
      </c>
      <c r="L168" s="20" t="str">
        <f>_xlfn.XLOOKUP(Table4[[#This Row],[Customer ID]],Sheet1!A168:A2502,Sheet1!I168:I2502)</f>
        <v>Obesity</v>
      </c>
      <c r="M168" s="20" t="str">
        <f>_xlfn.XLOOKUP(A168,Sheet1!A168:A2502,Sheet1!J168:J2502)</f>
        <v>Diabetes</v>
      </c>
      <c r="N168" s="48" t="str">
        <f>_xlfn.XLOOKUP(Table4[[#This Row],[Customer ID]],Table3[Customer ID],Table3[Date2])</f>
        <v>9-Nov-1975</v>
      </c>
      <c r="O168" s="20">
        <f>_xlfn.XLOOKUP(A168,Table3[Customer ID],Table3[Age])</f>
        <v>47</v>
      </c>
      <c r="P168" s="20">
        <f>_xlfn.XLOOKUP(A168,Table3[Customer ID],Table3[children])</f>
        <v>1</v>
      </c>
      <c r="Q168" s="47">
        <f>_xlfn.XLOOKUP(A168,Table3[Customer ID],Table3[charges])</f>
        <v>37272.339999999997</v>
      </c>
      <c r="R168" s="20" t="str">
        <f>_xlfn.XLOOKUP(A168,Table3[Customer ID],Table3[Hospital tier])</f>
        <v>tier - 2</v>
      </c>
      <c r="S168" s="20" t="str">
        <f>_xlfn.XLOOKUP(A168,Table3[Customer ID],Table3[City tier])</f>
        <v>tier - 3</v>
      </c>
      <c r="T168" s="20" t="str">
        <f>_xlfn.XLOOKUP(A168,Table3[Customer ID],Table3[State ID])</f>
        <v>R1011</v>
      </c>
    </row>
    <row r="169" spans="1:20" x14ac:dyDescent="0.3">
      <c r="A169" s="20" t="s">
        <v>185</v>
      </c>
      <c r="B169" s="20" t="str">
        <f>_xlfn.XLOOKUP(A169,Sheet3!A169:A2503,Sheet3!B169:B2503)</f>
        <v xml:space="preserve"> Ms</v>
      </c>
      <c r="C169" s="20" t="str">
        <f>_xlfn.XLOOKUP(A169,Sheet3!A169:A2503,Sheet3!C169:C2503)</f>
        <v>Scofield</v>
      </c>
      <c r="D169" s="20" t="str">
        <f>_xlfn.XLOOKUP(A169,Sheet3!A169:A2503,Sheet3!D169:D2503)</f>
        <v xml:space="preserve">  Bret R</v>
      </c>
      <c r="E169" s="46">
        <f>_xlfn.XLOOKUP(A169,Sheet1!$A$2:$A$2336,Sheet1!$B$2:$B$2336)</f>
        <v>30.78</v>
      </c>
      <c r="F169" s="20">
        <f>_xlfn.XLOOKUP(Table4[[#This Row],[Customer ID]],Sheet1!A169:A2503,Sheet1!C169:C2503)</f>
        <v>4.67</v>
      </c>
      <c r="G169" s="20" t="str">
        <f>_xlfn.XLOOKUP(Table4[[#This Row],[Customer ID]],Sheet1!A169:A2503,Sheet1!D169:D2503)</f>
        <v>yes</v>
      </c>
      <c r="H169" s="20" t="str">
        <f>_xlfn.XLOOKUP(Table4[[#This Row],[Customer ID]],Sheet1!A169:A2503,Sheet1!E169:E2503)</f>
        <v>No</v>
      </c>
      <c r="I169" s="20" t="str">
        <f>_xlfn.XLOOKUP(Table4[[#This Row],[Customer ID]],Sheet1!A169:A2503,Sheet1!F169:F2503)</f>
        <v>No</v>
      </c>
      <c r="J169" s="20">
        <f>_xlfn.XLOOKUP(Table4[[#This Row],[Customer ID]],Sheet1!A169:A2503,Sheet1!G169:G2503)</f>
        <v>0</v>
      </c>
      <c r="K169" s="20" t="str">
        <f>_xlfn.XLOOKUP(Table4[[#This Row],[Customer ID]],Sheet1!A169:A2503,Sheet1!H169:H2503)</f>
        <v>yes</v>
      </c>
      <c r="L169" s="20" t="str">
        <f>_xlfn.XLOOKUP(Table4[[#This Row],[Customer ID]],Sheet1!A169:A2503,Sheet1!I169:I2503)</f>
        <v>Obesity</v>
      </c>
      <c r="M169" s="20" t="str">
        <f>_xlfn.XLOOKUP(A169,Sheet1!A169:A2503,Sheet1!J169:J2503)</f>
        <v>Normal</v>
      </c>
      <c r="N169" s="48" t="str">
        <f>_xlfn.XLOOKUP(Table4[[#This Row],[Customer ID]],Table3[Customer ID],Table3[Date2])</f>
        <v>17-Nov-1985</v>
      </c>
      <c r="O169" s="20">
        <f>_xlfn.XLOOKUP(A169,Table3[Customer ID],Table3[Age])</f>
        <v>37</v>
      </c>
      <c r="P169" s="20">
        <f>_xlfn.XLOOKUP(A169,Table3[Customer ID],Table3[children])</f>
        <v>0</v>
      </c>
      <c r="Q169" s="47">
        <f>_xlfn.XLOOKUP(A169,Table3[Customer ID],Table3[charges])</f>
        <v>37270.15</v>
      </c>
      <c r="R169" s="20" t="str">
        <f>_xlfn.XLOOKUP(A169,Table3[Customer ID],Table3[Hospital tier])</f>
        <v>tier - 2</v>
      </c>
      <c r="S169" s="20" t="str">
        <f>_xlfn.XLOOKUP(A169,Table3[Customer ID],Table3[City tier])</f>
        <v>tier - 1</v>
      </c>
      <c r="T169" s="20" t="str">
        <f>_xlfn.XLOOKUP(A169,Table3[Customer ID],Table3[State ID])</f>
        <v>R1024</v>
      </c>
    </row>
    <row r="170" spans="1:20" x14ac:dyDescent="0.3">
      <c r="A170" s="20" t="s">
        <v>186</v>
      </c>
      <c r="B170" s="20" t="str">
        <f>_xlfn.XLOOKUP(A170,Sheet3!A170:A2504,Sheet3!B170:B2504)</f>
        <v xml:space="preserve"> Mr</v>
      </c>
      <c r="C170" s="20" t="str">
        <f>_xlfn.XLOOKUP(A170,Sheet3!A170:A2504,Sheet3!C170:C2504)</f>
        <v>Yost</v>
      </c>
      <c r="D170" s="20" t="str">
        <f>_xlfn.XLOOKUP(A170,Sheet3!A170:A2504,Sheet3!D170:D2504)</f>
        <v xml:space="preserve">  Gardner L</v>
      </c>
      <c r="E170" s="46">
        <f>_xlfn.XLOOKUP(A170,Sheet1!$A$2:$A$2336,Sheet1!$B$2:$B$2336)</f>
        <v>49.49</v>
      </c>
      <c r="F170" s="20">
        <f>_xlfn.XLOOKUP(Table4[[#This Row],[Customer ID]],Sheet1!A170:A2504,Sheet1!C170:C2504)</f>
        <v>4.5</v>
      </c>
      <c r="G170" s="20" t="str">
        <f>_xlfn.XLOOKUP(Table4[[#This Row],[Customer ID]],Sheet1!A170:A2504,Sheet1!D170:D2504)</f>
        <v>No</v>
      </c>
      <c r="H170" s="20" t="str">
        <f>_xlfn.XLOOKUP(Table4[[#This Row],[Customer ID]],Sheet1!A170:A2504,Sheet1!E170:E2504)</f>
        <v>No</v>
      </c>
      <c r="I170" s="20" t="str">
        <f>_xlfn.XLOOKUP(Table4[[#This Row],[Customer ID]],Sheet1!A170:A2504,Sheet1!F170:F2504)</f>
        <v>No</v>
      </c>
      <c r="J170" s="20">
        <f>_xlfn.XLOOKUP(Table4[[#This Row],[Customer ID]],Sheet1!A170:A2504,Sheet1!G170:G2504)</f>
        <v>0</v>
      </c>
      <c r="K170" s="20" t="str">
        <f>_xlfn.XLOOKUP(Table4[[#This Row],[Customer ID]],Sheet1!A170:A2504,Sheet1!H170:H2504)</f>
        <v>yes</v>
      </c>
      <c r="L170" s="20" t="str">
        <f>_xlfn.XLOOKUP(Table4[[#This Row],[Customer ID]],Sheet1!A170:A2504,Sheet1!I170:I2504)</f>
        <v>Obesity</v>
      </c>
      <c r="M170" s="20" t="str">
        <f>_xlfn.XLOOKUP(A170,Sheet1!A170:A2504,Sheet1!J170:J2504)</f>
        <v>Normal</v>
      </c>
      <c r="N170" s="48" t="str">
        <f>_xlfn.XLOOKUP(Table4[[#This Row],[Customer ID]],Table3[Customer ID],Table3[Date2])</f>
        <v>17-Oct-1990</v>
      </c>
      <c r="O170" s="20">
        <f>_xlfn.XLOOKUP(A170,Table3[Customer ID],Table3[Age])</f>
        <v>32</v>
      </c>
      <c r="P170" s="20">
        <f>_xlfn.XLOOKUP(A170,Table3[Customer ID],Table3[children])</f>
        <v>3</v>
      </c>
      <c r="Q170" s="47">
        <f>_xlfn.XLOOKUP(A170,Table3[Customer ID],Table3[charges])</f>
        <v>37251.22</v>
      </c>
      <c r="R170" s="20" t="str">
        <f>_xlfn.XLOOKUP(A170,Table3[Customer ID],Table3[Hospital tier])</f>
        <v>tier - 2</v>
      </c>
      <c r="S170" s="20" t="str">
        <f>_xlfn.XLOOKUP(A170,Table3[Customer ID],Table3[City tier])</f>
        <v>tier - 2</v>
      </c>
      <c r="T170" s="20" t="str">
        <f>_xlfn.XLOOKUP(A170,Table3[Customer ID],Table3[State ID])</f>
        <v>R1011</v>
      </c>
    </row>
    <row r="171" spans="1:20" x14ac:dyDescent="0.3">
      <c r="A171" s="20" t="s">
        <v>187</v>
      </c>
      <c r="B171" s="20" t="str">
        <f>_xlfn.XLOOKUP(A171,Sheet3!A171:A2505,Sheet3!B171:B2505)</f>
        <v xml:space="preserve"> Mr</v>
      </c>
      <c r="C171" s="20" t="str">
        <f>_xlfn.XLOOKUP(A171,Sheet3!A171:A2505,Sheet3!C171:C2505)</f>
        <v>Torphy</v>
      </c>
      <c r="D171" s="20" t="str">
        <f>_xlfn.XLOOKUP(A171,Sheet3!A171:A2505,Sheet3!D171:D2505)</f>
        <v xml:space="preserve">  Bobby</v>
      </c>
      <c r="E171" s="46">
        <f>_xlfn.XLOOKUP(A171,Sheet1!$A$2:$A$2336,Sheet1!$B$2:$B$2336)</f>
        <v>37.619999999999997</v>
      </c>
      <c r="F171" s="20">
        <f>_xlfn.XLOOKUP(Table4[[#This Row],[Customer ID]],Sheet1!A171:A2505,Sheet1!C171:C2505)</f>
        <v>6.32</v>
      </c>
      <c r="G171" s="20" t="str">
        <f>_xlfn.XLOOKUP(Table4[[#This Row],[Customer ID]],Sheet1!A171:A2505,Sheet1!D171:D2505)</f>
        <v>yes</v>
      </c>
      <c r="H171" s="20" t="str">
        <f>_xlfn.XLOOKUP(Table4[[#This Row],[Customer ID]],Sheet1!A171:A2505,Sheet1!E171:E2505)</f>
        <v>yes</v>
      </c>
      <c r="I171" s="20" t="str">
        <f>_xlfn.XLOOKUP(Table4[[#This Row],[Customer ID]],Sheet1!A171:A2505,Sheet1!F171:F2505)</f>
        <v>No</v>
      </c>
      <c r="J171" s="20">
        <f>_xlfn.XLOOKUP(Table4[[#This Row],[Customer ID]],Sheet1!A171:A2505,Sheet1!G171:G2505)</f>
        <v>2</v>
      </c>
      <c r="K171" s="20" t="str">
        <f>_xlfn.XLOOKUP(Table4[[#This Row],[Customer ID]],Sheet1!A171:A2505,Sheet1!H171:H2505)</f>
        <v>yes</v>
      </c>
      <c r="L171" s="20" t="str">
        <f>_xlfn.XLOOKUP(Table4[[#This Row],[Customer ID]],Sheet1!A171:A2505,Sheet1!I171:I2505)</f>
        <v>Obesity</v>
      </c>
      <c r="M171" s="20" t="str">
        <f>_xlfn.XLOOKUP(A171,Sheet1!A171:A2505,Sheet1!J171:J2505)</f>
        <v>Prediabetes</v>
      </c>
      <c r="N171" s="48" t="str">
        <f>_xlfn.XLOOKUP(Table4[[#This Row],[Customer ID]],Table3[Customer ID],Table3[Date2])</f>
        <v>5-Sep-2000</v>
      </c>
      <c r="O171" s="20">
        <f>_xlfn.XLOOKUP(A171,Table3[Customer ID],Table3[Age])</f>
        <v>22</v>
      </c>
      <c r="P171" s="20">
        <f>_xlfn.XLOOKUP(A171,Table3[Customer ID],Table3[children])</f>
        <v>1</v>
      </c>
      <c r="Q171" s="47">
        <f>_xlfn.XLOOKUP(A171,Table3[Customer ID],Table3[charges])</f>
        <v>37165.160000000003</v>
      </c>
      <c r="R171" s="20" t="str">
        <f>_xlfn.XLOOKUP(A171,Table3[Customer ID],Table3[Hospital tier])</f>
        <v>tier - 1</v>
      </c>
      <c r="S171" s="20" t="str">
        <f>_xlfn.XLOOKUP(A171,Table3[Customer ID],Table3[City tier])</f>
        <v>tier - 3</v>
      </c>
      <c r="T171" s="20" t="str">
        <f>_xlfn.XLOOKUP(A171,Table3[Customer ID],Table3[State ID])</f>
        <v>R1013</v>
      </c>
    </row>
    <row r="172" spans="1:20" x14ac:dyDescent="0.3">
      <c r="A172" s="20" t="s">
        <v>188</v>
      </c>
      <c r="B172" s="20" t="str">
        <f>_xlfn.XLOOKUP(A172,Sheet3!A172:A2506,Sheet3!B172:B2506)</f>
        <v xml:space="preserve"> Ms</v>
      </c>
      <c r="C172" s="20" t="str">
        <f>_xlfn.XLOOKUP(A172,Sheet3!A172:A2506,Sheet3!C172:C2506)</f>
        <v>Busby</v>
      </c>
      <c r="D172" s="20" t="str">
        <f>_xlfn.XLOOKUP(A172,Sheet3!A172:A2506,Sheet3!D172:D2506)</f>
        <v xml:space="preserve">  Natalie</v>
      </c>
      <c r="E172" s="46">
        <f>_xlfn.XLOOKUP(A172,Sheet1!$A$2:$A$2336,Sheet1!$B$2:$B$2336)</f>
        <v>36.08</v>
      </c>
      <c r="F172" s="20">
        <f>_xlfn.XLOOKUP(Table4[[#This Row],[Customer ID]],Sheet1!A172:A2506,Sheet1!C172:C2506)</f>
        <v>6.1</v>
      </c>
      <c r="G172" s="20" t="str">
        <f>_xlfn.XLOOKUP(Table4[[#This Row],[Customer ID]],Sheet1!A172:A2506,Sheet1!D172:D2506)</f>
        <v>yes</v>
      </c>
      <c r="H172" s="20" t="str">
        <f>_xlfn.XLOOKUP(Table4[[#This Row],[Customer ID]],Sheet1!A172:A2506,Sheet1!E172:E2506)</f>
        <v>No</v>
      </c>
      <c r="I172" s="20" t="str">
        <f>_xlfn.XLOOKUP(Table4[[#This Row],[Customer ID]],Sheet1!A172:A2506,Sheet1!F172:F2506)</f>
        <v>No</v>
      </c>
      <c r="J172" s="20">
        <f>_xlfn.XLOOKUP(Table4[[#This Row],[Customer ID]],Sheet1!A172:A2506,Sheet1!G172:G2506)</f>
        <v>1</v>
      </c>
      <c r="K172" s="20" t="str">
        <f>_xlfn.XLOOKUP(Table4[[#This Row],[Customer ID]],Sheet1!A172:A2506,Sheet1!H172:H2506)</f>
        <v>yes</v>
      </c>
      <c r="L172" s="20" t="str">
        <f>_xlfn.XLOOKUP(Table4[[#This Row],[Customer ID]],Sheet1!A172:A2506,Sheet1!I172:I2506)</f>
        <v>Obesity</v>
      </c>
      <c r="M172" s="20" t="str">
        <f>_xlfn.XLOOKUP(A172,Sheet1!A172:A2506,Sheet1!J172:J2506)</f>
        <v>Prediabetes</v>
      </c>
      <c r="N172" s="48" t="str">
        <f>_xlfn.XLOOKUP(Table4[[#This Row],[Customer ID]],Table3[Customer ID],Table3[Date2])</f>
        <v>30-Oct-1995</v>
      </c>
      <c r="O172" s="20">
        <f>_xlfn.XLOOKUP(A172,Table3[Customer ID],Table3[Age])</f>
        <v>27</v>
      </c>
      <c r="P172" s="20">
        <f>_xlfn.XLOOKUP(A172,Table3[Customer ID],Table3[children])</f>
        <v>0</v>
      </c>
      <c r="Q172" s="47">
        <f>_xlfn.XLOOKUP(A172,Table3[Customer ID],Table3[charges])</f>
        <v>37133.9</v>
      </c>
      <c r="R172" s="20" t="str">
        <f>_xlfn.XLOOKUP(A172,Table3[Customer ID],Table3[Hospital tier])</f>
        <v>tier - 2</v>
      </c>
      <c r="S172" s="20" t="str">
        <f>_xlfn.XLOOKUP(A172,Table3[Customer ID],Table3[City tier])</f>
        <v>tier - 2</v>
      </c>
      <c r="T172" s="20" t="str">
        <f>_xlfn.XLOOKUP(A172,Table3[Customer ID],Table3[State ID])</f>
        <v>R1013</v>
      </c>
    </row>
    <row r="173" spans="1:20" x14ac:dyDescent="0.3">
      <c r="A173" s="20" t="s">
        <v>189</v>
      </c>
      <c r="B173" s="20" t="str">
        <f>_xlfn.XLOOKUP(A173,Sheet3!A173:A2507,Sheet3!B173:B2507)</f>
        <v xml:space="preserve"> Ms</v>
      </c>
      <c r="C173" s="20" t="str">
        <f>_xlfn.XLOOKUP(A173,Sheet3!A173:A2507,Sheet3!C173:C2507)</f>
        <v>Nguyen</v>
      </c>
      <c r="D173" s="20" t="str">
        <f>_xlfn.XLOOKUP(A173,Sheet3!A173:A2507,Sheet3!D173:D2507)</f>
        <v xml:space="preserve">  Lina</v>
      </c>
      <c r="E173" s="46">
        <f>_xlfn.XLOOKUP(A173,Sheet1!$A$2:$A$2336,Sheet1!$B$2:$B$2336)</f>
        <v>33.5</v>
      </c>
      <c r="F173" s="20">
        <f>_xlfn.XLOOKUP(Table4[[#This Row],[Customer ID]],Sheet1!A173:A2507,Sheet1!C173:C2507)</f>
        <v>5.4</v>
      </c>
      <c r="G173" s="20" t="str">
        <f>_xlfn.XLOOKUP(Table4[[#This Row],[Customer ID]],Sheet1!A173:A2507,Sheet1!D173:D2507)</f>
        <v>No</v>
      </c>
      <c r="H173" s="20" t="str">
        <f>_xlfn.XLOOKUP(Table4[[#This Row],[Customer ID]],Sheet1!A173:A2507,Sheet1!E173:E2507)</f>
        <v>No</v>
      </c>
      <c r="I173" s="20" t="str">
        <f>_xlfn.XLOOKUP(Table4[[#This Row],[Customer ID]],Sheet1!A173:A2507,Sheet1!F173:F2507)</f>
        <v>No</v>
      </c>
      <c r="J173" s="20">
        <f>_xlfn.XLOOKUP(Table4[[#This Row],[Customer ID]],Sheet1!A173:A2507,Sheet1!G173:G2507)</f>
        <v>0</v>
      </c>
      <c r="K173" s="20" t="str">
        <f>_xlfn.XLOOKUP(Table4[[#This Row],[Customer ID]],Sheet1!A173:A2507,Sheet1!H173:H2507)</f>
        <v>yes</v>
      </c>
      <c r="L173" s="20" t="str">
        <f>_xlfn.XLOOKUP(Table4[[#This Row],[Customer ID]],Sheet1!A173:A2507,Sheet1!I173:I2507)</f>
        <v>Obesity</v>
      </c>
      <c r="M173" s="20" t="str">
        <f>_xlfn.XLOOKUP(A173,Sheet1!A173:A2507,Sheet1!J173:J2507)</f>
        <v>Normal</v>
      </c>
      <c r="N173" s="48" t="str">
        <f>_xlfn.XLOOKUP(Table4[[#This Row],[Customer ID]],Table3[Customer ID],Table3[Date2])</f>
        <v>10-Jun-1989</v>
      </c>
      <c r="O173" s="20">
        <f>_xlfn.XLOOKUP(A173,Table3[Customer ID],Table3[Age])</f>
        <v>33</v>
      </c>
      <c r="P173" s="20">
        <f>_xlfn.XLOOKUP(A173,Table3[Customer ID],Table3[children])</f>
        <v>0</v>
      </c>
      <c r="Q173" s="47">
        <f>_xlfn.XLOOKUP(A173,Table3[Customer ID],Table3[charges])</f>
        <v>37079.370000000003</v>
      </c>
      <c r="R173" s="20" t="str">
        <f>_xlfn.XLOOKUP(A173,Table3[Customer ID],Table3[Hospital tier])</f>
        <v>tier - 2</v>
      </c>
      <c r="S173" s="20" t="str">
        <f>_xlfn.XLOOKUP(A173,Table3[Customer ID],Table3[City tier])</f>
        <v>tier - 3</v>
      </c>
      <c r="T173" s="20" t="str">
        <f>_xlfn.XLOOKUP(A173,Table3[Customer ID],Table3[State ID])</f>
        <v>R1011</v>
      </c>
    </row>
    <row r="174" spans="1:20" x14ac:dyDescent="0.3">
      <c r="A174" s="20" t="s">
        <v>190</v>
      </c>
      <c r="B174" s="20" t="str">
        <f>_xlfn.XLOOKUP(A174,Sheet3!A174:A2508,Sheet3!B174:B2508)</f>
        <v xml:space="preserve"> Mr</v>
      </c>
      <c r="C174" s="20" t="str">
        <f>_xlfn.XLOOKUP(A174,Sheet3!A174:A2508,Sheet3!C174:C2508)</f>
        <v>Hanley</v>
      </c>
      <c r="D174" s="20" t="str">
        <f>_xlfn.XLOOKUP(A174,Sheet3!A174:A2508,Sheet3!D174:D2508)</f>
        <v xml:space="preserve">  Zebulon</v>
      </c>
      <c r="E174" s="46">
        <f>_xlfn.XLOOKUP(A174,Sheet1!$A$2:$A$2336,Sheet1!$B$2:$B$2336)</f>
        <v>47.46</v>
      </c>
      <c r="F174" s="20">
        <f>_xlfn.XLOOKUP(Table4[[#This Row],[Customer ID]],Sheet1!A174:A2508,Sheet1!C174:C2508)</f>
        <v>6.24</v>
      </c>
      <c r="G174" s="20" t="str">
        <f>_xlfn.XLOOKUP(Table4[[#This Row],[Customer ID]],Sheet1!A174:A2508,Sheet1!D174:D2508)</f>
        <v>yes</v>
      </c>
      <c r="H174" s="20" t="str">
        <f>_xlfn.XLOOKUP(Table4[[#This Row],[Customer ID]],Sheet1!A174:A2508,Sheet1!E174:E2508)</f>
        <v>No</v>
      </c>
      <c r="I174" s="20" t="str">
        <f>_xlfn.XLOOKUP(Table4[[#This Row],[Customer ID]],Sheet1!A174:A2508,Sheet1!F174:F2508)</f>
        <v>No</v>
      </c>
      <c r="J174" s="20">
        <f>_xlfn.XLOOKUP(Table4[[#This Row],[Customer ID]],Sheet1!A174:A2508,Sheet1!G174:G2508)</f>
        <v>1</v>
      </c>
      <c r="K174" s="20" t="str">
        <f>_xlfn.XLOOKUP(Table4[[#This Row],[Customer ID]],Sheet1!A174:A2508,Sheet1!H174:H2508)</f>
        <v>yes</v>
      </c>
      <c r="L174" s="20" t="str">
        <f>_xlfn.XLOOKUP(Table4[[#This Row],[Customer ID]],Sheet1!A174:A2508,Sheet1!I174:I2508)</f>
        <v>Obesity</v>
      </c>
      <c r="M174" s="20" t="str">
        <f>_xlfn.XLOOKUP(A174,Sheet1!A174:A2508,Sheet1!J174:J2508)</f>
        <v>Prediabetes</v>
      </c>
      <c r="N174" s="48" t="str">
        <f>_xlfn.XLOOKUP(Table4[[#This Row],[Customer ID]],Table3[Customer ID],Table3[Date2])</f>
        <v>17-Dec-1988</v>
      </c>
      <c r="O174" s="20">
        <f>_xlfn.XLOOKUP(A174,Table3[Customer ID],Table3[Age])</f>
        <v>34</v>
      </c>
      <c r="P174" s="20">
        <f>_xlfn.XLOOKUP(A174,Table3[Customer ID],Table3[children])</f>
        <v>3</v>
      </c>
      <c r="Q174" s="47">
        <f>_xlfn.XLOOKUP(A174,Table3[Customer ID],Table3[charges])</f>
        <v>37076.370000000003</v>
      </c>
      <c r="R174" s="20" t="str">
        <f>_xlfn.XLOOKUP(A174,Table3[Customer ID],Table3[Hospital tier])</f>
        <v>tier - 2</v>
      </c>
      <c r="S174" s="20" t="str">
        <f>_xlfn.XLOOKUP(A174,Table3[Customer ID],Table3[City tier])</f>
        <v>tier - 1</v>
      </c>
      <c r="T174" s="20" t="str">
        <f>_xlfn.XLOOKUP(A174,Table3[Customer ID],Table3[State ID])</f>
        <v>R1011</v>
      </c>
    </row>
    <row r="175" spans="1:20" x14ac:dyDescent="0.3">
      <c r="A175" s="20" t="s">
        <v>191</v>
      </c>
      <c r="B175" s="20" t="str">
        <f>_xlfn.XLOOKUP(A175,Sheet3!A175:A2509,Sheet3!B175:B2509)</f>
        <v xml:space="preserve"> Ms</v>
      </c>
      <c r="C175" s="20" t="str">
        <f>_xlfn.XLOOKUP(A175,Sheet3!A175:A2509,Sheet3!C175:C2509)</f>
        <v>Scheer</v>
      </c>
      <c r="D175" s="20" t="str">
        <f>_xlfn.XLOOKUP(A175,Sheet3!A175:A2509,Sheet3!D175:D2509)</f>
        <v xml:space="preserve">  Amanda</v>
      </c>
      <c r="E175" s="46">
        <f>_xlfn.XLOOKUP(A175,Sheet1!$A$2:$A$2336,Sheet1!$B$2:$B$2336)</f>
        <v>49.24</v>
      </c>
      <c r="F175" s="20">
        <f>_xlfn.XLOOKUP(Table4[[#This Row],[Customer ID]],Sheet1!A175:A2509,Sheet1!C175:C2509)</f>
        <v>4.45</v>
      </c>
      <c r="G175" s="20" t="str">
        <f>_xlfn.XLOOKUP(Table4[[#This Row],[Customer ID]],Sheet1!A175:A2509,Sheet1!D175:D2509)</f>
        <v>No</v>
      </c>
      <c r="H175" s="20" t="str">
        <f>_xlfn.XLOOKUP(Table4[[#This Row],[Customer ID]],Sheet1!A175:A2509,Sheet1!E175:E2509)</f>
        <v>No</v>
      </c>
      <c r="I175" s="20" t="str">
        <f>_xlfn.XLOOKUP(Table4[[#This Row],[Customer ID]],Sheet1!A175:A2509,Sheet1!F175:F2509)</f>
        <v>No</v>
      </c>
      <c r="J175" s="20">
        <f>_xlfn.XLOOKUP(Table4[[#This Row],[Customer ID]],Sheet1!A175:A2509,Sheet1!G175:G2509)</f>
        <v>0</v>
      </c>
      <c r="K175" s="20" t="str">
        <f>_xlfn.XLOOKUP(Table4[[#This Row],[Customer ID]],Sheet1!A175:A2509,Sheet1!H175:H2509)</f>
        <v>yes</v>
      </c>
      <c r="L175" s="20" t="str">
        <f>_xlfn.XLOOKUP(Table4[[#This Row],[Customer ID]],Sheet1!A175:A2509,Sheet1!I175:I2509)</f>
        <v>Obesity</v>
      </c>
      <c r="M175" s="20" t="str">
        <f>_xlfn.XLOOKUP(A175,Sheet1!A175:A2509,Sheet1!J175:J2509)</f>
        <v>Normal</v>
      </c>
      <c r="N175" s="48" t="str">
        <f>_xlfn.XLOOKUP(Table4[[#This Row],[Customer ID]],Table3[Customer ID],Table3[Date2])</f>
        <v>1-Nov-1991</v>
      </c>
      <c r="O175" s="20">
        <f>_xlfn.XLOOKUP(A175,Table3[Customer ID],Table3[Age])</f>
        <v>31</v>
      </c>
      <c r="P175" s="20">
        <f>_xlfn.XLOOKUP(A175,Table3[Customer ID],Table3[children])</f>
        <v>3</v>
      </c>
      <c r="Q175" s="47">
        <f>_xlfn.XLOOKUP(A175,Table3[Customer ID],Table3[charges])</f>
        <v>37040.879999999997</v>
      </c>
      <c r="R175" s="20" t="str">
        <f>_xlfn.XLOOKUP(A175,Table3[Customer ID],Table3[Hospital tier])</f>
        <v>tier - 2</v>
      </c>
      <c r="S175" s="20" t="str">
        <f>_xlfn.XLOOKUP(A175,Table3[Customer ID],Table3[City tier])</f>
        <v>tier - 2</v>
      </c>
      <c r="T175" s="20" t="str">
        <f>_xlfn.XLOOKUP(A175,Table3[Customer ID],Table3[State ID])</f>
        <v>R1011</v>
      </c>
    </row>
    <row r="176" spans="1:20" x14ac:dyDescent="0.3">
      <c r="A176" s="20" t="s">
        <v>192</v>
      </c>
      <c r="B176" s="20" t="str">
        <f>_xlfn.XLOOKUP(A176,Sheet3!A176:A2510,Sheet3!B176:B2510)</f>
        <v xml:space="preserve"> Mr</v>
      </c>
      <c r="C176" s="20" t="str">
        <f>_xlfn.XLOOKUP(A176,Sheet3!A176:A2510,Sheet3!C176:C2510)</f>
        <v>Rankin</v>
      </c>
      <c r="D176" s="20" t="str">
        <f>_xlfn.XLOOKUP(A176,Sheet3!A176:A2510,Sheet3!D176:D2510)</f>
        <v xml:space="preserve">  Greg</v>
      </c>
      <c r="E176" s="46">
        <f>_xlfn.XLOOKUP(A176,Sheet1!$A$2:$A$2336,Sheet1!$B$2:$B$2336)</f>
        <v>54.4</v>
      </c>
      <c r="F176" s="20">
        <f>_xlfn.XLOOKUP(Table4[[#This Row],[Customer ID]],Sheet1!A176:A2510,Sheet1!C176:C2510)</f>
        <v>5.22</v>
      </c>
      <c r="G176" s="20" t="str">
        <f>_xlfn.XLOOKUP(Table4[[#This Row],[Customer ID]],Sheet1!A176:A2510,Sheet1!D176:D2510)</f>
        <v>No</v>
      </c>
      <c r="H176" s="20" t="str">
        <f>_xlfn.XLOOKUP(Table4[[#This Row],[Customer ID]],Sheet1!A176:A2510,Sheet1!E176:E2510)</f>
        <v>No</v>
      </c>
      <c r="I176" s="20" t="str">
        <f>_xlfn.XLOOKUP(Table4[[#This Row],[Customer ID]],Sheet1!A176:A2510,Sheet1!F176:F2510)</f>
        <v>No</v>
      </c>
      <c r="J176" s="20">
        <f>_xlfn.XLOOKUP(Table4[[#This Row],[Customer ID]],Sheet1!A176:A2510,Sheet1!G176:G2510)</f>
        <v>1</v>
      </c>
      <c r="K176" s="20" t="str">
        <f>_xlfn.XLOOKUP(Table4[[#This Row],[Customer ID]],Sheet1!A176:A2510,Sheet1!H176:H2510)</f>
        <v>yes</v>
      </c>
      <c r="L176" s="20" t="str">
        <f>_xlfn.XLOOKUP(Table4[[#This Row],[Customer ID]],Sheet1!A176:A2510,Sheet1!I176:I2510)</f>
        <v>Obesity</v>
      </c>
      <c r="M176" s="20" t="str">
        <f>_xlfn.XLOOKUP(A176,Sheet1!A176:A2510,Sheet1!J176:J2510)</f>
        <v>Normal</v>
      </c>
      <c r="N176" s="48" t="str">
        <f>_xlfn.XLOOKUP(Table4[[#This Row],[Customer ID]],Table3[Customer ID],Table3[Date2])</f>
        <v>13-Sep-1992</v>
      </c>
      <c r="O176" s="20">
        <f>_xlfn.XLOOKUP(A176,Table3[Customer ID],Table3[Age])</f>
        <v>30</v>
      </c>
      <c r="P176" s="20">
        <f>_xlfn.XLOOKUP(A176,Table3[Customer ID],Table3[children])</f>
        <v>0</v>
      </c>
      <c r="Q176" s="47">
        <f>_xlfn.XLOOKUP(A176,Table3[Customer ID],Table3[charges])</f>
        <v>36976.449999999997</v>
      </c>
      <c r="R176" s="20" t="str">
        <f>_xlfn.XLOOKUP(A176,Table3[Customer ID],Table3[Hospital tier])</f>
        <v>tier - 2</v>
      </c>
      <c r="S176" s="20" t="str">
        <f>_xlfn.XLOOKUP(A176,Table3[Customer ID],Table3[City tier])</f>
        <v>tier - 3</v>
      </c>
      <c r="T176" s="20" t="str">
        <f>_xlfn.XLOOKUP(A176,Table3[Customer ID],Table3[State ID])</f>
        <v>R1011</v>
      </c>
    </row>
    <row r="177" spans="1:20" x14ac:dyDescent="0.3">
      <c r="A177" s="20" t="s">
        <v>193</v>
      </c>
      <c r="B177" s="20" t="str">
        <f>_xlfn.XLOOKUP(A177,Sheet3!A177:A2511,Sheet3!B177:B2511)</f>
        <v xml:space="preserve"> Mr</v>
      </c>
      <c r="C177" s="20" t="str">
        <f>_xlfn.XLOOKUP(A177,Sheet3!A177:A2511,Sheet3!C177:C2511)</f>
        <v>Ricardi</v>
      </c>
      <c r="D177" s="20" t="str">
        <f>_xlfn.XLOOKUP(A177,Sheet3!A177:A2511,Sheet3!D177:D2511)</f>
        <v xml:space="preserve">  John</v>
      </c>
      <c r="E177" s="46">
        <f>_xlfn.XLOOKUP(A177,Sheet1!$A$2:$A$2336,Sheet1!$B$2:$B$2336)</f>
        <v>35.53</v>
      </c>
      <c r="F177" s="20">
        <f>_xlfn.XLOOKUP(Table4[[#This Row],[Customer ID]],Sheet1!A177:A2511,Sheet1!C177:C2511)</f>
        <v>4.6100000000000003</v>
      </c>
      <c r="G177" s="20" t="str">
        <f>_xlfn.XLOOKUP(Table4[[#This Row],[Customer ID]],Sheet1!A177:A2511,Sheet1!D177:D2511)</f>
        <v>No</v>
      </c>
      <c r="H177" s="20" t="str">
        <f>_xlfn.XLOOKUP(Table4[[#This Row],[Customer ID]],Sheet1!A177:A2511,Sheet1!E177:E2511)</f>
        <v>No</v>
      </c>
      <c r="I177" s="20" t="str">
        <f>_xlfn.XLOOKUP(Table4[[#This Row],[Customer ID]],Sheet1!A177:A2511,Sheet1!F177:F2511)</f>
        <v>No</v>
      </c>
      <c r="J177" s="20">
        <f>_xlfn.XLOOKUP(Table4[[#This Row],[Customer ID]],Sheet1!A177:A2511,Sheet1!G177:G2511)</f>
        <v>1</v>
      </c>
      <c r="K177" s="20" t="str">
        <f>_xlfn.XLOOKUP(Table4[[#This Row],[Customer ID]],Sheet1!A177:A2511,Sheet1!H177:H2511)</f>
        <v>yes</v>
      </c>
      <c r="L177" s="20" t="str">
        <f>_xlfn.XLOOKUP(Table4[[#This Row],[Customer ID]],Sheet1!A177:A2511,Sheet1!I177:I2511)</f>
        <v>Obesity</v>
      </c>
      <c r="M177" s="20" t="str">
        <f>_xlfn.XLOOKUP(A177,Sheet1!A177:A2511,Sheet1!J177:J2511)</f>
        <v>Normal</v>
      </c>
      <c r="N177" s="48" t="str">
        <f>_xlfn.XLOOKUP(Table4[[#This Row],[Customer ID]],Table3[Customer ID],Table3[Date2])</f>
        <v>25-Aug-1992</v>
      </c>
      <c r="O177" s="20">
        <f>_xlfn.XLOOKUP(A177,Table3[Customer ID],Table3[Age])</f>
        <v>30</v>
      </c>
      <c r="P177" s="20">
        <f>_xlfn.XLOOKUP(A177,Table3[Customer ID],Table3[children])</f>
        <v>0</v>
      </c>
      <c r="Q177" s="47">
        <f>_xlfn.XLOOKUP(A177,Table3[Customer ID],Table3[charges])</f>
        <v>36950.26</v>
      </c>
      <c r="R177" s="20" t="str">
        <f>_xlfn.XLOOKUP(A177,Table3[Customer ID],Table3[Hospital tier])</f>
        <v>tier - 1</v>
      </c>
      <c r="S177" s="20" t="str">
        <f>_xlfn.XLOOKUP(A177,Table3[Customer ID],Table3[City tier])</f>
        <v>tier - 1</v>
      </c>
      <c r="T177" s="20" t="str">
        <f>_xlfn.XLOOKUP(A177,Table3[Customer ID],Table3[State ID])</f>
        <v>R1013</v>
      </c>
    </row>
    <row r="178" spans="1:20" x14ac:dyDescent="0.3">
      <c r="A178" s="20" t="s">
        <v>194</v>
      </c>
      <c r="B178" s="20" t="str">
        <f>_xlfn.XLOOKUP(A178,Sheet3!A178:A2512,Sheet3!B178:B2512)</f>
        <v xml:space="preserve"> Ms</v>
      </c>
      <c r="C178" s="20" t="str">
        <f>_xlfn.XLOOKUP(A178,Sheet3!A178:A2512,Sheet3!C178:C2512)</f>
        <v>Karkos</v>
      </c>
      <c r="D178" s="20" t="str">
        <f>_xlfn.XLOOKUP(A178,Sheet3!A178:A2512,Sheet3!D178:D2512)</f>
        <v xml:space="preserve">  Kelsey A.</v>
      </c>
      <c r="E178" s="46">
        <f>_xlfn.XLOOKUP(A178,Sheet1!$A$2:$A$2336,Sheet1!$B$2:$B$2336)</f>
        <v>39.729999999999997</v>
      </c>
      <c r="F178" s="20">
        <f>_xlfn.XLOOKUP(Table4[[#This Row],[Customer ID]],Sheet1!A178:A2512,Sheet1!C178:C2512)</f>
        <v>6.24</v>
      </c>
      <c r="G178" s="20" t="str">
        <f>_xlfn.XLOOKUP(Table4[[#This Row],[Customer ID]],Sheet1!A178:A2512,Sheet1!D178:D2512)</f>
        <v>No</v>
      </c>
      <c r="H178" s="20" t="str">
        <f>_xlfn.XLOOKUP(Table4[[#This Row],[Customer ID]],Sheet1!A178:A2512,Sheet1!E178:E2512)</f>
        <v>No</v>
      </c>
      <c r="I178" s="20" t="str">
        <f>_xlfn.XLOOKUP(Table4[[#This Row],[Customer ID]],Sheet1!A178:A2512,Sheet1!F178:F2512)</f>
        <v>No</v>
      </c>
      <c r="J178" s="20">
        <f>_xlfn.XLOOKUP(Table4[[#This Row],[Customer ID]],Sheet1!A178:A2512,Sheet1!G178:G2512)</f>
        <v>0</v>
      </c>
      <c r="K178" s="20" t="str">
        <f>_xlfn.XLOOKUP(Table4[[#This Row],[Customer ID]],Sheet1!A178:A2512,Sheet1!H178:H2512)</f>
        <v>yes</v>
      </c>
      <c r="L178" s="20" t="str">
        <f>_xlfn.XLOOKUP(Table4[[#This Row],[Customer ID]],Sheet1!A178:A2512,Sheet1!I178:I2512)</f>
        <v>Obesity</v>
      </c>
      <c r="M178" s="20" t="str">
        <f>_xlfn.XLOOKUP(A178,Sheet1!A178:A2512,Sheet1!J178:J2512)</f>
        <v>Prediabetes</v>
      </c>
      <c r="N178" s="48" t="str">
        <f>_xlfn.XLOOKUP(Table4[[#This Row],[Customer ID]],Table3[Customer ID],Table3[Date2])</f>
        <v>13-Aug-1977</v>
      </c>
      <c r="O178" s="20">
        <f>_xlfn.XLOOKUP(A178,Table3[Customer ID],Table3[Age])</f>
        <v>45</v>
      </c>
      <c r="P178" s="20">
        <f>_xlfn.XLOOKUP(A178,Table3[Customer ID],Table3[children])</f>
        <v>2</v>
      </c>
      <c r="Q178" s="47">
        <f>_xlfn.XLOOKUP(A178,Table3[Customer ID],Table3[charges])</f>
        <v>36935.64</v>
      </c>
      <c r="R178" s="20" t="str">
        <f>_xlfn.XLOOKUP(A178,Table3[Customer ID],Table3[Hospital tier])</f>
        <v>tier - 2</v>
      </c>
      <c r="S178" s="20" t="str">
        <f>_xlfn.XLOOKUP(A178,Table3[Customer ID],Table3[City tier])</f>
        <v>tier - 1</v>
      </c>
      <c r="T178" s="20" t="str">
        <f>_xlfn.XLOOKUP(A178,Table3[Customer ID],Table3[State ID])</f>
        <v>R1011</v>
      </c>
    </row>
    <row r="179" spans="1:20" x14ac:dyDescent="0.3">
      <c r="A179" s="20" t="s">
        <v>195</v>
      </c>
      <c r="B179" s="20" t="str">
        <f>_xlfn.XLOOKUP(A179,Sheet3!A179:A2513,Sheet3!B179:B2513)</f>
        <v xml:space="preserve"> Ms</v>
      </c>
      <c r="C179" s="20" t="str">
        <f>_xlfn.XLOOKUP(A179,Sheet3!A179:A2513,Sheet3!C179:C2513)</f>
        <v>Price-Dierksen</v>
      </c>
      <c r="D179" s="20" t="str">
        <f>_xlfn.XLOOKUP(A179,Sheet3!A179:A2513,Sheet3!D179:D2513)</f>
        <v xml:space="preserve">  Bronwen L</v>
      </c>
      <c r="E179" s="46">
        <f>_xlfn.XLOOKUP(A179,Sheet1!$A$2:$A$2336,Sheet1!$B$2:$B$2336)</f>
        <v>35.68</v>
      </c>
      <c r="F179" s="20">
        <f>_xlfn.XLOOKUP(Table4[[#This Row],[Customer ID]],Sheet1!A179:A2513,Sheet1!C179:C2513)</f>
        <v>10.039999999999999</v>
      </c>
      <c r="G179" s="20" t="str">
        <f>_xlfn.XLOOKUP(Table4[[#This Row],[Customer ID]],Sheet1!A179:A2513,Sheet1!D179:D2513)</f>
        <v>No</v>
      </c>
      <c r="H179" s="20" t="str">
        <f>_xlfn.XLOOKUP(Table4[[#This Row],[Customer ID]],Sheet1!A179:A2513,Sheet1!E179:E2513)</f>
        <v>No</v>
      </c>
      <c r="I179" s="20" t="str">
        <f>_xlfn.XLOOKUP(Table4[[#This Row],[Customer ID]],Sheet1!A179:A2513,Sheet1!F179:F2513)</f>
        <v>No</v>
      </c>
      <c r="J179" s="20">
        <f>_xlfn.XLOOKUP(Table4[[#This Row],[Customer ID]],Sheet1!A179:A2513,Sheet1!G179:G2513)</f>
        <v>0</v>
      </c>
      <c r="K179" s="20" t="str">
        <f>_xlfn.XLOOKUP(Table4[[#This Row],[Customer ID]],Sheet1!A179:A2513,Sheet1!H179:H2513)</f>
        <v>yes</v>
      </c>
      <c r="L179" s="20" t="str">
        <f>_xlfn.XLOOKUP(Table4[[#This Row],[Customer ID]],Sheet1!A179:A2513,Sheet1!I179:I2513)</f>
        <v>Obesity</v>
      </c>
      <c r="M179" s="20" t="str">
        <f>_xlfn.XLOOKUP(A179,Sheet1!A179:A2513,Sheet1!J179:J2513)</f>
        <v>Diabetes</v>
      </c>
      <c r="N179" s="48" t="str">
        <f>_xlfn.XLOOKUP(Table4[[#This Row],[Customer ID]],Table3[Customer ID],Table3[Date2])</f>
        <v>22-Oct-1968</v>
      </c>
      <c r="O179" s="20">
        <f>_xlfn.XLOOKUP(A179,Table3[Customer ID],Table3[Age])</f>
        <v>54</v>
      </c>
      <c r="P179" s="20">
        <f>_xlfn.XLOOKUP(A179,Table3[Customer ID],Table3[children])</f>
        <v>0</v>
      </c>
      <c r="Q179" s="47">
        <f>_xlfn.XLOOKUP(A179,Table3[Customer ID],Table3[charges])</f>
        <v>36922.61</v>
      </c>
      <c r="R179" s="20" t="str">
        <f>_xlfn.XLOOKUP(A179,Table3[Customer ID],Table3[Hospital tier])</f>
        <v>tier - 2</v>
      </c>
      <c r="S179" s="20" t="str">
        <f>_xlfn.XLOOKUP(A179,Table3[Customer ID],Table3[City tier])</f>
        <v>tier - 1</v>
      </c>
      <c r="T179" s="20" t="str">
        <f>_xlfn.XLOOKUP(A179,Table3[Customer ID],Table3[State ID])</f>
        <v>R1011</v>
      </c>
    </row>
    <row r="180" spans="1:20" x14ac:dyDescent="0.3">
      <c r="A180" s="20" t="s">
        <v>196</v>
      </c>
      <c r="B180" s="20" t="str">
        <f>_xlfn.XLOOKUP(A180,Sheet3!A180:A2514,Sheet3!B180:B2514)</f>
        <v xml:space="preserve"> Ms</v>
      </c>
      <c r="C180" s="20" t="str">
        <f>_xlfn.XLOOKUP(A180,Sheet3!A180:A2514,Sheet3!C180:C2514)</f>
        <v>Knispel</v>
      </c>
      <c r="D180" s="20" t="str">
        <f>_xlfn.XLOOKUP(A180,Sheet3!A180:A2514,Sheet3!D180:D2514)</f>
        <v xml:space="preserve">  Manuela</v>
      </c>
      <c r="E180" s="46">
        <f>_xlfn.XLOOKUP(A180,Sheet1!$A$2:$A$2336,Sheet1!$B$2:$B$2336)</f>
        <v>48.86</v>
      </c>
      <c r="F180" s="20">
        <f>_xlfn.XLOOKUP(Table4[[#This Row],[Customer ID]],Sheet1!A180:A2514,Sheet1!C180:C2514)</f>
        <v>6.09</v>
      </c>
      <c r="G180" s="20" t="str">
        <f>_xlfn.XLOOKUP(Table4[[#This Row],[Customer ID]],Sheet1!A180:A2514,Sheet1!D180:D2514)</f>
        <v>No</v>
      </c>
      <c r="H180" s="20" t="str">
        <f>_xlfn.XLOOKUP(Table4[[#This Row],[Customer ID]],Sheet1!A180:A2514,Sheet1!E180:E2514)</f>
        <v>No</v>
      </c>
      <c r="I180" s="20" t="str">
        <f>_xlfn.XLOOKUP(Table4[[#This Row],[Customer ID]],Sheet1!A180:A2514,Sheet1!F180:F2514)</f>
        <v>No</v>
      </c>
      <c r="J180" s="20">
        <f>_xlfn.XLOOKUP(Table4[[#This Row],[Customer ID]],Sheet1!A180:A2514,Sheet1!G180:G2514)</f>
        <v>0</v>
      </c>
      <c r="K180" s="20" t="str">
        <f>_xlfn.XLOOKUP(Table4[[#This Row],[Customer ID]],Sheet1!A180:A2514,Sheet1!H180:H2514)</f>
        <v>yes</v>
      </c>
      <c r="L180" s="20" t="str">
        <f>_xlfn.XLOOKUP(Table4[[#This Row],[Customer ID]],Sheet1!A180:A2514,Sheet1!I180:I2514)</f>
        <v>Obesity</v>
      </c>
      <c r="M180" s="20" t="str">
        <f>_xlfn.XLOOKUP(A180,Sheet1!A180:A2514,Sheet1!J180:J2514)</f>
        <v>Prediabetes</v>
      </c>
      <c r="N180" s="48" t="str">
        <f>_xlfn.XLOOKUP(Table4[[#This Row],[Customer ID]],Table3[Customer ID],Table3[Date2])</f>
        <v>10-Jun-1991</v>
      </c>
      <c r="O180" s="20">
        <f>_xlfn.XLOOKUP(A180,Table3[Customer ID],Table3[Age])</f>
        <v>31</v>
      </c>
      <c r="P180" s="20">
        <f>_xlfn.XLOOKUP(A180,Table3[Customer ID],Table3[children])</f>
        <v>3</v>
      </c>
      <c r="Q180" s="47">
        <f>_xlfn.XLOOKUP(A180,Table3[Customer ID],Table3[charges])</f>
        <v>36911.99</v>
      </c>
      <c r="R180" s="20" t="str">
        <f>_xlfn.XLOOKUP(A180,Table3[Customer ID],Table3[Hospital tier])</f>
        <v>tier - 2</v>
      </c>
      <c r="S180" s="20" t="str">
        <f>_xlfn.XLOOKUP(A180,Table3[Customer ID],Table3[City tier])</f>
        <v>tier - 2</v>
      </c>
      <c r="T180" s="20" t="str">
        <f>_xlfn.XLOOKUP(A180,Table3[Customer ID],Table3[State ID])</f>
        <v>R1011</v>
      </c>
    </row>
    <row r="181" spans="1:20" x14ac:dyDescent="0.3">
      <c r="A181" s="20" t="s">
        <v>197</v>
      </c>
      <c r="B181" s="20" t="str">
        <f>_xlfn.XLOOKUP(A181,Sheet3!A181:A2515,Sheet3!B181:B2515)</f>
        <v xml:space="preserve"> Ms</v>
      </c>
      <c r="C181" s="20" t="str">
        <f>_xlfn.XLOOKUP(A181,Sheet3!A181:A2515,Sheet3!C181:C2515)</f>
        <v>King</v>
      </c>
      <c r="D181" s="20" t="str">
        <f>_xlfn.XLOOKUP(A181,Sheet3!A181:A2515,Sheet3!D181:D2515)</f>
        <v xml:space="preserve">  Jennifer L</v>
      </c>
      <c r="E181" s="46">
        <f>_xlfn.XLOOKUP(A181,Sheet1!$A$2:$A$2336,Sheet1!$B$2:$B$2336)</f>
        <v>34.799999999999997</v>
      </c>
      <c r="F181" s="20">
        <f>_xlfn.XLOOKUP(Table4[[#This Row],[Customer ID]],Sheet1!A181:A2515,Sheet1!C181:C2515)</f>
        <v>11.4</v>
      </c>
      <c r="G181" s="20" t="str">
        <f>_xlfn.XLOOKUP(Table4[[#This Row],[Customer ID]],Sheet1!A181:A2515,Sheet1!D181:D2515)</f>
        <v>yes</v>
      </c>
      <c r="H181" s="20" t="str">
        <f>_xlfn.XLOOKUP(Table4[[#This Row],[Customer ID]],Sheet1!A181:A2515,Sheet1!E181:E2515)</f>
        <v>No</v>
      </c>
      <c r="I181" s="20" t="str">
        <f>_xlfn.XLOOKUP(Table4[[#This Row],[Customer ID]],Sheet1!A181:A2515,Sheet1!F181:F2515)</f>
        <v>Yes</v>
      </c>
      <c r="J181" s="20">
        <f>_xlfn.XLOOKUP(Table4[[#This Row],[Customer ID]],Sheet1!A181:A2515,Sheet1!G181:G2515)</f>
        <v>1</v>
      </c>
      <c r="K181" s="20" t="str">
        <f>_xlfn.XLOOKUP(Table4[[#This Row],[Customer ID]],Sheet1!A181:A2515,Sheet1!H181:H2515)</f>
        <v>No</v>
      </c>
      <c r="L181" s="20" t="str">
        <f>_xlfn.XLOOKUP(Table4[[#This Row],[Customer ID]],Sheet1!A181:A2515,Sheet1!I181:I2515)</f>
        <v>Obesity</v>
      </c>
      <c r="M181" s="20" t="str">
        <f>_xlfn.XLOOKUP(A181,Sheet1!A181:A2515,Sheet1!J181:J2515)</f>
        <v>Diabetes</v>
      </c>
      <c r="N181" s="48" t="str">
        <f>_xlfn.XLOOKUP(Table4[[#This Row],[Customer ID]],Table3[Customer ID],Table3[Date2])</f>
        <v>24-Jul-1963</v>
      </c>
      <c r="O181" s="20">
        <f>_xlfn.XLOOKUP(A181,Table3[Customer ID],Table3[Age])</f>
        <v>59</v>
      </c>
      <c r="P181" s="20">
        <f>_xlfn.XLOOKUP(A181,Table3[Customer ID],Table3[children])</f>
        <v>2</v>
      </c>
      <c r="Q181" s="47">
        <f>_xlfn.XLOOKUP(A181,Table3[Customer ID],Table3[charges])</f>
        <v>36910.61</v>
      </c>
      <c r="R181" s="20" t="str">
        <f>_xlfn.XLOOKUP(A181,Table3[Customer ID],Table3[Hospital tier])</f>
        <v>tier - 2</v>
      </c>
      <c r="S181" s="20" t="str">
        <f>_xlfn.XLOOKUP(A181,Table3[Customer ID],Table3[City tier])</f>
        <v>tier - 2</v>
      </c>
      <c r="T181" s="20" t="str">
        <f>_xlfn.XLOOKUP(A181,Table3[Customer ID],Table3[State ID])</f>
        <v>R1011</v>
      </c>
    </row>
    <row r="182" spans="1:20" x14ac:dyDescent="0.3">
      <c r="A182" s="20" t="s">
        <v>198</v>
      </c>
      <c r="B182" s="20" t="str">
        <f>_xlfn.XLOOKUP(A182,Sheet3!A182:A2516,Sheet3!B182:B2516)</f>
        <v xml:space="preserve"> Ms</v>
      </c>
      <c r="C182" s="20" t="str">
        <f>_xlfn.XLOOKUP(A182,Sheet3!A182:A2516,Sheet3!C182:C2516)</f>
        <v>Samuelson</v>
      </c>
      <c r="D182" s="20" t="str">
        <f>_xlfn.XLOOKUP(A182,Sheet3!A182:A2516,Sheet3!D182:D2516)</f>
        <v xml:space="preserve">  Abby W.</v>
      </c>
      <c r="E182" s="46">
        <f>_xlfn.XLOOKUP(A182,Sheet1!$A$2:$A$2336,Sheet1!$B$2:$B$2336)</f>
        <v>32.49</v>
      </c>
      <c r="F182" s="20">
        <f>_xlfn.XLOOKUP(Table4[[#This Row],[Customer ID]],Sheet1!A182:A2516,Sheet1!C182:C2516)</f>
        <v>4.29</v>
      </c>
      <c r="G182" s="20" t="str">
        <f>_xlfn.XLOOKUP(Table4[[#This Row],[Customer ID]],Sheet1!A182:A2516,Sheet1!D182:D2516)</f>
        <v>No</v>
      </c>
      <c r="H182" s="20" t="str">
        <f>_xlfn.XLOOKUP(Table4[[#This Row],[Customer ID]],Sheet1!A182:A2516,Sheet1!E182:E2516)</f>
        <v>No</v>
      </c>
      <c r="I182" s="20" t="str">
        <f>_xlfn.XLOOKUP(Table4[[#This Row],[Customer ID]],Sheet1!A182:A2516,Sheet1!F182:F2516)</f>
        <v>Yes</v>
      </c>
      <c r="J182" s="20">
        <f>_xlfn.XLOOKUP(Table4[[#This Row],[Customer ID]],Sheet1!A182:A2516,Sheet1!G182:G2516)</f>
        <v>1</v>
      </c>
      <c r="K182" s="20" t="str">
        <f>_xlfn.XLOOKUP(Table4[[#This Row],[Customer ID]],Sheet1!A182:A2516,Sheet1!H182:H2516)</f>
        <v>yes</v>
      </c>
      <c r="L182" s="20" t="str">
        <f>_xlfn.XLOOKUP(Table4[[#This Row],[Customer ID]],Sheet1!A182:A2516,Sheet1!I182:I2516)</f>
        <v>Obesity</v>
      </c>
      <c r="M182" s="20" t="str">
        <f>_xlfn.XLOOKUP(A182,Sheet1!A182:A2516,Sheet1!J182:J2516)</f>
        <v>Normal</v>
      </c>
      <c r="N182" s="48" t="str">
        <f>_xlfn.XLOOKUP(Table4[[#This Row],[Customer ID]],Table3[Customer ID],Table3[Date2])</f>
        <v>21-Jun-2003</v>
      </c>
      <c r="O182" s="20">
        <f>_xlfn.XLOOKUP(A182,Table3[Customer ID],Table3[Age])</f>
        <v>19</v>
      </c>
      <c r="P182" s="20">
        <f>_xlfn.XLOOKUP(A182,Table3[Customer ID],Table3[children])</f>
        <v>0</v>
      </c>
      <c r="Q182" s="47">
        <f>_xlfn.XLOOKUP(A182,Table3[Customer ID],Table3[charges])</f>
        <v>36898.730000000003</v>
      </c>
      <c r="R182" s="20" t="str">
        <f>_xlfn.XLOOKUP(A182,Table3[Customer ID],Table3[Hospital tier])</f>
        <v>tier - 2</v>
      </c>
      <c r="S182" s="20" t="str">
        <f>_xlfn.XLOOKUP(A182,Table3[Customer ID],Table3[City tier])</f>
        <v>tier - 1</v>
      </c>
      <c r="T182" s="20" t="str">
        <f>_xlfn.XLOOKUP(A182,Table3[Customer ID],Table3[State ID])</f>
        <v>R1012</v>
      </c>
    </row>
    <row r="183" spans="1:20" x14ac:dyDescent="0.3">
      <c r="A183" s="20" t="s">
        <v>199</v>
      </c>
      <c r="B183" s="20" t="str">
        <f>_xlfn.XLOOKUP(A183,Sheet3!A183:A2517,Sheet3!B183:B2517)</f>
        <v xml:space="preserve"> Mr</v>
      </c>
      <c r="C183" s="20" t="str">
        <f>_xlfn.XLOOKUP(A183,Sheet3!A183:A2517,Sheet3!C183:C2517)</f>
        <v>Fredsall</v>
      </c>
      <c r="D183" s="20" t="str">
        <f>_xlfn.XLOOKUP(A183,Sheet3!A183:A2517,Sheet3!D183:D2517)</f>
        <v xml:space="preserve">  Tyler</v>
      </c>
      <c r="E183" s="46">
        <f>_xlfn.XLOOKUP(A183,Sheet1!$A$2:$A$2336,Sheet1!$B$2:$B$2336)</f>
        <v>39</v>
      </c>
      <c r="F183" s="20">
        <f>_xlfn.XLOOKUP(Table4[[#This Row],[Customer ID]],Sheet1!A183:A2517,Sheet1!C183:C2517)</f>
        <v>5.7</v>
      </c>
      <c r="G183" s="20" t="str">
        <f>_xlfn.XLOOKUP(Table4[[#This Row],[Customer ID]],Sheet1!A183:A2517,Sheet1!D183:D2517)</f>
        <v>No</v>
      </c>
      <c r="H183" s="20" t="str">
        <f>_xlfn.XLOOKUP(Table4[[#This Row],[Customer ID]],Sheet1!A183:A2517,Sheet1!E183:E2517)</f>
        <v>No</v>
      </c>
      <c r="I183" s="20" t="str">
        <f>_xlfn.XLOOKUP(Table4[[#This Row],[Customer ID]],Sheet1!A183:A2517,Sheet1!F183:F2517)</f>
        <v>No</v>
      </c>
      <c r="J183" s="20">
        <f>_xlfn.XLOOKUP(Table4[[#This Row],[Customer ID]],Sheet1!A183:A2517,Sheet1!G183:G2517)</f>
        <v>2</v>
      </c>
      <c r="K183" s="20" t="str">
        <f>_xlfn.XLOOKUP(Table4[[#This Row],[Customer ID]],Sheet1!A183:A2517,Sheet1!H183:H2517)</f>
        <v>yes</v>
      </c>
      <c r="L183" s="20" t="str">
        <f>_xlfn.XLOOKUP(Table4[[#This Row],[Customer ID]],Sheet1!A183:A2517,Sheet1!I183:I2517)</f>
        <v>Obesity</v>
      </c>
      <c r="M183" s="20" t="str">
        <f>_xlfn.XLOOKUP(A183,Sheet1!A183:A2517,Sheet1!J183:J2517)</f>
        <v>Normal</v>
      </c>
      <c r="N183" s="48" t="str">
        <f>_xlfn.XLOOKUP(Table4[[#This Row],[Customer ID]],Table3[Customer ID],Table3[Date2])</f>
        <v>5-Dec-1972</v>
      </c>
      <c r="O183" s="20">
        <f>_xlfn.XLOOKUP(A183,Table3[Customer ID],Table3[Age])</f>
        <v>50</v>
      </c>
      <c r="P183" s="20">
        <f>_xlfn.XLOOKUP(A183,Table3[Customer ID],Table3[children])</f>
        <v>0</v>
      </c>
      <c r="Q183" s="47">
        <f>_xlfn.XLOOKUP(A183,Table3[Customer ID],Table3[charges])</f>
        <v>36889.99</v>
      </c>
      <c r="R183" s="20" t="str">
        <f>_xlfn.XLOOKUP(A183,Table3[Customer ID],Table3[Hospital tier])</f>
        <v>tier - 1</v>
      </c>
      <c r="S183" s="20" t="str">
        <f>_xlfn.XLOOKUP(A183,Table3[Customer ID],Table3[City tier])</f>
        <v>tier - 3</v>
      </c>
      <c r="T183" s="20" t="str">
        <f>_xlfn.XLOOKUP(A183,Table3[Customer ID],Table3[State ID])</f>
        <v>R1011</v>
      </c>
    </row>
    <row r="184" spans="1:20" x14ac:dyDescent="0.3">
      <c r="A184" s="20" t="s">
        <v>200</v>
      </c>
      <c r="B184" s="20" t="str">
        <f>_xlfn.XLOOKUP(A184,Sheet3!A184:A2518,Sheet3!B184:B2518)</f>
        <v xml:space="preserve"> Mr</v>
      </c>
      <c r="C184" s="20" t="str">
        <f>_xlfn.XLOOKUP(A184,Sheet3!A184:A2518,Sheet3!C184:C2518)</f>
        <v>Eggleston</v>
      </c>
      <c r="D184" s="20" t="str">
        <f>_xlfn.XLOOKUP(A184,Sheet3!A184:A2518,Sheet3!D184:D2518)</f>
        <v xml:space="preserve">  Jeffrey</v>
      </c>
      <c r="E184" s="46">
        <f>_xlfn.XLOOKUP(A184,Sheet1!$A$2:$A$2336,Sheet1!$B$2:$B$2336)</f>
        <v>35.299999999999997</v>
      </c>
      <c r="F184" s="20">
        <f>_xlfn.XLOOKUP(Table4[[#This Row],[Customer ID]],Sheet1!A184:A2518,Sheet1!C184:C2518)</f>
        <v>6.09</v>
      </c>
      <c r="G184" s="20" t="str">
        <f>_xlfn.XLOOKUP(Table4[[#This Row],[Customer ID]],Sheet1!A184:A2518,Sheet1!D184:D2518)</f>
        <v>No</v>
      </c>
      <c r="H184" s="20" t="str">
        <f>_xlfn.XLOOKUP(Table4[[#This Row],[Customer ID]],Sheet1!A184:A2518,Sheet1!E184:E2518)</f>
        <v>No</v>
      </c>
      <c r="I184" s="20" t="str">
        <f>_xlfn.XLOOKUP(Table4[[#This Row],[Customer ID]],Sheet1!A184:A2518,Sheet1!F184:F2518)</f>
        <v>No</v>
      </c>
      <c r="J184" s="20">
        <f>_xlfn.XLOOKUP(Table4[[#This Row],[Customer ID]],Sheet1!A184:A2518,Sheet1!G184:G2518)</f>
        <v>1</v>
      </c>
      <c r="K184" s="20" t="str">
        <f>_xlfn.XLOOKUP(Table4[[#This Row],[Customer ID]],Sheet1!A184:A2518,Sheet1!H184:H2518)</f>
        <v>yes</v>
      </c>
      <c r="L184" s="20" t="str">
        <f>_xlfn.XLOOKUP(Table4[[#This Row],[Customer ID]],Sheet1!A184:A2518,Sheet1!I184:I2518)</f>
        <v>Obesity</v>
      </c>
      <c r="M184" s="20" t="str">
        <f>_xlfn.XLOOKUP(A184,Sheet1!A184:A2518,Sheet1!J184:J2518)</f>
        <v>Prediabetes</v>
      </c>
      <c r="N184" s="48" t="str">
        <f>_xlfn.XLOOKUP(Table4[[#This Row],[Customer ID]],Table3[Customer ID],Table3[Date2])</f>
        <v>4-Jul-1992</v>
      </c>
      <c r="O184" s="20">
        <f>_xlfn.XLOOKUP(A184,Table3[Customer ID],Table3[Age])</f>
        <v>30</v>
      </c>
      <c r="P184" s="20">
        <f>_xlfn.XLOOKUP(A184,Table3[Customer ID],Table3[children])</f>
        <v>0</v>
      </c>
      <c r="Q184" s="47">
        <f>_xlfn.XLOOKUP(A184,Table3[Customer ID],Table3[charges])</f>
        <v>36837.47</v>
      </c>
      <c r="R184" s="20" t="str">
        <f>_xlfn.XLOOKUP(A184,Table3[Customer ID],Table3[Hospital tier])</f>
        <v>tier - 2</v>
      </c>
      <c r="S184" s="20" t="str">
        <f>_xlfn.XLOOKUP(A184,Table3[Customer ID],Table3[City tier])</f>
        <v>tier - 3</v>
      </c>
      <c r="T184" s="20" t="str">
        <f>_xlfn.XLOOKUP(A184,Table3[Customer ID],Table3[State ID])</f>
        <v>R1011</v>
      </c>
    </row>
    <row r="185" spans="1:20" x14ac:dyDescent="0.3">
      <c r="A185" s="20" t="s">
        <v>201</v>
      </c>
      <c r="B185" s="20" t="str">
        <f>_xlfn.XLOOKUP(A185,Sheet3!A185:A2519,Sheet3!B185:B2519)</f>
        <v xml:space="preserve"> Mr</v>
      </c>
      <c r="C185" s="20" t="str">
        <f>_xlfn.XLOOKUP(A185,Sheet3!A185:A2519,Sheet3!C185:C2519)</f>
        <v>Palombaro</v>
      </c>
      <c r="D185" s="20" t="str">
        <f>_xlfn.XLOOKUP(A185,Sheet3!A185:A2519,Sheet3!D185:D2519)</f>
        <v xml:space="preserve">  Matthew F</v>
      </c>
      <c r="E185" s="46">
        <f>_xlfn.XLOOKUP(A185,Sheet1!$A$2:$A$2336,Sheet1!$B$2:$B$2336)</f>
        <v>33.42</v>
      </c>
      <c r="F185" s="20">
        <f>_xlfn.XLOOKUP(Table4[[#This Row],[Customer ID]],Sheet1!A185:A2519,Sheet1!C185:C2519)</f>
        <v>10.67</v>
      </c>
      <c r="G185" s="20" t="str">
        <f>_xlfn.XLOOKUP(Table4[[#This Row],[Customer ID]],Sheet1!A185:A2519,Sheet1!D185:D2519)</f>
        <v>No</v>
      </c>
      <c r="H185" s="20" t="str">
        <f>_xlfn.XLOOKUP(Table4[[#This Row],[Customer ID]],Sheet1!A185:A2519,Sheet1!E185:E2519)</f>
        <v>No</v>
      </c>
      <c r="I185" s="20" t="str">
        <f>_xlfn.XLOOKUP(Table4[[#This Row],[Customer ID]],Sheet1!A185:A2519,Sheet1!F185:F2519)</f>
        <v>No</v>
      </c>
      <c r="J185" s="20">
        <f>_xlfn.XLOOKUP(Table4[[#This Row],[Customer ID]],Sheet1!A185:A2519,Sheet1!G185:G2519)</f>
        <v>0</v>
      </c>
      <c r="K185" s="20" t="str">
        <f>_xlfn.XLOOKUP(Table4[[#This Row],[Customer ID]],Sheet1!A185:A2519,Sheet1!H185:H2519)</f>
        <v>yes</v>
      </c>
      <c r="L185" s="20" t="str">
        <f>_xlfn.XLOOKUP(Table4[[#This Row],[Customer ID]],Sheet1!A185:A2519,Sheet1!I185:I2519)</f>
        <v>Obesity</v>
      </c>
      <c r="M185" s="20" t="str">
        <f>_xlfn.XLOOKUP(A185,Sheet1!A185:A2519,Sheet1!J185:J2519)</f>
        <v>Diabetes</v>
      </c>
      <c r="N185" s="48" t="str">
        <f>_xlfn.XLOOKUP(Table4[[#This Row],[Customer ID]],Table3[Customer ID],Table3[Date2])</f>
        <v>28-Dec-1965</v>
      </c>
      <c r="O185" s="20">
        <f>_xlfn.XLOOKUP(A185,Table3[Customer ID],Table3[Age])</f>
        <v>57</v>
      </c>
      <c r="P185" s="20">
        <f>_xlfn.XLOOKUP(A185,Table3[Customer ID],Table3[children])</f>
        <v>0</v>
      </c>
      <c r="Q185" s="47">
        <f>_xlfn.XLOOKUP(A185,Table3[Customer ID],Table3[charges])</f>
        <v>36795.29</v>
      </c>
      <c r="R185" s="20" t="str">
        <f>_xlfn.XLOOKUP(A185,Table3[Customer ID],Table3[Hospital tier])</f>
        <v>tier - 2</v>
      </c>
      <c r="S185" s="20" t="str">
        <f>_xlfn.XLOOKUP(A185,Table3[Customer ID],Table3[City tier])</f>
        <v>tier - 1</v>
      </c>
      <c r="T185" s="20" t="str">
        <f>_xlfn.XLOOKUP(A185,Table3[Customer ID],Table3[State ID])</f>
        <v>R1011</v>
      </c>
    </row>
    <row r="186" spans="1:20" x14ac:dyDescent="0.3">
      <c r="A186" s="20" t="s">
        <v>202</v>
      </c>
      <c r="B186" s="20" t="str">
        <f>_xlfn.XLOOKUP(A186,Sheet3!A186:A2520,Sheet3!B186:B2520)</f>
        <v xml:space="preserve"> Mr</v>
      </c>
      <c r="C186" s="20" t="str">
        <f>_xlfn.XLOOKUP(A186,Sheet3!A186:A2520,Sheet3!C186:C2520)</f>
        <v>Silva</v>
      </c>
      <c r="D186" s="20" t="str">
        <f>_xlfn.XLOOKUP(A186,Sheet3!A186:A2520,Sheet3!D186:D2520)</f>
        <v xml:space="preserve">  Ryan J.</v>
      </c>
      <c r="E186" s="46">
        <f>_xlfn.XLOOKUP(A186,Sheet1!$A$2:$A$2336,Sheet1!$B$2:$B$2336)</f>
        <v>37.18</v>
      </c>
      <c r="F186" s="20">
        <f>_xlfn.XLOOKUP(Table4[[#This Row],[Customer ID]],Sheet1!A186:A2520,Sheet1!C186:C2520)</f>
        <v>6.75</v>
      </c>
      <c r="G186" s="20" t="str">
        <f>_xlfn.XLOOKUP(Table4[[#This Row],[Customer ID]],Sheet1!A186:A2520,Sheet1!D186:D2520)</f>
        <v>yes</v>
      </c>
      <c r="H186" s="20" t="str">
        <f>_xlfn.XLOOKUP(Table4[[#This Row],[Customer ID]],Sheet1!A186:A2520,Sheet1!E186:E2520)</f>
        <v>No</v>
      </c>
      <c r="I186" s="20" t="str">
        <f>_xlfn.XLOOKUP(Table4[[#This Row],[Customer ID]],Sheet1!A186:A2520,Sheet1!F186:F2520)</f>
        <v>No</v>
      </c>
      <c r="J186" s="20">
        <f>_xlfn.XLOOKUP(Table4[[#This Row],[Customer ID]],Sheet1!A186:A2520,Sheet1!G186:G2520)</f>
        <v>2</v>
      </c>
      <c r="K186" s="20" t="str">
        <f>_xlfn.XLOOKUP(Table4[[#This Row],[Customer ID]],Sheet1!A186:A2520,Sheet1!H186:H2520)</f>
        <v>yes</v>
      </c>
      <c r="L186" s="20" t="str">
        <f>_xlfn.XLOOKUP(Table4[[#This Row],[Customer ID]],Sheet1!A186:A2520,Sheet1!I186:I2520)</f>
        <v>Obesity</v>
      </c>
      <c r="M186" s="20" t="str">
        <f>_xlfn.XLOOKUP(A186,Sheet1!A186:A2520,Sheet1!J186:J2520)</f>
        <v>Diabetes</v>
      </c>
      <c r="N186" s="48" t="str">
        <f>_xlfn.XLOOKUP(Table4[[#This Row],[Customer ID]],Table3[Customer ID],Table3[Date2])</f>
        <v>14-Jul-1970</v>
      </c>
      <c r="O186" s="20">
        <f>_xlfn.XLOOKUP(A186,Table3[Customer ID],Table3[Age])</f>
        <v>52</v>
      </c>
      <c r="P186" s="20">
        <f>_xlfn.XLOOKUP(A186,Table3[Customer ID],Table3[children])</f>
        <v>0</v>
      </c>
      <c r="Q186" s="47">
        <f>_xlfn.XLOOKUP(A186,Table3[Customer ID],Table3[charges])</f>
        <v>36786.370000000003</v>
      </c>
      <c r="R186" s="20" t="str">
        <f>_xlfn.XLOOKUP(A186,Table3[Customer ID],Table3[Hospital tier])</f>
        <v>tier - 1</v>
      </c>
      <c r="S186" s="20" t="str">
        <f>_xlfn.XLOOKUP(A186,Table3[Customer ID],Table3[City tier])</f>
        <v>tier - 1</v>
      </c>
      <c r="T186" s="20" t="str">
        <f>_xlfn.XLOOKUP(A186,Table3[Customer ID],Table3[State ID])</f>
        <v>R1011</v>
      </c>
    </row>
    <row r="187" spans="1:20" x14ac:dyDescent="0.3">
      <c r="A187" s="20" t="s">
        <v>203</v>
      </c>
      <c r="B187" s="20" t="str">
        <f>_xlfn.XLOOKUP(A187,Sheet3!A187:A2521,Sheet3!B187:B2521)</f>
        <v xml:space="preserve"> Ms</v>
      </c>
      <c r="C187" s="20" t="str">
        <f>_xlfn.XLOOKUP(A187,Sheet3!A187:A2521,Sheet3!C187:C2521)</f>
        <v>Bugala</v>
      </c>
      <c r="D187" s="20" t="str">
        <f>_xlfn.XLOOKUP(A187,Sheet3!A187:A2521,Sheet3!D187:D2521)</f>
        <v xml:space="preserve">  Amy</v>
      </c>
      <c r="E187" s="46">
        <f>_xlfn.XLOOKUP(A187,Sheet1!$A$2:$A$2336,Sheet1!$B$2:$B$2336)</f>
        <v>33.33</v>
      </c>
      <c r="F187" s="20">
        <f>_xlfn.XLOOKUP(Table4[[#This Row],[Customer ID]],Sheet1!A187:A2521,Sheet1!C187:C2521)</f>
        <v>9.26</v>
      </c>
      <c r="G187" s="20" t="str">
        <f>_xlfn.XLOOKUP(Table4[[#This Row],[Customer ID]],Sheet1!A187:A2521,Sheet1!D187:D2521)</f>
        <v>yes</v>
      </c>
      <c r="H187" s="20" t="str">
        <f>_xlfn.XLOOKUP(Table4[[#This Row],[Customer ID]],Sheet1!A187:A2521,Sheet1!E187:E2521)</f>
        <v>No</v>
      </c>
      <c r="I187" s="20" t="str">
        <f>_xlfn.XLOOKUP(Table4[[#This Row],[Customer ID]],Sheet1!A187:A2521,Sheet1!F187:F2521)</f>
        <v>No</v>
      </c>
      <c r="J187" s="20">
        <f>_xlfn.XLOOKUP(Table4[[#This Row],[Customer ID]],Sheet1!A187:A2521,Sheet1!G187:G2521)</f>
        <v>2</v>
      </c>
      <c r="K187" s="20" t="str">
        <f>_xlfn.XLOOKUP(Table4[[#This Row],[Customer ID]],Sheet1!A187:A2521,Sheet1!H187:H2521)</f>
        <v>No</v>
      </c>
      <c r="L187" s="20" t="str">
        <f>_xlfn.XLOOKUP(Table4[[#This Row],[Customer ID]],Sheet1!A187:A2521,Sheet1!I187:I2521)</f>
        <v>Obesity</v>
      </c>
      <c r="M187" s="20" t="str">
        <f>_xlfn.XLOOKUP(A187,Sheet1!A187:A2521,Sheet1!J187:J2521)</f>
        <v>Diabetes</v>
      </c>
      <c r="N187" s="48" t="str">
        <f>_xlfn.XLOOKUP(Table4[[#This Row],[Customer ID]],Table3[Customer ID],Table3[Date2])</f>
        <v>29-Jul-1961</v>
      </c>
      <c r="O187" s="20">
        <f>_xlfn.XLOOKUP(A187,Table3[Customer ID],Table3[Age])</f>
        <v>61</v>
      </c>
      <c r="P187" s="20">
        <f>_xlfn.XLOOKUP(A187,Table3[Customer ID],Table3[children])</f>
        <v>4</v>
      </c>
      <c r="Q187" s="47">
        <f>_xlfn.XLOOKUP(A187,Table3[Customer ID],Table3[charges])</f>
        <v>36580.28</v>
      </c>
      <c r="R187" s="20" t="str">
        <f>_xlfn.XLOOKUP(A187,Table3[Customer ID],Table3[Hospital tier])</f>
        <v>tier - 2</v>
      </c>
      <c r="S187" s="20" t="str">
        <f>_xlfn.XLOOKUP(A187,Table3[Customer ID],Table3[City tier])</f>
        <v>tier - 2</v>
      </c>
      <c r="T187" s="20" t="str">
        <f>_xlfn.XLOOKUP(A187,Table3[Customer ID],Table3[State ID])</f>
        <v>R1013</v>
      </c>
    </row>
    <row r="188" spans="1:20" x14ac:dyDescent="0.3">
      <c r="A188" s="20" t="s">
        <v>204</v>
      </c>
      <c r="B188" s="20" t="str">
        <f>_xlfn.XLOOKUP(A188,Sheet3!A188:A2522,Sheet3!B188:B2522)</f>
        <v xml:space="preserve"> Mr</v>
      </c>
      <c r="C188" s="20" t="str">
        <f>_xlfn.XLOOKUP(A188,Sheet3!A188:A2522,Sheet3!C188:C2522)</f>
        <v>Dublin</v>
      </c>
      <c r="D188" s="20" t="str">
        <f>_xlfn.XLOOKUP(A188,Sheet3!A188:A2522,Sheet3!D188:D2522)</f>
        <v xml:space="preserve">  Andrew P</v>
      </c>
      <c r="E188" s="46">
        <f>_xlfn.XLOOKUP(A188,Sheet1!$A$2:$A$2336,Sheet1!$B$2:$B$2336)</f>
        <v>53.21</v>
      </c>
      <c r="F188" s="20">
        <f>_xlfn.XLOOKUP(Table4[[#This Row],[Customer ID]],Sheet1!A188:A2522,Sheet1!C188:C2522)</f>
        <v>4.2699999999999996</v>
      </c>
      <c r="G188" s="20" t="str">
        <f>_xlfn.XLOOKUP(Table4[[#This Row],[Customer ID]],Sheet1!A188:A2522,Sheet1!D188:D2522)</f>
        <v>No</v>
      </c>
      <c r="H188" s="20" t="str">
        <f>_xlfn.XLOOKUP(Table4[[#This Row],[Customer ID]],Sheet1!A188:A2522,Sheet1!E188:E2522)</f>
        <v>No</v>
      </c>
      <c r="I188" s="20" t="str">
        <f>_xlfn.XLOOKUP(Table4[[#This Row],[Customer ID]],Sheet1!A188:A2522,Sheet1!F188:F2522)</f>
        <v>No</v>
      </c>
      <c r="J188" s="20">
        <f>_xlfn.XLOOKUP(Table4[[#This Row],[Customer ID]],Sheet1!A188:A2522,Sheet1!G188:G2522)</f>
        <v>1</v>
      </c>
      <c r="K188" s="20" t="str">
        <f>_xlfn.XLOOKUP(Table4[[#This Row],[Customer ID]],Sheet1!A188:A2522,Sheet1!H188:H2522)</f>
        <v>yes</v>
      </c>
      <c r="L188" s="20" t="str">
        <f>_xlfn.XLOOKUP(Table4[[#This Row],[Customer ID]],Sheet1!A188:A2522,Sheet1!I188:I2522)</f>
        <v>Obesity</v>
      </c>
      <c r="M188" s="20" t="str">
        <f>_xlfn.XLOOKUP(A188,Sheet1!A188:A2522,Sheet1!J188:J2522)</f>
        <v>Normal</v>
      </c>
      <c r="N188" s="48" t="str">
        <f>_xlfn.XLOOKUP(Table4[[#This Row],[Customer ID]],Table3[Customer ID],Table3[Date2])</f>
        <v>9-Oct-1992</v>
      </c>
      <c r="O188" s="20">
        <f>_xlfn.XLOOKUP(A188,Table3[Customer ID],Table3[Age])</f>
        <v>30</v>
      </c>
      <c r="P188" s="20">
        <f>_xlfn.XLOOKUP(A188,Table3[Customer ID],Table3[children])</f>
        <v>0</v>
      </c>
      <c r="Q188" s="47">
        <f>_xlfn.XLOOKUP(A188,Table3[Customer ID],Table3[charges])</f>
        <v>36572.800000000003</v>
      </c>
      <c r="R188" s="20" t="str">
        <f>_xlfn.XLOOKUP(A188,Table3[Customer ID],Table3[Hospital tier])</f>
        <v>tier - 1</v>
      </c>
      <c r="S188" s="20" t="str">
        <f>_xlfn.XLOOKUP(A188,Table3[Customer ID],Table3[City tier])</f>
        <v>tier - 2</v>
      </c>
      <c r="T188" s="20" t="str">
        <f>_xlfn.XLOOKUP(A188,Table3[Customer ID],Table3[State ID])</f>
        <v>R1011</v>
      </c>
    </row>
    <row r="189" spans="1:20" x14ac:dyDescent="0.3">
      <c r="A189" s="20" t="s">
        <v>205</v>
      </c>
      <c r="B189" s="20" t="str">
        <f>_xlfn.XLOOKUP(A189,Sheet3!A189:A2523,Sheet3!B189:B2523)</f>
        <v xml:space="preserve"> Mr</v>
      </c>
      <c r="C189" s="20" t="str">
        <f>_xlfn.XLOOKUP(A189,Sheet3!A189:A2523,Sheet3!C189:C2523)</f>
        <v>Cleland</v>
      </c>
      <c r="D189" s="20" t="str">
        <f>_xlfn.XLOOKUP(A189,Sheet3!A189:A2523,Sheet3!D189:D2523)</f>
        <v xml:space="preserve">  George M. V</v>
      </c>
      <c r="E189" s="46">
        <f>_xlfn.XLOOKUP(A189,Sheet1!$A$2:$A$2336,Sheet1!$B$2:$B$2336)</f>
        <v>38.729999999999997</v>
      </c>
      <c r="F189" s="20">
        <f>_xlfn.XLOOKUP(Table4[[#This Row],[Customer ID]],Sheet1!A189:A2523,Sheet1!C189:C2523)</f>
        <v>11.51</v>
      </c>
      <c r="G189" s="20" t="str">
        <f>_xlfn.XLOOKUP(Table4[[#This Row],[Customer ID]],Sheet1!A189:A2523,Sheet1!D189:D2523)</f>
        <v>No</v>
      </c>
      <c r="H189" s="20" t="str">
        <f>_xlfn.XLOOKUP(Table4[[#This Row],[Customer ID]],Sheet1!A189:A2523,Sheet1!E189:E2523)</f>
        <v>No</v>
      </c>
      <c r="I189" s="20" t="str">
        <f>_xlfn.XLOOKUP(Table4[[#This Row],[Customer ID]],Sheet1!A189:A2523,Sheet1!F189:F2523)</f>
        <v>No</v>
      </c>
      <c r="J189" s="20">
        <f>_xlfn.XLOOKUP(Table4[[#This Row],[Customer ID]],Sheet1!A189:A2523,Sheet1!G189:G2523)</f>
        <v>2</v>
      </c>
      <c r="K189" s="20" t="str">
        <f>_xlfn.XLOOKUP(Table4[[#This Row],[Customer ID]],Sheet1!A189:A2523,Sheet1!H189:H2523)</f>
        <v>yes</v>
      </c>
      <c r="L189" s="20" t="str">
        <f>_xlfn.XLOOKUP(Table4[[#This Row],[Customer ID]],Sheet1!A189:A2523,Sheet1!I189:I2523)</f>
        <v>Obesity</v>
      </c>
      <c r="M189" s="20" t="str">
        <f>_xlfn.XLOOKUP(A189,Sheet1!A189:A2523,Sheet1!J189:J2523)</f>
        <v>Diabetes</v>
      </c>
      <c r="N189" s="48" t="str">
        <f>_xlfn.XLOOKUP(Table4[[#This Row],[Customer ID]],Table3[Customer ID],Table3[Date2])</f>
        <v>9-Aug-1973</v>
      </c>
      <c r="O189" s="20">
        <f>_xlfn.XLOOKUP(A189,Table3[Customer ID],Table3[Age])</f>
        <v>49</v>
      </c>
      <c r="P189" s="20">
        <f>_xlfn.XLOOKUP(A189,Table3[Customer ID],Table3[children])</f>
        <v>0</v>
      </c>
      <c r="Q189" s="47">
        <f>_xlfn.XLOOKUP(A189,Table3[Customer ID],Table3[charges])</f>
        <v>36541.550000000003</v>
      </c>
      <c r="R189" s="20" t="str">
        <f>_xlfn.XLOOKUP(A189,Table3[Customer ID],Table3[Hospital tier])</f>
        <v>tier - 2</v>
      </c>
      <c r="S189" s="20" t="str">
        <f>_xlfn.XLOOKUP(A189,Table3[Customer ID],Table3[City tier])</f>
        <v>tier - 3</v>
      </c>
      <c r="T189" s="20" t="str">
        <f>_xlfn.XLOOKUP(A189,Table3[Customer ID],Table3[State ID])</f>
        <v>R1011</v>
      </c>
    </row>
    <row r="190" spans="1:20" x14ac:dyDescent="0.3">
      <c r="A190" s="20" t="s">
        <v>206</v>
      </c>
      <c r="B190" s="20" t="str">
        <f>_xlfn.XLOOKUP(A190,Sheet3!A190:A2524,Sheet3!B190:B2524)</f>
        <v xml:space="preserve"> Ms</v>
      </c>
      <c r="C190" s="20" t="str">
        <f>_xlfn.XLOOKUP(A190,Sheet3!A190:A2524,Sheet3!C190:C2524)</f>
        <v>Evans</v>
      </c>
      <c r="D190" s="20" t="str">
        <f>_xlfn.XLOOKUP(A190,Sheet3!A190:A2524,Sheet3!D190:D2524)</f>
        <v xml:space="preserve">  Sarah</v>
      </c>
      <c r="E190" s="46">
        <f>_xlfn.XLOOKUP(A190,Sheet1!$A$2:$A$2336,Sheet1!$B$2:$B$2336)</f>
        <v>29.73</v>
      </c>
      <c r="F190" s="20">
        <f>_xlfn.XLOOKUP(Table4[[#This Row],[Customer ID]],Sheet1!A190:A2524,Sheet1!C190:C2524)</f>
        <v>7.22</v>
      </c>
      <c r="G190" s="20" t="str">
        <f>_xlfn.XLOOKUP(Table4[[#This Row],[Customer ID]],Sheet1!A190:A2524,Sheet1!D190:D2524)</f>
        <v>No</v>
      </c>
      <c r="H190" s="20" t="str">
        <f>_xlfn.XLOOKUP(Table4[[#This Row],[Customer ID]],Sheet1!A190:A2524,Sheet1!E190:E2524)</f>
        <v>No</v>
      </c>
      <c r="I190" s="20" t="str">
        <f>_xlfn.XLOOKUP(Table4[[#This Row],[Customer ID]],Sheet1!A190:A2524,Sheet1!F190:F2524)</f>
        <v>No</v>
      </c>
      <c r="J190" s="20">
        <f>_xlfn.XLOOKUP(Table4[[#This Row],[Customer ID]],Sheet1!A190:A2524,Sheet1!G190:G2524)</f>
        <v>0</v>
      </c>
      <c r="K190" s="20" t="str">
        <f>_xlfn.XLOOKUP(Table4[[#This Row],[Customer ID]],Sheet1!A190:A2524,Sheet1!H190:H2524)</f>
        <v>yes</v>
      </c>
      <c r="L190" s="20" t="str">
        <f>_xlfn.XLOOKUP(Table4[[#This Row],[Customer ID]],Sheet1!A190:A2524,Sheet1!I190:I2524)</f>
        <v>Over Weight</v>
      </c>
      <c r="M190" s="20" t="str">
        <f>_xlfn.XLOOKUP(A190,Sheet1!A190:A2524,Sheet1!J190:J2524)</f>
        <v>Diabetes</v>
      </c>
      <c r="N190" s="48" t="str">
        <f>_xlfn.XLOOKUP(Table4[[#This Row],[Customer ID]],Table3[Customer ID],Table3[Date2])</f>
        <v>19-Nov-1962</v>
      </c>
      <c r="O190" s="20">
        <f>_xlfn.XLOOKUP(A190,Table3[Customer ID],Table3[Age])</f>
        <v>60</v>
      </c>
      <c r="P190" s="20">
        <f>_xlfn.XLOOKUP(A190,Table3[Customer ID],Table3[children])</f>
        <v>0</v>
      </c>
      <c r="Q190" s="47">
        <f>_xlfn.XLOOKUP(A190,Table3[Customer ID],Table3[charges])</f>
        <v>36445.550000000003</v>
      </c>
      <c r="R190" s="20" t="str">
        <f>_xlfn.XLOOKUP(A190,Table3[Customer ID],Table3[Hospital tier])</f>
        <v>tier - 2</v>
      </c>
      <c r="S190" s="20" t="str">
        <f>_xlfn.XLOOKUP(A190,Table3[Customer ID],Table3[City tier])</f>
        <v>tier - 2</v>
      </c>
      <c r="T190" s="20" t="str">
        <f>_xlfn.XLOOKUP(A190,Table3[Customer ID],Table3[State ID])</f>
        <v>R1011</v>
      </c>
    </row>
    <row r="191" spans="1:20" x14ac:dyDescent="0.3">
      <c r="A191" s="20" t="s">
        <v>207</v>
      </c>
      <c r="B191" s="20" t="str">
        <f>_xlfn.XLOOKUP(A191,Sheet3!A191:A2525,Sheet3!B191:B2525)</f>
        <v xml:space="preserve"> Ms</v>
      </c>
      <c r="C191" s="20" t="str">
        <f>_xlfn.XLOOKUP(A191,Sheet3!A191:A2525,Sheet3!C191:C2525)</f>
        <v>Boyd</v>
      </c>
      <c r="D191" s="20" t="str">
        <f>_xlfn.XLOOKUP(A191,Sheet3!A191:A2525,Sheet3!D191:D2525)</f>
        <v xml:space="preserve">  Lara</v>
      </c>
      <c r="E191" s="46">
        <f>_xlfn.XLOOKUP(A191,Sheet1!$A$2:$A$2336,Sheet1!$B$2:$B$2336)</f>
        <v>34.700000000000003</v>
      </c>
      <c r="F191" s="20">
        <f>_xlfn.XLOOKUP(Table4[[#This Row],[Customer ID]],Sheet1!A191:A2525,Sheet1!C191:C2525)</f>
        <v>4.37</v>
      </c>
      <c r="G191" s="20" t="str">
        <f>_xlfn.XLOOKUP(Table4[[#This Row],[Customer ID]],Sheet1!A191:A2525,Sheet1!D191:D2525)</f>
        <v>No</v>
      </c>
      <c r="H191" s="20" t="str">
        <f>_xlfn.XLOOKUP(Table4[[#This Row],[Customer ID]],Sheet1!A191:A2525,Sheet1!E191:E2525)</f>
        <v>No</v>
      </c>
      <c r="I191" s="20" t="str">
        <f>_xlfn.XLOOKUP(Table4[[#This Row],[Customer ID]],Sheet1!A191:A2525,Sheet1!F191:F2525)</f>
        <v>Yes</v>
      </c>
      <c r="J191" s="20">
        <f>_xlfn.XLOOKUP(Table4[[#This Row],[Customer ID]],Sheet1!A191:A2525,Sheet1!G191:G2525)</f>
        <v>1</v>
      </c>
      <c r="K191" s="20" t="str">
        <f>_xlfn.XLOOKUP(Table4[[#This Row],[Customer ID]],Sheet1!A191:A2525,Sheet1!H191:H2525)</f>
        <v>yes</v>
      </c>
      <c r="L191" s="20" t="str">
        <f>_xlfn.XLOOKUP(Table4[[#This Row],[Customer ID]],Sheet1!A191:A2525,Sheet1!I191:I2525)</f>
        <v>Obesity</v>
      </c>
      <c r="M191" s="20" t="str">
        <f>_xlfn.XLOOKUP(A191,Sheet1!A191:A2525,Sheet1!J191:J2525)</f>
        <v>Normal</v>
      </c>
      <c r="N191" s="48" t="str">
        <f>_xlfn.XLOOKUP(Table4[[#This Row],[Customer ID]],Table3[Customer ID],Table3[Date2])</f>
        <v>9-Dec-2003</v>
      </c>
      <c r="O191" s="20">
        <f>_xlfn.XLOOKUP(A191,Table3[Customer ID],Table3[Age])</f>
        <v>19</v>
      </c>
      <c r="P191" s="20">
        <f>_xlfn.XLOOKUP(A191,Table3[Customer ID],Table3[children])</f>
        <v>2</v>
      </c>
      <c r="Q191" s="47">
        <f>_xlfn.XLOOKUP(A191,Table3[Customer ID],Table3[charges])</f>
        <v>36397.58</v>
      </c>
      <c r="R191" s="20" t="str">
        <f>_xlfn.XLOOKUP(A191,Table3[Customer ID],Table3[Hospital tier])</f>
        <v>tier - 2</v>
      </c>
      <c r="S191" s="20" t="str">
        <f>_xlfn.XLOOKUP(A191,Table3[Customer ID],Table3[City tier])</f>
        <v>tier - 3</v>
      </c>
      <c r="T191" s="20" t="str">
        <f>_xlfn.XLOOKUP(A191,Table3[Customer ID],Table3[State ID])</f>
        <v>R1011</v>
      </c>
    </row>
    <row r="192" spans="1:20" x14ac:dyDescent="0.3">
      <c r="A192" s="20" t="s">
        <v>208</v>
      </c>
      <c r="B192" s="20" t="str">
        <f>_xlfn.XLOOKUP(A192,Sheet3!A192:A2526,Sheet3!B192:B2526)</f>
        <v xml:space="preserve"> Mr</v>
      </c>
      <c r="C192" s="20" t="str">
        <f>_xlfn.XLOOKUP(A192,Sheet3!A192:A2526,Sheet3!C192:C2526)</f>
        <v>Roulier</v>
      </c>
      <c r="D192" s="20" t="str">
        <f>_xlfn.XLOOKUP(A192,Sheet3!A192:A2526,Sheet3!D192:D2526)</f>
        <v xml:space="preserve">  Sebastien</v>
      </c>
      <c r="E192" s="46">
        <f>_xlfn.XLOOKUP(A192,Sheet1!$A$2:$A$2336,Sheet1!$B$2:$B$2336)</f>
        <v>38.28</v>
      </c>
      <c r="F192" s="20">
        <f>_xlfn.XLOOKUP(Table4[[#This Row],[Customer ID]],Sheet1!A192:A2526,Sheet1!C192:C2526)</f>
        <v>11.56</v>
      </c>
      <c r="G192" s="20" t="str">
        <f>_xlfn.XLOOKUP(Table4[[#This Row],[Customer ID]],Sheet1!A192:A2526,Sheet1!D192:D2526)</f>
        <v>yes</v>
      </c>
      <c r="H192" s="20" t="str">
        <f>_xlfn.XLOOKUP(Table4[[#This Row],[Customer ID]],Sheet1!A192:A2526,Sheet1!E192:E2526)</f>
        <v>No</v>
      </c>
      <c r="I192" s="20" t="str">
        <f>_xlfn.XLOOKUP(Table4[[#This Row],[Customer ID]],Sheet1!A192:A2526,Sheet1!F192:F2526)</f>
        <v>No</v>
      </c>
      <c r="J192" s="20">
        <f>_xlfn.XLOOKUP(Table4[[#This Row],[Customer ID]],Sheet1!A192:A2526,Sheet1!G192:G2526)</f>
        <v>1</v>
      </c>
      <c r="K192" s="20" t="str">
        <f>_xlfn.XLOOKUP(Table4[[#This Row],[Customer ID]],Sheet1!A192:A2526,Sheet1!H192:H2526)</f>
        <v>yes</v>
      </c>
      <c r="L192" s="20" t="str">
        <f>_xlfn.XLOOKUP(Table4[[#This Row],[Customer ID]],Sheet1!A192:A2526,Sheet1!I192:I2526)</f>
        <v>Obesity</v>
      </c>
      <c r="M192" s="20" t="str">
        <f>_xlfn.XLOOKUP(A192,Sheet1!A192:A2526,Sheet1!J192:J2526)</f>
        <v>Diabetes</v>
      </c>
      <c r="N192" s="48" t="str">
        <f>_xlfn.XLOOKUP(Table4[[#This Row],[Customer ID]],Table3[Customer ID],Table3[Date2])</f>
        <v>5-Jun-1975</v>
      </c>
      <c r="O192" s="20">
        <f>_xlfn.XLOOKUP(A192,Table3[Customer ID],Table3[Age])</f>
        <v>48</v>
      </c>
      <c r="P192" s="20">
        <f>_xlfn.XLOOKUP(A192,Table3[Customer ID],Table3[children])</f>
        <v>1</v>
      </c>
      <c r="Q192" s="47">
        <f>_xlfn.XLOOKUP(A192,Table3[Customer ID],Table3[charges])</f>
        <v>36350.71</v>
      </c>
      <c r="R192" s="20" t="str">
        <f>_xlfn.XLOOKUP(A192,Table3[Customer ID],Table3[Hospital tier])</f>
        <v>tier - 1</v>
      </c>
      <c r="S192" s="20" t="str">
        <f>_xlfn.XLOOKUP(A192,Table3[Customer ID],Table3[City tier])</f>
        <v>tier - 2</v>
      </c>
      <c r="T192" s="20" t="str">
        <f>_xlfn.XLOOKUP(A192,Table3[Customer ID],Table3[State ID])</f>
        <v>R1011</v>
      </c>
    </row>
    <row r="193" spans="1:20" x14ac:dyDescent="0.3">
      <c r="A193" s="20" t="s">
        <v>209</v>
      </c>
      <c r="B193" s="20" t="str">
        <f>_xlfn.XLOOKUP(A193,Sheet3!A193:A2527,Sheet3!B193:B2527)</f>
        <v xml:space="preserve"> Mr</v>
      </c>
      <c r="C193" s="20" t="str">
        <f>_xlfn.XLOOKUP(A193,Sheet3!A193:A2527,Sheet3!C193:C2527)</f>
        <v>Mullins</v>
      </c>
      <c r="D193" s="20" t="str">
        <f>_xlfn.XLOOKUP(A193,Sheet3!A193:A2527,Sheet3!D193:D2527)</f>
        <v xml:space="preserve">  Padraig</v>
      </c>
      <c r="E193" s="46">
        <f>_xlfn.XLOOKUP(A193,Sheet1!$A$2:$A$2336,Sheet1!$B$2:$B$2336)</f>
        <v>33.57</v>
      </c>
      <c r="F193" s="20">
        <f>_xlfn.XLOOKUP(Table4[[#This Row],[Customer ID]],Sheet1!A193:A2527,Sheet1!C193:C2527)</f>
        <v>8.82</v>
      </c>
      <c r="G193" s="20" t="str">
        <f>_xlfn.XLOOKUP(Table4[[#This Row],[Customer ID]],Sheet1!A193:A2527,Sheet1!D193:D2527)</f>
        <v>yes</v>
      </c>
      <c r="H193" s="20" t="str">
        <f>_xlfn.XLOOKUP(Table4[[#This Row],[Customer ID]],Sheet1!A193:A2527,Sheet1!E193:E2527)</f>
        <v>No</v>
      </c>
      <c r="I193" s="20" t="str">
        <f>_xlfn.XLOOKUP(Table4[[#This Row],[Customer ID]],Sheet1!A193:A2527,Sheet1!F193:F2527)</f>
        <v>No</v>
      </c>
      <c r="J193" s="20">
        <f>_xlfn.XLOOKUP(Table4[[#This Row],[Customer ID]],Sheet1!A193:A2527,Sheet1!G193:G2527)</f>
        <v>0</v>
      </c>
      <c r="K193" s="20" t="str">
        <f>_xlfn.XLOOKUP(Table4[[#This Row],[Customer ID]],Sheet1!A193:A2527,Sheet1!H193:H2527)</f>
        <v>yes</v>
      </c>
      <c r="L193" s="20" t="str">
        <f>_xlfn.XLOOKUP(Table4[[#This Row],[Customer ID]],Sheet1!A193:A2527,Sheet1!I193:I2527)</f>
        <v>Obesity</v>
      </c>
      <c r="M193" s="20" t="str">
        <f>_xlfn.XLOOKUP(A193,Sheet1!A193:A2527,Sheet1!J193:J2527)</f>
        <v>Diabetes</v>
      </c>
      <c r="N193" s="48" t="str">
        <f>_xlfn.XLOOKUP(Table4[[#This Row],[Customer ID]],Table3[Customer ID],Table3[Date2])</f>
        <v>18-Oct-1967</v>
      </c>
      <c r="O193" s="20">
        <f>_xlfn.XLOOKUP(A193,Table3[Customer ID],Table3[Age])</f>
        <v>55</v>
      </c>
      <c r="P193" s="20">
        <f>_xlfn.XLOOKUP(A193,Table3[Customer ID],Table3[children])</f>
        <v>0</v>
      </c>
      <c r="Q193" s="47">
        <f>_xlfn.XLOOKUP(A193,Table3[Customer ID],Table3[charges])</f>
        <v>36332.449999999997</v>
      </c>
      <c r="R193" s="20" t="str">
        <f>_xlfn.XLOOKUP(A193,Table3[Customer ID],Table3[Hospital tier])</f>
        <v>tier - 1</v>
      </c>
      <c r="S193" s="20" t="str">
        <f>_xlfn.XLOOKUP(A193,Table3[Customer ID],Table3[City tier])</f>
        <v>tier - 3</v>
      </c>
      <c r="T193" s="20" t="str">
        <f>_xlfn.XLOOKUP(A193,Table3[Customer ID],Table3[State ID])</f>
        <v>R1011</v>
      </c>
    </row>
    <row r="194" spans="1:20" x14ac:dyDescent="0.3">
      <c r="A194" s="20" t="s">
        <v>210</v>
      </c>
      <c r="B194" s="20" t="str">
        <f>_xlfn.XLOOKUP(A194,Sheet3!A194:A2528,Sheet3!B194:B2528)</f>
        <v xml:space="preserve"> Ms</v>
      </c>
      <c r="C194" s="20" t="str">
        <f>_xlfn.XLOOKUP(A194,Sheet3!A194:A2528,Sheet3!C194:C2528)</f>
        <v>Hofmann</v>
      </c>
      <c r="D194" s="20" t="str">
        <f>_xlfn.XLOOKUP(A194,Sheet3!A194:A2528,Sheet3!D194:D2528)</f>
        <v xml:space="preserve">  Heather</v>
      </c>
      <c r="E194" s="46">
        <f>_xlfn.XLOOKUP(A194,Sheet1!$A$2:$A$2336,Sheet1!$B$2:$B$2336)</f>
        <v>52.06</v>
      </c>
      <c r="F194" s="20">
        <f>_xlfn.XLOOKUP(Table4[[#This Row],[Customer ID]],Sheet1!A194:A2528,Sheet1!C194:C2528)</f>
        <v>4.6900000000000004</v>
      </c>
      <c r="G194" s="20" t="str">
        <f>_xlfn.XLOOKUP(Table4[[#This Row],[Customer ID]],Sheet1!A194:A2528,Sheet1!D194:D2528)</f>
        <v>No</v>
      </c>
      <c r="H194" s="20" t="str">
        <f>_xlfn.XLOOKUP(Table4[[#This Row],[Customer ID]],Sheet1!A194:A2528,Sheet1!E194:E2528)</f>
        <v>No</v>
      </c>
      <c r="I194" s="20" t="str">
        <f>_xlfn.XLOOKUP(Table4[[#This Row],[Customer ID]],Sheet1!A194:A2528,Sheet1!F194:F2528)</f>
        <v>No</v>
      </c>
      <c r="J194" s="20">
        <f>_xlfn.XLOOKUP(Table4[[#This Row],[Customer ID]],Sheet1!A194:A2528,Sheet1!G194:G2528)</f>
        <v>1</v>
      </c>
      <c r="K194" s="20" t="str">
        <f>_xlfn.XLOOKUP(Table4[[#This Row],[Customer ID]],Sheet1!A194:A2528,Sheet1!H194:H2528)</f>
        <v>yes</v>
      </c>
      <c r="L194" s="20" t="str">
        <f>_xlfn.XLOOKUP(Table4[[#This Row],[Customer ID]],Sheet1!A194:A2528,Sheet1!I194:I2528)</f>
        <v>Obesity</v>
      </c>
      <c r="M194" s="20" t="str">
        <f>_xlfn.XLOOKUP(A194,Sheet1!A194:A2528,Sheet1!J194:J2528)</f>
        <v>Normal</v>
      </c>
      <c r="N194" s="48" t="str">
        <f>_xlfn.XLOOKUP(Table4[[#This Row],[Customer ID]],Table3[Customer ID],Table3[Date2])</f>
        <v>16-Jun-1992</v>
      </c>
      <c r="O194" s="20">
        <f>_xlfn.XLOOKUP(A194,Table3[Customer ID],Table3[Age])</f>
        <v>30</v>
      </c>
      <c r="P194" s="20">
        <f>_xlfn.XLOOKUP(A194,Table3[Customer ID],Table3[children])</f>
        <v>0</v>
      </c>
      <c r="Q194" s="47">
        <f>_xlfn.XLOOKUP(A194,Table3[Customer ID],Table3[charges])</f>
        <v>36314.050000000003</v>
      </c>
      <c r="R194" s="20" t="str">
        <f>_xlfn.XLOOKUP(A194,Table3[Customer ID],Table3[Hospital tier])</f>
        <v>tier - 2</v>
      </c>
      <c r="S194" s="20" t="str">
        <f>_xlfn.XLOOKUP(A194,Table3[Customer ID],Table3[City tier])</f>
        <v>tier - 2</v>
      </c>
      <c r="T194" s="20" t="str">
        <f>_xlfn.XLOOKUP(A194,Table3[Customer ID],Table3[State ID])</f>
        <v>R1011</v>
      </c>
    </row>
    <row r="195" spans="1:20" x14ac:dyDescent="0.3">
      <c r="A195" s="20" t="s">
        <v>211</v>
      </c>
      <c r="B195" s="20" t="str">
        <f>_xlfn.XLOOKUP(A195,Sheet3!A195:A2529,Sheet3!B195:B2529)</f>
        <v xml:space="preserve"> Mr</v>
      </c>
      <c r="C195" s="20" t="str">
        <f>_xlfn.XLOOKUP(A195,Sheet3!A195:A2529,Sheet3!C195:C2529)</f>
        <v>Garcia Garcia</v>
      </c>
      <c r="D195" s="20" t="str">
        <f>_xlfn.XLOOKUP(A195,Sheet3!A195:A2529,Sheet3!D195:D2529)</f>
        <v xml:space="preserve">  Jorge</v>
      </c>
      <c r="E195" s="46">
        <f>_xlfn.XLOOKUP(A195,Sheet1!$A$2:$A$2336,Sheet1!$B$2:$B$2336)</f>
        <v>38.17</v>
      </c>
      <c r="F195" s="20">
        <f>_xlfn.XLOOKUP(Table4[[#This Row],[Customer ID]],Sheet1!A195:A2529,Sheet1!C195:C2529)</f>
        <v>4.53</v>
      </c>
      <c r="G195" s="20" t="str">
        <f>_xlfn.XLOOKUP(Table4[[#This Row],[Customer ID]],Sheet1!A195:A2529,Sheet1!D195:D2529)</f>
        <v>No</v>
      </c>
      <c r="H195" s="20" t="str">
        <f>_xlfn.XLOOKUP(Table4[[#This Row],[Customer ID]],Sheet1!A195:A2529,Sheet1!E195:E2529)</f>
        <v>yes</v>
      </c>
      <c r="I195" s="20" t="str">
        <f>_xlfn.XLOOKUP(Table4[[#This Row],[Customer ID]],Sheet1!A195:A2529,Sheet1!F195:F2529)</f>
        <v>No</v>
      </c>
      <c r="J195" s="20">
        <f>_xlfn.XLOOKUP(Table4[[#This Row],[Customer ID]],Sheet1!A195:A2529,Sheet1!G195:G2529)</f>
        <v>1</v>
      </c>
      <c r="K195" s="20" t="str">
        <f>_xlfn.XLOOKUP(Table4[[#This Row],[Customer ID]],Sheet1!A195:A2529,Sheet1!H195:H2529)</f>
        <v>yes</v>
      </c>
      <c r="L195" s="20" t="str">
        <f>_xlfn.XLOOKUP(Table4[[#This Row],[Customer ID]],Sheet1!A195:A2529,Sheet1!I195:I2529)</f>
        <v>Obesity</v>
      </c>
      <c r="M195" s="20" t="str">
        <f>_xlfn.XLOOKUP(A195,Sheet1!A195:A2529,Sheet1!J195:J2529)</f>
        <v>Normal</v>
      </c>
      <c r="N195" s="48" t="str">
        <f>_xlfn.XLOOKUP(Table4[[#This Row],[Customer ID]],Table3[Customer ID],Table3[Date2])</f>
        <v>25-Dec-2004</v>
      </c>
      <c r="O195" s="20">
        <f>_xlfn.XLOOKUP(A195,Table3[Customer ID],Table3[Age])</f>
        <v>18</v>
      </c>
      <c r="P195" s="20">
        <f>_xlfn.XLOOKUP(A195,Table3[Customer ID],Table3[children])</f>
        <v>0</v>
      </c>
      <c r="Q195" s="47">
        <f>_xlfn.XLOOKUP(A195,Table3[Customer ID],Table3[charges])</f>
        <v>36307.800000000003</v>
      </c>
      <c r="R195" s="20" t="str">
        <f>_xlfn.XLOOKUP(A195,Table3[Customer ID],Table3[Hospital tier])</f>
        <v>tier - 1</v>
      </c>
      <c r="S195" s="20" t="str">
        <f>_xlfn.XLOOKUP(A195,Table3[Customer ID],Table3[City tier])</f>
        <v>tier - 2</v>
      </c>
      <c r="T195" s="20" t="str">
        <f>_xlfn.XLOOKUP(A195,Table3[Customer ID],Table3[State ID])</f>
        <v>R1013</v>
      </c>
    </row>
    <row r="196" spans="1:20" x14ac:dyDescent="0.3">
      <c r="A196" s="20" t="s">
        <v>212</v>
      </c>
      <c r="B196" s="20" t="str">
        <f>_xlfn.XLOOKUP(A196,Sheet3!A196:A2530,Sheet3!B196:B2530)</f>
        <v xml:space="preserve"> Mr</v>
      </c>
      <c r="C196" s="20" t="str">
        <f>_xlfn.XLOOKUP(A196,Sheet3!A196:A2530,Sheet3!C196:C2530)</f>
        <v>Klecker</v>
      </c>
      <c r="D196" s="20" t="str">
        <f>_xlfn.XLOOKUP(A196,Sheet3!A196:A2530,Sheet3!D196:D2530)</f>
        <v xml:space="preserve">  Jack R</v>
      </c>
      <c r="E196" s="46">
        <f>_xlfn.XLOOKUP(A196,Sheet1!$A$2:$A$2336,Sheet1!$B$2:$B$2336)</f>
        <v>36.954999999999998</v>
      </c>
      <c r="F196" s="20">
        <f>_xlfn.XLOOKUP(Table4[[#This Row],[Customer ID]],Sheet1!A196:A2530,Sheet1!C196:C2530)</f>
        <v>5.84</v>
      </c>
      <c r="G196" s="20" t="str">
        <f>_xlfn.XLOOKUP(Table4[[#This Row],[Customer ID]],Sheet1!A196:A2530,Sheet1!D196:D2530)</f>
        <v>No</v>
      </c>
      <c r="H196" s="20" t="str">
        <f>_xlfn.XLOOKUP(Table4[[#This Row],[Customer ID]],Sheet1!A196:A2530,Sheet1!E196:E2530)</f>
        <v>No</v>
      </c>
      <c r="I196" s="20" t="str">
        <f>_xlfn.XLOOKUP(Table4[[#This Row],[Customer ID]],Sheet1!A196:A2530,Sheet1!F196:F2530)</f>
        <v>Yes</v>
      </c>
      <c r="J196" s="20">
        <f>_xlfn.XLOOKUP(Table4[[#This Row],[Customer ID]],Sheet1!A196:A2530,Sheet1!G196:G2530)</f>
        <v>1</v>
      </c>
      <c r="K196" s="20" t="str">
        <f>_xlfn.XLOOKUP(Table4[[#This Row],[Customer ID]],Sheet1!A196:A2530,Sheet1!H196:H2530)</f>
        <v>yes</v>
      </c>
      <c r="L196" s="20" t="str">
        <f>_xlfn.XLOOKUP(Table4[[#This Row],[Customer ID]],Sheet1!A196:A2530,Sheet1!I196:I2530)</f>
        <v>Obesity</v>
      </c>
      <c r="M196" s="20" t="str">
        <f>_xlfn.XLOOKUP(A196,Sheet1!A196:A2530,Sheet1!J196:J2530)</f>
        <v>Prediabetes</v>
      </c>
      <c r="N196" s="48" t="str">
        <f>_xlfn.XLOOKUP(Table4[[#This Row],[Customer ID]],Table3[Customer ID],Table3[Date2])</f>
        <v>5-Sep-2003</v>
      </c>
      <c r="O196" s="20">
        <f>_xlfn.XLOOKUP(A196,Table3[Customer ID],Table3[Age])</f>
        <v>19</v>
      </c>
      <c r="P196" s="20">
        <f>_xlfn.XLOOKUP(A196,Table3[Customer ID],Table3[children])</f>
        <v>0</v>
      </c>
      <c r="Q196" s="47">
        <f>_xlfn.XLOOKUP(A196,Table3[Customer ID],Table3[charges])</f>
        <v>36219.410000000003</v>
      </c>
      <c r="R196" s="20" t="str">
        <f>_xlfn.XLOOKUP(A196,Table3[Customer ID],Table3[Hospital tier])</f>
        <v>tier - 1</v>
      </c>
      <c r="S196" s="20" t="str">
        <f>_xlfn.XLOOKUP(A196,Table3[Customer ID],Table3[City tier])</f>
        <v>tier - 1</v>
      </c>
      <c r="T196" s="20" t="str">
        <f>_xlfn.XLOOKUP(A196,Table3[Customer ID],Table3[State ID])</f>
        <v>R1012</v>
      </c>
    </row>
    <row r="197" spans="1:20" x14ac:dyDescent="0.3">
      <c r="A197" s="20" t="s">
        <v>213</v>
      </c>
      <c r="B197" s="20" t="str">
        <f>_xlfn.XLOOKUP(A197,Sheet3!A197:A2531,Sheet3!B197:B2531)</f>
        <v xml:space="preserve"> Mr</v>
      </c>
      <c r="C197" s="20" t="str">
        <f>_xlfn.XLOOKUP(A197,Sheet3!A197:A2531,Sheet3!C197:C2531)</f>
        <v>Cancre</v>
      </c>
      <c r="D197" s="20" t="str">
        <f>_xlfn.XLOOKUP(A197,Sheet3!A197:A2531,Sheet3!D197:D2531)</f>
        <v xml:space="preserve">  Felix</v>
      </c>
      <c r="E197" s="46">
        <f>_xlfn.XLOOKUP(A197,Sheet1!$A$2:$A$2336,Sheet1!$B$2:$B$2336)</f>
        <v>34.4</v>
      </c>
      <c r="F197" s="20">
        <f>_xlfn.XLOOKUP(Table4[[#This Row],[Customer ID]],Sheet1!A197:A2531,Sheet1!C197:C2531)</f>
        <v>4.9000000000000004</v>
      </c>
      <c r="G197" s="20" t="str">
        <f>_xlfn.XLOOKUP(Table4[[#This Row],[Customer ID]],Sheet1!A197:A2531,Sheet1!D197:D2531)</f>
        <v>No</v>
      </c>
      <c r="H197" s="20" t="str">
        <f>_xlfn.XLOOKUP(Table4[[#This Row],[Customer ID]],Sheet1!A197:A2531,Sheet1!E197:E2531)</f>
        <v>No</v>
      </c>
      <c r="I197" s="20" t="str">
        <f>_xlfn.XLOOKUP(Table4[[#This Row],[Customer ID]],Sheet1!A197:A2531,Sheet1!F197:F2531)</f>
        <v>Yes</v>
      </c>
      <c r="J197" s="20">
        <f>_xlfn.XLOOKUP(Table4[[#This Row],[Customer ID]],Sheet1!A197:A2531,Sheet1!G197:G2531)</f>
        <v>1</v>
      </c>
      <c r="K197" s="20" t="str">
        <f>_xlfn.XLOOKUP(Table4[[#This Row],[Customer ID]],Sheet1!A197:A2531,Sheet1!H197:H2531)</f>
        <v>yes</v>
      </c>
      <c r="L197" s="20" t="str">
        <f>_xlfn.XLOOKUP(Table4[[#This Row],[Customer ID]],Sheet1!A197:A2531,Sheet1!I197:I2531)</f>
        <v>Obesity</v>
      </c>
      <c r="M197" s="20" t="str">
        <f>_xlfn.XLOOKUP(A197,Sheet1!A197:A2531,Sheet1!J197:J2531)</f>
        <v>Normal</v>
      </c>
      <c r="N197" s="48" t="str">
        <f>_xlfn.XLOOKUP(Table4[[#This Row],[Customer ID]],Table3[Customer ID],Table3[Date2])</f>
        <v>28-Dec-1993</v>
      </c>
      <c r="O197" s="20">
        <f>_xlfn.XLOOKUP(A197,Table3[Customer ID],Table3[Age])</f>
        <v>29</v>
      </c>
      <c r="P197" s="20">
        <f>_xlfn.XLOOKUP(A197,Table3[Customer ID],Table3[children])</f>
        <v>0</v>
      </c>
      <c r="Q197" s="47">
        <f>_xlfn.XLOOKUP(A197,Table3[Customer ID],Table3[charges])</f>
        <v>36197.699999999997</v>
      </c>
      <c r="R197" s="20" t="str">
        <f>_xlfn.XLOOKUP(A197,Table3[Customer ID],Table3[Hospital tier])</f>
        <v>tier - 1</v>
      </c>
      <c r="S197" s="20" t="str">
        <f>_xlfn.XLOOKUP(A197,Table3[Customer ID],Table3[City tier])</f>
        <v>tier - 3</v>
      </c>
      <c r="T197" s="20" t="str">
        <f>_xlfn.XLOOKUP(A197,Table3[Customer ID],Table3[State ID])</f>
        <v>R1011</v>
      </c>
    </row>
    <row r="198" spans="1:20" x14ac:dyDescent="0.3">
      <c r="A198" s="20" t="s">
        <v>214</v>
      </c>
      <c r="B198" s="20" t="str">
        <f>_xlfn.XLOOKUP(A198,Sheet3!A198:A2532,Sheet3!B198:B2532)</f>
        <v xml:space="preserve"> Mr</v>
      </c>
      <c r="C198" s="20" t="str">
        <f>_xlfn.XLOOKUP(A198,Sheet3!A198:A2532,Sheet3!C198:C2532)</f>
        <v>Denucci</v>
      </c>
      <c r="D198" s="20" t="str">
        <f>_xlfn.XLOOKUP(A198,Sheet3!A198:A2532,Sheet3!D198:D2532)</f>
        <v xml:space="preserve">  Christopher C</v>
      </c>
      <c r="E198" s="46">
        <f>_xlfn.XLOOKUP(A198,Sheet1!$A$2:$A$2336,Sheet1!$B$2:$B$2336)</f>
        <v>31.73</v>
      </c>
      <c r="F198" s="20">
        <f>_xlfn.XLOOKUP(Table4[[#This Row],[Customer ID]],Sheet1!A198:A2532,Sheet1!C198:C2532)</f>
        <v>4.3</v>
      </c>
      <c r="G198" s="20" t="str">
        <f>_xlfn.XLOOKUP(Table4[[#This Row],[Customer ID]],Sheet1!A198:A2532,Sheet1!D198:D2532)</f>
        <v>No</v>
      </c>
      <c r="H198" s="20" t="str">
        <f>_xlfn.XLOOKUP(Table4[[#This Row],[Customer ID]],Sheet1!A198:A2532,Sheet1!E198:E2532)</f>
        <v>No</v>
      </c>
      <c r="I198" s="20" t="str">
        <f>_xlfn.XLOOKUP(Table4[[#This Row],[Customer ID]],Sheet1!A198:A2532,Sheet1!F198:F2532)</f>
        <v>No</v>
      </c>
      <c r="J198" s="20">
        <f>_xlfn.XLOOKUP(Table4[[#This Row],[Customer ID]],Sheet1!A198:A2532,Sheet1!G198:G2532)</f>
        <v>0</v>
      </c>
      <c r="K198" s="20" t="str">
        <f>_xlfn.XLOOKUP(Table4[[#This Row],[Customer ID]],Sheet1!A198:A2532,Sheet1!H198:H2532)</f>
        <v>yes</v>
      </c>
      <c r="L198" s="20" t="str">
        <f>_xlfn.XLOOKUP(Table4[[#This Row],[Customer ID]],Sheet1!A198:A2532,Sheet1!I198:I2532)</f>
        <v>Obesity</v>
      </c>
      <c r="M198" s="20" t="str">
        <f>_xlfn.XLOOKUP(A198,Sheet1!A198:A2532,Sheet1!J198:J2532)</f>
        <v>Normal</v>
      </c>
      <c r="N198" s="48" t="str">
        <f>_xlfn.XLOOKUP(Table4[[#This Row],[Customer ID]],Table3[Customer ID],Table3[Date2])</f>
        <v>1-Oct-1999</v>
      </c>
      <c r="O198" s="20">
        <f>_xlfn.XLOOKUP(A198,Table3[Customer ID],Table3[Age])</f>
        <v>23</v>
      </c>
      <c r="P198" s="20">
        <f>_xlfn.XLOOKUP(A198,Table3[Customer ID],Table3[children])</f>
        <v>3</v>
      </c>
      <c r="Q198" s="47">
        <f>_xlfn.XLOOKUP(A198,Table3[Customer ID],Table3[charges])</f>
        <v>36189.1</v>
      </c>
      <c r="R198" s="20" t="str">
        <f>_xlfn.XLOOKUP(A198,Table3[Customer ID],Table3[Hospital tier])</f>
        <v>tier - 1</v>
      </c>
      <c r="S198" s="20" t="str">
        <f>_xlfn.XLOOKUP(A198,Table3[Customer ID],Table3[City tier])</f>
        <v>tier - 3</v>
      </c>
      <c r="T198" s="20" t="str">
        <f>_xlfn.XLOOKUP(A198,Table3[Customer ID],Table3[State ID])</f>
        <v>R1016</v>
      </c>
    </row>
    <row r="199" spans="1:20" x14ac:dyDescent="0.3">
      <c r="A199" s="20" t="s">
        <v>215</v>
      </c>
      <c r="B199" s="20" t="str">
        <f>_xlfn.XLOOKUP(A199,Sheet3!A199:A2533,Sheet3!B199:B2533)</f>
        <v xml:space="preserve"> Mr</v>
      </c>
      <c r="C199" s="20" t="str">
        <f>_xlfn.XLOOKUP(A199,Sheet3!A199:A2533,Sheet3!C199:C2533)</f>
        <v>Saldana</v>
      </c>
      <c r="D199" s="20" t="str">
        <f>_xlfn.XLOOKUP(A199,Sheet3!A199:A2533,Sheet3!D199:D2533)</f>
        <v xml:space="preserve">  Jesse</v>
      </c>
      <c r="E199" s="46">
        <f>_xlfn.XLOOKUP(A199,Sheet1!$A$2:$A$2336,Sheet1!$B$2:$B$2336)</f>
        <v>36.64</v>
      </c>
      <c r="F199" s="20">
        <f>_xlfn.XLOOKUP(Table4[[#This Row],[Customer ID]],Sheet1!A199:A2533,Sheet1!C199:C2533)</f>
        <v>11.34</v>
      </c>
      <c r="G199" s="20" t="str">
        <f>_xlfn.XLOOKUP(Table4[[#This Row],[Customer ID]],Sheet1!A199:A2533,Sheet1!D199:D2533)</f>
        <v>No</v>
      </c>
      <c r="H199" s="20" t="str">
        <f>_xlfn.XLOOKUP(Table4[[#This Row],[Customer ID]],Sheet1!A199:A2533,Sheet1!E199:E2533)</f>
        <v>No</v>
      </c>
      <c r="I199" s="20" t="str">
        <f>_xlfn.XLOOKUP(Table4[[#This Row],[Customer ID]],Sheet1!A199:A2533,Sheet1!F199:F2533)</f>
        <v>No</v>
      </c>
      <c r="J199" s="20">
        <f>_xlfn.XLOOKUP(Table4[[#This Row],[Customer ID]],Sheet1!A199:A2533,Sheet1!G199:G2533)</f>
        <v>0</v>
      </c>
      <c r="K199" s="20" t="str">
        <f>_xlfn.XLOOKUP(Table4[[#This Row],[Customer ID]],Sheet1!A199:A2533,Sheet1!H199:H2533)</f>
        <v>yes</v>
      </c>
      <c r="L199" s="20" t="str">
        <f>_xlfn.XLOOKUP(Table4[[#This Row],[Customer ID]],Sheet1!A199:A2533,Sheet1!I199:I2533)</f>
        <v>Obesity</v>
      </c>
      <c r="M199" s="20" t="str">
        <f>_xlfn.XLOOKUP(A199,Sheet1!A199:A2533,Sheet1!J199:J2533)</f>
        <v>Diabetes</v>
      </c>
      <c r="N199" s="48" t="str">
        <f>_xlfn.XLOOKUP(Table4[[#This Row],[Customer ID]],Table3[Customer ID],Table3[Date2])</f>
        <v>6-Dec-1974</v>
      </c>
      <c r="O199" s="20">
        <f>_xlfn.XLOOKUP(A199,Table3[Customer ID],Table3[Age])</f>
        <v>48</v>
      </c>
      <c r="P199" s="20">
        <f>_xlfn.XLOOKUP(A199,Table3[Customer ID],Table3[children])</f>
        <v>0</v>
      </c>
      <c r="Q199" s="47">
        <f>_xlfn.XLOOKUP(A199,Table3[Customer ID],Table3[charges])</f>
        <v>36182.870000000003</v>
      </c>
      <c r="R199" s="20" t="str">
        <f>_xlfn.XLOOKUP(A199,Table3[Customer ID],Table3[Hospital tier])</f>
        <v>tier - 2</v>
      </c>
      <c r="S199" s="20" t="str">
        <f>_xlfn.XLOOKUP(A199,Table3[Customer ID],Table3[City tier])</f>
        <v>tier - 3</v>
      </c>
      <c r="T199" s="20" t="str">
        <f>_xlfn.XLOOKUP(A199,Table3[Customer ID],Table3[State ID])</f>
        <v>R1012</v>
      </c>
    </row>
    <row r="200" spans="1:20" x14ac:dyDescent="0.3">
      <c r="A200" s="20" t="s">
        <v>216</v>
      </c>
      <c r="B200" s="20" t="str">
        <f>_xlfn.XLOOKUP(A200,Sheet3!A200:A2534,Sheet3!B200:B2534)</f>
        <v xml:space="preserve"> Ms</v>
      </c>
      <c r="C200" s="20" t="str">
        <f>_xlfn.XLOOKUP(A200,Sheet3!A200:A2534,Sheet3!C200:C2534)</f>
        <v>Weinberg</v>
      </c>
      <c r="D200" s="20" t="str">
        <f>_xlfn.XLOOKUP(A200,Sheet3!A200:A2534,Sheet3!D200:D2534)</f>
        <v xml:space="preserve">  Jill</v>
      </c>
      <c r="E200" s="46">
        <f>_xlfn.XLOOKUP(A200,Sheet1!$A$2:$A$2336,Sheet1!$B$2:$B$2336)</f>
        <v>36.85</v>
      </c>
      <c r="F200" s="20">
        <f>_xlfn.XLOOKUP(Table4[[#This Row],[Customer ID]],Sheet1!A200:A2534,Sheet1!C200:C2534)</f>
        <v>5.88</v>
      </c>
      <c r="G200" s="20" t="str">
        <f>_xlfn.XLOOKUP(Table4[[#This Row],[Customer ID]],Sheet1!A200:A2534,Sheet1!D200:D2534)</f>
        <v>No</v>
      </c>
      <c r="H200" s="20" t="str">
        <f>_xlfn.XLOOKUP(Table4[[#This Row],[Customer ID]],Sheet1!A200:A2534,Sheet1!E200:E2534)</f>
        <v>yes</v>
      </c>
      <c r="I200" s="20" t="str">
        <f>_xlfn.XLOOKUP(Table4[[#This Row],[Customer ID]],Sheet1!A200:A2534,Sheet1!F200:F2534)</f>
        <v>No</v>
      </c>
      <c r="J200" s="20">
        <f>_xlfn.XLOOKUP(Table4[[#This Row],[Customer ID]],Sheet1!A200:A2534,Sheet1!G200:G2534)</f>
        <v>1</v>
      </c>
      <c r="K200" s="20" t="str">
        <f>_xlfn.XLOOKUP(Table4[[#This Row],[Customer ID]],Sheet1!A200:A2534,Sheet1!H200:H2534)</f>
        <v>yes</v>
      </c>
      <c r="L200" s="20" t="str">
        <f>_xlfn.XLOOKUP(Table4[[#This Row],[Customer ID]],Sheet1!A200:A2534,Sheet1!I200:I2534)</f>
        <v>Obesity</v>
      </c>
      <c r="M200" s="20" t="str">
        <f>_xlfn.XLOOKUP(A200,Sheet1!A200:A2534,Sheet1!J200:J2534)</f>
        <v>Prediabetes</v>
      </c>
      <c r="N200" s="48" t="str">
        <f>_xlfn.XLOOKUP(Table4[[#This Row],[Customer ID]],Table3[Customer ID],Table3[Date2])</f>
        <v>30-Aug-2004</v>
      </c>
      <c r="O200" s="20">
        <f>_xlfn.XLOOKUP(A200,Table3[Customer ID],Table3[Age])</f>
        <v>18</v>
      </c>
      <c r="P200" s="20">
        <f>_xlfn.XLOOKUP(A200,Table3[Customer ID],Table3[children])</f>
        <v>0</v>
      </c>
      <c r="Q200" s="47">
        <f>_xlfn.XLOOKUP(A200,Table3[Customer ID],Table3[charges])</f>
        <v>36149.480000000003</v>
      </c>
      <c r="R200" s="20" t="str">
        <f>_xlfn.XLOOKUP(A200,Table3[Customer ID],Table3[Hospital tier])</f>
        <v>tier - 2</v>
      </c>
      <c r="S200" s="20" t="str">
        <f>_xlfn.XLOOKUP(A200,Table3[Customer ID],Table3[City tier])</f>
        <v>tier - 2</v>
      </c>
      <c r="T200" s="20" t="str">
        <f>_xlfn.XLOOKUP(A200,Table3[Customer ID],Table3[State ID])</f>
        <v>R1013</v>
      </c>
    </row>
    <row r="201" spans="1:20" x14ac:dyDescent="0.3">
      <c r="A201" s="20" t="s">
        <v>217</v>
      </c>
      <c r="B201" s="20" t="str">
        <f>_xlfn.XLOOKUP(A201,Sheet3!A201:A2535,Sheet3!B201:B2535)</f>
        <v xml:space="preserve"> Mr</v>
      </c>
      <c r="C201" s="20" t="str">
        <f>_xlfn.XLOOKUP(A201,Sheet3!A201:A2535,Sheet3!C201:C2535)</f>
        <v>Walsh</v>
      </c>
      <c r="D201" s="20" t="str">
        <f>_xlfn.XLOOKUP(A201,Sheet3!A201:A2535,Sheet3!D201:D2535)</f>
        <v xml:space="preserve">  William</v>
      </c>
      <c r="E201" s="46">
        <f>_xlfn.XLOOKUP(A201,Sheet1!$A$2:$A$2336,Sheet1!$B$2:$B$2336)</f>
        <v>33.33</v>
      </c>
      <c r="F201" s="20">
        <f>_xlfn.XLOOKUP(Table4[[#This Row],[Customer ID]],Sheet1!A201:A2535,Sheet1!C201:C2535)</f>
        <v>5.01</v>
      </c>
      <c r="G201" s="20" t="str">
        <f>_xlfn.XLOOKUP(Table4[[#This Row],[Customer ID]],Sheet1!A201:A2535,Sheet1!D201:D2535)</f>
        <v>yes</v>
      </c>
      <c r="H201" s="20" t="str">
        <f>_xlfn.XLOOKUP(Table4[[#This Row],[Customer ID]],Sheet1!A201:A2535,Sheet1!E201:E2535)</f>
        <v>No</v>
      </c>
      <c r="I201" s="20" t="str">
        <f>_xlfn.XLOOKUP(Table4[[#This Row],[Customer ID]],Sheet1!A201:A2535,Sheet1!F201:F2535)</f>
        <v>Yes</v>
      </c>
      <c r="J201" s="20">
        <f>_xlfn.XLOOKUP(Table4[[#This Row],[Customer ID]],Sheet1!A201:A2535,Sheet1!G201:G2535)</f>
        <v>1</v>
      </c>
      <c r="K201" s="20" t="str">
        <f>_xlfn.XLOOKUP(Table4[[#This Row],[Customer ID]],Sheet1!A201:A2535,Sheet1!H201:H2535)</f>
        <v>yes</v>
      </c>
      <c r="L201" s="20" t="str">
        <f>_xlfn.XLOOKUP(Table4[[#This Row],[Customer ID]],Sheet1!A201:A2535,Sheet1!I201:I2535)</f>
        <v>Obesity</v>
      </c>
      <c r="M201" s="20" t="str">
        <f>_xlfn.XLOOKUP(A201,Sheet1!A201:A2535,Sheet1!J201:J2535)</f>
        <v>Normal</v>
      </c>
      <c r="N201" s="48" t="str">
        <f>_xlfn.XLOOKUP(Table4[[#This Row],[Customer ID]],Table3[Customer ID],Table3[Date2])</f>
        <v>12-Jun-1997</v>
      </c>
      <c r="O201" s="20">
        <f>_xlfn.XLOOKUP(A201,Table3[Customer ID],Table3[Age])</f>
        <v>25</v>
      </c>
      <c r="P201" s="20">
        <f>_xlfn.XLOOKUP(A201,Table3[Customer ID],Table3[children])</f>
        <v>2</v>
      </c>
      <c r="Q201" s="47">
        <f>_xlfn.XLOOKUP(A201,Table3[Customer ID],Table3[charges])</f>
        <v>36124.57</v>
      </c>
      <c r="R201" s="20" t="str">
        <f>_xlfn.XLOOKUP(A201,Table3[Customer ID],Table3[Hospital tier])</f>
        <v>tier - 1</v>
      </c>
      <c r="S201" s="20" t="str">
        <f>_xlfn.XLOOKUP(A201,Table3[Customer ID],Table3[City tier])</f>
        <v>tier - 3</v>
      </c>
      <c r="T201" s="20" t="str">
        <f>_xlfn.XLOOKUP(A201,Table3[Customer ID],Table3[State ID])</f>
        <v>R1013</v>
      </c>
    </row>
    <row r="202" spans="1:20" x14ac:dyDescent="0.3">
      <c r="A202" s="20" t="s">
        <v>218</v>
      </c>
      <c r="B202" s="20" t="str">
        <f>_xlfn.XLOOKUP(A202,Sheet3!A202:A2536,Sheet3!B202:B2536)</f>
        <v xml:space="preserve"> Mr</v>
      </c>
      <c r="C202" s="20" t="str">
        <f>_xlfn.XLOOKUP(A202,Sheet3!A202:A2536,Sheet3!C202:C2536)</f>
        <v>Pasten</v>
      </c>
      <c r="D202" s="20" t="str">
        <f>_xlfn.XLOOKUP(A202,Sheet3!A202:A2536,Sheet3!D202:D2536)</f>
        <v xml:space="preserve">  Alejandro</v>
      </c>
      <c r="E202" s="46">
        <f>_xlfn.XLOOKUP(A202,Sheet1!$A$2:$A$2336,Sheet1!$B$2:$B$2336)</f>
        <v>39.14</v>
      </c>
      <c r="F202" s="20">
        <f>_xlfn.XLOOKUP(Table4[[#This Row],[Customer ID]],Sheet1!A202:A2536,Sheet1!C202:C2536)</f>
        <v>4.4000000000000004</v>
      </c>
      <c r="G202" s="20" t="str">
        <f>_xlfn.XLOOKUP(Table4[[#This Row],[Customer ID]],Sheet1!A202:A2536,Sheet1!D202:D2536)</f>
        <v>No</v>
      </c>
      <c r="H202" s="20" t="str">
        <f>_xlfn.XLOOKUP(Table4[[#This Row],[Customer ID]],Sheet1!A202:A2536,Sheet1!E202:E2536)</f>
        <v>No</v>
      </c>
      <c r="I202" s="20" t="str">
        <f>_xlfn.XLOOKUP(Table4[[#This Row],[Customer ID]],Sheet1!A202:A2536,Sheet1!F202:F2536)</f>
        <v>Yes</v>
      </c>
      <c r="J202" s="20">
        <f>_xlfn.XLOOKUP(Table4[[#This Row],[Customer ID]],Sheet1!A202:A2536,Sheet1!G202:G2536)</f>
        <v>1</v>
      </c>
      <c r="K202" s="20" t="str">
        <f>_xlfn.XLOOKUP(Table4[[#This Row],[Customer ID]],Sheet1!A202:A2536,Sheet1!H202:H2536)</f>
        <v>yes</v>
      </c>
      <c r="L202" s="20" t="str">
        <f>_xlfn.XLOOKUP(Table4[[#This Row],[Customer ID]],Sheet1!A202:A2536,Sheet1!I202:I2536)</f>
        <v>Obesity</v>
      </c>
      <c r="M202" s="20" t="str">
        <f>_xlfn.XLOOKUP(A202,Sheet1!A202:A2536,Sheet1!J202:J2536)</f>
        <v>Normal</v>
      </c>
      <c r="N202" s="48" t="str">
        <f>_xlfn.XLOOKUP(Table4[[#This Row],[Customer ID]],Table3[Customer ID],Table3[Date2])</f>
        <v>4-Nov-1979</v>
      </c>
      <c r="O202" s="20">
        <f>_xlfn.XLOOKUP(A202,Table3[Customer ID],Table3[Age])</f>
        <v>43</v>
      </c>
      <c r="P202" s="20">
        <f>_xlfn.XLOOKUP(A202,Table3[Customer ID],Table3[children])</f>
        <v>2</v>
      </c>
      <c r="Q202" s="47">
        <f>_xlfn.XLOOKUP(A202,Table3[Customer ID],Table3[charges])</f>
        <v>36090.49</v>
      </c>
      <c r="R202" s="20" t="str">
        <f>_xlfn.XLOOKUP(A202,Table3[Customer ID],Table3[Hospital tier])</f>
        <v>tier - 2</v>
      </c>
      <c r="S202" s="20" t="str">
        <f>_xlfn.XLOOKUP(A202,Table3[Customer ID],Table3[City tier])</f>
        <v>tier - 2</v>
      </c>
      <c r="T202" s="20" t="str">
        <f>_xlfn.XLOOKUP(A202,Table3[Customer ID],Table3[State ID])</f>
        <v>R1011</v>
      </c>
    </row>
    <row r="203" spans="1:20" x14ac:dyDescent="0.3">
      <c r="A203" s="20" t="s">
        <v>219</v>
      </c>
      <c r="B203" s="20" t="str">
        <f>_xlfn.XLOOKUP(A203,Sheet3!A203:A2537,Sheet3!B203:B2537)</f>
        <v xml:space="preserve"> Mr</v>
      </c>
      <c r="C203" s="20" t="str">
        <f>_xlfn.XLOOKUP(A203,Sheet3!A203:A2537,Sheet3!C203:C2537)</f>
        <v>LaBelle</v>
      </c>
      <c r="D203" s="20" t="str">
        <f>_xlfn.XLOOKUP(A203,Sheet3!A203:A2537,Sheet3!D203:D2537)</f>
        <v xml:space="preserve">  Ian E.</v>
      </c>
      <c r="E203" s="46">
        <f>_xlfn.XLOOKUP(A203,Sheet1!$A$2:$A$2336,Sheet1!$B$2:$B$2336)</f>
        <v>32.9</v>
      </c>
      <c r="F203" s="20">
        <f>_xlfn.XLOOKUP(Table4[[#This Row],[Customer ID]],Sheet1!A203:A2537,Sheet1!C203:C2537)</f>
        <v>6.26</v>
      </c>
      <c r="G203" s="20" t="str">
        <f>_xlfn.XLOOKUP(Table4[[#This Row],[Customer ID]],Sheet1!A203:A2537,Sheet1!D203:D2537)</f>
        <v>yes</v>
      </c>
      <c r="H203" s="20" t="str">
        <f>_xlfn.XLOOKUP(Table4[[#This Row],[Customer ID]],Sheet1!A203:A2537,Sheet1!E203:E2537)</f>
        <v>No</v>
      </c>
      <c r="I203" s="20" t="str">
        <f>_xlfn.XLOOKUP(Table4[[#This Row],[Customer ID]],Sheet1!A203:A2537,Sheet1!F203:F2537)</f>
        <v>No</v>
      </c>
      <c r="J203" s="20">
        <f>_xlfn.XLOOKUP(Table4[[#This Row],[Customer ID]],Sheet1!A203:A2537,Sheet1!G203:G2537)</f>
        <v>0</v>
      </c>
      <c r="K203" s="20" t="str">
        <f>_xlfn.XLOOKUP(Table4[[#This Row],[Customer ID]],Sheet1!A203:A2537,Sheet1!H203:H2537)</f>
        <v>yes</v>
      </c>
      <c r="L203" s="20" t="str">
        <f>_xlfn.XLOOKUP(Table4[[#This Row],[Customer ID]],Sheet1!A203:A2537,Sheet1!I203:I2537)</f>
        <v>Obesity</v>
      </c>
      <c r="M203" s="20" t="str">
        <f>_xlfn.XLOOKUP(A203,Sheet1!A203:A2537,Sheet1!J203:J2537)</f>
        <v>Prediabetes</v>
      </c>
      <c r="N203" s="48" t="str">
        <f>_xlfn.XLOOKUP(Table4[[#This Row],[Customer ID]],Table3[Customer ID],Table3[Date2])</f>
        <v>20-Aug-1996</v>
      </c>
      <c r="O203" s="20">
        <f>_xlfn.XLOOKUP(A203,Table3[Customer ID],Table3[Age])</f>
        <v>26</v>
      </c>
      <c r="P203" s="20">
        <f>_xlfn.XLOOKUP(A203,Table3[Customer ID],Table3[children])</f>
        <v>2</v>
      </c>
      <c r="Q203" s="47">
        <f>_xlfn.XLOOKUP(A203,Table3[Customer ID],Table3[charges])</f>
        <v>36085.22</v>
      </c>
      <c r="R203" s="20" t="str">
        <f>_xlfn.XLOOKUP(A203,Table3[Customer ID],Table3[Hospital tier])</f>
        <v>tier - 1</v>
      </c>
      <c r="S203" s="20" t="str">
        <f>_xlfn.XLOOKUP(A203,Table3[Customer ID],Table3[City tier])</f>
        <v>tier - 1</v>
      </c>
      <c r="T203" s="20" t="str">
        <f>_xlfn.XLOOKUP(A203,Table3[Customer ID],Table3[State ID])</f>
        <v>R1011</v>
      </c>
    </row>
    <row r="204" spans="1:20" x14ac:dyDescent="0.3">
      <c r="A204" s="20" t="s">
        <v>220</v>
      </c>
      <c r="B204" s="20" t="str">
        <f>_xlfn.XLOOKUP(A204,Sheet3!A204:A2538,Sheet3!B204:B2538)</f>
        <v xml:space="preserve"> Mr</v>
      </c>
      <c r="C204" s="20" t="str">
        <f>_xlfn.XLOOKUP(A204,Sheet3!A204:A2538,Sheet3!C204:C2538)</f>
        <v>Guzman</v>
      </c>
      <c r="D204" s="20" t="str">
        <f>_xlfn.XLOOKUP(A204,Sheet3!A204:A2538,Sheet3!D204:D2538)</f>
        <v xml:space="preserve">  Hector Sr.</v>
      </c>
      <c r="E204" s="46">
        <f>_xlfn.XLOOKUP(A204,Sheet1!$A$2:$A$2336,Sheet1!$B$2:$B$2336)</f>
        <v>29.78</v>
      </c>
      <c r="F204" s="20">
        <f>_xlfn.XLOOKUP(Table4[[#This Row],[Customer ID]],Sheet1!A204:A2538,Sheet1!C204:C2538)</f>
        <v>10.27</v>
      </c>
      <c r="G204" s="20" t="str">
        <f>_xlfn.XLOOKUP(Table4[[#This Row],[Customer ID]],Sheet1!A204:A2538,Sheet1!D204:D2538)</f>
        <v>yes</v>
      </c>
      <c r="H204" s="20" t="str">
        <f>_xlfn.XLOOKUP(Table4[[#This Row],[Customer ID]],Sheet1!A204:A2538,Sheet1!E204:E2538)</f>
        <v>No</v>
      </c>
      <c r="I204" s="20" t="str">
        <f>_xlfn.XLOOKUP(Table4[[#This Row],[Customer ID]],Sheet1!A204:A2538,Sheet1!F204:F2538)</f>
        <v>Yes</v>
      </c>
      <c r="J204" s="20">
        <f>_xlfn.XLOOKUP(Table4[[#This Row],[Customer ID]],Sheet1!A204:A2538,Sheet1!G204:G2538)</f>
        <v>1</v>
      </c>
      <c r="K204" s="20" t="str">
        <f>_xlfn.XLOOKUP(Table4[[#This Row],[Customer ID]],Sheet1!A204:A2538,Sheet1!H204:H2538)</f>
        <v>yes</v>
      </c>
      <c r="L204" s="20" t="str">
        <f>_xlfn.XLOOKUP(Table4[[#This Row],[Customer ID]],Sheet1!A204:A2538,Sheet1!I204:I2538)</f>
        <v>Over Weight</v>
      </c>
      <c r="M204" s="20" t="str">
        <f>_xlfn.XLOOKUP(A204,Sheet1!A204:A2538,Sheet1!J204:J2538)</f>
        <v>Diabetes</v>
      </c>
      <c r="N204" s="48" t="str">
        <f>_xlfn.XLOOKUP(Table4[[#This Row],[Customer ID]],Table3[Customer ID],Table3[Date2])</f>
        <v>22-Jul-1963</v>
      </c>
      <c r="O204" s="20">
        <f>_xlfn.XLOOKUP(A204,Table3[Customer ID],Table3[Age])</f>
        <v>59</v>
      </c>
      <c r="P204" s="20">
        <f>_xlfn.XLOOKUP(A204,Table3[Customer ID],Table3[children])</f>
        <v>0</v>
      </c>
      <c r="Q204" s="47">
        <f>_xlfn.XLOOKUP(A204,Table3[Customer ID],Table3[charges])</f>
        <v>36074.339999999997</v>
      </c>
      <c r="R204" s="20" t="str">
        <f>_xlfn.XLOOKUP(A204,Table3[Customer ID],Table3[Hospital tier])</f>
        <v>tier - 2</v>
      </c>
      <c r="S204" s="20" t="str">
        <f>_xlfn.XLOOKUP(A204,Table3[Customer ID],Table3[City tier])</f>
        <v>tier - 1</v>
      </c>
      <c r="T204" s="20" t="str">
        <f>_xlfn.XLOOKUP(A204,Table3[Customer ID],Table3[State ID])</f>
        <v>R1011</v>
      </c>
    </row>
    <row r="205" spans="1:20" x14ac:dyDescent="0.3">
      <c r="A205" s="20" t="s">
        <v>221</v>
      </c>
      <c r="B205" s="20" t="str">
        <f>_xlfn.XLOOKUP(A205,Sheet3!A205:A2539,Sheet3!B205:B2539)</f>
        <v xml:space="preserve"> Ms</v>
      </c>
      <c r="C205" s="20" t="str">
        <f>_xlfn.XLOOKUP(A205,Sheet3!A205:A2539,Sheet3!C205:C2539)</f>
        <v>Turnbull</v>
      </c>
      <c r="D205" s="20" t="str">
        <f>_xlfn.XLOOKUP(A205,Sheet3!A205:A2539,Sheet3!D205:D2539)</f>
        <v xml:space="preserve">  Rebecca</v>
      </c>
      <c r="E205" s="46">
        <f>_xlfn.XLOOKUP(A205,Sheet1!$A$2:$A$2336,Sheet1!$B$2:$B$2336)</f>
        <v>32.78</v>
      </c>
      <c r="F205" s="20">
        <f>_xlfn.XLOOKUP(Table4[[#This Row],[Customer ID]],Sheet1!A205:A2539,Sheet1!C205:C2539)</f>
        <v>5.27</v>
      </c>
      <c r="G205" s="20" t="str">
        <f>_xlfn.XLOOKUP(Table4[[#This Row],[Customer ID]],Sheet1!A205:A2539,Sheet1!D205:D2539)</f>
        <v>No</v>
      </c>
      <c r="H205" s="20" t="str">
        <f>_xlfn.XLOOKUP(Table4[[#This Row],[Customer ID]],Sheet1!A205:A2539,Sheet1!E205:E2539)</f>
        <v>No</v>
      </c>
      <c r="I205" s="20" t="str">
        <f>_xlfn.XLOOKUP(Table4[[#This Row],[Customer ID]],Sheet1!A205:A2539,Sheet1!F205:F2539)</f>
        <v>No</v>
      </c>
      <c r="J205" s="20">
        <f>_xlfn.XLOOKUP(Table4[[#This Row],[Customer ID]],Sheet1!A205:A2539,Sheet1!G205:G2539)</f>
        <v>0</v>
      </c>
      <c r="K205" s="20" t="str">
        <f>_xlfn.XLOOKUP(Table4[[#This Row],[Customer ID]],Sheet1!A205:A2539,Sheet1!H205:H2539)</f>
        <v>yes</v>
      </c>
      <c r="L205" s="20" t="str">
        <f>_xlfn.XLOOKUP(Table4[[#This Row],[Customer ID]],Sheet1!A205:A2539,Sheet1!I205:I2539)</f>
        <v>Obesity</v>
      </c>
      <c r="M205" s="20" t="str">
        <f>_xlfn.XLOOKUP(A205,Sheet1!A205:A2539,Sheet1!J205:J2539)</f>
        <v>Normal</v>
      </c>
      <c r="N205" s="48" t="str">
        <f>_xlfn.XLOOKUP(Table4[[#This Row],[Customer ID]],Table3[Customer ID],Table3[Date2])</f>
        <v>4-Sep-1999</v>
      </c>
      <c r="O205" s="20">
        <f>_xlfn.XLOOKUP(A205,Table3[Customer ID],Table3[Age])</f>
        <v>23</v>
      </c>
      <c r="P205" s="20">
        <f>_xlfn.XLOOKUP(A205,Table3[Customer ID],Table3[children])</f>
        <v>2</v>
      </c>
      <c r="Q205" s="47">
        <f>_xlfn.XLOOKUP(A205,Table3[Customer ID],Table3[charges])</f>
        <v>36021.01</v>
      </c>
      <c r="R205" s="20" t="str">
        <f>_xlfn.XLOOKUP(A205,Table3[Customer ID],Table3[Hospital tier])</f>
        <v>tier - 2</v>
      </c>
      <c r="S205" s="20" t="str">
        <f>_xlfn.XLOOKUP(A205,Table3[Customer ID],Table3[City tier])</f>
        <v>tier - 3</v>
      </c>
      <c r="T205" s="20" t="str">
        <f>_xlfn.XLOOKUP(A205,Table3[Customer ID],Table3[State ID])</f>
        <v>R1013</v>
      </c>
    </row>
    <row r="206" spans="1:20" x14ac:dyDescent="0.3">
      <c r="A206" s="20" t="s">
        <v>222</v>
      </c>
      <c r="B206" s="20" t="str">
        <f>_xlfn.XLOOKUP(A206,Sheet3!A206:A2540,Sheet3!B206:B2540)</f>
        <v xml:space="preserve"> Mr</v>
      </c>
      <c r="C206" s="20" t="str">
        <f>_xlfn.XLOOKUP(A206,Sheet3!A206:A2540,Sheet3!C206:C2540)</f>
        <v>Aguero</v>
      </c>
      <c r="D206" s="20" t="str">
        <f>_xlfn.XLOOKUP(A206,Sheet3!A206:A2540,Sheet3!D206:D2540)</f>
        <v xml:space="preserve">  Matt</v>
      </c>
      <c r="E206" s="46">
        <f>_xlfn.XLOOKUP(A206,Sheet1!$A$2:$A$2336,Sheet1!$B$2:$B$2336)</f>
        <v>41.65</v>
      </c>
      <c r="F206" s="20">
        <f>_xlfn.XLOOKUP(Table4[[#This Row],[Customer ID]],Sheet1!A206:A2540,Sheet1!C206:C2540)</f>
        <v>10.73</v>
      </c>
      <c r="G206" s="20" t="str">
        <f>_xlfn.XLOOKUP(Table4[[#This Row],[Customer ID]],Sheet1!A206:A2540,Sheet1!D206:D2540)</f>
        <v>yes</v>
      </c>
      <c r="H206" s="20" t="str">
        <f>_xlfn.XLOOKUP(Table4[[#This Row],[Customer ID]],Sheet1!A206:A2540,Sheet1!E206:E2540)</f>
        <v>No</v>
      </c>
      <c r="I206" s="20" t="str">
        <f>_xlfn.XLOOKUP(Table4[[#This Row],[Customer ID]],Sheet1!A206:A2540,Sheet1!F206:F2540)</f>
        <v>No</v>
      </c>
      <c r="J206" s="20">
        <f>_xlfn.XLOOKUP(Table4[[#This Row],[Customer ID]],Sheet1!A206:A2540,Sheet1!G206:G2540)</f>
        <v>0</v>
      </c>
      <c r="K206" s="20" t="str">
        <f>_xlfn.XLOOKUP(Table4[[#This Row],[Customer ID]],Sheet1!A206:A2540,Sheet1!H206:H2540)</f>
        <v>yes</v>
      </c>
      <c r="L206" s="20" t="str">
        <f>_xlfn.XLOOKUP(Table4[[#This Row],[Customer ID]],Sheet1!A206:A2540,Sheet1!I206:I2540)</f>
        <v>Obesity</v>
      </c>
      <c r="M206" s="20" t="str">
        <f>_xlfn.XLOOKUP(A206,Sheet1!A206:A2540,Sheet1!J206:J2540)</f>
        <v>Diabetes</v>
      </c>
      <c r="N206" s="48" t="str">
        <f>_xlfn.XLOOKUP(Table4[[#This Row],[Customer ID]],Table3[Customer ID],Table3[Date2])</f>
        <v>22-Nov-1981</v>
      </c>
      <c r="O206" s="20">
        <f>_xlfn.XLOOKUP(A206,Table3[Customer ID],Table3[Age])</f>
        <v>41</v>
      </c>
      <c r="P206" s="20">
        <f>_xlfn.XLOOKUP(A206,Table3[Customer ID],Table3[children])</f>
        <v>1</v>
      </c>
      <c r="Q206" s="47">
        <f>_xlfn.XLOOKUP(A206,Table3[Customer ID],Table3[charges])</f>
        <v>35952.65</v>
      </c>
      <c r="R206" s="20" t="str">
        <f>_xlfn.XLOOKUP(A206,Table3[Customer ID],Table3[Hospital tier])</f>
        <v>tier - 1</v>
      </c>
      <c r="S206" s="20" t="str">
        <f>_xlfn.XLOOKUP(A206,Table3[Customer ID],Table3[City tier])</f>
        <v>tier - 3</v>
      </c>
      <c r="T206" s="20" t="str">
        <f>_xlfn.XLOOKUP(A206,Table3[Customer ID],Table3[State ID])</f>
        <v>R1011</v>
      </c>
    </row>
    <row r="207" spans="1:20" x14ac:dyDescent="0.3">
      <c r="A207" s="20" t="s">
        <v>223</v>
      </c>
      <c r="B207" s="20" t="str">
        <f>_xlfn.XLOOKUP(A207,Sheet3!A207:A2541,Sheet3!B207:B2541)</f>
        <v xml:space="preserve"> Ms</v>
      </c>
      <c r="C207" s="20" t="str">
        <f>_xlfn.XLOOKUP(A207,Sheet3!A207:A2541,Sheet3!C207:C2541)</f>
        <v>Woodward</v>
      </c>
      <c r="D207" s="20" t="str">
        <f>_xlfn.XLOOKUP(A207,Sheet3!A207:A2541,Sheet3!D207:D2541)</f>
        <v xml:space="preserve">  Elizabeth H</v>
      </c>
      <c r="E207" s="46">
        <f>_xlfn.XLOOKUP(A207,Sheet1!$A$2:$A$2336,Sheet1!$B$2:$B$2336)</f>
        <v>50.79</v>
      </c>
      <c r="F207" s="20">
        <f>_xlfn.XLOOKUP(Table4[[#This Row],[Customer ID]],Sheet1!A207:A2541,Sheet1!C207:C2541)</f>
        <v>4.45</v>
      </c>
      <c r="G207" s="20" t="str">
        <f>_xlfn.XLOOKUP(Table4[[#This Row],[Customer ID]],Sheet1!A207:A2541,Sheet1!D207:D2541)</f>
        <v>No</v>
      </c>
      <c r="H207" s="20" t="str">
        <f>_xlfn.XLOOKUP(Table4[[#This Row],[Customer ID]],Sheet1!A207:A2541,Sheet1!E207:E2541)</f>
        <v>No</v>
      </c>
      <c r="I207" s="20" t="str">
        <f>_xlfn.XLOOKUP(Table4[[#This Row],[Customer ID]],Sheet1!A207:A2541,Sheet1!F207:F2541)</f>
        <v>No</v>
      </c>
      <c r="J207" s="20">
        <f>_xlfn.XLOOKUP(Table4[[#This Row],[Customer ID]],Sheet1!A207:A2541,Sheet1!G207:G2541)</f>
        <v>1</v>
      </c>
      <c r="K207" s="20" t="str">
        <f>_xlfn.XLOOKUP(Table4[[#This Row],[Customer ID]],Sheet1!A207:A2541,Sheet1!H207:H2541)</f>
        <v>yes</v>
      </c>
      <c r="L207" s="20" t="str">
        <f>_xlfn.XLOOKUP(Table4[[#This Row],[Customer ID]],Sheet1!A207:A2541,Sheet1!I207:I2541)</f>
        <v>Obesity</v>
      </c>
      <c r="M207" s="20" t="str">
        <f>_xlfn.XLOOKUP(A207,Sheet1!A207:A2541,Sheet1!J207:J2541)</f>
        <v>Normal</v>
      </c>
      <c r="N207" s="48" t="str">
        <f>_xlfn.XLOOKUP(Table4[[#This Row],[Customer ID]],Table3[Customer ID],Table3[Date2])</f>
        <v>18-Jun-1992</v>
      </c>
      <c r="O207" s="20">
        <f>_xlfn.XLOOKUP(A207,Table3[Customer ID],Table3[Age])</f>
        <v>30</v>
      </c>
      <c r="P207" s="20">
        <f>_xlfn.XLOOKUP(A207,Table3[Customer ID],Table3[children])</f>
        <v>0</v>
      </c>
      <c r="Q207" s="47">
        <f>_xlfn.XLOOKUP(A207,Table3[Customer ID],Table3[charges])</f>
        <v>35883.269999999997</v>
      </c>
      <c r="R207" s="20" t="str">
        <f>_xlfn.XLOOKUP(A207,Table3[Customer ID],Table3[Hospital tier])</f>
        <v>tier - 2</v>
      </c>
      <c r="S207" s="20" t="str">
        <f>_xlfn.XLOOKUP(A207,Table3[Customer ID],Table3[City tier])</f>
        <v>tier - 1</v>
      </c>
      <c r="T207" s="20" t="str">
        <f>_xlfn.XLOOKUP(A207,Table3[Customer ID],Table3[State ID])</f>
        <v>R1011</v>
      </c>
    </row>
    <row r="208" spans="1:20" x14ac:dyDescent="0.3">
      <c r="A208" s="20" t="s">
        <v>224</v>
      </c>
      <c r="B208" s="20" t="str">
        <f>_xlfn.XLOOKUP(A208,Sheet3!A208:A2542,Sheet3!B208:B2542)</f>
        <v xml:space="preserve"> Ms</v>
      </c>
      <c r="C208" s="20" t="str">
        <f>_xlfn.XLOOKUP(A208,Sheet3!A208:A2542,Sheet3!C208:C2542)</f>
        <v>McElroy</v>
      </c>
      <c r="D208" s="20" t="str">
        <f>_xlfn.XLOOKUP(A208,Sheet3!A208:A2542,Sheet3!D208:D2542)</f>
        <v xml:space="preserve">  Grace</v>
      </c>
      <c r="E208" s="46">
        <f>_xlfn.XLOOKUP(A208,Sheet1!$A$2:$A$2336,Sheet1!$B$2:$B$2336)</f>
        <v>35.43</v>
      </c>
      <c r="F208" s="20">
        <f>_xlfn.XLOOKUP(Table4[[#This Row],[Customer ID]],Sheet1!A208:A2542,Sheet1!C208:C2542)</f>
        <v>5.25</v>
      </c>
      <c r="G208" s="20" t="str">
        <f>_xlfn.XLOOKUP(Table4[[#This Row],[Customer ID]],Sheet1!A208:A2542,Sheet1!D208:D2542)</f>
        <v>yes</v>
      </c>
      <c r="H208" s="20" t="str">
        <f>_xlfn.XLOOKUP(Table4[[#This Row],[Customer ID]],Sheet1!A208:A2542,Sheet1!E208:E2542)</f>
        <v>No</v>
      </c>
      <c r="I208" s="20" t="str">
        <f>_xlfn.XLOOKUP(Table4[[#This Row],[Customer ID]],Sheet1!A208:A2542,Sheet1!F208:F2542)</f>
        <v>No</v>
      </c>
      <c r="J208" s="20">
        <f>_xlfn.XLOOKUP(Table4[[#This Row],[Customer ID]],Sheet1!A208:A2542,Sheet1!G208:G2542)</f>
        <v>0</v>
      </c>
      <c r="K208" s="20" t="str">
        <f>_xlfn.XLOOKUP(Table4[[#This Row],[Customer ID]],Sheet1!A208:A2542,Sheet1!H208:H2542)</f>
        <v>yes</v>
      </c>
      <c r="L208" s="20" t="str">
        <f>_xlfn.XLOOKUP(Table4[[#This Row],[Customer ID]],Sheet1!A208:A2542,Sheet1!I208:I2542)</f>
        <v>Obesity</v>
      </c>
      <c r="M208" s="20" t="str">
        <f>_xlfn.XLOOKUP(A208,Sheet1!A208:A2542,Sheet1!J208:J2542)</f>
        <v>Normal</v>
      </c>
      <c r="N208" s="48" t="str">
        <f>_xlfn.XLOOKUP(Table4[[#This Row],[Customer ID]],Table3[Customer ID],Table3[Date2])</f>
        <v>4-Oct-1976</v>
      </c>
      <c r="O208" s="20">
        <f>_xlfn.XLOOKUP(A208,Table3[Customer ID],Table3[Age])</f>
        <v>46</v>
      </c>
      <c r="P208" s="20">
        <f>_xlfn.XLOOKUP(A208,Table3[Customer ID],Table3[children])</f>
        <v>2</v>
      </c>
      <c r="Q208" s="47">
        <f>_xlfn.XLOOKUP(A208,Table3[Customer ID],Table3[charges])</f>
        <v>35733.96</v>
      </c>
      <c r="R208" s="20" t="str">
        <f>_xlfn.XLOOKUP(A208,Table3[Customer ID],Table3[Hospital tier])</f>
        <v>tier - 2</v>
      </c>
      <c r="S208" s="20" t="str">
        <f>_xlfn.XLOOKUP(A208,Table3[Customer ID],Table3[City tier])</f>
        <v>tier - 2</v>
      </c>
      <c r="T208" s="20" t="str">
        <f>_xlfn.XLOOKUP(A208,Table3[Customer ID],Table3[State ID])</f>
        <v>R1011</v>
      </c>
    </row>
    <row r="209" spans="1:20" x14ac:dyDescent="0.3">
      <c r="A209" s="20" t="s">
        <v>225</v>
      </c>
      <c r="B209" s="20" t="str">
        <f>_xlfn.XLOOKUP(A209,Sheet3!A209:A2543,Sheet3!B209:B2543)</f>
        <v xml:space="preserve"> Mr</v>
      </c>
      <c r="C209" s="20" t="str">
        <f>_xlfn.XLOOKUP(A209,Sheet3!A209:A2543,Sheet3!C209:C2543)</f>
        <v>Lopez</v>
      </c>
      <c r="D209" s="20" t="str">
        <f>_xlfn.XLOOKUP(A209,Sheet3!A209:A2543,Sheet3!D209:D2543)</f>
        <v xml:space="preserve">  Jaime</v>
      </c>
      <c r="E209" s="46">
        <f>_xlfn.XLOOKUP(A209,Sheet1!$A$2:$A$2336,Sheet1!$B$2:$B$2336)</f>
        <v>35.25</v>
      </c>
      <c r="F209" s="20">
        <f>_xlfn.XLOOKUP(Table4[[#This Row],[Customer ID]],Sheet1!A209:A2543,Sheet1!C209:C2543)</f>
        <v>9.51</v>
      </c>
      <c r="G209" s="20" t="str">
        <f>_xlfn.XLOOKUP(Table4[[#This Row],[Customer ID]],Sheet1!A209:A2543,Sheet1!D209:D2543)</f>
        <v>No</v>
      </c>
      <c r="H209" s="20" t="str">
        <f>_xlfn.XLOOKUP(Table4[[#This Row],[Customer ID]],Sheet1!A209:A2543,Sheet1!E209:E2543)</f>
        <v>No</v>
      </c>
      <c r="I209" s="20" t="str">
        <f>_xlfn.XLOOKUP(Table4[[#This Row],[Customer ID]],Sheet1!A209:A2543,Sheet1!F209:F2543)</f>
        <v>No</v>
      </c>
      <c r="J209" s="20">
        <f>_xlfn.XLOOKUP(Table4[[#This Row],[Customer ID]],Sheet1!A209:A2543,Sheet1!G209:G2543)</f>
        <v>0</v>
      </c>
      <c r="K209" s="20" t="str">
        <f>_xlfn.XLOOKUP(Table4[[#This Row],[Customer ID]],Sheet1!A209:A2543,Sheet1!H209:H2543)</f>
        <v>yes</v>
      </c>
      <c r="L209" s="20" t="str">
        <f>_xlfn.XLOOKUP(Table4[[#This Row],[Customer ID]],Sheet1!A209:A2543,Sheet1!I209:I2543)</f>
        <v>Obesity</v>
      </c>
      <c r="M209" s="20" t="str">
        <f>_xlfn.XLOOKUP(A209,Sheet1!A209:A2543,Sheet1!J209:J2543)</f>
        <v>Diabetes</v>
      </c>
      <c r="N209" s="48" t="str">
        <f>_xlfn.XLOOKUP(Table4[[#This Row],[Customer ID]],Table3[Customer ID],Table3[Date2])</f>
        <v>15-Jul-1974</v>
      </c>
      <c r="O209" s="20">
        <f>_xlfn.XLOOKUP(A209,Table3[Customer ID],Table3[Age])</f>
        <v>48</v>
      </c>
      <c r="P209" s="20">
        <f>_xlfn.XLOOKUP(A209,Table3[Customer ID],Table3[children])</f>
        <v>0</v>
      </c>
      <c r="Q209" s="47">
        <f>_xlfn.XLOOKUP(A209,Table3[Customer ID],Table3[charges])</f>
        <v>35711.39</v>
      </c>
      <c r="R209" s="20" t="str">
        <f>_xlfn.XLOOKUP(A209,Table3[Customer ID],Table3[Hospital tier])</f>
        <v>tier - 2</v>
      </c>
      <c r="S209" s="20" t="str">
        <f>_xlfn.XLOOKUP(A209,Table3[Customer ID],Table3[City tier])</f>
        <v>tier - 3</v>
      </c>
      <c r="T209" s="20" t="str">
        <f>_xlfn.XLOOKUP(A209,Table3[Customer ID],Table3[State ID])</f>
        <v>R1012</v>
      </c>
    </row>
    <row r="210" spans="1:20" x14ac:dyDescent="0.3">
      <c r="A210" s="20" t="s">
        <v>226</v>
      </c>
      <c r="B210" s="20" t="str">
        <f>_xlfn.XLOOKUP(A210,Sheet3!A210:A2544,Sheet3!B210:B2544)</f>
        <v xml:space="preserve"> Ms</v>
      </c>
      <c r="C210" s="20" t="str">
        <f>_xlfn.XLOOKUP(A210,Sheet3!A210:A2544,Sheet3!C210:C2544)</f>
        <v>Cardosi</v>
      </c>
      <c r="D210" s="20" t="str">
        <f>_xlfn.XLOOKUP(A210,Sheet3!A210:A2544,Sheet3!D210:D2544)</f>
        <v xml:space="preserve">  Calesse</v>
      </c>
      <c r="E210" s="46">
        <f>_xlfn.XLOOKUP(A210,Sheet1!$A$2:$A$2336,Sheet1!$B$2:$B$2336)</f>
        <v>36.85</v>
      </c>
      <c r="F210" s="20">
        <f>_xlfn.XLOOKUP(Table4[[#This Row],[Customer ID]],Sheet1!A210:A2544,Sheet1!C210:C2544)</f>
        <v>11.12</v>
      </c>
      <c r="G210" s="20" t="str">
        <f>_xlfn.XLOOKUP(Table4[[#This Row],[Customer ID]],Sheet1!A210:A2544,Sheet1!D210:D2544)</f>
        <v>No</v>
      </c>
      <c r="H210" s="20" t="str">
        <f>_xlfn.XLOOKUP(Table4[[#This Row],[Customer ID]],Sheet1!A210:A2544,Sheet1!E210:E2544)</f>
        <v>No</v>
      </c>
      <c r="I210" s="20" t="str">
        <f>_xlfn.XLOOKUP(Table4[[#This Row],[Customer ID]],Sheet1!A210:A2544,Sheet1!F210:F2544)</f>
        <v>No</v>
      </c>
      <c r="J210" s="20">
        <f>_xlfn.XLOOKUP(Table4[[#This Row],[Customer ID]],Sheet1!A210:A2544,Sheet1!G210:G2544)</f>
        <v>0</v>
      </c>
      <c r="K210" s="20" t="str">
        <f>_xlfn.XLOOKUP(Table4[[#This Row],[Customer ID]],Sheet1!A210:A2544,Sheet1!H210:H2544)</f>
        <v>yes</v>
      </c>
      <c r="L210" s="20" t="str">
        <f>_xlfn.XLOOKUP(Table4[[#This Row],[Customer ID]],Sheet1!A210:A2544,Sheet1!I210:I2544)</f>
        <v>Obesity</v>
      </c>
      <c r="M210" s="20" t="str">
        <f>_xlfn.XLOOKUP(A210,Sheet1!A210:A2544,Sheet1!J210:J2544)</f>
        <v>Diabetes</v>
      </c>
      <c r="N210" s="48" t="str">
        <f>_xlfn.XLOOKUP(Table4[[#This Row],[Customer ID]],Table3[Customer ID],Table3[Date2])</f>
        <v>19-Dec-1978</v>
      </c>
      <c r="O210" s="20">
        <f>_xlfn.XLOOKUP(A210,Table3[Customer ID],Table3[Age])</f>
        <v>44</v>
      </c>
      <c r="P210" s="20">
        <f>_xlfn.XLOOKUP(A210,Table3[Customer ID],Table3[children])</f>
        <v>2</v>
      </c>
      <c r="Q210" s="47">
        <f>_xlfn.XLOOKUP(A210,Table3[Customer ID],Table3[charges])</f>
        <v>35701.9</v>
      </c>
      <c r="R210" s="20" t="str">
        <f>_xlfn.XLOOKUP(A210,Table3[Customer ID],Table3[Hospital tier])</f>
        <v>tier - 2</v>
      </c>
      <c r="S210" s="20" t="str">
        <f>_xlfn.XLOOKUP(A210,Table3[Customer ID],Table3[City tier])</f>
        <v>tier - 1</v>
      </c>
      <c r="T210" s="20" t="str">
        <f>_xlfn.XLOOKUP(A210,Table3[Customer ID],Table3[State ID])</f>
        <v>R1011</v>
      </c>
    </row>
    <row r="211" spans="1:20" x14ac:dyDescent="0.3">
      <c r="A211" s="20" t="s">
        <v>227</v>
      </c>
      <c r="B211" s="20" t="str">
        <f>_xlfn.XLOOKUP(A211,Sheet3!A211:A2545,Sheet3!B211:B2545)</f>
        <v xml:space="preserve"> Ms</v>
      </c>
      <c r="C211" s="20" t="str">
        <f>_xlfn.XLOOKUP(A211,Sheet3!A211:A2545,Sheet3!C211:C2545)</f>
        <v>Looney</v>
      </c>
      <c r="D211" s="20" t="str">
        <f>_xlfn.XLOOKUP(A211,Sheet3!A211:A2545,Sheet3!D211:D2545)</f>
        <v xml:space="preserve">  Kate L</v>
      </c>
      <c r="E211" s="46">
        <f>_xlfn.XLOOKUP(A211,Sheet1!$A$2:$A$2336,Sheet1!$B$2:$B$2336)</f>
        <v>31.02</v>
      </c>
      <c r="F211" s="20">
        <f>_xlfn.XLOOKUP(Table4[[#This Row],[Customer ID]],Sheet1!A211:A2545,Sheet1!C211:C2545)</f>
        <v>4.5599999999999996</v>
      </c>
      <c r="G211" s="20" t="str">
        <f>_xlfn.XLOOKUP(Table4[[#This Row],[Customer ID]],Sheet1!A211:A2545,Sheet1!D211:D2545)</f>
        <v>No</v>
      </c>
      <c r="H211" s="20" t="str">
        <f>_xlfn.XLOOKUP(Table4[[#This Row],[Customer ID]],Sheet1!A211:A2545,Sheet1!E211:E2545)</f>
        <v>yes</v>
      </c>
      <c r="I211" s="20" t="str">
        <f>_xlfn.XLOOKUP(Table4[[#This Row],[Customer ID]],Sheet1!A211:A2545,Sheet1!F211:F2545)</f>
        <v>No</v>
      </c>
      <c r="J211" s="20">
        <f>_xlfn.XLOOKUP(Table4[[#This Row],[Customer ID]],Sheet1!A211:A2545,Sheet1!G211:G2545)</f>
        <v>1</v>
      </c>
      <c r="K211" s="20" t="str">
        <f>_xlfn.XLOOKUP(Table4[[#This Row],[Customer ID]],Sheet1!A211:A2545,Sheet1!H211:H2545)</f>
        <v>yes</v>
      </c>
      <c r="L211" s="20" t="str">
        <f>_xlfn.XLOOKUP(Table4[[#This Row],[Customer ID]],Sheet1!A211:A2545,Sheet1!I211:I2545)</f>
        <v>Obesity</v>
      </c>
      <c r="M211" s="20" t="str">
        <f>_xlfn.XLOOKUP(A211,Sheet1!A211:A2545,Sheet1!J211:J2545)</f>
        <v>Normal</v>
      </c>
      <c r="N211" s="48" t="str">
        <f>_xlfn.XLOOKUP(Table4[[#This Row],[Customer ID]],Table3[Customer ID],Table3[Date2])</f>
        <v>17-Dec-2000</v>
      </c>
      <c r="O211" s="20">
        <f>_xlfn.XLOOKUP(A211,Table3[Customer ID],Table3[Age])</f>
        <v>22</v>
      </c>
      <c r="P211" s="20">
        <f>_xlfn.XLOOKUP(A211,Table3[Customer ID],Table3[children])</f>
        <v>3</v>
      </c>
      <c r="Q211" s="47">
        <f>_xlfn.XLOOKUP(A211,Table3[Customer ID],Table3[charges])</f>
        <v>35595.589999999997</v>
      </c>
      <c r="R211" s="20" t="str">
        <f>_xlfn.XLOOKUP(A211,Table3[Customer ID],Table3[Hospital tier])</f>
        <v>tier - 2</v>
      </c>
      <c r="S211" s="20" t="str">
        <f>_xlfn.XLOOKUP(A211,Table3[Customer ID],Table3[City tier])</f>
        <v>tier - 3</v>
      </c>
      <c r="T211" s="20" t="str">
        <f>_xlfn.XLOOKUP(A211,Table3[Customer ID],Table3[State ID])</f>
        <v>R1013</v>
      </c>
    </row>
    <row r="212" spans="1:20" x14ac:dyDescent="0.3">
      <c r="A212" s="20" t="s">
        <v>228</v>
      </c>
      <c r="B212" s="20" t="str">
        <f>_xlfn.XLOOKUP(A212,Sheet3!A212:A2546,Sheet3!B212:B2546)</f>
        <v xml:space="preserve"> Mr</v>
      </c>
      <c r="C212" s="20" t="str">
        <f>_xlfn.XLOOKUP(A212,Sheet3!A212:A2546,Sheet3!C212:C2546)</f>
        <v>Zyryanov</v>
      </c>
      <c r="D212" s="20" t="str">
        <f>_xlfn.XLOOKUP(A212,Sheet3!A212:A2546,Sheet3!D212:D2546)</f>
        <v xml:space="preserve">  Sergey</v>
      </c>
      <c r="E212" s="46">
        <f>_xlfn.XLOOKUP(A212,Sheet1!$A$2:$A$2336,Sheet1!$B$2:$B$2336)</f>
        <v>35.6</v>
      </c>
      <c r="F212" s="20">
        <f>_xlfn.XLOOKUP(Table4[[#This Row],[Customer ID]],Sheet1!A212:A2546,Sheet1!C212:C2546)</f>
        <v>4.0199999999999996</v>
      </c>
      <c r="G212" s="20" t="str">
        <f>_xlfn.XLOOKUP(Table4[[#This Row],[Customer ID]],Sheet1!A212:A2546,Sheet1!D212:D2546)</f>
        <v>yes</v>
      </c>
      <c r="H212" s="20" t="str">
        <f>_xlfn.XLOOKUP(Table4[[#This Row],[Customer ID]],Sheet1!A212:A2546,Sheet1!E212:E2546)</f>
        <v>yes</v>
      </c>
      <c r="I212" s="20" t="str">
        <f>_xlfn.XLOOKUP(Table4[[#This Row],[Customer ID]],Sheet1!A212:A2546,Sheet1!F212:F2546)</f>
        <v>No</v>
      </c>
      <c r="J212" s="20">
        <f>_xlfn.XLOOKUP(Table4[[#This Row],[Customer ID]],Sheet1!A212:A2546,Sheet1!G212:G2546)</f>
        <v>2</v>
      </c>
      <c r="K212" s="20" t="str">
        <f>_xlfn.XLOOKUP(Table4[[#This Row],[Customer ID]],Sheet1!A212:A2546,Sheet1!H212:H2546)</f>
        <v>yes</v>
      </c>
      <c r="L212" s="20" t="str">
        <f>_xlfn.XLOOKUP(Table4[[#This Row],[Customer ID]],Sheet1!A212:A2546,Sheet1!I212:I2546)</f>
        <v>Obesity</v>
      </c>
      <c r="M212" s="20" t="str">
        <f>_xlfn.XLOOKUP(A212,Sheet1!A212:A2546,Sheet1!J212:J2546)</f>
        <v>Normal</v>
      </c>
      <c r="N212" s="48" t="str">
        <f>_xlfn.XLOOKUP(Table4[[#This Row],[Customer ID]],Table3[Customer ID],Table3[Date2])</f>
        <v>19-Nov-2000</v>
      </c>
      <c r="O212" s="20">
        <f>_xlfn.XLOOKUP(A212,Table3[Customer ID],Table3[Age])</f>
        <v>22</v>
      </c>
      <c r="P212" s="20">
        <f>_xlfn.XLOOKUP(A212,Table3[Customer ID],Table3[children])</f>
        <v>0</v>
      </c>
      <c r="Q212" s="47">
        <f>_xlfn.XLOOKUP(A212,Table3[Customer ID],Table3[charges])</f>
        <v>35585.58</v>
      </c>
      <c r="R212" s="20" t="str">
        <f>_xlfn.XLOOKUP(A212,Table3[Customer ID],Table3[Hospital tier])</f>
        <v>tier - 2</v>
      </c>
      <c r="S212" s="20" t="str">
        <f>_xlfn.XLOOKUP(A212,Table3[Customer ID],Table3[City tier])</f>
        <v>tier - 3</v>
      </c>
      <c r="T212" s="20" t="str">
        <f>_xlfn.XLOOKUP(A212,Table3[Customer ID],Table3[State ID])</f>
        <v>R1011</v>
      </c>
    </row>
    <row r="213" spans="1:20" x14ac:dyDescent="0.3">
      <c r="A213" s="20" t="s">
        <v>229</v>
      </c>
      <c r="B213" s="20" t="str">
        <f>_xlfn.XLOOKUP(A213,Sheet3!A213:A2547,Sheet3!B213:B2547)</f>
        <v xml:space="preserve"> Mr</v>
      </c>
      <c r="C213" s="20" t="str">
        <f>_xlfn.XLOOKUP(A213,Sheet3!A213:A2547,Sheet3!C213:C2547)</f>
        <v>Gavin</v>
      </c>
      <c r="D213" s="20" t="str">
        <f>_xlfn.XLOOKUP(A213,Sheet3!A213:A2547,Sheet3!D213:D2547)</f>
        <v xml:space="preserve">  Timothy V</v>
      </c>
      <c r="E213" s="46">
        <f>_xlfn.XLOOKUP(A213,Sheet1!$A$2:$A$2336,Sheet1!$B$2:$B$2336)</f>
        <v>34.39</v>
      </c>
      <c r="F213" s="20">
        <f>_xlfn.XLOOKUP(Table4[[#This Row],[Customer ID]],Sheet1!A213:A2547,Sheet1!C213:C2547)</f>
        <v>8.7200000000000006</v>
      </c>
      <c r="G213" s="20" t="str">
        <f>_xlfn.XLOOKUP(Table4[[#This Row],[Customer ID]],Sheet1!A213:A2547,Sheet1!D213:D2547)</f>
        <v>No</v>
      </c>
      <c r="H213" s="20" t="str">
        <f>_xlfn.XLOOKUP(Table4[[#This Row],[Customer ID]],Sheet1!A213:A2547,Sheet1!E213:E2547)</f>
        <v>No</v>
      </c>
      <c r="I213" s="20" t="str">
        <f>_xlfn.XLOOKUP(Table4[[#This Row],[Customer ID]],Sheet1!A213:A2547,Sheet1!F213:F2547)</f>
        <v>No</v>
      </c>
      <c r="J213" s="20">
        <f>_xlfn.XLOOKUP(Table4[[#This Row],[Customer ID]],Sheet1!A213:A2547,Sheet1!G213:G2547)</f>
        <v>0</v>
      </c>
      <c r="K213" s="20" t="str">
        <f>_xlfn.XLOOKUP(Table4[[#This Row],[Customer ID]],Sheet1!A213:A2547,Sheet1!H213:H2547)</f>
        <v>yes</v>
      </c>
      <c r="L213" s="20" t="str">
        <f>_xlfn.XLOOKUP(Table4[[#This Row],[Customer ID]],Sheet1!A213:A2547,Sheet1!I213:I2547)</f>
        <v>Obesity</v>
      </c>
      <c r="M213" s="20" t="str">
        <f>_xlfn.XLOOKUP(A213,Sheet1!A213:A2547,Sheet1!J213:J2547)</f>
        <v>Diabetes</v>
      </c>
      <c r="N213" s="48" t="str">
        <f>_xlfn.XLOOKUP(Table4[[#This Row],[Customer ID]],Table3[Customer ID],Table3[Date2])</f>
        <v>10-Aug-1971</v>
      </c>
      <c r="O213" s="20">
        <f>_xlfn.XLOOKUP(A213,Table3[Customer ID],Table3[Age])</f>
        <v>51</v>
      </c>
      <c r="P213" s="20">
        <f>_xlfn.XLOOKUP(A213,Table3[Customer ID],Table3[children])</f>
        <v>0</v>
      </c>
      <c r="Q213" s="47">
        <f>_xlfn.XLOOKUP(A213,Table3[Customer ID],Table3[charges])</f>
        <v>35583.17</v>
      </c>
      <c r="R213" s="20" t="str">
        <f>_xlfn.XLOOKUP(A213,Table3[Customer ID],Table3[Hospital tier])</f>
        <v>tier - 1</v>
      </c>
      <c r="S213" s="20" t="str">
        <f>_xlfn.XLOOKUP(A213,Table3[Customer ID],Table3[City tier])</f>
        <v>tier - 3</v>
      </c>
      <c r="T213" s="20" t="str">
        <f>_xlfn.XLOOKUP(A213,Table3[Customer ID],Table3[State ID])</f>
        <v>R1011</v>
      </c>
    </row>
    <row r="214" spans="1:20" x14ac:dyDescent="0.3">
      <c r="A214" s="20" t="s">
        <v>230</v>
      </c>
      <c r="B214" s="20" t="str">
        <f>_xlfn.XLOOKUP(A214,Sheet3!A214:A2548,Sheet3!B214:B2548)</f>
        <v xml:space="preserve"> Mr</v>
      </c>
      <c r="C214" s="20" t="str">
        <f>_xlfn.XLOOKUP(A214,Sheet3!A214:A2548,Sheet3!C214:C2548)</f>
        <v>Littlefield</v>
      </c>
      <c r="D214" s="20" t="str">
        <f>_xlfn.XLOOKUP(A214,Sheet3!A214:A2548,Sheet3!D214:D2548)</f>
        <v xml:space="preserve">  Andrew S</v>
      </c>
      <c r="E214" s="46">
        <f>_xlfn.XLOOKUP(A214,Sheet1!$A$2:$A$2336,Sheet1!$B$2:$B$2336)</f>
        <v>29.06</v>
      </c>
      <c r="F214" s="20">
        <f>_xlfn.XLOOKUP(Table4[[#This Row],[Customer ID]],Sheet1!A214:A2548,Sheet1!C214:C2548)</f>
        <v>6.25</v>
      </c>
      <c r="G214" s="20" t="str">
        <f>_xlfn.XLOOKUP(Table4[[#This Row],[Customer ID]],Sheet1!A214:A2548,Sheet1!D214:D2548)</f>
        <v>yes</v>
      </c>
      <c r="H214" s="20" t="str">
        <f>_xlfn.XLOOKUP(Table4[[#This Row],[Customer ID]],Sheet1!A214:A2548,Sheet1!E214:E2548)</f>
        <v>No</v>
      </c>
      <c r="I214" s="20" t="str">
        <f>_xlfn.XLOOKUP(Table4[[#This Row],[Customer ID]],Sheet1!A214:A2548,Sheet1!F214:F2548)</f>
        <v>No</v>
      </c>
      <c r="J214" s="20">
        <f>_xlfn.XLOOKUP(Table4[[#This Row],[Customer ID]],Sheet1!A214:A2548,Sheet1!G214:G2548)</f>
        <v>1</v>
      </c>
      <c r="K214" s="20" t="str">
        <f>_xlfn.XLOOKUP(Table4[[#This Row],[Customer ID]],Sheet1!A214:A2548,Sheet1!H214:H2548)</f>
        <v>yes</v>
      </c>
      <c r="L214" s="20" t="str">
        <f>_xlfn.XLOOKUP(Table4[[#This Row],[Customer ID]],Sheet1!A214:A2548,Sheet1!I214:I2548)</f>
        <v>Over Weight</v>
      </c>
      <c r="M214" s="20" t="str">
        <f>_xlfn.XLOOKUP(A214,Sheet1!A214:A2548,Sheet1!J214:J2548)</f>
        <v>Prediabetes</v>
      </c>
      <c r="N214" s="48" t="str">
        <f>_xlfn.XLOOKUP(Table4[[#This Row],[Customer ID]],Table3[Customer ID],Table3[Date2])</f>
        <v>29-Aug-1964</v>
      </c>
      <c r="O214" s="20">
        <f>_xlfn.XLOOKUP(A214,Table3[Customer ID],Table3[Age])</f>
        <v>58</v>
      </c>
      <c r="P214" s="20">
        <f>_xlfn.XLOOKUP(A214,Table3[Customer ID],Table3[children])</f>
        <v>0</v>
      </c>
      <c r="Q214" s="47">
        <f>_xlfn.XLOOKUP(A214,Table3[Customer ID],Table3[charges])</f>
        <v>35573.26</v>
      </c>
      <c r="R214" s="20" t="str">
        <f>_xlfn.XLOOKUP(A214,Table3[Customer ID],Table3[Hospital tier])</f>
        <v>tier - 2</v>
      </c>
      <c r="S214" s="20" t="str">
        <f>_xlfn.XLOOKUP(A214,Table3[Customer ID],Table3[City tier])</f>
        <v>tier - 1</v>
      </c>
      <c r="T214" s="20" t="str">
        <f>_xlfn.XLOOKUP(A214,Table3[Customer ID],Table3[State ID])</f>
        <v>R1011</v>
      </c>
    </row>
    <row r="215" spans="1:20" x14ac:dyDescent="0.3">
      <c r="A215" s="20" t="s">
        <v>231</v>
      </c>
      <c r="B215" s="20" t="str">
        <f>_xlfn.XLOOKUP(A215,Sheet3!A215:A2549,Sheet3!B215:B2549)</f>
        <v xml:space="preserve"> Mr</v>
      </c>
      <c r="C215" s="20" t="str">
        <f>_xlfn.XLOOKUP(A215,Sheet3!A215:A2549,Sheet3!C215:C2549)</f>
        <v>Shearer</v>
      </c>
      <c r="D215" s="20" t="str">
        <f>_xlfn.XLOOKUP(A215,Sheet3!A215:A2549,Sheet3!D215:D2549)</f>
        <v xml:space="preserve">  Matthew D</v>
      </c>
      <c r="E215" s="46">
        <f>_xlfn.XLOOKUP(A215,Sheet1!$A$2:$A$2336,Sheet1!$B$2:$B$2336)</f>
        <v>35.799999999999997</v>
      </c>
      <c r="F215" s="20">
        <f>_xlfn.XLOOKUP(Table4[[#This Row],[Customer ID]],Sheet1!A215:A2549,Sheet1!C215:C2549)</f>
        <v>7.32</v>
      </c>
      <c r="G215" s="20" t="str">
        <f>_xlfn.XLOOKUP(Table4[[#This Row],[Customer ID]],Sheet1!A215:A2549,Sheet1!D215:D2549)</f>
        <v>No</v>
      </c>
      <c r="H215" s="20" t="str">
        <f>_xlfn.XLOOKUP(Table4[[#This Row],[Customer ID]],Sheet1!A215:A2549,Sheet1!E215:E2549)</f>
        <v>No</v>
      </c>
      <c r="I215" s="20" t="str">
        <f>_xlfn.XLOOKUP(Table4[[#This Row],[Customer ID]],Sheet1!A215:A2549,Sheet1!F215:F2549)</f>
        <v>No</v>
      </c>
      <c r="J215" s="20">
        <f>_xlfn.XLOOKUP(Table4[[#This Row],[Customer ID]],Sheet1!A215:A2549,Sheet1!G215:G2549)</f>
        <v>2</v>
      </c>
      <c r="K215" s="20" t="str">
        <f>_xlfn.XLOOKUP(Table4[[#This Row],[Customer ID]],Sheet1!A215:A2549,Sheet1!H215:H2549)</f>
        <v>yes</v>
      </c>
      <c r="L215" s="20" t="str">
        <f>_xlfn.XLOOKUP(Table4[[#This Row],[Customer ID]],Sheet1!A215:A2549,Sheet1!I215:I2549)</f>
        <v>Obesity</v>
      </c>
      <c r="M215" s="20" t="str">
        <f>_xlfn.XLOOKUP(A215,Sheet1!A215:A2549,Sheet1!J215:J2549)</f>
        <v>Diabetes</v>
      </c>
      <c r="N215" s="48" t="str">
        <f>_xlfn.XLOOKUP(Table4[[#This Row],[Customer ID]],Table3[Customer ID],Table3[Date2])</f>
        <v>27-Oct-1973</v>
      </c>
      <c r="O215" s="20">
        <f>_xlfn.XLOOKUP(A215,Table3[Customer ID],Table3[Age])</f>
        <v>49</v>
      </c>
      <c r="P215" s="20">
        <f>_xlfn.XLOOKUP(A215,Table3[Customer ID],Table3[children])</f>
        <v>0</v>
      </c>
      <c r="Q215" s="47">
        <f>_xlfn.XLOOKUP(A215,Table3[Customer ID],Table3[charges])</f>
        <v>35547.72</v>
      </c>
      <c r="R215" s="20" t="str">
        <f>_xlfn.XLOOKUP(A215,Table3[Customer ID],Table3[Hospital tier])</f>
        <v>tier - 1</v>
      </c>
      <c r="S215" s="20" t="str">
        <f>_xlfn.XLOOKUP(A215,Table3[Customer ID],Table3[City tier])</f>
        <v>tier - 1</v>
      </c>
      <c r="T215" s="20" t="str">
        <f>_xlfn.XLOOKUP(A215,Table3[Customer ID],Table3[State ID])</f>
        <v>R1011</v>
      </c>
    </row>
    <row r="216" spans="1:20" x14ac:dyDescent="0.3">
      <c r="A216" s="20" t="s">
        <v>232</v>
      </c>
      <c r="B216" s="20" t="str">
        <f>_xlfn.XLOOKUP(A216,Sheet3!A216:A2550,Sheet3!B216:B2550)</f>
        <v xml:space="preserve"> Ms</v>
      </c>
      <c r="C216" s="20" t="str">
        <f>_xlfn.XLOOKUP(A216,Sheet3!A216:A2550,Sheet3!C216:C2550)</f>
        <v>Armstrong</v>
      </c>
      <c r="D216" s="20" t="str">
        <f>_xlfn.XLOOKUP(A216,Sheet3!A216:A2550,Sheet3!D216:D2550)</f>
        <v xml:space="preserve">  Jessica</v>
      </c>
      <c r="E216" s="46">
        <f>_xlfn.XLOOKUP(A216,Sheet1!$A$2:$A$2336,Sheet1!$B$2:$B$2336)</f>
        <v>49.8</v>
      </c>
      <c r="F216" s="20">
        <f>_xlfn.XLOOKUP(Table4[[#This Row],[Customer ID]],Sheet1!A216:A2550,Sheet1!C216:C2550)</f>
        <v>4.24</v>
      </c>
      <c r="G216" s="20" t="str">
        <f>_xlfn.XLOOKUP(Table4[[#This Row],[Customer ID]],Sheet1!A216:A2550,Sheet1!D216:D2550)</f>
        <v>No</v>
      </c>
      <c r="H216" s="20" t="str">
        <f>_xlfn.XLOOKUP(Table4[[#This Row],[Customer ID]],Sheet1!A216:A2550,Sheet1!E216:E2550)</f>
        <v>No</v>
      </c>
      <c r="I216" s="20" t="str">
        <f>_xlfn.XLOOKUP(Table4[[#This Row],[Customer ID]],Sheet1!A216:A2550,Sheet1!F216:F2550)</f>
        <v>No</v>
      </c>
      <c r="J216" s="20">
        <f>_xlfn.XLOOKUP(Table4[[#This Row],[Customer ID]],Sheet1!A216:A2550,Sheet1!G216:G2550)</f>
        <v>1</v>
      </c>
      <c r="K216" s="20" t="str">
        <f>_xlfn.XLOOKUP(Table4[[#This Row],[Customer ID]],Sheet1!A216:A2550,Sheet1!H216:H2550)</f>
        <v>yes</v>
      </c>
      <c r="L216" s="20" t="str">
        <f>_xlfn.XLOOKUP(Table4[[#This Row],[Customer ID]],Sheet1!A216:A2550,Sheet1!I216:I2550)</f>
        <v>Obesity</v>
      </c>
      <c r="M216" s="20" t="str">
        <f>_xlfn.XLOOKUP(A216,Sheet1!A216:A2550,Sheet1!J216:J2550)</f>
        <v>Normal</v>
      </c>
      <c r="N216" s="48" t="str">
        <f>_xlfn.XLOOKUP(Table4[[#This Row],[Customer ID]],Table3[Customer ID],Table3[Date2])</f>
        <v>13-Sep-1992</v>
      </c>
      <c r="O216" s="20">
        <f>_xlfn.XLOOKUP(A216,Table3[Customer ID],Table3[Age])</f>
        <v>30</v>
      </c>
      <c r="P216" s="20">
        <f>_xlfn.XLOOKUP(A216,Table3[Customer ID],Table3[children])</f>
        <v>0</v>
      </c>
      <c r="Q216" s="47">
        <f>_xlfn.XLOOKUP(A216,Table3[Customer ID],Table3[charges])</f>
        <v>35547.47</v>
      </c>
      <c r="R216" s="20" t="str">
        <f>_xlfn.XLOOKUP(A216,Table3[Customer ID],Table3[Hospital tier])</f>
        <v>tier - 2</v>
      </c>
      <c r="S216" s="20" t="str">
        <f>_xlfn.XLOOKUP(A216,Table3[Customer ID],Table3[City tier])</f>
        <v>tier - 3</v>
      </c>
      <c r="T216" s="20" t="str">
        <f>_xlfn.XLOOKUP(A216,Table3[Customer ID],Table3[State ID])</f>
        <v>R1011</v>
      </c>
    </row>
    <row r="217" spans="1:20" x14ac:dyDescent="0.3">
      <c r="A217" s="20" t="s">
        <v>233</v>
      </c>
      <c r="B217" s="20" t="str">
        <f>_xlfn.XLOOKUP(A217,Sheet3!A217:A2551,Sheet3!B217:B2551)</f>
        <v xml:space="preserve"> Mr</v>
      </c>
      <c r="C217" s="20" t="str">
        <f>_xlfn.XLOOKUP(A217,Sheet3!A217:A2551,Sheet3!C217:C2551)</f>
        <v>Warriner</v>
      </c>
      <c r="D217" s="20" t="str">
        <f>_xlfn.XLOOKUP(A217,Sheet3!A217:A2551,Sheet3!D217:D2551)</f>
        <v xml:space="preserve">  Lawrence</v>
      </c>
      <c r="E217" s="46">
        <f>_xlfn.XLOOKUP(A217,Sheet1!$A$2:$A$2336,Sheet1!$B$2:$B$2336)</f>
        <v>35.71</v>
      </c>
      <c r="F217" s="20">
        <f>_xlfn.XLOOKUP(Table4[[#This Row],[Customer ID]],Sheet1!A217:A2551,Sheet1!C217:C2551)</f>
        <v>6.84</v>
      </c>
      <c r="G217" s="20" t="str">
        <f>_xlfn.XLOOKUP(Table4[[#This Row],[Customer ID]],Sheet1!A217:A2551,Sheet1!D217:D2551)</f>
        <v>No</v>
      </c>
      <c r="H217" s="20" t="str">
        <f>_xlfn.XLOOKUP(Table4[[#This Row],[Customer ID]],Sheet1!A217:A2551,Sheet1!E217:E2551)</f>
        <v>No</v>
      </c>
      <c r="I217" s="20" t="str">
        <f>_xlfn.XLOOKUP(Table4[[#This Row],[Customer ID]],Sheet1!A217:A2551,Sheet1!F217:F2551)</f>
        <v>No</v>
      </c>
      <c r="J217" s="20">
        <f>_xlfn.XLOOKUP(Table4[[#This Row],[Customer ID]],Sheet1!A217:A2551,Sheet1!G217:G2551)</f>
        <v>2</v>
      </c>
      <c r="K217" s="20" t="str">
        <f>_xlfn.XLOOKUP(Table4[[#This Row],[Customer ID]],Sheet1!A217:A2551,Sheet1!H217:H2551)</f>
        <v>yes</v>
      </c>
      <c r="L217" s="20" t="str">
        <f>_xlfn.XLOOKUP(Table4[[#This Row],[Customer ID]],Sheet1!A217:A2551,Sheet1!I217:I2551)</f>
        <v>Obesity</v>
      </c>
      <c r="M217" s="20" t="str">
        <f>_xlfn.XLOOKUP(A217,Sheet1!A217:A2551,Sheet1!J217:J2551)</f>
        <v>Diabetes</v>
      </c>
      <c r="N217" s="48" t="str">
        <f>_xlfn.XLOOKUP(Table4[[#This Row],[Customer ID]],Table3[Customer ID],Table3[Date2])</f>
        <v>16-Dec-1973</v>
      </c>
      <c r="O217" s="20">
        <f>_xlfn.XLOOKUP(A217,Table3[Customer ID],Table3[Age])</f>
        <v>49</v>
      </c>
      <c r="P217" s="20">
        <f>_xlfn.XLOOKUP(A217,Table3[Customer ID],Table3[children])</f>
        <v>0</v>
      </c>
      <c r="Q217" s="47">
        <f>_xlfn.XLOOKUP(A217,Table3[Customer ID],Table3[charges])</f>
        <v>35517.19</v>
      </c>
      <c r="R217" s="20" t="str">
        <f>_xlfn.XLOOKUP(A217,Table3[Customer ID],Table3[Hospital tier])</f>
        <v>tier - 2</v>
      </c>
      <c r="S217" s="20" t="str">
        <f>_xlfn.XLOOKUP(A217,Table3[Customer ID],Table3[City tier])</f>
        <v>tier - 2</v>
      </c>
      <c r="T217" s="20" t="str">
        <f>_xlfn.XLOOKUP(A217,Table3[Customer ID],Table3[State ID])</f>
        <v>R1011</v>
      </c>
    </row>
    <row r="218" spans="1:20" x14ac:dyDescent="0.3">
      <c r="A218" s="20" t="s">
        <v>234</v>
      </c>
      <c r="B218" s="20" t="str">
        <f>_xlfn.XLOOKUP(A218,Sheet3!A218:A2552,Sheet3!B218:B2552)</f>
        <v xml:space="preserve"> Mr</v>
      </c>
      <c r="C218" s="20" t="str">
        <f>_xlfn.XLOOKUP(A218,Sheet3!A218:A2552,Sheet3!C218:C2552)</f>
        <v>White</v>
      </c>
      <c r="D218" s="20" t="str">
        <f>_xlfn.XLOOKUP(A218,Sheet3!A218:A2552,Sheet3!D218:D2552)</f>
        <v xml:space="preserve">  Alex</v>
      </c>
      <c r="E218" s="46">
        <f>_xlfn.XLOOKUP(A218,Sheet1!$A$2:$A$2336,Sheet1!$B$2:$B$2336)</f>
        <v>30.8</v>
      </c>
      <c r="F218" s="20">
        <f>_xlfn.XLOOKUP(Table4[[#This Row],[Customer ID]],Sheet1!A218:A2552,Sheet1!C218:C2552)</f>
        <v>5.23</v>
      </c>
      <c r="G218" s="20" t="str">
        <f>_xlfn.XLOOKUP(Table4[[#This Row],[Customer ID]],Sheet1!A218:A2552,Sheet1!D218:D2552)</f>
        <v>yes</v>
      </c>
      <c r="H218" s="20" t="str">
        <f>_xlfn.XLOOKUP(Table4[[#This Row],[Customer ID]],Sheet1!A218:A2552,Sheet1!E218:E2552)</f>
        <v>No</v>
      </c>
      <c r="I218" s="20" t="str">
        <f>_xlfn.XLOOKUP(Table4[[#This Row],[Customer ID]],Sheet1!A218:A2552,Sheet1!F218:F2552)</f>
        <v>No</v>
      </c>
      <c r="J218" s="20">
        <f>_xlfn.XLOOKUP(Table4[[#This Row],[Customer ID]],Sheet1!A218:A2552,Sheet1!G218:G2552)</f>
        <v>1</v>
      </c>
      <c r="K218" s="20" t="str">
        <f>_xlfn.XLOOKUP(Table4[[#This Row],[Customer ID]],Sheet1!A218:A2552,Sheet1!H218:H2552)</f>
        <v>yes</v>
      </c>
      <c r="L218" s="20" t="str">
        <f>_xlfn.XLOOKUP(Table4[[#This Row],[Customer ID]],Sheet1!A218:A2552,Sheet1!I218:I2552)</f>
        <v>Obesity</v>
      </c>
      <c r="M218" s="20" t="str">
        <f>_xlfn.XLOOKUP(A218,Sheet1!A218:A2552,Sheet1!J218:J2552)</f>
        <v>Normal</v>
      </c>
      <c r="N218" s="48" t="str">
        <f>_xlfn.XLOOKUP(Table4[[#This Row],[Customer ID]],Table3[Customer ID],Table3[Date2])</f>
        <v>20-Nov-1988</v>
      </c>
      <c r="O218" s="20">
        <f>_xlfn.XLOOKUP(A218,Table3[Customer ID],Table3[Age])</f>
        <v>34</v>
      </c>
      <c r="P218" s="20">
        <f>_xlfn.XLOOKUP(A218,Table3[Customer ID],Table3[children])</f>
        <v>0</v>
      </c>
      <c r="Q218" s="47">
        <f>_xlfn.XLOOKUP(A218,Table3[Customer ID],Table3[charges])</f>
        <v>35491.64</v>
      </c>
      <c r="R218" s="20" t="str">
        <f>_xlfn.XLOOKUP(A218,Table3[Customer ID],Table3[Hospital tier])</f>
        <v>tier - 1</v>
      </c>
      <c r="S218" s="20" t="str">
        <f>_xlfn.XLOOKUP(A218,Table3[Customer ID],Table3[City tier])</f>
        <v>tier - 2</v>
      </c>
      <c r="T218" s="20" t="str">
        <f>_xlfn.XLOOKUP(A218,Table3[Customer ID],Table3[State ID])</f>
        <v>R1011</v>
      </c>
    </row>
    <row r="219" spans="1:20" x14ac:dyDescent="0.3">
      <c r="A219" s="20" t="s">
        <v>235</v>
      </c>
      <c r="B219" s="20" t="str">
        <f>_xlfn.XLOOKUP(A219,Sheet3!A219:A2553,Sheet3!B219:B2553)</f>
        <v xml:space="preserve"> Mr</v>
      </c>
      <c r="C219" s="20" t="str">
        <f>_xlfn.XLOOKUP(A219,Sheet3!A219:A2553,Sheet3!C219:C2553)</f>
        <v>Cordaro</v>
      </c>
      <c r="D219" s="20" t="str">
        <f>_xlfn.XLOOKUP(A219,Sheet3!A219:A2553,Sheet3!D219:D2553)</f>
        <v xml:space="preserve">  Kevin</v>
      </c>
      <c r="E219" s="46">
        <f>_xlfn.XLOOKUP(A219,Sheet1!$A$2:$A$2336,Sheet1!$B$2:$B$2336)</f>
        <v>33.69</v>
      </c>
      <c r="F219" s="20">
        <f>_xlfn.XLOOKUP(Table4[[#This Row],[Customer ID]],Sheet1!A219:A2553,Sheet1!C219:C2553)</f>
        <v>9.68</v>
      </c>
      <c r="G219" s="20" t="str">
        <f>_xlfn.XLOOKUP(Table4[[#This Row],[Customer ID]],Sheet1!A219:A2553,Sheet1!D219:D2553)</f>
        <v>No</v>
      </c>
      <c r="H219" s="20" t="str">
        <f>_xlfn.XLOOKUP(Table4[[#This Row],[Customer ID]],Sheet1!A219:A2553,Sheet1!E219:E2553)</f>
        <v>No</v>
      </c>
      <c r="I219" s="20" t="str">
        <f>_xlfn.XLOOKUP(Table4[[#This Row],[Customer ID]],Sheet1!A219:A2553,Sheet1!F219:F2553)</f>
        <v>No</v>
      </c>
      <c r="J219" s="20">
        <f>_xlfn.XLOOKUP(Table4[[#This Row],[Customer ID]],Sheet1!A219:A2553,Sheet1!G219:G2553)</f>
        <v>0</v>
      </c>
      <c r="K219" s="20" t="str">
        <f>_xlfn.XLOOKUP(Table4[[#This Row],[Customer ID]],Sheet1!A219:A2553,Sheet1!H219:H2553)</f>
        <v>yes</v>
      </c>
      <c r="L219" s="20" t="str">
        <f>_xlfn.XLOOKUP(Table4[[#This Row],[Customer ID]],Sheet1!A219:A2553,Sheet1!I219:I2553)</f>
        <v>Obesity</v>
      </c>
      <c r="M219" s="20" t="str">
        <f>_xlfn.XLOOKUP(A219,Sheet1!A219:A2553,Sheet1!J219:J2553)</f>
        <v>Diabetes</v>
      </c>
      <c r="N219" s="48" t="str">
        <f>_xlfn.XLOOKUP(Table4[[#This Row],[Customer ID]],Table3[Customer ID],Table3[Date2])</f>
        <v>22-Sep-1971</v>
      </c>
      <c r="O219" s="20">
        <f>_xlfn.XLOOKUP(A219,Table3[Customer ID],Table3[Age])</f>
        <v>51</v>
      </c>
      <c r="P219" s="20">
        <f>_xlfn.XLOOKUP(A219,Table3[Customer ID],Table3[children])</f>
        <v>0</v>
      </c>
      <c r="Q219" s="47">
        <f>_xlfn.XLOOKUP(A219,Table3[Customer ID],Table3[charges])</f>
        <v>35345.730000000003</v>
      </c>
      <c r="R219" s="20" t="str">
        <f>_xlfn.XLOOKUP(A219,Table3[Customer ID],Table3[Hospital tier])</f>
        <v>tier - 2</v>
      </c>
      <c r="S219" s="20" t="str">
        <f>_xlfn.XLOOKUP(A219,Table3[Customer ID],Table3[City tier])</f>
        <v>tier - 3</v>
      </c>
      <c r="T219" s="20" t="str">
        <f>_xlfn.XLOOKUP(A219,Table3[Customer ID],Table3[State ID])</f>
        <v>R1011</v>
      </c>
    </row>
    <row r="220" spans="1:20" x14ac:dyDescent="0.3">
      <c r="A220" s="20" t="s">
        <v>236</v>
      </c>
      <c r="B220" s="20" t="str">
        <f>_xlfn.XLOOKUP(A220,Sheet3!A220:A2554,Sheet3!B220:B2554)</f>
        <v xml:space="preserve"> Mr</v>
      </c>
      <c r="C220" s="20" t="str">
        <f>_xlfn.XLOOKUP(A220,Sheet3!A220:A2554,Sheet3!C220:C2554)</f>
        <v>Hamilton</v>
      </c>
      <c r="D220" s="20" t="str">
        <f>_xlfn.XLOOKUP(A220,Sheet3!A220:A2554,Sheet3!D220:D2554)</f>
        <v xml:space="preserve">  Gavin M.</v>
      </c>
      <c r="E220" s="46">
        <f>_xlfn.XLOOKUP(A220,Sheet1!$A$2:$A$2336,Sheet1!$B$2:$B$2336)</f>
        <v>42.27</v>
      </c>
      <c r="F220" s="20">
        <f>_xlfn.XLOOKUP(Table4[[#This Row],[Customer ID]],Sheet1!A220:A2554,Sheet1!C220:C2554)</f>
        <v>6.05</v>
      </c>
      <c r="G220" s="20" t="str">
        <f>_xlfn.XLOOKUP(Table4[[#This Row],[Customer ID]],Sheet1!A220:A2554,Sheet1!D220:D2554)</f>
        <v>yes</v>
      </c>
      <c r="H220" s="20" t="str">
        <f>_xlfn.XLOOKUP(Table4[[#This Row],[Customer ID]],Sheet1!A220:A2554,Sheet1!E220:E2554)</f>
        <v>No</v>
      </c>
      <c r="I220" s="20" t="str">
        <f>_xlfn.XLOOKUP(Table4[[#This Row],[Customer ID]],Sheet1!A220:A2554,Sheet1!F220:F2554)</f>
        <v>No</v>
      </c>
      <c r="J220" s="20">
        <f>_xlfn.XLOOKUP(Table4[[#This Row],[Customer ID]],Sheet1!A220:A2554,Sheet1!G220:G2554)</f>
        <v>1</v>
      </c>
      <c r="K220" s="20" t="str">
        <f>_xlfn.XLOOKUP(Table4[[#This Row],[Customer ID]],Sheet1!A220:A2554,Sheet1!H220:H2554)</f>
        <v>yes</v>
      </c>
      <c r="L220" s="20" t="str">
        <f>_xlfn.XLOOKUP(Table4[[#This Row],[Customer ID]],Sheet1!A220:A2554,Sheet1!I220:I2554)</f>
        <v>Obesity</v>
      </c>
      <c r="M220" s="20" t="str">
        <f>_xlfn.XLOOKUP(A220,Sheet1!A220:A2554,Sheet1!J220:J2554)</f>
        <v>Prediabetes</v>
      </c>
      <c r="N220" s="48" t="str">
        <f>_xlfn.XLOOKUP(Table4[[#This Row],[Customer ID]],Table3[Customer ID],Table3[Date2])</f>
        <v>19-Sep-1988</v>
      </c>
      <c r="O220" s="20">
        <f>_xlfn.XLOOKUP(A220,Table3[Customer ID],Table3[Age])</f>
        <v>34</v>
      </c>
      <c r="P220" s="20">
        <f>_xlfn.XLOOKUP(A220,Table3[Customer ID],Table3[children])</f>
        <v>3</v>
      </c>
      <c r="Q220" s="47">
        <f>_xlfn.XLOOKUP(A220,Table3[Customer ID],Table3[charges])</f>
        <v>35315.96</v>
      </c>
      <c r="R220" s="20" t="str">
        <f>_xlfn.XLOOKUP(A220,Table3[Customer ID],Table3[Hospital tier])</f>
        <v>tier - 2</v>
      </c>
      <c r="S220" s="20" t="str">
        <f>_xlfn.XLOOKUP(A220,Table3[Customer ID],Table3[City tier])</f>
        <v>tier - 1</v>
      </c>
      <c r="T220" s="20" t="str">
        <f>_xlfn.XLOOKUP(A220,Table3[Customer ID],Table3[State ID])</f>
        <v>R1011</v>
      </c>
    </row>
    <row r="221" spans="1:20" x14ac:dyDescent="0.3">
      <c r="A221" s="20" t="s">
        <v>237</v>
      </c>
      <c r="B221" s="20" t="str">
        <f>_xlfn.XLOOKUP(A221,Sheet3!A221:A2555,Sheet3!B221:B2555)</f>
        <v xml:space="preserve"> Mr</v>
      </c>
      <c r="C221" s="20" t="str">
        <f>_xlfn.XLOOKUP(A221,Sheet3!A221:A2555,Sheet3!C221:C2555)</f>
        <v>Meyer</v>
      </c>
      <c r="D221" s="20" t="str">
        <f>_xlfn.XLOOKUP(A221,Sheet3!A221:A2555,Sheet3!D221:D2555)</f>
        <v xml:space="preserve">  Rick E</v>
      </c>
      <c r="E221" s="46">
        <f>_xlfn.XLOOKUP(A221,Sheet1!$A$2:$A$2336,Sheet1!$B$2:$B$2336)</f>
        <v>53.25</v>
      </c>
      <c r="F221" s="20">
        <f>_xlfn.XLOOKUP(Table4[[#This Row],[Customer ID]],Sheet1!A221:A2555,Sheet1!C221:C2555)</f>
        <v>6.11</v>
      </c>
      <c r="G221" s="20" t="str">
        <f>_xlfn.XLOOKUP(Table4[[#This Row],[Customer ID]],Sheet1!A221:A2555,Sheet1!D221:D2555)</f>
        <v>yes</v>
      </c>
      <c r="H221" s="20" t="str">
        <f>_xlfn.XLOOKUP(Table4[[#This Row],[Customer ID]],Sheet1!A221:A2555,Sheet1!E221:E2555)</f>
        <v>No</v>
      </c>
      <c r="I221" s="20" t="str">
        <f>_xlfn.XLOOKUP(Table4[[#This Row],[Customer ID]],Sheet1!A221:A2555,Sheet1!F221:F2555)</f>
        <v>Yes</v>
      </c>
      <c r="J221" s="20">
        <f>_xlfn.XLOOKUP(Table4[[#This Row],[Customer ID]],Sheet1!A221:A2555,Sheet1!G221:G2555)</f>
        <v>1</v>
      </c>
      <c r="K221" s="20" t="str">
        <f>_xlfn.XLOOKUP(Table4[[#This Row],[Customer ID]],Sheet1!A221:A2555,Sheet1!H221:H2555)</f>
        <v>yes</v>
      </c>
      <c r="L221" s="20" t="str">
        <f>_xlfn.XLOOKUP(Table4[[#This Row],[Customer ID]],Sheet1!A221:A2555,Sheet1!I221:I2555)</f>
        <v>Obesity</v>
      </c>
      <c r="M221" s="20" t="str">
        <f>_xlfn.XLOOKUP(A221,Sheet1!A221:A2555,Sheet1!J221:J2555)</f>
        <v>Prediabetes</v>
      </c>
      <c r="N221" s="48" t="str">
        <f>_xlfn.XLOOKUP(Table4[[#This Row],[Customer ID]],Table3[Customer ID],Table3[Date2])</f>
        <v>9-Jul-1997</v>
      </c>
      <c r="O221" s="20">
        <f>_xlfn.XLOOKUP(A221,Table3[Customer ID],Table3[Age])</f>
        <v>25</v>
      </c>
      <c r="P221" s="20">
        <f>_xlfn.XLOOKUP(A221,Table3[Customer ID],Table3[children])</f>
        <v>0</v>
      </c>
      <c r="Q221" s="47">
        <f>_xlfn.XLOOKUP(A221,Table3[Customer ID],Table3[charges])</f>
        <v>35302.089999999997</v>
      </c>
      <c r="R221" s="20" t="str">
        <f>_xlfn.XLOOKUP(A221,Table3[Customer ID],Table3[Hospital tier])</f>
        <v>tier - 1</v>
      </c>
      <c r="S221" s="20" t="str">
        <f>_xlfn.XLOOKUP(A221,Table3[Customer ID],Table3[City tier])</f>
        <v>tier - 2</v>
      </c>
      <c r="T221" s="20" t="str">
        <f>_xlfn.XLOOKUP(A221,Table3[Customer ID],Table3[State ID])</f>
        <v>R1011</v>
      </c>
    </row>
    <row r="222" spans="1:20" x14ac:dyDescent="0.3">
      <c r="A222" s="20" t="s">
        <v>238</v>
      </c>
      <c r="B222" s="20" t="str">
        <f>_xlfn.XLOOKUP(A222,Sheet3!A222:A2556,Sheet3!B222:B2556)</f>
        <v xml:space="preserve"> Ms</v>
      </c>
      <c r="C222" s="20" t="str">
        <f>_xlfn.XLOOKUP(A222,Sheet3!A222:A2556,Sheet3!C222:C2556)</f>
        <v>Duke</v>
      </c>
      <c r="D222" s="20" t="str">
        <f>_xlfn.XLOOKUP(A222,Sheet3!A222:A2556,Sheet3!D222:D2556)</f>
        <v xml:space="preserve">  Andrea H.</v>
      </c>
      <c r="E222" s="46">
        <f>_xlfn.XLOOKUP(A222,Sheet1!$A$2:$A$2336,Sheet1!$B$2:$B$2336)</f>
        <v>26.8</v>
      </c>
      <c r="F222" s="20">
        <f>_xlfn.XLOOKUP(Table4[[#This Row],[Customer ID]],Sheet1!A222:A2556,Sheet1!C222:C2556)</f>
        <v>10.93</v>
      </c>
      <c r="G222" s="20" t="str">
        <f>_xlfn.XLOOKUP(Table4[[#This Row],[Customer ID]],Sheet1!A222:A2556,Sheet1!D222:D2556)</f>
        <v>yes</v>
      </c>
      <c r="H222" s="20" t="str">
        <f>_xlfn.XLOOKUP(Table4[[#This Row],[Customer ID]],Sheet1!A222:A2556,Sheet1!E222:E2556)</f>
        <v>No</v>
      </c>
      <c r="I222" s="20" t="str">
        <f>_xlfn.XLOOKUP(Table4[[#This Row],[Customer ID]],Sheet1!A222:A2556,Sheet1!F222:F2556)</f>
        <v>No</v>
      </c>
      <c r="J222" s="20">
        <f>_xlfn.XLOOKUP(Table4[[#This Row],[Customer ID]],Sheet1!A222:A2556,Sheet1!G222:G2556)</f>
        <v>0</v>
      </c>
      <c r="K222" s="20" t="str">
        <f>_xlfn.XLOOKUP(Table4[[#This Row],[Customer ID]],Sheet1!A222:A2556,Sheet1!H222:H2556)</f>
        <v>No</v>
      </c>
      <c r="L222" s="20" t="str">
        <f>_xlfn.XLOOKUP(Table4[[#This Row],[Customer ID]],Sheet1!A222:A2556,Sheet1!I222:I2556)</f>
        <v>Over Weight</v>
      </c>
      <c r="M222" s="20" t="str">
        <f>_xlfn.XLOOKUP(A222,Sheet1!A222:A2556,Sheet1!J222:J2556)</f>
        <v>Diabetes</v>
      </c>
      <c r="N222" s="48" t="str">
        <f>_xlfn.XLOOKUP(Table4[[#This Row],[Customer ID]],Table3[Customer ID],Table3[Date2])</f>
        <v>30-Dec-1967</v>
      </c>
      <c r="O222" s="20">
        <f>_xlfn.XLOOKUP(A222,Table3[Customer ID],Table3[Age])</f>
        <v>55</v>
      </c>
      <c r="P222" s="20">
        <f>_xlfn.XLOOKUP(A222,Table3[Customer ID],Table3[children])</f>
        <v>1</v>
      </c>
      <c r="Q222" s="47">
        <f>_xlfn.XLOOKUP(A222,Table3[Customer ID],Table3[charges])</f>
        <v>35160.129999999997</v>
      </c>
      <c r="R222" s="20" t="str">
        <f>_xlfn.XLOOKUP(A222,Table3[Customer ID],Table3[Hospital tier])</f>
        <v>tier - 2</v>
      </c>
      <c r="S222" s="20" t="str">
        <f>_xlfn.XLOOKUP(A222,Table3[Customer ID],Table3[City tier])</f>
        <v>tier - 2</v>
      </c>
      <c r="T222" s="20" t="str">
        <f>_xlfn.XLOOKUP(A222,Table3[Customer ID],Table3[State ID])</f>
        <v>R1011</v>
      </c>
    </row>
    <row r="223" spans="1:20" x14ac:dyDescent="0.3">
      <c r="A223" s="20" t="s">
        <v>239</v>
      </c>
      <c r="B223" s="20" t="str">
        <f>_xlfn.XLOOKUP(A223,Sheet3!A223:A2557,Sheet3!B223:B2557)</f>
        <v xml:space="preserve"> Mr</v>
      </c>
      <c r="C223" s="20" t="str">
        <f>_xlfn.XLOOKUP(A223,Sheet3!A223:A2557,Sheet3!C223:C2557)</f>
        <v>Malatesta</v>
      </c>
      <c r="D223" s="20" t="str">
        <f>_xlfn.XLOOKUP(A223,Sheet3!A223:A2557,Sheet3!D223:D2557)</f>
        <v xml:space="preserve">  Anthony S</v>
      </c>
      <c r="E223" s="46">
        <f>_xlfn.XLOOKUP(A223,Sheet1!$A$2:$A$2336,Sheet1!$B$2:$B$2336)</f>
        <v>28.5</v>
      </c>
      <c r="F223" s="20">
        <f>_xlfn.XLOOKUP(Table4[[#This Row],[Customer ID]],Sheet1!A223:A2557,Sheet1!C223:C2557)</f>
        <v>5.12</v>
      </c>
      <c r="G223" s="20" t="str">
        <f>_xlfn.XLOOKUP(Table4[[#This Row],[Customer ID]],Sheet1!A223:A2557,Sheet1!D223:D2557)</f>
        <v>No</v>
      </c>
      <c r="H223" s="20" t="str">
        <f>_xlfn.XLOOKUP(Table4[[#This Row],[Customer ID]],Sheet1!A223:A2557,Sheet1!E223:E2557)</f>
        <v>No</v>
      </c>
      <c r="I223" s="20" t="str">
        <f>_xlfn.XLOOKUP(Table4[[#This Row],[Customer ID]],Sheet1!A223:A2557,Sheet1!F223:F2557)</f>
        <v>No</v>
      </c>
      <c r="J223" s="20">
        <f>_xlfn.XLOOKUP(Table4[[#This Row],[Customer ID]],Sheet1!A223:A2557,Sheet1!G223:G2557)</f>
        <v>1</v>
      </c>
      <c r="K223" s="20" t="str">
        <f>_xlfn.XLOOKUP(Table4[[#This Row],[Customer ID]],Sheet1!A223:A2557,Sheet1!H223:H2557)</f>
        <v>yes</v>
      </c>
      <c r="L223" s="20" t="str">
        <f>_xlfn.XLOOKUP(Table4[[#This Row],[Customer ID]],Sheet1!A223:A2557,Sheet1!I223:I2557)</f>
        <v>Over Weight</v>
      </c>
      <c r="M223" s="20" t="str">
        <f>_xlfn.XLOOKUP(A223,Sheet1!A223:A2557,Sheet1!J223:J2557)</f>
        <v>Normal</v>
      </c>
      <c r="N223" s="48" t="str">
        <f>_xlfn.XLOOKUP(Table4[[#This Row],[Customer ID]],Table3[Customer ID],Table3[Date2])</f>
        <v>22-Dec-1998</v>
      </c>
      <c r="O223" s="20">
        <f>_xlfn.XLOOKUP(A223,Table3[Customer ID],Table3[Age])</f>
        <v>24</v>
      </c>
      <c r="P223" s="20">
        <f>_xlfn.XLOOKUP(A223,Table3[Customer ID],Table3[children])</f>
        <v>0</v>
      </c>
      <c r="Q223" s="47">
        <f>_xlfn.XLOOKUP(A223,Table3[Customer ID],Table3[charges])</f>
        <v>35147.53</v>
      </c>
      <c r="R223" s="20" t="str">
        <f>_xlfn.XLOOKUP(A223,Table3[Customer ID],Table3[Hospital tier])</f>
        <v>tier - 1</v>
      </c>
      <c r="S223" s="20" t="str">
        <f>_xlfn.XLOOKUP(A223,Table3[Customer ID],Table3[City tier])</f>
        <v>tier - 1</v>
      </c>
      <c r="T223" s="20" t="str">
        <f>_xlfn.XLOOKUP(A223,Table3[Customer ID],Table3[State ID])</f>
        <v>R1016</v>
      </c>
    </row>
    <row r="224" spans="1:20" x14ac:dyDescent="0.3">
      <c r="A224" s="20" t="s">
        <v>240</v>
      </c>
      <c r="B224" s="20" t="str">
        <f>_xlfn.XLOOKUP(A224,Sheet3!A224:A2558,Sheet3!B224:B2558)</f>
        <v xml:space="preserve"> Mr</v>
      </c>
      <c r="C224" s="20" t="str">
        <f>_xlfn.XLOOKUP(A224,Sheet3!A224:A2558,Sheet3!C224:C2558)</f>
        <v>Hinrichsen</v>
      </c>
      <c r="D224" s="20" t="str">
        <f>_xlfn.XLOOKUP(A224,Sheet3!A224:A2558,Sheet3!D224:D2558)</f>
        <v xml:space="preserve">  Erik</v>
      </c>
      <c r="E224" s="46">
        <f>_xlfn.XLOOKUP(A224,Sheet1!$A$2:$A$2336,Sheet1!$B$2:$B$2336)</f>
        <v>22.895</v>
      </c>
      <c r="F224" s="20">
        <f>_xlfn.XLOOKUP(Table4[[#This Row],[Customer ID]],Sheet1!A224:A2558,Sheet1!C224:C2558)</f>
        <v>5.72</v>
      </c>
      <c r="G224" s="20" t="str">
        <f>_xlfn.XLOOKUP(Table4[[#This Row],[Customer ID]],Sheet1!A224:A2558,Sheet1!D224:D2558)</f>
        <v>No</v>
      </c>
      <c r="H224" s="20" t="str">
        <f>_xlfn.XLOOKUP(Table4[[#This Row],[Customer ID]],Sheet1!A224:A2558,Sheet1!E224:E2558)</f>
        <v>No</v>
      </c>
      <c r="I224" s="20" t="str">
        <f>_xlfn.XLOOKUP(Table4[[#This Row],[Customer ID]],Sheet1!A224:A2558,Sheet1!F224:F2558)</f>
        <v>No</v>
      </c>
      <c r="J224" s="20">
        <f>_xlfn.XLOOKUP(Table4[[#This Row],[Customer ID]],Sheet1!A224:A2558,Sheet1!G224:G2558)</f>
        <v>0</v>
      </c>
      <c r="K224" s="20" t="str">
        <f>_xlfn.XLOOKUP(Table4[[#This Row],[Customer ID]],Sheet1!A224:A2558,Sheet1!H224:H2558)</f>
        <v>yes</v>
      </c>
      <c r="L224" s="20" t="str">
        <f>_xlfn.XLOOKUP(Table4[[#This Row],[Customer ID]],Sheet1!A224:A2558,Sheet1!I224:I2558)</f>
        <v>Normal weight</v>
      </c>
      <c r="M224" s="20" t="str">
        <f>_xlfn.XLOOKUP(A224,Sheet1!A224:A2558,Sheet1!J224:J2558)</f>
        <v>Prediabetes</v>
      </c>
      <c r="N224" s="48" t="str">
        <f>_xlfn.XLOOKUP(Table4[[#This Row],[Customer ID]],Table3[Customer ID],Table3[Date2])</f>
        <v>29-Jun-1977</v>
      </c>
      <c r="O224" s="20">
        <f>_xlfn.XLOOKUP(A224,Table3[Customer ID],Table3[Age])</f>
        <v>45</v>
      </c>
      <c r="P224" s="20">
        <f>_xlfn.XLOOKUP(A224,Table3[Customer ID],Table3[children])</f>
        <v>0</v>
      </c>
      <c r="Q224" s="47">
        <f>_xlfn.XLOOKUP(A224,Table3[Customer ID],Table3[charges])</f>
        <v>35069.370000000003</v>
      </c>
      <c r="R224" s="20" t="str">
        <f>_xlfn.XLOOKUP(A224,Table3[Customer ID],Table3[Hospital tier])</f>
        <v>tier - 1</v>
      </c>
      <c r="S224" s="20" t="str">
        <f>_xlfn.XLOOKUP(A224,Table3[Customer ID],Table3[City tier])</f>
        <v>tier - 1</v>
      </c>
      <c r="T224" s="20" t="str">
        <f>_xlfn.XLOOKUP(A224,Table3[Customer ID],Table3[State ID])</f>
        <v>R1017</v>
      </c>
    </row>
    <row r="225" spans="1:20" x14ac:dyDescent="0.3">
      <c r="A225" s="20" t="s">
        <v>242</v>
      </c>
      <c r="B225" s="20" t="str">
        <f>_xlfn.XLOOKUP(A225,Sheet3!A225:A2559,Sheet3!B225:B2559)</f>
        <v xml:space="preserve"> Ms</v>
      </c>
      <c r="C225" s="20" t="str">
        <f>_xlfn.XLOOKUP(A225,Sheet3!A225:A2559,Sheet3!C225:C2559)</f>
        <v>Lucan</v>
      </c>
      <c r="D225" s="20" t="str">
        <f>_xlfn.XLOOKUP(A225,Sheet3!A225:A2559,Sheet3!D225:D2559)</f>
        <v xml:space="preserve">  Kiley D</v>
      </c>
      <c r="E225" s="46">
        <f>_xlfn.XLOOKUP(A225,Sheet1!$A$2:$A$2336,Sheet1!$B$2:$B$2336)</f>
        <v>34.06</v>
      </c>
      <c r="F225" s="20">
        <f>_xlfn.XLOOKUP(Table4[[#This Row],[Customer ID]],Sheet1!A225:A2559,Sheet1!C225:C2559)</f>
        <v>11.83</v>
      </c>
      <c r="G225" s="20" t="str">
        <f>_xlfn.XLOOKUP(Table4[[#This Row],[Customer ID]],Sheet1!A225:A2559,Sheet1!D225:D2559)</f>
        <v>yes</v>
      </c>
      <c r="H225" s="20" t="str">
        <f>_xlfn.XLOOKUP(Table4[[#This Row],[Customer ID]],Sheet1!A225:A2559,Sheet1!E225:E2559)</f>
        <v>No</v>
      </c>
      <c r="I225" s="20" t="str">
        <f>_xlfn.XLOOKUP(Table4[[#This Row],[Customer ID]],Sheet1!A225:A2559,Sheet1!F225:F2559)</f>
        <v>No</v>
      </c>
      <c r="J225" s="20">
        <f>_xlfn.XLOOKUP(Table4[[#This Row],[Customer ID]],Sheet1!A225:A2559,Sheet1!G225:G2559)</f>
        <v>1</v>
      </c>
      <c r="K225" s="20" t="str">
        <f>_xlfn.XLOOKUP(Table4[[#This Row],[Customer ID]],Sheet1!A225:A2559,Sheet1!H225:H2559)</f>
        <v>yes</v>
      </c>
      <c r="L225" s="20" t="str">
        <f>_xlfn.XLOOKUP(Table4[[#This Row],[Customer ID]],Sheet1!A225:A2559,Sheet1!I225:I2559)</f>
        <v>Obesity</v>
      </c>
      <c r="M225" s="20" t="str">
        <f>_xlfn.XLOOKUP(A225,Sheet1!A225:A2559,Sheet1!J225:J2559)</f>
        <v>Diabetes</v>
      </c>
      <c r="N225" s="48" t="str">
        <f>_xlfn.XLOOKUP(Table4[[#This Row],[Customer ID]],Table3[Customer ID],Table3[Date2])</f>
        <v>29-Aug-1975</v>
      </c>
      <c r="O225" s="20">
        <f>_xlfn.XLOOKUP(A225,Table3[Customer ID],Table3[Age])</f>
        <v>47</v>
      </c>
      <c r="P225" s="20">
        <f>_xlfn.XLOOKUP(A225,Table3[Customer ID],Table3[children])</f>
        <v>1</v>
      </c>
      <c r="Q225" s="47">
        <f>_xlfn.XLOOKUP(A225,Table3[Customer ID],Table3[charges])</f>
        <v>35050.620000000003</v>
      </c>
      <c r="R225" s="20" t="str">
        <f>_xlfn.XLOOKUP(A225,Table3[Customer ID],Table3[Hospital tier])</f>
        <v>tier - 2</v>
      </c>
      <c r="S225" s="20" t="str">
        <f>_xlfn.XLOOKUP(A225,Table3[Customer ID],Table3[City tier])</f>
        <v>tier - 1</v>
      </c>
      <c r="T225" s="20" t="str">
        <f>_xlfn.XLOOKUP(A225,Table3[Customer ID],Table3[State ID])</f>
        <v>R1011</v>
      </c>
    </row>
    <row r="226" spans="1:20" x14ac:dyDescent="0.3">
      <c r="A226" s="20" t="s">
        <v>243</v>
      </c>
      <c r="B226" s="20" t="str">
        <f>_xlfn.XLOOKUP(A226,Sheet3!A226:A2560,Sheet3!B226:B2560)</f>
        <v xml:space="preserve"> Ms</v>
      </c>
      <c r="C226" s="20" t="str">
        <f>_xlfn.XLOOKUP(A226,Sheet3!A226:A2560,Sheet3!C226:C2560)</f>
        <v>Koch</v>
      </c>
      <c r="D226" s="20" t="str">
        <f>_xlfn.XLOOKUP(A226,Sheet3!A226:A2560,Sheet3!D226:D2560)</f>
        <v xml:space="preserve">  Jennifer</v>
      </c>
      <c r="E226" s="46">
        <f>_xlfn.XLOOKUP(A226,Sheet1!$A$2:$A$2336,Sheet1!$B$2:$B$2336)</f>
        <v>36.409999999999997</v>
      </c>
      <c r="F226" s="20">
        <f>_xlfn.XLOOKUP(Table4[[#This Row],[Customer ID]],Sheet1!A226:A2560,Sheet1!C226:C2560)</f>
        <v>4.55</v>
      </c>
      <c r="G226" s="20" t="str">
        <f>_xlfn.XLOOKUP(Table4[[#This Row],[Customer ID]],Sheet1!A226:A2560,Sheet1!D226:D2560)</f>
        <v>No</v>
      </c>
      <c r="H226" s="20" t="str">
        <f>_xlfn.XLOOKUP(Table4[[#This Row],[Customer ID]],Sheet1!A226:A2560,Sheet1!E226:E2560)</f>
        <v>No</v>
      </c>
      <c r="I226" s="20" t="str">
        <f>_xlfn.XLOOKUP(Table4[[#This Row],[Customer ID]],Sheet1!A226:A2560,Sheet1!F226:F2560)</f>
        <v>No</v>
      </c>
      <c r="J226" s="20">
        <f>_xlfn.XLOOKUP(Table4[[#This Row],[Customer ID]],Sheet1!A226:A2560,Sheet1!G226:G2560)</f>
        <v>0</v>
      </c>
      <c r="K226" s="20" t="str">
        <f>_xlfn.XLOOKUP(Table4[[#This Row],[Customer ID]],Sheet1!A226:A2560,Sheet1!H226:H2560)</f>
        <v>yes</v>
      </c>
      <c r="L226" s="20" t="str">
        <f>_xlfn.XLOOKUP(Table4[[#This Row],[Customer ID]],Sheet1!A226:A2560,Sheet1!I226:I2560)</f>
        <v>Obesity</v>
      </c>
      <c r="M226" s="20" t="str">
        <f>_xlfn.XLOOKUP(A226,Sheet1!A226:A2560,Sheet1!J226:J2560)</f>
        <v>Normal</v>
      </c>
      <c r="N226" s="48" t="str">
        <f>_xlfn.XLOOKUP(Table4[[#This Row],[Customer ID]],Table3[Customer ID],Table3[Date2])</f>
        <v>5-Jul-1982</v>
      </c>
      <c r="O226" s="20">
        <f>_xlfn.XLOOKUP(A226,Table3[Customer ID],Table3[Age])</f>
        <v>40</v>
      </c>
      <c r="P226" s="20">
        <f>_xlfn.XLOOKUP(A226,Table3[Customer ID],Table3[children])</f>
        <v>3</v>
      </c>
      <c r="Q226" s="47">
        <f>_xlfn.XLOOKUP(A226,Table3[Customer ID],Table3[charges])</f>
        <v>35000.730000000003</v>
      </c>
      <c r="R226" s="20" t="str">
        <f>_xlfn.XLOOKUP(A226,Table3[Customer ID],Table3[Hospital tier])</f>
        <v>tier - 2</v>
      </c>
      <c r="S226" s="20" t="str">
        <f>_xlfn.XLOOKUP(A226,Table3[Customer ID],Table3[City tier])</f>
        <v>tier - 3</v>
      </c>
      <c r="T226" s="20" t="str">
        <f>_xlfn.XLOOKUP(A226,Table3[Customer ID],Table3[State ID])</f>
        <v>R1011</v>
      </c>
    </row>
    <row r="227" spans="1:20" x14ac:dyDescent="0.3">
      <c r="A227" s="20" t="s">
        <v>244</v>
      </c>
      <c r="B227" s="20" t="str">
        <f>_xlfn.XLOOKUP(A227,Sheet3!A227:A2561,Sheet3!B227:B2561)</f>
        <v xml:space="preserve"> Mr</v>
      </c>
      <c r="C227" s="20" t="str">
        <f>_xlfn.XLOOKUP(A227,Sheet3!A227:A2561,Sheet3!C227:C2561)</f>
        <v>Smith</v>
      </c>
      <c r="D227" s="20" t="str">
        <f>_xlfn.XLOOKUP(A227,Sheet3!A227:A2561,Sheet3!D227:D2561)</f>
        <v xml:space="preserve">  Chris</v>
      </c>
      <c r="E227" s="46">
        <f>_xlfn.XLOOKUP(A227,Sheet1!$A$2:$A$2336,Sheet1!$B$2:$B$2336)</f>
        <v>52.3</v>
      </c>
      <c r="F227" s="20">
        <f>_xlfn.XLOOKUP(Table4[[#This Row],[Customer ID]],Sheet1!A227:A2561,Sheet1!C227:C2561)</f>
        <v>4.87</v>
      </c>
      <c r="G227" s="20" t="str">
        <f>_xlfn.XLOOKUP(Table4[[#This Row],[Customer ID]],Sheet1!A227:A2561,Sheet1!D227:D2561)</f>
        <v>yes</v>
      </c>
      <c r="H227" s="20" t="str">
        <f>_xlfn.XLOOKUP(Table4[[#This Row],[Customer ID]],Sheet1!A227:A2561,Sheet1!E227:E2561)</f>
        <v>No</v>
      </c>
      <c r="I227" s="20" t="str">
        <f>_xlfn.XLOOKUP(Table4[[#This Row],[Customer ID]],Sheet1!A227:A2561,Sheet1!F227:F2561)</f>
        <v>Yes</v>
      </c>
      <c r="J227" s="20">
        <f>_xlfn.XLOOKUP(Table4[[#This Row],[Customer ID]],Sheet1!A227:A2561,Sheet1!G227:G2561)</f>
        <v>1</v>
      </c>
      <c r="K227" s="20" t="str">
        <f>_xlfn.XLOOKUP(Table4[[#This Row],[Customer ID]],Sheet1!A227:A2561,Sheet1!H227:H2561)</f>
        <v>yes</v>
      </c>
      <c r="L227" s="20" t="str">
        <f>_xlfn.XLOOKUP(Table4[[#This Row],[Customer ID]],Sheet1!A227:A2561,Sheet1!I227:I2561)</f>
        <v>Obesity</v>
      </c>
      <c r="M227" s="20" t="str">
        <f>_xlfn.XLOOKUP(A227,Sheet1!A227:A2561,Sheet1!J227:J2561)</f>
        <v>Normal</v>
      </c>
      <c r="N227" s="48" t="str">
        <f>_xlfn.XLOOKUP(Table4[[#This Row],[Customer ID]],Table3[Customer ID],Table3[Date2])</f>
        <v>22-Aug-1997</v>
      </c>
      <c r="O227" s="20">
        <f>_xlfn.XLOOKUP(A227,Table3[Customer ID],Table3[Age])</f>
        <v>25</v>
      </c>
      <c r="P227" s="20">
        <f>_xlfn.XLOOKUP(A227,Table3[Customer ID],Table3[children])</f>
        <v>0</v>
      </c>
      <c r="Q227" s="47">
        <f>_xlfn.XLOOKUP(A227,Table3[Customer ID],Table3[charges])</f>
        <v>34979.86</v>
      </c>
      <c r="R227" s="20" t="str">
        <f>_xlfn.XLOOKUP(A227,Table3[Customer ID],Table3[Hospital tier])</f>
        <v>tier - 2</v>
      </c>
      <c r="S227" s="20" t="str">
        <f>_xlfn.XLOOKUP(A227,Table3[Customer ID],Table3[City tier])</f>
        <v>tier - 2</v>
      </c>
      <c r="T227" s="20" t="str">
        <f>_xlfn.XLOOKUP(A227,Table3[Customer ID],Table3[State ID])</f>
        <v>R1011</v>
      </c>
    </row>
    <row r="228" spans="1:20" x14ac:dyDescent="0.3">
      <c r="A228" s="20" t="s">
        <v>245</v>
      </c>
      <c r="B228" s="20" t="str">
        <f>_xlfn.XLOOKUP(A228,Sheet3!A228:A2562,Sheet3!B228:B2562)</f>
        <v xml:space="preserve"> Ms</v>
      </c>
      <c r="C228" s="20" t="str">
        <f>_xlfn.XLOOKUP(A228,Sheet3!A228:A2562,Sheet3!C228:C2562)</f>
        <v>O'Connor</v>
      </c>
      <c r="D228" s="20" t="str">
        <f>_xlfn.XLOOKUP(A228,Sheet3!A228:A2562,Sheet3!D228:D2562)</f>
        <v xml:space="preserve">  Marian M.</v>
      </c>
      <c r="E228" s="46">
        <f>_xlfn.XLOOKUP(A228,Sheet1!$A$2:$A$2336,Sheet1!$B$2:$B$2336)</f>
        <v>52.66</v>
      </c>
      <c r="F228" s="20">
        <f>_xlfn.XLOOKUP(Table4[[#This Row],[Customer ID]],Sheet1!A228:A2562,Sheet1!C228:C2562)</f>
        <v>4.45</v>
      </c>
      <c r="G228" s="20" t="str">
        <f>_xlfn.XLOOKUP(Table4[[#This Row],[Customer ID]],Sheet1!A228:A2562,Sheet1!D228:D2562)</f>
        <v>No</v>
      </c>
      <c r="H228" s="20" t="str">
        <f>_xlfn.XLOOKUP(Table4[[#This Row],[Customer ID]],Sheet1!A228:A2562,Sheet1!E228:E2562)</f>
        <v>No</v>
      </c>
      <c r="I228" s="20" t="str">
        <f>_xlfn.XLOOKUP(Table4[[#This Row],[Customer ID]],Sheet1!A228:A2562,Sheet1!F228:F2562)</f>
        <v>No</v>
      </c>
      <c r="J228" s="20">
        <f>_xlfn.XLOOKUP(Table4[[#This Row],[Customer ID]],Sheet1!A228:A2562,Sheet1!G228:G2562)</f>
        <v>1</v>
      </c>
      <c r="K228" s="20" t="str">
        <f>_xlfn.XLOOKUP(Table4[[#This Row],[Customer ID]],Sheet1!A228:A2562,Sheet1!H228:H2562)</f>
        <v>yes</v>
      </c>
      <c r="L228" s="20" t="str">
        <f>_xlfn.XLOOKUP(Table4[[#This Row],[Customer ID]],Sheet1!A228:A2562,Sheet1!I228:I2562)</f>
        <v>Obesity</v>
      </c>
      <c r="M228" s="20" t="str">
        <f>_xlfn.XLOOKUP(A228,Sheet1!A228:A2562,Sheet1!J228:J2562)</f>
        <v>Normal</v>
      </c>
      <c r="N228" s="48" t="str">
        <f>_xlfn.XLOOKUP(Table4[[#This Row],[Customer ID]],Table3[Customer ID],Table3[Date2])</f>
        <v>22-Aug-1998</v>
      </c>
      <c r="O228" s="20">
        <f>_xlfn.XLOOKUP(A228,Table3[Customer ID],Table3[Age])</f>
        <v>24</v>
      </c>
      <c r="P228" s="20">
        <f>_xlfn.XLOOKUP(A228,Table3[Customer ID],Table3[children])</f>
        <v>0</v>
      </c>
      <c r="Q228" s="47">
        <f>_xlfn.XLOOKUP(A228,Table3[Customer ID],Table3[charges])</f>
        <v>34976.42</v>
      </c>
      <c r="R228" s="20" t="str">
        <f>_xlfn.XLOOKUP(A228,Table3[Customer ID],Table3[Hospital tier])</f>
        <v>tier - 2</v>
      </c>
      <c r="S228" s="20" t="str">
        <f>_xlfn.XLOOKUP(A228,Table3[Customer ID],Table3[City tier])</f>
        <v>tier - 1</v>
      </c>
      <c r="T228" s="20" t="str">
        <f>_xlfn.XLOOKUP(A228,Table3[Customer ID],Table3[State ID])</f>
        <v>R1011</v>
      </c>
    </row>
    <row r="229" spans="1:20" x14ac:dyDescent="0.3">
      <c r="A229" s="20" t="s">
        <v>246</v>
      </c>
      <c r="B229" s="20" t="str">
        <f>_xlfn.XLOOKUP(A229,Sheet3!A229:A2563,Sheet3!B229:B2563)</f>
        <v xml:space="preserve"> Mr</v>
      </c>
      <c r="C229" s="20" t="str">
        <f>_xlfn.XLOOKUP(A229,Sheet3!A229:A2563,Sheet3!C229:C2563)</f>
        <v>Kampwerth</v>
      </c>
      <c r="D229" s="20" t="str">
        <f>_xlfn.XLOOKUP(A229,Sheet3!A229:A2563,Sheet3!D229:D2563)</f>
        <v xml:space="preserve">  Jeremy</v>
      </c>
      <c r="E229" s="46">
        <f>_xlfn.XLOOKUP(A229,Sheet1!$A$2:$A$2336,Sheet1!$B$2:$B$2336)</f>
        <v>29.57</v>
      </c>
      <c r="F229" s="20">
        <f>_xlfn.XLOOKUP(Table4[[#This Row],[Customer ID]],Sheet1!A229:A2563,Sheet1!C229:C2563)</f>
        <v>9.42</v>
      </c>
      <c r="G229" s="20" t="str">
        <f>_xlfn.XLOOKUP(Table4[[#This Row],[Customer ID]],Sheet1!A229:A2563,Sheet1!D229:D2563)</f>
        <v>yes</v>
      </c>
      <c r="H229" s="20" t="str">
        <f>_xlfn.XLOOKUP(Table4[[#This Row],[Customer ID]],Sheet1!A229:A2563,Sheet1!E229:E2563)</f>
        <v>No</v>
      </c>
      <c r="I229" s="20" t="str">
        <f>_xlfn.XLOOKUP(Table4[[#This Row],[Customer ID]],Sheet1!A229:A2563,Sheet1!F229:F2563)</f>
        <v>No</v>
      </c>
      <c r="J229" s="20">
        <f>_xlfn.XLOOKUP(Table4[[#This Row],[Customer ID]],Sheet1!A229:A2563,Sheet1!G229:G2563)</f>
        <v>0</v>
      </c>
      <c r="K229" s="20" t="str">
        <f>_xlfn.XLOOKUP(Table4[[#This Row],[Customer ID]],Sheet1!A229:A2563,Sheet1!H229:H2563)</f>
        <v>yes</v>
      </c>
      <c r="L229" s="20" t="str">
        <f>_xlfn.XLOOKUP(Table4[[#This Row],[Customer ID]],Sheet1!A229:A2563,Sheet1!I229:I2563)</f>
        <v>Over Weight</v>
      </c>
      <c r="M229" s="20" t="str">
        <f>_xlfn.XLOOKUP(A229,Sheet1!A229:A2563,Sheet1!J229:J2563)</f>
        <v>Diabetes</v>
      </c>
      <c r="N229" s="48" t="str">
        <f>_xlfn.XLOOKUP(Table4[[#This Row],[Customer ID]],Table3[Customer ID],Table3[Date2])</f>
        <v>7-Oct-1967</v>
      </c>
      <c r="O229" s="20">
        <f>_xlfn.XLOOKUP(A229,Table3[Customer ID],Table3[Age])</f>
        <v>55</v>
      </c>
      <c r="P229" s="20">
        <f>_xlfn.XLOOKUP(A229,Table3[Customer ID],Table3[children])</f>
        <v>0</v>
      </c>
      <c r="Q229" s="47">
        <f>_xlfn.XLOOKUP(A229,Table3[Customer ID],Table3[charges])</f>
        <v>34975.68</v>
      </c>
      <c r="R229" s="20" t="str">
        <f>_xlfn.XLOOKUP(A229,Table3[Customer ID],Table3[Hospital tier])</f>
        <v>tier - 2</v>
      </c>
      <c r="S229" s="20" t="str">
        <f>_xlfn.XLOOKUP(A229,Table3[Customer ID],Table3[City tier])</f>
        <v>tier - 2</v>
      </c>
      <c r="T229" s="20" t="str">
        <f>_xlfn.XLOOKUP(A229,Table3[Customer ID],Table3[State ID])</f>
        <v>R1011</v>
      </c>
    </row>
    <row r="230" spans="1:20" x14ac:dyDescent="0.3">
      <c r="A230" s="20" t="s">
        <v>247</v>
      </c>
      <c r="B230" s="20" t="str">
        <f>_xlfn.XLOOKUP(A230,Sheet3!A230:A2564,Sheet3!B230:B2564)</f>
        <v xml:space="preserve"> Ms</v>
      </c>
      <c r="C230" s="20" t="str">
        <f>_xlfn.XLOOKUP(A230,Sheet3!A230:A2564,Sheet3!C230:C2564)</f>
        <v>Federoff</v>
      </c>
      <c r="D230" s="20" t="str">
        <f>_xlfn.XLOOKUP(A230,Sheet3!A230:A2564,Sheet3!D230:D2564)</f>
        <v xml:space="preserve">  Allison H</v>
      </c>
      <c r="E230" s="46">
        <f>_xlfn.XLOOKUP(A230,Sheet1!$A$2:$A$2336,Sheet1!$B$2:$B$2336)</f>
        <v>36.99</v>
      </c>
      <c r="F230" s="20">
        <f>_xlfn.XLOOKUP(Table4[[#This Row],[Customer ID]],Sheet1!A230:A2564,Sheet1!C230:C2564)</f>
        <v>5.37</v>
      </c>
      <c r="G230" s="20" t="str">
        <f>_xlfn.XLOOKUP(Table4[[#This Row],[Customer ID]],Sheet1!A230:A2564,Sheet1!D230:D2564)</f>
        <v>yes</v>
      </c>
      <c r="H230" s="20" t="str">
        <f>_xlfn.XLOOKUP(Table4[[#This Row],[Customer ID]],Sheet1!A230:A2564,Sheet1!E230:E2564)</f>
        <v>No</v>
      </c>
      <c r="I230" s="20" t="str">
        <f>_xlfn.XLOOKUP(Table4[[#This Row],[Customer ID]],Sheet1!A230:A2564,Sheet1!F230:F2564)</f>
        <v>Yes</v>
      </c>
      <c r="J230" s="20">
        <f>_xlfn.XLOOKUP(Table4[[#This Row],[Customer ID]],Sheet1!A230:A2564,Sheet1!G230:G2564)</f>
        <v>1</v>
      </c>
      <c r="K230" s="20" t="str">
        <f>_xlfn.XLOOKUP(Table4[[#This Row],[Customer ID]],Sheet1!A230:A2564,Sheet1!H230:H2564)</f>
        <v>yes</v>
      </c>
      <c r="L230" s="20" t="str">
        <f>_xlfn.XLOOKUP(Table4[[#This Row],[Customer ID]],Sheet1!A230:A2564,Sheet1!I230:I2564)</f>
        <v>Obesity</v>
      </c>
      <c r="M230" s="20" t="str">
        <f>_xlfn.XLOOKUP(A230,Sheet1!A230:A2564,Sheet1!J230:J2564)</f>
        <v>Normal</v>
      </c>
      <c r="N230" s="48" t="str">
        <f>_xlfn.XLOOKUP(Table4[[#This Row],[Customer ID]],Table3[Customer ID],Table3[Date2])</f>
        <v>29-Jul-1983</v>
      </c>
      <c r="O230" s="20">
        <f>_xlfn.XLOOKUP(A230,Table3[Customer ID],Table3[Age])</f>
        <v>39</v>
      </c>
      <c r="P230" s="20">
        <f>_xlfn.XLOOKUP(A230,Table3[Customer ID],Table3[children])</f>
        <v>3</v>
      </c>
      <c r="Q230" s="47">
        <f>_xlfn.XLOOKUP(A230,Table3[Customer ID],Table3[charges])</f>
        <v>34940.61</v>
      </c>
      <c r="R230" s="20" t="str">
        <f>_xlfn.XLOOKUP(A230,Table3[Customer ID],Table3[Hospital tier])</f>
        <v>tier - 2</v>
      </c>
      <c r="S230" s="20" t="str">
        <f>_xlfn.XLOOKUP(A230,Table3[Customer ID],Table3[City tier])</f>
        <v>tier - 3</v>
      </c>
      <c r="T230" s="20" t="str">
        <f>_xlfn.XLOOKUP(A230,Table3[Customer ID],Table3[State ID])</f>
        <v>R1011</v>
      </c>
    </row>
    <row r="231" spans="1:20" x14ac:dyDescent="0.3">
      <c r="A231" s="20" t="s">
        <v>248</v>
      </c>
      <c r="B231" s="20" t="str">
        <f>_xlfn.XLOOKUP(A231,Sheet3!A231:A2565,Sheet3!B231:B2565)</f>
        <v xml:space="preserve"> Ms</v>
      </c>
      <c r="C231" s="20" t="str">
        <f>_xlfn.XLOOKUP(A231,Sheet3!A231:A2565,Sheet3!C231:C2565)</f>
        <v>Goya</v>
      </c>
      <c r="D231" s="20" t="str">
        <f>_xlfn.XLOOKUP(A231,Sheet3!A231:A2565,Sheet3!D231:D2565)</f>
        <v xml:space="preserve">  Elizabeth</v>
      </c>
      <c r="E231" s="46">
        <f>_xlfn.XLOOKUP(A231,Sheet1!$A$2:$A$2336,Sheet1!$B$2:$B$2336)</f>
        <v>31.4</v>
      </c>
      <c r="F231" s="20">
        <f>_xlfn.XLOOKUP(Table4[[#This Row],[Customer ID]],Sheet1!A231:A2565,Sheet1!C231:C2565)</f>
        <v>4.5999999999999996</v>
      </c>
      <c r="G231" s="20" t="str">
        <f>_xlfn.XLOOKUP(Table4[[#This Row],[Customer ID]],Sheet1!A231:A2565,Sheet1!D231:D2565)</f>
        <v>yes</v>
      </c>
      <c r="H231" s="20" t="str">
        <f>_xlfn.XLOOKUP(Table4[[#This Row],[Customer ID]],Sheet1!A231:A2565,Sheet1!E231:E2565)</f>
        <v>No</v>
      </c>
      <c r="I231" s="20" t="str">
        <f>_xlfn.XLOOKUP(Table4[[#This Row],[Customer ID]],Sheet1!A231:A2565,Sheet1!F231:F2565)</f>
        <v>No</v>
      </c>
      <c r="J231" s="20">
        <f>_xlfn.XLOOKUP(Table4[[#This Row],[Customer ID]],Sheet1!A231:A2565,Sheet1!G231:G2565)</f>
        <v>1</v>
      </c>
      <c r="K231" s="20" t="str">
        <f>_xlfn.XLOOKUP(Table4[[#This Row],[Customer ID]],Sheet1!A231:A2565,Sheet1!H231:H2565)</f>
        <v>yes</v>
      </c>
      <c r="L231" s="20" t="str">
        <f>_xlfn.XLOOKUP(Table4[[#This Row],[Customer ID]],Sheet1!A231:A2565,Sheet1!I231:I2565)</f>
        <v>Obesity</v>
      </c>
      <c r="M231" s="20" t="str">
        <f>_xlfn.XLOOKUP(A231,Sheet1!A231:A2565,Sheet1!J231:J2565)</f>
        <v>Normal</v>
      </c>
      <c r="N231" s="48" t="str">
        <f>_xlfn.XLOOKUP(Table4[[#This Row],[Customer ID]],Table3[Customer ID],Table3[Date2])</f>
        <v>17-Oct-1995</v>
      </c>
      <c r="O231" s="20">
        <f>_xlfn.XLOOKUP(A231,Table3[Customer ID],Table3[Age])</f>
        <v>27</v>
      </c>
      <c r="P231" s="20">
        <f>_xlfn.XLOOKUP(A231,Table3[Customer ID],Table3[children])</f>
        <v>0</v>
      </c>
      <c r="Q231" s="47">
        <f>_xlfn.XLOOKUP(A231,Table3[Customer ID],Table3[charges])</f>
        <v>34838.870000000003</v>
      </c>
      <c r="R231" s="20" t="str">
        <f>_xlfn.XLOOKUP(A231,Table3[Customer ID],Table3[Hospital tier])</f>
        <v>tier - 2</v>
      </c>
      <c r="S231" s="20" t="str">
        <f>_xlfn.XLOOKUP(A231,Table3[Customer ID],Table3[City tier])</f>
        <v>tier - 3</v>
      </c>
      <c r="T231" s="20" t="str">
        <f>_xlfn.XLOOKUP(A231,Table3[Customer ID],Table3[State ID])</f>
        <v>R1011</v>
      </c>
    </row>
    <row r="232" spans="1:20" x14ac:dyDescent="0.3">
      <c r="A232" s="20" t="s">
        <v>249</v>
      </c>
      <c r="B232" s="20" t="str">
        <f>_xlfn.XLOOKUP(A232,Sheet3!A232:A2566,Sheet3!B232:B2566)</f>
        <v xml:space="preserve"> Mr</v>
      </c>
      <c r="C232" s="20" t="str">
        <f>_xlfn.XLOOKUP(A232,Sheet3!A232:A2566,Sheet3!C232:C2566)</f>
        <v>Hodges</v>
      </c>
      <c r="D232" s="20" t="str">
        <f>_xlfn.XLOOKUP(A232,Sheet3!A232:A2566,Sheet3!D232:D2566)</f>
        <v xml:space="preserve">  Andrew</v>
      </c>
      <c r="E232" s="46">
        <f>_xlfn.XLOOKUP(A232,Sheet1!$A$2:$A$2336,Sheet1!$B$2:$B$2336)</f>
        <v>34.9</v>
      </c>
      <c r="F232" s="20">
        <f>_xlfn.XLOOKUP(Table4[[#This Row],[Customer ID]],Sheet1!A232:A2566,Sheet1!C232:C2566)</f>
        <v>6.22</v>
      </c>
      <c r="G232" s="20" t="str">
        <f>_xlfn.XLOOKUP(Table4[[#This Row],[Customer ID]],Sheet1!A232:A2566,Sheet1!D232:D2566)</f>
        <v>No</v>
      </c>
      <c r="H232" s="20" t="str">
        <f>_xlfn.XLOOKUP(Table4[[#This Row],[Customer ID]],Sheet1!A232:A2566,Sheet1!E232:E2566)</f>
        <v>No</v>
      </c>
      <c r="I232" s="20" t="str">
        <f>_xlfn.XLOOKUP(Table4[[#This Row],[Customer ID]],Sheet1!A232:A2566,Sheet1!F232:F2566)</f>
        <v>Yes</v>
      </c>
      <c r="J232" s="20">
        <f>_xlfn.XLOOKUP(Table4[[#This Row],[Customer ID]],Sheet1!A232:A2566,Sheet1!G232:G2566)</f>
        <v>1</v>
      </c>
      <c r="K232" s="20" t="str">
        <f>_xlfn.XLOOKUP(Table4[[#This Row],[Customer ID]],Sheet1!A232:A2566,Sheet1!H232:H2566)</f>
        <v>yes</v>
      </c>
      <c r="L232" s="20" t="str">
        <f>_xlfn.XLOOKUP(Table4[[#This Row],[Customer ID]],Sheet1!A232:A2566,Sheet1!I232:I2566)</f>
        <v>Obesity</v>
      </c>
      <c r="M232" s="20" t="str">
        <f>_xlfn.XLOOKUP(A232,Sheet1!A232:A2566,Sheet1!J232:J2566)</f>
        <v>Prediabetes</v>
      </c>
      <c r="N232" s="48" t="str">
        <f>_xlfn.XLOOKUP(Table4[[#This Row],[Customer ID]],Table3[Customer ID],Table3[Date2])</f>
        <v>17-Sep-2003</v>
      </c>
      <c r="O232" s="20">
        <f>_xlfn.XLOOKUP(A232,Table3[Customer ID],Table3[Age])</f>
        <v>19</v>
      </c>
      <c r="P232" s="20">
        <f>_xlfn.XLOOKUP(A232,Table3[Customer ID],Table3[children])</f>
        <v>0</v>
      </c>
      <c r="Q232" s="47">
        <f>_xlfn.XLOOKUP(A232,Table3[Customer ID],Table3[charges])</f>
        <v>34828.65</v>
      </c>
      <c r="R232" s="20" t="str">
        <f>_xlfn.XLOOKUP(A232,Table3[Customer ID],Table3[Hospital tier])</f>
        <v>tier - 1</v>
      </c>
      <c r="S232" s="20" t="str">
        <f>_xlfn.XLOOKUP(A232,Table3[Customer ID],Table3[City tier])</f>
        <v>tier - 3</v>
      </c>
      <c r="T232" s="20" t="str">
        <f>_xlfn.XLOOKUP(A232,Table3[Customer ID],Table3[State ID])</f>
        <v>R1011</v>
      </c>
    </row>
    <row r="233" spans="1:20" x14ac:dyDescent="0.3">
      <c r="A233" s="20" t="s">
        <v>250</v>
      </c>
      <c r="B233" s="20" t="str">
        <f>_xlfn.XLOOKUP(A233,Sheet3!A233:A2567,Sheet3!B233:B2567)</f>
        <v xml:space="preserve"> Mr</v>
      </c>
      <c r="C233" s="20" t="str">
        <f>_xlfn.XLOOKUP(A233,Sheet3!A233:A2567,Sheet3!C233:C2567)</f>
        <v>Erickson</v>
      </c>
      <c r="D233" s="20" t="str">
        <f>_xlfn.XLOOKUP(A233,Sheet3!A233:A2567,Sheet3!D233:D2567)</f>
        <v xml:space="preserve">  Anders J</v>
      </c>
      <c r="E233" s="46">
        <f>_xlfn.XLOOKUP(A233,Sheet1!$A$2:$A$2336,Sheet1!$B$2:$B$2336)</f>
        <v>31.13</v>
      </c>
      <c r="F233" s="20">
        <f>_xlfn.XLOOKUP(Table4[[#This Row],[Customer ID]],Sheet1!A233:A2567,Sheet1!C233:C2567)</f>
        <v>4.5199999999999996</v>
      </c>
      <c r="G233" s="20" t="str">
        <f>_xlfn.XLOOKUP(Table4[[#This Row],[Customer ID]],Sheet1!A233:A2567,Sheet1!D233:D2567)</f>
        <v>yes</v>
      </c>
      <c r="H233" s="20" t="str">
        <f>_xlfn.XLOOKUP(Table4[[#This Row],[Customer ID]],Sheet1!A233:A2567,Sheet1!E233:E2567)</f>
        <v>No</v>
      </c>
      <c r="I233" s="20" t="str">
        <f>_xlfn.XLOOKUP(Table4[[#This Row],[Customer ID]],Sheet1!A233:A2567,Sheet1!F233:F2567)</f>
        <v>No</v>
      </c>
      <c r="J233" s="20">
        <f>_xlfn.XLOOKUP(Table4[[#This Row],[Customer ID]],Sheet1!A233:A2567,Sheet1!G233:G2567)</f>
        <v>1</v>
      </c>
      <c r="K233" s="20" t="str">
        <f>_xlfn.XLOOKUP(Table4[[#This Row],[Customer ID]],Sheet1!A233:A2567,Sheet1!H233:H2567)</f>
        <v>yes</v>
      </c>
      <c r="L233" s="20" t="str">
        <f>_xlfn.XLOOKUP(Table4[[#This Row],[Customer ID]],Sheet1!A233:A2567,Sheet1!I233:I2567)</f>
        <v>Obesity</v>
      </c>
      <c r="M233" s="20" t="str">
        <f>_xlfn.XLOOKUP(A233,Sheet1!A233:A2567,Sheet1!J233:J2567)</f>
        <v>Normal</v>
      </c>
      <c r="N233" s="48" t="str">
        <f>_xlfn.XLOOKUP(Table4[[#This Row],[Customer ID]],Table3[Customer ID],Table3[Date2])</f>
        <v>27-Dec-1995</v>
      </c>
      <c r="O233" s="20">
        <f>_xlfn.XLOOKUP(A233,Table3[Customer ID],Table3[Age])</f>
        <v>27</v>
      </c>
      <c r="P233" s="20">
        <f>_xlfn.XLOOKUP(A233,Table3[Customer ID],Table3[children])</f>
        <v>1</v>
      </c>
      <c r="Q233" s="47">
        <f>_xlfn.XLOOKUP(A233,Table3[Customer ID],Table3[charges])</f>
        <v>34806.47</v>
      </c>
      <c r="R233" s="20" t="str">
        <f>_xlfn.XLOOKUP(A233,Table3[Customer ID],Table3[Hospital tier])</f>
        <v>tier - 1</v>
      </c>
      <c r="S233" s="20" t="str">
        <f>_xlfn.XLOOKUP(A233,Table3[Customer ID],Table3[City tier])</f>
        <v>tier - 2</v>
      </c>
      <c r="T233" s="20" t="str">
        <f>_xlfn.XLOOKUP(A233,Table3[Customer ID],Table3[State ID])</f>
        <v>R1013</v>
      </c>
    </row>
    <row r="234" spans="1:20" x14ac:dyDescent="0.3">
      <c r="A234" s="20" t="s">
        <v>251</v>
      </c>
      <c r="B234" s="20" t="str">
        <f>_xlfn.XLOOKUP(A234,Sheet3!A234:A2568,Sheet3!B234:B2568)</f>
        <v xml:space="preserve"> Mr</v>
      </c>
      <c r="C234" s="20" t="str">
        <f>_xlfn.XLOOKUP(A234,Sheet3!A234:A2568,Sheet3!C234:C2568)</f>
        <v>Welleck</v>
      </c>
      <c r="D234" s="20" t="str">
        <f>_xlfn.XLOOKUP(A234,Sheet3!A234:A2568,Sheet3!D234:D2568)</f>
        <v xml:space="preserve">  Sean</v>
      </c>
      <c r="E234" s="46">
        <f>_xlfn.XLOOKUP(A234,Sheet1!$A$2:$A$2336,Sheet1!$B$2:$B$2336)</f>
        <v>34.799999999999997</v>
      </c>
      <c r="F234" s="20">
        <f>_xlfn.XLOOKUP(Table4[[#This Row],[Customer ID]],Sheet1!A234:A2568,Sheet1!C234:C2568)</f>
        <v>6.18</v>
      </c>
      <c r="G234" s="20" t="str">
        <f>_xlfn.XLOOKUP(Table4[[#This Row],[Customer ID]],Sheet1!A234:A2568,Sheet1!D234:D2568)</f>
        <v>No</v>
      </c>
      <c r="H234" s="20" t="str">
        <f>_xlfn.XLOOKUP(Table4[[#This Row],[Customer ID]],Sheet1!A234:A2568,Sheet1!E234:E2568)</f>
        <v>No</v>
      </c>
      <c r="I234" s="20" t="str">
        <f>_xlfn.XLOOKUP(Table4[[#This Row],[Customer ID]],Sheet1!A234:A2568,Sheet1!F234:F2568)</f>
        <v>Yes</v>
      </c>
      <c r="J234" s="20">
        <f>_xlfn.XLOOKUP(Table4[[#This Row],[Customer ID]],Sheet1!A234:A2568,Sheet1!G234:G2568)</f>
        <v>1</v>
      </c>
      <c r="K234" s="20" t="str">
        <f>_xlfn.XLOOKUP(Table4[[#This Row],[Customer ID]],Sheet1!A234:A2568,Sheet1!H234:H2568)</f>
        <v>yes</v>
      </c>
      <c r="L234" s="20" t="str">
        <f>_xlfn.XLOOKUP(Table4[[#This Row],[Customer ID]],Sheet1!A234:A2568,Sheet1!I234:I2568)</f>
        <v>Obesity</v>
      </c>
      <c r="M234" s="20" t="str">
        <f>_xlfn.XLOOKUP(A234,Sheet1!A234:A2568,Sheet1!J234:J2568)</f>
        <v>Prediabetes</v>
      </c>
      <c r="N234" s="48" t="str">
        <f>_xlfn.XLOOKUP(Table4[[#This Row],[Customer ID]],Table3[Customer ID],Table3[Date2])</f>
        <v>3-Jul-2003</v>
      </c>
      <c r="O234" s="20">
        <f>_xlfn.XLOOKUP(A234,Table3[Customer ID],Table3[Age])</f>
        <v>19</v>
      </c>
      <c r="P234" s="20">
        <f>_xlfn.XLOOKUP(A234,Table3[Customer ID],Table3[children])</f>
        <v>0</v>
      </c>
      <c r="Q234" s="47">
        <f>_xlfn.XLOOKUP(A234,Table3[Customer ID],Table3[charges])</f>
        <v>34779.620000000003</v>
      </c>
      <c r="R234" s="20" t="str">
        <f>_xlfn.XLOOKUP(A234,Table3[Customer ID],Table3[Hospital tier])</f>
        <v>tier - 1</v>
      </c>
      <c r="S234" s="20" t="str">
        <f>_xlfn.XLOOKUP(A234,Table3[Customer ID],Table3[City tier])</f>
        <v>tier - 2</v>
      </c>
      <c r="T234" s="20" t="str">
        <f>_xlfn.XLOOKUP(A234,Table3[Customer ID],Table3[State ID])</f>
        <v>R1011</v>
      </c>
    </row>
    <row r="235" spans="1:20" x14ac:dyDescent="0.3">
      <c r="A235" s="20" t="s">
        <v>252</v>
      </c>
      <c r="B235" s="20" t="str">
        <f>_xlfn.XLOOKUP(A235,Sheet3!A235:A2569,Sheet3!B235:B2569)</f>
        <v xml:space="preserve"> Mr</v>
      </c>
      <c r="C235" s="20" t="str">
        <f>_xlfn.XLOOKUP(A235,Sheet3!A235:A2569,Sheet3!C235:C2569)</f>
        <v>Polen</v>
      </c>
      <c r="D235" s="20" t="str">
        <f>_xlfn.XLOOKUP(A235,Sheet3!A235:A2569,Sheet3!D235:D2569)</f>
        <v xml:space="preserve">  Brian M.</v>
      </c>
      <c r="E235" s="46">
        <f>_xlfn.XLOOKUP(A235,Sheet1!$A$2:$A$2336,Sheet1!$B$2:$B$2336)</f>
        <v>31.68</v>
      </c>
      <c r="F235" s="20">
        <f>_xlfn.XLOOKUP(Table4[[#This Row],[Customer ID]],Sheet1!A235:A2569,Sheet1!C235:C2569)</f>
        <v>4.4000000000000004</v>
      </c>
      <c r="G235" s="20" t="str">
        <f>_xlfn.XLOOKUP(Table4[[#This Row],[Customer ID]],Sheet1!A235:A2569,Sheet1!D235:D2569)</f>
        <v>No</v>
      </c>
      <c r="H235" s="20" t="str">
        <f>_xlfn.XLOOKUP(Table4[[#This Row],[Customer ID]],Sheet1!A235:A2569,Sheet1!E235:E2569)</f>
        <v>No</v>
      </c>
      <c r="I235" s="20" t="str">
        <f>_xlfn.XLOOKUP(Table4[[#This Row],[Customer ID]],Sheet1!A235:A2569,Sheet1!F235:F2569)</f>
        <v>No</v>
      </c>
      <c r="J235" s="20">
        <f>_xlfn.XLOOKUP(Table4[[#This Row],[Customer ID]],Sheet1!A235:A2569,Sheet1!G235:G2569)</f>
        <v>0</v>
      </c>
      <c r="K235" s="20" t="str">
        <f>_xlfn.XLOOKUP(Table4[[#This Row],[Customer ID]],Sheet1!A235:A2569,Sheet1!H235:H2569)</f>
        <v>yes</v>
      </c>
      <c r="L235" s="20" t="str">
        <f>_xlfn.XLOOKUP(Table4[[#This Row],[Customer ID]],Sheet1!A235:A2569,Sheet1!I235:I2569)</f>
        <v>Obesity</v>
      </c>
      <c r="M235" s="20" t="str">
        <f>_xlfn.XLOOKUP(A235,Sheet1!A235:A2569,Sheet1!J235:J2569)</f>
        <v>Normal</v>
      </c>
      <c r="N235" s="48" t="str">
        <f>_xlfn.XLOOKUP(Table4[[#This Row],[Customer ID]],Table3[Customer ID],Table3[Date2])</f>
        <v>7-Jul-1994</v>
      </c>
      <c r="O235" s="20">
        <f>_xlfn.XLOOKUP(A235,Table3[Customer ID],Table3[Age])</f>
        <v>28</v>
      </c>
      <c r="P235" s="20">
        <f>_xlfn.XLOOKUP(A235,Table3[Customer ID],Table3[children])</f>
        <v>0</v>
      </c>
      <c r="Q235" s="47">
        <f>_xlfn.XLOOKUP(A235,Table3[Customer ID],Table3[charges])</f>
        <v>34672.15</v>
      </c>
      <c r="R235" s="20" t="str">
        <f>_xlfn.XLOOKUP(A235,Table3[Customer ID],Table3[Hospital tier])</f>
        <v>tier - 1</v>
      </c>
      <c r="S235" s="20" t="str">
        <f>_xlfn.XLOOKUP(A235,Table3[Customer ID],Table3[City tier])</f>
        <v>tier - 3</v>
      </c>
      <c r="T235" s="20" t="str">
        <f>_xlfn.XLOOKUP(A235,Table3[Customer ID],Table3[State ID])</f>
        <v>R1013</v>
      </c>
    </row>
    <row r="236" spans="1:20" x14ac:dyDescent="0.3">
      <c r="A236" s="20" t="s">
        <v>253</v>
      </c>
      <c r="B236" s="20" t="str">
        <f>_xlfn.XLOOKUP(A236,Sheet3!A236:A2570,Sheet3!B236:B2570)</f>
        <v xml:space="preserve"> Mr</v>
      </c>
      <c r="C236" s="20" t="str">
        <f>_xlfn.XLOOKUP(A236,Sheet3!A236:A2570,Sheet3!C236:C2570)</f>
        <v>Lynch</v>
      </c>
      <c r="D236" s="20" t="str">
        <f>_xlfn.XLOOKUP(A236,Sheet3!A236:A2570,Sheet3!D236:D2570)</f>
        <v xml:space="preserve">  Jeremy</v>
      </c>
      <c r="E236" s="46">
        <f>_xlfn.XLOOKUP(A236,Sheet1!$A$2:$A$2336,Sheet1!$B$2:$B$2336)</f>
        <v>33.534999999999997</v>
      </c>
      <c r="F236" s="20">
        <f>_xlfn.XLOOKUP(Table4[[#This Row],[Customer ID]],Sheet1!A236:A2570,Sheet1!C236:C2570)</f>
        <v>6.23</v>
      </c>
      <c r="G236" s="20" t="str">
        <f>_xlfn.XLOOKUP(Table4[[#This Row],[Customer ID]],Sheet1!A236:A2570,Sheet1!D236:D2570)</f>
        <v>No</v>
      </c>
      <c r="H236" s="20" t="str">
        <f>_xlfn.XLOOKUP(Table4[[#This Row],[Customer ID]],Sheet1!A236:A2570,Sheet1!E236:E2570)</f>
        <v>yes</v>
      </c>
      <c r="I236" s="20" t="str">
        <f>_xlfn.XLOOKUP(Table4[[#This Row],[Customer ID]],Sheet1!A236:A2570,Sheet1!F236:F2570)</f>
        <v>No</v>
      </c>
      <c r="J236" s="20">
        <f>_xlfn.XLOOKUP(Table4[[#This Row],[Customer ID]],Sheet1!A236:A2570,Sheet1!G236:G2570)</f>
        <v>1</v>
      </c>
      <c r="K236" s="20" t="str">
        <f>_xlfn.XLOOKUP(Table4[[#This Row],[Customer ID]],Sheet1!A236:A2570,Sheet1!H236:H2570)</f>
        <v>yes</v>
      </c>
      <c r="L236" s="20" t="str">
        <f>_xlfn.XLOOKUP(Table4[[#This Row],[Customer ID]],Sheet1!A236:A2570,Sheet1!I236:I2570)</f>
        <v>Obesity</v>
      </c>
      <c r="M236" s="20" t="str">
        <f>_xlfn.XLOOKUP(A236,Sheet1!A236:A2570,Sheet1!J236:J2570)</f>
        <v>Prediabetes</v>
      </c>
      <c r="N236" s="48" t="str">
        <f>_xlfn.XLOOKUP(Table4[[#This Row],[Customer ID]],Table3[Customer ID],Table3[Date2])</f>
        <v>9-Oct-2004</v>
      </c>
      <c r="O236" s="20">
        <f>_xlfn.XLOOKUP(A236,Table3[Customer ID],Table3[Age])</f>
        <v>18</v>
      </c>
      <c r="P236" s="20">
        <f>_xlfn.XLOOKUP(A236,Table3[Customer ID],Table3[children])</f>
        <v>0</v>
      </c>
      <c r="Q236" s="47">
        <f>_xlfn.XLOOKUP(A236,Table3[Customer ID],Table3[charges])</f>
        <v>34617.839999999997</v>
      </c>
      <c r="R236" s="20" t="str">
        <f>_xlfn.XLOOKUP(A236,Table3[Customer ID],Table3[Hospital tier])</f>
        <v>tier - 1</v>
      </c>
      <c r="S236" s="20" t="str">
        <f>_xlfn.XLOOKUP(A236,Table3[Customer ID],Table3[City tier])</f>
        <v>tier - 3</v>
      </c>
      <c r="T236" s="20" t="str">
        <f>_xlfn.XLOOKUP(A236,Table3[Customer ID],Table3[State ID])</f>
        <v>R1016</v>
      </c>
    </row>
    <row r="237" spans="1:20" x14ac:dyDescent="0.3">
      <c r="A237" s="20" t="s">
        <v>254</v>
      </c>
      <c r="B237" s="20" t="str">
        <f>_xlfn.XLOOKUP(A237,Sheet3!A237:A2571,Sheet3!B237:B2571)</f>
        <v xml:space="preserve"> Ms</v>
      </c>
      <c r="C237" s="20" t="str">
        <f>_xlfn.XLOOKUP(A237,Sheet3!A237:A2571,Sheet3!C237:C2571)</f>
        <v>Hufstader</v>
      </c>
      <c r="D237" s="20" t="str">
        <f>_xlfn.XLOOKUP(A237,Sheet3!A237:A2571,Sheet3!D237:D2571)</f>
        <v xml:space="preserve">  Susannah</v>
      </c>
      <c r="E237" s="46">
        <f>_xlfn.XLOOKUP(A237,Sheet1!$A$2:$A$2336,Sheet1!$B$2:$B$2336)</f>
        <v>31.92</v>
      </c>
      <c r="F237" s="20">
        <f>_xlfn.XLOOKUP(Table4[[#This Row],[Customer ID]],Sheet1!A237:A2571,Sheet1!C237:C2571)</f>
        <v>5.33</v>
      </c>
      <c r="G237" s="20" t="str">
        <f>_xlfn.XLOOKUP(Table4[[#This Row],[Customer ID]],Sheet1!A237:A2571,Sheet1!D237:D2571)</f>
        <v>yes</v>
      </c>
      <c r="H237" s="20" t="str">
        <f>_xlfn.XLOOKUP(Table4[[#This Row],[Customer ID]],Sheet1!A237:A2571,Sheet1!E237:E2571)</f>
        <v>No</v>
      </c>
      <c r="I237" s="20" t="str">
        <f>_xlfn.XLOOKUP(Table4[[#This Row],[Customer ID]],Sheet1!A237:A2571,Sheet1!F237:F2571)</f>
        <v>No</v>
      </c>
      <c r="J237" s="20">
        <f>_xlfn.XLOOKUP(Table4[[#This Row],[Customer ID]],Sheet1!A237:A2571,Sheet1!G237:G2571)</f>
        <v>0</v>
      </c>
      <c r="K237" s="20" t="str">
        <f>_xlfn.XLOOKUP(Table4[[#This Row],[Customer ID]],Sheet1!A237:A2571,Sheet1!H237:H2571)</f>
        <v>yes</v>
      </c>
      <c r="L237" s="20" t="str">
        <f>_xlfn.XLOOKUP(Table4[[#This Row],[Customer ID]],Sheet1!A237:A2571,Sheet1!I237:I2571)</f>
        <v>Obesity</v>
      </c>
      <c r="M237" s="20" t="str">
        <f>_xlfn.XLOOKUP(A237,Sheet1!A237:A2571,Sheet1!J237:J2571)</f>
        <v>Normal</v>
      </c>
      <c r="N237" s="48" t="str">
        <f>_xlfn.XLOOKUP(Table4[[#This Row],[Customer ID]],Table3[Customer ID],Table3[Date2])</f>
        <v>25-Nov-1976</v>
      </c>
      <c r="O237" s="20">
        <f>_xlfn.XLOOKUP(A237,Table3[Customer ID],Table3[Age])</f>
        <v>46</v>
      </c>
      <c r="P237" s="20">
        <f>_xlfn.XLOOKUP(A237,Table3[Customer ID],Table3[children])</f>
        <v>2</v>
      </c>
      <c r="Q237" s="47">
        <f>_xlfn.XLOOKUP(A237,Table3[Customer ID],Table3[charges])</f>
        <v>34543.39</v>
      </c>
      <c r="R237" s="20" t="str">
        <f>_xlfn.XLOOKUP(A237,Table3[Customer ID],Table3[Hospital tier])</f>
        <v>tier - 2</v>
      </c>
      <c r="S237" s="20" t="str">
        <f>_xlfn.XLOOKUP(A237,Table3[Customer ID],Table3[City tier])</f>
        <v>tier - 3</v>
      </c>
      <c r="T237" s="20" t="str">
        <f>_xlfn.XLOOKUP(A237,Table3[Customer ID],Table3[State ID])</f>
        <v>R1011</v>
      </c>
    </row>
    <row r="238" spans="1:20" x14ac:dyDescent="0.3">
      <c r="A238" s="20" t="s">
        <v>255</v>
      </c>
      <c r="B238" s="20" t="str">
        <f>_xlfn.XLOOKUP(A238,Sheet3!A238:A2572,Sheet3!B238:B2572)</f>
        <v xml:space="preserve"> Mr</v>
      </c>
      <c r="C238" s="20" t="str">
        <f>_xlfn.XLOOKUP(A238,Sheet3!A238:A2572,Sheet3!C238:C2572)</f>
        <v>Doak</v>
      </c>
      <c r="D238" s="20" t="str">
        <f>_xlfn.XLOOKUP(A238,Sheet3!A238:A2572,Sheet3!D238:D2572)</f>
        <v xml:space="preserve">  Randy</v>
      </c>
      <c r="E238" s="46">
        <f>_xlfn.XLOOKUP(A238,Sheet1!$A$2:$A$2336,Sheet1!$B$2:$B$2336)</f>
        <v>32.700000000000003</v>
      </c>
      <c r="F238" s="20">
        <f>_xlfn.XLOOKUP(Table4[[#This Row],[Customer ID]],Sheet1!A238:A2572,Sheet1!C238:C2572)</f>
        <v>4.09</v>
      </c>
      <c r="G238" s="20" t="str">
        <f>_xlfn.XLOOKUP(Table4[[#This Row],[Customer ID]],Sheet1!A238:A2572,Sheet1!D238:D2572)</f>
        <v>No</v>
      </c>
      <c r="H238" s="20" t="str">
        <f>_xlfn.XLOOKUP(Table4[[#This Row],[Customer ID]],Sheet1!A238:A2572,Sheet1!E238:E2572)</f>
        <v>No</v>
      </c>
      <c r="I238" s="20" t="str">
        <f>_xlfn.XLOOKUP(Table4[[#This Row],[Customer ID]],Sheet1!A238:A2572,Sheet1!F238:F2572)</f>
        <v>No</v>
      </c>
      <c r="J238" s="20">
        <f>_xlfn.XLOOKUP(Table4[[#This Row],[Customer ID]],Sheet1!A238:A2572,Sheet1!G238:G2572)</f>
        <v>1</v>
      </c>
      <c r="K238" s="20" t="str">
        <f>_xlfn.XLOOKUP(Table4[[#This Row],[Customer ID]],Sheet1!A238:A2572,Sheet1!H238:H2572)</f>
        <v>yes</v>
      </c>
      <c r="L238" s="20" t="str">
        <f>_xlfn.XLOOKUP(Table4[[#This Row],[Customer ID]],Sheet1!A238:A2572,Sheet1!I238:I2572)</f>
        <v>Obesity</v>
      </c>
      <c r="M238" s="20" t="str">
        <f>_xlfn.XLOOKUP(A238,Sheet1!A238:A2572,Sheet1!J238:J2572)</f>
        <v>Normal</v>
      </c>
      <c r="N238" s="48" t="str">
        <f>_xlfn.XLOOKUP(Table4[[#This Row],[Customer ID]],Table3[Customer ID],Table3[Date2])</f>
        <v>24-Jun-1998</v>
      </c>
      <c r="O238" s="20">
        <f>_xlfn.XLOOKUP(A238,Table3[Customer ID],Table3[Age])</f>
        <v>24</v>
      </c>
      <c r="P238" s="20">
        <f>_xlfn.XLOOKUP(A238,Table3[Customer ID],Table3[children])</f>
        <v>0</v>
      </c>
      <c r="Q238" s="47">
        <f>_xlfn.XLOOKUP(A238,Table3[Customer ID],Table3[charges])</f>
        <v>34472.839999999997</v>
      </c>
      <c r="R238" s="20" t="str">
        <f>_xlfn.XLOOKUP(A238,Table3[Customer ID],Table3[Hospital tier])</f>
        <v>tier - 1</v>
      </c>
      <c r="S238" s="20" t="str">
        <f>_xlfn.XLOOKUP(A238,Table3[Customer ID],Table3[City tier])</f>
        <v>tier - 3</v>
      </c>
      <c r="T238" s="20" t="str">
        <f>_xlfn.XLOOKUP(A238,Table3[Customer ID],Table3[State ID])</f>
        <v>R1011</v>
      </c>
    </row>
    <row r="239" spans="1:20" x14ac:dyDescent="0.3">
      <c r="A239" s="20" t="s">
        <v>256</v>
      </c>
      <c r="B239" s="20" t="str">
        <f>_xlfn.XLOOKUP(A239,Sheet3!A239:A2573,Sheet3!B239:B2573)</f>
        <v xml:space="preserve"> Mr</v>
      </c>
      <c r="C239" s="20" t="str">
        <f>_xlfn.XLOOKUP(A239,Sheet3!A239:A2573,Sheet3!C239:C2573)</f>
        <v>Noya</v>
      </c>
      <c r="D239" s="20" t="str">
        <f>_xlfn.XLOOKUP(A239,Sheet3!A239:A2573,Sheet3!D239:D2573)</f>
        <v xml:space="preserve">  Leslie</v>
      </c>
      <c r="E239" s="46">
        <f>_xlfn.XLOOKUP(A239,Sheet1!$A$2:$A$2336,Sheet1!$B$2:$B$2336)</f>
        <v>41.25</v>
      </c>
      <c r="F239" s="20">
        <f>_xlfn.XLOOKUP(Table4[[#This Row],[Customer ID]],Sheet1!A239:A2573,Sheet1!C239:C2573)</f>
        <v>5.19</v>
      </c>
      <c r="G239" s="20" t="str">
        <f>_xlfn.XLOOKUP(Table4[[#This Row],[Customer ID]],Sheet1!A239:A2573,Sheet1!D239:D2573)</f>
        <v>No</v>
      </c>
      <c r="H239" s="20" t="str">
        <f>_xlfn.XLOOKUP(Table4[[#This Row],[Customer ID]],Sheet1!A239:A2573,Sheet1!E239:E2573)</f>
        <v>No</v>
      </c>
      <c r="I239" s="20" t="str">
        <f>_xlfn.XLOOKUP(Table4[[#This Row],[Customer ID]],Sheet1!A239:A2573,Sheet1!F239:F2573)</f>
        <v>No</v>
      </c>
      <c r="J239" s="20">
        <f>_xlfn.XLOOKUP(Table4[[#This Row],[Customer ID]],Sheet1!A239:A2573,Sheet1!G239:G2573)</f>
        <v>0</v>
      </c>
      <c r="K239" s="20" t="str">
        <f>_xlfn.XLOOKUP(Table4[[#This Row],[Customer ID]],Sheet1!A239:A2573,Sheet1!H239:H2573)</f>
        <v>yes</v>
      </c>
      <c r="L239" s="20" t="str">
        <f>_xlfn.XLOOKUP(Table4[[#This Row],[Customer ID]],Sheet1!A239:A2573,Sheet1!I239:I2573)</f>
        <v>Obesity</v>
      </c>
      <c r="M239" s="20" t="str">
        <f>_xlfn.XLOOKUP(A239,Sheet1!A239:A2573,Sheet1!J239:J2573)</f>
        <v>Normal</v>
      </c>
      <c r="N239" s="48" t="str">
        <f>_xlfn.XLOOKUP(Table4[[#This Row],[Customer ID]],Table3[Customer ID],Table3[Date2])</f>
        <v>24-Sep-1990</v>
      </c>
      <c r="O239" s="20">
        <f>_xlfn.XLOOKUP(A239,Table3[Customer ID],Table3[Age])</f>
        <v>32</v>
      </c>
      <c r="P239" s="20">
        <f>_xlfn.XLOOKUP(A239,Table3[Customer ID],Table3[children])</f>
        <v>3</v>
      </c>
      <c r="Q239" s="47">
        <f>_xlfn.XLOOKUP(A239,Table3[Customer ID],Table3[charges])</f>
        <v>34456.269999999997</v>
      </c>
      <c r="R239" s="20" t="str">
        <f>_xlfn.XLOOKUP(A239,Table3[Customer ID],Table3[Hospital tier])</f>
        <v>tier - 1</v>
      </c>
      <c r="S239" s="20" t="str">
        <f>_xlfn.XLOOKUP(A239,Table3[Customer ID],Table3[City tier])</f>
        <v>tier - 2</v>
      </c>
      <c r="T239" s="20" t="str">
        <f>_xlfn.XLOOKUP(A239,Table3[Customer ID],Table3[State ID])</f>
        <v>R1011</v>
      </c>
    </row>
    <row r="240" spans="1:20" x14ac:dyDescent="0.3">
      <c r="A240" s="20" t="s">
        <v>257</v>
      </c>
      <c r="B240" s="20" t="str">
        <f>_xlfn.XLOOKUP(A240,Sheet3!A240:A2574,Sheet3!B240:B2574)</f>
        <v xml:space="preserve"> Ms</v>
      </c>
      <c r="C240" s="20" t="str">
        <f>_xlfn.XLOOKUP(A240,Sheet3!A240:A2574,Sheet3!C240:C2574)</f>
        <v>Heninger</v>
      </c>
      <c r="D240" s="20" t="str">
        <f>_xlfn.XLOOKUP(A240,Sheet3!A240:A2574,Sheet3!D240:D2574)</f>
        <v xml:space="preserve">  Brittany L.</v>
      </c>
      <c r="E240" s="46">
        <f>_xlfn.XLOOKUP(A240,Sheet1!$A$2:$A$2336,Sheet1!$B$2:$B$2336)</f>
        <v>33.11</v>
      </c>
      <c r="F240" s="20">
        <f>_xlfn.XLOOKUP(Table4[[#This Row],[Customer ID]],Sheet1!A240:A2574,Sheet1!C240:C2574)</f>
        <v>4.12</v>
      </c>
      <c r="G240" s="20" t="str">
        <f>_xlfn.XLOOKUP(Table4[[#This Row],[Customer ID]],Sheet1!A240:A2574,Sheet1!D240:D2574)</f>
        <v>No</v>
      </c>
      <c r="H240" s="20" t="str">
        <f>_xlfn.XLOOKUP(Table4[[#This Row],[Customer ID]],Sheet1!A240:A2574,Sheet1!E240:E2574)</f>
        <v>No</v>
      </c>
      <c r="I240" s="20" t="str">
        <f>_xlfn.XLOOKUP(Table4[[#This Row],[Customer ID]],Sheet1!A240:A2574,Sheet1!F240:F2574)</f>
        <v>Yes</v>
      </c>
      <c r="J240" s="20">
        <f>_xlfn.XLOOKUP(Table4[[#This Row],[Customer ID]],Sheet1!A240:A2574,Sheet1!G240:G2574)</f>
        <v>1</v>
      </c>
      <c r="K240" s="20" t="str">
        <f>_xlfn.XLOOKUP(Table4[[#This Row],[Customer ID]],Sheet1!A240:A2574,Sheet1!H240:H2574)</f>
        <v>yes</v>
      </c>
      <c r="L240" s="20" t="str">
        <f>_xlfn.XLOOKUP(Table4[[#This Row],[Customer ID]],Sheet1!A240:A2574,Sheet1!I240:I2574)</f>
        <v>Obesity</v>
      </c>
      <c r="M240" s="20" t="str">
        <f>_xlfn.XLOOKUP(A240,Sheet1!A240:A2574,Sheet1!J240:J2574)</f>
        <v>Normal</v>
      </c>
      <c r="N240" s="48" t="str">
        <f>_xlfn.XLOOKUP(Table4[[#This Row],[Customer ID]],Table3[Customer ID],Table3[Date2])</f>
        <v>5-Oct-2003</v>
      </c>
      <c r="O240" s="20">
        <f>_xlfn.XLOOKUP(A240,Table3[Customer ID],Table3[Age])</f>
        <v>19</v>
      </c>
      <c r="P240" s="20">
        <f>_xlfn.XLOOKUP(A240,Table3[Customer ID],Table3[children])</f>
        <v>0</v>
      </c>
      <c r="Q240" s="47">
        <f>_xlfn.XLOOKUP(A240,Table3[Customer ID],Table3[charges])</f>
        <v>34439.86</v>
      </c>
      <c r="R240" s="20" t="str">
        <f>_xlfn.XLOOKUP(A240,Table3[Customer ID],Table3[Hospital tier])</f>
        <v>tier - 2</v>
      </c>
      <c r="S240" s="20" t="str">
        <f>_xlfn.XLOOKUP(A240,Table3[Customer ID],Table3[City tier])</f>
        <v>tier - 1</v>
      </c>
      <c r="T240" s="20" t="str">
        <f>_xlfn.XLOOKUP(A240,Table3[Customer ID],Table3[State ID])</f>
        <v>R1013</v>
      </c>
    </row>
    <row r="241" spans="1:20" x14ac:dyDescent="0.3">
      <c r="A241" s="20" t="s">
        <v>258</v>
      </c>
      <c r="B241" s="20" t="str">
        <f>_xlfn.XLOOKUP(A241,Sheet3!A241:A2575,Sheet3!B241:B2575)</f>
        <v xml:space="preserve"> Ms</v>
      </c>
      <c r="C241" s="20" t="str">
        <f>_xlfn.XLOOKUP(A241,Sheet3!A241:A2575,Sheet3!C241:C2575)</f>
        <v>Richardson</v>
      </c>
      <c r="D241" s="20" t="str">
        <f>_xlfn.XLOOKUP(A241,Sheet3!A241:A2575,Sheet3!D241:D2575)</f>
        <v xml:space="preserve">  Cassie J.</v>
      </c>
      <c r="E241" s="46">
        <f>_xlfn.XLOOKUP(A241,Sheet1!$A$2:$A$2336,Sheet1!$B$2:$B$2336)</f>
        <v>36.159999999999997</v>
      </c>
      <c r="F241" s="20">
        <f>_xlfn.XLOOKUP(Table4[[#This Row],[Customer ID]],Sheet1!A241:A2575,Sheet1!C241:C2575)</f>
        <v>5.0999999999999996</v>
      </c>
      <c r="G241" s="20" t="str">
        <f>_xlfn.XLOOKUP(Table4[[#This Row],[Customer ID]],Sheet1!A241:A2575,Sheet1!D241:D2575)</f>
        <v>No</v>
      </c>
      <c r="H241" s="20" t="str">
        <f>_xlfn.XLOOKUP(Table4[[#This Row],[Customer ID]],Sheet1!A241:A2575,Sheet1!E241:E2575)</f>
        <v>No</v>
      </c>
      <c r="I241" s="20" t="str">
        <f>_xlfn.XLOOKUP(Table4[[#This Row],[Customer ID]],Sheet1!A241:A2575,Sheet1!F241:F2575)</f>
        <v>No</v>
      </c>
      <c r="J241" s="20">
        <f>_xlfn.XLOOKUP(Table4[[#This Row],[Customer ID]],Sheet1!A241:A2575,Sheet1!G241:G2575)</f>
        <v>1</v>
      </c>
      <c r="K241" s="20" t="str">
        <f>_xlfn.XLOOKUP(Table4[[#This Row],[Customer ID]],Sheet1!A241:A2575,Sheet1!H241:H2575)</f>
        <v>yes</v>
      </c>
      <c r="L241" s="20" t="str">
        <f>_xlfn.XLOOKUP(Table4[[#This Row],[Customer ID]],Sheet1!A241:A2575,Sheet1!I241:I2575)</f>
        <v>Obesity</v>
      </c>
      <c r="M241" s="20" t="str">
        <f>_xlfn.XLOOKUP(A241,Sheet1!A241:A2575,Sheet1!J241:J2575)</f>
        <v>Normal</v>
      </c>
      <c r="N241" s="48" t="str">
        <f>_xlfn.XLOOKUP(Table4[[#This Row],[Customer ID]],Table3[Customer ID],Table3[Date2])</f>
        <v>1-Oct-1984</v>
      </c>
      <c r="O241" s="20">
        <f>_xlfn.XLOOKUP(A241,Table3[Customer ID],Table3[Age])</f>
        <v>38</v>
      </c>
      <c r="P241" s="20">
        <f>_xlfn.XLOOKUP(A241,Table3[Customer ID],Table3[children])</f>
        <v>3</v>
      </c>
      <c r="Q241" s="47">
        <f>_xlfn.XLOOKUP(A241,Table3[Customer ID],Table3[charges])</f>
        <v>34402.22</v>
      </c>
      <c r="R241" s="20" t="str">
        <f>_xlfn.XLOOKUP(A241,Table3[Customer ID],Table3[Hospital tier])</f>
        <v>tier - 2</v>
      </c>
      <c r="S241" s="20" t="str">
        <f>_xlfn.XLOOKUP(A241,Table3[Customer ID],Table3[City tier])</f>
        <v>tier - 3</v>
      </c>
      <c r="T241" s="20" t="str">
        <f>_xlfn.XLOOKUP(A241,Table3[Customer ID],Table3[State ID])</f>
        <v>R1011</v>
      </c>
    </row>
    <row r="242" spans="1:20" x14ac:dyDescent="0.3">
      <c r="A242" s="20" t="s">
        <v>259</v>
      </c>
      <c r="B242" s="20" t="str">
        <f>_xlfn.XLOOKUP(A242,Sheet3!A242:A2576,Sheet3!B242:B2576)</f>
        <v xml:space="preserve"> Mr</v>
      </c>
      <c r="C242" s="20" t="str">
        <f>_xlfn.XLOOKUP(A242,Sheet3!A242:A2576,Sheet3!C242:C2576)</f>
        <v>Deucher</v>
      </c>
      <c r="D242" s="20" t="str">
        <f>_xlfn.XLOOKUP(A242,Sheet3!A242:A2576,Sheet3!D242:D2576)</f>
        <v xml:space="preserve">  Peter W</v>
      </c>
      <c r="E242" s="46">
        <f>_xlfn.XLOOKUP(A242,Sheet1!$A$2:$A$2336,Sheet1!$B$2:$B$2336)</f>
        <v>33.72</v>
      </c>
      <c r="F242" s="20">
        <f>_xlfn.XLOOKUP(Table4[[#This Row],[Customer ID]],Sheet1!A242:A2576,Sheet1!C242:C2576)</f>
        <v>6.21</v>
      </c>
      <c r="G242" s="20" t="str">
        <f>_xlfn.XLOOKUP(Table4[[#This Row],[Customer ID]],Sheet1!A242:A2576,Sheet1!D242:D2576)</f>
        <v>yes</v>
      </c>
      <c r="H242" s="20" t="str">
        <f>_xlfn.XLOOKUP(Table4[[#This Row],[Customer ID]],Sheet1!A242:A2576,Sheet1!E242:E2576)</f>
        <v>No</v>
      </c>
      <c r="I242" s="20" t="str">
        <f>_xlfn.XLOOKUP(Table4[[#This Row],[Customer ID]],Sheet1!A242:A2576,Sheet1!F242:F2576)</f>
        <v>Yes</v>
      </c>
      <c r="J242" s="20">
        <f>_xlfn.XLOOKUP(Table4[[#This Row],[Customer ID]],Sheet1!A242:A2576,Sheet1!G242:G2576)</f>
        <v>1</v>
      </c>
      <c r="K242" s="20" t="str">
        <f>_xlfn.XLOOKUP(Table4[[#This Row],[Customer ID]],Sheet1!A242:A2576,Sheet1!H242:H2576)</f>
        <v>yes</v>
      </c>
      <c r="L242" s="20" t="str">
        <f>_xlfn.XLOOKUP(Table4[[#This Row],[Customer ID]],Sheet1!A242:A2576,Sheet1!I242:I2576)</f>
        <v>Obesity</v>
      </c>
      <c r="M242" s="20" t="str">
        <f>_xlfn.XLOOKUP(A242,Sheet1!A242:A2576,Sheet1!J242:J2576)</f>
        <v>Prediabetes</v>
      </c>
      <c r="N242" s="48" t="str">
        <f>_xlfn.XLOOKUP(Table4[[#This Row],[Customer ID]],Table3[Customer ID],Table3[Date2])</f>
        <v>2-Oct-1983</v>
      </c>
      <c r="O242" s="20">
        <f>_xlfn.XLOOKUP(A242,Table3[Customer ID],Table3[Age])</f>
        <v>39</v>
      </c>
      <c r="P242" s="20">
        <f>_xlfn.XLOOKUP(A242,Table3[Customer ID],Table3[children])</f>
        <v>3</v>
      </c>
      <c r="Q242" s="47">
        <f>_xlfn.XLOOKUP(A242,Table3[Customer ID],Table3[charges])</f>
        <v>34307.22</v>
      </c>
      <c r="R242" s="20" t="str">
        <f>_xlfn.XLOOKUP(A242,Table3[Customer ID],Table3[Hospital tier])</f>
        <v>tier - 2</v>
      </c>
      <c r="S242" s="20" t="str">
        <f>_xlfn.XLOOKUP(A242,Table3[Customer ID],Table3[City tier])</f>
        <v>tier - 2</v>
      </c>
      <c r="T242" s="20" t="str">
        <f>_xlfn.XLOOKUP(A242,Table3[Customer ID],Table3[State ID])</f>
        <v>R1012</v>
      </c>
    </row>
    <row r="243" spans="1:20" x14ac:dyDescent="0.3">
      <c r="A243" s="20" t="s">
        <v>260</v>
      </c>
      <c r="B243" s="20" t="str">
        <f>_xlfn.XLOOKUP(A243,Sheet3!A243:A2577,Sheet3!B243:B2577)</f>
        <v xml:space="preserve"> Mr</v>
      </c>
      <c r="C243" s="20" t="str">
        <f>_xlfn.XLOOKUP(A243,Sheet3!A243:A2577,Sheet3!C243:C2577)</f>
        <v>Wilson</v>
      </c>
      <c r="D243" s="20" t="str">
        <f>_xlfn.XLOOKUP(A243,Sheet3!A243:A2577,Sheet3!D243:D2577)</f>
        <v xml:space="preserve">  Douglas</v>
      </c>
      <c r="E243" s="46">
        <f>_xlfn.XLOOKUP(A243,Sheet1!$A$2:$A$2336,Sheet1!$B$2:$B$2336)</f>
        <v>37.74</v>
      </c>
      <c r="F243" s="20">
        <f>_xlfn.XLOOKUP(Table4[[#This Row],[Customer ID]],Sheet1!A243:A2577,Sheet1!C243:C2577)</f>
        <v>9.5299999999999994</v>
      </c>
      <c r="G243" s="20" t="str">
        <f>_xlfn.XLOOKUP(Table4[[#This Row],[Customer ID]],Sheet1!A243:A2577,Sheet1!D243:D2577)</f>
        <v>yes</v>
      </c>
      <c r="H243" s="20" t="str">
        <f>_xlfn.XLOOKUP(Table4[[#This Row],[Customer ID]],Sheet1!A243:A2577,Sheet1!E243:E2577)</f>
        <v>No</v>
      </c>
      <c r="I243" s="20" t="str">
        <f>_xlfn.XLOOKUP(Table4[[#This Row],[Customer ID]],Sheet1!A243:A2577,Sheet1!F243:F2577)</f>
        <v>No</v>
      </c>
      <c r="J243" s="20">
        <f>_xlfn.XLOOKUP(Table4[[#This Row],[Customer ID]],Sheet1!A243:A2577,Sheet1!G243:G2577)</f>
        <v>1</v>
      </c>
      <c r="K243" s="20" t="str">
        <f>_xlfn.XLOOKUP(Table4[[#This Row],[Customer ID]],Sheet1!A243:A2577,Sheet1!H243:H2577)</f>
        <v>yes</v>
      </c>
      <c r="L243" s="20" t="str">
        <f>_xlfn.XLOOKUP(Table4[[#This Row],[Customer ID]],Sheet1!A243:A2577,Sheet1!I243:I2577)</f>
        <v>Obesity</v>
      </c>
      <c r="M243" s="20" t="str">
        <f>_xlfn.XLOOKUP(A243,Sheet1!A243:A2577,Sheet1!J243:J2577)</f>
        <v>Diabetes</v>
      </c>
      <c r="N243" s="48" t="str">
        <f>_xlfn.XLOOKUP(Table4[[#This Row],[Customer ID]],Table3[Customer ID],Table3[Date2])</f>
        <v>11-Oct-1986</v>
      </c>
      <c r="O243" s="20">
        <f>_xlfn.XLOOKUP(A243,Table3[Customer ID],Table3[Age])</f>
        <v>36</v>
      </c>
      <c r="P243" s="20">
        <f>_xlfn.XLOOKUP(A243,Table3[Customer ID],Table3[children])</f>
        <v>3</v>
      </c>
      <c r="Q243" s="47">
        <f>_xlfn.XLOOKUP(A243,Table3[Customer ID],Table3[charges])</f>
        <v>34293.120000000003</v>
      </c>
      <c r="R243" s="20" t="str">
        <f>_xlfn.XLOOKUP(A243,Table3[Customer ID],Table3[Hospital tier])</f>
        <v>tier - 1</v>
      </c>
      <c r="S243" s="20" t="str">
        <f>_xlfn.XLOOKUP(A243,Table3[Customer ID],Table3[City tier])</f>
        <v>tier - 2</v>
      </c>
      <c r="T243" s="20" t="str">
        <f>_xlfn.XLOOKUP(A243,Table3[Customer ID],Table3[State ID])</f>
        <v>R1011</v>
      </c>
    </row>
    <row r="244" spans="1:20" x14ac:dyDescent="0.3">
      <c r="A244" s="20" t="s">
        <v>261</v>
      </c>
      <c r="B244" s="20" t="str">
        <f>_xlfn.XLOOKUP(A244,Sheet3!A244:A2578,Sheet3!B244:B2578)</f>
        <v xml:space="preserve"> Mr</v>
      </c>
      <c r="C244" s="20" t="str">
        <f>_xlfn.XLOOKUP(A244,Sheet3!A244:A2578,Sheet3!C244:C2578)</f>
        <v>Hall</v>
      </c>
      <c r="D244" s="20" t="str">
        <f>_xlfn.XLOOKUP(A244,Sheet3!A244:A2578,Sheet3!D244:D2578)</f>
        <v xml:space="preserve">  Dan</v>
      </c>
      <c r="E244" s="46">
        <f>_xlfn.XLOOKUP(A244,Sheet1!$A$2:$A$2336,Sheet1!$B$2:$B$2336)</f>
        <v>48.75</v>
      </c>
      <c r="F244" s="20">
        <f>_xlfn.XLOOKUP(Table4[[#This Row],[Customer ID]],Sheet1!A244:A2578,Sheet1!C244:C2578)</f>
        <v>4.6399999999999997</v>
      </c>
      <c r="G244" s="20" t="str">
        <f>_xlfn.XLOOKUP(Table4[[#This Row],[Customer ID]],Sheet1!A244:A2578,Sheet1!D244:D2578)</f>
        <v>yes</v>
      </c>
      <c r="H244" s="20" t="str">
        <f>_xlfn.XLOOKUP(Table4[[#This Row],[Customer ID]],Sheet1!A244:A2578,Sheet1!E244:E2578)</f>
        <v>No</v>
      </c>
      <c r="I244" s="20" t="str">
        <f>_xlfn.XLOOKUP(Table4[[#This Row],[Customer ID]],Sheet1!A244:A2578,Sheet1!F244:F2578)</f>
        <v>No</v>
      </c>
      <c r="J244" s="20">
        <f>_xlfn.XLOOKUP(Table4[[#This Row],[Customer ID]],Sheet1!A244:A2578,Sheet1!G244:G2578)</f>
        <v>1</v>
      </c>
      <c r="K244" s="20" t="str">
        <f>_xlfn.XLOOKUP(Table4[[#This Row],[Customer ID]],Sheet1!A244:A2578,Sheet1!H244:H2578)</f>
        <v>yes</v>
      </c>
      <c r="L244" s="20" t="str">
        <f>_xlfn.XLOOKUP(Table4[[#This Row],[Customer ID]],Sheet1!A244:A2578,Sheet1!I244:I2578)</f>
        <v>Obesity</v>
      </c>
      <c r="M244" s="20" t="str">
        <f>_xlfn.XLOOKUP(A244,Sheet1!A244:A2578,Sheet1!J244:J2578)</f>
        <v>Normal</v>
      </c>
      <c r="N244" s="48" t="str">
        <f>_xlfn.XLOOKUP(Table4[[#This Row],[Customer ID]],Table3[Customer ID],Table3[Date2])</f>
        <v>30-Oct-1995</v>
      </c>
      <c r="O244" s="20">
        <f>_xlfn.XLOOKUP(A244,Table3[Customer ID],Table3[Age])</f>
        <v>27</v>
      </c>
      <c r="P244" s="20">
        <f>_xlfn.XLOOKUP(A244,Table3[Customer ID],Table3[children])</f>
        <v>0</v>
      </c>
      <c r="Q244" s="47">
        <f>_xlfn.XLOOKUP(A244,Table3[Customer ID],Table3[charges])</f>
        <v>34289.43</v>
      </c>
      <c r="R244" s="20" t="str">
        <f>_xlfn.XLOOKUP(A244,Table3[Customer ID],Table3[Hospital tier])</f>
        <v>tier - 1</v>
      </c>
      <c r="S244" s="20" t="str">
        <f>_xlfn.XLOOKUP(A244,Table3[Customer ID],Table3[City tier])</f>
        <v>tier - 1</v>
      </c>
      <c r="T244" s="20" t="str">
        <f>_xlfn.XLOOKUP(A244,Table3[Customer ID],Table3[State ID])</f>
        <v>R1011</v>
      </c>
    </row>
    <row r="245" spans="1:20" x14ac:dyDescent="0.3">
      <c r="A245" s="20" t="s">
        <v>262</v>
      </c>
      <c r="B245" s="20" t="str">
        <f>_xlfn.XLOOKUP(A245,Sheet3!A245:A2579,Sheet3!B245:B2579)</f>
        <v xml:space="preserve"> Mr</v>
      </c>
      <c r="C245" s="20" t="str">
        <f>_xlfn.XLOOKUP(A245,Sheet3!A245:A2579,Sheet3!C245:C2579)</f>
        <v>Reed</v>
      </c>
      <c r="D245" s="20" t="str">
        <f>_xlfn.XLOOKUP(A245,Sheet3!A245:A2579,Sheet3!D245:D2579)</f>
        <v xml:space="preserve">  Dan M.</v>
      </c>
      <c r="E245" s="46">
        <f>_xlfn.XLOOKUP(A245,Sheet1!$A$2:$A$2336,Sheet1!$B$2:$B$2336)</f>
        <v>31.065000000000001</v>
      </c>
      <c r="F245" s="20">
        <f>_xlfn.XLOOKUP(Table4[[#This Row],[Customer ID]],Sheet1!A245:A2579,Sheet1!C245:C2579)</f>
        <v>5.05</v>
      </c>
      <c r="G245" s="20" t="str">
        <f>_xlfn.XLOOKUP(Table4[[#This Row],[Customer ID]],Sheet1!A245:A2579,Sheet1!D245:D2579)</f>
        <v>No</v>
      </c>
      <c r="H245" s="20" t="str">
        <f>_xlfn.XLOOKUP(Table4[[#This Row],[Customer ID]],Sheet1!A245:A2579,Sheet1!E245:E2579)</f>
        <v>No</v>
      </c>
      <c r="I245" s="20" t="str">
        <f>_xlfn.XLOOKUP(Table4[[#This Row],[Customer ID]],Sheet1!A245:A2579,Sheet1!F245:F2579)</f>
        <v>No</v>
      </c>
      <c r="J245" s="20">
        <f>_xlfn.XLOOKUP(Table4[[#This Row],[Customer ID]],Sheet1!A245:A2579,Sheet1!G245:G2579)</f>
        <v>1</v>
      </c>
      <c r="K245" s="20" t="str">
        <f>_xlfn.XLOOKUP(Table4[[#This Row],[Customer ID]],Sheet1!A245:A2579,Sheet1!H245:H2579)</f>
        <v>yes</v>
      </c>
      <c r="L245" s="20" t="str">
        <f>_xlfn.XLOOKUP(Table4[[#This Row],[Customer ID]],Sheet1!A245:A2579,Sheet1!I245:I2579)</f>
        <v>Obesity</v>
      </c>
      <c r="M245" s="20" t="str">
        <f>_xlfn.XLOOKUP(A245,Sheet1!A245:A2579,Sheet1!J245:J2579)</f>
        <v>Normal</v>
      </c>
      <c r="N245" s="48" t="str">
        <f>_xlfn.XLOOKUP(Table4[[#This Row],[Customer ID]],Table3[Customer ID],Table3[Date2])</f>
        <v>11-Jun-1998</v>
      </c>
      <c r="O245" s="20">
        <f>_xlfn.XLOOKUP(A245,Table3[Customer ID],Table3[Age])</f>
        <v>24</v>
      </c>
      <c r="P245" s="20">
        <f>_xlfn.XLOOKUP(A245,Table3[Customer ID],Table3[children])</f>
        <v>0</v>
      </c>
      <c r="Q245" s="47">
        <f>_xlfn.XLOOKUP(A245,Table3[Customer ID],Table3[charges])</f>
        <v>34254.050000000003</v>
      </c>
      <c r="R245" s="20" t="str">
        <f>_xlfn.XLOOKUP(A245,Table3[Customer ID],Table3[Hospital tier])</f>
        <v>tier - 1</v>
      </c>
      <c r="S245" s="20" t="str">
        <f>_xlfn.XLOOKUP(A245,Table3[Customer ID],Table3[City tier])</f>
        <v>tier - 3</v>
      </c>
      <c r="T245" s="20" t="str">
        <f>_xlfn.XLOOKUP(A245,Table3[Customer ID],Table3[State ID])</f>
        <v>R1019</v>
      </c>
    </row>
    <row r="246" spans="1:20" x14ac:dyDescent="0.3">
      <c r="A246" s="20" t="s">
        <v>263</v>
      </c>
      <c r="B246" s="20" t="str">
        <f>_xlfn.XLOOKUP(A246,Sheet3!A246:A2580,Sheet3!B246:B2580)</f>
        <v xml:space="preserve"> Mr</v>
      </c>
      <c r="C246" s="20" t="str">
        <f>_xlfn.XLOOKUP(A246,Sheet3!A246:A2580,Sheet3!C246:C2580)</f>
        <v>Frome</v>
      </c>
      <c r="D246" s="20" t="str">
        <f>_xlfn.XLOOKUP(A246,Sheet3!A246:A2580,Sheet3!D246:D2580)</f>
        <v xml:space="preserve">  Eric L.</v>
      </c>
      <c r="E246" s="46">
        <f>_xlfn.XLOOKUP(A246,Sheet1!$A$2:$A$2336,Sheet1!$B$2:$B$2336)</f>
        <v>23.55</v>
      </c>
      <c r="F246" s="20">
        <f>_xlfn.XLOOKUP(Table4[[#This Row],[Customer ID]],Sheet1!A246:A2580,Sheet1!C246:C2580)</f>
        <v>10.38</v>
      </c>
      <c r="G246" s="20" t="str">
        <f>_xlfn.XLOOKUP(Table4[[#This Row],[Customer ID]],Sheet1!A246:A2580,Sheet1!D246:D2580)</f>
        <v>No</v>
      </c>
      <c r="H246" s="20" t="str">
        <f>_xlfn.XLOOKUP(Table4[[#This Row],[Customer ID]],Sheet1!A246:A2580,Sheet1!E246:E2580)</f>
        <v>No</v>
      </c>
      <c r="I246" s="20" t="str">
        <f>_xlfn.XLOOKUP(Table4[[#This Row],[Customer ID]],Sheet1!A246:A2580,Sheet1!F246:F2580)</f>
        <v>No</v>
      </c>
      <c r="J246" s="20">
        <f>_xlfn.XLOOKUP(Table4[[#This Row],[Customer ID]],Sheet1!A246:A2580,Sheet1!G246:G2580)</f>
        <v>0</v>
      </c>
      <c r="K246" s="20" t="str">
        <f>_xlfn.XLOOKUP(Table4[[#This Row],[Customer ID]],Sheet1!A246:A2580,Sheet1!H246:H2580)</f>
        <v>yes</v>
      </c>
      <c r="L246" s="20" t="str">
        <f>_xlfn.XLOOKUP(Table4[[#This Row],[Customer ID]],Sheet1!A246:A2580,Sheet1!I246:I2580)</f>
        <v>Normal weight</v>
      </c>
      <c r="M246" s="20" t="str">
        <f>_xlfn.XLOOKUP(A246,Sheet1!A246:A2580,Sheet1!J246:J2580)</f>
        <v>Diabetes</v>
      </c>
      <c r="N246" s="48" t="str">
        <f>_xlfn.XLOOKUP(Table4[[#This Row],[Customer ID]],Table3[Customer ID],Table3[Date2])</f>
        <v>5-Jul-1962</v>
      </c>
      <c r="O246" s="20">
        <f>_xlfn.XLOOKUP(A246,Table3[Customer ID],Table3[Age])</f>
        <v>60</v>
      </c>
      <c r="P246" s="20">
        <f>_xlfn.XLOOKUP(A246,Table3[Customer ID],Table3[children])</f>
        <v>0</v>
      </c>
      <c r="Q246" s="47">
        <f>_xlfn.XLOOKUP(A246,Table3[Customer ID],Table3[charges])</f>
        <v>34218.019999999997</v>
      </c>
      <c r="R246" s="20" t="str">
        <f>_xlfn.XLOOKUP(A246,Table3[Customer ID],Table3[Hospital tier])</f>
        <v>tier - 1</v>
      </c>
      <c r="S246" s="20" t="str">
        <f>_xlfn.XLOOKUP(A246,Table3[Customer ID],Table3[City tier])</f>
        <v>tier - 1</v>
      </c>
      <c r="T246" s="20" t="str">
        <f>_xlfn.XLOOKUP(A246,Table3[Customer ID],Table3[State ID])</f>
        <v>R1011</v>
      </c>
    </row>
    <row r="247" spans="1:20" x14ac:dyDescent="0.3">
      <c r="A247" s="20" t="s">
        <v>264</v>
      </c>
      <c r="B247" s="20" t="str">
        <f>_xlfn.XLOOKUP(A247,Sheet3!A247:A2581,Sheet3!B247:B2581)</f>
        <v xml:space="preserve"> Mr</v>
      </c>
      <c r="C247" s="20" t="str">
        <f>_xlfn.XLOOKUP(A247,Sheet3!A247:A2581,Sheet3!C247:C2581)</f>
        <v>Creasy</v>
      </c>
      <c r="D247" s="20" t="str">
        <f>_xlfn.XLOOKUP(A247,Sheet3!A247:A2581,Sheet3!D247:D2581)</f>
        <v xml:space="preserve">  Les J</v>
      </c>
      <c r="E247" s="46">
        <f>_xlfn.XLOOKUP(A247,Sheet1!$A$2:$A$2336,Sheet1!$B$2:$B$2336)</f>
        <v>30.18</v>
      </c>
      <c r="F247" s="20">
        <f>_xlfn.XLOOKUP(Table4[[#This Row],[Customer ID]],Sheet1!A247:A2581,Sheet1!C247:C2581)</f>
        <v>8.31</v>
      </c>
      <c r="G247" s="20" t="str">
        <f>_xlfn.XLOOKUP(Table4[[#This Row],[Customer ID]],Sheet1!A247:A2581,Sheet1!D247:D2581)</f>
        <v>yes</v>
      </c>
      <c r="H247" s="20" t="str">
        <f>_xlfn.XLOOKUP(Table4[[#This Row],[Customer ID]],Sheet1!A247:A2581,Sheet1!E247:E2581)</f>
        <v>No</v>
      </c>
      <c r="I247" s="20" t="str">
        <f>_xlfn.XLOOKUP(Table4[[#This Row],[Customer ID]],Sheet1!A247:A2581,Sheet1!F247:F2581)</f>
        <v>No</v>
      </c>
      <c r="J247" s="20">
        <f>_xlfn.XLOOKUP(Table4[[#This Row],[Customer ID]],Sheet1!A247:A2581,Sheet1!G247:G2581)</f>
        <v>1</v>
      </c>
      <c r="K247" s="20" t="str">
        <f>_xlfn.XLOOKUP(Table4[[#This Row],[Customer ID]],Sheet1!A247:A2581,Sheet1!H247:H2581)</f>
        <v>yes</v>
      </c>
      <c r="L247" s="20" t="str">
        <f>_xlfn.XLOOKUP(Table4[[#This Row],[Customer ID]],Sheet1!A247:A2581,Sheet1!I247:I2581)</f>
        <v>Obesity</v>
      </c>
      <c r="M247" s="20" t="str">
        <f>_xlfn.XLOOKUP(A247,Sheet1!A247:A2581,Sheet1!J247:J2581)</f>
        <v>Diabetes</v>
      </c>
      <c r="N247" s="48" t="str">
        <f>_xlfn.XLOOKUP(Table4[[#This Row],[Customer ID]],Table3[Customer ID],Table3[Date2])</f>
        <v>21-Jul-1975</v>
      </c>
      <c r="O247" s="20">
        <f>_xlfn.XLOOKUP(A247,Table3[Customer ID],Table3[Age])</f>
        <v>47</v>
      </c>
      <c r="P247" s="20">
        <f>_xlfn.XLOOKUP(A247,Table3[Customer ID],Table3[children])</f>
        <v>1</v>
      </c>
      <c r="Q247" s="47">
        <f>_xlfn.XLOOKUP(A247,Table3[Customer ID],Table3[charges])</f>
        <v>34210.33</v>
      </c>
      <c r="R247" s="20" t="str">
        <f>_xlfn.XLOOKUP(A247,Table3[Customer ID],Table3[Hospital tier])</f>
        <v>tier - 2</v>
      </c>
      <c r="S247" s="20" t="str">
        <f>_xlfn.XLOOKUP(A247,Table3[Customer ID],Table3[City tier])</f>
        <v>tier - 1</v>
      </c>
      <c r="T247" s="20" t="str">
        <f>_xlfn.XLOOKUP(A247,Table3[Customer ID],Table3[State ID])</f>
        <v>R1012</v>
      </c>
    </row>
    <row r="248" spans="1:20" x14ac:dyDescent="0.3">
      <c r="A248" s="20" t="s">
        <v>265</v>
      </c>
      <c r="B248" s="20" t="str">
        <f>_xlfn.XLOOKUP(A248,Sheet3!A248:A2582,Sheet3!B248:B2582)</f>
        <v xml:space="preserve"> Ms</v>
      </c>
      <c r="C248" s="20" t="str">
        <f>_xlfn.XLOOKUP(A248,Sheet3!A248:A2582,Sheet3!C248:C2582)</f>
        <v>Latimer</v>
      </c>
      <c r="D248" s="20" t="str">
        <f>_xlfn.XLOOKUP(A248,Sheet3!A248:A2582,Sheet3!D248:D2582)</f>
        <v xml:space="preserve">  Stephanie</v>
      </c>
      <c r="E248" s="46">
        <f>_xlfn.XLOOKUP(A248,Sheet1!$A$2:$A$2336,Sheet1!$B$2:$B$2336)</f>
        <v>29.94</v>
      </c>
      <c r="F248" s="20">
        <f>_xlfn.XLOOKUP(Table4[[#This Row],[Customer ID]],Sheet1!A248:A2582,Sheet1!C248:C2582)</f>
        <v>7.59</v>
      </c>
      <c r="G248" s="20" t="str">
        <f>_xlfn.XLOOKUP(Table4[[#This Row],[Customer ID]],Sheet1!A248:A2582,Sheet1!D248:D2582)</f>
        <v>No</v>
      </c>
      <c r="H248" s="20" t="str">
        <f>_xlfn.XLOOKUP(Table4[[#This Row],[Customer ID]],Sheet1!A248:A2582,Sheet1!E248:E2582)</f>
        <v>No</v>
      </c>
      <c r="I248" s="20" t="str">
        <f>_xlfn.XLOOKUP(Table4[[#This Row],[Customer ID]],Sheet1!A248:A2582,Sheet1!F248:F2582)</f>
        <v>No</v>
      </c>
      <c r="J248" s="20">
        <f>_xlfn.XLOOKUP(Table4[[#This Row],[Customer ID]],Sheet1!A248:A2582,Sheet1!G248:G2582)</f>
        <v>0</v>
      </c>
      <c r="K248" s="20" t="str">
        <f>_xlfn.XLOOKUP(Table4[[#This Row],[Customer ID]],Sheet1!A248:A2582,Sheet1!H248:H2582)</f>
        <v>yes</v>
      </c>
      <c r="L248" s="20" t="str">
        <f>_xlfn.XLOOKUP(Table4[[#This Row],[Customer ID]],Sheet1!A248:A2582,Sheet1!I248:I2582)</f>
        <v>Over Weight</v>
      </c>
      <c r="M248" s="20" t="str">
        <f>_xlfn.XLOOKUP(A248,Sheet1!A248:A2582,Sheet1!J248:J2582)</f>
        <v>Diabetes</v>
      </c>
      <c r="N248" s="48" t="str">
        <f>_xlfn.XLOOKUP(Table4[[#This Row],[Customer ID]],Table3[Customer ID],Table3[Date2])</f>
        <v>25-Aug-1971</v>
      </c>
      <c r="O248" s="20">
        <f>_xlfn.XLOOKUP(A248,Table3[Customer ID],Table3[Age])</f>
        <v>51</v>
      </c>
      <c r="P248" s="20">
        <f>_xlfn.XLOOKUP(A248,Table3[Customer ID],Table3[children])</f>
        <v>0</v>
      </c>
      <c r="Q248" s="47">
        <f>_xlfn.XLOOKUP(A248,Table3[Customer ID],Table3[charges])</f>
        <v>34205.07</v>
      </c>
      <c r="R248" s="20" t="str">
        <f>_xlfn.XLOOKUP(A248,Table3[Customer ID],Table3[Hospital tier])</f>
        <v>tier - 2</v>
      </c>
      <c r="S248" s="20" t="str">
        <f>_xlfn.XLOOKUP(A248,Table3[Customer ID],Table3[City tier])</f>
        <v>tier - 2</v>
      </c>
      <c r="T248" s="20" t="str">
        <f>_xlfn.XLOOKUP(A248,Table3[Customer ID],Table3[State ID])</f>
        <v>R1011</v>
      </c>
    </row>
    <row r="249" spans="1:20" x14ac:dyDescent="0.3">
      <c r="A249" s="20" t="s">
        <v>266</v>
      </c>
      <c r="B249" s="20" t="str">
        <f>_xlfn.XLOOKUP(A249,Sheet3!A249:A2583,Sheet3!B249:B2583)</f>
        <v xml:space="preserve"> Ms</v>
      </c>
      <c r="C249" s="20" t="str">
        <f>_xlfn.XLOOKUP(A249,Sheet3!A249:A2583,Sheet3!C249:C2583)</f>
        <v>Wei</v>
      </c>
      <c r="D249" s="20" t="str">
        <f>_xlfn.XLOOKUP(A249,Sheet3!A249:A2583,Sheet3!D249:D2583)</f>
        <v xml:space="preserve">  Melissa Y</v>
      </c>
      <c r="E249" s="46">
        <f>_xlfn.XLOOKUP(A249,Sheet1!$A$2:$A$2336,Sheet1!$B$2:$B$2336)</f>
        <v>31.4</v>
      </c>
      <c r="F249" s="20">
        <f>_xlfn.XLOOKUP(Table4[[#This Row],[Customer ID]],Sheet1!A249:A2583,Sheet1!C249:C2583)</f>
        <v>5.49</v>
      </c>
      <c r="G249" s="20" t="str">
        <f>_xlfn.XLOOKUP(Table4[[#This Row],[Customer ID]],Sheet1!A249:A2583,Sheet1!D249:D2583)</f>
        <v>No</v>
      </c>
      <c r="H249" s="20" t="str">
        <f>_xlfn.XLOOKUP(Table4[[#This Row],[Customer ID]],Sheet1!A249:A2583,Sheet1!E249:E2583)</f>
        <v>No</v>
      </c>
      <c r="I249" s="20" t="str">
        <f>_xlfn.XLOOKUP(Table4[[#This Row],[Customer ID]],Sheet1!A249:A2583,Sheet1!F249:F2583)</f>
        <v>No</v>
      </c>
      <c r="J249" s="20">
        <f>_xlfn.XLOOKUP(Table4[[#This Row],[Customer ID]],Sheet1!A249:A2583,Sheet1!G249:G2583)</f>
        <v>0</v>
      </c>
      <c r="K249" s="20" t="str">
        <f>_xlfn.XLOOKUP(Table4[[#This Row],[Customer ID]],Sheet1!A249:A2583,Sheet1!H249:H2583)</f>
        <v>yes</v>
      </c>
      <c r="L249" s="20" t="str">
        <f>_xlfn.XLOOKUP(Table4[[#This Row],[Customer ID]],Sheet1!A249:A2583,Sheet1!I249:I2583)</f>
        <v>Obesity</v>
      </c>
      <c r="M249" s="20" t="str">
        <f>_xlfn.XLOOKUP(A249,Sheet1!A249:A2583,Sheet1!J249:J2583)</f>
        <v>Normal</v>
      </c>
      <c r="N249" s="48" t="str">
        <f>_xlfn.XLOOKUP(Table4[[#This Row],[Customer ID]],Table3[Customer ID],Table3[Date2])</f>
        <v>6-Nov-1999</v>
      </c>
      <c r="O249" s="20">
        <f>_xlfn.XLOOKUP(A249,Table3[Customer ID],Table3[Age])</f>
        <v>23</v>
      </c>
      <c r="P249" s="20">
        <f>_xlfn.XLOOKUP(A249,Table3[Customer ID],Table3[children])</f>
        <v>0</v>
      </c>
      <c r="Q249" s="47">
        <f>_xlfn.XLOOKUP(A249,Table3[Customer ID],Table3[charges])</f>
        <v>34166.269999999997</v>
      </c>
      <c r="R249" s="20" t="str">
        <f>_xlfn.XLOOKUP(A249,Table3[Customer ID],Table3[Hospital tier])</f>
        <v>tier - 2</v>
      </c>
      <c r="S249" s="20" t="str">
        <f>_xlfn.XLOOKUP(A249,Table3[Customer ID],Table3[City tier])</f>
        <v>tier - 3</v>
      </c>
      <c r="T249" s="20" t="str">
        <f>_xlfn.XLOOKUP(A249,Table3[Customer ID],Table3[State ID])</f>
        <v>R1011</v>
      </c>
    </row>
    <row r="250" spans="1:20" x14ac:dyDescent="0.3">
      <c r="A250" s="20" t="s">
        <v>267</v>
      </c>
      <c r="B250" s="20" t="str">
        <f>_xlfn.XLOOKUP(A250,Sheet3!A250:A2584,Sheet3!B250:B2584)</f>
        <v xml:space="preserve"> Ms</v>
      </c>
      <c r="C250" s="20" t="str">
        <f>_xlfn.XLOOKUP(A250,Sheet3!A250:A2584,Sheet3!C250:C2584)</f>
        <v>Hayes</v>
      </c>
      <c r="D250" s="20" t="str">
        <f>_xlfn.XLOOKUP(A250,Sheet3!A250:A2584,Sheet3!D250:D2584)</f>
        <v xml:space="preserve">  Ashley</v>
      </c>
      <c r="E250" s="46">
        <f>_xlfn.XLOOKUP(A250,Sheet1!$A$2:$A$2336,Sheet1!$B$2:$B$2336)</f>
        <v>53.06</v>
      </c>
      <c r="F250" s="20">
        <f>_xlfn.XLOOKUP(Table4[[#This Row],[Customer ID]],Sheet1!A250:A2584,Sheet1!C250:C2584)</f>
        <v>11.68</v>
      </c>
      <c r="G250" s="20" t="str">
        <f>_xlfn.XLOOKUP(Table4[[#This Row],[Customer ID]],Sheet1!A250:A2584,Sheet1!D250:D2584)</f>
        <v>No</v>
      </c>
      <c r="H250" s="20" t="str">
        <f>_xlfn.XLOOKUP(Table4[[#This Row],[Customer ID]],Sheet1!A250:A2584,Sheet1!E250:E2584)</f>
        <v>No</v>
      </c>
      <c r="I250" s="20" t="str">
        <f>_xlfn.XLOOKUP(Table4[[#This Row],[Customer ID]],Sheet1!A250:A2584,Sheet1!F250:F2584)</f>
        <v>No</v>
      </c>
      <c r="J250" s="20">
        <f>_xlfn.XLOOKUP(Table4[[#This Row],[Customer ID]],Sheet1!A250:A2584,Sheet1!G250:G2584)</f>
        <v>0</v>
      </c>
      <c r="K250" s="20" t="str">
        <f>_xlfn.XLOOKUP(Table4[[#This Row],[Customer ID]],Sheet1!A250:A2584,Sheet1!H250:H2584)</f>
        <v>yes</v>
      </c>
      <c r="L250" s="20" t="str">
        <f>_xlfn.XLOOKUP(Table4[[#This Row],[Customer ID]],Sheet1!A250:A2584,Sheet1!I250:I2584)</f>
        <v>Obesity</v>
      </c>
      <c r="M250" s="20" t="str">
        <f>_xlfn.XLOOKUP(A250,Sheet1!A250:A2584,Sheet1!J250:J2584)</f>
        <v>Diabetes</v>
      </c>
      <c r="N250" s="48" t="str">
        <f>_xlfn.XLOOKUP(Table4[[#This Row],[Customer ID]],Table3[Customer ID],Table3[Date2])</f>
        <v>26-Dec-2002</v>
      </c>
      <c r="O250" s="20">
        <f>_xlfn.XLOOKUP(A250,Table3[Customer ID],Table3[Age])</f>
        <v>20</v>
      </c>
      <c r="P250" s="20">
        <f>_xlfn.XLOOKUP(A250,Table3[Customer ID],Table3[children])</f>
        <v>0</v>
      </c>
      <c r="Q250" s="47">
        <f>_xlfn.XLOOKUP(A250,Table3[Customer ID],Table3[charges])</f>
        <v>34084.68</v>
      </c>
      <c r="R250" s="20" t="str">
        <f>_xlfn.XLOOKUP(A250,Table3[Customer ID],Table3[Hospital tier])</f>
        <v>tier - 2</v>
      </c>
      <c r="S250" s="20" t="str">
        <f>_xlfn.XLOOKUP(A250,Table3[Customer ID],Table3[City tier])</f>
        <v>tier - 3</v>
      </c>
      <c r="T250" s="20" t="str">
        <f>_xlfn.XLOOKUP(A250,Table3[Customer ID],Table3[State ID])</f>
        <v>R1011</v>
      </c>
    </row>
    <row r="251" spans="1:20" x14ac:dyDescent="0.3">
      <c r="A251" s="20" t="s">
        <v>268</v>
      </c>
      <c r="B251" s="20" t="str">
        <f>_xlfn.XLOOKUP(A251,Sheet3!A251:A2585,Sheet3!B251:B2585)</f>
        <v xml:space="preserve"> Ms</v>
      </c>
      <c r="C251" s="20" t="str">
        <f>_xlfn.XLOOKUP(A251,Sheet3!A251:A2585,Sheet3!C251:C2585)</f>
        <v>Velardo</v>
      </c>
      <c r="D251" s="20" t="str">
        <f>_xlfn.XLOOKUP(A251,Sheet3!A251:A2585,Sheet3!D251:D2585)</f>
        <v xml:space="preserve">  Stephanie M.</v>
      </c>
      <c r="E251" s="46">
        <f>_xlfn.XLOOKUP(A251,Sheet1!$A$2:$A$2336,Sheet1!$B$2:$B$2336)</f>
        <v>30.25</v>
      </c>
      <c r="F251" s="20">
        <f>_xlfn.XLOOKUP(Table4[[#This Row],[Customer ID]],Sheet1!A251:A2585,Sheet1!C251:C2585)</f>
        <v>4.1900000000000004</v>
      </c>
      <c r="G251" s="20" t="str">
        <f>_xlfn.XLOOKUP(Table4[[#This Row],[Customer ID]],Sheet1!A251:A2585,Sheet1!D251:D2585)</f>
        <v>No</v>
      </c>
      <c r="H251" s="20" t="str">
        <f>_xlfn.XLOOKUP(Table4[[#This Row],[Customer ID]],Sheet1!A251:A2585,Sheet1!E251:E2585)</f>
        <v>No</v>
      </c>
      <c r="I251" s="20" t="str">
        <f>_xlfn.XLOOKUP(Table4[[#This Row],[Customer ID]],Sheet1!A251:A2585,Sheet1!F251:F2585)</f>
        <v>No</v>
      </c>
      <c r="J251" s="20">
        <f>_xlfn.XLOOKUP(Table4[[#This Row],[Customer ID]],Sheet1!A251:A2585,Sheet1!G251:G2585)</f>
        <v>2</v>
      </c>
      <c r="K251" s="20" t="str">
        <f>_xlfn.XLOOKUP(Table4[[#This Row],[Customer ID]],Sheet1!A251:A2585,Sheet1!H251:H2585)</f>
        <v>yes</v>
      </c>
      <c r="L251" s="20" t="str">
        <f>_xlfn.XLOOKUP(Table4[[#This Row],[Customer ID]],Sheet1!A251:A2585,Sheet1!I251:I2585)</f>
        <v>Obesity</v>
      </c>
      <c r="M251" s="20" t="str">
        <f>_xlfn.XLOOKUP(A251,Sheet1!A251:A2585,Sheet1!J251:J2585)</f>
        <v>Normal</v>
      </c>
      <c r="N251" s="48" t="str">
        <f>_xlfn.XLOOKUP(Table4[[#This Row],[Customer ID]],Table3[Customer ID],Table3[Date2])</f>
        <v>26-Jul-1972</v>
      </c>
      <c r="O251" s="20">
        <f>_xlfn.XLOOKUP(A251,Table3[Customer ID],Table3[Age])</f>
        <v>50</v>
      </c>
      <c r="P251" s="20">
        <f>_xlfn.XLOOKUP(A251,Table3[Customer ID],Table3[children])</f>
        <v>0</v>
      </c>
      <c r="Q251" s="47">
        <f>_xlfn.XLOOKUP(A251,Table3[Customer ID],Table3[charges])</f>
        <v>34053.360000000001</v>
      </c>
      <c r="R251" s="20" t="str">
        <f>_xlfn.XLOOKUP(A251,Table3[Customer ID],Table3[Hospital tier])</f>
        <v>tier - 2</v>
      </c>
      <c r="S251" s="20" t="str">
        <f>_xlfn.XLOOKUP(A251,Table3[Customer ID],Table3[City tier])</f>
        <v>tier - 2</v>
      </c>
      <c r="T251" s="20" t="str">
        <f>_xlfn.XLOOKUP(A251,Table3[Customer ID],Table3[State ID])</f>
        <v>R1011</v>
      </c>
    </row>
    <row r="252" spans="1:20" x14ac:dyDescent="0.3">
      <c r="A252" s="20" t="s">
        <v>269</v>
      </c>
      <c r="B252" s="20" t="str">
        <f>_xlfn.XLOOKUP(A252,Sheet3!A252:A2586,Sheet3!B252:B2586)</f>
        <v xml:space="preserve"> Ms</v>
      </c>
      <c r="C252" s="20" t="str">
        <f>_xlfn.XLOOKUP(A252,Sheet3!A252:A2586,Sheet3!C252:C2586)</f>
        <v>Kastes</v>
      </c>
      <c r="D252" s="20" t="str">
        <f>_xlfn.XLOOKUP(A252,Sheet3!A252:A2586,Sheet3!D252:D2586)</f>
        <v xml:space="preserve">  Kylie</v>
      </c>
      <c r="E252" s="46">
        <f>_xlfn.XLOOKUP(A252,Sheet1!$A$2:$A$2336,Sheet1!$B$2:$B$2336)</f>
        <v>46.68</v>
      </c>
      <c r="F252" s="20">
        <f>_xlfn.XLOOKUP(Table4[[#This Row],[Customer ID]],Sheet1!A252:A2586,Sheet1!C252:C2586)</f>
        <v>4.01</v>
      </c>
      <c r="G252" s="20" t="str">
        <f>_xlfn.XLOOKUP(Table4[[#This Row],[Customer ID]],Sheet1!A252:A2586,Sheet1!D252:D2586)</f>
        <v>No</v>
      </c>
      <c r="H252" s="20" t="str">
        <f>_xlfn.XLOOKUP(Table4[[#This Row],[Customer ID]],Sheet1!A252:A2586,Sheet1!E252:E2586)</f>
        <v>No</v>
      </c>
      <c r="I252" s="20" t="str">
        <f>_xlfn.XLOOKUP(Table4[[#This Row],[Customer ID]],Sheet1!A252:A2586,Sheet1!F252:F2586)</f>
        <v>No</v>
      </c>
      <c r="J252" s="20">
        <f>_xlfn.XLOOKUP(Table4[[#This Row],[Customer ID]],Sheet1!A252:A2586,Sheet1!G252:G2586)</f>
        <v>0</v>
      </c>
      <c r="K252" s="20" t="str">
        <f>_xlfn.XLOOKUP(Table4[[#This Row],[Customer ID]],Sheet1!A252:A2586,Sheet1!H252:H2586)</f>
        <v>yes</v>
      </c>
      <c r="L252" s="20" t="str">
        <f>_xlfn.XLOOKUP(Table4[[#This Row],[Customer ID]],Sheet1!A252:A2586,Sheet1!I252:I2586)</f>
        <v>Obesity</v>
      </c>
      <c r="M252" s="20" t="str">
        <f>_xlfn.XLOOKUP(A252,Sheet1!A252:A2586,Sheet1!J252:J2586)</f>
        <v>Normal</v>
      </c>
      <c r="N252" s="48" t="str">
        <f>_xlfn.XLOOKUP(Table4[[#This Row],[Customer ID]],Table3[Customer ID],Table3[Date2])</f>
        <v>25-Sep-1994</v>
      </c>
      <c r="O252" s="20">
        <f>_xlfn.XLOOKUP(A252,Table3[Customer ID],Table3[Age])</f>
        <v>28</v>
      </c>
      <c r="P252" s="20">
        <f>_xlfn.XLOOKUP(A252,Table3[Customer ID],Table3[children])</f>
        <v>0</v>
      </c>
      <c r="Q252" s="47">
        <f>_xlfn.XLOOKUP(A252,Table3[Customer ID],Table3[charges])</f>
        <v>33975.47</v>
      </c>
      <c r="R252" s="20" t="str">
        <f>_xlfn.XLOOKUP(A252,Table3[Customer ID],Table3[Hospital tier])</f>
        <v>tier - 2</v>
      </c>
      <c r="S252" s="20" t="str">
        <f>_xlfn.XLOOKUP(A252,Table3[Customer ID],Table3[City tier])</f>
        <v>tier - 2</v>
      </c>
      <c r="T252" s="20" t="str">
        <f>_xlfn.XLOOKUP(A252,Table3[Customer ID],Table3[State ID])</f>
        <v>R1011</v>
      </c>
    </row>
    <row r="253" spans="1:20" x14ac:dyDescent="0.3">
      <c r="A253" s="20" t="s">
        <v>270</v>
      </c>
      <c r="B253" s="20" t="str">
        <f>_xlfn.XLOOKUP(A253,Sheet3!A253:A2587,Sheet3!B253:B2587)</f>
        <v xml:space="preserve"> Ms</v>
      </c>
      <c r="C253" s="20" t="str">
        <f>_xlfn.XLOOKUP(A253,Sheet3!A253:A2587,Sheet3!C253:C2587)</f>
        <v>Escorcia</v>
      </c>
      <c r="D253" s="20" t="str">
        <f>_xlfn.XLOOKUP(A253,Sheet3!A253:A2587,Sheet3!D253:D2587)</f>
        <v xml:space="preserve">  Kelly</v>
      </c>
      <c r="E253" s="46">
        <f>_xlfn.XLOOKUP(A253,Sheet1!$A$2:$A$2336,Sheet1!$B$2:$B$2336)</f>
        <v>30.4</v>
      </c>
      <c r="F253" s="20">
        <f>_xlfn.XLOOKUP(Table4[[#This Row],[Customer ID]],Sheet1!A253:A2587,Sheet1!C253:C2587)</f>
        <v>5.91</v>
      </c>
      <c r="G253" s="20" t="str">
        <f>_xlfn.XLOOKUP(Table4[[#This Row],[Customer ID]],Sheet1!A253:A2587,Sheet1!D253:D2587)</f>
        <v>No</v>
      </c>
      <c r="H253" s="20" t="str">
        <f>_xlfn.XLOOKUP(Table4[[#This Row],[Customer ID]],Sheet1!A253:A2587,Sheet1!E253:E2587)</f>
        <v>yes</v>
      </c>
      <c r="I253" s="20" t="str">
        <f>_xlfn.XLOOKUP(Table4[[#This Row],[Customer ID]],Sheet1!A253:A2587,Sheet1!F253:F2587)</f>
        <v>No</v>
      </c>
      <c r="J253" s="20">
        <f>_xlfn.XLOOKUP(Table4[[#This Row],[Customer ID]],Sheet1!A253:A2587,Sheet1!G253:G2587)</f>
        <v>2</v>
      </c>
      <c r="K253" s="20" t="str">
        <f>_xlfn.XLOOKUP(Table4[[#This Row],[Customer ID]],Sheet1!A253:A2587,Sheet1!H253:H2587)</f>
        <v>yes</v>
      </c>
      <c r="L253" s="20" t="str">
        <f>_xlfn.XLOOKUP(Table4[[#This Row],[Customer ID]],Sheet1!A253:A2587,Sheet1!I253:I2587)</f>
        <v>Obesity</v>
      </c>
      <c r="M253" s="20" t="str">
        <f>_xlfn.XLOOKUP(A253,Sheet1!A253:A2587,Sheet1!J253:J2587)</f>
        <v>Prediabetes</v>
      </c>
      <c r="N253" s="48" t="str">
        <f>_xlfn.XLOOKUP(Table4[[#This Row],[Customer ID]],Table3[Customer ID],Table3[Date2])</f>
        <v>27-Dec-2000</v>
      </c>
      <c r="O253" s="20">
        <f>_xlfn.XLOOKUP(A253,Table3[Customer ID],Table3[Age])</f>
        <v>22</v>
      </c>
      <c r="P253" s="20">
        <f>_xlfn.XLOOKUP(A253,Table3[Customer ID],Table3[children])</f>
        <v>0</v>
      </c>
      <c r="Q253" s="47">
        <f>_xlfn.XLOOKUP(A253,Table3[Customer ID],Table3[charges])</f>
        <v>33907.550000000003</v>
      </c>
      <c r="R253" s="20" t="str">
        <f>_xlfn.XLOOKUP(A253,Table3[Customer ID],Table3[Hospital tier])</f>
        <v>tier - 2</v>
      </c>
      <c r="S253" s="20" t="str">
        <f>_xlfn.XLOOKUP(A253,Table3[Customer ID],Table3[City tier])</f>
        <v>tier - 2</v>
      </c>
      <c r="T253" s="20" t="str">
        <f>_xlfn.XLOOKUP(A253,Table3[Customer ID],Table3[State ID])</f>
        <v>R1012</v>
      </c>
    </row>
    <row r="254" spans="1:20" x14ac:dyDescent="0.3">
      <c r="A254" s="20" t="s">
        <v>271</v>
      </c>
      <c r="B254" s="20" t="str">
        <f>_xlfn.XLOOKUP(A254,Sheet3!A254:A2588,Sheet3!B254:B2588)</f>
        <v xml:space="preserve"> Ms</v>
      </c>
      <c r="C254" s="20" t="str">
        <f>_xlfn.XLOOKUP(A254,Sheet3!A254:A2588,Sheet3!C254:C2588)</f>
        <v>Larscheid</v>
      </c>
      <c r="D254" s="20" t="str">
        <f>_xlfn.XLOOKUP(A254,Sheet3!A254:A2588,Sheet3!D254:D2588)</f>
        <v xml:space="preserve">  Carrie</v>
      </c>
      <c r="E254" s="46">
        <f>_xlfn.XLOOKUP(A254,Sheet1!$A$2:$A$2336,Sheet1!$B$2:$B$2336)</f>
        <v>30.2</v>
      </c>
      <c r="F254" s="20">
        <f>_xlfn.XLOOKUP(Table4[[#This Row],[Customer ID]],Sheet1!A254:A2588,Sheet1!C254:C2588)</f>
        <v>4.47</v>
      </c>
      <c r="G254" s="20" t="str">
        <f>_xlfn.XLOOKUP(Table4[[#This Row],[Customer ID]],Sheet1!A254:A2588,Sheet1!D254:D2588)</f>
        <v>yes</v>
      </c>
      <c r="H254" s="20" t="str">
        <f>_xlfn.XLOOKUP(Table4[[#This Row],[Customer ID]],Sheet1!A254:A2588,Sheet1!E254:E2588)</f>
        <v>No</v>
      </c>
      <c r="I254" s="20" t="str">
        <f>_xlfn.XLOOKUP(Table4[[#This Row],[Customer ID]],Sheet1!A254:A2588,Sheet1!F254:F2588)</f>
        <v>Yes</v>
      </c>
      <c r="J254" s="20">
        <f>_xlfn.XLOOKUP(Table4[[#This Row],[Customer ID]],Sheet1!A254:A2588,Sheet1!G254:G2588)</f>
        <v>1</v>
      </c>
      <c r="K254" s="20" t="str">
        <f>_xlfn.XLOOKUP(Table4[[#This Row],[Customer ID]],Sheet1!A254:A2588,Sheet1!H254:H2588)</f>
        <v>yes</v>
      </c>
      <c r="L254" s="20" t="str">
        <f>_xlfn.XLOOKUP(Table4[[#This Row],[Customer ID]],Sheet1!A254:A2588,Sheet1!I254:I2588)</f>
        <v>Obesity</v>
      </c>
      <c r="M254" s="20" t="str">
        <f>_xlfn.XLOOKUP(A254,Sheet1!A254:A2588,Sheet1!J254:J2588)</f>
        <v>Normal</v>
      </c>
      <c r="N254" s="48" t="str">
        <f>_xlfn.XLOOKUP(Table4[[#This Row],[Customer ID]],Table3[Customer ID],Table3[Date2])</f>
        <v>9-Aug-1997</v>
      </c>
      <c r="O254" s="20">
        <f>_xlfn.XLOOKUP(A254,Table3[Customer ID],Table3[Age])</f>
        <v>25</v>
      </c>
      <c r="P254" s="20">
        <f>_xlfn.XLOOKUP(A254,Table3[Customer ID],Table3[children])</f>
        <v>0</v>
      </c>
      <c r="Q254" s="47">
        <f>_xlfn.XLOOKUP(A254,Table3[Customer ID],Table3[charges])</f>
        <v>33900.65</v>
      </c>
      <c r="R254" s="20" t="str">
        <f>_xlfn.XLOOKUP(A254,Table3[Customer ID],Table3[Hospital tier])</f>
        <v>tier - 2</v>
      </c>
      <c r="S254" s="20" t="str">
        <f>_xlfn.XLOOKUP(A254,Table3[Customer ID],Table3[City tier])</f>
        <v>tier - 3</v>
      </c>
      <c r="T254" s="20" t="str">
        <f>_xlfn.XLOOKUP(A254,Table3[Customer ID],Table3[State ID])</f>
        <v>R1011</v>
      </c>
    </row>
    <row r="255" spans="1:20" x14ac:dyDescent="0.3">
      <c r="A255" s="20" t="s">
        <v>272</v>
      </c>
      <c r="B255" s="20" t="str">
        <f>_xlfn.XLOOKUP(A255,Sheet3!A255:A2589,Sheet3!B255:B2589)</f>
        <v xml:space="preserve"> Mr</v>
      </c>
      <c r="C255" s="20" t="str">
        <f>_xlfn.XLOOKUP(A255,Sheet3!A255:A2589,Sheet3!C255:C2589)</f>
        <v>O'Bannon</v>
      </c>
      <c r="D255" s="20" t="str">
        <f>_xlfn.XLOOKUP(A255,Sheet3!A255:A2589,Sheet3!D255:D2589)</f>
        <v xml:space="preserve">  Alex</v>
      </c>
      <c r="E255" s="46">
        <f>_xlfn.XLOOKUP(A255,Sheet1!$A$2:$A$2336,Sheet1!$B$2:$B$2336)</f>
        <v>51.18</v>
      </c>
      <c r="F255" s="20">
        <f>_xlfn.XLOOKUP(Table4[[#This Row],[Customer ID]],Sheet1!A255:A2589,Sheet1!C255:C2589)</f>
        <v>4.5599999999999996</v>
      </c>
      <c r="G255" s="20" t="str">
        <f>_xlfn.XLOOKUP(Table4[[#This Row],[Customer ID]],Sheet1!A255:A2589,Sheet1!D255:D2589)</f>
        <v>yes</v>
      </c>
      <c r="H255" s="20" t="str">
        <f>_xlfn.XLOOKUP(Table4[[#This Row],[Customer ID]],Sheet1!A255:A2589,Sheet1!E255:E2589)</f>
        <v>yes</v>
      </c>
      <c r="I255" s="20" t="str">
        <f>_xlfn.XLOOKUP(Table4[[#This Row],[Customer ID]],Sheet1!A255:A2589,Sheet1!F255:F2589)</f>
        <v>No</v>
      </c>
      <c r="J255" s="20">
        <f>_xlfn.XLOOKUP(Table4[[#This Row],[Customer ID]],Sheet1!A255:A2589,Sheet1!G255:G2589)</f>
        <v>2</v>
      </c>
      <c r="K255" s="20" t="str">
        <f>_xlfn.XLOOKUP(Table4[[#This Row],[Customer ID]],Sheet1!A255:A2589,Sheet1!H255:H2589)</f>
        <v>yes</v>
      </c>
      <c r="L255" s="20" t="str">
        <f>_xlfn.XLOOKUP(Table4[[#This Row],[Customer ID]],Sheet1!A255:A2589,Sheet1!I255:I2589)</f>
        <v>Obesity</v>
      </c>
      <c r="M255" s="20" t="str">
        <f>_xlfn.XLOOKUP(A255,Sheet1!A255:A2589,Sheet1!J255:J2589)</f>
        <v>Normal</v>
      </c>
      <c r="N255" s="48" t="str">
        <f>_xlfn.XLOOKUP(Table4[[#This Row],[Customer ID]],Table3[Customer ID],Table3[Date2])</f>
        <v>26-Oct-2000</v>
      </c>
      <c r="O255" s="20">
        <f>_xlfn.XLOOKUP(A255,Table3[Customer ID],Table3[Age])</f>
        <v>22</v>
      </c>
      <c r="P255" s="20">
        <f>_xlfn.XLOOKUP(A255,Table3[Customer ID],Table3[children])</f>
        <v>0</v>
      </c>
      <c r="Q255" s="47">
        <f>_xlfn.XLOOKUP(A255,Table3[Customer ID],Table3[charges])</f>
        <v>33829.39</v>
      </c>
      <c r="R255" s="20" t="str">
        <f>_xlfn.XLOOKUP(A255,Table3[Customer ID],Table3[Hospital tier])</f>
        <v>tier - 2</v>
      </c>
      <c r="S255" s="20" t="str">
        <f>_xlfn.XLOOKUP(A255,Table3[Customer ID],Table3[City tier])</f>
        <v>tier - 3</v>
      </c>
      <c r="T255" s="20" t="str">
        <f>_xlfn.XLOOKUP(A255,Table3[Customer ID],Table3[State ID])</f>
        <v>R1011</v>
      </c>
    </row>
    <row r="256" spans="1:20" x14ac:dyDescent="0.3">
      <c r="A256" s="20" t="s">
        <v>273</v>
      </c>
      <c r="B256" s="20" t="str">
        <f>_xlfn.XLOOKUP(A256,Sheet3!A256:A2590,Sheet3!B256:B2590)</f>
        <v xml:space="preserve"> Mr</v>
      </c>
      <c r="C256" s="20" t="str">
        <f>_xlfn.XLOOKUP(A256,Sheet3!A256:A2590,Sheet3!C256:C2590)</f>
        <v>Ridgway</v>
      </c>
      <c r="D256" s="20" t="str">
        <f>_xlfn.XLOOKUP(A256,Sheet3!A256:A2590,Sheet3!D256:D2590)</f>
        <v xml:space="preserve">  Zach S</v>
      </c>
      <c r="E256" s="46">
        <f>_xlfn.XLOOKUP(A256,Sheet1!$A$2:$A$2336,Sheet1!$B$2:$B$2336)</f>
        <v>22.18</v>
      </c>
      <c r="F256" s="20">
        <f>_xlfn.XLOOKUP(Table4[[#This Row],[Customer ID]],Sheet1!A256:A2590,Sheet1!C256:C2590)</f>
        <v>9.9</v>
      </c>
      <c r="G256" s="20" t="str">
        <f>_xlfn.XLOOKUP(Table4[[#This Row],[Customer ID]],Sheet1!A256:A2590,Sheet1!D256:D2590)</f>
        <v>No</v>
      </c>
      <c r="H256" s="20" t="str">
        <f>_xlfn.XLOOKUP(Table4[[#This Row],[Customer ID]],Sheet1!A256:A2590,Sheet1!E256:E2590)</f>
        <v>No</v>
      </c>
      <c r="I256" s="20" t="str">
        <f>_xlfn.XLOOKUP(Table4[[#This Row],[Customer ID]],Sheet1!A256:A2590,Sheet1!F256:F2590)</f>
        <v>No</v>
      </c>
      <c r="J256" s="20">
        <f>_xlfn.XLOOKUP(Table4[[#This Row],[Customer ID]],Sheet1!A256:A2590,Sheet1!G256:G2590)</f>
        <v>0</v>
      </c>
      <c r="K256" s="20" t="str">
        <f>_xlfn.XLOOKUP(Table4[[#This Row],[Customer ID]],Sheet1!A256:A2590,Sheet1!H256:H2590)</f>
        <v>yes</v>
      </c>
      <c r="L256" s="20" t="str">
        <f>_xlfn.XLOOKUP(Table4[[#This Row],[Customer ID]],Sheet1!A256:A2590,Sheet1!I256:I2590)</f>
        <v>Normal weight</v>
      </c>
      <c r="M256" s="20" t="str">
        <f>_xlfn.XLOOKUP(A256,Sheet1!A256:A2590,Sheet1!J256:J2590)</f>
        <v>Diabetes</v>
      </c>
      <c r="N256" s="48" t="str">
        <f>_xlfn.XLOOKUP(Table4[[#This Row],[Customer ID]],Table3[Customer ID],Table3[Date2])</f>
        <v>11-Dec-1962</v>
      </c>
      <c r="O256" s="20">
        <f>_xlfn.XLOOKUP(A256,Table3[Customer ID],Table3[Age])</f>
        <v>60</v>
      </c>
      <c r="P256" s="20">
        <f>_xlfn.XLOOKUP(A256,Table3[Customer ID],Table3[children])</f>
        <v>0</v>
      </c>
      <c r="Q256" s="47">
        <f>_xlfn.XLOOKUP(A256,Table3[Customer ID],Table3[charges])</f>
        <v>33753.32</v>
      </c>
      <c r="R256" s="20" t="str">
        <f>_xlfn.XLOOKUP(A256,Table3[Customer ID],Table3[Hospital tier])</f>
        <v>tier - 1</v>
      </c>
      <c r="S256" s="20" t="str">
        <f>_xlfn.XLOOKUP(A256,Table3[Customer ID],Table3[City tier])</f>
        <v>tier - 3</v>
      </c>
      <c r="T256" s="20" t="str">
        <f>_xlfn.XLOOKUP(A256,Table3[Customer ID],Table3[State ID])</f>
        <v>R1011</v>
      </c>
    </row>
    <row r="257" spans="1:20" x14ac:dyDescent="0.3">
      <c r="A257" s="20" t="s">
        <v>274</v>
      </c>
      <c r="B257" s="20" t="str">
        <f>_xlfn.XLOOKUP(A257,Sheet3!A257:A2591,Sheet3!B257:B2591)</f>
        <v xml:space="preserve"> Mr</v>
      </c>
      <c r="C257" s="20" t="str">
        <f>_xlfn.XLOOKUP(A257,Sheet3!A257:A2591,Sheet3!C257:C2591)</f>
        <v>Black</v>
      </c>
      <c r="D257" s="20" t="str">
        <f>_xlfn.XLOOKUP(A257,Sheet3!A257:A2591,Sheet3!D257:D2591)</f>
        <v xml:space="preserve">  Alan</v>
      </c>
      <c r="E257" s="46">
        <f>_xlfn.XLOOKUP(A257,Sheet1!$A$2:$A$2336,Sheet1!$B$2:$B$2336)</f>
        <v>31.92</v>
      </c>
      <c r="F257" s="20">
        <f>_xlfn.XLOOKUP(Table4[[#This Row],[Customer ID]],Sheet1!A257:A2591,Sheet1!C257:C2591)</f>
        <v>5.1100000000000003</v>
      </c>
      <c r="G257" s="20" t="str">
        <f>_xlfn.XLOOKUP(Table4[[#This Row],[Customer ID]],Sheet1!A257:A2591,Sheet1!D257:D2591)</f>
        <v>No</v>
      </c>
      <c r="H257" s="20" t="str">
        <f>_xlfn.XLOOKUP(Table4[[#This Row],[Customer ID]],Sheet1!A257:A2591,Sheet1!E257:E2591)</f>
        <v>No</v>
      </c>
      <c r="I257" s="20" t="str">
        <f>_xlfn.XLOOKUP(Table4[[#This Row],[Customer ID]],Sheet1!A257:A2591,Sheet1!F257:F2591)</f>
        <v>Yes</v>
      </c>
      <c r="J257" s="20">
        <f>_xlfn.XLOOKUP(Table4[[#This Row],[Customer ID]],Sheet1!A257:A2591,Sheet1!G257:G2591)</f>
        <v>1</v>
      </c>
      <c r="K257" s="20" t="str">
        <f>_xlfn.XLOOKUP(Table4[[#This Row],[Customer ID]],Sheet1!A257:A2591,Sheet1!H257:H2591)</f>
        <v>yes</v>
      </c>
      <c r="L257" s="20" t="str">
        <f>_xlfn.XLOOKUP(Table4[[#This Row],[Customer ID]],Sheet1!A257:A2591,Sheet1!I257:I2591)</f>
        <v>Obesity</v>
      </c>
      <c r="M257" s="20" t="str">
        <f>_xlfn.XLOOKUP(A257,Sheet1!A257:A2591,Sheet1!J257:J2591)</f>
        <v>Normal</v>
      </c>
      <c r="N257" s="48" t="str">
        <f>_xlfn.XLOOKUP(Table4[[#This Row],[Customer ID]],Table3[Customer ID],Table3[Date2])</f>
        <v>12-Sep-2003</v>
      </c>
      <c r="O257" s="20">
        <f>_xlfn.XLOOKUP(A257,Table3[Customer ID],Table3[Age])</f>
        <v>19</v>
      </c>
      <c r="P257" s="20">
        <f>_xlfn.XLOOKUP(A257,Table3[Customer ID],Table3[children])</f>
        <v>0</v>
      </c>
      <c r="Q257" s="47">
        <f>_xlfn.XLOOKUP(A257,Table3[Customer ID],Table3[charges])</f>
        <v>33750.29</v>
      </c>
      <c r="R257" s="20" t="str">
        <f>_xlfn.XLOOKUP(A257,Table3[Customer ID],Table3[Hospital tier])</f>
        <v>tier - 1</v>
      </c>
      <c r="S257" s="20" t="str">
        <f>_xlfn.XLOOKUP(A257,Table3[Customer ID],Table3[City tier])</f>
        <v>tier - 3</v>
      </c>
      <c r="T257" s="20" t="str">
        <f>_xlfn.XLOOKUP(A257,Table3[Customer ID],Table3[State ID])</f>
        <v>R1012</v>
      </c>
    </row>
    <row r="258" spans="1:20" x14ac:dyDescent="0.3">
      <c r="A258" s="20" t="s">
        <v>275</v>
      </c>
      <c r="B258" s="20" t="str">
        <f>_xlfn.XLOOKUP(A258,Sheet3!A258:A2592,Sheet3!B258:B2592)</f>
        <v xml:space="preserve"> Mr</v>
      </c>
      <c r="C258" s="20" t="str">
        <f>_xlfn.XLOOKUP(A258,Sheet3!A258:A2592,Sheet3!C258:C2592)</f>
        <v>Canton</v>
      </c>
      <c r="D258" s="20" t="str">
        <f>_xlfn.XLOOKUP(A258,Sheet3!A258:A2592,Sheet3!D258:D2592)</f>
        <v xml:space="preserve">  Nate</v>
      </c>
      <c r="E258" s="46">
        <f>_xlfn.XLOOKUP(A258,Sheet1!$A$2:$A$2336,Sheet1!$B$2:$B$2336)</f>
        <v>31.73</v>
      </c>
      <c r="F258" s="20">
        <f>_xlfn.XLOOKUP(Table4[[#This Row],[Customer ID]],Sheet1!A258:A2592,Sheet1!C258:C2592)</f>
        <v>5.73</v>
      </c>
      <c r="G258" s="20" t="str">
        <f>_xlfn.XLOOKUP(Table4[[#This Row],[Customer ID]],Sheet1!A258:A2592,Sheet1!D258:D2592)</f>
        <v>No</v>
      </c>
      <c r="H258" s="20" t="str">
        <f>_xlfn.XLOOKUP(Table4[[#This Row],[Customer ID]],Sheet1!A258:A2592,Sheet1!E258:E2592)</f>
        <v>yes</v>
      </c>
      <c r="I258" s="20" t="str">
        <f>_xlfn.XLOOKUP(Table4[[#This Row],[Customer ID]],Sheet1!A258:A2592,Sheet1!F258:F2592)</f>
        <v>No</v>
      </c>
      <c r="J258" s="20">
        <f>_xlfn.XLOOKUP(Table4[[#This Row],[Customer ID]],Sheet1!A258:A2592,Sheet1!G258:G2592)</f>
        <v>1</v>
      </c>
      <c r="K258" s="20" t="str">
        <f>_xlfn.XLOOKUP(Table4[[#This Row],[Customer ID]],Sheet1!A258:A2592,Sheet1!H258:H2592)</f>
        <v>yes</v>
      </c>
      <c r="L258" s="20" t="str">
        <f>_xlfn.XLOOKUP(Table4[[#This Row],[Customer ID]],Sheet1!A258:A2592,Sheet1!I258:I2592)</f>
        <v>Obesity</v>
      </c>
      <c r="M258" s="20" t="str">
        <f>_xlfn.XLOOKUP(A258,Sheet1!A258:A2592,Sheet1!J258:J2592)</f>
        <v>Prediabetes</v>
      </c>
      <c r="N258" s="48" t="str">
        <f>_xlfn.XLOOKUP(Table4[[#This Row],[Customer ID]],Table3[Customer ID],Table3[Date2])</f>
        <v>1-Nov-2004</v>
      </c>
      <c r="O258" s="20">
        <f>_xlfn.XLOOKUP(A258,Table3[Customer ID],Table3[Age])</f>
        <v>18</v>
      </c>
      <c r="P258" s="20">
        <f>_xlfn.XLOOKUP(A258,Table3[Customer ID],Table3[children])</f>
        <v>0</v>
      </c>
      <c r="Q258" s="47">
        <f>_xlfn.XLOOKUP(A258,Table3[Customer ID],Table3[charges])</f>
        <v>33732.69</v>
      </c>
      <c r="R258" s="20" t="str">
        <f>_xlfn.XLOOKUP(A258,Table3[Customer ID],Table3[Hospital tier])</f>
        <v>tier - 1</v>
      </c>
      <c r="S258" s="20" t="str">
        <f>_xlfn.XLOOKUP(A258,Table3[Customer ID],Table3[City tier])</f>
        <v>tier - 1</v>
      </c>
      <c r="T258" s="20" t="str">
        <f>_xlfn.XLOOKUP(A258,Table3[Customer ID],Table3[State ID])</f>
        <v>R1017</v>
      </c>
    </row>
    <row r="259" spans="1:20" x14ac:dyDescent="0.3">
      <c r="A259" s="20" t="s">
        <v>276</v>
      </c>
      <c r="B259" s="20" t="str">
        <f>_xlfn.XLOOKUP(A259,Sheet3!A259:A2593,Sheet3!B259:B2593)</f>
        <v xml:space="preserve"> Mr</v>
      </c>
      <c r="C259" s="20" t="str">
        <f>_xlfn.XLOOKUP(A259,Sheet3!A259:A2593,Sheet3!C259:C2593)</f>
        <v>Fine</v>
      </c>
      <c r="D259" s="20" t="str">
        <f>_xlfn.XLOOKUP(A259,Sheet3!A259:A2593,Sheet3!D259:D2593)</f>
        <v xml:space="preserve">  Jesse G.</v>
      </c>
      <c r="E259" s="46">
        <f>_xlfn.XLOOKUP(A259,Sheet1!$A$2:$A$2336,Sheet1!$B$2:$B$2336)</f>
        <v>45.52</v>
      </c>
      <c r="F259" s="20">
        <f>_xlfn.XLOOKUP(Table4[[#This Row],[Customer ID]],Sheet1!A259:A2593,Sheet1!C259:C2593)</f>
        <v>6.04</v>
      </c>
      <c r="G259" s="20" t="str">
        <f>_xlfn.XLOOKUP(Table4[[#This Row],[Customer ID]],Sheet1!A259:A2593,Sheet1!D259:D2593)</f>
        <v>No</v>
      </c>
      <c r="H259" s="20" t="str">
        <f>_xlfn.XLOOKUP(Table4[[#This Row],[Customer ID]],Sheet1!A259:A2593,Sheet1!E259:E2593)</f>
        <v>No</v>
      </c>
      <c r="I259" s="20" t="str">
        <f>_xlfn.XLOOKUP(Table4[[#This Row],[Customer ID]],Sheet1!A259:A2593,Sheet1!F259:F2593)</f>
        <v>Yes</v>
      </c>
      <c r="J259" s="20">
        <f>_xlfn.XLOOKUP(Table4[[#This Row],[Customer ID]],Sheet1!A259:A2593,Sheet1!G259:G2593)</f>
        <v>1</v>
      </c>
      <c r="K259" s="20" t="str">
        <f>_xlfn.XLOOKUP(Table4[[#This Row],[Customer ID]],Sheet1!A259:A2593,Sheet1!H259:H2593)</f>
        <v>yes</v>
      </c>
      <c r="L259" s="20" t="str">
        <f>_xlfn.XLOOKUP(Table4[[#This Row],[Customer ID]],Sheet1!A259:A2593,Sheet1!I259:I2593)</f>
        <v>Obesity</v>
      </c>
      <c r="M259" s="20" t="str">
        <f>_xlfn.XLOOKUP(A259,Sheet1!A259:A2593,Sheet1!J259:J2593)</f>
        <v>Prediabetes</v>
      </c>
      <c r="N259" s="48" t="str">
        <f>_xlfn.XLOOKUP(Table4[[#This Row],[Customer ID]],Table3[Customer ID],Table3[Date2])</f>
        <v>28-Nov-1993</v>
      </c>
      <c r="O259" s="20">
        <f>_xlfn.XLOOKUP(A259,Table3[Customer ID],Table3[Age])</f>
        <v>29</v>
      </c>
      <c r="P259" s="20">
        <f>_xlfn.XLOOKUP(A259,Table3[Customer ID],Table3[children])</f>
        <v>0</v>
      </c>
      <c r="Q259" s="47">
        <f>_xlfn.XLOOKUP(A259,Table3[Customer ID],Table3[charges])</f>
        <v>33707.550000000003</v>
      </c>
      <c r="R259" s="20" t="str">
        <f>_xlfn.XLOOKUP(A259,Table3[Customer ID],Table3[Hospital tier])</f>
        <v>tier - 2</v>
      </c>
      <c r="S259" s="20" t="str">
        <f>_xlfn.XLOOKUP(A259,Table3[Customer ID],Table3[City tier])</f>
        <v>tier - 2</v>
      </c>
      <c r="T259" s="20" t="str">
        <f>_xlfn.XLOOKUP(A259,Table3[Customer ID],Table3[State ID])</f>
        <v>R1011</v>
      </c>
    </row>
    <row r="260" spans="1:20" x14ac:dyDescent="0.3">
      <c r="A260" s="20" t="s">
        <v>277</v>
      </c>
      <c r="B260" s="20" t="str">
        <f>_xlfn.XLOOKUP(A260,Sheet3!A260:A2594,Sheet3!B260:B2594)</f>
        <v xml:space="preserve"> Mr</v>
      </c>
      <c r="C260" s="20" t="str">
        <f>_xlfn.XLOOKUP(A260,Sheet3!A260:A2594,Sheet3!C260:C2594)</f>
        <v>Bui</v>
      </c>
      <c r="D260" s="20" t="str">
        <f>_xlfn.XLOOKUP(A260,Sheet3!A260:A2594,Sheet3!D260:D2594)</f>
        <v xml:space="preserve">  Jason</v>
      </c>
      <c r="E260" s="46">
        <f>_xlfn.XLOOKUP(A260,Sheet1!$A$2:$A$2336,Sheet1!$B$2:$B$2336)</f>
        <v>52.81</v>
      </c>
      <c r="F260" s="20">
        <f>_xlfn.XLOOKUP(Table4[[#This Row],[Customer ID]],Sheet1!A260:A2594,Sheet1!C260:C2594)</f>
        <v>5.19</v>
      </c>
      <c r="G260" s="20" t="str">
        <f>_xlfn.XLOOKUP(Table4[[#This Row],[Customer ID]],Sheet1!A260:A2594,Sheet1!D260:D2594)</f>
        <v>No</v>
      </c>
      <c r="H260" s="20" t="str">
        <f>_xlfn.XLOOKUP(Table4[[#This Row],[Customer ID]],Sheet1!A260:A2594,Sheet1!E260:E2594)</f>
        <v>No</v>
      </c>
      <c r="I260" s="20" t="str">
        <f>_xlfn.XLOOKUP(Table4[[#This Row],[Customer ID]],Sheet1!A260:A2594,Sheet1!F260:F2594)</f>
        <v>Yes</v>
      </c>
      <c r="J260" s="20">
        <f>_xlfn.XLOOKUP(Table4[[#This Row],[Customer ID]],Sheet1!A260:A2594,Sheet1!G260:G2594)</f>
        <v>1</v>
      </c>
      <c r="K260" s="20" t="str">
        <f>_xlfn.XLOOKUP(Table4[[#This Row],[Customer ID]],Sheet1!A260:A2594,Sheet1!H260:H2594)</f>
        <v>yes</v>
      </c>
      <c r="L260" s="20" t="str">
        <f>_xlfn.XLOOKUP(Table4[[#This Row],[Customer ID]],Sheet1!A260:A2594,Sheet1!I260:I2594)</f>
        <v>Obesity</v>
      </c>
      <c r="M260" s="20" t="str">
        <f>_xlfn.XLOOKUP(A260,Sheet1!A260:A2594,Sheet1!J260:J2594)</f>
        <v>Normal</v>
      </c>
      <c r="N260" s="48" t="str">
        <f>_xlfn.XLOOKUP(Table4[[#This Row],[Customer ID]],Table3[Customer ID],Table3[Date2])</f>
        <v>9-Sep-2003</v>
      </c>
      <c r="O260" s="20">
        <f>_xlfn.XLOOKUP(A260,Table3[Customer ID],Table3[Age])</f>
        <v>19</v>
      </c>
      <c r="P260" s="20">
        <f>_xlfn.XLOOKUP(A260,Table3[Customer ID],Table3[children])</f>
        <v>0</v>
      </c>
      <c r="Q260" s="47">
        <f>_xlfn.XLOOKUP(A260,Table3[Customer ID],Table3[charges])</f>
        <v>33611.71</v>
      </c>
      <c r="R260" s="20" t="str">
        <f>_xlfn.XLOOKUP(A260,Table3[Customer ID],Table3[Hospital tier])</f>
        <v>tier - 1</v>
      </c>
      <c r="S260" s="20" t="str">
        <f>_xlfn.XLOOKUP(A260,Table3[Customer ID],Table3[City tier])</f>
        <v>tier - 2</v>
      </c>
      <c r="T260" s="20" t="str">
        <f>_xlfn.XLOOKUP(A260,Table3[Customer ID],Table3[State ID])</f>
        <v>R1011</v>
      </c>
    </row>
    <row r="261" spans="1:20" x14ac:dyDescent="0.3">
      <c r="A261" s="20" t="s">
        <v>278</v>
      </c>
      <c r="B261" s="20" t="str">
        <f>_xlfn.XLOOKUP(A261,Sheet3!A261:A2595,Sheet3!B261:B2595)</f>
        <v xml:space="preserve"> Ms</v>
      </c>
      <c r="C261" s="20" t="str">
        <f>_xlfn.XLOOKUP(A261,Sheet3!A261:A2595,Sheet3!C261:C2595)</f>
        <v>Riepma</v>
      </c>
      <c r="D261" s="20" t="str">
        <f>_xlfn.XLOOKUP(A261,Sheet3!A261:A2595,Sheet3!D261:D2595)</f>
        <v xml:space="preserve">  Megan A.</v>
      </c>
      <c r="E261" s="46">
        <f>_xlfn.XLOOKUP(A261,Sheet1!$A$2:$A$2336,Sheet1!$B$2:$B$2336)</f>
        <v>33.58</v>
      </c>
      <c r="F261" s="20">
        <f>_xlfn.XLOOKUP(Table4[[#This Row],[Customer ID]],Sheet1!A261:A2595,Sheet1!C261:C2595)</f>
        <v>5.56</v>
      </c>
      <c r="G261" s="20" t="str">
        <f>_xlfn.XLOOKUP(Table4[[#This Row],[Customer ID]],Sheet1!A261:A2595,Sheet1!D261:D2595)</f>
        <v>No</v>
      </c>
      <c r="H261" s="20" t="str">
        <f>_xlfn.XLOOKUP(Table4[[#This Row],[Customer ID]],Sheet1!A261:A2595,Sheet1!E261:E2595)</f>
        <v>No</v>
      </c>
      <c r="I261" s="20" t="str">
        <f>_xlfn.XLOOKUP(Table4[[#This Row],[Customer ID]],Sheet1!A261:A2595,Sheet1!F261:F2595)</f>
        <v>No</v>
      </c>
      <c r="J261" s="20">
        <f>_xlfn.XLOOKUP(Table4[[#This Row],[Customer ID]],Sheet1!A261:A2595,Sheet1!G261:G2595)</f>
        <v>1</v>
      </c>
      <c r="K261" s="20" t="str">
        <f>_xlfn.XLOOKUP(Table4[[#This Row],[Customer ID]],Sheet1!A261:A2595,Sheet1!H261:H2595)</f>
        <v>yes</v>
      </c>
      <c r="L261" s="20" t="str">
        <f>_xlfn.XLOOKUP(Table4[[#This Row],[Customer ID]],Sheet1!A261:A2595,Sheet1!I261:I2595)</f>
        <v>Obesity</v>
      </c>
      <c r="M261" s="20" t="str">
        <f>_xlfn.XLOOKUP(A261,Sheet1!A261:A2595,Sheet1!J261:J2595)</f>
        <v>Normal</v>
      </c>
      <c r="N261" s="48" t="str">
        <f>_xlfn.XLOOKUP(Table4[[#This Row],[Customer ID]],Table3[Customer ID],Table3[Date2])</f>
        <v>22-Jul-1984</v>
      </c>
      <c r="O261" s="20">
        <f>_xlfn.XLOOKUP(A261,Table3[Customer ID],Table3[Age])</f>
        <v>38</v>
      </c>
      <c r="P261" s="20">
        <f>_xlfn.XLOOKUP(A261,Table3[Customer ID],Table3[children])</f>
        <v>3</v>
      </c>
      <c r="Q261" s="47">
        <f>_xlfn.XLOOKUP(A261,Table3[Customer ID],Table3[charges])</f>
        <v>33527.1</v>
      </c>
      <c r="R261" s="20" t="str">
        <f>_xlfn.XLOOKUP(A261,Table3[Customer ID],Table3[Hospital tier])</f>
        <v>tier - 2</v>
      </c>
      <c r="S261" s="20" t="str">
        <f>_xlfn.XLOOKUP(A261,Table3[Customer ID],Table3[City tier])</f>
        <v>tier - 3</v>
      </c>
      <c r="T261" s="20" t="str">
        <f>_xlfn.XLOOKUP(A261,Table3[Customer ID],Table3[State ID])</f>
        <v>R1011</v>
      </c>
    </row>
    <row r="262" spans="1:20" x14ac:dyDescent="0.3">
      <c r="A262" s="20" t="s">
        <v>279</v>
      </c>
      <c r="B262" s="20" t="str">
        <f>_xlfn.XLOOKUP(A262,Sheet3!A262:A2596,Sheet3!B262:B2596)</f>
        <v xml:space="preserve"> Mr</v>
      </c>
      <c r="C262" s="20" t="str">
        <f>_xlfn.XLOOKUP(A262,Sheet3!A262:A2596,Sheet3!C262:C2596)</f>
        <v>Inman</v>
      </c>
      <c r="D262" s="20" t="str">
        <f>_xlfn.XLOOKUP(A262,Sheet3!A262:A2596,Sheet3!D262:D2596)</f>
        <v xml:space="preserve">  Luke M</v>
      </c>
      <c r="E262" s="46">
        <f>_xlfn.XLOOKUP(A262,Sheet1!$A$2:$A$2336,Sheet1!$B$2:$B$2336)</f>
        <v>30.684999999999999</v>
      </c>
      <c r="F262" s="20">
        <f>_xlfn.XLOOKUP(Table4[[#This Row],[Customer ID]],Sheet1!A262:A2596,Sheet1!C262:C2596)</f>
        <v>8.23</v>
      </c>
      <c r="G262" s="20" t="str">
        <f>_xlfn.XLOOKUP(Table4[[#This Row],[Customer ID]],Sheet1!A262:A2596,Sheet1!D262:D2596)</f>
        <v>No</v>
      </c>
      <c r="H262" s="20" t="str">
        <f>_xlfn.XLOOKUP(Table4[[#This Row],[Customer ID]],Sheet1!A262:A2596,Sheet1!E262:E2596)</f>
        <v>No</v>
      </c>
      <c r="I262" s="20" t="str">
        <f>_xlfn.XLOOKUP(Table4[[#This Row],[Customer ID]],Sheet1!A262:A2596,Sheet1!F262:F2596)</f>
        <v>No</v>
      </c>
      <c r="J262" s="20">
        <f>_xlfn.XLOOKUP(Table4[[#This Row],[Customer ID]],Sheet1!A262:A2596,Sheet1!G262:G2596)</f>
        <v>0</v>
      </c>
      <c r="K262" s="20" t="str">
        <f>_xlfn.XLOOKUP(Table4[[#This Row],[Customer ID]],Sheet1!A262:A2596,Sheet1!H262:H2596)</f>
        <v>yes</v>
      </c>
      <c r="L262" s="20" t="str">
        <f>_xlfn.XLOOKUP(Table4[[#This Row],[Customer ID]],Sheet1!A262:A2596,Sheet1!I262:I2596)</f>
        <v>Obesity</v>
      </c>
      <c r="M262" s="20" t="str">
        <f>_xlfn.XLOOKUP(A262,Sheet1!A262:A2596,Sheet1!J262:J2596)</f>
        <v>Diabetes</v>
      </c>
      <c r="N262" s="48" t="str">
        <f>_xlfn.XLOOKUP(Table4[[#This Row],[Customer ID]],Table3[Customer ID],Table3[Date2])</f>
        <v>25-Aug-2002</v>
      </c>
      <c r="O262" s="20">
        <f>_xlfn.XLOOKUP(A262,Table3[Customer ID],Table3[Age])</f>
        <v>20</v>
      </c>
      <c r="P262" s="20">
        <f>_xlfn.XLOOKUP(A262,Table3[Customer ID],Table3[children])</f>
        <v>0</v>
      </c>
      <c r="Q262" s="47">
        <f>_xlfn.XLOOKUP(A262,Table3[Customer ID],Table3[charges])</f>
        <v>33475.82</v>
      </c>
      <c r="R262" s="20" t="str">
        <f>_xlfn.XLOOKUP(A262,Table3[Customer ID],Table3[Hospital tier])</f>
        <v>tier - 1</v>
      </c>
      <c r="S262" s="20" t="str">
        <f>_xlfn.XLOOKUP(A262,Table3[Customer ID],Table3[City tier])</f>
        <v>tier - 1</v>
      </c>
      <c r="T262" s="20" t="str">
        <f>_xlfn.XLOOKUP(A262,Table3[Customer ID],Table3[State ID])</f>
        <v>R1018</v>
      </c>
    </row>
    <row r="263" spans="1:20" x14ac:dyDescent="0.3">
      <c r="A263" s="20" t="s">
        <v>280</v>
      </c>
      <c r="B263" s="20" t="str">
        <f>_xlfn.XLOOKUP(A263,Sheet3!A263:A2597,Sheet3!B263:B2597)</f>
        <v xml:space="preserve"> Ms</v>
      </c>
      <c r="C263" s="20" t="str">
        <f>_xlfn.XLOOKUP(A263,Sheet3!A263:A2597,Sheet3!C263:C2597)</f>
        <v>Kruzel</v>
      </c>
      <c r="D263" s="20" t="str">
        <f>_xlfn.XLOOKUP(A263,Sheet3!A263:A2597,Sheet3!D263:D2597)</f>
        <v xml:space="preserve">  Jacy D</v>
      </c>
      <c r="E263" s="46">
        <f>_xlfn.XLOOKUP(A263,Sheet1!$A$2:$A$2336,Sheet1!$B$2:$B$2336)</f>
        <v>37.524999999999999</v>
      </c>
      <c r="F263" s="20">
        <f>_xlfn.XLOOKUP(Table4[[#This Row],[Customer ID]],Sheet1!A263:A2597,Sheet1!C263:C2597)</f>
        <v>9.0299999999999994</v>
      </c>
      <c r="G263" s="20" t="str">
        <f>_xlfn.XLOOKUP(Table4[[#This Row],[Customer ID]],Sheet1!A263:A2597,Sheet1!D263:D2597)</f>
        <v>yes</v>
      </c>
      <c r="H263" s="20" t="str">
        <f>_xlfn.XLOOKUP(Table4[[#This Row],[Customer ID]],Sheet1!A263:A2597,Sheet1!E263:E2597)</f>
        <v>No</v>
      </c>
      <c r="I263" s="20" t="str">
        <f>_xlfn.XLOOKUP(Table4[[#This Row],[Customer ID]],Sheet1!A263:A2597,Sheet1!F263:F2597)</f>
        <v>No</v>
      </c>
      <c r="J263" s="20">
        <f>_xlfn.XLOOKUP(Table4[[#This Row],[Customer ID]],Sheet1!A263:A2597,Sheet1!G263:G2597)</f>
        <v>2</v>
      </c>
      <c r="K263" s="20" t="str">
        <f>_xlfn.XLOOKUP(Table4[[#This Row],[Customer ID]],Sheet1!A263:A2597,Sheet1!H263:H2597)</f>
        <v>No</v>
      </c>
      <c r="L263" s="20" t="str">
        <f>_xlfn.XLOOKUP(Table4[[#This Row],[Customer ID]],Sheet1!A263:A2597,Sheet1!I263:I2597)</f>
        <v>Obesity</v>
      </c>
      <c r="M263" s="20" t="str">
        <f>_xlfn.XLOOKUP(A263,Sheet1!A263:A2597,Sheet1!J263:J2597)</f>
        <v>Diabetes</v>
      </c>
      <c r="N263" s="48" t="str">
        <f>_xlfn.XLOOKUP(Table4[[#This Row],[Customer ID]],Table3[Customer ID],Table3[Date2])</f>
        <v>18-Jun-1970</v>
      </c>
      <c r="O263" s="20">
        <f>_xlfn.XLOOKUP(A263,Table3[Customer ID],Table3[Age])</f>
        <v>52</v>
      </c>
      <c r="P263" s="20">
        <f>_xlfn.XLOOKUP(A263,Table3[Customer ID],Table3[children])</f>
        <v>2</v>
      </c>
      <c r="Q263" s="47">
        <f>_xlfn.XLOOKUP(A263,Table3[Customer ID],Table3[charges])</f>
        <v>33471.97</v>
      </c>
      <c r="R263" s="20" t="str">
        <f>_xlfn.XLOOKUP(A263,Table3[Customer ID],Table3[Hospital tier])</f>
        <v>tier - 2</v>
      </c>
      <c r="S263" s="20" t="str">
        <f>_xlfn.XLOOKUP(A263,Table3[Customer ID],Table3[City tier])</f>
        <v>tier - 2</v>
      </c>
      <c r="T263" s="20" t="str">
        <f>_xlfn.XLOOKUP(A263,Table3[Customer ID],Table3[State ID])</f>
        <v>R1012</v>
      </c>
    </row>
    <row r="264" spans="1:20" x14ac:dyDescent="0.3">
      <c r="A264" s="20" t="s">
        <v>281</v>
      </c>
      <c r="B264" s="20" t="str">
        <f>_xlfn.XLOOKUP(A264,Sheet3!A264:A2598,Sheet3!B264:B2598)</f>
        <v xml:space="preserve"> Mr</v>
      </c>
      <c r="C264" s="20" t="str">
        <f>_xlfn.XLOOKUP(A264,Sheet3!A264:A2598,Sheet3!C264:C2598)</f>
        <v>Lindsay</v>
      </c>
      <c r="D264" s="20" t="str">
        <f>_xlfn.XLOOKUP(A264,Sheet3!A264:A2598,Sheet3!D264:D2598)</f>
        <v xml:space="preserve">  Simon G.</v>
      </c>
      <c r="E264" s="46">
        <f>_xlfn.XLOOKUP(A264,Sheet1!$A$2:$A$2336,Sheet1!$B$2:$B$2336)</f>
        <v>34.5</v>
      </c>
      <c r="F264" s="20">
        <f>_xlfn.XLOOKUP(Table4[[#This Row],[Customer ID]],Sheet1!A264:A2598,Sheet1!C264:C2598)</f>
        <v>4.07</v>
      </c>
      <c r="G264" s="20" t="str">
        <f>_xlfn.XLOOKUP(Table4[[#This Row],[Customer ID]],Sheet1!A264:A2598,Sheet1!D264:D2598)</f>
        <v>yes</v>
      </c>
      <c r="H264" s="20" t="str">
        <f>_xlfn.XLOOKUP(Table4[[#This Row],[Customer ID]],Sheet1!A264:A2598,Sheet1!E264:E2598)</f>
        <v>No</v>
      </c>
      <c r="I264" s="20" t="str">
        <f>_xlfn.XLOOKUP(Table4[[#This Row],[Customer ID]],Sheet1!A264:A2598,Sheet1!F264:F2598)</f>
        <v>No</v>
      </c>
      <c r="J264" s="20">
        <f>_xlfn.XLOOKUP(Table4[[#This Row],[Customer ID]],Sheet1!A264:A2598,Sheet1!G264:G2598)</f>
        <v>0</v>
      </c>
      <c r="K264" s="20" t="str">
        <f>_xlfn.XLOOKUP(Table4[[#This Row],[Customer ID]],Sheet1!A264:A2598,Sheet1!H264:H2598)</f>
        <v>yes</v>
      </c>
      <c r="L264" s="20" t="str">
        <f>_xlfn.XLOOKUP(Table4[[#This Row],[Customer ID]],Sheet1!A264:A2598,Sheet1!I264:I2598)</f>
        <v>Obesity</v>
      </c>
      <c r="M264" s="20" t="str">
        <f>_xlfn.XLOOKUP(A264,Sheet1!A264:A2598,Sheet1!J264:J2598)</f>
        <v>Normal</v>
      </c>
      <c r="N264" s="48" t="str">
        <f>_xlfn.XLOOKUP(Table4[[#This Row],[Customer ID]],Table3[Customer ID],Table3[Date2])</f>
        <v>7-Dec-1985</v>
      </c>
      <c r="O264" s="20">
        <f>_xlfn.XLOOKUP(A264,Table3[Customer ID],Table3[Age])</f>
        <v>37</v>
      </c>
      <c r="P264" s="20">
        <f>_xlfn.XLOOKUP(A264,Table3[Customer ID],Table3[children])</f>
        <v>3</v>
      </c>
      <c r="Q264" s="47">
        <f>_xlfn.XLOOKUP(A264,Table3[Customer ID],Table3[charges])</f>
        <v>33450.99</v>
      </c>
      <c r="R264" s="20" t="str">
        <f>_xlfn.XLOOKUP(A264,Table3[Customer ID],Table3[Hospital tier])</f>
        <v>tier - 2</v>
      </c>
      <c r="S264" s="20" t="str">
        <f>_xlfn.XLOOKUP(A264,Table3[Customer ID],Table3[City tier])</f>
        <v>tier - 2</v>
      </c>
      <c r="T264" s="20" t="str">
        <f>_xlfn.XLOOKUP(A264,Table3[Customer ID],Table3[State ID])</f>
        <v>R1011</v>
      </c>
    </row>
    <row r="265" spans="1:20" x14ac:dyDescent="0.3">
      <c r="A265" s="20" t="s">
        <v>282</v>
      </c>
      <c r="B265" s="20" t="str">
        <f>_xlfn.XLOOKUP(A265,Sheet3!A265:A2599,Sheet3!B265:B2599)</f>
        <v xml:space="preserve"> Ms</v>
      </c>
      <c r="C265" s="20" t="str">
        <f>_xlfn.XLOOKUP(A265,Sheet3!A265:A2599,Sheet3!C265:C2599)</f>
        <v>Land</v>
      </c>
      <c r="D265" s="20" t="str">
        <f>_xlfn.XLOOKUP(A265,Sheet3!A265:A2599,Sheet3!D265:D2599)</f>
        <v xml:space="preserve">  Ainsley E.</v>
      </c>
      <c r="E265" s="46">
        <f>_xlfn.XLOOKUP(A265,Sheet1!$A$2:$A$2336,Sheet1!$B$2:$B$2336)</f>
        <v>28.16</v>
      </c>
      <c r="F265" s="20">
        <f>_xlfn.XLOOKUP(Table4[[#This Row],[Customer ID]],Sheet1!A265:A2599,Sheet1!C265:C2599)</f>
        <v>5.77</v>
      </c>
      <c r="G265" s="20" t="str">
        <f>_xlfn.XLOOKUP(Table4[[#This Row],[Customer ID]],Sheet1!A265:A2599,Sheet1!D265:D2599)</f>
        <v>No</v>
      </c>
      <c r="H265" s="20" t="str">
        <f>_xlfn.XLOOKUP(Table4[[#This Row],[Customer ID]],Sheet1!A265:A2599,Sheet1!E265:E2599)</f>
        <v>No</v>
      </c>
      <c r="I265" s="20" t="str">
        <f>_xlfn.XLOOKUP(Table4[[#This Row],[Customer ID]],Sheet1!A265:A2599,Sheet1!F265:F2599)</f>
        <v>No</v>
      </c>
      <c r="J265" s="20">
        <f>_xlfn.XLOOKUP(Table4[[#This Row],[Customer ID]],Sheet1!A265:A2599,Sheet1!G265:G2599)</f>
        <v>2</v>
      </c>
      <c r="K265" s="20" t="str">
        <f>_xlfn.XLOOKUP(Table4[[#This Row],[Customer ID]],Sheet1!A265:A2599,Sheet1!H265:H2599)</f>
        <v>yes</v>
      </c>
      <c r="L265" s="20" t="str">
        <f>_xlfn.XLOOKUP(Table4[[#This Row],[Customer ID]],Sheet1!A265:A2599,Sheet1!I265:I2599)</f>
        <v>Over Weight</v>
      </c>
      <c r="M265" s="20" t="str">
        <f>_xlfn.XLOOKUP(A265,Sheet1!A265:A2599,Sheet1!J265:J2599)</f>
        <v>Prediabetes</v>
      </c>
      <c r="N265" s="48" t="str">
        <f>_xlfn.XLOOKUP(Table4[[#This Row],[Customer ID]],Table3[Customer ID],Table3[Date2])</f>
        <v>5-Sep-1972</v>
      </c>
      <c r="O265" s="20">
        <f>_xlfn.XLOOKUP(A265,Table3[Customer ID],Table3[Age])</f>
        <v>50</v>
      </c>
      <c r="P265" s="20">
        <f>_xlfn.XLOOKUP(A265,Table3[Customer ID],Table3[children])</f>
        <v>0</v>
      </c>
      <c r="Q265" s="47">
        <f>_xlfn.XLOOKUP(A265,Table3[Customer ID],Table3[charges])</f>
        <v>33344.449999999997</v>
      </c>
      <c r="R265" s="20" t="str">
        <f>_xlfn.XLOOKUP(A265,Table3[Customer ID],Table3[Hospital tier])</f>
        <v>tier - 2</v>
      </c>
      <c r="S265" s="20" t="str">
        <f>_xlfn.XLOOKUP(A265,Table3[Customer ID],Table3[City tier])</f>
        <v>tier - 3</v>
      </c>
      <c r="T265" s="20" t="str">
        <f>_xlfn.XLOOKUP(A265,Table3[Customer ID],Table3[State ID])</f>
        <v>R1011</v>
      </c>
    </row>
    <row r="266" spans="1:20" x14ac:dyDescent="0.3">
      <c r="A266" s="20" t="s">
        <v>283</v>
      </c>
      <c r="B266" s="20" t="str">
        <f>_xlfn.XLOOKUP(A266,Sheet3!A266:A2600,Sheet3!B266:B2600)</f>
        <v xml:space="preserve"> Ms</v>
      </c>
      <c r="C266" s="20" t="str">
        <f>_xlfn.XLOOKUP(A266,Sheet3!A266:A2600,Sheet3!C266:C2600)</f>
        <v>Brecher</v>
      </c>
      <c r="D266" s="20" t="str">
        <f>_xlfn.XLOOKUP(A266,Sheet3!A266:A2600,Sheet3!D266:D2600)</f>
        <v xml:space="preserve">  Erica A.</v>
      </c>
      <c r="E266" s="46">
        <f>_xlfn.XLOOKUP(A266,Sheet1!$A$2:$A$2336,Sheet1!$B$2:$B$2336)</f>
        <v>30.02</v>
      </c>
      <c r="F266" s="20">
        <f>_xlfn.XLOOKUP(Table4[[#This Row],[Customer ID]],Sheet1!A266:A2600,Sheet1!C266:C2600)</f>
        <v>5.98</v>
      </c>
      <c r="G266" s="20" t="str">
        <f>_xlfn.XLOOKUP(Table4[[#This Row],[Customer ID]],Sheet1!A266:A2600,Sheet1!D266:D2600)</f>
        <v>No</v>
      </c>
      <c r="H266" s="20" t="str">
        <f>_xlfn.XLOOKUP(Table4[[#This Row],[Customer ID]],Sheet1!A266:A2600,Sheet1!E266:E2600)</f>
        <v>No</v>
      </c>
      <c r="I266" s="20" t="str">
        <f>_xlfn.XLOOKUP(Table4[[#This Row],[Customer ID]],Sheet1!A266:A2600,Sheet1!F266:F2600)</f>
        <v>Yes</v>
      </c>
      <c r="J266" s="20">
        <f>_xlfn.XLOOKUP(Table4[[#This Row],[Customer ID]],Sheet1!A266:A2600,Sheet1!G266:G2600)</f>
        <v>1</v>
      </c>
      <c r="K266" s="20" t="str">
        <f>_xlfn.XLOOKUP(Table4[[#This Row],[Customer ID]],Sheet1!A266:A2600,Sheet1!H266:H2600)</f>
        <v>yes</v>
      </c>
      <c r="L266" s="20" t="str">
        <f>_xlfn.XLOOKUP(Table4[[#This Row],[Customer ID]],Sheet1!A266:A2600,Sheet1!I266:I2600)</f>
        <v>Obesity</v>
      </c>
      <c r="M266" s="20" t="str">
        <f>_xlfn.XLOOKUP(A266,Sheet1!A266:A2600,Sheet1!J266:J2600)</f>
        <v>Prediabetes</v>
      </c>
      <c r="N266" s="48" t="str">
        <f>_xlfn.XLOOKUP(Table4[[#This Row],[Customer ID]],Table3[Customer ID],Table3[Date2])</f>
        <v>28-Nov-2003</v>
      </c>
      <c r="O266" s="20">
        <f>_xlfn.XLOOKUP(A266,Table3[Customer ID],Table3[Age])</f>
        <v>19</v>
      </c>
      <c r="P266" s="20">
        <f>_xlfn.XLOOKUP(A266,Table3[Customer ID],Table3[children])</f>
        <v>0</v>
      </c>
      <c r="Q266" s="47">
        <f>_xlfn.XLOOKUP(A266,Table3[Customer ID],Table3[charges])</f>
        <v>33307.550000000003</v>
      </c>
      <c r="R266" s="20" t="str">
        <f>_xlfn.XLOOKUP(A266,Table3[Customer ID],Table3[Hospital tier])</f>
        <v>tier - 2</v>
      </c>
      <c r="S266" s="20" t="str">
        <f>_xlfn.XLOOKUP(A266,Table3[Customer ID],Table3[City tier])</f>
        <v>tier - 3</v>
      </c>
      <c r="T266" s="20" t="str">
        <f>_xlfn.XLOOKUP(A266,Table3[Customer ID],Table3[State ID])</f>
        <v>R1012</v>
      </c>
    </row>
    <row r="267" spans="1:20" x14ac:dyDescent="0.3">
      <c r="A267" s="20" t="s">
        <v>284</v>
      </c>
      <c r="B267" s="20" t="str">
        <f>_xlfn.XLOOKUP(A267,Sheet3!A267:A2601,Sheet3!B267:B2601)</f>
        <v xml:space="preserve"> Mr</v>
      </c>
      <c r="C267" s="20" t="str">
        <f>_xlfn.XLOOKUP(A267,Sheet3!A267:A2601,Sheet3!C267:C2601)</f>
        <v>Debolt</v>
      </c>
      <c r="D267" s="20" t="str">
        <f>_xlfn.XLOOKUP(A267,Sheet3!A267:A2601,Sheet3!D267:D2601)</f>
        <v xml:space="preserve">  Erik</v>
      </c>
      <c r="E267" s="46">
        <f>_xlfn.XLOOKUP(A267,Sheet1!$A$2:$A$2336,Sheet1!$B$2:$B$2336)</f>
        <v>37.82</v>
      </c>
      <c r="F267" s="20">
        <f>_xlfn.XLOOKUP(Table4[[#This Row],[Customer ID]],Sheet1!A267:A2601,Sheet1!C267:C2601)</f>
        <v>6.01</v>
      </c>
      <c r="G267" s="20" t="str">
        <f>_xlfn.XLOOKUP(Table4[[#This Row],[Customer ID]],Sheet1!A267:A2601,Sheet1!D267:D2601)</f>
        <v>No</v>
      </c>
      <c r="H267" s="20" t="str">
        <f>_xlfn.XLOOKUP(Table4[[#This Row],[Customer ID]],Sheet1!A267:A2601,Sheet1!E267:E2601)</f>
        <v>No</v>
      </c>
      <c r="I267" s="20" t="str">
        <f>_xlfn.XLOOKUP(Table4[[#This Row],[Customer ID]],Sheet1!A267:A2601,Sheet1!F267:F2601)</f>
        <v>No</v>
      </c>
      <c r="J267" s="20">
        <f>_xlfn.XLOOKUP(Table4[[#This Row],[Customer ID]],Sheet1!A267:A2601,Sheet1!G267:G2601)</f>
        <v>0</v>
      </c>
      <c r="K267" s="20" t="str">
        <f>_xlfn.XLOOKUP(Table4[[#This Row],[Customer ID]],Sheet1!A267:A2601,Sheet1!H267:H2601)</f>
        <v>yes</v>
      </c>
      <c r="L267" s="20" t="str">
        <f>_xlfn.XLOOKUP(Table4[[#This Row],[Customer ID]],Sheet1!A267:A2601,Sheet1!I267:I2601)</f>
        <v>Obesity</v>
      </c>
      <c r="M267" s="20" t="str">
        <f>_xlfn.XLOOKUP(A267,Sheet1!A267:A2601,Sheet1!J267:J2601)</f>
        <v>Prediabetes</v>
      </c>
      <c r="N267" s="48" t="str">
        <f>_xlfn.XLOOKUP(Table4[[#This Row],[Customer ID]],Table3[Customer ID],Table3[Date2])</f>
        <v>12-Oct-1990</v>
      </c>
      <c r="O267" s="20">
        <f>_xlfn.XLOOKUP(A267,Table3[Customer ID],Table3[Age])</f>
        <v>32</v>
      </c>
      <c r="P267" s="20">
        <f>_xlfn.XLOOKUP(A267,Table3[Customer ID],Table3[children])</f>
        <v>3</v>
      </c>
      <c r="Q267" s="47">
        <f>_xlfn.XLOOKUP(A267,Table3[Customer ID],Table3[charges])</f>
        <v>33292.83</v>
      </c>
      <c r="R267" s="20" t="str">
        <f>_xlfn.XLOOKUP(A267,Table3[Customer ID],Table3[Hospital tier])</f>
        <v>tier - 2</v>
      </c>
      <c r="S267" s="20" t="str">
        <f>_xlfn.XLOOKUP(A267,Table3[Customer ID],Table3[City tier])</f>
        <v>tier - 1</v>
      </c>
      <c r="T267" s="20" t="str">
        <f>_xlfn.XLOOKUP(A267,Table3[Customer ID],Table3[State ID])</f>
        <v>R1011</v>
      </c>
    </row>
    <row r="268" spans="1:20" x14ac:dyDescent="0.3">
      <c r="A268" s="20" t="s">
        <v>285</v>
      </c>
      <c r="B268" s="20" t="str">
        <f>_xlfn.XLOOKUP(A268,Sheet3!A268:A2602,Sheet3!B268:B2602)</f>
        <v xml:space="preserve"> Ms</v>
      </c>
      <c r="C268" s="20" t="str">
        <f>_xlfn.XLOOKUP(A268,Sheet3!A268:A2602,Sheet3!C268:C2602)</f>
        <v>Oswalt</v>
      </c>
      <c r="D268" s="20" t="str">
        <f>_xlfn.XLOOKUP(A268,Sheet3!A268:A2602,Sheet3!D268:D2602)</f>
        <v xml:space="preserve">  Erin C.</v>
      </c>
      <c r="E268" s="46">
        <f>_xlfn.XLOOKUP(A268,Sheet1!$A$2:$A$2336,Sheet1!$B$2:$B$2336)</f>
        <v>33.14</v>
      </c>
      <c r="F268" s="20">
        <f>_xlfn.XLOOKUP(Table4[[#This Row],[Customer ID]],Sheet1!A268:A2602,Sheet1!C268:C2602)</f>
        <v>5.67</v>
      </c>
      <c r="G268" s="20" t="str">
        <f>_xlfn.XLOOKUP(Table4[[#This Row],[Customer ID]],Sheet1!A268:A2602,Sheet1!D268:D2602)</f>
        <v>yes</v>
      </c>
      <c r="H268" s="20" t="str">
        <f>_xlfn.XLOOKUP(Table4[[#This Row],[Customer ID]],Sheet1!A268:A2602,Sheet1!E268:E2602)</f>
        <v>No</v>
      </c>
      <c r="I268" s="20" t="str">
        <f>_xlfn.XLOOKUP(Table4[[#This Row],[Customer ID]],Sheet1!A268:A2602,Sheet1!F268:F2602)</f>
        <v>No</v>
      </c>
      <c r="J268" s="20">
        <f>_xlfn.XLOOKUP(Table4[[#This Row],[Customer ID]],Sheet1!A268:A2602,Sheet1!G268:G2602)</f>
        <v>0</v>
      </c>
      <c r="K268" s="20" t="str">
        <f>_xlfn.XLOOKUP(Table4[[#This Row],[Customer ID]],Sheet1!A268:A2602,Sheet1!H268:H2602)</f>
        <v>yes</v>
      </c>
      <c r="L268" s="20" t="str">
        <f>_xlfn.XLOOKUP(Table4[[#This Row],[Customer ID]],Sheet1!A268:A2602,Sheet1!I268:I2602)</f>
        <v>Obesity</v>
      </c>
      <c r="M268" s="20" t="str">
        <f>_xlfn.XLOOKUP(A268,Sheet1!A268:A2602,Sheet1!J268:J2602)</f>
        <v>Normal</v>
      </c>
      <c r="N268" s="48" t="str">
        <f>_xlfn.XLOOKUP(Table4[[#This Row],[Customer ID]],Table3[Customer ID],Table3[Date2])</f>
        <v>15-Jul-1985</v>
      </c>
      <c r="O268" s="20">
        <f>_xlfn.XLOOKUP(A268,Table3[Customer ID],Table3[Age])</f>
        <v>37</v>
      </c>
      <c r="P268" s="20">
        <f>_xlfn.XLOOKUP(A268,Table3[Customer ID],Table3[children])</f>
        <v>3</v>
      </c>
      <c r="Q268" s="47">
        <f>_xlfn.XLOOKUP(A268,Table3[Customer ID],Table3[charges])</f>
        <v>33121</v>
      </c>
      <c r="R268" s="20" t="str">
        <f>_xlfn.XLOOKUP(A268,Table3[Customer ID],Table3[Hospital tier])</f>
        <v>tier - 2</v>
      </c>
      <c r="S268" s="20" t="str">
        <f>_xlfn.XLOOKUP(A268,Table3[Customer ID],Table3[City tier])</f>
        <v>tier - 1</v>
      </c>
      <c r="T268" s="20" t="str">
        <f>_xlfn.XLOOKUP(A268,Table3[Customer ID],Table3[State ID])</f>
        <v>R1011</v>
      </c>
    </row>
    <row r="269" spans="1:20" x14ac:dyDescent="0.3">
      <c r="A269" s="20" t="s">
        <v>286</v>
      </c>
      <c r="B269" s="20" t="str">
        <f>_xlfn.XLOOKUP(A269,Sheet3!A269:A2603,Sheet3!B269:B2603)</f>
        <v xml:space="preserve"> Ms</v>
      </c>
      <c r="C269" s="20" t="str">
        <f>_xlfn.XLOOKUP(A269,Sheet3!A269:A2603,Sheet3!C269:C2603)</f>
        <v>Boyd</v>
      </c>
      <c r="D269" s="20" t="str">
        <f>_xlfn.XLOOKUP(A269,Sheet3!A269:A2603,Sheet3!D269:D2603)</f>
        <v xml:space="preserve">  Adrienne</v>
      </c>
      <c r="E269" s="46">
        <f>_xlfn.XLOOKUP(A269,Sheet1!$A$2:$A$2336,Sheet1!$B$2:$B$2336)</f>
        <v>25.14</v>
      </c>
      <c r="F269" s="20">
        <f>_xlfn.XLOOKUP(Table4[[#This Row],[Customer ID]],Sheet1!A269:A2603,Sheet1!C269:C2603)</f>
        <v>6.02</v>
      </c>
      <c r="G269" s="20" t="str">
        <f>_xlfn.XLOOKUP(Table4[[#This Row],[Customer ID]],Sheet1!A269:A2603,Sheet1!D269:D2603)</f>
        <v>yes</v>
      </c>
      <c r="H269" s="20" t="str">
        <f>_xlfn.XLOOKUP(Table4[[#This Row],[Customer ID]],Sheet1!A269:A2603,Sheet1!E269:E2603)</f>
        <v>No</v>
      </c>
      <c r="I269" s="20" t="str">
        <f>_xlfn.XLOOKUP(Table4[[#This Row],[Customer ID]],Sheet1!A269:A2603,Sheet1!F269:F2603)</f>
        <v>Yes</v>
      </c>
      <c r="J269" s="20">
        <f>_xlfn.XLOOKUP(Table4[[#This Row],[Customer ID]],Sheet1!A269:A2603,Sheet1!G269:G2603)</f>
        <v>1</v>
      </c>
      <c r="K269" s="20" t="str">
        <f>_xlfn.XLOOKUP(Table4[[#This Row],[Customer ID]],Sheet1!A269:A2603,Sheet1!H269:H2603)</f>
        <v>yes</v>
      </c>
      <c r="L269" s="20" t="str">
        <f>_xlfn.XLOOKUP(Table4[[#This Row],[Customer ID]],Sheet1!A269:A2603,Sheet1!I269:I2603)</f>
        <v>Over Weight</v>
      </c>
      <c r="M269" s="20" t="str">
        <f>_xlfn.XLOOKUP(A269,Sheet1!A269:A2603,Sheet1!J269:J2603)</f>
        <v>Prediabetes</v>
      </c>
      <c r="N269" s="48" t="str">
        <f>_xlfn.XLOOKUP(Table4[[#This Row],[Customer ID]],Table3[Customer ID],Table3[Date2])</f>
        <v>30-Oct-1969</v>
      </c>
      <c r="O269" s="20">
        <f>_xlfn.XLOOKUP(A269,Table3[Customer ID],Table3[Age])</f>
        <v>53</v>
      </c>
      <c r="P269" s="20">
        <f>_xlfn.XLOOKUP(A269,Table3[Customer ID],Table3[children])</f>
        <v>0</v>
      </c>
      <c r="Q269" s="47">
        <f>_xlfn.XLOOKUP(A269,Table3[Customer ID],Table3[charges])</f>
        <v>33090.660000000003</v>
      </c>
      <c r="R269" s="20" t="str">
        <f>_xlfn.XLOOKUP(A269,Table3[Customer ID],Table3[Hospital tier])</f>
        <v>tier - 2</v>
      </c>
      <c r="S269" s="20" t="str">
        <f>_xlfn.XLOOKUP(A269,Table3[Customer ID],Table3[City tier])</f>
        <v>tier - 2</v>
      </c>
      <c r="T269" s="20" t="str">
        <f>_xlfn.XLOOKUP(A269,Table3[Customer ID],Table3[State ID])</f>
        <v>R1011</v>
      </c>
    </row>
    <row r="270" spans="1:20" x14ac:dyDescent="0.3">
      <c r="A270" s="20" t="s">
        <v>287</v>
      </c>
      <c r="B270" s="20" t="str">
        <f>_xlfn.XLOOKUP(A270,Sheet3!A270:A2604,Sheet3!B270:B2604)</f>
        <v xml:space="preserve"> Mr</v>
      </c>
      <c r="C270" s="20" t="str">
        <f>_xlfn.XLOOKUP(A270,Sheet3!A270:A2604,Sheet3!C270:C2604)</f>
        <v>Bulewich</v>
      </c>
      <c r="D270" s="20" t="str">
        <f>_xlfn.XLOOKUP(A270,Sheet3!A270:A2604,Sheet3!D270:D2604)</f>
        <v xml:space="preserve">  Adam</v>
      </c>
      <c r="E270" s="46">
        <f>_xlfn.XLOOKUP(A270,Sheet1!$A$2:$A$2336,Sheet1!$B$2:$B$2336)</f>
        <v>20.18</v>
      </c>
      <c r="F270" s="20">
        <f>_xlfn.XLOOKUP(Table4[[#This Row],[Customer ID]],Sheet1!A270:A2604,Sheet1!C270:C2604)</f>
        <v>11.19</v>
      </c>
      <c r="G270" s="20" t="str">
        <f>_xlfn.XLOOKUP(Table4[[#This Row],[Customer ID]],Sheet1!A270:A2604,Sheet1!D270:D2604)</f>
        <v>No</v>
      </c>
      <c r="H270" s="20" t="str">
        <f>_xlfn.XLOOKUP(Table4[[#This Row],[Customer ID]],Sheet1!A270:A2604,Sheet1!E270:E2604)</f>
        <v>No</v>
      </c>
      <c r="I270" s="20" t="str">
        <f>_xlfn.XLOOKUP(Table4[[#This Row],[Customer ID]],Sheet1!A270:A2604,Sheet1!F270:F2604)</f>
        <v>No</v>
      </c>
      <c r="J270" s="20">
        <f>_xlfn.XLOOKUP(Table4[[#This Row],[Customer ID]],Sheet1!A270:A2604,Sheet1!G270:G2604)</f>
        <v>0</v>
      </c>
      <c r="K270" s="20" t="str">
        <f>_xlfn.XLOOKUP(Table4[[#This Row],[Customer ID]],Sheet1!A270:A2604,Sheet1!H270:H2604)</f>
        <v>yes</v>
      </c>
      <c r="L270" s="20" t="str">
        <f>_xlfn.XLOOKUP(Table4[[#This Row],[Customer ID]],Sheet1!A270:A2604,Sheet1!I270:I2604)</f>
        <v>Normal weight</v>
      </c>
      <c r="M270" s="20" t="str">
        <f>_xlfn.XLOOKUP(A270,Sheet1!A270:A2604,Sheet1!J270:J2604)</f>
        <v>Diabetes</v>
      </c>
      <c r="N270" s="48" t="str">
        <f>_xlfn.XLOOKUP(Table4[[#This Row],[Customer ID]],Table3[Customer ID],Table3[Date2])</f>
        <v>1-Jul-1962</v>
      </c>
      <c r="O270" s="20">
        <f>_xlfn.XLOOKUP(A270,Table3[Customer ID],Table3[Age])</f>
        <v>60</v>
      </c>
      <c r="P270" s="20">
        <f>_xlfn.XLOOKUP(A270,Table3[Customer ID],Table3[children])</f>
        <v>0</v>
      </c>
      <c r="Q270" s="47">
        <f>_xlfn.XLOOKUP(A270,Table3[Customer ID],Table3[charges])</f>
        <v>33074.94</v>
      </c>
      <c r="R270" s="20" t="str">
        <f>_xlfn.XLOOKUP(A270,Table3[Customer ID],Table3[Hospital tier])</f>
        <v>tier - 1</v>
      </c>
      <c r="S270" s="20" t="str">
        <f>_xlfn.XLOOKUP(A270,Table3[Customer ID],Table3[City tier])</f>
        <v>tier - 2</v>
      </c>
      <c r="T270" s="20" t="str">
        <f>_xlfn.XLOOKUP(A270,Table3[Customer ID],Table3[State ID])</f>
        <v>R1011</v>
      </c>
    </row>
    <row r="271" spans="1:20" x14ac:dyDescent="0.3">
      <c r="A271" s="20" t="s">
        <v>288</v>
      </c>
      <c r="B271" s="20" t="str">
        <f>_xlfn.XLOOKUP(A271,Sheet3!A271:A2605,Sheet3!B271:B2605)</f>
        <v xml:space="preserve"> Mr</v>
      </c>
      <c r="C271" s="20" t="str">
        <f>_xlfn.XLOOKUP(A271,Sheet3!A271:A2605,Sheet3!C271:C2605)</f>
        <v>Fukuda</v>
      </c>
      <c r="D271" s="20" t="str">
        <f>_xlfn.XLOOKUP(A271,Sheet3!A271:A2605,Sheet3!D271:D2605)</f>
        <v xml:space="preserve">  Yutaka</v>
      </c>
      <c r="E271" s="46">
        <f>_xlfn.XLOOKUP(A271,Sheet1!$A$2:$A$2336,Sheet1!$B$2:$B$2336)</f>
        <v>44.36</v>
      </c>
      <c r="F271" s="20">
        <f>_xlfn.XLOOKUP(Table4[[#This Row],[Customer ID]],Sheet1!A271:A2605,Sheet1!C271:C2605)</f>
        <v>5.1100000000000003</v>
      </c>
      <c r="G271" s="20" t="str">
        <f>_xlfn.XLOOKUP(Table4[[#This Row],[Customer ID]],Sheet1!A271:A2605,Sheet1!D271:D2605)</f>
        <v>No</v>
      </c>
      <c r="H271" s="20" t="str">
        <f>_xlfn.XLOOKUP(Table4[[#This Row],[Customer ID]],Sheet1!A271:A2605,Sheet1!E271:E2605)</f>
        <v>No</v>
      </c>
      <c r="I271" s="20" t="str">
        <f>_xlfn.XLOOKUP(Table4[[#This Row],[Customer ID]],Sheet1!A271:A2605,Sheet1!F271:F2605)</f>
        <v>No</v>
      </c>
      <c r="J271" s="20">
        <f>_xlfn.XLOOKUP(Table4[[#This Row],[Customer ID]],Sheet1!A271:A2605,Sheet1!G271:G2605)</f>
        <v>0</v>
      </c>
      <c r="K271" s="20" t="str">
        <f>_xlfn.XLOOKUP(Table4[[#This Row],[Customer ID]],Sheet1!A271:A2605,Sheet1!H271:H2605)</f>
        <v>yes</v>
      </c>
      <c r="L271" s="20" t="str">
        <f>_xlfn.XLOOKUP(Table4[[#This Row],[Customer ID]],Sheet1!A271:A2605,Sheet1!I271:I2605)</f>
        <v>Obesity</v>
      </c>
      <c r="M271" s="20" t="str">
        <f>_xlfn.XLOOKUP(A271,Sheet1!A271:A2605,Sheet1!J271:J2605)</f>
        <v>Normal</v>
      </c>
      <c r="N271" s="48" t="str">
        <f>_xlfn.XLOOKUP(Table4[[#This Row],[Customer ID]],Table3[Customer ID],Table3[Date2])</f>
        <v>28-Jul-1994</v>
      </c>
      <c r="O271" s="20">
        <f>_xlfn.XLOOKUP(A271,Table3[Customer ID],Table3[Age])</f>
        <v>28</v>
      </c>
      <c r="P271" s="20">
        <f>_xlfn.XLOOKUP(A271,Table3[Customer ID],Table3[children])</f>
        <v>0</v>
      </c>
      <c r="Q271" s="47">
        <f>_xlfn.XLOOKUP(A271,Table3[Customer ID],Table3[charges])</f>
        <v>33057.230000000003</v>
      </c>
      <c r="R271" s="20" t="str">
        <f>_xlfn.XLOOKUP(A271,Table3[Customer ID],Table3[Hospital tier])</f>
        <v>tier - 1</v>
      </c>
      <c r="S271" s="20" t="str">
        <f>_xlfn.XLOOKUP(A271,Table3[Customer ID],Table3[City tier])</f>
        <v>tier - 2</v>
      </c>
      <c r="T271" s="20" t="str">
        <f>_xlfn.XLOOKUP(A271,Table3[Customer ID],Table3[State ID])</f>
        <v>R1011</v>
      </c>
    </row>
    <row r="272" spans="1:20" x14ac:dyDescent="0.3">
      <c r="A272" s="20" t="s">
        <v>289</v>
      </c>
      <c r="B272" s="20" t="str">
        <f>_xlfn.XLOOKUP(A272,Sheet3!A272:A2606,Sheet3!B272:B2606)</f>
        <v xml:space="preserve"> Mr</v>
      </c>
      <c r="C272" s="20" t="str">
        <f>_xlfn.XLOOKUP(A272,Sheet3!A272:A2606,Sheet3!C272:C2606)</f>
        <v>Phillips</v>
      </c>
      <c r="D272" s="20" t="str">
        <f>_xlfn.XLOOKUP(A272,Sheet3!A272:A2606,Sheet3!D272:D2606)</f>
        <v xml:space="preserve">  Tyler M</v>
      </c>
      <c r="E272" s="46">
        <f>_xlfn.XLOOKUP(A272,Sheet1!$A$2:$A$2336,Sheet1!$B$2:$B$2336)</f>
        <v>23.82</v>
      </c>
      <c r="F272" s="20">
        <f>_xlfn.XLOOKUP(Table4[[#This Row],[Customer ID]],Sheet1!A272:A2606,Sheet1!C272:C2606)</f>
        <v>10.85</v>
      </c>
      <c r="G272" s="20" t="str">
        <f>_xlfn.XLOOKUP(Table4[[#This Row],[Customer ID]],Sheet1!A272:A2606,Sheet1!D272:D2606)</f>
        <v>yes</v>
      </c>
      <c r="H272" s="20" t="str">
        <f>_xlfn.XLOOKUP(Table4[[#This Row],[Customer ID]],Sheet1!A272:A2606,Sheet1!E272:E2606)</f>
        <v>No</v>
      </c>
      <c r="I272" s="20" t="str">
        <f>_xlfn.XLOOKUP(Table4[[#This Row],[Customer ID]],Sheet1!A272:A2606,Sheet1!F272:F2606)</f>
        <v>No</v>
      </c>
      <c r="J272" s="20">
        <f>_xlfn.XLOOKUP(Table4[[#This Row],[Customer ID]],Sheet1!A272:A2606,Sheet1!G272:G2606)</f>
        <v>0</v>
      </c>
      <c r="K272" s="20" t="str">
        <f>_xlfn.XLOOKUP(Table4[[#This Row],[Customer ID]],Sheet1!A272:A2606,Sheet1!H272:H2606)</f>
        <v>yes</v>
      </c>
      <c r="L272" s="20" t="str">
        <f>_xlfn.XLOOKUP(Table4[[#This Row],[Customer ID]],Sheet1!A272:A2606,Sheet1!I272:I2606)</f>
        <v>Normal weight</v>
      </c>
      <c r="M272" s="20" t="str">
        <f>_xlfn.XLOOKUP(A272,Sheet1!A272:A2606,Sheet1!J272:J2606)</f>
        <v>Diabetes</v>
      </c>
      <c r="N272" s="48" t="str">
        <f>_xlfn.XLOOKUP(Table4[[#This Row],[Customer ID]],Table3[Customer ID],Table3[Date2])</f>
        <v>10-Jul-1967</v>
      </c>
      <c r="O272" s="20">
        <f>_xlfn.XLOOKUP(A272,Table3[Customer ID],Table3[Age])</f>
        <v>55</v>
      </c>
      <c r="P272" s="20">
        <f>_xlfn.XLOOKUP(A272,Table3[Customer ID],Table3[children])</f>
        <v>0</v>
      </c>
      <c r="Q272" s="47">
        <f>_xlfn.XLOOKUP(A272,Table3[Customer ID],Table3[charges])</f>
        <v>33025.32</v>
      </c>
      <c r="R272" s="20" t="str">
        <f>_xlfn.XLOOKUP(A272,Table3[Customer ID],Table3[Hospital tier])</f>
        <v>tier - 2</v>
      </c>
      <c r="S272" s="20" t="str">
        <f>_xlfn.XLOOKUP(A272,Table3[Customer ID],Table3[City tier])</f>
        <v>tier - 3</v>
      </c>
      <c r="T272" s="20" t="str">
        <f>_xlfn.XLOOKUP(A272,Table3[Customer ID],Table3[State ID])</f>
        <v>R1011</v>
      </c>
    </row>
    <row r="273" spans="1:20" x14ac:dyDescent="0.3">
      <c r="A273" s="20" t="s">
        <v>290</v>
      </c>
      <c r="B273" s="20" t="str">
        <f>_xlfn.XLOOKUP(A273,Sheet3!A273:A2607,Sheet3!B273:B2607)</f>
        <v xml:space="preserve"> Mr</v>
      </c>
      <c r="C273" s="20" t="str">
        <f>_xlfn.XLOOKUP(A273,Sheet3!A273:A2607,Sheet3!C273:C2607)</f>
        <v>Maddison</v>
      </c>
      <c r="D273" s="20" t="str">
        <f>_xlfn.XLOOKUP(A273,Sheet3!A273:A2607,Sheet3!D273:D2607)</f>
        <v xml:space="preserve">  Stephen</v>
      </c>
      <c r="E273" s="46">
        <f>_xlfn.XLOOKUP(A273,Sheet1!$A$2:$A$2336,Sheet1!$B$2:$B$2336)</f>
        <v>45</v>
      </c>
      <c r="F273" s="20">
        <f>_xlfn.XLOOKUP(Table4[[#This Row],[Customer ID]],Sheet1!A273:A2607,Sheet1!C273:C2607)</f>
        <v>5.24</v>
      </c>
      <c r="G273" s="20" t="str">
        <f>_xlfn.XLOOKUP(Table4[[#This Row],[Customer ID]],Sheet1!A273:A2607,Sheet1!D273:D2607)</f>
        <v>yes</v>
      </c>
      <c r="H273" s="20" t="str">
        <f>_xlfn.XLOOKUP(Table4[[#This Row],[Customer ID]],Sheet1!A273:A2607,Sheet1!E273:E2607)</f>
        <v>No</v>
      </c>
      <c r="I273" s="20" t="str">
        <f>_xlfn.XLOOKUP(Table4[[#This Row],[Customer ID]],Sheet1!A273:A2607,Sheet1!F273:F2607)</f>
        <v>No</v>
      </c>
      <c r="J273" s="20">
        <f>_xlfn.XLOOKUP(Table4[[#This Row],[Customer ID]],Sheet1!A273:A2607,Sheet1!G273:G2607)</f>
        <v>1</v>
      </c>
      <c r="K273" s="20" t="str">
        <f>_xlfn.XLOOKUP(Table4[[#This Row],[Customer ID]],Sheet1!A273:A2607,Sheet1!H273:H2607)</f>
        <v>yes</v>
      </c>
      <c r="L273" s="20" t="str">
        <f>_xlfn.XLOOKUP(Table4[[#This Row],[Customer ID]],Sheet1!A273:A2607,Sheet1!I273:I2607)</f>
        <v>Obesity</v>
      </c>
      <c r="M273" s="20" t="str">
        <f>_xlfn.XLOOKUP(A273,Sheet1!A273:A2607,Sheet1!J273:J2607)</f>
        <v>Normal</v>
      </c>
      <c r="N273" s="48" t="str">
        <f>_xlfn.XLOOKUP(Table4[[#This Row],[Customer ID]],Table3[Customer ID],Table3[Date2])</f>
        <v>8-Jul-1995</v>
      </c>
      <c r="O273" s="20">
        <f>_xlfn.XLOOKUP(A273,Table3[Customer ID],Table3[Age])</f>
        <v>27</v>
      </c>
      <c r="P273" s="20">
        <f>_xlfn.XLOOKUP(A273,Table3[Customer ID],Table3[children])</f>
        <v>0</v>
      </c>
      <c r="Q273" s="47">
        <f>_xlfn.XLOOKUP(A273,Table3[Customer ID],Table3[charges])</f>
        <v>33017.46</v>
      </c>
      <c r="R273" s="20" t="str">
        <f>_xlfn.XLOOKUP(A273,Table3[Customer ID],Table3[Hospital tier])</f>
        <v>tier - 1</v>
      </c>
      <c r="S273" s="20" t="str">
        <f>_xlfn.XLOOKUP(A273,Table3[Customer ID],Table3[City tier])</f>
        <v>tier - 1</v>
      </c>
      <c r="T273" s="20" t="str">
        <f>_xlfn.XLOOKUP(A273,Table3[Customer ID],Table3[State ID])</f>
        <v>R1011</v>
      </c>
    </row>
    <row r="274" spans="1:20" x14ac:dyDescent="0.3">
      <c r="A274" s="20" t="s">
        <v>291</v>
      </c>
      <c r="B274" s="20" t="str">
        <f>_xlfn.XLOOKUP(A274,Sheet3!A274:A2608,Sheet3!B274:B2608)</f>
        <v xml:space="preserve"> Mr</v>
      </c>
      <c r="C274" s="20" t="str">
        <f>_xlfn.XLOOKUP(A274,Sheet3!A274:A2608,Sheet3!C274:C2608)</f>
        <v>Lockwood</v>
      </c>
      <c r="D274" s="20" t="str">
        <f>_xlfn.XLOOKUP(A274,Sheet3!A274:A2608,Sheet3!D274:D2608)</f>
        <v xml:space="preserve">  Andrew B.</v>
      </c>
      <c r="E274" s="46">
        <f>_xlfn.XLOOKUP(A274,Sheet1!$A$2:$A$2336,Sheet1!$B$2:$B$2336)</f>
        <v>26.62</v>
      </c>
      <c r="F274" s="20">
        <f>_xlfn.XLOOKUP(Table4[[#This Row],[Customer ID]],Sheet1!A274:A2608,Sheet1!C274:C2608)</f>
        <v>10.08</v>
      </c>
      <c r="G274" s="20" t="str">
        <f>_xlfn.XLOOKUP(Table4[[#This Row],[Customer ID]],Sheet1!A274:A2608,Sheet1!D274:D2608)</f>
        <v>No</v>
      </c>
      <c r="H274" s="20" t="str">
        <f>_xlfn.XLOOKUP(Table4[[#This Row],[Customer ID]],Sheet1!A274:A2608,Sheet1!E274:E2608)</f>
        <v>No</v>
      </c>
      <c r="I274" s="20" t="str">
        <f>_xlfn.XLOOKUP(Table4[[#This Row],[Customer ID]],Sheet1!A274:A2608,Sheet1!F274:F2608)</f>
        <v>No</v>
      </c>
      <c r="J274" s="20">
        <f>_xlfn.XLOOKUP(Table4[[#This Row],[Customer ID]],Sheet1!A274:A2608,Sheet1!G274:G2608)</f>
        <v>0</v>
      </c>
      <c r="K274" s="20" t="str">
        <f>_xlfn.XLOOKUP(Table4[[#This Row],[Customer ID]],Sheet1!A274:A2608,Sheet1!H274:H2608)</f>
        <v>yes</v>
      </c>
      <c r="L274" s="20" t="str">
        <f>_xlfn.XLOOKUP(Table4[[#This Row],[Customer ID]],Sheet1!A274:A2608,Sheet1!I274:I2608)</f>
        <v>Over Weight</v>
      </c>
      <c r="M274" s="20" t="str">
        <f>_xlfn.XLOOKUP(A274,Sheet1!A274:A2608,Sheet1!J274:J2608)</f>
        <v>Diabetes</v>
      </c>
      <c r="N274" s="48" t="str">
        <f>_xlfn.XLOOKUP(Table4[[#This Row],[Customer ID]],Table3[Customer ID],Table3[Date2])</f>
        <v>24-Aug-1971</v>
      </c>
      <c r="O274" s="20">
        <f>_xlfn.XLOOKUP(A274,Table3[Customer ID],Table3[Age])</f>
        <v>51</v>
      </c>
      <c r="P274" s="20">
        <f>_xlfn.XLOOKUP(A274,Table3[Customer ID],Table3[children])</f>
        <v>0</v>
      </c>
      <c r="Q274" s="47">
        <f>_xlfn.XLOOKUP(A274,Table3[Customer ID],Table3[charges])</f>
        <v>32947.629999999997</v>
      </c>
      <c r="R274" s="20" t="str">
        <f>_xlfn.XLOOKUP(A274,Table3[Customer ID],Table3[Hospital tier])</f>
        <v>tier - 2</v>
      </c>
      <c r="S274" s="20" t="str">
        <f>_xlfn.XLOOKUP(A274,Table3[Customer ID],Table3[City tier])</f>
        <v>tier - 1</v>
      </c>
      <c r="T274" s="20" t="str">
        <f>_xlfn.XLOOKUP(A274,Table3[Customer ID],Table3[State ID])</f>
        <v>R1011</v>
      </c>
    </row>
    <row r="275" spans="1:20" x14ac:dyDescent="0.3">
      <c r="A275" s="20" t="s">
        <v>292</v>
      </c>
      <c r="B275" s="20" t="str">
        <f>_xlfn.XLOOKUP(A275,Sheet3!A275:A2609,Sheet3!B275:B2609)</f>
        <v xml:space="preserve"> Mr</v>
      </c>
      <c r="C275" s="20" t="str">
        <f>_xlfn.XLOOKUP(A275,Sheet3!A275:A2609,Sheet3!C275:C2609)</f>
        <v>Defilippi</v>
      </c>
      <c r="D275" s="20" t="str">
        <f>_xlfn.XLOOKUP(A275,Sheet3!A275:A2609,Sheet3!D275:D2609)</f>
        <v xml:space="preserve">  James</v>
      </c>
      <c r="E275" s="46">
        <f>_xlfn.XLOOKUP(A275,Sheet1!$A$2:$A$2336,Sheet1!$B$2:$B$2336)</f>
        <v>32.67</v>
      </c>
      <c r="F275" s="20">
        <f>_xlfn.XLOOKUP(Table4[[#This Row],[Customer ID]],Sheet1!A275:A2609,Sheet1!C275:C2609)</f>
        <v>10.97</v>
      </c>
      <c r="G275" s="20" t="str">
        <f>_xlfn.XLOOKUP(Table4[[#This Row],[Customer ID]],Sheet1!A275:A2609,Sheet1!D275:D2609)</f>
        <v>yes</v>
      </c>
      <c r="H275" s="20" t="str">
        <f>_xlfn.XLOOKUP(Table4[[#This Row],[Customer ID]],Sheet1!A275:A2609,Sheet1!E275:E2609)</f>
        <v>No</v>
      </c>
      <c r="I275" s="20" t="str">
        <f>_xlfn.XLOOKUP(Table4[[#This Row],[Customer ID]],Sheet1!A275:A2609,Sheet1!F275:F2609)</f>
        <v>No</v>
      </c>
      <c r="J275" s="20">
        <f>_xlfn.XLOOKUP(Table4[[#This Row],[Customer ID]],Sheet1!A275:A2609,Sheet1!G275:G2609)</f>
        <v>0</v>
      </c>
      <c r="K275" s="20" t="str">
        <f>_xlfn.XLOOKUP(Table4[[#This Row],[Customer ID]],Sheet1!A275:A2609,Sheet1!H275:H2609)</f>
        <v>yes</v>
      </c>
      <c r="L275" s="20" t="str">
        <f>_xlfn.XLOOKUP(Table4[[#This Row],[Customer ID]],Sheet1!A275:A2609,Sheet1!I275:I2609)</f>
        <v>Obesity</v>
      </c>
      <c r="M275" s="20" t="str">
        <f>_xlfn.XLOOKUP(A275,Sheet1!A275:A2609,Sheet1!J275:J2609)</f>
        <v>Diabetes</v>
      </c>
      <c r="N275" s="48" t="str">
        <f>_xlfn.XLOOKUP(Table4[[#This Row],[Customer ID]],Table3[Customer ID],Table3[Date2])</f>
        <v>17-Nov-1981</v>
      </c>
      <c r="O275" s="20">
        <f>_xlfn.XLOOKUP(A275,Table3[Customer ID],Table3[Age])</f>
        <v>41</v>
      </c>
      <c r="P275" s="20">
        <f>_xlfn.XLOOKUP(A275,Table3[Customer ID],Table3[children])</f>
        <v>1</v>
      </c>
      <c r="Q275" s="47">
        <f>_xlfn.XLOOKUP(A275,Table3[Customer ID],Table3[charges])</f>
        <v>32906.69</v>
      </c>
      <c r="R275" s="20" t="str">
        <f>_xlfn.XLOOKUP(A275,Table3[Customer ID],Table3[Hospital tier])</f>
        <v>tier - 2</v>
      </c>
      <c r="S275" s="20" t="str">
        <f>_xlfn.XLOOKUP(A275,Table3[Customer ID],Table3[City tier])</f>
        <v>tier - 3</v>
      </c>
      <c r="T275" s="20" t="str">
        <f>_xlfn.XLOOKUP(A275,Table3[Customer ID],Table3[State ID])</f>
        <v>R1011</v>
      </c>
    </row>
    <row r="276" spans="1:20" x14ac:dyDescent="0.3">
      <c r="A276" s="20" t="s">
        <v>293</v>
      </c>
      <c r="B276" s="20" t="str">
        <f>_xlfn.XLOOKUP(A276,Sheet3!A276:A2610,Sheet3!B276:B2610)</f>
        <v xml:space="preserve"> Mr</v>
      </c>
      <c r="C276" s="20" t="str">
        <f>_xlfn.XLOOKUP(A276,Sheet3!A276:A2610,Sheet3!C276:C2610)</f>
        <v>Jackson</v>
      </c>
      <c r="D276" s="20" t="str">
        <f>_xlfn.XLOOKUP(A276,Sheet3!A276:A2610,Sheet3!D276:D2610)</f>
        <v xml:space="preserve">  Shawn P.</v>
      </c>
      <c r="E276" s="46">
        <f>_xlfn.XLOOKUP(A276,Sheet1!$A$2:$A$2336,Sheet1!$B$2:$B$2336)</f>
        <v>44.44</v>
      </c>
      <c r="F276" s="20">
        <f>_xlfn.XLOOKUP(Table4[[#This Row],[Customer ID]],Sheet1!A276:A2610,Sheet1!C276:C2610)</f>
        <v>4.9000000000000004</v>
      </c>
      <c r="G276" s="20" t="str">
        <f>_xlfn.XLOOKUP(Table4[[#This Row],[Customer ID]],Sheet1!A276:A2610,Sheet1!D276:D2610)</f>
        <v>yes</v>
      </c>
      <c r="H276" s="20" t="str">
        <f>_xlfn.XLOOKUP(Table4[[#This Row],[Customer ID]],Sheet1!A276:A2610,Sheet1!E276:E2610)</f>
        <v>No</v>
      </c>
      <c r="I276" s="20" t="str">
        <f>_xlfn.XLOOKUP(Table4[[#This Row],[Customer ID]],Sheet1!A276:A2610,Sheet1!F276:F2610)</f>
        <v>No</v>
      </c>
      <c r="J276" s="20">
        <f>_xlfn.XLOOKUP(Table4[[#This Row],[Customer ID]],Sheet1!A276:A2610,Sheet1!G276:G2610)</f>
        <v>1</v>
      </c>
      <c r="K276" s="20" t="str">
        <f>_xlfn.XLOOKUP(Table4[[#This Row],[Customer ID]],Sheet1!A276:A2610,Sheet1!H276:H2610)</f>
        <v>yes</v>
      </c>
      <c r="L276" s="20" t="str">
        <f>_xlfn.XLOOKUP(Table4[[#This Row],[Customer ID]],Sheet1!A276:A2610,Sheet1!I276:I2610)</f>
        <v>Obesity</v>
      </c>
      <c r="M276" s="20" t="str">
        <f>_xlfn.XLOOKUP(A276,Sheet1!A276:A2610,Sheet1!J276:J2610)</f>
        <v>Normal</v>
      </c>
      <c r="N276" s="48" t="str">
        <f>_xlfn.XLOOKUP(Table4[[#This Row],[Customer ID]],Table3[Customer ID],Table3[Date2])</f>
        <v>4-Dec-1995</v>
      </c>
      <c r="O276" s="20">
        <f>_xlfn.XLOOKUP(A276,Table3[Customer ID],Table3[Age])</f>
        <v>27</v>
      </c>
      <c r="P276" s="20">
        <f>_xlfn.XLOOKUP(A276,Table3[Customer ID],Table3[children])</f>
        <v>0</v>
      </c>
      <c r="Q276" s="47">
        <f>_xlfn.XLOOKUP(A276,Table3[Customer ID],Table3[charges])</f>
        <v>32827.51</v>
      </c>
      <c r="R276" s="20" t="str">
        <f>_xlfn.XLOOKUP(A276,Table3[Customer ID],Table3[Hospital tier])</f>
        <v>tier - 1</v>
      </c>
      <c r="S276" s="20" t="str">
        <f>_xlfn.XLOOKUP(A276,Table3[Customer ID],Table3[City tier])</f>
        <v>tier - 2</v>
      </c>
      <c r="T276" s="20" t="str">
        <f>_xlfn.XLOOKUP(A276,Table3[Customer ID],Table3[State ID])</f>
        <v>R1011</v>
      </c>
    </row>
    <row r="277" spans="1:20" x14ac:dyDescent="0.3">
      <c r="A277" s="20" t="s">
        <v>294</v>
      </c>
      <c r="B277" s="20" t="str">
        <f>_xlfn.XLOOKUP(A277,Sheet3!A277:A2611,Sheet3!B277:B2611)</f>
        <v xml:space="preserve"> Mr</v>
      </c>
      <c r="C277" s="20" t="str">
        <f>_xlfn.XLOOKUP(A277,Sheet3!A277:A2611,Sheet3!C277:C2611)</f>
        <v>Ozahowski</v>
      </c>
      <c r="D277" s="20" t="str">
        <f>_xlfn.XLOOKUP(A277,Sheet3!A277:A2611,Sheet3!D277:D2611)</f>
        <v xml:space="preserve">  Matt</v>
      </c>
      <c r="E277" s="46">
        <f>_xlfn.XLOOKUP(A277,Sheet1!$A$2:$A$2336,Sheet1!$B$2:$B$2336)</f>
        <v>28.31</v>
      </c>
      <c r="F277" s="20">
        <f>_xlfn.XLOOKUP(Table4[[#This Row],[Customer ID]],Sheet1!A277:A2611,Sheet1!C277:C2611)</f>
        <v>5.33</v>
      </c>
      <c r="G277" s="20" t="str">
        <f>_xlfn.XLOOKUP(Table4[[#This Row],[Customer ID]],Sheet1!A277:A2611,Sheet1!D277:D2611)</f>
        <v>No</v>
      </c>
      <c r="H277" s="20" t="str">
        <f>_xlfn.XLOOKUP(Table4[[#This Row],[Customer ID]],Sheet1!A277:A2611,Sheet1!E277:E2611)</f>
        <v>No</v>
      </c>
      <c r="I277" s="20" t="str">
        <f>_xlfn.XLOOKUP(Table4[[#This Row],[Customer ID]],Sheet1!A277:A2611,Sheet1!F277:F2611)</f>
        <v>No</v>
      </c>
      <c r="J277" s="20">
        <f>_xlfn.XLOOKUP(Table4[[#This Row],[Customer ID]],Sheet1!A277:A2611,Sheet1!G277:G2611)</f>
        <v>0</v>
      </c>
      <c r="K277" s="20" t="str">
        <f>_xlfn.XLOOKUP(Table4[[#This Row],[Customer ID]],Sheet1!A277:A2611,Sheet1!H277:H2611)</f>
        <v>yes</v>
      </c>
      <c r="L277" s="20" t="str">
        <f>_xlfn.XLOOKUP(Table4[[#This Row],[Customer ID]],Sheet1!A277:A2611,Sheet1!I277:I2611)</f>
        <v>Over Weight</v>
      </c>
      <c r="M277" s="20" t="str">
        <f>_xlfn.XLOOKUP(A277,Sheet1!A277:A2611,Sheet1!J277:J2611)</f>
        <v>Normal</v>
      </c>
      <c r="N277" s="48" t="str">
        <f>_xlfn.XLOOKUP(Table4[[#This Row],[Customer ID]],Table3[Customer ID],Table3[Date2])</f>
        <v>12-Dec-1980</v>
      </c>
      <c r="O277" s="20">
        <f>_xlfn.XLOOKUP(A277,Table3[Customer ID],Table3[Age])</f>
        <v>42</v>
      </c>
      <c r="P277" s="20">
        <f>_xlfn.XLOOKUP(A277,Table3[Customer ID],Table3[children])</f>
        <v>3</v>
      </c>
      <c r="Q277" s="47">
        <f>_xlfn.XLOOKUP(A277,Table3[Customer ID],Table3[charges])</f>
        <v>32787.46</v>
      </c>
      <c r="R277" s="20" t="str">
        <f>_xlfn.XLOOKUP(A277,Table3[Customer ID],Table3[Hospital tier])</f>
        <v>tier - 1</v>
      </c>
      <c r="S277" s="20" t="str">
        <f>_xlfn.XLOOKUP(A277,Table3[Customer ID],Table3[City tier])</f>
        <v>tier - 3</v>
      </c>
      <c r="T277" s="20" t="str">
        <f>_xlfn.XLOOKUP(A277,Table3[Customer ID],Table3[State ID])</f>
        <v>R1012</v>
      </c>
    </row>
    <row r="278" spans="1:20" x14ac:dyDescent="0.3">
      <c r="A278" s="20" t="s">
        <v>295</v>
      </c>
      <c r="B278" s="20" t="str">
        <f>_xlfn.XLOOKUP(A278,Sheet3!A278:A2612,Sheet3!B278:B2612)</f>
        <v xml:space="preserve"> Mr</v>
      </c>
      <c r="C278" s="20" t="str">
        <f>_xlfn.XLOOKUP(A278,Sheet3!A278:A2612,Sheet3!C278:C2612)</f>
        <v>Guthals</v>
      </c>
      <c r="D278" s="20" t="str">
        <f>_xlfn.XLOOKUP(A278,Sheet3!A278:A2612,Sheet3!D278:D2612)</f>
        <v xml:space="preserve">  Nathaniel</v>
      </c>
      <c r="E278" s="46">
        <f>_xlfn.XLOOKUP(A278,Sheet1!$A$2:$A$2336,Sheet1!$B$2:$B$2336)</f>
        <v>25.05</v>
      </c>
      <c r="F278" s="20">
        <f>_xlfn.XLOOKUP(Table4[[#This Row],[Customer ID]],Sheet1!A278:A2612,Sheet1!C278:C2612)</f>
        <v>4.6100000000000003</v>
      </c>
      <c r="G278" s="20" t="str">
        <f>_xlfn.XLOOKUP(Table4[[#This Row],[Customer ID]],Sheet1!A278:A2612,Sheet1!D278:D2612)</f>
        <v>No</v>
      </c>
      <c r="H278" s="20" t="str">
        <f>_xlfn.XLOOKUP(Table4[[#This Row],[Customer ID]],Sheet1!A278:A2612,Sheet1!E278:E2612)</f>
        <v>No</v>
      </c>
      <c r="I278" s="20" t="str">
        <f>_xlfn.XLOOKUP(Table4[[#This Row],[Customer ID]],Sheet1!A278:A2612,Sheet1!F278:F2612)</f>
        <v>No</v>
      </c>
      <c r="J278" s="20">
        <f>_xlfn.XLOOKUP(Table4[[#This Row],[Customer ID]],Sheet1!A278:A2612,Sheet1!G278:G2612)</f>
        <v>2</v>
      </c>
      <c r="K278" s="20" t="str">
        <f>_xlfn.XLOOKUP(Table4[[#This Row],[Customer ID]],Sheet1!A278:A2612,Sheet1!H278:H2612)</f>
        <v>yes</v>
      </c>
      <c r="L278" s="20" t="str">
        <f>_xlfn.XLOOKUP(Table4[[#This Row],[Customer ID]],Sheet1!A278:A2612,Sheet1!I278:I2612)</f>
        <v>Over Weight</v>
      </c>
      <c r="M278" s="20" t="str">
        <f>_xlfn.XLOOKUP(A278,Sheet1!A278:A2612,Sheet1!J278:J2612)</f>
        <v>Normal</v>
      </c>
      <c r="N278" s="48" t="str">
        <f>_xlfn.XLOOKUP(Table4[[#This Row],[Customer ID]],Table3[Customer ID],Table3[Date2])</f>
        <v>7-Nov-1972</v>
      </c>
      <c r="O278" s="20">
        <f>_xlfn.XLOOKUP(A278,Table3[Customer ID],Table3[Age])</f>
        <v>50</v>
      </c>
      <c r="P278" s="20">
        <f>_xlfn.XLOOKUP(A278,Table3[Customer ID],Table3[children])</f>
        <v>0</v>
      </c>
      <c r="Q278" s="47">
        <f>_xlfn.XLOOKUP(A278,Table3[Customer ID],Table3[charges])</f>
        <v>32765.33</v>
      </c>
      <c r="R278" s="20" t="str">
        <f>_xlfn.XLOOKUP(A278,Table3[Customer ID],Table3[Hospital tier])</f>
        <v>tier - 2</v>
      </c>
      <c r="S278" s="20" t="str">
        <f>_xlfn.XLOOKUP(A278,Table3[Customer ID],Table3[City tier])</f>
        <v>tier - 2</v>
      </c>
      <c r="T278" s="20" t="str">
        <f>_xlfn.XLOOKUP(A278,Table3[Customer ID],Table3[State ID])</f>
        <v>R1012</v>
      </c>
    </row>
    <row r="279" spans="1:20" x14ac:dyDescent="0.3">
      <c r="A279" s="20" t="s">
        <v>296</v>
      </c>
      <c r="B279" s="20" t="str">
        <f>_xlfn.XLOOKUP(A279,Sheet3!A279:A2613,Sheet3!B279:B2613)</f>
        <v xml:space="preserve"> Mr</v>
      </c>
      <c r="C279" s="20" t="str">
        <f>_xlfn.XLOOKUP(A279,Sheet3!A279:A2613,Sheet3!C279:C2613)</f>
        <v>Yates</v>
      </c>
      <c r="D279" s="20" t="str">
        <f>_xlfn.XLOOKUP(A279,Sheet3!A279:A2613,Sheet3!D279:D2613)</f>
        <v xml:space="preserve">  Kevin D.</v>
      </c>
      <c r="E279" s="46">
        <f>_xlfn.XLOOKUP(A279,Sheet1!$A$2:$A$2336,Sheet1!$B$2:$B$2336)</f>
        <v>28.34</v>
      </c>
      <c r="F279" s="20">
        <f>_xlfn.XLOOKUP(Table4[[#This Row],[Customer ID]],Sheet1!A279:A2613,Sheet1!C279:C2613)</f>
        <v>8.18</v>
      </c>
      <c r="G279" s="20" t="str">
        <f>_xlfn.XLOOKUP(Table4[[#This Row],[Customer ID]],Sheet1!A279:A2613,Sheet1!D279:D2613)</f>
        <v>No</v>
      </c>
      <c r="H279" s="20" t="str">
        <f>_xlfn.XLOOKUP(Table4[[#This Row],[Customer ID]],Sheet1!A279:A2613,Sheet1!E279:E2613)</f>
        <v>No</v>
      </c>
      <c r="I279" s="20" t="str">
        <f>_xlfn.XLOOKUP(Table4[[#This Row],[Customer ID]],Sheet1!A279:A2613,Sheet1!F279:F2613)</f>
        <v>No</v>
      </c>
      <c r="J279" s="20">
        <f>_xlfn.XLOOKUP(Table4[[#This Row],[Customer ID]],Sheet1!A279:A2613,Sheet1!G279:G2613)</f>
        <v>0</v>
      </c>
      <c r="K279" s="20" t="str">
        <f>_xlfn.XLOOKUP(Table4[[#This Row],[Customer ID]],Sheet1!A279:A2613,Sheet1!H279:H2613)</f>
        <v>yes</v>
      </c>
      <c r="L279" s="20" t="str">
        <f>_xlfn.XLOOKUP(Table4[[#This Row],[Customer ID]],Sheet1!A279:A2613,Sheet1!I279:I2613)</f>
        <v>Over Weight</v>
      </c>
      <c r="M279" s="20" t="str">
        <f>_xlfn.XLOOKUP(A279,Sheet1!A279:A2613,Sheet1!J279:J2613)</f>
        <v>Diabetes</v>
      </c>
      <c r="N279" s="48" t="str">
        <f>_xlfn.XLOOKUP(Table4[[#This Row],[Customer ID]],Table3[Customer ID],Table3[Date2])</f>
        <v>6-Dec-1974</v>
      </c>
      <c r="O279" s="20">
        <f>_xlfn.XLOOKUP(A279,Table3[Customer ID],Table3[Age])</f>
        <v>48</v>
      </c>
      <c r="P279" s="20">
        <f>_xlfn.XLOOKUP(A279,Table3[Customer ID],Table3[children])</f>
        <v>0</v>
      </c>
      <c r="Q279" s="47">
        <f>_xlfn.XLOOKUP(A279,Table3[Customer ID],Table3[charges])</f>
        <v>32760.48</v>
      </c>
      <c r="R279" s="20" t="str">
        <f>_xlfn.XLOOKUP(A279,Table3[Customer ID],Table3[Hospital tier])</f>
        <v>tier - 1</v>
      </c>
      <c r="S279" s="20" t="str">
        <f>_xlfn.XLOOKUP(A279,Table3[Customer ID],Table3[City tier])</f>
        <v>tier - 1</v>
      </c>
      <c r="T279" s="20" t="str">
        <f>_xlfn.XLOOKUP(A279,Table3[Customer ID],Table3[State ID])</f>
        <v>R1011</v>
      </c>
    </row>
    <row r="280" spans="1:20" x14ac:dyDescent="0.3">
      <c r="A280" s="20" t="s">
        <v>297</v>
      </c>
      <c r="B280" s="20" t="str">
        <f>_xlfn.XLOOKUP(A280,Sheet3!A280:A2614,Sheet3!B280:B2614)</f>
        <v xml:space="preserve"> Ms</v>
      </c>
      <c r="C280" s="20" t="str">
        <f>_xlfn.XLOOKUP(A280,Sheet3!A280:A2614,Sheet3!C280:C2614)</f>
        <v>Samuelson</v>
      </c>
      <c r="D280" s="20" t="str">
        <f>_xlfn.XLOOKUP(A280,Sheet3!A280:A2614,Sheet3!D280:D2614)</f>
        <v xml:space="preserve">  Joan</v>
      </c>
      <c r="E280" s="46">
        <f>_xlfn.XLOOKUP(A280,Sheet1!$A$2:$A$2336,Sheet1!$B$2:$B$2336)</f>
        <v>17.765000000000001</v>
      </c>
      <c r="F280" s="20">
        <f>_xlfn.XLOOKUP(Table4[[#This Row],[Customer ID]],Sheet1!A280:A2614,Sheet1!C280:C2614)</f>
        <v>5.62</v>
      </c>
      <c r="G280" s="20" t="str">
        <f>_xlfn.XLOOKUP(Table4[[#This Row],[Customer ID]],Sheet1!A280:A2614,Sheet1!D280:D2614)</f>
        <v>No</v>
      </c>
      <c r="H280" s="20" t="str">
        <f>_xlfn.XLOOKUP(Table4[[#This Row],[Customer ID]],Sheet1!A280:A2614,Sheet1!E280:E2614)</f>
        <v>No</v>
      </c>
      <c r="I280" s="20" t="str">
        <f>_xlfn.XLOOKUP(Table4[[#This Row],[Customer ID]],Sheet1!A280:A2614,Sheet1!F280:F2614)</f>
        <v>No</v>
      </c>
      <c r="J280" s="20">
        <f>_xlfn.XLOOKUP(Table4[[#This Row],[Customer ID]],Sheet1!A280:A2614,Sheet1!G280:G2614)</f>
        <v>0</v>
      </c>
      <c r="K280" s="20" t="str">
        <f>_xlfn.XLOOKUP(Table4[[#This Row],[Customer ID]],Sheet1!A280:A2614,Sheet1!H280:H2614)</f>
        <v>yes</v>
      </c>
      <c r="L280" s="20" t="str">
        <f>_xlfn.XLOOKUP(Table4[[#This Row],[Customer ID]],Sheet1!A280:A2614,Sheet1!I280:I2614)</f>
        <v>Under Weight</v>
      </c>
      <c r="M280" s="20" t="str">
        <f>_xlfn.XLOOKUP(A280,Sheet1!A280:A2614,Sheet1!J280:J2614)</f>
        <v>Normal</v>
      </c>
      <c r="N280" s="48" t="str">
        <f>_xlfn.XLOOKUP(Table4[[#This Row],[Customer ID]],Table3[Customer ID],Table3[Date2])</f>
        <v>9-Jul-1990</v>
      </c>
      <c r="O280" s="20">
        <f>_xlfn.XLOOKUP(A280,Table3[Customer ID],Table3[Age])</f>
        <v>32</v>
      </c>
      <c r="P280" s="20">
        <f>_xlfn.XLOOKUP(A280,Table3[Customer ID],Table3[children])</f>
        <v>2</v>
      </c>
      <c r="Q280" s="47">
        <f>_xlfn.XLOOKUP(A280,Table3[Customer ID],Table3[charges])</f>
        <v>32734.19</v>
      </c>
      <c r="R280" s="20" t="str">
        <f>_xlfn.XLOOKUP(A280,Table3[Customer ID],Table3[Hospital tier])</f>
        <v>tier - 2</v>
      </c>
      <c r="S280" s="20" t="str">
        <f>_xlfn.XLOOKUP(A280,Table3[Customer ID],Table3[City tier])</f>
        <v>tier - 1</v>
      </c>
      <c r="T280" s="20" t="str">
        <f>_xlfn.XLOOKUP(A280,Table3[Customer ID],Table3[State ID])</f>
        <v>R1012</v>
      </c>
    </row>
    <row r="281" spans="1:20" x14ac:dyDescent="0.3">
      <c r="A281" s="20" t="s">
        <v>299</v>
      </c>
      <c r="B281" s="20" t="str">
        <f>_xlfn.XLOOKUP(A281,Sheet3!A281:A2615,Sheet3!B281:B2615)</f>
        <v xml:space="preserve"> Mr</v>
      </c>
      <c r="C281" s="20" t="str">
        <f>_xlfn.XLOOKUP(A281,Sheet3!A281:A2615,Sheet3!C281:C2615)</f>
        <v>Lemos</v>
      </c>
      <c r="D281" s="20" t="str">
        <f>_xlfn.XLOOKUP(A281,Sheet3!A281:A2615,Sheet3!D281:D2615)</f>
        <v xml:space="preserve">  Christopher A</v>
      </c>
      <c r="E281" s="46">
        <f>_xlfn.XLOOKUP(A281,Sheet1!$A$2:$A$2336,Sheet1!$B$2:$B$2336)</f>
        <v>36.119999999999997</v>
      </c>
      <c r="F281" s="20">
        <f>_xlfn.XLOOKUP(Table4[[#This Row],[Customer ID]],Sheet1!A281:A2615,Sheet1!C281:C2615)</f>
        <v>5.82</v>
      </c>
      <c r="G281" s="20" t="str">
        <f>_xlfn.XLOOKUP(Table4[[#This Row],[Customer ID]],Sheet1!A281:A2615,Sheet1!D281:D2615)</f>
        <v>No</v>
      </c>
      <c r="H281" s="20" t="str">
        <f>_xlfn.XLOOKUP(Table4[[#This Row],[Customer ID]],Sheet1!A281:A2615,Sheet1!E281:E2615)</f>
        <v>No</v>
      </c>
      <c r="I281" s="20" t="str">
        <f>_xlfn.XLOOKUP(Table4[[#This Row],[Customer ID]],Sheet1!A281:A2615,Sheet1!F281:F2615)</f>
        <v>No</v>
      </c>
      <c r="J281" s="20">
        <f>_xlfn.XLOOKUP(Table4[[#This Row],[Customer ID]],Sheet1!A281:A2615,Sheet1!G281:G2615)</f>
        <v>0</v>
      </c>
      <c r="K281" s="20" t="str">
        <f>_xlfn.XLOOKUP(Table4[[#This Row],[Customer ID]],Sheet1!A281:A2615,Sheet1!H281:H2615)</f>
        <v>yes</v>
      </c>
      <c r="L281" s="20" t="str">
        <f>_xlfn.XLOOKUP(Table4[[#This Row],[Customer ID]],Sheet1!A281:A2615,Sheet1!I281:I2615)</f>
        <v>Obesity</v>
      </c>
      <c r="M281" s="20" t="str">
        <f>_xlfn.XLOOKUP(A281,Sheet1!A281:A2615,Sheet1!J281:J2615)</f>
        <v>Prediabetes</v>
      </c>
      <c r="N281" s="48" t="str">
        <f>_xlfn.XLOOKUP(Table4[[#This Row],[Customer ID]],Table3[Customer ID],Table3[Date2])</f>
        <v>30-Sep-1990</v>
      </c>
      <c r="O281" s="20">
        <f>_xlfn.XLOOKUP(A281,Table3[Customer ID],Table3[Age])</f>
        <v>32</v>
      </c>
      <c r="P281" s="20">
        <f>_xlfn.XLOOKUP(A281,Table3[Customer ID],Table3[children])</f>
        <v>3</v>
      </c>
      <c r="Q281" s="47">
        <f>_xlfn.XLOOKUP(A281,Table3[Customer ID],Table3[charges])</f>
        <v>32716.2</v>
      </c>
      <c r="R281" s="20" t="str">
        <f>_xlfn.XLOOKUP(A281,Table3[Customer ID],Table3[Hospital tier])</f>
        <v>tier - 1</v>
      </c>
      <c r="S281" s="20" t="str">
        <f>_xlfn.XLOOKUP(A281,Table3[Customer ID],Table3[City tier])</f>
        <v>tier - 2</v>
      </c>
      <c r="T281" s="20" t="str">
        <f>_xlfn.XLOOKUP(A281,Table3[Customer ID],Table3[State ID])</f>
        <v>R1011</v>
      </c>
    </row>
    <row r="282" spans="1:20" x14ac:dyDescent="0.3">
      <c r="A282" s="20" t="s">
        <v>300</v>
      </c>
      <c r="B282" s="20" t="str">
        <f>_xlfn.XLOOKUP(A282,Sheet3!A282:A2616,Sheet3!B282:B2616)</f>
        <v xml:space="preserve"> Ms</v>
      </c>
      <c r="C282" s="20" t="str">
        <f>_xlfn.XLOOKUP(A282,Sheet3!A282:A2616,Sheet3!C282:C2616)</f>
        <v>Seynders</v>
      </c>
      <c r="D282" s="20" t="str">
        <f>_xlfn.XLOOKUP(A282,Sheet3!A282:A2616,Sheet3!D282:D2616)</f>
        <v xml:space="preserve">  Kacy L.</v>
      </c>
      <c r="E282" s="46">
        <f>_xlfn.XLOOKUP(A282,Sheet1!$A$2:$A$2336,Sheet1!$B$2:$B$2336)</f>
        <v>23.19</v>
      </c>
      <c r="F282" s="20">
        <f>_xlfn.XLOOKUP(Table4[[#This Row],[Customer ID]],Sheet1!A282:A2616,Sheet1!C282:C2616)</f>
        <v>7.66</v>
      </c>
      <c r="G282" s="20" t="str">
        <f>_xlfn.XLOOKUP(Table4[[#This Row],[Customer ID]],Sheet1!A282:A2616,Sheet1!D282:D2616)</f>
        <v>No</v>
      </c>
      <c r="H282" s="20" t="str">
        <f>_xlfn.XLOOKUP(Table4[[#This Row],[Customer ID]],Sheet1!A282:A2616,Sheet1!E282:E2616)</f>
        <v>No</v>
      </c>
      <c r="I282" s="20" t="str">
        <f>_xlfn.XLOOKUP(Table4[[#This Row],[Customer ID]],Sheet1!A282:A2616,Sheet1!F282:F2616)</f>
        <v>No</v>
      </c>
      <c r="J282" s="20">
        <f>_xlfn.XLOOKUP(Table4[[#This Row],[Customer ID]],Sheet1!A282:A2616,Sheet1!G282:G2616)</f>
        <v>0</v>
      </c>
      <c r="K282" s="20" t="str">
        <f>_xlfn.XLOOKUP(Table4[[#This Row],[Customer ID]],Sheet1!A282:A2616,Sheet1!H282:H2616)</f>
        <v>yes</v>
      </c>
      <c r="L282" s="20" t="str">
        <f>_xlfn.XLOOKUP(Table4[[#This Row],[Customer ID]],Sheet1!A282:A2616,Sheet1!I282:I2616)</f>
        <v>Normal weight</v>
      </c>
      <c r="M282" s="20" t="str">
        <f>_xlfn.XLOOKUP(A282,Sheet1!A282:A2616,Sheet1!J282:J2616)</f>
        <v>Diabetes</v>
      </c>
      <c r="N282" s="48" t="str">
        <f>_xlfn.XLOOKUP(Table4[[#This Row],[Customer ID]],Table3[Customer ID],Table3[Date2])</f>
        <v>1-Nov-1968</v>
      </c>
      <c r="O282" s="20">
        <f>_xlfn.XLOOKUP(A282,Table3[Customer ID],Table3[Age])</f>
        <v>54</v>
      </c>
      <c r="P282" s="20">
        <f>_xlfn.XLOOKUP(A282,Table3[Customer ID],Table3[children])</f>
        <v>0</v>
      </c>
      <c r="Q282" s="47">
        <f>_xlfn.XLOOKUP(A282,Table3[Customer ID],Table3[charges])</f>
        <v>32686.080000000002</v>
      </c>
      <c r="R282" s="20" t="str">
        <f>_xlfn.XLOOKUP(A282,Table3[Customer ID],Table3[Hospital tier])</f>
        <v>tier - 2</v>
      </c>
      <c r="S282" s="20" t="str">
        <f>_xlfn.XLOOKUP(A282,Table3[Customer ID],Table3[City tier])</f>
        <v>tier - 3</v>
      </c>
      <c r="T282" s="20" t="str">
        <f>_xlfn.XLOOKUP(A282,Table3[Customer ID],Table3[State ID])</f>
        <v>R1011</v>
      </c>
    </row>
    <row r="283" spans="1:20" x14ac:dyDescent="0.3">
      <c r="A283" s="20" t="s">
        <v>301</v>
      </c>
      <c r="B283" s="20" t="str">
        <f>_xlfn.XLOOKUP(A283,Sheet3!A283:A2617,Sheet3!B283:B2617)</f>
        <v xml:space="preserve"> Mr</v>
      </c>
      <c r="C283" s="20" t="str">
        <f>_xlfn.XLOOKUP(A283,Sheet3!A283:A2617,Sheet3!C283:C2617)</f>
        <v>Saunders</v>
      </c>
      <c r="D283" s="20" t="str">
        <f>_xlfn.XLOOKUP(A283,Sheet3!A283:A2617,Sheet3!D283:D2617)</f>
        <v xml:space="preserve">  Benjamin H.</v>
      </c>
      <c r="E283" s="46">
        <f>_xlfn.XLOOKUP(A283,Sheet1!$A$2:$A$2336,Sheet1!$B$2:$B$2336)</f>
        <v>35.99</v>
      </c>
      <c r="F283" s="20">
        <f>_xlfn.XLOOKUP(Table4[[#This Row],[Customer ID]],Sheet1!A283:A2617,Sheet1!C283:C2617)</f>
        <v>4.2300000000000004</v>
      </c>
      <c r="G283" s="20" t="str">
        <f>_xlfn.XLOOKUP(Table4[[#This Row],[Customer ID]],Sheet1!A283:A2617,Sheet1!D283:D2617)</f>
        <v>No</v>
      </c>
      <c r="H283" s="20" t="str">
        <f>_xlfn.XLOOKUP(Table4[[#This Row],[Customer ID]],Sheet1!A283:A2617,Sheet1!E283:E2617)</f>
        <v>No</v>
      </c>
      <c r="I283" s="20" t="str">
        <f>_xlfn.XLOOKUP(Table4[[#This Row],[Customer ID]],Sheet1!A283:A2617,Sheet1!F283:F2617)</f>
        <v>No</v>
      </c>
      <c r="J283" s="20">
        <f>_xlfn.XLOOKUP(Table4[[#This Row],[Customer ID]],Sheet1!A283:A2617,Sheet1!G283:G2617)</f>
        <v>0</v>
      </c>
      <c r="K283" s="20" t="str">
        <f>_xlfn.XLOOKUP(Table4[[#This Row],[Customer ID]],Sheet1!A283:A2617,Sheet1!H283:H2617)</f>
        <v>yes</v>
      </c>
      <c r="L283" s="20" t="str">
        <f>_xlfn.XLOOKUP(Table4[[#This Row],[Customer ID]],Sheet1!A283:A2617,Sheet1!I283:I2617)</f>
        <v>Obesity</v>
      </c>
      <c r="M283" s="20" t="str">
        <f>_xlfn.XLOOKUP(A283,Sheet1!A283:A2617,Sheet1!J283:J2617)</f>
        <v>Normal</v>
      </c>
      <c r="N283" s="48" t="str">
        <f>_xlfn.XLOOKUP(Table4[[#This Row],[Customer ID]],Table3[Customer ID],Table3[Date2])</f>
        <v>13-Jul-1990</v>
      </c>
      <c r="O283" s="20">
        <f>_xlfn.XLOOKUP(A283,Table3[Customer ID],Table3[Age])</f>
        <v>32</v>
      </c>
      <c r="P283" s="20">
        <f>_xlfn.XLOOKUP(A283,Table3[Customer ID],Table3[children])</f>
        <v>3</v>
      </c>
      <c r="Q283" s="47">
        <f>_xlfn.XLOOKUP(A283,Table3[Customer ID],Table3[charges])</f>
        <v>32672.11</v>
      </c>
      <c r="R283" s="20" t="str">
        <f>_xlfn.XLOOKUP(A283,Table3[Customer ID],Table3[Hospital tier])</f>
        <v>tier - 1</v>
      </c>
      <c r="S283" s="20" t="str">
        <f>_xlfn.XLOOKUP(A283,Table3[Customer ID],Table3[City tier])</f>
        <v>tier - 1</v>
      </c>
      <c r="T283" s="20" t="str">
        <f>_xlfn.XLOOKUP(A283,Table3[Customer ID],Table3[State ID])</f>
        <v>R1011</v>
      </c>
    </row>
    <row r="284" spans="1:20" x14ac:dyDescent="0.3">
      <c r="A284" s="20" t="s">
        <v>302</v>
      </c>
      <c r="B284" s="20" t="str">
        <f>_xlfn.XLOOKUP(A284,Sheet3!A284:A2618,Sheet3!B284:B2618)</f>
        <v xml:space="preserve"> Mr</v>
      </c>
      <c r="C284" s="20" t="str">
        <f>_xlfn.XLOOKUP(A284,Sheet3!A284:A2618,Sheet3!C284:C2618)</f>
        <v>Walker</v>
      </c>
      <c r="D284" s="20" t="str">
        <f>_xlfn.XLOOKUP(A284,Sheet3!A284:A2618,Sheet3!D284:D2618)</f>
        <v xml:space="preserve">  Xaviour J.</v>
      </c>
      <c r="E284" s="46">
        <f>_xlfn.XLOOKUP(A284,Sheet1!$A$2:$A$2336,Sheet1!$B$2:$B$2336)</f>
        <v>30.25</v>
      </c>
      <c r="F284" s="20">
        <f>_xlfn.XLOOKUP(Table4[[#This Row],[Customer ID]],Sheet1!A284:A2618,Sheet1!C284:C2618)</f>
        <v>5.58</v>
      </c>
      <c r="G284" s="20" t="str">
        <f>_xlfn.XLOOKUP(Table4[[#This Row],[Customer ID]],Sheet1!A284:A2618,Sheet1!D284:D2618)</f>
        <v>No</v>
      </c>
      <c r="H284" s="20" t="str">
        <f>_xlfn.XLOOKUP(Table4[[#This Row],[Customer ID]],Sheet1!A284:A2618,Sheet1!E284:E2618)</f>
        <v>No</v>
      </c>
      <c r="I284" s="20" t="str">
        <f>_xlfn.XLOOKUP(Table4[[#This Row],[Customer ID]],Sheet1!A284:A2618,Sheet1!F284:F2618)</f>
        <v>Yes</v>
      </c>
      <c r="J284" s="20">
        <f>_xlfn.XLOOKUP(Table4[[#This Row],[Customer ID]],Sheet1!A284:A2618,Sheet1!G284:G2618)</f>
        <v>1</v>
      </c>
      <c r="K284" s="20" t="str">
        <f>_xlfn.XLOOKUP(Table4[[#This Row],[Customer ID]],Sheet1!A284:A2618,Sheet1!H284:H2618)</f>
        <v>yes</v>
      </c>
      <c r="L284" s="20" t="str">
        <f>_xlfn.XLOOKUP(Table4[[#This Row],[Customer ID]],Sheet1!A284:A2618,Sheet1!I284:I2618)</f>
        <v>Obesity</v>
      </c>
      <c r="M284" s="20" t="str">
        <f>_xlfn.XLOOKUP(A284,Sheet1!A284:A2618,Sheet1!J284:J2618)</f>
        <v>Normal</v>
      </c>
      <c r="N284" s="48" t="str">
        <f>_xlfn.XLOOKUP(Table4[[#This Row],[Customer ID]],Table3[Customer ID],Table3[Date2])</f>
        <v>8-Oct-2003</v>
      </c>
      <c r="O284" s="20">
        <f>_xlfn.XLOOKUP(A284,Table3[Customer ID],Table3[Age])</f>
        <v>19</v>
      </c>
      <c r="P284" s="20">
        <f>_xlfn.XLOOKUP(A284,Table3[Customer ID],Table3[children])</f>
        <v>0</v>
      </c>
      <c r="Q284" s="47">
        <f>_xlfn.XLOOKUP(A284,Table3[Customer ID],Table3[charges])</f>
        <v>32548.34</v>
      </c>
      <c r="R284" s="20" t="str">
        <f>_xlfn.XLOOKUP(A284,Table3[Customer ID],Table3[Hospital tier])</f>
        <v>tier - 1</v>
      </c>
      <c r="S284" s="20" t="str">
        <f>_xlfn.XLOOKUP(A284,Table3[Customer ID],Table3[City tier])</f>
        <v>tier - 2</v>
      </c>
      <c r="T284" s="20" t="str">
        <f>_xlfn.XLOOKUP(A284,Table3[Customer ID],Table3[State ID])</f>
        <v>R1013</v>
      </c>
    </row>
    <row r="285" spans="1:20" x14ac:dyDescent="0.3">
      <c r="A285" s="20" t="s">
        <v>303</v>
      </c>
      <c r="B285" s="20" t="str">
        <f>_xlfn.XLOOKUP(A285,Sheet3!A285:A2619,Sheet3!B285:B2619)</f>
        <v xml:space="preserve"> Mr</v>
      </c>
      <c r="C285" s="20" t="str">
        <f>_xlfn.XLOOKUP(A285,Sheet3!A285:A2619,Sheet3!C285:C2619)</f>
        <v>Lam</v>
      </c>
      <c r="D285" s="20" t="str">
        <f>_xlfn.XLOOKUP(A285,Sheet3!A285:A2619,Sheet3!D285:D2619)</f>
        <v xml:space="preserve">  Michael T.</v>
      </c>
      <c r="E285" s="46">
        <f>_xlfn.XLOOKUP(A285,Sheet1!$A$2:$A$2336,Sheet1!$B$2:$B$2336)</f>
        <v>26.24</v>
      </c>
      <c r="F285" s="20">
        <f>_xlfn.XLOOKUP(Table4[[#This Row],[Customer ID]],Sheet1!A285:A2619,Sheet1!C285:C2619)</f>
        <v>6.26</v>
      </c>
      <c r="G285" s="20" t="str">
        <f>_xlfn.XLOOKUP(Table4[[#This Row],[Customer ID]],Sheet1!A285:A2619,Sheet1!D285:D2619)</f>
        <v>yes</v>
      </c>
      <c r="H285" s="20" t="str">
        <f>_xlfn.XLOOKUP(Table4[[#This Row],[Customer ID]],Sheet1!A285:A2619,Sheet1!E285:E2619)</f>
        <v>No</v>
      </c>
      <c r="I285" s="20" t="str">
        <f>_xlfn.XLOOKUP(Table4[[#This Row],[Customer ID]],Sheet1!A285:A2619,Sheet1!F285:F2619)</f>
        <v>No</v>
      </c>
      <c r="J285" s="20">
        <f>_xlfn.XLOOKUP(Table4[[#This Row],[Customer ID]],Sheet1!A285:A2619,Sheet1!G285:G2619)</f>
        <v>0</v>
      </c>
      <c r="K285" s="20" t="str">
        <f>_xlfn.XLOOKUP(Table4[[#This Row],[Customer ID]],Sheet1!A285:A2619,Sheet1!H285:H2619)</f>
        <v>yes</v>
      </c>
      <c r="L285" s="20" t="str">
        <f>_xlfn.XLOOKUP(Table4[[#This Row],[Customer ID]],Sheet1!A285:A2619,Sheet1!I285:I2619)</f>
        <v>Over Weight</v>
      </c>
      <c r="M285" s="20" t="str">
        <f>_xlfn.XLOOKUP(A285,Sheet1!A285:A2619,Sheet1!J285:J2619)</f>
        <v>Prediabetes</v>
      </c>
      <c r="N285" s="48" t="str">
        <f>_xlfn.XLOOKUP(Table4[[#This Row],[Customer ID]],Table3[Customer ID],Table3[Date2])</f>
        <v>19-Sep-1976</v>
      </c>
      <c r="O285" s="20">
        <f>_xlfn.XLOOKUP(A285,Table3[Customer ID],Table3[Age])</f>
        <v>46</v>
      </c>
      <c r="P285" s="20">
        <f>_xlfn.XLOOKUP(A285,Table3[Customer ID],Table3[children])</f>
        <v>2</v>
      </c>
      <c r="Q285" s="47">
        <f>_xlfn.XLOOKUP(A285,Table3[Customer ID],Table3[charges])</f>
        <v>32485.46</v>
      </c>
      <c r="R285" s="20" t="str">
        <f>_xlfn.XLOOKUP(A285,Table3[Customer ID],Table3[Hospital tier])</f>
        <v>tier - 2</v>
      </c>
      <c r="S285" s="20" t="str">
        <f>_xlfn.XLOOKUP(A285,Table3[Customer ID],Table3[City tier])</f>
        <v>tier - 1</v>
      </c>
      <c r="T285" s="20" t="str">
        <f>_xlfn.XLOOKUP(A285,Table3[Customer ID],Table3[State ID])</f>
        <v>R1011</v>
      </c>
    </row>
    <row r="286" spans="1:20" x14ac:dyDescent="0.3">
      <c r="A286" s="20" t="s">
        <v>304</v>
      </c>
      <c r="B286" s="20" t="str">
        <f>_xlfn.XLOOKUP(A286,Sheet3!A286:A2620,Sheet3!B286:B2620)</f>
        <v xml:space="preserve"> Mr</v>
      </c>
      <c r="C286" s="20" t="str">
        <f>_xlfn.XLOOKUP(A286,Sheet3!A286:A2620,Sheet3!C286:C2620)</f>
        <v>Sweigart</v>
      </c>
      <c r="D286" s="20" t="str">
        <f>_xlfn.XLOOKUP(A286,Sheet3!A286:A2620,Sheet3!D286:D2620)</f>
        <v xml:space="preserve">  Bradley</v>
      </c>
      <c r="E286" s="46">
        <f>_xlfn.XLOOKUP(A286,Sheet1!$A$2:$A$2336,Sheet1!$B$2:$B$2336)</f>
        <v>31.36</v>
      </c>
      <c r="F286" s="20">
        <f>_xlfn.XLOOKUP(Table4[[#This Row],[Customer ID]],Sheet1!A286:A2620,Sheet1!C286:C2620)</f>
        <v>10.6</v>
      </c>
      <c r="G286" s="20" t="str">
        <f>_xlfn.XLOOKUP(Table4[[#This Row],[Customer ID]],Sheet1!A286:A2620,Sheet1!D286:D2620)</f>
        <v>yes</v>
      </c>
      <c r="H286" s="20" t="str">
        <f>_xlfn.XLOOKUP(Table4[[#This Row],[Customer ID]],Sheet1!A286:A2620,Sheet1!E286:E2620)</f>
        <v>No</v>
      </c>
      <c r="I286" s="20" t="str">
        <f>_xlfn.XLOOKUP(Table4[[#This Row],[Customer ID]],Sheet1!A286:A2620,Sheet1!F286:F2620)</f>
        <v>No</v>
      </c>
      <c r="J286" s="20">
        <f>_xlfn.XLOOKUP(Table4[[#This Row],[Customer ID]],Sheet1!A286:A2620,Sheet1!G286:G2620)</f>
        <v>0</v>
      </c>
      <c r="K286" s="20" t="str">
        <f>_xlfn.XLOOKUP(Table4[[#This Row],[Customer ID]],Sheet1!A286:A2620,Sheet1!H286:H2620)</f>
        <v>yes</v>
      </c>
      <c r="L286" s="20" t="str">
        <f>_xlfn.XLOOKUP(Table4[[#This Row],[Customer ID]],Sheet1!A286:A2620,Sheet1!I286:I2620)</f>
        <v>Obesity</v>
      </c>
      <c r="M286" s="20" t="str">
        <f>_xlfn.XLOOKUP(A286,Sheet1!A286:A2620,Sheet1!J286:J2620)</f>
        <v>Diabetes</v>
      </c>
      <c r="N286" s="48" t="str">
        <f>_xlfn.XLOOKUP(Table4[[#This Row],[Customer ID]],Table3[Customer ID],Table3[Date2])</f>
        <v>27-Sep-1981</v>
      </c>
      <c r="O286" s="20">
        <f>_xlfn.XLOOKUP(A286,Table3[Customer ID],Table3[Age])</f>
        <v>41</v>
      </c>
      <c r="P286" s="20">
        <f>_xlfn.XLOOKUP(A286,Table3[Customer ID],Table3[children])</f>
        <v>1</v>
      </c>
      <c r="Q286" s="47">
        <f>_xlfn.XLOOKUP(A286,Table3[Customer ID],Table3[charges])</f>
        <v>32462.35</v>
      </c>
      <c r="R286" s="20" t="str">
        <f>_xlfn.XLOOKUP(A286,Table3[Customer ID],Table3[Hospital tier])</f>
        <v>tier - 2</v>
      </c>
      <c r="S286" s="20" t="str">
        <f>_xlfn.XLOOKUP(A286,Table3[Customer ID],Table3[City tier])</f>
        <v>tier - 2</v>
      </c>
      <c r="T286" s="20" t="str">
        <f>_xlfn.XLOOKUP(A286,Table3[Customer ID],Table3[State ID])</f>
        <v>R1011</v>
      </c>
    </row>
    <row r="287" spans="1:20" x14ac:dyDescent="0.3">
      <c r="A287" s="20" t="s">
        <v>305</v>
      </c>
      <c r="B287" s="20" t="str">
        <f>_xlfn.XLOOKUP(A287,Sheet3!A287:A2621,Sheet3!B287:B2621)</f>
        <v xml:space="preserve"> Ms</v>
      </c>
      <c r="C287" s="20" t="str">
        <f>_xlfn.XLOOKUP(A287,Sheet3!A287:A2621,Sheet3!C287:C2621)</f>
        <v>Sieczkowski</v>
      </c>
      <c r="D287" s="20" t="str">
        <f>_xlfn.XLOOKUP(A287,Sheet3!A287:A2621,Sheet3!D287:D2621)</f>
        <v xml:space="preserve">  Andrea</v>
      </c>
      <c r="E287" s="46">
        <f>_xlfn.XLOOKUP(A287,Sheet1!$A$2:$A$2336,Sheet1!$B$2:$B$2336)</f>
        <v>25.69</v>
      </c>
      <c r="F287" s="20">
        <f>_xlfn.XLOOKUP(Table4[[#This Row],[Customer ID]],Sheet1!A287:A2621,Sheet1!C287:C2621)</f>
        <v>4.78</v>
      </c>
      <c r="G287" s="20" t="str">
        <f>_xlfn.XLOOKUP(Table4[[#This Row],[Customer ID]],Sheet1!A287:A2621,Sheet1!D287:D2621)</f>
        <v>yes</v>
      </c>
      <c r="H287" s="20" t="str">
        <f>_xlfn.XLOOKUP(Table4[[#This Row],[Customer ID]],Sheet1!A287:A2621,Sheet1!E287:E2621)</f>
        <v>No</v>
      </c>
      <c r="I287" s="20" t="str">
        <f>_xlfn.XLOOKUP(Table4[[#This Row],[Customer ID]],Sheet1!A287:A2621,Sheet1!F287:F2621)</f>
        <v>No</v>
      </c>
      <c r="J287" s="20">
        <f>_xlfn.XLOOKUP(Table4[[#This Row],[Customer ID]],Sheet1!A287:A2621,Sheet1!G287:G2621)</f>
        <v>0</v>
      </c>
      <c r="K287" s="20" t="str">
        <f>_xlfn.XLOOKUP(Table4[[#This Row],[Customer ID]],Sheet1!A287:A2621,Sheet1!H287:H2621)</f>
        <v>yes</v>
      </c>
      <c r="L287" s="20" t="str">
        <f>_xlfn.XLOOKUP(Table4[[#This Row],[Customer ID]],Sheet1!A287:A2621,Sheet1!I287:I2621)</f>
        <v>Over Weight</v>
      </c>
      <c r="M287" s="20" t="str">
        <f>_xlfn.XLOOKUP(A287,Sheet1!A287:A2621,Sheet1!J287:J2621)</f>
        <v>Normal</v>
      </c>
      <c r="N287" s="48" t="str">
        <f>_xlfn.XLOOKUP(Table4[[#This Row],[Customer ID]],Table3[Customer ID],Table3[Date2])</f>
        <v>9-Aug-1976</v>
      </c>
      <c r="O287" s="20">
        <f>_xlfn.XLOOKUP(A287,Table3[Customer ID],Table3[Age])</f>
        <v>46</v>
      </c>
      <c r="P287" s="20">
        <f>_xlfn.XLOOKUP(A287,Table3[Customer ID],Table3[children])</f>
        <v>2</v>
      </c>
      <c r="Q287" s="47">
        <f>_xlfn.XLOOKUP(A287,Table3[Customer ID],Table3[charges])</f>
        <v>32430.22</v>
      </c>
      <c r="R287" s="20" t="str">
        <f>_xlfn.XLOOKUP(A287,Table3[Customer ID],Table3[Hospital tier])</f>
        <v>tier - 2</v>
      </c>
      <c r="S287" s="20" t="str">
        <f>_xlfn.XLOOKUP(A287,Table3[Customer ID],Table3[City tier])</f>
        <v>tier - 3</v>
      </c>
      <c r="T287" s="20" t="str">
        <f>_xlfn.XLOOKUP(A287,Table3[Customer ID],Table3[State ID])</f>
        <v>R1011</v>
      </c>
    </row>
    <row r="288" spans="1:20" x14ac:dyDescent="0.3">
      <c r="A288" s="20" t="s">
        <v>306</v>
      </c>
      <c r="B288" s="20" t="str">
        <f>_xlfn.XLOOKUP(A288,Sheet3!A288:A2622,Sheet3!B288:B2622)</f>
        <v xml:space="preserve"> Ms</v>
      </c>
      <c r="C288" s="20" t="str">
        <f>_xlfn.XLOOKUP(A288,Sheet3!A288:A2622,Sheet3!C288:C2622)</f>
        <v>Jurgens</v>
      </c>
      <c r="D288" s="20" t="str">
        <f>_xlfn.XLOOKUP(A288,Sheet3!A288:A2622,Sheet3!D288:D2622)</f>
        <v xml:space="preserve">  Nancy M</v>
      </c>
      <c r="E288" s="46">
        <f>_xlfn.XLOOKUP(A288,Sheet1!$A$2:$A$2336,Sheet1!$B$2:$B$2336)</f>
        <v>25.46</v>
      </c>
      <c r="F288" s="20">
        <f>_xlfn.XLOOKUP(Table4[[#This Row],[Customer ID]],Sheet1!A288:A2622,Sheet1!C288:C2622)</f>
        <v>6.03</v>
      </c>
      <c r="G288" s="20" t="str">
        <f>_xlfn.XLOOKUP(Table4[[#This Row],[Customer ID]],Sheet1!A288:A2622,Sheet1!D288:D2622)</f>
        <v>No</v>
      </c>
      <c r="H288" s="20" t="str">
        <f>_xlfn.XLOOKUP(Table4[[#This Row],[Customer ID]],Sheet1!A288:A2622,Sheet1!E288:E2622)</f>
        <v>No</v>
      </c>
      <c r="I288" s="20" t="str">
        <f>_xlfn.XLOOKUP(Table4[[#This Row],[Customer ID]],Sheet1!A288:A2622,Sheet1!F288:F2622)</f>
        <v>No</v>
      </c>
      <c r="J288" s="20">
        <f>_xlfn.XLOOKUP(Table4[[#This Row],[Customer ID]],Sheet1!A288:A2622,Sheet1!G288:G2622)</f>
        <v>2</v>
      </c>
      <c r="K288" s="20" t="str">
        <f>_xlfn.XLOOKUP(Table4[[#This Row],[Customer ID]],Sheet1!A288:A2622,Sheet1!H288:H2622)</f>
        <v>yes</v>
      </c>
      <c r="L288" s="20" t="str">
        <f>_xlfn.XLOOKUP(Table4[[#This Row],[Customer ID]],Sheet1!A288:A2622,Sheet1!I288:I2622)</f>
        <v>Over Weight</v>
      </c>
      <c r="M288" s="20" t="str">
        <f>_xlfn.XLOOKUP(A288,Sheet1!A288:A2622,Sheet1!J288:J2622)</f>
        <v>Prediabetes</v>
      </c>
      <c r="N288" s="48" t="str">
        <f>_xlfn.XLOOKUP(Table4[[#This Row],[Customer ID]],Table3[Customer ID],Table3[Date2])</f>
        <v>19-Oct-1972</v>
      </c>
      <c r="O288" s="20">
        <f>_xlfn.XLOOKUP(A288,Table3[Customer ID],Table3[Age])</f>
        <v>50</v>
      </c>
      <c r="P288" s="20">
        <f>_xlfn.XLOOKUP(A288,Table3[Customer ID],Table3[children])</f>
        <v>0</v>
      </c>
      <c r="Q288" s="47">
        <f>_xlfn.XLOOKUP(A288,Table3[Customer ID],Table3[charges])</f>
        <v>32428.63</v>
      </c>
      <c r="R288" s="20" t="str">
        <f>_xlfn.XLOOKUP(A288,Table3[Customer ID],Table3[Hospital tier])</f>
        <v>tier - 2</v>
      </c>
      <c r="S288" s="20" t="str">
        <f>_xlfn.XLOOKUP(A288,Table3[Customer ID],Table3[City tier])</f>
        <v>tier - 2</v>
      </c>
      <c r="T288" s="20" t="str">
        <f>_xlfn.XLOOKUP(A288,Table3[Customer ID],Table3[State ID])</f>
        <v>R1011</v>
      </c>
    </row>
    <row r="289" spans="1:20" x14ac:dyDescent="0.3">
      <c r="A289" s="20" t="s">
        <v>307</v>
      </c>
      <c r="B289" s="20" t="str">
        <f>_xlfn.XLOOKUP(A289,Sheet3!A289:A2623,Sheet3!B289:B2623)</f>
        <v xml:space="preserve"> Mr</v>
      </c>
      <c r="C289" s="20" t="str">
        <f>_xlfn.XLOOKUP(A289,Sheet3!A289:A2623,Sheet3!C289:C2623)</f>
        <v>Hackman</v>
      </c>
      <c r="D289" s="20" t="str">
        <f>_xlfn.XLOOKUP(A289,Sheet3!A289:A2623,Sheet3!D289:D2623)</f>
        <v xml:space="preserve">  Matt</v>
      </c>
      <c r="E289" s="46">
        <f>_xlfn.XLOOKUP(A289,Sheet1!$A$2:$A$2336,Sheet1!$B$2:$B$2336)</f>
        <v>31.83</v>
      </c>
      <c r="F289" s="20">
        <f>_xlfn.XLOOKUP(Table4[[#This Row],[Customer ID]],Sheet1!A289:A2623,Sheet1!C289:C2623)</f>
        <v>11.55</v>
      </c>
      <c r="G289" s="20" t="str">
        <f>_xlfn.XLOOKUP(Table4[[#This Row],[Customer ID]],Sheet1!A289:A2623,Sheet1!D289:D2623)</f>
        <v>yes</v>
      </c>
      <c r="H289" s="20" t="str">
        <f>_xlfn.XLOOKUP(Table4[[#This Row],[Customer ID]],Sheet1!A289:A2623,Sheet1!E289:E2623)</f>
        <v>No</v>
      </c>
      <c r="I289" s="20" t="str">
        <f>_xlfn.XLOOKUP(Table4[[#This Row],[Customer ID]],Sheet1!A289:A2623,Sheet1!F289:F2623)</f>
        <v>No</v>
      </c>
      <c r="J289" s="20">
        <f>_xlfn.XLOOKUP(Table4[[#This Row],[Customer ID]],Sheet1!A289:A2623,Sheet1!G289:G2623)</f>
        <v>1</v>
      </c>
      <c r="K289" s="20" t="str">
        <f>_xlfn.XLOOKUP(Table4[[#This Row],[Customer ID]],Sheet1!A289:A2623,Sheet1!H289:H2623)</f>
        <v>yes</v>
      </c>
      <c r="L289" s="20" t="str">
        <f>_xlfn.XLOOKUP(Table4[[#This Row],[Customer ID]],Sheet1!A289:A2623,Sheet1!I289:I2623)</f>
        <v>Obesity</v>
      </c>
      <c r="M289" s="20" t="str">
        <f>_xlfn.XLOOKUP(A289,Sheet1!A289:A2623,Sheet1!J289:J2623)</f>
        <v>Diabetes</v>
      </c>
      <c r="N289" s="48" t="str">
        <f>_xlfn.XLOOKUP(Table4[[#This Row],[Customer ID]],Table3[Customer ID],Table3[Date2])</f>
        <v>2-Dec-1986</v>
      </c>
      <c r="O289" s="20">
        <f>_xlfn.XLOOKUP(A289,Table3[Customer ID],Table3[Age])</f>
        <v>36</v>
      </c>
      <c r="P289" s="20">
        <f>_xlfn.XLOOKUP(A289,Table3[Customer ID],Table3[children])</f>
        <v>3</v>
      </c>
      <c r="Q289" s="47">
        <f>_xlfn.XLOOKUP(A289,Table3[Customer ID],Table3[charges])</f>
        <v>32288.49</v>
      </c>
      <c r="R289" s="20" t="str">
        <f>_xlfn.XLOOKUP(A289,Table3[Customer ID],Table3[Hospital tier])</f>
        <v>tier - 2</v>
      </c>
      <c r="S289" s="20" t="str">
        <f>_xlfn.XLOOKUP(A289,Table3[Customer ID],Table3[City tier])</f>
        <v>tier - 2</v>
      </c>
      <c r="T289" s="20" t="str">
        <f>_xlfn.XLOOKUP(A289,Table3[Customer ID],Table3[State ID])</f>
        <v>R1011</v>
      </c>
    </row>
    <row r="290" spans="1:20" x14ac:dyDescent="0.3">
      <c r="A290" s="20" t="s">
        <v>308</v>
      </c>
      <c r="B290" s="20" t="str">
        <f>_xlfn.XLOOKUP(A290,Sheet3!A290:A2624,Sheet3!B290:B2624)</f>
        <v xml:space="preserve"> Mr</v>
      </c>
      <c r="C290" s="20" t="str">
        <f>_xlfn.XLOOKUP(A290,Sheet3!A290:A2624,Sheet3!C290:C2624)</f>
        <v>Klarich</v>
      </c>
      <c r="D290" s="20" t="str">
        <f>_xlfn.XLOOKUP(A290,Sheet3!A290:A2624,Sheet3!D290:D2624)</f>
        <v xml:space="preserve">  Lee</v>
      </c>
      <c r="E290" s="46">
        <f>_xlfn.XLOOKUP(A290,Sheet1!$A$2:$A$2336,Sheet1!$B$2:$B$2336)</f>
        <v>24.43</v>
      </c>
      <c r="F290" s="20">
        <f>_xlfn.XLOOKUP(Table4[[#This Row],[Customer ID]],Sheet1!A290:A2624,Sheet1!C290:C2624)</f>
        <v>7.59</v>
      </c>
      <c r="G290" s="20" t="str">
        <f>_xlfn.XLOOKUP(Table4[[#This Row],[Customer ID]],Sheet1!A290:A2624,Sheet1!D290:D2624)</f>
        <v>yes</v>
      </c>
      <c r="H290" s="20" t="str">
        <f>_xlfn.XLOOKUP(Table4[[#This Row],[Customer ID]],Sheet1!A290:A2624,Sheet1!E290:E2624)</f>
        <v>No</v>
      </c>
      <c r="I290" s="20" t="str">
        <f>_xlfn.XLOOKUP(Table4[[#This Row],[Customer ID]],Sheet1!A290:A2624,Sheet1!F290:F2624)</f>
        <v>No</v>
      </c>
      <c r="J290" s="20">
        <f>_xlfn.XLOOKUP(Table4[[#This Row],[Customer ID]],Sheet1!A290:A2624,Sheet1!G290:G2624)</f>
        <v>1</v>
      </c>
      <c r="K290" s="20" t="str">
        <f>_xlfn.XLOOKUP(Table4[[#This Row],[Customer ID]],Sheet1!A290:A2624,Sheet1!H290:H2624)</f>
        <v>yes</v>
      </c>
      <c r="L290" s="20" t="str">
        <f>_xlfn.XLOOKUP(Table4[[#This Row],[Customer ID]],Sheet1!A290:A2624,Sheet1!I290:I2624)</f>
        <v>Normal weight</v>
      </c>
      <c r="M290" s="20" t="str">
        <f>_xlfn.XLOOKUP(A290,Sheet1!A290:A2624,Sheet1!J290:J2624)</f>
        <v>Diabetes</v>
      </c>
      <c r="N290" s="48" t="str">
        <f>_xlfn.XLOOKUP(Table4[[#This Row],[Customer ID]],Table3[Customer ID],Table3[Date2])</f>
        <v>17-Dec-1975</v>
      </c>
      <c r="O290" s="20">
        <f>_xlfn.XLOOKUP(A290,Table3[Customer ID],Table3[Age])</f>
        <v>47</v>
      </c>
      <c r="P290" s="20">
        <f>_xlfn.XLOOKUP(A290,Table3[Customer ID],Table3[children])</f>
        <v>1</v>
      </c>
      <c r="Q290" s="47">
        <f>_xlfn.XLOOKUP(A290,Table3[Customer ID],Table3[charges])</f>
        <v>32259.96</v>
      </c>
      <c r="R290" s="20" t="str">
        <f>_xlfn.XLOOKUP(A290,Table3[Customer ID],Table3[Hospital tier])</f>
        <v>tier - 2</v>
      </c>
      <c r="S290" s="20" t="str">
        <f>_xlfn.XLOOKUP(A290,Table3[Customer ID],Table3[City tier])</f>
        <v>tier - 3</v>
      </c>
      <c r="T290" s="20" t="str">
        <f>_xlfn.XLOOKUP(A290,Table3[Customer ID],Table3[State ID])</f>
        <v>R1012</v>
      </c>
    </row>
    <row r="291" spans="1:20" x14ac:dyDescent="0.3">
      <c r="A291" s="20" t="s">
        <v>309</v>
      </c>
      <c r="B291" s="20" t="str">
        <f>_xlfn.XLOOKUP(A291,Sheet3!A291:A2625,Sheet3!B291:B2625)</f>
        <v xml:space="preserve"> Mr</v>
      </c>
      <c r="C291" s="20" t="str">
        <f>_xlfn.XLOOKUP(A291,Sheet3!A291:A2625,Sheet3!C291:C2625)</f>
        <v>Schulten</v>
      </c>
      <c r="D291" s="20" t="str">
        <f>_xlfn.XLOOKUP(A291,Sheet3!A291:A2625,Sheet3!D291:D2625)</f>
        <v xml:space="preserve">  Chris</v>
      </c>
      <c r="E291" s="46">
        <f>_xlfn.XLOOKUP(A291,Sheet1!$A$2:$A$2336,Sheet1!$B$2:$B$2336)</f>
        <v>41.9</v>
      </c>
      <c r="F291" s="20">
        <f>_xlfn.XLOOKUP(Table4[[#This Row],[Customer ID]],Sheet1!A291:A2625,Sheet1!C291:C2625)</f>
        <v>4.26</v>
      </c>
      <c r="G291" s="20" t="str">
        <f>_xlfn.XLOOKUP(Table4[[#This Row],[Customer ID]],Sheet1!A291:A2625,Sheet1!D291:D2625)</f>
        <v>No</v>
      </c>
      <c r="H291" s="20" t="str">
        <f>_xlfn.XLOOKUP(Table4[[#This Row],[Customer ID]],Sheet1!A291:A2625,Sheet1!E291:E2625)</f>
        <v>No</v>
      </c>
      <c r="I291" s="20" t="str">
        <f>_xlfn.XLOOKUP(Table4[[#This Row],[Customer ID]],Sheet1!A291:A2625,Sheet1!F291:F2625)</f>
        <v>No</v>
      </c>
      <c r="J291" s="20">
        <f>_xlfn.XLOOKUP(Table4[[#This Row],[Customer ID]],Sheet1!A291:A2625,Sheet1!G291:G2625)</f>
        <v>0</v>
      </c>
      <c r="K291" s="20" t="str">
        <f>_xlfn.XLOOKUP(Table4[[#This Row],[Customer ID]],Sheet1!A291:A2625,Sheet1!H291:H2625)</f>
        <v>yes</v>
      </c>
      <c r="L291" s="20" t="str">
        <f>_xlfn.XLOOKUP(Table4[[#This Row],[Customer ID]],Sheet1!A291:A2625,Sheet1!I291:I2625)</f>
        <v>Obesity</v>
      </c>
      <c r="M291" s="20" t="str">
        <f>_xlfn.XLOOKUP(A291,Sheet1!A291:A2625,Sheet1!J291:J2625)</f>
        <v>Normal</v>
      </c>
      <c r="N291" s="48" t="str">
        <f>_xlfn.XLOOKUP(Table4[[#This Row],[Customer ID]],Table3[Customer ID],Table3[Date2])</f>
        <v>8-Sep-1994</v>
      </c>
      <c r="O291" s="20">
        <f>_xlfn.XLOOKUP(A291,Table3[Customer ID],Table3[Age])</f>
        <v>28</v>
      </c>
      <c r="P291" s="20">
        <f>_xlfn.XLOOKUP(A291,Table3[Customer ID],Table3[children])</f>
        <v>0</v>
      </c>
      <c r="Q291" s="47">
        <f>_xlfn.XLOOKUP(A291,Table3[Customer ID],Table3[charges])</f>
        <v>32222.81</v>
      </c>
      <c r="R291" s="20" t="str">
        <f>_xlfn.XLOOKUP(A291,Table3[Customer ID],Table3[Hospital tier])</f>
        <v>tier - 2</v>
      </c>
      <c r="S291" s="20" t="str">
        <f>_xlfn.XLOOKUP(A291,Table3[Customer ID],Table3[City tier])</f>
        <v>tier - 1</v>
      </c>
      <c r="T291" s="20" t="str">
        <f>_xlfn.XLOOKUP(A291,Table3[Customer ID],Table3[State ID])</f>
        <v>R1011</v>
      </c>
    </row>
    <row r="292" spans="1:20" x14ac:dyDescent="0.3">
      <c r="A292" s="20" t="s">
        <v>310</v>
      </c>
      <c r="B292" s="20" t="str">
        <f>_xlfn.XLOOKUP(A292,Sheet3!A292:A2626,Sheet3!B292:B2626)</f>
        <v xml:space="preserve"> Mr</v>
      </c>
      <c r="C292" s="20" t="str">
        <f>_xlfn.XLOOKUP(A292,Sheet3!A292:A2626,Sheet3!C292:C2626)</f>
        <v>Fagerstrom</v>
      </c>
      <c r="D292" s="20" t="str">
        <f>_xlfn.XLOOKUP(A292,Sheet3!A292:A2626,Sheet3!D292:D2626)</f>
        <v xml:space="preserve">  Erik T.</v>
      </c>
      <c r="E292" s="46">
        <f>_xlfn.XLOOKUP(A292,Sheet1!$A$2:$A$2336,Sheet1!$B$2:$B$2336)</f>
        <v>22.88</v>
      </c>
      <c r="F292" s="20">
        <f>_xlfn.XLOOKUP(Table4[[#This Row],[Customer ID]],Sheet1!A292:A2626,Sheet1!C292:C2626)</f>
        <v>5.9</v>
      </c>
      <c r="G292" s="20" t="str">
        <f>_xlfn.XLOOKUP(Table4[[#This Row],[Customer ID]],Sheet1!A292:A2626,Sheet1!D292:D2626)</f>
        <v>yes</v>
      </c>
      <c r="H292" s="20" t="str">
        <f>_xlfn.XLOOKUP(Table4[[#This Row],[Customer ID]],Sheet1!A292:A2626,Sheet1!E292:E2626)</f>
        <v>No</v>
      </c>
      <c r="I292" s="20" t="str">
        <f>_xlfn.XLOOKUP(Table4[[#This Row],[Customer ID]],Sheet1!A292:A2626,Sheet1!F292:F2626)</f>
        <v>Yes</v>
      </c>
      <c r="J292" s="20">
        <f>_xlfn.XLOOKUP(Table4[[#This Row],[Customer ID]],Sheet1!A292:A2626,Sheet1!G292:G2626)</f>
        <v>1</v>
      </c>
      <c r="K292" s="20" t="str">
        <f>_xlfn.XLOOKUP(Table4[[#This Row],[Customer ID]],Sheet1!A292:A2626,Sheet1!H292:H2626)</f>
        <v>yes</v>
      </c>
      <c r="L292" s="20" t="str">
        <f>_xlfn.XLOOKUP(Table4[[#This Row],[Customer ID]],Sheet1!A292:A2626,Sheet1!I292:I2626)</f>
        <v>Normal weight</v>
      </c>
      <c r="M292" s="20" t="str">
        <f>_xlfn.XLOOKUP(A292,Sheet1!A292:A2626,Sheet1!J292:J2626)</f>
        <v>Prediabetes</v>
      </c>
      <c r="N292" s="48" t="str">
        <f>_xlfn.XLOOKUP(Table4[[#This Row],[Customer ID]],Table3[Customer ID],Table3[Date2])</f>
        <v>11-Sep-1969</v>
      </c>
      <c r="O292" s="20">
        <f>_xlfn.XLOOKUP(A292,Table3[Customer ID],Table3[Age])</f>
        <v>53</v>
      </c>
      <c r="P292" s="20">
        <f>_xlfn.XLOOKUP(A292,Table3[Customer ID],Table3[children])</f>
        <v>0</v>
      </c>
      <c r="Q292" s="47">
        <f>_xlfn.XLOOKUP(A292,Table3[Customer ID],Table3[charges])</f>
        <v>32192.76</v>
      </c>
      <c r="R292" s="20" t="str">
        <f>_xlfn.XLOOKUP(A292,Table3[Customer ID],Table3[Hospital tier])</f>
        <v>tier - 1</v>
      </c>
      <c r="S292" s="20" t="str">
        <f>_xlfn.XLOOKUP(A292,Table3[Customer ID],Table3[City tier])</f>
        <v>tier - 2</v>
      </c>
      <c r="T292" s="20" t="str">
        <f>_xlfn.XLOOKUP(A292,Table3[Customer ID],Table3[State ID])</f>
        <v>R1011</v>
      </c>
    </row>
    <row r="293" spans="1:20" x14ac:dyDescent="0.3">
      <c r="A293" s="20" t="s">
        <v>311</v>
      </c>
      <c r="B293" s="20" t="str">
        <f>_xlfn.XLOOKUP(A293,Sheet3!A293:A2627,Sheet3!B293:B2627)</f>
        <v xml:space="preserve"> Mr</v>
      </c>
      <c r="C293" s="20" t="str">
        <f>_xlfn.XLOOKUP(A293,Sheet3!A293:A2627,Sheet3!C293:C2627)</f>
        <v>Bien</v>
      </c>
      <c r="D293" s="20" t="str">
        <f>_xlfn.XLOOKUP(A293,Sheet3!A293:A2627,Sheet3!D293:D2627)</f>
        <v xml:space="preserve">  Rod W</v>
      </c>
      <c r="E293" s="46">
        <f>_xlfn.XLOOKUP(A293,Sheet1!$A$2:$A$2336,Sheet1!$B$2:$B$2336)</f>
        <v>29.734999999999999</v>
      </c>
      <c r="F293" s="20">
        <f>_xlfn.XLOOKUP(Table4[[#This Row],[Customer ID]],Sheet1!A293:A2627,Sheet1!C293:C2627)</f>
        <v>7.79</v>
      </c>
      <c r="G293" s="20" t="str">
        <f>_xlfn.XLOOKUP(Table4[[#This Row],[Customer ID]],Sheet1!A293:A2627,Sheet1!D293:D2627)</f>
        <v>No</v>
      </c>
      <c r="H293" s="20" t="str">
        <f>_xlfn.XLOOKUP(Table4[[#This Row],[Customer ID]],Sheet1!A293:A2627,Sheet1!E293:E2627)</f>
        <v>No</v>
      </c>
      <c r="I293" s="20" t="str">
        <f>_xlfn.XLOOKUP(Table4[[#This Row],[Customer ID]],Sheet1!A293:A2627,Sheet1!F293:F2627)</f>
        <v>No</v>
      </c>
      <c r="J293" s="20">
        <f>_xlfn.XLOOKUP(Table4[[#This Row],[Customer ID]],Sheet1!A293:A2627,Sheet1!G293:G2627)</f>
        <v>0</v>
      </c>
      <c r="K293" s="20" t="str">
        <f>_xlfn.XLOOKUP(Table4[[#This Row],[Customer ID]],Sheet1!A293:A2627,Sheet1!H293:H2627)</f>
        <v>No</v>
      </c>
      <c r="L293" s="20" t="str">
        <f>_xlfn.XLOOKUP(Table4[[#This Row],[Customer ID]],Sheet1!A293:A2627,Sheet1!I293:I2627)</f>
        <v>Over Weight</v>
      </c>
      <c r="M293" s="20" t="str">
        <f>_xlfn.XLOOKUP(A293,Sheet1!A293:A2627,Sheet1!J293:J2627)</f>
        <v>Diabetes</v>
      </c>
      <c r="N293" s="48" t="str">
        <f>_xlfn.XLOOKUP(Table4[[#This Row],[Customer ID]],Table3[Customer ID],Table3[Date2])</f>
        <v>10-Nov-1978</v>
      </c>
      <c r="O293" s="20">
        <f>_xlfn.XLOOKUP(A293,Table3[Customer ID],Table3[Age])</f>
        <v>44</v>
      </c>
      <c r="P293" s="20">
        <f>_xlfn.XLOOKUP(A293,Table3[Customer ID],Table3[children])</f>
        <v>2</v>
      </c>
      <c r="Q293" s="47">
        <f>_xlfn.XLOOKUP(A293,Table3[Customer ID],Table3[charges])</f>
        <v>32108.66</v>
      </c>
      <c r="R293" s="20" t="str">
        <f>_xlfn.XLOOKUP(A293,Table3[Customer ID],Table3[Hospital tier])</f>
        <v>tier - 1</v>
      </c>
      <c r="S293" s="20" t="str">
        <f>_xlfn.XLOOKUP(A293,Table3[Customer ID],Table3[City tier])</f>
        <v>tier - 3</v>
      </c>
      <c r="T293" s="20" t="str">
        <f>_xlfn.XLOOKUP(A293,Table3[Customer ID],Table3[State ID])</f>
        <v>R1017</v>
      </c>
    </row>
    <row r="294" spans="1:20" x14ac:dyDescent="0.3">
      <c r="A294" s="20" t="s">
        <v>312</v>
      </c>
      <c r="B294" s="20" t="str">
        <f>_xlfn.XLOOKUP(A294,Sheet3!A294:A2628,Sheet3!B294:B2628)</f>
        <v xml:space="preserve"> Mr</v>
      </c>
      <c r="C294" s="20" t="str">
        <f>_xlfn.XLOOKUP(A294,Sheet3!A294:A2628,Sheet3!C294:C2628)</f>
        <v>Hess</v>
      </c>
      <c r="D294" s="20" t="str">
        <f>_xlfn.XLOOKUP(A294,Sheet3!A294:A2628,Sheet3!D294:D2628)</f>
        <v xml:space="preserve">  Joey</v>
      </c>
      <c r="E294" s="46">
        <f>_xlfn.XLOOKUP(A294,Sheet1!$A$2:$A$2336,Sheet1!$B$2:$B$2336)</f>
        <v>40.74</v>
      </c>
      <c r="F294" s="20">
        <f>_xlfn.XLOOKUP(Table4[[#This Row],[Customer ID]],Sheet1!A294:A2628,Sheet1!C294:C2628)</f>
        <v>5.28</v>
      </c>
      <c r="G294" s="20" t="str">
        <f>_xlfn.XLOOKUP(Table4[[#This Row],[Customer ID]],Sheet1!A294:A2628,Sheet1!D294:D2628)</f>
        <v>No</v>
      </c>
      <c r="H294" s="20" t="str">
        <f>_xlfn.XLOOKUP(Table4[[#This Row],[Customer ID]],Sheet1!A294:A2628,Sheet1!E294:E2628)</f>
        <v>No</v>
      </c>
      <c r="I294" s="20" t="str">
        <f>_xlfn.XLOOKUP(Table4[[#This Row],[Customer ID]],Sheet1!A294:A2628,Sheet1!F294:F2628)</f>
        <v>Yes</v>
      </c>
      <c r="J294" s="20">
        <f>_xlfn.XLOOKUP(Table4[[#This Row],[Customer ID]],Sheet1!A294:A2628,Sheet1!G294:G2628)</f>
        <v>1</v>
      </c>
      <c r="K294" s="20" t="str">
        <f>_xlfn.XLOOKUP(Table4[[#This Row],[Customer ID]],Sheet1!A294:A2628,Sheet1!H294:H2628)</f>
        <v>yes</v>
      </c>
      <c r="L294" s="20" t="str">
        <f>_xlfn.XLOOKUP(Table4[[#This Row],[Customer ID]],Sheet1!A294:A2628,Sheet1!I294:I2628)</f>
        <v>Obesity</v>
      </c>
      <c r="M294" s="20" t="str">
        <f>_xlfn.XLOOKUP(A294,Sheet1!A294:A2628,Sheet1!J294:J2628)</f>
        <v>Normal</v>
      </c>
      <c r="N294" s="48" t="str">
        <f>_xlfn.XLOOKUP(Table4[[#This Row],[Customer ID]],Table3[Customer ID],Table3[Date2])</f>
        <v>13-Sep-1993</v>
      </c>
      <c r="O294" s="20">
        <f>_xlfn.XLOOKUP(A294,Table3[Customer ID],Table3[Age])</f>
        <v>29</v>
      </c>
      <c r="P294" s="20">
        <f>_xlfn.XLOOKUP(A294,Table3[Customer ID],Table3[children])</f>
        <v>0</v>
      </c>
      <c r="Q294" s="47">
        <f>_xlfn.XLOOKUP(A294,Table3[Customer ID],Table3[charges])</f>
        <v>32086.21</v>
      </c>
      <c r="R294" s="20" t="str">
        <f>_xlfn.XLOOKUP(A294,Table3[Customer ID],Table3[Hospital tier])</f>
        <v>tier - 1</v>
      </c>
      <c r="S294" s="20" t="str">
        <f>_xlfn.XLOOKUP(A294,Table3[Customer ID],Table3[City tier])</f>
        <v>tier - 3</v>
      </c>
      <c r="T294" s="20" t="str">
        <f>_xlfn.XLOOKUP(A294,Table3[Customer ID],Table3[State ID])</f>
        <v>R1011</v>
      </c>
    </row>
    <row r="295" spans="1:20" x14ac:dyDescent="0.3">
      <c r="A295" s="20" t="s">
        <v>313</v>
      </c>
      <c r="B295" s="20" t="str">
        <f>_xlfn.XLOOKUP(A295,Sheet3!A295:A2629,Sheet3!B295:B2629)</f>
        <v xml:space="preserve"> Ms</v>
      </c>
      <c r="C295" s="20" t="str">
        <f>_xlfn.XLOOKUP(A295,Sheet3!A295:A2629,Sheet3!C295:C2629)</f>
        <v>Shaw</v>
      </c>
      <c r="D295" s="20" t="str">
        <f>_xlfn.XLOOKUP(A295,Sheet3!A295:A2629,Sheet3!D295:D2629)</f>
        <v xml:space="preserve">  Hillary L.</v>
      </c>
      <c r="E295" s="46">
        <f>_xlfn.XLOOKUP(A295,Sheet1!$A$2:$A$2336,Sheet1!$B$2:$B$2336)</f>
        <v>24.14</v>
      </c>
      <c r="F295" s="20">
        <f>_xlfn.XLOOKUP(Table4[[#This Row],[Customer ID]],Sheet1!A295:A2629,Sheet1!C295:C2629)</f>
        <v>5.87</v>
      </c>
      <c r="G295" s="20" t="str">
        <f>_xlfn.XLOOKUP(Table4[[#This Row],[Customer ID]],Sheet1!A295:A2629,Sheet1!D295:D2629)</f>
        <v>No</v>
      </c>
      <c r="H295" s="20" t="str">
        <f>_xlfn.XLOOKUP(Table4[[#This Row],[Customer ID]],Sheet1!A295:A2629,Sheet1!E295:E2629)</f>
        <v>No</v>
      </c>
      <c r="I295" s="20" t="str">
        <f>_xlfn.XLOOKUP(Table4[[#This Row],[Customer ID]],Sheet1!A295:A2629,Sheet1!F295:F2629)</f>
        <v>No</v>
      </c>
      <c r="J295" s="20">
        <f>_xlfn.XLOOKUP(Table4[[#This Row],[Customer ID]],Sheet1!A295:A2629,Sheet1!G295:G2629)</f>
        <v>2</v>
      </c>
      <c r="K295" s="20" t="str">
        <f>_xlfn.XLOOKUP(Table4[[#This Row],[Customer ID]],Sheet1!A295:A2629,Sheet1!H295:H2629)</f>
        <v>yes</v>
      </c>
      <c r="L295" s="20" t="str">
        <f>_xlfn.XLOOKUP(Table4[[#This Row],[Customer ID]],Sheet1!A295:A2629,Sheet1!I295:I2629)</f>
        <v>Normal weight</v>
      </c>
      <c r="M295" s="20" t="str">
        <f>_xlfn.XLOOKUP(A295,Sheet1!A295:A2629,Sheet1!J295:J2629)</f>
        <v>Prediabetes</v>
      </c>
      <c r="N295" s="48" t="str">
        <f>_xlfn.XLOOKUP(Table4[[#This Row],[Customer ID]],Table3[Customer ID],Table3[Date2])</f>
        <v>21-Sep-1972</v>
      </c>
      <c r="O295" s="20">
        <f>_xlfn.XLOOKUP(A295,Table3[Customer ID],Table3[Age])</f>
        <v>50</v>
      </c>
      <c r="P295" s="20">
        <f>_xlfn.XLOOKUP(A295,Table3[Customer ID],Table3[children])</f>
        <v>0</v>
      </c>
      <c r="Q295" s="47">
        <f>_xlfn.XLOOKUP(A295,Table3[Customer ID],Table3[charges])</f>
        <v>31980.89</v>
      </c>
      <c r="R295" s="20" t="str">
        <f>_xlfn.XLOOKUP(A295,Table3[Customer ID],Table3[Hospital tier])</f>
        <v>tier - 2</v>
      </c>
      <c r="S295" s="20" t="str">
        <f>_xlfn.XLOOKUP(A295,Table3[Customer ID],Table3[City tier])</f>
        <v>tier - 1</v>
      </c>
      <c r="T295" s="20" t="str">
        <f>_xlfn.XLOOKUP(A295,Table3[Customer ID],Table3[State ID])</f>
        <v>R1011</v>
      </c>
    </row>
    <row r="296" spans="1:20" x14ac:dyDescent="0.3">
      <c r="A296" s="20" t="s">
        <v>314</v>
      </c>
      <c r="B296" s="20" t="str">
        <f>_xlfn.XLOOKUP(A296,Sheet3!A296:A2630,Sheet3!B296:B2630)</f>
        <v xml:space="preserve"> Mr</v>
      </c>
      <c r="C296" s="20" t="str">
        <f>_xlfn.XLOOKUP(A296,Sheet3!A296:A2630,Sheet3!C296:C2630)</f>
        <v>Williams</v>
      </c>
      <c r="D296" s="20" t="str">
        <f>_xlfn.XLOOKUP(A296,Sheet3!A296:A2630,Sheet3!D296:D2630)</f>
        <v xml:space="preserve">  Eric J</v>
      </c>
      <c r="E296" s="46">
        <f>_xlfn.XLOOKUP(A296,Sheet1!$A$2:$A$2336,Sheet1!$B$2:$B$2336)</f>
        <v>25.15</v>
      </c>
      <c r="F296" s="20">
        <f>_xlfn.XLOOKUP(Table4[[#This Row],[Customer ID]],Sheet1!A296:A2630,Sheet1!C296:C2630)</f>
        <v>9.08</v>
      </c>
      <c r="G296" s="20" t="str">
        <f>_xlfn.XLOOKUP(Table4[[#This Row],[Customer ID]],Sheet1!A296:A2630,Sheet1!D296:D2630)</f>
        <v>yes</v>
      </c>
      <c r="H296" s="20" t="str">
        <f>_xlfn.XLOOKUP(Table4[[#This Row],[Customer ID]],Sheet1!A296:A2630,Sheet1!E296:E2630)</f>
        <v>No</v>
      </c>
      <c r="I296" s="20" t="str">
        <f>_xlfn.XLOOKUP(Table4[[#This Row],[Customer ID]],Sheet1!A296:A2630,Sheet1!F296:F2630)</f>
        <v>No</v>
      </c>
      <c r="J296" s="20">
        <f>_xlfn.XLOOKUP(Table4[[#This Row],[Customer ID]],Sheet1!A296:A2630,Sheet1!G296:G2630)</f>
        <v>1</v>
      </c>
      <c r="K296" s="20" t="str">
        <f>_xlfn.XLOOKUP(Table4[[#This Row],[Customer ID]],Sheet1!A296:A2630,Sheet1!H296:H2630)</f>
        <v>yes</v>
      </c>
      <c r="L296" s="20" t="str">
        <f>_xlfn.XLOOKUP(Table4[[#This Row],[Customer ID]],Sheet1!A296:A2630,Sheet1!I296:I2630)</f>
        <v>Over Weight</v>
      </c>
      <c r="M296" s="20" t="str">
        <f>_xlfn.XLOOKUP(A296,Sheet1!A296:A2630,Sheet1!J296:J2630)</f>
        <v>Diabetes</v>
      </c>
      <c r="N296" s="48" t="str">
        <f>_xlfn.XLOOKUP(Table4[[#This Row],[Customer ID]],Table3[Customer ID],Table3[Date2])</f>
        <v>25-Sep-1975</v>
      </c>
      <c r="O296" s="20">
        <f>_xlfn.XLOOKUP(A296,Table3[Customer ID],Table3[Age])</f>
        <v>47</v>
      </c>
      <c r="P296" s="20">
        <f>_xlfn.XLOOKUP(A296,Table3[Customer ID],Table3[children])</f>
        <v>1</v>
      </c>
      <c r="Q296" s="47">
        <f>_xlfn.XLOOKUP(A296,Table3[Customer ID],Table3[charges])</f>
        <v>31897.1</v>
      </c>
      <c r="R296" s="20" t="str">
        <f>_xlfn.XLOOKUP(A296,Table3[Customer ID],Table3[Hospital tier])</f>
        <v>tier - 2</v>
      </c>
      <c r="S296" s="20" t="str">
        <f>_xlfn.XLOOKUP(A296,Table3[Customer ID],Table3[City tier])</f>
        <v>tier - 3</v>
      </c>
      <c r="T296" s="20" t="str">
        <f>_xlfn.XLOOKUP(A296,Table3[Customer ID],Table3[State ID])</f>
        <v>R1011</v>
      </c>
    </row>
    <row r="297" spans="1:20" x14ac:dyDescent="0.3">
      <c r="A297" s="20" t="s">
        <v>315</v>
      </c>
      <c r="B297" s="20" t="str">
        <f>_xlfn.XLOOKUP(A297,Sheet3!A297:A2631,Sheet3!B297:B2631)</f>
        <v xml:space="preserve"> Mr</v>
      </c>
      <c r="C297" s="20" t="str">
        <f>_xlfn.XLOOKUP(A297,Sheet3!A297:A2631,Sheet3!C297:C2631)</f>
        <v>Menzies</v>
      </c>
      <c r="D297" s="20" t="str">
        <f>_xlfn.XLOOKUP(A297,Sheet3!A297:A2631,Sheet3!D297:D2631)</f>
        <v xml:space="preserve">  Nicolas</v>
      </c>
      <c r="E297" s="46">
        <f>_xlfn.XLOOKUP(A297,Sheet1!$A$2:$A$2336,Sheet1!$B$2:$B$2336)</f>
        <v>28.71</v>
      </c>
      <c r="F297" s="20">
        <f>_xlfn.XLOOKUP(Table4[[#This Row],[Customer ID]],Sheet1!A297:A2631,Sheet1!C297:C2631)</f>
        <v>5.2</v>
      </c>
      <c r="G297" s="20" t="str">
        <f>_xlfn.XLOOKUP(Table4[[#This Row],[Customer ID]],Sheet1!A297:A2631,Sheet1!D297:D2631)</f>
        <v>No</v>
      </c>
      <c r="H297" s="20" t="str">
        <f>_xlfn.XLOOKUP(Table4[[#This Row],[Customer ID]],Sheet1!A297:A2631,Sheet1!E297:E2631)</f>
        <v>No</v>
      </c>
      <c r="I297" s="20" t="str">
        <f>_xlfn.XLOOKUP(Table4[[#This Row],[Customer ID]],Sheet1!A297:A2631,Sheet1!F297:F2631)</f>
        <v>No</v>
      </c>
      <c r="J297" s="20">
        <f>_xlfn.XLOOKUP(Table4[[#This Row],[Customer ID]],Sheet1!A297:A2631,Sheet1!G297:G2631)</f>
        <v>1</v>
      </c>
      <c r="K297" s="20" t="str">
        <f>_xlfn.XLOOKUP(Table4[[#This Row],[Customer ID]],Sheet1!A297:A2631,Sheet1!H297:H2631)</f>
        <v>yes</v>
      </c>
      <c r="L297" s="20" t="str">
        <f>_xlfn.XLOOKUP(Table4[[#This Row],[Customer ID]],Sheet1!A297:A2631,Sheet1!I297:I2631)</f>
        <v>Over Weight</v>
      </c>
      <c r="M297" s="20" t="str">
        <f>_xlfn.XLOOKUP(A297,Sheet1!A297:A2631,Sheet1!J297:J2631)</f>
        <v>Normal</v>
      </c>
      <c r="N297" s="48" t="str">
        <f>_xlfn.XLOOKUP(Table4[[#This Row],[Customer ID]],Table3[Customer ID],Table3[Date2])</f>
        <v>10-Sep-1984</v>
      </c>
      <c r="O297" s="20">
        <f>_xlfn.XLOOKUP(A297,Table3[Customer ID],Table3[Age])</f>
        <v>38</v>
      </c>
      <c r="P297" s="20">
        <f>_xlfn.XLOOKUP(A297,Table3[Customer ID],Table3[children])</f>
        <v>3</v>
      </c>
      <c r="Q297" s="47">
        <f>_xlfn.XLOOKUP(A297,Table3[Customer ID],Table3[charges])</f>
        <v>31743.919999999998</v>
      </c>
      <c r="R297" s="20" t="str">
        <f>_xlfn.XLOOKUP(A297,Table3[Customer ID],Table3[Hospital tier])</f>
        <v>tier - 2</v>
      </c>
      <c r="S297" s="20" t="str">
        <f>_xlfn.XLOOKUP(A297,Table3[Customer ID],Table3[City tier])</f>
        <v>tier - 1</v>
      </c>
      <c r="T297" s="20" t="str">
        <f>_xlfn.XLOOKUP(A297,Table3[Customer ID],Table3[State ID])</f>
        <v>R1011</v>
      </c>
    </row>
    <row r="298" spans="1:20" x14ac:dyDescent="0.3">
      <c r="A298" s="20" t="s">
        <v>316</v>
      </c>
      <c r="B298" s="20" t="str">
        <f>_xlfn.XLOOKUP(A298,Sheet3!A298:A2632,Sheet3!B298:B2632)</f>
        <v xml:space="preserve"> Mr</v>
      </c>
      <c r="C298" s="20" t="str">
        <f>_xlfn.XLOOKUP(A298,Sheet3!A298:A2632,Sheet3!C298:C2632)</f>
        <v>Buehler</v>
      </c>
      <c r="D298" s="20" t="str">
        <f>_xlfn.XLOOKUP(A298,Sheet3!A298:A2632,Sheet3!D298:D2632)</f>
        <v xml:space="preserve">  Marcel</v>
      </c>
      <c r="E298" s="46">
        <f>_xlfn.XLOOKUP(A298,Sheet1!$A$2:$A$2336,Sheet1!$B$2:$B$2336)</f>
        <v>23</v>
      </c>
      <c r="F298" s="20">
        <f>_xlfn.XLOOKUP(Table4[[#This Row],[Customer ID]],Sheet1!A298:A2632,Sheet1!C298:C2632)</f>
        <v>5.48</v>
      </c>
      <c r="G298" s="20" t="str">
        <f>_xlfn.XLOOKUP(Table4[[#This Row],[Customer ID]],Sheet1!A298:A2632,Sheet1!D298:D2632)</f>
        <v>No</v>
      </c>
      <c r="H298" s="20" t="str">
        <f>_xlfn.XLOOKUP(Table4[[#This Row],[Customer ID]],Sheet1!A298:A2632,Sheet1!E298:E2632)</f>
        <v>No</v>
      </c>
      <c r="I298" s="20" t="str">
        <f>_xlfn.XLOOKUP(Table4[[#This Row],[Customer ID]],Sheet1!A298:A2632,Sheet1!F298:F2632)</f>
        <v>No</v>
      </c>
      <c r="J298" s="20">
        <f>_xlfn.XLOOKUP(Table4[[#This Row],[Customer ID]],Sheet1!A298:A2632,Sheet1!G298:G2632)</f>
        <v>0</v>
      </c>
      <c r="K298" s="20" t="str">
        <f>_xlfn.XLOOKUP(Table4[[#This Row],[Customer ID]],Sheet1!A298:A2632,Sheet1!H298:H2632)</f>
        <v>yes</v>
      </c>
      <c r="L298" s="20" t="str">
        <f>_xlfn.XLOOKUP(Table4[[#This Row],[Customer ID]],Sheet1!A298:A2632,Sheet1!I298:I2632)</f>
        <v>Normal weight</v>
      </c>
      <c r="M298" s="20" t="str">
        <f>_xlfn.XLOOKUP(A298,Sheet1!A298:A2632,Sheet1!J298:J2632)</f>
        <v>Normal</v>
      </c>
      <c r="N298" s="48" t="str">
        <f>_xlfn.XLOOKUP(Table4[[#This Row],[Customer ID]],Table3[Customer ID],Table3[Date2])</f>
        <v>14-Oct-1977</v>
      </c>
      <c r="O298" s="20">
        <f>_xlfn.XLOOKUP(A298,Table3[Customer ID],Table3[Age])</f>
        <v>45</v>
      </c>
      <c r="P298" s="20">
        <f>_xlfn.XLOOKUP(A298,Table3[Customer ID],Table3[children])</f>
        <v>2</v>
      </c>
      <c r="Q298" s="47">
        <f>_xlfn.XLOOKUP(A298,Table3[Customer ID],Table3[charges])</f>
        <v>31736.7</v>
      </c>
      <c r="R298" s="20" t="str">
        <f>_xlfn.XLOOKUP(A298,Table3[Customer ID],Table3[Hospital tier])</f>
        <v>tier - 2</v>
      </c>
      <c r="S298" s="20" t="str">
        <f>_xlfn.XLOOKUP(A298,Table3[Customer ID],Table3[City tier])</f>
        <v>tier - 2</v>
      </c>
      <c r="T298" s="20" t="str">
        <f>_xlfn.XLOOKUP(A298,Table3[Customer ID],Table3[State ID])</f>
        <v>R1012</v>
      </c>
    </row>
    <row r="299" spans="1:20" x14ac:dyDescent="0.3">
      <c r="A299" s="20" t="s">
        <v>317</v>
      </c>
      <c r="B299" s="20" t="str">
        <f>_xlfn.XLOOKUP(A299,Sheet3!A299:A2633,Sheet3!B299:B2633)</f>
        <v xml:space="preserve"> Ms</v>
      </c>
      <c r="C299" s="20" t="str">
        <f>_xlfn.XLOOKUP(A299,Sheet3!A299:A2633,Sheet3!C299:C2633)</f>
        <v>Degen</v>
      </c>
      <c r="D299" s="20" t="str">
        <f>_xlfn.XLOOKUP(A299,Sheet3!A299:A2633,Sheet3!D299:D2633)</f>
        <v xml:space="preserve">  Ashley N</v>
      </c>
      <c r="E299" s="46">
        <f>_xlfn.XLOOKUP(A299,Sheet1!$A$2:$A$2336,Sheet1!$B$2:$B$2336)</f>
        <v>36.86</v>
      </c>
      <c r="F299" s="20">
        <f>_xlfn.XLOOKUP(Table4[[#This Row],[Customer ID]],Sheet1!A299:A2633,Sheet1!C299:C2633)</f>
        <v>11.95</v>
      </c>
      <c r="G299" s="20" t="str">
        <f>_xlfn.XLOOKUP(Table4[[#This Row],[Customer ID]],Sheet1!A299:A2633,Sheet1!D299:D2633)</f>
        <v>No</v>
      </c>
      <c r="H299" s="20" t="str">
        <f>_xlfn.XLOOKUP(Table4[[#This Row],[Customer ID]],Sheet1!A299:A2633,Sheet1!E299:E2633)</f>
        <v>No</v>
      </c>
      <c r="I299" s="20" t="str">
        <f>_xlfn.XLOOKUP(Table4[[#This Row],[Customer ID]],Sheet1!A299:A2633,Sheet1!F299:F2633)</f>
        <v>No</v>
      </c>
      <c r="J299" s="20">
        <f>_xlfn.XLOOKUP(Table4[[#This Row],[Customer ID]],Sheet1!A299:A2633,Sheet1!G299:G2633)</f>
        <v>0</v>
      </c>
      <c r="K299" s="20" t="str">
        <f>_xlfn.XLOOKUP(Table4[[#This Row],[Customer ID]],Sheet1!A299:A2633,Sheet1!H299:H2633)</f>
        <v>No</v>
      </c>
      <c r="L299" s="20" t="str">
        <f>_xlfn.XLOOKUP(Table4[[#This Row],[Customer ID]],Sheet1!A299:A2633,Sheet1!I299:I2633)</f>
        <v>Obesity</v>
      </c>
      <c r="M299" s="20" t="str">
        <f>_xlfn.XLOOKUP(A299,Sheet1!A299:A2633,Sheet1!J299:J2633)</f>
        <v>Diabetes</v>
      </c>
      <c r="N299" s="48" t="str">
        <f>_xlfn.XLOOKUP(Table4[[#This Row],[Customer ID]],Table3[Customer ID],Table3[Date2])</f>
        <v>13-Dec-1960</v>
      </c>
      <c r="O299" s="20">
        <f>_xlfn.XLOOKUP(A299,Table3[Customer ID],Table3[Age])</f>
        <v>62</v>
      </c>
      <c r="P299" s="20">
        <f>_xlfn.XLOOKUP(A299,Table3[Customer ID],Table3[children])</f>
        <v>1</v>
      </c>
      <c r="Q299" s="47">
        <f>_xlfn.XLOOKUP(A299,Table3[Customer ID],Table3[charges])</f>
        <v>31620</v>
      </c>
      <c r="R299" s="20" t="str">
        <f>_xlfn.XLOOKUP(A299,Table3[Customer ID],Table3[Hospital tier])</f>
        <v>tier - 2</v>
      </c>
      <c r="S299" s="20" t="str">
        <f>_xlfn.XLOOKUP(A299,Table3[Customer ID],Table3[City tier])</f>
        <v>tier - 1</v>
      </c>
      <c r="T299" s="20" t="str">
        <f>_xlfn.XLOOKUP(A299,Table3[Customer ID],Table3[State ID])</f>
        <v>R1024</v>
      </c>
    </row>
    <row r="300" spans="1:20" x14ac:dyDescent="0.3">
      <c r="A300" s="20" t="s">
        <v>318</v>
      </c>
      <c r="B300" s="20" t="str">
        <f>_xlfn.XLOOKUP(A300,Sheet3!A300:A2634,Sheet3!B300:B2634)</f>
        <v xml:space="preserve"> Mr</v>
      </c>
      <c r="C300" s="20" t="str">
        <f>_xlfn.XLOOKUP(A300,Sheet3!A300:A2634,Sheet3!C300:C2634)</f>
        <v>Arsenault</v>
      </c>
      <c r="D300" s="20" t="str">
        <f>_xlfn.XLOOKUP(A300,Sheet3!A300:A2634,Sheet3!D300:D2634)</f>
        <v xml:space="preserve">  Evan D</v>
      </c>
      <c r="E300" s="46">
        <f>_xlfn.XLOOKUP(A300,Sheet1!$A$2:$A$2336,Sheet1!$B$2:$B$2336)</f>
        <v>24.25</v>
      </c>
      <c r="F300" s="20">
        <f>_xlfn.XLOOKUP(Table4[[#This Row],[Customer ID]],Sheet1!A300:A2634,Sheet1!C300:C2634)</f>
        <v>8.6999999999999993</v>
      </c>
      <c r="G300" s="20" t="str">
        <f>_xlfn.XLOOKUP(Table4[[#This Row],[Customer ID]],Sheet1!A300:A2634,Sheet1!D300:D2634)</f>
        <v>yes</v>
      </c>
      <c r="H300" s="20" t="str">
        <f>_xlfn.XLOOKUP(Table4[[#This Row],[Customer ID]],Sheet1!A300:A2634,Sheet1!E300:E2634)</f>
        <v>No</v>
      </c>
      <c r="I300" s="20" t="str">
        <f>_xlfn.XLOOKUP(Table4[[#This Row],[Customer ID]],Sheet1!A300:A2634,Sheet1!F300:F2634)</f>
        <v>No</v>
      </c>
      <c r="J300" s="20">
        <f>_xlfn.XLOOKUP(Table4[[#This Row],[Customer ID]],Sheet1!A300:A2634,Sheet1!G300:G2634)</f>
        <v>1</v>
      </c>
      <c r="K300" s="20" t="str">
        <f>_xlfn.XLOOKUP(Table4[[#This Row],[Customer ID]],Sheet1!A300:A2634,Sheet1!H300:H2634)</f>
        <v>yes</v>
      </c>
      <c r="L300" s="20" t="str">
        <f>_xlfn.XLOOKUP(Table4[[#This Row],[Customer ID]],Sheet1!A300:A2634,Sheet1!I300:I2634)</f>
        <v>Normal weight</v>
      </c>
      <c r="M300" s="20" t="str">
        <f>_xlfn.XLOOKUP(A300,Sheet1!A300:A2634,Sheet1!J300:J2634)</f>
        <v>Diabetes</v>
      </c>
      <c r="N300" s="48" t="str">
        <f>_xlfn.XLOOKUP(Table4[[#This Row],[Customer ID]],Table3[Customer ID],Table3[Date2])</f>
        <v>29-Oct-1975</v>
      </c>
      <c r="O300" s="20">
        <f>_xlfn.XLOOKUP(A300,Table3[Customer ID],Table3[Age])</f>
        <v>47</v>
      </c>
      <c r="P300" s="20">
        <f>_xlfn.XLOOKUP(A300,Table3[Customer ID],Table3[children])</f>
        <v>1</v>
      </c>
      <c r="Q300" s="47">
        <f>_xlfn.XLOOKUP(A300,Table3[Customer ID],Table3[charges])</f>
        <v>31591.82</v>
      </c>
      <c r="R300" s="20" t="str">
        <f>_xlfn.XLOOKUP(A300,Table3[Customer ID],Table3[Hospital tier])</f>
        <v>tier - 2</v>
      </c>
      <c r="S300" s="20" t="str">
        <f>_xlfn.XLOOKUP(A300,Table3[Customer ID],Table3[City tier])</f>
        <v>tier - 1</v>
      </c>
      <c r="T300" s="20" t="str">
        <f>_xlfn.XLOOKUP(A300,Table3[Customer ID],Table3[State ID])</f>
        <v>R1011</v>
      </c>
    </row>
    <row r="301" spans="1:20" x14ac:dyDescent="0.3">
      <c r="A301" s="20" t="s">
        <v>319</v>
      </c>
      <c r="B301" s="20" t="str">
        <f>_xlfn.XLOOKUP(A301,Sheet3!A301:A2635,Sheet3!B301:B2635)</f>
        <v xml:space="preserve"> Ms</v>
      </c>
      <c r="C301" s="20" t="str">
        <f>_xlfn.XLOOKUP(A301,Sheet3!A301:A2635,Sheet3!C301:C2635)</f>
        <v>Hoff</v>
      </c>
      <c r="D301" s="20" t="str">
        <f>_xlfn.XLOOKUP(A301,Sheet3!A301:A2635,Sheet3!D301:D2635)</f>
        <v xml:space="preserve">  Krisana</v>
      </c>
      <c r="E301" s="46">
        <f>_xlfn.XLOOKUP(A301,Sheet1!$A$2:$A$2336,Sheet1!$B$2:$B$2336)</f>
        <v>23.85</v>
      </c>
      <c r="F301" s="20">
        <f>_xlfn.XLOOKUP(Table4[[#This Row],[Customer ID]],Sheet1!A301:A2635,Sheet1!C301:C2635)</f>
        <v>7.84</v>
      </c>
      <c r="G301" s="20" t="str">
        <f>_xlfn.XLOOKUP(Table4[[#This Row],[Customer ID]],Sheet1!A301:A2635,Sheet1!D301:D2635)</f>
        <v>No</v>
      </c>
      <c r="H301" s="20" t="str">
        <f>_xlfn.XLOOKUP(Table4[[#This Row],[Customer ID]],Sheet1!A301:A2635,Sheet1!E301:E2635)</f>
        <v>No</v>
      </c>
      <c r="I301" s="20" t="str">
        <f>_xlfn.XLOOKUP(Table4[[#This Row],[Customer ID]],Sheet1!A301:A2635,Sheet1!F301:F2635)</f>
        <v>No</v>
      </c>
      <c r="J301" s="20">
        <f>_xlfn.XLOOKUP(Table4[[#This Row],[Customer ID]],Sheet1!A301:A2635,Sheet1!G301:G2635)</f>
        <v>0</v>
      </c>
      <c r="K301" s="20" t="str">
        <f>_xlfn.XLOOKUP(Table4[[#This Row],[Customer ID]],Sheet1!A301:A2635,Sheet1!H301:H2635)</f>
        <v>yes</v>
      </c>
      <c r="L301" s="20" t="str">
        <f>_xlfn.XLOOKUP(Table4[[#This Row],[Customer ID]],Sheet1!A301:A2635,Sheet1!I301:I2635)</f>
        <v>Normal weight</v>
      </c>
      <c r="M301" s="20" t="str">
        <f>_xlfn.XLOOKUP(A301,Sheet1!A301:A2635,Sheet1!J301:J2635)</f>
        <v>Diabetes</v>
      </c>
      <c r="N301" s="48" t="str">
        <f>_xlfn.XLOOKUP(Table4[[#This Row],[Customer ID]],Table3[Customer ID],Table3[Date2])</f>
        <v>8-Oct-1974</v>
      </c>
      <c r="O301" s="20">
        <f>_xlfn.XLOOKUP(A301,Table3[Customer ID],Table3[Age])</f>
        <v>48</v>
      </c>
      <c r="P301" s="20">
        <f>_xlfn.XLOOKUP(A301,Table3[Customer ID],Table3[children])</f>
        <v>0</v>
      </c>
      <c r="Q301" s="47">
        <f>_xlfn.XLOOKUP(A301,Table3[Customer ID],Table3[charges])</f>
        <v>31368.81</v>
      </c>
      <c r="R301" s="20" t="str">
        <f>_xlfn.XLOOKUP(A301,Table3[Customer ID],Table3[Hospital tier])</f>
        <v>tier - 2</v>
      </c>
      <c r="S301" s="20" t="str">
        <f>_xlfn.XLOOKUP(A301,Table3[Customer ID],Table3[City tier])</f>
        <v>tier - 3</v>
      </c>
      <c r="T301" s="20" t="str">
        <f>_xlfn.XLOOKUP(A301,Table3[Customer ID],Table3[State ID])</f>
        <v>R1011</v>
      </c>
    </row>
    <row r="302" spans="1:20" x14ac:dyDescent="0.3">
      <c r="A302" s="20" t="s">
        <v>320</v>
      </c>
      <c r="B302" s="20" t="str">
        <f>_xlfn.XLOOKUP(A302,Sheet3!A302:A2636,Sheet3!B302:B2636)</f>
        <v xml:space="preserve"> Mr</v>
      </c>
      <c r="C302" s="20" t="str">
        <f>_xlfn.XLOOKUP(A302,Sheet3!A302:A2636,Sheet3!C302:C2636)</f>
        <v>Hall</v>
      </c>
      <c r="D302" s="20" t="str">
        <f>_xlfn.XLOOKUP(A302,Sheet3!A302:A2636,Sheet3!D302:D2636)</f>
        <v xml:space="preserve">  Kyle</v>
      </c>
      <c r="E302" s="46">
        <f>_xlfn.XLOOKUP(A302,Sheet1!$A$2:$A$2336,Sheet1!$B$2:$B$2336)</f>
        <v>40.020000000000003</v>
      </c>
      <c r="F302" s="20">
        <f>_xlfn.XLOOKUP(Table4[[#This Row],[Customer ID]],Sheet1!A302:A2636,Sheet1!C302:C2636)</f>
        <v>5.19</v>
      </c>
      <c r="G302" s="20" t="str">
        <f>_xlfn.XLOOKUP(Table4[[#This Row],[Customer ID]],Sheet1!A302:A2636,Sheet1!D302:D2636)</f>
        <v>yes</v>
      </c>
      <c r="H302" s="20" t="str">
        <f>_xlfn.XLOOKUP(Table4[[#This Row],[Customer ID]],Sheet1!A302:A2636,Sheet1!E302:E2636)</f>
        <v>No</v>
      </c>
      <c r="I302" s="20" t="str">
        <f>_xlfn.XLOOKUP(Table4[[#This Row],[Customer ID]],Sheet1!A302:A2636,Sheet1!F302:F2636)</f>
        <v>No</v>
      </c>
      <c r="J302" s="20">
        <f>_xlfn.XLOOKUP(Table4[[#This Row],[Customer ID]],Sheet1!A302:A2636,Sheet1!G302:G2636)</f>
        <v>1</v>
      </c>
      <c r="K302" s="20" t="str">
        <f>_xlfn.XLOOKUP(Table4[[#This Row],[Customer ID]],Sheet1!A302:A2636,Sheet1!H302:H2636)</f>
        <v>yes</v>
      </c>
      <c r="L302" s="20" t="str">
        <f>_xlfn.XLOOKUP(Table4[[#This Row],[Customer ID]],Sheet1!A302:A2636,Sheet1!I302:I2636)</f>
        <v>Obesity</v>
      </c>
      <c r="M302" s="20" t="str">
        <f>_xlfn.XLOOKUP(A302,Sheet1!A302:A2636,Sheet1!J302:J2636)</f>
        <v>Normal</v>
      </c>
      <c r="N302" s="48" t="str">
        <f>_xlfn.XLOOKUP(Table4[[#This Row],[Customer ID]],Table3[Customer ID],Table3[Date2])</f>
        <v>27-Sep-1995</v>
      </c>
      <c r="O302" s="20">
        <f>_xlfn.XLOOKUP(A302,Table3[Customer ID],Table3[Age])</f>
        <v>27</v>
      </c>
      <c r="P302" s="20">
        <f>_xlfn.XLOOKUP(A302,Table3[Customer ID],Table3[children])</f>
        <v>0</v>
      </c>
      <c r="Q302" s="47">
        <f>_xlfn.XLOOKUP(A302,Table3[Customer ID],Table3[charges])</f>
        <v>31328.27</v>
      </c>
      <c r="R302" s="20" t="str">
        <f>_xlfn.XLOOKUP(A302,Table3[Customer ID],Table3[Hospital tier])</f>
        <v>tier - 2</v>
      </c>
      <c r="S302" s="20" t="str">
        <f>_xlfn.XLOOKUP(A302,Table3[Customer ID],Table3[City tier])</f>
        <v>tier - 2</v>
      </c>
      <c r="T302" s="20" t="str">
        <f>_xlfn.XLOOKUP(A302,Table3[Customer ID],Table3[State ID])</f>
        <v>R1011</v>
      </c>
    </row>
    <row r="303" spans="1:20" x14ac:dyDescent="0.3">
      <c r="A303" s="20" t="s">
        <v>321</v>
      </c>
      <c r="B303" s="20" t="str">
        <f>_xlfn.XLOOKUP(A303,Sheet3!A303:A2637,Sheet3!B303:B2637)</f>
        <v xml:space="preserve"> Ms</v>
      </c>
      <c r="C303" s="20" t="str">
        <f>_xlfn.XLOOKUP(A303,Sheet3!A303:A2637,Sheet3!C303:C2637)</f>
        <v>Ashley</v>
      </c>
      <c r="D303" s="20" t="str">
        <f>_xlfn.XLOOKUP(A303,Sheet3!A303:A2637,Sheet3!D303:D2637)</f>
        <v xml:space="preserve">  Kate</v>
      </c>
      <c r="E303" s="46">
        <f>_xlfn.XLOOKUP(A303,Sheet1!$A$2:$A$2336,Sheet1!$B$2:$B$2336)</f>
        <v>19.170000000000002</v>
      </c>
      <c r="F303" s="20">
        <f>_xlfn.XLOOKUP(Table4[[#This Row],[Customer ID]],Sheet1!A303:A2637,Sheet1!C303:C2637)</f>
        <v>8.41</v>
      </c>
      <c r="G303" s="20" t="str">
        <f>_xlfn.XLOOKUP(Table4[[#This Row],[Customer ID]],Sheet1!A303:A2637,Sheet1!D303:D2637)</f>
        <v>No</v>
      </c>
      <c r="H303" s="20" t="str">
        <f>_xlfn.XLOOKUP(Table4[[#This Row],[Customer ID]],Sheet1!A303:A2637,Sheet1!E303:E2637)</f>
        <v>No</v>
      </c>
      <c r="I303" s="20" t="str">
        <f>_xlfn.XLOOKUP(Table4[[#This Row],[Customer ID]],Sheet1!A303:A2637,Sheet1!F303:F2637)</f>
        <v>No</v>
      </c>
      <c r="J303" s="20">
        <f>_xlfn.XLOOKUP(Table4[[#This Row],[Customer ID]],Sheet1!A303:A2637,Sheet1!G303:G2637)</f>
        <v>0</v>
      </c>
      <c r="K303" s="20" t="str">
        <f>_xlfn.XLOOKUP(Table4[[#This Row],[Customer ID]],Sheet1!A303:A2637,Sheet1!H303:H2637)</f>
        <v>yes</v>
      </c>
      <c r="L303" s="20" t="str">
        <f>_xlfn.XLOOKUP(Table4[[#This Row],[Customer ID]],Sheet1!A303:A2637,Sheet1!I303:I2637)</f>
        <v>Normal weight</v>
      </c>
      <c r="M303" s="20" t="str">
        <f>_xlfn.XLOOKUP(A303,Sheet1!A303:A2637,Sheet1!J303:J2637)</f>
        <v>Diabetes</v>
      </c>
      <c r="N303" s="48" t="str">
        <f>_xlfn.XLOOKUP(Table4[[#This Row],[Customer ID]],Table3[Customer ID],Table3[Date2])</f>
        <v>9-Jul-1968</v>
      </c>
      <c r="O303" s="20">
        <f>_xlfn.XLOOKUP(A303,Table3[Customer ID],Table3[Age])</f>
        <v>54</v>
      </c>
      <c r="P303" s="20">
        <f>_xlfn.XLOOKUP(A303,Table3[Customer ID],Table3[children])</f>
        <v>0</v>
      </c>
      <c r="Q303" s="47">
        <f>_xlfn.XLOOKUP(A303,Table3[Customer ID],Table3[charges])</f>
        <v>31322.53</v>
      </c>
      <c r="R303" s="20" t="str">
        <f>_xlfn.XLOOKUP(A303,Table3[Customer ID],Table3[Hospital tier])</f>
        <v>tier - 2</v>
      </c>
      <c r="S303" s="20" t="str">
        <f>_xlfn.XLOOKUP(A303,Table3[Customer ID],Table3[City tier])</f>
        <v>tier - 1</v>
      </c>
      <c r="T303" s="20" t="str">
        <f>_xlfn.XLOOKUP(A303,Table3[Customer ID],Table3[State ID])</f>
        <v>R1011</v>
      </c>
    </row>
    <row r="304" spans="1:20" x14ac:dyDescent="0.3">
      <c r="A304" s="20" t="s">
        <v>322</v>
      </c>
      <c r="B304" s="20" t="str">
        <f>_xlfn.XLOOKUP(A304,Sheet3!A304:A2638,Sheet3!B304:B2638)</f>
        <v xml:space="preserve"> Mr</v>
      </c>
      <c r="C304" s="20" t="str">
        <f>_xlfn.XLOOKUP(A304,Sheet3!A304:A2638,Sheet3!C304:C2638)</f>
        <v>Rindahl</v>
      </c>
      <c r="D304" s="20" t="str">
        <f>_xlfn.XLOOKUP(A304,Sheet3!A304:A2638,Sheet3!D304:D2638)</f>
        <v xml:space="preserve">  Martin A.</v>
      </c>
      <c r="E304" s="46">
        <f>_xlfn.XLOOKUP(A304,Sheet1!$A$2:$A$2336,Sheet1!$B$2:$B$2336)</f>
        <v>43.53</v>
      </c>
      <c r="F304" s="20">
        <f>_xlfn.XLOOKUP(Table4[[#This Row],[Customer ID]],Sheet1!A304:A2638,Sheet1!C304:C2638)</f>
        <v>5.86</v>
      </c>
      <c r="G304" s="20" t="str">
        <f>_xlfn.XLOOKUP(Table4[[#This Row],[Customer ID]],Sheet1!A304:A2638,Sheet1!D304:D2638)</f>
        <v>yes</v>
      </c>
      <c r="H304" s="20" t="str">
        <f>_xlfn.XLOOKUP(Table4[[#This Row],[Customer ID]],Sheet1!A304:A2638,Sheet1!E304:E2638)</f>
        <v>yes</v>
      </c>
      <c r="I304" s="20" t="str">
        <f>_xlfn.XLOOKUP(Table4[[#This Row],[Customer ID]],Sheet1!A304:A2638,Sheet1!F304:F2638)</f>
        <v>No</v>
      </c>
      <c r="J304" s="20">
        <f>_xlfn.XLOOKUP(Table4[[#This Row],[Customer ID]],Sheet1!A304:A2638,Sheet1!G304:G2638)</f>
        <v>2</v>
      </c>
      <c r="K304" s="20" t="str">
        <f>_xlfn.XLOOKUP(Table4[[#This Row],[Customer ID]],Sheet1!A304:A2638,Sheet1!H304:H2638)</f>
        <v>yes</v>
      </c>
      <c r="L304" s="20" t="str">
        <f>_xlfn.XLOOKUP(Table4[[#This Row],[Customer ID]],Sheet1!A304:A2638,Sheet1!I304:I2638)</f>
        <v>Obesity</v>
      </c>
      <c r="M304" s="20" t="str">
        <f>_xlfn.XLOOKUP(A304,Sheet1!A304:A2638,Sheet1!J304:J2638)</f>
        <v>Prediabetes</v>
      </c>
      <c r="N304" s="48" t="str">
        <f>_xlfn.XLOOKUP(Table4[[#This Row],[Customer ID]],Table3[Customer ID],Table3[Date2])</f>
        <v>22-Jul-2000</v>
      </c>
      <c r="O304" s="20">
        <f>_xlfn.XLOOKUP(A304,Table3[Customer ID],Table3[Age])</f>
        <v>22</v>
      </c>
      <c r="P304" s="20">
        <f>_xlfn.XLOOKUP(A304,Table3[Customer ID],Table3[children])</f>
        <v>0</v>
      </c>
      <c r="Q304" s="47">
        <f>_xlfn.XLOOKUP(A304,Table3[Customer ID],Table3[charges])</f>
        <v>31234.560000000001</v>
      </c>
      <c r="R304" s="20" t="str">
        <f>_xlfn.XLOOKUP(A304,Table3[Customer ID],Table3[Hospital tier])</f>
        <v>tier - 1</v>
      </c>
      <c r="S304" s="20" t="str">
        <f>_xlfn.XLOOKUP(A304,Table3[Customer ID],Table3[City tier])</f>
        <v>tier - 1</v>
      </c>
      <c r="T304" s="20" t="str">
        <f>_xlfn.XLOOKUP(A304,Table3[Customer ID],Table3[State ID])</f>
        <v>R1011</v>
      </c>
    </row>
    <row r="305" spans="1:20" x14ac:dyDescent="0.3">
      <c r="A305" s="20" t="s">
        <v>323</v>
      </c>
      <c r="B305" s="20" t="str">
        <f>_xlfn.XLOOKUP(A305,Sheet3!A305:A2639,Sheet3!B305:B2639)</f>
        <v xml:space="preserve"> Ms</v>
      </c>
      <c r="C305" s="20" t="str">
        <f>_xlfn.XLOOKUP(A305,Sheet3!A305:A2639,Sheet3!C305:C2639)</f>
        <v>Clark</v>
      </c>
      <c r="D305" s="20" t="str">
        <f>_xlfn.XLOOKUP(A305,Sheet3!A305:A2639,Sheet3!D305:D2639)</f>
        <v xml:space="preserve">  Stacey</v>
      </c>
      <c r="E305" s="46">
        <f>_xlfn.XLOOKUP(A305,Sheet1!$A$2:$A$2336,Sheet1!$B$2:$B$2336)</f>
        <v>46.06</v>
      </c>
      <c r="F305" s="20">
        <f>_xlfn.XLOOKUP(Table4[[#This Row],[Customer ID]],Sheet1!A305:A2639,Sheet1!C305:C2639)</f>
        <v>4.18</v>
      </c>
      <c r="G305" s="20" t="str">
        <f>_xlfn.XLOOKUP(Table4[[#This Row],[Customer ID]],Sheet1!A305:A2639,Sheet1!D305:D2639)</f>
        <v>No</v>
      </c>
      <c r="H305" s="20" t="str">
        <f>_xlfn.XLOOKUP(Table4[[#This Row],[Customer ID]],Sheet1!A305:A2639,Sheet1!E305:E2639)</f>
        <v>yes</v>
      </c>
      <c r="I305" s="20" t="str">
        <f>_xlfn.XLOOKUP(Table4[[#This Row],[Customer ID]],Sheet1!A305:A2639,Sheet1!F305:F2639)</f>
        <v>No</v>
      </c>
      <c r="J305" s="20">
        <f>_xlfn.XLOOKUP(Table4[[#This Row],[Customer ID]],Sheet1!A305:A2639,Sheet1!G305:G2639)</f>
        <v>1</v>
      </c>
      <c r="K305" s="20" t="str">
        <f>_xlfn.XLOOKUP(Table4[[#This Row],[Customer ID]],Sheet1!A305:A2639,Sheet1!H305:H2639)</f>
        <v>yes</v>
      </c>
      <c r="L305" s="20" t="str">
        <f>_xlfn.XLOOKUP(Table4[[#This Row],[Customer ID]],Sheet1!A305:A2639,Sheet1!I305:I2639)</f>
        <v>Obesity</v>
      </c>
      <c r="M305" s="20" t="str">
        <f>_xlfn.XLOOKUP(A305,Sheet1!A305:A2639,Sheet1!J305:J2639)</f>
        <v>Normal</v>
      </c>
      <c r="N305" s="48" t="str">
        <f>_xlfn.XLOOKUP(Table4[[#This Row],[Customer ID]],Table3[Customer ID],Table3[Date2])</f>
        <v>9-Nov-2004</v>
      </c>
      <c r="O305" s="20">
        <f>_xlfn.XLOOKUP(A305,Table3[Customer ID],Table3[Age])</f>
        <v>18</v>
      </c>
      <c r="P305" s="20">
        <f>_xlfn.XLOOKUP(A305,Table3[Customer ID],Table3[children])</f>
        <v>0</v>
      </c>
      <c r="Q305" s="47">
        <f>_xlfn.XLOOKUP(A305,Table3[Customer ID],Table3[charges])</f>
        <v>31196.61</v>
      </c>
      <c r="R305" s="20" t="str">
        <f>_xlfn.XLOOKUP(A305,Table3[Customer ID],Table3[Hospital tier])</f>
        <v>tier - 2</v>
      </c>
      <c r="S305" s="20" t="str">
        <f>_xlfn.XLOOKUP(A305,Table3[Customer ID],Table3[City tier])</f>
        <v>tier - 1</v>
      </c>
      <c r="T305" s="20" t="str">
        <f>_xlfn.XLOOKUP(A305,Table3[Customer ID],Table3[State ID])</f>
        <v>R1011</v>
      </c>
    </row>
    <row r="306" spans="1:20" x14ac:dyDescent="0.3">
      <c r="A306" s="20" t="s">
        <v>324</v>
      </c>
      <c r="B306" s="20" t="str">
        <f>_xlfn.XLOOKUP(A306,Sheet3!A306:A2640,Sheet3!B306:B2640)</f>
        <v xml:space="preserve"> Ms</v>
      </c>
      <c r="C306" s="20" t="str">
        <f>_xlfn.XLOOKUP(A306,Sheet3!A306:A2640,Sheet3!C306:C2640)</f>
        <v>Irish</v>
      </c>
      <c r="D306" s="20" t="str">
        <f>_xlfn.XLOOKUP(A306,Sheet3!A306:A2640,Sheet3!D306:D2640)</f>
        <v xml:space="preserve">  Christine</v>
      </c>
      <c r="E306" s="46">
        <f>_xlfn.XLOOKUP(A306,Sheet1!$A$2:$A$2336,Sheet1!$B$2:$B$2336)</f>
        <v>29.92</v>
      </c>
      <c r="F306" s="20">
        <f>_xlfn.XLOOKUP(Table4[[#This Row],[Customer ID]],Sheet1!A306:A2640,Sheet1!C306:C2640)</f>
        <v>11.99</v>
      </c>
      <c r="G306" s="20" t="str">
        <f>_xlfn.XLOOKUP(Table4[[#This Row],[Customer ID]],Sheet1!A306:A2640,Sheet1!D306:D2640)</f>
        <v>yes</v>
      </c>
      <c r="H306" s="20" t="str">
        <f>_xlfn.XLOOKUP(Table4[[#This Row],[Customer ID]],Sheet1!A306:A2640,Sheet1!E306:E2640)</f>
        <v>No</v>
      </c>
      <c r="I306" s="20" t="str">
        <f>_xlfn.XLOOKUP(Table4[[#This Row],[Customer ID]],Sheet1!A306:A2640,Sheet1!F306:F2640)</f>
        <v>No</v>
      </c>
      <c r="J306" s="20">
        <f>_xlfn.XLOOKUP(Table4[[#This Row],[Customer ID]],Sheet1!A306:A2640,Sheet1!G306:G2640)</f>
        <v>2</v>
      </c>
      <c r="K306" s="20" t="str">
        <f>_xlfn.XLOOKUP(Table4[[#This Row],[Customer ID]],Sheet1!A306:A2640,Sheet1!H306:H2640)</f>
        <v>yes</v>
      </c>
      <c r="L306" s="20" t="str">
        <f>_xlfn.XLOOKUP(Table4[[#This Row],[Customer ID]],Sheet1!A306:A2640,Sheet1!I306:I2640)</f>
        <v>Over Weight</v>
      </c>
      <c r="M306" s="20" t="str">
        <f>_xlfn.XLOOKUP(A306,Sheet1!A306:A2640,Sheet1!J306:J2640)</f>
        <v>Diabetes</v>
      </c>
      <c r="N306" s="48" t="str">
        <f>_xlfn.XLOOKUP(Table4[[#This Row],[Customer ID]],Table3[Customer ID],Table3[Date2])</f>
        <v>9-Sep-1961</v>
      </c>
      <c r="O306" s="20">
        <f>_xlfn.XLOOKUP(A306,Table3[Customer ID],Table3[Age])</f>
        <v>61</v>
      </c>
      <c r="P306" s="20">
        <f>_xlfn.XLOOKUP(A306,Table3[Customer ID],Table3[children])</f>
        <v>3</v>
      </c>
      <c r="Q306" s="47">
        <f>_xlfn.XLOOKUP(A306,Table3[Customer ID],Table3[charges])</f>
        <v>30942.19</v>
      </c>
      <c r="R306" s="20" t="str">
        <f>_xlfn.XLOOKUP(A306,Table3[Customer ID],Table3[Hospital tier])</f>
        <v>tier - 2</v>
      </c>
      <c r="S306" s="20" t="str">
        <f>_xlfn.XLOOKUP(A306,Table3[Customer ID],Table3[City tier])</f>
        <v>tier - 2</v>
      </c>
      <c r="T306" s="20" t="str">
        <f>_xlfn.XLOOKUP(A306,Table3[Customer ID],Table3[State ID])</f>
        <v>R1013</v>
      </c>
    </row>
    <row r="307" spans="1:20" x14ac:dyDescent="0.3">
      <c r="A307" s="20" t="s">
        <v>325</v>
      </c>
      <c r="B307" s="20" t="str">
        <f>_xlfn.XLOOKUP(A307,Sheet3!A307:A2641,Sheet3!B307:B2641)</f>
        <v xml:space="preserve"> Ms</v>
      </c>
      <c r="C307" s="20" t="str">
        <f>_xlfn.XLOOKUP(A307,Sheet3!A307:A2641,Sheet3!C307:C2641)</f>
        <v>Richardson</v>
      </c>
      <c r="D307" s="20" t="str">
        <f>_xlfn.XLOOKUP(A307,Sheet3!A307:A2641,Sheet3!D307:D2641)</f>
        <v xml:space="preserve">  Sarah C.</v>
      </c>
      <c r="E307" s="46">
        <f>_xlfn.XLOOKUP(A307,Sheet1!$A$2:$A$2336,Sheet1!$B$2:$B$2336)</f>
        <v>28.46</v>
      </c>
      <c r="F307" s="20">
        <f>_xlfn.XLOOKUP(Table4[[#This Row],[Customer ID]],Sheet1!A307:A2641,Sheet1!C307:C2641)</f>
        <v>4.8499999999999996</v>
      </c>
      <c r="G307" s="20" t="str">
        <f>_xlfn.XLOOKUP(Table4[[#This Row],[Customer ID]],Sheet1!A307:A2641,Sheet1!D307:D2641)</f>
        <v>yes</v>
      </c>
      <c r="H307" s="20" t="str">
        <f>_xlfn.XLOOKUP(Table4[[#This Row],[Customer ID]],Sheet1!A307:A2641,Sheet1!E307:E2641)</f>
        <v>No</v>
      </c>
      <c r="I307" s="20" t="str">
        <f>_xlfn.XLOOKUP(Table4[[#This Row],[Customer ID]],Sheet1!A307:A2641,Sheet1!F307:F2641)</f>
        <v>No</v>
      </c>
      <c r="J307" s="20">
        <f>_xlfn.XLOOKUP(Table4[[#This Row],[Customer ID]],Sheet1!A307:A2641,Sheet1!G307:G2641)</f>
        <v>1</v>
      </c>
      <c r="K307" s="20" t="str">
        <f>_xlfn.XLOOKUP(Table4[[#This Row],[Customer ID]],Sheet1!A307:A2641,Sheet1!H307:H2641)</f>
        <v>yes</v>
      </c>
      <c r="L307" s="20" t="str">
        <f>_xlfn.XLOOKUP(Table4[[#This Row],[Customer ID]],Sheet1!A307:A2641,Sheet1!I307:I2641)</f>
        <v>Over Weight</v>
      </c>
      <c r="M307" s="20" t="str">
        <f>_xlfn.XLOOKUP(A307,Sheet1!A307:A2641,Sheet1!J307:J2641)</f>
        <v>Normal</v>
      </c>
      <c r="N307" s="48" t="str">
        <f>_xlfn.XLOOKUP(Table4[[#This Row],[Customer ID]],Table3[Customer ID],Table3[Date2])</f>
        <v>5-Sep-1988</v>
      </c>
      <c r="O307" s="20">
        <f>_xlfn.XLOOKUP(A307,Table3[Customer ID],Table3[Age])</f>
        <v>34</v>
      </c>
      <c r="P307" s="20">
        <f>_xlfn.XLOOKUP(A307,Table3[Customer ID],Table3[children])</f>
        <v>3</v>
      </c>
      <c r="Q307" s="47">
        <f>_xlfn.XLOOKUP(A307,Table3[Customer ID],Table3[charges])</f>
        <v>30763.01</v>
      </c>
      <c r="R307" s="20" t="str">
        <f>_xlfn.XLOOKUP(A307,Table3[Customer ID],Table3[Hospital tier])</f>
        <v>tier - 2</v>
      </c>
      <c r="S307" s="20" t="str">
        <f>_xlfn.XLOOKUP(A307,Table3[Customer ID],Table3[City tier])</f>
        <v>tier - 1</v>
      </c>
      <c r="T307" s="20" t="str">
        <f>_xlfn.XLOOKUP(A307,Table3[Customer ID],Table3[State ID])</f>
        <v>R1011</v>
      </c>
    </row>
    <row r="308" spans="1:20" x14ac:dyDescent="0.3">
      <c r="A308" s="20" t="s">
        <v>326</v>
      </c>
      <c r="B308" s="20" t="str">
        <f>_xlfn.XLOOKUP(A308,Sheet3!A308:A2642,Sheet3!B308:B2642)</f>
        <v xml:space="preserve"> Ms</v>
      </c>
      <c r="C308" s="20" t="str">
        <f>_xlfn.XLOOKUP(A308,Sheet3!A308:A2642,Sheet3!C308:C2642)</f>
        <v>Dewitt</v>
      </c>
      <c r="D308" s="20" t="str">
        <f>_xlfn.XLOOKUP(A308,Sheet3!A308:A2642,Sheet3!D308:D2642)</f>
        <v xml:space="preserve">  Megan</v>
      </c>
      <c r="E308" s="46">
        <f>_xlfn.XLOOKUP(A308,Sheet1!$A$2:$A$2336,Sheet1!$B$2:$B$2336)</f>
        <v>24.56</v>
      </c>
      <c r="F308" s="20">
        <f>_xlfn.XLOOKUP(Table4[[#This Row],[Customer ID]],Sheet1!A308:A2642,Sheet1!C308:C2642)</f>
        <v>6.18</v>
      </c>
      <c r="G308" s="20" t="str">
        <f>_xlfn.XLOOKUP(Table4[[#This Row],[Customer ID]],Sheet1!A308:A2642,Sheet1!D308:D2642)</f>
        <v>yes</v>
      </c>
      <c r="H308" s="20" t="str">
        <f>_xlfn.XLOOKUP(Table4[[#This Row],[Customer ID]],Sheet1!A308:A2642,Sheet1!E308:E2642)</f>
        <v>No</v>
      </c>
      <c r="I308" s="20" t="str">
        <f>_xlfn.XLOOKUP(Table4[[#This Row],[Customer ID]],Sheet1!A308:A2642,Sheet1!F308:F2642)</f>
        <v>Yes</v>
      </c>
      <c r="J308" s="20">
        <f>_xlfn.XLOOKUP(Table4[[#This Row],[Customer ID]],Sheet1!A308:A2642,Sheet1!G308:G2642)</f>
        <v>1</v>
      </c>
      <c r="K308" s="20" t="str">
        <f>_xlfn.XLOOKUP(Table4[[#This Row],[Customer ID]],Sheet1!A308:A2642,Sheet1!H308:H2642)</f>
        <v>yes</v>
      </c>
      <c r="L308" s="20" t="str">
        <f>_xlfn.XLOOKUP(Table4[[#This Row],[Customer ID]],Sheet1!A308:A2642,Sheet1!I308:I2642)</f>
        <v>Normal weight</v>
      </c>
      <c r="M308" s="20" t="str">
        <f>_xlfn.XLOOKUP(A308,Sheet1!A308:A2642,Sheet1!J308:J2642)</f>
        <v>Prediabetes</v>
      </c>
      <c r="N308" s="48" t="str">
        <f>_xlfn.XLOOKUP(Table4[[#This Row],[Customer ID]],Table3[Customer ID],Table3[Date2])</f>
        <v>21-Dec-1983</v>
      </c>
      <c r="O308" s="20">
        <f>_xlfn.XLOOKUP(A308,Table3[Customer ID],Table3[Age])</f>
        <v>39</v>
      </c>
      <c r="P308" s="20">
        <f>_xlfn.XLOOKUP(A308,Table3[Customer ID],Table3[children])</f>
        <v>3</v>
      </c>
      <c r="Q308" s="47">
        <f>_xlfn.XLOOKUP(A308,Table3[Customer ID],Table3[charges])</f>
        <v>30724.44</v>
      </c>
      <c r="R308" s="20" t="str">
        <f>_xlfn.XLOOKUP(A308,Table3[Customer ID],Table3[Hospital tier])</f>
        <v>tier - 2</v>
      </c>
      <c r="S308" s="20" t="str">
        <f>_xlfn.XLOOKUP(A308,Table3[Customer ID],Table3[City tier])</f>
        <v>tier - 3</v>
      </c>
      <c r="T308" s="20" t="str">
        <f>_xlfn.XLOOKUP(A308,Table3[Customer ID],Table3[State ID])</f>
        <v>R1011</v>
      </c>
    </row>
    <row r="309" spans="1:20" x14ac:dyDescent="0.3">
      <c r="A309" s="20" t="s">
        <v>327</v>
      </c>
      <c r="B309" s="20" t="str">
        <f>_xlfn.XLOOKUP(A309,Sheet3!A309:A2643,Sheet3!B309:B2643)</f>
        <v xml:space="preserve"> Mr</v>
      </c>
      <c r="C309" s="20" t="str">
        <f>_xlfn.XLOOKUP(A309,Sheet3!A309:A2643,Sheet3!C309:C2643)</f>
        <v>Hickman</v>
      </c>
      <c r="D309" s="20" t="str">
        <f>_xlfn.XLOOKUP(A309,Sheet3!A309:A2643,Sheet3!D309:D2643)</f>
        <v xml:space="preserve">  Jason W</v>
      </c>
      <c r="E309" s="46">
        <f>_xlfn.XLOOKUP(A309,Sheet1!$A$2:$A$2336,Sheet1!$B$2:$B$2336)</f>
        <v>41.19</v>
      </c>
      <c r="F309" s="20">
        <f>_xlfn.XLOOKUP(Table4[[#This Row],[Customer ID]],Sheet1!A309:A2643,Sheet1!C309:C2643)</f>
        <v>6.37</v>
      </c>
      <c r="G309" s="20" t="str">
        <f>_xlfn.XLOOKUP(Table4[[#This Row],[Customer ID]],Sheet1!A309:A2643,Sheet1!D309:D2643)</f>
        <v>No</v>
      </c>
      <c r="H309" s="20" t="str">
        <f>_xlfn.XLOOKUP(Table4[[#This Row],[Customer ID]],Sheet1!A309:A2643,Sheet1!E309:E2643)</f>
        <v>No</v>
      </c>
      <c r="I309" s="20" t="str">
        <f>_xlfn.XLOOKUP(Table4[[#This Row],[Customer ID]],Sheet1!A309:A2643,Sheet1!F309:F2643)</f>
        <v>No</v>
      </c>
      <c r="J309" s="20">
        <f>_xlfn.XLOOKUP(Table4[[#This Row],[Customer ID]],Sheet1!A309:A2643,Sheet1!G309:G2643)</f>
        <v>0</v>
      </c>
      <c r="K309" s="20" t="str">
        <f>_xlfn.XLOOKUP(Table4[[#This Row],[Customer ID]],Sheet1!A309:A2643,Sheet1!H309:H2643)</f>
        <v>yes</v>
      </c>
      <c r="L309" s="20" t="str">
        <f>_xlfn.XLOOKUP(Table4[[#This Row],[Customer ID]],Sheet1!A309:A2643,Sheet1!I309:I2643)</f>
        <v>Obesity</v>
      </c>
      <c r="M309" s="20" t="str">
        <f>_xlfn.XLOOKUP(A309,Sheet1!A309:A2643,Sheet1!J309:J2643)</f>
        <v>Prediabetes</v>
      </c>
      <c r="N309" s="48" t="str">
        <f>_xlfn.XLOOKUP(Table4[[#This Row],[Customer ID]],Table3[Customer ID],Table3[Date2])</f>
        <v>21-Sep-1999</v>
      </c>
      <c r="O309" s="20">
        <f>_xlfn.XLOOKUP(A309,Table3[Customer ID],Table3[Age])</f>
        <v>23</v>
      </c>
      <c r="P309" s="20">
        <f>_xlfn.XLOOKUP(A309,Table3[Customer ID],Table3[children])</f>
        <v>0</v>
      </c>
      <c r="Q309" s="47">
        <f>_xlfn.XLOOKUP(A309,Table3[Customer ID],Table3[charges])</f>
        <v>30697.71</v>
      </c>
      <c r="R309" s="20" t="str">
        <f>_xlfn.XLOOKUP(A309,Table3[Customer ID],Table3[Hospital tier])</f>
        <v>tier - 1</v>
      </c>
      <c r="S309" s="20" t="str">
        <f>_xlfn.XLOOKUP(A309,Table3[Customer ID],Table3[City tier])</f>
        <v>tier - 2</v>
      </c>
      <c r="T309" s="20" t="str">
        <f>_xlfn.XLOOKUP(A309,Table3[Customer ID],Table3[State ID])</f>
        <v>R1011</v>
      </c>
    </row>
    <row r="310" spans="1:20" x14ac:dyDescent="0.3">
      <c r="A310" s="20" t="s">
        <v>328</v>
      </c>
      <c r="B310" s="20" t="str">
        <f>_xlfn.XLOOKUP(A310,Sheet3!A310:A2644,Sheet3!B310:B2644)</f>
        <v xml:space="preserve"> Ms</v>
      </c>
      <c r="C310" s="20" t="str">
        <f>_xlfn.XLOOKUP(A310,Sheet3!A310:A2644,Sheet3!C310:C2644)</f>
        <v>Gonzalez</v>
      </c>
      <c r="D310" s="20" t="str">
        <f>_xlfn.XLOOKUP(A310,Sheet3!A310:A2644,Sheet3!D310:D2644)</f>
        <v xml:space="preserve">  Michele</v>
      </c>
      <c r="E310" s="46">
        <f>_xlfn.XLOOKUP(A310,Sheet1!$A$2:$A$2336,Sheet1!$B$2:$B$2336)</f>
        <v>18.63</v>
      </c>
      <c r="F310" s="20">
        <f>_xlfn.XLOOKUP(Table4[[#This Row],[Customer ID]],Sheet1!A310:A2644,Sheet1!C310:C2644)</f>
        <v>9.81</v>
      </c>
      <c r="G310" s="20" t="str">
        <f>_xlfn.XLOOKUP(Table4[[#This Row],[Customer ID]],Sheet1!A310:A2644,Sheet1!D310:D2644)</f>
        <v>yes</v>
      </c>
      <c r="H310" s="20" t="str">
        <f>_xlfn.XLOOKUP(Table4[[#This Row],[Customer ID]],Sheet1!A310:A2644,Sheet1!E310:E2644)</f>
        <v>No</v>
      </c>
      <c r="I310" s="20" t="str">
        <f>_xlfn.XLOOKUP(Table4[[#This Row],[Customer ID]],Sheet1!A310:A2644,Sheet1!F310:F2644)</f>
        <v>No</v>
      </c>
      <c r="J310" s="20">
        <f>_xlfn.XLOOKUP(Table4[[#This Row],[Customer ID]],Sheet1!A310:A2644,Sheet1!G310:G2644)</f>
        <v>2</v>
      </c>
      <c r="K310" s="20" t="str">
        <f>_xlfn.XLOOKUP(Table4[[#This Row],[Customer ID]],Sheet1!A310:A2644,Sheet1!H310:H2644)</f>
        <v>yes</v>
      </c>
      <c r="L310" s="20" t="str">
        <f>_xlfn.XLOOKUP(Table4[[#This Row],[Customer ID]],Sheet1!A310:A2644,Sheet1!I310:I2644)</f>
        <v>Normal weight</v>
      </c>
      <c r="M310" s="20" t="str">
        <f>_xlfn.XLOOKUP(A310,Sheet1!A310:A2644,Sheet1!J310:J2644)</f>
        <v>Diabetes</v>
      </c>
      <c r="N310" s="48" t="str">
        <f>_xlfn.XLOOKUP(Table4[[#This Row],[Customer ID]],Table3[Customer ID],Table3[Date2])</f>
        <v>11-Nov-1970</v>
      </c>
      <c r="O310" s="20">
        <f>_xlfn.XLOOKUP(A310,Table3[Customer ID],Table3[Age])</f>
        <v>52</v>
      </c>
      <c r="P310" s="20">
        <f>_xlfn.XLOOKUP(A310,Table3[Customer ID],Table3[children])</f>
        <v>0</v>
      </c>
      <c r="Q310" s="47">
        <f>_xlfn.XLOOKUP(A310,Table3[Customer ID],Table3[charges])</f>
        <v>30625.65</v>
      </c>
      <c r="R310" s="20" t="str">
        <f>_xlfn.XLOOKUP(A310,Table3[Customer ID],Table3[Hospital tier])</f>
        <v>tier - 2</v>
      </c>
      <c r="S310" s="20" t="str">
        <f>_xlfn.XLOOKUP(A310,Table3[Customer ID],Table3[City tier])</f>
        <v>tier - 3</v>
      </c>
      <c r="T310" s="20" t="str">
        <f>_xlfn.XLOOKUP(A310,Table3[Customer ID],Table3[State ID])</f>
        <v>R1011</v>
      </c>
    </row>
    <row r="311" spans="1:20" x14ac:dyDescent="0.3">
      <c r="A311" s="20" t="s">
        <v>329</v>
      </c>
      <c r="B311" s="20" t="str">
        <f>_xlfn.XLOOKUP(A311,Sheet3!A311:A2645,Sheet3!B311:B2645)</f>
        <v xml:space="preserve"> Ms</v>
      </c>
      <c r="C311" s="20" t="str">
        <f>_xlfn.XLOOKUP(A311,Sheet3!A311:A2645,Sheet3!C311:C2645)</f>
        <v>Difani</v>
      </c>
      <c r="D311" s="20" t="str">
        <f>_xlfn.XLOOKUP(A311,Sheet3!A311:A2645,Sheet3!D311:D2645)</f>
        <v xml:space="preserve">  Nikki</v>
      </c>
      <c r="E311" s="46">
        <f>_xlfn.XLOOKUP(A311,Sheet1!$A$2:$A$2336,Sheet1!$B$2:$B$2336)</f>
        <v>26.26</v>
      </c>
      <c r="F311" s="20">
        <f>_xlfn.XLOOKUP(Table4[[#This Row],[Customer ID]],Sheet1!A311:A2645,Sheet1!C311:C2645)</f>
        <v>11.8</v>
      </c>
      <c r="G311" s="20" t="str">
        <f>_xlfn.XLOOKUP(Table4[[#This Row],[Customer ID]],Sheet1!A311:A2645,Sheet1!D311:D2645)</f>
        <v>yes</v>
      </c>
      <c r="H311" s="20" t="str">
        <f>_xlfn.XLOOKUP(Table4[[#This Row],[Customer ID]],Sheet1!A311:A2645,Sheet1!E311:E2645)</f>
        <v>No</v>
      </c>
      <c r="I311" s="20" t="str">
        <f>_xlfn.XLOOKUP(Table4[[#This Row],[Customer ID]],Sheet1!A311:A2645,Sheet1!F311:F2645)</f>
        <v>No</v>
      </c>
      <c r="J311" s="20">
        <f>_xlfn.XLOOKUP(Table4[[#This Row],[Customer ID]],Sheet1!A311:A2645,Sheet1!G311:G2645)</f>
        <v>1</v>
      </c>
      <c r="K311" s="20" t="str">
        <f>_xlfn.XLOOKUP(Table4[[#This Row],[Customer ID]],Sheet1!A311:A2645,Sheet1!H311:H2645)</f>
        <v>yes</v>
      </c>
      <c r="L311" s="20" t="str">
        <f>_xlfn.XLOOKUP(Table4[[#This Row],[Customer ID]],Sheet1!A311:A2645,Sheet1!I311:I2645)</f>
        <v>Over Weight</v>
      </c>
      <c r="M311" s="20" t="str">
        <f>_xlfn.XLOOKUP(A311,Sheet1!A311:A2645,Sheet1!J311:J2645)</f>
        <v>Diabetes</v>
      </c>
      <c r="N311" s="48" t="str">
        <f>_xlfn.XLOOKUP(Table4[[#This Row],[Customer ID]],Table3[Customer ID],Table3[Date2])</f>
        <v>10-Aug-1986</v>
      </c>
      <c r="O311" s="20">
        <f>_xlfn.XLOOKUP(A311,Table3[Customer ID],Table3[Age])</f>
        <v>36</v>
      </c>
      <c r="P311" s="20">
        <f>_xlfn.XLOOKUP(A311,Table3[Customer ID],Table3[children])</f>
        <v>3</v>
      </c>
      <c r="Q311" s="47">
        <f>_xlfn.XLOOKUP(A311,Table3[Customer ID],Table3[charges])</f>
        <v>30530.5</v>
      </c>
      <c r="R311" s="20" t="str">
        <f>_xlfn.XLOOKUP(A311,Table3[Customer ID],Table3[Hospital tier])</f>
        <v>tier - 2</v>
      </c>
      <c r="S311" s="20" t="str">
        <f>_xlfn.XLOOKUP(A311,Table3[Customer ID],Table3[City tier])</f>
        <v>tier - 1</v>
      </c>
      <c r="T311" s="20" t="str">
        <f>_xlfn.XLOOKUP(A311,Table3[Customer ID],Table3[State ID])</f>
        <v>R1011</v>
      </c>
    </row>
    <row r="312" spans="1:20" x14ac:dyDescent="0.3">
      <c r="A312" s="20" t="s">
        <v>330</v>
      </c>
      <c r="B312" s="20" t="str">
        <f>_xlfn.XLOOKUP(A312,Sheet3!A312:A2646,Sheet3!B312:B2646)</f>
        <v xml:space="preserve"> Mr</v>
      </c>
      <c r="C312" s="20" t="str">
        <f>_xlfn.XLOOKUP(A312,Sheet3!A312:A2646,Sheet3!C312:C2646)</f>
        <v>Turner</v>
      </c>
      <c r="D312" s="20" t="str">
        <f>_xlfn.XLOOKUP(A312,Sheet3!A312:A2646,Sheet3!D312:D2646)</f>
        <v xml:space="preserve">  Philip J.</v>
      </c>
      <c r="E312" s="46">
        <f>_xlfn.XLOOKUP(A312,Sheet1!$A$2:$A$2336,Sheet1!$B$2:$B$2336)</f>
        <v>22.37</v>
      </c>
      <c r="F312" s="20">
        <f>_xlfn.XLOOKUP(Table4[[#This Row],[Customer ID]],Sheet1!A312:A2646,Sheet1!C312:C2646)</f>
        <v>5.86</v>
      </c>
      <c r="G312" s="20" t="str">
        <f>_xlfn.XLOOKUP(Table4[[#This Row],[Customer ID]],Sheet1!A312:A2646,Sheet1!D312:D2646)</f>
        <v>yes</v>
      </c>
      <c r="H312" s="20" t="str">
        <f>_xlfn.XLOOKUP(Table4[[#This Row],[Customer ID]],Sheet1!A312:A2646,Sheet1!E312:E2646)</f>
        <v>No</v>
      </c>
      <c r="I312" s="20" t="str">
        <f>_xlfn.XLOOKUP(Table4[[#This Row],[Customer ID]],Sheet1!A312:A2646,Sheet1!F312:F2646)</f>
        <v>Yes</v>
      </c>
      <c r="J312" s="20">
        <f>_xlfn.XLOOKUP(Table4[[#This Row],[Customer ID]],Sheet1!A312:A2646,Sheet1!G312:G2646)</f>
        <v>1</v>
      </c>
      <c r="K312" s="20" t="str">
        <f>_xlfn.XLOOKUP(Table4[[#This Row],[Customer ID]],Sheet1!A312:A2646,Sheet1!H312:H2646)</f>
        <v>yes</v>
      </c>
      <c r="L312" s="20" t="str">
        <f>_xlfn.XLOOKUP(Table4[[#This Row],[Customer ID]],Sheet1!A312:A2646,Sheet1!I312:I2646)</f>
        <v>Normal weight</v>
      </c>
      <c r="M312" s="20" t="str">
        <f>_xlfn.XLOOKUP(A312,Sheet1!A312:A2646,Sheet1!J312:J2646)</f>
        <v>Prediabetes</v>
      </c>
      <c r="N312" s="48" t="str">
        <f>_xlfn.XLOOKUP(Table4[[#This Row],[Customer ID]],Table3[Customer ID],Table3[Date2])</f>
        <v>3-Sep-1983</v>
      </c>
      <c r="O312" s="20">
        <f>_xlfn.XLOOKUP(A312,Table3[Customer ID],Table3[Age])</f>
        <v>39</v>
      </c>
      <c r="P312" s="20">
        <f>_xlfn.XLOOKUP(A312,Table3[Customer ID],Table3[children])</f>
        <v>3</v>
      </c>
      <c r="Q312" s="47">
        <f>_xlfn.XLOOKUP(A312,Table3[Customer ID],Table3[charges])</f>
        <v>30457.37</v>
      </c>
      <c r="R312" s="20" t="str">
        <f>_xlfn.XLOOKUP(A312,Table3[Customer ID],Table3[Hospital tier])</f>
        <v>tier - 2</v>
      </c>
      <c r="S312" s="20" t="str">
        <f>_xlfn.XLOOKUP(A312,Table3[Customer ID],Table3[City tier])</f>
        <v>tier - 1</v>
      </c>
      <c r="T312" s="20" t="str">
        <f>_xlfn.XLOOKUP(A312,Table3[Customer ID],Table3[State ID])</f>
        <v>R1012</v>
      </c>
    </row>
    <row r="313" spans="1:20" x14ac:dyDescent="0.3">
      <c r="A313" s="20" t="s">
        <v>331</v>
      </c>
      <c r="B313" s="20" t="str">
        <f>_xlfn.XLOOKUP(A313,Sheet3!A313:A2647,Sheet3!B313:B2647)</f>
        <v xml:space="preserve"> Mr</v>
      </c>
      <c r="C313" s="20" t="str">
        <f>_xlfn.XLOOKUP(A313,Sheet3!A313:A2647,Sheet3!C313:C2647)</f>
        <v>Widmann</v>
      </c>
      <c r="D313" s="20" t="str">
        <f>_xlfn.XLOOKUP(A313,Sheet3!A313:A2647,Sheet3!D313:D2647)</f>
        <v xml:space="preserve">  Bryan L</v>
      </c>
      <c r="E313" s="46">
        <f>_xlfn.XLOOKUP(A313,Sheet1!$A$2:$A$2336,Sheet1!$B$2:$B$2336)</f>
        <v>39.619999999999997</v>
      </c>
      <c r="F313" s="20">
        <f>_xlfn.XLOOKUP(Table4[[#This Row],[Customer ID]],Sheet1!A313:A2647,Sheet1!C313:C2647)</f>
        <v>4.28</v>
      </c>
      <c r="G313" s="20" t="str">
        <f>_xlfn.XLOOKUP(Table4[[#This Row],[Customer ID]],Sheet1!A313:A2647,Sheet1!D313:D2647)</f>
        <v>No</v>
      </c>
      <c r="H313" s="20" t="str">
        <f>_xlfn.XLOOKUP(Table4[[#This Row],[Customer ID]],Sheet1!A313:A2647,Sheet1!E313:E2647)</f>
        <v>No</v>
      </c>
      <c r="I313" s="20" t="str">
        <f>_xlfn.XLOOKUP(Table4[[#This Row],[Customer ID]],Sheet1!A313:A2647,Sheet1!F313:F2647)</f>
        <v>No</v>
      </c>
      <c r="J313" s="20">
        <f>_xlfn.XLOOKUP(Table4[[#This Row],[Customer ID]],Sheet1!A313:A2647,Sheet1!G313:G2647)</f>
        <v>1</v>
      </c>
      <c r="K313" s="20" t="str">
        <f>_xlfn.XLOOKUP(Table4[[#This Row],[Customer ID]],Sheet1!A313:A2647,Sheet1!H313:H2647)</f>
        <v>yes</v>
      </c>
      <c r="L313" s="20" t="str">
        <f>_xlfn.XLOOKUP(Table4[[#This Row],[Customer ID]],Sheet1!A313:A2647,Sheet1!I313:I2647)</f>
        <v>Obesity</v>
      </c>
      <c r="M313" s="20" t="str">
        <f>_xlfn.XLOOKUP(A313,Sheet1!A313:A2647,Sheet1!J313:J2647)</f>
        <v>Normal</v>
      </c>
      <c r="N313" s="48" t="str">
        <f>_xlfn.XLOOKUP(Table4[[#This Row],[Customer ID]],Table3[Customer ID],Table3[Date2])</f>
        <v>28-Oct-1998</v>
      </c>
      <c r="O313" s="20">
        <f>_xlfn.XLOOKUP(A313,Table3[Customer ID],Table3[Age])</f>
        <v>24</v>
      </c>
      <c r="P313" s="20">
        <f>_xlfn.XLOOKUP(A313,Table3[Customer ID],Table3[children])</f>
        <v>0</v>
      </c>
      <c r="Q313" s="47">
        <f>_xlfn.XLOOKUP(A313,Table3[Customer ID],Table3[charges])</f>
        <v>30422.03</v>
      </c>
      <c r="R313" s="20" t="str">
        <f>_xlfn.XLOOKUP(A313,Table3[Customer ID],Table3[Hospital tier])</f>
        <v>tier - 2</v>
      </c>
      <c r="S313" s="20" t="str">
        <f>_xlfn.XLOOKUP(A313,Table3[Customer ID],Table3[City tier])</f>
        <v>tier - 3</v>
      </c>
      <c r="T313" s="20" t="str">
        <f>_xlfn.XLOOKUP(A313,Table3[Customer ID],Table3[State ID])</f>
        <v>R1011</v>
      </c>
    </row>
    <row r="314" spans="1:20" x14ac:dyDescent="0.3">
      <c r="A314" s="20" t="s">
        <v>332</v>
      </c>
      <c r="B314" s="20" t="str">
        <f>_xlfn.XLOOKUP(A314,Sheet3!A314:A2648,Sheet3!B314:B2648)</f>
        <v xml:space="preserve"> Mr</v>
      </c>
      <c r="C314" s="20" t="str">
        <f>_xlfn.XLOOKUP(A314,Sheet3!A314:A2648,Sheet3!C314:C2648)</f>
        <v>Tunney</v>
      </c>
      <c r="D314" s="20" t="str">
        <f>_xlfn.XLOOKUP(A314,Sheet3!A314:A2648,Sheet3!D314:D2648)</f>
        <v xml:space="preserve">  Timothy F</v>
      </c>
      <c r="E314" s="46">
        <f>_xlfn.XLOOKUP(A314,Sheet1!$A$2:$A$2336,Sheet1!$B$2:$B$2336)</f>
        <v>18.329999999999998</v>
      </c>
      <c r="F314" s="20">
        <f>_xlfn.XLOOKUP(Table4[[#This Row],[Customer ID]],Sheet1!A314:A2648,Sheet1!C314:C2648)</f>
        <v>4.16</v>
      </c>
      <c r="G314" s="20" t="str">
        <f>_xlfn.XLOOKUP(Table4[[#This Row],[Customer ID]],Sheet1!A314:A2648,Sheet1!D314:D2648)</f>
        <v>yes</v>
      </c>
      <c r="H314" s="20" t="str">
        <f>_xlfn.XLOOKUP(Table4[[#This Row],[Customer ID]],Sheet1!A314:A2648,Sheet1!E314:E2648)</f>
        <v>No</v>
      </c>
      <c r="I314" s="20" t="str">
        <f>_xlfn.XLOOKUP(Table4[[#This Row],[Customer ID]],Sheet1!A314:A2648,Sheet1!F314:F2648)</f>
        <v>No</v>
      </c>
      <c r="J314" s="20">
        <f>_xlfn.XLOOKUP(Table4[[#This Row],[Customer ID]],Sheet1!A314:A2648,Sheet1!G314:G2648)</f>
        <v>0</v>
      </c>
      <c r="K314" s="20" t="str">
        <f>_xlfn.XLOOKUP(Table4[[#This Row],[Customer ID]],Sheet1!A314:A2648,Sheet1!H314:H2648)</f>
        <v>yes</v>
      </c>
      <c r="L314" s="20" t="str">
        <f>_xlfn.XLOOKUP(Table4[[#This Row],[Customer ID]],Sheet1!A314:A2648,Sheet1!I314:I2648)</f>
        <v>Under Weight</v>
      </c>
      <c r="M314" s="20" t="str">
        <f>_xlfn.XLOOKUP(A314,Sheet1!A314:A2648,Sheet1!J314:J2648)</f>
        <v>Normal</v>
      </c>
      <c r="N314" s="48" t="str">
        <f>_xlfn.XLOOKUP(Table4[[#This Row],[Customer ID]],Table3[Customer ID],Table3[Date2])</f>
        <v>3-Sep-1976</v>
      </c>
      <c r="O314" s="20">
        <f>_xlfn.XLOOKUP(A314,Table3[Customer ID],Table3[Age])</f>
        <v>46</v>
      </c>
      <c r="P314" s="20">
        <f>_xlfn.XLOOKUP(A314,Table3[Customer ID],Table3[children])</f>
        <v>2</v>
      </c>
      <c r="Q314" s="47">
        <f>_xlfn.XLOOKUP(A314,Table3[Customer ID],Table3[charges])</f>
        <v>30409.53</v>
      </c>
      <c r="R314" s="20" t="str">
        <f>_xlfn.XLOOKUP(A314,Table3[Customer ID],Table3[Hospital tier])</f>
        <v>tier - 2</v>
      </c>
      <c r="S314" s="20" t="str">
        <f>_xlfn.XLOOKUP(A314,Table3[Customer ID],Table3[City tier])</f>
        <v>tier - 3</v>
      </c>
      <c r="T314" s="20" t="str">
        <f>_xlfn.XLOOKUP(A314,Table3[Customer ID],Table3[State ID])</f>
        <v>R1012</v>
      </c>
    </row>
    <row r="315" spans="1:20" x14ac:dyDescent="0.3">
      <c r="A315" s="20" t="s">
        <v>333</v>
      </c>
      <c r="B315" s="20" t="str">
        <f>_xlfn.XLOOKUP(A315,Sheet3!A315:A2649,Sheet3!B315:B2649)</f>
        <v xml:space="preserve"> Ms</v>
      </c>
      <c r="C315" s="20" t="str">
        <f>_xlfn.XLOOKUP(A315,Sheet3!A315:A2649,Sheet3!C315:C2649)</f>
        <v>San Juan</v>
      </c>
      <c r="D315" s="20" t="str">
        <f>_xlfn.XLOOKUP(A315,Sheet3!A315:A2649,Sheet3!D315:D2649)</f>
        <v xml:space="preserve">  Angielyn M</v>
      </c>
      <c r="E315" s="46">
        <f>_xlfn.XLOOKUP(A315,Sheet1!$A$2:$A$2336,Sheet1!$B$2:$B$2336)</f>
        <v>17.11</v>
      </c>
      <c r="F315" s="20">
        <f>_xlfn.XLOOKUP(Table4[[#This Row],[Customer ID]],Sheet1!A315:A2649,Sheet1!C315:C2649)</f>
        <v>4.9800000000000004</v>
      </c>
      <c r="G315" s="20" t="str">
        <f>_xlfn.XLOOKUP(Table4[[#This Row],[Customer ID]],Sheet1!A315:A2649,Sheet1!D315:D2649)</f>
        <v>yes</v>
      </c>
      <c r="H315" s="20" t="str">
        <f>_xlfn.XLOOKUP(Table4[[#This Row],[Customer ID]],Sheet1!A315:A2649,Sheet1!E315:E2649)</f>
        <v>No</v>
      </c>
      <c r="I315" s="20" t="str">
        <f>_xlfn.XLOOKUP(Table4[[#This Row],[Customer ID]],Sheet1!A315:A2649,Sheet1!F315:F2649)</f>
        <v>Yes</v>
      </c>
      <c r="J315" s="20">
        <f>_xlfn.XLOOKUP(Table4[[#This Row],[Customer ID]],Sheet1!A315:A2649,Sheet1!G315:G2649)</f>
        <v>1</v>
      </c>
      <c r="K315" s="20" t="str">
        <f>_xlfn.XLOOKUP(Table4[[#This Row],[Customer ID]],Sheet1!A315:A2649,Sheet1!H315:H2649)</f>
        <v>yes</v>
      </c>
      <c r="L315" s="20" t="str">
        <f>_xlfn.XLOOKUP(Table4[[#This Row],[Customer ID]],Sheet1!A315:A2649,Sheet1!I315:I2649)</f>
        <v>Under Weight</v>
      </c>
      <c r="M315" s="20" t="str">
        <f>_xlfn.XLOOKUP(A315,Sheet1!A315:A2649,Sheet1!J315:J2649)</f>
        <v>Normal</v>
      </c>
      <c r="N315" s="48" t="str">
        <f>_xlfn.XLOOKUP(Table4[[#This Row],[Customer ID]],Table3[Customer ID],Table3[Date2])</f>
        <v>30-Jul-1969</v>
      </c>
      <c r="O315" s="20">
        <f>_xlfn.XLOOKUP(A315,Table3[Customer ID],Table3[Age])</f>
        <v>53</v>
      </c>
      <c r="P315" s="20">
        <f>_xlfn.XLOOKUP(A315,Table3[Customer ID],Table3[children])</f>
        <v>0</v>
      </c>
      <c r="Q315" s="47">
        <f>_xlfn.XLOOKUP(A315,Table3[Customer ID],Table3[charges])</f>
        <v>30366.93</v>
      </c>
      <c r="R315" s="20" t="str">
        <f>_xlfn.XLOOKUP(A315,Table3[Customer ID],Table3[Hospital tier])</f>
        <v>tier - 2</v>
      </c>
      <c r="S315" s="20" t="str">
        <f>_xlfn.XLOOKUP(A315,Table3[Customer ID],Table3[City tier])</f>
        <v>tier - 2</v>
      </c>
      <c r="T315" s="20" t="str">
        <f>_xlfn.XLOOKUP(A315,Table3[Customer ID],Table3[State ID])</f>
        <v>R1011</v>
      </c>
    </row>
    <row r="316" spans="1:20" x14ac:dyDescent="0.3">
      <c r="A316" s="20" t="s">
        <v>334</v>
      </c>
      <c r="B316" s="20" t="str">
        <f>_xlfn.XLOOKUP(A316,Sheet3!A316:A2650,Sheet3!B316:B2650)</f>
        <v xml:space="preserve"> Ms</v>
      </c>
      <c r="C316" s="20" t="str">
        <f>_xlfn.XLOOKUP(A316,Sheet3!A316:A2650,Sheet3!C316:C2650)</f>
        <v>Croll</v>
      </c>
      <c r="D316" s="20" t="str">
        <f>_xlfn.XLOOKUP(A316,Sheet3!A316:A2650,Sheet3!D316:D2650)</f>
        <v xml:space="preserve">  Jeanie M.</v>
      </c>
      <c r="E316" s="46">
        <f>_xlfn.XLOOKUP(A316,Sheet1!$A$2:$A$2336,Sheet1!$B$2:$B$2336)</f>
        <v>43.5</v>
      </c>
      <c r="F316" s="20">
        <f>_xlfn.XLOOKUP(Table4[[#This Row],[Customer ID]],Sheet1!A316:A2650,Sheet1!C316:C2650)</f>
        <v>6.38</v>
      </c>
      <c r="G316" s="20" t="str">
        <f>_xlfn.XLOOKUP(Table4[[#This Row],[Customer ID]],Sheet1!A316:A2650,Sheet1!D316:D2650)</f>
        <v>No</v>
      </c>
      <c r="H316" s="20" t="str">
        <f>_xlfn.XLOOKUP(Table4[[#This Row],[Customer ID]],Sheet1!A316:A2650,Sheet1!E316:E2650)</f>
        <v>yes</v>
      </c>
      <c r="I316" s="20" t="str">
        <f>_xlfn.XLOOKUP(Table4[[#This Row],[Customer ID]],Sheet1!A316:A2650,Sheet1!F316:F2650)</f>
        <v>No</v>
      </c>
      <c r="J316" s="20">
        <f>_xlfn.XLOOKUP(Table4[[#This Row],[Customer ID]],Sheet1!A316:A2650,Sheet1!G316:G2650)</f>
        <v>1</v>
      </c>
      <c r="K316" s="20" t="str">
        <f>_xlfn.XLOOKUP(Table4[[#This Row],[Customer ID]],Sheet1!A316:A2650,Sheet1!H316:H2650)</f>
        <v>yes</v>
      </c>
      <c r="L316" s="20" t="str">
        <f>_xlfn.XLOOKUP(Table4[[#This Row],[Customer ID]],Sheet1!A316:A2650,Sheet1!I316:I2650)</f>
        <v>Obesity</v>
      </c>
      <c r="M316" s="20" t="str">
        <f>_xlfn.XLOOKUP(A316,Sheet1!A316:A2650,Sheet1!J316:J2650)</f>
        <v>Prediabetes</v>
      </c>
      <c r="N316" s="48" t="str">
        <f>_xlfn.XLOOKUP(Table4[[#This Row],[Customer ID]],Table3[Customer ID],Table3[Date2])</f>
        <v>1-Jun-2004</v>
      </c>
      <c r="O316" s="20">
        <f>_xlfn.XLOOKUP(A316,Table3[Customer ID],Table3[Age])</f>
        <v>19</v>
      </c>
      <c r="P316" s="20">
        <f>_xlfn.XLOOKUP(A316,Table3[Customer ID],Table3[children])</f>
        <v>0</v>
      </c>
      <c r="Q316" s="47">
        <f>_xlfn.XLOOKUP(A316,Table3[Customer ID],Table3[charges])</f>
        <v>30328.27</v>
      </c>
      <c r="R316" s="20" t="str">
        <f>_xlfn.XLOOKUP(A316,Table3[Customer ID],Table3[Hospital tier])</f>
        <v>tier - 2</v>
      </c>
      <c r="S316" s="20" t="str">
        <f>_xlfn.XLOOKUP(A316,Table3[Customer ID],Table3[City tier])</f>
        <v>tier - 2</v>
      </c>
      <c r="T316" s="20" t="str">
        <f>_xlfn.XLOOKUP(A316,Table3[Customer ID],Table3[State ID])</f>
        <v>R1011</v>
      </c>
    </row>
    <row r="317" spans="1:20" x14ac:dyDescent="0.3">
      <c r="A317" s="20" t="s">
        <v>335</v>
      </c>
      <c r="B317" s="20" t="str">
        <f>_xlfn.XLOOKUP(A317,Sheet3!A317:A2651,Sheet3!B317:B2651)</f>
        <v xml:space="preserve"> Mr</v>
      </c>
      <c r="C317" s="20" t="str">
        <f>_xlfn.XLOOKUP(A317,Sheet3!A317:A2651,Sheet3!C317:C2651)</f>
        <v>Rolfes</v>
      </c>
      <c r="D317" s="20" t="str">
        <f>_xlfn.XLOOKUP(A317,Sheet3!A317:A2651,Sheet3!D317:D2651)</f>
        <v xml:space="preserve">  Greg</v>
      </c>
      <c r="E317" s="46">
        <f>_xlfn.XLOOKUP(A317,Sheet1!$A$2:$A$2336,Sheet1!$B$2:$B$2336)</f>
        <v>25.364999999999998</v>
      </c>
      <c r="F317" s="20">
        <f>_xlfn.XLOOKUP(Table4[[#This Row],[Customer ID]],Sheet1!A317:A2651,Sheet1!C317:C2651)</f>
        <v>5.19</v>
      </c>
      <c r="G317" s="20" t="str">
        <f>_xlfn.XLOOKUP(Table4[[#This Row],[Customer ID]],Sheet1!A317:A2651,Sheet1!D317:D2651)</f>
        <v>No</v>
      </c>
      <c r="H317" s="20" t="str">
        <f>_xlfn.XLOOKUP(Table4[[#This Row],[Customer ID]],Sheet1!A317:A2651,Sheet1!E317:E2651)</f>
        <v>No</v>
      </c>
      <c r="I317" s="20" t="str">
        <f>_xlfn.XLOOKUP(Table4[[#This Row],[Customer ID]],Sheet1!A317:A2651,Sheet1!F317:F2651)</f>
        <v>No</v>
      </c>
      <c r="J317" s="20">
        <f>_xlfn.XLOOKUP(Table4[[#This Row],[Customer ID]],Sheet1!A317:A2651,Sheet1!G317:G2651)</f>
        <v>2</v>
      </c>
      <c r="K317" s="20" t="str">
        <f>_xlfn.XLOOKUP(Table4[[#This Row],[Customer ID]],Sheet1!A317:A2651,Sheet1!H317:H2651)</f>
        <v>No</v>
      </c>
      <c r="L317" s="20" t="str">
        <f>_xlfn.XLOOKUP(Table4[[#This Row],[Customer ID]],Sheet1!A317:A2651,Sheet1!I317:I2651)</f>
        <v>Over Weight</v>
      </c>
      <c r="M317" s="20" t="str">
        <f>_xlfn.XLOOKUP(A317,Sheet1!A317:A2651,Sheet1!J317:J2651)</f>
        <v>Normal</v>
      </c>
      <c r="N317" s="48" t="str">
        <f>_xlfn.XLOOKUP(Table4[[#This Row],[Customer ID]],Table3[Customer ID],Table3[Date2])</f>
        <v>24-Jul-1972</v>
      </c>
      <c r="O317" s="20">
        <f>_xlfn.XLOOKUP(A317,Table3[Customer ID],Table3[Age])</f>
        <v>50</v>
      </c>
      <c r="P317" s="20">
        <f>_xlfn.XLOOKUP(A317,Table3[Customer ID],Table3[children])</f>
        <v>2</v>
      </c>
      <c r="Q317" s="47">
        <f>_xlfn.XLOOKUP(A317,Table3[Customer ID],Table3[charges])</f>
        <v>30284.639999999999</v>
      </c>
      <c r="R317" s="20" t="str">
        <f>_xlfn.XLOOKUP(A317,Table3[Customer ID],Table3[Hospital tier])</f>
        <v>tier - 1</v>
      </c>
      <c r="S317" s="20" t="str">
        <f>_xlfn.XLOOKUP(A317,Table3[Customer ID],Table3[City tier])</f>
        <v>tier - 1</v>
      </c>
      <c r="T317" s="20" t="str">
        <f>_xlfn.XLOOKUP(A317,Table3[Customer ID],Table3[State ID])</f>
        <v>R1012</v>
      </c>
    </row>
    <row r="318" spans="1:20" x14ac:dyDescent="0.3">
      <c r="A318" s="20" t="s">
        <v>336</v>
      </c>
      <c r="B318" s="20" t="str">
        <f>_xlfn.XLOOKUP(A318,Sheet3!A318:A2652,Sheet3!B318:B2652)</f>
        <v xml:space="preserve"> Mr</v>
      </c>
      <c r="C318" s="20" t="str">
        <f>_xlfn.XLOOKUP(A318,Sheet3!A318:A2652,Sheet3!C318:C2652)</f>
        <v>Hinkle</v>
      </c>
      <c r="D318" s="20" t="str">
        <f>_xlfn.XLOOKUP(A318,Sheet3!A318:A2652,Sheet3!D318:D2652)</f>
        <v xml:space="preserve">  John</v>
      </c>
      <c r="E318" s="46">
        <f>_xlfn.XLOOKUP(A318,Sheet1!$A$2:$A$2336,Sheet1!$B$2:$B$2336)</f>
        <v>28.594999999999999</v>
      </c>
      <c r="F318" s="20">
        <f>_xlfn.XLOOKUP(Table4[[#This Row],[Customer ID]],Sheet1!A318:A2652,Sheet1!C318:C2652)</f>
        <v>10.210000000000001</v>
      </c>
      <c r="G318" s="20" t="str">
        <f>_xlfn.XLOOKUP(Table4[[#This Row],[Customer ID]],Sheet1!A318:A2652,Sheet1!D318:D2652)</f>
        <v>No</v>
      </c>
      <c r="H318" s="20" t="str">
        <f>_xlfn.XLOOKUP(Table4[[#This Row],[Customer ID]],Sheet1!A318:A2652,Sheet1!E318:E2652)</f>
        <v>No</v>
      </c>
      <c r="I318" s="20" t="str">
        <f>_xlfn.XLOOKUP(Table4[[#This Row],[Customer ID]],Sheet1!A318:A2652,Sheet1!F318:F2652)</f>
        <v>No</v>
      </c>
      <c r="J318" s="20">
        <f>_xlfn.XLOOKUP(Table4[[#This Row],[Customer ID]],Sheet1!A318:A2652,Sheet1!G318:G2652)</f>
        <v>0</v>
      </c>
      <c r="K318" s="20" t="str">
        <f>_xlfn.XLOOKUP(Table4[[#This Row],[Customer ID]],Sheet1!A318:A2652,Sheet1!H318:H2652)</f>
        <v>No</v>
      </c>
      <c r="L318" s="20" t="str">
        <f>_xlfn.XLOOKUP(Table4[[#This Row],[Customer ID]],Sheet1!A318:A2652,Sheet1!I318:I2652)</f>
        <v>Over Weight</v>
      </c>
      <c r="M318" s="20" t="str">
        <f>_xlfn.XLOOKUP(A318,Sheet1!A318:A2652,Sheet1!J318:J2652)</f>
        <v>Diabetes</v>
      </c>
      <c r="N318" s="48" t="str">
        <f>_xlfn.XLOOKUP(Table4[[#This Row],[Customer ID]],Table3[Customer ID],Table3[Date2])</f>
        <v>15-Sep-1962</v>
      </c>
      <c r="O318" s="20">
        <f>_xlfn.XLOOKUP(A318,Table3[Customer ID],Table3[Age])</f>
        <v>60</v>
      </c>
      <c r="P318" s="20">
        <f>_xlfn.XLOOKUP(A318,Table3[Customer ID],Table3[children])</f>
        <v>0</v>
      </c>
      <c r="Q318" s="47">
        <f>_xlfn.XLOOKUP(A318,Table3[Customer ID],Table3[charges])</f>
        <v>30260</v>
      </c>
      <c r="R318" s="20" t="str">
        <f>_xlfn.XLOOKUP(A318,Table3[Customer ID],Table3[Hospital tier])</f>
        <v>tier - 1</v>
      </c>
      <c r="S318" s="20" t="str">
        <f>_xlfn.XLOOKUP(A318,Table3[Customer ID],Table3[City tier])</f>
        <v>tier - 1</v>
      </c>
      <c r="T318" s="20" t="str">
        <f>_xlfn.XLOOKUP(A318,Table3[Customer ID],Table3[State ID])</f>
        <v>R1014</v>
      </c>
    </row>
    <row r="319" spans="1:20" x14ac:dyDescent="0.3">
      <c r="A319" s="20" t="s">
        <v>337</v>
      </c>
      <c r="B319" s="20" t="str">
        <f>_xlfn.XLOOKUP(A319,Sheet3!A319:A2653,Sheet3!B319:B2653)</f>
        <v xml:space="preserve"> Mr</v>
      </c>
      <c r="C319" s="20" t="str">
        <f>_xlfn.XLOOKUP(A319,Sheet3!A319:A2653,Sheet3!C319:C2653)</f>
        <v>Leuchanka</v>
      </c>
      <c r="D319" s="20" t="str">
        <f>_xlfn.XLOOKUP(A319,Sheet3!A319:A2653,Sheet3!D319:D2653)</f>
        <v xml:space="preserve">  Aliaksandr</v>
      </c>
      <c r="E319" s="46">
        <f>_xlfn.XLOOKUP(A319,Sheet1!$A$2:$A$2336,Sheet1!$B$2:$B$2336)</f>
        <v>29.83</v>
      </c>
      <c r="F319" s="20">
        <f>_xlfn.XLOOKUP(Table4[[#This Row],[Customer ID]],Sheet1!A319:A2653,Sheet1!C319:C2653)</f>
        <v>9.6999999999999993</v>
      </c>
      <c r="G319" s="20" t="str">
        <f>_xlfn.XLOOKUP(Table4[[#This Row],[Customer ID]],Sheet1!A319:A2653,Sheet1!D319:D2653)</f>
        <v>yes</v>
      </c>
      <c r="H319" s="20" t="str">
        <f>_xlfn.XLOOKUP(Table4[[#This Row],[Customer ID]],Sheet1!A319:A2653,Sheet1!E319:E2653)</f>
        <v>No</v>
      </c>
      <c r="I319" s="20" t="str">
        <f>_xlfn.XLOOKUP(Table4[[#This Row],[Customer ID]],Sheet1!A319:A2653,Sheet1!F319:F2653)</f>
        <v>Yes</v>
      </c>
      <c r="J319" s="20">
        <f>_xlfn.XLOOKUP(Table4[[#This Row],[Customer ID]],Sheet1!A319:A2653,Sheet1!G319:G2653)</f>
        <v>1</v>
      </c>
      <c r="K319" s="20" t="str">
        <f>_xlfn.XLOOKUP(Table4[[#This Row],[Customer ID]],Sheet1!A319:A2653,Sheet1!H319:H2653)</f>
        <v>yes</v>
      </c>
      <c r="L319" s="20" t="str">
        <f>_xlfn.XLOOKUP(Table4[[#This Row],[Customer ID]],Sheet1!A319:A2653,Sheet1!I319:I2653)</f>
        <v>Over Weight</v>
      </c>
      <c r="M319" s="20" t="str">
        <f>_xlfn.XLOOKUP(A319,Sheet1!A319:A2653,Sheet1!J319:J2653)</f>
        <v>Diabetes</v>
      </c>
      <c r="N319" s="48" t="str">
        <f>_xlfn.XLOOKUP(Table4[[#This Row],[Customer ID]],Table3[Customer ID],Table3[Date2])</f>
        <v>13-Sep-1963</v>
      </c>
      <c r="O319" s="20">
        <f>_xlfn.XLOOKUP(A319,Table3[Customer ID],Table3[Age])</f>
        <v>59</v>
      </c>
      <c r="P319" s="20">
        <f>_xlfn.XLOOKUP(A319,Table3[Customer ID],Table3[children])</f>
        <v>3</v>
      </c>
      <c r="Q319" s="47">
        <f>_xlfn.XLOOKUP(A319,Table3[Customer ID],Table3[charges])</f>
        <v>30184.94</v>
      </c>
      <c r="R319" s="20" t="str">
        <f>_xlfn.XLOOKUP(A319,Table3[Customer ID],Table3[Hospital tier])</f>
        <v>tier - 1</v>
      </c>
      <c r="S319" s="20" t="str">
        <f>_xlfn.XLOOKUP(A319,Table3[Customer ID],Table3[City tier])</f>
        <v>tier - 1</v>
      </c>
      <c r="T319" s="20" t="str">
        <f>_xlfn.XLOOKUP(A319,Table3[Customer ID],Table3[State ID])</f>
        <v>R1014</v>
      </c>
    </row>
    <row r="320" spans="1:20" x14ac:dyDescent="0.3">
      <c r="A320" s="20" t="s">
        <v>338</v>
      </c>
      <c r="B320" s="20" t="str">
        <f>_xlfn.XLOOKUP(A320,Sheet3!A320:A2654,Sheet3!B320:B2654)</f>
        <v xml:space="preserve"> Mr</v>
      </c>
      <c r="C320" s="20" t="str">
        <f>_xlfn.XLOOKUP(A320,Sheet3!A320:A2654,Sheet3!C320:C2654)</f>
        <v>Ayr</v>
      </c>
      <c r="D320" s="20" t="str">
        <f>_xlfn.XLOOKUP(A320,Sheet3!A320:A2654,Sheet3!D320:D2654)</f>
        <v xml:space="preserve">  Jason M.</v>
      </c>
      <c r="E320" s="46">
        <f>_xlfn.XLOOKUP(A320,Sheet1!$A$2:$A$2336,Sheet1!$B$2:$B$2336)</f>
        <v>24.7</v>
      </c>
      <c r="F320" s="20">
        <f>_xlfn.XLOOKUP(Table4[[#This Row],[Customer ID]],Sheet1!A320:A2654,Sheet1!C320:C2654)</f>
        <v>10.25</v>
      </c>
      <c r="G320" s="20" t="str">
        <f>_xlfn.XLOOKUP(Table4[[#This Row],[Customer ID]],Sheet1!A320:A2654,Sheet1!D320:D2654)</f>
        <v>No</v>
      </c>
      <c r="H320" s="20" t="str">
        <f>_xlfn.XLOOKUP(Table4[[#This Row],[Customer ID]],Sheet1!A320:A2654,Sheet1!E320:E2654)</f>
        <v>No</v>
      </c>
      <c r="I320" s="20" t="str">
        <f>_xlfn.XLOOKUP(Table4[[#This Row],[Customer ID]],Sheet1!A320:A2654,Sheet1!F320:F2654)</f>
        <v>No</v>
      </c>
      <c r="J320" s="20">
        <f>_xlfn.XLOOKUP(Table4[[#This Row],[Customer ID]],Sheet1!A320:A2654,Sheet1!G320:G2654)</f>
        <v>3</v>
      </c>
      <c r="K320" s="20" t="str">
        <f>_xlfn.XLOOKUP(Table4[[#This Row],[Customer ID]],Sheet1!A320:A2654,Sheet1!H320:H2654)</f>
        <v>No</v>
      </c>
      <c r="L320" s="20" t="str">
        <f>_xlfn.XLOOKUP(Table4[[#This Row],[Customer ID]],Sheet1!A320:A2654,Sheet1!I320:I2654)</f>
        <v>Normal weight</v>
      </c>
      <c r="M320" s="20" t="str">
        <f>_xlfn.XLOOKUP(A320,Sheet1!A320:A2654,Sheet1!J320:J2654)</f>
        <v>Diabetes</v>
      </c>
      <c r="N320" s="48" t="str">
        <f>_xlfn.XLOOKUP(Table4[[#This Row],[Customer ID]],Table3[Customer ID],Table3[Date2])</f>
        <v>11-Aug-1958</v>
      </c>
      <c r="O320" s="20">
        <f>_xlfn.XLOOKUP(A320,Table3[Customer ID],Table3[Age])</f>
        <v>64</v>
      </c>
      <c r="P320" s="20">
        <f>_xlfn.XLOOKUP(A320,Table3[Customer ID],Table3[children])</f>
        <v>1</v>
      </c>
      <c r="Q320" s="47">
        <f>_xlfn.XLOOKUP(A320,Table3[Customer ID],Table3[charges])</f>
        <v>30166.62</v>
      </c>
      <c r="R320" s="20" t="str">
        <f>_xlfn.XLOOKUP(A320,Table3[Customer ID],Table3[Hospital tier])</f>
        <v>tier - 1</v>
      </c>
      <c r="S320" s="20" t="str">
        <f>_xlfn.XLOOKUP(A320,Table3[Customer ID],Table3[City tier])</f>
        <v>tier - 3</v>
      </c>
      <c r="T320" s="20" t="str">
        <f>_xlfn.XLOOKUP(A320,Table3[Customer ID],Table3[State ID])</f>
        <v>R1012</v>
      </c>
    </row>
    <row r="321" spans="1:20" x14ac:dyDescent="0.3">
      <c r="A321" s="20" t="s">
        <v>339</v>
      </c>
      <c r="B321" s="20" t="str">
        <f>_xlfn.XLOOKUP(A321,Sheet3!A321:A2655,Sheet3!B321:B2655)</f>
        <v xml:space="preserve"> Ms</v>
      </c>
      <c r="C321" s="20" t="str">
        <f>_xlfn.XLOOKUP(A321,Sheet3!A321:A2655,Sheet3!C321:C2655)</f>
        <v>Siegel</v>
      </c>
      <c r="D321" s="20" t="str">
        <f>_xlfn.XLOOKUP(A321,Sheet3!A321:A2655,Sheet3!D321:D2655)</f>
        <v xml:space="preserve">  Sheera K</v>
      </c>
      <c r="E321" s="46">
        <f>_xlfn.XLOOKUP(A321,Sheet1!$A$2:$A$2336,Sheet1!$B$2:$B$2336)</f>
        <v>17.940000000000001</v>
      </c>
      <c r="F321" s="20">
        <f>_xlfn.XLOOKUP(Table4[[#This Row],[Customer ID]],Sheet1!A321:A2655,Sheet1!C321:C2655)</f>
        <v>9.77</v>
      </c>
      <c r="G321" s="20" t="str">
        <f>_xlfn.XLOOKUP(Table4[[#This Row],[Customer ID]],Sheet1!A321:A2655,Sheet1!D321:D2655)</f>
        <v>No</v>
      </c>
      <c r="H321" s="20" t="str">
        <f>_xlfn.XLOOKUP(Table4[[#This Row],[Customer ID]],Sheet1!A321:A2655,Sheet1!E321:E2655)</f>
        <v>No</v>
      </c>
      <c r="I321" s="20" t="str">
        <f>_xlfn.XLOOKUP(Table4[[#This Row],[Customer ID]],Sheet1!A321:A2655,Sheet1!F321:F2655)</f>
        <v>No</v>
      </c>
      <c r="J321" s="20">
        <f>_xlfn.XLOOKUP(Table4[[#This Row],[Customer ID]],Sheet1!A321:A2655,Sheet1!G321:G2655)</f>
        <v>0</v>
      </c>
      <c r="K321" s="20" t="str">
        <f>_xlfn.XLOOKUP(Table4[[#This Row],[Customer ID]],Sheet1!A321:A2655,Sheet1!H321:H2655)</f>
        <v>yes</v>
      </c>
      <c r="L321" s="20" t="str">
        <f>_xlfn.XLOOKUP(Table4[[#This Row],[Customer ID]],Sheet1!A321:A2655,Sheet1!I321:I2655)</f>
        <v>Under Weight</v>
      </c>
      <c r="M321" s="20" t="str">
        <f>_xlfn.XLOOKUP(A321,Sheet1!A321:A2655,Sheet1!J321:J2655)</f>
        <v>Diabetes</v>
      </c>
      <c r="N321" s="48" t="str">
        <f>_xlfn.XLOOKUP(Table4[[#This Row],[Customer ID]],Table3[Customer ID],Table3[Date2])</f>
        <v>25-Dec-1971</v>
      </c>
      <c r="O321" s="20">
        <f>_xlfn.XLOOKUP(A321,Table3[Customer ID],Table3[Age])</f>
        <v>51</v>
      </c>
      <c r="P321" s="20">
        <f>_xlfn.XLOOKUP(A321,Table3[Customer ID],Table3[children])</f>
        <v>0</v>
      </c>
      <c r="Q321" s="47">
        <f>_xlfn.XLOOKUP(A321,Table3[Customer ID],Table3[charges])</f>
        <v>30134.75</v>
      </c>
      <c r="R321" s="20" t="str">
        <f>_xlfn.XLOOKUP(A321,Table3[Customer ID],Table3[Hospital tier])</f>
        <v>tier - 2</v>
      </c>
      <c r="S321" s="20" t="str">
        <f>_xlfn.XLOOKUP(A321,Table3[Customer ID],Table3[City tier])</f>
        <v>tier - 3</v>
      </c>
      <c r="T321" s="20" t="str">
        <f>_xlfn.XLOOKUP(A321,Table3[Customer ID],Table3[State ID])</f>
        <v>R1011</v>
      </c>
    </row>
    <row r="322" spans="1:20" x14ac:dyDescent="0.3">
      <c r="A322" s="20" t="s">
        <v>340</v>
      </c>
      <c r="B322" s="20" t="str">
        <f>_xlfn.XLOOKUP(A322,Sheet3!A322:A2656,Sheet3!B322:B2656)</f>
        <v xml:space="preserve"> Ms</v>
      </c>
      <c r="C322" s="20" t="str">
        <f>_xlfn.XLOOKUP(A322,Sheet3!A322:A2656,Sheet3!C322:C2656)</f>
        <v>Penrose</v>
      </c>
      <c r="D322" s="20" t="str">
        <f>_xlfn.XLOOKUP(A322,Sheet3!A322:A2656,Sheet3!D322:D2656)</f>
        <v xml:space="preserve">  Janice</v>
      </c>
      <c r="E322" s="46">
        <f>_xlfn.XLOOKUP(A322,Sheet1!$A$2:$A$2336,Sheet1!$B$2:$B$2336)</f>
        <v>21.08</v>
      </c>
      <c r="F322" s="20">
        <f>_xlfn.XLOOKUP(Table4[[#This Row],[Customer ID]],Sheet1!A322:A2656,Sheet1!C322:C2656)</f>
        <v>4.83</v>
      </c>
      <c r="G322" s="20" t="str">
        <f>_xlfn.XLOOKUP(Table4[[#This Row],[Customer ID]],Sheet1!A322:A2656,Sheet1!D322:D2656)</f>
        <v>No</v>
      </c>
      <c r="H322" s="20" t="str">
        <f>_xlfn.XLOOKUP(Table4[[#This Row],[Customer ID]],Sheet1!A322:A2656,Sheet1!E322:E2656)</f>
        <v>No</v>
      </c>
      <c r="I322" s="20" t="str">
        <f>_xlfn.XLOOKUP(Table4[[#This Row],[Customer ID]],Sheet1!A322:A2656,Sheet1!F322:F2656)</f>
        <v>Yes</v>
      </c>
      <c r="J322" s="20">
        <f>_xlfn.XLOOKUP(Table4[[#This Row],[Customer ID]],Sheet1!A322:A2656,Sheet1!G322:G2656)</f>
        <v>1</v>
      </c>
      <c r="K322" s="20" t="str">
        <f>_xlfn.XLOOKUP(Table4[[#This Row],[Customer ID]],Sheet1!A322:A2656,Sheet1!H322:H2656)</f>
        <v>yes</v>
      </c>
      <c r="L322" s="20" t="str">
        <f>_xlfn.XLOOKUP(Table4[[#This Row],[Customer ID]],Sheet1!A322:A2656,Sheet1!I322:I2656)</f>
        <v>Normal weight</v>
      </c>
      <c r="M322" s="20" t="str">
        <f>_xlfn.XLOOKUP(A322,Sheet1!A322:A2656,Sheet1!J322:J2656)</f>
        <v>Normal</v>
      </c>
      <c r="N322" s="48" t="str">
        <f>_xlfn.XLOOKUP(Table4[[#This Row],[Customer ID]],Table3[Customer ID],Table3[Date2])</f>
        <v>2-Sep-1979</v>
      </c>
      <c r="O322" s="20">
        <f>_xlfn.XLOOKUP(A322,Table3[Customer ID],Table3[Age])</f>
        <v>43</v>
      </c>
      <c r="P322" s="20">
        <f>_xlfn.XLOOKUP(A322,Table3[Customer ID],Table3[children])</f>
        <v>2</v>
      </c>
      <c r="Q322" s="47">
        <f>_xlfn.XLOOKUP(A322,Table3[Customer ID],Table3[charges])</f>
        <v>30095.97</v>
      </c>
      <c r="R322" s="20" t="str">
        <f>_xlfn.XLOOKUP(A322,Table3[Customer ID],Table3[Hospital tier])</f>
        <v>tier - 2</v>
      </c>
      <c r="S322" s="20" t="str">
        <f>_xlfn.XLOOKUP(A322,Table3[Customer ID],Table3[City tier])</f>
        <v>tier - 3</v>
      </c>
      <c r="T322" s="20" t="str">
        <f>_xlfn.XLOOKUP(A322,Table3[Customer ID],Table3[State ID])</f>
        <v>R1011</v>
      </c>
    </row>
    <row r="323" spans="1:20" x14ac:dyDescent="0.3">
      <c r="A323" s="20" t="s">
        <v>341</v>
      </c>
      <c r="B323" s="20" t="str">
        <f>_xlfn.XLOOKUP(A323,Sheet3!A323:A2657,Sheet3!B323:B2657)</f>
        <v xml:space="preserve"> Mr</v>
      </c>
      <c r="C323" s="20" t="str">
        <f>_xlfn.XLOOKUP(A323,Sheet3!A323:A2657,Sheet3!C323:C2657)</f>
        <v>Schuler</v>
      </c>
      <c r="D323" s="20" t="str">
        <f>_xlfn.XLOOKUP(A323,Sheet3!A323:A2657,Sheet3!D323:D2657)</f>
        <v xml:space="preserve">  Timothy G.</v>
      </c>
      <c r="E323" s="46">
        <f>_xlfn.XLOOKUP(A323,Sheet1!$A$2:$A$2336,Sheet1!$B$2:$B$2336)</f>
        <v>37.715000000000003</v>
      </c>
      <c r="F323" s="20">
        <f>_xlfn.XLOOKUP(Table4[[#This Row],[Customer ID]],Sheet1!A323:A2657,Sheet1!C323:C2657)</f>
        <v>10.86</v>
      </c>
      <c r="G323" s="20" t="str">
        <f>_xlfn.XLOOKUP(Table4[[#This Row],[Customer ID]],Sheet1!A323:A2657,Sheet1!D323:D2657)</f>
        <v>yes</v>
      </c>
      <c r="H323" s="20" t="str">
        <f>_xlfn.XLOOKUP(Table4[[#This Row],[Customer ID]],Sheet1!A323:A2657,Sheet1!E323:E2657)</f>
        <v>No</v>
      </c>
      <c r="I323" s="20" t="str">
        <f>_xlfn.XLOOKUP(Table4[[#This Row],[Customer ID]],Sheet1!A323:A2657,Sheet1!F323:F2657)</f>
        <v>No</v>
      </c>
      <c r="J323" s="20">
        <f>_xlfn.XLOOKUP(Table4[[#This Row],[Customer ID]],Sheet1!A323:A2657,Sheet1!G323:G2657)</f>
        <v>0</v>
      </c>
      <c r="K323" s="20" t="str">
        <f>_xlfn.XLOOKUP(Table4[[#This Row],[Customer ID]],Sheet1!A323:A2657,Sheet1!H323:H2657)</f>
        <v>No</v>
      </c>
      <c r="L323" s="20" t="str">
        <f>_xlfn.XLOOKUP(Table4[[#This Row],[Customer ID]],Sheet1!A323:A2657,Sheet1!I323:I2657)</f>
        <v>Obesity</v>
      </c>
      <c r="M323" s="20" t="str">
        <f>_xlfn.XLOOKUP(A323,Sheet1!A323:A2657,Sheet1!J323:J2657)</f>
        <v>Diabetes</v>
      </c>
      <c r="N323" s="48" t="str">
        <f>_xlfn.XLOOKUP(Table4[[#This Row],[Customer ID]],Table3[Customer ID],Table3[Date2])</f>
        <v>16-Jun-1967</v>
      </c>
      <c r="O323" s="20">
        <f>_xlfn.XLOOKUP(A323,Table3[Customer ID],Table3[Age])</f>
        <v>55</v>
      </c>
      <c r="P323" s="20">
        <f>_xlfn.XLOOKUP(A323,Table3[Customer ID],Table3[children])</f>
        <v>3</v>
      </c>
      <c r="Q323" s="47">
        <f>_xlfn.XLOOKUP(A323,Table3[Customer ID],Table3[charges])</f>
        <v>30063.58</v>
      </c>
      <c r="R323" s="20" t="str">
        <f>_xlfn.XLOOKUP(A323,Table3[Customer ID],Table3[Hospital tier])</f>
        <v>tier - 1</v>
      </c>
      <c r="S323" s="20" t="str">
        <f>_xlfn.XLOOKUP(A323,Table3[Customer ID],Table3[City tier])</f>
        <v>tier - 1</v>
      </c>
      <c r="T323" s="20" t="str">
        <f>_xlfn.XLOOKUP(A323,Table3[Customer ID],Table3[State ID])</f>
        <v>R1012</v>
      </c>
    </row>
    <row r="324" spans="1:20" x14ac:dyDescent="0.3">
      <c r="A324" s="20" t="s">
        <v>342</v>
      </c>
      <c r="B324" s="20" t="str">
        <f>_xlfn.XLOOKUP(A324,Sheet3!A324:A2658,Sheet3!B324:B2658)</f>
        <v xml:space="preserve"> Mr</v>
      </c>
      <c r="C324" s="20" t="str">
        <f>_xlfn.XLOOKUP(A324,Sheet3!A324:A2658,Sheet3!C324:C2658)</f>
        <v>Walker</v>
      </c>
      <c r="D324" s="20" t="str">
        <f>_xlfn.XLOOKUP(A324,Sheet3!A324:A2658,Sheet3!D324:D2658)</f>
        <v xml:space="preserve">  Alan R</v>
      </c>
      <c r="E324" s="46">
        <f>_xlfn.XLOOKUP(A324,Sheet1!$A$2:$A$2336,Sheet1!$B$2:$B$2336)</f>
        <v>22.39</v>
      </c>
      <c r="F324" s="20">
        <f>_xlfn.XLOOKUP(Table4[[#This Row],[Customer ID]],Sheet1!A324:A2658,Sheet1!C324:C2658)</f>
        <v>9.5299999999999994</v>
      </c>
      <c r="G324" s="20" t="str">
        <f>_xlfn.XLOOKUP(Table4[[#This Row],[Customer ID]],Sheet1!A324:A2658,Sheet1!D324:D2658)</f>
        <v>yes</v>
      </c>
      <c r="H324" s="20" t="str">
        <f>_xlfn.XLOOKUP(Table4[[#This Row],[Customer ID]],Sheet1!A324:A2658,Sheet1!E324:E2658)</f>
        <v>No</v>
      </c>
      <c r="I324" s="20" t="str">
        <f>_xlfn.XLOOKUP(Table4[[#This Row],[Customer ID]],Sheet1!A324:A2658,Sheet1!F324:F2658)</f>
        <v>No</v>
      </c>
      <c r="J324" s="20">
        <f>_xlfn.XLOOKUP(Table4[[#This Row],[Customer ID]],Sheet1!A324:A2658,Sheet1!G324:G2658)</f>
        <v>0</v>
      </c>
      <c r="K324" s="20" t="str">
        <f>_xlfn.XLOOKUP(Table4[[#This Row],[Customer ID]],Sheet1!A324:A2658,Sheet1!H324:H2658)</f>
        <v>yes</v>
      </c>
      <c r="L324" s="20" t="str">
        <f>_xlfn.XLOOKUP(Table4[[#This Row],[Customer ID]],Sheet1!A324:A2658,Sheet1!I324:I2658)</f>
        <v>Normal weight</v>
      </c>
      <c r="M324" s="20" t="str">
        <f>_xlfn.XLOOKUP(A324,Sheet1!A324:A2658,Sheet1!J324:J2658)</f>
        <v>Diabetes</v>
      </c>
      <c r="N324" s="48" t="str">
        <f>_xlfn.XLOOKUP(Table4[[#This Row],[Customer ID]],Table3[Customer ID],Table3[Date2])</f>
        <v>4-Aug-1981</v>
      </c>
      <c r="O324" s="20">
        <f>_xlfn.XLOOKUP(A324,Table3[Customer ID],Table3[Age])</f>
        <v>41</v>
      </c>
      <c r="P324" s="20">
        <f>_xlfn.XLOOKUP(A324,Table3[Customer ID],Table3[children])</f>
        <v>1</v>
      </c>
      <c r="Q324" s="47">
        <f>_xlfn.XLOOKUP(A324,Table3[Customer ID],Table3[charges])</f>
        <v>30026.87</v>
      </c>
      <c r="R324" s="20" t="str">
        <f>_xlfn.XLOOKUP(A324,Table3[Customer ID],Table3[Hospital tier])</f>
        <v>tier - 2</v>
      </c>
      <c r="S324" s="20" t="str">
        <f>_xlfn.XLOOKUP(A324,Table3[Customer ID],Table3[City tier])</f>
        <v>tier - 3</v>
      </c>
      <c r="T324" s="20" t="str">
        <f>_xlfn.XLOOKUP(A324,Table3[Customer ID],Table3[State ID])</f>
        <v>R1012</v>
      </c>
    </row>
    <row r="325" spans="1:20" x14ac:dyDescent="0.3">
      <c r="A325" s="20" t="s">
        <v>343</v>
      </c>
      <c r="B325" s="20" t="str">
        <f>_xlfn.XLOOKUP(A325,Sheet3!A325:A2659,Sheet3!B325:B2659)</f>
        <v xml:space="preserve"> Mr</v>
      </c>
      <c r="C325" s="20" t="str">
        <f>_xlfn.XLOOKUP(A325,Sheet3!A325:A2659,Sheet3!C325:C2659)</f>
        <v>Stange</v>
      </c>
      <c r="D325" s="20" t="str">
        <f>_xlfn.XLOOKUP(A325,Sheet3!A325:A2659,Sheet3!D325:D2659)</f>
        <v xml:space="preserve">  Michael</v>
      </c>
      <c r="E325" s="46">
        <f>_xlfn.XLOOKUP(A325,Sheet1!$A$2:$A$2336,Sheet1!$B$2:$B$2336)</f>
        <v>28.78</v>
      </c>
      <c r="F325" s="20">
        <f>_xlfn.XLOOKUP(Table4[[#This Row],[Customer ID]],Sheet1!A325:A2659,Sheet1!C325:C2659)</f>
        <v>5.68</v>
      </c>
      <c r="G325" s="20" t="str">
        <f>_xlfn.XLOOKUP(Table4[[#This Row],[Customer ID]],Sheet1!A325:A2659,Sheet1!D325:D2659)</f>
        <v>No</v>
      </c>
      <c r="H325" s="20" t="str">
        <f>_xlfn.XLOOKUP(Table4[[#This Row],[Customer ID]],Sheet1!A325:A2659,Sheet1!E325:E2659)</f>
        <v>No</v>
      </c>
      <c r="I325" s="20" t="str">
        <f>_xlfn.XLOOKUP(Table4[[#This Row],[Customer ID]],Sheet1!A325:A2659,Sheet1!F325:F2659)</f>
        <v>No</v>
      </c>
      <c r="J325" s="20">
        <f>_xlfn.XLOOKUP(Table4[[#This Row],[Customer ID]],Sheet1!A325:A2659,Sheet1!G325:G2659)</f>
        <v>0</v>
      </c>
      <c r="K325" s="20" t="str">
        <f>_xlfn.XLOOKUP(Table4[[#This Row],[Customer ID]],Sheet1!A325:A2659,Sheet1!H325:H2659)</f>
        <v>yes</v>
      </c>
      <c r="L325" s="20" t="str">
        <f>_xlfn.XLOOKUP(Table4[[#This Row],[Customer ID]],Sheet1!A325:A2659,Sheet1!I325:I2659)</f>
        <v>Over Weight</v>
      </c>
      <c r="M325" s="20" t="str">
        <f>_xlfn.XLOOKUP(A325,Sheet1!A325:A2659,Sheet1!J325:J2659)</f>
        <v>Normal</v>
      </c>
      <c r="N325" s="48" t="str">
        <f>_xlfn.XLOOKUP(Table4[[#This Row],[Customer ID]],Table3[Customer ID],Table3[Date2])</f>
        <v>5-Oct-1991</v>
      </c>
      <c r="O325" s="20">
        <f>_xlfn.XLOOKUP(A325,Table3[Customer ID],Table3[Age])</f>
        <v>31</v>
      </c>
      <c r="P325" s="20">
        <f>_xlfn.XLOOKUP(A325,Table3[Customer ID],Table3[children])</f>
        <v>3</v>
      </c>
      <c r="Q325" s="47">
        <f>_xlfn.XLOOKUP(A325,Table3[Customer ID],Table3[charges])</f>
        <v>29969.67</v>
      </c>
      <c r="R325" s="20" t="str">
        <f>_xlfn.XLOOKUP(A325,Table3[Customer ID],Table3[Hospital tier])</f>
        <v>tier - 1</v>
      </c>
      <c r="S325" s="20" t="str">
        <f>_xlfn.XLOOKUP(A325,Table3[Customer ID],Table3[City tier])</f>
        <v>tier - 1</v>
      </c>
      <c r="T325" s="20" t="str">
        <f>_xlfn.XLOOKUP(A325,Table3[Customer ID],Table3[State ID])</f>
        <v>R1011</v>
      </c>
    </row>
    <row r="326" spans="1:20" x14ac:dyDescent="0.3">
      <c r="A326" s="20" t="s">
        <v>344</v>
      </c>
      <c r="B326" s="20" t="str">
        <f>_xlfn.XLOOKUP(A326,Sheet3!A326:A2660,Sheet3!B326:B2660)</f>
        <v xml:space="preserve"> Ms</v>
      </c>
      <c r="C326" s="20" t="str">
        <f>_xlfn.XLOOKUP(A326,Sheet3!A326:A2660,Sheet3!C326:C2660)</f>
        <v>Roy</v>
      </c>
      <c r="D326" s="20" t="str">
        <f>_xlfn.XLOOKUP(A326,Sheet3!A326:A2660,Sheet3!D326:D2660)</f>
        <v xml:space="preserve">  Marie-France</v>
      </c>
      <c r="E326" s="46">
        <f>_xlfn.XLOOKUP(A326,Sheet1!$A$2:$A$2336,Sheet1!$B$2:$B$2336)</f>
        <v>18.329999999999998</v>
      </c>
      <c r="F326" s="20">
        <f>_xlfn.XLOOKUP(Table4[[#This Row],[Customer ID]],Sheet1!A326:A2660,Sheet1!C326:C2660)</f>
        <v>5.57</v>
      </c>
      <c r="G326" s="20" t="str">
        <f>_xlfn.XLOOKUP(Table4[[#This Row],[Customer ID]],Sheet1!A326:A2660,Sheet1!D326:D2660)</f>
        <v>yes</v>
      </c>
      <c r="H326" s="20" t="str">
        <f>_xlfn.XLOOKUP(Table4[[#This Row],[Customer ID]],Sheet1!A326:A2660,Sheet1!E326:E2660)</f>
        <v>No</v>
      </c>
      <c r="I326" s="20" t="str">
        <f>_xlfn.XLOOKUP(Table4[[#This Row],[Customer ID]],Sheet1!A326:A2660,Sheet1!F326:F2660)</f>
        <v>No</v>
      </c>
      <c r="J326" s="20">
        <f>_xlfn.XLOOKUP(Table4[[#This Row],[Customer ID]],Sheet1!A326:A2660,Sheet1!G326:G2660)</f>
        <v>0</v>
      </c>
      <c r="K326" s="20" t="str">
        <f>_xlfn.XLOOKUP(Table4[[#This Row],[Customer ID]],Sheet1!A326:A2660,Sheet1!H326:H2660)</f>
        <v>yes</v>
      </c>
      <c r="L326" s="20" t="str">
        <f>_xlfn.XLOOKUP(Table4[[#This Row],[Customer ID]],Sheet1!A326:A2660,Sheet1!I326:I2660)</f>
        <v>Under Weight</v>
      </c>
      <c r="M326" s="20" t="str">
        <f>_xlfn.XLOOKUP(A326,Sheet1!A326:A2660,Sheet1!J326:J2660)</f>
        <v>Normal</v>
      </c>
      <c r="N326" s="48" t="str">
        <f>_xlfn.XLOOKUP(Table4[[#This Row],[Customer ID]],Table3[Customer ID],Table3[Date2])</f>
        <v>12-Jun-1976</v>
      </c>
      <c r="O326" s="20">
        <f>_xlfn.XLOOKUP(A326,Table3[Customer ID],Table3[Age])</f>
        <v>46</v>
      </c>
      <c r="P326" s="20">
        <f>_xlfn.XLOOKUP(A326,Table3[Customer ID],Table3[children])</f>
        <v>2</v>
      </c>
      <c r="Q326" s="47">
        <f>_xlfn.XLOOKUP(A326,Table3[Customer ID],Table3[charges])</f>
        <v>29933.75</v>
      </c>
      <c r="R326" s="20" t="str">
        <f>_xlfn.XLOOKUP(A326,Table3[Customer ID],Table3[Hospital tier])</f>
        <v>tier - 1</v>
      </c>
      <c r="S326" s="20" t="str">
        <f>_xlfn.XLOOKUP(A326,Table3[Customer ID],Table3[City tier])</f>
        <v>tier - 1</v>
      </c>
      <c r="T326" s="20" t="str">
        <f>_xlfn.XLOOKUP(A326,Table3[Customer ID],Table3[State ID])</f>
        <v>R1011</v>
      </c>
    </row>
    <row r="327" spans="1:20" x14ac:dyDescent="0.3">
      <c r="A327" s="20" t="s">
        <v>345</v>
      </c>
      <c r="B327" s="20" t="str">
        <f>_xlfn.XLOOKUP(A327,Sheet3!A327:A2661,Sheet3!B327:B2661)</f>
        <v xml:space="preserve"> Mr</v>
      </c>
      <c r="C327" s="20" t="str">
        <f>_xlfn.XLOOKUP(A327,Sheet3!A327:A2661,Sheet3!C327:C2661)</f>
        <v>Potere</v>
      </c>
      <c r="D327" s="20" t="str">
        <f>_xlfn.XLOOKUP(A327,Sheet3!A327:A2661,Sheet3!D327:D2661)</f>
        <v xml:space="preserve">  Erik F.</v>
      </c>
      <c r="E327" s="46">
        <f>_xlfn.XLOOKUP(A327,Sheet1!$A$2:$A$2336,Sheet1!$B$2:$B$2336)</f>
        <v>26.39</v>
      </c>
      <c r="F327" s="20">
        <f>_xlfn.XLOOKUP(Table4[[#This Row],[Customer ID]],Sheet1!A327:A2661,Sheet1!C327:C2661)</f>
        <v>4.58</v>
      </c>
      <c r="G327" s="20" t="str">
        <f>_xlfn.XLOOKUP(Table4[[#This Row],[Customer ID]],Sheet1!A327:A2661,Sheet1!D327:D2661)</f>
        <v>yes</v>
      </c>
      <c r="H327" s="20" t="str">
        <f>_xlfn.XLOOKUP(Table4[[#This Row],[Customer ID]],Sheet1!A327:A2661,Sheet1!E327:E2661)</f>
        <v>No</v>
      </c>
      <c r="I327" s="20" t="str">
        <f>_xlfn.XLOOKUP(Table4[[#This Row],[Customer ID]],Sheet1!A327:A2661,Sheet1!F327:F2661)</f>
        <v>No</v>
      </c>
      <c r="J327" s="20">
        <f>_xlfn.XLOOKUP(Table4[[#This Row],[Customer ID]],Sheet1!A327:A2661,Sheet1!G327:G2661)</f>
        <v>1</v>
      </c>
      <c r="K327" s="20" t="str">
        <f>_xlfn.XLOOKUP(Table4[[#This Row],[Customer ID]],Sheet1!A327:A2661,Sheet1!H327:H2661)</f>
        <v>yes</v>
      </c>
      <c r="L327" s="20" t="str">
        <f>_xlfn.XLOOKUP(Table4[[#This Row],[Customer ID]],Sheet1!A327:A2661,Sheet1!I327:I2661)</f>
        <v>Over Weight</v>
      </c>
      <c r="M327" s="20" t="str">
        <f>_xlfn.XLOOKUP(A327,Sheet1!A327:A2661,Sheet1!J327:J2661)</f>
        <v>Normal</v>
      </c>
      <c r="N327" s="48" t="str">
        <f>_xlfn.XLOOKUP(Table4[[#This Row],[Customer ID]],Table3[Customer ID],Table3[Date2])</f>
        <v>30-Dec-1988</v>
      </c>
      <c r="O327" s="20">
        <f>_xlfn.XLOOKUP(A327,Table3[Customer ID],Table3[Age])</f>
        <v>34</v>
      </c>
      <c r="P327" s="20">
        <f>_xlfn.XLOOKUP(A327,Table3[Customer ID],Table3[children])</f>
        <v>3</v>
      </c>
      <c r="Q327" s="47">
        <f>_xlfn.XLOOKUP(A327,Table3[Customer ID],Table3[charges])</f>
        <v>29929.56</v>
      </c>
      <c r="R327" s="20" t="str">
        <f>_xlfn.XLOOKUP(A327,Table3[Customer ID],Table3[Hospital tier])</f>
        <v>tier - 1</v>
      </c>
      <c r="S327" s="20" t="str">
        <f>_xlfn.XLOOKUP(A327,Table3[Customer ID],Table3[City tier])</f>
        <v>tier - 1</v>
      </c>
      <c r="T327" s="20" t="str">
        <f>_xlfn.XLOOKUP(A327,Table3[Customer ID],Table3[State ID])</f>
        <v>R1011</v>
      </c>
    </row>
    <row r="328" spans="1:20" x14ac:dyDescent="0.3">
      <c r="A328" s="20" t="s">
        <v>346</v>
      </c>
      <c r="B328" s="20" t="str">
        <f>_xlfn.XLOOKUP(A328,Sheet3!A328:A2662,Sheet3!B328:B2662)</f>
        <v xml:space="preserve"> Mr</v>
      </c>
      <c r="C328" s="20" t="str">
        <f>_xlfn.XLOOKUP(A328,Sheet3!A328:A2662,Sheet3!C328:C2662)</f>
        <v>Podgurski</v>
      </c>
      <c r="D328" s="20" t="str">
        <f>_xlfn.XLOOKUP(A328,Sheet3!A328:A2662,Sheet3!D328:D2662)</f>
        <v xml:space="preserve">  Andrew</v>
      </c>
      <c r="E328" s="46">
        <f>_xlfn.XLOOKUP(A328,Sheet1!$A$2:$A$2336,Sheet1!$B$2:$B$2336)</f>
        <v>19.260000000000002</v>
      </c>
      <c r="F328" s="20">
        <f>_xlfn.XLOOKUP(Table4[[#This Row],[Customer ID]],Sheet1!A328:A2662,Sheet1!C328:C2662)</f>
        <v>8.9600000000000009</v>
      </c>
      <c r="G328" s="20" t="str">
        <f>_xlfn.XLOOKUP(Table4[[#This Row],[Customer ID]],Sheet1!A328:A2662,Sheet1!D328:D2662)</f>
        <v>yes</v>
      </c>
      <c r="H328" s="20" t="str">
        <f>_xlfn.XLOOKUP(Table4[[#This Row],[Customer ID]],Sheet1!A328:A2662,Sheet1!E328:E2662)</f>
        <v>No</v>
      </c>
      <c r="I328" s="20" t="str">
        <f>_xlfn.XLOOKUP(Table4[[#This Row],[Customer ID]],Sheet1!A328:A2662,Sheet1!F328:F2662)</f>
        <v>No</v>
      </c>
      <c r="J328" s="20">
        <f>_xlfn.XLOOKUP(Table4[[#This Row],[Customer ID]],Sheet1!A328:A2662,Sheet1!G328:G2662)</f>
        <v>1</v>
      </c>
      <c r="K328" s="20" t="str">
        <f>_xlfn.XLOOKUP(Table4[[#This Row],[Customer ID]],Sheet1!A328:A2662,Sheet1!H328:H2662)</f>
        <v>yes</v>
      </c>
      <c r="L328" s="20" t="str">
        <f>_xlfn.XLOOKUP(Table4[[#This Row],[Customer ID]],Sheet1!A328:A2662,Sheet1!I328:I2662)</f>
        <v>Normal weight</v>
      </c>
      <c r="M328" s="20" t="str">
        <f>_xlfn.XLOOKUP(A328,Sheet1!A328:A2662,Sheet1!J328:J2662)</f>
        <v>Diabetes</v>
      </c>
      <c r="N328" s="48" t="str">
        <f>_xlfn.XLOOKUP(Table4[[#This Row],[Customer ID]],Table3[Customer ID],Table3[Date2])</f>
        <v>19-Aug-1975</v>
      </c>
      <c r="O328" s="20">
        <f>_xlfn.XLOOKUP(A328,Table3[Customer ID],Table3[Age])</f>
        <v>47</v>
      </c>
      <c r="P328" s="20">
        <f>_xlfn.XLOOKUP(A328,Table3[Customer ID],Table3[children])</f>
        <v>1</v>
      </c>
      <c r="Q328" s="47">
        <f>_xlfn.XLOOKUP(A328,Table3[Customer ID],Table3[charges])</f>
        <v>29899.25</v>
      </c>
      <c r="R328" s="20" t="str">
        <f>_xlfn.XLOOKUP(A328,Table3[Customer ID],Table3[Hospital tier])</f>
        <v>tier - 1</v>
      </c>
      <c r="S328" s="20" t="str">
        <f>_xlfn.XLOOKUP(A328,Table3[Customer ID],Table3[City tier])</f>
        <v>tier - 3</v>
      </c>
      <c r="T328" s="20" t="str">
        <f>_xlfn.XLOOKUP(A328,Table3[Customer ID],Table3[State ID])</f>
        <v>R1011</v>
      </c>
    </row>
    <row r="329" spans="1:20" x14ac:dyDescent="0.3">
      <c r="A329" s="20" t="s">
        <v>347</v>
      </c>
      <c r="B329" s="20" t="str">
        <f>_xlfn.XLOOKUP(A329,Sheet3!A329:A2663,Sheet3!B329:B2663)</f>
        <v xml:space="preserve"> Mr</v>
      </c>
      <c r="C329" s="20" t="str">
        <f>_xlfn.XLOOKUP(A329,Sheet3!A329:A2663,Sheet3!C329:C2663)</f>
        <v>Diamond</v>
      </c>
      <c r="D329" s="20" t="str">
        <f>_xlfn.XLOOKUP(A329,Sheet3!A329:A2663,Sheet3!D329:D2663)</f>
        <v xml:space="preserve">  Anthony</v>
      </c>
      <c r="E329" s="46">
        <f>_xlfn.XLOOKUP(A329,Sheet1!$A$2:$A$2336,Sheet1!$B$2:$B$2336)</f>
        <v>26.92</v>
      </c>
      <c r="F329" s="20">
        <f>_xlfn.XLOOKUP(Table4[[#This Row],[Customer ID]],Sheet1!A329:A2663,Sheet1!C329:C2663)</f>
        <v>6.09</v>
      </c>
      <c r="G329" s="20" t="str">
        <f>_xlfn.XLOOKUP(Table4[[#This Row],[Customer ID]],Sheet1!A329:A2663,Sheet1!D329:D2663)</f>
        <v>No</v>
      </c>
      <c r="H329" s="20" t="str">
        <f>_xlfn.XLOOKUP(Table4[[#This Row],[Customer ID]],Sheet1!A329:A2663,Sheet1!E329:E2663)</f>
        <v>No</v>
      </c>
      <c r="I329" s="20" t="str">
        <f>_xlfn.XLOOKUP(Table4[[#This Row],[Customer ID]],Sheet1!A329:A2663,Sheet1!F329:F2663)</f>
        <v>No</v>
      </c>
      <c r="J329" s="20">
        <f>_xlfn.XLOOKUP(Table4[[#This Row],[Customer ID]],Sheet1!A329:A2663,Sheet1!G329:G2663)</f>
        <v>0</v>
      </c>
      <c r="K329" s="20" t="str">
        <f>_xlfn.XLOOKUP(Table4[[#This Row],[Customer ID]],Sheet1!A329:A2663,Sheet1!H329:H2663)</f>
        <v>yes</v>
      </c>
      <c r="L329" s="20" t="str">
        <f>_xlfn.XLOOKUP(Table4[[#This Row],[Customer ID]],Sheet1!A329:A2663,Sheet1!I329:I2663)</f>
        <v>Over Weight</v>
      </c>
      <c r="M329" s="20" t="str">
        <f>_xlfn.XLOOKUP(A329,Sheet1!A329:A2663,Sheet1!J329:J2663)</f>
        <v>Prediabetes</v>
      </c>
      <c r="N329" s="48" t="str">
        <f>_xlfn.XLOOKUP(Table4[[#This Row],[Customer ID]],Table3[Customer ID],Table3[Date2])</f>
        <v>30-Dec-1989</v>
      </c>
      <c r="O329" s="20">
        <f>_xlfn.XLOOKUP(A329,Table3[Customer ID],Table3[Age])</f>
        <v>33</v>
      </c>
      <c r="P329" s="20">
        <f>_xlfn.XLOOKUP(A329,Table3[Customer ID],Table3[children])</f>
        <v>3</v>
      </c>
      <c r="Q329" s="47">
        <f>_xlfn.XLOOKUP(A329,Table3[Customer ID],Table3[charges])</f>
        <v>29852.48</v>
      </c>
      <c r="R329" s="20" t="str">
        <f>_xlfn.XLOOKUP(A329,Table3[Customer ID],Table3[Hospital tier])</f>
        <v>tier - 1</v>
      </c>
      <c r="S329" s="20" t="str">
        <f>_xlfn.XLOOKUP(A329,Table3[Customer ID],Table3[City tier])</f>
        <v>tier - 3</v>
      </c>
      <c r="T329" s="20" t="str">
        <f>_xlfn.XLOOKUP(A329,Table3[Customer ID],Table3[State ID])</f>
        <v>R1011</v>
      </c>
    </row>
    <row r="330" spans="1:20" x14ac:dyDescent="0.3">
      <c r="A330" s="20" t="s">
        <v>348</v>
      </c>
      <c r="B330" s="20" t="str">
        <f>_xlfn.XLOOKUP(A330,Sheet3!A330:A2664,Sheet3!B330:B2664)</f>
        <v xml:space="preserve"> Mr</v>
      </c>
      <c r="C330" s="20" t="str">
        <f>_xlfn.XLOOKUP(A330,Sheet3!A330:A2664,Sheet3!C330:C2664)</f>
        <v>Sallade</v>
      </c>
      <c r="D330" s="20" t="str">
        <f>_xlfn.XLOOKUP(A330,Sheet3!A330:A2664,Sheet3!D330:D2664)</f>
        <v xml:space="preserve">  Chris</v>
      </c>
      <c r="E330" s="46">
        <f>_xlfn.XLOOKUP(A330,Sheet1!$A$2:$A$2336,Sheet1!$B$2:$B$2336)</f>
        <v>19.73</v>
      </c>
      <c r="F330" s="20">
        <f>_xlfn.XLOOKUP(Table4[[#This Row],[Customer ID]],Sheet1!A330:A2664,Sheet1!C330:C2664)</f>
        <v>4.3600000000000003</v>
      </c>
      <c r="G330" s="20" t="str">
        <f>_xlfn.XLOOKUP(Table4[[#This Row],[Customer ID]],Sheet1!A330:A2664,Sheet1!D330:D2664)</f>
        <v>No</v>
      </c>
      <c r="H330" s="20" t="str">
        <f>_xlfn.XLOOKUP(Table4[[#This Row],[Customer ID]],Sheet1!A330:A2664,Sheet1!E330:E2664)</f>
        <v>No</v>
      </c>
      <c r="I330" s="20" t="str">
        <f>_xlfn.XLOOKUP(Table4[[#This Row],[Customer ID]],Sheet1!A330:A2664,Sheet1!F330:F2664)</f>
        <v>No</v>
      </c>
      <c r="J330" s="20">
        <f>_xlfn.XLOOKUP(Table4[[#This Row],[Customer ID]],Sheet1!A330:A2664,Sheet1!G330:G2664)</f>
        <v>0</v>
      </c>
      <c r="K330" s="20" t="str">
        <f>_xlfn.XLOOKUP(Table4[[#This Row],[Customer ID]],Sheet1!A330:A2664,Sheet1!H330:H2664)</f>
        <v>yes</v>
      </c>
      <c r="L330" s="20" t="str">
        <f>_xlfn.XLOOKUP(Table4[[#This Row],[Customer ID]],Sheet1!A330:A2664,Sheet1!I330:I2664)</f>
        <v>Normal weight</v>
      </c>
      <c r="M330" s="20" t="str">
        <f>_xlfn.XLOOKUP(A330,Sheet1!A330:A2664,Sheet1!J330:J2664)</f>
        <v>Normal</v>
      </c>
      <c r="N330" s="48" t="str">
        <f>_xlfn.XLOOKUP(Table4[[#This Row],[Customer ID]],Table3[Customer ID],Table3[Date2])</f>
        <v>29-Oct-1982</v>
      </c>
      <c r="O330" s="20">
        <f>_xlfn.XLOOKUP(A330,Table3[Customer ID],Table3[Age])</f>
        <v>40</v>
      </c>
      <c r="P330" s="20">
        <f>_xlfn.XLOOKUP(A330,Table3[Customer ID],Table3[children])</f>
        <v>3</v>
      </c>
      <c r="Q330" s="47">
        <f>_xlfn.XLOOKUP(A330,Table3[Customer ID],Table3[charges])</f>
        <v>29818.76</v>
      </c>
      <c r="R330" s="20" t="str">
        <f>_xlfn.XLOOKUP(A330,Table3[Customer ID],Table3[Hospital tier])</f>
        <v>tier - 1</v>
      </c>
      <c r="S330" s="20" t="str">
        <f>_xlfn.XLOOKUP(A330,Table3[Customer ID],Table3[City tier])</f>
        <v>tier - 1</v>
      </c>
      <c r="T330" s="20" t="str">
        <f>_xlfn.XLOOKUP(A330,Table3[Customer ID],Table3[State ID])</f>
        <v>R1012</v>
      </c>
    </row>
    <row r="331" spans="1:20" x14ac:dyDescent="0.3">
      <c r="A331" s="20" t="s">
        <v>349</v>
      </c>
      <c r="B331" s="20" t="str">
        <f>_xlfn.XLOOKUP(A331,Sheet3!A331:A2665,Sheet3!B331:B2665)</f>
        <v xml:space="preserve"> Mr</v>
      </c>
      <c r="C331" s="20" t="str">
        <f>_xlfn.XLOOKUP(A331,Sheet3!A331:A2665,Sheet3!C331:C2665)</f>
        <v>Zhang</v>
      </c>
      <c r="D331" s="20" t="str">
        <f>_xlfn.XLOOKUP(A331,Sheet3!A331:A2665,Sheet3!D331:D2665)</f>
        <v xml:space="preserve">  Yu</v>
      </c>
      <c r="E331" s="46">
        <f>_xlfn.XLOOKUP(A331,Sheet1!$A$2:$A$2336,Sheet1!$B$2:$B$2336)</f>
        <v>23.56</v>
      </c>
      <c r="F331" s="20">
        <f>_xlfn.XLOOKUP(Table4[[#This Row],[Customer ID]],Sheet1!A331:A2665,Sheet1!C331:C2665)</f>
        <v>11.74</v>
      </c>
      <c r="G331" s="20" t="str">
        <f>_xlfn.XLOOKUP(Table4[[#This Row],[Customer ID]],Sheet1!A331:A2665,Sheet1!D331:D2665)</f>
        <v>yes</v>
      </c>
      <c r="H331" s="20" t="str">
        <f>_xlfn.XLOOKUP(Table4[[#This Row],[Customer ID]],Sheet1!A331:A2665,Sheet1!E331:E2665)</f>
        <v>No</v>
      </c>
      <c r="I331" s="20" t="str">
        <f>_xlfn.XLOOKUP(Table4[[#This Row],[Customer ID]],Sheet1!A331:A2665,Sheet1!F331:F2665)</f>
        <v>No</v>
      </c>
      <c r="J331" s="20">
        <f>_xlfn.XLOOKUP(Table4[[#This Row],[Customer ID]],Sheet1!A331:A2665,Sheet1!G331:G2665)</f>
        <v>0</v>
      </c>
      <c r="K331" s="20" t="str">
        <f>_xlfn.XLOOKUP(Table4[[#This Row],[Customer ID]],Sheet1!A331:A2665,Sheet1!H331:H2665)</f>
        <v>yes</v>
      </c>
      <c r="L331" s="20" t="str">
        <f>_xlfn.XLOOKUP(Table4[[#This Row],[Customer ID]],Sheet1!A331:A2665,Sheet1!I331:I2665)</f>
        <v>Normal weight</v>
      </c>
      <c r="M331" s="20" t="str">
        <f>_xlfn.XLOOKUP(A331,Sheet1!A331:A2665,Sheet1!J331:J2665)</f>
        <v>Diabetes</v>
      </c>
      <c r="N331" s="48" t="str">
        <f>_xlfn.XLOOKUP(Table4[[#This Row],[Customer ID]],Table3[Customer ID],Table3[Date2])</f>
        <v>13-Aug-1981</v>
      </c>
      <c r="O331" s="20">
        <f>_xlfn.XLOOKUP(A331,Table3[Customer ID],Table3[Age])</f>
        <v>41</v>
      </c>
      <c r="P331" s="20">
        <f>_xlfn.XLOOKUP(A331,Table3[Customer ID],Table3[children])</f>
        <v>1</v>
      </c>
      <c r="Q331" s="47">
        <f>_xlfn.XLOOKUP(A331,Table3[Customer ID],Table3[charges])</f>
        <v>29816.639999999999</v>
      </c>
      <c r="R331" s="20" t="str">
        <f>_xlfn.XLOOKUP(A331,Table3[Customer ID],Table3[Hospital tier])</f>
        <v>tier - 1</v>
      </c>
      <c r="S331" s="20" t="str">
        <f>_xlfn.XLOOKUP(A331,Table3[Customer ID],Table3[City tier])</f>
        <v>tier - 2</v>
      </c>
      <c r="T331" s="20" t="str">
        <f>_xlfn.XLOOKUP(A331,Table3[Customer ID],Table3[State ID])</f>
        <v>R1011</v>
      </c>
    </row>
    <row r="332" spans="1:20" x14ac:dyDescent="0.3">
      <c r="A332" s="20" t="s">
        <v>350</v>
      </c>
      <c r="B332" s="20" t="str">
        <f>_xlfn.XLOOKUP(A332,Sheet3!A332:A2666,Sheet3!B332:B2666)</f>
        <v xml:space="preserve"> Mr</v>
      </c>
      <c r="C332" s="20" t="str">
        <f>_xlfn.XLOOKUP(A332,Sheet3!A332:A2666,Sheet3!C332:C2666)</f>
        <v>Chatfield</v>
      </c>
      <c r="D332" s="20" t="str">
        <f>_xlfn.XLOOKUP(A332,Sheet3!A332:A2666,Sheet3!D332:D2666)</f>
        <v xml:space="preserve">  Caleb N</v>
      </c>
      <c r="E332" s="46">
        <f>_xlfn.XLOOKUP(A332,Sheet1!$A$2:$A$2336,Sheet1!$B$2:$B$2336)</f>
        <v>37.67</v>
      </c>
      <c r="F332" s="20">
        <f>_xlfn.XLOOKUP(Table4[[#This Row],[Customer ID]],Sheet1!A332:A2666,Sheet1!C332:C2666)</f>
        <v>5.89</v>
      </c>
      <c r="G332" s="20" t="str">
        <f>_xlfn.XLOOKUP(Table4[[#This Row],[Customer ID]],Sheet1!A332:A2666,Sheet1!D332:D2666)</f>
        <v>No</v>
      </c>
      <c r="H332" s="20" t="str">
        <f>_xlfn.XLOOKUP(Table4[[#This Row],[Customer ID]],Sheet1!A332:A2666,Sheet1!E332:E2666)</f>
        <v>No</v>
      </c>
      <c r="I332" s="20" t="str">
        <f>_xlfn.XLOOKUP(Table4[[#This Row],[Customer ID]],Sheet1!A332:A2666,Sheet1!F332:F2666)</f>
        <v>No</v>
      </c>
      <c r="J332" s="20">
        <f>_xlfn.XLOOKUP(Table4[[#This Row],[Customer ID]],Sheet1!A332:A2666,Sheet1!G332:G2666)</f>
        <v>1</v>
      </c>
      <c r="K332" s="20" t="str">
        <f>_xlfn.XLOOKUP(Table4[[#This Row],[Customer ID]],Sheet1!A332:A2666,Sheet1!H332:H2666)</f>
        <v>yes</v>
      </c>
      <c r="L332" s="20" t="str">
        <f>_xlfn.XLOOKUP(Table4[[#This Row],[Customer ID]],Sheet1!A332:A2666,Sheet1!I332:I2666)</f>
        <v>Obesity</v>
      </c>
      <c r="M332" s="20" t="str">
        <f>_xlfn.XLOOKUP(A332,Sheet1!A332:A2666,Sheet1!J332:J2666)</f>
        <v>Prediabetes</v>
      </c>
      <c r="N332" s="48" t="str">
        <f>_xlfn.XLOOKUP(Table4[[#This Row],[Customer ID]],Table3[Customer ID],Table3[Date2])</f>
        <v>20-Jun-1998</v>
      </c>
      <c r="O332" s="20">
        <f>_xlfn.XLOOKUP(A332,Table3[Customer ID],Table3[Age])</f>
        <v>24</v>
      </c>
      <c r="P332" s="20">
        <f>_xlfn.XLOOKUP(A332,Table3[Customer ID],Table3[children])</f>
        <v>0</v>
      </c>
      <c r="Q332" s="47">
        <f>_xlfn.XLOOKUP(A332,Table3[Customer ID],Table3[charges])</f>
        <v>29760.6</v>
      </c>
      <c r="R332" s="20" t="str">
        <f>_xlfn.XLOOKUP(A332,Table3[Customer ID],Table3[Hospital tier])</f>
        <v>tier - 1</v>
      </c>
      <c r="S332" s="20" t="str">
        <f>_xlfn.XLOOKUP(A332,Table3[Customer ID],Table3[City tier])</f>
        <v>tier - 2</v>
      </c>
      <c r="T332" s="20" t="str">
        <f>_xlfn.XLOOKUP(A332,Table3[Customer ID],Table3[State ID])</f>
        <v>R1011</v>
      </c>
    </row>
    <row r="333" spans="1:20" x14ac:dyDescent="0.3">
      <c r="A333" s="20" t="s">
        <v>351</v>
      </c>
      <c r="B333" s="20" t="str">
        <f>_xlfn.XLOOKUP(A333,Sheet3!A333:A2667,Sheet3!B333:B2667)</f>
        <v xml:space="preserve"> Mr</v>
      </c>
      <c r="C333" s="20" t="str">
        <f>_xlfn.XLOOKUP(A333,Sheet3!A333:A2667,Sheet3!C333:C2667)</f>
        <v>Bruns</v>
      </c>
      <c r="D333" s="20" t="str">
        <f>_xlfn.XLOOKUP(A333,Sheet3!A333:A2667,Sheet3!D333:D2667)</f>
        <v xml:space="preserve">  Jason M.</v>
      </c>
      <c r="E333" s="46">
        <f>_xlfn.XLOOKUP(A333,Sheet1!$A$2:$A$2336,Sheet1!$B$2:$B$2336)</f>
        <v>18.73</v>
      </c>
      <c r="F333" s="20">
        <f>_xlfn.XLOOKUP(Table4[[#This Row],[Customer ID]],Sheet1!A333:A2667,Sheet1!C333:C2667)</f>
        <v>10.64</v>
      </c>
      <c r="G333" s="20" t="str">
        <f>_xlfn.XLOOKUP(Table4[[#This Row],[Customer ID]],Sheet1!A333:A2667,Sheet1!D333:D2667)</f>
        <v>No</v>
      </c>
      <c r="H333" s="20" t="str">
        <f>_xlfn.XLOOKUP(Table4[[#This Row],[Customer ID]],Sheet1!A333:A2667,Sheet1!E333:E2667)</f>
        <v>No</v>
      </c>
      <c r="I333" s="20" t="str">
        <f>_xlfn.XLOOKUP(Table4[[#This Row],[Customer ID]],Sheet1!A333:A2667,Sheet1!F333:F2667)</f>
        <v>No</v>
      </c>
      <c r="J333" s="20">
        <f>_xlfn.XLOOKUP(Table4[[#This Row],[Customer ID]],Sheet1!A333:A2667,Sheet1!G333:G2667)</f>
        <v>2</v>
      </c>
      <c r="K333" s="20" t="str">
        <f>_xlfn.XLOOKUP(Table4[[#This Row],[Customer ID]],Sheet1!A333:A2667,Sheet1!H333:H2667)</f>
        <v>yes</v>
      </c>
      <c r="L333" s="20" t="str">
        <f>_xlfn.XLOOKUP(Table4[[#This Row],[Customer ID]],Sheet1!A333:A2667,Sheet1!I333:I2667)</f>
        <v>Normal weight</v>
      </c>
      <c r="M333" s="20" t="str">
        <f>_xlfn.XLOOKUP(A333,Sheet1!A333:A2667,Sheet1!J333:J2667)</f>
        <v>Diabetes</v>
      </c>
      <c r="N333" s="48" t="str">
        <f>_xlfn.XLOOKUP(Table4[[#This Row],[Customer ID]],Table3[Customer ID],Table3[Date2])</f>
        <v>23-Aug-1973</v>
      </c>
      <c r="O333" s="20">
        <f>_xlfn.XLOOKUP(A333,Table3[Customer ID],Table3[Age])</f>
        <v>49</v>
      </c>
      <c r="P333" s="20">
        <f>_xlfn.XLOOKUP(A333,Table3[Customer ID],Table3[children])</f>
        <v>0</v>
      </c>
      <c r="Q333" s="47">
        <f>_xlfn.XLOOKUP(A333,Table3[Customer ID],Table3[charges])</f>
        <v>29757.69</v>
      </c>
      <c r="R333" s="20" t="str">
        <f>_xlfn.XLOOKUP(A333,Table3[Customer ID],Table3[Hospital tier])</f>
        <v>tier - 1</v>
      </c>
      <c r="S333" s="20" t="str">
        <f>_xlfn.XLOOKUP(A333,Table3[Customer ID],Table3[City tier])</f>
        <v>tier - 3</v>
      </c>
      <c r="T333" s="20" t="str">
        <f>_xlfn.XLOOKUP(A333,Table3[Customer ID],Table3[State ID])</f>
        <v>R1011</v>
      </c>
    </row>
    <row r="334" spans="1:20" x14ac:dyDescent="0.3">
      <c r="A334" s="20" t="s">
        <v>352</v>
      </c>
      <c r="B334" s="20" t="str">
        <f>_xlfn.XLOOKUP(A334,Sheet3!A334:A2668,Sheet3!B334:B2668)</f>
        <v xml:space="preserve"> Ms</v>
      </c>
      <c r="C334" s="20" t="str">
        <f>_xlfn.XLOOKUP(A334,Sheet3!A334:A2668,Sheet3!C334:C2668)</f>
        <v>Yochum</v>
      </c>
      <c r="D334" s="20" t="str">
        <f>_xlfn.XLOOKUP(A334,Sheet3!A334:A2668,Sheet3!D334:D2668)</f>
        <v xml:space="preserve">  Angela R</v>
      </c>
      <c r="E334" s="46">
        <f>_xlfn.XLOOKUP(A334,Sheet1!$A$2:$A$2336,Sheet1!$B$2:$B$2336)</f>
        <v>33.090000000000003</v>
      </c>
      <c r="F334" s="20">
        <f>_xlfn.XLOOKUP(Table4[[#This Row],[Customer ID]],Sheet1!A334:A2668,Sheet1!C334:C2668)</f>
        <v>6.06</v>
      </c>
      <c r="G334" s="20" t="str">
        <f>_xlfn.XLOOKUP(Table4[[#This Row],[Customer ID]],Sheet1!A334:A2668,Sheet1!D334:D2668)</f>
        <v>No</v>
      </c>
      <c r="H334" s="20" t="str">
        <f>_xlfn.XLOOKUP(Table4[[#This Row],[Customer ID]],Sheet1!A334:A2668,Sheet1!E334:E2668)</f>
        <v>No</v>
      </c>
      <c r="I334" s="20" t="str">
        <f>_xlfn.XLOOKUP(Table4[[#This Row],[Customer ID]],Sheet1!A334:A2668,Sheet1!F334:F2668)</f>
        <v>Yes</v>
      </c>
      <c r="J334" s="20">
        <f>_xlfn.XLOOKUP(Table4[[#This Row],[Customer ID]],Sheet1!A334:A2668,Sheet1!G334:G2668)</f>
        <v>1</v>
      </c>
      <c r="K334" s="20" t="str">
        <f>_xlfn.XLOOKUP(Table4[[#This Row],[Customer ID]],Sheet1!A334:A2668,Sheet1!H334:H2668)</f>
        <v>yes</v>
      </c>
      <c r="L334" s="20" t="str">
        <f>_xlfn.XLOOKUP(Table4[[#This Row],[Customer ID]],Sheet1!A334:A2668,Sheet1!I334:I2668)</f>
        <v>Obesity</v>
      </c>
      <c r="M334" s="20" t="str">
        <f>_xlfn.XLOOKUP(A334,Sheet1!A334:A2668,Sheet1!J334:J2668)</f>
        <v>Prediabetes</v>
      </c>
      <c r="N334" s="48" t="str">
        <f>_xlfn.XLOOKUP(Table4[[#This Row],[Customer ID]],Table3[Customer ID],Table3[Date2])</f>
        <v>27-Jul-1993</v>
      </c>
      <c r="O334" s="20">
        <f>_xlfn.XLOOKUP(A334,Table3[Customer ID],Table3[Age])</f>
        <v>29</v>
      </c>
      <c r="P334" s="20">
        <f>_xlfn.XLOOKUP(A334,Table3[Customer ID],Table3[children])</f>
        <v>0</v>
      </c>
      <c r="Q334" s="47">
        <f>_xlfn.XLOOKUP(A334,Table3[Customer ID],Table3[charges])</f>
        <v>29622.69</v>
      </c>
      <c r="R334" s="20" t="str">
        <f>_xlfn.XLOOKUP(A334,Table3[Customer ID],Table3[Hospital tier])</f>
        <v>tier - 1</v>
      </c>
      <c r="S334" s="20" t="str">
        <f>_xlfn.XLOOKUP(A334,Table3[Customer ID],Table3[City tier])</f>
        <v>tier - 1</v>
      </c>
      <c r="T334" s="20" t="str">
        <f>_xlfn.XLOOKUP(A334,Table3[Customer ID],Table3[State ID])</f>
        <v>R1011</v>
      </c>
    </row>
    <row r="335" spans="1:20" x14ac:dyDescent="0.3">
      <c r="A335" s="20" t="s">
        <v>353</v>
      </c>
      <c r="B335" s="20" t="str">
        <f>_xlfn.XLOOKUP(A335,Sheet3!A335:A2669,Sheet3!B335:B2669)</f>
        <v xml:space="preserve"> Mr</v>
      </c>
      <c r="C335" s="20" t="str">
        <f>_xlfn.XLOOKUP(A335,Sheet3!A335:A2669,Sheet3!C335:C2669)</f>
        <v>Freeburn</v>
      </c>
      <c r="D335" s="20" t="str">
        <f>_xlfn.XLOOKUP(A335,Sheet3!A335:A2669,Sheet3!D335:D2669)</f>
        <v xml:space="preserve">  Keith J</v>
      </c>
      <c r="E335" s="46">
        <f>_xlfn.XLOOKUP(A335,Sheet1!$A$2:$A$2336,Sheet1!$B$2:$B$2336)</f>
        <v>18.329999999999998</v>
      </c>
      <c r="F335" s="20">
        <f>_xlfn.XLOOKUP(Table4[[#This Row],[Customer ID]],Sheet1!A335:A2669,Sheet1!C335:C2669)</f>
        <v>7.46</v>
      </c>
      <c r="G335" s="20" t="str">
        <f>_xlfn.XLOOKUP(Table4[[#This Row],[Customer ID]],Sheet1!A335:A2669,Sheet1!D335:D2669)</f>
        <v>yes</v>
      </c>
      <c r="H335" s="20" t="str">
        <f>_xlfn.XLOOKUP(Table4[[#This Row],[Customer ID]],Sheet1!A335:A2669,Sheet1!E335:E2669)</f>
        <v>No</v>
      </c>
      <c r="I335" s="20" t="str">
        <f>_xlfn.XLOOKUP(Table4[[#This Row],[Customer ID]],Sheet1!A335:A2669,Sheet1!F335:F2669)</f>
        <v>No</v>
      </c>
      <c r="J335" s="20">
        <f>_xlfn.XLOOKUP(Table4[[#This Row],[Customer ID]],Sheet1!A335:A2669,Sheet1!G335:G2669)</f>
        <v>1</v>
      </c>
      <c r="K335" s="20" t="str">
        <f>_xlfn.XLOOKUP(Table4[[#This Row],[Customer ID]],Sheet1!A335:A2669,Sheet1!H335:H2669)</f>
        <v>yes</v>
      </c>
      <c r="L335" s="20" t="str">
        <f>_xlfn.XLOOKUP(Table4[[#This Row],[Customer ID]],Sheet1!A335:A2669,Sheet1!I335:I2669)</f>
        <v>Under Weight</v>
      </c>
      <c r="M335" s="20" t="str">
        <f>_xlfn.XLOOKUP(A335,Sheet1!A335:A2669,Sheet1!J335:J2669)</f>
        <v>Diabetes</v>
      </c>
      <c r="N335" s="48" t="str">
        <f>_xlfn.XLOOKUP(Table4[[#This Row],[Customer ID]],Table3[Customer ID],Table3[Date2])</f>
        <v>3-Nov-1975</v>
      </c>
      <c r="O335" s="20">
        <f>_xlfn.XLOOKUP(A335,Table3[Customer ID],Table3[Age])</f>
        <v>47</v>
      </c>
      <c r="P335" s="20">
        <f>_xlfn.XLOOKUP(A335,Table3[Customer ID],Table3[children])</f>
        <v>1</v>
      </c>
      <c r="Q335" s="47">
        <f>_xlfn.XLOOKUP(A335,Table3[Customer ID],Table3[charges])</f>
        <v>29583.8</v>
      </c>
      <c r="R335" s="20" t="str">
        <f>_xlfn.XLOOKUP(A335,Table3[Customer ID],Table3[Hospital tier])</f>
        <v>tier - 1</v>
      </c>
      <c r="S335" s="20" t="str">
        <f>_xlfn.XLOOKUP(A335,Table3[Customer ID],Table3[City tier])</f>
        <v>tier - 1</v>
      </c>
      <c r="T335" s="20" t="str">
        <f>_xlfn.XLOOKUP(A335,Table3[Customer ID],Table3[State ID])</f>
        <v>R1011</v>
      </c>
    </row>
    <row r="336" spans="1:20" x14ac:dyDescent="0.3">
      <c r="A336" s="20" t="s">
        <v>354</v>
      </c>
      <c r="B336" s="20" t="str">
        <f>_xlfn.XLOOKUP(A336,Sheet3!A336:A2670,Sheet3!B336:B2670)</f>
        <v xml:space="preserve"> Ms</v>
      </c>
      <c r="C336" s="20" t="str">
        <f>_xlfn.XLOOKUP(A336,Sheet3!A336:A2670,Sheet3!C336:C2670)</f>
        <v>Spencer</v>
      </c>
      <c r="D336" s="20" t="str">
        <f>_xlfn.XLOOKUP(A336,Sheet3!A336:A2670,Sheet3!D336:D2670)</f>
        <v xml:space="preserve">  Emma</v>
      </c>
      <c r="E336" s="46">
        <f>_xlfn.XLOOKUP(A336,Sheet1!$A$2:$A$2336,Sheet1!$B$2:$B$2336)</f>
        <v>27.74</v>
      </c>
      <c r="F336" s="20">
        <f>_xlfn.XLOOKUP(Table4[[#This Row],[Customer ID]],Sheet1!A336:A2670,Sheet1!C336:C2670)</f>
        <v>4.68</v>
      </c>
      <c r="G336" s="20" t="str">
        <f>_xlfn.XLOOKUP(Table4[[#This Row],[Customer ID]],Sheet1!A336:A2670,Sheet1!D336:D2670)</f>
        <v>yes</v>
      </c>
      <c r="H336" s="20" t="str">
        <f>_xlfn.XLOOKUP(Table4[[#This Row],[Customer ID]],Sheet1!A336:A2670,Sheet1!E336:E2670)</f>
        <v>No</v>
      </c>
      <c r="I336" s="20" t="str">
        <f>_xlfn.XLOOKUP(Table4[[#This Row],[Customer ID]],Sheet1!A336:A2670,Sheet1!F336:F2670)</f>
        <v>No</v>
      </c>
      <c r="J336" s="20">
        <f>_xlfn.XLOOKUP(Table4[[#This Row],[Customer ID]],Sheet1!A336:A2670,Sheet1!G336:G2670)</f>
        <v>2</v>
      </c>
      <c r="K336" s="20" t="str">
        <f>_xlfn.XLOOKUP(Table4[[#This Row],[Customer ID]],Sheet1!A336:A2670,Sheet1!H336:H2670)</f>
        <v>yes</v>
      </c>
      <c r="L336" s="20" t="str">
        <f>_xlfn.XLOOKUP(Table4[[#This Row],[Customer ID]],Sheet1!A336:A2670,Sheet1!I336:I2670)</f>
        <v>Over Weight</v>
      </c>
      <c r="M336" s="20" t="str">
        <f>_xlfn.XLOOKUP(A336,Sheet1!A336:A2670,Sheet1!J336:J2670)</f>
        <v>Normal</v>
      </c>
      <c r="N336" s="48" t="str">
        <f>_xlfn.XLOOKUP(Table4[[#This Row],[Customer ID]],Table3[Customer ID],Table3[Date2])</f>
        <v>20-Oct-1959</v>
      </c>
      <c r="O336" s="20">
        <f>_xlfn.XLOOKUP(A336,Table3[Customer ID],Table3[Age])</f>
        <v>63</v>
      </c>
      <c r="P336" s="20">
        <f>_xlfn.XLOOKUP(A336,Table3[Customer ID],Table3[children])</f>
        <v>0</v>
      </c>
      <c r="Q336" s="47">
        <f>_xlfn.XLOOKUP(A336,Table3[Customer ID],Table3[charges])</f>
        <v>29523.17</v>
      </c>
      <c r="R336" s="20" t="str">
        <f>_xlfn.XLOOKUP(A336,Table3[Customer ID],Table3[Hospital tier])</f>
        <v>tier - 1</v>
      </c>
      <c r="S336" s="20" t="str">
        <f>_xlfn.XLOOKUP(A336,Table3[Customer ID],Table3[City tier])</f>
        <v>tier - 2</v>
      </c>
      <c r="T336" s="20" t="str">
        <f>_xlfn.XLOOKUP(A336,Table3[Customer ID],Table3[State ID])</f>
        <v>R1024</v>
      </c>
    </row>
    <row r="337" spans="1:20" x14ac:dyDescent="0.3">
      <c r="A337" s="20" t="s">
        <v>355</v>
      </c>
      <c r="B337" s="20" t="str">
        <f>_xlfn.XLOOKUP(A337,Sheet3!A337:A2671,Sheet3!B337:B2671)</f>
        <v xml:space="preserve"> Mr</v>
      </c>
      <c r="C337" s="20" t="str">
        <f>_xlfn.XLOOKUP(A337,Sheet3!A337:A2671,Sheet3!C337:C2671)</f>
        <v>Jarosik</v>
      </c>
      <c r="D337" s="20" t="str">
        <f>_xlfn.XLOOKUP(A337,Sheet3!A337:A2671,Sheet3!D337:D2671)</f>
        <v xml:space="preserve">  Nathan A</v>
      </c>
      <c r="E337" s="46">
        <f>_xlfn.XLOOKUP(A337,Sheet1!$A$2:$A$2336,Sheet1!$B$2:$B$2336)</f>
        <v>24.2</v>
      </c>
      <c r="F337" s="20">
        <f>_xlfn.XLOOKUP(Table4[[#This Row],[Customer ID]],Sheet1!A337:A2671,Sheet1!C337:C2671)</f>
        <v>6.15</v>
      </c>
      <c r="G337" s="20" t="str">
        <f>_xlfn.XLOOKUP(Table4[[#This Row],[Customer ID]],Sheet1!A337:A2671,Sheet1!D337:D2671)</f>
        <v>No</v>
      </c>
      <c r="H337" s="20" t="str">
        <f>_xlfn.XLOOKUP(Table4[[#This Row],[Customer ID]],Sheet1!A337:A2671,Sheet1!E337:E2671)</f>
        <v>No</v>
      </c>
      <c r="I337" s="20" t="str">
        <f>_xlfn.XLOOKUP(Table4[[#This Row],[Customer ID]],Sheet1!A337:A2671,Sheet1!F337:F2671)</f>
        <v>No</v>
      </c>
      <c r="J337" s="20">
        <f>_xlfn.XLOOKUP(Table4[[#This Row],[Customer ID]],Sheet1!A337:A2671,Sheet1!G337:G2671)</f>
        <v>1</v>
      </c>
      <c r="K337" s="20" t="str">
        <f>_xlfn.XLOOKUP(Table4[[#This Row],[Customer ID]],Sheet1!A337:A2671,Sheet1!H337:H2671)</f>
        <v>yes</v>
      </c>
      <c r="L337" s="20" t="str">
        <f>_xlfn.XLOOKUP(Table4[[#This Row],[Customer ID]],Sheet1!A337:A2671,Sheet1!I337:I2671)</f>
        <v>Normal weight</v>
      </c>
      <c r="M337" s="20" t="str">
        <f>_xlfn.XLOOKUP(A337,Sheet1!A337:A2671,Sheet1!J337:J2671)</f>
        <v>Prediabetes</v>
      </c>
      <c r="N337" s="48" t="str">
        <f>_xlfn.XLOOKUP(Table4[[#This Row],[Customer ID]],Table3[Customer ID],Table3[Date2])</f>
        <v>16-Jul-1987</v>
      </c>
      <c r="O337" s="20">
        <f>_xlfn.XLOOKUP(A337,Table3[Customer ID],Table3[Age])</f>
        <v>35</v>
      </c>
      <c r="P337" s="20">
        <f>_xlfn.XLOOKUP(A337,Table3[Customer ID],Table3[children])</f>
        <v>3</v>
      </c>
      <c r="Q337" s="47">
        <f>_xlfn.XLOOKUP(A337,Table3[Customer ID],Table3[charges])</f>
        <v>29443.59</v>
      </c>
      <c r="R337" s="20" t="str">
        <f>_xlfn.XLOOKUP(A337,Table3[Customer ID],Table3[Hospital tier])</f>
        <v>tier - 1</v>
      </c>
      <c r="S337" s="20" t="str">
        <f>_xlfn.XLOOKUP(A337,Table3[Customer ID],Table3[City tier])</f>
        <v>tier - 1</v>
      </c>
      <c r="T337" s="20" t="str">
        <f>_xlfn.XLOOKUP(A337,Table3[Customer ID],Table3[State ID])</f>
        <v>R1011</v>
      </c>
    </row>
    <row r="338" spans="1:20" x14ac:dyDescent="0.3">
      <c r="A338" s="20" t="s">
        <v>356</v>
      </c>
      <c r="B338" s="20" t="str">
        <f>_xlfn.XLOOKUP(A338,Sheet3!A338:A2672,Sheet3!B338:B2672)</f>
        <v xml:space="preserve"> Ms</v>
      </c>
      <c r="C338" s="20" t="str">
        <f>_xlfn.XLOOKUP(A338,Sheet3!A338:A2672,Sheet3!C338:C2672)</f>
        <v>Heinzen</v>
      </c>
      <c r="D338" s="20" t="str">
        <f>_xlfn.XLOOKUP(A338,Sheet3!A338:A2672,Sheet3!D338:D2672)</f>
        <v xml:space="preserve">  Kathryn</v>
      </c>
      <c r="E338" s="46">
        <f>_xlfn.XLOOKUP(A338,Sheet1!$A$2:$A$2336,Sheet1!$B$2:$B$2336)</f>
        <v>22.03</v>
      </c>
      <c r="F338" s="20">
        <f>_xlfn.XLOOKUP(Table4[[#This Row],[Customer ID]],Sheet1!A338:A2672,Sheet1!C338:C2672)</f>
        <v>4.28</v>
      </c>
      <c r="G338" s="20" t="str">
        <f>_xlfn.XLOOKUP(Table4[[#This Row],[Customer ID]],Sheet1!A338:A2672,Sheet1!D338:D2672)</f>
        <v>yes</v>
      </c>
      <c r="H338" s="20" t="str">
        <f>_xlfn.XLOOKUP(Table4[[#This Row],[Customer ID]],Sheet1!A338:A2672,Sheet1!E338:E2672)</f>
        <v>No</v>
      </c>
      <c r="I338" s="20" t="str">
        <f>_xlfn.XLOOKUP(Table4[[#This Row],[Customer ID]],Sheet1!A338:A2672,Sheet1!F338:F2672)</f>
        <v>No</v>
      </c>
      <c r="J338" s="20">
        <f>_xlfn.XLOOKUP(Table4[[#This Row],[Customer ID]],Sheet1!A338:A2672,Sheet1!G338:G2672)</f>
        <v>0</v>
      </c>
      <c r="K338" s="20" t="str">
        <f>_xlfn.XLOOKUP(Table4[[#This Row],[Customer ID]],Sheet1!A338:A2672,Sheet1!H338:H2672)</f>
        <v>yes</v>
      </c>
      <c r="L338" s="20" t="str">
        <f>_xlfn.XLOOKUP(Table4[[#This Row],[Customer ID]],Sheet1!A338:A2672,Sheet1!I338:I2672)</f>
        <v>Normal weight</v>
      </c>
      <c r="M338" s="20" t="str">
        <f>_xlfn.XLOOKUP(A338,Sheet1!A338:A2672,Sheet1!J338:J2672)</f>
        <v>Normal</v>
      </c>
      <c r="N338" s="48" t="str">
        <f>_xlfn.XLOOKUP(Table4[[#This Row],[Customer ID]],Table3[Customer ID],Table3[Date2])</f>
        <v>7-Nov-1985</v>
      </c>
      <c r="O338" s="20">
        <f>_xlfn.XLOOKUP(A338,Table3[Customer ID],Table3[Age])</f>
        <v>37</v>
      </c>
      <c r="P338" s="20">
        <f>_xlfn.XLOOKUP(A338,Table3[Customer ID],Table3[children])</f>
        <v>3</v>
      </c>
      <c r="Q338" s="47">
        <f>_xlfn.XLOOKUP(A338,Table3[Customer ID],Table3[charges])</f>
        <v>29352.560000000001</v>
      </c>
      <c r="R338" s="20" t="str">
        <f>_xlfn.XLOOKUP(A338,Table3[Customer ID],Table3[Hospital tier])</f>
        <v>tier - 1</v>
      </c>
      <c r="S338" s="20" t="str">
        <f>_xlfn.XLOOKUP(A338,Table3[Customer ID],Table3[City tier])</f>
        <v>tier - 1</v>
      </c>
      <c r="T338" s="20" t="str">
        <f>_xlfn.XLOOKUP(A338,Table3[Customer ID],Table3[State ID])</f>
        <v>R1011</v>
      </c>
    </row>
    <row r="339" spans="1:20" x14ac:dyDescent="0.3">
      <c r="A339" s="20" t="s">
        <v>357</v>
      </c>
      <c r="B339" s="20" t="str">
        <f>_xlfn.XLOOKUP(A339,Sheet3!A339:A2673,Sheet3!B339:B2673)</f>
        <v xml:space="preserve"> Ms</v>
      </c>
      <c r="C339" s="20" t="str">
        <f>_xlfn.XLOOKUP(A339,Sheet3!A339:A2673,Sheet3!C339:C2673)</f>
        <v>Kelley</v>
      </c>
      <c r="D339" s="20" t="str">
        <f>_xlfn.XLOOKUP(A339,Sheet3!A339:A2673,Sheet3!D339:D2673)</f>
        <v xml:space="preserve">  Elizabeth H.</v>
      </c>
      <c r="E339" s="46">
        <f>_xlfn.XLOOKUP(A339,Sheet1!$A$2:$A$2336,Sheet1!$B$2:$B$2336)</f>
        <v>26.885000000000002</v>
      </c>
      <c r="F339" s="20">
        <f>_xlfn.XLOOKUP(Table4[[#This Row],[Customer ID]],Sheet1!A339:A2673,Sheet1!C339:C2673)</f>
        <v>9.86</v>
      </c>
      <c r="G339" s="20" t="str">
        <f>_xlfn.XLOOKUP(Table4[[#This Row],[Customer ID]],Sheet1!A339:A2673,Sheet1!D339:D2673)</f>
        <v>No</v>
      </c>
      <c r="H339" s="20" t="str">
        <f>_xlfn.XLOOKUP(Table4[[#This Row],[Customer ID]],Sheet1!A339:A2673,Sheet1!E339:E2673)</f>
        <v>No</v>
      </c>
      <c r="I339" s="20" t="str">
        <f>_xlfn.XLOOKUP(Table4[[#This Row],[Customer ID]],Sheet1!A339:A2673,Sheet1!F339:F2673)</f>
        <v>No</v>
      </c>
      <c r="J339" s="20">
        <f>_xlfn.XLOOKUP(Table4[[#This Row],[Customer ID]],Sheet1!A339:A2673,Sheet1!G339:G2673)</f>
        <v>3</v>
      </c>
      <c r="K339" s="20" t="str">
        <f>_xlfn.XLOOKUP(Table4[[#This Row],[Customer ID]],Sheet1!A339:A2673,Sheet1!H339:H2673)</f>
        <v>yes</v>
      </c>
      <c r="L339" s="20" t="str">
        <f>_xlfn.XLOOKUP(Table4[[#This Row],[Customer ID]],Sheet1!A339:A2673,Sheet1!I339:I2673)</f>
        <v>Over Weight</v>
      </c>
      <c r="M339" s="20" t="str">
        <f>_xlfn.XLOOKUP(A339,Sheet1!A339:A2673,Sheet1!J339:J2673)</f>
        <v>Diabetes</v>
      </c>
      <c r="N339" s="48" t="str">
        <f>_xlfn.XLOOKUP(Table4[[#This Row],[Customer ID]],Table3[Customer ID],Table3[Date2])</f>
        <v>5-Jun-1958</v>
      </c>
      <c r="O339" s="20">
        <f>_xlfn.XLOOKUP(A339,Table3[Customer ID],Table3[Age])</f>
        <v>65</v>
      </c>
      <c r="P339" s="20">
        <f>_xlfn.XLOOKUP(A339,Table3[Customer ID],Table3[children])</f>
        <v>0</v>
      </c>
      <c r="Q339" s="47">
        <f>_xlfn.XLOOKUP(A339,Table3[Customer ID],Table3[charges])</f>
        <v>29330.98</v>
      </c>
      <c r="R339" s="20" t="str">
        <f>_xlfn.XLOOKUP(A339,Table3[Customer ID],Table3[Hospital tier])</f>
        <v>tier - 1</v>
      </c>
      <c r="S339" s="20" t="str">
        <f>_xlfn.XLOOKUP(A339,Table3[Customer ID],Table3[City tier])</f>
        <v>tier - 2</v>
      </c>
      <c r="T339" s="20" t="str">
        <f>_xlfn.XLOOKUP(A339,Table3[Customer ID],Table3[State ID])</f>
        <v>R1012</v>
      </c>
    </row>
    <row r="340" spans="1:20" x14ac:dyDescent="0.3">
      <c r="A340" s="20" t="s">
        <v>358</v>
      </c>
      <c r="B340" s="20" t="str">
        <f>_xlfn.XLOOKUP(A340,Sheet3!A340:A2674,Sheet3!B340:B2674)</f>
        <v xml:space="preserve"> Mr</v>
      </c>
      <c r="C340" s="20" t="str">
        <f>_xlfn.XLOOKUP(A340,Sheet3!A340:A2674,Sheet3!C340:C2674)</f>
        <v>Thacker</v>
      </c>
      <c r="D340" s="20" t="str">
        <f>_xlfn.XLOOKUP(A340,Sheet3!A340:A2674,Sheet3!D340:D2674)</f>
        <v xml:space="preserve">  Ben</v>
      </c>
      <c r="E340" s="46">
        <f>_xlfn.XLOOKUP(A340,Sheet1!$A$2:$A$2336,Sheet1!$B$2:$B$2336)</f>
        <v>16.36</v>
      </c>
      <c r="F340" s="20">
        <f>_xlfn.XLOOKUP(Table4[[#This Row],[Customer ID]],Sheet1!A340:A2674,Sheet1!C340:C2674)</f>
        <v>11.19</v>
      </c>
      <c r="G340" s="20" t="str">
        <f>_xlfn.XLOOKUP(Table4[[#This Row],[Customer ID]],Sheet1!A340:A2674,Sheet1!D340:D2674)</f>
        <v>No</v>
      </c>
      <c r="H340" s="20" t="str">
        <f>_xlfn.XLOOKUP(Table4[[#This Row],[Customer ID]],Sheet1!A340:A2674,Sheet1!E340:E2674)</f>
        <v>No</v>
      </c>
      <c r="I340" s="20" t="str">
        <f>_xlfn.XLOOKUP(Table4[[#This Row],[Customer ID]],Sheet1!A340:A2674,Sheet1!F340:F2674)</f>
        <v>No</v>
      </c>
      <c r="J340" s="20">
        <f>_xlfn.XLOOKUP(Table4[[#This Row],[Customer ID]],Sheet1!A340:A2674,Sheet1!G340:G2674)</f>
        <v>0</v>
      </c>
      <c r="K340" s="20" t="str">
        <f>_xlfn.XLOOKUP(Table4[[#This Row],[Customer ID]],Sheet1!A340:A2674,Sheet1!H340:H2674)</f>
        <v>yes</v>
      </c>
      <c r="L340" s="20" t="str">
        <f>_xlfn.XLOOKUP(Table4[[#This Row],[Customer ID]],Sheet1!A340:A2674,Sheet1!I340:I2674)</f>
        <v>Under Weight</v>
      </c>
      <c r="M340" s="20" t="str">
        <f>_xlfn.XLOOKUP(A340,Sheet1!A340:A2674,Sheet1!J340:J2674)</f>
        <v>Diabetes</v>
      </c>
      <c r="N340" s="48" t="str">
        <f>_xlfn.XLOOKUP(Table4[[#This Row],[Customer ID]],Table3[Customer ID],Table3[Date2])</f>
        <v>21-Jul-1978</v>
      </c>
      <c r="O340" s="20">
        <f>_xlfn.XLOOKUP(A340,Table3[Customer ID],Table3[Age])</f>
        <v>44</v>
      </c>
      <c r="P340" s="20">
        <f>_xlfn.XLOOKUP(A340,Table3[Customer ID],Table3[children])</f>
        <v>2</v>
      </c>
      <c r="Q340" s="47">
        <f>_xlfn.XLOOKUP(A340,Table3[Customer ID],Table3[charges])</f>
        <v>29227.599999999999</v>
      </c>
      <c r="R340" s="20" t="str">
        <f>_xlfn.XLOOKUP(A340,Table3[Customer ID],Table3[Hospital tier])</f>
        <v>tier - 1</v>
      </c>
      <c r="S340" s="20" t="str">
        <f>_xlfn.XLOOKUP(A340,Table3[Customer ID],Table3[City tier])</f>
        <v>tier - 3</v>
      </c>
      <c r="T340" s="20" t="str">
        <f>_xlfn.XLOOKUP(A340,Table3[Customer ID],Table3[State ID])</f>
        <v>R1012</v>
      </c>
    </row>
    <row r="341" spans="1:20" x14ac:dyDescent="0.3">
      <c r="A341" s="20" t="s">
        <v>359</v>
      </c>
      <c r="B341" s="20" t="str">
        <f>_xlfn.XLOOKUP(A341,Sheet3!A341:A2675,Sheet3!B341:B2675)</f>
        <v xml:space="preserve"> Ms</v>
      </c>
      <c r="C341" s="20" t="str">
        <f>_xlfn.XLOOKUP(A341,Sheet3!A341:A2675,Sheet3!C341:C2675)</f>
        <v>Jeseritz</v>
      </c>
      <c r="D341" s="20" t="str">
        <f>_xlfn.XLOOKUP(A341,Sheet3!A341:A2675,Sheet3!D341:D2675)</f>
        <v xml:space="preserve">  Cheryl A</v>
      </c>
      <c r="E341" s="46">
        <f>_xlfn.XLOOKUP(A341,Sheet1!$A$2:$A$2336,Sheet1!$B$2:$B$2336)</f>
        <v>32.299999999999997</v>
      </c>
      <c r="F341" s="20">
        <f>_xlfn.XLOOKUP(Table4[[#This Row],[Customer ID]],Sheet1!A341:A2675,Sheet1!C341:C2675)</f>
        <v>4.8899999999999997</v>
      </c>
      <c r="G341" s="20" t="str">
        <f>_xlfn.XLOOKUP(Table4[[#This Row],[Customer ID]],Sheet1!A341:A2675,Sheet1!D341:D2675)</f>
        <v>yes</v>
      </c>
      <c r="H341" s="20" t="str">
        <f>_xlfn.XLOOKUP(Table4[[#This Row],[Customer ID]],Sheet1!A341:A2675,Sheet1!E341:E2675)</f>
        <v>No</v>
      </c>
      <c r="I341" s="20" t="str">
        <f>_xlfn.XLOOKUP(Table4[[#This Row],[Customer ID]],Sheet1!A341:A2675,Sheet1!F341:F2675)</f>
        <v>Yes</v>
      </c>
      <c r="J341" s="20">
        <f>_xlfn.XLOOKUP(Table4[[#This Row],[Customer ID]],Sheet1!A341:A2675,Sheet1!G341:G2675)</f>
        <v>1</v>
      </c>
      <c r="K341" s="20" t="str">
        <f>_xlfn.XLOOKUP(Table4[[#This Row],[Customer ID]],Sheet1!A341:A2675,Sheet1!H341:H2675)</f>
        <v>No</v>
      </c>
      <c r="L341" s="20" t="str">
        <f>_xlfn.XLOOKUP(Table4[[#This Row],[Customer ID]],Sheet1!A341:A2675,Sheet1!I341:I2675)</f>
        <v>Obesity</v>
      </c>
      <c r="M341" s="20" t="str">
        <f>_xlfn.XLOOKUP(A341,Sheet1!A341:A2675,Sheet1!J341:J2675)</f>
        <v>Normal</v>
      </c>
      <c r="N341" s="48" t="str">
        <f>_xlfn.XLOOKUP(Table4[[#This Row],[Customer ID]],Table3[Customer ID],Table3[Date2])</f>
        <v>9-Jul-1969</v>
      </c>
      <c r="O341" s="20">
        <f>_xlfn.XLOOKUP(A341,Table3[Customer ID],Table3[Age])</f>
        <v>53</v>
      </c>
      <c r="P341" s="20">
        <f>_xlfn.XLOOKUP(A341,Table3[Customer ID],Table3[children])</f>
        <v>2</v>
      </c>
      <c r="Q341" s="47">
        <f>_xlfn.XLOOKUP(A341,Table3[Customer ID],Table3[charges])</f>
        <v>29186.48</v>
      </c>
      <c r="R341" s="20" t="str">
        <f>_xlfn.XLOOKUP(A341,Table3[Customer ID],Table3[Hospital tier])</f>
        <v>tier - 1</v>
      </c>
      <c r="S341" s="20" t="str">
        <f>_xlfn.XLOOKUP(A341,Table3[Customer ID],Table3[City tier])</f>
        <v>tier - 3</v>
      </c>
      <c r="T341" s="20" t="str">
        <f>_xlfn.XLOOKUP(A341,Table3[Customer ID],Table3[State ID])</f>
        <v>R1024</v>
      </c>
    </row>
    <row r="342" spans="1:20" x14ac:dyDescent="0.3">
      <c r="A342" s="20" t="s">
        <v>360</v>
      </c>
      <c r="B342" s="20" t="str">
        <f>_xlfn.XLOOKUP(A342,Sheet3!A342:A2676,Sheet3!B342:B2676)</f>
        <v xml:space="preserve"> Ms</v>
      </c>
      <c r="C342" s="20" t="str">
        <f>_xlfn.XLOOKUP(A342,Sheet3!A342:A2676,Sheet3!C342:C2676)</f>
        <v>Hohman</v>
      </c>
      <c r="D342" s="20" t="str">
        <f>_xlfn.XLOOKUP(A342,Sheet3!A342:A2676,Sheet3!D342:D2676)</f>
        <v xml:space="preserve">  Kimberly A</v>
      </c>
      <c r="E342" s="46">
        <f>_xlfn.XLOOKUP(A342,Sheet1!$A$2:$A$2336,Sheet1!$B$2:$B$2336)</f>
        <v>16.05</v>
      </c>
      <c r="F342" s="20">
        <f>_xlfn.XLOOKUP(Table4[[#This Row],[Customer ID]],Sheet1!A342:A2676,Sheet1!C342:C2676)</f>
        <v>4.3499999999999996</v>
      </c>
      <c r="G342" s="20" t="str">
        <f>_xlfn.XLOOKUP(Table4[[#This Row],[Customer ID]],Sheet1!A342:A2676,Sheet1!D342:D2676)</f>
        <v>yes</v>
      </c>
      <c r="H342" s="20" t="str">
        <f>_xlfn.XLOOKUP(Table4[[#This Row],[Customer ID]],Sheet1!A342:A2676,Sheet1!E342:E2676)</f>
        <v>No</v>
      </c>
      <c r="I342" s="20" t="str">
        <f>_xlfn.XLOOKUP(Table4[[#This Row],[Customer ID]],Sheet1!A342:A2676,Sheet1!F342:F2676)</f>
        <v>No</v>
      </c>
      <c r="J342" s="20">
        <f>_xlfn.XLOOKUP(Table4[[#This Row],[Customer ID]],Sheet1!A342:A2676,Sheet1!G342:G2676)</f>
        <v>0</v>
      </c>
      <c r="K342" s="20" t="str">
        <f>_xlfn.XLOOKUP(Table4[[#This Row],[Customer ID]],Sheet1!A342:A2676,Sheet1!H342:H2676)</f>
        <v>yes</v>
      </c>
      <c r="L342" s="20" t="str">
        <f>_xlfn.XLOOKUP(Table4[[#This Row],[Customer ID]],Sheet1!A342:A2676,Sheet1!I342:I2676)</f>
        <v>Under Weight</v>
      </c>
      <c r="M342" s="20" t="str">
        <f>_xlfn.XLOOKUP(A342,Sheet1!A342:A2676,Sheet1!J342:J2676)</f>
        <v>Normal</v>
      </c>
      <c r="N342" s="48" t="str">
        <f>_xlfn.XLOOKUP(Table4[[#This Row],[Customer ID]],Table3[Customer ID],Table3[Date2])</f>
        <v>8-Nov-1976</v>
      </c>
      <c r="O342" s="20">
        <f>_xlfn.XLOOKUP(A342,Table3[Customer ID],Table3[Age])</f>
        <v>46</v>
      </c>
      <c r="P342" s="20">
        <f>_xlfn.XLOOKUP(A342,Table3[Customer ID],Table3[children])</f>
        <v>2</v>
      </c>
      <c r="Q342" s="47">
        <f>_xlfn.XLOOKUP(A342,Table3[Customer ID],Table3[charges])</f>
        <v>29160.39</v>
      </c>
      <c r="R342" s="20" t="str">
        <f>_xlfn.XLOOKUP(A342,Table3[Customer ID],Table3[Hospital tier])</f>
        <v>tier - 1</v>
      </c>
      <c r="S342" s="20" t="str">
        <f>_xlfn.XLOOKUP(A342,Table3[Customer ID],Table3[City tier])</f>
        <v>tier - 2</v>
      </c>
      <c r="T342" s="20" t="str">
        <f>_xlfn.XLOOKUP(A342,Table3[Customer ID],Table3[State ID])</f>
        <v>R1011</v>
      </c>
    </row>
    <row r="343" spans="1:20" x14ac:dyDescent="0.3">
      <c r="A343" s="20" t="s">
        <v>361</v>
      </c>
      <c r="B343" s="20" t="str">
        <f>_xlfn.XLOOKUP(A343,Sheet3!A343:A2677,Sheet3!B343:B2677)</f>
        <v xml:space="preserve"> Ms</v>
      </c>
      <c r="C343" s="20" t="str">
        <f>_xlfn.XLOOKUP(A343,Sheet3!A343:A2677,Sheet3!C343:C2677)</f>
        <v>Hill</v>
      </c>
      <c r="D343" s="20" t="str">
        <f>_xlfn.XLOOKUP(A343,Sheet3!A343:A2677,Sheet3!D343:D2677)</f>
        <v xml:space="preserve">  Cynthia</v>
      </c>
      <c r="E343" s="46">
        <f>_xlfn.XLOOKUP(A343,Sheet1!$A$2:$A$2336,Sheet1!$B$2:$B$2336)</f>
        <v>29.07</v>
      </c>
      <c r="F343" s="20">
        <f>_xlfn.XLOOKUP(Table4[[#This Row],[Customer ID]],Sheet1!A343:A2677,Sheet1!C343:C2677)</f>
        <v>8.66</v>
      </c>
      <c r="G343" s="20" t="str">
        <f>_xlfn.XLOOKUP(Table4[[#This Row],[Customer ID]],Sheet1!A343:A2677,Sheet1!D343:D2677)</f>
        <v>yes</v>
      </c>
      <c r="H343" s="20" t="str">
        <f>_xlfn.XLOOKUP(Table4[[#This Row],[Customer ID]],Sheet1!A343:A2677,Sheet1!E343:E2677)</f>
        <v>No</v>
      </c>
      <c r="I343" s="20" t="str">
        <f>_xlfn.XLOOKUP(Table4[[#This Row],[Customer ID]],Sheet1!A343:A2677,Sheet1!F343:F2677)</f>
        <v>No</v>
      </c>
      <c r="J343" s="20">
        <f>_xlfn.XLOOKUP(Table4[[#This Row],[Customer ID]],Sheet1!A343:A2677,Sheet1!G343:G2677)</f>
        <v>2</v>
      </c>
      <c r="K343" s="20" t="str">
        <f>_xlfn.XLOOKUP(Table4[[#This Row],[Customer ID]],Sheet1!A343:A2677,Sheet1!H343:H2677)</f>
        <v>yes</v>
      </c>
      <c r="L343" s="20" t="str">
        <f>_xlfn.XLOOKUP(Table4[[#This Row],[Customer ID]],Sheet1!A343:A2677,Sheet1!I343:I2677)</f>
        <v>Over Weight</v>
      </c>
      <c r="M343" s="20" t="str">
        <f>_xlfn.XLOOKUP(A343,Sheet1!A343:A2677,Sheet1!J343:J2677)</f>
        <v>Diabetes</v>
      </c>
      <c r="N343" s="48" t="str">
        <f>_xlfn.XLOOKUP(Table4[[#This Row],[Customer ID]],Table3[Customer ID],Table3[Date2])</f>
        <v>24-Dec-1961</v>
      </c>
      <c r="O343" s="20">
        <f>_xlfn.XLOOKUP(A343,Table3[Customer ID],Table3[Age])</f>
        <v>61</v>
      </c>
      <c r="P343" s="20">
        <f>_xlfn.XLOOKUP(A343,Table3[Customer ID],Table3[children])</f>
        <v>0</v>
      </c>
      <c r="Q343" s="47">
        <f>_xlfn.XLOOKUP(A343,Table3[Customer ID],Table3[charges])</f>
        <v>29141.360000000001</v>
      </c>
      <c r="R343" s="20" t="str">
        <f>_xlfn.XLOOKUP(A343,Table3[Customer ID],Table3[Hospital tier])</f>
        <v>tier - 1</v>
      </c>
      <c r="S343" s="20" t="str">
        <f>_xlfn.XLOOKUP(A343,Table3[Customer ID],Table3[City tier])</f>
        <v>tier - 3</v>
      </c>
      <c r="T343" s="20" t="str">
        <f>_xlfn.XLOOKUP(A343,Table3[Customer ID],Table3[State ID])</f>
        <v>R1012</v>
      </c>
    </row>
    <row r="344" spans="1:20" x14ac:dyDescent="0.3">
      <c r="A344" s="20" t="s">
        <v>362</v>
      </c>
      <c r="B344" s="20" t="str">
        <f>_xlfn.XLOOKUP(A344,Sheet3!A344:A2678,Sheet3!B344:B2678)</f>
        <v xml:space="preserve"> Ms</v>
      </c>
      <c r="C344" s="20" t="str">
        <f>_xlfn.XLOOKUP(A344,Sheet3!A344:A2678,Sheet3!C344:C2678)</f>
        <v>Kuepfer</v>
      </c>
      <c r="D344" s="20" t="str">
        <f>_xlfn.XLOOKUP(A344,Sheet3!A344:A2678,Sheet3!D344:D2678)</f>
        <v xml:space="preserve">  Jessica</v>
      </c>
      <c r="E344" s="46">
        <f>_xlfn.XLOOKUP(A344,Sheet1!$A$2:$A$2336,Sheet1!$B$2:$B$2336)</f>
        <v>17.43</v>
      </c>
      <c r="F344" s="20">
        <f>_xlfn.XLOOKUP(Table4[[#This Row],[Customer ID]],Sheet1!A344:A2678,Sheet1!C344:C2678)</f>
        <v>8.64</v>
      </c>
      <c r="G344" s="20" t="str">
        <f>_xlfn.XLOOKUP(Table4[[#This Row],[Customer ID]],Sheet1!A344:A2678,Sheet1!D344:D2678)</f>
        <v>No</v>
      </c>
      <c r="H344" s="20" t="str">
        <f>_xlfn.XLOOKUP(Table4[[#This Row],[Customer ID]],Sheet1!A344:A2678,Sheet1!E344:E2678)</f>
        <v>No</v>
      </c>
      <c r="I344" s="20" t="str">
        <f>_xlfn.XLOOKUP(Table4[[#This Row],[Customer ID]],Sheet1!A344:A2678,Sheet1!F344:F2678)</f>
        <v>No</v>
      </c>
      <c r="J344" s="20">
        <f>_xlfn.XLOOKUP(Table4[[#This Row],[Customer ID]],Sheet1!A344:A2678,Sheet1!G344:G2678)</f>
        <v>0</v>
      </c>
      <c r="K344" s="20" t="str">
        <f>_xlfn.XLOOKUP(Table4[[#This Row],[Customer ID]],Sheet1!A344:A2678,Sheet1!H344:H2678)</f>
        <v>yes</v>
      </c>
      <c r="L344" s="20" t="str">
        <f>_xlfn.XLOOKUP(Table4[[#This Row],[Customer ID]],Sheet1!A344:A2678,Sheet1!I344:I2678)</f>
        <v>Under Weight</v>
      </c>
      <c r="M344" s="20" t="str">
        <f>_xlfn.XLOOKUP(A344,Sheet1!A344:A2678,Sheet1!J344:J2678)</f>
        <v>Diabetes</v>
      </c>
      <c r="N344" s="48" t="str">
        <f>_xlfn.XLOOKUP(Table4[[#This Row],[Customer ID]],Table3[Customer ID],Table3[Date2])</f>
        <v>29-Nov-1978</v>
      </c>
      <c r="O344" s="20">
        <f>_xlfn.XLOOKUP(A344,Table3[Customer ID],Table3[Age])</f>
        <v>44</v>
      </c>
      <c r="P344" s="20">
        <f>_xlfn.XLOOKUP(A344,Table3[Customer ID],Table3[children])</f>
        <v>2</v>
      </c>
      <c r="Q344" s="47">
        <f>_xlfn.XLOOKUP(A344,Table3[Customer ID],Table3[charges])</f>
        <v>29114.77</v>
      </c>
      <c r="R344" s="20" t="str">
        <f>_xlfn.XLOOKUP(A344,Table3[Customer ID],Table3[Hospital tier])</f>
        <v>tier - 1</v>
      </c>
      <c r="S344" s="20" t="str">
        <f>_xlfn.XLOOKUP(A344,Table3[Customer ID],Table3[City tier])</f>
        <v>tier - 1</v>
      </c>
      <c r="T344" s="20" t="str">
        <f>_xlfn.XLOOKUP(A344,Table3[Customer ID],Table3[State ID])</f>
        <v>R1011</v>
      </c>
    </row>
    <row r="345" spans="1:20" x14ac:dyDescent="0.3">
      <c r="A345" s="20" t="s">
        <v>363</v>
      </c>
      <c r="B345" s="20" t="str">
        <f>_xlfn.XLOOKUP(A345,Sheet3!A345:A2679,Sheet3!B345:B2679)</f>
        <v xml:space="preserve"> Mr</v>
      </c>
      <c r="C345" s="20" t="str">
        <f>_xlfn.XLOOKUP(A345,Sheet3!A345:A2679,Sheet3!C345:C2679)</f>
        <v>Kaczmarek</v>
      </c>
      <c r="D345" s="20" t="str">
        <f>_xlfn.XLOOKUP(A345,Sheet3!A345:A2679,Sheet3!D345:D2679)</f>
        <v xml:space="preserve">  Bruce</v>
      </c>
      <c r="E345" s="46">
        <f>_xlfn.XLOOKUP(A345,Sheet1!$A$2:$A$2336,Sheet1!$B$2:$B$2336)</f>
        <v>19.329999999999998</v>
      </c>
      <c r="F345" s="20">
        <f>_xlfn.XLOOKUP(Table4[[#This Row],[Customer ID]],Sheet1!A345:A2679,Sheet1!C345:C2679)</f>
        <v>4.2699999999999996</v>
      </c>
      <c r="G345" s="20" t="str">
        <f>_xlfn.XLOOKUP(Table4[[#This Row],[Customer ID]],Sheet1!A345:A2679,Sheet1!D345:D2679)</f>
        <v>No</v>
      </c>
      <c r="H345" s="20" t="str">
        <f>_xlfn.XLOOKUP(Table4[[#This Row],[Customer ID]],Sheet1!A345:A2679,Sheet1!E345:E2679)</f>
        <v>No</v>
      </c>
      <c r="I345" s="20" t="str">
        <f>_xlfn.XLOOKUP(Table4[[#This Row],[Customer ID]],Sheet1!A345:A2679,Sheet1!F345:F2679)</f>
        <v>No</v>
      </c>
      <c r="J345" s="20">
        <f>_xlfn.XLOOKUP(Table4[[#This Row],[Customer ID]],Sheet1!A345:A2679,Sheet1!G345:G2679)</f>
        <v>0</v>
      </c>
      <c r="K345" s="20" t="str">
        <f>_xlfn.XLOOKUP(Table4[[#This Row],[Customer ID]],Sheet1!A345:A2679,Sheet1!H345:H2679)</f>
        <v>yes</v>
      </c>
      <c r="L345" s="20" t="str">
        <f>_xlfn.XLOOKUP(Table4[[#This Row],[Customer ID]],Sheet1!A345:A2679,Sheet1!I345:I2679)</f>
        <v>Normal weight</v>
      </c>
      <c r="M345" s="20" t="str">
        <f>_xlfn.XLOOKUP(A345,Sheet1!A345:A2679,Sheet1!J345:J2679)</f>
        <v>Normal</v>
      </c>
      <c r="N345" s="48" t="str">
        <f>_xlfn.XLOOKUP(Table4[[#This Row],[Customer ID]],Table3[Customer ID],Table3[Date2])</f>
        <v>14-Jul-1980</v>
      </c>
      <c r="O345" s="20">
        <f>_xlfn.XLOOKUP(A345,Table3[Customer ID],Table3[Age])</f>
        <v>42</v>
      </c>
      <c r="P345" s="20">
        <f>_xlfn.XLOOKUP(A345,Table3[Customer ID],Table3[children])</f>
        <v>2</v>
      </c>
      <c r="Q345" s="47">
        <f>_xlfn.XLOOKUP(A345,Table3[Customer ID],Table3[charges])</f>
        <v>29114.21</v>
      </c>
      <c r="R345" s="20" t="str">
        <f>_xlfn.XLOOKUP(A345,Table3[Customer ID],Table3[Hospital tier])</f>
        <v>tier - 1</v>
      </c>
      <c r="S345" s="20" t="str">
        <f>_xlfn.XLOOKUP(A345,Table3[Customer ID],Table3[City tier])</f>
        <v>tier - 3</v>
      </c>
      <c r="T345" s="20" t="str">
        <f>_xlfn.XLOOKUP(A345,Table3[Customer ID],Table3[State ID])</f>
        <v>R1011</v>
      </c>
    </row>
    <row r="346" spans="1:20" x14ac:dyDescent="0.3">
      <c r="A346" s="20" t="s">
        <v>364</v>
      </c>
      <c r="B346" s="20" t="str">
        <f>_xlfn.XLOOKUP(A346,Sheet3!A346:A2680,Sheet3!B346:B2680)</f>
        <v xml:space="preserve"> Ms</v>
      </c>
      <c r="C346" s="20" t="str">
        <f>_xlfn.XLOOKUP(A346,Sheet3!A346:A2680,Sheet3!C346:C2680)</f>
        <v>Pitt</v>
      </c>
      <c r="D346" s="20" t="str">
        <f>_xlfn.XLOOKUP(A346,Sheet3!A346:A2680,Sheet3!D346:D2680)</f>
        <v xml:space="preserve">  Allison</v>
      </c>
      <c r="E346" s="46">
        <f>_xlfn.XLOOKUP(A346,Sheet1!$A$2:$A$2336,Sheet1!$B$2:$B$2336)</f>
        <v>30.52</v>
      </c>
      <c r="F346" s="20">
        <f>_xlfn.XLOOKUP(Table4[[#This Row],[Customer ID]],Sheet1!A346:A2680,Sheet1!C346:C2680)</f>
        <v>4.21</v>
      </c>
      <c r="G346" s="20" t="str">
        <f>_xlfn.XLOOKUP(Table4[[#This Row],[Customer ID]],Sheet1!A346:A2680,Sheet1!D346:D2680)</f>
        <v>No</v>
      </c>
      <c r="H346" s="20" t="str">
        <f>_xlfn.XLOOKUP(Table4[[#This Row],[Customer ID]],Sheet1!A346:A2680,Sheet1!E346:E2680)</f>
        <v>No</v>
      </c>
      <c r="I346" s="20" t="str">
        <f>_xlfn.XLOOKUP(Table4[[#This Row],[Customer ID]],Sheet1!A346:A2680,Sheet1!F346:F2680)</f>
        <v>No</v>
      </c>
      <c r="J346" s="20">
        <f>_xlfn.XLOOKUP(Table4[[#This Row],[Customer ID]],Sheet1!A346:A2680,Sheet1!G346:G2680)</f>
        <v>1</v>
      </c>
      <c r="K346" s="20" t="str">
        <f>_xlfn.XLOOKUP(Table4[[#This Row],[Customer ID]],Sheet1!A346:A2680,Sheet1!H346:H2680)</f>
        <v>yes</v>
      </c>
      <c r="L346" s="20" t="str">
        <f>_xlfn.XLOOKUP(Table4[[#This Row],[Customer ID]],Sheet1!A346:A2680,Sheet1!I346:I2680)</f>
        <v>Obesity</v>
      </c>
      <c r="M346" s="20" t="str">
        <f>_xlfn.XLOOKUP(A346,Sheet1!A346:A2680,Sheet1!J346:J2680)</f>
        <v>Normal</v>
      </c>
      <c r="N346" s="48" t="str">
        <f>_xlfn.XLOOKUP(Table4[[#This Row],[Customer ID]],Table3[Customer ID],Table3[Date2])</f>
        <v>7-Jul-1992</v>
      </c>
      <c r="O346" s="20">
        <f>_xlfn.XLOOKUP(A346,Table3[Customer ID],Table3[Age])</f>
        <v>30</v>
      </c>
      <c r="P346" s="20">
        <f>_xlfn.XLOOKUP(A346,Table3[Customer ID],Table3[children])</f>
        <v>0</v>
      </c>
      <c r="Q346" s="47">
        <f>_xlfn.XLOOKUP(A346,Table3[Customer ID],Table3[charges])</f>
        <v>29007.82</v>
      </c>
      <c r="R346" s="20" t="str">
        <f>_xlfn.XLOOKUP(A346,Table3[Customer ID],Table3[Hospital tier])</f>
        <v>tier - 1</v>
      </c>
      <c r="S346" s="20" t="str">
        <f>_xlfn.XLOOKUP(A346,Table3[Customer ID],Table3[City tier])</f>
        <v>tier - 3</v>
      </c>
      <c r="T346" s="20" t="str">
        <f>_xlfn.XLOOKUP(A346,Table3[Customer ID],Table3[State ID])</f>
        <v>R1011</v>
      </c>
    </row>
    <row r="347" spans="1:20" x14ac:dyDescent="0.3">
      <c r="A347" s="20" t="s">
        <v>365</v>
      </c>
      <c r="B347" s="20" t="str">
        <f>_xlfn.XLOOKUP(A347,Sheet3!A347:A2681,Sheet3!B347:B2681)</f>
        <v xml:space="preserve"> Mr</v>
      </c>
      <c r="C347" s="20" t="str">
        <f>_xlfn.XLOOKUP(A347,Sheet3!A347:A2681,Sheet3!C347:C2681)</f>
        <v>Lorton</v>
      </c>
      <c r="D347" s="20" t="str">
        <f>_xlfn.XLOOKUP(A347,Sheet3!A347:A2681,Sheet3!D347:D2681)</f>
        <v xml:space="preserve">  Alex</v>
      </c>
      <c r="E347" s="46">
        <f>_xlfn.XLOOKUP(A347,Sheet1!$A$2:$A$2336,Sheet1!$B$2:$B$2336)</f>
        <v>39.21</v>
      </c>
      <c r="F347" s="20">
        <f>_xlfn.XLOOKUP(Table4[[#This Row],[Customer ID]],Sheet1!A347:A2681,Sheet1!C347:C2681)</f>
        <v>5.04</v>
      </c>
      <c r="G347" s="20" t="str">
        <f>_xlfn.XLOOKUP(Table4[[#This Row],[Customer ID]],Sheet1!A347:A2681,Sheet1!D347:D2681)</f>
        <v>No</v>
      </c>
      <c r="H347" s="20" t="str">
        <f>_xlfn.XLOOKUP(Table4[[#This Row],[Customer ID]],Sheet1!A347:A2681,Sheet1!E347:E2681)</f>
        <v>No</v>
      </c>
      <c r="I347" s="20" t="str">
        <f>_xlfn.XLOOKUP(Table4[[#This Row],[Customer ID]],Sheet1!A347:A2681,Sheet1!F347:F2681)</f>
        <v>Yes</v>
      </c>
      <c r="J347" s="20">
        <f>_xlfn.XLOOKUP(Table4[[#This Row],[Customer ID]],Sheet1!A347:A2681,Sheet1!G347:G2681)</f>
        <v>1</v>
      </c>
      <c r="K347" s="20" t="str">
        <f>_xlfn.XLOOKUP(Table4[[#This Row],[Customer ID]],Sheet1!A347:A2681,Sheet1!H347:H2681)</f>
        <v>yes</v>
      </c>
      <c r="L347" s="20" t="str">
        <f>_xlfn.XLOOKUP(Table4[[#This Row],[Customer ID]],Sheet1!A347:A2681,Sheet1!I347:I2681)</f>
        <v>Obesity</v>
      </c>
      <c r="M347" s="20" t="str">
        <f>_xlfn.XLOOKUP(A347,Sheet1!A347:A2681,Sheet1!J347:J2681)</f>
        <v>Normal</v>
      </c>
      <c r="N347" s="48" t="str">
        <f>_xlfn.XLOOKUP(Table4[[#This Row],[Customer ID]],Table3[Customer ID],Table3[Date2])</f>
        <v>1-Sep-2003</v>
      </c>
      <c r="O347" s="20">
        <f>_xlfn.XLOOKUP(A347,Table3[Customer ID],Table3[Age])</f>
        <v>19</v>
      </c>
      <c r="P347" s="20">
        <f>_xlfn.XLOOKUP(A347,Table3[Customer ID],Table3[children])</f>
        <v>0</v>
      </c>
      <c r="Q347" s="47">
        <f>_xlfn.XLOOKUP(A347,Table3[Customer ID],Table3[charges])</f>
        <v>28998.68</v>
      </c>
      <c r="R347" s="20" t="str">
        <f>_xlfn.XLOOKUP(A347,Table3[Customer ID],Table3[Hospital tier])</f>
        <v>tier - 1</v>
      </c>
      <c r="S347" s="20" t="str">
        <f>_xlfn.XLOOKUP(A347,Table3[Customer ID],Table3[City tier])</f>
        <v>tier - 3</v>
      </c>
      <c r="T347" s="20" t="str">
        <f>_xlfn.XLOOKUP(A347,Table3[Customer ID],Table3[State ID])</f>
        <v>R1011</v>
      </c>
    </row>
    <row r="348" spans="1:20" x14ac:dyDescent="0.3">
      <c r="A348" s="20" t="s">
        <v>366</v>
      </c>
      <c r="B348" s="20" t="str">
        <f>_xlfn.XLOOKUP(A348,Sheet3!A348:A2682,Sheet3!B348:B2682)</f>
        <v xml:space="preserve"> Ms</v>
      </c>
      <c r="C348" s="20" t="str">
        <f>_xlfn.XLOOKUP(A348,Sheet3!A348:A2682,Sheet3!C348:C2682)</f>
        <v>Castaneda</v>
      </c>
      <c r="D348" s="20" t="str">
        <f>_xlfn.XLOOKUP(A348,Sheet3!A348:A2682,Sheet3!D348:D2682)</f>
        <v xml:space="preserve">  Gabriela</v>
      </c>
      <c r="E348" s="46">
        <f>_xlfn.XLOOKUP(A348,Sheet1!$A$2:$A$2336,Sheet1!$B$2:$B$2336)</f>
        <v>26.98</v>
      </c>
      <c r="F348" s="20">
        <f>_xlfn.XLOOKUP(Table4[[#This Row],[Customer ID]],Sheet1!A348:A2682,Sheet1!C348:C2682)</f>
        <v>5.21</v>
      </c>
      <c r="G348" s="20" t="str">
        <f>_xlfn.XLOOKUP(Table4[[#This Row],[Customer ID]],Sheet1!A348:A2682,Sheet1!D348:D2682)</f>
        <v>yes</v>
      </c>
      <c r="H348" s="20" t="str">
        <f>_xlfn.XLOOKUP(Table4[[#This Row],[Customer ID]],Sheet1!A348:A2682,Sheet1!E348:E2682)</f>
        <v>No</v>
      </c>
      <c r="I348" s="20" t="str">
        <f>_xlfn.XLOOKUP(Table4[[#This Row],[Customer ID]],Sheet1!A348:A2682,Sheet1!F348:F2682)</f>
        <v>No</v>
      </c>
      <c r="J348" s="20">
        <f>_xlfn.XLOOKUP(Table4[[#This Row],[Customer ID]],Sheet1!A348:A2682,Sheet1!G348:G2682)</f>
        <v>2</v>
      </c>
      <c r="K348" s="20" t="str">
        <f>_xlfn.XLOOKUP(Table4[[#This Row],[Customer ID]],Sheet1!A348:A2682,Sheet1!H348:H2682)</f>
        <v>yes</v>
      </c>
      <c r="L348" s="20" t="str">
        <f>_xlfn.XLOOKUP(Table4[[#This Row],[Customer ID]],Sheet1!A348:A2682,Sheet1!I348:I2682)</f>
        <v>Over Weight</v>
      </c>
      <c r="M348" s="20" t="str">
        <f>_xlfn.XLOOKUP(A348,Sheet1!A348:A2682,Sheet1!J348:J2682)</f>
        <v>Normal</v>
      </c>
      <c r="N348" s="48" t="str">
        <f>_xlfn.XLOOKUP(Table4[[#This Row],[Customer ID]],Table3[Customer ID],Table3[Date2])</f>
        <v>5-Dec-1959</v>
      </c>
      <c r="O348" s="20">
        <f>_xlfn.XLOOKUP(A348,Table3[Customer ID],Table3[Age])</f>
        <v>63</v>
      </c>
      <c r="P348" s="20">
        <f>_xlfn.XLOOKUP(A348,Table3[Customer ID],Table3[children])</f>
        <v>0</v>
      </c>
      <c r="Q348" s="47">
        <f>_xlfn.XLOOKUP(A348,Table3[Customer ID],Table3[charges])</f>
        <v>28950.47</v>
      </c>
      <c r="R348" s="20" t="str">
        <f>_xlfn.XLOOKUP(A348,Table3[Customer ID],Table3[Hospital tier])</f>
        <v>tier - 1</v>
      </c>
      <c r="S348" s="20" t="str">
        <f>_xlfn.XLOOKUP(A348,Table3[Customer ID],Table3[City tier])</f>
        <v>tier - 1</v>
      </c>
      <c r="T348" s="20" t="str">
        <f>_xlfn.XLOOKUP(A348,Table3[Customer ID],Table3[State ID])</f>
        <v>R1012</v>
      </c>
    </row>
    <row r="349" spans="1:20" x14ac:dyDescent="0.3">
      <c r="A349" s="20" t="s">
        <v>367</v>
      </c>
      <c r="B349" s="20" t="str">
        <f>_xlfn.XLOOKUP(A349,Sheet3!A349:A2683,Sheet3!B349:B2683)</f>
        <v xml:space="preserve"> Ms</v>
      </c>
      <c r="C349" s="20" t="str">
        <f>_xlfn.XLOOKUP(A349,Sheet3!A349:A2683,Sheet3!C349:C2683)</f>
        <v>Cherop</v>
      </c>
      <c r="D349" s="20" t="str">
        <f>_xlfn.XLOOKUP(A349,Sheet3!A349:A2683,Sheet3!D349:D2683)</f>
        <v xml:space="preserve">  Sharon</v>
      </c>
      <c r="E349" s="46">
        <f>_xlfn.XLOOKUP(A349,Sheet1!$A$2:$A$2336,Sheet1!$B$2:$B$2336)</f>
        <v>25.84</v>
      </c>
      <c r="F349" s="20">
        <f>_xlfn.XLOOKUP(Table4[[#This Row],[Customer ID]],Sheet1!A349:A2683,Sheet1!C349:C2683)</f>
        <v>8.83</v>
      </c>
      <c r="G349" s="20" t="str">
        <f>_xlfn.XLOOKUP(Table4[[#This Row],[Customer ID]],Sheet1!A349:A2683,Sheet1!D349:D2683)</f>
        <v>No</v>
      </c>
      <c r="H349" s="20" t="str">
        <f>_xlfn.XLOOKUP(Table4[[#This Row],[Customer ID]],Sheet1!A349:A2683,Sheet1!E349:E2683)</f>
        <v>No</v>
      </c>
      <c r="I349" s="20" t="str">
        <f>_xlfn.XLOOKUP(Table4[[#This Row],[Customer ID]],Sheet1!A349:A2683,Sheet1!F349:F2683)</f>
        <v>No</v>
      </c>
      <c r="J349" s="20">
        <f>_xlfn.XLOOKUP(Table4[[#This Row],[Customer ID]],Sheet1!A349:A2683,Sheet1!G349:G2683)</f>
        <v>0</v>
      </c>
      <c r="K349" s="20" t="str">
        <f>_xlfn.XLOOKUP(Table4[[#This Row],[Customer ID]],Sheet1!A349:A2683,Sheet1!H349:H2683)</f>
        <v>No</v>
      </c>
      <c r="L349" s="20" t="str">
        <f>_xlfn.XLOOKUP(Table4[[#This Row],[Customer ID]],Sheet1!A349:A2683,Sheet1!I349:I2683)</f>
        <v>Over Weight</v>
      </c>
      <c r="M349" s="20" t="str">
        <f>_xlfn.XLOOKUP(A349,Sheet1!A349:A2683,Sheet1!J349:J2683)</f>
        <v>Diabetes</v>
      </c>
      <c r="N349" s="48" t="str">
        <f>_xlfn.XLOOKUP(Table4[[#This Row],[Customer ID]],Table3[Customer ID],Table3[Date2])</f>
        <v>25-Jul-1962</v>
      </c>
      <c r="O349" s="20">
        <f>_xlfn.XLOOKUP(A349,Table3[Customer ID],Table3[Age])</f>
        <v>60</v>
      </c>
      <c r="P349" s="20">
        <f>_xlfn.XLOOKUP(A349,Table3[Customer ID],Table3[children])</f>
        <v>0</v>
      </c>
      <c r="Q349" s="47">
        <f>_xlfn.XLOOKUP(A349,Table3[Customer ID],Table3[charges])</f>
        <v>28923.14</v>
      </c>
      <c r="R349" s="20" t="str">
        <f>_xlfn.XLOOKUP(A349,Table3[Customer ID],Table3[Hospital tier])</f>
        <v>tier - 1</v>
      </c>
      <c r="S349" s="20" t="str">
        <f>_xlfn.XLOOKUP(A349,Table3[Customer ID],Table3[City tier])</f>
        <v>tier - 1</v>
      </c>
      <c r="T349" s="20" t="str">
        <f>_xlfn.XLOOKUP(A349,Table3[Customer ID],Table3[State ID])</f>
        <v>R1012</v>
      </c>
    </row>
    <row r="350" spans="1:20" x14ac:dyDescent="0.3">
      <c r="A350" s="20" t="s">
        <v>368</v>
      </c>
      <c r="B350" s="20" t="str">
        <f>_xlfn.XLOOKUP(A350,Sheet3!A350:A2684,Sheet3!B350:B2684)</f>
        <v xml:space="preserve"> Mr</v>
      </c>
      <c r="C350" s="20" t="str">
        <f>_xlfn.XLOOKUP(A350,Sheet3!A350:A2684,Sheet3!C350:C2684)</f>
        <v>Howell</v>
      </c>
      <c r="D350" s="20" t="str">
        <f>_xlfn.XLOOKUP(A350,Sheet3!A350:A2684,Sheet3!D350:D2684)</f>
        <v xml:space="preserve">  Jason A</v>
      </c>
      <c r="E350" s="46">
        <f>_xlfn.XLOOKUP(A350,Sheet1!$A$2:$A$2336,Sheet1!$B$2:$B$2336)</f>
        <v>28.31</v>
      </c>
      <c r="F350" s="20">
        <f>_xlfn.XLOOKUP(Table4[[#This Row],[Customer ID]],Sheet1!A350:A2684,Sheet1!C350:C2684)</f>
        <v>8.4700000000000006</v>
      </c>
      <c r="G350" s="20" t="str">
        <f>_xlfn.XLOOKUP(Table4[[#This Row],[Customer ID]],Sheet1!A350:A2684,Sheet1!D350:D2684)</f>
        <v>yes</v>
      </c>
      <c r="H350" s="20" t="str">
        <f>_xlfn.XLOOKUP(Table4[[#This Row],[Customer ID]],Sheet1!A350:A2684,Sheet1!E350:E2684)</f>
        <v>No</v>
      </c>
      <c r="I350" s="20" t="str">
        <f>_xlfn.XLOOKUP(Table4[[#This Row],[Customer ID]],Sheet1!A350:A2684,Sheet1!F350:F2684)</f>
        <v>No</v>
      </c>
      <c r="J350" s="20">
        <f>_xlfn.XLOOKUP(Table4[[#This Row],[Customer ID]],Sheet1!A350:A2684,Sheet1!G350:G2684)</f>
        <v>2</v>
      </c>
      <c r="K350" s="20" t="str">
        <f>_xlfn.XLOOKUP(Table4[[#This Row],[Customer ID]],Sheet1!A350:A2684,Sheet1!H350:H2684)</f>
        <v>yes</v>
      </c>
      <c r="L350" s="20" t="str">
        <f>_xlfn.XLOOKUP(Table4[[#This Row],[Customer ID]],Sheet1!A350:A2684,Sheet1!I350:I2684)</f>
        <v>Over Weight</v>
      </c>
      <c r="M350" s="20" t="str">
        <f>_xlfn.XLOOKUP(A350,Sheet1!A350:A2684,Sheet1!J350:J2684)</f>
        <v>Diabetes</v>
      </c>
      <c r="N350" s="48" t="str">
        <f>_xlfn.XLOOKUP(Table4[[#This Row],[Customer ID]],Table3[Customer ID],Table3[Date2])</f>
        <v>3-Aug-1961</v>
      </c>
      <c r="O350" s="20">
        <f>_xlfn.XLOOKUP(A350,Table3[Customer ID],Table3[Age])</f>
        <v>61</v>
      </c>
      <c r="P350" s="20">
        <f>_xlfn.XLOOKUP(A350,Table3[Customer ID],Table3[children])</f>
        <v>1</v>
      </c>
      <c r="Q350" s="47">
        <f>_xlfn.XLOOKUP(A350,Table3[Customer ID],Table3[charges])</f>
        <v>28868.66</v>
      </c>
      <c r="R350" s="20" t="str">
        <f>_xlfn.XLOOKUP(A350,Table3[Customer ID],Table3[Hospital tier])</f>
        <v>tier - 1</v>
      </c>
      <c r="S350" s="20" t="str">
        <f>_xlfn.XLOOKUP(A350,Table3[Customer ID],Table3[City tier])</f>
        <v>tier - 2</v>
      </c>
      <c r="T350" s="20" t="str">
        <f>_xlfn.XLOOKUP(A350,Table3[Customer ID],Table3[State ID])</f>
        <v>R1012</v>
      </c>
    </row>
    <row r="351" spans="1:20" x14ac:dyDescent="0.3">
      <c r="A351" s="20" t="s">
        <v>369</v>
      </c>
      <c r="B351" s="20" t="str">
        <f>_xlfn.XLOOKUP(A351,Sheet3!A351:A2685,Sheet3!B351:B2685)</f>
        <v xml:space="preserve"> Ms</v>
      </c>
      <c r="C351" s="20" t="str">
        <f>_xlfn.XLOOKUP(A351,Sheet3!A351:A2685,Sheet3!C351:C2685)</f>
        <v>Palmer</v>
      </c>
      <c r="D351" s="20" t="str">
        <f>_xlfn.XLOOKUP(A351,Sheet3!A351:A2685,Sheet3!D351:D2685)</f>
        <v xml:space="preserve">  Chelsey C.</v>
      </c>
      <c r="E351" s="46">
        <f>_xlfn.XLOOKUP(A351,Sheet1!$A$2:$A$2336,Sheet1!$B$2:$B$2336)</f>
        <v>23.94</v>
      </c>
      <c r="F351" s="20">
        <f>_xlfn.XLOOKUP(Table4[[#This Row],[Customer ID]],Sheet1!A351:A2685,Sheet1!C351:C2685)</f>
        <v>4.2</v>
      </c>
      <c r="G351" s="20" t="str">
        <f>_xlfn.XLOOKUP(Table4[[#This Row],[Customer ID]],Sheet1!A351:A2685,Sheet1!D351:D2685)</f>
        <v>No</v>
      </c>
      <c r="H351" s="20" t="str">
        <f>_xlfn.XLOOKUP(Table4[[#This Row],[Customer ID]],Sheet1!A351:A2685,Sheet1!E351:E2685)</f>
        <v>No</v>
      </c>
      <c r="I351" s="20" t="str">
        <f>_xlfn.XLOOKUP(Table4[[#This Row],[Customer ID]],Sheet1!A351:A2685,Sheet1!F351:F2685)</f>
        <v>No</v>
      </c>
      <c r="J351" s="20">
        <f>_xlfn.XLOOKUP(Table4[[#This Row],[Customer ID]],Sheet1!A351:A2685,Sheet1!G351:G2685)</f>
        <v>0</v>
      </c>
      <c r="K351" s="20" t="str">
        <f>_xlfn.XLOOKUP(Table4[[#This Row],[Customer ID]],Sheet1!A351:A2685,Sheet1!H351:H2685)</f>
        <v>yes</v>
      </c>
      <c r="L351" s="20" t="str">
        <f>_xlfn.XLOOKUP(Table4[[#This Row],[Customer ID]],Sheet1!A351:A2685,Sheet1!I351:I2685)</f>
        <v>Normal weight</v>
      </c>
      <c r="M351" s="20" t="str">
        <f>_xlfn.XLOOKUP(A351,Sheet1!A351:A2685,Sheet1!J351:J2685)</f>
        <v>Normal</v>
      </c>
      <c r="N351" s="48" t="str">
        <f>_xlfn.XLOOKUP(Table4[[#This Row],[Customer ID]],Table3[Customer ID],Table3[Date2])</f>
        <v>5-Dec-1990</v>
      </c>
      <c r="O351" s="20">
        <f>_xlfn.XLOOKUP(A351,Table3[Customer ID],Table3[Age])</f>
        <v>32</v>
      </c>
      <c r="P351" s="20">
        <f>_xlfn.XLOOKUP(A351,Table3[Customer ID],Table3[children])</f>
        <v>3</v>
      </c>
      <c r="Q351" s="47">
        <f>_xlfn.XLOOKUP(A351,Table3[Customer ID],Table3[charges])</f>
        <v>28716.14</v>
      </c>
      <c r="R351" s="20" t="str">
        <f>_xlfn.XLOOKUP(A351,Table3[Customer ID],Table3[Hospital tier])</f>
        <v>tier - 1</v>
      </c>
      <c r="S351" s="20" t="str">
        <f>_xlfn.XLOOKUP(A351,Table3[Customer ID],Table3[City tier])</f>
        <v>tier - 3</v>
      </c>
      <c r="T351" s="20" t="str">
        <f>_xlfn.XLOOKUP(A351,Table3[Customer ID],Table3[State ID])</f>
        <v>R1011</v>
      </c>
    </row>
    <row r="352" spans="1:20" x14ac:dyDescent="0.3">
      <c r="A352" s="20" t="s">
        <v>370</v>
      </c>
      <c r="B352" s="20" t="str">
        <f>_xlfn.XLOOKUP(A352,Sheet3!A352:A2686,Sheet3!B352:B2686)</f>
        <v xml:space="preserve"> Mr</v>
      </c>
      <c r="C352" s="20" t="str">
        <f>_xlfn.XLOOKUP(A352,Sheet3!A352:A2686,Sheet3!C352:C2686)</f>
        <v>Olson</v>
      </c>
      <c r="D352" s="20" t="str">
        <f>_xlfn.XLOOKUP(A352,Sheet3!A352:A2686,Sheet3!D352:D2686)</f>
        <v xml:space="preserve">  Devon A.</v>
      </c>
      <c r="E352" s="46">
        <f>_xlfn.XLOOKUP(A352,Sheet1!$A$2:$A$2336,Sheet1!$B$2:$B$2336)</f>
        <v>20.03</v>
      </c>
      <c r="F352" s="20">
        <f>_xlfn.XLOOKUP(Table4[[#This Row],[Customer ID]],Sheet1!A352:A2686,Sheet1!C352:C2686)</f>
        <v>6.14</v>
      </c>
      <c r="G352" s="20" t="str">
        <f>_xlfn.XLOOKUP(Table4[[#This Row],[Customer ID]],Sheet1!A352:A2686,Sheet1!D352:D2686)</f>
        <v>yes</v>
      </c>
      <c r="H352" s="20" t="str">
        <f>_xlfn.XLOOKUP(Table4[[#This Row],[Customer ID]],Sheet1!A352:A2686,Sheet1!E352:E2686)</f>
        <v>No</v>
      </c>
      <c r="I352" s="20" t="str">
        <f>_xlfn.XLOOKUP(Table4[[#This Row],[Customer ID]],Sheet1!A352:A2686,Sheet1!F352:F2686)</f>
        <v>No</v>
      </c>
      <c r="J352" s="20">
        <f>_xlfn.XLOOKUP(Table4[[#This Row],[Customer ID]],Sheet1!A352:A2686,Sheet1!G352:G2686)</f>
        <v>0</v>
      </c>
      <c r="K352" s="20" t="str">
        <f>_xlfn.XLOOKUP(Table4[[#This Row],[Customer ID]],Sheet1!A352:A2686,Sheet1!H352:H2686)</f>
        <v>yes</v>
      </c>
      <c r="L352" s="20" t="str">
        <f>_xlfn.XLOOKUP(Table4[[#This Row],[Customer ID]],Sheet1!A352:A2686,Sheet1!I352:I2686)</f>
        <v>Normal weight</v>
      </c>
      <c r="M352" s="20" t="str">
        <f>_xlfn.XLOOKUP(A352,Sheet1!A352:A2686,Sheet1!J352:J2686)</f>
        <v>Prediabetes</v>
      </c>
      <c r="N352" s="48" t="str">
        <f>_xlfn.XLOOKUP(Table4[[#This Row],[Customer ID]],Table3[Customer ID],Table3[Date2])</f>
        <v>27-Sep-1985</v>
      </c>
      <c r="O352" s="20">
        <f>_xlfn.XLOOKUP(A352,Table3[Customer ID],Table3[Age])</f>
        <v>37</v>
      </c>
      <c r="P352" s="20">
        <f>_xlfn.XLOOKUP(A352,Table3[Customer ID],Table3[children])</f>
        <v>3</v>
      </c>
      <c r="Q352" s="47">
        <f>_xlfn.XLOOKUP(A352,Table3[Customer ID],Table3[charges])</f>
        <v>28542.86</v>
      </c>
      <c r="R352" s="20" t="str">
        <f>_xlfn.XLOOKUP(A352,Table3[Customer ID],Table3[Hospital tier])</f>
        <v>tier - 1</v>
      </c>
      <c r="S352" s="20" t="str">
        <f>_xlfn.XLOOKUP(A352,Table3[Customer ID],Table3[City tier])</f>
        <v>tier - 3</v>
      </c>
      <c r="T352" s="20" t="str">
        <f>_xlfn.XLOOKUP(A352,Table3[Customer ID],Table3[State ID])</f>
        <v>R1011</v>
      </c>
    </row>
    <row r="353" spans="1:20" x14ac:dyDescent="0.3">
      <c r="A353" s="20" t="s">
        <v>371</v>
      </c>
      <c r="B353" s="20" t="str">
        <f>_xlfn.XLOOKUP(A353,Sheet3!A353:A2687,Sheet3!B353:B2687)</f>
        <v xml:space="preserve"> Ms</v>
      </c>
      <c r="C353" s="20" t="str">
        <f>_xlfn.XLOOKUP(A353,Sheet3!A353:A2687,Sheet3!C353:C2687)</f>
        <v>Waldron</v>
      </c>
      <c r="D353" s="20" t="str">
        <f>_xlfn.XLOOKUP(A353,Sheet3!A353:A2687,Sheet3!D353:D2687)</f>
        <v xml:space="preserve">  Joni L</v>
      </c>
      <c r="E353" s="46">
        <f>_xlfn.XLOOKUP(A353,Sheet1!$A$2:$A$2336,Sheet1!$B$2:$B$2336)</f>
        <v>41.42</v>
      </c>
      <c r="F353" s="20">
        <f>_xlfn.XLOOKUP(Table4[[#This Row],[Customer ID]],Sheet1!A353:A2687,Sheet1!C353:C2687)</f>
        <v>6.07</v>
      </c>
      <c r="G353" s="20" t="str">
        <f>_xlfn.XLOOKUP(Table4[[#This Row],[Customer ID]],Sheet1!A353:A2687,Sheet1!D353:D2687)</f>
        <v>No</v>
      </c>
      <c r="H353" s="20" t="str">
        <f>_xlfn.XLOOKUP(Table4[[#This Row],[Customer ID]],Sheet1!A353:A2687,Sheet1!E353:E2687)</f>
        <v>No</v>
      </c>
      <c r="I353" s="20" t="str">
        <f>_xlfn.XLOOKUP(Table4[[#This Row],[Customer ID]],Sheet1!A353:A2687,Sheet1!F353:F2687)</f>
        <v>No</v>
      </c>
      <c r="J353" s="20">
        <f>_xlfn.XLOOKUP(Table4[[#This Row],[Customer ID]],Sheet1!A353:A2687,Sheet1!G353:G2687)</f>
        <v>0</v>
      </c>
      <c r="K353" s="20" t="str">
        <f>_xlfn.XLOOKUP(Table4[[#This Row],[Customer ID]],Sheet1!A353:A2687,Sheet1!H353:H2687)</f>
        <v>No</v>
      </c>
      <c r="L353" s="20" t="str">
        <f>_xlfn.XLOOKUP(Table4[[#This Row],[Customer ID]],Sheet1!A353:A2687,Sheet1!I353:I2687)</f>
        <v>Obesity</v>
      </c>
      <c r="M353" s="20" t="str">
        <f>_xlfn.XLOOKUP(A353,Sheet1!A353:A2687,Sheet1!J353:J2687)</f>
        <v>Prediabetes</v>
      </c>
      <c r="N353" s="48" t="str">
        <f>_xlfn.XLOOKUP(Table4[[#This Row],[Customer ID]],Table3[Customer ID],Table3[Date2])</f>
        <v>11-Dec-1982</v>
      </c>
      <c r="O353" s="20">
        <f>_xlfn.XLOOKUP(A353,Table3[Customer ID],Table3[Age])</f>
        <v>40</v>
      </c>
      <c r="P353" s="20">
        <f>_xlfn.XLOOKUP(A353,Table3[Customer ID],Table3[children])</f>
        <v>1</v>
      </c>
      <c r="Q353" s="47">
        <f>_xlfn.XLOOKUP(A353,Table3[Customer ID],Table3[charges])</f>
        <v>28476.73</v>
      </c>
      <c r="R353" s="20" t="str">
        <f>_xlfn.XLOOKUP(A353,Table3[Customer ID],Table3[Hospital tier])</f>
        <v>tier - 1</v>
      </c>
      <c r="S353" s="20" t="str">
        <f>_xlfn.XLOOKUP(A353,Table3[Customer ID],Table3[City tier])</f>
        <v>tier - 2</v>
      </c>
      <c r="T353" s="20" t="str">
        <f>_xlfn.XLOOKUP(A353,Table3[Customer ID],Table3[State ID])</f>
        <v>R1012</v>
      </c>
    </row>
    <row r="354" spans="1:20" x14ac:dyDescent="0.3">
      <c r="A354" s="20" t="s">
        <v>372</v>
      </c>
      <c r="B354" s="20" t="str">
        <f>_xlfn.XLOOKUP(A354,Sheet3!A354:A2688,Sheet3!B354:B2688)</f>
        <v xml:space="preserve"> Mr</v>
      </c>
      <c r="C354" s="20" t="str">
        <f>_xlfn.XLOOKUP(A354,Sheet3!A354:A2688,Sheet3!C354:C2688)</f>
        <v>Meyer</v>
      </c>
      <c r="D354" s="20" t="str">
        <f>_xlfn.XLOOKUP(A354,Sheet3!A354:A2688,Sheet3!D354:D2688)</f>
        <v xml:space="preserve">  Colin</v>
      </c>
      <c r="E354" s="46">
        <f>_xlfn.XLOOKUP(A354,Sheet1!$A$2:$A$2336,Sheet1!$B$2:$B$2336)</f>
        <v>36.67</v>
      </c>
      <c r="F354" s="20">
        <f>_xlfn.XLOOKUP(Table4[[#This Row],[Customer ID]],Sheet1!A354:A2688,Sheet1!C354:C2688)</f>
        <v>10.210000000000001</v>
      </c>
      <c r="G354" s="20" t="str">
        <f>_xlfn.XLOOKUP(Table4[[#This Row],[Customer ID]],Sheet1!A354:A2688,Sheet1!D354:D2688)</f>
        <v>No</v>
      </c>
      <c r="H354" s="20" t="str">
        <f>_xlfn.XLOOKUP(Table4[[#This Row],[Customer ID]],Sheet1!A354:A2688,Sheet1!E354:E2688)</f>
        <v>No</v>
      </c>
      <c r="I354" s="20" t="str">
        <f>_xlfn.XLOOKUP(Table4[[#This Row],[Customer ID]],Sheet1!A354:A2688,Sheet1!F354:F2688)</f>
        <v>No</v>
      </c>
      <c r="J354" s="20">
        <f>_xlfn.XLOOKUP(Table4[[#This Row],[Customer ID]],Sheet1!A354:A2688,Sheet1!G354:G2688)</f>
        <v>0</v>
      </c>
      <c r="K354" s="20" t="str">
        <f>_xlfn.XLOOKUP(Table4[[#This Row],[Customer ID]],Sheet1!A354:A2688,Sheet1!H354:H2688)</f>
        <v>No</v>
      </c>
      <c r="L354" s="20" t="str">
        <f>_xlfn.XLOOKUP(Table4[[#This Row],[Customer ID]],Sheet1!A354:A2688,Sheet1!I354:I2688)</f>
        <v>Obesity</v>
      </c>
      <c r="M354" s="20" t="str">
        <f>_xlfn.XLOOKUP(A354,Sheet1!A354:A2688,Sheet1!J354:J2688)</f>
        <v>Diabetes</v>
      </c>
      <c r="N354" s="48" t="str">
        <f>_xlfn.XLOOKUP(Table4[[#This Row],[Customer ID]],Table3[Customer ID],Table3[Date2])</f>
        <v>16-Sep-1974</v>
      </c>
      <c r="O354" s="20">
        <f>_xlfn.XLOOKUP(A354,Table3[Customer ID],Table3[Age])</f>
        <v>48</v>
      </c>
      <c r="P354" s="20">
        <f>_xlfn.XLOOKUP(A354,Table3[Customer ID],Table3[children])</f>
        <v>1</v>
      </c>
      <c r="Q354" s="47">
        <f>_xlfn.XLOOKUP(A354,Table3[Customer ID],Table3[charges])</f>
        <v>28468.92</v>
      </c>
      <c r="R354" s="20" t="str">
        <f>_xlfn.XLOOKUP(A354,Table3[Customer ID],Table3[Hospital tier])</f>
        <v>tier - 1</v>
      </c>
      <c r="S354" s="20" t="str">
        <f>_xlfn.XLOOKUP(A354,Table3[Customer ID],Table3[City tier])</f>
        <v>tier - 1</v>
      </c>
      <c r="T354" s="20" t="str">
        <f>_xlfn.XLOOKUP(A354,Table3[Customer ID],Table3[State ID])</f>
        <v>R1012</v>
      </c>
    </row>
    <row r="355" spans="1:20" x14ac:dyDescent="0.3">
      <c r="A355" s="20" t="s">
        <v>373</v>
      </c>
      <c r="B355" s="20" t="str">
        <f>_xlfn.XLOOKUP(A355,Sheet3!A355:A2689,Sheet3!B355:B2689)</f>
        <v xml:space="preserve"> Ms</v>
      </c>
      <c r="C355" s="20" t="str">
        <f>_xlfn.XLOOKUP(A355,Sheet3!A355:A2689,Sheet3!C355:C2689)</f>
        <v>Stack</v>
      </c>
      <c r="D355" s="20" t="str">
        <f>_xlfn.XLOOKUP(A355,Sheet3!A355:A2689,Sheet3!D355:D2689)</f>
        <v xml:space="preserve">  Rachael</v>
      </c>
      <c r="E355" s="46">
        <f>_xlfn.XLOOKUP(A355,Sheet1!$A$2:$A$2336,Sheet1!$B$2:$B$2336)</f>
        <v>27.645</v>
      </c>
      <c r="F355" s="20">
        <f>_xlfn.XLOOKUP(Table4[[#This Row],[Customer ID]],Sheet1!A355:A2689,Sheet1!C355:C2689)</f>
        <v>4.6900000000000004</v>
      </c>
      <c r="G355" s="20" t="str">
        <f>_xlfn.XLOOKUP(Table4[[#This Row],[Customer ID]],Sheet1!A355:A2689,Sheet1!D355:D2689)</f>
        <v>No</v>
      </c>
      <c r="H355" s="20" t="str">
        <f>_xlfn.XLOOKUP(Table4[[#This Row],[Customer ID]],Sheet1!A355:A2689,Sheet1!E355:E2689)</f>
        <v>No</v>
      </c>
      <c r="I355" s="20" t="str">
        <f>_xlfn.XLOOKUP(Table4[[#This Row],[Customer ID]],Sheet1!A355:A2689,Sheet1!F355:F2689)</f>
        <v>No</v>
      </c>
      <c r="J355" s="20">
        <f>_xlfn.XLOOKUP(Table4[[#This Row],[Customer ID]],Sheet1!A355:A2689,Sheet1!G355:G2689)</f>
        <v>0</v>
      </c>
      <c r="K355" s="20" t="str">
        <f>_xlfn.XLOOKUP(Table4[[#This Row],[Customer ID]],Sheet1!A355:A2689,Sheet1!H355:H2689)</f>
        <v>No</v>
      </c>
      <c r="L355" s="20" t="str">
        <f>_xlfn.XLOOKUP(Table4[[#This Row],[Customer ID]],Sheet1!A355:A2689,Sheet1!I355:I2689)</f>
        <v>Over Weight</v>
      </c>
      <c r="M355" s="20" t="str">
        <f>_xlfn.XLOOKUP(A355,Sheet1!A355:A2689,Sheet1!J355:J2689)</f>
        <v>Normal</v>
      </c>
      <c r="N355" s="48" t="str">
        <f>_xlfn.XLOOKUP(Table4[[#This Row],[Customer ID]],Table3[Customer ID],Table3[Date2])</f>
        <v>2-Dec-1977</v>
      </c>
      <c r="O355" s="20">
        <f>_xlfn.XLOOKUP(A355,Table3[Customer ID],Table3[Age])</f>
        <v>45</v>
      </c>
      <c r="P355" s="20">
        <f>_xlfn.XLOOKUP(A355,Table3[Customer ID],Table3[children])</f>
        <v>1</v>
      </c>
      <c r="Q355" s="47">
        <f>_xlfn.XLOOKUP(A355,Table3[Customer ID],Table3[charges])</f>
        <v>28340.19</v>
      </c>
      <c r="R355" s="20" t="str">
        <f>_xlfn.XLOOKUP(A355,Table3[Customer ID],Table3[Hospital tier])</f>
        <v>tier - 1</v>
      </c>
      <c r="S355" s="20" t="str">
        <f>_xlfn.XLOOKUP(A355,Table3[Customer ID],Table3[City tier])</f>
        <v>tier - 2</v>
      </c>
      <c r="T355" s="20" t="str">
        <f>_xlfn.XLOOKUP(A355,Table3[Customer ID],Table3[State ID])</f>
        <v>R1012</v>
      </c>
    </row>
    <row r="356" spans="1:20" x14ac:dyDescent="0.3">
      <c r="A356" s="20" t="s">
        <v>374</v>
      </c>
      <c r="B356" s="20" t="str">
        <f>_xlfn.XLOOKUP(A356,Sheet3!A356:A2690,Sheet3!B356:B2690)</f>
        <v xml:space="preserve"> Ms</v>
      </c>
      <c r="C356" s="20" t="str">
        <f>_xlfn.XLOOKUP(A356,Sheet3!A356:A2690,Sheet3!C356:C2690)</f>
        <v>Sanchez Y Torres</v>
      </c>
      <c r="D356" s="20" t="str">
        <f>_xlfn.XLOOKUP(A356,Sheet3!A356:A2690,Sheet3!D356:D2690)</f>
        <v xml:space="preserve">  Maricela</v>
      </c>
      <c r="E356" s="46">
        <f>_xlfn.XLOOKUP(A356,Sheet1!$A$2:$A$2336,Sheet1!$B$2:$B$2336)</f>
        <v>22.72</v>
      </c>
      <c r="F356" s="20">
        <f>_xlfn.XLOOKUP(Table4[[#This Row],[Customer ID]],Sheet1!A356:A2690,Sheet1!C356:C2690)</f>
        <v>5.71</v>
      </c>
      <c r="G356" s="20" t="str">
        <f>_xlfn.XLOOKUP(Table4[[#This Row],[Customer ID]],Sheet1!A356:A2690,Sheet1!D356:D2690)</f>
        <v>No</v>
      </c>
      <c r="H356" s="20" t="str">
        <f>_xlfn.XLOOKUP(Table4[[#This Row],[Customer ID]],Sheet1!A356:A2690,Sheet1!E356:E2690)</f>
        <v>No</v>
      </c>
      <c r="I356" s="20" t="str">
        <f>_xlfn.XLOOKUP(Table4[[#This Row],[Customer ID]],Sheet1!A356:A2690,Sheet1!F356:F2690)</f>
        <v>No</v>
      </c>
      <c r="J356" s="20">
        <f>_xlfn.XLOOKUP(Table4[[#This Row],[Customer ID]],Sheet1!A356:A2690,Sheet1!G356:G2690)</f>
        <v>0</v>
      </c>
      <c r="K356" s="20" t="str">
        <f>_xlfn.XLOOKUP(Table4[[#This Row],[Customer ID]],Sheet1!A356:A2690,Sheet1!H356:H2690)</f>
        <v>yes</v>
      </c>
      <c r="L356" s="20" t="str">
        <f>_xlfn.XLOOKUP(Table4[[#This Row],[Customer ID]],Sheet1!A356:A2690,Sheet1!I356:I2690)</f>
        <v>Normal weight</v>
      </c>
      <c r="M356" s="20" t="str">
        <f>_xlfn.XLOOKUP(A356,Sheet1!A356:A2690,Sheet1!J356:J2690)</f>
        <v>Prediabetes</v>
      </c>
      <c r="N356" s="48" t="str">
        <f>_xlfn.XLOOKUP(Table4[[#This Row],[Customer ID]],Table3[Customer ID],Table3[Date2])</f>
        <v>24-Dec-1990</v>
      </c>
      <c r="O356" s="20">
        <f>_xlfn.XLOOKUP(A356,Table3[Customer ID],Table3[Age])</f>
        <v>32</v>
      </c>
      <c r="P356" s="20">
        <f>_xlfn.XLOOKUP(A356,Table3[Customer ID],Table3[children])</f>
        <v>3</v>
      </c>
      <c r="Q356" s="47">
        <f>_xlfn.XLOOKUP(A356,Table3[Customer ID],Table3[charges])</f>
        <v>28302.33</v>
      </c>
      <c r="R356" s="20" t="str">
        <f>_xlfn.XLOOKUP(A356,Table3[Customer ID],Table3[Hospital tier])</f>
        <v>tier - 1</v>
      </c>
      <c r="S356" s="20" t="str">
        <f>_xlfn.XLOOKUP(A356,Table3[Customer ID],Table3[City tier])</f>
        <v>tier - 2</v>
      </c>
      <c r="T356" s="20" t="str">
        <f>_xlfn.XLOOKUP(A356,Table3[Customer ID],Table3[State ID])</f>
        <v>R1011</v>
      </c>
    </row>
    <row r="357" spans="1:20" x14ac:dyDescent="0.3">
      <c r="A357" s="20" t="s">
        <v>375</v>
      </c>
      <c r="B357" s="20" t="str">
        <f>_xlfn.XLOOKUP(A357,Sheet3!A357:A2691,Sheet3!B357:B2691)</f>
        <v xml:space="preserve"> Ms</v>
      </c>
      <c r="C357" s="20" t="str">
        <f>_xlfn.XLOOKUP(A357,Sheet3!A357:A2691,Sheet3!C357:C2691)</f>
        <v>Daniels</v>
      </c>
      <c r="D357" s="20" t="str">
        <f>_xlfn.XLOOKUP(A357,Sheet3!A357:A2691,Sheet3!D357:D2691)</f>
        <v xml:space="preserve">  Marie</v>
      </c>
      <c r="E357" s="46">
        <f>_xlfn.XLOOKUP(A357,Sheet1!$A$2:$A$2336,Sheet1!$B$2:$B$2336)</f>
        <v>36.520000000000003</v>
      </c>
      <c r="F357" s="20">
        <f>_xlfn.XLOOKUP(Table4[[#This Row],[Customer ID]],Sheet1!A357:A2691,Sheet1!C357:C2691)</f>
        <v>9.07</v>
      </c>
      <c r="G357" s="20" t="str">
        <f>_xlfn.XLOOKUP(Table4[[#This Row],[Customer ID]],Sheet1!A357:A2691,Sheet1!D357:D2691)</f>
        <v>yes</v>
      </c>
      <c r="H357" s="20" t="str">
        <f>_xlfn.XLOOKUP(Table4[[#This Row],[Customer ID]],Sheet1!A357:A2691,Sheet1!E357:E2691)</f>
        <v>No</v>
      </c>
      <c r="I357" s="20" t="str">
        <f>_xlfn.XLOOKUP(Table4[[#This Row],[Customer ID]],Sheet1!A357:A2691,Sheet1!F357:F2691)</f>
        <v>Yes</v>
      </c>
      <c r="J357" s="20">
        <f>_xlfn.XLOOKUP(Table4[[#This Row],[Customer ID]],Sheet1!A357:A2691,Sheet1!G357:G2691)</f>
        <v>1</v>
      </c>
      <c r="K357" s="20" t="str">
        <f>_xlfn.XLOOKUP(Table4[[#This Row],[Customer ID]],Sheet1!A357:A2691,Sheet1!H357:H2691)</f>
        <v>No</v>
      </c>
      <c r="L357" s="20" t="str">
        <f>_xlfn.XLOOKUP(Table4[[#This Row],[Customer ID]],Sheet1!A357:A2691,Sheet1!I357:I2691)</f>
        <v>Obesity</v>
      </c>
      <c r="M357" s="20" t="str">
        <f>_xlfn.XLOOKUP(A357,Sheet1!A357:A2691,Sheet1!J357:J2691)</f>
        <v>Diabetes</v>
      </c>
      <c r="N357" s="48" t="str">
        <f>_xlfn.XLOOKUP(Table4[[#This Row],[Customer ID]],Table3[Customer ID],Table3[Date2])</f>
        <v>25-Nov-1963</v>
      </c>
      <c r="O357" s="20">
        <f>_xlfn.XLOOKUP(A357,Table3[Customer ID],Table3[Age])</f>
        <v>59</v>
      </c>
      <c r="P357" s="20">
        <f>_xlfn.XLOOKUP(A357,Table3[Customer ID],Table3[children])</f>
        <v>1</v>
      </c>
      <c r="Q357" s="47">
        <f>_xlfn.XLOOKUP(A357,Table3[Customer ID],Table3[charges])</f>
        <v>28287.9</v>
      </c>
      <c r="R357" s="20" t="str">
        <f>_xlfn.XLOOKUP(A357,Table3[Customer ID],Table3[Hospital tier])</f>
        <v>tier - 1</v>
      </c>
      <c r="S357" s="20" t="str">
        <f>_xlfn.XLOOKUP(A357,Table3[Customer ID],Table3[City tier])</f>
        <v>tier - 1</v>
      </c>
      <c r="T357" s="20" t="str">
        <f>_xlfn.XLOOKUP(A357,Table3[Customer ID],Table3[State ID])</f>
        <v>R1013</v>
      </c>
    </row>
    <row r="358" spans="1:20" x14ac:dyDescent="0.3">
      <c r="A358" s="20" t="s">
        <v>376</v>
      </c>
      <c r="B358" s="20" t="str">
        <f>_xlfn.XLOOKUP(A358,Sheet3!A358:A2692,Sheet3!B358:B2692)</f>
        <v xml:space="preserve"> Mr</v>
      </c>
      <c r="C358" s="20" t="str">
        <f>_xlfn.XLOOKUP(A358,Sheet3!A358:A2692,Sheet3!C358:C2692)</f>
        <v>Pepp</v>
      </c>
      <c r="D358" s="20" t="str">
        <f>_xlfn.XLOOKUP(A358,Sheet3!A358:A2692,Sheet3!D358:D2692)</f>
        <v xml:space="preserve">  Frank</v>
      </c>
      <c r="E358" s="46">
        <f>_xlfn.XLOOKUP(A358,Sheet1!$A$2:$A$2336,Sheet1!$B$2:$B$2336)</f>
        <v>33.96</v>
      </c>
      <c r="F358" s="20">
        <f>_xlfn.XLOOKUP(Table4[[#This Row],[Customer ID]],Sheet1!A358:A2692,Sheet1!C358:C2692)</f>
        <v>4.99</v>
      </c>
      <c r="G358" s="20" t="str">
        <f>_xlfn.XLOOKUP(Table4[[#This Row],[Customer ID]],Sheet1!A358:A2692,Sheet1!D358:D2692)</f>
        <v>No</v>
      </c>
      <c r="H358" s="20" t="str">
        <f>_xlfn.XLOOKUP(Table4[[#This Row],[Customer ID]],Sheet1!A358:A2692,Sheet1!E358:E2692)</f>
        <v>No</v>
      </c>
      <c r="I358" s="20" t="str">
        <f>_xlfn.XLOOKUP(Table4[[#This Row],[Customer ID]],Sheet1!A358:A2692,Sheet1!F358:F2692)</f>
        <v>No</v>
      </c>
      <c r="J358" s="20">
        <f>_xlfn.XLOOKUP(Table4[[#This Row],[Customer ID]],Sheet1!A358:A2692,Sheet1!G358:G2692)</f>
        <v>0</v>
      </c>
      <c r="K358" s="20" t="str">
        <f>_xlfn.XLOOKUP(Table4[[#This Row],[Customer ID]],Sheet1!A358:A2692,Sheet1!H358:H2692)</f>
        <v>yes</v>
      </c>
      <c r="L358" s="20" t="str">
        <f>_xlfn.XLOOKUP(Table4[[#This Row],[Customer ID]],Sheet1!A358:A2692,Sheet1!I358:I2692)</f>
        <v>Obesity</v>
      </c>
      <c r="M358" s="20" t="str">
        <f>_xlfn.XLOOKUP(A358,Sheet1!A358:A2692,Sheet1!J358:J2692)</f>
        <v>Normal</v>
      </c>
      <c r="N358" s="48" t="str">
        <f>_xlfn.XLOOKUP(Table4[[#This Row],[Customer ID]],Table3[Customer ID],Table3[Date2])</f>
        <v>6-Sep-1999</v>
      </c>
      <c r="O358" s="20">
        <f>_xlfn.XLOOKUP(A358,Table3[Customer ID],Table3[Age])</f>
        <v>23</v>
      </c>
      <c r="P358" s="20">
        <f>_xlfn.XLOOKUP(A358,Table3[Customer ID],Table3[children])</f>
        <v>0</v>
      </c>
      <c r="Q358" s="47">
        <f>_xlfn.XLOOKUP(A358,Table3[Customer ID],Table3[charges])</f>
        <v>28245.34</v>
      </c>
      <c r="R358" s="20" t="str">
        <f>_xlfn.XLOOKUP(A358,Table3[Customer ID],Table3[Hospital tier])</f>
        <v>tier - 1</v>
      </c>
      <c r="S358" s="20" t="str">
        <f>_xlfn.XLOOKUP(A358,Table3[Customer ID],Table3[City tier])</f>
        <v>tier - 3</v>
      </c>
      <c r="T358" s="20" t="str">
        <f>_xlfn.XLOOKUP(A358,Table3[Customer ID],Table3[State ID])</f>
        <v>R1011</v>
      </c>
    </row>
    <row r="359" spans="1:20" x14ac:dyDescent="0.3">
      <c r="A359" s="20" t="s">
        <v>377</v>
      </c>
      <c r="B359" s="20" t="str">
        <f>_xlfn.XLOOKUP(A359,Sheet3!A359:A2693,Sheet3!B359:B2693)</f>
        <v xml:space="preserve"> Mr</v>
      </c>
      <c r="C359" s="20" t="str">
        <f>_xlfn.XLOOKUP(A359,Sheet3!A359:A2693,Sheet3!C359:C2693)</f>
        <v>Buechler</v>
      </c>
      <c r="D359" s="20" t="str">
        <f>_xlfn.XLOOKUP(A359,Sheet3!A359:A2693,Sheet3!D359:D2693)</f>
        <v xml:space="preserve">  Jeffry</v>
      </c>
      <c r="E359" s="46">
        <f>_xlfn.XLOOKUP(A359,Sheet1!$A$2:$A$2336,Sheet1!$B$2:$B$2336)</f>
        <v>26.695</v>
      </c>
      <c r="F359" s="20">
        <f>_xlfn.XLOOKUP(Table4[[#This Row],[Customer ID]],Sheet1!A359:A2693,Sheet1!C359:C2693)</f>
        <v>8.31</v>
      </c>
      <c r="G359" s="20" t="str">
        <f>_xlfn.XLOOKUP(Table4[[#This Row],[Customer ID]],Sheet1!A359:A2693,Sheet1!D359:D2693)</f>
        <v>No</v>
      </c>
      <c r="H359" s="20" t="str">
        <f>_xlfn.XLOOKUP(Table4[[#This Row],[Customer ID]],Sheet1!A359:A2693,Sheet1!E359:E2693)</f>
        <v>No</v>
      </c>
      <c r="I359" s="20" t="str">
        <f>_xlfn.XLOOKUP(Table4[[#This Row],[Customer ID]],Sheet1!A359:A2693,Sheet1!F359:F2693)</f>
        <v>No</v>
      </c>
      <c r="J359" s="20">
        <f>_xlfn.XLOOKUP(Table4[[#This Row],[Customer ID]],Sheet1!A359:A2693,Sheet1!G359:G2693)</f>
        <v>0</v>
      </c>
      <c r="K359" s="20" t="str">
        <f>_xlfn.XLOOKUP(Table4[[#This Row],[Customer ID]],Sheet1!A359:A2693,Sheet1!H359:H2693)</f>
        <v>yes</v>
      </c>
      <c r="L359" s="20" t="str">
        <f>_xlfn.XLOOKUP(Table4[[#This Row],[Customer ID]],Sheet1!A359:A2693,Sheet1!I359:I2693)</f>
        <v>Over Weight</v>
      </c>
      <c r="M359" s="20" t="str">
        <f>_xlfn.XLOOKUP(A359,Sheet1!A359:A2693,Sheet1!J359:J2693)</f>
        <v>Diabetes</v>
      </c>
      <c r="N359" s="48" t="str">
        <f>_xlfn.XLOOKUP(Table4[[#This Row],[Customer ID]],Table3[Customer ID],Table3[Date2])</f>
        <v>22-Nov-1960</v>
      </c>
      <c r="O359" s="20">
        <f>_xlfn.XLOOKUP(A359,Table3[Customer ID],Table3[Age])</f>
        <v>62</v>
      </c>
      <c r="P359" s="20">
        <f>_xlfn.XLOOKUP(A359,Table3[Customer ID],Table3[children])</f>
        <v>0</v>
      </c>
      <c r="Q359" s="47">
        <f>_xlfn.XLOOKUP(A359,Table3[Customer ID],Table3[charges])</f>
        <v>28101.33</v>
      </c>
      <c r="R359" s="20" t="str">
        <f>_xlfn.XLOOKUP(A359,Table3[Customer ID],Table3[Hospital tier])</f>
        <v>tier - 1</v>
      </c>
      <c r="S359" s="20" t="str">
        <f>_xlfn.XLOOKUP(A359,Table3[Customer ID],Table3[City tier])</f>
        <v>tier - 2</v>
      </c>
      <c r="T359" s="20" t="str">
        <f>_xlfn.XLOOKUP(A359,Table3[Customer ID],Table3[State ID])</f>
        <v>R1019</v>
      </c>
    </row>
    <row r="360" spans="1:20" x14ac:dyDescent="0.3">
      <c r="A360" s="20" t="s">
        <v>378</v>
      </c>
      <c r="B360" s="20" t="str">
        <f>_xlfn.XLOOKUP(A360,Sheet3!A360:A2694,Sheet3!B360:B2694)</f>
        <v xml:space="preserve"> Mr</v>
      </c>
      <c r="C360" s="20" t="str">
        <f>_xlfn.XLOOKUP(A360,Sheet3!A360:A2694,Sheet3!C360:C2694)</f>
        <v>Buenting</v>
      </c>
      <c r="D360" s="20" t="str">
        <f>_xlfn.XLOOKUP(A360,Sheet3!A360:A2694,Sheet3!D360:D2694)</f>
        <v xml:space="preserve">  Mike</v>
      </c>
      <c r="E360" s="46">
        <f>_xlfn.XLOOKUP(A360,Sheet1!$A$2:$A$2336,Sheet1!$B$2:$B$2336)</f>
        <v>18.45</v>
      </c>
      <c r="F360" s="20">
        <f>_xlfn.XLOOKUP(Table4[[#This Row],[Customer ID]],Sheet1!A360:A2694,Sheet1!C360:C2694)</f>
        <v>5.07</v>
      </c>
      <c r="G360" s="20" t="str">
        <f>_xlfn.XLOOKUP(Table4[[#This Row],[Customer ID]],Sheet1!A360:A2694,Sheet1!D360:D2694)</f>
        <v>yes</v>
      </c>
      <c r="H360" s="20" t="str">
        <f>_xlfn.XLOOKUP(Table4[[#This Row],[Customer ID]],Sheet1!A360:A2694,Sheet1!E360:E2694)</f>
        <v>No</v>
      </c>
      <c r="I360" s="20" t="str">
        <f>_xlfn.XLOOKUP(Table4[[#This Row],[Customer ID]],Sheet1!A360:A2694,Sheet1!F360:F2694)</f>
        <v>No</v>
      </c>
      <c r="J360" s="20">
        <f>_xlfn.XLOOKUP(Table4[[#This Row],[Customer ID]],Sheet1!A360:A2694,Sheet1!G360:G2694)</f>
        <v>0</v>
      </c>
      <c r="K360" s="20" t="str">
        <f>_xlfn.XLOOKUP(Table4[[#This Row],[Customer ID]],Sheet1!A360:A2694,Sheet1!H360:H2694)</f>
        <v>yes</v>
      </c>
      <c r="L360" s="20" t="str">
        <f>_xlfn.XLOOKUP(Table4[[#This Row],[Customer ID]],Sheet1!A360:A2694,Sheet1!I360:I2694)</f>
        <v>Under Weight</v>
      </c>
      <c r="M360" s="20" t="str">
        <f>_xlfn.XLOOKUP(A360,Sheet1!A360:A2694,Sheet1!J360:J2694)</f>
        <v>Normal</v>
      </c>
      <c r="N360" s="48" t="str">
        <f>_xlfn.XLOOKUP(Table4[[#This Row],[Customer ID]],Table3[Customer ID],Table3[Date2])</f>
        <v>29-Nov-1985</v>
      </c>
      <c r="O360" s="20">
        <f>_xlfn.XLOOKUP(A360,Table3[Customer ID],Table3[Age])</f>
        <v>37</v>
      </c>
      <c r="P360" s="20">
        <f>_xlfn.XLOOKUP(A360,Table3[Customer ID],Table3[children])</f>
        <v>3</v>
      </c>
      <c r="Q360" s="47">
        <f>_xlfn.XLOOKUP(A360,Table3[Customer ID],Table3[charges])</f>
        <v>28006.94</v>
      </c>
      <c r="R360" s="20" t="str">
        <f>_xlfn.XLOOKUP(A360,Table3[Customer ID],Table3[Hospital tier])</f>
        <v>tier - 1</v>
      </c>
      <c r="S360" s="20" t="str">
        <f>_xlfn.XLOOKUP(A360,Table3[Customer ID],Table3[City tier])</f>
        <v>tier - 2</v>
      </c>
      <c r="T360" s="20" t="str">
        <f>_xlfn.XLOOKUP(A360,Table3[Customer ID],Table3[State ID])</f>
        <v>R1011</v>
      </c>
    </row>
    <row r="361" spans="1:20" x14ac:dyDescent="0.3">
      <c r="A361" s="20" t="s">
        <v>379</v>
      </c>
      <c r="B361" s="20" t="str">
        <f>_xlfn.XLOOKUP(A361,Sheet3!A361:A2695,Sheet3!B361:B2695)</f>
        <v xml:space="preserve"> Mr</v>
      </c>
      <c r="C361" s="20" t="str">
        <f>_xlfn.XLOOKUP(A361,Sheet3!A361:A2695,Sheet3!C361:C2695)</f>
        <v>Evans</v>
      </c>
      <c r="D361" s="20" t="str">
        <f>_xlfn.XLOOKUP(A361,Sheet3!A361:A2695,Sheet3!D361:D2695)</f>
        <v xml:space="preserve">  Rick</v>
      </c>
      <c r="E361" s="46">
        <f>_xlfn.XLOOKUP(A361,Sheet1!$A$2:$A$2336,Sheet1!$B$2:$B$2336)</f>
        <v>33.18</v>
      </c>
      <c r="F361" s="20">
        <f>_xlfn.XLOOKUP(Table4[[#This Row],[Customer ID]],Sheet1!A361:A2695,Sheet1!C361:C2695)</f>
        <v>4.79</v>
      </c>
      <c r="G361" s="20" t="str">
        <f>_xlfn.XLOOKUP(Table4[[#This Row],[Customer ID]],Sheet1!A361:A2695,Sheet1!D361:D2695)</f>
        <v>No</v>
      </c>
      <c r="H361" s="20" t="str">
        <f>_xlfn.XLOOKUP(Table4[[#This Row],[Customer ID]],Sheet1!A361:A2695,Sheet1!E361:E2695)</f>
        <v>No</v>
      </c>
      <c r="I361" s="20" t="str">
        <f>_xlfn.XLOOKUP(Table4[[#This Row],[Customer ID]],Sheet1!A361:A2695,Sheet1!F361:F2695)</f>
        <v>No</v>
      </c>
      <c r="J361" s="20">
        <f>_xlfn.XLOOKUP(Table4[[#This Row],[Customer ID]],Sheet1!A361:A2695,Sheet1!G361:G2695)</f>
        <v>0</v>
      </c>
      <c r="K361" s="20" t="str">
        <f>_xlfn.XLOOKUP(Table4[[#This Row],[Customer ID]],Sheet1!A361:A2695,Sheet1!H361:H2695)</f>
        <v>yes</v>
      </c>
      <c r="L361" s="20" t="str">
        <f>_xlfn.XLOOKUP(Table4[[#This Row],[Customer ID]],Sheet1!A361:A2695,Sheet1!I361:I2695)</f>
        <v>Obesity</v>
      </c>
      <c r="M361" s="20" t="str">
        <f>_xlfn.XLOOKUP(A361,Sheet1!A361:A2695,Sheet1!J361:J2695)</f>
        <v>Normal</v>
      </c>
      <c r="N361" s="48" t="str">
        <f>_xlfn.XLOOKUP(Table4[[#This Row],[Customer ID]],Table3[Customer ID],Table3[Date2])</f>
        <v>21-Dec-1999</v>
      </c>
      <c r="O361" s="20">
        <f>_xlfn.XLOOKUP(A361,Table3[Customer ID],Table3[Age])</f>
        <v>23</v>
      </c>
      <c r="P361" s="20">
        <f>_xlfn.XLOOKUP(A361,Table3[Customer ID],Table3[children])</f>
        <v>0</v>
      </c>
      <c r="Q361" s="47">
        <f>_xlfn.XLOOKUP(A361,Table3[Customer ID],Table3[charges])</f>
        <v>27980.77</v>
      </c>
      <c r="R361" s="20" t="str">
        <f>_xlfn.XLOOKUP(A361,Table3[Customer ID],Table3[Hospital tier])</f>
        <v>tier - 1</v>
      </c>
      <c r="S361" s="20" t="str">
        <f>_xlfn.XLOOKUP(A361,Table3[Customer ID],Table3[City tier])</f>
        <v>tier - 1</v>
      </c>
      <c r="T361" s="20" t="str">
        <f>_xlfn.XLOOKUP(A361,Table3[Customer ID],Table3[State ID])</f>
        <v>R1011</v>
      </c>
    </row>
    <row r="362" spans="1:20" x14ac:dyDescent="0.3">
      <c r="A362" s="20" t="s">
        <v>380</v>
      </c>
      <c r="B362" s="20" t="str">
        <f>_xlfn.XLOOKUP(A362,Sheet3!A362:A2696,Sheet3!B362:B2696)</f>
        <v xml:space="preserve"> Mr</v>
      </c>
      <c r="C362" s="20" t="str">
        <f>_xlfn.XLOOKUP(A362,Sheet3!A362:A2696,Sheet3!C362:C2696)</f>
        <v>Arcand</v>
      </c>
      <c r="D362" s="20" t="str">
        <f>_xlfn.XLOOKUP(A362,Sheet3!A362:A2696,Sheet3!D362:D2696)</f>
        <v xml:space="preserve">  Pierre-Michel</v>
      </c>
      <c r="E362" s="46">
        <f>_xlfn.XLOOKUP(A362,Sheet1!$A$2:$A$2336,Sheet1!$B$2:$B$2336)</f>
        <v>36.1</v>
      </c>
      <c r="F362" s="20">
        <f>_xlfn.XLOOKUP(Table4[[#This Row],[Customer ID]],Sheet1!A362:A2696,Sheet1!C362:C2696)</f>
        <v>11.39</v>
      </c>
      <c r="G362" s="20" t="str">
        <f>_xlfn.XLOOKUP(Table4[[#This Row],[Customer ID]],Sheet1!A362:A2696,Sheet1!D362:D2696)</f>
        <v>yes</v>
      </c>
      <c r="H362" s="20" t="str">
        <f>_xlfn.XLOOKUP(Table4[[#This Row],[Customer ID]],Sheet1!A362:A2696,Sheet1!E362:E2696)</f>
        <v>No</v>
      </c>
      <c r="I362" s="20" t="str">
        <f>_xlfn.XLOOKUP(Table4[[#This Row],[Customer ID]],Sheet1!A362:A2696,Sheet1!F362:F2696)</f>
        <v>No</v>
      </c>
      <c r="J362" s="20">
        <f>_xlfn.XLOOKUP(Table4[[#This Row],[Customer ID]],Sheet1!A362:A2696,Sheet1!G362:G2696)</f>
        <v>2</v>
      </c>
      <c r="K362" s="20" t="str">
        <f>_xlfn.XLOOKUP(Table4[[#This Row],[Customer ID]],Sheet1!A362:A2696,Sheet1!H362:H2696)</f>
        <v>No</v>
      </c>
      <c r="L362" s="20" t="str">
        <f>_xlfn.XLOOKUP(Table4[[#This Row],[Customer ID]],Sheet1!A362:A2696,Sheet1!I362:I2696)</f>
        <v>Obesity</v>
      </c>
      <c r="M362" s="20" t="str">
        <f>_xlfn.XLOOKUP(A362,Sheet1!A362:A2696,Sheet1!J362:J2696)</f>
        <v>Diabetes</v>
      </c>
      <c r="N362" s="48" t="str">
        <f>_xlfn.XLOOKUP(Table4[[#This Row],[Customer ID]],Table3[Customer ID],Table3[Date2])</f>
        <v>28-Jul-1961</v>
      </c>
      <c r="O362" s="20">
        <f>_xlfn.XLOOKUP(A362,Table3[Customer ID],Table3[Age])</f>
        <v>61</v>
      </c>
      <c r="P362" s="20">
        <f>_xlfn.XLOOKUP(A362,Table3[Customer ID],Table3[children])</f>
        <v>3</v>
      </c>
      <c r="Q362" s="47">
        <f>_xlfn.XLOOKUP(A362,Table3[Customer ID],Table3[charges])</f>
        <v>27941.29</v>
      </c>
      <c r="R362" s="20" t="str">
        <f>_xlfn.XLOOKUP(A362,Table3[Customer ID],Table3[Hospital tier])</f>
        <v>tier - 1</v>
      </c>
      <c r="S362" s="20" t="str">
        <f>_xlfn.XLOOKUP(A362,Table3[Customer ID],Table3[City tier])</f>
        <v>tier - 3</v>
      </c>
      <c r="T362" s="20" t="str">
        <f>_xlfn.XLOOKUP(A362,Table3[Customer ID],Table3[State ID])</f>
        <v>R1011</v>
      </c>
    </row>
    <row r="363" spans="1:20" x14ac:dyDescent="0.3">
      <c r="A363" s="20" t="s">
        <v>381</v>
      </c>
      <c r="B363" s="20" t="str">
        <f>_xlfn.XLOOKUP(A363,Sheet3!A363:A2697,Sheet3!B363:B2697)</f>
        <v xml:space="preserve"> Mr</v>
      </c>
      <c r="C363" s="20" t="str">
        <f>_xlfn.XLOOKUP(A363,Sheet3!A363:A2697,Sheet3!C363:C2697)</f>
        <v>Kesack</v>
      </c>
      <c r="D363" s="20" t="str">
        <f>_xlfn.XLOOKUP(A363,Sheet3!A363:A2697,Sheet3!D363:D2697)</f>
        <v xml:space="preserve">  Daniel</v>
      </c>
      <c r="E363" s="46">
        <f>_xlfn.XLOOKUP(A363,Sheet1!$A$2:$A$2336,Sheet1!$B$2:$B$2336)</f>
        <v>22.77</v>
      </c>
      <c r="F363" s="20">
        <f>_xlfn.XLOOKUP(Table4[[#This Row],[Customer ID]],Sheet1!A363:A2697,Sheet1!C363:C2697)</f>
        <v>6</v>
      </c>
      <c r="G363" s="20" t="str">
        <f>_xlfn.XLOOKUP(Table4[[#This Row],[Customer ID]],Sheet1!A363:A2697,Sheet1!D363:D2697)</f>
        <v>No</v>
      </c>
      <c r="H363" s="20" t="str">
        <f>_xlfn.XLOOKUP(Table4[[#This Row],[Customer ID]],Sheet1!A363:A2697,Sheet1!E363:E2697)</f>
        <v>No</v>
      </c>
      <c r="I363" s="20" t="str">
        <f>_xlfn.XLOOKUP(Table4[[#This Row],[Customer ID]],Sheet1!A363:A2697,Sheet1!F363:F2697)</f>
        <v>No</v>
      </c>
      <c r="J363" s="20">
        <f>_xlfn.XLOOKUP(Table4[[#This Row],[Customer ID]],Sheet1!A363:A2697,Sheet1!G363:G2697)</f>
        <v>0</v>
      </c>
      <c r="K363" s="20" t="str">
        <f>_xlfn.XLOOKUP(Table4[[#This Row],[Customer ID]],Sheet1!A363:A2697,Sheet1!H363:H2697)</f>
        <v>yes</v>
      </c>
      <c r="L363" s="20" t="str">
        <f>_xlfn.XLOOKUP(Table4[[#This Row],[Customer ID]],Sheet1!A363:A2697,Sheet1!I363:I2697)</f>
        <v>Normal weight</v>
      </c>
      <c r="M363" s="20" t="str">
        <f>_xlfn.XLOOKUP(A363,Sheet1!A363:A2697,Sheet1!J363:J2697)</f>
        <v>Prediabetes</v>
      </c>
      <c r="N363" s="48" t="str">
        <f>_xlfn.XLOOKUP(Table4[[#This Row],[Customer ID]],Table3[Customer ID],Table3[Date2])</f>
        <v>4-Jun-1991</v>
      </c>
      <c r="O363" s="20">
        <f>_xlfn.XLOOKUP(A363,Table3[Customer ID],Table3[Age])</f>
        <v>32</v>
      </c>
      <c r="P363" s="20">
        <f>_xlfn.XLOOKUP(A363,Table3[Customer ID],Table3[children])</f>
        <v>3</v>
      </c>
      <c r="Q363" s="47">
        <f>_xlfn.XLOOKUP(A363,Table3[Customer ID],Table3[charges])</f>
        <v>27931.11</v>
      </c>
      <c r="R363" s="20" t="str">
        <f>_xlfn.XLOOKUP(A363,Table3[Customer ID],Table3[Hospital tier])</f>
        <v>tier - 1</v>
      </c>
      <c r="S363" s="20" t="str">
        <f>_xlfn.XLOOKUP(A363,Table3[Customer ID],Table3[City tier])</f>
        <v>tier - 3</v>
      </c>
      <c r="T363" s="20" t="str">
        <f>_xlfn.XLOOKUP(A363,Table3[Customer ID],Table3[State ID])</f>
        <v>R1011</v>
      </c>
    </row>
    <row r="364" spans="1:20" x14ac:dyDescent="0.3">
      <c r="A364" s="20" t="s">
        <v>382</v>
      </c>
      <c r="B364" s="20" t="str">
        <f>_xlfn.XLOOKUP(A364,Sheet3!A364:A2698,Sheet3!B364:B2698)</f>
        <v xml:space="preserve"> Mr</v>
      </c>
      <c r="C364" s="20" t="str">
        <f>_xlfn.XLOOKUP(A364,Sheet3!A364:A2698,Sheet3!C364:C2698)</f>
        <v>Post</v>
      </c>
      <c r="D364" s="20" t="str">
        <f>_xlfn.XLOOKUP(A364,Sheet3!A364:A2698,Sheet3!D364:D2698)</f>
        <v xml:space="preserve">  Brian L.</v>
      </c>
      <c r="E364" s="46">
        <f>_xlfn.XLOOKUP(A364,Sheet1!$A$2:$A$2336,Sheet1!$B$2:$B$2336)</f>
        <v>21.24</v>
      </c>
      <c r="F364" s="20">
        <f>_xlfn.XLOOKUP(Table4[[#This Row],[Customer ID]],Sheet1!A364:A2698,Sheet1!C364:C2698)</f>
        <v>5.13</v>
      </c>
      <c r="G364" s="20" t="str">
        <f>_xlfn.XLOOKUP(Table4[[#This Row],[Customer ID]],Sheet1!A364:A2698,Sheet1!D364:D2698)</f>
        <v>No</v>
      </c>
      <c r="H364" s="20" t="str">
        <f>_xlfn.XLOOKUP(Table4[[#This Row],[Customer ID]],Sheet1!A364:A2698,Sheet1!E364:E2698)</f>
        <v>No</v>
      </c>
      <c r="I364" s="20" t="str">
        <f>_xlfn.XLOOKUP(Table4[[#This Row],[Customer ID]],Sheet1!A364:A2698,Sheet1!F364:F2698)</f>
        <v>No</v>
      </c>
      <c r="J364" s="20">
        <f>_xlfn.XLOOKUP(Table4[[#This Row],[Customer ID]],Sheet1!A364:A2698,Sheet1!G364:G2698)</f>
        <v>0</v>
      </c>
      <c r="K364" s="20" t="str">
        <f>_xlfn.XLOOKUP(Table4[[#This Row],[Customer ID]],Sheet1!A364:A2698,Sheet1!H364:H2698)</f>
        <v>yes</v>
      </c>
      <c r="L364" s="20" t="str">
        <f>_xlfn.XLOOKUP(Table4[[#This Row],[Customer ID]],Sheet1!A364:A2698,Sheet1!I364:I2698)</f>
        <v>Normal weight</v>
      </c>
      <c r="M364" s="20" t="str">
        <f>_xlfn.XLOOKUP(A364,Sheet1!A364:A2698,Sheet1!J364:J2698)</f>
        <v>Normal</v>
      </c>
      <c r="N364" s="48" t="str">
        <f>_xlfn.XLOOKUP(Table4[[#This Row],[Customer ID]],Table3[Customer ID],Table3[Date2])</f>
        <v>21-Nov-1989</v>
      </c>
      <c r="O364" s="20">
        <f>_xlfn.XLOOKUP(A364,Table3[Customer ID],Table3[Age])</f>
        <v>33</v>
      </c>
      <c r="P364" s="20">
        <f>_xlfn.XLOOKUP(A364,Table3[Customer ID],Table3[children])</f>
        <v>3</v>
      </c>
      <c r="Q364" s="47">
        <f>_xlfn.XLOOKUP(A364,Table3[Customer ID],Table3[charges])</f>
        <v>27925.86</v>
      </c>
      <c r="R364" s="20" t="str">
        <f>_xlfn.XLOOKUP(A364,Table3[Customer ID],Table3[Hospital tier])</f>
        <v>tier - 1</v>
      </c>
      <c r="S364" s="20" t="str">
        <f>_xlfn.XLOOKUP(A364,Table3[Customer ID],Table3[City tier])</f>
        <v>tier - 2</v>
      </c>
      <c r="T364" s="20" t="str">
        <f>_xlfn.XLOOKUP(A364,Table3[Customer ID],Table3[State ID])</f>
        <v>R1011</v>
      </c>
    </row>
    <row r="365" spans="1:20" x14ac:dyDescent="0.3">
      <c r="A365" s="20" t="s">
        <v>383</v>
      </c>
      <c r="B365" s="20" t="str">
        <f>_xlfn.XLOOKUP(A365,Sheet3!A365:A2699,Sheet3!B365:B2699)</f>
        <v xml:space="preserve"> Ms</v>
      </c>
      <c r="C365" s="20" t="str">
        <f>_xlfn.XLOOKUP(A365,Sheet3!A365:A2699,Sheet3!C365:C2699)</f>
        <v>Dunne</v>
      </c>
      <c r="D365" s="20" t="str">
        <f>_xlfn.XLOOKUP(A365,Sheet3!A365:A2699,Sheet3!D365:D2699)</f>
        <v xml:space="preserve">  Morgan M.</v>
      </c>
      <c r="E365" s="46">
        <f>_xlfn.XLOOKUP(A365,Sheet1!$A$2:$A$2336,Sheet1!$B$2:$B$2336)</f>
        <v>17.600000000000001</v>
      </c>
      <c r="F365" s="20">
        <f>_xlfn.XLOOKUP(Table4[[#This Row],[Customer ID]],Sheet1!A365:A2699,Sheet1!C365:C2699)</f>
        <v>5.26</v>
      </c>
      <c r="G365" s="20" t="str">
        <f>_xlfn.XLOOKUP(Table4[[#This Row],[Customer ID]],Sheet1!A365:A2699,Sheet1!D365:D2699)</f>
        <v>yes</v>
      </c>
      <c r="H365" s="20" t="str">
        <f>_xlfn.XLOOKUP(Table4[[#This Row],[Customer ID]],Sheet1!A365:A2699,Sheet1!E365:E2699)</f>
        <v>No</v>
      </c>
      <c r="I365" s="20" t="str">
        <f>_xlfn.XLOOKUP(Table4[[#This Row],[Customer ID]],Sheet1!A365:A2699,Sheet1!F365:F2699)</f>
        <v>No</v>
      </c>
      <c r="J365" s="20">
        <f>_xlfn.XLOOKUP(Table4[[#This Row],[Customer ID]],Sheet1!A365:A2699,Sheet1!G365:G2699)</f>
        <v>0</v>
      </c>
      <c r="K365" s="20" t="str">
        <f>_xlfn.XLOOKUP(Table4[[#This Row],[Customer ID]],Sheet1!A365:A2699,Sheet1!H365:H2699)</f>
        <v>yes</v>
      </c>
      <c r="L365" s="20" t="str">
        <f>_xlfn.XLOOKUP(Table4[[#This Row],[Customer ID]],Sheet1!A365:A2699,Sheet1!I365:I2699)</f>
        <v>Under Weight</v>
      </c>
      <c r="M365" s="20" t="str">
        <f>_xlfn.XLOOKUP(A365,Sheet1!A365:A2699,Sheet1!J365:J2699)</f>
        <v>Normal</v>
      </c>
      <c r="N365" s="48" t="str">
        <f>_xlfn.XLOOKUP(Table4[[#This Row],[Customer ID]],Table3[Customer ID],Table3[Date2])</f>
        <v>4-Dec-1985</v>
      </c>
      <c r="O365" s="20">
        <f>_xlfn.XLOOKUP(A365,Table3[Customer ID],Table3[Age])</f>
        <v>37</v>
      </c>
      <c r="P365" s="20">
        <f>_xlfn.XLOOKUP(A365,Table3[Customer ID],Table3[children])</f>
        <v>3</v>
      </c>
      <c r="Q365" s="47">
        <f>_xlfn.XLOOKUP(A365,Table3[Customer ID],Table3[charges])</f>
        <v>27849.94</v>
      </c>
      <c r="R365" s="20" t="str">
        <f>_xlfn.XLOOKUP(A365,Table3[Customer ID],Table3[Hospital tier])</f>
        <v>tier - 1</v>
      </c>
      <c r="S365" s="20" t="str">
        <f>_xlfn.XLOOKUP(A365,Table3[Customer ID],Table3[City tier])</f>
        <v>tier - 1</v>
      </c>
      <c r="T365" s="20" t="str">
        <f>_xlfn.XLOOKUP(A365,Table3[Customer ID],Table3[State ID])</f>
        <v>R1011</v>
      </c>
    </row>
    <row r="366" spans="1:20" x14ac:dyDescent="0.3">
      <c r="A366" s="20" t="s">
        <v>384</v>
      </c>
      <c r="B366" s="20" t="str">
        <f>_xlfn.XLOOKUP(A366,Sheet3!A366:A2700,Sheet3!B366:B2700)</f>
        <v xml:space="preserve"> Ms</v>
      </c>
      <c r="C366" s="20" t="str">
        <f>_xlfn.XLOOKUP(A366,Sheet3!A366:A2700,Sheet3!C366:C2700)</f>
        <v>Kilel</v>
      </c>
      <c r="D366" s="20" t="str">
        <f>_xlfn.XLOOKUP(A366,Sheet3!A366:A2700,Sheet3!D366:D2700)</f>
        <v xml:space="preserve">  Caroline</v>
      </c>
      <c r="E366" s="46">
        <f>_xlfn.XLOOKUP(A366,Sheet1!$A$2:$A$2336,Sheet1!$B$2:$B$2336)</f>
        <v>26.29</v>
      </c>
      <c r="F366" s="20">
        <f>_xlfn.XLOOKUP(Table4[[#This Row],[Customer ID]],Sheet1!A366:A2700,Sheet1!C366:C2700)</f>
        <v>6.84</v>
      </c>
      <c r="G366" s="20" t="str">
        <f>_xlfn.XLOOKUP(Table4[[#This Row],[Customer ID]],Sheet1!A366:A2700,Sheet1!D366:D2700)</f>
        <v>No</v>
      </c>
      <c r="H366" s="20" t="str">
        <f>_xlfn.XLOOKUP(Table4[[#This Row],[Customer ID]],Sheet1!A366:A2700,Sheet1!E366:E2700)</f>
        <v>No</v>
      </c>
      <c r="I366" s="20" t="str">
        <f>_xlfn.XLOOKUP(Table4[[#This Row],[Customer ID]],Sheet1!A366:A2700,Sheet1!F366:F2700)</f>
        <v>No</v>
      </c>
      <c r="J366" s="20">
        <f>_xlfn.XLOOKUP(Table4[[#This Row],[Customer ID]],Sheet1!A366:A2700,Sheet1!G366:G2700)</f>
        <v>0</v>
      </c>
      <c r="K366" s="20" t="str">
        <f>_xlfn.XLOOKUP(Table4[[#This Row],[Customer ID]],Sheet1!A366:A2700,Sheet1!H366:H2700)</f>
        <v>yes</v>
      </c>
      <c r="L366" s="20" t="str">
        <f>_xlfn.XLOOKUP(Table4[[#This Row],[Customer ID]],Sheet1!A366:A2700,Sheet1!I366:I2700)</f>
        <v>Over Weight</v>
      </c>
      <c r="M366" s="20" t="str">
        <f>_xlfn.XLOOKUP(A366,Sheet1!A366:A2700,Sheet1!J366:J2700)</f>
        <v>Diabetes</v>
      </c>
      <c r="N366" s="48" t="str">
        <f>_xlfn.XLOOKUP(Table4[[#This Row],[Customer ID]],Table3[Customer ID],Table3[Date2])</f>
        <v>6-Jul-1960</v>
      </c>
      <c r="O366" s="20">
        <f>_xlfn.XLOOKUP(A366,Table3[Customer ID],Table3[Age])</f>
        <v>62</v>
      </c>
      <c r="P366" s="20">
        <f>_xlfn.XLOOKUP(A366,Table3[Customer ID],Table3[children])</f>
        <v>0</v>
      </c>
      <c r="Q366" s="47">
        <f>_xlfn.XLOOKUP(A366,Table3[Customer ID],Table3[charges])</f>
        <v>27808.73</v>
      </c>
      <c r="R366" s="20" t="str">
        <f>_xlfn.XLOOKUP(A366,Table3[Customer ID],Table3[Hospital tier])</f>
        <v>tier - 1</v>
      </c>
      <c r="S366" s="20" t="str">
        <f>_xlfn.XLOOKUP(A366,Table3[Customer ID],Table3[City tier])</f>
        <v>tier - 1</v>
      </c>
      <c r="T366" s="20" t="str">
        <f>_xlfn.XLOOKUP(A366,Table3[Customer ID],Table3[State ID])</f>
        <v>R1013</v>
      </c>
    </row>
    <row r="367" spans="1:20" x14ac:dyDescent="0.3">
      <c r="A367" s="20" t="s">
        <v>385</v>
      </c>
      <c r="B367" s="20" t="str">
        <f>_xlfn.XLOOKUP(A367,Sheet3!A367:A2701,Sheet3!B367:B2701)</f>
        <v xml:space="preserve"> Mr</v>
      </c>
      <c r="C367" s="20" t="str">
        <f>_xlfn.XLOOKUP(A367,Sheet3!A367:A2701,Sheet3!C367:C2701)</f>
        <v>Nicholson</v>
      </c>
      <c r="D367" s="20" t="str">
        <f>_xlfn.XLOOKUP(A367,Sheet3!A367:A2701,Sheet3!D367:D2701)</f>
        <v xml:space="preserve">  Drew T.</v>
      </c>
      <c r="E367" s="46">
        <f>_xlfn.XLOOKUP(A367,Sheet1!$A$2:$A$2336,Sheet1!$B$2:$B$2336)</f>
        <v>35.31</v>
      </c>
      <c r="F367" s="20">
        <f>_xlfn.XLOOKUP(Table4[[#This Row],[Customer ID]],Sheet1!A367:A2701,Sheet1!C367:C2701)</f>
        <v>9.0399999999999991</v>
      </c>
      <c r="G367" s="20" t="str">
        <f>_xlfn.XLOOKUP(Table4[[#This Row],[Customer ID]],Sheet1!A367:A2701,Sheet1!D367:D2701)</f>
        <v>No</v>
      </c>
      <c r="H367" s="20" t="str">
        <f>_xlfn.XLOOKUP(Table4[[#This Row],[Customer ID]],Sheet1!A367:A2701,Sheet1!E367:E2701)</f>
        <v>No</v>
      </c>
      <c r="I367" s="20" t="str">
        <f>_xlfn.XLOOKUP(Table4[[#This Row],[Customer ID]],Sheet1!A367:A2701,Sheet1!F367:F2701)</f>
        <v>No</v>
      </c>
      <c r="J367" s="20">
        <f>_xlfn.XLOOKUP(Table4[[#This Row],[Customer ID]],Sheet1!A367:A2701,Sheet1!G367:G2701)</f>
        <v>0</v>
      </c>
      <c r="K367" s="20" t="str">
        <f>_xlfn.XLOOKUP(Table4[[#This Row],[Customer ID]],Sheet1!A367:A2701,Sheet1!H367:H2701)</f>
        <v>No</v>
      </c>
      <c r="L367" s="20" t="str">
        <f>_xlfn.XLOOKUP(Table4[[#This Row],[Customer ID]],Sheet1!A367:A2701,Sheet1!I367:I2701)</f>
        <v>Obesity</v>
      </c>
      <c r="M367" s="20" t="str">
        <f>_xlfn.XLOOKUP(A367,Sheet1!A367:A2701,Sheet1!J367:J2701)</f>
        <v>Diabetes</v>
      </c>
      <c r="N367" s="48" t="str">
        <f>_xlfn.XLOOKUP(Table4[[#This Row],[Customer ID]],Table3[Customer ID],Table3[Date2])</f>
        <v>6-Dec-2002</v>
      </c>
      <c r="O367" s="20">
        <f>_xlfn.XLOOKUP(A367,Table3[Customer ID],Table3[Age])</f>
        <v>20</v>
      </c>
      <c r="P367" s="20">
        <f>_xlfn.XLOOKUP(A367,Table3[Customer ID],Table3[children])</f>
        <v>1</v>
      </c>
      <c r="Q367" s="47">
        <f>_xlfn.XLOOKUP(A367,Table3[Customer ID],Table3[charges])</f>
        <v>27724.29</v>
      </c>
      <c r="R367" s="20" t="str">
        <f>_xlfn.XLOOKUP(A367,Table3[Customer ID],Table3[Hospital tier])</f>
        <v>tier - 1</v>
      </c>
      <c r="S367" s="20" t="str">
        <f>_xlfn.XLOOKUP(A367,Table3[Customer ID],Table3[City tier])</f>
        <v>tier - 3</v>
      </c>
      <c r="T367" s="20" t="str">
        <f>_xlfn.XLOOKUP(A367,Table3[Customer ID],Table3[State ID])</f>
        <v>R1013</v>
      </c>
    </row>
    <row r="368" spans="1:20" x14ac:dyDescent="0.3">
      <c r="A368" s="20" t="s">
        <v>386</v>
      </c>
      <c r="B368" s="20" t="str">
        <f>_xlfn.XLOOKUP(A368,Sheet3!A368:A2702,Sheet3!B368:B2702)</f>
        <v xml:space="preserve"> Mr</v>
      </c>
      <c r="C368" s="20" t="str">
        <f>_xlfn.XLOOKUP(A368,Sheet3!A368:A2702,Sheet3!C368:C2702)</f>
        <v>Susmann</v>
      </c>
      <c r="D368" s="20" t="str">
        <f>_xlfn.XLOOKUP(A368,Sheet3!A368:A2702,Sheet3!D368:D2702)</f>
        <v xml:space="preserve">  Austin W</v>
      </c>
      <c r="E368" s="46">
        <f>_xlfn.XLOOKUP(A368,Sheet1!$A$2:$A$2336,Sheet1!$B$2:$B$2336)</f>
        <v>27.04</v>
      </c>
      <c r="F368" s="20">
        <f>_xlfn.XLOOKUP(Table4[[#This Row],[Customer ID]],Sheet1!A368:A2702,Sheet1!C368:C2702)</f>
        <v>4.0999999999999996</v>
      </c>
      <c r="G368" s="20" t="str">
        <f>_xlfn.XLOOKUP(Table4[[#This Row],[Customer ID]],Sheet1!A368:A2702,Sheet1!D368:D2702)</f>
        <v>No</v>
      </c>
      <c r="H368" s="20" t="str">
        <f>_xlfn.XLOOKUP(Table4[[#This Row],[Customer ID]],Sheet1!A368:A2702,Sheet1!E368:E2702)</f>
        <v>No</v>
      </c>
      <c r="I368" s="20" t="str">
        <f>_xlfn.XLOOKUP(Table4[[#This Row],[Customer ID]],Sheet1!A368:A2702,Sheet1!F368:F2702)</f>
        <v>No</v>
      </c>
      <c r="J368" s="20">
        <f>_xlfn.XLOOKUP(Table4[[#This Row],[Customer ID]],Sheet1!A368:A2702,Sheet1!G368:G2702)</f>
        <v>1</v>
      </c>
      <c r="K368" s="20" t="str">
        <f>_xlfn.XLOOKUP(Table4[[#This Row],[Customer ID]],Sheet1!A368:A2702,Sheet1!H368:H2702)</f>
        <v>yes</v>
      </c>
      <c r="L368" s="20" t="str">
        <f>_xlfn.XLOOKUP(Table4[[#This Row],[Customer ID]],Sheet1!A368:A2702,Sheet1!I368:I2702)</f>
        <v>Over Weight</v>
      </c>
      <c r="M368" s="20" t="str">
        <f>_xlfn.XLOOKUP(A368,Sheet1!A368:A2702,Sheet1!J368:J2702)</f>
        <v>Normal</v>
      </c>
      <c r="N368" s="48" t="str">
        <f>_xlfn.XLOOKUP(Table4[[#This Row],[Customer ID]],Table3[Customer ID],Table3[Date2])</f>
        <v>3-Jul-1992</v>
      </c>
      <c r="O368" s="20">
        <f>_xlfn.XLOOKUP(A368,Table3[Customer ID],Table3[Age])</f>
        <v>30</v>
      </c>
      <c r="P368" s="20">
        <f>_xlfn.XLOOKUP(A368,Table3[Customer ID],Table3[children])</f>
        <v>0</v>
      </c>
      <c r="Q368" s="47">
        <f>_xlfn.XLOOKUP(A368,Table3[Customer ID],Table3[charges])</f>
        <v>27696.11</v>
      </c>
      <c r="R368" s="20" t="str">
        <f>_xlfn.XLOOKUP(A368,Table3[Customer ID],Table3[Hospital tier])</f>
        <v>tier - 1</v>
      </c>
      <c r="S368" s="20" t="str">
        <f>_xlfn.XLOOKUP(A368,Table3[Customer ID],Table3[City tier])</f>
        <v>tier - 2</v>
      </c>
      <c r="T368" s="20" t="str">
        <f>_xlfn.XLOOKUP(A368,Table3[Customer ID],Table3[State ID])</f>
        <v>R1011</v>
      </c>
    </row>
    <row r="369" spans="1:20" x14ac:dyDescent="0.3">
      <c r="A369" s="20" t="s">
        <v>387</v>
      </c>
      <c r="B369" s="20" t="str">
        <f>_xlfn.XLOOKUP(A369,Sheet3!A369:A2703,Sheet3!B369:B2703)</f>
        <v xml:space="preserve"> Ms</v>
      </c>
      <c r="C369" s="20" t="str">
        <f>_xlfn.XLOOKUP(A369,Sheet3!A369:A2703,Sheet3!C369:C2703)</f>
        <v>Harsh</v>
      </c>
      <c r="D369" s="20" t="str">
        <f>_xlfn.XLOOKUP(A369,Sheet3!A369:A2703,Sheet3!D369:D2703)</f>
        <v xml:space="preserve">  Berenice</v>
      </c>
      <c r="E369" s="46">
        <f>_xlfn.XLOOKUP(A369,Sheet1!$A$2:$A$2336,Sheet1!$B$2:$B$2336)</f>
        <v>30.23</v>
      </c>
      <c r="F369" s="20">
        <f>_xlfn.XLOOKUP(Table4[[#This Row],[Customer ID]],Sheet1!A369:A2703,Sheet1!C369:C2703)</f>
        <v>4.2300000000000004</v>
      </c>
      <c r="G369" s="20" t="str">
        <f>_xlfn.XLOOKUP(Table4[[#This Row],[Customer ID]],Sheet1!A369:A2703,Sheet1!D369:D2703)</f>
        <v>yes</v>
      </c>
      <c r="H369" s="20" t="str">
        <f>_xlfn.XLOOKUP(Table4[[#This Row],[Customer ID]],Sheet1!A369:A2703,Sheet1!E369:E2703)</f>
        <v>No</v>
      </c>
      <c r="I369" s="20" t="str">
        <f>_xlfn.XLOOKUP(Table4[[#This Row],[Customer ID]],Sheet1!A369:A2703,Sheet1!F369:F2703)</f>
        <v>Yes</v>
      </c>
      <c r="J369" s="20">
        <f>_xlfn.XLOOKUP(Table4[[#This Row],[Customer ID]],Sheet1!A369:A2703,Sheet1!G369:G2703)</f>
        <v>1</v>
      </c>
      <c r="K369" s="20" t="str">
        <f>_xlfn.XLOOKUP(Table4[[#This Row],[Customer ID]],Sheet1!A369:A2703,Sheet1!H369:H2703)</f>
        <v>yes</v>
      </c>
      <c r="L369" s="20" t="str">
        <f>_xlfn.XLOOKUP(Table4[[#This Row],[Customer ID]],Sheet1!A369:A2703,Sheet1!I369:I2703)</f>
        <v>Obesity</v>
      </c>
      <c r="M369" s="20" t="str">
        <f>_xlfn.XLOOKUP(A369,Sheet1!A369:A2703,Sheet1!J369:J2703)</f>
        <v>Normal</v>
      </c>
      <c r="N369" s="48" t="str">
        <f>_xlfn.XLOOKUP(Table4[[#This Row],[Customer ID]],Table3[Customer ID],Table3[Date2])</f>
        <v>7-Oct-1997</v>
      </c>
      <c r="O369" s="20">
        <f>_xlfn.XLOOKUP(A369,Table3[Customer ID],Table3[Age])</f>
        <v>25</v>
      </c>
      <c r="P369" s="20">
        <f>_xlfn.XLOOKUP(A369,Table3[Customer ID],Table3[children])</f>
        <v>0</v>
      </c>
      <c r="Q369" s="47">
        <f>_xlfn.XLOOKUP(A369,Table3[Customer ID],Table3[charges])</f>
        <v>27625.17</v>
      </c>
      <c r="R369" s="20" t="str">
        <f>_xlfn.XLOOKUP(A369,Table3[Customer ID],Table3[Hospital tier])</f>
        <v>tier - 1</v>
      </c>
      <c r="S369" s="20" t="str">
        <f>_xlfn.XLOOKUP(A369,Table3[Customer ID],Table3[City tier])</f>
        <v>tier - 1</v>
      </c>
      <c r="T369" s="20" t="str">
        <f>_xlfn.XLOOKUP(A369,Table3[Customer ID],Table3[State ID])</f>
        <v>R1011</v>
      </c>
    </row>
    <row r="370" spans="1:20" x14ac:dyDescent="0.3">
      <c r="A370" s="20" t="s">
        <v>388</v>
      </c>
      <c r="B370" s="20" t="str">
        <f>_xlfn.XLOOKUP(A370,Sheet3!A370:A2704,Sheet3!B370:B2704)</f>
        <v xml:space="preserve"> Mr</v>
      </c>
      <c r="C370" s="20" t="str">
        <f>_xlfn.XLOOKUP(A370,Sheet3!A370:A2704,Sheet3!C370:C2704)</f>
        <v>Pocasangre</v>
      </c>
      <c r="D370" s="20" t="str">
        <f>_xlfn.XLOOKUP(A370,Sheet3!A370:A2704,Sheet3!D370:D2704)</f>
        <v xml:space="preserve">  Kenneth A</v>
      </c>
      <c r="E370" s="46">
        <f>_xlfn.XLOOKUP(A370,Sheet1!$A$2:$A$2336,Sheet1!$B$2:$B$2336)</f>
        <v>30.6</v>
      </c>
      <c r="F370" s="20">
        <f>_xlfn.XLOOKUP(Table4[[#This Row],[Customer ID]],Sheet1!A370:A2704,Sheet1!C370:C2704)</f>
        <v>6.48</v>
      </c>
      <c r="G370" s="20" t="str">
        <f>_xlfn.XLOOKUP(Table4[[#This Row],[Customer ID]],Sheet1!A370:A2704,Sheet1!D370:D2704)</f>
        <v>yes</v>
      </c>
      <c r="H370" s="20" t="str">
        <f>_xlfn.XLOOKUP(Table4[[#This Row],[Customer ID]],Sheet1!A370:A2704,Sheet1!E370:E2704)</f>
        <v>No</v>
      </c>
      <c r="I370" s="20" t="str">
        <f>_xlfn.XLOOKUP(Table4[[#This Row],[Customer ID]],Sheet1!A370:A2704,Sheet1!F370:F2704)</f>
        <v>Yes</v>
      </c>
      <c r="J370" s="20">
        <f>_xlfn.XLOOKUP(Table4[[#This Row],[Customer ID]],Sheet1!A370:A2704,Sheet1!G370:G2704)</f>
        <v>1</v>
      </c>
      <c r="K370" s="20" t="str">
        <f>_xlfn.XLOOKUP(Table4[[#This Row],[Customer ID]],Sheet1!A370:A2704,Sheet1!H370:H2704)</f>
        <v>yes</v>
      </c>
      <c r="L370" s="20" t="str">
        <f>_xlfn.XLOOKUP(Table4[[#This Row],[Customer ID]],Sheet1!A370:A2704,Sheet1!I370:I2704)</f>
        <v>Obesity</v>
      </c>
      <c r="M370" s="20" t="str">
        <f>_xlfn.XLOOKUP(A370,Sheet1!A370:A2704,Sheet1!J370:J2704)</f>
        <v>Prediabetes</v>
      </c>
      <c r="N370" s="48" t="str">
        <f>_xlfn.XLOOKUP(Table4[[#This Row],[Customer ID]],Table3[Customer ID],Table3[Date2])</f>
        <v>9-Sep-1997</v>
      </c>
      <c r="O370" s="20">
        <f>_xlfn.XLOOKUP(A370,Table3[Customer ID],Table3[Age])</f>
        <v>25</v>
      </c>
      <c r="P370" s="20">
        <f>_xlfn.XLOOKUP(A370,Table3[Customer ID],Table3[children])</f>
        <v>0</v>
      </c>
      <c r="Q370" s="47">
        <f>_xlfn.XLOOKUP(A370,Table3[Customer ID],Table3[charges])</f>
        <v>27619.360000000001</v>
      </c>
      <c r="R370" s="20" t="str">
        <f>_xlfn.XLOOKUP(A370,Table3[Customer ID],Table3[Hospital tier])</f>
        <v>tier - 2</v>
      </c>
      <c r="S370" s="20" t="str">
        <f>_xlfn.XLOOKUP(A370,Table3[Customer ID],Table3[City tier])</f>
        <v>tier - 3</v>
      </c>
      <c r="T370" s="20" t="str">
        <f>_xlfn.XLOOKUP(A370,Table3[Customer ID],Table3[State ID])</f>
        <v>R1011</v>
      </c>
    </row>
    <row r="371" spans="1:20" x14ac:dyDescent="0.3">
      <c r="A371" s="20" t="s">
        <v>389</v>
      </c>
      <c r="B371" s="20" t="str">
        <f>_xlfn.XLOOKUP(A371,Sheet3!A371:A2705,Sheet3!B371:B2705)</f>
        <v xml:space="preserve"> Mr</v>
      </c>
      <c r="C371" s="20" t="str">
        <f>_xlfn.XLOOKUP(A371,Sheet3!A371:A2705,Sheet3!C371:C2705)</f>
        <v>Martinez Lopez</v>
      </c>
      <c r="D371" s="20" t="str">
        <f>_xlfn.XLOOKUP(A371,Sheet3!A371:A2705,Sheet3!D371:D2705)</f>
        <v xml:space="preserve">  Miguel</v>
      </c>
      <c r="E371" s="46">
        <f>_xlfn.XLOOKUP(A371,Sheet1!$A$2:$A$2336,Sheet1!$B$2:$B$2336)</f>
        <v>26.8</v>
      </c>
      <c r="F371" s="20">
        <f>_xlfn.XLOOKUP(Table4[[#This Row],[Customer ID]],Sheet1!A371:A2705,Sheet1!C371:C2705)</f>
        <v>5.53</v>
      </c>
      <c r="G371" s="20" t="str">
        <f>_xlfn.XLOOKUP(Table4[[#This Row],[Customer ID]],Sheet1!A371:A2705,Sheet1!D371:D2705)</f>
        <v>No</v>
      </c>
      <c r="H371" s="20" t="str">
        <f>_xlfn.XLOOKUP(Table4[[#This Row],[Customer ID]],Sheet1!A371:A2705,Sheet1!E371:E2705)</f>
        <v>No</v>
      </c>
      <c r="I371" s="20" t="str">
        <f>_xlfn.XLOOKUP(Table4[[#This Row],[Customer ID]],Sheet1!A371:A2705,Sheet1!F371:F2705)</f>
        <v>No</v>
      </c>
      <c r="J371" s="20">
        <f>_xlfn.XLOOKUP(Table4[[#This Row],[Customer ID]],Sheet1!A371:A2705,Sheet1!G371:G2705)</f>
        <v>1</v>
      </c>
      <c r="K371" s="20" t="str">
        <f>_xlfn.XLOOKUP(Table4[[#This Row],[Customer ID]],Sheet1!A371:A2705,Sheet1!H371:H2705)</f>
        <v>yes</v>
      </c>
      <c r="L371" s="20" t="str">
        <f>_xlfn.XLOOKUP(Table4[[#This Row],[Customer ID]],Sheet1!A371:A2705,Sheet1!I371:I2705)</f>
        <v>Over Weight</v>
      </c>
      <c r="M371" s="20" t="str">
        <f>_xlfn.XLOOKUP(A371,Sheet1!A371:A2705,Sheet1!J371:J2705)</f>
        <v>Normal</v>
      </c>
      <c r="N371" s="48" t="str">
        <f>_xlfn.XLOOKUP(Table4[[#This Row],[Customer ID]],Table3[Customer ID],Table3[Date2])</f>
        <v>11-Jun-1992</v>
      </c>
      <c r="O371" s="20">
        <f>_xlfn.XLOOKUP(A371,Table3[Customer ID],Table3[Age])</f>
        <v>30</v>
      </c>
      <c r="P371" s="20">
        <f>_xlfn.XLOOKUP(A371,Table3[Customer ID],Table3[children])</f>
        <v>0</v>
      </c>
      <c r="Q371" s="47">
        <f>_xlfn.XLOOKUP(A371,Table3[Customer ID],Table3[charges])</f>
        <v>27614.71</v>
      </c>
      <c r="R371" s="20" t="str">
        <f>_xlfn.XLOOKUP(A371,Table3[Customer ID],Table3[Hospital tier])</f>
        <v>tier - 2</v>
      </c>
      <c r="S371" s="20" t="str">
        <f>_xlfn.XLOOKUP(A371,Table3[Customer ID],Table3[City tier])</f>
        <v>tier - 3</v>
      </c>
      <c r="T371" s="20" t="str">
        <f>_xlfn.XLOOKUP(A371,Table3[Customer ID],Table3[State ID])</f>
        <v>R1011</v>
      </c>
    </row>
    <row r="372" spans="1:20" x14ac:dyDescent="0.3">
      <c r="A372" s="20" t="s">
        <v>390</v>
      </c>
      <c r="B372" s="20" t="str">
        <f>_xlfn.XLOOKUP(A372,Sheet3!A372:A2706,Sheet3!B372:B2706)</f>
        <v xml:space="preserve"> Ms</v>
      </c>
      <c r="C372" s="20" t="str">
        <f>_xlfn.XLOOKUP(A372,Sheet3!A372:A2706,Sheet3!C372:C2706)</f>
        <v>Riegel</v>
      </c>
      <c r="D372" s="20" t="str">
        <f>_xlfn.XLOOKUP(A372,Sheet3!A372:A2706,Sheet3!D372:D2706)</f>
        <v xml:space="preserve">  Hadley T.</v>
      </c>
      <c r="E372" s="46">
        <f>_xlfn.XLOOKUP(A372,Sheet1!$A$2:$A$2336,Sheet1!$B$2:$B$2336)</f>
        <v>16.86</v>
      </c>
      <c r="F372" s="20">
        <f>_xlfn.XLOOKUP(Table4[[#This Row],[Customer ID]],Sheet1!A372:A2706,Sheet1!C372:C2706)</f>
        <v>4.07</v>
      </c>
      <c r="G372" s="20" t="str">
        <f>_xlfn.XLOOKUP(Table4[[#This Row],[Customer ID]],Sheet1!A372:A2706,Sheet1!D372:D2706)</f>
        <v>yes</v>
      </c>
      <c r="H372" s="20" t="str">
        <f>_xlfn.XLOOKUP(Table4[[#This Row],[Customer ID]],Sheet1!A372:A2706,Sheet1!E372:E2706)</f>
        <v>No</v>
      </c>
      <c r="I372" s="20" t="str">
        <f>_xlfn.XLOOKUP(Table4[[#This Row],[Customer ID]],Sheet1!A372:A2706,Sheet1!F372:F2706)</f>
        <v>No</v>
      </c>
      <c r="J372" s="20">
        <f>_xlfn.XLOOKUP(Table4[[#This Row],[Customer ID]],Sheet1!A372:A2706,Sheet1!G372:G2706)</f>
        <v>0</v>
      </c>
      <c r="K372" s="20" t="str">
        <f>_xlfn.XLOOKUP(Table4[[#This Row],[Customer ID]],Sheet1!A372:A2706,Sheet1!H372:H2706)</f>
        <v>yes</v>
      </c>
      <c r="L372" s="20" t="str">
        <f>_xlfn.XLOOKUP(Table4[[#This Row],[Customer ID]],Sheet1!A372:A2706,Sheet1!I372:I2706)</f>
        <v>Under Weight</v>
      </c>
      <c r="M372" s="20" t="str">
        <f>_xlfn.XLOOKUP(A372,Sheet1!A372:A2706,Sheet1!J372:J2706)</f>
        <v>Normal</v>
      </c>
      <c r="N372" s="48" t="str">
        <f>_xlfn.XLOOKUP(Table4[[#This Row],[Customer ID]],Table3[Customer ID],Table3[Date2])</f>
        <v>6-Nov-1985</v>
      </c>
      <c r="O372" s="20">
        <f>_xlfn.XLOOKUP(A372,Table3[Customer ID],Table3[Age])</f>
        <v>37</v>
      </c>
      <c r="P372" s="20">
        <f>_xlfn.XLOOKUP(A372,Table3[Customer ID],Table3[children])</f>
        <v>3</v>
      </c>
      <c r="Q372" s="47">
        <f>_xlfn.XLOOKUP(A372,Table3[Customer ID],Table3[charges])</f>
        <v>27598.93</v>
      </c>
      <c r="R372" s="20" t="str">
        <f>_xlfn.XLOOKUP(A372,Table3[Customer ID],Table3[Hospital tier])</f>
        <v>tier - 2</v>
      </c>
      <c r="S372" s="20" t="str">
        <f>_xlfn.XLOOKUP(A372,Table3[Customer ID],Table3[City tier])</f>
        <v>tier - 1</v>
      </c>
      <c r="T372" s="20" t="str">
        <f>_xlfn.XLOOKUP(A372,Table3[Customer ID],Table3[State ID])</f>
        <v>R1011</v>
      </c>
    </row>
    <row r="373" spans="1:20" x14ac:dyDescent="0.3">
      <c r="A373" s="20" t="s">
        <v>391</v>
      </c>
      <c r="B373" s="20" t="str">
        <f>_xlfn.XLOOKUP(A373,Sheet3!A373:A2707,Sheet3!B373:B2707)</f>
        <v xml:space="preserve"> Mr</v>
      </c>
      <c r="C373" s="20" t="str">
        <f>_xlfn.XLOOKUP(A373,Sheet3!A373:A2707,Sheet3!C373:C2707)</f>
        <v>Monson</v>
      </c>
      <c r="D373" s="20" t="str">
        <f>_xlfn.XLOOKUP(A373,Sheet3!A373:A2707,Sheet3!D373:D2707)</f>
        <v xml:space="preserve">  Taylor</v>
      </c>
      <c r="E373" s="46">
        <f>_xlfn.XLOOKUP(A373,Sheet1!$A$2:$A$2336,Sheet1!$B$2:$B$2336)</f>
        <v>16.3</v>
      </c>
      <c r="F373" s="20">
        <f>_xlfn.XLOOKUP(Table4[[#This Row],[Customer ID]],Sheet1!A373:A2707,Sheet1!C373:C2707)</f>
        <v>5.51</v>
      </c>
      <c r="G373" s="20" t="str">
        <f>_xlfn.XLOOKUP(Table4[[#This Row],[Customer ID]],Sheet1!A373:A2707,Sheet1!D373:D2707)</f>
        <v>No</v>
      </c>
      <c r="H373" s="20" t="str">
        <f>_xlfn.XLOOKUP(Table4[[#This Row],[Customer ID]],Sheet1!A373:A2707,Sheet1!E373:E2707)</f>
        <v>No</v>
      </c>
      <c r="I373" s="20" t="str">
        <f>_xlfn.XLOOKUP(Table4[[#This Row],[Customer ID]],Sheet1!A373:A2707,Sheet1!F373:F2707)</f>
        <v>No</v>
      </c>
      <c r="J373" s="20">
        <f>_xlfn.XLOOKUP(Table4[[#This Row],[Customer ID]],Sheet1!A373:A2707,Sheet1!G373:G2707)</f>
        <v>1</v>
      </c>
      <c r="K373" s="20" t="str">
        <f>_xlfn.XLOOKUP(Table4[[#This Row],[Customer ID]],Sheet1!A373:A2707,Sheet1!H373:H2707)</f>
        <v>yes</v>
      </c>
      <c r="L373" s="20" t="str">
        <f>_xlfn.XLOOKUP(Table4[[#This Row],[Customer ID]],Sheet1!A373:A2707,Sheet1!I373:I2707)</f>
        <v>Under Weight</v>
      </c>
      <c r="M373" s="20" t="str">
        <f>_xlfn.XLOOKUP(A373,Sheet1!A373:A2707,Sheet1!J373:J2707)</f>
        <v>Normal</v>
      </c>
      <c r="N373" s="48" t="str">
        <f>_xlfn.XLOOKUP(Table4[[#This Row],[Customer ID]],Table3[Customer ID],Table3[Date2])</f>
        <v>22-Jul-1984</v>
      </c>
      <c r="O373" s="20">
        <f>_xlfn.XLOOKUP(A373,Table3[Customer ID],Table3[Age])</f>
        <v>38</v>
      </c>
      <c r="P373" s="20">
        <f>_xlfn.XLOOKUP(A373,Table3[Customer ID],Table3[children])</f>
        <v>3</v>
      </c>
      <c r="Q373" s="47">
        <f>_xlfn.XLOOKUP(A373,Table3[Customer ID],Table3[charges])</f>
        <v>27534.53</v>
      </c>
      <c r="R373" s="20" t="str">
        <f>_xlfn.XLOOKUP(A373,Table3[Customer ID],Table3[Hospital tier])</f>
        <v>tier - 2</v>
      </c>
      <c r="S373" s="20" t="str">
        <f>_xlfn.XLOOKUP(A373,Table3[Customer ID],Table3[City tier])</f>
        <v>tier - 2</v>
      </c>
      <c r="T373" s="20" t="str">
        <f>_xlfn.XLOOKUP(A373,Table3[Customer ID],Table3[State ID])</f>
        <v>R1011</v>
      </c>
    </row>
    <row r="374" spans="1:20" x14ac:dyDescent="0.3">
      <c r="A374" s="20" t="s">
        <v>392</v>
      </c>
      <c r="B374" s="20" t="str">
        <f>_xlfn.XLOOKUP(A374,Sheet3!A374:A2708,Sheet3!B374:B2708)</f>
        <v xml:space="preserve"> Ms</v>
      </c>
      <c r="C374" s="20" t="str">
        <f>_xlfn.XLOOKUP(A374,Sheet3!A374:A2708,Sheet3!C374:C2708)</f>
        <v>Klubben</v>
      </c>
      <c r="D374" s="20" t="str">
        <f>_xlfn.XLOOKUP(A374,Sheet3!A374:A2708,Sheet3!D374:D2708)</f>
        <v xml:space="preserve">  Tenielle M</v>
      </c>
      <c r="E374" s="46">
        <f>_xlfn.XLOOKUP(A374,Sheet1!$A$2:$A$2336,Sheet1!$B$2:$B$2336)</f>
        <v>29.81</v>
      </c>
      <c r="F374" s="20">
        <f>_xlfn.XLOOKUP(Table4[[#This Row],[Customer ID]],Sheet1!A374:A2708,Sheet1!C374:C2708)</f>
        <v>11.66</v>
      </c>
      <c r="G374" s="20" t="str">
        <f>_xlfn.XLOOKUP(Table4[[#This Row],[Customer ID]],Sheet1!A374:A2708,Sheet1!D374:D2708)</f>
        <v>No</v>
      </c>
      <c r="H374" s="20" t="str">
        <f>_xlfn.XLOOKUP(Table4[[#This Row],[Customer ID]],Sheet1!A374:A2708,Sheet1!E374:E2708)</f>
        <v>No</v>
      </c>
      <c r="I374" s="20" t="str">
        <f>_xlfn.XLOOKUP(Table4[[#This Row],[Customer ID]],Sheet1!A374:A2708,Sheet1!F374:F2708)</f>
        <v>No</v>
      </c>
      <c r="J374" s="20">
        <f>_xlfn.XLOOKUP(Table4[[#This Row],[Customer ID]],Sheet1!A374:A2708,Sheet1!G374:G2708)</f>
        <v>0</v>
      </c>
      <c r="K374" s="20" t="str">
        <f>_xlfn.XLOOKUP(Table4[[#This Row],[Customer ID]],Sheet1!A374:A2708,Sheet1!H374:H2708)</f>
        <v>yes</v>
      </c>
      <c r="L374" s="20" t="str">
        <f>_xlfn.XLOOKUP(Table4[[#This Row],[Customer ID]],Sheet1!A374:A2708,Sheet1!I374:I2708)</f>
        <v>Over Weight</v>
      </c>
      <c r="M374" s="20" t="str">
        <f>_xlfn.XLOOKUP(A374,Sheet1!A374:A2708,Sheet1!J374:J2708)</f>
        <v>Diabetes</v>
      </c>
      <c r="N374" s="48" t="str">
        <f>_xlfn.XLOOKUP(Table4[[#This Row],[Customer ID]],Table3[Customer ID],Table3[Date2])</f>
        <v>19-Oct-1965</v>
      </c>
      <c r="O374" s="20">
        <f>_xlfn.XLOOKUP(A374,Table3[Customer ID],Table3[Age])</f>
        <v>57</v>
      </c>
      <c r="P374" s="20">
        <f>_xlfn.XLOOKUP(A374,Table3[Customer ID],Table3[children])</f>
        <v>0</v>
      </c>
      <c r="Q374" s="47">
        <f>_xlfn.XLOOKUP(A374,Table3[Customer ID],Table3[charges])</f>
        <v>27533.91</v>
      </c>
      <c r="R374" s="20" t="str">
        <f>_xlfn.XLOOKUP(A374,Table3[Customer ID],Table3[Hospital tier])</f>
        <v>tier - 2</v>
      </c>
      <c r="S374" s="20" t="str">
        <f>_xlfn.XLOOKUP(A374,Table3[Customer ID],Table3[City tier])</f>
        <v>tier - 3</v>
      </c>
      <c r="T374" s="20" t="str">
        <f>_xlfn.XLOOKUP(A374,Table3[Customer ID],Table3[State ID])</f>
        <v>R1013</v>
      </c>
    </row>
    <row r="375" spans="1:20" x14ac:dyDescent="0.3">
      <c r="A375" s="20" t="s">
        <v>393</v>
      </c>
      <c r="B375" s="20" t="str">
        <f>_xlfn.XLOOKUP(A375,Sheet3!A375:A2709,Sheet3!B375:B2709)</f>
        <v xml:space="preserve"> Ms</v>
      </c>
      <c r="C375" s="20" t="str">
        <f>_xlfn.XLOOKUP(A375,Sheet3!A375:A2709,Sheet3!C375:C2709)</f>
        <v>Mascaro</v>
      </c>
      <c r="D375" s="20" t="str">
        <f>_xlfn.XLOOKUP(A375,Sheet3!A375:A2709,Sheet3!D375:D2709)</f>
        <v xml:space="preserve">  Andrea</v>
      </c>
      <c r="E375" s="46">
        <f>_xlfn.XLOOKUP(A375,Sheet1!$A$2:$A$2336,Sheet1!$B$2:$B$2336)</f>
        <v>16.329999999999998</v>
      </c>
      <c r="F375" s="20">
        <f>_xlfn.XLOOKUP(Table4[[#This Row],[Customer ID]],Sheet1!A375:A2709,Sheet1!C375:C2709)</f>
        <v>7.26</v>
      </c>
      <c r="G375" s="20" t="str">
        <f>_xlfn.XLOOKUP(Table4[[#This Row],[Customer ID]],Sheet1!A375:A2709,Sheet1!D375:D2709)</f>
        <v>yes</v>
      </c>
      <c r="H375" s="20" t="str">
        <f>_xlfn.XLOOKUP(Table4[[#This Row],[Customer ID]],Sheet1!A375:A2709,Sheet1!E375:E2709)</f>
        <v>No</v>
      </c>
      <c r="I375" s="20" t="str">
        <f>_xlfn.XLOOKUP(Table4[[#This Row],[Customer ID]],Sheet1!A375:A2709,Sheet1!F375:F2709)</f>
        <v>No</v>
      </c>
      <c r="J375" s="20">
        <f>_xlfn.XLOOKUP(Table4[[#This Row],[Customer ID]],Sheet1!A375:A2709,Sheet1!G375:G2709)</f>
        <v>0</v>
      </c>
      <c r="K375" s="20" t="str">
        <f>_xlfn.XLOOKUP(Table4[[#This Row],[Customer ID]],Sheet1!A375:A2709,Sheet1!H375:H2709)</f>
        <v>yes</v>
      </c>
      <c r="L375" s="20" t="str">
        <f>_xlfn.XLOOKUP(Table4[[#This Row],[Customer ID]],Sheet1!A375:A2709,Sheet1!I375:I2709)</f>
        <v>Under Weight</v>
      </c>
      <c r="M375" s="20" t="str">
        <f>_xlfn.XLOOKUP(A375,Sheet1!A375:A2709,Sheet1!J375:J2709)</f>
        <v>Diabetes</v>
      </c>
      <c r="N375" s="48" t="str">
        <f>_xlfn.XLOOKUP(Table4[[#This Row],[Customer ID]],Table3[Customer ID],Table3[Date2])</f>
        <v>3-Oct-1981</v>
      </c>
      <c r="O375" s="20">
        <f>_xlfn.XLOOKUP(A375,Table3[Customer ID],Table3[Age])</f>
        <v>41</v>
      </c>
      <c r="P375" s="20">
        <f>_xlfn.XLOOKUP(A375,Table3[Customer ID],Table3[children])</f>
        <v>1</v>
      </c>
      <c r="Q375" s="47">
        <f>_xlfn.XLOOKUP(A375,Table3[Customer ID],Table3[charges])</f>
        <v>27495.59</v>
      </c>
      <c r="R375" s="20" t="str">
        <f>_xlfn.XLOOKUP(A375,Table3[Customer ID],Table3[Hospital tier])</f>
        <v>tier - 2</v>
      </c>
      <c r="S375" s="20" t="str">
        <f>_xlfn.XLOOKUP(A375,Table3[Customer ID],Table3[City tier])</f>
        <v>tier - 1</v>
      </c>
      <c r="T375" s="20" t="str">
        <f>_xlfn.XLOOKUP(A375,Table3[Customer ID],Table3[State ID])</f>
        <v>R1011</v>
      </c>
    </row>
    <row r="376" spans="1:20" x14ac:dyDescent="0.3">
      <c r="A376" s="20" t="s">
        <v>394</v>
      </c>
      <c r="B376" s="20" t="str">
        <f>_xlfn.XLOOKUP(A376,Sheet3!A376:A2710,Sheet3!B376:B2710)</f>
        <v xml:space="preserve"> Ms</v>
      </c>
      <c r="C376" s="20" t="str">
        <f>_xlfn.XLOOKUP(A376,Sheet3!A376:A2710,Sheet3!C376:C2710)</f>
        <v>Norvell</v>
      </c>
      <c r="D376" s="20" t="str">
        <f>_xlfn.XLOOKUP(A376,Sheet3!A376:A2710,Sheet3!D376:D2710)</f>
        <v xml:space="preserve">  Nora P</v>
      </c>
      <c r="E376" s="46">
        <f>_xlfn.XLOOKUP(A376,Sheet1!$A$2:$A$2336,Sheet1!$B$2:$B$2336)</f>
        <v>16.37</v>
      </c>
      <c r="F376" s="20">
        <f>_xlfn.XLOOKUP(Table4[[#This Row],[Customer ID]],Sheet1!A376:A2710,Sheet1!C376:C2710)</f>
        <v>4.79</v>
      </c>
      <c r="G376" s="20" t="str">
        <f>_xlfn.XLOOKUP(Table4[[#This Row],[Customer ID]],Sheet1!A376:A2710,Sheet1!D376:D2710)</f>
        <v>yes</v>
      </c>
      <c r="H376" s="20" t="str">
        <f>_xlfn.XLOOKUP(Table4[[#This Row],[Customer ID]],Sheet1!A376:A2710,Sheet1!E376:E2710)</f>
        <v>No</v>
      </c>
      <c r="I376" s="20" t="str">
        <f>_xlfn.XLOOKUP(Table4[[#This Row],[Customer ID]],Sheet1!A376:A2710,Sheet1!F376:F2710)</f>
        <v>No</v>
      </c>
      <c r="J376" s="20">
        <f>_xlfn.XLOOKUP(Table4[[#This Row],[Customer ID]],Sheet1!A376:A2710,Sheet1!G376:G2710)</f>
        <v>0</v>
      </c>
      <c r="K376" s="20" t="str">
        <f>_xlfn.XLOOKUP(Table4[[#This Row],[Customer ID]],Sheet1!A376:A2710,Sheet1!H376:H2710)</f>
        <v>yes</v>
      </c>
      <c r="L376" s="20" t="str">
        <f>_xlfn.XLOOKUP(Table4[[#This Row],[Customer ID]],Sheet1!A376:A2710,Sheet1!I376:I2710)</f>
        <v>Under Weight</v>
      </c>
      <c r="M376" s="20" t="str">
        <f>_xlfn.XLOOKUP(A376,Sheet1!A376:A2710,Sheet1!J376:J2710)</f>
        <v>Normal</v>
      </c>
      <c r="N376" s="48" t="str">
        <f>_xlfn.XLOOKUP(Table4[[#This Row],[Customer ID]],Table3[Customer ID],Table3[Date2])</f>
        <v>5-Dec-1985</v>
      </c>
      <c r="O376" s="20">
        <f>_xlfn.XLOOKUP(A376,Table3[Customer ID],Table3[Age])</f>
        <v>37</v>
      </c>
      <c r="P376" s="20">
        <f>_xlfn.XLOOKUP(A376,Table3[Customer ID],Table3[children])</f>
        <v>3</v>
      </c>
      <c r="Q376" s="47">
        <f>_xlfn.XLOOKUP(A376,Table3[Customer ID],Table3[charges])</f>
        <v>27432.73</v>
      </c>
      <c r="R376" s="20" t="str">
        <f>_xlfn.XLOOKUP(A376,Table3[Customer ID],Table3[Hospital tier])</f>
        <v>tier - 2</v>
      </c>
      <c r="S376" s="20" t="str">
        <f>_xlfn.XLOOKUP(A376,Table3[Customer ID],Table3[City tier])</f>
        <v>tier - 1</v>
      </c>
      <c r="T376" s="20" t="str">
        <f>_xlfn.XLOOKUP(A376,Table3[Customer ID],Table3[State ID])</f>
        <v>R1011</v>
      </c>
    </row>
    <row r="377" spans="1:20" x14ac:dyDescent="0.3">
      <c r="A377" s="20" t="s">
        <v>395</v>
      </c>
      <c r="B377" s="20" t="str">
        <f>_xlfn.XLOOKUP(A377,Sheet3!A377:A2711,Sheet3!B377:B2711)</f>
        <v xml:space="preserve"> Mr</v>
      </c>
      <c r="C377" s="20" t="str">
        <f>_xlfn.XLOOKUP(A377,Sheet3!A377:A2711,Sheet3!C377:C2711)</f>
        <v>Ornelas</v>
      </c>
      <c r="D377" s="20" t="str">
        <f>_xlfn.XLOOKUP(A377,Sheet3!A377:A2711,Sheet3!D377:D2711)</f>
        <v xml:space="preserve">  Zachary</v>
      </c>
      <c r="E377" s="46">
        <f>_xlfn.XLOOKUP(A377,Sheet1!$A$2:$A$2336,Sheet1!$B$2:$B$2336)</f>
        <v>22.42</v>
      </c>
      <c r="F377" s="20">
        <f>_xlfn.XLOOKUP(Table4[[#This Row],[Customer ID]],Sheet1!A377:A2711,Sheet1!C377:C2711)</f>
        <v>4.68</v>
      </c>
      <c r="G377" s="20" t="str">
        <f>_xlfn.XLOOKUP(Table4[[#This Row],[Customer ID]],Sheet1!A377:A2711,Sheet1!D377:D2711)</f>
        <v>yes</v>
      </c>
      <c r="H377" s="20" t="str">
        <f>_xlfn.XLOOKUP(Table4[[#This Row],[Customer ID]],Sheet1!A377:A2711,Sheet1!E377:E2711)</f>
        <v>No</v>
      </c>
      <c r="I377" s="20" t="str">
        <f>_xlfn.XLOOKUP(Table4[[#This Row],[Customer ID]],Sheet1!A377:A2711,Sheet1!F377:F2711)</f>
        <v>No</v>
      </c>
      <c r="J377" s="20">
        <f>_xlfn.XLOOKUP(Table4[[#This Row],[Customer ID]],Sheet1!A377:A2711,Sheet1!G377:G2711)</f>
        <v>1</v>
      </c>
      <c r="K377" s="20" t="str">
        <f>_xlfn.XLOOKUP(Table4[[#This Row],[Customer ID]],Sheet1!A377:A2711,Sheet1!H377:H2711)</f>
        <v>No</v>
      </c>
      <c r="L377" s="20" t="str">
        <f>_xlfn.XLOOKUP(Table4[[#This Row],[Customer ID]],Sheet1!A377:A2711,Sheet1!I377:I2711)</f>
        <v>Normal weight</v>
      </c>
      <c r="M377" s="20" t="str">
        <f>_xlfn.XLOOKUP(A377,Sheet1!A377:A2711,Sheet1!J377:J2711)</f>
        <v>Normal</v>
      </c>
      <c r="N377" s="48" t="str">
        <f>_xlfn.XLOOKUP(Table4[[#This Row],[Customer ID]],Table3[Customer ID],Table3[Date2])</f>
        <v>15-Sep-1988</v>
      </c>
      <c r="O377" s="20">
        <f>_xlfn.XLOOKUP(A377,Table3[Customer ID],Table3[Age])</f>
        <v>34</v>
      </c>
      <c r="P377" s="20">
        <f>_xlfn.XLOOKUP(A377,Table3[Customer ID],Table3[children])</f>
        <v>2</v>
      </c>
      <c r="Q377" s="47">
        <f>_xlfn.XLOOKUP(A377,Table3[Customer ID],Table3[charges])</f>
        <v>27375.9</v>
      </c>
      <c r="R377" s="20" t="str">
        <f>_xlfn.XLOOKUP(A377,Table3[Customer ID],Table3[Hospital tier])</f>
        <v>tier - 2</v>
      </c>
      <c r="S377" s="20" t="str">
        <f>_xlfn.XLOOKUP(A377,Table3[Customer ID],Table3[City tier])</f>
        <v>tier - 3</v>
      </c>
      <c r="T377" s="20" t="str">
        <f>_xlfn.XLOOKUP(A377,Table3[Customer ID],Table3[State ID])</f>
        <v>R1015</v>
      </c>
    </row>
    <row r="378" spans="1:20" x14ac:dyDescent="0.3">
      <c r="A378" s="20" t="s">
        <v>396</v>
      </c>
      <c r="B378" s="20" t="str">
        <f>_xlfn.XLOOKUP(A378,Sheet3!A378:A2712,Sheet3!B378:B2712)</f>
        <v xml:space="preserve"> Mr</v>
      </c>
      <c r="C378" s="20" t="str">
        <f>_xlfn.XLOOKUP(A378,Sheet3!A378:A2712,Sheet3!C378:C2712)</f>
        <v>Fitzpatrick</v>
      </c>
      <c r="D378" s="20" t="str">
        <f>_xlfn.XLOOKUP(A378,Sheet3!A378:A2712,Sheet3!D378:D2712)</f>
        <v xml:space="preserve">  Michael</v>
      </c>
      <c r="E378" s="46">
        <f>_xlfn.XLOOKUP(A378,Sheet1!$A$2:$A$2336,Sheet1!$B$2:$B$2336)</f>
        <v>31.35</v>
      </c>
      <c r="F378" s="20">
        <f>_xlfn.XLOOKUP(Table4[[#This Row],[Customer ID]],Sheet1!A378:A2712,Sheet1!C378:C2712)</f>
        <v>4.33</v>
      </c>
      <c r="G378" s="20" t="str">
        <f>_xlfn.XLOOKUP(Table4[[#This Row],[Customer ID]],Sheet1!A378:A2712,Sheet1!D378:D2712)</f>
        <v>yes</v>
      </c>
      <c r="H378" s="20" t="str">
        <f>_xlfn.XLOOKUP(Table4[[#This Row],[Customer ID]],Sheet1!A378:A2712,Sheet1!E378:E2712)</f>
        <v>No</v>
      </c>
      <c r="I378" s="20" t="str">
        <f>_xlfn.XLOOKUP(Table4[[#This Row],[Customer ID]],Sheet1!A378:A2712,Sheet1!F378:F2712)</f>
        <v>Yes</v>
      </c>
      <c r="J378" s="20">
        <f>_xlfn.XLOOKUP(Table4[[#This Row],[Customer ID]],Sheet1!A378:A2712,Sheet1!G378:G2712)</f>
        <v>1</v>
      </c>
      <c r="K378" s="20" t="str">
        <f>_xlfn.XLOOKUP(Table4[[#This Row],[Customer ID]],Sheet1!A378:A2712,Sheet1!H378:H2712)</f>
        <v>No</v>
      </c>
      <c r="L378" s="20" t="str">
        <f>_xlfn.XLOOKUP(Table4[[#This Row],[Customer ID]],Sheet1!A378:A2712,Sheet1!I378:I2712)</f>
        <v>Obesity</v>
      </c>
      <c r="M378" s="20" t="str">
        <f>_xlfn.XLOOKUP(A378,Sheet1!A378:A2712,Sheet1!J378:J2712)</f>
        <v>Normal</v>
      </c>
      <c r="N378" s="48" t="str">
        <f>_xlfn.XLOOKUP(Table4[[#This Row],[Customer ID]],Table3[Customer ID],Table3[Date2])</f>
        <v>16-Oct-1969</v>
      </c>
      <c r="O378" s="20">
        <f>_xlfn.XLOOKUP(A378,Table3[Customer ID],Table3[Age])</f>
        <v>53</v>
      </c>
      <c r="P378" s="20">
        <f>_xlfn.XLOOKUP(A378,Table3[Customer ID],Table3[children])</f>
        <v>0</v>
      </c>
      <c r="Q378" s="47">
        <f>_xlfn.XLOOKUP(A378,Table3[Customer ID],Table3[charges])</f>
        <v>27346.04</v>
      </c>
      <c r="R378" s="20" t="str">
        <f>_xlfn.XLOOKUP(A378,Table3[Customer ID],Table3[Hospital tier])</f>
        <v>tier - 2</v>
      </c>
      <c r="S378" s="20" t="str">
        <f>_xlfn.XLOOKUP(A378,Table3[Customer ID],Table3[City tier])</f>
        <v>tier - 2</v>
      </c>
      <c r="T378" s="20" t="str">
        <f>_xlfn.XLOOKUP(A378,Table3[Customer ID],Table3[State ID])</f>
        <v>R1013</v>
      </c>
    </row>
    <row r="379" spans="1:20" x14ac:dyDescent="0.3">
      <c r="A379" s="20" t="s">
        <v>397</v>
      </c>
      <c r="B379" s="20" t="str">
        <f>_xlfn.XLOOKUP(A379,Sheet3!A379:A2713,Sheet3!B379:B2713)</f>
        <v xml:space="preserve"> Ms</v>
      </c>
      <c r="C379" s="20" t="str">
        <f>_xlfn.XLOOKUP(A379,Sheet3!A379:A2713,Sheet3!C379:C2713)</f>
        <v>Bloomquist</v>
      </c>
      <c r="D379" s="20" t="str">
        <f>_xlfn.XLOOKUP(A379,Sheet3!A379:A2713,Sheet3!D379:D2713)</f>
        <v xml:space="preserve">  Alyssa K.</v>
      </c>
      <c r="E379" s="46">
        <f>_xlfn.XLOOKUP(A379,Sheet1!$A$2:$A$2336,Sheet1!$B$2:$B$2336)</f>
        <v>31.9</v>
      </c>
      <c r="F379" s="20">
        <f>_xlfn.XLOOKUP(Table4[[#This Row],[Customer ID]],Sheet1!A379:A2713,Sheet1!C379:C2713)</f>
        <v>11.89</v>
      </c>
      <c r="G379" s="20" t="str">
        <f>_xlfn.XLOOKUP(Table4[[#This Row],[Customer ID]],Sheet1!A379:A2713,Sheet1!D379:D2713)</f>
        <v>No</v>
      </c>
      <c r="H379" s="20" t="str">
        <f>_xlfn.XLOOKUP(Table4[[#This Row],[Customer ID]],Sheet1!A379:A2713,Sheet1!E379:E2713)</f>
        <v>No</v>
      </c>
      <c r="I379" s="20" t="str">
        <f>_xlfn.XLOOKUP(Table4[[#This Row],[Customer ID]],Sheet1!A379:A2713,Sheet1!F379:F2713)</f>
        <v>No</v>
      </c>
      <c r="J379" s="20">
        <f>_xlfn.XLOOKUP(Table4[[#This Row],[Customer ID]],Sheet1!A379:A2713,Sheet1!G379:G2713)</f>
        <v>0</v>
      </c>
      <c r="K379" s="20" t="str">
        <f>_xlfn.XLOOKUP(Table4[[#This Row],[Customer ID]],Sheet1!A379:A2713,Sheet1!H379:H2713)</f>
        <v>No</v>
      </c>
      <c r="L379" s="20" t="str">
        <f>_xlfn.XLOOKUP(Table4[[#This Row],[Customer ID]],Sheet1!A379:A2713,Sheet1!I379:I2713)</f>
        <v>Obesity</v>
      </c>
      <c r="M379" s="20" t="str">
        <f>_xlfn.XLOOKUP(A379,Sheet1!A379:A2713,Sheet1!J379:J2713)</f>
        <v>Diabetes</v>
      </c>
      <c r="N379" s="48" t="str">
        <f>_xlfn.XLOOKUP(Table4[[#This Row],[Customer ID]],Table3[Customer ID],Table3[Date2])</f>
        <v>6-Jun-1968</v>
      </c>
      <c r="O379" s="20">
        <f>_xlfn.XLOOKUP(A379,Table3[Customer ID],Table3[Age])</f>
        <v>55</v>
      </c>
      <c r="P379" s="20">
        <f>_xlfn.XLOOKUP(A379,Table3[Customer ID],Table3[children])</f>
        <v>3</v>
      </c>
      <c r="Q379" s="47">
        <f>_xlfn.XLOOKUP(A379,Table3[Customer ID],Table3[charges])</f>
        <v>27322.73</v>
      </c>
      <c r="R379" s="20" t="str">
        <f>_xlfn.XLOOKUP(A379,Table3[Customer ID],Table3[Hospital tier])</f>
        <v>tier - 2</v>
      </c>
      <c r="S379" s="20" t="str">
        <f>_xlfn.XLOOKUP(A379,Table3[Customer ID],Table3[City tier])</f>
        <v>tier - 2</v>
      </c>
      <c r="T379" s="20" t="str">
        <f>_xlfn.XLOOKUP(A379,Table3[Customer ID],Table3[State ID])</f>
        <v>R1013</v>
      </c>
    </row>
    <row r="380" spans="1:20" x14ac:dyDescent="0.3">
      <c r="A380" s="20" t="s">
        <v>398</v>
      </c>
      <c r="B380" s="20" t="str">
        <f>_xlfn.XLOOKUP(A380,Sheet3!A380:A2714,Sheet3!B380:B2714)</f>
        <v xml:space="preserve"> Ms</v>
      </c>
      <c r="C380" s="20" t="str">
        <f>_xlfn.XLOOKUP(A380,Sheet3!A380:A2714,Sheet3!C380:C2714)</f>
        <v>Wick</v>
      </c>
      <c r="D380" s="20" t="str">
        <f>_xlfn.XLOOKUP(A380,Sheet3!A380:A2714,Sheet3!D380:D2714)</f>
        <v xml:space="preserve">  Heather</v>
      </c>
      <c r="E380" s="46">
        <f>_xlfn.XLOOKUP(A380,Sheet1!$A$2:$A$2336,Sheet1!$B$2:$B$2336)</f>
        <v>30.6</v>
      </c>
      <c r="F380" s="20">
        <f>_xlfn.XLOOKUP(Table4[[#This Row],[Customer ID]],Sheet1!A380:A2714,Sheet1!C380:C2714)</f>
        <v>5.24</v>
      </c>
      <c r="G380" s="20" t="str">
        <f>_xlfn.XLOOKUP(Table4[[#This Row],[Customer ID]],Sheet1!A380:A2714,Sheet1!D380:D2714)</f>
        <v>No</v>
      </c>
      <c r="H380" s="20" t="str">
        <f>_xlfn.XLOOKUP(Table4[[#This Row],[Customer ID]],Sheet1!A380:A2714,Sheet1!E380:E2714)</f>
        <v>No</v>
      </c>
      <c r="I380" s="20" t="str">
        <f>_xlfn.XLOOKUP(Table4[[#This Row],[Customer ID]],Sheet1!A380:A2714,Sheet1!F380:F2714)</f>
        <v>No</v>
      </c>
      <c r="J380" s="20">
        <f>_xlfn.XLOOKUP(Table4[[#This Row],[Customer ID]],Sheet1!A380:A2714,Sheet1!G380:G2714)</f>
        <v>0</v>
      </c>
      <c r="K380" s="20" t="str">
        <f>_xlfn.XLOOKUP(Table4[[#This Row],[Customer ID]],Sheet1!A380:A2714,Sheet1!H380:H2714)</f>
        <v>yes</v>
      </c>
      <c r="L380" s="20" t="str">
        <f>_xlfn.XLOOKUP(Table4[[#This Row],[Customer ID]],Sheet1!A380:A2714,Sheet1!I380:I2714)</f>
        <v>Obesity</v>
      </c>
      <c r="M380" s="20" t="str">
        <f>_xlfn.XLOOKUP(A380,Sheet1!A380:A2714,Sheet1!J380:J2714)</f>
        <v>Normal</v>
      </c>
      <c r="N380" s="48" t="str">
        <f>_xlfn.XLOOKUP(Table4[[#This Row],[Customer ID]],Table3[Customer ID],Table3[Date2])</f>
        <v>2-Dec-1999</v>
      </c>
      <c r="O380" s="20">
        <f>_xlfn.XLOOKUP(A380,Table3[Customer ID],Table3[Age])</f>
        <v>23</v>
      </c>
      <c r="P380" s="20">
        <f>_xlfn.XLOOKUP(A380,Table3[Customer ID],Table3[children])</f>
        <v>0</v>
      </c>
      <c r="Q380" s="47">
        <f>_xlfn.XLOOKUP(A380,Table3[Customer ID],Table3[charges])</f>
        <v>27236.959999999999</v>
      </c>
      <c r="R380" s="20" t="str">
        <f>_xlfn.XLOOKUP(A380,Table3[Customer ID],Table3[Hospital tier])</f>
        <v>tier - 2</v>
      </c>
      <c r="S380" s="20" t="str">
        <f>_xlfn.XLOOKUP(A380,Table3[Customer ID],Table3[City tier])</f>
        <v>tier - 1</v>
      </c>
      <c r="T380" s="20" t="str">
        <f>_xlfn.XLOOKUP(A380,Table3[Customer ID],Table3[State ID])</f>
        <v>R1011</v>
      </c>
    </row>
    <row r="381" spans="1:20" x14ac:dyDescent="0.3">
      <c r="A381" s="20" t="s">
        <v>399</v>
      </c>
      <c r="B381" s="20" t="str">
        <f>_xlfn.XLOOKUP(A381,Sheet3!A381:A2715,Sheet3!B381:B2715)</f>
        <v xml:space="preserve"> Mr</v>
      </c>
      <c r="C381" s="20" t="str">
        <f>_xlfn.XLOOKUP(A381,Sheet3!A381:A2715,Sheet3!C381:C2715)</f>
        <v>Zappala</v>
      </c>
      <c r="D381" s="20" t="str">
        <f>_xlfn.XLOOKUP(A381,Sheet3!A381:A2715,Sheet3!D381:D2715)</f>
        <v xml:space="preserve">  Dante</v>
      </c>
      <c r="E381" s="46">
        <f>_xlfn.XLOOKUP(A381,Sheet1!$A$2:$A$2336,Sheet1!$B$2:$B$2336)</f>
        <v>28.975000000000001</v>
      </c>
      <c r="F381" s="20">
        <f>_xlfn.XLOOKUP(Table4[[#This Row],[Customer ID]],Sheet1!A381:A2715,Sheet1!C381:C2715)</f>
        <v>7.63</v>
      </c>
      <c r="G381" s="20" t="str">
        <f>_xlfn.XLOOKUP(Table4[[#This Row],[Customer ID]],Sheet1!A381:A2715,Sheet1!D381:D2715)</f>
        <v>No</v>
      </c>
      <c r="H381" s="20" t="str">
        <f>_xlfn.XLOOKUP(Table4[[#This Row],[Customer ID]],Sheet1!A381:A2715,Sheet1!E381:E2715)</f>
        <v>No</v>
      </c>
      <c r="I381" s="20" t="str">
        <f>_xlfn.XLOOKUP(Table4[[#This Row],[Customer ID]],Sheet1!A381:A2715,Sheet1!F381:F2715)</f>
        <v>No</v>
      </c>
      <c r="J381" s="20">
        <f>_xlfn.XLOOKUP(Table4[[#This Row],[Customer ID]],Sheet1!A381:A2715,Sheet1!G381:G2715)</f>
        <v>0</v>
      </c>
      <c r="K381" s="20" t="str">
        <f>_xlfn.XLOOKUP(Table4[[#This Row],[Customer ID]],Sheet1!A381:A2715,Sheet1!H381:H2715)</f>
        <v>yes</v>
      </c>
      <c r="L381" s="20" t="str">
        <f>_xlfn.XLOOKUP(Table4[[#This Row],[Customer ID]],Sheet1!A381:A2715,Sheet1!I381:I2715)</f>
        <v>Over Weight</v>
      </c>
      <c r="M381" s="20" t="str">
        <f>_xlfn.XLOOKUP(A381,Sheet1!A381:A2715,Sheet1!J381:J2715)</f>
        <v>Diabetes</v>
      </c>
      <c r="N381" s="48" t="str">
        <f>_xlfn.XLOOKUP(Table4[[#This Row],[Customer ID]],Table3[Customer ID],Table3[Date2])</f>
        <v>21-Dec-1965</v>
      </c>
      <c r="O381" s="20">
        <f>_xlfn.XLOOKUP(A381,Table3[Customer ID],Table3[Age])</f>
        <v>57</v>
      </c>
      <c r="P381" s="20">
        <f>_xlfn.XLOOKUP(A381,Table3[Customer ID],Table3[children])</f>
        <v>0</v>
      </c>
      <c r="Q381" s="47">
        <f>_xlfn.XLOOKUP(A381,Table3[Customer ID],Table3[charges])</f>
        <v>27218.44</v>
      </c>
      <c r="R381" s="20" t="str">
        <f>_xlfn.XLOOKUP(A381,Table3[Customer ID],Table3[Hospital tier])</f>
        <v>tier - 2</v>
      </c>
      <c r="S381" s="20" t="str">
        <f>_xlfn.XLOOKUP(A381,Table3[Customer ID],Table3[City tier])</f>
        <v>tier - 1</v>
      </c>
      <c r="T381" s="20" t="str">
        <f>_xlfn.XLOOKUP(A381,Table3[Customer ID],Table3[State ID])</f>
        <v>R1017</v>
      </c>
    </row>
    <row r="382" spans="1:20" x14ac:dyDescent="0.3">
      <c r="A382" s="20" t="s">
        <v>400</v>
      </c>
      <c r="B382" s="20" t="str">
        <f>_xlfn.XLOOKUP(A382,Sheet3!A382:A2716,Sheet3!B382:B2716)</f>
        <v xml:space="preserve"> Ms</v>
      </c>
      <c r="C382" s="20" t="str">
        <f>_xlfn.XLOOKUP(A382,Sheet3!A382:A2716,Sheet3!C382:C2716)</f>
        <v>Earle</v>
      </c>
      <c r="D382" s="20" t="str">
        <f>_xlfn.XLOOKUP(A382,Sheet3!A382:A2716,Sheet3!D382:D2716)</f>
        <v xml:space="preserve">  Sara E.</v>
      </c>
      <c r="E382" s="46">
        <f>_xlfn.XLOOKUP(A382,Sheet1!$A$2:$A$2336,Sheet1!$B$2:$B$2336)</f>
        <v>24.86</v>
      </c>
      <c r="F382" s="20">
        <f>_xlfn.XLOOKUP(Table4[[#This Row],[Customer ID]],Sheet1!A382:A2716,Sheet1!C382:C2716)</f>
        <v>8.92</v>
      </c>
      <c r="G382" s="20" t="str">
        <f>_xlfn.XLOOKUP(Table4[[#This Row],[Customer ID]],Sheet1!A382:A2716,Sheet1!D382:D2716)</f>
        <v>yes</v>
      </c>
      <c r="H382" s="20" t="str">
        <f>_xlfn.XLOOKUP(Table4[[#This Row],[Customer ID]],Sheet1!A382:A2716,Sheet1!E382:E2716)</f>
        <v>No</v>
      </c>
      <c r="I382" s="20" t="str">
        <f>_xlfn.XLOOKUP(Table4[[#This Row],[Customer ID]],Sheet1!A382:A2716,Sheet1!F382:F2716)</f>
        <v>No</v>
      </c>
      <c r="J382" s="20">
        <f>_xlfn.XLOOKUP(Table4[[#This Row],[Customer ID]],Sheet1!A382:A2716,Sheet1!G382:G2716)</f>
        <v>2</v>
      </c>
      <c r="K382" s="20" t="str">
        <f>_xlfn.XLOOKUP(Table4[[#This Row],[Customer ID]],Sheet1!A382:A2716,Sheet1!H382:H2716)</f>
        <v>No</v>
      </c>
      <c r="L382" s="20" t="str">
        <f>_xlfn.XLOOKUP(Table4[[#This Row],[Customer ID]],Sheet1!A382:A2716,Sheet1!I382:I2716)</f>
        <v>Normal weight</v>
      </c>
      <c r="M382" s="20" t="str">
        <f>_xlfn.XLOOKUP(A382,Sheet1!A382:A2716,Sheet1!J382:J2716)</f>
        <v>Diabetes</v>
      </c>
      <c r="N382" s="48" t="str">
        <f>_xlfn.XLOOKUP(Table4[[#This Row],[Customer ID]],Table3[Customer ID],Table3[Date2])</f>
        <v>2-Oct-1970</v>
      </c>
      <c r="O382" s="20">
        <f>_xlfn.XLOOKUP(A382,Table3[Customer ID],Table3[Age])</f>
        <v>52</v>
      </c>
      <c r="P382" s="20">
        <f>_xlfn.XLOOKUP(A382,Table3[Customer ID],Table3[children])</f>
        <v>0</v>
      </c>
      <c r="Q382" s="47">
        <f>_xlfn.XLOOKUP(A382,Table3[Customer ID],Table3[charges])</f>
        <v>27117.99</v>
      </c>
      <c r="R382" s="20" t="str">
        <f>_xlfn.XLOOKUP(A382,Table3[Customer ID],Table3[Hospital tier])</f>
        <v>tier - 2</v>
      </c>
      <c r="S382" s="20" t="str">
        <f>_xlfn.XLOOKUP(A382,Table3[Customer ID],Table3[City tier])</f>
        <v>tier - 2</v>
      </c>
      <c r="T382" s="20" t="str">
        <f>_xlfn.XLOOKUP(A382,Table3[Customer ID],Table3[State ID])</f>
        <v>R1013</v>
      </c>
    </row>
    <row r="383" spans="1:20" x14ac:dyDescent="0.3">
      <c r="A383" s="20" t="s">
        <v>401</v>
      </c>
      <c r="B383" s="20" t="str">
        <f>_xlfn.XLOOKUP(A383,Sheet3!A383:A2717,Sheet3!B383:B2717)</f>
        <v xml:space="preserve"> Mr</v>
      </c>
      <c r="C383" s="20" t="str">
        <f>_xlfn.XLOOKUP(A383,Sheet3!A383:A2717,Sheet3!C383:C2717)</f>
        <v>Majewski</v>
      </c>
      <c r="D383" s="20" t="str">
        <f>_xlfn.XLOOKUP(A383,Sheet3!A383:A2717,Sheet3!D383:D2717)</f>
        <v xml:space="preserve">  Scott</v>
      </c>
      <c r="E383" s="46">
        <f>_xlfn.XLOOKUP(A383,Sheet1!$A$2:$A$2336,Sheet1!$B$2:$B$2336)</f>
        <v>19.54</v>
      </c>
      <c r="F383" s="20">
        <f>_xlfn.XLOOKUP(Table4[[#This Row],[Customer ID]],Sheet1!A383:A2717,Sheet1!C383:C2717)</f>
        <v>5.37</v>
      </c>
      <c r="G383" s="20" t="str">
        <f>_xlfn.XLOOKUP(Table4[[#This Row],[Customer ID]],Sheet1!A383:A2717,Sheet1!D383:D2717)</f>
        <v>No</v>
      </c>
      <c r="H383" s="20" t="str">
        <f>_xlfn.XLOOKUP(Table4[[#This Row],[Customer ID]],Sheet1!A383:A2717,Sheet1!E383:E2717)</f>
        <v>No</v>
      </c>
      <c r="I383" s="20" t="str">
        <f>_xlfn.XLOOKUP(Table4[[#This Row],[Customer ID]],Sheet1!A383:A2717,Sheet1!F383:F2717)</f>
        <v>No</v>
      </c>
      <c r="J383" s="20">
        <f>_xlfn.XLOOKUP(Table4[[#This Row],[Customer ID]],Sheet1!A383:A2717,Sheet1!G383:G2717)</f>
        <v>0</v>
      </c>
      <c r="K383" s="20" t="str">
        <f>_xlfn.XLOOKUP(Table4[[#This Row],[Customer ID]],Sheet1!A383:A2717,Sheet1!H383:H2717)</f>
        <v>yes</v>
      </c>
      <c r="L383" s="20" t="str">
        <f>_xlfn.XLOOKUP(Table4[[#This Row],[Customer ID]],Sheet1!A383:A2717,Sheet1!I383:I2717)</f>
        <v>Normal weight</v>
      </c>
      <c r="M383" s="20" t="str">
        <f>_xlfn.XLOOKUP(A383,Sheet1!A383:A2717,Sheet1!J383:J2717)</f>
        <v>Normal</v>
      </c>
      <c r="N383" s="48" t="str">
        <f>_xlfn.XLOOKUP(Table4[[#This Row],[Customer ID]],Table3[Customer ID],Table3[Date2])</f>
        <v>13-Dec-1990</v>
      </c>
      <c r="O383" s="20">
        <f>_xlfn.XLOOKUP(A383,Table3[Customer ID],Table3[Age])</f>
        <v>32</v>
      </c>
      <c r="P383" s="20">
        <f>_xlfn.XLOOKUP(A383,Table3[Customer ID],Table3[children])</f>
        <v>3</v>
      </c>
      <c r="Q383" s="47">
        <f>_xlfn.XLOOKUP(A383,Table3[Customer ID],Table3[charges])</f>
        <v>27092.38</v>
      </c>
      <c r="R383" s="20" t="str">
        <f>_xlfn.XLOOKUP(A383,Table3[Customer ID],Table3[Hospital tier])</f>
        <v>tier - 2</v>
      </c>
      <c r="S383" s="20" t="str">
        <f>_xlfn.XLOOKUP(A383,Table3[Customer ID],Table3[City tier])</f>
        <v>tier - 3</v>
      </c>
      <c r="T383" s="20" t="str">
        <f>_xlfn.XLOOKUP(A383,Table3[Customer ID],Table3[State ID])</f>
        <v>R1011</v>
      </c>
    </row>
    <row r="384" spans="1:20" x14ac:dyDescent="0.3">
      <c r="A384" s="20" t="s">
        <v>402</v>
      </c>
      <c r="B384" s="20" t="str">
        <f>_xlfn.XLOOKUP(A384,Sheet3!A384:A2718,Sheet3!B384:B2718)</f>
        <v xml:space="preserve"> Mr</v>
      </c>
      <c r="C384" s="20" t="str">
        <f>_xlfn.XLOOKUP(A384,Sheet3!A384:A2718,Sheet3!C384:C2718)</f>
        <v>Apfelbaum</v>
      </c>
      <c r="D384" s="20" t="str">
        <f>_xlfn.XLOOKUP(A384,Sheet3!A384:A2718,Sheet3!D384:D2718)</f>
        <v xml:space="preserve">  Sean</v>
      </c>
      <c r="E384" s="46">
        <f>_xlfn.XLOOKUP(A384,Sheet1!$A$2:$A$2336,Sheet1!$B$2:$B$2336)</f>
        <v>26.74</v>
      </c>
      <c r="F384" s="20">
        <f>_xlfn.XLOOKUP(Table4[[#This Row],[Customer ID]],Sheet1!A384:A2718,Sheet1!C384:C2718)</f>
        <v>4.3099999999999996</v>
      </c>
      <c r="G384" s="20" t="str">
        <f>_xlfn.XLOOKUP(Table4[[#This Row],[Customer ID]],Sheet1!A384:A2718,Sheet1!D384:D2718)</f>
        <v>No</v>
      </c>
      <c r="H384" s="20" t="str">
        <f>_xlfn.XLOOKUP(Table4[[#This Row],[Customer ID]],Sheet1!A384:A2718,Sheet1!E384:E2718)</f>
        <v>No</v>
      </c>
      <c r="I384" s="20" t="str">
        <f>_xlfn.XLOOKUP(Table4[[#This Row],[Customer ID]],Sheet1!A384:A2718,Sheet1!F384:F2718)</f>
        <v>No</v>
      </c>
      <c r="J384" s="20">
        <f>_xlfn.XLOOKUP(Table4[[#This Row],[Customer ID]],Sheet1!A384:A2718,Sheet1!G384:G2718)</f>
        <v>0</v>
      </c>
      <c r="K384" s="20" t="str">
        <f>_xlfn.XLOOKUP(Table4[[#This Row],[Customer ID]],Sheet1!A384:A2718,Sheet1!H384:H2718)</f>
        <v>yes</v>
      </c>
      <c r="L384" s="20" t="str">
        <f>_xlfn.XLOOKUP(Table4[[#This Row],[Customer ID]],Sheet1!A384:A2718,Sheet1!I384:I2718)</f>
        <v>Over Weight</v>
      </c>
      <c r="M384" s="20" t="str">
        <f>_xlfn.XLOOKUP(A384,Sheet1!A384:A2718,Sheet1!J384:J2718)</f>
        <v>Normal</v>
      </c>
      <c r="N384" s="48" t="str">
        <f>_xlfn.XLOOKUP(Table4[[#This Row],[Customer ID]],Table3[Customer ID],Table3[Date2])</f>
        <v>2-Jul-1994</v>
      </c>
      <c r="O384" s="20">
        <f>_xlfn.XLOOKUP(A384,Table3[Customer ID],Table3[Age])</f>
        <v>28</v>
      </c>
      <c r="P384" s="20">
        <f>_xlfn.XLOOKUP(A384,Table3[Customer ID],Table3[children])</f>
        <v>0</v>
      </c>
      <c r="Q384" s="47">
        <f>_xlfn.XLOOKUP(A384,Table3[Customer ID],Table3[charges])</f>
        <v>27080.639999999999</v>
      </c>
      <c r="R384" s="20" t="str">
        <f>_xlfn.XLOOKUP(A384,Table3[Customer ID],Table3[Hospital tier])</f>
        <v>tier - 2</v>
      </c>
      <c r="S384" s="20" t="str">
        <f>_xlfn.XLOOKUP(A384,Table3[Customer ID],Table3[City tier])</f>
        <v>tier - 2</v>
      </c>
      <c r="T384" s="20" t="str">
        <f>_xlfn.XLOOKUP(A384,Table3[Customer ID],Table3[State ID])</f>
        <v>R1011</v>
      </c>
    </row>
    <row r="385" spans="1:20" x14ac:dyDescent="0.3">
      <c r="A385" s="20" t="s">
        <v>403</v>
      </c>
      <c r="B385" s="20" t="str">
        <f>_xlfn.XLOOKUP(A385,Sheet3!A385:A2719,Sheet3!B385:B2719)</f>
        <v xml:space="preserve"> Ms</v>
      </c>
      <c r="C385" s="20" t="str">
        <f>_xlfn.XLOOKUP(A385,Sheet3!A385:A2719,Sheet3!C385:C2719)</f>
        <v>Graham</v>
      </c>
      <c r="D385" s="20" t="str">
        <f>_xlfn.XLOOKUP(A385,Sheet3!A385:A2719,Sheet3!D385:D2719)</f>
        <v xml:space="preserve">  Danielle</v>
      </c>
      <c r="E385" s="46">
        <f>_xlfn.XLOOKUP(A385,Sheet1!$A$2:$A$2336,Sheet1!$B$2:$B$2336)</f>
        <v>22.99</v>
      </c>
      <c r="F385" s="20">
        <f>_xlfn.XLOOKUP(Table4[[#This Row],[Customer ID]],Sheet1!A385:A2719,Sheet1!C385:C2719)</f>
        <v>10.46</v>
      </c>
      <c r="G385" s="20" t="str">
        <f>_xlfn.XLOOKUP(Table4[[#This Row],[Customer ID]],Sheet1!A385:A2719,Sheet1!D385:D2719)</f>
        <v>No</v>
      </c>
      <c r="H385" s="20" t="str">
        <f>_xlfn.XLOOKUP(Table4[[#This Row],[Customer ID]],Sheet1!A385:A2719,Sheet1!E385:E2719)</f>
        <v>No</v>
      </c>
      <c r="I385" s="20" t="str">
        <f>_xlfn.XLOOKUP(Table4[[#This Row],[Customer ID]],Sheet1!A385:A2719,Sheet1!F385:F2719)</f>
        <v>No</v>
      </c>
      <c r="J385" s="20">
        <f>_xlfn.XLOOKUP(Table4[[#This Row],[Customer ID]],Sheet1!A385:A2719,Sheet1!G385:G2719)</f>
        <v>3</v>
      </c>
      <c r="K385" s="20" t="str">
        <f>_xlfn.XLOOKUP(Table4[[#This Row],[Customer ID]],Sheet1!A385:A2719,Sheet1!H385:H2719)</f>
        <v>yes</v>
      </c>
      <c r="L385" s="20" t="str">
        <f>_xlfn.XLOOKUP(Table4[[#This Row],[Customer ID]],Sheet1!A385:A2719,Sheet1!I385:I2719)</f>
        <v>Normal weight</v>
      </c>
      <c r="M385" s="20" t="str">
        <f>_xlfn.XLOOKUP(A385,Sheet1!A385:A2719,Sheet1!J385:J2719)</f>
        <v>Diabetes</v>
      </c>
      <c r="N385" s="48" t="str">
        <f>_xlfn.XLOOKUP(Table4[[#This Row],[Customer ID]],Table3[Customer ID],Table3[Date2])</f>
        <v>30-Jun-1958</v>
      </c>
      <c r="O385" s="20">
        <f>_xlfn.XLOOKUP(A385,Table3[Customer ID],Table3[Age])</f>
        <v>64</v>
      </c>
      <c r="P385" s="20">
        <f>_xlfn.XLOOKUP(A385,Table3[Customer ID],Table3[children])</f>
        <v>0</v>
      </c>
      <c r="Q385" s="47">
        <f>_xlfn.XLOOKUP(A385,Table3[Customer ID],Table3[charges])</f>
        <v>27037.91</v>
      </c>
      <c r="R385" s="20" t="str">
        <f>_xlfn.XLOOKUP(A385,Table3[Customer ID],Table3[Hospital tier])</f>
        <v>tier - 2</v>
      </c>
      <c r="S385" s="20" t="str">
        <f>_xlfn.XLOOKUP(A385,Table3[Customer ID],Table3[City tier])</f>
        <v>tier - 2</v>
      </c>
      <c r="T385" s="20" t="str">
        <f>_xlfn.XLOOKUP(A385,Table3[Customer ID],Table3[State ID])</f>
        <v>R1013</v>
      </c>
    </row>
    <row r="386" spans="1:20" x14ac:dyDescent="0.3">
      <c r="A386" s="20" t="s">
        <v>404</v>
      </c>
      <c r="B386" s="20" t="str">
        <f>_xlfn.XLOOKUP(A386,Sheet3!A386:A2720,Sheet3!B386:B2720)</f>
        <v xml:space="preserve"> Mr</v>
      </c>
      <c r="C386" s="20" t="str">
        <f>_xlfn.XLOOKUP(A386,Sheet3!A386:A2720,Sheet3!C386:C2720)</f>
        <v>Whitacre</v>
      </c>
      <c r="D386" s="20" t="str">
        <f>_xlfn.XLOOKUP(A386,Sheet3!A386:A2720,Sheet3!D386:D2720)</f>
        <v xml:space="preserve">  Andrew D.</v>
      </c>
      <c r="E386" s="46">
        <f>_xlfn.XLOOKUP(A386,Sheet1!$A$2:$A$2336,Sheet1!$B$2:$B$2336)</f>
        <v>31.46</v>
      </c>
      <c r="F386" s="20">
        <f>_xlfn.XLOOKUP(Table4[[#This Row],[Customer ID]],Sheet1!A386:A2720,Sheet1!C386:C2720)</f>
        <v>7.39</v>
      </c>
      <c r="G386" s="20" t="str">
        <f>_xlfn.XLOOKUP(Table4[[#This Row],[Customer ID]],Sheet1!A386:A2720,Sheet1!D386:D2720)</f>
        <v>No</v>
      </c>
      <c r="H386" s="20" t="str">
        <f>_xlfn.XLOOKUP(Table4[[#This Row],[Customer ID]],Sheet1!A386:A2720,Sheet1!E386:E2720)</f>
        <v>No</v>
      </c>
      <c r="I386" s="20" t="str">
        <f>_xlfn.XLOOKUP(Table4[[#This Row],[Customer ID]],Sheet1!A386:A2720,Sheet1!F386:F2720)</f>
        <v>No</v>
      </c>
      <c r="J386" s="20">
        <f>_xlfn.XLOOKUP(Table4[[#This Row],[Customer ID]],Sheet1!A386:A2720,Sheet1!G386:G2720)</f>
        <v>0</v>
      </c>
      <c r="K386" s="20" t="str">
        <f>_xlfn.XLOOKUP(Table4[[#This Row],[Customer ID]],Sheet1!A386:A2720,Sheet1!H386:H2720)</f>
        <v>No</v>
      </c>
      <c r="L386" s="20" t="str">
        <f>_xlfn.XLOOKUP(Table4[[#This Row],[Customer ID]],Sheet1!A386:A2720,Sheet1!I386:I2720)</f>
        <v>Obesity</v>
      </c>
      <c r="M386" s="20" t="str">
        <f>_xlfn.XLOOKUP(A386,Sheet1!A386:A2720,Sheet1!J386:J2720)</f>
        <v>Diabetes</v>
      </c>
      <c r="N386" s="48" t="str">
        <f>_xlfn.XLOOKUP(Table4[[#This Row],[Customer ID]],Table3[Customer ID],Table3[Date2])</f>
        <v>9-Jul-1960</v>
      </c>
      <c r="O386" s="20">
        <f>_xlfn.XLOOKUP(A386,Table3[Customer ID],Table3[Age])</f>
        <v>62</v>
      </c>
      <c r="P386" s="20">
        <f>_xlfn.XLOOKUP(A386,Table3[Customer ID],Table3[children])</f>
        <v>1</v>
      </c>
      <c r="Q386" s="47">
        <f>_xlfn.XLOOKUP(A386,Table3[Customer ID],Table3[charges])</f>
        <v>27000.98</v>
      </c>
      <c r="R386" s="20" t="str">
        <f>_xlfn.XLOOKUP(A386,Table3[Customer ID],Table3[Hospital tier])</f>
        <v>tier - 2</v>
      </c>
      <c r="S386" s="20" t="str">
        <f>_xlfn.XLOOKUP(A386,Table3[Customer ID],Table3[City tier])</f>
        <v>tier - 2</v>
      </c>
      <c r="T386" s="20" t="str">
        <f>_xlfn.XLOOKUP(A386,Table3[Customer ID],Table3[State ID])</f>
        <v>R1013</v>
      </c>
    </row>
    <row r="387" spans="1:20" x14ac:dyDescent="0.3">
      <c r="A387" s="20" t="s">
        <v>405</v>
      </c>
      <c r="B387" s="20" t="str">
        <f>_xlfn.XLOOKUP(A387,Sheet3!A387:A2721,Sheet3!B387:B2721)</f>
        <v xml:space="preserve"> Mr</v>
      </c>
      <c r="C387" s="20" t="str">
        <f>_xlfn.XLOOKUP(A387,Sheet3!A387:A2721,Sheet3!C387:C2721)</f>
        <v>Wegener</v>
      </c>
      <c r="D387" s="20" t="str">
        <f>_xlfn.XLOOKUP(A387,Sheet3!A387:A2721,Sheet3!D387:D2721)</f>
        <v xml:space="preserve">  Joel D</v>
      </c>
      <c r="E387" s="46">
        <f>_xlfn.XLOOKUP(A387,Sheet1!$A$2:$A$2336,Sheet1!$B$2:$B$2336)</f>
        <v>30.86</v>
      </c>
      <c r="F387" s="20">
        <f>_xlfn.XLOOKUP(Table4[[#This Row],[Customer ID]],Sheet1!A387:A2721,Sheet1!C387:C2721)</f>
        <v>6.18</v>
      </c>
      <c r="G387" s="20" t="str">
        <f>_xlfn.XLOOKUP(Table4[[#This Row],[Customer ID]],Sheet1!A387:A2721,Sheet1!D387:D2721)</f>
        <v>No</v>
      </c>
      <c r="H387" s="20" t="str">
        <f>_xlfn.XLOOKUP(Table4[[#This Row],[Customer ID]],Sheet1!A387:A2721,Sheet1!E387:E2721)</f>
        <v>yes</v>
      </c>
      <c r="I387" s="20" t="str">
        <f>_xlfn.XLOOKUP(Table4[[#This Row],[Customer ID]],Sheet1!A387:A2721,Sheet1!F387:F2721)</f>
        <v>No</v>
      </c>
      <c r="J387" s="20">
        <f>_xlfn.XLOOKUP(Table4[[#This Row],[Customer ID]],Sheet1!A387:A2721,Sheet1!G387:G2721)</f>
        <v>2</v>
      </c>
      <c r="K387" s="20" t="str">
        <f>_xlfn.XLOOKUP(Table4[[#This Row],[Customer ID]],Sheet1!A387:A2721,Sheet1!H387:H2721)</f>
        <v>yes</v>
      </c>
      <c r="L387" s="20" t="str">
        <f>_xlfn.XLOOKUP(Table4[[#This Row],[Customer ID]],Sheet1!A387:A2721,Sheet1!I387:I2721)</f>
        <v>Obesity</v>
      </c>
      <c r="M387" s="20" t="str">
        <f>_xlfn.XLOOKUP(A387,Sheet1!A387:A2721,Sheet1!J387:J2721)</f>
        <v>Prediabetes</v>
      </c>
      <c r="N387" s="48" t="str">
        <f>_xlfn.XLOOKUP(Table4[[#This Row],[Customer ID]],Table3[Customer ID],Table3[Date2])</f>
        <v>9-Nov-2000</v>
      </c>
      <c r="O387" s="20">
        <f>_xlfn.XLOOKUP(A387,Table3[Customer ID],Table3[Age])</f>
        <v>22</v>
      </c>
      <c r="P387" s="20">
        <f>_xlfn.XLOOKUP(A387,Table3[Customer ID],Table3[children])</f>
        <v>0</v>
      </c>
      <c r="Q387" s="47">
        <f>_xlfn.XLOOKUP(A387,Table3[Customer ID],Table3[charges])</f>
        <v>26936.98</v>
      </c>
      <c r="R387" s="20" t="str">
        <f>_xlfn.XLOOKUP(A387,Table3[Customer ID],Table3[Hospital tier])</f>
        <v>tier - 2</v>
      </c>
      <c r="S387" s="20" t="str">
        <f>_xlfn.XLOOKUP(A387,Table3[Customer ID],Table3[City tier])</f>
        <v>tier - 3</v>
      </c>
      <c r="T387" s="20" t="str">
        <f>_xlfn.XLOOKUP(A387,Table3[Customer ID],Table3[State ID])</f>
        <v>R1011</v>
      </c>
    </row>
    <row r="388" spans="1:20" x14ac:dyDescent="0.3">
      <c r="A388" s="20" t="s">
        <v>406</v>
      </c>
      <c r="B388" s="20" t="str">
        <f>_xlfn.XLOOKUP(A388,Sheet3!A388:A2722,Sheet3!B388:B2722)</f>
        <v xml:space="preserve"> Ms</v>
      </c>
      <c r="C388" s="20" t="str">
        <f>_xlfn.XLOOKUP(A388,Sheet3!A388:A2722,Sheet3!C388:C2722)</f>
        <v>Collie</v>
      </c>
      <c r="D388" s="20" t="str">
        <f>_xlfn.XLOOKUP(A388,Sheet3!A388:A2722,Sheet3!D388:D2722)</f>
        <v xml:space="preserve">  Michelle</v>
      </c>
      <c r="E388" s="46">
        <f>_xlfn.XLOOKUP(A388,Sheet1!$A$2:$A$2336,Sheet1!$B$2:$B$2336)</f>
        <v>31.96</v>
      </c>
      <c r="F388" s="20">
        <f>_xlfn.XLOOKUP(Table4[[#This Row],[Customer ID]],Sheet1!A388:A2722,Sheet1!C388:C2722)</f>
        <v>8.86</v>
      </c>
      <c r="G388" s="20" t="str">
        <f>_xlfn.XLOOKUP(Table4[[#This Row],[Customer ID]],Sheet1!A388:A2722,Sheet1!D388:D2722)</f>
        <v>No</v>
      </c>
      <c r="H388" s="20" t="str">
        <f>_xlfn.XLOOKUP(Table4[[#This Row],[Customer ID]],Sheet1!A388:A2722,Sheet1!E388:E2722)</f>
        <v>No</v>
      </c>
      <c r="I388" s="20" t="str">
        <f>_xlfn.XLOOKUP(Table4[[#This Row],[Customer ID]],Sheet1!A388:A2722,Sheet1!F388:F2722)</f>
        <v>No</v>
      </c>
      <c r="J388" s="20">
        <f>_xlfn.XLOOKUP(Table4[[#This Row],[Customer ID]],Sheet1!A388:A2722,Sheet1!G388:G2722)</f>
        <v>0</v>
      </c>
      <c r="K388" s="20" t="str">
        <f>_xlfn.XLOOKUP(Table4[[#This Row],[Customer ID]],Sheet1!A388:A2722,Sheet1!H388:H2722)</f>
        <v>yes</v>
      </c>
      <c r="L388" s="20" t="str">
        <f>_xlfn.XLOOKUP(Table4[[#This Row],[Customer ID]],Sheet1!A388:A2722,Sheet1!I388:I2722)</f>
        <v>Obesity</v>
      </c>
      <c r="M388" s="20" t="str">
        <f>_xlfn.XLOOKUP(A388,Sheet1!A388:A2722,Sheet1!J388:J2722)</f>
        <v>Diabetes</v>
      </c>
      <c r="N388" s="48" t="str">
        <f>_xlfn.XLOOKUP(Table4[[#This Row],[Customer ID]],Table3[Customer ID],Table3[Date2])</f>
        <v>17-Jun-2002</v>
      </c>
      <c r="O388" s="20">
        <f>_xlfn.XLOOKUP(A388,Table3[Customer ID],Table3[Age])</f>
        <v>20</v>
      </c>
      <c r="P388" s="20">
        <f>_xlfn.XLOOKUP(A388,Table3[Customer ID],Table3[children])</f>
        <v>0</v>
      </c>
      <c r="Q388" s="47">
        <f>_xlfn.XLOOKUP(A388,Table3[Customer ID],Table3[charges])</f>
        <v>26927.69</v>
      </c>
      <c r="R388" s="20" t="str">
        <f>_xlfn.XLOOKUP(A388,Table3[Customer ID],Table3[Hospital tier])</f>
        <v>tier - 2</v>
      </c>
      <c r="S388" s="20" t="str">
        <f>_xlfn.XLOOKUP(A388,Table3[Customer ID],Table3[City tier])</f>
        <v>tier - 2</v>
      </c>
      <c r="T388" s="20" t="str">
        <f>_xlfn.XLOOKUP(A388,Table3[Customer ID],Table3[State ID])</f>
        <v>R1011</v>
      </c>
    </row>
    <row r="389" spans="1:20" x14ac:dyDescent="0.3">
      <c r="A389" s="20" t="s">
        <v>407</v>
      </c>
      <c r="B389" s="20" t="str">
        <f>_xlfn.XLOOKUP(A389,Sheet3!A389:A2723,Sheet3!B389:B2723)</f>
        <v xml:space="preserve"> Mr</v>
      </c>
      <c r="C389" s="20" t="str">
        <f>_xlfn.XLOOKUP(A389,Sheet3!A389:A2723,Sheet3!C389:C2723)</f>
        <v>Murphy</v>
      </c>
      <c r="D389" s="20" t="str">
        <f>_xlfn.XLOOKUP(A389,Sheet3!A389:A2723,Sheet3!D389:D2723)</f>
        <v xml:space="preserve">  Michael J.</v>
      </c>
      <c r="E389" s="46">
        <f>_xlfn.XLOOKUP(A389,Sheet1!$A$2:$A$2336,Sheet1!$B$2:$B$2336)</f>
        <v>23.76</v>
      </c>
      <c r="F389" s="20">
        <f>_xlfn.XLOOKUP(Table4[[#This Row],[Customer ID]],Sheet1!A389:A2723,Sheet1!C389:C2723)</f>
        <v>10.96</v>
      </c>
      <c r="G389" s="20" t="str">
        <f>_xlfn.XLOOKUP(Table4[[#This Row],[Customer ID]],Sheet1!A389:A2723,Sheet1!D389:D2723)</f>
        <v>No</v>
      </c>
      <c r="H389" s="20" t="str">
        <f>_xlfn.XLOOKUP(Table4[[#This Row],[Customer ID]],Sheet1!A389:A2723,Sheet1!E389:E2723)</f>
        <v>No</v>
      </c>
      <c r="I389" s="20" t="str">
        <f>_xlfn.XLOOKUP(Table4[[#This Row],[Customer ID]],Sheet1!A389:A2723,Sheet1!F389:F2723)</f>
        <v>No</v>
      </c>
      <c r="J389" s="20">
        <f>_xlfn.XLOOKUP(Table4[[#This Row],[Customer ID]],Sheet1!A389:A2723,Sheet1!G389:G2723)</f>
        <v>3</v>
      </c>
      <c r="K389" s="20" t="str">
        <f>_xlfn.XLOOKUP(Table4[[#This Row],[Customer ID]],Sheet1!A389:A2723,Sheet1!H389:H2723)</f>
        <v>yes</v>
      </c>
      <c r="L389" s="20" t="str">
        <f>_xlfn.XLOOKUP(Table4[[#This Row],[Customer ID]],Sheet1!A389:A2723,Sheet1!I389:I2723)</f>
        <v>Normal weight</v>
      </c>
      <c r="M389" s="20" t="str">
        <f>_xlfn.XLOOKUP(A389,Sheet1!A389:A2723,Sheet1!J389:J2723)</f>
        <v>Diabetes</v>
      </c>
      <c r="N389" s="48" t="str">
        <f>_xlfn.XLOOKUP(Table4[[#This Row],[Customer ID]],Table3[Customer ID],Table3[Date2])</f>
        <v>25-Dec-1958</v>
      </c>
      <c r="O389" s="20">
        <f>_xlfn.XLOOKUP(A389,Table3[Customer ID],Table3[Age])</f>
        <v>64</v>
      </c>
      <c r="P389" s="20">
        <f>_xlfn.XLOOKUP(A389,Table3[Customer ID],Table3[children])</f>
        <v>0</v>
      </c>
      <c r="Q389" s="47">
        <f>_xlfn.XLOOKUP(A389,Table3[Customer ID],Table3[charges])</f>
        <v>26926.51</v>
      </c>
      <c r="R389" s="20" t="str">
        <f>_xlfn.XLOOKUP(A389,Table3[Customer ID],Table3[Hospital tier])</f>
        <v>tier - 2</v>
      </c>
      <c r="S389" s="20" t="str">
        <f>_xlfn.XLOOKUP(A389,Table3[Customer ID],Table3[City tier])</f>
        <v>tier - 1</v>
      </c>
      <c r="T389" s="20" t="str">
        <f>_xlfn.XLOOKUP(A389,Table3[Customer ID],Table3[State ID])</f>
        <v>R1013</v>
      </c>
    </row>
    <row r="390" spans="1:20" x14ac:dyDescent="0.3">
      <c r="A390" s="20" t="s">
        <v>408</v>
      </c>
      <c r="B390" s="20" t="str">
        <f>_xlfn.XLOOKUP(A390,Sheet3!A390:A2724,Sheet3!B390:B2724)</f>
        <v xml:space="preserve"> Ms</v>
      </c>
      <c r="C390" s="20" t="str">
        <f>_xlfn.XLOOKUP(A390,Sheet3!A390:A2724,Sheet3!C390:C2724)</f>
        <v>Butters</v>
      </c>
      <c r="D390" s="20" t="str">
        <f>_xlfn.XLOOKUP(A390,Sheet3!A390:A2724,Sheet3!D390:D2724)</f>
        <v xml:space="preserve">  Nikki</v>
      </c>
      <c r="E390" s="46">
        <f>_xlfn.XLOOKUP(A390,Sheet1!$A$2:$A$2336,Sheet1!$B$2:$B$2336)</f>
        <v>19.38</v>
      </c>
      <c r="F390" s="20">
        <f>_xlfn.XLOOKUP(Table4[[#This Row],[Customer ID]],Sheet1!A390:A2724,Sheet1!C390:C2724)</f>
        <v>6.28</v>
      </c>
      <c r="G390" s="20" t="str">
        <f>_xlfn.XLOOKUP(Table4[[#This Row],[Customer ID]],Sheet1!A390:A2724,Sheet1!D390:D2724)</f>
        <v>No</v>
      </c>
      <c r="H390" s="20" t="str">
        <f>_xlfn.XLOOKUP(Table4[[#This Row],[Customer ID]],Sheet1!A390:A2724,Sheet1!E390:E2724)</f>
        <v>No</v>
      </c>
      <c r="I390" s="20" t="str">
        <f>_xlfn.XLOOKUP(Table4[[#This Row],[Customer ID]],Sheet1!A390:A2724,Sheet1!F390:F2724)</f>
        <v>No</v>
      </c>
      <c r="J390" s="20">
        <f>_xlfn.XLOOKUP(Table4[[#This Row],[Customer ID]],Sheet1!A390:A2724,Sheet1!G390:G2724)</f>
        <v>0</v>
      </c>
      <c r="K390" s="20" t="str">
        <f>_xlfn.XLOOKUP(Table4[[#This Row],[Customer ID]],Sheet1!A390:A2724,Sheet1!H390:H2724)</f>
        <v>yes</v>
      </c>
      <c r="L390" s="20" t="str">
        <f>_xlfn.XLOOKUP(Table4[[#This Row],[Customer ID]],Sheet1!A390:A2724,Sheet1!I390:I2724)</f>
        <v>Normal weight</v>
      </c>
      <c r="M390" s="20" t="str">
        <f>_xlfn.XLOOKUP(A390,Sheet1!A390:A2724,Sheet1!J390:J2724)</f>
        <v>Prediabetes</v>
      </c>
      <c r="N390" s="48" t="str">
        <f>_xlfn.XLOOKUP(Table4[[#This Row],[Customer ID]],Table3[Customer ID],Table3[Date2])</f>
        <v>22-Aug-1991</v>
      </c>
      <c r="O390" s="20">
        <f>_xlfn.XLOOKUP(A390,Table3[Customer ID],Table3[Age])</f>
        <v>31</v>
      </c>
      <c r="P390" s="20">
        <f>_xlfn.XLOOKUP(A390,Table3[Customer ID],Table3[children])</f>
        <v>3</v>
      </c>
      <c r="Q390" s="47">
        <f>_xlfn.XLOOKUP(A390,Table3[Customer ID],Table3[charges])</f>
        <v>26912.560000000001</v>
      </c>
      <c r="R390" s="20" t="str">
        <f>_xlfn.XLOOKUP(A390,Table3[Customer ID],Table3[Hospital tier])</f>
        <v>tier - 2</v>
      </c>
      <c r="S390" s="20" t="str">
        <f>_xlfn.XLOOKUP(A390,Table3[Customer ID],Table3[City tier])</f>
        <v>tier - 2</v>
      </c>
      <c r="T390" s="20" t="str">
        <f>_xlfn.XLOOKUP(A390,Table3[Customer ID],Table3[State ID])</f>
        <v>R1011</v>
      </c>
    </row>
    <row r="391" spans="1:20" x14ac:dyDescent="0.3">
      <c r="A391" s="20" t="s">
        <v>409</v>
      </c>
      <c r="B391" s="20" t="str">
        <f>_xlfn.XLOOKUP(A391,Sheet3!A391:A2725,Sheet3!B391:B2725)</f>
        <v xml:space="preserve"> Ms</v>
      </c>
      <c r="C391" s="20" t="str">
        <f>_xlfn.XLOOKUP(A391,Sheet3!A391:A2725,Sheet3!C391:C2725)</f>
        <v>Cook</v>
      </c>
      <c r="D391" s="20" t="str">
        <f>_xlfn.XLOOKUP(A391,Sheet3!A391:A2725,Sheet3!D391:D2725)</f>
        <v xml:space="preserve">  Summer B.</v>
      </c>
      <c r="E391" s="46">
        <f>_xlfn.XLOOKUP(A391,Sheet1!$A$2:$A$2336,Sheet1!$B$2:$B$2336)</f>
        <v>16.21</v>
      </c>
      <c r="F391" s="20">
        <f>_xlfn.XLOOKUP(Table4[[#This Row],[Customer ID]],Sheet1!A391:A2725,Sheet1!C391:C2725)</f>
        <v>6.29</v>
      </c>
      <c r="G391" s="20" t="str">
        <f>_xlfn.XLOOKUP(Table4[[#This Row],[Customer ID]],Sheet1!A391:A2725,Sheet1!D391:D2725)</f>
        <v>yes</v>
      </c>
      <c r="H391" s="20" t="str">
        <f>_xlfn.XLOOKUP(Table4[[#This Row],[Customer ID]],Sheet1!A391:A2725,Sheet1!E391:E2725)</f>
        <v>No</v>
      </c>
      <c r="I391" s="20" t="str">
        <f>_xlfn.XLOOKUP(Table4[[#This Row],[Customer ID]],Sheet1!A391:A2725,Sheet1!F391:F2725)</f>
        <v>No</v>
      </c>
      <c r="J391" s="20">
        <f>_xlfn.XLOOKUP(Table4[[#This Row],[Customer ID]],Sheet1!A391:A2725,Sheet1!G391:G2725)</f>
        <v>1</v>
      </c>
      <c r="K391" s="20" t="str">
        <f>_xlfn.XLOOKUP(Table4[[#This Row],[Customer ID]],Sheet1!A391:A2725,Sheet1!H391:H2725)</f>
        <v>yes</v>
      </c>
      <c r="L391" s="20" t="str">
        <f>_xlfn.XLOOKUP(Table4[[#This Row],[Customer ID]],Sheet1!A391:A2725,Sheet1!I391:I2725)</f>
        <v>Under Weight</v>
      </c>
      <c r="M391" s="20" t="str">
        <f>_xlfn.XLOOKUP(A391,Sheet1!A391:A2725,Sheet1!J391:J2725)</f>
        <v>Prediabetes</v>
      </c>
      <c r="N391" s="48" t="str">
        <f>_xlfn.XLOOKUP(Table4[[#This Row],[Customer ID]],Table3[Customer ID],Table3[Date2])</f>
        <v>22-Jul-1988</v>
      </c>
      <c r="O391" s="20">
        <f>_xlfn.XLOOKUP(A391,Table3[Customer ID],Table3[Age])</f>
        <v>34</v>
      </c>
      <c r="P391" s="20">
        <f>_xlfn.XLOOKUP(A391,Table3[Customer ID],Table3[children])</f>
        <v>3</v>
      </c>
      <c r="Q391" s="47">
        <f>_xlfn.XLOOKUP(A391,Table3[Customer ID],Table3[charges])</f>
        <v>26607.89</v>
      </c>
      <c r="R391" s="20" t="str">
        <f>_xlfn.XLOOKUP(A391,Table3[Customer ID],Table3[Hospital tier])</f>
        <v>tier - 2</v>
      </c>
      <c r="S391" s="20" t="str">
        <f>_xlfn.XLOOKUP(A391,Table3[Customer ID],Table3[City tier])</f>
        <v>tier - 1</v>
      </c>
      <c r="T391" s="20" t="str">
        <f>_xlfn.XLOOKUP(A391,Table3[Customer ID],Table3[State ID])</f>
        <v>R1011</v>
      </c>
    </row>
    <row r="392" spans="1:20" x14ac:dyDescent="0.3">
      <c r="A392" s="20" t="s">
        <v>410</v>
      </c>
      <c r="B392" s="20" t="str">
        <f>_xlfn.XLOOKUP(A392,Sheet3!A392:A2726,Sheet3!B392:B2726)</f>
        <v xml:space="preserve"> Mr</v>
      </c>
      <c r="C392" s="20" t="str">
        <f>_xlfn.XLOOKUP(A392,Sheet3!A392:A2726,Sheet3!C392:C2726)</f>
        <v>Breen</v>
      </c>
      <c r="D392" s="20" t="str">
        <f>_xlfn.XLOOKUP(A392,Sheet3!A392:A2726,Sheet3!D392:D2726)</f>
        <v xml:space="preserve">  Edward</v>
      </c>
      <c r="E392" s="46">
        <f>_xlfn.XLOOKUP(A392,Sheet1!$A$2:$A$2336,Sheet1!$B$2:$B$2336)</f>
        <v>32.54</v>
      </c>
      <c r="F392" s="20">
        <f>_xlfn.XLOOKUP(Table4[[#This Row],[Customer ID]],Sheet1!A392:A2726,Sheet1!C392:C2726)</f>
        <v>4.0199999999999996</v>
      </c>
      <c r="G392" s="20" t="str">
        <f>_xlfn.XLOOKUP(Table4[[#This Row],[Customer ID]],Sheet1!A392:A2726,Sheet1!D392:D2726)</f>
        <v>No</v>
      </c>
      <c r="H392" s="20" t="str">
        <f>_xlfn.XLOOKUP(Table4[[#This Row],[Customer ID]],Sheet1!A392:A2726,Sheet1!E392:E2726)</f>
        <v>yes</v>
      </c>
      <c r="I392" s="20" t="str">
        <f>_xlfn.XLOOKUP(Table4[[#This Row],[Customer ID]],Sheet1!A392:A2726,Sheet1!F392:F2726)</f>
        <v>No</v>
      </c>
      <c r="J392" s="20">
        <f>_xlfn.XLOOKUP(Table4[[#This Row],[Customer ID]],Sheet1!A392:A2726,Sheet1!G392:G2726)</f>
        <v>1</v>
      </c>
      <c r="K392" s="20" t="str">
        <f>_xlfn.XLOOKUP(Table4[[#This Row],[Customer ID]],Sheet1!A392:A2726,Sheet1!H392:H2726)</f>
        <v>yes</v>
      </c>
      <c r="L392" s="20" t="str">
        <f>_xlfn.XLOOKUP(Table4[[#This Row],[Customer ID]],Sheet1!A392:A2726,Sheet1!I392:I2726)</f>
        <v>Obesity</v>
      </c>
      <c r="M392" s="20" t="str">
        <f>_xlfn.XLOOKUP(A392,Sheet1!A392:A2726,Sheet1!J392:J2726)</f>
        <v>Normal</v>
      </c>
      <c r="N392" s="48" t="str">
        <f>_xlfn.XLOOKUP(Table4[[#This Row],[Customer ID]],Table3[Customer ID],Table3[Date2])</f>
        <v>5-Sep-2004</v>
      </c>
      <c r="O392" s="20">
        <f>_xlfn.XLOOKUP(A392,Table3[Customer ID],Table3[Age])</f>
        <v>18</v>
      </c>
      <c r="P392" s="20">
        <f>_xlfn.XLOOKUP(A392,Table3[Customer ID],Table3[children])</f>
        <v>0</v>
      </c>
      <c r="Q392" s="47">
        <f>_xlfn.XLOOKUP(A392,Table3[Customer ID],Table3[charges])</f>
        <v>26479.4</v>
      </c>
      <c r="R392" s="20" t="str">
        <f>_xlfn.XLOOKUP(A392,Table3[Customer ID],Table3[Hospital tier])</f>
        <v>tier - 2</v>
      </c>
      <c r="S392" s="20" t="str">
        <f>_xlfn.XLOOKUP(A392,Table3[Customer ID],Table3[City tier])</f>
        <v>tier - 2</v>
      </c>
      <c r="T392" s="20" t="str">
        <f>_xlfn.XLOOKUP(A392,Table3[Customer ID],Table3[State ID])</f>
        <v>R1011</v>
      </c>
    </row>
    <row r="393" spans="1:20" x14ac:dyDescent="0.3">
      <c r="A393" s="20" t="s">
        <v>411</v>
      </c>
      <c r="B393" s="20" t="str">
        <f>_xlfn.XLOOKUP(A393,Sheet3!A393:A2727,Sheet3!B393:B2727)</f>
        <v xml:space="preserve"> Mr</v>
      </c>
      <c r="C393" s="20" t="str">
        <f>_xlfn.XLOOKUP(A393,Sheet3!A393:A2727,Sheet3!C393:C2727)</f>
        <v>Fitzsimons</v>
      </c>
      <c r="D393" s="20" t="str">
        <f>_xlfn.XLOOKUP(A393,Sheet3!A393:A2727,Sheet3!D393:D2727)</f>
        <v xml:space="preserve">  Ryan</v>
      </c>
      <c r="E393" s="46">
        <f>_xlfn.XLOOKUP(A393,Sheet1!$A$2:$A$2336,Sheet1!$B$2:$B$2336)</f>
        <v>36.765000000000001</v>
      </c>
      <c r="F393" s="20">
        <f>_xlfn.XLOOKUP(Table4[[#This Row],[Customer ID]],Sheet1!A393:A2727,Sheet1!C393:C2727)</f>
        <v>11.95</v>
      </c>
      <c r="G393" s="20" t="str">
        <f>_xlfn.XLOOKUP(Table4[[#This Row],[Customer ID]],Sheet1!A393:A2727,Sheet1!D393:D2727)</f>
        <v>yes</v>
      </c>
      <c r="H393" s="20" t="str">
        <f>_xlfn.XLOOKUP(Table4[[#This Row],[Customer ID]],Sheet1!A393:A2727,Sheet1!E393:E2727)</f>
        <v>No</v>
      </c>
      <c r="I393" s="20" t="str">
        <f>_xlfn.XLOOKUP(Table4[[#This Row],[Customer ID]],Sheet1!A393:A2727,Sheet1!F393:F2727)</f>
        <v>No</v>
      </c>
      <c r="J393" s="20">
        <f>_xlfn.XLOOKUP(Table4[[#This Row],[Customer ID]],Sheet1!A393:A2727,Sheet1!G393:G2727)</f>
        <v>2</v>
      </c>
      <c r="K393" s="20" t="str">
        <f>_xlfn.XLOOKUP(Table4[[#This Row],[Customer ID]],Sheet1!A393:A2727,Sheet1!H393:H2727)</f>
        <v>No</v>
      </c>
      <c r="L393" s="20" t="str">
        <f>_xlfn.XLOOKUP(Table4[[#This Row],[Customer ID]],Sheet1!A393:A2727,Sheet1!I393:I2727)</f>
        <v>Obesity</v>
      </c>
      <c r="M393" s="20" t="str">
        <f>_xlfn.XLOOKUP(A393,Sheet1!A393:A2727,Sheet1!J393:J2727)</f>
        <v>Diabetes</v>
      </c>
      <c r="N393" s="48" t="str">
        <f>_xlfn.XLOOKUP(Table4[[#This Row],[Customer ID]],Table3[Customer ID],Table3[Date2])</f>
        <v>27-Aug-1970</v>
      </c>
      <c r="O393" s="20">
        <f>_xlfn.XLOOKUP(A393,Table3[Customer ID],Table3[Age])</f>
        <v>52</v>
      </c>
      <c r="P393" s="20">
        <f>_xlfn.XLOOKUP(A393,Table3[Customer ID],Table3[children])</f>
        <v>2</v>
      </c>
      <c r="Q393" s="47">
        <f>_xlfn.XLOOKUP(A393,Table3[Customer ID],Table3[charges])</f>
        <v>26467.1</v>
      </c>
      <c r="R393" s="20" t="str">
        <f>_xlfn.XLOOKUP(A393,Table3[Customer ID],Table3[Hospital tier])</f>
        <v>tier - 2</v>
      </c>
      <c r="S393" s="20" t="str">
        <f>_xlfn.XLOOKUP(A393,Table3[Customer ID],Table3[City tier])</f>
        <v>tier - 3</v>
      </c>
      <c r="T393" s="20" t="str">
        <f>_xlfn.XLOOKUP(A393,Table3[Customer ID],Table3[State ID])</f>
        <v>R1012</v>
      </c>
    </row>
    <row r="394" spans="1:20" x14ac:dyDescent="0.3">
      <c r="A394" s="20" t="s">
        <v>412</v>
      </c>
      <c r="B394" s="20" t="str">
        <f>_xlfn.XLOOKUP(A394,Sheet3!A394:A2728,Sheet3!B394:B2728)</f>
        <v xml:space="preserve"> Ms</v>
      </c>
      <c r="C394" s="20" t="str">
        <f>_xlfn.XLOOKUP(A394,Sheet3!A394:A2728,Sheet3!C394:C2728)</f>
        <v>Houle</v>
      </c>
      <c r="D394" s="20" t="str">
        <f>_xlfn.XLOOKUP(A394,Sheet3!A394:A2728,Sheet3!D394:D2728)</f>
        <v xml:space="preserve">  Kacee</v>
      </c>
      <c r="E394" s="46">
        <f>_xlfn.XLOOKUP(A394,Sheet1!$A$2:$A$2336,Sheet1!$B$2:$B$2336)</f>
        <v>35.909999999999997</v>
      </c>
      <c r="F394" s="20">
        <f>_xlfn.XLOOKUP(Table4[[#This Row],[Customer ID]],Sheet1!A394:A2728,Sheet1!C394:C2728)</f>
        <v>8.7100000000000009</v>
      </c>
      <c r="G394" s="20" t="str">
        <f>_xlfn.XLOOKUP(Table4[[#This Row],[Customer ID]],Sheet1!A394:A2728,Sheet1!D394:D2728)</f>
        <v>No</v>
      </c>
      <c r="H394" s="20" t="str">
        <f>_xlfn.XLOOKUP(Table4[[#This Row],[Customer ID]],Sheet1!A394:A2728,Sheet1!E394:E2728)</f>
        <v>No</v>
      </c>
      <c r="I394" s="20" t="str">
        <f>_xlfn.XLOOKUP(Table4[[#This Row],[Customer ID]],Sheet1!A394:A2728,Sheet1!F394:F2728)</f>
        <v>No</v>
      </c>
      <c r="J394" s="20">
        <f>_xlfn.XLOOKUP(Table4[[#This Row],[Customer ID]],Sheet1!A394:A2728,Sheet1!G394:G2728)</f>
        <v>0</v>
      </c>
      <c r="K394" s="20" t="str">
        <f>_xlfn.XLOOKUP(Table4[[#This Row],[Customer ID]],Sheet1!A394:A2728,Sheet1!H394:H2728)</f>
        <v>No</v>
      </c>
      <c r="L394" s="20" t="str">
        <f>_xlfn.XLOOKUP(Table4[[#This Row],[Customer ID]],Sheet1!A394:A2728,Sheet1!I394:I2728)</f>
        <v>Obesity</v>
      </c>
      <c r="M394" s="20" t="str">
        <f>_xlfn.XLOOKUP(A394,Sheet1!A394:A2728,Sheet1!J394:J2728)</f>
        <v>Diabetes</v>
      </c>
      <c r="N394" s="48" t="str">
        <f>_xlfn.XLOOKUP(Table4[[#This Row],[Customer ID]],Table3[Customer ID],Table3[Date2])</f>
        <v>21-Sep-1974</v>
      </c>
      <c r="O394" s="20">
        <f>_xlfn.XLOOKUP(A394,Table3[Customer ID],Table3[Age])</f>
        <v>48</v>
      </c>
      <c r="P394" s="20">
        <f>_xlfn.XLOOKUP(A394,Table3[Customer ID],Table3[children])</f>
        <v>1</v>
      </c>
      <c r="Q394" s="47">
        <f>_xlfn.XLOOKUP(A394,Table3[Customer ID],Table3[charges])</f>
        <v>26392.26</v>
      </c>
      <c r="R394" s="20" t="str">
        <f>_xlfn.XLOOKUP(A394,Table3[Customer ID],Table3[Hospital tier])</f>
        <v>tier - 2</v>
      </c>
      <c r="S394" s="20" t="str">
        <f>_xlfn.XLOOKUP(A394,Table3[Customer ID],Table3[City tier])</f>
        <v>tier - 2</v>
      </c>
      <c r="T394" s="20" t="str">
        <f>_xlfn.XLOOKUP(A394,Table3[Customer ID],Table3[State ID])</f>
        <v>R1024</v>
      </c>
    </row>
    <row r="395" spans="1:20" x14ac:dyDescent="0.3">
      <c r="A395" s="20" t="s">
        <v>413</v>
      </c>
      <c r="B395" s="20" t="str">
        <f>_xlfn.XLOOKUP(A395,Sheet3!A395:A2729,Sheet3!B395:B2729)</f>
        <v xml:space="preserve"> Mr</v>
      </c>
      <c r="C395" s="20" t="str">
        <f>_xlfn.XLOOKUP(A395,Sheet3!A395:A2729,Sheet3!C395:C2729)</f>
        <v>Woodward</v>
      </c>
      <c r="D395" s="20" t="str">
        <f>_xlfn.XLOOKUP(A395,Sheet3!A395:A2729,Sheet3!D395:D2729)</f>
        <v xml:space="preserve">  Dave</v>
      </c>
      <c r="E395" s="46">
        <f>_xlfn.XLOOKUP(A395,Sheet1!$A$2:$A$2336,Sheet1!$B$2:$B$2336)</f>
        <v>32.06</v>
      </c>
      <c r="F395" s="20">
        <f>_xlfn.XLOOKUP(Table4[[#This Row],[Customer ID]],Sheet1!A395:A2729,Sheet1!C395:C2729)</f>
        <v>4.67</v>
      </c>
      <c r="G395" s="20" t="str">
        <f>_xlfn.XLOOKUP(Table4[[#This Row],[Customer ID]],Sheet1!A395:A2729,Sheet1!D395:D2729)</f>
        <v>No</v>
      </c>
      <c r="H395" s="20" t="str">
        <f>_xlfn.XLOOKUP(Table4[[#This Row],[Customer ID]],Sheet1!A395:A2729,Sheet1!E395:E2729)</f>
        <v>yes</v>
      </c>
      <c r="I395" s="20" t="str">
        <f>_xlfn.XLOOKUP(Table4[[#This Row],[Customer ID]],Sheet1!A395:A2729,Sheet1!F395:F2729)</f>
        <v>No</v>
      </c>
      <c r="J395" s="20">
        <f>_xlfn.XLOOKUP(Table4[[#This Row],[Customer ID]],Sheet1!A395:A2729,Sheet1!G395:G2729)</f>
        <v>1</v>
      </c>
      <c r="K395" s="20" t="str">
        <f>_xlfn.XLOOKUP(Table4[[#This Row],[Customer ID]],Sheet1!A395:A2729,Sheet1!H395:H2729)</f>
        <v>yes</v>
      </c>
      <c r="L395" s="20" t="str">
        <f>_xlfn.XLOOKUP(Table4[[#This Row],[Customer ID]],Sheet1!A395:A2729,Sheet1!I395:I2729)</f>
        <v>Obesity</v>
      </c>
      <c r="M395" s="20" t="str">
        <f>_xlfn.XLOOKUP(A395,Sheet1!A395:A2729,Sheet1!J395:J2729)</f>
        <v>Normal</v>
      </c>
      <c r="N395" s="48" t="str">
        <f>_xlfn.XLOOKUP(Table4[[#This Row],[Customer ID]],Table3[Customer ID],Table3[Date2])</f>
        <v>5-Dec-2004</v>
      </c>
      <c r="O395" s="20">
        <f>_xlfn.XLOOKUP(A395,Table3[Customer ID],Table3[Age])</f>
        <v>18</v>
      </c>
      <c r="P395" s="20">
        <f>_xlfn.XLOOKUP(A395,Table3[Customer ID],Table3[children])</f>
        <v>0</v>
      </c>
      <c r="Q395" s="47">
        <f>_xlfn.XLOOKUP(A395,Table3[Customer ID],Table3[charges])</f>
        <v>26316.59</v>
      </c>
      <c r="R395" s="20" t="str">
        <f>_xlfn.XLOOKUP(A395,Table3[Customer ID],Table3[Hospital tier])</f>
        <v>tier - 2</v>
      </c>
      <c r="S395" s="20" t="str">
        <f>_xlfn.XLOOKUP(A395,Table3[Customer ID],Table3[City tier])</f>
        <v>tier - 3</v>
      </c>
      <c r="T395" s="20" t="str">
        <f>_xlfn.XLOOKUP(A395,Table3[Customer ID],Table3[State ID])</f>
        <v>R1011</v>
      </c>
    </row>
    <row r="396" spans="1:20" x14ac:dyDescent="0.3">
      <c r="A396" s="20" t="s">
        <v>414</v>
      </c>
      <c r="B396" s="20" t="str">
        <f>_xlfn.XLOOKUP(A396,Sheet3!A396:A2730,Sheet3!B396:B2730)</f>
        <v xml:space="preserve"> Ms</v>
      </c>
      <c r="C396" s="20" t="str">
        <f>_xlfn.XLOOKUP(A396,Sheet3!A396:A2730,Sheet3!C396:C2730)</f>
        <v>Ray</v>
      </c>
      <c r="D396" s="20" t="str">
        <f>_xlfn.XLOOKUP(A396,Sheet3!A396:A2730,Sheet3!D396:D2730)</f>
        <v xml:space="preserve">  Maryanna</v>
      </c>
      <c r="E396" s="46">
        <f>_xlfn.XLOOKUP(A396,Sheet1!$A$2:$A$2336,Sheet1!$B$2:$B$2336)</f>
        <v>24.1</v>
      </c>
      <c r="F396" s="20">
        <f>_xlfn.XLOOKUP(Table4[[#This Row],[Customer ID]],Sheet1!A396:A2730,Sheet1!C396:C2730)</f>
        <v>11.14</v>
      </c>
      <c r="G396" s="20" t="str">
        <f>_xlfn.XLOOKUP(Table4[[#This Row],[Customer ID]],Sheet1!A396:A2730,Sheet1!D396:D2730)</f>
        <v>yes</v>
      </c>
      <c r="H396" s="20" t="str">
        <f>_xlfn.XLOOKUP(Table4[[#This Row],[Customer ID]],Sheet1!A396:A2730,Sheet1!E396:E2730)</f>
        <v>No</v>
      </c>
      <c r="I396" s="20" t="str">
        <f>_xlfn.XLOOKUP(Table4[[#This Row],[Customer ID]],Sheet1!A396:A2730,Sheet1!F396:F2730)</f>
        <v>No</v>
      </c>
      <c r="J396" s="20">
        <f>_xlfn.XLOOKUP(Table4[[#This Row],[Customer ID]],Sheet1!A396:A2730,Sheet1!G396:G2730)</f>
        <v>1</v>
      </c>
      <c r="K396" s="20" t="str">
        <f>_xlfn.XLOOKUP(Table4[[#This Row],[Customer ID]],Sheet1!A396:A2730,Sheet1!H396:H2730)</f>
        <v>No</v>
      </c>
      <c r="L396" s="20" t="str">
        <f>_xlfn.XLOOKUP(Table4[[#This Row],[Customer ID]],Sheet1!A396:A2730,Sheet1!I396:I2730)</f>
        <v>Normal weight</v>
      </c>
      <c r="M396" s="20" t="str">
        <f>_xlfn.XLOOKUP(A396,Sheet1!A396:A2730,Sheet1!J396:J2730)</f>
        <v>Diabetes</v>
      </c>
      <c r="N396" s="48" t="str">
        <f>_xlfn.XLOOKUP(Table4[[#This Row],[Customer ID]],Table3[Customer ID],Table3[Date2])</f>
        <v>4-Jun-1975</v>
      </c>
      <c r="O396" s="20">
        <f>_xlfn.XLOOKUP(A396,Table3[Customer ID],Table3[Age])</f>
        <v>48</v>
      </c>
      <c r="P396" s="20">
        <f>_xlfn.XLOOKUP(A396,Table3[Customer ID],Table3[children])</f>
        <v>1</v>
      </c>
      <c r="Q396" s="47">
        <f>_xlfn.XLOOKUP(A396,Table3[Customer ID],Table3[charges])</f>
        <v>26236.58</v>
      </c>
      <c r="R396" s="20" t="str">
        <f>_xlfn.XLOOKUP(A396,Table3[Customer ID],Table3[Hospital tier])</f>
        <v>tier - 2</v>
      </c>
      <c r="S396" s="20" t="str">
        <f>_xlfn.XLOOKUP(A396,Table3[Customer ID],Table3[City tier])</f>
        <v>tier - 1</v>
      </c>
      <c r="T396" s="20" t="str">
        <f>_xlfn.XLOOKUP(A396,Table3[Customer ID],Table3[State ID])</f>
        <v>R1011</v>
      </c>
    </row>
    <row r="397" spans="1:20" x14ac:dyDescent="0.3">
      <c r="A397" s="20" t="s">
        <v>415</v>
      </c>
      <c r="B397" s="20" t="str">
        <f>_xlfn.XLOOKUP(A397,Sheet3!A397:A2731,Sheet3!B397:B2731)</f>
        <v xml:space="preserve"> Ms</v>
      </c>
      <c r="C397" s="20" t="str">
        <f>_xlfn.XLOOKUP(A397,Sheet3!A397:A2731,Sheet3!C397:C2731)</f>
        <v>Jennings</v>
      </c>
      <c r="D397" s="20" t="str">
        <f>_xlfn.XLOOKUP(A397,Sheet3!A397:A2731,Sheet3!D397:D2731)</f>
        <v xml:space="preserve">  Jessica H.</v>
      </c>
      <c r="E397" s="46">
        <f>_xlfn.XLOOKUP(A397,Sheet1!$A$2:$A$2336,Sheet1!$B$2:$B$2336)</f>
        <v>27.1</v>
      </c>
      <c r="F397" s="20">
        <f>_xlfn.XLOOKUP(Table4[[#This Row],[Customer ID]],Sheet1!A397:A2731,Sheet1!C397:C2731)</f>
        <v>9.0500000000000007</v>
      </c>
      <c r="G397" s="20" t="str">
        <f>_xlfn.XLOOKUP(Table4[[#This Row],[Customer ID]],Sheet1!A397:A2731,Sheet1!D397:D2731)</f>
        <v>No</v>
      </c>
      <c r="H397" s="20" t="str">
        <f>_xlfn.XLOOKUP(Table4[[#This Row],[Customer ID]],Sheet1!A397:A2731,Sheet1!E397:E2731)</f>
        <v>No</v>
      </c>
      <c r="I397" s="20" t="str">
        <f>_xlfn.XLOOKUP(Table4[[#This Row],[Customer ID]],Sheet1!A397:A2731,Sheet1!F397:F2731)</f>
        <v>No</v>
      </c>
      <c r="J397" s="20">
        <f>_xlfn.XLOOKUP(Table4[[#This Row],[Customer ID]],Sheet1!A397:A2731,Sheet1!G397:G2731)</f>
        <v>2</v>
      </c>
      <c r="K397" s="20" t="str">
        <f>_xlfn.XLOOKUP(Table4[[#This Row],[Customer ID]],Sheet1!A397:A2731,Sheet1!H397:H2731)</f>
        <v>No</v>
      </c>
      <c r="L397" s="20" t="str">
        <f>_xlfn.XLOOKUP(Table4[[#This Row],[Customer ID]],Sheet1!A397:A2731,Sheet1!I397:I2731)</f>
        <v>Over Weight</v>
      </c>
      <c r="M397" s="20" t="str">
        <f>_xlfn.XLOOKUP(A397,Sheet1!A397:A2731,Sheet1!J397:J2731)</f>
        <v>Diabetes</v>
      </c>
      <c r="N397" s="48" t="str">
        <f>_xlfn.XLOOKUP(Table4[[#This Row],[Customer ID]],Table3[Customer ID],Table3[Date2])</f>
        <v>7-Jul-1973</v>
      </c>
      <c r="O397" s="20">
        <f>_xlfn.XLOOKUP(A397,Table3[Customer ID],Table3[Age])</f>
        <v>49</v>
      </c>
      <c r="P397" s="20">
        <f>_xlfn.XLOOKUP(A397,Table3[Customer ID],Table3[children])</f>
        <v>1</v>
      </c>
      <c r="Q397" s="47">
        <f>_xlfn.XLOOKUP(A397,Table3[Customer ID],Table3[charges])</f>
        <v>26140.36</v>
      </c>
      <c r="R397" s="20" t="str">
        <f>_xlfn.XLOOKUP(A397,Table3[Customer ID],Table3[Hospital tier])</f>
        <v>tier - 2</v>
      </c>
      <c r="S397" s="20" t="str">
        <f>_xlfn.XLOOKUP(A397,Table3[Customer ID],Table3[City tier])</f>
        <v>tier - 3</v>
      </c>
      <c r="T397" s="20" t="str">
        <f>_xlfn.XLOOKUP(A397,Table3[Customer ID],Table3[State ID])</f>
        <v>R1011</v>
      </c>
    </row>
    <row r="398" spans="1:20" x14ac:dyDescent="0.3">
      <c r="A398" s="20" t="s">
        <v>416</v>
      </c>
      <c r="B398" s="20" t="str">
        <f>_xlfn.XLOOKUP(A398,Sheet3!A398:A2732,Sheet3!B398:B2732)</f>
        <v xml:space="preserve"> Ms</v>
      </c>
      <c r="C398" s="20" t="str">
        <f>_xlfn.XLOOKUP(A398,Sheet3!A398:A2732,Sheet3!C398:C2732)</f>
        <v>Fuller</v>
      </c>
      <c r="D398" s="20" t="str">
        <f>_xlfn.XLOOKUP(A398,Sheet3!A398:A2732,Sheet3!D398:D2732)</f>
        <v xml:space="preserve">  Deanna</v>
      </c>
      <c r="E398" s="46">
        <f>_xlfn.XLOOKUP(A398,Sheet1!$A$2:$A$2336,Sheet1!$B$2:$B$2336)</f>
        <v>24.42</v>
      </c>
      <c r="F398" s="20">
        <f>_xlfn.XLOOKUP(Table4[[#This Row],[Customer ID]],Sheet1!A398:A2732,Sheet1!C398:C2732)</f>
        <v>11.31</v>
      </c>
      <c r="G398" s="20" t="str">
        <f>_xlfn.XLOOKUP(Table4[[#This Row],[Customer ID]],Sheet1!A398:A2732,Sheet1!D398:D2732)</f>
        <v>No</v>
      </c>
      <c r="H398" s="20" t="str">
        <f>_xlfn.XLOOKUP(Table4[[#This Row],[Customer ID]],Sheet1!A398:A2732,Sheet1!E398:E2732)</f>
        <v>No</v>
      </c>
      <c r="I398" s="20" t="str">
        <f>_xlfn.XLOOKUP(Table4[[#This Row],[Customer ID]],Sheet1!A398:A2732,Sheet1!F398:F2732)</f>
        <v>No</v>
      </c>
      <c r="J398" s="20">
        <f>_xlfn.XLOOKUP(Table4[[#This Row],[Customer ID]],Sheet1!A398:A2732,Sheet1!G398:G2732)</f>
        <v>0</v>
      </c>
      <c r="K398" s="20" t="str">
        <f>_xlfn.XLOOKUP(Table4[[#This Row],[Customer ID]],Sheet1!A398:A2732,Sheet1!H398:H2732)</f>
        <v>yes</v>
      </c>
      <c r="L398" s="20" t="str">
        <f>_xlfn.XLOOKUP(Table4[[#This Row],[Customer ID]],Sheet1!A398:A2732,Sheet1!I398:I2732)</f>
        <v>Normal weight</v>
      </c>
      <c r="M398" s="20" t="str">
        <f>_xlfn.XLOOKUP(A398,Sheet1!A398:A2732,Sheet1!J398:J2732)</f>
        <v>Diabetes</v>
      </c>
      <c r="N398" s="48" t="str">
        <f>_xlfn.XLOOKUP(Table4[[#This Row],[Customer ID]],Table3[Customer ID],Table3[Date2])</f>
        <v>11-Oct-2002</v>
      </c>
      <c r="O398" s="20">
        <f>_xlfn.XLOOKUP(A398,Table3[Customer ID],Table3[Age])</f>
        <v>20</v>
      </c>
      <c r="P398" s="20">
        <f>_xlfn.XLOOKUP(A398,Table3[Customer ID],Table3[children])</f>
        <v>0</v>
      </c>
      <c r="Q398" s="47">
        <f>_xlfn.XLOOKUP(A398,Table3[Customer ID],Table3[charges])</f>
        <v>26125.67</v>
      </c>
      <c r="R398" s="20" t="str">
        <f>_xlfn.XLOOKUP(A398,Table3[Customer ID],Table3[Hospital tier])</f>
        <v>tier - 2</v>
      </c>
      <c r="S398" s="20" t="str">
        <f>_xlfn.XLOOKUP(A398,Table3[Customer ID],Table3[City tier])</f>
        <v>tier - 1</v>
      </c>
      <c r="T398" s="20" t="str">
        <f>_xlfn.XLOOKUP(A398,Table3[Customer ID],Table3[State ID])</f>
        <v>R1013</v>
      </c>
    </row>
    <row r="399" spans="1:20" x14ac:dyDescent="0.3">
      <c r="A399" s="20" t="s">
        <v>417</v>
      </c>
      <c r="B399" s="20" t="str">
        <f>_xlfn.XLOOKUP(A399,Sheet3!A399:A2733,Sheet3!B399:B2733)</f>
        <v xml:space="preserve"> Mr</v>
      </c>
      <c r="C399" s="20" t="str">
        <f>_xlfn.XLOOKUP(A399,Sheet3!A399:A2733,Sheet3!C399:C2733)</f>
        <v>Lovisek</v>
      </c>
      <c r="D399" s="20" t="str">
        <f>_xlfn.XLOOKUP(A399,Sheet3!A399:A2733,Sheet3!D399:D2733)</f>
        <v xml:space="preserve">  Peter</v>
      </c>
      <c r="E399" s="46">
        <f>_xlfn.XLOOKUP(A399,Sheet1!$A$2:$A$2336,Sheet1!$B$2:$B$2336)</f>
        <v>26.695</v>
      </c>
      <c r="F399" s="20">
        <f>_xlfn.XLOOKUP(Table4[[#This Row],[Customer ID]],Sheet1!A399:A2733,Sheet1!C399:C2733)</f>
        <v>4.68</v>
      </c>
      <c r="G399" s="20" t="str">
        <f>_xlfn.XLOOKUP(Table4[[#This Row],[Customer ID]],Sheet1!A399:A2733,Sheet1!D399:D2733)</f>
        <v>yes</v>
      </c>
      <c r="H399" s="20" t="str">
        <f>_xlfn.XLOOKUP(Table4[[#This Row],[Customer ID]],Sheet1!A399:A2733,Sheet1!E399:E2733)</f>
        <v>No</v>
      </c>
      <c r="I399" s="20" t="str">
        <f>_xlfn.XLOOKUP(Table4[[#This Row],[Customer ID]],Sheet1!A399:A2733,Sheet1!F399:F2733)</f>
        <v>No</v>
      </c>
      <c r="J399" s="20">
        <f>_xlfn.XLOOKUP(Table4[[#This Row],[Customer ID]],Sheet1!A399:A2733,Sheet1!G399:G2733)</f>
        <v>2</v>
      </c>
      <c r="K399" s="20" t="str">
        <f>_xlfn.XLOOKUP(Table4[[#This Row],[Customer ID]],Sheet1!A399:A2733,Sheet1!H399:H2733)</f>
        <v>yes</v>
      </c>
      <c r="L399" s="20" t="str">
        <f>_xlfn.XLOOKUP(Table4[[#This Row],[Customer ID]],Sheet1!A399:A2733,Sheet1!I399:I2733)</f>
        <v>Over Weight</v>
      </c>
      <c r="M399" s="20" t="str">
        <f>_xlfn.XLOOKUP(A399,Sheet1!A399:A2733,Sheet1!J399:J2733)</f>
        <v>Normal</v>
      </c>
      <c r="N399" s="48" t="str">
        <f>_xlfn.XLOOKUP(Table4[[#This Row],[Customer ID]],Table3[Customer ID],Table3[Date2])</f>
        <v>9-Jul-1966</v>
      </c>
      <c r="O399" s="20">
        <f>_xlfn.XLOOKUP(A399,Table3[Customer ID],Table3[Age])</f>
        <v>56</v>
      </c>
      <c r="P399" s="20">
        <f>_xlfn.XLOOKUP(A399,Table3[Customer ID],Table3[children])</f>
        <v>1</v>
      </c>
      <c r="Q399" s="47">
        <f>_xlfn.XLOOKUP(A399,Table3[Customer ID],Table3[charges])</f>
        <v>26109.33</v>
      </c>
      <c r="R399" s="20" t="str">
        <f>_xlfn.XLOOKUP(A399,Table3[Customer ID],Table3[Hospital tier])</f>
        <v>tier - 2</v>
      </c>
      <c r="S399" s="20" t="str">
        <f>_xlfn.XLOOKUP(A399,Table3[Customer ID],Table3[City tier])</f>
        <v>tier - 3</v>
      </c>
      <c r="T399" s="20" t="str">
        <f>_xlfn.XLOOKUP(A399,Table3[Customer ID],Table3[State ID])</f>
        <v>R1012</v>
      </c>
    </row>
    <row r="400" spans="1:20" x14ac:dyDescent="0.3">
      <c r="A400" s="20" t="s">
        <v>418</v>
      </c>
      <c r="B400" s="20" t="str">
        <f>_xlfn.XLOOKUP(A400,Sheet3!A400:A2734,Sheet3!B400:B2734)</f>
        <v xml:space="preserve"> Ms</v>
      </c>
      <c r="C400" s="20" t="str">
        <f>_xlfn.XLOOKUP(A400,Sheet3!A400:A2734,Sheet3!C400:C2734)</f>
        <v>Painter</v>
      </c>
      <c r="D400" s="20" t="str">
        <f>_xlfn.XLOOKUP(A400,Sheet3!A400:A2734,Sheet3!D400:D2734)</f>
        <v xml:space="preserve">  Rebecca</v>
      </c>
      <c r="E400" s="46">
        <f>_xlfn.XLOOKUP(A400,Sheet1!$A$2:$A$2336,Sheet1!$B$2:$B$2336)</f>
        <v>27.79</v>
      </c>
      <c r="F400" s="20">
        <f>_xlfn.XLOOKUP(Table4[[#This Row],[Customer ID]],Sheet1!A400:A2734,Sheet1!C400:C2734)</f>
        <v>6.05</v>
      </c>
      <c r="G400" s="20" t="str">
        <f>_xlfn.XLOOKUP(Table4[[#This Row],[Customer ID]],Sheet1!A400:A2734,Sheet1!D400:D2734)</f>
        <v>yes</v>
      </c>
      <c r="H400" s="20" t="str">
        <f>_xlfn.XLOOKUP(Table4[[#This Row],[Customer ID]],Sheet1!A400:A2734,Sheet1!E400:E2734)</f>
        <v>yes</v>
      </c>
      <c r="I400" s="20" t="str">
        <f>_xlfn.XLOOKUP(Table4[[#This Row],[Customer ID]],Sheet1!A400:A2734,Sheet1!F400:F2734)</f>
        <v>No</v>
      </c>
      <c r="J400" s="20">
        <f>_xlfn.XLOOKUP(Table4[[#This Row],[Customer ID]],Sheet1!A400:A2734,Sheet1!G400:G2734)</f>
        <v>1</v>
      </c>
      <c r="K400" s="20" t="str">
        <f>_xlfn.XLOOKUP(Table4[[#This Row],[Customer ID]],Sheet1!A400:A2734,Sheet1!H400:H2734)</f>
        <v>yes</v>
      </c>
      <c r="L400" s="20" t="str">
        <f>_xlfn.XLOOKUP(Table4[[#This Row],[Customer ID]],Sheet1!A400:A2734,Sheet1!I400:I2734)</f>
        <v>Over Weight</v>
      </c>
      <c r="M400" s="20" t="str">
        <f>_xlfn.XLOOKUP(A400,Sheet1!A400:A2734,Sheet1!J400:J2734)</f>
        <v>Prediabetes</v>
      </c>
      <c r="N400" s="48" t="str">
        <f>_xlfn.XLOOKUP(Table4[[#This Row],[Customer ID]],Table3[Customer ID],Table3[Date2])</f>
        <v>26-Dec-2000</v>
      </c>
      <c r="O400" s="20">
        <f>_xlfn.XLOOKUP(A400,Table3[Customer ID],Table3[Age])</f>
        <v>22</v>
      </c>
      <c r="P400" s="20">
        <f>_xlfn.XLOOKUP(A400,Table3[Customer ID],Table3[children])</f>
        <v>0</v>
      </c>
      <c r="Q400" s="47">
        <f>_xlfn.XLOOKUP(A400,Table3[Customer ID],Table3[charges])</f>
        <v>26026.97</v>
      </c>
      <c r="R400" s="20" t="str">
        <f>_xlfn.XLOOKUP(A400,Table3[Customer ID],Table3[Hospital tier])</f>
        <v>tier - 2</v>
      </c>
      <c r="S400" s="20" t="str">
        <f>_xlfn.XLOOKUP(A400,Table3[Customer ID],Table3[City tier])</f>
        <v>tier - 3</v>
      </c>
      <c r="T400" s="20" t="str">
        <f>_xlfn.XLOOKUP(A400,Table3[Customer ID],Table3[State ID])</f>
        <v>R1011</v>
      </c>
    </row>
    <row r="401" spans="1:20" x14ac:dyDescent="0.3">
      <c r="A401" s="20" t="s">
        <v>419</v>
      </c>
      <c r="B401" s="20" t="str">
        <f>_xlfn.XLOOKUP(A401,Sheet3!A401:A2735,Sheet3!B401:B2735)</f>
        <v xml:space="preserve"> Ms</v>
      </c>
      <c r="C401" s="20" t="str">
        <f>_xlfn.XLOOKUP(A401,Sheet3!A401:A2735,Sheet3!C401:C2735)</f>
        <v>Edwards</v>
      </c>
      <c r="D401" s="20" t="str">
        <f>_xlfn.XLOOKUP(A401,Sheet3!A401:A2735,Sheet3!D401:D2735)</f>
        <v xml:space="preserve">  Elizabeth M.</v>
      </c>
      <c r="E401" s="46">
        <f>_xlfn.XLOOKUP(A401,Sheet1!$A$2:$A$2336,Sheet1!$B$2:$B$2336)</f>
        <v>32.68</v>
      </c>
      <c r="F401" s="20">
        <f>_xlfn.XLOOKUP(Table4[[#This Row],[Customer ID]],Sheet1!A401:A2735,Sheet1!C401:C2735)</f>
        <v>4.68</v>
      </c>
      <c r="G401" s="20" t="str">
        <f>_xlfn.XLOOKUP(Table4[[#This Row],[Customer ID]],Sheet1!A401:A2735,Sheet1!D401:D2735)</f>
        <v>yes</v>
      </c>
      <c r="H401" s="20" t="str">
        <f>_xlfn.XLOOKUP(Table4[[#This Row],[Customer ID]],Sheet1!A401:A2735,Sheet1!E401:E2735)</f>
        <v>No</v>
      </c>
      <c r="I401" s="20" t="str">
        <f>_xlfn.XLOOKUP(Table4[[#This Row],[Customer ID]],Sheet1!A401:A2735,Sheet1!F401:F2735)</f>
        <v>No</v>
      </c>
      <c r="J401" s="20">
        <f>_xlfn.XLOOKUP(Table4[[#This Row],[Customer ID]],Sheet1!A401:A2735,Sheet1!G401:G2735)</f>
        <v>0</v>
      </c>
      <c r="K401" s="20" t="str">
        <f>_xlfn.XLOOKUP(Table4[[#This Row],[Customer ID]],Sheet1!A401:A2735,Sheet1!H401:H2735)</f>
        <v>No</v>
      </c>
      <c r="L401" s="20" t="str">
        <f>_xlfn.XLOOKUP(Table4[[#This Row],[Customer ID]],Sheet1!A401:A2735,Sheet1!I401:I2735)</f>
        <v>Obesity</v>
      </c>
      <c r="M401" s="20" t="str">
        <f>_xlfn.XLOOKUP(A401,Sheet1!A401:A2735,Sheet1!J401:J2735)</f>
        <v>Normal</v>
      </c>
      <c r="N401" s="48" t="str">
        <f>_xlfn.XLOOKUP(Table4[[#This Row],[Customer ID]],Table3[Customer ID],Table3[Date2])</f>
        <v>5-Jun-2001</v>
      </c>
      <c r="O401" s="20">
        <f>_xlfn.XLOOKUP(A401,Table3[Customer ID],Table3[Age])</f>
        <v>22</v>
      </c>
      <c r="P401" s="20">
        <f>_xlfn.XLOOKUP(A401,Table3[Customer ID],Table3[children])</f>
        <v>2</v>
      </c>
      <c r="Q401" s="47">
        <f>_xlfn.XLOOKUP(A401,Table3[Customer ID],Table3[charges])</f>
        <v>26018.95</v>
      </c>
      <c r="R401" s="20" t="str">
        <f>_xlfn.XLOOKUP(A401,Table3[Customer ID],Table3[Hospital tier])</f>
        <v>tier - 2</v>
      </c>
      <c r="S401" s="20" t="str">
        <f>_xlfn.XLOOKUP(A401,Table3[Customer ID],Table3[City tier])</f>
        <v>tier - 2</v>
      </c>
      <c r="T401" s="20" t="str">
        <f>_xlfn.XLOOKUP(A401,Table3[Customer ID],Table3[State ID])</f>
        <v>R1012</v>
      </c>
    </row>
    <row r="402" spans="1:20" x14ac:dyDescent="0.3">
      <c r="A402" s="20" t="s">
        <v>420</v>
      </c>
      <c r="B402" s="20" t="str">
        <f>_xlfn.XLOOKUP(A402,Sheet3!A402:A2736,Sheet3!B402:B2736)</f>
        <v xml:space="preserve"> Mr</v>
      </c>
      <c r="C402" s="20" t="str">
        <f>_xlfn.XLOOKUP(A402,Sheet3!A402:A2736,Sheet3!C402:C2736)</f>
        <v>Liebl</v>
      </c>
      <c r="D402" s="20" t="str">
        <f>_xlfn.XLOOKUP(A402,Sheet3!A402:A2736,Sheet3!D402:D2736)</f>
        <v xml:space="preserve">  Gregory</v>
      </c>
      <c r="E402" s="46">
        <f>_xlfn.XLOOKUP(A402,Sheet1!$A$2:$A$2336,Sheet1!$B$2:$B$2336)</f>
        <v>26.4</v>
      </c>
      <c r="F402" s="20">
        <f>_xlfn.XLOOKUP(Table4[[#This Row],[Customer ID]],Sheet1!A402:A2736,Sheet1!C402:C2736)</f>
        <v>9.5</v>
      </c>
      <c r="G402" s="20" t="str">
        <f>_xlfn.XLOOKUP(Table4[[#This Row],[Customer ID]],Sheet1!A402:A2736,Sheet1!D402:D2736)</f>
        <v>yes</v>
      </c>
      <c r="H402" s="20" t="str">
        <f>_xlfn.XLOOKUP(Table4[[#This Row],[Customer ID]],Sheet1!A402:A2736,Sheet1!E402:E2736)</f>
        <v>No</v>
      </c>
      <c r="I402" s="20" t="str">
        <f>_xlfn.XLOOKUP(Table4[[#This Row],[Customer ID]],Sheet1!A402:A2736,Sheet1!F402:F2736)</f>
        <v>No</v>
      </c>
      <c r="J402" s="20">
        <f>_xlfn.XLOOKUP(Table4[[#This Row],[Customer ID]],Sheet1!A402:A2736,Sheet1!G402:G2736)</f>
        <v>2</v>
      </c>
      <c r="K402" s="20" t="str">
        <f>_xlfn.XLOOKUP(Table4[[#This Row],[Customer ID]],Sheet1!A402:A2736,Sheet1!H402:H2736)</f>
        <v>No</v>
      </c>
      <c r="L402" s="20" t="str">
        <f>_xlfn.XLOOKUP(Table4[[#This Row],[Customer ID]],Sheet1!A402:A2736,Sheet1!I402:I2736)</f>
        <v>Over Weight</v>
      </c>
      <c r="M402" s="20" t="str">
        <f>_xlfn.XLOOKUP(A402,Sheet1!A402:A2736,Sheet1!J402:J2736)</f>
        <v>Diabetes</v>
      </c>
      <c r="N402" s="48" t="str">
        <f>_xlfn.XLOOKUP(Table4[[#This Row],[Customer ID]],Table3[Customer ID],Table3[Date2])</f>
        <v>3-Dec-1970</v>
      </c>
      <c r="O402" s="20">
        <f>_xlfn.XLOOKUP(A402,Table3[Customer ID],Table3[Age])</f>
        <v>52</v>
      </c>
      <c r="P402" s="20">
        <f>_xlfn.XLOOKUP(A402,Table3[Customer ID],Table3[children])</f>
        <v>3</v>
      </c>
      <c r="Q402" s="47">
        <f>_xlfn.XLOOKUP(A402,Table3[Customer ID],Table3[charges])</f>
        <v>25992.82</v>
      </c>
      <c r="R402" s="20" t="str">
        <f>_xlfn.XLOOKUP(A402,Table3[Customer ID],Table3[Hospital tier])</f>
        <v>tier - 2</v>
      </c>
      <c r="S402" s="20" t="str">
        <f>_xlfn.XLOOKUP(A402,Table3[Customer ID],Table3[City tier])</f>
        <v>tier - 2</v>
      </c>
      <c r="T402" s="20" t="str">
        <f>_xlfn.XLOOKUP(A402,Table3[Customer ID],Table3[State ID])</f>
        <v>R1013</v>
      </c>
    </row>
    <row r="403" spans="1:20" x14ac:dyDescent="0.3">
      <c r="A403" s="20" t="s">
        <v>421</v>
      </c>
      <c r="B403" s="20" t="str">
        <f>_xlfn.XLOOKUP(A403,Sheet3!A403:A2737,Sheet3!B403:B2737)</f>
        <v xml:space="preserve"> Ms</v>
      </c>
      <c r="C403" s="20" t="str">
        <f>_xlfn.XLOOKUP(A403,Sheet3!A403:A2737,Sheet3!C403:C2737)</f>
        <v>Kasabian-Larson</v>
      </c>
      <c r="D403" s="20" t="str">
        <f>_xlfn.XLOOKUP(A403,Sheet3!A403:A2737,Sheet3!D403:D2737)</f>
        <v xml:space="preserve">  Sarah E.</v>
      </c>
      <c r="E403" s="46">
        <f>_xlfn.XLOOKUP(A403,Sheet1!$A$2:$A$2336,Sheet1!$B$2:$B$2336)</f>
        <v>23.655000000000001</v>
      </c>
      <c r="F403" s="20">
        <f>_xlfn.XLOOKUP(Table4[[#This Row],[Customer ID]],Sheet1!A403:A2737,Sheet1!C403:C2737)</f>
        <v>10.84</v>
      </c>
      <c r="G403" s="20" t="str">
        <f>_xlfn.XLOOKUP(Table4[[#This Row],[Customer ID]],Sheet1!A403:A2737,Sheet1!D403:D2737)</f>
        <v>yes</v>
      </c>
      <c r="H403" s="20" t="str">
        <f>_xlfn.XLOOKUP(Table4[[#This Row],[Customer ID]],Sheet1!A403:A2737,Sheet1!E403:E2737)</f>
        <v>No</v>
      </c>
      <c r="I403" s="20" t="str">
        <f>_xlfn.XLOOKUP(Table4[[#This Row],[Customer ID]],Sheet1!A403:A2737,Sheet1!F403:F2737)</f>
        <v>Yes</v>
      </c>
      <c r="J403" s="20">
        <f>_xlfn.XLOOKUP(Table4[[#This Row],[Customer ID]],Sheet1!A403:A2737,Sheet1!G403:G2737)</f>
        <v>1</v>
      </c>
      <c r="K403" s="20" t="str">
        <f>_xlfn.XLOOKUP(Table4[[#This Row],[Customer ID]],Sheet1!A403:A2737,Sheet1!H403:H2737)</f>
        <v>yes</v>
      </c>
      <c r="L403" s="20" t="str">
        <f>_xlfn.XLOOKUP(Table4[[#This Row],[Customer ID]],Sheet1!A403:A2737,Sheet1!I403:I2737)</f>
        <v>Normal weight</v>
      </c>
      <c r="M403" s="20" t="str">
        <f>_xlfn.XLOOKUP(A403,Sheet1!A403:A2737,Sheet1!J403:J2737)</f>
        <v>Diabetes</v>
      </c>
      <c r="N403" s="48" t="str">
        <f>_xlfn.XLOOKUP(Table4[[#This Row],[Customer ID]],Table3[Customer ID],Table3[Date2])</f>
        <v>21-Aug-1963</v>
      </c>
      <c r="O403" s="20">
        <f>_xlfn.XLOOKUP(A403,Table3[Customer ID],Table3[Age])</f>
        <v>59</v>
      </c>
      <c r="P403" s="20">
        <f>_xlfn.XLOOKUP(A403,Table3[Customer ID],Table3[children])</f>
        <v>0</v>
      </c>
      <c r="Q403" s="47">
        <f>_xlfn.XLOOKUP(A403,Table3[Customer ID],Table3[charges])</f>
        <v>25678.78</v>
      </c>
      <c r="R403" s="20" t="str">
        <f>_xlfn.XLOOKUP(A403,Table3[Customer ID],Table3[Hospital tier])</f>
        <v>tier - 2</v>
      </c>
      <c r="S403" s="20" t="str">
        <f>_xlfn.XLOOKUP(A403,Table3[Customer ID],Table3[City tier])</f>
        <v>tier - 3</v>
      </c>
      <c r="T403" s="20" t="str">
        <f>_xlfn.XLOOKUP(A403,Table3[Customer ID],Table3[State ID])</f>
        <v>R1012</v>
      </c>
    </row>
    <row r="404" spans="1:20" x14ac:dyDescent="0.3">
      <c r="A404" s="20" t="s">
        <v>422</v>
      </c>
      <c r="B404" s="20" t="str">
        <f>_xlfn.XLOOKUP(A404,Sheet3!A404:A2738,Sheet3!B404:B2738)</f>
        <v xml:space="preserve"> Ms</v>
      </c>
      <c r="C404" s="20" t="str">
        <f>_xlfn.XLOOKUP(A404,Sheet3!A404:A2738,Sheet3!C404:C2738)</f>
        <v>Creamer</v>
      </c>
      <c r="D404" s="20" t="str">
        <f>_xlfn.XLOOKUP(A404,Sheet3!A404:A2738,Sheet3!D404:D2738)</f>
        <v xml:space="preserve">  Anne Elise</v>
      </c>
      <c r="E404" s="46">
        <f>_xlfn.XLOOKUP(A404,Sheet1!$A$2:$A$2336,Sheet1!$B$2:$B$2336)</f>
        <v>27.36</v>
      </c>
      <c r="F404" s="20">
        <f>_xlfn.XLOOKUP(Table4[[#This Row],[Customer ID]],Sheet1!A404:A2738,Sheet1!C404:C2738)</f>
        <v>5.88</v>
      </c>
      <c r="G404" s="20" t="str">
        <f>_xlfn.XLOOKUP(Table4[[#This Row],[Customer ID]],Sheet1!A404:A2738,Sheet1!D404:D2738)</f>
        <v>No</v>
      </c>
      <c r="H404" s="20" t="str">
        <f>_xlfn.XLOOKUP(Table4[[#This Row],[Customer ID]],Sheet1!A404:A2738,Sheet1!E404:E2738)</f>
        <v>No</v>
      </c>
      <c r="I404" s="20" t="str">
        <f>_xlfn.XLOOKUP(Table4[[#This Row],[Customer ID]],Sheet1!A404:A2738,Sheet1!F404:F2738)</f>
        <v>No</v>
      </c>
      <c r="J404" s="20">
        <f>_xlfn.XLOOKUP(Table4[[#This Row],[Customer ID]],Sheet1!A404:A2738,Sheet1!G404:G2738)</f>
        <v>2</v>
      </c>
      <c r="K404" s="20" t="str">
        <f>_xlfn.XLOOKUP(Table4[[#This Row],[Customer ID]],Sheet1!A404:A2738,Sheet1!H404:H2738)</f>
        <v>No</v>
      </c>
      <c r="L404" s="20" t="str">
        <f>_xlfn.XLOOKUP(Table4[[#This Row],[Customer ID]],Sheet1!A404:A2738,Sheet1!I404:I2738)</f>
        <v>Over Weight</v>
      </c>
      <c r="M404" s="20" t="str">
        <f>_xlfn.XLOOKUP(A404,Sheet1!A404:A2738,Sheet1!J404:J2738)</f>
        <v>Prediabetes</v>
      </c>
      <c r="N404" s="48" t="str">
        <f>_xlfn.XLOOKUP(Table4[[#This Row],[Customer ID]],Table3[Customer ID],Table3[Date2])</f>
        <v>17-Jul-1972</v>
      </c>
      <c r="O404" s="20">
        <f>_xlfn.XLOOKUP(A404,Table3[Customer ID],Table3[Age])</f>
        <v>50</v>
      </c>
      <c r="P404" s="20">
        <f>_xlfn.XLOOKUP(A404,Table3[Customer ID],Table3[children])</f>
        <v>0</v>
      </c>
      <c r="Q404" s="47">
        <f>_xlfn.XLOOKUP(A404,Table3[Customer ID],Table3[charges])</f>
        <v>25656.58</v>
      </c>
      <c r="R404" s="20" t="str">
        <f>_xlfn.XLOOKUP(A404,Table3[Customer ID],Table3[Hospital tier])</f>
        <v>tier - 2</v>
      </c>
      <c r="S404" s="20" t="str">
        <f>_xlfn.XLOOKUP(A404,Table3[Customer ID],Table3[City tier])</f>
        <v>tier - 3</v>
      </c>
      <c r="T404" s="20" t="str">
        <f>_xlfn.XLOOKUP(A404,Table3[Customer ID],Table3[State ID])</f>
        <v>R1024</v>
      </c>
    </row>
    <row r="405" spans="1:20" x14ac:dyDescent="0.3">
      <c r="A405" s="20" t="s">
        <v>423</v>
      </c>
      <c r="B405" s="20" t="str">
        <f>_xlfn.XLOOKUP(A405,Sheet3!A405:A2739,Sheet3!B405:B2739)</f>
        <v xml:space="preserve"> Mr</v>
      </c>
      <c r="C405" s="20" t="str">
        <f>_xlfn.XLOOKUP(A405,Sheet3!A405:A2739,Sheet3!C405:C2739)</f>
        <v>Kimbel</v>
      </c>
      <c r="D405" s="20" t="str">
        <f>_xlfn.XLOOKUP(A405,Sheet3!A405:A2739,Sheet3!D405:D2739)</f>
        <v xml:space="preserve">  Christopher R</v>
      </c>
      <c r="E405" s="46">
        <f>_xlfn.XLOOKUP(A405,Sheet1!$A$2:$A$2336,Sheet1!$B$2:$B$2336)</f>
        <v>27.82</v>
      </c>
      <c r="F405" s="20">
        <f>_xlfn.XLOOKUP(Table4[[#This Row],[Customer ID]],Sheet1!A405:A2739,Sheet1!C405:C2739)</f>
        <v>5.24</v>
      </c>
      <c r="G405" s="20" t="str">
        <f>_xlfn.XLOOKUP(Table4[[#This Row],[Customer ID]],Sheet1!A405:A2739,Sheet1!D405:D2739)</f>
        <v>yes</v>
      </c>
      <c r="H405" s="20" t="str">
        <f>_xlfn.XLOOKUP(Table4[[#This Row],[Customer ID]],Sheet1!A405:A2739,Sheet1!E405:E2739)</f>
        <v>No</v>
      </c>
      <c r="I405" s="20" t="str">
        <f>_xlfn.XLOOKUP(Table4[[#This Row],[Customer ID]],Sheet1!A405:A2739,Sheet1!F405:F2739)</f>
        <v>No</v>
      </c>
      <c r="J405" s="20">
        <f>_xlfn.XLOOKUP(Table4[[#This Row],[Customer ID]],Sheet1!A405:A2739,Sheet1!G405:G2739)</f>
        <v>0</v>
      </c>
      <c r="K405" s="20" t="str">
        <f>_xlfn.XLOOKUP(Table4[[#This Row],[Customer ID]],Sheet1!A405:A2739,Sheet1!H405:H2739)</f>
        <v>yes</v>
      </c>
      <c r="L405" s="20" t="str">
        <f>_xlfn.XLOOKUP(Table4[[#This Row],[Customer ID]],Sheet1!A405:A2739,Sheet1!I405:I2739)</f>
        <v>Over Weight</v>
      </c>
      <c r="M405" s="20" t="str">
        <f>_xlfn.XLOOKUP(A405,Sheet1!A405:A2739,Sheet1!J405:J2739)</f>
        <v>Normal</v>
      </c>
      <c r="N405" s="48" t="str">
        <f>_xlfn.XLOOKUP(Table4[[#This Row],[Customer ID]],Table3[Customer ID],Table3[Date2])</f>
        <v>2-Aug-2001</v>
      </c>
      <c r="O405" s="20">
        <f>_xlfn.XLOOKUP(A405,Table3[Customer ID],Table3[Age])</f>
        <v>21</v>
      </c>
      <c r="P405" s="20">
        <f>_xlfn.XLOOKUP(A405,Table3[Customer ID],Table3[children])</f>
        <v>0</v>
      </c>
      <c r="Q405" s="47">
        <f>_xlfn.XLOOKUP(A405,Table3[Customer ID],Table3[charges])</f>
        <v>25648.98</v>
      </c>
      <c r="R405" s="20" t="str">
        <f>_xlfn.XLOOKUP(A405,Table3[Customer ID],Table3[Hospital tier])</f>
        <v>tier - 2</v>
      </c>
      <c r="S405" s="20" t="str">
        <f>_xlfn.XLOOKUP(A405,Table3[Customer ID],Table3[City tier])</f>
        <v>tier - 1</v>
      </c>
      <c r="T405" s="20" t="str">
        <f>_xlfn.XLOOKUP(A405,Table3[Customer ID],Table3[State ID])</f>
        <v>R1011</v>
      </c>
    </row>
    <row r="406" spans="1:20" x14ac:dyDescent="0.3">
      <c r="A406" s="20" t="s">
        <v>424</v>
      </c>
      <c r="B406" s="20" t="str">
        <f>_xlfn.XLOOKUP(A406,Sheet3!A406:A2740,Sheet3!B406:B2740)</f>
        <v xml:space="preserve"> Mr</v>
      </c>
      <c r="C406" s="20" t="str">
        <f>_xlfn.XLOOKUP(A406,Sheet3!A406:A2740,Sheet3!C406:C2740)</f>
        <v>Livensparger</v>
      </c>
      <c r="D406" s="20" t="str">
        <f>_xlfn.XLOOKUP(A406,Sheet3!A406:A2740,Sheet3!D406:D2740)</f>
        <v xml:space="preserve">  Elliot</v>
      </c>
      <c r="E406" s="46">
        <f>_xlfn.XLOOKUP(A406,Sheet1!$A$2:$A$2336,Sheet1!$B$2:$B$2336)</f>
        <v>25.46</v>
      </c>
      <c r="F406" s="20">
        <f>_xlfn.XLOOKUP(Table4[[#This Row],[Customer ID]],Sheet1!A406:A2740,Sheet1!C406:C2740)</f>
        <v>11.75</v>
      </c>
      <c r="G406" s="20" t="str">
        <f>_xlfn.XLOOKUP(Table4[[#This Row],[Customer ID]],Sheet1!A406:A2740,Sheet1!D406:D2740)</f>
        <v>No</v>
      </c>
      <c r="H406" s="20" t="str">
        <f>_xlfn.XLOOKUP(Table4[[#This Row],[Customer ID]],Sheet1!A406:A2740,Sheet1!E406:E2740)</f>
        <v>No</v>
      </c>
      <c r="I406" s="20" t="str">
        <f>_xlfn.XLOOKUP(Table4[[#This Row],[Customer ID]],Sheet1!A406:A2740,Sheet1!F406:F2740)</f>
        <v>No</v>
      </c>
      <c r="J406" s="20">
        <f>_xlfn.XLOOKUP(Table4[[#This Row],[Customer ID]],Sheet1!A406:A2740,Sheet1!G406:G2740)</f>
        <v>0</v>
      </c>
      <c r="K406" s="20" t="str">
        <f>_xlfn.XLOOKUP(Table4[[#This Row],[Customer ID]],Sheet1!A406:A2740,Sheet1!H406:H2740)</f>
        <v>No</v>
      </c>
      <c r="L406" s="20" t="str">
        <f>_xlfn.XLOOKUP(Table4[[#This Row],[Customer ID]],Sheet1!A406:A2740,Sheet1!I406:I2740)</f>
        <v>Over Weight</v>
      </c>
      <c r="M406" s="20" t="str">
        <f>_xlfn.XLOOKUP(A406,Sheet1!A406:A2740,Sheet1!J406:J2740)</f>
        <v>Diabetes</v>
      </c>
      <c r="N406" s="48" t="str">
        <f>_xlfn.XLOOKUP(Table4[[#This Row],[Customer ID]],Table3[Customer ID],Table3[Date2])</f>
        <v>11-Dec-1968</v>
      </c>
      <c r="O406" s="20">
        <f>_xlfn.XLOOKUP(A406,Table3[Customer ID],Table3[Age])</f>
        <v>54</v>
      </c>
      <c r="P406" s="20">
        <f>_xlfn.XLOOKUP(A406,Table3[Customer ID],Table3[children])</f>
        <v>1</v>
      </c>
      <c r="Q406" s="47">
        <f>_xlfn.XLOOKUP(A406,Table3[Customer ID],Table3[charges])</f>
        <v>25517.11</v>
      </c>
      <c r="R406" s="20" t="str">
        <f>_xlfn.XLOOKUP(A406,Table3[Customer ID],Table3[Hospital tier])</f>
        <v>tier - 2</v>
      </c>
      <c r="S406" s="20" t="str">
        <f>_xlfn.XLOOKUP(A406,Table3[Customer ID],Table3[City tier])</f>
        <v>tier - 3</v>
      </c>
      <c r="T406" s="20" t="str">
        <f>_xlfn.XLOOKUP(A406,Table3[Customer ID],Table3[State ID])</f>
        <v>R1017</v>
      </c>
    </row>
    <row r="407" spans="1:20" x14ac:dyDescent="0.3">
      <c r="A407" s="20" t="s">
        <v>425</v>
      </c>
      <c r="B407" s="20" t="str">
        <f>_xlfn.XLOOKUP(A407,Sheet3!A407:A2741,Sheet3!B407:B2741)</f>
        <v xml:space="preserve"> Mr</v>
      </c>
      <c r="C407" s="20" t="str">
        <f>_xlfn.XLOOKUP(A407,Sheet3!A407:A2741,Sheet3!C407:C2741)</f>
        <v>Grange</v>
      </c>
      <c r="D407" s="20" t="str">
        <f>_xlfn.XLOOKUP(A407,Sheet3!A407:A2741,Sheet3!D407:D2741)</f>
        <v xml:space="preserve">  Christopher D.</v>
      </c>
      <c r="E407" s="46">
        <f>_xlfn.XLOOKUP(A407,Sheet1!$A$2:$A$2336,Sheet1!$B$2:$B$2336)</f>
        <v>25.1</v>
      </c>
      <c r="F407" s="20">
        <f>_xlfn.XLOOKUP(Table4[[#This Row],[Customer ID]],Sheet1!A407:A2741,Sheet1!C407:C2741)</f>
        <v>6.97</v>
      </c>
      <c r="G407" s="20" t="str">
        <f>_xlfn.XLOOKUP(Table4[[#This Row],[Customer ID]],Sheet1!A407:A2741,Sheet1!D407:D2741)</f>
        <v>No</v>
      </c>
      <c r="H407" s="20" t="str">
        <f>_xlfn.XLOOKUP(Table4[[#This Row],[Customer ID]],Sheet1!A407:A2741,Sheet1!E407:E2741)</f>
        <v>No</v>
      </c>
      <c r="I407" s="20" t="str">
        <f>_xlfn.XLOOKUP(Table4[[#This Row],[Customer ID]],Sheet1!A407:A2741,Sheet1!F407:F2741)</f>
        <v>No</v>
      </c>
      <c r="J407" s="20">
        <f>_xlfn.XLOOKUP(Table4[[#This Row],[Customer ID]],Sheet1!A407:A2741,Sheet1!G407:G2741)</f>
        <v>0</v>
      </c>
      <c r="K407" s="20" t="str">
        <f>_xlfn.XLOOKUP(Table4[[#This Row],[Customer ID]],Sheet1!A407:A2741,Sheet1!H407:H2741)</f>
        <v>yes</v>
      </c>
      <c r="L407" s="20" t="str">
        <f>_xlfn.XLOOKUP(Table4[[#This Row],[Customer ID]],Sheet1!A407:A2741,Sheet1!I407:I2741)</f>
        <v>Over Weight</v>
      </c>
      <c r="M407" s="20" t="str">
        <f>_xlfn.XLOOKUP(A407,Sheet1!A407:A2741,Sheet1!J407:J2741)</f>
        <v>Diabetes</v>
      </c>
      <c r="N407" s="48" t="str">
        <f>_xlfn.XLOOKUP(Table4[[#This Row],[Customer ID]],Table3[Customer ID],Table3[Date2])</f>
        <v>22-Aug-1968</v>
      </c>
      <c r="O407" s="20">
        <f>_xlfn.XLOOKUP(A407,Table3[Customer ID],Table3[Age])</f>
        <v>54</v>
      </c>
      <c r="P407" s="20">
        <f>_xlfn.XLOOKUP(A407,Table3[Customer ID],Table3[children])</f>
        <v>3</v>
      </c>
      <c r="Q407" s="47">
        <f>_xlfn.XLOOKUP(A407,Table3[Customer ID],Table3[charges])</f>
        <v>25382.3</v>
      </c>
      <c r="R407" s="20" t="str">
        <f>_xlfn.XLOOKUP(A407,Table3[Customer ID],Table3[Hospital tier])</f>
        <v>tier - 2</v>
      </c>
      <c r="S407" s="20" t="str">
        <f>_xlfn.XLOOKUP(A407,Table3[Customer ID],Table3[City tier])</f>
        <v>tier - 2</v>
      </c>
      <c r="T407" s="20" t="str">
        <f>_xlfn.XLOOKUP(A407,Table3[Customer ID],Table3[State ID])</f>
        <v>R1011</v>
      </c>
    </row>
    <row r="408" spans="1:20" x14ac:dyDescent="0.3">
      <c r="A408" s="20" t="s">
        <v>426</v>
      </c>
      <c r="B408" s="20" t="str">
        <f>_xlfn.XLOOKUP(A408,Sheet3!A408:A2742,Sheet3!B408:B2742)</f>
        <v xml:space="preserve"> Mr</v>
      </c>
      <c r="C408" s="20" t="str">
        <f>_xlfn.XLOOKUP(A408,Sheet3!A408:A2742,Sheet3!C408:C2742)</f>
        <v>Nunlist</v>
      </c>
      <c r="D408" s="20" t="str">
        <f>_xlfn.XLOOKUP(A408,Sheet3!A408:A2742,Sheet3!D408:D2742)</f>
        <v xml:space="preserve">  Corey</v>
      </c>
      <c r="E408" s="46">
        <f>_xlfn.XLOOKUP(A408,Sheet1!$A$2:$A$2336,Sheet1!$B$2:$B$2336)</f>
        <v>32.11</v>
      </c>
      <c r="F408" s="20">
        <f>_xlfn.XLOOKUP(Table4[[#This Row],[Customer ID]],Sheet1!A408:A2742,Sheet1!C408:C2742)</f>
        <v>4.76</v>
      </c>
      <c r="G408" s="20" t="str">
        <f>_xlfn.XLOOKUP(Table4[[#This Row],[Customer ID]],Sheet1!A408:A2742,Sheet1!D408:D2742)</f>
        <v>No</v>
      </c>
      <c r="H408" s="20" t="str">
        <f>_xlfn.XLOOKUP(Table4[[#This Row],[Customer ID]],Sheet1!A408:A2742,Sheet1!E408:E2742)</f>
        <v>No</v>
      </c>
      <c r="I408" s="20" t="str">
        <f>_xlfn.XLOOKUP(Table4[[#This Row],[Customer ID]],Sheet1!A408:A2742,Sheet1!F408:F2742)</f>
        <v>No</v>
      </c>
      <c r="J408" s="20">
        <f>_xlfn.XLOOKUP(Table4[[#This Row],[Customer ID]],Sheet1!A408:A2742,Sheet1!G408:G2742)</f>
        <v>2</v>
      </c>
      <c r="K408" s="20" t="str">
        <f>_xlfn.XLOOKUP(Table4[[#This Row],[Customer ID]],Sheet1!A408:A2742,Sheet1!H408:H2742)</f>
        <v>No</v>
      </c>
      <c r="L408" s="20" t="str">
        <f>_xlfn.XLOOKUP(Table4[[#This Row],[Customer ID]],Sheet1!A408:A2742,Sheet1!I408:I2742)</f>
        <v>Obesity</v>
      </c>
      <c r="M408" s="20" t="str">
        <f>_xlfn.XLOOKUP(A408,Sheet1!A408:A2742,Sheet1!J408:J2742)</f>
        <v>Normal</v>
      </c>
      <c r="N408" s="48" t="str">
        <f>_xlfn.XLOOKUP(Table4[[#This Row],[Customer ID]],Table3[Customer ID],Table3[Date2])</f>
        <v>26-Sep-1972</v>
      </c>
      <c r="O408" s="20">
        <f>_xlfn.XLOOKUP(A408,Table3[Customer ID],Table3[Age])</f>
        <v>50</v>
      </c>
      <c r="P408" s="20">
        <f>_xlfn.XLOOKUP(A408,Table3[Customer ID],Table3[children])</f>
        <v>2</v>
      </c>
      <c r="Q408" s="47">
        <f>_xlfn.XLOOKUP(A408,Table3[Customer ID],Table3[charges])</f>
        <v>25333.33</v>
      </c>
      <c r="R408" s="20" t="str">
        <f>_xlfn.XLOOKUP(A408,Table3[Customer ID],Table3[Hospital tier])</f>
        <v>tier - 2</v>
      </c>
      <c r="S408" s="20" t="str">
        <f>_xlfn.XLOOKUP(A408,Table3[Customer ID],Table3[City tier])</f>
        <v>tier - 2</v>
      </c>
      <c r="T408" s="20" t="str">
        <f>_xlfn.XLOOKUP(A408,Table3[Customer ID],Table3[State ID])</f>
        <v>R1017</v>
      </c>
    </row>
    <row r="409" spans="1:20" x14ac:dyDescent="0.3">
      <c r="A409" s="20" t="s">
        <v>427</v>
      </c>
      <c r="B409" s="20" t="str">
        <f>_xlfn.XLOOKUP(A409,Sheet3!A409:A2743,Sheet3!B409:B2743)</f>
        <v xml:space="preserve"> Mr</v>
      </c>
      <c r="C409" s="20" t="str">
        <f>_xlfn.XLOOKUP(A409,Sheet3!A409:A2743,Sheet3!C409:C2743)</f>
        <v>Cutter</v>
      </c>
      <c r="D409" s="20" t="str">
        <f>_xlfn.XLOOKUP(A409,Sheet3!A409:A2743,Sheet3!D409:D2743)</f>
        <v xml:space="preserve">  Patrick D.</v>
      </c>
      <c r="E409" s="46">
        <f>_xlfn.XLOOKUP(A409,Sheet1!$A$2:$A$2336,Sheet1!$B$2:$B$2336)</f>
        <v>29.8</v>
      </c>
      <c r="F409" s="20">
        <f>_xlfn.XLOOKUP(Table4[[#This Row],[Customer ID]],Sheet1!A409:A2743,Sheet1!C409:C2743)</f>
        <v>8.24</v>
      </c>
      <c r="G409" s="20" t="str">
        <f>_xlfn.XLOOKUP(Table4[[#This Row],[Customer ID]],Sheet1!A409:A2743,Sheet1!D409:D2743)</f>
        <v>yes</v>
      </c>
      <c r="H409" s="20" t="str">
        <f>_xlfn.XLOOKUP(Table4[[#This Row],[Customer ID]],Sheet1!A409:A2743,Sheet1!E409:E2743)</f>
        <v>No</v>
      </c>
      <c r="I409" s="20" t="str">
        <f>_xlfn.XLOOKUP(Table4[[#This Row],[Customer ID]],Sheet1!A409:A2743,Sheet1!F409:F2743)</f>
        <v>No</v>
      </c>
      <c r="J409" s="20">
        <f>_xlfn.XLOOKUP(Table4[[#This Row],[Customer ID]],Sheet1!A409:A2743,Sheet1!G409:G2743)</f>
        <v>1</v>
      </c>
      <c r="K409" s="20" t="str">
        <f>_xlfn.XLOOKUP(Table4[[#This Row],[Customer ID]],Sheet1!A409:A2743,Sheet1!H409:H2743)</f>
        <v>yes</v>
      </c>
      <c r="L409" s="20" t="str">
        <f>_xlfn.XLOOKUP(Table4[[#This Row],[Customer ID]],Sheet1!A409:A2743,Sheet1!I409:I2743)</f>
        <v>Over Weight</v>
      </c>
      <c r="M409" s="20" t="str">
        <f>_xlfn.XLOOKUP(A409,Sheet1!A409:A2743,Sheet1!J409:J2743)</f>
        <v>Diabetes</v>
      </c>
      <c r="N409" s="48" t="str">
        <f>_xlfn.XLOOKUP(Table4[[#This Row],[Customer ID]],Table3[Customer ID],Table3[Date2])</f>
        <v>14-Dec-1975</v>
      </c>
      <c r="O409" s="20">
        <f>_xlfn.XLOOKUP(A409,Table3[Customer ID],Table3[Age])</f>
        <v>47</v>
      </c>
      <c r="P409" s="20">
        <f>_xlfn.XLOOKUP(A409,Table3[Customer ID],Table3[children])</f>
        <v>3</v>
      </c>
      <c r="Q409" s="47">
        <f>_xlfn.XLOOKUP(A409,Table3[Customer ID],Table3[charges])</f>
        <v>25309.49</v>
      </c>
      <c r="R409" s="20" t="str">
        <f>_xlfn.XLOOKUP(A409,Table3[Customer ID],Table3[Hospital tier])</f>
        <v>tier - 2</v>
      </c>
      <c r="S409" s="20" t="str">
        <f>_xlfn.XLOOKUP(A409,Table3[Customer ID],Table3[City tier])</f>
        <v>tier - 1</v>
      </c>
      <c r="T409" s="20" t="str">
        <f>_xlfn.XLOOKUP(A409,Table3[Customer ID],Table3[State ID])</f>
        <v>R1011</v>
      </c>
    </row>
    <row r="410" spans="1:20" x14ac:dyDescent="0.3">
      <c r="A410" s="20" t="s">
        <v>428</v>
      </c>
      <c r="B410" s="20" t="str">
        <f>_xlfn.XLOOKUP(A410,Sheet3!A410:A2744,Sheet3!B410:B2744)</f>
        <v xml:space="preserve"> Mr</v>
      </c>
      <c r="C410" s="20" t="str">
        <f>_xlfn.XLOOKUP(A410,Sheet3!A410:A2744,Sheet3!C410:C2744)</f>
        <v>Martin</v>
      </c>
      <c r="D410" s="20" t="str">
        <f>_xlfn.XLOOKUP(A410,Sheet3!A410:A2744,Sheet3!D410:D2744)</f>
        <v xml:space="preserve">  Anthony D.</v>
      </c>
      <c r="E410" s="46">
        <f>_xlfn.XLOOKUP(A410,Sheet1!$A$2:$A$2336,Sheet1!$B$2:$B$2336)</f>
        <v>24.01</v>
      </c>
      <c r="F410" s="20">
        <f>_xlfn.XLOOKUP(Table4[[#This Row],[Customer ID]],Sheet1!A410:A2744,Sheet1!C410:C2744)</f>
        <v>4.76</v>
      </c>
      <c r="G410" s="20" t="str">
        <f>_xlfn.XLOOKUP(Table4[[#This Row],[Customer ID]],Sheet1!A410:A2744,Sheet1!D410:D2744)</f>
        <v>No</v>
      </c>
      <c r="H410" s="20" t="str">
        <f>_xlfn.XLOOKUP(Table4[[#This Row],[Customer ID]],Sheet1!A410:A2744,Sheet1!E410:E2744)</f>
        <v>No</v>
      </c>
      <c r="I410" s="20" t="str">
        <f>_xlfn.XLOOKUP(Table4[[#This Row],[Customer ID]],Sheet1!A410:A2744,Sheet1!F410:F2744)</f>
        <v>No</v>
      </c>
      <c r="J410" s="20">
        <f>_xlfn.XLOOKUP(Table4[[#This Row],[Customer ID]],Sheet1!A410:A2744,Sheet1!G410:G2744)</f>
        <v>1</v>
      </c>
      <c r="K410" s="20" t="str">
        <f>_xlfn.XLOOKUP(Table4[[#This Row],[Customer ID]],Sheet1!A410:A2744,Sheet1!H410:H2744)</f>
        <v>yes</v>
      </c>
      <c r="L410" s="20" t="str">
        <f>_xlfn.XLOOKUP(Table4[[#This Row],[Customer ID]],Sheet1!A410:A2744,Sheet1!I410:I2744)</f>
        <v>Normal weight</v>
      </c>
      <c r="M410" s="20" t="str">
        <f>_xlfn.XLOOKUP(A410,Sheet1!A410:A2744,Sheet1!J410:J2744)</f>
        <v>Normal</v>
      </c>
      <c r="N410" s="48" t="str">
        <f>_xlfn.XLOOKUP(Table4[[#This Row],[Customer ID]],Table3[Customer ID],Table3[Date2])</f>
        <v>24-Nov-1998</v>
      </c>
      <c r="O410" s="20">
        <f>_xlfn.XLOOKUP(A410,Table3[Customer ID],Table3[Age])</f>
        <v>24</v>
      </c>
      <c r="P410" s="20">
        <f>_xlfn.XLOOKUP(A410,Table3[Customer ID],Table3[children])</f>
        <v>0</v>
      </c>
      <c r="Q410" s="47">
        <f>_xlfn.XLOOKUP(A410,Table3[Customer ID],Table3[charges])</f>
        <v>25127.22</v>
      </c>
      <c r="R410" s="20" t="str">
        <f>_xlfn.XLOOKUP(A410,Table3[Customer ID],Table3[Hospital tier])</f>
        <v>tier - 2</v>
      </c>
      <c r="S410" s="20" t="str">
        <f>_xlfn.XLOOKUP(A410,Table3[Customer ID],Table3[City tier])</f>
        <v>tier - 3</v>
      </c>
      <c r="T410" s="20" t="str">
        <f>_xlfn.XLOOKUP(A410,Table3[Customer ID],Table3[State ID])</f>
        <v>R1011</v>
      </c>
    </row>
    <row r="411" spans="1:20" x14ac:dyDescent="0.3">
      <c r="A411" s="20" t="s">
        <v>429</v>
      </c>
      <c r="B411" s="20" t="str">
        <f>_xlfn.XLOOKUP(A411,Sheet3!A411:A2745,Sheet3!B411:B2745)</f>
        <v xml:space="preserve"> Ms</v>
      </c>
      <c r="C411" s="20" t="str">
        <f>_xlfn.XLOOKUP(A411,Sheet3!A411:A2745,Sheet3!C411:C2745)</f>
        <v>Cooney</v>
      </c>
      <c r="D411" s="20" t="str">
        <f>_xlfn.XLOOKUP(A411,Sheet3!A411:A2745,Sheet3!D411:D2745)</f>
        <v xml:space="preserve">  Melissa</v>
      </c>
      <c r="E411" s="46">
        <f>_xlfn.XLOOKUP(A411,Sheet1!$A$2:$A$2336,Sheet1!$B$2:$B$2336)</f>
        <v>23.21</v>
      </c>
      <c r="F411" s="20">
        <f>_xlfn.XLOOKUP(Table4[[#This Row],[Customer ID]],Sheet1!A411:A2745,Sheet1!C411:C2745)</f>
        <v>6.03</v>
      </c>
      <c r="G411" s="20" t="str">
        <f>_xlfn.XLOOKUP(Table4[[#This Row],[Customer ID]],Sheet1!A411:A2745,Sheet1!D411:D2745)</f>
        <v>No</v>
      </c>
      <c r="H411" s="20" t="str">
        <f>_xlfn.XLOOKUP(Table4[[#This Row],[Customer ID]],Sheet1!A411:A2745,Sheet1!E411:E2745)</f>
        <v>No</v>
      </c>
      <c r="I411" s="20" t="str">
        <f>_xlfn.XLOOKUP(Table4[[#This Row],[Customer ID]],Sheet1!A411:A2745,Sheet1!F411:F2745)</f>
        <v>No</v>
      </c>
      <c r="J411" s="20">
        <f>_xlfn.XLOOKUP(Table4[[#This Row],[Customer ID]],Sheet1!A411:A2745,Sheet1!G411:G2745)</f>
        <v>1</v>
      </c>
      <c r="K411" s="20" t="str">
        <f>_xlfn.XLOOKUP(Table4[[#This Row],[Customer ID]],Sheet1!A411:A2745,Sheet1!H411:H2745)</f>
        <v>No</v>
      </c>
      <c r="L411" s="20" t="str">
        <f>_xlfn.XLOOKUP(Table4[[#This Row],[Customer ID]],Sheet1!A411:A2745,Sheet1!I411:I2745)</f>
        <v>Normal weight</v>
      </c>
      <c r="M411" s="20" t="str">
        <f>_xlfn.XLOOKUP(A411,Sheet1!A411:A2745,Sheet1!J411:J2745)</f>
        <v>Prediabetes</v>
      </c>
      <c r="N411" s="48" t="str">
        <f>_xlfn.XLOOKUP(Table4[[#This Row],[Customer ID]],Table3[Customer ID],Table3[Date2])</f>
        <v>14-Jun-1998</v>
      </c>
      <c r="O411" s="20">
        <f>_xlfn.XLOOKUP(A411,Table3[Customer ID],Table3[Age])</f>
        <v>24</v>
      </c>
      <c r="P411" s="20">
        <f>_xlfn.XLOOKUP(A411,Table3[Customer ID],Table3[children])</f>
        <v>0</v>
      </c>
      <c r="Q411" s="47">
        <f>_xlfn.XLOOKUP(A411,Table3[Customer ID],Table3[charges])</f>
        <v>25081.77</v>
      </c>
      <c r="R411" s="20" t="str">
        <f>_xlfn.XLOOKUP(A411,Table3[Customer ID],Table3[Hospital tier])</f>
        <v>tier - 2</v>
      </c>
      <c r="S411" s="20" t="str">
        <f>_xlfn.XLOOKUP(A411,Table3[Customer ID],Table3[City tier])</f>
        <v>tier - 2</v>
      </c>
      <c r="T411" s="20" t="str">
        <f>_xlfn.XLOOKUP(A411,Table3[Customer ID],Table3[State ID])</f>
        <v>R1013</v>
      </c>
    </row>
    <row r="412" spans="1:20" x14ac:dyDescent="0.3">
      <c r="A412" s="20" t="s">
        <v>430</v>
      </c>
      <c r="B412" s="20" t="str">
        <f>_xlfn.XLOOKUP(A412,Sheet3!A412:A2746,Sheet3!B412:B2746)</f>
        <v xml:space="preserve"> Ms</v>
      </c>
      <c r="C412" s="20" t="str">
        <f>_xlfn.XLOOKUP(A412,Sheet3!A412:A2746,Sheet3!C412:C2746)</f>
        <v>Bier</v>
      </c>
      <c r="D412" s="20" t="str">
        <f>_xlfn.XLOOKUP(A412,Sheet3!A412:A2746,Sheet3!D412:D2746)</f>
        <v xml:space="preserve">  Raven</v>
      </c>
      <c r="E412" s="46">
        <f>_xlfn.XLOOKUP(A412,Sheet1!$A$2:$A$2336,Sheet1!$B$2:$B$2336)</f>
        <v>21.2</v>
      </c>
      <c r="F412" s="20">
        <f>_xlfn.XLOOKUP(Table4[[#This Row],[Customer ID]],Sheet1!A412:A2746,Sheet1!C412:C2746)</f>
        <v>4.07</v>
      </c>
      <c r="G412" s="20" t="str">
        <f>_xlfn.XLOOKUP(Table4[[#This Row],[Customer ID]],Sheet1!A412:A2746,Sheet1!D412:D2746)</f>
        <v>yes</v>
      </c>
      <c r="H412" s="20" t="str">
        <f>_xlfn.XLOOKUP(Table4[[#This Row],[Customer ID]],Sheet1!A412:A2746,Sheet1!E412:E2746)</f>
        <v>No</v>
      </c>
      <c r="I412" s="20" t="str">
        <f>_xlfn.XLOOKUP(Table4[[#This Row],[Customer ID]],Sheet1!A412:A2746,Sheet1!F412:F2746)</f>
        <v>No</v>
      </c>
      <c r="J412" s="20">
        <f>_xlfn.XLOOKUP(Table4[[#This Row],[Customer ID]],Sheet1!A412:A2746,Sheet1!G412:G2746)</f>
        <v>1</v>
      </c>
      <c r="K412" s="20" t="str">
        <f>_xlfn.XLOOKUP(Table4[[#This Row],[Customer ID]],Sheet1!A412:A2746,Sheet1!H412:H2746)</f>
        <v>yes</v>
      </c>
      <c r="L412" s="20" t="str">
        <f>_xlfn.XLOOKUP(Table4[[#This Row],[Customer ID]],Sheet1!A412:A2746,Sheet1!I412:I2746)</f>
        <v>Normal weight</v>
      </c>
      <c r="M412" s="20" t="str">
        <f>_xlfn.XLOOKUP(A412,Sheet1!A412:A2746,Sheet1!J412:J2746)</f>
        <v>Normal</v>
      </c>
      <c r="N412" s="48" t="str">
        <f>_xlfn.XLOOKUP(Table4[[#This Row],[Customer ID]],Table3[Customer ID],Table3[Date2])</f>
        <v>4-Dec-1995</v>
      </c>
      <c r="O412" s="20">
        <f>_xlfn.XLOOKUP(A412,Table3[Customer ID],Table3[Age])</f>
        <v>27</v>
      </c>
      <c r="P412" s="20">
        <f>_xlfn.XLOOKUP(A412,Table3[Customer ID],Table3[children])</f>
        <v>0</v>
      </c>
      <c r="Q412" s="47">
        <f>_xlfn.XLOOKUP(A412,Table3[Customer ID],Table3[charges])</f>
        <v>25075.97</v>
      </c>
      <c r="R412" s="20" t="str">
        <f>_xlfn.XLOOKUP(A412,Table3[Customer ID],Table3[Hospital tier])</f>
        <v>tier - 2</v>
      </c>
      <c r="S412" s="20" t="str">
        <f>_xlfn.XLOOKUP(A412,Table3[Customer ID],Table3[City tier])</f>
        <v>tier - 2</v>
      </c>
      <c r="T412" s="20" t="str">
        <f>_xlfn.XLOOKUP(A412,Table3[Customer ID],Table3[State ID])</f>
        <v>R1011</v>
      </c>
    </row>
    <row r="413" spans="1:20" x14ac:dyDescent="0.3">
      <c r="A413" s="20" t="s">
        <v>431</v>
      </c>
      <c r="B413" s="20" t="str">
        <f>_xlfn.XLOOKUP(A413,Sheet3!A413:A2747,Sheet3!B413:B2747)</f>
        <v xml:space="preserve"> Mr</v>
      </c>
      <c r="C413" s="20" t="str">
        <f>_xlfn.XLOOKUP(A413,Sheet3!A413:A2747,Sheet3!C413:C2747)</f>
        <v>Muskopf</v>
      </c>
      <c r="D413" s="20" t="str">
        <f>_xlfn.XLOOKUP(A413,Sheet3!A413:A2747,Sheet3!D413:D2747)</f>
        <v xml:space="preserve">  Christopher</v>
      </c>
      <c r="E413" s="46">
        <f>_xlfn.XLOOKUP(A413,Sheet1!$A$2:$A$2336,Sheet1!$B$2:$B$2336)</f>
        <v>28.215</v>
      </c>
      <c r="F413" s="20">
        <f>_xlfn.XLOOKUP(Table4[[#This Row],[Customer ID]],Sheet1!A413:A2747,Sheet1!C413:C2747)</f>
        <v>8.26</v>
      </c>
      <c r="G413" s="20" t="str">
        <f>_xlfn.XLOOKUP(Table4[[#This Row],[Customer ID]],Sheet1!A413:A2747,Sheet1!D413:D2747)</f>
        <v>yes</v>
      </c>
      <c r="H413" s="20" t="str">
        <f>_xlfn.XLOOKUP(Table4[[#This Row],[Customer ID]],Sheet1!A413:A2747,Sheet1!E413:E2747)</f>
        <v>No</v>
      </c>
      <c r="I413" s="20" t="str">
        <f>_xlfn.XLOOKUP(Table4[[#This Row],[Customer ID]],Sheet1!A413:A2747,Sheet1!F413:F2747)</f>
        <v>No</v>
      </c>
      <c r="J413" s="20">
        <f>_xlfn.XLOOKUP(Table4[[#This Row],[Customer ID]],Sheet1!A413:A2747,Sheet1!G413:G2747)</f>
        <v>1</v>
      </c>
      <c r="K413" s="20" t="str">
        <f>_xlfn.XLOOKUP(Table4[[#This Row],[Customer ID]],Sheet1!A413:A2747,Sheet1!H413:H2747)</f>
        <v>yes</v>
      </c>
      <c r="L413" s="20" t="str">
        <f>_xlfn.XLOOKUP(Table4[[#This Row],[Customer ID]],Sheet1!A413:A2747,Sheet1!I413:I2747)</f>
        <v>Over Weight</v>
      </c>
      <c r="M413" s="20" t="str">
        <f>_xlfn.XLOOKUP(A413,Sheet1!A413:A2747,Sheet1!J413:J2747)</f>
        <v>Diabetes</v>
      </c>
      <c r="N413" s="48" t="str">
        <f>_xlfn.XLOOKUP(Table4[[#This Row],[Customer ID]],Table3[Customer ID],Table3[Date2])</f>
        <v>14-Nov-1975</v>
      </c>
      <c r="O413" s="20">
        <f>_xlfn.XLOOKUP(A413,Table3[Customer ID],Table3[Age])</f>
        <v>47</v>
      </c>
      <c r="P413" s="20">
        <f>_xlfn.XLOOKUP(A413,Table3[Customer ID],Table3[children])</f>
        <v>3</v>
      </c>
      <c r="Q413" s="47">
        <f>_xlfn.XLOOKUP(A413,Table3[Customer ID],Table3[charges])</f>
        <v>24915.22</v>
      </c>
      <c r="R413" s="20" t="str">
        <f>_xlfn.XLOOKUP(A413,Table3[Customer ID],Table3[Hospital tier])</f>
        <v>tier - 2</v>
      </c>
      <c r="S413" s="20" t="str">
        <f>_xlfn.XLOOKUP(A413,Table3[Customer ID],Table3[City tier])</f>
        <v>tier - 3</v>
      </c>
      <c r="T413" s="20" t="str">
        <f>_xlfn.XLOOKUP(A413,Table3[Customer ID],Table3[State ID])</f>
        <v>R1012</v>
      </c>
    </row>
    <row r="414" spans="1:20" x14ac:dyDescent="0.3">
      <c r="A414" s="20" t="s">
        <v>432</v>
      </c>
      <c r="B414" s="20" t="str">
        <f>_xlfn.XLOOKUP(A414,Sheet3!A414:A2748,Sheet3!B414:B2748)</f>
        <v xml:space="preserve"> Ms</v>
      </c>
      <c r="C414" s="20" t="str">
        <f>_xlfn.XLOOKUP(A414,Sheet3!A414:A2748,Sheet3!C414:C2748)</f>
        <v>Sirak</v>
      </c>
      <c r="D414" s="20" t="str">
        <f>_xlfn.XLOOKUP(A414,Sheet3!A414:A2748,Sheet3!D414:D2748)</f>
        <v xml:space="preserve">  Kendra A</v>
      </c>
      <c r="E414" s="46">
        <f>_xlfn.XLOOKUP(A414,Sheet1!$A$2:$A$2336,Sheet1!$B$2:$B$2336)</f>
        <v>38.094999999999999</v>
      </c>
      <c r="F414" s="20">
        <f>_xlfn.XLOOKUP(Table4[[#This Row],[Customer ID]],Sheet1!A414:A2748,Sheet1!C414:C2748)</f>
        <v>4.76</v>
      </c>
      <c r="G414" s="20" t="str">
        <f>_xlfn.XLOOKUP(Table4[[#This Row],[Customer ID]],Sheet1!A414:A2748,Sheet1!D414:D2748)</f>
        <v>No</v>
      </c>
      <c r="H414" s="20" t="str">
        <f>_xlfn.XLOOKUP(Table4[[#This Row],[Customer ID]],Sheet1!A414:A2748,Sheet1!E414:E2748)</f>
        <v>No</v>
      </c>
      <c r="I414" s="20" t="str">
        <f>_xlfn.XLOOKUP(Table4[[#This Row],[Customer ID]],Sheet1!A414:A2748,Sheet1!F414:F2748)</f>
        <v>No</v>
      </c>
      <c r="J414" s="20">
        <f>_xlfn.XLOOKUP(Table4[[#This Row],[Customer ID]],Sheet1!A414:A2748,Sheet1!G414:G2748)</f>
        <v>1</v>
      </c>
      <c r="K414" s="20" t="str">
        <f>_xlfn.XLOOKUP(Table4[[#This Row],[Customer ID]],Sheet1!A414:A2748,Sheet1!H414:H2748)</f>
        <v>No</v>
      </c>
      <c r="L414" s="20" t="str">
        <f>_xlfn.XLOOKUP(Table4[[#This Row],[Customer ID]],Sheet1!A414:A2748,Sheet1!I414:I2748)</f>
        <v>Obesity</v>
      </c>
      <c r="M414" s="20" t="str">
        <f>_xlfn.XLOOKUP(A414,Sheet1!A414:A2748,Sheet1!J414:J2748)</f>
        <v>Normal</v>
      </c>
      <c r="N414" s="48" t="str">
        <f>_xlfn.XLOOKUP(Table4[[#This Row],[Customer ID]],Table3[Customer ID],Table3[Date2])</f>
        <v>14-Jun-1987</v>
      </c>
      <c r="O414" s="20">
        <f>_xlfn.XLOOKUP(A414,Table3[Customer ID],Table3[Age])</f>
        <v>35</v>
      </c>
      <c r="P414" s="20">
        <f>_xlfn.XLOOKUP(A414,Table3[Customer ID],Table3[children])</f>
        <v>2</v>
      </c>
      <c r="Q414" s="47">
        <f>_xlfn.XLOOKUP(A414,Table3[Customer ID],Table3[charges])</f>
        <v>24915.05</v>
      </c>
      <c r="R414" s="20" t="str">
        <f>_xlfn.XLOOKUP(A414,Table3[Customer ID],Table3[Hospital tier])</f>
        <v>tier - 2</v>
      </c>
      <c r="S414" s="20" t="str">
        <f>_xlfn.XLOOKUP(A414,Table3[Customer ID],Table3[City tier])</f>
        <v>tier - 1</v>
      </c>
      <c r="T414" s="20" t="str">
        <f>_xlfn.XLOOKUP(A414,Table3[Customer ID],Table3[State ID])</f>
        <v>R1024</v>
      </c>
    </row>
    <row r="415" spans="1:20" x14ac:dyDescent="0.3">
      <c r="A415" s="20" t="s">
        <v>433</v>
      </c>
      <c r="B415" s="20" t="str">
        <f>_xlfn.XLOOKUP(A415,Sheet3!A415:A2749,Sheet3!B415:B2749)</f>
        <v xml:space="preserve"> Ms</v>
      </c>
      <c r="C415" s="20" t="str">
        <f>_xlfn.XLOOKUP(A415,Sheet3!A415:A2749,Sheet3!C415:C2749)</f>
        <v>Nelsen</v>
      </c>
      <c r="D415" s="20" t="str">
        <f>_xlfn.XLOOKUP(A415,Sheet3!A415:A2749,Sheet3!D415:D2749)</f>
        <v xml:space="preserve">  Jordan</v>
      </c>
      <c r="E415" s="46">
        <f>_xlfn.XLOOKUP(A415,Sheet1!$A$2:$A$2336,Sheet1!$B$2:$B$2336)</f>
        <v>22.61</v>
      </c>
      <c r="F415" s="20">
        <f>_xlfn.XLOOKUP(Table4[[#This Row],[Customer ID]],Sheet1!A415:A2749,Sheet1!C415:C2749)</f>
        <v>6.13</v>
      </c>
      <c r="G415" s="20" t="str">
        <f>_xlfn.XLOOKUP(Table4[[#This Row],[Customer ID]],Sheet1!A415:A2749,Sheet1!D415:D2749)</f>
        <v>yes</v>
      </c>
      <c r="H415" s="20" t="str">
        <f>_xlfn.XLOOKUP(Table4[[#This Row],[Customer ID]],Sheet1!A415:A2749,Sheet1!E415:E2749)</f>
        <v>No</v>
      </c>
      <c r="I415" s="20" t="str">
        <f>_xlfn.XLOOKUP(Table4[[#This Row],[Customer ID]],Sheet1!A415:A2749,Sheet1!F415:F2749)</f>
        <v>Yes</v>
      </c>
      <c r="J415" s="20">
        <f>_xlfn.XLOOKUP(Table4[[#This Row],[Customer ID]],Sheet1!A415:A2749,Sheet1!G415:G2749)</f>
        <v>1</v>
      </c>
      <c r="K415" s="20" t="str">
        <f>_xlfn.XLOOKUP(Table4[[#This Row],[Customer ID]],Sheet1!A415:A2749,Sheet1!H415:H2749)</f>
        <v>yes</v>
      </c>
      <c r="L415" s="20" t="str">
        <f>_xlfn.XLOOKUP(Table4[[#This Row],[Customer ID]],Sheet1!A415:A2749,Sheet1!I415:I2749)</f>
        <v>Normal weight</v>
      </c>
      <c r="M415" s="20" t="str">
        <f>_xlfn.XLOOKUP(A415,Sheet1!A415:A2749,Sheet1!J415:J2749)</f>
        <v>Prediabetes</v>
      </c>
      <c r="N415" s="48" t="str">
        <f>_xlfn.XLOOKUP(Table4[[#This Row],[Customer ID]],Table3[Customer ID],Table3[Date2])</f>
        <v>23-Jul-1969</v>
      </c>
      <c r="O415" s="20">
        <f>_xlfn.XLOOKUP(A415,Table3[Customer ID],Table3[Age])</f>
        <v>53</v>
      </c>
      <c r="P415" s="20">
        <f>_xlfn.XLOOKUP(A415,Table3[Customer ID],Table3[children])</f>
        <v>3</v>
      </c>
      <c r="Q415" s="47">
        <f>_xlfn.XLOOKUP(A415,Table3[Customer ID],Table3[charges])</f>
        <v>24873.38</v>
      </c>
      <c r="R415" s="20" t="str">
        <f>_xlfn.XLOOKUP(A415,Table3[Customer ID],Table3[Hospital tier])</f>
        <v>tier - 2</v>
      </c>
      <c r="S415" s="20" t="str">
        <f>_xlfn.XLOOKUP(A415,Table3[Customer ID],Table3[City tier])</f>
        <v>tier - 1</v>
      </c>
      <c r="T415" s="20" t="str">
        <f>_xlfn.XLOOKUP(A415,Table3[Customer ID],Table3[State ID])</f>
        <v>R1024</v>
      </c>
    </row>
    <row r="416" spans="1:20" x14ac:dyDescent="0.3">
      <c r="A416" s="20" t="s">
        <v>434</v>
      </c>
      <c r="B416" s="20" t="str">
        <f>_xlfn.XLOOKUP(A416,Sheet3!A416:A2750,Sheet3!B416:B2750)</f>
        <v xml:space="preserve"> Mr</v>
      </c>
      <c r="C416" s="20" t="str">
        <f>_xlfn.XLOOKUP(A416,Sheet3!A416:A2750,Sheet3!C416:C2750)</f>
        <v>Schallner</v>
      </c>
      <c r="D416" s="20" t="str">
        <f>_xlfn.XLOOKUP(A416,Sheet3!A416:A2750,Sheet3!D416:D2750)</f>
        <v xml:space="preserve">  Nils</v>
      </c>
      <c r="E416" s="46">
        <f>_xlfn.XLOOKUP(A416,Sheet1!$A$2:$A$2336,Sheet1!$B$2:$B$2336)</f>
        <v>24.32</v>
      </c>
      <c r="F416" s="20">
        <f>_xlfn.XLOOKUP(Table4[[#This Row],[Customer ID]],Sheet1!A416:A2750,Sheet1!C416:C2750)</f>
        <v>10.47</v>
      </c>
      <c r="G416" s="20" t="str">
        <f>_xlfn.XLOOKUP(Table4[[#This Row],[Customer ID]],Sheet1!A416:A2750,Sheet1!D416:D2750)</f>
        <v>yes</v>
      </c>
      <c r="H416" s="20" t="str">
        <f>_xlfn.XLOOKUP(Table4[[#This Row],[Customer ID]],Sheet1!A416:A2750,Sheet1!E416:E2750)</f>
        <v>No</v>
      </c>
      <c r="I416" s="20" t="str">
        <f>_xlfn.XLOOKUP(Table4[[#This Row],[Customer ID]],Sheet1!A416:A2750,Sheet1!F416:F2750)</f>
        <v>No</v>
      </c>
      <c r="J416" s="20">
        <f>_xlfn.XLOOKUP(Table4[[#This Row],[Customer ID]],Sheet1!A416:A2750,Sheet1!G416:G2750)</f>
        <v>2</v>
      </c>
      <c r="K416" s="20" t="str">
        <f>_xlfn.XLOOKUP(Table4[[#This Row],[Customer ID]],Sheet1!A416:A2750,Sheet1!H416:H2750)</f>
        <v>yes</v>
      </c>
      <c r="L416" s="20" t="str">
        <f>_xlfn.XLOOKUP(Table4[[#This Row],[Customer ID]],Sheet1!A416:A2750,Sheet1!I416:I2750)</f>
        <v>Normal weight</v>
      </c>
      <c r="M416" s="20" t="str">
        <f>_xlfn.XLOOKUP(A416,Sheet1!A416:A2750,Sheet1!J416:J2750)</f>
        <v>Diabetes</v>
      </c>
      <c r="N416" s="48" t="str">
        <f>_xlfn.XLOOKUP(Table4[[#This Row],[Customer ID]],Table3[Customer ID],Table3[Date2])</f>
        <v>26-Nov-1970</v>
      </c>
      <c r="O416" s="20">
        <f>_xlfn.XLOOKUP(A416,Table3[Customer ID],Table3[Age])</f>
        <v>52</v>
      </c>
      <c r="P416" s="20">
        <f>_xlfn.XLOOKUP(A416,Table3[Customer ID],Table3[children])</f>
        <v>3</v>
      </c>
      <c r="Q416" s="47">
        <f>_xlfn.XLOOKUP(A416,Table3[Customer ID],Table3[charges])</f>
        <v>24869.84</v>
      </c>
      <c r="R416" s="20" t="str">
        <f>_xlfn.XLOOKUP(A416,Table3[Customer ID],Table3[Hospital tier])</f>
        <v>tier - 2</v>
      </c>
      <c r="S416" s="20" t="str">
        <f>_xlfn.XLOOKUP(A416,Table3[Customer ID],Table3[City tier])</f>
        <v>tier - 2</v>
      </c>
      <c r="T416" s="20" t="str">
        <f>_xlfn.XLOOKUP(A416,Table3[Customer ID],Table3[State ID])</f>
        <v>R1016</v>
      </c>
    </row>
    <row r="417" spans="1:20" x14ac:dyDescent="0.3">
      <c r="A417" s="20" t="s">
        <v>435</v>
      </c>
      <c r="B417" s="20" t="str">
        <f>_xlfn.XLOOKUP(A417,Sheet3!A417:A2751,Sheet3!B417:B2751)</f>
        <v xml:space="preserve"> Mr</v>
      </c>
      <c r="C417" s="20" t="str">
        <f>_xlfn.XLOOKUP(A417,Sheet3!A417:A2751,Sheet3!C417:C2751)</f>
        <v>Dunlap</v>
      </c>
      <c r="D417" s="20" t="str">
        <f>_xlfn.XLOOKUP(A417,Sheet3!A417:A2751,Sheet3!D417:D2751)</f>
        <v xml:space="preserve">  Scott</v>
      </c>
      <c r="E417" s="46">
        <f>_xlfn.XLOOKUP(A417,Sheet1!$A$2:$A$2336,Sheet1!$B$2:$B$2336)</f>
        <v>20.96</v>
      </c>
      <c r="F417" s="20">
        <f>_xlfn.XLOOKUP(Table4[[#This Row],[Customer ID]],Sheet1!A417:A2751,Sheet1!C417:C2751)</f>
        <v>4.04</v>
      </c>
      <c r="G417" s="20" t="str">
        <f>_xlfn.XLOOKUP(Table4[[#This Row],[Customer ID]],Sheet1!A417:A2751,Sheet1!D417:D2751)</f>
        <v>yes</v>
      </c>
      <c r="H417" s="20" t="str">
        <f>_xlfn.XLOOKUP(Table4[[#This Row],[Customer ID]],Sheet1!A417:A2751,Sheet1!E417:E2751)</f>
        <v>No</v>
      </c>
      <c r="I417" s="20" t="str">
        <f>_xlfn.XLOOKUP(Table4[[#This Row],[Customer ID]],Sheet1!A417:A2751,Sheet1!F417:F2751)</f>
        <v>No</v>
      </c>
      <c r="J417" s="20">
        <f>_xlfn.XLOOKUP(Table4[[#This Row],[Customer ID]],Sheet1!A417:A2751,Sheet1!G417:G2751)</f>
        <v>1</v>
      </c>
      <c r="K417" s="20" t="str">
        <f>_xlfn.XLOOKUP(Table4[[#This Row],[Customer ID]],Sheet1!A417:A2751,Sheet1!H417:H2751)</f>
        <v>yes</v>
      </c>
      <c r="L417" s="20" t="str">
        <f>_xlfn.XLOOKUP(Table4[[#This Row],[Customer ID]],Sheet1!A417:A2751,Sheet1!I417:I2751)</f>
        <v>Normal weight</v>
      </c>
      <c r="M417" s="20" t="str">
        <f>_xlfn.XLOOKUP(A417,Sheet1!A417:A2751,Sheet1!J417:J2751)</f>
        <v>Normal</v>
      </c>
      <c r="N417" s="48" t="str">
        <f>_xlfn.XLOOKUP(Table4[[#This Row],[Customer ID]],Table3[Customer ID],Table3[Date2])</f>
        <v>10-Jun-1995</v>
      </c>
      <c r="O417" s="20">
        <f>_xlfn.XLOOKUP(A417,Table3[Customer ID],Table3[Age])</f>
        <v>27</v>
      </c>
      <c r="P417" s="20">
        <f>_xlfn.XLOOKUP(A417,Table3[Customer ID],Table3[children])</f>
        <v>0</v>
      </c>
      <c r="Q417" s="47">
        <f>_xlfn.XLOOKUP(A417,Table3[Customer ID],Table3[charges])</f>
        <v>24863.25</v>
      </c>
      <c r="R417" s="20" t="str">
        <f>_xlfn.XLOOKUP(A417,Table3[Customer ID],Table3[Hospital tier])</f>
        <v>tier - 2</v>
      </c>
      <c r="S417" s="20" t="str">
        <f>_xlfn.XLOOKUP(A417,Table3[Customer ID],Table3[City tier])</f>
        <v>tier - 3</v>
      </c>
      <c r="T417" s="20" t="str">
        <f>_xlfn.XLOOKUP(A417,Table3[Customer ID],Table3[State ID])</f>
        <v>R1011</v>
      </c>
    </row>
    <row r="418" spans="1:20" x14ac:dyDescent="0.3">
      <c r="A418" s="20" t="s">
        <v>436</v>
      </c>
      <c r="B418" s="20" t="str">
        <f>_xlfn.XLOOKUP(A418,Sheet3!A418:A2752,Sheet3!B418:B2752)</f>
        <v xml:space="preserve"> Ms</v>
      </c>
      <c r="C418" s="20" t="str">
        <f>_xlfn.XLOOKUP(A418,Sheet3!A418:A2752,Sheet3!C418:C2752)</f>
        <v>Messing</v>
      </c>
      <c r="D418" s="20" t="str">
        <f>_xlfn.XLOOKUP(A418,Sheet3!A418:A2752,Sheet3!D418:D2752)</f>
        <v xml:space="preserve">  Angela</v>
      </c>
      <c r="E418" s="46">
        <f>_xlfn.XLOOKUP(A418,Sheet1!$A$2:$A$2336,Sheet1!$B$2:$B$2336)</f>
        <v>19.68</v>
      </c>
      <c r="F418" s="20">
        <f>_xlfn.XLOOKUP(Table4[[#This Row],[Customer ID]],Sheet1!A418:A2752,Sheet1!C418:C2752)</f>
        <v>5.74</v>
      </c>
      <c r="G418" s="20" t="str">
        <f>_xlfn.XLOOKUP(Table4[[#This Row],[Customer ID]],Sheet1!A418:A2752,Sheet1!D418:D2752)</f>
        <v>No</v>
      </c>
      <c r="H418" s="20" t="str">
        <f>_xlfn.XLOOKUP(Table4[[#This Row],[Customer ID]],Sheet1!A418:A2752,Sheet1!E418:E2752)</f>
        <v>No</v>
      </c>
      <c r="I418" s="20" t="str">
        <f>_xlfn.XLOOKUP(Table4[[#This Row],[Customer ID]],Sheet1!A418:A2752,Sheet1!F418:F2752)</f>
        <v>No</v>
      </c>
      <c r="J418" s="20">
        <f>_xlfn.XLOOKUP(Table4[[#This Row],[Customer ID]],Sheet1!A418:A2752,Sheet1!G418:G2752)</f>
        <v>0</v>
      </c>
      <c r="K418" s="20" t="str">
        <f>_xlfn.XLOOKUP(Table4[[#This Row],[Customer ID]],Sheet1!A418:A2752,Sheet1!H418:H2752)</f>
        <v>yes</v>
      </c>
      <c r="L418" s="20" t="str">
        <f>_xlfn.XLOOKUP(Table4[[#This Row],[Customer ID]],Sheet1!A418:A2752,Sheet1!I418:I2752)</f>
        <v>Normal weight</v>
      </c>
      <c r="M418" s="20" t="str">
        <f>_xlfn.XLOOKUP(A418,Sheet1!A418:A2752,Sheet1!J418:J2752)</f>
        <v>Prediabetes</v>
      </c>
      <c r="N418" s="48" t="str">
        <f>_xlfn.XLOOKUP(Table4[[#This Row],[Customer ID]],Table3[Customer ID],Table3[Date2])</f>
        <v>9-Sep-1994</v>
      </c>
      <c r="O418" s="20">
        <f>_xlfn.XLOOKUP(A418,Table3[Customer ID],Table3[Age])</f>
        <v>28</v>
      </c>
      <c r="P418" s="20">
        <f>_xlfn.XLOOKUP(A418,Table3[Customer ID],Table3[children])</f>
        <v>0</v>
      </c>
      <c r="Q418" s="47">
        <f>_xlfn.XLOOKUP(A418,Table3[Customer ID],Table3[charges])</f>
        <v>24817.25</v>
      </c>
      <c r="R418" s="20" t="str">
        <f>_xlfn.XLOOKUP(A418,Table3[Customer ID],Table3[Hospital tier])</f>
        <v>tier - 2</v>
      </c>
      <c r="S418" s="20" t="str">
        <f>_xlfn.XLOOKUP(A418,Table3[Customer ID],Table3[City tier])</f>
        <v>tier - 2</v>
      </c>
      <c r="T418" s="20" t="str">
        <f>_xlfn.XLOOKUP(A418,Table3[Customer ID],Table3[State ID])</f>
        <v>R1011</v>
      </c>
    </row>
    <row r="419" spans="1:20" x14ac:dyDescent="0.3">
      <c r="A419" s="20" t="s">
        <v>437</v>
      </c>
      <c r="B419" s="20" t="str">
        <f>_xlfn.XLOOKUP(A419,Sheet3!A419:A2753,Sheet3!B419:B2753)</f>
        <v xml:space="preserve"> Ms</v>
      </c>
      <c r="C419" s="20" t="str">
        <f>_xlfn.XLOOKUP(A419,Sheet3!A419:A2753,Sheet3!C419:C2753)</f>
        <v>Bondell</v>
      </c>
      <c r="D419" s="20" t="str">
        <f>_xlfn.XLOOKUP(A419,Sheet3!A419:A2753,Sheet3!D419:D2753)</f>
        <v xml:space="preserve">  Allison</v>
      </c>
      <c r="E419" s="46">
        <f>_xlfn.XLOOKUP(A419,Sheet1!$A$2:$A$2336,Sheet1!$B$2:$B$2336)</f>
        <v>18.100000000000001</v>
      </c>
      <c r="F419" s="20">
        <f>_xlfn.XLOOKUP(Table4[[#This Row],[Customer ID]],Sheet1!A419:A2753,Sheet1!C419:C2753)</f>
        <v>6.33</v>
      </c>
      <c r="G419" s="20" t="str">
        <f>_xlfn.XLOOKUP(Table4[[#This Row],[Customer ID]],Sheet1!A419:A2753,Sheet1!D419:D2753)</f>
        <v>No</v>
      </c>
      <c r="H419" s="20" t="str">
        <f>_xlfn.XLOOKUP(Table4[[#This Row],[Customer ID]],Sheet1!A419:A2753,Sheet1!E419:E2753)</f>
        <v>No</v>
      </c>
      <c r="I419" s="20" t="str">
        <f>_xlfn.XLOOKUP(Table4[[#This Row],[Customer ID]],Sheet1!A419:A2753,Sheet1!F419:F2753)</f>
        <v>No</v>
      </c>
      <c r="J419" s="20">
        <f>_xlfn.XLOOKUP(Table4[[#This Row],[Customer ID]],Sheet1!A419:A2753,Sheet1!G419:G2753)</f>
        <v>1</v>
      </c>
      <c r="K419" s="20" t="str">
        <f>_xlfn.XLOOKUP(Table4[[#This Row],[Customer ID]],Sheet1!A419:A2753,Sheet1!H419:H2753)</f>
        <v>yes</v>
      </c>
      <c r="L419" s="20" t="str">
        <f>_xlfn.XLOOKUP(Table4[[#This Row],[Customer ID]],Sheet1!A419:A2753,Sheet1!I419:I2753)</f>
        <v>Under Weight</v>
      </c>
      <c r="M419" s="20" t="str">
        <f>_xlfn.XLOOKUP(A419,Sheet1!A419:A2753,Sheet1!J419:J2753)</f>
        <v>Prediabetes</v>
      </c>
      <c r="N419" s="48" t="str">
        <f>_xlfn.XLOOKUP(Table4[[#This Row],[Customer ID]],Table3[Customer ID],Table3[Date2])</f>
        <v>11-Oct-1992</v>
      </c>
      <c r="O419" s="20">
        <f>_xlfn.XLOOKUP(A419,Table3[Customer ID],Table3[Age])</f>
        <v>30</v>
      </c>
      <c r="P419" s="20">
        <f>_xlfn.XLOOKUP(A419,Table3[Customer ID],Table3[children])</f>
        <v>0</v>
      </c>
      <c r="Q419" s="47">
        <f>_xlfn.XLOOKUP(A419,Table3[Customer ID],Table3[charges])</f>
        <v>24795.040000000001</v>
      </c>
      <c r="R419" s="20" t="str">
        <f>_xlfn.XLOOKUP(A419,Table3[Customer ID],Table3[Hospital tier])</f>
        <v>tier - 2</v>
      </c>
      <c r="S419" s="20" t="str">
        <f>_xlfn.XLOOKUP(A419,Table3[Customer ID],Table3[City tier])</f>
        <v>tier - 3</v>
      </c>
      <c r="T419" s="20" t="str">
        <f>_xlfn.XLOOKUP(A419,Table3[Customer ID],Table3[State ID])</f>
        <v>R1011</v>
      </c>
    </row>
    <row r="420" spans="1:20" x14ac:dyDescent="0.3">
      <c r="A420" s="20" t="s">
        <v>438</v>
      </c>
      <c r="B420" s="20" t="str">
        <f>_xlfn.XLOOKUP(A420,Sheet3!A420:A2754,Sheet3!B420:B2754)</f>
        <v xml:space="preserve"> Ms</v>
      </c>
      <c r="C420" s="20" t="str">
        <f>_xlfn.XLOOKUP(A420,Sheet3!A420:A2754,Sheet3!C420:C2754)</f>
        <v>Gaughan</v>
      </c>
      <c r="D420" s="20" t="str">
        <f>_xlfn.XLOOKUP(A420,Sheet3!A420:A2754,Sheet3!D420:D2754)</f>
        <v xml:space="preserve">  Caitlin O.</v>
      </c>
      <c r="E420" s="46">
        <f>_xlfn.XLOOKUP(A420,Sheet1!$A$2:$A$2336,Sheet1!$B$2:$B$2336)</f>
        <v>29.64</v>
      </c>
      <c r="F420" s="20">
        <f>_xlfn.XLOOKUP(Table4[[#This Row],[Customer ID]],Sheet1!A420:A2754,Sheet1!C420:C2754)</f>
        <v>4.28</v>
      </c>
      <c r="G420" s="20" t="str">
        <f>_xlfn.XLOOKUP(Table4[[#This Row],[Customer ID]],Sheet1!A420:A2754,Sheet1!D420:D2754)</f>
        <v>yes</v>
      </c>
      <c r="H420" s="20" t="str">
        <f>_xlfn.XLOOKUP(Table4[[#This Row],[Customer ID]],Sheet1!A420:A2754,Sheet1!E420:E2754)</f>
        <v>No</v>
      </c>
      <c r="I420" s="20" t="str">
        <f>_xlfn.XLOOKUP(Table4[[#This Row],[Customer ID]],Sheet1!A420:A2754,Sheet1!F420:F2754)</f>
        <v>No</v>
      </c>
      <c r="J420" s="20">
        <f>_xlfn.XLOOKUP(Table4[[#This Row],[Customer ID]],Sheet1!A420:A2754,Sheet1!G420:G2754)</f>
        <v>0</v>
      </c>
      <c r="K420" s="20" t="str">
        <f>_xlfn.XLOOKUP(Table4[[#This Row],[Customer ID]],Sheet1!A420:A2754,Sheet1!H420:H2754)</f>
        <v>No</v>
      </c>
      <c r="L420" s="20" t="str">
        <f>_xlfn.XLOOKUP(Table4[[#This Row],[Customer ID]],Sheet1!A420:A2754,Sheet1!I420:I2754)</f>
        <v>Over Weight</v>
      </c>
      <c r="M420" s="20" t="str">
        <f>_xlfn.XLOOKUP(A420,Sheet1!A420:A2754,Sheet1!J420:J2754)</f>
        <v>Normal</v>
      </c>
      <c r="N420" s="48" t="str">
        <f>_xlfn.XLOOKUP(Table4[[#This Row],[Customer ID]],Table3[Customer ID],Table3[Date2])</f>
        <v>28-Aug-1996</v>
      </c>
      <c r="O420" s="20">
        <f>_xlfn.XLOOKUP(A420,Table3[Customer ID],Table3[Age])</f>
        <v>26</v>
      </c>
      <c r="P420" s="20">
        <f>_xlfn.XLOOKUP(A420,Table3[Customer ID],Table3[children])</f>
        <v>4</v>
      </c>
      <c r="Q420" s="47">
        <f>_xlfn.XLOOKUP(A420,Table3[Customer ID],Table3[charges])</f>
        <v>24671.66</v>
      </c>
      <c r="R420" s="20" t="str">
        <f>_xlfn.XLOOKUP(A420,Table3[Customer ID],Table3[Hospital tier])</f>
        <v>tier - 2</v>
      </c>
      <c r="S420" s="20" t="str">
        <f>_xlfn.XLOOKUP(A420,Table3[Customer ID],Table3[City tier])</f>
        <v>tier - 1</v>
      </c>
      <c r="T420" s="20" t="str">
        <f>_xlfn.XLOOKUP(A420,Table3[Customer ID],Table3[State ID])</f>
        <v>R1024</v>
      </c>
    </row>
    <row r="421" spans="1:20" x14ac:dyDescent="0.3">
      <c r="A421" s="20" t="s">
        <v>439</v>
      </c>
      <c r="B421" s="20" t="str">
        <f>_xlfn.XLOOKUP(A421,Sheet3!A421:A2755,Sheet3!B421:B2755)</f>
        <v xml:space="preserve"> Ms</v>
      </c>
      <c r="C421" s="20" t="str">
        <f>_xlfn.XLOOKUP(A421,Sheet3!A421:A2755,Sheet3!C421:C2755)</f>
        <v>Gruman</v>
      </c>
      <c r="D421" s="20" t="str">
        <f>_xlfn.XLOOKUP(A421,Sheet3!A421:A2755,Sheet3!D421:D2755)</f>
        <v xml:space="preserve">  Tracy M</v>
      </c>
      <c r="E421" s="46">
        <f>_xlfn.XLOOKUP(A421,Sheet1!$A$2:$A$2336,Sheet1!$B$2:$B$2336)</f>
        <v>25.3</v>
      </c>
      <c r="F421" s="20">
        <f>_xlfn.XLOOKUP(Table4[[#This Row],[Customer ID]],Sheet1!A421:A2755,Sheet1!C421:C2755)</f>
        <v>9.4700000000000006</v>
      </c>
      <c r="G421" s="20" t="str">
        <f>_xlfn.XLOOKUP(Table4[[#This Row],[Customer ID]],Sheet1!A421:A2755,Sheet1!D421:D2755)</f>
        <v>yes</v>
      </c>
      <c r="H421" s="20" t="str">
        <f>_xlfn.XLOOKUP(Table4[[#This Row],[Customer ID]],Sheet1!A421:A2755,Sheet1!E421:E2755)</f>
        <v>No</v>
      </c>
      <c r="I421" s="20" t="str">
        <f>_xlfn.XLOOKUP(Table4[[#This Row],[Customer ID]],Sheet1!A421:A2755,Sheet1!F421:F2755)</f>
        <v>No</v>
      </c>
      <c r="J421" s="20">
        <f>_xlfn.XLOOKUP(Table4[[#This Row],[Customer ID]],Sheet1!A421:A2755,Sheet1!G421:G2755)</f>
        <v>2</v>
      </c>
      <c r="K421" s="20" t="str">
        <f>_xlfn.XLOOKUP(Table4[[#This Row],[Customer ID]],Sheet1!A421:A2755,Sheet1!H421:H2755)</f>
        <v>yes</v>
      </c>
      <c r="L421" s="20" t="str">
        <f>_xlfn.XLOOKUP(Table4[[#This Row],[Customer ID]],Sheet1!A421:A2755,Sheet1!I421:I2755)</f>
        <v>Over Weight</v>
      </c>
      <c r="M421" s="20" t="str">
        <f>_xlfn.XLOOKUP(A421,Sheet1!A421:A2755,Sheet1!J421:J2755)</f>
        <v>Diabetes</v>
      </c>
      <c r="N421" s="48" t="str">
        <f>_xlfn.XLOOKUP(Table4[[#This Row],[Customer ID]],Table3[Customer ID],Table3[Date2])</f>
        <v>12-Jun-1970</v>
      </c>
      <c r="O421" s="20">
        <f>_xlfn.XLOOKUP(A421,Table3[Customer ID],Table3[Age])</f>
        <v>52</v>
      </c>
      <c r="P421" s="20">
        <f>_xlfn.XLOOKUP(A421,Table3[Customer ID],Table3[children])</f>
        <v>2</v>
      </c>
      <c r="Q421" s="47">
        <f>_xlfn.XLOOKUP(A421,Table3[Customer ID],Table3[charges])</f>
        <v>24667.42</v>
      </c>
      <c r="R421" s="20" t="str">
        <f>_xlfn.XLOOKUP(A421,Table3[Customer ID],Table3[Hospital tier])</f>
        <v>tier - 2</v>
      </c>
      <c r="S421" s="20" t="str">
        <f>_xlfn.XLOOKUP(A421,Table3[Customer ID],Table3[City tier])</f>
        <v>tier - 3</v>
      </c>
      <c r="T421" s="20" t="str">
        <f>_xlfn.XLOOKUP(A421,Table3[Customer ID],Table3[State ID])</f>
        <v>R1013</v>
      </c>
    </row>
    <row r="422" spans="1:20" x14ac:dyDescent="0.3">
      <c r="A422" s="20" t="s">
        <v>440</v>
      </c>
      <c r="B422" s="20" t="str">
        <f>_xlfn.XLOOKUP(A422,Sheet3!A422:A2756,Sheet3!B422:B2756)</f>
        <v xml:space="preserve"> Mr</v>
      </c>
      <c r="C422" s="20" t="str">
        <f>_xlfn.XLOOKUP(A422,Sheet3!A422:A2756,Sheet3!C422:C2756)</f>
        <v>Whitlow</v>
      </c>
      <c r="D422" s="20" t="str">
        <f>_xlfn.XLOOKUP(A422,Sheet3!A422:A2756,Sheet3!D422:D2756)</f>
        <v xml:space="preserve">  Dustin M.</v>
      </c>
      <c r="E422" s="46">
        <f>_xlfn.XLOOKUP(A422,Sheet1!$A$2:$A$2336,Sheet1!$B$2:$B$2336)</f>
        <v>27.6</v>
      </c>
      <c r="F422" s="20">
        <f>_xlfn.XLOOKUP(Table4[[#This Row],[Customer ID]],Sheet1!A422:A2756,Sheet1!C422:C2756)</f>
        <v>4.8499999999999996</v>
      </c>
      <c r="G422" s="20" t="str">
        <f>_xlfn.XLOOKUP(Table4[[#This Row],[Customer ID]],Sheet1!A422:A2756,Sheet1!D422:D2756)</f>
        <v>yes</v>
      </c>
      <c r="H422" s="20" t="str">
        <f>_xlfn.XLOOKUP(Table4[[#This Row],[Customer ID]],Sheet1!A422:A2756,Sheet1!E422:E2756)</f>
        <v>No</v>
      </c>
      <c r="I422" s="20" t="str">
        <f>_xlfn.XLOOKUP(Table4[[#This Row],[Customer ID]],Sheet1!A422:A2756,Sheet1!F422:F2756)</f>
        <v>No</v>
      </c>
      <c r="J422" s="20">
        <f>_xlfn.XLOOKUP(Table4[[#This Row],[Customer ID]],Sheet1!A422:A2756,Sheet1!G422:G2756)</f>
        <v>0</v>
      </c>
      <c r="K422" s="20" t="str">
        <f>_xlfn.XLOOKUP(Table4[[#This Row],[Customer ID]],Sheet1!A422:A2756,Sheet1!H422:H2756)</f>
        <v>No</v>
      </c>
      <c r="L422" s="20" t="str">
        <f>_xlfn.XLOOKUP(Table4[[#This Row],[Customer ID]],Sheet1!A422:A2756,Sheet1!I422:I2756)</f>
        <v>Over Weight</v>
      </c>
      <c r="M422" s="20" t="str">
        <f>_xlfn.XLOOKUP(A422,Sheet1!A422:A2756,Sheet1!J422:J2756)</f>
        <v>Normal</v>
      </c>
      <c r="N422" s="48" t="str">
        <f>_xlfn.XLOOKUP(Table4[[#This Row],[Customer ID]],Table3[Customer ID],Table3[Date2])</f>
        <v>12-Oct-1976</v>
      </c>
      <c r="O422" s="20">
        <f>_xlfn.XLOOKUP(A422,Table3[Customer ID],Table3[Age])</f>
        <v>46</v>
      </c>
      <c r="P422" s="20">
        <f>_xlfn.XLOOKUP(A422,Table3[Customer ID],Table3[children])</f>
        <v>0</v>
      </c>
      <c r="Q422" s="47">
        <f>_xlfn.XLOOKUP(A422,Table3[Customer ID],Table3[charges])</f>
        <v>24603.05</v>
      </c>
      <c r="R422" s="20" t="str">
        <f>_xlfn.XLOOKUP(A422,Table3[Customer ID],Table3[Hospital tier])</f>
        <v>tier - 2</v>
      </c>
      <c r="S422" s="20" t="str">
        <f>_xlfn.XLOOKUP(A422,Table3[Customer ID],Table3[City tier])</f>
        <v>tier - 2</v>
      </c>
      <c r="T422" s="20" t="str">
        <f>_xlfn.XLOOKUP(A422,Table3[Customer ID],Table3[State ID])</f>
        <v>R1011</v>
      </c>
    </row>
    <row r="423" spans="1:20" x14ac:dyDescent="0.3">
      <c r="A423" s="20" t="s">
        <v>441</v>
      </c>
      <c r="B423" s="20" t="str">
        <f>_xlfn.XLOOKUP(A423,Sheet3!A423:A2757,Sheet3!B423:B2757)</f>
        <v xml:space="preserve"> Ms</v>
      </c>
      <c r="C423" s="20" t="str">
        <f>_xlfn.XLOOKUP(A423,Sheet3!A423:A2757,Sheet3!C423:C2757)</f>
        <v>Robinson</v>
      </c>
      <c r="D423" s="20" t="str">
        <f>_xlfn.XLOOKUP(A423,Sheet3!A423:A2757,Sheet3!D423:D2757)</f>
        <v xml:space="preserve">  Jenny</v>
      </c>
      <c r="E423" s="46">
        <f>_xlfn.XLOOKUP(A423,Sheet1!$A$2:$A$2336,Sheet1!$B$2:$B$2336)</f>
        <v>27.645</v>
      </c>
      <c r="F423" s="20">
        <f>_xlfn.XLOOKUP(Table4[[#This Row],[Customer ID]],Sheet1!A423:A2757,Sheet1!C423:C2757)</f>
        <v>11.03</v>
      </c>
      <c r="G423" s="20" t="str">
        <f>_xlfn.XLOOKUP(Table4[[#This Row],[Customer ID]],Sheet1!A423:A2757,Sheet1!D423:D2757)</f>
        <v>yes</v>
      </c>
      <c r="H423" s="20" t="str">
        <f>_xlfn.XLOOKUP(Table4[[#This Row],[Customer ID]],Sheet1!A423:A2757,Sheet1!E423:E2757)</f>
        <v>No</v>
      </c>
      <c r="I423" s="20" t="str">
        <f>_xlfn.XLOOKUP(Table4[[#This Row],[Customer ID]],Sheet1!A423:A2757,Sheet1!F423:F2757)</f>
        <v>No</v>
      </c>
      <c r="J423" s="20">
        <f>_xlfn.XLOOKUP(Table4[[#This Row],[Customer ID]],Sheet1!A423:A2757,Sheet1!G423:G2757)</f>
        <v>1</v>
      </c>
      <c r="K423" s="20" t="str">
        <f>_xlfn.XLOOKUP(Table4[[#This Row],[Customer ID]],Sheet1!A423:A2757,Sheet1!H423:H2757)</f>
        <v>yes</v>
      </c>
      <c r="L423" s="20" t="str">
        <f>_xlfn.XLOOKUP(Table4[[#This Row],[Customer ID]],Sheet1!A423:A2757,Sheet1!I423:I2757)</f>
        <v>Over Weight</v>
      </c>
      <c r="M423" s="20" t="str">
        <f>_xlfn.XLOOKUP(A423,Sheet1!A423:A2757,Sheet1!J423:J2757)</f>
        <v>Diabetes</v>
      </c>
      <c r="N423" s="48" t="str">
        <f>_xlfn.XLOOKUP(Table4[[#This Row],[Customer ID]],Table3[Customer ID],Table3[Date2])</f>
        <v>13-Jun-1975</v>
      </c>
      <c r="O423" s="20">
        <f>_xlfn.XLOOKUP(A423,Table3[Customer ID],Table3[Age])</f>
        <v>47</v>
      </c>
      <c r="P423" s="20">
        <f>_xlfn.XLOOKUP(A423,Table3[Customer ID],Table3[children])</f>
        <v>2</v>
      </c>
      <c r="Q423" s="47">
        <f>_xlfn.XLOOKUP(A423,Table3[Customer ID],Table3[charges])</f>
        <v>24535.7</v>
      </c>
      <c r="R423" s="20" t="str">
        <f>_xlfn.XLOOKUP(A423,Table3[Customer ID],Table3[Hospital tier])</f>
        <v>tier - 2</v>
      </c>
      <c r="S423" s="20" t="str">
        <f>_xlfn.XLOOKUP(A423,Table3[Customer ID],Table3[City tier])</f>
        <v>tier - 2</v>
      </c>
      <c r="T423" s="20" t="str">
        <f>_xlfn.XLOOKUP(A423,Table3[Customer ID],Table3[State ID])</f>
        <v>R1012</v>
      </c>
    </row>
    <row r="424" spans="1:20" x14ac:dyDescent="0.3">
      <c r="A424" s="20" t="s">
        <v>442</v>
      </c>
      <c r="B424" s="20" t="str">
        <f>_xlfn.XLOOKUP(A424,Sheet3!A424:A2758,Sheet3!B424:B2758)</f>
        <v xml:space="preserve"> Ms</v>
      </c>
      <c r="C424" s="20" t="str">
        <f>_xlfn.XLOOKUP(A424,Sheet3!A424:A2758,Sheet3!C424:C2758)</f>
        <v>Sabo</v>
      </c>
      <c r="D424" s="20" t="str">
        <f>_xlfn.XLOOKUP(A424,Sheet3!A424:A2758,Sheet3!D424:D2758)</f>
        <v xml:space="preserve">  Emily</v>
      </c>
      <c r="E424" s="46">
        <f>_xlfn.XLOOKUP(A424,Sheet1!$A$2:$A$2336,Sheet1!$B$2:$B$2336)</f>
        <v>27.6</v>
      </c>
      <c r="F424" s="20">
        <f>_xlfn.XLOOKUP(Table4[[#This Row],[Customer ID]],Sheet1!A424:A2758,Sheet1!C424:C2758)</f>
        <v>5.22</v>
      </c>
      <c r="G424" s="20" t="str">
        <f>_xlfn.XLOOKUP(Table4[[#This Row],[Customer ID]],Sheet1!A424:A2758,Sheet1!D424:D2758)</f>
        <v>No</v>
      </c>
      <c r="H424" s="20" t="str">
        <f>_xlfn.XLOOKUP(Table4[[#This Row],[Customer ID]],Sheet1!A424:A2758,Sheet1!E424:E2758)</f>
        <v>No</v>
      </c>
      <c r="I424" s="20" t="str">
        <f>_xlfn.XLOOKUP(Table4[[#This Row],[Customer ID]],Sheet1!A424:A2758,Sheet1!F424:F2758)</f>
        <v>No</v>
      </c>
      <c r="J424" s="20">
        <f>_xlfn.XLOOKUP(Table4[[#This Row],[Customer ID]],Sheet1!A424:A2758,Sheet1!G424:G2758)</f>
        <v>2</v>
      </c>
      <c r="K424" s="20" t="str">
        <f>_xlfn.XLOOKUP(Table4[[#This Row],[Customer ID]],Sheet1!A424:A2758,Sheet1!H424:H2758)</f>
        <v>yes</v>
      </c>
      <c r="L424" s="20" t="str">
        <f>_xlfn.XLOOKUP(Table4[[#This Row],[Customer ID]],Sheet1!A424:A2758,Sheet1!I424:I2758)</f>
        <v>Over Weight</v>
      </c>
      <c r="M424" s="20" t="str">
        <f>_xlfn.XLOOKUP(A424,Sheet1!A424:A2758,Sheet1!J424:J2758)</f>
        <v>Normal</v>
      </c>
      <c r="N424" s="48" t="str">
        <f>_xlfn.XLOOKUP(Table4[[#This Row],[Customer ID]],Table3[Customer ID],Table3[Date2])</f>
        <v>14-Sep-1972</v>
      </c>
      <c r="O424" s="20">
        <f>_xlfn.XLOOKUP(A424,Table3[Customer ID],Table3[Age])</f>
        <v>50</v>
      </c>
      <c r="P424" s="20">
        <f>_xlfn.XLOOKUP(A424,Table3[Customer ID],Table3[children])</f>
        <v>1</v>
      </c>
      <c r="Q424" s="47">
        <f>_xlfn.XLOOKUP(A424,Table3[Customer ID],Table3[charges])</f>
        <v>24520.26</v>
      </c>
      <c r="R424" s="20" t="str">
        <f>_xlfn.XLOOKUP(A424,Table3[Customer ID],Table3[Hospital tier])</f>
        <v>tier - 2</v>
      </c>
      <c r="S424" s="20" t="str">
        <f>_xlfn.XLOOKUP(A424,Table3[Customer ID],Table3[City tier])</f>
        <v>tier - 3</v>
      </c>
      <c r="T424" s="20" t="str">
        <f>_xlfn.XLOOKUP(A424,Table3[Customer ID],Table3[State ID])</f>
        <v>R1011</v>
      </c>
    </row>
    <row r="425" spans="1:20" x14ac:dyDescent="0.3">
      <c r="A425" s="20" t="s">
        <v>443</v>
      </c>
      <c r="B425" s="20" t="str">
        <f>_xlfn.XLOOKUP(A425,Sheet3!A425:A2759,Sheet3!B425:B2759)</f>
        <v xml:space="preserve"> Ms</v>
      </c>
      <c r="C425" s="20" t="str">
        <f>_xlfn.XLOOKUP(A425,Sheet3!A425:A2759,Sheet3!C425:C2759)</f>
        <v>Nazarian</v>
      </c>
      <c r="D425" s="20" t="str">
        <f>_xlfn.XLOOKUP(A425,Sheet3!A425:A2759,Sheet3!D425:D2759)</f>
        <v xml:space="preserve">  Fabienne</v>
      </c>
      <c r="E425" s="46">
        <f>_xlfn.XLOOKUP(A425,Sheet1!$A$2:$A$2336,Sheet1!$B$2:$B$2336)</f>
        <v>25.08</v>
      </c>
      <c r="F425" s="20">
        <f>_xlfn.XLOOKUP(Table4[[#This Row],[Customer ID]],Sheet1!A425:A2759,Sheet1!C425:C2759)</f>
        <v>9.52</v>
      </c>
      <c r="G425" s="20" t="str">
        <f>_xlfn.XLOOKUP(Table4[[#This Row],[Customer ID]],Sheet1!A425:A2759,Sheet1!D425:D2759)</f>
        <v>yes</v>
      </c>
      <c r="H425" s="20" t="str">
        <f>_xlfn.XLOOKUP(Table4[[#This Row],[Customer ID]],Sheet1!A425:A2759,Sheet1!E425:E2759)</f>
        <v>No</v>
      </c>
      <c r="I425" s="20" t="str">
        <f>_xlfn.XLOOKUP(Table4[[#This Row],[Customer ID]],Sheet1!A425:A2759,Sheet1!F425:F2759)</f>
        <v>No</v>
      </c>
      <c r="J425" s="20">
        <f>_xlfn.XLOOKUP(Table4[[#This Row],[Customer ID]],Sheet1!A425:A2759,Sheet1!G425:G2759)</f>
        <v>2</v>
      </c>
      <c r="K425" s="20" t="str">
        <f>_xlfn.XLOOKUP(Table4[[#This Row],[Customer ID]],Sheet1!A425:A2759,Sheet1!H425:H2759)</f>
        <v>No</v>
      </c>
      <c r="L425" s="20" t="str">
        <f>_xlfn.XLOOKUP(Table4[[#This Row],[Customer ID]],Sheet1!A425:A2759,Sheet1!I425:I2759)</f>
        <v>Over Weight</v>
      </c>
      <c r="M425" s="20" t="str">
        <f>_xlfn.XLOOKUP(A425,Sheet1!A425:A2759,Sheet1!J425:J2759)</f>
        <v>Diabetes</v>
      </c>
      <c r="N425" s="48" t="str">
        <f>_xlfn.XLOOKUP(Table4[[#This Row],[Customer ID]],Table3[Customer ID],Table3[Date2])</f>
        <v>21-Oct-1961</v>
      </c>
      <c r="O425" s="20">
        <f>_xlfn.XLOOKUP(A425,Table3[Customer ID],Table3[Age])</f>
        <v>61</v>
      </c>
      <c r="P425" s="20">
        <f>_xlfn.XLOOKUP(A425,Table3[Customer ID],Table3[children])</f>
        <v>0</v>
      </c>
      <c r="Q425" s="47">
        <f>_xlfn.XLOOKUP(A425,Table3[Customer ID],Table3[charges])</f>
        <v>24513.09</v>
      </c>
      <c r="R425" s="20" t="str">
        <f>_xlfn.XLOOKUP(A425,Table3[Customer ID],Table3[Hospital tier])</f>
        <v>tier - 2</v>
      </c>
      <c r="S425" s="20" t="str">
        <f>_xlfn.XLOOKUP(A425,Table3[Customer ID],Table3[City tier])</f>
        <v>tier - 2</v>
      </c>
      <c r="T425" s="20" t="str">
        <f>_xlfn.XLOOKUP(A425,Table3[Customer ID],Table3[State ID])</f>
        <v>R1013</v>
      </c>
    </row>
    <row r="426" spans="1:20" x14ac:dyDescent="0.3">
      <c r="A426" s="20" t="s">
        <v>444</v>
      </c>
      <c r="B426" s="20" t="str">
        <f>_xlfn.XLOOKUP(A426,Sheet3!A426:A2760,Sheet3!B426:B2760)</f>
        <v xml:space="preserve"> Mr</v>
      </c>
      <c r="C426" s="20" t="str">
        <f>_xlfn.XLOOKUP(A426,Sheet3!A426:A2760,Sheet3!C426:C2760)</f>
        <v>Lerma</v>
      </c>
      <c r="D426" s="20" t="str">
        <f>_xlfn.XLOOKUP(A426,Sheet3!A426:A2760,Sheet3!D426:D2760)</f>
        <v xml:space="preserve">  Jordan</v>
      </c>
      <c r="E426" s="46">
        <f>_xlfn.XLOOKUP(A426,Sheet1!$A$2:$A$2336,Sheet1!$B$2:$B$2336)</f>
        <v>30.02</v>
      </c>
      <c r="F426" s="20">
        <f>_xlfn.XLOOKUP(Table4[[#This Row],[Customer ID]],Sheet1!A426:A2760,Sheet1!C426:C2760)</f>
        <v>11.09</v>
      </c>
      <c r="G426" s="20" t="str">
        <f>_xlfn.XLOOKUP(Table4[[#This Row],[Customer ID]],Sheet1!A426:A2760,Sheet1!D426:D2760)</f>
        <v>No</v>
      </c>
      <c r="H426" s="20" t="str">
        <f>_xlfn.XLOOKUP(Table4[[#This Row],[Customer ID]],Sheet1!A426:A2760,Sheet1!E426:E2760)</f>
        <v>No</v>
      </c>
      <c r="I426" s="20" t="str">
        <f>_xlfn.XLOOKUP(Table4[[#This Row],[Customer ID]],Sheet1!A426:A2760,Sheet1!F426:F2760)</f>
        <v>No</v>
      </c>
      <c r="J426" s="20">
        <f>_xlfn.XLOOKUP(Table4[[#This Row],[Customer ID]],Sheet1!A426:A2760,Sheet1!G426:G2760)</f>
        <v>0</v>
      </c>
      <c r="K426" s="20" t="str">
        <f>_xlfn.XLOOKUP(Table4[[#This Row],[Customer ID]],Sheet1!A426:A2760,Sheet1!H426:H2760)</f>
        <v>No</v>
      </c>
      <c r="L426" s="20" t="str">
        <f>_xlfn.XLOOKUP(Table4[[#This Row],[Customer ID]],Sheet1!A426:A2760,Sheet1!I426:I2760)</f>
        <v>Obesity</v>
      </c>
      <c r="M426" s="20" t="str">
        <f>_xlfn.XLOOKUP(A426,Sheet1!A426:A2760,Sheet1!J426:J2760)</f>
        <v>Diabetes</v>
      </c>
      <c r="N426" s="48" t="str">
        <f>_xlfn.XLOOKUP(Table4[[#This Row],[Customer ID]],Table3[Customer ID],Table3[Date2])</f>
        <v>6-Jul-1968</v>
      </c>
      <c r="O426" s="20">
        <f>_xlfn.XLOOKUP(A426,Table3[Customer ID],Table3[Age])</f>
        <v>54</v>
      </c>
      <c r="P426" s="20">
        <f>_xlfn.XLOOKUP(A426,Table3[Customer ID],Table3[children])</f>
        <v>0</v>
      </c>
      <c r="Q426" s="47">
        <f>_xlfn.XLOOKUP(A426,Table3[Customer ID],Table3[charges])</f>
        <v>24476.48</v>
      </c>
      <c r="R426" s="20" t="str">
        <f>_xlfn.XLOOKUP(A426,Table3[Customer ID],Table3[Hospital tier])</f>
        <v>tier - 2</v>
      </c>
      <c r="S426" s="20" t="str">
        <f>_xlfn.XLOOKUP(A426,Table3[Customer ID],Table3[City tier])</f>
        <v>tier - 2</v>
      </c>
      <c r="T426" s="20" t="str">
        <f>_xlfn.XLOOKUP(A426,Table3[Customer ID],Table3[State ID])</f>
        <v>R1012</v>
      </c>
    </row>
    <row r="427" spans="1:20" x14ac:dyDescent="0.3">
      <c r="A427" s="20" t="s">
        <v>445</v>
      </c>
      <c r="B427" s="20" t="str">
        <f>_xlfn.XLOOKUP(A427,Sheet3!A427:A2761,Sheet3!B427:B2761)</f>
        <v xml:space="preserve"> Mr</v>
      </c>
      <c r="C427" s="20" t="str">
        <f>_xlfn.XLOOKUP(A427,Sheet3!A427:A2761,Sheet3!C427:C2761)</f>
        <v>Dahl</v>
      </c>
      <c r="D427" s="20" t="str">
        <f>_xlfn.XLOOKUP(A427,Sheet3!A427:A2761,Sheet3!D427:D2761)</f>
        <v xml:space="preserve">  Matt</v>
      </c>
      <c r="E427" s="46">
        <f>_xlfn.XLOOKUP(A427,Sheet1!$A$2:$A$2336,Sheet1!$B$2:$B$2336)</f>
        <v>27.36</v>
      </c>
      <c r="F427" s="20">
        <f>_xlfn.XLOOKUP(Table4[[#This Row],[Customer ID]],Sheet1!A427:A2761,Sheet1!C427:C2761)</f>
        <v>9.4499999999999993</v>
      </c>
      <c r="G427" s="20" t="str">
        <f>_xlfn.XLOOKUP(Table4[[#This Row],[Customer ID]],Sheet1!A427:A2761,Sheet1!D427:D2761)</f>
        <v>yes</v>
      </c>
      <c r="H427" s="20" t="str">
        <f>_xlfn.XLOOKUP(Table4[[#This Row],[Customer ID]],Sheet1!A427:A2761,Sheet1!E427:E2761)</f>
        <v>No</v>
      </c>
      <c r="I427" s="20" t="str">
        <f>_xlfn.XLOOKUP(Table4[[#This Row],[Customer ID]],Sheet1!A427:A2761,Sheet1!F427:F2761)</f>
        <v>No</v>
      </c>
      <c r="J427" s="20">
        <f>_xlfn.XLOOKUP(Table4[[#This Row],[Customer ID]],Sheet1!A427:A2761,Sheet1!G427:G2761)</f>
        <v>2</v>
      </c>
      <c r="K427" s="20" t="str">
        <f>_xlfn.XLOOKUP(Table4[[#This Row],[Customer ID]],Sheet1!A427:A2761,Sheet1!H427:H2761)</f>
        <v>yes</v>
      </c>
      <c r="L427" s="20" t="str">
        <f>_xlfn.XLOOKUP(Table4[[#This Row],[Customer ID]],Sheet1!A427:A2761,Sheet1!I427:I2761)</f>
        <v>Over Weight</v>
      </c>
      <c r="M427" s="20" t="str">
        <f>_xlfn.XLOOKUP(A427,Sheet1!A427:A2761,Sheet1!J427:J2761)</f>
        <v>Diabetes</v>
      </c>
      <c r="N427" s="48" t="str">
        <f>_xlfn.XLOOKUP(Table4[[#This Row],[Customer ID]],Table3[Customer ID],Table3[Date2])</f>
        <v>30-Nov-1970</v>
      </c>
      <c r="O427" s="20">
        <f>_xlfn.XLOOKUP(A427,Table3[Customer ID],Table3[Age])</f>
        <v>52</v>
      </c>
      <c r="P427" s="20">
        <f>_xlfn.XLOOKUP(A427,Table3[Customer ID],Table3[children])</f>
        <v>0</v>
      </c>
      <c r="Q427" s="47">
        <f>_xlfn.XLOOKUP(A427,Table3[Customer ID],Table3[charges])</f>
        <v>24393.62</v>
      </c>
      <c r="R427" s="20" t="str">
        <f>_xlfn.XLOOKUP(A427,Table3[Customer ID],Table3[Hospital tier])</f>
        <v>tier - 2</v>
      </c>
      <c r="S427" s="20" t="str">
        <f>_xlfn.XLOOKUP(A427,Table3[Customer ID],Table3[City tier])</f>
        <v>tier - 3</v>
      </c>
      <c r="T427" s="20" t="str">
        <f>_xlfn.XLOOKUP(A427,Table3[Customer ID],Table3[State ID])</f>
        <v>R1012</v>
      </c>
    </row>
    <row r="428" spans="1:20" x14ac:dyDescent="0.3">
      <c r="A428" s="20" t="s">
        <v>446</v>
      </c>
      <c r="B428" s="20" t="str">
        <f>_xlfn.XLOOKUP(A428,Sheet3!A428:A2762,Sheet3!B428:B2762)</f>
        <v xml:space="preserve"> Ms</v>
      </c>
      <c r="C428" s="20" t="str">
        <f>_xlfn.XLOOKUP(A428,Sheet3!A428:A2762,Sheet3!C428:C2762)</f>
        <v>Surtees</v>
      </c>
      <c r="D428" s="20" t="str">
        <f>_xlfn.XLOOKUP(A428,Sheet3!A428:A2762,Sheet3!D428:D2762)</f>
        <v xml:space="preserve">  Taryn L</v>
      </c>
      <c r="E428" s="46">
        <f>_xlfn.XLOOKUP(A428,Sheet1!$A$2:$A$2336,Sheet1!$B$2:$B$2336)</f>
        <v>22.2</v>
      </c>
      <c r="F428" s="20">
        <f>_xlfn.XLOOKUP(Table4[[#This Row],[Customer ID]],Sheet1!A428:A2762,Sheet1!C428:C2762)</f>
        <v>5.51</v>
      </c>
      <c r="G428" s="20" t="str">
        <f>_xlfn.XLOOKUP(Table4[[#This Row],[Customer ID]],Sheet1!A428:A2762,Sheet1!D428:D2762)</f>
        <v>No</v>
      </c>
      <c r="H428" s="20" t="str">
        <f>_xlfn.XLOOKUP(Table4[[#This Row],[Customer ID]],Sheet1!A428:A2762,Sheet1!E428:E2762)</f>
        <v>No</v>
      </c>
      <c r="I428" s="20" t="str">
        <f>_xlfn.XLOOKUP(Table4[[#This Row],[Customer ID]],Sheet1!A428:A2762,Sheet1!F428:F2762)</f>
        <v>No</v>
      </c>
      <c r="J428" s="20">
        <f>_xlfn.XLOOKUP(Table4[[#This Row],[Customer ID]],Sheet1!A428:A2762,Sheet1!G428:G2762)</f>
        <v>0</v>
      </c>
      <c r="K428" s="20" t="str">
        <f>_xlfn.XLOOKUP(Table4[[#This Row],[Customer ID]],Sheet1!A428:A2762,Sheet1!H428:H2762)</f>
        <v>yes</v>
      </c>
      <c r="L428" s="20" t="str">
        <f>_xlfn.XLOOKUP(Table4[[#This Row],[Customer ID]],Sheet1!A428:A2762,Sheet1!I428:I2762)</f>
        <v>Normal weight</v>
      </c>
      <c r="M428" s="20" t="str">
        <f>_xlfn.XLOOKUP(A428,Sheet1!A428:A2762,Sheet1!J428:J2762)</f>
        <v>Normal</v>
      </c>
      <c r="N428" s="48" t="str">
        <f>_xlfn.XLOOKUP(Table4[[#This Row],[Customer ID]],Table3[Customer ID],Table3[Date2])</f>
        <v>7-Oct-1999</v>
      </c>
      <c r="O428" s="20">
        <f>_xlfn.XLOOKUP(A428,Table3[Customer ID],Table3[Age])</f>
        <v>23</v>
      </c>
      <c r="P428" s="20">
        <f>_xlfn.XLOOKUP(A428,Table3[Customer ID],Table3[children])</f>
        <v>0</v>
      </c>
      <c r="Q428" s="47">
        <f>_xlfn.XLOOKUP(A428,Table3[Customer ID],Table3[charges])</f>
        <v>24387.74</v>
      </c>
      <c r="R428" s="20" t="str">
        <f>_xlfn.XLOOKUP(A428,Table3[Customer ID],Table3[Hospital tier])</f>
        <v>tier - 2</v>
      </c>
      <c r="S428" s="20" t="str">
        <f>_xlfn.XLOOKUP(A428,Table3[Customer ID],Table3[City tier])</f>
        <v>tier - 1</v>
      </c>
      <c r="T428" s="20" t="str">
        <f>_xlfn.XLOOKUP(A428,Table3[Customer ID],Table3[State ID])</f>
        <v>R1011</v>
      </c>
    </row>
    <row r="429" spans="1:20" x14ac:dyDescent="0.3">
      <c r="A429" s="20" t="s">
        <v>447</v>
      </c>
      <c r="B429" s="20" t="str">
        <f>_xlfn.XLOOKUP(A429,Sheet3!A429:A2763,Sheet3!B429:B2763)</f>
        <v xml:space="preserve"> Ms</v>
      </c>
      <c r="C429" s="20" t="str">
        <f>_xlfn.XLOOKUP(A429,Sheet3!A429:A2763,Sheet3!C429:C2763)</f>
        <v>Spetner</v>
      </c>
      <c r="D429" s="20" t="str">
        <f>_xlfn.XLOOKUP(A429,Sheet3!A429:A2763,Sheet3!D429:D2763)</f>
        <v xml:space="preserve">  Temima</v>
      </c>
      <c r="E429" s="46">
        <f>_xlfn.XLOOKUP(A429,Sheet1!$A$2:$A$2336,Sheet1!$B$2:$B$2336)</f>
        <v>25.71</v>
      </c>
      <c r="F429" s="20">
        <f>_xlfn.XLOOKUP(Table4[[#This Row],[Customer ID]],Sheet1!A429:A2763,Sheet1!C429:C2763)</f>
        <v>4.18</v>
      </c>
      <c r="G429" s="20" t="str">
        <f>_xlfn.XLOOKUP(Table4[[#This Row],[Customer ID]],Sheet1!A429:A2763,Sheet1!D429:D2763)</f>
        <v>No</v>
      </c>
      <c r="H429" s="20" t="str">
        <f>_xlfn.XLOOKUP(Table4[[#This Row],[Customer ID]],Sheet1!A429:A2763,Sheet1!E429:E2763)</f>
        <v>yes</v>
      </c>
      <c r="I429" s="20" t="str">
        <f>_xlfn.XLOOKUP(Table4[[#This Row],[Customer ID]],Sheet1!A429:A2763,Sheet1!F429:F2763)</f>
        <v>No</v>
      </c>
      <c r="J429" s="20">
        <f>_xlfn.XLOOKUP(Table4[[#This Row],[Customer ID]],Sheet1!A429:A2763,Sheet1!G429:G2763)</f>
        <v>1</v>
      </c>
      <c r="K429" s="20" t="str">
        <f>_xlfn.XLOOKUP(Table4[[#This Row],[Customer ID]],Sheet1!A429:A2763,Sheet1!H429:H2763)</f>
        <v>yes</v>
      </c>
      <c r="L429" s="20" t="str">
        <f>_xlfn.XLOOKUP(Table4[[#This Row],[Customer ID]],Sheet1!A429:A2763,Sheet1!I429:I2763)</f>
        <v>Over Weight</v>
      </c>
      <c r="M429" s="20" t="str">
        <f>_xlfn.XLOOKUP(A429,Sheet1!A429:A2763,Sheet1!J429:J2763)</f>
        <v>Normal</v>
      </c>
      <c r="N429" s="48" t="str">
        <f>_xlfn.XLOOKUP(Table4[[#This Row],[Customer ID]],Table3[Customer ID],Table3[Date2])</f>
        <v>3-Aug-2004</v>
      </c>
      <c r="O429" s="20">
        <f>_xlfn.XLOOKUP(A429,Table3[Customer ID],Table3[Age])</f>
        <v>18</v>
      </c>
      <c r="P429" s="20">
        <f>_xlfn.XLOOKUP(A429,Table3[Customer ID],Table3[children])</f>
        <v>0</v>
      </c>
      <c r="Q429" s="47">
        <f>_xlfn.XLOOKUP(A429,Table3[Customer ID],Table3[charges])</f>
        <v>24294.02</v>
      </c>
      <c r="R429" s="20" t="str">
        <f>_xlfn.XLOOKUP(A429,Table3[Customer ID],Table3[Hospital tier])</f>
        <v>tier - 2</v>
      </c>
      <c r="S429" s="20" t="str">
        <f>_xlfn.XLOOKUP(A429,Table3[Customer ID],Table3[City tier])</f>
        <v>tier - 1</v>
      </c>
      <c r="T429" s="20" t="str">
        <f>_xlfn.XLOOKUP(A429,Table3[Customer ID],Table3[State ID])</f>
        <v>R1011</v>
      </c>
    </row>
    <row r="430" spans="1:20" x14ac:dyDescent="0.3">
      <c r="A430" s="20" t="s">
        <v>448</v>
      </c>
      <c r="B430" s="20" t="str">
        <f>_xlfn.XLOOKUP(A430,Sheet3!A430:A2764,Sheet3!B430:B2764)</f>
        <v xml:space="preserve"> Ms</v>
      </c>
      <c r="C430" s="20" t="str">
        <f>_xlfn.XLOOKUP(A430,Sheet3!A430:A2764,Sheet3!C430:C2764)</f>
        <v>Brandon</v>
      </c>
      <c r="D430" s="20" t="str">
        <f>_xlfn.XLOOKUP(A430,Sheet3!A430:A2764,Sheet3!D430:D2764)</f>
        <v xml:space="preserve">  Jennifer</v>
      </c>
      <c r="E430" s="46">
        <f>_xlfn.XLOOKUP(A430,Sheet1!$A$2:$A$2336,Sheet1!$B$2:$B$2336)</f>
        <v>41.91</v>
      </c>
      <c r="F430" s="20">
        <f>_xlfn.XLOOKUP(Table4[[#This Row],[Customer ID]],Sheet1!A430:A2764,Sheet1!C430:C2764)</f>
        <v>5.98</v>
      </c>
      <c r="G430" s="20" t="str">
        <f>_xlfn.XLOOKUP(Table4[[#This Row],[Customer ID]],Sheet1!A430:A2764,Sheet1!D430:D2764)</f>
        <v>yes</v>
      </c>
      <c r="H430" s="20" t="str">
        <f>_xlfn.XLOOKUP(Table4[[#This Row],[Customer ID]],Sheet1!A430:A2764,Sheet1!E430:E2764)</f>
        <v>No</v>
      </c>
      <c r="I430" s="20" t="str">
        <f>_xlfn.XLOOKUP(Table4[[#This Row],[Customer ID]],Sheet1!A430:A2764,Sheet1!F430:F2764)</f>
        <v>No</v>
      </c>
      <c r="J430" s="20">
        <f>_xlfn.XLOOKUP(Table4[[#This Row],[Customer ID]],Sheet1!A430:A2764,Sheet1!G430:G2764)</f>
        <v>1</v>
      </c>
      <c r="K430" s="20" t="str">
        <f>_xlfn.XLOOKUP(Table4[[#This Row],[Customer ID]],Sheet1!A430:A2764,Sheet1!H430:H2764)</f>
        <v>No</v>
      </c>
      <c r="L430" s="20" t="str">
        <f>_xlfn.XLOOKUP(Table4[[#This Row],[Customer ID]],Sheet1!A430:A2764,Sheet1!I430:I2764)</f>
        <v>Obesity</v>
      </c>
      <c r="M430" s="20" t="str">
        <f>_xlfn.XLOOKUP(A430,Sheet1!A430:A2764,Sheet1!J430:J2764)</f>
        <v>Prediabetes</v>
      </c>
      <c r="N430" s="48" t="str">
        <f>_xlfn.XLOOKUP(Table4[[#This Row],[Customer ID]],Table3[Customer ID],Table3[Date2])</f>
        <v>16-Dec-1964</v>
      </c>
      <c r="O430" s="20">
        <f>_xlfn.XLOOKUP(A430,Table3[Customer ID],Table3[Age])</f>
        <v>58</v>
      </c>
      <c r="P430" s="20">
        <f>_xlfn.XLOOKUP(A430,Table3[Customer ID],Table3[children])</f>
        <v>0</v>
      </c>
      <c r="Q430" s="47">
        <f>_xlfn.XLOOKUP(A430,Table3[Customer ID],Table3[charges])</f>
        <v>24227.34</v>
      </c>
      <c r="R430" s="20" t="str">
        <f>_xlfn.XLOOKUP(A430,Table3[Customer ID],Table3[Hospital tier])</f>
        <v>tier - 2</v>
      </c>
      <c r="S430" s="20" t="str">
        <f>_xlfn.XLOOKUP(A430,Table3[Customer ID],Table3[City tier])</f>
        <v>tier - 1</v>
      </c>
      <c r="T430" s="20" t="str">
        <f>_xlfn.XLOOKUP(A430,Table3[Customer ID],Table3[State ID])</f>
        <v>R1013</v>
      </c>
    </row>
    <row r="431" spans="1:20" x14ac:dyDescent="0.3">
      <c r="A431" s="20" t="s">
        <v>449</v>
      </c>
      <c r="B431" s="20" t="str">
        <f>_xlfn.XLOOKUP(A431,Sheet3!A431:A2765,Sheet3!B431:B2765)</f>
        <v xml:space="preserve"> Ms</v>
      </c>
      <c r="C431" s="20" t="str">
        <f>_xlfn.XLOOKUP(A431,Sheet3!A431:A2765,Sheet3!C431:C2765)</f>
        <v>Eley</v>
      </c>
      <c r="D431" s="20" t="str">
        <f>_xlfn.XLOOKUP(A431,Sheet3!A431:A2765,Sheet3!D431:D2765)</f>
        <v xml:space="preserve">  Serena M.</v>
      </c>
      <c r="E431" s="46">
        <f>_xlfn.XLOOKUP(A431,Sheet1!$A$2:$A$2336,Sheet1!$B$2:$B$2336)</f>
        <v>25.85</v>
      </c>
      <c r="F431" s="20">
        <f>_xlfn.XLOOKUP(Table4[[#This Row],[Customer ID]],Sheet1!A431:A2765,Sheet1!C431:C2765)</f>
        <v>10.16</v>
      </c>
      <c r="G431" s="20" t="str">
        <f>_xlfn.XLOOKUP(Table4[[#This Row],[Customer ID]],Sheet1!A431:A2765,Sheet1!D431:D2765)</f>
        <v>No</v>
      </c>
      <c r="H431" s="20" t="str">
        <f>_xlfn.XLOOKUP(Table4[[#This Row],[Customer ID]],Sheet1!A431:A2765,Sheet1!E431:E2765)</f>
        <v>No</v>
      </c>
      <c r="I431" s="20" t="str">
        <f>_xlfn.XLOOKUP(Table4[[#This Row],[Customer ID]],Sheet1!A431:A2765,Sheet1!F431:F2765)</f>
        <v>No</v>
      </c>
      <c r="J431" s="20">
        <f>_xlfn.XLOOKUP(Table4[[#This Row],[Customer ID]],Sheet1!A431:A2765,Sheet1!G431:G2765)</f>
        <v>0</v>
      </c>
      <c r="K431" s="20" t="str">
        <f>_xlfn.XLOOKUP(Table4[[#This Row],[Customer ID]],Sheet1!A431:A2765,Sheet1!H431:H2765)</f>
        <v>yes</v>
      </c>
      <c r="L431" s="20" t="str">
        <f>_xlfn.XLOOKUP(Table4[[#This Row],[Customer ID]],Sheet1!A431:A2765,Sheet1!I431:I2765)</f>
        <v>Over Weight</v>
      </c>
      <c r="M431" s="20" t="str">
        <f>_xlfn.XLOOKUP(A431,Sheet1!A431:A2765,Sheet1!J431:J2765)</f>
        <v>Diabetes</v>
      </c>
      <c r="N431" s="48" t="str">
        <f>_xlfn.XLOOKUP(Table4[[#This Row],[Customer ID]],Table3[Customer ID],Table3[Date2])</f>
        <v>10-Sep-1974</v>
      </c>
      <c r="O431" s="20">
        <f>_xlfn.XLOOKUP(A431,Table3[Customer ID],Table3[Age])</f>
        <v>48</v>
      </c>
      <c r="P431" s="20">
        <f>_xlfn.XLOOKUP(A431,Table3[Customer ID],Table3[children])</f>
        <v>3</v>
      </c>
      <c r="Q431" s="47">
        <f>_xlfn.XLOOKUP(A431,Table3[Customer ID],Table3[charges])</f>
        <v>24180.93</v>
      </c>
      <c r="R431" s="20" t="str">
        <f>_xlfn.XLOOKUP(A431,Table3[Customer ID],Table3[Hospital tier])</f>
        <v>tier - 2</v>
      </c>
      <c r="S431" s="20" t="str">
        <f>_xlfn.XLOOKUP(A431,Table3[Customer ID],Table3[City tier])</f>
        <v>tier - 1</v>
      </c>
      <c r="T431" s="20" t="str">
        <f>_xlfn.XLOOKUP(A431,Table3[Customer ID],Table3[State ID])</f>
        <v>R1013</v>
      </c>
    </row>
    <row r="432" spans="1:20" x14ac:dyDescent="0.3">
      <c r="A432" s="20" t="s">
        <v>450</v>
      </c>
      <c r="B432" s="20" t="str">
        <f>_xlfn.XLOOKUP(A432,Sheet3!A432:A2766,Sheet3!B432:B2766)</f>
        <v xml:space="preserve"> Ms</v>
      </c>
      <c r="C432" s="20" t="str">
        <f>_xlfn.XLOOKUP(A432,Sheet3!A432:A2766,Sheet3!C432:C2766)</f>
        <v>Sedicum</v>
      </c>
      <c r="D432" s="20" t="str">
        <f>_xlfn.XLOOKUP(A432,Sheet3!A432:A2766,Sheet3!D432:D2766)</f>
        <v xml:space="preserve">  Victoria M.</v>
      </c>
      <c r="E432" s="46">
        <f>_xlfn.XLOOKUP(A432,Sheet1!$A$2:$A$2336,Sheet1!$B$2:$B$2336)</f>
        <v>23.844999999999999</v>
      </c>
      <c r="F432" s="20">
        <f>_xlfn.XLOOKUP(Table4[[#This Row],[Customer ID]],Sheet1!A432:A2766,Sheet1!C432:C2766)</f>
        <v>11.71</v>
      </c>
      <c r="G432" s="20" t="str">
        <f>_xlfn.XLOOKUP(Table4[[#This Row],[Customer ID]],Sheet1!A432:A2766,Sheet1!D432:D2766)</f>
        <v>No</v>
      </c>
      <c r="H432" s="20" t="str">
        <f>_xlfn.XLOOKUP(Table4[[#This Row],[Customer ID]],Sheet1!A432:A2766,Sheet1!E432:E2766)</f>
        <v>No</v>
      </c>
      <c r="I432" s="20" t="str">
        <f>_xlfn.XLOOKUP(Table4[[#This Row],[Customer ID]],Sheet1!A432:A2766,Sheet1!F432:F2766)</f>
        <v>No</v>
      </c>
      <c r="J432" s="20">
        <f>_xlfn.XLOOKUP(Table4[[#This Row],[Customer ID]],Sheet1!A432:A2766,Sheet1!G432:G2766)</f>
        <v>2</v>
      </c>
      <c r="K432" s="20" t="str">
        <f>_xlfn.XLOOKUP(Table4[[#This Row],[Customer ID]],Sheet1!A432:A2766,Sheet1!H432:H2766)</f>
        <v>yes</v>
      </c>
      <c r="L432" s="20" t="str">
        <f>_xlfn.XLOOKUP(Table4[[#This Row],[Customer ID]],Sheet1!A432:A2766,Sheet1!I432:I2766)</f>
        <v>Normal weight</v>
      </c>
      <c r="M432" s="20" t="str">
        <f>_xlfn.XLOOKUP(A432,Sheet1!A432:A2766,Sheet1!J432:J2766)</f>
        <v>Diabetes</v>
      </c>
      <c r="N432" s="48" t="str">
        <f>_xlfn.XLOOKUP(Table4[[#This Row],[Customer ID]],Table3[Customer ID],Table3[Date2])</f>
        <v>13-Jun-1973</v>
      </c>
      <c r="O432" s="20">
        <f>_xlfn.XLOOKUP(A432,Table3[Customer ID],Table3[Age])</f>
        <v>49</v>
      </c>
      <c r="P432" s="20">
        <f>_xlfn.XLOOKUP(A432,Table3[Customer ID],Table3[children])</f>
        <v>3</v>
      </c>
      <c r="Q432" s="47">
        <f>_xlfn.XLOOKUP(A432,Table3[Customer ID],Table3[charges])</f>
        <v>24106.91</v>
      </c>
      <c r="R432" s="20" t="str">
        <f>_xlfn.XLOOKUP(A432,Table3[Customer ID],Table3[Hospital tier])</f>
        <v>tier - 2</v>
      </c>
      <c r="S432" s="20" t="str">
        <f>_xlfn.XLOOKUP(A432,Table3[Customer ID],Table3[City tier])</f>
        <v>tier - 2</v>
      </c>
      <c r="T432" s="20" t="str">
        <f>_xlfn.XLOOKUP(A432,Table3[Customer ID],Table3[State ID])</f>
        <v>R1024</v>
      </c>
    </row>
    <row r="433" spans="1:20" x14ac:dyDescent="0.3">
      <c r="A433" s="20" t="s">
        <v>451</v>
      </c>
      <c r="B433" s="20" t="str">
        <f>_xlfn.XLOOKUP(A433,Sheet3!A433:A2767,Sheet3!B433:B2767)</f>
        <v xml:space="preserve"> Ms</v>
      </c>
      <c r="C433" s="20" t="str">
        <f>_xlfn.XLOOKUP(A433,Sheet3!A433:A2767,Sheet3!C433:C2767)</f>
        <v>Markle</v>
      </c>
      <c r="D433" s="20" t="str">
        <f>_xlfn.XLOOKUP(A433,Sheet3!A433:A2767,Sheet3!D433:D2767)</f>
        <v xml:space="preserve">  Phoebe</v>
      </c>
      <c r="E433" s="46">
        <f>_xlfn.XLOOKUP(A433,Sheet1!$A$2:$A$2336,Sheet1!$B$2:$B$2336)</f>
        <v>30.59</v>
      </c>
      <c r="F433" s="20">
        <f>_xlfn.XLOOKUP(Table4[[#This Row],[Customer ID]],Sheet1!A433:A2767,Sheet1!C433:C2767)</f>
        <v>5.23</v>
      </c>
      <c r="G433" s="20" t="str">
        <f>_xlfn.XLOOKUP(Table4[[#This Row],[Customer ID]],Sheet1!A433:A2767,Sheet1!D433:D2767)</f>
        <v>No</v>
      </c>
      <c r="H433" s="20" t="str">
        <f>_xlfn.XLOOKUP(Table4[[#This Row],[Customer ID]],Sheet1!A433:A2767,Sheet1!E433:E2767)</f>
        <v>No</v>
      </c>
      <c r="I433" s="20" t="str">
        <f>_xlfn.XLOOKUP(Table4[[#This Row],[Customer ID]],Sheet1!A433:A2767,Sheet1!F433:F2767)</f>
        <v>Yes</v>
      </c>
      <c r="J433" s="20">
        <f>_xlfn.XLOOKUP(Table4[[#This Row],[Customer ID]],Sheet1!A433:A2767,Sheet1!G433:G2767)</f>
        <v>1</v>
      </c>
      <c r="K433" s="20" t="str">
        <f>_xlfn.XLOOKUP(Table4[[#This Row],[Customer ID]],Sheet1!A433:A2767,Sheet1!H433:H2767)</f>
        <v>No</v>
      </c>
      <c r="L433" s="20" t="str">
        <f>_xlfn.XLOOKUP(Table4[[#This Row],[Customer ID]],Sheet1!A433:A2767,Sheet1!I433:I2767)</f>
        <v>Obesity</v>
      </c>
      <c r="M433" s="20" t="str">
        <f>_xlfn.XLOOKUP(A433,Sheet1!A433:A2767,Sheet1!J433:J2767)</f>
        <v>Normal</v>
      </c>
      <c r="N433" s="48" t="str">
        <f>_xlfn.XLOOKUP(Table4[[#This Row],[Customer ID]],Table3[Customer ID],Table3[Date2])</f>
        <v>30-Dec-2003</v>
      </c>
      <c r="O433" s="20">
        <f>_xlfn.XLOOKUP(A433,Table3[Customer ID],Table3[Age])</f>
        <v>19</v>
      </c>
      <c r="P433" s="20">
        <f>_xlfn.XLOOKUP(A433,Table3[Customer ID],Table3[children])</f>
        <v>2</v>
      </c>
      <c r="Q433" s="47">
        <f>_xlfn.XLOOKUP(A433,Table3[Customer ID],Table3[charges])</f>
        <v>24059.68</v>
      </c>
      <c r="R433" s="20" t="str">
        <f>_xlfn.XLOOKUP(A433,Table3[Customer ID],Table3[Hospital tier])</f>
        <v>tier - 2</v>
      </c>
      <c r="S433" s="20" t="str">
        <f>_xlfn.XLOOKUP(A433,Table3[Customer ID],Table3[City tier])</f>
        <v>tier - 2</v>
      </c>
      <c r="T433" s="20" t="str">
        <f>_xlfn.XLOOKUP(A433,Table3[Customer ID],Table3[State ID])</f>
        <v>R1012</v>
      </c>
    </row>
    <row r="434" spans="1:20" x14ac:dyDescent="0.3">
      <c r="A434" s="20" t="s">
        <v>452</v>
      </c>
      <c r="B434" s="20" t="str">
        <f>_xlfn.XLOOKUP(A434,Sheet3!A434:A2768,Sheet3!B434:B2768)</f>
        <v xml:space="preserve"> Mr</v>
      </c>
      <c r="C434" s="20" t="str">
        <f>_xlfn.XLOOKUP(A434,Sheet3!A434:A2768,Sheet3!C434:C2768)</f>
        <v>Kunz</v>
      </c>
      <c r="D434" s="20" t="str">
        <f>_xlfn.XLOOKUP(A434,Sheet3!A434:A2768,Sheet3!D434:D2768)</f>
        <v xml:space="preserve">  Corey</v>
      </c>
      <c r="E434" s="46">
        <f>_xlfn.XLOOKUP(A434,Sheet1!$A$2:$A$2336,Sheet1!$B$2:$B$2336)</f>
        <v>24.795000000000002</v>
      </c>
      <c r="F434" s="20">
        <f>_xlfn.XLOOKUP(Table4[[#This Row],[Customer ID]],Sheet1!A434:A2768,Sheet1!C434:C2768)</f>
        <v>6.85</v>
      </c>
      <c r="G434" s="20" t="str">
        <f>_xlfn.XLOOKUP(Table4[[#This Row],[Customer ID]],Sheet1!A434:A2768,Sheet1!D434:D2768)</f>
        <v>No</v>
      </c>
      <c r="H434" s="20" t="str">
        <f>_xlfn.XLOOKUP(Table4[[#This Row],[Customer ID]],Sheet1!A434:A2768,Sheet1!E434:E2768)</f>
        <v>No</v>
      </c>
      <c r="I434" s="20" t="str">
        <f>_xlfn.XLOOKUP(Table4[[#This Row],[Customer ID]],Sheet1!A434:A2768,Sheet1!F434:F2768)</f>
        <v>No</v>
      </c>
      <c r="J434" s="20">
        <f>_xlfn.XLOOKUP(Table4[[#This Row],[Customer ID]],Sheet1!A434:A2768,Sheet1!G434:G2768)</f>
        <v>0</v>
      </c>
      <c r="K434" s="20" t="str">
        <f>_xlfn.XLOOKUP(Table4[[#This Row],[Customer ID]],Sheet1!A434:A2768,Sheet1!H434:H2768)</f>
        <v>yes</v>
      </c>
      <c r="L434" s="20" t="str">
        <f>_xlfn.XLOOKUP(Table4[[#This Row],[Customer ID]],Sheet1!A434:A2768,Sheet1!I434:I2768)</f>
        <v>Normal weight</v>
      </c>
      <c r="M434" s="20" t="str">
        <f>_xlfn.XLOOKUP(A434,Sheet1!A434:A2768,Sheet1!J434:J2768)</f>
        <v>Diabetes</v>
      </c>
      <c r="N434" s="48" t="str">
        <f>_xlfn.XLOOKUP(Table4[[#This Row],[Customer ID]],Table3[Customer ID],Table3[Date2])</f>
        <v>10-Jul-1971</v>
      </c>
      <c r="O434" s="20">
        <f>_xlfn.XLOOKUP(A434,Table3[Customer ID],Table3[Age])</f>
        <v>51</v>
      </c>
      <c r="P434" s="20">
        <f>_xlfn.XLOOKUP(A434,Table3[Customer ID],Table3[children])</f>
        <v>2</v>
      </c>
      <c r="Q434" s="47">
        <f>_xlfn.XLOOKUP(A434,Table3[Customer ID],Table3[charges])</f>
        <v>23967.38</v>
      </c>
      <c r="R434" s="20" t="str">
        <f>_xlfn.XLOOKUP(A434,Table3[Customer ID],Table3[Hospital tier])</f>
        <v>tier - 2</v>
      </c>
      <c r="S434" s="20" t="str">
        <f>_xlfn.XLOOKUP(A434,Table3[Customer ID],Table3[City tier])</f>
        <v>tier - 2</v>
      </c>
      <c r="T434" s="20" t="str">
        <f>_xlfn.XLOOKUP(A434,Table3[Customer ID],Table3[State ID])</f>
        <v>R1012</v>
      </c>
    </row>
    <row r="435" spans="1:20" x14ac:dyDescent="0.3">
      <c r="A435" s="20" t="s">
        <v>453</v>
      </c>
      <c r="B435" s="20" t="str">
        <f>_xlfn.XLOOKUP(A435,Sheet3!A435:A2769,Sheet3!B435:B2769)</f>
        <v xml:space="preserve"> Ms</v>
      </c>
      <c r="C435" s="20" t="str">
        <f>_xlfn.XLOOKUP(A435,Sheet3!A435:A2769,Sheet3!C435:C2769)</f>
        <v>Wimert</v>
      </c>
      <c r="D435" s="20" t="str">
        <f>_xlfn.XLOOKUP(A435,Sheet3!A435:A2769,Sheet3!D435:D2769)</f>
        <v xml:space="preserve">  Rebecca</v>
      </c>
      <c r="E435" s="46">
        <f>_xlfn.XLOOKUP(A435,Sheet1!$A$2:$A$2336,Sheet1!$B$2:$B$2336)</f>
        <v>24.13</v>
      </c>
      <c r="F435" s="20">
        <f>_xlfn.XLOOKUP(Table4[[#This Row],[Customer ID]],Sheet1!A435:A2769,Sheet1!C435:C2769)</f>
        <v>7.05</v>
      </c>
      <c r="G435" s="20" t="str">
        <f>_xlfn.XLOOKUP(Table4[[#This Row],[Customer ID]],Sheet1!A435:A2769,Sheet1!D435:D2769)</f>
        <v>yes</v>
      </c>
      <c r="H435" s="20" t="str">
        <f>_xlfn.XLOOKUP(Table4[[#This Row],[Customer ID]],Sheet1!A435:A2769,Sheet1!E435:E2769)</f>
        <v>No</v>
      </c>
      <c r="I435" s="20" t="str">
        <f>_xlfn.XLOOKUP(Table4[[#This Row],[Customer ID]],Sheet1!A435:A2769,Sheet1!F435:F2769)</f>
        <v>No</v>
      </c>
      <c r="J435" s="20">
        <f>_xlfn.XLOOKUP(Table4[[#This Row],[Customer ID]],Sheet1!A435:A2769,Sheet1!G435:G2769)</f>
        <v>2</v>
      </c>
      <c r="K435" s="20" t="str">
        <f>_xlfn.XLOOKUP(Table4[[#This Row],[Customer ID]],Sheet1!A435:A2769,Sheet1!H435:H2769)</f>
        <v>yes</v>
      </c>
      <c r="L435" s="20" t="str">
        <f>_xlfn.XLOOKUP(Table4[[#This Row],[Customer ID]],Sheet1!A435:A2769,Sheet1!I435:I2769)</f>
        <v>Normal weight</v>
      </c>
      <c r="M435" s="20" t="str">
        <f>_xlfn.XLOOKUP(A435,Sheet1!A435:A2769,Sheet1!J435:J2769)</f>
        <v>Diabetes</v>
      </c>
      <c r="N435" s="48" t="str">
        <f>_xlfn.XLOOKUP(Table4[[#This Row],[Customer ID]],Table3[Customer ID],Table3[Date2])</f>
        <v>8-Aug-1970</v>
      </c>
      <c r="O435" s="20">
        <f>_xlfn.XLOOKUP(A435,Table3[Customer ID],Table3[Age])</f>
        <v>52</v>
      </c>
      <c r="P435" s="20">
        <f>_xlfn.XLOOKUP(A435,Table3[Customer ID],Table3[children])</f>
        <v>1</v>
      </c>
      <c r="Q435" s="47">
        <f>_xlfn.XLOOKUP(A435,Table3[Customer ID],Table3[charges])</f>
        <v>23887.66</v>
      </c>
      <c r="R435" s="20" t="str">
        <f>_xlfn.XLOOKUP(A435,Table3[Customer ID],Table3[Hospital tier])</f>
        <v>tier - 2</v>
      </c>
      <c r="S435" s="20" t="str">
        <f>_xlfn.XLOOKUP(A435,Table3[Customer ID],Table3[City tier])</f>
        <v>tier - 3</v>
      </c>
      <c r="T435" s="20" t="str">
        <f>_xlfn.XLOOKUP(A435,Table3[Customer ID],Table3[State ID])</f>
        <v>R1012</v>
      </c>
    </row>
    <row r="436" spans="1:20" x14ac:dyDescent="0.3">
      <c r="A436" s="20" t="s">
        <v>454</v>
      </c>
      <c r="B436" s="20" t="str">
        <f>_xlfn.XLOOKUP(A436,Sheet3!A436:A2770,Sheet3!B436:B2770)</f>
        <v xml:space="preserve"> Mr</v>
      </c>
      <c r="C436" s="20" t="str">
        <f>_xlfn.XLOOKUP(A436,Sheet3!A436:A2770,Sheet3!C436:C2770)</f>
        <v>Peterson</v>
      </c>
      <c r="D436" s="20" t="str">
        <f>_xlfn.XLOOKUP(A436,Sheet3!A436:A2770,Sheet3!D436:D2770)</f>
        <v xml:space="preserve">  Nicholas D</v>
      </c>
      <c r="E436" s="46">
        <f>_xlfn.XLOOKUP(A436,Sheet1!$A$2:$A$2336,Sheet1!$B$2:$B$2336)</f>
        <v>25.84</v>
      </c>
      <c r="F436" s="20">
        <f>_xlfn.XLOOKUP(Table4[[#This Row],[Customer ID]],Sheet1!A436:A2770,Sheet1!C436:C2770)</f>
        <v>11.64</v>
      </c>
      <c r="G436" s="20" t="str">
        <f>_xlfn.XLOOKUP(Table4[[#This Row],[Customer ID]],Sheet1!A436:A2770,Sheet1!D436:D2770)</f>
        <v>No</v>
      </c>
      <c r="H436" s="20" t="str">
        <f>_xlfn.XLOOKUP(Table4[[#This Row],[Customer ID]],Sheet1!A436:A2770,Sheet1!E436:E2770)</f>
        <v>No</v>
      </c>
      <c r="I436" s="20" t="str">
        <f>_xlfn.XLOOKUP(Table4[[#This Row],[Customer ID]],Sheet1!A436:A2770,Sheet1!F436:F2770)</f>
        <v>No</v>
      </c>
      <c r="J436" s="20">
        <f>_xlfn.XLOOKUP(Table4[[#This Row],[Customer ID]],Sheet1!A436:A2770,Sheet1!G436:G2770)</f>
        <v>2</v>
      </c>
      <c r="K436" s="20" t="str">
        <f>_xlfn.XLOOKUP(Table4[[#This Row],[Customer ID]],Sheet1!A436:A2770,Sheet1!H436:H2770)</f>
        <v>yes</v>
      </c>
      <c r="L436" s="20" t="str">
        <f>_xlfn.XLOOKUP(Table4[[#This Row],[Customer ID]],Sheet1!A436:A2770,Sheet1!I436:I2770)</f>
        <v>Over Weight</v>
      </c>
      <c r="M436" s="20" t="str">
        <f>_xlfn.XLOOKUP(A436,Sheet1!A436:A2770,Sheet1!J436:J2770)</f>
        <v>Diabetes</v>
      </c>
      <c r="N436" s="48" t="str">
        <f>_xlfn.XLOOKUP(Table4[[#This Row],[Customer ID]],Table3[Customer ID],Table3[Date2])</f>
        <v>27-Jun-1973</v>
      </c>
      <c r="O436" s="20">
        <f>_xlfn.XLOOKUP(A436,Table3[Customer ID],Table3[Age])</f>
        <v>49</v>
      </c>
      <c r="P436" s="20">
        <f>_xlfn.XLOOKUP(A436,Table3[Customer ID],Table3[children])</f>
        <v>2</v>
      </c>
      <c r="Q436" s="47">
        <f>_xlfn.XLOOKUP(A436,Table3[Customer ID],Table3[charges])</f>
        <v>23807.24</v>
      </c>
      <c r="R436" s="20" t="str">
        <f>_xlfn.XLOOKUP(A436,Table3[Customer ID],Table3[Hospital tier])</f>
        <v>tier - 2</v>
      </c>
      <c r="S436" s="20" t="str">
        <f>_xlfn.XLOOKUP(A436,Table3[Customer ID],Table3[City tier])</f>
        <v>tier - 3</v>
      </c>
      <c r="T436" s="20" t="str">
        <f>_xlfn.XLOOKUP(A436,Table3[Customer ID],Table3[State ID])</f>
        <v>R1012</v>
      </c>
    </row>
    <row r="437" spans="1:20" x14ac:dyDescent="0.3">
      <c r="A437" s="20" t="s">
        <v>455</v>
      </c>
      <c r="B437" s="20" t="str">
        <f>_xlfn.XLOOKUP(A437,Sheet3!A437:A2771,Sheet3!B437:B2771)</f>
        <v xml:space="preserve"> Mr</v>
      </c>
      <c r="C437" s="20" t="str">
        <f>_xlfn.XLOOKUP(A437,Sheet3!A437:A2771,Sheet3!C437:C2771)</f>
        <v>Mercier</v>
      </c>
      <c r="D437" s="20" t="str">
        <f>_xlfn.XLOOKUP(A437,Sheet3!A437:A2771,Sheet3!D437:D2771)</f>
        <v xml:space="preserve">  Christian</v>
      </c>
      <c r="E437" s="46">
        <f>_xlfn.XLOOKUP(A437,Sheet1!$A$2:$A$2336,Sheet1!$B$2:$B$2336)</f>
        <v>28</v>
      </c>
      <c r="F437" s="20">
        <f>_xlfn.XLOOKUP(Table4[[#This Row],[Customer ID]],Sheet1!A437:A2771,Sheet1!C437:C2771)</f>
        <v>10.52</v>
      </c>
      <c r="G437" s="20" t="str">
        <f>_xlfn.XLOOKUP(Table4[[#This Row],[Customer ID]],Sheet1!A437:A2771,Sheet1!D437:D2771)</f>
        <v>No</v>
      </c>
      <c r="H437" s="20" t="str">
        <f>_xlfn.XLOOKUP(Table4[[#This Row],[Customer ID]],Sheet1!A437:A2771,Sheet1!E437:E2771)</f>
        <v>No</v>
      </c>
      <c r="I437" s="20" t="str">
        <f>_xlfn.XLOOKUP(Table4[[#This Row],[Customer ID]],Sheet1!A437:A2771,Sheet1!F437:F2771)</f>
        <v>No</v>
      </c>
      <c r="J437" s="20">
        <f>_xlfn.XLOOKUP(Table4[[#This Row],[Customer ID]],Sheet1!A437:A2771,Sheet1!G437:G2771)</f>
        <v>0</v>
      </c>
      <c r="K437" s="20" t="str">
        <f>_xlfn.XLOOKUP(Table4[[#This Row],[Customer ID]],Sheet1!A437:A2771,Sheet1!H437:H2771)</f>
        <v>yes</v>
      </c>
      <c r="L437" s="20" t="str">
        <f>_xlfn.XLOOKUP(Table4[[#This Row],[Customer ID]],Sheet1!A437:A2771,Sheet1!I437:I2771)</f>
        <v>Over Weight</v>
      </c>
      <c r="M437" s="20" t="str">
        <f>_xlfn.XLOOKUP(A437,Sheet1!A437:A2771,Sheet1!J437:J2771)</f>
        <v>Diabetes</v>
      </c>
      <c r="N437" s="48" t="str">
        <f>_xlfn.XLOOKUP(Table4[[#This Row],[Customer ID]],Table3[Customer ID],Table3[Date2])</f>
        <v>2-Jun-1974</v>
      </c>
      <c r="O437" s="20">
        <f>_xlfn.XLOOKUP(A437,Table3[Customer ID],Table3[Age])</f>
        <v>49</v>
      </c>
      <c r="P437" s="20">
        <f>_xlfn.XLOOKUP(A437,Table3[Customer ID],Table3[children])</f>
        <v>1</v>
      </c>
      <c r="Q437" s="47">
        <f>_xlfn.XLOOKUP(A437,Table3[Customer ID],Table3[charges])</f>
        <v>23568.27</v>
      </c>
      <c r="R437" s="20" t="str">
        <f>_xlfn.XLOOKUP(A437,Table3[Customer ID],Table3[Hospital tier])</f>
        <v>tier - 2</v>
      </c>
      <c r="S437" s="20" t="str">
        <f>_xlfn.XLOOKUP(A437,Table3[Customer ID],Table3[City tier])</f>
        <v>tier - 2</v>
      </c>
      <c r="T437" s="20" t="str">
        <f>_xlfn.XLOOKUP(A437,Table3[Customer ID],Table3[State ID])</f>
        <v>R1011</v>
      </c>
    </row>
    <row r="438" spans="1:20" x14ac:dyDescent="0.3">
      <c r="A438" s="20" t="s">
        <v>456</v>
      </c>
      <c r="B438" s="20" t="str">
        <f>_xlfn.XLOOKUP(A438,Sheet3!A438:A2772,Sheet3!B438:B2772)</f>
        <v xml:space="preserve"> Mr</v>
      </c>
      <c r="C438" s="20" t="str">
        <f>_xlfn.XLOOKUP(A438,Sheet3!A438:A2772,Sheet3!C438:C2772)</f>
        <v>Laurie</v>
      </c>
      <c r="D438" s="20" t="str">
        <f>_xlfn.XLOOKUP(A438,Sheet3!A438:A2772,Sheet3!D438:D2772)</f>
        <v xml:space="preserve">  Jonathon S.</v>
      </c>
      <c r="E438" s="46">
        <f>_xlfn.XLOOKUP(A438,Sheet1!$A$2:$A$2336,Sheet1!$B$2:$B$2336)</f>
        <v>34.1</v>
      </c>
      <c r="F438" s="20">
        <f>_xlfn.XLOOKUP(Table4[[#This Row],[Customer ID]],Sheet1!A438:A2772,Sheet1!C438:C2772)</f>
        <v>4.01</v>
      </c>
      <c r="G438" s="20" t="str">
        <f>_xlfn.XLOOKUP(Table4[[#This Row],[Customer ID]],Sheet1!A438:A2772,Sheet1!D438:D2772)</f>
        <v>yes</v>
      </c>
      <c r="H438" s="20" t="str">
        <f>_xlfn.XLOOKUP(Table4[[#This Row],[Customer ID]],Sheet1!A438:A2772,Sheet1!E438:E2772)</f>
        <v>No</v>
      </c>
      <c r="I438" s="20" t="str">
        <f>_xlfn.XLOOKUP(Table4[[#This Row],[Customer ID]],Sheet1!A438:A2772,Sheet1!F438:F2772)</f>
        <v>Yes</v>
      </c>
      <c r="J438" s="20">
        <f>_xlfn.XLOOKUP(Table4[[#This Row],[Customer ID]],Sheet1!A438:A2772,Sheet1!G438:G2772)</f>
        <v>1</v>
      </c>
      <c r="K438" s="20" t="str">
        <f>_xlfn.XLOOKUP(Table4[[#This Row],[Customer ID]],Sheet1!A438:A2772,Sheet1!H438:H2772)</f>
        <v>No</v>
      </c>
      <c r="L438" s="20" t="str">
        <f>_xlfn.XLOOKUP(Table4[[#This Row],[Customer ID]],Sheet1!A438:A2772,Sheet1!I438:I2772)</f>
        <v>Obesity</v>
      </c>
      <c r="M438" s="20" t="str">
        <f>_xlfn.XLOOKUP(A438,Sheet1!A438:A2772,Sheet1!J438:J2772)</f>
        <v>Normal</v>
      </c>
      <c r="N438" s="48" t="str">
        <f>_xlfn.XLOOKUP(Table4[[#This Row],[Customer ID]],Table3[Customer ID],Table3[Date2])</f>
        <v>26-Aug-1983</v>
      </c>
      <c r="O438" s="20">
        <f>_xlfn.XLOOKUP(A438,Table3[Customer ID],Table3[Age])</f>
        <v>39</v>
      </c>
      <c r="P438" s="20">
        <f>_xlfn.XLOOKUP(A438,Table3[Customer ID],Table3[children])</f>
        <v>2</v>
      </c>
      <c r="Q438" s="47">
        <f>_xlfn.XLOOKUP(A438,Table3[Customer ID],Table3[charges])</f>
        <v>23563.02</v>
      </c>
      <c r="R438" s="20" t="str">
        <f>_xlfn.XLOOKUP(A438,Table3[Customer ID],Table3[Hospital tier])</f>
        <v>tier - 2</v>
      </c>
      <c r="S438" s="20" t="str">
        <f>_xlfn.XLOOKUP(A438,Table3[Customer ID],Table3[City tier])</f>
        <v>tier - 2</v>
      </c>
      <c r="T438" s="20" t="str">
        <f>_xlfn.XLOOKUP(A438,Table3[Customer ID],Table3[State ID])</f>
        <v>R1013</v>
      </c>
    </row>
    <row r="439" spans="1:20" x14ac:dyDescent="0.3">
      <c r="A439" s="20" t="s">
        <v>457</v>
      </c>
      <c r="B439" s="20" t="str">
        <f>_xlfn.XLOOKUP(A439,Sheet3!A439:A2773,Sheet3!B439:B2773)</f>
        <v xml:space="preserve"> Ms</v>
      </c>
      <c r="C439" s="20" t="str">
        <f>_xlfn.XLOOKUP(A439,Sheet3!A439:A2773,Sheet3!C439:C2773)</f>
        <v>Sekaquaptewa</v>
      </c>
      <c r="D439" s="20" t="str">
        <f>_xlfn.XLOOKUP(A439,Sheet3!A439:A2773,Sheet3!D439:D2773)</f>
        <v xml:space="preserve">  Caroline</v>
      </c>
      <c r="E439" s="46">
        <f>_xlfn.XLOOKUP(A439,Sheet1!$A$2:$A$2336,Sheet1!$B$2:$B$2336)</f>
        <v>26.125</v>
      </c>
      <c r="F439" s="20">
        <f>_xlfn.XLOOKUP(Table4[[#This Row],[Customer ID]],Sheet1!A439:A2773,Sheet1!C439:C2773)</f>
        <v>8.56</v>
      </c>
      <c r="G439" s="20" t="str">
        <f>_xlfn.XLOOKUP(Table4[[#This Row],[Customer ID]],Sheet1!A439:A2773,Sheet1!D439:D2773)</f>
        <v>yes</v>
      </c>
      <c r="H439" s="20" t="str">
        <f>_xlfn.XLOOKUP(Table4[[#This Row],[Customer ID]],Sheet1!A439:A2773,Sheet1!E439:E2773)</f>
        <v>No</v>
      </c>
      <c r="I439" s="20" t="str">
        <f>_xlfn.XLOOKUP(Table4[[#This Row],[Customer ID]],Sheet1!A439:A2773,Sheet1!F439:F2773)</f>
        <v>No</v>
      </c>
      <c r="J439" s="20">
        <f>_xlfn.XLOOKUP(Table4[[#This Row],[Customer ID]],Sheet1!A439:A2773,Sheet1!G439:G2773)</f>
        <v>1</v>
      </c>
      <c r="K439" s="20" t="str">
        <f>_xlfn.XLOOKUP(Table4[[#This Row],[Customer ID]],Sheet1!A439:A2773,Sheet1!H439:H2773)</f>
        <v>yes</v>
      </c>
      <c r="L439" s="20" t="str">
        <f>_xlfn.XLOOKUP(Table4[[#This Row],[Customer ID]],Sheet1!A439:A2773,Sheet1!I439:I2773)</f>
        <v>Over Weight</v>
      </c>
      <c r="M439" s="20" t="str">
        <f>_xlfn.XLOOKUP(A439,Sheet1!A439:A2773,Sheet1!J439:J2773)</f>
        <v>Diabetes</v>
      </c>
      <c r="N439" s="48" t="str">
        <f>_xlfn.XLOOKUP(Table4[[#This Row],[Customer ID]],Table3[Customer ID],Table3[Date2])</f>
        <v>13-Nov-1975</v>
      </c>
      <c r="O439" s="20">
        <f>_xlfn.XLOOKUP(A439,Table3[Customer ID],Table3[Age])</f>
        <v>47</v>
      </c>
      <c r="P439" s="20">
        <f>_xlfn.XLOOKUP(A439,Table3[Customer ID],Table3[children])</f>
        <v>1</v>
      </c>
      <c r="Q439" s="47">
        <f>_xlfn.XLOOKUP(A439,Table3[Customer ID],Table3[charges])</f>
        <v>23401.31</v>
      </c>
      <c r="R439" s="20" t="str">
        <f>_xlfn.XLOOKUP(A439,Table3[Customer ID],Table3[Hospital tier])</f>
        <v>tier - 2</v>
      </c>
      <c r="S439" s="20" t="str">
        <f>_xlfn.XLOOKUP(A439,Table3[Customer ID],Table3[City tier])</f>
        <v>tier - 3</v>
      </c>
      <c r="T439" s="20" t="str">
        <f>_xlfn.XLOOKUP(A439,Table3[Customer ID],Table3[State ID])</f>
        <v>R1024</v>
      </c>
    </row>
    <row r="440" spans="1:20" x14ac:dyDescent="0.3">
      <c r="A440" s="20" t="s">
        <v>458</v>
      </c>
      <c r="B440" s="20" t="str">
        <f>_xlfn.XLOOKUP(A440,Sheet3!A440:A2774,Sheet3!B440:B2774)</f>
        <v xml:space="preserve"> Mr</v>
      </c>
      <c r="C440" s="20" t="str">
        <f>_xlfn.XLOOKUP(A440,Sheet3!A440:A2774,Sheet3!C440:C2774)</f>
        <v>Frash</v>
      </c>
      <c r="D440" s="20" t="str">
        <f>_xlfn.XLOOKUP(A440,Sheet3!A440:A2774,Sheet3!D440:D2774)</f>
        <v xml:space="preserve">  Joshua D.</v>
      </c>
      <c r="E440" s="46">
        <f>_xlfn.XLOOKUP(A440,Sheet1!$A$2:$A$2336,Sheet1!$B$2:$B$2336)</f>
        <v>25.6</v>
      </c>
      <c r="F440" s="20">
        <f>_xlfn.XLOOKUP(Table4[[#This Row],[Customer ID]],Sheet1!A440:A2774,Sheet1!C440:C2774)</f>
        <v>10.5</v>
      </c>
      <c r="G440" s="20" t="str">
        <f>_xlfn.XLOOKUP(Table4[[#This Row],[Customer ID]],Sheet1!A440:A2774,Sheet1!D440:D2774)</f>
        <v>No</v>
      </c>
      <c r="H440" s="20" t="str">
        <f>_xlfn.XLOOKUP(Table4[[#This Row],[Customer ID]],Sheet1!A440:A2774,Sheet1!E440:E2774)</f>
        <v>No</v>
      </c>
      <c r="I440" s="20" t="str">
        <f>_xlfn.XLOOKUP(Table4[[#This Row],[Customer ID]],Sheet1!A440:A2774,Sheet1!F440:F2774)</f>
        <v>No</v>
      </c>
      <c r="J440" s="20">
        <f>_xlfn.XLOOKUP(Table4[[#This Row],[Customer ID]],Sheet1!A440:A2774,Sheet1!G440:G2774)</f>
        <v>2</v>
      </c>
      <c r="K440" s="20" t="str">
        <f>_xlfn.XLOOKUP(Table4[[#This Row],[Customer ID]],Sheet1!A440:A2774,Sheet1!H440:H2774)</f>
        <v>yes</v>
      </c>
      <c r="L440" s="20" t="str">
        <f>_xlfn.XLOOKUP(Table4[[#This Row],[Customer ID]],Sheet1!A440:A2774,Sheet1!I440:I2774)</f>
        <v>Over Weight</v>
      </c>
      <c r="M440" s="20" t="str">
        <f>_xlfn.XLOOKUP(A440,Sheet1!A440:A2774,Sheet1!J440:J2774)</f>
        <v>Diabetes</v>
      </c>
      <c r="N440" s="48" t="str">
        <f>_xlfn.XLOOKUP(Table4[[#This Row],[Customer ID]],Table3[Customer ID],Table3[Date2])</f>
        <v>22-Oct-1973</v>
      </c>
      <c r="O440" s="20">
        <f>_xlfn.XLOOKUP(A440,Table3[Customer ID],Table3[Age])</f>
        <v>49</v>
      </c>
      <c r="P440" s="20">
        <f>_xlfn.XLOOKUP(A440,Table3[Customer ID],Table3[children])</f>
        <v>2</v>
      </c>
      <c r="Q440" s="47">
        <f>_xlfn.XLOOKUP(A440,Table3[Customer ID],Table3[charges])</f>
        <v>23306.55</v>
      </c>
      <c r="R440" s="20" t="str">
        <f>_xlfn.XLOOKUP(A440,Table3[Customer ID],Table3[Hospital tier])</f>
        <v>tier - 2</v>
      </c>
      <c r="S440" s="20" t="str">
        <f>_xlfn.XLOOKUP(A440,Table3[Customer ID],Table3[City tier])</f>
        <v>tier - 2</v>
      </c>
      <c r="T440" s="20" t="str">
        <f>_xlfn.XLOOKUP(A440,Table3[Customer ID],Table3[State ID])</f>
        <v>R1011</v>
      </c>
    </row>
    <row r="441" spans="1:20" x14ac:dyDescent="0.3">
      <c r="A441" s="20" t="s">
        <v>459</v>
      </c>
      <c r="B441" s="20" t="str">
        <f>_xlfn.XLOOKUP(A441,Sheet3!A441:A2775,Sheet3!B441:B2775)</f>
        <v xml:space="preserve"> Ms</v>
      </c>
      <c r="C441" s="20" t="str">
        <f>_xlfn.XLOOKUP(A441,Sheet3!A441:A2775,Sheet3!C441:C2775)</f>
        <v>Bukowski</v>
      </c>
      <c r="D441" s="20" t="str">
        <f>_xlfn.XLOOKUP(A441,Sheet3!A441:A2775,Sheet3!D441:D2775)</f>
        <v xml:space="preserve">  Nichole</v>
      </c>
      <c r="E441" s="46">
        <f>_xlfn.XLOOKUP(A441,Sheet1!$A$2:$A$2336,Sheet1!$B$2:$B$2336)</f>
        <v>24.32</v>
      </c>
      <c r="F441" s="20">
        <f>_xlfn.XLOOKUP(Table4[[#This Row],[Customer ID]],Sheet1!A441:A2775,Sheet1!C441:C2775)</f>
        <v>6.39</v>
      </c>
      <c r="G441" s="20" t="str">
        <f>_xlfn.XLOOKUP(Table4[[#This Row],[Customer ID]],Sheet1!A441:A2775,Sheet1!D441:D2775)</f>
        <v>No</v>
      </c>
      <c r="H441" s="20" t="str">
        <f>_xlfn.XLOOKUP(Table4[[#This Row],[Customer ID]],Sheet1!A441:A2775,Sheet1!E441:E2775)</f>
        <v>No</v>
      </c>
      <c r="I441" s="20" t="str">
        <f>_xlfn.XLOOKUP(Table4[[#This Row],[Customer ID]],Sheet1!A441:A2775,Sheet1!F441:F2775)</f>
        <v>No</v>
      </c>
      <c r="J441" s="20">
        <f>_xlfn.XLOOKUP(Table4[[#This Row],[Customer ID]],Sheet1!A441:A2775,Sheet1!G441:G2775)</f>
        <v>0</v>
      </c>
      <c r="K441" s="20" t="str">
        <f>_xlfn.XLOOKUP(Table4[[#This Row],[Customer ID]],Sheet1!A441:A2775,Sheet1!H441:H2775)</f>
        <v>No</v>
      </c>
      <c r="L441" s="20" t="str">
        <f>_xlfn.XLOOKUP(Table4[[#This Row],[Customer ID]],Sheet1!A441:A2775,Sheet1!I441:I2775)</f>
        <v>Normal weight</v>
      </c>
      <c r="M441" s="20" t="str">
        <f>_xlfn.XLOOKUP(A441,Sheet1!A441:A2775,Sheet1!J441:J2775)</f>
        <v>Prediabetes</v>
      </c>
      <c r="N441" s="48" t="str">
        <f>_xlfn.XLOOKUP(Table4[[#This Row],[Customer ID]],Table3[Customer ID],Table3[Date2])</f>
        <v>3-Oct-1994</v>
      </c>
      <c r="O441" s="20">
        <f>_xlfn.XLOOKUP(A441,Table3[Customer ID],Table3[Age])</f>
        <v>28</v>
      </c>
      <c r="P441" s="20">
        <f>_xlfn.XLOOKUP(A441,Table3[Customer ID],Table3[children])</f>
        <v>1</v>
      </c>
      <c r="Q441" s="47">
        <f>_xlfn.XLOOKUP(A441,Table3[Customer ID],Table3[charges])</f>
        <v>23288.93</v>
      </c>
      <c r="R441" s="20" t="str">
        <f>_xlfn.XLOOKUP(A441,Table3[Customer ID],Table3[Hospital tier])</f>
        <v>tier - 2</v>
      </c>
      <c r="S441" s="20" t="str">
        <f>_xlfn.XLOOKUP(A441,Table3[Customer ID],Table3[City tier])</f>
        <v>tier - 3</v>
      </c>
      <c r="T441" s="20" t="str">
        <f>_xlfn.XLOOKUP(A441,Table3[Customer ID],Table3[State ID])</f>
        <v>R1024</v>
      </c>
    </row>
    <row r="442" spans="1:20" x14ac:dyDescent="0.3">
      <c r="A442" s="20" t="s">
        <v>460</v>
      </c>
      <c r="B442" s="20" t="str">
        <f>_xlfn.XLOOKUP(A442,Sheet3!A442:A2776,Sheet3!B442:B2776)</f>
        <v xml:space="preserve"> Ms</v>
      </c>
      <c r="C442" s="20" t="str">
        <f>_xlfn.XLOOKUP(A442,Sheet3!A442:A2776,Sheet3!C442:C2776)</f>
        <v>Sandahl</v>
      </c>
      <c r="D442" s="20" t="str">
        <f>_xlfn.XLOOKUP(A442,Sheet3!A442:A2776,Sheet3!D442:D2776)</f>
        <v xml:space="preserve">  Denise M</v>
      </c>
      <c r="E442" s="46">
        <f>_xlfn.XLOOKUP(A442,Sheet1!$A$2:$A$2336,Sheet1!$B$2:$B$2336)</f>
        <v>22.88</v>
      </c>
      <c r="F442" s="20">
        <f>_xlfn.XLOOKUP(Table4[[#This Row],[Customer ID]],Sheet1!A442:A2776,Sheet1!C442:C2776)</f>
        <v>5.71</v>
      </c>
      <c r="G442" s="20" t="str">
        <f>_xlfn.XLOOKUP(Table4[[#This Row],[Customer ID]],Sheet1!A442:A2776,Sheet1!D442:D2776)</f>
        <v>yes</v>
      </c>
      <c r="H442" s="20" t="str">
        <f>_xlfn.XLOOKUP(Table4[[#This Row],[Customer ID]],Sheet1!A442:A2776,Sheet1!E442:E2776)</f>
        <v>No</v>
      </c>
      <c r="I442" s="20" t="str">
        <f>_xlfn.XLOOKUP(Table4[[#This Row],[Customer ID]],Sheet1!A442:A2776,Sheet1!F442:F2776)</f>
        <v>Yes</v>
      </c>
      <c r="J442" s="20">
        <f>_xlfn.XLOOKUP(Table4[[#This Row],[Customer ID]],Sheet1!A442:A2776,Sheet1!G442:G2776)</f>
        <v>1</v>
      </c>
      <c r="K442" s="20" t="str">
        <f>_xlfn.XLOOKUP(Table4[[#This Row],[Customer ID]],Sheet1!A442:A2776,Sheet1!H442:H2776)</f>
        <v>yes</v>
      </c>
      <c r="L442" s="20" t="str">
        <f>_xlfn.XLOOKUP(Table4[[#This Row],[Customer ID]],Sheet1!A442:A2776,Sheet1!I442:I2776)</f>
        <v>Normal weight</v>
      </c>
      <c r="M442" s="20" t="str">
        <f>_xlfn.XLOOKUP(A442,Sheet1!A442:A2776,Sheet1!J442:J2776)</f>
        <v>Prediabetes</v>
      </c>
      <c r="N442" s="48" t="str">
        <f>_xlfn.XLOOKUP(Table4[[#This Row],[Customer ID]],Table3[Customer ID],Table3[Date2])</f>
        <v>14-Nov-1969</v>
      </c>
      <c r="O442" s="20">
        <f>_xlfn.XLOOKUP(A442,Table3[Customer ID],Table3[Age])</f>
        <v>53</v>
      </c>
      <c r="P442" s="20">
        <f>_xlfn.XLOOKUP(A442,Table3[Customer ID],Table3[children])</f>
        <v>1</v>
      </c>
      <c r="Q442" s="47">
        <f>_xlfn.XLOOKUP(A442,Table3[Customer ID],Table3[charges])</f>
        <v>23244.79</v>
      </c>
      <c r="R442" s="20" t="str">
        <f>_xlfn.XLOOKUP(A442,Table3[Customer ID],Table3[Hospital tier])</f>
        <v>tier - 2</v>
      </c>
      <c r="S442" s="20" t="str">
        <f>_xlfn.XLOOKUP(A442,Table3[Customer ID],Table3[City tier])</f>
        <v>tier - 3</v>
      </c>
      <c r="T442" s="20" t="str">
        <f>_xlfn.XLOOKUP(A442,Table3[Customer ID],Table3[State ID])</f>
        <v>R1013</v>
      </c>
    </row>
    <row r="443" spans="1:20" x14ac:dyDescent="0.3">
      <c r="A443" s="20" t="s">
        <v>461</v>
      </c>
      <c r="B443" s="20" t="str">
        <f>_xlfn.XLOOKUP(A443,Sheet3!A443:A2777,Sheet3!B443:B2777)</f>
        <v xml:space="preserve"> Mr</v>
      </c>
      <c r="C443" s="20" t="str">
        <f>_xlfn.XLOOKUP(A443,Sheet3!A443:A2777,Sheet3!C443:C2777)</f>
        <v>Speight</v>
      </c>
      <c r="D443" s="20" t="str">
        <f>_xlfn.XLOOKUP(A443,Sheet3!A443:A2777,Sheet3!D443:D2777)</f>
        <v xml:space="preserve">  Peter R.</v>
      </c>
      <c r="E443" s="46">
        <f>_xlfn.XLOOKUP(A443,Sheet1!$A$2:$A$2336,Sheet1!$B$2:$B$2336)</f>
        <v>24.984999999999999</v>
      </c>
      <c r="F443" s="20">
        <f>_xlfn.XLOOKUP(Table4[[#This Row],[Customer ID]],Sheet1!A443:A2777,Sheet1!C443:C2777)</f>
        <v>4.43</v>
      </c>
      <c r="G443" s="20" t="str">
        <f>_xlfn.XLOOKUP(Table4[[#This Row],[Customer ID]],Sheet1!A443:A2777,Sheet1!D443:D2777)</f>
        <v>yes</v>
      </c>
      <c r="H443" s="20" t="str">
        <f>_xlfn.XLOOKUP(Table4[[#This Row],[Customer ID]],Sheet1!A443:A2777,Sheet1!E443:E2777)</f>
        <v>No</v>
      </c>
      <c r="I443" s="20" t="str">
        <f>_xlfn.XLOOKUP(Table4[[#This Row],[Customer ID]],Sheet1!A443:A2777,Sheet1!F443:F2777)</f>
        <v>Yes</v>
      </c>
      <c r="J443" s="20">
        <f>_xlfn.XLOOKUP(Table4[[#This Row],[Customer ID]],Sheet1!A443:A2777,Sheet1!G443:G2777)</f>
        <v>1</v>
      </c>
      <c r="K443" s="20" t="str">
        <f>_xlfn.XLOOKUP(Table4[[#This Row],[Customer ID]],Sheet1!A443:A2777,Sheet1!H443:H2777)</f>
        <v>No</v>
      </c>
      <c r="L443" s="20" t="str">
        <f>_xlfn.XLOOKUP(Table4[[#This Row],[Customer ID]],Sheet1!A443:A2777,Sheet1!I443:I2777)</f>
        <v>Over Weight</v>
      </c>
      <c r="M443" s="20" t="str">
        <f>_xlfn.XLOOKUP(A443,Sheet1!A443:A2777,Sheet1!J443:J2777)</f>
        <v>Normal</v>
      </c>
      <c r="N443" s="48" t="str">
        <f>_xlfn.XLOOKUP(Table4[[#This Row],[Customer ID]],Table3[Customer ID],Table3[Date2])</f>
        <v>7-Aug-1997</v>
      </c>
      <c r="O443" s="20">
        <f>_xlfn.XLOOKUP(A443,Table3[Customer ID],Table3[Age])</f>
        <v>25</v>
      </c>
      <c r="P443" s="20">
        <f>_xlfn.XLOOKUP(A443,Table3[Customer ID],Table3[children])</f>
        <v>2</v>
      </c>
      <c r="Q443" s="47">
        <f>_xlfn.XLOOKUP(A443,Table3[Customer ID],Table3[charges])</f>
        <v>23241.47</v>
      </c>
      <c r="R443" s="20" t="str">
        <f>_xlfn.XLOOKUP(A443,Table3[Customer ID],Table3[Hospital tier])</f>
        <v>tier - 2</v>
      </c>
      <c r="S443" s="20" t="str">
        <f>_xlfn.XLOOKUP(A443,Table3[Customer ID],Table3[City tier])</f>
        <v>tier - 3</v>
      </c>
      <c r="T443" s="20" t="str">
        <f>_xlfn.XLOOKUP(A443,Table3[Customer ID],Table3[State ID])</f>
        <v>R1018</v>
      </c>
    </row>
    <row r="444" spans="1:20" x14ac:dyDescent="0.3">
      <c r="A444" s="20" t="s">
        <v>462</v>
      </c>
      <c r="B444" s="20" t="str">
        <f>_xlfn.XLOOKUP(A444,Sheet3!A444:A2778,Sheet3!B444:B2778)</f>
        <v xml:space="preserve"> Mr</v>
      </c>
      <c r="C444" s="20" t="str">
        <f>_xlfn.XLOOKUP(A444,Sheet3!A444:A2778,Sheet3!C444:C2778)</f>
        <v>Lee</v>
      </c>
      <c r="D444" s="20" t="str">
        <f>_xlfn.XLOOKUP(A444,Sheet3!A444:A2778,Sheet3!D444:D2778)</f>
        <v xml:space="preserve">  Johnson K</v>
      </c>
      <c r="E444" s="46">
        <f>_xlfn.XLOOKUP(A444,Sheet1!$A$2:$A$2336,Sheet1!$B$2:$B$2336)</f>
        <v>33.1</v>
      </c>
      <c r="F444" s="20">
        <f>_xlfn.XLOOKUP(Table4[[#This Row],[Customer ID]],Sheet1!A444:A2778,Sheet1!C444:C2778)</f>
        <v>5.52</v>
      </c>
      <c r="G444" s="20" t="str">
        <f>_xlfn.XLOOKUP(Table4[[#This Row],[Customer ID]],Sheet1!A444:A2778,Sheet1!D444:D2778)</f>
        <v>No</v>
      </c>
      <c r="H444" s="20" t="str">
        <f>_xlfn.XLOOKUP(Table4[[#This Row],[Customer ID]],Sheet1!A444:A2778,Sheet1!E444:E2778)</f>
        <v>No</v>
      </c>
      <c r="I444" s="20" t="str">
        <f>_xlfn.XLOOKUP(Table4[[#This Row],[Customer ID]],Sheet1!A444:A2778,Sheet1!F444:F2778)</f>
        <v>Yes</v>
      </c>
      <c r="J444" s="20">
        <f>_xlfn.XLOOKUP(Table4[[#This Row],[Customer ID]],Sheet1!A444:A2778,Sheet1!G444:G2778)</f>
        <v>1</v>
      </c>
      <c r="K444" s="20" t="str">
        <f>_xlfn.XLOOKUP(Table4[[#This Row],[Customer ID]],Sheet1!A444:A2778,Sheet1!H444:H2778)</f>
        <v>No</v>
      </c>
      <c r="L444" s="20" t="str">
        <f>_xlfn.XLOOKUP(Table4[[#This Row],[Customer ID]],Sheet1!A444:A2778,Sheet1!I444:I2778)</f>
        <v>Obesity</v>
      </c>
      <c r="M444" s="20" t="str">
        <f>_xlfn.XLOOKUP(A444,Sheet1!A444:A2778,Sheet1!J444:J2778)</f>
        <v>Normal</v>
      </c>
      <c r="N444" s="48" t="str">
        <f>_xlfn.XLOOKUP(Table4[[#This Row],[Customer ID]],Table3[Customer ID],Table3[Date2])</f>
        <v>14-Dec-2003</v>
      </c>
      <c r="O444" s="20">
        <f>_xlfn.XLOOKUP(A444,Table3[Customer ID],Table3[Age])</f>
        <v>19</v>
      </c>
      <c r="P444" s="20">
        <f>_xlfn.XLOOKUP(A444,Table3[Customer ID],Table3[children])</f>
        <v>0</v>
      </c>
      <c r="Q444" s="47">
        <f>_xlfn.XLOOKUP(A444,Table3[Customer ID],Table3[charges])</f>
        <v>23082.959999999999</v>
      </c>
      <c r="R444" s="20" t="str">
        <f>_xlfn.XLOOKUP(A444,Table3[Customer ID],Table3[Hospital tier])</f>
        <v>tier - 2</v>
      </c>
      <c r="S444" s="20" t="str">
        <f>_xlfn.XLOOKUP(A444,Table3[Customer ID],Table3[City tier])</f>
        <v>tier - 2</v>
      </c>
      <c r="T444" s="20" t="str">
        <f>_xlfn.XLOOKUP(A444,Table3[Customer ID],Table3[State ID])</f>
        <v>R1011</v>
      </c>
    </row>
    <row r="445" spans="1:20" x14ac:dyDescent="0.3">
      <c r="A445" s="20" t="s">
        <v>463</v>
      </c>
      <c r="B445" s="20" t="str">
        <f>_xlfn.XLOOKUP(A445,Sheet3!A445:A2779,Sheet3!B445:B2779)</f>
        <v xml:space="preserve"> Ms</v>
      </c>
      <c r="C445" s="20" t="str">
        <f>_xlfn.XLOOKUP(A445,Sheet3!A445:A2779,Sheet3!C445:C2779)</f>
        <v>Nielsen</v>
      </c>
      <c r="D445" s="20" t="str">
        <f>_xlfn.XLOOKUP(A445,Sheet3!A445:A2779,Sheet3!D445:D2779)</f>
        <v xml:space="preserve">  Katherine</v>
      </c>
      <c r="E445" s="46">
        <f>_xlfn.XLOOKUP(A445,Sheet1!$A$2:$A$2336,Sheet1!$B$2:$B$2336)</f>
        <v>27.83</v>
      </c>
      <c r="F445" s="20">
        <f>_xlfn.XLOOKUP(Table4[[#This Row],[Customer ID]],Sheet1!A445:A2779,Sheet1!C445:C2779)</f>
        <v>9.1999999999999993</v>
      </c>
      <c r="G445" s="20" t="str">
        <f>_xlfn.XLOOKUP(Table4[[#This Row],[Customer ID]],Sheet1!A445:A2779,Sheet1!D445:D2779)</f>
        <v>yes</v>
      </c>
      <c r="H445" s="20" t="str">
        <f>_xlfn.XLOOKUP(Table4[[#This Row],[Customer ID]],Sheet1!A445:A2779,Sheet1!E445:E2779)</f>
        <v>No</v>
      </c>
      <c r="I445" s="20" t="str">
        <f>_xlfn.XLOOKUP(Table4[[#This Row],[Customer ID]],Sheet1!A445:A2779,Sheet1!F445:F2779)</f>
        <v>No</v>
      </c>
      <c r="J445" s="20">
        <f>_xlfn.XLOOKUP(Table4[[#This Row],[Customer ID]],Sheet1!A445:A2779,Sheet1!G445:G2779)</f>
        <v>1</v>
      </c>
      <c r="K445" s="20" t="str">
        <f>_xlfn.XLOOKUP(Table4[[#This Row],[Customer ID]],Sheet1!A445:A2779,Sheet1!H445:H2779)</f>
        <v>yes</v>
      </c>
      <c r="L445" s="20" t="str">
        <f>_xlfn.XLOOKUP(Table4[[#This Row],[Customer ID]],Sheet1!A445:A2779,Sheet1!I445:I2779)</f>
        <v>Over Weight</v>
      </c>
      <c r="M445" s="20" t="str">
        <f>_xlfn.XLOOKUP(A445,Sheet1!A445:A2779,Sheet1!J445:J2779)</f>
        <v>Diabetes</v>
      </c>
      <c r="N445" s="48" t="str">
        <f>_xlfn.XLOOKUP(Table4[[#This Row],[Customer ID]],Table3[Customer ID],Table3[Date2])</f>
        <v>9-Sep-1975</v>
      </c>
      <c r="O445" s="20">
        <f>_xlfn.XLOOKUP(A445,Table3[Customer ID],Table3[Age])</f>
        <v>47</v>
      </c>
      <c r="P445" s="20">
        <f>_xlfn.XLOOKUP(A445,Table3[Customer ID],Table3[children])</f>
        <v>0</v>
      </c>
      <c r="Q445" s="47">
        <f>_xlfn.XLOOKUP(A445,Table3[Customer ID],Table3[charges])</f>
        <v>23065.42</v>
      </c>
      <c r="R445" s="20" t="str">
        <f>_xlfn.XLOOKUP(A445,Table3[Customer ID],Table3[Hospital tier])</f>
        <v>tier - 2</v>
      </c>
      <c r="S445" s="20" t="str">
        <f>_xlfn.XLOOKUP(A445,Table3[Customer ID],Table3[City tier])</f>
        <v>tier - 2</v>
      </c>
      <c r="T445" s="20" t="str">
        <f>_xlfn.XLOOKUP(A445,Table3[Customer ID],Table3[State ID])</f>
        <v>R1013</v>
      </c>
    </row>
    <row r="446" spans="1:20" x14ac:dyDescent="0.3">
      <c r="A446" s="20" t="s">
        <v>464</v>
      </c>
      <c r="B446" s="20" t="str">
        <f>_xlfn.XLOOKUP(A446,Sheet3!A446:A2780,Sheet3!B446:B2780)</f>
        <v xml:space="preserve"> Ms</v>
      </c>
      <c r="C446" s="20" t="str">
        <f>_xlfn.XLOOKUP(A446,Sheet3!A446:A2780,Sheet3!C446:C2780)</f>
        <v>Zirdok</v>
      </c>
      <c r="D446" s="20" t="str">
        <f>_xlfn.XLOOKUP(A446,Sheet3!A446:A2780,Sheet3!D446:D2780)</f>
        <v xml:space="preserve">  Lynda</v>
      </c>
      <c r="E446" s="46">
        <f>_xlfn.XLOOKUP(A446,Sheet1!$A$2:$A$2336,Sheet1!$B$2:$B$2336)</f>
        <v>30.875</v>
      </c>
      <c r="F446" s="20">
        <f>_xlfn.XLOOKUP(Table4[[#This Row],[Customer ID]],Sheet1!A446:A2780,Sheet1!C446:C2780)</f>
        <v>10.97</v>
      </c>
      <c r="G446" s="20" t="str">
        <f>_xlfn.XLOOKUP(Table4[[#This Row],[Customer ID]],Sheet1!A446:A2780,Sheet1!D446:D2780)</f>
        <v>yes</v>
      </c>
      <c r="H446" s="20" t="str">
        <f>_xlfn.XLOOKUP(Table4[[#This Row],[Customer ID]],Sheet1!A446:A2780,Sheet1!E446:E2780)</f>
        <v>No</v>
      </c>
      <c r="I446" s="20" t="str">
        <f>_xlfn.XLOOKUP(Table4[[#This Row],[Customer ID]],Sheet1!A446:A2780,Sheet1!F446:F2780)</f>
        <v>No</v>
      </c>
      <c r="J446" s="20">
        <f>_xlfn.XLOOKUP(Table4[[#This Row],[Customer ID]],Sheet1!A446:A2780,Sheet1!G446:G2780)</f>
        <v>2</v>
      </c>
      <c r="K446" s="20" t="str">
        <f>_xlfn.XLOOKUP(Table4[[#This Row],[Customer ID]],Sheet1!A446:A2780,Sheet1!H446:H2780)</f>
        <v>No</v>
      </c>
      <c r="L446" s="20" t="str">
        <f>_xlfn.XLOOKUP(Table4[[#This Row],[Customer ID]],Sheet1!A446:A2780,Sheet1!I446:I2780)</f>
        <v>Obesity</v>
      </c>
      <c r="M446" s="20" t="str">
        <f>_xlfn.XLOOKUP(A446,Sheet1!A446:A2780,Sheet1!J446:J2780)</f>
        <v>Diabetes</v>
      </c>
      <c r="N446" s="48" t="str">
        <f>_xlfn.XLOOKUP(Table4[[#This Row],[Customer ID]],Table3[Customer ID],Table3[Date2])</f>
        <v>9-Nov-1970</v>
      </c>
      <c r="O446" s="20">
        <f>_xlfn.XLOOKUP(A446,Table3[Customer ID],Table3[Age])</f>
        <v>52</v>
      </c>
      <c r="P446" s="20">
        <f>_xlfn.XLOOKUP(A446,Table3[Customer ID],Table3[children])</f>
        <v>0</v>
      </c>
      <c r="Q446" s="47">
        <f>_xlfn.XLOOKUP(A446,Table3[Customer ID],Table3[charges])</f>
        <v>23045.57</v>
      </c>
      <c r="R446" s="20" t="str">
        <f>_xlfn.XLOOKUP(A446,Table3[Customer ID],Table3[Hospital tier])</f>
        <v>tier - 2</v>
      </c>
      <c r="S446" s="20" t="str">
        <f>_xlfn.XLOOKUP(A446,Table3[Customer ID],Table3[City tier])</f>
        <v>tier - 2</v>
      </c>
      <c r="T446" s="20" t="str">
        <f>_xlfn.XLOOKUP(A446,Table3[Customer ID],Table3[State ID])</f>
        <v>R1024</v>
      </c>
    </row>
    <row r="447" spans="1:20" x14ac:dyDescent="0.3">
      <c r="A447" s="20" t="s">
        <v>465</v>
      </c>
      <c r="B447" s="20" t="str">
        <f>_xlfn.XLOOKUP(A447,Sheet3!A447:A2781,Sheet3!B447:B2781)</f>
        <v xml:space="preserve"> Mr</v>
      </c>
      <c r="C447" s="20" t="str">
        <f>_xlfn.XLOOKUP(A447,Sheet3!A447:A2781,Sheet3!C447:C2781)</f>
        <v>Crudale</v>
      </c>
      <c r="D447" s="20" t="str">
        <f>_xlfn.XLOOKUP(A447,Sheet3!A447:A2781,Sheet3!D447:D2781)</f>
        <v xml:space="preserve">  Anthony</v>
      </c>
      <c r="E447" s="46">
        <f>_xlfn.XLOOKUP(A447,Sheet1!$A$2:$A$2336,Sheet1!$B$2:$B$2336)</f>
        <v>27.265000000000001</v>
      </c>
      <c r="F447" s="20">
        <f>_xlfn.XLOOKUP(Table4[[#This Row],[Customer ID]],Sheet1!A447:A2781,Sheet1!C447:C2781)</f>
        <v>4.25</v>
      </c>
      <c r="G447" s="20" t="str">
        <f>_xlfn.XLOOKUP(Table4[[#This Row],[Customer ID]],Sheet1!A447:A2781,Sheet1!D447:D2781)</f>
        <v>No</v>
      </c>
      <c r="H447" s="20" t="str">
        <f>_xlfn.XLOOKUP(Table4[[#This Row],[Customer ID]],Sheet1!A447:A2781,Sheet1!E447:E2781)</f>
        <v>No</v>
      </c>
      <c r="I447" s="20" t="str">
        <f>_xlfn.XLOOKUP(Table4[[#This Row],[Customer ID]],Sheet1!A447:A2781,Sheet1!F447:F2781)</f>
        <v>Yes</v>
      </c>
      <c r="J447" s="20">
        <f>_xlfn.XLOOKUP(Table4[[#This Row],[Customer ID]],Sheet1!A447:A2781,Sheet1!G447:G2781)</f>
        <v>1</v>
      </c>
      <c r="K447" s="20" t="str">
        <f>_xlfn.XLOOKUP(Table4[[#This Row],[Customer ID]],Sheet1!A447:A2781,Sheet1!H447:H2781)</f>
        <v>No</v>
      </c>
      <c r="L447" s="20" t="str">
        <f>_xlfn.XLOOKUP(Table4[[#This Row],[Customer ID]],Sheet1!A447:A2781,Sheet1!I447:I2781)</f>
        <v>Over Weight</v>
      </c>
      <c r="M447" s="20" t="str">
        <f>_xlfn.XLOOKUP(A447,Sheet1!A447:A2781,Sheet1!J447:J2781)</f>
        <v>Normal</v>
      </c>
      <c r="N447" s="48" t="str">
        <f>_xlfn.XLOOKUP(Table4[[#This Row],[Customer ID]],Table3[Customer ID],Table3[Date2])</f>
        <v>25-Jul-2003</v>
      </c>
      <c r="O447" s="20">
        <f>_xlfn.XLOOKUP(A447,Table3[Customer ID],Table3[Age])</f>
        <v>19</v>
      </c>
      <c r="P447" s="20">
        <f>_xlfn.XLOOKUP(A447,Table3[Customer ID],Table3[children])</f>
        <v>2</v>
      </c>
      <c r="Q447" s="47">
        <f>_xlfn.XLOOKUP(A447,Table3[Customer ID],Table3[charges])</f>
        <v>22493.66</v>
      </c>
      <c r="R447" s="20" t="str">
        <f>_xlfn.XLOOKUP(A447,Table3[Customer ID],Table3[Hospital tier])</f>
        <v>tier - 2</v>
      </c>
      <c r="S447" s="20" t="str">
        <f>_xlfn.XLOOKUP(A447,Table3[Customer ID],Table3[City tier])</f>
        <v>tier - 1</v>
      </c>
      <c r="T447" s="20" t="str">
        <f>_xlfn.XLOOKUP(A447,Table3[Customer ID],Table3[State ID])</f>
        <v>R1012</v>
      </c>
    </row>
    <row r="448" spans="1:20" x14ac:dyDescent="0.3">
      <c r="A448" s="20" t="s">
        <v>466</v>
      </c>
      <c r="B448" s="20" t="str">
        <f>_xlfn.XLOOKUP(A448,Sheet3!A448:A2782,Sheet3!B448:B2782)</f>
        <v xml:space="preserve"> Ms</v>
      </c>
      <c r="C448" s="20" t="str">
        <f>_xlfn.XLOOKUP(A448,Sheet3!A448:A2782,Sheet3!C448:C2782)</f>
        <v>Koopmans</v>
      </c>
      <c r="D448" s="20" t="str">
        <f>_xlfn.XLOOKUP(A448,Sheet3!A448:A2782,Sheet3!D448:D2782)</f>
        <v xml:space="preserve">  Linnea C.</v>
      </c>
      <c r="E448" s="46">
        <f>_xlfn.XLOOKUP(A448,Sheet1!$A$2:$A$2336,Sheet1!$B$2:$B$2336)</f>
        <v>26.7</v>
      </c>
      <c r="F448" s="20">
        <f>_xlfn.XLOOKUP(Table4[[#This Row],[Customer ID]],Sheet1!A448:A2782,Sheet1!C448:C2782)</f>
        <v>5.23</v>
      </c>
      <c r="G448" s="20" t="str">
        <f>_xlfn.XLOOKUP(Table4[[#This Row],[Customer ID]],Sheet1!A448:A2782,Sheet1!D448:D2782)</f>
        <v>No</v>
      </c>
      <c r="H448" s="20" t="str">
        <f>_xlfn.XLOOKUP(Table4[[#This Row],[Customer ID]],Sheet1!A448:A2782,Sheet1!E448:E2782)</f>
        <v>No</v>
      </c>
      <c r="I448" s="20" t="str">
        <f>_xlfn.XLOOKUP(Table4[[#This Row],[Customer ID]],Sheet1!A448:A2782,Sheet1!F448:F2782)</f>
        <v>Yes</v>
      </c>
      <c r="J448" s="20">
        <f>_xlfn.XLOOKUP(Table4[[#This Row],[Customer ID]],Sheet1!A448:A2782,Sheet1!G448:G2782)</f>
        <v>1</v>
      </c>
      <c r="K448" s="20" t="str">
        <f>_xlfn.XLOOKUP(Table4[[#This Row],[Customer ID]],Sheet1!A448:A2782,Sheet1!H448:H2782)</f>
        <v>yes</v>
      </c>
      <c r="L448" s="20" t="str">
        <f>_xlfn.XLOOKUP(Table4[[#This Row],[Customer ID]],Sheet1!A448:A2782,Sheet1!I448:I2782)</f>
        <v>Over Weight</v>
      </c>
      <c r="M448" s="20" t="str">
        <f>_xlfn.XLOOKUP(A448,Sheet1!A448:A2782,Sheet1!J448:J2782)</f>
        <v>Normal</v>
      </c>
      <c r="N448" s="48" t="str">
        <f>_xlfn.XLOOKUP(Table4[[#This Row],[Customer ID]],Table3[Customer ID],Table3[Date2])</f>
        <v>14-Nov-1979</v>
      </c>
      <c r="O448" s="20">
        <f>_xlfn.XLOOKUP(A448,Table3[Customer ID],Table3[Age])</f>
        <v>43</v>
      </c>
      <c r="P448" s="20">
        <f>_xlfn.XLOOKUP(A448,Table3[Customer ID],Table3[children])</f>
        <v>2</v>
      </c>
      <c r="Q448" s="47">
        <f>_xlfn.XLOOKUP(A448,Table3[Customer ID],Table3[charges])</f>
        <v>22478.6</v>
      </c>
      <c r="R448" s="20" t="str">
        <f>_xlfn.XLOOKUP(A448,Table3[Customer ID],Table3[Hospital tier])</f>
        <v>tier - 3</v>
      </c>
      <c r="S448" s="20" t="str">
        <f>_xlfn.XLOOKUP(A448,Table3[Customer ID],Table3[City tier])</f>
        <v>tier - 2</v>
      </c>
      <c r="T448" s="20" t="str">
        <f>_xlfn.XLOOKUP(A448,Table3[Customer ID],Table3[State ID])</f>
        <v>R1011</v>
      </c>
    </row>
    <row r="449" spans="1:20" x14ac:dyDescent="0.3">
      <c r="A449" s="20" t="s">
        <v>467</v>
      </c>
      <c r="B449" s="20" t="str">
        <f>_xlfn.XLOOKUP(A449,Sheet3!A449:A2783,Sheet3!B449:B2783)</f>
        <v xml:space="preserve"> Mr</v>
      </c>
      <c r="C449" s="20" t="str">
        <f>_xlfn.XLOOKUP(A449,Sheet3!A449:A2783,Sheet3!C449:C2783)</f>
        <v>Milani</v>
      </c>
      <c r="D449" s="20" t="str">
        <f>_xlfn.XLOOKUP(A449,Sheet3!A449:A2783,Sheet3!D449:D2783)</f>
        <v xml:space="preserve">  Massimiliano A.</v>
      </c>
      <c r="E449" s="46">
        <f>_xlfn.XLOOKUP(A449,Sheet1!$A$2:$A$2336,Sheet1!$B$2:$B$2336)</f>
        <v>29.925000000000001</v>
      </c>
      <c r="F449" s="20">
        <f>_xlfn.XLOOKUP(Table4[[#This Row],[Customer ID]],Sheet1!A449:A2783,Sheet1!C449:C2783)</f>
        <v>5.96</v>
      </c>
      <c r="G449" s="20" t="str">
        <f>_xlfn.XLOOKUP(Table4[[#This Row],[Customer ID]],Sheet1!A449:A2783,Sheet1!D449:D2783)</f>
        <v>yes</v>
      </c>
      <c r="H449" s="20" t="str">
        <f>_xlfn.XLOOKUP(Table4[[#This Row],[Customer ID]],Sheet1!A449:A2783,Sheet1!E449:E2783)</f>
        <v>No</v>
      </c>
      <c r="I449" s="20" t="str">
        <f>_xlfn.XLOOKUP(Table4[[#This Row],[Customer ID]],Sheet1!A449:A2783,Sheet1!F449:F2783)</f>
        <v>Yes</v>
      </c>
      <c r="J449" s="20">
        <f>_xlfn.XLOOKUP(Table4[[#This Row],[Customer ID]],Sheet1!A449:A2783,Sheet1!G449:G2783)</f>
        <v>1</v>
      </c>
      <c r="K449" s="20" t="str">
        <f>_xlfn.XLOOKUP(Table4[[#This Row],[Customer ID]],Sheet1!A449:A2783,Sheet1!H449:H2783)</f>
        <v>yes</v>
      </c>
      <c r="L449" s="20" t="str">
        <f>_xlfn.XLOOKUP(Table4[[#This Row],[Customer ID]],Sheet1!A449:A2783,Sheet1!I449:I2783)</f>
        <v>Over Weight</v>
      </c>
      <c r="M449" s="20" t="str">
        <f>_xlfn.XLOOKUP(A449,Sheet1!A449:A2783,Sheet1!J449:J2783)</f>
        <v>Prediabetes</v>
      </c>
      <c r="N449" s="48" t="str">
        <f>_xlfn.XLOOKUP(Table4[[#This Row],[Customer ID]],Table3[Customer ID],Table3[Date2])</f>
        <v>21-Dec-1983</v>
      </c>
      <c r="O449" s="20">
        <f>_xlfn.XLOOKUP(A449,Table3[Customer ID],Table3[Age])</f>
        <v>39</v>
      </c>
      <c r="P449" s="20">
        <f>_xlfn.XLOOKUP(A449,Table3[Customer ID],Table3[children])</f>
        <v>1</v>
      </c>
      <c r="Q449" s="47">
        <f>_xlfn.XLOOKUP(A449,Table3[Customer ID],Table3[charges])</f>
        <v>22462.04</v>
      </c>
      <c r="R449" s="20" t="str">
        <f>_xlfn.XLOOKUP(A449,Table3[Customer ID],Table3[Hospital tier])</f>
        <v>tier - 3</v>
      </c>
      <c r="S449" s="20" t="str">
        <f>_xlfn.XLOOKUP(A449,Table3[Customer ID],Table3[City tier])</f>
        <v>tier - 1</v>
      </c>
      <c r="T449" s="20" t="str">
        <f>_xlfn.XLOOKUP(A449,Table3[Customer ID],Table3[State ID])</f>
        <v>R1019</v>
      </c>
    </row>
    <row r="450" spans="1:20" x14ac:dyDescent="0.3">
      <c r="A450" s="20" t="s">
        <v>468</v>
      </c>
      <c r="B450" s="20" t="str">
        <f>_xlfn.XLOOKUP(A450,Sheet3!A450:A2784,Sheet3!B450:B2784)</f>
        <v xml:space="preserve"> Mr</v>
      </c>
      <c r="C450" s="20" t="str">
        <f>_xlfn.XLOOKUP(A450,Sheet3!A450:A2784,Sheet3!C450:C2784)</f>
        <v>Kelly</v>
      </c>
      <c r="D450" s="20" t="str">
        <f>_xlfn.XLOOKUP(A450,Sheet3!A450:A2784,Sheet3!D450:D2784)</f>
        <v xml:space="preserve">  James M.</v>
      </c>
      <c r="E450" s="46">
        <f>_xlfn.XLOOKUP(A450,Sheet1!$A$2:$A$2336,Sheet1!$B$2:$B$2336)</f>
        <v>19.95</v>
      </c>
      <c r="F450" s="20">
        <f>_xlfn.XLOOKUP(Table4[[#This Row],[Customer ID]],Sheet1!A450:A2784,Sheet1!C450:C2784)</f>
        <v>4.29</v>
      </c>
      <c r="G450" s="20" t="str">
        <f>_xlfn.XLOOKUP(Table4[[#This Row],[Customer ID]],Sheet1!A450:A2784,Sheet1!D450:D2784)</f>
        <v>yes</v>
      </c>
      <c r="H450" s="20" t="str">
        <f>_xlfn.XLOOKUP(Table4[[#This Row],[Customer ID]],Sheet1!A450:A2784,Sheet1!E450:E2784)</f>
        <v>No</v>
      </c>
      <c r="I450" s="20" t="str">
        <f>_xlfn.XLOOKUP(Table4[[#This Row],[Customer ID]],Sheet1!A450:A2784,Sheet1!F450:F2784)</f>
        <v>No</v>
      </c>
      <c r="J450" s="20">
        <f>_xlfn.XLOOKUP(Table4[[#This Row],[Customer ID]],Sheet1!A450:A2784,Sheet1!G450:G2784)</f>
        <v>2</v>
      </c>
      <c r="K450" s="20" t="str">
        <f>_xlfn.XLOOKUP(Table4[[#This Row],[Customer ID]],Sheet1!A450:A2784,Sheet1!H450:H2784)</f>
        <v>yes</v>
      </c>
      <c r="L450" s="20" t="str">
        <f>_xlfn.XLOOKUP(Table4[[#This Row],[Customer ID]],Sheet1!A450:A2784,Sheet1!I450:I2784)</f>
        <v>Normal weight</v>
      </c>
      <c r="M450" s="20" t="str">
        <f>_xlfn.XLOOKUP(A450,Sheet1!A450:A2784,Sheet1!J450:J2784)</f>
        <v>Normal</v>
      </c>
      <c r="N450" s="48" t="str">
        <f>_xlfn.XLOOKUP(Table4[[#This Row],[Customer ID]],Table3[Customer ID],Table3[Date2])</f>
        <v>18-Aug-1966</v>
      </c>
      <c r="O450" s="20">
        <f>_xlfn.XLOOKUP(A450,Table3[Customer ID],Table3[Age])</f>
        <v>56</v>
      </c>
      <c r="P450" s="20">
        <f>_xlfn.XLOOKUP(A450,Table3[Customer ID],Table3[children])</f>
        <v>0</v>
      </c>
      <c r="Q450" s="47">
        <f>_xlfn.XLOOKUP(A450,Table3[Customer ID],Table3[charges])</f>
        <v>22412.65</v>
      </c>
      <c r="R450" s="20" t="str">
        <f>_xlfn.XLOOKUP(A450,Table3[Customer ID],Table3[Hospital tier])</f>
        <v>tier - 3</v>
      </c>
      <c r="S450" s="20" t="str">
        <f>_xlfn.XLOOKUP(A450,Table3[Customer ID],Table3[City tier])</f>
        <v>tier - 3</v>
      </c>
      <c r="T450" s="20" t="str">
        <f>_xlfn.XLOOKUP(A450,Table3[Customer ID],Table3[State ID])</f>
        <v>R1014</v>
      </c>
    </row>
    <row r="451" spans="1:20" x14ac:dyDescent="0.3">
      <c r="A451" s="20" t="s">
        <v>469</v>
      </c>
      <c r="B451" s="20" t="str">
        <f>_xlfn.XLOOKUP(A451,Sheet3!A451:A2785,Sheet3!B451:B2785)</f>
        <v xml:space="preserve"> Ms</v>
      </c>
      <c r="C451" s="20" t="str">
        <f>_xlfn.XLOOKUP(A451,Sheet3!A451:A2785,Sheet3!C451:C2785)</f>
        <v>Finelli</v>
      </c>
      <c r="D451" s="20" t="str">
        <f>_xlfn.XLOOKUP(A451,Sheet3!A451:A2785,Sheet3!D451:D2785)</f>
        <v xml:space="preserve">  Lauren</v>
      </c>
      <c r="E451" s="46">
        <f>_xlfn.XLOOKUP(A451,Sheet1!$A$2:$A$2336,Sheet1!$B$2:$B$2336)</f>
        <v>24.225000000000001</v>
      </c>
      <c r="F451" s="20">
        <f>_xlfn.XLOOKUP(Table4[[#This Row],[Customer ID]],Sheet1!A451:A2785,Sheet1!C451:C2785)</f>
        <v>4.09</v>
      </c>
      <c r="G451" s="20" t="str">
        <f>_xlfn.XLOOKUP(Table4[[#This Row],[Customer ID]],Sheet1!A451:A2785,Sheet1!D451:D2785)</f>
        <v>No</v>
      </c>
      <c r="H451" s="20" t="str">
        <f>_xlfn.XLOOKUP(Table4[[#This Row],[Customer ID]],Sheet1!A451:A2785,Sheet1!E451:E2785)</f>
        <v>No</v>
      </c>
      <c r="I451" s="20" t="str">
        <f>_xlfn.XLOOKUP(Table4[[#This Row],[Customer ID]],Sheet1!A451:A2785,Sheet1!F451:F2785)</f>
        <v>No</v>
      </c>
      <c r="J451" s="20">
        <f>_xlfn.XLOOKUP(Table4[[#This Row],[Customer ID]],Sheet1!A451:A2785,Sheet1!G451:G2785)</f>
        <v>0</v>
      </c>
      <c r="K451" s="20" t="str">
        <f>_xlfn.XLOOKUP(Table4[[#This Row],[Customer ID]],Sheet1!A451:A2785,Sheet1!H451:H2785)</f>
        <v>No</v>
      </c>
      <c r="L451" s="20" t="str">
        <f>_xlfn.XLOOKUP(Table4[[#This Row],[Customer ID]],Sheet1!A451:A2785,Sheet1!I451:I2785)</f>
        <v>Normal weight</v>
      </c>
      <c r="M451" s="20" t="str">
        <f>_xlfn.XLOOKUP(A451,Sheet1!A451:A2785,Sheet1!J451:J2785)</f>
        <v>Normal</v>
      </c>
      <c r="N451" s="48" t="str">
        <f>_xlfn.XLOOKUP(Table4[[#This Row],[Customer ID]],Table3[Customer ID],Table3[Date2])</f>
        <v>26-Aug-1999</v>
      </c>
      <c r="O451" s="20">
        <f>_xlfn.XLOOKUP(A451,Table3[Customer ID],Table3[Age])</f>
        <v>23</v>
      </c>
      <c r="P451" s="20">
        <f>_xlfn.XLOOKUP(A451,Table3[Customer ID],Table3[children])</f>
        <v>2</v>
      </c>
      <c r="Q451" s="47">
        <f>_xlfn.XLOOKUP(A451,Table3[Customer ID],Table3[charges])</f>
        <v>22395.74</v>
      </c>
      <c r="R451" s="20" t="str">
        <f>_xlfn.XLOOKUP(A451,Table3[Customer ID],Table3[Hospital tier])</f>
        <v>tier - 3</v>
      </c>
      <c r="S451" s="20" t="str">
        <f>_xlfn.XLOOKUP(A451,Table3[Customer ID],Table3[City tier])</f>
        <v>tier - 2</v>
      </c>
      <c r="T451" s="20" t="str">
        <f>_xlfn.XLOOKUP(A451,Table3[Customer ID],Table3[State ID])</f>
        <v>R1024</v>
      </c>
    </row>
    <row r="452" spans="1:20" x14ac:dyDescent="0.3">
      <c r="A452" s="20" t="s">
        <v>470</v>
      </c>
      <c r="B452" s="20" t="str">
        <f>_xlfn.XLOOKUP(A452,Sheet3!A452:A2786,Sheet3!B452:B2786)</f>
        <v xml:space="preserve"> Ms</v>
      </c>
      <c r="C452" s="20" t="str">
        <f>_xlfn.XLOOKUP(A452,Sheet3!A452:A2786,Sheet3!C452:C2786)</f>
        <v>Palmer</v>
      </c>
      <c r="D452" s="20" t="str">
        <f>_xlfn.XLOOKUP(A452,Sheet3!A452:A2786,Sheet3!D452:D2786)</f>
        <v xml:space="preserve">  Michele V.</v>
      </c>
      <c r="E452" s="46">
        <f>_xlfn.XLOOKUP(A452,Sheet1!$A$2:$A$2336,Sheet1!$B$2:$B$2336)</f>
        <v>28.12</v>
      </c>
      <c r="F452" s="20">
        <f>_xlfn.XLOOKUP(Table4[[#This Row],[Customer ID]],Sheet1!A452:A2786,Sheet1!C452:C2786)</f>
        <v>4.88</v>
      </c>
      <c r="G452" s="20" t="str">
        <f>_xlfn.XLOOKUP(Table4[[#This Row],[Customer ID]],Sheet1!A452:A2786,Sheet1!D452:D2786)</f>
        <v>No</v>
      </c>
      <c r="H452" s="20" t="str">
        <f>_xlfn.XLOOKUP(Table4[[#This Row],[Customer ID]],Sheet1!A452:A2786,Sheet1!E452:E2786)</f>
        <v>No</v>
      </c>
      <c r="I452" s="20" t="str">
        <f>_xlfn.XLOOKUP(Table4[[#This Row],[Customer ID]],Sheet1!A452:A2786,Sheet1!F452:F2786)</f>
        <v>No</v>
      </c>
      <c r="J452" s="20">
        <f>_xlfn.XLOOKUP(Table4[[#This Row],[Customer ID]],Sheet1!A452:A2786,Sheet1!G452:G2786)</f>
        <v>0</v>
      </c>
      <c r="K452" s="20" t="str">
        <f>_xlfn.XLOOKUP(Table4[[#This Row],[Customer ID]],Sheet1!A452:A2786,Sheet1!H452:H2786)</f>
        <v>yes</v>
      </c>
      <c r="L452" s="20" t="str">
        <f>_xlfn.XLOOKUP(Table4[[#This Row],[Customer ID]],Sheet1!A452:A2786,Sheet1!I452:I2786)</f>
        <v>Over Weight</v>
      </c>
      <c r="M452" s="20" t="str">
        <f>_xlfn.XLOOKUP(A452,Sheet1!A452:A2786,Sheet1!J452:J2786)</f>
        <v>Normal</v>
      </c>
      <c r="N452" s="48" t="str">
        <f>_xlfn.XLOOKUP(Table4[[#This Row],[Customer ID]],Table3[Customer ID],Table3[Date2])</f>
        <v>27-Dec-1982</v>
      </c>
      <c r="O452" s="20">
        <f>_xlfn.XLOOKUP(A452,Table3[Customer ID],Table3[Age])</f>
        <v>40</v>
      </c>
      <c r="P452" s="20">
        <f>_xlfn.XLOOKUP(A452,Table3[Customer ID],Table3[children])</f>
        <v>1</v>
      </c>
      <c r="Q452" s="47">
        <f>_xlfn.XLOOKUP(A452,Table3[Customer ID],Table3[charges])</f>
        <v>22331.57</v>
      </c>
      <c r="R452" s="20" t="str">
        <f>_xlfn.XLOOKUP(A452,Table3[Customer ID],Table3[Hospital tier])</f>
        <v>tier - 2</v>
      </c>
      <c r="S452" s="20" t="str">
        <f>_xlfn.XLOOKUP(A452,Table3[Customer ID],Table3[City tier])</f>
        <v>tier - 3</v>
      </c>
      <c r="T452" s="20" t="str">
        <f>_xlfn.XLOOKUP(A452,Table3[Customer ID],Table3[State ID])</f>
        <v>R1024</v>
      </c>
    </row>
    <row r="453" spans="1:20" x14ac:dyDescent="0.3">
      <c r="A453" s="20" t="s">
        <v>471</v>
      </c>
      <c r="B453" s="20" t="str">
        <f>_xlfn.XLOOKUP(A453,Sheet3!A453:A2787,Sheet3!B453:B2787)</f>
        <v xml:space="preserve"> Mr</v>
      </c>
      <c r="C453" s="20" t="str">
        <f>_xlfn.XLOOKUP(A453,Sheet3!A453:A2787,Sheet3!C453:C2787)</f>
        <v>Wang</v>
      </c>
      <c r="D453" s="20" t="str">
        <f>_xlfn.XLOOKUP(A453,Sheet3!A453:A2787,Sheet3!D453:D2787)</f>
        <v xml:space="preserve">  Xiao</v>
      </c>
      <c r="E453" s="46">
        <f>_xlfn.XLOOKUP(A453,Sheet1!$A$2:$A$2336,Sheet1!$B$2:$B$2336)</f>
        <v>23.21</v>
      </c>
      <c r="F453" s="20">
        <f>_xlfn.XLOOKUP(Table4[[#This Row],[Customer ID]],Sheet1!A453:A2787,Sheet1!C453:C2787)</f>
        <v>6.76</v>
      </c>
      <c r="G453" s="20" t="str">
        <f>_xlfn.XLOOKUP(Table4[[#This Row],[Customer ID]],Sheet1!A453:A2787,Sheet1!D453:D2787)</f>
        <v>No</v>
      </c>
      <c r="H453" s="20" t="str">
        <f>_xlfn.XLOOKUP(Table4[[#This Row],[Customer ID]],Sheet1!A453:A2787,Sheet1!E453:E2787)</f>
        <v>No</v>
      </c>
      <c r="I453" s="20" t="str">
        <f>_xlfn.XLOOKUP(Table4[[#This Row],[Customer ID]],Sheet1!A453:A2787,Sheet1!F453:F2787)</f>
        <v>No</v>
      </c>
      <c r="J453" s="20">
        <f>_xlfn.XLOOKUP(Table4[[#This Row],[Customer ID]],Sheet1!A453:A2787,Sheet1!G453:G2787)</f>
        <v>0</v>
      </c>
      <c r="K453" s="20" t="str">
        <f>_xlfn.XLOOKUP(Table4[[#This Row],[Customer ID]],Sheet1!A453:A2787,Sheet1!H453:H2787)</f>
        <v>yes</v>
      </c>
      <c r="L453" s="20" t="str">
        <f>_xlfn.XLOOKUP(Table4[[#This Row],[Customer ID]],Sheet1!A453:A2787,Sheet1!I453:I2787)</f>
        <v>Normal weight</v>
      </c>
      <c r="M453" s="20" t="str">
        <f>_xlfn.XLOOKUP(A453,Sheet1!A453:A2787,Sheet1!J453:J2787)</f>
        <v>Diabetes</v>
      </c>
      <c r="N453" s="48" t="str">
        <f>_xlfn.XLOOKUP(Table4[[#This Row],[Customer ID]],Table3[Customer ID],Table3[Date2])</f>
        <v>16-Jun-1971</v>
      </c>
      <c r="O453" s="20">
        <f>_xlfn.XLOOKUP(A453,Table3[Customer ID],Table3[Age])</f>
        <v>51</v>
      </c>
      <c r="P453" s="20">
        <f>_xlfn.XLOOKUP(A453,Table3[Customer ID],Table3[children])</f>
        <v>1</v>
      </c>
      <c r="Q453" s="47">
        <f>_xlfn.XLOOKUP(A453,Table3[Customer ID],Table3[charges])</f>
        <v>22218.11</v>
      </c>
      <c r="R453" s="20" t="str">
        <f>_xlfn.XLOOKUP(A453,Table3[Customer ID],Table3[Hospital tier])</f>
        <v>tier - 2</v>
      </c>
      <c r="S453" s="20" t="str">
        <f>_xlfn.XLOOKUP(A453,Table3[Customer ID],Table3[City tier])</f>
        <v>tier - 3</v>
      </c>
      <c r="T453" s="20" t="str">
        <f>_xlfn.XLOOKUP(A453,Table3[Customer ID],Table3[State ID])</f>
        <v>R1013</v>
      </c>
    </row>
    <row r="454" spans="1:20" x14ac:dyDescent="0.3">
      <c r="A454" s="20" t="s">
        <v>472</v>
      </c>
      <c r="B454" s="20" t="str">
        <f>_xlfn.XLOOKUP(A454,Sheet3!A454:A2788,Sheet3!B454:B2788)</f>
        <v xml:space="preserve"> Ms</v>
      </c>
      <c r="C454" s="20" t="str">
        <f>_xlfn.XLOOKUP(A454,Sheet3!A454:A2788,Sheet3!C454:C2788)</f>
        <v>Beasley</v>
      </c>
      <c r="D454" s="20" t="str">
        <f>_xlfn.XLOOKUP(A454,Sheet3!A454:A2788,Sheet3!D454:D2788)</f>
        <v xml:space="preserve">  Harper L</v>
      </c>
      <c r="E454" s="46">
        <f>_xlfn.XLOOKUP(A454,Sheet1!$A$2:$A$2336,Sheet1!$B$2:$B$2336)</f>
        <v>23.98</v>
      </c>
      <c r="F454" s="20">
        <f>_xlfn.XLOOKUP(Table4[[#This Row],[Customer ID]],Sheet1!A454:A2788,Sheet1!C454:C2788)</f>
        <v>10.67</v>
      </c>
      <c r="G454" s="20" t="str">
        <f>_xlfn.XLOOKUP(Table4[[#This Row],[Customer ID]],Sheet1!A454:A2788,Sheet1!D454:D2788)</f>
        <v>No</v>
      </c>
      <c r="H454" s="20" t="str">
        <f>_xlfn.XLOOKUP(Table4[[#This Row],[Customer ID]],Sheet1!A454:A2788,Sheet1!E454:E2788)</f>
        <v>No</v>
      </c>
      <c r="I454" s="20" t="str">
        <f>_xlfn.XLOOKUP(Table4[[#This Row],[Customer ID]],Sheet1!A454:A2788,Sheet1!F454:F2788)</f>
        <v>No</v>
      </c>
      <c r="J454" s="20">
        <f>_xlfn.XLOOKUP(Table4[[#This Row],[Customer ID]],Sheet1!A454:A2788,Sheet1!G454:G2788)</f>
        <v>0</v>
      </c>
      <c r="K454" s="20" t="str">
        <f>_xlfn.XLOOKUP(Table4[[#This Row],[Customer ID]],Sheet1!A454:A2788,Sheet1!H454:H2788)</f>
        <v>No</v>
      </c>
      <c r="L454" s="20" t="str">
        <f>_xlfn.XLOOKUP(Table4[[#This Row],[Customer ID]],Sheet1!A454:A2788,Sheet1!I454:I2788)</f>
        <v>Normal weight</v>
      </c>
      <c r="M454" s="20" t="str">
        <f>_xlfn.XLOOKUP(A454,Sheet1!A454:A2788,Sheet1!J454:J2788)</f>
        <v>Diabetes</v>
      </c>
      <c r="N454" s="48" t="str">
        <f>_xlfn.XLOOKUP(Table4[[#This Row],[Customer ID]],Table3[Customer ID],Table3[Date2])</f>
        <v>24-Aug-1965</v>
      </c>
      <c r="O454" s="20">
        <f>_xlfn.XLOOKUP(A454,Table3[Customer ID],Table3[Age])</f>
        <v>57</v>
      </c>
      <c r="P454" s="20">
        <f>_xlfn.XLOOKUP(A454,Table3[Customer ID],Table3[children])</f>
        <v>1</v>
      </c>
      <c r="Q454" s="47">
        <f>_xlfn.XLOOKUP(A454,Table3[Customer ID],Table3[charges])</f>
        <v>22192.44</v>
      </c>
      <c r="R454" s="20" t="str">
        <f>_xlfn.XLOOKUP(A454,Table3[Customer ID],Table3[Hospital tier])</f>
        <v>tier - 3</v>
      </c>
      <c r="S454" s="20" t="str">
        <f>_xlfn.XLOOKUP(A454,Table3[Customer ID],Table3[City tier])</f>
        <v>tier - 1</v>
      </c>
      <c r="T454" s="20" t="str">
        <f>_xlfn.XLOOKUP(A454,Table3[Customer ID],Table3[State ID])</f>
        <v>R1013</v>
      </c>
    </row>
    <row r="455" spans="1:20" x14ac:dyDescent="0.3">
      <c r="A455" s="20" t="s">
        <v>473</v>
      </c>
      <c r="B455" s="20" t="str">
        <f>_xlfn.XLOOKUP(A455,Sheet3!A455:A2789,Sheet3!B455:B2789)</f>
        <v xml:space="preserve"> Mr</v>
      </c>
      <c r="C455" s="20" t="str">
        <f>_xlfn.XLOOKUP(A455,Sheet3!A455:A2789,Sheet3!C455:C2789)</f>
        <v>Bedbury</v>
      </c>
      <c r="D455" s="20" t="str">
        <f>_xlfn.XLOOKUP(A455,Sheet3!A455:A2789,Sheet3!D455:D2789)</f>
        <v xml:space="preserve">  Nick</v>
      </c>
      <c r="E455" s="46">
        <f>_xlfn.XLOOKUP(A455,Sheet1!$A$2:$A$2336,Sheet1!$B$2:$B$2336)</f>
        <v>30</v>
      </c>
      <c r="F455" s="20">
        <f>_xlfn.XLOOKUP(Table4[[#This Row],[Customer ID]],Sheet1!A455:A2789,Sheet1!C455:C2789)</f>
        <v>6.21</v>
      </c>
      <c r="G455" s="20" t="str">
        <f>_xlfn.XLOOKUP(Table4[[#This Row],[Customer ID]],Sheet1!A455:A2789,Sheet1!D455:D2789)</f>
        <v>No</v>
      </c>
      <c r="H455" s="20" t="str">
        <f>_xlfn.XLOOKUP(Table4[[#This Row],[Customer ID]],Sheet1!A455:A2789,Sheet1!E455:E2789)</f>
        <v>No</v>
      </c>
      <c r="I455" s="20" t="str">
        <f>_xlfn.XLOOKUP(Table4[[#This Row],[Customer ID]],Sheet1!A455:A2789,Sheet1!F455:F2789)</f>
        <v>No</v>
      </c>
      <c r="J455" s="20">
        <f>_xlfn.XLOOKUP(Table4[[#This Row],[Customer ID]],Sheet1!A455:A2789,Sheet1!G455:G2789)</f>
        <v>0</v>
      </c>
      <c r="K455" s="20" t="str">
        <f>_xlfn.XLOOKUP(Table4[[#This Row],[Customer ID]],Sheet1!A455:A2789,Sheet1!H455:H2789)</f>
        <v>yes</v>
      </c>
      <c r="L455" s="20" t="str">
        <f>_xlfn.XLOOKUP(Table4[[#This Row],[Customer ID]],Sheet1!A455:A2789,Sheet1!I455:I2789)</f>
        <v>Obesity</v>
      </c>
      <c r="M455" s="20" t="str">
        <f>_xlfn.XLOOKUP(A455,Sheet1!A455:A2789,Sheet1!J455:J2789)</f>
        <v>Prediabetes</v>
      </c>
      <c r="N455" s="48" t="str">
        <f>_xlfn.XLOOKUP(Table4[[#This Row],[Customer ID]],Table3[Customer ID],Table3[Date2])</f>
        <v>12-Sep-1980</v>
      </c>
      <c r="O455" s="20">
        <f>_xlfn.XLOOKUP(A455,Table3[Customer ID],Table3[Age])</f>
        <v>42</v>
      </c>
      <c r="P455" s="20">
        <f>_xlfn.XLOOKUP(A455,Table3[Customer ID],Table3[children])</f>
        <v>0</v>
      </c>
      <c r="Q455" s="47">
        <f>_xlfn.XLOOKUP(A455,Table3[Customer ID],Table3[charges])</f>
        <v>22144.03</v>
      </c>
      <c r="R455" s="20" t="str">
        <f>_xlfn.XLOOKUP(A455,Table3[Customer ID],Table3[Hospital tier])</f>
        <v>tier - 2</v>
      </c>
      <c r="S455" s="20" t="str">
        <f>_xlfn.XLOOKUP(A455,Table3[Customer ID],Table3[City tier])</f>
        <v>tier - 2</v>
      </c>
      <c r="T455" s="20" t="str">
        <f>_xlfn.XLOOKUP(A455,Table3[Customer ID],Table3[State ID])</f>
        <v>R1011</v>
      </c>
    </row>
    <row r="456" spans="1:20" x14ac:dyDescent="0.3">
      <c r="A456" s="20" t="s">
        <v>474</v>
      </c>
      <c r="B456" s="20" t="str">
        <f>_xlfn.XLOOKUP(A456,Sheet3!A456:A2790,Sheet3!B456:B2790)</f>
        <v xml:space="preserve"> Mr</v>
      </c>
      <c r="C456" s="20" t="str">
        <f>_xlfn.XLOOKUP(A456,Sheet3!A456:A2790,Sheet3!C456:C2790)</f>
        <v>Stemberger</v>
      </c>
      <c r="D456" s="20" t="str">
        <f>_xlfn.XLOOKUP(A456,Sheet3!A456:A2790,Sheet3!D456:D2790)</f>
        <v xml:space="preserve">  Scott</v>
      </c>
      <c r="E456" s="46">
        <f>_xlfn.XLOOKUP(A456,Sheet1!$A$2:$A$2336,Sheet1!$B$2:$B$2336)</f>
        <v>17.350000000000001</v>
      </c>
      <c r="F456" s="20">
        <f>_xlfn.XLOOKUP(Table4[[#This Row],[Customer ID]],Sheet1!A456:A2790,Sheet1!C456:C2790)</f>
        <v>5.03</v>
      </c>
      <c r="G456" s="20" t="str">
        <f>_xlfn.XLOOKUP(Table4[[#This Row],[Customer ID]],Sheet1!A456:A2790,Sheet1!D456:D2790)</f>
        <v>yes</v>
      </c>
      <c r="H456" s="20" t="str">
        <f>_xlfn.XLOOKUP(Table4[[#This Row],[Customer ID]],Sheet1!A456:A2790,Sheet1!E456:E2790)</f>
        <v>No</v>
      </c>
      <c r="I456" s="20" t="str">
        <f>_xlfn.XLOOKUP(Table4[[#This Row],[Customer ID]],Sheet1!A456:A2790,Sheet1!F456:F2790)</f>
        <v>No</v>
      </c>
      <c r="J456" s="20">
        <f>_xlfn.XLOOKUP(Table4[[#This Row],[Customer ID]],Sheet1!A456:A2790,Sheet1!G456:G2790)</f>
        <v>0</v>
      </c>
      <c r="K456" s="20" t="str">
        <f>_xlfn.XLOOKUP(Table4[[#This Row],[Customer ID]],Sheet1!A456:A2790,Sheet1!H456:H2790)</f>
        <v>yes</v>
      </c>
      <c r="L456" s="20" t="str">
        <f>_xlfn.XLOOKUP(Table4[[#This Row],[Customer ID]],Sheet1!A456:A2790,Sheet1!I456:I2790)</f>
        <v>Under Weight</v>
      </c>
      <c r="M456" s="20" t="str">
        <f>_xlfn.XLOOKUP(A456,Sheet1!A456:A2790,Sheet1!J456:J2790)</f>
        <v>Normal</v>
      </c>
      <c r="N456" s="48" t="str">
        <f>_xlfn.XLOOKUP(Table4[[#This Row],[Customer ID]],Table3[Customer ID],Table3[Date2])</f>
        <v>28-Aug-2001</v>
      </c>
      <c r="O456" s="20">
        <f>_xlfn.XLOOKUP(A456,Table3[Customer ID],Table3[Age])</f>
        <v>21</v>
      </c>
      <c r="P456" s="20">
        <f>_xlfn.XLOOKUP(A456,Table3[Customer ID],Table3[children])</f>
        <v>0</v>
      </c>
      <c r="Q456" s="47">
        <f>_xlfn.XLOOKUP(A456,Table3[Customer ID],Table3[charges])</f>
        <v>22097.62</v>
      </c>
      <c r="R456" s="20" t="str">
        <f>_xlfn.XLOOKUP(A456,Table3[Customer ID],Table3[Hospital tier])</f>
        <v>tier - 3</v>
      </c>
      <c r="S456" s="20" t="str">
        <f>_xlfn.XLOOKUP(A456,Table3[Customer ID],Table3[City tier])</f>
        <v>tier - 1</v>
      </c>
      <c r="T456" s="20" t="str">
        <f>_xlfn.XLOOKUP(A456,Table3[Customer ID],Table3[State ID])</f>
        <v>R1011</v>
      </c>
    </row>
    <row r="457" spans="1:20" x14ac:dyDescent="0.3">
      <c r="A457" s="20" t="s">
        <v>475</v>
      </c>
      <c r="B457" s="20" t="str">
        <f>_xlfn.XLOOKUP(A457,Sheet3!A457:A2791,Sheet3!B457:B2791)</f>
        <v xml:space="preserve"> Mr</v>
      </c>
      <c r="C457" s="20" t="str">
        <f>_xlfn.XLOOKUP(A457,Sheet3!A457:A2791,Sheet3!C457:C2791)</f>
        <v>Chebet</v>
      </c>
      <c r="D457" s="20" t="str">
        <f>_xlfn.XLOOKUP(A457,Sheet3!A457:A2791,Sheet3!D457:D2791)</f>
        <v xml:space="preserve">  Wilson</v>
      </c>
      <c r="E457" s="46">
        <f>_xlfn.XLOOKUP(A457,Sheet1!$A$2:$A$2336,Sheet1!$B$2:$B$2336)</f>
        <v>22.704999999999998</v>
      </c>
      <c r="F457" s="20">
        <f>_xlfn.XLOOKUP(Table4[[#This Row],[Customer ID]],Sheet1!A457:A2791,Sheet1!C457:C2791)</f>
        <v>5.27</v>
      </c>
      <c r="G457" s="20" t="str">
        <f>_xlfn.XLOOKUP(Table4[[#This Row],[Customer ID]],Sheet1!A457:A2791,Sheet1!D457:D2791)</f>
        <v>No</v>
      </c>
      <c r="H457" s="20" t="str">
        <f>_xlfn.XLOOKUP(Table4[[#This Row],[Customer ID]],Sheet1!A457:A2791,Sheet1!E457:E2791)</f>
        <v>No</v>
      </c>
      <c r="I457" s="20" t="str">
        <f>_xlfn.XLOOKUP(Table4[[#This Row],[Customer ID]],Sheet1!A457:A2791,Sheet1!F457:F2791)</f>
        <v>No</v>
      </c>
      <c r="J457" s="20">
        <f>_xlfn.XLOOKUP(Table4[[#This Row],[Customer ID]],Sheet1!A457:A2791,Sheet1!G457:G2791)</f>
        <v>0</v>
      </c>
      <c r="K457" s="20" t="str">
        <f>_xlfn.XLOOKUP(Table4[[#This Row],[Customer ID]],Sheet1!A457:A2791,Sheet1!H457:H2791)</f>
        <v>No</v>
      </c>
      <c r="L457" s="20" t="str">
        <f>_xlfn.XLOOKUP(Table4[[#This Row],[Customer ID]],Sheet1!A457:A2791,Sheet1!I457:I2791)</f>
        <v>Normal weight</v>
      </c>
      <c r="M457" s="20" t="str">
        <f>_xlfn.XLOOKUP(A457,Sheet1!A457:A2791,Sheet1!J457:J2791)</f>
        <v>Normal</v>
      </c>
      <c r="N457" s="48" t="str">
        <f>_xlfn.XLOOKUP(Table4[[#This Row],[Customer ID]],Table3[Customer ID],Table3[Date2])</f>
        <v>14-Oct-1989</v>
      </c>
      <c r="O457" s="20">
        <f>_xlfn.XLOOKUP(A457,Table3[Customer ID],Table3[Age])</f>
        <v>33</v>
      </c>
      <c r="P457" s="20">
        <f>_xlfn.XLOOKUP(A457,Table3[Customer ID],Table3[children])</f>
        <v>0</v>
      </c>
      <c r="Q457" s="47">
        <f>_xlfn.XLOOKUP(A457,Table3[Customer ID],Table3[charges])</f>
        <v>21984.47</v>
      </c>
      <c r="R457" s="20" t="str">
        <f>_xlfn.XLOOKUP(A457,Table3[Customer ID],Table3[Hospital tier])</f>
        <v>tier - 3</v>
      </c>
      <c r="S457" s="20" t="str">
        <f>_xlfn.XLOOKUP(A457,Table3[Customer ID],Table3[City tier])</f>
        <v>tier - 1</v>
      </c>
      <c r="T457" s="20" t="str">
        <f>_xlfn.XLOOKUP(A457,Table3[Customer ID],Table3[State ID])</f>
        <v>R1012</v>
      </c>
    </row>
    <row r="458" spans="1:20" x14ac:dyDescent="0.3">
      <c r="A458" s="20" t="s">
        <v>476</v>
      </c>
      <c r="B458" s="20" t="str">
        <f>_xlfn.XLOOKUP(A458,Sheet3!A458:A2792,Sheet3!B458:B2792)</f>
        <v xml:space="preserve"> Mr</v>
      </c>
      <c r="C458" s="20" t="str">
        <f>_xlfn.XLOOKUP(A458,Sheet3!A458:A2792,Sheet3!C458:C2792)</f>
        <v>Muir</v>
      </c>
      <c r="D458" s="20" t="str">
        <f>_xlfn.XLOOKUP(A458,Sheet3!A458:A2792,Sheet3!D458:D2792)</f>
        <v xml:space="preserve">  Lee</v>
      </c>
      <c r="E458" s="46">
        <f>_xlfn.XLOOKUP(A458,Sheet1!$A$2:$A$2336,Sheet1!$B$2:$B$2336)</f>
        <v>25.41</v>
      </c>
      <c r="F458" s="20">
        <f>_xlfn.XLOOKUP(Table4[[#This Row],[Customer ID]],Sheet1!A458:A2792,Sheet1!C458:C2792)</f>
        <v>10.53</v>
      </c>
      <c r="G458" s="20" t="str">
        <f>_xlfn.XLOOKUP(Table4[[#This Row],[Customer ID]],Sheet1!A458:A2792,Sheet1!D458:D2792)</f>
        <v>yes</v>
      </c>
      <c r="H458" s="20" t="str">
        <f>_xlfn.XLOOKUP(Table4[[#This Row],[Customer ID]],Sheet1!A458:A2792,Sheet1!E458:E2792)</f>
        <v>No</v>
      </c>
      <c r="I458" s="20" t="str">
        <f>_xlfn.XLOOKUP(Table4[[#This Row],[Customer ID]],Sheet1!A458:A2792,Sheet1!F458:F2792)</f>
        <v>No</v>
      </c>
      <c r="J458" s="20">
        <f>_xlfn.XLOOKUP(Table4[[#This Row],[Customer ID]],Sheet1!A458:A2792,Sheet1!G458:G2792)</f>
        <v>1</v>
      </c>
      <c r="K458" s="20" t="str">
        <f>_xlfn.XLOOKUP(Table4[[#This Row],[Customer ID]],Sheet1!A458:A2792,Sheet1!H458:H2792)</f>
        <v>yes</v>
      </c>
      <c r="L458" s="20" t="str">
        <f>_xlfn.XLOOKUP(Table4[[#This Row],[Customer ID]],Sheet1!A458:A2792,Sheet1!I458:I2792)</f>
        <v>Over Weight</v>
      </c>
      <c r="M458" s="20" t="str">
        <f>_xlfn.XLOOKUP(A458,Sheet1!A458:A2792,Sheet1!J458:J2792)</f>
        <v>Diabetes</v>
      </c>
      <c r="N458" s="48" t="str">
        <f>_xlfn.XLOOKUP(Table4[[#This Row],[Customer ID]],Table3[Customer ID],Table3[Date2])</f>
        <v>19-Dec-1975</v>
      </c>
      <c r="O458" s="20">
        <f>_xlfn.XLOOKUP(A458,Table3[Customer ID],Table3[Age])</f>
        <v>47</v>
      </c>
      <c r="P458" s="20">
        <f>_xlfn.XLOOKUP(A458,Table3[Customer ID],Table3[children])</f>
        <v>1</v>
      </c>
      <c r="Q458" s="47">
        <f>_xlfn.XLOOKUP(A458,Table3[Customer ID],Table3[charges])</f>
        <v>21978.68</v>
      </c>
      <c r="R458" s="20" t="str">
        <f>_xlfn.XLOOKUP(A458,Table3[Customer ID],Table3[Hospital tier])</f>
        <v>tier - 3</v>
      </c>
      <c r="S458" s="20" t="str">
        <f>_xlfn.XLOOKUP(A458,Table3[Customer ID],Table3[City tier])</f>
        <v>tier - 3</v>
      </c>
      <c r="T458" s="20" t="str">
        <f>_xlfn.XLOOKUP(A458,Table3[Customer ID],Table3[State ID])</f>
        <v>R1013</v>
      </c>
    </row>
    <row r="459" spans="1:20" x14ac:dyDescent="0.3">
      <c r="A459" s="20" t="s">
        <v>477</v>
      </c>
      <c r="B459" s="20" t="str">
        <f>_xlfn.XLOOKUP(A459,Sheet3!A459:A2793,Sheet3!B459:B2793)</f>
        <v xml:space="preserve"> Mr</v>
      </c>
      <c r="C459" s="20" t="str">
        <f>_xlfn.XLOOKUP(A459,Sheet3!A459:A2793,Sheet3!C459:C2793)</f>
        <v>Yang</v>
      </c>
      <c r="D459" s="20" t="str">
        <f>_xlfn.XLOOKUP(A459,Sheet3!A459:A2793,Sheet3!D459:D2793)</f>
        <v xml:space="preserve">  Shizhong</v>
      </c>
      <c r="E459" s="46">
        <f>_xlfn.XLOOKUP(A459,Sheet1!$A$2:$A$2336,Sheet1!$B$2:$B$2336)</f>
        <v>18.23</v>
      </c>
      <c r="F459" s="20">
        <f>_xlfn.XLOOKUP(Table4[[#This Row],[Customer ID]],Sheet1!A459:A2793,Sheet1!C459:C2793)</f>
        <v>5.78</v>
      </c>
      <c r="G459" s="20" t="str">
        <f>_xlfn.XLOOKUP(Table4[[#This Row],[Customer ID]],Sheet1!A459:A2793,Sheet1!D459:D2793)</f>
        <v>No</v>
      </c>
      <c r="H459" s="20" t="str">
        <f>_xlfn.XLOOKUP(Table4[[#This Row],[Customer ID]],Sheet1!A459:A2793,Sheet1!E459:E2793)</f>
        <v>No</v>
      </c>
      <c r="I459" s="20" t="str">
        <f>_xlfn.XLOOKUP(Table4[[#This Row],[Customer ID]],Sheet1!A459:A2793,Sheet1!F459:F2793)</f>
        <v>Yes</v>
      </c>
      <c r="J459" s="20">
        <f>_xlfn.XLOOKUP(Table4[[#This Row],[Customer ID]],Sheet1!A459:A2793,Sheet1!G459:G2793)</f>
        <v>1</v>
      </c>
      <c r="K459" s="20" t="str">
        <f>_xlfn.XLOOKUP(Table4[[#This Row],[Customer ID]],Sheet1!A459:A2793,Sheet1!H459:H2793)</f>
        <v>yes</v>
      </c>
      <c r="L459" s="20" t="str">
        <f>_xlfn.XLOOKUP(Table4[[#This Row],[Customer ID]],Sheet1!A459:A2793,Sheet1!I459:I2793)</f>
        <v>Under Weight</v>
      </c>
      <c r="M459" s="20" t="str">
        <f>_xlfn.XLOOKUP(A459,Sheet1!A459:A2793,Sheet1!J459:J2793)</f>
        <v>Prediabetes</v>
      </c>
      <c r="N459" s="48" t="str">
        <f>_xlfn.XLOOKUP(Table4[[#This Row],[Customer ID]],Table3[Customer ID],Table3[Date2])</f>
        <v>28-Sep-2003</v>
      </c>
      <c r="O459" s="20">
        <f>_xlfn.XLOOKUP(A459,Table3[Customer ID],Table3[Age])</f>
        <v>19</v>
      </c>
      <c r="P459" s="20">
        <f>_xlfn.XLOOKUP(A459,Table3[Customer ID],Table3[children])</f>
        <v>0</v>
      </c>
      <c r="Q459" s="47">
        <f>_xlfn.XLOOKUP(A459,Table3[Customer ID],Table3[charges])</f>
        <v>21882.400000000001</v>
      </c>
      <c r="R459" s="20" t="str">
        <f>_xlfn.XLOOKUP(A459,Table3[Customer ID],Table3[Hospital tier])</f>
        <v>tier - 2</v>
      </c>
      <c r="S459" s="20" t="str">
        <f>_xlfn.XLOOKUP(A459,Table3[Customer ID],Table3[City tier])</f>
        <v>tier - 1</v>
      </c>
      <c r="T459" s="20" t="str">
        <f>_xlfn.XLOOKUP(A459,Table3[Customer ID],Table3[State ID])</f>
        <v>R1011</v>
      </c>
    </row>
    <row r="460" spans="1:20" x14ac:dyDescent="0.3">
      <c r="A460" s="20" t="s">
        <v>478</v>
      </c>
      <c r="B460" s="20" t="str">
        <f>_xlfn.XLOOKUP(A460,Sheet3!A460:A2794,Sheet3!B460:B2794)</f>
        <v xml:space="preserve"> Ms</v>
      </c>
      <c r="C460" s="20" t="str">
        <f>_xlfn.XLOOKUP(A460,Sheet3!A460:A2794,Sheet3!C460:C2794)</f>
        <v>Gravel</v>
      </c>
      <c r="D460" s="20" t="str">
        <f>_xlfn.XLOOKUP(A460,Sheet3!A460:A2794,Sheet3!D460:D2794)</f>
        <v xml:space="preserve">  Marie-Claire</v>
      </c>
      <c r="E460" s="46">
        <f>_xlfn.XLOOKUP(A460,Sheet1!$A$2:$A$2336,Sheet1!$B$2:$B$2336)</f>
        <v>24.7</v>
      </c>
      <c r="F460" s="20">
        <f>_xlfn.XLOOKUP(Table4[[#This Row],[Customer ID]],Sheet1!A460:A2794,Sheet1!C460:C2794)</f>
        <v>4.3600000000000003</v>
      </c>
      <c r="G460" s="20" t="str">
        <f>_xlfn.XLOOKUP(Table4[[#This Row],[Customer ID]],Sheet1!A460:A2794,Sheet1!D460:D2794)</f>
        <v>No</v>
      </c>
      <c r="H460" s="20" t="str">
        <f>_xlfn.XLOOKUP(Table4[[#This Row],[Customer ID]],Sheet1!A460:A2794,Sheet1!E460:E2794)</f>
        <v>No</v>
      </c>
      <c r="I460" s="20" t="str">
        <f>_xlfn.XLOOKUP(Table4[[#This Row],[Customer ID]],Sheet1!A460:A2794,Sheet1!F460:F2794)</f>
        <v>Yes</v>
      </c>
      <c r="J460" s="20">
        <f>_xlfn.XLOOKUP(Table4[[#This Row],[Customer ID]],Sheet1!A460:A2794,Sheet1!G460:G2794)</f>
        <v>1</v>
      </c>
      <c r="K460" s="20" t="str">
        <f>_xlfn.XLOOKUP(Table4[[#This Row],[Customer ID]],Sheet1!A460:A2794,Sheet1!H460:H2794)</f>
        <v>yes</v>
      </c>
      <c r="L460" s="20" t="str">
        <f>_xlfn.XLOOKUP(Table4[[#This Row],[Customer ID]],Sheet1!A460:A2794,Sheet1!I460:I2794)</f>
        <v>Normal weight</v>
      </c>
      <c r="M460" s="20" t="str">
        <f>_xlfn.XLOOKUP(A460,Sheet1!A460:A2794,Sheet1!J460:J2794)</f>
        <v>Normal</v>
      </c>
      <c r="N460" s="48" t="str">
        <f>_xlfn.XLOOKUP(Table4[[#This Row],[Customer ID]],Table3[Customer ID],Table3[Date2])</f>
        <v>17-Aug-1979</v>
      </c>
      <c r="O460" s="20">
        <f>_xlfn.XLOOKUP(A460,Table3[Customer ID],Table3[Age])</f>
        <v>43</v>
      </c>
      <c r="P460" s="20">
        <f>_xlfn.XLOOKUP(A460,Table3[Customer ID],Table3[children])</f>
        <v>2</v>
      </c>
      <c r="Q460" s="47">
        <f>_xlfn.XLOOKUP(A460,Table3[Customer ID],Table3[charges])</f>
        <v>21880.82</v>
      </c>
      <c r="R460" s="20" t="str">
        <f>_xlfn.XLOOKUP(A460,Table3[Customer ID],Table3[Hospital tier])</f>
        <v>tier - 3</v>
      </c>
      <c r="S460" s="20" t="str">
        <f>_xlfn.XLOOKUP(A460,Table3[Customer ID],Table3[City tier])</f>
        <v>tier - 1</v>
      </c>
      <c r="T460" s="20" t="str">
        <f>_xlfn.XLOOKUP(A460,Table3[Customer ID],Table3[State ID])</f>
        <v>R1012</v>
      </c>
    </row>
    <row r="461" spans="1:20" x14ac:dyDescent="0.3">
      <c r="A461" s="20" t="s">
        <v>479</v>
      </c>
      <c r="B461" s="20" t="str">
        <f>_xlfn.XLOOKUP(A461,Sheet3!A461:A2795,Sheet3!B461:B2795)</f>
        <v xml:space="preserve"> Mr</v>
      </c>
      <c r="C461" s="20" t="str">
        <f>_xlfn.XLOOKUP(A461,Sheet3!A461:A2795,Sheet3!C461:C2795)</f>
        <v>Smith</v>
      </c>
      <c r="D461" s="20" t="str">
        <f>_xlfn.XLOOKUP(A461,Sheet3!A461:A2795,Sheet3!D461:D2795)</f>
        <v xml:space="preserve">  Todd J.</v>
      </c>
      <c r="E461" s="46">
        <f>_xlfn.XLOOKUP(A461,Sheet1!$A$2:$A$2336,Sheet1!$B$2:$B$2336)</f>
        <v>37.4</v>
      </c>
      <c r="F461" s="20">
        <f>_xlfn.XLOOKUP(Table4[[#This Row],[Customer ID]],Sheet1!A461:A2795,Sheet1!C461:C2795)</f>
        <v>9.7200000000000006</v>
      </c>
      <c r="G461" s="20" t="str">
        <f>_xlfn.XLOOKUP(Table4[[#This Row],[Customer ID]],Sheet1!A461:A2795,Sheet1!D461:D2795)</f>
        <v>yes</v>
      </c>
      <c r="H461" s="20" t="str">
        <f>_xlfn.XLOOKUP(Table4[[#This Row],[Customer ID]],Sheet1!A461:A2795,Sheet1!E461:E2795)</f>
        <v>No</v>
      </c>
      <c r="I461" s="20" t="str">
        <f>_xlfn.XLOOKUP(Table4[[#This Row],[Customer ID]],Sheet1!A461:A2795,Sheet1!F461:F2795)</f>
        <v>Yes</v>
      </c>
      <c r="J461" s="20">
        <f>_xlfn.XLOOKUP(Table4[[#This Row],[Customer ID]],Sheet1!A461:A2795,Sheet1!G461:G2795)</f>
        <v>1</v>
      </c>
      <c r="K461" s="20" t="str">
        <f>_xlfn.XLOOKUP(Table4[[#This Row],[Customer ID]],Sheet1!A461:A2795,Sheet1!H461:H2795)</f>
        <v>No</v>
      </c>
      <c r="L461" s="20" t="str">
        <f>_xlfn.XLOOKUP(Table4[[#This Row],[Customer ID]],Sheet1!A461:A2795,Sheet1!I461:I2795)</f>
        <v>Obesity</v>
      </c>
      <c r="M461" s="20" t="str">
        <f>_xlfn.XLOOKUP(A461,Sheet1!A461:A2795,Sheet1!J461:J2795)</f>
        <v>Diabetes</v>
      </c>
      <c r="N461" s="48" t="str">
        <f>_xlfn.XLOOKUP(Table4[[#This Row],[Customer ID]],Table3[Customer ID],Table3[Date2])</f>
        <v>27-Aug-1963</v>
      </c>
      <c r="O461" s="20">
        <f>_xlfn.XLOOKUP(A461,Table3[Customer ID],Table3[Age])</f>
        <v>59</v>
      </c>
      <c r="P461" s="20">
        <f>_xlfn.XLOOKUP(A461,Table3[Customer ID],Table3[children])</f>
        <v>0</v>
      </c>
      <c r="Q461" s="47">
        <f>_xlfn.XLOOKUP(A461,Table3[Customer ID],Table3[charges])</f>
        <v>21797</v>
      </c>
      <c r="R461" s="20" t="str">
        <f>_xlfn.XLOOKUP(A461,Table3[Customer ID],Table3[Hospital tier])</f>
        <v>tier - 3</v>
      </c>
      <c r="S461" s="20" t="str">
        <f>_xlfn.XLOOKUP(A461,Table3[Customer ID],Table3[City tier])</f>
        <v>tier - 1</v>
      </c>
      <c r="T461" s="20" t="str">
        <f>_xlfn.XLOOKUP(A461,Table3[Customer ID],Table3[State ID])</f>
        <v>R1011</v>
      </c>
    </row>
    <row r="462" spans="1:20" x14ac:dyDescent="0.3">
      <c r="A462" s="20" t="s">
        <v>480</v>
      </c>
      <c r="B462" s="20" t="str">
        <f>_xlfn.XLOOKUP(A462,Sheet3!A462:A2796,Sheet3!B462:B2796)</f>
        <v xml:space="preserve"> Ms</v>
      </c>
      <c r="C462" s="20" t="str">
        <f>_xlfn.XLOOKUP(A462,Sheet3!A462:A2796,Sheet3!C462:C2796)</f>
        <v>Williams</v>
      </c>
      <c r="D462" s="20" t="str">
        <f>_xlfn.XLOOKUP(A462,Sheet3!A462:A2796,Sheet3!D462:D2796)</f>
        <v xml:space="preserve">  Carolyn</v>
      </c>
      <c r="E462" s="46">
        <f>_xlfn.XLOOKUP(A462,Sheet1!$A$2:$A$2336,Sheet1!$B$2:$B$2336)</f>
        <v>26.885000000000002</v>
      </c>
      <c r="F462" s="20">
        <f>_xlfn.XLOOKUP(Table4[[#This Row],[Customer ID]],Sheet1!A462:A2796,Sheet1!C462:C2796)</f>
        <v>5.18</v>
      </c>
      <c r="G462" s="20" t="str">
        <f>_xlfn.XLOOKUP(Table4[[#This Row],[Customer ID]],Sheet1!A462:A2796,Sheet1!D462:D2796)</f>
        <v>No</v>
      </c>
      <c r="H462" s="20" t="str">
        <f>_xlfn.XLOOKUP(Table4[[#This Row],[Customer ID]],Sheet1!A462:A2796,Sheet1!E462:E2796)</f>
        <v>No</v>
      </c>
      <c r="I462" s="20" t="str">
        <f>_xlfn.XLOOKUP(Table4[[#This Row],[Customer ID]],Sheet1!A462:A2796,Sheet1!F462:F2796)</f>
        <v>Yes</v>
      </c>
      <c r="J462" s="20">
        <f>_xlfn.XLOOKUP(Table4[[#This Row],[Customer ID]],Sheet1!A462:A2796,Sheet1!G462:G2796)</f>
        <v>1</v>
      </c>
      <c r="K462" s="20" t="str">
        <f>_xlfn.XLOOKUP(Table4[[#This Row],[Customer ID]],Sheet1!A462:A2796,Sheet1!H462:H2796)</f>
        <v>yes</v>
      </c>
      <c r="L462" s="20" t="str">
        <f>_xlfn.XLOOKUP(Table4[[#This Row],[Customer ID]],Sheet1!A462:A2796,Sheet1!I462:I2796)</f>
        <v>Over Weight</v>
      </c>
      <c r="M462" s="20" t="str">
        <f>_xlfn.XLOOKUP(A462,Sheet1!A462:A2796,Sheet1!J462:J2796)</f>
        <v>Normal</v>
      </c>
      <c r="N462" s="48" t="str">
        <f>_xlfn.XLOOKUP(Table4[[#This Row],[Customer ID]],Table3[Customer ID],Table3[Date2])</f>
        <v>28-Sep-1979</v>
      </c>
      <c r="O462" s="20">
        <f>_xlfn.XLOOKUP(A462,Table3[Customer ID],Table3[Age])</f>
        <v>43</v>
      </c>
      <c r="P462" s="20">
        <f>_xlfn.XLOOKUP(A462,Table3[Customer ID],Table3[children])</f>
        <v>0</v>
      </c>
      <c r="Q462" s="47">
        <f>_xlfn.XLOOKUP(A462,Table3[Customer ID],Table3[charges])</f>
        <v>21774.32</v>
      </c>
      <c r="R462" s="20" t="str">
        <f>_xlfn.XLOOKUP(A462,Table3[Customer ID],Table3[Hospital tier])</f>
        <v>tier - 3</v>
      </c>
      <c r="S462" s="20" t="str">
        <f>_xlfn.XLOOKUP(A462,Table3[Customer ID],Table3[City tier])</f>
        <v>tier - 2</v>
      </c>
      <c r="T462" s="20" t="str">
        <f>_xlfn.XLOOKUP(A462,Table3[Customer ID],Table3[State ID])</f>
        <v>R1012</v>
      </c>
    </row>
    <row r="463" spans="1:20" x14ac:dyDescent="0.3">
      <c r="A463" s="20" t="s">
        <v>481</v>
      </c>
      <c r="B463" s="20" t="str">
        <f>_xlfn.XLOOKUP(A463,Sheet3!A463:A2797,Sheet3!B463:B2797)</f>
        <v xml:space="preserve"> Ms</v>
      </c>
      <c r="C463" s="20" t="str">
        <f>_xlfn.XLOOKUP(A463,Sheet3!A463:A2797,Sheet3!C463:C2797)</f>
        <v>Meyer</v>
      </c>
      <c r="D463" s="20" t="str">
        <f>_xlfn.XLOOKUP(A463,Sheet3!A463:A2797,Sheet3!D463:D2797)</f>
        <v xml:space="preserve">  Lindsey</v>
      </c>
      <c r="E463" s="46">
        <f>_xlfn.XLOOKUP(A463,Sheet1!$A$2:$A$2336,Sheet1!$B$2:$B$2336)</f>
        <v>25.27</v>
      </c>
      <c r="F463" s="20">
        <f>_xlfn.XLOOKUP(Table4[[#This Row],[Customer ID]],Sheet1!A463:A2797,Sheet1!C463:C2797)</f>
        <v>5.29</v>
      </c>
      <c r="G463" s="20" t="str">
        <f>_xlfn.XLOOKUP(Table4[[#This Row],[Customer ID]],Sheet1!A463:A2797,Sheet1!D463:D2797)</f>
        <v>No</v>
      </c>
      <c r="H463" s="20" t="str">
        <f>_xlfn.XLOOKUP(Table4[[#This Row],[Customer ID]],Sheet1!A463:A2797,Sheet1!E463:E2797)</f>
        <v>No</v>
      </c>
      <c r="I463" s="20" t="str">
        <f>_xlfn.XLOOKUP(Table4[[#This Row],[Customer ID]],Sheet1!A463:A2797,Sheet1!F463:F2797)</f>
        <v>Yes</v>
      </c>
      <c r="J463" s="20">
        <f>_xlfn.XLOOKUP(Table4[[#This Row],[Customer ID]],Sheet1!A463:A2797,Sheet1!G463:G2797)</f>
        <v>1</v>
      </c>
      <c r="K463" s="20" t="str">
        <f>_xlfn.XLOOKUP(Table4[[#This Row],[Customer ID]],Sheet1!A463:A2797,Sheet1!H463:H2797)</f>
        <v>yes</v>
      </c>
      <c r="L463" s="20" t="str">
        <f>_xlfn.XLOOKUP(Table4[[#This Row],[Customer ID]],Sheet1!A463:A2797,Sheet1!I463:I2797)</f>
        <v>Over Weight</v>
      </c>
      <c r="M463" s="20" t="str">
        <f>_xlfn.XLOOKUP(A463,Sheet1!A463:A2797,Sheet1!J463:J2797)</f>
        <v>Normal</v>
      </c>
      <c r="N463" s="48" t="str">
        <f>_xlfn.XLOOKUP(Table4[[#This Row],[Customer ID]],Table3[Customer ID],Table3[Date2])</f>
        <v>20-Sep-1979</v>
      </c>
      <c r="O463" s="20">
        <f>_xlfn.XLOOKUP(A463,Table3[Customer ID],Table3[Age])</f>
        <v>43</v>
      </c>
      <c r="P463" s="20">
        <f>_xlfn.XLOOKUP(A463,Table3[Customer ID],Table3[children])</f>
        <v>1</v>
      </c>
      <c r="Q463" s="47">
        <f>_xlfn.XLOOKUP(A463,Table3[Customer ID],Table3[charges])</f>
        <v>21771.34</v>
      </c>
      <c r="R463" s="20" t="str">
        <f>_xlfn.XLOOKUP(A463,Table3[Customer ID],Table3[Hospital tier])</f>
        <v>tier - 3</v>
      </c>
      <c r="S463" s="20" t="str">
        <f>_xlfn.XLOOKUP(A463,Table3[Customer ID],Table3[City tier])</f>
        <v>tier - 1</v>
      </c>
      <c r="T463" s="20" t="str">
        <f>_xlfn.XLOOKUP(A463,Table3[Customer ID],Table3[State ID])</f>
        <v>R1024</v>
      </c>
    </row>
    <row r="464" spans="1:20" x14ac:dyDescent="0.3">
      <c r="A464" s="20" t="s">
        <v>482</v>
      </c>
      <c r="B464" s="20" t="str">
        <f>_xlfn.XLOOKUP(A464,Sheet3!A464:A2798,Sheet3!B464:B2798)</f>
        <v xml:space="preserve"> Ms</v>
      </c>
      <c r="C464" s="20" t="str">
        <f>_xlfn.XLOOKUP(A464,Sheet3!A464:A2798,Sheet3!C464:C2798)</f>
        <v>Jamieson</v>
      </c>
      <c r="D464" s="20" t="str">
        <f>_xlfn.XLOOKUP(A464,Sheet3!A464:A2798,Sheet3!D464:D2798)</f>
        <v xml:space="preserve">  Marissa D</v>
      </c>
      <c r="E464" s="46">
        <f>_xlfn.XLOOKUP(A464,Sheet1!$A$2:$A$2336,Sheet1!$B$2:$B$2336)</f>
        <v>23.655000000000001</v>
      </c>
      <c r="F464" s="20">
        <f>_xlfn.XLOOKUP(Table4[[#This Row],[Customer ID]],Sheet1!A464:A2798,Sheet1!C464:C2798)</f>
        <v>4.8600000000000003</v>
      </c>
      <c r="G464" s="20" t="str">
        <f>_xlfn.XLOOKUP(Table4[[#This Row],[Customer ID]],Sheet1!A464:A2798,Sheet1!D464:D2798)</f>
        <v>yes</v>
      </c>
      <c r="H464" s="20" t="str">
        <f>_xlfn.XLOOKUP(Table4[[#This Row],[Customer ID]],Sheet1!A464:A2798,Sheet1!E464:E2798)</f>
        <v>No</v>
      </c>
      <c r="I464" s="20" t="str">
        <f>_xlfn.XLOOKUP(Table4[[#This Row],[Customer ID]],Sheet1!A464:A2798,Sheet1!F464:F2798)</f>
        <v>No</v>
      </c>
      <c r="J464" s="20">
        <f>_xlfn.XLOOKUP(Table4[[#This Row],[Customer ID]],Sheet1!A464:A2798,Sheet1!G464:G2798)</f>
        <v>0</v>
      </c>
      <c r="K464" s="20" t="str">
        <f>_xlfn.XLOOKUP(Table4[[#This Row],[Customer ID]],Sheet1!A464:A2798,Sheet1!H464:H2798)</f>
        <v>yes</v>
      </c>
      <c r="L464" s="20" t="str">
        <f>_xlfn.XLOOKUP(Table4[[#This Row],[Customer ID]],Sheet1!A464:A2798,Sheet1!I464:I2798)</f>
        <v>Normal weight</v>
      </c>
      <c r="M464" s="20" t="str">
        <f>_xlfn.XLOOKUP(A464,Sheet1!A464:A2798,Sheet1!J464:J2798)</f>
        <v>Normal</v>
      </c>
      <c r="N464" s="48" t="str">
        <f>_xlfn.XLOOKUP(Table4[[#This Row],[Customer ID]],Table3[Customer ID],Table3[Date2])</f>
        <v>18-Jul-1976</v>
      </c>
      <c r="O464" s="20">
        <f>_xlfn.XLOOKUP(A464,Table3[Customer ID],Table3[Age])</f>
        <v>46</v>
      </c>
      <c r="P464" s="20">
        <f>_xlfn.XLOOKUP(A464,Table3[Customer ID],Table3[children])</f>
        <v>1</v>
      </c>
      <c r="Q464" s="47">
        <f>_xlfn.XLOOKUP(A464,Table3[Customer ID],Table3[charges])</f>
        <v>21677.279999999999</v>
      </c>
      <c r="R464" s="20" t="str">
        <f>_xlfn.XLOOKUP(A464,Table3[Customer ID],Table3[Hospital tier])</f>
        <v>tier - 3</v>
      </c>
      <c r="S464" s="20" t="str">
        <f>_xlfn.XLOOKUP(A464,Table3[Customer ID],Table3[City tier])</f>
        <v>tier - 1</v>
      </c>
      <c r="T464" s="20" t="str">
        <f>_xlfn.XLOOKUP(A464,Table3[Customer ID],Table3[State ID])</f>
        <v>R1012</v>
      </c>
    </row>
    <row r="465" spans="1:20" x14ac:dyDescent="0.3">
      <c r="A465" s="20" t="s">
        <v>483</v>
      </c>
      <c r="B465" s="20" t="str">
        <f>_xlfn.XLOOKUP(A465,Sheet3!A465:A2799,Sheet3!B465:B2799)</f>
        <v xml:space="preserve"> Mr</v>
      </c>
      <c r="C465" s="20" t="str">
        <f>_xlfn.XLOOKUP(A465,Sheet3!A465:A2799,Sheet3!C465:C2799)</f>
        <v>Dufeal</v>
      </c>
      <c r="D465" s="20" t="str">
        <f>_xlfn.XLOOKUP(A465,Sheet3!A465:A2799,Sheet3!D465:D2799)</f>
        <v xml:space="preserve">  Jean Luc</v>
      </c>
      <c r="E465" s="46">
        <f>_xlfn.XLOOKUP(A465,Sheet1!$A$2:$A$2336,Sheet1!$B$2:$B$2336)</f>
        <v>55.05</v>
      </c>
      <c r="F465" s="20">
        <f>_xlfn.XLOOKUP(Table4[[#This Row],[Customer ID]],Sheet1!A465:A2799,Sheet1!C465:C2799)</f>
        <v>7.66</v>
      </c>
      <c r="G465" s="20" t="str">
        <f>_xlfn.XLOOKUP(Table4[[#This Row],[Customer ID]],Sheet1!A465:A2799,Sheet1!D465:D2799)</f>
        <v>No</v>
      </c>
      <c r="H465" s="20" t="str">
        <f>_xlfn.XLOOKUP(Table4[[#This Row],[Customer ID]],Sheet1!A465:A2799,Sheet1!E465:E2799)</f>
        <v>No</v>
      </c>
      <c r="I465" s="20" t="str">
        <f>_xlfn.XLOOKUP(Table4[[#This Row],[Customer ID]],Sheet1!A465:A2799,Sheet1!F465:F2799)</f>
        <v>No</v>
      </c>
      <c r="J465" s="20">
        <f>_xlfn.XLOOKUP(Table4[[#This Row],[Customer ID]],Sheet1!A465:A2799,Sheet1!G465:G2799)</f>
        <v>0</v>
      </c>
      <c r="K465" s="20" t="str">
        <f>_xlfn.XLOOKUP(Table4[[#This Row],[Customer ID]],Sheet1!A465:A2799,Sheet1!H465:H2799)</f>
        <v>No</v>
      </c>
      <c r="L465" s="20" t="str">
        <f>_xlfn.XLOOKUP(Table4[[#This Row],[Customer ID]],Sheet1!A465:A2799,Sheet1!I465:I2799)</f>
        <v>Obesity</v>
      </c>
      <c r="M465" s="20" t="str">
        <f>_xlfn.XLOOKUP(A465,Sheet1!A465:A2799,Sheet1!J465:J2799)</f>
        <v>Diabetes</v>
      </c>
      <c r="N465" s="48" t="str">
        <f>_xlfn.XLOOKUP(Table4[[#This Row],[Customer ID]],Table3[Customer ID],Table3[Date2])</f>
        <v>16-Nov-1962</v>
      </c>
      <c r="O465" s="20">
        <f>_xlfn.XLOOKUP(A465,Table3[Customer ID],Table3[Age])</f>
        <v>60</v>
      </c>
      <c r="P465" s="20">
        <f>_xlfn.XLOOKUP(A465,Table3[Customer ID],Table3[children])</f>
        <v>0</v>
      </c>
      <c r="Q465" s="47">
        <f>_xlfn.XLOOKUP(A465,Table3[Customer ID],Table3[charges])</f>
        <v>21661.16</v>
      </c>
      <c r="R465" s="20" t="str">
        <f>_xlfn.XLOOKUP(A465,Table3[Customer ID],Table3[Hospital tier])</f>
        <v>tier - 2</v>
      </c>
      <c r="S465" s="20" t="str">
        <f>_xlfn.XLOOKUP(A465,Table3[Customer ID],Table3[City tier])</f>
        <v>tier - 2</v>
      </c>
      <c r="T465" s="20" t="str">
        <f>_xlfn.XLOOKUP(A465,Table3[Customer ID],Table3[State ID])</f>
        <v>R1012</v>
      </c>
    </row>
    <row r="466" spans="1:20" x14ac:dyDescent="0.3">
      <c r="A466" s="20" t="s">
        <v>484</v>
      </c>
      <c r="B466" s="20" t="str">
        <f>_xlfn.XLOOKUP(A466,Sheet3!A466:A2800,Sheet3!B466:B2800)</f>
        <v xml:space="preserve"> Ms</v>
      </c>
      <c r="C466" s="20" t="str">
        <f>_xlfn.XLOOKUP(A466,Sheet3!A466:A2800,Sheet3!C466:C2800)</f>
        <v>Sansonetti</v>
      </c>
      <c r="D466" s="20" t="str">
        <f>_xlfn.XLOOKUP(A466,Sheet3!A466:A2800,Sheet3!D466:D2800)</f>
        <v xml:space="preserve">  Danielle</v>
      </c>
      <c r="E466" s="46">
        <f>_xlfn.XLOOKUP(A466,Sheet1!$A$2:$A$2336,Sheet1!$B$2:$B$2336)</f>
        <v>24.89</v>
      </c>
      <c r="F466" s="20">
        <f>_xlfn.XLOOKUP(Table4[[#This Row],[Customer ID]],Sheet1!A466:A2800,Sheet1!C466:C2800)</f>
        <v>6.1</v>
      </c>
      <c r="G466" s="20" t="str">
        <f>_xlfn.XLOOKUP(Table4[[#This Row],[Customer ID]],Sheet1!A466:A2800,Sheet1!D466:D2800)</f>
        <v>yes</v>
      </c>
      <c r="H466" s="20" t="str">
        <f>_xlfn.XLOOKUP(Table4[[#This Row],[Customer ID]],Sheet1!A466:A2800,Sheet1!E466:E2800)</f>
        <v>No</v>
      </c>
      <c r="I466" s="20" t="str">
        <f>_xlfn.XLOOKUP(Table4[[#This Row],[Customer ID]],Sheet1!A466:A2800,Sheet1!F466:F2800)</f>
        <v>Yes</v>
      </c>
      <c r="J466" s="20">
        <f>_xlfn.XLOOKUP(Table4[[#This Row],[Customer ID]],Sheet1!A466:A2800,Sheet1!G466:G2800)</f>
        <v>1</v>
      </c>
      <c r="K466" s="20" t="str">
        <f>_xlfn.XLOOKUP(Table4[[#This Row],[Customer ID]],Sheet1!A466:A2800,Sheet1!H466:H2800)</f>
        <v>yes</v>
      </c>
      <c r="L466" s="20" t="str">
        <f>_xlfn.XLOOKUP(Table4[[#This Row],[Customer ID]],Sheet1!A466:A2800,Sheet1!I466:I2800)</f>
        <v>Normal weight</v>
      </c>
      <c r="M466" s="20" t="str">
        <f>_xlfn.XLOOKUP(A466,Sheet1!A466:A2800,Sheet1!J466:J2800)</f>
        <v>Prediabetes</v>
      </c>
      <c r="N466" s="48" t="str">
        <f>_xlfn.XLOOKUP(Table4[[#This Row],[Customer ID]],Table3[Customer ID],Table3[Date2])</f>
        <v>25-Dec-1983</v>
      </c>
      <c r="O466" s="20">
        <f>_xlfn.XLOOKUP(A466,Table3[Customer ID],Table3[Age])</f>
        <v>39</v>
      </c>
      <c r="P466" s="20">
        <f>_xlfn.XLOOKUP(A466,Table3[Customer ID],Table3[children])</f>
        <v>3</v>
      </c>
      <c r="Q466" s="47">
        <f>_xlfn.XLOOKUP(A466,Table3[Customer ID],Table3[charges])</f>
        <v>21659.93</v>
      </c>
      <c r="R466" s="20" t="str">
        <f>_xlfn.XLOOKUP(A466,Table3[Customer ID],Table3[Hospital tier])</f>
        <v>tier - 3</v>
      </c>
      <c r="S466" s="20" t="str">
        <f>_xlfn.XLOOKUP(A466,Table3[Customer ID],Table3[City tier])</f>
        <v>tier - 3</v>
      </c>
      <c r="T466" s="20" t="str">
        <f>_xlfn.XLOOKUP(A466,Table3[Customer ID],Table3[State ID])</f>
        <v>R1024</v>
      </c>
    </row>
    <row r="467" spans="1:20" x14ac:dyDescent="0.3">
      <c r="A467" s="20" t="s">
        <v>485</v>
      </c>
      <c r="B467" s="20" t="str">
        <f>_xlfn.XLOOKUP(A467,Sheet3!A467:A2801,Sheet3!B467:B2801)</f>
        <v xml:space="preserve"> Mr</v>
      </c>
      <c r="C467" s="20" t="str">
        <f>_xlfn.XLOOKUP(A467,Sheet3!A467:A2801,Sheet3!C467:C2801)</f>
        <v>Koneazny</v>
      </c>
      <c r="D467" s="20" t="str">
        <f>_xlfn.XLOOKUP(A467,Sheet3!A467:A2801,Sheet3!D467:D2801)</f>
        <v xml:space="preserve">  Jim</v>
      </c>
      <c r="E467" s="46">
        <f>_xlfn.XLOOKUP(A467,Sheet1!$A$2:$A$2336,Sheet1!$B$2:$B$2336)</f>
        <v>18.715</v>
      </c>
      <c r="F467" s="20">
        <f>_xlfn.XLOOKUP(Table4[[#This Row],[Customer ID]],Sheet1!A467:A2801,Sheet1!C467:C2801)</f>
        <v>4.4400000000000004</v>
      </c>
      <c r="G467" s="20" t="str">
        <f>_xlfn.XLOOKUP(Table4[[#This Row],[Customer ID]],Sheet1!A467:A2801,Sheet1!D467:D2801)</f>
        <v>No</v>
      </c>
      <c r="H467" s="20" t="str">
        <f>_xlfn.XLOOKUP(Table4[[#This Row],[Customer ID]],Sheet1!A467:A2801,Sheet1!E467:E2801)</f>
        <v>No</v>
      </c>
      <c r="I467" s="20" t="str">
        <f>_xlfn.XLOOKUP(Table4[[#This Row],[Customer ID]],Sheet1!A467:A2801,Sheet1!F467:F2801)</f>
        <v>No</v>
      </c>
      <c r="J467" s="20">
        <f>_xlfn.XLOOKUP(Table4[[#This Row],[Customer ID]],Sheet1!A467:A2801,Sheet1!G467:G2801)</f>
        <v>0</v>
      </c>
      <c r="K467" s="20" t="str">
        <f>_xlfn.XLOOKUP(Table4[[#This Row],[Customer ID]],Sheet1!A467:A2801,Sheet1!H467:H2801)</f>
        <v>No</v>
      </c>
      <c r="L467" s="20" t="str">
        <f>_xlfn.XLOOKUP(Table4[[#This Row],[Customer ID]],Sheet1!A467:A2801,Sheet1!I467:I2801)</f>
        <v>Normal weight</v>
      </c>
      <c r="M467" s="20" t="str">
        <f>_xlfn.XLOOKUP(A467,Sheet1!A467:A2801,Sheet1!J467:J2801)</f>
        <v>Normal</v>
      </c>
      <c r="N467" s="48" t="str">
        <f>_xlfn.XLOOKUP(Table4[[#This Row],[Customer ID]],Table3[Customer ID],Table3[Date2])</f>
        <v>12-Jun-1999</v>
      </c>
      <c r="O467" s="20">
        <f>_xlfn.XLOOKUP(A467,Table3[Customer ID],Table3[Age])</f>
        <v>23</v>
      </c>
      <c r="P467" s="20">
        <f>_xlfn.XLOOKUP(A467,Table3[Customer ID],Table3[children])</f>
        <v>0</v>
      </c>
      <c r="Q467" s="47">
        <f>_xlfn.XLOOKUP(A467,Table3[Customer ID],Table3[charges])</f>
        <v>21595.38</v>
      </c>
      <c r="R467" s="20" t="str">
        <f>_xlfn.XLOOKUP(A467,Table3[Customer ID],Table3[Hospital tier])</f>
        <v>tier - 2</v>
      </c>
      <c r="S467" s="20" t="str">
        <f>_xlfn.XLOOKUP(A467,Table3[Customer ID],Table3[City tier])</f>
        <v>tier - 3</v>
      </c>
      <c r="T467" s="20" t="str">
        <f>_xlfn.XLOOKUP(A467,Table3[Customer ID],Table3[State ID])</f>
        <v>R1012</v>
      </c>
    </row>
    <row r="468" spans="1:20" x14ac:dyDescent="0.3">
      <c r="A468" s="20" t="s">
        <v>486</v>
      </c>
      <c r="B468" s="20" t="str">
        <f>_xlfn.XLOOKUP(A468,Sheet3!A468:A2802,Sheet3!B468:B2802)</f>
        <v xml:space="preserve"> Mr</v>
      </c>
      <c r="C468" s="20" t="str">
        <f>_xlfn.XLOOKUP(A468,Sheet3!A468:A2802,Sheet3!C468:C2802)</f>
        <v>Johnson</v>
      </c>
      <c r="D468" s="20" t="str">
        <f>_xlfn.XLOOKUP(A468,Sheet3!A468:A2802,Sheet3!D468:D2802)</f>
        <v xml:space="preserve">  Matthew T</v>
      </c>
      <c r="E468" s="46">
        <f>_xlfn.XLOOKUP(A468,Sheet1!$A$2:$A$2336,Sheet1!$B$2:$B$2336)</f>
        <v>28.12</v>
      </c>
      <c r="F468" s="20">
        <f>_xlfn.XLOOKUP(Table4[[#This Row],[Customer ID]],Sheet1!A468:A2802,Sheet1!C468:C2802)</f>
        <v>6.15</v>
      </c>
      <c r="G468" s="20" t="str">
        <f>_xlfn.XLOOKUP(Table4[[#This Row],[Customer ID]],Sheet1!A468:A2802,Sheet1!D468:D2802)</f>
        <v>No</v>
      </c>
      <c r="H468" s="20" t="str">
        <f>_xlfn.XLOOKUP(Table4[[#This Row],[Customer ID]],Sheet1!A468:A2802,Sheet1!E468:E2802)</f>
        <v>No</v>
      </c>
      <c r="I468" s="20" t="str">
        <f>_xlfn.XLOOKUP(Table4[[#This Row],[Customer ID]],Sheet1!A468:A2802,Sheet1!F468:F2802)</f>
        <v>No</v>
      </c>
      <c r="J468" s="20">
        <f>_xlfn.XLOOKUP(Table4[[#This Row],[Customer ID]],Sheet1!A468:A2802,Sheet1!G468:G2802)</f>
        <v>0</v>
      </c>
      <c r="K468" s="20" t="str">
        <f>_xlfn.XLOOKUP(Table4[[#This Row],[Customer ID]],Sheet1!A468:A2802,Sheet1!H468:H2802)</f>
        <v>yes</v>
      </c>
      <c r="L468" s="20" t="str">
        <f>_xlfn.XLOOKUP(Table4[[#This Row],[Customer ID]],Sheet1!A468:A2802,Sheet1!I468:I2802)</f>
        <v>Over Weight</v>
      </c>
      <c r="M468" s="20" t="str">
        <f>_xlfn.XLOOKUP(A468,Sheet1!A468:A2802,Sheet1!J468:J2802)</f>
        <v>Prediabetes</v>
      </c>
      <c r="N468" s="48" t="str">
        <f>_xlfn.XLOOKUP(Table4[[#This Row],[Customer ID]],Table3[Customer ID],Table3[Date2])</f>
        <v>21-Nov-1990</v>
      </c>
      <c r="O468" s="20">
        <f>_xlfn.XLOOKUP(A468,Table3[Customer ID],Table3[Age])</f>
        <v>32</v>
      </c>
      <c r="P468" s="20">
        <f>_xlfn.XLOOKUP(A468,Table3[Customer ID],Table3[children])</f>
        <v>4</v>
      </c>
      <c r="Q468" s="47">
        <f>_xlfn.XLOOKUP(A468,Table3[Customer ID],Table3[charges])</f>
        <v>21472.48</v>
      </c>
      <c r="R468" s="20" t="str">
        <f>_xlfn.XLOOKUP(A468,Table3[Customer ID],Table3[Hospital tier])</f>
        <v>tier - 2</v>
      </c>
      <c r="S468" s="20" t="str">
        <f>_xlfn.XLOOKUP(A468,Table3[Customer ID],Table3[City tier])</f>
        <v>tier - 2</v>
      </c>
      <c r="T468" s="20" t="str">
        <f>_xlfn.XLOOKUP(A468,Table3[Customer ID],Table3[State ID])</f>
        <v>R1012</v>
      </c>
    </row>
    <row r="469" spans="1:20" x14ac:dyDescent="0.3">
      <c r="A469" s="20" t="s">
        <v>487</v>
      </c>
      <c r="B469" s="20" t="str">
        <f>_xlfn.XLOOKUP(A469,Sheet3!A469:A2803,Sheet3!B469:B2803)</f>
        <v xml:space="preserve"> Ms</v>
      </c>
      <c r="C469" s="20" t="str">
        <f>_xlfn.XLOOKUP(A469,Sheet3!A469:A2803,Sheet3!C469:C2803)</f>
        <v>Glasson</v>
      </c>
      <c r="D469" s="20" t="str">
        <f>_xlfn.XLOOKUP(A469,Sheet3!A469:A2803,Sheet3!D469:D2803)</f>
        <v xml:space="preserve">  Rachel L.</v>
      </c>
      <c r="E469" s="46">
        <f>_xlfn.XLOOKUP(A469,Sheet1!$A$2:$A$2336,Sheet1!$B$2:$B$2336)</f>
        <v>26.6</v>
      </c>
      <c r="F469" s="20">
        <f>_xlfn.XLOOKUP(Table4[[#This Row],[Customer ID]],Sheet1!A469:A2803,Sheet1!C469:C2803)</f>
        <v>4.53</v>
      </c>
      <c r="G469" s="20" t="str">
        <f>_xlfn.XLOOKUP(Table4[[#This Row],[Customer ID]],Sheet1!A469:A2803,Sheet1!D469:D2803)</f>
        <v>No</v>
      </c>
      <c r="H469" s="20" t="str">
        <f>_xlfn.XLOOKUP(Table4[[#This Row],[Customer ID]],Sheet1!A469:A2803,Sheet1!E469:E2803)</f>
        <v>No</v>
      </c>
      <c r="I469" s="20" t="str">
        <f>_xlfn.XLOOKUP(Table4[[#This Row],[Customer ID]],Sheet1!A469:A2803,Sheet1!F469:F2803)</f>
        <v>No</v>
      </c>
      <c r="J469" s="20">
        <f>_xlfn.XLOOKUP(Table4[[#This Row],[Customer ID]],Sheet1!A469:A2803,Sheet1!G469:G2803)</f>
        <v>0</v>
      </c>
      <c r="K469" s="20" t="str">
        <f>_xlfn.XLOOKUP(Table4[[#This Row],[Customer ID]],Sheet1!A469:A2803,Sheet1!H469:H2803)</f>
        <v>yes</v>
      </c>
      <c r="L469" s="20" t="str">
        <f>_xlfn.XLOOKUP(Table4[[#This Row],[Customer ID]],Sheet1!A469:A2803,Sheet1!I469:I2803)</f>
        <v>Over Weight</v>
      </c>
      <c r="M469" s="20" t="str">
        <f>_xlfn.XLOOKUP(A469,Sheet1!A469:A2803,Sheet1!J469:J2803)</f>
        <v>Normal</v>
      </c>
      <c r="N469" s="48" t="str">
        <f>_xlfn.XLOOKUP(Table4[[#This Row],[Customer ID]],Table3[Customer ID],Table3[Date2])</f>
        <v>4-Sep-1980</v>
      </c>
      <c r="O469" s="20">
        <f>_xlfn.XLOOKUP(A469,Table3[Customer ID],Table3[Age])</f>
        <v>42</v>
      </c>
      <c r="P469" s="20">
        <f>_xlfn.XLOOKUP(A469,Table3[Customer ID],Table3[children])</f>
        <v>0</v>
      </c>
      <c r="Q469" s="47">
        <f>_xlfn.XLOOKUP(A469,Table3[Customer ID],Table3[charges])</f>
        <v>21348.71</v>
      </c>
      <c r="R469" s="20" t="str">
        <f>_xlfn.XLOOKUP(A469,Table3[Customer ID],Table3[Hospital tier])</f>
        <v>tier - 2</v>
      </c>
      <c r="S469" s="20" t="str">
        <f>_xlfn.XLOOKUP(A469,Table3[Customer ID],Table3[City tier])</f>
        <v>tier - 1</v>
      </c>
      <c r="T469" s="20" t="str">
        <f>_xlfn.XLOOKUP(A469,Table3[Customer ID],Table3[State ID])</f>
        <v>R1012</v>
      </c>
    </row>
    <row r="470" spans="1:20" x14ac:dyDescent="0.3">
      <c r="A470" s="20" t="s">
        <v>488</v>
      </c>
      <c r="B470" s="20" t="str">
        <f>_xlfn.XLOOKUP(A470,Sheet3!A470:A2804,Sheet3!B470:B2804)</f>
        <v xml:space="preserve"> Ms</v>
      </c>
      <c r="C470" s="20" t="str">
        <f>_xlfn.XLOOKUP(A470,Sheet3!A470:A2804,Sheet3!C470:C2804)</f>
        <v>Canitz</v>
      </c>
      <c r="D470" s="20" t="str">
        <f>_xlfn.XLOOKUP(A470,Sheet3!A470:A2804,Sheet3!D470:D2804)</f>
        <v xml:space="preserve">  Corina</v>
      </c>
      <c r="E470" s="46">
        <f>_xlfn.XLOOKUP(A470,Sheet1!$A$2:$A$2336,Sheet1!$B$2:$B$2336)</f>
        <v>30.114999999999998</v>
      </c>
      <c r="F470" s="20">
        <f>_xlfn.XLOOKUP(Table4[[#This Row],[Customer ID]],Sheet1!A470:A2804,Sheet1!C470:C2804)</f>
        <v>5.48</v>
      </c>
      <c r="G470" s="20" t="str">
        <f>_xlfn.XLOOKUP(Table4[[#This Row],[Customer ID]],Sheet1!A470:A2804,Sheet1!D470:D2804)</f>
        <v>No</v>
      </c>
      <c r="H470" s="20" t="str">
        <f>_xlfn.XLOOKUP(Table4[[#This Row],[Customer ID]],Sheet1!A470:A2804,Sheet1!E470:E2804)</f>
        <v>yes</v>
      </c>
      <c r="I470" s="20" t="str">
        <f>_xlfn.XLOOKUP(Table4[[#This Row],[Customer ID]],Sheet1!A470:A2804,Sheet1!F470:F2804)</f>
        <v>No</v>
      </c>
      <c r="J470" s="20">
        <f>_xlfn.XLOOKUP(Table4[[#This Row],[Customer ID]],Sheet1!A470:A2804,Sheet1!G470:G2804)</f>
        <v>1</v>
      </c>
      <c r="K470" s="20" t="str">
        <f>_xlfn.XLOOKUP(Table4[[#This Row],[Customer ID]],Sheet1!A470:A2804,Sheet1!H470:H2804)</f>
        <v>No</v>
      </c>
      <c r="L470" s="20" t="str">
        <f>_xlfn.XLOOKUP(Table4[[#This Row],[Customer ID]],Sheet1!A470:A2804,Sheet1!I470:I2804)</f>
        <v>Obesity</v>
      </c>
      <c r="M470" s="20" t="str">
        <f>_xlfn.XLOOKUP(A470,Sheet1!A470:A2804,Sheet1!J470:J2804)</f>
        <v>Normal</v>
      </c>
      <c r="N470" s="48" t="str">
        <f>_xlfn.XLOOKUP(Table4[[#This Row],[Customer ID]],Table3[Customer ID],Table3[Date2])</f>
        <v>4-Aug-2004</v>
      </c>
      <c r="O470" s="20">
        <f>_xlfn.XLOOKUP(A470,Table3[Customer ID],Table3[Age])</f>
        <v>18</v>
      </c>
      <c r="P470" s="20">
        <f>_xlfn.XLOOKUP(A470,Table3[Customer ID],Table3[children])</f>
        <v>0</v>
      </c>
      <c r="Q470" s="47">
        <f>_xlfn.XLOOKUP(A470,Table3[Customer ID],Table3[charges])</f>
        <v>21344.85</v>
      </c>
      <c r="R470" s="20" t="str">
        <f>_xlfn.XLOOKUP(A470,Table3[Customer ID],Table3[Hospital tier])</f>
        <v>tier - 3</v>
      </c>
      <c r="S470" s="20" t="str">
        <f>_xlfn.XLOOKUP(A470,Table3[Customer ID],Table3[City tier])</f>
        <v>tier - 1</v>
      </c>
      <c r="T470" s="20" t="str">
        <f>_xlfn.XLOOKUP(A470,Table3[Customer ID],Table3[State ID])</f>
        <v>R1024</v>
      </c>
    </row>
    <row r="471" spans="1:20" x14ac:dyDescent="0.3">
      <c r="A471" s="20" t="s">
        <v>489</v>
      </c>
      <c r="B471" s="20" t="str">
        <f>_xlfn.XLOOKUP(A471,Sheet3!A471:A2805,Sheet3!B471:B2805)</f>
        <v xml:space="preserve"> Mr</v>
      </c>
      <c r="C471" s="20" t="str">
        <f>_xlfn.XLOOKUP(A471,Sheet3!A471:A2805,Sheet3!C471:C2805)</f>
        <v>Li</v>
      </c>
      <c r="D471" s="20" t="str">
        <f>_xlfn.XLOOKUP(A471,Sheet3!A471:A2805,Sheet3!D471:D2805)</f>
        <v xml:space="preserve">  Guannan</v>
      </c>
      <c r="E471" s="46">
        <f>_xlfn.XLOOKUP(A471,Sheet1!$A$2:$A$2336,Sheet1!$B$2:$B$2336)</f>
        <v>24.605</v>
      </c>
      <c r="F471" s="20">
        <f>_xlfn.XLOOKUP(Table4[[#This Row],[Customer ID]],Sheet1!A471:A2805,Sheet1!C471:C2805)</f>
        <v>5.48</v>
      </c>
      <c r="G471" s="20" t="str">
        <f>_xlfn.XLOOKUP(Table4[[#This Row],[Customer ID]],Sheet1!A471:A2805,Sheet1!D471:D2805)</f>
        <v>No</v>
      </c>
      <c r="H471" s="20" t="str">
        <f>_xlfn.XLOOKUP(Table4[[#This Row],[Customer ID]],Sheet1!A471:A2805,Sheet1!E471:E2805)</f>
        <v>No</v>
      </c>
      <c r="I471" s="20" t="str">
        <f>_xlfn.XLOOKUP(Table4[[#This Row],[Customer ID]],Sheet1!A471:A2805,Sheet1!F471:F2805)</f>
        <v>No</v>
      </c>
      <c r="J471" s="20">
        <f>_xlfn.XLOOKUP(Table4[[#This Row],[Customer ID]],Sheet1!A471:A2805,Sheet1!G471:G2805)</f>
        <v>0</v>
      </c>
      <c r="K471" s="20" t="str">
        <f>_xlfn.XLOOKUP(Table4[[#This Row],[Customer ID]],Sheet1!A471:A2805,Sheet1!H471:H2805)</f>
        <v>yes</v>
      </c>
      <c r="L471" s="20" t="str">
        <f>_xlfn.XLOOKUP(Table4[[#This Row],[Customer ID]],Sheet1!A471:A2805,Sheet1!I471:I2805)</f>
        <v>Normal weight</v>
      </c>
      <c r="M471" s="20" t="str">
        <f>_xlfn.XLOOKUP(A471,Sheet1!A471:A2805,Sheet1!J471:J2805)</f>
        <v>Normal</v>
      </c>
      <c r="N471" s="48" t="str">
        <f>_xlfn.XLOOKUP(Table4[[#This Row],[Customer ID]],Table3[Customer ID],Table3[Date2])</f>
        <v>10-Dec-1980</v>
      </c>
      <c r="O471" s="20">
        <f>_xlfn.XLOOKUP(A471,Table3[Customer ID],Table3[Age])</f>
        <v>42</v>
      </c>
      <c r="P471" s="20">
        <f>_xlfn.XLOOKUP(A471,Table3[Customer ID],Table3[children])</f>
        <v>2</v>
      </c>
      <c r="Q471" s="47">
        <f>_xlfn.XLOOKUP(A471,Table3[Customer ID],Table3[charges])</f>
        <v>21259.38</v>
      </c>
      <c r="R471" s="20" t="str">
        <f>_xlfn.XLOOKUP(A471,Table3[Customer ID],Table3[Hospital tier])</f>
        <v>tier - 3</v>
      </c>
      <c r="S471" s="20" t="str">
        <f>_xlfn.XLOOKUP(A471,Table3[Customer ID],Table3[City tier])</f>
        <v>tier - 3</v>
      </c>
      <c r="T471" s="20" t="str">
        <f>_xlfn.XLOOKUP(A471,Table3[Customer ID],Table3[State ID])</f>
        <v>R1019</v>
      </c>
    </row>
    <row r="472" spans="1:20" x14ac:dyDescent="0.3">
      <c r="A472" s="20" t="s">
        <v>490</v>
      </c>
      <c r="B472" s="20" t="str">
        <f>_xlfn.XLOOKUP(A472,Sheet3!A472:A2806,Sheet3!B472:B2806)</f>
        <v xml:space="preserve"> Mr</v>
      </c>
      <c r="C472" s="20" t="str">
        <f>_xlfn.XLOOKUP(A472,Sheet3!A472:A2806,Sheet3!C472:C2806)</f>
        <v>Parsons</v>
      </c>
      <c r="D472" s="20" t="str">
        <f>_xlfn.XLOOKUP(A472,Sheet3!A472:A2806,Sheet3!D472:D2806)</f>
        <v xml:space="preserve">  Don</v>
      </c>
      <c r="E472" s="46">
        <f>_xlfn.XLOOKUP(A472,Sheet1!$A$2:$A$2336,Sheet1!$B$2:$B$2336)</f>
        <v>29.6</v>
      </c>
      <c r="F472" s="20">
        <f>_xlfn.XLOOKUP(Table4[[#This Row],[Customer ID]],Sheet1!A472:A2806,Sheet1!C472:C2806)</f>
        <v>8.1</v>
      </c>
      <c r="G472" s="20" t="str">
        <f>_xlfn.XLOOKUP(Table4[[#This Row],[Customer ID]],Sheet1!A472:A2806,Sheet1!D472:D2806)</f>
        <v>No</v>
      </c>
      <c r="H472" s="20" t="str">
        <f>_xlfn.XLOOKUP(Table4[[#This Row],[Customer ID]],Sheet1!A472:A2806,Sheet1!E472:E2806)</f>
        <v>No</v>
      </c>
      <c r="I472" s="20" t="str">
        <f>_xlfn.XLOOKUP(Table4[[#This Row],[Customer ID]],Sheet1!A472:A2806,Sheet1!F472:F2806)</f>
        <v>No</v>
      </c>
      <c r="J472" s="20">
        <f>_xlfn.XLOOKUP(Table4[[#This Row],[Customer ID]],Sheet1!A472:A2806,Sheet1!G472:G2806)</f>
        <v>0</v>
      </c>
      <c r="K472" s="20" t="str">
        <f>_xlfn.XLOOKUP(Table4[[#This Row],[Customer ID]],Sheet1!A472:A2806,Sheet1!H472:H2806)</f>
        <v>No</v>
      </c>
      <c r="L472" s="20" t="str">
        <f>_xlfn.XLOOKUP(Table4[[#This Row],[Customer ID]],Sheet1!A472:A2806,Sheet1!I472:I2806)</f>
        <v>Over Weight</v>
      </c>
      <c r="M472" s="20" t="str">
        <f>_xlfn.XLOOKUP(A472,Sheet1!A472:A2806,Sheet1!J472:J2806)</f>
        <v>Diabetes</v>
      </c>
      <c r="N472" s="48" t="str">
        <f>_xlfn.XLOOKUP(Table4[[#This Row],[Customer ID]],Table3[Customer ID],Table3[Date2])</f>
        <v>3-Sep-1974</v>
      </c>
      <c r="O472" s="20">
        <f>_xlfn.XLOOKUP(A472,Table3[Customer ID],Table3[Age])</f>
        <v>48</v>
      </c>
      <c r="P472" s="20">
        <f>_xlfn.XLOOKUP(A472,Table3[Customer ID],Table3[children])</f>
        <v>0</v>
      </c>
      <c r="Q472" s="47">
        <f>_xlfn.XLOOKUP(A472,Table3[Customer ID],Table3[charges])</f>
        <v>21232.18</v>
      </c>
      <c r="R472" s="20" t="str">
        <f>_xlfn.XLOOKUP(A472,Table3[Customer ID],Table3[Hospital tier])</f>
        <v>tier - 3</v>
      </c>
      <c r="S472" s="20" t="str">
        <f>_xlfn.XLOOKUP(A472,Table3[Customer ID],Table3[City tier])</f>
        <v>tier - 2</v>
      </c>
      <c r="T472" s="20" t="str">
        <f>_xlfn.XLOOKUP(A472,Table3[Customer ID],Table3[State ID])</f>
        <v>R1011</v>
      </c>
    </row>
    <row r="473" spans="1:20" x14ac:dyDescent="0.3">
      <c r="A473" s="20" t="s">
        <v>491</v>
      </c>
      <c r="B473" s="20" t="str">
        <f>_xlfn.XLOOKUP(A473,Sheet3!A473:A2807,Sheet3!B473:B2807)</f>
        <v xml:space="preserve"> Mr</v>
      </c>
      <c r="C473" s="20" t="str">
        <f>_xlfn.XLOOKUP(A473,Sheet3!A473:A2807,Sheet3!C473:C2807)</f>
        <v>Raulli</v>
      </c>
      <c r="D473" s="20" t="str">
        <f>_xlfn.XLOOKUP(A473,Sheet3!A473:A2807,Sheet3!D473:D2807)</f>
        <v xml:space="preserve">  Chris</v>
      </c>
      <c r="E473" s="46">
        <f>_xlfn.XLOOKUP(A473,Sheet1!$A$2:$A$2336,Sheet1!$B$2:$B$2336)</f>
        <v>24.42</v>
      </c>
      <c r="F473" s="20">
        <f>_xlfn.XLOOKUP(Table4[[#This Row],[Customer ID]],Sheet1!A473:A2807,Sheet1!C473:C2807)</f>
        <v>7.16</v>
      </c>
      <c r="G473" s="20" t="str">
        <f>_xlfn.XLOOKUP(Table4[[#This Row],[Customer ID]],Sheet1!A473:A2807,Sheet1!D473:D2807)</f>
        <v>No</v>
      </c>
      <c r="H473" s="20" t="str">
        <f>_xlfn.XLOOKUP(Table4[[#This Row],[Customer ID]],Sheet1!A473:A2807,Sheet1!E473:E2807)</f>
        <v>No</v>
      </c>
      <c r="I473" s="20" t="str">
        <f>_xlfn.XLOOKUP(Table4[[#This Row],[Customer ID]],Sheet1!A473:A2807,Sheet1!F473:F2807)</f>
        <v>No</v>
      </c>
      <c r="J473" s="20">
        <f>_xlfn.XLOOKUP(Table4[[#This Row],[Customer ID]],Sheet1!A473:A2807,Sheet1!G473:G2807)</f>
        <v>0</v>
      </c>
      <c r="K473" s="20" t="str">
        <f>_xlfn.XLOOKUP(Table4[[#This Row],[Customer ID]],Sheet1!A473:A2807,Sheet1!H473:H2807)</f>
        <v>yes</v>
      </c>
      <c r="L473" s="20" t="str">
        <f>_xlfn.XLOOKUP(Table4[[#This Row],[Customer ID]],Sheet1!A473:A2807,Sheet1!I473:I2807)</f>
        <v>Normal weight</v>
      </c>
      <c r="M473" s="20" t="str">
        <f>_xlfn.XLOOKUP(A473,Sheet1!A473:A2807,Sheet1!J473:J2807)</f>
        <v>Diabetes</v>
      </c>
      <c r="N473" s="48" t="str">
        <f>_xlfn.XLOOKUP(Table4[[#This Row],[Customer ID]],Table3[Customer ID],Table3[Date2])</f>
        <v>14-Oct-1974</v>
      </c>
      <c r="O473" s="20">
        <f>_xlfn.XLOOKUP(A473,Table3[Customer ID],Table3[Age])</f>
        <v>48</v>
      </c>
      <c r="P473" s="20">
        <f>_xlfn.XLOOKUP(A473,Table3[Customer ID],Table3[children])</f>
        <v>0</v>
      </c>
      <c r="Q473" s="47">
        <f>_xlfn.XLOOKUP(A473,Table3[Customer ID],Table3[charges])</f>
        <v>21223.68</v>
      </c>
      <c r="R473" s="20" t="str">
        <f>_xlfn.XLOOKUP(A473,Table3[Customer ID],Table3[Hospital tier])</f>
        <v>tier - 3</v>
      </c>
      <c r="S473" s="20" t="str">
        <f>_xlfn.XLOOKUP(A473,Table3[Customer ID],Table3[City tier])</f>
        <v>tier - 2</v>
      </c>
      <c r="T473" s="20" t="str">
        <f>_xlfn.XLOOKUP(A473,Table3[Customer ID],Table3[State ID])</f>
        <v>R1013</v>
      </c>
    </row>
    <row r="474" spans="1:20" x14ac:dyDescent="0.3">
      <c r="A474" s="20" t="s">
        <v>492</v>
      </c>
      <c r="B474" s="20" t="str">
        <f>_xlfn.XLOOKUP(A474,Sheet3!A474:A2808,Sheet3!B474:B2808)</f>
        <v xml:space="preserve"> Mr</v>
      </c>
      <c r="C474" s="20" t="str">
        <f>_xlfn.XLOOKUP(A474,Sheet3!A474:A2808,Sheet3!C474:C2808)</f>
        <v>Frome</v>
      </c>
      <c r="D474" s="20" t="str">
        <f>_xlfn.XLOOKUP(A474,Sheet3!A474:A2808,Sheet3!D474:D2808)</f>
        <v xml:space="preserve">  Gavin V.</v>
      </c>
      <c r="E474" s="46">
        <f>_xlfn.XLOOKUP(A474,Sheet1!$A$2:$A$2336,Sheet1!$B$2:$B$2336)</f>
        <v>20.9</v>
      </c>
      <c r="F474" s="20">
        <f>_xlfn.XLOOKUP(Table4[[#This Row],[Customer ID]],Sheet1!A474:A2808,Sheet1!C474:C2808)</f>
        <v>4.55</v>
      </c>
      <c r="G474" s="20" t="str">
        <f>_xlfn.XLOOKUP(Table4[[#This Row],[Customer ID]],Sheet1!A474:A2808,Sheet1!D474:D2808)</f>
        <v>yes</v>
      </c>
      <c r="H474" s="20" t="str">
        <f>_xlfn.XLOOKUP(Table4[[#This Row],[Customer ID]],Sheet1!A474:A2808,Sheet1!E474:E2808)</f>
        <v>No</v>
      </c>
      <c r="I474" s="20" t="str">
        <f>_xlfn.XLOOKUP(Table4[[#This Row],[Customer ID]],Sheet1!A474:A2808,Sheet1!F474:F2808)</f>
        <v>Yes</v>
      </c>
      <c r="J474" s="20">
        <f>_xlfn.XLOOKUP(Table4[[#This Row],[Customer ID]],Sheet1!A474:A2808,Sheet1!G474:G2808)</f>
        <v>1</v>
      </c>
      <c r="K474" s="20" t="str">
        <f>_xlfn.XLOOKUP(Table4[[#This Row],[Customer ID]],Sheet1!A474:A2808,Sheet1!H474:H2808)</f>
        <v>yes</v>
      </c>
      <c r="L474" s="20" t="str">
        <f>_xlfn.XLOOKUP(Table4[[#This Row],[Customer ID]],Sheet1!A474:A2808,Sheet1!I474:I2808)</f>
        <v>Normal weight</v>
      </c>
      <c r="M474" s="20" t="str">
        <f>_xlfn.XLOOKUP(A474,Sheet1!A474:A2808,Sheet1!J474:J2808)</f>
        <v>Normal</v>
      </c>
      <c r="N474" s="48" t="str">
        <f>_xlfn.XLOOKUP(Table4[[#This Row],[Customer ID]],Table3[Customer ID],Table3[Date2])</f>
        <v>26-Aug-1969</v>
      </c>
      <c r="O474" s="20">
        <f>_xlfn.XLOOKUP(A474,Table3[Customer ID],Table3[Age])</f>
        <v>53</v>
      </c>
      <c r="P474" s="20">
        <f>_xlfn.XLOOKUP(A474,Table3[Customer ID],Table3[children])</f>
        <v>0</v>
      </c>
      <c r="Q474" s="47">
        <f>_xlfn.XLOOKUP(A474,Table3[Customer ID],Table3[charges])</f>
        <v>21195.82</v>
      </c>
      <c r="R474" s="20" t="str">
        <f>_xlfn.XLOOKUP(A474,Table3[Customer ID],Table3[Hospital tier])</f>
        <v>tier - 3</v>
      </c>
      <c r="S474" s="20" t="str">
        <f>_xlfn.XLOOKUP(A474,Table3[Customer ID],Table3[City tier])</f>
        <v>tier - 1</v>
      </c>
      <c r="T474" s="20" t="str">
        <f>_xlfn.XLOOKUP(A474,Table3[Customer ID],Table3[State ID])</f>
        <v>R1013</v>
      </c>
    </row>
    <row r="475" spans="1:20" x14ac:dyDescent="0.3">
      <c r="A475" s="20" t="s">
        <v>493</v>
      </c>
      <c r="B475" s="20" t="str">
        <f>_xlfn.XLOOKUP(A475,Sheet3!A475:A2809,Sheet3!B475:B2809)</f>
        <v xml:space="preserve"> Mr</v>
      </c>
      <c r="C475" s="20" t="str">
        <f>_xlfn.XLOOKUP(A475,Sheet3!A475:A2809,Sheet3!C475:C2809)</f>
        <v>Sevcik</v>
      </c>
      <c r="D475" s="20" t="str">
        <f>_xlfn.XLOOKUP(A475,Sheet3!A475:A2809,Sheet3!D475:D2809)</f>
        <v xml:space="preserve">  David</v>
      </c>
      <c r="E475" s="46">
        <f>_xlfn.XLOOKUP(A475,Sheet1!$A$2:$A$2336,Sheet1!$B$2:$B$2336)</f>
        <v>22.895</v>
      </c>
      <c r="F475" s="20">
        <f>_xlfn.XLOOKUP(Table4[[#This Row],[Customer ID]],Sheet1!A475:A2809,Sheet1!C475:C2809)</f>
        <v>6.03</v>
      </c>
      <c r="G475" s="20" t="str">
        <f>_xlfn.XLOOKUP(Table4[[#This Row],[Customer ID]],Sheet1!A475:A2809,Sheet1!D475:D2809)</f>
        <v>No</v>
      </c>
      <c r="H475" s="20" t="str">
        <f>_xlfn.XLOOKUP(Table4[[#This Row],[Customer ID]],Sheet1!A475:A2809,Sheet1!E475:E2809)</f>
        <v>No</v>
      </c>
      <c r="I475" s="20" t="str">
        <f>_xlfn.XLOOKUP(Table4[[#This Row],[Customer ID]],Sheet1!A475:A2809,Sheet1!F475:F2809)</f>
        <v>No</v>
      </c>
      <c r="J475" s="20">
        <f>_xlfn.XLOOKUP(Table4[[#This Row],[Customer ID]],Sheet1!A475:A2809,Sheet1!G475:G2809)</f>
        <v>0</v>
      </c>
      <c r="K475" s="20" t="str">
        <f>_xlfn.XLOOKUP(Table4[[#This Row],[Customer ID]],Sheet1!A475:A2809,Sheet1!H475:H2809)</f>
        <v>yes</v>
      </c>
      <c r="L475" s="20" t="str">
        <f>_xlfn.XLOOKUP(Table4[[#This Row],[Customer ID]],Sheet1!A475:A2809,Sheet1!I475:I2809)</f>
        <v>Normal weight</v>
      </c>
      <c r="M475" s="20" t="str">
        <f>_xlfn.XLOOKUP(A475,Sheet1!A475:A2809,Sheet1!J475:J2809)</f>
        <v>Prediabetes</v>
      </c>
      <c r="N475" s="48" t="str">
        <f>_xlfn.XLOOKUP(Table4[[#This Row],[Customer ID]],Table3[Customer ID],Table3[Date2])</f>
        <v>23-Nov-1977</v>
      </c>
      <c r="O475" s="20">
        <f>_xlfn.XLOOKUP(A475,Table3[Customer ID],Table3[Age])</f>
        <v>45</v>
      </c>
      <c r="P475" s="20">
        <f>_xlfn.XLOOKUP(A475,Table3[Customer ID],Table3[children])</f>
        <v>2</v>
      </c>
      <c r="Q475" s="47">
        <f>_xlfn.XLOOKUP(A475,Table3[Customer ID],Table3[charges])</f>
        <v>21098.55</v>
      </c>
      <c r="R475" s="20" t="str">
        <f>_xlfn.XLOOKUP(A475,Table3[Customer ID],Table3[Hospital tier])</f>
        <v>tier - 3</v>
      </c>
      <c r="S475" s="20" t="str">
        <f>_xlfn.XLOOKUP(A475,Table3[Customer ID],Table3[City tier])</f>
        <v>tier - 3</v>
      </c>
      <c r="T475" s="20" t="str">
        <f>_xlfn.XLOOKUP(A475,Table3[Customer ID],Table3[State ID])</f>
        <v>R1012</v>
      </c>
    </row>
    <row r="476" spans="1:20" x14ac:dyDescent="0.3">
      <c r="A476" s="20" t="s">
        <v>494</v>
      </c>
      <c r="B476" s="20" t="str">
        <f>_xlfn.XLOOKUP(A476,Sheet3!A476:A2810,Sheet3!B476:B2810)</f>
        <v xml:space="preserve"> Mr</v>
      </c>
      <c r="C476" s="20" t="str">
        <f>_xlfn.XLOOKUP(A476,Sheet3!A476:A2810,Sheet3!C476:C2810)</f>
        <v>Narang</v>
      </c>
      <c r="D476" s="20" t="str">
        <f>_xlfn.XLOOKUP(A476,Sheet3!A476:A2810,Sheet3!D476:D2810)</f>
        <v xml:space="preserve">  Jatin</v>
      </c>
      <c r="E476" s="46">
        <f>_xlfn.XLOOKUP(A476,Sheet1!$A$2:$A$2336,Sheet1!$B$2:$B$2336)</f>
        <v>28.3</v>
      </c>
      <c r="F476" s="20">
        <f>_xlfn.XLOOKUP(Table4[[#This Row],[Customer ID]],Sheet1!A476:A2810,Sheet1!C476:C2810)</f>
        <v>5.47</v>
      </c>
      <c r="G476" s="20" t="str">
        <f>_xlfn.XLOOKUP(Table4[[#This Row],[Customer ID]],Sheet1!A476:A2810,Sheet1!D476:D2810)</f>
        <v>yes</v>
      </c>
      <c r="H476" s="20" t="str">
        <f>_xlfn.XLOOKUP(Table4[[#This Row],[Customer ID]],Sheet1!A476:A2810,Sheet1!E476:E2810)</f>
        <v>No</v>
      </c>
      <c r="I476" s="20" t="str">
        <f>_xlfn.XLOOKUP(Table4[[#This Row],[Customer ID]],Sheet1!A476:A2810,Sheet1!F476:F2810)</f>
        <v>Yes</v>
      </c>
      <c r="J476" s="20">
        <f>_xlfn.XLOOKUP(Table4[[#This Row],[Customer ID]],Sheet1!A476:A2810,Sheet1!G476:G2810)</f>
        <v>1</v>
      </c>
      <c r="K476" s="20" t="str">
        <f>_xlfn.XLOOKUP(Table4[[#This Row],[Customer ID]],Sheet1!A476:A2810,Sheet1!H476:H2810)</f>
        <v>yes</v>
      </c>
      <c r="L476" s="20" t="str">
        <f>_xlfn.XLOOKUP(Table4[[#This Row],[Customer ID]],Sheet1!A476:A2810,Sheet1!I476:I2810)</f>
        <v>Over Weight</v>
      </c>
      <c r="M476" s="20" t="str">
        <f>_xlfn.XLOOKUP(A476,Sheet1!A476:A2810,Sheet1!J476:J2810)</f>
        <v>Normal</v>
      </c>
      <c r="N476" s="48" t="str">
        <f>_xlfn.XLOOKUP(Table4[[#This Row],[Customer ID]],Table3[Customer ID],Table3[Date2])</f>
        <v>2-Jul-1983</v>
      </c>
      <c r="O476" s="20">
        <f>_xlfn.XLOOKUP(A476,Table3[Customer ID],Table3[Age])</f>
        <v>39</v>
      </c>
      <c r="P476" s="20">
        <f>_xlfn.XLOOKUP(A476,Table3[Customer ID],Table3[children])</f>
        <v>1</v>
      </c>
      <c r="Q476" s="47">
        <f>_xlfn.XLOOKUP(A476,Table3[Customer ID],Table3[charges])</f>
        <v>21082.16</v>
      </c>
      <c r="R476" s="20" t="str">
        <f>_xlfn.XLOOKUP(A476,Table3[Customer ID],Table3[Hospital tier])</f>
        <v>tier - 3</v>
      </c>
      <c r="S476" s="20" t="str">
        <f>_xlfn.XLOOKUP(A476,Table3[Customer ID],Table3[City tier])</f>
        <v>tier - 2</v>
      </c>
      <c r="T476" s="20" t="str">
        <f>_xlfn.XLOOKUP(A476,Table3[Customer ID],Table3[State ID])</f>
        <v>R1011</v>
      </c>
    </row>
    <row r="477" spans="1:20" x14ac:dyDescent="0.3">
      <c r="A477" s="20" t="s">
        <v>495</v>
      </c>
      <c r="B477" s="20" t="str">
        <f>_xlfn.XLOOKUP(A477,Sheet3!A477:A2811,Sheet3!B477:B2811)</f>
        <v xml:space="preserve"> Mr</v>
      </c>
      <c r="C477" s="20" t="str">
        <f>_xlfn.XLOOKUP(A477,Sheet3!A477:A2811,Sheet3!C477:C2811)</f>
        <v>Royston</v>
      </c>
      <c r="D477" s="20" t="str">
        <f>_xlfn.XLOOKUP(A477,Sheet3!A477:A2811,Sheet3!D477:D2811)</f>
        <v xml:space="preserve">  J P. II</v>
      </c>
      <c r="E477" s="46">
        <f>_xlfn.XLOOKUP(A477,Sheet1!$A$2:$A$2336,Sheet1!$B$2:$B$2336)</f>
        <v>54.3</v>
      </c>
      <c r="F477" s="20">
        <f>_xlfn.XLOOKUP(Table4[[#This Row],[Customer ID]],Sheet1!A477:A2811,Sheet1!C477:C2811)</f>
        <v>4.1500000000000004</v>
      </c>
      <c r="G477" s="20" t="str">
        <f>_xlfn.XLOOKUP(Table4[[#This Row],[Customer ID]],Sheet1!A477:A2811,Sheet1!D477:D2811)</f>
        <v>yes</v>
      </c>
      <c r="H477" s="20" t="str">
        <f>_xlfn.XLOOKUP(Table4[[#This Row],[Customer ID]],Sheet1!A477:A2811,Sheet1!E477:E2811)</f>
        <v>No</v>
      </c>
      <c r="I477" s="20" t="str">
        <f>_xlfn.XLOOKUP(Table4[[#This Row],[Customer ID]],Sheet1!A477:A2811,Sheet1!F477:F2811)</f>
        <v>No</v>
      </c>
      <c r="J477" s="20">
        <f>_xlfn.XLOOKUP(Table4[[#This Row],[Customer ID]],Sheet1!A477:A2811,Sheet1!G477:G2811)</f>
        <v>1</v>
      </c>
      <c r="K477" s="20" t="str">
        <f>_xlfn.XLOOKUP(Table4[[#This Row],[Customer ID]],Sheet1!A477:A2811,Sheet1!H477:H2811)</f>
        <v>No</v>
      </c>
      <c r="L477" s="20" t="str">
        <f>_xlfn.XLOOKUP(Table4[[#This Row],[Customer ID]],Sheet1!A477:A2811,Sheet1!I477:I2811)</f>
        <v>Obesity</v>
      </c>
      <c r="M477" s="20" t="str">
        <f>_xlfn.XLOOKUP(A477,Sheet1!A477:A2811,Sheet1!J477:J2811)</f>
        <v>Normal</v>
      </c>
      <c r="N477" s="48" t="str">
        <f>_xlfn.XLOOKUP(Table4[[#This Row],[Customer ID]],Table3[Customer ID],Table3[Date2])</f>
        <v>19-Nov-1964</v>
      </c>
      <c r="O477" s="20">
        <f>_xlfn.XLOOKUP(A477,Table3[Customer ID],Table3[Age])</f>
        <v>58</v>
      </c>
      <c r="P477" s="20">
        <f>_xlfn.XLOOKUP(A477,Table3[Customer ID],Table3[children])</f>
        <v>0</v>
      </c>
      <c r="Q477" s="47">
        <f>_xlfn.XLOOKUP(A477,Table3[Customer ID],Table3[charges])</f>
        <v>20893.060000000001</v>
      </c>
      <c r="R477" s="20" t="str">
        <f>_xlfn.XLOOKUP(A477,Table3[Customer ID],Table3[Hospital tier])</f>
        <v>tier - 2</v>
      </c>
      <c r="S477" s="20" t="str">
        <f>_xlfn.XLOOKUP(A477,Table3[Customer ID],Table3[City tier])</f>
        <v>tier - 3</v>
      </c>
      <c r="T477" s="20" t="str">
        <f>_xlfn.XLOOKUP(A477,Table3[Customer ID],Table3[State ID])</f>
        <v>R1012</v>
      </c>
    </row>
    <row r="478" spans="1:20" x14ac:dyDescent="0.3">
      <c r="A478" s="20" t="s">
        <v>496</v>
      </c>
      <c r="B478" s="20" t="str">
        <f>_xlfn.XLOOKUP(A478,Sheet3!A478:A2812,Sheet3!B478:B2812)</f>
        <v xml:space="preserve"> Ms</v>
      </c>
      <c r="C478" s="20" t="str">
        <f>_xlfn.XLOOKUP(A478,Sheet3!A478:A2812,Sheet3!C478:C2812)</f>
        <v>Tieri</v>
      </c>
      <c r="D478" s="20" t="str">
        <f>_xlfn.XLOOKUP(A478,Sheet3!A478:A2812,Sheet3!D478:D2812)</f>
        <v xml:space="preserve">  Angela M.</v>
      </c>
      <c r="E478" s="46">
        <f>_xlfn.XLOOKUP(A478,Sheet1!$A$2:$A$2336,Sheet1!$B$2:$B$2336)</f>
        <v>33.344999999999999</v>
      </c>
      <c r="F478" s="20">
        <f>_xlfn.XLOOKUP(Table4[[#This Row],[Customer ID]],Sheet1!A478:A2812,Sheet1!C478:C2812)</f>
        <v>11.32</v>
      </c>
      <c r="G478" s="20" t="str">
        <f>_xlfn.XLOOKUP(Table4[[#This Row],[Customer ID]],Sheet1!A478:A2812,Sheet1!D478:D2812)</f>
        <v>yes</v>
      </c>
      <c r="H478" s="20" t="str">
        <f>_xlfn.XLOOKUP(Table4[[#This Row],[Customer ID]],Sheet1!A478:A2812,Sheet1!E478:E2812)</f>
        <v>No</v>
      </c>
      <c r="I478" s="20" t="str">
        <f>_xlfn.XLOOKUP(Table4[[#This Row],[Customer ID]],Sheet1!A478:A2812,Sheet1!F478:F2812)</f>
        <v>No</v>
      </c>
      <c r="J478" s="20">
        <f>_xlfn.XLOOKUP(Table4[[#This Row],[Customer ID]],Sheet1!A478:A2812,Sheet1!G478:G2812)</f>
        <v>1</v>
      </c>
      <c r="K478" s="20" t="str">
        <f>_xlfn.XLOOKUP(Table4[[#This Row],[Customer ID]],Sheet1!A478:A2812,Sheet1!H478:H2812)</f>
        <v>No</v>
      </c>
      <c r="L478" s="20" t="str">
        <f>_xlfn.XLOOKUP(Table4[[#This Row],[Customer ID]],Sheet1!A478:A2812,Sheet1!I478:I2812)</f>
        <v>Obesity</v>
      </c>
      <c r="M478" s="20" t="str">
        <f>_xlfn.XLOOKUP(A478,Sheet1!A478:A2812,Sheet1!J478:J2812)</f>
        <v>Diabetes</v>
      </c>
      <c r="N478" s="48" t="str">
        <f>_xlfn.XLOOKUP(Table4[[#This Row],[Customer ID]],Table3[Customer ID],Table3[Date2])</f>
        <v>8-Dec-1975</v>
      </c>
      <c r="O478" s="20">
        <f>_xlfn.XLOOKUP(A478,Table3[Customer ID],Table3[Age])</f>
        <v>47</v>
      </c>
      <c r="P478" s="20">
        <f>_xlfn.XLOOKUP(A478,Table3[Customer ID],Table3[children])</f>
        <v>0</v>
      </c>
      <c r="Q478" s="47">
        <f>_xlfn.XLOOKUP(A478,Table3[Customer ID],Table3[charges])</f>
        <v>20878.78</v>
      </c>
      <c r="R478" s="20" t="str">
        <f>_xlfn.XLOOKUP(A478,Table3[Customer ID],Table3[Hospital tier])</f>
        <v>tier - 2</v>
      </c>
      <c r="S478" s="20" t="str">
        <f>_xlfn.XLOOKUP(A478,Table3[Customer ID],Table3[City tier])</f>
        <v>tier - 1</v>
      </c>
      <c r="T478" s="20" t="str">
        <f>_xlfn.XLOOKUP(A478,Table3[Customer ID],Table3[State ID])</f>
        <v>R1024</v>
      </c>
    </row>
    <row r="479" spans="1:20" x14ac:dyDescent="0.3">
      <c r="A479" s="20" t="s">
        <v>497</v>
      </c>
      <c r="B479" s="20" t="str">
        <f>_xlfn.XLOOKUP(A479,Sheet3!A479:A2813,Sheet3!B479:B2813)</f>
        <v xml:space="preserve"> Mr</v>
      </c>
      <c r="C479" s="20" t="str">
        <f>_xlfn.XLOOKUP(A479,Sheet3!A479:A2813,Sheet3!C479:C2813)</f>
        <v>Whitney</v>
      </c>
      <c r="D479" s="20" t="str">
        <f>_xlfn.XLOOKUP(A479,Sheet3!A479:A2813,Sheet3!D479:D2813)</f>
        <v xml:space="preserve">  Blake K.</v>
      </c>
      <c r="E479" s="46">
        <f>_xlfn.XLOOKUP(A479,Sheet1!$A$2:$A$2336,Sheet1!$B$2:$B$2336)</f>
        <v>33</v>
      </c>
      <c r="F479" s="20">
        <f>_xlfn.XLOOKUP(Table4[[#This Row],[Customer ID]],Sheet1!A479:A2813,Sheet1!C479:C2813)</f>
        <v>9.51</v>
      </c>
      <c r="G479" s="20" t="str">
        <f>_xlfn.XLOOKUP(Table4[[#This Row],[Customer ID]],Sheet1!A479:A2813,Sheet1!D479:D2813)</f>
        <v>yes</v>
      </c>
      <c r="H479" s="20" t="str">
        <f>_xlfn.XLOOKUP(Table4[[#This Row],[Customer ID]],Sheet1!A479:A2813,Sheet1!E479:E2813)</f>
        <v>No</v>
      </c>
      <c r="I479" s="20" t="str">
        <f>_xlfn.XLOOKUP(Table4[[#This Row],[Customer ID]],Sheet1!A479:A2813,Sheet1!F479:F2813)</f>
        <v>No</v>
      </c>
      <c r="J479" s="20">
        <f>_xlfn.XLOOKUP(Table4[[#This Row],[Customer ID]],Sheet1!A479:A2813,Sheet1!G479:G2813)</f>
        <v>0</v>
      </c>
      <c r="K479" s="20" t="str">
        <f>_xlfn.XLOOKUP(Table4[[#This Row],[Customer ID]],Sheet1!A479:A2813,Sheet1!H479:H2813)</f>
        <v>No</v>
      </c>
      <c r="L479" s="20" t="str">
        <f>_xlfn.XLOOKUP(Table4[[#This Row],[Customer ID]],Sheet1!A479:A2813,Sheet1!I479:I2813)</f>
        <v>Obesity</v>
      </c>
      <c r="M479" s="20" t="str">
        <f>_xlfn.XLOOKUP(A479,Sheet1!A479:A2813,Sheet1!J479:J2813)</f>
        <v>Diabetes</v>
      </c>
      <c r="N479" s="48" t="str">
        <f>_xlfn.XLOOKUP(Table4[[#This Row],[Customer ID]],Table3[Customer ID],Table3[Date2])</f>
        <v>8-Sep-1967</v>
      </c>
      <c r="O479" s="20">
        <f>_xlfn.XLOOKUP(A479,Table3[Customer ID],Table3[Age])</f>
        <v>55</v>
      </c>
      <c r="P479" s="20">
        <f>_xlfn.XLOOKUP(A479,Table3[Customer ID],Table3[children])</f>
        <v>0</v>
      </c>
      <c r="Q479" s="47">
        <f>_xlfn.XLOOKUP(A479,Table3[Customer ID],Table3[charges])</f>
        <v>20781.490000000002</v>
      </c>
      <c r="R479" s="20" t="str">
        <f>_xlfn.XLOOKUP(A479,Table3[Customer ID],Table3[Hospital tier])</f>
        <v>tier - 2</v>
      </c>
      <c r="S479" s="20" t="str">
        <f>_xlfn.XLOOKUP(A479,Table3[Customer ID],Table3[City tier])</f>
        <v>tier - 3</v>
      </c>
      <c r="T479" s="20" t="str">
        <f>_xlfn.XLOOKUP(A479,Table3[Customer ID],Table3[State ID])</f>
        <v>R1013</v>
      </c>
    </row>
    <row r="480" spans="1:20" x14ac:dyDescent="0.3">
      <c r="A480" s="20" t="s">
        <v>498</v>
      </c>
      <c r="B480" s="20" t="str">
        <f>_xlfn.XLOOKUP(A480,Sheet3!A480:A2814,Sheet3!B480:B2814)</f>
        <v xml:space="preserve"> Mr</v>
      </c>
      <c r="C480" s="20" t="str">
        <f>_xlfn.XLOOKUP(A480,Sheet3!A480:A2814,Sheet3!C480:C2814)</f>
        <v>Wandzilak</v>
      </c>
      <c r="D480" s="20" t="str">
        <f>_xlfn.XLOOKUP(A480,Sheet3!A480:A2814,Sheet3!D480:D2814)</f>
        <v xml:space="preserve">  Brian T.</v>
      </c>
      <c r="E480" s="46">
        <f>_xlfn.XLOOKUP(A480,Sheet1!$A$2:$A$2336,Sheet1!$B$2:$B$2336)</f>
        <v>28.024999999999999</v>
      </c>
      <c r="F480" s="20">
        <f>_xlfn.XLOOKUP(Table4[[#This Row],[Customer ID]],Sheet1!A480:A2814,Sheet1!C480:C2814)</f>
        <v>7.67</v>
      </c>
      <c r="G480" s="20" t="str">
        <f>_xlfn.XLOOKUP(Table4[[#This Row],[Customer ID]],Sheet1!A480:A2814,Sheet1!D480:D2814)</f>
        <v>yes</v>
      </c>
      <c r="H480" s="20" t="str">
        <f>_xlfn.XLOOKUP(Table4[[#This Row],[Customer ID]],Sheet1!A480:A2814,Sheet1!E480:E2814)</f>
        <v>No</v>
      </c>
      <c r="I480" s="20" t="str">
        <f>_xlfn.XLOOKUP(Table4[[#This Row],[Customer ID]],Sheet1!A480:A2814,Sheet1!F480:F2814)</f>
        <v>No</v>
      </c>
      <c r="J480" s="20">
        <f>_xlfn.XLOOKUP(Table4[[#This Row],[Customer ID]],Sheet1!A480:A2814,Sheet1!G480:G2814)</f>
        <v>1</v>
      </c>
      <c r="K480" s="20" t="str">
        <f>_xlfn.XLOOKUP(Table4[[#This Row],[Customer ID]],Sheet1!A480:A2814,Sheet1!H480:H2814)</f>
        <v>yes</v>
      </c>
      <c r="L480" s="20" t="str">
        <f>_xlfn.XLOOKUP(Table4[[#This Row],[Customer ID]],Sheet1!A480:A2814,Sheet1!I480:I2814)</f>
        <v>Over Weight</v>
      </c>
      <c r="M480" s="20" t="str">
        <f>_xlfn.XLOOKUP(A480,Sheet1!A480:A2814,Sheet1!J480:J2814)</f>
        <v>Diabetes</v>
      </c>
      <c r="N480" s="48" t="str">
        <f>_xlfn.XLOOKUP(Table4[[#This Row],[Customer ID]],Table3[Customer ID],Table3[Date2])</f>
        <v>4-Aug-1986</v>
      </c>
      <c r="O480" s="20">
        <f>_xlfn.XLOOKUP(A480,Table3[Customer ID],Table3[Age])</f>
        <v>36</v>
      </c>
      <c r="P480" s="20">
        <f>_xlfn.XLOOKUP(A480,Table3[Customer ID],Table3[children])</f>
        <v>1</v>
      </c>
      <c r="Q480" s="47">
        <f>_xlfn.XLOOKUP(A480,Table3[Customer ID],Table3[charges])</f>
        <v>20773.63</v>
      </c>
      <c r="R480" s="20" t="str">
        <f>_xlfn.XLOOKUP(A480,Table3[Customer ID],Table3[Hospital tier])</f>
        <v>tier - 2</v>
      </c>
      <c r="S480" s="20" t="str">
        <f>_xlfn.XLOOKUP(A480,Table3[Customer ID],Table3[City tier])</f>
        <v>tier - 3</v>
      </c>
      <c r="T480" s="20" t="str">
        <f>_xlfn.XLOOKUP(A480,Table3[Customer ID],Table3[State ID])</f>
        <v>R1017</v>
      </c>
    </row>
    <row r="481" spans="1:20" x14ac:dyDescent="0.3">
      <c r="A481" s="20" t="s">
        <v>499</v>
      </c>
      <c r="B481" s="20" t="str">
        <f>_xlfn.XLOOKUP(A481,Sheet3!A481:A2815,Sheet3!B481:B2815)</f>
        <v xml:space="preserve"> Mr</v>
      </c>
      <c r="C481" s="20" t="str">
        <f>_xlfn.XLOOKUP(A481,Sheet3!A481:A2815,Sheet3!C481:C2815)</f>
        <v>Valenzona</v>
      </c>
      <c r="D481" s="20" t="str">
        <f>_xlfn.XLOOKUP(A481,Sheet3!A481:A2815,Sheet3!D481:D2815)</f>
        <v xml:space="preserve">  Damon</v>
      </c>
      <c r="E481" s="46">
        <f>_xlfn.XLOOKUP(A481,Sheet1!$A$2:$A$2336,Sheet1!$B$2:$B$2336)</f>
        <v>28.69</v>
      </c>
      <c r="F481" s="20">
        <f>_xlfn.XLOOKUP(Table4[[#This Row],[Customer ID]],Sheet1!A481:A2815,Sheet1!C481:C2815)</f>
        <v>6.23</v>
      </c>
      <c r="G481" s="20" t="str">
        <f>_xlfn.XLOOKUP(Table4[[#This Row],[Customer ID]],Sheet1!A481:A2815,Sheet1!D481:D2815)</f>
        <v>No</v>
      </c>
      <c r="H481" s="20" t="str">
        <f>_xlfn.XLOOKUP(Table4[[#This Row],[Customer ID]],Sheet1!A481:A2815,Sheet1!E481:E2815)</f>
        <v>No</v>
      </c>
      <c r="I481" s="20" t="str">
        <f>_xlfn.XLOOKUP(Table4[[#This Row],[Customer ID]],Sheet1!A481:A2815,Sheet1!F481:F2815)</f>
        <v>No</v>
      </c>
      <c r="J481" s="20">
        <f>_xlfn.XLOOKUP(Table4[[#This Row],[Customer ID]],Sheet1!A481:A2815,Sheet1!G481:G2815)</f>
        <v>1</v>
      </c>
      <c r="K481" s="20" t="str">
        <f>_xlfn.XLOOKUP(Table4[[#This Row],[Customer ID]],Sheet1!A481:A2815,Sheet1!H481:H2815)</f>
        <v>yes</v>
      </c>
      <c r="L481" s="20" t="str">
        <f>_xlfn.XLOOKUP(Table4[[#This Row],[Customer ID]],Sheet1!A481:A2815,Sheet1!I481:I2815)</f>
        <v>Over Weight</v>
      </c>
      <c r="M481" s="20" t="str">
        <f>_xlfn.XLOOKUP(A481,Sheet1!A481:A2815,Sheet1!J481:J2815)</f>
        <v>Prediabetes</v>
      </c>
      <c r="N481" s="48" t="str">
        <f>_xlfn.XLOOKUP(Table4[[#This Row],[Customer ID]],Table3[Customer ID],Table3[Date2])</f>
        <v>14-Sep-1992</v>
      </c>
      <c r="O481" s="20">
        <f>_xlfn.XLOOKUP(A481,Table3[Customer ID],Table3[Age])</f>
        <v>30</v>
      </c>
      <c r="P481" s="20">
        <f>_xlfn.XLOOKUP(A481,Table3[Customer ID],Table3[children])</f>
        <v>3</v>
      </c>
      <c r="Q481" s="47">
        <f>_xlfn.XLOOKUP(A481,Table3[Customer ID],Table3[charges])</f>
        <v>20745.990000000002</v>
      </c>
      <c r="R481" s="20" t="str">
        <f>_xlfn.XLOOKUP(A481,Table3[Customer ID],Table3[Hospital tier])</f>
        <v>tier - 3</v>
      </c>
      <c r="S481" s="20" t="str">
        <f>_xlfn.XLOOKUP(A481,Table3[Customer ID],Table3[City tier])</f>
        <v>tier - 1</v>
      </c>
      <c r="T481" s="20" t="str">
        <f>_xlfn.XLOOKUP(A481,Table3[Customer ID],Table3[State ID])</f>
        <v>R1012</v>
      </c>
    </row>
    <row r="482" spans="1:20" x14ac:dyDescent="0.3">
      <c r="A482" s="20" t="s">
        <v>500</v>
      </c>
      <c r="B482" s="20" t="str">
        <f>_xlfn.XLOOKUP(A482,Sheet3!A482:A2816,Sheet3!B482:B2816)</f>
        <v xml:space="preserve"> Mr</v>
      </c>
      <c r="C482" s="20" t="str">
        <f>_xlfn.XLOOKUP(A482,Sheet3!A482:A2816,Sheet3!C482:C2816)</f>
        <v>Young</v>
      </c>
      <c r="D482" s="20" t="str">
        <f>_xlfn.XLOOKUP(A482,Sheet3!A482:A2816,Sheet3!D482:D2816)</f>
        <v xml:space="preserve">  Jeffrey</v>
      </c>
      <c r="E482" s="46">
        <f>_xlfn.XLOOKUP(A482,Sheet1!$A$2:$A$2336,Sheet1!$B$2:$B$2336)</f>
        <v>40.28</v>
      </c>
      <c r="F482" s="20">
        <f>_xlfn.XLOOKUP(Table4[[#This Row],[Customer ID]],Sheet1!A482:A2816,Sheet1!C482:C2816)</f>
        <v>8.9</v>
      </c>
      <c r="G482" s="20" t="str">
        <f>_xlfn.XLOOKUP(Table4[[#This Row],[Customer ID]],Sheet1!A482:A2816,Sheet1!D482:D2816)</f>
        <v>No</v>
      </c>
      <c r="H482" s="20" t="str">
        <f>_xlfn.XLOOKUP(Table4[[#This Row],[Customer ID]],Sheet1!A482:A2816,Sheet1!E482:E2816)</f>
        <v>No</v>
      </c>
      <c r="I482" s="20" t="str">
        <f>_xlfn.XLOOKUP(Table4[[#This Row],[Customer ID]],Sheet1!A482:A2816,Sheet1!F482:F2816)</f>
        <v>No</v>
      </c>
      <c r="J482" s="20">
        <f>_xlfn.XLOOKUP(Table4[[#This Row],[Customer ID]],Sheet1!A482:A2816,Sheet1!G482:G2816)</f>
        <v>0</v>
      </c>
      <c r="K482" s="20" t="str">
        <f>_xlfn.XLOOKUP(Table4[[#This Row],[Customer ID]],Sheet1!A482:A2816,Sheet1!H482:H2816)</f>
        <v>No</v>
      </c>
      <c r="L482" s="20" t="str">
        <f>_xlfn.XLOOKUP(Table4[[#This Row],[Customer ID]],Sheet1!A482:A2816,Sheet1!I482:I2816)</f>
        <v>Obesity</v>
      </c>
      <c r="M482" s="20" t="str">
        <f>_xlfn.XLOOKUP(A482,Sheet1!A482:A2816,Sheet1!J482:J2816)</f>
        <v>Diabetes</v>
      </c>
      <c r="N482" s="48" t="str">
        <f>_xlfn.XLOOKUP(Table4[[#This Row],[Customer ID]],Table3[Customer ID],Table3[Date2])</f>
        <v>1-Aug-1965</v>
      </c>
      <c r="O482" s="20">
        <f>_xlfn.XLOOKUP(A482,Table3[Customer ID],Table3[Age])</f>
        <v>57</v>
      </c>
      <c r="P482" s="20">
        <f>_xlfn.XLOOKUP(A482,Table3[Customer ID],Table3[children])</f>
        <v>0</v>
      </c>
      <c r="Q482" s="47">
        <f>_xlfn.XLOOKUP(A482,Table3[Customer ID],Table3[charges])</f>
        <v>20709.02</v>
      </c>
      <c r="R482" s="20" t="str">
        <f>_xlfn.XLOOKUP(A482,Table3[Customer ID],Table3[Hospital tier])</f>
        <v>tier - 3</v>
      </c>
      <c r="S482" s="20" t="str">
        <f>_xlfn.XLOOKUP(A482,Table3[Customer ID],Table3[City tier])</f>
        <v>tier - 2</v>
      </c>
      <c r="T482" s="20" t="str">
        <f>_xlfn.XLOOKUP(A482,Table3[Customer ID],Table3[State ID])</f>
        <v>R1019</v>
      </c>
    </row>
    <row r="483" spans="1:20" x14ac:dyDescent="0.3">
      <c r="A483" s="20" t="s">
        <v>501</v>
      </c>
      <c r="B483" s="20" t="str">
        <f>_xlfn.XLOOKUP(A483,Sheet3!A483:A2817,Sheet3!B483:B2817)</f>
        <v xml:space="preserve"> Mr</v>
      </c>
      <c r="C483" s="20" t="str">
        <f>_xlfn.XLOOKUP(A483,Sheet3!A483:A2817,Sheet3!C483:C2817)</f>
        <v>Richards</v>
      </c>
      <c r="D483" s="20" t="str">
        <f>_xlfn.XLOOKUP(A483,Sheet3!A483:A2817,Sheet3!D483:D2817)</f>
        <v xml:space="preserve">  Malcolm J.</v>
      </c>
      <c r="E483" s="46">
        <f>_xlfn.XLOOKUP(A483,Sheet1!$A$2:$A$2336,Sheet1!$B$2:$B$2336)</f>
        <v>37.299999999999997</v>
      </c>
      <c r="F483" s="20">
        <f>_xlfn.XLOOKUP(Table4[[#This Row],[Customer ID]],Sheet1!A483:A2817,Sheet1!C483:C2817)</f>
        <v>7.79</v>
      </c>
      <c r="G483" s="20" t="str">
        <f>_xlfn.XLOOKUP(Table4[[#This Row],[Customer ID]],Sheet1!A483:A2817,Sheet1!D483:D2817)</f>
        <v>yes</v>
      </c>
      <c r="H483" s="20" t="str">
        <f>_xlfn.XLOOKUP(Table4[[#This Row],[Customer ID]],Sheet1!A483:A2817,Sheet1!E483:E2817)</f>
        <v>No</v>
      </c>
      <c r="I483" s="20" t="str">
        <f>_xlfn.XLOOKUP(Table4[[#This Row],[Customer ID]],Sheet1!A483:A2817,Sheet1!F483:F2817)</f>
        <v>No</v>
      </c>
      <c r="J483" s="20">
        <f>_xlfn.XLOOKUP(Table4[[#This Row],[Customer ID]],Sheet1!A483:A2817,Sheet1!G483:G2817)</f>
        <v>0</v>
      </c>
      <c r="K483" s="20" t="str">
        <f>_xlfn.XLOOKUP(Table4[[#This Row],[Customer ID]],Sheet1!A483:A2817,Sheet1!H483:H2817)</f>
        <v>No</v>
      </c>
      <c r="L483" s="20" t="str">
        <f>_xlfn.XLOOKUP(Table4[[#This Row],[Customer ID]],Sheet1!A483:A2817,Sheet1!I483:I2817)</f>
        <v>Obesity</v>
      </c>
      <c r="M483" s="20" t="str">
        <f>_xlfn.XLOOKUP(A483,Sheet1!A483:A2817,Sheet1!J483:J2817)</f>
        <v>Diabetes</v>
      </c>
      <c r="N483" s="48" t="str">
        <f>_xlfn.XLOOKUP(Table4[[#This Row],[Customer ID]],Table3[Customer ID],Table3[Date2])</f>
        <v>17-Dec-1967</v>
      </c>
      <c r="O483" s="20">
        <f>_xlfn.XLOOKUP(A483,Table3[Customer ID],Table3[Age])</f>
        <v>55</v>
      </c>
      <c r="P483" s="20">
        <f>_xlfn.XLOOKUP(A483,Table3[Customer ID],Table3[children])</f>
        <v>0</v>
      </c>
      <c r="Q483" s="47">
        <f>_xlfn.XLOOKUP(A483,Table3[Customer ID],Table3[charges])</f>
        <v>20630.28</v>
      </c>
      <c r="R483" s="20" t="str">
        <f>_xlfn.XLOOKUP(A483,Table3[Customer ID],Table3[Hospital tier])</f>
        <v>tier - 2</v>
      </c>
      <c r="S483" s="20" t="str">
        <f>_xlfn.XLOOKUP(A483,Table3[Customer ID],Table3[City tier])</f>
        <v>tier - 3</v>
      </c>
      <c r="T483" s="20" t="str">
        <f>_xlfn.XLOOKUP(A483,Table3[Customer ID],Table3[State ID])</f>
        <v>R1011</v>
      </c>
    </row>
    <row r="484" spans="1:20" x14ac:dyDescent="0.3">
      <c r="A484" s="20" t="s">
        <v>502</v>
      </c>
      <c r="B484" s="20" t="str">
        <f>_xlfn.XLOOKUP(A484,Sheet3!A484:A2818,Sheet3!B484:B2818)</f>
        <v xml:space="preserve"> Ms</v>
      </c>
      <c r="C484" s="20" t="str">
        <f>_xlfn.XLOOKUP(A484,Sheet3!A484:A2818,Sheet3!C484:C2818)</f>
        <v>Alexson</v>
      </c>
      <c r="D484" s="20" t="str">
        <f>_xlfn.XLOOKUP(A484,Sheet3!A484:A2818,Sheet3!D484:D2818)</f>
        <v xml:space="preserve">  Margaret B.</v>
      </c>
      <c r="E484" s="46">
        <f>_xlfn.XLOOKUP(A484,Sheet1!$A$2:$A$2336,Sheet1!$B$2:$B$2336)</f>
        <v>54.47</v>
      </c>
      <c r="F484" s="20">
        <f>_xlfn.XLOOKUP(Table4[[#This Row],[Customer ID]],Sheet1!A484:A2818,Sheet1!C484:C2818)</f>
        <v>4.49</v>
      </c>
      <c r="G484" s="20" t="str">
        <f>_xlfn.XLOOKUP(Table4[[#This Row],[Customer ID]],Sheet1!A484:A2818,Sheet1!D484:D2818)</f>
        <v>yes</v>
      </c>
      <c r="H484" s="20" t="str">
        <f>_xlfn.XLOOKUP(Table4[[#This Row],[Customer ID]],Sheet1!A484:A2818,Sheet1!E484:E2818)</f>
        <v>No</v>
      </c>
      <c r="I484" s="20" t="str">
        <f>_xlfn.XLOOKUP(Table4[[#This Row],[Customer ID]],Sheet1!A484:A2818,Sheet1!F484:F2818)</f>
        <v>No</v>
      </c>
      <c r="J484" s="20">
        <f>_xlfn.XLOOKUP(Table4[[#This Row],[Customer ID]],Sheet1!A484:A2818,Sheet1!G484:G2818)</f>
        <v>2</v>
      </c>
      <c r="K484" s="20" t="str">
        <f>_xlfn.XLOOKUP(Table4[[#This Row],[Customer ID]],Sheet1!A484:A2818,Sheet1!H484:H2818)</f>
        <v>No</v>
      </c>
      <c r="L484" s="20" t="str">
        <f>_xlfn.XLOOKUP(Table4[[#This Row],[Customer ID]],Sheet1!A484:A2818,Sheet1!I484:I2818)</f>
        <v>Obesity</v>
      </c>
      <c r="M484" s="20" t="str">
        <f>_xlfn.XLOOKUP(A484,Sheet1!A484:A2818,Sheet1!J484:J2818)</f>
        <v>Normal</v>
      </c>
      <c r="N484" s="48" t="str">
        <f>_xlfn.XLOOKUP(Table4[[#This Row],[Customer ID]],Table3[Customer ID],Table3[Date2])</f>
        <v>9-Jul-1966</v>
      </c>
      <c r="O484" s="20">
        <f>_xlfn.XLOOKUP(A484,Table3[Customer ID],Table3[Age])</f>
        <v>56</v>
      </c>
      <c r="P484" s="20">
        <f>_xlfn.XLOOKUP(A484,Table3[Customer ID],Table3[children])</f>
        <v>0</v>
      </c>
      <c r="Q484" s="47">
        <f>_xlfn.XLOOKUP(A484,Table3[Customer ID],Table3[charges])</f>
        <v>20568.32</v>
      </c>
      <c r="R484" s="20" t="str">
        <f>_xlfn.XLOOKUP(A484,Table3[Customer ID],Table3[Hospital tier])</f>
        <v>tier - 3</v>
      </c>
      <c r="S484" s="20" t="str">
        <f>_xlfn.XLOOKUP(A484,Table3[Customer ID],Table3[City tier])</f>
        <v>tier - 2</v>
      </c>
      <c r="T484" s="20" t="str">
        <f>_xlfn.XLOOKUP(A484,Table3[Customer ID],Table3[State ID])</f>
        <v>R1012</v>
      </c>
    </row>
    <row r="485" spans="1:20" x14ac:dyDescent="0.3">
      <c r="A485" s="20" t="s">
        <v>503</v>
      </c>
      <c r="B485" s="20" t="str">
        <f>_xlfn.XLOOKUP(A485,Sheet3!A485:A2819,Sheet3!B485:B2819)</f>
        <v xml:space="preserve"> Ms</v>
      </c>
      <c r="C485" s="20" t="str">
        <f>_xlfn.XLOOKUP(A485,Sheet3!A485:A2819,Sheet3!C485:C2819)</f>
        <v>Wright</v>
      </c>
      <c r="D485" s="20" t="str">
        <f>_xlfn.XLOOKUP(A485,Sheet3!A485:A2819,Sheet3!D485:D2819)</f>
        <v xml:space="preserve">  Helen</v>
      </c>
      <c r="E485" s="46">
        <f>_xlfn.XLOOKUP(A485,Sheet1!$A$2:$A$2336,Sheet1!$B$2:$B$2336)</f>
        <v>38.06</v>
      </c>
      <c r="F485" s="20">
        <f>_xlfn.XLOOKUP(Table4[[#This Row],[Customer ID]],Sheet1!A485:A2819,Sheet1!C485:C2819)</f>
        <v>5.24</v>
      </c>
      <c r="G485" s="20" t="str">
        <f>_xlfn.XLOOKUP(Table4[[#This Row],[Customer ID]],Sheet1!A485:A2819,Sheet1!D485:D2819)</f>
        <v>yes</v>
      </c>
      <c r="H485" s="20" t="str">
        <f>_xlfn.XLOOKUP(Table4[[#This Row],[Customer ID]],Sheet1!A485:A2819,Sheet1!E485:E2819)</f>
        <v>No</v>
      </c>
      <c r="I485" s="20" t="str">
        <f>_xlfn.XLOOKUP(Table4[[#This Row],[Customer ID]],Sheet1!A485:A2819,Sheet1!F485:F2819)</f>
        <v>Yes</v>
      </c>
      <c r="J485" s="20">
        <f>_xlfn.XLOOKUP(Table4[[#This Row],[Customer ID]],Sheet1!A485:A2819,Sheet1!G485:G2819)</f>
        <v>1</v>
      </c>
      <c r="K485" s="20" t="str">
        <f>_xlfn.XLOOKUP(Table4[[#This Row],[Customer ID]],Sheet1!A485:A2819,Sheet1!H485:H2819)</f>
        <v>No</v>
      </c>
      <c r="L485" s="20" t="str">
        <f>_xlfn.XLOOKUP(Table4[[#This Row],[Customer ID]],Sheet1!A485:A2819,Sheet1!I485:I2819)</f>
        <v>Obesity</v>
      </c>
      <c r="M485" s="20" t="str">
        <f>_xlfn.XLOOKUP(A485,Sheet1!A485:A2819,Sheet1!J485:J2819)</f>
        <v>Normal</v>
      </c>
      <c r="N485" s="48" t="str">
        <f>_xlfn.XLOOKUP(Table4[[#This Row],[Customer ID]],Table3[Customer ID],Table3[Date2])</f>
        <v>13-Oct-1969</v>
      </c>
      <c r="O485" s="20">
        <f>_xlfn.XLOOKUP(A485,Table3[Customer ID],Table3[Age])</f>
        <v>53</v>
      </c>
      <c r="P485" s="20">
        <f>_xlfn.XLOOKUP(A485,Table3[Customer ID],Table3[children])</f>
        <v>3</v>
      </c>
      <c r="Q485" s="47">
        <f>_xlfn.XLOOKUP(A485,Table3[Customer ID],Table3[charges])</f>
        <v>20463</v>
      </c>
      <c r="R485" s="20" t="str">
        <f>_xlfn.XLOOKUP(A485,Table3[Customer ID],Table3[Hospital tier])</f>
        <v>tier - 2</v>
      </c>
      <c r="S485" s="20" t="str">
        <f>_xlfn.XLOOKUP(A485,Table3[Customer ID],Table3[City tier])</f>
        <v>tier - 2</v>
      </c>
      <c r="T485" s="20" t="str">
        <f>_xlfn.XLOOKUP(A485,Table3[Customer ID],Table3[State ID])</f>
        <v>R1013</v>
      </c>
    </row>
    <row r="486" spans="1:20" x14ac:dyDescent="0.3">
      <c r="A486" s="20" t="s">
        <v>504</v>
      </c>
      <c r="B486" s="20" t="str">
        <f>_xlfn.XLOOKUP(A486,Sheet3!A486:A2820,Sheet3!B486:B2820)</f>
        <v xml:space="preserve"> Mr</v>
      </c>
      <c r="C486" s="20" t="str">
        <f>_xlfn.XLOOKUP(A486,Sheet3!A486:A2820,Sheet3!C486:C2820)</f>
        <v>McKenna</v>
      </c>
      <c r="D486" s="20" t="str">
        <f>_xlfn.XLOOKUP(A486,Sheet3!A486:A2820,Sheet3!D486:D2820)</f>
        <v xml:space="preserve">  Matthew</v>
      </c>
      <c r="E486" s="46">
        <f>_xlfn.XLOOKUP(A486,Sheet1!$A$2:$A$2336,Sheet1!$B$2:$B$2336)</f>
        <v>51.47</v>
      </c>
      <c r="F486" s="20">
        <f>_xlfn.XLOOKUP(Table4[[#This Row],[Customer ID]],Sheet1!A486:A2820,Sheet1!C486:C2820)</f>
        <v>9.6</v>
      </c>
      <c r="G486" s="20" t="str">
        <f>_xlfn.XLOOKUP(Table4[[#This Row],[Customer ID]],Sheet1!A486:A2820,Sheet1!D486:D2820)</f>
        <v>No</v>
      </c>
      <c r="H486" s="20" t="str">
        <f>_xlfn.XLOOKUP(Table4[[#This Row],[Customer ID]],Sheet1!A486:A2820,Sheet1!E486:E2820)</f>
        <v>No</v>
      </c>
      <c r="I486" s="20" t="str">
        <f>_xlfn.XLOOKUP(Table4[[#This Row],[Customer ID]],Sheet1!A486:A2820,Sheet1!F486:F2820)</f>
        <v>No</v>
      </c>
      <c r="J486" s="20">
        <f>_xlfn.XLOOKUP(Table4[[#This Row],[Customer ID]],Sheet1!A486:A2820,Sheet1!G486:G2820)</f>
        <v>0</v>
      </c>
      <c r="K486" s="20" t="str">
        <f>_xlfn.XLOOKUP(Table4[[#This Row],[Customer ID]],Sheet1!A486:A2820,Sheet1!H486:H2820)</f>
        <v>No</v>
      </c>
      <c r="L486" s="20" t="str">
        <f>_xlfn.XLOOKUP(Table4[[#This Row],[Customer ID]],Sheet1!A486:A2820,Sheet1!I486:I2820)</f>
        <v>Obesity</v>
      </c>
      <c r="M486" s="20" t="str">
        <f>_xlfn.XLOOKUP(A486,Sheet1!A486:A2820,Sheet1!J486:J2820)</f>
        <v>Diabetes</v>
      </c>
      <c r="N486" s="48" t="str">
        <f>_xlfn.XLOOKUP(Table4[[#This Row],[Customer ID]],Table3[Customer ID],Table3[Date2])</f>
        <v>18-Oct-1962</v>
      </c>
      <c r="O486" s="20">
        <f>_xlfn.XLOOKUP(A486,Table3[Customer ID],Table3[Age])</f>
        <v>60</v>
      </c>
      <c r="P486" s="20">
        <f>_xlfn.XLOOKUP(A486,Table3[Customer ID],Table3[children])</f>
        <v>0</v>
      </c>
      <c r="Q486" s="47">
        <f>_xlfn.XLOOKUP(A486,Table3[Customer ID],Table3[charges])</f>
        <v>20446.849999999999</v>
      </c>
      <c r="R486" s="20" t="str">
        <f>_xlfn.XLOOKUP(A486,Table3[Customer ID],Table3[Hospital tier])</f>
        <v>tier - 2</v>
      </c>
      <c r="S486" s="20" t="str">
        <f>_xlfn.XLOOKUP(A486,Table3[Customer ID],Table3[City tier])</f>
        <v>tier - 1</v>
      </c>
      <c r="T486" s="20" t="str">
        <f>_xlfn.XLOOKUP(A486,Table3[Customer ID],Table3[State ID])</f>
        <v>R1012</v>
      </c>
    </row>
    <row r="487" spans="1:20" x14ac:dyDescent="0.3">
      <c r="A487" s="20" t="s">
        <v>505</v>
      </c>
      <c r="B487" s="20" t="str">
        <f>_xlfn.XLOOKUP(A487,Sheet3!A487:A2821,Sheet3!B487:B2821)</f>
        <v xml:space="preserve"> Mr</v>
      </c>
      <c r="C487" s="20" t="str">
        <f>_xlfn.XLOOKUP(A487,Sheet3!A487:A2821,Sheet3!C487:C2821)</f>
        <v>Sallade</v>
      </c>
      <c r="D487" s="20" t="str">
        <f>_xlfn.XLOOKUP(A487,Sheet3!A487:A2821,Sheet3!D487:D2821)</f>
        <v xml:space="preserve">  Jeff</v>
      </c>
      <c r="E487" s="46">
        <f>_xlfn.XLOOKUP(A487,Sheet1!$A$2:$A$2336,Sheet1!$B$2:$B$2336)</f>
        <v>29.8</v>
      </c>
      <c r="F487" s="20">
        <f>_xlfn.XLOOKUP(Table4[[#This Row],[Customer ID]],Sheet1!A487:A2821,Sheet1!C487:C2821)</f>
        <v>5.78</v>
      </c>
      <c r="G487" s="20" t="str">
        <f>_xlfn.XLOOKUP(Table4[[#This Row],[Customer ID]],Sheet1!A487:A2821,Sheet1!D487:D2821)</f>
        <v>yes</v>
      </c>
      <c r="H487" s="20" t="str">
        <f>_xlfn.XLOOKUP(Table4[[#This Row],[Customer ID]],Sheet1!A487:A2821,Sheet1!E487:E2821)</f>
        <v>No</v>
      </c>
      <c r="I487" s="20" t="str">
        <f>_xlfn.XLOOKUP(Table4[[#This Row],[Customer ID]],Sheet1!A487:A2821,Sheet1!F487:F2821)</f>
        <v>No</v>
      </c>
      <c r="J487" s="20">
        <f>_xlfn.XLOOKUP(Table4[[#This Row],[Customer ID]],Sheet1!A487:A2821,Sheet1!G487:G2821)</f>
        <v>0</v>
      </c>
      <c r="K487" s="20" t="str">
        <f>_xlfn.XLOOKUP(Table4[[#This Row],[Customer ID]],Sheet1!A487:A2821,Sheet1!H487:H2821)</f>
        <v>No</v>
      </c>
      <c r="L487" s="20" t="str">
        <f>_xlfn.XLOOKUP(Table4[[#This Row],[Customer ID]],Sheet1!A487:A2821,Sheet1!I487:I2821)</f>
        <v>Over Weight</v>
      </c>
      <c r="M487" s="20" t="str">
        <f>_xlfn.XLOOKUP(A487,Sheet1!A487:A2821,Sheet1!J487:J2821)</f>
        <v>Prediabetes</v>
      </c>
      <c r="N487" s="48" t="str">
        <f>_xlfn.XLOOKUP(Table4[[#This Row],[Customer ID]],Table3[Customer ID],Table3[Date2])</f>
        <v>12-Jul-1985</v>
      </c>
      <c r="O487" s="20">
        <f>_xlfn.XLOOKUP(A487,Table3[Customer ID],Table3[Age])</f>
        <v>37</v>
      </c>
      <c r="P487" s="20">
        <f>_xlfn.XLOOKUP(A487,Table3[Customer ID],Table3[children])</f>
        <v>0</v>
      </c>
      <c r="Q487" s="47">
        <f>_xlfn.XLOOKUP(A487,Table3[Customer ID],Table3[charges])</f>
        <v>20420.599999999999</v>
      </c>
      <c r="R487" s="20" t="str">
        <f>_xlfn.XLOOKUP(A487,Table3[Customer ID],Table3[Hospital tier])</f>
        <v>tier - 3</v>
      </c>
      <c r="S487" s="20" t="str">
        <f>_xlfn.XLOOKUP(A487,Table3[Customer ID],Table3[City tier])</f>
        <v>tier - 2</v>
      </c>
      <c r="T487" s="20" t="str">
        <f>_xlfn.XLOOKUP(A487,Table3[Customer ID],Table3[State ID])</f>
        <v>R1011</v>
      </c>
    </row>
    <row r="488" spans="1:20" x14ac:dyDescent="0.3">
      <c r="A488" s="20" t="s">
        <v>506</v>
      </c>
      <c r="B488" s="20" t="str">
        <f>_xlfn.XLOOKUP(A488,Sheet3!A488:A2822,Sheet3!B488:B2822)</f>
        <v xml:space="preserve"> Mrs</v>
      </c>
      <c r="C488" s="20" t="str">
        <f>_xlfn.XLOOKUP(A488,Sheet3!A488:A2822,Sheet3!C488:C2822)</f>
        <v>Argall</v>
      </c>
      <c r="D488" s="20" t="str">
        <f>_xlfn.XLOOKUP(A488,Sheet3!A488:A2822,Sheet3!D488:D2822)</f>
        <v xml:space="preserve">  Tara R</v>
      </c>
      <c r="E488" s="46">
        <f>_xlfn.XLOOKUP(A488,Sheet1!$A$2:$A$2336,Sheet1!$B$2:$B$2336)</f>
        <v>49.77</v>
      </c>
      <c r="F488" s="20">
        <f>_xlfn.XLOOKUP(Table4[[#This Row],[Customer ID]],Sheet1!A488:A2822,Sheet1!C488:C2822)</f>
        <v>7.02</v>
      </c>
      <c r="G488" s="20" t="str">
        <f>_xlfn.XLOOKUP(Table4[[#This Row],[Customer ID]],Sheet1!A488:A2822,Sheet1!D488:D2822)</f>
        <v>No</v>
      </c>
      <c r="H488" s="20" t="str">
        <f>_xlfn.XLOOKUP(Table4[[#This Row],[Customer ID]],Sheet1!A488:A2822,Sheet1!E488:E2822)</f>
        <v>No</v>
      </c>
      <c r="I488" s="20" t="str">
        <f>_xlfn.XLOOKUP(Table4[[#This Row],[Customer ID]],Sheet1!A488:A2822,Sheet1!F488:F2822)</f>
        <v>No</v>
      </c>
      <c r="J488" s="20">
        <f>_xlfn.XLOOKUP(Table4[[#This Row],[Customer ID]],Sheet1!A488:A2822,Sheet1!G488:G2822)</f>
        <v>0</v>
      </c>
      <c r="K488" s="20" t="str">
        <f>_xlfn.XLOOKUP(Table4[[#This Row],[Customer ID]],Sheet1!A488:A2822,Sheet1!H488:H2822)</f>
        <v>No</v>
      </c>
      <c r="L488" s="20" t="str">
        <f>_xlfn.XLOOKUP(Table4[[#This Row],[Customer ID]],Sheet1!A488:A2822,Sheet1!I488:I2822)</f>
        <v>Obesity</v>
      </c>
      <c r="M488" s="20" t="str">
        <f>_xlfn.XLOOKUP(A488,Sheet1!A488:A2822,Sheet1!J488:J2822)</f>
        <v>Diabetes</v>
      </c>
      <c r="N488" s="48" t="str">
        <f>_xlfn.XLOOKUP(Table4[[#This Row],[Customer ID]],Table3[Customer ID],Table3[Date2])</f>
        <v>2-Jul-1962</v>
      </c>
      <c r="O488" s="20">
        <f>_xlfn.XLOOKUP(A488,Table3[Customer ID],Table3[Age])</f>
        <v>60</v>
      </c>
      <c r="P488" s="20">
        <f>_xlfn.XLOOKUP(A488,Table3[Customer ID],Table3[children])</f>
        <v>0</v>
      </c>
      <c r="Q488" s="47">
        <f>_xlfn.XLOOKUP(A488,Table3[Customer ID],Table3[charges])</f>
        <v>20354.5</v>
      </c>
      <c r="R488" s="20" t="str">
        <f>_xlfn.XLOOKUP(A488,Table3[Customer ID],Table3[Hospital tier])</f>
        <v>tier - 3</v>
      </c>
      <c r="S488" s="20" t="str">
        <f>_xlfn.XLOOKUP(A488,Table3[Customer ID],Table3[City tier])</f>
        <v>tier - 2</v>
      </c>
      <c r="T488" s="20" t="str">
        <f>_xlfn.XLOOKUP(A488,Table3[Customer ID],Table3[State ID])</f>
        <v>R1026</v>
      </c>
    </row>
    <row r="489" spans="1:20" x14ac:dyDescent="0.3">
      <c r="A489" s="20" t="s">
        <v>507</v>
      </c>
      <c r="B489" s="20" t="str">
        <f>_xlfn.XLOOKUP(A489,Sheet3!A489:A2823,Sheet3!B489:B2823)</f>
        <v xml:space="preserve"> Ms</v>
      </c>
      <c r="C489" s="20" t="str">
        <f>_xlfn.XLOOKUP(A489,Sheet3!A489:A2823,Sheet3!C489:C2823)</f>
        <v>Patchell</v>
      </c>
      <c r="D489" s="20" t="str">
        <f>_xlfn.XLOOKUP(A489,Sheet3!A489:A2823,Sheet3!D489:D2823)</f>
        <v xml:space="preserve">  Kristin</v>
      </c>
      <c r="E489" s="46">
        <f>_xlfn.XLOOKUP(A489,Sheet1!$A$2:$A$2336,Sheet1!$B$2:$B$2336)</f>
        <v>25.555</v>
      </c>
      <c r="F489" s="20">
        <f>_xlfn.XLOOKUP(Table4[[#This Row],[Customer ID]],Sheet1!A489:A2823,Sheet1!C489:C2823)</f>
        <v>4.09</v>
      </c>
      <c r="G489" s="20" t="str">
        <f>_xlfn.XLOOKUP(Table4[[#This Row],[Customer ID]],Sheet1!A489:A2823,Sheet1!D489:D2823)</f>
        <v>yes</v>
      </c>
      <c r="H489" s="20" t="str">
        <f>_xlfn.XLOOKUP(Table4[[#This Row],[Customer ID]],Sheet1!A489:A2823,Sheet1!E489:E2823)</f>
        <v>No</v>
      </c>
      <c r="I489" s="20" t="str">
        <f>_xlfn.XLOOKUP(Table4[[#This Row],[Customer ID]],Sheet1!A489:A2823,Sheet1!F489:F2823)</f>
        <v>No</v>
      </c>
      <c r="J489" s="20">
        <f>_xlfn.XLOOKUP(Table4[[#This Row],[Customer ID]],Sheet1!A489:A2823,Sheet1!G489:G2823)</f>
        <v>0</v>
      </c>
      <c r="K489" s="20" t="str">
        <f>_xlfn.XLOOKUP(Table4[[#This Row],[Customer ID]],Sheet1!A489:A2823,Sheet1!H489:H2823)</f>
        <v>yes</v>
      </c>
      <c r="L489" s="20" t="str">
        <f>_xlfn.XLOOKUP(Table4[[#This Row],[Customer ID]],Sheet1!A489:A2823,Sheet1!I489:I2823)</f>
        <v>Over Weight</v>
      </c>
      <c r="M489" s="20" t="str">
        <f>_xlfn.XLOOKUP(A489,Sheet1!A489:A2823,Sheet1!J489:J2823)</f>
        <v>Normal</v>
      </c>
      <c r="N489" s="48" t="str">
        <f>_xlfn.XLOOKUP(Table4[[#This Row],[Customer ID]],Table3[Customer ID],Table3[Date2])</f>
        <v>17-Sep-1985</v>
      </c>
      <c r="O489" s="20">
        <f>_xlfn.XLOOKUP(A489,Table3[Customer ID],Table3[Age])</f>
        <v>37</v>
      </c>
      <c r="P489" s="20">
        <f>_xlfn.XLOOKUP(A489,Table3[Customer ID],Table3[children])</f>
        <v>1</v>
      </c>
      <c r="Q489" s="47">
        <f>_xlfn.XLOOKUP(A489,Table3[Customer ID],Table3[charges])</f>
        <v>20296.86</v>
      </c>
      <c r="R489" s="20" t="str">
        <f>_xlfn.XLOOKUP(A489,Table3[Customer ID],Table3[Hospital tier])</f>
        <v>tier - 3</v>
      </c>
      <c r="S489" s="20" t="str">
        <f>_xlfn.XLOOKUP(A489,Table3[Customer ID],Table3[City tier])</f>
        <v>tier - 1</v>
      </c>
      <c r="T489" s="20" t="str">
        <f>_xlfn.XLOOKUP(A489,Table3[Customer ID],Table3[State ID])</f>
        <v>R1024</v>
      </c>
    </row>
    <row r="490" spans="1:20" x14ac:dyDescent="0.3">
      <c r="A490" s="20" t="s">
        <v>508</v>
      </c>
      <c r="B490" s="20" t="str">
        <f>_xlfn.XLOOKUP(A490,Sheet3!A490:A2824,Sheet3!B490:B2824)</f>
        <v xml:space="preserve"> Mr</v>
      </c>
      <c r="C490" s="20" t="str">
        <f>_xlfn.XLOOKUP(A490,Sheet3!A490:A2824,Sheet3!C490:C2824)</f>
        <v>Catoggio</v>
      </c>
      <c r="D490" s="20" t="str">
        <f>_xlfn.XLOOKUP(A490,Sheet3!A490:A2824,Sheet3!D490:D2824)</f>
        <v xml:space="preserve">  Timothy</v>
      </c>
      <c r="E490" s="46">
        <f>_xlfn.XLOOKUP(A490,Sheet1!$A$2:$A$2336,Sheet1!$B$2:$B$2336)</f>
        <v>29.64</v>
      </c>
      <c r="F490" s="20">
        <f>_xlfn.XLOOKUP(Table4[[#This Row],[Customer ID]],Sheet1!A490:A2824,Sheet1!C490:C2824)</f>
        <v>4.93</v>
      </c>
      <c r="G490" s="20" t="str">
        <f>_xlfn.XLOOKUP(Table4[[#This Row],[Customer ID]],Sheet1!A490:A2824,Sheet1!D490:D2824)</f>
        <v>No</v>
      </c>
      <c r="H490" s="20" t="str">
        <f>_xlfn.XLOOKUP(Table4[[#This Row],[Customer ID]],Sheet1!A490:A2824,Sheet1!E490:E2824)</f>
        <v>No</v>
      </c>
      <c r="I490" s="20" t="str">
        <f>_xlfn.XLOOKUP(Table4[[#This Row],[Customer ID]],Sheet1!A490:A2824,Sheet1!F490:F2824)</f>
        <v>Yes</v>
      </c>
      <c r="J490" s="20">
        <f>_xlfn.XLOOKUP(Table4[[#This Row],[Customer ID]],Sheet1!A490:A2824,Sheet1!G490:G2824)</f>
        <v>1</v>
      </c>
      <c r="K490" s="20" t="str">
        <f>_xlfn.XLOOKUP(Table4[[#This Row],[Customer ID]],Sheet1!A490:A2824,Sheet1!H490:H2824)</f>
        <v>No</v>
      </c>
      <c r="L490" s="20" t="str">
        <f>_xlfn.XLOOKUP(Table4[[#This Row],[Customer ID]],Sheet1!A490:A2824,Sheet1!I490:I2824)</f>
        <v>Over Weight</v>
      </c>
      <c r="M490" s="20" t="str">
        <f>_xlfn.XLOOKUP(A490,Sheet1!A490:A2824,Sheet1!J490:J2824)</f>
        <v>Normal</v>
      </c>
      <c r="N490" s="48" t="str">
        <f>_xlfn.XLOOKUP(Table4[[#This Row],[Customer ID]],Table3[Customer ID],Table3[Date2])</f>
        <v>7-Sep-1993</v>
      </c>
      <c r="O490" s="20">
        <f>_xlfn.XLOOKUP(A490,Table3[Customer ID],Table3[Age])</f>
        <v>29</v>
      </c>
      <c r="P490" s="20">
        <f>_xlfn.XLOOKUP(A490,Table3[Customer ID],Table3[children])</f>
        <v>1</v>
      </c>
      <c r="Q490" s="47">
        <f>_xlfn.XLOOKUP(A490,Table3[Customer ID],Table3[charges])</f>
        <v>20277.810000000001</v>
      </c>
      <c r="R490" s="20" t="str">
        <f>_xlfn.XLOOKUP(A490,Table3[Customer ID],Table3[Hospital tier])</f>
        <v>tier - 3</v>
      </c>
      <c r="S490" s="20" t="str">
        <f>_xlfn.XLOOKUP(A490,Table3[Customer ID],Table3[City tier])</f>
        <v>tier - 3</v>
      </c>
      <c r="T490" s="20" t="str">
        <f>_xlfn.XLOOKUP(A490,Table3[Customer ID],Table3[State ID])</f>
        <v>R1016</v>
      </c>
    </row>
    <row r="491" spans="1:20" x14ac:dyDescent="0.3">
      <c r="A491" s="20" t="s">
        <v>509</v>
      </c>
      <c r="B491" s="20" t="str">
        <f>_xlfn.XLOOKUP(A491,Sheet3!A491:A2825,Sheet3!B491:B2825)</f>
        <v xml:space="preserve"> Mr</v>
      </c>
      <c r="C491" s="20" t="str">
        <f>_xlfn.XLOOKUP(A491,Sheet3!A491:A2825,Sheet3!C491:C2825)</f>
        <v>Adams</v>
      </c>
      <c r="D491" s="20" t="str">
        <f>_xlfn.XLOOKUP(A491,Sheet3!A491:A2825,Sheet3!D491:D2825)</f>
        <v xml:space="preserve">  Scott</v>
      </c>
      <c r="E491" s="46">
        <f>_xlfn.XLOOKUP(A491,Sheet1!$A$2:$A$2336,Sheet1!$B$2:$B$2336)</f>
        <v>53.93</v>
      </c>
      <c r="F491" s="20">
        <f>_xlfn.XLOOKUP(Table4[[#This Row],[Customer ID]],Sheet1!A491:A2825,Sheet1!C491:C2825)</f>
        <v>5.34</v>
      </c>
      <c r="G491" s="20" t="str">
        <f>_xlfn.XLOOKUP(Table4[[#This Row],[Customer ID]],Sheet1!A491:A2825,Sheet1!D491:D2825)</f>
        <v>yes</v>
      </c>
      <c r="H491" s="20" t="str">
        <f>_xlfn.XLOOKUP(Table4[[#This Row],[Customer ID]],Sheet1!A491:A2825,Sheet1!E491:E2825)</f>
        <v>No</v>
      </c>
      <c r="I491" s="20" t="str">
        <f>_xlfn.XLOOKUP(Table4[[#This Row],[Customer ID]],Sheet1!A491:A2825,Sheet1!F491:F2825)</f>
        <v>No</v>
      </c>
      <c r="J491" s="20">
        <f>_xlfn.XLOOKUP(Table4[[#This Row],[Customer ID]],Sheet1!A491:A2825,Sheet1!G491:G2825)</f>
        <v>2</v>
      </c>
      <c r="K491" s="20" t="str">
        <f>_xlfn.XLOOKUP(Table4[[#This Row],[Customer ID]],Sheet1!A491:A2825,Sheet1!H491:H2825)</f>
        <v>No</v>
      </c>
      <c r="L491" s="20" t="str">
        <f>_xlfn.XLOOKUP(Table4[[#This Row],[Customer ID]],Sheet1!A491:A2825,Sheet1!I491:I2825)</f>
        <v>Obesity</v>
      </c>
      <c r="M491" s="20" t="str">
        <f>_xlfn.XLOOKUP(A491,Sheet1!A491:A2825,Sheet1!J491:J2825)</f>
        <v>Normal</v>
      </c>
      <c r="N491" s="48" t="str">
        <f>_xlfn.XLOOKUP(Table4[[#This Row],[Customer ID]],Table3[Customer ID],Table3[Date2])</f>
        <v>22-Aug-1966</v>
      </c>
      <c r="O491" s="20">
        <f>_xlfn.XLOOKUP(A491,Table3[Customer ID],Table3[Age])</f>
        <v>56</v>
      </c>
      <c r="P491" s="20">
        <f>_xlfn.XLOOKUP(A491,Table3[Customer ID],Table3[children])</f>
        <v>0</v>
      </c>
      <c r="Q491" s="47">
        <f>_xlfn.XLOOKUP(A491,Table3[Customer ID],Table3[charges])</f>
        <v>20253.84</v>
      </c>
      <c r="R491" s="20" t="str">
        <f>_xlfn.XLOOKUP(A491,Table3[Customer ID],Table3[Hospital tier])</f>
        <v>tier - 2</v>
      </c>
      <c r="S491" s="20" t="str">
        <f>_xlfn.XLOOKUP(A491,Table3[Customer ID],Table3[City tier])</f>
        <v>tier - 3</v>
      </c>
      <c r="T491" s="20" t="str">
        <f>_xlfn.XLOOKUP(A491,Table3[Customer ID],Table3[State ID])</f>
        <v>R1012</v>
      </c>
    </row>
    <row r="492" spans="1:20" x14ac:dyDescent="0.3">
      <c r="A492" s="20" t="s">
        <v>510</v>
      </c>
      <c r="B492" s="20" t="str">
        <f>_xlfn.XLOOKUP(A492,Sheet3!A492:A2826,Sheet3!B492:B2826)</f>
        <v xml:space="preserve"> Ms</v>
      </c>
      <c r="C492" s="20" t="str">
        <f>_xlfn.XLOOKUP(A492,Sheet3!A492:A2826,Sheet3!C492:C2826)</f>
        <v>Windt</v>
      </c>
      <c r="D492" s="20" t="str">
        <f>_xlfn.XLOOKUP(A492,Sheet3!A492:A2826,Sheet3!D492:D2826)</f>
        <v xml:space="preserve">  Carly E</v>
      </c>
      <c r="E492" s="46">
        <f>_xlfn.XLOOKUP(A492,Sheet1!$A$2:$A$2336,Sheet1!$B$2:$B$2336)</f>
        <v>28.024999999999999</v>
      </c>
      <c r="F492" s="20">
        <f>_xlfn.XLOOKUP(Table4[[#This Row],[Customer ID]],Sheet1!A492:A2826,Sheet1!C492:C2826)</f>
        <v>5.65</v>
      </c>
      <c r="G492" s="20" t="str">
        <f>_xlfn.XLOOKUP(Table4[[#This Row],[Customer ID]],Sheet1!A492:A2826,Sheet1!D492:D2826)</f>
        <v>No</v>
      </c>
      <c r="H492" s="20" t="str">
        <f>_xlfn.XLOOKUP(Table4[[#This Row],[Customer ID]],Sheet1!A492:A2826,Sheet1!E492:E2826)</f>
        <v>No</v>
      </c>
      <c r="I492" s="20" t="str">
        <f>_xlfn.XLOOKUP(Table4[[#This Row],[Customer ID]],Sheet1!A492:A2826,Sheet1!F492:F2826)</f>
        <v>No</v>
      </c>
      <c r="J492" s="20">
        <f>_xlfn.XLOOKUP(Table4[[#This Row],[Customer ID]],Sheet1!A492:A2826,Sheet1!G492:G2826)</f>
        <v>1</v>
      </c>
      <c r="K492" s="20" t="str">
        <f>_xlfn.XLOOKUP(Table4[[#This Row],[Customer ID]],Sheet1!A492:A2826,Sheet1!H492:H2826)</f>
        <v>yes</v>
      </c>
      <c r="L492" s="20" t="str">
        <f>_xlfn.XLOOKUP(Table4[[#This Row],[Customer ID]],Sheet1!A492:A2826,Sheet1!I492:I2826)</f>
        <v>Over Weight</v>
      </c>
      <c r="M492" s="20" t="str">
        <f>_xlfn.XLOOKUP(A492,Sheet1!A492:A2826,Sheet1!J492:J2826)</f>
        <v>Normal</v>
      </c>
      <c r="N492" s="48" t="str">
        <f>_xlfn.XLOOKUP(Table4[[#This Row],[Customer ID]],Table3[Customer ID],Table3[Date2])</f>
        <v>17-Oct-1987</v>
      </c>
      <c r="O492" s="20">
        <f>_xlfn.XLOOKUP(A492,Table3[Customer ID],Table3[Age])</f>
        <v>35</v>
      </c>
      <c r="P492" s="20">
        <f>_xlfn.XLOOKUP(A492,Table3[Customer ID],Table3[children])</f>
        <v>0</v>
      </c>
      <c r="Q492" s="47">
        <f>_xlfn.XLOOKUP(A492,Table3[Customer ID],Table3[charges])</f>
        <v>20234.849999999999</v>
      </c>
      <c r="R492" s="20" t="str">
        <f>_xlfn.XLOOKUP(A492,Table3[Customer ID],Table3[Hospital tier])</f>
        <v>tier - 2</v>
      </c>
      <c r="S492" s="20" t="str">
        <f>_xlfn.XLOOKUP(A492,Table3[Customer ID],Table3[City tier])</f>
        <v>tier - 3</v>
      </c>
      <c r="T492" s="20" t="str">
        <f>_xlfn.XLOOKUP(A492,Table3[Customer ID],Table3[State ID])</f>
        <v>R1012</v>
      </c>
    </row>
    <row r="493" spans="1:20" x14ac:dyDescent="0.3">
      <c r="A493" s="20" t="s">
        <v>511</v>
      </c>
      <c r="B493" s="20" t="str">
        <f>_xlfn.XLOOKUP(A493,Sheet3!A493:A2827,Sheet3!B493:B2827)</f>
        <v xml:space="preserve"> Ms</v>
      </c>
      <c r="C493" s="20" t="str">
        <f>_xlfn.XLOOKUP(A493,Sheet3!A493:A2827,Sheet3!C493:C2827)</f>
        <v>Ryan</v>
      </c>
      <c r="D493" s="20" t="str">
        <f>_xlfn.XLOOKUP(A493,Sheet3!A493:A2827,Sheet3!D493:D2827)</f>
        <v xml:space="preserve">  Lisa</v>
      </c>
      <c r="E493" s="46">
        <f>_xlfn.XLOOKUP(A493,Sheet1!$A$2:$A$2336,Sheet1!$B$2:$B$2336)</f>
        <v>27.5</v>
      </c>
      <c r="F493" s="20">
        <f>_xlfn.XLOOKUP(Table4[[#This Row],[Customer ID]],Sheet1!A493:A2827,Sheet1!C493:C2827)</f>
        <v>4.49</v>
      </c>
      <c r="G493" s="20" t="str">
        <f>_xlfn.XLOOKUP(Table4[[#This Row],[Customer ID]],Sheet1!A493:A2827,Sheet1!D493:D2827)</f>
        <v>No</v>
      </c>
      <c r="H493" s="20" t="str">
        <f>_xlfn.XLOOKUP(Table4[[#This Row],[Customer ID]],Sheet1!A493:A2827,Sheet1!E493:E2827)</f>
        <v>No</v>
      </c>
      <c r="I493" s="20" t="str">
        <f>_xlfn.XLOOKUP(Table4[[#This Row],[Customer ID]],Sheet1!A493:A2827,Sheet1!F493:F2827)</f>
        <v>No</v>
      </c>
      <c r="J493" s="20">
        <f>_xlfn.XLOOKUP(Table4[[#This Row],[Customer ID]],Sheet1!A493:A2827,Sheet1!G493:G2827)</f>
        <v>0</v>
      </c>
      <c r="K493" s="20" t="str">
        <f>_xlfn.XLOOKUP(Table4[[#This Row],[Customer ID]],Sheet1!A493:A2827,Sheet1!H493:H2827)</f>
        <v>No</v>
      </c>
      <c r="L493" s="20" t="str">
        <f>_xlfn.XLOOKUP(Table4[[#This Row],[Customer ID]],Sheet1!A493:A2827,Sheet1!I493:I2827)</f>
        <v>Over Weight</v>
      </c>
      <c r="M493" s="20" t="str">
        <f>_xlfn.XLOOKUP(A493,Sheet1!A493:A2827,Sheet1!J493:J2827)</f>
        <v>Normal</v>
      </c>
      <c r="N493" s="48" t="str">
        <f>_xlfn.XLOOKUP(Table4[[#This Row],[Customer ID]],Table3[Customer ID],Table3[Date2])</f>
        <v>8-Jun-1994</v>
      </c>
      <c r="O493" s="20">
        <f>_xlfn.XLOOKUP(A493,Table3[Customer ID],Table3[Age])</f>
        <v>29</v>
      </c>
      <c r="P493" s="20">
        <f>_xlfn.XLOOKUP(A493,Table3[Customer ID],Table3[children])</f>
        <v>2</v>
      </c>
      <c r="Q493" s="47">
        <f>_xlfn.XLOOKUP(A493,Table3[Customer ID],Table3[charges])</f>
        <v>20177.669999999998</v>
      </c>
      <c r="R493" s="20" t="str">
        <f>_xlfn.XLOOKUP(A493,Table3[Customer ID],Table3[Hospital tier])</f>
        <v>tier - 2</v>
      </c>
      <c r="S493" s="20" t="str">
        <f>_xlfn.XLOOKUP(A493,Table3[Customer ID],Table3[City tier])</f>
        <v>tier - 1</v>
      </c>
      <c r="T493" s="20" t="str">
        <f>_xlfn.XLOOKUP(A493,Table3[Customer ID],Table3[State ID])</f>
        <v>R1011</v>
      </c>
    </row>
    <row r="494" spans="1:20" x14ac:dyDescent="0.3">
      <c r="A494" s="20" t="s">
        <v>512</v>
      </c>
      <c r="B494" s="20" t="str">
        <f>_xlfn.XLOOKUP(A494,Sheet3!A494:A2828,Sheet3!B494:B2828)</f>
        <v xml:space="preserve"> Ms</v>
      </c>
      <c r="C494" s="20" t="str">
        <f>_xlfn.XLOOKUP(A494,Sheet3!A494:A2828,Sheet3!C494:C2828)</f>
        <v>Marion</v>
      </c>
      <c r="D494" s="20" t="str">
        <f>_xlfn.XLOOKUP(A494,Sheet3!A494:A2828,Sheet3!D494:D2828)</f>
        <v xml:space="preserve">  Stacey</v>
      </c>
      <c r="E494" s="46">
        <f>_xlfn.XLOOKUP(A494,Sheet1!$A$2:$A$2336,Sheet1!$B$2:$B$2336)</f>
        <v>21.8</v>
      </c>
      <c r="F494" s="20">
        <f>_xlfn.XLOOKUP(Table4[[#This Row],[Customer ID]],Sheet1!A494:A2828,Sheet1!C494:C2828)</f>
        <v>10.55</v>
      </c>
      <c r="G494" s="20" t="str">
        <f>_xlfn.XLOOKUP(Table4[[#This Row],[Customer ID]],Sheet1!A494:A2828,Sheet1!D494:D2828)</f>
        <v>No</v>
      </c>
      <c r="H494" s="20" t="str">
        <f>_xlfn.XLOOKUP(Table4[[#This Row],[Customer ID]],Sheet1!A494:A2828,Sheet1!E494:E2828)</f>
        <v>No</v>
      </c>
      <c r="I494" s="20" t="str">
        <f>_xlfn.XLOOKUP(Table4[[#This Row],[Customer ID]],Sheet1!A494:A2828,Sheet1!F494:F2828)</f>
        <v>No</v>
      </c>
      <c r="J494" s="20">
        <f>_xlfn.XLOOKUP(Table4[[#This Row],[Customer ID]],Sheet1!A494:A2828,Sheet1!G494:G2828)</f>
        <v>0</v>
      </c>
      <c r="K494" s="20" t="str">
        <f>_xlfn.XLOOKUP(Table4[[#This Row],[Customer ID]],Sheet1!A494:A2828,Sheet1!H494:H2828)</f>
        <v>yes</v>
      </c>
      <c r="L494" s="20" t="str">
        <f>_xlfn.XLOOKUP(Table4[[#This Row],[Customer ID]],Sheet1!A494:A2828,Sheet1!I494:I2828)</f>
        <v>Normal weight</v>
      </c>
      <c r="M494" s="20" t="str">
        <f>_xlfn.XLOOKUP(A494,Sheet1!A494:A2828,Sheet1!J494:J2828)</f>
        <v>Diabetes</v>
      </c>
      <c r="N494" s="48" t="str">
        <f>_xlfn.XLOOKUP(Table4[[#This Row],[Customer ID]],Table3[Customer ID],Table3[Date2])</f>
        <v>9-Jul-2002</v>
      </c>
      <c r="O494" s="20">
        <f>_xlfn.XLOOKUP(A494,Table3[Customer ID],Table3[Age])</f>
        <v>20</v>
      </c>
      <c r="P494" s="20">
        <f>_xlfn.XLOOKUP(A494,Table3[Customer ID],Table3[children])</f>
        <v>0</v>
      </c>
      <c r="Q494" s="47">
        <f>_xlfn.XLOOKUP(A494,Table3[Customer ID],Table3[charges])</f>
        <v>20167.34</v>
      </c>
      <c r="R494" s="20" t="str">
        <f>_xlfn.XLOOKUP(A494,Table3[Customer ID],Table3[Hospital tier])</f>
        <v>tier - 3</v>
      </c>
      <c r="S494" s="20" t="str">
        <f>_xlfn.XLOOKUP(A494,Table3[Customer ID],Table3[City tier])</f>
        <v>tier - 3</v>
      </c>
      <c r="T494" s="20" t="str">
        <f>_xlfn.XLOOKUP(A494,Table3[Customer ID],Table3[State ID])</f>
        <v>R1011</v>
      </c>
    </row>
    <row r="495" spans="1:20" x14ac:dyDescent="0.3">
      <c r="A495" s="20" t="s">
        <v>513</v>
      </c>
      <c r="B495" s="20" t="str">
        <f>_xlfn.XLOOKUP(A495,Sheet3!A495:A2829,Sheet3!B495:B2829)</f>
        <v xml:space="preserve"> Mr</v>
      </c>
      <c r="C495" s="20" t="str">
        <f>_xlfn.XLOOKUP(A495,Sheet3!A495:A2829,Sheet3!C495:C2829)</f>
        <v>Raffetto</v>
      </c>
      <c r="D495" s="20" t="str">
        <f>_xlfn.XLOOKUP(A495,Sheet3!A495:A2829,Sheet3!D495:D2829)</f>
        <v xml:space="preserve">  Louis</v>
      </c>
      <c r="E495" s="46">
        <f>_xlfn.XLOOKUP(A495,Sheet1!$A$2:$A$2336,Sheet1!$B$2:$B$2336)</f>
        <v>26.41</v>
      </c>
      <c r="F495" s="20">
        <f>_xlfn.XLOOKUP(Table4[[#This Row],[Customer ID]],Sheet1!A495:A2829,Sheet1!C495:C2829)</f>
        <v>4.92</v>
      </c>
      <c r="G495" s="20" t="str">
        <f>_xlfn.XLOOKUP(Table4[[#This Row],[Customer ID]],Sheet1!A495:A2829,Sheet1!D495:D2829)</f>
        <v>yes</v>
      </c>
      <c r="H495" s="20" t="str">
        <f>_xlfn.XLOOKUP(Table4[[#This Row],[Customer ID]],Sheet1!A495:A2829,Sheet1!E495:E2829)</f>
        <v>No</v>
      </c>
      <c r="I495" s="20" t="str">
        <f>_xlfn.XLOOKUP(Table4[[#This Row],[Customer ID]],Sheet1!A495:A2829,Sheet1!F495:F2829)</f>
        <v>Yes</v>
      </c>
      <c r="J495" s="20">
        <f>_xlfn.XLOOKUP(Table4[[#This Row],[Customer ID]],Sheet1!A495:A2829,Sheet1!G495:G2829)</f>
        <v>1</v>
      </c>
      <c r="K495" s="20" t="str">
        <f>_xlfn.XLOOKUP(Table4[[#This Row],[Customer ID]],Sheet1!A495:A2829,Sheet1!H495:H2829)</f>
        <v>yes</v>
      </c>
      <c r="L495" s="20" t="str">
        <f>_xlfn.XLOOKUP(Table4[[#This Row],[Customer ID]],Sheet1!A495:A2829,Sheet1!I495:I2829)</f>
        <v>Over Weight</v>
      </c>
      <c r="M495" s="20" t="str">
        <f>_xlfn.XLOOKUP(A495,Sheet1!A495:A2829,Sheet1!J495:J2829)</f>
        <v>Normal</v>
      </c>
      <c r="N495" s="48" t="str">
        <f>_xlfn.XLOOKUP(Table4[[#This Row],[Customer ID]],Table3[Customer ID],Table3[Date2])</f>
        <v>6-Oct-1983</v>
      </c>
      <c r="O495" s="20">
        <f>_xlfn.XLOOKUP(A495,Table3[Customer ID],Table3[Age])</f>
        <v>39</v>
      </c>
      <c r="P495" s="20">
        <f>_xlfn.XLOOKUP(A495,Table3[Customer ID],Table3[children])</f>
        <v>0</v>
      </c>
      <c r="Q495" s="47">
        <f>_xlfn.XLOOKUP(A495,Table3[Customer ID],Table3[charges])</f>
        <v>20149.32</v>
      </c>
      <c r="R495" s="20" t="str">
        <f>_xlfn.XLOOKUP(A495,Table3[Customer ID],Table3[Hospital tier])</f>
        <v>tier - 2</v>
      </c>
      <c r="S495" s="20" t="str">
        <f>_xlfn.XLOOKUP(A495,Table3[Customer ID],Table3[City tier])</f>
        <v>tier - 1</v>
      </c>
      <c r="T495" s="20" t="str">
        <f>_xlfn.XLOOKUP(A495,Table3[Customer ID],Table3[State ID])</f>
        <v>R1016</v>
      </c>
    </row>
    <row r="496" spans="1:20" x14ac:dyDescent="0.3">
      <c r="A496" s="20" t="s">
        <v>514</v>
      </c>
      <c r="B496" s="20" t="str">
        <f>_xlfn.XLOOKUP(A496,Sheet3!A496:A2830,Sheet3!B496:B2830)</f>
        <v xml:space="preserve"> Mr</v>
      </c>
      <c r="C496" s="20" t="str">
        <f>_xlfn.XLOOKUP(A496,Sheet3!A496:A2830,Sheet3!C496:C2830)</f>
        <v>Young</v>
      </c>
      <c r="D496" s="20" t="str">
        <f>_xlfn.XLOOKUP(A496,Sheet3!A496:A2830,Sheet3!D496:D2830)</f>
        <v xml:space="preserve">  Brian R.</v>
      </c>
      <c r="E496" s="46">
        <f>_xlfn.XLOOKUP(A496,Sheet1!$A$2:$A$2336,Sheet1!$B$2:$B$2336)</f>
        <v>27.835000000000001</v>
      </c>
      <c r="F496" s="20">
        <f>_xlfn.XLOOKUP(Table4[[#This Row],[Customer ID]],Sheet1!A496:A2830,Sheet1!C496:C2830)</f>
        <v>5.9</v>
      </c>
      <c r="G496" s="20" t="str">
        <f>_xlfn.XLOOKUP(Table4[[#This Row],[Customer ID]],Sheet1!A496:A2830,Sheet1!D496:D2830)</f>
        <v>yes</v>
      </c>
      <c r="H496" s="20" t="str">
        <f>_xlfn.XLOOKUP(Table4[[#This Row],[Customer ID]],Sheet1!A496:A2830,Sheet1!E496:E2830)</f>
        <v>No</v>
      </c>
      <c r="I496" s="20" t="str">
        <f>_xlfn.XLOOKUP(Table4[[#This Row],[Customer ID]],Sheet1!A496:A2830,Sheet1!F496:F2830)</f>
        <v>No</v>
      </c>
      <c r="J496" s="20">
        <f>_xlfn.XLOOKUP(Table4[[#This Row],[Customer ID]],Sheet1!A496:A2830,Sheet1!G496:G2830)</f>
        <v>1</v>
      </c>
      <c r="K496" s="20" t="str">
        <f>_xlfn.XLOOKUP(Table4[[#This Row],[Customer ID]],Sheet1!A496:A2830,Sheet1!H496:H2830)</f>
        <v>yes</v>
      </c>
      <c r="L496" s="20" t="str">
        <f>_xlfn.XLOOKUP(Table4[[#This Row],[Customer ID]],Sheet1!A496:A2830,Sheet1!I496:I2830)</f>
        <v>Over Weight</v>
      </c>
      <c r="M496" s="20" t="str">
        <f>_xlfn.XLOOKUP(A496,Sheet1!A496:A2830,Sheet1!J496:J2830)</f>
        <v>Prediabetes</v>
      </c>
      <c r="N496" s="48" t="str">
        <f>_xlfn.XLOOKUP(Table4[[#This Row],[Customer ID]],Table3[Customer ID],Table3[Date2])</f>
        <v>25-Jul-1988</v>
      </c>
      <c r="O496" s="20">
        <f>_xlfn.XLOOKUP(A496,Table3[Customer ID],Table3[Age])</f>
        <v>34</v>
      </c>
      <c r="P496" s="20">
        <f>_xlfn.XLOOKUP(A496,Table3[Customer ID],Table3[children])</f>
        <v>1</v>
      </c>
      <c r="Q496" s="47">
        <f>_xlfn.XLOOKUP(A496,Table3[Customer ID],Table3[charges])</f>
        <v>20009.63</v>
      </c>
      <c r="R496" s="20" t="str">
        <f>_xlfn.XLOOKUP(A496,Table3[Customer ID],Table3[Hospital tier])</f>
        <v>tier - 2</v>
      </c>
      <c r="S496" s="20" t="str">
        <f>_xlfn.XLOOKUP(A496,Table3[Customer ID],Table3[City tier])</f>
        <v>tier - 1</v>
      </c>
      <c r="T496" s="20" t="str">
        <f>_xlfn.XLOOKUP(A496,Table3[Customer ID],Table3[State ID])</f>
        <v>R1012</v>
      </c>
    </row>
    <row r="497" spans="1:20" x14ac:dyDescent="0.3">
      <c r="A497" s="20" t="s">
        <v>515</v>
      </c>
      <c r="B497" s="20" t="str">
        <f>_xlfn.XLOOKUP(A497,Sheet3!A497:A2831,Sheet3!B497:B2831)</f>
        <v xml:space="preserve"> Mrs</v>
      </c>
      <c r="C497" s="20" t="str">
        <f>_xlfn.XLOOKUP(A497,Sheet3!A497:A2831,Sheet3!C497:C2831)</f>
        <v>Oehlke</v>
      </c>
      <c r="D497" s="20" t="str">
        <f>_xlfn.XLOOKUP(A497,Sheet3!A497:A2831,Sheet3!D497:D2831)</f>
        <v xml:space="preserve">  Jessica</v>
      </c>
      <c r="E497" s="46">
        <f>_xlfn.XLOOKUP(A497,Sheet1!$A$2:$A$2336,Sheet1!$B$2:$B$2336)</f>
        <v>51.74</v>
      </c>
      <c r="F497" s="20">
        <f>_xlfn.XLOOKUP(Table4[[#This Row],[Customer ID]],Sheet1!A497:A2831,Sheet1!C497:C2831)</f>
        <v>4.9800000000000004</v>
      </c>
      <c r="G497" s="20" t="str">
        <f>_xlfn.XLOOKUP(Table4[[#This Row],[Customer ID]],Sheet1!A497:A2831,Sheet1!D497:D2831)</f>
        <v>yes</v>
      </c>
      <c r="H497" s="20" t="str">
        <f>_xlfn.XLOOKUP(Table4[[#This Row],[Customer ID]],Sheet1!A497:A2831,Sheet1!E497:E2831)</f>
        <v>No</v>
      </c>
      <c r="I497" s="20" t="str">
        <f>_xlfn.XLOOKUP(Table4[[#This Row],[Customer ID]],Sheet1!A497:A2831,Sheet1!F497:F2831)</f>
        <v>No</v>
      </c>
      <c r="J497" s="20">
        <f>_xlfn.XLOOKUP(Table4[[#This Row],[Customer ID]],Sheet1!A497:A2831,Sheet1!G497:G2831)</f>
        <v>2</v>
      </c>
      <c r="K497" s="20" t="str">
        <f>_xlfn.XLOOKUP(Table4[[#This Row],[Customer ID]],Sheet1!A497:A2831,Sheet1!H497:H2831)</f>
        <v>No</v>
      </c>
      <c r="L497" s="20" t="str">
        <f>_xlfn.XLOOKUP(Table4[[#This Row],[Customer ID]],Sheet1!A497:A2831,Sheet1!I497:I2831)</f>
        <v>Obesity</v>
      </c>
      <c r="M497" s="20" t="str">
        <f>_xlfn.XLOOKUP(A497,Sheet1!A497:A2831,Sheet1!J497:J2831)</f>
        <v>Normal</v>
      </c>
      <c r="N497" s="48" t="str">
        <f>_xlfn.XLOOKUP(Table4[[#This Row],[Customer ID]],Table3[Customer ID],Table3[Date2])</f>
        <v>10-Aug-1966</v>
      </c>
      <c r="O497" s="20">
        <f>_xlfn.XLOOKUP(A497,Table3[Customer ID],Table3[Age])</f>
        <v>56</v>
      </c>
      <c r="P497" s="20">
        <f>_xlfn.XLOOKUP(A497,Table3[Customer ID],Table3[children])</f>
        <v>0</v>
      </c>
      <c r="Q497" s="47">
        <f>_xlfn.XLOOKUP(A497,Table3[Customer ID],Table3[charges])</f>
        <v>19995.29</v>
      </c>
      <c r="R497" s="20" t="str">
        <f>_xlfn.XLOOKUP(A497,Table3[Customer ID],Table3[Hospital tier])</f>
        <v>tier - 1</v>
      </c>
      <c r="S497" s="20" t="str">
        <f>_xlfn.XLOOKUP(A497,Table3[Customer ID],Table3[City tier])</f>
        <v>tier - 3</v>
      </c>
      <c r="T497" s="20" t="str">
        <f>_xlfn.XLOOKUP(A497,Table3[Customer ID],Table3[State ID])</f>
        <v>R1026</v>
      </c>
    </row>
    <row r="498" spans="1:20" x14ac:dyDescent="0.3">
      <c r="A498" s="20" t="s">
        <v>516</v>
      </c>
      <c r="B498" s="20" t="str">
        <f>_xlfn.XLOOKUP(A498,Sheet3!A498:A2832,Sheet3!B498:B2832)</f>
        <v xml:space="preserve"> Ms</v>
      </c>
      <c r="C498" s="20" t="str">
        <f>_xlfn.XLOOKUP(A498,Sheet3!A498:A2832,Sheet3!C498:C2832)</f>
        <v>Sudol</v>
      </c>
      <c r="D498" s="20" t="str">
        <f>_xlfn.XLOOKUP(A498,Sheet3!A498:A2832,Sheet3!D498:D2832)</f>
        <v xml:space="preserve">  Dawn M.</v>
      </c>
      <c r="E498" s="46">
        <f>_xlfn.XLOOKUP(A498,Sheet1!$A$2:$A$2336,Sheet1!$B$2:$B$2336)</f>
        <v>23.37</v>
      </c>
      <c r="F498" s="20">
        <f>_xlfn.XLOOKUP(Table4[[#This Row],[Customer ID]],Sheet1!A498:A2832,Sheet1!C498:C2832)</f>
        <v>5.8</v>
      </c>
      <c r="G498" s="20" t="str">
        <f>_xlfn.XLOOKUP(Table4[[#This Row],[Customer ID]],Sheet1!A498:A2832,Sheet1!D498:D2832)</f>
        <v>No</v>
      </c>
      <c r="H498" s="20" t="str">
        <f>_xlfn.XLOOKUP(Table4[[#This Row],[Customer ID]],Sheet1!A498:A2832,Sheet1!E498:E2832)</f>
        <v>No</v>
      </c>
      <c r="I498" s="20" t="str">
        <f>_xlfn.XLOOKUP(Table4[[#This Row],[Customer ID]],Sheet1!A498:A2832,Sheet1!F498:F2832)</f>
        <v>No</v>
      </c>
      <c r="J498" s="20">
        <f>_xlfn.XLOOKUP(Table4[[#This Row],[Customer ID]],Sheet1!A498:A2832,Sheet1!G498:G2832)</f>
        <v>0</v>
      </c>
      <c r="K498" s="20" t="str">
        <f>_xlfn.XLOOKUP(Table4[[#This Row],[Customer ID]],Sheet1!A498:A2832,Sheet1!H498:H2832)</f>
        <v>yes</v>
      </c>
      <c r="L498" s="20" t="str">
        <f>_xlfn.XLOOKUP(Table4[[#This Row],[Customer ID]],Sheet1!A498:A2832,Sheet1!I498:I2832)</f>
        <v>Normal weight</v>
      </c>
      <c r="M498" s="20" t="str">
        <f>_xlfn.XLOOKUP(A498,Sheet1!A498:A2832,Sheet1!J498:J2832)</f>
        <v>Prediabetes</v>
      </c>
      <c r="N498" s="48" t="str">
        <f>_xlfn.XLOOKUP(Table4[[#This Row],[Customer ID]],Table3[Customer ID],Table3[Date2])</f>
        <v>9-Oct-1980</v>
      </c>
      <c r="O498" s="20">
        <f>_xlfn.XLOOKUP(A498,Table3[Customer ID],Table3[Age])</f>
        <v>42</v>
      </c>
      <c r="P498" s="20">
        <f>_xlfn.XLOOKUP(A498,Table3[Customer ID],Table3[children])</f>
        <v>0</v>
      </c>
      <c r="Q498" s="47">
        <f>_xlfn.XLOOKUP(A498,Table3[Customer ID],Table3[charges])</f>
        <v>19964.75</v>
      </c>
      <c r="R498" s="20" t="str">
        <f>_xlfn.XLOOKUP(A498,Table3[Customer ID],Table3[Hospital tier])</f>
        <v>tier - 1</v>
      </c>
      <c r="S498" s="20" t="str">
        <f>_xlfn.XLOOKUP(A498,Table3[Customer ID],Table3[City tier])</f>
        <v>tier - 2</v>
      </c>
      <c r="T498" s="20" t="str">
        <f>_xlfn.XLOOKUP(A498,Table3[Customer ID],Table3[State ID])</f>
        <v>R1024</v>
      </c>
    </row>
    <row r="499" spans="1:20" x14ac:dyDescent="0.3">
      <c r="A499" s="20" t="s">
        <v>517</v>
      </c>
      <c r="B499" s="20" t="str">
        <f>_xlfn.XLOOKUP(A499,Sheet3!A499:A2833,Sheet3!B499:B2833)</f>
        <v xml:space="preserve"> Mr</v>
      </c>
      <c r="C499" s="20" t="str">
        <f>_xlfn.XLOOKUP(A499,Sheet3!A499:A2833,Sheet3!C499:C2833)</f>
        <v>Van Es</v>
      </c>
      <c r="D499" s="20" t="str">
        <f>_xlfn.XLOOKUP(A499,Sheet3!A499:A2833,Sheet3!D499:D2833)</f>
        <v xml:space="preserve">  Chris</v>
      </c>
      <c r="E499" s="46">
        <f>_xlfn.XLOOKUP(A499,Sheet1!$A$2:$A$2336,Sheet1!$B$2:$B$2336)</f>
        <v>29.7</v>
      </c>
      <c r="F499" s="20">
        <f>_xlfn.XLOOKUP(Table4[[#This Row],[Customer ID]],Sheet1!A499:A2833,Sheet1!C499:C2833)</f>
        <v>6.21</v>
      </c>
      <c r="G499" s="20" t="str">
        <f>_xlfn.XLOOKUP(Table4[[#This Row],[Customer ID]],Sheet1!A499:A2833,Sheet1!D499:D2833)</f>
        <v>yes</v>
      </c>
      <c r="H499" s="20" t="str">
        <f>_xlfn.XLOOKUP(Table4[[#This Row],[Customer ID]],Sheet1!A499:A2833,Sheet1!E499:E2833)</f>
        <v>No</v>
      </c>
      <c r="I499" s="20" t="str">
        <f>_xlfn.XLOOKUP(Table4[[#This Row],[Customer ID]],Sheet1!A499:A2833,Sheet1!F499:F2833)</f>
        <v>Yes</v>
      </c>
      <c r="J499" s="20">
        <f>_xlfn.XLOOKUP(Table4[[#This Row],[Customer ID]],Sheet1!A499:A2833,Sheet1!G499:G2833)</f>
        <v>1</v>
      </c>
      <c r="K499" s="20" t="str">
        <f>_xlfn.XLOOKUP(Table4[[#This Row],[Customer ID]],Sheet1!A499:A2833,Sheet1!H499:H2833)</f>
        <v>yes</v>
      </c>
      <c r="L499" s="20" t="str">
        <f>_xlfn.XLOOKUP(Table4[[#This Row],[Customer ID]],Sheet1!A499:A2833,Sheet1!I499:I2833)</f>
        <v>Over Weight</v>
      </c>
      <c r="M499" s="20" t="str">
        <f>_xlfn.XLOOKUP(A499,Sheet1!A499:A2833,Sheet1!J499:J2833)</f>
        <v>Prediabetes</v>
      </c>
      <c r="N499" s="48" t="str">
        <f>_xlfn.XLOOKUP(Table4[[#This Row],[Customer ID]],Table3[Customer ID],Table3[Date2])</f>
        <v>18-Oct-1997</v>
      </c>
      <c r="O499" s="20">
        <f>_xlfn.XLOOKUP(A499,Table3[Customer ID],Table3[Age])</f>
        <v>25</v>
      </c>
      <c r="P499" s="20">
        <f>_xlfn.XLOOKUP(A499,Table3[Customer ID],Table3[children])</f>
        <v>3</v>
      </c>
      <c r="Q499" s="47">
        <f>_xlfn.XLOOKUP(A499,Table3[Customer ID],Table3[charges])</f>
        <v>19933.46</v>
      </c>
      <c r="R499" s="20" t="str">
        <f>_xlfn.XLOOKUP(A499,Table3[Customer ID],Table3[Hospital tier])</f>
        <v>tier - 1</v>
      </c>
      <c r="S499" s="20" t="str">
        <f>_xlfn.XLOOKUP(A499,Table3[Customer ID],Table3[City tier])</f>
        <v>tier - 3</v>
      </c>
      <c r="T499" s="20" t="str">
        <f>_xlfn.XLOOKUP(A499,Table3[Customer ID],Table3[State ID])</f>
        <v>R1011</v>
      </c>
    </row>
    <row r="500" spans="1:20" x14ac:dyDescent="0.3">
      <c r="A500" s="20" t="s">
        <v>518</v>
      </c>
      <c r="B500" s="20" t="str">
        <f>_xlfn.XLOOKUP(A500,Sheet3!A500:A2834,Sheet3!B500:B2834)</f>
        <v xml:space="preserve"> Ms</v>
      </c>
      <c r="C500" s="20" t="str">
        <f>_xlfn.XLOOKUP(A500,Sheet3!A500:A2834,Sheet3!C500:C2834)</f>
        <v>Dolge</v>
      </c>
      <c r="D500" s="20" t="str">
        <f>_xlfn.XLOOKUP(A500,Sheet3!A500:A2834,Sheet3!D500:D2834)</f>
        <v xml:space="preserve">  Karen</v>
      </c>
      <c r="E500" s="46">
        <f>_xlfn.XLOOKUP(A500,Sheet1!$A$2:$A$2336,Sheet1!$B$2:$B$2336)</f>
        <v>20.045000000000002</v>
      </c>
      <c r="F500" s="20">
        <f>_xlfn.XLOOKUP(Table4[[#This Row],[Customer ID]],Sheet1!A500:A2834,Sheet1!C500:C2834)</f>
        <v>6.17</v>
      </c>
      <c r="G500" s="20" t="str">
        <f>_xlfn.XLOOKUP(Table4[[#This Row],[Customer ID]],Sheet1!A500:A2834,Sheet1!D500:D2834)</f>
        <v>No</v>
      </c>
      <c r="H500" s="20" t="str">
        <f>_xlfn.XLOOKUP(Table4[[#This Row],[Customer ID]],Sheet1!A500:A2834,Sheet1!E500:E2834)</f>
        <v>No</v>
      </c>
      <c r="I500" s="20" t="str">
        <f>_xlfn.XLOOKUP(Table4[[#This Row],[Customer ID]],Sheet1!A500:A2834,Sheet1!F500:F2834)</f>
        <v>Yes</v>
      </c>
      <c r="J500" s="20">
        <f>_xlfn.XLOOKUP(Table4[[#This Row],[Customer ID]],Sheet1!A500:A2834,Sheet1!G500:G2834)</f>
        <v>1</v>
      </c>
      <c r="K500" s="20" t="str">
        <f>_xlfn.XLOOKUP(Table4[[#This Row],[Customer ID]],Sheet1!A500:A2834,Sheet1!H500:H2834)</f>
        <v>yes</v>
      </c>
      <c r="L500" s="20" t="str">
        <f>_xlfn.XLOOKUP(Table4[[#This Row],[Customer ID]],Sheet1!A500:A2834,Sheet1!I500:I2834)</f>
        <v>Normal weight</v>
      </c>
      <c r="M500" s="20" t="str">
        <f>_xlfn.XLOOKUP(A500,Sheet1!A500:A2834,Sheet1!J500:J2834)</f>
        <v>Prediabetes</v>
      </c>
      <c r="N500" s="48" t="str">
        <f>_xlfn.XLOOKUP(Table4[[#This Row],[Customer ID]],Table3[Customer ID],Table3[Date2])</f>
        <v>30-Oct-1979</v>
      </c>
      <c r="O500" s="20">
        <f>_xlfn.XLOOKUP(A500,Table3[Customer ID],Table3[Age])</f>
        <v>43</v>
      </c>
      <c r="P500" s="20">
        <f>_xlfn.XLOOKUP(A500,Table3[Customer ID],Table3[children])</f>
        <v>2</v>
      </c>
      <c r="Q500" s="47">
        <f>_xlfn.XLOOKUP(A500,Table3[Customer ID],Table3[charges])</f>
        <v>19798.05</v>
      </c>
      <c r="R500" s="20" t="str">
        <f>_xlfn.XLOOKUP(A500,Table3[Customer ID],Table3[Hospital tier])</f>
        <v>tier - 1</v>
      </c>
      <c r="S500" s="20" t="str">
        <f>_xlfn.XLOOKUP(A500,Table3[Customer ID],Table3[City tier])</f>
        <v>tier - 1</v>
      </c>
      <c r="T500" s="20" t="str">
        <f>_xlfn.XLOOKUP(A500,Table3[Customer ID],Table3[State ID])</f>
        <v>R1024</v>
      </c>
    </row>
    <row r="501" spans="1:20" x14ac:dyDescent="0.3">
      <c r="A501" s="20" t="s">
        <v>519</v>
      </c>
      <c r="B501" s="20" t="str">
        <f>_xlfn.XLOOKUP(A501,Sheet3!A501:A2835,Sheet3!B501:B2835)</f>
        <v xml:space="preserve"> Ms</v>
      </c>
      <c r="C501" s="20" t="str">
        <f>_xlfn.XLOOKUP(A501,Sheet3!A501:A2835,Sheet3!C501:C2835)</f>
        <v>Marlier</v>
      </c>
      <c r="D501" s="20" t="str">
        <f>_xlfn.XLOOKUP(A501,Sheet3!A501:A2835,Sheet3!D501:D2835)</f>
        <v xml:space="preserve">  Jessica</v>
      </c>
      <c r="E501" s="46">
        <f>_xlfn.XLOOKUP(A501,Sheet1!$A$2:$A$2336,Sheet1!$B$2:$B$2336)</f>
        <v>27.83</v>
      </c>
      <c r="F501" s="20">
        <f>_xlfn.XLOOKUP(Table4[[#This Row],[Customer ID]],Sheet1!A501:A2835,Sheet1!C501:C2835)</f>
        <v>5.36</v>
      </c>
      <c r="G501" s="20" t="str">
        <f>_xlfn.XLOOKUP(Table4[[#This Row],[Customer ID]],Sheet1!A501:A2835,Sheet1!D501:D2835)</f>
        <v>No</v>
      </c>
      <c r="H501" s="20" t="str">
        <f>_xlfn.XLOOKUP(Table4[[#This Row],[Customer ID]],Sheet1!A501:A2835,Sheet1!E501:E2835)</f>
        <v>No</v>
      </c>
      <c r="I501" s="20" t="str">
        <f>_xlfn.XLOOKUP(Table4[[#This Row],[Customer ID]],Sheet1!A501:A2835,Sheet1!F501:F2835)</f>
        <v>No</v>
      </c>
      <c r="J501" s="20">
        <f>_xlfn.XLOOKUP(Table4[[#This Row],[Customer ID]],Sheet1!A501:A2835,Sheet1!G501:G2835)</f>
        <v>2</v>
      </c>
      <c r="K501" s="20" t="str">
        <f>_xlfn.XLOOKUP(Table4[[#This Row],[Customer ID]],Sheet1!A501:A2835,Sheet1!H501:H2835)</f>
        <v>No</v>
      </c>
      <c r="L501" s="20" t="str">
        <f>_xlfn.XLOOKUP(Table4[[#This Row],[Customer ID]],Sheet1!A501:A2835,Sheet1!I501:I2835)</f>
        <v>Over Weight</v>
      </c>
      <c r="M501" s="20" t="str">
        <f>_xlfn.XLOOKUP(A501,Sheet1!A501:A2835,Sheet1!J501:J2835)</f>
        <v>Normal</v>
      </c>
      <c r="N501" s="48" t="str">
        <f>_xlfn.XLOOKUP(Table4[[#This Row],[Customer ID]],Table3[Customer ID],Table3[Date2])</f>
        <v>14-Jun-1972</v>
      </c>
      <c r="O501" s="20">
        <f>_xlfn.XLOOKUP(A501,Table3[Customer ID],Table3[Age])</f>
        <v>50</v>
      </c>
      <c r="P501" s="20">
        <f>_xlfn.XLOOKUP(A501,Table3[Customer ID],Table3[children])</f>
        <v>3</v>
      </c>
      <c r="Q501" s="47">
        <f>_xlfn.XLOOKUP(A501,Table3[Customer ID],Table3[charges])</f>
        <v>19749.38</v>
      </c>
      <c r="R501" s="20" t="str">
        <f>_xlfn.XLOOKUP(A501,Table3[Customer ID],Table3[Hospital tier])</f>
        <v>tier - 1</v>
      </c>
      <c r="S501" s="20" t="str">
        <f>_xlfn.XLOOKUP(A501,Table3[Customer ID],Table3[City tier])</f>
        <v>tier - 3</v>
      </c>
      <c r="T501" s="20" t="str">
        <f>_xlfn.XLOOKUP(A501,Table3[Customer ID],Table3[State ID])</f>
        <v>R1013</v>
      </c>
    </row>
    <row r="502" spans="1:20" x14ac:dyDescent="0.3">
      <c r="A502" s="20" t="s">
        <v>520</v>
      </c>
      <c r="B502" s="20" t="str">
        <f>_xlfn.XLOOKUP(A502,Sheet3!A502:A2836,Sheet3!B502:B2836)</f>
        <v xml:space="preserve"> Mr</v>
      </c>
      <c r="C502" s="20" t="str">
        <f>_xlfn.XLOOKUP(A502,Sheet3!A502:A2836,Sheet3!C502:C2836)</f>
        <v>Girard</v>
      </c>
      <c r="D502" s="20" t="str">
        <f>_xlfn.XLOOKUP(A502,Sheet3!A502:A2836,Sheet3!D502:D2836)</f>
        <v xml:space="preserve">  Mathieu</v>
      </c>
      <c r="E502" s="46">
        <f>_xlfn.XLOOKUP(A502,Sheet1!$A$2:$A$2336,Sheet1!$B$2:$B$2336)</f>
        <v>28.93</v>
      </c>
      <c r="F502" s="20">
        <f>_xlfn.XLOOKUP(Table4[[#This Row],[Customer ID]],Sheet1!A502:A2836,Sheet1!C502:C2836)</f>
        <v>5.2</v>
      </c>
      <c r="G502" s="20" t="str">
        <f>_xlfn.XLOOKUP(Table4[[#This Row],[Customer ID]],Sheet1!A502:A2836,Sheet1!D502:D2836)</f>
        <v>No</v>
      </c>
      <c r="H502" s="20" t="str">
        <f>_xlfn.XLOOKUP(Table4[[#This Row],[Customer ID]],Sheet1!A502:A2836,Sheet1!E502:E2836)</f>
        <v>No</v>
      </c>
      <c r="I502" s="20" t="str">
        <f>_xlfn.XLOOKUP(Table4[[#This Row],[Customer ID]],Sheet1!A502:A2836,Sheet1!F502:F2836)</f>
        <v>No</v>
      </c>
      <c r="J502" s="20">
        <f>_xlfn.XLOOKUP(Table4[[#This Row],[Customer ID]],Sheet1!A502:A2836,Sheet1!G502:G2836)</f>
        <v>0</v>
      </c>
      <c r="K502" s="20" t="str">
        <f>_xlfn.XLOOKUP(Table4[[#This Row],[Customer ID]],Sheet1!A502:A2836,Sheet1!H502:H2836)</f>
        <v>yes</v>
      </c>
      <c r="L502" s="20" t="str">
        <f>_xlfn.XLOOKUP(Table4[[#This Row],[Customer ID]],Sheet1!A502:A2836,Sheet1!I502:I2836)</f>
        <v>Over Weight</v>
      </c>
      <c r="M502" s="20" t="str">
        <f>_xlfn.XLOOKUP(A502,Sheet1!A502:A2836,Sheet1!J502:J2836)</f>
        <v>Normal</v>
      </c>
      <c r="N502" s="48" t="str">
        <f>_xlfn.XLOOKUP(Table4[[#This Row],[Customer ID]],Table3[Customer ID],Table3[Date2])</f>
        <v>8-Aug-1990</v>
      </c>
      <c r="O502" s="20">
        <f>_xlfn.XLOOKUP(A502,Table3[Customer ID],Table3[Age])</f>
        <v>32</v>
      </c>
      <c r="P502" s="20">
        <f>_xlfn.XLOOKUP(A502,Table3[Customer ID],Table3[children])</f>
        <v>1</v>
      </c>
      <c r="Q502" s="47">
        <f>_xlfn.XLOOKUP(A502,Table3[Customer ID],Table3[charges])</f>
        <v>19719.689999999999</v>
      </c>
      <c r="R502" s="20" t="str">
        <f>_xlfn.XLOOKUP(A502,Table3[Customer ID],Table3[Hospital tier])</f>
        <v>tier - 1</v>
      </c>
      <c r="S502" s="20" t="str">
        <f>_xlfn.XLOOKUP(A502,Table3[Customer ID],Table3[City tier])</f>
        <v>tier - 2</v>
      </c>
      <c r="T502" s="20" t="str">
        <f>_xlfn.XLOOKUP(A502,Table3[Customer ID],Table3[State ID])</f>
        <v>R1013</v>
      </c>
    </row>
    <row r="503" spans="1:20" x14ac:dyDescent="0.3">
      <c r="A503" s="20" t="s">
        <v>521</v>
      </c>
      <c r="B503" s="20" t="str">
        <f>_xlfn.XLOOKUP(A503,Sheet3!A503:A2837,Sheet3!B503:B2837)</f>
        <v xml:space="preserve"> Mr</v>
      </c>
      <c r="C503" s="20" t="str">
        <f>_xlfn.XLOOKUP(A503,Sheet3!A503:A2837,Sheet3!C503:C2837)</f>
        <v>Lee</v>
      </c>
      <c r="D503" s="20" t="str">
        <f>_xlfn.XLOOKUP(A503,Sheet3!A503:A2837,Sheet3!D503:D2837)</f>
        <v xml:space="preserve">  Kam S.</v>
      </c>
      <c r="E503" s="46">
        <f>_xlfn.XLOOKUP(A503,Sheet1!$A$2:$A$2336,Sheet1!$B$2:$B$2336)</f>
        <v>33.82</v>
      </c>
      <c r="F503" s="20">
        <f>_xlfn.XLOOKUP(Table4[[#This Row],[Customer ID]],Sheet1!A503:A2837,Sheet1!C503:C2837)</f>
        <v>5.42</v>
      </c>
      <c r="G503" s="20" t="str">
        <f>_xlfn.XLOOKUP(Table4[[#This Row],[Customer ID]],Sheet1!A503:A2837,Sheet1!D503:D2837)</f>
        <v>No</v>
      </c>
      <c r="H503" s="20" t="str">
        <f>_xlfn.XLOOKUP(Table4[[#This Row],[Customer ID]],Sheet1!A503:A2837,Sheet1!E503:E2837)</f>
        <v>No</v>
      </c>
      <c r="I503" s="20" t="str">
        <f>_xlfn.XLOOKUP(Table4[[#This Row],[Customer ID]],Sheet1!A503:A2837,Sheet1!F503:F2837)</f>
        <v>No</v>
      </c>
      <c r="J503" s="20">
        <f>_xlfn.XLOOKUP(Table4[[#This Row],[Customer ID]],Sheet1!A503:A2837,Sheet1!G503:G2837)</f>
        <v>0</v>
      </c>
      <c r="K503" s="20" t="str">
        <f>_xlfn.XLOOKUP(Table4[[#This Row],[Customer ID]],Sheet1!A503:A2837,Sheet1!H503:H2837)</f>
        <v>No</v>
      </c>
      <c r="L503" s="20" t="str">
        <f>_xlfn.XLOOKUP(Table4[[#This Row],[Customer ID]],Sheet1!A503:A2837,Sheet1!I503:I2837)</f>
        <v>Obesity</v>
      </c>
      <c r="M503" s="20" t="str">
        <f>_xlfn.XLOOKUP(A503,Sheet1!A503:A2837,Sheet1!J503:J2837)</f>
        <v>Normal</v>
      </c>
      <c r="N503" s="48" t="str">
        <f>_xlfn.XLOOKUP(Table4[[#This Row],[Customer ID]],Table3[Customer ID],Table3[Date2])</f>
        <v>27-Aug-1994</v>
      </c>
      <c r="O503" s="20">
        <f>_xlfn.XLOOKUP(A503,Table3[Customer ID],Table3[Age])</f>
        <v>28</v>
      </c>
      <c r="P503" s="20">
        <f>_xlfn.XLOOKUP(A503,Table3[Customer ID],Table3[children])</f>
        <v>0</v>
      </c>
      <c r="Q503" s="47">
        <f>_xlfn.XLOOKUP(A503,Table3[Customer ID],Table3[charges])</f>
        <v>19673.34</v>
      </c>
      <c r="R503" s="20" t="str">
        <f>_xlfn.XLOOKUP(A503,Table3[Customer ID],Table3[Hospital tier])</f>
        <v>tier - 1</v>
      </c>
      <c r="S503" s="20" t="str">
        <f>_xlfn.XLOOKUP(A503,Table3[Customer ID],Table3[City tier])</f>
        <v>tier - 2</v>
      </c>
      <c r="T503" s="20" t="str">
        <f>_xlfn.XLOOKUP(A503,Table3[Customer ID],Table3[State ID])</f>
        <v>R1012</v>
      </c>
    </row>
    <row r="504" spans="1:20" x14ac:dyDescent="0.3">
      <c r="A504" s="20" t="s">
        <v>522</v>
      </c>
      <c r="B504" s="20" t="str">
        <f>_xlfn.XLOOKUP(A504,Sheet3!A504:A2838,Sheet3!B504:B2838)</f>
        <v xml:space="preserve"> Ms</v>
      </c>
      <c r="C504" s="20" t="str">
        <f>_xlfn.XLOOKUP(A504,Sheet3!A504:A2838,Sheet3!C504:C2838)</f>
        <v>Hubbard</v>
      </c>
      <c r="D504" s="20" t="str">
        <f>_xlfn.XLOOKUP(A504,Sheet3!A504:A2838,Sheet3!D504:D2838)</f>
        <v xml:space="preserve">  Valerie A</v>
      </c>
      <c r="E504" s="46">
        <f>_xlfn.XLOOKUP(A504,Sheet1!$A$2:$A$2336,Sheet1!$B$2:$B$2336)</f>
        <v>20.234999999999999</v>
      </c>
      <c r="F504" s="20">
        <f>_xlfn.XLOOKUP(Table4[[#This Row],[Customer ID]],Sheet1!A504:A2838,Sheet1!C504:C2838)</f>
        <v>6.84</v>
      </c>
      <c r="G504" s="20" t="str">
        <f>_xlfn.XLOOKUP(Table4[[#This Row],[Customer ID]],Sheet1!A504:A2838,Sheet1!D504:D2838)</f>
        <v>No</v>
      </c>
      <c r="H504" s="20" t="str">
        <f>_xlfn.XLOOKUP(Table4[[#This Row],[Customer ID]],Sheet1!A504:A2838,Sheet1!E504:E2838)</f>
        <v>No</v>
      </c>
      <c r="I504" s="20" t="str">
        <f>_xlfn.XLOOKUP(Table4[[#This Row],[Customer ID]],Sheet1!A504:A2838,Sheet1!F504:F2838)</f>
        <v>No</v>
      </c>
      <c r="J504" s="20">
        <f>_xlfn.XLOOKUP(Table4[[#This Row],[Customer ID]],Sheet1!A504:A2838,Sheet1!G504:G2838)</f>
        <v>0</v>
      </c>
      <c r="K504" s="20" t="str">
        <f>_xlfn.XLOOKUP(Table4[[#This Row],[Customer ID]],Sheet1!A504:A2838,Sheet1!H504:H2838)</f>
        <v>yes</v>
      </c>
      <c r="L504" s="20" t="str">
        <f>_xlfn.XLOOKUP(Table4[[#This Row],[Customer ID]],Sheet1!A504:A2838,Sheet1!I504:I2838)</f>
        <v>Normal weight</v>
      </c>
      <c r="M504" s="20" t="str">
        <f>_xlfn.XLOOKUP(A504,Sheet1!A504:A2838,Sheet1!J504:J2838)</f>
        <v>Diabetes</v>
      </c>
      <c r="N504" s="48" t="str">
        <f>_xlfn.XLOOKUP(Table4[[#This Row],[Customer ID]],Table3[Customer ID],Table3[Date2])</f>
        <v>24-Sep-1978</v>
      </c>
      <c r="O504" s="20">
        <f>_xlfn.XLOOKUP(A504,Table3[Customer ID],Table3[Age])</f>
        <v>44</v>
      </c>
      <c r="P504" s="20">
        <f>_xlfn.XLOOKUP(A504,Table3[Customer ID],Table3[children])</f>
        <v>1</v>
      </c>
      <c r="Q504" s="47">
        <f>_xlfn.XLOOKUP(A504,Table3[Customer ID],Table3[charges])</f>
        <v>19594.810000000001</v>
      </c>
      <c r="R504" s="20" t="str">
        <f>_xlfn.XLOOKUP(A504,Table3[Customer ID],Table3[Hospital tier])</f>
        <v>tier - 1</v>
      </c>
      <c r="S504" s="20" t="str">
        <f>_xlfn.XLOOKUP(A504,Table3[Customer ID],Table3[City tier])</f>
        <v>tier - 1</v>
      </c>
      <c r="T504" s="20" t="str">
        <f>_xlfn.XLOOKUP(A504,Table3[Customer ID],Table3[State ID])</f>
        <v>R1024</v>
      </c>
    </row>
    <row r="505" spans="1:20" x14ac:dyDescent="0.3">
      <c r="A505" s="20" t="s">
        <v>523</v>
      </c>
      <c r="B505" s="20" t="str">
        <f>_xlfn.XLOOKUP(A505,Sheet3!A505:A2839,Sheet3!B505:B2839)</f>
        <v xml:space="preserve"> Ms</v>
      </c>
      <c r="C505" s="20" t="str">
        <f>_xlfn.XLOOKUP(A505,Sheet3!A505:A2839,Sheet3!C505:C2839)</f>
        <v>Koester</v>
      </c>
      <c r="D505" s="20" t="str">
        <f>_xlfn.XLOOKUP(A505,Sheet3!A505:A2839,Sheet3!D505:D2839)</f>
        <v xml:space="preserve">  Freya R</v>
      </c>
      <c r="E505" s="46">
        <f>_xlfn.XLOOKUP(A505,Sheet1!$A$2:$A$2336,Sheet1!$B$2:$B$2336)</f>
        <v>49.2</v>
      </c>
      <c r="F505" s="20">
        <f>_xlfn.XLOOKUP(Table4[[#This Row],[Customer ID]],Sheet1!A505:A2839,Sheet1!C505:C2839)</f>
        <v>10.9</v>
      </c>
      <c r="G505" s="20" t="str">
        <f>_xlfn.XLOOKUP(Table4[[#This Row],[Customer ID]],Sheet1!A505:A2839,Sheet1!D505:D2839)</f>
        <v>yes</v>
      </c>
      <c r="H505" s="20" t="str">
        <f>_xlfn.XLOOKUP(Table4[[#This Row],[Customer ID]],Sheet1!A505:A2839,Sheet1!E505:E2839)</f>
        <v>No</v>
      </c>
      <c r="I505" s="20" t="str">
        <f>_xlfn.XLOOKUP(Table4[[#This Row],[Customer ID]],Sheet1!A505:A2839,Sheet1!F505:F2839)</f>
        <v>Yes</v>
      </c>
      <c r="J505" s="20">
        <f>_xlfn.XLOOKUP(Table4[[#This Row],[Customer ID]],Sheet1!A505:A2839,Sheet1!G505:G2839)</f>
        <v>1</v>
      </c>
      <c r="K505" s="20" t="str">
        <f>_xlfn.XLOOKUP(Table4[[#This Row],[Customer ID]],Sheet1!A505:A2839,Sheet1!H505:H2839)</f>
        <v>No</v>
      </c>
      <c r="L505" s="20" t="str">
        <f>_xlfn.XLOOKUP(Table4[[#This Row],[Customer ID]],Sheet1!A505:A2839,Sheet1!I505:I2839)</f>
        <v>Obesity</v>
      </c>
      <c r="M505" s="20" t="str">
        <f>_xlfn.XLOOKUP(A505,Sheet1!A505:A2839,Sheet1!J505:J2839)</f>
        <v>Diabetes</v>
      </c>
      <c r="N505" s="48" t="str">
        <f>_xlfn.XLOOKUP(Table4[[#This Row],[Customer ID]],Table3[Customer ID],Table3[Date2])</f>
        <v>14-Jul-1963</v>
      </c>
      <c r="O505" s="20">
        <f>_xlfn.XLOOKUP(A505,Table3[Customer ID],Table3[Age])</f>
        <v>59</v>
      </c>
      <c r="P505" s="20">
        <f>_xlfn.XLOOKUP(A505,Table3[Customer ID],Table3[children])</f>
        <v>0</v>
      </c>
      <c r="Q505" s="47">
        <f>_xlfn.XLOOKUP(A505,Table3[Customer ID],Table3[charges])</f>
        <v>19551.34</v>
      </c>
      <c r="R505" s="20" t="str">
        <f>_xlfn.XLOOKUP(A505,Table3[Customer ID],Table3[Hospital tier])</f>
        <v>tier - 1</v>
      </c>
      <c r="S505" s="20" t="str">
        <f>_xlfn.XLOOKUP(A505,Table3[Customer ID],Table3[City tier])</f>
        <v>tier - 3</v>
      </c>
      <c r="T505" s="20" t="str">
        <f>_xlfn.XLOOKUP(A505,Table3[Customer ID],Table3[State ID])</f>
        <v>R1012</v>
      </c>
    </row>
    <row r="506" spans="1:20" x14ac:dyDescent="0.3">
      <c r="A506" s="20" t="s">
        <v>524</v>
      </c>
      <c r="B506" s="20" t="str">
        <f>_xlfn.XLOOKUP(A506,Sheet3!A506:A2840,Sheet3!B506:B2840)</f>
        <v xml:space="preserve"> Ms</v>
      </c>
      <c r="C506" s="20" t="str">
        <f>_xlfn.XLOOKUP(A506,Sheet3!A506:A2840,Sheet3!C506:C2840)</f>
        <v>Matthews</v>
      </c>
      <c r="D506" s="20" t="str">
        <f>_xlfn.XLOOKUP(A506,Sheet3!A506:A2840,Sheet3!D506:D2840)</f>
        <v xml:space="preserve">  Jennifer</v>
      </c>
      <c r="E506" s="46">
        <f>_xlfn.XLOOKUP(A506,Sheet1!$A$2:$A$2336,Sheet1!$B$2:$B$2336)</f>
        <v>26.4</v>
      </c>
      <c r="F506" s="20">
        <f>_xlfn.XLOOKUP(Table4[[#This Row],[Customer ID]],Sheet1!A506:A2840,Sheet1!C506:C2840)</f>
        <v>4.87</v>
      </c>
      <c r="G506" s="20" t="str">
        <f>_xlfn.XLOOKUP(Table4[[#This Row],[Customer ID]],Sheet1!A506:A2840,Sheet1!D506:D2840)</f>
        <v>yes</v>
      </c>
      <c r="H506" s="20" t="str">
        <f>_xlfn.XLOOKUP(Table4[[#This Row],[Customer ID]],Sheet1!A506:A2840,Sheet1!E506:E2840)</f>
        <v>No</v>
      </c>
      <c r="I506" s="20" t="str">
        <f>_xlfn.XLOOKUP(Table4[[#This Row],[Customer ID]],Sheet1!A506:A2840,Sheet1!F506:F2840)</f>
        <v>No</v>
      </c>
      <c r="J506" s="20">
        <f>_xlfn.XLOOKUP(Table4[[#This Row],[Customer ID]],Sheet1!A506:A2840,Sheet1!G506:G2840)</f>
        <v>0</v>
      </c>
      <c r="K506" s="20" t="str">
        <f>_xlfn.XLOOKUP(Table4[[#This Row],[Customer ID]],Sheet1!A506:A2840,Sheet1!H506:H2840)</f>
        <v>yes</v>
      </c>
      <c r="L506" s="20" t="str">
        <f>_xlfn.XLOOKUP(Table4[[#This Row],[Customer ID]],Sheet1!A506:A2840,Sheet1!I506:I2840)</f>
        <v>Over Weight</v>
      </c>
      <c r="M506" s="20" t="str">
        <f>_xlfn.XLOOKUP(A506,Sheet1!A506:A2840,Sheet1!J506:J2840)</f>
        <v>Normal</v>
      </c>
      <c r="N506" s="48" t="str">
        <f>_xlfn.XLOOKUP(Table4[[#This Row],[Customer ID]],Table3[Customer ID],Table3[Date2])</f>
        <v>17-Sep-1985</v>
      </c>
      <c r="O506" s="20">
        <f>_xlfn.XLOOKUP(A506,Table3[Customer ID],Table3[Age])</f>
        <v>37</v>
      </c>
      <c r="P506" s="20">
        <f>_xlfn.XLOOKUP(A506,Table3[Customer ID],Table3[children])</f>
        <v>0</v>
      </c>
      <c r="Q506" s="47">
        <f>_xlfn.XLOOKUP(A506,Table3[Customer ID],Table3[charges])</f>
        <v>19539.240000000002</v>
      </c>
      <c r="R506" s="20" t="str">
        <f>_xlfn.XLOOKUP(A506,Table3[Customer ID],Table3[Hospital tier])</f>
        <v>tier - 1</v>
      </c>
      <c r="S506" s="20" t="str">
        <f>_xlfn.XLOOKUP(A506,Table3[Customer ID],Table3[City tier])</f>
        <v>tier - 1</v>
      </c>
      <c r="T506" s="20" t="str">
        <f>_xlfn.XLOOKUP(A506,Table3[Customer ID],Table3[State ID])</f>
        <v>R1013</v>
      </c>
    </row>
    <row r="507" spans="1:20" x14ac:dyDescent="0.3">
      <c r="A507" s="20" t="s">
        <v>525</v>
      </c>
      <c r="B507" s="20" t="str">
        <f>_xlfn.XLOOKUP(A507,Sheet3!A507:A2841,Sheet3!B507:B2841)</f>
        <v xml:space="preserve"> Ms</v>
      </c>
      <c r="C507" s="20" t="str">
        <f>_xlfn.XLOOKUP(A507,Sheet3!A507:A2841,Sheet3!C507:C2841)</f>
        <v>Rubinich</v>
      </c>
      <c r="D507" s="20" t="str">
        <f>_xlfn.XLOOKUP(A507,Sheet3!A507:A2841,Sheet3!D507:D2841)</f>
        <v xml:space="preserve">  Kara</v>
      </c>
      <c r="E507" s="46">
        <f>_xlfn.XLOOKUP(A507,Sheet1!$A$2:$A$2336,Sheet1!$B$2:$B$2336)</f>
        <v>28.38</v>
      </c>
      <c r="F507" s="20">
        <f>_xlfn.XLOOKUP(Table4[[#This Row],[Customer ID]],Sheet1!A507:A2841,Sheet1!C507:C2841)</f>
        <v>6.07</v>
      </c>
      <c r="G507" s="20" t="str">
        <f>_xlfn.XLOOKUP(Table4[[#This Row],[Customer ID]],Sheet1!A507:A2841,Sheet1!D507:D2841)</f>
        <v>No</v>
      </c>
      <c r="H507" s="20" t="str">
        <f>_xlfn.XLOOKUP(Table4[[#This Row],[Customer ID]],Sheet1!A507:A2841,Sheet1!E507:E2841)</f>
        <v>No</v>
      </c>
      <c r="I507" s="20" t="str">
        <f>_xlfn.XLOOKUP(Table4[[#This Row],[Customer ID]],Sheet1!A507:A2841,Sheet1!F507:F2841)</f>
        <v>No</v>
      </c>
      <c r="J507" s="20">
        <f>_xlfn.XLOOKUP(Table4[[#This Row],[Customer ID]],Sheet1!A507:A2841,Sheet1!G507:G2841)</f>
        <v>1</v>
      </c>
      <c r="K507" s="20" t="str">
        <f>_xlfn.XLOOKUP(Table4[[#This Row],[Customer ID]],Sheet1!A507:A2841,Sheet1!H507:H2841)</f>
        <v>yes</v>
      </c>
      <c r="L507" s="20" t="str">
        <f>_xlfn.XLOOKUP(Table4[[#This Row],[Customer ID]],Sheet1!A507:A2841,Sheet1!I507:I2841)</f>
        <v>Over Weight</v>
      </c>
      <c r="M507" s="20" t="str">
        <f>_xlfn.XLOOKUP(A507,Sheet1!A507:A2841,Sheet1!J507:J2841)</f>
        <v>Prediabetes</v>
      </c>
      <c r="N507" s="48" t="str">
        <f>_xlfn.XLOOKUP(Table4[[#This Row],[Customer ID]],Table3[Customer ID],Table3[Date2])</f>
        <v>19-Aug-1992</v>
      </c>
      <c r="O507" s="20">
        <f>_xlfn.XLOOKUP(A507,Table3[Customer ID],Table3[Age])</f>
        <v>30</v>
      </c>
      <c r="P507" s="20">
        <f>_xlfn.XLOOKUP(A507,Table3[Customer ID],Table3[children])</f>
        <v>1</v>
      </c>
      <c r="Q507" s="47">
        <f>_xlfn.XLOOKUP(A507,Table3[Customer ID],Table3[charges])</f>
        <v>19521.97</v>
      </c>
      <c r="R507" s="20" t="str">
        <f>_xlfn.XLOOKUP(A507,Table3[Customer ID],Table3[Hospital tier])</f>
        <v>tier - 1</v>
      </c>
      <c r="S507" s="20" t="str">
        <f>_xlfn.XLOOKUP(A507,Table3[Customer ID],Table3[City tier])</f>
        <v>tier - 2</v>
      </c>
      <c r="T507" s="20" t="str">
        <f>_xlfn.XLOOKUP(A507,Table3[Customer ID],Table3[State ID])</f>
        <v>R1013</v>
      </c>
    </row>
    <row r="508" spans="1:20" x14ac:dyDescent="0.3">
      <c r="A508" s="20" t="s">
        <v>526</v>
      </c>
      <c r="B508" s="20" t="str">
        <f>_xlfn.XLOOKUP(A508,Sheet3!A508:A2842,Sheet3!B508:B2842)</f>
        <v xml:space="preserve"> Mr</v>
      </c>
      <c r="C508" s="20" t="str">
        <f>_xlfn.XLOOKUP(A508,Sheet3!A508:A2842,Sheet3!C508:C2842)</f>
        <v>Alban</v>
      </c>
      <c r="D508" s="20" t="str">
        <f>_xlfn.XLOOKUP(A508,Sheet3!A508:A2842,Sheet3!D508:D2842)</f>
        <v xml:space="preserve">  Bradley A.</v>
      </c>
      <c r="E508" s="46">
        <f>_xlfn.XLOOKUP(A508,Sheet1!$A$2:$A$2336,Sheet1!$B$2:$B$2336)</f>
        <v>24.64</v>
      </c>
      <c r="F508" s="20">
        <f>_xlfn.XLOOKUP(Table4[[#This Row],[Customer ID]],Sheet1!A508:A2842,Sheet1!C508:C2842)</f>
        <v>4.33</v>
      </c>
      <c r="G508" s="20" t="str">
        <f>_xlfn.XLOOKUP(Table4[[#This Row],[Customer ID]],Sheet1!A508:A2842,Sheet1!D508:D2842)</f>
        <v>No</v>
      </c>
      <c r="H508" s="20" t="str">
        <f>_xlfn.XLOOKUP(Table4[[#This Row],[Customer ID]],Sheet1!A508:A2842,Sheet1!E508:E2842)</f>
        <v>No</v>
      </c>
      <c r="I508" s="20" t="str">
        <f>_xlfn.XLOOKUP(Table4[[#This Row],[Customer ID]],Sheet1!A508:A2842,Sheet1!F508:F2842)</f>
        <v>No</v>
      </c>
      <c r="J508" s="20">
        <f>_xlfn.XLOOKUP(Table4[[#This Row],[Customer ID]],Sheet1!A508:A2842,Sheet1!G508:G2842)</f>
        <v>0</v>
      </c>
      <c r="K508" s="20" t="str">
        <f>_xlfn.XLOOKUP(Table4[[#This Row],[Customer ID]],Sheet1!A508:A2842,Sheet1!H508:H2842)</f>
        <v>yes</v>
      </c>
      <c r="L508" s="20" t="str">
        <f>_xlfn.XLOOKUP(Table4[[#This Row],[Customer ID]],Sheet1!A508:A2842,Sheet1!I508:I2842)</f>
        <v>Normal weight</v>
      </c>
      <c r="M508" s="20" t="str">
        <f>_xlfn.XLOOKUP(A508,Sheet1!A508:A2842,Sheet1!J508:J2842)</f>
        <v>Normal</v>
      </c>
      <c r="N508" s="48" t="str">
        <f>_xlfn.XLOOKUP(Table4[[#This Row],[Customer ID]],Table3[Customer ID],Table3[Date2])</f>
        <v>8-Nov-1980</v>
      </c>
      <c r="O508" s="20">
        <f>_xlfn.XLOOKUP(A508,Table3[Customer ID],Table3[Age])</f>
        <v>42</v>
      </c>
      <c r="P508" s="20">
        <f>_xlfn.XLOOKUP(A508,Table3[Customer ID],Table3[children])</f>
        <v>0</v>
      </c>
      <c r="Q508" s="47">
        <f>_xlfn.XLOOKUP(A508,Table3[Customer ID],Table3[charges])</f>
        <v>19515.54</v>
      </c>
      <c r="R508" s="20" t="str">
        <f>_xlfn.XLOOKUP(A508,Table3[Customer ID],Table3[Hospital tier])</f>
        <v>tier - 1</v>
      </c>
      <c r="S508" s="20" t="str">
        <f>_xlfn.XLOOKUP(A508,Table3[Customer ID],Table3[City tier])</f>
        <v>tier - 1</v>
      </c>
      <c r="T508" s="20" t="str">
        <f>_xlfn.XLOOKUP(A508,Table3[Customer ID],Table3[State ID])</f>
        <v>R1013</v>
      </c>
    </row>
    <row r="509" spans="1:20" x14ac:dyDescent="0.3">
      <c r="A509" s="20" t="s">
        <v>527</v>
      </c>
      <c r="B509" s="20" t="str">
        <f>_xlfn.XLOOKUP(A509,Sheet3!A509:A2843,Sheet3!B509:B2843)</f>
        <v xml:space="preserve"> Mr</v>
      </c>
      <c r="C509" s="20" t="str">
        <f>_xlfn.XLOOKUP(A509,Sheet3!A509:A2843,Sheet3!C509:C2843)</f>
        <v>Corcoran</v>
      </c>
      <c r="D509" s="20" t="str">
        <f>_xlfn.XLOOKUP(A509,Sheet3!A509:A2843,Sheet3!D509:D2843)</f>
        <v xml:space="preserve">  Brendan</v>
      </c>
      <c r="E509" s="46">
        <f>_xlfn.XLOOKUP(A509,Sheet1!$A$2:$A$2336,Sheet1!$B$2:$B$2336)</f>
        <v>39.71</v>
      </c>
      <c r="F509" s="20">
        <f>_xlfn.XLOOKUP(Table4[[#This Row],[Customer ID]],Sheet1!A509:A2843,Sheet1!C509:C2843)</f>
        <v>5.83</v>
      </c>
      <c r="G509" s="20" t="str">
        <f>_xlfn.XLOOKUP(Table4[[#This Row],[Customer ID]],Sheet1!A509:A2843,Sheet1!D509:D2843)</f>
        <v>No</v>
      </c>
      <c r="H509" s="20" t="str">
        <f>_xlfn.XLOOKUP(Table4[[#This Row],[Customer ID]],Sheet1!A509:A2843,Sheet1!E509:E2843)</f>
        <v>No</v>
      </c>
      <c r="I509" s="20" t="str">
        <f>_xlfn.XLOOKUP(Table4[[#This Row],[Customer ID]],Sheet1!A509:A2843,Sheet1!F509:F2843)</f>
        <v>No</v>
      </c>
      <c r="J509" s="20">
        <f>_xlfn.XLOOKUP(Table4[[#This Row],[Customer ID]],Sheet1!A509:A2843,Sheet1!G509:G2843)</f>
        <v>1</v>
      </c>
      <c r="K509" s="20" t="str">
        <f>_xlfn.XLOOKUP(Table4[[#This Row],[Customer ID]],Sheet1!A509:A2843,Sheet1!H509:H2843)</f>
        <v>No</v>
      </c>
      <c r="L509" s="20" t="str">
        <f>_xlfn.XLOOKUP(Table4[[#This Row],[Customer ID]],Sheet1!A509:A2843,Sheet1!I509:I2843)</f>
        <v>Obesity</v>
      </c>
      <c r="M509" s="20" t="str">
        <f>_xlfn.XLOOKUP(A509,Sheet1!A509:A2843,Sheet1!J509:J2843)</f>
        <v>Prediabetes</v>
      </c>
      <c r="N509" s="48" t="str">
        <f>_xlfn.XLOOKUP(Table4[[#This Row],[Customer ID]],Table3[Customer ID],Table3[Date2])</f>
        <v>30-Nov-1987</v>
      </c>
      <c r="O509" s="20">
        <f>_xlfn.XLOOKUP(A509,Table3[Customer ID],Table3[Age])</f>
        <v>35</v>
      </c>
      <c r="P509" s="20">
        <f>_xlfn.XLOOKUP(A509,Table3[Customer ID],Table3[children])</f>
        <v>4</v>
      </c>
      <c r="Q509" s="47">
        <f>_xlfn.XLOOKUP(A509,Table3[Customer ID],Table3[charges])</f>
        <v>19496.72</v>
      </c>
      <c r="R509" s="20" t="str">
        <f>_xlfn.XLOOKUP(A509,Table3[Customer ID],Table3[Hospital tier])</f>
        <v>tier - 1</v>
      </c>
      <c r="S509" s="20" t="str">
        <f>_xlfn.XLOOKUP(A509,Table3[Customer ID],Table3[City tier])</f>
        <v>tier - 3</v>
      </c>
      <c r="T509" s="20" t="str">
        <f>_xlfn.XLOOKUP(A509,Table3[Customer ID],Table3[State ID])</f>
        <v>R1019</v>
      </c>
    </row>
    <row r="510" spans="1:20" x14ac:dyDescent="0.3">
      <c r="A510" s="20" t="s">
        <v>528</v>
      </c>
      <c r="B510" s="20" t="str">
        <f>_xlfn.XLOOKUP(A510,Sheet3!A510:A2844,Sheet3!B510:B2844)</f>
        <v xml:space="preserve"> Ms</v>
      </c>
      <c r="C510" s="20" t="str">
        <f>_xlfn.XLOOKUP(A510,Sheet3!A510:A2844,Sheet3!C510:C2844)</f>
        <v>Sargent</v>
      </c>
      <c r="D510" s="20" t="str">
        <f>_xlfn.XLOOKUP(A510,Sheet3!A510:A2844,Sheet3!D510:D2844)</f>
        <v xml:space="preserve">  Amber R</v>
      </c>
      <c r="E510" s="46">
        <f>_xlfn.XLOOKUP(A510,Sheet1!$A$2:$A$2336,Sheet1!$B$2:$B$2336)</f>
        <v>22.22</v>
      </c>
      <c r="F510" s="20">
        <f>_xlfn.XLOOKUP(Table4[[#This Row],[Customer ID]],Sheet1!A510:A2844,Sheet1!C510:C2844)</f>
        <v>5.5</v>
      </c>
      <c r="G510" s="20" t="str">
        <f>_xlfn.XLOOKUP(Table4[[#This Row],[Customer ID]],Sheet1!A510:A2844,Sheet1!D510:D2844)</f>
        <v>No</v>
      </c>
      <c r="H510" s="20" t="str">
        <f>_xlfn.XLOOKUP(Table4[[#This Row],[Customer ID]],Sheet1!A510:A2844,Sheet1!E510:E2844)</f>
        <v>No</v>
      </c>
      <c r="I510" s="20" t="str">
        <f>_xlfn.XLOOKUP(Table4[[#This Row],[Customer ID]],Sheet1!A510:A2844,Sheet1!F510:F2844)</f>
        <v>No</v>
      </c>
      <c r="J510" s="20">
        <f>_xlfn.XLOOKUP(Table4[[#This Row],[Customer ID]],Sheet1!A510:A2844,Sheet1!G510:G2844)</f>
        <v>0</v>
      </c>
      <c r="K510" s="20" t="str">
        <f>_xlfn.XLOOKUP(Table4[[#This Row],[Customer ID]],Sheet1!A510:A2844,Sheet1!H510:H2844)</f>
        <v>yes</v>
      </c>
      <c r="L510" s="20" t="str">
        <f>_xlfn.XLOOKUP(Table4[[#This Row],[Customer ID]],Sheet1!A510:A2844,Sheet1!I510:I2844)</f>
        <v>Normal weight</v>
      </c>
      <c r="M510" s="20" t="str">
        <f>_xlfn.XLOOKUP(A510,Sheet1!A510:A2844,Sheet1!J510:J2844)</f>
        <v>Normal</v>
      </c>
      <c r="N510" s="48" t="str">
        <f>_xlfn.XLOOKUP(Table4[[#This Row],[Customer ID]],Table3[Customer ID],Table3[Date2])</f>
        <v>15-Dec-1982</v>
      </c>
      <c r="O510" s="20">
        <f>_xlfn.XLOOKUP(A510,Table3[Customer ID],Table3[Age])</f>
        <v>40</v>
      </c>
      <c r="P510" s="20">
        <f>_xlfn.XLOOKUP(A510,Table3[Customer ID],Table3[children])</f>
        <v>2</v>
      </c>
      <c r="Q510" s="47">
        <f>_xlfn.XLOOKUP(A510,Table3[Customer ID],Table3[charges])</f>
        <v>19444.27</v>
      </c>
      <c r="R510" s="20" t="str">
        <f>_xlfn.XLOOKUP(A510,Table3[Customer ID],Table3[Hospital tier])</f>
        <v>tier - 1</v>
      </c>
      <c r="S510" s="20" t="str">
        <f>_xlfn.XLOOKUP(A510,Table3[Customer ID],Table3[City tier])</f>
        <v>tier - 1</v>
      </c>
      <c r="T510" s="20" t="str">
        <f>_xlfn.XLOOKUP(A510,Table3[Customer ID],Table3[State ID])</f>
        <v>R1013</v>
      </c>
    </row>
    <row r="511" spans="1:20" x14ac:dyDescent="0.3">
      <c r="A511" s="20" t="s">
        <v>529</v>
      </c>
      <c r="B511" s="20" t="str">
        <f>_xlfn.XLOOKUP(A511,Sheet3!A511:A2845,Sheet3!B511:B2845)</f>
        <v xml:space="preserve"> Mr</v>
      </c>
      <c r="C511" s="20" t="str">
        <f>_xlfn.XLOOKUP(A511,Sheet3!A511:A2845,Sheet3!C511:C2845)</f>
        <v>Watson</v>
      </c>
      <c r="D511" s="20" t="str">
        <f>_xlfn.XLOOKUP(A511,Sheet3!A511:A2845,Sheet3!D511:D2845)</f>
        <v xml:space="preserve">  Sean K</v>
      </c>
      <c r="E511" s="46">
        <f>_xlfn.XLOOKUP(A511,Sheet1!$A$2:$A$2336,Sheet1!$B$2:$B$2336)</f>
        <v>33.344999999999999</v>
      </c>
      <c r="F511" s="20">
        <f>_xlfn.XLOOKUP(Table4[[#This Row],[Customer ID]],Sheet1!A511:A2845,Sheet1!C511:C2845)</f>
        <v>4.79</v>
      </c>
      <c r="G511" s="20" t="str">
        <f>_xlfn.XLOOKUP(Table4[[#This Row],[Customer ID]],Sheet1!A511:A2845,Sheet1!D511:D2845)</f>
        <v>No</v>
      </c>
      <c r="H511" s="20" t="str">
        <f>_xlfn.XLOOKUP(Table4[[#This Row],[Customer ID]],Sheet1!A511:A2845,Sheet1!E511:E2845)</f>
        <v>No</v>
      </c>
      <c r="I511" s="20" t="str">
        <f>_xlfn.XLOOKUP(Table4[[#This Row],[Customer ID]],Sheet1!A511:A2845,Sheet1!F511:F2845)</f>
        <v>Yes</v>
      </c>
      <c r="J511" s="20">
        <f>_xlfn.XLOOKUP(Table4[[#This Row],[Customer ID]],Sheet1!A511:A2845,Sheet1!G511:G2845)</f>
        <v>1</v>
      </c>
      <c r="K511" s="20" t="str">
        <f>_xlfn.XLOOKUP(Table4[[#This Row],[Customer ID]],Sheet1!A511:A2845,Sheet1!H511:H2845)</f>
        <v>No</v>
      </c>
      <c r="L511" s="20" t="str">
        <f>_xlfn.XLOOKUP(Table4[[#This Row],[Customer ID]],Sheet1!A511:A2845,Sheet1!I511:I2845)</f>
        <v>Obesity</v>
      </c>
      <c r="M511" s="20" t="str">
        <f>_xlfn.XLOOKUP(A511,Sheet1!A511:A2845,Sheet1!J511:J2845)</f>
        <v>Normal</v>
      </c>
      <c r="N511" s="48" t="str">
        <f>_xlfn.XLOOKUP(Table4[[#This Row],[Customer ID]],Table3[Customer ID],Table3[Date2])</f>
        <v>6-Sep-1993</v>
      </c>
      <c r="O511" s="20">
        <f>_xlfn.XLOOKUP(A511,Table3[Customer ID],Table3[Age])</f>
        <v>29</v>
      </c>
      <c r="P511" s="20">
        <f>_xlfn.XLOOKUP(A511,Table3[Customer ID],Table3[children])</f>
        <v>2</v>
      </c>
      <c r="Q511" s="47">
        <f>_xlfn.XLOOKUP(A511,Table3[Customer ID],Table3[charges])</f>
        <v>19442.349999999999</v>
      </c>
      <c r="R511" s="20" t="str">
        <f>_xlfn.XLOOKUP(A511,Table3[Customer ID],Table3[Hospital tier])</f>
        <v>tier - 1</v>
      </c>
      <c r="S511" s="20" t="str">
        <f>_xlfn.XLOOKUP(A511,Table3[Customer ID],Table3[City tier])</f>
        <v>tier - 3</v>
      </c>
      <c r="T511" s="20" t="str">
        <f>_xlfn.XLOOKUP(A511,Table3[Customer ID],Table3[State ID])</f>
        <v>R1012</v>
      </c>
    </row>
    <row r="512" spans="1:20" x14ac:dyDescent="0.3">
      <c r="A512" s="20" t="s">
        <v>530</v>
      </c>
      <c r="B512" s="20" t="str">
        <f>_xlfn.XLOOKUP(A512,Sheet3!A512:A2846,Sheet3!B512:B2846)</f>
        <v xml:space="preserve"> Mr</v>
      </c>
      <c r="C512" s="20" t="str">
        <f>_xlfn.XLOOKUP(A512,Sheet3!A512:A2846,Sheet3!C512:C2846)</f>
        <v>Esponda</v>
      </c>
      <c r="D512" s="20" t="str">
        <f>_xlfn.XLOOKUP(A512,Sheet3!A512:A2846,Sheet3!D512:D2846)</f>
        <v xml:space="preserve">  Rick</v>
      </c>
      <c r="E512" s="46">
        <f>_xlfn.XLOOKUP(A512,Sheet1!$A$2:$A$2336,Sheet1!$B$2:$B$2336)</f>
        <v>24.42</v>
      </c>
      <c r="F512" s="20">
        <f>_xlfn.XLOOKUP(Table4[[#This Row],[Customer ID]],Sheet1!A512:A2846,Sheet1!C512:C2846)</f>
        <v>5.81</v>
      </c>
      <c r="G512" s="20" t="str">
        <f>_xlfn.XLOOKUP(Table4[[#This Row],[Customer ID]],Sheet1!A512:A2846,Sheet1!D512:D2846)</f>
        <v>No</v>
      </c>
      <c r="H512" s="20" t="str">
        <f>_xlfn.XLOOKUP(Table4[[#This Row],[Customer ID]],Sheet1!A512:A2846,Sheet1!E512:E2846)</f>
        <v>No</v>
      </c>
      <c r="I512" s="20" t="str">
        <f>_xlfn.XLOOKUP(Table4[[#This Row],[Customer ID]],Sheet1!A512:A2846,Sheet1!F512:F2846)</f>
        <v>No</v>
      </c>
      <c r="J512" s="20">
        <f>_xlfn.XLOOKUP(Table4[[#This Row],[Customer ID]],Sheet1!A512:A2846,Sheet1!G512:G2846)</f>
        <v>1</v>
      </c>
      <c r="K512" s="20" t="str">
        <f>_xlfn.XLOOKUP(Table4[[#This Row],[Customer ID]],Sheet1!A512:A2846,Sheet1!H512:H2846)</f>
        <v>yes</v>
      </c>
      <c r="L512" s="20" t="str">
        <f>_xlfn.XLOOKUP(Table4[[#This Row],[Customer ID]],Sheet1!A512:A2846,Sheet1!I512:I2846)</f>
        <v>Normal weight</v>
      </c>
      <c r="M512" s="20" t="str">
        <f>_xlfn.XLOOKUP(A512,Sheet1!A512:A2846,Sheet1!J512:J2846)</f>
        <v>Prediabetes</v>
      </c>
      <c r="N512" s="48" t="str">
        <f>_xlfn.XLOOKUP(Table4[[#This Row],[Customer ID]],Table3[Customer ID],Table3[Date2])</f>
        <v>30-Jun-1987</v>
      </c>
      <c r="O512" s="20">
        <f>_xlfn.XLOOKUP(A512,Table3[Customer ID],Table3[Age])</f>
        <v>35</v>
      </c>
      <c r="P512" s="20">
        <f>_xlfn.XLOOKUP(A512,Table3[Customer ID],Table3[children])</f>
        <v>3</v>
      </c>
      <c r="Q512" s="47">
        <f>_xlfn.XLOOKUP(A512,Table3[Customer ID],Table3[charges])</f>
        <v>19362</v>
      </c>
      <c r="R512" s="20" t="str">
        <f>_xlfn.XLOOKUP(A512,Table3[Customer ID],Table3[Hospital tier])</f>
        <v>tier - 1</v>
      </c>
      <c r="S512" s="20" t="str">
        <f>_xlfn.XLOOKUP(A512,Table3[Customer ID],Table3[City tier])</f>
        <v>tier - 3</v>
      </c>
      <c r="T512" s="20" t="str">
        <f>_xlfn.XLOOKUP(A512,Table3[Customer ID],Table3[State ID])</f>
        <v>R1013</v>
      </c>
    </row>
    <row r="513" spans="1:20" x14ac:dyDescent="0.3">
      <c r="A513" s="20" t="s">
        <v>531</v>
      </c>
      <c r="B513" s="20" t="str">
        <f>_xlfn.XLOOKUP(A513,Sheet3!A513:A2847,Sheet3!B513:B2847)</f>
        <v xml:space="preserve"> Mr</v>
      </c>
      <c r="C513" s="20" t="str">
        <f>_xlfn.XLOOKUP(A513,Sheet3!A513:A2847,Sheet3!C513:C2847)</f>
        <v>Krall</v>
      </c>
      <c r="D513" s="20" t="str">
        <f>_xlfn.XLOOKUP(A513,Sheet3!A513:A2847,Sheet3!D513:D2847)</f>
        <v xml:space="preserve">  Matthew</v>
      </c>
      <c r="E513" s="46">
        <f>_xlfn.XLOOKUP(A513,Sheet1!$A$2:$A$2336,Sheet1!$B$2:$B$2336)</f>
        <v>29.81</v>
      </c>
      <c r="F513" s="20">
        <f>_xlfn.XLOOKUP(Table4[[#This Row],[Customer ID]],Sheet1!A513:A2847,Sheet1!C513:C2847)</f>
        <v>5.58</v>
      </c>
      <c r="G513" s="20" t="str">
        <f>_xlfn.XLOOKUP(Table4[[#This Row],[Customer ID]],Sheet1!A513:A2847,Sheet1!D513:D2847)</f>
        <v>No</v>
      </c>
      <c r="H513" s="20" t="str">
        <f>_xlfn.XLOOKUP(Table4[[#This Row],[Customer ID]],Sheet1!A513:A2847,Sheet1!E513:E2847)</f>
        <v>No</v>
      </c>
      <c r="I513" s="20" t="str">
        <f>_xlfn.XLOOKUP(Table4[[#This Row],[Customer ID]],Sheet1!A513:A2847,Sheet1!F513:F2847)</f>
        <v>No</v>
      </c>
      <c r="J513" s="20">
        <f>_xlfn.XLOOKUP(Table4[[#This Row],[Customer ID]],Sheet1!A513:A2847,Sheet1!G513:G2847)</f>
        <v>0</v>
      </c>
      <c r="K513" s="20" t="str">
        <f>_xlfn.XLOOKUP(Table4[[#This Row],[Customer ID]],Sheet1!A513:A2847,Sheet1!H513:H2847)</f>
        <v>yes</v>
      </c>
      <c r="L513" s="20" t="str">
        <f>_xlfn.XLOOKUP(Table4[[#This Row],[Customer ID]],Sheet1!A513:A2847,Sheet1!I513:I2847)</f>
        <v>Over Weight</v>
      </c>
      <c r="M513" s="20" t="str">
        <f>_xlfn.XLOOKUP(A513,Sheet1!A513:A2847,Sheet1!J513:J2847)</f>
        <v>Normal</v>
      </c>
      <c r="N513" s="48" t="str">
        <f>_xlfn.XLOOKUP(Table4[[#This Row],[Customer ID]],Table3[Customer ID],Table3[Date2])</f>
        <v>24-Aug-1991</v>
      </c>
      <c r="O513" s="20">
        <f>_xlfn.XLOOKUP(A513,Table3[Customer ID],Table3[Age])</f>
        <v>31</v>
      </c>
      <c r="P513" s="20">
        <f>_xlfn.XLOOKUP(A513,Table3[Customer ID],Table3[children])</f>
        <v>0</v>
      </c>
      <c r="Q513" s="47">
        <f>_xlfn.XLOOKUP(A513,Table3[Customer ID],Table3[charges])</f>
        <v>19350.37</v>
      </c>
      <c r="R513" s="20" t="str">
        <f>_xlfn.XLOOKUP(A513,Table3[Customer ID],Table3[Hospital tier])</f>
        <v>tier - 1</v>
      </c>
      <c r="S513" s="20" t="str">
        <f>_xlfn.XLOOKUP(A513,Table3[Customer ID],Table3[City tier])</f>
        <v>tier - 3</v>
      </c>
      <c r="T513" s="20" t="str">
        <f>_xlfn.XLOOKUP(A513,Table3[Customer ID],Table3[State ID])</f>
        <v>R1013</v>
      </c>
    </row>
    <row r="514" spans="1:20" x14ac:dyDescent="0.3">
      <c r="A514" s="20" t="s">
        <v>532</v>
      </c>
      <c r="B514" s="20" t="str">
        <f>_xlfn.XLOOKUP(A514,Sheet3!A514:A2848,Sheet3!B514:B2848)</f>
        <v xml:space="preserve"> Mr</v>
      </c>
      <c r="C514" s="20" t="str">
        <f>_xlfn.XLOOKUP(A514,Sheet3!A514:A2848,Sheet3!C514:C2848)</f>
        <v>Poskin</v>
      </c>
      <c r="D514" s="20" t="str">
        <f>_xlfn.XLOOKUP(A514,Sheet3!A514:A2848,Sheet3!D514:D2848)</f>
        <v xml:space="preserve">  Brady</v>
      </c>
      <c r="E514" s="46">
        <f>_xlfn.XLOOKUP(A514,Sheet1!$A$2:$A$2336,Sheet1!$B$2:$B$2336)</f>
        <v>51.18</v>
      </c>
      <c r="F514" s="20">
        <f>_xlfn.XLOOKUP(Table4[[#This Row],[Customer ID]],Sheet1!A514:A2848,Sheet1!C514:C2848)</f>
        <v>4.4000000000000004</v>
      </c>
      <c r="G514" s="20" t="str">
        <f>_xlfn.XLOOKUP(Table4[[#This Row],[Customer ID]],Sheet1!A514:A2848,Sheet1!D514:D2848)</f>
        <v>yes</v>
      </c>
      <c r="H514" s="20" t="str">
        <f>_xlfn.XLOOKUP(Table4[[#This Row],[Customer ID]],Sheet1!A514:A2848,Sheet1!E514:E2848)</f>
        <v>No</v>
      </c>
      <c r="I514" s="20" t="str">
        <f>_xlfn.XLOOKUP(Table4[[#This Row],[Customer ID]],Sheet1!A514:A2848,Sheet1!F514:F2848)</f>
        <v>No</v>
      </c>
      <c r="J514" s="20">
        <f>_xlfn.XLOOKUP(Table4[[#This Row],[Customer ID]],Sheet1!A514:A2848,Sheet1!G514:G2848)</f>
        <v>2</v>
      </c>
      <c r="K514" s="20" t="str">
        <f>_xlfn.XLOOKUP(Table4[[#This Row],[Customer ID]],Sheet1!A514:A2848,Sheet1!H514:H2848)</f>
        <v>No</v>
      </c>
      <c r="L514" s="20" t="str">
        <f>_xlfn.XLOOKUP(Table4[[#This Row],[Customer ID]],Sheet1!A514:A2848,Sheet1!I514:I2848)</f>
        <v>Obesity</v>
      </c>
      <c r="M514" s="20" t="str">
        <f>_xlfn.XLOOKUP(A514,Sheet1!A514:A2848,Sheet1!J514:J2848)</f>
        <v>Normal</v>
      </c>
      <c r="N514" s="48" t="str">
        <f>_xlfn.XLOOKUP(Table4[[#This Row],[Customer ID]],Table3[Customer ID],Table3[Date2])</f>
        <v>15-Nov-1966</v>
      </c>
      <c r="O514" s="20">
        <f>_xlfn.XLOOKUP(A514,Table3[Customer ID],Table3[Age])</f>
        <v>56</v>
      </c>
      <c r="P514" s="20">
        <f>_xlfn.XLOOKUP(A514,Table3[Customer ID],Table3[children])</f>
        <v>0</v>
      </c>
      <c r="Q514" s="47">
        <f>_xlfn.XLOOKUP(A514,Table3[Customer ID],Table3[charges])</f>
        <v>19321.060000000001</v>
      </c>
      <c r="R514" s="20" t="str">
        <f>_xlfn.XLOOKUP(A514,Table3[Customer ID],Table3[Hospital tier])</f>
        <v>tier - 1</v>
      </c>
      <c r="S514" s="20" t="str">
        <f>_xlfn.XLOOKUP(A514,Table3[Customer ID],Table3[City tier])</f>
        <v>tier - 1</v>
      </c>
      <c r="T514" s="20" t="str">
        <f>_xlfn.XLOOKUP(A514,Table3[Customer ID],Table3[State ID])</f>
        <v>R1012</v>
      </c>
    </row>
    <row r="515" spans="1:20" x14ac:dyDescent="0.3">
      <c r="A515" s="20" t="s">
        <v>533</v>
      </c>
      <c r="B515" s="20" t="str">
        <f>_xlfn.XLOOKUP(A515,Sheet3!A515:A2849,Sheet3!B515:B2849)</f>
        <v xml:space="preserve"> Ms</v>
      </c>
      <c r="C515" s="20" t="str">
        <f>_xlfn.XLOOKUP(A515,Sheet3!A515:A2849,Sheet3!C515:C2849)</f>
        <v>Halfmann</v>
      </c>
      <c r="D515" s="20" t="str">
        <f>_xlfn.XLOOKUP(A515,Sheet3!A515:A2849,Sheet3!D515:D2849)</f>
        <v xml:space="preserve">  Kameko</v>
      </c>
      <c r="E515" s="46">
        <f>_xlfn.XLOOKUP(A515,Sheet1!$A$2:$A$2336,Sheet1!$B$2:$B$2336)</f>
        <v>51.37</v>
      </c>
      <c r="F515" s="20">
        <f>_xlfn.XLOOKUP(Table4[[#This Row],[Customer ID]],Sheet1!A515:A2849,Sheet1!C515:C2849)</f>
        <v>8.18</v>
      </c>
      <c r="G515" s="20" t="str">
        <f>_xlfn.XLOOKUP(Table4[[#This Row],[Customer ID]],Sheet1!A515:A2849,Sheet1!D515:D2849)</f>
        <v>yes</v>
      </c>
      <c r="H515" s="20" t="str">
        <f>_xlfn.XLOOKUP(Table4[[#This Row],[Customer ID]],Sheet1!A515:A2849,Sheet1!E515:E2849)</f>
        <v>No</v>
      </c>
      <c r="I515" s="20" t="str">
        <f>_xlfn.XLOOKUP(Table4[[#This Row],[Customer ID]],Sheet1!A515:A2849,Sheet1!F515:F2849)</f>
        <v>No</v>
      </c>
      <c r="J515" s="20">
        <f>_xlfn.XLOOKUP(Table4[[#This Row],[Customer ID]],Sheet1!A515:A2849,Sheet1!G515:G2849)</f>
        <v>0</v>
      </c>
      <c r="K515" s="20" t="str">
        <f>_xlfn.XLOOKUP(Table4[[#This Row],[Customer ID]],Sheet1!A515:A2849,Sheet1!H515:H2849)</f>
        <v>No</v>
      </c>
      <c r="L515" s="20" t="str">
        <f>_xlfn.XLOOKUP(Table4[[#This Row],[Customer ID]],Sheet1!A515:A2849,Sheet1!I515:I2849)</f>
        <v>Obesity</v>
      </c>
      <c r="M515" s="20" t="str">
        <f>_xlfn.XLOOKUP(A515,Sheet1!A515:A2849,Sheet1!J515:J2849)</f>
        <v>Diabetes</v>
      </c>
      <c r="N515" s="48" t="str">
        <f>_xlfn.XLOOKUP(Table4[[#This Row],[Customer ID]],Table3[Customer ID],Table3[Date2])</f>
        <v>29-Jul-1967</v>
      </c>
      <c r="O515" s="20">
        <f>_xlfn.XLOOKUP(A515,Table3[Customer ID],Table3[Age])</f>
        <v>55</v>
      </c>
      <c r="P515" s="20">
        <f>_xlfn.XLOOKUP(A515,Table3[Customer ID],Table3[children])</f>
        <v>0</v>
      </c>
      <c r="Q515" s="47">
        <f>_xlfn.XLOOKUP(A515,Table3[Customer ID],Table3[charges])</f>
        <v>19259.96</v>
      </c>
      <c r="R515" s="20" t="str">
        <f>_xlfn.XLOOKUP(A515,Table3[Customer ID],Table3[Hospital tier])</f>
        <v>tier - 1</v>
      </c>
      <c r="S515" s="20" t="str">
        <f>_xlfn.XLOOKUP(A515,Table3[Customer ID],Table3[City tier])</f>
        <v>tier - 1</v>
      </c>
      <c r="T515" s="20" t="str">
        <f>_xlfn.XLOOKUP(A515,Table3[Customer ID],Table3[State ID])</f>
        <v>R1012</v>
      </c>
    </row>
    <row r="516" spans="1:20" x14ac:dyDescent="0.3">
      <c r="A516" s="20" t="s">
        <v>534</v>
      </c>
      <c r="B516" s="20" t="str">
        <f>_xlfn.XLOOKUP(A516,Sheet3!A516:A2850,Sheet3!B516:B2850)</f>
        <v xml:space="preserve"> Mr</v>
      </c>
      <c r="C516" s="20" t="str">
        <f>_xlfn.XLOOKUP(A516,Sheet3!A516:A2850,Sheet3!C516:C2850)</f>
        <v>Klapper</v>
      </c>
      <c r="D516" s="20" t="str">
        <f>_xlfn.XLOOKUP(A516,Sheet3!A516:A2850,Sheet3!D516:D2850)</f>
        <v xml:space="preserve">  Jeremy A</v>
      </c>
      <c r="E516" s="46">
        <f>_xlfn.XLOOKUP(A516,Sheet1!$A$2:$A$2336,Sheet1!$B$2:$B$2336)</f>
        <v>36.19</v>
      </c>
      <c r="F516" s="20">
        <f>_xlfn.XLOOKUP(Table4[[#This Row],[Customer ID]],Sheet1!A516:A2850,Sheet1!C516:C2850)</f>
        <v>5.52</v>
      </c>
      <c r="G516" s="20" t="str">
        <f>_xlfn.XLOOKUP(Table4[[#This Row],[Customer ID]],Sheet1!A516:A2850,Sheet1!D516:D2850)</f>
        <v>yes</v>
      </c>
      <c r="H516" s="20" t="str">
        <f>_xlfn.XLOOKUP(Table4[[#This Row],[Customer ID]],Sheet1!A516:A2850,Sheet1!E516:E2850)</f>
        <v>No</v>
      </c>
      <c r="I516" s="20" t="str">
        <f>_xlfn.XLOOKUP(Table4[[#This Row],[Customer ID]],Sheet1!A516:A2850,Sheet1!F516:F2850)</f>
        <v>No</v>
      </c>
      <c r="J516" s="20">
        <f>_xlfn.XLOOKUP(Table4[[#This Row],[Customer ID]],Sheet1!A516:A2850,Sheet1!G516:G2850)</f>
        <v>0</v>
      </c>
      <c r="K516" s="20" t="str">
        <f>_xlfn.XLOOKUP(Table4[[#This Row],[Customer ID]],Sheet1!A516:A2850,Sheet1!H516:H2850)</f>
        <v>No</v>
      </c>
      <c r="L516" s="20" t="str">
        <f>_xlfn.XLOOKUP(Table4[[#This Row],[Customer ID]],Sheet1!A516:A2850,Sheet1!I516:I2850)</f>
        <v>Obesity</v>
      </c>
      <c r="M516" s="20" t="str">
        <f>_xlfn.XLOOKUP(A516,Sheet1!A516:A2850,Sheet1!J516:J2850)</f>
        <v>Normal</v>
      </c>
      <c r="N516" s="48" t="str">
        <f>_xlfn.XLOOKUP(Table4[[#This Row],[Customer ID]],Table3[Customer ID],Table3[Date2])</f>
        <v>28-Dec-1985</v>
      </c>
      <c r="O516" s="20">
        <f>_xlfn.XLOOKUP(A516,Table3[Customer ID],Table3[Age])</f>
        <v>37</v>
      </c>
      <c r="P516" s="20">
        <f>_xlfn.XLOOKUP(A516,Table3[Customer ID],Table3[children])</f>
        <v>0</v>
      </c>
      <c r="Q516" s="47">
        <f>_xlfn.XLOOKUP(A516,Table3[Customer ID],Table3[charges])</f>
        <v>19214.71</v>
      </c>
      <c r="R516" s="20" t="str">
        <f>_xlfn.XLOOKUP(A516,Table3[Customer ID],Table3[Hospital tier])</f>
        <v>tier - 1</v>
      </c>
      <c r="S516" s="20" t="str">
        <f>_xlfn.XLOOKUP(A516,Table3[Customer ID],Table3[City tier])</f>
        <v>tier - 3</v>
      </c>
      <c r="T516" s="20" t="str">
        <f>_xlfn.XLOOKUP(A516,Table3[Customer ID],Table3[State ID])</f>
        <v>R1013</v>
      </c>
    </row>
    <row r="517" spans="1:20" x14ac:dyDescent="0.3">
      <c r="A517" s="20" t="s">
        <v>535</v>
      </c>
      <c r="B517" s="20" t="str">
        <f>_xlfn.XLOOKUP(A517,Sheet3!A517:A2851,Sheet3!B517:B2851)</f>
        <v xml:space="preserve"> Mr</v>
      </c>
      <c r="C517" s="20" t="str">
        <f>_xlfn.XLOOKUP(A517,Sheet3!A517:A2851,Sheet3!C517:C2851)</f>
        <v>George</v>
      </c>
      <c r="D517" s="20" t="str">
        <f>_xlfn.XLOOKUP(A517,Sheet3!A517:A2851,Sheet3!D517:D2851)</f>
        <v xml:space="preserve">  Daniel</v>
      </c>
      <c r="E517" s="46">
        <f>_xlfn.XLOOKUP(A517,Sheet1!$A$2:$A$2336,Sheet1!$B$2:$B$2336)</f>
        <v>25.9</v>
      </c>
      <c r="F517" s="20">
        <f>_xlfn.XLOOKUP(Table4[[#This Row],[Customer ID]],Sheet1!A517:A2851,Sheet1!C517:C2851)</f>
        <v>4.84</v>
      </c>
      <c r="G517" s="20" t="str">
        <f>_xlfn.XLOOKUP(Table4[[#This Row],[Customer ID]],Sheet1!A517:A2851,Sheet1!D517:D2851)</f>
        <v>No</v>
      </c>
      <c r="H517" s="20" t="str">
        <f>_xlfn.XLOOKUP(Table4[[#This Row],[Customer ID]],Sheet1!A517:A2851,Sheet1!E517:E2851)</f>
        <v>No</v>
      </c>
      <c r="I517" s="20" t="str">
        <f>_xlfn.XLOOKUP(Table4[[#This Row],[Customer ID]],Sheet1!A517:A2851,Sheet1!F517:F2851)</f>
        <v>No</v>
      </c>
      <c r="J517" s="20">
        <f>_xlfn.XLOOKUP(Table4[[#This Row],[Customer ID]],Sheet1!A517:A2851,Sheet1!G517:G2851)</f>
        <v>0</v>
      </c>
      <c r="K517" s="20" t="str">
        <f>_xlfn.XLOOKUP(Table4[[#This Row],[Customer ID]],Sheet1!A517:A2851,Sheet1!H517:H2851)</f>
        <v>yes</v>
      </c>
      <c r="L517" s="20" t="str">
        <f>_xlfn.XLOOKUP(Table4[[#This Row],[Customer ID]],Sheet1!A517:A2851,Sheet1!I517:I2851)</f>
        <v>Over Weight</v>
      </c>
      <c r="M517" s="20" t="str">
        <f>_xlfn.XLOOKUP(A517,Sheet1!A517:A2851,Sheet1!J517:J2851)</f>
        <v>Normal</v>
      </c>
      <c r="N517" s="48" t="str">
        <f>_xlfn.XLOOKUP(Table4[[#This Row],[Customer ID]],Table3[Customer ID],Table3[Date2])</f>
        <v>16-Sep-1991</v>
      </c>
      <c r="O517" s="20">
        <f>_xlfn.XLOOKUP(A517,Table3[Customer ID],Table3[Age])</f>
        <v>31</v>
      </c>
      <c r="P517" s="20">
        <f>_xlfn.XLOOKUP(A517,Table3[Customer ID],Table3[children])</f>
        <v>3</v>
      </c>
      <c r="Q517" s="47">
        <f>_xlfn.XLOOKUP(A517,Table3[Customer ID],Table3[charges])</f>
        <v>19199.939999999999</v>
      </c>
      <c r="R517" s="20" t="str">
        <f>_xlfn.XLOOKUP(A517,Table3[Customer ID],Table3[Hospital tier])</f>
        <v>tier - 1</v>
      </c>
      <c r="S517" s="20" t="str">
        <f>_xlfn.XLOOKUP(A517,Table3[Customer ID],Table3[City tier])</f>
        <v>tier - 3</v>
      </c>
      <c r="T517" s="20" t="str">
        <f>_xlfn.XLOOKUP(A517,Table3[Customer ID],Table3[State ID])</f>
        <v>R1011</v>
      </c>
    </row>
    <row r="518" spans="1:20" x14ac:dyDescent="0.3">
      <c r="A518" s="20" t="s">
        <v>536</v>
      </c>
      <c r="B518" s="20" t="str">
        <f>_xlfn.XLOOKUP(A518,Sheet3!A518:A2852,Sheet3!B518:B2852)</f>
        <v xml:space="preserve"> Ms</v>
      </c>
      <c r="C518" s="20" t="str">
        <f>_xlfn.XLOOKUP(A518,Sheet3!A518:A2852,Sheet3!C518:C2852)</f>
        <v>Hicks</v>
      </c>
      <c r="D518" s="20" t="str">
        <f>_xlfn.XLOOKUP(A518,Sheet3!A518:A2852,Sheet3!D518:D2852)</f>
        <v xml:space="preserve">  Amanda</v>
      </c>
      <c r="E518" s="46">
        <f>_xlfn.XLOOKUP(A518,Sheet1!$A$2:$A$2336,Sheet1!$B$2:$B$2336)</f>
        <v>35.72</v>
      </c>
      <c r="F518" s="20">
        <f>_xlfn.XLOOKUP(Table4[[#This Row],[Customer ID]],Sheet1!A518:A2852,Sheet1!C518:C2852)</f>
        <v>4.08</v>
      </c>
      <c r="G518" s="20" t="str">
        <f>_xlfn.XLOOKUP(Table4[[#This Row],[Customer ID]],Sheet1!A518:A2852,Sheet1!D518:D2852)</f>
        <v>No</v>
      </c>
      <c r="H518" s="20" t="str">
        <f>_xlfn.XLOOKUP(Table4[[#This Row],[Customer ID]],Sheet1!A518:A2852,Sheet1!E518:E2852)</f>
        <v>No</v>
      </c>
      <c r="I518" s="20" t="str">
        <f>_xlfn.XLOOKUP(Table4[[#This Row],[Customer ID]],Sheet1!A518:A2852,Sheet1!F518:F2852)</f>
        <v>Yes</v>
      </c>
      <c r="J518" s="20">
        <f>_xlfn.XLOOKUP(Table4[[#This Row],[Customer ID]],Sheet1!A518:A2852,Sheet1!G518:G2852)</f>
        <v>1</v>
      </c>
      <c r="K518" s="20" t="str">
        <f>_xlfn.XLOOKUP(Table4[[#This Row],[Customer ID]],Sheet1!A518:A2852,Sheet1!H518:H2852)</f>
        <v>No</v>
      </c>
      <c r="L518" s="20" t="str">
        <f>_xlfn.XLOOKUP(Table4[[#This Row],[Customer ID]],Sheet1!A518:A2852,Sheet1!I518:I2852)</f>
        <v>Obesity</v>
      </c>
      <c r="M518" s="20" t="str">
        <f>_xlfn.XLOOKUP(A518,Sheet1!A518:A2852,Sheet1!J518:J2852)</f>
        <v>Normal</v>
      </c>
      <c r="N518" s="48" t="str">
        <f>_xlfn.XLOOKUP(Table4[[#This Row],[Customer ID]],Table3[Customer ID],Table3[Date2])</f>
        <v>2-Jul-1979</v>
      </c>
      <c r="O518" s="20">
        <f>_xlfn.XLOOKUP(A518,Table3[Customer ID],Table3[Age])</f>
        <v>43</v>
      </c>
      <c r="P518" s="20">
        <f>_xlfn.XLOOKUP(A518,Table3[Customer ID],Table3[children])</f>
        <v>2</v>
      </c>
      <c r="Q518" s="47">
        <f>_xlfn.XLOOKUP(A518,Table3[Customer ID],Table3[charges])</f>
        <v>19144.580000000002</v>
      </c>
      <c r="R518" s="20" t="str">
        <f>_xlfn.XLOOKUP(A518,Table3[Customer ID],Table3[Hospital tier])</f>
        <v>tier - 1</v>
      </c>
      <c r="S518" s="20" t="str">
        <f>_xlfn.XLOOKUP(A518,Table3[Customer ID],Table3[City tier])</f>
        <v>tier - 1</v>
      </c>
      <c r="T518" s="20" t="str">
        <f>_xlfn.XLOOKUP(A518,Table3[Customer ID],Table3[State ID])</f>
        <v>R1024</v>
      </c>
    </row>
    <row r="519" spans="1:20" x14ac:dyDescent="0.3">
      <c r="A519" s="20" t="s">
        <v>537</v>
      </c>
      <c r="B519" s="20" t="str">
        <f>_xlfn.XLOOKUP(A519,Sheet3!A519:A2853,Sheet3!B519:B2853)</f>
        <v xml:space="preserve"> Ms</v>
      </c>
      <c r="C519" s="20" t="str">
        <f>_xlfn.XLOOKUP(A519,Sheet3!A519:A2853,Sheet3!C519:C2853)</f>
        <v>Lockyer</v>
      </c>
      <c r="D519" s="20" t="str">
        <f>_xlfn.XLOOKUP(A519,Sheet3!A519:A2853,Sheet3!D519:D2853)</f>
        <v xml:space="preserve">  Karen</v>
      </c>
      <c r="E519" s="46">
        <f>_xlfn.XLOOKUP(A519,Sheet1!$A$2:$A$2336,Sheet1!$B$2:$B$2336)</f>
        <v>27.94</v>
      </c>
      <c r="F519" s="20">
        <f>_xlfn.XLOOKUP(Table4[[#This Row],[Customer ID]],Sheet1!A519:A2853,Sheet1!C519:C2853)</f>
        <v>4.4800000000000004</v>
      </c>
      <c r="G519" s="20" t="str">
        <f>_xlfn.XLOOKUP(Table4[[#This Row],[Customer ID]],Sheet1!A519:A2853,Sheet1!D519:D2853)</f>
        <v>No</v>
      </c>
      <c r="H519" s="20" t="str">
        <f>_xlfn.XLOOKUP(Table4[[#This Row],[Customer ID]],Sheet1!A519:A2853,Sheet1!E519:E2853)</f>
        <v>No</v>
      </c>
      <c r="I519" s="20" t="str">
        <f>_xlfn.XLOOKUP(Table4[[#This Row],[Customer ID]],Sheet1!A519:A2853,Sheet1!F519:F2853)</f>
        <v>Yes</v>
      </c>
      <c r="J519" s="20">
        <f>_xlfn.XLOOKUP(Table4[[#This Row],[Customer ID]],Sheet1!A519:A2853,Sheet1!G519:G2853)</f>
        <v>1</v>
      </c>
      <c r="K519" s="20" t="str">
        <f>_xlfn.XLOOKUP(Table4[[#This Row],[Customer ID]],Sheet1!A519:A2853,Sheet1!H519:H2853)</f>
        <v>yes</v>
      </c>
      <c r="L519" s="20" t="str">
        <f>_xlfn.XLOOKUP(Table4[[#This Row],[Customer ID]],Sheet1!A519:A2853,Sheet1!I519:I2853)</f>
        <v>Over Weight</v>
      </c>
      <c r="M519" s="20" t="str">
        <f>_xlfn.XLOOKUP(A519,Sheet1!A519:A2853,Sheet1!J519:J2853)</f>
        <v>Normal</v>
      </c>
      <c r="N519" s="48" t="str">
        <f>_xlfn.XLOOKUP(Table4[[#This Row],[Customer ID]],Table3[Customer ID],Table3[Date2])</f>
        <v>28-Sep-1993</v>
      </c>
      <c r="O519" s="20">
        <f>_xlfn.XLOOKUP(A519,Table3[Customer ID],Table3[Age])</f>
        <v>29</v>
      </c>
      <c r="P519" s="20">
        <f>_xlfn.XLOOKUP(A519,Table3[Customer ID],Table3[children])</f>
        <v>1</v>
      </c>
      <c r="Q519" s="47">
        <f>_xlfn.XLOOKUP(A519,Table3[Customer ID],Table3[charges])</f>
        <v>19107.78</v>
      </c>
      <c r="R519" s="20" t="str">
        <f>_xlfn.XLOOKUP(A519,Table3[Customer ID],Table3[Hospital tier])</f>
        <v>tier - 1</v>
      </c>
      <c r="S519" s="20" t="str">
        <f>_xlfn.XLOOKUP(A519,Table3[Customer ID],Table3[City tier])</f>
        <v>tier - 2</v>
      </c>
      <c r="T519" s="20" t="str">
        <f>_xlfn.XLOOKUP(A519,Table3[Customer ID],Table3[State ID])</f>
        <v>R1013</v>
      </c>
    </row>
    <row r="520" spans="1:20" x14ac:dyDescent="0.3">
      <c r="A520" s="20" t="s">
        <v>538</v>
      </c>
      <c r="B520" s="20" t="str">
        <f>_xlfn.XLOOKUP(A520,Sheet3!A520:A2854,Sheet3!B520:B2854)</f>
        <v xml:space="preserve"> Mr</v>
      </c>
      <c r="C520" s="20" t="str">
        <f>_xlfn.XLOOKUP(A520,Sheet3!A520:A2854,Sheet3!C520:C2854)</f>
        <v>Byrnes</v>
      </c>
      <c r="D520" s="20" t="str">
        <f>_xlfn.XLOOKUP(A520,Sheet3!A520:A2854,Sheet3!D520:D2854)</f>
        <v xml:space="preserve">  Gregory</v>
      </c>
      <c r="E520" s="46">
        <f>_xlfn.XLOOKUP(A520,Sheet1!$A$2:$A$2336,Sheet1!$B$2:$B$2336)</f>
        <v>27.1</v>
      </c>
      <c r="F520" s="20">
        <f>_xlfn.XLOOKUP(Table4[[#This Row],[Customer ID]],Sheet1!A520:A2854,Sheet1!C520:C2854)</f>
        <v>5.73</v>
      </c>
      <c r="G520" s="20" t="str">
        <f>_xlfn.XLOOKUP(Table4[[#This Row],[Customer ID]],Sheet1!A520:A2854,Sheet1!D520:D2854)</f>
        <v>No</v>
      </c>
      <c r="H520" s="20" t="str">
        <f>_xlfn.XLOOKUP(Table4[[#This Row],[Customer ID]],Sheet1!A520:A2854,Sheet1!E520:E2854)</f>
        <v>No</v>
      </c>
      <c r="I520" s="20" t="str">
        <f>_xlfn.XLOOKUP(Table4[[#This Row],[Customer ID]],Sheet1!A520:A2854,Sheet1!F520:F2854)</f>
        <v>No</v>
      </c>
      <c r="J520" s="20">
        <f>_xlfn.XLOOKUP(Table4[[#This Row],[Customer ID]],Sheet1!A520:A2854,Sheet1!G520:G2854)</f>
        <v>0</v>
      </c>
      <c r="K520" s="20" t="str">
        <f>_xlfn.XLOOKUP(Table4[[#This Row],[Customer ID]],Sheet1!A520:A2854,Sheet1!H520:H2854)</f>
        <v>yes</v>
      </c>
      <c r="L520" s="20" t="str">
        <f>_xlfn.XLOOKUP(Table4[[#This Row],[Customer ID]],Sheet1!A520:A2854,Sheet1!I520:I2854)</f>
        <v>Over Weight</v>
      </c>
      <c r="M520" s="20" t="str">
        <f>_xlfn.XLOOKUP(A520,Sheet1!A520:A2854,Sheet1!J520:J2854)</f>
        <v>Prediabetes</v>
      </c>
      <c r="N520" s="48" t="str">
        <f>_xlfn.XLOOKUP(Table4[[#This Row],[Customer ID]],Table3[Customer ID],Table3[Date2])</f>
        <v>5-Jun-1989</v>
      </c>
      <c r="O520" s="20">
        <f>_xlfn.XLOOKUP(A520,Table3[Customer ID],Table3[Age])</f>
        <v>34</v>
      </c>
      <c r="P520" s="20">
        <f>_xlfn.XLOOKUP(A520,Table3[Customer ID],Table3[children])</f>
        <v>1</v>
      </c>
      <c r="Q520" s="47">
        <f>_xlfn.XLOOKUP(A520,Table3[Customer ID],Table3[charges])</f>
        <v>19040.88</v>
      </c>
      <c r="R520" s="20" t="str">
        <f>_xlfn.XLOOKUP(A520,Table3[Customer ID],Table3[Hospital tier])</f>
        <v>tier - 1</v>
      </c>
      <c r="S520" s="20" t="str">
        <f>_xlfn.XLOOKUP(A520,Table3[Customer ID],Table3[City tier])</f>
        <v>tier - 3</v>
      </c>
      <c r="T520" s="20" t="str">
        <f>_xlfn.XLOOKUP(A520,Table3[Customer ID],Table3[State ID])</f>
        <v>R1011</v>
      </c>
    </row>
    <row r="521" spans="1:20" x14ac:dyDescent="0.3">
      <c r="A521" s="20" t="s">
        <v>539</v>
      </c>
      <c r="B521" s="20" t="str">
        <f>_xlfn.XLOOKUP(A521,Sheet3!A521:A2855,Sheet3!B521:B2855)</f>
        <v xml:space="preserve"> Ms</v>
      </c>
      <c r="C521" s="20" t="str">
        <f>_xlfn.XLOOKUP(A521,Sheet3!A521:A2855,Sheet3!C521:C2855)</f>
        <v>Norris</v>
      </c>
      <c r="D521" s="20" t="str">
        <f>_xlfn.XLOOKUP(A521,Sheet3!A521:A2855,Sheet3!D521:D2855)</f>
        <v xml:space="preserve">  Sabine</v>
      </c>
      <c r="E521" s="46">
        <f>_xlfn.XLOOKUP(A521,Sheet1!$A$2:$A$2336,Sheet1!$B$2:$B$2336)</f>
        <v>18.3</v>
      </c>
      <c r="F521" s="20">
        <f>_xlfn.XLOOKUP(Table4[[#This Row],[Customer ID]],Sheet1!A521:A2855,Sheet1!C521:C2855)</f>
        <v>5.46</v>
      </c>
      <c r="G521" s="20" t="str">
        <f>_xlfn.XLOOKUP(Table4[[#This Row],[Customer ID]],Sheet1!A521:A2855,Sheet1!D521:D2855)</f>
        <v>yes</v>
      </c>
      <c r="H521" s="20" t="str">
        <f>_xlfn.XLOOKUP(Table4[[#This Row],[Customer ID]],Sheet1!A521:A2855,Sheet1!E521:E2855)</f>
        <v>No</v>
      </c>
      <c r="I521" s="20" t="str">
        <f>_xlfn.XLOOKUP(Table4[[#This Row],[Customer ID]],Sheet1!A521:A2855,Sheet1!F521:F2855)</f>
        <v>Yes</v>
      </c>
      <c r="J521" s="20">
        <f>_xlfn.XLOOKUP(Table4[[#This Row],[Customer ID]],Sheet1!A521:A2855,Sheet1!G521:G2855)</f>
        <v>1</v>
      </c>
      <c r="K521" s="20" t="str">
        <f>_xlfn.XLOOKUP(Table4[[#This Row],[Customer ID]],Sheet1!A521:A2855,Sheet1!H521:H2855)</f>
        <v>yes</v>
      </c>
      <c r="L521" s="20" t="str">
        <f>_xlfn.XLOOKUP(Table4[[#This Row],[Customer ID]],Sheet1!A521:A2855,Sheet1!I521:I2855)</f>
        <v>Under Weight</v>
      </c>
      <c r="M521" s="20" t="str">
        <f>_xlfn.XLOOKUP(A521,Sheet1!A521:A2855,Sheet1!J521:J2855)</f>
        <v>Normal</v>
      </c>
      <c r="N521" s="48" t="str">
        <f>_xlfn.XLOOKUP(Table4[[#This Row],[Customer ID]],Table3[Customer ID],Table3[Date2])</f>
        <v>19-Dec-1983</v>
      </c>
      <c r="O521" s="20">
        <f>_xlfn.XLOOKUP(A521,Table3[Customer ID],Table3[Age])</f>
        <v>39</v>
      </c>
      <c r="P521" s="20">
        <f>_xlfn.XLOOKUP(A521,Table3[Customer ID],Table3[children])</f>
        <v>5</v>
      </c>
      <c r="Q521" s="47">
        <f>_xlfn.XLOOKUP(A521,Table3[Customer ID],Table3[charges])</f>
        <v>19023.259999999998</v>
      </c>
      <c r="R521" s="20" t="str">
        <f>_xlfn.XLOOKUP(A521,Table3[Customer ID],Table3[Hospital tier])</f>
        <v>tier - 1</v>
      </c>
      <c r="S521" s="20" t="str">
        <f>_xlfn.XLOOKUP(A521,Table3[Customer ID],Table3[City tier])</f>
        <v>tier - 3</v>
      </c>
      <c r="T521" s="20" t="str">
        <f>_xlfn.XLOOKUP(A521,Table3[Customer ID],Table3[State ID])</f>
        <v>R1011</v>
      </c>
    </row>
    <row r="522" spans="1:20" x14ac:dyDescent="0.3">
      <c r="A522" s="20" t="s">
        <v>540</v>
      </c>
      <c r="B522" s="20" t="str">
        <f>_xlfn.XLOOKUP(A522,Sheet3!A522:A2856,Sheet3!B522:B2856)</f>
        <v xml:space="preserve"> Mr</v>
      </c>
      <c r="C522" s="20" t="str">
        <f>_xlfn.XLOOKUP(A522,Sheet3!A522:A2856,Sheet3!C522:C2856)</f>
        <v>Darda</v>
      </c>
      <c r="D522" s="20" t="str">
        <f>_xlfn.XLOOKUP(A522,Sheet3!A522:A2856,Sheet3!D522:D2856)</f>
        <v xml:space="preserve">  Joseph</v>
      </c>
      <c r="E522" s="46">
        <f>_xlfn.XLOOKUP(A522,Sheet1!$A$2:$A$2336,Sheet1!$B$2:$B$2336)</f>
        <v>25.3</v>
      </c>
      <c r="F522" s="20">
        <f>_xlfn.XLOOKUP(Table4[[#This Row],[Customer ID]],Sheet1!A522:A2856,Sheet1!C522:C2856)</f>
        <v>5.0199999999999996</v>
      </c>
      <c r="G522" s="20" t="str">
        <f>_xlfn.XLOOKUP(Table4[[#This Row],[Customer ID]],Sheet1!A522:A2856,Sheet1!D522:D2856)</f>
        <v>yes</v>
      </c>
      <c r="H522" s="20" t="str">
        <f>_xlfn.XLOOKUP(Table4[[#This Row],[Customer ID]],Sheet1!A522:A2856,Sheet1!E522:E2856)</f>
        <v>No</v>
      </c>
      <c r="I522" s="20" t="str">
        <f>_xlfn.XLOOKUP(Table4[[#This Row],[Customer ID]],Sheet1!A522:A2856,Sheet1!F522:F2856)</f>
        <v>No</v>
      </c>
      <c r="J522" s="20">
        <f>_xlfn.XLOOKUP(Table4[[#This Row],[Customer ID]],Sheet1!A522:A2856,Sheet1!G522:G2856)</f>
        <v>1</v>
      </c>
      <c r="K522" s="20" t="str">
        <f>_xlfn.XLOOKUP(Table4[[#This Row],[Customer ID]],Sheet1!A522:A2856,Sheet1!H522:H2856)</f>
        <v>yes</v>
      </c>
      <c r="L522" s="20" t="str">
        <f>_xlfn.XLOOKUP(Table4[[#This Row],[Customer ID]],Sheet1!A522:A2856,Sheet1!I522:I2856)</f>
        <v>Over Weight</v>
      </c>
      <c r="M522" s="20" t="str">
        <f>_xlfn.XLOOKUP(A522,Sheet1!A522:A2856,Sheet1!J522:J2856)</f>
        <v>Normal</v>
      </c>
      <c r="N522" s="48" t="str">
        <f>_xlfn.XLOOKUP(Table4[[#This Row],[Customer ID]],Table3[Customer ID],Table3[Date2])</f>
        <v>24-Oct-1988</v>
      </c>
      <c r="O522" s="20">
        <f>_xlfn.XLOOKUP(A522,Table3[Customer ID],Table3[Age])</f>
        <v>34</v>
      </c>
      <c r="P522" s="20">
        <f>_xlfn.XLOOKUP(A522,Table3[Customer ID],Table3[children])</f>
        <v>2</v>
      </c>
      <c r="Q522" s="47">
        <f>_xlfn.XLOOKUP(A522,Table3[Customer ID],Table3[charges])</f>
        <v>18972.5</v>
      </c>
      <c r="R522" s="20" t="str">
        <f>_xlfn.XLOOKUP(A522,Table3[Customer ID],Table3[Hospital tier])</f>
        <v>tier - 1</v>
      </c>
      <c r="S522" s="20" t="str">
        <f>_xlfn.XLOOKUP(A522,Table3[Customer ID],Table3[City tier])</f>
        <v>tier - 3</v>
      </c>
      <c r="T522" s="20" t="str">
        <f>_xlfn.XLOOKUP(A522,Table3[Customer ID],Table3[State ID])</f>
        <v>R1013</v>
      </c>
    </row>
    <row r="523" spans="1:20" x14ac:dyDescent="0.3">
      <c r="A523" s="20" t="s">
        <v>541</v>
      </c>
      <c r="B523" s="20" t="str">
        <f>_xlfn.XLOOKUP(A523,Sheet3!A523:A2857,Sheet3!B523:B2857)</f>
        <v xml:space="preserve"> Mr</v>
      </c>
      <c r="C523" s="20" t="str">
        <f>_xlfn.XLOOKUP(A523,Sheet3!A523:A2857,Sheet3!C523:C2857)</f>
        <v>Otstot</v>
      </c>
      <c r="D523" s="20" t="str">
        <f>_xlfn.XLOOKUP(A523,Sheet3!A523:A2857,Sheet3!D523:D2857)</f>
        <v xml:space="preserve">  Adam</v>
      </c>
      <c r="E523" s="46">
        <f>_xlfn.XLOOKUP(A523,Sheet1!$A$2:$A$2336,Sheet1!$B$2:$B$2336)</f>
        <v>38.83</v>
      </c>
      <c r="F523" s="20">
        <f>_xlfn.XLOOKUP(Table4[[#This Row],[Customer ID]],Sheet1!A523:A2857,Sheet1!C523:C2857)</f>
        <v>6.36</v>
      </c>
      <c r="G523" s="20" t="str">
        <f>_xlfn.XLOOKUP(Table4[[#This Row],[Customer ID]],Sheet1!A523:A2857,Sheet1!D523:D2857)</f>
        <v>No</v>
      </c>
      <c r="H523" s="20" t="str">
        <f>_xlfn.XLOOKUP(Table4[[#This Row],[Customer ID]],Sheet1!A523:A2857,Sheet1!E523:E2857)</f>
        <v>No</v>
      </c>
      <c r="I523" s="20" t="str">
        <f>_xlfn.XLOOKUP(Table4[[#This Row],[Customer ID]],Sheet1!A523:A2857,Sheet1!F523:F2857)</f>
        <v>No</v>
      </c>
      <c r="J523" s="20">
        <f>_xlfn.XLOOKUP(Table4[[#This Row],[Customer ID]],Sheet1!A523:A2857,Sheet1!G523:G2857)</f>
        <v>1</v>
      </c>
      <c r="K523" s="20" t="str">
        <f>_xlfn.XLOOKUP(Table4[[#This Row],[Customer ID]],Sheet1!A523:A2857,Sheet1!H523:H2857)</f>
        <v>No</v>
      </c>
      <c r="L523" s="20" t="str">
        <f>_xlfn.XLOOKUP(Table4[[#This Row],[Customer ID]],Sheet1!A523:A2857,Sheet1!I523:I2857)</f>
        <v>Obesity</v>
      </c>
      <c r="M523" s="20" t="str">
        <f>_xlfn.XLOOKUP(A523,Sheet1!A523:A2857,Sheet1!J523:J2857)</f>
        <v>Prediabetes</v>
      </c>
      <c r="N523" s="48" t="str">
        <f>_xlfn.XLOOKUP(Table4[[#This Row],[Customer ID]],Table3[Customer ID],Table3[Date2])</f>
        <v>30-Nov-1992</v>
      </c>
      <c r="O523" s="20">
        <f>_xlfn.XLOOKUP(A523,Table3[Customer ID],Table3[Age])</f>
        <v>30</v>
      </c>
      <c r="P523" s="20">
        <f>_xlfn.XLOOKUP(A523,Table3[Customer ID],Table3[children])</f>
        <v>1</v>
      </c>
      <c r="Q523" s="47">
        <f>_xlfn.XLOOKUP(A523,Table3[Customer ID],Table3[charges])</f>
        <v>18963.169999999998</v>
      </c>
      <c r="R523" s="20" t="str">
        <f>_xlfn.XLOOKUP(A523,Table3[Customer ID],Table3[Hospital tier])</f>
        <v>tier - 1</v>
      </c>
      <c r="S523" s="20" t="str">
        <f>_xlfn.XLOOKUP(A523,Table3[Customer ID],Table3[City tier])</f>
        <v>tier - 1</v>
      </c>
      <c r="T523" s="20" t="str">
        <f>_xlfn.XLOOKUP(A523,Table3[Customer ID],Table3[State ID])</f>
        <v>R1013</v>
      </c>
    </row>
    <row r="524" spans="1:20" x14ac:dyDescent="0.3">
      <c r="A524" s="20" t="s">
        <v>542</v>
      </c>
      <c r="B524" s="20" t="str">
        <f>_xlfn.XLOOKUP(A524,Sheet3!A524:A2858,Sheet3!B524:B2858)</f>
        <v xml:space="preserve"> Ms</v>
      </c>
      <c r="C524" s="20" t="str">
        <f>_xlfn.XLOOKUP(A524,Sheet3!A524:A2858,Sheet3!C524:C2858)</f>
        <v>Bowley</v>
      </c>
      <c r="D524" s="20" t="str">
        <f>_xlfn.XLOOKUP(A524,Sheet3!A524:A2858,Sheet3!D524:D2858)</f>
        <v xml:space="preserve">  Karolyn A</v>
      </c>
      <c r="E524" s="46">
        <f>_xlfn.XLOOKUP(A524,Sheet1!$A$2:$A$2336,Sheet1!$B$2:$B$2336)</f>
        <v>27.6</v>
      </c>
      <c r="F524" s="20">
        <f>_xlfn.XLOOKUP(Table4[[#This Row],[Customer ID]],Sheet1!A524:A2858,Sheet1!C524:C2858)</f>
        <v>5.36</v>
      </c>
      <c r="G524" s="20" t="str">
        <f>_xlfn.XLOOKUP(Table4[[#This Row],[Customer ID]],Sheet1!A524:A2858,Sheet1!D524:D2858)</f>
        <v>No</v>
      </c>
      <c r="H524" s="20" t="str">
        <f>_xlfn.XLOOKUP(Table4[[#This Row],[Customer ID]],Sheet1!A524:A2858,Sheet1!E524:E2858)</f>
        <v>No</v>
      </c>
      <c r="I524" s="20" t="str">
        <f>_xlfn.XLOOKUP(Table4[[#This Row],[Customer ID]],Sheet1!A524:A2858,Sheet1!F524:F2858)</f>
        <v>No</v>
      </c>
      <c r="J524" s="20">
        <f>_xlfn.XLOOKUP(Table4[[#This Row],[Customer ID]],Sheet1!A524:A2858,Sheet1!G524:G2858)</f>
        <v>1</v>
      </c>
      <c r="K524" s="20" t="str">
        <f>_xlfn.XLOOKUP(Table4[[#This Row],[Customer ID]],Sheet1!A524:A2858,Sheet1!H524:H2858)</f>
        <v>No</v>
      </c>
      <c r="L524" s="20" t="str">
        <f>_xlfn.XLOOKUP(Table4[[#This Row],[Customer ID]],Sheet1!A524:A2858,Sheet1!I524:I2858)</f>
        <v>Over Weight</v>
      </c>
      <c r="M524" s="20" t="str">
        <f>_xlfn.XLOOKUP(A524,Sheet1!A524:A2858,Sheet1!J524:J2858)</f>
        <v>Normal</v>
      </c>
      <c r="N524" s="48" t="str">
        <f>_xlfn.XLOOKUP(Table4[[#This Row],[Customer ID]],Table3[Customer ID],Table3[Date2])</f>
        <v>6-Aug-1998</v>
      </c>
      <c r="O524" s="20">
        <f>_xlfn.XLOOKUP(A524,Table3[Customer ID],Table3[Age])</f>
        <v>24</v>
      </c>
      <c r="P524" s="20">
        <f>_xlfn.XLOOKUP(A524,Table3[Customer ID],Table3[children])</f>
        <v>0</v>
      </c>
      <c r="Q524" s="47">
        <f>_xlfn.XLOOKUP(A524,Table3[Customer ID],Table3[charges])</f>
        <v>18955.22</v>
      </c>
      <c r="R524" s="20" t="str">
        <f>_xlfn.XLOOKUP(A524,Table3[Customer ID],Table3[Hospital tier])</f>
        <v>tier - 1</v>
      </c>
      <c r="S524" s="20" t="str">
        <f>_xlfn.XLOOKUP(A524,Table3[Customer ID],Table3[City tier])</f>
        <v>tier - 3</v>
      </c>
      <c r="T524" s="20" t="str">
        <f>_xlfn.XLOOKUP(A524,Table3[Customer ID],Table3[State ID])</f>
        <v>R1011</v>
      </c>
    </row>
    <row r="525" spans="1:20" x14ac:dyDescent="0.3">
      <c r="A525" s="20" t="s">
        <v>543</v>
      </c>
      <c r="B525" s="20" t="str">
        <f>_xlfn.XLOOKUP(A525,Sheet3!A525:A2859,Sheet3!B525:B2859)</f>
        <v xml:space="preserve"> Mrs</v>
      </c>
      <c r="C525" s="20" t="str">
        <f>_xlfn.XLOOKUP(A525,Sheet3!A525:A2859,Sheet3!C525:C2859)</f>
        <v>Rogers</v>
      </c>
      <c r="D525" s="20" t="str">
        <f>_xlfn.XLOOKUP(A525,Sheet3!A525:A2859,Sheet3!D525:D2859)</f>
        <v xml:space="preserve">  Anita L.</v>
      </c>
      <c r="E525" s="46">
        <f>_xlfn.XLOOKUP(A525,Sheet1!$A$2:$A$2336,Sheet1!$B$2:$B$2336)</f>
        <v>46.4</v>
      </c>
      <c r="F525" s="20">
        <f>_xlfn.XLOOKUP(Table4[[#This Row],[Customer ID]],Sheet1!A525:A2859,Sheet1!C525:C2859)</f>
        <v>8.3699999999999992</v>
      </c>
      <c r="G525" s="20" t="str">
        <f>_xlfn.XLOOKUP(Table4[[#This Row],[Customer ID]],Sheet1!A525:A2859,Sheet1!D525:D2859)</f>
        <v>yes</v>
      </c>
      <c r="H525" s="20" t="str">
        <f>_xlfn.XLOOKUP(Table4[[#This Row],[Customer ID]],Sheet1!A525:A2859,Sheet1!E525:E2859)</f>
        <v>No</v>
      </c>
      <c r="I525" s="20" t="str">
        <f>_xlfn.XLOOKUP(Table4[[#This Row],[Customer ID]],Sheet1!A525:A2859,Sheet1!F525:F2859)</f>
        <v>Yes</v>
      </c>
      <c r="J525" s="20">
        <f>_xlfn.XLOOKUP(Table4[[#This Row],[Customer ID]],Sheet1!A525:A2859,Sheet1!G525:G2859)</f>
        <v>1</v>
      </c>
      <c r="K525" s="20" t="str">
        <f>_xlfn.XLOOKUP(Table4[[#This Row],[Customer ID]],Sheet1!A525:A2859,Sheet1!H525:H2859)</f>
        <v>No</v>
      </c>
      <c r="L525" s="20" t="str">
        <f>_xlfn.XLOOKUP(Table4[[#This Row],[Customer ID]],Sheet1!A525:A2859,Sheet1!I525:I2859)</f>
        <v>Obesity</v>
      </c>
      <c r="M525" s="20" t="str">
        <f>_xlfn.XLOOKUP(A525,Sheet1!A525:A2859,Sheet1!J525:J2859)</f>
        <v>Diabetes</v>
      </c>
      <c r="N525" s="48" t="str">
        <f>_xlfn.XLOOKUP(Table4[[#This Row],[Customer ID]],Table3[Customer ID],Table3[Date2])</f>
        <v>20-Oct-1963</v>
      </c>
      <c r="O525" s="20">
        <f>_xlfn.XLOOKUP(A525,Table3[Customer ID],Table3[Age])</f>
        <v>59</v>
      </c>
      <c r="P525" s="20">
        <f>_xlfn.XLOOKUP(A525,Table3[Customer ID],Table3[children])</f>
        <v>0</v>
      </c>
      <c r="Q525" s="47">
        <f>_xlfn.XLOOKUP(A525,Table3[Customer ID],Table3[charges])</f>
        <v>18954.560000000001</v>
      </c>
      <c r="R525" s="20" t="str">
        <f>_xlfn.XLOOKUP(A525,Table3[Customer ID],Table3[Hospital tier])</f>
        <v>tier - 1</v>
      </c>
      <c r="S525" s="20" t="str">
        <f>_xlfn.XLOOKUP(A525,Table3[Customer ID],Table3[City tier])</f>
        <v>tier - 1</v>
      </c>
      <c r="T525" s="20" t="str">
        <f>_xlfn.XLOOKUP(A525,Table3[Customer ID],Table3[State ID])</f>
        <v>R1026</v>
      </c>
    </row>
    <row r="526" spans="1:20" x14ac:dyDescent="0.3">
      <c r="A526" s="20" t="s">
        <v>544</v>
      </c>
      <c r="B526" s="20" t="str">
        <f>_xlfn.XLOOKUP(A526,Sheet3!A526:A2860,Sheet3!B526:B2860)</f>
        <v xml:space="preserve"> Ms</v>
      </c>
      <c r="C526" s="20" t="str">
        <f>_xlfn.XLOOKUP(A526,Sheet3!A526:A2860,Sheet3!C526:C2860)</f>
        <v>Mclaughlin</v>
      </c>
      <c r="D526" s="20" t="str">
        <f>_xlfn.XLOOKUP(A526,Sheet3!A526:A2860,Sheet3!D526:D2860)</f>
        <v xml:space="preserve">  Laura E.</v>
      </c>
      <c r="E526" s="46">
        <f>_xlfn.XLOOKUP(A526,Sheet1!$A$2:$A$2336,Sheet1!$B$2:$B$2336)</f>
        <v>51.92</v>
      </c>
      <c r="F526" s="20">
        <f>_xlfn.XLOOKUP(Table4[[#This Row],[Customer ID]],Sheet1!A526:A2860,Sheet1!C526:C2860)</f>
        <v>5.18</v>
      </c>
      <c r="G526" s="20" t="str">
        <f>_xlfn.XLOOKUP(Table4[[#This Row],[Customer ID]],Sheet1!A526:A2860,Sheet1!D526:D2860)</f>
        <v>yes</v>
      </c>
      <c r="H526" s="20" t="str">
        <f>_xlfn.XLOOKUP(Table4[[#This Row],[Customer ID]],Sheet1!A526:A2860,Sheet1!E526:E2860)</f>
        <v>No</v>
      </c>
      <c r="I526" s="20" t="str">
        <f>_xlfn.XLOOKUP(Table4[[#This Row],[Customer ID]],Sheet1!A526:A2860,Sheet1!F526:F2860)</f>
        <v>Yes</v>
      </c>
      <c r="J526" s="20">
        <f>_xlfn.XLOOKUP(Table4[[#This Row],[Customer ID]],Sheet1!A526:A2860,Sheet1!G526:G2860)</f>
        <v>1</v>
      </c>
      <c r="K526" s="20" t="str">
        <f>_xlfn.XLOOKUP(Table4[[#This Row],[Customer ID]],Sheet1!A526:A2860,Sheet1!H526:H2860)</f>
        <v>No</v>
      </c>
      <c r="L526" s="20" t="str">
        <f>_xlfn.XLOOKUP(Table4[[#This Row],[Customer ID]],Sheet1!A526:A2860,Sheet1!I526:I2860)</f>
        <v>Obesity</v>
      </c>
      <c r="M526" s="20" t="str">
        <f>_xlfn.XLOOKUP(A526,Sheet1!A526:A2860,Sheet1!J526:J2860)</f>
        <v>Normal</v>
      </c>
      <c r="N526" s="48" t="str">
        <f>_xlfn.XLOOKUP(Table4[[#This Row],[Customer ID]],Table3[Customer ID],Table3[Date2])</f>
        <v>3-Aug-1969</v>
      </c>
      <c r="O526" s="20">
        <f>_xlfn.XLOOKUP(A526,Table3[Customer ID],Table3[Age])</f>
        <v>53</v>
      </c>
      <c r="P526" s="20">
        <f>_xlfn.XLOOKUP(A526,Table3[Customer ID],Table3[children])</f>
        <v>0</v>
      </c>
      <c r="Q526" s="47">
        <f>_xlfn.XLOOKUP(A526,Table3[Customer ID],Table3[charges])</f>
        <v>18932.810000000001</v>
      </c>
      <c r="R526" s="20" t="str">
        <f>_xlfn.XLOOKUP(A526,Table3[Customer ID],Table3[Hospital tier])</f>
        <v>tier - 1</v>
      </c>
      <c r="S526" s="20" t="str">
        <f>_xlfn.XLOOKUP(A526,Table3[Customer ID],Table3[City tier])</f>
        <v>tier - 3</v>
      </c>
      <c r="T526" s="20" t="str">
        <f>_xlfn.XLOOKUP(A526,Table3[Customer ID],Table3[State ID])</f>
        <v>R1012</v>
      </c>
    </row>
    <row r="527" spans="1:20" x14ac:dyDescent="0.3">
      <c r="A527" s="20" t="s">
        <v>545</v>
      </c>
      <c r="B527" s="20" t="str">
        <f>_xlfn.XLOOKUP(A527,Sheet3!A527:A2861,Sheet3!B527:B2861)</f>
        <v xml:space="preserve"> Ms</v>
      </c>
      <c r="C527" s="20" t="str">
        <f>_xlfn.XLOOKUP(A527,Sheet3!A527:A2861,Sheet3!C527:C2861)</f>
        <v>Ziegler</v>
      </c>
      <c r="D527" s="20" t="str">
        <f>_xlfn.XLOOKUP(A527,Sheet3!A527:A2861,Sheet3!D527:D2861)</f>
        <v xml:space="preserve">  Sarah</v>
      </c>
      <c r="E527" s="46">
        <f>_xlfn.XLOOKUP(A527,Sheet1!$A$2:$A$2336,Sheet1!$B$2:$B$2336)</f>
        <v>32.395000000000003</v>
      </c>
      <c r="F527" s="20">
        <f>_xlfn.XLOOKUP(Table4[[#This Row],[Customer ID]],Sheet1!A527:A2861,Sheet1!C527:C2861)</f>
        <v>5.68</v>
      </c>
      <c r="G527" s="20" t="str">
        <f>_xlfn.XLOOKUP(Table4[[#This Row],[Customer ID]],Sheet1!A527:A2861,Sheet1!D527:D2861)</f>
        <v>yes</v>
      </c>
      <c r="H527" s="20" t="str">
        <f>_xlfn.XLOOKUP(Table4[[#This Row],[Customer ID]],Sheet1!A527:A2861,Sheet1!E527:E2861)</f>
        <v>No</v>
      </c>
      <c r="I527" s="20" t="str">
        <f>_xlfn.XLOOKUP(Table4[[#This Row],[Customer ID]],Sheet1!A527:A2861,Sheet1!F527:F2861)</f>
        <v>No</v>
      </c>
      <c r="J527" s="20">
        <f>_xlfn.XLOOKUP(Table4[[#This Row],[Customer ID]],Sheet1!A527:A2861,Sheet1!G527:G2861)</f>
        <v>1</v>
      </c>
      <c r="K527" s="20" t="str">
        <f>_xlfn.XLOOKUP(Table4[[#This Row],[Customer ID]],Sheet1!A527:A2861,Sheet1!H527:H2861)</f>
        <v>No</v>
      </c>
      <c r="L527" s="20" t="str">
        <f>_xlfn.XLOOKUP(Table4[[#This Row],[Customer ID]],Sheet1!A527:A2861,Sheet1!I527:I2861)</f>
        <v>Obesity</v>
      </c>
      <c r="M527" s="20" t="str">
        <f>_xlfn.XLOOKUP(A527,Sheet1!A527:A2861,Sheet1!J527:J2861)</f>
        <v>Normal</v>
      </c>
      <c r="N527" s="48" t="str">
        <f>_xlfn.XLOOKUP(Table4[[#This Row],[Customer ID]],Table3[Customer ID],Table3[Date2])</f>
        <v>27-Sep-1995</v>
      </c>
      <c r="O527" s="20">
        <f>_xlfn.XLOOKUP(A527,Table3[Customer ID],Table3[Age])</f>
        <v>27</v>
      </c>
      <c r="P527" s="20">
        <f>_xlfn.XLOOKUP(A527,Table3[Customer ID],Table3[children])</f>
        <v>1</v>
      </c>
      <c r="Q527" s="47">
        <f>_xlfn.XLOOKUP(A527,Table3[Customer ID],Table3[charges])</f>
        <v>18903.490000000002</v>
      </c>
      <c r="R527" s="20" t="str">
        <f>_xlfn.XLOOKUP(A527,Table3[Customer ID],Table3[Hospital tier])</f>
        <v>tier - 1</v>
      </c>
      <c r="S527" s="20" t="str">
        <f>_xlfn.XLOOKUP(A527,Table3[Customer ID],Table3[City tier])</f>
        <v>tier - 2</v>
      </c>
      <c r="T527" s="20" t="str">
        <f>_xlfn.XLOOKUP(A527,Table3[Customer ID],Table3[State ID])</f>
        <v>R1024</v>
      </c>
    </row>
    <row r="528" spans="1:20" x14ac:dyDescent="0.3">
      <c r="A528" s="20" t="s">
        <v>546</v>
      </c>
      <c r="B528" s="20" t="str">
        <f>_xlfn.XLOOKUP(A528,Sheet3!A528:A2862,Sheet3!B528:B2862)</f>
        <v xml:space="preserve"> Mrs</v>
      </c>
      <c r="C528" s="20" t="str">
        <f>_xlfn.XLOOKUP(A528,Sheet3!A528:A2862,Sheet3!C528:C2862)</f>
        <v>Hughey</v>
      </c>
      <c r="D528" s="20" t="str">
        <f>_xlfn.XLOOKUP(A528,Sheet3!A528:A2862,Sheet3!D528:D2862)</f>
        <v xml:space="preserve">  Ashley E</v>
      </c>
      <c r="E528" s="46">
        <f>_xlfn.XLOOKUP(A528,Sheet1!$A$2:$A$2336,Sheet1!$B$2:$B$2336)</f>
        <v>46.19</v>
      </c>
      <c r="F528" s="20">
        <f>_xlfn.XLOOKUP(Table4[[#This Row],[Customer ID]],Sheet1!A528:A2862,Sheet1!C528:C2862)</f>
        <v>7.31</v>
      </c>
      <c r="G528" s="20" t="str">
        <f>_xlfn.XLOOKUP(Table4[[#This Row],[Customer ID]],Sheet1!A528:A2862,Sheet1!D528:D2862)</f>
        <v>yes</v>
      </c>
      <c r="H528" s="20" t="str">
        <f>_xlfn.XLOOKUP(Table4[[#This Row],[Customer ID]],Sheet1!A528:A2862,Sheet1!E528:E2862)</f>
        <v>No</v>
      </c>
      <c r="I528" s="20" t="str">
        <f>_xlfn.XLOOKUP(Table4[[#This Row],[Customer ID]],Sheet1!A528:A2862,Sheet1!F528:F2862)</f>
        <v>Yes</v>
      </c>
      <c r="J528" s="20">
        <f>_xlfn.XLOOKUP(Table4[[#This Row],[Customer ID]],Sheet1!A528:A2862,Sheet1!G528:G2862)</f>
        <v>1</v>
      </c>
      <c r="K528" s="20" t="str">
        <f>_xlfn.XLOOKUP(Table4[[#This Row],[Customer ID]],Sheet1!A528:A2862,Sheet1!H528:H2862)</f>
        <v>No</v>
      </c>
      <c r="L528" s="20" t="str">
        <f>_xlfn.XLOOKUP(Table4[[#This Row],[Customer ID]],Sheet1!A528:A2862,Sheet1!I528:I2862)</f>
        <v>Obesity</v>
      </c>
      <c r="M528" s="20" t="str">
        <f>_xlfn.XLOOKUP(A528,Sheet1!A528:A2862,Sheet1!J528:J2862)</f>
        <v>Diabetes</v>
      </c>
      <c r="N528" s="48" t="str">
        <f>_xlfn.XLOOKUP(Table4[[#This Row],[Customer ID]],Table3[Customer ID],Table3[Date2])</f>
        <v>6-Dec-1963</v>
      </c>
      <c r="O528" s="20">
        <f>_xlfn.XLOOKUP(A528,Table3[Customer ID],Table3[Age])</f>
        <v>59</v>
      </c>
      <c r="P528" s="20">
        <f>_xlfn.XLOOKUP(A528,Table3[Customer ID],Table3[children])</f>
        <v>0</v>
      </c>
      <c r="Q528" s="47">
        <f>_xlfn.XLOOKUP(A528,Table3[Customer ID],Table3[charges])</f>
        <v>18883.330000000002</v>
      </c>
      <c r="R528" s="20" t="str">
        <f>_xlfn.XLOOKUP(A528,Table3[Customer ID],Table3[Hospital tier])</f>
        <v>tier - 1</v>
      </c>
      <c r="S528" s="20" t="str">
        <f>_xlfn.XLOOKUP(A528,Table3[Customer ID],Table3[City tier])</f>
        <v>tier - 1</v>
      </c>
      <c r="T528" s="20" t="str">
        <f>_xlfn.XLOOKUP(A528,Table3[Customer ID],Table3[State ID])</f>
        <v>R1026</v>
      </c>
    </row>
    <row r="529" spans="1:20" x14ac:dyDescent="0.3">
      <c r="A529" s="20" t="s">
        <v>547</v>
      </c>
      <c r="B529" s="20" t="str">
        <f>_xlfn.XLOOKUP(A529,Sheet3!A529:A2863,Sheet3!B529:B2863)</f>
        <v xml:space="preserve"> Ms</v>
      </c>
      <c r="C529" s="20" t="str">
        <f>_xlfn.XLOOKUP(A529,Sheet3!A529:A2863,Sheet3!C529:C2863)</f>
        <v>Knast</v>
      </c>
      <c r="D529" s="20" t="str">
        <f>_xlfn.XLOOKUP(A529,Sheet3!A529:A2863,Sheet3!D529:D2863)</f>
        <v xml:space="preserve">  Lindsey</v>
      </c>
      <c r="E529" s="46">
        <f>_xlfn.XLOOKUP(A529,Sheet1!$A$2:$A$2336,Sheet1!$B$2:$B$2336)</f>
        <v>27.93</v>
      </c>
      <c r="F529" s="20">
        <f>_xlfn.XLOOKUP(Table4[[#This Row],[Customer ID]],Sheet1!A529:A2863,Sheet1!C529:C2863)</f>
        <v>4.67</v>
      </c>
      <c r="G529" s="20" t="str">
        <f>_xlfn.XLOOKUP(Table4[[#This Row],[Customer ID]],Sheet1!A529:A2863,Sheet1!D529:D2863)</f>
        <v>No</v>
      </c>
      <c r="H529" s="20" t="str">
        <f>_xlfn.XLOOKUP(Table4[[#This Row],[Customer ID]],Sheet1!A529:A2863,Sheet1!E529:E2863)</f>
        <v>No</v>
      </c>
      <c r="I529" s="20" t="str">
        <f>_xlfn.XLOOKUP(Table4[[#This Row],[Customer ID]],Sheet1!A529:A2863,Sheet1!F529:F2863)</f>
        <v>Yes</v>
      </c>
      <c r="J529" s="20">
        <f>_xlfn.XLOOKUP(Table4[[#This Row],[Customer ID]],Sheet1!A529:A2863,Sheet1!G529:G2863)</f>
        <v>1</v>
      </c>
      <c r="K529" s="20" t="str">
        <f>_xlfn.XLOOKUP(Table4[[#This Row],[Customer ID]],Sheet1!A529:A2863,Sheet1!H529:H2863)</f>
        <v>No</v>
      </c>
      <c r="L529" s="20" t="str">
        <f>_xlfn.XLOOKUP(Table4[[#This Row],[Customer ID]],Sheet1!A529:A2863,Sheet1!I529:I2863)</f>
        <v>Over Weight</v>
      </c>
      <c r="M529" s="20" t="str">
        <f>_xlfn.XLOOKUP(A529,Sheet1!A529:A2863,Sheet1!J529:J2863)</f>
        <v>Normal</v>
      </c>
      <c r="N529" s="48" t="str">
        <f>_xlfn.XLOOKUP(Table4[[#This Row],[Customer ID]],Table3[Customer ID],Table3[Date2])</f>
        <v>24-Jul-2003</v>
      </c>
      <c r="O529" s="20">
        <f>_xlfn.XLOOKUP(A529,Table3[Customer ID],Table3[Age])</f>
        <v>19</v>
      </c>
      <c r="P529" s="20">
        <f>_xlfn.XLOOKUP(A529,Table3[Customer ID],Table3[children])</f>
        <v>3</v>
      </c>
      <c r="Q529" s="47">
        <f>_xlfn.XLOOKUP(A529,Table3[Customer ID],Table3[charges])</f>
        <v>18838.7</v>
      </c>
      <c r="R529" s="20" t="str">
        <f>_xlfn.XLOOKUP(A529,Table3[Customer ID],Table3[Hospital tier])</f>
        <v>tier - 1</v>
      </c>
      <c r="S529" s="20" t="str">
        <f>_xlfn.XLOOKUP(A529,Table3[Customer ID],Table3[City tier])</f>
        <v>tier - 3</v>
      </c>
      <c r="T529" s="20" t="str">
        <f>_xlfn.XLOOKUP(A529,Table3[Customer ID],Table3[State ID])</f>
        <v>R1012</v>
      </c>
    </row>
    <row r="530" spans="1:20" x14ac:dyDescent="0.3">
      <c r="A530" s="20" t="s">
        <v>548</v>
      </c>
      <c r="B530" s="20" t="str">
        <f>_xlfn.XLOOKUP(A530,Sheet3!A530:A2864,Sheet3!B530:B2864)</f>
        <v xml:space="preserve"> Mr</v>
      </c>
      <c r="C530" s="20" t="str">
        <f>_xlfn.XLOOKUP(A530,Sheet3!A530:A2864,Sheet3!C530:C2864)</f>
        <v>Stob</v>
      </c>
      <c r="D530" s="20" t="str">
        <f>_xlfn.XLOOKUP(A530,Sheet3!A530:A2864,Sheet3!D530:D2864)</f>
        <v xml:space="preserve">  Alan</v>
      </c>
      <c r="E530" s="46">
        <f>_xlfn.XLOOKUP(A530,Sheet1!$A$2:$A$2336,Sheet1!$B$2:$B$2336)</f>
        <v>45.62</v>
      </c>
      <c r="F530" s="20">
        <f>_xlfn.XLOOKUP(Table4[[#This Row],[Customer ID]],Sheet1!A530:A2864,Sheet1!C530:C2864)</f>
        <v>6.87</v>
      </c>
      <c r="G530" s="20" t="str">
        <f>_xlfn.XLOOKUP(Table4[[#This Row],[Customer ID]],Sheet1!A530:A2864,Sheet1!D530:D2864)</f>
        <v>No</v>
      </c>
      <c r="H530" s="20" t="str">
        <f>_xlfn.XLOOKUP(Table4[[#This Row],[Customer ID]],Sheet1!A530:A2864,Sheet1!E530:E2864)</f>
        <v>No</v>
      </c>
      <c r="I530" s="20" t="str">
        <f>_xlfn.XLOOKUP(Table4[[#This Row],[Customer ID]],Sheet1!A530:A2864,Sheet1!F530:F2864)</f>
        <v>No</v>
      </c>
      <c r="J530" s="20">
        <f>_xlfn.XLOOKUP(Table4[[#This Row],[Customer ID]],Sheet1!A530:A2864,Sheet1!G530:G2864)</f>
        <v>0</v>
      </c>
      <c r="K530" s="20" t="str">
        <f>_xlfn.XLOOKUP(Table4[[#This Row],[Customer ID]],Sheet1!A530:A2864,Sheet1!H530:H2864)</f>
        <v>No</v>
      </c>
      <c r="L530" s="20" t="str">
        <f>_xlfn.XLOOKUP(Table4[[#This Row],[Customer ID]],Sheet1!A530:A2864,Sheet1!I530:I2864)</f>
        <v>Obesity</v>
      </c>
      <c r="M530" s="20" t="str">
        <f>_xlfn.XLOOKUP(A530,Sheet1!A530:A2864,Sheet1!J530:J2864)</f>
        <v>Diabetes</v>
      </c>
      <c r="N530" s="48" t="str">
        <f>_xlfn.XLOOKUP(Table4[[#This Row],[Customer ID]],Table3[Customer ID],Table3[Date2])</f>
        <v>18-Dec-1962</v>
      </c>
      <c r="O530" s="20">
        <f>_xlfn.XLOOKUP(A530,Table3[Customer ID],Table3[Age])</f>
        <v>60</v>
      </c>
      <c r="P530" s="20">
        <f>_xlfn.XLOOKUP(A530,Table3[Customer ID],Table3[children])</f>
        <v>0</v>
      </c>
      <c r="Q530" s="47">
        <f>_xlfn.XLOOKUP(A530,Table3[Customer ID],Table3[charges])</f>
        <v>18815.53</v>
      </c>
      <c r="R530" s="20" t="str">
        <f>_xlfn.XLOOKUP(A530,Table3[Customer ID],Table3[Hospital tier])</f>
        <v>tier - 1</v>
      </c>
      <c r="S530" s="20" t="str">
        <f>_xlfn.XLOOKUP(A530,Table3[Customer ID],Table3[City tier])</f>
        <v>tier - 1</v>
      </c>
      <c r="T530" s="20" t="str">
        <f>_xlfn.XLOOKUP(A530,Table3[Customer ID],Table3[State ID])</f>
        <v>R1023</v>
      </c>
    </row>
    <row r="531" spans="1:20" x14ac:dyDescent="0.3">
      <c r="A531" s="20" t="s">
        <v>549</v>
      </c>
      <c r="B531" s="20" t="str">
        <f>_xlfn.XLOOKUP(A531,Sheet3!A531:A2865,Sheet3!B531:B2865)</f>
        <v xml:space="preserve"> Mr</v>
      </c>
      <c r="C531" s="20" t="str">
        <f>_xlfn.XLOOKUP(A531,Sheet3!A531:A2865,Sheet3!C531:C2865)</f>
        <v>Jensen</v>
      </c>
      <c r="D531" s="20" t="str">
        <f>_xlfn.XLOOKUP(A531,Sheet3!A531:A2865,Sheet3!D531:D2865)</f>
        <v xml:space="preserve">  Dan R.</v>
      </c>
      <c r="E531" s="46">
        <f>_xlfn.XLOOKUP(A531,Sheet1!$A$2:$A$2336,Sheet1!$B$2:$B$2336)</f>
        <v>35.31</v>
      </c>
      <c r="F531" s="20">
        <f>_xlfn.XLOOKUP(Table4[[#This Row],[Customer ID]],Sheet1!A531:A2865,Sheet1!C531:C2865)</f>
        <v>5.87</v>
      </c>
      <c r="G531" s="20" t="str">
        <f>_xlfn.XLOOKUP(Table4[[#This Row],[Customer ID]],Sheet1!A531:A2865,Sheet1!D531:D2865)</f>
        <v>No</v>
      </c>
      <c r="H531" s="20" t="str">
        <f>_xlfn.XLOOKUP(Table4[[#This Row],[Customer ID]],Sheet1!A531:A2865,Sheet1!E531:E2865)</f>
        <v>No</v>
      </c>
      <c r="I531" s="20" t="str">
        <f>_xlfn.XLOOKUP(Table4[[#This Row],[Customer ID]],Sheet1!A531:A2865,Sheet1!F531:F2865)</f>
        <v>Yes</v>
      </c>
      <c r="J531" s="20">
        <f>_xlfn.XLOOKUP(Table4[[#This Row],[Customer ID]],Sheet1!A531:A2865,Sheet1!G531:G2865)</f>
        <v>1</v>
      </c>
      <c r="K531" s="20" t="str">
        <f>_xlfn.XLOOKUP(Table4[[#This Row],[Customer ID]],Sheet1!A531:A2865,Sheet1!H531:H2865)</f>
        <v>No</v>
      </c>
      <c r="L531" s="20" t="str">
        <f>_xlfn.XLOOKUP(Table4[[#This Row],[Customer ID]],Sheet1!A531:A2865,Sheet1!I531:I2865)</f>
        <v>Obesity</v>
      </c>
      <c r="M531" s="20" t="str">
        <f>_xlfn.XLOOKUP(A531,Sheet1!A531:A2865,Sheet1!J531:J2865)</f>
        <v>Prediabetes</v>
      </c>
      <c r="N531" s="48" t="str">
        <f>_xlfn.XLOOKUP(Table4[[#This Row],[Customer ID]],Table3[Customer ID],Table3[Date2])</f>
        <v>15-Oct-1979</v>
      </c>
      <c r="O531" s="20">
        <f>_xlfn.XLOOKUP(A531,Table3[Customer ID],Table3[Age])</f>
        <v>43</v>
      </c>
      <c r="P531" s="20">
        <f>_xlfn.XLOOKUP(A531,Table3[Customer ID],Table3[children])</f>
        <v>2</v>
      </c>
      <c r="Q531" s="47">
        <f>_xlfn.XLOOKUP(A531,Table3[Customer ID],Table3[charges])</f>
        <v>18806.150000000001</v>
      </c>
      <c r="R531" s="20" t="str">
        <f>_xlfn.XLOOKUP(A531,Table3[Customer ID],Table3[Hospital tier])</f>
        <v>tier - 1</v>
      </c>
      <c r="S531" s="20" t="str">
        <f>_xlfn.XLOOKUP(A531,Table3[Customer ID],Table3[City tier])</f>
        <v>tier - 2</v>
      </c>
      <c r="T531" s="20" t="str">
        <f>_xlfn.XLOOKUP(A531,Table3[Customer ID],Table3[State ID])</f>
        <v>R1013</v>
      </c>
    </row>
    <row r="532" spans="1:20" x14ac:dyDescent="0.3">
      <c r="A532" s="20" t="s">
        <v>550</v>
      </c>
      <c r="B532" s="20" t="str">
        <f>_xlfn.XLOOKUP(A532,Sheet3!A532:A2866,Sheet3!B532:B2866)</f>
        <v xml:space="preserve"> Ms</v>
      </c>
      <c r="C532" s="20" t="str">
        <f>_xlfn.XLOOKUP(A532,Sheet3!A532:A2866,Sheet3!C532:C2866)</f>
        <v>Mutter</v>
      </c>
      <c r="D532" s="20" t="str">
        <f>_xlfn.XLOOKUP(A532,Sheet3!A532:A2866,Sheet3!D532:D2866)</f>
        <v xml:space="preserve">  Katie</v>
      </c>
      <c r="E532" s="46">
        <f>_xlfn.XLOOKUP(A532,Sheet1!$A$2:$A$2336,Sheet1!$B$2:$B$2336)</f>
        <v>30.4</v>
      </c>
      <c r="F532" s="20">
        <f>_xlfn.XLOOKUP(Table4[[#This Row],[Customer ID]],Sheet1!A532:A2866,Sheet1!C532:C2866)</f>
        <v>4.07</v>
      </c>
      <c r="G532" s="20" t="str">
        <f>_xlfn.XLOOKUP(Table4[[#This Row],[Customer ID]],Sheet1!A532:A2866,Sheet1!D532:D2866)</f>
        <v>yes</v>
      </c>
      <c r="H532" s="20" t="str">
        <f>_xlfn.XLOOKUP(Table4[[#This Row],[Customer ID]],Sheet1!A532:A2866,Sheet1!E532:E2866)</f>
        <v>No</v>
      </c>
      <c r="I532" s="20" t="str">
        <f>_xlfn.XLOOKUP(Table4[[#This Row],[Customer ID]],Sheet1!A532:A2866,Sheet1!F532:F2866)</f>
        <v>No</v>
      </c>
      <c r="J532" s="20">
        <f>_xlfn.XLOOKUP(Table4[[#This Row],[Customer ID]],Sheet1!A532:A2866,Sheet1!G532:G2866)</f>
        <v>1</v>
      </c>
      <c r="K532" s="20" t="str">
        <f>_xlfn.XLOOKUP(Table4[[#This Row],[Customer ID]],Sheet1!A532:A2866,Sheet1!H532:H2866)</f>
        <v>No</v>
      </c>
      <c r="L532" s="20" t="str">
        <f>_xlfn.XLOOKUP(Table4[[#This Row],[Customer ID]],Sheet1!A532:A2866,Sheet1!I532:I2866)</f>
        <v>Obesity</v>
      </c>
      <c r="M532" s="20" t="str">
        <f>_xlfn.XLOOKUP(A532,Sheet1!A532:A2866,Sheet1!J532:J2866)</f>
        <v>Normal</v>
      </c>
      <c r="N532" s="48" t="str">
        <f>_xlfn.XLOOKUP(Table4[[#This Row],[Customer ID]],Table3[Customer ID],Table3[Date2])</f>
        <v>28-Nov-1995</v>
      </c>
      <c r="O532" s="20">
        <f>_xlfn.XLOOKUP(A532,Table3[Customer ID],Table3[Age])</f>
        <v>27</v>
      </c>
      <c r="P532" s="20">
        <f>_xlfn.XLOOKUP(A532,Table3[Customer ID],Table3[children])</f>
        <v>3</v>
      </c>
      <c r="Q532" s="47">
        <f>_xlfn.XLOOKUP(A532,Table3[Customer ID],Table3[charges])</f>
        <v>18804.75</v>
      </c>
      <c r="R532" s="20" t="str">
        <f>_xlfn.XLOOKUP(A532,Table3[Customer ID],Table3[Hospital tier])</f>
        <v>tier - 1</v>
      </c>
      <c r="S532" s="20" t="str">
        <f>_xlfn.XLOOKUP(A532,Table3[Customer ID],Table3[City tier])</f>
        <v>tier - 1</v>
      </c>
      <c r="T532" s="20" t="str">
        <f>_xlfn.XLOOKUP(A532,Table3[Customer ID],Table3[State ID])</f>
        <v>R1012</v>
      </c>
    </row>
    <row r="533" spans="1:20" x14ac:dyDescent="0.3">
      <c r="A533" s="20" t="s">
        <v>551</v>
      </c>
      <c r="B533" s="20" t="str">
        <f>_xlfn.XLOOKUP(A533,Sheet3!A533:A2867,Sheet3!B533:B2867)</f>
        <v xml:space="preserve"> Mr</v>
      </c>
      <c r="C533" s="20" t="str">
        <f>_xlfn.XLOOKUP(A533,Sheet3!A533:A2867,Sheet3!C533:C2867)</f>
        <v>Ahern</v>
      </c>
      <c r="D533" s="20" t="str">
        <f>_xlfn.XLOOKUP(A533,Sheet3!A533:A2867,Sheet3!D533:D2867)</f>
        <v xml:space="preserve">  Eric</v>
      </c>
      <c r="E533" s="46">
        <f>_xlfn.XLOOKUP(A533,Sheet1!$A$2:$A$2336,Sheet1!$B$2:$B$2336)</f>
        <v>20.13</v>
      </c>
      <c r="F533" s="20">
        <f>_xlfn.XLOOKUP(Table4[[#This Row],[Customer ID]],Sheet1!A533:A2867,Sheet1!C533:C2867)</f>
        <v>6.47</v>
      </c>
      <c r="G533" s="20" t="str">
        <f>_xlfn.XLOOKUP(Table4[[#This Row],[Customer ID]],Sheet1!A533:A2867,Sheet1!D533:D2867)</f>
        <v>No</v>
      </c>
      <c r="H533" s="20" t="str">
        <f>_xlfn.XLOOKUP(Table4[[#This Row],[Customer ID]],Sheet1!A533:A2867,Sheet1!E533:E2867)</f>
        <v>No</v>
      </c>
      <c r="I533" s="20" t="str">
        <f>_xlfn.XLOOKUP(Table4[[#This Row],[Customer ID]],Sheet1!A533:A2867,Sheet1!F533:F2867)</f>
        <v>Yes</v>
      </c>
      <c r="J533" s="20">
        <f>_xlfn.XLOOKUP(Table4[[#This Row],[Customer ID]],Sheet1!A533:A2867,Sheet1!G533:G2867)</f>
        <v>1</v>
      </c>
      <c r="K533" s="20" t="str">
        <f>_xlfn.XLOOKUP(Table4[[#This Row],[Customer ID]],Sheet1!A533:A2867,Sheet1!H533:H2867)</f>
        <v>yes</v>
      </c>
      <c r="L533" s="20" t="str">
        <f>_xlfn.XLOOKUP(Table4[[#This Row],[Customer ID]],Sheet1!A533:A2867,Sheet1!I533:I2867)</f>
        <v>Normal weight</v>
      </c>
      <c r="M533" s="20" t="str">
        <f>_xlfn.XLOOKUP(A533,Sheet1!A533:A2867,Sheet1!J533:J2867)</f>
        <v>Prediabetes</v>
      </c>
      <c r="N533" s="48" t="str">
        <f>_xlfn.XLOOKUP(Table4[[#This Row],[Customer ID]],Table3[Customer ID],Table3[Date2])</f>
        <v>19-Nov-1979</v>
      </c>
      <c r="O533" s="20">
        <f>_xlfn.XLOOKUP(A533,Table3[Customer ID],Table3[Age])</f>
        <v>43</v>
      </c>
      <c r="P533" s="20">
        <f>_xlfn.XLOOKUP(A533,Table3[Customer ID],Table3[children])</f>
        <v>2</v>
      </c>
      <c r="Q533" s="47">
        <f>_xlfn.XLOOKUP(A533,Table3[Customer ID],Table3[charges])</f>
        <v>18767.740000000002</v>
      </c>
      <c r="R533" s="20" t="str">
        <f>_xlfn.XLOOKUP(A533,Table3[Customer ID],Table3[Hospital tier])</f>
        <v>tier - 1</v>
      </c>
      <c r="S533" s="20" t="str">
        <f>_xlfn.XLOOKUP(A533,Table3[Customer ID],Table3[City tier])</f>
        <v>tier - 1</v>
      </c>
      <c r="T533" s="20" t="str">
        <f>_xlfn.XLOOKUP(A533,Table3[Customer ID],Table3[State ID])</f>
        <v>R1013</v>
      </c>
    </row>
    <row r="534" spans="1:20" x14ac:dyDescent="0.3">
      <c r="A534" s="20" t="s">
        <v>552</v>
      </c>
      <c r="B534" s="20" t="str">
        <f>_xlfn.XLOOKUP(A534,Sheet3!A534:A2868,Sheet3!B534:B2868)</f>
        <v xml:space="preserve"> Ms</v>
      </c>
      <c r="C534" s="20" t="str">
        <f>_xlfn.XLOOKUP(A534,Sheet3!A534:A2868,Sheet3!C534:C2868)</f>
        <v>Chviruk</v>
      </c>
      <c r="D534" s="20" t="str">
        <f>_xlfn.XLOOKUP(A534,Sheet3!A534:A2868,Sheet3!D534:D2868)</f>
        <v xml:space="preserve">  Cathryn</v>
      </c>
      <c r="E534" s="46">
        <f>_xlfn.XLOOKUP(A534,Sheet1!$A$2:$A$2336,Sheet1!$B$2:$B$2336)</f>
        <v>23.655000000000001</v>
      </c>
      <c r="F534" s="20">
        <f>_xlfn.XLOOKUP(Table4[[#This Row],[Customer ID]],Sheet1!A534:A2868,Sheet1!C534:C2868)</f>
        <v>5.14</v>
      </c>
      <c r="G534" s="20" t="str">
        <f>_xlfn.XLOOKUP(Table4[[#This Row],[Customer ID]],Sheet1!A534:A2868,Sheet1!D534:D2868)</f>
        <v>No</v>
      </c>
      <c r="H534" s="20" t="str">
        <f>_xlfn.XLOOKUP(Table4[[#This Row],[Customer ID]],Sheet1!A534:A2868,Sheet1!E534:E2868)</f>
        <v>No</v>
      </c>
      <c r="I534" s="20" t="str">
        <f>_xlfn.XLOOKUP(Table4[[#This Row],[Customer ID]],Sheet1!A534:A2868,Sheet1!F534:F2868)</f>
        <v>No</v>
      </c>
      <c r="J534" s="20">
        <f>_xlfn.XLOOKUP(Table4[[#This Row],[Customer ID]],Sheet1!A534:A2868,Sheet1!G534:G2868)</f>
        <v>1</v>
      </c>
      <c r="K534" s="20" t="str">
        <f>_xlfn.XLOOKUP(Table4[[#This Row],[Customer ID]],Sheet1!A534:A2868,Sheet1!H534:H2868)</f>
        <v>yes</v>
      </c>
      <c r="L534" s="20" t="str">
        <f>_xlfn.XLOOKUP(Table4[[#This Row],[Customer ID]],Sheet1!A534:A2868,Sheet1!I534:I2868)</f>
        <v>Normal weight</v>
      </c>
      <c r="M534" s="20" t="str">
        <f>_xlfn.XLOOKUP(A534,Sheet1!A534:A2868,Sheet1!J534:J2868)</f>
        <v>Normal</v>
      </c>
      <c r="N534" s="48" t="str">
        <f>_xlfn.XLOOKUP(Table4[[#This Row],[Customer ID]],Table3[Customer ID],Table3[Date2])</f>
        <v>27-Dec-1992</v>
      </c>
      <c r="O534" s="20">
        <f>_xlfn.XLOOKUP(A534,Table3[Customer ID],Table3[Age])</f>
        <v>30</v>
      </c>
      <c r="P534" s="20">
        <f>_xlfn.XLOOKUP(A534,Table3[Customer ID],Table3[children])</f>
        <v>3</v>
      </c>
      <c r="Q534" s="47">
        <f>_xlfn.XLOOKUP(A534,Table3[Customer ID],Table3[charges])</f>
        <v>18765.88</v>
      </c>
      <c r="R534" s="20" t="str">
        <f>_xlfn.XLOOKUP(A534,Table3[Customer ID],Table3[Hospital tier])</f>
        <v>tier - 1</v>
      </c>
      <c r="S534" s="20" t="str">
        <f>_xlfn.XLOOKUP(A534,Table3[Customer ID],Table3[City tier])</f>
        <v>tier - 2</v>
      </c>
      <c r="T534" s="20" t="str">
        <f>_xlfn.XLOOKUP(A534,Table3[Customer ID],Table3[State ID])</f>
        <v>R1012</v>
      </c>
    </row>
    <row r="535" spans="1:20" x14ac:dyDescent="0.3">
      <c r="A535" s="20" t="s">
        <v>553</v>
      </c>
      <c r="B535" s="20" t="str">
        <f>_xlfn.XLOOKUP(A535,Sheet3!A535:A2869,Sheet3!B535:B2869)</f>
        <v xml:space="preserve"> Mr</v>
      </c>
      <c r="C535" s="20" t="str">
        <f>_xlfn.XLOOKUP(A535,Sheet3!A535:A2869,Sheet3!C535:C2869)</f>
        <v>Meehan</v>
      </c>
      <c r="D535" s="20" t="str">
        <f>_xlfn.XLOOKUP(A535,Sheet3!A535:A2869,Sheet3!D535:D2869)</f>
        <v xml:space="preserve">  Brendan</v>
      </c>
      <c r="E535" s="46">
        <f>_xlfn.XLOOKUP(A535,Sheet1!$A$2:$A$2336,Sheet1!$B$2:$B$2336)</f>
        <v>49.05</v>
      </c>
      <c r="F535" s="20">
        <f>_xlfn.XLOOKUP(Table4[[#This Row],[Customer ID]],Sheet1!A535:A2869,Sheet1!C535:C2869)</f>
        <v>9.77</v>
      </c>
      <c r="G535" s="20" t="str">
        <f>_xlfn.XLOOKUP(Table4[[#This Row],[Customer ID]],Sheet1!A535:A2869,Sheet1!D535:D2869)</f>
        <v>yes</v>
      </c>
      <c r="H535" s="20" t="str">
        <f>_xlfn.XLOOKUP(Table4[[#This Row],[Customer ID]],Sheet1!A535:A2869,Sheet1!E535:E2869)</f>
        <v>No</v>
      </c>
      <c r="I535" s="20" t="str">
        <f>_xlfn.XLOOKUP(Table4[[#This Row],[Customer ID]],Sheet1!A535:A2869,Sheet1!F535:F2869)</f>
        <v>No</v>
      </c>
      <c r="J535" s="20">
        <f>_xlfn.XLOOKUP(Table4[[#This Row],[Customer ID]],Sheet1!A535:A2869,Sheet1!G535:G2869)</f>
        <v>0</v>
      </c>
      <c r="K535" s="20" t="str">
        <f>_xlfn.XLOOKUP(Table4[[#This Row],[Customer ID]],Sheet1!A535:A2869,Sheet1!H535:H2869)</f>
        <v>No</v>
      </c>
      <c r="L535" s="20" t="str">
        <f>_xlfn.XLOOKUP(Table4[[#This Row],[Customer ID]],Sheet1!A535:A2869,Sheet1!I535:I2869)</f>
        <v>Obesity</v>
      </c>
      <c r="M535" s="20" t="str">
        <f>_xlfn.XLOOKUP(A535,Sheet1!A535:A2869,Sheet1!J535:J2869)</f>
        <v>Diabetes</v>
      </c>
      <c r="N535" s="48" t="str">
        <f>_xlfn.XLOOKUP(Table4[[#This Row],[Customer ID]],Table3[Customer ID],Table3[Date2])</f>
        <v>30-Aug-1967</v>
      </c>
      <c r="O535" s="20">
        <f>_xlfn.XLOOKUP(A535,Table3[Customer ID],Table3[Age])</f>
        <v>55</v>
      </c>
      <c r="P535" s="20">
        <f>_xlfn.XLOOKUP(A535,Table3[Customer ID],Table3[children])</f>
        <v>0</v>
      </c>
      <c r="Q535" s="47">
        <f>_xlfn.XLOOKUP(A535,Table3[Customer ID],Table3[charges])</f>
        <v>18694.689999999999</v>
      </c>
      <c r="R535" s="20" t="str">
        <f>_xlfn.XLOOKUP(A535,Table3[Customer ID],Table3[Hospital tier])</f>
        <v>tier - 1</v>
      </c>
      <c r="S535" s="20" t="str">
        <f>_xlfn.XLOOKUP(A535,Table3[Customer ID],Table3[City tier])</f>
        <v>tier - 1</v>
      </c>
      <c r="T535" s="20" t="str">
        <f>_xlfn.XLOOKUP(A535,Table3[Customer ID],Table3[State ID])</f>
        <v>R1023</v>
      </c>
    </row>
    <row r="536" spans="1:20" x14ac:dyDescent="0.3">
      <c r="A536" s="20" t="s">
        <v>554</v>
      </c>
      <c r="B536" s="20" t="str">
        <f>_xlfn.XLOOKUP(A536,Sheet3!A536:A2870,Sheet3!B536:B2870)</f>
        <v xml:space="preserve"> Ms</v>
      </c>
      <c r="C536" s="20" t="str">
        <f>_xlfn.XLOOKUP(A536,Sheet3!A536:A2870,Sheet3!C536:C2870)</f>
        <v>Gammon</v>
      </c>
      <c r="D536" s="20" t="str">
        <f>_xlfn.XLOOKUP(A536,Sheet3!A536:A2870,Sheet3!D536:D2870)</f>
        <v xml:space="preserve">  Shauna</v>
      </c>
      <c r="E536" s="46">
        <f>_xlfn.XLOOKUP(A536,Sheet1!$A$2:$A$2336,Sheet1!$B$2:$B$2336)</f>
        <v>51.94</v>
      </c>
      <c r="F536" s="20">
        <f>_xlfn.XLOOKUP(Table4[[#This Row],[Customer ID]],Sheet1!A536:A2870,Sheet1!C536:C2870)</f>
        <v>8.8000000000000007</v>
      </c>
      <c r="G536" s="20" t="str">
        <f>_xlfn.XLOOKUP(Table4[[#This Row],[Customer ID]],Sheet1!A536:A2870,Sheet1!D536:D2870)</f>
        <v>yes</v>
      </c>
      <c r="H536" s="20" t="str">
        <f>_xlfn.XLOOKUP(Table4[[#This Row],[Customer ID]],Sheet1!A536:A2870,Sheet1!E536:E2870)</f>
        <v>No</v>
      </c>
      <c r="I536" s="20" t="str">
        <f>_xlfn.XLOOKUP(Table4[[#This Row],[Customer ID]],Sheet1!A536:A2870,Sheet1!F536:F2870)</f>
        <v>No</v>
      </c>
      <c r="J536" s="20">
        <f>_xlfn.XLOOKUP(Table4[[#This Row],[Customer ID]],Sheet1!A536:A2870,Sheet1!G536:G2870)</f>
        <v>2</v>
      </c>
      <c r="K536" s="20" t="str">
        <f>_xlfn.XLOOKUP(Table4[[#This Row],[Customer ID]],Sheet1!A536:A2870,Sheet1!H536:H2870)</f>
        <v>No</v>
      </c>
      <c r="L536" s="20" t="str">
        <f>_xlfn.XLOOKUP(Table4[[#This Row],[Customer ID]],Sheet1!A536:A2870,Sheet1!I536:I2870)</f>
        <v>Obesity</v>
      </c>
      <c r="M536" s="20" t="str">
        <f>_xlfn.XLOOKUP(A536,Sheet1!A536:A2870,Sheet1!J536:J2870)</f>
        <v>Diabetes</v>
      </c>
      <c r="N536" s="48" t="str">
        <f>_xlfn.XLOOKUP(Table4[[#This Row],[Customer ID]],Table3[Customer ID],Table3[Date2])</f>
        <v>17-Oct-1970</v>
      </c>
      <c r="O536" s="20">
        <f>_xlfn.XLOOKUP(A536,Table3[Customer ID],Table3[Age])</f>
        <v>52</v>
      </c>
      <c r="P536" s="20">
        <f>_xlfn.XLOOKUP(A536,Table3[Customer ID],Table3[children])</f>
        <v>0</v>
      </c>
      <c r="Q536" s="47">
        <f>_xlfn.XLOOKUP(A536,Table3[Customer ID],Table3[charges])</f>
        <v>18682.740000000002</v>
      </c>
      <c r="R536" s="20" t="str">
        <f>_xlfn.XLOOKUP(A536,Table3[Customer ID],Table3[Hospital tier])</f>
        <v>tier - 1</v>
      </c>
      <c r="S536" s="20" t="str">
        <f>_xlfn.XLOOKUP(A536,Table3[Customer ID],Table3[City tier])</f>
        <v>tier - 3</v>
      </c>
      <c r="T536" s="20" t="str">
        <f>_xlfn.XLOOKUP(A536,Table3[Customer ID],Table3[State ID])</f>
        <v>R1012</v>
      </c>
    </row>
    <row r="537" spans="1:20" x14ac:dyDescent="0.3">
      <c r="A537" s="20" t="s">
        <v>555</v>
      </c>
      <c r="B537" s="20" t="str">
        <f>_xlfn.XLOOKUP(A537,Sheet3!A537:A2871,Sheet3!B537:B2871)</f>
        <v xml:space="preserve"> Mr</v>
      </c>
      <c r="C537" s="20" t="str">
        <f>_xlfn.XLOOKUP(A537,Sheet3!A537:A2871,Sheet3!C537:C2871)</f>
        <v>Lee</v>
      </c>
      <c r="D537" s="20" t="str">
        <f>_xlfn.XLOOKUP(A537,Sheet3!A537:A2871,Sheet3!D537:D2871)</f>
        <v xml:space="preserve">  Terence</v>
      </c>
      <c r="E537" s="46">
        <f>_xlfn.XLOOKUP(A537,Sheet1!$A$2:$A$2336,Sheet1!$B$2:$B$2336)</f>
        <v>29.83</v>
      </c>
      <c r="F537" s="20">
        <f>_xlfn.XLOOKUP(Table4[[#This Row],[Customer ID]],Sheet1!A537:A2871,Sheet1!C537:C2871)</f>
        <v>5.84</v>
      </c>
      <c r="G537" s="20" t="str">
        <f>_xlfn.XLOOKUP(Table4[[#This Row],[Customer ID]],Sheet1!A537:A2871,Sheet1!D537:D2871)</f>
        <v>No</v>
      </c>
      <c r="H537" s="20" t="str">
        <f>_xlfn.XLOOKUP(Table4[[#This Row],[Customer ID]],Sheet1!A537:A2871,Sheet1!E537:E2871)</f>
        <v>No</v>
      </c>
      <c r="I537" s="20" t="str">
        <f>_xlfn.XLOOKUP(Table4[[#This Row],[Customer ID]],Sheet1!A537:A2871,Sheet1!F537:F2871)</f>
        <v>No</v>
      </c>
      <c r="J537" s="20">
        <f>_xlfn.XLOOKUP(Table4[[#This Row],[Customer ID]],Sheet1!A537:A2871,Sheet1!G537:G2871)</f>
        <v>1</v>
      </c>
      <c r="K537" s="20" t="str">
        <f>_xlfn.XLOOKUP(Table4[[#This Row],[Customer ID]],Sheet1!A537:A2871,Sheet1!H537:H2871)</f>
        <v>yes</v>
      </c>
      <c r="L537" s="20" t="str">
        <f>_xlfn.XLOOKUP(Table4[[#This Row],[Customer ID]],Sheet1!A537:A2871,Sheet1!I537:I2871)</f>
        <v>Over Weight</v>
      </c>
      <c r="M537" s="20" t="str">
        <f>_xlfn.XLOOKUP(A537,Sheet1!A537:A2871,Sheet1!J537:J2871)</f>
        <v>Prediabetes</v>
      </c>
      <c r="N537" s="48" t="str">
        <f>_xlfn.XLOOKUP(Table4[[#This Row],[Customer ID]],Table3[Customer ID],Table3[Date2])</f>
        <v>23-Sep-1998</v>
      </c>
      <c r="O537" s="20">
        <f>_xlfn.XLOOKUP(A537,Table3[Customer ID],Table3[Age])</f>
        <v>24</v>
      </c>
      <c r="P537" s="20">
        <f>_xlfn.XLOOKUP(A537,Table3[Customer ID],Table3[children])</f>
        <v>0</v>
      </c>
      <c r="Q537" s="47">
        <f>_xlfn.XLOOKUP(A537,Table3[Customer ID],Table3[charges])</f>
        <v>18648.419999999998</v>
      </c>
      <c r="R537" s="20" t="str">
        <f>_xlfn.XLOOKUP(A537,Table3[Customer ID],Table3[Hospital tier])</f>
        <v>tier - 1</v>
      </c>
      <c r="S537" s="20" t="str">
        <f>_xlfn.XLOOKUP(A537,Table3[Customer ID],Table3[City tier])</f>
        <v>tier - 1</v>
      </c>
      <c r="T537" s="20" t="str">
        <f>_xlfn.XLOOKUP(A537,Table3[Customer ID],Table3[State ID])</f>
        <v>R1019</v>
      </c>
    </row>
    <row r="538" spans="1:20" x14ac:dyDescent="0.3">
      <c r="A538" s="20" t="s">
        <v>556</v>
      </c>
      <c r="B538" s="20" t="str">
        <f>_xlfn.XLOOKUP(A538,Sheet3!A538:A2872,Sheet3!B538:B2872)</f>
        <v xml:space="preserve"> Ms</v>
      </c>
      <c r="C538" s="20" t="str">
        <f>_xlfn.XLOOKUP(A538,Sheet3!A538:A2872,Sheet3!C538:C2872)</f>
        <v>Franco</v>
      </c>
      <c r="D538" s="20" t="str">
        <f>_xlfn.XLOOKUP(A538,Sheet3!A538:A2872,Sheet3!D538:D2872)</f>
        <v xml:space="preserve">  Marisol</v>
      </c>
      <c r="E538" s="46">
        <f>_xlfn.XLOOKUP(A538,Sheet1!$A$2:$A$2336,Sheet1!$B$2:$B$2336)</f>
        <v>22.6</v>
      </c>
      <c r="F538" s="20">
        <f>_xlfn.XLOOKUP(Table4[[#This Row],[Customer ID]],Sheet1!A538:A2872,Sheet1!C538:C2872)</f>
        <v>10.43</v>
      </c>
      <c r="G538" s="20" t="str">
        <f>_xlfn.XLOOKUP(Table4[[#This Row],[Customer ID]],Sheet1!A538:A2872,Sheet1!D538:D2872)</f>
        <v>yes</v>
      </c>
      <c r="H538" s="20" t="str">
        <f>_xlfn.XLOOKUP(Table4[[#This Row],[Customer ID]],Sheet1!A538:A2872,Sheet1!E538:E2872)</f>
        <v>No</v>
      </c>
      <c r="I538" s="20" t="str">
        <f>_xlfn.XLOOKUP(Table4[[#This Row],[Customer ID]],Sheet1!A538:A2872,Sheet1!F538:F2872)</f>
        <v>No</v>
      </c>
      <c r="J538" s="20">
        <f>_xlfn.XLOOKUP(Table4[[#This Row],[Customer ID]],Sheet1!A538:A2872,Sheet1!G538:G2872)</f>
        <v>1</v>
      </c>
      <c r="K538" s="20" t="str">
        <f>_xlfn.XLOOKUP(Table4[[#This Row],[Customer ID]],Sheet1!A538:A2872,Sheet1!H538:H2872)</f>
        <v>yes</v>
      </c>
      <c r="L538" s="20" t="str">
        <f>_xlfn.XLOOKUP(Table4[[#This Row],[Customer ID]],Sheet1!A538:A2872,Sheet1!I538:I2872)</f>
        <v>Normal weight</v>
      </c>
      <c r="M538" s="20" t="str">
        <f>_xlfn.XLOOKUP(A538,Sheet1!A538:A2872,Sheet1!J538:J2872)</f>
        <v>Diabetes</v>
      </c>
      <c r="N538" s="48" t="str">
        <f>_xlfn.XLOOKUP(Table4[[#This Row],[Customer ID]],Table3[Customer ID],Table3[Date2])</f>
        <v>12-Aug-1986</v>
      </c>
      <c r="O538" s="20">
        <f>_xlfn.XLOOKUP(A538,Table3[Customer ID],Table3[Age])</f>
        <v>36</v>
      </c>
      <c r="P538" s="20">
        <f>_xlfn.XLOOKUP(A538,Table3[Customer ID],Table3[children])</f>
        <v>2</v>
      </c>
      <c r="Q538" s="47">
        <f>_xlfn.XLOOKUP(A538,Table3[Customer ID],Table3[charges])</f>
        <v>18608.259999999998</v>
      </c>
      <c r="R538" s="20" t="str">
        <f>_xlfn.XLOOKUP(A538,Table3[Customer ID],Table3[Hospital tier])</f>
        <v>tier - 1</v>
      </c>
      <c r="S538" s="20" t="str">
        <f>_xlfn.XLOOKUP(A538,Table3[Customer ID],Table3[City tier])</f>
        <v>tier - 3</v>
      </c>
      <c r="T538" s="20" t="str">
        <f>_xlfn.XLOOKUP(A538,Table3[Customer ID],Table3[State ID])</f>
        <v>R1011</v>
      </c>
    </row>
    <row r="539" spans="1:20" x14ac:dyDescent="0.3">
      <c r="A539" s="20" t="s">
        <v>557</v>
      </c>
      <c r="B539" s="20" t="str">
        <f>_xlfn.XLOOKUP(A539,Sheet3!A539:A2873,Sheet3!B539:B2873)</f>
        <v xml:space="preserve"> Ms</v>
      </c>
      <c r="C539" s="20" t="str">
        <f>_xlfn.XLOOKUP(A539,Sheet3!A539:A2873,Sheet3!C539:C2873)</f>
        <v>Patterson</v>
      </c>
      <c r="D539" s="20" t="str">
        <f>_xlfn.XLOOKUP(A539,Sheet3!A539:A2873,Sheet3!D539:D2873)</f>
        <v xml:space="preserve">  Lindsay</v>
      </c>
      <c r="E539" s="46">
        <f>_xlfn.XLOOKUP(A539,Sheet1!$A$2:$A$2336,Sheet1!$B$2:$B$2336)</f>
        <v>46.69</v>
      </c>
      <c r="F539" s="20">
        <f>_xlfn.XLOOKUP(Table4[[#This Row],[Customer ID]],Sheet1!A539:A2873,Sheet1!C539:C2873)</f>
        <v>4.25</v>
      </c>
      <c r="G539" s="20" t="str">
        <f>_xlfn.XLOOKUP(Table4[[#This Row],[Customer ID]],Sheet1!A539:A2873,Sheet1!D539:D2873)</f>
        <v>yes</v>
      </c>
      <c r="H539" s="20" t="str">
        <f>_xlfn.XLOOKUP(Table4[[#This Row],[Customer ID]],Sheet1!A539:A2873,Sheet1!E539:E2873)</f>
        <v>No</v>
      </c>
      <c r="I539" s="20" t="str">
        <f>_xlfn.XLOOKUP(Table4[[#This Row],[Customer ID]],Sheet1!A539:A2873,Sheet1!F539:F2873)</f>
        <v>No</v>
      </c>
      <c r="J539" s="20">
        <f>_xlfn.XLOOKUP(Table4[[#This Row],[Customer ID]],Sheet1!A539:A2873,Sheet1!G539:G2873)</f>
        <v>1</v>
      </c>
      <c r="K539" s="20" t="str">
        <f>_xlfn.XLOOKUP(Table4[[#This Row],[Customer ID]],Sheet1!A539:A2873,Sheet1!H539:H2873)</f>
        <v>No</v>
      </c>
      <c r="L539" s="20" t="str">
        <f>_xlfn.XLOOKUP(Table4[[#This Row],[Customer ID]],Sheet1!A539:A2873,Sheet1!I539:I2873)</f>
        <v>Obesity</v>
      </c>
      <c r="M539" s="20" t="str">
        <f>_xlfn.XLOOKUP(A539,Sheet1!A539:A2873,Sheet1!J539:J2873)</f>
        <v>Normal</v>
      </c>
      <c r="N539" s="48" t="str">
        <f>_xlfn.XLOOKUP(Table4[[#This Row],[Customer ID]],Table3[Customer ID],Table3[Date2])</f>
        <v>26-Sep-1964</v>
      </c>
      <c r="O539" s="20">
        <f>_xlfn.XLOOKUP(A539,Table3[Customer ID],Table3[Age])</f>
        <v>58</v>
      </c>
      <c r="P539" s="20">
        <f>_xlfn.XLOOKUP(A539,Table3[Customer ID],Table3[children])</f>
        <v>0</v>
      </c>
      <c r="Q539" s="47">
        <f>_xlfn.XLOOKUP(A539,Table3[Customer ID],Table3[charges])</f>
        <v>18443.11</v>
      </c>
      <c r="R539" s="20" t="str">
        <f>_xlfn.XLOOKUP(A539,Table3[Customer ID],Table3[Hospital tier])</f>
        <v>tier - 1</v>
      </c>
      <c r="S539" s="20" t="str">
        <f>_xlfn.XLOOKUP(A539,Table3[Customer ID],Table3[City tier])</f>
        <v>tier - 2</v>
      </c>
      <c r="T539" s="20" t="str">
        <f>_xlfn.XLOOKUP(A539,Table3[Customer ID],Table3[State ID])</f>
        <v>R1012</v>
      </c>
    </row>
    <row r="540" spans="1:20" x14ac:dyDescent="0.3">
      <c r="A540" s="20" t="s">
        <v>558</v>
      </c>
      <c r="B540" s="20" t="str">
        <f>_xlfn.XLOOKUP(A540,Sheet3!A540:A2874,Sheet3!B540:B2874)</f>
        <v xml:space="preserve"> Ms</v>
      </c>
      <c r="C540" s="20" t="str">
        <f>_xlfn.XLOOKUP(A540,Sheet3!A540:A2874,Sheet3!C540:C2874)</f>
        <v>Valdes</v>
      </c>
      <c r="D540" s="20" t="str">
        <f>_xlfn.XLOOKUP(A540,Sheet3!A540:A2874,Sheet3!D540:D2874)</f>
        <v xml:space="preserve">  Katie</v>
      </c>
      <c r="E540" s="46">
        <f>_xlfn.XLOOKUP(A540,Sheet1!$A$2:$A$2336,Sheet1!$B$2:$B$2336)</f>
        <v>28.49</v>
      </c>
      <c r="F540" s="20">
        <f>_xlfn.XLOOKUP(Table4[[#This Row],[Customer ID]],Sheet1!A540:A2874,Sheet1!C540:C2874)</f>
        <v>4.8899999999999997</v>
      </c>
      <c r="G540" s="20" t="str">
        <f>_xlfn.XLOOKUP(Table4[[#This Row],[Customer ID]],Sheet1!A540:A2874,Sheet1!D540:D2874)</f>
        <v>No</v>
      </c>
      <c r="H540" s="20" t="str">
        <f>_xlfn.XLOOKUP(Table4[[#This Row],[Customer ID]],Sheet1!A540:A2874,Sheet1!E540:E2874)</f>
        <v>No</v>
      </c>
      <c r="I540" s="20" t="str">
        <f>_xlfn.XLOOKUP(Table4[[#This Row],[Customer ID]],Sheet1!A540:A2874,Sheet1!F540:F2874)</f>
        <v>No</v>
      </c>
      <c r="J540" s="20">
        <f>_xlfn.XLOOKUP(Table4[[#This Row],[Customer ID]],Sheet1!A540:A2874,Sheet1!G540:G2874)</f>
        <v>0</v>
      </c>
      <c r="K540" s="20" t="str">
        <f>_xlfn.XLOOKUP(Table4[[#This Row],[Customer ID]],Sheet1!A540:A2874,Sheet1!H540:H2874)</f>
        <v>yes</v>
      </c>
      <c r="L540" s="20" t="str">
        <f>_xlfn.XLOOKUP(Table4[[#This Row],[Customer ID]],Sheet1!A540:A2874,Sheet1!I540:I2874)</f>
        <v>Over Weight</v>
      </c>
      <c r="M540" s="20" t="str">
        <f>_xlfn.XLOOKUP(A540,Sheet1!A540:A2874,Sheet1!J540:J2874)</f>
        <v>Normal</v>
      </c>
      <c r="N540" s="48" t="str">
        <f>_xlfn.XLOOKUP(Table4[[#This Row],[Customer ID]],Table3[Customer ID],Table3[Date2])</f>
        <v>15-Dec-1999</v>
      </c>
      <c r="O540" s="20">
        <f>_xlfn.XLOOKUP(A540,Table3[Customer ID],Table3[Age])</f>
        <v>23</v>
      </c>
      <c r="P540" s="20">
        <f>_xlfn.XLOOKUP(A540,Table3[Customer ID],Table3[children])</f>
        <v>1</v>
      </c>
      <c r="Q540" s="47">
        <f>_xlfn.XLOOKUP(A540,Table3[Customer ID],Table3[charges])</f>
        <v>18328.240000000002</v>
      </c>
      <c r="R540" s="20" t="str">
        <f>_xlfn.XLOOKUP(A540,Table3[Customer ID],Table3[Hospital tier])</f>
        <v>tier - 1</v>
      </c>
      <c r="S540" s="20" t="str">
        <f>_xlfn.XLOOKUP(A540,Table3[Customer ID],Table3[City tier])</f>
        <v>tier - 2</v>
      </c>
      <c r="T540" s="20" t="str">
        <f>_xlfn.XLOOKUP(A540,Table3[Customer ID],Table3[State ID])</f>
        <v>R1013</v>
      </c>
    </row>
    <row r="541" spans="1:20" x14ac:dyDescent="0.3">
      <c r="A541" s="20" t="s">
        <v>559</v>
      </c>
      <c r="B541" s="20" t="str">
        <f>_xlfn.XLOOKUP(A541,Sheet3!A541:A2875,Sheet3!B541:B2875)</f>
        <v xml:space="preserve"> Mr</v>
      </c>
      <c r="C541" s="20" t="str">
        <f>_xlfn.XLOOKUP(A541,Sheet3!A541:A2875,Sheet3!C541:C2875)</f>
        <v>Craig</v>
      </c>
      <c r="D541" s="20" t="str">
        <f>_xlfn.XLOOKUP(A541,Sheet3!A541:A2875,Sheet3!D541:D2875)</f>
        <v xml:space="preserve">  Daniel</v>
      </c>
      <c r="E541" s="46">
        <f>_xlfn.XLOOKUP(A541,Sheet1!$A$2:$A$2336,Sheet1!$B$2:$B$2336)</f>
        <v>28.5</v>
      </c>
      <c r="F541" s="20">
        <f>_xlfn.XLOOKUP(Table4[[#This Row],[Customer ID]],Sheet1!A541:A2875,Sheet1!C541:C2875)</f>
        <v>5.55</v>
      </c>
      <c r="G541" s="20" t="str">
        <f>_xlfn.XLOOKUP(Table4[[#This Row],[Customer ID]],Sheet1!A541:A2875,Sheet1!D541:D2875)</f>
        <v>yes</v>
      </c>
      <c r="H541" s="20" t="str">
        <f>_xlfn.XLOOKUP(Table4[[#This Row],[Customer ID]],Sheet1!A541:A2875,Sheet1!E541:E2875)</f>
        <v>No</v>
      </c>
      <c r="I541" s="20" t="str">
        <f>_xlfn.XLOOKUP(Table4[[#This Row],[Customer ID]],Sheet1!A541:A2875,Sheet1!F541:F2875)</f>
        <v>No</v>
      </c>
      <c r="J541" s="20">
        <f>_xlfn.XLOOKUP(Table4[[#This Row],[Customer ID]],Sheet1!A541:A2875,Sheet1!G541:G2875)</f>
        <v>1</v>
      </c>
      <c r="K541" s="20" t="str">
        <f>_xlfn.XLOOKUP(Table4[[#This Row],[Customer ID]],Sheet1!A541:A2875,Sheet1!H541:H2875)</f>
        <v>yes</v>
      </c>
      <c r="L541" s="20" t="str">
        <f>_xlfn.XLOOKUP(Table4[[#This Row],[Customer ID]],Sheet1!A541:A2875,Sheet1!I541:I2875)</f>
        <v>Over Weight</v>
      </c>
      <c r="M541" s="20" t="str">
        <f>_xlfn.XLOOKUP(A541,Sheet1!A541:A2875,Sheet1!J541:J2875)</f>
        <v>Normal</v>
      </c>
      <c r="N541" s="48" t="str">
        <f>_xlfn.XLOOKUP(Table4[[#This Row],[Customer ID]],Table3[Customer ID],Table3[Date2])</f>
        <v>4-Jul-1995</v>
      </c>
      <c r="O541" s="20">
        <f>_xlfn.XLOOKUP(A541,Table3[Customer ID],Table3[Age])</f>
        <v>27</v>
      </c>
      <c r="P541" s="20">
        <f>_xlfn.XLOOKUP(A541,Table3[Customer ID],Table3[children])</f>
        <v>0</v>
      </c>
      <c r="Q541" s="47">
        <f>_xlfn.XLOOKUP(A541,Table3[Customer ID],Table3[charges])</f>
        <v>18310.740000000002</v>
      </c>
      <c r="R541" s="20" t="str">
        <f>_xlfn.XLOOKUP(A541,Table3[Customer ID],Table3[Hospital tier])</f>
        <v>tier - 1</v>
      </c>
      <c r="S541" s="20" t="str">
        <f>_xlfn.XLOOKUP(A541,Table3[Customer ID],Table3[City tier])</f>
        <v>tier - 3</v>
      </c>
      <c r="T541" s="20" t="str">
        <f>_xlfn.XLOOKUP(A541,Table3[Customer ID],Table3[State ID])</f>
        <v>R1012</v>
      </c>
    </row>
    <row r="542" spans="1:20" x14ac:dyDescent="0.3">
      <c r="A542" s="20" t="s">
        <v>560</v>
      </c>
      <c r="B542" s="20" t="str">
        <f>_xlfn.XLOOKUP(A542,Sheet3!A542:A2876,Sheet3!B542:B2876)</f>
        <v xml:space="preserve"> Mr</v>
      </c>
      <c r="C542" s="20" t="str">
        <f>_xlfn.XLOOKUP(A542,Sheet3!A542:A2876,Sheet3!C542:C2876)</f>
        <v>Whipple</v>
      </c>
      <c r="D542" s="20" t="str">
        <f>_xlfn.XLOOKUP(A542,Sheet3!A542:A2876,Sheet3!D542:D2876)</f>
        <v xml:space="preserve">  Brett W</v>
      </c>
      <c r="E542" s="46">
        <f>_xlfn.XLOOKUP(A542,Sheet1!$A$2:$A$2336,Sheet1!$B$2:$B$2336)</f>
        <v>24.4</v>
      </c>
      <c r="F542" s="20">
        <f>_xlfn.XLOOKUP(Table4[[#This Row],[Customer ID]],Sheet1!A542:A2876,Sheet1!C542:C2876)</f>
        <v>4.5199999999999996</v>
      </c>
      <c r="G542" s="20" t="str">
        <f>_xlfn.XLOOKUP(Table4[[#This Row],[Customer ID]],Sheet1!A542:A2876,Sheet1!D542:D2876)</f>
        <v>No</v>
      </c>
      <c r="H542" s="20" t="str">
        <f>_xlfn.XLOOKUP(Table4[[#This Row],[Customer ID]],Sheet1!A542:A2876,Sheet1!E542:E2876)</f>
        <v>No</v>
      </c>
      <c r="I542" s="20" t="str">
        <f>_xlfn.XLOOKUP(Table4[[#This Row],[Customer ID]],Sheet1!A542:A2876,Sheet1!F542:F2876)</f>
        <v>No</v>
      </c>
      <c r="J542" s="20">
        <f>_xlfn.XLOOKUP(Table4[[#This Row],[Customer ID]],Sheet1!A542:A2876,Sheet1!G542:G2876)</f>
        <v>1</v>
      </c>
      <c r="K542" s="20" t="str">
        <f>_xlfn.XLOOKUP(Table4[[#This Row],[Customer ID]],Sheet1!A542:A2876,Sheet1!H542:H2876)</f>
        <v>yes</v>
      </c>
      <c r="L542" s="20" t="str">
        <f>_xlfn.XLOOKUP(Table4[[#This Row],[Customer ID]],Sheet1!A542:A2876,Sheet1!I542:I2876)</f>
        <v>Normal weight</v>
      </c>
      <c r="M542" s="20" t="str">
        <f>_xlfn.XLOOKUP(A542,Sheet1!A542:A2876,Sheet1!J542:J2876)</f>
        <v>Normal</v>
      </c>
      <c r="N542" s="48" t="str">
        <f>_xlfn.XLOOKUP(Table4[[#This Row],[Customer ID]],Table3[Customer ID],Table3[Date2])</f>
        <v>25-Dec-1992</v>
      </c>
      <c r="O542" s="20">
        <f>_xlfn.XLOOKUP(A542,Table3[Customer ID],Table3[Age])</f>
        <v>30</v>
      </c>
      <c r="P542" s="20">
        <f>_xlfn.XLOOKUP(A542,Table3[Customer ID],Table3[children])</f>
        <v>3</v>
      </c>
      <c r="Q542" s="47">
        <f>_xlfn.XLOOKUP(A542,Table3[Customer ID],Table3[charges])</f>
        <v>18259.22</v>
      </c>
      <c r="R542" s="20" t="str">
        <f>_xlfn.XLOOKUP(A542,Table3[Customer ID],Table3[Hospital tier])</f>
        <v>tier - 1</v>
      </c>
      <c r="S542" s="20" t="str">
        <f>_xlfn.XLOOKUP(A542,Table3[Customer ID],Table3[City tier])</f>
        <v>tier - 3</v>
      </c>
      <c r="T542" s="20" t="str">
        <f>_xlfn.XLOOKUP(A542,Table3[Customer ID],Table3[State ID])</f>
        <v>R1011</v>
      </c>
    </row>
    <row r="543" spans="1:20" x14ac:dyDescent="0.3">
      <c r="A543" s="20" t="s">
        <v>561</v>
      </c>
      <c r="B543" s="20" t="str">
        <f>_xlfn.XLOOKUP(A543,Sheet3!A543:A2877,Sheet3!B543:B2877)</f>
        <v xml:space="preserve"> Mr</v>
      </c>
      <c r="C543" s="20" t="str">
        <f>_xlfn.XLOOKUP(A543,Sheet3!A543:A2877,Sheet3!C543:C2877)</f>
        <v>Marton</v>
      </c>
      <c r="D543" s="20" t="str">
        <f>_xlfn.XLOOKUP(A543,Sheet3!A543:A2877,Sheet3!D543:D2877)</f>
        <v xml:space="preserve">  Dylan J</v>
      </c>
      <c r="E543" s="46">
        <f>_xlfn.XLOOKUP(A543,Sheet1!$A$2:$A$2336,Sheet1!$B$2:$B$2336)</f>
        <v>29.15</v>
      </c>
      <c r="F543" s="20">
        <f>_xlfn.XLOOKUP(Table4[[#This Row],[Customer ID]],Sheet1!A543:A2877,Sheet1!C543:C2877)</f>
        <v>4.45</v>
      </c>
      <c r="G543" s="20" t="str">
        <f>_xlfn.XLOOKUP(Table4[[#This Row],[Customer ID]],Sheet1!A543:A2877,Sheet1!D543:D2877)</f>
        <v>yes</v>
      </c>
      <c r="H543" s="20" t="str">
        <f>_xlfn.XLOOKUP(Table4[[#This Row],[Customer ID]],Sheet1!A543:A2877,Sheet1!E543:E2877)</f>
        <v>No</v>
      </c>
      <c r="I543" s="20" t="str">
        <f>_xlfn.XLOOKUP(Table4[[#This Row],[Customer ID]],Sheet1!A543:A2877,Sheet1!F543:F2877)</f>
        <v>No</v>
      </c>
      <c r="J543" s="20">
        <f>_xlfn.XLOOKUP(Table4[[#This Row],[Customer ID]],Sheet1!A543:A2877,Sheet1!G543:G2877)</f>
        <v>1</v>
      </c>
      <c r="K543" s="20" t="str">
        <f>_xlfn.XLOOKUP(Table4[[#This Row],[Customer ID]],Sheet1!A543:A2877,Sheet1!H543:H2877)</f>
        <v>yes</v>
      </c>
      <c r="L543" s="20" t="str">
        <f>_xlfn.XLOOKUP(Table4[[#This Row],[Customer ID]],Sheet1!A543:A2877,Sheet1!I543:I2877)</f>
        <v>Over Weight</v>
      </c>
      <c r="M543" s="20" t="str">
        <f>_xlfn.XLOOKUP(A543,Sheet1!A543:A2877,Sheet1!J543:J2877)</f>
        <v>Normal</v>
      </c>
      <c r="N543" s="48" t="str">
        <f>_xlfn.XLOOKUP(Table4[[#This Row],[Customer ID]],Table3[Customer ID],Table3[Date2])</f>
        <v>3-Aug-1995</v>
      </c>
      <c r="O543" s="20">
        <f>_xlfn.XLOOKUP(A543,Table3[Customer ID],Table3[Age])</f>
        <v>27</v>
      </c>
      <c r="P543" s="20">
        <f>_xlfn.XLOOKUP(A543,Table3[Customer ID],Table3[children])</f>
        <v>0</v>
      </c>
      <c r="Q543" s="47">
        <f>_xlfn.XLOOKUP(A543,Table3[Customer ID],Table3[charges])</f>
        <v>18246.5</v>
      </c>
      <c r="R543" s="20" t="str">
        <f>_xlfn.XLOOKUP(A543,Table3[Customer ID],Table3[Hospital tier])</f>
        <v>tier - 1</v>
      </c>
      <c r="S543" s="20" t="str">
        <f>_xlfn.XLOOKUP(A543,Table3[Customer ID],Table3[City tier])</f>
        <v>tier - 1</v>
      </c>
      <c r="T543" s="20" t="str">
        <f>_xlfn.XLOOKUP(A543,Table3[Customer ID],Table3[State ID])</f>
        <v>R1013</v>
      </c>
    </row>
    <row r="544" spans="1:20" x14ac:dyDescent="0.3">
      <c r="A544" s="20" t="s">
        <v>562</v>
      </c>
      <c r="B544" s="20" t="str">
        <f>_xlfn.XLOOKUP(A544,Sheet3!A544:A2878,Sheet3!B544:B2878)</f>
        <v xml:space="preserve"> Ms</v>
      </c>
      <c r="C544" s="20" t="str">
        <f>_xlfn.XLOOKUP(A544,Sheet3!A544:A2878,Sheet3!C544:C2878)</f>
        <v>Hildebrandt</v>
      </c>
      <c r="D544" s="20" t="str">
        <f>_xlfn.XLOOKUP(A544,Sheet3!A544:A2878,Sheet3!D544:D2878)</f>
        <v xml:space="preserve">  Elizabeth</v>
      </c>
      <c r="E544" s="46">
        <f>_xlfn.XLOOKUP(A544,Sheet1!$A$2:$A$2336,Sheet1!$B$2:$B$2336)</f>
        <v>27.28</v>
      </c>
      <c r="F544" s="20">
        <f>_xlfn.XLOOKUP(Table4[[#This Row],[Customer ID]],Sheet1!A544:A2878,Sheet1!C544:C2878)</f>
        <v>4.72</v>
      </c>
      <c r="G544" s="20" t="str">
        <f>_xlfn.XLOOKUP(Table4[[#This Row],[Customer ID]],Sheet1!A544:A2878,Sheet1!D544:D2878)</f>
        <v>No</v>
      </c>
      <c r="H544" s="20" t="str">
        <f>_xlfn.XLOOKUP(Table4[[#This Row],[Customer ID]],Sheet1!A544:A2878,Sheet1!E544:E2878)</f>
        <v>yes</v>
      </c>
      <c r="I544" s="20" t="str">
        <f>_xlfn.XLOOKUP(Table4[[#This Row],[Customer ID]],Sheet1!A544:A2878,Sheet1!F544:F2878)</f>
        <v>No</v>
      </c>
      <c r="J544" s="20">
        <f>_xlfn.XLOOKUP(Table4[[#This Row],[Customer ID]],Sheet1!A544:A2878,Sheet1!G544:G2878)</f>
        <v>1</v>
      </c>
      <c r="K544" s="20" t="str">
        <f>_xlfn.XLOOKUP(Table4[[#This Row],[Customer ID]],Sheet1!A544:A2878,Sheet1!H544:H2878)</f>
        <v>yes</v>
      </c>
      <c r="L544" s="20" t="str">
        <f>_xlfn.XLOOKUP(Table4[[#This Row],[Customer ID]],Sheet1!A544:A2878,Sheet1!I544:I2878)</f>
        <v>Over Weight</v>
      </c>
      <c r="M544" s="20" t="str">
        <f>_xlfn.XLOOKUP(A544,Sheet1!A544:A2878,Sheet1!J544:J2878)</f>
        <v>Normal</v>
      </c>
      <c r="N544" s="48" t="str">
        <f>_xlfn.XLOOKUP(Table4[[#This Row],[Customer ID]],Table3[Customer ID],Table3[Date2])</f>
        <v>10-Sep-2004</v>
      </c>
      <c r="O544" s="20">
        <f>_xlfn.XLOOKUP(A544,Table3[Customer ID],Table3[Age])</f>
        <v>18</v>
      </c>
      <c r="P544" s="20">
        <f>_xlfn.XLOOKUP(A544,Table3[Customer ID],Table3[children])</f>
        <v>3</v>
      </c>
      <c r="Q544" s="47">
        <f>_xlfn.XLOOKUP(A544,Table3[Customer ID],Table3[charges])</f>
        <v>18223.45</v>
      </c>
      <c r="R544" s="20" t="str">
        <f>_xlfn.XLOOKUP(A544,Table3[Customer ID],Table3[Hospital tier])</f>
        <v>tier - 1</v>
      </c>
      <c r="S544" s="20" t="str">
        <f>_xlfn.XLOOKUP(A544,Table3[Customer ID],Table3[City tier])</f>
        <v>tier - 3</v>
      </c>
      <c r="T544" s="20" t="str">
        <f>_xlfn.XLOOKUP(A544,Table3[Customer ID],Table3[State ID])</f>
        <v>R1013</v>
      </c>
    </row>
    <row r="545" spans="1:20" x14ac:dyDescent="0.3">
      <c r="A545" s="20" t="s">
        <v>563</v>
      </c>
      <c r="B545" s="20" t="str">
        <f>_xlfn.XLOOKUP(A545,Sheet3!A545:A2879,Sheet3!B545:B2879)</f>
        <v xml:space="preserve"> Ms</v>
      </c>
      <c r="C545" s="20" t="str">
        <f>_xlfn.XLOOKUP(A545,Sheet3!A545:A2879,Sheet3!C545:C2879)</f>
        <v>Biggs</v>
      </c>
      <c r="D545" s="20" t="str">
        <f>_xlfn.XLOOKUP(A545,Sheet3!A545:A2879,Sheet3!D545:D2879)</f>
        <v xml:space="preserve">  Brooke M.</v>
      </c>
      <c r="E545" s="46">
        <f>_xlfn.XLOOKUP(A545,Sheet1!$A$2:$A$2336,Sheet1!$B$2:$B$2336)</f>
        <v>32.229999999999997</v>
      </c>
      <c r="F545" s="20">
        <f>_xlfn.XLOOKUP(Table4[[#This Row],[Customer ID]],Sheet1!A545:A2879,Sheet1!C545:C2879)</f>
        <v>4.6500000000000004</v>
      </c>
      <c r="G545" s="20" t="str">
        <f>_xlfn.XLOOKUP(Table4[[#This Row],[Customer ID]],Sheet1!A545:A2879,Sheet1!D545:D2879)</f>
        <v>yes</v>
      </c>
      <c r="H545" s="20" t="str">
        <f>_xlfn.XLOOKUP(Table4[[#This Row],[Customer ID]],Sheet1!A545:A2879,Sheet1!E545:E2879)</f>
        <v>No</v>
      </c>
      <c r="I545" s="20" t="str">
        <f>_xlfn.XLOOKUP(Table4[[#This Row],[Customer ID]],Sheet1!A545:A2879,Sheet1!F545:F2879)</f>
        <v>Yes</v>
      </c>
      <c r="J545" s="20">
        <f>_xlfn.XLOOKUP(Table4[[#This Row],[Customer ID]],Sheet1!A545:A2879,Sheet1!G545:G2879)</f>
        <v>1</v>
      </c>
      <c r="K545" s="20" t="str">
        <f>_xlfn.XLOOKUP(Table4[[#This Row],[Customer ID]],Sheet1!A545:A2879,Sheet1!H545:H2879)</f>
        <v>No</v>
      </c>
      <c r="L545" s="20" t="str">
        <f>_xlfn.XLOOKUP(Table4[[#This Row],[Customer ID]],Sheet1!A545:A2879,Sheet1!I545:I2879)</f>
        <v>Obesity</v>
      </c>
      <c r="M545" s="20" t="str">
        <f>_xlfn.XLOOKUP(A545,Sheet1!A545:A2879,Sheet1!J545:J2879)</f>
        <v>Normal</v>
      </c>
      <c r="N545" s="48" t="str">
        <f>_xlfn.XLOOKUP(Table4[[#This Row],[Customer ID]],Table3[Customer ID],Table3[Date2])</f>
        <v>15-Jun-1997</v>
      </c>
      <c r="O545" s="20">
        <f>_xlfn.XLOOKUP(A545,Table3[Customer ID],Table3[Age])</f>
        <v>25</v>
      </c>
      <c r="P545" s="20">
        <f>_xlfn.XLOOKUP(A545,Table3[Customer ID],Table3[children])</f>
        <v>1</v>
      </c>
      <c r="Q545" s="47">
        <f>_xlfn.XLOOKUP(A545,Table3[Customer ID],Table3[charges])</f>
        <v>18218.16</v>
      </c>
      <c r="R545" s="20" t="str">
        <f>_xlfn.XLOOKUP(A545,Table3[Customer ID],Table3[Hospital tier])</f>
        <v>tier - 1</v>
      </c>
      <c r="S545" s="20" t="str">
        <f>_xlfn.XLOOKUP(A545,Table3[Customer ID],Table3[City tier])</f>
        <v>tier - 1</v>
      </c>
      <c r="T545" s="20" t="str">
        <f>_xlfn.XLOOKUP(A545,Table3[Customer ID],Table3[State ID])</f>
        <v>R1013</v>
      </c>
    </row>
    <row r="546" spans="1:20" x14ac:dyDescent="0.3">
      <c r="A546" s="20" t="s">
        <v>564</v>
      </c>
      <c r="B546" s="20" t="str">
        <f>_xlfn.XLOOKUP(A546,Sheet3!A546:A2880,Sheet3!B546:B2880)</f>
        <v xml:space="preserve"> Mrs</v>
      </c>
      <c r="C546" s="20" t="str">
        <f>_xlfn.XLOOKUP(A546,Sheet3!A546:A2880,Sheet3!C546:C2880)</f>
        <v>Shigezumi</v>
      </c>
      <c r="D546" s="20" t="str">
        <f>_xlfn.XLOOKUP(A546,Sheet3!A546:A2880,Sheet3!D546:D2880)</f>
        <v xml:space="preserve">  Teiko</v>
      </c>
      <c r="E546" s="46">
        <f>_xlfn.XLOOKUP(A546,Sheet1!$A$2:$A$2336,Sheet1!$B$2:$B$2336)</f>
        <v>44.2</v>
      </c>
      <c r="F546" s="20">
        <f>_xlfn.XLOOKUP(Table4[[#This Row],[Customer ID]],Sheet1!A546:A2880,Sheet1!C546:C2880)</f>
        <v>11.34</v>
      </c>
      <c r="G546" s="20" t="str">
        <f>_xlfn.XLOOKUP(Table4[[#This Row],[Customer ID]],Sheet1!A546:A2880,Sheet1!D546:D2880)</f>
        <v>yes</v>
      </c>
      <c r="H546" s="20" t="str">
        <f>_xlfn.XLOOKUP(Table4[[#This Row],[Customer ID]],Sheet1!A546:A2880,Sheet1!E546:E2880)</f>
        <v>No</v>
      </c>
      <c r="I546" s="20" t="str">
        <f>_xlfn.XLOOKUP(Table4[[#This Row],[Customer ID]],Sheet1!A546:A2880,Sheet1!F546:F2880)</f>
        <v>Yes</v>
      </c>
      <c r="J546" s="20">
        <f>_xlfn.XLOOKUP(Table4[[#This Row],[Customer ID]],Sheet1!A546:A2880,Sheet1!G546:G2880)</f>
        <v>1</v>
      </c>
      <c r="K546" s="20" t="str">
        <f>_xlfn.XLOOKUP(Table4[[#This Row],[Customer ID]],Sheet1!A546:A2880,Sheet1!H546:H2880)</f>
        <v>No</v>
      </c>
      <c r="L546" s="20" t="str">
        <f>_xlfn.XLOOKUP(Table4[[#This Row],[Customer ID]],Sheet1!A546:A2880,Sheet1!I546:I2880)</f>
        <v>Obesity</v>
      </c>
      <c r="M546" s="20" t="str">
        <f>_xlfn.XLOOKUP(A546,Sheet1!A546:A2880,Sheet1!J546:J2880)</f>
        <v>Diabetes</v>
      </c>
      <c r="N546" s="48" t="str">
        <f>_xlfn.XLOOKUP(Table4[[#This Row],[Customer ID]],Table3[Customer ID],Table3[Date2])</f>
        <v>4-Jul-1963</v>
      </c>
      <c r="O546" s="20">
        <f>_xlfn.XLOOKUP(A546,Table3[Customer ID],Table3[Age])</f>
        <v>59</v>
      </c>
      <c r="P546" s="20">
        <f>_xlfn.XLOOKUP(A546,Table3[Customer ID],Table3[children])</f>
        <v>0</v>
      </c>
      <c r="Q546" s="47">
        <f>_xlfn.XLOOKUP(A546,Table3[Customer ID],Table3[charges])</f>
        <v>18208.34</v>
      </c>
      <c r="R546" s="20" t="str">
        <f>_xlfn.XLOOKUP(A546,Table3[Customer ID],Table3[Hospital tier])</f>
        <v>tier - 1</v>
      </c>
      <c r="S546" s="20" t="str">
        <f>_xlfn.XLOOKUP(A546,Table3[Customer ID],Table3[City tier])</f>
        <v>tier - 2</v>
      </c>
      <c r="T546" s="20" t="str">
        <f>_xlfn.XLOOKUP(A546,Table3[Customer ID],Table3[State ID])</f>
        <v>R1026</v>
      </c>
    </row>
    <row r="547" spans="1:20" x14ac:dyDescent="0.3">
      <c r="A547" s="20" t="s">
        <v>565</v>
      </c>
      <c r="B547" s="20" t="str">
        <f>_xlfn.XLOOKUP(A547,Sheet3!A547:A2881,Sheet3!B547:B2881)</f>
        <v xml:space="preserve"> Mr</v>
      </c>
      <c r="C547" s="20" t="str">
        <f>_xlfn.XLOOKUP(A547,Sheet3!A547:A2881,Sheet3!C547:C2881)</f>
        <v>Meineke</v>
      </c>
      <c r="D547" s="20" t="str">
        <f>_xlfn.XLOOKUP(A547,Sheet3!A547:A2881,Sheet3!D547:D2881)</f>
        <v xml:space="preserve">  Zachary</v>
      </c>
      <c r="E547" s="46">
        <f>_xlfn.XLOOKUP(A547,Sheet1!$A$2:$A$2336,Sheet1!$B$2:$B$2336)</f>
        <v>29.734999999999999</v>
      </c>
      <c r="F547" s="20">
        <f>_xlfn.XLOOKUP(Table4[[#This Row],[Customer ID]],Sheet1!A547:A2881,Sheet1!C547:C2881)</f>
        <v>4.53</v>
      </c>
      <c r="G547" s="20" t="str">
        <f>_xlfn.XLOOKUP(Table4[[#This Row],[Customer ID]],Sheet1!A547:A2881,Sheet1!D547:D2881)</f>
        <v>No</v>
      </c>
      <c r="H547" s="20" t="str">
        <f>_xlfn.XLOOKUP(Table4[[#This Row],[Customer ID]],Sheet1!A547:A2881,Sheet1!E547:E2881)</f>
        <v>No</v>
      </c>
      <c r="I547" s="20" t="str">
        <f>_xlfn.XLOOKUP(Table4[[#This Row],[Customer ID]],Sheet1!A547:A2881,Sheet1!F547:F2881)</f>
        <v>Yes</v>
      </c>
      <c r="J547" s="20">
        <f>_xlfn.XLOOKUP(Table4[[#This Row],[Customer ID]],Sheet1!A547:A2881,Sheet1!G547:G2881)</f>
        <v>1</v>
      </c>
      <c r="K547" s="20" t="str">
        <f>_xlfn.XLOOKUP(Table4[[#This Row],[Customer ID]],Sheet1!A547:A2881,Sheet1!H547:H2881)</f>
        <v>No</v>
      </c>
      <c r="L547" s="20" t="str">
        <f>_xlfn.XLOOKUP(Table4[[#This Row],[Customer ID]],Sheet1!A547:A2881,Sheet1!I547:I2881)</f>
        <v>Over Weight</v>
      </c>
      <c r="M547" s="20" t="str">
        <f>_xlfn.XLOOKUP(A547,Sheet1!A547:A2881,Sheet1!J547:J2881)</f>
        <v>Normal</v>
      </c>
      <c r="N547" s="48" t="str">
        <f>_xlfn.XLOOKUP(Table4[[#This Row],[Customer ID]],Table3[Customer ID],Table3[Date2])</f>
        <v>12-Jul-1993</v>
      </c>
      <c r="O547" s="20">
        <f>_xlfn.XLOOKUP(A547,Table3[Customer ID],Table3[Age])</f>
        <v>29</v>
      </c>
      <c r="P547" s="20">
        <f>_xlfn.XLOOKUP(A547,Table3[Customer ID],Table3[children])</f>
        <v>2</v>
      </c>
      <c r="Q547" s="47">
        <f>_xlfn.XLOOKUP(A547,Table3[Customer ID],Table3[charges])</f>
        <v>18157.88</v>
      </c>
      <c r="R547" s="20" t="str">
        <f>_xlfn.XLOOKUP(A547,Table3[Customer ID],Table3[Hospital tier])</f>
        <v>tier - 1</v>
      </c>
      <c r="S547" s="20" t="str">
        <f>_xlfn.XLOOKUP(A547,Table3[Customer ID],Table3[City tier])</f>
        <v>tier - 1</v>
      </c>
      <c r="T547" s="20" t="str">
        <f>_xlfn.XLOOKUP(A547,Table3[Customer ID],Table3[State ID])</f>
        <v>R1012</v>
      </c>
    </row>
    <row r="548" spans="1:20" x14ac:dyDescent="0.3">
      <c r="A548" s="20" t="s">
        <v>566</v>
      </c>
      <c r="B548" s="20" t="str">
        <f>_xlfn.XLOOKUP(A548,Sheet3!A548:A2882,Sheet3!B548:B2882)</f>
        <v xml:space="preserve"> Ms</v>
      </c>
      <c r="C548" s="20" t="str">
        <f>_xlfn.XLOOKUP(A548,Sheet3!A548:A2882,Sheet3!C548:C2882)</f>
        <v>Ludington</v>
      </c>
      <c r="D548" s="20" t="str">
        <f>_xlfn.XLOOKUP(A548,Sheet3!A548:A2882,Sheet3!D548:D2882)</f>
        <v xml:space="preserve">  Johannah</v>
      </c>
      <c r="E548" s="46">
        <f>_xlfn.XLOOKUP(A548,Sheet1!$A$2:$A$2336,Sheet1!$B$2:$B$2336)</f>
        <v>28.31</v>
      </c>
      <c r="F548" s="20">
        <f>_xlfn.XLOOKUP(Table4[[#This Row],[Customer ID]],Sheet1!A548:A2882,Sheet1!C548:C2882)</f>
        <v>6.35</v>
      </c>
      <c r="G548" s="20" t="str">
        <f>_xlfn.XLOOKUP(Table4[[#This Row],[Customer ID]],Sheet1!A548:A2882,Sheet1!D548:D2882)</f>
        <v>No</v>
      </c>
      <c r="H548" s="20" t="str">
        <f>_xlfn.XLOOKUP(Table4[[#This Row],[Customer ID]],Sheet1!A548:A2882,Sheet1!E548:E2882)</f>
        <v>No</v>
      </c>
      <c r="I548" s="20" t="str">
        <f>_xlfn.XLOOKUP(Table4[[#This Row],[Customer ID]],Sheet1!A548:A2882,Sheet1!F548:F2882)</f>
        <v>No</v>
      </c>
      <c r="J548" s="20">
        <f>_xlfn.XLOOKUP(Table4[[#This Row],[Customer ID]],Sheet1!A548:A2882,Sheet1!G548:G2882)</f>
        <v>0</v>
      </c>
      <c r="K548" s="20" t="str">
        <f>_xlfn.XLOOKUP(Table4[[#This Row],[Customer ID]],Sheet1!A548:A2882,Sheet1!H548:H2882)</f>
        <v>yes</v>
      </c>
      <c r="L548" s="20" t="str">
        <f>_xlfn.XLOOKUP(Table4[[#This Row],[Customer ID]],Sheet1!A548:A2882,Sheet1!I548:I2882)</f>
        <v>Over Weight</v>
      </c>
      <c r="M548" s="20" t="str">
        <f>_xlfn.XLOOKUP(A548,Sheet1!A548:A2882,Sheet1!J548:J2882)</f>
        <v>Prediabetes</v>
      </c>
      <c r="N548" s="48" t="str">
        <f>_xlfn.XLOOKUP(Table4[[#This Row],[Customer ID]],Table3[Customer ID],Table3[Date2])</f>
        <v>24-Oct-1999</v>
      </c>
      <c r="O548" s="20">
        <f>_xlfn.XLOOKUP(A548,Table3[Customer ID],Table3[Age])</f>
        <v>23</v>
      </c>
      <c r="P548" s="20">
        <f>_xlfn.XLOOKUP(A548,Table3[Customer ID],Table3[children])</f>
        <v>0</v>
      </c>
      <c r="Q548" s="47">
        <f>_xlfn.XLOOKUP(A548,Table3[Customer ID],Table3[charges])</f>
        <v>18033.97</v>
      </c>
      <c r="R548" s="20" t="str">
        <f>_xlfn.XLOOKUP(A548,Table3[Customer ID],Table3[Hospital tier])</f>
        <v>tier - 1</v>
      </c>
      <c r="S548" s="20" t="str">
        <f>_xlfn.XLOOKUP(A548,Table3[Customer ID],Table3[City tier])</f>
        <v>tier - 1</v>
      </c>
      <c r="T548" s="20" t="str">
        <f>_xlfn.XLOOKUP(A548,Table3[Customer ID],Table3[State ID])</f>
        <v>R1012</v>
      </c>
    </row>
    <row r="549" spans="1:20" x14ac:dyDescent="0.3">
      <c r="A549" s="20" t="s">
        <v>567</v>
      </c>
      <c r="B549" s="20" t="str">
        <f>_xlfn.XLOOKUP(A549,Sheet3!A549:A2883,Sheet3!B549:B2883)</f>
        <v xml:space="preserve"> Mr</v>
      </c>
      <c r="C549" s="20" t="str">
        <f>_xlfn.XLOOKUP(A549,Sheet3!A549:A2883,Sheet3!C549:C2883)</f>
        <v>Perrich</v>
      </c>
      <c r="D549" s="20" t="str">
        <f>_xlfn.XLOOKUP(A549,Sheet3!A549:A2883,Sheet3!D549:D2883)</f>
        <v xml:space="preserve">  Ryan A</v>
      </c>
      <c r="E549" s="46">
        <f>_xlfn.XLOOKUP(A549,Sheet1!$A$2:$A$2336,Sheet1!$B$2:$B$2336)</f>
        <v>46.62</v>
      </c>
      <c r="F549" s="20">
        <f>_xlfn.XLOOKUP(Table4[[#This Row],[Customer ID]],Sheet1!A549:A2883,Sheet1!C549:C2883)</f>
        <v>8.51</v>
      </c>
      <c r="G549" s="20" t="str">
        <f>_xlfn.XLOOKUP(Table4[[#This Row],[Customer ID]],Sheet1!A549:A2883,Sheet1!D549:D2883)</f>
        <v>No</v>
      </c>
      <c r="H549" s="20" t="str">
        <f>_xlfn.XLOOKUP(Table4[[#This Row],[Customer ID]],Sheet1!A549:A2883,Sheet1!E549:E2883)</f>
        <v>No</v>
      </c>
      <c r="I549" s="20" t="str">
        <f>_xlfn.XLOOKUP(Table4[[#This Row],[Customer ID]],Sheet1!A549:A2883,Sheet1!F549:F2883)</f>
        <v>No</v>
      </c>
      <c r="J549" s="20">
        <f>_xlfn.XLOOKUP(Table4[[#This Row],[Customer ID]],Sheet1!A549:A2883,Sheet1!G549:G2883)</f>
        <v>0</v>
      </c>
      <c r="K549" s="20" t="str">
        <f>_xlfn.XLOOKUP(Table4[[#This Row],[Customer ID]],Sheet1!A549:A2883,Sheet1!H549:H2883)</f>
        <v>No</v>
      </c>
      <c r="L549" s="20" t="str">
        <f>_xlfn.XLOOKUP(Table4[[#This Row],[Customer ID]],Sheet1!A549:A2883,Sheet1!I549:I2883)</f>
        <v>Obesity</v>
      </c>
      <c r="M549" s="20" t="str">
        <f>_xlfn.XLOOKUP(A549,Sheet1!A549:A2883,Sheet1!J549:J2883)</f>
        <v>Diabetes</v>
      </c>
      <c r="N549" s="48" t="str">
        <f>_xlfn.XLOOKUP(Table4[[#This Row],[Customer ID]],Table3[Customer ID],Table3[Date2])</f>
        <v>17-Oct-1965</v>
      </c>
      <c r="O549" s="20">
        <f>_xlfn.XLOOKUP(A549,Table3[Customer ID],Table3[Age])</f>
        <v>57</v>
      </c>
      <c r="P549" s="20">
        <f>_xlfn.XLOOKUP(A549,Table3[Customer ID],Table3[children])</f>
        <v>0</v>
      </c>
      <c r="Q549" s="47">
        <f>_xlfn.XLOOKUP(A549,Table3[Customer ID],Table3[charges])</f>
        <v>18031.189999999999</v>
      </c>
      <c r="R549" s="20" t="str">
        <f>_xlfn.XLOOKUP(A549,Table3[Customer ID],Table3[Hospital tier])</f>
        <v>tier - 1</v>
      </c>
      <c r="S549" s="20" t="str">
        <f>_xlfn.XLOOKUP(A549,Table3[Customer ID],Table3[City tier])</f>
        <v>tier - 2</v>
      </c>
      <c r="T549" s="20" t="str">
        <f>_xlfn.XLOOKUP(A549,Table3[Customer ID],Table3[State ID])</f>
        <v>R1012</v>
      </c>
    </row>
    <row r="550" spans="1:20" x14ac:dyDescent="0.3">
      <c r="A550" s="20" t="s">
        <v>568</v>
      </c>
      <c r="B550" s="20" t="str">
        <f>_xlfn.XLOOKUP(A550,Sheet3!A550:A2884,Sheet3!B550:B2884)</f>
        <v xml:space="preserve"> Mr</v>
      </c>
      <c r="C550" s="20" t="str">
        <f>_xlfn.XLOOKUP(A550,Sheet3!A550:A2884,Sheet3!C550:C2884)</f>
        <v>Cervantes</v>
      </c>
      <c r="D550" s="20" t="str">
        <f>_xlfn.XLOOKUP(A550,Sheet3!A550:A2884,Sheet3!D550:D2884)</f>
        <v xml:space="preserve">  Andres Sr.</v>
      </c>
      <c r="E550" s="46">
        <f>_xlfn.XLOOKUP(A550,Sheet1!$A$2:$A$2336,Sheet1!$B$2:$B$2336)</f>
        <v>51.75</v>
      </c>
      <c r="F550" s="20">
        <f>_xlfn.XLOOKUP(Table4[[#This Row],[Customer ID]],Sheet1!A550:A2884,Sheet1!C550:C2884)</f>
        <v>8.59</v>
      </c>
      <c r="G550" s="20" t="str">
        <f>_xlfn.XLOOKUP(Table4[[#This Row],[Customer ID]],Sheet1!A550:A2884,Sheet1!D550:D2884)</f>
        <v>yes</v>
      </c>
      <c r="H550" s="20" t="str">
        <f>_xlfn.XLOOKUP(Table4[[#This Row],[Customer ID]],Sheet1!A550:A2884,Sheet1!E550:E2884)</f>
        <v>No</v>
      </c>
      <c r="I550" s="20" t="str">
        <f>_xlfn.XLOOKUP(Table4[[#This Row],[Customer ID]],Sheet1!A550:A2884,Sheet1!F550:F2884)</f>
        <v>No</v>
      </c>
      <c r="J550" s="20">
        <f>_xlfn.XLOOKUP(Table4[[#This Row],[Customer ID]],Sheet1!A550:A2884,Sheet1!G550:G2884)</f>
        <v>1</v>
      </c>
      <c r="K550" s="20" t="str">
        <f>_xlfn.XLOOKUP(Table4[[#This Row],[Customer ID]],Sheet1!A550:A2884,Sheet1!H550:H2884)</f>
        <v>No</v>
      </c>
      <c r="L550" s="20" t="str">
        <f>_xlfn.XLOOKUP(Table4[[#This Row],[Customer ID]],Sheet1!A550:A2884,Sheet1!I550:I2884)</f>
        <v>Obesity</v>
      </c>
      <c r="M550" s="20" t="str">
        <f>_xlfn.XLOOKUP(A550,Sheet1!A550:A2884,Sheet1!J550:J2884)</f>
        <v>Diabetes</v>
      </c>
      <c r="N550" s="48" t="str">
        <f>_xlfn.XLOOKUP(Table4[[#This Row],[Customer ID]],Table3[Customer ID],Table3[Date2])</f>
        <v>27-Jun-1975</v>
      </c>
      <c r="O550" s="20">
        <f>_xlfn.XLOOKUP(A550,Table3[Customer ID],Table3[Age])</f>
        <v>47</v>
      </c>
      <c r="P550" s="20">
        <f>_xlfn.XLOOKUP(A550,Table3[Customer ID],Table3[children])</f>
        <v>1</v>
      </c>
      <c r="Q550" s="47">
        <f>_xlfn.XLOOKUP(A550,Table3[Customer ID],Table3[charges])</f>
        <v>18031.16</v>
      </c>
      <c r="R550" s="20" t="str">
        <f>_xlfn.XLOOKUP(A550,Table3[Customer ID],Table3[Hospital tier])</f>
        <v>tier - 1</v>
      </c>
      <c r="S550" s="20" t="str">
        <f>_xlfn.XLOOKUP(A550,Table3[Customer ID],Table3[City tier])</f>
        <v>tier - 3</v>
      </c>
      <c r="T550" s="20" t="str">
        <f>_xlfn.XLOOKUP(A550,Table3[Customer ID],Table3[State ID])</f>
        <v>R1023</v>
      </c>
    </row>
    <row r="551" spans="1:20" x14ac:dyDescent="0.3">
      <c r="A551" s="20" t="s">
        <v>569</v>
      </c>
      <c r="B551" s="20" t="str">
        <f>_xlfn.XLOOKUP(A551,Sheet3!A551:A2885,Sheet3!B551:B2885)</f>
        <v xml:space="preserve"> Mr</v>
      </c>
      <c r="C551" s="20" t="str">
        <f>_xlfn.XLOOKUP(A551,Sheet3!A551:A2885,Sheet3!C551:C2885)</f>
        <v>Andrews</v>
      </c>
      <c r="D551" s="20" t="str">
        <f>_xlfn.XLOOKUP(A551,Sheet3!A551:A2885,Sheet3!D551:D2885)</f>
        <v xml:space="preserve">  Bryan</v>
      </c>
      <c r="E551" s="46">
        <f>_xlfn.XLOOKUP(A551,Sheet1!$A$2:$A$2336,Sheet1!$B$2:$B$2336)</f>
        <v>25.7</v>
      </c>
      <c r="F551" s="20">
        <f>_xlfn.XLOOKUP(Table4[[#This Row],[Customer ID]],Sheet1!A551:A2885,Sheet1!C551:C2885)</f>
        <v>4.13</v>
      </c>
      <c r="G551" s="20" t="str">
        <f>_xlfn.XLOOKUP(Table4[[#This Row],[Customer ID]],Sheet1!A551:A2885,Sheet1!D551:D2885)</f>
        <v>yes</v>
      </c>
      <c r="H551" s="20" t="str">
        <f>_xlfn.XLOOKUP(Table4[[#This Row],[Customer ID]],Sheet1!A551:A2885,Sheet1!E551:E2885)</f>
        <v>No</v>
      </c>
      <c r="I551" s="20" t="str">
        <f>_xlfn.XLOOKUP(Table4[[#This Row],[Customer ID]],Sheet1!A551:A2885,Sheet1!F551:F2885)</f>
        <v>No</v>
      </c>
      <c r="J551" s="20">
        <f>_xlfn.XLOOKUP(Table4[[#This Row],[Customer ID]],Sheet1!A551:A2885,Sheet1!G551:G2885)</f>
        <v>0</v>
      </c>
      <c r="K551" s="20" t="str">
        <f>_xlfn.XLOOKUP(Table4[[#This Row],[Customer ID]],Sheet1!A551:A2885,Sheet1!H551:H2885)</f>
        <v>yes</v>
      </c>
      <c r="L551" s="20" t="str">
        <f>_xlfn.XLOOKUP(Table4[[#This Row],[Customer ID]],Sheet1!A551:A2885,Sheet1!I551:I2885)</f>
        <v>Over Weight</v>
      </c>
      <c r="M551" s="20" t="str">
        <f>_xlfn.XLOOKUP(A551,Sheet1!A551:A2885,Sheet1!J551:J2885)</f>
        <v>Normal</v>
      </c>
      <c r="N551" s="48" t="str">
        <f>_xlfn.XLOOKUP(Table4[[#This Row],[Customer ID]],Table3[Customer ID],Table3[Date2])</f>
        <v>28-Sep-2001</v>
      </c>
      <c r="O551" s="20">
        <f>_xlfn.XLOOKUP(A551,Table3[Customer ID],Table3[Age])</f>
        <v>21</v>
      </c>
      <c r="P551" s="20">
        <f>_xlfn.XLOOKUP(A551,Table3[Customer ID],Table3[children])</f>
        <v>4</v>
      </c>
      <c r="Q551" s="47">
        <f>_xlfn.XLOOKUP(A551,Table3[Customer ID],Table3[charges])</f>
        <v>17942.11</v>
      </c>
      <c r="R551" s="20" t="str">
        <f>_xlfn.XLOOKUP(A551,Table3[Customer ID],Table3[Hospital tier])</f>
        <v>tier - 1</v>
      </c>
      <c r="S551" s="20" t="str">
        <f>_xlfn.XLOOKUP(A551,Table3[Customer ID],Table3[City tier])</f>
        <v>tier - 2</v>
      </c>
      <c r="T551" s="20" t="str">
        <f>_xlfn.XLOOKUP(A551,Table3[Customer ID],Table3[State ID])</f>
        <v>R1011</v>
      </c>
    </row>
    <row r="552" spans="1:20" x14ac:dyDescent="0.3">
      <c r="A552" s="20" t="s">
        <v>570</v>
      </c>
      <c r="B552" s="20" t="str">
        <f>_xlfn.XLOOKUP(A552,Sheet3!A552:A2886,Sheet3!B552:B2886)</f>
        <v xml:space="preserve"> Ms</v>
      </c>
      <c r="C552" s="20" t="str">
        <f>_xlfn.XLOOKUP(A552,Sheet3!A552:A2886,Sheet3!C552:C2886)</f>
        <v>Ruvalcaba</v>
      </c>
      <c r="D552" s="20" t="str">
        <f>_xlfn.XLOOKUP(A552,Sheet3!A552:A2886,Sheet3!D552:D2886)</f>
        <v xml:space="preserve">  Lizette</v>
      </c>
      <c r="E552" s="46">
        <f>_xlfn.XLOOKUP(A552,Sheet1!$A$2:$A$2336,Sheet1!$B$2:$B$2336)</f>
        <v>31.79</v>
      </c>
      <c r="F552" s="20">
        <f>_xlfn.XLOOKUP(Table4[[#This Row],[Customer ID]],Sheet1!A552:A2886,Sheet1!C552:C2886)</f>
        <v>4.55</v>
      </c>
      <c r="G552" s="20" t="str">
        <f>_xlfn.XLOOKUP(Table4[[#This Row],[Customer ID]],Sheet1!A552:A2886,Sheet1!D552:D2886)</f>
        <v>No</v>
      </c>
      <c r="H552" s="20" t="str">
        <f>_xlfn.XLOOKUP(Table4[[#This Row],[Customer ID]],Sheet1!A552:A2886,Sheet1!E552:E2886)</f>
        <v>No</v>
      </c>
      <c r="I552" s="20" t="str">
        <f>_xlfn.XLOOKUP(Table4[[#This Row],[Customer ID]],Sheet1!A552:A2886,Sheet1!F552:F2886)</f>
        <v>No</v>
      </c>
      <c r="J552" s="20">
        <f>_xlfn.XLOOKUP(Table4[[#This Row],[Customer ID]],Sheet1!A552:A2886,Sheet1!G552:G2886)</f>
        <v>0</v>
      </c>
      <c r="K552" s="20" t="str">
        <f>_xlfn.XLOOKUP(Table4[[#This Row],[Customer ID]],Sheet1!A552:A2886,Sheet1!H552:H2886)</f>
        <v>No</v>
      </c>
      <c r="L552" s="20" t="str">
        <f>_xlfn.XLOOKUP(Table4[[#This Row],[Customer ID]],Sheet1!A552:A2886,Sheet1!I552:I2886)</f>
        <v>Obesity</v>
      </c>
      <c r="M552" s="20" t="str">
        <f>_xlfn.XLOOKUP(A552,Sheet1!A552:A2886,Sheet1!J552:J2886)</f>
        <v>Normal</v>
      </c>
      <c r="N552" s="48" t="str">
        <f>_xlfn.XLOOKUP(Table4[[#This Row],[Customer ID]],Table3[Customer ID],Table3[Date2])</f>
        <v>17-Oct-1977</v>
      </c>
      <c r="O552" s="20">
        <f>_xlfn.XLOOKUP(A552,Table3[Customer ID],Table3[Age])</f>
        <v>45</v>
      </c>
      <c r="P552" s="20">
        <f>_xlfn.XLOOKUP(A552,Table3[Customer ID],Table3[children])</f>
        <v>0</v>
      </c>
      <c r="Q552" s="47">
        <f>_xlfn.XLOOKUP(A552,Table3[Customer ID],Table3[charges])</f>
        <v>17929.3</v>
      </c>
      <c r="R552" s="20" t="str">
        <f>_xlfn.XLOOKUP(A552,Table3[Customer ID],Table3[Hospital tier])</f>
        <v>tier - 1</v>
      </c>
      <c r="S552" s="20" t="str">
        <f>_xlfn.XLOOKUP(A552,Table3[Customer ID],Table3[City tier])</f>
        <v>tier - 2</v>
      </c>
      <c r="T552" s="20" t="str">
        <f>_xlfn.XLOOKUP(A552,Table3[Customer ID],Table3[State ID])</f>
        <v>R1013</v>
      </c>
    </row>
    <row r="553" spans="1:20" x14ac:dyDescent="0.3">
      <c r="A553" s="20" t="s">
        <v>571</v>
      </c>
      <c r="B553" s="20" t="str">
        <f>_xlfn.XLOOKUP(A553,Sheet3!A553:A2887,Sheet3!B553:B2887)</f>
        <v xml:space="preserve"> Mr</v>
      </c>
      <c r="C553" s="20" t="str">
        <f>_xlfn.XLOOKUP(A553,Sheet3!A553:A2887,Sheet3!C553:C2887)</f>
        <v>King</v>
      </c>
      <c r="D553" s="20" t="str">
        <f>_xlfn.XLOOKUP(A553,Sheet3!A553:A2887,Sheet3!D553:D2887)</f>
        <v xml:space="preserve">  Don</v>
      </c>
      <c r="E553" s="46">
        <f>_xlfn.XLOOKUP(A553,Sheet1!$A$2:$A$2336,Sheet1!$B$2:$B$2336)</f>
        <v>24.795000000000002</v>
      </c>
      <c r="F553" s="20">
        <f>_xlfn.XLOOKUP(Table4[[#This Row],[Customer ID]],Sheet1!A553:A2887,Sheet1!C553:C2887)</f>
        <v>4.5199999999999996</v>
      </c>
      <c r="G553" s="20" t="str">
        <f>_xlfn.XLOOKUP(Table4[[#This Row],[Customer ID]],Sheet1!A553:A2887,Sheet1!D553:D2887)</f>
        <v>No</v>
      </c>
      <c r="H553" s="20" t="str">
        <f>_xlfn.XLOOKUP(Table4[[#This Row],[Customer ID]],Sheet1!A553:A2887,Sheet1!E553:E2887)</f>
        <v>No</v>
      </c>
      <c r="I553" s="20" t="str">
        <f>_xlfn.XLOOKUP(Table4[[#This Row],[Customer ID]],Sheet1!A553:A2887,Sheet1!F553:F2887)</f>
        <v>No</v>
      </c>
      <c r="J553" s="20">
        <f>_xlfn.XLOOKUP(Table4[[#This Row],[Customer ID]],Sheet1!A553:A2887,Sheet1!G553:G2887)</f>
        <v>0</v>
      </c>
      <c r="K553" s="20" t="str">
        <f>_xlfn.XLOOKUP(Table4[[#This Row],[Customer ID]],Sheet1!A553:A2887,Sheet1!H553:H2887)</f>
        <v>yes</v>
      </c>
      <c r="L553" s="20" t="str">
        <f>_xlfn.XLOOKUP(Table4[[#This Row],[Customer ID]],Sheet1!A553:A2887,Sheet1!I553:I2887)</f>
        <v>Normal weight</v>
      </c>
      <c r="M553" s="20" t="str">
        <f>_xlfn.XLOOKUP(A553,Sheet1!A553:A2887,Sheet1!J553:J2887)</f>
        <v>Normal</v>
      </c>
      <c r="N553" s="48" t="str">
        <f>_xlfn.XLOOKUP(Table4[[#This Row],[Customer ID]],Table3[Customer ID],Table3[Date2])</f>
        <v>4-Dec-1989</v>
      </c>
      <c r="O553" s="20">
        <f>_xlfn.XLOOKUP(A553,Table3[Customer ID],Table3[Age])</f>
        <v>33</v>
      </c>
      <c r="P553" s="20">
        <f>_xlfn.XLOOKUP(A553,Table3[Customer ID],Table3[children])</f>
        <v>0</v>
      </c>
      <c r="Q553" s="47">
        <f>_xlfn.XLOOKUP(A553,Table3[Customer ID],Table3[charges])</f>
        <v>17904.53</v>
      </c>
      <c r="R553" s="20" t="str">
        <f>_xlfn.XLOOKUP(A553,Table3[Customer ID],Table3[Hospital tier])</f>
        <v>tier - 1</v>
      </c>
      <c r="S553" s="20" t="str">
        <f>_xlfn.XLOOKUP(A553,Table3[Customer ID],Table3[City tier])</f>
        <v>tier - 2</v>
      </c>
      <c r="T553" s="20" t="str">
        <f>_xlfn.XLOOKUP(A553,Table3[Customer ID],Table3[State ID])</f>
        <v>R1017</v>
      </c>
    </row>
    <row r="554" spans="1:20" x14ac:dyDescent="0.3">
      <c r="A554" s="20" t="s">
        <v>572</v>
      </c>
      <c r="B554" s="20" t="str">
        <f>_xlfn.XLOOKUP(A554,Sheet3!A554:A2888,Sheet3!B554:B2888)</f>
        <v xml:space="preserve"> Mr</v>
      </c>
      <c r="C554" s="20" t="str">
        <f>_xlfn.XLOOKUP(A554,Sheet3!A554:A2888,Sheet3!C554:C2888)</f>
        <v>Stone</v>
      </c>
      <c r="D554" s="20" t="str">
        <f>_xlfn.XLOOKUP(A554,Sheet3!A554:A2888,Sheet3!D554:D2888)</f>
        <v xml:space="preserve">  Jeb</v>
      </c>
      <c r="E554" s="46">
        <f>_xlfn.XLOOKUP(A554,Sheet1!$A$2:$A$2336,Sheet1!$B$2:$B$2336)</f>
        <v>53.98</v>
      </c>
      <c r="F554" s="20">
        <f>_xlfn.XLOOKUP(Table4[[#This Row],[Customer ID]],Sheet1!A554:A2888,Sheet1!C554:C2888)</f>
        <v>5.07</v>
      </c>
      <c r="G554" s="20" t="str">
        <f>_xlfn.XLOOKUP(Table4[[#This Row],[Customer ID]],Sheet1!A554:A2888,Sheet1!D554:D2888)</f>
        <v>No</v>
      </c>
      <c r="H554" s="20" t="str">
        <f>_xlfn.XLOOKUP(Table4[[#This Row],[Customer ID]],Sheet1!A554:A2888,Sheet1!E554:E2888)</f>
        <v>No</v>
      </c>
      <c r="I554" s="20" t="str">
        <f>_xlfn.XLOOKUP(Table4[[#This Row],[Customer ID]],Sheet1!A554:A2888,Sheet1!F554:F2888)</f>
        <v>Yes</v>
      </c>
      <c r="J554" s="20">
        <f>_xlfn.XLOOKUP(Table4[[#This Row],[Customer ID]],Sheet1!A554:A2888,Sheet1!G554:G2888)</f>
        <v>1</v>
      </c>
      <c r="K554" s="20" t="str">
        <f>_xlfn.XLOOKUP(Table4[[#This Row],[Customer ID]],Sheet1!A554:A2888,Sheet1!H554:H2888)</f>
        <v>No</v>
      </c>
      <c r="L554" s="20" t="str">
        <f>_xlfn.XLOOKUP(Table4[[#This Row],[Customer ID]],Sheet1!A554:A2888,Sheet1!I554:I2888)</f>
        <v>Obesity</v>
      </c>
      <c r="M554" s="20" t="str">
        <f>_xlfn.XLOOKUP(A554,Sheet1!A554:A2888,Sheet1!J554:J2888)</f>
        <v>Normal</v>
      </c>
      <c r="N554" s="48" t="str">
        <f>_xlfn.XLOOKUP(Table4[[#This Row],[Customer ID]],Table3[Customer ID],Table3[Date2])</f>
        <v>12-Nov-1979</v>
      </c>
      <c r="O554" s="20">
        <f>_xlfn.XLOOKUP(A554,Table3[Customer ID],Table3[Age])</f>
        <v>43</v>
      </c>
      <c r="P554" s="20">
        <f>_xlfn.XLOOKUP(A554,Table3[Customer ID],Table3[children])</f>
        <v>2</v>
      </c>
      <c r="Q554" s="47">
        <f>_xlfn.XLOOKUP(A554,Table3[Customer ID],Table3[charges])</f>
        <v>17882.669999999998</v>
      </c>
      <c r="R554" s="20" t="str">
        <f>_xlfn.XLOOKUP(A554,Table3[Customer ID],Table3[Hospital tier])</f>
        <v>tier - 1</v>
      </c>
      <c r="S554" s="20" t="str">
        <f>_xlfn.XLOOKUP(A554,Table3[Customer ID],Table3[City tier])</f>
        <v>tier - 3</v>
      </c>
      <c r="T554" s="20" t="str">
        <f>_xlfn.XLOOKUP(A554,Table3[Customer ID],Table3[State ID])</f>
        <v>R1012</v>
      </c>
    </row>
    <row r="555" spans="1:20" x14ac:dyDescent="0.3">
      <c r="A555" s="20" t="s">
        <v>573</v>
      </c>
      <c r="B555" s="20" t="str">
        <f>_xlfn.XLOOKUP(A555,Sheet3!A555:A2889,Sheet3!B555:B2889)</f>
        <v xml:space="preserve"> Ms</v>
      </c>
      <c r="C555" s="20" t="str">
        <f>_xlfn.XLOOKUP(A555,Sheet3!A555:A2889,Sheet3!C555:C2889)</f>
        <v>Campbell</v>
      </c>
      <c r="D555" s="20" t="str">
        <f>_xlfn.XLOOKUP(A555,Sheet3!A555:A2889,Sheet3!D555:D2889)</f>
        <v xml:space="preserve">  Amy R.</v>
      </c>
      <c r="E555" s="46">
        <f>_xlfn.XLOOKUP(A555,Sheet1!$A$2:$A$2336,Sheet1!$B$2:$B$2336)</f>
        <v>41.325000000000003</v>
      </c>
      <c r="F555" s="20">
        <f>_xlfn.XLOOKUP(Table4[[#This Row],[Customer ID]],Sheet1!A555:A2889,Sheet1!C555:C2889)</f>
        <v>4.04</v>
      </c>
      <c r="G555" s="20" t="str">
        <f>_xlfn.XLOOKUP(Table4[[#This Row],[Customer ID]],Sheet1!A555:A2889,Sheet1!D555:D2889)</f>
        <v>yes</v>
      </c>
      <c r="H555" s="20" t="str">
        <f>_xlfn.XLOOKUP(Table4[[#This Row],[Customer ID]],Sheet1!A555:A2889,Sheet1!E555:E2889)</f>
        <v>No</v>
      </c>
      <c r="I555" s="20" t="str">
        <f>_xlfn.XLOOKUP(Table4[[#This Row],[Customer ID]],Sheet1!A555:A2889,Sheet1!F555:F2889)</f>
        <v>Yes</v>
      </c>
      <c r="J555" s="20">
        <f>_xlfn.XLOOKUP(Table4[[#This Row],[Customer ID]],Sheet1!A555:A2889,Sheet1!G555:G2889)</f>
        <v>1</v>
      </c>
      <c r="K555" s="20" t="str">
        <f>_xlfn.XLOOKUP(Table4[[#This Row],[Customer ID]],Sheet1!A555:A2889,Sheet1!H555:H2889)</f>
        <v>No</v>
      </c>
      <c r="L555" s="20" t="str">
        <f>_xlfn.XLOOKUP(Table4[[#This Row],[Customer ID]],Sheet1!A555:A2889,Sheet1!I555:I2889)</f>
        <v>Obesity</v>
      </c>
      <c r="M555" s="20" t="str">
        <f>_xlfn.XLOOKUP(A555,Sheet1!A555:A2889,Sheet1!J555:J2889)</f>
        <v>Normal</v>
      </c>
      <c r="N555" s="48" t="str">
        <f>_xlfn.XLOOKUP(Table4[[#This Row],[Customer ID]],Table3[Customer ID],Table3[Date2])</f>
        <v>26-Aug-1997</v>
      </c>
      <c r="O555" s="20">
        <f>_xlfn.XLOOKUP(A555,Table3[Customer ID],Table3[Age])</f>
        <v>25</v>
      </c>
      <c r="P555" s="20">
        <f>_xlfn.XLOOKUP(A555,Table3[Customer ID],Table3[children])</f>
        <v>0</v>
      </c>
      <c r="Q555" s="47">
        <f>_xlfn.XLOOKUP(A555,Table3[Customer ID],Table3[charges])</f>
        <v>17878.900000000001</v>
      </c>
      <c r="R555" s="20" t="str">
        <f>_xlfn.XLOOKUP(A555,Table3[Customer ID],Table3[Hospital tier])</f>
        <v>tier - 1</v>
      </c>
      <c r="S555" s="20" t="str">
        <f>_xlfn.XLOOKUP(A555,Table3[Customer ID],Table3[City tier])</f>
        <v>tier - 2</v>
      </c>
      <c r="T555" s="20" t="str">
        <f>_xlfn.XLOOKUP(A555,Table3[Customer ID],Table3[State ID])</f>
        <v>R1024</v>
      </c>
    </row>
    <row r="556" spans="1:20" x14ac:dyDescent="0.3">
      <c r="A556" s="20" t="s">
        <v>574</v>
      </c>
      <c r="B556" s="20" t="str">
        <f>_xlfn.XLOOKUP(A556,Sheet3!A556:A2890,Sheet3!B556:B2890)</f>
        <v xml:space="preserve"> Mr</v>
      </c>
      <c r="C556" s="20" t="str">
        <f>_xlfn.XLOOKUP(A556,Sheet3!A556:A2890,Sheet3!C556:C2890)</f>
        <v>Asher</v>
      </c>
      <c r="D556" s="20" t="str">
        <f>_xlfn.XLOOKUP(A556,Sheet3!A556:A2890,Sheet3!D556:D2890)</f>
        <v xml:space="preserve">  Brian</v>
      </c>
      <c r="E556" s="46">
        <f>_xlfn.XLOOKUP(A556,Sheet1!$A$2:$A$2336,Sheet1!$B$2:$B$2336)</f>
        <v>51.65</v>
      </c>
      <c r="F556" s="20">
        <f>_xlfn.XLOOKUP(Table4[[#This Row],[Customer ID]],Sheet1!A556:A2890,Sheet1!C556:C2890)</f>
        <v>5.3</v>
      </c>
      <c r="G556" s="20" t="str">
        <f>_xlfn.XLOOKUP(Table4[[#This Row],[Customer ID]],Sheet1!A556:A2890,Sheet1!D556:D2890)</f>
        <v>yes</v>
      </c>
      <c r="H556" s="20" t="str">
        <f>_xlfn.XLOOKUP(Table4[[#This Row],[Customer ID]],Sheet1!A556:A2890,Sheet1!E556:E2890)</f>
        <v>No</v>
      </c>
      <c r="I556" s="20" t="str">
        <f>_xlfn.XLOOKUP(Table4[[#This Row],[Customer ID]],Sheet1!A556:A2890,Sheet1!F556:F2890)</f>
        <v>No</v>
      </c>
      <c r="J556" s="20">
        <f>_xlfn.XLOOKUP(Table4[[#This Row],[Customer ID]],Sheet1!A556:A2890,Sheet1!G556:G2890)</f>
        <v>0</v>
      </c>
      <c r="K556" s="20" t="str">
        <f>_xlfn.XLOOKUP(Table4[[#This Row],[Customer ID]],Sheet1!A556:A2890,Sheet1!H556:H2890)</f>
        <v>No</v>
      </c>
      <c r="L556" s="20" t="str">
        <f>_xlfn.XLOOKUP(Table4[[#This Row],[Customer ID]],Sheet1!A556:A2890,Sheet1!I556:I2890)</f>
        <v>Obesity</v>
      </c>
      <c r="M556" s="20" t="str">
        <f>_xlfn.XLOOKUP(A556,Sheet1!A556:A2890,Sheet1!J556:J2890)</f>
        <v>Normal</v>
      </c>
      <c r="N556" s="48" t="str">
        <f>_xlfn.XLOOKUP(Table4[[#This Row],[Customer ID]],Table3[Customer ID],Table3[Date2])</f>
        <v>12-Dec-1976</v>
      </c>
      <c r="O556" s="20">
        <f>_xlfn.XLOOKUP(A556,Table3[Customer ID],Table3[Age])</f>
        <v>46</v>
      </c>
      <c r="P556" s="20">
        <f>_xlfn.XLOOKUP(A556,Table3[Customer ID],Table3[children])</f>
        <v>2</v>
      </c>
      <c r="Q556" s="47">
        <f>_xlfn.XLOOKUP(A556,Table3[Customer ID],Table3[charges])</f>
        <v>17862.919999999998</v>
      </c>
      <c r="R556" s="20" t="str">
        <f>_xlfn.XLOOKUP(A556,Table3[Customer ID],Table3[Hospital tier])</f>
        <v>tier - 1</v>
      </c>
      <c r="S556" s="20" t="str">
        <f>_xlfn.XLOOKUP(A556,Table3[Customer ID],Table3[City tier])</f>
        <v>tier - 2</v>
      </c>
      <c r="T556" s="20" t="str">
        <f>_xlfn.XLOOKUP(A556,Table3[Customer ID],Table3[State ID])</f>
        <v>R1012</v>
      </c>
    </row>
    <row r="557" spans="1:20" x14ac:dyDescent="0.3">
      <c r="A557" s="20" t="s">
        <v>575</v>
      </c>
      <c r="B557" s="20" t="str">
        <f>_xlfn.XLOOKUP(A557,Sheet3!A557:A2891,Sheet3!B557:B2891)</f>
        <v xml:space="preserve"> Mr</v>
      </c>
      <c r="C557" s="20" t="str">
        <f>_xlfn.XLOOKUP(A557,Sheet3!A557:A2891,Sheet3!C557:C2891)</f>
        <v>Mazzotta</v>
      </c>
      <c r="D557" s="20" t="str">
        <f>_xlfn.XLOOKUP(A557,Sheet3!A557:A2891,Sheet3!D557:D2891)</f>
        <v xml:space="preserve">  Mike G</v>
      </c>
      <c r="E557" s="46">
        <f>_xlfn.XLOOKUP(A557,Sheet1!$A$2:$A$2336,Sheet1!$B$2:$B$2336)</f>
        <v>44.52</v>
      </c>
      <c r="F557" s="20">
        <f>_xlfn.XLOOKUP(Table4[[#This Row],[Customer ID]],Sheet1!A557:A2891,Sheet1!C557:C2891)</f>
        <v>8.64</v>
      </c>
      <c r="G557" s="20" t="str">
        <f>_xlfn.XLOOKUP(Table4[[#This Row],[Customer ID]],Sheet1!A557:A2891,Sheet1!D557:D2891)</f>
        <v>yes</v>
      </c>
      <c r="H557" s="20" t="str">
        <f>_xlfn.XLOOKUP(Table4[[#This Row],[Customer ID]],Sheet1!A557:A2891,Sheet1!E557:E2891)</f>
        <v>No</v>
      </c>
      <c r="I557" s="20" t="str">
        <f>_xlfn.XLOOKUP(Table4[[#This Row],[Customer ID]],Sheet1!A557:A2891,Sheet1!F557:F2891)</f>
        <v>Yes</v>
      </c>
      <c r="J557" s="20">
        <f>_xlfn.XLOOKUP(Table4[[#This Row],[Customer ID]],Sheet1!A557:A2891,Sheet1!G557:G2891)</f>
        <v>1</v>
      </c>
      <c r="K557" s="20" t="str">
        <f>_xlfn.XLOOKUP(Table4[[#This Row],[Customer ID]],Sheet1!A557:A2891,Sheet1!H557:H2891)</f>
        <v>No</v>
      </c>
      <c r="L557" s="20" t="str">
        <f>_xlfn.XLOOKUP(Table4[[#This Row],[Customer ID]],Sheet1!A557:A2891,Sheet1!I557:I2891)</f>
        <v>Obesity</v>
      </c>
      <c r="M557" s="20" t="str">
        <f>_xlfn.XLOOKUP(A557,Sheet1!A557:A2891,Sheet1!J557:J2891)</f>
        <v>Diabetes</v>
      </c>
      <c r="N557" s="48" t="str">
        <f>_xlfn.XLOOKUP(Table4[[#This Row],[Customer ID]],Table3[Customer ID],Table3[Date2])</f>
        <v>8-Dec-1963</v>
      </c>
      <c r="O557" s="20">
        <f>_xlfn.XLOOKUP(A557,Table3[Customer ID],Table3[Age])</f>
        <v>59</v>
      </c>
      <c r="P557" s="20">
        <f>_xlfn.XLOOKUP(A557,Table3[Customer ID],Table3[children])</f>
        <v>0</v>
      </c>
      <c r="Q557" s="47">
        <f>_xlfn.XLOOKUP(A557,Table3[Customer ID],Table3[charges])</f>
        <v>17832.599999999999</v>
      </c>
      <c r="R557" s="20" t="str">
        <f>_xlfn.XLOOKUP(A557,Table3[Customer ID],Table3[Hospital tier])</f>
        <v>tier - 1</v>
      </c>
      <c r="S557" s="20" t="str">
        <f>_xlfn.XLOOKUP(A557,Table3[Customer ID],Table3[City tier])</f>
        <v>tier - 2</v>
      </c>
      <c r="T557" s="20" t="str">
        <f>_xlfn.XLOOKUP(A557,Table3[Customer ID],Table3[State ID])</f>
        <v>R1012</v>
      </c>
    </row>
    <row r="558" spans="1:20" x14ac:dyDescent="0.3">
      <c r="A558" s="20" t="s">
        <v>576</v>
      </c>
      <c r="B558" s="20" t="str">
        <f>_xlfn.XLOOKUP(A558,Sheet3!A558:A2892,Sheet3!B558:B2892)</f>
        <v xml:space="preserve"> Ms</v>
      </c>
      <c r="C558" s="20" t="str">
        <f>_xlfn.XLOOKUP(A558,Sheet3!A558:A2892,Sheet3!C558:C2892)</f>
        <v>Huttl</v>
      </c>
      <c r="D558" s="20" t="str">
        <f>_xlfn.XLOOKUP(A558,Sheet3!A558:A2892,Sheet3!D558:D2892)</f>
        <v xml:space="preserve">  Simonezitrone Sr.</v>
      </c>
      <c r="E558" s="46">
        <f>_xlfn.XLOOKUP(A558,Sheet1!$A$2:$A$2336,Sheet1!$B$2:$B$2336)</f>
        <v>53.29</v>
      </c>
      <c r="F558" s="20">
        <f>_xlfn.XLOOKUP(Table4[[#This Row],[Customer ID]],Sheet1!A558:A2892,Sheet1!C558:C2892)</f>
        <v>4.03</v>
      </c>
      <c r="G558" s="20" t="str">
        <f>_xlfn.XLOOKUP(Table4[[#This Row],[Customer ID]],Sheet1!A558:A2892,Sheet1!D558:D2892)</f>
        <v>No</v>
      </c>
      <c r="H558" s="20" t="str">
        <f>_xlfn.XLOOKUP(Table4[[#This Row],[Customer ID]],Sheet1!A558:A2892,Sheet1!E558:E2892)</f>
        <v>No</v>
      </c>
      <c r="I558" s="20" t="str">
        <f>_xlfn.XLOOKUP(Table4[[#This Row],[Customer ID]],Sheet1!A558:A2892,Sheet1!F558:F2892)</f>
        <v>Yes</v>
      </c>
      <c r="J558" s="20">
        <f>_xlfn.XLOOKUP(Table4[[#This Row],[Customer ID]],Sheet1!A558:A2892,Sheet1!G558:G2892)</f>
        <v>1</v>
      </c>
      <c r="K558" s="20" t="str">
        <f>_xlfn.XLOOKUP(Table4[[#This Row],[Customer ID]],Sheet1!A558:A2892,Sheet1!H558:H2892)</f>
        <v>No</v>
      </c>
      <c r="L558" s="20" t="str">
        <f>_xlfn.XLOOKUP(Table4[[#This Row],[Customer ID]],Sheet1!A558:A2892,Sheet1!I558:I2892)</f>
        <v>Obesity</v>
      </c>
      <c r="M558" s="20" t="str">
        <f>_xlfn.XLOOKUP(A558,Sheet1!A558:A2892,Sheet1!J558:J2892)</f>
        <v>Normal</v>
      </c>
      <c r="N558" s="48" t="str">
        <f>_xlfn.XLOOKUP(Table4[[#This Row],[Customer ID]],Table3[Customer ID],Table3[Date2])</f>
        <v>10-Oct-1979</v>
      </c>
      <c r="O558" s="20">
        <f>_xlfn.XLOOKUP(A558,Table3[Customer ID],Table3[Age])</f>
        <v>43</v>
      </c>
      <c r="P558" s="20">
        <f>_xlfn.XLOOKUP(A558,Table3[Customer ID],Table3[children])</f>
        <v>2</v>
      </c>
      <c r="Q558" s="47">
        <f>_xlfn.XLOOKUP(A558,Table3[Customer ID],Table3[charges])</f>
        <v>17779.939999999999</v>
      </c>
      <c r="R558" s="20" t="str">
        <f>_xlfn.XLOOKUP(A558,Table3[Customer ID],Table3[Hospital tier])</f>
        <v>tier - 1</v>
      </c>
      <c r="S558" s="20" t="str">
        <f>_xlfn.XLOOKUP(A558,Table3[Customer ID],Table3[City tier])</f>
        <v>tier - 2</v>
      </c>
      <c r="T558" s="20" t="str">
        <f>_xlfn.XLOOKUP(A558,Table3[Customer ID],Table3[State ID])</f>
        <v>R1012</v>
      </c>
    </row>
    <row r="559" spans="1:20" x14ac:dyDescent="0.3">
      <c r="A559" s="20" t="s">
        <v>577</v>
      </c>
      <c r="B559" s="20" t="str">
        <f>_xlfn.XLOOKUP(A559,Sheet3!A559:A2893,Sheet3!B559:B2893)</f>
        <v xml:space="preserve"> Mr</v>
      </c>
      <c r="C559" s="20" t="str">
        <f>_xlfn.XLOOKUP(A559,Sheet3!A559:A2893,Sheet3!C559:C2893)</f>
        <v>Ferron</v>
      </c>
      <c r="D559" s="20" t="str">
        <f>_xlfn.XLOOKUP(A559,Sheet3!A559:A2893,Sheet3!D559:D2893)</f>
        <v xml:space="preserve">  Nicholas</v>
      </c>
      <c r="E559" s="46">
        <f>_xlfn.XLOOKUP(A559,Sheet1!$A$2:$A$2336,Sheet1!$B$2:$B$2336)</f>
        <v>46.63</v>
      </c>
      <c r="F559" s="20">
        <f>_xlfn.XLOOKUP(Table4[[#This Row],[Customer ID]],Sheet1!A559:A2893,Sheet1!C559:C2893)</f>
        <v>4.26</v>
      </c>
      <c r="G559" s="20" t="str">
        <f>_xlfn.XLOOKUP(Table4[[#This Row],[Customer ID]],Sheet1!A559:A2893,Sheet1!D559:D2893)</f>
        <v>yes</v>
      </c>
      <c r="H559" s="20" t="str">
        <f>_xlfn.XLOOKUP(Table4[[#This Row],[Customer ID]],Sheet1!A559:A2893,Sheet1!E559:E2893)</f>
        <v>No</v>
      </c>
      <c r="I559" s="20" t="str">
        <f>_xlfn.XLOOKUP(Table4[[#This Row],[Customer ID]],Sheet1!A559:A2893,Sheet1!F559:F2893)</f>
        <v>No</v>
      </c>
      <c r="J559" s="20">
        <f>_xlfn.XLOOKUP(Table4[[#This Row],[Customer ID]],Sheet1!A559:A2893,Sheet1!G559:G2893)</f>
        <v>2</v>
      </c>
      <c r="K559" s="20" t="str">
        <f>_xlfn.XLOOKUP(Table4[[#This Row],[Customer ID]],Sheet1!A559:A2893,Sheet1!H559:H2893)</f>
        <v>No</v>
      </c>
      <c r="L559" s="20" t="str">
        <f>_xlfn.XLOOKUP(Table4[[#This Row],[Customer ID]],Sheet1!A559:A2893,Sheet1!I559:I2893)</f>
        <v>Obesity</v>
      </c>
      <c r="M559" s="20" t="str">
        <f>_xlfn.XLOOKUP(A559,Sheet1!A559:A2893,Sheet1!J559:J2893)</f>
        <v>Normal</v>
      </c>
      <c r="N559" s="48" t="str">
        <f>_xlfn.XLOOKUP(Table4[[#This Row],[Customer ID]],Table3[Customer ID],Table3[Date2])</f>
        <v>21-Jun-1966</v>
      </c>
      <c r="O559" s="20">
        <f>_xlfn.XLOOKUP(A559,Table3[Customer ID],Table3[Age])</f>
        <v>56</v>
      </c>
      <c r="P559" s="20">
        <f>_xlfn.XLOOKUP(A559,Table3[Customer ID],Table3[children])</f>
        <v>0</v>
      </c>
      <c r="Q559" s="47">
        <f>_xlfn.XLOOKUP(A559,Table3[Customer ID],Table3[charges])</f>
        <v>17777.73</v>
      </c>
      <c r="R559" s="20" t="str">
        <f>_xlfn.XLOOKUP(A559,Table3[Customer ID],Table3[Hospital tier])</f>
        <v>tier - 1</v>
      </c>
      <c r="S559" s="20" t="str">
        <f>_xlfn.XLOOKUP(A559,Table3[Customer ID],Table3[City tier])</f>
        <v>tier - 3</v>
      </c>
      <c r="T559" s="20" t="str">
        <f>_xlfn.XLOOKUP(A559,Table3[Customer ID],Table3[State ID])</f>
        <v>R1012</v>
      </c>
    </row>
    <row r="560" spans="1:20" x14ac:dyDescent="0.3">
      <c r="A560" s="20" t="s">
        <v>578</v>
      </c>
      <c r="B560" s="20" t="str">
        <f>_xlfn.XLOOKUP(A560,Sheet3!A560:A2894,Sheet3!B560:B2894)</f>
        <v xml:space="preserve"> Ms</v>
      </c>
      <c r="C560" s="20" t="str">
        <f>_xlfn.XLOOKUP(A560,Sheet3!A560:A2894,Sheet3!C560:C2894)</f>
        <v>Colarusso</v>
      </c>
      <c r="D560" s="20" t="str">
        <f>_xlfn.XLOOKUP(A560,Sheet3!A560:A2894,Sheet3!D560:D2894)</f>
        <v xml:space="preserve">  Angela M</v>
      </c>
      <c r="E560" s="46">
        <f>_xlfn.XLOOKUP(A560,Sheet1!$A$2:$A$2336,Sheet1!$B$2:$B$2336)</f>
        <v>28.88</v>
      </c>
      <c r="F560" s="20">
        <f>_xlfn.XLOOKUP(Table4[[#This Row],[Customer ID]],Sheet1!A560:A2894,Sheet1!C560:C2894)</f>
        <v>5.35</v>
      </c>
      <c r="G560" s="20" t="str">
        <f>_xlfn.XLOOKUP(Table4[[#This Row],[Customer ID]],Sheet1!A560:A2894,Sheet1!D560:D2894)</f>
        <v>No</v>
      </c>
      <c r="H560" s="20" t="str">
        <f>_xlfn.XLOOKUP(Table4[[#This Row],[Customer ID]],Sheet1!A560:A2894,Sheet1!E560:E2894)</f>
        <v>No</v>
      </c>
      <c r="I560" s="20" t="str">
        <f>_xlfn.XLOOKUP(Table4[[#This Row],[Customer ID]],Sheet1!A560:A2894,Sheet1!F560:F2894)</f>
        <v>Yes</v>
      </c>
      <c r="J560" s="20">
        <f>_xlfn.XLOOKUP(Table4[[#This Row],[Customer ID]],Sheet1!A560:A2894,Sheet1!G560:G2894)</f>
        <v>1</v>
      </c>
      <c r="K560" s="20" t="str">
        <f>_xlfn.XLOOKUP(Table4[[#This Row],[Customer ID]],Sheet1!A560:A2894,Sheet1!H560:H2894)</f>
        <v>yes</v>
      </c>
      <c r="L560" s="20" t="str">
        <f>_xlfn.XLOOKUP(Table4[[#This Row],[Customer ID]],Sheet1!A560:A2894,Sheet1!I560:I2894)</f>
        <v>Over Weight</v>
      </c>
      <c r="M560" s="20" t="str">
        <f>_xlfn.XLOOKUP(A560,Sheet1!A560:A2894,Sheet1!J560:J2894)</f>
        <v>Normal</v>
      </c>
      <c r="N560" s="48" t="str">
        <f>_xlfn.XLOOKUP(Table4[[#This Row],[Customer ID]],Table3[Customer ID],Table3[Date2])</f>
        <v>14-Jul-2003</v>
      </c>
      <c r="O560" s="20">
        <f>_xlfn.XLOOKUP(A560,Table3[Customer ID],Table3[Age])</f>
        <v>19</v>
      </c>
      <c r="P560" s="20">
        <f>_xlfn.XLOOKUP(A560,Table3[Customer ID],Table3[children])</f>
        <v>0</v>
      </c>
      <c r="Q560" s="47">
        <f>_xlfn.XLOOKUP(A560,Table3[Customer ID],Table3[charges])</f>
        <v>17748.509999999998</v>
      </c>
      <c r="R560" s="20" t="str">
        <f>_xlfn.XLOOKUP(A560,Table3[Customer ID],Table3[Hospital tier])</f>
        <v>tier - 1</v>
      </c>
      <c r="S560" s="20" t="str">
        <f>_xlfn.XLOOKUP(A560,Table3[Customer ID],Table3[City tier])</f>
        <v>tier - 1</v>
      </c>
      <c r="T560" s="20" t="str">
        <f>_xlfn.XLOOKUP(A560,Table3[Customer ID],Table3[State ID])</f>
        <v>R1012</v>
      </c>
    </row>
    <row r="561" spans="1:20" x14ac:dyDescent="0.3">
      <c r="A561" s="20" t="s">
        <v>579</v>
      </c>
      <c r="B561" s="20" t="str">
        <f>_xlfn.XLOOKUP(A561,Sheet3!A561:A2895,Sheet3!B561:B2895)</f>
        <v xml:space="preserve"> Mr</v>
      </c>
      <c r="C561" s="20" t="str">
        <f>_xlfn.XLOOKUP(A561,Sheet3!A561:A2895,Sheet3!C561:C2895)</f>
        <v>Pearlman</v>
      </c>
      <c r="D561" s="20" t="str">
        <f>_xlfn.XLOOKUP(A561,Sheet3!A561:A2895,Sheet3!D561:D2895)</f>
        <v xml:space="preserve">  Oz</v>
      </c>
      <c r="E561" s="46">
        <f>_xlfn.XLOOKUP(A561,Sheet1!$A$2:$A$2336,Sheet1!$B$2:$B$2336)</f>
        <v>23.98</v>
      </c>
      <c r="F561" s="20">
        <f>_xlfn.XLOOKUP(Table4[[#This Row],[Customer ID]],Sheet1!A561:A2895,Sheet1!C561:C2895)</f>
        <v>4.9000000000000004</v>
      </c>
      <c r="G561" s="20" t="str">
        <f>_xlfn.XLOOKUP(Table4[[#This Row],[Customer ID]],Sheet1!A561:A2895,Sheet1!D561:D2895)</f>
        <v>No</v>
      </c>
      <c r="H561" s="20" t="str">
        <f>_xlfn.XLOOKUP(Table4[[#This Row],[Customer ID]],Sheet1!A561:A2895,Sheet1!E561:E2895)</f>
        <v>No</v>
      </c>
      <c r="I561" s="20" t="str">
        <f>_xlfn.XLOOKUP(Table4[[#This Row],[Customer ID]],Sheet1!A561:A2895,Sheet1!F561:F2895)</f>
        <v>No</v>
      </c>
      <c r="J561" s="20">
        <f>_xlfn.XLOOKUP(Table4[[#This Row],[Customer ID]],Sheet1!A561:A2895,Sheet1!G561:G2895)</f>
        <v>0</v>
      </c>
      <c r="K561" s="20" t="str">
        <f>_xlfn.XLOOKUP(Table4[[#This Row],[Customer ID]],Sheet1!A561:A2895,Sheet1!H561:H2895)</f>
        <v>No</v>
      </c>
      <c r="L561" s="20" t="str">
        <f>_xlfn.XLOOKUP(Table4[[#This Row],[Customer ID]],Sheet1!A561:A2895,Sheet1!I561:I2895)</f>
        <v>Normal weight</v>
      </c>
      <c r="M561" s="20" t="str">
        <f>_xlfn.XLOOKUP(A561,Sheet1!A561:A2895,Sheet1!J561:J2895)</f>
        <v>Normal</v>
      </c>
      <c r="N561" s="48" t="str">
        <f>_xlfn.XLOOKUP(Table4[[#This Row],[Customer ID]],Table3[Customer ID],Table3[Date2])</f>
        <v>1-Jul-1994</v>
      </c>
      <c r="O561" s="20">
        <f>_xlfn.XLOOKUP(A561,Table3[Customer ID],Table3[Age])</f>
        <v>28</v>
      </c>
      <c r="P561" s="20">
        <f>_xlfn.XLOOKUP(A561,Table3[Customer ID],Table3[children])</f>
        <v>3</v>
      </c>
      <c r="Q561" s="47">
        <f>_xlfn.XLOOKUP(A561,Table3[Customer ID],Table3[charges])</f>
        <v>17663.14</v>
      </c>
      <c r="R561" s="20" t="str">
        <f>_xlfn.XLOOKUP(A561,Table3[Customer ID],Table3[Hospital tier])</f>
        <v>tier - 1</v>
      </c>
      <c r="S561" s="20" t="str">
        <f>_xlfn.XLOOKUP(A561,Table3[Customer ID],Table3[City tier])</f>
        <v>tier - 3</v>
      </c>
      <c r="T561" s="20" t="str">
        <f>_xlfn.XLOOKUP(A561,Table3[Customer ID],Table3[State ID])</f>
        <v>R1013</v>
      </c>
    </row>
    <row r="562" spans="1:20" x14ac:dyDescent="0.3">
      <c r="A562" s="20" t="s">
        <v>580</v>
      </c>
      <c r="B562" s="20" t="str">
        <f>_xlfn.XLOOKUP(A562,Sheet3!A562:A2896,Sheet3!B562:B2896)</f>
        <v xml:space="preserve"> Ms</v>
      </c>
      <c r="C562" s="20" t="str">
        <f>_xlfn.XLOOKUP(A562,Sheet3!A562:A2896,Sheet3!C562:C2896)</f>
        <v>O'Mara</v>
      </c>
      <c r="D562" s="20" t="str">
        <f>_xlfn.XLOOKUP(A562,Sheet3!A562:A2896,Sheet3!D562:D2896)</f>
        <v xml:space="preserve">  Erin M.</v>
      </c>
      <c r="E562" s="46">
        <f>_xlfn.XLOOKUP(A562,Sheet1!$A$2:$A$2336,Sheet1!$B$2:$B$2336)</f>
        <v>23.65</v>
      </c>
      <c r="F562" s="20">
        <f>_xlfn.XLOOKUP(Table4[[#This Row],[Customer ID]],Sheet1!A562:A2896,Sheet1!C562:C2896)</f>
        <v>4.5</v>
      </c>
      <c r="G562" s="20" t="str">
        <f>_xlfn.XLOOKUP(Table4[[#This Row],[Customer ID]],Sheet1!A562:A2896,Sheet1!D562:D2896)</f>
        <v>No</v>
      </c>
      <c r="H562" s="20" t="str">
        <f>_xlfn.XLOOKUP(Table4[[#This Row],[Customer ID]],Sheet1!A562:A2896,Sheet1!E562:E2896)</f>
        <v>No</v>
      </c>
      <c r="I562" s="20" t="str">
        <f>_xlfn.XLOOKUP(Table4[[#This Row],[Customer ID]],Sheet1!A562:A2896,Sheet1!F562:F2896)</f>
        <v>No</v>
      </c>
      <c r="J562" s="20">
        <f>_xlfn.XLOOKUP(Table4[[#This Row],[Customer ID]],Sheet1!A562:A2896,Sheet1!G562:G2896)</f>
        <v>0</v>
      </c>
      <c r="K562" s="20" t="str">
        <f>_xlfn.XLOOKUP(Table4[[#This Row],[Customer ID]],Sheet1!A562:A2896,Sheet1!H562:H2896)</f>
        <v>No</v>
      </c>
      <c r="L562" s="20" t="str">
        <f>_xlfn.XLOOKUP(Table4[[#This Row],[Customer ID]],Sheet1!A562:A2896,Sheet1!I562:I2896)</f>
        <v>Normal weight</v>
      </c>
      <c r="M562" s="20" t="str">
        <f>_xlfn.XLOOKUP(A562,Sheet1!A562:A2896,Sheet1!J562:J2896)</f>
        <v>Normal</v>
      </c>
      <c r="N562" s="48" t="str">
        <f>_xlfn.XLOOKUP(Table4[[#This Row],[Customer ID]],Table3[Customer ID],Table3[Date2])</f>
        <v>25-Oct-1990</v>
      </c>
      <c r="O562" s="20">
        <f>_xlfn.XLOOKUP(A562,Table3[Customer ID],Table3[Age])</f>
        <v>32</v>
      </c>
      <c r="P562" s="20">
        <f>_xlfn.XLOOKUP(A562,Table3[Customer ID],Table3[children])</f>
        <v>1</v>
      </c>
      <c r="Q562" s="47">
        <f>_xlfn.XLOOKUP(A562,Table3[Customer ID],Table3[charges])</f>
        <v>17626.240000000002</v>
      </c>
      <c r="R562" s="20" t="str">
        <f>_xlfn.XLOOKUP(A562,Table3[Customer ID],Table3[Hospital tier])</f>
        <v>tier - 1</v>
      </c>
      <c r="S562" s="20" t="str">
        <f>_xlfn.XLOOKUP(A562,Table3[Customer ID],Table3[City tier])</f>
        <v>tier - 3</v>
      </c>
      <c r="T562" s="20" t="str">
        <f>_xlfn.XLOOKUP(A562,Table3[Customer ID],Table3[State ID])</f>
        <v>R1013</v>
      </c>
    </row>
    <row r="563" spans="1:20" x14ac:dyDescent="0.3">
      <c r="A563" s="20" t="s">
        <v>581</v>
      </c>
      <c r="B563" s="20" t="str">
        <f>_xlfn.XLOOKUP(A563,Sheet3!A563:A2897,Sheet3!B563:B2897)</f>
        <v xml:space="preserve"> Mr</v>
      </c>
      <c r="C563" s="20" t="str">
        <f>_xlfn.XLOOKUP(A563,Sheet3!A563:A2897,Sheet3!C563:C2897)</f>
        <v>Niska</v>
      </c>
      <c r="D563" s="20" t="str">
        <f>_xlfn.XLOOKUP(A563,Sheet3!A563:A2897,Sheet3!D563:D2897)</f>
        <v xml:space="preserve">  Bobby E.</v>
      </c>
      <c r="E563" s="46">
        <f>_xlfn.XLOOKUP(A563,Sheet1!$A$2:$A$2336,Sheet1!$B$2:$B$2336)</f>
        <v>49.09</v>
      </c>
      <c r="F563" s="20">
        <f>_xlfn.XLOOKUP(Table4[[#This Row],[Customer ID]],Sheet1!A563:A2897,Sheet1!C563:C2897)</f>
        <v>8.3800000000000008</v>
      </c>
      <c r="G563" s="20" t="str">
        <f>_xlfn.XLOOKUP(Table4[[#This Row],[Customer ID]],Sheet1!A563:A2897,Sheet1!D563:D2897)</f>
        <v>yes</v>
      </c>
      <c r="H563" s="20" t="str">
        <f>_xlfn.XLOOKUP(Table4[[#This Row],[Customer ID]],Sheet1!A563:A2897,Sheet1!E563:E2897)</f>
        <v>No</v>
      </c>
      <c r="I563" s="20" t="str">
        <f>_xlfn.XLOOKUP(Table4[[#This Row],[Customer ID]],Sheet1!A563:A2897,Sheet1!F563:F2897)</f>
        <v>No</v>
      </c>
      <c r="J563" s="20">
        <f>_xlfn.XLOOKUP(Table4[[#This Row],[Customer ID]],Sheet1!A563:A2897,Sheet1!G563:G2897)</f>
        <v>2</v>
      </c>
      <c r="K563" s="20" t="str">
        <f>_xlfn.XLOOKUP(Table4[[#This Row],[Customer ID]],Sheet1!A563:A2897,Sheet1!H563:H2897)</f>
        <v>No</v>
      </c>
      <c r="L563" s="20" t="str">
        <f>_xlfn.XLOOKUP(Table4[[#This Row],[Customer ID]],Sheet1!A563:A2897,Sheet1!I563:I2897)</f>
        <v>Obesity</v>
      </c>
      <c r="M563" s="20" t="str">
        <f>_xlfn.XLOOKUP(A563,Sheet1!A563:A2897,Sheet1!J563:J2897)</f>
        <v>Diabetes</v>
      </c>
      <c r="N563" s="48" t="str">
        <f>_xlfn.XLOOKUP(Table4[[#This Row],[Customer ID]],Table3[Customer ID],Table3[Date2])</f>
        <v>26-Jul-1970</v>
      </c>
      <c r="O563" s="20">
        <f>_xlfn.XLOOKUP(A563,Table3[Customer ID],Table3[Age])</f>
        <v>52</v>
      </c>
      <c r="P563" s="20">
        <f>_xlfn.XLOOKUP(A563,Table3[Customer ID],Table3[children])</f>
        <v>0</v>
      </c>
      <c r="Q563" s="47">
        <f>_xlfn.XLOOKUP(A563,Table3[Customer ID],Table3[charges])</f>
        <v>17584.72</v>
      </c>
      <c r="R563" s="20" t="str">
        <f>_xlfn.XLOOKUP(A563,Table3[Customer ID],Table3[Hospital tier])</f>
        <v>tier - 1</v>
      </c>
      <c r="S563" s="20" t="str">
        <f>_xlfn.XLOOKUP(A563,Table3[Customer ID],Table3[City tier])</f>
        <v>tier - 3</v>
      </c>
      <c r="T563" s="20" t="str">
        <f>_xlfn.XLOOKUP(A563,Table3[Customer ID],Table3[State ID])</f>
        <v>R1012</v>
      </c>
    </row>
    <row r="564" spans="1:20" x14ac:dyDescent="0.3">
      <c r="A564" s="20" t="s">
        <v>582</v>
      </c>
      <c r="B564" s="20" t="str">
        <f>_xlfn.XLOOKUP(A564,Sheet3!A564:A2898,Sheet3!B564:B2898)</f>
        <v xml:space="preserve"> Mr</v>
      </c>
      <c r="C564" s="20" t="str">
        <f>_xlfn.XLOOKUP(A564,Sheet3!A564:A2898,Sheet3!C564:C2898)</f>
        <v>Schlich</v>
      </c>
      <c r="D564" s="20" t="str">
        <f>_xlfn.XLOOKUP(A564,Sheet3!A564:A2898,Sheet3!D564:D2898)</f>
        <v xml:space="preserve">  Daniel P.</v>
      </c>
      <c r="E564" s="46">
        <f>_xlfn.XLOOKUP(A564,Sheet1!$A$2:$A$2336,Sheet1!$B$2:$B$2336)</f>
        <v>28.024999999999999</v>
      </c>
      <c r="F564" s="20">
        <f>_xlfn.XLOOKUP(Table4[[#This Row],[Customer ID]],Sheet1!A564:A2898,Sheet1!C564:C2898)</f>
        <v>7.03</v>
      </c>
      <c r="G564" s="20" t="str">
        <f>_xlfn.XLOOKUP(Table4[[#This Row],[Customer ID]],Sheet1!A564:A2898,Sheet1!D564:D2898)</f>
        <v>No</v>
      </c>
      <c r="H564" s="20" t="str">
        <f>_xlfn.XLOOKUP(Table4[[#This Row],[Customer ID]],Sheet1!A564:A2898,Sheet1!E564:E2898)</f>
        <v>No</v>
      </c>
      <c r="I564" s="20" t="str">
        <f>_xlfn.XLOOKUP(Table4[[#This Row],[Customer ID]],Sheet1!A564:A2898,Sheet1!F564:F2898)</f>
        <v>No</v>
      </c>
      <c r="J564" s="20">
        <f>_xlfn.XLOOKUP(Table4[[#This Row],[Customer ID]],Sheet1!A564:A2898,Sheet1!G564:G2898)</f>
        <v>0</v>
      </c>
      <c r="K564" s="20" t="str">
        <f>_xlfn.XLOOKUP(Table4[[#This Row],[Customer ID]],Sheet1!A564:A2898,Sheet1!H564:H2898)</f>
        <v>yes</v>
      </c>
      <c r="L564" s="20" t="str">
        <f>_xlfn.XLOOKUP(Table4[[#This Row],[Customer ID]],Sheet1!A564:A2898,Sheet1!I564:I2898)</f>
        <v>Over Weight</v>
      </c>
      <c r="M564" s="20" t="str">
        <f>_xlfn.XLOOKUP(A564,Sheet1!A564:A2898,Sheet1!J564:J2898)</f>
        <v>Diabetes</v>
      </c>
      <c r="N564" s="48" t="str">
        <f>_xlfn.XLOOKUP(Table4[[#This Row],[Customer ID]],Table3[Customer ID],Table3[Date2])</f>
        <v>25-Aug-2002</v>
      </c>
      <c r="O564" s="20">
        <f>_xlfn.XLOOKUP(A564,Table3[Customer ID],Table3[Age])</f>
        <v>20</v>
      </c>
      <c r="P564" s="20">
        <f>_xlfn.XLOOKUP(A564,Table3[Customer ID],Table3[children])</f>
        <v>1</v>
      </c>
      <c r="Q564" s="47">
        <f>_xlfn.XLOOKUP(A564,Table3[Customer ID],Table3[charges])</f>
        <v>17560.38</v>
      </c>
      <c r="R564" s="20" t="str">
        <f>_xlfn.XLOOKUP(A564,Table3[Customer ID],Table3[Hospital tier])</f>
        <v>tier - 1</v>
      </c>
      <c r="S564" s="20" t="str">
        <f>_xlfn.XLOOKUP(A564,Table3[Customer ID],Table3[City tier])</f>
        <v>tier - 1</v>
      </c>
      <c r="T564" s="20" t="str">
        <f>_xlfn.XLOOKUP(A564,Table3[Customer ID],Table3[State ID])</f>
        <v>R1012</v>
      </c>
    </row>
    <row r="565" spans="1:20" x14ac:dyDescent="0.3">
      <c r="A565" s="20" t="s">
        <v>583</v>
      </c>
      <c r="B565" s="20" t="str">
        <f>_xlfn.XLOOKUP(A565,Sheet3!A565:A2899,Sheet3!B565:B2899)</f>
        <v xml:space="preserve"> Ms</v>
      </c>
      <c r="C565" s="20" t="str">
        <f>_xlfn.XLOOKUP(A565,Sheet3!A565:A2899,Sheet3!C565:C2899)</f>
        <v>Zidek</v>
      </c>
      <c r="D565" s="20" t="str">
        <f>_xlfn.XLOOKUP(A565,Sheet3!A565:A2899,Sheet3!D565:D2899)</f>
        <v xml:space="preserve">  Marie E.</v>
      </c>
      <c r="E565" s="46">
        <f>_xlfn.XLOOKUP(A565,Sheet1!$A$2:$A$2336,Sheet1!$B$2:$B$2336)</f>
        <v>43.32</v>
      </c>
      <c r="F565" s="20">
        <f>_xlfn.XLOOKUP(Table4[[#This Row],[Customer ID]],Sheet1!A565:A2899,Sheet1!C565:C2899)</f>
        <v>8.75</v>
      </c>
      <c r="G565" s="20" t="str">
        <f>_xlfn.XLOOKUP(Table4[[#This Row],[Customer ID]],Sheet1!A565:A2899,Sheet1!D565:D2899)</f>
        <v>yes</v>
      </c>
      <c r="H565" s="20" t="str">
        <f>_xlfn.XLOOKUP(Table4[[#This Row],[Customer ID]],Sheet1!A565:A2899,Sheet1!E565:E2899)</f>
        <v>No</v>
      </c>
      <c r="I565" s="20" t="str">
        <f>_xlfn.XLOOKUP(Table4[[#This Row],[Customer ID]],Sheet1!A565:A2899,Sheet1!F565:F2899)</f>
        <v>Yes</v>
      </c>
      <c r="J565" s="20">
        <f>_xlfn.XLOOKUP(Table4[[#This Row],[Customer ID]],Sheet1!A565:A2899,Sheet1!G565:G2899)</f>
        <v>1</v>
      </c>
      <c r="K565" s="20" t="str">
        <f>_xlfn.XLOOKUP(Table4[[#This Row],[Customer ID]],Sheet1!A565:A2899,Sheet1!H565:H2899)</f>
        <v>No</v>
      </c>
      <c r="L565" s="20" t="str">
        <f>_xlfn.XLOOKUP(Table4[[#This Row],[Customer ID]],Sheet1!A565:A2899,Sheet1!I565:I2899)</f>
        <v>Obesity</v>
      </c>
      <c r="M565" s="20" t="str">
        <f>_xlfn.XLOOKUP(A565,Sheet1!A565:A2899,Sheet1!J565:J2899)</f>
        <v>Diabetes</v>
      </c>
      <c r="N565" s="48" t="str">
        <f>_xlfn.XLOOKUP(Table4[[#This Row],[Customer ID]],Table3[Customer ID],Table3[Date2])</f>
        <v>16-Nov-1963</v>
      </c>
      <c r="O565" s="20">
        <f>_xlfn.XLOOKUP(A565,Table3[Customer ID],Table3[Age])</f>
        <v>59</v>
      </c>
      <c r="P565" s="20">
        <f>_xlfn.XLOOKUP(A565,Table3[Customer ID],Table3[children])</f>
        <v>0</v>
      </c>
      <c r="Q565" s="47">
        <f>_xlfn.XLOOKUP(A565,Table3[Customer ID],Table3[charges])</f>
        <v>17556.88</v>
      </c>
      <c r="R565" s="20" t="str">
        <f>_xlfn.XLOOKUP(A565,Table3[Customer ID],Table3[Hospital tier])</f>
        <v>tier - 1</v>
      </c>
      <c r="S565" s="20" t="str">
        <f>_xlfn.XLOOKUP(A565,Table3[Customer ID],Table3[City tier])</f>
        <v>tier - 2</v>
      </c>
      <c r="T565" s="20" t="str">
        <f>_xlfn.XLOOKUP(A565,Table3[Customer ID],Table3[State ID])</f>
        <v>R1012</v>
      </c>
    </row>
    <row r="566" spans="1:20" x14ac:dyDescent="0.3">
      <c r="A566" s="20" t="s">
        <v>584</v>
      </c>
      <c r="B566" s="20" t="str">
        <f>_xlfn.XLOOKUP(A566,Sheet3!A566:A2900,Sheet3!B566:B2900)</f>
        <v xml:space="preserve"> Mrs</v>
      </c>
      <c r="C566" s="20" t="str">
        <f>_xlfn.XLOOKUP(A566,Sheet3!A566:A2900,Sheet3!C566:C2900)</f>
        <v>Ellgass</v>
      </c>
      <c r="D566" s="20" t="str">
        <f>_xlfn.XLOOKUP(A566,Sheet3!A566:A2900,Sheet3!D566:D2900)</f>
        <v xml:space="preserve">  Katie</v>
      </c>
      <c r="E566" s="46">
        <f>_xlfn.XLOOKUP(A566,Sheet1!$A$2:$A$2336,Sheet1!$B$2:$B$2336)</f>
        <v>45.92</v>
      </c>
      <c r="F566" s="20">
        <f>_xlfn.XLOOKUP(Table4[[#This Row],[Customer ID]],Sheet1!A566:A2900,Sheet1!C566:C2900)</f>
        <v>9.51</v>
      </c>
      <c r="G566" s="20" t="str">
        <f>_xlfn.XLOOKUP(Table4[[#This Row],[Customer ID]],Sheet1!A566:A2900,Sheet1!D566:D2900)</f>
        <v>No</v>
      </c>
      <c r="H566" s="20" t="str">
        <f>_xlfn.XLOOKUP(Table4[[#This Row],[Customer ID]],Sheet1!A566:A2900,Sheet1!E566:E2900)</f>
        <v>No</v>
      </c>
      <c r="I566" s="20" t="str">
        <f>_xlfn.XLOOKUP(Table4[[#This Row],[Customer ID]],Sheet1!A566:A2900,Sheet1!F566:F2900)</f>
        <v>No</v>
      </c>
      <c r="J566" s="20">
        <f>_xlfn.XLOOKUP(Table4[[#This Row],[Customer ID]],Sheet1!A566:A2900,Sheet1!G566:G2900)</f>
        <v>0</v>
      </c>
      <c r="K566" s="20" t="str">
        <f>_xlfn.XLOOKUP(Table4[[#This Row],[Customer ID]],Sheet1!A566:A2900,Sheet1!H566:H2900)</f>
        <v>No</v>
      </c>
      <c r="L566" s="20" t="str">
        <f>_xlfn.XLOOKUP(Table4[[#This Row],[Customer ID]],Sheet1!A566:A2900,Sheet1!I566:I2900)</f>
        <v>Obesity</v>
      </c>
      <c r="M566" s="20" t="str">
        <f>_xlfn.XLOOKUP(A566,Sheet1!A566:A2900,Sheet1!J566:J2900)</f>
        <v>Diabetes</v>
      </c>
      <c r="N566" s="48" t="str">
        <f>_xlfn.XLOOKUP(Table4[[#This Row],[Customer ID]],Table3[Customer ID],Table3[Date2])</f>
        <v>12-Jul-1968</v>
      </c>
      <c r="O566" s="20">
        <f>_xlfn.XLOOKUP(A566,Table3[Customer ID],Table3[Age])</f>
        <v>54</v>
      </c>
      <c r="P566" s="20">
        <f>_xlfn.XLOOKUP(A566,Table3[Customer ID],Table3[children])</f>
        <v>0</v>
      </c>
      <c r="Q566" s="47">
        <f>_xlfn.XLOOKUP(A566,Table3[Customer ID],Table3[charges])</f>
        <v>17507.47</v>
      </c>
      <c r="R566" s="20" t="str">
        <f>_xlfn.XLOOKUP(A566,Table3[Customer ID],Table3[Hospital tier])</f>
        <v>tier - 1</v>
      </c>
      <c r="S566" s="20" t="str">
        <f>_xlfn.XLOOKUP(A566,Table3[Customer ID],Table3[City tier])</f>
        <v>tier - 1</v>
      </c>
      <c r="T566" s="20" t="str">
        <f>_xlfn.XLOOKUP(A566,Table3[Customer ID],Table3[State ID])</f>
        <v>R1026</v>
      </c>
    </row>
    <row r="567" spans="1:20" x14ac:dyDescent="0.3">
      <c r="A567" s="20" t="s">
        <v>585</v>
      </c>
      <c r="B567" s="20" t="str">
        <f>_xlfn.XLOOKUP(A567,Sheet3!A567:A2901,Sheet3!B567:B2901)</f>
        <v xml:space="preserve"> Mr</v>
      </c>
      <c r="C567" s="20" t="str">
        <f>_xlfn.XLOOKUP(A567,Sheet3!A567:A2901,Sheet3!C567:C2901)</f>
        <v>Lowe</v>
      </c>
      <c r="D567" s="20" t="str">
        <f>_xlfn.XLOOKUP(A567,Sheet3!A567:A2901,Sheet3!D567:D2901)</f>
        <v xml:space="preserve">  Eric D</v>
      </c>
      <c r="E567" s="46">
        <f>_xlfn.XLOOKUP(A567,Sheet1!$A$2:$A$2336,Sheet1!$B$2:$B$2336)</f>
        <v>44.03</v>
      </c>
      <c r="F567" s="20">
        <f>_xlfn.XLOOKUP(Table4[[#This Row],[Customer ID]],Sheet1!A567:A2901,Sheet1!C567:C2901)</f>
        <v>9.36</v>
      </c>
      <c r="G567" s="20" t="str">
        <f>_xlfn.XLOOKUP(Table4[[#This Row],[Customer ID]],Sheet1!A567:A2901,Sheet1!D567:D2901)</f>
        <v>No</v>
      </c>
      <c r="H567" s="20" t="str">
        <f>_xlfn.XLOOKUP(Table4[[#This Row],[Customer ID]],Sheet1!A567:A2901,Sheet1!E567:E2901)</f>
        <v>No</v>
      </c>
      <c r="I567" s="20" t="str">
        <f>_xlfn.XLOOKUP(Table4[[#This Row],[Customer ID]],Sheet1!A567:A2901,Sheet1!F567:F2901)</f>
        <v>No</v>
      </c>
      <c r="J567" s="20">
        <f>_xlfn.XLOOKUP(Table4[[#This Row],[Customer ID]],Sheet1!A567:A2901,Sheet1!G567:G2901)</f>
        <v>0</v>
      </c>
      <c r="K567" s="20" t="str">
        <f>_xlfn.XLOOKUP(Table4[[#This Row],[Customer ID]],Sheet1!A567:A2901,Sheet1!H567:H2901)</f>
        <v>No</v>
      </c>
      <c r="L567" s="20" t="str">
        <f>_xlfn.XLOOKUP(Table4[[#This Row],[Customer ID]],Sheet1!A567:A2901,Sheet1!I567:I2901)</f>
        <v>Obesity</v>
      </c>
      <c r="M567" s="20" t="str">
        <f>_xlfn.XLOOKUP(A567,Sheet1!A567:A2901,Sheet1!J567:J2901)</f>
        <v>Diabetes</v>
      </c>
      <c r="N567" s="48" t="str">
        <f>_xlfn.XLOOKUP(Table4[[#This Row],[Customer ID]],Table3[Customer ID],Table3[Date2])</f>
        <v>16-Jun-1965</v>
      </c>
      <c r="O567" s="20">
        <f>_xlfn.XLOOKUP(A567,Table3[Customer ID],Table3[Age])</f>
        <v>57</v>
      </c>
      <c r="P567" s="20">
        <f>_xlfn.XLOOKUP(A567,Table3[Customer ID],Table3[children])</f>
        <v>0</v>
      </c>
      <c r="Q567" s="47">
        <f>_xlfn.XLOOKUP(A567,Table3[Customer ID],Table3[charges])</f>
        <v>17505.650000000001</v>
      </c>
      <c r="R567" s="20" t="str">
        <f>_xlfn.XLOOKUP(A567,Table3[Customer ID],Table3[Hospital tier])</f>
        <v>tier - 1</v>
      </c>
      <c r="S567" s="20" t="str">
        <f>_xlfn.XLOOKUP(A567,Table3[Customer ID],Table3[City tier])</f>
        <v>tier - 2</v>
      </c>
      <c r="T567" s="20" t="str">
        <f>_xlfn.XLOOKUP(A567,Table3[Customer ID],Table3[State ID])</f>
        <v>R1023</v>
      </c>
    </row>
    <row r="568" spans="1:20" x14ac:dyDescent="0.3">
      <c r="A568" s="20" t="s">
        <v>586</v>
      </c>
      <c r="B568" s="20" t="str">
        <f>_xlfn.XLOOKUP(A568,Sheet3!A568:A2902,Sheet3!B568:B2902)</f>
        <v xml:space="preserve"> Ms</v>
      </c>
      <c r="C568" s="20" t="str">
        <f>_xlfn.XLOOKUP(A568,Sheet3!A568:A2902,Sheet3!C568:C2902)</f>
        <v>Malone</v>
      </c>
      <c r="D568" s="20" t="str">
        <f>_xlfn.XLOOKUP(A568,Sheet3!A568:A2902,Sheet3!D568:D2902)</f>
        <v xml:space="preserve">  Tara</v>
      </c>
      <c r="E568" s="46">
        <f>_xlfn.XLOOKUP(A568,Sheet1!$A$2:$A$2336,Sheet1!$B$2:$B$2336)</f>
        <v>24.6</v>
      </c>
      <c r="F568" s="20">
        <f>_xlfn.XLOOKUP(Table4[[#This Row],[Customer ID]],Sheet1!A568:A2902,Sheet1!C568:C2902)</f>
        <v>4.8099999999999996</v>
      </c>
      <c r="G568" s="20" t="str">
        <f>_xlfn.XLOOKUP(Table4[[#This Row],[Customer ID]],Sheet1!A568:A2902,Sheet1!D568:D2902)</f>
        <v>No</v>
      </c>
      <c r="H568" s="20" t="str">
        <f>_xlfn.XLOOKUP(Table4[[#This Row],[Customer ID]],Sheet1!A568:A2902,Sheet1!E568:E2902)</f>
        <v>No</v>
      </c>
      <c r="I568" s="20" t="str">
        <f>_xlfn.XLOOKUP(Table4[[#This Row],[Customer ID]],Sheet1!A568:A2902,Sheet1!F568:F2902)</f>
        <v>No</v>
      </c>
      <c r="J568" s="20">
        <f>_xlfn.XLOOKUP(Table4[[#This Row],[Customer ID]],Sheet1!A568:A2902,Sheet1!G568:G2902)</f>
        <v>0</v>
      </c>
      <c r="K568" s="20" t="str">
        <f>_xlfn.XLOOKUP(Table4[[#This Row],[Customer ID]],Sheet1!A568:A2902,Sheet1!H568:H2902)</f>
        <v>yes</v>
      </c>
      <c r="L568" s="20" t="str">
        <f>_xlfn.XLOOKUP(Table4[[#This Row],[Customer ID]],Sheet1!A568:A2902,Sheet1!I568:I2902)</f>
        <v>Normal weight</v>
      </c>
      <c r="M568" s="20" t="str">
        <f>_xlfn.XLOOKUP(A568,Sheet1!A568:A2902,Sheet1!J568:J2902)</f>
        <v>Normal</v>
      </c>
      <c r="N568" s="48" t="str">
        <f>_xlfn.XLOOKUP(Table4[[#This Row],[Customer ID]],Table3[Customer ID],Table3[Date2])</f>
        <v>29-Dec-1990</v>
      </c>
      <c r="O568" s="20">
        <f>_xlfn.XLOOKUP(A568,Table3[Customer ID],Table3[Age])</f>
        <v>32</v>
      </c>
      <c r="P568" s="20">
        <f>_xlfn.XLOOKUP(A568,Table3[Customer ID],Table3[children])</f>
        <v>0</v>
      </c>
      <c r="Q568" s="47">
        <f>_xlfn.XLOOKUP(A568,Table3[Customer ID],Table3[charges])</f>
        <v>17496.310000000001</v>
      </c>
      <c r="R568" s="20" t="str">
        <f>_xlfn.XLOOKUP(A568,Table3[Customer ID],Table3[Hospital tier])</f>
        <v>tier - 1</v>
      </c>
      <c r="S568" s="20" t="str">
        <f>_xlfn.XLOOKUP(A568,Table3[Customer ID],Table3[City tier])</f>
        <v>tier - 2</v>
      </c>
      <c r="T568" s="20" t="str">
        <f>_xlfn.XLOOKUP(A568,Table3[Customer ID],Table3[State ID])</f>
        <v>R1011</v>
      </c>
    </row>
    <row r="569" spans="1:20" x14ac:dyDescent="0.3">
      <c r="A569" s="20" t="s">
        <v>587</v>
      </c>
      <c r="B569" s="20" t="str">
        <f>_xlfn.XLOOKUP(A569,Sheet3!A569:A2903,Sheet3!B569:B2903)</f>
        <v xml:space="preserve"> Ms</v>
      </c>
      <c r="C569" s="20" t="str">
        <f>_xlfn.XLOOKUP(A569,Sheet3!A569:A2903,Sheet3!C569:C2903)</f>
        <v>Dumke</v>
      </c>
      <c r="D569" s="20" t="str">
        <f>_xlfn.XLOOKUP(A569,Sheet3!A569:A2903,Sheet3!D569:D2903)</f>
        <v xml:space="preserve">  Haley L</v>
      </c>
      <c r="E569" s="46">
        <f>_xlfn.XLOOKUP(A569,Sheet1!$A$2:$A$2336,Sheet1!$B$2:$B$2336)</f>
        <v>49.15</v>
      </c>
      <c r="F569" s="20">
        <f>_xlfn.XLOOKUP(Table4[[#This Row],[Customer ID]],Sheet1!A569:A2903,Sheet1!C569:C2903)</f>
        <v>8.08</v>
      </c>
      <c r="G569" s="20" t="str">
        <f>_xlfn.XLOOKUP(Table4[[#This Row],[Customer ID]],Sheet1!A569:A2903,Sheet1!D569:D2903)</f>
        <v>No</v>
      </c>
      <c r="H569" s="20" t="str">
        <f>_xlfn.XLOOKUP(Table4[[#This Row],[Customer ID]],Sheet1!A569:A2903,Sheet1!E569:E2903)</f>
        <v>No</v>
      </c>
      <c r="I569" s="20" t="str">
        <f>_xlfn.XLOOKUP(Table4[[#This Row],[Customer ID]],Sheet1!A569:A2903,Sheet1!F569:F2903)</f>
        <v>No</v>
      </c>
      <c r="J569" s="20">
        <f>_xlfn.XLOOKUP(Table4[[#This Row],[Customer ID]],Sheet1!A569:A2903,Sheet1!G569:G2903)</f>
        <v>0</v>
      </c>
      <c r="K569" s="20" t="str">
        <f>_xlfn.XLOOKUP(Table4[[#This Row],[Customer ID]],Sheet1!A569:A2903,Sheet1!H569:H2903)</f>
        <v>No</v>
      </c>
      <c r="L569" s="20" t="str">
        <f>_xlfn.XLOOKUP(Table4[[#This Row],[Customer ID]],Sheet1!A569:A2903,Sheet1!I569:I2903)</f>
        <v>Obesity</v>
      </c>
      <c r="M569" s="20" t="str">
        <f>_xlfn.XLOOKUP(A569,Sheet1!A569:A2903,Sheet1!J569:J2903)</f>
        <v>Diabetes</v>
      </c>
      <c r="N569" s="48" t="str">
        <f>_xlfn.XLOOKUP(Table4[[#This Row],[Customer ID]],Table3[Customer ID],Table3[Date2])</f>
        <v>8-Jun-1971</v>
      </c>
      <c r="O569" s="20">
        <f>_xlfn.XLOOKUP(A569,Table3[Customer ID],Table3[Age])</f>
        <v>52</v>
      </c>
      <c r="P569" s="20">
        <f>_xlfn.XLOOKUP(A569,Table3[Customer ID],Table3[children])</f>
        <v>0</v>
      </c>
      <c r="Q569" s="47">
        <f>_xlfn.XLOOKUP(A569,Table3[Customer ID],Table3[charges])</f>
        <v>17479.53</v>
      </c>
      <c r="R569" s="20" t="str">
        <f>_xlfn.XLOOKUP(A569,Table3[Customer ID],Table3[Hospital tier])</f>
        <v>tier - 1</v>
      </c>
      <c r="S569" s="20" t="str">
        <f>_xlfn.XLOOKUP(A569,Table3[Customer ID],Table3[City tier])</f>
        <v>tier - 1</v>
      </c>
      <c r="T569" s="20" t="str">
        <f>_xlfn.XLOOKUP(A569,Table3[Customer ID],Table3[State ID])</f>
        <v>R1012</v>
      </c>
    </row>
    <row r="570" spans="1:20" x14ac:dyDescent="0.3">
      <c r="A570" s="20" t="s">
        <v>588</v>
      </c>
      <c r="B570" s="20" t="str">
        <f>_xlfn.XLOOKUP(A570,Sheet3!A570:A2904,Sheet3!B570:B2904)</f>
        <v xml:space="preserve"> Ms</v>
      </c>
      <c r="C570" s="20" t="str">
        <f>_xlfn.XLOOKUP(A570,Sheet3!A570:A2904,Sheet3!C570:C2904)</f>
        <v>Strong</v>
      </c>
      <c r="D570" s="20" t="str">
        <f>_xlfn.XLOOKUP(A570,Sheet3!A570:A2904,Sheet3!D570:D2904)</f>
        <v xml:space="preserve">  Kayla B.</v>
      </c>
      <c r="E570" s="46">
        <f>_xlfn.XLOOKUP(A570,Sheet1!$A$2:$A$2336,Sheet1!$B$2:$B$2336)</f>
        <v>28.31</v>
      </c>
      <c r="F570" s="20">
        <f>_xlfn.XLOOKUP(Table4[[#This Row],[Customer ID]],Sheet1!A570:A2904,Sheet1!C570:C2904)</f>
        <v>6.29</v>
      </c>
      <c r="G570" s="20" t="str">
        <f>_xlfn.XLOOKUP(Table4[[#This Row],[Customer ID]],Sheet1!A570:A2904,Sheet1!D570:D2904)</f>
        <v>No</v>
      </c>
      <c r="H570" s="20" t="str">
        <f>_xlfn.XLOOKUP(Table4[[#This Row],[Customer ID]],Sheet1!A570:A2904,Sheet1!E570:E2904)</f>
        <v>No</v>
      </c>
      <c r="I570" s="20" t="str">
        <f>_xlfn.XLOOKUP(Table4[[#This Row],[Customer ID]],Sheet1!A570:A2904,Sheet1!F570:F2904)</f>
        <v>Yes</v>
      </c>
      <c r="J570" s="20">
        <f>_xlfn.XLOOKUP(Table4[[#This Row],[Customer ID]],Sheet1!A570:A2904,Sheet1!G570:G2904)</f>
        <v>1</v>
      </c>
      <c r="K570" s="20" t="str">
        <f>_xlfn.XLOOKUP(Table4[[#This Row],[Customer ID]],Sheet1!A570:A2904,Sheet1!H570:H2904)</f>
        <v>yes</v>
      </c>
      <c r="L570" s="20" t="str">
        <f>_xlfn.XLOOKUP(Table4[[#This Row],[Customer ID]],Sheet1!A570:A2904,Sheet1!I570:I2904)</f>
        <v>Over Weight</v>
      </c>
      <c r="M570" s="20" t="str">
        <f>_xlfn.XLOOKUP(A570,Sheet1!A570:A2904,Sheet1!J570:J2904)</f>
        <v>Prediabetes</v>
      </c>
      <c r="N570" s="48" t="str">
        <f>_xlfn.XLOOKUP(Table4[[#This Row],[Customer ID]],Table3[Customer ID],Table3[Date2])</f>
        <v>2-Nov-2003</v>
      </c>
      <c r="O570" s="20">
        <f>_xlfn.XLOOKUP(A570,Table3[Customer ID],Table3[Age])</f>
        <v>19</v>
      </c>
      <c r="P570" s="20">
        <f>_xlfn.XLOOKUP(A570,Table3[Customer ID],Table3[children])</f>
        <v>0</v>
      </c>
      <c r="Q570" s="47">
        <f>_xlfn.XLOOKUP(A570,Table3[Customer ID],Table3[charges])</f>
        <v>17468.98</v>
      </c>
      <c r="R570" s="20" t="str">
        <f>_xlfn.XLOOKUP(A570,Table3[Customer ID],Table3[Hospital tier])</f>
        <v>tier - 2</v>
      </c>
      <c r="S570" s="20" t="str">
        <f>_xlfn.XLOOKUP(A570,Table3[Customer ID],Table3[City tier])</f>
        <v>tier - 1</v>
      </c>
      <c r="T570" s="20" t="str">
        <f>_xlfn.XLOOKUP(A570,Table3[Customer ID],Table3[State ID])</f>
        <v>R1012</v>
      </c>
    </row>
    <row r="571" spans="1:20" x14ac:dyDescent="0.3">
      <c r="A571" s="20" t="s">
        <v>589</v>
      </c>
      <c r="B571" s="20" t="str">
        <f>_xlfn.XLOOKUP(A571,Sheet3!A571:A2905,Sheet3!B571:B2905)</f>
        <v xml:space="preserve"> Mr</v>
      </c>
      <c r="C571" s="20" t="str">
        <f>_xlfn.XLOOKUP(A571,Sheet3!A571:A2905,Sheet3!C571:C2905)</f>
        <v>Ferguson</v>
      </c>
      <c r="D571" s="20" t="str">
        <f>_xlfn.XLOOKUP(A571,Sheet3!A571:A2905,Sheet3!D571:D2905)</f>
        <v xml:space="preserve">  Mark D.</v>
      </c>
      <c r="E571" s="46">
        <f>_xlfn.XLOOKUP(A571,Sheet1!$A$2:$A$2336,Sheet1!$B$2:$B$2336)</f>
        <v>22.99</v>
      </c>
      <c r="F571" s="20">
        <f>_xlfn.XLOOKUP(Table4[[#This Row],[Customer ID]],Sheet1!A571:A2905,Sheet1!C571:C2905)</f>
        <v>6.29</v>
      </c>
      <c r="G571" s="20" t="str">
        <f>_xlfn.XLOOKUP(Table4[[#This Row],[Customer ID]],Sheet1!A571:A2905,Sheet1!D571:D2905)</f>
        <v>No</v>
      </c>
      <c r="H571" s="20" t="str">
        <f>_xlfn.XLOOKUP(Table4[[#This Row],[Customer ID]],Sheet1!A571:A2905,Sheet1!E571:E2905)</f>
        <v>No</v>
      </c>
      <c r="I571" s="20" t="str">
        <f>_xlfn.XLOOKUP(Table4[[#This Row],[Customer ID]],Sheet1!A571:A2905,Sheet1!F571:F2905)</f>
        <v>No</v>
      </c>
      <c r="J571" s="20">
        <f>_xlfn.XLOOKUP(Table4[[#This Row],[Customer ID]],Sheet1!A571:A2905,Sheet1!G571:G2905)</f>
        <v>1</v>
      </c>
      <c r="K571" s="20" t="str">
        <f>_xlfn.XLOOKUP(Table4[[#This Row],[Customer ID]],Sheet1!A571:A2905,Sheet1!H571:H2905)</f>
        <v>yes</v>
      </c>
      <c r="L571" s="20" t="str">
        <f>_xlfn.XLOOKUP(Table4[[#This Row],[Customer ID]],Sheet1!A571:A2905,Sheet1!I571:I2905)</f>
        <v>Normal weight</v>
      </c>
      <c r="M571" s="20" t="str">
        <f>_xlfn.XLOOKUP(A571,Sheet1!A571:A2905,Sheet1!J571:J2905)</f>
        <v>Prediabetes</v>
      </c>
      <c r="N571" s="48" t="str">
        <f>_xlfn.XLOOKUP(Table4[[#This Row],[Customer ID]],Table3[Customer ID],Table3[Date2])</f>
        <v>18-Oct-1992</v>
      </c>
      <c r="O571" s="20">
        <f>_xlfn.XLOOKUP(A571,Table3[Customer ID],Table3[Age])</f>
        <v>30</v>
      </c>
      <c r="P571" s="20">
        <f>_xlfn.XLOOKUP(A571,Table3[Customer ID],Table3[children])</f>
        <v>2</v>
      </c>
      <c r="Q571" s="47">
        <f>_xlfn.XLOOKUP(A571,Table3[Customer ID],Table3[charges])</f>
        <v>17361.77</v>
      </c>
      <c r="R571" s="20" t="str">
        <f>_xlfn.XLOOKUP(A571,Table3[Customer ID],Table3[Hospital tier])</f>
        <v>tier - 2</v>
      </c>
      <c r="S571" s="20" t="str">
        <f>_xlfn.XLOOKUP(A571,Table3[Customer ID],Table3[City tier])</f>
        <v>tier - 1</v>
      </c>
      <c r="T571" s="20" t="str">
        <f>_xlfn.XLOOKUP(A571,Table3[Customer ID],Table3[State ID])</f>
        <v>R1012</v>
      </c>
    </row>
    <row r="572" spans="1:20" x14ac:dyDescent="0.3">
      <c r="A572" s="20" t="s">
        <v>590</v>
      </c>
      <c r="B572" s="20" t="str">
        <f>_xlfn.XLOOKUP(A572,Sheet3!A572:A2906,Sheet3!B572:B2906)</f>
        <v xml:space="preserve"> Mr</v>
      </c>
      <c r="C572" s="20" t="str">
        <f>_xlfn.XLOOKUP(A572,Sheet3!A572:A2906,Sheet3!C572:C2906)</f>
        <v>Klein</v>
      </c>
      <c r="D572" s="20" t="str">
        <f>_xlfn.XLOOKUP(A572,Sheet3!A572:A2906,Sheet3!D572:D2906)</f>
        <v xml:space="preserve">  Patrick J.</v>
      </c>
      <c r="E572" s="46">
        <f>_xlfn.XLOOKUP(A572,Sheet1!$A$2:$A$2336,Sheet1!$B$2:$B$2336)</f>
        <v>29.07</v>
      </c>
      <c r="F572" s="20">
        <f>_xlfn.XLOOKUP(Table4[[#This Row],[Customer ID]],Sheet1!A572:A2906,Sheet1!C572:C2906)</f>
        <v>5.12</v>
      </c>
      <c r="G572" s="20" t="str">
        <f>_xlfn.XLOOKUP(Table4[[#This Row],[Customer ID]],Sheet1!A572:A2906,Sheet1!D572:D2906)</f>
        <v>No</v>
      </c>
      <c r="H572" s="20" t="str">
        <f>_xlfn.XLOOKUP(Table4[[#This Row],[Customer ID]],Sheet1!A572:A2906,Sheet1!E572:E2906)</f>
        <v>No</v>
      </c>
      <c r="I572" s="20" t="str">
        <f>_xlfn.XLOOKUP(Table4[[#This Row],[Customer ID]],Sheet1!A572:A2906,Sheet1!F572:F2906)</f>
        <v>Yes</v>
      </c>
      <c r="J572" s="20">
        <f>_xlfn.XLOOKUP(Table4[[#This Row],[Customer ID]],Sheet1!A572:A2906,Sheet1!G572:G2906)</f>
        <v>1</v>
      </c>
      <c r="K572" s="20" t="str">
        <f>_xlfn.XLOOKUP(Table4[[#This Row],[Customer ID]],Sheet1!A572:A2906,Sheet1!H572:H2906)</f>
        <v>yes</v>
      </c>
      <c r="L572" s="20" t="str">
        <f>_xlfn.XLOOKUP(Table4[[#This Row],[Customer ID]],Sheet1!A572:A2906,Sheet1!I572:I2906)</f>
        <v>Over Weight</v>
      </c>
      <c r="M572" s="20" t="str">
        <f>_xlfn.XLOOKUP(A572,Sheet1!A572:A2906,Sheet1!J572:J2906)</f>
        <v>Normal</v>
      </c>
      <c r="N572" s="48" t="str">
        <f>_xlfn.XLOOKUP(Table4[[#This Row],[Customer ID]],Table3[Customer ID],Table3[Date2])</f>
        <v>1-Nov-2003</v>
      </c>
      <c r="O572" s="20">
        <f>_xlfn.XLOOKUP(A572,Table3[Customer ID],Table3[Age])</f>
        <v>19</v>
      </c>
      <c r="P572" s="20">
        <f>_xlfn.XLOOKUP(A572,Table3[Customer ID],Table3[children])</f>
        <v>0</v>
      </c>
      <c r="Q572" s="47">
        <f>_xlfn.XLOOKUP(A572,Table3[Customer ID],Table3[charges])</f>
        <v>17352.68</v>
      </c>
      <c r="R572" s="20" t="str">
        <f>_xlfn.XLOOKUP(A572,Table3[Customer ID],Table3[Hospital tier])</f>
        <v>tier - 2</v>
      </c>
      <c r="S572" s="20" t="str">
        <f>_xlfn.XLOOKUP(A572,Table3[Customer ID],Table3[City tier])</f>
        <v>tier - 3</v>
      </c>
      <c r="T572" s="20" t="str">
        <f>_xlfn.XLOOKUP(A572,Table3[Customer ID],Table3[State ID])</f>
        <v>R1012</v>
      </c>
    </row>
    <row r="573" spans="1:20" x14ac:dyDescent="0.3">
      <c r="A573" s="20" t="s">
        <v>591</v>
      </c>
      <c r="B573" s="20" t="str">
        <f>_xlfn.XLOOKUP(A573,Sheet3!A573:A2907,Sheet3!B573:B2907)</f>
        <v xml:space="preserve"> Mr</v>
      </c>
      <c r="C573" s="20" t="str">
        <f>_xlfn.XLOOKUP(A573,Sheet3!A573:A2907,Sheet3!C573:C2907)</f>
        <v>Eusebio</v>
      </c>
      <c r="D573" s="20" t="str">
        <f>_xlfn.XLOOKUP(A573,Sheet3!A573:A2907,Sheet3!D573:D2907)</f>
        <v xml:space="preserve">  Alejandro</v>
      </c>
      <c r="E573" s="46">
        <f>_xlfn.XLOOKUP(A573,Sheet1!$A$2:$A$2336,Sheet1!$B$2:$B$2336)</f>
        <v>42.02</v>
      </c>
      <c r="F573" s="20">
        <f>_xlfn.XLOOKUP(Table4[[#This Row],[Customer ID]],Sheet1!A573:A2907,Sheet1!C573:C2907)</f>
        <v>9.9499999999999993</v>
      </c>
      <c r="G573" s="20" t="str">
        <f>_xlfn.XLOOKUP(Table4[[#This Row],[Customer ID]],Sheet1!A573:A2907,Sheet1!D573:D2907)</f>
        <v>yes</v>
      </c>
      <c r="H573" s="20" t="str">
        <f>_xlfn.XLOOKUP(Table4[[#This Row],[Customer ID]],Sheet1!A573:A2907,Sheet1!E573:E2907)</f>
        <v>No</v>
      </c>
      <c r="I573" s="20" t="str">
        <f>_xlfn.XLOOKUP(Table4[[#This Row],[Customer ID]],Sheet1!A573:A2907,Sheet1!F573:F2907)</f>
        <v>Yes</v>
      </c>
      <c r="J573" s="20">
        <f>_xlfn.XLOOKUP(Table4[[#This Row],[Customer ID]],Sheet1!A573:A2907,Sheet1!G573:G2907)</f>
        <v>1</v>
      </c>
      <c r="K573" s="20" t="str">
        <f>_xlfn.XLOOKUP(Table4[[#This Row],[Customer ID]],Sheet1!A573:A2907,Sheet1!H573:H2907)</f>
        <v>No</v>
      </c>
      <c r="L573" s="20" t="str">
        <f>_xlfn.XLOOKUP(Table4[[#This Row],[Customer ID]],Sheet1!A573:A2907,Sheet1!I573:I2907)</f>
        <v>Obesity</v>
      </c>
      <c r="M573" s="20" t="str">
        <f>_xlfn.XLOOKUP(A573,Sheet1!A573:A2907,Sheet1!J573:J2907)</f>
        <v>Diabetes</v>
      </c>
      <c r="N573" s="48" t="str">
        <f>_xlfn.XLOOKUP(Table4[[#This Row],[Customer ID]],Table3[Customer ID],Table3[Date2])</f>
        <v>12-Jul-1963</v>
      </c>
      <c r="O573" s="20">
        <f>_xlfn.XLOOKUP(A573,Table3[Customer ID],Table3[Age])</f>
        <v>59</v>
      </c>
      <c r="P573" s="20">
        <f>_xlfn.XLOOKUP(A573,Table3[Customer ID],Table3[children])</f>
        <v>0</v>
      </c>
      <c r="Q573" s="47">
        <f>_xlfn.XLOOKUP(A573,Table3[Customer ID],Table3[charges])</f>
        <v>17337.580000000002</v>
      </c>
      <c r="R573" s="20" t="str">
        <f>_xlfn.XLOOKUP(A573,Table3[Customer ID],Table3[Hospital tier])</f>
        <v>tier - 2</v>
      </c>
      <c r="S573" s="20" t="str">
        <f>_xlfn.XLOOKUP(A573,Table3[Customer ID],Table3[City tier])</f>
        <v>tier - 3</v>
      </c>
      <c r="T573" s="20" t="str">
        <f>_xlfn.XLOOKUP(A573,Table3[Customer ID],Table3[State ID])</f>
        <v>R1023</v>
      </c>
    </row>
    <row r="574" spans="1:20" x14ac:dyDescent="0.3">
      <c r="A574" s="20" t="s">
        <v>592</v>
      </c>
      <c r="B574" s="20" t="str">
        <f>_xlfn.XLOOKUP(A574,Sheet3!A574:A2908,Sheet3!B574:B2908)</f>
        <v xml:space="preserve"> Mrs</v>
      </c>
      <c r="C574" s="20" t="str">
        <f>_xlfn.XLOOKUP(A574,Sheet3!A574:A2908,Sheet3!C574:C2908)</f>
        <v>Szolosi</v>
      </c>
      <c r="D574" s="20" t="str">
        <f>_xlfn.XLOOKUP(A574,Sheet3!A574:A2908,Sheet3!D574:D2908)</f>
        <v xml:space="preserve">  Beth A</v>
      </c>
      <c r="E574" s="46">
        <f>_xlfn.XLOOKUP(A574,Sheet1!$A$2:$A$2336,Sheet1!$B$2:$B$2336)</f>
        <v>49.07</v>
      </c>
      <c r="F574" s="20">
        <f>_xlfn.XLOOKUP(Table4[[#This Row],[Customer ID]],Sheet1!A574:A2908,Sheet1!C574:C2908)</f>
        <v>9.08</v>
      </c>
      <c r="G574" s="20" t="str">
        <f>_xlfn.XLOOKUP(Table4[[#This Row],[Customer ID]],Sheet1!A574:A2908,Sheet1!D574:D2908)</f>
        <v>yes</v>
      </c>
      <c r="H574" s="20" t="str">
        <f>_xlfn.XLOOKUP(Table4[[#This Row],[Customer ID]],Sheet1!A574:A2908,Sheet1!E574:E2908)</f>
        <v>No</v>
      </c>
      <c r="I574" s="20" t="str">
        <f>_xlfn.XLOOKUP(Table4[[#This Row],[Customer ID]],Sheet1!A574:A2908,Sheet1!F574:F2908)</f>
        <v>No</v>
      </c>
      <c r="J574" s="20">
        <f>_xlfn.XLOOKUP(Table4[[#This Row],[Customer ID]],Sheet1!A574:A2908,Sheet1!G574:G2908)</f>
        <v>1</v>
      </c>
      <c r="K574" s="20" t="str">
        <f>_xlfn.XLOOKUP(Table4[[#This Row],[Customer ID]],Sheet1!A574:A2908,Sheet1!H574:H2908)</f>
        <v>No</v>
      </c>
      <c r="L574" s="20" t="str">
        <f>_xlfn.XLOOKUP(Table4[[#This Row],[Customer ID]],Sheet1!A574:A2908,Sheet1!I574:I2908)</f>
        <v>Obesity</v>
      </c>
      <c r="M574" s="20" t="str">
        <f>_xlfn.XLOOKUP(A574,Sheet1!A574:A2908,Sheet1!J574:J2908)</f>
        <v>Diabetes</v>
      </c>
      <c r="N574" s="48" t="str">
        <f>_xlfn.XLOOKUP(Table4[[#This Row],[Customer ID]],Table3[Customer ID],Table3[Date2])</f>
        <v>25-Aug-1975</v>
      </c>
      <c r="O574" s="20">
        <f>_xlfn.XLOOKUP(A574,Table3[Customer ID],Table3[Age])</f>
        <v>47</v>
      </c>
      <c r="P574" s="20">
        <f>_xlfn.XLOOKUP(A574,Table3[Customer ID],Table3[children])</f>
        <v>1</v>
      </c>
      <c r="Q574" s="47">
        <f>_xlfn.XLOOKUP(A574,Table3[Customer ID],Table3[charges])</f>
        <v>17253.43</v>
      </c>
      <c r="R574" s="20" t="str">
        <f>_xlfn.XLOOKUP(A574,Table3[Customer ID],Table3[Hospital tier])</f>
        <v>tier - 2</v>
      </c>
      <c r="S574" s="20" t="str">
        <f>_xlfn.XLOOKUP(A574,Table3[Customer ID],Table3[City tier])</f>
        <v>tier - 3</v>
      </c>
      <c r="T574" s="20" t="str">
        <f>_xlfn.XLOOKUP(A574,Table3[Customer ID],Table3[State ID])</f>
        <v>R1026</v>
      </c>
    </row>
    <row r="575" spans="1:20" x14ac:dyDescent="0.3">
      <c r="A575" s="20" t="s">
        <v>593</v>
      </c>
      <c r="B575" s="20" t="str">
        <f>_xlfn.XLOOKUP(A575,Sheet3!A575:A2909,Sheet3!B575:B2909)</f>
        <v xml:space="preserve"> Mr</v>
      </c>
      <c r="C575" s="20" t="str">
        <f>_xlfn.XLOOKUP(A575,Sheet3!A575:A2909,Sheet3!C575:C2909)</f>
        <v>Butler</v>
      </c>
      <c r="D575" s="20" t="str">
        <f>_xlfn.XLOOKUP(A575,Sheet3!A575:A2909,Sheet3!D575:D2909)</f>
        <v xml:space="preserve">  Jason R</v>
      </c>
      <c r="E575" s="46">
        <f>_xlfn.XLOOKUP(A575,Sheet1!$A$2:$A$2336,Sheet1!$B$2:$B$2336)</f>
        <v>19.8</v>
      </c>
      <c r="F575" s="20">
        <f>_xlfn.XLOOKUP(Table4[[#This Row],[Customer ID]],Sheet1!A575:A2909,Sheet1!C575:C2909)</f>
        <v>4.82</v>
      </c>
      <c r="G575" s="20" t="str">
        <f>_xlfn.XLOOKUP(Table4[[#This Row],[Customer ID]],Sheet1!A575:A2909,Sheet1!D575:D2909)</f>
        <v>No</v>
      </c>
      <c r="H575" s="20" t="str">
        <f>_xlfn.XLOOKUP(Table4[[#This Row],[Customer ID]],Sheet1!A575:A2909,Sheet1!E575:E2909)</f>
        <v>No</v>
      </c>
      <c r="I575" s="20" t="str">
        <f>_xlfn.XLOOKUP(Table4[[#This Row],[Customer ID]],Sheet1!A575:A2909,Sheet1!F575:F2909)</f>
        <v>No</v>
      </c>
      <c r="J575" s="20">
        <f>_xlfn.XLOOKUP(Table4[[#This Row],[Customer ID]],Sheet1!A575:A2909,Sheet1!G575:G2909)</f>
        <v>0</v>
      </c>
      <c r="K575" s="20" t="str">
        <f>_xlfn.XLOOKUP(Table4[[#This Row],[Customer ID]],Sheet1!A575:A2909,Sheet1!H575:H2909)</f>
        <v>yes</v>
      </c>
      <c r="L575" s="20" t="str">
        <f>_xlfn.XLOOKUP(Table4[[#This Row],[Customer ID]],Sheet1!A575:A2909,Sheet1!I575:I2909)</f>
        <v>Normal weight</v>
      </c>
      <c r="M575" s="20" t="str">
        <f>_xlfn.XLOOKUP(A575,Sheet1!A575:A2909,Sheet1!J575:J2909)</f>
        <v>Normal</v>
      </c>
      <c r="N575" s="48" t="str">
        <f>_xlfn.XLOOKUP(Table4[[#This Row],[Customer ID]],Table3[Customer ID],Table3[Date2])</f>
        <v>22-Oct-1982</v>
      </c>
      <c r="O575" s="20">
        <f>_xlfn.XLOOKUP(A575,Table3[Customer ID],Table3[Age])</f>
        <v>40</v>
      </c>
      <c r="P575" s="20">
        <f>_xlfn.XLOOKUP(A575,Table3[Customer ID],Table3[children])</f>
        <v>1</v>
      </c>
      <c r="Q575" s="47">
        <f>_xlfn.XLOOKUP(A575,Table3[Customer ID],Table3[charges])</f>
        <v>17179.52</v>
      </c>
      <c r="R575" s="20" t="str">
        <f>_xlfn.XLOOKUP(A575,Table3[Customer ID],Table3[Hospital tier])</f>
        <v>tier - 2</v>
      </c>
      <c r="S575" s="20" t="str">
        <f>_xlfn.XLOOKUP(A575,Table3[Customer ID],Table3[City tier])</f>
        <v>tier - 1</v>
      </c>
      <c r="T575" s="20" t="str">
        <f>_xlfn.XLOOKUP(A575,Table3[Customer ID],Table3[State ID])</f>
        <v>R1013</v>
      </c>
    </row>
    <row r="576" spans="1:20" x14ac:dyDescent="0.3">
      <c r="A576" s="20" t="s">
        <v>594</v>
      </c>
      <c r="B576" s="20" t="str">
        <f>_xlfn.XLOOKUP(A576,Sheet3!A576:A2910,Sheet3!B576:B2910)</f>
        <v xml:space="preserve"> Mr</v>
      </c>
      <c r="C576" s="20" t="str">
        <f>_xlfn.XLOOKUP(A576,Sheet3!A576:A2910,Sheet3!C576:C2910)</f>
        <v>Fukuchi</v>
      </c>
      <c r="D576" s="20" t="str">
        <f>_xlfn.XLOOKUP(A576,Sheet3!A576:A2910,Sheet3!D576:D2910)</f>
        <v xml:space="preserve">  Yoshinori</v>
      </c>
      <c r="E576" s="46">
        <f>_xlfn.XLOOKUP(A576,Sheet1!$A$2:$A$2336,Sheet1!$B$2:$B$2336)</f>
        <v>27.36</v>
      </c>
      <c r="F576" s="20">
        <f>_xlfn.XLOOKUP(Table4[[#This Row],[Customer ID]],Sheet1!A576:A2910,Sheet1!C576:C2910)</f>
        <v>4.6500000000000004</v>
      </c>
      <c r="G576" s="20" t="str">
        <f>_xlfn.XLOOKUP(Table4[[#This Row],[Customer ID]],Sheet1!A576:A2910,Sheet1!D576:D2910)</f>
        <v>No</v>
      </c>
      <c r="H576" s="20" t="str">
        <f>_xlfn.XLOOKUP(Table4[[#This Row],[Customer ID]],Sheet1!A576:A2910,Sheet1!E576:E2910)</f>
        <v>yes</v>
      </c>
      <c r="I576" s="20" t="str">
        <f>_xlfn.XLOOKUP(Table4[[#This Row],[Customer ID]],Sheet1!A576:A2910,Sheet1!F576:F2910)</f>
        <v>No</v>
      </c>
      <c r="J576" s="20">
        <f>_xlfn.XLOOKUP(Table4[[#This Row],[Customer ID]],Sheet1!A576:A2910,Sheet1!G576:G2910)</f>
        <v>1</v>
      </c>
      <c r="K576" s="20" t="str">
        <f>_xlfn.XLOOKUP(Table4[[#This Row],[Customer ID]],Sheet1!A576:A2910,Sheet1!H576:H2910)</f>
        <v>yes</v>
      </c>
      <c r="L576" s="20" t="str">
        <f>_xlfn.XLOOKUP(Table4[[#This Row],[Customer ID]],Sheet1!A576:A2910,Sheet1!I576:I2910)</f>
        <v>Over Weight</v>
      </c>
      <c r="M576" s="20" t="str">
        <f>_xlfn.XLOOKUP(A576,Sheet1!A576:A2910,Sheet1!J576:J2910)</f>
        <v>Normal</v>
      </c>
      <c r="N576" s="48" t="str">
        <f>_xlfn.XLOOKUP(Table4[[#This Row],[Customer ID]],Table3[Customer ID],Table3[Date2])</f>
        <v>18-Aug-2004</v>
      </c>
      <c r="O576" s="20">
        <f>_xlfn.XLOOKUP(A576,Table3[Customer ID],Table3[Age])</f>
        <v>18</v>
      </c>
      <c r="P576" s="20">
        <f>_xlfn.XLOOKUP(A576,Table3[Customer ID],Table3[children])</f>
        <v>1</v>
      </c>
      <c r="Q576" s="47">
        <f>_xlfn.XLOOKUP(A576,Table3[Customer ID],Table3[charges])</f>
        <v>17178.68</v>
      </c>
      <c r="R576" s="20" t="str">
        <f>_xlfn.XLOOKUP(A576,Table3[Customer ID],Table3[Hospital tier])</f>
        <v>tier - 2</v>
      </c>
      <c r="S576" s="20" t="str">
        <f>_xlfn.XLOOKUP(A576,Table3[Customer ID],Table3[City tier])</f>
        <v>tier - 2</v>
      </c>
      <c r="T576" s="20" t="str">
        <f>_xlfn.XLOOKUP(A576,Table3[Customer ID],Table3[State ID])</f>
        <v>R1019</v>
      </c>
    </row>
    <row r="577" spans="1:20" x14ac:dyDescent="0.3">
      <c r="A577" s="20" t="s">
        <v>595</v>
      </c>
      <c r="B577" s="20" t="str">
        <f>_xlfn.XLOOKUP(A577,Sheet3!A577:A2911,Sheet3!B577:B2911)</f>
        <v xml:space="preserve"> Ms</v>
      </c>
      <c r="C577" s="20" t="str">
        <f>_xlfn.XLOOKUP(A577,Sheet3!A577:A2911,Sheet3!C577:C2911)</f>
        <v>Drucker</v>
      </c>
      <c r="D577" s="20" t="str">
        <f>_xlfn.XLOOKUP(A577,Sheet3!A577:A2911,Sheet3!D577:D2911)</f>
        <v xml:space="preserve">  Adrienne G.</v>
      </c>
      <c r="E577" s="46">
        <f>_xlfn.XLOOKUP(A577,Sheet1!$A$2:$A$2336,Sheet1!$B$2:$B$2336)</f>
        <v>42.95</v>
      </c>
      <c r="F577" s="20">
        <f>_xlfn.XLOOKUP(Table4[[#This Row],[Customer ID]],Sheet1!A577:A2911,Sheet1!C577:C2911)</f>
        <v>5.16</v>
      </c>
      <c r="G577" s="20" t="str">
        <f>_xlfn.XLOOKUP(Table4[[#This Row],[Customer ID]],Sheet1!A577:A2911,Sheet1!D577:D2911)</f>
        <v>yes</v>
      </c>
      <c r="H577" s="20" t="str">
        <f>_xlfn.XLOOKUP(Table4[[#This Row],[Customer ID]],Sheet1!A577:A2911,Sheet1!E577:E2911)</f>
        <v>No</v>
      </c>
      <c r="I577" s="20" t="str">
        <f>_xlfn.XLOOKUP(Table4[[#This Row],[Customer ID]],Sheet1!A577:A2911,Sheet1!F577:F2911)</f>
        <v>No</v>
      </c>
      <c r="J577" s="20">
        <f>_xlfn.XLOOKUP(Table4[[#This Row],[Customer ID]],Sheet1!A577:A2911,Sheet1!G577:G2911)</f>
        <v>1</v>
      </c>
      <c r="K577" s="20" t="str">
        <f>_xlfn.XLOOKUP(Table4[[#This Row],[Customer ID]],Sheet1!A577:A2911,Sheet1!H577:H2911)</f>
        <v>No</v>
      </c>
      <c r="L577" s="20" t="str">
        <f>_xlfn.XLOOKUP(Table4[[#This Row],[Customer ID]],Sheet1!A577:A2911,Sheet1!I577:I2911)</f>
        <v>Obesity</v>
      </c>
      <c r="M577" s="20" t="str">
        <f>_xlfn.XLOOKUP(A577,Sheet1!A577:A2911,Sheet1!J577:J2911)</f>
        <v>Normal</v>
      </c>
      <c r="N577" s="48" t="str">
        <f>_xlfn.XLOOKUP(Table4[[#This Row],[Customer ID]],Table3[Customer ID],Table3[Date2])</f>
        <v>7-Jun-1964</v>
      </c>
      <c r="O577" s="20">
        <f>_xlfn.XLOOKUP(A577,Table3[Customer ID],Table3[Age])</f>
        <v>59</v>
      </c>
      <c r="P577" s="20">
        <f>_xlfn.XLOOKUP(A577,Table3[Customer ID],Table3[children])</f>
        <v>0</v>
      </c>
      <c r="Q577" s="47">
        <f>_xlfn.XLOOKUP(A577,Table3[Customer ID],Table3[charges])</f>
        <v>17174.52</v>
      </c>
      <c r="R577" s="20" t="str">
        <f>_xlfn.XLOOKUP(A577,Table3[Customer ID],Table3[Hospital tier])</f>
        <v>tier - 2</v>
      </c>
      <c r="S577" s="20" t="str">
        <f>_xlfn.XLOOKUP(A577,Table3[Customer ID],Table3[City tier])</f>
        <v>tier - 2</v>
      </c>
      <c r="T577" s="20" t="str">
        <f>_xlfn.XLOOKUP(A577,Table3[Customer ID],Table3[State ID])</f>
        <v>R1012</v>
      </c>
    </row>
    <row r="578" spans="1:20" x14ac:dyDescent="0.3">
      <c r="A578" s="20" t="s">
        <v>596</v>
      </c>
      <c r="B578" s="20" t="str">
        <f>_xlfn.XLOOKUP(A578,Sheet3!A578:A2912,Sheet3!B578:B2912)</f>
        <v xml:space="preserve"> Mrs</v>
      </c>
      <c r="C578" s="20" t="str">
        <f>_xlfn.XLOOKUP(A578,Sheet3!A578:A2912,Sheet3!C578:C2912)</f>
        <v>Aziz</v>
      </c>
      <c r="D578" s="20" t="str">
        <f>_xlfn.XLOOKUP(A578,Sheet3!A578:A2912,Sheet3!D578:D2912)</f>
        <v xml:space="preserve">  Meredith</v>
      </c>
      <c r="E578" s="46">
        <f>_xlfn.XLOOKUP(A578,Sheet1!$A$2:$A$2336,Sheet1!$B$2:$B$2336)</f>
        <v>42.66</v>
      </c>
      <c r="F578" s="20">
        <f>_xlfn.XLOOKUP(Table4[[#This Row],[Customer ID]],Sheet1!A578:A2912,Sheet1!C578:C2912)</f>
        <v>10.44</v>
      </c>
      <c r="G578" s="20" t="str">
        <f>_xlfn.XLOOKUP(Table4[[#This Row],[Customer ID]],Sheet1!A578:A2912,Sheet1!D578:D2912)</f>
        <v>No</v>
      </c>
      <c r="H578" s="20" t="str">
        <f>_xlfn.XLOOKUP(Table4[[#This Row],[Customer ID]],Sheet1!A578:A2912,Sheet1!E578:E2912)</f>
        <v>No</v>
      </c>
      <c r="I578" s="20" t="str">
        <f>_xlfn.XLOOKUP(Table4[[#This Row],[Customer ID]],Sheet1!A578:A2912,Sheet1!F578:F2912)</f>
        <v>No</v>
      </c>
      <c r="J578" s="20">
        <f>_xlfn.XLOOKUP(Table4[[#This Row],[Customer ID]],Sheet1!A578:A2912,Sheet1!G578:G2912)</f>
        <v>0</v>
      </c>
      <c r="K578" s="20" t="str">
        <f>_xlfn.XLOOKUP(Table4[[#This Row],[Customer ID]],Sheet1!A578:A2912,Sheet1!H578:H2912)</f>
        <v>No</v>
      </c>
      <c r="L578" s="20" t="str">
        <f>_xlfn.XLOOKUP(Table4[[#This Row],[Customer ID]],Sheet1!A578:A2912,Sheet1!I578:I2912)</f>
        <v>Obesity</v>
      </c>
      <c r="M578" s="20" t="str">
        <f>_xlfn.XLOOKUP(A578,Sheet1!A578:A2912,Sheet1!J578:J2912)</f>
        <v>Diabetes</v>
      </c>
      <c r="N578" s="48" t="str">
        <f>_xlfn.XLOOKUP(Table4[[#This Row],[Customer ID]],Table3[Customer ID],Table3[Date2])</f>
        <v>16-Sep-1965</v>
      </c>
      <c r="O578" s="20">
        <f>_xlfn.XLOOKUP(A578,Table3[Customer ID],Table3[Age])</f>
        <v>57</v>
      </c>
      <c r="P578" s="20">
        <f>_xlfn.XLOOKUP(A578,Table3[Customer ID],Table3[children])</f>
        <v>0</v>
      </c>
      <c r="Q578" s="47">
        <f>_xlfn.XLOOKUP(A578,Table3[Customer ID],Table3[charges])</f>
        <v>17172.27</v>
      </c>
      <c r="R578" s="20" t="str">
        <f>_xlfn.XLOOKUP(A578,Table3[Customer ID],Table3[Hospital tier])</f>
        <v>tier - 2</v>
      </c>
      <c r="S578" s="20" t="str">
        <f>_xlfn.XLOOKUP(A578,Table3[Customer ID],Table3[City tier])</f>
        <v>tier - 2</v>
      </c>
      <c r="T578" s="20" t="str">
        <f>_xlfn.XLOOKUP(A578,Table3[Customer ID],Table3[State ID])</f>
        <v>R1026</v>
      </c>
    </row>
    <row r="579" spans="1:20" x14ac:dyDescent="0.3">
      <c r="A579" s="20" t="s">
        <v>597</v>
      </c>
      <c r="B579" s="20" t="str">
        <f>_xlfn.XLOOKUP(A579,Sheet3!A579:A2913,Sheet3!B579:B2913)</f>
        <v xml:space="preserve"> Mr</v>
      </c>
      <c r="C579" s="20" t="str">
        <f>_xlfn.XLOOKUP(A579,Sheet3!A579:A2913,Sheet3!C579:C2913)</f>
        <v>Pak</v>
      </c>
      <c r="D579" s="20" t="str">
        <f>_xlfn.XLOOKUP(A579,Sheet3!A579:A2913,Sheet3!D579:D2913)</f>
        <v xml:space="preserve">  Junyong</v>
      </c>
      <c r="E579" s="46">
        <f>_xlfn.XLOOKUP(A579,Sheet1!$A$2:$A$2336,Sheet1!$B$2:$B$2336)</f>
        <v>33.630000000000003</v>
      </c>
      <c r="F579" s="20">
        <f>_xlfn.XLOOKUP(Table4[[#This Row],[Customer ID]],Sheet1!A579:A2913,Sheet1!C579:C2913)</f>
        <v>5.69</v>
      </c>
      <c r="G579" s="20" t="str">
        <f>_xlfn.XLOOKUP(Table4[[#This Row],[Customer ID]],Sheet1!A579:A2913,Sheet1!D579:D2913)</f>
        <v>No</v>
      </c>
      <c r="H579" s="20" t="str">
        <f>_xlfn.XLOOKUP(Table4[[#This Row],[Customer ID]],Sheet1!A579:A2913,Sheet1!E579:E2913)</f>
        <v>No</v>
      </c>
      <c r="I579" s="20" t="str">
        <f>_xlfn.XLOOKUP(Table4[[#This Row],[Customer ID]],Sheet1!A579:A2913,Sheet1!F579:F2913)</f>
        <v>No</v>
      </c>
      <c r="J579" s="20">
        <f>_xlfn.XLOOKUP(Table4[[#This Row],[Customer ID]],Sheet1!A579:A2913,Sheet1!G579:G2913)</f>
        <v>1</v>
      </c>
      <c r="K579" s="20" t="str">
        <f>_xlfn.XLOOKUP(Table4[[#This Row],[Customer ID]],Sheet1!A579:A2913,Sheet1!H579:H2913)</f>
        <v>No</v>
      </c>
      <c r="L579" s="20" t="str">
        <f>_xlfn.XLOOKUP(Table4[[#This Row],[Customer ID]],Sheet1!A579:A2913,Sheet1!I579:I2913)</f>
        <v>Obesity</v>
      </c>
      <c r="M579" s="20" t="str">
        <f>_xlfn.XLOOKUP(A579,Sheet1!A579:A2913,Sheet1!J579:J2913)</f>
        <v>Normal</v>
      </c>
      <c r="N579" s="48" t="str">
        <f>_xlfn.XLOOKUP(Table4[[#This Row],[Customer ID]],Table3[Customer ID],Table3[Date2])</f>
        <v>3-Jun-1998</v>
      </c>
      <c r="O579" s="20">
        <f>_xlfn.XLOOKUP(A579,Table3[Customer ID],Table3[Age])</f>
        <v>25</v>
      </c>
      <c r="P579" s="20">
        <f>_xlfn.XLOOKUP(A579,Table3[Customer ID],Table3[children])</f>
        <v>4</v>
      </c>
      <c r="Q579" s="47">
        <f>_xlfn.XLOOKUP(A579,Table3[Customer ID],Table3[charges])</f>
        <v>17128.43</v>
      </c>
      <c r="R579" s="20" t="str">
        <f>_xlfn.XLOOKUP(A579,Table3[Customer ID],Table3[Hospital tier])</f>
        <v>tier - 2</v>
      </c>
      <c r="S579" s="20" t="str">
        <f>_xlfn.XLOOKUP(A579,Table3[Customer ID],Table3[City tier])</f>
        <v>tier - 3</v>
      </c>
      <c r="T579" s="20" t="str">
        <f>_xlfn.XLOOKUP(A579,Table3[Customer ID],Table3[State ID])</f>
        <v>R1016</v>
      </c>
    </row>
    <row r="580" spans="1:20" x14ac:dyDescent="0.3">
      <c r="A580" s="20" t="s">
        <v>598</v>
      </c>
      <c r="B580" s="20" t="str">
        <f>_xlfn.XLOOKUP(A580,Sheet3!A580:A2914,Sheet3!B580:B2914)</f>
        <v xml:space="preserve"> Ms</v>
      </c>
      <c r="C580" s="20" t="str">
        <f>_xlfn.XLOOKUP(A580,Sheet3!A580:A2914,Sheet3!C580:C2914)</f>
        <v>Kieta</v>
      </c>
      <c r="D580" s="20" t="str">
        <f>_xlfn.XLOOKUP(A580,Sheet3!A580:A2914,Sheet3!D580:D2914)</f>
        <v xml:space="preserve">  Kristen A.</v>
      </c>
      <c r="E580" s="46">
        <f>_xlfn.XLOOKUP(A580,Sheet1!$A$2:$A$2336,Sheet1!$B$2:$B$2336)</f>
        <v>26.84</v>
      </c>
      <c r="F580" s="20">
        <f>_xlfn.XLOOKUP(Table4[[#This Row],[Customer ID]],Sheet1!A580:A2914,Sheet1!C580:C2914)</f>
        <v>6.5</v>
      </c>
      <c r="G580" s="20" t="str">
        <f>_xlfn.XLOOKUP(Table4[[#This Row],[Customer ID]],Sheet1!A580:A2914,Sheet1!D580:D2914)</f>
        <v>No</v>
      </c>
      <c r="H580" s="20" t="str">
        <f>_xlfn.XLOOKUP(Table4[[#This Row],[Customer ID]],Sheet1!A580:A2914,Sheet1!E580:E2914)</f>
        <v>No</v>
      </c>
      <c r="I580" s="20" t="str">
        <f>_xlfn.XLOOKUP(Table4[[#This Row],[Customer ID]],Sheet1!A580:A2914,Sheet1!F580:F2914)</f>
        <v>No</v>
      </c>
      <c r="J580" s="20">
        <f>_xlfn.XLOOKUP(Table4[[#This Row],[Customer ID]],Sheet1!A580:A2914,Sheet1!G580:G2914)</f>
        <v>0</v>
      </c>
      <c r="K580" s="20" t="str">
        <f>_xlfn.XLOOKUP(Table4[[#This Row],[Customer ID]],Sheet1!A580:A2914,Sheet1!H580:H2914)</f>
        <v>yes</v>
      </c>
      <c r="L580" s="20" t="str">
        <f>_xlfn.XLOOKUP(Table4[[#This Row],[Customer ID]],Sheet1!A580:A2914,Sheet1!I580:I2914)</f>
        <v>Over Weight</v>
      </c>
      <c r="M580" s="20" t="str">
        <f>_xlfn.XLOOKUP(A580,Sheet1!A580:A2914,Sheet1!J580:J2914)</f>
        <v>Diabetes</v>
      </c>
      <c r="N580" s="48" t="str">
        <f>_xlfn.XLOOKUP(Table4[[#This Row],[Customer ID]],Table3[Customer ID],Table3[Date2])</f>
        <v>28-Jun-2002</v>
      </c>
      <c r="O580" s="20">
        <f>_xlfn.XLOOKUP(A580,Table3[Customer ID],Table3[Age])</f>
        <v>20</v>
      </c>
      <c r="P580" s="20">
        <f>_xlfn.XLOOKUP(A580,Table3[Customer ID],Table3[children])</f>
        <v>1</v>
      </c>
      <c r="Q580" s="47">
        <f>_xlfn.XLOOKUP(A580,Table3[Customer ID],Table3[charges])</f>
        <v>17085.27</v>
      </c>
      <c r="R580" s="20" t="str">
        <f>_xlfn.XLOOKUP(A580,Table3[Customer ID],Table3[Hospital tier])</f>
        <v>tier - 2</v>
      </c>
      <c r="S580" s="20" t="str">
        <f>_xlfn.XLOOKUP(A580,Table3[Customer ID],Table3[City tier])</f>
        <v>tier - 3</v>
      </c>
      <c r="T580" s="20" t="str">
        <f>_xlfn.XLOOKUP(A580,Table3[Customer ID],Table3[State ID])</f>
        <v>R1013</v>
      </c>
    </row>
    <row r="581" spans="1:20" x14ac:dyDescent="0.3">
      <c r="A581" s="20" t="s">
        <v>599</v>
      </c>
      <c r="B581" s="20" t="str">
        <f>_xlfn.XLOOKUP(A581,Sheet3!A581:A2915,Sheet3!B581:B2915)</f>
        <v xml:space="preserve"> Ms</v>
      </c>
      <c r="C581" s="20" t="str">
        <f>_xlfn.XLOOKUP(A581,Sheet3!A581:A2915,Sheet3!C581:C2915)</f>
        <v>Velez</v>
      </c>
      <c r="D581" s="20" t="str">
        <f>_xlfn.XLOOKUP(A581,Sheet3!A581:A2915,Sheet3!D581:D2915)</f>
        <v xml:space="preserve">  Maria I.</v>
      </c>
      <c r="E581" s="46">
        <f>_xlfn.XLOOKUP(A581,Sheet1!$A$2:$A$2336,Sheet1!$B$2:$B$2336)</f>
        <v>28.3</v>
      </c>
      <c r="F581" s="20">
        <f>_xlfn.XLOOKUP(Table4[[#This Row],[Customer ID]],Sheet1!A581:A2915,Sheet1!C581:C2915)</f>
        <v>5.73</v>
      </c>
      <c r="G581" s="20" t="str">
        <f>_xlfn.XLOOKUP(Table4[[#This Row],[Customer ID]],Sheet1!A581:A2915,Sheet1!D581:D2915)</f>
        <v>No</v>
      </c>
      <c r="H581" s="20" t="str">
        <f>_xlfn.XLOOKUP(Table4[[#This Row],[Customer ID]],Sheet1!A581:A2915,Sheet1!E581:E2915)</f>
        <v>No</v>
      </c>
      <c r="I581" s="20" t="str">
        <f>_xlfn.XLOOKUP(Table4[[#This Row],[Customer ID]],Sheet1!A581:A2915,Sheet1!F581:F2915)</f>
        <v>Yes</v>
      </c>
      <c r="J581" s="20">
        <f>_xlfn.XLOOKUP(Table4[[#This Row],[Customer ID]],Sheet1!A581:A2915,Sheet1!G581:G2915)</f>
        <v>1</v>
      </c>
      <c r="K581" s="20" t="str">
        <f>_xlfn.XLOOKUP(Table4[[#This Row],[Customer ID]],Sheet1!A581:A2915,Sheet1!H581:H2915)</f>
        <v>yes</v>
      </c>
      <c r="L581" s="20" t="str">
        <f>_xlfn.XLOOKUP(Table4[[#This Row],[Customer ID]],Sheet1!A581:A2915,Sheet1!I581:I2915)</f>
        <v>Over Weight</v>
      </c>
      <c r="M581" s="20" t="str">
        <f>_xlfn.XLOOKUP(A581,Sheet1!A581:A2915,Sheet1!J581:J2915)</f>
        <v>Prediabetes</v>
      </c>
      <c r="N581" s="48" t="str">
        <f>_xlfn.XLOOKUP(Table4[[#This Row],[Customer ID]],Table3[Customer ID],Table3[Date2])</f>
        <v>26-Dec-2003</v>
      </c>
      <c r="O581" s="20">
        <f>_xlfn.XLOOKUP(A581,Table3[Customer ID],Table3[Age])</f>
        <v>19</v>
      </c>
      <c r="P581" s="20">
        <f>_xlfn.XLOOKUP(A581,Table3[Customer ID],Table3[children])</f>
        <v>0</v>
      </c>
      <c r="Q581" s="47">
        <f>_xlfn.XLOOKUP(A581,Table3[Customer ID],Table3[charges])</f>
        <v>17081.080000000002</v>
      </c>
      <c r="R581" s="20" t="str">
        <f>_xlfn.XLOOKUP(A581,Table3[Customer ID],Table3[Hospital tier])</f>
        <v>tier - 2</v>
      </c>
      <c r="S581" s="20" t="str">
        <f>_xlfn.XLOOKUP(A581,Table3[Customer ID],Table3[City tier])</f>
        <v>tier - 2</v>
      </c>
      <c r="T581" s="20" t="str">
        <f>_xlfn.XLOOKUP(A581,Table3[Customer ID],Table3[State ID])</f>
        <v>R1011</v>
      </c>
    </row>
    <row r="582" spans="1:20" x14ac:dyDescent="0.3">
      <c r="A582" s="20" t="s">
        <v>600</v>
      </c>
      <c r="B582" s="20" t="str">
        <f>_xlfn.XLOOKUP(A582,Sheet3!A582:A2916,Sheet3!B582:B2916)</f>
        <v xml:space="preserve"> Mr</v>
      </c>
      <c r="C582" s="20" t="str">
        <f>_xlfn.XLOOKUP(A582,Sheet3!A582:A2916,Sheet3!C582:C2916)</f>
        <v>Bussiere</v>
      </c>
      <c r="D582" s="20" t="str">
        <f>_xlfn.XLOOKUP(A582,Sheet3!A582:A2916,Sheet3!D582:D2916)</f>
        <v xml:space="preserve">  Jonathan</v>
      </c>
      <c r="E582" s="46">
        <f>_xlfn.XLOOKUP(A582,Sheet1!$A$2:$A$2336,Sheet1!$B$2:$B$2336)</f>
        <v>27.06</v>
      </c>
      <c r="F582" s="20">
        <f>_xlfn.XLOOKUP(Table4[[#This Row],[Customer ID]],Sheet1!A582:A2916,Sheet1!C582:C2916)</f>
        <v>5.74</v>
      </c>
      <c r="G582" s="20" t="str">
        <f>_xlfn.XLOOKUP(Table4[[#This Row],[Customer ID]],Sheet1!A582:A2916,Sheet1!D582:D2916)</f>
        <v>yes</v>
      </c>
      <c r="H582" s="20" t="str">
        <f>_xlfn.XLOOKUP(Table4[[#This Row],[Customer ID]],Sheet1!A582:A2916,Sheet1!E582:E2916)</f>
        <v>No</v>
      </c>
      <c r="I582" s="20" t="str">
        <f>_xlfn.XLOOKUP(Table4[[#This Row],[Customer ID]],Sheet1!A582:A2916,Sheet1!F582:F2916)</f>
        <v>No</v>
      </c>
      <c r="J582" s="20">
        <f>_xlfn.XLOOKUP(Table4[[#This Row],[Customer ID]],Sheet1!A582:A2916,Sheet1!G582:G2916)</f>
        <v>0</v>
      </c>
      <c r="K582" s="20" t="str">
        <f>_xlfn.XLOOKUP(Table4[[#This Row],[Customer ID]],Sheet1!A582:A2916,Sheet1!H582:H2916)</f>
        <v>yes</v>
      </c>
      <c r="L582" s="20" t="str">
        <f>_xlfn.XLOOKUP(Table4[[#This Row],[Customer ID]],Sheet1!A582:A2916,Sheet1!I582:I2916)</f>
        <v>Over Weight</v>
      </c>
      <c r="M582" s="20" t="str">
        <f>_xlfn.XLOOKUP(A582,Sheet1!A582:A2916,Sheet1!J582:J2916)</f>
        <v>Prediabetes</v>
      </c>
      <c r="N582" s="48" t="str">
        <f>_xlfn.XLOOKUP(Table4[[#This Row],[Customer ID]],Table3[Customer ID],Table3[Date2])</f>
        <v>10-Jun-1996</v>
      </c>
      <c r="O582" s="20">
        <f>_xlfn.XLOOKUP(A582,Table3[Customer ID],Table3[Age])</f>
        <v>26</v>
      </c>
      <c r="P582" s="20">
        <f>_xlfn.XLOOKUP(A582,Table3[Customer ID],Table3[children])</f>
        <v>0</v>
      </c>
      <c r="Q582" s="47">
        <f>_xlfn.XLOOKUP(A582,Table3[Customer ID],Table3[charges])</f>
        <v>17043.34</v>
      </c>
      <c r="R582" s="20" t="str">
        <f>_xlfn.XLOOKUP(A582,Table3[Customer ID],Table3[Hospital tier])</f>
        <v>tier - 2</v>
      </c>
      <c r="S582" s="20" t="str">
        <f>_xlfn.XLOOKUP(A582,Table3[Customer ID],Table3[City tier])</f>
        <v>tier - 3</v>
      </c>
      <c r="T582" s="20" t="str">
        <f>_xlfn.XLOOKUP(A582,Table3[Customer ID],Table3[State ID])</f>
        <v>R1013</v>
      </c>
    </row>
    <row r="583" spans="1:20" x14ac:dyDescent="0.3">
      <c r="A583" s="20" t="s">
        <v>601</v>
      </c>
      <c r="B583" s="20" t="str">
        <f>_xlfn.XLOOKUP(A583,Sheet3!A583:A2917,Sheet3!B583:B2917)</f>
        <v xml:space="preserve"> Mr</v>
      </c>
      <c r="C583" s="20" t="str">
        <f>_xlfn.XLOOKUP(A583,Sheet3!A583:A2917,Sheet3!C583:C2917)</f>
        <v>McCartney</v>
      </c>
      <c r="D583" s="20" t="str">
        <f>_xlfn.XLOOKUP(A583,Sheet3!A583:A2917,Sheet3!D583:D2917)</f>
        <v xml:space="preserve">  Phil</v>
      </c>
      <c r="E583" s="46">
        <f>_xlfn.XLOOKUP(A583,Sheet1!$A$2:$A$2336,Sheet1!$B$2:$B$2336)</f>
        <v>47.13</v>
      </c>
      <c r="F583" s="20">
        <f>_xlfn.XLOOKUP(Table4[[#This Row],[Customer ID]],Sheet1!A583:A2917,Sheet1!C583:C2917)</f>
        <v>8.6999999999999993</v>
      </c>
      <c r="G583" s="20" t="str">
        <f>_xlfn.XLOOKUP(Table4[[#This Row],[Customer ID]],Sheet1!A583:A2917,Sheet1!D583:D2917)</f>
        <v>No</v>
      </c>
      <c r="H583" s="20" t="str">
        <f>_xlfn.XLOOKUP(Table4[[#This Row],[Customer ID]],Sheet1!A583:A2917,Sheet1!E583:E2917)</f>
        <v>No</v>
      </c>
      <c r="I583" s="20" t="str">
        <f>_xlfn.XLOOKUP(Table4[[#This Row],[Customer ID]],Sheet1!A583:A2917,Sheet1!F583:F2917)</f>
        <v>No</v>
      </c>
      <c r="J583" s="20">
        <f>_xlfn.XLOOKUP(Table4[[#This Row],[Customer ID]],Sheet1!A583:A2917,Sheet1!G583:G2917)</f>
        <v>0</v>
      </c>
      <c r="K583" s="20" t="str">
        <f>_xlfn.XLOOKUP(Table4[[#This Row],[Customer ID]],Sheet1!A583:A2917,Sheet1!H583:H2917)</f>
        <v>No</v>
      </c>
      <c r="L583" s="20" t="str">
        <f>_xlfn.XLOOKUP(Table4[[#This Row],[Customer ID]],Sheet1!A583:A2917,Sheet1!I583:I2917)</f>
        <v>Obesity</v>
      </c>
      <c r="M583" s="20" t="str">
        <f>_xlfn.XLOOKUP(A583,Sheet1!A583:A2917,Sheet1!J583:J2917)</f>
        <v>Diabetes</v>
      </c>
      <c r="N583" s="48" t="str">
        <f>_xlfn.XLOOKUP(Table4[[#This Row],[Customer ID]],Table3[Customer ID],Table3[Date2])</f>
        <v>22-Aug-1971</v>
      </c>
      <c r="O583" s="20">
        <f>_xlfn.XLOOKUP(A583,Table3[Customer ID],Table3[Age])</f>
        <v>51</v>
      </c>
      <c r="P583" s="20">
        <f>_xlfn.XLOOKUP(A583,Table3[Customer ID],Table3[children])</f>
        <v>0</v>
      </c>
      <c r="Q583" s="47">
        <f>_xlfn.XLOOKUP(A583,Table3[Customer ID],Table3[charges])</f>
        <v>17016.009999999998</v>
      </c>
      <c r="R583" s="20" t="str">
        <f>_xlfn.XLOOKUP(A583,Table3[Customer ID],Table3[Hospital tier])</f>
        <v>tier - 2</v>
      </c>
      <c r="S583" s="20" t="str">
        <f>_xlfn.XLOOKUP(A583,Table3[Customer ID],Table3[City tier])</f>
        <v>tier - 2</v>
      </c>
      <c r="T583" s="20" t="str">
        <f>_xlfn.XLOOKUP(A583,Table3[Customer ID],Table3[State ID])</f>
        <v>R1023</v>
      </c>
    </row>
    <row r="584" spans="1:20" x14ac:dyDescent="0.3">
      <c r="A584" s="20" t="s">
        <v>602</v>
      </c>
      <c r="B584" s="20" t="str">
        <f>_xlfn.XLOOKUP(A584,Sheet3!A584:A2918,Sheet3!B584:B2918)</f>
        <v xml:space="preserve"> Ms</v>
      </c>
      <c r="C584" s="20" t="str">
        <f>_xlfn.XLOOKUP(A584,Sheet3!A584:A2918,Sheet3!C584:C2918)</f>
        <v>Bambauer</v>
      </c>
      <c r="D584" s="20" t="str">
        <f>_xlfn.XLOOKUP(A584,Sheet3!A584:A2918,Sheet3!D584:D2918)</f>
        <v xml:space="preserve">  Benjamina C</v>
      </c>
      <c r="E584" s="46">
        <f>_xlfn.XLOOKUP(A584,Sheet1!$A$2:$A$2336,Sheet1!$B$2:$B$2336)</f>
        <v>51.72</v>
      </c>
      <c r="F584" s="20">
        <f>_xlfn.XLOOKUP(Table4[[#This Row],[Customer ID]],Sheet1!A584:A2918,Sheet1!C584:C2918)</f>
        <v>5.09</v>
      </c>
      <c r="G584" s="20" t="str">
        <f>_xlfn.XLOOKUP(Table4[[#This Row],[Customer ID]],Sheet1!A584:A2918,Sheet1!D584:D2918)</f>
        <v>No</v>
      </c>
      <c r="H584" s="20" t="str">
        <f>_xlfn.XLOOKUP(Table4[[#This Row],[Customer ID]],Sheet1!A584:A2918,Sheet1!E584:E2918)</f>
        <v>No</v>
      </c>
      <c r="I584" s="20" t="str">
        <f>_xlfn.XLOOKUP(Table4[[#This Row],[Customer ID]],Sheet1!A584:A2918,Sheet1!F584:F2918)</f>
        <v>No</v>
      </c>
      <c r="J584" s="20">
        <f>_xlfn.XLOOKUP(Table4[[#This Row],[Customer ID]],Sheet1!A584:A2918,Sheet1!G584:G2918)</f>
        <v>0</v>
      </c>
      <c r="K584" s="20" t="str">
        <f>_xlfn.XLOOKUP(Table4[[#This Row],[Customer ID]],Sheet1!A584:A2918,Sheet1!H584:H2918)</f>
        <v>No</v>
      </c>
      <c r="L584" s="20" t="str">
        <f>_xlfn.XLOOKUP(Table4[[#This Row],[Customer ID]],Sheet1!A584:A2918,Sheet1!I584:I2918)</f>
        <v>Obesity</v>
      </c>
      <c r="M584" s="20" t="str">
        <f>_xlfn.XLOOKUP(A584,Sheet1!A584:A2918,Sheet1!J584:J2918)</f>
        <v>Normal</v>
      </c>
      <c r="N584" s="48" t="str">
        <f>_xlfn.XLOOKUP(Table4[[#This Row],[Customer ID]],Table3[Customer ID],Table3[Date2])</f>
        <v>16-Jul-1980</v>
      </c>
      <c r="O584" s="20">
        <f>_xlfn.XLOOKUP(A584,Table3[Customer ID],Table3[Age])</f>
        <v>42</v>
      </c>
      <c r="P584" s="20">
        <f>_xlfn.XLOOKUP(A584,Table3[Customer ID],Table3[children])</f>
        <v>2</v>
      </c>
      <c r="Q584" s="47">
        <f>_xlfn.XLOOKUP(A584,Table3[Customer ID],Table3[charges])</f>
        <v>16990.55</v>
      </c>
      <c r="R584" s="20" t="str">
        <f>_xlfn.XLOOKUP(A584,Table3[Customer ID],Table3[Hospital tier])</f>
        <v>tier - 2</v>
      </c>
      <c r="S584" s="20" t="str">
        <f>_xlfn.XLOOKUP(A584,Table3[Customer ID],Table3[City tier])</f>
        <v>tier - 3</v>
      </c>
      <c r="T584" s="20" t="str">
        <f>_xlfn.XLOOKUP(A584,Table3[Customer ID],Table3[State ID])</f>
        <v>R1012</v>
      </c>
    </row>
    <row r="585" spans="1:20" x14ac:dyDescent="0.3">
      <c r="A585" s="20" t="s">
        <v>603</v>
      </c>
      <c r="B585" s="20" t="str">
        <f>_xlfn.XLOOKUP(A585,Sheet3!A585:A2919,Sheet3!B585:B2919)</f>
        <v xml:space="preserve"> Mr</v>
      </c>
      <c r="C585" s="20" t="str">
        <f>_xlfn.XLOOKUP(A585,Sheet3!A585:A2919,Sheet3!C585:C2919)</f>
        <v>Mertz</v>
      </c>
      <c r="D585" s="20" t="str">
        <f>_xlfn.XLOOKUP(A585,Sheet3!A585:A2919,Sheet3!D585:D2919)</f>
        <v xml:space="preserve">  Christopher</v>
      </c>
      <c r="E585" s="46">
        <f>_xlfn.XLOOKUP(A585,Sheet1!$A$2:$A$2336,Sheet1!$B$2:$B$2336)</f>
        <v>48.59</v>
      </c>
      <c r="F585" s="20">
        <f>_xlfn.XLOOKUP(Table4[[#This Row],[Customer ID]],Sheet1!A585:A2919,Sheet1!C585:C2919)</f>
        <v>5.57</v>
      </c>
      <c r="G585" s="20" t="str">
        <f>_xlfn.XLOOKUP(Table4[[#This Row],[Customer ID]],Sheet1!A585:A2919,Sheet1!D585:D2919)</f>
        <v>No</v>
      </c>
      <c r="H585" s="20" t="str">
        <f>_xlfn.XLOOKUP(Table4[[#This Row],[Customer ID]],Sheet1!A585:A2919,Sheet1!E585:E2919)</f>
        <v>No</v>
      </c>
      <c r="I585" s="20" t="str">
        <f>_xlfn.XLOOKUP(Table4[[#This Row],[Customer ID]],Sheet1!A585:A2919,Sheet1!F585:F2919)</f>
        <v>No</v>
      </c>
      <c r="J585" s="20">
        <f>_xlfn.XLOOKUP(Table4[[#This Row],[Customer ID]],Sheet1!A585:A2919,Sheet1!G585:G2919)</f>
        <v>0</v>
      </c>
      <c r="K585" s="20" t="str">
        <f>_xlfn.XLOOKUP(Table4[[#This Row],[Customer ID]],Sheet1!A585:A2919,Sheet1!H585:H2919)</f>
        <v>No</v>
      </c>
      <c r="L585" s="20" t="str">
        <f>_xlfn.XLOOKUP(Table4[[#This Row],[Customer ID]],Sheet1!A585:A2919,Sheet1!I585:I2919)</f>
        <v>Obesity</v>
      </c>
      <c r="M585" s="20" t="str">
        <f>_xlfn.XLOOKUP(A585,Sheet1!A585:A2919,Sheet1!J585:J2919)</f>
        <v>Normal</v>
      </c>
      <c r="N585" s="48" t="str">
        <f>_xlfn.XLOOKUP(Table4[[#This Row],[Customer ID]],Table3[Customer ID],Table3[Date2])</f>
        <v>25-Aug-1977</v>
      </c>
      <c r="O585" s="20">
        <f>_xlfn.XLOOKUP(A585,Table3[Customer ID],Table3[Age])</f>
        <v>45</v>
      </c>
      <c r="P585" s="20">
        <f>_xlfn.XLOOKUP(A585,Table3[Customer ID],Table3[children])</f>
        <v>2</v>
      </c>
      <c r="Q585" s="47">
        <f>_xlfn.XLOOKUP(A585,Table3[Customer ID],Table3[charges])</f>
        <v>16921.09</v>
      </c>
      <c r="R585" s="20" t="str">
        <f>_xlfn.XLOOKUP(A585,Table3[Customer ID],Table3[Hospital tier])</f>
        <v>tier - 2</v>
      </c>
      <c r="S585" s="20" t="str">
        <f>_xlfn.XLOOKUP(A585,Table3[Customer ID],Table3[City tier])</f>
        <v>tier - 3</v>
      </c>
      <c r="T585" s="20" t="str">
        <f>_xlfn.XLOOKUP(A585,Table3[Customer ID],Table3[State ID])</f>
        <v>R1023</v>
      </c>
    </row>
    <row r="586" spans="1:20" x14ac:dyDescent="0.3">
      <c r="A586" s="20" t="s">
        <v>604</v>
      </c>
      <c r="B586" s="20" t="str">
        <f>_xlfn.XLOOKUP(A586,Sheet3!A586:A2920,Sheet3!B586:B2920)</f>
        <v xml:space="preserve"> Ms</v>
      </c>
      <c r="C586" s="20" t="str">
        <f>_xlfn.XLOOKUP(A586,Sheet3!A586:A2920,Sheet3!C586:C2920)</f>
        <v>Mason</v>
      </c>
      <c r="D586" s="20" t="str">
        <f>_xlfn.XLOOKUP(A586,Sheet3!A586:A2920,Sheet3!D586:D2920)</f>
        <v xml:space="preserve">  Alison B</v>
      </c>
      <c r="E586" s="46">
        <f>_xlfn.XLOOKUP(A586,Sheet1!$A$2:$A$2336,Sheet1!$B$2:$B$2336)</f>
        <v>45.18</v>
      </c>
      <c r="F586" s="20">
        <f>_xlfn.XLOOKUP(Table4[[#This Row],[Customer ID]],Sheet1!A586:A2920,Sheet1!C586:C2920)</f>
        <v>10.87</v>
      </c>
      <c r="G586" s="20" t="str">
        <f>_xlfn.XLOOKUP(Table4[[#This Row],[Customer ID]],Sheet1!A586:A2920,Sheet1!D586:D2920)</f>
        <v>No</v>
      </c>
      <c r="H586" s="20" t="str">
        <f>_xlfn.XLOOKUP(Table4[[#This Row],[Customer ID]],Sheet1!A586:A2920,Sheet1!E586:E2920)</f>
        <v>No</v>
      </c>
      <c r="I586" s="20" t="str">
        <f>_xlfn.XLOOKUP(Table4[[#This Row],[Customer ID]],Sheet1!A586:A2920,Sheet1!F586:F2920)</f>
        <v>No</v>
      </c>
      <c r="J586" s="20">
        <f>_xlfn.XLOOKUP(Table4[[#This Row],[Customer ID]],Sheet1!A586:A2920,Sheet1!G586:G2920)</f>
        <v>0</v>
      </c>
      <c r="K586" s="20" t="str">
        <f>_xlfn.XLOOKUP(Table4[[#This Row],[Customer ID]],Sheet1!A586:A2920,Sheet1!H586:H2920)</f>
        <v>No</v>
      </c>
      <c r="L586" s="20" t="str">
        <f>_xlfn.XLOOKUP(Table4[[#This Row],[Customer ID]],Sheet1!A586:A2920,Sheet1!I586:I2920)</f>
        <v>Obesity</v>
      </c>
      <c r="M586" s="20" t="str">
        <f>_xlfn.XLOOKUP(A586,Sheet1!A586:A2920,Sheet1!J586:J2920)</f>
        <v>Diabetes</v>
      </c>
      <c r="N586" s="48" t="str">
        <f>_xlfn.XLOOKUP(Table4[[#This Row],[Customer ID]],Table3[Customer ID],Table3[Date2])</f>
        <v>21-Oct-1968</v>
      </c>
      <c r="O586" s="20">
        <f>_xlfn.XLOOKUP(A586,Table3[Customer ID],Table3[Age])</f>
        <v>54</v>
      </c>
      <c r="P586" s="20">
        <f>_xlfn.XLOOKUP(A586,Table3[Customer ID],Table3[children])</f>
        <v>0</v>
      </c>
      <c r="Q586" s="47">
        <f>_xlfn.XLOOKUP(A586,Table3[Customer ID],Table3[charges])</f>
        <v>16903.5</v>
      </c>
      <c r="R586" s="20" t="str">
        <f>_xlfn.XLOOKUP(A586,Table3[Customer ID],Table3[Hospital tier])</f>
        <v>tier - 2</v>
      </c>
      <c r="S586" s="20" t="str">
        <f>_xlfn.XLOOKUP(A586,Table3[Customer ID],Table3[City tier])</f>
        <v>tier - 3</v>
      </c>
      <c r="T586" s="20" t="str">
        <f>_xlfn.XLOOKUP(A586,Table3[Customer ID],Table3[State ID])</f>
        <v>R1012</v>
      </c>
    </row>
    <row r="587" spans="1:20" x14ac:dyDescent="0.3">
      <c r="A587" s="20" t="s">
        <v>605</v>
      </c>
      <c r="B587" s="20" t="str">
        <f>_xlfn.XLOOKUP(A587,Sheet3!A587:A2921,Sheet3!B587:B2921)</f>
        <v xml:space="preserve"> Ms</v>
      </c>
      <c r="C587" s="20" t="str">
        <f>_xlfn.XLOOKUP(A587,Sheet3!A587:A2921,Sheet3!C587:C2921)</f>
        <v>Rotich</v>
      </c>
      <c r="D587" s="20" t="str">
        <f>_xlfn.XLOOKUP(A587,Sheet3!A587:A2921,Sheet3!D587:D2921)</f>
        <v xml:space="preserve">  Caroline</v>
      </c>
      <c r="E587" s="46">
        <f>_xlfn.XLOOKUP(A587,Sheet1!$A$2:$A$2336,Sheet1!$B$2:$B$2336)</f>
        <v>27.9</v>
      </c>
      <c r="F587" s="20">
        <f>_xlfn.XLOOKUP(Table4[[#This Row],[Customer ID]],Sheet1!A587:A2921,Sheet1!C587:C2921)</f>
        <v>6.02</v>
      </c>
      <c r="G587" s="20" t="str">
        <f>_xlfn.XLOOKUP(Table4[[#This Row],[Customer ID]],Sheet1!A587:A2921,Sheet1!D587:D2921)</f>
        <v>No</v>
      </c>
      <c r="H587" s="20" t="str">
        <f>_xlfn.XLOOKUP(Table4[[#This Row],[Customer ID]],Sheet1!A587:A2921,Sheet1!E587:E2921)</f>
        <v>No</v>
      </c>
      <c r="I587" s="20" t="str">
        <f>_xlfn.XLOOKUP(Table4[[#This Row],[Customer ID]],Sheet1!A587:A2921,Sheet1!F587:F2921)</f>
        <v>Yes</v>
      </c>
      <c r="J587" s="20">
        <f>_xlfn.XLOOKUP(Table4[[#This Row],[Customer ID]],Sheet1!A587:A2921,Sheet1!G587:G2921)</f>
        <v>1</v>
      </c>
      <c r="K587" s="20" t="str">
        <f>_xlfn.XLOOKUP(Table4[[#This Row],[Customer ID]],Sheet1!A587:A2921,Sheet1!H587:H2921)</f>
        <v>yes</v>
      </c>
      <c r="L587" s="20" t="str">
        <f>_xlfn.XLOOKUP(Table4[[#This Row],[Customer ID]],Sheet1!A587:A2921,Sheet1!I587:I2921)</f>
        <v>Over Weight</v>
      </c>
      <c r="M587" s="20" t="str">
        <f>_xlfn.XLOOKUP(A587,Sheet1!A587:A2921,Sheet1!J587:J2921)</f>
        <v>Prediabetes</v>
      </c>
      <c r="N587" s="48" t="str">
        <f>_xlfn.XLOOKUP(Table4[[#This Row],[Customer ID]],Table3[Customer ID],Table3[Date2])</f>
        <v>10-Sep-2003</v>
      </c>
      <c r="O587" s="20">
        <f>_xlfn.XLOOKUP(A587,Table3[Customer ID],Table3[Age])</f>
        <v>19</v>
      </c>
      <c r="P587" s="20">
        <f>_xlfn.XLOOKUP(A587,Table3[Customer ID],Table3[children])</f>
        <v>0</v>
      </c>
      <c r="Q587" s="47">
        <f>_xlfn.XLOOKUP(A587,Table3[Customer ID],Table3[charges])</f>
        <v>16884.919999999998</v>
      </c>
      <c r="R587" s="20" t="str">
        <f>_xlfn.XLOOKUP(A587,Table3[Customer ID],Table3[Hospital tier])</f>
        <v>tier - 2</v>
      </c>
      <c r="S587" s="20" t="str">
        <f>_xlfn.XLOOKUP(A587,Table3[Customer ID],Table3[City tier])</f>
        <v>tier - 2</v>
      </c>
      <c r="T587" s="20" t="str">
        <f>_xlfn.XLOOKUP(A587,Table3[Customer ID],Table3[State ID])</f>
        <v>R1011</v>
      </c>
    </row>
    <row r="588" spans="1:20" x14ac:dyDescent="0.3">
      <c r="A588" s="20" t="s">
        <v>606</v>
      </c>
      <c r="B588" s="20" t="str">
        <f>_xlfn.XLOOKUP(A588,Sheet3!A588:A2922,Sheet3!B588:B2922)</f>
        <v xml:space="preserve"> Ms</v>
      </c>
      <c r="C588" s="20" t="str">
        <f>_xlfn.XLOOKUP(A588,Sheet3!A588:A2922,Sheet3!C588:C2922)</f>
        <v>Fetzer</v>
      </c>
      <c r="D588" s="20" t="str">
        <f>_xlfn.XLOOKUP(A588,Sheet3!A588:A2922,Sheet3!D588:D2922)</f>
        <v xml:space="preserve">  Alexis N</v>
      </c>
      <c r="E588" s="46">
        <f>_xlfn.XLOOKUP(A588,Sheet1!$A$2:$A$2336,Sheet1!$B$2:$B$2336)</f>
        <v>51.33</v>
      </c>
      <c r="F588" s="20">
        <f>_xlfn.XLOOKUP(Table4[[#This Row],[Customer ID]],Sheet1!A588:A2922,Sheet1!C588:C2922)</f>
        <v>7</v>
      </c>
      <c r="G588" s="20" t="str">
        <f>_xlfn.XLOOKUP(Table4[[#This Row],[Customer ID]],Sheet1!A588:A2922,Sheet1!D588:D2922)</f>
        <v>No</v>
      </c>
      <c r="H588" s="20" t="str">
        <f>_xlfn.XLOOKUP(Table4[[#This Row],[Customer ID]],Sheet1!A588:A2922,Sheet1!E588:E2922)</f>
        <v>No</v>
      </c>
      <c r="I588" s="20" t="str">
        <f>_xlfn.XLOOKUP(Table4[[#This Row],[Customer ID]],Sheet1!A588:A2922,Sheet1!F588:F2922)</f>
        <v>No</v>
      </c>
      <c r="J588" s="20">
        <f>_xlfn.XLOOKUP(Table4[[#This Row],[Customer ID]],Sheet1!A588:A2922,Sheet1!G588:G2922)</f>
        <v>0</v>
      </c>
      <c r="K588" s="20" t="str">
        <f>_xlfn.XLOOKUP(Table4[[#This Row],[Customer ID]],Sheet1!A588:A2922,Sheet1!H588:H2922)</f>
        <v>No</v>
      </c>
      <c r="L588" s="20" t="str">
        <f>_xlfn.XLOOKUP(Table4[[#This Row],[Customer ID]],Sheet1!A588:A2922,Sheet1!I588:I2922)</f>
        <v>Obesity</v>
      </c>
      <c r="M588" s="20" t="str">
        <f>_xlfn.XLOOKUP(A588,Sheet1!A588:A2922,Sheet1!J588:J2922)</f>
        <v>Diabetes</v>
      </c>
      <c r="N588" s="48" t="str">
        <f>_xlfn.XLOOKUP(Table4[[#This Row],[Customer ID]],Table3[Customer ID],Table3[Date2])</f>
        <v>8-Aug-1974</v>
      </c>
      <c r="O588" s="20">
        <f>_xlfn.XLOOKUP(A588,Table3[Customer ID],Table3[Age])</f>
        <v>48</v>
      </c>
      <c r="P588" s="20">
        <f>_xlfn.XLOOKUP(A588,Table3[Customer ID],Table3[children])</f>
        <v>0</v>
      </c>
      <c r="Q588" s="47">
        <f>_xlfn.XLOOKUP(A588,Table3[Customer ID],Table3[charges])</f>
        <v>16841.32</v>
      </c>
      <c r="R588" s="20" t="str">
        <f>_xlfn.XLOOKUP(A588,Table3[Customer ID],Table3[Hospital tier])</f>
        <v>tier - 2</v>
      </c>
      <c r="S588" s="20" t="str">
        <f>_xlfn.XLOOKUP(A588,Table3[Customer ID],Table3[City tier])</f>
        <v>tier - 3</v>
      </c>
      <c r="T588" s="20" t="str">
        <f>_xlfn.XLOOKUP(A588,Table3[Customer ID],Table3[State ID])</f>
        <v>R1011</v>
      </c>
    </row>
    <row r="589" spans="1:20" x14ac:dyDescent="0.3">
      <c r="A589" s="20" t="s">
        <v>607</v>
      </c>
      <c r="B589" s="20" t="str">
        <f>_xlfn.XLOOKUP(A589,Sheet3!A589:A2923,Sheet3!B589:B2923)</f>
        <v xml:space="preserve"> Ms</v>
      </c>
      <c r="C589" s="20" t="str">
        <f>_xlfn.XLOOKUP(A589,Sheet3!A589:A2923,Sheet3!C589:C2923)</f>
        <v>Mattis</v>
      </c>
      <c r="D589" s="20" t="str">
        <f>_xlfn.XLOOKUP(A589,Sheet3!A589:A2923,Sheet3!D589:D2923)</f>
        <v xml:space="preserve">  Shanda L</v>
      </c>
      <c r="E589" s="46">
        <f>_xlfn.XLOOKUP(A589,Sheet1!$A$2:$A$2336,Sheet1!$B$2:$B$2336)</f>
        <v>30.59</v>
      </c>
      <c r="F589" s="20">
        <f>_xlfn.XLOOKUP(Table4[[#This Row],[Customer ID]],Sheet1!A589:A2923,Sheet1!C589:C2923)</f>
        <v>5.56</v>
      </c>
      <c r="G589" s="20" t="str">
        <f>_xlfn.XLOOKUP(Table4[[#This Row],[Customer ID]],Sheet1!A589:A2923,Sheet1!D589:D2923)</f>
        <v>yes</v>
      </c>
      <c r="H589" s="20" t="str">
        <f>_xlfn.XLOOKUP(Table4[[#This Row],[Customer ID]],Sheet1!A589:A2923,Sheet1!E589:E2923)</f>
        <v>No</v>
      </c>
      <c r="I589" s="20" t="str">
        <f>_xlfn.XLOOKUP(Table4[[#This Row],[Customer ID]],Sheet1!A589:A2923,Sheet1!F589:F2923)</f>
        <v>No</v>
      </c>
      <c r="J589" s="20">
        <f>_xlfn.XLOOKUP(Table4[[#This Row],[Customer ID]],Sheet1!A589:A2923,Sheet1!G589:G2923)</f>
        <v>1</v>
      </c>
      <c r="K589" s="20" t="str">
        <f>_xlfn.XLOOKUP(Table4[[#This Row],[Customer ID]],Sheet1!A589:A2923,Sheet1!H589:H2923)</f>
        <v>No</v>
      </c>
      <c r="L589" s="20" t="str">
        <f>_xlfn.XLOOKUP(Table4[[#This Row],[Customer ID]],Sheet1!A589:A2923,Sheet1!I589:I2923)</f>
        <v>Obesity</v>
      </c>
      <c r="M589" s="20" t="str">
        <f>_xlfn.XLOOKUP(A589,Sheet1!A589:A2923,Sheet1!J589:J2923)</f>
        <v>Normal</v>
      </c>
      <c r="N589" s="48" t="str">
        <f>_xlfn.XLOOKUP(Table4[[#This Row],[Customer ID]],Table3[Customer ID],Table3[Date2])</f>
        <v>19-Oct-1995</v>
      </c>
      <c r="O589" s="20">
        <f>_xlfn.XLOOKUP(A589,Table3[Customer ID],Table3[Age])</f>
        <v>27</v>
      </c>
      <c r="P589" s="20">
        <f>_xlfn.XLOOKUP(A589,Table3[Customer ID],Table3[children])</f>
        <v>1</v>
      </c>
      <c r="Q589" s="47">
        <f>_xlfn.XLOOKUP(A589,Table3[Customer ID],Table3[charges])</f>
        <v>16796.41</v>
      </c>
      <c r="R589" s="20" t="str">
        <f>_xlfn.XLOOKUP(A589,Table3[Customer ID],Table3[Hospital tier])</f>
        <v>tier - 2</v>
      </c>
      <c r="S589" s="20" t="str">
        <f>_xlfn.XLOOKUP(A589,Table3[Customer ID],Table3[City tier])</f>
        <v>tier - 3</v>
      </c>
      <c r="T589" s="20" t="str">
        <f>_xlfn.XLOOKUP(A589,Table3[Customer ID],Table3[State ID])</f>
        <v>R1024</v>
      </c>
    </row>
    <row r="590" spans="1:20" x14ac:dyDescent="0.3">
      <c r="A590" s="20" t="s">
        <v>608</v>
      </c>
      <c r="B590" s="20" t="str">
        <f>_xlfn.XLOOKUP(A590,Sheet3!A590:A2924,Sheet3!B590:B2924)</f>
        <v xml:space="preserve"> Mrs</v>
      </c>
      <c r="C590" s="20" t="str">
        <f>_xlfn.XLOOKUP(A590,Sheet3!A590:A2924,Sheet3!C590:C2924)</f>
        <v>Cochran</v>
      </c>
      <c r="D590" s="20" t="str">
        <f>_xlfn.XLOOKUP(A590,Sheet3!A590:A2924,Sheet3!D590:D2924)</f>
        <v xml:space="preserve">  Lacey</v>
      </c>
      <c r="E590" s="46">
        <f>_xlfn.XLOOKUP(A590,Sheet1!$A$2:$A$2336,Sheet1!$B$2:$B$2336)</f>
        <v>39.229999999999997</v>
      </c>
      <c r="F590" s="20">
        <f>_xlfn.XLOOKUP(Table4[[#This Row],[Customer ID]],Sheet1!A590:A2924,Sheet1!C590:C2924)</f>
        <v>8.4499999999999993</v>
      </c>
      <c r="G590" s="20" t="str">
        <f>_xlfn.XLOOKUP(Table4[[#This Row],[Customer ID]],Sheet1!A590:A2924,Sheet1!D590:D2924)</f>
        <v>No</v>
      </c>
      <c r="H590" s="20" t="str">
        <f>_xlfn.XLOOKUP(Table4[[#This Row],[Customer ID]],Sheet1!A590:A2924,Sheet1!E590:E2924)</f>
        <v>No</v>
      </c>
      <c r="I590" s="20" t="str">
        <f>_xlfn.XLOOKUP(Table4[[#This Row],[Customer ID]],Sheet1!A590:A2924,Sheet1!F590:F2924)</f>
        <v>No</v>
      </c>
      <c r="J590" s="20">
        <f>_xlfn.XLOOKUP(Table4[[#This Row],[Customer ID]],Sheet1!A590:A2924,Sheet1!G590:G2924)</f>
        <v>0</v>
      </c>
      <c r="K590" s="20" t="str">
        <f>_xlfn.XLOOKUP(Table4[[#This Row],[Customer ID]],Sheet1!A590:A2924,Sheet1!H590:H2924)</f>
        <v>No</v>
      </c>
      <c r="L590" s="20" t="str">
        <f>_xlfn.XLOOKUP(Table4[[#This Row],[Customer ID]],Sheet1!A590:A2924,Sheet1!I590:I2924)</f>
        <v>Obesity</v>
      </c>
      <c r="M590" s="20" t="str">
        <f>_xlfn.XLOOKUP(A590,Sheet1!A590:A2924,Sheet1!J590:J2924)</f>
        <v>Diabetes</v>
      </c>
      <c r="N590" s="48" t="str">
        <f>_xlfn.XLOOKUP(Table4[[#This Row],[Customer ID]],Table3[Customer ID],Table3[Date2])</f>
        <v>29-Jul-1962</v>
      </c>
      <c r="O590" s="20">
        <f>_xlfn.XLOOKUP(A590,Table3[Customer ID],Table3[Age])</f>
        <v>60</v>
      </c>
      <c r="P590" s="20">
        <f>_xlfn.XLOOKUP(A590,Table3[Customer ID],Table3[children])</f>
        <v>0</v>
      </c>
      <c r="Q590" s="47">
        <f>_xlfn.XLOOKUP(A590,Table3[Customer ID],Table3[charges])</f>
        <v>16779.400000000001</v>
      </c>
      <c r="R590" s="20" t="str">
        <f>_xlfn.XLOOKUP(A590,Table3[Customer ID],Table3[Hospital tier])</f>
        <v>tier - 2</v>
      </c>
      <c r="S590" s="20" t="str">
        <f>_xlfn.XLOOKUP(A590,Table3[Customer ID],Table3[City tier])</f>
        <v>tier - 2</v>
      </c>
      <c r="T590" s="20" t="str">
        <f>_xlfn.XLOOKUP(A590,Table3[Customer ID],Table3[State ID])</f>
        <v>R1026</v>
      </c>
    </row>
    <row r="591" spans="1:20" x14ac:dyDescent="0.3">
      <c r="A591" s="20" t="s">
        <v>609</v>
      </c>
      <c r="B591" s="20" t="str">
        <f>_xlfn.XLOOKUP(A591,Sheet3!A591:A2925,Sheet3!B591:B2925)</f>
        <v xml:space="preserve"> Ms</v>
      </c>
      <c r="C591" s="20" t="str">
        <f>_xlfn.XLOOKUP(A591,Sheet3!A591:A2925,Sheet3!C591:C2925)</f>
        <v>Balinsky</v>
      </c>
      <c r="D591" s="20" t="str">
        <f>_xlfn.XLOOKUP(A591,Sheet3!A591:A2925,Sheet3!D591:D2925)</f>
        <v xml:space="preserve">  Laurette</v>
      </c>
      <c r="E591" s="46">
        <f>_xlfn.XLOOKUP(A591,Sheet1!$A$2:$A$2336,Sheet1!$B$2:$B$2336)</f>
        <v>19.094999999999999</v>
      </c>
      <c r="F591" s="20">
        <f>_xlfn.XLOOKUP(Table4[[#This Row],[Customer ID]],Sheet1!A591:A2925,Sheet1!C591:C2925)</f>
        <v>6.19</v>
      </c>
      <c r="G591" s="20" t="str">
        <f>_xlfn.XLOOKUP(Table4[[#This Row],[Customer ID]],Sheet1!A591:A2925,Sheet1!D591:D2925)</f>
        <v>No</v>
      </c>
      <c r="H591" s="20" t="str">
        <f>_xlfn.XLOOKUP(Table4[[#This Row],[Customer ID]],Sheet1!A591:A2925,Sheet1!E591:E2925)</f>
        <v>No</v>
      </c>
      <c r="I591" s="20" t="str">
        <f>_xlfn.XLOOKUP(Table4[[#This Row],[Customer ID]],Sheet1!A591:A2925,Sheet1!F591:F2925)</f>
        <v>No</v>
      </c>
      <c r="J591" s="20">
        <f>_xlfn.XLOOKUP(Table4[[#This Row],[Customer ID]],Sheet1!A591:A2925,Sheet1!G591:G2925)</f>
        <v>0</v>
      </c>
      <c r="K591" s="20" t="str">
        <f>_xlfn.XLOOKUP(Table4[[#This Row],[Customer ID]],Sheet1!A591:A2925,Sheet1!H591:H2925)</f>
        <v>yes</v>
      </c>
      <c r="L591" s="20" t="str">
        <f>_xlfn.XLOOKUP(Table4[[#This Row],[Customer ID]],Sheet1!A591:A2925,Sheet1!I591:I2925)</f>
        <v>Normal weight</v>
      </c>
      <c r="M591" s="20" t="str">
        <f>_xlfn.XLOOKUP(A591,Sheet1!A591:A2925,Sheet1!J591:J2925)</f>
        <v>Prediabetes</v>
      </c>
      <c r="N591" s="48" t="str">
        <f>_xlfn.XLOOKUP(Table4[[#This Row],[Customer ID]],Table3[Customer ID],Table3[Date2])</f>
        <v>23-Sep-1989</v>
      </c>
      <c r="O591" s="20">
        <f>_xlfn.XLOOKUP(A591,Table3[Customer ID],Table3[Age])</f>
        <v>33</v>
      </c>
      <c r="P591" s="20">
        <f>_xlfn.XLOOKUP(A591,Table3[Customer ID],Table3[children])</f>
        <v>2</v>
      </c>
      <c r="Q591" s="47">
        <f>_xlfn.XLOOKUP(A591,Table3[Customer ID],Table3[charges])</f>
        <v>16776.3</v>
      </c>
      <c r="R591" s="20" t="str">
        <f>_xlfn.XLOOKUP(A591,Table3[Customer ID],Table3[Hospital tier])</f>
        <v>tier - 2</v>
      </c>
      <c r="S591" s="20" t="str">
        <f>_xlfn.XLOOKUP(A591,Table3[Customer ID],Table3[City tier])</f>
        <v>tier - 2</v>
      </c>
      <c r="T591" s="20" t="str">
        <f>_xlfn.XLOOKUP(A591,Table3[Customer ID],Table3[State ID])</f>
        <v>R1024</v>
      </c>
    </row>
    <row r="592" spans="1:20" x14ac:dyDescent="0.3">
      <c r="A592" s="20" t="s">
        <v>610</v>
      </c>
      <c r="B592" s="20" t="str">
        <f>_xlfn.XLOOKUP(A592,Sheet3!A592:A2926,Sheet3!B592:B2926)</f>
        <v xml:space="preserve"> Mr</v>
      </c>
      <c r="C592" s="20" t="str">
        <f>_xlfn.XLOOKUP(A592,Sheet3!A592:A2926,Sheet3!C592:C2926)</f>
        <v>Reilly</v>
      </c>
      <c r="D592" s="20" t="str">
        <f>_xlfn.XLOOKUP(A592,Sheet3!A592:A2926,Sheet3!D592:D2926)</f>
        <v xml:space="preserve">  Jason</v>
      </c>
      <c r="E592" s="46">
        <f>_xlfn.XLOOKUP(A592,Sheet1!$A$2:$A$2336,Sheet1!$B$2:$B$2336)</f>
        <v>49.72</v>
      </c>
      <c r="F592" s="20">
        <f>_xlfn.XLOOKUP(Table4[[#This Row],[Customer ID]],Sheet1!A592:A2926,Sheet1!C592:C2926)</f>
        <v>7.71</v>
      </c>
      <c r="G592" s="20" t="str">
        <f>_xlfn.XLOOKUP(Table4[[#This Row],[Customer ID]],Sheet1!A592:A2926,Sheet1!D592:D2926)</f>
        <v>No</v>
      </c>
      <c r="H592" s="20" t="str">
        <f>_xlfn.XLOOKUP(Table4[[#This Row],[Customer ID]],Sheet1!A592:A2926,Sheet1!E592:E2926)</f>
        <v>No</v>
      </c>
      <c r="I592" s="20" t="str">
        <f>_xlfn.XLOOKUP(Table4[[#This Row],[Customer ID]],Sheet1!A592:A2926,Sheet1!F592:F2926)</f>
        <v>No</v>
      </c>
      <c r="J592" s="20">
        <f>_xlfn.XLOOKUP(Table4[[#This Row],[Customer ID]],Sheet1!A592:A2926,Sheet1!G592:G2926)</f>
        <v>0</v>
      </c>
      <c r="K592" s="20" t="str">
        <f>_xlfn.XLOOKUP(Table4[[#This Row],[Customer ID]],Sheet1!A592:A2926,Sheet1!H592:H2926)</f>
        <v>No</v>
      </c>
      <c r="L592" s="20" t="str">
        <f>_xlfn.XLOOKUP(Table4[[#This Row],[Customer ID]],Sheet1!A592:A2926,Sheet1!I592:I2926)</f>
        <v>Obesity</v>
      </c>
      <c r="M592" s="20" t="str">
        <f>_xlfn.XLOOKUP(A592,Sheet1!A592:A2926,Sheet1!J592:J2926)</f>
        <v>Diabetes</v>
      </c>
      <c r="N592" s="48" t="str">
        <f>_xlfn.XLOOKUP(Table4[[#This Row],[Customer ID]],Table3[Customer ID],Table3[Date2])</f>
        <v>28-Aug-1974</v>
      </c>
      <c r="O592" s="20">
        <f>_xlfn.XLOOKUP(A592,Table3[Customer ID],Table3[Age])</f>
        <v>48</v>
      </c>
      <c r="P592" s="20">
        <f>_xlfn.XLOOKUP(A592,Table3[Customer ID],Table3[children])</f>
        <v>0</v>
      </c>
      <c r="Q592" s="47">
        <f>_xlfn.XLOOKUP(A592,Table3[Customer ID],Table3[charges])</f>
        <v>16770.990000000002</v>
      </c>
      <c r="R592" s="20" t="str">
        <f>_xlfn.XLOOKUP(A592,Table3[Customer ID],Table3[Hospital tier])</f>
        <v>tier - 2</v>
      </c>
      <c r="S592" s="20" t="str">
        <f>_xlfn.XLOOKUP(A592,Table3[Customer ID],Table3[City tier])</f>
        <v>tier - 1</v>
      </c>
      <c r="T592" s="20" t="str">
        <f>_xlfn.XLOOKUP(A592,Table3[Customer ID],Table3[State ID])</f>
        <v>R1012</v>
      </c>
    </row>
    <row r="593" spans="1:20" x14ac:dyDescent="0.3">
      <c r="A593" s="20" t="s">
        <v>611</v>
      </c>
      <c r="B593" s="20" t="str">
        <f>_xlfn.XLOOKUP(A593,Sheet3!A593:A2927,Sheet3!B593:B2927)</f>
        <v xml:space="preserve"> Ms</v>
      </c>
      <c r="C593" s="20" t="str">
        <f>_xlfn.XLOOKUP(A593,Sheet3!A593:A2927,Sheet3!C593:C2927)</f>
        <v>Johnson</v>
      </c>
      <c r="D593" s="20" t="str">
        <f>_xlfn.XLOOKUP(A593,Sheet3!A593:A2927,Sheet3!D593:D2927)</f>
        <v xml:space="preserve">  Mary</v>
      </c>
      <c r="E593" s="46">
        <f>_xlfn.XLOOKUP(A593,Sheet1!$A$2:$A$2336,Sheet1!$B$2:$B$2336)</f>
        <v>21.754999999999999</v>
      </c>
      <c r="F593" s="20">
        <f>_xlfn.XLOOKUP(Table4[[#This Row],[Customer ID]],Sheet1!A593:A2927,Sheet1!C593:C2927)</f>
        <v>4.63</v>
      </c>
      <c r="G593" s="20" t="str">
        <f>_xlfn.XLOOKUP(Table4[[#This Row],[Customer ID]],Sheet1!A593:A2927,Sheet1!D593:D2927)</f>
        <v>No</v>
      </c>
      <c r="H593" s="20" t="str">
        <f>_xlfn.XLOOKUP(Table4[[#This Row],[Customer ID]],Sheet1!A593:A2927,Sheet1!E593:E2927)</f>
        <v>No</v>
      </c>
      <c r="I593" s="20" t="str">
        <f>_xlfn.XLOOKUP(Table4[[#This Row],[Customer ID]],Sheet1!A593:A2927,Sheet1!F593:F2927)</f>
        <v>Yes</v>
      </c>
      <c r="J593" s="20">
        <f>_xlfn.XLOOKUP(Table4[[#This Row],[Customer ID]],Sheet1!A593:A2927,Sheet1!G593:G2927)</f>
        <v>1</v>
      </c>
      <c r="K593" s="20" t="str">
        <f>_xlfn.XLOOKUP(Table4[[#This Row],[Customer ID]],Sheet1!A593:A2927,Sheet1!H593:H2927)</f>
        <v>yes</v>
      </c>
      <c r="L593" s="20" t="str">
        <f>_xlfn.XLOOKUP(Table4[[#This Row],[Customer ID]],Sheet1!A593:A2927,Sheet1!I593:I2927)</f>
        <v>Normal weight</v>
      </c>
      <c r="M593" s="20" t="str">
        <f>_xlfn.XLOOKUP(A593,Sheet1!A593:A2927,Sheet1!J593:J2927)</f>
        <v>Normal</v>
      </c>
      <c r="N593" s="48" t="str">
        <f>_xlfn.XLOOKUP(Table4[[#This Row],[Customer ID]],Table3[Customer ID],Table3[Date2])</f>
        <v>5-Nov-1993</v>
      </c>
      <c r="O593" s="20">
        <f>_xlfn.XLOOKUP(A593,Table3[Customer ID],Table3[Age])</f>
        <v>29</v>
      </c>
      <c r="P593" s="20">
        <f>_xlfn.XLOOKUP(A593,Table3[Customer ID],Table3[children])</f>
        <v>1</v>
      </c>
      <c r="Q593" s="47">
        <f>_xlfn.XLOOKUP(A593,Table3[Customer ID],Table3[charges])</f>
        <v>16657.72</v>
      </c>
      <c r="R593" s="20" t="str">
        <f>_xlfn.XLOOKUP(A593,Table3[Customer ID],Table3[Hospital tier])</f>
        <v>tier - 2</v>
      </c>
      <c r="S593" s="20" t="str">
        <f>_xlfn.XLOOKUP(A593,Table3[Customer ID],Table3[City tier])</f>
        <v>tier - 1</v>
      </c>
      <c r="T593" s="20" t="str">
        <f>_xlfn.XLOOKUP(A593,Table3[Customer ID],Table3[State ID])</f>
        <v>R1024</v>
      </c>
    </row>
    <row r="594" spans="1:20" x14ac:dyDescent="0.3">
      <c r="A594" s="20" t="s">
        <v>612</v>
      </c>
      <c r="B594" s="20" t="str">
        <f>_xlfn.XLOOKUP(A594,Sheet3!A594:A2928,Sheet3!B594:B2928)</f>
        <v xml:space="preserve"> Ms</v>
      </c>
      <c r="C594" s="20" t="str">
        <f>_xlfn.XLOOKUP(A594,Sheet3!A594:A2928,Sheet3!C594:C2928)</f>
        <v>Petry</v>
      </c>
      <c r="D594" s="20" t="str">
        <f>_xlfn.XLOOKUP(A594,Sheet3!A594:A2928,Sheet3!D594:D2928)</f>
        <v xml:space="preserve">  Kati A</v>
      </c>
      <c r="E594" s="46">
        <f>_xlfn.XLOOKUP(A594,Sheet1!$A$2:$A$2336,Sheet1!$B$2:$B$2336)</f>
        <v>48.39</v>
      </c>
      <c r="F594" s="20">
        <f>_xlfn.XLOOKUP(Table4[[#This Row],[Customer ID]],Sheet1!A594:A2928,Sheet1!C594:C2928)</f>
        <v>4.6100000000000003</v>
      </c>
      <c r="G594" s="20" t="str">
        <f>_xlfn.XLOOKUP(Table4[[#This Row],[Customer ID]],Sheet1!A594:A2928,Sheet1!D594:D2928)</f>
        <v>No</v>
      </c>
      <c r="H594" s="20" t="str">
        <f>_xlfn.XLOOKUP(Table4[[#This Row],[Customer ID]],Sheet1!A594:A2928,Sheet1!E594:E2928)</f>
        <v>No</v>
      </c>
      <c r="I594" s="20" t="str">
        <f>_xlfn.XLOOKUP(Table4[[#This Row],[Customer ID]],Sheet1!A594:A2928,Sheet1!F594:F2928)</f>
        <v>No</v>
      </c>
      <c r="J594" s="20">
        <f>_xlfn.XLOOKUP(Table4[[#This Row],[Customer ID]],Sheet1!A594:A2928,Sheet1!G594:G2928)</f>
        <v>0</v>
      </c>
      <c r="K594" s="20" t="str">
        <f>_xlfn.XLOOKUP(Table4[[#This Row],[Customer ID]],Sheet1!A594:A2928,Sheet1!H594:H2928)</f>
        <v>No</v>
      </c>
      <c r="L594" s="20" t="str">
        <f>_xlfn.XLOOKUP(Table4[[#This Row],[Customer ID]],Sheet1!A594:A2928,Sheet1!I594:I2928)</f>
        <v>Obesity</v>
      </c>
      <c r="M594" s="20" t="str">
        <f>_xlfn.XLOOKUP(A594,Sheet1!A594:A2928,Sheet1!J594:J2928)</f>
        <v>Normal</v>
      </c>
      <c r="N594" s="48" t="str">
        <f>_xlfn.XLOOKUP(Table4[[#This Row],[Customer ID]],Table3[Customer ID],Table3[Date2])</f>
        <v>25-Sep-1977</v>
      </c>
      <c r="O594" s="20">
        <f>_xlfn.XLOOKUP(A594,Table3[Customer ID],Table3[Age])</f>
        <v>45</v>
      </c>
      <c r="P594" s="20">
        <f>_xlfn.XLOOKUP(A594,Table3[Customer ID],Table3[children])</f>
        <v>2</v>
      </c>
      <c r="Q594" s="47">
        <f>_xlfn.XLOOKUP(A594,Table3[Customer ID],Table3[charges])</f>
        <v>16631.61</v>
      </c>
      <c r="R594" s="20" t="str">
        <f>_xlfn.XLOOKUP(A594,Table3[Customer ID],Table3[Hospital tier])</f>
        <v>tier - 2</v>
      </c>
      <c r="S594" s="20" t="str">
        <f>_xlfn.XLOOKUP(A594,Table3[Customer ID],Table3[City tier])</f>
        <v>tier - 1</v>
      </c>
      <c r="T594" s="20" t="str">
        <f>_xlfn.XLOOKUP(A594,Table3[Customer ID],Table3[State ID])</f>
        <v>R1012</v>
      </c>
    </row>
    <row r="595" spans="1:20" x14ac:dyDescent="0.3">
      <c r="A595" s="20" t="s">
        <v>613</v>
      </c>
      <c r="B595" s="20" t="str">
        <f>_xlfn.XLOOKUP(A595,Sheet3!A595:A2929,Sheet3!B595:B2929)</f>
        <v xml:space="preserve"> Mrs</v>
      </c>
      <c r="C595" s="20" t="str">
        <f>_xlfn.XLOOKUP(A595,Sheet3!A595:A2929,Sheet3!C595:C2929)</f>
        <v>Laleman</v>
      </c>
      <c r="D595" s="20" t="str">
        <f>_xlfn.XLOOKUP(A595,Sheet3!A595:A2929,Sheet3!D595:D2929)</f>
        <v xml:space="preserve">  Kelly J</v>
      </c>
      <c r="E595" s="46">
        <f>_xlfn.XLOOKUP(A595,Sheet1!$A$2:$A$2336,Sheet1!$B$2:$B$2336)</f>
        <v>47.15</v>
      </c>
      <c r="F595" s="20">
        <f>_xlfn.XLOOKUP(Table4[[#This Row],[Customer ID]],Sheet1!A595:A2929,Sheet1!C595:C2929)</f>
        <v>9.5299999999999994</v>
      </c>
      <c r="G595" s="20" t="str">
        <f>_xlfn.XLOOKUP(Table4[[#This Row],[Customer ID]],Sheet1!A595:A2929,Sheet1!D595:D2929)</f>
        <v>yes</v>
      </c>
      <c r="H595" s="20" t="str">
        <f>_xlfn.XLOOKUP(Table4[[#This Row],[Customer ID]],Sheet1!A595:A2929,Sheet1!E595:E2929)</f>
        <v>No</v>
      </c>
      <c r="I595" s="20" t="str">
        <f>_xlfn.XLOOKUP(Table4[[#This Row],[Customer ID]],Sheet1!A595:A2929,Sheet1!F595:F2929)</f>
        <v>No</v>
      </c>
      <c r="J595" s="20">
        <f>_xlfn.XLOOKUP(Table4[[#This Row],[Customer ID]],Sheet1!A595:A2929,Sheet1!G595:G2929)</f>
        <v>1</v>
      </c>
      <c r="K595" s="20" t="str">
        <f>_xlfn.XLOOKUP(Table4[[#This Row],[Customer ID]],Sheet1!A595:A2929,Sheet1!H595:H2929)</f>
        <v>No</v>
      </c>
      <c r="L595" s="20" t="str">
        <f>_xlfn.XLOOKUP(Table4[[#This Row],[Customer ID]],Sheet1!A595:A2929,Sheet1!I595:I2929)</f>
        <v>Obesity</v>
      </c>
      <c r="M595" s="20" t="str">
        <f>_xlfn.XLOOKUP(A595,Sheet1!A595:A2929,Sheet1!J595:J2929)</f>
        <v>Diabetes</v>
      </c>
      <c r="N595" s="48" t="str">
        <f>_xlfn.XLOOKUP(Table4[[#This Row],[Customer ID]],Table3[Customer ID],Table3[Date2])</f>
        <v>24-Jul-1975</v>
      </c>
      <c r="O595" s="20">
        <f>_xlfn.XLOOKUP(A595,Table3[Customer ID],Table3[Age])</f>
        <v>47</v>
      </c>
      <c r="P595" s="20">
        <f>_xlfn.XLOOKUP(A595,Table3[Customer ID],Table3[children])</f>
        <v>1</v>
      </c>
      <c r="Q595" s="47">
        <f>_xlfn.XLOOKUP(A595,Table3[Customer ID],Table3[charges])</f>
        <v>16602.18</v>
      </c>
      <c r="R595" s="20" t="str">
        <f>_xlfn.XLOOKUP(A595,Table3[Customer ID],Table3[Hospital tier])</f>
        <v>tier - 2</v>
      </c>
      <c r="S595" s="20" t="str">
        <f>_xlfn.XLOOKUP(A595,Table3[Customer ID],Table3[City tier])</f>
        <v>tier - 1</v>
      </c>
      <c r="T595" s="20" t="str">
        <f>_xlfn.XLOOKUP(A595,Table3[Customer ID],Table3[State ID])</f>
        <v>R1026</v>
      </c>
    </row>
    <row r="596" spans="1:20" x14ac:dyDescent="0.3">
      <c r="A596" s="20" t="s">
        <v>614</v>
      </c>
      <c r="B596" s="20" t="str">
        <f>_xlfn.XLOOKUP(A596,Sheet3!A596:A2930,Sheet3!B596:B2930)</f>
        <v xml:space="preserve"> Ms</v>
      </c>
      <c r="C596" s="20" t="str">
        <f>_xlfn.XLOOKUP(A596,Sheet3!A596:A2930,Sheet3!C596:C2930)</f>
        <v>Colby</v>
      </c>
      <c r="D596" s="20" t="str">
        <f>_xlfn.XLOOKUP(A596,Sheet3!A596:A2930,Sheet3!D596:D2930)</f>
        <v xml:space="preserve">  Greer D</v>
      </c>
      <c r="E596" s="46">
        <f>_xlfn.XLOOKUP(A596,Sheet1!$A$2:$A$2336,Sheet1!$B$2:$B$2336)</f>
        <v>47.59</v>
      </c>
      <c r="F596" s="20">
        <f>_xlfn.XLOOKUP(Table4[[#This Row],[Customer ID]],Sheet1!A596:A2930,Sheet1!C596:C2930)</f>
        <v>11.43</v>
      </c>
      <c r="G596" s="20" t="str">
        <f>_xlfn.XLOOKUP(Table4[[#This Row],[Customer ID]],Sheet1!A596:A2930,Sheet1!D596:D2930)</f>
        <v>yes</v>
      </c>
      <c r="H596" s="20" t="str">
        <f>_xlfn.XLOOKUP(Table4[[#This Row],[Customer ID]],Sheet1!A596:A2930,Sheet1!E596:E2930)</f>
        <v>No</v>
      </c>
      <c r="I596" s="20" t="str">
        <f>_xlfn.XLOOKUP(Table4[[#This Row],[Customer ID]],Sheet1!A596:A2930,Sheet1!F596:F2930)</f>
        <v>No</v>
      </c>
      <c r="J596" s="20">
        <f>_xlfn.XLOOKUP(Table4[[#This Row],[Customer ID]],Sheet1!A596:A2930,Sheet1!G596:G2930)</f>
        <v>2</v>
      </c>
      <c r="K596" s="20" t="str">
        <f>_xlfn.XLOOKUP(Table4[[#This Row],[Customer ID]],Sheet1!A596:A2930,Sheet1!H596:H2930)</f>
        <v>No</v>
      </c>
      <c r="L596" s="20" t="str">
        <f>_xlfn.XLOOKUP(Table4[[#This Row],[Customer ID]],Sheet1!A596:A2930,Sheet1!I596:I2930)</f>
        <v>Obesity</v>
      </c>
      <c r="M596" s="20" t="str">
        <f>_xlfn.XLOOKUP(A596,Sheet1!A596:A2930,Sheet1!J596:J2930)</f>
        <v>Diabetes</v>
      </c>
      <c r="N596" s="48" t="str">
        <f>_xlfn.XLOOKUP(Table4[[#This Row],[Customer ID]],Table3[Customer ID],Table3[Date2])</f>
        <v>10-Jul-1970</v>
      </c>
      <c r="O596" s="20">
        <f>_xlfn.XLOOKUP(A596,Table3[Customer ID],Table3[Age])</f>
        <v>52</v>
      </c>
      <c r="P596" s="20">
        <f>_xlfn.XLOOKUP(A596,Table3[Customer ID],Table3[children])</f>
        <v>0</v>
      </c>
      <c r="Q596" s="47">
        <f>_xlfn.XLOOKUP(A596,Table3[Customer ID],Table3[charges])</f>
        <v>16600.16</v>
      </c>
      <c r="R596" s="20" t="str">
        <f>_xlfn.XLOOKUP(A596,Table3[Customer ID],Table3[Hospital tier])</f>
        <v>tier - 2</v>
      </c>
      <c r="S596" s="20" t="str">
        <f>_xlfn.XLOOKUP(A596,Table3[Customer ID],Table3[City tier])</f>
        <v>tier - 2</v>
      </c>
      <c r="T596" s="20" t="str">
        <f>_xlfn.XLOOKUP(A596,Table3[Customer ID],Table3[State ID])</f>
        <v>R1011</v>
      </c>
    </row>
    <row r="597" spans="1:20" x14ac:dyDescent="0.3">
      <c r="A597" s="20" t="s">
        <v>615</v>
      </c>
      <c r="B597" s="20" t="str">
        <f>_xlfn.XLOOKUP(A597,Sheet3!A597:A2931,Sheet3!B597:B2931)</f>
        <v xml:space="preserve"> Mr</v>
      </c>
      <c r="C597" s="20" t="str">
        <f>_xlfn.XLOOKUP(A597,Sheet3!A597:A2931,Sheet3!C597:C2931)</f>
        <v>Wathke</v>
      </c>
      <c r="D597" s="20" t="str">
        <f>_xlfn.XLOOKUP(A597,Sheet3!A597:A2931,Sheet3!D597:D2931)</f>
        <v xml:space="preserve">  Brent</v>
      </c>
      <c r="E597" s="46">
        <f>_xlfn.XLOOKUP(A597,Sheet1!$A$2:$A$2336,Sheet1!$B$2:$B$2336)</f>
        <v>39.81</v>
      </c>
      <c r="F597" s="20">
        <f>_xlfn.XLOOKUP(Table4[[#This Row],[Customer ID]],Sheet1!A597:A2931,Sheet1!C597:C2931)</f>
        <v>7.65</v>
      </c>
      <c r="G597" s="20" t="str">
        <f>_xlfn.XLOOKUP(Table4[[#This Row],[Customer ID]],Sheet1!A597:A2931,Sheet1!D597:D2931)</f>
        <v>yes</v>
      </c>
      <c r="H597" s="20" t="str">
        <f>_xlfn.XLOOKUP(Table4[[#This Row],[Customer ID]],Sheet1!A597:A2931,Sheet1!E597:E2931)</f>
        <v>No</v>
      </c>
      <c r="I597" s="20" t="str">
        <f>_xlfn.XLOOKUP(Table4[[#This Row],[Customer ID]],Sheet1!A597:A2931,Sheet1!F597:F2931)</f>
        <v>Yes</v>
      </c>
      <c r="J597" s="20">
        <f>_xlfn.XLOOKUP(Table4[[#This Row],[Customer ID]],Sheet1!A597:A2931,Sheet1!G597:G2931)</f>
        <v>1</v>
      </c>
      <c r="K597" s="20" t="str">
        <f>_xlfn.XLOOKUP(Table4[[#This Row],[Customer ID]],Sheet1!A597:A2931,Sheet1!H597:H2931)</f>
        <v>No</v>
      </c>
      <c r="L597" s="20" t="str">
        <f>_xlfn.XLOOKUP(Table4[[#This Row],[Customer ID]],Sheet1!A597:A2931,Sheet1!I597:I2931)</f>
        <v>Obesity</v>
      </c>
      <c r="M597" s="20" t="str">
        <f>_xlfn.XLOOKUP(A597,Sheet1!A597:A2931,Sheet1!J597:J2931)</f>
        <v>Diabetes</v>
      </c>
      <c r="N597" s="48" t="str">
        <f>_xlfn.XLOOKUP(Table4[[#This Row],[Customer ID]],Table3[Customer ID],Table3[Date2])</f>
        <v>25-Jun-1963</v>
      </c>
      <c r="O597" s="20">
        <f>_xlfn.XLOOKUP(A597,Table3[Customer ID],Table3[Age])</f>
        <v>59</v>
      </c>
      <c r="P597" s="20">
        <f>_xlfn.XLOOKUP(A597,Table3[Customer ID],Table3[children])</f>
        <v>0</v>
      </c>
      <c r="Q597" s="47">
        <f>_xlfn.XLOOKUP(A597,Table3[Customer ID],Table3[charges])</f>
        <v>16587.96</v>
      </c>
      <c r="R597" s="20" t="str">
        <f>_xlfn.XLOOKUP(A597,Table3[Customer ID],Table3[Hospital tier])</f>
        <v>tier - 2</v>
      </c>
      <c r="S597" s="20" t="str">
        <f>_xlfn.XLOOKUP(A597,Table3[Customer ID],Table3[City tier])</f>
        <v>tier - 2</v>
      </c>
      <c r="T597" s="20" t="str">
        <f>_xlfn.XLOOKUP(A597,Table3[Customer ID],Table3[State ID])</f>
        <v>R1023</v>
      </c>
    </row>
    <row r="598" spans="1:20" x14ac:dyDescent="0.3">
      <c r="A598" s="20" t="s">
        <v>616</v>
      </c>
      <c r="B598" s="20" t="str">
        <f>_xlfn.XLOOKUP(A598,Sheet3!A598:A2932,Sheet3!B598:B2932)</f>
        <v xml:space="preserve"> Mr</v>
      </c>
      <c r="C598" s="20" t="str">
        <f>_xlfn.XLOOKUP(A598,Sheet3!A598:A2932,Sheet3!C598:C2932)</f>
        <v>Daly</v>
      </c>
      <c r="D598" s="20" t="str">
        <f>_xlfn.XLOOKUP(A598,Sheet3!A598:A2932,Sheet3!D598:D2932)</f>
        <v xml:space="preserve">  Eugene M</v>
      </c>
      <c r="E598" s="46">
        <f>_xlfn.XLOOKUP(A598,Sheet1!$A$2:$A$2336,Sheet1!$B$2:$B$2336)</f>
        <v>31.02</v>
      </c>
      <c r="F598" s="20">
        <f>_xlfn.XLOOKUP(Table4[[#This Row],[Customer ID]],Sheet1!A598:A2932,Sheet1!C598:C2932)</f>
        <v>5.87</v>
      </c>
      <c r="G598" s="20" t="str">
        <f>_xlfn.XLOOKUP(Table4[[#This Row],[Customer ID]],Sheet1!A598:A2932,Sheet1!D598:D2932)</f>
        <v>yes</v>
      </c>
      <c r="H598" s="20" t="str">
        <f>_xlfn.XLOOKUP(Table4[[#This Row],[Customer ID]],Sheet1!A598:A2932,Sheet1!E598:E2932)</f>
        <v>No</v>
      </c>
      <c r="I598" s="20" t="str">
        <f>_xlfn.XLOOKUP(Table4[[#This Row],[Customer ID]],Sheet1!A598:A2932,Sheet1!F598:F2932)</f>
        <v>No</v>
      </c>
      <c r="J598" s="20">
        <f>_xlfn.XLOOKUP(Table4[[#This Row],[Customer ID]],Sheet1!A598:A2932,Sheet1!G598:G2932)</f>
        <v>0</v>
      </c>
      <c r="K598" s="20" t="str">
        <f>_xlfn.XLOOKUP(Table4[[#This Row],[Customer ID]],Sheet1!A598:A2932,Sheet1!H598:H2932)</f>
        <v>No</v>
      </c>
      <c r="L598" s="20" t="str">
        <f>_xlfn.XLOOKUP(Table4[[#This Row],[Customer ID]],Sheet1!A598:A2932,Sheet1!I598:I2932)</f>
        <v>Obesity</v>
      </c>
      <c r="M598" s="20" t="str">
        <f>_xlfn.XLOOKUP(A598,Sheet1!A598:A2932,Sheet1!J598:J2932)</f>
        <v>Prediabetes</v>
      </c>
      <c r="N598" s="48" t="str">
        <f>_xlfn.XLOOKUP(Table4[[#This Row],[Customer ID]],Table3[Customer ID],Table3[Date2])</f>
        <v>25-Jun-2001</v>
      </c>
      <c r="O598" s="20">
        <f>_xlfn.XLOOKUP(A598,Table3[Customer ID],Table3[Age])</f>
        <v>21</v>
      </c>
      <c r="P598" s="20">
        <f>_xlfn.XLOOKUP(A598,Table3[Customer ID],Table3[children])</f>
        <v>0</v>
      </c>
      <c r="Q598" s="47">
        <f>_xlfn.XLOOKUP(A598,Table3[Customer ID],Table3[charges])</f>
        <v>16586.5</v>
      </c>
      <c r="R598" s="20" t="str">
        <f>_xlfn.XLOOKUP(A598,Table3[Customer ID],Table3[Hospital tier])</f>
        <v>tier - 2</v>
      </c>
      <c r="S598" s="20" t="str">
        <f>_xlfn.XLOOKUP(A598,Table3[Customer ID],Table3[City tier])</f>
        <v>tier - 1</v>
      </c>
      <c r="T598" s="20" t="str">
        <f>_xlfn.XLOOKUP(A598,Table3[Customer ID],Table3[State ID])</f>
        <v>R1013</v>
      </c>
    </row>
    <row r="599" spans="1:20" x14ac:dyDescent="0.3">
      <c r="A599" s="20" t="s">
        <v>617</v>
      </c>
      <c r="B599" s="20" t="str">
        <f>_xlfn.XLOOKUP(A599,Sheet3!A599:A2933,Sheet3!B599:B2933)</f>
        <v xml:space="preserve"> Ms</v>
      </c>
      <c r="C599" s="20" t="str">
        <f>_xlfn.XLOOKUP(A599,Sheet3!A599:A2933,Sheet3!C599:C2933)</f>
        <v>Dillon</v>
      </c>
      <c r="D599" s="20" t="str">
        <f>_xlfn.XLOOKUP(A599,Sheet3!A599:A2933,Sheet3!D599:D2933)</f>
        <v xml:space="preserve">  Erin D</v>
      </c>
      <c r="E599" s="46">
        <f>_xlfn.XLOOKUP(A599,Sheet1!$A$2:$A$2336,Sheet1!$B$2:$B$2336)</f>
        <v>24.75</v>
      </c>
      <c r="F599" s="20">
        <f>_xlfn.XLOOKUP(Table4[[#This Row],[Customer ID]],Sheet1!A599:A2933,Sheet1!C599:C2933)</f>
        <v>4.3600000000000003</v>
      </c>
      <c r="G599" s="20" t="str">
        <f>_xlfn.XLOOKUP(Table4[[#This Row],[Customer ID]],Sheet1!A599:A2933,Sheet1!D599:D2933)</f>
        <v>yes</v>
      </c>
      <c r="H599" s="20" t="str">
        <f>_xlfn.XLOOKUP(Table4[[#This Row],[Customer ID]],Sheet1!A599:A2933,Sheet1!E599:E2933)</f>
        <v>No</v>
      </c>
      <c r="I599" s="20" t="str">
        <f>_xlfn.XLOOKUP(Table4[[#This Row],[Customer ID]],Sheet1!A599:A2933,Sheet1!F599:F2933)</f>
        <v>No</v>
      </c>
      <c r="J599" s="20">
        <f>_xlfn.XLOOKUP(Table4[[#This Row],[Customer ID]],Sheet1!A599:A2933,Sheet1!G599:G2933)</f>
        <v>1</v>
      </c>
      <c r="K599" s="20" t="str">
        <f>_xlfn.XLOOKUP(Table4[[#This Row],[Customer ID]],Sheet1!A599:A2933,Sheet1!H599:H2933)</f>
        <v>yes</v>
      </c>
      <c r="L599" s="20" t="str">
        <f>_xlfn.XLOOKUP(Table4[[#This Row],[Customer ID]],Sheet1!A599:A2933,Sheet1!I599:I2933)</f>
        <v>Normal weight</v>
      </c>
      <c r="M599" s="20" t="str">
        <f>_xlfn.XLOOKUP(A599,Sheet1!A599:A2933,Sheet1!J599:J2933)</f>
        <v>Normal</v>
      </c>
      <c r="N599" s="48" t="str">
        <f>_xlfn.XLOOKUP(Table4[[#This Row],[Customer ID]],Table3[Customer ID],Table3[Date2])</f>
        <v>23-Dec-1995</v>
      </c>
      <c r="O599" s="20">
        <f>_xlfn.XLOOKUP(A599,Table3[Customer ID],Table3[Age])</f>
        <v>27</v>
      </c>
      <c r="P599" s="20">
        <f>_xlfn.XLOOKUP(A599,Table3[Customer ID],Table3[children])</f>
        <v>0</v>
      </c>
      <c r="Q599" s="47">
        <f>_xlfn.XLOOKUP(A599,Table3[Customer ID],Table3[charges])</f>
        <v>16577.78</v>
      </c>
      <c r="R599" s="20" t="str">
        <f>_xlfn.XLOOKUP(A599,Table3[Customer ID],Table3[Hospital tier])</f>
        <v>tier - 2</v>
      </c>
      <c r="S599" s="20" t="str">
        <f>_xlfn.XLOOKUP(A599,Table3[Customer ID],Table3[City tier])</f>
        <v>tier - 1</v>
      </c>
      <c r="T599" s="20" t="str">
        <f>_xlfn.XLOOKUP(A599,Table3[Customer ID],Table3[State ID])</f>
        <v>R1013</v>
      </c>
    </row>
    <row r="600" spans="1:20" x14ac:dyDescent="0.3">
      <c r="A600" s="20" t="s">
        <v>618</v>
      </c>
      <c r="B600" s="20" t="str">
        <f>_xlfn.XLOOKUP(A600,Sheet3!A600:A2934,Sheet3!B600:B2934)</f>
        <v xml:space="preserve"> Ms</v>
      </c>
      <c r="C600" s="20" t="str">
        <f>_xlfn.XLOOKUP(A600,Sheet3!A600:A2934,Sheet3!C600:C2934)</f>
        <v>Pontes</v>
      </c>
      <c r="D600" s="20" t="str">
        <f>_xlfn.XLOOKUP(A600,Sheet3!A600:A2934,Sheet3!D600:D2934)</f>
        <v xml:space="preserve">  Kamilla</v>
      </c>
      <c r="E600" s="46">
        <f>_xlfn.XLOOKUP(A600,Sheet1!$A$2:$A$2336,Sheet1!$B$2:$B$2336)</f>
        <v>30.114999999999998</v>
      </c>
      <c r="F600" s="20">
        <f>_xlfn.XLOOKUP(Table4[[#This Row],[Customer ID]],Sheet1!A600:A2934,Sheet1!C600:C2934)</f>
        <v>10.119999999999999</v>
      </c>
      <c r="G600" s="20" t="str">
        <f>_xlfn.XLOOKUP(Table4[[#This Row],[Customer ID]],Sheet1!A600:A2934,Sheet1!D600:D2934)</f>
        <v>No</v>
      </c>
      <c r="H600" s="20" t="str">
        <f>_xlfn.XLOOKUP(Table4[[#This Row],[Customer ID]],Sheet1!A600:A2934,Sheet1!E600:E2934)</f>
        <v>No</v>
      </c>
      <c r="I600" s="20" t="str">
        <f>_xlfn.XLOOKUP(Table4[[#This Row],[Customer ID]],Sheet1!A600:A2934,Sheet1!F600:F2934)</f>
        <v>No</v>
      </c>
      <c r="J600" s="20">
        <f>_xlfn.XLOOKUP(Table4[[#This Row],[Customer ID]],Sheet1!A600:A2934,Sheet1!G600:G2934)</f>
        <v>3</v>
      </c>
      <c r="K600" s="20" t="str">
        <f>_xlfn.XLOOKUP(Table4[[#This Row],[Customer ID]],Sheet1!A600:A2934,Sheet1!H600:H2934)</f>
        <v>No</v>
      </c>
      <c r="L600" s="20" t="str">
        <f>_xlfn.XLOOKUP(Table4[[#This Row],[Customer ID]],Sheet1!A600:A2934,Sheet1!I600:I2934)</f>
        <v>Obesity</v>
      </c>
      <c r="M600" s="20" t="str">
        <f>_xlfn.XLOOKUP(A600,Sheet1!A600:A2934,Sheet1!J600:J2934)</f>
        <v>Diabetes</v>
      </c>
      <c r="N600" s="48" t="str">
        <f>_xlfn.XLOOKUP(Table4[[#This Row],[Customer ID]],Table3[Customer ID],Table3[Date2])</f>
        <v>10-Oct-1958</v>
      </c>
      <c r="O600" s="20">
        <f>_xlfn.XLOOKUP(A600,Table3[Customer ID],Table3[Age])</f>
        <v>64</v>
      </c>
      <c r="P600" s="20">
        <f>_xlfn.XLOOKUP(A600,Table3[Customer ID],Table3[children])</f>
        <v>3</v>
      </c>
      <c r="Q600" s="47">
        <f>_xlfn.XLOOKUP(A600,Table3[Customer ID],Table3[charges])</f>
        <v>16455.71</v>
      </c>
      <c r="R600" s="20" t="str">
        <f>_xlfn.XLOOKUP(A600,Table3[Customer ID],Table3[Hospital tier])</f>
        <v>tier - 2</v>
      </c>
      <c r="S600" s="20" t="str">
        <f>_xlfn.XLOOKUP(A600,Table3[Customer ID],Table3[City tier])</f>
        <v>tier - 2</v>
      </c>
      <c r="T600" s="20" t="str">
        <f>_xlfn.XLOOKUP(A600,Table3[Customer ID],Table3[State ID])</f>
        <v>R1012</v>
      </c>
    </row>
    <row r="601" spans="1:20" x14ac:dyDescent="0.3">
      <c r="A601" s="20" t="s">
        <v>619</v>
      </c>
      <c r="B601" s="20" t="str">
        <f>_xlfn.XLOOKUP(A601,Sheet3!A601:A2935,Sheet3!B601:B2935)</f>
        <v xml:space="preserve"> Mr</v>
      </c>
      <c r="C601" s="20" t="str">
        <f>_xlfn.XLOOKUP(A601,Sheet3!A601:A2935,Sheet3!C601:C2935)</f>
        <v>Spies</v>
      </c>
      <c r="D601" s="20" t="str">
        <f>_xlfn.XLOOKUP(A601,Sheet3!A601:A2935,Sheet3!D601:D2935)</f>
        <v xml:space="preserve">  Wayne I.</v>
      </c>
      <c r="E601" s="46">
        <f>_xlfn.XLOOKUP(A601,Sheet1!$A$2:$A$2336,Sheet1!$B$2:$B$2336)</f>
        <v>26.03</v>
      </c>
      <c r="F601" s="20">
        <f>_xlfn.XLOOKUP(Table4[[#This Row],[Customer ID]],Sheet1!A601:A2935,Sheet1!C601:C2935)</f>
        <v>4.01</v>
      </c>
      <c r="G601" s="20" t="str">
        <f>_xlfn.XLOOKUP(Table4[[#This Row],[Customer ID]],Sheet1!A601:A2935,Sheet1!D601:D2935)</f>
        <v>No</v>
      </c>
      <c r="H601" s="20" t="str">
        <f>_xlfn.XLOOKUP(Table4[[#This Row],[Customer ID]],Sheet1!A601:A2935,Sheet1!E601:E2935)</f>
        <v>No</v>
      </c>
      <c r="I601" s="20" t="str">
        <f>_xlfn.XLOOKUP(Table4[[#This Row],[Customer ID]],Sheet1!A601:A2935,Sheet1!F601:F2935)</f>
        <v>Yes</v>
      </c>
      <c r="J601" s="20">
        <f>_xlfn.XLOOKUP(Table4[[#This Row],[Customer ID]],Sheet1!A601:A2935,Sheet1!G601:G2935)</f>
        <v>1</v>
      </c>
      <c r="K601" s="20" t="str">
        <f>_xlfn.XLOOKUP(Table4[[#This Row],[Customer ID]],Sheet1!A601:A2935,Sheet1!H601:H2935)</f>
        <v>yes</v>
      </c>
      <c r="L601" s="20" t="str">
        <f>_xlfn.XLOOKUP(Table4[[#This Row],[Customer ID]],Sheet1!A601:A2935,Sheet1!I601:I2935)</f>
        <v>Over Weight</v>
      </c>
      <c r="M601" s="20" t="str">
        <f>_xlfn.XLOOKUP(A601,Sheet1!A601:A2935,Sheet1!J601:J2935)</f>
        <v>Normal</v>
      </c>
      <c r="N601" s="48" t="str">
        <f>_xlfn.XLOOKUP(Table4[[#This Row],[Customer ID]],Table3[Customer ID],Table3[Date2])</f>
        <v>20-Dec-2003</v>
      </c>
      <c r="O601" s="20">
        <f>_xlfn.XLOOKUP(A601,Table3[Customer ID],Table3[Age])</f>
        <v>19</v>
      </c>
      <c r="P601" s="20">
        <f>_xlfn.XLOOKUP(A601,Table3[Customer ID],Table3[children])</f>
        <v>1</v>
      </c>
      <c r="Q601" s="47">
        <f>_xlfn.XLOOKUP(A601,Table3[Customer ID],Table3[charges])</f>
        <v>16450.89</v>
      </c>
      <c r="R601" s="20" t="str">
        <f>_xlfn.XLOOKUP(A601,Table3[Customer ID],Table3[Hospital tier])</f>
        <v>tier - 2</v>
      </c>
      <c r="S601" s="20" t="str">
        <f>_xlfn.XLOOKUP(A601,Table3[Customer ID],Table3[City tier])</f>
        <v>tier - 1</v>
      </c>
      <c r="T601" s="20" t="str">
        <f>_xlfn.XLOOKUP(A601,Table3[Customer ID],Table3[State ID])</f>
        <v>R1012</v>
      </c>
    </row>
    <row r="602" spans="1:20" x14ac:dyDescent="0.3">
      <c r="A602" s="20" t="s">
        <v>620</v>
      </c>
      <c r="B602" s="20" t="str">
        <f>_xlfn.XLOOKUP(A602,Sheet3!A602:A2936,Sheet3!B602:B2936)</f>
        <v xml:space="preserve"> Ms</v>
      </c>
      <c r="C602" s="20" t="str">
        <f>_xlfn.XLOOKUP(A602,Sheet3!A602:A2936,Sheet3!C602:C2936)</f>
        <v>Greig</v>
      </c>
      <c r="D602" s="20" t="str">
        <f>_xlfn.XLOOKUP(A602,Sheet3!A602:A2936,Sheet3!D602:D2936)</f>
        <v xml:space="preserve">  Tracy L</v>
      </c>
      <c r="E602" s="46">
        <f>_xlfn.XLOOKUP(A602,Sheet1!$A$2:$A$2336,Sheet1!$B$2:$B$2336)</f>
        <v>20.045000000000002</v>
      </c>
      <c r="F602" s="20">
        <f>_xlfn.XLOOKUP(Table4[[#This Row],[Customer ID]],Sheet1!A602:A2936,Sheet1!C602:C2936)</f>
        <v>4.7699999999999996</v>
      </c>
      <c r="G602" s="20" t="str">
        <f>_xlfn.XLOOKUP(Table4[[#This Row],[Customer ID]],Sheet1!A602:A2936,Sheet1!D602:D2936)</f>
        <v>yes</v>
      </c>
      <c r="H602" s="20" t="str">
        <f>_xlfn.XLOOKUP(Table4[[#This Row],[Customer ID]],Sheet1!A602:A2936,Sheet1!E602:E2936)</f>
        <v>No</v>
      </c>
      <c r="I602" s="20" t="str">
        <f>_xlfn.XLOOKUP(Table4[[#This Row],[Customer ID]],Sheet1!A602:A2936,Sheet1!F602:F2936)</f>
        <v>No</v>
      </c>
      <c r="J602" s="20">
        <f>_xlfn.XLOOKUP(Table4[[#This Row],[Customer ID]],Sheet1!A602:A2936,Sheet1!G602:G2936)</f>
        <v>1</v>
      </c>
      <c r="K602" s="20" t="str">
        <f>_xlfn.XLOOKUP(Table4[[#This Row],[Customer ID]],Sheet1!A602:A2936,Sheet1!H602:H2936)</f>
        <v>yes</v>
      </c>
      <c r="L602" s="20" t="str">
        <f>_xlfn.XLOOKUP(Table4[[#This Row],[Customer ID]],Sheet1!A602:A2936,Sheet1!I602:I2936)</f>
        <v>Normal weight</v>
      </c>
      <c r="M602" s="20" t="str">
        <f>_xlfn.XLOOKUP(A602,Sheet1!A602:A2936,Sheet1!J602:J2936)</f>
        <v>Normal</v>
      </c>
      <c r="N602" s="48" t="str">
        <f>_xlfn.XLOOKUP(Table4[[#This Row],[Customer ID]],Table3[Customer ID],Table3[Date2])</f>
        <v>28-Sep-1995</v>
      </c>
      <c r="O602" s="20">
        <f>_xlfn.XLOOKUP(A602,Table3[Customer ID],Table3[Age])</f>
        <v>27</v>
      </c>
      <c r="P602" s="20">
        <f>_xlfn.XLOOKUP(A602,Table3[Customer ID],Table3[children])</f>
        <v>3</v>
      </c>
      <c r="Q602" s="47">
        <f>_xlfn.XLOOKUP(A602,Table3[Customer ID],Table3[charges])</f>
        <v>16420.490000000002</v>
      </c>
      <c r="R602" s="20" t="str">
        <f>_xlfn.XLOOKUP(A602,Table3[Customer ID],Table3[Hospital tier])</f>
        <v>tier - 2</v>
      </c>
      <c r="S602" s="20" t="str">
        <f>_xlfn.XLOOKUP(A602,Table3[Customer ID],Table3[City tier])</f>
        <v>tier - 3</v>
      </c>
      <c r="T602" s="20" t="str">
        <f>_xlfn.XLOOKUP(A602,Table3[Customer ID],Table3[State ID])</f>
        <v>R1012</v>
      </c>
    </row>
    <row r="603" spans="1:20" x14ac:dyDescent="0.3">
      <c r="A603" s="20" t="s">
        <v>621</v>
      </c>
      <c r="B603" s="20" t="str">
        <f>_xlfn.XLOOKUP(A603,Sheet3!A603:A2937,Sheet3!B603:B2937)</f>
        <v xml:space="preserve"> Mrs</v>
      </c>
      <c r="C603" s="20" t="str">
        <f>_xlfn.XLOOKUP(A603,Sheet3!A603:A2937,Sheet3!C603:C2937)</f>
        <v>Scott</v>
      </c>
      <c r="D603" s="20" t="str">
        <f>_xlfn.XLOOKUP(A603,Sheet3!A603:A2937,Sheet3!D603:D2937)</f>
        <v xml:space="preserve">  Heather</v>
      </c>
      <c r="E603" s="46">
        <f>_xlfn.XLOOKUP(A603,Sheet1!$A$2:$A$2336,Sheet1!$B$2:$B$2336)</f>
        <v>40.24</v>
      </c>
      <c r="F603" s="20">
        <f>_xlfn.XLOOKUP(Table4[[#This Row],[Customer ID]],Sheet1!A603:A2937,Sheet1!C603:C2937)</f>
        <v>6.83</v>
      </c>
      <c r="G603" s="20" t="str">
        <f>_xlfn.XLOOKUP(Table4[[#This Row],[Customer ID]],Sheet1!A603:A2937,Sheet1!D603:D2937)</f>
        <v>No</v>
      </c>
      <c r="H603" s="20" t="str">
        <f>_xlfn.XLOOKUP(Table4[[#This Row],[Customer ID]],Sheet1!A603:A2937,Sheet1!E603:E2937)</f>
        <v>No</v>
      </c>
      <c r="I603" s="20" t="str">
        <f>_xlfn.XLOOKUP(Table4[[#This Row],[Customer ID]],Sheet1!A603:A2937,Sheet1!F603:F2937)</f>
        <v>No</v>
      </c>
      <c r="J603" s="20">
        <f>_xlfn.XLOOKUP(Table4[[#This Row],[Customer ID]],Sheet1!A603:A2937,Sheet1!G603:G2937)</f>
        <v>0</v>
      </c>
      <c r="K603" s="20" t="str">
        <f>_xlfn.XLOOKUP(Table4[[#This Row],[Customer ID]],Sheet1!A603:A2937,Sheet1!H603:H2937)</f>
        <v>No</v>
      </c>
      <c r="L603" s="20" t="str">
        <f>_xlfn.XLOOKUP(Table4[[#This Row],[Customer ID]],Sheet1!A603:A2937,Sheet1!I603:I2937)</f>
        <v>Obesity</v>
      </c>
      <c r="M603" s="20" t="str">
        <f>_xlfn.XLOOKUP(A603,Sheet1!A603:A2937,Sheet1!J603:J2937)</f>
        <v>Diabetes</v>
      </c>
      <c r="N603" s="48" t="str">
        <f>_xlfn.XLOOKUP(Table4[[#This Row],[Customer ID]],Table3[Customer ID],Table3[Date2])</f>
        <v>5-Dec-1965</v>
      </c>
      <c r="O603" s="20">
        <f>_xlfn.XLOOKUP(A603,Table3[Customer ID],Table3[Age])</f>
        <v>57</v>
      </c>
      <c r="P603" s="20">
        <f>_xlfn.XLOOKUP(A603,Table3[Customer ID],Table3[children])</f>
        <v>0</v>
      </c>
      <c r="Q603" s="47">
        <f>_xlfn.XLOOKUP(A603,Table3[Customer ID],Table3[charges])</f>
        <v>16351.42</v>
      </c>
      <c r="R603" s="20" t="str">
        <f>_xlfn.XLOOKUP(A603,Table3[Customer ID],Table3[Hospital tier])</f>
        <v>tier - 2</v>
      </c>
      <c r="S603" s="20" t="str">
        <f>_xlfn.XLOOKUP(A603,Table3[Customer ID],Table3[City tier])</f>
        <v>tier - 3</v>
      </c>
      <c r="T603" s="20" t="str">
        <f>_xlfn.XLOOKUP(A603,Table3[Customer ID],Table3[State ID])</f>
        <v>R1026</v>
      </c>
    </row>
    <row r="604" spans="1:20" x14ac:dyDescent="0.3">
      <c r="A604" s="20" t="s">
        <v>622</v>
      </c>
      <c r="B604" s="20" t="str">
        <f>_xlfn.XLOOKUP(A604,Sheet3!A604:A2938,Sheet3!B604:B2938)</f>
        <v xml:space="preserve"> Mrs</v>
      </c>
      <c r="C604" s="20" t="str">
        <f>_xlfn.XLOOKUP(A604,Sheet3!A604:A2938,Sheet3!C604:C2938)</f>
        <v>Erlandson</v>
      </c>
      <c r="D604" s="20" t="str">
        <f>_xlfn.XLOOKUP(A604,Sheet3!A604:A2938,Sheet3!D604:D2938)</f>
        <v xml:space="preserve">  Megan C</v>
      </c>
      <c r="E604" s="46">
        <f>_xlfn.XLOOKUP(A604,Sheet1!$A$2:$A$2336,Sheet1!$B$2:$B$2336)</f>
        <v>43.15</v>
      </c>
      <c r="F604" s="20">
        <f>_xlfn.XLOOKUP(Table4[[#This Row],[Customer ID]],Sheet1!A604:A2938,Sheet1!C604:C2938)</f>
        <v>6.14</v>
      </c>
      <c r="G604" s="20" t="str">
        <f>_xlfn.XLOOKUP(Table4[[#This Row],[Customer ID]],Sheet1!A604:A2938,Sheet1!D604:D2938)</f>
        <v>yes</v>
      </c>
      <c r="H604" s="20" t="str">
        <f>_xlfn.XLOOKUP(Table4[[#This Row],[Customer ID]],Sheet1!A604:A2938,Sheet1!E604:E2938)</f>
        <v>No</v>
      </c>
      <c r="I604" s="20" t="str">
        <f>_xlfn.XLOOKUP(Table4[[#This Row],[Customer ID]],Sheet1!A604:A2938,Sheet1!F604:F2938)</f>
        <v>Yes</v>
      </c>
      <c r="J604" s="20">
        <f>_xlfn.XLOOKUP(Table4[[#This Row],[Customer ID]],Sheet1!A604:A2938,Sheet1!G604:G2938)</f>
        <v>1</v>
      </c>
      <c r="K604" s="20" t="str">
        <f>_xlfn.XLOOKUP(Table4[[#This Row],[Customer ID]],Sheet1!A604:A2938,Sheet1!H604:H2938)</f>
        <v>No</v>
      </c>
      <c r="L604" s="20" t="str">
        <f>_xlfn.XLOOKUP(Table4[[#This Row],[Customer ID]],Sheet1!A604:A2938,Sheet1!I604:I2938)</f>
        <v>Obesity</v>
      </c>
      <c r="M604" s="20" t="str">
        <f>_xlfn.XLOOKUP(A604,Sheet1!A604:A2938,Sheet1!J604:J2938)</f>
        <v>Prediabetes</v>
      </c>
      <c r="N604" s="48" t="str">
        <f>_xlfn.XLOOKUP(Table4[[#This Row],[Customer ID]],Table3[Customer ID],Table3[Date2])</f>
        <v>8-Aug-1969</v>
      </c>
      <c r="O604" s="20">
        <f>_xlfn.XLOOKUP(A604,Table3[Customer ID],Table3[Age])</f>
        <v>53</v>
      </c>
      <c r="P604" s="20">
        <f>_xlfn.XLOOKUP(A604,Table3[Customer ID],Table3[children])</f>
        <v>0</v>
      </c>
      <c r="Q604" s="47">
        <f>_xlfn.XLOOKUP(A604,Table3[Customer ID],Table3[charges])</f>
        <v>16311.05</v>
      </c>
      <c r="R604" s="20" t="str">
        <f>_xlfn.XLOOKUP(A604,Table3[Customer ID],Table3[Hospital tier])</f>
        <v>tier - 2</v>
      </c>
      <c r="S604" s="20" t="str">
        <f>_xlfn.XLOOKUP(A604,Table3[Customer ID],Table3[City tier])</f>
        <v>tier - 3</v>
      </c>
      <c r="T604" s="20" t="str">
        <f>_xlfn.XLOOKUP(A604,Table3[Customer ID],Table3[State ID])</f>
        <v>R1026</v>
      </c>
    </row>
    <row r="605" spans="1:20" x14ac:dyDescent="0.3">
      <c r="A605" s="20" t="s">
        <v>623</v>
      </c>
      <c r="B605" s="20" t="str">
        <f>_xlfn.XLOOKUP(A605,Sheet3!A605:A2939,Sheet3!B605:B2939)</f>
        <v xml:space="preserve"> Mr</v>
      </c>
      <c r="C605" s="20" t="str">
        <f>_xlfn.XLOOKUP(A605,Sheet3!A605:A2939,Sheet3!C605:C2939)</f>
        <v>Autrey</v>
      </c>
      <c r="D605" s="20" t="str">
        <f>_xlfn.XLOOKUP(A605,Sheet3!A605:A2939,Sheet3!D605:D2939)</f>
        <v xml:space="preserve">  Jonathan</v>
      </c>
      <c r="E605" s="46">
        <f>_xlfn.XLOOKUP(A605,Sheet1!$A$2:$A$2336,Sheet1!$B$2:$B$2336)</f>
        <v>27.7</v>
      </c>
      <c r="F605" s="20">
        <f>_xlfn.XLOOKUP(Table4[[#This Row],[Customer ID]],Sheet1!A605:A2939,Sheet1!C605:C2939)</f>
        <v>5.6</v>
      </c>
      <c r="G605" s="20" t="str">
        <f>_xlfn.XLOOKUP(Table4[[#This Row],[Customer ID]],Sheet1!A605:A2939,Sheet1!D605:D2939)</f>
        <v>No</v>
      </c>
      <c r="H605" s="20" t="str">
        <f>_xlfn.XLOOKUP(Table4[[#This Row],[Customer ID]],Sheet1!A605:A2939,Sheet1!E605:E2939)</f>
        <v>No</v>
      </c>
      <c r="I605" s="20" t="str">
        <f>_xlfn.XLOOKUP(Table4[[#This Row],[Customer ID]],Sheet1!A605:A2939,Sheet1!F605:F2939)</f>
        <v>Yes</v>
      </c>
      <c r="J605" s="20">
        <f>_xlfn.XLOOKUP(Table4[[#This Row],[Customer ID]],Sheet1!A605:A2939,Sheet1!G605:G2939)</f>
        <v>1</v>
      </c>
      <c r="K605" s="20" t="str">
        <f>_xlfn.XLOOKUP(Table4[[#This Row],[Customer ID]],Sheet1!A605:A2939,Sheet1!H605:H2939)</f>
        <v>yes</v>
      </c>
      <c r="L605" s="20" t="str">
        <f>_xlfn.XLOOKUP(Table4[[#This Row],[Customer ID]],Sheet1!A605:A2939,Sheet1!I605:I2939)</f>
        <v>Over Weight</v>
      </c>
      <c r="M605" s="20" t="str">
        <f>_xlfn.XLOOKUP(A605,Sheet1!A605:A2939,Sheet1!J605:J2939)</f>
        <v>Normal</v>
      </c>
      <c r="N605" s="48" t="str">
        <f>_xlfn.XLOOKUP(Table4[[#This Row],[Customer ID]],Table3[Customer ID],Table3[Date2])</f>
        <v>24-Aug-2003</v>
      </c>
      <c r="O605" s="20">
        <f>_xlfn.XLOOKUP(A605,Table3[Customer ID],Table3[Age])</f>
        <v>19</v>
      </c>
      <c r="P605" s="20">
        <f>_xlfn.XLOOKUP(A605,Table3[Customer ID],Table3[children])</f>
        <v>0</v>
      </c>
      <c r="Q605" s="47">
        <f>_xlfn.XLOOKUP(A605,Table3[Customer ID],Table3[charges])</f>
        <v>16297.85</v>
      </c>
      <c r="R605" s="20" t="str">
        <f>_xlfn.XLOOKUP(A605,Table3[Customer ID],Table3[Hospital tier])</f>
        <v>tier - 2</v>
      </c>
      <c r="S605" s="20" t="str">
        <f>_xlfn.XLOOKUP(A605,Table3[Customer ID],Table3[City tier])</f>
        <v>tier - 3</v>
      </c>
      <c r="T605" s="20" t="str">
        <f>_xlfn.XLOOKUP(A605,Table3[Customer ID],Table3[State ID])</f>
        <v>R1011</v>
      </c>
    </row>
    <row r="606" spans="1:20" x14ac:dyDescent="0.3">
      <c r="A606" s="20" t="s">
        <v>624</v>
      </c>
      <c r="B606" s="20" t="str">
        <f>_xlfn.XLOOKUP(A606,Sheet3!A606:A2940,Sheet3!B606:B2940)</f>
        <v xml:space="preserve"> Mr</v>
      </c>
      <c r="C606" s="20" t="str">
        <f>_xlfn.XLOOKUP(A606,Sheet3!A606:A2940,Sheet3!C606:C2940)</f>
        <v>Alleman</v>
      </c>
      <c r="D606" s="20" t="str">
        <f>_xlfn.XLOOKUP(A606,Sheet3!A606:A2940,Sheet3!D606:D2940)</f>
        <v xml:space="preserve">  Greg D.</v>
      </c>
      <c r="E606" s="46">
        <f>_xlfn.XLOOKUP(A606,Sheet1!$A$2:$A$2336,Sheet1!$B$2:$B$2336)</f>
        <v>45.68</v>
      </c>
      <c r="F606" s="20">
        <f>_xlfn.XLOOKUP(Table4[[#This Row],[Customer ID]],Sheet1!A606:A2940,Sheet1!C606:C2940)</f>
        <v>4.8</v>
      </c>
      <c r="G606" s="20" t="str">
        <f>_xlfn.XLOOKUP(Table4[[#This Row],[Customer ID]],Sheet1!A606:A2940,Sheet1!D606:D2940)</f>
        <v>No</v>
      </c>
      <c r="H606" s="20" t="str">
        <f>_xlfn.XLOOKUP(Table4[[#This Row],[Customer ID]],Sheet1!A606:A2940,Sheet1!E606:E2940)</f>
        <v>No</v>
      </c>
      <c r="I606" s="20" t="str">
        <f>_xlfn.XLOOKUP(Table4[[#This Row],[Customer ID]],Sheet1!A606:A2940,Sheet1!F606:F2940)</f>
        <v>No</v>
      </c>
      <c r="J606" s="20">
        <f>_xlfn.XLOOKUP(Table4[[#This Row],[Customer ID]],Sheet1!A606:A2940,Sheet1!G606:G2940)</f>
        <v>2</v>
      </c>
      <c r="K606" s="20" t="str">
        <f>_xlfn.XLOOKUP(Table4[[#This Row],[Customer ID]],Sheet1!A606:A2940,Sheet1!H606:H2940)</f>
        <v>No</v>
      </c>
      <c r="L606" s="20" t="str">
        <f>_xlfn.XLOOKUP(Table4[[#This Row],[Customer ID]],Sheet1!A606:A2940,Sheet1!I606:I2940)</f>
        <v>Obesity</v>
      </c>
      <c r="M606" s="20" t="str">
        <f>_xlfn.XLOOKUP(A606,Sheet1!A606:A2940,Sheet1!J606:J2940)</f>
        <v>Normal</v>
      </c>
      <c r="N606" s="48" t="str">
        <f>_xlfn.XLOOKUP(Table4[[#This Row],[Customer ID]],Table3[Customer ID],Table3[Date2])</f>
        <v>30-Jul-1972</v>
      </c>
      <c r="O606" s="20">
        <f>_xlfn.XLOOKUP(A606,Table3[Customer ID],Table3[Age])</f>
        <v>50</v>
      </c>
      <c r="P606" s="20">
        <f>_xlfn.XLOOKUP(A606,Table3[Customer ID],Table3[children])</f>
        <v>0</v>
      </c>
      <c r="Q606" s="47">
        <f>_xlfn.XLOOKUP(A606,Table3[Customer ID],Table3[charges])</f>
        <v>16267.32</v>
      </c>
      <c r="R606" s="20" t="str">
        <f>_xlfn.XLOOKUP(A606,Table3[Customer ID],Table3[Hospital tier])</f>
        <v>tier - 2</v>
      </c>
      <c r="S606" s="20" t="str">
        <f>_xlfn.XLOOKUP(A606,Table3[Customer ID],Table3[City tier])</f>
        <v>tier - 2</v>
      </c>
      <c r="T606" s="20" t="str">
        <f>_xlfn.XLOOKUP(A606,Table3[Customer ID],Table3[State ID])</f>
        <v>R1023</v>
      </c>
    </row>
    <row r="607" spans="1:20" x14ac:dyDescent="0.3">
      <c r="A607" s="20" t="s">
        <v>625</v>
      </c>
      <c r="B607" s="20" t="str">
        <f>_xlfn.XLOOKUP(A607,Sheet3!A607:A2941,Sheet3!B607:B2941)</f>
        <v xml:space="preserve"> Mr</v>
      </c>
      <c r="C607" s="20" t="str">
        <f>_xlfn.XLOOKUP(A607,Sheet3!A607:A2941,Sheet3!C607:C2941)</f>
        <v>Michalski</v>
      </c>
      <c r="D607" s="20" t="str">
        <f>_xlfn.XLOOKUP(A607,Sheet3!A607:A2941,Sheet3!D607:D2941)</f>
        <v xml:space="preserve">  Steven L.</v>
      </c>
      <c r="E607" s="46">
        <f>_xlfn.XLOOKUP(A607,Sheet1!$A$2:$A$2336,Sheet1!$B$2:$B$2336)</f>
        <v>27.3</v>
      </c>
      <c r="F607" s="20">
        <f>_xlfn.XLOOKUP(Table4[[#This Row],[Customer ID]],Sheet1!A607:A2941,Sheet1!C607:C2941)</f>
        <v>11.89</v>
      </c>
      <c r="G607" s="20" t="str">
        <f>_xlfn.XLOOKUP(Table4[[#This Row],[Customer ID]],Sheet1!A607:A2941,Sheet1!D607:D2941)</f>
        <v>No</v>
      </c>
      <c r="H607" s="20" t="str">
        <f>_xlfn.XLOOKUP(Table4[[#This Row],[Customer ID]],Sheet1!A607:A2941,Sheet1!E607:E2941)</f>
        <v>No</v>
      </c>
      <c r="I607" s="20" t="str">
        <f>_xlfn.XLOOKUP(Table4[[#This Row],[Customer ID]],Sheet1!A607:A2941,Sheet1!F607:F2941)</f>
        <v>No</v>
      </c>
      <c r="J607" s="20">
        <f>_xlfn.XLOOKUP(Table4[[#This Row],[Customer ID]],Sheet1!A607:A2941,Sheet1!G607:G2941)</f>
        <v>0</v>
      </c>
      <c r="K607" s="20" t="str">
        <f>_xlfn.XLOOKUP(Table4[[#This Row],[Customer ID]],Sheet1!A607:A2941,Sheet1!H607:H2941)</f>
        <v>yes</v>
      </c>
      <c r="L607" s="20" t="str">
        <f>_xlfn.XLOOKUP(Table4[[#This Row],[Customer ID]],Sheet1!A607:A2941,Sheet1!I607:I2941)</f>
        <v>Over Weight</v>
      </c>
      <c r="M607" s="20" t="str">
        <f>_xlfn.XLOOKUP(A607,Sheet1!A607:A2941,Sheet1!J607:J2941)</f>
        <v>Diabetes</v>
      </c>
      <c r="N607" s="48" t="str">
        <f>_xlfn.XLOOKUP(Table4[[#This Row],[Customer ID]],Table3[Customer ID],Table3[Date2])</f>
        <v>8-Sep-2002</v>
      </c>
      <c r="O607" s="20">
        <f>_xlfn.XLOOKUP(A607,Table3[Customer ID],Table3[Age])</f>
        <v>20</v>
      </c>
      <c r="P607" s="20">
        <f>_xlfn.XLOOKUP(A607,Table3[Customer ID],Table3[children])</f>
        <v>0</v>
      </c>
      <c r="Q607" s="47">
        <f>_xlfn.XLOOKUP(A607,Table3[Customer ID],Table3[charges])</f>
        <v>16232.85</v>
      </c>
      <c r="R607" s="20" t="str">
        <f>_xlfn.XLOOKUP(A607,Table3[Customer ID],Table3[Hospital tier])</f>
        <v>tier - 2</v>
      </c>
      <c r="S607" s="20" t="str">
        <f>_xlfn.XLOOKUP(A607,Table3[Customer ID],Table3[City tier])</f>
        <v>tier - 1</v>
      </c>
      <c r="T607" s="20" t="str">
        <f>_xlfn.XLOOKUP(A607,Table3[Customer ID],Table3[State ID])</f>
        <v>R1011</v>
      </c>
    </row>
    <row r="608" spans="1:20" x14ac:dyDescent="0.3">
      <c r="A608" s="20" t="s">
        <v>626</v>
      </c>
      <c r="B608" s="20" t="str">
        <f>_xlfn.XLOOKUP(A608,Sheet3!A608:A2942,Sheet3!B608:B2942)</f>
        <v xml:space="preserve"> Mr</v>
      </c>
      <c r="C608" s="20" t="str">
        <f>_xlfn.XLOOKUP(A608,Sheet3!A608:A2942,Sheet3!C608:C2942)</f>
        <v>Grillo</v>
      </c>
      <c r="D608" s="20" t="str">
        <f>_xlfn.XLOOKUP(A608,Sheet3!A608:A2942,Sheet3!D608:D2942)</f>
        <v xml:space="preserve">  Gianfilippo</v>
      </c>
      <c r="E608" s="46">
        <f>_xlfn.XLOOKUP(A608,Sheet1!$A$2:$A$2336,Sheet1!$B$2:$B$2336)</f>
        <v>54.45</v>
      </c>
      <c r="F608" s="20">
        <f>_xlfn.XLOOKUP(Table4[[#This Row],[Customer ID]],Sheet1!A608:A2942,Sheet1!C608:C2942)</f>
        <v>4.7300000000000004</v>
      </c>
      <c r="G608" s="20" t="str">
        <f>_xlfn.XLOOKUP(Table4[[#This Row],[Customer ID]],Sheet1!A608:A2942,Sheet1!D608:D2942)</f>
        <v>yes</v>
      </c>
      <c r="H608" s="20" t="str">
        <f>_xlfn.XLOOKUP(Table4[[#This Row],[Customer ID]],Sheet1!A608:A2942,Sheet1!E608:E2942)</f>
        <v>No</v>
      </c>
      <c r="I608" s="20" t="str">
        <f>_xlfn.XLOOKUP(Table4[[#This Row],[Customer ID]],Sheet1!A608:A2942,Sheet1!F608:F2942)</f>
        <v>No</v>
      </c>
      <c r="J608" s="20">
        <f>_xlfn.XLOOKUP(Table4[[#This Row],[Customer ID]],Sheet1!A608:A2942,Sheet1!G608:G2942)</f>
        <v>1</v>
      </c>
      <c r="K608" s="20" t="str">
        <f>_xlfn.XLOOKUP(Table4[[#This Row],[Customer ID]],Sheet1!A608:A2942,Sheet1!H608:H2942)</f>
        <v>No</v>
      </c>
      <c r="L608" s="20" t="str">
        <f>_xlfn.XLOOKUP(Table4[[#This Row],[Customer ID]],Sheet1!A608:A2942,Sheet1!I608:I2942)</f>
        <v>Obesity</v>
      </c>
      <c r="M608" s="20" t="str">
        <f>_xlfn.XLOOKUP(A608,Sheet1!A608:A2942,Sheet1!J608:J2942)</f>
        <v>Normal</v>
      </c>
      <c r="N608" s="48" t="str">
        <f>_xlfn.XLOOKUP(Table4[[#This Row],[Customer ID]],Table3[Customer ID],Table3[Date2])</f>
        <v>21-Aug-1988</v>
      </c>
      <c r="O608" s="20">
        <f>_xlfn.XLOOKUP(A608,Table3[Customer ID],Table3[Age])</f>
        <v>34</v>
      </c>
      <c r="P608" s="20">
        <f>_xlfn.XLOOKUP(A608,Table3[Customer ID],Table3[children])</f>
        <v>3</v>
      </c>
      <c r="Q608" s="47">
        <f>_xlfn.XLOOKUP(A608,Table3[Customer ID],Table3[charges])</f>
        <v>16205.88</v>
      </c>
      <c r="R608" s="20" t="str">
        <f>_xlfn.XLOOKUP(A608,Table3[Customer ID],Table3[Hospital tier])</f>
        <v>tier - 2</v>
      </c>
      <c r="S608" s="20" t="str">
        <f>_xlfn.XLOOKUP(A608,Table3[Customer ID],Table3[City tier])</f>
        <v>tier - 1</v>
      </c>
      <c r="T608" s="20" t="str">
        <f>_xlfn.XLOOKUP(A608,Table3[Customer ID],Table3[State ID])</f>
        <v>R1012</v>
      </c>
    </row>
    <row r="609" spans="1:20" x14ac:dyDescent="0.3">
      <c r="A609" s="20" t="s">
        <v>627</v>
      </c>
      <c r="B609" s="20" t="str">
        <f>_xlfn.XLOOKUP(A609,Sheet3!A609:A2943,Sheet3!B609:B2943)</f>
        <v xml:space="preserve"> Mr</v>
      </c>
      <c r="C609" s="20" t="str">
        <f>_xlfn.XLOOKUP(A609,Sheet3!A609:A2943,Sheet3!C609:C2943)</f>
        <v>Coronado</v>
      </c>
      <c r="D609" s="20" t="str">
        <f>_xlfn.XLOOKUP(A609,Sheet3!A609:A2943,Sheet3!D609:D2943)</f>
        <v xml:space="preserve">  Hector</v>
      </c>
      <c r="E609" s="46">
        <f>_xlfn.XLOOKUP(A609,Sheet1!$A$2:$A$2336,Sheet1!$B$2:$B$2336)</f>
        <v>54.43</v>
      </c>
      <c r="F609" s="20">
        <f>_xlfn.XLOOKUP(Table4[[#This Row],[Customer ID]],Sheet1!A609:A2943,Sheet1!C609:C2943)</f>
        <v>4.6100000000000003</v>
      </c>
      <c r="G609" s="20" t="str">
        <f>_xlfn.XLOOKUP(Table4[[#This Row],[Customer ID]],Sheet1!A609:A2943,Sheet1!D609:D2943)</f>
        <v>yes</v>
      </c>
      <c r="H609" s="20" t="str">
        <f>_xlfn.XLOOKUP(Table4[[#This Row],[Customer ID]],Sheet1!A609:A2943,Sheet1!E609:E2943)</f>
        <v>No</v>
      </c>
      <c r="I609" s="20" t="str">
        <f>_xlfn.XLOOKUP(Table4[[#This Row],[Customer ID]],Sheet1!A609:A2943,Sheet1!F609:F2943)</f>
        <v>No</v>
      </c>
      <c r="J609" s="20">
        <f>_xlfn.XLOOKUP(Table4[[#This Row],[Customer ID]],Sheet1!A609:A2943,Sheet1!G609:G2943)</f>
        <v>1</v>
      </c>
      <c r="K609" s="20" t="str">
        <f>_xlfn.XLOOKUP(Table4[[#This Row],[Customer ID]],Sheet1!A609:A2943,Sheet1!H609:H2943)</f>
        <v>No</v>
      </c>
      <c r="L609" s="20" t="str">
        <f>_xlfn.XLOOKUP(Table4[[#This Row],[Customer ID]],Sheet1!A609:A2943,Sheet1!I609:I2943)</f>
        <v>Obesity</v>
      </c>
      <c r="M609" s="20" t="str">
        <f>_xlfn.XLOOKUP(A609,Sheet1!A609:A2943,Sheet1!J609:J2943)</f>
        <v>Normal</v>
      </c>
      <c r="N609" s="48" t="str">
        <f>_xlfn.XLOOKUP(Table4[[#This Row],[Customer ID]],Table3[Customer ID],Table3[Date2])</f>
        <v>6-Aug-1988</v>
      </c>
      <c r="O609" s="20">
        <f>_xlfn.XLOOKUP(A609,Table3[Customer ID],Table3[Age])</f>
        <v>34</v>
      </c>
      <c r="P609" s="20">
        <f>_xlfn.XLOOKUP(A609,Table3[Customer ID],Table3[children])</f>
        <v>3</v>
      </c>
      <c r="Q609" s="47">
        <f>_xlfn.XLOOKUP(A609,Table3[Customer ID],Table3[charges])</f>
        <v>16199.1</v>
      </c>
      <c r="R609" s="20" t="str">
        <f>_xlfn.XLOOKUP(A609,Table3[Customer ID],Table3[Hospital tier])</f>
        <v>tier - 2</v>
      </c>
      <c r="S609" s="20" t="str">
        <f>_xlfn.XLOOKUP(A609,Table3[Customer ID],Table3[City tier])</f>
        <v>tier - 2</v>
      </c>
      <c r="T609" s="20" t="str">
        <f>_xlfn.XLOOKUP(A609,Table3[Customer ID],Table3[State ID])</f>
        <v>R1012</v>
      </c>
    </row>
    <row r="610" spans="1:20" x14ac:dyDescent="0.3">
      <c r="A610" s="20" t="s">
        <v>628</v>
      </c>
      <c r="B610" s="20" t="str">
        <f>_xlfn.XLOOKUP(A610,Sheet3!A610:A2944,Sheet3!B610:B2944)</f>
        <v xml:space="preserve"> Mr</v>
      </c>
      <c r="C610" s="20" t="str">
        <f>_xlfn.XLOOKUP(A610,Sheet3!A610:A2944,Sheet3!C610:C2944)</f>
        <v>Dewine</v>
      </c>
      <c r="D610" s="20" t="str">
        <f>_xlfn.XLOOKUP(A610,Sheet3!A610:A2944,Sheet3!D610:D2944)</f>
        <v xml:space="preserve">  Mark W.</v>
      </c>
      <c r="E610" s="46">
        <f>_xlfn.XLOOKUP(A610,Sheet1!$A$2:$A$2336,Sheet1!$B$2:$B$2336)</f>
        <v>48.01</v>
      </c>
      <c r="F610" s="20">
        <f>_xlfn.XLOOKUP(Table4[[#This Row],[Customer ID]],Sheet1!A610:A2944,Sheet1!C610:C2944)</f>
        <v>7.3</v>
      </c>
      <c r="G610" s="20" t="str">
        <f>_xlfn.XLOOKUP(Table4[[#This Row],[Customer ID]],Sheet1!A610:A2944,Sheet1!D610:D2944)</f>
        <v>No</v>
      </c>
      <c r="H610" s="20" t="str">
        <f>_xlfn.XLOOKUP(Table4[[#This Row],[Customer ID]],Sheet1!A610:A2944,Sheet1!E610:E2944)</f>
        <v>No</v>
      </c>
      <c r="I610" s="20" t="str">
        <f>_xlfn.XLOOKUP(Table4[[#This Row],[Customer ID]],Sheet1!A610:A2944,Sheet1!F610:F2944)</f>
        <v>No</v>
      </c>
      <c r="J610" s="20">
        <f>_xlfn.XLOOKUP(Table4[[#This Row],[Customer ID]],Sheet1!A610:A2944,Sheet1!G610:G2944)</f>
        <v>0</v>
      </c>
      <c r="K610" s="20" t="str">
        <f>_xlfn.XLOOKUP(Table4[[#This Row],[Customer ID]],Sheet1!A610:A2944,Sheet1!H610:H2944)</f>
        <v>No</v>
      </c>
      <c r="L610" s="20" t="str">
        <f>_xlfn.XLOOKUP(Table4[[#This Row],[Customer ID]],Sheet1!A610:A2944,Sheet1!I610:I2944)</f>
        <v>Obesity</v>
      </c>
      <c r="M610" s="20" t="str">
        <f>_xlfn.XLOOKUP(A610,Sheet1!A610:A2944,Sheet1!J610:J2944)</f>
        <v>Diabetes</v>
      </c>
      <c r="N610" s="48" t="str">
        <f>_xlfn.XLOOKUP(Table4[[#This Row],[Customer ID]],Table3[Customer ID],Table3[Date2])</f>
        <v>11-Sep-1974</v>
      </c>
      <c r="O610" s="20">
        <f>_xlfn.XLOOKUP(A610,Table3[Customer ID],Table3[Age])</f>
        <v>48</v>
      </c>
      <c r="P610" s="20">
        <f>_xlfn.XLOOKUP(A610,Table3[Customer ID],Table3[children])</f>
        <v>0</v>
      </c>
      <c r="Q610" s="47">
        <f>_xlfn.XLOOKUP(A610,Table3[Customer ID],Table3[charges])</f>
        <v>16190.97</v>
      </c>
      <c r="R610" s="20" t="str">
        <f>_xlfn.XLOOKUP(A610,Table3[Customer ID],Table3[Hospital tier])</f>
        <v>tier - 2</v>
      </c>
      <c r="S610" s="20" t="str">
        <f>_xlfn.XLOOKUP(A610,Table3[Customer ID],Table3[City tier])</f>
        <v>tier - 3</v>
      </c>
      <c r="T610" s="20" t="str">
        <f>_xlfn.XLOOKUP(A610,Table3[Customer ID],Table3[State ID])</f>
        <v>R1012</v>
      </c>
    </row>
    <row r="611" spans="1:20" x14ac:dyDescent="0.3">
      <c r="A611" s="20" t="s">
        <v>629</v>
      </c>
      <c r="B611" s="20" t="str">
        <f>_xlfn.XLOOKUP(A611,Sheet3!A611:A2945,Sheet3!B611:B2945)</f>
        <v xml:space="preserve"> Mrs</v>
      </c>
      <c r="C611" s="20" t="str">
        <f>_xlfn.XLOOKUP(A611,Sheet3!A611:A2945,Sheet3!C611:C2945)</f>
        <v>Carman</v>
      </c>
      <c r="D611" s="20" t="str">
        <f>_xlfn.XLOOKUP(A611,Sheet3!A611:A2945,Sheet3!D611:D2945)</f>
        <v xml:space="preserve">  Aubri</v>
      </c>
      <c r="E611" s="46">
        <f>_xlfn.XLOOKUP(A611,Sheet1!$A$2:$A$2336,Sheet1!$B$2:$B$2336)</f>
        <v>48.32</v>
      </c>
      <c r="F611" s="20">
        <f>_xlfn.XLOOKUP(Table4[[#This Row],[Customer ID]],Sheet1!A611:A2945,Sheet1!C611:C2945)</f>
        <v>5.88</v>
      </c>
      <c r="G611" s="20" t="str">
        <f>_xlfn.XLOOKUP(Table4[[#This Row],[Customer ID]],Sheet1!A611:A2945,Sheet1!D611:D2945)</f>
        <v>No</v>
      </c>
      <c r="H611" s="20" t="str">
        <f>_xlfn.XLOOKUP(Table4[[#This Row],[Customer ID]],Sheet1!A611:A2945,Sheet1!E611:E2945)</f>
        <v>No</v>
      </c>
      <c r="I611" s="20" t="str">
        <f>_xlfn.XLOOKUP(Table4[[#This Row],[Customer ID]],Sheet1!A611:A2945,Sheet1!F611:F2945)</f>
        <v>No</v>
      </c>
      <c r="J611" s="20">
        <f>_xlfn.XLOOKUP(Table4[[#This Row],[Customer ID]],Sheet1!A611:A2945,Sheet1!G611:G2945)</f>
        <v>0</v>
      </c>
      <c r="K611" s="20" t="str">
        <f>_xlfn.XLOOKUP(Table4[[#This Row],[Customer ID]],Sheet1!A611:A2945,Sheet1!H611:H2945)</f>
        <v>No</v>
      </c>
      <c r="L611" s="20" t="str">
        <f>_xlfn.XLOOKUP(Table4[[#This Row],[Customer ID]],Sheet1!A611:A2945,Sheet1!I611:I2945)</f>
        <v>Obesity</v>
      </c>
      <c r="M611" s="20" t="str">
        <f>_xlfn.XLOOKUP(A611,Sheet1!A611:A2945,Sheet1!J611:J2945)</f>
        <v>Prediabetes</v>
      </c>
      <c r="N611" s="48" t="str">
        <f>_xlfn.XLOOKUP(Table4[[#This Row],[Customer ID]],Table3[Customer ID],Table3[Date2])</f>
        <v>6-Jul-1982</v>
      </c>
      <c r="O611" s="20">
        <f>_xlfn.XLOOKUP(A611,Table3[Customer ID],Table3[Age])</f>
        <v>40</v>
      </c>
      <c r="P611" s="20">
        <f>_xlfn.XLOOKUP(A611,Table3[Customer ID],Table3[children])</f>
        <v>3</v>
      </c>
      <c r="Q611" s="47">
        <f>_xlfn.XLOOKUP(A611,Table3[Customer ID],Table3[charges])</f>
        <v>16152.04</v>
      </c>
      <c r="R611" s="20" t="str">
        <f>_xlfn.XLOOKUP(A611,Table3[Customer ID],Table3[Hospital tier])</f>
        <v>tier - 2</v>
      </c>
      <c r="S611" s="20" t="str">
        <f>_xlfn.XLOOKUP(A611,Table3[Customer ID],Table3[City tier])</f>
        <v>tier - 1</v>
      </c>
      <c r="T611" s="20" t="str">
        <f>_xlfn.XLOOKUP(A611,Table3[Customer ID],Table3[State ID])</f>
        <v>R1026</v>
      </c>
    </row>
    <row r="612" spans="1:20" x14ac:dyDescent="0.3">
      <c r="A612" s="20" t="s">
        <v>630</v>
      </c>
      <c r="B612" s="20" t="str">
        <f>_xlfn.XLOOKUP(A612,Sheet3!A612:A2946,Sheet3!B612:B2946)</f>
        <v xml:space="preserve"> Mr</v>
      </c>
      <c r="C612" s="20" t="str">
        <f>_xlfn.XLOOKUP(A612,Sheet3!A612:A2946,Sheet3!C612:C2946)</f>
        <v>Neems</v>
      </c>
      <c r="D612" s="20" t="str">
        <f>_xlfn.XLOOKUP(A612,Sheet3!A612:A2946,Sheet3!D612:D2946)</f>
        <v xml:space="preserve">  Justin</v>
      </c>
      <c r="E612" s="46">
        <f>_xlfn.XLOOKUP(A612,Sheet1!$A$2:$A$2336,Sheet1!$B$2:$B$2336)</f>
        <v>22.895</v>
      </c>
      <c r="F612" s="20">
        <f>_xlfn.XLOOKUP(Table4[[#This Row],[Customer ID]],Sheet1!A612:A2946,Sheet1!C612:C2946)</f>
        <v>4.0599999999999996</v>
      </c>
      <c r="G612" s="20" t="str">
        <f>_xlfn.XLOOKUP(Table4[[#This Row],[Customer ID]],Sheet1!A612:A2946,Sheet1!D612:D2946)</f>
        <v>No</v>
      </c>
      <c r="H612" s="20" t="str">
        <f>_xlfn.XLOOKUP(Table4[[#This Row],[Customer ID]],Sheet1!A612:A2946,Sheet1!E612:E2946)</f>
        <v>No</v>
      </c>
      <c r="I612" s="20" t="str">
        <f>_xlfn.XLOOKUP(Table4[[#This Row],[Customer ID]],Sheet1!A612:A2946,Sheet1!F612:F2946)</f>
        <v>Yes</v>
      </c>
      <c r="J612" s="20">
        <f>_xlfn.XLOOKUP(Table4[[#This Row],[Customer ID]],Sheet1!A612:A2946,Sheet1!G612:G2946)</f>
        <v>1</v>
      </c>
      <c r="K612" s="20" t="str">
        <f>_xlfn.XLOOKUP(Table4[[#This Row],[Customer ID]],Sheet1!A612:A2946,Sheet1!H612:H2946)</f>
        <v>yes</v>
      </c>
      <c r="L612" s="20" t="str">
        <f>_xlfn.XLOOKUP(Table4[[#This Row],[Customer ID]],Sheet1!A612:A2946,Sheet1!I612:I2946)</f>
        <v>Normal weight</v>
      </c>
      <c r="M612" s="20" t="str">
        <f>_xlfn.XLOOKUP(A612,Sheet1!A612:A2946,Sheet1!J612:J2946)</f>
        <v>Normal</v>
      </c>
      <c r="N612" s="48" t="str">
        <f>_xlfn.XLOOKUP(Table4[[#This Row],[Customer ID]],Table3[Customer ID],Table3[Date2])</f>
        <v>12-Dec-1993</v>
      </c>
      <c r="O612" s="20">
        <f>_xlfn.XLOOKUP(A612,Table3[Customer ID],Table3[Age])</f>
        <v>29</v>
      </c>
      <c r="P612" s="20">
        <f>_xlfn.XLOOKUP(A612,Table3[Customer ID],Table3[children])</f>
        <v>0</v>
      </c>
      <c r="Q612" s="47">
        <f>_xlfn.XLOOKUP(A612,Table3[Customer ID],Table3[charges])</f>
        <v>16138.76</v>
      </c>
      <c r="R612" s="20" t="str">
        <f>_xlfn.XLOOKUP(A612,Table3[Customer ID],Table3[Hospital tier])</f>
        <v>tier - 2</v>
      </c>
      <c r="S612" s="20" t="str">
        <f>_xlfn.XLOOKUP(A612,Table3[Customer ID],Table3[City tier])</f>
        <v>tier - 3</v>
      </c>
      <c r="T612" s="20" t="str">
        <f>_xlfn.XLOOKUP(A612,Table3[Customer ID],Table3[State ID])</f>
        <v>R1017</v>
      </c>
    </row>
    <row r="613" spans="1:20" x14ac:dyDescent="0.3">
      <c r="A613" s="20" t="s">
        <v>631</v>
      </c>
      <c r="B613" s="20" t="str">
        <f>_xlfn.XLOOKUP(A613,Sheet3!A613:A2947,Sheet3!B613:B2947)</f>
        <v xml:space="preserve"> Ms</v>
      </c>
      <c r="C613" s="20" t="str">
        <f>_xlfn.XLOOKUP(A613,Sheet3!A613:A2947,Sheet3!C613:C2947)</f>
        <v>Pesyna</v>
      </c>
      <c r="D613" s="20" t="str">
        <f>_xlfn.XLOOKUP(A613,Sheet3!A613:A2947,Sheet3!D613:D2947)</f>
        <v xml:space="preserve">  Megan A.</v>
      </c>
      <c r="E613" s="46">
        <f>_xlfn.XLOOKUP(A613,Sheet1!$A$2:$A$2336,Sheet1!$B$2:$B$2336)</f>
        <v>54.85</v>
      </c>
      <c r="F613" s="20">
        <f>_xlfn.XLOOKUP(Table4[[#This Row],[Customer ID]],Sheet1!A613:A2947,Sheet1!C613:C2947)</f>
        <v>4.9000000000000004</v>
      </c>
      <c r="G613" s="20" t="str">
        <f>_xlfn.XLOOKUP(Table4[[#This Row],[Customer ID]],Sheet1!A613:A2947,Sheet1!D613:D2947)</f>
        <v>No</v>
      </c>
      <c r="H613" s="20" t="str">
        <f>_xlfn.XLOOKUP(Table4[[#This Row],[Customer ID]],Sheet1!A613:A2947,Sheet1!E613:E2947)</f>
        <v>No</v>
      </c>
      <c r="I613" s="20" t="str">
        <f>_xlfn.XLOOKUP(Table4[[#This Row],[Customer ID]],Sheet1!A613:A2947,Sheet1!F613:F2947)</f>
        <v>No</v>
      </c>
      <c r="J613" s="20">
        <f>_xlfn.XLOOKUP(Table4[[#This Row],[Customer ID]],Sheet1!A613:A2947,Sheet1!G613:G2947)</f>
        <v>1</v>
      </c>
      <c r="K613" s="20" t="str">
        <f>_xlfn.XLOOKUP(Table4[[#This Row],[Customer ID]],Sheet1!A613:A2947,Sheet1!H613:H2947)</f>
        <v>No</v>
      </c>
      <c r="L613" s="20" t="str">
        <f>_xlfn.XLOOKUP(Table4[[#This Row],[Customer ID]],Sheet1!A613:A2947,Sheet1!I613:I2947)</f>
        <v>Obesity</v>
      </c>
      <c r="M613" s="20" t="str">
        <f>_xlfn.XLOOKUP(A613,Sheet1!A613:A2947,Sheet1!J613:J2947)</f>
        <v>Normal</v>
      </c>
      <c r="N613" s="48" t="str">
        <f>_xlfn.XLOOKUP(Table4[[#This Row],[Customer ID]],Table3[Customer ID],Table3[Date2])</f>
        <v>6-Oct-1987</v>
      </c>
      <c r="O613" s="20">
        <f>_xlfn.XLOOKUP(A613,Table3[Customer ID],Table3[Age])</f>
        <v>35</v>
      </c>
      <c r="P613" s="20">
        <f>_xlfn.XLOOKUP(A613,Table3[Customer ID],Table3[children])</f>
        <v>3</v>
      </c>
      <c r="Q613" s="47">
        <f>_xlfn.XLOOKUP(A613,Table3[Customer ID],Table3[charges])</f>
        <v>16122.65</v>
      </c>
      <c r="R613" s="20" t="str">
        <f>_xlfn.XLOOKUP(A613,Table3[Customer ID],Table3[Hospital tier])</f>
        <v>tier - 2</v>
      </c>
      <c r="S613" s="20" t="str">
        <f>_xlfn.XLOOKUP(A613,Table3[Customer ID],Table3[City tier])</f>
        <v>tier - 1</v>
      </c>
      <c r="T613" s="20" t="str">
        <f>_xlfn.XLOOKUP(A613,Table3[Customer ID],Table3[State ID])</f>
        <v>R1011</v>
      </c>
    </row>
    <row r="614" spans="1:20" x14ac:dyDescent="0.3">
      <c r="A614" s="20" t="s">
        <v>632</v>
      </c>
      <c r="B614" s="20" t="str">
        <f>_xlfn.XLOOKUP(A614,Sheet3!A614:A2948,Sheet3!B614:B2948)</f>
        <v xml:space="preserve"> Ms</v>
      </c>
      <c r="C614" s="20" t="str">
        <f>_xlfn.XLOOKUP(A614,Sheet3!A614:A2948,Sheet3!C614:C2948)</f>
        <v>Meling</v>
      </c>
      <c r="D614" s="20" t="str">
        <f>_xlfn.XLOOKUP(A614,Sheet3!A614:A2948,Sheet3!D614:D2948)</f>
        <v xml:space="preserve">  Erika M.</v>
      </c>
      <c r="E614" s="46">
        <f>_xlfn.XLOOKUP(A614,Sheet1!$A$2:$A$2336,Sheet1!$B$2:$B$2336)</f>
        <v>21.85</v>
      </c>
      <c r="F614" s="20">
        <f>_xlfn.XLOOKUP(Table4[[#This Row],[Customer ID]],Sheet1!A614:A2948,Sheet1!C614:C2948)</f>
        <v>5.52</v>
      </c>
      <c r="G614" s="20" t="str">
        <f>_xlfn.XLOOKUP(Table4[[#This Row],[Customer ID]],Sheet1!A614:A2948,Sheet1!D614:D2948)</f>
        <v>No</v>
      </c>
      <c r="H614" s="20" t="str">
        <f>_xlfn.XLOOKUP(Table4[[#This Row],[Customer ID]],Sheet1!A614:A2948,Sheet1!E614:E2948)</f>
        <v>No</v>
      </c>
      <c r="I614" s="20" t="str">
        <f>_xlfn.XLOOKUP(Table4[[#This Row],[Customer ID]],Sheet1!A614:A2948,Sheet1!F614:F2948)</f>
        <v>Yes</v>
      </c>
      <c r="J614" s="20">
        <f>_xlfn.XLOOKUP(Table4[[#This Row],[Customer ID]],Sheet1!A614:A2948,Sheet1!G614:G2948)</f>
        <v>1</v>
      </c>
      <c r="K614" s="20" t="str">
        <f>_xlfn.XLOOKUP(Table4[[#This Row],[Customer ID]],Sheet1!A614:A2948,Sheet1!H614:H2948)</f>
        <v>yes</v>
      </c>
      <c r="L614" s="20" t="str">
        <f>_xlfn.XLOOKUP(Table4[[#This Row],[Customer ID]],Sheet1!A614:A2948,Sheet1!I614:I2948)</f>
        <v>Normal weight</v>
      </c>
      <c r="M614" s="20" t="str">
        <f>_xlfn.XLOOKUP(A614,Sheet1!A614:A2948,Sheet1!J614:J2948)</f>
        <v>Normal</v>
      </c>
      <c r="N614" s="48" t="str">
        <f>_xlfn.XLOOKUP(Table4[[#This Row],[Customer ID]],Table3[Customer ID],Table3[Date2])</f>
        <v>8-Aug-1993</v>
      </c>
      <c r="O614" s="20">
        <f>_xlfn.XLOOKUP(A614,Table3[Customer ID],Table3[Age])</f>
        <v>29</v>
      </c>
      <c r="P614" s="20">
        <f>_xlfn.XLOOKUP(A614,Table3[Customer ID],Table3[children])</f>
        <v>0</v>
      </c>
      <c r="Q614" s="47">
        <f>_xlfn.XLOOKUP(A614,Table3[Customer ID],Table3[charges])</f>
        <v>16115.3</v>
      </c>
      <c r="R614" s="20" t="str">
        <f>_xlfn.XLOOKUP(A614,Table3[Customer ID],Table3[Hospital tier])</f>
        <v>tier - 2</v>
      </c>
      <c r="S614" s="20" t="str">
        <f>_xlfn.XLOOKUP(A614,Table3[Customer ID],Table3[City tier])</f>
        <v>tier - 1</v>
      </c>
      <c r="T614" s="20" t="str">
        <f>_xlfn.XLOOKUP(A614,Table3[Customer ID],Table3[State ID])</f>
        <v>R1024</v>
      </c>
    </row>
    <row r="615" spans="1:20" x14ac:dyDescent="0.3">
      <c r="A615" s="20" t="s">
        <v>633</v>
      </c>
      <c r="B615" s="20" t="str">
        <f>_xlfn.XLOOKUP(A615,Sheet3!A615:A2949,Sheet3!B615:B2949)</f>
        <v xml:space="preserve"> Mr</v>
      </c>
      <c r="C615" s="20" t="str">
        <f>_xlfn.XLOOKUP(A615,Sheet3!A615:A2949,Sheet3!C615:C2949)</f>
        <v>Widlowski</v>
      </c>
      <c r="D615" s="20" t="str">
        <f>_xlfn.XLOOKUP(A615,Sheet3!A615:A2949,Sheet3!D615:D2949)</f>
        <v xml:space="preserve">  Daniel G.</v>
      </c>
      <c r="E615" s="46">
        <f>_xlfn.XLOOKUP(A615,Sheet1!$A$2:$A$2336,Sheet1!$B$2:$B$2336)</f>
        <v>51.86</v>
      </c>
      <c r="F615" s="20">
        <f>_xlfn.XLOOKUP(Table4[[#This Row],[Customer ID]],Sheet1!A615:A2949,Sheet1!C615:C2949)</f>
        <v>5.2</v>
      </c>
      <c r="G615" s="20" t="str">
        <f>_xlfn.XLOOKUP(Table4[[#This Row],[Customer ID]],Sheet1!A615:A2949,Sheet1!D615:D2949)</f>
        <v>yes</v>
      </c>
      <c r="H615" s="20" t="str">
        <f>_xlfn.XLOOKUP(Table4[[#This Row],[Customer ID]],Sheet1!A615:A2949,Sheet1!E615:E2949)</f>
        <v>No</v>
      </c>
      <c r="I615" s="20" t="str">
        <f>_xlfn.XLOOKUP(Table4[[#This Row],[Customer ID]],Sheet1!A615:A2949,Sheet1!F615:F2949)</f>
        <v>No</v>
      </c>
      <c r="J615" s="20">
        <f>_xlfn.XLOOKUP(Table4[[#This Row],[Customer ID]],Sheet1!A615:A2949,Sheet1!G615:G2949)</f>
        <v>0</v>
      </c>
      <c r="K615" s="20" t="str">
        <f>_xlfn.XLOOKUP(Table4[[#This Row],[Customer ID]],Sheet1!A615:A2949,Sheet1!H615:H2949)</f>
        <v>No</v>
      </c>
      <c r="L615" s="20" t="str">
        <f>_xlfn.XLOOKUP(Table4[[#This Row],[Customer ID]],Sheet1!A615:A2949,Sheet1!I615:I2949)</f>
        <v>Obesity</v>
      </c>
      <c r="M615" s="20" t="str">
        <f>_xlfn.XLOOKUP(A615,Sheet1!A615:A2949,Sheet1!J615:J2949)</f>
        <v>Normal</v>
      </c>
      <c r="N615" s="48" t="str">
        <f>_xlfn.XLOOKUP(Table4[[#This Row],[Customer ID]],Table3[Customer ID],Table3[Date2])</f>
        <v>27-Aug-1985</v>
      </c>
      <c r="O615" s="20">
        <f>_xlfn.XLOOKUP(A615,Table3[Customer ID],Table3[Age])</f>
        <v>37</v>
      </c>
      <c r="P615" s="20">
        <f>_xlfn.XLOOKUP(A615,Table3[Customer ID],Table3[children])</f>
        <v>3</v>
      </c>
      <c r="Q615" s="47">
        <f>_xlfn.XLOOKUP(A615,Table3[Customer ID],Table3[charges])</f>
        <v>16097.94</v>
      </c>
      <c r="R615" s="20" t="str">
        <f>_xlfn.XLOOKUP(A615,Table3[Customer ID],Table3[Hospital tier])</f>
        <v>tier - 2</v>
      </c>
      <c r="S615" s="20" t="str">
        <f>_xlfn.XLOOKUP(A615,Table3[Customer ID],Table3[City tier])</f>
        <v>tier - 3</v>
      </c>
      <c r="T615" s="20" t="str">
        <f>_xlfn.XLOOKUP(A615,Table3[Customer ID],Table3[State ID])</f>
        <v>R1012</v>
      </c>
    </row>
    <row r="616" spans="1:20" x14ac:dyDescent="0.3">
      <c r="A616" s="20" t="s">
        <v>634</v>
      </c>
      <c r="B616" s="20" t="str">
        <f>_xlfn.XLOOKUP(A616,Sheet3!A616:A2950,Sheet3!B616:B2950)</f>
        <v xml:space="preserve"> Ms</v>
      </c>
      <c r="C616" s="20" t="str">
        <f>_xlfn.XLOOKUP(A616,Sheet3!A616:A2950,Sheet3!C616:C2950)</f>
        <v>Nadar</v>
      </c>
      <c r="D616" s="20" t="str">
        <f>_xlfn.XLOOKUP(A616,Sheet3!A616:A2950,Sheet3!D616:D2950)</f>
        <v xml:space="preserve">  Devin C.</v>
      </c>
      <c r="E616" s="46">
        <f>_xlfn.XLOOKUP(A616,Sheet1!$A$2:$A$2336,Sheet1!$B$2:$B$2336)</f>
        <v>39.049999999999997</v>
      </c>
      <c r="F616" s="20">
        <f>_xlfn.XLOOKUP(Table4[[#This Row],[Customer ID]],Sheet1!A616:A2950,Sheet1!C616:C2950)</f>
        <v>7.59</v>
      </c>
      <c r="G616" s="20" t="str">
        <f>_xlfn.XLOOKUP(Table4[[#This Row],[Customer ID]],Sheet1!A616:A2950,Sheet1!D616:D2950)</f>
        <v>No</v>
      </c>
      <c r="H616" s="20" t="str">
        <f>_xlfn.XLOOKUP(Table4[[#This Row],[Customer ID]],Sheet1!A616:A2950,Sheet1!E616:E2950)</f>
        <v>No</v>
      </c>
      <c r="I616" s="20" t="str">
        <f>_xlfn.XLOOKUP(Table4[[#This Row],[Customer ID]],Sheet1!A616:A2950,Sheet1!F616:F2950)</f>
        <v>No</v>
      </c>
      <c r="J616" s="20">
        <f>_xlfn.XLOOKUP(Table4[[#This Row],[Customer ID]],Sheet1!A616:A2950,Sheet1!G616:G2950)</f>
        <v>3</v>
      </c>
      <c r="K616" s="20" t="str">
        <f>_xlfn.XLOOKUP(Table4[[#This Row],[Customer ID]],Sheet1!A616:A2950,Sheet1!H616:H2950)</f>
        <v>No</v>
      </c>
      <c r="L616" s="20" t="str">
        <f>_xlfn.XLOOKUP(Table4[[#This Row],[Customer ID]],Sheet1!A616:A2950,Sheet1!I616:I2950)</f>
        <v>Obesity</v>
      </c>
      <c r="M616" s="20" t="str">
        <f>_xlfn.XLOOKUP(A616,Sheet1!A616:A2950,Sheet1!J616:J2950)</f>
        <v>Diabetes</v>
      </c>
      <c r="N616" s="48" t="str">
        <f>_xlfn.XLOOKUP(Table4[[#This Row],[Customer ID]],Table3[Customer ID],Table3[Date2])</f>
        <v>21-Jun-1958</v>
      </c>
      <c r="O616" s="20">
        <f>_xlfn.XLOOKUP(A616,Table3[Customer ID],Table3[Age])</f>
        <v>64</v>
      </c>
      <c r="P616" s="20">
        <f>_xlfn.XLOOKUP(A616,Table3[Customer ID],Table3[children])</f>
        <v>3</v>
      </c>
      <c r="Q616" s="47">
        <f>_xlfn.XLOOKUP(A616,Table3[Customer ID],Table3[charges])</f>
        <v>16085.13</v>
      </c>
      <c r="R616" s="20" t="str">
        <f>_xlfn.XLOOKUP(A616,Table3[Customer ID],Table3[Hospital tier])</f>
        <v>tier - 2</v>
      </c>
      <c r="S616" s="20" t="str">
        <f>_xlfn.XLOOKUP(A616,Table3[Customer ID],Table3[City tier])</f>
        <v>tier - 2</v>
      </c>
      <c r="T616" s="20" t="str">
        <f>_xlfn.XLOOKUP(A616,Table3[Customer ID],Table3[State ID])</f>
        <v>R1013</v>
      </c>
    </row>
    <row r="617" spans="1:20" x14ac:dyDescent="0.3">
      <c r="A617" s="20" t="s">
        <v>635</v>
      </c>
      <c r="B617" s="20" t="str">
        <f>_xlfn.XLOOKUP(A617,Sheet3!A617:A2951,Sheet3!B617:B2951)</f>
        <v xml:space="preserve"> Ms</v>
      </c>
      <c r="C617" s="20" t="str">
        <f>_xlfn.XLOOKUP(A617,Sheet3!A617:A2951,Sheet3!C617:C2951)</f>
        <v>Turner</v>
      </c>
      <c r="D617" s="20" t="str">
        <f>_xlfn.XLOOKUP(A617,Sheet3!A617:A2951,Sheet3!D617:D2951)</f>
        <v xml:space="preserve">  Louise A</v>
      </c>
      <c r="E617" s="46">
        <f>_xlfn.XLOOKUP(A617,Sheet1!$A$2:$A$2336,Sheet1!$B$2:$B$2336)</f>
        <v>31.824999999999999</v>
      </c>
      <c r="F617" s="20">
        <f>_xlfn.XLOOKUP(Table4[[#This Row],[Customer ID]],Sheet1!A617:A2951,Sheet1!C617:C2951)</f>
        <v>8.2799999999999994</v>
      </c>
      <c r="G617" s="20" t="str">
        <f>_xlfn.XLOOKUP(Table4[[#This Row],[Customer ID]],Sheet1!A617:A2951,Sheet1!D617:D2951)</f>
        <v>No</v>
      </c>
      <c r="H617" s="20" t="str">
        <f>_xlfn.XLOOKUP(Table4[[#This Row],[Customer ID]],Sheet1!A617:A2951,Sheet1!E617:E2951)</f>
        <v>No</v>
      </c>
      <c r="I617" s="20" t="str">
        <f>_xlfn.XLOOKUP(Table4[[#This Row],[Customer ID]],Sheet1!A617:A2951,Sheet1!F617:F2951)</f>
        <v>No</v>
      </c>
      <c r="J617" s="20">
        <f>_xlfn.XLOOKUP(Table4[[#This Row],[Customer ID]],Sheet1!A617:A2951,Sheet1!G617:G2951)</f>
        <v>3</v>
      </c>
      <c r="K617" s="20" t="str">
        <f>_xlfn.XLOOKUP(Table4[[#This Row],[Customer ID]],Sheet1!A617:A2951,Sheet1!H617:H2951)</f>
        <v>No</v>
      </c>
      <c r="L617" s="20" t="str">
        <f>_xlfn.XLOOKUP(Table4[[#This Row],[Customer ID]],Sheet1!A617:A2951,Sheet1!I617:I2951)</f>
        <v>Obesity</v>
      </c>
      <c r="M617" s="20" t="str">
        <f>_xlfn.XLOOKUP(A617,Sheet1!A617:A2951,Sheet1!J617:J2951)</f>
        <v>Diabetes</v>
      </c>
      <c r="N617" s="48" t="str">
        <f>_xlfn.XLOOKUP(Table4[[#This Row],[Customer ID]],Table3[Customer ID],Table3[Date2])</f>
        <v>22-Oct-1958</v>
      </c>
      <c r="O617" s="20">
        <f>_xlfn.XLOOKUP(A617,Table3[Customer ID],Table3[Age])</f>
        <v>64</v>
      </c>
      <c r="P617" s="20">
        <f>_xlfn.XLOOKUP(A617,Table3[Customer ID],Table3[children])</f>
        <v>2</v>
      </c>
      <c r="Q617" s="47">
        <f>_xlfn.XLOOKUP(A617,Table3[Customer ID],Table3[charges])</f>
        <v>16069.08</v>
      </c>
      <c r="R617" s="20" t="str">
        <f>_xlfn.XLOOKUP(A617,Table3[Customer ID],Table3[Hospital tier])</f>
        <v>tier - 2</v>
      </c>
      <c r="S617" s="20" t="str">
        <f>_xlfn.XLOOKUP(A617,Table3[Customer ID],Table3[City tier])</f>
        <v>tier - 2</v>
      </c>
      <c r="T617" s="20" t="str">
        <f>_xlfn.XLOOKUP(A617,Table3[Customer ID],Table3[State ID])</f>
        <v>R1024</v>
      </c>
    </row>
    <row r="618" spans="1:20" x14ac:dyDescent="0.3">
      <c r="A618" s="20" t="s">
        <v>636</v>
      </c>
      <c r="B618" s="20" t="str">
        <f>_xlfn.XLOOKUP(A618,Sheet3!A618:A2952,Sheet3!B618:B2952)</f>
        <v xml:space="preserve"> Mrs</v>
      </c>
      <c r="C618" s="20" t="str">
        <f>_xlfn.XLOOKUP(A618,Sheet3!A618:A2952,Sheet3!C618:C2952)</f>
        <v>Walker</v>
      </c>
      <c r="D618" s="20" t="str">
        <f>_xlfn.XLOOKUP(A618,Sheet3!A618:A2952,Sheet3!D618:D2952)</f>
        <v xml:space="preserve">  Sarah</v>
      </c>
      <c r="E618" s="46">
        <f>_xlfn.XLOOKUP(A618,Sheet1!$A$2:$A$2336,Sheet1!$B$2:$B$2336)</f>
        <v>46.43</v>
      </c>
      <c r="F618" s="20">
        <f>_xlfn.XLOOKUP(Table4[[#This Row],[Customer ID]],Sheet1!A618:A2952,Sheet1!C618:C2952)</f>
        <v>6.72</v>
      </c>
      <c r="G618" s="20" t="str">
        <f>_xlfn.XLOOKUP(Table4[[#This Row],[Customer ID]],Sheet1!A618:A2952,Sheet1!D618:D2952)</f>
        <v>No</v>
      </c>
      <c r="H618" s="20" t="str">
        <f>_xlfn.XLOOKUP(Table4[[#This Row],[Customer ID]],Sheet1!A618:A2952,Sheet1!E618:E2952)</f>
        <v>No</v>
      </c>
      <c r="I618" s="20" t="str">
        <f>_xlfn.XLOOKUP(Table4[[#This Row],[Customer ID]],Sheet1!A618:A2952,Sheet1!F618:F2952)</f>
        <v>No</v>
      </c>
      <c r="J618" s="20">
        <f>_xlfn.XLOOKUP(Table4[[#This Row],[Customer ID]],Sheet1!A618:A2952,Sheet1!G618:G2952)</f>
        <v>0</v>
      </c>
      <c r="K618" s="20" t="str">
        <f>_xlfn.XLOOKUP(Table4[[#This Row],[Customer ID]],Sheet1!A618:A2952,Sheet1!H618:H2952)</f>
        <v>No</v>
      </c>
      <c r="L618" s="20" t="str">
        <f>_xlfn.XLOOKUP(Table4[[#This Row],[Customer ID]],Sheet1!A618:A2952,Sheet1!I618:I2952)</f>
        <v>Obesity</v>
      </c>
      <c r="M618" s="20" t="str">
        <f>_xlfn.XLOOKUP(A618,Sheet1!A618:A2952,Sheet1!J618:J2952)</f>
        <v>Diabetes</v>
      </c>
      <c r="N618" s="48" t="str">
        <f>_xlfn.XLOOKUP(Table4[[#This Row],[Customer ID]],Table3[Customer ID],Table3[Date2])</f>
        <v>16-Sep-1978</v>
      </c>
      <c r="O618" s="20">
        <f>_xlfn.XLOOKUP(A618,Table3[Customer ID],Table3[Age])</f>
        <v>44</v>
      </c>
      <c r="P618" s="20">
        <f>_xlfn.XLOOKUP(A618,Table3[Customer ID],Table3[children])</f>
        <v>2</v>
      </c>
      <c r="Q618" s="47">
        <f>_xlfn.XLOOKUP(A618,Table3[Customer ID],Table3[charges])</f>
        <v>16062.89</v>
      </c>
      <c r="R618" s="20" t="str">
        <f>_xlfn.XLOOKUP(A618,Table3[Customer ID],Table3[Hospital tier])</f>
        <v>tier - 2</v>
      </c>
      <c r="S618" s="20" t="str">
        <f>_xlfn.XLOOKUP(A618,Table3[Customer ID],Table3[City tier])</f>
        <v>tier - 2</v>
      </c>
      <c r="T618" s="20" t="str">
        <f>_xlfn.XLOOKUP(A618,Table3[Customer ID],Table3[State ID])</f>
        <v>R1026</v>
      </c>
    </row>
    <row r="619" spans="1:20" x14ac:dyDescent="0.3">
      <c r="A619" s="20" t="s">
        <v>637</v>
      </c>
      <c r="B619" s="20" t="str">
        <f>_xlfn.XLOOKUP(A619,Sheet3!A619:A2953,Sheet3!B619:B2953)</f>
        <v xml:space="preserve"> Ms</v>
      </c>
      <c r="C619" s="20" t="str">
        <f>_xlfn.XLOOKUP(A619,Sheet3!A619:A2953,Sheet3!C619:C2953)</f>
        <v>Leedham</v>
      </c>
      <c r="D619" s="20" t="str">
        <f>_xlfn.XLOOKUP(A619,Sheet3!A619:A2953,Sheet3!D619:D2953)</f>
        <v xml:space="preserve">  Amy</v>
      </c>
      <c r="E619" s="46">
        <f>_xlfn.XLOOKUP(A619,Sheet1!$A$2:$A$2336,Sheet1!$B$2:$B$2336)</f>
        <v>53.63</v>
      </c>
      <c r="F619" s="20">
        <f>_xlfn.XLOOKUP(Table4[[#This Row],[Customer ID]],Sheet1!A619:A2953,Sheet1!C619:C2953)</f>
        <v>5.47</v>
      </c>
      <c r="G619" s="20" t="str">
        <f>_xlfn.XLOOKUP(Table4[[#This Row],[Customer ID]],Sheet1!A619:A2953,Sheet1!D619:D2953)</f>
        <v>yes</v>
      </c>
      <c r="H619" s="20" t="str">
        <f>_xlfn.XLOOKUP(Table4[[#This Row],[Customer ID]],Sheet1!A619:A2953,Sheet1!E619:E2953)</f>
        <v>No</v>
      </c>
      <c r="I619" s="20" t="str">
        <f>_xlfn.XLOOKUP(Table4[[#This Row],[Customer ID]],Sheet1!A619:A2953,Sheet1!F619:F2953)</f>
        <v>No</v>
      </c>
      <c r="J619" s="20">
        <f>_xlfn.XLOOKUP(Table4[[#This Row],[Customer ID]],Sheet1!A619:A2953,Sheet1!G619:G2953)</f>
        <v>1</v>
      </c>
      <c r="K619" s="20" t="str">
        <f>_xlfn.XLOOKUP(Table4[[#This Row],[Customer ID]],Sheet1!A619:A2953,Sheet1!H619:H2953)</f>
        <v>No</v>
      </c>
      <c r="L619" s="20" t="str">
        <f>_xlfn.XLOOKUP(Table4[[#This Row],[Customer ID]],Sheet1!A619:A2953,Sheet1!I619:I2953)</f>
        <v>Obesity</v>
      </c>
      <c r="M619" s="20" t="str">
        <f>_xlfn.XLOOKUP(A619,Sheet1!A619:A2953,Sheet1!J619:J2953)</f>
        <v>Normal</v>
      </c>
      <c r="N619" s="48" t="str">
        <f>_xlfn.XLOOKUP(Table4[[#This Row],[Customer ID]],Table3[Customer ID],Table3[Date2])</f>
        <v>5-Dec-1988</v>
      </c>
      <c r="O619" s="20">
        <f>_xlfn.XLOOKUP(A619,Table3[Customer ID],Table3[Age])</f>
        <v>34</v>
      </c>
      <c r="P619" s="20">
        <f>_xlfn.XLOOKUP(A619,Table3[Customer ID],Table3[children])</f>
        <v>3</v>
      </c>
      <c r="Q619" s="47">
        <f>_xlfn.XLOOKUP(A619,Table3[Customer ID],Table3[charges])</f>
        <v>16059.06</v>
      </c>
      <c r="R619" s="20" t="str">
        <f>_xlfn.XLOOKUP(A619,Table3[Customer ID],Table3[Hospital tier])</f>
        <v>tier - 2</v>
      </c>
      <c r="S619" s="20" t="str">
        <f>_xlfn.XLOOKUP(A619,Table3[Customer ID],Table3[City tier])</f>
        <v>tier - 3</v>
      </c>
      <c r="T619" s="20" t="str">
        <f>_xlfn.XLOOKUP(A619,Table3[Customer ID],Table3[State ID])</f>
        <v>R1012</v>
      </c>
    </row>
    <row r="620" spans="1:20" x14ac:dyDescent="0.3">
      <c r="A620" s="20" t="s">
        <v>638</v>
      </c>
      <c r="B620" s="20" t="str">
        <f>_xlfn.XLOOKUP(A620,Sheet3!A620:A2954,Sheet3!B620:B2954)</f>
        <v xml:space="preserve"> Ms</v>
      </c>
      <c r="C620" s="20" t="str">
        <f>_xlfn.XLOOKUP(A620,Sheet3!A620:A2954,Sheet3!C620:C2954)</f>
        <v>Haglund</v>
      </c>
      <c r="D620" s="20" t="str">
        <f>_xlfn.XLOOKUP(A620,Sheet3!A620:A2954,Sheet3!D620:D2954)</f>
        <v xml:space="preserve">  Brittany L.</v>
      </c>
      <c r="E620" s="46">
        <f>_xlfn.XLOOKUP(A620,Sheet1!$A$2:$A$2336,Sheet1!$B$2:$B$2336)</f>
        <v>48.7</v>
      </c>
      <c r="F620" s="20">
        <f>_xlfn.XLOOKUP(Table4[[#This Row],[Customer ID]],Sheet1!A620:A2954,Sheet1!C620:C2954)</f>
        <v>4.71</v>
      </c>
      <c r="G620" s="20" t="str">
        <f>_xlfn.XLOOKUP(Table4[[#This Row],[Customer ID]],Sheet1!A620:A2954,Sheet1!D620:D2954)</f>
        <v>No</v>
      </c>
      <c r="H620" s="20" t="str">
        <f>_xlfn.XLOOKUP(Table4[[#This Row],[Customer ID]],Sheet1!A620:A2954,Sheet1!E620:E2954)</f>
        <v>No</v>
      </c>
      <c r="I620" s="20" t="str">
        <f>_xlfn.XLOOKUP(Table4[[#This Row],[Customer ID]],Sheet1!A620:A2954,Sheet1!F620:F2954)</f>
        <v>No</v>
      </c>
      <c r="J620" s="20">
        <f>_xlfn.XLOOKUP(Table4[[#This Row],[Customer ID]],Sheet1!A620:A2954,Sheet1!G620:G2954)</f>
        <v>0</v>
      </c>
      <c r="K620" s="20" t="str">
        <f>_xlfn.XLOOKUP(Table4[[#This Row],[Customer ID]],Sheet1!A620:A2954,Sheet1!H620:H2954)</f>
        <v>No</v>
      </c>
      <c r="L620" s="20" t="str">
        <f>_xlfn.XLOOKUP(Table4[[#This Row],[Customer ID]],Sheet1!A620:A2954,Sheet1!I620:I2954)</f>
        <v>Obesity</v>
      </c>
      <c r="M620" s="20" t="str">
        <f>_xlfn.XLOOKUP(A620,Sheet1!A620:A2954,Sheet1!J620:J2954)</f>
        <v>Normal</v>
      </c>
      <c r="N620" s="48" t="str">
        <f>_xlfn.XLOOKUP(Table4[[#This Row],[Customer ID]],Table3[Customer ID],Table3[Date2])</f>
        <v>19-Sep-1980</v>
      </c>
      <c r="O620" s="20">
        <f>_xlfn.XLOOKUP(A620,Table3[Customer ID],Table3[Age])</f>
        <v>42</v>
      </c>
      <c r="P620" s="20">
        <f>_xlfn.XLOOKUP(A620,Table3[Customer ID],Table3[children])</f>
        <v>2</v>
      </c>
      <c r="Q620" s="47">
        <f>_xlfn.XLOOKUP(A620,Table3[Customer ID],Table3[charges])</f>
        <v>15966.19</v>
      </c>
      <c r="R620" s="20" t="str">
        <f>_xlfn.XLOOKUP(A620,Table3[Customer ID],Table3[Hospital tier])</f>
        <v>tier - 2</v>
      </c>
      <c r="S620" s="20" t="str">
        <f>_xlfn.XLOOKUP(A620,Table3[Customer ID],Table3[City tier])</f>
        <v>tier - 2</v>
      </c>
      <c r="T620" s="20" t="str">
        <f>_xlfn.XLOOKUP(A620,Table3[Customer ID],Table3[State ID])</f>
        <v>R1012</v>
      </c>
    </row>
    <row r="621" spans="1:20" x14ac:dyDescent="0.3">
      <c r="A621" s="20" t="s">
        <v>639</v>
      </c>
      <c r="B621" s="20" t="str">
        <f>_xlfn.XLOOKUP(A621,Sheet3!A621:A2955,Sheet3!B621:B2955)</f>
        <v xml:space="preserve"> Ms</v>
      </c>
      <c r="C621" s="20" t="str">
        <f>_xlfn.XLOOKUP(A621,Sheet3!A621:A2955,Sheet3!C621:C2955)</f>
        <v>Mills</v>
      </c>
      <c r="D621" s="20" t="str">
        <f>_xlfn.XLOOKUP(A621,Sheet3!A621:A2955,Sheet3!D621:D2955)</f>
        <v xml:space="preserve">  Jessica L</v>
      </c>
      <c r="E621" s="46">
        <f>_xlfn.XLOOKUP(A621,Sheet1!$A$2:$A$2336,Sheet1!$B$2:$B$2336)</f>
        <v>48.81</v>
      </c>
      <c r="F621" s="20">
        <f>_xlfn.XLOOKUP(Table4[[#This Row],[Customer ID]],Sheet1!A621:A2955,Sheet1!C621:C2955)</f>
        <v>5.49</v>
      </c>
      <c r="G621" s="20" t="str">
        <f>_xlfn.XLOOKUP(Table4[[#This Row],[Customer ID]],Sheet1!A621:A2955,Sheet1!D621:D2955)</f>
        <v>No</v>
      </c>
      <c r="H621" s="20" t="str">
        <f>_xlfn.XLOOKUP(Table4[[#This Row],[Customer ID]],Sheet1!A621:A2955,Sheet1!E621:E2955)</f>
        <v>No</v>
      </c>
      <c r="I621" s="20" t="str">
        <f>_xlfn.XLOOKUP(Table4[[#This Row],[Customer ID]],Sheet1!A621:A2955,Sheet1!F621:F2955)</f>
        <v>No</v>
      </c>
      <c r="J621" s="20">
        <f>_xlfn.XLOOKUP(Table4[[#This Row],[Customer ID]],Sheet1!A621:A2955,Sheet1!G621:G2955)</f>
        <v>0</v>
      </c>
      <c r="K621" s="20" t="str">
        <f>_xlfn.XLOOKUP(Table4[[#This Row],[Customer ID]],Sheet1!A621:A2955,Sheet1!H621:H2955)</f>
        <v>No</v>
      </c>
      <c r="L621" s="20" t="str">
        <f>_xlfn.XLOOKUP(Table4[[#This Row],[Customer ID]],Sheet1!A621:A2955,Sheet1!I621:I2955)</f>
        <v>Obesity</v>
      </c>
      <c r="M621" s="20" t="str">
        <f>_xlfn.XLOOKUP(A621,Sheet1!A621:A2955,Sheet1!J621:J2955)</f>
        <v>Normal</v>
      </c>
      <c r="N621" s="48" t="str">
        <f>_xlfn.XLOOKUP(Table4[[#This Row],[Customer ID]],Table3[Customer ID],Table3[Date2])</f>
        <v>24-Jul-1982</v>
      </c>
      <c r="O621" s="20">
        <f>_xlfn.XLOOKUP(A621,Table3[Customer ID],Table3[Age])</f>
        <v>40</v>
      </c>
      <c r="P621" s="20">
        <f>_xlfn.XLOOKUP(A621,Table3[Customer ID],Table3[children])</f>
        <v>3</v>
      </c>
      <c r="Q621" s="47">
        <f>_xlfn.XLOOKUP(A621,Table3[Customer ID],Table3[charges])</f>
        <v>15965.29</v>
      </c>
      <c r="R621" s="20" t="str">
        <f>_xlfn.XLOOKUP(A621,Table3[Customer ID],Table3[Hospital tier])</f>
        <v>tier - 2</v>
      </c>
      <c r="S621" s="20" t="str">
        <f>_xlfn.XLOOKUP(A621,Table3[Customer ID],Table3[City tier])</f>
        <v>tier - 1</v>
      </c>
      <c r="T621" s="20" t="str">
        <f>_xlfn.XLOOKUP(A621,Table3[Customer ID],Table3[State ID])</f>
        <v>R1012</v>
      </c>
    </row>
    <row r="622" spans="1:20" x14ac:dyDescent="0.3">
      <c r="A622" s="20" t="s">
        <v>640</v>
      </c>
      <c r="B622" s="20" t="str">
        <f>_xlfn.XLOOKUP(A622,Sheet3!A622:A2956,Sheet3!B622:B2956)</f>
        <v xml:space="preserve"> Mrs</v>
      </c>
      <c r="C622" s="20" t="str">
        <f>_xlfn.XLOOKUP(A622,Sheet3!A622:A2956,Sheet3!C622:C2956)</f>
        <v>Drnjevich</v>
      </c>
      <c r="D622" s="20" t="str">
        <f>_xlfn.XLOOKUP(A622,Sheet3!A622:A2956,Sheet3!D622:D2956)</f>
        <v xml:space="preserve">  Kristina K</v>
      </c>
      <c r="E622" s="46">
        <f>_xlfn.XLOOKUP(A622,Sheet1!$A$2:$A$2336,Sheet1!$B$2:$B$2336)</f>
        <v>47.53</v>
      </c>
      <c r="F622" s="20">
        <f>_xlfn.XLOOKUP(Table4[[#This Row],[Customer ID]],Sheet1!A622:A2956,Sheet1!C622:C2956)</f>
        <v>4.72</v>
      </c>
      <c r="G622" s="20" t="str">
        <f>_xlfn.XLOOKUP(Table4[[#This Row],[Customer ID]],Sheet1!A622:A2956,Sheet1!D622:D2956)</f>
        <v>No</v>
      </c>
      <c r="H622" s="20" t="str">
        <f>_xlfn.XLOOKUP(Table4[[#This Row],[Customer ID]],Sheet1!A622:A2956,Sheet1!E622:E2956)</f>
        <v>No</v>
      </c>
      <c r="I622" s="20" t="str">
        <f>_xlfn.XLOOKUP(Table4[[#This Row],[Customer ID]],Sheet1!A622:A2956,Sheet1!F622:F2956)</f>
        <v>No</v>
      </c>
      <c r="J622" s="20">
        <f>_xlfn.XLOOKUP(Table4[[#This Row],[Customer ID]],Sheet1!A622:A2956,Sheet1!G622:G2956)</f>
        <v>0</v>
      </c>
      <c r="K622" s="20" t="str">
        <f>_xlfn.XLOOKUP(Table4[[#This Row],[Customer ID]],Sheet1!A622:A2956,Sheet1!H622:H2956)</f>
        <v>No</v>
      </c>
      <c r="L622" s="20" t="str">
        <f>_xlfn.XLOOKUP(Table4[[#This Row],[Customer ID]],Sheet1!A622:A2956,Sheet1!I622:I2956)</f>
        <v>Obesity</v>
      </c>
      <c r="M622" s="20" t="str">
        <f>_xlfn.XLOOKUP(A622,Sheet1!A622:A2956,Sheet1!J622:J2956)</f>
        <v>Normal</v>
      </c>
      <c r="N622" s="48" t="str">
        <f>_xlfn.XLOOKUP(Table4[[#This Row],[Customer ID]],Table3[Customer ID],Table3[Date2])</f>
        <v>12-Oct-1980</v>
      </c>
      <c r="O622" s="20">
        <f>_xlfn.XLOOKUP(A622,Table3[Customer ID],Table3[Age])</f>
        <v>42</v>
      </c>
      <c r="P622" s="20">
        <f>_xlfn.XLOOKUP(A622,Table3[Customer ID],Table3[children])</f>
        <v>2</v>
      </c>
      <c r="Q622" s="47">
        <f>_xlfn.XLOOKUP(A622,Table3[Customer ID],Table3[charges])</f>
        <v>15922.29</v>
      </c>
      <c r="R622" s="20" t="str">
        <f>_xlfn.XLOOKUP(A622,Table3[Customer ID],Table3[Hospital tier])</f>
        <v>tier - 2</v>
      </c>
      <c r="S622" s="20" t="str">
        <f>_xlfn.XLOOKUP(A622,Table3[Customer ID],Table3[City tier])</f>
        <v>tier - 3</v>
      </c>
      <c r="T622" s="20" t="str">
        <f>_xlfn.XLOOKUP(A622,Table3[Customer ID],Table3[State ID])</f>
        <v>R1026</v>
      </c>
    </row>
    <row r="623" spans="1:20" x14ac:dyDescent="0.3">
      <c r="A623" s="20" t="s">
        <v>641</v>
      </c>
      <c r="B623" s="20" t="str">
        <f>_xlfn.XLOOKUP(A623,Sheet3!A623:A2957,Sheet3!B623:B2957)</f>
        <v xml:space="preserve"> Mr</v>
      </c>
      <c r="C623" s="20" t="str">
        <f>_xlfn.XLOOKUP(A623,Sheet3!A623:A2957,Sheet3!C623:C2957)</f>
        <v>Clay</v>
      </c>
      <c r="D623" s="20" t="str">
        <f>_xlfn.XLOOKUP(A623,Sheet3!A623:A2957,Sheet3!D623:D2957)</f>
        <v xml:space="preserve">  Brad</v>
      </c>
      <c r="E623" s="46">
        <f>_xlfn.XLOOKUP(A623,Sheet1!$A$2:$A$2336,Sheet1!$B$2:$B$2336)</f>
        <v>36.85</v>
      </c>
      <c r="F623" s="20">
        <f>_xlfn.XLOOKUP(Table4[[#This Row],[Customer ID]],Sheet1!A623:A2957,Sheet1!C623:C2957)</f>
        <v>6.7</v>
      </c>
      <c r="G623" s="20" t="str">
        <f>_xlfn.XLOOKUP(Table4[[#This Row],[Customer ID]],Sheet1!A623:A2957,Sheet1!D623:D2957)</f>
        <v>No</v>
      </c>
      <c r="H623" s="20" t="str">
        <f>_xlfn.XLOOKUP(Table4[[#This Row],[Customer ID]],Sheet1!A623:A2957,Sheet1!E623:E2957)</f>
        <v>No</v>
      </c>
      <c r="I623" s="20" t="str">
        <f>_xlfn.XLOOKUP(Table4[[#This Row],[Customer ID]],Sheet1!A623:A2957,Sheet1!F623:F2957)</f>
        <v>No</v>
      </c>
      <c r="J623" s="20">
        <f>_xlfn.XLOOKUP(Table4[[#This Row],[Customer ID]],Sheet1!A623:A2957,Sheet1!G623:G2957)</f>
        <v>0</v>
      </c>
      <c r="K623" s="20" t="str">
        <f>_xlfn.XLOOKUP(Table4[[#This Row],[Customer ID]],Sheet1!A623:A2957,Sheet1!H623:H2957)</f>
        <v>No</v>
      </c>
      <c r="L623" s="20" t="str">
        <f>_xlfn.XLOOKUP(Table4[[#This Row],[Customer ID]],Sheet1!A623:A2957,Sheet1!I623:I2957)</f>
        <v>Obesity</v>
      </c>
      <c r="M623" s="20" t="str">
        <f>_xlfn.XLOOKUP(A623,Sheet1!A623:A2957,Sheet1!J623:J2957)</f>
        <v>Diabetes</v>
      </c>
      <c r="N623" s="48" t="str">
        <f>_xlfn.XLOOKUP(Table4[[#This Row],[Customer ID]],Table3[Customer ID],Table3[Date2])</f>
        <v>25-Dec-1962</v>
      </c>
      <c r="O623" s="20">
        <f>_xlfn.XLOOKUP(A623,Table3[Customer ID],Table3[Age])</f>
        <v>60</v>
      </c>
      <c r="P623" s="20">
        <f>_xlfn.XLOOKUP(A623,Table3[Customer ID],Table3[children])</f>
        <v>0</v>
      </c>
      <c r="Q623" s="47">
        <f>_xlfn.XLOOKUP(A623,Table3[Customer ID],Table3[charges])</f>
        <v>15840.81</v>
      </c>
      <c r="R623" s="20" t="str">
        <f>_xlfn.XLOOKUP(A623,Table3[Customer ID],Table3[Hospital tier])</f>
        <v>tier - 2</v>
      </c>
      <c r="S623" s="20" t="str">
        <f>_xlfn.XLOOKUP(A623,Table3[Customer ID],Table3[City tier])</f>
        <v>tier - 1</v>
      </c>
      <c r="T623" s="20" t="str">
        <f>_xlfn.XLOOKUP(A623,Table3[Customer ID],Table3[State ID])</f>
        <v>R1022</v>
      </c>
    </row>
    <row r="624" spans="1:20" x14ac:dyDescent="0.3">
      <c r="A624" s="20" t="s">
        <v>642</v>
      </c>
      <c r="B624" s="20" t="str">
        <f>_xlfn.XLOOKUP(A624,Sheet3!A624:A2958,Sheet3!B624:B2958)</f>
        <v xml:space="preserve"> Ms</v>
      </c>
      <c r="C624" s="20" t="str">
        <f>_xlfn.XLOOKUP(A624,Sheet3!A624:A2958,Sheet3!C624:C2958)</f>
        <v>Marbury</v>
      </c>
      <c r="D624" s="20" t="str">
        <f>_xlfn.XLOOKUP(A624,Sheet3!A624:A2958,Sheet3!D624:D2958)</f>
        <v xml:space="preserve">  Margaret O</v>
      </c>
      <c r="E624" s="46">
        <f>_xlfn.XLOOKUP(A624,Sheet1!$A$2:$A$2336,Sheet1!$B$2:$B$2336)</f>
        <v>29.3</v>
      </c>
      <c r="F624" s="20">
        <f>_xlfn.XLOOKUP(Table4[[#This Row],[Customer ID]],Sheet1!A624:A2958,Sheet1!C624:C2958)</f>
        <v>5.5</v>
      </c>
      <c r="G624" s="20" t="str">
        <f>_xlfn.XLOOKUP(Table4[[#This Row],[Customer ID]],Sheet1!A624:A2958,Sheet1!D624:D2958)</f>
        <v>No</v>
      </c>
      <c r="H624" s="20" t="str">
        <f>_xlfn.XLOOKUP(Table4[[#This Row],[Customer ID]],Sheet1!A624:A2958,Sheet1!E624:E2958)</f>
        <v>No</v>
      </c>
      <c r="I624" s="20" t="str">
        <f>_xlfn.XLOOKUP(Table4[[#This Row],[Customer ID]],Sheet1!A624:A2958,Sheet1!F624:F2958)</f>
        <v>No</v>
      </c>
      <c r="J624" s="20">
        <f>_xlfn.XLOOKUP(Table4[[#This Row],[Customer ID]],Sheet1!A624:A2958,Sheet1!G624:G2958)</f>
        <v>0</v>
      </c>
      <c r="K624" s="20" t="str">
        <f>_xlfn.XLOOKUP(Table4[[#This Row],[Customer ID]],Sheet1!A624:A2958,Sheet1!H624:H2958)</f>
        <v>No</v>
      </c>
      <c r="L624" s="20" t="str">
        <f>_xlfn.XLOOKUP(Table4[[#This Row],[Customer ID]],Sheet1!A624:A2958,Sheet1!I624:I2958)</f>
        <v>Over Weight</v>
      </c>
      <c r="M624" s="20" t="str">
        <f>_xlfn.XLOOKUP(A624,Sheet1!A624:A2958,Sheet1!J624:J2958)</f>
        <v>Normal</v>
      </c>
      <c r="N624" s="48" t="str">
        <f>_xlfn.XLOOKUP(Table4[[#This Row],[Customer ID]],Table3[Customer ID],Table3[Date2])</f>
        <v>11-Nov-1982</v>
      </c>
      <c r="O624" s="20">
        <f>_xlfn.XLOOKUP(A624,Table3[Customer ID],Table3[Age])</f>
        <v>40</v>
      </c>
      <c r="P624" s="20">
        <f>_xlfn.XLOOKUP(A624,Table3[Customer ID],Table3[children])</f>
        <v>4</v>
      </c>
      <c r="Q624" s="47">
        <f>_xlfn.XLOOKUP(A624,Table3[Customer ID],Table3[charges])</f>
        <v>15828.82</v>
      </c>
      <c r="R624" s="20" t="str">
        <f>_xlfn.XLOOKUP(A624,Table3[Customer ID],Table3[Hospital tier])</f>
        <v>tier - 2</v>
      </c>
      <c r="S624" s="20" t="str">
        <f>_xlfn.XLOOKUP(A624,Table3[Customer ID],Table3[City tier])</f>
        <v>tier - 3</v>
      </c>
      <c r="T624" s="20" t="str">
        <f>_xlfn.XLOOKUP(A624,Table3[Customer ID],Table3[State ID])</f>
        <v>R1011</v>
      </c>
    </row>
    <row r="625" spans="1:20" x14ac:dyDescent="0.3">
      <c r="A625" s="20" t="s">
        <v>643</v>
      </c>
      <c r="B625" s="20" t="str">
        <f>_xlfn.XLOOKUP(A625,Sheet3!A625:A2959,Sheet3!B625:B2959)</f>
        <v xml:space="preserve"> Mr</v>
      </c>
      <c r="C625" s="20" t="str">
        <f>_xlfn.XLOOKUP(A625,Sheet3!A625:A2959,Sheet3!C625:C2959)</f>
        <v>Coon</v>
      </c>
      <c r="D625" s="20" t="str">
        <f>_xlfn.XLOOKUP(A625,Sheet3!A625:A2959,Sheet3!D625:D2959)</f>
        <v xml:space="preserve">  Craig R.</v>
      </c>
      <c r="E625" s="46">
        <f>_xlfn.XLOOKUP(A625,Sheet1!$A$2:$A$2336,Sheet1!$B$2:$B$2336)</f>
        <v>19.3</v>
      </c>
      <c r="F625" s="20">
        <f>_xlfn.XLOOKUP(Table4[[#This Row],[Customer ID]],Sheet1!A625:A2959,Sheet1!C625:C2959)</f>
        <v>4.46</v>
      </c>
      <c r="G625" s="20" t="str">
        <f>_xlfn.XLOOKUP(Table4[[#This Row],[Customer ID]],Sheet1!A625:A2959,Sheet1!D625:D2959)</f>
        <v>No</v>
      </c>
      <c r="H625" s="20" t="str">
        <f>_xlfn.XLOOKUP(Table4[[#This Row],[Customer ID]],Sheet1!A625:A2959,Sheet1!E625:E2959)</f>
        <v>No</v>
      </c>
      <c r="I625" s="20" t="str">
        <f>_xlfn.XLOOKUP(Table4[[#This Row],[Customer ID]],Sheet1!A625:A2959,Sheet1!F625:F2959)</f>
        <v>No</v>
      </c>
      <c r="J625" s="20">
        <f>_xlfn.XLOOKUP(Table4[[#This Row],[Customer ID]],Sheet1!A625:A2959,Sheet1!G625:G2959)</f>
        <v>1</v>
      </c>
      <c r="K625" s="20" t="str">
        <f>_xlfn.XLOOKUP(Table4[[#This Row],[Customer ID]],Sheet1!A625:A2959,Sheet1!H625:H2959)</f>
        <v>yes</v>
      </c>
      <c r="L625" s="20" t="str">
        <f>_xlfn.XLOOKUP(Table4[[#This Row],[Customer ID]],Sheet1!A625:A2959,Sheet1!I625:I2959)</f>
        <v>Normal weight</v>
      </c>
      <c r="M625" s="20" t="str">
        <f>_xlfn.XLOOKUP(A625,Sheet1!A625:A2959,Sheet1!J625:J2959)</f>
        <v>Normal</v>
      </c>
      <c r="N625" s="48" t="str">
        <f>_xlfn.XLOOKUP(Table4[[#This Row],[Customer ID]],Table3[Customer ID],Table3[Date2])</f>
        <v>26-Jun-1984</v>
      </c>
      <c r="O625" s="20">
        <f>_xlfn.XLOOKUP(A625,Table3[Customer ID],Table3[Age])</f>
        <v>38</v>
      </c>
      <c r="P625" s="20">
        <f>_xlfn.XLOOKUP(A625,Table3[Customer ID],Table3[children])</f>
        <v>0</v>
      </c>
      <c r="Q625" s="47">
        <f>_xlfn.XLOOKUP(A625,Table3[Customer ID],Table3[charges])</f>
        <v>15820.7</v>
      </c>
      <c r="R625" s="20" t="str">
        <f>_xlfn.XLOOKUP(A625,Table3[Customer ID],Table3[Hospital tier])</f>
        <v>tier - 2</v>
      </c>
      <c r="S625" s="20" t="str">
        <f>_xlfn.XLOOKUP(A625,Table3[Customer ID],Table3[City tier])</f>
        <v>tier - 3</v>
      </c>
      <c r="T625" s="20" t="str">
        <f>_xlfn.XLOOKUP(A625,Table3[Customer ID],Table3[State ID])</f>
        <v>R1011</v>
      </c>
    </row>
    <row r="626" spans="1:20" x14ac:dyDescent="0.3">
      <c r="A626" s="20" t="s">
        <v>644</v>
      </c>
      <c r="B626" s="20" t="str">
        <f>_xlfn.XLOOKUP(A626,Sheet3!A626:A2960,Sheet3!B626:B2960)</f>
        <v xml:space="preserve"> Mr</v>
      </c>
      <c r="C626" s="20" t="str">
        <f>_xlfn.XLOOKUP(A626,Sheet3!A626:A2960,Sheet3!C626:C2960)</f>
        <v>Vanttinen</v>
      </c>
      <c r="D626" s="20" t="str">
        <f>_xlfn.XLOOKUP(A626,Sheet3!A626:A2960,Sheet3!D626:D2960)</f>
        <v xml:space="preserve">  Simo</v>
      </c>
      <c r="E626" s="46">
        <f>_xlfn.XLOOKUP(A626,Sheet1!$A$2:$A$2336,Sheet1!$B$2:$B$2336)</f>
        <v>24.13</v>
      </c>
      <c r="F626" s="20">
        <f>_xlfn.XLOOKUP(Table4[[#This Row],[Customer ID]],Sheet1!A626:A2960,Sheet1!C626:C2960)</f>
        <v>5.29</v>
      </c>
      <c r="G626" s="20" t="str">
        <f>_xlfn.XLOOKUP(Table4[[#This Row],[Customer ID]],Sheet1!A626:A2960,Sheet1!D626:D2960)</f>
        <v>yes</v>
      </c>
      <c r="H626" s="20" t="str">
        <f>_xlfn.XLOOKUP(Table4[[#This Row],[Customer ID]],Sheet1!A626:A2960,Sheet1!E626:E2960)</f>
        <v>No</v>
      </c>
      <c r="I626" s="20" t="str">
        <f>_xlfn.XLOOKUP(Table4[[#This Row],[Customer ID]],Sheet1!A626:A2960,Sheet1!F626:F2960)</f>
        <v>Yes</v>
      </c>
      <c r="J626" s="20">
        <f>_xlfn.XLOOKUP(Table4[[#This Row],[Customer ID]],Sheet1!A626:A2960,Sheet1!G626:G2960)</f>
        <v>1</v>
      </c>
      <c r="K626" s="20" t="str">
        <f>_xlfn.XLOOKUP(Table4[[#This Row],[Customer ID]],Sheet1!A626:A2960,Sheet1!H626:H2960)</f>
        <v>yes</v>
      </c>
      <c r="L626" s="20" t="str">
        <f>_xlfn.XLOOKUP(Table4[[#This Row],[Customer ID]],Sheet1!A626:A2960,Sheet1!I626:I2960)</f>
        <v>Normal weight</v>
      </c>
      <c r="M626" s="20" t="str">
        <f>_xlfn.XLOOKUP(A626,Sheet1!A626:A2960,Sheet1!J626:J2960)</f>
        <v>Normal</v>
      </c>
      <c r="N626" s="48" t="str">
        <f>_xlfn.XLOOKUP(Table4[[#This Row],[Customer ID]],Table3[Customer ID],Table3[Date2])</f>
        <v>9-Oct-1997</v>
      </c>
      <c r="O626" s="20">
        <f>_xlfn.XLOOKUP(A626,Table3[Customer ID],Table3[Age])</f>
        <v>25</v>
      </c>
      <c r="P626" s="20">
        <f>_xlfn.XLOOKUP(A626,Table3[Customer ID],Table3[children])</f>
        <v>0</v>
      </c>
      <c r="Q626" s="47">
        <f>_xlfn.XLOOKUP(A626,Table3[Customer ID],Table3[charges])</f>
        <v>15817.99</v>
      </c>
      <c r="R626" s="20" t="str">
        <f>_xlfn.XLOOKUP(A626,Table3[Customer ID],Table3[Hospital tier])</f>
        <v>tier - 2</v>
      </c>
      <c r="S626" s="20" t="str">
        <f>_xlfn.XLOOKUP(A626,Table3[Customer ID],Table3[City tier])</f>
        <v>tier - 2</v>
      </c>
      <c r="T626" s="20" t="str">
        <f>_xlfn.XLOOKUP(A626,Table3[Customer ID],Table3[State ID])</f>
        <v>R1012</v>
      </c>
    </row>
    <row r="627" spans="1:20" x14ac:dyDescent="0.3">
      <c r="A627" s="20" t="s">
        <v>645</v>
      </c>
      <c r="B627" s="20" t="str">
        <f>_xlfn.XLOOKUP(A627,Sheet3!A627:A2961,Sheet3!B627:B2961)</f>
        <v xml:space="preserve"> Mr</v>
      </c>
      <c r="C627" s="20" t="str">
        <f>_xlfn.XLOOKUP(A627,Sheet3!A627:A2961,Sheet3!C627:C2961)</f>
        <v>Garges</v>
      </c>
      <c r="D627" s="20" t="str">
        <f>_xlfn.XLOOKUP(A627,Sheet3!A627:A2961,Sheet3!D627:D2961)</f>
        <v xml:space="preserve">  Christopher J</v>
      </c>
      <c r="E627" s="46">
        <f>_xlfn.XLOOKUP(A627,Sheet1!$A$2:$A$2336,Sheet1!$B$2:$B$2336)</f>
        <v>46.7</v>
      </c>
      <c r="F627" s="20">
        <f>_xlfn.XLOOKUP(Table4[[#This Row],[Customer ID]],Sheet1!A627:A2961,Sheet1!C627:C2961)</f>
        <v>10.99</v>
      </c>
      <c r="G627" s="20" t="str">
        <f>_xlfn.XLOOKUP(Table4[[#This Row],[Customer ID]],Sheet1!A627:A2961,Sheet1!D627:D2961)</f>
        <v>No</v>
      </c>
      <c r="H627" s="20" t="str">
        <f>_xlfn.XLOOKUP(Table4[[#This Row],[Customer ID]],Sheet1!A627:A2961,Sheet1!E627:E2961)</f>
        <v>No</v>
      </c>
      <c r="I627" s="20" t="str">
        <f>_xlfn.XLOOKUP(Table4[[#This Row],[Customer ID]],Sheet1!A627:A2961,Sheet1!F627:F2961)</f>
        <v>No</v>
      </c>
      <c r="J627" s="20">
        <f>_xlfn.XLOOKUP(Table4[[#This Row],[Customer ID]],Sheet1!A627:A2961,Sheet1!G627:G2961)</f>
        <v>0</v>
      </c>
      <c r="K627" s="20" t="str">
        <f>_xlfn.XLOOKUP(Table4[[#This Row],[Customer ID]],Sheet1!A627:A2961,Sheet1!H627:H2961)</f>
        <v>No</v>
      </c>
      <c r="L627" s="20" t="str">
        <f>_xlfn.XLOOKUP(Table4[[#This Row],[Customer ID]],Sheet1!A627:A2961,Sheet1!I627:I2961)</f>
        <v>Obesity</v>
      </c>
      <c r="M627" s="20" t="str">
        <f>_xlfn.XLOOKUP(A627,Sheet1!A627:A2961,Sheet1!J627:J2961)</f>
        <v>Diabetes</v>
      </c>
      <c r="N627" s="48" t="str">
        <f>_xlfn.XLOOKUP(Table4[[#This Row],[Customer ID]],Table3[Customer ID],Table3[Date2])</f>
        <v>29-Aug-1974</v>
      </c>
      <c r="O627" s="20">
        <f>_xlfn.XLOOKUP(A627,Table3[Customer ID],Table3[Age])</f>
        <v>48</v>
      </c>
      <c r="P627" s="20">
        <f>_xlfn.XLOOKUP(A627,Table3[Customer ID],Table3[children])</f>
        <v>0</v>
      </c>
      <c r="Q627" s="47">
        <f>_xlfn.XLOOKUP(A627,Table3[Customer ID],Table3[charges])</f>
        <v>15746.62</v>
      </c>
      <c r="R627" s="20" t="str">
        <f>_xlfn.XLOOKUP(A627,Table3[Customer ID],Table3[Hospital tier])</f>
        <v>tier - 2</v>
      </c>
      <c r="S627" s="20" t="str">
        <f>_xlfn.XLOOKUP(A627,Table3[Customer ID],Table3[City tier])</f>
        <v>tier - 1</v>
      </c>
      <c r="T627" s="20" t="str">
        <f>_xlfn.XLOOKUP(A627,Table3[Customer ID],Table3[State ID])</f>
        <v>R1012</v>
      </c>
    </row>
    <row r="628" spans="1:20" x14ac:dyDescent="0.3">
      <c r="A628" s="20" t="s">
        <v>646</v>
      </c>
      <c r="B628" s="20" t="str">
        <f>_xlfn.XLOOKUP(A628,Sheet3!A628:A2962,Sheet3!B628:B2962)</f>
        <v xml:space="preserve"> Mr</v>
      </c>
      <c r="C628" s="20" t="str">
        <f>_xlfn.XLOOKUP(A628,Sheet3!A628:A2962,Sheet3!C628:C2962)</f>
        <v>Rivel</v>
      </c>
      <c r="D628" s="20" t="str">
        <f>_xlfn.XLOOKUP(A628,Sheet3!A628:A2962,Sheet3!D628:D2962)</f>
        <v xml:space="preserve">  Mario Sr.</v>
      </c>
      <c r="E628" s="46">
        <f>_xlfn.XLOOKUP(A628,Sheet1!$A$2:$A$2336,Sheet1!$B$2:$B$2336)</f>
        <v>45.27</v>
      </c>
      <c r="F628" s="20">
        <f>_xlfn.XLOOKUP(Table4[[#This Row],[Customer ID]],Sheet1!A628:A2962,Sheet1!C628:C2962)</f>
        <v>5.2</v>
      </c>
      <c r="G628" s="20" t="str">
        <f>_xlfn.XLOOKUP(Table4[[#This Row],[Customer ID]],Sheet1!A628:A2962,Sheet1!D628:D2962)</f>
        <v>yes</v>
      </c>
      <c r="H628" s="20" t="str">
        <f>_xlfn.XLOOKUP(Table4[[#This Row],[Customer ID]],Sheet1!A628:A2962,Sheet1!E628:E2962)</f>
        <v>No</v>
      </c>
      <c r="I628" s="20" t="str">
        <f>_xlfn.XLOOKUP(Table4[[#This Row],[Customer ID]],Sheet1!A628:A2962,Sheet1!F628:F2962)</f>
        <v>No</v>
      </c>
      <c r="J628" s="20">
        <f>_xlfn.XLOOKUP(Table4[[#This Row],[Customer ID]],Sheet1!A628:A2962,Sheet1!G628:G2962)</f>
        <v>0</v>
      </c>
      <c r="K628" s="20" t="str">
        <f>_xlfn.XLOOKUP(Table4[[#This Row],[Customer ID]],Sheet1!A628:A2962,Sheet1!H628:H2962)</f>
        <v>No</v>
      </c>
      <c r="L628" s="20" t="str">
        <f>_xlfn.XLOOKUP(Table4[[#This Row],[Customer ID]],Sheet1!A628:A2962,Sheet1!I628:I2962)</f>
        <v>Obesity</v>
      </c>
      <c r="M628" s="20" t="str">
        <f>_xlfn.XLOOKUP(A628,Sheet1!A628:A2962,Sheet1!J628:J2962)</f>
        <v>Normal</v>
      </c>
      <c r="N628" s="48" t="str">
        <f>_xlfn.XLOOKUP(Table4[[#This Row],[Customer ID]],Table3[Customer ID],Table3[Date2])</f>
        <v>20-Sep-1976</v>
      </c>
      <c r="O628" s="20">
        <f>_xlfn.XLOOKUP(A628,Table3[Customer ID],Table3[Age])</f>
        <v>46</v>
      </c>
      <c r="P628" s="20">
        <f>_xlfn.XLOOKUP(A628,Table3[Customer ID],Table3[children])</f>
        <v>2</v>
      </c>
      <c r="Q628" s="47">
        <f>_xlfn.XLOOKUP(A628,Table3[Customer ID],Table3[charges])</f>
        <v>15698.86</v>
      </c>
      <c r="R628" s="20" t="str">
        <f>_xlfn.XLOOKUP(A628,Table3[Customer ID],Table3[Hospital tier])</f>
        <v>tier - 2</v>
      </c>
      <c r="S628" s="20" t="str">
        <f>_xlfn.XLOOKUP(A628,Table3[Customer ID],Table3[City tier])</f>
        <v>tier - 2</v>
      </c>
      <c r="T628" s="20" t="str">
        <f>_xlfn.XLOOKUP(A628,Table3[Customer ID],Table3[State ID])</f>
        <v>R1012</v>
      </c>
    </row>
    <row r="629" spans="1:20" x14ac:dyDescent="0.3">
      <c r="A629" s="20" t="s">
        <v>647</v>
      </c>
      <c r="B629" s="20" t="str">
        <f>_xlfn.XLOOKUP(A629,Sheet3!A629:A2963,Sheet3!B629:B2963)</f>
        <v xml:space="preserve"> Mrs</v>
      </c>
      <c r="C629" s="20" t="str">
        <f>_xlfn.XLOOKUP(A629,Sheet3!A629:A2963,Sheet3!C629:C2963)</f>
        <v>Lawson</v>
      </c>
      <c r="D629" s="20" t="str">
        <f>_xlfn.XLOOKUP(A629,Sheet3!A629:A2963,Sheet3!D629:D2963)</f>
        <v xml:space="preserve">  Meghann R.</v>
      </c>
      <c r="E629" s="46">
        <f>_xlfn.XLOOKUP(A629,Sheet1!$A$2:$A$2336,Sheet1!$B$2:$B$2336)</f>
        <v>44.29</v>
      </c>
      <c r="F629" s="20">
        <f>_xlfn.XLOOKUP(Table4[[#This Row],[Customer ID]],Sheet1!A629:A2963,Sheet1!C629:C2963)</f>
        <v>9.66</v>
      </c>
      <c r="G629" s="20" t="str">
        <f>_xlfn.XLOOKUP(Table4[[#This Row],[Customer ID]],Sheet1!A629:A2963,Sheet1!D629:D2963)</f>
        <v>No</v>
      </c>
      <c r="H629" s="20" t="str">
        <f>_xlfn.XLOOKUP(Table4[[#This Row],[Customer ID]],Sheet1!A629:A2963,Sheet1!E629:E2963)</f>
        <v>No</v>
      </c>
      <c r="I629" s="20" t="str">
        <f>_xlfn.XLOOKUP(Table4[[#This Row],[Customer ID]],Sheet1!A629:A2963,Sheet1!F629:F2963)</f>
        <v>No</v>
      </c>
      <c r="J629" s="20">
        <f>_xlfn.XLOOKUP(Table4[[#This Row],[Customer ID]],Sheet1!A629:A2963,Sheet1!G629:G2963)</f>
        <v>2</v>
      </c>
      <c r="K629" s="20" t="str">
        <f>_xlfn.XLOOKUP(Table4[[#This Row],[Customer ID]],Sheet1!A629:A2963,Sheet1!H629:H2963)</f>
        <v>No</v>
      </c>
      <c r="L629" s="20" t="str">
        <f>_xlfn.XLOOKUP(Table4[[#This Row],[Customer ID]],Sheet1!A629:A2963,Sheet1!I629:I2963)</f>
        <v>Obesity</v>
      </c>
      <c r="M629" s="20" t="str">
        <f>_xlfn.XLOOKUP(A629,Sheet1!A629:A2963,Sheet1!J629:J2963)</f>
        <v>Diabetes</v>
      </c>
      <c r="N629" s="48" t="str">
        <f>_xlfn.XLOOKUP(Table4[[#This Row],[Customer ID]],Table3[Customer ID],Table3[Date2])</f>
        <v>26-Jun-1973</v>
      </c>
      <c r="O629" s="20">
        <f>_xlfn.XLOOKUP(A629,Table3[Customer ID],Table3[Age])</f>
        <v>49</v>
      </c>
      <c r="P629" s="20">
        <f>_xlfn.XLOOKUP(A629,Table3[Customer ID],Table3[children])</f>
        <v>0</v>
      </c>
      <c r="Q629" s="47">
        <f>_xlfn.XLOOKUP(A629,Table3[Customer ID],Table3[charges])</f>
        <v>15670.3</v>
      </c>
      <c r="R629" s="20" t="str">
        <f>_xlfn.XLOOKUP(A629,Table3[Customer ID],Table3[Hospital tier])</f>
        <v>tier - 2</v>
      </c>
      <c r="S629" s="20" t="str">
        <f>_xlfn.XLOOKUP(A629,Table3[Customer ID],Table3[City tier])</f>
        <v>tier - 2</v>
      </c>
      <c r="T629" s="20" t="str">
        <f>_xlfn.XLOOKUP(A629,Table3[Customer ID],Table3[State ID])</f>
        <v>R1026</v>
      </c>
    </row>
    <row r="630" spans="1:20" x14ac:dyDescent="0.3">
      <c r="A630" s="20" t="s">
        <v>648</v>
      </c>
      <c r="B630" s="20" t="str">
        <f>_xlfn.XLOOKUP(A630,Sheet3!A630:A2964,Sheet3!B630:B2964)</f>
        <v xml:space="preserve"> Mr</v>
      </c>
      <c r="C630" s="20" t="str">
        <f>_xlfn.XLOOKUP(A630,Sheet3!A630:A2964,Sheet3!C630:C2964)</f>
        <v>Cale</v>
      </c>
      <c r="D630" s="20" t="str">
        <f>_xlfn.XLOOKUP(A630,Sheet3!A630:A2964,Sheet3!D630:D2964)</f>
        <v xml:space="preserve">  Scott M</v>
      </c>
      <c r="E630" s="46">
        <f>_xlfn.XLOOKUP(A630,Sheet1!$A$2:$A$2336,Sheet1!$B$2:$B$2336)</f>
        <v>54.59</v>
      </c>
      <c r="F630" s="20">
        <f>_xlfn.XLOOKUP(Table4[[#This Row],[Customer ID]],Sheet1!A630:A2964,Sheet1!C630:C2964)</f>
        <v>4.22</v>
      </c>
      <c r="G630" s="20" t="str">
        <f>_xlfn.XLOOKUP(Table4[[#This Row],[Customer ID]],Sheet1!A630:A2964,Sheet1!D630:D2964)</f>
        <v>yes</v>
      </c>
      <c r="H630" s="20" t="str">
        <f>_xlfn.XLOOKUP(Table4[[#This Row],[Customer ID]],Sheet1!A630:A2964,Sheet1!E630:E2964)</f>
        <v>No</v>
      </c>
      <c r="I630" s="20" t="str">
        <f>_xlfn.XLOOKUP(Table4[[#This Row],[Customer ID]],Sheet1!A630:A2964,Sheet1!F630:F2964)</f>
        <v>No</v>
      </c>
      <c r="J630" s="20">
        <f>_xlfn.XLOOKUP(Table4[[#This Row],[Customer ID]],Sheet1!A630:A2964,Sheet1!G630:G2964)</f>
        <v>1</v>
      </c>
      <c r="K630" s="20" t="str">
        <f>_xlfn.XLOOKUP(Table4[[#This Row],[Customer ID]],Sheet1!A630:A2964,Sheet1!H630:H2964)</f>
        <v>No</v>
      </c>
      <c r="L630" s="20" t="str">
        <f>_xlfn.XLOOKUP(Table4[[#This Row],[Customer ID]],Sheet1!A630:A2964,Sheet1!I630:I2964)</f>
        <v>Obesity</v>
      </c>
      <c r="M630" s="20" t="str">
        <f>_xlfn.XLOOKUP(A630,Sheet1!A630:A2964,Sheet1!J630:J2964)</f>
        <v>Normal</v>
      </c>
      <c r="N630" s="48" t="str">
        <f>_xlfn.XLOOKUP(Table4[[#This Row],[Customer ID]],Table3[Customer ID],Table3[Date2])</f>
        <v>22-Dec-1988</v>
      </c>
      <c r="O630" s="20">
        <f>_xlfn.XLOOKUP(A630,Table3[Customer ID],Table3[Age])</f>
        <v>34</v>
      </c>
      <c r="P630" s="20">
        <f>_xlfn.XLOOKUP(A630,Table3[Customer ID],Table3[children])</f>
        <v>3</v>
      </c>
      <c r="Q630" s="47">
        <f>_xlfn.XLOOKUP(A630,Table3[Customer ID],Table3[charges])</f>
        <v>15646.28</v>
      </c>
      <c r="R630" s="20" t="str">
        <f>_xlfn.XLOOKUP(A630,Table3[Customer ID],Table3[Hospital tier])</f>
        <v>tier - 2</v>
      </c>
      <c r="S630" s="20" t="str">
        <f>_xlfn.XLOOKUP(A630,Table3[Customer ID],Table3[City tier])</f>
        <v>tier - 2</v>
      </c>
      <c r="T630" s="20" t="str">
        <f>_xlfn.XLOOKUP(A630,Table3[Customer ID],Table3[State ID])</f>
        <v>R1011</v>
      </c>
    </row>
    <row r="631" spans="1:20" x14ac:dyDescent="0.3">
      <c r="A631" s="20" t="s">
        <v>649</v>
      </c>
      <c r="B631" s="20" t="str">
        <f>_xlfn.XLOOKUP(A631,Sheet3!A631:A2965,Sheet3!B631:B2965)</f>
        <v xml:space="preserve"> Ms</v>
      </c>
      <c r="C631" s="20" t="str">
        <f>_xlfn.XLOOKUP(A631,Sheet3!A631:A2965,Sheet3!C631:C2965)</f>
        <v>Phillips</v>
      </c>
      <c r="D631" s="20" t="str">
        <f>_xlfn.XLOOKUP(A631,Sheet3!A631:A2965,Sheet3!D631:D2965)</f>
        <v xml:space="preserve">  Caitlin E.</v>
      </c>
      <c r="E631" s="46">
        <f>_xlfn.XLOOKUP(A631,Sheet1!$A$2:$A$2336,Sheet1!$B$2:$B$2336)</f>
        <v>32.965000000000003</v>
      </c>
      <c r="F631" s="20">
        <f>_xlfn.XLOOKUP(Table4[[#This Row],[Customer ID]],Sheet1!A631:A2965,Sheet1!C631:C2965)</f>
        <v>11.78</v>
      </c>
      <c r="G631" s="20" t="str">
        <f>_xlfn.XLOOKUP(Table4[[#This Row],[Customer ID]],Sheet1!A631:A2965,Sheet1!D631:D2965)</f>
        <v>No</v>
      </c>
      <c r="H631" s="20" t="str">
        <f>_xlfn.XLOOKUP(Table4[[#This Row],[Customer ID]],Sheet1!A631:A2965,Sheet1!E631:E2965)</f>
        <v>No</v>
      </c>
      <c r="I631" s="20" t="str">
        <f>_xlfn.XLOOKUP(Table4[[#This Row],[Customer ID]],Sheet1!A631:A2965,Sheet1!F631:F2965)</f>
        <v>No</v>
      </c>
      <c r="J631" s="20">
        <f>_xlfn.XLOOKUP(Table4[[#This Row],[Customer ID]],Sheet1!A631:A2965,Sheet1!G631:G2965)</f>
        <v>0</v>
      </c>
      <c r="K631" s="20" t="str">
        <f>_xlfn.XLOOKUP(Table4[[#This Row],[Customer ID]],Sheet1!A631:A2965,Sheet1!H631:H2965)</f>
        <v>No</v>
      </c>
      <c r="L631" s="20" t="str">
        <f>_xlfn.XLOOKUP(Table4[[#This Row],[Customer ID]],Sheet1!A631:A2965,Sheet1!I631:I2965)</f>
        <v>Obesity</v>
      </c>
      <c r="M631" s="20" t="str">
        <f>_xlfn.XLOOKUP(A631,Sheet1!A631:A2965,Sheet1!J631:J2965)</f>
        <v>Diabetes</v>
      </c>
      <c r="N631" s="48" t="str">
        <f>_xlfn.XLOOKUP(Table4[[#This Row],[Customer ID]],Table3[Customer ID],Table3[Date2])</f>
        <v>6-Jun-1960</v>
      </c>
      <c r="O631" s="20">
        <f>_xlfn.XLOOKUP(A631,Table3[Customer ID],Table3[Age])</f>
        <v>63</v>
      </c>
      <c r="P631" s="20">
        <f>_xlfn.XLOOKUP(A631,Table3[Customer ID],Table3[children])</f>
        <v>3</v>
      </c>
      <c r="Q631" s="47">
        <f>_xlfn.XLOOKUP(A631,Table3[Customer ID],Table3[charges])</f>
        <v>15612.19</v>
      </c>
      <c r="R631" s="20" t="str">
        <f>_xlfn.XLOOKUP(A631,Table3[Customer ID],Table3[Hospital tier])</f>
        <v>tier - 2</v>
      </c>
      <c r="S631" s="20" t="str">
        <f>_xlfn.XLOOKUP(A631,Table3[Customer ID],Table3[City tier])</f>
        <v>tier - 2</v>
      </c>
      <c r="T631" s="20" t="str">
        <f>_xlfn.XLOOKUP(A631,Table3[Customer ID],Table3[State ID])</f>
        <v>R1012</v>
      </c>
    </row>
    <row r="632" spans="1:20" x14ac:dyDescent="0.3">
      <c r="A632" s="20" t="s">
        <v>650</v>
      </c>
      <c r="B632" s="20" t="str">
        <f>_xlfn.XLOOKUP(A632,Sheet3!A632:A2966,Sheet3!B632:B2966)</f>
        <v xml:space="preserve"> Mrs</v>
      </c>
      <c r="C632" s="20" t="str">
        <f>_xlfn.XLOOKUP(A632,Sheet3!A632:A2966,Sheet3!C632:C2966)</f>
        <v>Stewart</v>
      </c>
      <c r="D632" s="20" t="str">
        <f>_xlfn.XLOOKUP(A632,Sheet3!A632:A2966,Sheet3!D632:D2966)</f>
        <v xml:space="preserve">  Samantha A.</v>
      </c>
      <c r="E632" s="46">
        <f>_xlfn.XLOOKUP(A632,Sheet1!$A$2:$A$2336,Sheet1!$B$2:$B$2336)</f>
        <v>38.049999999999997</v>
      </c>
      <c r="F632" s="20">
        <f>_xlfn.XLOOKUP(Table4[[#This Row],[Customer ID]],Sheet1!A632:A2966,Sheet1!C632:C2966)</f>
        <v>9.6199999999999992</v>
      </c>
      <c r="G632" s="20" t="str">
        <f>_xlfn.XLOOKUP(Table4[[#This Row],[Customer ID]],Sheet1!A632:A2966,Sheet1!D632:D2966)</f>
        <v>No</v>
      </c>
      <c r="H632" s="20" t="str">
        <f>_xlfn.XLOOKUP(Table4[[#This Row],[Customer ID]],Sheet1!A632:A2966,Sheet1!E632:E2966)</f>
        <v>No</v>
      </c>
      <c r="I632" s="20" t="str">
        <f>_xlfn.XLOOKUP(Table4[[#This Row],[Customer ID]],Sheet1!A632:A2966,Sheet1!F632:F2966)</f>
        <v>No</v>
      </c>
      <c r="J632" s="20">
        <f>_xlfn.XLOOKUP(Table4[[#This Row],[Customer ID]],Sheet1!A632:A2966,Sheet1!G632:G2966)</f>
        <v>0</v>
      </c>
      <c r="K632" s="20" t="str">
        <f>_xlfn.XLOOKUP(Table4[[#This Row],[Customer ID]],Sheet1!A632:A2966,Sheet1!H632:H2966)</f>
        <v>No</v>
      </c>
      <c r="L632" s="20" t="str">
        <f>_xlfn.XLOOKUP(Table4[[#This Row],[Customer ID]],Sheet1!A632:A2966,Sheet1!I632:I2966)</f>
        <v>Obesity</v>
      </c>
      <c r="M632" s="20" t="str">
        <f>_xlfn.XLOOKUP(A632,Sheet1!A632:A2966,Sheet1!J632:J2966)</f>
        <v>Diabetes</v>
      </c>
      <c r="N632" s="48" t="str">
        <f>_xlfn.XLOOKUP(Table4[[#This Row],[Customer ID]],Table3[Customer ID],Table3[Date2])</f>
        <v>28-Oct-1965</v>
      </c>
      <c r="O632" s="20">
        <f>_xlfn.XLOOKUP(A632,Table3[Customer ID],Table3[Age])</f>
        <v>57</v>
      </c>
      <c r="P632" s="20">
        <f>_xlfn.XLOOKUP(A632,Table3[Customer ID],Table3[children])</f>
        <v>0</v>
      </c>
      <c r="Q632" s="47">
        <f>_xlfn.XLOOKUP(A632,Table3[Customer ID],Table3[charges])</f>
        <v>15608.58</v>
      </c>
      <c r="R632" s="20" t="str">
        <f>_xlfn.XLOOKUP(A632,Table3[Customer ID],Table3[Hospital tier])</f>
        <v>tier - 2</v>
      </c>
      <c r="S632" s="20" t="str">
        <f>_xlfn.XLOOKUP(A632,Table3[Customer ID],Table3[City tier])</f>
        <v>tier - 2</v>
      </c>
      <c r="T632" s="20" t="str">
        <f>_xlfn.XLOOKUP(A632,Table3[Customer ID],Table3[State ID])</f>
        <v>R1026</v>
      </c>
    </row>
    <row r="633" spans="1:20" x14ac:dyDescent="0.3">
      <c r="A633" s="20" t="s">
        <v>651</v>
      </c>
      <c r="B633" s="20" t="str">
        <f>_xlfn.XLOOKUP(A633,Sheet3!A633:A2967,Sheet3!B633:B2967)</f>
        <v xml:space="preserve"> Mr</v>
      </c>
      <c r="C633" s="20" t="str">
        <f>_xlfn.XLOOKUP(A633,Sheet3!A633:A2967,Sheet3!C633:C2967)</f>
        <v>Drotz</v>
      </c>
      <c r="D633" s="20" t="str">
        <f>_xlfn.XLOOKUP(A633,Sheet3!A633:A2967,Sheet3!D633:D2967)</f>
        <v xml:space="preserve">  Erik</v>
      </c>
      <c r="E633" s="46">
        <f>_xlfn.XLOOKUP(A633,Sheet1!$A$2:$A$2336,Sheet1!$B$2:$B$2336)</f>
        <v>46.14</v>
      </c>
      <c r="F633" s="20">
        <f>_xlfn.XLOOKUP(Table4[[#This Row],[Customer ID]],Sheet1!A633:A2967,Sheet1!C633:C2967)</f>
        <v>10.78</v>
      </c>
      <c r="G633" s="20" t="str">
        <f>_xlfn.XLOOKUP(Table4[[#This Row],[Customer ID]],Sheet1!A633:A2967,Sheet1!D633:D2967)</f>
        <v>No</v>
      </c>
      <c r="H633" s="20" t="str">
        <f>_xlfn.XLOOKUP(Table4[[#This Row],[Customer ID]],Sheet1!A633:A2967,Sheet1!E633:E2967)</f>
        <v>No</v>
      </c>
      <c r="I633" s="20" t="str">
        <f>_xlfn.XLOOKUP(Table4[[#This Row],[Customer ID]],Sheet1!A633:A2967,Sheet1!F633:F2967)</f>
        <v>No</v>
      </c>
      <c r="J633" s="20">
        <f>_xlfn.XLOOKUP(Table4[[#This Row],[Customer ID]],Sheet1!A633:A2967,Sheet1!G633:G2967)</f>
        <v>0</v>
      </c>
      <c r="K633" s="20" t="str">
        <f>_xlfn.XLOOKUP(Table4[[#This Row],[Customer ID]],Sheet1!A633:A2967,Sheet1!H633:H2967)</f>
        <v>No</v>
      </c>
      <c r="L633" s="20" t="str">
        <f>_xlfn.XLOOKUP(Table4[[#This Row],[Customer ID]],Sheet1!A633:A2967,Sheet1!I633:I2967)</f>
        <v>Obesity</v>
      </c>
      <c r="M633" s="20" t="str">
        <f>_xlfn.XLOOKUP(A633,Sheet1!A633:A2967,Sheet1!J633:J2967)</f>
        <v>Diabetes</v>
      </c>
      <c r="N633" s="48" t="str">
        <f>_xlfn.XLOOKUP(Table4[[#This Row],[Customer ID]],Table3[Customer ID],Table3[Date2])</f>
        <v>30-Jul-1974</v>
      </c>
      <c r="O633" s="20">
        <f>_xlfn.XLOOKUP(A633,Table3[Customer ID],Table3[Age])</f>
        <v>48</v>
      </c>
      <c r="P633" s="20">
        <f>_xlfn.XLOOKUP(A633,Table3[Customer ID],Table3[children])</f>
        <v>0</v>
      </c>
      <c r="Q633" s="47">
        <f>_xlfn.XLOOKUP(A633,Table3[Customer ID],Table3[charges])</f>
        <v>15556.67</v>
      </c>
      <c r="R633" s="20" t="str">
        <f>_xlfn.XLOOKUP(A633,Table3[Customer ID],Table3[Hospital tier])</f>
        <v>tier - 2</v>
      </c>
      <c r="S633" s="20" t="str">
        <f>_xlfn.XLOOKUP(A633,Table3[Customer ID],Table3[City tier])</f>
        <v>tier - 2</v>
      </c>
      <c r="T633" s="20" t="str">
        <f>_xlfn.XLOOKUP(A633,Table3[Customer ID],Table3[State ID])</f>
        <v>R1012</v>
      </c>
    </row>
    <row r="634" spans="1:20" x14ac:dyDescent="0.3">
      <c r="A634" s="20" t="s">
        <v>652</v>
      </c>
      <c r="B634" s="20" t="str">
        <f>_xlfn.XLOOKUP(A634,Sheet3!A634:A2968,Sheet3!B634:B2968)</f>
        <v xml:space="preserve"> Mr</v>
      </c>
      <c r="C634" s="20" t="str">
        <f>_xlfn.XLOOKUP(A634,Sheet3!A634:A2968,Sheet3!C634:C2968)</f>
        <v>Mutai</v>
      </c>
      <c r="D634" s="20" t="str">
        <f>_xlfn.XLOOKUP(A634,Sheet3!A634:A2968,Sheet3!D634:D2968)</f>
        <v xml:space="preserve">  Christopher</v>
      </c>
      <c r="E634" s="46">
        <f>_xlfn.XLOOKUP(A634,Sheet1!$A$2:$A$2336,Sheet1!$B$2:$B$2336)</f>
        <v>41.325000000000003</v>
      </c>
      <c r="F634" s="20">
        <f>_xlfn.XLOOKUP(Table4[[#This Row],[Customer ID]],Sheet1!A634:A2968,Sheet1!C634:C2968)</f>
        <v>5.1100000000000003</v>
      </c>
      <c r="G634" s="20" t="str">
        <f>_xlfn.XLOOKUP(Table4[[#This Row],[Customer ID]],Sheet1!A634:A2968,Sheet1!D634:D2968)</f>
        <v>yes</v>
      </c>
      <c r="H634" s="20" t="str">
        <f>_xlfn.XLOOKUP(Table4[[#This Row],[Customer ID]],Sheet1!A634:A2968,Sheet1!E634:E2968)</f>
        <v>No</v>
      </c>
      <c r="I634" s="20" t="str">
        <f>_xlfn.XLOOKUP(Table4[[#This Row],[Customer ID]],Sheet1!A634:A2968,Sheet1!F634:F2968)</f>
        <v>No</v>
      </c>
      <c r="J634" s="20">
        <f>_xlfn.XLOOKUP(Table4[[#This Row],[Customer ID]],Sheet1!A634:A2968,Sheet1!G634:G2968)</f>
        <v>2</v>
      </c>
      <c r="K634" s="20" t="str">
        <f>_xlfn.XLOOKUP(Table4[[#This Row],[Customer ID]],Sheet1!A634:A2968,Sheet1!H634:H2968)</f>
        <v>No</v>
      </c>
      <c r="L634" s="20" t="str">
        <f>_xlfn.XLOOKUP(Table4[[#This Row],[Customer ID]],Sheet1!A634:A2968,Sheet1!I634:I2968)</f>
        <v>Obesity</v>
      </c>
      <c r="M634" s="20" t="str">
        <f>_xlfn.XLOOKUP(A634,Sheet1!A634:A2968,Sheet1!J634:J2968)</f>
        <v>Normal</v>
      </c>
      <c r="N634" s="48" t="str">
        <f>_xlfn.XLOOKUP(Table4[[#This Row],[Customer ID]],Table3[Customer ID],Table3[Date2])</f>
        <v>2-Oct-1959</v>
      </c>
      <c r="O634" s="20">
        <f>_xlfn.XLOOKUP(A634,Table3[Customer ID],Table3[Age])</f>
        <v>63</v>
      </c>
      <c r="P634" s="20">
        <f>_xlfn.XLOOKUP(A634,Table3[Customer ID],Table3[children])</f>
        <v>3</v>
      </c>
      <c r="Q634" s="47">
        <f>_xlfn.XLOOKUP(A634,Table3[Customer ID],Table3[charges])</f>
        <v>15555.19</v>
      </c>
      <c r="R634" s="20" t="str">
        <f>_xlfn.XLOOKUP(A634,Table3[Customer ID],Table3[Hospital tier])</f>
        <v>tier - 2</v>
      </c>
      <c r="S634" s="20" t="str">
        <f>_xlfn.XLOOKUP(A634,Table3[Customer ID],Table3[City tier])</f>
        <v>tier - 3</v>
      </c>
      <c r="T634" s="20" t="str">
        <f>_xlfn.XLOOKUP(A634,Table3[Customer ID],Table3[State ID])</f>
        <v>R1012</v>
      </c>
    </row>
    <row r="635" spans="1:20" x14ac:dyDescent="0.3">
      <c r="A635" s="20" t="s">
        <v>653</v>
      </c>
      <c r="B635" s="20" t="str">
        <f>_xlfn.XLOOKUP(A635,Sheet3!A635:A2969,Sheet3!B635:B2969)</f>
        <v xml:space="preserve"> Mrs</v>
      </c>
      <c r="C635" s="20" t="str">
        <f>_xlfn.XLOOKUP(A635,Sheet3!A635:A2969,Sheet3!C635:C2969)</f>
        <v>Lovlien</v>
      </c>
      <c r="D635" s="20" t="str">
        <f>_xlfn.XLOOKUP(A635,Sheet3!A635:A2969,Sheet3!D635:D2969)</f>
        <v xml:space="preserve">  Maya</v>
      </c>
      <c r="E635" s="46">
        <f>_xlfn.XLOOKUP(A635,Sheet1!$A$2:$A$2336,Sheet1!$B$2:$B$2336)</f>
        <v>44.64</v>
      </c>
      <c r="F635" s="20">
        <f>_xlfn.XLOOKUP(Table4[[#This Row],[Customer ID]],Sheet1!A635:A2969,Sheet1!C635:C2969)</f>
        <v>7.18</v>
      </c>
      <c r="G635" s="20" t="str">
        <f>_xlfn.XLOOKUP(Table4[[#This Row],[Customer ID]],Sheet1!A635:A2969,Sheet1!D635:D2969)</f>
        <v>No</v>
      </c>
      <c r="H635" s="20" t="str">
        <f>_xlfn.XLOOKUP(Table4[[#This Row],[Customer ID]],Sheet1!A635:A2969,Sheet1!E635:E2969)</f>
        <v>No</v>
      </c>
      <c r="I635" s="20" t="str">
        <f>_xlfn.XLOOKUP(Table4[[#This Row],[Customer ID]],Sheet1!A635:A2969,Sheet1!F635:F2969)</f>
        <v>No</v>
      </c>
      <c r="J635" s="20">
        <f>_xlfn.XLOOKUP(Table4[[#This Row],[Customer ID]],Sheet1!A635:A2969,Sheet1!G635:G2969)</f>
        <v>0</v>
      </c>
      <c r="K635" s="20" t="str">
        <f>_xlfn.XLOOKUP(Table4[[#This Row],[Customer ID]],Sheet1!A635:A2969,Sheet1!H635:H2969)</f>
        <v>No</v>
      </c>
      <c r="L635" s="20" t="str">
        <f>_xlfn.XLOOKUP(Table4[[#This Row],[Customer ID]],Sheet1!A635:A2969,Sheet1!I635:I2969)</f>
        <v>Obesity</v>
      </c>
      <c r="M635" s="20" t="str">
        <f>_xlfn.XLOOKUP(A635,Sheet1!A635:A2969,Sheet1!J635:J2969)</f>
        <v>Diabetes</v>
      </c>
      <c r="N635" s="48" t="str">
        <f>_xlfn.XLOOKUP(Table4[[#This Row],[Customer ID]],Table3[Customer ID],Table3[Date2])</f>
        <v>28-Jun-1974</v>
      </c>
      <c r="O635" s="20">
        <f>_xlfn.XLOOKUP(A635,Table3[Customer ID],Table3[Age])</f>
        <v>48</v>
      </c>
      <c r="P635" s="20">
        <f>_xlfn.XLOOKUP(A635,Table3[Customer ID],Table3[children])</f>
        <v>0</v>
      </c>
      <c r="Q635" s="47">
        <f>_xlfn.XLOOKUP(A635,Table3[Customer ID],Table3[charges])</f>
        <v>15532.16</v>
      </c>
      <c r="R635" s="20" t="str">
        <f>_xlfn.XLOOKUP(A635,Table3[Customer ID],Table3[Hospital tier])</f>
        <v>tier - 2</v>
      </c>
      <c r="S635" s="20" t="str">
        <f>_xlfn.XLOOKUP(A635,Table3[Customer ID],Table3[City tier])</f>
        <v>tier - 2</v>
      </c>
      <c r="T635" s="20" t="str">
        <f>_xlfn.XLOOKUP(A635,Table3[Customer ID],Table3[State ID])</f>
        <v>R1026</v>
      </c>
    </row>
    <row r="636" spans="1:20" x14ac:dyDescent="0.3">
      <c r="A636" s="20" t="s">
        <v>654</v>
      </c>
      <c r="B636" s="20" t="str">
        <f>_xlfn.XLOOKUP(A636,Sheet3!A636:A2970,Sheet3!B636:B2970)</f>
        <v xml:space="preserve"> Mr</v>
      </c>
      <c r="C636" s="20" t="str">
        <f>_xlfn.XLOOKUP(A636,Sheet3!A636:A2970,Sheet3!C636:C2970)</f>
        <v>Bruns</v>
      </c>
      <c r="D636" s="20" t="str">
        <f>_xlfn.XLOOKUP(A636,Sheet3!A636:A2970,Sheet3!D636:D2970)</f>
        <v xml:space="preserve">  Zachary T</v>
      </c>
      <c r="E636" s="46">
        <f>_xlfn.XLOOKUP(A636,Sheet1!$A$2:$A$2336,Sheet1!$B$2:$B$2336)</f>
        <v>25.175000000000001</v>
      </c>
      <c r="F636" s="20">
        <f>_xlfn.XLOOKUP(Table4[[#This Row],[Customer ID]],Sheet1!A636:A2970,Sheet1!C636:C2970)</f>
        <v>4.96</v>
      </c>
      <c r="G636" s="20" t="str">
        <f>_xlfn.XLOOKUP(Table4[[#This Row],[Customer ID]],Sheet1!A636:A2970,Sheet1!D636:D2970)</f>
        <v>No</v>
      </c>
      <c r="H636" s="20" t="str">
        <f>_xlfn.XLOOKUP(Table4[[#This Row],[Customer ID]],Sheet1!A636:A2970,Sheet1!E636:E2970)</f>
        <v>yes</v>
      </c>
      <c r="I636" s="20" t="str">
        <f>_xlfn.XLOOKUP(Table4[[#This Row],[Customer ID]],Sheet1!A636:A2970,Sheet1!F636:F2970)</f>
        <v>No</v>
      </c>
      <c r="J636" s="20">
        <f>_xlfn.XLOOKUP(Table4[[#This Row],[Customer ID]],Sheet1!A636:A2970,Sheet1!G636:G2970)</f>
        <v>1</v>
      </c>
      <c r="K636" s="20" t="str">
        <f>_xlfn.XLOOKUP(Table4[[#This Row],[Customer ID]],Sheet1!A636:A2970,Sheet1!H636:H2970)</f>
        <v>No</v>
      </c>
      <c r="L636" s="20" t="str">
        <f>_xlfn.XLOOKUP(Table4[[#This Row],[Customer ID]],Sheet1!A636:A2970,Sheet1!I636:I2970)</f>
        <v>Over Weight</v>
      </c>
      <c r="M636" s="20" t="str">
        <f>_xlfn.XLOOKUP(A636,Sheet1!A636:A2970,Sheet1!J636:J2970)</f>
        <v>Normal</v>
      </c>
      <c r="N636" s="48" t="str">
        <f>_xlfn.XLOOKUP(Table4[[#This Row],[Customer ID]],Table3[Customer ID],Table3[Date2])</f>
        <v>17-Jul-2004</v>
      </c>
      <c r="O636" s="20">
        <f>_xlfn.XLOOKUP(A636,Table3[Customer ID],Table3[Age])</f>
        <v>18</v>
      </c>
      <c r="P636" s="20">
        <f>_xlfn.XLOOKUP(A636,Table3[Customer ID],Table3[children])</f>
        <v>0</v>
      </c>
      <c r="Q636" s="47">
        <f>_xlfn.XLOOKUP(A636,Table3[Customer ID],Table3[charges])</f>
        <v>15518.18</v>
      </c>
      <c r="R636" s="20" t="str">
        <f>_xlfn.XLOOKUP(A636,Table3[Customer ID],Table3[Hospital tier])</f>
        <v>tier - 2</v>
      </c>
      <c r="S636" s="20" t="str">
        <f>_xlfn.XLOOKUP(A636,Table3[Customer ID],Table3[City tier])</f>
        <v>tier - 3</v>
      </c>
      <c r="T636" s="20" t="str">
        <f>_xlfn.XLOOKUP(A636,Table3[Customer ID],Table3[State ID])</f>
        <v>R1015</v>
      </c>
    </row>
    <row r="637" spans="1:20" x14ac:dyDescent="0.3">
      <c r="A637" s="20" t="s">
        <v>655</v>
      </c>
      <c r="B637" s="20" t="str">
        <f>_xlfn.XLOOKUP(A637,Sheet3!A637:A2971,Sheet3!B637:B2971)</f>
        <v xml:space="preserve"> Mrs</v>
      </c>
      <c r="C637" s="20" t="str">
        <f>_xlfn.XLOOKUP(A637,Sheet3!A637:A2971,Sheet3!C637:C2971)</f>
        <v>Stoney</v>
      </c>
      <c r="D637" s="20" t="str">
        <f>_xlfn.XLOOKUP(A637,Sheet3!A637:A2971,Sheet3!D637:D2971)</f>
        <v xml:space="preserve">  Hilda</v>
      </c>
      <c r="E637" s="46">
        <f>_xlfn.XLOOKUP(A637,Sheet1!$A$2:$A$2336,Sheet1!$B$2:$B$2336)</f>
        <v>43.11</v>
      </c>
      <c r="F637" s="20">
        <f>_xlfn.XLOOKUP(Table4[[#This Row],[Customer ID]],Sheet1!A637:A2971,Sheet1!C637:C2971)</f>
        <v>4.67</v>
      </c>
      <c r="G637" s="20" t="str">
        <f>_xlfn.XLOOKUP(Table4[[#This Row],[Customer ID]],Sheet1!A637:A2971,Sheet1!D637:D2971)</f>
        <v>yes</v>
      </c>
      <c r="H637" s="20" t="str">
        <f>_xlfn.XLOOKUP(Table4[[#This Row],[Customer ID]],Sheet1!A637:A2971,Sheet1!E637:E2971)</f>
        <v>No</v>
      </c>
      <c r="I637" s="20" t="str">
        <f>_xlfn.XLOOKUP(Table4[[#This Row],[Customer ID]],Sheet1!A637:A2971,Sheet1!F637:F2971)</f>
        <v>No</v>
      </c>
      <c r="J637" s="20">
        <f>_xlfn.XLOOKUP(Table4[[#This Row],[Customer ID]],Sheet1!A637:A2971,Sheet1!G637:G2971)</f>
        <v>0</v>
      </c>
      <c r="K637" s="20" t="str">
        <f>_xlfn.XLOOKUP(Table4[[#This Row],[Customer ID]],Sheet1!A637:A2971,Sheet1!H637:H2971)</f>
        <v>No</v>
      </c>
      <c r="L637" s="20" t="str">
        <f>_xlfn.XLOOKUP(Table4[[#This Row],[Customer ID]],Sheet1!A637:A2971,Sheet1!I637:I2971)</f>
        <v>Obesity</v>
      </c>
      <c r="M637" s="20" t="str">
        <f>_xlfn.XLOOKUP(A637,Sheet1!A637:A2971,Sheet1!J637:J2971)</f>
        <v>Normal</v>
      </c>
      <c r="N637" s="48" t="str">
        <f>_xlfn.XLOOKUP(Table4[[#This Row],[Customer ID]],Table3[Customer ID],Table3[Date2])</f>
        <v>20-Jul-1976</v>
      </c>
      <c r="O637" s="20">
        <f>_xlfn.XLOOKUP(A637,Table3[Customer ID],Table3[Age])</f>
        <v>46</v>
      </c>
      <c r="P637" s="20">
        <f>_xlfn.XLOOKUP(A637,Table3[Customer ID],Table3[children])</f>
        <v>2</v>
      </c>
      <c r="Q637" s="47">
        <f>_xlfn.XLOOKUP(A637,Table3[Customer ID],Table3[charges])</f>
        <v>15450.48</v>
      </c>
      <c r="R637" s="20" t="str">
        <f>_xlfn.XLOOKUP(A637,Table3[Customer ID],Table3[Hospital tier])</f>
        <v>tier - 2</v>
      </c>
      <c r="S637" s="20" t="str">
        <f>_xlfn.XLOOKUP(A637,Table3[Customer ID],Table3[City tier])</f>
        <v>tier - 1</v>
      </c>
      <c r="T637" s="20" t="str">
        <f>_xlfn.XLOOKUP(A637,Table3[Customer ID],Table3[State ID])</f>
        <v>R1026</v>
      </c>
    </row>
    <row r="638" spans="1:20" x14ac:dyDescent="0.3">
      <c r="A638" s="20" t="s">
        <v>656</v>
      </c>
      <c r="B638" s="20" t="str">
        <f>_xlfn.XLOOKUP(A638,Sheet3!A638:A2972,Sheet3!B638:B2972)</f>
        <v xml:space="preserve"> Ms</v>
      </c>
      <c r="C638" s="20" t="str">
        <f>_xlfn.XLOOKUP(A638,Sheet3!A638:A2972,Sheet3!C638:C2972)</f>
        <v>Markert</v>
      </c>
      <c r="D638" s="20" t="str">
        <f>_xlfn.XLOOKUP(A638,Sheet3!A638:A2972,Sheet3!D638:D2972)</f>
        <v xml:space="preserve">  Stephanie</v>
      </c>
      <c r="E638" s="46">
        <f>_xlfn.XLOOKUP(A638,Sheet1!$A$2:$A$2336,Sheet1!$B$2:$B$2336)</f>
        <v>53.32</v>
      </c>
      <c r="F638" s="20">
        <f>_xlfn.XLOOKUP(Table4[[#This Row],[Customer ID]],Sheet1!A638:A2972,Sheet1!C638:C2972)</f>
        <v>5.0599999999999996</v>
      </c>
      <c r="G638" s="20" t="str">
        <f>_xlfn.XLOOKUP(Table4[[#This Row],[Customer ID]],Sheet1!A638:A2972,Sheet1!D638:D2972)</f>
        <v>No</v>
      </c>
      <c r="H638" s="20" t="str">
        <f>_xlfn.XLOOKUP(Table4[[#This Row],[Customer ID]],Sheet1!A638:A2972,Sheet1!E638:E2972)</f>
        <v>No</v>
      </c>
      <c r="I638" s="20" t="str">
        <f>_xlfn.XLOOKUP(Table4[[#This Row],[Customer ID]],Sheet1!A638:A2972,Sheet1!F638:F2972)</f>
        <v>No</v>
      </c>
      <c r="J638" s="20">
        <f>_xlfn.XLOOKUP(Table4[[#This Row],[Customer ID]],Sheet1!A638:A2972,Sheet1!G638:G2972)</f>
        <v>0</v>
      </c>
      <c r="K638" s="20" t="str">
        <f>_xlfn.XLOOKUP(Table4[[#This Row],[Customer ID]],Sheet1!A638:A2972,Sheet1!H638:H2972)</f>
        <v>No</v>
      </c>
      <c r="L638" s="20" t="str">
        <f>_xlfn.XLOOKUP(Table4[[#This Row],[Customer ID]],Sheet1!A638:A2972,Sheet1!I638:I2972)</f>
        <v>Obesity</v>
      </c>
      <c r="M638" s="20" t="str">
        <f>_xlfn.XLOOKUP(A638,Sheet1!A638:A2972,Sheet1!J638:J2972)</f>
        <v>Normal</v>
      </c>
      <c r="N638" s="48" t="str">
        <f>_xlfn.XLOOKUP(Table4[[#This Row],[Customer ID]],Table3[Customer ID],Table3[Date2])</f>
        <v>25-Oct-1990</v>
      </c>
      <c r="O638" s="20">
        <f>_xlfn.XLOOKUP(A638,Table3[Customer ID],Table3[Age])</f>
        <v>32</v>
      </c>
      <c r="P638" s="20">
        <f>_xlfn.XLOOKUP(A638,Table3[Customer ID],Table3[children])</f>
        <v>3</v>
      </c>
      <c r="Q638" s="47">
        <f>_xlfn.XLOOKUP(A638,Table3[Customer ID],Table3[charges])</f>
        <v>15440.2</v>
      </c>
      <c r="R638" s="20" t="str">
        <f>_xlfn.XLOOKUP(A638,Table3[Customer ID],Table3[Hospital tier])</f>
        <v>tier - 2</v>
      </c>
      <c r="S638" s="20" t="str">
        <f>_xlfn.XLOOKUP(A638,Table3[Customer ID],Table3[City tier])</f>
        <v>tier - 1</v>
      </c>
      <c r="T638" s="20" t="str">
        <f>_xlfn.XLOOKUP(A638,Table3[Customer ID],Table3[State ID])</f>
        <v>R1012</v>
      </c>
    </row>
    <row r="639" spans="1:20" x14ac:dyDescent="0.3">
      <c r="A639" s="20" t="s">
        <v>657</v>
      </c>
      <c r="B639" s="20" t="str">
        <f>_xlfn.XLOOKUP(A639,Sheet3!A639:A2973,Sheet3!B639:B2973)</f>
        <v xml:space="preserve"> Mr</v>
      </c>
      <c r="C639" s="20" t="str">
        <f>_xlfn.XLOOKUP(A639,Sheet3!A639:A2973,Sheet3!C639:C2973)</f>
        <v>McLucas</v>
      </c>
      <c r="D639" s="20" t="str">
        <f>_xlfn.XLOOKUP(A639,Sheet3!A639:A2973,Sheet3!D639:D2973)</f>
        <v xml:space="preserve">  Doug</v>
      </c>
      <c r="E639" s="46">
        <f>_xlfn.XLOOKUP(A639,Sheet1!$A$2:$A$2336,Sheet1!$B$2:$B$2336)</f>
        <v>38.04</v>
      </c>
      <c r="F639" s="20">
        <f>_xlfn.XLOOKUP(Table4[[#This Row],[Customer ID]],Sheet1!A639:A2973,Sheet1!C639:C2973)</f>
        <v>5.0199999999999996</v>
      </c>
      <c r="G639" s="20" t="str">
        <f>_xlfn.XLOOKUP(Table4[[#This Row],[Customer ID]],Sheet1!A639:A2973,Sheet1!D639:D2973)</f>
        <v>yes</v>
      </c>
      <c r="H639" s="20" t="str">
        <f>_xlfn.XLOOKUP(Table4[[#This Row],[Customer ID]],Sheet1!A639:A2973,Sheet1!E639:E2973)</f>
        <v>No</v>
      </c>
      <c r="I639" s="20" t="str">
        <f>_xlfn.XLOOKUP(Table4[[#This Row],[Customer ID]],Sheet1!A639:A2973,Sheet1!F639:F2973)</f>
        <v>No</v>
      </c>
      <c r="J639" s="20">
        <f>_xlfn.XLOOKUP(Table4[[#This Row],[Customer ID]],Sheet1!A639:A2973,Sheet1!G639:G2973)</f>
        <v>1</v>
      </c>
      <c r="K639" s="20" t="str">
        <f>_xlfn.XLOOKUP(Table4[[#This Row],[Customer ID]],Sheet1!A639:A2973,Sheet1!H639:H2973)</f>
        <v>No</v>
      </c>
      <c r="L639" s="20" t="str">
        <f>_xlfn.XLOOKUP(Table4[[#This Row],[Customer ID]],Sheet1!A639:A2973,Sheet1!I639:I2973)</f>
        <v>Obesity</v>
      </c>
      <c r="M639" s="20" t="str">
        <f>_xlfn.XLOOKUP(A639,Sheet1!A639:A2973,Sheet1!J639:J2973)</f>
        <v>Normal</v>
      </c>
      <c r="N639" s="48" t="str">
        <f>_xlfn.XLOOKUP(Table4[[#This Row],[Customer ID]],Table3[Customer ID],Table3[Date2])</f>
        <v>4-Sep-1964</v>
      </c>
      <c r="O639" s="20">
        <f>_xlfn.XLOOKUP(A639,Table3[Customer ID],Table3[Age])</f>
        <v>58</v>
      </c>
      <c r="P639" s="20">
        <f>_xlfn.XLOOKUP(A639,Table3[Customer ID],Table3[children])</f>
        <v>0</v>
      </c>
      <c r="Q639" s="47">
        <f>_xlfn.XLOOKUP(A639,Table3[Customer ID],Table3[charges])</f>
        <v>15377.77</v>
      </c>
      <c r="R639" s="20" t="str">
        <f>_xlfn.XLOOKUP(A639,Table3[Customer ID],Table3[Hospital tier])</f>
        <v>tier - 2</v>
      </c>
      <c r="S639" s="20" t="str">
        <f>_xlfn.XLOOKUP(A639,Table3[Customer ID],Table3[City tier])</f>
        <v>tier - 2</v>
      </c>
      <c r="T639" s="20" t="str">
        <f>_xlfn.XLOOKUP(A639,Table3[Customer ID],Table3[State ID])</f>
        <v>R1012</v>
      </c>
    </row>
    <row r="640" spans="1:20" x14ac:dyDescent="0.3">
      <c r="A640" s="20" t="s">
        <v>658</v>
      </c>
      <c r="B640" s="20" t="str">
        <f>_xlfn.XLOOKUP(A640,Sheet3!A640:A2974,Sheet3!B640:B2974)</f>
        <v xml:space="preserve"> Ms</v>
      </c>
      <c r="C640" s="20" t="str">
        <f>_xlfn.XLOOKUP(A640,Sheet3!A640:A2974,Sheet3!C640:C2974)</f>
        <v>Erwin</v>
      </c>
      <c r="D640" s="20" t="str">
        <f>_xlfn.XLOOKUP(A640,Sheet3!A640:A2974,Sheet3!D640:D2974)</f>
        <v xml:space="preserve">  Bethany N.</v>
      </c>
      <c r="E640" s="46">
        <f>_xlfn.XLOOKUP(A640,Sheet1!$A$2:$A$2336,Sheet1!$B$2:$B$2336)</f>
        <v>37.9</v>
      </c>
      <c r="F640" s="20">
        <f>_xlfn.XLOOKUP(Table4[[#This Row],[Customer ID]],Sheet1!A640:A2974,Sheet1!C640:C2974)</f>
        <v>7.76</v>
      </c>
      <c r="G640" s="20" t="str">
        <f>_xlfn.XLOOKUP(Table4[[#This Row],[Customer ID]],Sheet1!A640:A2974,Sheet1!D640:D2974)</f>
        <v>No</v>
      </c>
      <c r="H640" s="20" t="str">
        <f>_xlfn.XLOOKUP(Table4[[#This Row],[Customer ID]],Sheet1!A640:A2974,Sheet1!E640:E2974)</f>
        <v>No</v>
      </c>
      <c r="I640" s="20" t="str">
        <f>_xlfn.XLOOKUP(Table4[[#This Row],[Customer ID]],Sheet1!A640:A2974,Sheet1!F640:F2974)</f>
        <v>No</v>
      </c>
      <c r="J640" s="20">
        <f>_xlfn.XLOOKUP(Table4[[#This Row],[Customer ID]],Sheet1!A640:A2974,Sheet1!G640:G2974)</f>
        <v>0</v>
      </c>
      <c r="K640" s="20" t="str">
        <f>_xlfn.XLOOKUP(Table4[[#This Row],[Customer ID]],Sheet1!A640:A2974,Sheet1!H640:H2974)</f>
        <v>No</v>
      </c>
      <c r="L640" s="20" t="str">
        <f>_xlfn.XLOOKUP(Table4[[#This Row],[Customer ID]],Sheet1!A640:A2974,Sheet1!I640:I2974)</f>
        <v>Obesity</v>
      </c>
      <c r="M640" s="20" t="str">
        <f>_xlfn.XLOOKUP(A640,Sheet1!A640:A2974,Sheet1!J640:J2974)</f>
        <v>Diabetes</v>
      </c>
      <c r="N640" s="48" t="str">
        <f>_xlfn.XLOOKUP(Table4[[#This Row],[Customer ID]],Table3[Customer ID],Table3[Date2])</f>
        <v>6-Sep-1962</v>
      </c>
      <c r="O640" s="20">
        <f>_xlfn.XLOOKUP(A640,Table3[Customer ID],Table3[Age])</f>
        <v>60</v>
      </c>
      <c r="P640" s="20">
        <f>_xlfn.XLOOKUP(A640,Table3[Customer ID],Table3[children])</f>
        <v>0</v>
      </c>
      <c r="Q640" s="47">
        <f>_xlfn.XLOOKUP(A640,Table3[Customer ID],Table3[charges])</f>
        <v>15368.22</v>
      </c>
      <c r="R640" s="20" t="str">
        <f>_xlfn.XLOOKUP(A640,Table3[Customer ID],Table3[Hospital tier])</f>
        <v>tier - 2</v>
      </c>
      <c r="S640" s="20" t="str">
        <f>_xlfn.XLOOKUP(A640,Table3[Customer ID],Table3[City tier])</f>
        <v>tier - 2</v>
      </c>
      <c r="T640" s="20" t="str">
        <f>_xlfn.XLOOKUP(A640,Table3[Customer ID],Table3[State ID])</f>
        <v>R1011</v>
      </c>
    </row>
    <row r="641" spans="1:20" x14ac:dyDescent="0.3">
      <c r="A641" s="20" t="s">
        <v>659</v>
      </c>
      <c r="B641" s="20" t="str">
        <f>_xlfn.XLOOKUP(A641,Sheet3!A641:A2975,Sheet3!B641:B2975)</f>
        <v xml:space="preserve"> Mrs</v>
      </c>
      <c r="C641" s="20" t="str">
        <f>_xlfn.XLOOKUP(A641,Sheet3!A641:A2975,Sheet3!C641:C2975)</f>
        <v>Osborne</v>
      </c>
      <c r="D641" s="20" t="str">
        <f>_xlfn.XLOOKUP(A641,Sheet3!A641:A2975,Sheet3!D641:D2975)</f>
        <v xml:space="preserve">  Sandra H</v>
      </c>
      <c r="E641" s="46">
        <f>_xlfn.XLOOKUP(A641,Sheet1!$A$2:$A$2336,Sheet1!$B$2:$B$2336)</f>
        <v>39.6</v>
      </c>
      <c r="F641" s="20">
        <f>_xlfn.XLOOKUP(Table4[[#This Row],[Customer ID]],Sheet1!A641:A2975,Sheet1!C641:C2975)</f>
        <v>9.32</v>
      </c>
      <c r="G641" s="20" t="str">
        <f>_xlfn.XLOOKUP(Table4[[#This Row],[Customer ID]],Sheet1!A641:A2975,Sheet1!D641:D2975)</f>
        <v>No</v>
      </c>
      <c r="H641" s="20" t="str">
        <f>_xlfn.XLOOKUP(Table4[[#This Row],[Customer ID]],Sheet1!A641:A2975,Sheet1!E641:E2975)</f>
        <v>No</v>
      </c>
      <c r="I641" s="20" t="str">
        <f>_xlfn.XLOOKUP(Table4[[#This Row],[Customer ID]],Sheet1!A641:A2975,Sheet1!F641:F2975)</f>
        <v>No</v>
      </c>
      <c r="J641" s="20">
        <f>_xlfn.XLOOKUP(Table4[[#This Row],[Customer ID]],Sheet1!A641:A2975,Sheet1!G641:G2975)</f>
        <v>0</v>
      </c>
      <c r="K641" s="20" t="str">
        <f>_xlfn.XLOOKUP(Table4[[#This Row],[Customer ID]],Sheet1!A641:A2975,Sheet1!H641:H2975)</f>
        <v>No</v>
      </c>
      <c r="L641" s="20" t="str">
        <f>_xlfn.XLOOKUP(Table4[[#This Row],[Customer ID]],Sheet1!A641:A2975,Sheet1!I641:I2975)</f>
        <v>Obesity</v>
      </c>
      <c r="M641" s="20" t="str">
        <f>_xlfn.XLOOKUP(A641,Sheet1!A641:A2975,Sheet1!J641:J2975)</f>
        <v>Diabetes</v>
      </c>
      <c r="N641" s="48" t="str">
        <f>_xlfn.XLOOKUP(Table4[[#This Row],[Customer ID]],Table3[Customer ID],Table3[Date2])</f>
        <v>18-Jul-1968</v>
      </c>
      <c r="O641" s="20">
        <f>_xlfn.XLOOKUP(A641,Table3[Customer ID],Table3[Age])</f>
        <v>54</v>
      </c>
      <c r="P641" s="20">
        <f>_xlfn.XLOOKUP(A641,Table3[Customer ID],Table3[children])</f>
        <v>0</v>
      </c>
      <c r="Q641" s="47">
        <f>_xlfn.XLOOKUP(A641,Table3[Customer ID],Table3[charges])</f>
        <v>15363.77</v>
      </c>
      <c r="R641" s="20" t="str">
        <f>_xlfn.XLOOKUP(A641,Table3[Customer ID],Table3[Hospital tier])</f>
        <v>tier - 2</v>
      </c>
      <c r="S641" s="20" t="str">
        <f>_xlfn.XLOOKUP(A641,Table3[Customer ID],Table3[City tier])</f>
        <v>tier - 1</v>
      </c>
      <c r="T641" s="20" t="str">
        <f>_xlfn.XLOOKUP(A641,Table3[Customer ID],Table3[State ID])</f>
        <v>R1026</v>
      </c>
    </row>
    <row r="642" spans="1:20" x14ac:dyDescent="0.3">
      <c r="A642" s="20" t="s">
        <v>660</v>
      </c>
      <c r="B642" s="20" t="str">
        <f>_xlfn.XLOOKUP(A642,Sheet3!A642:A2976,Sheet3!B642:B2976)</f>
        <v xml:space="preserve"> Mr</v>
      </c>
      <c r="C642" s="20" t="str">
        <f>_xlfn.XLOOKUP(A642,Sheet3!A642:A2976,Sheet3!C642:C2976)</f>
        <v>Otsuka</v>
      </c>
      <c r="D642" s="20" t="str">
        <f>_xlfn.XLOOKUP(A642,Sheet3!A642:A2976,Sheet3!D642:D2976)</f>
        <v xml:space="preserve">  Takuo</v>
      </c>
      <c r="E642" s="46">
        <f>_xlfn.XLOOKUP(A642,Sheet1!$A$2:$A$2336,Sheet1!$B$2:$B$2336)</f>
        <v>50.92</v>
      </c>
      <c r="F642" s="20">
        <f>_xlfn.XLOOKUP(Table4[[#This Row],[Customer ID]],Sheet1!A642:A2976,Sheet1!C642:C2976)</f>
        <v>5.31</v>
      </c>
      <c r="G642" s="20" t="str">
        <f>_xlfn.XLOOKUP(Table4[[#This Row],[Customer ID]],Sheet1!A642:A2976,Sheet1!D642:D2976)</f>
        <v>yes</v>
      </c>
      <c r="H642" s="20" t="str">
        <f>_xlfn.XLOOKUP(Table4[[#This Row],[Customer ID]],Sheet1!A642:A2976,Sheet1!E642:E2976)</f>
        <v>No</v>
      </c>
      <c r="I642" s="20" t="str">
        <f>_xlfn.XLOOKUP(Table4[[#This Row],[Customer ID]],Sheet1!A642:A2976,Sheet1!F642:F2976)</f>
        <v>No</v>
      </c>
      <c r="J642" s="20">
        <f>_xlfn.XLOOKUP(Table4[[#This Row],[Customer ID]],Sheet1!A642:A2976,Sheet1!G642:G2976)</f>
        <v>1</v>
      </c>
      <c r="K642" s="20" t="str">
        <f>_xlfn.XLOOKUP(Table4[[#This Row],[Customer ID]],Sheet1!A642:A2976,Sheet1!H642:H2976)</f>
        <v>No</v>
      </c>
      <c r="L642" s="20" t="str">
        <f>_xlfn.XLOOKUP(Table4[[#This Row],[Customer ID]],Sheet1!A642:A2976,Sheet1!I642:I2976)</f>
        <v>Obesity</v>
      </c>
      <c r="M642" s="20" t="str">
        <f>_xlfn.XLOOKUP(A642,Sheet1!A642:A2976,Sheet1!J642:J2976)</f>
        <v>Normal</v>
      </c>
      <c r="N642" s="48" t="str">
        <f>_xlfn.XLOOKUP(Table4[[#This Row],[Customer ID]],Table3[Customer ID],Table3[Date2])</f>
        <v>17-Dec-1988</v>
      </c>
      <c r="O642" s="20">
        <f>_xlfn.XLOOKUP(A642,Table3[Customer ID],Table3[Age])</f>
        <v>34</v>
      </c>
      <c r="P642" s="20">
        <f>_xlfn.XLOOKUP(A642,Table3[Customer ID],Table3[children])</f>
        <v>3</v>
      </c>
      <c r="Q642" s="47">
        <f>_xlfn.XLOOKUP(A642,Table3[Customer ID],Table3[charges])</f>
        <v>15361.5</v>
      </c>
      <c r="R642" s="20" t="str">
        <f>_xlfn.XLOOKUP(A642,Table3[Customer ID],Table3[Hospital tier])</f>
        <v>tier - 2</v>
      </c>
      <c r="S642" s="20" t="str">
        <f>_xlfn.XLOOKUP(A642,Table3[Customer ID],Table3[City tier])</f>
        <v>tier - 3</v>
      </c>
      <c r="T642" s="20" t="str">
        <f>_xlfn.XLOOKUP(A642,Table3[Customer ID],Table3[State ID])</f>
        <v>R1023</v>
      </c>
    </row>
    <row r="643" spans="1:20" x14ac:dyDescent="0.3">
      <c r="A643" s="20" t="s">
        <v>661</v>
      </c>
      <c r="B643" s="20" t="str">
        <f>_xlfn.XLOOKUP(A643,Sheet3!A643:A2977,Sheet3!B643:B2977)</f>
        <v xml:space="preserve"> Ms</v>
      </c>
      <c r="C643" s="20" t="str">
        <f>_xlfn.XLOOKUP(A643,Sheet3!A643:A2977,Sheet3!C643:C2977)</f>
        <v>Smith</v>
      </c>
      <c r="D643" s="20" t="str">
        <f>_xlfn.XLOOKUP(A643,Sheet3!A643:A2977,Sheet3!D643:D2977)</f>
        <v xml:space="preserve">  Kelly A.</v>
      </c>
      <c r="E643" s="46">
        <f>_xlfn.XLOOKUP(A643,Sheet1!$A$2:$A$2336,Sheet1!$B$2:$B$2336)</f>
        <v>21.85</v>
      </c>
      <c r="F643" s="20">
        <f>_xlfn.XLOOKUP(Table4[[#This Row],[Customer ID]],Sheet1!A643:A2977,Sheet1!C643:C2977)</f>
        <v>5.56</v>
      </c>
      <c r="G643" s="20" t="str">
        <f>_xlfn.XLOOKUP(Table4[[#This Row],[Customer ID]],Sheet1!A643:A2977,Sheet1!D643:D2977)</f>
        <v>yes</v>
      </c>
      <c r="H643" s="20" t="str">
        <f>_xlfn.XLOOKUP(Table4[[#This Row],[Customer ID]],Sheet1!A643:A2977,Sheet1!E643:E2977)</f>
        <v>No</v>
      </c>
      <c r="I643" s="20" t="str">
        <f>_xlfn.XLOOKUP(Table4[[#This Row],[Customer ID]],Sheet1!A643:A2977,Sheet1!F643:F2977)</f>
        <v>No</v>
      </c>
      <c r="J643" s="20">
        <f>_xlfn.XLOOKUP(Table4[[#This Row],[Customer ID]],Sheet1!A643:A2977,Sheet1!G643:G2977)</f>
        <v>0</v>
      </c>
      <c r="K643" s="20" t="str">
        <f>_xlfn.XLOOKUP(Table4[[#This Row],[Customer ID]],Sheet1!A643:A2977,Sheet1!H643:H2977)</f>
        <v>yes</v>
      </c>
      <c r="L643" s="20" t="str">
        <f>_xlfn.XLOOKUP(Table4[[#This Row],[Customer ID]],Sheet1!A643:A2977,Sheet1!I643:I2977)</f>
        <v>Normal weight</v>
      </c>
      <c r="M643" s="20" t="str">
        <f>_xlfn.XLOOKUP(A643,Sheet1!A643:A2977,Sheet1!J643:J2977)</f>
        <v>Normal</v>
      </c>
      <c r="N643" s="48" t="str">
        <f>_xlfn.XLOOKUP(Table4[[#This Row],[Customer ID]],Table3[Customer ID],Table3[Date2])</f>
        <v>14-Jul-2001</v>
      </c>
      <c r="O643" s="20">
        <f>_xlfn.XLOOKUP(A643,Table3[Customer ID],Table3[Age])</f>
        <v>21</v>
      </c>
      <c r="P643" s="20">
        <f>_xlfn.XLOOKUP(A643,Table3[Customer ID],Table3[children])</f>
        <v>1</v>
      </c>
      <c r="Q643" s="47">
        <f>_xlfn.XLOOKUP(A643,Table3[Customer ID],Table3[charges])</f>
        <v>15359.1</v>
      </c>
      <c r="R643" s="20" t="str">
        <f>_xlfn.XLOOKUP(A643,Table3[Customer ID],Table3[Hospital tier])</f>
        <v>tier - 2</v>
      </c>
      <c r="S643" s="20" t="str">
        <f>_xlfn.XLOOKUP(A643,Table3[Customer ID],Table3[City tier])</f>
        <v>tier - 3</v>
      </c>
      <c r="T643" s="20" t="str">
        <f>_xlfn.XLOOKUP(A643,Table3[Customer ID],Table3[State ID])</f>
        <v>R1024</v>
      </c>
    </row>
    <row r="644" spans="1:20" x14ac:dyDescent="0.3">
      <c r="A644" s="20" t="s">
        <v>662</v>
      </c>
      <c r="B644" s="20" t="str">
        <f>_xlfn.XLOOKUP(A644,Sheet3!A644:A2978,Sheet3!B644:B2978)</f>
        <v xml:space="preserve"> Mr</v>
      </c>
      <c r="C644" s="20" t="str">
        <f>_xlfn.XLOOKUP(A644,Sheet3!A644:A2978,Sheet3!C644:C2978)</f>
        <v>Myers</v>
      </c>
      <c r="D644" s="20" t="str">
        <f>_xlfn.XLOOKUP(A644,Sheet3!A644:A2978,Sheet3!D644:D2978)</f>
        <v xml:space="preserve">  Scott</v>
      </c>
      <c r="E644" s="46">
        <f>_xlfn.XLOOKUP(A644,Sheet1!$A$2:$A$2336,Sheet1!$B$2:$B$2336)</f>
        <v>36.08</v>
      </c>
      <c r="F644" s="20">
        <f>_xlfn.XLOOKUP(Table4[[#This Row],[Customer ID]],Sheet1!A644:A2978,Sheet1!C644:C2978)</f>
        <v>7.11</v>
      </c>
      <c r="G644" s="20" t="str">
        <f>_xlfn.XLOOKUP(Table4[[#This Row],[Customer ID]],Sheet1!A644:A2978,Sheet1!D644:D2978)</f>
        <v>yes</v>
      </c>
      <c r="H644" s="20" t="str">
        <f>_xlfn.XLOOKUP(Table4[[#This Row],[Customer ID]],Sheet1!A644:A2978,Sheet1!E644:E2978)</f>
        <v>No</v>
      </c>
      <c r="I644" s="20" t="str">
        <f>_xlfn.XLOOKUP(Table4[[#This Row],[Customer ID]],Sheet1!A644:A2978,Sheet1!F644:F2978)</f>
        <v>Yes</v>
      </c>
      <c r="J644" s="20">
        <f>_xlfn.XLOOKUP(Table4[[#This Row],[Customer ID]],Sheet1!A644:A2978,Sheet1!G644:G2978)</f>
        <v>1</v>
      </c>
      <c r="K644" s="20" t="str">
        <f>_xlfn.XLOOKUP(Table4[[#This Row],[Customer ID]],Sheet1!A644:A2978,Sheet1!H644:H2978)</f>
        <v>No</v>
      </c>
      <c r="L644" s="20" t="str">
        <f>_xlfn.XLOOKUP(Table4[[#This Row],[Customer ID]],Sheet1!A644:A2978,Sheet1!I644:I2978)</f>
        <v>Obesity</v>
      </c>
      <c r="M644" s="20" t="str">
        <f>_xlfn.XLOOKUP(A644,Sheet1!A644:A2978,Sheet1!J644:J2978)</f>
        <v>Diabetes</v>
      </c>
      <c r="N644" s="48" t="str">
        <f>_xlfn.XLOOKUP(Table4[[#This Row],[Customer ID]],Table3[Customer ID],Table3[Date2])</f>
        <v>13-Dec-1963</v>
      </c>
      <c r="O644" s="20">
        <f>_xlfn.XLOOKUP(A644,Table3[Customer ID],Table3[Age])</f>
        <v>59</v>
      </c>
      <c r="P644" s="20">
        <f>_xlfn.XLOOKUP(A644,Table3[Customer ID],Table3[children])</f>
        <v>0</v>
      </c>
      <c r="Q644" s="47">
        <f>_xlfn.XLOOKUP(A644,Table3[Customer ID],Table3[charges])</f>
        <v>15322.77</v>
      </c>
      <c r="R644" s="20" t="str">
        <f>_xlfn.XLOOKUP(A644,Table3[Customer ID],Table3[Hospital tier])</f>
        <v>tier - 2</v>
      </c>
      <c r="S644" s="20" t="str">
        <f>_xlfn.XLOOKUP(A644,Table3[Customer ID],Table3[City tier])</f>
        <v>tier - 3</v>
      </c>
      <c r="T644" s="20" t="str">
        <f>_xlfn.XLOOKUP(A644,Table3[Customer ID],Table3[State ID])</f>
        <v>R1021</v>
      </c>
    </row>
    <row r="645" spans="1:20" x14ac:dyDescent="0.3">
      <c r="A645" s="20" t="s">
        <v>663</v>
      </c>
      <c r="B645" s="20" t="str">
        <f>_xlfn.XLOOKUP(A645,Sheet3!A645:A2979,Sheet3!B645:B2979)</f>
        <v xml:space="preserve"> Mr</v>
      </c>
      <c r="C645" s="20" t="str">
        <f>_xlfn.XLOOKUP(A645,Sheet3!A645:A2979,Sheet3!C645:C2979)</f>
        <v>Cote</v>
      </c>
      <c r="D645" s="20" t="str">
        <f>_xlfn.XLOOKUP(A645,Sheet3!A645:A2979,Sheet3!D645:D2979)</f>
        <v xml:space="preserve">  Benoit</v>
      </c>
      <c r="E645" s="46">
        <f>_xlfn.XLOOKUP(A645,Sheet1!$A$2:$A$2336,Sheet1!$B$2:$B$2336)</f>
        <v>40.44</v>
      </c>
      <c r="F645" s="20">
        <f>_xlfn.XLOOKUP(Table4[[#This Row],[Customer ID]],Sheet1!A645:A2979,Sheet1!C645:C2979)</f>
        <v>5.13</v>
      </c>
      <c r="G645" s="20" t="str">
        <f>_xlfn.XLOOKUP(Table4[[#This Row],[Customer ID]],Sheet1!A645:A2979,Sheet1!D645:D2979)</f>
        <v>yes</v>
      </c>
      <c r="H645" s="20" t="str">
        <f>_xlfn.XLOOKUP(Table4[[#This Row],[Customer ID]],Sheet1!A645:A2979,Sheet1!E645:E2979)</f>
        <v>No</v>
      </c>
      <c r="I645" s="20" t="str">
        <f>_xlfn.XLOOKUP(Table4[[#This Row],[Customer ID]],Sheet1!A645:A2979,Sheet1!F645:F2979)</f>
        <v>Yes</v>
      </c>
      <c r="J645" s="20">
        <f>_xlfn.XLOOKUP(Table4[[#This Row],[Customer ID]],Sheet1!A645:A2979,Sheet1!G645:G2979)</f>
        <v>1</v>
      </c>
      <c r="K645" s="20" t="str">
        <f>_xlfn.XLOOKUP(Table4[[#This Row],[Customer ID]],Sheet1!A645:A2979,Sheet1!H645:H2979)</f>
        <v>No</v>
      </c>
      <c r="L645" s="20" t="str">
        <f>_xlfn.XLOOKUP(Table4[[#This Row],[Customer ID]],Sheet1!A645:A2979,Sheet1!I645:I2979)</f>
        <v>Obesity</v>
      </c>
      <c r="M645" s="20" t="str">
        <f>_xlfn.XLOOKUP(A645,Sheet1!A645:A2979,Sheet1!J645:J2979)</f>
        <v>Normal</v>
      </c>
      <c r="N645" s="48" t="str">
        <f>_xlfn.XLOOKUP(Table4[[#This Row],[Customer ID]],Table3[Customer ID],Table3[Date2])</f>
        <v>16-Sep-1969</v>
      </c>
      <c r="O645" s="20">
        <f>_xlfn.XLOOKUP(A645,Table3[Customer ID],Table3[Age])</f>
        <v>53</v>
      </c>
      <c r="P645" s="20">
        <f>_xlfn.XLOOKUP(A645,Table3[Customer ID],Table3[children])</f>
        <v>0</v>
      </c>
      <c r="Q645" s="47">
        <f>_xlfn.XLOOKUP(A645,Table3[Customer ID],Table3[charges])</f>
        <v>15260.52</v>
      </c>
      <c r="R645" s="20" t="str">
        <f>_xlfn.XLOOKUP(A645,Table3[Customer ID],Table3[Hospital tier])</f>
        <v>tier - 2</v>
      </c>
      <c r="S645" s="20" t="str">
        <f>_xlfn.XLOOKUP(A645,Table3[Customer ID],Table3[City tier])</f>
        <v>tier - 2</v>
      </c>
      <c r="T645" s="20" t="str">
        <f>_xlfn.XLOOKUP(A645,Table3[Customer ID],Table3[State ID])</f>
        <v>R1023</v>
      </c>
    </row>
    <row r="646" spans="1:20" x14ac:dyDescent="0.3">
      <c r="A646" s="20" t="s">
        <v>664</v>
      </c>
      <c r="B646" s="20" t="str">
        <f>_xlfn.XLOOKUP(A646,Sheet3!A646:A2980,Sheet3!B646:B2980)</f>
        <v xml:space="preserve"> Ms</v>
      </c>
      <c r="C646" s="20" t="str">
        <f>_xlfn.XLOOKUP(A646,Sheet3!A646:A2980,Sheet3!C646:C2980)</f>
        <v>Ehrhardt</v>
      </c>
      <c r="D646" s="20" t="str">
        <f>_xlfn.XLOOKUP(A646,Sheet3!A646:A2980,Sheet3!D646:D2980)</f>
        <v xml:space="preserve">  Elizabeth M.</v>
      </c>
      <c r="E646" s="46">
        <f>_xlfn.XLOOKUP(A646,Sheet1!$A$2:$A$2336,Sheet1!$B$2:$B$2336)</f>
        <v>38.094999999999999</v>
      </c>
      <c r="F646" s="20">
        <f>_xlfn.XLOOKUP(Table4[[#This Row],[Customer ID]],Sheet1!A646:A2980,Sheet1!C646:C2980)</f>
        <v>10.199999999999999</v>
      </c>
      <c r="G646" s="20" t="str">
        <f>_xlfn.XLOOKUP(Table4[[#This Row],[Customer ID]],Sheet1!A646:A2980,Sheet1!D646:D2980)</f>
        <v>No</v>
      </c>
      <c r="H646" s="20" t="str">
        <f>_xlfn.XLOOKUP(Table4[[#This Row],[Customer ID]],Sheet1!A646:A2980,Sheet1!E646:E2980)</f>
        <v>No</v>
      </c>
      <c r="I646" s="20" t="str">
        <f>_xlfn.XLOOKUP(Table4[[#This Row],[Customer ID]],Sheet1!A646:A2980,Sheet1!F646:F2980)</f>
        <v>No</v>
      </c>
      <c r="J646" s="20">
        <f>_xlfn.XLOOKUP(Table4[[#This Row],[Customer ID]],Sheet1!A646:A2980,Sheet1!G646:G2980)</f>
        <v>0</v>
      </c>
      <c r="K646" s="20" t="str">
        <f>_xlfn.XLOOKUP(Table4[[#This Row],[Customer ID]],Sheet1!A646:A2980,Sheet1!H646:H2980)</f>
        <v>No</v>
      </c>
      <c r="L646" s="20" t="str">
        <f>_xlfn.XLOOKUP(Table4[[#This Row],[Customer ID]],Sheet1!A646:A2980,Sheet1!I646:I2980)</f>
        <v>Obesity</v>
      </c>
      <c r="M646" s="20" t="str">
        <f>_xlfn.XLOOKUP(A646,Sheet1!A646:A2980,Sheet1!J646:J2980)</f>
        <v>Diabetes</v>
      </c>
      <c r="N646" s="48" t="str">
        <f>_xlfn.XLOOKUP(Table4[[#This Row],[Customer ID]],Table3[Customer ID],Table3[Date2])</f>
        <v>25-Jul-1960</v>
      </c>
      <c r="O646" s="20">
        <f>_xlfn.XLOOKUP(A646,Table3[Customer ID],Table3[Age])</f>
        <v>62</v>
      </c>
      <c r="P646" s="20">
        <f>_xlfn.XLOOKUP(A646,Table3[Customer ID],Table3[children])</f>
        <v>2</v>
      </c>
      <c r="Q646" s="47">
        <f>_xlfn.XLOOKUP(A646,Table3[Customer ID],Table3[charges])</f>
        <v>15230.32</v>
      </c>
      <c r="R646" s="20" t="str">
        <f>_xlfn.XLOOKUP(A646,Table3[Customer ID],Table3[Hospital tier])</f>
        <v>tier - 2</v>
      </c>
      <c r="S646" s="20" t="str">
        <f>_xlfn.XLOOKUP(A646,Table3[Customer ID],Table3[City tier])</f>
        <v>tier - 2</v>
      </c>
      <c r="T646" s="20" t="str">
        <f>_xlfn.XLOOKUP(A646,Table3[Customer ID],Table3[State ID])</f>
        <v>R1024</v>
      </c>
    </row>
    <row r="647" spans="1:20" x14ac:dyDescent="0.3">
      <c r="A647" s="20" t="s">
        <v>665</v>
      </c>
      <c r="B647" s="20" t="str">
        <f>_xlfn.XLOOKUP(A647,Sheet3!A647:A2981,Sheet3!B647:B2981)</f>
        <v xml:space="preserve"> Ms</v>
      </c>
      <c r="C647" s="20" t="str">
        <f>_xlfn.XLOOKUP(A647,Sheet3!A647:A2981,Sheet3!C647:C2981)</f>
        <v>Petersen</v>
      </c>
      <c r="D647" s="20" t="str">
        <f>_xlfn.XLOOKUP(A647,Sheet3!A647:A2981,Sheet3!D647:D2981)</f>
        <v xml:space="preserve">  Jessica A.</v>
      </c>
      <c r="E647" s="46">
        <f>_xlfn.XLOOKUP(A647,Sheet1!$A$2:$A$2336,Sheet1!$B$2:$B$2336)</f>
        <v>44.95</v>
      </c>
      <c r="F647" s="20">
        <f>_xlfn.XLOOKUP(Table4[[#This Row],[Customer ID]],Sheet1!A647:A2981,Sheet1!C647:C2981)</f>
        <v>10.4</v>
      </c>
      <c r="G647" s="20" t="str">
        <f>_xlfn.XLOOKUP(Table4[[#This Row],[Customer ID]],Sheet1!A647:A2981,Sheet1!D647:D2981)</f>
        <v>No</v>
      </c>
      <c r="H647" s="20" t="str">
        <f>_xlfn.XLOOKUP(Table4[[#This Row],[Customer ID]],Sheet1!A647:A2981,Sheet1!E647:E2981)</f>
        <v>No</v>
      </c>
      <c r="I647" s="20" t="str">
        <f>_xlfn.XLOOKUP(Table4[[#This Row],[Customer ID]],Sheet1!A647:A2981,Sheet1!F647:F2981)</f>
        <v>No</v>
      </c>
      <c r="J647" s="20">
        <f>_xlfn.XLOOKUP(Table4[[#This Row],[Customer ID]],Sheet1!A647:A2981,Sheet1!G647:G2981)</f>
        <v>0</v>
      </c>
      <c r="K647" s="20" t="str">
        <f>_xlfn.XLOOKUP(Table4[[#This Row],[Customer ID]],Sheet1!A647:A2981,Sheet1!H647:H2981)</f>
        <v>No</v>
      </c>
      <c r="L647" s="20" t="str">
        <f>_xlfn.XLOOKUP(Table4[[#This Row],[Customer ID]],Sheet1!A647:A2981,Sheet1!I647:I2981)</f>
        <v>Obesity</v>
      </c>
      <c r="M647" s="20" t="str">
        <f>_xlfn.XLOOKUP(A647,Sheet1!A647:A2981,Sheet1!J647:J2981)</f>
        <v>Diabetes</v>
      </c>
      <c r="N647" s="48" t="str">
        <f>_xlfn.XLOOKUP(Table4[[#This Row],[Customer ID]],Table3[Customer ID],Table3[Date2])</f>
        <v>23-Nov-1978</v>
      </c>
      <c r="O647" s="20">
        <f>_xlfn.XLOOKUP(A647,Table3[Customer ID],Table3[Age])</f>
        <v>44</v>
      </c>
      <c r="P647" s="20">
        <f>_xlfn.XLOOKUP(A647,Table3[Customer ID],Table3[children])</f>
        <v>2</v>
      </c>
      <c r="Q647" s="47">
        <f>_xlfn.XLOOKUP(A647,Table3[Customer ID],Table3[charges])</f>
        <v>15207.92</v>
      </c>
      <c r="R647" s="20" t="str">
        <f>_xlfn.XLOOKUP(A647,Table3[Customer ID],Table3[Hospital tier])</f>
        <v>tier - 2</v>
      </c>
      <c r="S647" s="20" t="str">
        <f>_xlfn.XLOOKUP(A647,Table3[Customer ID],Table3[City tier])</f>
        <v>tier - 1</v>
      </c>
      <c r="T647" s="20" t="str">
        <f>_xlfn.XLOOKUP(A647,Table3[Customer ID],Table3[State ID])</f>
        <v>R1012</v>
      </c>
    </row>
    <row r="648" spans="1:20" x14ac:dyDescent="0.3">
      <c r="A648" s="20" t="s">
        <v>666</v>
      </c>
      <c r="B648" s="20" t="str">
        <f>_xlfn.XLOOKUP(A648,Sheet3!A648:A2982,Sheet3!B648:B2982)</f>
        <v xml:space="preserve"> Ms</v>
      </c>
      <c r="C648" s="20" t="str">
        <f>_xlfn.XLOOKUP(A648,Sheet3!A648:A2982,Sheet3!C648:C2982)</f>
        <v>Ertel</v>
      </c>
      <c r="D648" s="20" t="str">
        <f>_xlfn.XLOOKUP(A648,Sheet3!A648:A2982,Sheet3!D648:D2982)</f>
        <v xml:space="preserve">  Monica K</v>
      </c>
      <c r="E648" s="46">
        <f>_xlfn.XLOOKUP(A648,Sheet1!$A$2:$A$2336,Sheet1!$B$2:$B$2336)</f>
        <v>35.54</v>
      </c>
      <c r="F648" s="20">
        <f>_xlfn.XLOOKUP(Table4[[#This Row],[Customer ID]],Sheet1!A648:A2982,Sheet1!C648:C2982)</f>
        <v>10.67</v>
      </c>
      <c r="G648" s="20" t="str">
        <f>_xlfn.XLOOKUP(Table4[[#This Row],[Customer ID]],Sheet1!A648:A2982,Sheet1!D648:D2982)</f>
        <v>No</v>
      </c>
      <c r="H648" s="20" t="str">
        <f>_xlfn.XLOOKUP(Table4[[#This Row],[Customer ID]],Sheet1!A648:A2982,Sheet1!E648:E2982)</f>
        <v>No</v>
      </c>
      <c r="I648" s="20" t="str">
        <f>_xlfn.XLOOKUP(Table4[[#This Row],[Customer ID]],Sheet1!A648:A2982,Sheet1!F648:F2982)</f>
        <v>No</v>
      </c>
      <c r="J648" s="20">
        <f>_xlfn.XLOOKUP(Table4[[#This Row],[Customer ID]],Sheet1!A648:A2982,Sheet1!G648:G2982)</f>
        <v>0</v>
      </c>
      <c r="K648" s="20" t="str">
        <f>_xlfn.XLOOKUP(Table4[[#This Row],[Customer ID]],Sheet1!A648:A2982,Sheet1!H648:H2982)</f>
        <v>No</v>
      </c>
      <c r="L648" s="20" t="str">
        <f>_xlfn.XLOOKUP(Table4[[#This Row],[Customer ID]],Sheet1!A648:A2982,Sheet1!I648:I2982)</f>
        <v>Obesity</v>
      </c>
      <c r="M648" s="20" t="str">
        <f>_xlfn.XLOOKUP(A648,Sheet1!A648:A2982,Sheet1!J648:J2982)</f>
        <v>Diabetes</v>
      </c>
      <c r="N648" s="48" t="str">
        <f>_xlfn.XLOOKUP(Table4[[#This Row],[Customer ID]],Table3[Customer ID],Table3[Date2])</f>
        <v>17-Jun-1962</v>
      </c>
      <c r="O648" s="20">
        <f>_xlfn.XLOOKUP(A648,Table3[Customer ID],Table3[Age])</f>
        <v>60</v>
      </c>
      <c r="P648" s="20">
        <f>_xlfn.XLOOKUP(A648,Table3[Customer ID],Table3[children])</f>
        <v>0</v>
      </c>
      <c r="Q648" s="47">
        <f>_xlfn.XLOOKUP(A648,Table3[Customer ID],Table3[charges])</f>
        <v>15174.81</v>
      </c>
      <c r="R648" s="20" t="str">
        <f>_xlfn.XLOOKUP(A648,Table3[Customer ID],Table3[Hospital tier])</f>
        <v>tier - 2</v>
      </c>
      <c r="S648" s="20" t="str">
        <f>_xlfn.XLOOKUP(A648,Table3[Customer ID],Table3[City tier])</f>
        <v>tier - 1</v>
      </c>
      <c r="T648" s="20" t="str">
        <f>_xlfn.XLOOKUP(A648,Table3[Customer ID],Table3[State ID])</f>
        <v>R1012</v>
      </c>
    </row>
    <row r="649" spans="1:20" x14ac:dyDescent="0.3">
      <c r="A649" s="20" t="s">
        <v>667</v>
      </c>
      <c r="B649" s="20" t="str">
        <f>_xlfn.XLOOKUP(A649,Sheet3!A649:A2983,Sheet3!B649:B2983)</f>
        <v xml:space="preserve"> Mr</v>
      </c>
      <c r="C649" s="20" t="str">
        <f>_xlfn.XLOOKUP(A649,Sheet3!A649:A2983,Sheet3!C649:C2983)</f>
        <v>Lanza</v>
      </c>
      <c r="D649" s="20" t="str">
        <f>_xlfn.XLOOKUP(A649,Sheet3!A649:A2983,Sheet3!D649:D2983)</f>
        <v xml:space="preserve">  Kevin L</v>
      </c>
      <c r="E649" s="46">
        <f>_xlfn.XLOOKUP(A649,Sheet1!$A$2:$A$2336,Sheet1!$B$2:$B$2336)</f>
        <v>39.799999999999997</v>
      </c>
      <c r="F649" s="20">
        <f>_xlfn.XLOOKUP(Table4[[#This Row],[Customer ID]],Sheet1!A649:A2983,Sheet1!C649:C2983)</f>
        <v>4.6500000000000004</v>
      </c>
      <c r="G649" s="20" t="str">
        <f>_xlfn.XLOOKUP(Table4[[#This Row],[Customer ID]],Sheet1!A649:A2983,Sheet1!D649:D2983)</f>
        <v>yes</v>
      </c>
      <c r="H649" s="20" t="str">
        <f>_xlfn.XLOOKUP(Table4[[#This Row],[Customer ID]],Sheet1!A649:A2983,Sheet1!E649:E2983)</f>
        <v>No</v>
      </c>
      <c r="I649" s="20" t="str">
        <f>_xlfn.XLOOKUP(Table4[[#This Row],[Customer ID]],Sheet1!A649:A2983,Sheet1!F649:F2983)</f>
        <v>No</v>
      </c>
      <c r="J649" s="20">
        <f>_xlfn.XLOOKUP(Table4[[#This Row],[Customer ID]],Sheet1!A649:A2983,Sheet1!G649:G2983)</f>
        <v>2</v>
      </c>
      <c r="K649" s="20" t="str">
        <f>_xlfn.XLOOKUP(Table4[[#This Row],[Customer ID]],Sheet1!A649:A2983,Sheet1!H649:H2983)</f>
        <v>No</v>
      </c>
      <c r="L649" s="20" t="str">
        <f>_xlfn.XLOOKUP(Table4[[#This Row],[Customer ID]],Sheet1!A649:A2983,Sheet1!I649:I2983)</f>
        <v>Obesity</v>
      </c>
      <c r="M649" s="20" t="str">
        <f>_xlfn.XLOOKUP(A649,Sheet1!A649:A2983,Sheet1!J649:J2983)</f>
        <v>Normal</v>
      </c>
      <c r="N649" s="48" t="str">
        <f>_xlfn.XLOOKUP(Table4[[#This Row],[Customer ID]],Table3[Customer ID],Table3[Date2])</f>
        <v>3-Dec-1959</v>
      </c>
      <c r="O649" s="20">
        <f>_xlfn.XLOOKUP(A649,Table3[Customer ID],Table3[Age])</f>
        <v>63</v>
      </c>
      <c r="P649" s="20">
        <f>_xlfn.XLOOKUP(A649,Table3[Customer ID],Table3[children])</f>
        <v>3</v>
      </c>
      <c r="Q649" s="47">
        <f>_xlfn.XLOOKUP(A649,Table3[Customer ID],Table3[charges])</f>
        <v>15170.07</v>
      </c>
      <c r="R649" s="20" t="str">
        <f>_xlfn.XLOOKUP(A649,Table3[Customer ID],Table3[Hospital tier])</f>
        <v>tier - 2</v>
      </c>
      <c r="S649" s="20" t="str">
        <f>_xlfn.XLOOKUP(A649,Table3[Customer ID],Table3[City tier])</f>
        <v>tier - 3</v>
      </c>
      <c r="T649" s="20" t="str">
        <f>_xlfn.XLOOKUP(A649,Table3[Customer ID],Table3[State ID])</f>
        <v>R1011</v>
      </c>
    </row>
    <row r="650" spans="1:20" x14ac:dyDescent="0.3">
      <c r="A650" s="20" t="s">
        <v>668</v>
      </c>
      <c r="B650" s="20" t="str">
        <f>_xlfn.XLOOKUP(A650,Sheet3!A650:A2984,Sheet3!B650:B2984)</f>
        <v xml:space="preserve"> Mr</v>
      </c>
      <c r="C650" s="20" t="str">
        <f>_xlfn.XLOOKUP(A650,Sheet3!A650:A2984,Sheet3!C650:C2984)</f>
        <v>Picklesimer</v>
      </c>
      <c r="D650" s="20" t="str">
        <f>_xlfn.XLOOKUP(A650,Sheet3!A650:A2984,Sheet3!D650:D2984)</f>
        <v xml:space="preserve">  Gregory</v>
      </c>
      <c r="E650" s="46">
        <f>_xlfn.XLOOKUP(A650,Sheet1!$A$2:$A$2336,Sheet1!$B$2:$B$2336)</f>
        <v>33.659999999999997</v>
      </c>
      <c r="F650" s="20">
        <f>_xlfn.XLOOKUP(Table4[[#This Row],[Customer ID]],Sheet1!A650:A2984,Sheet1!C650:C2984)</f>
        <v>5.65</v>
      </c>
      <c r="G650" s="20" t="str">
        <f>_xlfn.XLOOKUP(Table4[[#This Row],[Customer ID]],Sheet1!A650:A2984,Sheet1!D650:D2984)</f>
        <v>yes</v>
      </c>
      <c r="H650" s="20" t="str">
        <f>_xlfn.XLOOKUP(Table4[[#This Row],[Customer ID]],Sheet1!A650:A2984,Sheet1!E650:E2984)</f>
        <v>No</v>
      </c>
      <c r="I650" s="20" t="str">
        <f>_xlfn.XLOOKUP(Table4[[#This Row],[Customer ID]],Sheet1!A650:A2984,Sheet1!F650:F2984)</f>
        <v>No</v>
      </c>
      <c r="J650" s="20">
        <f>_xlfn.XLOOKUP(Table4[[#This Row],[Customer ID]],Sheet1!A650:A2984,Sheet1!G650:G2984)</f>
        <v>2</v>
      </c>
      <c r="K650" s="20" t="str">
        <f>_xlfn.XLOOKUP(Table4[[#This Row],[Customer ID]],Sheet1!A650:A2984,Sheet1!H650:H2984)</f>
        <v>No</v>
      </c>
      <c r="L650" s="20" t="str">
        <f>_xlfn.XLOOKUP(Table4[[#This Row],[Customer ID]],Sheet1!A650:A2984,Sheet1!I650:I2984)</f>
        <v>Obesity</v>
      </c>
      <c r="M650" s="20" t="str">
        <f>_xlfn.XLOOKUP(A650,Sheet1!A650:A2984,Sheet1!J650:J2984)</f>
        <v>Normal</v>
      </c>
      <c r="N650" s="48" t="str">
        <f>_xlfn.XLOOKUP(Table4[[#This Row],[Customer ID]],Table3[Customer ID],Table3[Date2])</f>
        <v>4-Jun-1959</v>
      </c>
      <c r="O650" s="20">
        <f>_xlfn.XLOOKUP(A650,Table3[Customer ID],Table3[Age])</f>
        <v>64</v>
      </c>
      <c r="P650" s="20">
        <f>_xlfn.XLOOKUP(A650,Table3[Customer ID],Table3[children])</f>
        <v>3</v>
      </c>
      <c r="Q650" s="47">
        <f>_xlfn.XLOOKUP(A650,Table3[Customer ID],Table3[charges])</f>
        <v>15161.53</v>
      </c>
      <c r="R650" s="20" t="str">
        <f>_xlfn.XLOOKUP(A650,Table3[Customer ID],Table3[Hospital tier])</f>
        <v>tier - 2</v>
      </c>
      <c r="S650" s="20" t="str">
        <f>_xlfn.XLOOKUP(A650,Table3[Customer ID],Table3[City tier])</f>
        <v>tier - 1</v>
      </c>
      <c r="T650" s="20" t="str">
        <f>_xlfn.XLOOKUP(A650,Table3[Customer ID],Table3[State ID])</f>
        <v>R1013</v>
      </c>
    </row>
    <row r="651" spans="1:20" x14ac:dyDescent="0.3">
      <c r="A651" s="20" t="s">
        <v>669</v>
      </c>
      <c r="B651" s="20" t="str">
        <f>_xlfn.XLOOKUP(A651,Sheet3!A651:A2985,Sheet3!B651:B2985)</f>
        <v xml:space="preserve"> Ms</v>
      </c>
      <c r="C651" s="20" t="str">
        <f>_xlfn.XLOOKUP(A651,Sheet3!A651:A2985,Sheet3!C651:C2985)</f>
        <v>Giles</v>
      </c>
      <c r="D651" s="20" t="str">
        <f>_xlfn.XLOOKUP(A651,Sheet3!A651:A2985,Sheet3!D651:D2985)</f>
        <v xml:space="preserve">  Della</v>
      </c>
      <c r="E651" s="46">
        <f>_xlfn.XLOOKUP(A651,Sheet1!$A$2:$A$2336,Sheet1!$B$2:$B$2336)</f>
        <v>35.5</v>
      </c>
      <c r="F651" s="20">
        <f>_xlfn.XLOOKUP(Table4[[#This Row],[Customer ID]],Sheet1!A651:A2985,Sheet1!C651:C2985)</f>
        <v>11.97</v>
      </c>
      <c r="G651" s="20" t="str">
        <f>_xlfn.XLOOKUP(Table4[[#This Row],[Customer ID]],Sheet1!A651:A2985,Sheet1!D651:D2985)</f>
        <v>No</v>
      </c>
      <c r="H651" s="20" t="str">
        <f>_xlfn.XLOOKUP(Table4[[#This Row],[Customer ID]],Sheet1!A651:A2985,Sheet1!E651:E2985)</f>
        <v>No</v>
      </c>
      <c r="I651" s="20" t="str">
        <f>_xlfn.XLOOKUP(Table4[[#This Row],[Customer ID]],Sheet1!A651:A2985,Sheet1!F651:F2985)</f>
        <v>No</v>
      </c>
      <c r="J651" s="20">
        <f>_xlfn.XLOOKUP(Table4[[#This Row],[Customer ID]],Sheet1!A651:A2985,Sheet1!G651:G2985)</f>
        <v>0</v>
      </c>
      <c r="K651" s="20" t="str">
        <f>_xlfn.XLOOKUP(Table4[[#This Row],[Customer ID]],Sheet1!A651:A2985,Sheet1!H651:H2985)</f>
        <v>No</v>
      </c>
      <c r="L651" s="20" t="str">
        <f>_xlfn.XLOOKUP(Table4[[#This Row],[Customer ID]],Sheet1!A651:A2985,Sheet1!I651:I2985)</f>
        <v>Obesity</v>
      </c>
      <c r="M651" s="20" t="str">
        <f>_xlfn.XLOOKUP(A651,Sheet1!A651:A2985,Sheet1!J651:J2985)</f>
        <v>Diabetes</v>
      </c>
      <c r="N651" s="48" t="str">
        <f>_xlfn.XLOOKUP(Table4[[#This Row],[Customer ID]],Table3[Customer ID],Table3[Date2])</f>
        <v>25-Oct-1962</v>
      </c>
      <c r="O651" s="20">
        <f>_xlfn.XLOOKUP(A651,Table3[Customer ID],Table3[Age])</f>
        <v>60</v>
      </c>
      <c r="P651" s="20">
        <f>_xlfn.XLOOKUP(A651,Table3[Customer ID],Table3[children])</f>
        <v>0</v>
      </c>
      <c r="Q651" s="47">
        <f>_xlfn.XLOOKUP(A651,Table3[Customer ID],Table3[charges])</f>
        <v>15161.25</v>
      </c>
      <c r="R651" s="20" t="str">
        <f>_xlfn.XLOOKUP(A651,Table3[Customer ID],Table3[Hospital tier])</f>
        <v>tier - 2</v>
      </c>
      <c r="S651" s="20" t="str">
        <f>_xlfn.XLOOKUP(A651,Table3[Customer ID],Table3[City tier])</f>
        <v>tier - 2</v>
      </c>
      <c r="T651" s="20" t="str">
        <f>_xlfn.XLOOKUP(A651,Table3[Customer ID],Table3[State ID])</f>
        <v>R1012</v>
      </c>
    </row>
    <row r="652" spans="1:20" x14ac:dyDescent="0.3">
      <c r="A652" s="20" t="s">
        <v>670</v>
      </c>
      <c r="B652" s="20" t="str">
        <f>_xlfn.XLOOKUP(A652,Sheet3!A652:A2986,Sheet3!B652:B2986)</f>
        <v xml:space="preserve"> Mr</v>
      </c>
      <c r="C652" s="20" t="str">
        <f>_xlfn.XLOOKUP(A652,Sheet3!A652:A2986,Sheet3!C652:C2986)</f>
        <v>Harmon</v>
      </c>
      <c r="D652" s="20" t="str">
        <f>_xlfn.XLOOKUP(A652,Sheet3!A652:A2986,Sheet3!D652:D2986)</f>
        <v xml:space="preserve">  David</v>
      </c>
      <c r="E652" s="46">
        <f>_xlfn.XLOOKUP(A652,Sheet1!$A$2:$A$2336,Sheet1!$B$2:$B$2336)</f>
        <v>41.63</v>
      </c>
      <c r="F652" s="20">
        <f>_xlfn.XLOOKUP(Table4[[#This Row],[Customer ID]],Sheet1!A652:A2986,Sheet1!C652:C2986)</f>
        <v>6.71</v>
      </c>
      <c r="G652" s="20" t="str">
        <f>_xlfn.XLOOKUP(Table4[[#This Row],[Customer ID]],Sheet1!A652:A2986,Sheet1!D652:D2986)</f>
        <v>No</v>
      </c>
      <c r="H652" s="20" t="str">
        <f>_xlfn.XLOOKUP(Table4[[#This Row],[Customer ID]],Sheet1!A652:A2986,Sheet1!E652:E2986)</f>
        <v>No</v>
      </c>
      <c r="I652" s="20" t="str">
        <f>_xlfn.XLOOKUP(Table4[[#This Row],[Customer ID]],Sheet1!A652:A2986,Sheet1!F652:F2986)</f>
        <v>No</v>
      </c>
      <c r="J652" s="20">
        <f>_xlfn.XLOOKUP(Table4[[#This Row],[Customer ID]],Sheet1!A652:A2986,Sheet1!G652:G2986)</f>
        <v>0</v>
      </c>
      <c r="K652" s="20" t="str">
        <f>_xlfn.XLOOKUP(Table4[[#This Row],[Customer ID]],Sheet1!A652:A2986,Sheet1!H652:H2986)</f>
        <v>No</v>
      </c>
      <c r="L652" s="20" t="str">
        <f>_xlfn.XLOOKUP(Table4[[#This Row],[Customer ID]],Sheet1!A652:A2986,Sheet1!I652:I2986)</f>
        <v>Obesity</v>
      </c>
      <c r="M652" s="20" t="str">
        <f>_xlfn.XLOOKUP(A652,Sheet1!A652:A2986,Sheet1!J652:J2986)</f>
        <v>Diabetes</v>
      </c>
      <c r="N652" s="48" t="str">
        <f>_xlfn.XLOOKUP(Table4[[#This Row],[Customer ID]],Table3[Customer ID],Table3[Date2])</f>
        <v>25-Nov-1971</v>
      </c>
      <c r="O652" s="20">
        <f>_xlfn.XLOOKUP(A652,Table3[Customer ID],Table3[Age])</f>
        <v>51</v>
      </c>
      <c r="P652" s="20">
        <f>_xlfn.XLOOKUP(A652,Table3[Customer ID],Table3[children])</f>
        <v>0</v>
      </c>
      <c r="Q652" s="47">
        <f>_xlfn.XLOOKUP(A652,Table3[Customer ID],Table3[charges])</f>
        <v>15150.44</v>
      </c>
      <c r="R652" s="20" t="str">
        <f>_xlfn.XLOOKUP(A652,Table3[Customer ID],Table3[Hospital tier])</f>
        <v>tier - 2</v>
      </c>
      <c r="S652" s="20" t="str">
        <f>_xlfn.XLOOKUP(A652,Table3[Customer ID],Table3[City tier])</f>
        <v>tier - 1</v>
      </c>
      <c r="T652" s="20" t="str">
        <f>_xlfn.XLOOKUP(A652,Table3[Customer ID],Table3[State ID])</f>
        <v>R1023</v>
      </c>
    </row>
    <row r="653" spans="1:20" x14ac:dyDescent="0.3">
      <c r="A653" s="20" t="s">
        <v>671</v>
      </c>
      <c r="B653" s="20" t="str">
        <f>_xlfn.XLOOKUP(A653,Sheet3!A653:A2987,Sheet3!B653:B2987)</f>
        <v xml:space="preserve"> Ms</v>
      </c>
      <c r="C653" s="20" t="str">
        <f>_xlfn.XLOOKUP(A653,Sheet3!A653:A2987,Sheet3!C653:C2987)</f>
        <v>Pennings</v>
      </c>
      <c r="D653" s="20" t="str">
        <f>_xlfn.XLOOKUP(A653,Sheet3!A653:A2987,Sheet3!D653:D2987)</f>
        <v xml:space="preserve">  Victoria</v>
      </c>
      <c r="E653" s="46">
        <f>_xlfn.XLOOKUP(A653,Sheet1!$A$2:$A$2336,Sheet1!$B$2:$B$2336)</f>
        <v>46.49</v>
      </c>
      <c r="F653" s="20">
        <f>_xlfn.XLOOKUP(Table4[[#This Row],[Customer ID]],Sheet1!A653:A2987,Sheet1!C653:C2987)</f>
        <v>11.92</v>
      </c>
      <c r="G653" s="20" t="str">
        <f>_xlfn.XLOOKUP(Table4[[#This Row],[Customer ID]],Sheet1!A653:A2987,Sheet1!D653:D2987)</f>
        <v>No</v>
      </c>
      <c r="H653" s="20" t="str">
        <f>_xlfn.XLOOKUP(Table4[[#This Row],[Customer ID]],Sheet1!A653:A2987,Sheet1!E653:E2987)</f>
        <v>No</v>
      </c>
      <c r="I653" s="20" t="str">
        <f>_xlfn.XLOOKUP(Table4[[#This Row],[Customer ID]],Sheet1!A653:A2987,Sheet1!F653:F2987)</f>
        <v>No</v>
      </c>
      <c r="J653" s="20">
        <f>_xlfn.XLOOKUP(Table4[[#This Row],[Customer ID]],Sheet1!A653:A2987,Sheet1!G653:G2987)</f>
        <v>0</v>
      </c>
      <c r="K653" s="20" t="str">
        <f>_xlfn.XLOOKUP(Table4[[#This Row],[Customer ID]],Sheet1!A653:A2987,Sheet1!H653:H2987)</f>
        <v>No</v>
      </c>
      <c r="L653" s="20" t="str">
        <f>_xlfn.XLOOKUP(Table4[[#This Row],[Customer ID]],Sheet1!A653:A2987,Sheet1!I653:I2987)</f>
        <v>Obesity</v>
      </c>
      <c r="M653" s="20" t="str">
        <f>_xlfn.XLOOKUP(A653,Sheet1!A653:A2987,Sheet1!J653:J2987)</f>
        <v>Diabetes</v>
      </c>
      <c r="N653" s="48" t="str">
        <f>_xlfn.XLOOKUP(Table4[[#This Row],[Customer ID]],Table3[Customer ID],Table3[Date2])</f>
        <v>5-Sep-1978</v>
      </c>
      <c r="O653" s="20">
        <f>_xlfn.XLOOKUP(A653,Table3[Customer ID],Table3[Age])</f>
        <v>44</v>
      </c>
      <c r="P653" s="20">
        <f>_xlfn.XLOOKUP(A653,Table3[Customer ID],Table3[children])</f>
        <v>2</v>
      </c>
      <c r="Q653" s="47">
        <f>_xlfn.XLOOKUP(A653,Table3[Customer ID],Table3[charges])</f>
        <v>15123.19</v>
      </c>
      <c r="R653" s="20" t="str">
        <f>_xlfn.XLOOKUP(A653,Table3[Customer ID],Table3[Hospital tier])</f>
        <v>tier - 2</v>
      </c>
      <c r="S653" s="20" t="str">
        <f>_xlfn.XLOOKUP(A653,Table3[Customer ID],Table3[City tier])</f>
        <v>tier - 1</v>
      </c>
      <c r="T653" s="20" t="str">
        <f>_xlfn.XLOOKUP(A653,Table3[Customer ID],Table3[State ID])</f>
        <v>R1011</v>
      </c>
    </row>
    <row r="654" spans="1:20" x14ac:dyDescent="0.3">
      <c r="A654" s="20" t="s">
        <v>672</v>
      </c>
      <c r="B654" s="20" t="str">
        <f>_xlfn.XLOOKUP(A654,Sheet3!A654:A2988,Sheet3!B654:B2988)</f>
        <v xml:space="preserve"> Mr</v>
      </c>
      <c r="C654" s="20" t="str">
        <f>_xlfn.XLOOKUP(A654,Sheet3!A654:A2988,Sheet3!C654:C2988)</f>
        <v>Tseronis</v>
      </c>
      <c r="D654" s="20" t="str">
        <f>_xlfn.XLOOKUP(A654,Sheet3!A654:A2988,Sheet3!D654:D2988)</f>
        <v xml:space="preserve">  Tasos</v>
      </c>
      <c r="E654" s="46">
        <f>_xlfn.XLOOKUP(A654,Sheet1!$A$2:$A$2336,Sheet1!$B$2:$B$2336)</f>
        <v>43.29</v>
      </c>
      <c r="F654" s="20">
        <f>_xlfn.XLOOKUP(Table4[[#This Row],[Customer ID]],Sheet1!A654:A2988,Sheet1!C654:C2988)</f>
        <v>5.35</v>
      </c>
      <c r="G654" s="20" t="str">
        <f>_xlfn.XLOOKUP(Table4[[#This Row],[Customer ID]],Sheet1!A654:A2988,Sheet1!D654:D2988)</f>
        <v>No</v>
      </c>
      <c r="H654" s="20" t="str">
        <f>_xlfn.XLOOKUP(Table4[[#This Row],[Customer ID]],Sheet1!A654:A2988,Sheet1!E654:E2988)</f>
        <v>No</v>
      </c>
      <c r="I654" s="20" t="str">
        <f>_xlfn.XLOOKUP(Table4[[#This Row],[Customer ID]],Sheet1!A654:A2988,Sheet1!F654:F2988)</f>
        <v>No</v>
      </c>
      <c r="J654" s="20">
        <f>_xlfn.XLOOKUP(Table4[[#This Row],[Customer ID]],Sheet1!A654:A2988,Sheet1!G654:G2988)</f>
        <v>2</v>
      </c>
      <c r="K654" s="20" t="str">
        <f>_xlfn.XLOOKUP(Table4[[#This Row],[Customer ID]],Sheet1!A654:A2988,Sheet1!H654:H2988)</f>
        <v>No</v>
      </c>
      <c r="L654" s="20" t="str">
        <f>_xlfn.XLOOKUP(Table4[[#This Row],[Customer ID]],Sheet1!A654:A2988,Sheet1!I654:I2988)</f>
        <v>Obesity</v>
      </c>
      <c r="M654" s="20" t="str">
        <f>_xlfn.XLOOKUP(A654,Sheet1!A654:A2988,Sheet1!J654:J2988)</f>
        <v>Normal</v>
      </c>
      <c r="N654" s="48" t="str">
        <f>_xlfn.XLOOKUP(Table4[[#This Row],[Customer ID]],Table3[Customer ID],Table3[Date2])</f>
        <v>7-Nov-1972</v>
      </c>
      <c r="O654" s="20">
        <f>_xlfn.XLOOKUP(A654,Table3[Customer ID],Table3[Age])</f>
        <v>50</v>
      </c>
      <c r="P654" s="20">
        <f>_xlfn.XLOOKUP(A654,Table3[Customer ID],Table3[children])</f>
        <v>0</v>
      </c>
      <c r="Q654" s="47">
        <f>_xlfn.XLOOKUP(A654,Table3[Customer ID],Table3[charges])</f>
        <v>15103.69</v>
      </c>
      <c r="R654" s="20" t="str">
        <f>_xlfn.XLOOKUP(A654,Table3[Customer ID],Table3[Hospital tier])</f>
        <v>tier - 2</v>
      </c>
      <c r="S654" s="20" t="str">
        <f>_xlfn.XLOOKUP(A654,Table3[Customer ID],Table3[City tier])</f>
        <v>tier - 1</v>
      </c>
      <c r="T654" s="20" t="str">
        <f>_xlfn.XLOOKUP(A654,Table3[Customer ID],Table3[State ID])</f>
        <v>R1012</v>
      </c>
    </row>
    <row r="655" spans="1:20" x14ac:dyDescent="0.3">
      <c r="A655" s="20" t="s">
        <v>673</v>
      </c>
      <c r="B655" s="20" t="str">
        <f>_xlfn.XLOOKUP(A655,Sheet3!A655:A2989,Sheet3!B655:B2989)</f>
        <v xml:space="preserve"> Mr</v>
      </c>
      <c r="C655" s="20" t="str">
        <f>_xlfn.XLOOKUP(A655,Sheet3!A655:A2989,Sheet3!C655:C2989)</f>
        <v>Aliff</v>
      </c>
      <c r="D655" s="20" t="str">
        <f>_xlfn.XLOOKUP(A655,Sheet3!A655:A2989,Sheet3!D655:D2989)</f>
        <v xml:space="preserve">  Thomas</v>
      </c>
      <c r="E655" s="46">
        <f>_xlfn.XLOOKUP(A655,Sheet1!$A$2:$A$2336,Sheet1!$B$2:$B$2336)</f>
        <v>43.08</v>
      </c>
      <c r="F655" s="20">
        <f>_xlfn.XLOOKUP(Table4[[#This Row],[Customer ID]],Sheet1!A655:A2989,Sheet1!C655:C2989)</f>
        <v>8.9600000000000009</v>
      </c>
      <c r="G655" s="20" t="str">
        <f>_xlfn.XLOOKUP(Table4[[#This Row],[Customer ID]],Sheet1!A655:A2989,Sheet1!D655:D2989)</f>
        <v>yes</v>
      </c>
      <c r="H655" s="20" t="str">
        <f>_xlfn.XLOOKUP(Table4[[#This Row],[Customer ID]],Sheet1!A655:A2989,Sheet1!E655:E2989)</f>
        <v>No</v>
      </c>
      <c r="I655" s="20" t="str">
        <f>_xlfn.XLOOKUP(Table4[[#This Row],[Customer ID]],Sheet1!A655:A2989,Sheet1!F655:F2989)</f>
        <v>No</v>
      </c>
      <c r="J655" s="20">
        <f>_xlfn.XLOOKUP(Table4[[#This Row],[Customer ID]],Sheet1!A655:A2989,Sheet1!G655:G2989)</f>
        <v>1</v>
      </c>
      <c r="K655" s="20" t="str">
        <f>_xlfn.XLOOKUP(Table4[[#This Row],[Customer ID]],Sheet1!A655:A2989,Sheet1!H655:H2989)</f>
        <v>No</v>
      </c>
      <c r="L655" s="20" t="str">
        <f>_xlfn.XLOOKUP(Table4[[#This Row],[Customer ID]],Sheet1!A655:A2989,Sheet1!I655:I2989)</f>
        <v>Obesity</v>
      </c>
      <c r="M655" s="20" t="str">
        <f>_xlfn.XLOOKUP(A655,Sheet1!A655:A2989,Sheet1!J655:J2989)</f>
        <v>Diabetes</v>
      </c>
      <c r="N655" s="48" t="str">
        <f>_xlfn.XLOOKUP(Table4[[#This Row],[Customer ID]],Table3[Customer ID],Table3[Date2])</f>
        <v>26-Oct-1975</v>
      </c>
      <c r="O655" s="20">
        <f>_xlfn.XLOOKUP(A655,Table3[Customer ID],Table3[Age])</f>
        <v>47</v>
      </c>
      <c r="P655" s="20">
        <f>_xlfn.XLOOKUP(A655,Table3[Customer ID],Table3[children])</f>
        <v>1</v>
      </c>
      <c r="Q655" s="47">
        <f>_xlfn.XLOOKUP(A655,Table3[Customer ID],Table3[charges])</f>
        <v>15090.35</v>
      </c>
      <c r="R655" s="20" t="str">
        <f>_xlfn.XLOOKUP(A655,Table3[Customer ID],Table3[Hospital tier])</f>
        <v>tier - 2</v>
      </c>
      <c r="S655" s="20" t="str">
        <f>_xlfn.XLOOKUP(A655,Table3[Customer ID],Table3[City tier])</f>
        <v>tier - 1</v>
      </c>
      <c r="T655" s="20" t="str">
        <f>_xlfn.XLOOKUP(A655,Table3[Customer ID],Table3[State ID])</f>
        <v>R1023</v>
      </c>
    </row>
    <row r="656" spans="1:20" x14ac:dyDescent="0.3">
      <c r="A656" s="20" t="s">
        <v>674</v>
      </c>
      <c r="B656" s="20" t="str">
        <f>_xlfn.XLOOKUP(A656,Sheet3!A656:A2990,Sheet3!B656:B2990)</f>
        <v xml:space="preserve"> Mr</v>
      </c>
      <c r="C656" s="20" t="str">
        <f>_xlfn.XLOOKUP(A656,Sheet3!A656:A2990,Sheet3!C656:C2990)</f>
        <v>Willenberg</v>
      </c>
      <c r="D656" s="20" t="str">
        <f>_xlfn.XLOOKUP(A656,Sheet3!A656:A2990,Sheet3!D656:D2990)</f>
        <v xml:space="preserve">  Lukasz</v>
      </c>
      <c r="E656" s="46">
        <f>_xlfn.XLOOKUP(A656,Sheet1!$A$2:$A$2336,Sheet1!$B$2:$B$2336)</f>
        <v>39.07</v>
      </c>
      <c r="F656" s="20">
        <f>_xlfn.XLOOKUP(Table4[[#This Row],[Customer ID]],Sheet1!A656:A2990,Sheet1!C656:C2990)</f>
        <v>11.93</v>
      </c>
      <c r="G656" s="20" t="str">
        <f>_xlfn.XLOOKUP(Table4[[#This Row],[Customer ID]],Sheet1!A656:A2990,Sheet1!D656:D2990)</f>
        <v>No</v>
      </c>
      <c r="H656" s="20" t="str">
        <f>_xlfn.XLOOKUP(Table4[[#This Row],[Customer ID]],Sheet1!A656:A2990,Sheet1!E656:E2990)</f>
        <v>No</v>
      </c>
      <c r="I656" s="20" t="str">
        <f>_xlfn.XLOOKUP(Table4[[#This Row],[Customer ID]],Sheet1!A656:A2990,Sheet1!F656:F2990)</f>
        <v>No</v>
      </c>
      <c r="J656" s="20">
        <f>_xlfn.XLOOKUP(Table4[[#This Row],[Customer ID]],Sheet1!A656:A2990,Sheet1!G656:G2990)</f>
        <v>0</v>
      </c>
      <c r="K656" s="20" t="str">
        <f>_xlfn.XLOOKUP(Table4[[#This Row],[Customer ID]],Sheet1!A656:A2990,Sheet1!H656:H2990)</f>
        <v>No</v>
      </c>
      <c r="L656" s="20" t="str">
        <f>_xlfn.XLOOKUP(Table4[[#This Row],[Customer ID]],Sheet1!A656:A2990,Sheet1!I656:I2990)</f>
        <v>Obesity</v>
      </c>
      <c r="M656" s="20" t="str">
        <f>_xlfn.XLOOKUP(A656,Sheet1!A656:A2990,Sheet1!J656:J2990)</f>
        <v>Diabetes</v>
      </c>
      <c r="N656" s="48" t="str">
        <f>_xlfn.XLOOKUP(Table4[[#This Row],[Customer ID]],Table3[Customer ID],Table3[Date2])</f>
        <v>12-Jun-1968</v>
      </c>
      <c r="O656" s="20">
        <f>_xlfn.XLOOKUP(A656,Table3[Customer ID],Table3[Age])</f>
        <v>54</v>
      </c>
      <c r="P656" s="20">
        <f>_xlfn.XLOOKUP(A656,Table3[Customer ID],Table3[children])</f>
        <v>0</v>
      </c>
      <c r="Q656" s="47">
        <f>_xlfn.XLOOKUP(A656,Table3[Customer ID],Table3[charges])</f>
        <v>15052.68</v>
      </c>
      <c r="R656" s="20" t="str">
        <f>_xlfn.XLOOKUP(A656,Table3[Customer ID],Table3[Hospital tier])</f>
        <v>tier - 2</v>
      </c>
      <c r="S656" s="20" t="str">
        <f>_xlfn.XLOOKUP(A656,Table3[Customer ID],Table3[City tier])</f>
        <v>tier - 2</v>
      </c>
      <c r="T656" s="20" t="str">
        <f>_xlfn.XLOOKUP(A656,Table3[Customer ID],Table3[State ID])</f>
        <v>R1022</v>
      </c>
    </row>
    <row r="657" spans="1:20" x14ac:dyDescent="0.3">
      <c r="A657" s="20" t="s">
        <v>675</v>
      </c>
      <c r="B657" s="20" t="str">
        <f>_xlfn.XLOOKUP(A657,Sheet3!A657:A2991,Sheet3!B657:B2991)</f>
        <v xml:space="preserve"> Mr</v>
      </c>
      <c r="C657" s="20" t="str">
        <f>_xlfn.XLOOKUP(A657,Sheet3!A657:A2991,Sheet3!C657:C2991)</f>
        <v>Millett</v>
      </c>
      <c r="D657" s="20" t="str">
        <f>_xlfn.XLOOKUP(A657,Sheet3!A657:A2991,Sheet3!D657:D2991)</f>
        <v xml:space="preserve">  Matthew A.</v>
      </c>
      <c r="E657" s="46">
        <f>_xlfn.XLOOKUP(A657,Sheet1!$A$2:$A$2336,Sheet1!$B$2:$B$2336)</f>
        <v>41.3</v>
      </c>
      <c r="F657" s="20">
        <f>_xlfn.XLOOKUP(Table4[[#This Row],[Customer ID]],Sheet1!A657:A2991,Sheet1!C657:C2991)</f>
        <v>9.59</v>
      </c>
      <c r="G657" s="20" t="str">
        <f>_xlfn.XLOOKUP(Table4[[#This Row],[Customer ID]],Sheet1!A657:A2991,Sheet1!D657:D2991)</f>
        <v>No</v>
      </c>
      <c r="H657" s="20" t="str">
        <f>_xlfn.XLOOKUP(Table4[[#This Row],[Customer ID]],Sheet1!A657:A2991,Sheet1!E657:E2991)</f>
        <v>No</v>
      </c>
      <c r="I657" s="20" t="str">
        <f>_xlfn.XLOOKUP(Table4[[#This Row],[Customer ID]],Sheet1!A657:A2991,Sheet1!F657:F2991)</f>
        <v>No</v>
      </c>
      <c r="J657" s="20">
        <f>_xlfn.XLOOKUP(Table4[[#This Row],[Customer ID]],Sheet1!A657:A2991,Sheet1!G657:G2991)</f>
        <v>0</v>
      </c>
      <c r="K657" s="20" t="str">
        <f>_xlfn.XLOOKUP(Table4[[#This Row],[Customer ID]],Sheet1!A657:A2991,Sheet1!H657:H2991)</f>
        <v>No</v>
      </c>
      <c r="L657" s="20" t="str">
        <f>_xlfn.XLOOKUP(Table4[[#This Row],[Customer ID]],Sheet1!A657:A2991,Sheet1!I657:I2991)</f>
        <v>Obesity</v>
      </c>
      <c r="M657" s="20" t="str">
        <f>_xlfn.XLOOKUP(A657,Sheet1!A657:A2991,Sheet1!J657:J2991)</f>
        <v>Diabetes</v>
      </c>
      <c r="N657" s="48" t="str">
        <f>_xlfn.XLOOKUP(Table4[[#This Row],[Customer ID]],Table3[Customer ID],Table3[Date2])</f>
        <v>15-Aug-1971</v>
      </c>
      <c r="O657" s="20">
        <f>_xlfn.XLOOKUP(A657,Table3[Customer ID],Table3[Age])</f>
        <v>51</v>
      </c>
      <c r="P657" s="20">
        <f>_xlfn.XLOOKUP(A657,Table3[Customer ID],Table3[children])</f>
        <v>0</v>
      </c>
      <c r="Q657" s="47">
        <f>_xlfn.XLOOKUP(A657,Table3[Customer ID],Table3[charges])</f>
        <v>15038.51</v>
      </c>
      <c r="R657" s="20" t="str">
        <f>_xlfn.XLOOKUP(A657,Table3[Customer ID],Table3[Hospital tier])</f>
        <v>tier - 2</v>
      </c>
      <c r="S657" s="20" t="str">
        <f>_xlfn.XLOOKUP(A657,Table3[Customer ID],Table3[City tier])</f>
        <v>tier - 3</v>
      </c>
      <c r="T657" s="20" t="str">
        <f>_xlfn.XLOOKUP(A657,Table3[Customer ID],Table3[State ID])</f>
        <v>R1023</v>
      </c>
    </row>
    <row r="658" spans="1:20" x14ac:dyDescent="0.3">
      <c r="A658" s="20" t="s">
        <v>676</v>
      </c>
      <c r="B658" s="20" t="str">
        <f>_xlfn.XLOOKUP(A658,Sheet3!A658:A2992,Sheet3!B658:B2992)</f>
        <v xml:space="preserve"> Ms</v>
      </c>
      <c r="C658" s="20" t="str">
        <f>_xlfn.XLOOKUP(A658,Sheet3!A658:A2992,Sheet3!C658:C2992)</f>
        <v>Haley</v>
      </c>
      <c r="D658" s="20" t="str">
        <f>_xlfn.XLOOKUP(A658,Sheet3!A658:A2992,Sheet3!D658:D2992)</f>
        <v xml:space="preserve">  Meta</v>
      </c>
      <c r="E658" s="46">
        <f>_xlfn.XLOOKUP(A658,Sheet1!$A$2:$A$2336,Sheet1!$B$2:$B$2336)</f>
        <v>42.95</v>
      </c>
      <c r="F658" s="20">
        <f>_xlfn.XLOOKUP(Table4[[#This Row],[Customer ID]],Sheet1!A658:A2992,Sheet1!C658:C2992)</f>
        <v>11.88</v>
      </c>
      <c r="G658" s="20" t="str">
        <f>_xlfn.XLOOKUP(Table4[[#This Row],[Customer ID]],Sheet1!A658:A2992,Sheet1!D658:D2992)</f>
        <v>yes</v>
      </c>
      <c r="H658" s="20" t="str">
        <f>_xlfn.XLOOKUP(Table4[[#This Row],[Customer ID]],Sheet1!A658:A2992,Sheet1!E658:E2992)</f>
        <v>No</v>
      </c>
      <c r="I658" s="20" t="str">
        <f>_xlfn.XLOOKUP(Table4[[#This Row],[Customer ID]],Sheet1!A658:A2992,Sheet1!F658:F2992)</f>
        <v>No</v>
      </c>
      <c r="J658" s="20">
        <f>_xlfn.XLOOKUP(Table4[[#This Row],[Customer ID]],Sheet1!A658:A2992,Sheet1!G658:G2992)</f>
        <v>2</v>
      </c>
      <c r="K658" s="20" t="str">
        <f>_xlfn.XLOOKUP(Table4[[#This Row],[Customer ID]],Sheet1!A658:A2992,Sheet1!H658:H2992)</f>
        <v>No</v>
      </c>
      <c r="L658" s="20" t="str">
        <f>_xlfn.XLOOKUP(Table4[[#This Row],[Customer ID]],Sheet1!A658:A2992,Sheet1!I658:I2992)</f>
        <v>Obesity</v>
      </c>
      <c r="M658" s="20" t="str">
        <f>_xlfn.XLOOKUP(A658,Sheet1!A658:A2992,Sheet1!J658:J2992)</f>
        <v>Diabetes</v>
      </c>
      <c r="N658" s="48" t="str">
        <f>_xlfn.XLOOKUP(Table4[[#This Row],[Customer ID]],Table3[Customer ID],Table3[Date2])</f>
        <v>11-Sep-1970</v>
      </c>
      <c r="O658" s="20">
        <f>_xlfn.XLOOKUP(A658,Table3[Customer ID],Table3[Age])</f>
        <v>52</v>
      </c>
      <c r="P658" s="20">
        <f>_xlfn.XLOOKUP(A658,Table3[Customer ID],Table3[children])</f>
        <v>0</v>
      </c>
      <c r="Q658" s="47">
        <f>_xlfn.XLOOKUP(A658,Table3[Customer ID],Table3[charges])</f>
        <v>15026.3</v>
      </c>
      <c r="R658" s="20" t="str">
        <f>_xlfn.XLOOKUP(A658,Table3[Customer ID],Table3[Hospital tier])</f>
        <v>tier - 2</v>
      </c>
      <c r="S658" s="20" t="str">
        <f>_xlfn.XLOOKUP(A658,Table3[Customer ID],Table3[City tier])</f>
        <v>tier - 3</v>
      </c>
      <c r="T658" s="20" t="str">
        <f>_xlfn.XLOOKUP(A658,Table3[Customer ID],Table3[State ID])</f>
        <v>R1011</v>
      </c>
    </row>
    <row r="659" spans="1:20" x14ac:dyDescent="0.3">
      <c r="A659" s="20" t="s">
        <v>677</v>
      </c>
      <c r="B659" s="20" t="str">
        <f>_xlfn.XLOOKUP(A659,Sheet3!A659:A2993,Sheet3!B659:B2993)</f>
        <v xml:space="preserve"> Ms</v>
      </c>
      <c r="C659" s="20" t="str">
        <f>_xlfn.XLOOKUP(A659,Sheet3!A659:A2993,Sheet3!C659:C2993)</f>
        <v>Ackerman</v>
      </c>
      <c r="D659" s="20" t="str">
        <f>_xlfn.XLOOKUP(A659,Sheet3!A659:A2993,Sheet3!D659:D2993)</f>
        <v xml:space="preserve">  Rachel E</v>
      </c>
      <c r="E659" s="46">
        <f>_xlfn.XLOOKUP(A659,Sheet1!$A$2:$A$2336,Sheet1!$B$2:$B$2336)</f>
        <v>46.96</v>
      </c>
      <c r="F659" s="20">
        <f>_xlfn.XLOOKUP(Table4[[#This Row],[Customer ID]],Sheet1!A659:A2993,Sheet1!C659:C2993)</f>
        <v>4.6399999999999997</v>
      </c>
      <c r="G659" s="20" t="str">
        <f>_xlfn.XLOOKUP(Table4[[#This Row],[Customer ID]],Sheet1!A659:A2993,Sheet1!D659:D2993)</f>
        <v>No</v>
      </c>
      <c r="H659" s="20" t="str">
        <f>_xlfn.XLOOKUP(Table4[[#This Row],[Customer ID]],Sheet1!A659:A2993,Sheet1!E659:E2993)</f>
        <v>No</v>
      </c>
      <c r="I659" s="20" t="str">
        <f>_xlfn.XLOOKUP(Table4[[#This Row],[Customer ID]],Sheet1!A659:A2993,Sheet1!F659:F2993)</f>
        <v>Yes</v>
      </c>
      <c r="J659" s="20">
        <f>_xlfn.XLOOKUP(Table4[[#This Row],[Customer ID]],Sheet1!A659:A2993,Sheet1!G659:G2993)</f>
        <v>1</v>
      </c>
      <c r="K659" s="20" t="str">
        <f>_xlfn.XLOOKUP(Table4[[#This Row],[Customer ID]],Sheet1!A659:A2993,Sheet1!H659:H2993)</f>
        <v>No</v>
      </c>
      <c r="L659" s="20" t="str">
        <f>_xlfn.XLOOKUP(Table4[[#This Row],[Customer ID]],Sheet1!A659:A2993,Sheet1!I659:I2993)</f>
        <v>Obesity</v>
      </c>
      <c r="M659" s="20" t="str">
        <f>_xlfn.XLOOKUP(A659,Sheet1!A659:A2993,Sheet1!J659:J2993)</f>
        <v>Normal</v>
      </c>
      <c r="N659" s="48" t="str">
        <f>_xlfn.XLOOKUP(Table4[[#This Row],[Customer ID]],Table3[Customer ID],Table3[Date2])</f>
        <v>25-Nov-1979</v>
      </c>
      <c r="O659" s="20">
        <f>_xlfn.XLOOKUP(A659,Table3[Customer ID],Table3[Age])</f>
        <v>43</v>
      </c>
      <c r="P659" s="20">
        <f>_xlfn.XLOOKUP(A659,Table3[Customer ID],Table3[children])</f>
        <v>2</v>
      </c>
      <c r="Q659" s="47">
        <f>_xlfn.XLOOKUP(A659,Table3[Customer ID],Table3[charges])</f>
        <v>15025.76</v>
      </c>
      <c r="R659" s="20" t="str">
        <f>_xlfn.XLOOKUP(A659,Table3[Customer ID],Table3[Hospital tier])</f>
        <v>tier - 2</v>
      </c>
      <c r="S659" s="20" t="str">
        <f>_xlfn.XLOOKUP(A659,Table3[Customer ID],Table3[City tier])</f>
        <v>tier - 1</v>
      </c>
      <c r="T659" s="20" t="str">
        <f>_xlfn.XLOOKUP(A659,Table3[Customer ID],Table3[State ID])</f>
        <v>R1011</v>
      </c>
    </row>
    <row r="660" spans="1:20" x14ac:dyDescent="0.3">
      <c r="A660" s="20" t="s">
        <v>678</v>
      </c>
      <c r="B660" s="20" t="str">
        <f>_xlfn.XLOOKUP(A660,Sheet3!A660:A2994,Sheet3!B660:B2994)</f>
        <v xml:space="preserve"> Ms</v>
      </c>
      <c r="C660" s="20" t="str">
        <f>_xlfn.XLOOKUP(A660,Sheet3!A660:A2994,Sheet3!C660:C2994)</f>
        <v>Valdez</v>
      </c>
      <c r="D660" s="20" t="str">
        <f>_xlfn.XLOOKUP(A660,Sheet3!A660:A2994,Sheet3!D660:D2994)</f>
        <v xml:space="preserve">  Angelica</v>
      </c>
      <c r="E660" s="46">
        <f>_xlfn.XLOOKUP(A660,Sheet1!$A$2:$A$2336,Sheet1!$B$2:$B$2336)</f>
        <v>30.495000000000001</v>
      </c>
      <c r="F660" s="20">
        <f>_xlfn.XLOOKUP(Table4[[#This Row],[Customer ID]],Sheet1!A660:A2994,Sheet1!C660:C2994)</f>
        <v>9.5299999999999994</v>
      </c>
      <c r="G660" s="20" t="str">
        <f>_xlfn.XLOOKUP(Table4[[#This Row],[Customer ID]],Sheet1!A660:A2994,Sheet1!D660:D2994)</f>
        <v>No</v>
      </c>
      <c r="H660" s="20" t="str">
        <f>_xlfn.XLOOKUP(Table4[[#This Row],[Customer ID]],Sheet1!A660:A2994,Sheet1!E660:E2994)</f>
        <v>No</v>
      </c>
      <c r="I660" s="20" t="str">
        <f>_xlfn.XLOOKUP(Table4[[#This Row],[Customer ID]],Sheet1!A660:A2994,Sheet1!F660:F2994)</f>
        <v>No</v>
      </c>
      <c r="J660" s="20">
        <f>_xlfn.XLOOKUP(Table4[[#This Row],[Customer ID]],Sheet1!A660:A2994,Sheet1!G660:G2994)</f>
        <v>0</v>
      </c>
      <c r="K660" s="20" t="str">
        <f>_xlfn.XLOOKUP(Table4[[#This Row],[Customer ID]],Sheet1!A660:A2994,Sheet1!H660:H2994)</f>
        <v>No</v>
      </c>
      <c r="L660" s="20" t="str">
        <f>_xlfn.XLOOKUP(Table4[[#This Row],[Customer ID]],Sheet1!A660:A2994,Sheet1!I660:I2994)</f>
        <v>Obesity</v>
      </c>
      <c r="M660" s="20" t="str">
        <f>_xlfn.XLOOKUP(A660,Sheet1!A660:A2994,Sheet1!J660:J2994)</f>
        <v>Diabetes</v>
      </c>
      <c r="N660" s="48" t="str">
        <f>_xlfn.XLOOKUP(Table4[[#This Row],[Customer ID]],Table3[Customer ID],Table3[Date2])</f>
        <v>8-Aug-1960</v>
      </c>
      <c r="O660" s="20">
        <f>_xlfn.XLOOKUP(A660,Table3[Customer ID],Table3[Age])</f>
        <v>62</v>
      </c>
      <c r="P660" s="20">
        <f>_xlfn.XLOOKUP(A660,Table3[Customer ID],Table3[children])</f>
        <v>2</v>
      </c>
      <c r="Q660" s="47">
        <f>_xlfn.XLOOKUP(A660,Table3[Customer ID],Table3[charges])</f>
        <v>15019.76</v>
      </c>
      <c r="R660" s="20" t="str">
        <f>_xlfn.XLOOKUP(A660,Table3[Customer ID],Table3[Hospital tier])</f>
        <v>tier - 2</v>
      </c>
      <c r="S660" s="20" t="str">
        <f>_xlfn.XLOOKUP(A660,Table3[Customer ID],Table3[City tier])</f>
        <v>tier - 2</v>
      </c>
      <c r="T660" s="20" t="str">
        <f>_xlfn.XLOOKUP(A660,Table3[Customer ID],Table3[State ID])</f>
        <v>R1012</v>
      </c>
    </row>
    <row r="661" spans="1:20" x14ac:dyDescent="0.3">
      <c r="A661" s="20" t="s">
        <v>679</v>
      </c>
      <c r="B661" s="20" t="str">
        <f>_xlfn.XLOOKUP(A661,Sheet3!A661:A2995,Sheet3!B661:B2995)</f>
        <v xml:space="preserve"> Ms</v>
      </c>
      <c r="C661" s="20" t="str">
        <f>_xlfn.XLOOKUP(A661,Sheet3!A661:A2995,Sheet3!C661:C2995)</f>
        <v>Michaud</v>
      </c>
      <c r="D661" s="20" t="str">
        <f>_xlfn.XLOOKUP(A661,Sheet3!A661:A2995,Sheet3!D661:D2995)</f>
        <v xml:space="preserve">  Kathleen</v>
      </c>
      <c r="E661" s="46">
        <f>_xlfn.XLOOKUP(A661,Sheet1!$A$2:$A$2336,Sheet1!$B$2:$B$2336)</f>
        <v>17.954999999999998</v>
      </c>
      <c r="F661" s="20">
        <f>_xlfn.XLOOKUP(Table4[[#This Row],[Customer ID]],Sheet1!A661:A2995,Sheet1!C661:C2995)</f>
        <v>5.29</v>
      </c>
      <c r="G661" s="20" t="str">
        <f>_xlfn.XLOOKUP(Table4[[#This Row],[Customer ID]],Sheet1!A661:A2995,Sheet1!D661:D2995)</f>
        <v>yes</v>
      </c>
      <c r="H661" s="20" t="str">
        <f>_xlfn.XLOOKUP(Table4[[#This Row],[Customer ID]],Sheet1!A661:A2995,Sheet1!E661:E2995)</f>
        <v>No</v>
      </c>
      <c r="I661" s="20" t="str">
        <f>_xlfn.XLOOKUP(Table4[[#This Row],[Customer ID]],Sheet1!A661:A2995,Sheet1!F661:F2995)</f>
        <v>No</v>
      </c>
      <c r="J661" s="20">
        <f>_xlfn.XLOOKUP(Table4[[#This Row],[Customer ID]],Sheet1!A661:A2995,Sheet1!G661:G2995)</f>
        <v>1</v>
      </c>
      <c r="K661" s="20" t="str">
        <f>_xlfn.XLOOKUP(Table4[[#This Row],[Customer ID]],Sheet1!A661:A2995,Sheet1!H661:H2995)</f>
        <v>yes</v>
      </c>
      <c r="L661" s="20" t="str">
        <f>_xlfn.XLOOKUP(Table4[[#This Row],[Customer ID]],Sheet1!A661:A2995,Sheet1!I661:I2995)</f>
        <v>Under Weight</v>
      </c>
      <c r="M661" s="20" t="str">
        <f>_xlfn.XLOOKUP(A661,Sheet1!A661:A2995,Sheet1!J661:J2995)</f>
        <v>Normal</v>
      </c>
      <c r="N661" s="48" t="str">
        <f>_xlfn.XLOOKUP(Table4[[#This Row],[Customer ID]],Table3[Customer ID],Table3[Date2])</f>
        <v>2-Aug-1995</v>
      </c>
      <c r="O661" s="20">
        <f>_xlfn.XLOOKUP(A661,Table3[Customer ID],Table3[Age])</f>
        <v>27</v>
      </c>
      <c r="P661" s="20">
        <f>_xlfn.XLOOKUP(A661,Table3[Customer ID],Table3[children])</f>
        <v>2</v>
      </c>
      <c r="Q661" s="47">
        <f>_xlfn.XLOOKUP(A661,Table3[Customer ID],Table3[charges])</f>
        <v>15006.58</v>
      </c>
      <c r="R661" s="20" t="str">
        <f>_xlfn.XLOOKUP(A661,Table3[Customer ID],Table3[Hospital tier])</f>
        <v>tier - 2</v>
      </c>
      <c r="S661" s="20" t="str">
        <f>_xlfn.XLOOKUP(A661,Table3[Customer ID],Table3[City tier])</f>
        <v>tier - 2</v>
      </c>
      <c r="T661" s="20" t="str">
        <f>_xlfn.XLOOKUP(A661,Table3[Customer ID],Table3[State ID])</f>
        <v>R1024</v>
      </c>
    </row>
    <row r="662" spans="1:20" x14ac:dyDescent="0.3">
      <c r="A662" s="20" t="s">
        <v>680</v>
      </c>
      <c r="B662" s="20" t="str">
        <f>_xlfn.XLOOKUP(A662,Sheet3!A662:A2996,Sheet3!B662:B2996)</f>
        <v xml:space="preserve"> Mr</v>
      </c>
      <c r="C662" s="20" t="str">
        <f>_xlfn.XLOOKUP(A662,Sheet3!A662:A2996,Sheet3!C662:C2996)</f>
        <v>Gunnink</v>
      </c>
      <c r="D662" s="20" t="str">
        <f>_xlfn.XLOOKUP(A662,Sheet3!A662:A2996,Sheet3!D662:D2996)</f>
        <v xml:space="preserve">  Gabriel D.</v>
      </c>
      <c r="E662" s="46">
        <f>_xlfn.XLOOKUP(A662,Sheet1!$A$2:$A$2336,Sheet1!$B$2:$B$2336)</f>
        <v>25.6</v>
      </c>
      <c r="F662" s="20">
        <f>_xlfn.XLOOKUP(Table4[[#This Row],[Customer ID]],Sheet1!A662:A2996,Sheet1!C662:C2996)</f>
        <v>10.95</v>
      </c>
      <c r="G662" s="20" t="str">
        <f>_xlfn.XLOOKUP(Table4[[#This Row],[Customer ID]],Sheet1!A662:A2996,Sheet1!D662:D2996)</f>
        <v>No</v>
      </c>
      <c r="H662" s="20" t="str">
        <f>_xlfn.XLOOKUP(Table4[[#This Row],[Customer ID]],Sheet1!A662:A2996,Sheet1!E662:E2996)</f>
        <v>No</v>
      </c>
      <c r="I662" s="20" t="str">
        <f>_xlfn.XLOOKUP(Table4[[#This Row],[Customer ID]],Sheet1!A662:A2996,Sheet1!F662:F2996)</f>
        <v>No</v>
      </c>
      <c r="J662" s="20">
        <f>_xlfn.XLOOKUP(Table4[[#This Row],[Customer ID]],Sheet1!A662:A2996,Sheet1!G662:G2996)</f>
        <v>3</v>
      </c>
      <c r="K662" s="20" t="str">
        <f>_xlfn.XLOOKUP(Table4[[#This Row],[Customer ID]],Sheet1!A662:A2996,Sheet1!H662:H2996)</f>
        <v>No</v>
      </c>
      <c r="L662" s="20" t="str">
        <f>_xlfn.XLOOKUP(Table4[[#This Row],[Customer ID]],Sheet1!A662:A2996,Sheet1!I662:I2996)</f>
        <v>Over Weight</v>
      </c>
      <c r="M662" s="20" t="str">
        <f>_xlfn.XLOOKUP(A662,Sheet1!A662:A2996,Sheet1!J662:J2996)</f>
        <v>Diabetes</v>
      </c>
      <c r="N662" s="48" t="str">
        <f>_xlfn.XLOOKUP(Table4[[#This Row],[Customer ID]],Table3[Customer ID],Table3[Date2])</f>
        <v>29-Jul-1958</v>
      </c>
      <c r="O662" s="20">
        <f>_xlfn.XLOOKUP(A662,Table3[Customer ID],Table3[Age])</f>
        <v>64</v>
      </c>
      <c r="P662" s="20">
        <f>_xlfn.XLOOKUP(A662,Table3[Customer ID],Table3[children])</f>
        <v>2</v>
      </c>
      <c r="Q662" s="47">
        <f>_xlfn.XLOOKUP(A662,Table3[Customer ID],Table3[charges])</f>
        <v>14988.43</v>
      </c>
      <c r="R662" s="20" t="str">
        <f>_xlfn.XLOOKUP(A662,Table3[Customer ID],Table3[Hospital tier])</f>
        <v>tier - 2</v>
      </c>
      <c r="S662" s="20" t="str">
        <f>_xlfn.XLOOKUP(A662,Table3[Customer ID],Table3[City tier])</f>
        <v>tier - 3</v>
      </c>
      <c r="T662" s="20" t="str">
        <f>_xlfn.XLOOKUP(A662,Table3[Customer ID],Table3[State ID])</f>
        <v>R1011</v>
      </c>
    </row>
    <row r="663" spans="1:20" x14ac:dyDescent="0.3">
      <c r="A663" s="20" t="s">
        <v>681</v>
      </c>
      <c r="B663" s="20" t="str">
        <f>_xlfn.XLOOKUP(A663,Sheet3!A663:A2997,Sheet3!B663:B2997)</f>
        <v xml:space="preserve"> Mr</v>
      </c>
      <c r="C663" s="20" t="str">
        <f>_xlfn.XLOOKUP(A663,Sheet3!A663:A2997,Sheet3!C663:C2997)</f>
        <v>Knight</v>
      </c>
      <c r="D663" s="20" t="str">
        <f>_xlfn.XLOOKUP(A663,Sheet3!A663:A2997,Sheet3!D663:D2997)</f>
        <v xml:space="preserve">  Jeff T</v>
      </c>
      <c r="E663" s="46">
        <f>_xlfn.XLOOKUP(A663,Sheet1!$A$2:$A$2336,Sheet1!$B$2:$B$2336)</f>
        <v>34.21</v>
      </c>
      <c r="F663" s="20">
        <f>_xlfn.XLOOKUP(Table4[[#This Row],[Customer ID]],Sheet1!A663:A2997,Sheet1!C663:C2997)</f>
        <v>9.17</v>
      </c>
      <c r="G663" s="20" t="str">
        <f>_xlfn.XLOOKUP(Table4[[#This Row],[Customer ID]],Sheet1!A663:A2997,Sheet1!D663:D2997)</f>
        <v>No</v>
      </c>
      <c r="H663" s="20" t="str">
        <f>_xlfn.XLOOKUP(Table4[[#This Row],[Customer ID]],Sheet1!A663:A2997,Sheet1!E663:E2997)</f>
        <v>No</v>
      </c>
      <c r="I663" s="20" t="str">
        <f>_xlfn.XLOOKUP(Table4[[#This Row],[Customer ID]],Sheet1!A663:A2997,Sheet1!F663:F2997)</f>
        <v>No</v>
      </c>
      <c r="J663" s="20">
        <f>_xlfn.XLOOKUP(Table4[[#This Row],[Customer ID]],Sheet1!A663:A2997,Sheet1!G663:G2997)</f>
        <v>0</v>
      </c>
      <c r="K663" s="20" t="str">
        <f>_xlfn.XLOOKUP(Table4[[#This Row],[Customer ID]],Sheet1!A663:A2997,Sheet1!H663:H2997)</f>
        <v>No</v>
      </c>
      <c r="L663" s="20" t="str">
        <f>_xlfn.XLOOKUP(Table4[[#This Row],[Customer ID]],Sheet1!A663:A2997,Sheet1!I663:I2997)</f>
        <v>Obesity</v>
      </c>
      <c r="M663" s="20" t="str">
        <f>_xlfn.XLOOKUP(A663,Sheet1!A663:A2997,Sheet1!J663:J2997)</f>
        <v>Diabetes</v>
      </c>
      <c r="N663" s="48" t="str">
        <f>_xlfn.XLOOKUP(Table4[[#This Row],[Customer ID]],Table3[Customer ID],Table3[Date2])</f>
        <v>29-Nov-1962</v>
      </c>
      <c r="O663" s="20">
        <f>_xlfn.XLOOKUP(A663,Table3[Customer ID],Table3[Age])</f>
        <v>60</v>
      </c>
      <c r="P663" s="20">
        <f>_xlfn.XLOOKUP(A663,Table3[Customer ID],Table3[children])</f>
        <v>0</v>
      </c>
      <c r="Q663" s="47">
        <f>_xlfn.XLOOKUP(A663,Table3[Customer ID],Table3[charges])</f>
        <v>14945.34</v>
      </c>
      <c r="R663" s="20" t="str">
        <f>_xlfn.XLOOKUP(A663,Table3[Customer ID],Table3[Hospital tier])</f>
        <v>tier - 2</v>
      </c>
      <c r="S663" s="20" t="str">
        <f>_xlfn.XLOOKUP(A663,Table3[Customer ID],Table3[City tier])</f>
        <v>tier - 1</v>
      </c>
      <c r="T663" s="20" t="str">
        <f>_xlfn.XLOOKUP(A663,Table3[Customer ID],Table3[State ID])</f>
        <v>R1021</v>
      </c>
    </row>
    <row r="664" spans="1:20" x14ac:dyDescent="0.3">
      <c r="A664" s="20" t="s">
        <v>682</v>
      </c>
      <c r="B664" s="20" t="str">
        <f>_xlfn.XLOOKUP(A664,Sheet3!A664:A2998,Sheet3!B664:B2998)</f>
        <v xml:space="preserve"> Mr</v>
      </c>
      <c r="C664" s="20" t="str">
        <f>_xlfn.XLOOKUP(A664,Sheet3!A664:A2998,Sheet3!C664:C2998)</f>
        <v>Grosscup</v>
      </c>
      <c r="D664" s="20" t="str">
        <f>_xlfn.XLOOKUP(A664,Sheet3!A664:A2998,Sheet3!D664:D2998)</f>
        <v xml:space="preserve">  Neil D</v>
      </c>
      <c r="E664" s="46">
        <f>_xlfn.XLOOKUP(A664,Sheet1!$A$2:$A$2336,Sheet1!$B$2:$B$2336)</f>
        <v>39.74</v>
      </c>
      <c r="F664" s="20">
        <f>_xlfn.XLOOKUP(Table4[[#This Row],[Customer ID]],Sheet1!A664:A2998,Sheet1!C664:C2998)</f>
        <v>7.39</v>
      </c>
      <c r="G664" s="20" t="str">
        <f>_xlfn.XLOOKUP(Table4[[#This Row],[Customer ID]],Sheet1!A664:A2998,Sheet1!D664:D2998)</f>
        <v>No</v>
      </c>
      <c r="H664" s="20" t="str">
        <f>_xlfn.XLOOKUP(Table4[[#This Row],[Customer ID]],Sheet1!A664:A2998,Sheet1!E664:E2998)</f>
        <v>No</v>
      </c>
      <c r="I664" s="20" t="str">
        <f>_xlfn.XLOOKUP(Table4[[#This Row],[Customer ID]],Sheet1!A664:A2998,Sheet1!F664:F2998)</f>
        <v>No</v>
      </c>
      <c r="J664" s="20">
        <f>_xlfn.XLOOKUP(Table4[[#This Row],[Customer ID]],Sheet1!A664:A2998,Sheet1!G664:G2998)</f>
        <v>0</v>
      </c>
      <c r="K664" s="20" t="str">
        <f>_xlfn.XLOOKUP(Table4[[#This Row],[Customer ID]],Sheet1!A664:A2998,Sheet1!H664:H2998)</f>
        <v>No</v>
      </c>
      <c r="L664" s="20" t="str">
        <f>_xlfn.XLOOKUP(Table4[[#This Row],[Customer ID]],Sheet1!A664:A2998,Sheet1!I664:I2998)</f>
        <v>Obesity</v>
      </c>
      <c r="M664" s="20" t="str">
        <f>_xlfn.XLOOKUP(A664,Sheet1!A664:A2998,Sheet1!J664:J2998)</f>
        <v>Diabetes</v>
      </c>
      <c r="N664" s="48" t="str">
        <f>_xlfn.XLOOKUP(Table4[[#This Row],[Customer ID]],Table3[Customer ID],Table3[Date2])</f>
        <v>8-Nov-1968</v>
      </c>
      <c r="O664" s="20">
        <f>_xlfn.XLOOKUP(A664,Table3[Customer ID],Table3[Age])</f>
        <v>54</v>
      </c>
      <c r="P664" s="20">
        <f>_xlfn.XLOOKUP(A664,Table3[Customer ID],Table3[children])</f>
        <v>0</v>
      </c>
      <c r="Q664" s="47">
        <f>_xlfn.XLOOKUP(A664,Table3[Customer ID],Table3[charges])</f>
        <v>14926.97</v>
      </c>
      <c r="R664" s="20" t="str">
        <f>_xlfn.XLOOKUP(A664,Table3[Customer ID],Table3[Hospital tier])</f>
        <v>tier - 2</v>
      </c>
      <c r="S664" s="20" t="str">
        <f>_xlfn.XLOOKUP(A664,Table3[Customer ID],Table3[City tier])</f>
        <v>tier - 2</v>
      </c>
      <c r="T664" s="20" t="str">
        <f>_xlfn.XLOOKUP(A664,Table3[Customer ID],Table3[State ID])</f>
        <v>R1012</v>
      </c>
    </row>
    <row r="665" spans="1:20" x14ac:dyDescent="0.3">
      <c r="A665" s="20" t="s">
        <v>683</v>
      </c>
      <c r="B665" s="20" t="str">
        <f>_xlfn.XLOOKUP(A665,Sheet3!A665:A2999,Sheet3!B665:B2999)</f>
        <v xml:space="preserve"> Ms</v>
      </c>
      <c r="C665" s="20" t="str">
        <f>_xlfn.XLOOKUP(A665,Sheet3!A665:A2999,Sheet3!C665:C2999)</f>
        <v>Koniuch</v>
      </c>
      <c r="D665" s="20" t="str">
        <f>_xlfn.XLOOKUP(A665,Sheet3!A665:A2999,Sheet3!D665:D2999)</f>
        <v xml:space="preserve">  Katherine L.</v>
      </c>
      <c r="E665" s="46">
        <f>_xlfn.XLOOKUP(A665,Sheet1!$A$2:$A$2336,Sheet1!$B$2:$B$2336)</f>
        <v>49.53</v>
      </c>
      <c r="F665" s="20">
        <f>_xlfn.XLOOKUP(Table4[[#This Row],[Customer ID]],Sheet1!A665:A2999,Sheet1!C665:C2999)</f>
        <v>9.1300000000000008</v>
      </c>
      <c r="G665" s="20" t="str">
        <f>_xlfn.XLOOKUP(Table4[[#This Row],[Customer ID]],Sheet1!A665:A2999,Sheet1!D665:D2999)</f>
        <v>yes</v>
      </c>
      <c r="H665" s="20" t="str">
        <f>_xlfn.XLOOKUP(Table4[[#This Row],[Customer ID]],Sheet1!A665:A2999,Sheet1!E665:E2999)</f>
        <v>No</v>
      </c>
      <c r="I665" s="20" t="str">
        <f>_xlfn.XLOOKUP(Table4[[#This Row],[Customer ID]],Sheet1!A665:A2999,Sheet1!F665:F2999)</f>
        <v>No</v>
      </c>
      <c r="J665" s="20">
        <f>_xlfn.XLOOKUP(Table4[[#This Row],[Customer ID]],Sheet1!A665:A2999,Sheet1!G665:G2999)</f>
        <v>0</v>
      </c>
      <c r="K665" s="20" t="str">
        <f>_xlfn.XLOOKUP(Table4[[#This Row],[Customer ID]],Sheet1!A665:A2999,Sheet1!H665:H2999)</f>
        <v>No</v>
      </c>
      <c r="L665" s="20" t="str">
        <f>_xlfn.XLOOKUP(Table4[[#This Row],[Customer ID]],Sheet1!A665:A2999,Sheet1!I665:I2999)</f>
        <v>Obesity</v>
      </c>
      <c r="M665" s="20" t="str">
        <f>_xlfn.XLOOKUP(A665,Sheet1!A665:A2999,Sheet1!J665:J2999)</f>
        <v>Diabetes</v>
      </c>
      <c r="N665" s="48" t="str">
        <f>_xlfn.XLOOKUP(Table4[[#This Row],[Customer ID]],Table3[Customer ID],Table3[Date2])</f>
        <v>4-Jul-1981</v>
      </c>
      <c r="O665" s="20">
        <f>_xlfn.XLOOKUP(A665,Table3[Customer ID],Table3[Age])</f>
        <v>41</v>
      </c>
      <c r="P665" s="20">
        <f>_xlfn.XLOOKUP(A665,Table3[Customer ID],Table3[children])</f>
        <v>1</v>
      </c>
      <c r="Q665" s="47">
        <f>_xlfn.XLOOKUP(A665,Table3[Customer ID],Table3[charges])</f>
        <v>14908.27</v>
      </c>
      <c r="R665" s="20" t="str">
        <f>_xlfn.XLOOKUP(A665,Table3[Customer ID],Table3[Hospital tier])</f>
        <v>tier - 2</v>
      </c>
      <c r="S665" s="20" t="str">
        <f>_xlfn.XLOOKUP(A665,Table3[Customer ID],Table3[City tier])</f>
        <v>tier - 1</v>
      </c>
      <c r="T665" s="20" t="str">
        <f>_xlfn.XLOOKUP(A665,Table3[Customer ID],Table3[State ID])</f>
        <v>R1011</v>
      </c>
    </row>
    <row r="666" spans="1:20" x14ac:dyDescent="0.3">
      <c r="A666" s="20" t="s">
        <v>684</v>
      </c>
      <c r="B666" s="20" t="str">
        <f>_xlfn.XLOOKUP(A666,Sheet3!A666:A3000,Sheet3!B666:B3000)</f>
        <v xml:space="preserve"> Ms</v>
      </c>
      <c r="C666" s="20" t="str">
        <f>_xlfn.XLOOKUP(A666,Sheet3!A666:A3000,Sheet3!C666:C3000)</f>
        <v>Heitzman</v>
      </c>
      <c r="D666" s="20" t="str">
        <f>_xlfn.XLOOKUP(A666,Sheet3!A666:A3000,Sheet3!D666:D3000)</f>
        <v xml:space="preserve">  Ariel E</v>
      </c>
      <c r="E666" s="46">
        <f>_xlfn.XLOOKUP(A666,Sheet1!$A$2:$A$2336,Sheet1!$B$2:$B$2336)</f>
        <v>39.33</v>
      </c>
      <c r="F666" s="20">
        <f>_xlfn.XLOOKUP(Table4[[#This Row],[Customer ID]],Sheet1!A666:A3000,Sheet1!C666:C3000)</f>
        <v>10.4</v>
      </c>
      <c r="G666" s="20" t="str">
        <f>_xlfn.XLOOKUP(Table4[[#This Row],[Customer ID]],Sheet1!A666:A3000,Sheet1!D666:D3000)</f>
        <v>No</v>
      </c>
      <c r="H666" s="20" t="str">
        <f>_xlfn.XLOOKUP(Table4[[#This Row],[Customer ID]],Sheet1!A666:A3000,Sheet1!E666:E3000)</f>
        <v>No</v>
      </c>
      <c r="I666" s="20" t="str">
        <f>_xlfn.XLOOKUP(Table4[[#This Row],[Customer ID]],Sheet1!A666:A3000,Sheet1!F666:F3000)</f>
        <v>No</v>
      </c>
      <c r="J666" s="20">
        <f>_xlfn.XLOOKUP(Table4[[#This Row],[Customer ID]],Sheet1!A666:A3000,Sheet1!G666:G3000)</f>
        <v>3</v>
      </c>
      <c r="K666" s="20" t="str">
        <f>_xlfn.XLOOKUP(Table4[[#This Row],[Customer ID]],Sheet1!A666:A3000,Sheet1!H666:H3000)</f>
        <v>No</v>
      </c>
      <c r="L666" s="20" t="str">
        <f>_xlfn.XLOOKUP(Table4[[#This Row],[Customer ID]],Sheet1!A666:A3000,Sheet1!I666:I3000)</f>
        <v>Obesity</v>
      </c>
      <c r="M666" s="20" t="str">
        <f>_xlfn.XLOOKUP(A666,Sheet1!A666:A3000,Sheet1!J666:J3000)</f>
        <v>Diabetes</v>
      </c>
      <c r="N666" s="48" t="str">
        <f>_xlfn.XLOOKUP(Table4[[#This Row],[Customer ID]],Table3[Customer ID],Table3[Date2])</f>
        <v>17-Oct-1958</v>
      </c>
      <c r="O666" s="20">
        <f>_xlfn.XLOOKUP(A666,Table3[Customer ID],Table3[Age])</f>
        <v>64</v>
      </c>
      <c r="P666" s="20">
        <f>_xlfn.XLOOKUP(A666,Table3[Customer ID],Table3[children])</f>
        <v>0</v>
      </c>
      <c r="Q666" s="47">
        <f>_xlfn.XLOOKUP(A666,Table3[Customer ID],Table3[charges])</f>
        <v>14901.52</v>
      </c>
      <c r="R666" s="20" t="str">
        <f>_xlfn.XLOOKUP(A666,Table3[Customer ID],Table3[Hospital tier])</f>
        <v>tier - 2</v>
      </c>
      <c r="S666" s="20" t="str">
        <f>_xlfn.XLOOKUP(A666,Table3[Customer ID],Table3[City tier])</f>
        <v>tier - 2</v>
      </c>
      <c r="T666" s="20" t="str">
        <f>_xlfn.XLOOKUP(A666,Table3[Customer ID],Table3[State ID])</f>
        <v>R1024</v>
      </c>
    </row>
    <row r="667" spans="1:20" x14ac:dyDescent="0.3">
      <c r="A667" s="20" t="s">
        <v>685</v>
      </c>
      <c r="B667" s="20" t="str">
        <f>_xlfn.XLOOKUP(A667,Sheet3!A667:A3001,Sheet3!B667:B3001)</f>
        <v xml:space="preserve"> Mr</v>
      </c>
      <c r="C667" s="20" t="str">
        <f>_xlfn.XLOOKUP(A667,Sheet3!A667:A3001,Sheet3!C667:C3001)</f>
        <v>Tatton</v>
      </c>
      <c r="D667" s="20" t="str">
        <f>_xlfn.XLOOKUP(A667,Sheet3!A667:A3001,Sheet3!D667:D3001)</f>
        <v xml:space="preserve">  Christopher P</v>
      </c>
      <c r="E667" s="46">
        <f>_xlfn.XLOOKUP(A667,Sheet1!$A$2:$A$2336,Sheet1!$B$2:$B$2336)</f>
        <v>39.979999999999997</v>
      </c>
      <c r="F667" s="20">
        <f>_xlfn.XLOOKUP(Table4[[#This Row],[Customer ID]],Sheet1!A667:A3001,Sheet1!C667:C3001)</f>
        <v>9.4600000000000009</v>
      </c>
      <c r="G667" s="20" t="str">
        <f>_xlfn.XLOOKUP(Table4[[#This Row],[Customer ID]],Sheet1!A667:A3001,Sheet1!D667:D3001)</f>
        <v>yes</v>
      </c>
      <c r="H667" s="20" t="str">
        <f>_xlfn.XLOOKUP(Table4[[#This Row],[Customer ID]],Sheet1!A667:A3001,Sheet1!E667:E3001)</f>
        <v>No</v>
      </c>
      <c r="I667" s="20" t="str">
        <f>_xlfn.XLOOKUP(Table4[[#This Row],[Customer ID]],Sheet1!A667:A3001,Sheet1!F667:F3001)</f>
        <v>No</v>
      </c>
      <c r="J667" s="20">
        <f>_xlfn.XLOOKUP(Table4[[#This Row],[Customer ID]],Sheet1!A667:A3001,Sheet1!G667:G3001)</f>
        <v>2</v>
      </c>
      <c r="K667" s="20" t="str">
        <f>_xlfn.XLOOKUP(Table4[[#This Row],[Customer ID]],Sheet1!A667:A3001,Sheet1!H667:H3001)</f>
        <v>No</v>
      </c>
      <c r="L667" s="20" t="str">
        <f>_xlfn.XLOOKUP(Table4[[#This Row],[Customer ID]],Sheet1!A667:A3001,Sheet1!I667:I3001)</f>
        <v>Obesity</v>
      </c>
      <c r="M667" s="20" t="str">
        <f>_xlfn.XLOOKUP(A667,Sheet1!A667:A3001,Sheet1!J667:J3001)</f>
        <v>Diabetes</v>
      </c>
      <c r="N667" s="48" t="str">
        <f>_xlfn.XLOOKUP(Table4[[#This Row],[Customer ID]],Table3[Customer ID],Table3[Date2])</f>
        <v>11-Nov-1970</v>
      </c>
      <c r="O667" s="20">
        <f>_xlfn.XLOOKUP(A667,Table3[Customer ID],Table3[Age])</f>
        <v>52</v>
      </c>
      <c r="P667" s="20">
        <f>_xlfn.XLOOKUP(A667,Table3[Customer ID],Table3[children])</f>
        <v>0</v>
      </c>
      <c r="Q667" s="47">
        <f>_xlfn.XLOOKUP(A667,Table3[Customer ID],Table3[charges])</f>
        <v>14847.63</v>
      </c>
      <c r="R667" s="20" t="str">
        <f>_xlfn.XLOOKUP(A667,Table3[Customer ID],Table3[Hospital tier])</f>
        <v>tier - 2</v>
      </c>
      <c r="S667" s="20" t="str">
        <f>_xlfn.XLOOKUP(A667,Table3[Customer ID],Table3[City tier])</f>
        <v>tier - 2</v>
      </c>
      <c r="T667" s="20" t="str">
        <f>_xlfn.XLOOKUP(A667,Table3[Customer ID],Table3[State ID])</f>
        <v>R1023</v>
      </c>
    </row>
    <row r="668" spans="1:20" x14ac:dyDescent="0.3">
      <c r="A668" s="20" t="s">
        <v>686</v>
      </c>
      <c r="B668" s="20" t="str">
        <f>_xlfn.XLOOKUP(A668,Sheet3!A668:A3002,Sheet3!B668:B3002)</f>
        <v xml:space="preserve"> Mrs</v>
      </c>
      <c r="C668" s="20" t="str">
        <f>_xlfn.XLOOKUP(A668,Sheet3!A668:A3002,Sheet3!C668:C3002)</f>
        <v>Flanagan</v>
      </c>
      <c r="D668" s="20" t="str">
        <f>_xlfn.XLOOKUP(A668,Sheet3!A668:A3002,Sheet3!D668:D3002)</f>
        <v xml:space="preserve">  Erin M.</v>
      </c>
      <c r="E668" s="46">
        <f>_xlfn.XLOOKUP(A668,Sheet1!$A$2:$A$2336,Sheet1!$B$2:$B$2336)</f>
        <v>46.51</v>
      </c>
      <c r="F668" s="20">
        <f>_xlfn.XLOOKUP(Table4[[#This Row],[Customer ID]],Sheet1!A668:A3002,Sheet1!C668:C3002)</f>
        <v>8.69</v>
      </c>
      <c r="G668" s="20" t="str">
        <f>_xlfn.XLOOKUP(Table4[[#This Row],[Customer ID]],Sheet1!A668:A3002,Sheet1!D668:D3002)</f>
        <v>yes</v>
      </c>
      <c r="H668" s="20" t="str">
        <f>_xlfn.XLOOKUP(Table4[[#This Row],[Customer ID]],Sheet1!A668:A3002,Sheet1!E668:E3002)</f>
        <v>No</v>
      </c>
      <c r="I668" s="20" t="str">
        <f>_xlfn.XLOOKUP(Table4[[#This Row],[Customer ID]],Sheet1!A668:A3002,Sheet1!F668:F3002)</f>
        <v>No</v>
      </c>
      <c r="J668" s="20">
        <f>_xlfn.XLOOKUP(Table4[[#This Row],[Customer ID]],Sheet1!A668:A3002,Sheet1!G668:G3002)</f>
        <v>0</v>
      </c>
      <c r="K668" s="20" t="str">
        <f>_xlfn.XLOOKUP(Table4[[#This Row],[Customer ID]],Sheet1!A668:A3002,Sheet1!H668:H3002)</f>
        <v>No</v>
      </c>
      <c r="L668" s="20" t="str">
        <f>_xlfn.XLOOKUP(Table4[[#This Row],[Customer ID]],Sheet1!A668:A3002,Sheet1!I668:I3002)</f>
        <v>Obesity</v>
      </c>
      <c r="M668" s="20" t="str">
        <f>_xlfn.XLOOKUP(A668,Sheet1!A668:A3002,Sheet1!J668:J3002)</f>
        <v>Diabetes</v>
      </c>
      <c r="N668" s="48" t="str">
        <f>_xlfn.XLOOKUP(Table4[[#This Row],[Customer ID]],Table3[Customer ID],Table3[Date2])</f>
        <v>5-Jun-1981</v>
      </c>
      <c r="O668" s="20">
        <f>_xlfn.XLOOKUP(A668,Table3[Customer ID],Table3[Age])</f>
        <v>42</v>
      </c>
      <c r="P668" s="20">
        <f>_xlfn.XLOOKUP(A668,Table3[Customer ID],Table3[children])</f>
        <v>1</v>
      </c>
      <c r="Q668" s="47">
        <f>_xlfn.XLOOKUP(A668,Table3[Customer ID],Table3[charges])</f>
        <v>14843.96</v>
      </c>
      <c r="R668" s="20" t="str">
        <f>_xlfn.XLOOKUP(A668,Table3[Customer ID],Table3[Hospital tier])</f>
        <v>tier - 2</v>
      </c>
      <c r="S668" s="20" t="str">
        <f>_xlfn.XLOOKUP(A668,Table3[Customer ID],Table3[City tier])</f>
        <v>tier - 3</v>
      </c>
      <c r="T668" s="20" t="str">
        <f>_xlfn.XLOOKUP(A668,Table3[Customer ID],Table3[State ID])</f>
        <v>R1026</v>
      </c>
    </row>
    <row r="669" spans="1:20" x14ac:dyDescent="0.3">
      <c r="A669" s="20" t="s">
        <v>687</v>
      </c>
      <c r="B669" s="20" t="str">
        <f>_xlfn.XLOOKUP(A669,Sheet3!A669:A3003,Sheet3!B669:B3003)</f>
        <v xml:space="preserve"> Mrs</v>
      </c>
      <c r="C669" s="20" t="str">
        <f>_xlfn.XLOOKUP(A669,Sheet3!A669:A3003,Sheet3!C669:C3003)</f>
        <v>Funk</v>
      </c>
      <c r="D669" s="20" t="str">
        <f>_xlfn.XLOOKUP(A669,Sheet3!A669:A3003,Sheet3!D669:D3003)</f>
        <v xml:space="preserve">  Molly K.</v>
      </c>
      <c r="E669" s="46">
        <f>_xlfn.XLOOKUP(A669,Sheet1!$A$2:$A$2336,Sheet1!$B$2:$B$2336)</f>
        <v>43.58</v>
      </c>
      <c r="F669" s="20">
        <f>_xlfn.XLOOKUP(Table4[[#This Row],[Customer ID]],Sheet1!A669:A3003,Sheet1!C669:C3003)</f>
        <v>4.2300000000000004</v>
      </c>
      <c r="G669" s="20" t="str">
        <f>_xlfn.XLOOKUP(Table4[[#This Row],[Customer ID]],Sheet1!A669:A3003,Sheet1!D669:D3003)</f>
        <v>No</v>
      </c>
      <c r="H669" s="20" t="str">
        <f>_xlfn.XLOOKUP(Table4[[#This Row],[Customer ID]],Sheet1!A669:A3003,Sheet1!E669:E3003)</f>
        <v>No</v>
      </c>
      <c r="I669" s="20" t="str">
        <f>_xlfn.XLOOKUP(Table4[[#This Row],[Customer ID]],Sheet1!A669:A3003,Sheet1!F669:F3003)</f>
        <v>Yes</v>
      </c>
      <c r="J669" s="20">
        <f>_xlfn.XLOOKUP(Table4[[#This Row],[Customer ID]],Sheet1!A669:A3003,Sheet1!G669:G3003)</f>
        <v>1</v>
      </c>
      <c r="K669" s="20" t="str">
        <f>_xlfn.XLOOKUP(Table4[[#This Row],[Customer ID]],Sheet1!A669:A3003,Sheet1!H669:H3003)</f>
        <v>No</v>
      </c>
      <c r="L669" s="20" t="str">
        <f>_xlfn.XLOOKUP(Table4[[#This Row],[Customer ID]],Sheet1!A669:A3003,Sheet1!I669:I3003)</f>
        <v>Obesity</v>
      </c>
      <c r="M669" s="20" t="str">
        <f>_xlfn.XLOOKUP(A669,Sheet1!A669:A3003,Sheet1!J669:J3003)</f>
        <v>Normal</v>
      </c>
      <c r="N669" s="48" t="str">
        <f>_xlfn.XLOOKUP(Table4[[#This Row],[Customer ID]],Table3[Customer ID],Table3[Date2])</f>
        <v>18-Oct-1979</v>
      </c>
      <c r="O669" s="20">
        <f>_xlfn.XLOOKUP(A669,Table3[Customer ID],Table3[Age])</f>
        <v>43</v>
      </c>
      <c r="P669" s="20">
        <f>_xlfn.XLOOKUP(A669,Table3[Customer ID],Table3[children])</f>
        <v>2</v>
      </c>
      <c r="Q669" s="47">
        <f>_xlfn.XLOOKUP(A669,Table3[Customer ID],Table3[charges])</f>
        <v>14839.34</v>
      </c>
      <c r="R669" s="20" t="str">
        <f>_xlfn.XLOOKUP(A669,Table3[Customer ID],Table3[Hospital tier])</f>
        <v>tier - 2</v>
      </c>
      <c r="S669" s="20" t="str">
        <f>_xlfn.XLOOKUP(A669,Table3[Customer ID],Table3[City tier])</f>
        <v>tier - 3</v>
      </c>
      <c r="T669" s="20" t="str">
        <f>_xlfn.XLOOKUP(A669,Table3[Customer ID],Table3[State ID])</f>
        <v>R1026</v>
      </c>
    </row>
    <row r="670" spans="1:20" x14ac:dyDescent="0.3">
      <c r="A670" s="20" t="s">
        <v>688</v>
      </c>
      <c r="B670" s="20" t="str">
        <f>_xlfn.XLOOKUP(A670,Sheet3!A670:A3004,Sheet3!B670:B3004)</f>
        <v xml:space="preserve"> Mr</v>
      </c>
      <c r="C670" s="20" t="str">
        <f>_xlfn.XLOOKUP(A670,Sheet3!A670:A3004,Sheet3!C670:C3004)</f>
        <v>Davenport</v>
      </c>
      <c r="D670" s="20" t="str">
        <f>_xlfn.XLOOKUP(A670,Sheet3!A670:A3004,Sheet3!D670:D3004)</f>
        <v xml:space="preserve">  Ryan J.</v>
      </c>
      <c r="E670" s="46">
        <f>_xlfn.XLOOKUP(A670,Sheet1!$A$2:$A$2336,Sheet1!$B$2:$B$2336)</f>
        <v>42.28</v>
      </c>
      <c r="F670" s="20">
        <f>_xlfn.XLOOKUP(Table4[[#This Row],[Customer ID]],Sheet1!A670:A3004,Sheet1!C670:C3004)</f>
        <v>9.16</v>
      </c>
      <c r="G670" s="20" t="str">
        <f>_xlfn.XLOOKUP(Table4[[#This Row],[Customer ID]],Sheet1!A670:A3004,Sheet1!D670:D3004)</f>
        <v>yes</v>
      </c>
      <c r="H670" s="20" t="str">
        <f>_xlfn.XLOOKUP(Table4[[#This Row],[Customer ID]],Sheet1!A670:A3004,Sheet1!E670:E3004)</f>
        <v>No</v>
      </c>
      <c r="I670" s="20" t="str">
        <f>_xlfn.XLOOKUP(Table4[[#This Row],[Customer ID]],Sheet1!A670:A3004,Sheet1!F670:F3004)</f>
        <v>No</v>
      </c>
      <c r="J670" s="20">
        <f>_xlfn.XLOOKUP(Table4[[#This Row],[Customer ID]],Sheet1!A670:A3004,Sheet1!G670:G3004)</f>
        <v>1</v>
      </c>
      <c r="K670" s="20" t="str">
        <f>_xlfn.XLOOKUP(Table4[[#This Row],[Customer ID]],Sheet1!A670:A3004,Sheet1!H670:H3004)</f>
        <v>No</v>
      </c>
      <c r="L670" s="20" t="str">
        <f>_xlfn.XLOOKUP(Table4[[#This Row],[Customer ID]],Sheet1!A670:A3004,Sheet1!I670:I3004)</f>
        <v>Obesity</v>
      </c>
      <c r="M670" s="20" t="str">
        <f>_xlfn.XLOOKUP(A670,Sheet1!A670:A3004,Sheet1!J670:J3004)</f>
        <v>Diabetes</v>
      </c>
      <c r="N670" s="48" t="str">
        <f>_xlfn.XLOOKUP(Table4[[#This Row],[Customer ID]],Table3[Customer ID],Table3[Date2])</f>
        <v>10-Dec-1975</v>
      </c>
      <c r="O670" s="20">
        <f>_xlfn.XLOOKUP(A670,Table3[Customer ID],Table3[Age])</f>
        <v>47</v>
      </c>
      <c r="P670" s="20">
        <f>_xlfn.XLOOKUP(A670,Table3[Customer ID],Table3[children])</f>
        <v>1</v>
      </c>
      <c r="Q670" s="47">
        <f>_xlfn.XLOOKUP(A670,Table3[Customer ID],Table3[charges])</f>
        <v>14819</v>
      </c>
      <c r="R670" s="20" t="str">
        <f>_xlfn.XLOOKUP(A670,Table3[Customer ID],Table3[Hospital tier])</f>
        <v>tier - 2</v>
      </c>
      <c r="S670" s="20" t="str">
        <f>_xlfn.XLOOKUP(A670,Table3[Customer ID],Table3[City tier])</f>
        <v>tier - 3</v>
      </c>
      <c r="T670" s="20" t="str">
        <f>_xlfn.XLOOKUP(A670,Table3[Customer ID],Table3[State ID])</f>
        <v>R1023</v>
      </c>
    </row>
    <row r="671" spans="1:20" x14ac:dyDescent="0.3">
      <c r="A671" s="20" t="s">
        <v>689</v>
      </c>
      <c r="B671" s="20" t="str">
        <f>_xlfn.XLOOKUP(A671,Sheet3!A671:A3005,Sheet3!B671:B3005)</f>
        <v xml:space="preserve"> Mrs</v>
      </c>
      <c r="C671" s="20" t="str">
        <f>_xlfn.XLOOKUP(A671,Sheet3!A671:A3005,Sheet3!C671:C3005)</f>
        <v>Nicholson</v>
      </c>
      <c r="D671" s="20" t="str">
        <f>_xlfn.XLOOKUP(A671,Sheet3!A671:A3005,Sheet3!D671:D3005)</f>
        <v xml:space="preserve">  Jennifer</v>
      </c>
      <c r="E671" s="46">
        <f>_xlfn.XLOOKUP(A671,Sheet1!$A$2:$A$2336,Sheet1!$B$2:$B$2336)</f>
        <v>35.520000000000003</v>
      </c>
      <c r="F671" s="20">
        <f>_xlfn.XLOOKUP(Table4[[#This Row],[Customer ID]],Sheet1!A671:A3005,Sheet1!C671:C3005)</f>
        <v>8.26</v>
      </c>
      <c r="G671" s="20" t="str">
        <f>_xlfn.XLOOKUP(Table4[[#This Row],[Customer ID]],Sheet1!A671:A3005,Sheet1!D671:D3005)</f>
        <v>No</v>
      </c>
      <c r="H671" s="20" t="str">
        <f>_xlfn.XLOOKUP(Table4[[#This Row],[Customer ID]],Sheet1!A671:A3005,Sheet1!E671:E3005)</f>
        <v>No</v>
      </c>
      <c r="I671" s="20" t="str">
        <f>_xlfn.XLOOKUP(Table4[[#This Row],[Customer ID]],Sheet1!A671:A3005,Sheet1!F671:F3005)</f>
        <v>No</v>
      </c>
      <c r="J671" s="20">
        <f>_xlfn.XLOOKUP(Table4[[#This Row],[Customer ID]],Sheet1!A671:A3005,Sheet1!G671:G3005)</f>
        <v>0</v>
      </c>
      <c r="K671" s="20" t="str">
        <f>_xlfn.XLOOKUP(Table4[[#This Row],[Customer ID]],Sheet1!A671:A3005,Sheet1!H671:H3005)</f>
        <v>No</v>
      </c>
      <c r="L671" s="20" t="str">
        <f>_xlfn.XLOOKUP(Table4[[#This Row],[Customer ID]],Sheet1!A671:A3005,Sheet1!I671:I3005)</f>
        <v>Obesity</v>
      </c>
      <c r="M671" s="20" t="str">
        <f>_xlfn.XLOOKUP(A671,Sheet1!A671:A3005,Sheet1!J671:J3005)</f>
        <v>Diabetes</v>
      </c>
      <c r="N671" s="48" t="str">
        <f>_xlfn.XLOOKUP(Table4[[#This Row],[Customer ID]],Table3[Customer ID],Table3[Date2])</f>
        <v>27-Jul-1965</v>
      </c>
      <c r="O671" s="20">
        <f>_xlfn.XLOOKUP(A671,Table3[Customer ID],Table3[Age])</f>
        <v>57</v>
      </c>
      <c r="P671" s="20">
        <f>_xlfn.XLOOKUP(A671,Table3[Customer ID],Table3[children])</f>
        <v>0</v>
      </c>
      <c r="Q671" s="47">
        <f>_xlfn.XLOOKUP(A671,Table3[Customer ID],Table3[charges])</f>
        <v>14750.42</v>
      </c>
      <c r="R671" s="20" t="str">
        <f>_xlfn.XLOOKUP(A671,Table3[Customer ID],Table3[Hospital tier])</f>
        <v>tier - 2</v>
      </c>
      <c r="S671" s="20" t="str">
        <f>_xlfn.XLOOKUP(A671,Table3[Customer ID],Table3[City tier])</f>
        <v>tier - 2</v>
      </c>
      <c r="T671" s="20" t="str">
        <f>_xlfn.XLOOKUP(A671,Table3[Customer ID],Table3[State ID])</f>
        <v>R1026</v>
      </c>
    </row>
    <row r="672" spans="1:20" x14ac:dyDescent="0.3">
      <c r="A672" s="20" t="s">
        <v>690</v>
      </c>
      <c r="B672" s="20" t="str">
        <f>_xlfn.XLOOKUP(A672,Sheet3!A672:A3006,Sheet3!B672:B3006)</f>
        <v xml:space="preserve"> Mr</v>
      </c>
      <c r="C672" s="20" t="str">
        <f>_xlfn.XLOOKUP(A672,Sheet3!A672:A3006,Sheet3!C672:C3006)</f>
        <v>Lindbloom</v>
      </c>
      <c r="D672" s="20" t="str">
        <f>_xlfn.XLOOKUP(A672,Sheet3!A672:A3006,Sheet3!D672:D3006)</f>
        <v xml:space="preserve">  Daniel M</v>
      </c>
      <c r="E672" s="46">
        <f>_xlfn.XLOOKUP(A672,Sheet1!$A$2:$A$2336,Sheet1!$B$2:$B$2336)</f>
        <v>33.6</v>
      </c>
      <c r="F672" s="20">
        <f>_xlfn.XLOOKUP(Table4[[#This Row],[Customer ID]],Sheet1!A672:A3006,Sheet1!C672:C3006)</f>
        <v>11.25</v>
      </c>
      <c r="G672" s="20" t="str">
        <f>_xlfn.XLOOKUP(Table4[[#This Row],[Customer ID]],Sheet1!A672:A3006,Sheet1!D672:D3006)</f>
        <v>No</v>
      </c>
      <c r="H672" s="20" t="str">
        <f>_xlfn.XLOOKUP(Table4[[#This Row],[Customer ID]],Sheet1!A672:A3006,Sheet1!E672:E3006)</f>
        <v>No</v>
      </c>
      <c r="I672" s="20" t="str">
        <f>_xlfn.XLOOKUP(Table4[[#This Row],[Customer ID]],Sheet1!A672:A3006,Sheet1!F672:F3006)</f>
        <v>No</v>
      </c>
      <c r="J672" s="20">
        <f>_xlfn.XLOOKUP(Table4[[#This Row],[Customer ID]],Sheet1!A672:A3006,Sheet1!G672:G3006)</f>
        <v>0</v>
      </c>
      <c r="K672" s="20" t="str">
        <f>_xlfn.XLOOKUP(Table4[[#This Row],[Customer ID]],Sheet1!A672:A3006,Sheet1!H672:H3006)</f>
        <v>No</v>
      </c>
      <c r="L672" s="20" t="str">
        <f>_xlfn.XLOOKUP(Table4[[#This Row],[Customer ID]],Sheet1!A672:A3006,Sheet1!I672:I3006)</f>
        <v>Obesity</v>
      </c>
      <c r="M672" s="20" t="str">
        <f>_xlfn.XLOOKUP(A672,Sheet1!A672:A3006,Sheet1!J672:J3006)</f>
        <v>Diabetes</v>
      </c>
      <c r="N672" s="48" t="str">
        <f>_xlfn.XLOOKUP(Table4[[#This Row],[Customer ID]],Table3[Customer ID],Table3[Date2])</f>
        <v>29-Jul-1962</v>
      </c>
      <c r="O672" s="20">
        <f>_xlfn.XLOOKUP(A672,Table3[Customer ID],Table3[Age])</f>
        <v>60</v>
      </c>
      <c r="P672" s="20">
        <f>_xlfn.XLOOKUP(A672,Table3[Customer ID],Table3[children])</f>
        <v>0</v>
      </c>
      <c r="Q672" s="47">
        <f>_xlfn.XLOOKUP(A672,Table3[Customer ID],Table3[charges])</f>
        <v>14738.43</v>
      </c>
      <c r="R672" s="20" t="str">
        <f>_xlfn.XLOOKUP(A672,Table3[Customer ID],Table3[Hospital tier])</f>
        <v>tier - 2</v>
      </c>
      <c r="S672" s="20" t="str">
        <f>_xlfn.XLOOKUP(A672,Table3[Customer ID],Table3[City tier])</f>
        <v>tier - 3</v>
      </c>
      <c r="T672" s="20" t="str">
        <f>_xlfn.XLOOKUP(A672,Table3[Customer ID],Table3[State ID])</f>
        <v>R1021</v>
      </c>
    </row>
    <row r="673" spans="1:20" x14ac:dyDescent="0.3">
      <c r="A673" s="20" t="s">
        <v>691</v>
      </c>
      <c r="B673" s="20" t="str">
        <f>_xlfn.XLOOKUP(A673,Sheet3!A673:A3007,Sheet3!B673:B3007)</f>
        <v xml:space="preserve"> Ms</v>
      </c>
      <c r="C673" s="20" t="str">
        <f>_xlfn.XLOOKUP(A673,Sheet3!A673:A3007,Sheet3!C673:C3007)</f>
        <v>Wijayaratne</v>
      </c>
      <c r="D673" s="20" t="str">
        <f>_xlfn.XLOOKUP(A673,Sheet3!A673:A3007,Sheet3!D673:D3007)</f>
        <v xml:space="preserve">  Hiruni</v>
      </c>
      <c r="E673" s="46">
        <f>_xlfn.XLOOKUP(A673,Sheet1!$A$2:$A$2336,Sheet1!$B$2:$B$2336)</f>
        <v>22.42</v>
      </c>
      <c r="F673" s="20">
        <f>_xlfn.XLOOKUP(Table4[[#This Row],[Customer ID]],Sheet1!A673:A3007,Sheet1!C673:C3007)</f>
        <v>6.74</v>
      </c>
      <c r="G673" s="20" t="str">
        <f>_xlfn.XLOOKUP(Table4[[#This Row],[Customer ID]],Sheet1!A673:A3007,Sheet1!D673:D3007)</f>
        <v>No</v>
      </c>
      <c r="H673" s="20" t="str">
        <f>_xlfn.XLOOKUP(Table4[[#This Row],[Customer ID]],Sheet1!A673:A3007,Sheet1!E673:E3007)</f>
        <v>No</v>
      </c>
      <c r="I673" s="20" t="str">
        <f>_xlfn.XLOOKUP(Table4[[#This Row],[Customer ID]],Sheet1!A673:A3007,Sheet1!F673:F3007)</f>
        <v>No</v>
      </c>
      <c r="J673" s="20">
        <f>_xlfn.XLOOKUP(Table4[[#This Row],[Customer ID]],Sheet1!A673:A3007,Sheet1!G673:G3007)</f>
        <v>0</v>
      </c>
      <c r="K673" s="20" t="str">
        <f>_xlfn.XLOOKUP(Table4[[#This Row],[Customer ID]],Sheet1!A673:A3007,Sheet1!H673:H3007)</f>
        <v>yes</v>
      </c>
      <c r="L673" s="20" t="str">
        <f>_xlfn.XLOOKUP(Table4[[#This Row],[Customer ID]],Sheet1!A673:A3007,Sheet1!I673:I3007)</f>
        <v>Normal weight</v>
      </c>
      <c r="M673" s="20" t="str">
        <f>_xlfn.XLOOKUP(A673,Sheet1!A673:A3007,Sheet1!J673:J3007)</f>
        <v>Diabetes</v>
      </c>
      <c r="N673" s="48" t="str">
        <f>_xlfn.XLOOKUP(Table4[[#This Row],[Customer ID]],Table3[Customer ID],Table3[Date2])</f>
        <v>24-Sep-2002</v>
      </c>
      <c r="O673" s="20">
        <f>_xlfn.XLOOKUP(A673,Table3[Customer ID],Table3[Age])</f>
        <v>20</v>
      </c>
      <c r="P673" s="20">
        <f>_xlfn.XLOOKUP(A673,Table3[Customer ID],Table3[children])</f>
        <v>0</v>
      </c>
      <c r="Q673" s="47">
        <f>_xlfn.XLOOKUP(A673,Table3[Customer ID],Table3[charges])</f>
        <v>14711.74</v>
      </c>
      <c r="R673" s="20" t="str">
        <f>_xlfn.XLOOKUP(A673,Table3[Customer ID],Table3[Hospital tier])</f>
        <v>tier - 2</v>
      </c>
      <c r="S673" s="20" t="str">
        <f>_xlfn.XLOOKUP(A673,Table3[Customer ID],Table3[City tier])</f>
        <v>tier - 2</v>
      </c>
      <c r="T673" s="20" t="str">
        <f>_xlfn.XLOOKUP(A673,Table3[Customer ID],Table3[State ID])</f>
        <v>R1012</v>
      </c>
    </row>
    <row r="674" spans="1:20" x14ac:dyDescent="0.3">
      <c r="A674" s="20" t="s">
        <v>692</v>
      </c>
      <c r="B674" s="20" t="str">
        <f>_xlfn.XLOOKUP(A674,Sheet3!A674:A3008,Sheet3!B674:B3008)</f>
        <v xml:space="preserve"> Ms</v>
      </c>
      <c r="C674" s="20" t="str">
        <f>_xlfn.XLOOKUP(A674,Sheet3!A674:A3008,Sheet3!C674:C3008)</f>
        <v>Ainsworth</v>
      </c>
      <c r="D674" s="20" t="str">
        <f>_xlfn.XLOOKUP(A674,Sheet3!A674:A3008,Sheet3!D674:D3008)</f>
        <v xml:space="preserve">  Reina H.</v>
      </c>
      <c r="E674" s="46">
        <f>_xlfn.XLOOKUP(A674,Sheet1!$A$2:$A$2336,Sheet1!$B$2:$B$2336)</f>
        <v>46.86</v>
      </c>
      <c r="F674" s="20">
        <f>_xlfn.XLOOKUP(Table4[[#This Row],[Customer ID]],Sheet1!A674:A3008,Sheet1!C674:C3008)</f>
        <v>4.87</v>
      </c>
      <c r="G674" s="20" t="str">
        <f>_xlfn.XLOOKUP(Table4[[#This Row],[Customer ID]],Sheet1!A674:A3008,Sheet1!D674:D3008)</f>
        <v>No</v>
      </c>
      <c r="H674" s="20" t="str">
        <f>_xlfn.XLOOKUP(Table4[[#This Row],[Customer ID]],Sheet1!A674:A3008,Sheet1!E674:E3008)</f>
        <v>No</v>
      </c>
      <c r="I674" s="20" t="str">
        <f>_xlfn.XLOOKUP(Table4[[#This Row],[Customer ID]],Sheet1!A674:A3008,Sheet1!F674:F3008)</f>
        <v>No</v>
      </c>
      <c r="J674" s="20">
        <f>_xlfn.XLOOKUP(Table4[[#This Row],[Customer ID]],Sheet1!A674:A3008,Sheet1!G674:G3008)</f>
        <v>0</v>
      </c>
      <c r="K674" s="20" t="str">
        <f>_xlfn.XLOOKUP(Table4[[#This Row],[Customer ID]],Sheet1!A674:A3008,Sheet1!H674:H3008)</f>
        <v>No</v>
      </c>
      <c r="L674" s="20" t="str">
        <f>_xlfn.XLOOKUP(Table4[[#This Row],[Customer ID]],Sheet1!A674:A3008,Sheet1!I674:I3008)</f>
        <v>Obesity</v>
      </c>
      <c r="M674" s="20" t="str">
        <f>_xlfn.XLOOKUP(A674,Sheet1!A674:A3008,Sheet1!J674:J3008)</f>
        <v>Normal</v>
      </c>
      <c r="N674" s="48" t="str">
        <f>_xlfn.XLOOKUP(Table4[[#This Row],[Customer ID]],Table3[Customer ID],Table3[Date2])</f>
        <v>4-Sep-1982</v>
      </c>
      <c r="O674" s="20">
        <f>_xlfn.XLOOKUP(A674,Table3[Customer ID],Table3[Age])</f>
        <v>40</v>
      </c>
      <c r="P674" s="20">
        <f>_xlfn.XLOOKUP(A674,Table3[Customer ID],Table3[children])</f>
        <v>3</v>
      </c>
      <c r="Q674" s="47">
        <f>_xlfn.XLOOKUP(A674,Table3[Customer ID],Table3[charges])</f>
        <v>14696.77</v>
      </c>
      <c r="R674" s="20" t="str">
        <f>_xlfn.XLOOKUP(A674,Table3[Customer ID],Table3[Hospital tier])</f>
        <v>tier - 2</v>
      </c>
      <c r="S674" s="20" t="str">
        <f>_xlfn.XLOOKUP(A674,Table3[Customer ID],Table3[City tier])</f>
        <v>tier - 2</v>
      </c>
      <c r="T674" s="20" t="str">
        <f>_xlfn.XLOOKUP(A674,Table3[Customer ID],Table3[State ID])</f>
        <v>R1011</v>
      </c>
    </row>
    <row r="675" spans="1:20" x14ac:dyDescent="0.3">
      <c r="A675" s="20" t="s">
        <v>693</v>
      </c>
      <c r="B675" s="20" t="str">
        <f>_xlfn.XLOOKUP(A675,Sheet3!A675:A3009,Sheet3!B675:B3009)</f>
        <v xml:space="preserve"> Ms</v>
      </c>
      <c r="C675" s="20" t="str">
        <f>_xlfn.XLOOKUP(A675,Sheet3!A675:A3009,Sheet3!C675:C3009)</f>
        <v>Gayagoy</v>
      </c>
      <c r="D675" s="20" t="str">
        <f>_xlfn.XLOOKUP(A675,Sheet3!A675:A3009,Sheet3!D675:D3009)</f>
        <v xml:space="preserve">  Kristi</v>
      </c>
      <c r="E675" s="46">
        <f>_xlfn.XLOOKUP(A675,Sheet1!$A$2:$A$2336,Sheet1!$B$2:$B$2336)</f>
        <v>32.965000000000003</v>
      </c>
      <c r="F675" s="20">
        <f>_xlfn.XLOOKUP(Table4[[#This Row],[Customer ID]],Sheet1!A675:A3009,Sheet1!C675:C3009)</f>
        <v>6.68</v>
      </c>
      <c r="G675" s="20" t="str">
        <f>_xlfn.XLOOKUP(Table4[[#This Row],[Customer ID]],Sheet1!A675:A3009,Sheet1!D675:D3009)</f>
        <v>No</v>
      </c>
      <c r="H675" s="20" t="str">
        <f>_xlfn.XLOOKUP(Table4[[#This Row],[Customer ID]],Sheet1!A675:A3009,Sheet1!E675:E3009)</f>
        <v>No</v>
      </c>
      <c r="I675" s="20" t="str">
        <f>_xlfn.XLOOKUP(Table4[[#This Row],[Customer ID]],Sheet1!A675:A3009,Sheet1!F675:F3009)</f>
        <v>No</v>
      </c>
      <c r="J675" s="20">
        <f>_xlfn.XLOOKUP(Table4[[#This Row],[Customer ID]],Sheet1!A675:A3009,Sheet1!G675:G3009)</f>
        <v>3</v>
      </c>
      <c r="K675" s="20" t="str">
        <f>_xlfn.XLOOKUP(Table4[[#This Row],[Customer ID]],Sheet1!A675:A3009,Sheet1!H675:H3009)</f>
        <v>No</v>
      </c>
      <c r="L675" s="20" t="str">
        <f>_xlfn.XLOOKUP(Table4[[#This Row],[Customer ID]],Sheet1!A675:A3009,Sheet1!I675:I3009)</f>
        <v>Obesity</v>
      </c>
      <c r="M675" s="20" t="str">
        <f>_xlfn.XLOOKUP(A675,Sheet1!A675:A3009,Sheet1!J675:J3009)</f>
        <v>Diabetes</v>
      </c>
      <c r="N675" s="48" t="str">
        <f>_xlfn.XLOOKUP(Table4[[#This Row],[Customer ID]],Table3[Customer ID],Table3[Date2])</f>
        <v>23-Jul-1958</v>
      </c>
      <c r="O675" s="20">
        <f>_xlfn.XLOOKUP(A675,Table3[Customer ID],Table3[Age])</f>
        <v>64</v>
      </c>
      <c r="P675" s="20">
        <f>_xlfn.XLOOKUP(A675,Table3[Customer ID],Table3[children])</f>
        <v>0</v>
      </c>
      <c r="Q675" s="47">
        <f>_xlfn.XLOOKUP(A675,Table3[Customer ID],Table3[charges])</f>
        <v>14692.67</v>
      </c>
      <c r="R675" s="20" t="str">
        <f>_xlfn.XLOOKUP(A675,Table3[Customer ID],Table3[Hospital tier])</f>
        <v>tier - 2</v>
      </c>
      <c r="S675" s="20" t="str">
        <f>_xlfn.XLOOKUP(A675,Table3[Customer ID],Table3[City tier])</f>
        <v>tier - 1</v>
      </c>
      <c r="T675" s="20" t="str">
        <f>_xlfn.XLOOKUP(A675,Table3[Customer ID],Table3[State ID])</f>
        <v>R1012</v>
      </c>
    </row>
    <row r="676" spans="1:20" x14ac:dyDescent="0.3">
      <c r="A676" s="20" t="s">
        <v>694</v>
      </c>
      <c r="B676" s="20" t="str">
        <f>_xlfn.XLOOKUP(A676,Sheet3!A676:A3010,Sheet3!B676:B3010)</f>
        <v xml:space="preserve"> Ms</v>
      </c>
      <c r="C676" s="20" t="str">
        <f>_xlfn.XLOOKUP(A676,Sheet3!A676:A3010,Sheet3!C676:C3010)</f>
        <v>Fitzmaurice</v>
      </c>
      <c r="D676" s="20" t="str">
        <f>_xlfn.XLOOKUP(A676,Sheet3!A676:A3010,Sheet3!D676:D3010)</f>
        <v xml:space="preserve">  Meredith L.</v>
      </c>
      <c r="E676" s="46">
        <f>_xlfn.XLOOKUP(A676,Sheet1!$A$2:$A$2336,Sheet1!$B$2:$B$2336)</f>
        <v>39.340000000000003</v>
      </c>
      <c r="F676" s="20">
        <f>_xlfn.XLOOKUP(Table4[[#This Row],[Customer ID]],Sheet1!A676:A3010,Sheet1!C676:C3010)</f>
        <v>5.0199999999999996</v>
      </c>
      <c r="G676" s="20" t="str">
        <f>_xlfn.XLOOKUP(Table4[[#This Row],[Customer ID]],Sheet1!A676:A3010,Sheet1!D676:D3010)</f>
        <v>yes</v>
      </c>
      <c r="H676" s="20" t="str">
        <f>_xlfn.XLOOKUP(Table4[[#This Row],[Customer ID]],Sheet1!A676:A3010,Sheet1!E676:E3010)</f>
        <v>No</v>
      </c>
      <c r="I676" s="20" t="str">
        <f>_xlfn.XLOOKUP(Table4[[#This Row],[Customer ID]],Sheet1!A676:A3010,Sheet1!F676:F3010)</f>
        <v>Yes</v>
      </c>
      <c r="J676" s="20">
        <f>_xlfn.XLOOKUP(Table4[[#This Row],[Customer ID]],Sheet1!A676:A3010,Sheet1!G676:G3010)</f>
        <v>1</v>
      </c>
      <c r="K676" s="20" t="str">
        <f>_xlfn.XLOOKUP(Table4[[#This Row],[Customer ID]],Sheet1!A676:A3010,Sheet1!H676:H3010)</f>
        <v>No</v>
      </c>
      <c r="L676" s="20" t="str">
        <f>_xlfn.XLOOKUP(Table4[[#This Row],[Customer ID]],Sheet1!A676:A3010,Sheet1!I676:I3010)</f>
        <v>Obesity</v>
      </c>
      <c r="M676" s="20" t="str">
        <f>_xlfn.XLOOKUP(A676,Sheet1!A676:A3010,Sheet1!J676:J3010)</f>
        <v>Normal</v>
      </c>
      <c r="N676" s="48" t="str">
        <f>_xlfn.XLOOKUP(Table4[[#This Row],[Customer ID]],Table3[Customer ID],Table3[Date2])</f>
        <v>20-Oct-1969</v>
      </c>
      <c r="O676" s="20">
        <f>_xlfn.XLOOKUP(A676,Table3[Customer ID],Table3[Age])</f>
        <v>53</v>
      </c>
      <c r="P676" s="20">
        <f>_xlfn.XLOOKUP(A676,Table3[Customer ID],Table3[children])</f>
        <v>0</v>
      </c>
      <c r="Q676" s="47">
        <f>_xlfn.XLOOKUP(A676,Table3[Customer ID],Table3[charges])</f>
        <v>14665.75</v>
      </c>
      <c r="R676" s="20" t="str">
        <f>_xlfn.XLOOKUP(A676,Table3[Customer ID],Table3[Hospital tier])</f>
        <v>tier - 2</v>
      </c>
      <c r="S676" s="20" t="str">
        <f>_xlfn.XLOOKUP(A676,Table3[Customer ID],Table3[City tier])</f>
        <v>tier - 1</v>
      </c>
      <c r="T676" s="20" t="str">
        <f>_xlfn.XLOOKUP(A676,Table3[Customer ID],Table3[State ID])</f>
        <v>R1012</v>
      </c>
    </row>
    <row r="677" spans="1:20" x14ac:dyDescent="0.3">
      <c r="A677" s="20" t="s">
        <v>695</v>
      </c>
      <c r="B677" s="20" t="str">
        <f>_xlfn.XLOOKUP(A677,Sheet3!A677:A3011,Sheet3!B677:B3011)</f>
        <v xml:space="preserve"> Ms</v>
      </c>
      <c r="C677" s="20" t="str">
        <f>_xlfn.XLOOKUP(A677,Sheet3!A677:A3011,Sheet3!C677:C3011)</f>
        <v>Rodriguez</v>
      </c>
      <c r="D677" s="20" t="str">
        <f>_xlfn.XLOOKUP(A677,Sheet3!A677:A3011,Sheet3!D677:D3011)</f>
        <v xml:space="preserve">  Jocelyn</v>
      </c>
      <c r="E677" s="46">
        <f>_xlfn.XLOOKUP(A677,Sheet1!$A$2:$A$2336,Sheet1!$B$2:$B$2336)</f>
        <v>47</v>
      </c>
      <c r="F677" s="20">
        <f>_xlfn.XLOOKUP(Table4[[#This Row],[Customer ID]],Sheet1!A677:A3011,Sheet1!C677:C3011)</f>
        <v>10.64</v>
      </c>
      <c r="G677" s="20" t="str">
        <f>_xlfn.XLOOKUP(Table4[[#This Row],[Customer ID]],Sheet1!A677:A3011,Sheet1!D677:D3011)</f>
        <v>yes</v>
      </c>
      <c r="H677" s="20" t="str">
        <f>_xlfn.XLOOKUP(Table4[[#This Row],[Customer ID]],Sheet1!A677:A3011,Sheet1!E677:E3011)</f>
        <v>No</v>
      </c>
      <c r="I677" s="20" t="str">
        <f>_xlfn.XLOOKUP(Table4[[#This Row],[Customer ID]],Sheet1!A677:A3011,Sheet1!F677:F3011)</f>
        <v>No</v>
      </c>
      <c r="J677" s="20">
        <f>_xlfn.XLOOKUP(Table4[[#This Row],[Customer ID]],Sheet1!A677:A3011,Sheet1!G677:G3011)</f>
        <v>0</v>
      </c>
      <c r="K677" s="20" t="str">
        <f>_xlfn.XLOOKUP(Table4[[#This Row],[Customer ID]],Sheet1!A677:A3011,Sheet1!H677:H3011)</f>
        <v>No</v>
      </c>
      <c r="L677" s="20" t="str">
        <f>_xlfn.XLOOKUP(Table4[[#This Row],[Customer ID]],Sheet1!A677:A3011,Sheet1!I677:I3011)</f>
        <v>Obesity</v>
      </c>
      <c r="M677" s="20" t="str">
        <f>_xlfn.XLOOKUP(A677,Sheet1!A677:A3011,Sheet1!J677:J3011)</f>
        <v>Diabetes</v>
      </c>
      <c r="N677" s="48" t="str">
        <f>_xlfn.XLOOKUP(Table4[[#This Row],[Customer ID]],Table3[Customer ID],Table3[Date2])</f>
        <v>13-Nov-1981</v>
      </c>
      <c r="O677" s="20">
        <f>_xlfn.XLOOKUP(A677,Table3[Customer ID],Table3[Age])</f>
        <v>41</v>
      </c>
      <c r="P677" s="20">
        <f>_xlfn.XLOOKUP(A677,Table3[Customer ID],Table3[children])</f>
        <v>1</v>
      </c>
      <c r="Q677" s="47">
        <f>_xlfn.XLOOKUP(A677,Table3[Customer ID],Table3[charges])</f>
        <v>14657.2</v>
      </c>
      <c r="R677" s="20" t="str">
        <f>_xlfn.XLOOKUP(A677,Table3[Customer ID],Table3[Hospital tier])</f>
        <v>tier - 2</v>
      </c>
      <c r="S677" s="20" t="str">
        <f>_xlfn.XLOOKUP(A677,Table3[Customer ID],Table3[City tier])</f>
        <v>tier - 1</v>
      </c>
      <c r="T677" s="20" t="str">
        <f>_xlfn.XLOOKUP(A677,Table3[Customer ID],Table3[State ID])</f>
        <v>R1012</v>
      </c>
    </row>
    <row r="678" spans="1:20" x14ac:dyDescent="0.3">
      <c r="A678" s="20" t="s">
        <v>696</v>
      </c>
      <c r="B678" s="20" t="str">
        <f>_xlfn.XLOOKUP(A678,Sheet3!A678:A3012,Sheet3!B678:B3012)</f>
        <v xml:space="preserve"> Mrs</v>
      </c>
      <c r="C678" s="20" t="str">
        <f>_xlfn.XLOOKUP(A678,Sheet3!A678:A3012,Sheet3!C678:C3012)</f>
        <v>Tsoucas</v>
      </c>
      <c r="D678" s="20" t="str">
        <f>_xlfn.XLOOKUP(A678,Sheet3!A678:A3012,Sheet3!D678:D3012)</f>
        <v xml:space="preserve">  Daphne</v>
      </c>
      <c r="E678" s="46">
        <f>_xlfn.XLOOKUP(A678,Sheet1!$A$2:$A$2336,Sheet1!$B$2:$B$2336)</f>
        <v>36.71</v>
      </c>
      <c r="F678" s="20">
        <f>_xlfn.XLOOKUP(Table4[[#This Row],[Customer ID]],Sheet1!A678:A3012,Sheet1!C678:C3012)</f>
        <v>8.74</v>
      </c>
      <c r="G678" s="20" t="str">
        <f>_xlfn.XLOOKUP(Table4[[#This Row],[Customer ID]],Sheet1!A678:A3012,Sheet1!D678:D3012)</f>
        <v>yes</v>
      </c>
      <c r="H678" s="20" t="str">
        <f>_xlfn.XLOOKUP(Table4[[#This Row],[Customer ID]],Sheet1!A678:A3012,Sheet1!E678:E3012)</f>
        <v>No</v>
      </c>
      <c r="I678" s="20" t="str">
        <f>_xlfn.XLOOKUP(Table4[[#This Row],[Customer ID]],Sheet1!A678:A3012,Sheet1!F678:F3012)</f>
        <v>No</v>
      </c>
      <c r="J678" s="20">
        <f>_xlfn.XLOOKUP(Table4[[#This Row],[Customer ID]],Sheet1!A678:A3012,Sheet1!G678:G3012)</f>
        <v>0</v>
      </c>
      <c r="K678" s="20" t="str">
        <f>_xlfn.XLOOKUP(Table4[[#This Row],[Customer ID]],Sheet1!A678:A3012,Sheet1!H678:H3012)</f>
        <v>No</v>
      </c>
      <c r="L678" s="20" t="str">
        <f>_xlfn.XLOOKUP(Table4[[#This Row],[Customer ID]],Sheet1!A678:A3012,Sheet1!I678:I3012)</f>
        <v>Obesity</v>
      </c>
      <c r="M678" s="20" t="str">
        <f>_xlfn.XLOOKUP(A678,Sheet1!A678:A3012,Sheet1!J678:J3012)</f>
        <v>Diabetes</v>
      </c>
      <c r="N678" s="48" t="str">
        <f>_xlfn.XLOOKUP(Table4[[#This Row],[Customer ID]],Table3[Customer ID],Table3[Date2])</f>
        <v>1-Sep-1967</v>
      </c>
      <c r="O678" s="20">
        <f>_xlfn.XLOOKUP(A678,Table3[Customer ID],Table3[Age])</f>
        <v>55</v>
      </c>
      <c r="P678" s="20">
        <f>_xlfn.XLOOKUP(A678,Table3[Customer ID],Table3[children])</f>
        <v>0</v>
      </c>
      <c r="Q678" s="47">
        <f>_xlfn.XLOOKUP(A678,Table3[Customer ID],Table3[charges])</f>
        <v>14640.35</v>
      </c>
      <c r="R678" s="20" t="str">
        <f>_xlfn.XLOOKUP(A678,Table3[Customer ID],Table3[Hospital tier])</f>
        <v>tier - 2</v>
      </c>
      <c r="S678" s="20" t="str">
        <f>_xlfn.XLOOKUP(A678,Table3[Customer ID],Table3[City tier])</f>
        <v>tier - 3</v>
      </c>
      <c r="T678" s="20" t="str">
        <f>_xlfn.XLOOKUP(A678,Table3[Customer ID],Table3[State ID])</f>
        <v>R1026</v>
      </c>
    </row>
    <row r="679" spans="1:20" x14ac:dyDescent="0.3">
      <c r="A679" s="20" t="s">
        <v>697</v>
      </c>
      <c r="B679" s="20" t="str">
        <f>_xlfn.XLOOKUP(A679,Sheet3!A679:A3013,Sheet3!B679:B3013)</f>
        <v xml:space="preserve"> Ms</v>
      </c>
      <c r="C679" s="20" t="str">
        <f>_xlfn.XLOOKUP(A679,Sheet3!A679:A3013,Sheet3!C679:C3013)</f>
        <v>Muhly</v>
      </c>
      <c r="D679" s="20" t="str">
        <f>_xlfn.XLOOKUP(A679,Sheet3!A679:A3013,Sheet3!D679:D3013)</f>
        <v xml:space="preserve">  Margaret E</v>
      </c>
      <c r="E679" s="46">
        <f>_xlfn.XLOOKUP(A679,Sheet1!$A$2:$A$2336,Sheet1!$B$2:$B$2336)</f>
        <v>53.48</v>
      </c>
      <c r="F679" s="20">
        <f>_xlfn.XLOOKUP(Table4[[#This Row],[Customer ID]],Sheet1!A679:A3013,Sheet1!C679:C3013)</f>
        <v>5.64</v>
      </c>
      <c r="G679" s="20" t="str">
        <f>_xlfn.XLOOKUP(Table4[[#This Row],[Customer ID]],Sheet1!A679:A3013,Sheet1!D679:D3013)</f>
        <v>No</v>
      </c>
      <c r="H679" s="20" t="str">
        <f>_xlfn.XLOOKUP(Table4[[#This Row],[Customer ID]],Sheet1!A679:A3013,Sheet1!E679:E3013)</f>
        <v>No</v>
      </c>
      <c r="I679" s="20" t="str">
        <f>_xlfn.XLOOKUP(Table4[[#This Row],[Customer ID]],Sheet1!A679:A3013,Sheet1!F679:F3013)</f>
        <v>No</v>
      </c>
      <c r="J679" s="20">
        <f>_xlfn.XLOOKUP(Table4[[#This Row],[Customer ID]],Sheet1!A679:A3013,Sheet1!G679:G3013)</f>
        <v>0</v>
      </c>
      <c r="K679" s="20" t="str">
        <f>_xlfn.XLOOKUP(Table4[[#This Row],[Customer ID]],Sheet1!A679:A3013,Sheet1!H679:H3013)</f>
        <v>No</v>
      </c>
      <c r="L679" s="20" t="str">
        <f>_xlfn.XLOOKUP(Table4[[#This Row],[Customer ID]],Sheet1!A679:A3013,Sheet1!I679:I3013)</f>
        <v>Obesity</v>
      </c>
      <c r="M679" s="20" t="str">
        <f>_xlfn.XLOOKUP(A679,Sheet1!A679:A3013,Sheet1!J679:J3013)</f>
        <v>Normal</v>
      </c>
      <c r="N679" s="48" t="str">
        <f>_xlfn.XLOOKUP(Table4[[#This Row],[Customer ID]],Table3[Customer ID],Table3[Date2])</f>
        <v>21-Aug-1991</v>
      </c>
      <c r="O679" s="20">
        <f>_xlfn.XLOOKUP(A679,Table3[Customer ID],Table3[Age])</f>
        <v>31</v>
      </c>
      <c r="P679" s="20">
        <f>_xlfn.XLOOKUP(A679,Table3[Customer ID],Table3[children])</f>
        <v>3</v>
      </c>
      <c r="Q679" s="47">
        <f>_xlfn.XLOOKUP(A679,Table3[Customer ID],Table3[charges])</f>
        <v>14630.52</v>
      </c>
      <c r="R679" s="20" t="str">
        <f>_xlfn.XLOOKUP(A679,Table3[Customer ID],Table3[Hospital tier])</f>
        <v>tier - 2</v>
      </c>
      <c r="S679" s="20" t="str">
        <f>_xlfn.XLOOKUP(A679,Table3[Customer ID],Table3[City tier])</f>
        <v>tier - 3</v>
      </c>
      <c r="T679" s="20" t="str">
        <f>_xlfn.XLOOKUP(A679,Table3[Customer ID],Table3[State ID])</f>
        <v>R1011</v>
      </c>
    </row>
    <row r="680" spans="1:20" x14ac:dyDescent="0.3">
      <c r="A680" s="20" t="s">
        <v>698</v>
      </c>
      <c r="B680" s="20" t="str">
        <f>_xlfn.XLOOKUP(A680,Sheet3!A680:A3014,Sheet3!B680:B3014)</f>
        <v xml:space="preserve"> Mr</v>
      </c>
      <c r="C680" s="20" t="str">
        <f>_xlfn.XLOOKUP(A680,Sheet3!A680:A3014,Sheet3!C680:C3014)</f>
        <v>Lund</v>
      </c>
      <c r="D680" s="20" t="str">
        <f>_xlfn.XLOOKUP(A680,Sheet3!A680:A3014,Sheet3!D680:D3014)</f>
        <v xml:space="preserve">  Mario J.</v>
      </c>
      <c r="E680" s="46">
        <f>_xlfn.XLOOKUP(A680,Sheet1!$A$2:$A$2336,Sheet1!$B$2:$B$2336)</f>
        <v>35.5</v>
      </c>
      <c r="F680" s="20">
        <f>_xlfn.XLOOKUP(Table4[[#This Row],[Customer ID]],Sheet1!A680:A3014,Sheet1!C680:C3014)</f>
        <v>10.37</v>
      </c>
      <c r="G680" s="20" t="str">
        <f>_xlfn.XLOOKUP(Table4[[#This Row],[Customer ID]],Sheet1!A680:A3014,Sheet1!D680:D3014)</f>
        <v>No</v>
      </c>
      <c r="H680" s="20" t="str">
        <f>_xlfn.XLOOKUP(Table4[[#This Row],[Customer ID]],Sheet1!A680:A3014,Sheet1!E680:E3014)</f>
        <v>No</v>
      </c>
      <c r="I680" s="20" t="str">
        <f>_xlfn.XLOOKUP(Table4[[#This Row],[Customer ID]],Sheet1!A680:A3014,Sheet1!F680:F3014)</f>
        <v>No</v>
      </c>
      <c r="J680" s="20">
        <f>_xlfn.XLOOKUP(Table4[[#This Row],[Customer ID]],Sheet1!A680:A3014,Sheet1!G680:G3014)</f>
        <v>0</v>
      </c>
      <c r="K680" s="20" t="str">
        <f>_xlfn.XLOOKUP(Table4[[#This Row],[Customer ID]],Sheet1!A680:A3014,Sheet1!H680:H3014)</f>
        <v>No</v>
      </c>
      <c r="L680" s="20" t="str">
        <f>_xlfn.XLOOKUP(Table4[[#This Row],[Customer ID]],Sheet1!A680:A3014,Sheet1!I680:I3014)</f>
        <v>Obesity</v>
      </c>
      <c r="M680" s="20" t="str">
        <f>_xlfn.XLOOKUP(A680,Sheet1!A680:A3014,Sheet1!J680:J3014)</f>
        <v>Diabetes</v>
      </c>
      <c r="N680" s="48" t="str">
        <f>_xlfn.XLOOKUP(Table4[[#This Row],[Customer ID]],Table3[Customer ID],Table3[Date2])</f>
        <v>8-Nov-1965</v>
      </c>
      <c r="O680" s="20">
        <f>_xlfn.XLOOKUP(A680,Table3[Customer ID],Table3[Age])</f>
        <v>57</v>
      </c>
      <c r="P680" s="20">
        <f>_xlfn.XLOOKUP(A680,Table3[Customer ID],Table3[children])</f>
        <v>0</v>
      </c>
      <c r="Q680" s="47">
        <f>_xlfn.XLOOKUP(A680,Table3[Customer ID],Table3[charges])</f>
        <v>14612.33</v>
      </c>
      <c r="R680" s="20" t="str">
        <f>_xlfn.XLOOKUP(A680,Table3[Customer ID],Table3[Hospital tier])</f>
        <v>tier - 2</v>
      </c>
      <c r="S680" s="20" t="str">
        <f>_xlfn.XLOOKUP(A680,Table3[Customer ID],Table3[City tier])</f>
        <v>tier - 3</v>
      </c>
      <c r="T680" s="20" t="str">
        <f>_xlfn.XLOOKUP(A680,Table3[Customer ID],Table3[State ID])</f>
        <v>R1021</v>
      </c>
    </row>
    <row r="681" spans="1:20" x14ac:dyDescent="0.3">
      <c r="A681" s="20" t="s">
        <v>699</v>
      </c>
      <c r="B681" s="20" t="str">
        <f>_xlfn.XLOOKUP(A681,Sheet3!A681:A3015,Sheet3!B681:B3015)</f>
        <v xml:space="preserve"> Mr</v>
      </c>
      <c r="C681" s="20" t="str">
        <f>_xlfn.XLOOKUP(A681,Sheet3!A681:A3015,Sheet3!C681:C3015)</f>
        <v>Battaglino</v>
      </c>
      <c r="D681" s="20" t="str">
        <f>_xlfn.XLOOKUP(A681,Sheet3!A681:A3015,Sheet3!D681:D3015)</f>
        <v xml:space="preserve">  Peter</v>
      </c>
      <c r="E681" s="46">
        <f>_xlfn.XLOOKUP(A681,Sheet1!$A$2:$A$2336,Sheet1!$B$2:$B$2336)</f>
        <v>36.979999999999997</v>
      </c>
      <c r="F681" s="20">
        <f>_xlfn.XLOOKUP(Table4[[#This Row],[Customer ID]],Sheet1!A681:A3015,Sheet1!C681:C3015)</f>
        <v>9.56</v>
      </c>
      <c r="G681" s="20" t="str">
        <f>_xlfn.XLOOKUP(Table4[[#This Row],[Customer ID]],Sheet1!A681:A3015,Sheet1!D681:D3015)</f>
        <v>yes</v>
      </c>
      <c r="H681" s="20" t="str">
        <f>_xlfn.XLOOKUP(Table4[[#This Row],[Customer ID]],Sheet1!A681:A3015,Sheet1!E681:E3015)</f>
        <v>No</v>
      </c>
      <c r="I681" s="20" t="str">
        <f>_xlfn.XLOOKUP(Table4[[#This Row],[Customer ID]],Sheet1!A681:A3015,Sheet1!F681:F3015)</f>
        <v>No</v>
      </c>
      <c r="J681" s="20">
        <f>_xlfn.XLOOKUP(Table4[[#This Row],[Customer ID]],Sheet1!A681:A3015,Sheet1!G681:G3015)</f>
        <v>0</v>
      </c>
      <c r="K681" s="20" t="str">
        <f>_xlfn.XLOOKUP(Table4[[#This Row],[Customer ID]],Sheet1!A681:A3015,Sheet1!H681:H3015)</f>
        <v>No</v>
      </c>
      <c r="L681" s="20" t="str">
        <f>_xlfn.XLOOKUP(Table4[[#This Row],[Customer ID]],Sheet1!A681:A3015,Sheet1!I681:I3015)</f>
        <v>Obesity</v>
      </c>
      <c r="M681" s="20" t="str">
        <f>_xlfn.XLOOKUP(A681,Sheet1!A681:A3015,Sheet1!J681:J3015)</f>
        <v>Diabetes</v>
      </c>
      <c r="N681" s="48" t="str">
        <f>_xlfn.XLOOKUP(Table4[[#This Row],[Customer ID]],Table3[Customer ID],Table3[Date2])</f>
        <v>18-Jul-1967</v>
      </c>
      <c r="O681" s="20">
        <f>_xlfn.XLOOKUP(A681,Table3[Customer ID],Table3[Age])</f>
        <v>55</v>
      </c>
      <c r="P681" s="20">
        <f>_xlfn.XLOOKUP(A681,Table3[Customer ID],Table3[children])</f>
        <v>0</v>
      </c>
      <c r="Q681" s="47">
        <f>_xlfn.XLOOKUP(A681,Table3[Customer ID],Table3[charges])</f>
        <v>14600.62</v>
      </c>
      <c r="R681" s="20" t="str">
        <f>_xlfn.XLOOKUP(A681,Table3[Customer ID],Table3[Hospital tier])</f>
        <v>tier - 2</v>
      </c>
      <c r="S681" s="20" t="str">
        <f>_xlfn.XLOOKUP(A681,Table3[Customer ID],Table3[City tier])</f>
        <v>tier - 3</v>
      </c>
      <c r="T681" s="20" t="str">
        <f>_xlfn.XLOOKUP(A681,Table3[Customer ID],Table3[State ID])</f>
        <v>R1022</v>
      </c>
    </row>
    <row r="682" spans="1:20" x14ac:dyDescent="0.3">
      <c r="A682" s="20" t="s">
        <v>700</v>
      </c>
      <c r="B682" s="20" t="str">
        <f>_xlfn.XLOOKUP(A682,Sheet3!A682:A3016,Sheet3!B682:B3016)</f>
        <v xml:space="preserve"> Ms</v>
      </c>
      <c r="C682" s="20" t="str">
        <f>_xlfn.XLOOKUP(A682,Sheet3!A682:A3016,Sheet3!C682:C3016)</f>
        <v>Pena</v>
      </c>
      <c r="D682" s="20" t="str">
        <f>_xlfn.XLOOKUP(A682,Sheet3!A682:A3016,Sheet3!D682:D3016)</f>
        <v xml:space="preserve">  Carolina</v>
      </c>
      <c r="E682" s="46">
        <f>_xlfn.XLOOKUP(A682,Sheet1!$A$2:$A$2336,Sheet1!$B$2:$B$2336)</f>
        <v>32.395000000000003</v>
      </c>
      <c r="F682" s="20">
        <f>_xlfn.XLOOKUP(Table4[[#This Row],[Customer ID]],Sheet1!A682:A3016,Sheet1!C682:C3016)</f>
        <v>8.23</v>
      </c>
      <c r="G682" s="20" t="str">
        <f>_xlfn.XLOOKUP(Table4[[#This Row],[Customer ID]],Sheet1!A682:A3016,Sheet1!D682:D3016)</f>
        <v>yes</v>
      </c>
      <c r="H682" s="20" t="str">
        <f>_xlfn.XLOOKUP(Table4[[#This Row],[Customer ID]],Sheet1!A682:A3016,Sheet1!E682:E3016)</f>
        <v>No</v>
      </c>
      <c r="I682" s="20" t="str">
        <f>_xlfn.XLOOKUP(Table4[[#This Row],[Customer ID]],Sheet1!A682:A3016,Sheet1!F682:F3016)</f>
        <v>Yes</v>
      </c>
      <c r="J682" s="20">
        <f>_xlfn.XLOOKUP(Table4[[#This Row],[Customer ID]],Sheet1!A682:A3016,Sheet1!G682:G3016)</f>
        <v>1</v>
      </c>
      <c r="K682" s="20" t="str">
        <f>_xlfn.XLOOKUP(Table4[[#This Row],[Customer ID]],Sheet1!A682:A3016,Sheet1!H682:H3016)</f>
        <v>No</v>
      </c>
      <c r="L682" s="20" t="str">
        <f>_xlfn.XLOOKUP(Table4[[#This Row],[Customer ID]],Sheet1!A682:A3016,Sheet1!I682:I3016)</f>
        <v>Obesity</v>
      </c>
      <c r="M682" s="20" t="str">
        <f>_xlfn.XLOOKUP(A682,Sheet1!A682:A3016,Sheet1!J682:J3016)</f>
        <v>Diabetes</v>
      </c>
      <c r="N682" s="48" t="str">
        <f>_xlfn.XLOOKUP(Table4[[#This Row],[Customer ID]],Table3[Customer ID],Table3[Date2])</f>
        <v>14-Oct-1963</v>
      </c>
      <c r="O682" s="20">
        <f>_xlfn.XLOOKUP(A682,Table3[Customer ID],Table3[Age])</f>
        <v>59</v>
      </c>
      <c r="P682" s="20">
        <f>_xlfn.XLOOKUP(A682,Table3[Customer ID],Table3[children])</f>
        <v>3</v>
      </c>
      <c r="Q682" s="47">
        <f>_xlfn.XLOOKUP(A682,Table3[Customer ID],Table3[charges])</f>
        <v>14590.63</v>
      </c>
      <c r="R682" s="20" t="str">
        <f>_xlfn.XLOOKUP(A682,Table3[Customer ID],Table3[Hospital tier])</f>
        <v>tier - 2</v>
      </c>
      <c r="S682" s="20" t="str">
        <f>_xlfn.XLOOKUP(A682,Table3[Customer ID],Table3[City tier])</f>
        <v>tier - 1</v>
      </c>
      <c r="T682" s="20" t="str">
        <f>_xlfn.XLOOKUP(A682,Table3[Customer ID],Table3[State ID])</f>
        <v>R1024</v>
      </c>
    </row>
    <row r="683" spans="1:20" x14ac:dyDescent="0.3">
      <c r="A683" s="20" t="s">
        <v>701</v>
      </c>
      <c r="B683" s="20" t="str">
        <f>_xlfn.XLOOKUP(A683,Sheet3!A683:A3017,Sheet3!B683:B3017)</f>
        <v xml:space="preserve"> Mrs</v>
      </c>
      <c r="C683" s="20" t="str">
        <f>_xlfn.XLOOKUP(A683,Sheet3!A683:A3017,Sheet3!C683:C3017)</f>
        <v>Thomason</v>
      </c>
      <c r="D683" s="20" t="str">
        <f>_xlfn.XLOOKUP(A683,Sheet3!A683:A3017,Sheet3!D683:D3017)</f>
        <v xml:space="preserve">  Jenny K.</v>
      </c>
      <c r="E683" s="46">
        <f>_xlfn.XLOOKUP(A683,Sheet1!$A$2:$A$2336,Sheet1!$B$2:$B$2336)</f>
        <v>32.729999999999997</v>
      </c>
      <c r="F683" s="20">
        <f>_xlfn.XLOOKUP(Table4[[#This Row],[Customer ID]],Sheet1!A683:A3017,Sheet1!C683:C3017)</f>
        <v>7.03</v>
      </c>
      <c r="G683" s="20" t="str">
        <f>_xlfn.XLOOKUP(Table4[[#This Row],[Customer ID]],Sheet1!A683:A3017,Sheet1!D683:D3017)</f>
        <v>No</v>
      </c>
      <c r="H683" s="20" t="str">
        <f>_xlfn.XLOOKUP(Table4[[#This Row],[Customer ID]],Sheet1!A683:A3017,Sheet1!E683:E3017)</f>
        <v>No</v>
      </c>
      <c r="I683" s="20" t="str">
        <f>_xlfn.XLOOKUP(Table4[[#This Row],[Customer ID]],Sheet1!A683:A3017,Sheet1!F683:F3017)</f>
        <v>No</v>
      </c>
      <c r="J683" s="20">
        <f>_xlfn.XLOOKUP(Table4[[#This Row],[Customer ID]],Sheet1!A683:A3017,Sheet1!G683:G3017)</f>
        <v>0</v>
      </c>
      <c r="K683" s="20" t="str">
        <f>_xlfn.XLOOKUP(Table4[[#This Row],[Customer ID]],Sheet1!A683:A3017,Sheet1!H683:H3017)</f>
        <v>No</v>
      </c>
      <c r="L683" s="20" t="str">
        <f>_xlfn.XLOOKUP(Table4[[#This Row],[Customer ID]],Sheet1!A683:A3017,Sheet1!I683:I3017)</f>
        <v>Obesity</v>
      </c>
      <c r="M683" s="20" t="str">
        <f>_xlfn.XLOOKUP(A683,Sheet1!A683:A3017,Sheet1!J683:J3017)</f>
        <v>Diabetes</v>
      </c>
      <c r="N683" s="48" t="str">
        <f>_xlfn.XLOOKUP(Table4[[#This Row],[Customer ID]],Table3[Customer ID],Table3[Date2])</f>
        <v>3-Dec-1962</v>
      </c>
      <c r="O683" s="20">
        <f>_xlfn.XLOOKUP(A683,Table3[Customer ID],Table3[Age])</f>
        <v>60</v>
      </c>
      <c r="P683" s="20">
        <f>_xlfn.XLOOKUP(A683,Table3[Customer ID],Table3[children])</f>
        <v>0</v>
      </c>
      <c r="Q683" s="47">
        <f>_xlfn.XLOOKUP(A683,Table3[Customer ID],Table3[charges])</f>
        <v>14574.64</v>
      </c>
      <c r="R683" s="20" t="str">
        <f>_xlfn.XLOOKUP(A683,Table3[Customer ID],Table3[Hospital tier])</f>
        <v>tier - 2</v>
      </c>
      <c r="S683" s="20" t="str">
        <f>_xlfn.XLOOKUP(A683,Table3[Customer ID],Table3[City tier])</f>
        <v>tier - 1</v>
      </c>
      <c r="T683" s="20" t="str">
        <f>_xlfn.XLOOKUP(A683,Table3[Customer ID],Table3[State ID])</f>
        <v>R1025</v>
      </c>
    </row>
    <row r="684" spans="1:20" x14ac:dyDescent="0.3">
      <c r="A684" s="20" t="s">
        <v>702</v>
      </c>
      <c r="B684" s="20" t="str">
        <f>_xlfn.XLOOKUP(A684,Sheet3!A684:A3018,Sheet3!B684:B3018)</f>
        <v xml:space="preserve"> Ms</v>
      </c>
      <c r="C684" s="20" t="str">
        <f>_xlfn.XLOOKUP(A684,Sheet3!A684:A3018,Sheet3!C684:C3018)</f>
        <v>Hancox</v>
      </c>
      <c r="D684" s="20" t="str">
        <f>_xlfn.XLOOKUP(A684,Sheet3!A684:A3018,Sheet3!D684:D3018)</f>
        <v xml:space="preserve">  Jessica</v>
      </c>
      <c r="E684" s="46">
        <f>_xlfn.XLOOKUP(A684,Sheet1!$A$2:$A$2336,Sheet1!$B$2:$B$2336)</f>
        <v>20.52</v>
      </c>
      <c r="F684" s="20">
        <f>_xlfn.XLOOKUP(Table4[[#This Row],[Customer ID]],Sheet1!A684:A3018,Sheet1!C684:C3018)</f>
        <v>5.45</v>
      </c>
      <c r="G684" s="20" t="str">
        <f>_xlfn.XLOOKUP(Table4[[#This Row],[Customer ID]],Sheet1!A684:A3018,Sheet1!D684:D3018)</f>
        <v>No</v>
      </c>
      <c r="H684" s="20" t="str">
        <f>_xlfn.XLOOKUP(Table4[[#This Row],[Customer ID]],Sheet1!A684:A3018,Sheet1!E684:E3018)</f>
        <v>No</v>
      </c>
      <c r="I684" s="20" t="str">
        <f>_xlfn.XLOOKUP(Table4[[#This Row],[Customer ID]],Sheet1!A684:A3018,Sheet1!F684:F3018)</f>
        <v>No</v>
      </c>
      <c r="J684" s="20">
        <f>_xlfn.XLOOKUP(Table4[[#This Row],[Customer ID]],Sheet1!A684:A3018,Sheet1!G684:G3018)</f>
        <v>1</v>
      </c>
      <c r="K684" s="20" t="str">
        <f>_xlfn.XLOOKUP(Table4[[#This Row],[Customer ID]],Sheet1!A684:A3018,Sheet1!H684:H3018)</f>
        <v>yes</v>
      </c>
      <c r="L684" s="20" t="str">
        <f>_xlfn.XLOOKUP(Table4[[#This Row],[Customer ID]],Sheet1!A684:A3018,Sheet1!I684:I3018)</f>
        <v>Normal weight</v>
      </c>
      <c r="M684" s="20" t="str">
        <f>_xlfn.XLOOKUP(A684,Sheet1!A684:A3018,Sheet1!J684:J3018)</f>
        <v>Normal</v>
      </c>
      <c r="N684" s="48" t="str">
        <f>_xlfn.XLOOKUP(Table4[[#This Row],[Customer ID]],Table3[Customer ID],Table3[Date2])</f>
        <v>12-Sep-1998</v>
      </c>
      <c r="O684" s="20">
        <f>_xlfn.XLOOKUP(A684,Table3[Customer ID],Table3[Age])</f>
        <v>24</v>
      </c>
      <c r="P684" s="20">
        <f>_xlfn.XLOOKUP(A684,Table3[Customer ID],Table3[children])</f>
        <v>0</v>
      </c>
      <c r="Q684" s="47">
        <f>_xlfn.XLOOKUP(A684,Table3[Customer ID],Table3[charges])</f>
        <v>14571.89</v>
      </c>
      <c r="R684" s="20" t="str">
        <f>_xlfn.XLOOKUP(A684,Table3[Customer ID],Table3[Hospital tier])</f>
        <v>tier - 2</v>
      </c>
      <c r="S684" s="20" t="str">
        <f>_xlfn.XLOOKUP(A684,Table3[Customer ID],Table3[City tier])</f>
        <v>tier - 1</v>
      </c>
      <c r="T684" s="20" t="str">
        <f>_xlfn.XLOOKUP(A684,Table3[Customer ID],Table3[State ID])</f>
        <v>R1024</v>
      </c>
    </row>
    <row r="685" spans="1:20" x14ac:dyDescent="0.3">
      <c r="A685" s="20" t="s">
        <v>703</v>
      </c>
      <c r="B685" s="20" t="str">
        <f>_xlfn.XLOOKUP(A685,Sheet3!A685:A3019,Sheet3!B685:B3019)</f>
        <v xml:space="preserve"> Ms</v>
      </c>
      <c r="C685" s="20" t="str">
        <f>_xlfn.XLOOKUP(A685,Sheet3!A685:A3019,Sheet3!C685:C3019)</f>
        <v>Canarecci</v>
      </c>
      <c r="D685" s="20" t="str">
        <f>_xlfn.XLOOKUP(A685,Sheet3!A685:A3019,Sheet3!D685:D3019)</f>
        <v xml:space="preserve">  Kimberly D</v>
      </c>
      <c r="E685" s="46">
        <f>_xlfn.XLOOKUP(A685,Sheet1!$A$2:$A$2336,Sheet1!$B$2:$B$2336)</f>
        <v>51.72</v>
      </c>
      <c r="F685" s="20">
        <f>_xlfn.XLOOKUP(Table4[[#This Row],[Customer ID]],Sheet1!A685:A3019,Sheet1!C685:C3019)</f>
        <v>5.76</v>
      </c>
      <c r="G685" s="20" t="str">
        <f>_xlfn.XLOOKUP(Table4[[#This Row],[Customer ID]],Sheet1!A685:A3019,Sheet1!D685:D3019)</f>
        <v>No</v>
      </c>
      <c r="H685" s="20" t="str">
        <f>_xlfn.XLOOKUP(Table4[[#This Row],[Customer ID]],Sheet1!A685:A3019,Sheet1!E685:E3019)</f>
        <v>No</v>
      </c>
      <c r="I685" s="20" t="str">
        <f>_xlfn.XLOOKUP(Table4[[#This Row],[Customer ID]],Sheet1!A685:A3019,Sheet1!F685:F3019)</f>
        <v>No</v>
      </c>
      <c r="J685" s="20">
        <f>_xlfn.XLOOKUP(Table4[[#This Row],[Customer ID]],Sheet1!A685:A3019,Sheet1!G685:G3019)</f>
        <v>0</v>
      </c>
      <c r="K685" s="20" t="str">
        <f>_xlfn.XLOOKUP(Table4[[#This Row],[Customer ID]],Sheet1!A685:A3019,Sheet1!H685:H3019)</f>
        <v>No</v>
      </c>
      <c r="L685" s="20" t="str">
        <f>_xlfn.XLOOKUP(Table4[[#This Row],[Customer ID]],Sheet1!A685:A3019,Sheet1!I685:I3019)</f>
        <v>Obesity</v>
      </c>
      <c r="M685" s="20" t="str">
        <f>_xlfn.XLOOKUP(A685,Sheet1!A685:A3019,Sheet1!J685:J3019)</f>
        <v>Prediabetes</v>
      </c>
      <c r="N685" s="48" t="str">
        <f>_xlfn.XLOOKUP(Table4[[#This Row],[Customer ID]],Table3[Customer ID],Table3[Date2])</f>
        <v>14-Jul-1989</v>
      </c>
      <c r="O685" s="20">
        <f>_xlfn.XLOOKUP(A685,Table3[Customer ID],Table3[Age])</f>
        <v>33</v>
      </c>
      <c r="P685" s="20">
        <f>_xlfn.XLOOKUP(A685,Table3[Customer ID],Table3[children])</f>
        <v>3</v>
      </c>
      <c r="Q685" s="47">
        <f>_xlfn.XLOOKUP(A685,Table3[Customer ID],Table3[charges])</f>
        <v>14547.26</v>
      </c>
      <c r="R685" s="20" t="str">
        <f>_xlfn.XLOOKUP(A685,Table3[Customer ID],Table3[Hospital tier])</f>
        <v>tier - 2</v>
      </c>
      <c r="S685" s="20" t="str">
        <f>_xlfn.XLOOKUP(A685,Table3[Customer ID],Table3[City tier])</f>
        <v>tier - 3</v>
      </c>
      <c r="T685" s="20" t="str">
        <f>_xlfn.XLOOKUP(A685,Table3[Customer ID],Table3[State ID])</f>
        <v>R1011</v>
      </c>
    </row>
    <row r="686" spans="1:20" x14ac:dyDescent="0.3">
      <c r="A686" s="20" t="s">
        <v>704</v>
      </c>
      <c r="B686" s="20" t="str">
        <f>_xlfn.XLOOKUP(A686,Sheet3!A686:A3020,Sheet3!B686:B3020)</f>
        <v xml:space="preserve"> Mr</v>
      </c>
      <c r="C686" s="20" t="str">
        <f>_xlfn.XLOOKUP(A686,Sheet3!A686:A3020,Sheet3!C686:C3020)</f>
        <v>Toupin</v>
      </c>
      <c r="D686" s="20" t="str">
        <f>_xlfn.XLOOKUP(A686,Sheet3!A686:A3020,Sheet3!D686:D3020)</f>
        <v xml:space="preserve">  Marc-Olivier</v>
      </c>
      <c r="E686" s="46">
        <f>_xlfn.XLOOKUP(A686,Sheet1!$A$2:$A$2336,Sheet1!$B$2:$B$2336)</f>
        <v>50.2</v>
      </c>
      <c r="F686" s="20">
        <f>_xlfn.XLOOKUP(Table4[[#This Row],[Customer ID]],Sheet1!A686:A3020,Sheet1!C686:C3020)</f>
        <v>5.4</v>
      </c>
      <c r="G686" s="20" t="str">
        <f>_xlfn.XLOOKUP(Table4[[#This Row],[Customer ID]],Sheet1!A686:A3020,Sheet1!D686:D3020)</f>
        <v>No</v>
      </c>
      <c r="H686" s="20" t="str">
        <f>_xlfn.XLOOKUP(Table4[[#This Row],[Customer ID]],Sheet1!A686:A3020,Sheet1!E686:E3020)</f>
        <v>No</v>
      </c>
      <c r="I686" s="20" t="str">
        <f>_xlfn.XLOOKUP(Table4[[#This Row],[Customer ID]],Sheet1!A686:A3020,Sheet1!F686:F3020)</f>
        <v>No</v>
      </c>
      <c r="J686" s="20">
        <f>_xlfn.XLOOKUP(Table4[[#This Row],[Customer ID]],Sheet1!A686:A3020,Sheet1!G686:G3020)</f>
        <v>0</v>
      </c>
      <c r="K686" s="20" t="str">
        <f>_xlfn.XLOOKUP(Table4[[#This Row],[Customer ID]],Sheet1!A686:A3020,Sheet1!H686:H3020)</f>
        <v>No</v>
      </c>
      <c r="L686" s="20" t="str">
        <f>_xlfn.XLOOKUP(Table4[[#This Row],[Customer ID]],Sheet1!A686:A3020,Sheet1!I686:I3020)</f>
        <v>Obesity</v>
      </c>
      <c r="M686" s="20" t="str">
        <f>_xlfn.XLOOKUP(A686,Sheet1!A686:A3020,Sheet1!J686:J3020)</f>
        <v>Normal</v>
      </c>
      <c r="N686" s="48" t="str">
        <f>_xlfn.XLOOKUP(Table4[[#This Row],[Customer ID]],Table3[Customer ID],Table3[Date2])</f>
        <v>22-Jul-1989</v>
      </c>
      <c r="O686" s="20">
        <f>_xlfn.XLOOKUP(A686,Table3[Customer ID],Table3[Age])</f>
        <v>33</v>
      </c>
      <c r="P686" s="20">
        <f>_xlfn.XLOOKUP(A686,Table3[Customer ID],Table3[children])</f>
        <v>3</v>
      </c>
      <c r="Q686" s="47">
        <f>_xlfn.XLOOKUP(A686,Table3[Customer ID],Table3[charges])</f>
        <v>14507.46</v>
      </c>
      <c r="R686" s="20" t="str">
        <f>_xlfn.XLOOKUP(A686,Table3[Customer ID],Table3[Hospital tier])</f>
        <v>tier - 2</v>
      </c>
      <c r="S686" s="20" t="str">
        <f>_xlfn.XLOOKUP(A686,Table3[Customer ID],Table3[City tier])</f>
        <v>tier - 3</v>
      </c>
      <c r="T686" s="20" t="str">
        <f>_xlfn.XLOOKUP(A686,Table3[Customer ID],Table3[State ID])</f>
        <v>R1012</v>
      </c>
    </row>
    <row r="687" spans="1:20" x14ac:dyDescent="0.3">
      <c r="A687" s="20" t="s">
        <v>705</v>
      </c>
      <c r="B687" s="20" t="str">
        <f>_xlfn.XLOOKUP(A687,Sheet3!A687:A3021,Sheet3!B687:B3021)</f>
        <v xml:space="preserve"> Mr</v>
      </c>
      <c r="C687" s="20" t="str">
        <f>_xlfn.XLOOKUP(A687,Sheet3!A687:A3021,Sheet3!C687:C3021)</f>
        <v>Mulley</v>
      </c>
      <c r="D687" s="20" t="str">
        <f>_xlfn.XLOOKUP(A687,Sheet3!A687:A3021,Sheet3!D687:D3021)</f>
        <v xml:space="preserve">  Russell J</v>
      </c>
      <c r="E687" s="46">
        <f>_xlfn.XLOOKUP(A687,Sheet1!$A$2:$A$2336,Sheet1!$B$2:$B$2336)</f>
        <v>25.52</v>
      </c>
      <c r="F687" s="20">
        <f>_xlfn.XLOOKUP(Table4[[#This Row],[Customer ID]],Sheet1!A687:A3021,Sheet1!C687:C3021)</f>
        <v>6.35</v>
      </c>
      <c r="G687" s="20" t="str">
        <f>_xlfn.XLOOKUP(Table4[[#This Row],[Customer ID]],Sheet1!A687:A3021,Sheet1!D687:D3021)</f>
        <v>No</v>
      </c>
      <c r="H687" s="20" t="str">
        <f>_xlfn.XLOOKUP(Table4[[#This Row],[Customer ID]],Sheet1!A687:A3021,Sheet1!E687:E3021)</f>
        <v>No</v>
      </c>
      <c r="I687" s="20" t="str">
        <f>_xlfn.XLOOKUP(Table4[[#This Row],[Customer ID]],Sheet1!A687:A3021,Sheet1!F687:F3021)</f>
        <v>Yes</v>
      </c>
      <c r="J687" s="20">
        <f>_xlfn.XLOOKUP(Table4[[#This Row],[Customer ID]],Sheet1!A687:A3021,Sheet1!G687:G3021)</f>
        <v>1</v>
      </c>
      <c r="K687" s="20" t="str">
        <f>_xlfn.XLOOKUP(Table4[[#This Row],[Customer ID]],Sheet1!A687:A3021,Sheet1!H687:H3021)</f>
        <v>No</v>
      </c>
      <c r="L687" s="20" t="str">
        <f>_xlfn.XLOOKUP(Table4[[#This Row],[Customer ID]],Sheet1!A687:A3021,Sheet1!I687:I3021)</f>
        <v>Over Weight</v>
      </c>
      <c r="M687" s="20" t="str">
        <f>_xlfn.XLOOKUP(A687,Sheet1!A687:A3021,Sheet1!J687:J3021)</f>
        <v>Prediabetes</v>
      </c>
      <c r="N687" s="48" t="str">
        <f>_xlfn.XLOOKUP(Table4[[#This Row],[Customer ID]],Table3[Customer ID],Table3[Date2])</f>
        <v>20-Oct-1979</v>
      </c>
      <c r="O687" s="20">
        <f>_xlfn.XLOOKUP(A687,Table3[Customer ID],Table3[Age])</f>
        <v>43</v>
      </c>
      <c r="P687" s="20">
        <f>_xlfn.XLOOKUP(A687,Table3[Customer ID],Table3[children])</f>
        <v>5</v>
      </c>
      <c r="Q687" s="47">
        <f>_xlfn.XLOOKUP(A687,Table3[Customer ID],Table3[charges])</f>
        <v>14478.33</v>
      </c>
      <c r="R687" s="20" t="str">
        <f>_xlfn.XLOOKUP(A687,Table3[Customer ID],Table3[Hospital tier])</f>
        <v>tier - 2</v>
      </c>
      <c r="S687" s="20" t="str">
        <f>_xlfn.XLOOKUP(A687,Table3[Customer ID],Table3[City tier])</f>
        <v>tier - 2</v>
      </c>
      <c r="T687" s="20" t="str">
        <f>_xlfn.XLOOKUP(A687,Table3[Customer ID],Table3[State ID])</f>
        <v>R1013</v>
      </c>
    </row>
    <row r="688" spans="1:20" x14ac:dyDescent="0.3">
      <c r="A688" s="20" t="s">
        <v>706</v>
      </c>
      <c r="B688" s="20" t="str">
        <f>_xlfn.XLOOKUP(A688,Sheet3!A688:A3022,Sheet3!B688:B3022)</f>
        <v xml:space="preserve"> Ms</v>
      </c>
      <c r="C688" s="20" t="str">
        <f>_xlfn.XLOOKUP(A688,Sheet3!A688:A3022,Sheet3!C688:C3022)</f>
        <v>Parry</v>
      </c>
      <c r="D688" s="20" t="str">
        <f>_xlfn.XLOOKUP(A688,Sheet3!A688:A3022,Sheet3!D688:D3022)</f>
        <v xml:space="preserve">  Karine</v>
      </c>
      <c r="E688" s="46">
        <f>_xlfn.XLOOKUP(A688,Sheet1!$A$2:$A$2336,Sheet1!$B$2:$B$2336)</f>
        <v>35.200000000000003</v>
      </c>
      <c r="F688" s="20">
        <f>_xlfn.XLOOKUP(Table4[[#This Row],[Customer ID]],Sheet1!A688:A3022,Sheet1!C688:C3022)</f>
        <v>6.26</v>
      </c>
      <c r="G688" s="20" t="str">
        <f>_xlfn.XLOOKUP(Table4[[#This Row],[Customer ID]],Sheet1!A688:A3022,Sheet1!D688:D3022)</f>
        <v>yes</v>
      </c>
      <c r="H688" s="20" t="str">
        <f>_xlfn.XLOOKUP(Table4[[#This Row],[Customer ID]],Sheet1!A688:A3022,Sheet1!E688:E3022)</f>
        <v>No</v>
      </c>
      <c r="I688" s="20" t="str">
        <f>_xlfn.XLOOKUP(Table4[[#This Row],[Customer ID]],Sheet1!A688:A3022,Sheet1!F688:F3022)</f>
        <v>No</v>
      </c>
      <c r="J688" s="20">
        <f>_xlfn.XLOOKUP(Table4[[#This Row],[Customer ID]],Sheet1!A688:A3022,Sheet1!G688:G3022)</f>
        <v>2</v>
      </c>
      <c r="K688" s="20" t="str">
        <f>_xlfn.XLOOKUP(Table4[[#This Row],[Customer ID]],Sheet1!A688:A3022,Sheet1!H688:H3022)</f>
        <v>No</v>
      </c>
      <c r="L688" s="20" t="str">
        <f>_xlfn.XLOOKUP(Table4[[#This Row],[Customer ID]],Sheet1!A688:A3022,Sheet1!I688:I3022)</f>
        <v>Obesity</v>
      </c>
      <c r="M688" s="20" t="str">
        <f>_xlfn.XLOOKUP(A688,Sheet1!A688:A3022,Sheet1!J688:J3022)</f>
        <v>Prediabetes</v>
      </c>
      <c r="N688" s="48" t="str">
        <f>_xlfn.XLOOKUP(Table4[[#This Row],[Customer ID]],Table3[Customer ID],Table3[Date2])</f>
        <v>20-Nov-1959</v>
      </c>
      <c r="O688" s="20">
        <f>_xlfn.XLOOKUP(A688,Table3[Customer ID],Table3[Age])</f>
        <v>63</v>
      </c>
      <c r="P688" s="20">
        <f>_xlfn.XLOOKUP(A688,Table3[Customer ID],Table3[children])</f>
        <v>1</v>
      </c>
      <c r="Q688" s="47">
        <f>_xlfn.XLOOKUP(A688,Table3[Customer ID],Table3[charges])</f>
        <v>14474.68</v>
      </c>
      <c r="R688" s="20" t="str">
        <f>_xlfn.XLOOKUP(A688,Table3[Customer ID],Table3[Hospital tier])</f>
        <v>tier - 2</v>
      </c>
      <c r="S688" s="20" t="str">
        <f>_xlfn.XLOOKUP(A688,Table3[Customer ID],Table3[City tier])</f>
        <v>tier - 2</v>
      </c>
      <c r="T688" s="20" t="str">
        <f>_xlfn.XLOOKUP(A688,Table3[Customer ID],Table3[State ID])</f>
        <v>R1013</v>
      </c>
    </row>
    <row r="689" spans="1:20" x14ac:dyDescent="0.3">
      <c r="A689" s="20" t="s">
        <v>707</v>
      </c>
      <c r="B689" s="20" t="str">
        <f>_xlfn.XLOOKUP(A689,Sheet3!A689:A3023,Sheet3!B689:B3023)</f>
        <v xml:space="preserve"> Ms</v>
      </c>
      <c r="C689" s="20" t="str">
        <f>_xlfn.XLOOKUP(A689,Sheet3!A689:A3023,Sheet3!C689:C3023)</f>
        <v>Mason Cox</v>
      </c>
      <c r="D689" s="20" t="str">
        <f>_xlfn.XLOOKUP(A689,Sheet3!A689:A3023,Sheet3!D689:D3023)</f>
        <v xml:space="preserve">  Cheryl</v>
      </c>
      <c r="E689" s="46">
        <f>_xlfn.XLOOKUP(A689,Sheet1!$A$2:$A$2336,Sheet1!$B$2:$B$2336)</f>
        <v>41.26</v>
      </c>
      <c r="F689" s="20">
        <f>_xlfn.XLOOKUP(Table4[[#This Row],[Customer ID]],Sheet1!A689:A3023,Sheet1!C689:C3023)</f>
        <v>5.97</v>
      </c>
      <c r="G689" s="20" t="str">
        <f>_xlfn.XLOOKUP(Table4[[#This Row],[Customer ID]],Sheet1!A689:A3023,Sheet1!D689:D3023)</f>
        <v>yes</v>
      </c>
      <c r="H689" s="20" t="str">
        <f>_xlfn.XLOOKUP(Table4[[#This Row],[Customer ID]],Sheet1!A689:A3023,Sheet1!E689:E3023)</f>
        <v>No</v>
      </c>
      <c r="I689" s="20" t="str">
        <f>_xlfn.XLOOKUP(Table4[[#This Row],[Customer ID]],Sheet1!A689:A3023,Sheet1!F689:F3023)</f>
        <v>No</v>
      </c>
      <c r="J689" s="20">
        <f>_xlfn.XLOOKUP(Table4[[#This Row],[Customer ID]],Sheet1!A689:A3023,Sheet1!G689:G3023)</f>
        <v>0</v>
      </c>
      <c r="K689" s="20" t="str">
        <f>_xlfn.XLOOKUP(Table4[[#This Row],[Customer ID]],Sheet1!A689:A3023,Sheet1!H689:H3023)</f>
        <v>No</v>
      </c>
      <c r="L689" s="20" t="str">
        <f>_xlfn.XLOOKUP(Table4[[#This Row],[Customer ID]],Sheet1!A689:A3023,Sheet1!I689:I3023)</f>
        <v>Obesity</v>
      </c>
      <c r="M689" s="20" t="str">
        <f>_xlfn.XLOOKUP(A689,Sheet1!A689:A3023,Sheet1!J689:J3023)</f>
        <v>Prediabetes</v>
      </c>
      <c r="N689" s="48" t="str">
        <f>_xlfn.XLOOKUP(Table4[[#This Row],[Customer ID]],Table3[Customer ID],Table3[Date2])</f>
        <v>27-Nov-1976</v>
      </c>
      <c r="O689" s="20">
        <f>_xlfn.XLOOKUP(A689,Table3[Customer ID],Table3[Age])</f>
        <v>46</v>
      </c>
      <c r="P689" s="20">
        <f>_xlfn.XLOOKUP(A689,Table3[Customer ID],Table3[children])</f>
        <v>2</v>
      </c>
      <c r="Q689" s="47">
        <f>_xlfn.XLOOKUP(A689,Table3[Customer ID],Table3[charges])</f>
        <v>14470.01</v>
      </c>
      <c r="R689" s="20" t="str">
        <f>_xlfn.XLOOKUP(A689,Table3[Customer ID],Table3[Hospital tier])</f>
        <v>tier - 2</v>
      </c>
      <c r="S689" s="20" t="str">
        <f>_xlfn.XLOOKUP(A689,Table3[Customer ID],Table3[City tier])</f>
        <v>tier - 3</v>
      </c>
      <c r="T689" s="20" t="str">
        <f>_xlfn.XLOOKUP(A689,Table3[Customer ID],Table3[State ID])</f>
        <v>R1012</v>
      </c>
    </row>
    <row r="690" spans="1:20" x14ac:dyDescent="0.3">
      <c r="A690" s="20" t="s">
        <v>708</v>
      </c>
      <c r="B690" s="20" t="str">
        <f>_xlfn.XLOOKUP(A690,Sheet3!A690:A3024,Sheet3!B690:B3024)</f>
        <v xml:space="preserve"> Ms</v>
      </c>
      <c r="C690" s="20" t="str">
        <f>_xlfn.XLOOKUP(A690,Sheet3!A690:A3024,Sheet3!C690:C3024)</f>
        <v>Thompson</v>
      </c>
      <c r="D690" s="20" t="str">
        <f>_xlfn.XLOOKUP(A690,Sheet3!A690:A3024,Sheet3!D690:D3024)</f>
        <v xml:space="preserve">  Allison M.</v>
      </c>
      <c r="E690" s="46">
        <f>_xlfn.XLOOKUP(A690,Sheet1!$A$2:$A$2336,Sheet1!$B$2:$B$2336)</f>
        <v>17.195</v>
      </c>
      <c r="F690" s="20">
        <f>_xlfn.XLOOKUP(Table4[[#This Row],[Customer ID]],Sheet1!A690:A3024,Sheet1!C690:C3024)</f>
        <v>5.29</v>
      </c>
      <c r="G690" s="20" t="str">
        <f>_xlfn.XLOOKUP(Table4[[#This Row],[Customer ID]],Sheet1!A690:A3024,Sheet1!D690:D3024)</f>
        <v>yes</v>
      </c>
      <c r="H690" s="20" t="str">
        <f>_xlfn.XLOOKUP(Table4[[#This Row],[Customer ID]],Sheet1!A690:A3024,Sheet1!E690:E3024)</f>
        <v>No</v>
      </c>
      <c r="I690" s="20" t="str">
        <f>_xlfn.XLOOKUP(Table4[[#This Row],[Customer ID]],Sheet1!A690:A3024,Sheet1!F690:F3024)</f>
        <v>No</v>
      </c>
      <c r="J690" s="20">
        <f>_xlfn.XLOOKUP(Table4[[#This Row],[Customer ID]],Sheet1!A690:A3024,Sheet1!G690:G3024)</f>
        <v>0</v>
      </c>
      <c r="K690" s="20" t="str">
        <f>_xlfn.XLOOKUP(Table4[[#This Row],[Customer ID]],Sheet1!A690:A3024,Sheet1!H690:H3024)</f>
        <v>yes</v>
      </c>
      <c r="L690" s="20" t="str">
        <f>_xlfn.XLOOKUP(Table4[[#This Row],[Customer ID]],Sheet1!A690:A3024,Sheet1!I690:I3024)</f>
        <v>Under Weight</v>
      </c>
      <c r="M690" s="20" t="str">
        <f>_xlfn.XLOOKUP(A690,Sheet1!A690:A3024,Sheet1!J690:J3024)</f>
        <v>Normal</v>
      </c>
      <c r="N690" s="48" t="str">
        <f>_xlfn.XLOOKUP(Table4[[#This Row],[Customer ID]],Table3[Customer ID],Table3[Date2])</f>
        <v>10-Nov-1996</v>
      </c>
      <c r="O690" s="20">
        <f>_xlfn.XLOOKUP(A690,Table3[Customer ID],Table3[Age])</f>
        <v>26</v>
      </c>
      <c r="P690" s="20">
        <f>_xlfn.XLOOKUP(A690,Table3[Customer ID],Table3[children])</f>
        <v>2</v>
      </c>
      <c r="Q690" s="47">
        <f>_xlfn.XLOOKUP(A690,Table3[Customer ID],Table3[charges])</f>
        <v>14455.64</v>
      </c>
      <c r="R690" s="20" t="str">
        <f>_xlfn.XLOOKUP(A690,Table3[Customer ID],Table3[Hospital tier])</f>
        <v>tier - 2</v>
      </c>
      <c r="S690" s="20" t="str">
        <f>_xlfn.XLOOKUP(A690,Table3[Customer ID],Table3[City tier])</f>
        <v>tier - 3</v>
      </c>
      <c r="T690" s="20" t="str">
        <f>_xlfn.XLOOKUP(A690,Table3[Customer ID],Table3[State ID])</f>
        <v>R1024</v>
      </c>
    </row>
    <row r="691" spans="1:20" x14ac:dyDescent="0.3">
      <c r="A691" s="20" t="s">
        <v>709</v>
      </c>
      <c r="B691" s="20" t="str">
        <f>_xlfn.XLOOKUP(A691,Sheet3!A691:A3025,Sheet3!B691:B3025)</f>
        <v xml:space="preserve"> Ms</v>
      </c>
      <c r="C691" s="20" t="str">
        <f>_xlfn.XLOOKUP(A691,Sheet3!A691:A3025,Sheet3!C691:C3025)</f>
        <v>Nelson</v>
      </c>
      <c r="D691" s="20" t="str">
        <f>_xlfn.XLOOKUP(A691,Sheet3!A691:A3025,Sheet3!D691:D3025)</f>
        <v xml:space="preserve">  Adriana</v>
      </c>
      <c r="E691" s="46">
        <f>_xlfn.XLOOKUP(A691,Sheet1!$A$2:$A$2336,Sheet1!$B$2:$B$2336)</f>
        <v>23.085000000000001</v>
      </c>
      <c r="F691" s="20">
        <f>_xlfn.XLOOKUP(Table4[[#This Row],[Customer ID]],Sheet1!A691:A3025,Sheet1!C691:C3025)</f>
        <v>4.2699999999999996</v>
      </c>
      <c r="G691" s="20" t="str">
        <f>_xlfn.XLOOKUP(Table4[[#This Row],[Customer ID]],Sheet1!A691:A3025,Sheet1!D691:D3025)</f>
        <v>yes</v>
      </c>
      <c r="H691" s="20" t="str">
        <f>_xlfn.XLOOKUP(Table4[[#This Row],[Customer ID]],Sheet1!A691:A3025,Sheet1!E691:E3025)</f>
        <v>No</v>
      </c>
      <c r="I691" s="20" t="str">
        <f>_xlfn.XLOOKUP(Table4[[#This Row],[Customer ID]],Sheet1!A691:A3025,Sheet1!F691:F3025)</f>
        <v>No</v>
      </c>
      <c r="J691" s="20">
        <f>_xlfn.XLOOKUP(Table4[[#This Row],[Customer ID]],Sheet1!A691:A3025,Sheet1!G691:G3025)</f>
        <v>2</v>
      </c>
      <c r="K691" s="20" t="str">
        <f>_xlfn.XLOOKUP(Table4[[#This Row],[Customer ID]],Sheet1!A691:A3025,Sheet1!H691:H3025)</f>
        <v>No</v>
      </c>
      <c r="L691" s="20" t="str">
        <f>_xlfn.XLOOKUP(Table4[[#This Row],[Customer ID]],Sheet1!A691:A3025,Sheet1!I691:I3025)</f>
        <v>Normal weight</v>
      </c>
      <c r="M691" s="20" t="str">
        <f>_xlfn.XLOOKUP(A691,Sheet1!A691:A3025,Sheet1!J691:J3025)</f>
        <v>Normal</v>
      </c>
      <c r="N691" s="48" t="str">
        <f>_xlfn.XLOOKUP(Table4[[#This Row],[Customer ID]],Table3[Customer ID],Table3[Date2])</f>
        <v>3-Aug-1959</v>
      </c>
      <c r="O691" s="20">
        <f>_xlfn.XLOOKUP(A691,Table3[Customer ID],Table3[Age])</f>
        <v>63</v>
      </c>
      <c r="P691" s="20">
        <f>_xlfn.XLOOKUP(A691,Table3[Customer ID],Table3[children])</f>
        <v>0</v>
      </c>
      <c r="Q691" s="47">
        <f>_xlfn.XLOOKUP(A691,Table3[Customer ID],Table3[charges])</f>
        <v>14451.84</v>
      </c>
      <c r="R691" s="20" t="str">
        <f>_xlfn.XLOOKUP(A691,Table3[Customer ID],Table3[Hospital tier])</f>
        <v>tier - 2</v>
      </c>
      <c r="S691" s="20" t="str">
        <f>_xlfn.XLOOKUP(A691,Table3[Customer ID],Table3[City tier])</f>
        <v>tier - 3</v>
      </c>
      <c r="T691" s="20" t="str">
        <f>_xlfn.XLOOKUP(A691,Table3[Customer ID],Table3[State ID])</f>
        <v>R1023</v>
      </c>
    </row>
    <row r="692" spans="1:20" x14ac:dyDescent="0.3">
      <c r="A692" s="20" t="s">
        <v>710</v>
      </c>
      <c r="B692" s="20" t="str">
        <f>_xlfn.XLOOKUP(A692,Sheet3!A692:A3026,Sheet3!B692:B3026)</f>
        <v xml:space="preserve"> Ms</v>
      </c>
      <c r="C692" s="20" t="str">
        <f>_xlfn.XLOOKUP(A692,Sheet3!A692:A3026,Sheet3!C692:C3026)</f>
        <v>Forte</v>
      </c>
      <c r="D692" s="20" t="str">
        <f>_xlfn.XLOOKUP(A692,Sheet3!A692:A3026,Sheet3!D692:D3026)</f>
        <v xml:space="preserve">  Miranda J</v>
      </c>
      <c r="E692" s="46">
        <f>_xlfn.XLOOKUP(A692,Sheet1!$A$2:$A$2336,Sheet1!$B$2:$B$2336)</f>
        <v>21.66</v>
      </c>
      <c r="F692" s="20">
        <f>_xlfn.XLOOKUP(Table4[[#This Row],[Customer ID]],Sheet1!A692:A3026,Sheet1!C692:C3026)</f>
        <v>5.2</v>
      </c>
      <c r="G692" s="20" t="str">
        <f>_xlfn.XLOOKUP(Table4[[#This Row],[Customer ID]],Sheet1!A692:A3026,Sheet1!D692:D3026)</f>
        <v>yes</v>
      </c>
      <c r="H692" s="20" t="str">
        <f>_xlfn.XLOOKUP(Table4[[#This Row],[Customer ID]],Sheet1!A692:A3026,Sheet1!E692:E3026)</f>
        <v>No</v>
      </c>
      <c r="I692" s="20" t="str">
        <f>_xlfn.XLOOKUP(Table4[[#This Row],[Customer ID]],Sheet1!A692:A3026,Sheet1!F692:F3026)</f>
        <v>No</v>
      </c>
      <c r="J692" s="20">
        <f>_xlfn.XLOOKUP(Table4[[#This Row],[Customer ID]],Sheet1!A692:A3026,Sheet1!G692:G3026)</f>
        <v>2</v>
      </c>
      <c r="K692" s="20" t="str">
        <f>_xlfn.XLOOKUP(Table4[[#This Row],[Customer ID]],Sheet1!A692:A3026,Sheet1!H692:H3026)</f>
        <v>No</v>
      </c>
      <c r="L692" s="20" t="str">
        <f>_xlfn.XLOOKUP(Table4[[#This Row],[Customer ID]],Sheet1!A692:A3026,Sheet1!I692:I3026)</f>
        <v>Normal weight</v>
      </c>
      <c r="M692" s="20" t="str">
        <f>_xlfn.XLOOKUP(A692,Sheet1!A692:A3026,Sheet1!J692:J3026)</f>
        <v>Normal</v>
      </c>
      <c r="N692" s="48" t="str">
        <f>_xlfn.XLOOKUP(Table4[[#This Row],[Customer ID]],Table3[Customer ID],Table3[Date2])</f>
        <v>29-Jun-1959</v>
      </c>
      <c r="O692" s="20">
        <f>_xlfn.XLOOKUP(A692,Table3[Customer ID],Table3[Age])</f>
        <v>63</v>
      </c>
      <c r="P692" s="20">
        <f>_xlfn.XLOOKUP(A692,Table3[Customer ID],Table3[children])</f>
        <v>0</v>
      </c>
      <c r="Q692" s="47">
        <f>_xlfn.XLOOKUP(A692,Table3[Customer ID],Table3[charges])</f>
        <v>14449.85</v>
      </c>
      <c r="R692" s="20" t="str">
        <f>_xlfn.XLOOKUP(A692,Table3[Customer ID],Table3[Hospital tier])</f>
        <v>tier - 2</v>
      </c>
      <c r="S692" s="20" t="str">
        <f>_xlfn.XLOOKUP(A692,Table3[Customer ID],Table3[City tier])</f>
        <v>tier - 1</v>
      </c>
      <c r="T692" s="20" t="str">
        <f>_xlfn.XLOOKUP(A692,Table3[Customer ID],Table3[State ID])</f>
        <v>R1024</v>
      </c>
    </row>
    <row r="693" spans="1:20" x14ac:dyDescent="0.3">
      <c r="A693" s="20" t="s">
        <v>711</v>
      </c>
      <c r="B693" s="20" t="str">
        <f>_xlfn.XLOOKUP(A693,Sheet3!A693:A3027,Sheet3!B693:B3027)</f>
        <v xml:space="preserve"> Mr</v>
      </c>
      <c r="C693" s="20" t="str">
        <f>_xlfn.XLOOKUP(A693,Sheet3!A693:A3027,Sheet3!C693:C3027)</f>
        <v>Corona Iturriaga</v>
      </c>
      <c r="D693" s="20" t="str">
        <f>_xlfn.XLOOKUP(A693,Sheet3!A693:A3027,Sheet3!D693:D3027)</f>
        <v xml:space="preserve">  Roberto</v>
      </c>
      <c r="E693" s="46">
        <f>_xlfn.XLOOKUP(A693,Sheet1!$A$2:$A$2336,Sheet1!$B$2:$B$2336)</f>
        <v>36.47</v>
      </c>
      <c r="F693" s="20">
        <f>_xlfn.XLOOKUP(Table4[[#This Row],[Customer ID]],Sheet1!A693:A3027,Sheet1!C693:C3027)</f>
        <v>8.23</v>
      </c>
      <c r="G693" s="20" t="str">
        <f>_xlfn.XLOOKUP(Table4[[#This Row],[Customer ID]],Sheet1!A693:A3027,Sheet1!D693:D3027)</f>
        <v>yes</v>
      </c>
      <c r="H693" s="20" t="str">
        <f>_xlfn.XLOOKUP(Table4[[#This Row],[Customer ID]],Sheet1!A693:A3027,Sheet1!E693:E3027)</f>
        <v>No</v>
      </c>
      <c r="I693" s="20" t="str">
        <f>_xlfn.XLOOKUP(Table4[[#This Row],[Customer ID]],Sheet1!A693:A3027,Sheet1!F693:F3027)</f>
        <v>No</v>
      </c>
      <c r="J693" s="20">
        <f>_xlfn.XLOOKUP(Table4[[#This Row],[Customer ID]],Sheet1!A693:A3027,Sheet1!G693:G3027)</f>
        <v>0</v>
      </c>
      <c r="K693" s="20" t="str">
        <f>_xlfn.XLOOKUP(Table4[[#This Row],[Customer ID]],Sheet1!A693:A3027,Sheet1!H693:H3027)</f>
        <v>No</v>
      </c>
      <c r="L693" s="20" t="str">
        <f>_xlfn.XLOOKUP(Table4[[#This Row],[Customer ID]],Sheet1!A693:A3027,Sheet1!I693:I3027)</f>
        <v>Obesity</v>
      </c>
      <c r="M693" s="20" t="str">
        <f>_xlfn.XLOOKUP(A693,Sheet1!A693:A3027,Sheet1!J693:J3027)</f>
        <v>Diabetes</v>
      </c>
      <c r="N693" s="48" t="str">
        <f>_xlfn.XLOOKUP(Table4[[#This Row],[Customer ID]],Table3[Customer ID],Table3[Date2])</f>
        <v>4-Nov-1967</v>
      </c>
      <c r="O693" s="20">
        <f>_xlfn.XLOOKUP(A693,Table3[Customer ID],Table3[Age])</f>
        <v>55</v>
      </c>
      <c r="P693" s="20">
        <f>_xlfn.XLOOKUP(A693,Table3[Customer ID],Table3[children])</f>
        <v>0</v>
      </c>
      <c r="Q693" s="47">
        <f>_xlfn.XLOOKUP(A693,Table3[Customer ID],Table3[charges])</f>
        <v>14427.63</v>
      </c>
      <c r="R693" s="20" t="str">
        <f>_xlfn.XLOOKUP(A693,Table3[Customer ID],Table3[Hospital tier])</f>
        <v>tier - 2</v>
      </c>
      <c r="S693" s="20" t="str">
        <f>_xlfn.XLOOKUP(A693,Table3[Customer ID],Table3[City tier])</f>
        <v>tier - 2</v>
      </c>
      <c r="T693" s="20" t="str">
        <f>_xlfn.XLOOKUP(A693,Table3[Customer ID],Table3[State ID])</f>
        <v>R1021</v>
      </c>
    </row>
    <row r="694" spans="1:20" x14ac:dyDescent="0.3">
      <c r="A694" s="20" t="s">
        <v>712</v>
      </c>
      <c r="B694" s="20" t="str">
        <f>_xlfn.XLOOKUP(A694,Sheet3!A694:A3028,Sheet3!B694:B3028)</f>
        <v xml:space="preserve"> Mrs</v>
      </c>
      <c r="C694" s="20" t="str">
        <f>_xlfn.XLOOKUP(A694,Sheet3!A694:A3028,Sheet3!C694:C3028)</f>
        <v>McCollum</v>
      </c>
      <c r="D694" s="20" t="str">
        <f>_xlfn.XLOOKUP(A694,Sheet3!A694:A3028,Sheet3!D694:D3028)</f>
        <v xml:space="preserve">  Rebecca B.</v>
      </c>
      <c r="E694" s="46">
        <f>_xlfn.XLOOKUP(A694,Sheet1!$A$2:$A$2336,Sheet1!$B$2:$B$2336)</f>
        <v>36.08</v>
      </c>
      <c r="F694" s="20">
        <f>_xlfn.XLOOKUP(Table4[[#This Row],[Customer ID]],Sheet1!A694:A3028,Sheet1!C694:C3028)</f>
        <v>10.33</v>
      </c>
      <c r="G694" s="20" t="str">
        <f>_xlfn.XLOOKUP(Table4[[#This Row],[Customer ID]],Sheet1!A694:A3028,Sheet1!D694:D3028)</f>
        <v>yes</v>
      </c>
      <c r="H694" s="20" t="str">
        <f>_xlfn.XLOOKUP(Table4[[#This Row],[Customer ID]],Sheet1!A694:A3028,Sheet1!E694:E3028)</f>
        <v>No</v>
      </c>
      <c r="I694" s="20" t="str">
        <f>_xlfn.XLOOKUP(Table4[[#This Row],[Customer ID]],Sheet1!A694:A3028,Sheet1!F694:F3028)</f>
        <v>No</v>
      </c>
      <c r="J694" s="20">
        <f>_xlfn.XLOOKUP(Table4[[#This Row],[Customer ID]],Sheet1!A694:A3028,Sheet1!G694:G3028)</f>
        <v>0</v>
      </c>
      <c r="K694" s="20" t="str">
        <f>_xlfn.XLOOKUP(Table4[[#This Row],[Customer ID]],Sheet1!A694:A3028,Sheet1!H694:H3028)</f>
        <v>No</v>
      </c>
      <c r="L694" s="20" t="str">
        <f>_xlfn.XLOOKUP(Table4[[#This Row],[Customer ID]],Sheet1!A694:A3028,Sheet1!I694:I3028)</f>
        <v>Obesity</v>
      </c>
      <c r="M694" s="20" t="str">
        <f>_xlfn.XLOOKUP(A694,Sheet1!A694:A3028,Sheet1!J694:J3028)</f>
        <v>Diabetes</v>
      </c>
      <c r="N694" s="48" t="str">
        <f>_xlfn.XLOOKUP(Table4[[#This Row],[Customer ID]],Table3[Customer ID],Table3[Date2])</f>
        <v>15-Aug-1967</v>
      </c>
      <c r="O694" s="20">
        <f>_xlfn.XLOOKUP(A694,Table3[Customer ID],Table3[Age])</f>
        <v>55</v>
      </c>
      <c r="P694" s="20">
        <f>_xlfn.XLOOKUP(A694,Table3[Customer ID],Table3[children])</f>
        <v>0</v>
      </c>
      <c r="Q694" s="47">
        <f>_xlfn.XLOOKUP(A694,Table3[Customer ID],Table3[charges])</f>
        <v>14426.66</v>
      </c>
      <c r="R694" s="20" t="str">
        <f>_xlfn.XLOOKUP(A694,Table3[Customer ID],Table3[Hospital tier])</f>
        <v>tier - 2</v>
      </c>
      <c r="S694" s="20" t="str">
        <f>_xlfn.XLOOKUP(A694,Table3[Customer ID],Table3[City tier])</f>
        <v>tier - 2</v>
      </c>
      <c r="T694" s="20" t="str">
        <f>_xlfn.XLOOKUP(A694,Table3[Customer ID],Table3[State ID])</f>
        <v>R1026</v>
      </c>
    </row>
    <row r="695" spans="1:20" x14ac:dyDescent="0.3">
      <c r="A695" s="20" t="s">
        <v>713</v>
      </c>
      <c r="B695" s="20" t="str">
        <f>_xlfn.XLOOKUP(A695,Sheet3!A695:A3029,Sheet3!B695:B3029)</f>
        <v xml:space="preserve"> Ms</v>
      </c>
      <c r="C695" s="20" t="str">
        <f>_xlfn.XLOOKUP(A695,Sheet3!A695:A3029,Sheet3!C695:C3029)</f>
        <v>Hevner</v>
      </c>
      <c r="D695" s="20" t="str">
        <f>_xlfn.XLOOKUP(A695,Sheet3!A695:A3029,Sheet3!D695:D3029)</f>
        <v xml:space="preserve">  Tiffany</v>
      </c>
      <c r="E695" s="46">
        <f>_xlfn.XLOOKUP(A695,Sheet1!$A$2:$A$2336,Sheet1!$B$2:$B$2336)</f>
        <v>23.18</v>
      </c>
      <c r="F695" s="20">
        <f>_xlfn.XLOOKUP(Table4[[#This Row],[Customer ID]],Sheet1!A695:A3029,Sheet1!C695:C3029)</f>
        <v>6.13</v>
      </c>
      <c r="G695" s="20" t="str">
        <f>_xlfn.XLOOKUP(Table4[[#This Row],[Customer ID]],Sheet1!A695:A3029,Sheet1!D695:D3029)</f>
        <v>No</v>
      </c>
      <c r="H695" s="20" t="str">
        <f>_xlfn.XLOOKUP(Table4[[#This Row],[Customer ID]],Sheet1!A695:A3029,Sheet1!E695:E3029)</f>
        <v>No</v>
      </c>
      <c r="I695" s="20" t="str">
        <f>_xlfn.XLOOKUP(Table4[[#This Row],[Customer ID]],Sheet1!A695:A3029,Sheet1!F695:F3029)</f>
        <v>No</v>
      </c>
      <c r="J695" s="20">
        <f>_xlfn.XLOOKUP(Table4[[#This Row],[Customer ID]],Sheet1!A695:A3029,Sheet1!G695:G3029)</f>
        <v>0</v>
      </c>
      <c r="K695" s="20" t="str">
        <f>_xlfn.XLOOKUP(Table4[[#This Row],[Customer ID]],Sheet1!A695:A3029,Sheet1!H695:H3029)</f>
        <v>No</v>
      </c>
      <c r="L695" s="20" t="str">
        <f>_xlfn.XLOOKUP(Table4[[#This Row],[Customer ID]],Sheet1!A695:A3029,Sheet1!I695:I3029)</f>
        <v>Normal weight</v>
      </c>
      <c r="M695" s="20" t="str">
        <f>_xlfn.XLOOKUP(A695,Sheet1!A695:A3029,Sheet1!J695:J3029)</f>
        <v>Prediabetes</v>
      </c>
      <c r="N695" s="48" t="str">
        <f>_xlfn.XLOOKUP(Table4[[#This Row],[Customer ID]],Table3[Customer ID],Table3[Date2])</f>
        <v>10-Aug-1999</v>
      </c>
      <c r="O695" s="20">
        <f>_xlfn.XLOOKUP(A695,Table3[Customer ID],Table3[Age])</f>
        <v>23</v>
      </c>
      <c r="P695" s="20">
        <f>_xlfn.XLOOKUP(A695,Table3[Customer ID],Table3[children])</f>
        <v>2</v>
      </c>
      <c r="Q695" s="47">
        <f>_xlfn.XLOOKUP(A695,Table3[Customer ID],Table3[charges])</f>
        <v>14426.07</v>
      </c>
      <c r="R695" s="20" t="str">
        <f>_xlfn.XLOOKUP(A695,Table3[Customer ID],Table3[Hospital tier])</f>
        <v>tier - 2</v>
      </c>
      <c r="S695" s="20" t="str">
        <f>_xlfn.XLOOKUP(A695,Table3[Customer ID],Table3[City tier])</f>
        <v>tier - 1</v>
      </c>
      <c r="T695" s="20" t="str">
        <f>_xlfn.XLOOKUP(A695,Table3[Customer ID],Table3[State ID])</f>
        <v>R1012</v>
      </c>
    </row>
    <row r="696" spans="1:20" x14ac:dyDescent="0.3">
      <c r="A696" s="20" t="s">
        <v>714</v>
      </c>
      <c r="B696" s="20" t="str">
        <f>_xlfn.XLOOKUP(A696,Sheet3!A696:A3030,Sheet3!B696:B3030)</f>
        <v xml:space="preserve"> Mr</v>
      </c>
      <c r="C696" s="20" t="str">
        <f>_xlfn.XLOOKUP(A696,Sheet3!A696:A3030,Sheet3!C696:C3030)</f>
        <v>Looi</v>
      </c>
      <c r="D696" s="20" t="str">
        <f>_xlfn.XLOOKUP(A696,Sheet3!A696:A3030,Sheet3!D696:D3030)</f>
        <v xml:space="preserve">  Alexander</v>
      </c>
      <c r="E696" s="46">
        <f>_xlfn.XLOOKUP(A696,Sheet1!$A$2:$A$2336,Sheet1!$B$2:$B$2336)</f>
        <v>39.159999999999997</v>
      </c>
      <c r="F696" s="20">
        <f>_xlfn.XLOOKUP(Table4[[#This Row],[Customer ID]],Sheet1!A696:A3030,Sheet1!C696:C3030)</f>
        <v>8.08</v>
      </c>
      <c r="G696" s="20" t="str">
        <f>_xlfn.XLOOKUP(Table4[[#This Row],[Customer ID]],Sheet1!A696:A3030,Sheet1!D696:D3030)</f>
        <v>No</v>
      </c>
      <c r="H696" s="20" t="str">
        <f>_xlfn.XLOOKUP(Table4[[#This Row],[Customer ID]],Sheet1!A696:A3030,Sheet1!E696:E3030)</f>
        <v>No</v>
      </c>
      <c r="I696" s="20" t="str">
        <f>_xlfn.XLOOKUP(Table4[[#This Row],[Customer ID]],Sheet1!A696:A3030,Sheet1!F696:F3030)</f>
        <v>No</v>
      </c>
      <c r="J696" s="20">
        <f>_xlfn.XLOOKUP(Table4[[#This Row],[Customer ID]],Sheet1!A696:A3030,Sheet1!G696:G3030)</f>
        <v>3</v>
      </c>
      <c r="K696" s="20" t="str">
        <f>_xlfn.XLOOKUP(Table4[[#This Row],[Customer ID]],Sheet1!A696:A3030,Sheet1!H696:H3030)</f>
        <v>No</v>
      </c>
      <c r="L696" s="20" t="str">
        <f>_xlfn.XLOOKUP(Table4[[#This Row],[Customer ID]],Sheet1!A696:A3030,Sheet1!I696:I3030)</f>
        <v>Obesity</v>
      </c>
      <c r="M696" s="20" t="str">
        <f>_xlfn.XLOOKUP(A696,Sheet1!A696:A3030,Sheet1!J696:J3030)</f>
        <v>Diabetes</v>
      </c>
      <c r="N696" s="48" t="str">
        <f>_xlfn.XLOOKUP(Table4[[#This Row],[Customer ID]],Table3[Customer ID],Table3[Date2])</f>
        <v>20-Sep-1958</v>
      </c>
      <c r="O696" s="20">
        <f>_xlfn.XLOOKUP(A696,Table3[Customer ID],Table3[Age])</f>
        <v>64</v>
      </c>
      <c r="P696" s="20">
        <f>_xlfn.XLOOKUP(A696,Table3[Customer ID],Table3[children])</f>
        <v>1</v>
      </c>
      <c r="Q696" s="47">
        <f>_xlfn.XLOOKUP(A696,Table3[Customer ID],Table3[charges])</f>
        <v>14418.28</v>
      </c>
      <c r="R696" s="20" t="str">
        <f>_xlfn.XLOOKUP(A696,Table3[Customer ID],Table3[Hospital tier])</f>
        <v>tier - 2</v>
      </c>
      <c r="S696" s="20" t="str">
        <f>_xlfn.XLOOKUP(A696,Table3[Customer ID],Table3[City tier])</f>
        <v>tier - 3</v>
      </c>
      <c r="T696" s="20" t="str">
        <f>_xlfn.XLOOKUP(A696,Table3[Customer ID],Table3[State ID])</f>
        <v>R1013</v>
      </c>
    </row>
    <row r="697" spans="1:20" x14ac:dyDescent="0.3">
      <c r="A697" s="20" t="s">
        <v>715</v>
      </c>
      <c r="B697" s="20" t="str">
        <f>_xlfn.XLOOKUP(A697,Sheet3!A697:A3031,Sheet3!B697:B3031)</f>
        <v xml:space="preserve"> Mr</v>
      </c>
      <c r="C697" s="20" t="str">
        <f>_xlfn.XLOOKUP(A697,Sheet3!A697:A3031,Sheet3!C697:C3031)</f>
        <v>Power</v>
      </c>
      <c r="D697" s="20" t="str">
        <f>_xlfn.XLOOKUP(A697,Sheet3!A697:A3031,Sheet3!D697:D3031)</f>
        <v xml:space="preserve">  Rich M</v>
      </c>
      <c r="E697" s="46">
        <f>_xlfn.XLOOKUP(A697,Sheet1!$A$2:$A$2336,Sheet1!$B$2:$B$2336)</f>
        <v>38.19</v>
      </c>
      <c r="F697" s="20">
        <f>_xlfn.XLOOKUP(Table4[[#This Row],[Customer ID]],Sheet1!A697:A3031,Sheet1!C697:C3031)</f>
        <v>10.49</v>
      </c>
      <c r="G697" s="20" t="str">
        <f>_xlfn.XLOOKUP(Table4[[#This Row],[Customer ID]],Sheet1!A697:A3031,Sheet1!D697:D3031)</f>
        <v>No</v>
      </c>
      <c r="H697" s="20" t="str">
        <f>_xlfn.XLOOKUP(Table4[[#This Row],[Customer ID]],Sheet1!A697:A3031,Sheet1!E697:E3031)</f>
        <v>No</v>
      </c>
      <c r="I697" s="20" t="str">
        <f>_xlfn.XLOOKUP(Table4[[#This Row],[Customer ID]],Sheet1!A697:A3031,Sheet1!F697:F3031)</f>
        <v>No</v>
      </c>
      <c r="J697" s="20">
        <f>_xlfn.XLOOKUP(Table4[[#This Row],[Customer ID]],Sheet1!A697:A3031,Sheet1!G697:G3031)</f>
        <v>3</v>
      </c>
      <c r="K697" s="20" t="str">
        <f>_xlfn.XLOOKUP(Table4[[#This Row],[Customer ID]],Sheet1!A697:A3031,Sheet1!H697:H3031)</f>
        <v>No</v>
      </c>
      <c r="L697" s="20" t="str">
        <f>_xlfn.XLOOKUP(Table4[[#This Row],[Customer ID]],Sheet1!A697:A3031,Sheet1!I697:I3031)</f>
        <v>Obesity</v>
      </c>
      <c r="M697" s="20" t="str">
        <f>_xlfn.XLOOKUP(A697,Sheet1!A697:A3031,Sheet1!J697:J3031)</f>
        <v>Diabetes</v>
      </c>
      <c r="N697" s="48" t="str">
        <f>_xlfn.XLOOKUP(Table4[[#This Row],[Customer ID]],Table3[Customer ID],Table3[Date2])</f>
        <v>29-Jul-1958</v>
      </c>
      <c r="O697" s="20">
        <f>_xlfn.XLOOKUP(A697,Table3[Customer ID],Table3[Age])</f>
        <v>64</v>
      </c>
      <c r="P697" s="20">
        <f>_xlfn.XLOOKUP(A697,Table3[Customer ID],Table3[children])</f>
        <v>0</v>
      </c>
      <c r="Q697" s="47">
        <f>_xlfn.XLOOKUP(A697,Table3[Customer ID],Table3[charges])</f>
        <v>14410.93</v>
      </c>
      <c r="R697" s="20" t="str">
        <f>_xlfn.XLOOKUP(A697,Table3[Customer ID],Table3[Hospital tier])</f>
        <v>tier - 2</v>
      </c>
      <c r="S697" s="20" t="str">
        <f>_xlfn.XLOOKUP(A697,Table3[Customer ID],Table3[City tier])</f>
        <v>tier - 2</v>
      </c>
      <c r="T697" s="20" t="str">
        <f>_xlfn.XLOOKUP(A697,Table3[Customer ID],Table3[State ID])</f>
        <v>R1016</v>
      </c>
    </row>
    <row r="698" spans="1:20" x14ac:dyDescent="0.3">
      <c r="A698" s="20" t="s">
        <v>716</v>
      </c>
      <c r="B698" s="20" t="str">
        <f>_xlfn.XLOOKUP(A698,Sheet3!A698:A3032,Sheet3!B698:B3032)</f>
        <v xml:space="preserve"> Mr</v>
      </c>
      <c r="C698" s="20" t="str">
        <f>_xlfn.XLOOKUP(A698,Sheet3!A698:A3032,Sheet3!C698:C3032)</f>
        <v>Routon</v>
      </c>
      <c r="D698" s="20" t="str">
        <f>_xlfn.XLOOKUP(A698,Sheet3!A698:A3032,Sheet3!D698:D3032)</f>
        <v xml:space="preserve">  Aaron C</v>
      </c>
      <c r="E698" s="46">
        <f>_xlfn.XLOOKUP(A698,Sheet1!$A$2:$A$2336,Sheet1!$B$2:$B$2336)</f>
        <v>26.41</v>
      </c>
      <c r="F698" s="20">
        <f>_xlfn.XLOOKUP(Table4[[#This Row],[Customer ID]],Sheet1!A698:A3032,Sheet1!C698:C3032)</f>
        <v>8.11</v>
      </c>
      <c r="G698" s="20" t="str">
        <f>_xlfn.XLOOKUP(Table4[[#This Row],[Customer ID]],Sheet1!A698:A3032,Sheet1!D698:D3032)</f>
        <v>No</v>
      </c>
      <c r="H698" s="20" t="str">
        <f>_xlfn.XLOOKUP(Table4[[#This Row],[Customer ID]],Sheet1!A698:A3032,Sheet1!E698:E3032)</f>
        <v>No</v>
      </c>
      <c r="I698" s="20" t="str">
        <f>_xlfn.XLOOKUP(Table4[[#This Row],[Customer ID]],Sheet1!A698:A3032,Sheet1!F698:F3032)</f>
        <v>No</v>
      </c>
      <c r="J698" s="20">
        <f>_xlfn.XLOOKUP(Table4[[#This Row],[Customer ID]],Sheet1!A698:A3032,Sheet1!G698:G3032)</f>
        <v>3</v>
      </c>
      <c r="K698" s="20" t="str">
        <f>_xlfn.XLOOKUP(Table4[[#This Row],[Customer ID]],Sheet1!A698:A3032,Sheet1!H698:H3032)</f>
        <v>No</v>
      </c>
      <c r="L698" s="20" t="str">
        <f>_xlfn.XLOOKUP(Table4[[#This Row],[Customer ID]],Sheet1!A698:A3032,Sheet1!I698:I3032)</f>
        <v>Over Weight</v>
      </c>
      <c r="M698" s="20" t="str">
        <f>_xlfn.XLOOKUP(A698,Sheet1!A698:A3032,Sheet1!J698:J3032)</f>
        <v>Diabetes</v>
      </c>
      <c r="N698" s="48" t="str">
        <f>_xlfn.XLOOKUP(Table4[[#This Row],[Customer ID]],Table3[Customer ID],Table3[Date2])</f>
        <v>14-Sep-1958</v>
      </c>
      <c r="O698" s="20">
        <f>_xlfn.XLOOKUP(A698,Table3[Customer ID],Table3[Age])</f>
        <v>64</v>
      </c>
      <c r="P698" s="20">
        <f>_xlfn.XLOOKUP(A698,Table3[Customer ID],Table3[children])</f>
        <v>0</v>
      </c>
      <c r="Q698" s="47">
        <f>_xlfn.XLOOKUP(A698,Table3[Customer ID],Table3[charges])</f>
        <v>14394.56</v>
      </c>
      <c r="R698" s="20" t="str">
        <f>_xlfn.XLOOKUP(A698,Table3[Customer ID],Table3[Hospital tier])</f>
        <v>tier - 2</v>
      </c>
      <c r="S698" s="20" t="str">
        <f>_xlfn.XLOOKUP(A698,Table3[Customer ID],Table3[City tier])</f>
        <v>tier - 1</v>
      </c>
      <c r="T698" s="20" t="str">
        <f>_xlfn.XLOOKUP(A698,Table3[Customer ID],Table3[State ID])</f>
        <v>R1018</v>
      </c>
    </row>
    <row r="699" spans="1:20" x14ac:dyDescent="0.3">
      <c r="A699" s="20" t="s">
        <v>717</v>
      </c>
      <c r="B699" s="20" t="str">
        <f>_xlfn.XLOOKUP(A699,Sheet3!A699:A3033,Sheet3!B699:B3033)</f>
        <v xml:space="preserve"> Ms</v>
      </c>
      <c r="C699" s="20" t="str">
        <f>_xlfn.XLOOKUP(A699,Sheet3!A699:A3033,Sheet3!C699:C3033)</f>
        <v>Dochelli</v>
      </c>
      <c r="D699" s="20" t="str">
        <f>_xlfn.XLOOKUP(A699,Sheet3!A699:A3033,Sheet3!D699:D3033)</f>
        <v xml:space="preserve">  Kate</v>
      </c>
      <c r="E699" s="46">
        <f>_xlfn.XLOOKUP(A699,Sheet1!$A$2:$A$2336,Sheet1!$B$2:$B$2336)</f>
        <v>28.785</v>
      </c>
      <c r="F699" s="20">
        <f>_xlfn.XLOOKUP(Table4[[#This Row],[Customer ID]],Sheet1!A699:A3033,Sheet1!C699:C3033)</f>
        <v>6.6</v>
      </c>
      <c r="G699" s="20" t="str">
        <f>_xlfn.XLOOKUP(Table4[[#This Row],[Customer ID]],Sheet1!A699:A3033,Sheet1!D699:D3033)</f>
        <v>No</v>
      </c>
      <c r="H699" s="20" t="str">
        <f>_xlfn.XLOOKUP(Table4[[#This Row],[Customer ID]],Sheet1!A699:A3033,Sheet1!E699:E3033)</f>
        <v>No</v>
      </c>
      <c r="I699" s="20" t="str">
        <f>_xlfn.XLOOKUP(Table4[[#This Row],[Customer ID]],Sheet1!A699:A3033,Sheet1!F699:F3033)</f>
        <v>No</v>
      </c>
      <c r="J699" s="20">
        <f>_xlfn.XLOOKUP(Table4[[#This Row],[Customer ID]],Sheet1!A699:A3033,Sheet1!G699:G3033)</f>
        <v>0</v>
      </c>
      <c r="K699" s="20" t="str">
        <f>_xlfn.XLOOKUP(Table4[[#This Row],[Customer ID]],Sheet1!A699:A3033,Sheet1!H699:H3033)</f>
        <v>No</v>
      </c>
      <c r="L699" s="20" t="str">
        <f>_xlfn.XLOOKUP(Table4[[#This Row],[Customer ID]],Sheet1!A699:A3033,Sheet1!I699:I3033)</f>
        <v>Over Weight</v>
      </c>
      <c r="M699" s="20" t="str">
        <f>_xlfn.XLOOKUP(A699,Sheet1!A699:A3033,Sheet1!J699:J3033)</f>
        <v>Diabetes</v>
      </c>
      <c r="N699" s="48" t="str">
        <f>_xlfn.XLOOKUP(Table4[[#This Row],[Customer ID]],Table3[Customer ID],Table3[Date2])</f>
        <v>22-Jun-1965</v>
      </c>
      <c r="O699" s="20">
        <f>_xlfn.XLOOKUP(A699,Table3[Customer ID],Table3[Age])</f>
        <v>57</v>
      </c>
      <c r="P699" s="20">
        <f>_xlfn.XLOOKUP(A699,Table3[Customer ID],Table3[children])</f>
        <v>4</v>
      </c>
      <c r="Q699" s="47">
        <f>_xlfn.XLOOKUP(A699,Table3[Customer ID],Table3[charges])</f>
        <v>14394.4</v>
      </c>
      <c r="R699" s="20" t="str">
        <f>_xlfn.XLOOKUP(A699,Table3[Customer ID],Table3[Hospital tier])</f>
        <v>tier - 2</v>
      </c>
      <c r="S699" s="20" t="str">
        <f>_xlfn.XLOOKUP(A699,Table3[Customer ID],Table3[City tier])</f>
        <v>tier - 3</v>
      </c>
      <c r="T699" s="20" t="str">
        <f>_xlfn.XLOOKUP(A699,Table3[Customer ID],Table3[State ID])</f>
        <v>R1024</v>
      </c>
    </row>
    <row r="700" spans="1:20" x14ac:dyDescent="0.3">
      <c r="A700" s="20" t="s">
        <v>718</v>
      </c>
      <c r="B700" s="20" t="str">
        <f>_xlfn.XLOOKUP(A700,Sheet3!A700:A3034,Sheet3!B700:B3034)</f>
        <v xml:space="preserve"> Ms</v>
      </c>
      <c r="C700" s="20" t="str">
        <f>_xlfn.XLOOKUP(A700,Sheet3!A700:A3034,Sheet3!C700:C3034)</f>
        <v>Gillespie</v>
      </c>
      <c r="D700" s="20" t="str">
        <f>_xlfn.XLOOKUP(A700,Sheet3!A700:A3034,Sheet3!D700:D3034)</f>
        <v xml:space="preserve">  Maria M</v>
      </c>
      <c r="E700" s="46">
        <f>_xlfn.XLOOKUP(A700,Sheet1!$A$2:$A$2336,Sheet1!$B$2:$B$2336)</f>
        <v>26.695</v>
      </c>
      <c r="F700" s="20">
        <f>_xlfn.XLOOKUP(Table4[[#This Row],[Customer ID]],Sheet1!A700:A3034,Sheet1!C700:C3034)</f>
        <v>10.14</v>
      </c>
      <c r="G700" s="20" t="str">
        <f>_xlfn.XLOOKUP(Table4[[#This Row],[Customer ID]],Sheet1!A700:A3034,Sheet1!D700:D3034)</f>
        <v>yes</v>
      </c>
      <c r="H700" s="20" t="str">
        <f>_xlfn.XLOOKUP(Table4[[#This Row],[Customer ID]],Sheet1!A700:A3034,Sheet1!E700:E3034)</f>
        <v>No</v>
      </c>
      <c r="I700" s="20" t="str">
        <f>_xlfn.XLOOKUP(Table4[[#This Row],[Customer ID]],Sheet1!A700:A3034,Sheet1!F700:F3034)</f>
        <v>Yes</v>
      </c>
      <c r="J700" s="20">
        <f>_xlfn.XLOOKUP(Table4[[#This Row],[Customer ID]],Sheet1!A700:A3034,Sheet1!G700:G3034)</f>
        <v>1</v>
      </c>
      <c r="K700" s="20" t="str">
        <f>_xlfn.XLOOKUP(Table4[[#This Row],[Customer ID]],Sheet1!A700:A3034,Sheet1!H700:H3034)</f>
        <v>No</v>
      </c>
      <c r="L700" s="20" t="str">
        <f>_xlfn.XLOOKUP(Table4[[#This Row],[Customer ID]],Sheet1!A700:A3034,Sheet1!I700:I3034)</f>
        <v>Over Weight</v>
      </c>
      <c r="M700" s="20" t="str">
        <f>_xlfn.XLOOKUP(A700,Sheet1!A700:A3034,Sheet1!J700:J3034)</f>
        <v>Diabetes</v>
      </c>
      <c r="N700" s="48" t="str">
        <f>_xlfn.XLOOKUP(Table4[[#This Row],[Customer ID]],Table3[Customer ID],Table3[Date2])</f>
        <v>16-Jul-1963</v>
      </c>
      <c r="O700" s="20">
        <f>_xlfn.XLOOKUP(A700,Table3[Customer ID],Table3[Age])</f>
        <v>59</v>
      </c>
      <c r="P700" s="20">
        <f>_xlfn.XLOOKUP(A700,Table3[Customer ID],Table3[children])</f>
        <v>3</v>
      </c>
      <c r="Q700" s="47">
        <f>_xlfn.XLOOKUP(A700,Table3[Customer ID],Table3[charges])</f>
        <v>14382.71</v>
      </c>
      <c r="R700" s="20" t="str">
        <f>_xlfn.XLOOKUP(A700,Table3[Customer ID],Table3[Hospital tier])</f>
        <v>tier - 2</v>
      </c>
      <c r="S700" s="20" t="str">
        <f>_xlfn.XLOOKUP(A700,Table3[Customer ID],Table3[City tier])</f>
        <v>tier - 2</v>
      </c>
      <c r="T700" s="20" t="str">
        <f>_xlfn.XLOOKUP(A700,Table3[Customer ID],Table3[State ID])</f>
        <v>R1012</v>
      </c>
    </row>
    <row r="701" spans="1:20" x14ac:dyDescent="0.3">
      <c r="A701" s="20" t="s">
        <v>719</v>
      </c>
      <c r="B701" s="20" t="str">
        <f>_xlfn.XLOOKUP(A701,Sheet3!A701:A3035,Sheet3!B701:B3035)</f>
        <v xml:space="preserve"> Mr</v>
      </c>
      <c r="C701" s="20" t="str">
        <f>_xlfn.XLOOKUP(A701,Sheet3!A701:A3035,Sheet3!C701:C3035)</f>
        <v>Oskvig</v>
      </c>
      <c r="D701" s="20" t="str">
        <f>_xlfn.XLOOKUP(A701,Sheet3!A701:A3035,Sheet3!D701:D3035)</f>
        <v xml:space="preserve">  Daven W</v>
      </c>
      <c r="E701" s="46">
        <f>_xlfn.XLOOKUP(A701,Sheet1!$A$2:$A$2336,Sheet1!$B$2:$B$2336)</f>
        <v>32.799999999999997</v>
      </c>
      <c r="F701" s="20">
        <f>_xlfn.XLOOKUP(Table4[[#This Row],[Customer ID]],Sheet1!A701:A3035,Sheet1!C701:C3035)</f>
        <v>6.06</v>
      </c>
      <c r="G701" s="20" t="str">
        <f>_xlfn.XLOOKUP(Table4[[#This Row],[Customer ID]],Sheet1!A701:A3035,Sheet1!D701:D3035)</f>
        <v>yes</v>
      </c>
      <c r="H701" s="20" t="str">
        <f>_xlfn.XLOOKUP(Table4[[#This Row],[Customer ID]],Sheet1!A701:A3035,Sheet1!E701:E3035)</f>
        <v>No</v>
      </c>
      <c r="I701" s="20" t="str">
        <f>_xlfn.XLOOKUP(Table4[[#This Row],[Customer ID]],Sheet1!A701:A3035,Sheet1!F701:F3035)</f>
        <v>No</v>
      </c>
      <c r="J701" s="20">
        <f>_xlfn.XLOOKUP(Table4[[#This Row],[Customer ID]],Sheet1!A701:A3035,Sheet1!G701:G3035)</f>
        <v>1</v>
      </c>
      <c r="K701" s="20" t="str">
        <f>_xlfn.XLOOKUP(Table4[[#This Row],[Customer ID]],Sheet1!A701:A3035,Sheet1!H701:H3035)</f>
        <v>No</v>
      </c>
      <c r="L701" s="20" t="str">
        <f>_xlfn.XLOOKUP(Table4[[#This Row],[Customer ID]],Sheet1!A701:A3035,Sheet1!I701:I3035)</f>
        <v>Obesity</v>
      </c>
      <c r="M701" s="20" t="str">
        <f>_xlfn.XLOOKUP(A701,Sheet1!A701:A3035,Sheet1!J701:J3035)</f>
        <v>Prediabetes</v>
      </c>
      <c r="N701" s="48" t="str">
        <f>_xlfn.XLOOKUP(Table4[[#This Row],[Customer ID]],Table3[Customer ID],Table3[Date2])</f>
        <v>16-Nov-1988</v>
      </c>
      <c r="O701" s="20">
        <f>_xlfn.XLOOKUP(A701,Table3[Customer ID],Table3[Age])</f>
        <v>34</v>
      </c>
      <c r="P701" s="20">
        <f>_xlfn.XLOOKUP(A701,Table3[Customer ID],Table3[children])</f>
        <v>1</v>
      </c>
      <c r="Q701" s="47">
        <f>_xlfn.XLOOKUP(A701,Table3[Customer ID],Table3[charges])</f>
        <v>14358.36</v>
      </c>
      <c r="R701" s="20" t="str">
        <f>_xlfn.XLOOKUP(A701,Table3[Customer ID],Table3[Hospital tier])</f>
        <v>tier - 2</v>
      </c>
      <c r="S701" s="20" t="str">
        <f>_xlfn.XLOOKUP(A701,Table3[Customer ID],Table3[City tier])</f>
        <v>tier - 2</v>
      </c>
      <c r="T701" s="20" t="str">
        <f>_xlfn.XLOOKUP(A701,Table3[Customer ID],Table3[State ID])</f>
        <v>R1011</v>
      </c>
    </row>
    <row r="702" spans="1:20" x14ac:dyDescent="0.3">
      <c r="A702" s="20" t="s">
        <v>720</v>
      </c>
      <c r="B702" s="20" t="str">
        <f>_xlfn.XLOOKUP(A702,Sheet3!A702:A3036,Sheet3!B702:B3036)</f>
        <v xml:space="preserve"> Mrs</v>
      </c>
      <c r="C702" s="20" t="str">
        <f>_xlfn.XLOOKUP(A702,Sheet3!A702:A3036,Sheet3!C702:C3036)</f>
        <v>Holland-Stergar</v>
      </c>
      <c r="D702" s="20" t="str">
        <f>_xlfn.XLOOKUP(A702,Sheet3!A702:A3036,Sheet3!D702:D3036)</f>
        <v xml:space="preserve">  Brianne</v>
      </c>
      <c r="E702" s="46">
        <f>_xlfn.XLOOKUP(A702,Sheet1!$A$2:$A$2336,Sheet1!$B$2:$B$2336)</f>
        <v>35.869999999999997</v>
      </c>
      <c r="F702" s="20">
        <f>_xlfn.XLOOKUP(Table4[[#This Row],[Customer ID]],Sheet1!A702:A3036,Sheet1!C702:C3036)</f>
        <v>9.91</v>
      </c>
      <c r="G702" s="20" t="str">
        <f>_xlfn.XLOOKUP(Table4[[#This Row],[Customer ID]],Sheet1!A702:A3036,Sheet1!D702:D3036)</f>
        <v>yes</v>
      </c>
      <c r="H702" s="20" t="str">
        <f>_xlfn.XLOOKUP(Table4[[#This Row],[Customer ID]],Sheet1!A702:A3036,Sheet1!E702:E3036)</f>
        <v>No</v>
      </c>
      <c r="I702" s="20" t="str">
        <f>_xlfn.XLOOKUP(Table4[[#This Row],[Customer ID]],Sheet1!A702:A3036,Sheet1!F702:F3036)</f>
        <v>No</v>
      </c>
      <c r="J702" s="20">
        <f>_xlfn.XLOOKUP(Table4[[#This Row],[Customer ID]],Sheet1!A702:A3036,Sheet1!G702:G3036)</f>
        <v>0</v>
      </c>
      <c r="K702" s="20" t="str">
        <f>_xlfn.XLOOKUP(Table4[[#This Row],[Customer ID]],Sheet1!A702:A3036,Sheet1!H702:H3036)</f>
        <v>No</v>
      </c>
      <c r="L702" s="20" t="str">
        <f>_xlfn.XLOOKUP(Table4[[#This Row],[Customer ID]],Sheet1!A702:A3036,Sheet1!I702:I3036)</f>
        <v>Obesity</v>
      </c>
      <c r="M702" s="20" t="str">
        <f>_xlfn.XLOOKUP(A702,Sheet1!A702:A3036,Sheet1!J702:J3036)</f>
        <v>Diabetes</v>
      </c>
      <c r="N702" s="48" t="str">
        <f>_xlfn.XLOOKUP(Table4[[#This Row],[Customer ID]],Table3[Customer ID],Table3[Date2])</f>
        <v>10-Oct-1967</v>
      </c>
      <c r="O702" s="20">
        <f>_xlfn.XLOOKUP(A702,Table3[Customer ID],Table3[Age])</f>
        <v>55</v>
      </c>
      <c r="P702" s="20">
        <f>_xlfn.XLOOKUP(A702,Table3[Customer ID],Table3[children])</f>
        <v>0</v>
      </c>
      <c r="Q702" s="47">
        <f>_xlfn.XLOOKUP(A702,Table3[Customer ID],Table3[charges])</f>
        <v>14355.43</v>
      </c>
      <c r="R702" s="20" t="str">
        <f>_xlfn.XLOOKUP(A702,Table3[Customer ID],Table3[Hospital tier])</f>
        <v>tier - 2</v>
      </c>
      <c r="S702" s="20" t="str">
        <f>_xlfn.XLOOKUP(A702,Table3[Customer ID],Table3[City tier])</f>
        <v>tier - 1</v>
      </c>
      <c r="T702" s="20" t="str">
        <f>_xlfn.XLOOKUP(A702,Table3[Customer ID],Table3[State ID])</f>
        <v>R1026</v>
      </c>
    </row>
    <row r="703" spans="1:20" x14ac:dyDescent="0.3">
      <c r="A703" s="20" t="s">
        <v>721</v>
      </c>
      <c r="B703" s="20" t="str">
        <f>_xlfn.XLOOKUP(A703,Sheet3!A703:A3037,Sheet3!B703:B3037)</f>
        <v xml:space="preserve"> Mr</v>
      </c>
      <c r="C703" s="20" t="str">
        <f>_xlfn.XLOOKUP(A703,Sheet3!A703:A3037,Sheet3!C703:C3037)</f>
        <v>Arai</v>
      </c>
      <c r="D703" s="20" t="str">
        <f>_xlfn.XLOOKUP(A703,Sheet3!A703:A3037,Sheet3!D703:D3037)</f>
        <v xml:space="preserve">  Hiroki</v>
      </c>
      <c r="E703" s="46">
        <f>_xlfn.XLOOKUP(A703,Sheet1!$A$2:$A$2336,Sheet1!$B$2:$B$2336)</f>
        <v>21.66</v>
      </c>
      <c r="F703" s="20">
        <f>_xlfn.XLOOKUP(Table4[[#This Row],[Customer ID]],Sheet1!A703:A3037,Sheet1!C703:C3037)</f>
        <v>4.1399999999999997</v>
      </c>
      <c r="G703" s="20" t="str">
        <f>_xlfn.XLOOKUP(Table4[[#This Row],[Customer ID]],Sheet1!A703:A3037,Sheet1!D703:D3037)</f>
        <v>yes</v>
      </c>
      <c r="H703" s="20" t="str">
        <f>_xlfn.XLOOKUP(Table4[[#This Row],[Customer ID]],Sheet1!A703:A3037,Sheet1!E703:E3037)</f>
        <v>No</v>
      </c>
      <c r="I703" s="20" t="str">
        <f>_xlfn.XLOOKUP(Table4[[#This Row],[Customer ID]],Sheet1!A703:A3037,Sheet1!F703:F3037)</f>
        <v>No</v>
      </c>
      <c r="J703" s="20">
        <f>_xlfn.XLOOKUP(Table4[[#This Row],[Customer ID]],Sheet1!A703:A3037,Sheet1!G703:G3037)</f>
        <v>2</v>
      </c>
      <c r="K703" s="20" t="str">
        <f>_xlfn.XLOOKUP(Table4[[#This Row],[Customer ID]],Sheet1!A703:A3037,Sheet1!H703:H3037)</f>
        <v>No</v>
      </c>
      <c r="L703" s="20" t="str">
        <f>_xlfn.XLOOKUP(Table4[[#This Row],[Customer ID]],Sheet1!A703:A3037,Sheet1!I703:I3037)</f>
        <v>Normal weight</v>
      </c>
      <c r="M703" s="20" t="str">
        <f>_xlfn.XLOOKUP(A703,Sheet1!A703:A3037,Sheet1!J703:J3037)</f>
        <v>Normal</v>
      </c>
      <c r="N703" s="48" t="str">
        <f>_xlfn.XLOOKUP(Table4[[#This Row],[Customer ID]],Table3[Customer ID],Table3[Date2])</f>
        <v>24-Dec-1959</v>
      </c>
      <c r="O703" s="20">
        <f>_xlfn.XLOOKUP(A703,Table3[Customer ID],Table3[Age])</f>
        <v>63</v>
      </c>
      <c r="P703" s="20">
        <f>_xlfn.XLOOKUP(A703,Table3[Customer ID],Table3[children])</f>
        <v>1</v>
      </c>
      <c r="Q703" s="47">
        <f>_xlfn.XLOOKUP(A703,Table3[Customer ID],Table3[charges])</f>
        <v>14349.85</v>
      </c>
      <c r="R703" s="20" t="str">
        <f>_xlfn.XLOOKUP(A703,Table3[Customer ID],Table3[Hospital tier])</f>
        <v>tier - 2</v>
      </c>
      <c r="S703" s="20" t="str">
        <f>_xlfn.XLOOKUP(A703,Table3[Customer ID],Table3[City tier])</f>
        <v>tier - 2</v>
      </c>
      <c r="T703" s="20" t="str">
        <f>_xlfn.XLOOKUP(A703,Table3[Customer ID],Table3[State ID])</f>
        <v>R1012</v>
      </c>
    </row>
    <row r="704" spans="1:20" x14ac:dyDescent="0.3">
      <c r="A704" s="20" t="s">
        <v>722</v>
      </c>
      <c r="B704" s="20" t="str">
        <f>_xlfn.XLOOKUP(A704,Sheet3!A704:A3038,Sheet3!B704:B3038)</f>
        <v xml:space="preserve"> Mr</v>
      </c>
      <c r="C704" s="20" t="str">
        <f>_xlfn.XLOOKUP(A704,Sheet3!A704:A3038,Sheet3!C704:C3038)</f>
        <v>Olausson</v>
      </c>
      <c r="D704" s="20" t="str">
        <f>_xlfn.XLOOKUP(A704,Sheet3!A704:A3038,Sheet3!D704:D3038)</f>
        <v xml:space="preserve">  Anders</v>
      </c>
      <c r="E704" s="46">
        <f>_xlfn.XLOOKUP(A704,Sheet1!$A$2:$A$2336,Sheet1!$B$2:$B$2336)</f>
        <v>37.72</v>
      </c>
      <c r="F704" s="20">
        <f>_xlfn.XLOOKUP(Table4[[#This Row],[Customer ID]],Sheet1!A704:A3038,Sheet1!C704:C3038)</f>
        <v>4.38</v>
      </c>
      <c r="G704" s="20" t="str">
        <f>_xlfn.XLOOKUP(Table4[[#This Row],[Customer ID]],Sheet1!A704:A3038,Sheet1!D704:D3038)</f>
        <v>yes</v>
      </c>
      <c r="H704" s="20" t="str">
        <f>_xlfn.XLOOKUP(Table4[[#This Row],[Customer ID]],Sheet1!A704:A3038,Sheet1!E704:E3038)</f>
        <v>No</v>
      </c>
      <c r="I704" s="20" t="str">
        <f>_xlfn.XLOOKUP(Table4[[#This Row],[Customer ID]],Sheet1!A704:A3038,Sheet1!F704:F3038)</f>
        <v>Yes</v>
      </c>
      <c r="J704" s="20">
        <f>_xlfn.XLOOKUP(Table4[[#This Row],[Customer ID]],Sheet1!A704:A3038,Sheet1!G704:G3038)</f>
        <v>1</v>
      </c>
      <c r="K704" s="20" t="str">
        <f>_xlfn.XLOOKUP(Table4[[#This Row],[Customer ID]],Sheet1!A704:A3038,Sheet1!H704:H3038)</f>
        <v>No</v>
      </c>
      <c r="L704" s="20" t="str">
        <f>_xlfn.XLOOKUP(Table4[[#This Row],[Customer ID]],Sheet1!A704:A3038,Sheet1!I704:I3038)</f>
        <v>Obesity</v>
      </c>
      <c r="M704" s="20" t="str">
        <f>_xlfn.XLOOKUP(A704,Sheet1!A704:A3038,Sheet1!J704:J3038)</f>
        <v>Normal</v>
      </c>
      <c r="N704" s="48" t="str">
        <f>_xlfn.XLOOKUP(Table4[[#This Row],[Customer ID]],Table3[Customer ID],Table3[Date2])</f>
        <v>26-Sep-1969</v>
      </c>
      <c r="O704" s="20">
        <f>_xlfn.XLOOKUP(A704,Table3[Customer ID],Table3[Age])</f>
        <v>53</v>
      </c>
      <c r="P704" s="20">
        <f>_xlfn.XLOOKUP(A704,Table3[Customer ID],Table3[children])</f>
        <v>0</v>
      </c>
      <c r="Q704" s="47">
        <f>_xlfn.XLOOKUP(A704,Table3[Customer ID],Table3[charges])</f>
        <v>14337.91</v>
      </c>
      <c r="R704" s="20" t="str">
        <f>_xlfn.XLOOKUP(A704,Table3[Customer ID],Table3[Hospital tier])</f>
        <v>tier - 2</v>
      </c>
      <c r="S704" s="20" t="str">
        <f>_xlfn.XLOOKUP(A704,Table3[Customer ID],Table3[City tier])</f>
        <v>tier - 3</v>
      </c>
      <c r="T704" s="20" t="str">
        <f>_xlfn.XLOOKUP(A704,Table3[Customer ID],Table3[State ID])</f>
        <v>R1022</v>
      </c>
    </row>
    <row r="705" spans="1:20" x14ac:dyDescent="0.3">
      <c r="A705" s="20" t="s">
        <v>723</v>
      </c>
      <c r="B705" s="20" t="str">
        <f>_xlfn.XLOOKUP(A705,Sheet3!A705:A3039,Sheet3!B705:B3039)</f>
        <v xml:space="preserve"> Ms</v>
      </c>
      <c r="C705" s="20" t="str">
        <f>_xlfn.XLOOKUP(A705,Sheet3!A705:A3039,Sheet3!C705:C3039)</f>
        <v>Wagner</v>
      </c>
      <c r="D705" s="20" t="str">
        <f>_xlfn.XLOOKUP(A705,Sheet3!A705:A3039,Sheet3!D705:D3039)</f>
        <v xml:space="preserve">  Danielle</v>
      </c>
      <c r="E705" s="46">
        <f>_xlfn.XLOOKUP(A705,Sheet1!$A$2:$A$2336,Sheet1!$B$2:$B$2336)</f>
        <v>39.700000000000003</v>
      </c>
      <c r="F705" s="20">
        <f>_xlfn.XLOOKUP(Table4[[#This Row],[Customer ID]],Sheet1!A705:A3039,Sheet1!C705:C3039)</f>
        <v>9.83</v>
      </c>
      <c r="G705" s="20" t="str">
        <f>_xlfn.XLOOKUP(Table4[[#This Row],[Customer ID]],Sheet1!A705:A3039,Sheet1!D705:D3039)</f>
        <v>No</v>
      </c>
      <c r="H705" s="20" t="str">
        <f>_xlfn.XLOOKUP(Table4[[#This Row],[Customer ID]],Sheet1!A705:A3039,Sheet1!E705:E3039)</f>
        <v>No</v>
      </c>
      <c r="I705" s="20" t="str">
        <f>_xlfn.XLOOKUP(Table4[[#This Row],[Customer ID]],Sheet1!A705:A3039,Sheet1!F705:F3039)</f>
        <v>No</v>
      </c>
      <c r="J705" s="20">
        <f>_xlfn.XLOOKUP(Table4[[#This Row],[Customer ID]],Sheet1!A705:A3039,Sheet1!G705:G3039)</f>
        <v>3</v>
      </c>
      <c r="K705" s="20" t="str">
        <f>_xlfn.XLOOKUP(Table4[[#This Row],[Customer ID]],Sheet1!A705:A3039,Sheet1!H705:H3039)</f>
        <v>No</v>
      </c>
      <c r="L705" s="20" t="str">
        <f>_xlfn.XLOOKUP(Table4[[#This Row],[Customer ID]],Sheet1!A705:A3039,Sheet1!I705:I3039)</f>
        <v>Obesity</v>
      </c>
      <c r="M705" s="20" t="str">
        <f>_xlfn.XLOOKUP(A705,Sheet1!A705:A3039,Sheet1!J705:J3039)</f>
        <v>Diabetes</v>
      </c>
      <c r="N705" s="48" t="str">
        <f>_xlfn.XLOOKUP(Table4[[#This Row],[Customer ID]],Table3[Customer ID],Table3[Date2])</f>
        <v>10-Jul-1958</v>
      </c>
      <c r="O705" s="20">
        <f>_xlfn.XLOOKUP(A705,Table3[Customer ID],Table3[Age])</f>
        <v>64</v>
      </c>
      <c r="P705" s="20">
        <f>_xlfn.XLOOKUP(A705,Table3[Customer ID],Table3[children])</f>
        <v>0</v>
      </c>
      <c r="Q705" s="47">
        <f>_xlfn.XLOOKUP(A705,Table3[Customer ID],Table3[charges])</f>
        <v>14319.03</v>
      </c>
      <c r="R705" s="20" t="str">
        <f>_xlfn.XLOOKUP(A705,Table3[Customer ID],Table3[Hospital tier])</f>
        <v>tier - 2</v>
      </c>
      <c r="S705" s="20" t="str">
        <f>_xlfn.XLOOKUP(A705,Table3[Customer ID],Table3[City tier])</f>
        <v>tier - 2</v>
      </c>
      <c r="T705" s="20" t="str">
        <f>_xlfn.XLOOKUP(A705,Table3[Customer ID],Table3[State ID])</f>
        <v>R1011</v>
      </c>
    </row>
    <row r="706" spans="1:20" x14ac:dyDescent="0.3">
      <c r="A706" s="20" t="s">
        <v>724</v>
      </c>
      <c r="B706" s="20" t="str">
        <f>_xlfn.XLOOKUP(A706,Sheet3!A706:A3040,Sheet3!B706:B3040)</f>
        <v xml:space="preserve"> Ms</v>
      </c>
      <c r="C706" s="20" t="str">
        <f>_xlfn.XLOOKUP(A706,Sheet3!A706:A3040,Sheet3!C706:C3040)</f>
        <v>Delong</v>
      </c>
      <c r="D706" s="20" t="str">
        <f>_xlfn.XLOOKUP(A706,Sheet3!A706:A3040,Sheet3!D706:D3040)</f>
        <v xml:space="preserve">  Candace N</v>
      </c>
      <c r="E706" s="46">
        <f>_xlfn.XLOOKUP(A706,Sheet1!$A$2:$A$2336,Sheet1!$B$2:$B$2336)</f>
        <v>35.97</v>
      </c>
      <c r="F706" s="20">
        <f>_xlfn.XLOOKUP(Table4[[#This Row],[Customer ID]],Sheet1!A706:A3040,Sheet1!C706:C3040)</f>
        <v>11.08</v>
      </c>
      <c r="G706" s="20" t="str">
        <f>_xlfn.XLOOKUP(Table4[[#This Row],[Customer ID]],Sheet1!A706:A3040,Sheet1!D706:D3040)</f>
        <v>No</v>
      </c>
      <c r="H706" s="20" t="str">
        <f>_xlfn.XLOOKUP(Table4[[#This Row],[Customer ID]],Sheet1!A706:A3040,Sheet1!E706:E3040)</f>
        <v>No</v>
      </c>
      <c r="I706" s="20" t="str">
        <f>_xlfn.XLOOKUP(Table4[[#This Row],[Customer ID]],Sheet1!A706:A3040,Sheet1!F706:F3040)</f>
        <v>No</v>
      </c>
      <c r="J706" s="20">
        <f>_xlfn.XLOOKUP(Table4[[#This Row],[Customer ID]],Sheet1!A706:A3040,Sheet1!G706:G3040)</f>
        <v>3</v>
      </c>
      <c r="K706" s="20" t="str">
        <f>_xlfn.XLOOKUP(Table4[[#This Row],[Customer ID]],Sheet1!A706:A3040,Sheet1!H706:H3040)</f>
        <v>No</v>
      </c>
      <c r="L706" s="20" t="str">
        <f>_xlfn.XLOOKUP(Table4[[#This Row],[Customer ID]],Sheet1!A706:A3040,Sheet1!I706:I3040)</f>
        <v>Obesity</v>
      </c>
      <c r="M706" s="20" t="str">
        <f>_xlfn.XLOOKUP(A706,Sheet1!A706:A3040,Sheet1!J706:J3040)</f>
        <v>Diabetes</v>
      </c>
      <c r="N706" s="48" t="str">
        <f>_xlfn.XLOOKUP(Table4[[#This Row],[Customer ID]],Table3[Customer ID],Table3[Date2])</f>
        <v>15-Oct-1958</v>
      </c>
      <c r="O706" s="20">
        <f>_xlfn.XLOOKUP(A706,Table3[Customer ID],Table3[Age])</f>
        <v>64</v>
      </c>
      <c r="P706" s="20">
        <f>_xlfn.XLOOKUP(A706,Table3[Customer ID],Table3[children])</f>
        <v>0</v>
      </c>
      <c r="Q706" s="47">
        <f>_xlfn.XLOOKUP(A706,Table3[Customer ID],Table3[charges])</f>
        <v>14313.85</v>
      </c>
      <c r="R706" s="20" t="str">
        <f>_xlfn.XLOOKUP(A706,Table3[Customer ID],Table3[Hospital tier])</f>
        <v>tier - 2</v>
      </c>
      <c r="S706" s="20" t="str">
        <f>_xlfn.XLOOKUP(A706,Table3[Customer ID],Table3[City tier])</f>
        <v>tier - 3</v>
      </c>
      <c r="T706" s="20" t="str">
        <f>_xlfn.XLOOKUP(A706,Table3[Customer ID],Table3[State ID])</f>
        <v>R1013</v>
      </c>
    </row>
    <row r="707" spans="1:20" x14ac:dyDescent="0.3">
      <c r="A707" s="20" t="s">
        <v>725</v>
      </c>
      <c r="B707" s="20" t="str">
        <f>_xlfn.XLOOKUP(A707,Sheet3!A707:A3041,Sheet3!B707:B3041)</f>
        <v xml:space="preserve"> Mr</v>
      </c>
      <c r="C707" s="20" t="str">
        <f>_xlfn.XLOOKUP(A707,Sheet3!A707:A3041,Sheet3!C707:C3041)</f>
        <v>Mehech</v>
      </c>
      <c r="D707" s="20" t="str">
        <f>_xlfn.XLOOKUP(A707,Sheet3!A707:A3041,Sheet3!D707:D3041)</f>
        <v xml:space="preserve">  Bruno F.</v>
      </c>
      <c r="E707" s="46">
        <f>_xlfn.XLOOKUP(A707,Sheet1!$A$2:$A$2336,Sheet1!$B$2:$B$2336)</f>
        <v>37.85</v>
      </c>
      <c r="F707" s="20">
        <f>_xlfn.XLOOKUP(Table4[[#This Row],[Customer ID]],Sheet1!A707:A3041,Sheet1!C707:C3041)</f>
        <v>11.01</v>
      </c>
      <c r="G707" s="20" t="str">
        <f>_xlfn.XLOOKUP(Table4[[#This Row],[Customer ID]],Sheet1!A707:A3041,Sheet1!D707:D3041)</f>
        <v>No</v>
      </c>
      <c r="H707" s="20" t="str">
        <f>_xlfn.XLOOKUP(Table4[[#This Row],[Customer ID]],Sheet1!A707:A3041,Sheet1!E707:E3041)</f>
        <v>No</v>
      </c>
      <c r="I707" s="20" t="str">
        <f>_xlfn.XLOOKUP(Table4[[#This Row],[Customer ID]],Sheet1!A707:A3041,Sheet1!F707:F3041)</f>
        <v>No</v>
      </c>
      <c r="J707" s="20">
        <f>_xlfn.XLOOKUP(Table4[[#This Row],[Customer ID]],Sheet1!A707:A3041,Sheet1!G707:G3041)</f>
        <v>0</v>
      </c>
      <c r="K707" s="20" t="str">
        <f>_xlfn.XLOOKUP(Table4[[#This Row],[Customer ID]],Sheet1!A707:A3041,Sheet1!H707:H3041)</f>
        <v>No</v>
      </c>
      <c r="L707" s="20" t="str">
        <f>_xlfn.XLOOKUP(Table4[[#This Row],[Customer ID]],Sheet1!A707:A3041,Sheet1!I707:I3041)</f>
        <v>Obesity</v>
      </c>
      <c r="M707" s="20" t="str">
        <f>_xlfn.XLOOKUP(A707,Sheet1!A707:A3041,Sheet1!J707:J3041)</f>
        <v>Diabetes</v>
      </c>
      <c r="N707" s="48" t="str">
        <f>_xlfn.XLOOKUP(Table4[[#This Row],[Customer ID]],Table3[Customer ID],Table3[Date2])</f>
        <v>15-Dec-1968</v>
      </c>
      <c r="O707" s="20">
        <f>_xlfn.XLOOKUP(A707,Table3[Customer ID],Table3[Age])</f>
        <v>54</v>
      </c>
      <c r="P707" s="20">
        <f>_xlfn.XLOOKUP(A707,Table3[Customer ID],Table3[children])</f>
        <v>0</v>
      </c>
      <c r="Q707" s="47">
        <f>_xlfn.XLOOKUP(A707,Table3[Customer ID],Table3[charges])</f>
        <v>14285.9</v>
      </c>
      <c r="R707" s="20" t="str">
        <f>_xlfn.XLOOKUP(A707,Table3[Customer ID],Table3[Hospital tier])</f>
        <v>tier - 2</v>
      </c>
      <c r="S707" s="20" t="str">
        <f>_xlfn.XLOOKUP(A707,Table3[Customer ID],Table3[City tier])</f>
        <v>tier - 3</v>
      </c>
      <c r="T707" s="20" t="str">
        <f>_xlfn.XLOOKUP(A707,Table3[Customer ID],Table3[State ID])</f>
        <v>R1012</v>
      </c>
    </row>
    <row r="708" spans="1:20" x14ac:dyDescent="0.3">
      <c r="A708" s="20" t="s">
        <v>726</v>
      </c>
      <c r="B708" s="20" t="str">
        <f>_xlfn.XLOOKUP(A708,Sheet3!A708:A3042,Sheet3!B708:B3042)</f>
        <v xml:space="preserve"> Ms</v>
      </c>
      <c r="C708" s="20" t="str">
        <f>_xlfn.XLOOKUP(A708,Sheet3!A708:A3042,Sheet3!C708:C3042)</f>
        <v>Machiela</v>
      </c>
      <c r="D708" s="20" t="str">
        <f>_xlfn.XLOOKUP(A708,Sheet3!A708:A3042,Sheet3!D708:D3042)</f>
        <v xml:space="preserve">  Emily</v>
      </c>
      <c r="E708" s="46">
        <f>_xlfn.XLOOKUP(A708,Sheet1!$A$2:$A$2336,Sheet1!$B$2:$B$2336)</f>
        <v>21.66</v>
      </c>
      <c r="F708" s="20">
        <f>_xlfn.XLOOKUP(Table4[[#This Row],[Customer ID]],Sheet1!A708:A3042,Sheet1!C708:C3042)</f>
        <v>4.37</v>
      </c>
      <c r="G708" s="20" t="str">
        <f>_xlfn.XLOOKUP(Table4[[#This Row],[Customer ID]],Sheet1!A708:A3042,Sheet1!D708:D3042)</f>
        <v>No</v>
      </c>
      <c r="H708" s="20" t="str">
        <f>_xlfn.XLOOKUP(Table4[[#This Row],[Customer ID]],Sheet1!A708:A3042,Sheet1!E708:E3042)</f>
        <v>yes</v>
      </c>
      <c r="I708" s="20" t="str">
        <f>_xlfn.XLOOKUP(Table4[[#This Row],[Customer ID]],Sheet1!A708:A3042,Sheet1!F708:F3042)</f>
        <v>No</v>
      </c>
      <c r="J708" s="20">
        <f>_xlfn.XLOOKUP(Table4[[#This Row],[Customer ID]],Sheet1!A708:A3042,Sheet1!G708:G3042)</f>
        <v>1</v>
      </c>
      <c r="K708" s="20" t="str">
        <f>_xlfn.XLOOKUP(Table4[[#This Row],[Customer ID]],Sheet1!A708:A3042,Sheet1!H708:H3042)</f>
        <v>yes</v>
      </c>
      <c r="L708" s="20" t="str">
        <f>_xlfn.XLOOKUP(Table4[[#This Row],[Customer ID]],Sheet1!A708:A3042,Sheet1!I708:I3042)</f>
        <v>Normal weight</v>
      </c>
      <c r="M708" s="20" t="str">
        <f>_xlfn.XLOOKUP(A708,Sheet1!A708:A3042,Sheet1!J708:J3042)</f>
        <v>Normal</v>
      </c>
      <c r="N708" s="48" t="str">
        <f>_xlfn.XLOOKUP(Table4[[#This Row],[Customer ID]],Table3[Customer ID],Table3[Date2])</f>
        <v>6-Sep-2004</v>
      </c>
      <c r="O708" s="20">
        <f>_xlfn.XLOOKUP(A708,Table3[Customer ID],Table3[Age])</f>
        <v>18</v>
      </c>
      <c r="P708" s="20">
        <f>_xlfn.XLOOKUP(A708,Table3[Customer ID],Table3[children])</f>
        <v>0</v>
      </c>
      <c r="Q708" s="47">
        <f>_xlfn.XLOOKUP(A708,Table3[Customer ID],Table3[charges])</f>
        <v>14283.46</v>
      </c>
      <c r="R708" s="20" t="str">
        <f>_xlfn.XLOOKUP(A708,Table3[Customer ID],Table3[Hospital tier])</f>
        <v>tier - 2</v>
      </c>
      <c r="S708" s="20" t="str">
        <f>_xlfn.XLOOKUP(A708,Table3[Customer ID],Table3[City tier])</f>
        <v>tier - 2</v>
      </c>
      <c r="T708" s="20" t="str">
        <f>_xlfn.XLOOKUP(A708,Table3[Customer ID],Table3[State ID])</f>
        <v>R1024</v>
      </c>
    </row>
    <row r="709" spans="1:20" x14ac:dyDescent="0.3">
      <c r="A709" s="20" t="s">
        <v>727</v>
      </c>
      <c r="B709" s="20" t="str">
        <f>_xlfn.XLOOKUP(A709,Sheet3!A709:A3043,Sheet3!B709:B3043)</f>
        <v xml:space="preserve"> Mrs</v>
      </c>
      <c r="C709" s="20" t="str">
        <f>_xlfn.XLOOKUP(A709,Sheet3!A709:A3043,Sheet3!C709:C3043)</f>
        <v>Young</v>
      </c>
      <c r="D709" s="20" t="str">
        <f>_xlfn.XLOOKUP(A709,Sheet3!A709:A3043,Sheet3!D709:D3043)</f>
        <v xml:space="preserve">  Katie</v>
      </c>
      <c r="E709" s="46">
        <f>_xlfn.XLOOKUP(A709,Sheet1!$A$2:$A$2336,Sheet1!$B$2:$B$2336)</f>
        <v>39.369999999999997</v>
      </c>
      <c r="F709" s="20">
        <f>_xlfn.XLOOKUP(Table4[[#This Row],[Customer ID]],Sheet1!A709:A3043,Sheet1!C709:C3043)</f>
        <v>5.91</v>
      </c>
      <c r="G709" s="20" t="str">
        <f>_xlfn.XLOOKUP(Table4[[#This Row],[Customer ID]],Sheet1!A709:A3043,Sheet1!D709:D3043)</f>
        <v>No</v>
      </c>
      <c r="H709" s="20" t="str">
        <f>_xlfn.XLOOKUP(Table4[[#This Row],[Customer ID]],Sheet1!A709:A3043,Sheet1!E709:E3043)</f>
        <v>No</v>
      </c>
      <c r="I709" s="20" t="str">
        <f>_xlfn.XLOOKUP(Table4[[#This Row],[Customer ID]],Sheet1!A709:A3043,Sheet1!F709:F3043)</f>
        <v>No</v>
      </c>
      <c r="J709" s="20">
        <f>_xlfn.XLOOKUP(Table4[[#This Row],[Customer ID]],Sheet1!A709:A3043,Sheet1!G709:G3043)</f>
        <v>2</v>
      </c>
      <c r="K709" s="20" t="str">
        <f>_xlfn.XLOOKUP(Table4[[#This Row],[Customer ID]],Sheet1!A709:A3043,Sheet1!H709:H3043)</f>
        <v>No</v>
      </c>
      <c r="L709" s="20" t="str">
        <f>_xlfn.XLOOKUP(Table4[[#This Row],[Customer ID]],Sheet1!A709:A3043,Sheet1!I709:I3043)</f>
        <v>Obesity</v>
      </c>
      <c r="M709" s="20" t="str">
        <f>_xlfn.XLOOKUP(A709,Sheet1!A709:A3043,Sheet1!J709:J3043)</f>
        <v>Prediabetes</v>
      </c>
      <c r="N709" s="48" t="str">
        <f>_xlfn.XLOOKUP(Table4[[#This Row],[Customer ID]],Table3[Customer ID],Table3[Date2])</f>
        <v>13-Jul-1972</v>
      </c>
      <c r="O709" s="20">
        <f>_xlfn.XLOOKUP(A709,Table3[Customer ID],Table3[Age])</f>
        <v>50</v>
      </c>
      <c r="P709" s="20">
        <f>_xlfn.XLOOKUP(A709,Table3[Customer ID],Table3[children])</f>
        <v>0</v>
      </c>
      <c r="Q709" s="47">
        <f>_xlfn.XLOOKUP(A709,Table3[Customer ID],Table3[charges])</f>
        <v>14258.33</v>
      </c>
      <c r="R709" s="20" t="str">
        <f>_xlfn.XLOOKUP(A709,Table3[Customer ID],Table3[Hospital tier])</f>
        <v>tier - 2</v>
      </c>
      <c r="S709" s="20" t="str">
        <f>_xlfn.XLOOKUP(A709,Table3[Customer ID],Table3[City tier])</f>
        <v>tier - 2</v>
      </c>
      <c r="T709" s="20" t="str">
        <f>_xlfn.XLOOKUP(A709,Table3[Customer ID],Table3[State ID])</f>
        <v>R1026</v>
      </c>
    </row>
    <row r="710" spans="1:20" x14ac:dyDescent="0.3">
      <c r="A710" s="20" t="s">
        <v>728</v>
      </c>
      <c r="B710" s="20" t="str">
        <f>_xlfn.XLOOKUP(A710,Sheet3!A710:A3044,Sheet3!B710:B3044)</f>
        <v xml:space="preserve"> Mrs</v>
      </c>
      <c r="C710" s="20" t="str">
        <f>_xlfn.XLOOKUP(A710,Sheet3!A710:A3044,Sheet3!C710:C3044)</f>
        <v>Dupere</v>
      </c>
      <c r="D710" s="20" t="str">
        <f>_xlfn.XLOOKUP(A710,Sheet3!A710:A3044,Sheet3!D710:D3044)</f>
        <v xml:space="preserve">  Sally</v>
      </c>
      <c r="E710" s="46">
        <f>_xlfn.XLOOKUP(A710,Sheet1!$A$2:$A$2336,Sheet1!$B$2:$B$2336)</f>
        <v>40.880000000000003</v>
      </c>
      <c r="F710" s="20">
        <f>_xlfn.XLOOKUP(Table4[[#This Row],[Customer ID]],Sheet1!A710:A3044,Sheet1!C710:C3044)</f>
        <v>7.65</v>
      </c>
      <c r="G710" s="20" t="str">
        <f>_xlfn.XLOOKUP(Table4[[#This Row],[Customer ID]],Sheet1!A710:A3044,Sheet1!D710:D3044)</f>
        <v>No</v>
      </c>
      <c r="H710" s="20" t="str">
        <f>_xlfn.XLOOKUP(Table4[[#This Row],[Customer ID]],Sheet1!A710:A3044,Sheet1!E710:E3044)</f>
        <v>No</v>
      </c>
      <c r="I710" s="20" t="str">
        <f>_xlfn.XLOOKUP(Table4[[#This Row],[Customer ID]],Sheet1!A710:A3044,Sheet1!F710:F3044)</f>
        <v>No</v>
      </c>
      <c r="J710" s="20">
        <f>_xlfn.XLOOKUP(Table4[[#This Row],[Customer ID]],Sheet1!A710:A3044,Sheet1!G710:G3044)</f>
        <v>0</v>
      </c>
      <c r="K710" s="20" t="str">
        <f>_xlfn.XLOOKUP(Table4[[#This Row],[Customer ID]],Sheet1!A710:A3044,Sheet1!H710:H3044)</f>
        <v>No</v>
      </c>
      <c r="L710" s="20" t="str">
        <f>_xlfn.XLOOKUP(Table4[[#This Row],[Customer ID]],Sheet1!A710:A3044,Sheet1!I710:I3044)</f>
        <v>Obesity</v>
      </c>
      <c r="M710" s="20" t="str">
        <f>_xlfn.XLOOKUP(A710,Sheet1!A710:A3044,Sheet1!J710:J3044)</f>
        <v>Diabetes</v>
      </c>
      <c r="N710" s="48" t="str">
        <f>_xlfn.XLOOKUP(Table4[[#This Row],[Customer ID]],Table3[Customer ID],Table3[Date2])</f>
        <v>26-Dec-1974</v>
      </c>
      <c r="O710" s="20">
        <f>_xlfn.XLOOKUP(A710,Table3[Customer ID],Table3[Age])</f>
        <v>48</v>
      </c>
      <c r="P710" s="20">
        <f>_xlfn.XLOOKUP(A710,Table3[Customer ID],Table3[children])</f>
        <v>0</v>
      </c>
      <c r="Q710" s="47">
        <f>_xlfn.XLOOKUP(A710,Table3[Customer ID],Table3[charges])</f>
        <v>14256.79</v>
      </c>
      <c r="R710" s="20" t="str">
        <f>_xlfn.XLOOKUP(A710,Table3[Customer ID],Table3[Hospital tier])</f>
        <v>tier - 2</v>
      </c>
      <c r="S710" s="20" t="str">
        <f>_xlfn.XLOOKUP(A710,Table3[Customer ID],Table3[City tier])</f>
        <v>tier - 2</v>
      </c>
      <c r="T710" s="20" t="str">
        <f>_xlfn.XLOOKUP(A710,Table3[Customer ID],Table3[State ID])</f>
        <v>R1026</v>
      </c>
    </row>
    <row r="711" spans="1:20" x14ac:dyDescent="0.3">
      <c r="A711" s="20" t="s">
        <v>729</v>
      </c>
      <c r="B711" s="20" t="str">
        <f>_xlfn.XLOOKUP(A711,Sheet3!A711:A3045,Sheet3!B711:B3045)</f>
        <v xml:space="preserve"> Ms</v>
      </c>
      <c r="C711" s="20" t="str">
        <f>_xlfn.XLOOKUP(A711,Sheet3!A711:A3045,Sheet3!C711:C3045)</f>
        <v>Iandolo</v>
      </c>
      <c r="D711" s="20" t="str">
        <f>_xlfn.XLOOKUP(A711,Sheet3!A711:A3045,Sheet3!D711:D3045)</f>
        <v xml:space="preserve">  Meaghan J</v>
      </c>
      <c r="E711" s="46">
        <f>_xlfn.XLOOKUP(A711,Sheet1!$A$2:$A$2336,Sheet1!$B$2:$B$2336)</f>
        <v>26.22</v>
      </c>
      <c r="F711" s="20">
        <f>_xlfn.XLOOKUP(Table4[[#This Row],[Customer ID]],Sheet1!A711:A3045,Sheet1!C711:C3045)</f>
        <v>5.37</v>
      </c>
      <c r="G711" s="20" t="str">
        <f>_xlfn.XLOOKUP(Table4[[#This Row],[Customer ID]],Sheet1!A711:A3045,Sheet1!D711:D3045)</f>
        <v>yes</v>
      </c>
      <c r="H711" s="20" t="str">
        <f>_xlfn.XLOOKUP(Table4[[#This Row],[Customer ID]],Sheet1!A711:A3045,Sheet1!E711:E3045)</f>
        <v>No</v>
      </c>
      <c r="I711" s="20" t="str">
        <f>_xlfn.XLOOKUP(Table4[[#This Row],[Customer ID]],Sheet1!A711:A3045,Sheet1!F711:F3045)</f>
        <v>No</v>
      </c>
      <c r="J711" s="20">
        <f>_xlfn.XLOOKUP(Table4[[#This Row],[Customer ID]],Sheet1!A711:A3045,Sheet1!G711:G3045)</f>
        <v>2</v>
      </c>
      <c r="K711" s="20" t="str">
        <f>_xlfn.XLOOKUP(Table4[[#This Row],[Customer ID]],Sheet1!A711:A3045,Sheet1!H711:H3045)</f>
        <v>No</v>
      </c>
      <c r="L711" s="20" t="str">
        <f>_xlfn.XLOOKUP(Table4[[#This Row],[Customer ID]],Sheet1!A711:A3045,Sheet1!I711:I3045)</f>
        <v>Over Weight</v>
      </c>
      <c r="M711" s="20" t="str">
        <f>_xlfn.XLOOKUP(A711,Sheet1!A711:A3045,Sheet1!J711:J3045)</f>
        <v>Normal</v>
      </c>
      <c r="N711" s="48" t="str">
        <f>_xlfn.XLOOKUP(Table4[[#This Row],[Customer ID]],Table3[Customer ID],Table3[Date2])</f>
        <v>8-Nov-1959</v>
      </c>
      <c r="O711" s="20">
        <f>_xlfn.XLOOKUP(A711,Table3[Customer ID],Table3[Age])</f>
        <v>63</v>
      </c>
      <c r="P711" s="20">
        <f>_xlfn.XLOOKUP(A711,Table3[Customer ID],Table3[children])</f>
        <v>0</v>
      </c>
      <c r="Q711" s="47">
        <f>_xlfn.XLOOKUP(A711,Table3[Customer ID],Table3[charges])</f>
        <v>14256.19</v>
      </c>
      <c r="R711" s="20" t="str">
        <f>_xlfn.XLOOKUP(A711,Table3[Customer ID],Table3[Hospital tier])</f>
        <v>tier - 2</v>
      </c>
      <c r="S711" s="20" t="str">
        <f>_xlfn.XLOOKUP(A711,Table3[Customer ID],Table3[City tier])</f>
        <v>tier - 3</v>
      </c>
      <c r="T711" s="20" t="str">
        <f>_xlfn.XLOOKUP(A711,Table3[Customer ID],Table3[State ID])</f>
        <v>R1012</v>
      </c>
    </row>
    <row r="712" spans="1:20" x14ac:dyDescent="0.3">
      <c r="A712" s="20" t="s">
        <v>730</v>
      </c>
      <c r="B712" s="20" t="str">
        <f>_xlfn.XLOOKUP(A712,Sheet3!A712:A3046,Sheet3!B712:B3046)</f>
        <v xml:space="preserve"> Ms</v>
      </c>
      <c r="C712" s="20" t="str">
        <f>_xlfn.XLOOKUP(A712,Sheet3!A712:A3046,Sheet3!C712:C3046)</f>
        <v>Ito</v>
      </c>
      <c r="D712" s="20" t="str">
        <f>_xlfn.XLOOKUP(A712,Sheet3!A712:A3046,Sheet3!D712:D3046)</f>
        <v xml:space="preserve">  Rina</v>
      </c>
      <c r="E712" s="46">
        <f>_xlfn.XLOOKUP(A712,Sheet1!$A$2:$A$2336,Sheet1!$B$2:$B$2336)</f>
        <v>25.08</v>
      </c>
      <c r="F712" s="20">
        <f>_xlfn.XLOOKUP(Table4[[#This Row],[Customer ID]],Sheet1!A712:A3046,Sheet1!C712:C3046)</f>
        <v>5.75</v>
      </c>
      <c r="G712" s="20" t="str">
        <f>_xlfn.XLOOKUP(Table4[[#This Row],[Customer ID]],Sheet1!A712:A3046,Sheet1!D712:D3046)</f>
        <v>yes</v>
      </c>
      <c r="H712" s="20" t="str">
        <f>_xlfn.XLOOKUP(Table4[[#This Row],[Customer ID]],Sheet1!A712:A3046,Sheet1!E712:E3046)</f>
        <v>No</v>
      </c>
      <c r="I712" s="20" t="str">
        <f>_xlfn.XLOOKUP(Table4[[#This Row],[Customer ID]],Sheet1!A712:A3046,Sheet1!F712:F3046)</f>
        <v>No</v>
      </c>
      <c r="J712" s="20">
        <f>_xlfn.XLOOKUP(Table4[[#This Row],[Customer ID]],Sheet1!A712:A3046,Sheet1!G712:G3046)</f>
        <v>2</v>
      </c>
      <c r="K712" s="20" t="str">
        <f>_xlfn.XLOOKUP(Table4[[#This Row],[Customer ID]],Sheet1!A712:A3046,Sheet1!H712:H3046)</f>
        <v>No</v>
      </c>
      <c r="L712" s="20" t="str">
        <f>_xlfn.XLOOKUP(Table4[[#This Row],[Customer ID]],Sheet1!A712:A3046,Sheet1!I712:I3046)</f>
        <v>Over Weight</v>
      </c>
      <c r="M712" s="20" t="str">
        <f>_xlfn.XLOOKUP(A712,Sheet1!A712:A3046,Sheet1!J712:J3046)</f>
        <v>Prediabetes</v>
      </c>
      <c r="N712" s="48" t="str">
        <f>_xlfn.XLOOKUP(Table4[[#This Row],[Customer ID]],Table3[Customer ID],Table3[Date2])</f>
        <v>10-Oct-1959</v>
      </c>
      <c r="O712" s="20">
        <f>_xlfn.XLOOKUP(A712,Table3[Customer ID],Table3[Age])</f>
        <v>63</v>
      </c>
      <c r="P712" s="20">
        <f>_xlfn.XLOOKUP(A712,Table3[Customer ID],Table3[children])</f>
        <v>0</v>
      </c>
      <c r="Q712" s="47">
        <f>_xlfn.XLOOKUP(A712,Table3[Customer ID],Table3[charges])</f>
        <v>14254.61</v>
      </c>
      <c r="R712" s="20" t="str">
        <f>_xlfn.XLOOKUP(A712,Table3[Customer ID],Table3[Hospital tier])</f>
        <v>tier - 2</v>
      </c>
      <c r="S712" s="20" t="str">
        <f>_xlfn.XLOOKUP(A712,Table3[Customer ID],Table3[City tier])</f>
        <v>tier - 1</v>
      </c>
      <c r="T712" s="20" t="str">
        <f>_xlfn.XLOOKUP(A712,Table3[Customer ID],Table3[State ID])</f>
        <v>R1012</v>
      </c>
    </row>
    <row r="713" spans="1:20" x14ac:dyDescent="0.3">
      <c r="A713" s="20" t="s">
        <v>731</v>
      </c>
      <c r="B713" s="20" t="str">
        <f>_xlfn.XLOOKUP(A713,Sheet3!A713:A3047,Sheet3!B713:B3047)</f>
        <v xml:space="preserve"> Ms</v>
      </c>
      <c r="C713" s="20" t="str">
        <f>_xlfn.XLOOKUP(A713,Sheet3!A713:A3047,Sheet3!C713:C3047)</f>
        <v>Barry</v>
      </c>
      <c r="D713" s="20" t="str">
        <f>_xlfn.XLOOKUP(A713,Sheet3!A713:A3047,Sheet3!D713:D3047)</f>
        <v xml:space="preserve">  Kristin P.</v>
      </c>
      <c r="E713" s="46">
        <f>_xlfn.XLOOKUP(A713,Sheet1!$A$2:$A$2336,Sheet1!$B$2:$B$2336)</f>
        <v>39.1</v>
      </c>
      <c r="F713" s="20">
        <f>_xlfn.XLOOKUP(Table4[[#This Row],[Customer ID]],Sheet1!A713:A3047,Sheet1!C713:C3047)</f>
        <v>6.79</v>
      </c>
      <c r="G713" s="20" t="str">
        <f>_xlfn.XLOOKUP(Table4[[#This Row],[Customer ID]],Sheet1!A713:A3047,Sheet1!D713:D3047)</f>
        <v>yes</v>
      </c>
      <c r="H713" s="20" t="str">
        <f>_xlfn.XLOOKUP(Table4[[#This Row],[Customer ID]],Sheet1!A713:A3047,Sheet1!E713:E3047)</f>
        <v>No</v>
      </c>
      <c r="I713" s="20" t="str">
        <f>_xlfn.XLOOKUP(Table4[[#This Row],[Customer ID]],Sheet1!A713:A3047,Sheet1!F713:F3047)</f>
        <v>No</v>
      </c>
      <c r="J713" s="20">
        <f>_xlfn.XLOOKUP(Table4[[#This Row],[Customer ID]],Sheet1!A713:A3047,Sheet1!G713:G3047)</f>
        <v>2</v>
      </c>
      <c r="K713" s="20" t="str">
        <f>_xlfn.XLOOKUP(Table4[[#This Row],[Customer ID]],Sheet1!A713:A3047,Sheet1!H713:H3047)</f>
        <v>No</v>
      </c>
      <c r="L713" s="20" t="str">
        <f>_xlfn.XLOOKUP(Table4[[#This Row],[Customer ID]],Sheet1!A713:A3047,Sheet1!I713:I3047)</f>
        <v>Obesity</v>
      </c>
      <c r="M713" s="20" t="str">
        <f>_xlfn.XLOOKUP(A713,Sheet1!A713:A3047,Sheet1!J713:J3047)</f>
        <v>Diabetes</v>
      </c>
      <c r="N713" s="48" t="str">
        <f>_xlfn.XLOOKUP(Table4[[#This Row],[Customer ID]],Table3[Customer ID],Table3[Date2])</f>
        <v>25-Sep-1961</v>
      </c>
      <c r="O713" s="20">
        <f>_xlfn.XLOOKUP(A713,Table3[Customer ID],Table3[Age])</f>
        <v>61</v>
      </c>
      <c r="P713" s="20">
        <f>_xlfn.XLOOKUP(A713,Table3[Customer ID],Table3[children])</f>
        <v>2</v>
      </c>
      <c r="Q713" s="47">
        <f>_xlfn.XLOOKUP(A713,Table3[Customer ID],Table3[charges])</f>
        <v>14235.07</v>
      </c>
      <c r="R713" s="20" t="str">
        <f>_xlfn.XLOOKUP(A713,Table3[Customer ID],Table3[Hospital tier])</f>
        <v>tier - 2</v>
      </c>
      <c r="S713" s="20" t="str">
        <f>_xlfn.XLOOKUP(A713,Table3[Customer ID],Table3[City tier])</f>
        <v>tier - 1</v>
      </c>
      <c r="T713" s="20" t="str">
        <f>_xlfn.XLOOKUP(A713,Table3[Customer ID],Table3[State ID])</f>
        <v>R1011</v>
      </c>
    </row>
    <row r="714" spans="1:20" x14ac:dyDescent="0.3">
      <c r="A714" s="20" t="s">
        <v>732</v>
      </c>
      <c r="B714" s="20" t="str">
        <f>_xlfn.XLOOKUP(A714,Sheet3!A714:A3048,Sheet3!B714:B3048)</f>
        <v xml:space="preserve"> Mr</v>
      </c>
      <c r="C714" s="20" t="str">
        <f>_xlfn.XLOOKUP(A714,Sheet3!A714:A3048,Sheet3!C714:C3048)</f>
        <v>Boyce</v>
      </c>
      <c r="D714" s="20" t="str">
        <f>_xlfn.XLOOKUP(A714,Sheet3!A714:A3048,Sheet3!D714:D3048)</f>
        <v xml:space="preserve">  Albert</v>
      </c>
      <c r="E714" s="46">
        <f>_xlfn.XLOOKUP(A714,Sheet1!$A$2:$A$2336,Sheet1!$B$2:$B$2336)</f>
        <v>37.905000000000001</v>
      </c>
      <c r="F714" s="20">
        <f>_xlfn.XLOOKUP(Table4[[#This Row],[Customer ID]],Sheet1!A714:A3048,Sheet1!C714:C3048)</f>
        <v>7.03</v>
      </c>
      <c r="G714" s="20" t="str">
        <f>_xlfn.XLOOKUP(Table4[[#This Row],[Customer ID]],Sheet1!A714:A3048,Sheet1!D714:D3048)</f>
        <v>No</v>
      </c>
      <c r="H714" s="20" t="str">
        <f>_xlfn.XLOOKUP(Table4[[#This Row],[Customer ID]],Sheet1!A714:A3048,Sheet1!E714:E3048)</f>
        <v>No</v>
      </c>
      <c r="I714" s="20" t="str">
        <f>_xlfn.XLOOKUP(Table4[[#This Row],[Customer ID]],Sheet1!A714:A3048,Sheet1!F714:F3048)</f>
        <v>No</v>
      </c>
      <c r="J714" s="20">
        <f>_xlfn.XLOOKUP(Table4[[#This Row],[Customer ID]],Sheet1!A714:A3048,Sheet1!G714:G3048)</f>
        <v>3</v>
      </c>
      <c r="K714" s="20" t="str">
        <f>_xlfn.XLOOKUP(Table4[[#This Row],[Customer ID]],Sheet1!A714:A3048,Sheet1!H714:H3048)</f>
        <v>No</v>
      </c>
      <c r="L714" s="20" t="str">
        <f>_xlfn.XLOOKUP(Table4[[#This Row],[Customer ID]],Sheet1!A714:A3048,Sheet1!I714:I3048)</f>
        <v>Obesity</v>
      </c>
      <c r="M714" s="20" t="str">
        <f>_xlfn.XLOOKUP(A714,Sheet1!A714:A3048,Sheet1!J714:J3048)</f>
        <v>Diabetes</v>
      </c>
      <c r="N714" s="48" t="str">
        <f>_xlfn.XLOOKUP(Table4[[#This Row],[Customer ID]],Table3[Customer ID],Table3[Date2])</f>
        <v>21-Sep-1958</v>
      </c>
      <c r="O714" s="20">
        <f>_xlfn.XLOOKUP(A714,Table3[Customer ID],Table3[Age])</f>
        <v>64</v>
      </c>
      <c r="P714" s="20">
        <f>_xlfn.XLOOKUP(A714,Table3[Customer ID],Table3[children])</f>
        <v>0</v>
      </c>
      <c r="Q714" s="47">
        <f>_xlfn.XLOOKUP(A714,Table3[Customer ID],Table3[charges])</f>
        <v>14210.54</v>
      </c>
      <c r="R714" s="20" t="str">
        <f>_xlfn.XLOOKUP(A714,Table3[Customer ID],Table3[Hospital tier])</f>
        <v>tier - 2</v>
      </c>
      <c r="S714" s="20" t="str">
        <f>_xlfn.XLOOKUP(A714,Table3[Customer ID],Table3[City tier])</f>
        <v>tier - 2</v>
      </c>
      <c r="T714" s="20" t="str">
        <f>_xlfn.XLOOKUP(A714,Table3[Customer ID],Table3[State ID])</f>
        <v>R1012</v>
      </c>
    </row>
    <row r="715" spans="1:20" x14ac:dyDescent="0.3">
      <c r="A715" s="20" t="s">
        <v>733</v>
      </c>
      <c r="B715" s="20" t="str">
        <f>_xlfn.XLOOKUP(A715,Sheet3!A715:A3049,Sheet3!B715:B3049)</f>
        <v xml:space="preserve"> Mrs</v>
      </c>
      <c r="C715" s="20" t="str">
        <f>_xlfn.XLOOKUP(A715,Sheet3!A715:A3049,Sheet3!C715:C3049)</f>
        <v>Lin</v>
      </c>
      <c r="D715" s="20" t="str">
        <f>_xlfn.XLOOKUP(A715,Sheet3!A715:A3049,Sheet3!D715:D3049)</f>
        <v xml:space="preserve">  Ashley</v>
      </c>
      <c r="E715" s="46">
        <f>_xlfn.XLOOKUP(A715,Sheet1!$A$2:$A$2336,Sheet1!$B$2:$B$2336)</f>
        <v>43.35</v>
      </c>
      <c r="F715" s="20">
        <f>_xlfn.XLOOKUP(Table4[[#This Row],[Customer ID]],Sheet1!A715:A3049,Sheet1!C715:C3049)</f>
        <v>5.41</v>
      </c>
      <c r="G715" s="20" t="str">
        <f>_xlfn.XLOOKUP(Table4[[#This Row],[Customer ID]],Sheet1!A715:A3049,Sheet1!D715:D3049)</f>
        <v>yes</v>
      </c>
      <c r="H715" s="20" t="str">
        <f>_xlfn.XLOOKUP(Table4[[#This Row],[Customer ID]],Sheet1!A715:A3049,Sheet1!E715:E3049)</f>
        <v>No</v>
      </c>
      <c r="I715" s="20" t="str">
        <f>_xlfn.XLOOKUP(Table4[[#This Row],[Customer ID]],Sheet1!A715:A3049,Sheet1!F715:F3049)</f>
        <v>Yes</v>
      </c>
      <c r="J715" s="20">
        <f>_xlfn.XLOOKUP(Table4[[#This Row],[Customer ID]],Sheet1!A715:A3049,Sheet1!G715:G3049)</f>
        <v>1</v>
      </c>
      <c r="K715" s="20" t="str">
        <f>_xlfn.XLOOKUP(Table4[[#This Row],[Customer ID]],Sheet1!A715:A3049,Sheet1!H715:H3049)</f>
        <v>No</v>
      </c>
      <c r="L715" s="20" t="str">
        <f>_xlfn.XLOOKUP(Table4[[#This Row],[Customer ID]],Sheet1!A715:A3049,Sheet1!I715:I3049)</f>
        <v>Obesity</v>
      </c>
      <c r="M715" s="20" t="str">
        <f>_xlfn.XLOOKUP(A715,Sheet1!A715:A3049,Sheet1!J715:J3049)</f>
        <v>Normal</v>
      </c>
      <c r="N715" s="48" t="str">
        <f>_xlfn.XLOOKUP(Table4[[#This Row],[Customer ID]],Table3[Customer ID],Table3[Date2])</f>
        <v>17-Nov-1983</v>
      </c>
      <c r="O715" s="20">
        <f>_xlfn.XLOOKUP(A715,Table3[Customer ID],Table3[Age])</f>
        <v>39</v>
      </c>
      <c r="P715" s="20">
        <f>_xlfn.XLOOKUP(A715,Table3[Customer ID],Table3[children])</f>
        <v>3</v>
      </c>
      <c r="Q715" s="47">
        <f>_xlfn.XLOOKUP(A715,Table3[Customer ID],Table3[charges])</f>
        <v>14209.4</v>
      </c>
      <c r="R715" s="20" t="str">
        <f>_xlfn.XLOOKUP(A715,Table3[Customer ID],Table3[Hospital tier])</f>
        <v>tier - 2</v>
      </c>
      <c r="S715" s="20" t="str">
        <f>_xlfn.XLOOKUP(A715,Table3[Customer ID],Table3[City tier])</f>
        <v>tier - 1</v>
      </c>
      <c r="T715" s="20" t="str">
        <f>_xlfn.XLOOKUP(A715,Table3[Customer ID],Table3[State ID])</f>
        <v>R1026</v>
      </c>
    </row>
    <row r="716" spans="1:20" x14ac:dyDescent="0.3">
      <c r="A716" s="20" t="s">
        <v>734</v>
      </c>
      <c r="B716" s="20" t="str">
        <f>_xlfn.XLOOKUP(A716,Sheet3!A716:A3050,Sheet3!B716:B3050)</f>
        <v xml:space="preserve"> Mrs</v>
      </c>
      <c r="C716" s="20" t="str">
        <f>_xlfn.XLOOKUP(A716,Sheet3!A716:A3050,Sheet3!C716:C3050)</f>
        <v>Smith</v>
      </c>
      <c r="D716" s="20" t="str">
        <f>_xlfn.XLOOKUP(A716,Sheet3!A716:A3050,Sheet3!D716:D3050)</f>
        <v xml:space="preserve">  Shannon L</v>
      </c>
      <c r="E716" s="46">
        <f>_xlfn.XLOOKUP(A716,Sheet1!$A$2:$A$2336,Sheet1!$B$2:$B$2336)</f>
        <v>36.15</v>
      </c>
      <c r="F716" s="20">
        <f>_xlfn.XLOOKUP(Table4[[#This Row],[Customer ID]],Sheet1!A716:A3050,Sheet1!C716:C3050)</f>
        <v>8.0500000000000007</v>
      </c>
      <c r="G716" s="20" t="str">
        <f>_xlfn.XLOOKUP(Table4[[#This Row],[Customer ID]],Sheet1!A716:A3050,Sheet1!D716:D3050)</f>
        <v>No</v>
      </c>
      <c r="H716" s="20" t="str">
        <f>_xlfn.XLOOKUP(Table4[[#This Row],[Customer ID]],Sheet1!A716:A3050,Sheet1!E716:E3050)</f>
        <v>No</v>
      </c>
      <c r="I716" s="20" t="str">
        <f>_xlfn.XLOOKUP(Table4[[#This Row],[Customer ID]],Sheet1!A716:A3050,Sheet1!F716:F3050)</f>
        <v>No</v>
      </c>
      <c r="J716" s="20">
        <f>_xlfn.XLOOKUP(Table4[[#This Row],[Customer ID]],Sheet1!A716:A3050,Sheet1!G716:G3050)</f>
        <v>0</v>
      </c>
      <c r="K716" s="20" t="str">
        <f>_xlfn.XLOOKUP(Table4[[#This Row],[Customer ID]],Sheet1!A716:A3050,Sheet1!H716:H3050)</f>
        <v>No</v>
      </c>
      <c r="L716" s="20" t="str">
        <f>_xlfn.XLOOKUP(Table4[[#This Row],[Customer ID]],Sheet1!A716:A3050,Sheet1!I716:I3050)</f>
        <v>Obesity</v>
      </c>
      <c r="M716" s="20" t="str">
        <f>_xlfn.XLOOKUP(A716,Sheet1!A716:A3050,Sheet1!J716:J3050)</f>
        <v>Diabetes</v>
      </c>
      <c r="N716" s="48" t="str">
        <f>_xlfn.XLOOKUP(Table4[[#This Row],[Customer ID]],Table3[Customer ID],Table3[Date2])</f>
        <v>25-Dec-1968</v>
      </c>
      <c r="O716" s="20">
        <f>_xlfn.XLOOKUP(A716,Table3[Customer ID],Table3[Age])</f>
        <v>54</v>
      </c>
      <c r="P716" s="20">
        <f>_xlfn.XLOOKUP(A716,Table3[Customer ID],Table3[children])</f>
        <v>0</v>
      </c>
      <c r="Q716" s="47">
        <f>_xlfn.XLOOKUP(A716,Table3[Customer ID],Table3[charges])</f>
        <v>14193.55</v>
      </c>
      <c r="R716" s="20" t="str">
        <f>_xlfn.XLOOKUP(A716,Table3[Customer ID],Table3[Hospital tier])</f>
        <v>tier - 2</v>
      </c>
      <c r="S716" s="20" t="str">
        <f>_xlfn.XLOOKUP(A716,Table3[Customer ID],Table3[City tier])</f>
        <v>tier - 1</v>
      </c>
      <c r="T716" s="20" t="str">
        <f>_xlfn.XLOOKUP(A716,Table3[Customer ID],Table3[State ID])</f>
        <v>R1026</v>
      </c>
    </row>
    <row r="717" spans="1:20" x14ac:dyDescent="0.3">
      <c r="A717" s="20" t="s">
        <v>735</v>
      </c>
      <c r="B717" s="20" t="str">
        <f>_xlfn.XLOOKUP(A717,Sheet3!A717:A3051,Sheet3!B717:B3051)</f>
        <v xml:space="preserve"> Ms</v>
      </c>
      <c r="C717" s="20" t="str">
        <f>_xlfn.XLOOKUP(A717,Sheet3!A717:A3051,Sheet3!C717:C3051)</f>
        <v>Nalven</v>
      </c>
      <c r="D717" s="20" t="str">
        <f>_xlfn.XLOOKUP(A717,Sheet3!A717:A3051,Sheet3!D717:D3051)</f>
        <v xml:space="preserve">  Amy B</v>
      </c>
      <c r="E717" s="46">
        <f>_xlfn.XLOOKUP(A717,Sheet1!$A$2:$A$2336,Sheet1!$B$2:$B$2336)</f>
        <v>44.98</v>
      </c>
      <c r="F717" s="20">
        <f>_xlfn.XLOOKUP(Table4[[#This Row],[Customer ID]],Sheet1!A717:A3051,Sheet1!C717:C3051)</f>
        <v>5.94</v>
      </c>
      <c r="G717" s="20" t="str">
        <f>_xlfn.XLOOKUP(Table4[[#This Row],[Customer ID]],Sheet1!A717:A3051,Sheet1!D717:D3051)</f>
        <v>No</v>
      </c>
      <c r="H717" s="20" t="str">
        <f>_xlfn.XLOOKUP(Table4[[#This Row],[Customer ID]],Sheet1!A717:A3051,Sheet1!E717:E3051)</f>
        <v>No</v>
      </c>
      <c r="I717" s="20" t="str">
        <f>_xlfn.XLOOKUP(Table4[[#This Row],[Customer ID]],Sheet1!A717:A3051,Sheet1!F717:F3051)</f>
        <v>No</v>
      </c>
      <c r="J717" s="20">
        <f>_xlfn.XLOOKUP(Table4[[#This Row],[Customer ID]],Sheet1!A717:A3051,Sheet1!G717:G3051)</f>
        <v>1</v>
      </c>
      <c r="K717" s="20" t="str">
        <f>_xlfn.XLOOKUP(Table4[[#This Row],[Customer ID]],Sheet1!A717:A3051,Sheet1!H717:H3051)</f>
        <v>No</v>
      </c>
      <c r="L717" s="20" t="str">
        <f>_xlfn.XLOOKUP(Table4[[#This Row],[Customer ID]],Sheet1!A717:A3051,Sheet1!I717:I3051)</f>
        <v>Obesity</v>
      </c>
      <c r="M717" s="20" t="str">
        <f>_xlfn.XLOOKUP(A717,Sheet1!A717:A3051,Sheet1!J717:J3051)</f>
        <v>Prediabetes</v>
      </c>
      <c r="N717" s="48" t="str">
        <f>_xlfn.XLOOKUP(Table4[[#This Row],[Customer ID]],Table3[Customer ID],Table3[Date2])</f>
        <v>7-Jul-1984</v>
      </c>
      <c r="O717" s="20">
        <f>_xlfn.XLOOKUP(A717,Table3[Customer ID],Table3[Age])</f>
        <v>38</v>
      </c>
      <c r="P717" s="20">
        <f>_xlfn.XLOOKUP(A717,Table3[Customer ID],Table3[children])</f>
        <v>3</v>
      </c>
      <c r="Q717" s="47">
        <f>_xlfn.XLOOKUP(A717,Table3[Customer ID],Table3[charges])</f>
        <v>14152.46</v>
      </c>
      <c r="R717" s="20" t="str">
        <f>_xlfn.XLOOKUP(A717,Table3[Customer ID],Table3[Hospital tier])</f>
        <v>tier - 2</v>
      </c>
      <c r="S717" s="20" t="str">
        <f>_xlfn.XLOOKUP(A717,Table3[Customer ID],Table3[City tier])</f>
        <v>tier - 1</v>
      </c>
      <c r="T717" s="20" t="str">
        <f>_xlfn.XLOOKUP(A717,Table3[Customer ID],Table3[State ID])</f>
        <v>R1012</v>
      </c>
    </row>
    <row r="718" spans="1:20" x14ac:dyDescent="0.3">
      <c r="A718" s="20" t="s">
        <v>736</v>
      </c>
      <c r="B718" s="20" t="str">
        <f>_xlfn.XLOOKUP(A718,Sheet3!A718:A3052,Sheet3!B718:B3052)</f>
        <v xml:space="preserve"> Ms</v>
      </c>
      <c r="C718" s="20" t="str">
        <f>_xlfn.XLOOKUP(A718,Sheet3!A718:A3052,Sheet3!C718:C3052)</f>
        <v>Bourgeois</v>
      </c>
      <c r="D718" s="20" t="str">
        <f>_xlfn.XLOOKUP(A718,Sheet3!A718:A3052,Sheet3!D718:D3052)</f>
        <v xml:space="preserve">  A Danielle</v>
      </c>
      <c r="E718" s="46">
        <f>_xlfn.XLOOKUP(A718,Sheet1!$A$2:$A$2336,Sheet1!$B$2:$B$2336)</f>
        <v>38.28</v>
      </c>
      <c r="F718" s="20">
        <f>_xlfn.XLOOKUP(Table4[[#This Row],[Customer ID]],Sheet1!A718:A3052,Sheet1!C718:C3052)</f>
        <v>5.51</v>
      </c>
      <c r="G718" s="20" t="str">
        <f>_xlfn.XLOOKUP(Table4[[#This Row],[Customer ID]],Sheet1!A718:A3052,Sheet1!D718:D3052)</f>
        <v>No</v>
      </c>
      <c r="H718" s="20" t="str">
        <f>_xlfn.XLOOKUP(Table4[[#This Row],[Customer ID]],Sheet1!A718:A3052,Sheet1!E718:E3052)</f>
        <v>yes</v>
      </c>
      <c r="I718" s="20" t="str">
        <f>_xlfn.XLOOKUP(Table4[[#This Row],[Customer ID]],Sheet1!A718:A3052,Sheet1!F718:F3052)</f>
        <v>No</v>
      </c>
      <c r="J718" s="20">
        <f>_xlfn.XLOOKUP(Table4[[#This Row],[Customer ID]],Sheet1!A718:A3052,Sheet1!G718:G3052)</f>
        <v>1</v>
      </c>
      <c r="K718" s="20" t="str">
        <f>_xlfn.XLOOKUP(Table4[[#This Row],[Customer ID]],Sheet1!A718:A3052,Sheet1!H718:H3052)</f>
        <v>No</v>
      </c>
      <c r="L718" s="20" t="str">
        <f>_xlfn.XLOOKUP(Table4[[#This Row],[Customer ID]],Sheet1!A718:A3052,Sheet1!I718:I3052)</f>
        <v>Obesity</v>
      </c>
      <c r="M718" s="20" t="str">
        <f>_xlfn.XLOOKUP(A718,Sheet1!A718:A3052,Sheet1!J718:J3052)</f>
        <v>Normal</v>
      </c>
      <c r="N718" s="48" t="str">
        <f>_xlfn.XLOOKUP(Table4[[#This Row],[Customer ID]],Table3[Customer ID],Table3[Date2])</f>
        <v>6-Jul-2004</v>
      </c>
      <c r="O718" s="20">
        <f>_xlfn.XLOOKUP(A718,Table3[Customer ID],Table3[Age])</f>
        <v>18</v>
      </c>
      <c r="P718" s="20">
        <f>_xlfn.XLOOKUP(A718,Table3[Customer ID],Table3[children])</f>
        <v>0</v>
      </c>
      <c r="Q718" s="47">
        <f>_xlfn.XLOOKUP(A718,Table3[Customer ID],Table3[charges])</f>
        <v>14133.04</v>
      </c>
      <c r="R718" s="20" t="str">
        <f>_xlfn.XLOOKUP(A718,Table3[Customer ID],Table3[Hospital tier])</f>
        <v>tier - 2</v>
      </c>
      <c r="S718" s="20" t="str">
        <f>_xlfn.XLOOKUP(A718,Table3[Customer ID],Table3[City tier])</f>
        <v>tier - 3</v>
      </c>
      <c r="T718" s="20" t="str">
        <f>_xlfn.XLOOKUP(A718,Table3[Customer ID],Table3[State ID])</f>
        <v>R1013</v>
      </c>
    </row>
    <row r="719" spans="1:20" x14ac:dyDescent="0.3">
      <c r="A719" s="20" t="s">
        <v>737</v>
      </c>
      <c r="B719" s="20" t="str">
        <f>_xlfn.XLOOKUP(A719,Sheet3!A719:A3053,Sheet3!B719:B3053)</f>
        <v xml:space="preserve"> Mr</v>
      </c>
      <c r="C719" s="20" t="str">
        <f>_xlfn.XLOOKUP(A719,Sheet3!A719:A3053,Sheet3!C719:C3053)</f>
        <v>Orloff</v>
      </c>
      <c r="D719" s="20" t="str">
        <f>_xlfn.XLOOKUP(A719,Sheet3!A719:A3053,Sheet3!D719:D3053)</f>
        <v xml:space="preserve">  Conrad F</v>
      </c>
      <c r="E719" s="46">
        <f>_xlfn.XLOOKUP(A719,Sheet1!$A$2:$A$2336,Sheet1!$B$2:$B$2336)</f>
        <v>32.299999999999997</v>
      </c>
      <c r="F719" s="20">
        <f>_xlfn.XLOOKUP(Table4[[#This Row],[Customer ID]],Sheet1!A719:A3053,Sheet1!C719:C3053)</f>
        <v>6.55</v>
      </c>
      <c r="G719" s="20" t="str">
        <f>_xlfn.XLOOKUP(Table4[[#This Row],[Customer ID]],Sheet1!A719:A3053,Sheet1!D719:D3053)</f>
        <v>yes</v>
      </c>
      <c r="H719" s="20" t="str">
        <f>_xlfn.XLOOKUP(Table4[[#This Row],[Customer ID]],Sheet1!A719:A3053,Sheet1!E719:E3053)</f>
        <v>No</v>
      </c>
      <c r="I719" s="20" t="str">
        <f>_xlfn.XLOOKUP(Table4[[#This Row],[Customer ID]],Sheet1!A719:A3053,Sheet1!F719:F3053)</f>
        <v>No</v>
      </c>
      <c r="J719" s="20">
        <f>_xlfn.XLOOKUP(Table4[[#This Row],[Customer ID]],Sheet1!A719:A3053,Sheet1!G719:G3053)</f>
        <v>2</v>
      </c>
      <c r="K719" s="20" t="str">
        <f>_xlfn.XLOOKUP(Table4[[#This Row],[Customer ID]],Sheet1!A719:A3053,Sheet1!H719:H3053)</f>
        <v>No</v>
      </c>
      <c r="L719" s="20" t="str">
        <f>_xlfn.XLOOKUP(Table4[[#This Row],[Customer ID]],Sheet1!A719:A3053,Sheet1!I719:I3053)</f>
        <v>Obesity</v>
      </c>
      <c r="M719" s="20" t="str">
        <f>_xlfn.XLOOKUP(A719,Sheet1!A719:A3053,Sheet1!J719:J3053)</f>
        <v>Diabetes</v>
      </c>
      <c r="N719" s="48" t="str">
        <f>_xlfn.XLOOKUP(Table4[[#This Row],[Customer ID]],Table3[Customer ID],Table3[Date2])</f>
        <v>14-Jun-1961</v>
      </c>
      <c r="O719" s="20">
        <f>_xlfn.XLOOKUP(A719,Table3[Customer ID],Table3[Age])</f>
        <v>61</v>
      </c>
      <c r="P719" s="20">
        <f>_xlfn.XLOOKUP(A719,Table3[Customer ID],Table3[children])</f>
        <v>2</v>
      </c>
      <c r="Q719" s="47">
        <f>_xlfn.XLOOKUP(A719,Table3[Customer ID],Table3[charges])</f>
        <v>14119.62</v>
      </c>
      <c r="R719" s="20" t="str">
        <f>_xlfn.XLOOKUP(A719,Table3[Customer ID],Table3[Hospital tier])</f>
        <v>tier - 2</v>
      </c>
      <c r="S719" s="20" t="str">
        <f>_xlfn.XLOOKUP(A719,Table3[Customer ID],Table3[City tier])</f>
        <v>tier - 1</v>
      </c>
      <c r="T719" s="20" t="str">
        <f>_xlfn.XLOOKUP(A719,Table3[Customer ID],Table3[State ID])</f>
        <v>R1012</v>
      </c>
    </row>
    <row r="720" spans="1:20" x14ac:dyDescent="0.3">
      <c r="A720" s="20" t="s">
        <v>738</v>
      </c>
      <c r="B720" s="20" t="str">
        <f>_xlfn.XLOOKUP(A720,Sheet3!A720:A3054,Sheet3!B720:B3054)</f>
        <v xml:space="preserve"> Mr</v>
      </c>
      <c r="C720" s="20" t="str">
        <f>_xlfn.XLOOKUP(A720,Sheet3!A720:A3054,Sheet3!C720:C3054)</f>
        <v>Ramirez</v>
      </c>
      <c r="D720" s="20" t="str">
        <f>_xlfn.XLOOKUP(A720,Sheet3!A720:A3054,Sheet3!D720:D3054)</f>
        <v xml:space="preserve">  Josh</v>
      </c>
      <c r="E720" s="46">
        <f>_xlfn.XLOOKUP(A720,Sheet1!$A$2:$A$2336,Sheet1!$B$2:$B$2336)</f>
        <v>39.51</v>
      </c>
      <c r="F720" s="20">
        <f>_xlfn.XLOOKUP(Table4[[#This Row],[Customer ID]],Sheet1!A720:A3054,Sheet1!C720:C3054)</f>
        <v>5.79</v>
      </c>
      <c r="G720" s="20" t="str">
        <f>_xlfn.XLOOKUP(Table4[[#This Row],[Customer ID]],Sheet1!A720:A3054,Sheet1!D720:D3054)</f>
        <v>yes</v>
      </c>
      <c r="H720" s="20" t="str">
        <f>_xlfn.XLOOKUP(Table4[[#This Row],[Customer ID]],Sheet1!A720:A3054,Sheet1!E720:E3054)</f>
        <v>No</v>
      </c>
      <c r="I720" s="20" t="str">
        <f>_xlfn.XLOOKUP(Table4[[#This Row],[Customer ID]],Sheet1!A720:A3054,Sheet1!F720:F3054)</f>
        <v>No</v>
      </c>
      <c r="J720" s="20">
        <f>_xlfn.XLOOKUP(Table4[[#This Row],[Customer ID]],Sheet1!A720:A3054,Sheet1!G720:G3054)</f>
        <v>0</v>
      </c>
      <c r="K720" s="20" t="str">
        <f>_xlfn.XLOOKUP(Table4[[#This Row],[Customer ID]],Sheet1!A720:A3054,Sheet1!H720:H3054)</f>
        <v>No</v>
      </c>
      <c r="L720" s="20" t="str">
        <f>_xlfn.XLOOKUP(Table4[[#This Row],[Customer ID]],Sheet1!A720:A3054,Sheet1!I720:I3054)</f>
        <v>Obesity</v>
      </c>
      <c r="M720" s="20" t="str">
        <f>_xlfn.XLOOKUP(A720,Sheet1!A720:A3054,Sheet1!J720:J3054)</f>
        <v>Prediabetes</v>
      </c>
      <c r="N720" s="48" t="str">
        <f>_xlfn.XLOOKUP(Table4[[#This Row],[Customer ID]],Table3[Customer ID],Table3[Date2])</f>
        <v>26-Sep-1976</v>
      </c>
      <c r="O720" s="20">
        <f>_xlfn.XLOOKUP(A720,Table3[Customer ID],Table3[Age])</f>
        <v>46</v>
      </c>
      <c r="P720" s="20">
        <f>_xlfn.XLOOKUP(A720,Table3[Customer ID],Table3[children])</f>
        <v>2</v>
      </c>
      <c r="Q720" s="47">
        <f>_xlfn.XLOOKUP(A720,Table3[Customer ID],Table3[charges])</f>
        <v>14098.07</v>
      </c>
      <c r="R720" s="20" t="str">
        <f>_xlfn.XLOOKUP(A720,Table3[Customer ID],Table3[Hospital tier])</f>
        <v>tier - 2</v>
      </c>
      <c r="S720" s="20" t="str">
        <f>_xlfn.XLOOKUP(A720,Table3[Customer ID],Table3[City tier])</f>
        <v>tier - 3</v>
      </c>
      <c r="T720" s="20" t="str">
        <f>_xlfn.XLOOKUP(A720,Table3[Customer ID],Table3[State ID])</f>
        <v>R1023</v>
      </c>
    </row>
    <row r="721" spans="1:20" x14ac:dyDescent="0.3">
      <c r="A721" s="20" t="s">
        <v>739</v>
      </c>
      <c r="B721" s="20" t="str">
        <f>_xlfn.XLOOKUP(A721,Sheet3!A721:A3055,Sheet3!B721:B3055)</f>
        <v xml:space="preserve"> Mr</v>
      </c>
      <c r="C721" s="20" t="str">
        <f>_xlfn.XLOOKUP(A721,Sheet3!A721:A3055,Sheet3!C721:C3055)</f>
        <v>Fouquet</v>
      </c>
      <c r="D721" s="20" t="str">
        <f>_xlfn.XLOOKUP(A721,Sheet3!A721:A3055,Sheet3!D721:D3055)</f>
        <v xml:space="preserve">  Maxime</v>
      </c>
      <c r="E721" s="46">
        <f>_xlfn.XLOOKUP(A721,Sheet1!$A$2:$A$2336,Sheet1!$B$2:$B$2336)</f>
        <v>50.46</v>
      </c>
      <c r="F721" s="20">
        <f>_xlfn.XLOOKUP(Table4[[#This Row],[Customer ID]],Sheet1!A721:A3055,Sheet1!C721:C3055)</f>
        <v>4.5599999999999996</v>
      </c>
      <c r="G721" s="20" t="str">
        <f>_xlfn.XLOOKUP(Table4[[#This Row],[Customer ID]],Sheet1!A721:A3055,Sheet1!D721:D3055)</f>
        <v>No</v>
      </c>
      <c r="H721" s="20" t="str">
        <f>_xlfn.XLOOKUP(Table4[[#This Row],[Customer ID]],Sheet1!A721:A3055,Sheet1!E721:E3055)</f>
        <v>No</v>
      </c>
      <c r="I721" s="20" t="str">
        <f>_xlfn.XLOOKUP(Table4[[#This Row],[Customer ID]],Sheet1!A721:A3055,Sheet1!F721:F3055)</f>
        <v>No</v>
      </c>
      <c r="J721" s="20">
        <f>_xlfn.XLOOKUP(Table4[[#This Row],[Customer ID]],Sheet1!A721:A3055,Sheet1!G721:G3055)</f>
        <v>0</v>
      </c>
      <c r="K721" s="20" t="str">
        <f>_xlfn.XLOOKUP(Table4[[#This Row],[Customer ID]],Sheet1!A721:A3055,Sheet1!H721:H3055)</f>
        <v>No</v>
      </c>
      <c r="L721" s="20" t="str">
        <f>_xlfn.XLOOKUP(Table4[[#This Row],[Customer ID]],Sheet1!A721:A3055,Sheet1!I721:I3055)</f>
        <v>Obesity</v>
      </c>
      <c r="M721" s="20" t="str">
        <f>_xlfn.XLOOKUP(A721,Sheet1!A721:A3055,Sheet1!J721:J3055)</f>
        <v>Normal</v>
      </c>
      <c r="N721" s="48" t="str">
        <f>_xlfn.XLOOKUP(Table4[[#This Row],[Customer ID]],Table3[Customer ID],Table3[Date2])</f>
        <v>12-Sep-1991</v>
      </c>
      <c r="O721" s="20">
        <f>_xlfn.XLOOKUP(A721,Table3[Customer ID],Table3[Age])</f>
        <v>31</v>
      </c>
      <c r="P721" s="20">
        <f>_xlfn.XLOOKUP(A721,Table3[Customer ID],Table3[children])</f>
        <v>3</v>
      </c>
      <c r="Q721" s="47">
        <f>_xlfn.XLOOKUP(A721,Table3[Customer ID],Table3[charges])</f>
        <v>14081.93</v>
      </c>
      <c r="R721" s="20" t="str">
        <f>_xlfn.XLOOKUP(A721,Table3[Customer ID],Table3[Hospital tier])</f>
        <v>tier - 2</v>
      </c>
      <c r="S721" s="20" t="str">
        <f>_xlfn.XLOOKUP(A721,Table3[Customer ID],Table3[City tier])</f>
        <v>tier - 3</v>
      </c>
      <c r="T721" s="20" t="str">
        <f>_xlfn.XLOOKUP(A721,Table3[Customer ID],Table3[State ID])</f>
        <v>R1012</v>
      </c>
    </row>
    <row r="722" spans="1:20" x14ac:dyDescent="0.3">
      <c r="A722" s="20" t="s">
        <v>740</v>
      </c>
      <c r="B722" s="20" t="str">
        <f>_xlfn.XLOOKUP(A722,Sheet3!A722:A3056,Sheet3!B722:B3056)</f>
        <v xml:space="preserve"> Ms</v>
      </c>
      <c r="C722" s="20" t="str">
        <f>_xlfn.XLOOKUP(A722,Sheet3!A722:A3056,Sheet3!C722:C3056)</f>
        <v>McPhillips</v>
      </c>
      <c r="D722" s="20" t="str">
        <f>_xlfn.XLOOKUP(A722,Sheet3!A722:A3056,Sheet3!D722:D3056)</f>
        <v xml:space="preserve">  Natalie</v>
      </c>
      <c r="E722" s="46">
        <f>_xlfn.XLOOKUP(A722,Sheet1!$A$2:$A$2336,Sheet1!$B$2:$B$2336)</f>
        <v>31.73</v>
      </c>
      <c r="F722" s="20">
        <f>_xlfn.XLOOKUP(Table4[[#This Row],[Customer ID]],Sheet1!A722:A3056,Sheet1!C722:C3056)</f>
        <v>7</v>
      </c>
      <c r="G722" s="20" t="str">
        <f>_xlfn.XLOOKUP(Table4[[#This Row],[Customer ID]],Sheet1!A722:A3056,Sheet1!D722:D3056)</f>
        <v>No</v>
      </c>
      <c r="H722" s="20" t="str">
        <f>_xlfn.XLOOKUP(Table4[[#This Row],[Customer ID]],Sheet1!A722:A3056,Sheet1!E722:E3056)</f>
        <v>No</v>
      </c>
      <c r="I722" s="20" t="str">
        <f>_xlfn.XLOOKUP(Table4[[#This Row],[Customer ID]],Sheet1!A722:A3056,Sheet1!F722:F3056)</f>
        <v>No</v>
      </c>
      <c r="J722" s="20">
        <f>_xlfn.XLOOKUP(Table4[[#This Row],[Customer ID]],Sheet1!A722:A3056,Sheet1!G722:G3056)</f>
        <v>0</v>
      </c>
      <c r="K722" s="20" t="str">
        <f>_xlfn.XLOOKUP(Table4[[#This Row],[Customer ID]],Sheet1!A722:A3056,Sheet1!H722:H3056)</f>
        <v>No</v>
      </c>
      <c r="L722" s="20" t="str">
        <f>_xlfn.XLOOKUP(Table4[[#This Row],[Customer ID]],Sheet1!A722:A3056,Sheet1!I722:I3056)</f>
        <v>Obesity</v>
      </c>
      <c r="M722" s="20" t="str">
        <f>_xlfn.XLOOKUP(A722,Sheet1!A722:A3056,Sheet1!J722:J3056)</f>
        <v>Diabetes</v>
      </c>
      <c r="N722" s="48" t="str">
        <f>_xlfn.XLOOKUP(Table4[[#This Row],[Customer ID]],Table3[Customer ID],Table3[Date2])</f>
        <v>8-Nov-1960</v>
      </c>
      <c r="O722" s="20">
        <f>_xlfn.XLOOKUP(A722,Table3[Customer ID],Table3[Age])</f>
        <v>62</v>
      </c>
      <c r="P722" s="20">
        <f>_xlfn.XLOOKUP(A722,Table3[Customer ID],Table3[children])</f>
        <v>0</v>
      </c>
      <c r="Q722" s="47">
        <f>_xlfn.XLOOKUP(A722,Table3[Customer ID],Table3[charges])</f>
        <v>14043.48</v>
      </c>
      <c r="R722" s="20" t="str">
        <f>_xlfn.XLOOKUP(A722,Table3[Customer ID],Table3[Hospital tier])</f>
        <v>tier - 2</v>
      </c>
      <c r="S722" s="20" t="str">
        <f>_xlfn.XLOOKUP(A722,Table3[Customer ID],Table3[City tier])</f>
        <v>tier - 3</v>
      </c>
      <c r="T722" s="20" t="str">
        <f>_xlfn.XLOOKUP(A722,Table3[Customer ID],Table3[State ID])</f>
        <v>R1024</v>
      </c>
    </row>
    <row r="723" spans="1:20" x14ac:dyDescent="0.3">
      <c r="A723" s="20" t="s">
        <v>741</v>
      </c>
      <c r="B723" s="20" t="str">
        <f>_xlfn.XLOOKUP(A723,Sheet3!A723:A3057,Sheet3!B723:B3057)</f>
        <v xml:space="preserve"> Ms</v>
      </c>
      <c r="C723" s="20" t="str">
        <f>_xlfn.XLOOKUP(A723,Sheet3!A723:A3057,Sheet3!C723:C3057)</f>
        <v>Burgin</v>
      </c>
      <c r="D723" s="20" t="str">
        <f>_xlfn.XLOOKUP(A723,Sheet3!A723:A3057,Sheet3!D723:D3057)</f>
        <v xml:space="preserve">  Melissa</v>
      </c>
      <c r="E723" s="46">
        <f>_xlfn.XLOOKUP(A723,Sheet1!$A$2:$A$2336,Sheet1!$B$2:$B$2336)</f>
        <v>32.1</v>
      </c>
      <c r="F723" s="20">
        <f>_xlfn.XLOOKUP(Table4[[#This Row],[Customer ID]],Sheet1!A723:A3057,Sheet1!C723:C3057)</f>
        <v>6.57</v>
      </c>
      <c r="G723" s="20" t="str">
        <f>_xlfn.XLOOKUP(Table4[[#This Row],[Customer ID]],Sheet1!A723:A3057,Sheet1!D723:D3057)</f>
        <v>yes</v>
      </c>
      <c r="H723" s="20" t="str">
        <f>_xlfn.XLOOKUP(Table4[[#This Row],[Customer ID]],Sheet1!A723:A3057,Sheet1!E723:E3057)</f>
        <v>No</v>
      </c>
      <c r="I723" s="20" t="str">
        <f>_xlfn.XLOOKUP(Table4[[#This Row],[Customer ID]],Sheet1!A723:A3057,Sheet1!F723:F3057)</f>
        <v>Yes</v>
      </c>
      <c r="J723" s="20">
        <f>_xlfn.XLOOKUP(Table4[[#This Row],[Customer ID]],Sheet1!A723:A3057,Sheet1!G723:G3057)</f>
        <v>1</v>
      </c>
      <c r="K723" s="20" t="str">
        <f>_xlfn.XLOOKUP(Table4[[#This Row],[Customer ID]],Sheet1!A723:A3057,Sheet1!H723:H3057)</f>
        <v>No</v>
      </c>
      <c r="L723" s="20" t="str">
        <f>_xlfn.XLOOKUP(Table4[[#This Row],[Customer ID]],Sheet1!A723:A3057,Sheet1!I723:I3057)</f>
        <v>Obesity</v>
      </c>
      <c r="M723" s="20" t="str">
        <f>_xlfn.XLOOKUP(A723,Sheet1!A723:A3057,Sheet1!J723:J3057)</f>
        <v>Diabetes</v>
      </c>
      <c r="N723" s="48" t="str">
        <f>_xlfn.XLOOKUP(Table4[[#This Row],[Customer ID]],Table3[Customer ID],Table3[Date2])</f>
        <v>8-Jul-1963</v>
      </c>
      <c r="O723" s="20">
        <f>_xlfn.XLOOKUP(A723,Table3[Customer ID],Table3[Age])</f>
        <v>59</v>
      </c>
      <c r="P723" s="20">
        <f>_xlfn.XLOOKUP(A723,Table3[Customer ID],Table3[children])</f>
        <v>3</v>
      </c>
      <c r="Q723" s="47">
        <f>_xlfn.XLOOKUP(A723,Table3[Customer ID],Table3[charges])</f>
        <v>14007.22</v>
      </c>
      <c r="R723" s="20" t="str">
        <f>_xlfn.XLOOKUP(A723,Table3[Customer ID],Table3[Hospital tier])</f>
        <v>tier - 2</v>
      </c>
      <c r="S723" s="20" t="str">
        <f>_xlfn.XLOOKUP(A723,Table3[Customer ID],Table3[City tier])</f>
        <v>tier - 3</v>
      </c>
      <c r="T723" s="20" t="str">
        <f>_xlfn.XLOOKUP(A723,Table3[Customer ID],Table3[State ID])</f>
        <v>R1011</v>
      </c>
    </row>
    <row r="724" spans="1:20" x14ac:dyDescent="0.3">
      <c r="A724" s="20" t="s">
        <v>742</v>
      </c>
      <c r="B724" s="20" t="str">
        <f>_xlfn.XLOOKUP(A724,Sheet3!A724:A3058,Sheet3!B724:B3058)</f>
        <v xml:space="preserve"> Ms</v>
      </c>
      <c r="C724" s="20" t="str">
        <f>_xlfn.XLOOKUP(A724,Sheet3!A724:A3058,Sheet3!C724:C3058)</f>
        <v>Roberts</v>
      </c>
      <c r="D724" s="20" t="str">
        <f>_xlfn.XLOOKUP(A724,Sheet3!A724:A3058,Sheet3!D724:D3058)</f>
        <v xml:space="preserve">  Laura P.</v>
      </c>
      <c r="E724" s="46">
        <f>_xlfn.XLOOKUP(A724,Sheet1!$A$2:$A$2336,Sheet1!$B$2:$B$2336)</f>
        <v>27.83</v>
      </c>
      <c r="F724" s="20">
        <f>_xlfn.XLOOKUP(Table4[[#This Row],[Customer ID]],Sheet1!A724:A3058,Sheet1!C724:C3058)</f>
        <v>11.61</v>
      </c>
      <c r="G724" s="20" t="str">
        <f>_xlfn.XLOOKUP(Table4[[#This Row],[Customer ID]],Sheet1!A724:A3058,Sheet1!D724:D3058)</f>
        <v>yes</v>
      </c>
      <c r="H724" s="20" t="str">
        <f>_xlfn.XLOOKUP(Table4[[#This Row],[Customer ID]],Sheet1!A724:A3058,Sheet1!E724:E3058)</f>
        <v>No</v>
      </c>
      <c r="I724" s="20" t="str">
        <f>_xlfn.XLOOKUP(Table4[[#This Row],[Customer ID]],Sheet1!A724:A3058,Sheet1!F724:F3058)</f>
        <v>Yes</v>
      </c>
      <c r="J724" s="20">
        <f>_xlfn.XLOOKUP(Table4[[#This Row],[Customer ID]],Sheet1!A724:A3058,Sheet1!G724:G3058)</f>
        <v>1</v>
      </c>
      <c r="K724" s="20" t="str">
        <f>_xlfn.XLOOKUP(Table4[[#This Row],[Customer ID]],Sheet1!A724:A3058,Sheet1!H724:H3058)</f>
        <v>No</v>
      </c>
      <c r="L724" s="20" t="str">
        <f>_xlfn.XLOOKUP(Table4[[#This Row],[Customer ID]],Sheet1!A724:A3058,Sheet1!I724:I3058)</f>
        <v>Over Weight</v>
      </c>
      <c r="M724" s="20" t="str">
        <f>_xlfn.XLOOKUP(A724,Sheet1!A724:A3058,Sheet1!J724:J3058)</f>
        <v>Diabetes</v>
      </c>
      <c r="N724" s="48" t="str">
        <f>_xlfn.XLOOKUP(Table4[[#This Row],[Customer ID]],Table3[Customer ID],Table3[Date2])</f>
        <v>6-Jul-1963</v>
      </c>
      <c r="O724" s="20">
        <f>_xlfn.XLOOKUP(A724,Table3[Customer ID],Table3[Age])</f>
        <v>59</v>
      </c>
      <c r="P724" s="20">
        <f>_xlfn.XLOOKUP(A724,Table3[Customer ID],Table3[children])</f>
        <v>3</v>
      </c>
      <c r="Q724" s="47">
        <f>_xlfn.XLOOKUP(A724,Table3[Customer ID],Table3[charges])</f>
        <v>14001.29</v>
      </c>
      <c r="R724" s="20" t="str">
        <f>_xlfn.XLOOKUP(A724,Table3[Customer ID],Table3[Hospital tier])</f>
        <v>tier - 2</v>
      </c>
      <c r="S724" s="20" t="str">
        <f>_xlfn.XLOOKUP(A724,Table3[Customer ID],Table3[City tier])</f>
        <v>tier - 2</v>
      </c>
      <c r="T724" s="20" t="str">
        <f>_xlfn.XLOOKUP(A724,Table3[Customer ID],Table3[State ID])</f>
        <v>R1013</v>
      </c>
    </row>
    <row r="725" spans="1:20" x14ac:dyDescent="0.3">
      <c r="A725" s="20" t="s">
        <v>743</v>
      </c>
      <c r="B725" s="20" t="str">
        <f>_xlfn.XLOOKUP(A725,Sheet3!A725:A3059,Sheet3!B725:B3059)</f>
        <v xml:space="preserve"> Mrs</v>
      </c>
      <c r="C725" s="20" t="str">
        <f>_xlfn.XLOOKUP(A725,Sheet3!A725:A3059,Sheet3!C725:C3059)</f>
        <v>Nemec</v>
      </c>
      <c r="D725" s="20" t="str">
        <f>_xlfn.XLOOKUP(A725,Sheet3!A725:A3059,Sheet3!D725:D3059)</f>
        <v xml:space="preserve">  Lisa</v>
      </c>
      <c r="E725" s="46">
        <f>_xlfn.XLOOKUP(A725,Sheet1!$A$2:$A$2336,Sheet1!$B$2:$B$2336)</f>
        <v>27.72</v>
      </c>
      <c r="F725" s="20">
        <f>_xlfn.XLOOKUP(Table4[[#This Row],[Customer ID]],Sheet1!A725:A3059,Sheet1!C725:C3059)</f>
        <v>8.16</v>
      </c>
      <c r="G725" s="20" t="str">
        <f>_xlfn.XLOOKUP(Table4[[#This Row],[Customer ID]],Sheet1!A725:A3059,Sheet1!D725:D3059)</f>
        <v>yes</v>
      </c>
      <c r="H725" s="20" t="str">
        <f>_xlfn.XLOOKUP(Table4[[#This Row],[Customer ID]],Sheet1!A725:A3059,Sheet1!E725:E3059)</f>
        <v>No</v>
      </c>
      <c r="I725" s="20" t="str">
        <f>_xlfn.XLOOKUP(Table4[[#This Row],[Customer ID]],Sheet1!A725:A3059,Sheet1!F725:F3059)</f>
        <v>Yes</v>
      </c>
      <c r="J725" s="20">
        <f>_xlfn.XLOOKUP(Table4[[#This Row],[Customer ID]],Sheet1!A725:A3059,Sheet1!G725:G3059)</f>
        <v>1</v>
      </c>
      <c r="K725" s="20" t="str">
        <f>_xlfn.XLOOKUP(Table4[[#This Row],[Customer ID]],Sheet1!A725:A3059,Sheet1!H725:H3059)</f>
        <v>No</v>
      </c>
      <c r="L725" s="20" t="str">
        <f>_xlfn.XLOOKUP(Table4[[#This Row],[Customer ID]],Sheet1!A725:A3059,Sheet1!I725:I3059)</f>
        <v>Over Weight</v>
      </c>
      <c r="M725" s="20" t="str">
        <f>_xlfn.XLOOKUP(A725,Sheet1!A725:A3059,Sheet1!J725:J3059)</f>
        <v>Diabetes</v>
      </c>
      <c r="N725" s="48" t="str">
        <f>_xlfn.XLOOKUP(Table4[[#This Row],[Customer ID]],Table3[Customer ID],Table3[Date2])</f>
        <v>23-Dec-1963</v>
      </c>
      <c r="O725" s="20">
        <f>_xlfn.XLOOKUP(A725,Table3[Customer ID],Table3[Age])</f>
        <v>59</v>
      </c>
      <c r="P725" s="20">
        <f>_xlfn.XLOOKUP(A725,Table3[Customer ID],Table3[children])</f>
        <v>3</v>
      </c>
      <c r="Q725" s="47">
        <f>_xlfn.XLOOKUP(A725,Table3[Customer ID],Table3[charges])</f>
        <v>14001.13</v>
      </c>
      <c r="R725" s="20" t="str">
        <f>_xlfn.XLOOKUP(A725,Table3[Customer ID],Table3[Hospital tier])</f>
        <v>tier - 2</v>
      </c>
      <c r="S725" s="20" t="str">
        <f>_xlfn.XLOOKUP(A725,Table3[Customer ID],Table3[City tier])</f>
        <v>tier - 1</v>
      </c>
      <c r="T725" s="20" t="str">
        <f>_xlfn.XLOOKUP(A725,Table3[Customer ID],Table3[State ID])</f>
        <v>R1013</v>
      </c>
    </row>
    <row r="726" spans="1:20" x14ac:dyDescent="0.3">
      <c r="A726" s="20" t="s">
        <v>744</v>
      </c>
      <c r="B726" s="20" t="str">
        <f>_xlfn.XLOOKUP(A726,Sheet3!A726:A3060,Sheet3!B726:B3060)</f>
        <v xml:space="preserve"> Mr</v>
      </c>
      <c r="C726" s="20" t="str">
        <f>_xlfn.XLOOKUP(A726,Sheet3!A726:A3060,Sheet3!C726:C3060)</f>
        <v>Appman</v>
      </c>
      <c r="D726" s="20" t="str">
        <f>_xlfn.XLOOKUP(A726,Sheet3!A726:A3060,Sheet3!D726:D3060)</f>
        <v xml:space="preserve">  William D. Jr.</v>
      </c>
      <c r="E726" s="46">
        <f>_xlfn.XLOOKUP(A726,Sheet1!$A$2:$A$2336,Sheet1!$B$2:$B$2336)</f>
        <v>36.765000000000001</v>
      </c>
      <c r="F726" s="20">
        <f>_xlfn.XLOOKUP(Table4[[#This Row],[Customer ID]],Sheet1!A726:A3060,Sheet1!C726:C3060)</f>
        <v>4.4800000000000004</v>
      </c>
      <c r="G726" s="20" t="str">
        <f>_xlfn.XLOOKUP(Table4[[#This Row],[Customer ID]],Sheet1!A726:A3060,Sheet1!D726:D3060)</f>
        <v>yes</v>
      </c>
      <c r="H726" s="20" t="str">
        <f>_xlfn.XLOOKUP(Table4[[#This Row],[Customer ID]],Sheet1!A726:A3060,Sheet1!E726:E3060)</f>
        <v>No</v>
      </c>
      <c r="I726" s="20" t="str">
        <f>_xlfn.XLOOKUP(Table4[[#This Row],[Customer ID]],Sheet1!A726:A3060,Sheet1!F726:F3060)</f>
        <v>No</v>
      </c>
      <c r="J726" s="20">
        <f>_xlfn.XLOOKUP(Table4[[#This Row],[Customer ID]],Sheet1!A726:A3060,Sheet1!G726:G3060)</f>
        <v>2</v>
      </c>
      <c r="K726" s="20" t="str">
        <f>_xlfn.XLOOKUP(Table4[[#This Row],[Customer ID]],Sheet1!A726:A3060,Sheet1!H726:H3060)</f>
        <v>No</v>
      </c>
      <c r="L726" s="20" t="str">
        <f>_xlfn.XLOOKUP(Table4[[#This Row],[Customer ID]],Sheet1!A726:A3060,Sheet1!I726:I3060)</f>
        <v>Obesity</v>
      </c>
      <c r="M726" s="20" t="str">
        <f>_xlfn.XLOOKUP(A726,Sheet1!A726:A3060,Sheet1!J726:J3060)</f>
        <v>Normal</v>
      </c>
      <c r="N726" s="48" t="str">
        <f>_xlfn.XLOOKUP(Table4[[#This Row],[Customer ID]],Table3[Customer ID],Table3[Date2])</f>
        <v>6-Sep-1959</v>
      </c>
      <c r="O726" s="20">
        <f>_xlfn.XLOOKUP(A726,Table3[Customer ID],Table3[Age])</f>
        <v>63</v>
      </c>
      <c r="P726" s="20">
        <f>_xlfn.XLOOKUP(A726,Table3[Customer ID],Table3[children])</f>
        <v>0</v>
      </c>
      <c r="Q726" s="47">
        <f>_xlfn.XLOOKUP(A726,Table3[Customer ID],Table3[charges])</f>
        <v>13981.85</v>
      </c>
      <c r="R726" s="20" t="str">
        <f>_xlfn.XLOOKUP(A726,Table3[Customer ID],Table3[Hospital tier])</f>
        <v>tier - 2</v>
      </c>
      <c r="S726" s="20" t="str">
        <f>_xlfn.XLOOKUP(A726,Table3[Customer ID],Table3[City tier])</f>
        <v>tier - 1</v>
      </c>
      <c r="T726" s="20" t="str">
        <f>_xlfn.XLOOKUP(A726,Table3[Customer ID],Table3[State ID])</f>
        <v>R1016</v>
      </c>
    </row>
    <row r="727" spans="1:20" x14ac:dyDescent="0.3">
      <c r="A727" s="20" t="s">
        <v>745</v>
      </c>
      <c r="B727" s="20" t="str">
        <f>_xlfn.XLOOKUP(A727,Sheet3!A727:A3061,Sheet3!B727:B3061)</f>
        <v xml:space="preserve"> Mr</v>
      </c>
      <c r="C727" s="20" t="str">
        <f>_xlfn.XLOOKUP(A727,Sheet3!A727:A3061,Sheet3!C727:C3061)</f>
        <v>Driscoll</v>
      </c>
      <c r="D727" s="20" t="str">
        <f>_xlfn.XLOOKUP(A727,Sheet3!A727:A3061,Sheet3!D727:D3061)</f>
        <v xml:space="preserve">  James</v>
      </c>
      <c r="E727" s="46">
        <f>_xlfn.XLOOKUP(A727,Sheet1!$A$2:$A$2336,Sheet1!$B$2:$B$2336)</f>
        <v>48.36</v>
      </c>
      <c r="F727" s="20">
        <f>_xlfn.XLOOKUP(Table4[[#This Row],[Customer ID]],Sheet1!A727:A3061,Sheet1!C727:C3061)</f>
        <v>4.08</v>
      </c>
      <c r="G727" s="20" t="str">
        <f>_xlfn.XLOOKUP(Table4[[#This Row],[Customer ID]],Sheet1!A727:A3061,Sheet1!D727:D3061)</f>
        <v>No</v>
      </c>
      <c r="H727" s="20" t="str">
        <f>_xlfn.XLOOKUP(Table4[[#This Row],[Customer ID]],Sheet1!A727:A3061,Sheet1!E727:E3061)</f>
        <v>No</v>
      </c>
      <c r="I727" s="20" t="str">
        <f>_xlfn.XLOOKUP(Table4[[#This Row],[Customer ID]],Sheet1!A727:A3061,Sheet1!F727:F3061)</f>
        <v>No</v>
      </c>
      <c r="J727" s="20">
        <f>_xlfn.XLOOKUP(Table4[[#This Row],[Customer ID]],Sheet1!A727:A3061,Sheet1!G727:G3061)</f>
        <v>0</v>
      </c>
      <c r="K727" s="20" t="str">
        <f>_xlfn.XLOOKUP(Table4[[#This Row],[Customer ID]],Sheet1!A727:A3061,Sheet1!H727:H3061)</f>
        <v>No</v>
      </c>
      <c r="L727" s="20" t="str">
        <f>_xlfn.XLOOKUP(Table4[[#This Row],[Customer ID]],Sheet1!A727:A3061,Sheet1!I727:I3061)</f>
        <v>Obesity</v>
      </c>
      <c r="M727" s="20" t="str">
        <f>_xlfn.XLOOKUP(A727,Sheet1!A727:A3061,Sheet1!J727:J3061)</f>
        <v>Normal</v>
      </c>
      <c r="N727" s="48" t="str">
        <f>_xlfn.XLOOKUP(Table4[[#This Row],[Customer ID]],Table3[Customer ID],Table3[Date2])</f>
        <v>13-Jul-1990</v>
      </c>
      <c r="O727" s="20">
        <f>_xlfn.XLOOKUP(A727,Table3[Customer ID],Table3[Age])</f>
        <v>32</v>
      </c>
      <c r="P727" s="20">
        <f>_xlfn.XLOOKUP(A727,Table3[Customer ID],Table3[children])</f>
        <v>3</v>
      </c>
      <c r="Q727" s="47">
        <f>_xlfn.XLOOKUP(A727,Table3[Customer ID],Table3[charges])</f>
        <v>13979.45</v>
      </c>
      <c r="R727" s="20" t="str">
        <f>_xlfn.XLOOKUP(A727,Table3[Customer ID],Table3[Hospital tier])</f>
        <v>tier - 2</v>
      </c>
      <c r="S727" s="20" t="str">
        <f>_xlfn.XLOOKUP(A727,Table3[Customer ID],Table3[City tier])</f>
        <v>tier - 1</v>
      </c>
      <c r="T727" s="20" t="str">
        <f>_xlfn.XLOOKUP(A727,Table3[Customer ID],Table3[State ID])</f>
        <v>R1023</v>
      </c>
    </row>
    <row r="728" spans="1:20" x14ac:dyDescent="0.3">
      <c r="A728" s="20" t="s">
        <v>746</v>
      </c>
      <c r="B728" s="20" t="str">
        <f>_xlfn.XLOOKUP(A728,Sheet3!A728:A3062,Sheet3!B728:B3062)</f>
        <v xml:space="preserve"> Mr</v>
      </c>
      <c r="C728" s="20" t="str">
        <f>_xlfn.XLOOKUP(A728,Sheet3!A728:A3062,Sheet3!C728:C3062)</f>
        <v>Glotzbach</v>
      </c>
      <c r="D728" s="20" t="str">
        <f>_xlfn.XLOOKUP(A728,Sheet3!A728:A3062,Sheet3!D728:D3062)</f>
        <v xml:space="preserve">  John</v>
      </c>
      <c r="E728" s="46">
        <f>_xlfn.XLOOKUP(A728,Sheet1!$A$2:$A$2336,Sheet1!$B$2:$B$2336)</f>
        <v>31.445</v>
      </c>
      <c r="F728" s="20">
        <f>_xlfn.XLOOKUP(Table4[[#This Row],[Customer ID]],Sheet1!A728:A3062,Sheet1!C728:C3062)</f>
        <v>4.4000000000000004</v>
      </c>
      <c r="G728" s="20" t="str">
        <f>_xlfn.XLOOKUP(Table4[[#This Row],[Customer ID]],Sheet1!A728:A3062,Sheet1!D728:D3062)</f>
        <v>yes</v>
      </c>
      <c r="H728" s="20" t="str">
        <f>_xlfn.XLOOKUP(Table4[[#This Row],[Customer ID]],Sheet1!A728:A3062,Sheet1!E728:E3062)</f>
        <v>No</v>
      </c>
      <c r="I728" s="20" t="str">
        <f>_xlfn.XLOOKUP(Table4[[#This Row],[Customer ID]],Sheet1!A728:A3062,Sheet1!F728:F3062)</f>
        <v>No</v>
      </c>
      <c r="J728" s="20">
        <f>_xlfn.XLOOKUP(Table4[[#This Row],[Customer ID]],Sheet1!A728:A3062,Sheet1!G728:G3062)</f>
        <v>2</v>
      </c>
      <c r="K728" s="20" t="str">
        <f>_xlfn.XLOOKUP(Table4[[#This Row],[Customer ID]],Sheet1!A728:A3062,Sheet1!H728:H3062)</f>
        <v>No</v>
      </c>
      <c r="L728" s="20" t="str">
        <f>_xlfn.XLOOKUP(Table4[[#This Row],[Customer ID]],Sheet1!A728:A3062,Sheet1!I728:I3062)</f>
        <v>Obesity</v>
      </c>
      <c r="M728" s="20" t="str">
        <f>_xlfn.XLOOKUP(A728,Sheet1!A728:A3062,Sheet1!J728:J3062)</f>
        <v>Normal</v>
      </c>
      <c r="N728" s="48" t="str">
        <f>_xlfn.XLOOKUP(Table4[[#This Row],[Customer ID]],Table3[Customer ID],Table3[Date2])</f>
        <v>29-Aug-1959</v>
      </c>
      <c r="O728" s="20">
        <f>_xlfn.XLOOKUP(A728,Table3[Customer ID],Table3[Age])</f>
        <v>63</v>
      </c>
      <c r="P728" s="20">
        <f>_xlfn.XLOOKUP(A728,Table3[Customer ID],Table3[children])</f>
        <v>0</v>
      </c>
      <c r="Q728" s="47">
        <f>_xlfn.XLOOKUP(A728,Table3[Customer ID],Table3[charges])</f>
        <v>13974.46</v>
      </c>
      <c r="R728" s="20" t="str">
        <f>_xlfn.XLOOKUP(A728,Table3[Customer ID],Table3[Hospital tier])</f>
        <v>tier - 2</v>
      </c>
      <c r="S728" s="20" t="str">
        <f>_xlfn.XLOOKUP(A728,Table3[Customer ID],Table3[City tier])</f>
        <v>tier - 2</v>
      </c>
      <c r="T728" s="20" t="str">
        <f>_xlfn.XLOOKUP(A728,Table3[Customer ID],Table3[State ID])</f>
        <v>R1019</v>
      </c>
    </row>
    <row r="729" spans="1:20" x14ac:dyDescent="0.3">
      <c r="A729" s="20" t="s">
        <v>747</v>
      </c>
      <c r="B729" s="20" t="str">
        <f>_xlfn.XLOOKUP(A729,Sheet3!A729:A3063,Sheet3!B729:B3063)</f>
        <v xml:space="preserve"> Mr</v>
      </c>
      <c r="C729" s="20" t="str">
        <f>_xlfn.XLOOKUP(A729,Sheet3!A729:A3063,Sheet3!C729:C3063)</f>
        <v>Tenforde</v>
      </c>
      <c r="D729" s="20" t="str">
        <f>_xlfn.XLOOKUP(A729,Sheet3!A729:A3063,Sheet3!D729:D3063)</f>
        <v xml:space="preserve">  Adam S</v>
      </c>
      <c r="E729" s="46">
        <f>_xlfn.XLOOKUP(A729,Sheet1!$A$2:$A$2336,Sheet1!$B$2:$B$2336)</f>
        <v>27.55</v>
      </c>
      <c r="F729" s="20">
        <f>_xlfn.XLOOKUP(Table4[[#This Row],[Customer ID]],Sheet1!A729:A3063,Sheet1!C729:C3063)</f>
        <v>9.02</v>
      </c>
      <c r="G729" s="20" t="str">
        <f>_xlfn.XLOOKUP(Table4[[#This Row],[Customer ID]],Sheet1!A729:A3063,Sheet1!D729:D3063)</f>
        <v>No</v>
      </c>
      <c r="H729" s="20" t="str">
        <f>_xlfn.XLOOKUP(Table4[[#This Row],[Customer ID]],Sheet1!A729:A3063,Sheet1!E729:E3063)</f>
        <v>No</v>
      </c>
      <c r="I729" s="20" t="str">
        <f>_xlfn.XLOOKUP(Table4[[#This Row],[Customer ID]],Sheet1!A729:A3063,Sheet1!F729:F3063)</f>
        <v>No</v>
      </c>
      <c r="J729" s="20">
        <f>_xlfn.XLOOKUP(Table4[[#This Row],[Customer ID]],Sheet1!A729:A3063,Sheet1!G729:G3063)</f>
        <v>0</v>
      </c>
      <c r="K729" s="20" t="str">
        <f>_xlfn.XLOOKUP(Table4[[#This Row],[Customer ID]],Sheet1!A729:A3063,Sheet1!H729:H3063)</f>
        <v>No</v>
      </c>
      <c r="L729" s="20" t="str">
        <f>_xlfn.XLOOKUP(Table4[[#This Row],[Customer ID]],Sheet1!A729:A3063,Sheet1!I729:I3063)</f>
        <v>Over Weight</v>
      </c>
      <c r="M729" s="20" t="str">
        <f>_xlfn.XLOOKUP(A729,Sheet1!A729:A3063,Sheet1!J729:J3063)</f>
        <v>Diabetes</v>
      </c>
      <c r="N729" s="48" t="str">
        <f>_xlfn.XLOOKUP(Table4[[#This Row],[Customer ID]],Table3[Customer ID],Table3[Date2])</f>
        <v>18-Jun-1960</v>
      </c>
      <c r="O729" s="20">
        <f>_xlfn.XLOOKUP(A729,Table3[Customer ID],Table3[Age])</f>
        <v>62</v>
      </c>
      <c r="P729" s="20">
        <f>_xlfn.XLOOKUP(A729,Table3[Customer ID],Table3[children])</f>
        <v>1</v>
      </c>
      <c r="Q729" s="47">
        <f>_xlfn.XLOOKUP(A729,Table3[Customer ID],Table3[charges])</f>
        <v>13937.67</v>
      </c>
      <c r="R729" s="20" t="str">
        <f>_xlfn.XLOOKUP(A729,Table3[Customer ID],Table3[Hospital tier])</f>
        <v>tier - 2</v>
      </c>
      <c r="S729" s="20" t="str">
        <f>_xlfn.XLOOKUP(A729,Table3[Customer ID],Table3[City tier])</f>
        <v>tier - 1</v>
      </c>
      <c r="T729" s="20" t="str">
        <f>_xlfn.XLOOKUP(A729,Table3[Customer ID],Table3[State ID])</f>
        <v>R1012</v>
      </c>
    </row>
    <row r="730" spans="1:20" x14ac:dyDescent="0.3">
      <c r="A730" s="20" t="s">
        <v>748</v>
      </c>
      <c r="B730" s="20" t="str">
        <f>_xlfn.XLOOKUP(A730,Sheet3!A730:A3064,Sheet3!B730:B3064)</f>
        <v xml:space="preserve"> Mr</v>
      </c>
      <c r="C730" s="20" t="str">
        <f>_xlfn.XLOOKUP(A730,Sheet3!A730:A3064,Sheet3!C730:C3064)</f>
        <v>Ramirez</v>
      </c>
      <c r="D730" s="20" t="str">
        <f>_xlfn.XLOOKUP(A730,Sheet3!A730:A3064,Sheet3!D730:D3064)</f>
        <v xml:space="preserve">  Armando</v>
      </c>
      <c r="E730" s="46">
        <f>_xlfn.XLOOKUP(A730,Sheet1!$A$2:$A$2336,Sheet1!$B$2:$B$2336)</f>
        <v>33.11</v>
      </c>
      <c r="F730" s="20">
        <f>_xlfn.XLOOKUP(Table4[[#This Row],[Customer ID]],Sheet1!A730:A3064,Sheet1!C730:C3064)</f>
        <v>8.06</v>
      </c>
      <c r="G730" s="20" t="str">
        <f>_xlfn.XLOOKUP(Table4[[#This Row],[Customer ID]],Sheet1!A730:A3064,Sheet1!D730:D3064)</f>
        <v>No</v>
      </c>
      <c r="H730" s="20" t="str">
        <f>_xlfn.XLOOKUP(Table4[[#This Row],[Customer ID]],Sheet1!A730:A3064,Sheet1!E730:E3064)</f>
        <v>No</v>
      </c>
      <c r="I730" s="20" t="str">
        <f>_xlfn.XLOOKUP(Table4[[#This Row],[Customer ID]],Sheet1!A730:A3064,Sheet1!F730:F3064)</f>
        <v>No</v>
      </c>
      <c r="J730" s="20">
        <f>_xlfn.XLOOKUP(Table4[[#This Row],[Customer ID]],Sheet1!A730:A3064,Sheet1!G730:G3064)</f>
        <v>0</v>
      </c>
      <c r="K730" s="20" t="str">
        <f>_xlfn.XLOOKUP(Table4[[#This Row],[Customer ID]],Sheet1!A730:A3064,Sheet1!H730:H3064)</f>
        <v>No</v>
      </c>
      <c r="L730" s="20" t="str">
        <f>_xlfn.XLOOKUP(Table4[[#This Row],[Customer ID]],Sheet1!A730:A3064,Sheet1!I730:I3064)</f>
        <v>Obesity</v>
      </c>
      <c r="M730" s="20" t="str">
        <f>_xlfn.XLOOKUP(A730,Sheet1!A730:A3064,Sheet1!J730:J3064)</f>
        <v>Diabetes</v>
      </c>
      <c r="N730" s="48" t="str">
        <f>_xlfn.XLOOKUP(Table4[[#This Row],[Customer ID]],Table3[Customer ID],Table3[Date2])</f>
        <v>27-Jul-1962</v>
      </c>
      <c r="O730" s="20">
        <f>_xlfn.XLOOKUP(A730,Table3[Customer ID],Table3[Age])</f>
        <v>60</v>
      </c>
      <c r="P730" s="20">
        <f>_xlfn.XLOOKUP(A730,Table3[Customer ID],Table3[children])</f>
        <v>3</v>
      </c>
      <c r="Q730" s="47">
        <f>_xlfn.XLOOKUP(A730,Table3[Customer ID],Table3[charges])</f>
        <v>13919.82</v>
      </c>
      <c r="R730" s="20" t="str">
        <f>_xlfn.XLOOKUP(A730,Table3[Customer ID],Table3[Hospital tier])</f>
        <v>tier - 2</v>
      </c>
      <c r="S730" s="20" t="str">
        <f>_xlfn.XLOOKUP(A730,Table3[Customer ID],Table3[City tier])</f>
        <v>tier - 2</v>
      </c>
      <c r="T730" s="20" t="str">
        <f>_xlfn.XLOOKUP(A730,Table3[Customer ID],Table3[State ID])</f>
        <v>R1013</v>
      </c>
    </row>
    <row r="731" spans="1:20" x14ac:dyDescent="0.3">
      <c r="A731" s="20" t="s">
        <v>749</v>
      </c>
      <c r="B731" s="20" t="str">
        <f>_xlfn.XLOOKUP(A731,Sheet3!A731:A3065,Sheet3!B731:B3065)</f>
        <v xml:space="preserve"> Ms</v>
      </c>
      <c r="C731" s="20" t="str">
        <f>_xlfn.XLOOKUP(A731,Sheet3!A731:A3065,Sheet3!C731:C3065)</f>
        <v>Stanley Torres</v>
      </c>
      <c r="D731" s="20" t="str">
        <f>_xlfn.XLOOKUP(A731,Sheet3!A731:A3065,Sheet3!D731:D3065)</f>
        <v xml:space="preserve">  Dana</v>
      </c>
      <c r="E731" s="46">
        <f>_xlfn.XLOOKUP(A731,Sheet1!$A$2:$A$2336,Sheet1!$B$2:$B$2336)</f>
        <v>36.85</v>
      </c>
      <c r="F731" s="20">
        <f>_xlfn.XLOOKUP(Table4[[#This Row],[Customer ID]],Sheet1!A731:A3065,Sheet1!C731:C3065)</f>
        <v>6.21</v>
      </c>
      <c r="G731" s="20" t="str">
        <f>_xlfn.XLOOKUP(Table4[[#This Row],[Customer ID]],Sheet1!A731:A3065,Sheet1!D731:D3065)</f>
        <v>yes</v>
      </c>
      <c r="H731" s="20" t="str">
        <f>_xlfn.XLOOKUP(Table4[[#This Row],[Customer ID]],Sheet1!A731:A3065,Sheet1!E731:E3065)</f>
        <v>No</v>
      </c>
      <c r="I731" s="20" t="str">
        <f>_xlfn.XLOOKUP(Table4[[#This Row],[Customer ID]],Sheet1!A731:A3065,Sheet1!F731:F3065)</f>
        <v>No</v>
      </c>
      <c r="J731" s="20">
        <f>_xlfn.XLOOKUP(Table4[[#This Row],[Customer ID]],Sheet1!A731:A3065,Sheet1!G731:G3065)</f>
        <v>2</v>
      </c>
      <c r="K731" s="20" t="str">
        <f>_xlfn.XLOOKUP(Table4[[#This Row],[Customer ID]],Sheet1!A731:A3065,Sheet1!H731:H3065)</f>
        <v>No</v>
      </c>
      <c r="L731" s="20" t="str">
        <f>_xlfn.XLOOKUP(Table4[[#This Row],[Customer ID]],Sheet1!A731:A3065,Sheet1!I731:I3065)</f>
        <v>Obesity</v>
      </c>
      <c r="M731" s="20" t="str">
        <f>_xlfn.XLOOKUP(A731,Sheet1!A731:A3065,Sheet1!J731:J3065)</f>
        <v>Prediabetes</v>
      </c>
      <c r="N731" s="48" t="str">
        <f>_xlfn.XLOOKUP(Table4[[#This Row],[Customer ID]],Table3[Customer ID],Table3[Date2])</f>
        <v>7-Jul-1959</v>
      </c>
      <c r="O731" s="20">
        <f>_xlfn.XLOOKUP(A731,Table3[Customer ID],Table3[Age])</f>
        <v>63</v>
      </c>
      <c r="P731" s="20">
        <f>_xlfn.XLOOKUP(A731,Table3[Customer ID],Table3[children])</f>
        <v>0</v>
      </c>
      <c r="Q731" s="47">
        <f>_xlfn.XLOOKUP(A731,Table3[Customer ID],Table3[charges])</f>
        <v>13887.97</v>
      </c>
      <c r="R731" s="20" t="str">
        <f>_xlfn.XLOOKUP(A731,Table3[Customer ID],Table3[Hospital tier])</f>
        <v>tier - 2</v>
      </c>
      <c r="S731" s="20" t="str">
        <f>_xlfn.XLOOKUP(A731,Table3[Customer ID],Table3[City tier])</f>
        <v>tier - 2</v>
      </c>
      <c r="T731" s="20" t="str">
        <f>_xlfn.XLOOKUP(A731,Table3[Customer ID],Table3[State ID])</f>
        <v>R1013</v>
      </c>
    </row>
    <row r="732" spans="1:20" x14ac:dyDescent="0.3">
      <c r="A732" s="20" t="s">
        <v>750</v>
      </c>
      <c r="B732" s="20" t="str">
        <f>_xlfn.XLOOKUP(A732,Sheet3!A732:A3066,Sheet3!B732:B3066)</f>
        <v xml:space="preserve"> Ms</v>
      </c>
      <c r="C732" s="20" t="str">
        <f>_xlfn.XLOOKUP(A732,Sheet3!A732:A3066,Sheet3!C732:C3066)</f>
        <v>Vandongen</v>
      </c>
      <c r="D732" s="20" t="str">
        <f>_xlfn.XLOOKUP(A732,Sheet3!A732:A3066,Sheet3!D732:D3066)</f>
        <v xml:space="preserve">  Jennifer L</v>
      </c>
      <c r="E732" s="46">
        <f>_xlfn.XLOOKUP(A732,Sheet1!$A$2:$A$2336,Sheet1!$B$2:$B$2336)</f>
        <v>36.299999999999997</v>
      </c>
      <c r="F732" s="20">
        <f>_xlfn.XLOOKUP(Table4[[#This Row],[Customer ID]],Sheet1!A732:A3066,Sheet1!C732:C3066)</f>
        <v>5.79</v>
      </c>
      <c r="G732" s="20" t="str">
        <f>_xlfn.XLOOKUP(Table4[[#This Row],[Customer ID]],Sheet1!A732:A3066,Sheet1!D732:D3066)</f>
        <v>yes</v>
      </c>
      <c r="H732" s="20" t="str">
        <f>_xlfn.XLOOKUP(Table4[[#This Row],[Customer ID]],Sheet1!A732:A3066,Sheet1!E732:E3066)</f>
        <v>No</v>
      </c>
      <c r="I732" s="20" t="str">
        <f>_xlfn.XLOOKUP(Table4[[#This Row],[Customer ID]],Sheet1!A732:A3066,Sheet1!F732:F3066)</f>
        <v>No</v>
      </c>
      <c r="J732" s="20">
        <f>_xlfn.XLOOKUP(Table4[[#This Row],[Customer ID]],Sheet1!A732:A3066,Sheet1!G732:G3066)</f>
        <v>2</v>
      </c>
      <c r="K732" s="20" t="str">
        <f>_xlfn.XLOOKUP(Table4[[#This Row],[Customer ID]],Sheet1!A732:A3066,Sheet1!H732:H3066)</f>
        <v>No</v>
      </c>
      <c r="L732" s="20" t="str">
        <f>_xlfn.XLOOKUP(Table4[[#This Row],[Customer ID]],Sheet1!A732:A3066,Sheet1!I732:I3066)</f>
        <v>Obesity</v>
      </c>
      <c r="M732" s="20" t="str">
        <f>_xlfn.XLOOKUP(A732,Sheet1!A732:A3066,Sheet1!J732:J3066)</f>
        <v>Prediabetes</v>
      </c>
      <c r="N732" s="48" t="str">
        <f>_xlfn.XLOOKUP(Table4[[#This Row],[Customer ID]],Table3[Customer ID],Table3[Date2])</f>
        <v>29-Dec-1959</v>
      </c>
      <c r="O732" s="20">
        <f>_xlfn.XLOOKUP(A732,Table3[Customer ID],Table3[Age])</f>
        <v>63</v>
      </c>
      <c r="P732" s="20">
        <f>_xlfn.XLOOKUP(A732,Table3[Customer ID],Table3[children])</f>
        <v>0</v>
      </c>
      <c r="Q732" s="47">
        <f>_xlfn.XLOOKUP(A732,Table3[Customer ID],Table3[charges])</f>
        <v>13887.2</v>
      </c>
      <c r="R732" s="20" t="str">
        <f>_xlfn.XLOOKUP(A732,Table3[Customer ID],Table3[Hospital tier])</f>
        <v>tier - 2</v>
      </c>
      <c r="S732" s="20" t="str">
        <f>_xlfn.XLOOKUP(A732,Table3[Customer ID],Table3[City tier])</f>
        <v>tier - 3</v>
      </c>
      <c r="T732" s="20" t="str">
        <f>_xlfn.XLOOKUP(A732,Table3[Customer ID],Table3[State ID])</f>
        <v>R1013</v>
      </c>
    </row>
    <row r="733" spans="1:20" x14ac:dyDescent="0.3">
      <c r="A733" s="20" t="s">
        <v>751</v>
      </c>
      <c r="B733" s="20" t="str">
        <f>_xlfn.XLOOKUP(A733,Sheet3!A733:A3067,Sheet3!B733:B3067)</f>
        <v xml:space="preserve"> Mr</v>
      </c>
      <c r="C733" s="20" t="str">
        <f>_xlfn.XLOOKUP(A733,Sheet3!A733:A3067,Sheet3!C733:C3067)</f>
        <v>Liebald</v>
      </c>
      <c r="D733" s="20" t="str">
        <f>_xlfn.XLOOKUP(A733,Sheet3!A733:A3067,Sheet3!D733:D3067)</f>
        <v xml:space="preserve">  Benjamin</v>
      </c>
      <c r="E733" s="46">
        <f>_xlfn.XLOOKUP(A733,Sheet1!$A$2:$A$2336,Sheet1!$B$2:$B$2336)</f>
        <v>45.34</v>
      </c>
      <c r="F733" s="20">
        <f>_xlfn.XLOOKUP(Table4[[#This Row],[Customer ID]],Sheet1!A733:A3067,Sheet1!C733:C3067)</f>
        <v>5.69</v>
      </c>
      <c r="G733" s="20" t="str">
        <f>_xlfn.XLOOKUP(Table4[[#This Row],[Customer ID]],Sheet1!A733:A3067,Sheet1!D733:D3067)</f>
        <v>yes</v>
      </c>
      <c r="H733" s="20" t="str">
        <f>_xlfn.XLOOKUP(Table4[[#This Row],[Customer ID]],Sheet1!A733:A3067,Sheet1!E733:E3067)</f>
        <v>No</v>
      </c>
      <c r="I733" s="20" t="str">
        <f>_xlfn.XLOOKUP(Table4[[#This Row],[Customer ID]],Sheet1!A733:A3067,Sheet1!F733:F3067)</f>
        <v>No</v>
      </c>
      <c r="J733" s="20">
        <f>_xlfn.XLOOKUP(Table4[[#This Row],[Customer ID]],Sheet1!A733:A3067,Sheet1!G733:G3067)</f>
        <v>0</v>
      </c>
      <c r="K733" s="20" t="str">
        <f>_xlfn.XLOOKUP(Table4[[#This Row],[Customer ID]],Sheet1!A733:A3067,Sheet1!H733:H3067)</f>
        <v>No</v>
      </c>
      <c r="L733" s="20" t="str">
        <f>_xlfn.XLOOKUP(Table4[[#This Row],[Customer ID]],Sheet1!A733:A3067,Sheet1!I733:I3067)</f>
        <v>Obesity</v>
      </c>
      <c r="M733" s="20" t="str">
        <f>_xlfn.XLOOKUP(A733,Sheet1!A733:A3067,Sheet1!J733:J3067)</f>
        <v>Normal</v>
      </c>
      <c r="N733" s="48" t="str">
        <f>_xlfn.XLOOKUP(Table4[[#This Row],[Customer ID]],Table3[Customer ID],Table3[Date2])</f>
        <v>25-Sep-1985</v>
      </c>
      <c r="O733" s="20">
        <f>_xlfn.XLOOKUP(A733,Table3[Customer ID],Table3[Age])</f>
        <v>37</v>
      </c>
      <c r="P733" s="20">
        <f>_xlfn.XLOOKUP(A733,Table3[Customer ID],Table3[children])</f>
        <v>3</v>
      </c>
      <c r="Q733" s="47">
        <f>_xlfn.XLOOKUP(A733,Table3[Customer ID],Table3[charges])</f>
        <v>13886.4</v>
      </c>
      <c r="R733" s="20" t="str">
        <f>_xlfn.XLOOKUP(A733,Table3[Customer ID],Table3[Hospital tier])</f>
        <v>tier - 2</v>
      </c>
      <c r="S733" s="20" t="str">
        <f>_xlfn.XLOOKUP(A733,Table3[Customer ID],Table3[City tier])</f>
        <v>tier - 2</v>
      </c>
      <c r="T733" s="20" t="str">
        <f>_xlfn.XLOOKUP(A733,Table3[Customer ID],Table3[State ID])</f>
        <v>R1012</v>
      </c>
    </row>
    <row r="734" spans="1:20" x14ac:dyDescent="0.3">
      <c r="A734" s="20" t="s">
        <v>752</v>
      </c>
      <c r="B734" s="20" t="str">
        <f>_xlfn.XLOOKUP(A734,Sheet3!A734:A3068,Sheet3!B734:B3068)</f>
        <v xml:space="preserve"> Ms</v>
      </c>
      <c r="C734" s="20" t="str">
        <f>_xlfn.XLOOKUP(A734,Sheet3!A734:A3068,Sheet3!C734:C3068)</f>
        <v>Holte</v>
      </c>
      <c r="D734" s="20" t="str">
        <f>_xlfn.XLOOKUP(A734,Sheet3!A734:A3068,Sheet3!D734:D3068)</f>
        <v xml:space="preserve">  Tanya</v>
      </c>
      <c r="E734" s="46">
        <f>_xlfn.XLOOKUP(A734,Sheet1!$A$2:$A$2336,Sheet1!$B$2:$B$2336)</f>
        <v>31.8</v>
      </c>
      <c r="F734" s="20">
        <f>_xlfn.XLOOKUP(Table4[[#This Row],[Customer ID]],Sheet1!A734:A3068,Sheet1!C734:C3068)</f>
        <v>5.36</v>
      </c>
      <c r="G734" s="20" t="str">
        <f>_xlfn.XLOOKUP(Table4[[#This Row],[Customer ID]],Sheet1!A734:A3068,Sheet1!D734:D3068)</f>
        <v>yes</v>
      </c>
      <c r="H734" s="20" t="str">
        <f>_xlfn.XLOOKUP(Table4[[#This Row],[Customer ID]],Sheet1!A734:A3068,Sheet1!E734:E3068)</f>
        <v>No</v>
      </c>
      <c r="I734" s="20" t="str">
        <f>_xlfn.XLOOKUP(Table4[[#This Row],[Customer ID]],Sheet1!A734:A3068,Sheet1!F734:F3068)</f>
        <v>No</v>
      </c>
      <c r="J734" s="20">
        <f>_xlfn.XLOOKUP(Table4[[#This Row],[Customer ID]],Sheet1!A734:A3068,Sheet1!G734:G3068)</f>
        <v>2</v>
      </c>
      <c r="K734" s="20" t="str">
        <f>_xlfn.XLOOKUP(Table4[[#This Row],[Customer ID]],Sheet1!A734:A3068,Sheet1!H734:H3068)</f>
        <v>No</v>
      </c>
      <c r="L734" s="20" t="str">
        <f>_xlfn.XLOOKUP(Table4[[#This Row],[Customer ID]],Sheet1!A734:A3068,Sheet1!I734:I3068)</f>
        <v>Obesity</v>
      </c>
      <c r="M734" s="20" t="str">
        <f>_xlfn.XLOOKUP(A734,Sheet1!A734:A3068,Sheet1!J734:J3068)</f>
        <v>Normal</v>
      </c>
      <c r="N734" s="48" t="str">
        <f>_xlfn.XLOOKUP(Table4[[#This Row],[Customer ID]],Table3[Customer ID],Table3[Date2])</f>
        <v>5-Oct-1959</v>
      </c>
      <c r="O734" s="20">
        <f>_xlfn.XLOOKUP(A734,Table3[Customer ID],Table3[Age])</f>
        <v>63</v>
      </c>
      <c r="P734" s="20">
        <f>_xlfn.XLOOKUP(A734,Table3[Customer ID],Table3[children])</f>
        <v>0</v>
      </c>
      <c r="Q734" s="47">
        <f>_xlfn.XLOOKUP(A734,Table3[Customer ID],Table3[charges])</f>
        <v>13880.95</v>
      </c>
      <c r="R734" s="20" t="str">
        <f>_xlfn.XLOOKUP(A734,Table3[Customer ID],Table3[Hospital tier])</f>
        <v>tier - 2</v>
      </c>
      <c r="S734" s="20" t="str">
        <f>_xlfn.XLOOKUP(A734,Table3[Customer ID],Table3[City tier])</f>
        <v>tier - 2</v>
      </c>
      <c r="T734" s="20" t="str">
        <f>_xlfn.XLOOKUP(A734,Table3[Customer ID],Table3[State ID])</f>
        <v>R1011</v>
      </c>
    </row>
    <row r="735" spans="1:20" x14ac:dyDescent="0.3">
      <c r="A735" s="20" t="s">
        <v>753</v>
      </c>
      <c r="B735" s="20" t="str">
        <f>_xlfn.XLOOKUP(A735,Sheet3!A735:A3069,Sheet3!B735:B3069)</f>
        <v xml:space="preserve"> Ms</v>
      </c>
      <c r="C735" s="20" t="str">
        <f>_xlfn.XLOOKUP(A735,Sheet3!A735:A3069,Sheet3!C735:C3069)</f>
        <v>Johnson</v>
      </c>
      <c r="D735" s="20" t="str">
        <f>_xlfn.XLOOKUP(A735,Sheet3!A735:A3069,Sheet3!D735:D3069)</f>
        <v xml:space="preserve">  Tracy</v>
      </c>
      <c r="E735" s="46">
        <f>_xlfn.XLOOKUP(A735,Sheet1!$A$2:$A$2336,Sheet1!$B$2:$B$2336)</f>
        <v>41.02</v>
      </c>
      <c r="F735" s="20">
        <f>_xlfn.XLOOKUP(Table4[[#This Row],[Customer ID]],Sheet1!A735:A3069,Sheet1!C735:C3069)</f>
        <v>11.37</v>
      </c>
      <c r="G735" s="20" t="str">
        <f>_xlfn.XLOOKUP(Table4[[#This Row],[Customer ID]],Sheet1!A735:A3069,Sheet1!D735:D3069)</f>
        <v>No</v>
      </c>
      <c r="H735" s="20" t="str">
        <f>_xlfn.XLOOKUP(Table4[[#This Row],[Customer ID]],Sheet1!A735:A3069,Sheet1!E735:E3069)</f>
        <v>No</v>
      </c>
      <c r="I735" s="20" t="str">
        <f>_xlfn.XLOOKUP(Table4[[#This Row],[Customer ID]],Sheet1!A735:A3069,Sheet1!F735:F3069)</f>
        <v>No</v>
      </c>
      <c r="J735" s="20">
        <f>_xlfn.XLOOKUP(Table4[[#This Row],[Customer ID]],Sheet1!A735:A3069,Sheet1!G735:G3069)</f>
        <v>0</v>
      </c>
      <c r="K735" s="20" t="str">
        <f>_xlfn.XLOOKUP(Table4[[#This Row],[Customer ID]],Sheet1!A735:A3069,Sheet1!H735:H3069)</f>
        <v>No</v>
      </c>
      <c r="L735" s="20" t="str">
        <f>_xlfn.XLOOKUP(Table4[[#This Row],[Customer ID]],Sheet1!A735:A3069,Sheet1!I735:I3069)</f>
        <v>Obesity</v>
      </c>
      <c r="M735" s="20" t="str">
        <f>_xlfn.XLOOKUP(A735,Sheet1!A735:A3069,Sheet1!J735:J3069)</f>
        <v>Diabetes</v>
      </c>
      <c r="N735" s="48" t="str">
        <f>_xlfn.XLOOKUP(Table4[[#This Row],[Customer ID]],Table3[Customer ID],Table3[Date2])</f>
        <v>19-Dec-1978</v>
      </c>
      <c r="O735" s="20">
        <f>_xlfn.XLOOKUP(A735,Table3[Customer ID],Table3[Age])</f>
        <v>44</v>
      </c>
      <c r="P735" s="20">
        <f>_xlfn.XLOOKUP(A735,Table3[Customer ID],Table3[children])</f>
        <v>2</v>
      </c>
      <c r="Q735" s="47">
        <f>_xlfn.XLOOKUP(A735,Table3[Customer ID],Table3[charges])</f>
        <v>13874.89</v>
      </c>
      <c r="R735" s="20" t="str">
        <f>_xlfn.XLOOKUP(A735,Table3[Customer ID],Table3[Hospital tier])</f>
        <v>tier - 2</v>
      </c>
      <c r="S735" s="20" t="str">
        <f>_xlfn.XLOOKUP(A735,Table3[Customer ID],Table3[City tier])</f>
        <v>tier - 1</v>
      </c>
      <c r="T735" s="20" t="str">
        <f>_xlfn.XLOOKUP(A735,Table3[Customer ID],Table3[State ID])</f>
        <v>R1012</v>
      </c>
    </row>
    <row r="736" spans="1:20" x14ac:dyDescent="0.3">
      <c r="A736" s="20" t="s">
        <v>754</v>
      </c>
      <c r="B736" s="20" t="str">
        <f>_xlfn.XLOOKUP(A736,Sheet3!A736:A3070,Sheet3!B736:B3070)</f>
        <v xml:space="preserve"> Ms</v>
      </c>
      <c r="C736" s="20" t="str">
        <f>_xlfn.XLOOKUP(A736,Sheet3!A736:A3070,Sheet3!C736:C3070)</f>
        <v>Bartlett</v>
      </c>
      <c r="D736" s="20" t="str">
        <f>_xlfn.XLOOKUP(A736,Sheet3!A736:A3070,Sheet3!D736:D3070)</f>
        <v xml:space="preserve">  Emily S</v>
      </c>
      <c r="E736" s="46">
        <f>_xlfn.XLOOKUP(A736,Sheet1!$A$2:$A$2336,Sheet1!$B$2:$B$2336)</f>
        <v>32.68</v>
      </c>
      <c r="F736" s="20">
        <f>_xlfn.XLOOKUP(Table4[[#This Row],[Customer ID]],Sheet1!A736:A3070,Sheet1!C736:C3070)</f>
        <v>11.87</v>
      </c>
      <c r="G736" s="20" t="str">
        <f>_xlfn.XLOOKUP(Table4[[#This Row],[Customer ID]],Sheet1!A736:A3070,Sheet1!D736:D3070)</f>
        <v>No</v>
      </c>
      <c r="H736" s="20" t="str">
        <f>_xlfn.XLOOKUP(Table4[[#This Row],[Customer ID]],Sheet1!A736:A3070,Sheet1!E736:E3070)</f>
        <v>No</v>
      </c>
      <c r="I736" s="20" t="str">
        <f>_xlfn.XLOOKUP(Table4[[#This Row],[Customer ID]],Sheet1!A736:A3070,Sheet1!F736:F3070)</f>
        <v>No</v>
      </c>
      <c r="J736" s="20">
        <f>_xlfn.XLOOKUP(Table4[[#This Row],[Customer ID]],Sheet1!A736:A3070,Sheet1!G736:G3070)</f>
        <v>0</v>
      </c>
      <c r="K736" s="20" t="str">
        <f>_xlfn.XLOOKUP(Table4[[#This Row],[Customer ID]],Sheet1!A736:A3070,Sheet1!H736:H3070)</f>
        <v>No</v>
      </c>
      <c r="L736" s="20" t="str">
        <f>_xlfn.XLOOKUP(Table4[[#This Row],[Customer ID]],Sheet1!A736:A3070,Sheet1!I736:I3070)</f>
        <v>Obesity</v>
      </c>
      <c r="M736" s="20" t="str">
        <f>_xlfn.XLOOKUP(A736,Sheet1!A736:A3070,Sheet1!J736:J3070)</f>
        <v>Diabetes</v>
      </c>
      <c r="N736" s="48" t="str">
        <f>_xlfn.XLOOKUP(Table4[[#This Row],[Customer ID]],Table3[Customer ID],Table3[Date2])</f>
        <v>21-Jul-1960</v>
      </c>
      <c r="O736" s="20">
        <f>_xlfn.XLOOKUP(A736,Table3[Customer ID],Table3[Age])</f>
        <v>62</v>
      </c>
      <c r="P736" s="20">
        <f>_xlfn.XLOOKUP(A736,Table3[Customer ID],Table3[children])</f>
        <v>0</v>
      </c>
      <c r="Q736" s="47">
        <f>_xlfn.XLOOKUP(A736,Table3[Customer ID],Table3[charges])</f>
        <v>13844.8</v>
      </c>
      <c r="R736" s="20" t="str">
        <f>_xlfn.XLOOKUP(A736,Table3[Customer ID],Table3[Hospital tier])</f>
        <v>tier - 2</v>
      </c>
      <c r="S736" s="20" t="str">
        <f>_xlfn.XLOOKUP(A736,Table3[Customer ID],Table3[City tier])</f>
        <v>tier - 2</v>
      </c>
      <c r="T736" s="20" t="str">
        <f>_xlfn.XLOOKUP(A736,Table3[Customer ID],Table3[State ID])</f>
        <v>R1012</v>
      </c>
    </row>
    <row r="737" spans="1:20" x14ac:dyDescent="0.3">
      <c r="A737" s="20" t="s">
        <v>755</v>
      </c>
      <c r="B737" s="20" t="str">
        <f>_xlfn.XLOOKUP(A737,Sheet3!A737:A3071,Sheet3!B737:B3071)</f>
        <v xml:space="preserve"> Ms</v>
      </c>
      <c r="C737" s="20" t="str">
        <f>_xlfn.XLOOKUP(A737,Sheet3!A737:A3071,Sheet3!C737:C3071)</f>
        <v>Bergman</v>
      </c>
      <c r="D737" s="20" t="str">
        <f>_xlfn.XLOOKUP(A737,Sheet3!A737:A3071,Sheet3!D737:D3071)</f>
        <v xml:space="preserve">  Kelly R</v>
      </c>
      <c r="E737" s="46">
        <f>_xlfn.XLOOKUP(A737,Sheet1!$A$2:$A$2336,Sheet1!$B$2:$B$2336)</f>
        <v>21.7</v>
      </c>
      <c r="F737" s="20">
        <f>_xlfn.XLOOKUP(Table4[[#This Row],[Customer ID]],Sheet1!A737:A3071,Sheet1!C737:C3071)</f>
        <v>4.9000000000000004</v>
      </c>
      <c r="G737" s="20" t="str">
        <f>_xlfn.XLOOKUP(Table4[[#This Row],[Customer ID]],Sheet1!A737:A3071,Sheet1!D737:D3071)</f>
        <v>No</v>
      </c>
      <c r="H737" s="20" t="str">
        <f>_xlfn.XLOOKUP(Table4[[#This Row],[Customer ID]],Sheet1!A737:A3071,Sheet1!E737:E3071)</f>
        <v>No</v>
      </c>
      <c r="I737" s="20" t="str">
        <f>_xlfn.XLOOKUP(Table4[[#This Row],[Customer ID]],Sheet1!A737:A3071,Sheet1!F737:F3071)</f>
        <v>Yes</v>
      </c>
      <c r="J737" s="20">
        <f>_xlfn.XLOOKUP(Table4[[#This Row],[Customer ID]],Sheet1!A737:A3071,Sheet1!G737:G3071)</f>
        <v>1</v>
      </c>
      <c r="K737" s="20" t="str">
        <f>_xlfn.XLOOKUP(Table4[[#This Row],[Customer ID]],Sheet1!A737:A3071,Sheet1!H737:H3071)</f>
        <v>yes</v>
      </c>
      <c r="L737" s="20" t="str">
        <f>_xlfn.XLOOKUP(Table4[[#This Row],[Customer ID]],Sheet1!A737:A3071,Sheet1!I737:I3071)</f>
        <v>Normal weight</v>
      </c>
      <c r="M737" s="20" t="str">
        <f>_xlfn.XLOOKUP(A737,Sheet1!A737:A3071,Sheet1!J737:J3071)</f>
        <v>Normal</v>
      </c>
      <c r="N737" s="48" t="str">
        <f>_xlfn.XLOOKUP(Table4[[#This Row],[Customer ID]],Table3[Customer ID],Table3[Date2])</f>
        <v>7-Jun-2003</v>
      </c>
      <c r="O737" s="20">
        <f>_xlfn.XLOOKUP(A737,Table3[Customer ID],Table3[Age])</f>
        <v>20</v>
      </c>
      <c r="P737" s="20">
        <f>_xlfn.XLOOKUP(A737,Table3[Customer ID],Table3[children])</f>
        <v>0</v>
      </c>
      <c r="Q737" s="47">
        <f>_xlfn.XLOOKUP(A737,Table3[Customer ID],Table3[charges])</f>
        <v>13844.51</v>
      </c>
      <c r="R737" s="20" t="str">
        <f>_xlfn.XLOOKUP(A737,Table3[Customer ID],Table3[Hospital tier])</f>
        <v>tier - 2</v>
      </c>
      <c r="S737" s="20" t="str">
        <f>_xlfn.XLOOKUP(A737,Table3[Customer ID],Table3[City tier])</f>
        <v>tier - 1</v>
      </c>
      <c r="T737" s="20" t="str">
        <f>_xlfn.XLOOKUP(A737,Table3[Customer ID],Table3[State ID])</f>
        <v>R1011</v>
      </c>
    </row>
    <row r="738" spans="1:20" x14ac:dyDescent="0.3">
      <c r="A738" s="20" t="s">
        <v>756</v>
      </c>
      <c r="B738" s="20" t="str">
        <f>_xlfn.XLOOKUP(A738,Sheet3!A738:A3072,Sheet3!B738:B3072)</f>
        <v xml:space="preserve"> Mr</v>
      </c>
      <c r="C738" s="20" t="str">
        <f>_xlfn.XLOOKUP(A738,Sheet3!A738:A3072,Sheet3!C738:C3072)</f>
        <v>Aitken</v>
      </c>
      <c r="D738" s="20" t="str">
        <f>_xlfn.XLOOKUP(A738,Sheet3!A738:A3072,Sheet3!D738:D3072)</f>
        <v xml:space="preserve">  Kyle</v>
      </c>
      <c r="E738" s="46">
        <f>_xlfn.XLOOKUP(A738,Sheet1!$A$2:$A$2336,Sheet1!$B$2:$B$2336)</f>
        <v>40.479999999999997</v>
      </c>
      <c r="F738" s="20">
        <f>_xlfn.XLOOKUP(Table4[[#This Row],[Customer ID]],Sheet1!A738:A3072,Sheet1!C738:C3072)</f>
        <v>6.7</v>
      </c>
      <c r="G738" s="20" t="str">
        <f>_xlfn.XLOOKUP(Table4[[#This Row],[Customer ID]],Sheet1!A738:A3072,Sheet1!D738:D3072)</f>
        <v>No</v>
      </c>
      <c r="H738" s="20" t="str">
        <f>_xlfn.XLOOKUP(Table4[[#This Row],[Customer ID]],Sheet1!A738:A3072,Sheet1!E738:E3072)</f>
        <v>No</v>
      </c>
      <c r="I738" s="20" t="str">
        <f>_xlfn.XLOOKUP(Table4[[#This Row],[Customer ID]],Sheet1!A738:A3072,Sheet1!F738:F3072)</f>
        <v>No</v>
      </c>
      <c r="J738" s="20">
        <f>_xlfn.XLOOKUP(Table4[[#This Row],[Customer ID]],Sheet1!A738:A3072,Sheet1!G738:G3072)</f>
        <v>3</v>
      </c>
      <c r="K738" s="20" t="str">
        <f>_xlfn.XLOOKUP(Table4[[#This Row],[Customer ID]],Sheet1!A738:A3072,Sheet1!H738:H3072)</f>
        <v>No</v>
      </c>
      <c r="L738" s="20" t="str">
        <f>_xlfn.XLOOKUP(Table4[[#This Row],[Customer ID]],Sheet1!A738:A3072,Sheet1!I738:I3072)</f>
        <v>Obesity</v>
      </c>
      <c r="M738" s="20" t="str">
        <f>_xlfn.XLOOKUP(A738,Sheet1!A738:A3072,Sheet1!J738:J3072)</f>
        <v>Diabetes</v>
      </c>
      <c r="N738" s="48" t="str">
        <f>_xlfn.XLOOKUP(Table4[[#This Row],[Customer ID]],Table3[Customer ID],Table3[Date2])</f>
        <v>10-Dec-1958</v>
      </c>
      <c r="O738" s="20">
        <f>_xlfn.XLOOKUP(A738,Table3[Customer ID],Table3[Age])</f>
        <v>64</v>
      </c>
      <c r="P738" s="20">
        <f>_xlfn.XLOOKUP(A738,Table3[Customer ID],Table3[children])</f>
        <v>0</v>
      </c>
      <c r="Q738" s="47">
        <f>_xlfn.XLOOKUP(A738,Table3[Customer ID],Table3[charges])</f>
        <v>13831.12</v>
      </c>
      <c r="R738" s="20" t="str">
        <f>_xlfn.XLOOKUP(A738,Table3[Customer ID],Table3[Hospital tier])</f>
        <v>tier - 3</v>
      </c>
      <c r="S738" s="20" t="str">
        <f>_xlfn.XLOOKUP(A738,Table3[Customer ID],Table3[City tier])</f>
        <v>tier - 1</v>
      </c>
      <c r="T738" s="20" t="str">
        <f>_xlfn.XLOOKUP(A738,Table3[Customer ID],Table3[State ID])</f>
        <v>R1013</v>
      </c>
    </row>
    <row r="739" spans="1:20" x14ac:dyDescent="0.3">
      <c r="A739" s="20" t="s">
        <v>757</v>
      </c>
      <c r="B739" s="20" t="str">
        <f>_xlfn.XLOOKUP(A739,Sheet3!A739:A3073,Sheet3!B739:B3073)</f>
        <v xml:space="preserve"> Mr</v>
      </c>
      <c r="C739" s="20" t="str">
        <f>_xlfn.XLOOKUP(A739,Sheet3!A739:A3073,Sheet3!C739:C3073)</f>
        <v>Berger</v>
      </c>
      <c r="D739" s="20" t="str">
        <f>_xlfn.XLOOKUP(A739,Sheet3!A739:A3073,Sheet3!D739:D3073)</f>
        <v xml:space="preserve">  Bruce A Jr.</v>
      </c>
      <c r="E739" s="46">
        <f>_xlfn.XLOOKUP(A739,Sheet1!$A$2:$A$2336,Sheet1!$B$2:$B$2336)</f>
        <v>34.5</v>
      </c>
      <c r="F739" s="20">
        <f>_xlfn.XLOOKUP(Table4[[#This Row],[Customer ID]],Sheet1!A739:A3073,Sheet1!C739:C3073)</f>
        <v>10.3</v>
      </c>
      <c r="G739" s="20" t="str">
        <f>_xlfn.XLOOKUP(Table4[[#This Row],[Customer ID]],Sheet1!A739:A3073,Sheet1!D739:D3073)</f>
        <v>No</v>
      </c>
      <c r="H739" s="20" t="str">
        <f>_xlfn.XLOOKUP(Table4[[#This Row],[Customer ID]],Sheet1!A739:A3073,Sheet1!E739:E3073)</f>
        <v>No</v>
      </c>
      <c r="I739" s="20" t="str">
        <f>_xlfn.XLOOKUP(Table4[[#This Row],[Customer ID]],Sheet1!A739:A3073,Sheet1!F739:F3073)</f>
        <v>No</v>
      </c>
      <c r="J739" s="20">
        <f>_xlfn.XLOOKUP(Table4[[#This Row],[Customer ID]],Sheet1!A739:A3073,Sheet1!G739:G3073)</f>
        <v>3</v>
      </c>
      <c r="K739" s="20" t="str">
        <f>_xlfn.XLOOKUP(Table4[[#This Row],[Customer ID]],Sheet1!A739:A3073,Sheet1!H739:H3073)</f>
        <v>No</v>
      </c>
      <c r="L739" s="20" t="str">
        <f>_xlfn.XLOOKUP(Table4[[#This Row],[Customer ID]],Sheet1!A739:A3073,Sheet1!I739:I3073)</f>
        <v>Obesity</v>
      </c>
      <c r="M739" s="20" t="str">
        <f>_xlfn.XLOOKUP(A739,Sheet1!A739:A3073,Sheet1!J739:J3073)</f>
        <v>Diabetes</v>
      </c>
      <c r="N739" s="48" t="str">
        <f>_xlfn.XLOOKUP(Table4[[#This Row],[Customer ID]],Table3[Customer ID],Table3[Date2])</f>
        <v>25-Nov-1958</v>
      </c>
      <c r="O739" s="20">
        <f>_xlfn.XLOOKUP(A739,Table3[Customer ID],Table3[Age])</f>
        <v>64</v>
      </c>
      <c r="P739" s="20">
        <f>_xlfn.XLOOKUP(A739,Table3[Customer ID],Table3[children])</f>
        <v>0</v>
      </c>
      <c r="Q739" s="47">
        <f>_xlfn.XLOOKUP(A739,Table3[Customer ID],Table3[charges])</f>
        <v>13822.8</v>
      </c>
      <c r="R739" s="20" t="str">
        <f>_xlfn.XLOOKUP(A739,Table3[Customer ID],Table3[Hospital tier])</f>
        <v>tier - 3</v>
      </c>
      <c r="S739" s="20" t="str">
        <f>_xlfn.XLOOKUP(A739,Table3[Customer ID],Table3[City tier])</f>
        <v>tier - 3</v>
      </c>
      <c r="T739" s="20" t="str">
        <f>_xlfn.XLOOKUP(A739,Table3[Customer ID],Table3[State ID])</f>
        <v>R1011</v>
      </c>
    </row>
    <row r="740" spans="1:20" x14ac:dyDescent="0.3">
      <c r="A740" s="20" t="s">
        <v>758</v>
      </c>
      <c r="B740" s="20" t="str">
        <f>_xlfn.XLOOKUP(A740,Sheet3!A740:A3074,Sheet3!B740:B3074)</f>
        <v xml:space="preserve"> Mr</v>
      </c>
      <c r="C740" s="20" t="str">
        <f>_xlfn.XLOOKUP(A740,Sheet3!A740:A3074,Sheet3!C740:C3074)</f>
        <v>Richey</v>
      </c>
      <c r="D740" s="20" t="str">
        <f>_xlfn.XLOOKUP(A740,Sheet3!A740:A3074,Sheet3!D740:D3074)</f>
        <v xml:space="preserve">  Cary J</v>
      </c>
      <c r="E740" s="46">
        <f>_xlfn.XLOOKUP(A740,Sheet1!$A$2:$A$2336,Sheet1!$B$2:$B$2336)</f>
        <v>45.9</v>
      </c>
      <c r="F740" s="20">
        <f>_xlfn.XLOOKUP(Table4[[#This Row],[Customer ID]],Sheet1!A740:A3074,Sheet1!C740:C3074)</f>
        <v>11.14</v>
      </c>
      <c r="G740" s="20" t="str">
        <f>_xlfn.XLOOKUP(Table4[[#This Row],[Customer ID]],Sheet1!A740:A3074,Sheet1!D740:D3074)</f>
        <v>yes</v>
      </c>
      <c r="H740" s="20" t="str">
        <f>_xlfn.XLOOKUP(Table4[[#This Row],[Customer ID]],Sheet1!A740:A3074,Sheet1!E740:E3074)</f>
        <v>No</v>
      </c>
      <c r="I740" s="20" t="str">
        <f>_xlfn.XLOOKUP(Table4[[#This Row],[Customer ID]],Sheet1!A740:A3074,Sheet1!F740:F3074)</f>
        <v>No</v>
      </c>
      <c r="J740" s="20">
        <f>_xlfn.XLOOKUP(Table4[[#This Row],[Customer ID]],Sheet1!A740:A3074,Sheet1!G740:G3074)</f>
        <v>1</v>
      </c>
      <c r="K740" s="20" t="str">
        <f>_xlfn.XLOOKUP(Table4[[#This Row],[Customer ID]],Sheet1!A740:A3074,Sheet1!H740:H3074)</f>
        <v>No</v>
      </c>
      <c r="L740" s="20" t="str">
        <f>_xlfn.XLOOKUP(Table4[[#This Row],[Customer ID]],Sheet1!A740:A3074,Sheet1!I740:I3074)</f>
        <v>Obesity</v>
      </c>
      <c r="M740" s="20" t="str">
        <f>_xlfn.XLOOKUP(A740,Sheet1!A740:A3074,Sheet1!J740:J3074)</f>
        <v>Diabetes</v>
      </c>
      <c r="N740" s="48" t="str">
        <f>_xlfn.XLOOKUP(Table4[[#This Row],[Customer ID]],Table3[Customer ID],Table3[Date2])</f>
        <v>8-Dec-1986</v>
      </c>
      <c r="O740" s="20">
        <f>_xlfn.XLOOKUP(A740,Table3[Customer ID],Table3[Age])</f>
        <v>36</v>
      </c>
      <c r="P740" s="20">
        <f>_xlfn.XLOOKUP(A740,Table3[Customer ID],Table3[children])</f>
        <v>3</v>
      </c>
      <c r="Q740" s="47">
        <f>_xlfn.XLOOKUP(A740,Table3[Customer ID],Table3[charges])</f>
        <v>13819.49</v>
      </c>
      <c r="R740" s="20" t="str">
        <f>_xlfn.XLOOKUP(A740,Table3[Customer ID],Table3[Hospital tier])</f>
        <v>tier - 3</v>
      </c>
      <c r="S740" s="20" t="str">
        <f>_xlfn.XLOOKUP(A740,Table3[Customer ID],Table3[City tier])</f>
        <v>tier - 2</v>
      </c>
      <c r="T740" s="20" t="str">
        <f>_xlfn.XLOOKUP(A740,Table3[Customer ID],Table3[State ID])</f>
        <v>R1012</v>
      </c>
    </row>
    <row r="741" spans="1:20" x14ac:dyDescent="0.3">
      <c r="A741" s="20" t="s">
        <v>759</v>
      </c>
      <c r="B741" s="20" t="str">
        <f>_xlfn.XLOOKUP(A741,Sheet3!A741:A3075,Sheet3!B741:B3075)</f>
        <v xml:space="preserve"> Mrs</v>
      </c>
      <c r="C741" s="20" t="str">
        <f>_xlfn.XLOOKUP(A741,Sheet3!A741:A3075,Sheet3!C741:C3075)</f>
        <v>Trotter</v>
      </c>
      <c r="D741" s="20" t="str">
        <f>_xlfn.XLOOKUP(A741,Sheet3!A741:A3075,Sheet3!D741:D3075)</f>
        <v xml:space="preserve">  Jill M</v>
      </c>
      <c r="E741" s="46">
        <f>_xlfn.XLOOKUP(A741,Sheet1!$A$2:$A$2336,Sheet1!$B$2:$B$2336)</f>
        <v>33.479999999999997</v>
      </c>
      <c r="F741" s="20">
        <f>_xlfn.XLOOKUP(Table4[[#This Row],[Customer ID]],Sheet1!A741:A3075,Sheet1!C741:C3075)</f>
        <v>4.74</v>
      </c>
      <c r="G741" s="20" t="str">
        <f>_xlfn.XLOOKUP(Table4[[#This Row],[Customer ID]],Sheet1!A741:A3075,Sheet1!D741:D3075)</f>
        <v>yes</v>
      </c>
      <c r="H741" s="20" t="str">
        <f>_xlfn.XLOOKUP(Table4[[#This Row],[Customer ID]],Sheet1!A741:A3075,Sheet1!E741:E3075)</f>
        <v>No</v>
      </c>
      <c r="I741" s="20" t="str">
        <f>_xlfn.XLOOKUP(Table4[[#This Row],[Customer ID]],Sheet1!A741:A3075,Sheet1!F741:F3075)</f>
        <v>No</v>
      </c>
      <c r="J741" s="20">
        <f>_xlfn.XLOOKUP(Table4[[#This Row],[Customer ID]],Sheet1!A741:A3075,Sheet1!G741:G3075)</f>
        <v>2</v>
      </c>
      <c r="K741" s="20" t="str">
        <f>_xlfn.XLOOKUP(Table4[[#This Row],[Customer ID]],Sheet1!A741:A3075,Sheet1!H741:H3075)</f>
        <v>No</v>
      </c>
      <c r="L741" s="20" t="str">
        <f>_xlfn.XLOOKUP(Table4[[#This Row],[Customer ID]],Sheet1!A741:A3075,Sheet1!I741:I3075)</f>
        <v>Obesity</v>
      </c>
      <c r="M741" s="20" t="str">
        <f>_xlfn.XLOOKUP(A741,Sheet1!A741:A3075,Sheet1!J741:J3075)</f>
        <v>Normal</v>
      </c>
      <c r="N741" s="48" t="str">
        <f>_xlfn.XLOOKUP(Table4[[#This Row],[Customer ID]],Table3[Customer ID],Table3[Date2])</f>
        <v>10-Nov-1966</v>
      </c>
      <c r="O741" s="20">
        <f>_xlfn.XLOOKUP(A741,Table3[Customer ID],Table3[Age])</f>
        <v>56</v>
      </c>
      <c r="P741" s="20">
        <f>_xlfn.XLOOKUP(A741,Table3[Customer ID],Table3[children])</f>
        <v>0</v>
      </c>
      <c r="Q741" s="47">
        <f>_xlfn.XLOOKUP(A741,Table3[Customer ID],Table3[charges])</f>
        <v>13801.61</v>
      </c>
      <c r="R741" s="20" t="str">
        <f>_xlfn.XLOOKUP(A741,Table3[Customer ID],Table3[Hospital tier])</f>
        <v>tier - 3</v>
      </c>
      <c r="S741" s="20" t="str">
        <f>_xlfn.XLOOKUP(A741,Table3[Customer ID],Table3[City tier])</f>
        <v>tier - 3</v>
      </c>
      <c r="T741" s="20" t="str">
        <f>_xlfn.XLOOKUP(A741,Table3[Customer ID],Table3[State ID])</f>
        <v>R1026</v>
      </c>
    </row>
    <row r="742" spans="1:20" x14ac:dyDescent="0.3">
      <c r="A742" s="20" t="s">
        <v>760</v>
      </c>
      <c r="B742" s="20" t="str">
        <f>_xlfn.XLOOKUP(A742,Sheet3!A742:A3076,Sheet3!B742:B3076)</f>
        <v xml:space="preserve"> Mr</v>
      </c>
      <c r="C742" s="20" t="str">
        <f>_xlfn.XLOOKUP(A742,Sheet3!A742:A3076,Sheet3!C742:C3076)</f>
        <v>Chavez</v>
      </c>
      <c r="D742" s="20" t="str">
        <f>_xlfn.XLOOKUP(A742,Sheet3!A742:A3076,Sheet3!D742:D3076)</f>
        <v xml:space="preserve">  Chris</v>
      </c>
      <c r="E742" s="46">
        <f>_xlfn.XLOOKUP(A742,Sheet1!$A$2:$A$2336,Sheet1!$B$2:$B$2336)</f>
        <v>28.31</v>
      </c>
      <c r="F742" s="20">
        <f>_xlfn.XLOOKUP(Table4[[#This Row],[Customer ID]],Sheet1!A742:A3076,Sheet1!C742:C3076)</f>
        <v>5.96</v>
      </c>
      <c r="G742" s="20" t="str">
        <f>_xlfn.XLOOKUP(Table4[[#This Row],[Customer ID]],Sheet1!A742:A3076,Sheet1!D742:D3076)</f>
        <v>yes</v>
      </c>
      <c r="H742" s="20" t="str">
        <f>_xlfn.XLOOKUP(Table4[[#This Row],[Customer ID]],Sheet1!A742:A3076,Sheet1!E742:E3076)</f>
        <v>No</v>
      </c>
      <c r="I742" s="20" t="str">
        <f>_xlfn.XLOOKUP(Table4[[#This Row],[Customer ID]],Sheet1!A742:A3076,Sheet1!F742:F3076)</f>
        <v>No</v>
      </c>
      <c r="J742" s="20">
        <f>_xlfn.XLOOKUP(Table4[[#This Row],[Customer ID]],Sheet1!A742:A3076,Sheet1!G742:G3076)</f>
        <v>2</v>
      </c>
      <c r="K742" s="20" t="str">
        <f>_xlfn.XLOOKUP(Table4[[#This Row],[Customer ID]],Sheet1!A742:A3076,Sheet1!H742:H3076)</f>
        <v>No</v>
      </c>
      <c r="L742" s="20" t="str">
        <f>_xlfn.XLOOKUP(Table4[[#This Row],[Customer ID]],Sheet1!A742:A3076,Sheet1!I742:I3076)</f>
        <v>Over Weight</v>
      </c>
      <c r="M742" s="20" t="str">
        <f>_xlfn.XLOOKUP(A742,Sheet1!A742:A3076,Sheet1!J742:J3076)</f>
        <v>Prediabetes</v>
      </c>
      <c r="N742" s="48" t="str">
        <f>_xlfn.XLOOKUP(Table4[[#This Row],[Customer ID]],Table3[Customer ID],Table3[Date2])</f>
        <v>6-Aug-1959</v>
      </c>
      <c r="O742" s="20">
        <f>_xlfn.XLOOKUP(A742,Table3[Customer ID],Table3[Age])</f>
        <v>63</v>
      </c>
      <c r="P742" s="20">
        <f>_xlfn.XLOOKUP(A742,Table3[Customer ID],Table3[children])</f>
        <v>0</v>
      </c>
      <c r="Q742" s="47">
        <f>_xlfn.XLOOKUP(A742,Table3[Customer ID],Table3[charges])</f>
        <v>13770.1</v>
      </c>
      <c r="R742" s="20" t="str">
        <f>_xlfn.XLOOKUP(A742,Table3[Customer ID],Table3[Hospital tier])</f>
        <v>tier - 3</v>
      </c>
      <c r="S742" s="20" t="str">
        <f>_xlfn.XLOOKUP(A742,Table3[Customer ID],Table3[City tier])</f>
        <v>tier - 1</v>
      </c>
      <c r="T742" s="20" t="str">
        <f>_xlfn.XLOOKUP(A742,Table3[Customer ID],Table3[State ID])</f>
        <v>R1012</v>
      </c>
    </row>
    <row r="743" spans="1:20" x14ac:dyDescent="0.3">
      <c r="A743" s="20" t="s">
        <v>761</v>
      </c>
      <c r="B743" s="20" t="str">
        <f>_xlfn.XLOOKUP(A743,Sheet3!A743:A3077,Sheet3!B743:B3077)</f>
        <v xml:space="preserve"> Mr</v>
      </c>
      <c r="C743" s="20" t="str">
        <f>_xlfn.XLOOKUP(A743,Sheet3!A743:A3077,Sheet3!C743:C3077)</f>
        <v>Orifice</v>
      </c>
      <c r="D743" s="20" t="str">
        <f>_xlfn.XLOOKUP(A743,Sheet3!A743:A3077,Sheet3!D743:D3077)</f>
        <v xml:space="preserve">  Michael E.</v>
      </c>
      <c r="E743" s="46">
        <f>_xlfn.XLOOKUP(A743,Sheet1!$A$2:$A$2336,Sheet1!$B$2:$B$2336)</f>
        <v>21.565000000000001</v>
      </c>
      <c r="F743" s="20">
        <f>_xlfn.XLOOKUP(Table4[[#This Row],[Customer ID]],Sheet1!A743:A3077,Sheet1!C743:C3077)</f>
        <v>4.95</v>
      </c>
      <c r="G743" s="20" t="str">
        <f>_xlfn.XLOOKUP(Table4[[#This Row],[Customer ID]],Sheet1!A743:A3077,Sheet1!D743:D3077)</f>
        <v>No</v>
      </c>
      <c r="H743" s="20" t="str">
        <f>_xlfn.XLOOKUP(Table4[[#This Row],[Customer ID]],Sheet1!A743:A3077,Sheet1!E743:E3077)</f>
        <v>yes</v>
      </c>
      <c r="I743" s="20" t="str">
        <f>_xlfn.XLOOKUP(Table4[[#This Row],[Customer ID]],Sheet1!A743:A3077,Sheet1!F743:F3077)</f>
        <v>No</v>
      </c>
      <c r="J743" s="20">
        <f>_xlfn.XLOOKUP(Table4[[#This Row],[Customer ID]],Sheet1!A743:A3077,Sheet1!G743:G3077)</f>
        <v>1</v>
      </c>
      <c r="K743" s="20" t="str">
        <f>_xlfn.XLOOKUP(Table4[[#This Row],[Customer ID]],Sheet1!A743:A3077,Sheet1!H743:H3077)</f>
        <v>yes</v>
      </c>
      <c r="L743" s="20" t="str">
        <f>_xlfn.XLOOKUP(Table4[[#This Row],[Customer ID]],Sheet1!A743:A3077,Sheet1!I743:I3077)</f>
        <v>Normal weight</v>
      </c>
      <c r="M743" s="20" t="str">
        <f>_xlfn.XLOOKUP(A743,Sheet1!A743:A3077,Sheet1!J743:J3077)</f>
        <v>Normal</v>
      </c>
      <c r="N743" s="48" t="str">
        <f>_xlfn.XLOOKUP(Table4[[#This Row],[Customer ID]],Table3[Customer ID],Table3[Date2])</f>
        <v>16-Jul-2004</v>
      </c>
      <c r="O743" s="20">
        <f>_xlfn.XLOOKUP(A743,Table3[Customer ID],Table3[Age])</f>
        <v>18</v>
      </c>
      <c r="P743" s="20">
        <f>_xlfn.XLOOKUP(A743,Table3[Customer ID],Table3[children])</f>
        <v>0</v>
      </c>
      <c r="Q743" s="47">
        <f>_xlfn.XLOOKUP(A743,Table3[Customer ID],Table3[charges])</f>
        <v>13747.87</v>
      </c>
      <c r="R743" s="20" t="str">
        <f>_xlfn.XLOOKUP(A743,Table3[Customer ID],Table3[Hospital tier])</f>
        <v>tier - 3</v>
      </c>
      <c r="S743" s="20" t="str">
        <f>_xlfn.XLOOKUP(A743,Table3[Customer ID],Table3[City tier])</f>
        <v>tier - 2</v>
      </c>
      <c r="T743" s="20" t="str">
        <f>_xlfn.XLOOKUP(A743,Table3[Customer ID],Table3[State ID])</f>
        <v>R1018</v>
      </c>
    </row>
    <row r="744" spans="1:20" x14ac:dyDescent="0.3">
      <c r="A744" s="20" t="s">
        <v>762</v>
      </c>
      <c r="B744" s="20" t="str">
        <f>_xlfn.XLOOKUP(A744,Sheet3!A744:A3078,Sheet3!B744:B3078)</f>
        <v xml:space="preserve"> Mrs</v>
      </c>
      <c r="C744" s="20" t="str">
        <f>_xlfn.XLOOKUP(A744,Sheet3!A744:A3078,Sheet3!C744:C3078)</f>
        <v>Farkash</v>
      </c>
      <c r="D744" s="20" t="str">
        <f>_xlfn.XLOOKUP(A744,Sheet3!A744:A3078,Sheet3!D744:D3078)</f>
        <v xml:space="preserve">  Lauren</v>
      </c>
      <c r="E744" s="46">
        <f>_xlfn.XLOOKUP(A744,Sheet1!$A$2:$A$2336,Sheet1!$B$2:$B$2336)</f>
        <v>35.590000000000003</v>
      </c>
      <c r="F744" s="20">
        <f>_xlfn.XLOOKUP(Table4[[#This Row],[Customer ID]],Sheet1!A744:A3078,Sheet1!C744:C3078)</f>
        <v>5.21</v>
      </c>
      <c r="G744" s="20" t="str">
        <f>_xlfn.XLOOKUP(Table4[[#This Row],[Customer ID]],Sheet1!A744:A3078,Sheet1!D744:D3078)</f>
        <v>yes</v>
      </c>
      <c r="H744" s="20" t="str">
        <f>_xlfn.XLOOKUP(Table4[[#This Row],[Customer ID]],Sheet1!A744:A3078,Sheet1!E744:E3078)</f>
        <v>No</v>
      </c>
      <c r="I744" s="20" t="str">
        <f>_xlfn.XLOOKUP(Table4[[#This Row],[Customer ID]],Sheet1!A744:A3078,Sheet1!F744:F3078)</f>
        <v>Yes</v>
      </c>
      <c r="J744" s="20">
        <f>_xlfn.XLOOKUP(Table4[[#This Row],[Customer ID]],Sheet1!A744:A3078,Sheet1!G744:G3078)</f>
        <v>1</v>
      </c>
      <c r="K744" s="20" t="str">
        <f>_xlfn.XLOOKUP(Table4[[#This Row],[Customer ID]],Sheet1!A744:A3078,Sheet1!H744:H3078)</f>
        <v>No</v>
      </c>
      <c r="L744" s="20" t="str">
        <f>_xlfn.XLOOKUP(Table4[[#This Row],[Customer ID]],Sheet1!A744:A3078,Sheet1!I744:I3078)</f>
        <v>Obesity</v>
      </c>
      <c r="M744" s="20" t="str">
        <f>_xlfn.XLOOKUP(A744,Sheet1!A744:A3078,Sheet1!J744:J3078)</f>
        <v>Normal</v>
      </c>
      <c r="N744" s="48" t="str">
        <f>_xlfn.XLOOKUP(Table4[[#This Row],[Customer ID]],Table3[Customer ID],Table3[Date2])</f>
        <v>23-Oct-1969</v>
      </c>
      <c r="O744" s="20">
        <f>_xlfn.XLOOKUP(A744,Table3[Customer ID],Table3[Age])</f>
        <v>53</v>
      </c>
      <c r="P744" s="20">
        <f>_xlfn.XLOOKUP(A744,Table3[Customer ID],Table3[children])</f>
        <v>0</v>
      </c>
      <c r="Q744" s="47">
        <f>_xlfn.XLOOKUP(A744,Table3[Customer ID],Table3[charges])</f>
        <v>13746.74</v>
      </c>
      <c r="R744" s="20" t="str">
        <f>_xlfn.XLOOKUP(A744,Table3[Customer ID],Table3[Hospital tier])</f>
        <v>tier - 3</v>
      </c>
      <c r="S744" s="20" t="str">
        <f>_xlfn.XLOOKUP(A744,Table3[Customer ID],Table3[City tier])</f>
        <v>tier - 2</v>
      </c>
      <c r="T744" s="20" t="str">
        <f>_xlfn.XLOOKUP(A744,Table3[Customer ID],Table3[State ID])</f>
        <v>R1026</v>
      </c>
    </row>
    <row r="745" spans="1:20" x14ac:dyDescent="0.3">
      <c r="A745" s="20" t="s">
        <v>763</v>
      </c>
      <c r="B745" s="20" t="str">
        <f>_xlfn.XLOOKUP(A745,Sheet3!A745:A3079,Sheet3!B745:B3079)</f>
        <v xml:space="preserve"> Mrs</v>
      </c>
      <c r="C745" s="20" t="str">
        <f>_xlfn.XLOOKUP(A745,Sheet3!A745:A3079,Sheet3!C745:C3079)</f>
        <v>Hribar</v>
      </c>
      <c r="D745" s="20" t="str">
        <f>_xlfn.XLOOKUP(A745,Sheet3!A745:A3079,Sheet3!D745:D3079)</f>
        <v xml:space="preserve">  Kathryn E</v>
      </c>
      <c r="E745" s="46">
        <f>_xlfn.XLOOKUP(A745,Sheet1!$A$2:$A$2336,Sheet1!$B$2:$B$2336)</f>
        <v>43.44</v>
      </c>
      <c r="F745" s="20">
        <f>_xlfn.XLOOKUP(Table4[[#This Row],[Customer ID]],Sheet1!A745:A3079,Sheet1!C745:C3079)</f>
        <v>4.8600000000000003</v>
      </c>
      <c r="G745" s="20" t="str">
        <f>_xlfn.XLOOKUP(Table4[[#This Row],[Customer ID]],Sheet1!A745:A3079,Sheet1!D745:D3079)</f>
        <v>yes</v>
      </c>
      <c r="H745" s="20" t="str">
        <f>_xlfn.XLOOKUP(Table4[[#This Row],[Customer ID]],Sheet1!A745:A3079,Sheet1!E745:E3079)</f>
        <v>No</v>
      </c>
      <c r="I745" s="20" t="str">
        <f>_xlfn.XLOOKUP(Table4[[#This Row],[Customer ID]],Sheet1!A745:A3079,Sheet1!F745:F3079)</f>
        <v>No</v>
      </c>
      <c r="J745" s="20">
        <f>_xlfn.XLOOKUP(Table4[[#This Row],[Customer ID]],Sheet1!A745:A3079,Sheet1!G745:G3079)</f>
        <v>0</v>
      </c>
      <c r="K745" s="20" t="str">
        <f>_xlfn.XLOOKUP(Table4[[#This Row],[Customer ID]],Sheet1!A745:A3079,Sheet1!H745:H3079)</f>
        <v>No</v>
      </c>
      <c r="L745" s="20" t="str">
        <f>_xlfn.XLOOKUP(Table4[[#This Row],[Customer ID]],Sheet1!A745:A3079,Sheet1!I745:I3079)</f>
        <v>Obesity</v>
      </c>
      <c r="M745" s="20" t="str">
        <f>_xlfn.XLOOKUP(A745,Sheet1!A745:A3079,Sheet1!J745:J3079)</f>
        <v>Normal</v>
      </c>
      <c r="N745" s="48" t="str">
        <f>_xlfn.XLOOKUP(Table4[[#This Row],[Customer ID]],Table3[Customer ID],Table3[Date2])</f>
        <v>29-Aug-1985</v>
      </c>
      <c r="O745" s="20">
        <f>_xlfn.XLOOKUP(A745,Table3[Customer ID],Table3[Age])</f>
        <v>37</v>
      </c>
      <c r="P745" s="20">
        <f>_xlfn.XLOOKUP(A745,Table3[Customer ID],Table3[children])</f>
        <v>3</v>
      </c>
      <c r="Q745" s="47">
        <f>_xlfn.XLOOKUP(A745,Table3[Customer ID],Table3[charges])</f>
        <v>13726.21</v>
      </c>
      <c r="R745" s="20" t="str">
        <f>_xlfn.XLOOKUP(A745,Table3[Customer ID],Table3[Hospital tier])</f>
        <v>tier - 3</v>
      </c>
      <c r="S745" s="20" t="str">
        <f>_xlfn.XLOOKUP(A745,Table3[Customer ID],Table3[City tier])</f>
        <v>tier - 3</v>
      </c>
      <c r="T745" s="20" t="str">
        <f>_xlfn.XLOOKUP(A745,Table3[Customer ID],Table3[State ID])</f>
        <v>R1026</v>
      </c>
    </row>
    <row r="746" spans="1:20" x14ac:dyDescent="0.3">
      <c r="A746" s="20" t="s">
        <v>764</v>
      </c>
      <c r="B746" s="20" t="str">
        <f>_xlfn.XLOOKUP(A746,Sheet3!A746:A3080,Sheet3!B746:B3080)</f>
        <v xml:space="preserve"> Ms</v>
      </c>
      <c r="C746" s="20" t="str">
        <f>_xlfn.XLOOKUP(A746,Sheet3!A746:A3080,Sheet3!C746:C3080)</f>
        <v>Crawford</v>
      </c>
      <c r="D746" s="20" t="str">
        <f>_xlfn.XLOOKUP(A746,Sheet3!A746:A3080,Sheet3!D746:D3080)</f>
        <v xml:space="preserve">  Polly</v>
      </c>
      <c r="E746" s="46">
        <f>_xlfn.XLOOKUP(A746,Sheet1!$A$2:$A$2336,Sheet1!$B$2:$B$2336)</f>
        <v>21.754999999999999</v>
      </c>
      <c r="F746" s="20">
        <f>_xlfn.XLOOKUP(Table4[[#This Row],[Customer ID]],Sheet1!A746:A3080,Sheet1!C746:C3080)</f>
        <v>7.79</v>
      </c>
      <c r="G746" s="20" t="str">
        <f>_xlfn.XLOOKUP(Table4[[#This Row],[Customer ID]],Sheet1!A746:A3080,Sheet1!D746:D3080)</f>
        <v>yes</v>
      </c>
      <c r="H746" s="20" t="str">
        <f>_xlfn.XLOOKUP(Table4[[#This Row],[Customer ID]],Sheet1!A746:A3080,Sheet1!E746:E3080)</f>
        <v>No</v>
      </c>
      <c r="I746" s="20" t="str">
        <f>_xlfn.XLOOKUP(Table4[[#This Row],[Customer ID]],Sheet1!A746:A3080,Sheet1!F746:F3080)</f>
        <v>No</v>
      </c>
      <c r="J746" s="20">
        <f>_xlfn.XLOOKUP(Table4[[#This Row],[Customer ID]],Sheet1!A746:A3080,Sheet1!G746:G3080)</f>
        <v>0</v>
      </c>
      <c r="K746" s="20" t="str">
        <f>_xlfn.XLOOKUP(Table4[[#This Row],[Customer ID]],Sheet1!A746:A3080,Sheet1!H746:H3080)</f>
        <v>No</v>
      </c>
      <c r="L746" s="20" t="str">
        <f>_xlfn.XLOOKUP(Table4[[#This Row],[Customer ID]],Sheet1!A746:A3080,Sheet1!I746:I3080)</f>
        <v>Normal weight</v>
      </c>
      <c r="M746" s="20" t="str">
        <f>_xlfn.XLOOKUP(A746,Sheet1!A746:A3080,Sheet1!J746:J3080)</f>
        <v>Diabetes</v>
      </c>
      <c r="N746" s="48" t="str">
        <f>_xlfn.XLOOKUP(Table4[[#This Row],[Customer ID]],Table3[Customer ID],Table3[Date2])</f>
        <v>2-Aug-1981</v>
      </c>
      <c r="O746" s="20">
        <f>_xlfn.XLOOKUP(A746,Table3[Customer ID],Table3[Age])</f>
        <v>41</v>
      </c>
      <c r="P746" s="20">
        <f>_xlfn.XLOOKUP(A746,Table3[Customer ID],Table3[children])</f>
        <v>1</v>
      </c>
      <c r="Q746" s="47">
        <f>_xlfn.XLOOKUP(A746,Table3[Customer ID],Table3[charges])</f>
        <v>13725.47</v>
      </c>
      <c r="R746" s="20" t="str">
        <f>_xlfn.XLOOKUP(A746,Table3[Customer ID],Table3[Hospital tier])</f>
        <v>tier - 3</v>
      </c>
      <c r="S746" s="20" t="str">
        <f>_xlfn.XLOOKUP(A746,Table3[Customer ID],Table3[City tier])</f>
        <v>tier - 2</v>
      </c>
      <c r="T746" s="20" t="str">
        <f>_xlfn.XLOOKUP(A746,Table3[Customer ID],Table3[State ID])</f>
        <v>R1024</v>
      </c>
    </row>
    <row r="747" spans="1:20" x14ac:dyDescent="0.3">
      <c r="A747" s="20" t="s">
        <v>765</v>
      </c>
      <c r="B747" s="20" t="str">
        <f>_xlfn.XLOOKUP(A747,Sheet3!A747:A3081,Sheet3!B747:B3081)</f>
        <v xml:space="preserve"> Mr</v>
      </c>
      <c r="C747" s="20" t="str">
        <f>_xlfn.XLOOKUP(A747,Sheet3!A747:A3081,Sheet3!C747:C3081)</f>
        <v>Sittlington</v>
      </c>
      <c r="D747" s="20" t="str">
        <f>_xlfn.XLOOKUP(A747,Sheet3!A747:A3081,Sheet3!D747:D3081)</f>
        <v xml:space="preserve">  Mark H.</v>
      </c>
      <c r="E747" s="46">
        <f>_xlfn.XLOOKUP(A747,Sheet1!$A$2:$A$2336,Sheet1!$B$2:$B$2336)</f>
        <v>44.55</v>
      </c>
      <c r="F747" s="20">
        <f>_xlfn.XLOOKUP(Table4[[#This Row],[Customer ID]],Sheet1!A747:A3081,Sheet1!C747:C3081)</f>
        <v>7.12</v>
      </c>
      <c r="G747" s="20" t="str">
        <f>_xlfn.XLOOKUP(Table4[[#This Row],[Customer ID]],Sheet1!A747:A3081,Sheet1!D747:D3081)</f>
        <v>yes</v>
      </c>
      <c r="H747" s="20" t="str">
        <f>_xlfn.XLOOKUP(Table4[[#This Row],[Customer ID]],Sheet1!A747:A3081,Sheet1!E747:E3081)</f>
        <v>No</v>
      </c>
      <c r="I747" s="20" t="str">
        <f>_xlfn.XLOOKUP(Table4[[#This Row],[Customer ID]],Sheet1!A747:A3081,Sheet1!F747:F3081)</f>
        <v>No</v>
      </c>
      <c r="J747" s="20">
        <f>_xlfn.XLOOKUP(Table4[[#This Row],[Customer ID]],Sheet1!A747:A3081,Sheet1!G747:G3081)</f>
        <v>1</v>
      </c>
      <c r="K747" s="20" t="str">
        <f>_xlfn.XLOOKUP(Table4[[#This Row],[Customer ID]],Sheet1!A747:A3081,Sheet1!H747:H3081)</f>
        <v>No</v>
      </c>
      <c r="L747" s="20" t="str">
        <f>_xlfn.XLOOKUP(Table4[[#This Row],[Customer ID]],Sheet1!A747:A3081,Sheet1!I747:I3081)</f>
        <v>Obesity</v>
      </c>
      <c r="M747" s="20" t="str">
        <f>_xlfn.XLOOKUP(A747,Sheet1!A747:A3081,Sheet1!J747:J3081)</f>
        <v>Diabetes</v>
      </c>
      <c r="N747" s="48" t="str">
        <f>_xlfn.XLOOKUP(Table4[[#This Row],[Customer ID]],Table3[Customer ID],Table3[Date2])</f>
        <v>24-Nov-1986</v>
      </c>
      <c r="O747" s="20">
        <f>_xlfn.XLOOKUP(A747,Table3[Customer ID],Table3[Age])</f>
        <v>36</v>
      </c>
      <c r="P747" s="20">
        <f>_xlfn.XLOOKUP(A747,Table3[Customer ID],Table3[children])</f>
        <v>3</v>
      </c>
      <c r="Q747" s="47">
        <f>_xlfn.XLOOKUP(A747,Table3[Customer ID],Table3[charges])</f>
        <v>13714.55</v>
      </c>
      <c r="R747" s="20" t="str">
        <f>_xlfn.XLOOKUP(A747,Table3[Customer ID],Table3[Hospital tier])</f>
        <v>tier - 3</v>
      </c>
      <c r="S747" s="20" t="str">
        <f>_xlfn.XLOOKUP(A747,Table3[Customer ID],Table3[City tier])</f>
        <v>tier - 2</v>
      </c>
      <c r="T747" s="20" t="str">
        <f>_xlfn.XLOOKUP(A747,Table3[Customer ID],Table3[State ID])</f>
        <v>R1023</v>
      </c>
    </row>
    <row r="748" spans="1:20" x14ac:dyDescent="0.3">
      <c r="A748" s="20" t="s">
        <v>766</v>
      </c>
      <c r="B748" s="20" t="str">
        <f>_xlfn.XLOOKUP(A748,Sheet3!A748:A3082,Sheet3!B748:B3082)</f>
        <v xml:space="preserve"> Mrs</v>
      </c>
      <c r="C748" s="20" t="str">
        <f>_xlfn.XLOOKUP(A748,Sheet3!A748:A3082,Sheet3!C748:C3082)</f>
        <v>Silbert</v>
      </c>
      <c r="D748" s="20" t="str">
        <f>_xlfn.XLOOKUP(A748,Sheet3!A748:A3082,Sheet3!D748:D3082)</f>
        <v xml:space="preserve">  Jessie M.</v>
      </c>
      <c r="E748" s="46">
        <f>_xlfn.XLOOKUP(A748,Sheet1!$A$2:$A$2336,Sheet1!$B$2:$B$2336)</f>
        <v>43.32</v>
      </c>
      <c r="F748" s="20">
        <f>_xlfn.XLOOKUP(Table4[[#This Row],[Customer ID]],Sheet1!A748:A3082,Sheet1!C748:C3082)</f>
        <v>4.67</v>
      </c>
      <c r="G748" s="20" t="str">
        <f>_xlfn.XLOOKUP(Table4[[#This Row],[Customer ID]],Sheet1!A748:A3082,Sheet1!D748:D3082)</f>
        <v>yes</v>
      </c>
      <c r="H748" s="20" t="str">
        <f>_xlfn.XLOOKUP(Table4[[#This Row],[Customer ID]],Sheet1!A748:A3082,Sheet1!E748:E3082)</f>
        <v>No</v>
      </c>
      <c r="I748" s="20" t="str">
        <f>_xlfn.XLOOKUP(Table4[[#This Row],[Customer ID]],Sheet1!A748:A3082,Sheet1!F748:F3082)</f>
        <v>No</v>
      </c>
      <c r="J748" s="20">
        <f>_xlfn.XLOOKUP(Table4[[#This Row],[Customer ID]],Sheet1!A748:A3082,Sheet1!G748:G3082)</f>
        <v>0</v>
      </c>
      <c r="K748" s="20" t="str">
        <f>_xlfn.XLOOKUP(Table4[[#This Row],[Customer ID]],Sheet1!A748:A3082,Sheet1!H748:H3082)</f>
        <v>No</v>
      </c>
      <c r="L748" s="20" t="str">
        <f>_xlfn.XLOOKUP(Table4[[#This Row],[Customer ID]],Sheet1!A748:A3082,Sheet1!I748:I3082)</f>
        <v>Obesity</v>
      </c>
      <c r="M748" s="20" t="str">
        <f>_xlfn.XLOOKUP(A748,Sheet1!A748:A3082,Sheet1!J748:J3082)</f>
        <v>Normal</v>
      </c>
      <c r="N748" s="48" t="str">
        <f>_xlfn.XLOOKUP(Table4[[#This Row],[Customer ID]],Table3[Customer ID],Table3[Date2])</f>
        <v>14-Sep-1985</v>
      </c>
      <c r="O748" s="20">
        <f>_xlfn.XLOOKUP(A748,Table3[Customer ID],Table3[Age])</f>
        <v>37</v>
      </c>
      <c r="P748" s="20">
        <f>_xlfn.XLOOKUP(A748,Table3[Customer ID],Table3[children])</f>
        <v>3</v>
      </c>
      <c r="Q748" s="47">
        <f>_xlfn.XLOOKUP(A748,Table3[Customer ID],Table3[charges])</f>
        <v>13685.51</v>
      </c>
      <c r="R748" s="20" t="str">
        <f>_xlfn.XLOOKUP(A748,Table3[Customer ID],Table3[Hospital tier])</f>
        <v>tier - 3</v>
      </c>
      <c r="S748" s="20" t="str">
        <f>_xlfn.XLOOKUP(A748,Table3[Customer ID],Table3[City tier])</f>
        <v>tier - 1</v>
      </c>
      <c r="T748" s="20" t="str">
        <f>_xlfn.XLOOKUP(A748,Table3[Customer ID],Table3[State ID])</f>
        <v>R1026</v>
      </c>
    </row>
    <row r="749" spans="1:20" x14ac:dyDescent="0.3">
      <c r="A749" s="20" t="s">
        <v>767</v>
      </c>
      <c r="B749" s="20" t="str">
        <f>_xlfn.XLOOKUP(A749,Sheet3!A749:A3083,Sheet3!B749:B3083)</f>
        <v xml:space="preserve"> Mr</v>
      </c>
      <c r="C749" s="20" t="str">
        <f>_xlfn.XLOOKUP(A749,Sheet3!A749:A3083,Sheet3!C749:C3083)</f>
        <v>Carrique</v>
      </c>
      <c r="D749" s="20" t="str">
        <f>_xlfn.XLOOKUP(A749,Sheet3!A749:A3083,Sheet3!D749:D3083)</f>
        <v xml:space="preserve">  Chris</v>
      </c>
      <c r="E749" s="46">
        <f>_xlfn.XLOOKUP(A749,Sheet1!$A$2:$A$2336,Sheet1!$B$2:$B$2336)</f>
        <v>31.23</v>
      </c>
      <c r="F749" s="20">
        <f>_xlfn.XLOOKUP(Table4[[#This Row],[Customer ID]],Sheet1!A749:A3083,Sheet1!C749:C3083)</f>
        <v>9.1199999999999992</v>
      </c>
      <c r="G749" s="20" t="str">
        <f>_xlfn.XLOOKUP(Table4[[#This Row],[Customer ID]],Sheet1!A749:A3083,Sheet1!D749:D3083)</f>
        <v>yes</v>
      </c>
      <c r="H749" s="20" t="str">
        <f>_xlfn.XLOOKUP(Table4[[#This Row],[Customer ID]],Sheet1!A749:A3083,Sheet1!E749:E3083)</f>
        <v>No</v>
      </c>
      <c r="I749" s="20" t="str">
        <f>_xlfn.XLOOKUP(Table4[[#This Row],[Customer ID]],Sheet1!A749:A3083,Sheet1!F749:F3083)</f>
        <v>Yes</v>
      </c>
      <c r="J749" s="20">
        <f>_xlfn.XLOOKUP(Table4[[#This Row],[Customer ID]],Sheet1!A749:A3083,Sheet1!G749:G3083)</f>
        <v>1</v>
      </c>
      <c r="K749" s="20" t="str">
        <f>_xlfn.XLOOKUP(Table4[[#This Row],[Customer ID]],Sheet1!A749:A3083,Sheet1!H749:H3083)</f>
        <v>No</v>
      </c>
      <c r="L749" s="20" t="str">
        <f>_xlfn.XLOOKUP(Table4[[#This Row],[Customer ID]],Sheet1!A749:A3083,Sheet1!I749:I3083)</f>
        <v>Obesity</v>
      </c>
      <c r="M749" s="20" t="str">
        <f>_xlfn.XLOOKUP(A749,Sheet1!A749:A3083,Sheet1!J749:J3083)</f>
        <v>Diabetes</v>
      </c>
      <c r="N749" s="48" t="str">
        <f>_xlfn.XLOOKUP(Table4[[#This Row],[Customer ID]],Table3[Customer ID],Table3[Date2])</f>
        <v>4-Aug-1963</v>
      </c>
      <c r="O749" s="20">
        <f>_xlfn.XLOOKUP(A749,Table3[Customer ID],Table3[Age])</f>
        <v>59</v>
      </c>
      <c r="P749" s="20">
        <f>_xlfn.XLOOKUP(A749,Table3[Customer ID],Table3[children])</f>
        <v>0</v>
      </c>
      <c r="Q749" s="47">
        <f>_xlfn.XLOOKUP(A749,Table3[Customer ID],Table3[charges])</f>
        <v>13677.68</v>
      </c>
      <c r="R749" s="20" t="str">
        <f>_xlfn.XLOOKUP(A749,Table3[Customer ID],Table3[Hospital tier])</f>
        <v>tier - 3</v>
      </c>
      <c r="S749" s="20" t="str">
        <f>_xlfn.XLOOKUP(A749,Table3[Customer ID],Table3[City tier])</f>
        <v>tier - 2</v>
      </c>
      <c r="T749" s="20" t="str">
        <f>_xlfn.XLOOKUP(A749,Table3[Customer ID],Table3[State ID])</f>
        <v>R1021</v>
      </c>
    </row>
    <row r="750" spans="1:20" x14ac:dyDescent="0.3">
      <c r="A750" s="20" t="s">
        <v>768</v>
      </c>
      <c r="B750" s="20" t="str">
        <f>_xlfn.XLOOKUP(A750,Sheet3!A750:A3084,Sheet3!B750:B3084)</f>
        <v xml:space="preserve"> Mr</v>
      </c>
      <c r="C750" s="20" t="str">
        <f>_xlfn.XLOOKUP(A750,Sheet3!A750:A3084,Sheet3!C750:C3084)</f>
        <v>Kosla</v>
      </c>
      <c r="D750" s="20" t="str">
        <f>_xlfn.XLOOKUP(A750,Sheet3!A750:A3084,Sheet3!D750:D3084)</f>
        <v xml:space="preserve">  Daniel</v>
      </c>
      <c r="E750" s="46">
        <f>_xlfn.XLOOKUP(A750,Sheet1!$A$2:$A$2336,Sheet1!$B$2:$B$2336)</f>
        <v>42.81</v>
      </c>
      <c r="F750" s="20">
        <f>_xlfn.XLOOKUP(Table4[[#This Row],[Customer ID]],Sheet1!A750:A3084,Sheet1!C750:C3084)</f>
        <v>4.1500000000000004</v>
      </c>
      <c r="G750" s="20" t="str">
        <f>_xlfn.XLOOKUP(Table4[[#This Row],[Customer ID]],Sheet1!A750:A3084,Sheet1!D750:D3084)</f>
        <v>No</v>
      </c>
      <c r="H750" s="20" t="str">
        <f>_xlfn.XLOOKUP(Table4[[#This Row],[Customer ID]],Sheet1!A750:A3084,Sheet1!E750:E3084)</f>
        <v>No</v>
      </c>
      <c r="I750" s="20" t="str">
        <f>_xlfn.XLOOKUP(Table4[[#This Row],[Customer ID]],Sheet1!A750:A3084,Sheet1!F750:F3084)</f>
        <v>No</v>
      </c>
      <c r="J750" s="20">
        <f>_xlfn.XLOOKUP(Table4[[#This Row],[Customer ID]],Sheet1!A750:A3084,Sheet1!G750:G3084)</f>
        <v>1</v>
      </c>
      <c r="K750" s="20" t="str">
        <f>_xlfn.XLOOKUP(Table4[[#This Row],[Customer ID]],Sheet1!A750:A3084,Sheet1!H750:H3084)</f>
        <v>No</v>
      </c>
      <c r="L750" s="20" t="str">
        <f>_xlfn.XLOOKUP(Table4[[#This Row],[Customer ID]],Sheet1!A750:A3084,Sheet1!I750:I3084)</f>
        <v>Obesity</v>
      </c>
      <c r="M750" s="20" t="str">
        <f>_xlfn.XLOOKUP(A750,Sheet1!A750:A3084,Sheet1!J750:J3084)</f>
        <v>Normal</v>
      </c>
      <c r="N750" s="48" t="str">
        <f>_xlfn.XLOOKUP(Table4[[#This Row],[Customer ID]],Table3[Customer ID],Table3[Date2])</f>
        <v>20-Jul-1984</v>
      </c>
      <c r="O750" s="20">
        <f>_xlfn.XLOOKUP(A750,Table3[Customer ID],Table3[Age])</f>
        <v>38</v>
      </c>
      <c r="P750" s="20">
        <f>_xlfn.XLOOKUP(A750,Table3[Customer ID],Table3[children])</f>
        <v>3</v>
      </c>
      <c r="Q750" s="47">
        <f>_xlfn.XLOOKUP(A750,Table3[Customer ID],Table3[charges])</f>
        <v>13638.06</v>
      </c>
      <c r="R750" s="20" t="str">
        <f>_xlfn.XLOOKUP(A750,Table3[Customer ID],Table3[Hospital tier])</f>
        <v>tier - 3</v>
      </c>
      <c r="S750" s="20" t="str">
        <f>_xlfn.XLOOKUP(A750,Table3[Customer ID],Table3[City tier])</f>
        <v>tier - 3</v>
      </c>
      <c r="T750" s="20" t="str">
        <f>_xlfn.XLOOKUP(A750,Table3[Customer ID],Table3[State ID])</f>
        <v>R1023</v>
      </c>
    </row>
    <row r="751" spans="1:20" x14ac:dyDescent="0.3">
      <c r="A751" s="20" t="s">
        <v>769</v>
      </c>
      <c r="B751" s="20" t="str">
        <f>_xlfn.XLOOKUP(A751,Sheet3!A751:A3085,Sheet3!B751:B3085)</f>
        <v xml:space="preserve"> Ms</v>
      </c>
      <c r="C751" s="20" t="str">
        <f>_xlfn.XLOOKUP(A751,Sheet3!A751:A3085,Sheet3!C751:C3085)</f>
        <v>Parker</v>
      </c>
      <c r="D751" s="20" t="str">
        <f>_xlfn.XLOOKUP(A751,Sheet3!A751:A3085,Sheet3!D751:D3085)</f>
        <v xml:space="preserve">  Megan</v>
      </c>
      <c r="E751" s="46">
        <f>_xlfn.XLOOKUP(A751,Sheet1!$A$2:$A$2336,Sheet1!$B$2:$B$2336)</f>
        <v>35.909999999999997</v>
      </c>
      <c r="F751" s="20">
        <f>_xlfn.XLOOKUP(Table4[[#This Row],[Customer ID]],Sheet1!A751:A3085,Sheet1!C751:C3085)</f>
        <v>6.72</v>
      </c>
      <c r="G751" s="20" t="str">
        <f>_xlfn.XLOOKUP(Table4[[#This Row],[Customer ID]],Sheet1!A751:A3085,Sheet1!D751:D3085)</f>
        <v>yes</v>
      </c>
      <c r="H751" s="20" t="str">
        <f>_xlfn.XLOOKUP(Table4[[#This Row],[Customer ID]],Sheet1!A751:A3085,Sheet1!E751:E3085)</f>
        <v>No</v>
      </c>
      <c r="I751" s="20" t="str">
        <f>_xlfn.XLOOKUP(Table4[[#This Row],[Customer ID]],Sheet1!A751:A3085,Sheet1!F751:F3085)</f>
        <v>No</v>
      </c>
      <c r="J751" s="20">
        <f>_xlfn.XLOOKUP(Table4[[#This Row],[Customer ID]],Sheet1!A751:A3085,Sheet1!G751:G3085)</f>
        <v>2</v>
      </c>
      <c r="K751" s="20" t="str">
        <f>_xlfn.XLOOKUP(Table4[[#This Row],[Customer ID]],Sheet1!A751:A3085,Sheet1!H751:H3085)</f>
        <v>No</v>
      </c>
      <c r="L751" s="20" t="str">
        <f>_xlfn.XLOOKUP(Table4[[#This Row],[Customer ID]],Sheet1!A751:A3085,Sheet1!I751:I3085)</f>
        <v>Obesity</v>
      </c>
      <c r="M751" s="20" t="str">
        <f>_xlfn.XLOOKUP(A751,Sheet1!A751:A3085,Sheet1!J751:J3085)</f>
        <v>Diabetes</v>
      </c>
      <c r="N751" s="48" t="str">
        <f>_xlfn.XLOOKUP(Table4[[#This Row],[Customer ID]],Table3[Customer ID],Table3[Date2])</f>
        <v>24-Dec-1961</v>
      </c>
      <c r="O751" s="20">
        <f>_xlfn.XLOOKUP(A751,Table3[Customer ID],Table3[Age])</f>
        <v>61</v>
      </c>
      <c r="P751" s="20">
        <f>_xlfn.XLOOKUP(A751,Table3[Customer ID],Table3[children])</f>
        <v>0</v>
      </c>
      <c r="Q751" s="47">
        <f>_xlfn.XLOOKUP(A751,Table3[Customer ID],Table3[charges])</f>
        <v>13635.64</v>
      </c>
      <c r="R751" s="20" t="str">
        <f>_xlfn.XLOOKUP(A751,Table3[Customer ID],Table3[Hospital tier])</f>
        <v>tier - 3</v>
      </c>
      <c r="S751" s="20" t="str">
        <f>_xlfn.XLOOKUP(A751,Table3[Customer ID],Table3[City tier])</f>
        <v>tier - 3</v>
      </c>
      <c r="T751" s="20" t="str">
        <f>_xlfn.XLOOKUP(A751,Table3[Customer ID],Table3[State ID])</f>
        <v>R1024</v>
      </c>
    </row>
    <row r="752" spans="1:20" x14ac:dyDescent="0.3">
      <c r="A752" s="20" t="s">
        <v>770</v>
      </c>
      <c r="B752" s="20" t="str">
        <f>_xlfn.XLOOKUP(A752,Sheet3!A752:A3086,Sheet3!B752:B3086)</f>
        <v xml:space="preserve"> Mr</v>
      </c>
      <c r="C752" s="20" t="str">
        <f>_xlfn.XLOOKUP(A752,Sheet3!A752:A3086,Sheet3!C752:C3086)</f>
        <v>Horton</v>
      </c>
      <c r="D752" s="20" t="str">
        <f>_xlfn.XLOOKUP(A752,Sheet3!A752:A3086,Sheet3!D752:D3086)</f>
        <v xml:space="preserve">  Kevin</v>
      </c>
      <c r="E752" s="46">
        <f>_xlfn.XLOOKUP(A752,Sheet1!$A$2:$A$2336,Sheet1!$B$2:$B$2336)</f>
        <v>36.65</v>
      </c>
      <c r="F752" s="20">
        <f>_xlfn.XLOOKUP(Table4[[#This Row],[Customer ID]],Sheet1!A752:A3086,Sheet1!C752:C3086)</f>
        <v>5.01</v>
      </c>
      <c r="G752" s="20" t="str">
        <f>_xlfn.XLOOKUP(Table4[[#This Row],[Customer ID]],Sheet1!A752:A3086,Sheet1!D752:D3086)</f>
        <v>yes</v>
      </c>
      <c r="H752" s="20" t="str">
        <f>_xlfn.XLOOKUP(Table4[[#This Row],[Customer ID]],Sheet1!A752:A3086,Sheet1!E752:E3086)</f>
        <v>No</v>
      </c>
      <c r="I752" s="20" t="str">
        <f>_xlfn.XLOOKUP(Table4[[#This Row],[Customer ID]],Sheet1!A752:A3086,Sheet1!F752:F3086)</f>
        <v>Yes</v>
      </c>
      <c r="J752" s="20">
        <f>_xlfn.XLOOKUP(Table4[[#This Row],[Customer ID]],Sheet1!A752:A3086,Sheet1!G752:G3086)</f>
        <v>1</v>
      </c>
      <c r="K752" s="20" t="str">
        <f>_xlfn.XLOOKUP(Table4[[#This Row],[Customer ID]],Sheet1!A752:A3086,Sheet1!H752:H3086)</f>
        <v>No</v>
      </c>
      <c r="L752" s="20" t="str">
        <f>_xlfn.XLOOKUP(Table4[[#This Row],[Customer ID]],Sheet1!A752:A3086,Sheet1!I752:I3086)</f>
        <v>Obesity</v>
      </c>
      <c r="M752" s="20" t="str">
        <f>_xlfn.XLOOKUP(A752,Sheet1!A752:A3086,Sheet1!J752:J3086)</f>
        <v>Normal</v>
      </c>
      <c r="N752" s="48" t="str">
        <f>_xlfn.XLOOKUP(Table4[[#This Row],[Customer ID]],Table3[Customer ID],Table3[Date2])</f>
        <v>26-Jul-1969</v>
      </c>
      <c r="O752" s="20">
        <f>_xlfn.XLOOKUP(A752,Table3[Customer ID],Table3[Age])</f>
        <v>53</v>
      </c>
      <c r="P752" s="20">
        <f>_xlfn.XLOOKUP(A752,Table3[Customer ID],Table3[children])</f>
        <v>0</v>
      </c>
      <c r="Q752" s="47">
        <f>_xlfn.XLOOKUP(A752,Table3[Customer ID],Table3[charges])</f>
        <v>13622.01</v>
      </c>
      <c r="R752" s="20" t="str">
        <f>_xlfn.XLOOKUP(A752,Table3[Customer ID],Table3[Hospital tier])</f>
        <v>tier - 3</v>
      </c>
      <c r="S752" s="20" t="str">
        <f>_xlfn.XLOOKUP(A752,Table3[Customer ID],Table3[City tier])</f>
        <v>tier - 3</v>
      </c>
      <c r="T752" s="20" t="str">
        <f>_xlfn.XLOOKUP(A752,Table3[Customer ID],Table3[State ID])</f>
        <v>R1012</v>
      </c>
    </row>
    <row r="753" spans="1:20" x14ac:dyDescent="0.3">
      <c r="A753" s="20" t="s">
        <v>771</v>
      </c>
      <c r="B753" s="20" t="str">
        <f>_xlfn.XLOOKUP(A753,Sheet3!A753:A3087,Sheet3!B753:B3087)</f>
        <v xml:space="preserve"> Ms</v>
      </c>
      <c r="C753" s="20" t="str">
        <f>_xlfn.XLOOKUP(A753,Sheet3!A753:A3087,Sheet3!C753:C3087)</f>
        <v>Boller</v>
      </c>
      <c r="D753" s="20" t="str">
        <f>_xlfn.XLOOKUP(A753,Sheet3!A753:A3087,Sheet3!D753:D3087)</f>
        <v xml:space="preserve">  Caroline S.</v>
      </c>
      <c r="E753" s="46">
        <f>_xlfn.XLOOKUP(A753,Sheet1!$A$2:$A$2336,Sheet1!$B$2:$B$2336)</f>
        <v>22.04</v>
      </c>
      <c r="F753" s="20">
        <f>_xlfn.XLOOKUP(Table4[[#This Row],[Customer ID]],Sheet1!A753:A3087,Sheet1!C753:C3087)</f>
        <v>10.9</v>
      </c>
      <c r="G753" s="20" t="str">
        <f>_xlfn.XLOOKUP(Table4[[#This Row],[Customer ID]],Sheet1!A753:A3087,Sheet1!D753:D3087)</f>
        <v>yes</v>
      </c>
      <c r="H753" s="20" t="str">
        <f>_xlfn.XLOOKUP(Table4[[#This Row],[Customer ID]],Sheet1!A753:A3087,Sheet1!E753:E3087)</f>
        <v>No</v>
      </c>
      <c r="I753" s="20" t="str">
        <f>_xlfn.XLOOKUP(Table4[[#This Row],[Customer ID]],Sheet1!A753:A3087,Sheet1!F753:F3087)</f>
        <v>No</v>
      </c>
      <c r="J753" s="20">
        <f>_xlfn.XLOOKUP(Table4[[#This Row],[Customer ID]],Sheet1!A753:A3087,Sheet1!G753:G3087)</f>
        <v>2</v>
      </c>
      <c r="K753" s="20" t="str">
        <f>_xlfn.XLOOKUP(Table4[[#This Row],[Customer ID]],Sheet1!A753:A3087,Sheet1!H753:H3087)</f>
        <v>No</v>
      </c>
      <c r="L753" s="20" t="str">
        <f>_xlfn.XLOOKUP(Table4[[#This Row],[Customer ID]],Sheet1!A753:A3087,Sheet1!I753:I3087)</f>
        <v>Normal weight</v>
      </c>
      <c r="M753" s="20" t="str">
        <f>_xlfn.XLOOKUP(A753,Sheet1!A753:A3087,Sheet1!J753:J3087)</f>
        <v>Diabetes</v>
      </c>
      <c r="N753" s="48" t="str">
        <f>_xlfn.XLOOKUP(Table4[[#This Row],[Customer ID]],Table3[Customer ID],Table3[Date2])</f>
        <v>18-Nov-1961</v>
      </c>
      <c r="O753" s="20">
        <f>_xlfn.XLOOKUP(A753,Table3[Customer ID],Table3[Age])</f>
        <v>61</v>
      </c>
      <c r="P753" s="20">
        <f>_xlfn.XLOOKUP(A753,Table3[Customer ID],Table3[children])</f>
        <v>0</v>
      </c>
      <c r="Q753" s="47">
        <f>_xlfn.XLOOKUP(A753,Table3[Customer ID],Table3[charges])</f>
        <v>13616.36</v>
      </c>
      <c r="R753" s="20" t="str">
        <f>_xlfn.XLOOKUP(A753,Table3[Customer ID],Table3[Hospital tier])</f>
        <v>tier - 3</v>
      </c>
      <c r="S753" s="20" t="str">
        <f>_xlfn.XLOOKUP(A753,Table3[Customer ID],Table3[City tier])</f>
        <v>tier - 3</v>
      </c>
      <c r="T753" s="20" t="str">
        <f>_xlfn.XLOOKUP(A753,Table3[Customer ID],Table3[State ID])</f>
        <v>R1024</v>
      </c>
    </row>
    <row r="754" spans="1:20" x14ac:dyDescent="0.3">
      <c r="A754" s="20" t="s">
        <v>772</v>
      </c>
      <c r="B754" s="20" t="str">
        <f>_xlfn.XLOOKUP(A754,Sheet3!A754:A3088,Sheet3!B754:B3088)</f>
        <v xml:space="preserve"> Ms</v>
      </c>
      <c r="C754" s="20" t="str">
        <f>_xlfn.XLOOKUP(A754,Sheet3!A754:A3088,Sheet3!C754:C3088)</f>
        <v>Olaru</v>
      </c>
      <c r="D754" s="20" t="str">
        <f>_xlfn.XLOOKUP(A754,Sheet3!A754:A3088,Sheet3!D754:D3088)</f>
        <v xml:space="preserve">  Nuta</v>
      </c>
      <c r="E754" s="46">
        <f>_xlfn.XLOOKUP(A754,Sheet1!$A$2:$A$2336,Sheet1!$B$2:$B$2336)</f>
        <v>31.824999999999999</v>
      </c>
      <c r="F754" s="20">
        <f>_xlfn.XLOOKUP(Table4[[#This Row],[Customer ID]],Sheet1!A754:A3088,Sheet1!C754:C3088)</f>
        <v>5.52</v>
      </c>
      <c r="G754" s="20" t="str">
        <f>_xlfn.XLOOKUP(Table4[[#This Row],[Customer ID]],Sheet1!A754:A3088,Sheet1!D754:D3088)</f>
        <v>yes</v>
      </c>
      <c r="H754" s="20" t="str">
        <f>_xlfn.XLOOKUP(Table4[[#This Row],[Customer ID]],Sheet1!A754:A3088,Sheet1!E754:E3088)</f>
        <v>No</v>
      </c>
      <c r="I754" s="20" t="str">
        <f>_xlfn.XLOOKUP(Table4[[#This Row],[Customer ID]],Sheet1!A754:A3088,Sheet1!F754:F3088)</f>
        <v>No</v>
      </c>
      <c r="J754" s="20">
        <f>_xlfn.XLOOKUP(Table4[[#This Row],[Customer ID]],Sheet1!A754:A3088,Sheet1!G754:G3088)</f>
        <v>1</v>
      </c>
      <c r="K754" s="20" t="str">
        <f>_xlfn.XLOOKUP(Table4[[#This Row],[Customer ID]],Sheet1!A754:A3088,Sheet1!H754:H3088)</f>
        <v>No</v>
      </c>
      <c r="L754" s="20" t="str">
        <f>_xlfn.XLOOKUP(Table4[[#This Row],[Customer ID]],Sheet1!A754:A3088,Sheet1!I754:I3088)</f>
        <v>Obesity</v>
      </c>
      <c r="M754" s="20" t="str">
        <f>_xlfn.XLOOKUP(A754,Sheet1!A754:A3088,Sheet1!J754:J3088)</f>
        <v>Normal</v>
      </c>
      <c r="N754" s="48" t="str">
        <f>_xlfn.XLOOKUP(Table4[[#This Row],[Customer ID]],Table3[Customer ID],Table3[Date2])</f>
        <v>10-Sep-1964</v>
      </c>
      <c r="O754" s="20">
        <f>_xlfn.XLOOKUP(A754,Table3[Customer ID],Table3[Age])</f>
        <v>58</v>
      </c>
      <c r="P754" s="20">
        <f>_xlfn.XLOOKUP(A754,Table3[Customer ID],Table3[children])</f>
        <v>2</v>
      </c>
      <c r="Q754" s="47">
        <f>_xlfn.XLOOKUP(A754,Table3[Customer ID],Table3[charges])</f>
        <v>13607.37</v>
      </c>
      <c r="R754" s="20" t="str">
        <f>_xlfn.XLOOKUP(A754,Table3[Customer ID],Table3[Hospital tier])</f>
        <v>tier - 3</v>
      </c>
      <c r="S754" s="20" t="str">
        <f>_xlfn.XLOOKUP(A754,Table3[Customer ID],Table3[City tier])</f>
        <v>tier - 1</v>
      </c>
      <c r="T754" s="20" t="str">
        <f>_xlfn.XLOOKUP(A754,Table3[Customer ID],Table3[State ID])</f>
        <v>R1024</v>
      </c>
    </row>
    <row r="755" spans="1:20" x14ac:dyDescent="0.3">
      <c r="A755" s="20" t="s">
        <v>773</v>
      </c>
      <c r="B755" s="20" t="str">
        <f>_xlfn.XLOOKUP(A755,Sheet3!A755:A3089,Sheet3!B755:B3089)</f>
        <v xml:space="preserve"> Ms</v>
      </c>
      <c r="C755" s="20" t="str">
        <f>_xlfn.XLOOKUP(A755,Sheet3!A755:A3089,Sheet3!C755:C3089)</f>
        <v>Prescott</v>
      </c>
      <c r="D755" s="20" t="str">
        <f>_xlfn.XLOOKUP(A755,Sheet3!A755:A3089,Sheet3!D755:D3089)</f>
        <v xml:space="preserve">  Margie</v>
      </c>
      <c r="E755" s="46">
        <f>_xlfn.XLOOKUP(A755,Sheet1!$A$2:$A$2336,Sheet1!$B$2:$B$2336)</f>
        <v>53.58</v>
      </c>
      <c r="F755" s="20">
        <f>_xlfn.XLOOKUP(Table4[[#This Row],[Customer ID]],Sheet1!A755:A3089,Sheet1!C755:C3089)</f>
        <v>4.55</v>
      </c>
      <c r="G755" s="20" t="str">
        <f>_xlfn.XLOOKUP(Table4[[#This Row],[Customer ID]],Sheet1!A755:A3089,Sheet1!D755:D3089)</f>
        <v>No</v>
      </c>
      <c r="H755" s="20" t="str">
        <f>_xlfn.XLOOKUP(Table4[[#This Row],[Customer ID]],Sheet1!A755:A3089,Sheet1!E755:E3089)</f>
        <v>No</v>
      </c>
      <c r="I755" s="20" t="str">
        <f>_xlfn.XLOOKUP(Table4[[#This Row],[Customer ID]],Sheet1!A755:A3089,Sheet1!F755:F3089)</f>
        <v>No</v>
      </c>
      <c r="J755" s="20">
        <f>_xlfn.XLOOKUP(Table4[[#This Row],[Customer ID]],Sheet1!A755:A3089,Sheet1!G755:G3089)</f>
        <v>1</v>
      </c>
      <c r="K755" s="20" t="str">
        <f>_xlfn.XLOOKUP(Table4[[#This Row],[Customer ID]],Sheet1!A755:A3089,Sheet1!H755:H3089)</f>
        <v>No</v>
      </c>
      <c r="L755" s="20" t="str">
        <f>_xlfn.XLOOKUP(Table4[[#This Row],[Customer ID]],Sheet1!A755:A3089,Sheet1!I755:I3089)</f>
        <v>Obesity</v>
      </c>
      <c r="M755" s="20" t="str">
        <f>_xlfn.XLOOKUP(A755,Sheet1!A755:A3089,Sheet1!J755:J3089)</f>
        <v>Normal</v>
      </c>
      <c r="N755" s="48" t="str">
        <f>_xlfn.XLOOKUP(Table4[[#This Row],[Customer ID]],Table3[Customer ID],Table3[Date2])</f>
        <v>14-Aug-1992</v>
      </c>
      <c r="O755" s="20">
        <f>_xlfn.XLOOKUP(A755,Table3[Customer ID],Table3[Age])</f>
        <v>30</v>
      </c>
      <c r="P755" s="20">
        <f>_xlfn.XLOOKUP(A755,Table3[Customer ID],Table3[children])</f>
        <v>0</v>
      </c>
      <c r="Q755" s="47">
        <f>_xlfn.XLOOKUP(A755,Table3[Customer ID],Table3[charges])</f>
        <v>13588.17</v>
      </c>
      <c r="R755" s="20" t="str">
        <f>_xlfn.XLOOKUP(A755,Table3[Customer ID],Table3[Hospital tier])</f>
        <v>tier - 3</v>
      </c>
      <c r="S755" s="20" t="str">
        <f>_xlfn.XLOOKUP(A755,Table3[Customer ID],Table3[City tier])</f>
        <v>tier - 1</v>
      </c>
      <c r="T755" s="20" t="str">
        <f>_xlfn.XLOOKUP(A755,Table3[Customer ID],Table3[State ID])</f>
        <v>R1012</v>
      </c>
    </row>
    <row r="756" spans="1:20" x14ac:dyDescent="0.3">
      <c r="A756" s="20" t="s">
        <v>774</v>
      </c>
      <c r="B756" s="20" t="str">
        <f>_xlfn.XLOOKUP(A756,Sheet3!A756:A3090,Sheet3!B756:B3090)</f>
        <v xml:space="preserve"> Mrs</v>
      </c>
      <c r="C756" s="20" t="str">
        <f>_xlfn.XLOOKUP(A756,Sheet3!A756:A3090,Sheet3!C756:C3090)</f>
        <v>Hines</v>
      </c>
      <c r="D756" s="20" t="str">
        <f>_xlfn.XLOOKUP(A756,Sheet3!A756:A3090,Sheet3!D756:D3090)</f>
        <v xml:space="preserve">  Heidi</v>
      </c>
      <c r="E756" s="46">
        <f>_xlfn.XLOOKUP(A756,Sheet1!$A$2:$A$2336,Sheet1!$B$2:$B$2336)</f>
        <v>34.299999999999997</v>
      </c>
      <c r="F756" s="20">
        <f>_xlfn.XLOOKUP(Table4[[#This Row],[Customer ID]],Sheet1!A756:A3090,Sheet1!C756:C3090)</f>
        <v>11.76</v>
      </c>
      <c r="G756" s="20" t="str">
        <f>_xlfn.XLOOKUP(Table4[[#This Row],[Customer ID]],Sheet1!A756:A3090,Sheet1!D756:D3090)</f>
        <v>No</v>
      </c>
      <c r="H756" s="20" t="str">
        <f>_xlfn.XLOOKUP(Table4[[#This Row],[Customer ID]],Sheet1!A756:A3090,Sheet1!E756:E3090)</f>
        <v>No</v>
      </c>
      <c r="I756" s="20" t="str">
        <f>_xlfn.XLOOKUP(Table4[[#This Row],[Customer ID]],Sheet1!A756:A3090,Sheet1!F756:F3090)</f>
        <v>No</v>
      </c>
      <c r="J756" s="20">
        <f>_xlfn.XLOOKUP(Table4[[#This Row],[Customer ID]],Sheet1!A756:A3090,Sheet1!G756:G3090)</f>
        <v>0</v>
      </c>
      <c r="K756" s="20" t="str">
        <f>_xlfn.XLOOKUP(Table4[[#This Row],[Customer ID]],Sheet1!A756:A3090,Sheet1!H756:H3090)</f>
        <v>No</v>
      </c>
      <c r="L756" s="20" t="str">
        <f>_xlfn.XLOOKUP(Table4[[#This Row],[Customer ID]],Sheet1!A756:A3090,Sheet1!I756:I3090)</f>
        <v>Obesity</v>
      </c>
      <c r="M756" s="20" t="str">
        <f>_xlfn.XLOOKUP(A756,Sheet1!A756:A3090,Sheet1!J756:J3090)</f>
        <v>Diabetes</v>
      </c>
      <c r="N756" s="48" t="str">
        <f>_xlfn.XLOOKUP(Table4[[#This Row],[Customer ID]],Table3[Customer ID],Table3[Date2])</f>
        <v>15-Jul-1968</v>
      </c>
      <c r="O756" s="20">
        <f>_xlfn.XLOOKUP(A756,Table3[Customer ID],Table3[Age])</f>
        <v>54</v>
      </c>
      <c r="P756" s="20">
        <f>_xlfn.XLOOKUP(A756,Table3[Customer ID],Table3[children])</f>
        <v>0</v>
      </c>
      <c r="Q756" s="47">
        <f>_xlfn.XLOOKUP(A756,Table3[Customer ID],Table3[charges])</f>
        <v>13566.04</v>
      </c>
      <c r="R756" s="20" t="str">
        <f>_xlfn.XLOOKUP(A756,Table3[Customer ID],Table3[Hospital tier])</f>
        <v>tier - 3</v>
      </c>
      <c r="S756" s="20" t="str">
        <f>_xlfn.XLOOKUP(A756,Table3[Customer ID],Table3[City tier])</f>
        <v>tier - 3</v>
      </c>
      <c r="T756" s="20" t="str">
        <f>_xlfn.XLOOKUP(A756,Table3[Customer ID],Table3[State ID])</f>
        <v>R1026</v>
      </c>
    </row>
    <row r="757" spans="1:20" x14ac:dyDescent="0.3">
      <c r="A757" s="20" t="s">
        <v>775</v>
      </c>
      <c r="B757" s="20" t="str">
        <f>_xlfn.XLOOKUP(A757,Sheet3!A757:A3091,Sheet3!B757:B3091)</f>
        <v xml:space="preserve"> Mr</v>
      </c>
      <c r="C757" s="20" t="str">
        <f>_xlfn.XLOOKUP(A757,Sheet3!A757:A3091,Sheet3!C757:C3091)</f>
        <v>Blanton</v>
      </c>
      <c r="D757" s="20" t="str">
        <f>_xlfn.XLOOKUP(A757,Sheet3!A757:A3091,Sheet3!D757:D3091)</f>
        <v xml:space="preserve">  Diego J</v>
      </c>
      <c r="E757" s="46">
        <f>_xlfn.XLOOKUP(A757,Sheet1!$A$2:$A$2336,Sheet1!$B$2:$B$2336)</f>
        <v>32.11</v>
      </c>
      <c r="F757" s="20">
        <f>_xlfn.XLOOKUP(Table4[[#This Row],[Customer ID]],Sheet1!A757:A3091,Sheet1!C757:C3091)</f>
        <v>7.06</v>
      </c>
      <c r="G757" s="20" t="str">
        <f>_xlfn.XLOOKUP(Table4[[#This Row],[Customer ID]],Sheet1!A757:A3091,Sheet1!D757:D3091)</f>
        <v>No</v>
      </c>
      <c r="H757" s="20" t="str">
        <f>_xlfn.XLOOKUP(Table4[[#This Row],[Customer ID]],Sheet1!A757:A3091,Sheet1!E757:E3091)</f>
        <v>No</v>
      </c>
      <c r="I757" s="20" t="str">
        <f>_xlfn.XLOOKUP(Table4[[#This Row],[Customer ID]],Sheet1!A757:A3091,Sheet1!F757:F3091)</f>
        <v>No</v>
      </c>
      <c r="J757" s="20">
        <f>_xlfn.XLOOKUP(Table4[[#This Row],[Customer ID]],Sheet1!A757:A3091,Sheet1!G757:G3091)</f>
        <v>0</v>
      </c>
      <c r="K757" s="20" t="str">
        <f>_xlfn.XLOOKUP(Table4[[#This Row],[Customer ID]],Sheet1!A757:A3091,Sheet1!H757:H3091)</f>
        <v>No</v>
      </c>
      <c r="L757" s="20" t="str">
        <f>_xlfn.XLOOKUP(Table4[[#This Row],[Customer ID]],Sheet1!A757:A3091,Sheet1!I757:I3091)</f>
        <v>Obesity</v>
      </c>
      <c r="M757" s="20" t="str">
        <f>_xlfn.XLOOKUP(A757,Sheet1!A757:A3091,Sheet1!J757:J3091)</f>
        <v>Diabetes</v>
      </c>
      <c r="N757" s="48" t="str">
        <f>_xlfn.XLOOKUP(Table4[[#This Row],[Customer ID]],Table3[Customer ID],Table3[Date2])</f>
        <v>11-Jul-1960</v>
      </c>
      <c r="O757" s="20">
        <f>_xlfn.XLOOKUP(A757,Table3[Customer ID],Table3[Age])</f>
        <v>62</v>
      </c>
      <c r="P757" s="20">
        <f>_xlfn.XLOOKUP(A757,Table3[Customer ID],Table3[children])</f>
        <v>0</v>
      </c>
      <c r="Q757" s="47">
        <f>_xlfn.XLOOKUP(A757,Table3[Customer ID],Table3[charges])</f>
        <v>13555</v>
      </c>
      <c r="R757" s="20" t="str">
        <f>_xlfn.XLOOKUP(A757,Table3[Customer ID],Table3[Hospital tier])</f>
        <v>tier - 3</v>
      </c>
      <c r="S757" s="20" t="str">
        <f>_xlfn.XLOOKUP(A757,Table3[Customer ID],Table3[City tier])</f>
        <v>tier - 3</v>
      </c>
      <c r="T757" s="20" t="str">
        <f>_xlfn.XLOOKUP(A757,Table3[Customer ID],Table3[State ID])</f>
        <v>R1017</v>
      </c>
    </row>
    <row r="758" spans="1:20" x14ac:dyDescent="0.3">
      <c r="A758" s="20" t="s">
        <v>776</v>
      </c>
      <c r="B758" s="20" t="str">
        <f>_xlfn.XLOOKUP(A758,Sheet3!A758:A3092,Sheet3!B758:B3092)</f>
        <v xml:space="preserve"> Mr</v>
      </c>
      <c r="C758" s="20" t="str">
        <f>_xlfn.XLOOKUP(A758,Sheet3!A758:A3092,Sheet3!C758:C3092)</f>
        <v>Bustamante</v>
      </c>
      <c r="D758" s="20" t="str">
        <f>_xlfn.XLOOKUP(A758,Sheet3!A758:A3092,Sheet3!D758:D3092)</f>
        <v xml:space="preserve">  Enrique M Sr.</v>
      </c>
      <c r="E758" s="46">
        <f>_xlfn.XLOOKUP(A758,Sheet1!$A$2:$A$2336,Sheet1!$B$2:$B$2336)</f>
        <v>31.78</v>
      </c>
      <c r="F758" s="20">
        <f>_xlfn.XLOOKUP(Table4[[#This Row],[Customer ID]],Sheet1!A758:A3092,Sheet1!C758:C3092)</f>
        <v>11.35</v>
      </c>
      <c r="G758" s="20" t="str">
        <f>_xlfn.XLOOKUP(Table4[[#This Row],[Customer ID]],Sheet1!A758:A3092,Sheet1!D758:D3092)</f>
        <v>yes</v>
      </c>
      <c r="H758" s="20" t="str">
        <f>_xlfn.XLOOKUP(Table4[[#This Row],[Customer ID]],Sheet1!A758:A3092,Sheet1!E758:E3092)</f>
        <v>No</v>
      </c>
      <c r="I758" s="20" t="str">
        <f>_xlfn.XLOOKUP(Table4[[#This Row],[Customer ID]],Sheet1!A758:A3092,Sheet1!F758:F3092)</f>
        <v>Yes</v>
      </c>
      <c r="J758" s="20">
        <f>_xlfn.XLOOKUP(Table4[[#This Row],[Customer ID]],Sheet1!A758:A3092,Sheet1!G758:G3092)</f>
        <v>1</v>
      </c>
      <c r="K758" s="20" t="str">
        <f>_xlfn.XLOOKUP(Table4[[#This Row],[Customer ID]],Sheet1!A758:A3092,Sheet1!H758:H3092)</f>
        <v>No</v>
      </c>
      <c r="L758" s="20" t="str">
        <f>_xlfn.XLOOKUP(Table4[[#This Row],[Customer ID]],Sheet1!A758:A3092,Sheet1!I758:I3092)</f>
        <v>Obesity</v>
      </c>
      <c r="M758" s="20" t="str">
        <f>_xlfn.XLOOKUP(A758,Sheet1!A758:A3092,Sheet1!J758:J3092)</f>
        <v>Diabetes</v>
      </c>
      <c r="N758" s="48" t="str">
        <f>_xlfn.XLOOKUP(Table4[[#This Row],[Customer ID]],Table3[Customer ID],Table3[Date2])</f>
        <v>14-Oct-1963</v>
      </c>
      <c r="O758" s="20">
        <f>_xlfn.XLOOKUP(A758,Table3[Customer ID],Table3[Age])</f>
        <v>59</v>
      </c>
      <c r="P758" s="20">
        <f>_xlfn.XLOOKUP(A758,Table3[Customer ID],Table3[children])</f>
        <v>0</v>
      </c>
      <c r="Q758" s="47">
        <f>_xlfn.XLOOKUP(A758,Table3[Customer ID],Table3[charges])</f>
        <v>13511.28</v>
      </c>
      <c r="R758" s="20" t="str">
        <f>_xlfn.XLOOKUP(A758,Table3[Customer ID],Table3[Hospital tier])</f>
        <v>tier - 3</v>
      </c>
      <c r="S758" s="20" t="str">
        <f>_xlfn.XLOOKUP(A758,Table3[Customer ID],Table3[City tier])</f>
        <v>tier - 1</v>
      </c>
      <c r="T758" s="20" t="str">
        <f>_xlfn.XLOOKUP(A758,Table3[Customer ID],Table3[State ID])</f>
        <v>R1012</v>
      </c>
    </row>
    <row r="759" spans="1:20" x14ac:dyDescent="0.3">
      <c r="A759" s="20" t="s">
        <v>777</v>
      </c>
      <c r="B759" s="20" t="str">
        <f>_xlfn.XLOOKUP(A759,Sheet3!A759:A3093,Sheet3!B759:B3093)</f>
        <v xml:space="preserve"> Mr</v>
      </c>
      <c r="C759" s="20" t="str">
        <f>_xlfn.XLOOKUP(A759,Sheet3!A759:A3093,Sheet3!C759:C3093)</f>
        <v>McCann</v>
      </c>
      <c r="D759" s="20" t="str">
        <f>_xlfn.XLOOKUP(A759,Sheet3!A759:A3093,Sheet3!D759:D3093)</f>
        <v xml:space="preserve">  Greg</v>
      </c>
      <c r="E759" s="46">
        <f>_xlfn.XLOOKUP(A759,Sheet1!$A$2:$A$2336,Sheet1!$B$2:$B$2336)</f>
        <v>46.89</v>
      </c>
      <c r="F759" s="20">
        <f>_xlfn.XLOOKUP(Table4[[#This Row],[Customer ID]],Sheet1!A759:A3093,Sheet1!C759:C3093)</f>
        <v>5.52</v>
      </c>
      <c r="G759" s="20" t="str">
        <f>_xlfn.XLOOKUP(Table4[[#This Row],[Customer ID]],Sheet1!A759:A3093,Sheet1!D759:D3093)</f>
        <v>No</v>
      </c>
      <c r="H759" s="20" t="str">
        <f>_xlfn.XLOOKUP(Table4[[#This Row],[Customer ID]],Sheet1!A759:A3093,Sheet1!E759:E3093)</f>
        <v>No</v>
      </c>
      <c r="I759" s="20" t="str">
        <f>_xlfn.XLOOKUP(Table4[[#This Row],[Customer ID]],Sheet1!A759:A3093,Sheet1!F759:F3093)</f>
        <v>No</v>
      </c>
      <c r="J759" s="20">
        <f>_xlfn.XLOOKUP(Table4[[#This Row],[Customer ID]],Sheet1!A759:A3093,Sheet1!G759:G3093)</f>
        <v>0</v>
      </c>
      <c r="K759" s="20" t="str">
        <f>_xlfn.XLOOKUP(Table4[[#This Row],[Customer ID]],Sheet1!A759:A3093,Sheet1!H759:H3093)</f>
        <v>No</v>
      </c>
      <c r="L759" s="20" t="str">
        <f>_xlfn.XLOOKUP(Table4[[#This Row],[Customer ID]],Sheet1!A759:A3093,Sheet1!I759:I3093)</f>
        <v>Obesity</v>
      </c>
      <c r="M759" s="20" t="str">
        <f>_xlfn.XLOOKUP(A759,Sheet1!A759:A3093,Sheet1!J759:J3093)</f>
        <v>Normal</v>
      </c>
      <c r="N759" s="48" t="str">
        <f>_xlfn.XLOOKUP(Table4[[#This Row],[Customer ID]],Table3[Customer ID],Table3[Date2])</f>
        <v>30-Aug-1990</v>
      </c>
      <c r="O759" s="20">
        <f>_xlfn.XLOOKUP(A759,Table3[Customer ID],Table3[Age])</f>
        <v>32</v>
      </c>
      <c r="P759" s="20">
        <f>_xlfn.XLOOKUP(A759,Table3[Customer ID],Table3[children])</f>
        <v>3</v>
      </c>
      <c r="Q759" s="47">
        <f>_xlfn.XLOOKUP(A759,Table3[Customer ID],Table3[charges])</f>
        <v>13480.83</v>
      </c>
      <c r="R759" s="20" t="str">
        <f>_xlfn.XLOOKUP(A759,Table3[Customer ID],Table3[Hospital tier])</f>
        <v>tier - 3</v>
      </c>
      <c r="S759" s="20" t="str">
        <f>_xlfn.XLOOKUP(A759,Table3[Customer ID],Table3[City tier])</f>
        <v>tier - 2</v>
      </c>
      <c r="T759" s="20" t="str">
        <f>_xlfn.XLOOKUP(A759,Table3[Customer ID],Table3[State ID])</f>
        <v>R1023</v>
      </c>
    </row>
    <row r="760" spans="1:20" x14ac:dyDescent="0.3">
      <c r="A760" s="20" t="s">
        <v>778</v>
      </c>
      <c r="B760" s="20" t="str">
        <f>_xlfn.XLOOKUP(A760,Sheet3!A760:A3094,Sheet3!B760:B3094)</f>
        <v xml:space="preserve"> Mr</v>
      </c>
      <c r="C760" s="20" t="str">
        <f>_xlfn.XLOOKUP(A760,Sheet3!A760:A3094,Sheet3!C760:C3094)</f>
        <v>Schmole</v>
      </c>
      <c r="D760" s="20" t="str">
        <f>_xlfn.XLOOKUP(A760,Sheet3!A760:A3094,Sheet3!D760:D3094)</f>
        <v xml:space="preserve">  Filip</v>
      </c>
      <c r="E760" s="46">
        <f>_xlfn.XLOOKUP(A760,Sheet1!$A$2:$A$2336,Sheet1!$B$2:$B$2336)</f>
        <v>39.35</v>
      </c>
      <c r="F760" s="20">
        <f>_xlfn.XLOOKUP(Table4[[#This Row],[Customer ID]],Sheet1!A760:A3094,Sheet1!C760:C3094)</f>
        <v>7.86</v>
      </c>
      <c r="G760" s="20" t="str">
        <f>_xlfn.XLOOKUP(Table4[[#This Row],[Customer ID]],Sheet1!A760:A3094,Sheet1!D760:D3094)</f>
        <v>yes</v>
      </c>
      <c r="H760" s="20" t="str">
        <f>_xlfn.XLOOKUP(Table4[[#This Row],[Customer ID]],Sheet1!A760:A3094,Sheet1!E760:E3094)</f>
        <v>No</v>
      </c>
      <c r="I760" s="20" t="str">
        <f>_xlfn.XLOOKUP(Table4[[#This Row],[Customer ID]],Sheet1!A760:A3094,Sheet1!F760:F3094)</f>
        <v>No</v>
      </c>
      <c r="J760" s="20">
        <f>_xlfn.XLOOKUP(Table4[[#This Row],[Customer ID]],Sheet1!A760:A3094,Sheet1!G760:G3094)</f>
        <v>1</v>
      </c>
      <c r="K760" s="20" t="str">
        <f>_xlfn.XLOOKUP(Table4[[#This Row],[Customer ID]],Sheet1!A760:A3094,Sheet1!H760:H3094)</f>
        <v>No</v>
      </c>
      <c r="L760" s="20" t="str">
        <f>_xlfn.XLOOKUP(Table4[[#This Row],[Customer ID]],Sheet1!A760:A3094,Sheet1!I760:I3094)</f>
        <v>Obesity</v>
      </c>
      <c r="M760" s="20" t="str">
        <f>_xlfn.XLOOKUP(A760,Sheet1!A760:A3094,Sheet1!J760:J3094)</f>
        <v>Diabetes</v>
      </c>
      <c r="N760" s="48" t="str">
        <f>_xlfn.XLOOKUP(Table4[[#This Row],[Customer ID]],Table3[Customer ID],Table3[Date2])</f>
        <v>7-Aug-1975</v>
      </c>
      <c r="O760" s="20">
        <f>_xlfn.XLOOKUP(A760,Table3[Customer ID],Table3[Age])</f>
        <v>47</v>
      </c>
      <c r="P760" s="20">
        <f>_xlfn.XLOOKUP(A760,Table3[Customer ID],Table3[children])</f>
        <v>1</v>
      </c>
      <c r="Q760" s="47">
        <f>_xlfn.XLOOKUP(A760,Table3[Customer ID],Table3[charges])</f>
        <v>13472.19</v>
      </c>
      <c r="R760" s="20" t="str">
        <f>_xlfn.XLOOKUP(A760,Table3[Customer ID],Table3[Hospital tier])</f>
        <v>tier - 3</v>
      </c>
      <c r="S760" s="20" t="str">
        <f>_xlfn.XLOOKUP(A760,Table3[Customer ID],Table3[City tier])</f>
        <v>tier - 2</v>
      </c>
      <c r="T760" s="20" t="str">
        <f>_xlfn.XLOOKUP(A760,Table3[Customer ID],Table3[State ID])</f>
        <v>R1012</v>
      </c>
    </row>
    <row r="761" spans="1:20" x14ac:dyDescent="0.3">
      <c r="A761" s="20" t="s">
        <v>779</v>
      </c>
      <c r="B761" s="20" t="str">
        <f>_xlfn.XLOOKUP(A761,Sheet3!A761:A3095,Sheet3!B761:B3095)</f>
        <v xml:space="preserve"> Ms</v>
      </c>
      <c r="C761" s="20" t="str">
        <f>_xlfn.XLOOKUP(A761,Sheet3!A761:A3095,Sheet3!C761:C3095)</f>
        <v>Barber</v>
      </c>
      <c r="D761" s="20" t="str">
        <f>_xlfn.XLOOKUP(A761,Sheet3!A761:A3095,Sheet3!D761:D3095)</f>
        <v xml:space="preserve">  Rosemary E.</v>
      </c>
      <c r="E761" s="46">
        <f>_xlfn.XLOOKUP(A761,Sheet1!$A$2:$A$2336,Sheet1!$B$2:$B$2336)</f>
        <v>39.200000000000003</v>
      </c>
      <c r="F761" s="20">
        <f>_xlfn.XLOOKUP(Table4[[#This Row],[Customer ID]],Sheet1!A761:A3095,Sheet1!C761:C3095)</f>
        <v>11.38</v>
      </c>
      <c r="G761" s="20" t="str">
        <f>_xlfn.XLOOKUP(Table4[[#This Row],[Customer ID]],Sheet1!A761:A3095,Sheet1!D761:D3095)</f>
        <v>No</v>
      </c>
      <c r="H761" s="20" t="str">
        <f>_xlfn.XLOOKUP(Table4[[#This Row],[Customer ID]],Sheet1!A761:A3095,Sheet1!E761:E3095)</f>
        <v>No</v>
      </c>
      <c r="I761" s="20" t="str">
        <f>_xlfn.XLOOKUP(Table4[[#This Row],[Customer ID]],Sheet1!A761:A3095,Sheet1!F761:F3095)</f>
        <v>No</v>
      </c>
      <c r="J761" s="20">
        <f>_xlfn.XLOOKUP(Table4[[#This Row],[Customer ID]],Sheet1!A761:A3095,Sheet1!G761:G3095)</f>
        <v>0</v>
      </c>
      <c r="K761" s="20" t="str">
        <f>_xlfn.XLOOKUP(Table4[[#This Row],[Customer ID]],Sheet1!A761:A3095,Sheet1!H761:H3095)</f>
        <v>No</v>
      </c>
      <c r="L761" s="20" t="str">
        <f>_xlfn.XLOOKUP(Table4[[#This Row],[Customer ID]],Sheet1!A761:A3095,Sheet1!I761:I3095)</f>
        <v>Obesity</v>
      </c>
      <c r="M761" s="20" t="str">
        <f>_xlfn.XLOOKUP(A761,Sheet1!A761:A3095,Sheet1!J761:J3095)</f>
        <v>Diabetes</v>
      </c>
      <c r="N761" s="48" t="str">
        <f>_xlfn.XLOOKUP(Table4[[#This Row],[Customer ID]],Table3[Customer ID],Table3[Date2])</f>
        <v>24-Jul-1960</v>
      </c>
      <c r="O761" s="20">
        <f>_xlfn.XLOOKUP(A761,Table3[Customer ID],Table3[Age])</f>
        <v>62</v>
      </c>
      <c r="P761" s="20">
        <f>_xlfn.XLOOKUP(A761,Table3[Customer ID],Table3[children])</f>
        <v>0</v>
      </c>
      <c r="Q761" s="47">
        <f>_xlfn.XLOOKUP(A761,Table3[Customer ID],Table3[charges])</f>
        <v>13470.86</v>
      </c>
      <c r="R761" s="20" t="str">
        <f>_xlfn.XLOOKUP(A761,Table3[Customer ID],Table3[Hospital tier])</f>
        <v>tier - 3</v>
      </c>
      <c r="S761" s="20" t="str">
        <f>_xlfn.XLOOKUP(A761,Table3[Customer ID],Table3[City tier])</f>
        <v>tier - 3</v>
      </c>
      <c r="T761" s="20" t="str">
        <f>_xlfn.XLOOKUP(A761,Table3[Customer ID],Table3[State ID])</f>
        <v>R1011</v>
      </c>
    </row>
    <row r="762" spans="1:20" x14ac:dyDescent="0.3">
      <c r="A762" s="20" t="s">
        <v>780</v>
      </c>
      <c r="B762" s="20" t="str">
        <f>_xlfn.XLOOKUP(A762,Sheet3!A762:A3096,Sheet3!B762:B3096)</f>
        <v xml:space="preserve"> Ms</v>
      </c>
      <c r="C762" s="20" t="str">
        <f>_xlfn.XLOOKUP(A762,Sheet3!A762:A3096,Sheet3!C762:C3096)</f>
        <v>Reichmann</v>
      </c>
      <c r="D762" s="20" t="str">
        <f>_xlfn.XLOOKUP(A762,Sheet3!A762:A3096,Sheet3!D762:D3096)</f>
        <v xml:space="preserve">  Lisa</v>
      </c>
      <c r="E762" s="46">
        <f>_xlfn.XLOOKUP(A762,Sheet1!$A$2:$A$2336,Sheet1!$B$2:$B$2336)</f>
        <v>39.159999999999997</v>
      </c>
      <c r="F762" s="20">
        <f>_xlfn.XLOOKUP(Table4[[#This Row],[Customer ID]],Sheet1!A762:A3096,Sheet1!C762:C3096)</f>
        <v>10.48</v>
      </c>
      <c r="G762" s="20" t="str">
        <f>_xlfn.XLOOKUP(Table4[[#This Row],[Customer ID]],Sheet1!A762:A3096,Sheet1!D762:D3096)</f>
        <v>No</v>
      </c>
      <c r="H762" s="20" t="str">
        <f>_xlfn.XLOOKUP(Table4[[#This Row],[Customer ID]],Sheet1!A762:A3096,Sheet1!E762:E3096)</f>
        <v>No</v>
      </c>
      <c r="I762" s="20" t="str">
        <f>_xlfn.XLOOKUP(Table4[[#This Row],[Customer ID]],Sheet1!A762:A3096,Sheet1!F762:F3096)</f>
        <v>No</v>
      </c>
      <c r="J762" s="20">
        <f>_xlfn.XLOOKUP(Table4[[#This Row],[Customer ID]],Sheet1!A762:A3096,Sheet1!G762:G3096)</f>
        <v>0</v>
      </c>
      <c r="K762" s="20" t="str">
        <f>_xlfn.XLOOKUP(Table4[[#This Row],[Customer ID]],Sheet1!A762:A3096,Sheet1!H762:H3096)</f>
        <v>No</v>
      </c>
      <c r="L762" s="20" t="str">
        <f>_xlfn.XLOOKUP(Table4[[#This Row],[Customer ID]],Sheet1!A762:A3096,Sheet1!I762:I3096)</f>
        <v>Obesity</v>
      </c>
      <c r="M762" s="20" t="str">
        <f>_xlfn.XLOOKUP(A762,Sheet1!A762:A3096,Sheet1!J762:J3096)</f>
        <v>Diabetes</v>
      </c>
      <c r="N762" s="48" t="str">
        <f>_xlfn.XLOOKUP(Table4[[#This Row],[Customer ID]],Table3[Customer ID],Table3[Date2])</f>
        <v>28-Jul-1960</v>
      </c>
      <c r="O762" s="20">
        <f>_xlfn.XLOOKUP(A762,Table3[Customer ID],Table3[Age])</f>
        <v>62</v>
      </c>
      <c r="P762" s="20">
        <f>_xlfn.XLOOKUP(A762,Table3[Customer ID],Table3[children])</f>
        <v>0</v>
      </c>
      <c r="Q762" s="47">
        <f>_xlfn.XLOOKUP(A762,Table3[Customer ID],Table3[charges])</f>
        <v>13470.8</v>
      </c>
      <c r="R762" s="20" t="str">
        <f>_xlfn.XLOOKUP(A762,Table3[Customer ID],Table3[Hospital tier])</f>
        <v>tier - 3</v>
      </c>
      <c r="S762" s="20" t="str">
        <f>_xlfn.XLOOKUP(A762,Table3[Customer ID],Table3[City tier])</f>
        <v>tier - 2</v>
      </c>
      <c r="T762" s="20" t="str">
        <f>_xlfn.XLOOKUP(A762,Table3[Customer ID],Table3[State ID])</f>
        <v>R1013</v>
      </c>
    </row>
    <row r="763" spans="1:20" x14ac:dyDescent="0.3">
      <c r="A763" s="20" t="s">
        <v>781</v>
      </c>
      <c r="B763" s="20" t="str">
        <f>_xlfn.XLOOKUP(A763,Sheet3!A763:A3097,Sheet3!B763:B3097)</f>
        <v xml:space="preserve"> Mr</v>
      </c>
      <c r="C763" s="20" t="str">
        <f>_xlfn.XLOOKUP(A763,Sheet3!A763:A3097,Sheet3!C763:C3097)</f>
        <v>Cavatorta</v>
      </c>
      <c r="D763" s="20" t="str">
        <f>_xlfn.XLOOKUP(A763,Sheet3!A763:A3097,Sheet3!D763:D3097)</f>
        <v xml:space="preserve">  Jason</v>
      </c>
      <c r="E763" s="46">
        <f>_xlfn.XLOOKUP(A763,Sheet1!$A$2:$A$2336,Sheet1!$B$2:$B$2336)</f>
        <v>44.1</v>
      </c>
      <c r="F763" s="20">
        <f>_xlfn.XLOOKUP(Table4[[#This Row],[Customer ID]],Sheet1!A763:A3097,Sheet1!C763:C3097)</f>
        <v>5.04</v>
      </c>
      <c r="G763" s="20" t="str">
        <f>_xlfn.XLOOKUP(Table4[[#This Row],[Customer ID]],Sheet1!A763:A3097,Sheet1!D763:D3097)</f>
        <v>yes</v>
      </c>
      <c r="H763" s="20" t="str">
        <f>_xlfn.XLOOKUP(Table4[[#This Row],[Customer ID]],Sheet1!A763:A3097,Sheet1!E763:E3097)</f>
        <v>No</v>
      </c>
      <c r="I763" s="20" t="str">
        <f>_xlfn.XLOOKUP(Table4[[#This Row],[Customer ID]],Sheet1!A763:A3097,Sheet1!F763:F3097)</f>
        <v>No</v>
      </c>
      <c r="J763" s="20">
        <f>_xlfn.XLOOKUP(Table4[[#This Row],[Customer ID]],Sheet1!A763:A3097,Sheet1!G763:G3097)</f>
        <v>0</v>
      </c>
      <c r="K763" s="20" t="str">
        <f>_xlfn.XLOOKUP(Table4[[#This Row],[Customer ID]],Sheet1!A763:A3097,Sheet1!H763:H3097)</f>
        <v>No</v>
      </c>
      <c r="L763" s="20" t="str">
        <f>_xlfn.XLOOKUP(Table4[[#This Row],[Customer ID]],Sheet1!A763:A3097,Sheet1!I763:I3097)</f>
        <v>Obesity</v>
      </c>
      <c r="M763" s="20" t="str">
        <f>_xlfn.XLOOKUP(A763,Sheet1!A763:A3097,Sheet1!J763:J3097)</f>
        <v>Normal</v>
      </c>
      <c r="N763" s="48" t="str">
        <f>_xlfn.XLOOKUP(Table4[[#This Row],[Customer ID]],Table3[Customer ID],Table3[Date2])</f>
        <v>19-Aug-1985</v>
      </c>
      <c r="O763" s="20">
        <f>_xlfn.XLOOKUP(A763,Table3[Customer ID],Table3[Age])</f>
        <v>37</v>
      </c>
      <c r="P763" s="20">
        <f>_xlfn.XLOOKUP(A763,Table3[Customer ID],Table3[children])</f>
        <v>3</v>
      </c>
      <c r="Q763" s="47">
        <f>_xlfn.XLOOKUP(A763,Table3[Customer ID],Table3[charges])</f>
        <v>13465.8</v>
      </c>
      <c r="R763" s="20" t="str">
        <f>_xlfn.XLOOKUP(A763,Table3[Customer ID],Table3[Hospital tier])</f>
        <v>tier - 3</v>
      </c>
      <c r="S763" s="20" t="str">
        <f>_xlfn.XLOOKUP(A763,Table3[Customer ID],Table3[City tier])</f>
        <v>tier - 1</v>
      </c>
      <c r="T763" s="20" t="str">
        <f>_xlfn.XLOOKUP(A763,Table3[Customer ID],Table3[State ID])</f>
        <v>R1012</v>
      </c>
    </row>
    <row r="764" spans="1:20" x14ac:dyDescent="0.3">
      <c r="A764" s="20" t="s">
        <v>782</v>
      </c>
      <c r="B764" s="20" t="str">
        <f>_xlfn.XLOOKUP(A764,Sheet3!A764:A3098,Sheet3!B764:B3098)</f>
        <v xml:space="preserve"> Ms</v>
      </c>
      <c r="C764" s="20" t="str">
        <f>_xlfn.XLOOKUP(A764,Sheet3!A764:A3098,Sheet3!C764:C3098)</f>
        <v>Yaeger</v>
      </c>
      <c r="D764" s="20" t="str">
        <f>_xlfn.XLOOKUP(A764,Sheet3!A764:A3098,Sheet3!D764:D3098)</f>
        <v xml:space="preserve">  Courtney</v>
      </c>
      <c r="E764" s="46">
        <f>_xlfn.XLOOKUP(A764,Sheet1!$A$2:$A$2336,Sheet1!$B$2:$B$2336)</f>
        <v>33.200000000000003</v>
      </c>
      <c r="F764" s="20">
        <f>_xlfn.XLOOKUP(Table4[[#This Row],[Customer ID]],Sheet1!A764:A3098,Sheet1!C764:C3098)</f>
        <v>9.06</v>
      </c>
      <c r="G764" s="20" t="str">
        <f>_xlfn.XLOOKUP(Table4[[#This Row],[Customer ID]],Sheet1!A764:A3098,Sheet1!D764:D3098)</f>
        <v>No</v>
      </c>
      <c r="H764" s="20" t="str">
        <f>_xlfn.XLOOKUP(Table4[[#This Row],[Customer ID]],Sheet1!A764:A3098,Sheet1!E764:E3098)</f>
        <v>No</v>
      </c>
      <c r="I764" s="20" t="str">
        <f>_xlfn.XLOOKUP(Table4[[#This Row],[Customer ID]],Sheet1!A764:A3098,Sheet1!F764:F3098)</f>
        <v>No</v>
      </c>
      <c r="J764" s="20">
        <f>_xlfn.XLOOKUP(Table4[[#This Row],[Customer ID]],Sheet1!A764:A3098,Sheet1!G764:G3098)</f>
        <v>0</v>
      </c>
      <c r="K764" s="20" t="str">
        <f>_xlfn.XLOOKUP(Table4[[#This Row],[Customer ID]],Sheet1!A764:A3098,Sheet1!H764:H3098)</f>
        <v>No</v>
      </c>
      <c r="L764" s="20" t="str">
        <f>_xlfn.XLOOKUP(Table4[[#This Row],[Customer ID]],Sheet1!A764:A3098,Sheet1!I764:I3098)</f>
        <v>Obesity</v>
      </c>
      <c r="M764" s="20" t="str">
        <f>_xlfn.XLOOKUP(A764,Sheet1!A764:A3098,Sheet1!J764:J3098)</f>
        <v>Diabetes</v>
      </c>
      <c r="N764" s="48" t="str">
        <f>_xlfn.XLOOKUP(Table4[[#This Row],[Customer ID]],Table3[Customer ID],Table3[Date2])</f>
        <v>16-Dec-1960</v>
      </c>
      <c r="O764" s="20">
        <f>_xlfn.XLOOKUP(A764,Table3[Customer ID],Table3[Age])</f>
        <v>62</v>
      </c>
      <c r="P764" s="20">
        <f>_xlfn.XLOOKUP(A764,Table3[Customer ID],Table3[children])</f>
        <v>0</v>
      </c>
      <c r="Q764" s="47">
        <f>_xlfn.XLOOKUP(A764,Table3[Customer ID],Table3[charges])</f>
        <v>13462.52</v>
      </c>
      <c r="R764" s="20" t="str">
        <f>_xlfn.XLOOKUP(A764,Table3[Customer ID],Table3[Hospital tier])</f>
        <v>tier - 3</v>
      </c>
      <c r="S764" s="20" t="str">
        <f>_xlfn.XLOOKUP(A764,Table3[Customer ID],Table3[City tier])</f>
        <v>tier - 2</v>
      </c>
      <c r="T764" s="20" t="str">
        <f>_xlfn.XLOOKUP(A764,Table3[Customer ID],Table3[State ID])</f>
        <v>R1011</v>
      </c>
    </row>
    <row r="765" spans="1:20" x14ac:dyDescent="0.3">
      <c r="A765" s="20" t="s">
        <v>783</v>
      </c>
      <c r="B765" s="20" t="str">
        <f>_xlfn.XLOOKUP(A765,Sheet3!A765:A3099,Sheet3!B765:B3099)</f>
        <v xml:space="preserve"> Ms</v>
      </c>
      <c r="C765" s="20" t="str">
        <f>_xlfn.XLOOKUP(A765,Sheet3!A765:A3099,Sheet3!C765:C3099)</f>
        <v>Hughes</v>
      </c>
      <c r="D765" s="20" t="str">
        <f>_xlfn.XLOOKUP(A765,Sheet3!A765:A3099,Sheet3!D765:D3099)</f>
        <v xml:space="preserve">  Jennifer R.</v>
      </c>
      <c r="E765" s="46">
        <f>_xlfn.XLOOKUP(A765,Sheet1!$A$2:$A$2336,Sheet1!$B$2:$B$2336)</f>
        <v>29.92</v>
      </c>
      <c r="F765" s="20">
        <f>_xlfn.XLOOKUP(Table4[[#This Row],[Customer ID]],Sheet1!A765:A3099,Sheet1!C765:C3099)</f>
        <v>11.07</v>
      </c>
      <c r="G765" s="20" t="str">
        <f>_xlfn.XLOOKUP(Table4[[#This Row],[Customer ID]],Sheet1!A765:A3099,Sheet1!D765:D3099)</f>
        <v>No</v>
      </c>
      <c r="H765" s="20" t="str">
        <f>_xlfn.XLOOKUP(Table4[[#This Row],[Customer ID]],Sheet1!A765:A3099,Sheet1!E765:E3099)</f>
        <v>No</v>
      </c>
      <c r="I765" s="20" t="str">
        <f>_xlfn.XLOOKUP(Table4[[#This Row],[Customer ID]],Sheet1!A765:A3099,Sheet1!F765:F3099)</f>
        <v>No</v>
      </c>
      <c r="J765" s="20">
        <f>_xlfn.XLOOKUP(Table4[[#This Row],[Customer ID]],Sheet1!A765:A3099,Sheet1!G765:G3099)</f>
        <v>0</v>
      </c>
      <c r="K765" s="20" t="str">
        <f>_xlfn.XLOOKUP(Table4[[#This Row],[Customer ID]],Sheet1!A765:A3099,Sheet1!H765:H3099)</f>
        <v>No</v>
      </c>
      <c r="L765" s="20" t="str">
        <f>_xlfn.XLOOKUP(Table4[[#This Row],[Customer ID]],Sheet1!A765:A3099,Sheet1!I765:I3099)</f>
        <v>Over Weight</v>
      </c>
      <c r="M765" s="20" t="str">
        <f>_xlfn.XLOOKUP(A765,Sheet1!A765:A3099,Sheet1!J765:J3099)</f>
        <v>Diabetes</v>
      </c>
      <c r="N765" s="48" t="str">
        <f>_xlfn.XLOOKUP(Table4[[#This Row],[Customer ID]],Table3[Customer ID],Table3[Date2])</f>
        <v>11-Jul-1960</v>
      </c>
      <c r="O765" s="20">
        <f>_xlfn.XLOOKUP(A765,Table3[Customer ID],Table3[Age])</f>
        <v>62</v>
      </c>
      <c r="P765" s="20">
        <f>_xlfn.XLOOKUP(A765,Table3[Customer ID],Table3[children])</f>
        <v>0</v>
      </c>
      <c r="Q765" s="47">
        <f>_xlfn.XLOOKUP(A765,Table3[Customer ID],Table3[charges])</f>
        <v>13457.96</v>
      </c>
      <c r="R765" s="20" t="str">
        <f>_xlfn.XLOOKUP(A765,Table3[Customer ID],Table3[Hospital tier])</f>
        <v>tier - 3</v>
      </c>
      <c r="S765" s="20" t="str">
        <f>_xlfn.XLOOKUP(A765,Table3[Customer ID],Table3[City tier])</f>
        <v>tier - 1</v>
      </c>
      <c r="T765" s="20" t="str">
        <f>_xlfn.XLOOKUP(A765,Table3[Customer ID],Table3[State ID])</f>
        <v>R1013</v>
      </c>
    </row>
    <row r="766" spans="1:20" x14ac:dyDescent="0.3">
      <c r="A766" s="20" t="s">
        <v>784</v>
      </c>
      <c r="B766" s="20" t="str">
        <f>_xlfn.XLOOKUP(A766,Sheet3!A766:A3100,Sheet3!B766:B3100)</f>
        <v xml:space="preserve"> Ms</v>
      </c>
      <c r="C766" s="20" t="str">
        <f>_xlfn.XLOOKUP(A766,Sheet3!A766:A3100,Sheet3!C766:C3100)</f>
        <v>Donahue</v>
      </c>
      <c r="D766" s="20" t="str">
        <f>_xlfn.XLOOKUP(A766,Sheet3!A766:A3100,Sheet3!D766:D3100)</f>
        <v xml:space="preserve">  Lauren E</v>
      </c>
      <c r="E766" s="46">
        <f>_xlfn.XLOOKUP(A766,Sheet1!$A$2:$A$2336,Sheet1!$B$2:$B$2336)</f>
        <v>25</v>
      </c>
      <c r="F766" s="20">
        <f>_xlfn.XLOOKUP(Table4[[#This Row],[Customer ID]],Sheet1!A766:A3100,Sheet1!C766:C3100)</f>
        <v>10.45</v>
      </c>
      <c r="G766" s="20" t="str">
        <f>_xlfn.XLOOKUP(Table4[[#This Row],[Customer ID]],Sheet1!A766:A3100,Sheet1!D766:D3100)</f>
        <v>No</v>
      </c>
      <c r="H766" s="20" t="str">
        <f>_xlfn.XLOOKUP(Table4[[#This Row],[Customer ID]],Sheet1!A766:A3100,Sheet1!E766:E3100)</f>
        <v>No</v>
      </c>
      <c r="I766" s="20" t="str">
        <f>_xlfn.XLOOKUP(Table4[[#This Row],[Customer ID]],Sheet1!A766:A3100,Sheet1!F766:F3100)</f>
        <v>No</v>
      </c>
      <c r="J766" s="20">
        <f>_xlfn.XLOOKUP(Table4[[#This Row],[Customer ID]],Sheet1!A766:A3100,Sheet1!G766:G3100)</f>
        <v>0</v>
      </c>
      <c r="K766" s="20" t="str">
        <f>_xlfn.XLOOKUP(Table4[[#This Row],[Customer ID]],Sheet1!A766:A3100,Sheet1!H766:H3100)</f>
        <v>No</v>
      </c>
      <c r="L766" s="20" t="str">
        <f>_xlfn.XLOOKUP(Table4[[#This Row],[Customer ID]],Sheet1!A766:A3100,Sheet1!I766:I3100)</f>
        <v>Over Weight</v>
      </c>
      <c r="M766" s="20" t="str">
        <f>_xlfn.XLOOKUP(A766,Sheet1!A766:A3100,Sheet1!J766:J3100)</f>
        <v>Diabetes</v>
      </c>
      <c r="N766" s="48" t="str">
        <f>_xlfn.XLOOKUP(Table4[[#This Row],[Customer ID]],Table3[Customer ID],Table3[Date2])</f>
        <v>13-Aug-1960</v>
      </c>
      <c r="O766" s="20">
        <f>_xlfn.XLOOKUP(A766,Table3[Customer ID],Table3[Age])</f>
        <v>62</v>
      </c>
      <c r="P766" s="20">
        <f>_xlfn.XLOOKUP(A766,Table3[Customer ID],Table3[children])</f>
        <v>0</v>
      </c>
      <c r="Q766" s="47">
        <f>_xlfn.XLOOKUP(A766,Table3[Customer ID],Table3[charges])</f>
        <v>13451.12</v>
      </c>
      <c r="R766" s="20" t="str">
        <f>_xlfn.XLOOKUP(A766,Table3[Customer ID],Table3[Hospital tier])</f>
        <v>tier - 3</v>
      </c>
      <c r="S766" s="20" t="str">
        <f>_xlfn.XLOOKUP(A766,Table3[Customer ID],Table3[City tier])</f>
        <v>tier - 1</v>
      </c>
      <c r="T766" s="20" t="str">
        <f>_xlfn.XLOOKUP(A766,Table3[Customer ID],Table3[State ID])</f>
        <v>R1011</v>
      </c>
    </row>
    <row r="767" spans="1:20" x14ac:dyDescent="0.3">
      <c r="A767" s="20" t="s">
        <v>785</v>
      </c>
      <c r="B767" s="20" t="str">
        <f>_xlfn.XLOOKUP(A767,Sheet3!A767:A3101,Sheet3!B767:B3101)</f>
        <v xml:space="preserve"> Ms</v>
      </c>
      <c r="C767" s="20" t="str">
        <f>_xlfn.XLOOKUP(A767,Sheet3!A767:A3101,Sheet3!C767:C3101)</f>
        <v>Greenwell</v>
      </c>
      <c r="D767" s="20" t="str">
        <f>_xlfn.XLOOKUP(A767,Sheet3!A767:A3101,Sheet3!D767:D3101)</f>
        <v xml:space="preserve">  Ashley M.</v>
      </c>
      <c r="E767" s="46">
        <f>_xlfn.XLOOKUP(A767,Sheet1!$A$2:$A$2336,Sheet1!$B$2:$B$2336)</f>
        <v>38.869999999999997</v>
      </c>
      <c r="F767" s="20">
        <f>_xlfn.XLOOKUP(Table4[[#This Row],[Customer ID]],Sheet1!A767:A3101,Sheet1!C767:C3101)</f>
        <v>8.6300000000000008</v>
      </c>
      <c r="G767" s="20" t="str">
        <f>_xlfn.XLOOKUP(Table4[[#This Row],[Customer ID]],Sheet1!A767:A3101,Sheet1!D767:D3101)</f>
        <v>yes</v>
      </c>
      <c r="H767" s="20" t="str">
        <f>_xlfn.XLOOKUP(Table4[[#This Row],[Customer ID]],Sheet1!A767:A3101,Sheet1!E767:E3101)</f>
        <v>No</v>
      </c>
      <c r="I767" s="20" t="str">
        <f>_xlfn.XLOOKUP(Table4[[#This Row],[Customer ID]],Sheet1!A767:A3101,Sheet1!F767:F3101)</f>
        <v>No</v>
      </c>
      <c r="J767" s="20">
        <f>_xlfn.XLOOKUP(Table4[[#This Row],[Customer ID]],Sheet1!A767:A3101,Sheet1!G767:G3101)</f>
        <v>1</v>
      </c>
      <c r="K767" s="20" t="str">
        <f>_xlfn.XLOOKUP(Table4[[#This Row],[Customer ID]],Sheet1!A767:A3101,Sheet1!H767:H3101)</f>
        <v>No</v>
      </c>
      <c r="L767" s="20" t="str">
        <f>_xlfn.XLOOKUP(Table4[[#This Row],[Customer ID]],Sheet1!A767:A3101,Sheet1!I767:I3101)</f>
        <v>Obesity</v>
      </c>
      <c r="M767" s="20" t="str">
        <f>_xlfn.XLOOKUP(A767,Sheet1!A767:A3101,Sheet1!J767:J3101)</f>
        <v>Diabetes</v>
      </c>
      <c r="N767" s="48" t="str">
        <f>_xlfn.XLOOKUP(Table4[[#This Row],[Customer ID]],Table3[Customer ID],Table3[Date2])</f>
        <v>29-Jun-1975</v>
      </c>
      <c r="O767" s="20">
        <f>_xlfn.XLOOKUP(A767,Table3[Customer ID],Table3[Age])</f>
        <v>47</v>
      </c>
      <c r="P767" s="20">
        <f>_xlfn.XLOOKUP(A767,Table3[Customer ID],Table3[children])</f>
        <v>1</v>
      </c>
      <c r="Q767" s="47">
        <f>_xlfn.XLOOKUP(A767,Table3[Customer ID],Table3[charges])</f>
        <v>13440.7</v>
      </c>
      <c r="R767" s="20" t="str">
        <f>_xlfn.XLOOKUP(A767,Table3[Customer ID],Table3[Hospital tier])</f>
        <v>tier - 3</v>
      </c>
      <c r="S767" s="20" t="str">
        <f>_xlfn.XLOOKUP(A767,Table3[Customer ID],Table3[City tier])</f>
        <v>tier - 2</v>
      </c>
      <c r="T767" s="20" t="str">
        <f>_xlfn.XLOOKUP(A767,Table3[Customer ID],Table3[State ID])</f>
        <v>R1012</v>
      </c>
    </row>
    <row r="768" spans="1:20" x14ac:dyDescent="0.3">
      <c r="A768" s="20" t="s">
        <v>786</v>
      </c>
      <c r="B768" s="20" t="str">
        <f>_xlfn.XLOOKUP(A768,Sheet3!A768:A3102,Sheet3!B768:B3102)</f>
        <v xml:space="preserve"> Ms</v>
      </c>
      <c r="C768" s="20" t="str">
        <f>_xlfn.XLOOKUP(A768,Sheet3!A768:A3102,Sheet3!C768:C3102)</f>
        <v>Steele</v>
      </c>
      <c r="D768" s="20" t="str">
        <f>_xlfn.XLOOKUP(A768,Sheet3!A768:A3102,Sheet3!D768:D3102)</f>
        <v xml:space="preserve">  Alison R.</v>
      </c>
      <c r="E768" s="46">
        <f>_xlfn.XLOOKUP(A768,Sheet1!$A$2:$A$2336,Sheet1!$B$2:$B$2336)</f>
        <v>32.299999999999997</v>
      </c>
      <c r="F768" s="20">
        <f>_xlfn.XLOOKUP(Table4[[#This Row],[Customer ID]],Sheet1!A768:A3102,Sheet1!C768:C3102)</f>
        <v>5.28</v>
      </c>
      <c r="G768" s="20" t="str">
        <f>_xlfn.XLOOKUP(Table4[[#This Row],[Customer ID]],Sheet1!A768:A3102,Sheet1!D768:D3102)</f>
        <v>yes</v>
      </c>
      <c r="H768" s="20" t="str">
        <f>_xlfn.XLOOKUP(Table4[[#This Row],[Customer ID]],Sheet1!A768:A3102,Sheet1!E768:E3102)</f>
        <v>No</v>
      </c>
      <c r="I768" s="20" t="str">
        <f>_xlfn.XLOOKUP(Table4[[#This Row],[Customer ID]],Sheet1!A768:A3102,Sheet1!F768:F3102)</f>
        <v>No</v>
      </c>
      <c r="J768" s="20">
        <f>_xlfn.XLOOKUP(Table4[[#This Row],[Customer ID]],Sheet1!A768:A3102,Sheet1!G768:G3102)</f>
        <v>2</v>
      </c>
      <c r="K768" s="20" t="str">
        <f>_xlfn.XLOOKUP(Table4[[#This Row],[Customer ID]],Sheet1!A768:A3102,Sheet1!H768:H3102)</f>
        <v>No</v>
      </c>
      <c r="L768" s="20" t="str">
        <f>_xlfn.XLOOKUP(Table4[[#This Row],[Customer ID]],Sheet1!A768:A3102,Sheet1!I768:I3102)</f>
        <v>Obesity</v>
      </c>
      <c r="M768" s="20" t="str">
        <f>_xlfn.XLOOKUP(A768,Sheet1!A768:A3102,Sheet1!J768:J3102)</f>
        <v>Normal</v>
      </c>
      <c r="N768" s="48" t="str">
        <f>_xlfn.XLOOKUP(Table4[[#This Row],[Customer ID]],Table3[Customer ID],Table3[Date2])</f>
        <v>14-Nov-1966</v>
      </c>
      <c r="O768" s="20">
        <f>_xlfn.XLOOKUP(A768,Table3[Customer ID],Table3[Age])</f>
        <v>56</v>
      </c>
      <c r="P768" s="20">
        <f>_xlfn.XLOOKUP(A768,Table3[Customer ID],Table3[children])</f>
        <v>3</v>
      </c>
      <c r="Q768" s="47">
        <f>_xlfn.XLOOKUP(A768,Table3[Customer ID],Table3[charges])</f>
        <v>13430.27</v>
      </c>
      <c r="R768" s="20" t="str">
        <f>_xlfn.XLOOKUP(A768,Table3[Customer ID],Table3[Hospital tier])</f>
        <v>tier - 3</v>
      </c>
      <c r="S768" s="20" t="str">
        <f>_xlfn.XLOOKUP(A768,Table3[Customer ID],Table3[City tier])</f>
        <v>tier - 3</v>
      </c>
      <c r="T768" s="20" t="str">
        <f>_xlfn.XLOOKUP(A768,Table3[Customer ID],Table3[State ID])</f>
        <v>R1024</v>
      </c>
    </row>
    <row r="769" spans="1:20" x14ac:dyDescent="0.3">
      <c r="A769" s="20" t="s">
        <v>787</v>
      </c>
      <c r="B769" s="20" t="str">
        <f>_xlfn.XLOOKUP(A769,Sheet3!A769:A3103,Sheet3!B769:B3103)</f>
        <v xml:space="preserve"> Ms</v>
      </c>
      <c r="C769" s="20" t="str">
        <f>_xlfn.XLOOKUP(A769,Sheet3!A769:A3103,Sheet3!C769:C3103)</f>
        <v>Gunter</v>
      </c>
      <c r="D769" s="20" t="str">
        <f>_xlfn.XLOOKUP(A769,Sheet3!A769:A3103,Sheet3!D769:D3103)</f>
        <v xml:space="preserve">  Madeleine</v>
      </c>
      <c r="E769" s="46">
        <f>_xlfn.XLOOKUP(A769,Sheet1!$A$2:$A$2336,Sheet1!$B$2:$B$2336)</f>
        <v>31.16</v>
      </c>
      <c r="F769" s="20">
        <f>_xlfn.XLOOKUP(Table4[[#This Row],[Customer ID]],Sheet1!A769:A3103,Sheet1!C769:C3103)</f>
        <v>7.49</v>
      </c>
      <c r="G769" s="20" t="str">
        <f>_xlfn.XLOOKUP(Table4[[#This Row],[Customer ID]],Sheet1!A769:A3103,Sheet1!D769:D3103)</f>
        <v>yes</v>
      </c>
      <c r="H769" s="20" t="str">
        <f>_xlfn.XLOOKUP(Table4[[#This Row],[Customer ID]],Sheet1!A769:A3103,Sheet1!E769:E3103)</f>
        <v>No</v>
      </c>
      <c r="I769" s="20" t="str">
        <f>_xlfn.XLOOKUP(Table4[[#This Row],[Customer ID]],Sheet1!A769:A3103,Sheet1!F769:F3103)</f>
        <v>No</v>
      </c>
      <c r="J769" s="20">
        <f>_xlfn.XLOOKUP(Table4[[#This Row],[Customer ID]],Sheet1!A769:A3103,Sheet1!G769:G3103)</f>
        <v>2</v>
      </c>
      <c r="K769" s="20" t="str">
        <f>_xlfn.XLOOKUP(Table4[[#This Row],[Customer ID]],Sheet1!A769:A3103,Sheet1!H769:H3103)</f>
        <v>No</v>
      </c>
      <c r="L769" s="20" t="str">
        <f>_xlfn.XLOOKUP(Table4[[#This Row],[Customer ID]],Sheet1!A769:A3103,Sheet1!I769:I3103)</f>
        <v>Obesity</v>
      </c>
      <c r="M769" s="20" t="str">
        <f>_xlfn.XLOOKUP(A769,Sheet1!A769:A3103,Sheet1!J769:J3103)</f>
        <v>Diabetes</v>
      </c>
      <c r="N769" s="48" t="str">
        <f>_xlfn.XLOOKUP(Table4[[#This Row],[Customer ID]],Table3[Customer ID],Table3[Date2])</f>
        <v>3-Nov-1961</v>
      </c>
      <c r="O769" s="20">
        <f>_xlfn.XLOOKUP(A769,Table3[Customer ID],Table3[Age])</f>
        <v>61</v>
      </c>
      <c r="P769" s="20">
        <f>_xlfn.XLOOKUP(A769,Table3[Customer ID],Table3[children])</f>
        <v>0</v>
      </c>
      <c r="Q769" s="47">
        <f>_xlfn.XLOOKUP(A769,Table3[Customer ID],Table3[charges])</f>
        <v>13429.04</v>
      </c>
      <c r="R769" s="20" t="str">
        <f>_xlfn.XLOOKUP(A769,Table3[Customer ID],Table3[Hospital tier])</f>
        <v>tier - 3</v>
      </c>
      <c r="S769" s="20" t="str">
        <f>_xlfn.XLOOKUP(A769,Table3[Customer ID],Table3[City tier])</f>
        <v>tier - 3</v>
      </c>
      <c r="T769" s="20" t="str">
        <f>_xlfn.XLOOKUP(A769,Table3[Customer ID],Table3[State ID])</f>
        <v>R1012</v>
      </c>
    </row>
    <row r="770" spans="1:20" x14ac:dyDescent="0.3">
      <c r="A770" s="20" t="s">
        <v>788</v>
      </c>
      <c r="B770" s="20" t="str">
        <f>_xlfn.XLOOKUP(A770,Sheet3!A770:A3104,Sheet3!B770:B3104)</f>
        <v xml:space="preserve"> Ms</v>
      </c>
      <c r="C770" s="20" t="str">
        <f>_xlfn.XLOOKUP(A770,Sheet3!A770:A3104,Sheet3!C770:C3104)</f>
        <v>McDonough</v>
      </c>
      <c r="D770" s="20" t="str">
        <f>_xlfn.XLOOKUP(A770,Sheet3!A770:A3104,Sheet3!D770:D3104)</f>
        <v xml:space="preserve">  Stacey</v>
      </c>
      <c r="E770" s="46">
        <f>_xlfn.XLOOKUP(A770,Sheet1!$A$2:$A$2336,Sheet1!$B$2:$B$2336)</f>
        <v>54.59</v>
      </c>
      <c r="F770" s="20">
        <f>_xlfn.XLOOKUP(Table4[[#This Row],[Customer ID]],Sheet1!A770:A3104,Sheet1!C770:C3104)</f>
        <v>4.2699999999999996</v>
      </c>
      <c r="G770" s="20" t="str">
        <f>_xlfn.XLOOKUP(Table4[[#This Row],[Customer ID]],Sheet1!A770:A3104,Sheet1!D770:D3104)</f>
        <v>No</v>
      </c>
      <c r="H770" s="20" t="str">
        <f>_xlfn.XLOOKUP(Table4[[#This Row],[Customer ID]],Sheet1!A770:A3104,Sheet1!E770:E3104)</f>
        <v>No</v>
      </c>
      <c r="I770" s="20" t="str">
        <f>_xlfn.XLOOKUP(Table4[[#This Row],[Customer ID]],Sheet1!A770:A3104,Sheet1!F770:F3104)</f>
        <v>No</v>
      </c>
      <c r="J770" s="20">
        <f>_xlfn.XLOOKUP(Table4[[#This Row],[Customer ID]],Sheet1!A770:A3104,Sheet1!G770:G3104)</f>
        <v>0</v>
      </c>
      <c r="K770" s="20" t="str">
        <f>_xlfn.XLOOKUP(Table4[[#This Row],[Customer ID]],Sheet1!A770:A3104,Sheet1!H770:H3104)</f>
        <v>No</v>
      </c>
      <c r="L770" s="20" t="str">
        <f>_xlfn.XLOOKUP(Table4[[#This Row],[Customer ID]],Sheet1!A770:A3104,Sheet1!I770:I3104)</f>
        <v>Obesity</v>
      </c>
      <c r="M770" s="20" t="str">
        <f>_xlfn.XLOOKUP(A770,Sheet1!A770:A3104,Sheet1!J770:J3104)</f>
        <v>Normal</v>
      </c>
      <c r="N770" s="48" t="str">
        <f>_xlfn.XLOOKUP(Table4[[#This Row],[Customer ID]],Table3[Customer ID],Table3[Date2])</f>
        <v>17-Jun-1994</v>
      </c>
      <c r="O770" s="20">
        <f>_xlfn.XLOOKUP(A770,Table3[Customer ID],Table3[Age])</f>
        <v>28</v>
      </c>
      <c r="P770" s="20">
        <f>_xlfn.XLOOKUP(A770,Table3[Customer ID],Table3[children])</f>
        <v>0</v>
      </c>
      <c r="Q770" s="47">
        <f>_xlfn.XLOOKUP(A770,Table3[Customer ID],Table3[charges])</f>
        <v>13417.05</v>
      </c>
      <c r="R770" s="20" t="str">
        <f>_xlfn.XLOOKUP(A770,Table3[Customer ID],Table3[Hospital tier])</f>
        <v>tier - 3</v>
      </c>
      <c r="S770" s="20" t="str">
        <f>_xlfn.XLOOKUP(A770,Table3[Customer ID],Table3[City tier])</f>
        <v>tier - 3</v>
      </c>
      <c r="T770" s="20" t="str">
        <f>_xlfn.XLOOKUP(A770,Table3[Customer ID],Table3[State ID])</f>
        <v>R1012</v>
      </c>
    </row>
    <row r="771" spans="1:20" x14ac:dyDescent="0.3">
      <c r="A771" s="20" t="s">
        <v>789</v>
      </c>
      <c r="B771" s="20" t="str">
        <f>_xlfn.XLOOKUP(A771,Sheet3!A771:A3105,Sheet3!B771:B3105)</f>
        <v xml:space="preserve"> Ms</v>
      </c>
      <c r="C771" s="20" t="str">
        <f>_xlfn.XLOOKUP(A771,Sheet3!A771:A3105,Sheet3!C771:C3105)</f>
        <v>Sweetland</v>
      </c>
      <c r="D771" s="20" t="str">
        <f>_xlfn.XLOOKUP(A771,Sheet3!A771:A3105,Sheet3!D771:D3105)</f>
        <v xml:space="preserve">  Kimberly</v>
      </c>
      <c r="E771" s="46">
        <f>_xlfn.XLOOKUP(A771,Sheet1!$A$2:$A$2336,Sheet1!$B$2:$B$2336)</f>
        <v>21.09</v>
      </c>
      <c r="F771" s="20">
        <f>_xlfn.XLOOKUP(Table4[[#This Row],[Customer ID]],Sheet1!A771:A3105,Sheet1!C771:C3105)</f>
        <v>9.2200000000000006</v>
      </c>
      <c r="G771" s="20" t="str">
        <f>_xlfn.XLOOKUP(Table4[[#This Row],[Customer ID]],Sheet1!A771:A3105,Sheet1!D771:D3105)</f>
        <v>yes</v>
      </c>
      <c r="H771" s="20" t="str">
        <f>_xlfn.XLOOKUP(Table4[[#This Row],[Customer ID]],Sheet1!A771:A3105,Sheet1!E771:E3105)</f>
        <v>No</v>
      </c>
      <c r="I771" s="20" t="str">
        <f>_xlfn.XLOOKUP(Table4[[#This Row],[Customer ID]],Sheet1!A771:A3105,Sheet1!F771:F3105)</f>
        <v>No</v>
      </c>
      <c r="J771" s="20">
        <f>_xlfn.XLOOKUP(Table4[[#This Row],[Customer ID]],Sheet1!A771:A3105,Sheet1!G771:G3105)</f>
        <v>2</v>
      </c>
      <c r="K771" s="20" t="str">
        <f>_xlfn.XLOOKUP(Table4[[#This Row],[Customer ID]],Sheet1!A771:A3105,Sheet1!H771:H3105)</f>
        <v>No</v>
      </c>
      <c r="L771" s="20" t="str">
        <f>_xlfn.XLOOKUP(Table4[[#This Row],[Customer ID]],Sheet1!A771:A3105,Sheet1!I771:I3105)</f>
        <v>Normal weight</v>
      </c>
      <c r="M771" s="20" t="str">
        <f>_xlfn.XLOOKUP(A771,Sheet1!A771:A3105,Sheet1!J771:J3105)</f>
        <v>Diabetes</v>
      </c>
      <c r="N771" s="48" t="str">
        <f>_xlfn.XLOOKUP(Table4[[#This Row],[Customer ID]],Table3[Customer ID],Table3[Date2])</f>
        <v>22-Jul-1961</v>
      </c>
      <c r="O771" s="20">
        <f>_xlfn.XLOOKUP(A771,Table3[Customer ID],Table3[Age])</f>
        <v>61</v>
      </c>
      <c r="P771" s="20">
        <f>_xlfn.XLOOKUP(A771,Table3[Customer ID],Table3[children])</f>
        <v>0</v>
      </c>
      <c r="Q771" s="47">
        <f>_xlfn.XLOOKUP(A771,Table3[Customer ID],Table3[charges])</f>
        <v>13415.04</v>
      </c>
      <c r="R771" s="20" t="str">
        <f>_xlfn.XLOOKUP(A771,Table3[Customer ID],Table3[Hospital tier])</f>
        <v>tier - 3</v>
      </c>
      <c r="S771" s="20" t="str">
        <f>_xlfn.XLOOKUP(A771,Table3[Customer ID],Table3[City tier])</f>
        <v>tier - 2</v>
      </c>
      <c r="T771" s="20" t="str">
        <f>_xlfn.XLOOKUP(A771,Table3[Customer ID],Table3[State ID])</f>
        <v>R1012</v>
      </c>
    </row>
    <row r="772" spans="1:20" x14ac:dyDescent="0.3">
      <c r="A772" s="20" t="s">
        <v>790</v>
      </c>
      <c r="B772" s="20" t="str">
        <f>_xlfn.XLOOKUP(A772,Sheet3!A772:A3106,Sheet3!B772:B3106)</f>
        <v xml:space="preserve"> Mr</v>
      </c>
      <c r="C772" s="20" t="str">
        <f>_xlfn.XLOOKUP(A772,Sheet3!A772:A3106,Sheet3!C772:C3106)</f>
        <v>Hammersmith</v>
      </c>
      <c r="D772" s="20" t="str">
        <f>_xlfn.XLOOKUP(A772,Sheet3!A772:A3106,Sheet3!D772:D3106)</f>
        <v xml:space="preserve">  Matthew D</v>
      </c>
      <c r="E772" s="46">
        <f>_xlfn.XLOOKUP(A772,Sheet1!$A$2:$A$2336,Sheet1!$B$2:$B$2336)</f>
        <v>52.41</v>
      </c>
      <c r="F772" s="20">
        <f>_xlfn.XLOOKUP(Table4[[#This Row],[Customer ID]],Sheet1!A772:A3106,Sheet1!C772:C3106)</f>
        <v>5.99</v>
      </c>
      <c r="G772" s="20" t="str">
        <f>_xlfn.XLOOKUP(Table4[[#This Row],[Customer ID]],Sheet1!A772:A3106,Sheet1!D772:D3106)</f>
        <v>No</v>
      </c>
      <c r="H772" s="20" t="str">
        <f>_xlfn.XLOOKUP(Table4[[#This Row],[Customer ID]],Sheet1!A772:A3106,Sheet1!E772:E3106)</f>
        <v>No</v>
      </c>
      <c r="I772" s="20" t="str">
        <f>_xlfn.XLOOKUP(Table4[[#This Row],[Customer ID]],Sheet1!A772:A3106,Sheet1!F772:F3106)</f>
        <v>No</v>
      </c>
      <c r="J772" s="20">
        <f>_xlfn.XLOOKUP(Table4[[#This Row],[Customer ID]],Sheet1!A772:A3106,Sheet1!G772:G3106)</f>
        <v>1</v>
      </c>
      <c r="K772" s="20" t="str">
        <f>_xlfn.XLOOKUP(Table4[[#This Row],[Customer ID]],Sheet1!A772:A3106,Sheet1!H772:H3106)</f>
        <v>No</v>
      </c>
      <c r="L772" s="20" t="str">
        <f>_xlfn.XLOOKUP(Table4[[#This Row],[Customer ID]],Sheet1!A772:A3106,Sheet1!I772:I3106)</f>
        <v>Obesity</v>
      </c>
      <c r="M772" s="20" t="str">
        <f>_xlfn.XLOOKUP(A772,Sheet1!A772:A3106,Sheet1!J772:J3106)</f>
        <v>Prediabetes</v>
      </c>
      <c r="N772" s="48" t="str">
        <f>_xlfn.XLOOKUP(Table4[[#This Row],[Customer ID]],Table3[Customer ID],Table3[Date2])</f>
        <v>19-Dec-1992</v>
      </c>
      <c r="O772" s="20">
        <f>_xlfn.XLOOKUP(A772,Table3[Customer ID],Table3[Age])</f>
        <v>30</v>
      </c>
      <c r="P772" s="20">
        <f>_xlfn.XLOOKUP(A772,Table3[Customer ID],Table3[children])</f>
        <v>0</v>
      </c>
      <c r="Q772" s="47">
        <f>_xlfn.XLOOKUP(A772,Table3[Customer ID],Table3[charges])</f>
        <v>13412.97</v>
      </c>
      <c r="R772" s="20" t="str">
        <f>_xlfn.XLOOKUP(A772,Table3[Customer ID],Table3[Hospital tier])</f>
        <v>tier - 3</v>
      </c>
      <c r="S772" s="20" t="str">
        <f>_xlfn.XLOOKUP(A772,Table3[Customer ID],Table3[City tier])</f>
        <v>tier - 3</v>
      </c>
      <c r="T772" s="20" t="str">
        <f>_xlfn.XLOOKUP(A772,Table3[Customer ID],Table3[State ID])</f>
        <v>R1023</v>
      </c>
    </row>
    <row r="773" spans="1:20" x14ac:dyDescent="0.3">
      <c r="A773" s="20" t="s">
        <v>791</v>
      </c>
      <c r="B773" s="20" t="str">
        <f>_xlfn.XLOOKUP(A773,Sheet3!A773:A3107,Sheet3!B773:B3107)</f>
        <v xml:space="preserve"> Mr</v>
      </c>
      <c r="C773" s="20" t="str">
        <f>_xlfn.XLOOKUP(A773,Sheet3!A773:A3107,Sheet3!C773:C3107)</f>
        <v>French</v>
      </c>
      <c r="D773" s="20" t="str">
        <f>_xlfn.XLOOKUP(A773,Sheet3!A773:A3107,Sheet3!D773:D3107)</f>
        <v xml:space="preserve">  Michael</v>
      </c>
      <c r="E773" s="46">
        <f>_xlfn.XLOOKUP(A773,Sheet1!$A$2:$A$2336,Sheet1!$B$2:$B$2336)</f>
        <v>41.47</v>
      </c>
      <c r="F773" s="20">
        <f>_xlfn.XLOOKUP(Table4[[#This Row],[Customer ID]],Sheet1!A773:A3107,Sheet1!C773:C3107)</f>
        <v>5.86</v>
      </c>
      <c r="G773" s="20" t="str">
        <f>_xlfn.XLOOKUP(Table4[[#This Row],[Customer ID]],Sheet1!A773:A3107,Sheet1!D773:D3107)</f>
        <v>yes</v>
      </c>
      <c r="H773" s="20" t="str">
        <f>_xlfn.XLOOKUP(Table4[[#This Row],[Customer ID]],Sheet1!A773:A3107,Sheet1!E773:E3107)</f>
        <v>No</v>
      </c>
      <c r="I773" s="20" t="str">
        <f>_xlfn.XLOOKUP(Table4[[#This Row],[Customer ID]],Sheet1!A773:A3107,Sheet1!F773:F3107)</f>
        <v>No</v>
      </c>
      <c r="J773" s="20">
        <f>_xlfn.XLOOKUP(Table4[[#This Row],[Customer ID]],Sheet1!A773:A3107,Sheet1!G773:G3107)</f>
        <v>2</v>
      </c>
      <c r="K773" s="20" t="str">
        <f>_xlfn.XLOOKUP(Table4[[#This Row],[Customer ID]],Sheet1!A773:A3107,Sheet1!H773:H3107)</f>
        <v>No</v>
      </c>
      <c r="L773" s="20" t="str">
        <f>_xlfn.XLOOKUP(Table4[[#This Row],[Customer ID]],Sheet1!A773:A3107,Sheet1!I773:I3107)</f>
        <v>Obesity</v>
      </c>
      <c r="M773" s="20" t="str">
        <f>_xlfn.XLOOKUP(A773,Sheet1!A773:A3107,Sheet1!J773:J3107)</f>
        <v>Prediabetes</v>
      </c>
      <c r="N773" s="48" t="str">
        <f>_xlfn.XLOOKUP(Table4[[#This Row],[Customer ID]],Table3[Customer ID],Table3[Date2])</f>
        <v>20-Dec-1959</v>
      </c>
      <c r="O773" s="20">
        <f>_xlfn.XLOOKUP(A773,Table3[Customer ID],Table3[Age])</f>
        <v>63</v>
      </c>
      <c r="P773" s="20">
        <f>_xlfn.XLOOKUP(A773,Table3[Customer ID],Table3[children])</f>
        <v>0</v>
      </c>
      <c r="Q773" s="47">
        <f>_xlfn.XLOOKUP(A773,Table3[Customer ID],Table3[charges])</f>
        <v>13405.39</v>
      </c>
      <c r="R773" s="20" t="str">
        <f>_xlfn.XLOOKUP(A773,Table3[Customer ID],Table3[Hospital tier])</f>
        <v>tier - 3</v>
      </c>
      <c r="S773" s="20" t="str">
        <f>_xlfn.XLOOKUP(A773,Table3[Customer ID],Table3[City tier])</f>
        <v>tier - 3</v>
      </c>
      <c r="T773" s="20" t="str">
        <f>_xlfn.XLOOKUP(A773,Table3[Customer ID],Table3[State ID])</f>
        <v>R1013</v>
      </c>
    </row>
    <row r="774" spans="1:20" x14ac:dyDescent="0.3">
      <c r="A774" s="20" t="s">
        <v>792</v>
      </c>
      <c r="B774" s="20" t="str">
        <f>_xlfn.XLOOKUP(A774,Sheet3!A774:A3108,Sheet3!B774:B3108)</f>
        <v xml:space="preserve"> Mr</v>
      </c>
      <c r="C774" s="20" t="str">
        <f>_xlfn.XLOOKUP(A774,Sheet3!A774:A3108,Sheet3!C774:C3108)</f>
        <v>Garbe</v>
      </c>
      <c r="D774" s="20" t="str">
        <f>_xlfn.XLOOKUP(A774,Sheet3!A774:A3108,Sheet3!D774:D3108)</f>
        <v xml:space="preserve">  Ben</v>
      </c>
      <c r="E774" s="46">
        <f>_xlfn.XLOOKUP(A774,Sheet1!$A$2:$A$2336,Sheet1!$B$2:$B$2336)</f>
        <v>33.1</v>
      </c>
      <c r="F774" s="20">
        <f>_xlfn.XLOOKUP(Table4[[#This Row],[Customer ID]],Sheet1!A774:A3108,Sheet1!C774:C3108)</f>
        <v>5.19</v>
      </c>
      <c r="G774" s="20" t="str">
        <f>_xlfn.XLOOKUP(Table4[[#This Row],[Customer ID]],Sheet1!A774:A3108,Sheet1!D774:D3108)</f>
        <v>yes</v>
      </c>
      <c r="H774" s="20" t="str">
        <f>_xlfn.XLOOKUP(Table4[[#This Row],[Customer ID]],Sheet1!A774:A3108,Sheet1!E774:E3108)</f>
        <v>No</v>
      </c>
      <c r="I774" s="20" t="str">
        <f>_xlfn.XLOOKUP(Table4[[#This Row],[Customer ID]],Sheet1!A774:A3108,Sheet1!F774:F3108)</f>
        <v>No</v>
      </c>
      <c r="J774" s="20">
        <f>_xlfn.XLOOKUP(Table4[[#This Row],[Customer ID]],Sheet1!A774:A3108,Sheet1!G774:G3108)</f>
        <v>2</v>
      </c>
      <c r="K774" s="20" t="str">
        <f>_xlfn.XLOOKUP(Table4[[#This Row],[Customer ID]],Sheet1!A774:A3108,Sheet1!H774:H3108)</f>
        <v>No</v>
      </c>
      <c r="L774" s="20" t="str">
        <f>_xlfn.XLOOKUP(Table4[[#This Row],[Customer ID]],Sheet1!A774:A3108,Sheet1!I774:I3108)</f>
        <v>Obesity</v>
      </c>
      <c r="M774" s="20" t="str">
        <f>_xlfn.XLOOKUP(A774,Sheet1!A774:A3108,Sheet1!J774:J3108)</f>
        <v>Normal</v>
      </c>
      <c r="N774" s="48" t="str">
        <f>_xlfn.XLOOKUP(Table4[[#This Row],[Customer ID]],Table3[Customer ID],Table3[Date2])</f>
        <v>25-Nov-1959</v>
      </c>
      <c r="O774" s="20">
        <f>_xlfn.XLOOKUP(A774,Table3[Customer ID],Table3[Age])</f>
        <v>63</v>
      </c>
      <c r="P774" s="20">
        <f>_xlfn.XLOOKUP(A774,Table3[Customer ID],Table3[children])</f>
        <v>0</v>
      </c>
      <c r="Q774" s="47">
        <f>_xlfn.XLOOKUP(A774,Table3[Customer ID],Table3[charges])</f>
        <v>13393.76</v>
      </c>
      <c r="R774" s="20" t="str">
        <f>_xlfn.XLOOKUP(A774,Table3[Customer ID],Table3[Hospital tier])</f>
        <v>tier - 3</v>
      </c>
      <c r="S774" s="20" t="str">
        <f>_xlfn.XLOOKUP(A774,Table3[Customer ID],Table3[City tier])</f>
        <v>tier - 1</v>
      </c>
      <c r="T774" s="20" t="str">
        <f>_xlfn.XLOOKUP(A774,Table3[Customer ID],Table3[State ID])</f>
        <v>R1011</v>
      </c>
    </row>
    <row r="775" spans="1:20" x14ac:dyDescent="0.3">
      <c r="A775" s="20" t="s">
        <v>793</v>
      </c>
      <c r="B775" s="20" t="str">
        <f>_xlfn.XLOOKUP(A775,Sheet3!A775:A3109,Sheet3!B775:B3109)</f>
        <v xml:space="preserve"> Mr</v>
      </c>
      <c r="C775" s="20" t="str">
        <f>_xlfn.XLOOKUP(A775,Sheet3!A775:A3109,Sheet3!C775:C3109)</f>
        <v>Duncan</v>
      </c>
      <c r="D775" s="20" t="str">
        <f>_xlfn.XLOOKUP(A775,Sheet3!A775:A3109,Sheet3!D775:D3109)</f>
        <v xml:space="preserve">  Chris</v>
      </c>
      <c r="E775" s="46">
        <f>_xlfn.XLOOKUP(A775,Sheet1!$A$2:$A$2336,Sheet1!$B$2:$B$2336)</f>
        <v>30.8</v>
      </c>
      <c r="F775" s="20">
        <f>_xlfn.XLOOKUP(Table4[[#This Row],[Customer ID]],Sheet1!A775:A3109,Sheet1!C775:C3109)</f>
        <v>4.37</v>
      </c>
      <c r="G775" s="20" t="str">
        <f>_xlfn.XLOOKUP(Table4[[#This Row],[Customer ID]],Sheet1!A775:A3109,Sheet1!D775:D3109)</f>
        <v>yes</v>
      </c>
      <c r="H775" s="20" t="str">
        <f>_xlfn.XLOOKUP(Table4[[#This Row],[Customer ID]],Sheet1!A775:A3109,Sheet1!E775:E3109)</f>
        <v>No</v>
      </c>
      <c r="I775" s="20" t="str">
        <f>_xlfn.XLOOKUP(Table4[[#This Row],[Customer ID]],Sheet1!A775:A3109,Sheet1!F775:F3109)</f>
        <v>No</v>
      </c>
      <c r="J775" s="20">
        <f>_xlfn.XLOOKUP(Table4[[#This Row],[Customer ID]],Sheet1!A775:A3109,Sheet1!G775:G3109)</f>
        <v>2</v>
      </c>
      <c r="K775" s="20" t="str">
        <f>_xlfn.XLOOKUP(Table4[[#This Row],[Customer ID]],Sheet1!A775:A3109,Sheet1!H775:H3109)</f>
        <v>No</v>
      </c>
      <c r="L775" s="20" t="str">
        <f>_xlfn.XLOOKUP(Table4[[#This Row],[Customer ID]],Sheet1!A775:A3109,Sheet1!I775:I3109)</f>
        <v>Obesity</v>
      </c>
      <c r="M775" s="20" t="str">
        <f>_xlfn.XLOOKUP(A775,Sheet1!A775:A3109,Sheet1!J775:J3109)</f>
        <v>Normal</v>
      </c>
      <c r="N775" s="48" t="str">
        <f>_xlfn.XLOOKUP(Table4[[#This Row],[Customer ID]],Table3[Customer ID],Table3[Date2])</f>
        <v>9-Dec-1959</v>
      </c>
      <c r="O775" s="20">
        <f>_xlfn.XLOOKUP(A775,Table3[Customer ID],Table3[Age])</f>
        <v>63</v>
      </c>
      <c r="P775" s="20">
        <f>_xlfn.XLOOKUP(A775,Table3[Customer ID],Table3[children])</f>
        <v>0</v>
      </c>
      <c r="Q775" s="47">
        <f>_xlfn.XLOOKUP(A775,Table3[Customer ID],Table3[charges])</f>
        <v>13390.56</v>
      </c>
      <c r="R775" s="20" t="str">
        <f>_xlfn.XLOOKUP(A775,Table3[Customer ID],Table3[Hospital tier])</f>
        <v>tier - 3</v>
      </c>
      <c r="S775" s="20" t="str">
        <f>_xlfn.XLOOKUP(A775,Table3[Customer ID],Table3[City tier])</f>
        <v>tier - 3</v>
      </c>
      <c r="T775" s="20" t="str">
        <f>_xlfn.XLOOKUP(A775,Table3[Customer ID],Table3[State ID])</f>
        <v>R1011</v>
      </c>
    </row>
    <row r="776" spans="1:20" x14ac:dyDescent="0.3">
      <c r="A776" s="20" t="s">
        <v>794</v>
      </c>
      <c r="B776" s="20" t="str">
        <f>_xlfn.XLOOKUP(A776,Sheet3!A776:A3110,Sheet3!B776:B3110)</f>
        <v xml:space="preserve"> Mr</v>
      </c>
      <c r="C776" s="20" t="str">
        <f>_xlfn.XLOOKUP(A776,Sheet3!A776:A3110,Sheet3!C776:C3110)</f>
        <v>Wallace</v>
      </c>
      <c r="D776" s="20" t="str">
        <f>_xlfn.XLOOKUP(A776,Sheet3!A776:A3110,Sheet3!D776:D3110)</f>
        <v xml:space="preserve">  Jeremy J</v>
      </c>
      <c r="E776" s="46">
        <f>_xlfn.XLOOKUP(A776,Sheet1!$A$2:$A$2336,Sheet1!$B$2:$B$2336)</f>
        <v>42.06</v>
      </c>
      <c r="F776" s="20">
        <f>_xlfn.XLOOKUP(Table4[[#This Row],[Customer ID]],Sheet1!A776:A3110,Sheet1!C776:C3110)</f>
        <v>5.32</v>
      </c>
      <c r="G776" s="20" t="str">
        <f>_xlfn.XLOOKUP(Table4[[#This Row],[Customer ID]],Sheet1!A776:A3110,Sheet1!D776:D3110)</f>
        <v>No</v>
      </c>
      <c r="H776" s="20" t="str">
        <f>_xlfn.XLOOKUP(Table4[[#This Row],[Customer ID]],Sheet1!A776:A3110,Sheet1!E776:E3110)</f>
        <v>No</v>
      </c>
      <c r="I776" s="20" t="str">
        <f>_xlfn.XLOOKUP(Table4[[#This Row],[Customer ID]],Sheet1!A776:A3110,Sheet1!F776:F3110)</f>
        <v>No</v>
      </c>
      <c r="J776" s="20">
        <f>_xlfn.XLOOKUP(Table4[[#This Row],[Customer ID]],Sheet1!A776:A3110,Sheet1!G776:G3110)</f>
        <v>1</v>
      </c>
      <c r="K776" s="20" t="str">
        <f>_xlfn.XLOOKUP(Table4[[#This Row],[Customer ID]],Sheet1!A776:A3110,Sheet1!H776:H3110)</f>
        <v>No</v>
      </c>
      <c r="L776" s="20" t="str">
        <f>_xlfn.XLOOKUP(Table4[[#This Row],[Customer ID]],Sheet1!A776:A3110,Sheet1!I776:I3110)</f>
        <v>Obesity</v>
      </c>
      <c r="M776" s="20" t="str">
        <f>_xlfn.XLOOKUP(A776,Sheet1!A776:A3110,Sheet1!J776:J3110)</f>
        <v>Normal</v>
      </c>
      <c r="N776" s="48" t="str">
        <f>_xlfn.XLOOKUP(Table4[[#This Row],[Customer ID]],Table3[Customer ID],Table3[Date2])</f>
        <v>6-Jun-1984</v>
      </c>
      <c r="O776" s="20">
        <f>_xlfn.XLOOKUP(A776,Table3[Customer ID],Table3[Age])</f>
        <v>39</v>
      </c>
      <c r="P776" s="20">
        <f>_xlfn.XLOOKUP(A776,Table3[Customer ID],Table3[children])</f>
        <v>3</v>
      </c>
      <c r="Q776" s="47">
        <f>_xlfn.XLOOKUP(A776,Table3[Customer ID],Table3[charges])</f>
        <v>13383.67</v>
      </c>
      <c r="R776" s="20" t="str">
        <f>_xlfn.XLOOKUP(A776,Table3[Customer ID],Table3[Hospital tier])</f>
        <v>tier - 3</v>
      </c>
      <c r="S776" s="20" t="str">
        <f>_xlfn.XLOOKUP(A776,Table3[Customer ID],Table3[City tier])</f>
        <v>tier - 2</v>
      </c>
      <c r="T776" s="20" t="str">
        <f>_xlfn.XLOOKUP(A776,Table3[Customer ID],Table3[State ID])</f>
        <v>R1023</v>
      </c>
    </row>
    <row r="777" spans="1:20" x14ac:dyDescent="0.3">
      <c r="A777" s="20" t="s">
        <v>795</v>
      </c>
      <c r="B777" s="20" t="str">
        <f>_xlfn.XLOOKUP(A777,Sheet3!A777:A3111,Sheet3!B777:B3111)</f>
        <v xml:space="preserve"> Mrs</v>
      </c>
      <c r="C777" s="20" t="str">
        <f>_xlfn.XLOOKUP(A777,Sheet3!A777:A3111,Sheet3!C777:C3111)</f>
        <v>Tillman</v>
      </c>
      <c r="D777" s="20" t="str">
        <f>_xlfn.XLOOKUP(A777,Sheet3!A777:A3111,Sheet3!D777:D3111)</f>
        <v xml:space="preserve">  Amy L.</v>
      </c>
      <c r="E777" s="46">
        <f>_xlfn.XLOOKUP(A777,Sheet1!$A$2:$A$2336,Sheet1!$B$2:$B$2336)</f>
        <v>39.270000000000003</v>
      </c>
      <c r="F777" s="20">
        <f>_xlfn.XLOOKUP(Table4[[#This Row],[Customer ID]],Sheet1!A777:A3111,Sheet1!C777:C3111)</f>
        <v>5.64</v>
      </c>
      <c r="G777" s="20" t="str">
        <f>_xlfn.XLOOKUP(Table4[[#This Row],[Customer ID]],Sheet1!A777:A3111,Sheet1!D777:D3111)</f>
        <v>No</v>
      </c>
      <c r="H777" s="20" t="str">
        <f>_xlfn.XLOOKUP(Table4[[#This Row],[Customer ID]],Sheet1!A777:A3111,Sheet1!E777:E3111)</f>
        <v>No</v>
      </c>
      <c r="I777" s="20" t="str">
        <f>_xlfn.XLOOKUP(Table4[[#This Row],[Customer ID]],Sheet1!A777:A3111,Sheet1!F777:F3111)</f>
        <v>Yes</v>
      </c>
      <c r="J777" s="20">
        <f>_xlfn.XLOOKUP(Table4[[#This Row],[Customer ID]],Sheet1!A777:A3111,Sheet1!G777:G3111)</f>
        <v>1</v>
      </c>
      <c r="K777" s="20" t="str">
        <f>_xlfn.XLOOKUP(Table4[[#This Row],[Customer ID]],Sheet1!A777:A3111,Sheet1!H777:H3111)</f>
        <v>No</v>
      </c>
      <c r="L777" s="20" t="str">
        <f>_xlfn.XLOOKUP(Table4[[#This Row],[Customer ID]],Sheet1!A777:A3111,Sheet1!I777:I3111)</f>
        <v>Obesity</v>
      </c>
      <c r="M777" s="20" t="str">
        <f>_xlfn.XLOOKUP(A777,Sheet1!A777:A3111,Sheet1!J777:J3111)</f>
        <v>Normal</v>
      </c>
      <c r="N777" s="48" t="str">
        <f>_xlfn.XLOOKUP(Table4[[#This Row],[Customer ID]],Table3[Customer ID],Table3[Date2])</f>
        <v>30-Sep-1979</v>
      </c>
      <c r="O777" s="20">
        <f>_xlfn.XLOOKUP(A777,Table3[Customer ID],Table3[Age])</f>
        <v>43</v>
      </c>
      <c r="P777" s="20">
        <f>_xlfn.XLOOKUP(A777,Table3[Customer ID],Table3[children])</f>
        <v>2</v>
      </c>
      <c r="Q777" s="47">
        <f>_xlfn.XLOOKUP(A777,Table3[Customer ID],Table3[charges])</f>
        <v>13377.41</v>
      </c>
      <c r="R777" s="20" t="str">
        <f>_xlfn.XLOOKUP(A777,Table3[Customer ID],Table3[Hospital tier])</f>
        <v>tier - 3</v>
      </c>
      <c r="S777" s="20" t="str">
        <f>_xlfn.XLOOKUP(A777,Table3[Customer ID],Table3[City tier])</f>
        <v>tier - 3</v>
      </c>
      <c r="T777" s="20" t="str">
        <f>_xlfn.XLOOKUP(A777,Table3[Customer ID],Table3[State ID])</f>
        <v>R1026</v>
      </c>
    </row>
    <row r="778" spans="1:20" x14ac:dyDescent="0.3">
      <c r="A778" s="20" t="s">
        <v>796</v>
      </c>
      <c r="B778" s="20" t="str">
        <f>_xlfn.XLOOKUP(A778,Sheet3!A778:A3112,Sheet3!B778:B3112)</f>
        <v xml:space="preserve"> Mrs</v>
      </c>
      <c r="C778" s="20" t="str">
        <f>_xlfn.XLOOKUP(A778,Sheet3!A778:A3112,Sheet3!C778:C3112)</f>
        <v>Lee</v>
      </c>
      <c r="D778" s="20" t="str">
        <f>_xlfn.XLOOKUP(A778,Sheet3!A778:A3112,Sheet3!D778:D3112)</f>
        <v xml:space="preserve">  Karen L.</v>
      </c>
      <c r="E778" s="46">
        <f>_xlfn.XLOOKUP(A778,Sheet1!$A$2:$A$2336,Sheet1!$B$2:$B$2336)</f>
        <v>30.71</v>
      </c>
      <c r="F778" s="20">
        <f>_xlfn.XLOOKUP(Table4[[#This Row],[Customer ID]],Sheet1!A778:A3112,Sheet1!C778:C3112)</f>
        <v>5.59</v>
      </c>
      <c r="G778" s="20" t="str">
        <f>_xlfn.XLOOKUP(Table4[[#This Row],[Customer ID]],Sheet1!A778:A3112,Sheet1!D778:D3112)</f>
        <v>yes</v>
      </c>
      <c r="H778" s="20" t="str">
        <f>_xlfn.XLOOKUP(Table4[[#This Row],[Customer ID]],Sheet1!A778:A3112,Sheet1!E778:E3112)</f>
        <v>No</v>
      </c>
      <c r="I778" s="20" t="str">
        <f>_xlfn.XLOOKUP(Table4[[#This Row],[Customer ID]],Sheet1!A778:A3112,Sheet1!F778:F3112)</f>
        <v>No</v>
      </c>
      <c r="J778" s="20">
        <f>_xlfn.XLOOKUP(Table4[[#This Row],[Customer ID]],Sheet1!A778:A3112,Sheet1!G778:G3112)</f>
        <v>1</v>
      </c>
      <c r="K778" s="20" t="str">
        <f>_xlfn.XLOOKUP(Table4[[#This Row],[Customer ID]],Sheet1!A778:A3112,Sheet1!H778:H3112)</f>
        <v>No</v>
      </c>
      <c r="L778" s="20" t="str">
        <f>_xlfn.XLOOKUP(Table4[[#This Row],[Customer ID]],Sheet1!A778:A3112,Sheet1!I778:I3112)</f>
        <v>Obesity</v>
      </c>
      <c r="M778" s="20" t="str">
        <f>_xlfn.XLOOKUP(A778,Sheet1!A778:A3112,Sheet1!J778:J3112)</f>
        <v>Normal</v>
      </c>
      <c r="N778" s="48" t="str">
        <f>_xlfn.XLOOKUP(Table4[[#This Row],[Customer ID]],Table3[Customer ID],Table3[Date2])</f>
        <v>24-Sep-1964</v>
      </c>
      <c r="O778" s="20">
        <f>_xlfn.XLOOKUP(A778,Table3[Customer ID],Table3[Age])</f>
        <v>58</v>
      </c>
      <c r="P778" s="20">
        <f>_xlfn.XLOOKUP(A778,Table3[Customer ID],Table3[children])</f>
        <v>0</v>
      </c>
      <c r="Q778" s="47">
        <f>_xlfn.XLOOKUP(A778,Table3[Customer ID],Table3[charges])</f>
        <v>13375.76</v>
      </c>
      <c r="R778" s="20" t="str">
        <f>_xlfn.XLOOKUP(A778,Table3[Customer ID],Table3[Hospital tier])</f>
        <v>tier - 3</v>
      </c>
      <c r="S778" s="20" t="str">
        <f>_xlfn.XLOOKUP(A778,Table3[Customer ID],Table3[City tier])</f>
        <v>tier - 2</v>
      </c>
      <c r="T778" s="20" t="str">
        <f>_xlfn.XLOOKUP(A778,Table3[Customer ID],Table3[State ID])</f>
        <v>R1025</v>
      </c>
    </row>
    <row r="779" spans="1:20" x14ac:dyDescent="0.3">
      <c r="A779" s="20" t="s">
        <v>797</v>
      </c>
      <c r="B779" s="20" t="str">
        <f>_xlfn.XLOOKUP(A779,Sheet3!A779:A3113,Sheet3!B779:B3113)</f>
        <v xml:space="preserve"> Ms</v>
      </c>
      <c r="C779" s="20" t="str">
        <f>_xlfn.XLOOKUP(A779,Sheet3!A779:A3113,Sheet3!C779:C3113)</f>
        <v>Taylor</v>
      </c>
      <c r="D779" s="20" t="str">
        <f>_xlfn.XLOOKUP(A779,Sheet3!A779:A3113,Sheet3!D779:D3113)</f>
        <v xml:space="preserve">  Tennille</v>
      </c>
      <c r="E779" s="46">
        <f>_xlfn.XLOOKUP(A779,Sheet1!$A$2:$A$2336,Sheet1!$B$2:$B$2336)</f>
        <v>47.19</v>
      </c>
      <c r="F779" s="20">
        <f>_xlfn.XLOOKUP(Table4[[#This Row],[Customer ID]],Sheet1!A779:A3113,Sheet1!C779:C3113)</f>
        <v>5.29</v>
      </c>
      <c r="G779" s="20" t="str">
        <f>_xlfn.XLOOKUP(Table4[[#This Row],[Customer ID]],Sheet1!A779:A3113,Sheet1!D779:D3113)</f>
        <v>No</v>
      </c>
      <c r="H779" s="20" t="str">
        <f>_xlfn.XLOOKUP(Table4[[#This Row],[Customer ID]],Sheet1!A779:A3113,Sheet1!E779:E3113)</f>
        <v>No</v>
      </c>
      <c r="I779" s="20" t="str">
        <f>_xlfn.XLOOKUP(Table4[[#This Row],[Customer ID]],Sheet1!A779:A3113,Sheet1!F779:F3113)</f>
        <v>No</v>
      </c>
      <c r="J779" s="20">
        <f>_xlfn.XLOOKUP(Table4[[#This Row],[Customer ID]],Sheet1!A779:A3113,Sheet1!G779:G3113)</f>
        <v>0</v>
      </c>
      <c r="K779" s="20" t="str">
        <f>_xlfn.XLOOKUP(Table4[[#This Row],[Customer ID]],Sheet1!A779:A3113,Sheet1!H779:H3113)</f>
        <v>No</v>
      </c>
      <c r="L779" s="20" t="str">
        <f>_xlfn.XLOOKUP(Table4[[#This Row],[Customer ID]],Sheet1!A779:A3113,Sheet1!I779:I3113)</f>
        <v>Obesity</v>
      </c>
      <c r="M779" s="20" t="str">
        <f>_xlfn.XLOOKUP(A779,Sheet1!A779:A3113,Sheet1!J779:J3113)</f>
        <v>Normal</v>
      </c>
      <c r="N779" s="48" t="str">
        <f>_xlfn.XLOOKUP(Table4[[#This Row],[Customer ID]],Table3[Customer ID],Table3[Date2])</f>
        <v>2-Oct-1990</v>
      </c>
      <c r="O779" s="20">
        <f>_xlfn.XLOOKUP(A779,Table3[Customer ID],Table3[Age])</f>
        <v>32</v>
      </c>
      <c r="P779" s="20">
        <f>_xlfn.XLOOKUP(A779,Table3[Customer ID],Table3[children])</f>
        <v>3</v>
      </c>
      <c r="Q779" s="47">
        <f>_xlfn.XLOOKUP(A779,Table3[Customer ID],Table3[charges])</f>
        <v>13360.94</v>
      </c>
      <c r="R779" s="20" t="str">
        <f>_xlfn.XLOOKUP(A779,Table3[Customer ID],Table3[Hospital tier])</f>
        <v>tier - 3</v>
      </c>
      <c r="S779" s="20" t="str">
        <f>_xlfn.XLOOKUP(A779,Table3[Customer ID],Table3[City tier])</f>
        <v>tier - 1</v>
      </c>
      <c r="T779" s="20" t="str">
        <f>_xlfn.XLOOKUP(A779,Table3[Customer ID],Table3[State ID])</f>
        <v>R1012</v>
      </c>
    </row>
    <row r="780" spans="1:20" x14ac:dyDescent="0.3">
      <c r="A780" s="20" t="s">
        <v>798</v>
      </c>
      <c r="B780" s="20" t="str">
        <f>_xlfn.XLOOKUP(A780,Sheet3!A780:A3114,Sheet3!B780:B3114)</f>
        <v xml:space="preserve"> Mr</v>
      </c>
      <c r="C780" s="20" t="str">
        <f>_xlfn.XLOOKUP(A780,Sheet3!A780:A3114,Sheet3!C780:C3114)</f>
        <v>McSween</v>
      </c>
      <c r="D780" s="20" t="str">
        <f>_xlfn.XLOOKUP(A780,Sheet3!A780:A3114,Sheet3!D780:D3114)</f>
        <v xml:space="preserve">  Matt</v>
      </c>
      <c r="E780" s="46">
        <f>_xlfn.XLOOKUP(A780,Sheet1!$A$2:$A$2336,Sheet1!$B$2:$B$2336)</f>
        <v>30.02</v>
      </c>
      <c r="F780" s="20">
        <f>_xlfn.XLOOKUP(Table4[[#This Row],[Customer ID]],Sheet1!A780:A3114,Sheet1!C780:C3114)</f>
        <v>6.65</v>
      </c>
      <c r="G780" s="20" t="str">
        <f>_xlfn.XLOOKUP(Table4[[#This Row],[Customer ID]],Sheet1!A780:A3114,Sheet1!D780:D3114)</f>
        <v>No</v>
      </c>
      <c r="H780" s="20" t="str">
        <f>_xlfn.XLOOKUP(Table4[[#This Row],[Customer ID]],Sheet1!A780:A3114,Sheet1!E780:E3114)</f>
        <v>No</v>
      </c>
      <c r="I780" s="20" t="str">
        <f>_xlfn.XLOOKUP(Table4[[#This Row],[Customer ID]],Sheet1!A780:A3114,Sheet1!F780:F3114)</f>
        <v>No</v>
      </c>
      <c r="J780" s="20">
        <f>_xlfn.XLOOKUP(Table4[[#This Row],[Customer ID]],Sheet1!A780:A3114,Sheet1!G780:G3114)</f>
        <v>0</v>
      </c>
      <c r="K780" s="20" t="str">
        <f>_xlfn.XLOOKUP(Table4[[#This Row],[Customer ID]],Sheet1!A780:A3114,Sheet1!H780:H3114)</f>
        <v>No</v>
      </c>
      <c r="L780" s="20" t="str">
        <f>_xlfn.XLOOKUP(Table4[[#This Row],[Customer ID]],Sheet1!A780:A3114,Sheet1!I780:I3114)</f>
        <v>Obesity</v>
      </c>
      <c r="M780" s="20" t="str">
        <f>_xlfn.XLOOKUP(A780,Sheet1!A780:A3114,Sheet1!J780:J3114)</f>
        <v>Diabetes</v>
      </c>
      <c r="N780" s="48" t="str">
        <f>_xlfn.XLOOKUP(Table4[[#This Row],[Customer ID]],Table3[Customer ID],Table3[Date2])</f>
        <v>11-Nov-1960</v>
      </c>
      <c r="O780" s="20">
        <f>_xlfn.XLOOKUP(A780,Table3[Customer ID],Table3[Age])</f>
        <v>62</v>
      </c>
      <c r="P780" s="20">
        <f>_xlfn.XLOOKUP(A780,Table3[Customer ID],Table3[children])</f>
        <v>0</v>
      </c>
      <c r="Q780" s="47">
        <f>_xlfn.XLOOKUP(A780,Table3[Customer ID],Table3[charges])</f>
        <v>13352.1</v>
      </c>
      <c r="R780" s="20" t="str">
        <f>_xlfn.XLOOKUP(A780,Table3[Customer ID],Table3[Hospital tier])</f>
        <v>tier - 3</v>
      </c>
      <c r="S780" s="20" t="str">
        <f>_xlfn.XLOOKUP(A780,Table3[Customer ID],Table3[City tier])</f>
        <v>tier - 1</v>
      </c>
      <c r="T780" s="20" t="str">
        <f>_xlfn.XLOOKUP(A780,Table3[Customer ID],Table3[State ID])</f>
        <v>R1012</v>
      </c>
    </row>
    <row r="781" spans="1:20" x14ac:dyDescent="0.3">
      <c r="A781" s="20" t="s">
        <v>799</v>
      </c>
      <c r="B781" s="20" t="str">
        <f>_xlfn.XLOOKUP(A781,Sheet3!A781:A3115,Sheet3!B781:B3115)</f>
        <v xml:space="preserve"> Ms</v>
      </c>
      <c r="C781" s="20" t="str">
        <f>_xlfn.XLOOKUP(A781,Sheet3!A781:A3115,Sheet3!C781:C3115)</f>
        <v>Schubert</v>
      </c>
      <c r="D781" s="20" t="str">
        <f>_xlfn.XLOOKUP(A781,Sheet3!A781:A3115,Sheet3!D781:D3115)</f>
        <v xml:space="preserve">  Emily</v>
      </c>
      <c r="E781" s="46">
        <f>_xlfn.XLOOKUP(A781,Sheet1!$A$2:$A$2336,Sheet1!$B$2:$B$2336)</f>
        <v>37.909999999999997</v>
      </c>
      <c r="F781" s="20">
        <f>_xlfn.XLOOKUP(Table4[[#This Row],[Customer ID]],Sheet1!A781:A3115,Sheet1!C781:C3115)</f>
        <v>5.68</v>
      </c>
      <c r="G781" s="20" t="str">
        <f>_xlfn.XLOOKUP(Table4[[#This Row],[Customer ID]],Sheet1!A781:A3115,Sheet1!D781:D3115)</f>
        <v>yes</v>
      </c>
      <c r="H781" s="20" t="str">
        <f>_xlfn.XLOOKUP(Table4[[#This Row],[Customer ID]],Sheet1!A781:A3115,Sheet1!E781:E3115)</f>
        <v>No</v>
      </c>
      <c r="I781" s="20" t="str">
        <f>_xlfn.XLOOKUP(Table4[[#This Row],[Customer ID]],Sheet1!A781:A3115,Sheet1!F781:F3115)</f>
        <v>No</v>
      </c>
      <c r="J781" s="20">
        <f>_xlfn.XLOOKUP(Table4[[#This Row],[Customer ID]],Sheet1!A781:A3115,Sheet1!G781:G3115)</f>
        <v>0</v>
      </c>
      <c r="K781" s="20" t="str">
        <f>_xlfn.XLOOKUP(Table4[[#This Row],[Customer ID]],Sheet1!A781:A3115,Sheet1!H781:H3115)</f>
        <v>No</v>
      </c>
      <c r="L781" s="20" t="str">
        <f>_xlfn.XLOOKUP(Table4[[#This Row],[Customer ID]],Sheet1!A781:A3115,Sheet1!I781:I3115)</f>
        <v>Obesity</v>
      </c>
      <c r="M781" s="20" t="str">
        <f>_xlfn.XLOOKUP(A781,Sheet1!A781:A3115,Sheet1!J781:J3115)</f>
        <v>Normal</v>
      </c>
      <c r="N781" s="48" t="str">
        <f>_xlfn.XLOOKUP(Table4[[#This Row],[Customer ID]],Table3[Customer ID],Table3[Date2])</f>
        <v>23-Aug-1976</v>
      </c>
      <c r="O781" s="20">
        <f>_xlfn.XLOOKUP(A781,Table3[Customer ID],Table3[Age])</f>
        <v>46</v>
      </c>
      <c r="P781" s="20">
        <f>_xlfn.XLOOKUP(A781,Table3[Customer ID],Table3[children])</f>
        <v>2</v>
      </c>
      <c r="Q781" s="47">
        <f>_xlfn.XLOOKUP(A781,Table3[Customer ID],Table3[charges])</f>
        <v>13333.71</v>
      </c>
      <c r="R781" s="20" t="str">
        <f>_xlfn.XLOOKUP(A781,Table3[Customer ID],Table3[Hospital tier])</f>
        <v>tier - 3</v>
      </c>
      <c r="S781" s="20" t="str">
        <f>_xlfn.XLOOKUP(A781,Table3[Customer ID],Table3[City tier])</f>
        <v>tier - 2</v>
      </c>
      <c r="T781" s="20" t="str">
        <f>_xlfn.XLOOKUP(A781,Table3[Customer ID],Table3[State ID])</f>
        <v>R1012</v>
      </c>
    </row>
    <row r="782" spans="1:20" x14ac:dyDescent="0.3">
      <c r="A782" s="20" t="s">
        <v>800</v>
      </c>
      <c r="B782" s="20" t="str">
        <f>_xlfn.XLOOKUP(A782,Sheet3!A782:A3116,Sheet3!B782:B3116)</f>
        <v xml:space="preserve"> Mr</v>
      </c>
      <c r="C782" s="20" t="str">
        <f>_xlfn.XLOOKUP(A782,Sheet3!A782:A3116,Sheet3!C782:C3116)</f>
        <v>Lalanne</v>
      </c>
      <c r="D782" s="20" t="str">
        <f>_xlfn.XLOOKUP(A782,Sheet3!A782:A3116,Sheet3!D782:D3116)</f>
        <v xml:space="preserve">  Justin E</v>
      </c>
      <c r="E782" s="46">
        <f>_xlfn.XLOOKUP(A782,Sheet1!$A$2:$A$2336,Sheet1!$B$2:$B$2336)</f>
        <v>54.61</v>
      </c>
      <c r="F782" s="20">
        <f>_xlfn.XLOOKUP(Table4[[#This Row],[Customer ID]],Sheet1!A782:A3116,Sheet1!C782:C3116)</f>
        <v>4.49</v>
      </c>
      <c r="G782" s="20" t="str">
        <f>_xlfn.XLOOKUP(Table4[[#This Row],[Customer ID]],Sheet1!A782:A3116,Sheet1!D782:D3116)</f>
        <v>No</v>
      </c>
      <c r="H782" s="20" t="str">
        <f>_xlfn.XLOOKUP(Table4[[#This Row],[Customer ID]],Sheet1!A782:A3116,Sheet1!E782:E3116)</f>
        <v>No</v>
      </c>
      <c r="I782" s="20" t="str">
        <f>_xlfn.XLOOKUP(Table4[[#This Row],[Customer ID]],Sheet1!A782:A3116,Sheet1!F782:F3116)</f>
        <v>No</v>
      </c>
      <c r="J782" s="20">
        <f>_xlfn.XLOOKUP(Table4[[#This Row],[Customer ID]],Sheet1!A782:A3116,Sheet1!G782:G3116)</f>
        <v>0</v>
      </c>
      <c r="K782" s="20" t="str">
        <f>_xlfn.XLOOKUP(Table4[[#This Row],[Customer ID]],Sheet1!A782:A3116,Sheet1!H782:H3116)</f>
        <v>No</v>
      </c>
      <c r="L782" s="20" t="str">
        <f>_xlfn.XLOOKUP(Table4[[#This Row],[Customer ID]],Sheet1!A782:A3116,Sheet1!I782:I3116)</f>
        <v>Obesity</v>
      </c>
      <c r="M782" s="20" t="str">
        <f>_xlfn.XLOOKUP(A782,Sheet1!A782:A3116,Sheet1!J782:J3116)</f>
        <v>Normal</v>
      </c>
      <c r="N782" s="48" t="str">
        <f>_xlfn.XLOOKUP(Table4[[#This Row],[Customer ID]],Table3[Customer ID],Table3[Date2])</f>
        <v>1-Jul-1994</v>
      </c>
      <c r="O782" s="20">
        <f>_xlfn.XLOOKUP(A782,Table3[Customer ID],Table3[Age])</f>
        <v>28</v>
      </c>
      <c r="P782" s="20">
        <f>_xlfn.XLOOKUP(A782,Table3[Customer ID],Table3[children])</f>
        <v>0</v>
      </c>
      <c r="Q782" s="47">
        <f>_xlfn.XLOOKUP(A782,Table3[Customer ID],Table3[charges])</f>
        <v>13292.52</v>
      </c>
      <c r="R782" s="20" t="str">
        <f>_xlfn.XLOOKUP(A782,Table3[Customer ID],Table3[Hospital tier])</f>
        <v>tier - 3</v>
      </c>
      <c r="S782" s="20" t="str">
        <f>_xlfn.XLOOKUP(A782,Table3[Customer ID],Table3[City tier])</f>
        <v>tier - 3</v>
      </c>
      <c r="T782" s="20" t="str">
        <f>_xlfn.XLOOKUP(A782,Table3[Customer ID],Table3[State ID])</f>
        <v>R1012</v>
      </c>
    </row>
    <row r="783" spans="1:20" x14ac:dyDescent="0.3">
      <c r="A783" s="20" t="s">
        <v>801</v>
      </c>
      <c r="B783" s="20" t="str">
        <f>_xlfn.XLOOKUP(A783,Sheet3!A783:A3117,Sheet3!B783:B3117)</f>
        <v xml:space="preserve"> Ms</v>
      </c>
      <c r="C783" s="20" t="str">
        <f>_xlfn.XLOOKUP(A783,Sheet3!A783:A3117,Sheet3!C783:C3117)</f>
        <v>Flanagan</v>
      </c>
      <c r="D783" s="20" t="str">
        <f>_xlfn.XLOOKUP(A783,Sheet3!A783:A3117,Sheet3!D783:D3117)</f>
        <v xml:space="preserve">  Shalane</v>
      </c>
      <c r="E783" s="46">
        <f>_xlfn.XLOOKUP(A783,Sheet1!$A$2:$A$2336,Sheet1!$B$2:$B$2336)</f>
        <v>36.005000000000003</v>
      </c>
      <c r="F783" s="20">
        <f>_xlfn.XLOOKUP(Table4[[#This Row],[Customer ID]],Sheet1!A783:A3117,Sheet1!C783:C3117)</f>
        <v>6.9</v>
      </c>
      <c r="G783" s="20" t="str">
        <f>_xlfn.XLOOKUP(Table4[[#This Row],[Customer ID]],Sheet1!A783:A3117,Sheet1!D783:D3117)</f>
        <v>No</v>
      </c>
      <c r="H783" s="20" t="str">
        <f>_xlfn.XLOOKUP(Table4[[#This Row],[Customer ID]],Sheet1!A783:A3117,Sheet1!E783:E3117)</f>
        <v>No</v>
      </c>
      <c r="I783" s="20" t="str">
        <f>_xlfn.XLOOKUP(Table4[[#This Row],[Customer ID]],Sheet1!A783:A3117,Sheet1!F783:F3117)</f>
        <v>No</v>
      </c>
      <c r="J783" s="20">
        <f>_xlfn.XLOOKUP(Table4[[#This Row],[Customer ID]],Sheet1!A783:A3117,Sheet1!G783:G3117)</f>
        <v>0</v>
      </c>
      <c r="K783" s="20" t="str">
        <f>_xlfn.XLOOKUP(Table4[[#This Row],[Customer ID]],Sheet1!A783:A3117,Sheet1!H783:H3117)</f>
        <v>No</v>
      </c>
      <c r="L783" s="20" t="str">
        <f>_xlfn.XLOOKUP(Table4[[#This Row],[Customer ID]],Sheet1!A783:A3117,Sheet1!I783:I3117)</f>
        <v>Obesity</v>
      </c>
      <c r="M783" s="20" t="str">
        <f>_xlfn.XLOOKUP(A783,Sheet1!A783:A3117,Sheet1!J783:J3117)</f>
        <v>Diabetes</v>
      </c>
      <c r="N783" s="48" t="str">
        <f>_xlfn.XLOOKUP(Table4[[#This Row],[Customer ID]],Table3[Customer ID],Table3[Date2])</f>
        <v>11-Oct-1962</v>
      </c>
      <c r="O783" s="20">
        <f>_xlfn.XLOOKUP(A783,Table3[Customer ID],Table3[Age])</f>
        <v>60</v>
      </c>
      <c r="P783" s="20">
        <f>_xlfn.XLOOKUP(A783,Table3[Customer ID],Table3[children])</f>
        <v>0</v>
      </c>
      <c r="Q783" s="47">
        <f>_xlfn.XLOOKUP(A783,Table3[Customer ID],Table3[charges])</f>
        <v>13228.85</v>
      </c>
      <c r="R783" s="20" t="str">
        <f>_xlfn.XLOOKUP(A783,Table3[Customer ID],Table3[Hospital tier])</f>
        <v>tier - 3</v>
      </c>
      <c r="S783" s="20" t="str">
        <f>_xlfn.XLOOKUP(A783,Table3[Customer ID],Table3[City tier])</f>
        <v>tier - 3</v>
      </c>
      <c r="T783" s="20" t="str">
        <f>_xlfn.XLOOKUP(A783,Table3[Customer ID],Table3[State ID])</f>
        <v>R1023</v>
      </c>
    </row>
    <row r="784" spans="1:20" x14ac:dyDescent="0.3">
      <c r="A784" s="20" t="s">
        <v>802</v>
      </c>
      <c r="B784" s="20" t="str">
        <f>_xlfn.XLOOKUP(A784,Sheet3!A784:A3118,Sheet3!B784:B3118)</f>
        <v xml:space="preserve"> Ms</v>
      </c>
      <c r="C784" s="20" t="str">
        <f>_xlfn.XLOOKUP(A784,Sheet3!A784:A3118,Sheet3!C784:C3118)</f>
        <v>Arellano</v>
      </c>
      <c r="D784" s="20" t="str">
        <f>_xlfn.XLOOKUP(A784,Sheet3!A784:A3118,Sheet3!D784:D3118)</f>
        <v xml:space="preserve">  Jessica N.</v>
      </c>
      <c r="E784" s="46">
        <f>_xlfn.XLOOKUP(A784,Sheet1!$A$2:$A$2336,Sheet1!$B$2:$B$2336)</f>
        <v>28.7</v>
      </c>
      <c r="F784" s="20">
        <f>_xlfn.XLOOKUP(Table4[[#This Row],[Customer ID]],Sheet1!A784:A3118,Sheet1!C784:C3118)</f>
        <v>11.52</v>
      </c>
      <c r="G784" s="20" t="str">
        <f>_xlfn.XLOOKUP(Table4[[#This Row],[Customer ID]],Sheet1!A784:A3118,Sheet1!D784:D3118)</f>
        <v>No</v>
      </c>
      <c r="H784" s="20" t="str">
        <f>_xlfn.XLOOKUP(Table4[[#This Row],[Customer ID]],Sheet1!A784:A3118,Sheet1!E784:E3118)</f>
        <v>No</v>
      </c>
      <c r="I784" s="20" t="str">
        <f>_xlfn.XLOOKUP(Table4[[#This Row],[Customer ID]],Sheet1!A784:A3118,Sheet1!F784:F3118)</f>
        <v>No</v>
      </c>
      <c r="J784" s="20">
        <f>_xlfn.XLOOKUP(Table4[[#This Row],[Customer ID]],Sheet1!A784:A3118,Sheet1!G784:G3118)</f>
        <v>0</v>
      </c>
      <c r="K784" s="20" t="str">
        <f>_xlfn.XLOOKUP(Table4[[#This Row],[Customer ID]],Sheet1!A784:A3118,Sheet1!H784:H3118)</f>
        <v>No</v>
      </c>
      <c r="L784" s="20" t="str">
        <f>_xlfn.XLOOKUP(Table4[[#This Row],[Customer ID]],Sheet1!A784:A3118,Sheet1!I784:I3118)</f>
        <v>Over Weight</v>
      </c>
      <c r="M784" s="20" t="str">
        <f>_xlfn.XLOOKUP(A784,Sheet1!A784:A3118,Sheet1!J784:J3118)</f>
        <v>Diabetes</v>
      </c>
      <c r="N784" s="48" t="str">
        <f>_xlfn.XLOOKUP(Table4[[#This Row],[Customer ID]],Table3[Customer ID],Table3[Date2])</f>
        <v>24-Nov-1962</v>
      </c>
      <c r="O784" s="20">
        <f>_xlfn.XLOOKUP(A784,Table3[Customer ID],Table3[Age])</f>
        <v>60</v>
      </c>
      <c r="P784" s="20">
        <f>_xlfn.XLOOKUP(A784,Table3[Customer ID],Table3[children])</f>
        <v>1</v>
      </c>
      <c r="Q784" s="47">
        <f>_xlfn.XLOOKUP(A784,Table3[Customer ID],Table3[charges])</f>
        <v>13224.69</v>
      </c>
      <c r="R784" s="20" t="str">
        <f>_xlfn.XLOOKUP(A784,Table3[Customer ID],Table3[Hospital tier])</f>
        <v>tier - 3</v>
      </c>
      <c r="S784" s="20" t="str">
        <f>_xlfn.XLOOKUP(A784,Table3[Customer ID],Table3[City tier])</f>
        <v>tier - 2</v>
      </c>
      <c r="T784" s="20" t="str">
        <f>_xlfn.XLOOKUP(A784,Table3[Customer ID],Table3[State ID])</f>
        <v>R1011</v>
      </c>
    </row>
    <row r="785" spans="1:20" x14ac:dyDescent="0.3">
      <c r="A785" s="20" t="s">
        <v>803</v>
      </c>
      <c r="B785" s="20" t="str">
        <f>_xlfn.XLOOKUP(A785,Sheet3!A785:A3119,Sheet3!B785:B3119)</f>
        <v xml:space="preserve"> Ms</v>
      </c>
      <c r="C785" s="20" t="str">
        <f>_xlfn.XLOOKUP(A785,Sheet3!A785:A3119,Sheet3!C785:C3119)</f>
        <v>Charette</v>
      </c>
      <c r="D785" s="20" t="str">
        <f>_xlfn.XLOOKUP(A785,Sheet3!A785:A3119,Sheet3!D785:D3119)</f>
        <v xml:space="preserve">  Melanie</v>
      </c>
      <c r="E785" s="46">
        <f>_xlfn.XLOOKUP(A785,Sheet1!$A$2:$A$2336,Sheet1!$B$2:$B$2336)</f>
        <v>34.295000000000002</v>
      </c>
      <c r="F785" s="20">
        <f>_xlfn.XLOOKUP(Table4[[#This Row],[Customer ID]],Sheet1!A785:A3119,Sheet1!C785:C3119)</f>
        <v>11.24</v>
      </c>
      <c r="G785" s="20" t="str">
        <f>_xlfn.XLOOKUP(Table4[[#This Row],[Customer ID]],Sheet1!A785:A3119,Sheet1!D785:D3119)</f>
        <v>No</v>
      </c>
      <c r="H785" s="20" t="str">
        <f>_xlfn.XLOOKUP(Table4[[#This Row],[Customer ID]],Sheet1!A785:A3119,Sheet1!E785:E3119)</f>
        <v>No</v>
      </c>
      <c r="I785" s="20" t="str">
        <f>_xlfn.XLOOKUP(Table4[[#This Row],[Customer ID]],Sheet1!A785:A3119,Sheet1!F785:F3119)</f>
        <v>No</v>
      </c>
      <c r="J785" s="20">
        <f>_xlfn.XLOOKUP(Table4[[#This Row],[Customer ID]],Sheet1!A785:A3119,Sheet1!G785:G3119)</f>
        <v>0</v>
      </c>
      <c r="K785" s="20" t="str">
        <f>_xlfn.XLOOKUP(Table4[[#This Row],[Customer ID]],Sheet1!A785:A3119,Sheet1!H785:H3119)</f>
        <v>No</v>
      </c>
      <c r="L785" s="20" t="str">
        <f>_xlfn.XLOOKUP(Table4[[#This Row],[Customer ID]],Sheet1!A785:A3119,Sheet1!I785:I3119)</f>
        <v>Obesity</v>
      </c>
      <c r="M785" s="20" t="str">
        <f>_xlfn.XLOOKUP(A785,Sheet1!A785:A3119,Sheet1!J785:J3119)</f>
        <v>Diabetes</v>
      </c>
      <c r="N785" s="48" t="str">
        <f>_xlfn.XLOOKUP(Table4[[#This Row],[Customer ID]],Table3[Customer ID],Table3[Date2])</f>
        <v>13-Nov-1965</v>
      </c>
      <c r="O785" s="20">
        <f>_xlfn.XLOOKUP(A785,Table3[Customer ID],Table3[Age])</f>
        <v>57</v>
      </c>
      <c r="P785" s="20">
        <f>_xlfn.XLOOKUP(A785,Table3[Customer ID],Table3[children])</f>
        <v>2</v>
      </c>
      <c r="Q785" s="47">
        <f>_xlfn.XLOOKUP(A785,Table3[Customer ID],Table3[charges])</f>
        <v>13224.06</v>
      </c>
      <c r="R785" s="20" t="str">
        <f>_xlfn.XLOOKUP(A785,Table3[Customer ID],Table3[Hospital tier])</f>
        <v>tier - 3</v>
      </c>
      <c r="S785" s="20" t="str">
        <f>_xlfn.XLOOKUP(A785,Table3[Customer ID],Table3[City tier])</f>
        <v>tier - 3</v>
      </c>
      <c r="T785" s="20" t="str">
        <f>_xlfn.XLOOKUP(A785,Table3[Customer ID],Table3[State ID])</f>
        <v>R1024</v>
      </c>
    </row>
    <row r="786" spans="1:20" x14ac:dyDescent="0.3">
      <c r="A786" s="20" t="s">
        <v>804</v>
      </c>
      <c r="B786" s="20" t="str">
        <f>_xlfn.XLOOKUP(A786,Sheet3!A786:A3120,Sheet3!B786:B3120)</f>
        <v xml:space="preserve"> Ms</v>
      </c>
      <c r="C786" s="20" t="str">
        <f>_xlfn.XLOOKUP(A786,Sheet3!A786:A3120,Sheet3!C786:C3120)</f>
        <v>Pena Reyes</v>
      </c>
      <c r="D786" s="20" t="str">
        <f>_xlfn.XLOOKUP(A786,Sheet3!A786:A3120,Sheet3!D786:D3120)</f>
        <v xml:space="preserve">  Ruth Angelica</v>
      </c>
      <c r="E786" s="46">
        <f>_xlfn.XLOOKUP(A786,Sheet1!$A$2:$A$2336,Sheet1!$B$2:$B$2336)</f>
        <v>27.55</v>
      </c>
      <c r="F786" s="20">
        <f>_xlfn.XLOOKUP(Table4[[#This Row],[Customer ID]],Sheet1!A786:A3120,Sheet1!C786:C3120)</f>
        <v>10.98</v>
      </c>
      <c r="G786" s="20" t="str">
        <f>_xlfn.XLOOKUP(Table4[[#This Row],[Customer ID]],Sheet1!A786:A3120,Sheet1!D786:D3120)</f>
        <v>No</v>
      </c>
      <c r="H786" s="20" t="str">
        <f>_xlfn.XLOOKUP(Table4[[#This Row],[Customer ID]],Sheet1!A786:A3120,Sheet1!E786:E3120)</f>
        <v>No</v>
      </c>
      <c r="I786" s="20" t="str">
        <f>_xlfn.XLOOKUP(Table4[[#This Row],[Customer ID]],Sheet1!A786:A3120,Sheet1!F786:F3120)</f>
        <v>No</v>
      </c>
      <c r="J786" s="20">
        <f>_xlfn.XLOOKUP(Table4[[#This Row],[Customer ID]],Sheet1!A786:A3120,Sheet1!G786:G3120)</f>
        <v>0</v>
      </c>
      <c r="K786" s="20" t="str">
        <f>_xlfn.XLOOKUP(Table4[[#This Row],[Customer ID]],Sheet1!A786:A3120,Sheet1!H786:H3120)</f>
        <v>No</v>
      </c>
      <c r="L786" s="20" t="str">
        <f>_xlfn.XLOOKUP(Table4[[#This Row],[Customer ID]],Sheet1!A786:A3120,Sheet1!I786:I3120)</f>
        <v>Over Weight</v>
      </c>
      <c r="M786" s="20" t="str">
        <f>_xlfn.XLOOKUP(A786,Sheet1!A786:A3120,Sheet1!J786:J3120)</f>
        <v>Diabetes</v>
      </c>
      <c r="N786" s="48" t="str">
        <f>_xlfn.XLOOKUP(Table4[[#This Row],[Customer ID]],Table3[Customer ID],Table3[Date2])</f>
        <v>7-Dec-1962</v>
      </c>
      <c r="O786" s="20">
        <f>_xlfn.XLOOKUP(A786,Table3[Customer ID],Table3[Age])</f>
        <v>60</v>
      </c>
      <c r="P786" s="20">
        <f>_xlfn.XLOOKUP(A786,Table3[Customer ID],Table3[children])</f>
        <v>0</v>
      </c>
      <c r="Q786" s="47">
        <f>_xlfn.XLOOKUP(A786,Table3[Customer ID],Table3[charges])</f>
        <v>13217.09</v>
      </c>
      <c r="R786" s="20" t="str">
        <f>_xlfn.XLOOKUP(A786,Table3[Customer ID],Table3[Hospital tier])</f>
        <v>tier - 3</v>
      </c>
      <c r="S786" s="20" t="str">
        <f>_xlfn.XLOOKUP(A786,Table3[Customer ID],Table3[City tier])</f>
        <v>tier - 1</v>
      </c>
      <c r="T786" s="20" t="str">
        <f>_xlfn.XLOOKUP(A786,Table3[Customer ID],Table3[State ID])</f>
        <v>R1024</v>
      </c>
    </row>
    <row r="787" spans="1:20" x14ac:dyDescent="0.3">
      <c r="A787" s="20" t="s">
        <v>805</v>
      </c>
      <c r="B787" s="20" t="str">
        <f>_xlfn.XLOOKUP(A787,Sheet3!A787:A3121,Sheet3!B787:B3121)</f>
        <v xml:space="preserve"> Ms</v>
      </c>
      <c r="C787" s="20" t="str">
        <f>_xlfn.XLOOKUP(A787,Sheet3!A787:A3121,Sheet3!C787:C3121)</f>
        <v>Broderick</v>
      </c>
      <c r="D787" s="20" t="str">
        <f>_xlfn.XLOOKUP(A787,Sheet3!A787:A3121,Sheet3!D787:D3121)</f>
        <v xml:space="preserve">  Una M</v>
      </c>
      <c r="E787" s="46">
        <f>_xlfn.XLOOKUP(A787,Sheet1!$A$2:$A$2336,Sheet1!$B$2:$B$2336)</f>
        <v>40.700000000000003</v>
      </c>
      <c r="F787" s="20">
        <f>_xlfn.XLOOKUP(Table4[[#This Row],[Customer ID]],Sheet1!A787:A3121,Sheet1!C787:C3121)</f>
        <v>5.42</v>
      </c>
      <c r="G787" s="20" t="str">
        <f>_xlfn.XLOOKUP(Table4[[#This Row],[Customer ID]],Sheet1!A787:A3121,Sheet1!D787:D3121)</f>
        <v>No</v>
      </c>
      <c r="H787" s="20" t="str">
        <f>_xlfn.XLOOKUP(Table4[[#This Row],[Customer ID]],Sheet1!A787:A3121,Sheet1!E787:E3121)</f>
        <v>No</v>
      </c>
      <c r="I787" s="20" t="str">
        <f>_xlfn.XLOOKUP(Table4[[#This Row],[Customer ID]],Sheet1!A787:A3121,Sheet1!F787:F3121)</f>
        <v>No</v>
      </c>
      <c r="J787" s="20">
        <f>_xlfn.XLOOKUP(Table4[[#This Row],[Customer ID]],Sheet1!A787:A3121,Sheet1!G787:G3121)</f>
        <v>0</v>
      </c>
      <c r="K787" s="20" t="str">
        <f>_xlfn.XLOOKUP(Table4[[#This Row],[Customer ID]],Sheet1!A787:A3121,Sheet1!H787:H3121)</f>
        <v>No</v>
      </c>
      <c r="L787" s="20" t="str">
        <f>_xlfn.XLOOKUP(Table4[[#This Row],[Customer ID]],Sheet1!A787:A3121,Sheet1!I787:I3121)</f>
        <v>Obesity</v>
      </c>
      <c r="M787" s="20" t="str">
        <f>_xlfn.XLOOKUP(A787,Sheet1!A787:A3121,Sheet1!J787:J3121)</f>
        <v>Normal</v>
      </c>
      <c r="N787" s="48" t="str">
        <f>_xlfn.XLOOKUP(Table4[[#This Row],[Customer ID]],Table3[Customer ID],Table3[Date2])</f>
        <v>15-Oct-1982</v>
      </c>
      <c r="O787" s="20">
        <f>_xlfn.XLOOKUP(A787,Table3[Customer ID],Table3[Age])</f>
        <v>40</v>
      </c>
      <c r="P787" s="20">
        <f>_xlfn.XLOOKUP(A787,Table3[Customer ID],Table3[children])</f>
        <v>3</v>
      </c>
      <c r="Q787" s="47">
        <f>_xlfn.XLOOKUP(A787,Table3[Customer ID],Table3[charges])</f>
        <v>13214.43</v>
      </c>
      <c r="R787" s="20" t="str">
        <f>_xlfn.XLOOKUP(A787,Table3[Customer ID],Table3[Hospital tier])</f>
        <v>tier - 3</v>
      </c>
      <c r="S787" s="20" t="str">
        <f>_xlfn.XLOOKUP(A787,Table3[Customer ID],Table3[City tier])</f>
        <v>tier - 2</v>
      </c>
      <c r="T787" s="20" t="str">
        <f>_xlfn.XLOOKUP(A787,Table3[Customer ID],Table3[State ID])</f>
        <v>R1012</v>
      </c>
    </row>
    <row r="788" spans="1:20" x14ac:dyDescent="0.3">
      <c r="A788" s="20" t="s">
        <v>806</v>
      </c>
      <c r="B788" s="20" t="str">
        <f>_xlfn.XLOOKUP(A788,Sheet3!A788:A3122,Sheet3!B788:B3122)</f>
        <v xml:space="preserve"> Ms</v>
      </c>
      <c r="C788" s="20" t="str">
        <f>_xlfn.XLOOKUP(A788,Sheet3!A788:A3122,Sheet3!C788:C3122)</f>
        <v>Summers</v>
      </c>
      <c r="D788" s="20" t="str">
        <f>_xlfn.XLOOKUP(A788,Sheet3!A788:A3122,Sheet3!D788:D3122)</f>
        <v xml:space="preserve">  Taralyn</v>
      </c>
      <c r="E788" s="46">
        <f>_xlfn.XLOOKUP(A788,Sheet1!$A$2:$A$2336,Sheet1!$B$2:$B$2336)</f>
        <v>18.335000000000001</v>
      </c>
      <c r="F788" s="20">
        <f>_xlfn.XLOOKUP(Table4[[#This Row],[Customer ID]],Sheet1!A788:A3122,Sheet1!C788:C3122)</f>
        <v>10.97</v>
      </c>
      <c r="G788" s="20" t="str">
        <f>_xlfn.XLOOKUP(Table4[[#This Row],[Customer ID]],Sheet1!A788:A3122,Sheet1!D788:D3122)</f>
        <v>No</v>
      </c>
      <c r="H788" s="20" t="str">
        <f>_xlfn.XLOOKUP(Table4[[#This Row],[Customer ID]],Sheet1!A788:A3122,Sheet1!E788:E3122)</f>
        <v>No</v>
      </c>
      <c r="I788" s="20" t="str">
        <f>_xlfn.XLOOKUP(Table4[[#This Row],[Customer ID]],Sheet1!A788:A3122,Sheet1!F788:F3122)</f>
        <v>No</v>
      </c>
      <c r="J788" s="20">
        <f>_xlfn.XLOOKUP(Table4[[#This Row],[Customer ID]],Sheet1!A788:A3122,Sheet1!G788:G3122)</f>
        <v>0</v>
      </c>
      <c r="K788" s="20" t="str">
        <f>_xlfn.XLOOKUP(Table4[[#This Row],[Customer ID]],Sheet1!A788:A3122,Sheet1!H788:H3122)</f>
        <v>No</v>
      </c>
      <c r="L788" s="20" t="str">
        <f>_xlfn.XLOOKUP(Table4[[#This Row],[Customer ID]],Sheet1!A788:A3122,Sheet1!I788:I3122)</f>
        <v>Under Weight</v>
      </c>
      <c r="M788" s="20" t="str">
        <f>_xlfn.XLOOKUP(A788,Sheet1!A788:A3122,Sheet1!J788:J3122)</f>
        <v>Diabetes</v>
      </c>
      <c r="N788" s="48" t="str">
        <f>_xlfn.XLOOKUP(Table4[[#This Row],[Customer ID]],Table3[Customer ID],Table3[Date2])</f>
        <v>5-Aug-1962</v>
      </c>
      <c r="O788" s="20">
        <f>_xlfn.XLOOKUP(A788,Table3[Customer ID],Table3[Age])</f>
        <v>60</v>
      </c>
      <c r="P788" s="20">
        <f>_xlfn.XLOOKUP(A788,Table3[Customer ID],Table3[children])</f>
        <v>0</v>
      </c>
      <c r="Q788" s="47">
        <f>_xlfn.XLOOKUP(A788,Table3[Customer ID],Table3[charges])</f>
        <v>13204.29</v>
      </c>
      <c r="R788" s="20" t="str">
        <f>_xlfn.XLOOKUP(A788,Table3[Customer ID],Table3[Hospital tier])</f>
        <v>tier - 3</v>
      </c>
      <c r="S788" s="20" t="str">
        <f>_xlfn.XLOOKUP(A788,Table3[Customer ID],Table3[City tier])</f>
        <v>tier - 1</v>
      </c>
      <c r="T788" s="20" t="str">
        <f>_xlfn.XLOOKUP(A788,Table3[Customer ID],Table3[State ID])</f>
        <v>R1024</v>
      </c>
    </row>
    <row r="789" spans="1:20" x14ac:dyDescent="0.3">
      <c r="A789" s="20" t="s">
        <v>807</v>
      </c>
      <c r="B789" s="20" t="str">
        <f>_xlfn.XLOOKUP(A789,Sheet3!A789:A3123,Sheet3!B789:B3123)</f>
        <v xml:space="preserve"> Mr</v>
      </c>
      <c r="C789" s="20" t="str">
        <f>_xlfn.XLOOKUP(A789,Sheet3!A789:A3123,Sheet3!C789:C3123)</f>
        <v>Fisher</v>
      </c>
      <c r="D789" s="20" t="str">
        <f>_xlfn.XLOOKUP(A789,Sheet3!A789:A3123,Sheet3!D789:D3123)</f>
        <v xml:space="preserve">  James A</v>
      </c>
      <c r="E789" s="46">
        <f>_xlfn.XLOOKUP(A789,Sheet1!$A$2:$A$2336,Sheet1!$B$2:$B$2336)</f>
        <v>33.914999999999999</v>
      </c>
      <c r="F789" s="20">
        <f>_xlfn.XLOOKUP(Table4[[#This Row],[Customer ID]],Sheet1!A789:A3123,Sheet1!C789:C3123)</f>
        <v>9.56</v>
      </c>
      <c r="G789" s="20" t="str">
        <f>_xlfn.XLOOKUP(Table4[[#This Row],[Customer ID]],Sheet1!A789:A3123,Sheet1!D789:D3123)</f>
        <v>yes</v>
      </c>
      <c r="H789" s="20" t="str">
        <f>_xlfn.XLOOKUP(Table4[[#This Row],[Customer ID]],Sheet1!A789:A3123,Sheet1!E789:E3123)</f>
        <v>No</v>
      </c>
      <c r="I789" s="20" t="str">
        <f>_xlfn.XLOOKUP(Table4[[#This Row],[Customer ID]],Sheet1!A789:A3123,Sheet1!F789:F3123)</f>
        <v>No</v>
      </c>
      <c r="J789" s="20">
        <f>_xlfn.XLOOKUP(Table4[[#This Row],[Customer ID]],Sheet1!A789:A3123,Sheet1!G789:G3123)</f>
        <v>2</v>
      </c>
      <c r="K789" s="20" t="str">
        <f>_xlfn.XLOOKUP(Table4[[#This Row],[Customer ID]],Sheet1!A789:A3123,Sheet1!H789:H3123)</f>
        <v>No</v>
      </c>
      <c r="L789" s="20" t="str">
        <f>_xlfn.XLOOKUP(Table4[[#This Row],[Customer ID]],Sheet1!A789:A3123,Sheet1!I789:I3123)</f>
        <v>Obesity</v>
      </c>
      <c r="M789" s="20" t="str">
        <f>_xlfn.XLOOKUP(A789,Sheet1!A789:A3123,Sheet1!J789:J3123)</f>
        <v>Diabetes</v>
      </c>
      <c r="N789" s="48" t="str">
        <f>_xlfn.XLOOKUP(Table4[[#This Row],[Customer ID]],Table3[Customer ID],Table3[Date2])</f>
        <v>6-Dec-1961</v>
      </c>
      <c r="O789" s="20">
        <f>_xlfn.XLOOKUP(A789,Table3[Customer ID],Table3[Age])</f>
        <v>61</v>
      </c>
      <c r="P789" s="20">
        <f>_xlfn.XLOOKUP(A789,Table3[Customer ID],Table3[children])</f>
        <v>0</v>
      </c>
      <c r="Q789" s="47">
        <f>_xlfn.XLOOKUP(A789,Table3[Customer ID],Table3[charges])</f>
        <v>13143.86</v>
      </c>
      <c r="R789" s="20" t="str">
        <f>_xlfn.XLOOKUP(A789,Table3[Customer ID],Table3[Hospital tier])</f>
        <v>tier - 3</v>
      </c>
      <c r="S789" s="20" t="str">
        <f>_xlfn.XLOOKUP(A789,Table3[Customer ID],Table3[City tier])</f>
        <v>tier - 2</v>
      </c>
      <c r="T789" s="20" t="str">
        <f>_xlfn.XLOOKUP(A789,Table3[Customer ID],Table3[State ID])</f>
        <v>R1016</v>
      </c>
    </row>
    <row r="790" spans="1:20" x14ac:dyDescent="0.3">
      <c r="A790" s="20" t="s">
        <v>808</v>
      </c>
      <c r="B790" s="20" t="str">
        <f>_xlfn.XLOOKUP(A790,Sheet3!A790:A3124,Sheet3!B790:B3124)</f>
        <v xml:space="preserve"> Mr</v>
      </c>
      <c r="C790" s="20" t="str">
        <f>_xlfn.XLOOKUP(A790,Sheet3!A790:A3124,Sheet3!C790:C3124)</f>
        <v>Zhou</v>
      </c>
      <c r="D790" s="20" t="str">
        <f>_xlfn.XLOOKUP(A790,Sheet3!A790:A3124,Sheet3!D790:D3124)</f>
        <v xml:space="preserve">  Ning</v>
      </c>
      <c r="E790" s="46">
        <f>_xlfn.XLOOKUP(A790,Sheet1!$A$2:$A$2336,Sheet1!$B$2:$B$2336)</f>
        <v>33.534999999999997</v>
      </c>
      <c r="F790" s="20">
        <f>_xlfn.XLOOKUP(Table4[[#This Row],[Customer ID]],Sheet1!A790:A3124,Sheet1!C790:C3124)</f>
        <v>9.4</v>
      </c>
      <c r="G790" s="20" t="str">
        <f>_xlfn.XLOOKUP(Table4[[#This Row],[Customer ID]],Sheet1!A790:A3124,Sheet1!D790:D3124)</f>
        <v>yes</v>
      </c>
      <c r="H790" s="20" t="str">
        <f>_xlfn.XLOOKUP(Table4[[#This Row],[Customer ID]],Sheet1!A790:A3124,Sheet1!E790:E3124)</f>
        <v>No</v>
      </c>
      <c r="I790" s="20" t="str">
        <f>_xlfn.XLOOKUP(Table4[[#This Row],[Customer ID]],Sheet1!A790:A3124,Sheet1!F790:F3124)</f>
        <v>No</v>
      </c>
      <c r="J790" s="20">
        <f>_xlfn.XLOOKUP(Table4[[#This Row],[Customer ID]],Sheet1!A790:A3124,Sheet1!G790:G3124)</f>
        <v>2</v>
      </c>
      <c r="K790" s="20" t="str">
        <f>_xlfn.XLOOKUP(Table4[[#This Row],[Customer ID]],Sheet1!A790:A3124,Sheet1!H790:H3124)</f>
        <v>No</v>
      </c>
      <c r="L790" s="20" t="str">
        <f>_xlfn.XLOOKUP(Table4[[#This Row],[Customer ID]],Sheet1!A790:A3124,Sheet1!I790:I3124)</f>
        <v>Obesity</v>
      </c>
      <c r="M790" s="20" t="str">
        <f>_xlfn.XLOOKUP(A790,Sheet1!A790:A3124,Sheet1!J790:J3124)</f>
        <v>Diabetes</v>
      </c>
      <c r="N790" s="48" t="str">
        <f>_xlfn.XLOOKUP(Table4[[#This Row],[Customer ID]],Table3[Customer ID],Table3[Date2])</f>
        <v>6-Dec-1961</v>
      </c>
      <c r="O790" s="20">
        <f>_xlfn.XLOOKUP(A790,Table3[Customer ID],Table3[Age])</f>
        <v>61</v>
      </c>
      <c r="P790" s="20">
        <f>_xlfn.XLOOKUP(A790,Table3[Customer ID],Table3[children])</f>
        <v>0</v>
      </c>
      <c r="Q790" s="47">
        <f>_xlfn.XLOOKUP(A790,Table3[Customer ID],Table3[charges])</f>
        <v>13143.34</v>
      </c>
      <c r="R790" s="20" t="str">
        <f>_xlfn.XLOOKUP(A790,Table3[Customer ID],Table3[Hospital tier])</f>
        <v>tier - 3</v>
      </c>
      <c r="S790" s="20" t="str">
        <f>_xlfn.XLOOKUP(A790,Table3[Customer ID],Table3[City tier])</f>
        <v>tier - 2</v>
      </c>
      <c r="T790" s="20" t="str">
        <f>_xlfn.XLOOKUP(A790,Table3[Customer ID],Table3[State ID])</f>
        <v>R1020</v>
      </c>
    </row>
    <row r="791" spans="1:20" x14ac:dyDescent="0.3">
      <c r="A791" s="20" t="s">
        <v>809</v>
      </c>
      <c r="B791" s="20" t="str">
        <f>_xlfn.XLOOKUP(A791,Sheet3!A791:A3125,Sheet3!B791:B3125)</f>
        <v xml:space="preserve"> Mr</v>
      </c>
      <c r="C791" s="20" t="str">
        <f>_xlfn.XLOOKUP(A791,Sheet3!A791:A3125,Sheet3!C791:C3125)</f>
        <v>Clarke-Ames</v>
      </c>
      <c r="D791" s="20" t="str">
        <f>_xlfn.XLOOKUP(A791,Sheet3!A791:A3125,Sheet3!D791:D3125)</f>
        <v xml:space="preserve">  Joel</v>
      </c>
      <c r="E791" s="46">
        <f>_xlfn.XLOOKUP(A791,Sheet1!$A$2:$A$2336,Sheet1!$B$2:$B$2336)</f>
        <v>23.655000000000001</v>
      </c>
      <c r="F791" s="20">
        <f>_xlfn.XLOOKUP(Table4[[#This Row],[Customer ID]],Sheet1!A791:A3125,Sheet1!C791:C3125)</f>
        <v>8.48</v>
      </c>
      <c r="G791" s="20" t="str">
        <f>_xlfn.XLOOKUP(Table4[[#This Row],[Customer ID]],Sheet1!A791:A3125,Sheet1!D791:D3125)</f>
        <v>yes</v>
      </c>
      <c r="H791" s="20" t="str">
        <f>_xlfn.XLOOKUP(Table4[[#This Row],[Customer ID]],Sheet1!A791:A3125,Sheet1!E791:E3125)</f>
        <v>No</v>
      </c>
      <c r="I791" s="20" t="str">
        <f>_xlfn.XLOOKUP(Table4[[#This Row],[Customer ID]],Sheet1!A791:A3125,Sheet1!F791:F3125)</f>
        <v>No</v>
      </c>
      <c r="J791" s="20">
        <f>_xlfn.XLOOKUP(Table4[[#This Row],[Customer ID]],Sheet1!A791:A3125,Sheet1!G791:G3125)</f>
        <v>2</v>
      </c>
      <c r="K791" s="20" t="str">
        <f>_xlfn.XLOOKUP(Table4[[#This Row],[Customer ID]],Sheet1!A791:A3125,Sheet1!H791:H3125)</f>
        <v>No</v>
      </c>
      <c r="L791" s="20" t="str">
        <f>_xlfn.XLOOKUP(Table4[[#This Row],[Customer ID]],Sheet1!A791:A3125,Sheet1!I791:I3125)</f>
        <v>Normal weight</v>
      </c>
      <c r="M791" s="20" t="str">
        <f>_xlfn.XLOOKUP(A791,Sheet1!A791:A3125,Sheet1!J791:J3125)</f>
        <v>Diabetes</v>
      </c>
      <c r="N791" s="48" t="str">
        <f>_xlfn.XLOOKUP(Table4[[#This Row],[Customer ID]],Table3[Customer ID],Table3[Date2])</f>
        <v>7-Sep-1961</v>
      </c>
      <c r="O791" s="20">
        <f>_xlfn.XLOOKUP(A791,Table3[Customer ID],Table3[Age])</f>
        <v>61</v>
      </c>
      <c r="P791" s="20">
        <f>_xlfn.XLOOKUP(A791,Table3[Customer ID],Table3[children])</f>
        <v>0</v>
      </c>
      <c r="Q791" s="47">
        <f>_xlfn.XLOOKUP(A791,Table3[Customer ID],Table3[charges])</f>
        <v>13129.6</v>
      </c>
      <c r="R791" s="20" t="str">
        <f>_xlfn.XLOOKUP(A791,Table3[Customer ID],Table3[Hospital tier])</f>
        <v>tier - 3</v>
      </c>
      <c r="S791" s="20" t="str">
        <f>_xlfn.XLOOKUP(A791,Table3[Customer ID],Table3[City tier])</f>
        <v>tier - 2</v>
      </c>
      <c r="T791" s="20" t="str">
        <f>_xlfn.XLOOKUP(A791,Table3[Customer ID],Table3[State ID])</f>
        <v>R1017</v>
      </c>
    </row>
    <row r="792" spans="1:20" x14ac:dyDescent="0.3">
      <c r="A792" s="20" t="s">
        <v>810</v>
      </c>
      <c r="B792" s="20" t="str">
        <f>_xlfn.XLOOKUP(A792,Sheet3!A792:A3126,Sheet3!B792:B3126)</f>
        <v xml:space="preserve"> Ms</v>
      </c>
      <c r="C792" s="20" t="str">
        <f>_xlfn.XLOOKUP(A792,Sheet3!A792:A3126,Sheet3!C792:C3126)</f>
        <v>Staton</v>
      </c>
      <c r="D792" s="20" t="str">
        <f>_xlfn.XLOOKUP(A792,Sheet3!A792:A3126,Sheet3!D792:D3126)</f>
        <v xml:space="preserve">  Pamela J.</v>
      </c>
      <c r="E792" s="46">
        <f>_xlfn.XLOOKUP(A792,Sheet1!$A$2:$A$2336,Sheet1!$B$2:$B$2336)</f>
        <v>28</v>
      </c>
      <c r="F792" s="20">
        <f>_xlfn.XLOOKUP(Table4[[#This Row],[Customer ID]],Sheet1!A792:A3126,Sheet1!C792:C3126)</f>
        <v>5.57</v>
      </c>
      <c r="G792" s="20" t="str">
        <f>_xlfn.XLOOKUP(Table4[[#This Row],[Customer ID]],Sheet1!A792:A3126,Sheet1!D792:D3126)</f>
        <v>No</v>
      </c>
      <c r="H792" s="20" t="str">
        <f>_xlfn.XLOOKUP(Table4[[#This Row],[Customer ID]],Sheet1!A792:A3126,Sheet1!E792:E3126)</f>
        <v>No</v>
      </c>
      <c r="I792" s="20" t="str">
        <f>_xlfn.XLOOKUP(Table4[[#This Row],[Customer ID]],Sheet1!A792:A3126,Sheet1!F792:F3126)</f>
        <v>No</v>
      </c>
      <c r="J792" s="20">
        <f>_xlfn.XLOOKUP(Table4[[#This Row],[Customer ID]],Sheet1!A792:A3126,Sheet1!G792:G3126)</f>
        <v>0</v>
      </c>
      <c r="K792" s="20" t="str">
        <f>_xlfn.XLOOKUP(Table4[[#This Row],[Customer ID]],Sheet1!A792:A3126,Sheet1!H792:H3126)</f>
        <v>No</v>
      </c>
      <c r="L792" s="20" t="str">
        <f>_xlfn.XLOOKUP(Table4[[#This Row],[Customer ID]],Sheet1!A792:A3126,Sheet1!I792:I3126)</f>
        <v>Over Weight</v>
      </c>
      <c r="M792" s="20" t="str">
        <f>_xlfn.XLOOKUP(A792,Sheet1!A792:A3126,Sheet1!J792:J3126)</f>
        <v>Normal</v>
      </c>
      <c r="N792" s="48" t="str">
        <f>_xlfn.XLOOKUP(Table4[[#This Row],[Customer ID]],Table3[Customer ID],Table3[Date2])</f>
        <v>16-Aug-1999</v>
      </c>
      <c r="O792" s="20">
        <f>_xlfn.XLOOKUP(A792,Table3[Customer ID],Table3[Age])</f>
        <v>23</v>
      </c>
      <c r="P792" s="20">
        <f>_xlfn.XLOOKUP(A792,Table3[Customer ID],Table3[children])</f>
        <v>0</v>
      </c>
      <c r="Q792" s="47">
        <f>_xlfn.XLOOKUP(A792,Table3[Customer ID],Table3[charges])</f>
        <v>13126.68</v>
      </c>
      <c r="R792" s="20" t="str">
        <f>_xlfn.XLOOKUP(A792,Table3[Customer ID],Table3[Hospital tier])</f>
        <v>tier - 3</v>
      </c>
      <c r="S792" s="20" t="str">
        <f>_xlfn.XLOOKUP(A792,Table3[Customer ID],Table3[City tier])</f>
        <v>tier - 3</v>
      </c>
      <c r="T792" s="20" t="str">
        <f>_xlfn.XLOOKUP(A792,Table3[Customer ID],Table3[State ID])</f>
        <v>R1011</v>
      </c>
    </row>
    <row r="793" spans="1:20" x14ac:dyDescent="0.3">
      <c r="A793" s="20" t="s">
        <v>811</v>
      </c>
      <c r="B793" s="20" t="str">
        <f>_xlfn.XLOOKUP(A793,Sheet3!A793:A3127,Sheet3!B793:B3127)</f>
        <v xml:space="preserve"> Ms</v>
      </c>
      <c r="C793" s="20" t="str">
        <f>_xlfn.XLOOKUP(A793,Sheet3!A793:A3127,Sheet3!C793:C3127)</f>
        <v>Forster</v>
      </c>
      <c r="D793" s="20" t="str">
        <f>_xlfn.XLOOKUP(A793,Sheet3!A793:A3127,Sheet3!D793:D3127)</f>
        <v xml:space="preserve">  Brittney</v>
      </c>
      <c r="E793" s="46">
        <f>_xlfn.XLOOKUP(A793,Sheet1!$A$2:$A$2336,Sheet1!$B$2:$B$2336)</f>
        <v>30.23</v>
      </c>
      <c r="F793" s="20">
        <f>_xlfn.XLOOKUP(Table4[[#This Row],[Customer ID]],Sheet1!A793:A3127,Sheet1!C793:C3127)</f>
        <v>6.94</v>
      </c>
      <c r="G793" s="20" t="str">
        <f>_xlfn.XLOOKUP(Table4[[#This Row],[Customer ID]],Sheet1!A793:A3127,Sheet1!D793:D3127)</f>
        <v>yes</v>
      </c>
      <c r="H793" s="20" t="str">
        <f>_xlfn.XLOOKUP(Table4[[#This Row],[Customer ID]],Sheet1!A793:A3127,Sheet1!E793:E3127)</f>
        <v>No</v>
      </c>
      <c r="I793" s="20" t="str">
        <f>_xlfn.XLOOKUP(Table4[[#This Row],[Customer ID]],Sheet1!A793:A3127,Sheet1!F793:F3127)</f>
        <v>Yes</v>
      </c>
      <c r="J793" s="20">
        <f>_xlfn.XLOOKUP(Table4[[#This Row],[Customer ID]],Sheet1!A793:A3127,Sheet1!G793:G3127)</f>
        <v>1</v>
      </c>
      <c r="K793" s="20" t="str">
        <f>_xlfn.XLOOKUP(Table4[[#This Row],[Customer ID]],Sheet1!A793:A3127,Sheet1!H793:H3127)</f>
        <v>No</v>
      </c>
      <c r="L793" s="20" t="str">
        <f>_xlfn.XLOOKUP(Table4[[#This Row],[Customer ID]],Sheet1!A793:A3127,Sheet1!I793:I3127)</f>
        <v>Obesity</v>
      </c>
      <c r="M793" s="20" t="str">
        <f>_xlfn.XLOOKUP(A793,Sheet1!A793:A3127,Sheet1!J793:J3127)</f>
        <v>Diabetes</v>
      </c>
      <c r="N793" s="48" t="str">
        <f>_xlfn.XLOOKUP(Table4[[#This Row],[Customer ID]],Table3[Customer ID],Table3[Date2])</f>
        <v>14-Sep-1963</v>
      </c>
      <c r="O793" s="20">
        <f>_xlfn.XLOOKUP(A793,Table3[Customer ID],Table3[Age])</f>
        <v>59</v>
      </c>
      <c r="P793" s="20">
        <f>_xlfn.XLOOKUP(A793,Table3[Customer ID],Table3[children])</f>
        <v>0</v>
      </c>
      <c r="Q793" s="47">
        <f>_xlfn.XLOOKUP(A793,Table3[Customer ID],Table3[charges])</f>
        <v>13116.84</v>
      </c>
      <c r="R793" s="20" t="str">
        <f>_xlfn.XLOOKUP(A793,Table3[Customer ID],Table3[Hospital tier])</f>
        <v>tier - 3</v>
      </c>
      <c r="S793" s="20" t="str">
        <f>_xlfn.XLOOKUP(A793,Table3[Customer ID],Table3[City tier])</f>
        <v>tier - 1</v>
      </c>
      <c r="T793" s="20" t="str">
        <f>_xlfn.XLOOKUP(A793,Table3[Customer ID],Table3[State ID])</f>
        <v>R1012</v>
      </c>
    </row>
    <row r="794" spans="1:20" x14ac:dyDescent="0.3">
      <c r="A794" s="20" t="s">
        <v>812</v>
      </c>
      <c r="B794" s="20" t="str">
        <f>_xlfn.XLOOKUP(A794,Sheet3!A794:A3128,Sheet3!B794:B3128)</f>
        <v xml:space="preserve"> Mrs</v>
      </c>
      <c r="C794" s="20" t="str">
        <f>_xlfn.XLOOKUP(A794,Sheet3!A794:A3128,Sheet3!C794:C3128)</f>
        <v>Monaghan</v>
      </c>
      <c r="D794" s="20" t="str">
        <f>_xlfn.XLOOKUP(A794,Sheet3!A794:A3128,Sheet3!D794:D3128)</f>
        <v xml:space="preserve">  Sheila</v>
      </c>
      <c r="E794" s="46">
        <f>_xlfn.XLOOKUP(A794,Sheet1!$A$2:$A$2336,Sheet1!$B$2:$B$2336)</f>
        <v>51.14</v>
      </c>
      <c r="F794" s="20">
        <f>_xlfn.XLOOKUP(Table4[[#This Row],[Customer ID]],Sheet1!A794:A3128,Sheet1!C794:C3128)</f>
        <v>4.05</v>
      </c>
      <c r="G794" s="20" t="str">
        <f>_xlfn.XLOOKUP(Table4[[#This Row],[Customer ID]],Sheet1!A794:A3128,Sheet1!D794:D3128)</f>
        <v>No</v>
      </c>
      <c r="H794" s="20" t="str">
        <f>_xlfn.XLOOKUP(Table4[[#This Row],[Customer ID]],Sheet1!A794:A3128,Sheet1!E794:E3128)</f>
        <v>No</v>
      </c>
      <c r="I794" s="20" t="str">
        <f>_xlfn.XLOOKUP(Table4[[#This Row],[Customer ID]],Sheet1!A794:A3128,Sheet1!F794:F3128)</f>
        <v>No</v>
      </c>
      <c r="J794" s="20">
        <f>_xlfn.XLOOKUP(Table4[[#This Row],[Customer ID]],Sheet1!A794:A3128,Sheet1!G794:G3128)</f>
        <v>1</v>
      </c>
      <c r="K794" s="20" t="str">
        <f>_xlfn.XLOOKUP(Table4[[#This Row],[Customer ID]],Sheet1!A794:A3128,Sheet1!H794:H3128)</f>
        <v>No</v>
      </c>
      <c r="L794" s="20" t="str">
        <f>_xlfn.XLOOKUP(Table4[[#This Row],[Customer ID]],Sheet1!A794:A3128,Sheet1!I794:I3128)</f>
        <v>Obesity</v>
      </c>
      <c r="M794" s="20" t="str">
        <f>_xlfn.XLOOKUP(A794,Sheet1!A794:A3128,Sheet1!J794:J3128)</f>
        <v>Normal</v>
      </c>
      <c r="N794" s="48" t="str">
        <f>_xlfn.XLOOKUP(Table4[[#This Row],[Customer ID]],Table3[Customer ID],Table3[Date2])</f>
        <v>12-Aug-1992</v>
      </c>
      <c r="O794" s="20">
        <f>_xlfn.XLOOKUP(A794,Table3[Customer ID],Table3[Age])</f>
        <v>30</v>
      </c>
      <c r="P794" s="20">
        <f>_xlfn.XLOOKUP(A794,Table3[Customer ID],Table3[children])</f>
        <v>0</v>
      </c>
      <c r="Q794" s="47">
        <f>_xlfn.XLOOKUP(A794,Table3[Customer ID],Table3[charges])</f>
        <v>13113.51</v>
      </c>
      <c r="R794" s="20" t="str">
        <f>_xlfn.XLOOKUP(A794,Table3[Customer ID],Table3[Hospital tier])</f>
        <v>tier - 3</v>
      </c>
      <c r="S794" s="20" t="str">
        <f>_xlfn.XLOOKUP(A794,Table3[Customer ID],Table3[City tier])</f>
        <v>tier - 2</v>
      </c>
      <c r="T794" s="20" t="str">
        <f>_xlfn.XLOOKUP(A794,Table3[Customer ID],Table3[State ID])</f>
        <v>R1026</v>
      </c>
    </row>
    <row r="795" spans="1:20" x14ac:dyDescent="0.3">
      <c r="A795" s="20" t="s">
        <v>813</v>
      </c>
      <c r="B795" s="20" t="str">
        <f>_xlfn.XLOOKUP(A795,Sheet3!A795:A3129,Sheet3!B795:B3129)</f>
        <v xml:space="preserve"> Mr</v>
      </c>
      <c r="C795" s="20" t="str">
        <f>_xlfn.XLOOKUP(A795,Sheet3!A795:A3129,Sheet3!C795:C3129)</f>
        <v>Kawamoto</v>
      </c>
      <c r="D795" s="20" t="str">
        <f>_xlfn.XLOOKUP(A795,Sheet3!A795:A3129,Sheet3!D795:D3129)</f>
        <v xml:space="preserve">  Koji</v>
      </c>
      <c r="E795" s="46">
        <f>_xlfn.XLOOKUP(A795,Sheet1!$A$2:$A$2336,Sheet1!$B$2:$B$2336)</f>
        <v>24.32</v>
      </c>
      <c r="F795" s="20">
        <f>_xlfn.XLOOKUP(Table4[[#This Row],[Customer ID]],Sheet1!A795:A3129,Sheet1!C795:C3129)</f>
        <v>10.220000000000001</v>
      </c>
      <c r="G795" s="20" t="str">
        <f>_xlfn.XLOOKUP(Table4[[#This Row],[Customer ID]],Sheet1!A795:A3129,Sheet1!D795:D3129)</f>
        <v>No</v>
      </c>
      <c r="H795" s="20" t="str">
        <f>_xlfn.XLOOKUP(Table4[[#This Row],[Customer ID]],Sheet1!A795:A3129,Sheet1!E795:E3129)</f>
        <v>No</v>
      </c>
      <c r="I795" s="20" t="str">
        <f>_xlfn.XLOOKUP(Table4[[#This Row],[Customer ID]],Sheet1!A795:A3129,Sheet1!F795:F3129)</f>
        <v>No</v>
      </c>
      <c r="J795" s="20">
        <f>_xlfn.XLOOKUP(Table4[[#This Row],[Customer ID]],Sheet1!A795:A3129,Sheet1!G795:G3129)</f>
        <v>0</v>
      </c>
      <c r="K795" s="20" t="str">
        <f>_xlfn.XLOOKUP(Table4[[#This Row],[Customer ID]],Sheet1!A795:A3129,Sheet1!H795:H3129)</f>
        <v>No</v>
      </c>
      <c r="L795" s="20" t="str">
        <f>_xlfn.XLOOKUP(Table4[[#This Row],[Customer ID]],Sheet1!A795:A3129,Sheet1!I795:I3129)</f>
        <v>Normal weight</v>
      </c>
      <c r="M795" s="20" t="str">
        <f>_xlfn.XLOOKUP(A795,Sheet1!A795:A3129,Sheet1!J795:J3129)</f>
        <v>Diabetes</v>
      </c>
      <c r="N795" s="48" t="str">
        <f>_xlfn.XLOOKUP(Table4[[#This Row],[Customer ID]],Table3[Customer ID],Table3[Date2])</f>
        <v>2-Aug-1962</v>
      </c>
      <c r="O795" s="20">
        <f>_xlfn.XLOOKUP(A795,Table3[Customer ID],Table3[Age])</f>
        <v>60</v>
      </c>
      <c r="P795" s="20">
        <f>_xlfn.XLOOKUP(A795,Table3[Customer ID],Table3[children])</f>
        <v>1</v>
      </c>
      <c r="Q795" s="47">
        <f>_xlfn.XLOOKUP(A795,Table3[Customer ID],Table3[charges])</f>
        <v>13112.6</v>
      </c>
      <c r="R795" s="20" t="str">
        <f>_xlfn.XLOOKUP(A795,Table3[Customer ID],Table3[Hospital tier])</f>
        <v>tier - 3</v>
      </c>
      <c r="S795" s="20" t="str">
        <f>_xlfn.XLOOKUP(A795,Table3[Customer ID],Table3[City tier])</f>
        <v>tier - 3</v>
      </c>
      <c r="T795" s="20" t="str">
        <f>_xlfn.XLOOKUP(A795,Table3[Customer ID],Table3[State ID])</f>
        <v>R1012</v>
      </c>
    </row>
    <row r="796" spans="1:20" x14ac:dyDescent="0.3">
      <c r="A796" s="20" t="s">
        <v>814</v>
      </c>
      <c r="B796" s="20" t="str">
        <f>_xlfn.XLOOKUP(A796,Sheet3!A796:A3130,Sheet3!B796:B3130)</f>
        <v xml:space="preserve"> Ms</v>
      </c>
      <c r="C796" s="20" t="str">
        <f>_xlfn.XLOOKUP(A796,Sheet3!A796:A3130,Sheet3!C796:C3130)</f>
        <v>Dicharry</v>
      </c>
      <c r="D796" s="20" t="str">
        <f>_xlfn.XLOOKUP(A796,Sheet3!A796:A3130,Sheet3!D796:D3130)</f>
        <v xml:space="preserve">  Sarah</v>
      </c>
      <c r="E796" s="46">
        <f>_xlfn.XLOOKUP(A796,Sheet1!$A$2:$A$2336,Sheet1!$B$2:$B$2336)</f>
        <v>38.06</v>
      </c>
      <c r="F796" s="20">
        <f>_xlfn.XLOOKUP(Table4[[#This Row],[Customer ID]],Sheet1!A796:A3130,Sheet1!C796:C3130)</f>
        <v>9.24</v>
      </c>
      <c r="G796" s="20" t="str">
        <f>_xlfn.XLOOKUP(Table4[[#This Row],[Customer ID]],Sheet1!A796:A3130,Sheet1!D796:D3130)</f>
        <v>No</v>
      </c>
      <c r="H796" s="20" t="str">
        <f>_xlfn.XLOOKUP(Table4[[#This Row],[Customer ID]],Sheet1!A796:A3130,Sheet1!E796:E3130)</f>
        <v>No</v>
      </c>
      <c r="I796" s="20" t="str">
        <f>_xlfn.XLOOKUP(Table4[[#This Row],[Customer ID]],Sheet1!A796:A3130,Sheet1!F796:F3130)</f>
        <v>No</v>
      </c>
      <c r="J796" s="20">
        <f>_xlfn.XLOOKUP(Table4[[#This Row],[Customer ID]],Sheet1!A796:A3130,Sheet1!G796:G3130)</f>
        <v>0</v>
      </c>
      <c r="K796" s="20" t="str">
        <f>_xlfn.XLOOKUP(Table4[[#This Row],[Customer ID]],Sheet1!A796:A3130,Sheet1!H796:H3130)</f>
        <v>No</v>
      </c>
      <c r="L796" s="20" t="str">
        <f>_xlfn.XLOOKUP(Table4[[#This Row],[Customer ID]],Sheet1!A796:A3130,Sheet1!I796:I3130)</f>
        <v>Obesity</v>
      </c>
      <c r="M796" s="20" t="str">
        <f>_xlfn.XLOOKUP(A796,Sheet1!A796:A3130,Sheet1!J796:J3130)</f>
        <v>Diabetes</v>
      </c>
      <c r="N796" s="48" t="str">
        <f>_xlfn.XLOOKUP(Table4[[#This Row],[Customer ID]],Table3[Customer ID],Table3[Date2])</f>
        <v>30-Oct-1971</v>
      </c>
      <c r="O796" s="20">
        <f>_xlfn.XLOOKUP(A796,Table3[Customer ID],Table3[Age])</f>
        <v>51</v>
      </c>
      <c r="P796" s="20">
        <f>_xlfn.XLOOKUP(A796,Table3[Customer ID],Table3[children])</f>
        <v>0</v>
      </c>
      <c r="Q796" s="47">
        <f>_xlfn.XLOOKUP(A796,Table3[Customer ID],Table3[charges])</f>
        <v>13110.79</v>
      </c>
      <c r="R796" s="20" t="str">
        <f>_xlfn.XLOOKUP(A796,Table3[Customer ID],Table3[Hospital tier])</f>
        <v>tier - 3</v>
      </c>
      <c r="S796" s="20" t="str">
        <f>_xlfn.XLOOKUP(A796,Table3[Customer ID],Table3[City tier])</f>
        <v>tier - 2</v>
      </c>
      <c r="T796" s="20" t="str">
        <f>_xlfn.XLOOKUP(A796,Table3[Customer ID],Table3[State ID])</f>
        <v>R1011</v>
      </c>
    </row>
    <row r="797" spans="1:20" x14ac:dyDescent="0.3">
      <c r="A797" s="20" t="s">
        <v>815</v>
      </c>
      <c r="B797" s="20" t="str">
        <f>_xlfn.XLOOKUP(A797,Sheet3!A797:A3131,Sheet3!B797:B3131)</f>
        <v xml:space="preserve"> Mrs</v>
      </c>
      <c r="C797" s="20" t="str">
        <f>_xlfn.XLOOKUP(A797,Sheet3!A797:A3131,Sheet3!C797:C3131)</f>
        <v>Berry</v>
      </c>
      <c r="D797" s="20" t="str">
        <f>_xlfn.XLOOKUP(A797,Sheet3!A797:A3131,Sheet3!D797:D3131)</f>
        <v xml:space="preserve">  Colleen M</v>
      </c>
      <c r="E797" s="46">
        <f>_xlfn.XLOOKUP(A797,Sheet1!$A$2:$A$2336,Sheet1!$B$2:$B$2336)</f>
        <v>37.700000000000003</v>
      </c>
      <c r="F797" s="20">
        <f>_xlfn.XLOOKUP(Table4[[#This Row],[Customer ID]],Sheet1!A797:A3131,Sheet1!C797:C3131)</f>
        <v>8.6</v>
      </c>
      <c r="G797" s="20" t="str">
        <f>_xlfn.XLOOKUP(Table4[[#This Row],[Customer ID]],Sheet1!A797:A3131,Sheet1!D797:D3131)</f>
        <v>No</v>
      </c>
      <c r="H797" s="20" t="str">
        <f>_xlfn.XLOOKUP(Table4[[#This Row],[Customer ID]],Sheet1!A797:A3131,Sheet1!E797:E3131)</f>
        <v>No</v>
      </c>
      <c r="I797" s="20" t="str">
        <f>_xlfn.XLOOKUP(Table4[[#This Row],[Customer ID]],Sheet1!A797:A3131,Sheet1!F797:F3131)</f>
        <v>No</v>
      </c>
      <c r="J797" s="20">
        <f>_xlfn.XLOOKUP(Table4[[#This Row],[Customer ID]],Sheet1!A797:A3131,Sheet1!G797:G3131)</f>
        <v>0</v>
      </c>
      <c r="K797" s="20" t="str">
        <f>_xlfn.XLOOKUP(Table4[[#This Row],[Customer ID]],Sheet1!A797:A3131,Sheet1!H797:H3131)</f>
        <v>No</v>
      </c>
      <c r="L797" s="20" t="str">
        <f>_xlfn.XLOOKUP(Table4[[#This Row],[Customer ID]],Sheet1!A797:A3131,Sheet1!I797:I3131)</f>
        <v>Obesity</v>
      </c>
      <c r="M797" s="20" t="str">
        <f>_xlfn.XLOOKUP(A797,Sheet1!A797:A3131,Sheet1!J797:J3131)</f>
        <v>Diabetes</v>
      </c>
      <c r="N797" s="48" t="str">
        <f>_xlfn.XLOOKUP(Table4[[#This Row],[Customer ID]],Table3[Customer ID],Table3[Date2])</f>
        <v>17-Jul-1978</v>
      </c>
      <c r="O797" s="20">
        <f>_xlfn.XLOOKUP(A797,Table3[Customer ID],Table3[Age])</f>
        <v>44</v>
      </c>
      <c r="P797" s="20">
        <f>_xlfn.XLOOKUP(A797,Table3[Customer ID],Table3[children])</f>
        <v>2</v>
      </c>
      <c r="Q797" s="47">
        <f>_xlfn.XLOOKUP(A797,Table3[Customer ID],Table3[charges])</f>
        <v>13101.74</v>
      </c>
      <c r="R797" s="20" t="str">
        <f>_xlfn.XLOOKUP(A797,Table3[Customer ID],Table3[Hospital tier])</f>
        <v>tier - 3</v>
      </c>
      <c r="S797" s="20" t="str">
        <f>_xlfn.XLOOKUP(A797,Table3[Customer ID],Table3[City tier])</f>
        <v>tier - 2</v>
      </c>
      <c r="T797" s="20" t="str">
        <f>_xlfn.XLOOKUP(A797,Table3[Customer ID],Table3[State ID])</f>
        <v>R1026</v>
      </c>
    </row>
    <row r="798" spans="1:20" x14ac:dyDescent="0.3">
      <c r="A798" s="20" t="s">
        <v>816</v>
      </c>
      <c r="B798" s="20" t="str">
        <f>_xlfn.XLOOKUP(A798,Sheet3!A798:A3132,Sheet3!B798:B3132)</f>
        <v xml:space="preserve"> Ms</v>
      </c>
      <c r="C798" s="20" t="str">
        <f>_xlfn.XLOOKUP(A798,Sheet3!A798:A3132,Sheet3!C798:C3132)</f>
        <v>Porfirio</v>
      </c>
      <c r="D798" s="20" t="str">
        <f>_xlfn.XLOOKUP(A798,Sheet3!A798:A3132,Sheet3!D798:D3132)</f>
        <v xml:space="preserve">  Deedra G.</v>
      </c>
      <c r="E798" s="46">
        <f>_xlfn.XLOOKUP(A798,Sheet1!$A$2:$A$2336,Sheet1!$B$2:$B$2336)</f>
        <v>44</v>
      </c>
      <c r="F798" s="20">
        <f>_xlfn.XLOOKUP(Table4[[#This Row],[Customer ID]],Sheet1!A798:A3132,Sheet1!C798:C3132)</f>
        <v>9.32</v>
      </c>
      <c r="G798" s="20" t="str">
        <f>_xlfn.XLOOKUP(Table4[[#This Row],[Customer ID]],Sheet1!A798:A3132,Sheet1!D798:D3132)</f>
        <v>yes</v>
      </c>
      <c r="H798" s="20" t="str">
        <f>_xlfn.XLOOKUP(Table4[[#This Row],[Customer ID]],Sheet1!A798:A3132,Sheet1!E798:E3132)</f>
        <v>No</v>
      </c>
      <c r="I798" s="20" t="str">
        <f>_xlfn.XLOOKUP(Table4[[#This Row],[Customer ID]],Sheet1!A798:A3132,Sheet1!F798:F3132)</f>
        <v>No</v>
      </c>
      <c r="J798" s="20">
        <f>_xlfn.XLOOKUP(Table4[[#This Row],[Customer ID]],Sheet1!A798:A3132,Sheet1!G798:G3132)</f>
        <v>2</v>
      </c>
      <c r="K798" s="20" t="str">
        <f>_xlfn.XLOOKUP(Table4[[#This Row],[Customer ID]],Sheet1!A798:A3132,Sheet1!H798:H3132)</f>
        <v>No</v>
      </c>
      <c r="L798" s="20" t="str">
        <f>_xlfn.XLOOKUP(Table4[[#This Row],[Customer ID]],Sheet1!A798:A3132,Sheet1!I798:I3132)</f>
        <v>Obesity</v>
      </c>
      <c r="M798" s="20" t="str">
        <f>_xlfn.XLOOKUP(A798,Sheet1!A798:A3132,Sheet1!J798:J3132)</f>
        <v>Diabetes</v>
      </c>
      <c r="N798" s="48" t="str">
        <f>_xlfn.XLOOKUP(Table4[[#This Row],[Customer ID]],Table3[Customer ID],Table3[Date2])</f>
        <v>6-Nov-1961</v>
      </c>
      <c r="O798" s="20">
        <f>_xlfn.XLOOKUP(A798,Table3[Customer ID],Table3[Age])</f>
        <v>61</v>
      </c>
      <c r="P798" s="20">
        <f>_xlfn.XLOOKUP(A798,Table3[Customer ID],Table3[children])</f>
        <v>0</v>
      </c>
      <c r="Q798" s="47">
        <f>_xlfn.XLOOKUP(A798,Table3[Customer ID],Table3[charges])</f>
        <v>13063.88</v>
      </c>
      <c r="R798" s="20" t="str">
        <f>_xlfn.XLOOKUP(A798,Table3[Customer ID],Table3[Hospital tier])</f>
        <v>tier - 3</v>
      </c>
      <c r="S798" s="20" t="str">
        <f>_xlfn.XLOOKUP(A798,Table3[Customer ID],Table3[City tier])</f>
        <v>tier - 2</v>
      </c>
      <c r="T798" s="20" t="str">
        <f>_xlfn.XLOOKUP(A798,Table3[Customer ID],Table3[State ID])</f>
        <v>R1011</v>
      </c>
    </row>
    <row r="799" spans="1:20" x14ac:dyDescent="0.3">
      <c r="A799" s="20" t="s">
        <v>817</v>
      </c>
      <c r="B799" s="20" t="str">
        <f>_xlfn.XLOOKUP(A799,Sheet3!A799:A3133,Sheet3!B799:B3133)</f>
        <v xml:space="preserve"> Mrs</v>
      </c>
      <c r="C799" s="20" t="str">
        <f>_xlfn.XLOOKUP(A799,Sheet3!A799:A3133,Sheet3!C799:C3133)</f>
        <v>Thind</v>
      </c>
      <c r="D799" s="20" t="str">
        <f>_xlfn.XLOOKUP(A799,Sheet3!A799:A3133,Sheet3!D799:D3133)</f>
        <v xml:space="preserve">  Kulwinder</v>
      </c>
      <c r="E799" s="46">
        <f>_xlfn.XLOOKUP(A799,Sheet1!$A$2:$A$2336,Sheet1!$B$2:$B$2336)</f>
        <v>41.45</v>
      </c>
      <c r="F799" s="20">
        <f>_xlfn.XLOOKUP(Table4[[#This Row],[Customer ID]],Sheet1!A799:A3133,Sheet1!C799:C3133)</f>
        <v>6.12</v>
      </c>
      <c r="G799" s="20" t="str">
        <f>_xlfn.XLOOKUP(Table4[[#This Row],[Customer ID]],Sheet1!A799:A3133,Sheet1!D799:D3133)</f>
        <v>yes</v>
      </c>
      <c r="H799" s="20" t="str">
        <f>_xlfn.XLOOKUP(Table4[[#This Row],[Customer ID]],Sheet1!A799:A3133,Sheet1!E799:E3133)</f>
        <v>No</v>
      </c>
      <c r="I799" s="20" t="str">
        <f>_xlfn.XLOOKUP(Table4[[#This Row],[Customer ID]],Sheet1!A799:A3133,Sheet1!F799:F3133)</f>
        <v>No</v>
      </c>
      <c r="J799" s="20">
        <f>_xlfn.XLOOKUP(Table4[[#This Row],[Customer ID]],Sheet1!A799:A3133,Sheet1!G799:G3133)</f>
        <v>0</v>
      </c>
      <c r="K799" s="20" t="str">
        <f>_xlfn.XLOOKUP(Table4[[#This Row],[Customer ID]],Sheet1!A799:A3133,Sheet1!H799:H3133)</f>
        <v>No</v>
      </c>
      <c r="L799" s="20" t="str">
        <f>_xlfn.XLOOKUP(Table4[[#This Row],[Customer ID]],Sheet1!A799:A3133,Sheet1!I799:I3133)</f>
        <v>Obesity</v>
      </c>
      <c r="M799" s="20" t="str">
        <f>_xlfn.XLOOKUP(A799,Sheet1!A799:A3133,Sheet1!J799:J3133)</f>
        <v>Prediabetes</v>
      </c>
      <c r="N799" s="48" t="str">
        <f>_xlfn.XLOOKUP(Table4[[#This Row],[Customer ID]],Table3[Customer ID],Table3[Date2])</f>
        <v>26-Oct-1985</v>
      </c>
      <c r="O799" s="20">
        <f>_xlfn.XLOOKUP(A799,Table3[Customer ID],Table3[Age])</f>
        <v>37</v>
      </c>
      <c r="P799" s="20">
        <f>_xlfn.XLOOKUP(A799,Table3[Customer ID],Table3[children])</f>
        <v>3</v>
      </c>
      <c r="Q799" s="47">
        <f>_xlfn.XLOOKUP(A799,Table3[Customer ID],Table3[charges])</f>
        <v>13051.22</v>
      </c>
      <c r="R799" s="20" t="str">
        <f>_xlfn.XLOOKUP(A799,Table3[Customer ID],Table3[Hospital tier])</f>
        <v>tier - 3</v>
      </c>
      <c r="S799" s="20" t="str">
        <f>_xlfn.XLOOKUP(A799,Table3[Customer ID],Table3[City tier])</f>
        <v>tier - 1</v>
      </c>
      <c r="T799" s="20" t="str">
        <f>_xlfn.XLOOKUP(A799,Table3[Customer ID],Table3[State ID])</f>
        <v>R1026</v>
      </c>
    </row>
    <row r="800" spans="1:20" x14ac:dyDescent="0.3">
      <c r="A800" s="20" t="s">
        <v>818</v>
      </c>
      <c r="B800" s="20" t="str">
        <f>_xlfn.XLOOKUP(A800,Sheet3!A800:A3134,Sheet3!B800:B3134)</f>
        <v xml:space="preserve"> Ms</v>
      </c>
      <c r="C800" s="20" t="str">
        <f>_xlfn.XLOOKUP(A800,Sheet3!A800:A3134,Sheet3!C800:C3134)</f>
        <v>Ryan</v>
      </c>
      <c r="D800" s="20" t="str">
        <f>_xlfn.XLOOKUP(A800,Sheet3!A800:A3134,Sheet3!D800:D3134)</f>
        <v xml:space="preserve">  Ann M.</v>
      </c>
      <c r="E800" s="46">
        <f>_xlfn.XLOOKUP(A800,Sheet1!$A$2:$A$2336,Sheet1!$B$2:$B$2336)</f>
        <v>25.364999999999998</v>
      </c>
      <c r="F800" s="20">
        <f>_xlfn.XLOOKUP(Table4[[#This Row],[Customer ID]],Sheet1!A800:A3134,Sheet1!C800:C3134)</f>
        <v>9.19</v>
      </c>
      <c r="G800" s="20" t="str">
        <f>_xlfn.XLOOKUP(Table4[[#This Row],[Customer ID]],Sheet1!A800:A3134,Sheet1!D800:D3134)</f>
        <v>yes</v>
      </c>
      <c r="H800" s="20" t="str">
        <f>_xlfn.XLOOKUP(Table4[[#This Row],[Customer ID]],Sheet1!A800:A3134,Sheet1!E800:E3134)</f>
        <v>No</v>
      </c>
      <c r="I800" s="20" t="str">
        <f>_xlfn.XLOOKUP(Table4[[#This Row],[Customer ID]],Sheet1!A800:A3134,Sheet1!F800:F3134)</f>
        <v>No</v>
      </c>
      <c r="J800" s="20">
        <f>_xlfn.XLOOKUP(Table4[[#This Row],[Customer ID]],Sheet1!A800:A3134,Sheet1!G800:G3134)</f>
        <v>0</v>
      </c>
      <c r="K800" s="20" t="str">
        <f>_xlfn.XLOOKUP(Table4[[#This Row],[Customer ID]],Sheet1!A800:A3134,Sheet1!H800:H3134)</f>
        <v>No</v>
      </c>
      <c r="L800" s="20" t="str">
        <f>_xlfn.XLOOKUP(Table4[[#This Row],[Customer ID]],Sheet1!A800:A3134,Sheet1!I800:I3134)</f>
        <v>Over Weight</v>
      </c>
      <c r="M800" s="20" t="str">
        <f>_xlfn.XLOOKUP(A800,Sheet1!A800:A3134,Sheet1!J800:J3134)</f>
        <v>Diabetes</v>
      </c>
      <c r="N800" s="48" t="str">
        <f>_xlfn.XLOOKUP(Table4[[#This Row],[Customer ID]],Table3[Customer ID],Table3[Date2])</f>
        <v>6-Aug-1967</v>
      </c>
      <c r="O800" s="20">
        <f>_xlfn.XLOOKUP(A800,Table3[Customer ID],Table3[Age])</f>
        <v>55</v>
      </c>
      <c r="P800" s="20">
        <f>_xlfn.XLOOKUP(A800,Table3[Customer ID],Table3[children])</f>
        <v>3</v>
      </c>
      <c r="Q800" s="47">
        <f>_xlfn.XLOOKUP(A800,Table3[Customer ID],Table3[charges])</f>
        <v>13047.33</v>
      </c>
      <c r="R800" s="20" t="str">
        <f>_xlfn.XLOOKUP(A800,Table3[Customer ID],Table3[Hospital tier])</f>
        <v>tier - 3</v>
      </c>
      <c r="S800" s="20" t="str">
        <f>_xlfn.XLOOKUP(A800,Table3[Customer ID],Table3[City tier])</f>
        <v>tier - 3</v>
      </c>
      <c r="T800" s="20" t="str">
        <f>_xlfn.XLOOKUP(A800,Table3[Customer ID],Table3[State ID])</f>
        <v>R1024</v>
      </c>
    </row>
    <row r="801" spans="1:20" x14ac:dyDescent="0.3">
      <c r="A801" s="20" t="s">
        <v>819</v>
      </c>
      <c r="B801" s="20" t="str">
        <f>_xlfn.XLOOKUP(A801,Sheet3!A801:A3135,Sheet3!B801:B3135)</f>
        <v xml:space="preserve"> Ms</v>
      </c>
      <c r="C801" s="20" t="str">
        <f>_xlfn.XLOOKUP(A801,Sheet3!A801:A3135,Sheet3!C801:C3135)</f>
        <v>Horn</v>
      </c>
      <c r="D801" s="20" t="str">
        <f>_xlfn.XLOOKUP(A801,Sheet3!A801:A3135,Sheet3!D801:D3135)</f>
        <v xml:space="preserve">  Sarah E</v>
      </c>
      <c r="E801" s="46">
        <f>_xlfn.XLOOKUP(A801,Sheet1!$A$2:$A$2336,Sheet1!$B$2:$B$2336)</f>
        <v>34.56</v>
      </c>
      <c r="F801" s="20">
        <f>_xlfn.XLOOKUP(Table4[[#This Row],[Customer ID]],Sheet1!A801:A3135,Sheet1!C801:C3135)</f>
        <v>5.84</v>
      </c>
      <c r="G801" s="20" t="str">
        <f>_xlfn.XLOOKUP(Table4[[#This Row],[Customer ID]],Sheet1!A801:A3135,Sheet1!D801:D3135)</f>
        <v>yes</v>
      </c>
      <c r="H801" s="20" t="str">
        <f>_xlfn.XLOOKUP(Table4[[#This Row],[Customer ID]],Sheet1!A801:A3135,Sheet1!E801:E3135)</f>
        <v>No</v>
      </c>
      <c r="I801" s="20" t="str">
        <f>_xlfn.XLOOKUP(Table4[[#This Row],[Customer ID]],Sheet1!A801:A3135,Sheet1!F801:F3135)</f>
        <v>Yes</v>
      </c>
      <c r="J801" s="20">
        <f>_xlfn.XLOOKUP(Table4[[#This Row],[Customer ID]],Sheet1!A801:A3135,Sheet1!G801:G3135)</f>
        <v>1</v>
      </c>
      <c r="K801" s="20" t="str">
        <f>_xlfn.XLOOKUP(Table4[[#This Row],[Customer ID]],Sheet1!A801:A3135,Sheet1!H801:H3135)</f>
        <v>No</v>
      </c>
      <c r="L801" s="20" t="str">
        <f>_xlfn.XLOOKUP(Table4[[#This Row],[Customer ID]],Sheet1!A801:A3135,Sheet1!I801:I3135)</f>
        <v>Obesity</v>
      </c>
      <c r="M801" s="20" t="str">
        <f>_xlfn.XLOOKUP(A801,Sheet1!A801:A3135,Sheet1!J801:J3135)</f>
        <v>Prediabetes</v>
      </c>
      <c r="N801" s="48" t="str">
        <f>_xlfn.XLOOKUP(Table4[[#This Row],[Customer ID]],Table3[Customer ID],Table3[Date2])</f>
        <v>23-Sep-1969</v>
      </c>
      <c r="O801" s="20">
        <f>_xlfn.XLOOKUP(A801,Table3[Customer ID],Table3[Age])</f>
        <v>53</v>
      </c>
      <c r="P801" s="20">
        <f>_xlfn.XLOOKUP(A801,Table3[Customer ID],Table3[children])</f>
        <v>0</v>
      </c>
      <c r="Q801" s="47">
        <f>_xlfn.XLOOKUP(A801,Table3[Customer ID],Table3[charges])</f>
        <v>13044.41</v>
      </c>
      <c r="R801" s="20" t="str">
        <f>_xlfn.XLOOKUP(A801,Table3[Customer ID],Table3[Hospital tier])</f>
        <v>tier - 3</v>
      </c>
      <c r="S801" s="20" t="str">
        <f>_xlfn.XLOOKUP(A801,Table3[Customer ID],Table3[City tier])</f>
        <v>tier - 1</v>
      </c>
      <c r="T801" s="20" t="str">
        <f>_xlfn.XLOOKUP(A801,Table3[Customer ID],Table3[State ID])</f>
        <v>R1012</v>
      </c>
    </row>
    <row r="802" spans="1:20" x14ac:dyDescent="0.3">
      <c r="A802" s="20" t="s">
        <v>820</v>
      </c>
      <c r="B802" s="20" t="str">
        <f>_xlfn.XLOOKUP(A802,Sheet3!A802:A3136,Sheet3!B802:B3136)</f>
        <v xml:space="preserve"> Ms</v>
      </c>
      <c r="C802" s="20" t="str">
        <f>_xlfn.XLOOKUP(A802,Sheet3!A802:A3136,Sheet3!C802:C3136)</f>
        <v>Sabadosa</v>
      </c>
      <c r="D802" s="20" t="str">
        <f>_xlfn.XLOOKUP(A802,Sheet3!A802:A3136,Sheet3!D802:D3136)</f>
        <v xml:space="preserve">  Apryl J.</v>
      </c>
      <c r="E802" s="46">
        <f>_xlfn.XLOOKUP(A802,Sheet1!$A$2:$A$2336,Sheet1!$B$2:$B$2336)</f>
        <v>28.2</v>
      </c>
      <c r="F802" s="20">
        <f>_xlfn.XLOOKUP(Table4[[#This Row],[Customer ID]],Sheet1!A802:A3136,Sheet1!C802:C3136)</f>
        <v>7.19</v>
      </c>
      <c r="G802" s="20" t="str">
        <f>_xlfn.XLOOKUP(Table4[[#This Row],[Customer ID]],Sheet1!A802:A3136,Sheet1!D802:D3136)</f>
        <v>yes</v>
      </c>
      <c r="H802" s="20" t="str">
        <f>_xlfn.XLOOKUP(Table4[[#This Row],[Customer ID]],Sheet1!A802:A3136,Sheet1!E802:E3136)</f>
        <v>No</v>
      </c>
      <c r="I802" s="20" t="str">
        <f>_xlfn.XLOOKUP(Table4[[#This Row],[Customer ID]],Sheet1!A802:A3136,Sheet1!F802:F3136)</f>
        <v>No</v>
      </c>
      <c r="J802" s="20">
        <f>_xlfn.XLOOKUP(Table4[[#This Row],[Customer ID]],Sheet1!A802:A3136,Sheet1!G802:G3136)</f>
        <v>2</v>
      </c>
      <c r="K802" s="20" t="str">
        <f>_xlfn.XLOOKUP(Table4[[#This Row],[Customer ID]],Sheet1!A802:A3136,Sheet1!H802:H3136)</f>
        <v>No</v>
      </c>
      <c r="L802" s="20" t="str">
        <f>_xlfn.XLOOKUP(Table4[[#This Row],[Customer ID]],Sheet1!A802:A3136,Sheet1!I802:I3136)</f>
        <v>Over Weight</v>
      </c>
      <c r="M802" s="20" t="str">
        <f>_xlfn.XLOOKUP(A802,Sheet1!A802:A3136,Sheet1!J802:J3136)</f>
        <v>Diabetes</v>
      </c>
      <c r="N802" s="48" t="str">
        <f>_xlfn.XLOOKUP(Table4[[#This Row],[Customer ID]],Table3[Customer ID],Table3[Date2])</f>
        <v>9-Nov-1961</v>
      </c>
      <c r="O802" s="20">
        <f>_xlfn.XLOOKUP(A802,Table3[Customer ID],Table3[Age])</f>
        <v>61</v>
      </c>
      <c r="P802" s="20">
        <f>_xlfn.XLOOKUP(A802,Table3[Customer ID],Table3[children])</f>
        <v>0</v>
      </c>
      <c r="Q802" s="47">
        <f>_xlfn.XLOOKUP(A802,Table3[Customer ID],Table3[charges])</f>
        <v>13041.92</v>
      </c>
      <c r="R802" s="20" t="str">
        <f>_xlfn.XLOOKUP(A802,Table3[Customer ID],Table3[Hospital tier])</f>
        <v>tier - 3</v>
      </c>
      <c r="S802" s="20" t="str">
        <f>_xlfn.XLOOKUP(A802,Table3[Customer ID],Table3[City tier])</f>
        <v>tier - 1</v>
      </c>
      <c r="T802" s="20" t="str">
        <f>_xlfn.XLOOKUP(A802,Table3[Customer ID],Table3[State ID])</f>
        <v>R1011</v>
      </c>
    </row>
    <row r="803" spans="1:20" x14ac:dyDescent="0.3">
      <c r="A803" s="20" t="s">
        <v>821</v>
      </c>
      <c r="B803" s="20" t="str">
        <f>_xlfn.XLOOKUP(A803,Sheet3!A803:A3137,Sheet3!B803:B3137)</f>
        <v xml:space="preserve"> Mrs</v>
      </c>
      <c r="C803" s="20" t="str">
        <f>_xlfn.XLOOKUP(A803,Sheet3!A803:A3137,Sheet3!C803:C3137)</f>
        <v>Casady</v>
      </c>
      <c r="D803" s="20" t="str">
        <f>_xlfn.XLOOKUP(A803,Sheet3!A803:A3137,Sheet3!D803:D3137)</f>
        <v xml:space="preserve">  Ilana</v>
      </c>
      <c r="E803" s="46">
        <f>_xlfn.XLOOKUP(A803,Sheet1!$A$2:$A$2336,Sheet1!$B$2:$B$2336)</f>
        <v>30.43</v>
      </c>
      <c r="F803" s="20">
        <f>_xlfn.XLOOKUP(Table4[[#This Row],[Customer ID]],Sheet1!A803:A3137,Sheet1!C803:C3137)</f>
        <v>9.39</v>
      </c>
      <c r="G803" s="20" t="str">
        <f>_xlfn.XLOOKUP(Table4[[#This Row],[Customer ID]],Sheet1!A803:A3137,Sheet1!D803:D3137)</f>
        <v>No</v>
      </c>
      <c r="H803" s="20" t="str">
        <f>_xlfn.XLOOKUP(Table4[[#This Row],[Customer ID]],Sheet1!A803:A3137,Sheet1!E803:E3137)</f>
        <v>No</v>
      </c>
      <c r="I803" s="20" t="str">
        <f>_xlfn.XLOOKUP(Table4[[#This Row],[Customer ID]],Sheet1!A803:A3137,Sheet1!F803:F3137)</f>
        <v>No</v>
      </c>
      <c r="J803" s="20">
        <f>_xlfn.XLOOKUP(Table4[[#This Row],[Customer ID]],Sheet1!A803:A3137,Sheet1!G803:G3137)</f>
        <v>0</v>
      </c>
      <c r="K803" s="20" t="str">
        <f>_xlfn.XLOOKUP(Table4[[#This Row],[Customer ID]],Sheet1!A803:A3137,Sheet1!H803:H3137)</f>
        <v>No</v>
      </c>
      <c r="L803" s="20" t="str">
        <f>_xlfn.XLOOKUP(Table4[[#This Row],[Customer ID]],Sheet1!A803:A3137,Sheet1!I803:I3137)</f>
        <v>Obesity</v>
      </c>
      <c r="M803" s="20" t="str">
        <f>_xlfn.XLOOKUP(A803,Sheet1!A803:A3137,Sheet1!J803:J3137)</f>
        <v>Diabetes</v>
      </c>
      <c r="N803" s="48" t="str">
        <f>_xlfn.XLOOKUP(Table4[[#This Row],[Customer ID]],Table3[Customer ID],Table3[Date2])</f>
        <v>4-Nov-1965</v>
      </c>
      <c r="O803" s="20">
        <f>_xlfn.XLOOKUP(A803,Table3[Customer ID],Table3[Age])</f>
        <v>57</v>
      </c>
      <c r="P803" s="20">
        <f>_xlfn.XLOOKUP(A803,Table3[Customer ID],Table3[children])</f>
        <v>0</v>
      </c>
      <c r="Q803" s="47">
        <f>_xlfn.XLOOKUP(A803,Table3[Customer ID],Table3[charges])</f>
        <v>13023.93</v>
      </c>
      <c r="R803" s="20" t="str">
        <f>_xlfn.XLOOKUP(A803,Table3[Customer ID],Table3[Hospital tier])</f>
        <v>tier - 3</v>
      </c>
      <c r="S803" s="20" t="str">
        <f>_xlfn.XLOOKUP(A803,Table3[Customer ID],Table3[City tier])</f>
        <v>tier - 2</v>
      </c>
      <c r="T803" s="20" t="str">
        <f>_xlfn.XLOOKUP(A803,Table3[Customer ID],Table3[State ID])</f>
        <v>R1025</v>
      </c>
    </row>
    <row r="804" spans="1:20" x14ac:dyDescent="0.3">
      <c r="A804" s="20" t="s">
        <v>822</v>
      </c>
      <c r="B804" s="20" t="str">
        <f>_xlfn.XLOOKUP(A804,Sheet3!A804:A3138,Sheet3!B804:B3138)</f>
        <v xml:space="preserve"> Ms</v>
      </c>
      <c r="C804" s="20" t="str">
        <f>_xlfn.XLOOKUP(A804,Sheet3!A804:A3138,Sheet3!C804:C3138)</f>
        <v>Phillips</v>
      </c>
      <c r="D804" s="20" t="str">
        <f>_xlfn.XLOOKUP(A804,Sheet3!A804:A3138,Sheet3!D804:D3138)</f>
        <v xml:space="preserve">  Katherine</v>
      </c>
      <c r="E804" s="46">
        <f>_xlfn.XLOOKUP(A804,Sheet1!$A$2:$A$2336,Sheet1!$B$2:$B$2336)</f>
        <v>32.395000000000003</v>
      </c>
      <c r="F804" s="20">
        <f>_xlfn.XLOOKUP(Table4[[#This Row],[Customer ID]],Sheet1!A804:A3138,Sheet1!C804:C3138)</f>
        <v>4.2699999999999996</v>
      </c>
      <c r="G804" s="20" t="str">
        <f>_xlfn.XLOOKUP(Table4[[#This Row],[Customer ID]],Sheet1!A804:A3138,Sheet1!D804:D3138)</f>
        <v>yes</v>
      </c>
      <c r="H804" s="20" t="str">
        <f>_xlfn.XLOOKUP(Table4[[#This Row],[Customer ID]],Sheet1!A804:A3138,Sheet1!E804:E3138)</f>
        <v>No</v>
      </c>
      <c r="I804" s="20" t="str">
        <f>_xlfn.XLOOKUP(Table4[[#This Row],[Customer ID]],Sheet1!A804:A3138,Sheet1!F804:F3138)</f>
        <v>No</v>
      </c>
      <c r="J804" s="20">
        <f>_xlfn.XLOOKUP(Table4[[#This Row],[Customer ID]],Sheet1!A804:A3138,Sheet1!G804:G3138)</f>
        <v>1</v>
      </c>
      <c r="K804" s="20" t="str">
        <f>_xlfn.XLOOKUP(Table4[[#This Row],[Customer ID]],Sheet1!A804:A3138,Sheet1!H804:H3138)</f>
        <v>No</v>
      </c>
      <c r="L804" s="20" t="str">
        <f>_xlfn.XLOOKUP(Table4[[#This Row],[Customer ID]],Sheet1!A804:A3138,Sheet1!I804:I3138)</f>
        <v>Obesity</v>
      </c>
      <c r="M804" s="20" t="str">
        <f>_xlfn.XLOOKUP(A804,Sheet1!A804:A3138,Sheet1!J804:J3138)</f>
        <v>Normal</v>
      </c>
      <c r="N804" s="48" t="str">
        <f>_xlfn.XLOOKUP(Table4[[#This Row],[Customer ID]],Table3[Customer ID],Table3[Date2])</f>
        <v>23-Sep-1964</v>
      </c>
      <c r="O804" s="20">
        <f>_xlfn.XLOOKUP(A804,Table3[Customer ID],Table3[Age])</f>
        <v>58</v>
      </c>
      <c r="P804" s="20">
        <f>_xlfn.XLOOKUP(A804,Table3[Customer ID],Table3[children])</f>
        <v>1</v>
      </c>
      <c r="Q804" s="47">
        <f>_xlfn.XLOOKUP(A804,Table3[Customer ID],Table3[charges])</f>
        <v>13019.16</v>
      </c>
      <c r="R804" s="20" t="str">
        <f>_xlfn.XLOOKUP(A804,Table3[Customer ID],Table3[Hospital tier])</f>
        <v>tier - 3</v>
      </c>
      <c r="S804" s="20" t="str">
        <f>_xlfn.XLOOKUP(A804,Table3[Customer ID],Table3[City tier])</f>
        <v>tier - 1</v>
      </c>
      <c r="T804" s="20" t="str">
        <f>_xlfn.XLOOKUP(A804,Table3[Customer ID],Table3[State ID])</f>
        <v>R1024</v>
      </c>
    </row>
    <row r="805" spans="1:20" x14ac:dyDescent="0.3">
      <c r="A805" s="20" t="s">
        <v>823</v>
      </c>
      <c r="B805" s="20" t="str">
        <f>_xlfn.XLOOKUP(A805,Sheet3!A805:A3139,Sheet3!B805:B3139)</f>
        <v xml:space="preserve"> Ms</v>
      </c>
      <c r="C805" s="20" t="str">
        <f>_xlfn.XLOOKUP(A805,Sheet3!A805:A3139,Sheet3!C805:C3139)</f>
        <v>Ahokas</v>
      </c>
      <c r="D805" s="20" t="str">
        <f>_xlfn.XLOOKUP(A805,Sheet3!A805:A3139,Sheet3!D805:D3139)</f>
        <v xml:space="preserve">  Katherine</v>
      </c>
      <c r="E805" s="46">
        <f>_xlfn.XLOOKUP(A805,Sheet1!$A$2:$A$2336,Sheet1!$B$2:$B$2336)</f>
        <v>24.035</v>
      </c>
      <c r="F805" s="20">
        <f>_xlfn.XLOOKUP(Table4[[#This Row],[Customer ID]],Sheet1!A805:A3139,Sheet1!C805:C3139)</f>
        <v>11.71</v>
      </c>
      <c r="G805" s="20" t="str">
        <f>_xlfn.XLOOKUP(Table4[[#This Row],[Customer ID]],Sheet1!A805:A3139,Sheet1!D805:D3139)</f>
        <v>No</v>
      </c>
      <c r="H805" s="20" t="str">
        <f>_xlfn.XLOOKUP(Table4[[#This Row],[Customer ID]],Sheet1!A805:A3139,Sheet1!E805:E3139)</f>
        <v>No</v>
      </c>
      <c r="I805" s="20" t="str">
        <f>_xlfn.XLOOKUP(Table4[[#This Row],[Customer ID]],Sheet1!A805:A3139,Sheet1!F805:F3139)</f>
        <v>No</v>
      </c>
      <c r="J805" s="20">
        <f>_xlfn.XLOOKUP(Table4[[#This Row],[Customer ID]],Sheet1!A805:A3139,Sheet1!G805:G3139)</f>
        <v>0</v>
      </c>
      <c r="K805" s="20" t="str">
        <f>_xlfn.XLOOKUP(Table4[[#This Row],[Customer ID]],Sheet1!A805:A3139,Sheet1!H805:H3139)</f>
        <v>No</v>
      </c>
      <c r="L805" s="20" t="str">
        <f>_xlfn.XLOOKUP(Table4[[#This Row],[Customer ID]],Sheet1!A805:A3139,Sheet1!I805:I3139)</f>
        <v>Normal weight</v>
      </c>
      <c r="M805" s="20" t="str">
        <f>_xlfn.XLOOKUP(A805,Sheet1!A805:A3139,Sheet1!J805:J3139)</f>
        <v>Diabetes</v>
      </c>
      <c r="N805" s="48" t="str">
        <f>_xlfn.XLOOKUP(Table4[[#This Row],[Customer ID]],Table3[Customer ID],Table3[Date2])</f>
        <v>20-Jul-1962</v>
      </c>
      <c r="O805" s="20">
        <f>_xlfn.XLOOKUP(A805,Table3[Customer ID],Table3[Age])</f>
        <v>60</v>
      </c>
      <c r="P805" s="20">
        <f>_xlfn.XLOOKUP(A805,Table3[Customer ID],Table3[children])</f>
        <v>0</v>
      </c>
      <c r="Q805" s="47">
        <f>_xlfn.XLOOKUP(A805,Table3[Customer ID],Table3[charges])</f>
        <v>13012.21</v>
      </c>
      <c r="R805" s="20" t="str">
        <f>_xlfn.XLOOKUP(A805,Table3[Customer ID],Table3[Hospital tier])</f>
        <v>tier - 3</v>
      </c>
      <c r="S805" s="20" t="str">
        <f>_xlfn.XLOOKUP(A805,Table3[Customer ID],Table3[City tier])</f>
        <v>tier - 1</v>
      </c>
      <c r="T805" s="20" t="str">
        <f>_xlfn.XLOOKUP(A805,Table3[Customer ID],Table3[State ID])</f>
        <v>R1012</v>
      </c>
    </row>
    <row r="806" spans="1:20" x14ac:dyDescent="0.3">
      <c r="A806" s="20" t="s">
        <v>824</v>
      </c>
      <c r="B806" s="20" t="str">
        <f>_xlfn.XLOOKUP(A806,Sheet3!A806:A3140,Sheet3!B806:B3140)</f>
        <v xml:space="preserve"> Mr</v>
      </c>
      <c r="C806" s="20" t="str">
        <f>_xlfn.XLOOKUP(A806,Sheet3!A806:A3140,Sheet3!C806:C3140)</f>
        <v>Hebert</v>
      </c>
      <c r="D806" s="20" t="str">
        <f>_xlfn.XLOOKUP(A806,Sheet3!A806:A3140,Sheet3!D806:D3140)</f>
        <v xml:space="preserve">  Karl</v>
      </c>
      <c r="E806" s="46">
        <f>_xlfn.XLOOKUP(A806,Sheet1!$A$2:$A$2336,Sheet1!$B$2:$B$2336)</f>
        <v>37.119999999999997</v>
      </c>
      <c r="F806" s="20">
        <f>_xlfn.XLOOKUP(Table4[[#This Row],[Customer ID]],Sheet1!A806:A3140,Sheet1!C806:C3140)</f>
        <v>5.29</v>
      </c>
      <c r="G806" s="20" t="str">
        <f>_xlfn.XLOOKUP(Table4[[#This Row],[Customer ID]],Sheet1!A806:A3140,Sheet1!D806:D3140)</f>
        <v>No</v>
      </c>
      <c r="H806" s="20" t="str">
        <f>_xlfn.XLOOKUP(Table4[[#This Row],[Customer ID]],Sheet1!A806:A3140,Sheet1!E806:E3140)</f>
        <v>No</v>
      </c>
      <c r="I806" s="20" t="str">
        <f>_xlfn.XLOOKUP(Table4[[#This Row],[Customer ID]],Sheet1!A806:A3140,Sheet1!F806:F3140)</f>
        <v>No</v>
      </c>
      <c r="J806" s="20">
        <f>_xlfn.XLOOKUP(Table4[[#This Row],[Customer ID]],Sheet1!A806:A3140,Sheet1!G806:G3140)</f>
        <v>2</v>
      </c>
      <c r="K806" s="20" t="str">
        <f>_xlfn.XLOOKUP(Table4[[#This Row],[Customer ID]],Sheet1!A806:A3140,Sheet1!H806:H3140)</f>
        <v>No</v>
      </c>
      <c r="L806" s="20" t="str">
        <f>_xlfn.XLOOKUP(Table4[[#This Row],[Customer ID]],Sheet1!A806:A3140,Sheet1!I806:I3140)</f>
        <v>Obesity</v>
      </c>
      <c r="M806" s="20" t="str">
        <f>_xlfn.XLOOKUP(A806,Sheet1!A806:A3140,Sheet1!J806:J3140)</f>
        <v>Normal</v>
      </c>
      <c r="N806" s="48" t="str">
        <f>_xlfn.XLOOKUP(Table4[[#This Row],[Customer ID]],Table3[Customer ID],Table3[Date2])</f>
        <v>27-Sep-1972</v>
      </c>
      <c r="O806" s="20">
        <f>_xlfn.XLOOKUP(A806,Table3[Customer ID],Table3[Age])</f>
        <v>50</v>
      </c>
      <c r="P806" s="20">
        <f>_xlfn.XLOOKUP(A806,Table3[Customer ID],Table3[children])</f>
        <v>0</v>
      </c>
      <c r="Q806" s="47">
        <f>_xlfn.XLOOKUP(A806,Table3[Customer ID],Table3[charges])</f>
        <v>13010.86</v>
      </c>
      <c r="R806" s="20" t="str">
        <f>_xlfn.XLOOKUP(A806,Table3[Customer ID],Table3[Hospital tier])</f>
        <v>tier - 3</v>
      </c>
      <c r="S806" s="20" t="str">
        <f>_xlfn.XLOOKUP(A806,Table3[Customer ID],Table3[City tier])</f>
        <v>tier - 2</v>
      </c>
      <c r="T806" s="20" t="str">
        <f>_xlfn.XLOOKUP(A806,Table3[Customer ID],Table3[State ID])</f>
        <v>R1012</v>
      </c>
    </row>
    <row r="807" spans="1:20" x14ac:dyDescent="0.3">
      <c r="A807" s="20" t="s">
        <v>825</v>
      </c>
      <c r="B807" s="20" t="str">
        <f>_xlfn.XLOOKUP(A807,Sheet3!A807:A3141,Sheet3!B807:B3141)</f>
        <v xml:space="preserve"> Mr</v>
      </c>
      <c r="C807" s="20" t="str">
        <f>_xlfn.XLOOKUP(A807,Sheet3!A807:A3141,Sheet3!C807:C3141)</f>
        <v>Fair</v>
      </c>
      <c r="D807" s="20" t="str">
        <f>_xlfn.XLOOKUP(A807,Sheet3!A807:A3141,Sheet3!D807:D3141)</f>
        <v xml:space="preserve">  Stephen</v>
      </c>
      <c r="E807" s="46">
        <f>_xlfn.XLOOKUP(A807,Sheet1!$A$2:$A$2336,Sheet1!$B$2:$B$2336)</f>
        <v>34.840000000000003</v>
      </c>
      <c r="F807" s="20">
        <f>_xlfn.XLOOKUP(Table4[[#This Row],[Customer ID]],Sheet1!A807:A3141,Sheet1!C807:C3141)</f>
        <v>6</v>
      </c>
      <c r="G807" s="20" t="str">
        <f>_xlfn.XLOOKUP(Table4[[#This Row],[Customer ID]],Sheet1!A807:A3141,Sheet1!D807:D3141)</f>
        <v>yes</v>
      </c>
      <c r="H807" s="20" t="str">
        <f>_xlfn.XLOOKUP(Table4[[#This Row],[Customer ID]],Sheet1!A807:A3141,Sheet1!E807:E3141)</f>
        <v>No</v>
      </c>
      <c r="I807" s="20" t="str">
        <f>_xlfn.XLOOKUP(Table4[[#This Row],[Customer ID]],Sheet1!A807:A3141,Sheet1!F807:F3141)</f>
        <v>Yes</v>
      </c>
      <c r="J807" s="20">
        <f>_xlfn.XLOOKUP(Table4[[#This Row],[Customer ID]],Sheet1!A807:A3141,Sheet1!G807:G3141)</f>
        <v>1</v>
      </c>
      <c r="K807" s="20" t="str">
        <f>_xlfn.XLOOKUP(Table4[[#This Row],[Customer ID]],Sheet1!A807:A3141,Sheet1!H807:H3141)</f>
        <v>No</v>
      </c>
      <c r="L807" s="20" t="str">
        <f>_xlfn.XLOOKUP(Table4[[#This Row],[Customer ID]],Sheet1!A807:A3141,Sheet1!I807:I3141)</f>
        <v>Obesity</v>
      </c>
      <c r="M807" s="20" t="str">
        <f>_xlfn.XLOOKUP(A807,Sheet1!A807:A3141,Sheet1!J807:J3141)</f>
        <v>Prediabetes</v>
      </c>
      <c r="N807" s="48" t="str">
        <f>_xlfn.XLOOKUP(Table4[[#This Row],[Customer ID]],Table3[Customer ID],Table3[Date2])</f>
        <v>13-Dec-1969</v>
      </c>
      <c r="O807" s="20">
        <f>_xlfn.XLOOKUP(A807,Table3[Customer ID],Table3[Age])</f>
        <v>53</v>
      </c>
      <c r="P807" s="20">
        <f>_xlfn.XLOOKUP(A807,Table3[Customer ID],Table3[children])</f>
        <v>0</v>
      </c>
      <c r="Q807" s="47">
        <f>_xlfn.XLOOKUP(A807,Table3[Customer ID],Table3[charges])</f>
        <v>13008.07</v>
      </c>
      <c r="R807" s="20" t="str">
        <f>_xlfn.XLOOKUP(A807,Table3[Customer ID],Table3[Hospital tier])</f>
        <v>tier - 3</v>
      </c>
      <c r="S807" s="20" t="str">
        <f>_xlfn.XLOOKUP(A807,Table3[Customer ID],Table3[City tier])</f>
        <v>tier - 3</v>
      </c>
      <c r="T807" s="20" t="str">
        <f>_xlfn.XLOOKUP(A807,Table3[Customer ID],Table3[State ID])</f>
        <v>R1012</v>
      </c>
    </row>
    <row r="808" spans="1:20" x14ac:dyDescent="0.3">
      <c r="A808" s="20" t="s">
        <v>826</v>
      </c>
      <c r="B808" s="20" t="str">
        <f>_xlfn.XLOOKUP(A808,Sheet3!A808:A3142,Sheet3!B808:B3142)</f>
        <v xml:space="preserve"> Mr</v>
      </c>
      <c r="C808" s="20" t="str">
        <f>_xlfn.XLOOKUP(A808,Sheet3!A808:A3142,Sheet3!C808:C3142)</f>
        <v>Swenson</v>
      </c>
      <c r="D808" s="20" t="str">
        <f>_xlfn.XLOOKUP(A808,Sheet3!A808:A3142,Sheet3!D808:D3142)</f>
        <v xml:space="preserve">  Will</v>
      </c>
      <c r="E808" s="46">
        <f>_xlfn.XLOOKUP(A808,Sheet1!$A$2:$A$2336,Sheet1!$B$2:$B$2336)</f>
        <v>29.53</v>
      </c>
      <c r="F808" s="20">
        <f>_xlfn.XLOOKUP(Table4[[#This Row],[Customer ID]],Sheet1!A808:A3142,Sheet1!C808:C3142)</f>
        <v>10.64</v>
      </c>
      <c r="G808" s="20" t="str">
        <f>_xlfn.XLOOKUP(Table4[[#This Row],[Customer ID]],Sheet1!A808:A3142,Sheet1!D808:D3142)</f>
        <v>No</v>
      </c>
      <c r="H808" s="20" t="str">
        <f>_xlfn.XLOOKUP(Table4[[#This Row],[Customer ID]],Sheet1!A808:A3142,Sheet1!E808:E3142)</f>
        <v>No</v>
      </c>
      <c r="I808" s="20" t="str">
        <f>_xlfn.XLOOKUP(Table4[[#This Row],[Customer ID]],Sheet1!A808:A3142,Sheet1!F808:F3142)</f>
        <v>No</v>
      </c>
      <c r="J808" s="20">
        <f>_xlfn.XLOOKUP(Table4[[#This Row],[Customer ID]],Sheet1!A808:A3142,Sheet1!G808:G3142)</f>
        <v>0</v>
      </c>
      <c r="K808" s="20" t="str">
        <f>_xlfn.XLOOKUP(Table4[[#This Row],[Customer ID]],Sheet1!A808:A3142,Sheet1!H808:H3142)</f>
        <v>No</v>
      </c>
      <c r="L808" s="20" t="str">
        <f>_xlfn.XLOOKUP(Table4[[#This Row],[Customer ID]],Sheet1!A808:A3142,Sheet1!I808:I3142)</f>
        <v>Over Weight</v>
      </c>
      <c r="M808" s="20" t="str">
        <f>_xlfn.XLOOKUP(A808,Sheet1!A808:A3142,Sheet1!J808:J3142)</f>
        <v>Diabetes</v>
      </c>
      <c r="N808" s="48" t="str">
        <f>_xlfn.XLOOKUP(Table4[[#This Row],[Customer ID]],Table3[Customer ID],Table3[Date2])</f>
        <v>24-Jun-1962</v>
      </c>
      <c r="O808" s="20">
        <f>_xlfn.XLOOKUP(A808,Table3[Customer ID],Table3[Age])</f>
        <v>60</v>
      </c>
      <c r="P808" s="20">
        <f>_xlfn.XLOOKUP(A808,Table3[Customer ID],Table3[children])</f>
        <v>0</v>
      </c>
      <c r="Q808" s="47">
        <f>_xlfn.XLOOKUP(A808,Table3[Customer ID],Table3[charges])</f>
        <v>13004.95</v>
      </c>
      <c r="R808" s="20" t="str">
        <f>_xlfn.XLOOKUP(A808,Table3[Customer ID],Table3[Hospital tier])</f>
        <v>tier - 3</v>
      </c>
      <c r="S808" s="20" t="str">
        <f>_xlfn.XLOOKUP(A808,Table3[Customer ID],Table3[City tier])</f>
        <v>tier - 1</v>
      </c>
      <c r="T808" s="20" t="str">
        <f>_xlfn.XLOOKUP(A808,Table3[Customer ID],Table3[State ID])</f>
        <v>R1012</v>
      </c>
    </row>
    <row r="809" spans="1:20" x14ac:dyDescent="0.3">
      <c r="A809" s="20" t="s">
        <v>827</v>
      </c>
      <c r="B809" s="20" t="str">
        <f>_xlfn.XLOOKUP(A809,Sheet3!A809:A3143,Sheet3!B809:B3143)</f>
        <v xml:space="preserve"> Mr</v>
      </c>
      <c r="C809" s="20" t="str">
        <f>_xlfn.XLOOKUP(A809,Sheet3!A809:A3143,Sheet3!C809:C3143)</f>
        <v>Revenis</v>
      </c>
      <c r="D809" s="20" t="str">
        <f>_xlfn.XLOOKUP(A809,Sheet3!A809:A3143,Sheet3!D809:D3143)</f>
        <v xml:space="preserve">  Bradley D</v>
      </c>
      <c r="E809" s="46">
        <f>_xlfn.XLOOKUP(A809,Sheet1!$A$2:$A$2336,Sheet1!$B$2:$B$2336)</f>
        <v>42.51</v>
      </c>
      <c r="F809" s="20">
        <f>_xlfn.XLOOKUP(Table4[[#This Row],[Customer ID]],Sheet1!A809:A3143,Sheet1!C809:C3143)</f>
        <v>8.2100000000000009</v>
      </c>
      <c r="G809" s="20" t="str">
        <f>_xlfn.XLOOKUP(Table4[[#This Row],[Customer ID]],Sheet1!A809:A3143,Sheet1!D809:D3143)</f>
        <v>yes</v>
      </c>
      <c r="H809" s="20" t="str">
        <f>_xlfn.XLOOKUP(Table4[[#This Row],[Customer ID]],Sheet1!A809:A3143,Sheet1!E809:E3143)</f>
        <v>No</v>
      </c>
      <c r="I809" s="20" t="str">
        <f>_xlfn.XLOOKUP(Table4[[#This Row],[Customer ID]],Sheet1!A809:A3143,Sheet1!F809:F3143)</f>
        <v>No</v>
      </c>
      <c r="J809" s="20">
        <f>_xlfn.XLOOKUP(Table4[[#This Row],[Customer ID]],Sheet1!A809:A3143,Sheet1!G809:G3143)</f>
        <v>0</v>
      </c>
      <c r="K809" s="20" t="str">
        <f>_xlfn.XLOOKUP(Table4[[#This Row],[Customer ID]],Sheet1!A809:A3143,Sheet1!H809:H3143)</f>
        <v>No</v>
      </c>
      <c r="L809" s="20" t="str">
        <f>_xlfn.XLOOKUP(Table4[[#This Row],[Customer ID]],Sheet1!A809:A3143,Sheet1!I809:I3143)</f>
        <v>Obesity</v>
      </c>
      <c r="M809" s="20" t="str">
        <f>_xlfn.XLOOKUP(A809,Sheet1!A809:A3143,Sheet1!J809:J3143)</f>
        <v>Diabetes</v>
      </c>
      <c r="N809" s="48" t="str">
        <f>_xlfn.XLOOKUP(Table4[[#This Row],[Customer ID]],Table3[Customer ID],Table3[Date2])</f>
        <v>30-Oct-1981</v>
      </c>
      <c r="O809" s="20">
        <f>_xlfn.XLOOKUP(A809,Table3[Customer ID],Table3[Age])</f>
        <v>41</v>
      </c>
      <c r="P809" s="20">
        <f>_xlfn.XLOOKUP(A809,Table3[Customer ID],Table3[children])</f>
        <v>1</v>
      </c>
      <c r="Q809" s="47">
        <f>_xlfn.XLOOKUP(A809,Table3[Customer ID],Table3[charges])</f>
        <v>13002.91</v>
      </c>
      <c r="R809" s="20" t="str">
        <f>_xlfn.XLOOKUP(A809,Table3[Customer ID],Table3[Hospital tier])</f>
        <v>tier - 3</v>
      </c>
      <c r="S809" s="20" t="str">
        <f>_xlfn.XLOOKUP(A809,Table3[Customer ID],Table3[City tier])</f>
        <v>tier - 1</v>
      </c>
      <c r="T809" s="20" t="str">
        <f>_xlfn.XLOOKUP(A809,Table3[Customer ID],Table3[State ID])</f>
        <v>R1012</v>
      </c>
    </row>
    <row r="810" spans="1:20" x14ac:dyDescent="0.3">
      <c r="A810" s="20" t="s">
        <v>828</v>
      </c>
      <c r="B810" s="20" t="str">
        <f>_xlfn.XLOOKUP(A810,Sheet3!A810:A3144,Sheet3!B810:B3144)</f>
        <v xml:space="preserve"> Mrs</v>
      </c>
      <c r="C810" s="20" t="str">
        <f>_xlfn.XLOOKUP(A810,Sheet3!A810:A3144,Sheet3!C810:C3144)</f>
        <v>Engnes</v>
      </c>
      <c r="D810" s="20" t="str">
        <f>_xlfn.XLOOKUP(A810,Sheet3!A810:A3144,Sheet3!D810:D3144)</f>
        <v xml:space="preserve">  Amy M</v>
      </c>
      <c r="E810" s="46">
        <f>_xlfn.XLOOKUP(A810,Sheet1!$A$2:$A$2336,Sheet1!$B$2:$B$2336)</f>
        <v>38.14</v>
      </c>
      <c r="F810" s="20">
        <f>_xlfn.XLOOKUP(Table4[[#This Row],[Customer ID]],Sheet1!A810:A3144,Sheet1!C810:C3144)</f>
        <v>5.58</v>
      </c>
      <c r="G810" s="20" t="str">
        <f>_xlfn.XLOOKUP(Table4[[#This Row],[Customer ID]],Sheet1!A810:A3144,Sheet1!D810:D3144)</f>
        <v>No</v>
      </c>
      <c r="H810" s="20" t="str">
        <f>_xlfn.XLOOKUP(Table4[[#This Row],[Customer ID]],Sheet1!A810:A3144,Sheet1!E810:E3144)</f>
        <v>No</v>
      </c>
      <c r="I810" s="20" t="str">
        <f>_xlfn.XLOOKUP(Table4[[#This Row],[Customer ID]],Sheet1!A810:A3144,Sheet1!F810:F3144)</f>
        <v>Yes</v>
      </c>
      <c r="J810" s="20">
        <f>_xlfn.XLOOKUP(Table4[[#This Row],[Customer ID]],Sheet1!A810:A3144,Sheet1!G810:G3144)</f>
        <v>1</v>
      </c>
      <c r="K810" s="20" t="str">
        <f>_xlfn.XLOOKUP(Table4[[#This Row],[Customer ID]],Sheet1!A810:A3144,Sheet1!H810:H3144)</f>
        <v>No</v>
      </c>
      <c r="L810" s="20" t="str">
        <f>_xlfn.XLOOKUP(Table4[[#This Row],[Customer ID]],Sheet1!A810:A3144,Sheet1!I810:I3144)</f>
        <v>Obesity</v>
      </c>
      <c r="M810" s="20" t="str">
        <f>_xlfn.XLOOKUP(A810,Sheet1!A810:A3144,Sheet1!J810:J3144)</f>
        <v>Normal</v>
      </c>
      <c r="N810" s="48" t="str">
        <f>_xlfn.XLOOKUP(Table4[[#This Row],[Customer ID]],Table3[Customer ID],Table3[Date2])</f>
        <v>27-Nov-1979</v>
      </c>
      <c r="O810" s="20">
        <f>_xlfn.XLOOKUP(A810,Table3[Customer ID],Table3[Age])</f>
        <v>43</v>
      </c>
      <c r="P810" s="20">
        <f>_xlfn.XLOOKUP(A810,Table3[Customer ID],Table3[children])</f>
        <v>2</v>
      </c>
      <c r="Q810" s="47">
        <f>_xlfn.XLOOKUP(A810,Table3[Customer ID],Table3[charges])</f>
        <v>12994.12</v>
      </c>
      <c r="R810" s="20" t="str">
        <f>_xlfn.XLOOKUP(A810,Table3[Customer ID],Table3[Hospital tier])</f>
        <v>tier - 3</v>
      </c>
      <c r="S810" s="20" t="str">
        <f>_xlfn.XLOOKUP(A810,Table3[Customer ID],Table3[City tier])</f>
        <v>tier - 2</v>
      </c>
      <c r="T810" s="20" t="str">
        <f>_xlfn.XLOOKUP(A810,Table3[Customer ID],Table3[State ID])</f>
        <v>R1026</v>
      </c>
    </row>
    <row r="811" spans="1:20" x14ac:dyDescent="0.3">
      <c r="A811" s="20" t="s">
        <v>829</v>
      </c>
      <c r="B811" s="20" t="str">
        <f>_xlfn.XLOOKUP(A811,Sheet3!A811:A3145,Sheet3!B811:B3145)</f>
        <v xml:space="preserve"> Mr</v>
      </c>
      <c r="C811" s="20" t="str">
        <f>_xlfn.XLOOKUP(A811,Sheet3!A811:A3145,Sheet3!C811:C3145)</f>
        <v>Wiltse</v>
      </c>
      <c r="D811" s="20" t="str">
        <f>_xlfn.XLOOKUP(A811,Sheet3!A811:A3145,Sheet3!D811:D3145)</f>
        <v xml:space="preserve">  Matthew W.</v>
      </c>
      <c r="E811" s="46">
        <f>_xlfn.XLOOKUP(A811,Sheet1!$A$2:$A$2336,Sheet1!$B$2:$B$2336)</f>
        <v>39.93</v>
      </c>
      <c r="F811" s="20">
        <f>_xlfn.XLOOKUP(Table4[[#This Row],[Customer ID]],Sheet1!A811:A3145,Sheet1!C811:C3145)</f>
        <v>8.75</v>
      </c>
      <c r="G811" s="20" t="str">
        <f>_xlfn.XLOOKUP(Table4[[#This Row],[Customer ID]],Sheet1!A811:A3145,Sheet1!D811:D3145)</f>
        <v>No</v>
      </c>
      <c r="H811" s="20" t="str">
        <f>_xlfn.XLOOKUP(Table4[[#This Row],[Customer ID]],Sheet1!A811:A3145,Sheet1!E811:E3145)</f>
        <v>No</v>
      </c>
      <c r="I811" s="20" t="str">
        <f>_xlfn.XLOOKUP(Table4[[#This Row],[Customer ID]],Sheet1!A811:A3145,Sheet1!F811:F3145)</f>
        <v>No</v>
      </c>
      <c r="J811" s="20">
        <f>_xlfn.XLOOKUP(Table4[[#This Row],[Customer ID]],Sheet1!A811:A3145,Sheet1!G811:G3145)</f>
        <v>0</v>
      </c>
      <c r="K811" s="20" t="str">
        <f>_xlfn.XLOOKUP(Table4[[#This Row],[Customer ID]],Sheet1!A811:A3145,Sheet1!H811:H3145)</f>
        <v>No</v>
      </c>
      <c r="L811" s="20" t="str">
        <f>_xlfn.XLOOKUP(Table4[[#This Row],[Customer ID]],Sheet1!A811:A3145,Sheet1!I811:I3145)</f>
        <v>Obesity</v>
      </c>
      <c r="M811" s="20" t="str">
        <f>_xlfn.XLOOKUP(A811,Sheet1!A811:A3145,Sheet1!J811:J3145)</f>
        <v>Diabetes</v>
      </c>
      <c r="N811" s="48" t="str">
        <f>_xlfn.XLOOKUP(Table4[[#This Row],[Customer ID]],Table3[Customer ID],Table3[Date2])</f>
        <v>28-Nov-1960</v>
      </c>
      <c r="O811" s="20">
        <f>_xlfn.XLOOKUP(A811,Table3[Customer ID],Table3[Age])</f>
        <v>62</v>
      </c>
      <c r="P811" s="20">
        <f>_xlfn.XLOOKUP(A811,Table3[Customer ID],Table3[children])</f>
        <v>0</v>
      </c>
      <c r="Q811" s="47">
        <f>_xlfn.XLOOKUP(A811,Table3[Customer ID],Table3[charges])</f>
        <v>12982.87</v>
      </c>
      <c r="R811" s="20" t="str">
        <f>_xlfn.XLOOKUP(A811,Table3[Customer ID],Table3[Hospital tier])</f>
        <v>tier - 3</v>
      </c>
      <c r="S811" s="20" t="str">
        <f>_xlfn.XLOOKUP(A811,Table3[Customer ID],Table3[City tier])</f>
        <v>tier - 1</v>
      </c>
      <c r="T811" s="20" t="str">
        <f>_xlfn.XLOOKUP(A811,Table3[Customer ID],Table3[State ID])</f>
        <v>R1013</v>
      </c>
    </row>
    <row r="812" spans="1:20" x14ac:dyDescent="0.3">
      <c r="A812" s="20" t="s">
        <v>830</v>
      </c>
      <c r="B812" s="20" t="str">
        <f>_xlfn.XLOOKUP(A812,Sheet3!A812:A3146,Sheet3!B812:B3146)</f>
        <v xml:space="preserve"> Mr</v>
      </c>
      <c r="C812" s="20" t="str">
        <f>_xlfn.XLOOKUP(A812,Sheet3!A812:A3146,Sheet3!C812:C3146)</f>
        <v>Fernandez</v>
      </c>
      <c r="D812" s="20" t="str">
        <f>_xlfn.XLOOKUP(A812,Sheet3!A812:A3146,Sheet3!D812:D3146)</f>
        <v xml:space="preserve">  Doug</v>
      </c>
      <c r="E812" s="46">
        <f>_xlfn.XLOOKUP(A812,Sheet1!$A$2:$A$2336,Sheet1!$B$2:$B$2336)</f>
        <v>38.83</v>
      </c>
      <c r="F812" s="20">
        <f>_xlfn.XLOOKUP(Table4[[#This Row],[Customer ID]],Sheet1!A812:A3146,Sheet1!C812:C3146)</f>
        <v>11.86</v>
      </c>
      <c r="G812" s="20" t="str">
        <f>_xlfn.XLOOKUP(Table4[[#This Row],[Customer ID]],Sheet1!A812:A3146,Sheet1!D812:D3146)</f>
        <v>No</v>
      </c>
      <c r="H812" s="20" t="str">
        <f>_xlfn.XLOOKUP(Table4[[#This Row],[Customer ID]],Sheet1!A812:A3146,Sheet1!E812:E3146)</f>
        <v>No</v>
      </c>
      <c r="I812" s="20" t="str">
        <f>_xlfn.XLOOKUP(Table4[[#This Row],[Customer ID]],Sheet1!A812:A3146,Sheet1!F812:F3146)</f>
        <v>No</v>
      </c>
      <c r="J812" s="20">
        <f>_xlfn.XLOOKUP(Table4[[#This Row],[Customer ID]],Sheet1!A812:A3146,Sheet1!G812:G3146)</f>
        <v>0</v>
      </c>
      <c r="K812" s="20" t="str">
        <f>_xlfn.XLOOKUP(Table4[[#This Row],[Customer ID]],Sheet1!A812:A3146,Sheet1!H812:H3146)</f>
        <v>No</v>
      </c>
      <c r="L812" s="20" t="str">
        <f>_xlfn.XLOOKUP(Table4[[#This Row],[Customer ID]],Sheet1!A812:A3146,Sheet1!I812:I3146)</f>
        <v>Obesity</v>
      </c>
      <c r="M812" s="20" t="str">
        <f>_xlfn.XLOOKUP(A812,Sheet1!A812:A3146,Sheet1!J812:J3146)</f>
        <v>Diabetes</v>
      </c>
      <c r="N812" s="48" t="str">
        <f>_xlfn.XLOOKUP(Table4[[#This Row],[Customer ID]],Table3[Customer ID],Table3[Date2])</f>
        <v>23-Sep-1960</v>
      </c>
      <c r="O812" s="20">
        <f>_xlfn.XLOOKUP(A812,Table3[Customer ID],Table3[Age])</f>
        <v>62</v>
      </c>
      <c r="P812" s="20">
        <f>_xlfn.XLOOKUP(A812,Table3[Customer ID],Table3[children])</f>
        <v>0</v>
      </c>
      <c r="Q812" s="47">
        <f>_xlfn.XLOOKUP(A812,Table3[Customer ID],Table3[charges])</f>
        <v>12981.35</v>
      </c>
      <c r="R812" s="20" t="str">
        <f>_xlfn.XLOOKUP(A812,Table3[Customer ID],Table3[Hospital tier])</f>
        <v>tier - 3</v>
      </c>
      <c r="S812" s="20" t="str">
        <f>_xlfn.XLOOKUP(A812,Table3[Customer ID],Table3[City tier])</f>
        <v>tier - 3</v>
      </c>
      <c r="T812" s="20" t="str">
        <f>_xlfn.XLOOKUP(A812,Table3[Customer ID],Table3[State ID])</f>
        <v>R1013</v>
      </c>
    </row>
    <row r="813" spans="1:20" x14ac:dyDescent="0.3">
      <c r="A813" s="20" t="s">
        <v>831</v>
      </c>
      <c r="B813" s="20" t="str">
        <f>_xlfn.XLOOKUP(A813,Sheet3!A813:A3147,Sheet3!B813:B3147)</f>
        <v xml:space="preserve"> Mr</v>
      </c>
      <c r="C813" s="20" t="str">
        <f>_xlfn.XLOOKUP(A813,Sheet3!A813:A3147,Sheet3!C813:C3147)</f>
        <v>Edwards</v>
      </c>
      <c r="D813" s="20" t="str">
        <f>_xlfn.XLOOKUP(A813,Sheet3!A813:A3147,Sheet3!D813:D3147)</f>
        <v xml:space="preserve">  Tom</v>
      </c>
      <c r="E813" s="46">
        <f>_xlfn.XLOOKUP(A813,Sheet1!$A$2:$A$2336,Sheet1!$B$2:$B$2336)</f>
        <v>37.4</v>
      </c>
      <c r="F813" s="20">
        <f>_xlfn.XLOOKUP(Table4[[#This Row],[Customer ID]],Sheet1!A813:A3147,Sheet1!C813:C3147)</f>
        <v>11.46</v>
      </c>
      <c r="G813" s="20" t="str">
        <f>_xlfn.XLOOKUP(Table4[[#This Row],[Customer ID]],Sheet1!A813:A3147,Sheet1!D813:D3147)</f>
        <v>No</v>
      </c>
      <c r="H813" s="20" t="str">
        <f>_xlfn.XLOOKUP(Table4[[#This Row],[Customer ID]],Sheet1!A813:A3147,Sheet1!E813:E3147)</f>
        <v>No</v>
      </c>
      <c r="I813" s="20" t="str">
        <f>_xlfn.XLOOKUP(Table4[[#This Row],[Customer ID]],Sheet1!A813:A3147,Sheet1!F813:F3147)</f>
        <v>No</v>
      </c>
      <c r="J813" s="20">
        <f>_xlfn.XLOOKUP(Table4[[#This Row],[Customer ID]],Sheet1!A813:A3147,Sheet1!G813:G3147)</f>
        <v>0</v>
      </c>
      <c r="K813" s="20" t="str">
        <f>_xlfn.XLOOKUP(Table4[[#This Row],[Customer ID]],Sheet1!A813:A3147,Sheet1!H813:H3147)</f>
        <v>No</v>
      </c>
      <c r="L813" s="20" t="str">
        <f>_xlfn.XLOOKUP(Table4[[#This Row],[Customer ID]],Sheet1!A813:A3147,Sheet1!I813:I3147)</f>
        <v>Obesity</v>
      </c>
      <c r="M813" s="20" t="str">
        <f>_xlfn.XLOOKUP(A813,Sheet1!A813:A3147,Sheet1!J813:J3147)</f>
        <v>Diabetes</v>
      </c>
      <c r="N813" s="48" t="str">
        <f>_xlfn.XLOOKUP(Table4[[#This Row],[Customer ID]],Table3[Customer ID],Table3[Date2])</f>
        <v>22-Jun-1960</v>
      </c>
      <c r="O813" s="20">
        <f>_xlfn.XLOOKUP(A813,Table3[Customer ID],Table3[Age])</f>
        <v>62</v>
      </c>
      <c r="P813" s="20">
        <f>_xlfn.XLOOKUP(A813,Table3[Customer ID],Table3[children])</f>
        <v>0</v>
      </c>
      <c r="Q813" s="47">
        <f>_xlfn.XLOOKUP(A813,Table3[Customer ID],Table3[charges])</f>
        <v>12979.36</v>
      </c>
      <c r="R813" s="20" t="str">
        <f>_xlfn.XLOOKUP(A813,Table3[Customer ID],Table3[Hospital tier])</f>
        <v>tier - 3</v>
      </c>
      <c r="S813" s="20" t="str">
        <f>_xlfn.XLOOKUP(A813,Table3[Customer ID],Table3[City tier])</f>
        <v>tier - 1</v>
      </c>
      <c r="T813" s="20" t="str">
        <f>_xlfn.XLOOKUP(A813,Table3[Customer ID],Table3[State ID])</f>
        <v>R1011</v>
      </c>
    </row>
    <row r="814" spans="1:20" x14ac:dyDescent="0.3">
      <c r="A814" s="20" t="s">
        <v>832</v>
      </c>
      <c r="B814" s="20" t="str">
        <f>_xlfn.XLOOKUP(A814,Sheet3!A814:A3148,Sheet3!B814:B3148)</f>
        <v xml:space="preserve"> Mr</v>
      </c>
      <c r="C814" s="20" t="str">
        <f>_xlfn.XLOOKUP(A814,Sheet3!A814:A3148,Sheet3!C814:C3148)</f>
        <v>Pinney</v>
      </c>
      <c r="D814" s="20" t="str">
        <f>_xlfn.XLOOKUP(A814,Sheet3!A814:A3148,Sheet3!D814:D3148)</f>
        <v xml:space="preserve">  Jonathan</v>
      </c>
      <c r="E814" s="46">
        <f>_xlfn.XLOOKUP(A814,Sheet1!$A$2:$A$2336,Sheet1!$B$2:$B$2336)</f>
        <v>21.4</v>
      </c>
      <c r="F814" s="20">
        <f>_xlfn.XLOOKUP(Table4[[#This Row],[Customer ID]],Sheet1!A814:A3148,Sheet1!C814:C3148)</f>
        <v>9.0299999999999994</v>
      </c>
      <c r="G814" s="20" t="str">
        <f>_xlfn.XLOOKUP(Table4[[#This Row],[Customer ID]],Sheet1!A814:A3148,Sheet1!D814:D3148)</f>
        <v>No</v>
      </c>
      <c r="H814" s="20" t="str">
        <f>_xlfn.XLOOKUP(Table4[[#This Row],[Customer ID]],Sheet1!A814:A3148,Sheet1!E814:E3148)</f>
        <v>No</v>
      </c>
      <c r="I814" s="20" t="str">
        <f>_xlfn.XLOOKUP(Table4[[#This Row],[Customer ID]],Sheet1!A814:A3148,Sheet1!F814:F3148)</f>
        <v>No</v>
      </c>
      <c r="J814" s="20">
        <f>_xlfn.XLOOKUP(Table4[[#This Row],[Customer ID]],Sheet1!A814:A3148,Sheet1!G814:G3148)</f>
        <v>0</v>
      </c>
      <c r="K814" s="20" t="str">
        <f>_xlfn.XLOOKUP(Table4[[#This Row],[Customer ID]],Sheet1!A814:A3148,Sheet1!H814:H3148)</f>
        <v>No</v>
      </c>
      <c r="L814" s="20" t="str">
        <f>_xlfn.XLOOKUP(Table4[[#This Row],[Customer ID]],Sheet1!A814:A3148,Sheet1!I814:I3148)</f>
        <v>Normal weight</v>
      </c>
      <c r="M814" s="20" t="str">
        <f>_xlfn.XLOOKUP(A814,Sheet1!A814:A3148,Sheet1!J814:J3148)</f>
        <v>Diabetes</v>
      </c>
      <c r="N814" s="48" t="str">
        <f>_xlfn.XLOOKUP(Table4[[#This Row],[Customer ID]],Table3[Customer ID],Table3[Date2])</f>
        <v>4-Nov-1960</v>
      </c>
      <c r="O814" s="20">
        <f>_xlfn.XLOOKUP(A814,Table3[Customer ID],Table3[Age])</f>
        <v>62</v>
      </c>
      <c r="P814" s="20">
        <f>_xlfn.XLOOKUP(A814,Table3[Customer ID],Table3[children])</f>
        <v>0</v>
      </c>
      <c r="Q814" s="47">
        <f>_xlfn.XLOOKUP(A814,Table3[Customer ID],Table3[charges])</f>
        <v>12957.12</v>
      </c>
      <c r="R814" s="20" t="str">
        <f>_xlfn.XLOOKUP(A814,Table3[Customer ID],Table3[Hospital tier])</f>
        <v>tier - 3</v>
      </c>
      <c r="S814" s="20" t="str">
        <f>_xlfn.XLOOKUP(A814,Table3[Customer ID],Table3[City tier])</f>
        <v>tier - 1</v>
      </c>
      <c r="T814" s="20" t="str">
        <f>_xlfn.XLOOKUP(A814,Table3[Customer ID],Table3[State ID])</f>
        <v>R1011</v>
      </c>
    </row>
    <row r="815" spans="1:20" x14ac:dyDescent="0.3">
      <c r="A815" s="20" t="s">
        <v>833</v>
      </c>
      <c r="B815" s="20" t="str">
        <f>_xlfn.XLOOKUP(A815,Sheet3!A815:A3149,Sheet3!B815:B3149)</f>
        <v xml:space="preserve"> Mr</v>
      </c>
      <c r="C815" s="20" t="str">
        <f>_xlfn.XLOOKUP(A815,Sheet3!A815:A3149,Sheet3!C815:C3149)</f>
        <v>Levy</v>
      </c>
      <c r="D815" s="20" t="str">
        <f>_xlfn.XLOOKUP(A815,Sheet3!A815:A3149,Sheet3!D815:D3149)</f>
        <v xml:space="preserve">  Wayne A.</v>
      </c>
      <c r="E815" s="46">
        <f>_xlfn.XLOOKUP(A815,Sheet1!$A$2:$A$2336,Sheet1!$B$2:$B$2336)</f>
        <v>38.380000000000003</v>
      </c>
      <c r="F815" s="20">
        <f>_xlfn.XLOOKUP(Table4[[#This Row],[Customer ID]],Sheet1!A815:A3149,Sheet1!C815:C3149)</f>
        <v>8.26</v>
      </c>
      <c r="G815" s="20" t="str">
        <f>_xlfn.XLOOKUP(Table4[[#This Row],[Customer ID]],Sheet1!A815:A3149,Sheet1!D815:D3149)</f>
        <v>yes</v>
      </c>
      <c r="H815" s="20" t="str">
        <f>_xlfn.XLOOKUP(Table4[[#This Row],[Customer ID]],Sheet1!A815:A3149,Sheet1!E815:E3149)</f>
        <v>No</v>
      </c>
      <c r="I815" s="20" t="str">
        <f>_xlfn.XLOOKUP(Table4[[#This Row],[Customer ID]],Sheet1!A815:A3149,Sheet1!F815:F3149)</f>
        <v>No</v>
      </c>
      <c r="J815" s="20">
        <f>_xlfn.XLOOKUP(Table4[[#This Row],[Customer ID]],Sheet1!A815:A3149,Sheet1!G815:G3149)</f>
        <v>2</v>
      </c>
      <c r="K815" s="20" t="str">
        <f>_xlfn.XLOOKUP(Table4[[#This Row],[Customer ID]],Sheet1!A815:A3149,Sheet1!H815:H3149)</f>
        <v>No</v>
      </c>
      <c r="L815" s="20" t="str">
        <f>_xlfn.XLOOKUP(Table4[[#This Row],[Customer ID]],Sheet1!A815:A3149,Sheet1!I815:I3149)</f>
        <v>Obesity</v>
      </c>
      <c r="M815" s="20" t="str">
        <f>_xlfn.XLOOKUP(A815,Sheet1!A815:A3149,Sheet1!J815:J3149)</f>
        <v>Diabetes</v>
      </c>
      <c r="N815" s="48" t="str">
        <f>_xlfn.XLOOKUP(Table4[[#This Row],[Customer ID]],Table3[Customer ID],Table3[Date2])</f>
        <v>20-Aug-1961</v>
      </c>
      <c r="O815" s="20">
        <f>_xlfn.XLOOKUP(A815,Table3[Customer ID],Table3[Age])</f>
        <v>61</v>
      </c>
      <c r="P815" s="20">
        <f>_xlfn.XLOOKUP(A815,Table3[Customer ID],Table3[children])</f>
        <v>0</v>
      </c>
      <c r="Q815" s="47">
        <f>_xlfn.XLOOKUP(A815,Table3[Customer ID],Table3[charges])</f>
        <v>12950.07</v>
      </c>
      <c r="R815" s="20" t="str">
        <f>_xlfn.XLOOKUP(A815,Table3[Customer ID],Table3[Hospital tier])</f>
        <v>tier - 3</v>
      </c>
      <c r="S815" s="20" t="str">
        <f>_xlfn.XLOOKUP(A815,Table3[Customer ID],Table3[City tier])</f>
        <v>tier - 1</v>
      </c>
      <c r="T815" s="20" t="str">
        <f>_xlfn.XLOOKUP(A815,Table3[Customer ID],Table3[State ID])</f>
        <v>R1012</v>
      </c>
    </row>
    <row r="816" spans="1:20" x14ac:dyDescent="0.3">
      <c r="A816" s="20" t="s">
        <v>834</v>
      </c>
      <c r="B816" s="20" t="str">
        <f>_xlfn.XLOOKUP(A816,Sheet3!A816:A3150,Sheet3!B816:B3150)</f>
        <v xml:space="preserve"> Mr</v>
      </c>
      <c r="C816" s="20" t="str">
        <f>_xlfn.XLOOKUP(A816,Sheet3!A816:A3150,Sheet3!C816:C3150)</f>
        <v>Takeda</v>
      </c>
      <c r="D816" s="20" t="str">
        <f>_xlfn.XLOOKUP(A816,Sheet3!A816:A3150,Sheet3!D816:D3150)</f>
        <v xml:space="preserve">  Nobuyori</v>
      </c>
      <c r="E816" s="46">
        <f>_xlfn.XLOOKUP(A816,Sheet1!$A$2:$A$2336,Sheet1!$B$2:$B$2336)</f>
        <v>33.659999999999997</v>
      </c>
      <c r="F816" s="20">
        <f>_xlfn.XLOOKUP(Table4[[#This Row],[Customer ID]],Sheet1!A816:A3150,Sheet1!C816:C3150)</f>
        <v>5.42</v>
      </c>
      <c r="G816" s="20" t="str">
        <f>_xlfn.XLOOKUP(Table4[[#This Row],[Customer ID]],Sheet1!A816:A3150,Sheet1!D816:D3150)</f>
        <v>yes</v>
      </c>
      <c r="H816" s="20" t="str">
        <f>_xlfn.XLOOKUP(Table4[[#This Row],[Customer ID]],Sheet1!A816:A3150,Sheet1!E816:E3150)</f>
        <v>No</v>
      </c>
      <c r="I816" s="20" t="str">
        <f>_xlfn.XLOOKUP(Table4[[#This Row],[Customer ID]],Sheet1!A816:A3150,Sheet1!F816:F3150)</f>
        <v>No</v>
      </c>
      <c r="J816" s="20">
        <f>_xlfn.XLOOKUP(Table4[[#This Row],[Customer ID]],Sheet1!A816:A3150,Sheet1!G816:G3150)</f>
        <v>2</v>
      </c>
      <c r="K816" s="20" t="str">
        <f>_xlfn.XLOOKUP(Table4[[#This Row],[Customer ID]],Sheet1!A816:A3150,Sheet1!H816:H3150)</f>
        <v>No</v>
      </c>
      <c r="L816" s="20" t="str">
        <f>_xlfn.XLOOKUP(Table4[[#This Row],[Customer ID]],Sheet1!A816:A3150,Sheet1!I816:I3150)</f>
        <v>Obesity</v>
      </c>
      <c r="M816" s="20" t="str">
        <f>_xlfn.XLOOKUP(A816,Sheet1!A816:A3150,Sheet1!J816:J3150)</f>
        <v>Normal</v>
      </c>
      <c r="N816" s="48" t="str">
        <f>_xlfn.XLOOKUP(Table4[[#This Row],[Customer ID]],Table3[Customer ID],Table3[Date2])</f>
        <v>22-Dec-1966</v>
      </c>
      <c r="O816" s="20">
        <f>_xlfn.XLOOKUP(A816,Table3[Customer ID],Table3[Age])</f>
        <v>56</v>
      </c>
      <c r="P816" s="20">
        <f>_xlfn.XLOOKUP(A816,Table3[Customer ID],Table3[children])</f>
        <v>4</v>
      </c>
      <c r="Q816" s="47">
        <f>_xlfn.XLOOKUP(A816,Table3[Customer ID],Table3[charges])</f>
        <v>12949.16</v>
      </c>
      <c r="R816" s="20" t="str">
        <f>_xlfn.XLOOKUP(A816,Table3[Customer ID],Table3[Hospital tier])</f>
        <v>tier - 3</v>
      </c>
      <c r="S816" s="20" t="str">
        <f>_xlfn.XLOOKUP(A816,Table3[Customer ID],Table3[City tier])</f>
        <v>tier - 3</v>
      </c>
      <c r="T816" s="20" t="str">
        <f>_xlfn.XLOOKUP(A816,Table3[Customer ID],Table3[State ID])</f>
        <v>R1013</v>
      </c>
    </row>
    <row r="817" spans="1:20" x14ac:dyDescent="0.3">
      <c r="A817" s="20" t="s">
        <v>835</v>
      </c>
      <c r="B817" s="20" t="str">
        <f>_xlfn.XLOOKUP(A817,Sheet3!A817:A3151,Sheet3!B817:B3151)</f>
        <v xml:space="preserve"> Mr</v>
      </c>
      <c r="C817" s="20" t="str">
        <f>_xlfn.XLOOKUP(A817,Sheet3!A817:A3151,Sheet3!C817:C3151)</f>
        <v>Burke</v>
      </c>
      <c r="D817" s="20" t="str">
        <f>_xlfn.XLOOKUP(A817,Sheet3!A817:A3151,Sheet3!D817:D3151)</f>
        <v xml:space="preserve">  Rich</v>
      </c>
      <c r="E817" s="46">
        <f>_xlfn.XLOOKUP(A817,Sheet1!$A$2:$A$2336,Sheet1!$B$2:$B$2336)</f>
        <v>31.79</v>
      </c>
      <c r="F817" s="20">
        <f>_xlfn.XLOOKUP(Table4[[#This Row],[Customer ID]],Sheet1!A817:A3151,Sheet1!C817:C3151)</f>
        <v>11.33</v>
      </c>
      <c r="G817" s="20" t="str">
        <f>_xlfn.XLOOKUP(Table4[[#This Row],[Customer ID]],Sheet1!A817:A3151,Sheet1!D817:D3151)</f>
        <v>yes</v>
      </c>
      <c r="H817" s="20" t="str">
        <f>_xlfn.XLOOKUP(Table4[[#This Row],[Customer ID]],Sheet1!A817:A3151,Sheet1!E817:E3151)</f>
        <v>No</v>
      </c>
      <c r="I817" s="20" t="str">
        <f>_xlfn.XLOOKUP(Table4[[#This Row],[Customer ID]],Sheet1!A817:A3151,Sheet1!F817:F3151)</f>
        <v>Yes</v>
      </c>
      <c r="J817" s="20">
        <f>_xlfn.XLOOKUP(Table4[[#This Row],[Customer ID]],Sheet1!A817:A3151,Sheet1!G817:G3151)</f>
        <v>1</v>
      </c>
      <c r="K817" s="20" t="str">
        <f>_xlfn.XLOOKUP(Table4[[#This Row],[Customer ID]],Sheet1!A817:A3151,Sheet1!H817:H3151)</f>
        <v>No</v>
      </c>
      <c r="L817" s="20" t="str">
        <f>_xlfn.XLOOKUP(Table4[[#This Row],[Customer ID]],Sheet1!A817:A3151,Sheet1!I817:I3151)</f>
        <v>Obesity</v>
      </c>
      <c r="M817" s="20" t="str">
        <f>_xlfn.XLOOKUP(A817,Sheet1!A817:A3151,Sheet1!J817:J3151)</f>
        <v>Diabetes</v>
      </c>
      <c r="N817" s="48" t="str">
        <f>_xlfn.XLOOKUP(Table4[[#This Row],[Customer ID]],Table3[Customer ID],Table3[Date2])</f>
        <v>14-Aug-1963</v>
      </c>
      <c r="O817" s="20">
        <f>_xlfn.XLOOKUP(A817,Table3[Customer ID],Table3[Age])</f>
        <v>59</v>
      </c>
      <c r="P817" s="20">
        <f>_xlfn.XLOOKUP(A817,Table3[Customer ID],Table3[children])</f>
        <v>2</v>
      </c>
      <c r="Q817" s="47">
        <f>_xlfn.XLOOKUP(A817,Table3[Customer ID],Table3[charges])</f>
        <v>12928.79</v>
      </c>
      <c r="R817" s="20" t="str">
        <f>_xlfn.XLOOKUP(A817,Table3[Customer ID],Table3[Hospital tier])</f>
        <v>tier - 3</v>
      </c>
      <c r="S817" s="20" t="str">
        <f>_xlfn.XLOOKUP(A817,Table3[Customer ID],Table3[City tier])</f>
        <v>tier - 2</v>
      </c>
      <c r="T817" s="20" t="str">
        <f>_xlfn.XLOOKUP(A817,Table3[Customer ID],Table3[State ID])</f>
        <v>R1013</v>
      </c>
    </row>
    <row r="818" spans="1:20" x14ac:dyDescent="0.3">
      <c r="A818" s="20" t="s">
        <v>836</v>
      </c>
      <c r="B818" s="20" t="str">
        <f>_xlfn.XLOOKUP(A818,Sheet3!A818:A3152,Sheet3!B818:B3152)</f>
        <v xml:space="preserve"> Mr</v>
      </c>
      <c r="C818" s="20" t="str">
        <f>_xlfn.XLOOKUP(A818,Sheet3!A818:A3152,Sheet3!C818:C3152)</f>
        <v>Duarte</v>
      </c>
      <c r="D818" s="20" t="str">
        <f>_xlfn.XLOOKUP(A818,Sheet3!A818:A3152,Sheet3!D818:D3152)</f>
        <v xml:space="preserve">  Marcos S</v>
      </c>
      <c r="E818" s="46">
        <f>_xlfn.XLOOKUP(A818,Sheet1!$A$2:$A$2336,Sheet1!$B$2:$B$2336)</f>
        <v>29.7</v>
      </c>
      <c r="F818" s="20">
        <f>_xlfn.XLOOKUP(Table4[[#This Row],[Customer ID]],Sheet1!A818:A3152,Sheet1!C818:C3152)</f>
        <v>7.69</v>
      </c>
      <c r="G818" s="20" t="str">
        <f>_xlfn.XLOOKUP(Table4[[#This Row],[Customer ID]],Sheet1!A818:A3152,Sheet1!D818:D3152)</f>
        <v>yes</v>
      </c>
      <c r="H818" s="20" t="str">
        <f>_xlfn.XLOOKUP(Table4[[#This Row],[Customer ID]],Sheet1!A818:A3152,Sheet1!E818:E3152)</f>
        <v>No</v>
      </c>
      <c r="I818" s="20" t="str">
        <f>_xlfn.XLOOKUP(Table4[[#This Row],[Customer ID]],Sheet1!A818:A3152,Sheet1!F818:F3152)</f>
        <v>Yes</v>
      </c>
      <c r="J818" s="20">
        <f>_xlfn.XLOOKUP(Table4[[#This Row],[Customer ID]],Sheet1!A818:A3152,Sheet1!G818:G3152)</f>
        <v>1</v>
      </c>
      <c r="K818" s="20" t="str">
        <f>_xlfn.XLOOKUP(Table4[[#This Row],[Customer ID]],Sheet1!A818:A3152,Sheet1!H818:H3152)</f>
        <v>No</v>
      </c>
      <c r="L818" s="20" t="str">
        <f>_xlfn.XLOOKUP(Table4[[#This Row],[Customer ID]],Sheet1!A818:A3152,Sheet1!I818:I3152)</f>
        <v>Over Weight</v>
      </c>
      <c r="M818" s="20" t="str">
        <f>_xlfn.XLOOKUP(A818,Sheet1!A818:A3152,Sheet1!J818:J3152)</f>
        <v>Diabetes</v>
      </c>
      <c r="N818" s="48" t="str">
        <f>_xlfn.XLOOKUP(Table4[[#This Row],[Customer ID]],Table3[Customer ID],Table3[Date2])</f>
        <v>1-Sep-1963</v>
      </c>
      <c r="O818" s="20">
        <f>_xlfn.XLOOKUP(A818,Table3[Customer ID],Table3[Age])</f>
        <v>59</v>
      </c>
      <c r="P818" s="20">
        <f>_xlfn.XLOOKUP(A818,Table3[Customer ID],Table3[children])</f>
        <v>2</v>
      </c>
      <c r="Q818" s="47">
        <f>_xlfn.XLOOKUP(A818,Table3[Customer ID],Table3[charges])</f>
        <v>12925.89</v>
      </c>
      <c r="R818" s="20" t="str">
        <f>_xlfn.XLOOKUP(A818,Table3[Customer ID],Table3[Hospital tier])</f>
        <v>tier - 3</v>
      </c>
      <c r="S818" s="20" t="str">
        <f>_xlfn.XLOOKUP(A818,Table3[Customer ID],Table3[City tier])</f>
        <v>tier - 2</v>
      </c>
      <c r="T818" s="20" t="str">
        <f>_xlfn.XLOOKUP(A818,Table3[Customer ID],Table3[State ID])</f>
        <v>R1013</v>
      </c>
    </row>
    <row r="819" spans="1:20" x14ac:dyDescent="0.3">
      <c r="A819" s="20" t="s">
        <v>837</v>
      </c>
      <c r="B819" s="20" t="str">
        <f>_xlfn.XLOOKUP(A819,Sheet3!A819:A3153,Sheet3!B819:B3153)</f>
        <v xml:space="preserve"> Mr</v>
      </c>
      <c r="C819" s="20" t="str">
        <f>_xlfn.XLOOKUP(A819,Sheet3!A819:A3153,Sheet3!C819:C3153)</f>
        <v>Clark</v>
      </c>
      <c r="D819" s="20" t="str">
        <f>_xlfn.XLOOKUP(A819,Sheet3!A819:A3153,Sheet3!D819:D3153)</f>
        <v xml:space="preserve">  Dave</v>
      </c>
      <c r="E819" s="46">
        <f>_xlfn.XLOOKUP(A819,Sheet1!$A$2:$A$2336,Sheet1!$B$2:$B$2336)</f>
        <v>25.46</v>
      </c>
      <c r="F819" s="20">
        <f>_xlfn.XLOOKUP(Table4[[#This Row],[Customer ID]],Sheet1!A819:A3153,Sheet1!C819:C3153)</f>
        <v>8.77</v>
      </c>
      <c r="G819" s="20" t="str">
        <f>_xlfn.XLOOKUP(Table4[[#This Row],[Customer ID]],Sheet1!A819:A3153,Sheet1!D819:D3153)</f>
        <v>yes</v>
      </c>
      <c r="H819" s="20" t="str">
        <f>_xlfn.XLOOKUP(Table4[[#This Row],[Customer ID]],Sheet1!A819:A3153,Sheet1!E819:E3153)</f>
        <v>No</v>
      </c>
      <c r="I819" s="20" t="str">
        <f>_xlfn.XLOOKUP(Table4[[#This Row],[Customer ID]],Sheet1!A819:A3153,Sheet1!F819:F3153)</f>
        <v>Yes</v>
      </c>
      <c r="J819" s="20">
        <f>_xlfn.XLOOKUP(Table4[[#This Row],[Customer ID]],Sheet1!A819:A3153,Sheet1!G819:G3153)</f>
        <v>1</v>
      </c>
      <c r="K819" s="20" t="str">
        <f>_xlfn.XLOOKUP(Table4[[#This Row],[Customer ID]],Sheet1!A819:A3153,Sheet1!H819:H3153)</f>
        <v>No</v>
      </c>
      <c r="L819" s="20" t="str">
        <f>_xlfn.XLOOKUP(Table4[[#This Row],[Customer ID]],Sheet1!A819:A3153,Sheet1!I819:I3153)</f>
        <v>Over Weight</v>
      </c>
      <c r="M819" s="20" t="str">
        <f>_xlfn.XLOOKUP(A819,Sheet1!A819:A3153,Sheet1!J819:J3153)</f>
        <v>Diabetes</v>
      </c>
      <c r="N819" s="48" t="str">
        <f>_xlfn.XLOOKUP(Table4[[#This Row],[Customer ID]],Table3[Customer ID],Table3[Date2])</f>
        <v>16-Aug-1963</v>
      </c>
      <c r="O819" s="20">
        <f>_xlfn.XLOOKUP(A819,Table3[Customer ID],Table3[Age])</f>
        <v>59</v>
      </c>
      <c r="P819" s="20">
        <f>_xlfn.XLOOKUP(A819,Table3[Customer ID],Table3[children])</f>
        <v>1</v>
      </c>
      <c r="Q819" s="47">
        <f>_xlfn.XLOOKUP(A819,Table3[Customer ID],Table3[charges])</f>
        <v>12913.99</v>
      </c>
      <c r="R819" s="20" t="str">
        <f>_xlfn.XLOOKUP(A819,Table3[Customer ID],Table3[Hospital tier])</f>
        <v>tier - 3</v>
      </c>
      <c r="S819" s="20" t="str">
        <f>_xlfn.XLOOKUP(A819,Table3[Customer ID],Table3[City tier])</f>
        <v>tier - 2</v>
      </c>
      <c r="T819" s="20" t="str">
        <f>_xlfn.XLOOKUP(A819,Table3[Customer ID],Table3[State ID])</f>
        <v>R1016</v>
      </c>
    </row>
    <row r="820" spans="1:20" x14ac:dyDescent="0.3">
      <c r="A820" s="20" t="s">
        <v>838</v>
      </c>
      <c r="B820" s="20" t="str">
        <f>_xlfn.XLOOKUP(A820,Sheet3!A820:A3154,Sheet3!B820:B3154)</f>
        <v xml:space="preserve"> Mr</v>
      </c>
      <c r="C820" s="20" t="str">
        <f>_xlfn.XLOOKUP(A820,Sheet3!A820:A3154,Sheet3!C820:C3154)</f>
        <v>Nice</v>
      </c>
      <c r="D820" s="20" t="str">
        <f>_xlfn.XLOOKUP(A820,Sheet3!A820:A3154,Sheet3!D820:D3154)</f>
        <v xml:space="preserve">  Andy</v>
      </c>
      <c r="E820" s="46">
        <f>_xlfn.XLOOKUP(A820,Sheet1!$A$2:$A$2336,Sheet1!$B$2:$B$2336)</f>
        <v>39.14</v>
      </c>
      <c r="F820" s="20">
        <f>_xlfn.XLOOKUP(Table4[[#This Row],[Customer ID]],Sheet1!A820:A3154,Sheet1!C820:C3154)</f>
        <v>4.91</v>
      </c>
      <c r="G820" s="20" t="str">
        <f>_xlfn.XLOOKUP(Table4[[#This Row],[Customer ID]],Sheet1!A820:A3154,Sheet1!D820:D3154)</f>
        <v>No</v>
      </c>
      <c r="H820" s="20" t="str">
        <f>_xlfn.XLOOKUP(Table4[[#This Row],[Customer ID]],Sheet1!A820:A3154,Sheet1!E820:E3154)</f>
        <v>yes</v>
      </c>
      <c r="I820" s="20" t="str">
        <f>_xlfn.XLOOKUP(Table4[[#This Row],[Customer ID]],Sheet1!A820:A3154,Sheet1!F820:F3154)</f>
        <v>No</v>
      </c>
      <c r="J820" s="20">
        <f>_xlfn.XLOOKUP(Table4[[#This Row],[Customer ID]],Sheet1!A820:A3154,Sheet1!G820:G3154)</f>
        <v>1</v>
      </c>
      <c r="K820" s="20" t="str">
        <f>_xlfn.XLOOKUP(Table4[[#This Row],[Customer ID]],Sheet1!A820:A3154,Sheet1!H820:H3154)</f>
        <v>No</v>
      </c>
      <c r="L820" s="20" t="str">
        <f>_xlfn.XLOOKUP(Table4[[#This Row],[Customer ID]],Sheet1!A820:A3154,Sheet1!I820:I3154)</f>
        <v>Obesity</v>
      </c>
      <c r="M820" s="20" t="str">
        <f>_xlfn.XLOOKUP(A820,Sheet1!A820:A3154,Sheet1!J820:J3154)</f>
        <v>Normal</v>
      </c>
      <c r="N820" s="48" t="str">
        <f>_xlfn.XLOOKUP(Table4[[#This Row],[Customer ID]],Table3[Customer ID],Table3[Date2])</f>
        <v>9-Jul-2004</v>
      </c>
      <c r="O820" s="20">
        <f>_xlfn.XLOOKUP(A820,Table3[Customer ID],Table3[Age])</f>
        <v>18</v>
      </c>
      <c r="P820" s="20">
        <f>_xlfn.XLOOKUP(A820,Table3[Customer ID],Table3[children])</f>
        <v>0</v>
      </c>
      <c r="Q820" s="47">
        <f>_xlfn.XLOOKUP(A820,Table3[Customer ID],Table3[charges])</f>
        <v>12890.06</v>
      </c>
      <c r="R820" s="20" t="str">
        <f>_xlfn.XLOOKUP(A820,Table3[Customer ID],Table3[Hospital tier])</f>
        <v>tier - 3</v>
      </c>
      <c r="S820" s="20" t="str">
        <f>_xlfn.XLOOKUP(A820,Table3[Customer ID],Table3[City tier])</f>
        <v>tier - 1</v>
      </c>
      <c r="T820" s="20" t="str">
        <f>_xlfn.XLOOKUP(A820,Table3[Customer ID],Table3[State ID])</f>
        <v>R1019</v>
      </c>
    </row>
    <row r="821" spans="1:20" x14ac:dyDescent="0.3">
      <c r="A821" s="20" t="s">
        <v>839</v>
      </c>
      <c r="B821" s="20" t="str">
        <f>_xlfn.XLOOKUP(A821,Sheet3!A821:A3155,Sheet3!B821:B3155)</f>
        <v xml:space="preserve"> Ms</v>
      </c>
      <c r="C821" s="20" t="str">
        <f>_xlfn.XLOOKUP(A821,Sheet3!A821:A3155,Sheet3!C821:C3155)</f>
        <v>Windler</v>
      </c>
      <c r="D821" s="20" t="str">
        <f>_xlfn.XLOOKUP(A821,Sheet3!A821:A3155,Sheet3!D821:D3155)</f>
        <v xml:space="preserve">  Mary</v>
      </c>
      <c r="E821" s="46">
        <f>_xlfn.XLOOKUP(A821,Sheet1!$A$2:$A$2336,Sheet1!$B$2:$B$2336)</f>
        <v>41.2</v>
      </c>
      <c r="F821" s="20">
        <f>_xlfn.XLOOKUP(Table4[[#This Row],[Customer ID]],Sheet1!A821:A3155,Sheet1!C821:C3155)</f>
        <v>4.95</v>
      </c>
      <c r="G821" s="20" t="str">
        <f>_xlfn.XLOOKUP(Table4[[#This Row],[Customer ID]],Sheet1!A821:A3155,Sheet1!D821:D3155)</f>
        <v>No</v>
      </c>
      <c r="H821" s="20" t="str">
        <f>_xlfn.XLOOKUP(Table4[[#This Row],[Customer ID]],Sheet1!A821:A3155,Sheet1!E821:E3155)</f>
        <v>No</v>
      </c>
      <c r="I821" s="20" t="str">
        <f>_xlfn.XLOOKUP(Table4[[#This Row],[Customer ID]],Sheet1!A821:A3155,Sheet1!F821:F3155)</f>
        <v>No</v>
      </c>
      <c r="J821" s="20">
        <f>_xlfn.XLOOKUP(Table4[[#This Row],[Customer ID]],Sheet1!A821:A3155,Sheet1!G821:G3155)</f>
        <v>1</v>
      </c>
      <c r="K821" s="20" t="str">
        <f>_xlfn.XLOOKUP(Table4[[#This Row],[Customer ID]],Sheet1!A821:A3155,Sheet1!H821:H3155)</f>
        <v>No</v>
      </c>
      <c r="L821" s="20" t="str">
        <f>_xlfn.XLOOKUP(Table4[[#This Row],[Customer ID]],Sheet1!A821:A3155,Sheet1!I821:I3155)</f>
        <v>Obesity</v>
      </c>
      <c r="M821" s="20" t="str">
        <f>_xlfn.XLOOKUP(A821,Sheet1!A821:A3155,Sheet1!J821:J3155)</f>
        <v>Normal</v>
      </c>
      <c r="N821" s="48" t="str">
        <f>_xlfn.XLOOKUP(Table4[[#This Row],[Customer ID]],Table3[Customer ID],Table3[Date2])</f>
        <v>6-Aug-1984</v>
      </c>
      <c r="O821" s="20">
        <f>_xlfn.XLOOKUP(A821,Table3[Customer ID],Table3[Age])</f>
        <v>38</v>
      </c>
      <c r="P821" s="20">
        <f>_xlfn.XLOOKUP(A821,Table3[Customer ID],Table3[children])</f>
        <v>3</v>
      </c>
      <c r="Q821" s="47">
        <f>_xlfn.XLOOKUP(A821,Table3[Customer ID],Table3[charges])</f>
        <v>12870.31</v>
      </c>
      <c r="R821" s="20" t="str">
        <f>_xlfn.XLOOKUP(A821,Table3[Customer ID],Table3[Hospital tier])</f>
        <v>tier - 3</v>
      </c>
      <c r="S821" s="20" t="str">
        <f>_xlfn.XLOOKUP(A821,Table3[Customer ID],Table3[City tier])</f>
        <v>tier - 3</v>
      </c>
      <c r="T821" s="20" t="str">
        <f>_xlfn.XLOOKUP(A821,Table3[Customer ID],Table3[State ID])</f>
        <v>R1012</v>
      </c>
    </row>
    <row r="822" spans="1:20" x14ac:dyDescent="0.3">
      <c r="A822" s="20" t="s">
        <v>840</v>
      </c>
      <c r="B822" s="20" t="str">
        <f>_xlfn.XLOOKUP(A822,Sheet3!A822:A3156,Sheet3!B822:B3156)</f>
        <v xml:space="preserve"> Mr</v>
      </c>
      <c r="C822" s="20" t="str">
        <f>_xlfn.XLOOKUP(A822,Sheet3!A822:A3156,Sheet3!C822:C3156)</f>
        <v>Jones</v>
      </c>
      <c r="D822" s="20" t="str">
        <f>_xlfn.XLOOKUP(A822,Sheet3!A822:A3156,Sheet3!D822:D3156)</f>
        <v xml:space="preserve">  Marcus B</v>
      </c>
      <c r="E822" s="46">
        <f>_xlfn.XLOOKUP(A822,Sheet1!$A$2:$A$2336,Sheet1!$B$2:$B$2336)</f>
        <v>28.81</v>
      </c>
      <c r="F822" s="20">
        <f>_xlfn.XLOOKUP(Table4[[#This Row],[Customer ID]],Sheet1!A822:A3156,Sheet1!C822:C3156)</f>
        <v>10.8</v>
      </c>
      <c r="G822" s="20" t="str">
        <f>_xlfn.XLOOKUP(Table4[[#This Row],[Customer ID]],Sheet1!A822:A3156,Sheet1!D822:D3156)</f>
        <v>yes</v>
      </c>
      <c r="H822" s="20" t="str">
        <f>_xlfn.XLOOKUP(Table4[[#This Row],[Customer ID]],Sheet1!A822:A3156,Sheet1!E822:E3156)</f>
        <v>No</v>
      </c>
      <c r="I822" s="20" t="str">
        <f>_xlfn.XLOOKUP(Table4[[#This Row],[Customer ID]],Sheet1!A822:A3156,Sheet1!F822:F3156)</f>
        <v>Yes</v>
      </c>
      <c r="J822" s="20">
        <f>_xlfn.XLOOKUP(Table4[[#This Row],[Customer ID]],Sheet1!A822:A3156,Sheet1!G822:G3156)</f>
        <v>1</v>
      </c>
      <c r="K822" s="20" t="str">
        <f>_xlfn.XLOOKUP(Table4[[#This Row],[Customer ID]],Sheet1!A822:A3156,Sheet1!H822:H3156)</f>
        <v>No</v>
      </c>
      <c r="L822" s="20" t="str">
        <f>_xlfn.XLOOKUP(Table4[[#This Row],[Customer ID]],Sheet1!A822:A3156,Sheet1!I822:I3156)</f>
        <v>Over Weight</v>
      </c>
      <c r="M822" s="20" t="str">
        <f>_xlfn.XLOOKUP(A822,Sheet1!A822:A3156,Sheet1!J822:J3156)</f>
        <v>Diabetes</v>
      </c>
      <c r="N822" s="48" t="str">
        <f>_xlfn.XLOOKUP(Table4[[#This Row],[Customer ID]],Table3[Customer ID],Table3[Date2])</f>
        <v>27-Sep-1963</v>
      </c>
      <c r="O822" s="20">
        <f>_xlfn.XLOOKUP(A822,Table3[Customer ID],Table3[Age])</f>
        <v>59</v>
      </c>
      <c r="P822" s="20">
        <f>_xlfn.XLOOKUP(A822,Table3[Customer ID],Table3[children])</f>
        <v>0</v>
      </c>
      <c r="Q822" s="47">
        <f>_xlfn.XLOOKUP(A822,Table3[Customer ID],Table3[charges])</f>
        <v>12856.84</v>
      </c>
      <c r="R822" s="20" t="str">
        <f>_xlfn.XLOOKUP(A822,Table3[Customer ID],Table3[Hospital tier])</f>
        <v>tier - 3</v>
      </c>
      <c r="S822" s="20" t="str">
        <f>_xlfn.XLOOKUP(A822,Table3[Customer ID],Table3[City tier])</f>
        <v>tier - 3</v>
      </c>
      <c r="T822" s="20" t="str">
        <f>_xlfn.XLOOKUP(A822,Table3[Customer ID],Table3[State ID])</f>
        <v>R1021</v>
      </c>
    </row>
    <row r="823" spans="1:20" x14ac:dyDescent="0.3">
      <c r="A823" s="20" t="s">
        <v>841</v>
      </c>
      <c r="B823" s="20" t="str">
        <f>_xlfn.XLOOKUP(A823,Sheet3!A823:A3157,Sheet3!B823:B3157)</f>
        <v xml:space="preserve"> Mr</v>
      </c>
      <c r="C823" s="20" t="str">
        <f>_xlfn.XLOOKUP(A823,Sheet3!A823:A3157,Sheet3!C823:C3157)</f>
        <v>Stevenson</v>
      </c>
      <c r="D823" s="20" t="str">
        <f>_xlfn.XLOOKUP(A823,Sheet3!A823:A3157,Sheet3!D823:D3157)</f>
        <v xml:space="preserve">  Thomas K.</v>
      </c>
      <c r="E823" s="46">
        <f>_xlfn.XLOOKUP(A823,Sheet1!$A$2:$A$2336,Sheet1!$B$2:$B$2336)</f>
        <v>37.409999999999997</v>
      </c>
      <c r="F823" s="20">
        <f>_xlfn.XLOOKUP(Table4[[#This Row],[Customer ID]],Sheet1!A823:A3157,Sheet1!C823:C3157)</f>
        <v>7.21</v>
      </c>
      <c r="G823" s="20" t="str">
        <f>_xlfn.XLOOKUP(Table4[[#This Row],[Customer ID]],Sheet1!A823:A3157,Sheet1!D823:D3157)</f>
        <v>No</v>
      </c>
      <c r="H823" s="20" t="str">
        <f>_xlfn.XLOOKUP(Table4[[#This Row],[Customer ID]],Sheet1!A823:A3157,Sheet1!E823:E3157)</f>
        <v>No</v>
      </c>
      <c r="I823" s="20" t="str">
        <f>_xlfn.XLOOKUP(Table4[[#This Row],[Customer ID]],Sheet1!A823:A3157,Sheet1!F823:F3157)</f>
        <v>No</v>
      </c>
      <c r="J823" s="20">
        <f>_xlfn.XLOOKUP(Table4[[#This Row],[Customer ID]],Sheet1!A823:A3157,Sheet1!G823:G3157)</f>
        <v>2</v>
      </c>
      <c r="K823" s="20" t="str">
        <f>_xlfn.XLOOKUP(Table4[[#This Row],[Customer ID]],Sheet1!A823:A3157,Sheet1!H823:H3157)</f>
        <v>No</v>
      </c>
      <c r="L823" s="20" t="str">
        <f>_xlfn.XLOOKUP(Table4[[#This Row],[Customer ID]],Sheet1!A823:A3157,Sheet1!I823:I3157)</f>
        <v>Obesity</v>
      </c>
      <c r="M823" s="20" t="str">
        <f>_xlfn.XLOOKUP(A823,Sheet1!A823:A3157,Sheet1!J823:J3157)</f>
        <v>Diabetes</v>
      </c>
      <c r="N823" s="48" t="str">
        <f>_xlfn.XLOOKUP(Table4[[#This Row],[Customer ID]],Table3[Customer ID],Table3[Date2])</f>
        <v>22-Sep-1973</v>
      </c>
      <c r="O823" s="20">
        <f>_xlfn.XLOOKUP(A823,Table3[Customer ID],Table3[Age])</f>
        <v>49</v>
      </c>
      <c r="P823" s="20">
        <f>_xlfn.XLOOKUP(A823,Table3[Customer ID],Table3[children])</f>
        <v>0</v>
      </c>
      <c r="Q823" s="47">
        <f>_xlfn.XLOOKUP(A823,Table3[Customer ID],Table3[charges])</f>
        <v>12852.37</v>
      </c>
      <c r="R823" s="20" t="str">
        <f>_xlfn.XLOOKUP(A823,Table3[Customer ID],Table3[Hospital tier])</f>
        <v>tier - 3</v>
      </c>
      <c r="S823" s="20" t="str">
        <f>_xlfn.XLOOKUP(A823,Table3[Customer ID],Table3[City tier])</f>
        <v>tier - 1</v>
      </c>
      <c r="T823" s="20" t="str">
        <f>_xlfn.XLOOKUP(A823,Table3[Customer ID],Table3[State ID])</f>
        <v>R1012</v>
      </c>
    </row>
    <row r="824" spans="1:20" x14ac:dyDescent="0.3">
      <c r="A824" s="20" t="s">
        <v>842</v>
      </c>
      <c r="B824" s="20" t="str">
        <f>_xlfn.XLOOKUP(A824,Sheet3!A824:A3158,Sheet3!B824:B3158)</f>
        <v xml:space="preserve"> Mr</v>
      </c>
      <c r="C824" s="20" t="str">
        <f>_xlfn.XLOOKUP(A824,Sheet3!A824:A3158,Sheet3!C824:C3158)</f>
        <v>Humphrey</v>
      </c>
      <c r="D824" s="20" t="str">
        <f>_xlfn.XLOOKUP(A824,Sheet3!A824:A3158,Sheet3!D824:D3158)</f>
        <v xml:space="preserve">  Robert</v>
      </c>
      <c r="E824" s="46">
        <f>_xlfn.XLOOKUP(A824,Sheet1!$A$2:$A$2336,Sheet1!$B$2:$B$2336)</f>
        <v>52.54</v>
      </c>
      <c r="F824" s="20">
        <f>_xlfn.XLOOKUP(Table4[[#This Row],[Customer ID]],Sheet1!A824:A3158,Sheet1!C824:C3158)</f>
        <v>5.12</v>
      </c>
      <c r="G824" s="20" t="str">
        <f>_xlfn.XLOOKUP(Table4[[#This Row],[Customer ID]],Sheet1!A824:A3158,Sheet1!D824:D3158)</f>
        <v>No</v>
      </c>
      <c r="H824" s="20" t="str">
        <f>_xlfn.XLOOKUP(Table4[[#This Row],[Customer ID]],Sheet1!A824:A3158,Sheet1!E824:E3158)</f>
        <v>No</v>
      </c>
      <c r="I824" s="20" t="str">
        <f>_xlfn.XLOOKUP(Table4[[#This Row],[Customer ID]],Sheet1!A824:A3158,Sheet1!F824:F3158)</f>
        <v>Yes</v>
      </c>
      <c r="J824" s="20">
        <f>_xlfn.XLOOKUP(Table4[[#This Row],[Customer ID]],Sheet1!A824:A3158,Sheet1!G824:G3158)</f>
        <v>1</v>
      </c>
      <c r="K824" s="20" t="str">
        <f>_xlfn.XLOOKUP(Table4[[#This Row],[Customer ID]],Sheet1!A824:A3158,Sheet1!H824:H3158)</f>
        <v>No</v>
      </c>
      <c r="L824" s="20" t="str">
        <f>_xlfn.XLOOKUP(Table4[[#This Row],[Customer ID]],Sheet1!A824:A3158,Sheet1!I824:I3158)</f>
        <v>Obesity</v>
      </c>
      <c r="M824" s="20" t="str">
        <f>_xlfn.XLOOKUP(A824,Sheet1!A824:A3158,Sheet1!J824:J3158)</f>
        <v>Normal</v>
      </c>
      <c r="N824" s="48" t="str">
        <f>_xlfn.XLOOKUP(Table4[[#This Row],[Customer ID]],Table3[Customer ID],Table3[Date2])</f>
        <v>27-Sep-1993</v>
      </c>
      <c r="O824" s="20">
        <f>_xlfn.XLOOKUP(A824,Table3[Customer ID],Table3[Age])</f>
        <v>29</v>
      </c>
      <c r="P824" s="20">
        <f>_xlfn.XLOOKUP(A824,Table3[Customer ID],Table3[children])</f>
        <v>0</v>
      </c>
      <c r="Q824" s="47">
        <f>_xlfn.XLOOKUP(A824,Table3[Customer ID],Table3[charges])</f>
        <v>12847.24</v>
      </c>
      <c r="R824" s="20" t="str">
        <f>_xlfn.XLOOKUP(A824,Table3[Customer ID],Table3[Hospital tier])</f>
        <v>tier - 3</v>
      </c>
      <c r="S824" s="20" t="str">
        <f>_xlfn.XLOOKUP(A824,Table3[Customer ID],Table3[City tier])</f>
        <v>tier - 2</v>
      </c>
      <c r="T824" s="20" t="str">
        <f>_xlfn.XLOOKUP(A824,Table3[Customer ID],Table3[State ID])</f>
        <v>R1012</v>
      </c>
    </row>
    <row r="825" spans="1:20" x14ac:dyDescent="0.3">
      <c r="A825" s="20" t="s">
        <v>843</v>
      </c>
      <c r="B825" s="20" t="str">
        <f>_xlfn.XLOOKUP(A825,Sheet3!A825:A3159,Sheet3!B825:B3159)</f>
        <v xml:space="preserve"> Mr</v>
      </c>
      <c r="C825" s="20" t="str">
        <f>_xlfn.XLOOKUP(A825,Sheet3!A825:A3159,Sheet3!C825:C3159)</f>
        <v>Nelson</v>
      </c>
      <c r="D825" s="20" t="str">
        <f>_xlfn.XLOOKUP(A825,Sheet3!A825:A3159,Sheet3!D825:D3159)</f>
        <v xml:space="preserve">  Geoff</v>
      </c>
      <c r="E825" s="46">
        <f>_xlfn.XLOOKUP(A825,Sheet1!$A$2:$A$2336,Sheet1!$B$2:$B$2336)</f>
        <v>17.29</v>
      </c>
      <c r="F825" s="20">
        <f>_xlfn.XLOOKUP(Table4[[#This Row],[Customer ID]],Sheet1!A825:A3159,Sheet1!C825:C3159)</f>
        <v>4.62</v>
      </c>
      <c r="G825" s="20" t="str">
        <f>_xlfn.XLOOKUP(Table4[[#This Row],[Customer ID]],Sheet1!A825:A3159,Sheet1!D825:D3159)</f>
        <v>No</v>
      </c>
      <c r="H825" s="20" t="str">
        <f>_xlfn.XLOOKUP(Table4[[#This Row],[Customer ID]],Sheet1!A825:A3159,Sheet1!E825:E3159)</f>
        <v>yes</v>
      </c>
      <c r="I825" s="20" t="str">
        <f>_xlfn.XLOOKUP(Table4[[#This Row],[Customer ID]],Sheet1!A825:A3159,Sheet1!F825:F3159)</f>
        <v>No</v>
      </c>
      <c r="J825" s="20">
        <f>_xlfn.XLOOKUP(Table4[[#This Row],[Customer ID]],Sheet1!A825:A3159,Sheet1!G825:G3159)</f>
        <v>1</v>
      </c>
      <c r="K825" s="20" t="str">
        <f>_xlfn.XLOOKUP(Table4[[#This Row],[Customer ID]],Sheet1!A825:A3159,Sheet1!H825:H3159)</f>
        <v>yes</v>
      </c>
      <c r="L825" s="20" t="str">
        <f>_xlfn.XLOOKUP(Table4[[#This Row],[Customer ID]],Sheet1!A825:A3159,Sheet1!I825:I3159)</f>
        <v>Under Weight</v>
      </c>
      <c r="M825" s="20" t="str">
        <f>_xlfn.XLOOKUP(A825,Sheet1!A825:A3159,Sheet1!J825:J3159)</f>
        <v>Normal</v>
      </c>
      <c r="N825" s="48" t="str">
        <f>_xlfn.XLOOKUP(Table4[[#This Row],[Customer ID]],Table3[Customer ID],Table3[Date2])</f>
        <v>9-Nov-2004</v>
      </c>
      <c r="O825" s="20">
        <f>_xlfn.XLOOKUP(A825,Table3[Customer ID],Table3[Age])</f>
        <v>18</v>
      </c>
      <c r="P825" s="20">
        <f>_xlfn.XLOOKUP(A825,Table3[Customer ID],Table3[children])</f>
        <v>2</v>
      </c>
      <c r="Q825" s="47">
        <f>_xlfn.XLOOKUP(A825,Table3[Customer ID],Table3[charges])</f>
        <v>12829.46</v>
      </c>
      <c r="R825" s="20" t="str">
        <f>_xlfn.XLOOKUP(A825,Table3[Customer ID],Table3[Hospital tier])</f>
        <v>tier - 3</v>
      </c>
      <c r="S825" s="20" t="str">
        <f>_xlfn.XLOOKUP(A825,Table3[Customer ID],Table3[City tier])</f>
        <v>tier - 3</v>
      </c>
      <c r="T825" s="20" t="str">
        <f>_xlfn.XLOOKUP(A825,Table3[Customer ID],Table3[State ID])</f>
        <v>R1016</v>
      </c>
    </row>
    <row r="826" spans="1:20" x14ac:dyDescent="0.3">
      <c r="A826" s="20" t="s">
        <v>844</v>
      </c>
      <c r="B826" s="20" t="str">
        <f>_xlfn.XLOOKUP(A826,Sheet3!A826:A3160,Sheet3!B826:B3160)</f>
        <v xml:space="preserve"> Mr</v>
      </c>
      <c r="C826" s="20" t="str">
        <f>_xlfn.XLOOKUP(A826,Sheet3!A826:A3160,Sheet3!C826:C3160)</f>
        <v>Payne</v>
      </c>
      <c r="D826" s="20" t="str">
        <f>_xlfn.XLOOKUP(A826,Sheet3!A826:A3160,Sheet3!D826:D3160)</f>
        <v xml:space="preserve">  Chris J.</v>
      </c>
      <c r="E826" s="46">
        <f>_xlfn.XLOOKUP(A826,Sheet1!$A$2:$A$2336,Sheet1!$B$2:$B$2336)</f>
        <v>31.74</v>
      </c>
      <c r="F826" s="20">
        <f>_xlfn.XLOOKUP(Table4[[#This Row],[Customer ID]],Sheet1!A826:A3160,Sheet1!C826:C3160)</f>
        <v>7.68</v>
      </c>
      <c r="G826" s="20" t="str">
        <f>_xlfn.XLOOKUP(Table4[[#This Row],[Customer ID]],Sheet1!A826:A3160,Sheet1!D826:D3160)</f>
        <v>yes</v>
      </c>
      <c r="H826" s="20" t="str">
        <f>_xlfn.XLOOKUP(Table4[[#This Row],[Customer ID]],Sheet1!A826:A3160,Sheet1!E826:E3160)</f>
        <v>No</v>
      </c>
      <c r="I826" s="20" t="str">
        <f>_xlfn.XLOOKUP(Table4[[#This Row],[Customer ID]],Sheet1!A826:A3160,Sheet1!F826:F3160)</f>
        <v>No</v>
      </c>
      <c r="J826" s="20">
        <f>_xlfn.XLOOKUP(Table4[[#This Row],[Customer ID]],Sheet1!A826:A3160,Sheet1!G826:G3160)</f>
        <v>0</v>
      </c>
      <c r="K826" s="20" t="str">
        <f>_xlfn.XLOOKUP(Table4[[#This Row],[Customer ID]],Sheet1!A826:A3160,Sheet1!H826:H3160)</f>
        <v>No</v>
      </c>
      <c r="L826" s="20" t="str">
        <f>_xlfn.XLOOKUP(Table4[[#This Row],[Customer ID]],Sheet1!A826:A3160,Sheet1!I826:I3160)</f>
        <v>Obesity</v>
      </c>
      <c r="M826" s="20" t="str">
        <f>_xlfn.XLOOKUP(A826,Sheet1!A826:A3160,Sheet1!J826:J3160)</f>
        <v>Diabetes</v>
      </c>
      <c r="N826" s="48" t="str">
        <f>_xlfn.XLOOKUP(Table4[[#This Row],[Customer ID]],Table3[Customer ID],Table3[Date2])</f>
        <v>25-Sep-1967</v>
      </c>
      <c r="O826" s="20">
        <f>_xlfn.XLOOKUP(A826,Table3[Customer ID],Table3[Age])</f>
        <v>55</v>
      </c>
      <c r="P826" s="20">
        <f>_xlfn.XLOOKUP(A826,Table3[Customer ID],Table3[children])</f>
        <v>0</v>
      </c>
      <c r="Q826" s="47">
        <f>_xlfn.XLOOKUP(A826,Table3[Customer ID],Table3[charges])</f>
        <v>12823.25</v>
      </c>
      <c r="R826" s="20" t="str">
        <f>_xlfn.XLOOKUP(A826,Table3[Customer ID],Table3[Hospital tier])</f>
        <v>tier - 3</v>
      </c>
      <c r="S826" s="20" t="str">
        <f>_xlfn.XLOOKUP(A826,Table3[Customer ID],Table3[City tier])</f>
        <v>tier - 3</v>
      </c>
      <c r="T826" s="20" t="str">
        <f>_xlfn.XLOOKUP(A826,Table3[Customer ID],Table3[State ID])</f>
        <v>R1021</v>
      </c>
    </row>
    <row r="827" spans="1:20" x14ac:dyDescent="0.3">
      <c r="A827" s="20" t="s">
        <v>845</v>
      </c>
      <c r="B827" s="20" t="str">
        <f>_xlfn.XLOOKUP(A827,Sheet3!A827:A3161,Sheet3!B827:B3161)</f>
        <v xml:space="preserve"> Ms</v>
      </c>
      <c r="C827" s="20" t="str">
        <f>_xlfn.XLOOKUP(A827,Sheet3!A827:A3161,Sheet3!C827:C3161)</f>
        <v>Hails</v>
      </c>
      <c r="D827" s="20" t="str">
        <f>_xlfn.XLOOKUP(A827,Sheet3!A827:A3161,Sheet3!D827:D3161)</f>
        <v xml:space="preserve">  Kate A.</v>
      </c>
      <c r="E827" s="46">
        <f>_xlfn.XLOOKUP(A827,Sheet1!$A$2:$A$2336,Sheet1!$B$2:$B$2336)</f>
        <v>26.504999999999999</v>
      </c>
      <c r="F827" s="20">
        <f>_xlfn.XLOOKUP(Table4[[#This Row],[Customer ID]],Sheet1!A827:A3161,Sheet1!C827:C3161)</f>
        <v>6.79</v>
      </c>
      <c r="G827" s="20" t="str">
        <f>_xlfn.XLOOKUP(Table4[[#This Row],[Customer ID]],Sheet1!A827:A3161,Sheet1!D827:D3161)</f>
        <v>yes</v>
      </c>
      <c r="H827" s="20" t="str">
        <f>_xlfn.XLOOKUP(Table4[[#This Row],[Customer ID]],Sheet1!A827:A3161,Sheet1!E827:E3161)</f>
        <v>No</v>
      </c>
      <c r="I827" s="20" t="str">
        <f>_xlfn.XLOOKUP(Table4[[#This Row],[Customer ID]],Sheet1!A827:A3161,Sheet1!F827:F3161)</f>
        <v>Yes</v>
      </c>
      <c r="J827" s="20">
        <f>_xlfn.XLOOKUP(Table4[[#This Row],[Customer ID]],Sheet1!A827:A3161,Sheet1!G827:G3161)</f>
        <v>1</v>
      </c>
      <c r="K827" s="20" t="str">
        <f>_xlfn.XLOOKUP(Table4[[#This Row],[Customer ID]],Sheet1!A827:A3161,Sheet1!H827:H3161)</f>
        <v>No</v>
      </c>
      <c r="L827" s="20" t="str">
        <f>_xlfn.XLOOKUP(Table4[[#This Row],[Customer ID]],Sheet1!A827:A3161,Sheet1!I827:I3161)</f>
        <v>Over Weight</v>
      </c>
      <c r="M827" s="20" t="str">
        <f>_xlfn.XLOOKUP(A827,Sheet1!A827:A3161,Sheet1!J827:J3161)</f>
        <v>Diabetes</v>
      </c>
      <c r="N827" s="48" t="str">
        <f>_xlfn.XLOOKUP(Table4[[#This Row],[Customer ID]],Table3[Customer ID],Table3[Date2])</f>
        <v>20-Jul-1963</v>
      </c>
      <c r="O827" s="20">
        <f>_xlfn.XLOOKUP(A827,Table3[Customer ID],Table3[Age])</f>
        <v>59</v>
      </c>
      <c r="P827" s="20">
        <f>_xlfn.XLOOKUP(A827,Table3[Customer ID],Table3[children])</f>
        <v>0</v>
      </c>
      <c r="Q827" s="47">
        <f>_xlfn.XLOOKUP(A827,Table3[Customer ID],Table3[charges])</f>
        <v>12815.44</v>
      </c>
      <c r="R827" s="20" t="str">
        <f>_xlfn.XLOOKUP(A827,Table3[Customer ID],Table3[Hospital tier])</f>
        <v>tier - 3</v>
      </c>
      <c r="S827" s="20" t="str">
        <f>_xlfn.XLOOKUP(A827,Table3[Customer ID],Table3[City tier])</f>
        <v>tier - 3</v>
      </c>
      <c r="T827" s="20" t="str">
        <f>_xlfn.XLOOKUP(A827,Table3[Customer ID],Table3[State ID])</f>
        <v>R1024</v>
      </c>
    </row>
    <row r="828" spans="1:20" x14ac:dyDescent="0.3">
      <c r="A828" s="20" t="s">
        <v>846</v>
      </c>
      <c r="B828" s="20" t="str">
        <f>_xlfn.XLOOKUP(A828,Sheet3!A828:A3162,Sheet3!B828:B3162)</f>
        <v xml:space="preserve"> Ms</v>
      </c>
      <c r="C828" s="20" t="str">
        <f>_xlfn.XLOOKUP(A828,Sheet3!A828:A3162,Sheet3!C828:C3162)</f>
        <v>Proctor</v>
      </c>
      <c r="D828" s="20" t="str">
        <f>_xlfn.XLOOKUP(A828,Sheet3!A828:A3162,Sheet3!D828:D3162)</f>
        <v xml:space="preserve">  Kelli</v>
      </c>
      <c r="E828" s="46">
        <f>_xlfn.XLOOKUP(A828,Sheet1!$A$2:$A$2336,Sheet1!$B$2:$B$2336)</f>
        <v>36.479999999999997</v>
      </c>
      <c r="F828" s="20">
        <f>_xlfn.XLOOKUP(Table4[[#This Row],[Customer ID]],Sheet1!A828:A3162,Sheet1!C828:C3162)</f>
        <v>11.09</v>
      </c>
      <c r="G828" s="20" t="str">
        <f>_xlfn.XLOOKUP(Table4[[#This Row],[Customer ID]],Sheet1!A828:A3162,Sheet1!D828:D3162)</f>
        <v>No</v>
      </c>
      <c r="H828" s="20" t="str">
        <f>_xlfn.XLOOKUP(Table4[[#This Row],[Customer ID]],Sheet1!A828:A3162,Sheet1!E828:E3162)</f>
        <v>No</v>
      </c>
      <c r="I828" s="20" t="str">
        <f>_xlfn.XLOOKUP(Table4[[#This Row],[Customer ID]],Sheet1!A828:A3162,Sheet1!F828:F3162)</f>
        <v>No</v>
      </c>
      <c r="J828" s="20">
        <f>_xlfn.XLOOKUP(Table4[[#This Row],[Customer ID]],Sheet1!A828:A3162,Sheet1!G828:G3162)</f>
        <v>0</v>
      </c>
      <c r="K828" s="20" t="str">
        <f>_xlfn.XLOOKUP(Table4[[#This Row],[Customer ID]],Sheet1!A828:A3162,Sheet1!H828:H3162)</f>
        <v>No</v>
      </c>
      <c r="L828" s="20" t="str">
        <f>_xlfn.XLOOKUP(Table4[[#This Row],[Customer ID]],Sheet1!A828:A3162,Sheet1!I828:I3162)</f>
        <v>Obesity</v>
      </c>
      <c r="M828" s="20" t="str">
        <f>_xlfn.XLOOKUP(A828,Sheet1!A828:A3162,Sheet1!J828:J3162)</f>
        <v>Diabetes</v>
      </c>
      <c r="N828" s="48" t="str">
        <f>_xlfn.XLOOKUP(Table4[[#This Row],[Customer ID]],Table3[Customer ID],Table3[Date2])</f>
        <v>24-Jul-1978</v>
      </c>
      <c r="O828" s="20">
        <f>_xlfn.XLOOKUP(A828,Table3[Customer ID],Table3[Age])</f>
        <v>44</v>
      </c>
      <c r="P828" s="20">
        <f>_xlfn.XLOOKUP(A828,Table3[Customer ID],Table3[children])</f>
        <v>0</v>
      </c>
      <c r="Q828" s="47">
        <f>_xlfn.XLOOKUP(A828,Table3[Customer ID],Table3[charges])</f>
        <v>12797.21</v>
      </c>
      <c r="R828" s="20" t="str">
        <f>_xlfn.XLOOKUP(A828,Table3[Customer ID],Table3[Hospital tier])</f>
        <v>tier - 3</v>
      </c>
      <c r="S828" s="20" t="str">
        <f>_xlfn.XLOOKUP(A828,Table3[Customer ID],Table3[City tier])</f>
        <v>tier - 1</v>
      </c>
      <c r="T828" s="20" t="str">
        <f>_xlfn.XLOOKUP(A828,Table3[Customer ID],Table3[State ID])</f>
        <v>R1024</v>
      </c>
    </row>
    <row r="829" spans="1:20" x14ac:dyDescent="0.3">
      <c r="A829" s="20" t="s">
        <v>847</v>
      </c>
      <c r="B829" s="20" t="str">
        <f>_xlfn.XLOOKUP(A829,Sheet3!A829:A3163,Sheet3!B829:B3163)</f>
        <v xml:space="preserve"> Mrs</v>
      </c>
      <c r="C829" s="20" t="str">
        <f>_xlfn.XLOOKUP(A829,Sheet3!A829:A3163,Sheet3!C829:C3163)</f>
        <v>Ryan</v>
      </c>
      <c r="D829" s="20" t="str">
        <f>_xlfn.XLOOKUP(A829,Sheet3!A829:A3163,Sheet3!D829:D3163)</f>
        <v xml:space="preserve">  Maggie M</v>
      </c>
      <c r="E829" s="46">
        <f>_xlfn.XLOOKUP(A829,Sheet1!$A$2:$A$2336,Sheet1!$B$2:$B$2336)</f>
        <v>39.159999999999997</v>
      </c>
      <c r="F829" s="20">
        <f>_xlfn.XLOOKUP(Table4[[#This Row],[Customer ID]],Sheet1!A829:A3163,Sheet1!C829:C3163)</f>
        <v>5.24</v>
      </c>
      <c r="G829" s="20" t="str">
        <f>_xlfn.XLOOKUP(Table4[[#This Row],[Customer ID]],Sheet1!A829:A3163,Sheet1!D829:D3163)</f>
        <v>yes</v>
      </c>
      <c r="H829" s="20" t="str">
        <f>_xlfn.XLOOKUP(Table4[[#This Row],[Customer ID]],Sheet1!A829:A3163,Sheet1!E829:E3163)</f>
        <v>No</v>
      </c>
      <c r="I829" s="20" t="str">
        <f>_xlfn.XLOOKUP(Table4[[#This Row],[Customer ID]],Sheet1!A829:A3163,Sheet1!F829:F3163)</f>
        <v>Yes</v>
      </c>
      <c r="J829" s="20">
        <f>_xlfn.XLOOKUP(Table4[[#This Row],[Customer ID]],Sheet1!A829:A3163,Sheet1!G829:G3163)</f>
        <v>1</v>
      </c>
      <c r="K829" s="20" t="str">
        <f>_xlfn.XLOOKUP(Table4[[#This Row],[Customer ID]],Sheet1!A829:A3163,Sheet1!H829:H3163)</f>
        <v>No</v>
      </c>
      <c r="L829" s="20" t="str">
        <f>_xlfn.XLOOKUP(Table4[[#This Row],[Customer ID]],Sheet1!A829:A3163,Sheet1!I829:I3163)</f>
        <v>Obesity</v>
      </c>
      <c r="M829" s="20" t="str">
        <f>_xlfn.XLOOKUP(A829,Sheet1!A829:A3163,Sheet1!J829:J3163)</f>
        <v>Normal</v>
      </c>
      <c r="N829" s="48" t="str">
        <f>_xlfn.XLOOKUP(Table4[[#This Row],[Customer ID]],Table3[Customer ID],Table3[Date2])</f>
        <v>29-Oct-1983</v>
      </c>
      <c r="O829" s="20">
        <f>_xlfn.XLOOKUP(A829,Table3[Customer ID],Table3[Age])</f>
        <v>39</v>
      </c>
      <c r="P829" s="20">
        <f>_xlfn.XLOOKUP(A829,Table3[Customer ID],Table3[children])</f>
        <v>3</v>
      </c>
      <c r="Q829" s="47">
        <f>_xlfn.XLOOKUP(A829,Table3[Customer ID],Table3[charges])</f>
        <v>12788.18</v>
      </c>
      <c r="R829" s="20" t="str">
        <f>_xlfn.XLOOKUP(A829,Table3[Customer ID],Table3[Hospital tier])</f>
        <v>tier - 3</v>
      </c>
      <c r="S829" s="20" t="str">
        <f>_xlfn.XLOOKUP(A829,Table3[Customer ID],Table3[City tier])</f>
        <v>tier - 1</v>
      </c>
      <c r="T829" s="20" t="str">
        <f>_xlfn.XLOOKUP(A829,Table3[Customer ID],Table3[State ID])</f>
        <v>R1026</v>
      </c>
    </row>
    <row r="830" spans="1:20" x14ac:dyDescent="0.3">
      <c r="A830" s="20" t="s">
        <v>848</v>
      </c>
      <c r="B830" s="20" t="str">
        <f>_xlfn.XLOOKUP(A830,Sheet3!A830:A3164,Sheet3!B830:B3164)</f>
        <v xml:space="preserve"> Mrs</v>
      </c>
      <c r="C830" s="20" t="str">
        <f>_xlfn.XLOOKUP(A830,Sheet3!A830:A3164,Sheet3!C830:C3164)</f>
        <v>Watson</v>
      </c>
      <c r="D830" s="20" t="str">
        <f>_xlfn.XLOOKUP(A830,Sheet3!A830:A3164,Sheet3!D830:D3164)</f>
        <v xml:space="preserve">  Michelle L.</v>
      </c>
      <c r="E830" s="46">
        <f>_xlfn.XLOOKUP(A830,Sheet1!$A$2:$A$2336,Sheet1!$B$2:$B$2336)</f>
        <v>28.22</v>
      </c>
      <c r="F830" s="20">
        <f>_xlfn.XLOOKUP(Table4[[#This Row],[Customer ID]],Sheet1!A830:A3164,Sheet1!C830:C3164)</f>
        <v>7.51</v>
      </c>
      <c r="G830" s="20" t="str">
        <f>_xlfn.XLOOKUP(Table4[[#This Row],[Customer ID]],Sheet1!A830:A3164,Sheet1!D830:D3164)</f>
        <v>yes</v>
      </c>
      <c r="H830" s="20" t="str">
        <f>_xlfn.XLOOKUP(Table4[[#This Row],[Customer ID]],Sheet1!A830:A3164,Sheet1!E830:E3164)</f>
        <v>No</v>
      </c>
      <c r="I830" s="20" t="str">
        <f>_xlfn.XLOOKUP(Table4[[#This Row],[Customer ID]],Sheet1!A830:A3164,Sheet1!F830:F3164)</f>
        <v>Yes</v>
      </c>
      <c r="J830" s="20">
        <f>_xlfn.XLOOKUP(Table4[[#This Row],[Customer ID]],Sheet1!A830:A3164,Sheet1!G830:G3164)</f>
        <v>1</v>
      </c>
      <c r="K830" s="20" t="str">
        <f>_xlfn.XLOOKUP(Table4[[#This Row],[Customer ID]],Sheet1!A830:A3164,Sheet1!H830:H3164)</f>
        <v>No</v>
      </c>
      <c r="L830" s="20" t="str">
        <f>_xlfn.XLOOKUP(Table4[[#This Row],[Customer ID]],Sheet1!A830:A3164,Sheet1!I830:I3164)</f>
        <v>Over Weight</v>
      </c>
      <c r="M830" s="20" t="str">
        <f>_xlfn.XLOOKUP(A830,Sheet1!A830:A3164,Sheet1!J830:J3164)</f>
        <v>Diabetes</v>
      </c>
      <c r="N830" s="48" t="str">
        <f>_xlfn.XLOOKUP(Table4[[#This Row],[Customer ID]],Table3[Customer ID],Table3[Date2])</f>
        <v>5-Dec-1963</v>
      </c>
      <c r="O830" s="20">
        <f>_xlfn.XLOOKUP(A830,Table3[Customer ID],Table3[Age])</f>
        <v>59</v>
      </c>
      <c r="P830" s="20">
        <f>_xlfn.XLOOKUP(A830,Table3[Customer ID],Table3[children])</f>
        <v>0</v>
      </c>
      <c r="Q830" s="47">
        <f>_xlfn.XLOOKUP(A830,Table3[Customer ID],Table3[charges])</f>
        <v>12788.03</v>
      </c>
      <c r="R830" s="20" t="str">
        <f>_xlfn.XLOOKUP(A830,Table3[Customer ID],Table3[Hospital tier])</f>
        <v>tier - 3</v>
      </c>
      <c r="S830" s="20" t="str">
        <f>_xlfn.XLOOKUP(A830,Table3[Customer ID],Table3[City tier])</f>
        <v>tier - 3</v>
      </c>
      <c r="T830" s="20" t="str">
        <f>_xlfn.XLOOKUP(A830,Table3[Customer ID],Table3[State ID])</f>
        <v>R1025</v>
      </c>
    </row>
    <row r="831" spans="1:20" x14ac:dyDescent="0.3">
      <c r="A831" s="20" t="s">
        <v>849</v>
      </c>
      <c r="B831" s="20" t="str">
        <f>_xlfn.XLOOKUP(A831,Sheet3!A831:A3165,Sheet3!B831:B3165)</f>
        <v xml:space="preserve"> Mrs</v>
      </c>
      <c r="C831" s="20" t="str">
        <f>_xlfn.XLOOKUP(A831,Sheet3!A831:A3165,Sheet3!C831:C3165)</f>
        <v>Gresh</v>
      </c>
      <c r="D831" s="20" t="str">
        <f>_xlfn.XLOOKUP(A831,Sheet3!A831:A3165,Sheet3!D831:D3165)</f>
        <v xml:space="preserve">  Ashley K</v>
      </c>
      <c r="E831" s="46">
        <f>_xlfn.XLOOKUP(A831,Sheet1!$A$2:$A$2336,Sheet1!$B$2:$B$2336)</f>
        <v>35</v>
      </c>
      <c r="F831" s="20">
        <f>_xlfn.XLOOKUP(Table4[[#This Row],[Customer ID]],Sheet1!A831:A3165,Sheet1!C831:C3165)</f>
        <v>4.13</v>
      </c>
      <c r="G831" s="20" t="str">
        <f>_xlfn.XLOOKUP(Table4[[#This Row],[Customer ID]],Sheet1!A831:A3165,Sheet1!D831:D3165)</f>
        <v>No</v>
      </c>
      <c r="H831" s="20" t="str">
        <f>_xlfn.XLOOKUP(Table4[[#This Row],[Customer ID]],Sheet1!A831:A3165,Sheet1!E831:E3165)</f>
        <v>No</v>
      </c>
      <c r="I831" s="20" t="str">
        <f>_xlfn.XLOOKUP(Table4[[#This Row],[Customer ID]],Sheet1!A831:A3165,Sheet1!F831:F3165)</f>
        <v>No</v>
      </c>
      <c r="J831" s="20">
        <f>_xlfn.XLOOKUP(Table4[[#This Row],[Customer ID]],Sheet1!A831:A3165,Sheet1!G831:G3165)</f>
        <v>2</v>
      </c>
      <c r="K831" s="20" t="str">
        <f>_xlfn.XLOOKUP(Table4[[#This Row],[Customer ID]],Sheet1!A831:A3165,Sheet1!H831:H3165)</f>
        <v>No</v>
      </c>
      <c r="L831" s="20" t="str">
        <f>_xlfn.XLOOKUP(Table4[[#This Row],[Customer ID]],Sheet1!A831:A3165,Sheet1!I831:I3165)</f>
        <v>Obesity</v>
      </c>
      <c r="M831" s="20" t="str">
        <f>_xlfn.XLOOKUP(A831,Sheet1!A831:A3165,Sheet1!J831:J3165)</f>
        <v>Normal</v>
      </c>
      <c r="N831" s="48" t="str">
        <f>_xlfn.XLOOKUP(Table4[[#This Row],[Customer ID]],Table3[Customer ID],Table3[Date2])</f>
        <v>7-Oct-1972</v>
      </c>
      <c r="O831" s="20">
        <f>_xlfn.XLOOKUP(A831,Table3[Customer ID],Table3[Age])</f>
        <v>50</v>
      </c>
      <c r="P831" s="20">
        <f>_xlfn.XLOOKUP(A831,Table3[Customer ID],Table3[children])</f>
        <v>0</v>
      </c>
      <c r="Q831" s="47">
        <f>_xlfn.XLOOKUP(A831,Table3[Customer ID],Table3[charges])</f>
        <v>12776.05</v>
      </c>
      <c r="R831" s="20" t="str">
        <f>_xlfn.XLOOKUP(A831,Table3[Customer ID],Table3[Hospital tier])</f>
        <v>tier - 3</v>
      </c>
      <c r="S831" s="20" t="str">
        <f>_xlfn.XLOOKUP(A831,Table3[Customer ID],Table3[City tier])</f>
        <v>tier - 3</v>
      </c>
      <c r="T831" s="20" t="str">
        <f>_xlfn.XLOOKUP(A831,Table3[Customer ID],Table3[State ID])</f>
        <v>R1026</v>
      </c>
    </row>
    <row r="832" spans="1:20" x14ac:dyDescent="0.3">
      <c r="A832" s="20" t="s">
        <v>850</v>
      </c>
      <c r="B832" s="20" t="str">
        <f>_xlfn.XLOOKUP(A832,Sheet3!A832:A3166,Sheet3!B832:B3166)</f>
        <v xml:space="preserve"> Mr</v>
      </c>
      <c r="C832" s="20" t="str">
        <f>_xlfn.XLOOKUP(A832,Sheet3!A832:A3166,Sheet3!C832:C3166)</f>
        <v>Anis</v>
      </c>
      <c r="D832" s="20" t="str">
        <f>_xlfn.XLOOKUP(A832,Sheet3!A832:A3166,Sheet3!D832:D3166)</f>
        <v xml:space="preserve">  Michael</v>
      </c>
      <c r="E832" s="46">
        <f>_xlfn.XLOOKUP(A832,Sheet1!$A$2:$A$2336,Sheet1!$B$2:$B$2336)</f>
        <v>36.24</v>
      </c>
      <c r="F832" s="20">
        <f>_xlfn.XLOOKUP(Table4[[#This Row],[Customer ID]],Sheet1!A832:A3166,Sheet1!C832:C3166)</f>
        <v>8.3800000000000008</v>
      </c>
      <c r="G832" s="20" t="str">
        <f>_xlfn.XLOOKUP(Table4[[#This Row],[Customer ID]],Sheet1!A832:A3166,Sheet1!D832:D3166)</f>
        <v>yes</v>
      </c>
      <c r="H832" s="20" t="str">
        <f>_xlfn.XLOOKUP(Table4[[#This Row],[Customer ID]],Sheet1!A832:A3166,Sheet1!E832:E3166)</f>
        <v>No</v>
      </c>
      <c r="I832" s="20" t="str">
        <f>_xlfn.XLOOKUP(Table4[[#This Row],[Customer ID]],Sheet1!A832:A3166,Sheet1!F832:F3166)</f>
        <v>No</v>
      </c>
      <c r="J832" s="20">
        <f>_xlfn.XLOOKUP(Table4[[#This Row],[Customer ID]],Sheet1!A832:A3166,Sheet1!G832:G3166)</f>
        <v>1</v>
      </c>
      <c r="K832" s="20" t="str">
        <f>_xlfn.XLOOKUP(Table4[[#This Row],[Customer ID]],Sheet1!A832:A3166,Sheet1!H832:H3166)</f>
        <v>No</v>
      </c>
      <c r="L832" s="20" t="str">
        <f>_xlfn.XLOOKUP(Table4[[#This Row],[Customer ID]],Sheet1!A832:A3166,Sheet1!I832:I3166)</f>
        <v>Obesity</v>
      </c>
      <c r="M832" s="20" t="str">
        <f>_xlfn.XLOOKUP(A832,Sheet1!A832:A3166,Sheet1!J832:J3166)</f>
        <v>Diabetes</v>
      </c>
      <c r="N832" s="48" t="str">
        <f>_xlfn.XLOOKUP(Table4[[#This Row],[Customer ID]],Table3[Customer ID],Table3[Date2])</f>
        <v>25-Sep-1975</v>
      </c>
      <c r="O832" s="20">
        <f>_xlfn.XLOOKUP(A832,Table3[Customer ID],Table3[Age])</f>
        <v>47</v>
      </c>
      <c r="P832" s="20">
        <f>_xlfn.XLOOKUP(A832,Table3[Customer ID],Table3[children])</f>
        <v>1</v>
      </c>
      <c r="Q832" s="47">
        <f>_xlfn.XLOOKUP(A832,Table3[Customer ID],Table3[charges])</f>
        <v>12770.27</v>
      </c>
      <c r="R832" s="20" t="str">
        <f>_xlfn.XLOOKUP(A832,Table3[Customer ID],Table3[Hospital tier])</f>
        <v>tier - 3</v>
      </c>
      <c r="S832" s="20" t="str">
        <f>_xlfn.XLOOKUP(A832,Table3[Customer ID],Table3[City tier])</f>
        <v>tier - 3</v>
      </c>
      <c r="T832" s="20" t="str">
        <f>_xlfn.XLOOKUP(A832,Table3[Customer ID],Table3[State ID])</f>
        <v>R1021</v>
      </c>
    </row>
    <row r="833" spans="1:20" x14ac:dyDescent="0.3">
      <c r="A833" s="20" t="s">
        <v>851</v>
      </c>
      <c r="B833" s="20" t="str">
        <f>_xlfn.XLOOKUP(A833,Sheet3!A833:A3167,Sheet3!B833:B3167)</f>
        <v xml:space="preserve"> Mr</v>
      </c>
      <c r="C833" s="20" t="str">
        <f>_xlfn.XLOOKUP(A833,Sheet3!A833:A3167,Sheet3!C833:C3167)</f>
        <v>Swartz</v>
      </c>
      <c r="D833" s="20" t="str">
        <f>_xlfn.XLOOKUP(A833,Sheet3!A833:A3167,Sheet3!D833:D3167)</f>
        <v xml:space="preserve">  Ryan K.</v>
      </c>
      <c r="E833" s="46">
        <f>_xlfn.XLOOKUP(A833,Sheet1!$A$2:$A$2336,Sheet1!$B$2:$B$2336)</f>
        <v>36.954999999999998</v>
      </c>
      <c r="F833" s="20">
        <f>_xlfn.XLOOKUP(Table4[[#This Row],[Customer ID]],Sheet1!A833:A3167,Sheet1!C833:C3167)</f>
        <v>8.07</v>
      </c>
      <c r="G833" s="20" t="str">
        <f>_xlfn.XLOOKUP(Table4[[#This Row],[Customer ID]],Sheet1!A833:A3167,Sheet1!D833:D3167)</f>
        <v>No</v>
      </c>
      <c r="H833" s="20" t="str">
        <f>_xlfn.XLOOKUP(Table4[[#This Row],[Customer ID]],Sheet1!A833:A3167,Sheet1!E833:E3167)</f>
        <v>No</v>
      </c>
      <c r="I833" s="20" t="str">
        <f>_xlfn.XLOOKUP(Table4[[#This Row],[Customer ID]],Sheet1!A833:A3167,Sheet1!F833:F3167)</f>
        <v>No</v>
      </c>
      <c r="J833" s="20">
        <f>_xlfn.XLOOKUP(Table4[[#This Row],[Customer ID]],Sheet1!A833:A3167,Sheet1!G833:G3167)</f>
        <v>0</v>
      </c>
      <c r="K833" s="20" t="str">
        <f>_xlfn.XLOOKUP(Table4[[#This Row],[Customer ID]],Sheet1!A833:A3167,Sheet1!H833:H3167)</f>
        <v>No</v>
      </c>
      <c r="L833" s="20" t="str">
        <f>_xlfn.XLOOKUP(Table4[[#This Row],[Customer ID]],Sheet1!A833:A3167,Sheet1!I833:I3167)</f>
        <v>Obesity</v>
      </c>
      <c r="M833" s="20" t="str">
        <f>_xlfn.XLOOKUP(A833,Sheet1!A833:A3167,Sheet1!J833:J3167)</f>
        <v>Diabetes</v>
      </c>
      <c r="N833" s="48" t="str">
        <f>_xlfn.XLOOKUP(Table4[[#This Row],[Customer ID]],Table3[Customer ID],Table3[Date2])</f>
        <v>1-Oct-1962</v>
      </c>
      <c r="O833" s="20">
        <f>_xlfn.XLOOKUP(A833,Table3[Customer ID],Table3[Age])</f>
        <v>60</v>
      </c>
      <c r="P833" s="20">
        <f>_xlfn.XLOOKUP(A833,Table3[Customer ID],Table3[children])</f>
        <v>0</v>
      </c>
      <c r="Q833" s="47">
        <f>_xlfn.XLOOKUP(A833,Table3[Customer ID],Table3[charges])</f>
        <v>12741.17</v>
      </c>
      <c r="R833" s="20" t="str">
        <f>_xlfn.XLOOKUP(A833,Table3[Customer ID],Table3[Hospital tier])</f>
        <v>tier - 3</v>
      </c>
      <c r="S833" s="20" t="str">
        <f>_xlfn.XLOOKUP(A833,Table3[Customer ID],Table3[City tier])</f>
        <v>tier - 1</v>
      </c>
      <c r="T833" s="20" t="str">
        <f>_xlfn.XLOOKUP(A833,Table3[Customer ID],Table3[State ID])</f>
        <v>R1017</v>
      </c>
    </row>
    <row r="834" spans="1:20" x14ac:dyDescent="0.3">
      <c r="A834" s="20" t="s">
        <v>852</v>
      </c>
      <c r="B834" s="20" t="str">
        <f>_xlfn.XLOOKUP(A834,Sheet3!A834:A3168,Sheet3!B834:B3168)</f>
        <v xml:space="preserve"> Mr</v>
      </c>
      <c r="C834" s="20" t="str">
        <f>_xlfn.XLOOKUP(A834,Sheet3!A834:A3168,Sheet3!C834:C3168)</f>
        <v>Schluneker</v>
      </c>
      <c r="D834" s="20" t="str">
        <f>_xlfn.XLOOKUP(A834,Sheet3!A834:A3168,Sheet3!D834:D3168)</f>
        <v xml:space="preserve">  Matthew J</v>
      </c>
      <c r="E834" s="46">
        <f>_xlfn.XLOOKUP(A834,Sheet1!$A$2:$A$2336,Sheet1!$B$2:$B$2336)</f>
        <v>29.64</v>
      </c>
      <c r="F834" s="20">
        <f>_xlfn.XLOOKUP(Table4[[#This Row],[Customer ID]],Sheet1!A834:A3168,Sheet1!C834:C3168)</f>
        <v>8.9499999999999993</v>
      </c>
      <c r="G834" s="20" t="str">
        <f>_xlfn.XLOOKUP(Table4[[#This Row],[Customer ID]],Sheet1!A834:A3168,Sheet1!D834:D3168)</f>
        <v>No</v>
      </c>
      <c r="H834" s="20" t="str">
        <f>_xlfn.XLOOKUP(Table4[[#This Row],[Customer ID]],Sheet1!A834:A3168,Sheet1!E834:E3168)</f>
        <v>No</v>
      </c>
      <c r="I834" s="20" t="str">
        <f>_xlfn.XLOOKUP(Table4[[#This Row],[Customer ID]],Sheet1!A834:A3168,Sheet1!F834:F3168)</f>
        <v>No</v>
      </c>
      <c r="J834" s="20">
        <f>_xlfn.XLOOKUP(Table4[[#This Row],[Customer ID]],Sheet1!A834:A3168,Sheet1!G834:G3168)</f>
        <v>0</v>
      </c>
      <c r="K834" s="20" t="str">
        <f>_xlfn.XLOOKUP(Table4[[#This Row],[Customer ID]],Sheet1!A834:A3168,Sheet1!H834:H3168)</f>
        <v>No</v>
      </c>
      <c r="L834" s="20" t="str">
        <f>_xlfn.XLOOKUP(Table4[[#This Row],[Customer ID]],Sheet1!A834:A3168,Sheet1!I834:I3168)</f>
        <v>Over Weight</v>
      </c>
      <c r="M834" s="20" t="str">
        <f>_xlfn.XLOOKUP(A834,Sheet1!A834:A3168,Sheet1!J834:J3168)</f>
        <v>Diabetes</v>
      </c>
      <c r="N834" s="48" t="str">
        <f>_xlfn.XLOOKUP(Table4[[#This Row],[Customer ID]],Table3[Customer ID],Table3[Date2])</f>
        <v>2-Sep-1962</v>
      </c>
      <c r="O834" s="20">
        <f>_xlfn.XLOOKUP(A834,Table3[Customer ID],Table3[Age])</f>
        <v>60</v>
      </c>
      <c r="P834" s="20">
        <f>_xlfn.XLOOKUP(A834,Table3[Customer ID],Table3[children])</f>
        <v>0</v>
      </c>
      <c r="Q834" s="47">
        <f>_xlfn.XLOOKUP(A834,Table3[Customer ID],Table3[charges])</f>
        <v>12731</v>
      </c>
      <c r="R834" s="20" t="str">
        <f>_xlfn.XLOOKUP(A834,Table3[Customer ID],Table3[Hospital tier])</f>
        <v>tier - 3</v>
      </c>
      <c r="S834" s="20" t="str">
        <f>_xlfn.XLOOKUP(A834,Table3[Customer ID],Table3[City tier])</f>
        <v>tier - 3</v>
      </c>
      <c r="T834" s="20" t="str">
        <f>_xlfn.XLOOKUP(A834,Table3[Customer ID],Table3[State ID])</f>
        <v>R1016</v>
      </c>
    </row>
    <row r="835" spans="1:20" x14ac:dyDescent="0.3">
      <c r="A835" s="20" t="s">
        <v>853</v>
      </c>
      <c r="B835" s="20" t="str">
        <f>_xlfn.XLOOKUP(A835,Sheet3!A835:A3169,Sheet3!B835:B3169)</f>
        <v xml:space="preserve"> Mrs</v>
      </c>
      <c r="C835" s="20" t="str">
        <f>_xlfn.XLOOKUP(A835,Sheet3!A835:A3169,Sheet3!C835:C3169)</f>
        <v>Bellemare</v>
      </c>
      <c r="D835" s="20" t="str">
        <f>_xlfn.XLOOKUP(A835,Sheet3!A835:A3169,Sheet3!D835:D3169)</f>
        <v xml:space="preserve">  Karine</v>
      </c>
      <c r="E835" s="46">
        <f>_xlfn.XLOOKUP(A835,Sheet1!$A$2:$A$2336,Sheet1!$B$2:$B$2336)</f>
        <v>42.74</v>
      </c>
      <c r="F835" s="20">
        <f>_xlfn.XLOOKUP(Table4[[#This Row],[Customer ID]],Sheet1!A835:A3169,Sheet1!C835:C3169)</f>
        <v>6.31</v>
      </c>
      <c r="G835" s="20" t="str">
        <f>_xlfn.XLOOKUP(Table4[[#This Row],[Customer ID]],Sheet1!A835:A3169,Sheet1!D835:D3169)</f>
        <v>yes</v>
      </c>
      <c r="H835" s="20" t="str">
        <f>_xlfn.XLOOKUP(Table4[[#This Row],[Customer ID]],Sheet1!A835:A3169,Sheet1!E835:E3169)</f>
        <v>No</v>
      </c>
      <c r="I835" s="20" t="str">
        <f>_xlfn.XLOOKUP(Table4[[#This Row],[Customer ID]],Sheet1!A835:A3169,Sheet1!F835:F3169)</f>
        <v>No</v>
      </c>
      <c r="J835" s="20">
        <f>_xlfn.XLOOKUP(Table4[[#This Row],[Customer ID]],Sheet1!A835:A3169,Sheet1!G835:G3169)</f>
        <v>1</v>
      </c>
      <c r="K835" s="20" t="str">
        <f>_xlfn.XLOOKUP(Table4[[#This Row],[Customer ID]],Sheet1!A835:A3169,Sheet1!H835:H3169)</f>
        <v>No</v>
      </c>
      <c r="L835" s="20" t="str">
        <f>_xlfn.XLOOKUP(Table4[[#This Row],[Customer ID]],Sheet1!A835:A3169,Sheet1!I835:I3169)</f>
        <v>Obesity</v>
      </c>
      <c r="M835" s="20" t="str">
        <f>_xlfn.XLOOKUP(A835,Sheet1!A835:A3169,Sheet1!J835:J3169)</f>
        <v>Prediabetes</v>
      </c>
      <c r="N835" s="48" t="str">
        <f>_xlfn.XLOOKUP(Table4[[#This Row],[Customer ID]],Table3[Customer ID],Table3[Date2])</f>
        <v>17-Jul-1988</v>
      </c>
      <c r="O835" s="20">
        <f>_xlfn.XLOOKUP(A835,Table3[Customer ID],Table3[Age])</f>
        <v>34</v>
      </c>
      <c r="P835" s="20">
        <f>_xlfn.XLOOKUP(A835,Table3[Customer ID],Table3[children])</f>
        <v>3</v>
      </c>
      <c r="Q835" s="47">
        <f>_xlfn.XLOOKUP(A835,Table3[Customer ID],Table3[charges])</f>
        <v>12718.21</v>
      </c>
      <c r="R835" s="20" t="str">
        <f>_xlfn.XLOOKUP(A835,Table3[Customer ID],Table3[Hospital tier])</f>
        <v>tier - 3</v>
      </c>
      <c r="S835" s="20" t="str">
        <f>_xlfn.XLOOKUP(A835,Table3[Customer ID],Table3[City tier])</f>
        <v>tier - 1</v>
      </c>
      <c r="T835" s="20" t="str">
        <f>_xlfn.XLOOKUP(A835,Table3[Customer ID],Table3[State ID])</f>
        <v>R1026</v>
      </c>
    </row>
    <row r="836" spans="1:20" x14ac:dyDescent="0.3">
      <c r="A836" s="20" t="s">
        <v>854</v>
      </c>
      <c r="B836" s="20" t="str">
        <f>_xlfn.XLOOKUP(A836,Sheet3!A836:A3170,Sheet3!B836:B3170)</f>
        <v xml:space="preserve"> Ms</v>
      </c>
      <c r="C836" s="20" t="str">
        <f>_xlfn.XLOOKUP(A836,Sheet3!A836:A3170,Sheet3!C836:C3170)</f>
        <v>Vitalo</v>
      </c>
      <c r="D836" s="20" t="str">
        <f>_xlfn.XLOOKUP(A836,Sheet3!A836:A3170,Sheet3!D836:D3170)</f>
        <v xml:space="preserve">  Antonia G</v>
      </c>
      <c r="E836" s="46">
        <f>_xlfn.XLOOKUP(A836,Sheet1!$A$2:$A$2336,Sheet1!$B$2:$B$2336)</f>
        <v>36.130000000000003</v>
      </c>
      <c r="F836" s="20">
        <f>_xlfn.XLOOKUP(Table4[[#This Row],[Customer ID]],Sheet1!A836:A3170,Sheet1!C836:C3170)</f>
        <v>7.19</v>
      </c>
      <c r="G836" s="20" t="str">
        <f>_xlfn.XLOOKUP(Table4[[#This Row],[Customer ID]],Sheet1!A836:A3170,Sheet1!D836:D3170)</f>
        <v>yes</v>
      </c>
      <c r="H836" s="20" t="str">
        <f>_xlfn.XLOOKUP(Table4[[#This Row],[Customer ID]],Sheet1!A836:A3170,Sheet1!E836:E3170)</f>
        <v>No</v>
      </c>
      <c r="I836" s="20" t="str">
        <f>_xlfn.XLOOKUP(Table4[[#This Row],[Customer ID]],Sheet1!A836:A3170,Sheet1!F836:F3170)</f>
        <v>No</v>
      </c>
      <c r="J836" s="20">
        <f>_xlfn.XLOOKUP(Table4[[#This Row],[Customer ID]],Sheet1!A836:A3170,Sheet1!G836:G3170)</f>
        <v>2</v>
      </c>
      <c r="K836" s="20" t="str">
        <f>_xlfn.XLOOKUP(Table4[[#This Row],[Customer ID]],Sheet1!A836:A3170,Sheet1!H836:H3170)</f>
        <v>No</v>
      </c>
      <c r="L836" s="20" t="str">
        <f>_xlfn.XLOOKUP(Table4[[#This Row],[Customer ID]],Sheet1!A836:A3170,Sheet1!I836:I3170)</f>
        <v>Obesity</v>
      </c>
      <c r="M836" s="20" t="str">
        <f>_xlfn.XLOOKUP(A836,Sheet1!A836:A3170,Sheet1!J836:J3170)</f>
        <v>Diabetes</v>
      </c>
      <c r="N836" s="48" t="str">
        <f>_xlfn.XLOOKUP(Table4[[#This Row],[Customer ID]],Table3[Customer ID],Table3[Date2])</f>
        <v>8-Jul-1970</v>
      </c>
      <c r="O836" s="20">
        <f>_xlfn.XLOOKUP(A836,Table3[Customer ID],Table3[Age])</f>
        <v>52</v>
      </c>
      <c r="P836" s="20">
        <f>_xlfn.XLOOKUP(A836,Table3[Customer ID],Table3[children])</f>
        <v>0</v>
      </c>
      <c r="Q836" s="47">
        <f>_xlfn.XLOOKUP(A836,Table3[Customer ID],Table3[charges])</f>
        <v>12713</v>
      </c>
      <c r="R836" s="20" t="str">
        <f>_xlfn.XLOOKUP(A836,Table3[Customer ID],Table3[Hospital tier])</f>
        <v>tier - 3</v>
      </c>
      <c r="S836" s="20" t="str">
        <f>_xlfn.XLOOKUP(A836,Table3[Customer ID],Table3[City tier])</f>
        <v>tier - 1</v>
      </c>
      <c r="T836" s="20" t="str">
        <f>_xlfn.XLOOKUP(A836,Table3[Customer ID],Table3[State ID])</f>
        <v>R1011</v>
      </c>
    </row>
    <row r="837" spans="1:20" x14ac:dyDescent="0.3">
      <c r="A837" s="20" t="s">
        <v>855</v>
      </c>
      <c r="B837" s="20" t="str">
        <f>_xlfn.XLOOKUP(A837,Sheet3!A837:A3171,Sheet3!B837:B3171)</f>
        <v xml:space="preserve"> Ms</v>
      </c>
      <c r="C837" s="20" t="str">
        <f>_xlfn.XLOOKUP(A837,Sheet3!A837:A3171,Sheet3!C837:C3171)</f>
        <v>Hamilton</v>
      </c>
      <c r="D837" s="20" t="str">
        <f>_xlfn.XLOOKUP(A837,Sheet3!A837:A3171,Sheet3!D837:D3171)</f>
        <v xml:space="preserve">  Casondra L</v>
      </c>
      <c r="E837" s="46">
        <f>_xlfn.XLOOKUP(A837,Sheet1!$A$2:$A$2336,Sheet1!$B$2:$B$2336)</f>
        <v>31.55</v>
      </c>
      <c r="F837" s="20">
        <f>_xlfn.XLOOKUP(Table4[[#This Row],[Customer ID]],Sheet1!A837:A3171,Sheet1!C837:C3171)</f>
        <v>6.11</v>
      </c>
      <c r="G837" s="20" t="str">
        <f>_xlfn.XLOOKUP(Table4[[#This Row],[Customer ID]],Sheet1!A837:A3171,Sheet1!D837:D3171)</f>
        <v>yes</v>
      </c>
      <c r="H837" s="20" t="str">
        <f>_xlfn.XLOOKUP(Table4[[#This Row],[Customer ID]],Sheet1!A837:A3171,Sheet1!E837:E3171)</f>
        <v>No</v>
      </c>
      <c r="I837" s="20" t="str">
        <f>_xlfn.XLOOKUP(Table4[[#This Row],[Customer ID]],Sheet1!A837:A3171,Sheet1!F837:F3171)</f>
        <v>No</v>
      </c>
      <c r="J837" s="20">
        <f>_xlfn.XLOOKUP(Table4[[#This Row],[Customer ID]],Sheet1!A837:A3171,Sheet1!G837:G3171)</f>
        <v>1</v>
      </c>
      <c r="K837" s="20" t="str">
        <f>_xlfn.XLOOKUP(Table4[[#This Row],[Customer ID]],Sheet1!A837:A3171,Sheet1!H837:H3171)</f>
        <v>No</v>
      </c>
      <c r="L837" s="20" t="str">
        <f>_xlfn.XLOOKUP(Table4[[#This Row],[Customer ID]],Sheet1!A837:A3171,Sheet1!I837:I3171)</f>
        <v>Obesity</v>
      </c>
      <c r="M837" s="20" t="str">
        <f>_xlfn.XLOOKUP(A837,Sheet1!A837:A3171,Sheet1!J837:J3171)</f>
        <v>Prediabetes</v>
      </c>
      <c r="N837" s="48" t="str">
        <f>_xlfn.XLOOKUP(Table4[[#This Row],[Customer ID]],Table3[Customer ID],Table3[Date2])</f>
        <v>28-Nov-1964</v>
      </c>
      <c r="O837" s="20">
        <f>_xlfn.XLOOKUP(A837,Table3[Customer ID],Table3[Age])</f>
        <v>58</v>
      </c>
      <c r="P837" s="20">
        <f>_xlfn.XLOOKUP(A837,Table3[Customer ID],Table3[children])</f>
        <v>0</v>
      </c>
      <c r="Q837" s="47">
        <f>_xlfn.XLOOKUP(A837,Table3[Customer ID],Table3[charges])</f>
        <v>12700.63</v>
      </c>
      <c r="R837" s="20" t="str">
        <f>_xlfn.XLOOKUP(A837,Table3[Customer ID],Table3[Hospital tier])</f>
        <v>tier - 3</v>
      </c>
      <c r="S837" s="20" t="str">
        <f>_xlfn.XLOOKUP(A837,Table3[Customer ID],Table3[City tier])</f>
        <v>tier - 3</v>
      </c>
      <c r="T837" s="20" t="str">
        <f>_xlfn.XLOOKUP(A837,Table3[Customer ID],Table3[State ID])</f>
        <v>R1011</v>
      </c>
    </row>
    <row r="838" spans="1:20" x14ac:dyDescent="0.3">
      <c r="A838" s="20" t="s">
        <v>856</v>
      </c>
      <c r="B838" s="20" t="str">
        <f>_xlfn.XLOOKUP(A838,Sheet3!A838:A3172,Sheet3!B838:B3172)</f>
        <v xml:space="preserve"> Ms</v>
      </c>
      <c r="C838" s="20" t="str">
        <f>_xlfn.XLOOKUP(A838,Sheet3!A838:A3172,Sheet3!C838:C3172)</f>
        <v>Marshall</v>
      </c>
      <c r="D838" s="20" t="str">
        <f>_xlfn.XLOOKUP(A838,Sheet3!A838:A3172,Sheet3!D838:D3172)</f>
        <v xml:space="preserve">  Wendy</v>
      </c>
      <c r="E838" s="46">
        <f>_xlfn.XLOOKUP(A838,Sheet1!$A$2:$A$2336,Sheet1!$B$2:$B$2336)</f>
        <v>52.75</v>
      </c>
      <c r="F838" s="20">
        <f>_xlfn.XLOOKUP(Table4[[#This Row],[Customer ID]],Sheet1!A838:A3172,Sheet1!C838:C3172)</f>
        <v>6.02</v>
      </c>
      <c r="G838" s="20" t="str">
        <f>_xlfn.XLOOKUP(Table4[[#This Row],[Customer ID]],Sheet1!A838:A3172,Sheet1!D838:D3172)</f>
        <v>No</v>
      </c>
      <c r="H838" s="20" t="str">
        <f>_xlfn.XLOOKUP(Table4[[#This Row],[Customer ID]],Sheet1!A838:A3172,Sheet1!E838:E3172)</f>
        <v>No</v>
      </c>
      <c r="I838" s="20" t="str">
        <f>_xlfn.XLOOKUP(Table4[[#This Row],[Customer ID]],Sheet1!A838:A3172,Sheet1!F838:F3172)</f>
        <v>No</v>
      </c>
      <c r="J838" s="20">
        <f>_xlfn.XLOOKUP(Table4[[#This Row],[Customer ID]],Sheet1!A838:A3172,Sheet1!G838:G3172)</f>
        <v>1</v>
      </c>
      <c r="K838" s="20" t="str">
        <f>_xlfn.XLOOKUP(Table4[[#This Row],[Customer ID]],Sheet1!A838:A3172,Sheet1!H838:H3172)</f>
        <v>No</v>
      </c>
      <c r="L838" s="20" t="str">
        <f>_xlfn.XLOOKUP(Table4[[#This Row],[Customer ID]],Sheet1!A838:A3172,Sheet1!I838:I3172)</f>
        <v>Obesity</v>
      </c>
      <c r="M838" s="20" t="str">
        <f>_xlfn.XLOOKUP(A838,Sheet1!A838:A3172,Sheet1!J838:J3172)</f>
        <v>Prediabetes</v>
      </c>
      <c r="N838" s="48" t="str">
        <f>_xlfn.XLOOKUP(Table4[[#This Row],[Customer ID]],Table3[Customer ID],Table3[Date2])</f>
        <v>7-Jul-1992</v>
      </c>
      <c r="O838" s="20">
        <f>_xlfn.XLOOKUP(A838,Table3[Customer ID],Table3[Age])</f>
        <v>30</v>
      </c>
      <c r="P838" s="20">
        <f>_xlfn.XLOOKUP(A838,Table3[Customer ID],Table3[children])</f>
        <v>0</v>
      </c>
      <c r="Q838" s="47">
        <f>_xlfn.XLOOKUP(A838,Table3[Customer ID],Table3[charges])</f>
        <v>12699.56</v>
      </c>
      <c r="R838" s="20" t="str">
        <f>_xlfn.XLOOKUP(A838,Table3[Customer ID],Table3[Hospital tier])</f>
        <v>tier - 3</v>
      </c>
      <c r="S838" s="20" t="str">
        <f>_xlfn.XLOOKUP(A838,Table3[Customer ID],Table3[City tier])</f>
        <v>tier - 2</v>
      </c>
      <c r="T838" s="20" t="str">
        <f>_xlfn.XLOOKUP(A838,Table3[Customer ID],Table3[State ID])</f>
        <v>R1011</v>
      </c>
    </row>
    <row r="839" spans="1:20" x14ac:dyDescent="0.3">
      <c r="A839" s="20" t="s">
        <v>857</v>
      </c>
      <c r="B839" s="20" t="str">
        <f>_xlfn.XLOOKUP(A839,Sheet3!A839:A3173,Sheet3!B839:B3173)</f>
        <v xml:space="preserve"> Mr</v>
      </c>
      <c r="C839" s="20" t="str">
        <f>_xlfn.XLOOKUP(A839,Sheet3!A839:A3173,Sheet3!C839:C3173)</f>
        <v>Cale</v>
      </c>
      <c r="D839" s="20" t="str">
        <f>_xlfn.XLOOKUP(A839,Sheet3!A839:A3173,Sheet3!D839:D3173)</f>
        <v xml:space="preserve">  Eric D</v>
      </c>
      <c r="E839" s="46">
        <f>_xlfn.XLOOKUP(A839,Sheet1!$A$2:$A$2336,Sheet1!$B$2:$B$2336)</f>
        <v>36.67</v>
      </c>
      <c r="F839" s="20">
        <f>_xlfn.XLOOKUP(Table4[[#This Row],[Customer ID]],Sheet1!A839:A3173,Sheet1!C839:C3173)</f>
        <v>11.86</v>
      </c>
      <c r="G839" s="20" t="str">
        <f>_xlfn.XLOOKUP(Table4[[#This Row],[Customer ID]],Sheet1!A839:A3173,Sheet1!D839:D3173)</f>
        <v>No</v>
      </c>
      <c r="H839" s="20" t="str">
        <f>_xlfn.XLOOKUP(Table4[[#This Row],[Customer ID]],Sheet1!A839:A3173,Sheet1!E839:E3173)</f>
        <v>No</v>
      </c>
      <c r="I839" s="20" t="str">
        <f>_xlfn.XLOOKUP(Table4[[#This Row],[Customer ID]],Sheet1!A839:A3173,Sheet1!F839:F3173)</f>
        <v>No</v>
      </c>
      <c r="J839" s="20">
        <f>_xlfn.XLOOKUP(Table4[[#This Row],[Customer ID]],Sheet1!A839:A3173,Sheet1!G839:G3173)</f>
        <v>0</v>
      </c>
      <c r="K839" s="20" t="str">
        <f>_xlfn.XLOOKUP(Table4[[#This Row],[Customer ID]],Sheet1!A839:A3173,Sheet1!H839:H3173)</f>
        <v>No</v>
      </c>
      <c r="L839" s="20" t="str">
        <f>_xlfn.XLOOKUP(Table4[[#This Row],[Customer ID]],Sheet1!A839:A3173,Sheet1!I839:I3173)</f>
        <v>Obesity</v>
      </c>
      <c r="M839" s="20" t="str">
        <f>_xlfn.XLOOKUP(A839,Sheet1!A839:A3173,Sheet1!J839:J3173)</f>
        <v>Diabetes</v>
      </c>
      <c r="N839" s="48" t="str">
        <f>_xlfn.XLOOKUP(Table4[[#This Row],[Customer ID]],Table3[Customer ID],Table3[Date2])</f>
        <v>24-Sep-1974</v>
      </c>
      <c r="O839" s="20">
        <f>_xlfn.XLOOKUP(A839,Table3[Customer ID],Table3[Age])</f>
        <v>48</v>
      </c>
      <c r="P839" s="20">
        <f>_xlfn.XLOOKUP(A839,Table3[Customer ID],Table3[children])</f>
        <v>0</v>
      </c>
      <c r="Q839" s="47">
        <f>_xlfn.XLOOKUP(A839,Table3[Customer ID],Table3[charges])</f>
        <v>12697.48</v>
      </c>
      <c r="R839" s="20" t="str">
        <f>_xlfn.XLOOKUP(A839,Table3[Customer ID],Table3[Hospital tier])</f>
        <v>tier - 3</v>
      </c>
      <c r="S839" s="20" t="str">
        <f>_xlfn.XLOOKUP(A839,Table3[Customer ID],Table3[City tier])</f>
        <v>tier - 3</v>
      </c>
      <c r="T839" s="20" t="str">
        <f>_xlfn.XLOOKUP(A839,Table3[Customer ID],Table3[State ID])</f>
        <v>R1021</v>
      </c>
    </row>
    <row r="840" spans="1:20" x14ac:dyDescent="0.3">
      <c r="A840" s="20" t="s">
        <v>858</v>
      </c>
      <c r="B840" s="20" t="str">
        <f>_xlfn.XLOOKUP(A840,Sheet3!A840:A3174,Sheet3!B840:B3174)</f>
        <v xml:space="preserve"> Ms</v>
      </c>
      <c r="C840" s="20" t="str">
        <f>_xlfn.XLOOKUP(A840,Sheet3!A840:A3174,Sheet3!C840:C3174)</f>
        <v>Pittaway</v>
      </c>
      <c r="D840" s="20" t="str">
        <f>_xlfn.XLOOKUP(A840,Sheet3!A840:A3174,Sheet3!D840:D3174)</f>
        <v xml:space="preserve">  Elizabeth</v>
      </c>
      <c r="E840" s="46">
        <f>_xlfn.XLOOKUP(A840,Sheet1!$A$2:$A$2336,Sheet1!$B$2:$B$2336)</f>
        <v>38.06</v>
      </c>
      <c r="F840" s="20">
        <f>_xlfn.XLOOKUP(Table4[[#This Row],[Customer ID]],Sheet1!A840:A3174,Sheet1!C840:C3174)</f>
        <v>8.25</v>
      </c>
      <c r="G840" s="20" t="str">
        <f>_xlfn.XLOOKUP(Table4[[#This Row],[Customer ID]],Sheet1!A840:A3174,Sheet1!D840:D3174)</f>
        <v>No</v>
      </c>
      <c r="H840" s="20" t="str">
        <f>_xlfn.XLOOKUP(Table4[[#This Row],[Customer ID]],Sheet1!A840:A3174,Sheet1!E840:E3174)</f>
        <v>No</v>
      </c>
      <c r="I840" s="20" t="str">
        <f>_xlfn.XLOOKUP(Table4[[#This Row],[Customer ID]],Sheet1!A840:A3174,Sheet1!F840:F3174)</f>
        <v>No</v>
      </c>
      <c r="J840" s="20">
        <f>_xlfn.XLOOKUP(Table4[[#This Row],[Customer ID]],Sheet1!A840:A3174,Sheet1!G840:G3174)</f>
        <v>0</v>
      </c>
      <c r="K840" s="20" t="str">
        <f>_xlfn.XLOOKUP(Table4[[#This Row],[Customer ID]],Sheet1!A840:A3174,Sheet1!H840:H3174)</f>
        <v>No</v>
      </c>
      <c r="L840" s="20" t="str">
        <f>_xlfn.XLOOKUP(Table4[[#This Row],[Customer ID]],Sheet1!A840:A3174,Sheet1!I840:I3174)</f>
        <v>Obesity</v>
      </c>
      <c r="M840" s="20" t="str">
        <f>_xlfn.XLOOKUP(A840,Sheet1!A840:A3174,Sheet1!J840:J3174)</f>
        <v>Diabetes</v>
      </c>
      <c r="N840" s="48" t="str">
        <f>_xlfn.XLOOKUP(Table4[[#This Row],[Customer ID]],Table3[Customer ID],Table3[Date2])</f>
        <v>27-Aug-1962</v>
      </c>
      <c r="O840" s="20">
        <f>_xlfn.XLOOKUP(A840,Table3[Customer ID],Table3[Age])</f>
        <v>60</v>
      </c>
      <c r="P840" s="20">
        <f>_xlfn.XLOOKUP(A840,Table3[Customer ID],Table3[children])</f>
        <v>0</v>
      </c>
      <c r="Q840" s="47">
        <f>_xlfn.XLOOKUP(A840,Table3[Customer ID],Table3[charges])</f>
        <v>12648.7</v>
      </c>
      <c r="R840" s="20" t="str">
        <f>_xlfn.XLOOKUP(A840,Table3[Customer ID],Table3[Hospital tier])</f>
        <v>tier - 3</v>
      </c>
      <c r="S840" s="20" t="str">
        <f>_xlfn.XLOOKUP(A840,Table3[Customer ID],Table3[City tier])</f>
        <v>tier - 2</v>
      </c>
      <c r="T840" s="20" t="str">
        <f>_xlfn.XLOOKUP(A840,Table3[Customer ID],Table3[State ID])</f>
        <v>R1013</v>
      </c>
    </row>
    <row r="841" spans="1:20" x14ac:dyDescent="0.3">
      <c r="A841" s="20" t="s">
        <v>859</v>
      </c>
      <c r="B841" s="20" t="str">
        <f>_xlfn.XLOOKUP(A841,Sheet3!A841:A3175,Sheet3!B841:B3175)</f>
        <v xml:space="preserve"> Ms</v>
      </c>
      <c r="C841" s="20" t="str">
        <f>_xlfn.XLOOKUP(A841,Sheet3!A841:A3175,Sheet3!C841:C3175)</f>
        <v>Bill</v>
      </c>
      <c r="D841" s="20" t="str">
        <f>_xlfn.XLOOKUP(A841,Sheet3!A841:A3175,Sheet3!D841:D3175)</f>
        <v xml:space="preserve">  Laura F</v>
      </c>
      <c r="E841" s="46">
        <f>_xlfn.XLOOKUP(A841,Sheet1!$A$2:$A$2336,Sheet1!$B$2:$B$2336)</f>
        <v>38</v>
      </c>
      <c r="F841" s="20">
        <f>_xlfn.XLOOKUP(Table4[[#This Row],[Customer ID]],Sheet1!A841:A3175,Sheet1!C841:C3175)</f>
        <v>8.1300000000000008</v>
      </c>
      <c r="G841" s="20" t="str">
        <f>_xlfn.XLOOKUP(Table4[[#This Row],[Customer ID]],Sheet1!A841:A3175,Sheet1!D841:D3175)</f>
        <v>No</v>
      </c>
      <c r="H841" s="20" t="str">
        <f>_xlfn.XLOOKUP(Table4[[#This Row],[Customer ID]],Sheet1!A841:A3175,Sheet1!E841:E3175)</f>
        <v>No</v>
      </c>
      <c r="I841" s="20" t="str">
        <f>_xlfn.XLOOKUP(Table4[[#This Row],[Customer ID]],Sheet1!A841:A3175,Sheet1!F841:F3175)</f>
        <v>No</v>
      </c>
      <c r="J841" s="20">
        <f>_xlfn.XLOOKUP(Table4[[#This Row],[Customer ID]],Sheet1!A841:A3175,Sheet1!G841:G3175)</f>
        <v>0</v>
      </c>
      <c r="K841" s="20" t="str">
        <f>_xlfn.XLOOKUP(Table4[[#This Row],[Customer ID]],Sheet1!A841:A3175,Sheet1!H841:H3175)</f>
        <v>No</v>
      </c>
      <c r="L841" s="20" t="str">
        <f>_xlfn.XLOOKUP(Table4[[#This Row],[Customer ID]],Sheet1!A841:A3175,Sheet1!I841:I3175)</f>
        <v>Obesity</v>
      </c>
      <c r="M841" s="20" t="str">
        <f>_xlfn.XLOOKUP(A841,Sheet1!A841:A3175,Sheet1!J841:J3175)</f>
        <v>Diabetes</v>
      </c>
      <c r="N841" s="48" t="str">
        <f>_xlfn.XLOOKUP(Table4[[#This Row],[Customer ID]],Table3[Customer ID],Table3[Date2])</f>
        <v>14-Sep-1965</v>
      </c>
      <c r="O841" s="20">
        <f>_xlfn.XLOOKUP(A841,Table3[Customer ID],Table3[Age])</f>
        <v>57</v>
      </c>
      <c r="P841" s="20">
        <f>_xlfn.XLOOKUP(A841,Table3[Customer ID],Table3[children])</f>
        <v>2</v>
      </c>
      <c r="Q841" s="47">
        <f>_xlfn.XLOOKUP(A841,Table3[Customer ID],Table3[charges])</f>
        <v>12646.21</v>
      </c>
      <c r="R841" s="20" t="str">
        <f>_xlfn.XLOOKUP(A841,Table3[Customer ID],Table3[Hospital tier])</f>
        <v>tier - 3</v>
      </c>
      <c r="S841" s="20" t="str">
        <f>_xlfn.XLOOKUP(A841,Table3[Customer ID],Table3[City tier])</f>
        <v>tier - 2</v>
      </c>
      <c r="T841" s="20" t="str">
        <f>_xlfn.XLOOKUP(A841,Table3[Customer ID],Table3[State ID])</f>
        <v>R1011</v>
      </c>
    </row>
    <row r="842" spans="1:20" x14ac:dyDescent="0.3">
      <c r="A842" s="20" t="s">
        <v>860</v>
      </c>
      <c r="B842" s="20" t="str">
        <f>_xlfn.XLOOKUP(A842,Sheet3!A842:A3176,Sheet3!B842:B3176)</f>
        <v xml:space="preserve"> Ms</v>
      </c>
      <c r="C842" s="20" t="str">
        <f>_xlfn.XLOOKUP(A842,Sheet3!A842:A3176,Sheet3!C842:C3176)</f>
        <v>Antrim</v>
      </c>
      <c r="D842" s="20" t="str">
        <f>_xlfn.XLOOKUP(A842,Sheet3!A842:A3176,Sheet3!D842:D3176)</f>
        <v xml:space="preserve">  Amelia F.</v>
      </c>
      <c r="E842" s="46">
        <f>_xlfn.XLOOKUP(A842,Sheet1!$A$2:$A$2336,Sheet1!$B$2:$B$2336)</f>
        <v>35.1</v>
      </c>
      <c r="F842" s="20">
        <f>_xlfn.XLOOKUP(Table4[[#This Row],[Customer ID]],Sheet1!A842:A3176,Sheet1!C842:C3176)</f>
        <v>10.1</v>
      </c>
      <c r="G842" s="20" t="str">
        <f>_xlfn.XLOOKUP(Table4[[#This Row],[Customer ID]],Sheet1!A842:A3176,Sheet1!D842:D3176)</f>
        <v>No</v>
      </c>
      <c r="H842" s="20" t="str">
        <f>_xlfn.XLOOKUP(Table4[[#This Row],[Customer ID]],Sheet1!A842:A3176,Sheet1!E842:E3176)</f>
        <v>No</v>
      </c>
      <c r="I842" s="20" t="str">
        <f>_xlfn.XLOOKUP(Table4[[#This Row],[Customer ID]],Sheet1!A842:A3176,Sheet1!F842:F3176)</f>
        <v>No</v>
      </c>
      <c r="J842" s="20">
        <f>_xlfn.XLOOKUP(Table4[[#This Row],[Customer ID]],Sheet1!A842:A3176,Sheet1!G842:G3176)</f>
        <v>0</v>
      </c>
      <c r="K842" s="20" t="str">
        <f>_xlfn.XLOOKUP(Table4[[#This Row],[Customer ID]],Sheet1!A842:A3176,Sheet1!H842:H3176)</f>
        <v>No</v>
      </c>
      <c r="L842" s="20" t="str">
        <f>_xlfn.XLOOKUP(Table4[[#This Row],[Customer ID]],Sheet1!A842:A3176,Sheet1!I842:I3176)</f>
        <v>Obesity</v>
      </c>
      <c r="M842" s="20" t="str">
        <f>_xlfn.XLOOKUP(A842,Sheet1!A842:A3176,Sheet1!J842:J3176)</f>
        <v>Diabetes</v>
      </c>
      <c r="N842" s="48" t="str">
        <f>_xlfn.XLOOKUP(Table4[[#This Row],[Customer ID]],Table3[Customer ID],Table3[Date2])</f>
        <v>11-Jul-1962</v>
      </c>
      <c r="O842" s="20">
        <f>_xlfn.XLOOKUP(A842,Table3[Customer ID],Table3[Age])</f>
        <v>60</v>
      </c>
      <c r="P842" s="20">
        <f>_xlfn.XLOOKUP(A842,Table3[Customer ID],Table3[children])</f>
        <v>0</v>
      </c>
      <c r="Q842" s="47">
        <f>_xlfn.XLOOKUP(A842,Table3[Customer ID],Table3[charges])</f>
        <v>12644.59</v>
      </c>
      <c r="R842" s="20" t="str">
        <f>_xlfn.XLOOKUP(A842,Table3[Customer ID],Table3[Hospital tier])</f>
        <v>tier - 3</v>
      </c>
      <c r="S842" s="20" t="str">
        <f>_xlfn.XLOOKUP(A842,Table3[Customer ID],Table3[City tier])</f>
        <v>tier - 2</v>
      </c>
      <c r="T842" s="20" t="str">
        <f>_xlfn.XLOOKUP(A842,Table3[Customer ID],Table3[State ID])</f>
        <v>R1011</v>
      </c>
    </row>
    <row r="843" spans="1:20" x14ac:dyDescent="0.3">
      <c r="A843" s="20" t="s">
        <v>861</v>
      </c>
      <c r="B843" s="20" t="str">
        <f>_xlfn.XLOOKUP(A843,Sheet3!A843:A3177,Sheet3!B843:B3177)</f>
        <v xml:space="preserve"> Ms</v>
      </c>
      <c r="C843" s="20" t="str">
        <f>_xlfn.XLOOKUP(A843,Sheet3!A843:A3177,Sheet3!C843:C3177)</f>
        <v>Doolittle-Crider</v>
      </c>
      <c r="D843" s="20" t="str">
        <f>_xlfn.XLOOKUP(A843,Sheet3!A843:A3177,Sheet3!D843:D3177)</f>
        <v xml:space="preserve">  Amy L.</v>
      </c>
      <c r="E843" s="46">
        <f>_xlfn.XLOOKUP(A843,Sheet1!$A$2:$A$2336,Sheet1!$B$2:$B$2336)</f>
        <v>33.82</v>
      </c>
      <c r="F843" s="20">
        <f>_xlfn.XLOOKUP(Table4[[#This Row],[Customer ID]],Sheet1!A843:A3177,Sheet1!C843:C3177)</f>
        <v>5.89</v>
      </c>
      <c r="G843" s="20" t="str">
        <f>_xlfn.XLOOKUP(Table4[[#This Row],[Customer ID]],Sheet1!A843:A3177,Sheet1!D843:D3177)</f>
        <v>yes</v>
      </c>
      <c r="H843" s="20" t="str">
        <f>_xlfn.XLOOKUP(Table4[[#This Row],[Customer ID]],Sheet1!A843:A3177,Sheet1!E843:E3177)</f>
        <v>No</v>
      </c>
      <c r="I843" s="20" t="str">
        <f>_xlfn.XLOOKUP(Table4[[#This Row],[Customer ID]],Sheet1!A843:A3177,Sheet1!F843:F3177)</f>
        <v>No</v>
      </c>
      <c r="J843" s="20">
        <f>_xlfn.XLOOKUP(Table4[[#This Row],[Customer ID]],Sheet1!A843:A3177,Sheet1!G843:G3177)</f>
        <v>2</v>
      </c>
      <c r="K843" s="20" t="str">
        <f>_xlfn.XLOOKUP(Table4[[#This Row],[Customer ID]],Sheet1!A843:A3177,Sheet1!H843:H3177)</f>
        <v>No</v>
      </c>
      <c r="L843" s="20" t="str">
        <f>_xlfn.XLOOKUP(Table4[[#This Row],[Customer ID]],Sheet1!A843:A3177,Sheet1!I843:I3177)</f>
        <v>Obesity</v>
      </c>
      <c r="M843" s="20" t="str">
        <f>_xlfn.XLOOKUP(A843,Sheet1!A843:A3177,Sheet1!J843:J3177)</f>
        <v>Prediabetes</v>
      </c>
      <c r="N843" s="48" t="str">
        <f>_xlfn.XLOOKUP(Table4[[#This Row],[Customer ID]],Table3[Customer ID],Table3[Date2])</f>
        <v>17-Dec-1966</v>
      </c>
      <c r="O843" s="20">
        <f>_xlfn.XLOOKUP(A843,Table3[Customer ID],Table3[Age])</f>
        <v>56</v>
      </c>
      <c r="P843" s="20">
        <f>_xlfn.XLOOKUP(A843,Table3[Customer ID],Table3[children])</f>
        <v>2</v>
      </c>
      <c r="Q843" s="47">
        <f>_xlfn.XLOOKUP(A843,Table3[Customer ID],Table3[charges])</f>
        <v>12643.38</v>
      </c>
      <c r="R843" s="20" t="str">
        <f>_xlfn.XLOOKUP(A843,Table3[Customer ID],Table3[Hospital tier])</f>
        <v>tier - 3</v>
      </c>
      <c r="S843" s="20" t="str">
        <f>_xlfn.XLOOKUP(A843,Table3[Customer ID],Table3[City tier])</f>
        <v>tier - 1</v>
      </c>
      <c r="T843" s="20" t="str">
        <f>_xlfn.XLOOKUP(A843,Table3[Customer ID],Table3[State ID])</f>
        <v>R1012</v>
      </c>
    </row>
    <row r="844" spans="1:20" x14ac:dyDescent="0.3">
      <c r="A844" s="20" t="s">
        <v>862</v>
      </c>
      <c r="B844" s="20" t="str">
        <f>_xlfn.XLOOKUP(A844,Sheet3!A844:A3178,Sheet3!B844:B3178)</f>
        <v xml:space="preserve"> Ms</v>
      </c>
      <c r="C844" s="20" t="str">
        <f>_xlfn.XLOOKUP(A844,Sheet3!A844:A3178,Sheet3!C844:C3178)</f>
        <v>Ruhlman</v>
      </c>
      <c r="D844" s="20" t="str">
        <f>_xlfn.XLOOKUP(A844,Sheet3!A844:A3178,Sheet3!D844:D3178)</f>
        <v xml:space="preserve">  Katie J</v>
      </c>
      <c r="E844" s="46">
        <f>_xlfn.XLOOKUP(A844,Sheet1!$A$2:$A$2336,Sheet1!$B$2:$B$2336)</f>
        <v>37.43</v>
      </c>
      <c r="F844" s="20">
        <f>_xlfn.XLOOKUP(Table4[[#This Row],[Customer ID]],Sheet1!A844:A3178,Sheet1!C844:C3178)</f>
        <v>4.97</v>
      </c>
      <c r="G844" s="20" t="str">
        <f>_xlfn.XLOOKUP(Table4[[#This Row],[Customer ID]],Sheet1!A844:A3178,Sheet1!D844:D3178)</f>
        <v>No</v>
      </c>
      <c r="H844" s="20" t="str">
        <f>_xlfn.XLOOKUP(Table4[[#This Row],[Customer ID]],Sheet1!A844:A3178,Sheet1!E844:E3178)</f>
        <v>No</v>
      </c>
      <c r="I844" s="20" t="str">
        <f>_xlfn.XLOOKUP(Table4[[#This Row],[Customer ID]],Sheet1!A844:A3178,Sheet1!F844:F3178)</f>
        <v>No</v>
      </c>
      <c r="J844" s="20">
        <f>_xlfn.XLOOKUP(Table4[[#This Row],[Customer ID]],Sheet1!A844:A3178,Sheet1!G844:G3178)</f>
        <v>2</v>
      </c>
      <c r="K844" s="20" t="str">
        <f>_xlfn.XLOOKUP(Table4[[#This Row],[Customer ID]],Sheet1!A844:A3178,Sheet1!H844:H3178)</f>
        <v>No</v>
      </c>
      <c r="L844" s="20" t="str">
        <f>_xlfn.XLOOKUP(Table4[[#This Row],[Customer ID]],Sheet1!A844:A3178,Sheet1!I844:I3178)</f>
        <v>Obesity</v>
      </c>
      <c r="M844" s="20" t="str">
        <f>_xlfn.XLOOKUP(A844,Sheet1!A844:A3178,Sheet1!J844:J3178)</f>
        <v>Normal</v>
      </c>
      <c r="N844" s="48" t="str">
        <f>_xlfn.XLOOKUP(Table4[[#This Row],[Customer ID]],Table3[Customer ID],Table3[Date2])</f>
        <v>5-Sep-1972</v>
      </c>
      <c r="O844" s="20">
        <f>_xlfn.XLOOKUP(A844,Table3[Customer ID],Table3[Age])</f>
        <v>50</v>
      </c>
      <c r="P844" s="20">
        <f>_xlfn.XLOOKUP(A844,Table3[Customer ID],Table3[children])</f>
        <v>0</v>
      </c>
      <c r="Q844" s="47">
        <f>_xlfn.XLOOKUP(A844,Table3[Customer ID],Table3[charges])</f>
        <v>12640.24</v>
      </c>
      <c r="R844" s="20" t="str">
        <f>_xlfn.XLOOKUP(A844,Table3[Customer ID],Table3[Hospital tier])</f>
        <v>tier - 3</v>
      </c>
      <c r="S844" s="20" t="str">
        <f>_xlfn.XLOOKUP(A844,Table3[Customer ID],Table3[City tier])</f>
        <v>tier - 1</v>
      </c>
      <c r="T844" s="20" t="str">
        <f>_xlfn.XLOOKUP(A844,Table3[Customer ID],Table3[State ID])</f>
        <v>R1011</v>
      </c>
    </row>
    <row r="845" spans="1:20" x14ac:dyDescent="0.3">
      <c r="A845" s="20" t="s">
        <v>863</v>
      </c>
      <c r="B845" s="20" t="str">
        <f>_xlfn.XLOOKUP(A845,Sheet3!A845:A3179,Sheet3!B845:B3179)</f>
        <v xml:space="preserve"> Ms</v>
      </c>
      <c r="C845" s="20" t="str">
        <f>_xlfn.XLOOKUP(A845,Sheet3!A845:A3179,Sheet3!C845:C3179)</f>
        <v>Anderson</v>
      </c>
      <c r="D845" s="20" t="str">
        <f>_xlfn.XLOOKUP(A845,Sheet3!A845:A3179,Sheet3!D845:D3179)</f>
        <v xml:space="preserve">  Laura E.</v>
      </c>
      <c r="E845" s="46">
        <f>_xlfn.XLOOKUP(A845,Sheet1!$A$2:$A$2336,Sheet1!$B$2:$B$2336)</f>
        <v>30.5</v>
      </c>
      <c r="F845" s="20">
        <f>_xlfn.XLOOKUP(Table4[[#This Row],[Customer ID]],Sheet1!A845:A3179,Sheet1!C845:C3179)</f>
        <v>9.9</v>
      </c>
      <c r="G845" s="20" t="str">
        <f>_xlfn.XLOOKUP(Table4[[#This Row],[Customer ID]],Sheet1!A845:A3179,Sheet1!D845:D3179)</f>
        <v>No</v>
      </c>
      <c r="H845" s="20" t="str">
        <f>_xlfn.XLOOKUP(Table4[[#This Row],[Customer ID]],Sheet1!A845:A3179,Sheet1!E845:E3179)</f>
        <v>No</v>
      </c>
      <c r="I845" s="20" t="str">
        <f>_xlfn.XLOOKUP(Table4[[#This Row],[Customer ID]],Sheet1!A845:A3179,Sheet1!F845:F3179)</f>
        <v>No</v>
      </c>
      <c r="J845" s="20">
        <f>_xlfn.XLOOKUP(Table4[[#This Row],[Customer ID]],Sheet1!A845:A3179,Sheet1!G845:G3179)</f>
        <v>0</v>
      </c>
      <c r="K845" s="20" t="str">
        <f>_xlfn.XLOOKUP(Table4[[#This Row],[Customer ID]],Sheet1!A845:A3179,Sheet1!H845:H3179)</f>
        <v>No</v>
      </c>
      <c r="L845" s="20" t="str">
        <f>_xlfn.XLOOKUP(Table4[[#This Row],[Customer ID]],Sheet1!A845:A3179,Sheet1!I845:I3179)</f>
        <v>Obesity</v>
      </c>
      <c r="M845" s="20" t="str">
        <f>_xlfn.XLOOKUP(A845,Sheet1!A845:A3179,Sheet1!J845:J3179)</f>
        <v>Diabetes</v>
      </c>
      <c r="N845" s="48" t="str">
        <f>_xlfn.XLOOKUP(Table4[[#This Row],[Customer ID]],Table3[Customer ID],Table3[Date2])</f>
        <v>22-Jul-1962</v>
      </c>
      <c r="O845" s="20">
        <f>_xlfn.XLOOKUP(A845,Table3[Customer ID],Table3[Age])</f>
        <v>60</v>
      </c>
      <c r="P845" s="20">
        <f>_xlfn.XLOOKUP(A845,Table3[Customer ID],Table3[children])</f>
        <v>0</v>
      </c>
      <c r="Q845" s="47">
        <f>_xlfn.XLOOKUP(A845,Table3[Customer ID],Table3[charges])</f>
        <v>12638.2</v>
      </c>
      <c r="R845" s="20" t="str">
        <f>_xlfn.XLOOKUP(A845,Table3[Customer ID],Table3[Hospital tier])</f>
        <v>tier - 3</v>
      </c>
      <c r="S845" s="20" t="str">
        <f>_xlfn.XLOOKUP(A845,Table3[Customer ID],Table3[City tier])</f>
        <v>tier - 1</v>
      </c>
      <c r="T845" s="20" t="str">
        <f>_xlfn.XLOOKUP(A845,Table3[Customer ID],Table3[State ID])</f>
        <v>R1011</v>
      </c>
    </row>
    <row r="846" spans="1:20" x14ac:dyDescent="0.3">
      <c r="A846" s="20" t="s">
        <v>864</v>
      </c>
      <c r="B846" s="20" t="str">
        <f>_xlfn.XLOOKUP(A846,Sheet3!A846:A3180,Sheet3!B846:B3180)</f>
        <v xml:space="preserve"> Mrs</v>
      </c>
      <c r="C846" s="20" t="str">
        <f>_xlfn.XLOOKUP(A846,Sheet3!A846:A3180,Sheet3!C846:C3180)</f>
        <v>Uchiyama</v>
      </c>
      <c r="D846" s="20" t="str">
        <f>_xlfn.XLOOKUP(A846,Sheet3!A846:A3180,Sheet3!D846:D3180)</f>
        <v xml:space="preserve">  Mayumi</v>
      </c>
      <c r="E846" s="46">
        <f>_xlfn.XLOOKUP(A846,Sheet1!$A$2:$A$2336,Sheet1!$B$2:$B$2336)</f>
        <v>24.53</v>
      </c>
      <c r="F846" s="20">
        <f>_xlfn.XLOOKUP(Table4[[#This Row],[Customer ID]],Sheet1!A846:A3180,Sheet1!C846:C3180)</f>
        <v>9.0500000000000007</v>
      </c>
      <c r="G846" s="20" t="str">
        <f>_xlfn.XLOOKUP(Table4[[#This Row],[Customer ID]],Sheet1!A846:A3180,Sheet1!D846:D3180)</f>
        <v>No</v>
      </c>
      <c r="H846" s="20" t="str">
        <f>_xlfn.XLOOKUP(Table4[[#This Row],[Customer ID]],Sheet1!A846:A3180,Sheet1!E846:E3180)</f>
        <v>No</v>
      </c>
      <c r="I846" s="20" t="str">
        <f>_xlfn.XLOOKUP(Table4[[#This Row],[Customer ID]],Sheet1!A846:A3180,Sheet1!F846:F3180)</f>
        <v>No</v>
      </c>
      <c r="J846" s="20">
        <f>_xlfn.XLOOKUP(Table4[[#This Row],[Customer ID]],Sheet1!A846:A3180,Sheet1!G846:G3180)</f>
        <v>0</v>
      </c>
      <c r="K846" s="20" t="str">
        <f>_xlfn.XLOOKUP(Table4[[#This Row],[Customer ID]],Sheet1!A846:A3180,Sheet1!H846:H3180)</f>
        <v>No</v>
      </c>
      <c r="L846" s="20" t="str">
        <f>_xlfn.XLOOKUP(Table4[[#This Row],[Customer ID]],Sheet1!A846:A3180,Sheet1!I846:I3180)</f>
        <v>Normal weight</v>
      </c>
      <c r="M846" s="20" t="str">
        <f>_xlfn.XLOOKUP(A846,Sheet1!A846:A3180,Sheet1!J846:J3180)</f>
        <v>Diabetes</v>
      </c>
      <c r="N846" s="48" t="str">
        <f>_xlfn.XLOOKUP(Table4[[#This Row],[Customer ID]],Table3[Customer ID],Table3[Date2])</f>
        <v>22-Nov-1962</v>
      </c>
      <c r="O846" s="20">
        <f>_xlfn.XLOOKUP(A846,Table3[Customer ID],Table3[Age])</f>
        <v>60</v>
      </c>
      <c r="P846" s="20">
        <f>_xlfn.XLOOKUP(A846,Table3[Customer ID],Table3[children])</f>
        <v>0</v>
      </c>
      <c r="Q846" s="47">
        <f>_xlfn.XLOOKUP(A846,Table3[Customer ID],Table3[charges])</f>
        <v>12629.9</v>
      </c>
      <c r="R846" s="20" t="str">
        <f>_xlfn.XLOOKUP(A846,Table3[Customer ID],Table3[Hospital tier])</f>
        <v>tier - 3</v>
      </c>
      <c r="S846" s="20" t="str">
        <f>_xlfn.XLOOKUP(A846,Table3[Customer ID],Table3[City tier])</f>
        <v>tier - 3</v>
      </c>
      <c r="T846" s="20" t="str">
        <f>_xlfn.XLOOKUP(A846,Table3[Customer ID],Table3[State ID])</f>
        <v>R1013</v>
      </c>
    </row>
    <row r="847" spans="1:20" x14ac:dyDescent="0.3">
      <c r="A847" s="20" t="s">
        <v>865</v>
      </c>
      <c r="B847" s="20" t="str">
        <f>_xlfn.XLOOKUP(A847,Sheet3!A847:A3181,Sheet3!B847:B3181)</f>
        <v xml:space="preserve"> Ms</v>
      </c>
      <c r="C847" s="20" t="str">
        <f>_xlfn.XLOOKUP(A847,Sheet3!A847:A3181,Sheet3!C847:C3181)</f>
        <v>Desota</v>
      </c>
      <c r="D847" s="20" t="str">
        <f>_xlfn.XLOOKUP(A847,Sheet3!A847:A3181,Sheet3!D847:D3181)</f>
        <v xml:space="preserve">  Vanessa</v>
      </c>
      <c r="E847" s="46">
        <f>_xlfn.XLOOKUP(A847,Sheet1!$A$2:$A$2336,Sheet1!$B$2:$B$2336)</f>
        <v>25.74</v>
      </c>
      <c r="F847" s="20">
        <f>_xlfn.XLOOKUP(Table4[[#This Row],[Customer ID]],Sheet1!A847:A3181,Sheet1!C847:C3181)</f>
        <v>10.93</v>
      </c>
      <c r="G847" s="20" t="str">
        <f>_xlfn.XLOOKUP(Table4[[#This Row],[Customer ID]],Sheet1!A847:A3181,Sheet1!D847:D3181)</f>
        <v>No</v>
      </c>
      <c r="H847" s="20" t="str">
        <f>_xlfn.XLOOKUP(Table4[[#This Row],[Customer ID]],Sheet1!A847:A3181,Sheet1!E847:E3181)</f>
        <v>No</v>
      </c>
      <c r="I847" s="20" t="str">
        <f>_xlfn.XLOOKUP(Table4[[#This Row],[Customer ID]],Sheet1!A847:A3181,Sheet1!F847:F3181)</f>
        <v>No</v>
      </c>
      <c r="J847" s="20">
        <f>_xlfn.XLOOKUP(Table4[[#This Row],[Customer ID]],Sheet1!A847:A3181,Sheet1!G847:G3181)</f>
        <v>0</v>
      </c>
      <c r="K847" s="20" t="str">
        <f>_xlfn.XLOOKUP(Table4[[#This Row],[Customer ID]],Sheet1!A847:A3181,Sheet1!H847:H3181)</f>
        <v>No</v>
      </c>
      <c r="L847" s="20" t="str">
        <f>_xlfn.XLOOKUP(Table4[[#This Row],[Customer ID]],Sheet1!A847:A3181,Sheet1!I847:I3181)</f>
        <v>Over Weight</v>
      </c>
      <c r="M847" s="20" t="str">
        <f>_xlfn.XLOOKUP(A847,Sheet1!A847:A3181,Sheet1!J847:J3181)</f>
        <v>Diabetes</v>
      </c>
      <c r="N847" s="48" t="str">
        <f>_xlfn.XLOOKUP(Table4[[#This Row],[Customer ID]],Table3[Customer ID],Table3[Date2])</f>
        <v>4-Oct-1965</v>
      </c>
      <c r="O847" s="20">
        <f>_xlfn.XLOOKUP(A847,Table3[Customer ID],Table3[Age])</f>
        <v>57</v>
      </c>
      <c r="P847" s="20">
        <f>_xlfn.XLOOKUP(A847,Table3[Customer ID],Table3[children])</f>
        <v>2</v>
      </c>
      <c r="Q847" s="47">
        <f>_xlfn.XLOOKUP(A847,Table3[Customer ID],Table3[charges])</f>
        <v>12629.17</v>
      </c>
      <c r="R847" s="20" t="str">
        <f>_xlfn.XLOOKUP(A847,Table3[Customer ID],Table3[Hospital tier])</f>
        <v>tier - 3</v>
      </c>
      <c r="S847" s="20" t="str">
        <f>_xlfn.XLOOKUP(A847,Table3[Customer ID],Table3[City tier])</f>
        <v>tier - 1</v>
      </c>
      <c r="T847" s="20" t="str">
        <f>_xlfn.XLOOKUP(A847,Table3[Customer ID],Table3[State ID])</f>
        <v>R1013</v>
      </c>
    </row>
    <row r="848" spans="1:20" x14ac:dyDescent="0.3">
      <c r="A848" s="20" t="s">
        <v>866</v>
      </c>
      <c r="B848" s="20" t="str">
        <f>_xlfn.XLOOKUP(A848,Sheet3!A848:A3182,Sheet3!B848:B3182)</f>
        <v xml:space="preserve"> Ms</v>
      </c>
      <c r="C848" s="20" t="str">
        <f>_xlfn.XLOOKUP(A848,Sheet3!A848:A3182,Sheet3!C848:C3182)</f>
        <v>Edmonds</v>
      </c>
      <c r="D848" s="20" t="str">
        <f>_xlfn.XLOOKUP(A848,Sheet3!A848:A3182,Sheet3!D848:D3182)</f>
        <v xml:space="preserve">  Natali N</v>
      </c>
      <c r="E848" s="46">
        <f>_xlfn.XLOOKUP(A848,Sheet1!$A$2:$A$2336,Sheet1!$B$2:$B$2336)</f>
        <v>34.08</v>
      </c>
      <c r="F848" s="20">
        <f>_xlfn.XLOOKUP(Table4[[#This Row],[Customer ID]],Sheet1!A848:A3182,Sheet1!C848:C3182)</f>
        <v>7.58</v>
      </c>
      <c r="G848" s="20" t="str">
        <f>_xlfn.XLOOKUP(Table4[[#This Row],[Customer ID]],Sheet1!A848:A3182,Sheet1!D848:D3182)</f>
        <v>yes</v>
      </c>
      <c r="H848" s="20" t="str">
        <f>_xlfn.XLOOKUP(Table4[[#This Row],[Customer ID]],Sheet1!A848:A3182,Sheet1!E848:E3182)</f>
        <v>No</v>
      </c>
      <c r="I848" s="20" t="str">
        <f>_xlfn.XLOOKUP(Table4[[#This Row],[Customer ID]],Sheet1!A848:A3182,Sheet1!F848:F3182)</f>
        <v>No</v>
      </c>
      <c r="J848" s="20">
        <f>_xlfn.XLOOKUP(Table4[[#This Row],[Customer ID]],Sheet1!A848:A3182,Sheet1!G848:G3182)</f>
        <v>2</v>
      </c>
      <c r="K848" s="20" t="str">
        <f>_xlfn.XLOOKUP(Table4[[#This Row],[Customer ID]],Sheet1!A848:A3182,Sheet1!H848:H3182)</f>
        <v>No</v>
      </c>
      <c r="L848" s="20" t="str">
        <f>_xlfn.XLOOKUP(Table4[[#This Row],[Customer ID]],Sheet1!A848:A3182,Sheet1!I848:I3182)</f>
        <v>Obesity</v>
      </c>
      <c r="M848" s="20" t="str">
        <f>_xlfn.XLOOKUP(A848,Sheet1!A848:A3182,Sheet1!J848:J3182)</f>
        <v>Diabetes</v>
      </c>
      <c r="N848" s="48" t="str">
        <f>_xlfn.XLOOKUP(Table4[[#This Row],[Customer ID]],Table3[Customer ID],Table3[Date2])</f>
        <v>28-Dec-1970</v>
      </c>
      <c r="O848" s="20">
        <f>_xlfn.XLOOKUP(A848,Table3[Customer ID],Table3[Age])</f>
        <v>52</v>
      </c>
      <c r="P848" s="20">
        <f>_xlfn.XLOOKUP(A848,Table3[Customer ID],Table3[children])</f>
        <v>0</v>
      </c>
      <c r="Q848" s="47">
        <f>_xlfn.XLOOKUP(A848,Table3[Customer ID],Table3[charges])</f>
        <v>12624.74</v>
      </c>
      <c r="R848" s="20" t="str">
        <f>_xlfn.XLOOKUP(A848,Table3[Customer ID],Table3[Hospital tier])</f>
        <v>tier - 3</v>
      </c>
      <c r="S848" s="20" t="str">
        <f>_xlfn.XLOOKUP(A848,Table3[Customer ID],Table3[City tier])</f>
        <v>tier - 1</v>
      </c>
      <c r="T848" s="20" t="str">
        <f>_xlfn.XLOOKUP(A848,Table3[Customer ID],Table3[State ID])</f>
        <v>R1012</v>
      </c>
    </row>
    <row r="849" spans="1:20" x14ac:dyDescent="0.3">
      <c r="A849" s="20" t="s">
        <v>867</v>
      </c>
      <c r="B849" s="20" t="str">
        <f>_xlfn.XLOOKUP(A849,Sheet3!A849:A3183,Sheet3!B849:B3183)</f>
        <v xml:space="preserve"> Ms</v>
      </c>
      <c r="C849" s="20" t="str">
        <f>_xlfn.XLOOKUP(A849,Sheet3!A849:A3183,Sheet3!C849:C3183)</f>
        <v>Otto</v>
      </c>
      <c r="D849" s="20" t="str">
        <f>_xlfn.XLOOKUP(A849,Sheet3!A849:A3183,Sheet3!D849:D3183)</f>
        <v xml:space="preserve">  Beth</v>
      </c>
      <c r="E849" s="46">
        <f>_xlfn.XLOOKUP(A849,Sheet1!$A$2:$A$2336,Sheet1!$B$2:$B$2336)</f>
        <v>31.35</v>
      </c>
      <c r="F849" s="20">
        <f>_xlfn.XLOOKUP(Table4[[#This Row],[Customer ID]],Sheet1!A849:A3183,Sheet1!C849:C3183)</f>
        <v>11</v>
      </c>
      <c r="G849" s="20" t="str">
        <f>_xlfn.XLOOKUP(Table4[[#This Row],[Customer ID]],Sheet1!A849:A3183,Sheet1!D849:D3183)</f>
        <v>yes</v>
      </c>
      <c r="H849" s="20" t="str">
        <f>_xlfn.XLOOKUP(Table4[[#This Row],[Customer ID]],Sheet1!A849:A3183,Sheet1!E849:E3183)</f>
        <v>No</v>
      </c>
      <c r="I849" s="20" t="str">
        <f>_xlfn.XLOOKUP(Table4[[#This Row],[Customer ID]],Sheet1!A849:A3183,Sheet1!F849:F3183)</f>
        <v>Yes</v>
      </c>
      <c r="J849" s="20">
        <f>_xlfn.XLOOKUP(Table4[[#This Row],[Customer ID]],Sheet1!A849:A3183,Sheet1!G849:G3183)</f>
        <v>1</v>
      </c>
      <c r="K849" s="20" t="str">
        <f>_xlfn.XLOOKUP(Table4[[#This Row],[Customer ID]],Sheet1!A849:A3183,Sheet1!H849:H3183)</f>
        <v>No</v>
      </c>
      <c r="L849" s="20" t="str">
        <f>_xlfn.XLOOKUP(Table4[[#This Row],[Customer ID]],Sheet1!A849:A3183,Sheet1!I849:I3183)</f>
        <v>Obesity</v>
      </c>
      <c r="M849" s="20" t="str">
        <f>_xlfn.XLOOKUP(A849,Sheet1!A849:A3183,Sheet1!J849:J3183)</f>
        <v>Diabetes</v>
      </c>
      <c r="N849" s="48" t="str">
        <f>_xlfn.XLOOKUP(Table4[[#This Row],[Customer ID]],Table3[Customer ID],Table3[Date2])</f>
        <v>19-Aug-1963</v>
      </c>
      <c r="O849" s="20">
        <f>_xlfn.XLOOKUP(A849,Table3[Customer ID],Table3[Age])</f>
        <v>59</v>
      </c>
      <c r="P849" s="20">
        <f>_xlfn.XLOOKUP(A849,Table3[Customer ID],Table3[children])</f>
        <v>0</v>
      </c>
      <c r="Q849" s="47">
        <f>_xlfn.XLOOKUP(A849,Table3[Customer ID],Table3[charges])</f>
        <v>12622.18</v>
      </c>
      <c r="R849" s="20" t="str">
        <f>_xlfn.XLOOKUP(A849,Table3[Customer ID],Table3[Hospital tier])</f>
        <v>tier - 3</v>
      </c>
      <c r="S849" s="20" t="str">
        <f>_xlfn.XLOOKUP(A849,Table3[Customer ID],Table3[City tier])</f>
        <v>tier - 1</v>
      </c>
      <c r="T849" s="20" t="str">
        <f>_xlfn.XLOOKUP(A849,Table3[Customer ID],Table3[State ID])</f>
        <v>R1012</v>
      </c>
    </row>
    <row r="850" spans="1:20" x14ac:dyDescent="0.3">
      <c r="A850" s="20" t="s">
        <v>868</v>
      </c>
      <c r="B850" s="20" t="str">
        <f>_xlfn.XLOOKUP(A850,Sheet3!A850:A3184,Sheet3!B850:B3184)</f>
        <v xml:space="preserve"> Mr</v>
      </c>
      <c r="C850" s="20" t="str">
        <f>_xlfn.XLOOKUP(A850,Sheet3!A850:A3184,Sheet3!C850:C3184)</f>
        <v>Kurt</v>
      </c>
      <c r="D850" s="20" t="str">
        <f>_xlfn.XLOOKUP(A850,Sheet3!A850:A3184,Sheet3!D850:D3184)</f>
        <v xml:space="preserve">  Alex</v>
      </c>
      <c r="E850" s="46">
        <f>_xlfn.XLOOKUP(A850,Sheet1!$A$2:$A$2336,Sheet1!$B$2:$B$2336)</f>
        <v>26.79</v>
      </c>
      <c r="F850" s="20">
        <f>_xlfn.XLOOKUP(Table4[[#This Row],[Customer ID]],Sheet1!A850:A3184,Sheet1!C850:C3184)</f>
        <v>5.0599999999999996</v>
      </c>
      <c r="G850" s="20" t="str">
        <f>_xlfn.XLOOKUP(Table4[[#This Row],[Customer ID]],Sheet1!A850:A3184,Sheet1!D850:D3184)</f>
        <v>No</v>
      </c>
      <c r="H850" s="20" t="str">
        <f>_xlfn.XLOOKUP(Table4[[#This Row],[Customer ID]],Sheet1!A850:A3184,Sheet1!E850:E3184)</f>
        <v>No</v>
      </c>
      <c r="I850" s="20" t="str">
        <f>_xlfn.XLOOKUP(Table4[[#This Row],[Customer ID]],Sheet1!A850:A3184,Sheet1!F850:F3184)</f>
        <v>No</v>
      </c>
      <c r="J850" s="20">
        <f>_xlfn.XLOOKUP(Table4[[#This Row],[Customer ID]],Sheet1!A850:A3184,Sheet1!G850:G3184)</f>
        <v>1</v>
      </c>
      <c r="K850" s="20" t="str">
        <f>_xlfn.XLOOKUP(Table4[[#This Row],[Customer ID]],Sheet1!A850:A3184,Sheet1!H850:H3184)</f>
        <v>No</v>
      </c>
      <c r="L850" s="20" t="str">
        <f>_xlfn.XLOOKUP(Table4[[#This Row],[Customer ID]],Sheet1!A850:A3184,Sheet1!I850:I3184)</f>
        <v>Over Weight</v>
      </c>
      <c r="M850" s="20" t="str">
        <f>_xlfn.XLOOKUP(A850,Sheet1!A850:A3184,Sheet1!J850:J3184)</f>
        <v>Normal</v>
      </c>
      <c r="N850" s="48" t="str">
        <f>_xlfn.XLOOKUP(Table4[[#This Row],[Customer ID]],Table3[Customer ID],Table3[Date2])</f>
        <v>18-Nov-1998</v>
      </c>
      <c r="O850" s="20">
        <f>_xlfn.XLOOKUP(A850,Table3[Customer ID],Table3[Age])</f>
        <v>24</v>
      </c>
      <c r="P850" s="20">
        <f>_xlfn.XLOOKUP(A850,Table3[Customer ID],Table3[children])</f>
        <v>1</v>
      </c>
      <c r="Q850" s="47">
        <f>_xlfn.XLOOKUP(A850,Table3[Customer ID],Table3[charges])</f>
        <v>12609.89</v>
      </c>
      <c r="R850" s="20" t="str">
        <f>_xlfn.XLOOKUP(A850,Table3[Customer ID],Table3[Hospital tier])</f>
        <v>tier - 3</v>
      </c>
      <c r="S850" s="20" t="str">
        <f>_xlfn.XLOOKUP(A850,Table3[Customer ID],Table3[City tier])</f>
        <v>tier - 3</v>
      </c>
      <c r="T850" s="20" t="str">
        <f>_xlfn.XLOOKUP(A850,Table3[Customer ID],Table3[State ID])</f>
        <v>R1012</v>
      </c>
    </row>
    <row r="851" spans="1:20" x14ac:dyDescent="0.3">
      <c r="A851" s="20" t="s">
        <v>869</v>
      </c>
      <c r="B851" s="20" t="str">
        <f>_xlfn.XLOOKUP(A851,Sheet3!A851:A3185,Sheet3!B851:B3185)</f>
        <v xml:space="preserve"> Mr</v>
      </c>
      <c r="C851" s="20" t="str">
        <f>_xlfn.XLOOKUP(A851,Sheet3!A851:A3185,Sheet3!C851:C3185)</f>
        <v>Duhaime</v>
      </c>
      <c r="D851" s="20" t="str">
        <f>_xlfn.XLOOKUP(A851,Sheet3!A851:A3185,Sheet3!D851:D3185)</f>
        <v xml:space="preserve">  Spencer</v>
      </c>
      <c r="E851" s="46">
        <f>_xlfn.XLOOKUP(A851,Sheet1!$A$2:$A$2336,Sheet1!$B$2:$B$2336)</f>
        <v>42.78</v>
      </c>
      <c r="F851" s="20">
        <f>_xlfn.XLOOKUP(Table4[[#This Row],[Customer ID]],Sheet1!A851:A3185,Sheet1!C851:C3185)</f>
        <v>6.11</v>
      </c>
      <c r="G851" s="20" t="str">
        <f>_xlfn.XLOOKUP(Table4[[#This Row],[Customer ID]],Sheet1!A851:A3185,Sheet1!D851:D3185)</f>
        <v>yes</v>
      </c>
      <c r="H851" s="20" t="str">
        <f>_xlfn.XLOOKUP(Table4[[#This Row],[Customer ID]],Sheet1!A851:A3185,Sheet1!E851:E3185)</f>
        <v>No</v>
      </c>
      <c r="I851" s="20" t="str">
        <f>_xlfn.XLOOKUP(Table4[[#This Row],[Customer ID]],Sheet1!A851:A3185,Sheet1!F851:F3185)</f>
        <v>No</v>
      </c>
      <c r="J851" s="20">
        <f>_xlfn.XLOOKUP(Table4[[#This Row],[Customer ID]],Sheet1!A851:A3185,Sheet1!G851:G3185)</f>
        <v>1</v>
      </c>
      <c r="K851" s="20" t="str">
        <f>_xlfn.XLOOKUP(Table4[[#This Row],[Customer ID]],Sheet1!A851:A3185,Sheet1!H851:H3185)</f>
        <v>No</v>
      </c>
      <c r="L851" s="20" t="str">
        <f>_xlfn.XLOOKUP(Table4[[#This Row],[Customer ID]],Sheet1!A851:A3185,Sheet1!I851:I3185)</f>
        <v>Obesity</v>
      </c>
      <c r="M851" s="20" t="str">
        <f>_xlfn.XLOOKUP(A851,Sheet1!A851:A3185,Sheet1!J851:J3185)</f>
        <v>Prediabetes</v>
      </c>
      <c r="N851" s="48" t="str">
        <f>_xlfn.XLOOKUP(Table4[[#This Row],[Customer ID]],Table3[Customer ID],Table3[Date2])</f>
        <v>11-Aug-1988</v>
      </c>
      <c r="O851" s="20">
        <f>_xlfn.XLOOKUP(A851,Table3[Customer ID],Table3[Age])</f>
        <v>34</v>
      </c>
      <c r="P851" s="20">
        <f>_xlfn.XLOOKUP(A851,Table3[Customer ID],Table3[children])</f>
        <v>3</v>
      </c>
      <c r="Q851" s="47">
        <f>_xlfn.XLOOKUP(A851,Table3[Customer ID],Table3[charges])</f>
        <v>12600.46</v>
      </c>
      <c r="R851" s="20" t="str">
        <f>_xlfn.XLOOKUP(A851,Table3[Customer ID],Table3[Hospital tier])</f>
        <v>tier - 3</v>
      </c>
      <c r="S851" s="20" t="str">
        <f>_xlfn.XLOOKUP(A851,Table3[Customer ID],Table3[City tier])</f>
        <v>tier - 1</v>
      </c>
      <c r="T851" s="20" t="str">
        <f>_xlfn.XLOOKUP(A851,Table3[Customer ID],Table3[State ID])</f>
        <v>R1023</v>
      </c>
    </row>
    <row r="852" spans="1:20" x14ac:dyDescent="0.3">
      <c r="A852" s="20" t="s">
        <v>870</v>
      </c>
      <c r="B852" s="20" t="str">
        <f>_xlfn.XLOOKUP(A852,Sheet3!A852:A3186,Sheet3!B852:B3186)</f>
        <v xml:space="preserve"> Ms</v>
      </c>
      <c r="C852" s="20" t="str">
        <f>_xlfn.XLOOKUP(A852,Sheet3!A852:A3186,Sheet3!C852:C3186)</f>
        <v>Swann</v>
      </c>
      <c r="D852" s="20" t="str">
        <f>_xlfn.XLOOKUP(A852,Sheet3!A852:A3186,Sheet3!D852:D3186)</f>
        <v xml:space="preserve">  Andee W.</v>
      </c>
      <c r="E852" s="46">
        <f>_xlfn.XLOOKUP(A852,Sheet1!$A$2:$A$2336,Sheet1!$B$2:$B$2336)</f>
        <v>46.75</v>
      </c>
      <c r="F852" s="20">
        <f>_xlfn.XLOOKUP(Table4[[#This Row],[Customer ID]],Sheet1!A852:A3186,Sheet1!C852:C3186)</f>
        <v>6.66</v>
      </c>
      <c r="G852" s="20" t="str">
        <f>_xlfn.XLOOKUP(Table4[[#This Row],[Customer ID]],Sheet1!A852:A3186,Sheet1!D852:D3186)</f>
        <v>yes</v>
      </c>
      <c r="H852" s="20" t="str">
        <f>_xlfn.XLOOKUP(Table4[[#This Row],[Customer ID]],Sheet1!A852:A3186,Sheet1!E852:E3186)</f>
        <v>No</v>
      </c>
      <c r="I852" s="20" t="str">
        <f>_xlfn.XLOOKUP(Table4[[#This Row],[Customer ID]],Sheet1!A852:A3186,Sheet1!F852:F3186)</f>
        <v>No</v>
      </c>
      <c r="J852" s="20">
        <f>_xlfn.XLOOKUP(Table4[[#This Row],[Customer ID]],Sheet1!A852:A3186,Sheet1!G852:G3186)</f>
        <v>2</v>
      </c>
      <c r="K852" s="20" t="str">
        <f>_xlfn.XLOOKUP(Table4[[#This Row],[Customer ID]],Sheet1!A852:A3186,Sheet1!H852:H3186)</f>
        <v>No</v>
      </c>
      <c r="L852" s="20" t="str">
        <f>_xlfn.XLOOKUP(Table4[[#This Row],[Customer ID]],Sheet1!A852:A3186,Sheet1!I852:I3186)</f>
        <v>Obesity</v>
      </c>
      <c r="M852" s="20" t="str">
        <f>_xlfn.XLOOKUP(A852,Sheet1!A852:A3186,Sheet1!J852:J3186)</f>
        <v>Diabetes</v>
      </c>
      <c r="N852" s="48" t="str">
        <f>_xlfn.XLOOKUP(Table4[[#This Row],[Customer ID]],Table3[Customer ID],Table3[Date2])</f>
        <v>18-Jun-1970</v>
      </c>
      <c r="O852" s="20">
        <f>_xlfn.XLOOKUP(A852,Table3[Customer ID],Table3[Age])</f>
        <v>52</v>
      </c>
      <c r="P852" s="20">
        <f>_xlfn.XLOOKUP(A852,Table3[Customer ID],Table3[children])</f>
        <v>5</v>
      </c>
      <c r="Q852" s="47">
        <f>_xlfn.XLOOKUP(A852,Table3[Customer ID],Table3[charges])</f>
        <v>12592.53</v>
      </c>
      <c r="R852" s="20" t="str">
        <f>_xlfn.XLOOKUP(A852,Table3[Customer ID],Table3[Hospital tier])</f>
        <v>tier - 3</v>
      </c>
      <c r="S852" s="20" t="str">
        <f>_xlfn.XLOOKUP(A852,Table3[Customer ID],Table3[City tier])</f>
        <v>tier - 2</v>
      </c>
      <c r="T852" s="20" t="str">
        <f>_xlfn.XLOOKUP(A852,Table3[Customer ID],Table3[State ID])</f>
        <v>R1013</v>
      </c>
    </row>
    <row r="853" spans="1:20" x14ac:dyDescent="0.3">
      <c r="A853" s="20" t="s">
        <v>871</v>
      </c>
      <c r="B853" s="20" t="str">
        <f>_xlfn.XLOOKUP(A853,Sheet3!A853:A3187,Sheet3!B853:B3187)</f>
        <v xml:space="preserve"> Mrs</v>
      </c>
      <c r="C853" s="20" t="str">
        <f>_xlfn.XLOOKUP(A853,Sheet3!A853:A3187,Sheet3!C853:C3187)</f>
        <v>Burton</v>
      </c>
      <c r="D853" s="20" t="str">
        <f>_xlfn.XLOOKUP(A853,Sheet3!A853:A3187,Sheet3!D853:D3187)</f>
        <v xml:space="preserve">  Amy</v>
      </c>
      <c r="E853" s="46">
        <f>_xlfn.XLOOKUP(A853,Sheet1!$A$2:$A$2336,Sheet1!$B$2:$B$2336)</f>
        <v>32.15</v>
      </c>
      <c r="F853" s="20">
        <f>_xlfn.XLOOKUP(Table4[[#This Row],[Customer ID]],Sheet1!A853:A3187,Sheet1!C853:C3187)</f>
        <v>4.0199999999999996</v>
      </c>
      <c r="G853" s="20" t="str">
        <f>_xlfn.XLOOKUP(Table4[[#This Row],[Customer ID]],Sheet1!A853:A3187,Sheet1!D853:D3187)</f>
        <v>yes</v>
      </c>
      <c r="H853" s="20" t="str">
        <f>_xlfn.XLOOKUP(Table4[[#This Row],[Customer ID]],Sheet1!A853:A3187,Sheet1!E853:E3187)</f>
        <v>No</v>
      </c>
      <c r="I853" s="20" t="str">
        <f>_xlfn.XLOOKUP(Table4[[#This Row],[Customer ID]],Sheet1!A853:A3187,Sheet1!F853:F3187)</f>
        <v>Yes</v>
      </c>
      <c r="J853" s="20">
        <f>_xlfn.XLOOKUP(Table4[[#This Row],[Customer ID]],Sheet1!A853:A3187,Sheet1!G853:G3187)</f>
        <v>1</v>
      </c>
      <c r="K853" s="20" t="str">
        <f>_xlfn.XLOOKUP(Table4[[#This Row],[Customer ID]],Sheet1!A853:A3187,Sheet1!H853:H3187)</f>
        <v>No</v>
      </c>
      <c r="L853" s="20" t="str">
        <f>_xlfn.XLOOKUP(Table4[[#This Row],[Customer ID]],Sheet1!A853:A3187,Sheet1!I853:I3187)</f>
        <v>Obesity</v>
      </c>
      <c r="M853" s="20" t="str">
        <f>_xlfn.XLOOKUP(A853,Sheet1!A853:A3187,Sheet1!J853:J3187)</f>
        <v>Normal</v>
      </c>
      <c r="N853" s="48" t="str">
        <f>_xlfn.XLOOKUP(Table4[[#This Row],[Customer ID]],Table3[Customer ID],Table3[Date2])</f>
        <v>26-Nov-1969</v>
      </c>
      <c r="O853" s="20">
        <f>_xlfn.XLOOKUP(A853,Table3[Customer ID],Table3[Age])</f>
        <v>53</v>
      </c>
      <c r="P853" s="20">
        <f>_xlfn.XLOOKUP(A853,Table3[Customer ID],Table3[children])</f>
        <v>0</v>
      </c>
      <c r="Q853" s="47">
        <f>_xlfn.XLOOKUP(A853,Table3[Customer ID],Table3[charges])</f>
        <v>12579.92</v>
      </c>
      <c r="R853" s="20" t="str">
        <f>_xlfn.XLOOKUP(A853,Table3[Customer ID],Table3[Hospital tier])</f>
        <v>tier - 3</v>
      </c>
      <c r="S853" s="20" t="str">
        <f>_xlfn.XLOOKUP(A853,Table3[Customer ID],Table3[City tier])</f>
        <v>tier - 1</v>
      </c>
      <c r="T853" s="20" t="str">
        <f>_xlfn.XLOOKUP(A853,Table3[Customer ID],Table3[State ID])</f>
        <v>R1025</v>
      </c>
    </row>
    <row r="854" spans="1:20" x14ac:dyDescent="0.3">
      <c r="A854" s="20" t="s">
        <v>872</v>
      </c>
      <c r="B854" s="20" t="str">
        <f>_xlfn.XLOOKUP(A854,Sheet3!A854:A3188,Sheet3!B854:B3188)</f>
        <v xml:space="preserve"> Mr</v>
      </c>
      <c r="C854" s="20" t="str">
        <f>_xlfn.XLOOKUP(A854,Sheet3!A854:A3188,Sheet3!C854:C3188)</f>
        <v>Ricardi</v>
      </c>
      <c r="D854" s="20" t="str">
        <f>_xlfn.XLOOKUP(A854,Sheet3!A854:A3188,Sheet3!D854:D3188)</f>
        <v xml:space="preserve">  Joshua</v>
      </c>
      <c r="E854" s="46">
        <f>_xlfn.XLOOKUP(A854,Sheet1!$A$2:$A$2336,Sheet1!$B$2:$B$2336)</f>
        <v>43.4</v>
      </c>
      <c r="F854" s="20">
        <f>_xlfn.XLOOKUP(Table4[[#This Row],[Customer ID]],Sheet1!A854:A3188,Sheet1!C854:C3188)</f>
        <v>8.81</v>
      </c>
      <c r="G854" s="20" t="str">
        <f>_xlfn.XLOOKUP(Table4[[#This Row],[Customer ID]],Sheet1!A854:A3188,Sheet1!D854:D3188)</f>
        <v>yes</v>
      </c>
      <c r="H854" s="20" t="str">
        <f>_xlfn.XLOOKUP(Table4[[#This Row],[Customer ID]],Sheet1!A854:A3188,Sheet1!E854:E3188)</f>
        <v>No</v>
      </c>
      <c r="I854" s="20" t="str">
        <f>_xlfn.XLOOKUP(Table4[[#This Row],[Customer ID]],Sheet1!A854:A3188,Sheet1!F854:F3188)</f>
        <v>No</v>
      </c>
      <c r="J854" s="20">
        <f>_xlfn.XLOOKUP(Table4[[#This Row],[Customer ID]],Sheet1!A854:A3188,Sheet1!G854:G3188)</f>
        <v>2</v>
      </c>
      <c r="K854" s="20" t="str">
        <f>_xlfn.XLOOKUP(Table4[[#This Row],[Customer ID]],Sheet1!A854:A3188,Sheet1!H854:H3188)</f>
        <v>No</v>
      </c>
      <c r="L854" s="20" t="str">
        <f>_xlfn.XLOOKUP(Table4[[#This Row],[Customer ID]],Sheet1!A854:A3188,Sheet1!I854:I3188)</f>
        <v>Obesity</v>
      </c>
      <c r="M854" s="20" t="str">
        <f>_xlfn.XLOOKUP(A854,Sheet1!A854:A3188,Sheet1!J854:J3188)</f>
        <v>Diabetes</v>
      </c>
      <c r="N854" s="48" t="str">
        <f>_xlfn.XLOOKUP(Table4[[#This Row],[Customer ID]],Table3[Customer ID],Table3[Date2])</f>
        <v>28-Nov-1961</v>
      </c>
      <c r="O854" s="20">
        <f>_xlfn.XLOOKUP(A854,Table3[Customer ID],Table3[Age])</f>
        <v>61</v>
      </c>
      <c r="P854" s="20">
        <f>_xlfn.XLOOKUP(A854,Table3[Customer ID],Table3[children])</f>
        <v>0</v>
      </c>
      <c r="Q854" s="47">
        <f>_xlfn.XLOOKUP(A854,Table3[Customer ID],Table3[charges])</f>
        <v>12574.05</v>
      </c>
      <c r="R854" s="20" t="str">
        <f>_xlfn.XLOOKUP(A854,Table3[Customer ID],Table3[Hospital tier])</f>
        <v>tier - 3</v>
      </c>
      <c r="S854" s="20" t="str">
        <f>_xlfn.XLOOKUP(A854,Table3[Customer ID],Table3[City tier])</f>
        <v>tier - 1</v>
      </c>
      <c r="T854" s="20" t="str">
        <f>_xlfn.XLOOKUP(A854,Table3[Customer ID],Table3[State ID])</f>
        <v>R1011</v>
      </c>
    </row>
    <row r="855" spans="1:20" x14ac:dyDescent="0.3">
      <c r="A855" s="20" t="s">
        <v>873</v>
      </c>
      <c r="B855" s="20" t="str">
        <f>_xlfn.XLOOKUP(A855,Sheet3!A855:A3189,Sheet3!B855:B3189)</f>
        <v xml:space="preserve"> Mr</v>
      </c>
      <c r="C855" s="20" t="str">
        <f>_xlfn.XLOOKUP(A855,Sheet3!A855:A3189,Sheet3!C855:C3189)</f>
        <v>Joslyn</v>
      </c>
      <c r="D855" s="20" t="str">
        <f>_xlfn.XLOOKUP(A855,Sheet3!A855:A3189,Sheet3!D855:D3189)</f>
        <v xml:space="preserve">  C Fred</v>
      </c>
      <c r="E855" s="46">
        <f>_xlfn.XLOOKUP(A855,Sheet1!$A$2:$A$2336,Sheet1!$B$2:$B$2336)</f>
        <v>31.57</v>
      </c>
      <c r="F855" s="20">
        <f>_xlfn.XLOOKUP(Table4[[#This Row],[Customer ID]],Sheet1!A855:A3189,Sheet1!C855:C3189)</f>
        <v>7.92</v>
      </c>
      <c r="G855" s="20" t="str">
        <f>_xlfn.XLOOKUP(Table4[[#This Row],[Customer ID]],Sheet1!A855:A3189,Sheet1!D855:D3189)</f>
        <v>yes</v>
      </c>
      <c r="H855" s="20" t="str">
        <f>_xlfn.XLOOKUP(Table4[[#This Row],[Customer ID]],Sheet1!A855:A3189,Sheet1!E855:E3189)</f>
        <v>No</v>
      </c>
      <c r="I855" s="20" t="str">
        <f>_xlfn.XLOOKUP(Table4[[#This Row],[Customer ID]],Sheet1!A855:A3189,Sheet1!F855:F3189)</f>
        <v>No</v>
      </c>
      <c r="J855" s="20">
        <f>_xlfn.XLOOKUP(Table4[[#This Row],[Customer ID]],Sheet1!A855:A3189,Sheet1!G855:G3189)</f>
        <v>2</v>
      </c>
      <c r="K855" s="20" t="str">
        <f>_xlfn.XLOOKUP(Table4[[#This Row],[Customer ID]],Sheet1!A855:A3189,Sheet1!H855:H3189)</f>
        <v>No</v>
      </c>
      <c r="L855" s="20" t="str">
        <f>_xlfn.XLOOKUP(Table4[[#This Row],[Customer ID]],Sheet1!A855:A3189,Sheet1!I855:I3189)</f>
        <v>Obesity</v>
      </c>
      <c r="M855" s="20" t="str">
        <f>_xlfn.XLOOKUP(A855,Sheet1!A855:A3189,Sheet1!J855:J3189)</f>
        <v>Diabetes</v>
      </c>
      <c r="N855" s="48" t="str">
        <f>_xlfn.XLOOKUP(Table4[[#This Row],[Customer ID]],Table3[Customer ID],Table3[Date2])</f>
        <v>28-Nov-1961</v>
      </c>
      <c r="O855" s="20">
        <f>_xlfn.XLOOKUP(A855,Table3[Customer ID],Table3[Age])</f>
        <v>61</v>
      </c>
      <c r="P855" s="20">
        <f>_xlfn.XLOOKUP(A855,Table3[Customer ID],Table3[children])</f>
        <v>0</v>
      </c>
      <c r="Q855" s="47">
        <f>_xlfn.XLOOKUP(A855,Table3[Customer ID],Table3[charges])</f>
        <v>12557.61</v>
      </c>
      <c r="R855" s="20" t="str">
        <f>_xlfn.XLOOKUP(A855,Table3[Customer ID],Table3[Hospital tier])</f>
        <v>tier - 3</v>
      </c>
      <c r="S855" s="20" t="str">
        <f>_xlfn.XLOOKUP(A855,Table3[Customer ID],Table3[City tier])</f>
        <v>tier - 3</v>
      </c>
      <c r="T855" s="20" t="str">
        <f>_xlfn.XLOOKUP(A855,Table3[Customer ID],Table3[State ID])</f>
        <v>R1013</v>
      </c>
    </row>
    <row r="856" spans="1:20" x14ac:dyDescent="0.3">
      <c r="A856" s="20" t="s">
        <v>874</v>
      </c>
      <c r="B856" s="20" t="str">
        <f>_xlfn.XLOOKUP(A856,Sheet3!A856:A3190,Sheet3!B856:B3190)</f>
        <v xml:space="preserve"> Mr</v>
      </c>
      <c r="C856" s="20" t="str">
        <f>_xlfn.XLOOKUP(A856,Sheet3!A856:A3190,Sheet3!C856:C3190)</f>
        <v>Bennie</v>
      </c>
      <c r="D856" s="20" t="str">
        <f>_xlfn.XLOOKUP(A856,Sheet3!A856:A3190,Sheet3!D856:D3190)</f>
        <v xml:space="preserve">  Jeremy</v>
      </c>
      <c r="E856" s="46">
        <f>_xlfn.XLOOKUP(A856,Sheet1!$A$2:$A$2336,Sheet1!$B$2:$B$2336)</f>
        <v>24.32</v>
      </c>
      <c r="F856" s="20">
        <f>_xlfn.XLOOKUP(Table4[[#This Row],[Customer ID]],Sheet1!A856:A3190,Sheet1!C856:C3190)</f>
        <v>7.48</v>
      </c>
      <c r="G856" s="20" t="str">
        <f>_xlfn.XLOOKUP(Table4[[#This Row],[Customer ID]],Sheet1!A856:A3190,Sheet1!D856:D3190)</f>
        <v>No</v>
      </c>
      <c r="H856" s="20" t="str">
        <f>_xlfn.XLOOKUP(Table4[[#This Row],[Customer ID]],Sheet1!A856:A3190,Sheet1!E856:E3190)</f>
        <v>No</v>
      </c>
      <c r="I856" s="20" t="str">
        <f>_xlfn.XLOOKUP(Table4[[#This Row],[Customer ID]],Sheet1!A856:A3190,Sheet1!F856:F3190)</f>
        <v>No</v>
      </c>
      <c r="J856" s="20">
        <f>_xlfn.XLOOKUP(Table4[[#This Row],[Customer ID]],Sheet1!A856:A3190,Sheet1!G856:G3190)</f>
        <v>0</v>
      </c>
      <c r="K856" s="20" t="str">
        <f>_xlfn.XLOOKUP(Table4[[#This Row],[Customer ID]],Sheet1!A856:A3190,Sheet1!H856:H3190)</f>
        <v>No</v>
      </c>
      <c r="L856" s="20" t="str">
        <f>_xlfn.XLOOKUP(Table4[[#This Row],[Customer ID]],Sheet1!A856:A3190,Sheet1!I856:I3190)</f>
        <v>Normal weight</v>
      </c>
      <c r="M856" s="20" t="str">
        <f>_xlfn.XLOOKUP(A856,Sheet1!A856:A3190,Sheet1!J856:J3190)</f>
        <v>Diabetes</v>
      </c>
      <c r="N856" s="48" t="str">
        <f>_xlfn.XLOOKUP(Table4[[#This Row],[Customer ID]],Table3[Customer ID],Table3[Date2])</f>
        <v>16-Oct-1962</v>
      </c>
      <c r="O856" s="20">
        <f>_xlfn.XLOOKUP(A856,Table3[Customer ID],Table3[Age])</f>
        <v>60</v>
      </c>
      <c r="P856" s="20">
        <f>_xlfn.XLOOKUP(A856,Table3[Customer ID],Table3[children])</f>
        <v>0</v>
      </c>
      <c r="Q856" s="47">
        <f>_xlfn.XLOOKUP(A856,Table3[Customer ID],Table3[charges])</f>
        <v>12523.6</v>
      </c>
      <c r="R856" s="20" t="str">
        <f>_xlfn.XLOOKUP(A856,Table3[Customer ID],Table3[Hospital tier])</f>
        <v>tier - 3</v>
      </c>
      <c r="S856" s="20" t="str">
        <f>_xlfn.XLOOKUP(A856,Table3[Customer ID],Table3[City tier])</f>
        <v>tier - 3</v>
      </c>
      <c r="T856" s="20" t="str">
        <f>_xlfn.XLOOKUP(A856,Table3[Customer ID],Table3[State ID])</f>
        <v>R1012</v>
      </c>
    </row>
    <row r="857" spans="1:20" x14ac:dyDescent="0.3">
      <c r="A857" s="20" t="s">
        <v>875</v>
      </c>
      <c r="B857" s="20" t="str">
        <f>_xlfn.XLOOKUP(A857,Sheet3!A857:A3191,Sheet3!B857:B3191)</f>
        <v xml:space="preserve"> Mr</v>
      </c>
      <c r="C857" s="20" t="str">
        <f>_xlfn.XLOOKUP(A857,Sheet3!A857:A3191,Sheet3!C857:C3191)</f>
        <v>Kanyane</v>
      </c>
      <c r="D857" s="20" t="str">
        <f>_xlfn.XLOOKUP(A857,Sheet3!A857:A3191,Sheet3!D857:D3191)</f>
        <v xml:space="preserve">  Patrick Sr.</v>
      </c>
      <c r="E857" s="46">
        <f>_xlfn.XLOOKUP(A857,Sheet1!$A$2:$A$2336,Sheet1!$B$2:$B$2336)</f>
        <v>31.07</v>
      </c>
      <c r="F857" s="20">
        <f>_xlfn.XLOOKUP(Table4[[#This Row],[Customer ID]],Sheet1!A857:A3191,Sheet1!C857:C3191)</f>
        <v>4.62</v>
      </c>
      <c r="G857" s="20" t="str">
        <f>_xlfn.XLOOKUP(Table4[[#This Row],[Customer ID]],Sheet1!A857:A3191,Sheet1!D857:D3191)</f>
        <v>yes</v>
      </c>
      <c r="H857" s="20" t="str">
        <f>_xlfn.XLOOKUP(Table4[[#This Row],[Customer ID]],Sheet1!A857:A3191,Sheet1!E857:E3191)</f>
        <v>No</v>
      </c>
      <c r="I857" s="20" t="str">
        <f>_xlfn.XLOOKUP(Table4[[#This Row],[Customer ID]],Sheet1!A857:A3191,Sheet1!F857:F3191)</f>
        <v>No</v>
      </c>
      <c r="J857" s="20">
        <f>_xlfn.XLOOKUP(Table4[[#This Row],[Customer ID]],Sheet1!A857:A3191,Sheet1!G857:G3191)</f>
        <v>2</v>
      </c>
      <c r="K857" s="20" t="str">
        <f>_xlfn.XLOOKUP(Table4[[#This Row],[Customer ID]],Sheet1!A857:A3191,Sheet1!H857:H3191)</f>
        <v>No</v>
      </c>
      <c r="L857" s="20" t="str">
        <f>_xlfn.XLOOKUP(Table4[[#This Row],[Customer ID]],Sheet1!A857:A3191,Sheet1!I857:I3191)</f>
        <v>Obesity</v>
      </c>
      <c r="M857" s="20" t="str">
        <f>_xlfn.XLOOKUP(A857,Sheet1!A857:A3191,Sheet1!J857:J3191)</f>
        <v>Normal</v>
      </c>
      <c r="N857" s="48" t="str">
        <f>_xlfn.XLOOKUP(Table4[[#This Row],[Customer ID]],Table3[Customer ID],Table3[Date2])</f>
        <v>12-Jul-1966</v>
      </c>
      <c r="O857" s="20">
        <f>_xlfn.XLOOKUP(A857,Table3[Customer ID],Table3[Age])</f>
        <v>56</v>
      </c>
      <c r="P857" s="20">
        <f>_xlfn.XLOOKUP(A857,Table3[Customer ID],Table3[children])</f>
        <v>0</v>
      </c>
      <c r="Q857" s="47">
        <f>_xlfn.XLOOKUP(A857,Table3[Customer ID],Table3[charges])</f>
        <v>12499.88</v>
      </c>
      <c r="R857" s="20" t="str">
        <f>_xlfn.XLOOKUP(A857,Table3[Customer ID],Table3[Hospital tier])</f>
        <v>tier - 3</v>
      </c>
      <c r="S857" s="20" t="str">
        <f>_xlfn.XLOOKUP(A857,Table3[Customer ID],Table3[City tier])</f>
        <v>tier - 2</v>
      </c>
      <c r="T857" s="20" t="str">
        <f>_xlfn.XLOOKUP(A857,Table3[Customer ID],Table3[State ID])</f>
        <v>R1012</v>
      </c>
    </row>
    <row r="858" spans="1:20" x14ac:dyDescent="0.3">
      <c r="A858" s="20" t="s">
        <v>876</v>
      </c>
      <c r="B858" s="20" t="str">
        <f>_xlfn.XLOOKUP(A858,Sheet3!A858:A3192,Sheet3!B858:B3192)</f>
        <v xml:space="preserve"> Ms</v>
      </c>
      <c r="C858" s="20" t="str">
        <f>_xlfn.XLOOKUP(A858,Sheet3!A858:A3192,Sheet3!C858:C3192)</f>
        <v>McFadden</v>
      </c>
      <c r="D858" s="20" t="str">
        <f>_xlfn.XLOOKUP(A858,Sheet3!A858:A3192,Sheet3!D858:D3192)</f>
        <v xml:space="preserve">  Kelly M.</v>
      </c>
      <c r="E858" s="46">
        <f>_xlfn.XLOOKUP(A858,Sheet1!$A$2:$A$2336,Sheet1!$B$2:$B$2336)</f>
        <v>35.814999999999998</v>
      </c>
      <c r="F858" s="20">
        <f>_xlfn.XLOOKUP(Table4[[#This Row],[Customer ID]],Sheet1!A858:A3192,Sheet1!C858:C3192)</f>
        <v>8.4700000000000006</v>
      </c>
      <c r="G858" s="20" t="str">
        <f>_xlfn.XLOOKUP(Table4[[#This Row],[Customer ID]],Sheet1!A858:A3192,Sheet1!D858:D3192)</f>
        <v>No</v>
      </c>
      <c r="H858" s="20" t="str">
        <f>_xlfn.XLOOKUP(Table4[[#This Row],[Customer ID]],Sheet1!A858:A3192,Sheet1!E858:E3192)</f>
        <v>No</v>
      </c>
      <c r="I858" s="20" t="str">
        <f>_xlfn.XLOOKUP(Table4[[#This Row],[Customer ID]],Sheet1!A858:A3192,Sheet1!F858:F3192)</f>
        <v>No</v>
      </c>
      <c r="J858" s="20">
        <f>_xlfn.XLOOKUP(Table4[[#This Row],[Customer ID]],Sheet1!A858:A3192,Sheet1!G858:G3192)</f>
        <v>0</v>
      </c>
      <c r="K858" s="20" t="str">
        <f>_xlfn.XLOOKUP(Table4[[#This Row],[Customer ID]],Sheet1!A858:A3192,Sheet1!H858:H3192)</f>
        <v>No</v>
      </c>
      <c r="L858" s="20" t="str">
        <f>_xlfn.XLOOKUP(Table4[[#This Row],[Customer ID]],Sheet1!A858:A3192,Sheet1!I858:I3192)</f>
        <v>Obesity</v>
      </c>
      <c r="M858" s="20" t="str">
        <f>_xlfn.XLOOKUP(A858,Sheet1!A858:A3192,Sheet1!J858:J3192)</f>
        <v>Diabetes</v>
      </c>
      <c r="N858" s="48" t="str">
        <f>_xlfn.XLOOKUP(Table4[[#This Row],[Customer ID]],Table3[Customer ID],Table3[Date2])</f>
        <v>3-Dec-1968</v>
      </c>
      <c r="O858" s="20">
        <f>_xlfn.XLOOKUP(A858,Table3[Customer ID],Table3[Age])</f>
        <v>54</v>
      </c>
      <c r="P858" s="20">
        <f>_xlfn.XLOOKUP(A858,Table3[Customer ID],Table3[children])</f>
        <v>3</v>
      </c>
      <c r="Q858" s="47">
        <f>_xlfn.XLOOKUP(A858,Table3[Customer ID],Table3[charges])</f>
        <v>12495.29</v>
      </c>
      <c r="R858" s="20" t="str">
        <f>_xlfn.XLOOKUP(A858,Table3[Customer ID],Table3[Hospital tier])</f>
        <v>tier - 3</v>
      </c>
      <c r="S858" s="20" t="str">
        <f>_xlfn.XLOOKUP(A858,Table3[Customer ID],Table3[City tier])</f>
        <v>tier - 3</v>
      </c>
      <c r="T858" s="20" t="str">
        <f>_xlfn.XLOOKUP(A858,Table3[Customer ID],Table3[State ID])</f>
        <v>R1012</v>
      </c>
    </row>
    <row r="859" spans="1:20" x14ac:dyDescent="0.3">
      <c r="A859" s="20" t="s">
        <v>877</v>
      </c>
      <c r="B859" s="20" t="str">
        <f>_xlfn.XLOOKUP(A859,Sheet3!A859:A3193,Sheet3!B859:B3193)</f>
        <v xml:space="preserve"> Ms</v>
      </c>
      <c r="C859" s="20" t="str">
        <f>_xlfn.XLOOKUP(A859,Sheet3!A859:A3193,Sheet3!C859:C3193)</f>
        <v>Connolly</v>
      </c>
      <c r="D859" s="20" t="str">
        <f>_xlfn.XLOOKUP(A859,Sheet3!A859:A3193,Sheet3!D859:D3193)</f>
        <v xml:space="preserve">  Katherine</v>
      </c>
      <c r="E859" s="46">
        <f>_xlfn.XLOOKUP(A859,Sheet1!$A$2:$A$2336,Sheet1!$B$2:$B$2336)</f>
        <v>40.81</v>
      </c>
      <c r="F859" s="20">
        <f>_xlfn.XLOOKUP(Table4[[#This Row],[Customer ID]],Sheet1!A859:A3193,Sheet1!C859:C3193)</f>
        <v>10.58</v>
      </c>
      <c r="G859" s="20" t="str">
        <f>_xlfn.XLOOKUP(Table4[[#This Row],[Customer ID]],Sheet1!A859:A3193,Sheet1!D859:D3193)</f>
        <v>yes</v>
      </c>
      <c r="H859" s="20" t="str">
        <f>_xlfn.XLOOKUP(Table4[[#This Row],[Customer ID]],Sheet1!A859:A3193,Sheet1!E859:E3193)</f>
        <v>No</v>
      </c>
      <c r="I859" s="20" t="str">
        <f>_xlfn.XLOOKUP(Table4[[#This Row],[Customer ID]],Sheet1!A859:A3193,Sheet1!F859:F3193)</f>
        <v>No</v>
      </c>
      <c r="J859" s="20">
        <f>_xlfn.XLOOKUP(Table4[[#This Row],[Customer ID]],Sheet1!A859:A3193,Sheet1!G859:G3193)</f>
        <v>0</v>
      </c>
      <c r="K859" s="20" t="str">
        <f>_xlfn.XLOOKUP(Table4[[#This Row],[Customer ID]],Sheet1!A859:A3193,Sheet1!H859:H3193)</f>
        <v>No</v>
      </c>
      <c r="L859" s="20" t="str">
        <f>_xlfn.XLOOKUP(Table4[[#This Row],[Customer ID]],Sheet1!A859:A3193,Sheet1!I859:I3193)</f>
        <v>Obesity</v>
      </c>
      <c r="M859" s="20" t="str">
        <f>_xlfn.XLOOKUP(A859,Sheet1!A859:A3193,Sheet1!J859:J3193)</f>
        <v>Diabetes</v>
      </c>
      <c r="N859" s="48" t="str">
        <f>_xlfn.XLOOKUP(Table4[[#This Row],[Customer ID]],Table3[Customer ID],Table3[Date2])</f>
        <v>1-Sep-1967</v>
      </c>
      <c r="O859" s="20">
        <f>_xlfn.XLOOKUP(A859,Table3[Customer ID],Table3[Age])</f>
        <v>55</v>
      </c>
      <c r="P859" s="20">
        <f>_xlfn.XLOOKUP(A859,Table3[Customer ID],Table3[children])</f>
        <v>3</v>
      </c>
      <c r="Q859" s="47">
        <f>_xlfn.XLOOKUP(A859,Table3[Customer ID],Table3[charges])</f>
        <v>12485.8</v>
      </c>
      <c r="R859" s="20" t="str">
        <f>_xlfn.XLOOKUP(A859,Table3[Customer ID],Table3[Hospital tier])</f>
        <v>tier - 3</v>
      </c>
      <c r="S859" s="20" t="str">
        <f>_xlfn.XLOOKUP(A859,Table3[Customer ID],Table3[City tier])</f>
        <v>tier - 3</v>
      </c>
      <c r="T859" s="20" t="str">
        <f>_xlfn.XLOOKUP(A859,Table3[Customer ID],Table3[State ID])</f>
        <v>R1013</v>
      </c>
    </row>
    <row r="860" spans="1:20" x14ac:dyDescent="0.3">
      <c r="A860" s="20" t="s">
        <v>878</v>
      </c>
      <c r="B860" s="20" t="str">
        <f>_xlfn.XLOOKUP(A860,Sheet3!A860:A3194,Sheet3!B860:B3194)</f>
        <v xml:space="preserve"> Ms</v>
      </c>
      <c r="C860" s="20" t="str">
        <f>_xlfn.XLOOKUP(A860,Sheet3!A860:A3194,Sheet3!C860:C3194)</f>
        <v>Merino</v>
      </c>
      <c r="D860" s="20" t="str">
        <f>_xlfn.XLOOKUP(A860,Sheet3!A860:A3194,Sheet3!D860:D3194)</f>
        <v xml:space="preserve">  Keila L</v>
      </c>
      <c r="E860" s="46">
        <f>_xlfn.XLOOKUP(A860,Sheet1!$A$2:$A$2336,Sheet1!$B$2:$B$2336)</f>
        <v>24.605</v>
      </c>
      <c r="F860" s="20">
        <f>_xlfn.XLOOKUP(Table4[[#This Row],[Customer ID]],Sheet1!A860:A3194,Sheet1!C860:C3194)</f>
        <v>7.48</v>
      </c>
      <c r="G860" s="20" t="str">
        <f>_xlfn.XLOOKUP(Table4[[#This Row],[Customer ID]],Sheet1!A860:A3194,Sheet1!D860:D3194)</f>
        <v>No</v>
      </c>
      <c r="H860" s="20" t="str">
        <f>_xlfn.XLOOKUP(Table4[[#This Row],[Customer ID]],Sheet1!A860:A3194,Sheet1!E860:E3194)</f>
        <v>No</v>
      </c>
      <c r="I860" s="20" t="str">
        <f>_xlfn.XLOOKUP(Table4[[#This Row],[Customer ID]],Sheet1!A860:A3194,Sheet1!F860:F3194)</f>
        <v>No</v>
      </c>
      <c r="J860" s="20">
        <f>_xlfn.XLOOKUP(Table4[[#This Row],[Customer ID]],Sheet1!A860:A3194,Sheet1!G860:G3194)</f>
        <v>0</v>
      </c>
      <c r="K860" s="20" t="str">
        <f>_xlfn.XLOOKUP(Table4[[#This Row],[Customer ID]],Sheet1!A860:A3194,Sheet1!H860:H3194)</f>
        <v>No</v>
      </c>
      <c r="L860" s="20" t="str">
        <f>_xlfn.XLOOKUP(Table4[[#This Row],[Customer ID]],Sheet1!A860:A3194,Sheet1!I860:I3194)</f>
        <v>Normal weight</v>
      </c>
      <c r="M860" s="20" t="str">
        <f>_xlfn.XLOOKUP(A860,Sheet1!A860:A3194,Sheet1!J860:J3194)</f>
        <v>Diabetes</v>
      </c>
      <c r="N860" s="48" t="str">
        <f>_xlfn.XLOOKUP(Table4[[#This Row],[Customer ID]],Table3[Customer ID],Table3[Date2])</f>
        <v>12-Nov-1968</v>
      </c>
      <c r="O860" s="20">
        <f>_xlfn.XLOOKUP(A860,Table3[Customer ID],Table3[Age])</f>
        <v>54</v>
      </c>
      <c r="P860" s="20">
        <f>_xlfn.XLOOKUP(A860,Table3[Customer ID],Table3[children])</f>
        <v>3</v>
      </c>
      <c r="Q860" s="47">
        <f>_xlfn.XLOOKUP(A860,Table3[Customer ID],Table3[charges])</f>
        <v>12479.71</v>
      </c>
      <c r="R860" s="20" t="str">
        <f>_xlfn.XLOOKUP(A860,Table3[Customer ID],Table3[Hospital tier])</f>
        <v>tier - 3</v>
      </c>
      <c r="S860" s="20" t="str">
        <f>_xlfn.XLOOKUP(A860,Table3[Customer ID],Table3[City tier])</f>
        <v>tier - 3</v>
      </c>
      <c r="T860" s="20" t="str">
        <f>_xlfn.XLOOKUP(A860,Table3[Customer ID],Table3[State ID])</f>
        <v>R1012</v>
      </c>
    </row>
    <row r="861" spans="1:20" x14ac:dyDescent="0.3">
      <c r="A861" s="20" t="s">
        <v>879</v>
      </c>
      <c r="B861" s="20" t="str">
        <f>_xlfn.XLOOKUP(A861,Sheet3!A861:A3195,Sheet3!B861:B3195)</f>
        <v xml:space="preserve"> Ms</v>
      </c>
      <c r="C861" s="20" t="str">
        <f>_xlfn.XLOOKUP(A861,Sheet3!A861:A3195,Sheet3!C861:C3195)</f>
        <v>Baird</v>
      </c>
      <c r="D861" s="20" t="str">
        <f>_xlfn.XLOOKUP(A861,Sheet3!A861:A3195,Sheet3!D861:D3195)</f>
        <v xml:space="preserve">  Zanae E</v>
      </c>
      <c r="E861" s="46">
        <f>_xlfn.XLOOKUP(A861,Sheet1!$A$2:$A$2336,Sheet1!$B$2:$B$2336)</f>
        <v>21.47</v>
      </c>
      <c r="F861" s="20">
        <f>_xlfn.XLOOKUP(Table4[[#This Row],[Customer ID]],Sheet1!A861:A3195,Sheet1!C861:C3195)</f>
        <v>7.82</v>
      </c>
      <c r="G861" s="20" t="str">
        <f>_xlfn.XLOOKUP(Table4[[#This Row],[Customer ID]],Sheet1!A861:A3195,Sheet1!D861:D3195)</f>
        <v>No</v>
      </c>
      <c r="H861" s="20" t="str">
        <f>_xlfn.XLOOKUP(Table4[[#This Row],[Customer ID]],Sheet1!A861:A3195,Sheet1!E861:E3195)</f>
        <v>No</v>
      </c>
      <c r="I861" s="20" t="str">
        <f>_xlfn.XLOOKUP(Table4[[#This Row],[Customer ID]],Sheet1!A861:A3195,Sheet1!F861:F3195)</f>
        <v>No</v>
      </c>
      <c r="J861" s="20">
        <f>_xlfn.XLOOKUP(Table4[[#This Row],[Customer ID]],Sheet1!A861:A3195,Sheet1!G861:G3195)</f>
        <v>0</v>
      </c>
      <c r="K861" s="20" t="str">
        <f>_xlfn.XLOOKUP(Table4[[#This Row],[Customer ID]],Sheet1!A861:A3195,Sheet1!H861:H3195)</f>
        <v>No</v>
      </c>
      <c r="L861" s="20" t="str">
        <f>_xlfn.XLOOKUP(Table4[[#This Row],[Customer ID]],Sheet1!A861:A3195,Sheet1!I861:I3195)</f>
        <v>Normal weight</v>
      </c>
      <c r="M861" s="20" t="str">
        <f>_xlfn.XLOOKUP(A861,Sheet1!A861:A3195,Sheet1!J861:J3195)</f>
        <v>Diabetes</v>
      </c>
      <c r="N861" s="48" t="str">
        <f>_xlfn.XLOOKUP(Table4[[#This Row],[Customer ID]],Table3[Customer ID],Table3[Date2])</f>
        <v>26-Nov-1968</v>
      </c>
      <c r="O861" s="20">
        <f>_xlfn.XLOOKUP(A861,Table3[Customer ID],Table3[Age])</f>
        <v>54</v>
      </c>
      <c r="P861" s="20">
        <f>_xlfn.XLOOKUP(A861,Table3[Customer ID],Table3[children])</f>
        <v>3</v>
      </c>
      <c r="Q861" s="47">
        <f>_xlfn.XLOOKUP(A861,Table3[Customer ID],Table3[charges])</f>
        <v>12475.35</v>
      </c>
      <c r="R861" s="20" t="str">
        <f>_xlfn.XLOOKUP(A861,Table3[Customer ID],Table3[Hospital tier])</f>
        <v>tier - 3</v>
      </c>
      <c r="S861" s="20" t="str">
        <f>_xlfn.XLOOKUP(A861,Table3[Customer ID],Table3[City tier])</f>
        <v>tier - 1</v>
      </c>
      <c r="T861" s="20" t="str">
        <f>_xlfn.XLOOKUP(A861,Table3[Customer ID],Table3[State ID])</f>
        <v>R1012</v>
      </c>
    </row>
    <row r="862" spans="1:20" x14ac:dyDescent="0.3">
      <c r="A862" s="20" t="s">
        <v>880</v>
      </c>
      <c r="B862" s="20" t="str">
        <f>_xlfn.XLOOKUP(A862,Sheet3!A862:A3196,Sheet3!B862:B3196)</f>
        <v xml:space="preserve"> Mr</v>
      </c>
      <c r="C862" s="20" t="str">
        <f>_xlfn.XLOOKUP(A862,Sheet3!A862:A3196,Sheet3!C862:C3196)</f>
        <v>Locatelli</v>
      </c>
      <c r="D862" s="20" t="str">
        <f>_xlfn.XLOOKUP(A862,Sheet3!A862:A3196,Sheet3!D862:D3196)</f>
        <v xml:space="preserve">  Alex</v>
      </c>
      <c r="E862" s="46">
        <f>_xlfn.XLOOKUP(A862,Sheet1!$A$2:$A$2336,Sheet1!$B$2:$B$2336)</f>
        <v>52.89</v>
      </c>
      <c r="F862" s="20">
        <f>_xlfn.XLOOKUP(Table4[[#This Row],[Customer ID]],Sheet1!A862:A3196,Sheet1!C862:C3196)</f>
        <v>4.96</v>
      </c>
      <c r="G862" s="20" t="str">
        <f>_xlfn.XLOOKUP(Table4[[#This Row],[Customer ID]],Sheet1!A862:A3196,Sheet1!D862:D3196)</f>
        <v>yes</v>
      </c>
      <c r="H862" s="20" t="str">
        <f>_xlfn.XLOOKUP(Table4[[#This Row],[Customer ID]],Sheet1!A862:A3196,Sheet1!E862:E3196)</f>
        <v>No</v>
      </c>
      <c r="I862" s="20" t="str">
        <f>_xlfn.XLOOKUP(Table4[[#This Row],[Customer ID]],Sheet1!A862:A3196,Sheet1!F862:F3196)</f>
        <v>No</v>
      </c>
      <c r="J862" s="20">
        <f>_xlfn.XLOOKUP(Table4[[#This Row],[Customer ID]],Sheet1!A862:A3196,Sheet1!G862:G3196)</f>
        <v>1</v>
      </c>
      <c r="K862" s="20" t="str">
        <f>_xlfn.XLOOKUP(Table4[[#This Row],[Customer ID]],Sheet1!A862:A3196,Sheet1!H862:H3196)</f>
        <v>No</v>
      </c>
      <c r="L862" s="20" t="str">
        <f>_xlfn.XLOOKUP(Table4[[#This Row],[Customer ID]],Sheet1!A862:A3196,Sheet1!I862:I3196)</f>
        <v>Obesity</v>
      </c>
      <c r="M862" s="20" t="str">
        <f>_xlfn.XLOOKUP(A862,Sheet1!A862:A3196,Sheet1!J862:J3196)</f>
        <v>Normal</v>
      </c>
      <c r="N862" s="48" t="str">
        <f>_xlfn.XLOOKUP(Table4[[#This Row],[Customer ID]],Table3[Customer ID],Table3[Date2])</f>
        <v>9-Aug-1995</v>
      </c>
      <c r="O862" s="20">
        <f>_xlfn.XLOOKUP(A862,Table3[Customer ID],Table3[Age])</f>
        <v>27</v>
      </c>
      <c r="P862" s="20">
        <f>_xlfn.XLOOKUP(A862,Table3[Customer ID],Table3[children])</f>
        <v>0</v>
      </c>
      <c r="Q862" s="47">
        <f>_xlfn.XLOOKUP(A862,Table3[Customer ID],Table3[charges])</f>
        <v>12452.25</v>
      </c>
      <c r="R862" s="20" t="str">
        <f>_xlfn.XLOOKUP(A862,Table3[Customer ID],Table3[Hospital tier])</f>
        <v>tier - 3</v>
      </c>
      <c r="S862" s="20" t="str">
        <f>_xlfn.XLOOKUP(A862,Table3[Customer ID],Table3[City tier])</f>
        <v>tier - 3</v>
      </c>
      <c r="T862" s="20" t="str">
        <f>_xlfn.XLOOKUP(A862,Table3[Customer ID],Table3[State ID])</f>
        <v>R1012</v>
      </c>
    </row>
    <row r="863" spans="1:20" x14ac:dyDescent="0.3">
      <c r="A863" s="20" t="s">
        <v>881</v>
      </c>
      <c r="B863" s="20" t="str">
        <f>_xlfn.XLOOKUP(A863,Sheet3!A863:A3197,Sheet3!B863:B3197)</f>
        <v xml:space="preserve"> Ms</v>
      </c>
      <c r="C863" s="20" t="str">
        <f>_xlfn.XLOOKUP(A863,Sheet3!A863:A3197,Sheet3!C863:C3197)</f>
        <v>Brake</v>
      </c>
      <c r="D863" s="20" t="str">
        <f>_xlfn.XLOOKUP(A863,Sheet3!A863:A3197,Sheet3!D863:D3197)</f>
        <v xml:space="preserve">  Kathryn</v>
      </c>
      <c r="E863" s="46">
        <f>_xlfn.XLOOKUP(A863,Sheet1!$A$2:$A$2336,Sheet1!$B$2:$B$2336)</f>
        <v>32.965000000000003</v>
      </c>
      <c r="F863" s="20">
        <f>_xlfn.XLOOKUP(Table4[[#This Row],[Customer ID]],Sheet1!A863:A3197,Sheet1!C863:C3197)</f>
        <v>6.15</v>
      </c>
      <c r="G863" s="20" t="str">
        <f>_xlfn.XLOOKUP(Table4[[#This Row],[Customer ID]],Sheet1!A863:A3197,Sheet1!D863:D3197)</f>
        <v>yes</v>
      </c>
      <c r="H863" s="20" t="str">
        <f>_xlfn.XLOOKUP(Table4[[#This Row],[Customer ID]],Sheet1!A863:A3197,Sheet1!E863:E3197)</f>
        <v>No</v>
      </c>
      <c r="I863" s="20" t="str">
        <f>_xlfn.XLOOKUP(Table4[[#This Row],[Customer ID]],Sheet1!A863:A3197,Sheet1!F863:F3197)</f>
        <v>No</v>
      </c>
      <c r="J863" s="20">
        <f>_xlfn.XLOOKUP(Table4[[#This Row],[Customer ID]],Sheet1!A863:A3197,Sheet1!G863:G3197)</f>
        <v>1</v>
      </c>
      <c r="K863" s="20" t="str">
        <f>_xlfn.XLOOKUP(Table4[[#This Row],[Customer ID]],Sheet1!A863:A3197,Sheet1!H863:H3197)</f>
        <v>No</v>
      </c>
      <c r="L863" s="20" t="str">
        <f>_xlfn.XLOOKUP(Table4[[#This Row],[Customer ID]],Sheet1!A863:A3197,Sheet1!I863:I3197)</f>
        <v>Obesity</v>
      </c>
      <c r="M863" s="20" t="str">
        <f>_xlfn.XLOOKUP(A863,Sheet1!A863:A3197,Sheet1!J863:J3197)</f>
        <v>Prediabetes</v>
      </c>
      <c r="N863" s="48" t="str">
        <f>_xlfn.XLOOKUP(Table4[[#This Row],[Customer ID]],Table3[Customer ID],Table3[Date2])</f>
        <v>4-Aug-1964</v>
      </c>
      <c r="O863" s="20">
        <f>_xlfn.XLOOKUP(A863,Table3[Customer ID],Table3[Age])</f>
        <v>58</v>
      </c>
      <c r="P863" s="20">
        <f>_xlfn.XLOOKUP(A863,Table3[Customer ID],Table3[children])</f>
        <v>0</v>
      </c>
      <c r="Q863" s="47">
        <f>_xlfn.XLOOKUP(A863,Table3[Customer ID],Table3[charges])</f>
        <v>12430.95</v>
      </c>
      <c r="R863" s="20" t="str">
        <f>_xlfn.XLOOKUP(A863,Table3[Customer ID],Table3[Hospital tier])</f>
        <v>tier - 3</v>
      </c>
      <c r="S863" s="20" t="str">
        <f>_xlfn.XLOOKUP(A863,Table3[Customer ID],Table3[City tier])</f>
        <v>tier - 3</v>
      </c>
      <c r="T863" s="20" t="str">
        <f>_xlfn.XLOOKUP(A863,Table3[Customer ID],Table3[State ID])</f>
        <v>R1024</v>
      </c>
    </row>
    <row r="864" spans="1:20" x14ac:dyDescent="0.3">
      <c r="A864" s="20" t="s">
        <v>882</v>
      </c>
      <c r="B864" s="20" t="str">
        <f>_xlfn.XLOOKUP(A864,Sheet3!A864:A3198,Sheet3!B864:B3198)</f>
        <v xml:space="preserve"> Mr</v>
      </c>
      <c r="C864" s="20" t="str">
        <f>_xlfn.XLOOKUP(A864,Sheet3!A864:A3198,Sheet3!C864:C3198)</f>
        <v>Jacobs</v>
      </c>
      <c r="D864" s="20" t="str">
        <f>_xlfn.XLOOKUP(A864,Sheet3!A864:A3198,Sheet3!D864:D3198)</f>
        <v xml:space="preserve">  Jason L.</v>
      </c>
      <c r="E864" s="46">
        <f>_xlfn.XLOOKUP(A864,Sheet1!$A$2:$A$2336,Sheet1!$B$2:$B$2336)</f>
        <v>36.799999999999997</v>
      </c>
      <c r="F864" s="20">
        <f>_xlfn.XLOOKUP(Table4[[#This Row],[Customer ID]],Sheet1!A864:A3198,Sheet1!C864:C3198)</f>
        <v>4.62</v>
      </c>
      <c r="G864" s="20" t="str">
        <f>_xlfn.XLOOKUP(Table4[[#This Row],[Customer ID]],Sheet1!A864:A3198,Sheet1!D864:D3198)</f>
        <v>No</v>
      </c>
      <c r="H864" s="20" t="str">
        <f>_xlfn.XLOOKUP(Table4[[#This Row],[Customer ID]],Sheet1!A864:A3198,Sheet1!E864:E3198)</f>
        <v>No</v>
      </c>
      <c r="I864" s="20" t="str">
        <f>_xlfn.XLOOKUP(Table4[[#This Row],[Customer ID]],Sheet1!A864:A3198,Sheet1!F864:F3198)</f>
        <v>Yes</v>
      </c>
      <c r="J864" s="20">
        <f>_xlfn.XLOOKUP(Table4[[#This Row],[Customer ID]],Sheet1!A864:A3198,Sheet1!G864:G3198)</f>
        <v>1</v>
      </c>
      <c r="K864" s="20" t="str">
        <f>_xlfn.XLOOKUP(Table4[[#This Row],[Customer ID]],Sheet1!A864:A3198,Sheet1!H864:H3198)</f>
        <v>No</v>
      </c>
      <c r="L864" s="20" t="str">
        <f>_xlfn.XLOOKUP(Table4[[#This Row],[Customer ID]],Sheet1!A864:A3198,Sheet1!I864:I3198)</f>
        <v>Obesity</v>
      </c>
      <c r="M864" s="20" t="str">
        <f>_xlfn.XLOOKUP(A864,Sheet1!A864:A3198,Sheet1!J864:J3198)</f>
        <v>Normal</v>
      </c>
      <c r="N864" s="48" t="str">
        <f>_xlfn.XLOOKUP(Table4[[#This Row],[Customer ID]],Table3[Customer ID],Table3[Date2])</f>
        <v>14-Jul-1979</v>
      </c>
      <c r="O864" s="20">
        <f>_xlfn.XLOOKUP(A864,Table3[Customer ID],Table3[Age])</f>
        <v>43</v>
      </c>
      <c r="P864" s="20">
        <f>_xlfn.XLOOKUP(A864,Table3[Customer ID],Table3[children])</f>
        <v>2</v>
      </c>
      <c r="Q864" s="47">
        <f>_xlfn.XLOOKUP(A864,Table3[Customer ID],Table3[charges])</f>
        <v>12408.29</v>
      </c>
      <c r="R864" s="20" t="str">
        <f>_xlfn.XLOOKUP(A864,Table3[Customer ID],Table3[Hospital tier])</f>
        <v>tier - 3</v>
      </c>
      <c r="S864" s="20" t="str">
        <f>_xlfn.XLOOKUP(A864,Table3[Customer ID],Table3[City tier])</f>
        <v>tier - 1</v>
      </c>
      <c r="T864" s="20" t="str">
        <f>_xlfn.XLOOKUP(A864,Table3[Customer ID],Table3[State ID])</f>
        <v>R1022</v>
      </c>
    </row>
    <row r="865" spans="1:20" x14ac:dyDescent="0.3">
      <c r="A865" s="20" t="s">
        <v>883</v>
      </c>
      <c r="B865" s="20" t="str">
        <f>_xlfn.XLOOKUP(A865,Sheet3!A865:A3199,Sheet3!B865:B3199)</f>
        <v xml:space="preserve"> Mr</v>
      </c>
      <c r="C865" s="20" t="str">
        <f>_xlfn.XLOOKUP(A865,Sheet3!A865:A3199,Sheet3!C865:C3199)</f>
        <v>Vaught</v>
      </c>
      <c r="D865" s="20" t="str">
        <f>_xlfn.XLOOKUP(A865,Sheet3!A865:A3199,Sheet3!D865:D3199)</f>
        <v xml:space="preserve">  Benjamin J.</v>
      </c>
      <c r="E865" s="46">
        <f>_xlfn.XLOOKUP(A865,Sheet1!$A$2:$A$2336,Sheet1!$B$2:$B$2336)</f>
        <v>34.299999999999997</v>
      </c>
      <c r="F865" s="20">
        <f>_xlfn.XLOOKUP(Table4[[#This Row],[Customer ID]],Sheet1!A865:A3199,Sheet1!C865:C3199)</f>
        <v>4.87</v>
      </c>
      <c r="G865" s="20" t="str">
        <f>_xlfn.XLOOKUP(Table4[[#This Row],[Customer ID]],Sheet1!A865:A3199,Sheet1!D865:D3199)</f>
        <v>No</v>
      </c>
      <c r="H865" s="20" t="str">
        <f>_xlfn.XLOOKUP(Table4[[#This Row],[Customer ID]],Sheet1!A865:A3199,Sheet1!E865:E3199)</f>
        <v>No</v>
      </c>
      <c r="I865" s="20" t="str">
        <f>_xlfn.XLOOKUP(Table4[[#This Row],[Customer ID]],Sheet1!A865:A3199,Sheet1!F865:F3199)</f>
        <v>No</v>
      </c>
      <c r="J865" s="20">
        <f>_xlfn.XLOOKUP(Table4[[#This Row],[Customer ID]],Sheet1!A865:A3199,Sheet1!G865:G3199)</f>
        <v>2</v>
      </c>
      <c r="K865" s="20" t="str">
        <f>_xlfn.XLOOKUP(Table4[[#This Row],[Customer ID]],Sheet1!A865:A3199,Sheet1!H865:H3199)</f>
        <v>No</v>
      </c>
      <c r="L865" s="20" t="str">
        <f>_xlfn.XLOOKUP(Table4[[#This Row],[Customer ID]],Sheet1!A865:A3199,Sheet1!I865:I3199)</f>
        <v>Obesity</v>
      </c>
      <c r="M865" s="20" t="str">
        <f>_xlfn.XLOOKUP(A865,Sheet1!A865:A3199,Sheet1!J865:J3199)</f>
        <v>Normal</v>
      </c>
      <c r="N865" s="48" t="str">
        <f>_xlfn.XLOOKUP(Table4[[#This Row],[Customer ID]],Table3[Customer ID],Table3[Date2])</f>
        <v>21-Aug-1972</v>
      </c>
      <c r="O865" s="20">
        <f>_xlfn.XLOOKUP(A865,Table3[Customer ID],Table3[Age])</f>
        <v>50</v>
      </c>
      <c r="P865" s="20">
        <f>_xlfn.XLOOKUP(A865,Table3[Customer ID],Table3[children])</f>
        <v>0</v>
      </c>
      <c r="Q865" s="47">
        <f>_xlfn.XLOOKUP(A865,Table3[Customer ID],Table3[charges])</f>
        <v>12407.3</v>
      </c>
      <c r="R865" s="20" t="str">
        <f>_xlfn.XLOOKUP(A865,Table3[Customer ID],Table3[Hospital tier])</f>
        <v>tier - 3</v>
      </c>
      <c r="S865" s="20" t="str">
        <f>_xlfn.XLOOKUP(A865,Table3[Customer ID],Table3[City tier])</f>
        <v>tier - 2</v>
      </c>
      <c r="T865" s="20" t="str">
        <f>_xlfn.XLOOKUP(A865,Table3[Customer ID],Table3[State ID])</f>
        <v>R1021</v>
      </c>
    </row>
    <row r="866" spans="1:20" x14ac:dyDescent="0.3">
      <c r="A866" s="20" t="s">
        <v>884</v>
      </c>
      <c r="B866" s="20" t="str">
        <f>_xlfn.XLOOKUP(A866,Sheet3!A866:A3200,Sheet3!B866:B3200)</f>
        <v xml:space="preserve"> Mr</v>
      </c>
      <c r="C866" s="20" t="str">
        <f>_xlfn.XLOOKUP(A866,Sheet3!A866:A3200,Sheet3!C866:C3200)</f>
        <v>Monteleone</v>
      </c>
      <c r="D866" s="20" t="str">
        <f>_xlfn.XLOOKUP(A866,Sheet3!A866:A3200,Sheet3!D866:D3200)</f>
        <v xml:space="preserve">  Steven M.</v>
      </c>
      <c r="E866" s="46">
        <f>_xlfn.XLOOKUP(A866,Sheet1!$A$2:$A$2336,Sheet1!$B$2:$B$2336)</f>
        <v>35.244999999999997</v>
      </c>
      <c r="F866" s="20">
        <f>_xlfn.XLOOKUP(Table4[[#This Row],[Customer ID]],Sheet1!A866:A3200,Sheet1!C866:C3200)</f>
        <v>4.63</v>
      </c>
      <c r="G866" s="20" t="str">
        <f>_xlfn.XLOOKUP(Table4[[#This Row],[Customer ID]],Sheet1!A866:A3200,Sheet1!D866:D3200)</f>
        <v>No</v>
      </c>
      <c r="H866" s="20" t="str">
        <f>_xlfn.XLOOKUP(Table4[[#This Row],[Customer ID]],Sheet1!A866:A3200,Sheet1!E866:E3200)</f>
        <v>No</v>
      </c>
      <c r="I866" s="20" t="str">
        <f>_xlfn.XLOOKUP(Table4[[#This Row],[Customer ID]],Sheet1!A866:A3200,Sheet1!F866:F3200)</f>
        <v>No</v>
      </c>
      <c r="J866" s="20">
        <f>_xlfn.XLOOKUP(Table4[[#This Row],[Customer ID]],Sheet1!A866:A3200,Sheet1!G866:G3200)</f>
        <v>0</v>
      </c>
      <c r="K866" s="20" t="str">
        <f>_xlfn.XLOOKUP(Table4[[#This Row],[Customer ID]],Sheet1!A866:A3200,Sheet1!H866:H3200)</f>
        <v>No</v>
      </c>
      <c r="L866" s="20" t="str">
        <f>_xlfn.XLOOKUP(Table4[[#This Row],[Customer ID]],Sheet1!A866:A3200,Sheet1!I866:I3200)</f>
        <v>Obesity</v>
      </c>
      <c r="M866" s="20" t="str">
        <f>_xlfn.XLOOKUP(A866,Sheet1!A866:A3200,Sheet1!J866:J3200)</f>
        <v>Normal</v>
      </c>
      <c r="N866" s="48" t="str">
        <f>_xlfn.XLOOKUP(Table4[[#This Row],[Customer ID]],Table3[Customer ID],Table3[Date2])</f>
        <v>29-Dec-1989</v>
      </c>
      <c r="O866" s="20">
        <f>_xlfn.XLOOKUP(A866,Table3[Customer ID],Table3[Age])</f>
        <v>33</v>
      </c>
      <c r="P866" s="20">
        <f>_xlfn.XLOOKUP(A866,Table3[Customer ID],Table3[children])</f>
        <v>0</v>
      </c>
      <c r="Q866" s="47">
        <f>_xlfn.XLOOKUP(A866,Table3[Customer ID],Table3[charges])</f>
        <v>12404.88</v>
      </c>
      <c r="R866" s="20" t="str">
        <f>_xlfn.XLOOKUP(A866,Table3[Customer ID],Table3[Hospital tier])</f>
        <v>tier - 3</v>
      </c>
      <c r="S866" s="20" t="str">
        <f>_xlfn.XLOOKUP(A866,Table3[Customer ID],Table3[City tier])</f>
        <v>tier - 3</v>
      </c>
      <c r="T866" s="20" t="str">
        <f>_xlfn.XLOOKUP(A866,Table3[Customer ID],Table3[State ID])</f>
        <v>R1016</v>
      </c>
    </row>
    <row r="867" spans="1:20" x14ac:dyDescent="0.3">
      <c r="A867" s="20" t="s">
        <v>885</v>
      </c>
      <c r="B867" s="20" t="str">
        <f>_xlfn.XLOOKUP(A867,Sheet3!A867:A3201,Sheet3!B867:B3201)</f>
        <v xml:space="preserve"> Mrs</v>
      </c>
      <c r="C867" s="20" t="str">
        <f>_xlfn.XLOOKUP(A867,Sheet3!A867:A3201,Sheet3!C867:C3201)</f>
        <v>Verdugo</v>
      </c>
      <c r="D867" s="20" t="str">
        <f>_xlfn.XLOOKUP(A867,Sheet3!A867:A3201,Sheet3!D867:D3201)</f>
        <v xml:space="preserve">  Erika</v>
      </c>
      <c r="E867" s="46">
        <f>_xlfn.XLOOKUP(A867,Sheet1!$A$2:$A$2336,Sheet1!$B$2:$B$2336)</f>
        <v>26.23</v>
      </c>
      <c r="F867" s="20">
        <f>_xlfn.XLOOKUP(Table4[[#This Row],[Customer ID]],Sheet1!A867:A3201,Sheet1!C867:C3201)</f>
        <v>11.93</v>
      </c>
      <c r="G867" s="20" t="str">
        <f>_xlfn.XLOOKUP(Table4[[#This Row],[Customer ID]],Sheet1!A867:A3201,Sheet1!D867:D3201)</f>
        <v>No</v>
      </c>
      <c r="H867" s="20" t="str">
        <f>_xlfn.XLOOKUP(Table4[[#This Row],[Customer ID]],Sheet1!A867:A3201,Sheet1!E867:E3201)</f>
        <v>No</v>
      </c>
      <c r="I867" s="20" t="str">
        <f>_xlfn.XLOOKUP(Table4[[#This Row],[Customer ID]],Sheet1!A867:A3201,Sheet1!F867:F3201)</f>
        <v>No</v>
      </c>
      <c r="J867" s="20">
        <f>_xlfn.XLOOKUP(Table4[[#This Row],[Customer ID]],Sheet1!A867:A3201,Sheet1!G867:G3201)</f>
        <v>0</v>
      </c>
      <c r="K867" s="20" t="str">
        <f>_xlfn.XLOOKUP(Table4[[#This Row],[Customer ID]],Sheet1!A867:A3201,Sheet1!H867:H3201)</f>
        <v>No</v>
      </c>
      <c r="L867" s="20" t="str">
        <f>_xlfn.XLOOKUP(Table4[[#This Row],[Customer ID]],Sheet1!A867:A3201,Sheet1!I867:I3201)</f>
        <v>Over Weight</v>
      </c>
      <c r="M867" s="20" t="str">
        <f>_xlfn.XLOOKUP(A867,Sheet1!A867:A3201,Sheet1!J867:J3201)</f>
        <v>Diabetes</v>
      </c>
      <c r="N867" s="48" t="str">
        <f>_xlfn.XLOOKUP(Table4[[#This Row],[Customer ID]],Table3[Customer ID],Table3[Date2])</f>
        <v>26-Sep-1962</v>
      </c>
      <c r="O867" s="20">
        <f>_xlfn.XLOOKUP(A867,Table3[Customer ID],Table3[Age])</f>
        <v>60</v>
      </c>
      <c r="P867" s="20">
        <f>_xlfn.XLOOKUP(A867,Table3[Customer ID],Table3[children])</f>
        <v>0</v>
      </c>
      <c r="Q867" s="47">
        <f>_xlfn.XLOOKUP(A867,Table3[Customer ID],Table3[charges])</f>
        <v>12369.89</v>
      </c>
      <c r="R867" s="20" t="str">
        <f>_xlfn.XLOOKUP(A867,Table3[Customer ID],Table3[Hospital tier])</f>
        <v>tier - 3</v>
      </c>
      <c r="S867" s="20" t="str">
        <f>_xlfn.XLOOKUP(A867,Table3[Customer ID],Table3[City tier])</f>
        <v>tier - 2</v>
      </c>
      <c r="T867" s="20" t="str">
        <f>_xlfn.XLOOKUP(A867,Table3[Customer ID],Table3[State ID])</f>
        <v>R1024</v>
      </c>
    </row>
    <row r="868" spans="1:20" x14ac:dyDescent="0.3">
      <c r="A868" s="20" t="s">
        <v>886</v>
      </c>
      <c r="B868" s="20" t="str">
        <f>_xlfn.XLOOKUP(A868,Sheet3!A868:A3202,Sheet3!B868:B3202)</f>
        <v xml:space="preserve"> Mr</v>
      </c>
      <c r="C868" s="20" t="str">
        <f>_xlfn.XLOOKUP(A868,Sheet3!A868:A3202,Sheet3!C868:C3202)</f>
        <v>Sellers</v>
      </c>
      <c r="D868" s="20" t="str">
        <f>_xlfn.XLOOKUP(A868,Sheet3!A868:A3202,Sheet3!D868:D3202)</f>
        <v xml:space="preserve">  Chad</v>
      </c>
      <c r="E868" s="46">
        <f>_xlfn.XLOOKUP(A868,Sheet1!$A$2:$A$2336,Sheet1!$B$2:$B$2336)</f>
        <v>36.1</v>
      </c>
      <c r="F868" s="20">
        <f>_xlfn.XLOOKUP(Table4[[#This Row],[Customer ID]],Sheet1!A868:A3202,Sheet1!C868:C3202)</f>
        <v>5.65</v>
      </c>
      <c r="G868" s="20" t="str">
        <f>_xlfn.XLOOKUP(Table4[[#This Row],[Customer ID]],Sheet1!A868:A3202,Sheet1!D868:D3202)</f>
        <v>yes</v>
      </c>
      <c r="H868" s="20" t="str">
        <f>_xlfn.XLOOKUP(Table4[[#This Row],[Customer ID]],Sheet1!A868:A3202,Sheet1!E868:E3202)</f>
        <v>No</v>
      </c>
      <c r="I868" s="20" t="str">
        <f>_xlfn.XLOOKUP(Table4[[#This Row],[Customer ID]],Sheet1!A868:A3202,Sheet1!F868:F3202)</f>
        <v>No</v>
      </c>
      <c r="J868" s="20">
        <f>_xlfn.XLOOKUP(Table4[[#This Row],[Customer ID]],Sheet1!A868:A3202,Sheet1!G868:G3202)</f>
        <v>2</v>
      </c>
      <c r="K868" s="20" t="str">
        <f>_xlfn.XLOOKUP(Table4[[#This Row],[Customer ID]],Sheet1!A868:A3202,Sheet1!H868:H3202)</f>
        <v>No</v>
      </c>
      <c r="L868" s="20" t="str">
        <f>_xlfn.XLOOKUP(Table4[[#This Row],[Customer ID]],Sheet1!A868:A3202,Sheet1!I868:I3202)</f>
        <v>Obesity</v>
      </c>
      <c r="M868" s="20" t="str">
        <f>_xlfn.XLOOKUP(A868,Sheet1!A868:A3202,Sheet1!J868:J3202)</f>
        <v>Normal</v>
      </c>
      <c r="N868" s="48" t="str">
        <f>_xlfn.XLOOKUP(Table4[[#This Row],[Customer ID]],Table3[Customer ID],Table3[Date2])</f>
        <v>29-Dec-1966</v>
      </c>
      <c r="O868" s="20">
        <f>_xlfn.XLOOKUP(A868,Table3[Customer ID],Table3[Age])</f>
        <v>56</v>
      </c>
      <c r="P868" s="20">
        <f>_xlfn.XLOOKUP(A868,Table3[Customer ID],Table3[children])</f>
        <v>3</v>
      </c>
      <c r="Q868" s="47">
        <f>_xlfn.XLOOKUP(A868,Table3[Customer ID],Table3[charges])</f>
        <v>12363.55</v>
      </c>
      <c r="R868" s="20" t="str">
        <f>_xlfn.XLOOKUP(A868,Table3[Customer ID],Table3[Hospital tier])</f>
        <v>tier - 3</v>
      </c>
      <c r="S868" s="20" t="str">
        <f>_xlfn.XLOOKUP(A868,Table3[Customer ID],Table3[City tier])</f>
        <v>tier - 3</v>
      </c>
      <c r="T868" s="20" t="str">
        <f>_xlfn.XLOOKUP(A868,Table3[Customer ID],Table3[State ID])</f>
        <v>R1011</v>
      </c>
    </row>
    <row r="869" spans="1:20" x14ac:dyDescent="0.3">
      <c r="A869" s="20" t="s">
        <v>887</v>
      </c>
      <c r="B869" s="20" t="str">
        <f>_xlfn.XLOOKUP(A869,Sheet3!A869:A3203,Sheet3!B869:B3203)</f>
        <v xml:space="preserve"> Mr</v>
      </c>
      <c r="C869" s="20" t="str">
        <f>_xlfn.XLOOKUP(A869,Sheet3!A869:A3203,Sheet3!C869:C3203)</f>
        <v>Bowman</v>
      </c>
      <c r="D869" s="20" t="str">
        <f>_xlfn.XLOOKUP(A869,Sheet3!A869:A3203,Sheet3!D869:D3203)</f>
        <v xml:space="preserve">  Mark</v>
      </c>
      <c r="E869" s="46">
        <f>_xlfn.XLOOKUP(A869,Sheet1!$A$2:$A$2336,Sheet1!$B$2:$B$2336)</f>
        <v>37.1</v>
      </c>
      <c r="F869" s="20">
        <f>_xlfn.XLOOKUP(Table4[[#This Row],[Customer ID]],Sheet1!A869:A3203,Sheet1!C869:C3203)</f>
        <v>11.21</v>
      </c>
      <c r="G869" s="20" t="str">
        <f>_xlfn.XLOOKUP(Table4[[#This Row],[Customer ID]],Sheet1!A869:A3203,Sheet1!D869:D3203)</f>
        <v>yes</v>
      </c>
      <c r="H869" s="20" t="str">
        <f>_xlfn.XLOOKUP(Table4[[#This Row],[Customer ID]],Sheet1!A869:A3203,Sheet1!E869:E3203)</f>
        <v>No</v>
      </c>
      <c r="I869" s="20" t="str">
        <f>_xlfn.XLOOKUP(Table4[[#This Row],[Customer ID]],Sheet1!A869:A3203,Sheet1!F869:F3203)</f>
        <v>Yes</v>
      </c>
      <c r="J869" s="20">
        <f>_xlfn.XLOOKUP(Table4[[#This Row],[Customer ID]],Sheet1!A869:A3203,Sheet1!G869:G3203)</f>
        <v>1</v>
      </c>
      <c r="K869" s="20" t="str">
        <f>_xlfn.XLOOKUP(Table4[[#This Row],[Customer ID]],Sheet1!A869:A3203,Sheet1!H869:H3203)</f>
        <v>No</v>
      </c>
      <c r="L869" s="20" t="str">
        <f>_xlfn.XLOOKUP(Table4[[#This Row],[Customer ID]],Sheet1!A869:A3203,Sheet1!I869:I3203)</f>
        <v>Obesity</v>
      </c>
      <c r="M869" s="20" t="str">
        <f>_xlfn.XLOOKUP(A869,Sheet1!A869:A3203,Sheet1!J869:J3203)</f>
        <v>Diabetes</v>
      </c>
      <c r="N869" s="48" t="str">
        <f>_xlfn.XLOOKUP(Table4[[#This Row],[Customer ID]],Table3[Customer ID],Table3[Date2])</f>
        <v>22-Sep-1963</v>
      </c>
      <c r="O869" s="20">
        <f>_xlfn.XLOOKUP(A869,Table3[Customer ID],Table3[Age])</f>
        <v>59</v>
      </c>
      <c r="P869" s="20">
        <f>_xlfn.XLOOKUP(A869,Table3[Customer ID],Table3[children])</f>
        <v>1</v>
      </c>
      <c r="Q869" s="47">
        <f>_xlfn.XLOOKUP(A869,Table3[Customer ID],Table3[charges])</f>
        <v>12347.17</v>
      </c>
      <c r="R869" s="20" t="str">
        <f>_xlfn.XLOOKUP(A869,Table3[Customer ID],Table3[Hospital tier])</f>
        <v>tier - 3</v>
      </c>
      <c r="S869" s="20" t="str">
        <f>_xlfn.XLOOKUP(A869,Table3[Customer ID],Table3[City tier])</f>
        <v>tier - 3</v>
      </c>
      <c r="T869" s="20" t="str">
        <f>_xlfn.XLOOKUP(A869,Table3[Customer ID],Table3[State ID])</f>
        <v>R1011</v>
      </c>
    </row>
    <row r="870" spans="1:20" x14ac:dyDescent="0.3">
      <c r="A870" s="20" t="s">
        <v>888</v>
      </c>
      <c r="B870" s="20" t="str">
        <f>_xlfn.XLOOKUP(A870,Sheet3!A870:A3204,Sheet3!B870:B3204)</f>
        <v xml:space="preserve"> Mr</v>
      </c>
      <c r="C870" s="20" t="str">
        <f>_xlfn.XLOOKUP(A870,Sheet3!A870:A3204,Sheet3!C870:C3204)</f>
        <v>Marley</v>
      </c>
      <c r="D870" s="20" t="str">
        <f>_xlfn.XLOOKUP(A870,Sheet3!A870:A3204,Sheet3!D870:D3204)</f>
        <v xml:space="preserve">  David</v>
      </c>
      <c r="E870" s="46">
        <f>_xlfn.XLOOKUP(A870,Sheet1!$A$2:$A$2336,Sheet1!$B$2:$B$2336)</f>
        <v>27.5</v>
      </c>
      <c r="F870" s="20">
        <f>_xlfn.XLOOKUP(Table4[[#This Row],[Customer ID]],Sheet1!A870:A3204,Sheet1!C870:C3204)</f>
        <v>10.62</v>
      </c>
      <c r="G870" s="20" t="str">
        <f>_xlfn.XLOOKUP(Table4[[#This Row],[Customer ID]],Sheet1!A870:A3204,Sheet1!D870:D3204)</f>
        <v>yes</v>
      </c>
      <c r="H870" s="20" t="str">
        <f>_xlfn.XLOOKUP(Table4[[#This Row],[Customer ID]],Sheet1!A870:A3204,Sheet1!E870:E3204)</f>
        <v>No</v>
      </c>
      <c r="I870" s="20" t="str">
        <f>_xlfn.XLOOKUP(Table4[[#This Row],[Customer ID]],Sheet1!A870:A3204,Sheet1!F870:F3204)</f>
        <v>Yes</v>
      </c>
      <c r="J870" s="20">
        <f>_xlfn.XLOOKUP(Table4[[#This Row],[Customer ID]],Sheet1!A870:A3204,Sheet1!G870:G3204)</f>
        <v>1</v>
      </c>
      <c r="K870" s="20" t="str">
        <f>_xlfn.XLOOKUP(Table4[[#This Row],[Customer ID]],Sheet1!A870:A3204,Sheet1!H870:H3204)</f>
        <v>No</v>
      </c>
      <c r="L870" s="20" t="str">
        <f>_xlfn.XLOOKUP(Table4[[#This Row],[Customer ID]],Sheet1!A870:A3204,Sheet1!I870:I3204)</f>
        <v>Over Weight</v>
      </c>
      <c r="M870" s="20" t="str">
        <f>_xlfn.XLOOKUP(A870,Sheet1!A870:A3204,Sheet1!J870:J3204)</f>
        <v>Diabetes</v>
      </c>
      <c r="N870" s="48" t="str">
        <f>_xlfn.XLOOKUP(Table4[[#This Row],[Customer ID]],Table3[Customer ID],Table3[Date2])</f>
        <v>2-Aug-1963</v>
      </c>
      <c r="O870" s="20">
        <f>_xlfn.XLOOKUP(A870,Table3[Customer ID],Table3[Age])</f>
        <v>59</v>
      </c>
      <c r="P870" s="20">
        <f>_xlfn.XLOOKUP(A870,Table3[Customer ID],Table3[children])</f>
        <v>1</v>
      </c>
      <c r="Q870" s="47">
        <f>_xlfn.XLOOKUP(A870,Table3[Customer ID],Table3[charges])</f>
        <v>12333.83</v>
      </c>
      <c r="R870" s="20" t="str">
        <f>_xlfn.XLOOKUP(A870,Table3[Customer ID],Table3[Hospital tier])</f>
        <v>tier - 3</v>
      </c>
      <c r="S870" s="20" t="str">
        <f>_xlfn.XLOOKUP(A870,Table3[Customer ID],Table3[City tier])</f>
        <v>tier - 2</v>
      </c>
      <c r="T870" s="20" t="str">
        <f>_xlfn.XLOOKUP(A870,Table3[Customer ID],Table3[State ID])</f>
        <v>R1011</v>
      </c>
    </row>
    <row r="871" spans="1:20" x14ac:dyDescent="0.3">
      <c r="A871" s="20" t="s">
        <v>889</v>
      </c>
      <c r="B871" s="20" t="str">
        <f>_xlfn.XLOOKUP(A871,Sheet3!A871:A3205,Sheet3!B871:B3205)</f>
        <v xml:space="preserve"> Mr</v>
      </c>
      <c r="C871" s="20" t="str">
        <f>_xlfn.XLOOKUP(A871,Sheet3!A871:A3205,Sheet3!C871:C3205)</f>
        <v>Grey</v>
      </c>
      <c r="D871" s="20" t="str">
        <f>_xlfn.XLOOKUP(A871,Sheet3!A871:A3205,Sheet3!D871:D3205)</f>
        <v xml:space="preserve">  Matthew R</v>
      </c>
      <c r="E871" s="46">
        <f>_xlfn.XLOOKUP(A871,Sheet1!$A$2:$A$2336,Sheet1!$B$2:$B$2336)</f>
        <v>24.7</v>
      </c>
      <c r="F871" s="20">
        <f>_xlfn.XLOOKUP(Table4[[#This Row],[Customer ID]],Sheet1!A871:A3205,Sheet1!C871:C3205)</f>
        <v>10.7</v>
      </c>
      <c r="G871" s="20" t="str">
        <f>_xlfn.XLOOKUP(Table4[[#This Row],[Customer ID]],Sheet1!A871:A3205,Sheet1!D871:D3205)</f>
        <v>yes</v>
      </c>
      <c r="H871" s="20" t="str">
        <f>_xlfn.XLOOKUP(Table4[[#This Row],[Customer ID]],Sheet1!A871:A3205,Sheet1!E871:E3205)</f>
        <v>No</v>
      </c>
      <c r="I871" s="20" t="str">
        <f>_xlfn.XLOOKUP(Table4[[#This Row],[Customer ID]],Sheet1!A871:A3205,Sheet1!F871:F3205)</f>
        <v>Yes</v>
      </c>
      <c r="J871" s="20">
        <f>_xlfn.XLOOKUP(Table4[[#This Row],[Customer ID]],Sheet1!A871:A3205,Sheet1!G871:G3205)</f>
        <v>1</v>
      </c>
      <c r="K871" s="20" t="str">
        <f>_xlfn.XLOOKUP(Table4[[#This Row],[Customer ID]],Sheet1!A871:A3205,Sheet1!H871:H3205)</f>
        <v>No</v>
      </c>
      <c r="L871" s="20" t="str">
        <f>_xlfn.XLOOKUP(Table4[[#This Row],[Customer ID]],Sheet1!A871:A3205,Sheet1!I871:I3205)</f>
        <v>Normal weight</v>
      </c>
      <c r="M871" s="20" t="str">
        <f>_xlfn.XLOOKUP(A871,Sheet1!A871:A3205,Sheet1!J871:J3205)</f>
        <v>Diabetes</v>
      </c>
      <c r="N871" s="48" t="str">
        <f>_xlfn.XLOOKUP(Table4[[#This Row],[Customer ID]],Table3[Customer ID],Table3[Date2])</f>
        <v>29-Aug-1963</v>
      </c>
      <c r="O871" s="20">
        <f>_xlfn.XLOOKUP(A871,Table3[Customer ID],Table3[Age])</f>
        <v>59</v>
      </c>
      <c r="P871" s="20">
        <f>_xlfn.XLOOKUP(A871,Table3[Customer ID],Table3[children])</f>
        <v>0</v>
      </c>
      <c r="Q871" s="47">
        <f>_xlfn.XLOOKUP(A871,Table3[Customer ID],Table3[charges])</f>
        <v>12323.94</v>
      </c>
      <c r="R871" s="20" t="str">
        <f>_xlfn.XLOOKUP(A871,Table3[Customer ID],Table3[Hospital tier])</f>
        <v>tier - 3</v>
      </c>
      <c r="S871" s="20" t="str">
        <f>_xlfn.XLOOKUP(A871,Table3[Customer ID],Table3[City tier])</f>
        <v>tier - 3</v>
      </c>
      <c r="T871" s="20" t="str">
        <f>_xlfn.XLOOKUP(A871,Table3[Customer ID],Table3[State ID])</f>
        <v>R1017</v>
      </c>
    </row>
    <row r="872" spans="1:20" x14ac:dyDescent="0.3">
      <c r="A872" s="20" t="s">
        <v>890</v>
      </c>
      <c r="B872" s="20" t="str">
        <f>_xlfn.XLOOKUP(A872,Sheet3!A872:A3206,Sheet3!B872:B3206)</f>
        <v xml:space="preserve"> Mrs</v>
      </c>
      <c r="C872" s="20" t="str">
        <f>_xlfn.XLOOKUP(A872,Sheet3!A872:A3206,Sheet3!C872:C3206)</f>
        <v>O'Rourke</v>
      </c>
      <c r="D872" s="20" t="str">
        <f>_xlfn.XLOOKUP(A872,Sheet3!A872:A3206,Sheet3!D872:D3206)</f>
        <v xml:space="preserve">  Orla</v>
      </c>
      <c r="E872" s="46">
        <f>_xlfn.XLOOKUP(A872,Sheet1!$A$2:$A$2336,Sheet1!$B$2:$B$2336)</f>
        <v>26.78</v>
      </c>
      <c r="F872" s="20">
        <f>_xlfn.XLOOKUP(Table4[[#This Row],[Customer ID]],Sheet1!A872:A3206,Sheet1!C872:C3206)</f>
        <v>10.02</v>
      </c>
      <c r="G872" s="20" t="str">
        <f>_xlfn.XLOOKUP(Table4[[#This Row],[Customer ID]],Sheet1!A872:A3206,Sheet1!D872:D3206)</f>
        <v>yes</v>
      </c>
      <c r="H872" s="20" t="str">
        <f>_xlfn.XLOOKUP(Table4[[#This Row],[Customer ID]],Sheet1!A872:A3206,Sheet1!E872:E3206)</f>
        <v>No</v>
      </c>
      <c r="I872" s="20" t="str">
        <f>_xlfn.XLOOKUP(Table4[[#This Row],[Customer ID]],Sheet1!A872:A3206,Sheet1!F872:F3206)</f>
        <v>Yes</v>
      </c>
      <c r="J872" s="20">
        <f>_xlfn.XLOOKUP(Table4[[#This Row],[Customer ID]],Sheet1!A872:A3206,Sheet1!G872:G3206)</f>
        <v>1</v>
      </c>
      <c r="K872" s="20" t="str">
        <f>_xlfn.XLOOKUP(Table4[[#This Row],[Customer ID]],Sheet1!A872:A3206,Sheet1!H872:H3206)</f>
        <v>No</v>
      </c>
      <c r="L872" s="20" t="str">
        <f>_xlfn.XLOOKUP(Table4[[#This Row],[Customer ID]],Sheet1!A872:A3206,Sheet1!I872:I3206)</f>
        <v>Over Weight</v>
      </c>
      <c r="M872" s="20" t="str">
        <f>_xlfn.XLOOKUP(A872,Sheet1!A872:A3206,Sheet1!J872:J3206)</f>
        <v>Diabetes</v>
      </c>
      <c r="N872" s="48" t="str">
        <f>_xlfn.XLOOKUP(Table4[[#This Row],[Customer ID]],Table3[Customer ID],Table3[Date2])</f>
        <v>28-Oct-1963</v>
      </c>
      <c r="O872" s="20">
        <f>_xlfn.XLOOKUP(A872,Table3[Customer ID],Table3[Age])</f>
        <v>59</v>
      </c>
      <c r="P872" s="20">
        <f>_xlfn.XLOOKUP(A872,Table3[Customer ID],Table3[children])</f>
        <v>0</v>
      </c>
      <c r="Q872" s="47">
        <f>_xlfn.XLOOKUP(A872,Table3[Customer ID],Table3[charges])</f>
        <v>12299.59</v>
      </c>
      <c r="R872" s="20" t="str">
        <f>_xlfn.XLOOKUP(A872,Table3[Customer ID],Table3[Hospital tier])</f>
        <v>tier - 3</v>
      </c>
      <c r="S872" s="20" t="str">
        <f>_xlfn.XLOOKUP(A872,Table3[Customer ID],Table3[City tier])</f>
        <v>tier - 1</v>
      </c>
      <c r="T872" s="20" t="str">
        <f>_xlfn.XLOOKUP(A872,Table3[Customer ID],Table3[State ID])</f>
        <v>R1025</v>
      </c>
    </row>
    <row r="873" spans="1:20" x14ac:dyDescent="0.3">
      <c r="A873" s="20" t="s">
        <v>891</v>
      </c>
      <c r="B873" s="20" t="str">
        <f>_xlfn.XLOOKUP(A873,Sheet3!A873:A3207,Sheet3!B873:B3207)</f>
        <v xml:space="preserve"> Ms</v>
      </c>
      <c r="C873" s="20" t="str">
        <f>_xlfn.XLOOKUP(A873,Sheet3!A873:A3207,Sheet3!C873:C3207)</f>
        <v>Fatehali</v>
      </c>
      <c r="D873" s="20" t="str">
        <f>_xlfn.XLOOKUP(A873,Sheet3!A873:A3207,Sheet3!D873:D3207)</f>
        <v xml:space="preserve">  Shaista S</v>
      </c>
      <c r="E873" s="46">
        <f>_xlfn.XLOOKUP(A873,Sheet1!$A$2:$A$2336,Sheet1!$B$2:$B$2336)</f>
        <v>45.8</v>
      </c>
      <c r="F873" s="20">
        <f>_xlfn.XLOOKUP(Table4[[#This Row],[Customer ID]],Sheet1!A873:A3207,Sheet1!C873:C3207)</f>
        <v>4.8499999999999996</v>
      </c>
      <c r="G873" s="20" t="str">
        <f>_xlfn.XLOOKUP(Table4[[#This Row],[Customer ID]],Sheet1!A873:A3207,Sheet1!D873:D3207)</f>
        <v>No</v>
      </c>
      <c r="H873" s="20" t="str">
        <f>_xlfn.XLOOKUP(Table4[[#This Row],[Customer ID]],Sheet1!A873:A3207,Sheet1!E873:E3207)</f>
        <v>No</v>
      </c>
      <c r="I873" s="20" t="str">
        <f>_xlfn.XLOOKUP(Table4[[#This Row],[Customer ID]],Sheet1!A873:A3207,Sheet1!F873:F3207)</f>
        <v>No</v>
      </c>
      <c r="J873" s="20">
        <f>_xlfn.XLOOKUP(Table4[[#This Row],[Customer ID]],Sheet1!A873:A3207,Sheet1!G873:G3207)</f>
        <v>0</v>
      </c>
      <c r="K873" s="20" t="str">
        <f>_xlfn.XLOOKUP(Table4[[#This Row],[Customer ID]],Sheet1!A873:A3207,Sheet1!H873:H3207)</f>
        <v>No</v>
      </c>
      <c r="L873" s="20" t="str">
        <f>_xlfn.XLOOKUP(Table4[[#This Row],[Customer ID]],Sheet1!A873:A3207,Sheet1!I873:I3207)</f>
        <v>Obesity</v>
      </c>
      <c r="M873" s="20" t="str">
        <f>_xlfn.XLOOKUP(A873,Sheet1!A873:A3207,Sheet1!J873:J3207)</f>
        <v>Normal</v>
      </c>
      <c r="N873" s="48" t="str">
        <f>_xlfn.XLOOKUP(Table4[[#This Row],[Customer ID]],Table3[Customer ID],Table3[Date2])</f>
        <v>29-Oct-1990</v>
      </c>
      <c r="O873" s="20">
        <f>_xlfn.XLOOKUP(A873,Table3[Customer ID],Table3[Age])</f>
        <v>32</v>
      </c>
      <c r="P873" s="20">
        <f>_xlfn.XLOOKUP(A873,Table3[Customer ID],Table3[children])</f>
        <v>3</v>
      </c>
      <c r="Q873" s="47">
        <f>_xlfn.XLOOKUP(A873,Table3[Customer ID],Table3[charges])</f>
        <v>12282.38</v>
      </c>
      <c r="R873" s="20" t="str">
        <f>_xlfn.XLOOKUP(A873,Table3[Customer ID],Table3[Hospital tier])</f>
        <v>tier - 3</v>
      </c>
      <c r="S873" s="20" t="str">
        <f>_xlfn.XLOOKUP(A873,Table3[Customer ID],Table3[City tier])</f>
        <v>tier - 1</v>
      </c>
      <c r="T873" s="20" t="str">
        <f>_xlfn.XLOOKUP(A873,Table3[Customer ID],Table3[State ID])</f>
        <v>R1011</v>
      </c>
    </row>
    <row r="874" spans="1:20" x14ac:dyDescent="0.3">
      <c r="A874" s="20" t="s">
        <v>892</v>
      </c>
      <c r="B874" s="20" t="str">
        <f>_xlfn.XLOOKUP(A874,Sheet3!A874:A3208,Sheet3!B874:B3208)</f>
        <v xml:space="preserve"> Mrs</v>
      </c>
      <c r="C874" s="20" t="str">
        <f>_xlfn.XLOOKUP(A874,Sheet3!A874:A3208,Sheet3!C874:C3208)</f>
        <v>Piza-Taylor</v>
      </c>
      <c r="D874" s="20" t="str">
        <f>_xlfn.XLOOKUP(A874,Sheet3!A874:A3208,Sheet3!D874:D3208)</f>
        <v xml:space="preserve">  Emily</v>
      </c>
      <c r="E874" s="46">
        <f>_xlfn.XLOOKUP(A874,Sheet1!$A$2:$A$2336,Sheet1!$B$2:$B$2336)</f>
        <v>29</v>
      </c>
      <c r="F874" s="20">
        <f>_xlfn.XLOOKUP(Table4[[#This Row],[Customer ID]],Sheet1!A874:A3208,Sheet1!C874:C3208)</f>
        <v>4.3899999999999997</v>
      </c>
      <c r="G874" s="20" t="str">
        <f>_xlfn.XLOOKUP(Table4[[#This Row],[Customer ID]],Sheet1!A874:A3208,Sheet1!D874:D3208)</f>
        <v>yes</v>
      </c>
      <c r="H874" s="20" t="str">
        <f>_xlfn.XLOOKUP(Table4[[#This Row],[Customer ID]],Sheet1!A874:A3208,Sheet1!E874:E3208)</f>
        <v>No</v>
      </c>
      <c r="I874" s="20" t="str">
        <f>_xlfn.XLOOKUP(Table4[[#This Row],[Customer ID]],Sheet1!A874:A3208,Sheet1!F874:F3208)</f>
        <v>No</v>
      </c>
      <c r="J874" s="20">
        <f>_xlfn.XLOOKUP(Table4[[#This Row],[Customer ID]],Sheet1!A874:A3208,Sheet1!G874:G3208)</f>
        <v>2</v>
      </c>
      <c r="K874" s="20" t="str">
        <f>_xlfn.XLOOKUP(Table4[[#This Row],[Customer ID]],Sheet1!A874:A3208,Sheet1!H874:H3208)</f>
        <v>No</v>
      </c>
      <c r="L874" s="20" t="str">
        <f>_xlfn.XLOOKUP(Table4[[#This Row],[Customer ID]],Sheet1!A874:A3208,Sheet1!I874:I3208)</f>
        <v>Over Weight</v>
      </c>
      <c r="M874" s="20" t="str">
        <f>_xlfn.XLOOKUP(A874,Sheet1!A874:A3208,Sheet1!J874:J3208)</f>
        <v>Normal</v>
      </c>
      <c r="N874" s="48" t="str">
        <f>_xlfn.XLOOKUP(Table4[[#This Row],[Customer ID]],Table3[Customer ID],Table3[Date2])</f>
        <v>16-Nov-1966</v>
      </c>
      <c r="O874" s="20">
        <f>_xlfn.XLOOKUP(A874,Table3[Customer ID],Table3[Age])</f>
        <v>56</v>
      </c>
      <c r="P874" s="20">
        <f>_xlfn.XLOOKUP(A874,Table3[Customer ID],Table3[children])</f>
        <v>0</v>
      </c>
      <c r="Q874" s="47">
        <f>_xlfn.XLOOKUP(A874,Table3[Customer ID],Table3[charges])</f>
        <v>12282.03</v>
      </c>
      <c r="R874" s="20" t="str">
        <f>_xlfn.XLOOKUP(A874,Table3[Customer ID],Table3[Hospital tier])</f>
        <v>tier - 3</v>
      </c>
      <c r="S874" s="20" t="str">
        <f>_xlfn.XLOOKUP(A874,Table3[Customer ID],Table3[City tier])</f>
        <v>tier - 1</v>
      </c>
      <c r="T874" s="20" t="str">
        <f>_xlfn.XLOOKUP(A874,Table3[Customer ID],Table3[State ID])</f>
        <v>R1025</v>
      </c>
    </row>
    <row r="875" spans="1:20" x14ac:dyDescent="0.3">
      <c r="A875" s="20" t="s">
        <v>893</v>
      </c>
      <c r="B875" s="20" t="str">
        <f>_xlfn.XLOOKUP(A875,Sheet3!A875:A3209,Sheet3!B875:B3209)</f>
        <v xml:space="preserve"> Ms</v>
      </c>
      <c r="C875" s="20" t="str">
        <f>_xlfn.XLOOKUP(A875,Sheet3!A875:A3209,Sheet3!C875:C3209)</f>
        <v>Cavanaugh</v>
      </c>
      <c r="D875" s="20" t="str">
        <f>_xlfn.XLOOKUP(A875,Sheet3!A875:A3209,Sheet3!D875:D3209)</f>
        <v xml:space="preserve">  Julie A.</v>
      </c>
      <c r="E875" s="46">
        <f>_xlfn.XLOOKUP(A875,Sheet1!$A$2:$A$2336,Sheet1!$B$2:$B$2336)</f>
        <v>33.534999999999997</v>
      </c>
      <c r="F875" s="20">
        <f>_xlfn.XLOOKUP(Table4[[#This Row],[Customer ID]],Sheet1!A875:A3209,Sheet1!C875:C3209)</f>
        <v>8.24</v>
      </c>
      <c r="G875" s="20" t="str">
        <f>_xlfn.XLOOKUP(Table4[[#This Row],[Customer ID]],Sheet1!A875:A3209,Sheet1!D875:D3209)</f>
        <v>yes</v>
      </c>
      <c r="H875" s="20" t="str">
        <f>_xlfn.XLOOKUP(Table4[[#This Row],[Customer ID]],Sheet1!A875:A3209,Sheet1!E875:E3209)</f>
        <v>No</v>
      </c>
      <c r="I875" s="20" t="str">
        <f>_xlfn.XLOOKUP(Table4[[#This Row],[Customer ID]],Sheet1!A875:A3209,Sheet1!F875:F3209)</f>
        <v>No</v>
      </c>
      <c r="J875" s="20">
        <f>_xlfn.XLOOKUP(Table4[[#This Row],[Customer ID]],Sheet1!A875:A3209,Sheet1!G875:G3209)</f>
        <v>0</v>
      </c>
      <c r="K875" s="20" t="str">
        <f>_xlfn.XLOOKUP(Table4[[#This Row],[Customer ID]],Sheet1!A875:A3209,Sheet1!H875:H3209)</f>
        <v>No</v>
      </c>
      <c r="L875" s="20" t="str">
        <f>_xlfn.XLOOKUP(Table4[[#This Row],[Customer ID]],Sheet1!A875:A3209,Sheet1!I875:I3209)</f>
        <v>Obesity</v>
      </c>
      <c r="M875" s="20" t="str">
        <f>_xlfn.XLOOKUP(A875,Sheet1!A875:A3209,Sheet1!J875:J3209)</f>
        <v>Diabetes</v>
      </c>
      <c r="N875" s="48" t="str">
        <f>_xlfn.XLOOKUP(Table4[[#This Row],[Customer ID]],Table3[Customer ID],Table3[Date2])</f>
        <v>28-Aug-1967</v>
      </c>
      <c r="O875" s="20">
        <f>_xlfn.XLOOKUP(A875,Table3[Customer ID],Table3[Age])</f>
        <v>55</v>
      </c>
      <c r="P875" s="20">
        <f>_xlfn.XLOOKUP(A875,Table3[Customer ID],Table3[children])</f>
        <v>2</v>
      </c>
      <c r="Q875" s="47">
        <f>_xlfn.XLOOKUP(A875,Table3[Customer ID],Table3[charges])</f>
        <v>12269.69</v>
      </c>
      <c r="R875" s="20" t="str">
        <f>_xlfn.XLOOKUP(A875,Table3[Customer ID],Table3[Hospital tier])</f>
        <v>tier - 3</v>
      </c>
      <c r="S875" s="20" t="str">
        <f>_xlfn.XLOOKUP(A875,Table3[Customer ID],Table3[City tier])</f>
        <v>tier - 2</v>
      </c>
      <c r="T875" s="20" t="str">
        <f>_xlfn.XLOOKUP(A875,Table3[Customer ID],Table3[State ID])</f>
        <v>R1012</v>
      </c>
    </row>
    <row r="876" spans="1:20" x14ac:dyDescent="0.3">
      <c r="A876" s="20" t="s">
        <v>894</v>
      </c>
      <c r="B876" s="20" t="str">
        <f>_xlfn.XLOOKUP(A876,Sheet3!A876:A3210,Sheet3!B876:B3210)</f>
        <v xml:space="preserve"> Ms</v>
      </c>
      <c r="C876" s="20" t="str">
        <f>_xlfn.XLOOKUP(A876,Sheet3!A876:A3210,Sheet3!C876:C3210)</f>
        <v>Amako</v>
      </c>
      <c r="D876" s="20" t="str">
        <f>_xlfn.XLOOKUP(A876,Sheet3!A876:A3210,Sheet3!D876:D3210)</f>
        <v xml:space="preserve">  Megumi</v>
      </c>
      <c r="E876" s="46">
        <f>_xlfn.XLOOKUP(A876,Sheet1!$A$2:$A$2336,Sheet1!$B$2:$B$2336)</f>
        <v>32.774999999999999</v>
      </c>
      <c r="F876" s="20">
        <f>_xlfn.XLOOKUP(Table4[[#This Row],[Customer ID]],Sheet1!A876:A3210,Sheet1!C876:C3210)</f>
        <v>9.77</v>
      </c>
      <c r="G876" s="20" t="str">
        <f>_xlfn.XLOOKUP(Table4[[#This Row],[Customer ID]],Sheet1!A876:A3210,Sheet1!D876:D3210)</f>
        <v>yes</v>
      </c>
      <c r="H876" s="20" t="str">
        <f>_xlfn.XLOOKUP(Table4[[#This Row],[Customer ID]],Sheet1!A876:A3210,Sheet1!E876:E3210)</f>
        <v>No</v>
      </c>
      <c r="I876" s="20" t="str">
        <f>_xlfn.XLOOKUP(Table4[[#This Row],[Customer ID]],Sheet1!A876:A3210,Sheet1!F876:F3210)</f>
        <v>No</v>
      </c>
      <c r="J876" s="20">
        <f>_xlfn.XLOOKUP(Table4[[#This Row],[Customer ID]],Sheet1!A876:A3210,Sheet1!G876:G3210)</f>
        <v>0</v>
      </c>
      <c r="K876" s="20" t="str">
        <f>_xlfn.XLOOKUP(Table4[[#This Row],[Customer ID]],Sheet1!A876:A3210,Sheet1!H876:H3210)</f>
        <v>No</v>
      </c>
      <c r="L876" s="20" t="str">
        <f>_xlfn.XLOOKUP(Table4[[#This Row],[Customer ID]],Sheet1!A876:A3210,Sheet1!I876:I3210)</f>
        <v>Obesity</v>
      </c>
      <c r="M876" s="20" t="str">
        <f>_xlfn.XLOOKUP(A876,Sheet1!A876:A3210,Sheet1!J876:J3210)</f>
        <v>Diabetes</v>
      </c>
      <c r="N876" s="48" t="str">
        <f>_xlfn.XLOOKUP(Table4[[#This Row],[Customer ID]],Table3[Customer ID],Table3[Date2])</f>
        <v>30-Dec-1967</v>
      </c>
      <c r="O876" s="20">
        <f>_xlfn.XLOOKUP(A876,Table3[Customer ID],Table3[Age])</f>
        <v>55</v>
      </c>
      <c r="P876" s="20">
        <f>_xlfn.XLOOKUP(A876,Table3[Customer ID],Table3[children])</f>
        <v>2</v>
      </c>
      <c r="Q876" s="47">
        <f>_xlfn.XLOOKUP(A876,Table3[Customer ID],Table3[charges])</f>
        <v>12268.63</v>
      </c>
      <c r="R876" s="20" t="str">
        <f>_xlfn.XLOOKUP(A876,Table3[Customer ID],Table3[Hospital tier])</f>
        <v>tier - 3</v>
      </c>
      <c r="S876" s="20" t="str">
        <f>_xlfn.XLOOKUP(A876,Table3[Customer ID],Table3[City tier])</f>
        <v>tier - 1</v>
      </c>
      <c r="T876" s="20" t="str">
        <f>_xlfn.XLOOKUP(A876,Table3[Customer ID],Table3[State ID])</f>
        <v>R1012</v>
      </c>
    </row>
    <row r="877" spans="1:20" x14ac:dyDescent="0.3">
      <c r="A877" s="20" t="s">
        <v>895</v>
      </c>
      <c r="B877" s="20" t="str">
        <f>_xlfn.XLOOKUP(A877,Sheet3!A877:A3211,Sheet3!B877:B3211)</f>
        <v xml:space="preserve"> Ms</v>
      </c>
      <c r="C877" s="20" t="str">
        <f>_xlfn.XLOOKUP(A877,Sheet3!A877:A3211,Sheet3!C877:C3211)</f>
        <v>Musa</v>
      </c>
      <c r="D877" s="20" t="str">
        <f>_xlfn.XLOOKUP(A877,Sheet3!A877:A3211,Sheet3!D877:D3211)</f>
        <v xml:space="preserve">  Skylar</v>
      </c>
      <c r="E877" s="46">
        <f>_xlfn.XLOOKUP(A877,Sheet1!$A$2:$A$2336,Sheet1!$B$2:$B$2336)</f>
        <v>37.51</v>
      </c>
      <c r="F877" s="20">
        <f>_xlfn.XLOOKUP(Table4[[#This Row],[Customer ID]],Sheet1!A877:A3211,Sheet1!C877:C3211)</f>
        <v>5.5</v>
      </c>
      <c r="G877" s="20" t="str">
        <f>_xlfn.XLOOKUP(Table4[[#This Row],[Customer ID]],Sheet1!A877:A3211,Sheet1!D877:D3211)</f>
        <v>yes</v>
      </c>
      <c r="H877" s="20" t="str">
        <f>_xlfn.XLOOKUP(Table4[[#This Row],[Customer ID]],Sheet1!A877:A3211,Sheet1!E877:E3211)</f>
        <v>No</v>
      </c>
      <c r="I877" s="20" t="str">
        <f>_xlfn.XLOOKUP(Table4[[#This Row],[Customer ID]],Sheet1!A877:A3211,Sheet1!F877:F3211)</f>
        <v>No</v>
      </c>
      <c r="J877" s="20">
        <f>_xlfn.XLOOKUP(Table4[[#This Row],[Customer ID]],Sheet1!A877:A3211,Sheet1!G877:G3211)</f>
        <v>2</v>
      </c>
      <c r="K877" s="20" t="str">
        <f>_xlfn.XLOOKUP(Table4[[#This Row],[Customer ID]],Sheet1!A877:A3211,Sheet1!H877:H3211)</f>
        <v>No</v>
      </c>
      <c r="L877" s="20" t="str">
        <f>_xlfn.XLOOKUP(Table4[[#This Row],[Customer ID]],Sheet1!A877:A3211,Sheet1!I877:I3211)</f>
        <v>Obesity</v>
      </c>
      <c r="M877" s="20" t="str">
        <f>_xlfn.XLOOKUP(A877,Sheet1!A877:A3211,Sheet1!J877:J3211)</f>
        <v>Normal</v>
      </c>
      <c r="N877" s="48" t="str">
        <f>_xlfn.XLOOKUP(Table4[[#This Row],[Customer ID]],Table3[Customer ID],Table3[Date2])</f>
        <v>6-Dec-1966</v>
      </c>
      <c r="O877" s="20">
        <f>_xlfn.XLOOKUP(A877,Table3[Customer ID],Table3[Age])</f>
        <v>56</v>
      </c>
      <c r="P877" s="20">
        <f>_xlfn.XLOOKUP(A877,Table3[Customer ID],Table3[children])</f>
        <v>2</v>
      </c>
      <c r="Q877" s="47">
        <f>_xlfn.XLOOKUP(A877,Table3[Customer ID],Table3[charges])</f>
        <v>12265.51</v>
      </c>
      <c r="R877" s="20" t="str">
        <f>_xlfn.XLOOKUP(A877,Table3[Customer ID],Table3[Hospital tier])</f>
        <v>tier - 3</v>
      </c>
      <c r="S877" s="20" t="str">
        <f>_xlfn.XLOOKUP(A877,Table3[Customer ID],Table3[City tier])</f>
        <v>tier - 3</v>
      </c>
      <c r="T877" s="20" t="str">
        <f>_xlfn.XLOOKUP(A877,Table3[Customer ID],Table3[State ID])</f>
        <v>R1013</v>
      </c>
    </row>
    <row r="878" spans="1:20" x14ac:dyDescent="0.3">
      <c r="A878" s="20" t="s">
        <v>896</v>
      </c>
      <c r="B878" s="20" t="str">
        <f>_xlfn.XLOOKUP(A878,Sheet3!A878:A3212,Sheet3!B878:B3212)</f>
        <v xml:space="preserve"> Mrs</v>
      </c>
      <c r="C878" s="20" t="str">
        <f>_xlfn.XLOOKUP(A878,Sheet3!A878:A3212,Sheet3!C878:C3212)</f>
        <v>Phillippi</v>
      </c>
      <c r="D878" s="20" t="str">
        <f>_xlfn.XLOOKUP(A878,Sheet3!A878:A3212,Sheet3!D878:D3212)</f>
        <v xml:space="preserve">  Victoria</v>
      </c>
      <c r="E878" s="46">
        <f>_xlfn.XLOOKUP(A878,Sheet1!$A$2:$A$2336,Sheet1!$B$2:$B$2336)</f>
        <v>39.86</v>
      </c>
      <c r="F878" s="20">
        <f>_xlfn.XLOOKUP(Table4[[#This Row],[Customer ID]],Sheet1!A878:A3212,Sheet1!C878:C3212)</f>
        <v>11.84</v>
      </c>
      <c r="G878" s="20" t="str">
        <f>_xlfn.XLOOKUP(Table4[[#This Row],[Customer ID]],Sheet1!A878:A3212,Sheet1!D878:D3212)</f>
        <v>yes</v>
      </c>
      <c r="H878" s="20" t="str">
        <f>_xlfn.XLOOKUP(Table4[[#This Row],[Customer ID]],Sheet1!A878:A3212,Sheet1!E878:E3212)</f>
        <v>No</v>
      </c>
      <c r="I878" s="20" t="str">
        <f>_xlfn.XLOOKUP(Table4[[#This Row],[Customer ID]],Sheet1!A878:A3212,Sheet1!F878:F3212)</f>
        <v>No</v>
      </c>
      <c r="J878" s="20">
        <f>_xlfn.XLOOKUP(Table4[[#This Row],[Customer ID]],Sheet1!A878:A3212,Sheet1!G878:G3212)</f>
        <v>1</v>
      </c>
      <c r="K878" s="20" t="str">
        <f>_xlfn.XLOOKUP(Table4[[#This Row],[Customer ID]],Sheet1!A878:A3212,Sheet1!H878:H3212)</f>
        <v>No</v>
      </c>
      <c r="L878" s="20" t="str">
        <f>_xlfn.XLOOKUP(Table4[[#This Row],[Customer ID]],Sheet1!A878:A3212,Sheet1!I878:I3212)</f>
        <v>Obesity</v>
      </c>
      <c r="M878" s="20" t="str">
        <f>_xlfn.XLOOKUP(A878,Sheet1!A878:A3212,Sheet1!J878:J3212)</f>
        <v>Diabetes</v>
      </c>
      <c r="N878" s="48" t="str">
        <f>_xlfn.XLOOKUP(Table4[[#This Row],[Customer ID]],Table3[Customer ID],Table3[Date2])</f>
        <v>13-Aug-1986</v>
      </c>
      <c r="O878" s="20">
        <f>_xlfn.XLOOKUP(A878,Table3[Customer ID],Table3[Age])</f>
        <v>36</v>
      </c>
      <c r="P878" s="20">
        <f>_xlfn.XLOOKUP(A878,Table3[Customer ID],Table3[children])</f>
        <v>3</v>
      </c>
      <c r="Q878" s="47">
        <f>_xlfn.XLOOKUP(A878,Table3[Customer ID],Table3[charges])</f>
        <v>12255.04</v>
      </c>
      <c r="R878" s="20" t="str">
        <f>_xlfn.XLOOKUP(A878,Table3[Customer ID],Table3[Hospital tier])</f>
        <v>tier - 3</v>
      </c>
      <c r="S878" s="20" t="str">
        <f>_xlfn.XLOOKUP(A878,Table3[Customer ID],Table3[City tier])</f>
        <v>tier - 2</v>
      </c>
      <c r="T878" s="20" t="str">
        <f>_xlfn.XLOOKUP(A878,Table3[Customer ID],Table3[State ID])</f>
        <v>R1026</v>
      </c>
    </row>
    <row r="879" spans="1:20" x14ac:dyDescent="0.3">
      <c r="A879" s="20" t="s">
        <v>897</v>
      </c>
      <c r="B879" s="20" t="str">
        <f>_xlfn.XLOOKUP(A879,Sheet3!A879:A3213,Sheet3!B879:B3213)</f>
        <v xml:space="preserve"> Mrs</v>
      </c>
      <c r="C879" s="20" t="str">
        <f>_xlfn.XLOOKUP(A879,Sheet3!A879:A3213,Sheet3!C879:C3213)</f>
        <v>Hoskins</v>
      </c>
      <c r="D879" s="20" t="str">
        <f>_xlfn.XLOOKUP(A879,Sheet3!A879:A3213,Sheet3!D879:D3213)</f>
        <v xml:space="preserve">  Amanda L</v>
      </c>
      <c r="E879" s="46">
        <f>_xlfn.XLOOKUP(A879,Sheet1!$A$2:$A$2336,Sheet1!$B$2:$B$2336)</f>
        <v>42.13</v>
      </c>
      <c r="F879" s="20">
        <f>_xlfn.XLOOKUP(Table4[[#This Row],[Customer ID]],Sheet1!A879:A3213,Sheet1!C879:C3213)</f>
        <v>4.66</v>
      </c>
      <c r="G879" s="20" t="str">
        <f>_xlfn.XLOOKUP(Table4[[#This Row],[Customer ID]],Sheet1!A879:A3213,Sheet1!D879:D3213)</f>
        <v>No</v>
      </c>
      <c r="H879" s="20" t="str">
        <f>_xlfn.XLOOKUP(Table4[[#This Row],[Customer ID]],Sheet1!A879:A3213,Sheet1!E879:E3213)</f>
        <v>No</v>
      </c>
      <c r="I879" s="20" t="str">
        <f>_xlfn.XLOOKUP(Table4[[#This Row],[Customer ID]],Sheet1!A879:A3213,Sheet1!F879:F3213)</f>
        <v>No</v>
      </c>
      <c r="J879" s="20">
        <f>_xlfn.XLOOKUP(Table4[[#This Row],[Customer ID]],Sheet1!A879:A3213,Sheet1!G879:G3213)</f>
        <v>0</v>
      </c>
      <c r="K879" s="20" t="str">
        <f>_xlfn.XLOOKUP(Table4[[#This Row],[Customer ID]],Sheet1!A879:A3213,Sheet1!H879:H3213)</f>
        <v>No</v>
      </c>
      <c r="L879" s="20" t="str">
        <f>_xlfn.XLOOKUP(Table4[[#This Row],[Customer ID]],Sheet1!A879:A3213,Sheet1!I879:I3213)</f>
        <v>Obesity</v>
      </c>
      <c r="M879" s="20" t="str">
        <f>_xlfn.XLOOKUP(A879,Sheet1!A879:A3213,Sheet1!J879:J3213)</f>
        <v>Normal</v>
      </c>
      <c r="N879" s="48" t="str">
        <f>_xlfn.XLOOKUP(Table4[[#This Row],[Customer ID]],Table3[Customer ID],Table3[Date2])</f>
        <v>23-Nov-1989</v>
      </c>
      <c r="O879" s="20">
        <f>_xlfn.XLOOKUP(A879,Table3[Customer ID],Table3[Age])</f>
        <v>33</v>
      </c>
      <c r="P879" s="20">
        <f>_xlfn.XLOOKUP(A879,Table3[Customer ID],Table3[children])</f>
        <v>3</v>
      </c>
      <c r="Q879" s="47">
        <f>_xlfn.XLOOKUP(A879,Table3[Customer ID],Table3[charges])</f>
        <v>12254.44</v>
      </c>
      <c r="R879" s="20" t="str">
        <f>_xlfn.XLOOKUP(A879,Table3[Customer ID],Table3[Hospital tier])</f>
        <v>tier - 3</v>
      </c>
      <c r="S879" s="20" t="str">
        <f>_xlfn.XLOOKUP(A879,Table3[Customer ID],Table3[City tier])</f>
        <v>tier - 3</v>
      </c>
      <c r="T879" s="20" t="str">
        <f>_xlfn.XLOOKUP(A879,Table3[Customer ID],Table3[State ID])</f>
        <v>R1026</v>
      </c>
    </row>
    <row r="880" spans="1:20" x14ac:dyDescent="0.3">
      <c r="A880" s="20" t="s">
        <v>898</v>
      </c>
      <c r="B880" s="20" t="str">
        <f>_xlfn.XLOOKUP(A880,Sheet3!A880:A3214,Sheet3!B880:B3214)</f>
        <v xml:space="preserve"> Ms</v>
      </c>
      <c r="C880" s="20" t="str">
        <f>_xlfn.XLOOKUP(A880,Sheet3!A880:A3214,Sheet3!C880:C3214)</f>
        <v>Imbalzano Zegar</v>
      </c>
      <c r="D880" s="20" t="str">
        <f>_xlfn.XLOOKUP(A880,Sheet3!A880:A3214,Sheet3!D880:D3214)</f>
        <v xml:space="preserve">  Renee</v>
      </c>
      <c r="E880" s="46">
        <f>_xlfn.XLOOKUP(A880,Sheet1!$A$2:$A$2336,Sheet1!$B$2:$B$2336)</f>
        <v>35.99</v>
      </c>
      <c r="F880" s="20">
        <f>_xlfn.XLOOKUP(Table4[[#This Row],[Customer ID]],Sheet1!A880:A3214,Sheet1!C880:C3214)</f>
        <v>11.11</v>
      </c>
      <c r="G880" s="20" t="str">
        <f>_xlfn.XLOOKUP(Table4[[#This Row],[Customer ID]],Sheet1!A880:A3214,Sheet1!D880:D3214)</f>
        <v>No</v>
      </c>
      <c r="H880" s="20" t="str">
        <f>_xlfn.XLOOKUP(Table4[[#This Row],[Customer ID]],Sheet1!A880:A3214,Sheet1!E880:E3214)</f>
        <v>No</v>
      </c>
      <c r="I880" s="20" t="str">
        <f>_xlfn.XLOOKUP(Table4[[#This Row],[Customer ID]],Sheet1!A880:A3214,Sheet1!F880:F3214)</f>
        <v>No</v>
      </c>
      <c r="J880" s="20">
        <f>_xlfn.XLOOKUP(Table4[[#This Row],[Customer ID]],Sheet1!A880:A3214,Sheet1!G880:G3214)</f>
        <v>0</v>
      </c>
      <c r="K880" s="20" t="str">
        <f>_xlfn.XLOOKUP(Table4[[#This Row],[Customer ID]],Sheet1!A880:A3214,Sheet1!H880:H3214)</f>
        <v>No</v>
      </c>
      <c r="L880" s="20" t="str">
        <f>_xlfn.XLOOKUP(Table4[[#This Row],[Customer ID]],Sheet1!A880:A3214,Sheet1!I880:I3214)</f>
        <v>Obesity</v>
      </c>
      <c r="M880" s="20" t="str">
        <f>_xlfn.XLOOKUP(A880,Sheet1!A880:A3214,Sheet1!J880:J3214)</f>
        <v>Diabetes</v>
      </c>
      <c r="N880" s="48" t="str">
        <f>_xlfn.XLOOKUP(Table4[[#This Row],[Customer ID]],Table3[Customer ID],Table3[Date2])</f>
        <v>23-Jun-1974</v>
      </c>
      <c r="O880" s="20">
        <f>_xlfn.XLOOKUP(A880,Table3[Customer ID],Table3[Age])</f>
        <v>48</v>
      </c>
      <c r="P880" s="20">
        <f>_xlfn.XLOOKUP(A880,Table3[Customer ID],Table3[children])</f>
        <v>0</v>
      </c>
      <c r="Q880" s="47">
        <f>_xlfn.XLOOKUP(A880,Table3[Customer ID],Table3[charges])</f>
        <v>12245.17</v>
      </c>
      <c r="R880" s="20" t="str">
        <f>_xlfn.XLOOKUP(A880,Table3[Customer ID],Table3[Hospital tier])</f>
        <v>tier - 3</v>
      </c>
      <c r="S880" s="20" t="str">
        <f>_xlfn.XLOOKUP(A880,Table3[Customer ID],Table3[City tier])</f>
        <v>tier - 1</v>
      </c>
      <c r="T880" s="20" t="str">
        <f>_xlfn.XLOOKUP(A880,Table3[Customer ID],Table3[State ID])</f>
        <v>R1012</v>
      </c>
    </row>
    <row r="881" spans="1:20" x14ac:dyDescent="0.3">
      <c r="A881" s="20" t="s">
        <v>899</v>
      </c>
      <c r="B881" s="20" t="str">
        <f>_xlfn.XLOOKUP(A881,Sheet3!A881:A3215,Sheet3!B881:B3215)</f>
        <v xml:space="preserve"> Ms</v>
      </c>
      <c r="C881" s="20" t="str">
        <f>_xlfn.XLOOKUP(A881,Sheet3!A881:A3215,Sheet3!C881:C3215)</f>
        <v>Triedman</v>
      </c>
      <c r="D881" s="20" t="str">
        <f>_xlfn.XLOOKUP(A881,Sheet3!A881:A3215,Sheet3!D881:D3215)</f>
        <v xml:space="preserve">  Nellie A.</v>
      </c>
      <c r="E881" s="46">
        <f>_xlfn.XLOOKUP(A881,Sheet1!$A$2:$A$2336,Sheet1!$B$2:$B$2336)</f>
        <v>35.200000000000003</v>
      </c>
      <c r="F881" s="20">
        <f>_xlfn.XLOOKUP(Table4[[#This Row],[Customer ID]],Sheet1!A881:A3215,Sheet1!C881:C3215)</f>
        <v>7.72</v>
      </c>
      <c r="G881" s="20" t="str">
        <f>_xlfn.XLOOKUP(Table4[[#This Row],[Customer ID]],Sheet1!A881:A3215,Sheet1!D881:D3215)</f>
        <v>yes</v>
      </c>
      <c r="H881" s="20" t="str">
        <f>_xlfn.XLOOKUP(Table4[[#This Row],[Customer ID]],Sheet1!A881:A3215,Sheet1!E881:E3215)</f>
        <v>No</v>
      </c>
      <c r="I881" s="20" t="str">
        <f>_xlfn.XLOOKUP(Table4[[#This Row],[Customer ID]],Sheet1!A881:A3215,Sheet1!F881:F3215)</f>
        <v>Yes</v>
      </c>
      <c r="J881" s="20">
        <f>_xlfn.XLOOKUP(Table4[[#This Row],[Customer ID]],Sheet1!A881:A3215,Sheet1!G881:G3215)</f>
        <v>1</v>
      </c>
      <c r="K881" s="20" t="str">
        <f>_xlfn.XLOOKUP(Table4[[#This Row],[Customer ID]],Sheet1!A881:A3215,Sheet1!H881:H3215)</f>
        <v>No</v>
      </c>
      <c r="L881" s="20" t="str">
        <f>_xlfn.XLOOKUP(Table4[[#This Row],[Customer ID]],Sheet1!A881:A3215,Sheet1!I881:I3215)</f>
        <v>Obesity</v>
      </c>
      <c r="M881" s="20" t="str">
        <f>_xlfn.XLOOKUP(A881,Sheet1!A881:A3215,Sheet1!J881:J3215)</f>
        <v>Diabetes</v>
      </c>
      <c r="N881" s="48" t="str">
        <f>_xlfn.XLOOKUP(Table4[[#This Row],[Customer ID]],Table3[Customer ID],Table3[Date2])</f>
        <v>17-Jul-1963</v>
      </c>
      <c r="O881" s="20">
        <f>_xlfn.XLOOKUP(A881,Table3[Customer ID],Table3[Age])</f>
        <v>59</v>
      </c>
      <c r="P881" s="20">
        <f>_xlfn.XLOOKUP(A881,Table3[Customer ID],Table3[children])</f>
        <v>0</v>
      </c>
      <c r="Q881" s="47">
        <f>_xlfn.XLOOKUP(A881,Table3[Customer ID],Table3[charges])</f>
        <v>12244.53</v>
      </c>
      <c r="R881" s="20" t="str">
        <f>_xlfn.XLOOKUP(A881,Table3[Customer ID],Table3[Hospital tier])</f>
        <v>tier - 3</v>
      </c>
      <c r="S881" s="20" t="str">
        <f>_xlfn.XLOOKUP(A881,Table3[Customer ID],Table3[City tier])</f>
        <v>tier - 1</v>
      </c>
      <c r="T881" s="20" t="str">
        <f>_xlfn.XLOOKUP(A881,Table3[Customer ID],Table3[State ID])</f>
        <v>R1013</v>
      </c>
    </row>
    <row r="882" spans="1:20" x14ac:dyDescent="0.3">
      <c r="A882" s="20" t="s">
        <v>900</v>
      </c>
      <c r="B882" s="20" t="str">
        <f>_xlfn.XLOOKUP(A882,Sheet3!A882:A3216,Sheet3!B882:B3216)</f>
        <v xml:space="preserve"> Ms</v>
      </c>
      <c r="C882" s="20" t="str">
        <f>_xlfn.XLOOKUP(A882,Sheet3!A882:A3216,Sheet3!C882:C3216)</f>
        <v>Lovuolo</v>
      </c>
      <c r="D882" s="20" t="str">
        <f>_xlfn.XLOOKUP(A882,Sheet3!A882:A3216,Sheet3!D882:D3216)</f>
        <v xml:space="preserve">  Tamara</v>
      </c>
      <c r="E882" s="46">
        <f>_xlfn.XLOOKUP(A882,Sheet1!$A$2:$A$2336,Sheet1!$B$2:$B$2336)</f>
        <v>29.91</v>
      </c>
      <c r="F882" s="20">
        <f>_xlfn.XLOOKUP(Table4[[#This Row],[Customer ID]],Sheet1!A882:A3216,Sheet1!C882:C3216)</f>
        <v>5.55</v>
      </c>
      <c r="G882" s="20" t="str">
        <f>_xlfn.XLOOKUP(Table4[[#This Row],[Customer ID]],Sheet1!A882:A3216,Sheet1!D882:D3216)</f>
        <v>yes</v>
      </c>
      <c r="H882" s="20" t="str">
        <f>_xlfn.XLOOKUP(Table4[[#This Row],[Customer ID]],Sheet1!A882:A3216,Sheet1!E882:E3216)</f>
        <v>No</v>
      </c>
      <c r="I882" s="20" t="str">
        <f>_xlfn.XLOOKUP(Table4[[#This Row],[Customer ID]],Sheet1!A882:A3216,Sheet1!F882:F3216)</f>
        <v>No</v>
      </c>
      <c r="J882" s="20">
        <f>_xlfn.XLOOKUP(Table4[[#This Row],[Customer ID]],Sheet1!A882:A3216,Sheet1!G882:G3216)</f>
        <v>2</v>
      </c>
      <c r="K882" s="20" t="str">
        <f>_xlfn.XLOOKUP(Table4[[#This Row],[Customer ID]],Sheet1!A882:A3216,Sheet1!H882:H3216)</f>
        <v>No</v>
      </c>
      <c r="L882" s="20" t="str">
        <f>_xlfn.XLOOKUP(Table4[[#This Row],[Customer ID]],Sheet1!A882:A3216,Sheet1!I882:I3216)</f>
        <v>Over Weight</v>
      </c>
      <c r="M882" s="20" t="str">
        <f>_xlfn.XLOOKUP(A882,Sheet1!A882:A3216,Sheet1!J882:J3216)</f>
        <v>Normal</v>
      </c>
      <c r="N882" s="48" t="str">
        <f>_xlfn.XLOOKUP(Table4[[#This Row],[Customer ID]],Table3[Customer ID],Table3[Date2])</f>
        <v>29-Jul-1966</v>
      </c>
      <c r="O882" s="20">
        <f>_xlfn.XLOOKUP(A882,Table3[Customer ID],Table3[Age])</f>
        <v>56</v>
      </c>
      <c r="P882" s="20">
        <f>_xlfn.XLOOKUP(A882,Table3[Customer ID],Table3[children])</f>
        <v>0</v>
      </c>
      <c r="Q882" s="47">
        <f>_xlfn.XLOOKUP(A882,Table3[Customer ID],Table3[charges])</f>
        <v>12237.73</v>
      </c>
      <c r="R882" s="20" t="str">
        <f>_xlfn.XLOOKUP(A882,Table3[Customer ID],Table3[Hospital tier])</f>
        <v>tier - 3</v>
      </c>
      <c r="S882" s="20" t="str">
        <f>_xlfn.XLOOKUP(A882,Table3[Customer ID],Table3[City tier])</f>
        <v>tier - 3</v>
      </c>
      <c r="T882" s="20" t="str">
        <f>_xlfn.XLOOKUP(A882,Table3[Customer ID],Table3[State ID])</f>
        <v>R1012</v>
      </c>
    </row>
    <row r="883" spans="1:20" x14ac:dyDescent="0.3">
      <c r="A883" s="20" t="s">
        <v>901</v>
      </c>
      <c r="B883" s="20" t="str">
        <f>_xlfn.XLOOKUP(A883,Sheet3!A883:A3217,Sheet3!B883:B3217)</f>
        <v xml:space="preserve"> Ms</v>
      </c>
      <c r="C883" s="20" t="str">
        <f>_xlfn.XLOOKUP(A883,Sheet3!A883:A3217,Sheet3!C883:C3217)</f>
        <v>Chung</v>
      </c>
      <c r="D883" s="20" t="str">
        <f>_xlfn.XLOOKUP(A883,Sheet3!A883:A3217,Sheet3!D883:D3217)</f>
        <v xml:space="preserve">  Joan</v>
      </c>
      <c r="E883" s="46">
        <f>_xlfn.XLOOKUP(A883,Sheet1!$A$2:$A$2336,Sheet1!$B$2:$B$2336)</f>
        <v>36.479999999999997</v>
      </c>
      <c r="F883" s="20">
        <f>_xlfn.XLOOKUP(Table4[[#This Row],[Customer ID]],Sheet1!A883:A3217,Sheet1!C883:C3217)</f>
        <v>5.05</v>
      </c>
      <c r="G883" s="20" t="str">
        <f>_xlfn.XLOOKUP(Table4[[#This Row],[Customer ID]],Sheet1!A883:A3217,Sheet1!D883:D3217)</f>
        <v>yes</v>
      </c>
      <c r="H883" s="20" t="str">
        <f>_xlfn.XLOOKUP(Table4[[#This Row],[Customer ID]],Sheet1!A883:A3217,Sheet1!E883:E3217)</f>
        <v>No</v>
      </c>
      <c r="I883" s="20" t="str">
        <f>_xlfn.XLOOKUP(Table4[[#This Row],[Customer ID]],Sheet1!A883:A3217,Sheet1!F883:F3217)</f>
        <v>No</v>
      </c>
      <c r="J883" s="20">
        <f>_xlfn.XLOOKUP(Table4[[#This Row],[Customer ID]],Sheet1!A883:A3217,Sheet1!G883:G3217)</f>
        <v>1</v>
      </c>
      <c r="K883" s="20" t="str">
        <f>_xlfn.XLOOKUP(Table4[[#This Row],[Customer ID]],Sheet1!A883:A3217,Sheet1!H883:H3217)</f>
        <v>No</v>
      </c>
      <c r="L883" s="20" t="str">
        <f>_xlfn.XLOOKUP(Table4[[#This Row],[Customer ID]],Sheet1!A883:A3217,Sheet1!I883:I3217)</f>
        <v>Obesity</v>
      </c>
      <c r="M883" s="20" t="str">
        <f>_xlfn.XLOOKUP(A883,Sheet1!A883:A3217,Sheet1!J883:J3217)</f>
        <v>Normal</v>
      </c>
      <c r="N883" s="48" t="str">
        <f>_xlfn.XLOOKUP(Table4[[#This Row],[Customer ID]],Table3[Customer ID],Table3[Date2])</f>
        <v>15-Oct-1964</v>
      </c>
      <c r="O883" s="20">
        <f>_xlfn.XLOOKUP(A883,Table3[Customer ID],Table3[Age])</f>
        <v>58</v>
      </c>
      <c r="P883" s="20">
        <f>_xlfn.XLOOKUP(A883,Table3[Customer ID],Table3[children])</f>
        <v>0</v>
      </c>
      <c r="Q883" s="47">
        <f>_xlfn.XLOOKUP(A883,Table3[Customer ID],Table3[charges])</f>
        <v>12235.84</v>
      </c>
      <c r="R883" s="20" t="str">
        <f>_xlfn.XLOOKUP(A883,Table3[Customer ID],Table3[Hospital tier])</f>
        <v>tier - 3</v>
      </c>
      <c r="S883" s="20" t="str">
        <f>_xlfn.XLOOKUP(A883,Table3[Customer ID],Table3[City tier])</f>
        <v>tier - 3</v>
      </c>
      <c r="T883" s="20" t="str">
        <f>_xlfn.XLOOKUP(A883,Table3[Customer ID],Table3[State ID])</f>
        <v>R1012</v>
      </c>
    </row>
    <row r="884" spans="1:20" x14ac:dyDescent="0.3">
      <c r="A884" s="20" t="s">
        <v>902</v>
      </c>
      <c r="B884" s="20" t="str">
        <f>_xlfn.XLOOKUP(A884,Sheet3!A884:A3218,Sheet3!B884:B3218)</f>
        <v xml:space="preserve"> Ms</v>
      </c>
      <c r="C884" s="20" t="str">
        <f>_xlfn.XLOOKUP(A884,Sheet3!A884:A3218,Sheet3!C884:C3218)</f>
        <v>Newsom</v>
      </c>
      <c r="D884" s="20" t="str">
        <f>_xlfn.XLOOKUP(A884,Sheet3!A884:A3218,Sheet3!D884:D3218)</f>
        <v xml:space="preserve">  Aimee J.</v>
      </c>
      <c r="E884" s="46">
        <f>_xlfn.XLOOKUP(A884,Sheet1!$A$2:$A$2336,Sheet1!$B$2:$B$2336)</f>
        <v>27.5</v>
      </c>
      <c r="F884" s="20">
        <f>_xlfn.XLOOKUP(Table4[[#This Row],[Customer ID]],Sheet1!A884:A3218,Sheet1!C884:C3218)</f>
        <v>8.69</v>
      </c>
      <c r="G884" s="20" t="str">
        <f>_xlfn.XLOOKUP(Table4[[#This Row],[Customer ID]],Sheet1!A884:A3218,Sheet1!D884:D3218)</f>
        <v>yes</v>
      </c>
      <c r="H884" s="20" t="str">
        <f>_xlfn.XLOOKUP(Table4[[#This Row],[Customer ID]],Sheet1!A884:A3218,Sheet1!E884:E3218)</f>
        <v>No</v>
      </c>
      <c r="I884" s="20" t="str">
        <f>_xlfn.XLOOKUP(Table4[[#This Row],[Customer ID]],Sheet1!A884:A3218,Sheet1!F884:F3218)</f>
        <v>Yes</v>
      </c>
      <c r="J884" s="20">
        <f>_xlfn.XLOOKUP(Table4[[#This Row],[Customer ID]],Sheet1!A884:A3218,Sheet1!G884:G3218)</f>
        <v>1</v>
      </c>
      <c r="K884" s="20" t="str">
        <f>_xlfn.XLOOKUP(Table4[[#This Row],[Customer ID]],Sheet1!A884:A3218,Sheet1!H884:H3218)</f>
        <v>No</v>
      </c>
      <c r="L884" s="20" t="str">
        <f>_xlfn.XLOOKUP(Table4[[#This Row],[Customer ID]],Sheet1!A884:A3218,Sheet1!I884:I3218)</f>
        <v>Over Weight</v>
      </c>
      <c r="M884" s="20" t="str">
        <f>_xlfn.XLOOKUP(A884,Sheet1!A884:A3218,Sheet1!J884:J3218)</f>
        <v>Diabetes</v>
      </c>
      <c r="N884" s="48" t="str">
        <f>_xlfn.XLOOKUP(Table4[[#This Row],[Customer ID]],Table3[Customer ID],Table3[Date2])</f>
        <v>19-Jul-1963</v>
      </c>
      <c r="O884" s="20">
        <f>_xlfn.XLOOKUP(A884,Table3[Customer ID],Table3[Age])</f>
        <v>59</v>
      </c>
      <c r="P884" s="20">
        <f>_xlfn.XLOOKUP(A884,Table3[Customer ID],Table3[children])</f>
        <v>0</v>
      </c>
      <c r="Q884" s="47">
        <f>_xlfn.XLOOKUP(A884,Table3[Customer ID],Table3[charges])</f>
        <v>12233.83</v>
      </c>
      <c r="R884" s="20" t="str">
        <f>_xlfn.XLOOKUP(A884,Table3[Customer ID],Table3[Hospital tier])</f>
        <v>tier - 3</v>
      </c>
      <c r="S884" s="20" t="str">
        <f>_xlfn.XLOOKUP(A884,Table3[Customer ID],Table3[City tier])</f>
        <v>tier - 1</v>
      </c>
      <c r="T884" s="20" t="str">
        <f>_xlfn.XLOOKUP(A884,Table3[Customer ID],Table3[State ID])</f>
        <v>R1011</v>
      </c>
    </row>
    <row r="885" spans="1:20" x14ac:dyDescent="0.3">
      <c r="A885" s="20" t="s">
        <v>903</v>
      </c>
      <c r="B885" s="20" t="str">
        <f>_xlfn.XLOOKUP(A885,Sheet3!A885:A3219,Sheet3!B885:B3219)</f>
        <v xml:space="preserve"> Ms</v>
      </c>
      <c r="C885" s="20" t="str">
        <f>_xlfn.XLOOKUP(A885,Sheet3!A885:A3219,Sheet3!C885:C3219)</f>
        <v>Harrington</v>
      </c>
      <c r="D885" s="20" t="str">
        <f>_xlfn.XLOOKUP(A885,Sheet3!A885:A3219,Sheet3!D885:D3219)</f>
        <v xml:space="preserve">  Suzanne</v>
      </c>
      <c r="E885" s="46">
        <f>_xlfn.XLOOKUP(A885,Sheet1!$A$2:$A$2336,Sheet1!$B$2:$B$2336)</f>
        <v>33.44</v>
      </c>
      <c r="F885" s="20">
        <f>_xlfn.XLOOKUP(Table4[[#This Row],[Customer ID]],Sheet1!A885:A3219,Sheet1!C885:C3219)</f>
        <v>5.9</v>
      </c>
      <c r="G885" s="20" t="str">
        <f>_xlfn.XLOOKUP(Table4[[#This Row],[Customer ID]],Sheet1!A885:A3219,Sheet1!D885:D3219)</f>
        <v>yes</v>
      </c>
      <c r="H885" s="20" t="str">
        <f>_xlfn.XLOOKUP(Table4[[#This Row],[Customer ID]],Sheet1!A885:A3219,Sheet1!E885:E3219)</f>
        <v>No</v>
      </c>
      <c r="I885" s="20" t="str">
        <f>_xlfn.XLOOKUP(Table4[[#This Row],[Customer ID]],Sheet1!A885:A3219,Sheet1!F885:F3219)</f>
        <v>No</v>
      </c>
      <c r="J885" s="20">
        <f>_xlfn.XLOOKUP(Table4[[#This Row],[Customer ID]],Sheet1!A885:A3219,Sheet1!G885:G3219)</f>
        <v>1</v>
      </c>
      <c r="K885" s="20" t="str">
        <f>_xlfn.XLOOKUP(Table4[[#This Row],[Customer ID]],Sheet1!A885:A3219,Sheet1!H885:H3219)</f>
        <v>No</v>
      </c>
      <c r="L885" s="20" t="str">
        <f>_xlfn.XLOOKUP(Table4[[#This Row],[Customer ID]],Sheet1!A885:A3219,Sheet1!I885:I3219)</f>
        <v>Obesity</v>
      </c>
      <c r="M885" s="20" t="str">
        <f>_xlfn.XLOOKUP(A885,Sheet1!A885:A3219,Sheet1!J885:J3219)</f>
        <v>Prediabetes</v>
      </c>
      <c r="N885" s="48" t="str">
        <f>_xlfn.XLOOKUP(Table4[[#This Row],[Customer ID]],Table3[Customer ID],Table3[Date2])</f>
        <v>24-Jun-1964</v>
      </c>
      <c r="O885" s="20">
        <f>_xlfn.XLOOKUP(A885,Table3[Customer ID],Table3[Age])</f>
        <v>58</v>
      </c>
      <c r="P885" s="20">
        <f>_xlfn.XLOOKUP(A885,Table3[Customer ID],Table3[children])</f>
        <v>0</v>
      </c>
      <c r="Q885" s="47">
        <f>_xlfn.XLOOKUP(A885,Table3[Customer ID],Table3[charges])</f>
        <v>12231.61</v>
      </c>
      <c r="R885" s="20" t="str">
        <f>_xlfn.XLOOKUP(A885,Table3[Customer ID],Table3[Hospital tier])</f>
        <v>tier - 3</v>
      </c>
      <c r="S885" s="20" t="str">
        <f>_xlfn.XLOOKUP(A885,Table3[Customer ID],Table3[City tier])</f>
        <v>tier - 3</v>
      </c>
      <c r="T885" s="20" t="str">
        <f>_xlfn.XLOOKUP(A885,Table3[Customer ID],Table3[State ID])</f>
        <v>R1012</v>
      </c>
    </row>
    <row r="886" spans="1:20" x14ac:dyDescent="0.3">
      <c r="A886" s="20" t="s">
        <v>904</v>
      </c>
      <c r="B886" s="20" t="str">
        <f>_xlfn.XLOOKUP(A886,Sheet3!A886:A3220,Sheet3!B886:B3220)</f>
        <v xml:space="preserve"> Ms</v>
      </c>
      <c r="C886" s="20" t="str">
        <f>_xlfn.XLOOKUP(A886,Sheet3!A886:A3220,Sheet3!C886:C3220)</f>
        <v>Hoffman</v>
      </c>
      <c r="D886" s="20" t="str">
        <f>_xlfn.XLOOKUP(A886,Sheet3!A886:A3220,Sheet3!D886:D3220)</f>
        <v xml:space="preserve">  Kristin A.</v>
      </c>
      <c r="E886" s="46">
        <f>_xlfn.XLOOKUP(A886,Sheet1!$A$2:$A$2336,Sheet1!$B$2:$B$2336)</f>
        <v>28.215</v>
      </c>
      <c r="F886" s="20">
        <f>_xlfn.XLOOKUP(Table4[[#This Row],[Customer ID]],Sheet1!A886:A3220,Sheet1!C886:C3220)</f>
        <v>6.29</v>
      </c>
      <c r="G886" s="20" t="str">
        <f>_xlfn.XLOOKUP(Table4[[#This Row],[Customer ID]],Sheet1!A886:A3220,Sheet1!D886:D3220)</f>
        <v>yes</v>
      </c>
      <c r="H886" s="20" t="str">
        <f>_xlfn.XLOOKUP(Table4[[#This Row],[Customer ID]],Sheet1!A886:A3220,Sheet1!E886:E3220)</f>
        <v>No</v>
      </c>
      <c r="I886" s="20" t="str">
        <f>_xlfn.XLOOKUP(Table4[[#This Row],[Customer ID]],Sheet1!A886:A3220,Sheet1!F886:F3220)</f>
        <v>No</v>
      </c>
      <c r="J886" s="20">
        <f>_xlfn.XLOOKUP(Table4[[#This Row],[Customer ID]],Sheet1!A886:A3220,Sheet1!G886:G3220)</f>
        <v>1</v>
      </c>
      <c r="K886" s="20" t="str">
        <f>_xlfn.XLOOKUP(Table4[[#This Row],[Customer ID]],Sheet1!A886:A3220,Sheet1!H886:H3220)</f>
        <v>No</v>
      </c>
      <c r="L886" s="20" t="str">
        <f>_xlfn.XLOOKUP(Table4[[#This Row],[Customer ID]],Sheet1!A886:A3220,Sheet1!I886:I3220)</f>
        <v>Over Weight</v>
      </c>
      <c r="M886" s="20" t="str">
        <f>_xlfn.XLOOKUP(A886,Sheet1!A886:A3220,Sheet1!J886:J3220)</f>
        <v>Prediabetes</v>
      </c>
      <c r="N886" s="48" t="str">
        <f>_xlfn.XLOOKUP(Table4[[#This Row],[Customer ID]],Table3[Customer ID],Table3[Date2])</f>
        <v>2-Jul-1964</v>
      </c>
      <c r="O886" s="20">
        <f>_xlfn.XLOOKUP(A886,Table3[Customer ID],Table3[Age])</f>
        <v>58</v>
      </c>
      <c r="P886" s="20">
        <f>_xlfn.XLOOKUP(A886,Table3[Customer ID],Table3[children])</f>
        <v>0</v>
      </c>
      <c r="Q886" s="47">
        <f>_xlfn.XLOOKUP(A886,Table3[Customer ID],Table3[charges])</f>
        <v>12224.35</v>
      </c>
      <c r="R886" s="20" t="str">
        <f>_xlfn.XLOOKUP(A886,Table3[Customer ID],Table3[Hospital tier])</f>
        <v>tier - 3</v>
      </c>
      <c r="S886" s="20" t="str">
        <f>_xlfn.XLOOKUP(A886,Table3[Customer ID],Table3[City tier])</f>
        <v>tier - 1</v>
      </c>
      <c r="T886" s="20" t="str">
        <f>_xlfn.XLOOKUP(A886,Table3[Customer ID],Table3[State ID])</f>
        <v>R1012</v>
      </c>
    </row>
    <row r="887" spans="1:20" x14ac:dyDescent="0.3">
      <c r="A887" s="20" t="s">
        <v>905</v>
      </c>
      <c r="B887" s="20" t="str">
        <f>_xlfn.XLOOKUP(A887,Sheet3!A887:A3221,Sheet3!B887:B3221)</f>
        <v xml:space="preserve"> Ms</v>
      </c>
      <c r="C887" s="20" t="str">
        <f>_xlfn.XLOOKUP(A887,Sheet3!A887:A3221,Sheet3!C887:C3221)</f>
        <v>Van Vugt</v>
      </c>
      <c r="D887" s="20" t="str">
        <f>_xlfn.XLOOKUP(A887,Sheet3!A887:A3221,Sheet3!D887:D3221)</f>
        <v xml:space="preserve">  Bronwyn</v>
      </c>
      <c r="E887" s="46">
        <f>_xlfn.XLOOKUP(A887,Sheet1!$A$2:$A$2336,Sheet1!$B$2:$B$2336)</f>
        <v>27.17</v>
      </c>
      <c r="F887" s="20">
        <f>_xlfn.XLOOKUP(Table4[[#This Row],[Customer ID]],Sheet1!A887:A3221,Sheet1!C887:C3221)</f>
        <v>5.84</v>
      </c>
      <c r="G887" s="20" t="str">
        <f>_xlfn.XLOOKUP(Table4[[#This Row],[Customer ID]],Sheet1!A887:A3221,Sheet1!D887:D3221)</f>
        <v>yes</v>
      </c>
      <c r="H887" s="20" t="str">
        <f>_xlfn.XLOOKUP(Table4[[#This Row],[Customer ID]],Sheet1!A887:A3221,Sheet1!E887:E3221)</f>
        <v>No</v>
      </c>
      <c r="I887" s="20" t="str">
        <f>_xlfn.XLOOKUP(Table4[[#This Row],[Customer ID]],Sheet1!A887:A3221,Sheet1!F887:F3221)</f>
        <v>No</v>
      </c>
      <c r="J887" s="20">
        <f>_xlfn.XLOOKUP(Table4[[#This Row],[Customer ID]],Sheet1!A887:A3221,Sheet1!G887:G3221)</f>
        <v>1</v>
      </c>
      <c r="K887" s="20" t="str">
        <f>_xlfn.XLOOKUP(Table4[[#This Row],[Customer ID]],Sheet1!A887:A3221,Sheet1!H887:H3221)</f>
        <v>No</v>
      </c>
      <c r="L887" s="20" t="str">
        <f>_xlfn.XLOOKUP(Table4[[#This Row],[Customer ID]],Sheet1!A887:A3221,Sheet1!I887:I3221)</f>
        <v>Over Weight</v>
      </c>
      <c r="M887" s="20" t="str">
        <f>_xlfn.XLOOKUP(A887,Sheet1!A887:A3221,Sheet1!J887:J3221)</f>
        <v>Prediabetes</v>
      </c>
      <c r="N887" s="48" t="str">
        <f>_xlfn.XLOOKUP(Table4[[#This Row],[Customer ID]],Table3[Customer ID],Table3[Date2])</f>
        <v>20-Jul-1964</v>
      </c>
      <c r="O887" s="20">
        <f>_xlfn.XLOOKUP(A887,Table3[Customer ID],Table3[Age])</f>
        <v>58</v>
      </c>
      <c r="P887" s="20">
        <f>_xlfn.XLOOKUP(A887,Table3[Customer ID],Table3[children])</f>
        <v>0</v>
      </c>
      <c r="Q887" s="47">
        <f>_xlfn.XLOOKUP(A887,Table3[Customer ID],Table3[charges])</f>
        <v>12222.9</v>
      </c>
      <c r="R887" s="20" t="str">
        <f>_xlfn.XLOOKUP(A887,Table3[Customer ID],Table3[Hospital tier])</f>
        <v>tier - 3</v>
      </c>
      <c r="S887" s="20" t="str">
        <f>_xlfn.XLOOKUP(A887,Table3[Customer ID],Table3[City tier])</f>
        <v>tier - 2</v>
      </c>
      <c r="T887" s="20" t="str">
        <f>_xlfn.XLOOKUP(A887,Table3[Customer ID],Table3[State ID])</f>
        <v>R1012</v>
      </c>
    </row>
    <row r="888" spans="1:20" x14ac:dyDescent="0.3">
      <c r="A888" s="20" t="s">
        <v>906</v>
      </c>
      <c r="B888" s="20" t="str">
        <f>_xlfn.XLOOKUP(A888,Sheet3!A888:A3222,Sheet3!B888:B3222)</f>
        <v xml:space="preserve"> Ms</v>
      </c>
      <c r="C888" s="20" t="str">
        <f>_xlfn.XLOOKUP(A888,Sheet3!A888:A3222,Sheet3!C888:C3222)</f>
        <v>Feehley</v>
      </c>
      <c r="D888" s="20" t="str">
        <f>_xlfn.XLOOKUP(A888,Sheet3!A888:A3222,Sheet3!D888:D3222)</f>
        <v xml:space="preserve">  Taylor J</v>
      </c>
      <c r="E888" s="46">
        <f>_xlfn.XLOOKUP(A888,Sheet1!$A$2:$A$2336,Sheet1!$B$2:$B$2336)</f>
        <v>35.380000000000003</v>
      </c>
      <c r="F888" s="20">
        <f>_xlfn.XLOOKUP(Table4[[#This Row],[Customer ID]],Sheet1!A888:A3222,Sheet1!C888:C3222)</f>
        <v>6.12</v>
      </c>
      <c r="G888" s="20" t="str">
        <f>_xlfn.XLOOKUP(Table4[[#This Row],[Customer ID]],Sheet1!A888:A3222,Sheet1!D888:D3222)</f>
        <v>No</v>
      </c>
      <c r="H888" s="20" t="str">
        <f>_xlfn.XLOOKUP(Table4[[#This Row],[Customer ID]],Sheet1!A888:A3222,Sheet1!E888:E3222)</f>
        <v>No</v>
      </c>
      <c r="I888" s="20" t="str">
        <f>_xlfn.XLOOKUP(Table4[[#This Row],[Customer ID]],Sheet1!A888:A3222,Sheet1!F888:F3222)</f>
        <v>No</v>
      </c>
      <c r="J888" s="20">
        <f>_xlfn.XLOOKUP(Table4[[#This Row],[Customer ID]],Sheet1!A888:A3222,Sheet1!G888:G3222)</f>
        <v>0</v>
      </c>
      <c r="K888" s="20" t="str">
        <f>_xlfn.XLOOKUP(Table4[[#This Row],[Customer ID]],Sheet1!A888:A3222,Sheet1!H888:H3222)</f>
        <v>No</v>
      </c>
      <c r="L888" s="20" t="str">
        <f>_xlfn.XLOOKUP(Table4[[#This Row],[Customer ID]],Sheet1!A888:A3222,Sheet1!I888:I3222)</f>
        <v>Obesity</v>
      </c>
      <c r="M888" s="20" t="str">
        <f>_xlfn.XLOOKUP(A888,Sheet1!A888:A3222,Sheet1!J888:J3222)</f>
        <v>Prediabetes</v>
      </c>
      <c r="N888" s="48" t="str">
        <f>_xlfn.XLOOKUP(Table4[[#This Row],[Customer ID]],Table3[Customer ID],Table3[Date2])</f>
        <v>14-Aug-1977</v>
      </c>
      <c r="O888" s="20">
        <f>_xlfn.XLOOKUP(A888,Table3[Customer ID],Table3[Age])</f>
        <v>45</v>
      </c>
      <c r="P888" s="20">
        <f>_xlfn.XLOOKUP(A888,Table3[Customer ID],Table3[children])</f>
        <v>2</v>
      </c>
      <c r="Q888" s="47">
        <f>_xlfn.XLOOKUP(A888,Table3[Customer ID],Table3[charges])</f>
        <v>12218.7</v>
      </c>
      <c r="R888" s="20" t="str">
        <f>_xlfn.XLOOKUP(A888,Table3[Customer ID],Table3[Hospital tier])</f>
        <v>tier - 3</v>
      </c>
      <c r="S888" s="20" t="str">
        <f>_xlfn.XLOOKUP(A888,Table3[Customer ID],Table3[City tier])</f>
        <v>tier - 1</v>
      </c>
      <c r="T888" s="20" t="str">
        <f>_xlfn.XLOOKUP(A888,Table3[Customer ID],Table3[State ID])</f>
        <v>R1012</v>
      </c>
    </row>
    <row r="889" spans="1:20" x14ac:dyDescent="0.3">
      <c r="A889" s="20" t="s">
        <v>907</v>
      </c>
      <c r="B889" s="20" t="str">
        <f>_xlfn.XLOOKUP(A889,Sheet3!A889:A3223,Sheet3!B889:B3223)</f>
        <v xml:space="preserve"> Mrs</v>
      </c>
      <c r="C889" s="20" t="str">
        <f>_xlfn.XLOOKUP(A889,Sheet3!A889:A3223,Sheet3!C889:C3223)</f>
        <v>Ashworth</v>
      </c>
      <c r="D889" s="20" t="str">
        <f>_xlfn.XLOOKUP(A889,Sheet3!A889:A3223,Sheet3!D889:D3223)</f>
        <v xml:space="preserve">  Kimberly M.</v>
      </c>
      <c r="E889" s="46">
        <f>_xlfn.XLOOKUP(A889,Sheet1!$A$2:$A$2336,Sheet1!$B$2:$B$2336)</f>
        <v>43.48</v>
      </c>
      <c r="F889" s="20">
        <f>_xlfn.XLOOKUP(Table4[[#This Row],[Customer ID]],Sheet1!A889:A3223,Sheet1!C889:C3223)</f>
        <v>6.24</v>
      </c>
      <c r="G889" s="20" t="str">
        <f>_xlfn.XLOOKUP(Table4[[#This Row],[Customer ID]],Sheet1!A889:A3223,Sheet1!D889:D3223)</f>
        <v>No</v>
      </c>
      <c r="H889" s="20" t="str">
        <f>_xlfn.XLOOKUP(Table4[[#This Row],[Customer ID]],Sheet1!A889:A3223,Sheet1!E889:E3223)</f>
        <v>No</v>
      </c>
      <c r="I889" s="20" t="str">
        <f>_xlfn.XLOOKUP(Table4[[#This Row],[Customer ID]],Sheet1!A889:A3223,Sheet1!F889:F3223)</f>
        <v>No</v>
      </c>
      <c r="J889" s="20">
        <f>_xlfn.XLOOKUP(Table4[[#This Row],[Customer ID]],Sheet1!A889:A3223,Sheet1!G889:G3223)</f>
        <v>0</v>
      </c>
      <c r="K889" s="20" t="str">
        <f>_xlfn.XLOOKUP(Table4[[#This Row],[Customer ID]],Sheet1!A889:A3223,Sheet1!H889:H3223)</f>
        <v>No</v>
      </c>
      <c r="L889" s="20" t="str">
        <f>_xlfn.XLOOKUP(Table4[[#This Row],[Customer ID]],Sheet1!A889:A3223,Sheet1!I889:I3223)</f>
        <v>Obesity</v>
      </c>
      <c r="M889" s="20" t="str">
        <f>_xlfn.XLOOKUP(A889,Sheet1!A889:A3223,Sheet1!J889:J3223)</f>
        <v>Prediabetes</v>
      </c>
      <c r="N889" s="48" t="str">
        <f>_xlfn.XLOOKUP(Table4[[#This Row],[Customer ID]],Table3[Customer ID],Table3[Date2])</f>
        <v>29-Aug-1991</v>
      </c>
      <c r="O889" s="20">
        <f>_xlfn.XLOOKUP(A889,Table3[Customer ID],Table3[Age])</f>
        <v>31</v>
      </c>
      <c r="P889" s="20">
        <f>_xlfn.XLOOKUP(A889,Table3[Customer ID],Table3[children])</f>
        <v>3</v>
      </c>
      <c r="Q889" s="47">
        <f>_xlfn.XLOOKUP(A889,Table3[Customer ID],Table3[charges])</f>
        <v>12198.64</v>
      </c>
      <c r="R889" s="20" t="str">
        <f>_xlfn.XLOOKUP(A889,Table3[Customer ID],Table3[Hospital tier])</f>
        <v>tier - 3</v>
      </c>
      <c r="S889" s="20" t="str">
        <f>_xlfn.XLOOKUP(A889,Table3[Customer ID],Table3[City tier])</f>
        <v>tier - 3</v>
      </c>
      <c r="T889" s="20" t="str">
        <f>_xlfn.XLOOKUP(A889,Table3[Customer ID],Table3[State ID])</f>
        <v>R1026</v>
      </c>
    </row>
    <row r="890" spans="1:20" x14ac:dyDescent="0.3">
      <c r="A890" s="20" t="s">
        <v>908</v>
      </c>
      <c r="B890" s="20" t="str">
        <f>_xlfn.XLOOKUP(A890,Sheet3!A890:A3224,Sheet3!B890:B3224)</f>
        <v xml:space="preserve"> Mr</v>
      </c>
      <c r="C890" s="20" t="str">
        <f>_xlfn.XLOOKUP(A890,Sheet3!A890:A3224,Sheet3!C890:C3224)</f>
        <v>Hansen</v>
      </c>
      <c r="D890" s="20" t="str">
        <f>_xlfn.XLOOKUP(A890,Sheet3!A890:A3224,Sheet3!D890:D3224)</f>
        <v xml:space="preserve">  Joshua E.</v>
      </c>
      <c r="E890" s="46">
        <f>_xlfn.XLOOKUP(A890,Sheet1!$A$2:$A$2336,Sheet1!$B$2:$B$2336)</f>
        <v>41.73</v>
      </c>
      <c r="F890" s="20">
        <f>_xlfn.XLOOKUP(Table4[[#This Row],[Customer ID]],Sheet1!A890:A3224,Sheet1!C890:C3224)</f>
        <v>6.25</v>
      </c>
      <c r="G890" s="20" t="str">
        <f>_xlfn.XLOOKUP(Table4[[#This Row],[Customer ID]],Sheet1!A890:A3224,Sheet1!D890:D3224)</f>
        <v>No</v>
      </c>
      <c r="H890" s="20" t="str">
        <f>_xlfn.XLOOKUP(Table4[[#This Row],[Customer ID]],Sheet1!A890:A3224,Sheet1!E890:E3224)</f>
        <v>No</v>
      </c>
      <c r="I890" s="20" t="str">
        <f>_xlfn.XLOOKUP(Table4[[#This Row],[Customer ID]],Sheet1!A890:A3224,Sheet1!F890:F3224)</f>
        <v>No</v>
      </c>
      <c r="J890" s="20">
        <f>_xlfn.XLOOKUP(Table4[[#This Row],[Customer ID]],Sheet1!A890:A3224,Sheet1!G890:G3224)</f>
        <v>1</v>
      </c>
      <c r="K890" s="20" t="str">
        <f>_xlfn.XLOOKUP(Table4[[#This Row],[Customer ID]],Sheet1!A890:A3224,Sheet1!H890:H3224)</f>
        <v>No</v>
      </c>
      <c r="L890" s="20" t="str">
        <f>_xlfn.XLOOKUP(Table4[[#This Row],[Customer ID]],Sheet1!A890:A3224,Sheet1!I890:I3224)</f>
        <v>Obesity</v>
      </c>
      <c r="M890" s="20" t="str">
        <f>_xlfn.XLOOKUP(A890,Sheet1!A890:A3224,Sheet1!J890:J3224)</f>
        <v>Prediabetes</v>
      </c>
      <c r="N890" s="48" t="str">
        <f>_xlfn.XLOOKUP(Table4[[#This Row],[Customer ID]],Table3[Customer ID],Table3[Date2])</f>
        <v>5-Oct-1987</v>
      </c>
      <c r="O890" s="20">
        <f>_xlfn.XLOOKUP(A890,Table3[Customer ID],Table3[Age])</f>
        <v>35</v>
      </c>
      <c r="P890" s="20">
        <f>_xlfn.XLOOKUP(A890,Table3[Customer ID],Table3[children])</f>
        <v>3</v>
      </c>
      <c r="Q890" s="47">
        <f>_xlfn.XLOOKUP(A890,Table3[Customer ID],Table3[charges])</f>
        <v>12148.2</v>
      </c>
      <c r="R890" s="20" t="str">
        <f>_xlfn.XLOOKUP(A890,Table3[Customer ID],Table3[Hospital tier])</f>
        <v>tier - 3</v>
      </c>
      <c r="S890" s="20" t="str">
        <f>_xlfn.XLOOKUP(A890,Table3[Customer ID],Table3[City tier])</f>
        <v>tier - 3</v>
      </c>
      <c r="T890" s="20" t="str">
        <f>_xlfn.XLOOKUP(A890,Table3[Customer ID],Table3[State ID])</f>
        <v>R1012</v>
      </c>
    </row>
    <row r="891" spans="1:20" x14ac:dyDescent="0.3">
      <c r="A891" s="20" t="s">
        <v>909</v>
      </c>
      <c r="B891" s="20" t="str">
        <f>_xlfn.XLOOKUP(A891,Sheet3!A891:A3225,Sheet3!B891:B3225)</f>
        <v xml:space="preserve"> Mr</v>
      </c>
      <c r="C891" s="20" t="str">
        <f>_xlfn.XLOOKUP(A891,Sheet3!A891:A3225,Sheet3!C891:C3225)</f>
        <v>Czyz</v>
      </c>
      <c r="D891" s="20" t="str">
        <f>_xlfn.XLOOKUP(A891,Sheet3!A891:A3225,Sheet3!D891:D3225)</f>
        <v xml:space="preserve">  Jeffrey</v>
      </c>
      <c r="E891" s="46">
        <f>_xlfn.XLOOKUP(A891,Sheet1!$A$2:$A$2336,Sheet1!$B$2:$B$2336)</f>
        <v>28.9</v>
      </c>
      <c r="F891" s="20">
        <f>_xlfn.XLOOKUP(Table4[[#This Row],[Customer ID]],Sheet1!A891:A3225,Sheet1!C891:C3225)</f>
        <v>11.96</v>
      </c>
      <c r="G891" s="20" t="str">
        <f>_xlfn.XLOOKUP(Table4[[#This Row],[Customer ID]],Sheet1!A891:A3225,Sheet1!D891:D3225)</f>
        <v>No</v>
      </c>
      <c r="H891" s="20" t="str">
        <f>_xlfn.XLOOKUP(Table4[[#This Row],[Customer ID]],Sheet1!A891:A3225,Sheet1!E891:E3225)</f>
        <v>No</v>
      </c>
      <c r="I891" s="20" t="str">
        <f>_xlfn.XLOOKUP(Table4[[#This Row],[Customer ID]],Sheet1!A891:A3225,Sheet1!F891:F3225)</f>
        <v>No</v>
      </c>
      <c r="J891" s="20">
        <f>_xlfn.XLOOKUP(Table4[[#This Row],[Customer ID]],Sheet1!A891:A3225,Sheet1!G891:G3225)</f>
        <v>0</v>
      </c>
      <c r="K891" s="20" t="str">
        <f>_xlfn.XLOOKUP(Table4[[#This Row],[Customer ID]],Sheet1!A891:A3225,Sheet1!H891:H3225)</f>
        <v>No</v>
      </c>
      <c r="L891" s="20" t="str">
        <f>_xlfn.XLOOKUP(Table4[[#This Row],[Customer ID]],Sheet1!A891:A3225,Sheet1!I891:I3225)</f>
        <v>Over Weight</v>
      </c>
      <c r="M891" s="20" t="str">
        <f>_xlfn.XLOOKUP(A891,Sheet1!A891:A3225,Sheet1!J891:J3225)</f>
        <v>Diabetes</v>
      </c>
      <c r="N891" s="48" t="str">
        <f>_xlfn.XLOOKUP(Table4[[#This Row],[Customer ID]],Table3[Customer ID],Table3[Date2])</f>
        <v>15-Sep-1962</v>
      </c>
      <c r="O891" s="20">
        <f>_xlfn.XLOOKUP(A891,Table3[Customer ID],Table3[Age])</f>
        <v>60</v>
      </c>
      <c r="P891" s="20">
        <f>_xlfn.XLOOKUP(A891,Table3[Customer ID],Table3[children])</f>
        <v>0</v>
      </c>
      <c r="Q891" s="47">
        <f>_xlfn.XLOOKUP(A891,Table3[Customer ID],Table3[charges])</f>
        <v>12146.97</v>
      </c>
      <c r="R891" s="20" t="str">
        <f>_xlfn.XLOOKUP(A891,Table3[Customer ID],Table3[Hospital tier])</f>
        <v>tier - 3</v>
      </c>
      <c r="S891" s="20" t="str">
        <f>_xlfn.XLOOKUP(A891,Table3[Customer ID],Table3[City tier])</f>
        <v>tier - 3</v>
      </c>
      <c r="T891" s="20" t="str">
        <f>_xlfn.XLOOKUP(A891,Table3[Customer ID],Table3[State ID])</f>
        <v>R1011</v>
      </c>
    </row>
    <row r="892" spans="1:20" x14ac:dyDescent="0.3">
      <c r="A892" s="20" t="s">
        <v>910</v>
      </c>
      <c r="B892" s="20" t="str">
        <f>_xlfn.XLOOKUP(A892,Sheet3!A892:A3226,Sheet3!B892:B3226)</f>
        <v xml:space="preserve"> Mr</v>
      </c>
      <c r="C892" s="20" t="str">
        <f>_xlfn.XLOOKUP(A892,Sheet3!A892:A3226,Sheet3!C892:C3226)</f>
        <v>Bauder</v>
      </c>
      <c r="D892" s="20" t="str">
        <f>_xlfn.XLOOKUP(A892,Sheet3!A892:A3226,Sheet3!D892:D3226)</f>
        <v xml:space="preserve">  Andrew R</v>
      </c>
      <c r="E892" s="46">
        <f>_xlfn.XLOOKUP(A892,Sheet1!$A$2:$A$2336,Sheet1!$B$2:$B$2336)</f>
        <v>25.74</v>
      </c>
      <c r="F892" s="20">
        <f>_xlfn.XLOOKUP(Table4[[#This Row],[Customer ID]],Sheet1!A892:A3226,Sheet1!C892:C3226)</f>
        <v>7.69</v>
      </c>
      <c r="G892" s="20" t="str">
        <f>_xlfn.XLOOKUP(Table4[[#This Row],[Customer ID]],Sheet1!A892:A3226,Sheet1!D892:D3226)</f>
        <v>No</v>
      </c>
      <c r="H892" s="20" t="str">
        <f>_xlfn.XLOOKUP(Table4[[#This Row],[Customer ID]],Sheet1!A892:A3226,Sheet1!E892:E3226)</f>
        <v>No</v>
      </c>
      <c r="I892" s="20" t="str">
        <f>_xlfn.XLOOKUP(Table4[[#This Row],[Customer ID]],Sheet1!A892:A3226,Sheet1!F892:F3226)</f>
        <v>No</v>
      </c>
      <c r="J892" s="20">
        <f>_xlfn.XLOOKUP(Table4[[#This Row],[Customer ID]],Sheet1!A892:A3226,Sheet1!G892:G3226)</f>
        <v>0</v>
      </c>
      <c r="K892" s="20" t="str">
        <f>_xlfn.XLOOKUP(Table4[[#This Row],[Customer ID]],Sheet1!A892:A3226,Sheet1!H892:H3226)</f>
        <v>No</v>
      </c>
      <c r="L892" s="20" t="str">
        <f>_xlfn.XLOOKUP(Table4[[#This Row],[Customer ID]],Sheet1!A892:A3226,Sheet1!I892:I3226)</f>
        <v>Over Weight</v>
      </c>
      <c r="M892" s="20" t="str">
        <f>_xlfn.XLOOKUP(A892,Sheet1!A892:A3226,Sheet1!J892:J3226)</f>
        <v>Diabetes</v>
      </c>
      <c r="N892" s="48" t="str">
        <f>_xlfn.XLOOKUP(Table4[[#This Row],[Customer ID]],Table3[Customer ID],Table3[Date2])</f>
        <v>4-Nov-1962</v>
      </c>
      <c r="O892" s="20">
        <f>_xlfn.XLOOKUP(A892,Table3[Customer ID],Table3[Age])</f>
        <v>60</v>
      </c>
      <c r="P892" s="20">
        <f>_xlfn.XLOOKUP(A892,Table3[Customer ID],Table3[children])</f>
        <v>0</v>
      </c>
      <c r="Q892" s="47">
        <f>_xlfn.XLOOKUP(A892,Table3[Customer ID],Table3[charges])</f>
        <v>12142.58</v>
      </c>
      <c r="R892" s="20" t="str">
        <f>_xlfn.XLOOKUP(A892,Table3[Customer ID],Table3[Hospital tier])</f>
        <v>tier - 3</v>
      </c>
      <c r="S892" s="20" t="str">
        <f>_xlfn.XLOOKUP(A892,Table3[Customer ID],Table3[City tier])</f>
        <v>tier - 2</v>
      </c>
      <c r="T892" s="20" t="str">
        <f>_xlfn.XLOOKUP(A892,Table3[Customer ID],Table3[State ID])</f>
        <v>R1013</v>
      </c>
    </row>
    <row r="893" spans="1:20" x14ac:dyDescent="0.3">
      <c r="A893" s="20" t="s">
        <v>911</v>
      </c>
      <c r="B893" s="20" t="str">
        <f>_xlfn.XLOOKUP(A893,Sheet3!A893:A3227,Sheet3!B893:B3227)</f>
        <v xml:space="preserve"> Mr</v>
      </c>
      <c r="C893" s="20" t="str">
        <f>_xlfn.XLOOKUP(A893,Sheet3!A893:A3227,Sheet3!C893:C3227)</f>
        <v>Mendoza</v>
      </c>
      <c r="D893" s="20" t="str">
        <f>_xlfn.XLOOKUP(A893,Sheet3!A893:A3227,Sheet3!D893:D3227)</f>
        <v xml:space="preserve">  Francisco J. Sr.</v>
      </c>
      <c r="E893" s="46">
        <f>_xlfn.XLOOKUP(A893,Sheet1!$A$2:$A$2336,Sheet1!$B$2:$B$2336)</f>
        <v>36.06</v>
      </c>
      <c r="F893" s="20">
        <f>_xlfn.XLOOKUP(Table4[[#This Row],[Customer ID]],Sheet1!A893:A3227,Sheet1!C893:C3227)</f>
        <v>8.83</v>
      </c>
      <c r="G893" s="20" t="str">
        <f>_xlfn.XLOOKUP(Table4[[#This Row],[Customer ID]],Sheet1!A893:A3227,Sheet1!D893:D3227)</f>
        <v>No</v>
      </c>
      <c r="H893" s="20" t="str">
        <f>_xlfn.XLOOKUP(Table4[[#This Row],[Customer ID]],Sheet1!A893:A3227,Sheet1!E893:E3227)</f>
        <v>No</v>
      </c>
      <c r="I893" s="20" t="str">
        <f>_xlfn.XLOOKUP(Table4[[#This Row],[Customer ID]],Sheet1!A893:A3227,Sheet1!F893:F3227)</f>
        <v>No</v>
      </c>
      <c r="J893" s="20">
        <f>_xlfn.XLOOKUP(Table4[[#This Row],[Customer ID]],Sheet1!A893:A3227,Sheet1!G893:G3227)</f>
        <v>0</v>
      </c>
      <c r="K893" s="20" t="str">
        <f>_xlfn.XLOOKUP(Table4[[#This Row],[Customer ID]],Sheet1!A893:A3227,Sheet1!H893:H3227)</f>
        <v>No</v>
      </c>
      <c r="L893" s="20" t="str">
        <f>_xlfn.XLOOKUP(Table4[[#This Row],[Customer ID]],Sheet1!A893:A3227,Sheet1!I893:I3227)</f>
        <v>Obesity</v>
      </c>
      <c r="M893" s="20" t="str">
        <f>_xlfn.XLOOKUP(A893,Sheet1!A893:A3227,Sheet1!J893:J3227)</f>
        <v>Diabetes</v>
      </c>
      <c r="N893" s="48" t="str">
        <f>_xlfn.XLOOKUP(Table4[[#This Row],[Customer ID]],Table3[Customer ID],Table3[Date2])</f>
        <v>16-Sep-1974</v>
      </c>
      <c r="O893" s="20">
        <f>_xlfn.XLOOKUP(A893,Table3[Customer ID],Table3[Age])</f>
        <v>48</v>
      </c>
      <c r="P893" s="20">
        <f>_xlfn.XLOOKUP(A893,Table3[Customer ID],Table3[children])</f>
        <v>0</v>
      </c>
      <c r="Q893" s="47">
        <f>_xlfn.XLOOKUP(A893,Table3[Customer ID],Table3[charges])</f>
        <v>12137.6</v>
      </c>
      <c r="R893" s="20" t="str">
        <f>_xlfn.XLOOKUP(A893,Table3[Customer ID],Table3[Hospital tier])</f>
        <v>tier - 3</v>
      </c>
      <c r="S893" s="20" t="str">
        <f>_xlfn.XLOOKUP(A893,Table3[Customer ID],Table3[City tier])</f>
        <v>tier - 3</v>
      </c>
      <c r="T893" s="20" t="str">
        <f>_xlfn.XLOOKUP(A893,Table3[Customer ID],Table3[State ID])</f>
        <v>R1012</v>
      </c>
    </row>
    <row r="894" spans="1:20" x14ac:dyDescent="0.3">
      <c r="A894" s="20" t="s">
        <v>912</v>
      </c>
      <c r="B894" s="20" t="str">
        <f>_xlfn.XLOOKUP(A894,Sheet3!A894:A3228,Sheet3!B894:B3228)</f>
        <v xml:space="preserve"> Mrs</v>
      </c>
      <c r="C894" s="20" t="str">
        <f>_xlfn.XLOOKUP(A894,Sheet3!A894:A3228,Sheet3!C894:C3228)</f>
        <v>Glass</v>
      </c>
      <c r="D894" s="20" t="str">
        <f>_xlfn.XLOOKUP(A894,Sheet3!A894:A3228,Sheet3!D894:D3228)</f>
        <v xml:space="preserve">  Rhonda</v>
      </c>
      <c r="E894" s="46">
        <f>_xlfn.XLOOKUP(A894,Sheet1!$A$2:$A$2336,Sheet1!$B$2:$B$2336)</f>
        <v>43.28</v>
      </c>
      <c r="F894" s="20">
        <f>_xlfn.XLOOKUP(Table4[[#This Row],[Customer ID]],Sheet1!A894:A3228,Sheet1!C894:C3228)</f>
        <v>4.41</v>
      </c>
      <c r="G894" s="20" t="str">
        <f>_xlfn.XLOOKUP(Table4[[#This Row],[Customer ID]],Sheet1!A894:A3228,Sheet1!D894:D3228)</f>
        <v>No</v>
      </c>
      <c r="H894" s="20" t="str">
        <f>_xlfn.XLOOKUP(Table4[[#This Row],[Customer ID]],Sheet1!A894:A3228,Sheet1!E894:E3228)</f>
        <v>No</v>
      </c>
      <c r="I894" s="20" t="str">
        <f>_xlfn.XLOOKUP(Table4[[#This Row],[Customer ID]],Sheet1!A894:A3228,Sheet1!F894:F3228)</f>
        <v>No</v>
      </c>
      <c r="J894" s="20">
        <f>_xlfn.XLOOKUP(Table4[[#This Row],[Customer ID]],Sheet1!A894:A3228,Sheet1!G894:G3228)</f>
        <v>0</v>
      </c>
      <c r="K894" s="20" t="str">
        <f>_xlfn.XLOOKUP(Table4[[#This Row],[Customer ID]],Sheet1!A894:A3228,Sheet1!H894:H3228)</f>
        <v>No</v>
      </c>
      <c r="L894" s="20" t="str">
        <f>_xlfn.XLOOKUP(Table4[[#This Row],[Customer ID]],Sheet1!A894:A3228,Sheet1!I894:I3228)</f>
        <v>Obesity</v>
      </c>
      <c r="M894" s="20" t="str">
        <f>_xlfn.XLOOKUP(A894,Sheet1!A894:A3228,Sheet1!J894:J3228)</f>
        <v>Normal</v>
      </c>
      <c r="N894" s="48" t="str">
        <f>_xlfn.XLOOKUP(Table4[[#This Row],[Customer ID]],Table3[Customer ID],Table3[Date2])</f>
        <v>6-Nov-1991</v>
      </c>
      <c r="O894" s="20">
        <f>_xlfn.XLOOKUP(A894,Table3[Customer ID],Table3[Age])</f>
        <v>31</v>
      </c>
      <c r="P894" s="20">
        <f>_xlfn.XLOOKUP(A894,Table3[Customer ID],Table3[children])</f>
        <v>3</v>
      </c>
      <c r="Q894" s="47">
        <f>_xlfn.XLOOKUP(A894,Table3[Customer ID],Table3[charges])</f>
        <v>12130.8</v>
      </c>
      <c r="R894" s="20" t="str">
        <f>_xlfn.XLOOKUP(A894,Table3[Customer ID],Table3[Hospital tier])</f>
        <v>tier - 3</v>
      </c>
      <c r="S894" s="20" t="str">
        <f>_xlfn.XLOOKUP(A894,Table3[Customer ID],Table3[City tier])</f>
        <v>tier - 3</v>
      </c>
      <c r="T894" s="20" t="str">
        <f>_xlfn.XLOOKUP(A894,Table3[Customer ID],Table3[State ID])</f>
        <v>R1026</v>
      </c>
    </row>
    <row r="895" spans="1:20" x14ac:dyDescent="0.3">
      <c r="A895" s="20" t="s">
        <v>913</v>
      </c>
      <c r="B895" s="20" t="str">
        <f>_xlfn.XLOOKUP(A895,Sheet3!A895:A3229,Sheet3!B895:B3229)</f>
        <v xml:space="preserve"> Mr</v>
      </c>
      <c r="C895" s="20" t="str">
        <f>_xlfn.XLOOKUP(A895,Sheet3!A895:A3229,Sheet3!C895:C3229)</f>
        <v>Butcher</v>
      </c>
      <c r="D895" s="20" t="str">
        <f>_xlfn.XLOOKUP(A895,Sheet3!A895:A3229,Sheet3!D895:D3229)</f>
        <v xml:space="preserve">  John</v>
      </c>
      <c r="E895" s="46">
        <f>_xlfn.XLOOKUP(A895,Sheet1!$A$2:$A$2336,Sheet1!$B$2:$B$2336)</f>
        <v>28.785</v>
      </c>
      <c r="F895" s="20">
        <f>_xlfn.XLOOKUP(Table4[[#This Row],[Customer ID]],Sheet1!A895:A3229,Sheet1!C895:C3229)</f>
        <v>9.1</v>
      </c>
      <c r="G895" s="20" t="str">
        <f>_xlfn.XLOOKUP(Table4[[#This Row],[Customer ID]],Sheet1!A895:A3229,Sheet1!D895:D3229)</f>
        <v>yes</v>
      </c>
      <c r="H895" s="20" t="str">
        <f>_xlfn.XLOOKUP(Table4[[#This Row],[Customer ID]],Sheet1!A895:A3229,Sheet1!E895:E3229)</f>
        <v>No</v>
      </c>
      <c r="I895" s="20" t="str">
        <f>_xlfn.XLOOKUP(Table4[[#This Row],[Customer ID]],Sheet1!A895:A3229,Sheet1!F895:F3229)</f>
        <v>Yes</v>
      </c>
      <c r="J895" s="20">
        <f>_xlfn.XLOOKUP(Table4[[#This Row],[Customer ID]],Sheet1!A895:A3229,Sheet1!G895:G3229)</f>
        <v>1</v>
      </c>
      <c r="K895" s="20" t="str">
        <f>_xlfn.XLOOKUP(Table4[[#This Row],[Customer ID]],Sheet1!A895:A3229,Sheet1!H895:H3229)</f>
        <v>No</v>
      </c>
      <c r="L895" s="20" t="str">
        <f>_xlfn.XLOOKUP(Table4[[#This Row],[Customer ID]],Sheet1!A895:A3229,Sheet1!I895:I3229)</f>
        <v>Over Weight</v>
      </c>
      <c r="M895" s="20" t="str">
        <f>_xlfn.XLOOKUP(A895,Sheet1!A895:A3229,Sheet1!J895:J3229)</f>
        <v>Diabetes</v>
      </c>
      <c r="N895" s="48" t="str">
        <f>_xlfn.XLOOKUP(Table4[[#This Row],[Customer ID]],Table3[Customer ID],Table3[Date2])</f>
        <v>4-Jun-1963</v>
      </c>
      <c r="O895" s="20">
        <f>_xlfn.XLOOKUP(A895,Table3[Customer ID],Table3[Age])</f>
        <v>60</v>
      </c>
      <c r="P895" s="20">
        <f>_xlfn.XLOOKUP(A895,Table3[Customer ID],Table3[children])</f>
        <v>0</v>
      </c>
      <c r="Q895" s="47">
        <f>_xlfn.XLOOKUP(A895,Table3[Customer ID],Table3[charges])</f>
        <v>12129.61</v>
      </c>
      <c r="R895" s="20" t="str">
        <f>_xlfn.XLOOKUP(A895,Table3[Customer ID],Table3[Hospital tier])</f>
        <v>tier - 3</v>
      </c>
      <c r="S895" s="20" t="str">
        <f>_xlfn.XLOOKUP(A895,Table3[Customer ID],Table3[City tier])</f>
        <v>tier - 1</v>
      </c>
      <c r="T895" s="20" t="str">
        <f>_xlfn.XLOOKUP(A895,Table3[Customer ID],Table3[State ID])</f>
        <v>R1012</v>
      </c>
    </row>
    <row r="896" spans="1:20" x14ac:dyDescent="0.3">
      <c r="A896" s="20" t="s">
        <v>914</v>
      </c>
      <c r="B896" s="20" t="str">
        <f>_xlfn.XLOOKUP(A896,Sheet3!A896:A3230,Sheet3!B896:B3230)</f>
        <v xml:space="preserve"> Mr</v>
      </c>
      <c r="C896" s="20" t="str">
        <f>_xlfn.XLOOKUP(A896,Sheet3!A896:A3230,Sheet3!C896:C3230)</f>
        <v>Traiser</v>
      </c>
      <c r="D896" s="20" t="str">
        <f>_xlfn.XLOOKUP(A896,Sheet3!A896:A3230,Sheet3!D896:D3230)</f>
        <v xml:space="preserve">  Miles J.</v>
      </c>
      <c r="E896" s="46">
        <f>_xlfn.XLOOKUP(A896,Sheet1!$A$2:$A$2336,Sheet1!$B$2:$B$2336)</f>
        <v>25.46</v>
      </c>
      <c r="F896" s="20">
        <f>_xlfn.XLOOKUP(Table4[[#This Row],[Customer ID]],Sheet1!A896:A3230,Sheet1!C896:C3230)</f>
        <v>11.52</v>
      </c>
      <c r="G896" s="20" t="str">
        <f>_xlfn.XLOOKUP(Table4[[#This Row],[Customer ID]],Sheet1!A896:A3230,Sheet1!D896:D3230)</f>
        <v>yes</v>
      </c>
      <c r="H896" s="20" t="str">
        <f>_xlfn.XLOOKUP(Table4[[#This Row],[Customer ID]],Sheet1!A896:A3230,Sheet1!E896:E3230)</f>
        <v>No</v>
      </c>
      <c r="I896" s="20" t="str">
        <f>_xlfn.XLOOKUP(Table4[[#This Row],[Customer ID]],Sheet1!A896:A3230,Sheet1!F896:F3230)</f>
        <v>Yes</v>
      </c>
      <c r="J896" s="20">
        <f>_xlfn.XLOOKUP(Table4[[#This Row],[Customer ID]],Sheet1!A896:A3230,Sheet1!G896:G3230)</f>
        <v>1</v>
      </c>
      <c r="K896" s="20" t="str">
        <f>_xlfn.XLOOKUP(Table4[[#This Row],[Customer ID]],Sheet1!A896:A3230,Sheet1!H896:H3230)</f>
        <v>No</v>
      </c>
      <c r="L896" s="20" t="str">
        <f>_xlfn.XLOOKUP(Table4[[#This Row],[Customer ID]],Sheet1!A896:A3230,Sheet1!I896:I3230)</f>
        <v>Over Weight</v>
      </c>
      <c r="M896" s="20" t="str">
        <f>_xlfn.XLOOKUP(A896,Sheet1!A896:A3230,Sheet1!J896:J3230)</f>
        <v>Diabetes</v>
      </c>
      <c r="N896" s="48" t="str">
        <f>_xlfn.XLOOKUP(Table4[[#This Row],[Customer ID]],Table3[Customer ID],Table3[Date2])</f>
        <v>20-Jul-1963</v>
      </c>
      <c r="O896" s="20">
        <f>_xlfn.XLOOKUP(A896,Table3[Customer ID],Table3[Age])</f>
        <v>59</v>
      </c>
      <c r="P896" s="20">
        <f>_xlfn.XLOOKUP(A896,Table3[Customer ID],Table3[children])</f>
        <v>0</v>
      </c>
      <c r="Q896" s="47">
        <f>_xlfn.XLOOKUP(A896,Table3[Customer ID],Table3[charges])</f>
        <v>12124.99</v>
      </c>
      <c r="R896" s="20" t="str">
        <f>_xlfn.XLOOKUP(A896,Table3[Customer ID],Table3[Hospital tier])</f>
        <v>tier - 3</v>
      </c>
      <c r="S896" s="20" t="str">
        <f>_xlfn.XLOOKUP(A896,Table3[Customer ID],Table3[City tier])</f>
        <v>tier - 1</v>
      </c>
      <c r="T896" s="20" t="str">
        <f>_xlfn.XLOOKUP(A896,Table3[Customer ID],Table3[State ID])</f>
        <v>R1012</v>
      </c>
    </row>
    <row r="897" spans="1:20" x14ac:dyDescent="0.3">
      <c r="A897" s="20" t="s">
        <v>915</v>
      </c>
      <c r="B897" s="20" t="str">
        <f>_xlfn.XLOOKUP(A897,Sheet3!A897:A3231,Sheet3!B897:B3231)</f>
        <v xml:space="preserve"> Ms</v>
      </c>
      <c r="C897" s="20" t="str">
        <f>_xlfn.XLOOKUP(A897,Sheet3!A897:A3231,Sheet3!C897:C3231)</f>
        <v>Mudy-Mader</v>
      </c>
      <c r="D897" s="20" t="str">
        <f>_xlfn.XLOOKUP(A897,Sheet3!A897:A3231,Sheet3!D897:D3231)</f>
        <v xml:space="preserve">  Justyna I.</v>
      </c>
      <c r="E897" s="46">
        <f>_xlfn.XLOOKUP(A897,Sheet1!$A$2:$A$2336,Sheet1!$B$2:$B$2336)</f>
        <v>30.8</v>
      </c>
      <c r="F897" s="20">
        <f>_xlfn.XLOOKUP(Table4[[#This Row],[Customer ID]],Sheet1!A897:A3231,Sheet1!C897:C3231)</f>
        <v>10.95</v>
      </c>
      <c r="G897" s="20" t="str">
        <f>_xlfn.XLOOKUP(Table4[[#This Row],[Customer ID]],Sheet1!A897:A3231,Sheet1!D897:D3231)</f>
        <v>No</v>
      </c>
      <c r="H897" s="20" t="str">
        <f>_xlfn.XLOOKUP(Table4[[#This Row],[Customer ID]],Sheet1!A897:A3231,Sheet1!E897:E3231)</f>
        <v>No</v>
      </c>
      <c r="I897" s="20" t="str">
        <f>_xlfn.XLOOKUP(Table4[[#This Row],[Customer ID]],Sheet1!A897:A3231,Sheet1!F897:F3231)</f>
        <v>No</v>
      </c>
      <c r="J897" s="20">
        <f>_xlfn.XLOOKUP(Table4[[#This Row],[Customer ID]],Sheet1!A897:A3231,Sheet1!G897:G3231)</f>
        <v>0</v>
      </c>
      <c r="K897" s="20" t="str">
        <f>_xlfn.XLOOKUP(Table4[[#This Row],[Customer ID]],Sheet1!A897:A3231,Sheet1!H897:H3231)</f>
        <v>No</v>
      </c>
      <c r="L897" s="20" t="str">
        <f>_xlfn.XLOOKUP(Table4[[#This Row],[Customer ID]],Sheet1!A897:A3231,Sheet1!I897:I3231)</f>
        <v>Obesity</v>
      </c>
      <c r="M897" s="20" t="str">
        <f>_xlfn.XLOOKUP(A897,Sheet1!A897:A3231,Sheet1!J897:J3231)</f>
        <v>Diabetes</v>
      </c>
      <c r="N897" s="48" t="str">
        <f>_xlfn.XLOOKUP(Table4[[#This Row],[Customer ID]],Table3[Customer ID],Table3[Date2])</f>
        <v>25-Oct-1968</v>
      </c>
      <c r="O897" s="20">
        <f>_xlfn.XLOOKUP(A897,Table3[Customer ID],Table3[Age])</f>
        <v>54</v>
      </c>
      <c r="P897" s="20">
        <f>_xlfn.XLOOKUP(A897,Table3[Customer ID],Table3[children])</f>
        <v>3</v>
      </c>
      <c r="Q897" s="47">
        <f>_xlfn.XLOOKUP(A897,Table3[Customer ID],Table3[charges])</f>
        <v>12105.32</v>
      </c>
      <c r="R897" s="20" t="str">
        <f>_xlfn.XLOOKUP(A897,Table3[Customer ID],Table3[Hospital tier])</f>
        <v>tier - 3</v>
      </c>
      <c r="S897" s="20" t="str">
        <f>_xlfn.XLOOKUP(A897,Table3[Customer ID],Table3[City tier])</f>
        <v>tier - 3</v>
      </c>
      <c r="T897" s="20" t="str">
        <f>_xlfn.XLOOKUP(A897,Table3[Customer ID],Table3[State ID])</f>
        <v>R1011</v>
      </c>
    </row>
    <row r="898" spans="1:20" x14ac:dyDescent="0.3">
      <c r="A898" s="20" t="s">
        <v>916</v>
      </c>
      <c r="B898" s="20" t="str">
        <f>_xlfn.XLOOKUP(A898,Sheet3!A898:A3232,Sheet3!B898:B3232)</f>
        <v xml:space="preserve"> Ms</v>
      </c>
      <c r="C898" s="20" t="str">
        <f>_xlfn.XLOOKUP(A898,Sheet3!A898:A3232,Sheet3!C898:C3232)</f>
        <v>Rogers</v>
      </c>
      <c r="D898" s="20" t="str">
        <f>_xlfn.XLOOKUP(A898,Sheet3!A898:A3232,Sheet3!D898:D3232)</f>
        <v xml:space="preserve">  Lucille</v>
      </c>
      <c r="E898" s="46">
        <f>_xlfn.XLOOKUP(A898,Sheet1!$A$2:$A$2336,Sheet1!$B$2:$B$2336)</f>
        <v>28.88</v>
      </c>
      <c r="F898" s="20">
        <f>_xlfn.XLOOKUP(Table4[[#This Row],[Customer ID]],Sheet1!A898:A3232,Sheet1!C898:C3232)</f>
        <v>11.5</v>
      </c>
      <c r="G898" s="20" t="str">
        <f>_xlfn.XLOOKUP(Table4[[#This Row],[Customer ID]],Sheet1!A898:A3232,Sheet1!D898:D3232)</f>
        <v>No</v>
      </c>
      <c r="H898" s="20" t="str">
        <f>_xlfn.XLOOKUP(Table4[[#This Row],[Customer ID]],Sheet1!A898:A3232,Sheet1!E898:E3232)</f>
        <v>No</v>
      </c>
      <c r="I898" s="20" t="str">
        <f>_xlfn.XLOOKUP(Table4[[#This Row],[Customer ID]],Sheet1!A898:A3232,Sheet1!F898:F3232)</f>
        <v>No</v>
      </c>
      <c r="J898" s="20">
        <f>_xlfn.XLOOKUP(Table4[[#This Row],[Customer ID]],Sheet1!A898:A3232,Sheet1!G898:G3232)</f>
        <v>0</v>
      </c>
      <c r="K898" s="20" t="str">
        <f>_xlfn.XLOOKUP(Table4[[#This Row],[Customer ID]],Sheet1!A898:A3232,Sheet1!H898:H3232)</f>
        <v>No</v>
      </c>
      <c r="L898" s="20" t="str">
        <f>_xlfn.XLOOKUP(Table4[[#This Row],[Customer ID]],Sheet1!A898:A3232,Sheet1!I898:I3232)</f>
        <v>Over Weight</v>
      </c>
      <c r="M898" s="20" t="str">
        <f>_xlfn.XLOOKUP(A898,Sheet1!A898:A3232,Sheet1!J898:J3232)</f>
        <v>Diabetes</v>
      </c>
      <c r="N898" s="48" t="str">
        <f>_xlfn.XLOOKUP(Table4[[#This Row],[Customer ID]],Table3[Customer ID],Table3[Date2])</f>
        <v>9-Dec-1968</v>
      </c>
      <c r="O898" s="20">
        <f>_xlfn.XLOOKUP(A898,Table3[Customer ID],Table3[Age])</f>
        <v>54</v>
      </c>
      <c r="P898" s="20">
        <f>_xlfn.XLOOKUP(A898,Table3[Customer ID],Table3[children])</f>
        <v>2</v>
      </c>
      <c r="Q898" s="47">
        <f>_xlfn.XLOOKUP(A898,Table3[Customer ID],Table3[charges])</f>
        <v>12096.65</v>
      </c>
      <c r="R898" s="20" t="str">
        <f>_xlfn.XLOOKUP(A898,Table3[Customer ID],Table3[Hospital tier])</f>
        <v>tier - 3</v>
      </c>
      <c r="S898" s="20" t="str">
        <f>_xlfn.XLOOKUP(A898,Table3[Customer ID],Table3[City tier])</f>
        <v>tier - 1</v>
      </c>
      <c r="T898" s="20" t="str">
        <f>_xlfn.XLOOKUP(A898,Table3[Customer ID],Table3[State ID])</f>
        <v>R1024</v>
      </c>
    </row>
    <row r="899" spans="1:20" x14ac:dyDescent="0.3">
      <c r="A899" s="20" t="s">
        <v>917</v>
      </c>
      <c r="B899" s="20" t="str">
        <f>_xlfn.XLOOKUP(A899,Sheet3!A899:A3233,Sheet3!B899:B3233)</f>
        <v xml:space="preserve"> Ms</v>
      </c>
      <c r="C899" s="20" t="str">
        <f>_xlfn.XLOOKUP(A899,Sheet3!A899:A3233,Sheet3!C899:C3233)</f>
        <v>Woo</v>
      </c>
      <c r="D899" s="20" t="str">
        <f>_xlfn.XLOOKUP(A899,Sheet3!A899:A3233,Sheet3!D899:D3233)</f>
        <v xml:space="preserve">  April</v>
      </c>
      <c r="E899" s="46">
        <f>_xlfn.XLOOKUP(A899,Sheet1!$A$2:$A$2336,Sheet1!$B$2:$B$2336)</f>
        <v>23</v>
      </c>
      <c r="F899" s="20">
        <f>_xlfn.XLOOKUP(Table4[[#This Row],[Customer ID]],Sheet1!A899:A3233,Sheet1!C899:C3233)</f>
        <v>9.8800000000000008</v>
      </c>
      <c r="G899" s="20" t="str">
        <f>_xlfn.XLOOKUP(Table4[[#This Row],[Customer ID]],Sheet1!A899:A3233,Sheet1!D899:D3233)</f>
        <v>No</v>
      </c>
      <c r="H899" s="20" t="str">
        <f>_xlfn.XLOOKUP(Table4[[#This Row],[Customer ID]],Sheet1!A899:A3233,Sheet1!E899:E3233)</f>
        <v>No</v>
      </c>
      <c r="I899" s="20" t="str">
        <f>_xlfn.XLOOKUP(Table4[[#This Row],[Customer ID]],Sheet1!A899:A3233,Sheet1!F899:F3233)</f>
        <v>No</v>
      </c>
      <c r="J899" s="20">
        <f>_xlfn.XLOOKUP(Table4[[#This Row],[Customer ID]],Sheet1!A899:A3233,Sheet1!G899:G3233)</f>
        <v>0</v>
      </c>
      <c r="K899" s="20" t="str">
        <f>_xlfn.XLOOKUP(Table4[[#This Row],[Customer ID]],Sheet1!A899:A3233,Sheet1!H899:H3233)</f>
        <v>No</v>
      </c>
      <c r="L899" s="20" t="str">
        <f>_xlfn.XLOOKUP(Table4[[#This Row],[Customer ID]],Sheet1!A899:A3233,Sheet1!I899:I3233)</f>
        <v>Normal weight</v>
      </c>
      <c r="M899" s="20" t="str">
        <f>_xlfn.XLOOKUP(A899,Sheet1!A899:A3233,Sheet1!J899:J3233)</f>
        <v>Diabetes</v>
      </c>
      <c r="N899" s="48" t="str">
        <f>_xlfn.XLOOKUP(Table4[[#This Row],[Customer ID]],Table3[Customer ID],Table3[Date2])</f>
        <v>21-Jun-1968</v>
      </c>
      <c r="O899" s="20">
        <f>_xlfn.XLOOKUP(A899,Table3[Customer ID],Table3[Age])</f>
        <v>54</v>
      </c>
      <c r="P899" s="20">
        <f>_xlfn.XLOOKUP(A899,Table3[Customer ID],Table3[children])</f>
        <v>3</v>
      </c>
      <c r="Q899" s="47">
        <f>_xlfn.XLOOKUP(A899,Table3[Customer ID],Table3[charges])</f>
        <v>12094.48</v>
      </c>
      <c r="R899" s="20" t="str">
        <f>_xlfn.XLOOKUP(A899,Table3[Customer ID],Table3[Hospital tier])</f>
        <v>tier - 3</v>
      </c>
      <c r="S899" s="20" t="str">
        <f>_xlfn.XLOOKUP(A899,Table3[Customer ID],Table3[City tier])</f>
        <v>tier - 3</v>
      </c>
      <c r="T899" s="20" t="str">
        <f>_xlfn.XLOOKUP(A899,Table3[Customer ID],Table3[State ID])</f>
        <v>R1011</v>
      </c>
    </row>
    <row r="900" spans="1:20" x14ac:dyDescent="0.3">
      <c r="A900" s="20" t="s">
        <v>918</v>
      </c>
      <c r="B900" s="20" t="str">
        <f>_xlfn.XLOOKUP(A900,Sheet3!A900:A3234,Sheet3!B900:B3234)</f>
        <v xml:space="preserve"> Mr</v>
      </c>
      <c r="C900" s="20" t="str">
        <f>_xlfn.XLOOKUP(A900,Sheet3!A900:A3234,Sheet3!C900:C3234)</f>
        <v>Walsh</v>
      </c>
      <c r="D900" s="20" t="str">
        <f>_xlfn.XLOOKUP(A900,Sheet3!A900:A3234,Sheet3!D900:D3234)</f>
        <v xml:space="preserve">  Robert</v>
      </c>
      <c r="E900" s="46">
        <f>_xlfn.XLOOKUP(A900,Sheet1!$A$2:$A$2336,Sheet1!$B$2:$B$2336)</f>
        <v>38.25</v>
      </c>
      <c r="F900" s="20">
        <f>_xlfn.XLOOKUP(Table4[[#This Row],[Customer ID]],Sheet1!A900:A3234,Sheet1!C900:C3234)</f>
        <v>6.2</v>
      </c>
      <c r="G900" s="20" t="str">
        <f>_xlfn.XLOOKUP(Table4[[#This Row],[Customer ID]],Sheet1!A900:A3234,Sheet1!D900:D3234)</f>
        <v>No</v>
      </c>
      <c r="H900" s="20" t="str">
        <f>_xlfn.XLOOKUP(Table4[[#This Row],[Customer ID]],Sheet1!A900:A3234,Sheet1!E900:E3234)</f>
        <v>No</v>
      </c>
      <c r="I900" s="20" t="str">
        <f>_xlfn.XLOOKUP(Table4[[#This Row],[Customer ID]],Sheet1!A900:A3234,Sheet1!F900:F3234)</f>
        <v>No</v>
      </c>
      <c r="J900" s="20">
        <f>_xlfn.XLOOKUP(Table4[[#This Row],[Customer ID]],Sheet1!A900:A3234,Sheet1!G900:G3234)</f>
        <v>1</v>
      </c>
      <c r="K900" s="20" t="str">
        <f>_xlfn.XLOOKUP(Table4[[#This Row],[Customer ID]],Sheet1!A900:A3234,Sheet1!H900:H3234)</f>
        <v>No</v>
      </c>
      <c r="L900" s="20" t="str">
        <f>_xlfn.XLOOKUP(Table4[[#This Row],[Customer ID]],Sheet1!A900:A3234,Sheet1!I900:I3234)</f>
        <v>Obesity</v>
      </c>
      <c r="M900" s="20" t="str">
        <f>_xlfn.XLOOKUP(A900,Sheet1!A900:A3234,Sheet1!J900:J3234)</f>
        <v>Prediabetes</v>
      </c>
      <c r="N900" s="48" t="str">
        <f>_xlfn.XLOOKUP(Table4[[#This Row],[Customer ID]],Table3[Customer ID],Table3[Date2])</f>
        <v>2-Sep-1984</v>
      </c>
      <c r="O900" s="20">
        <f>_xlfn.XLOOKUP(A900,Table3[Customer ID],Table3[Age])</f>
        <v>38</v>
      </c>
      <c r="P900" s="20">
        <f>_xlfn.XLOOKUP(A900,Table3[Customer ID],Table3[children])</f>
        <v>3</v>
      </c>
      <c r="Q900" s="47">
        <f>_xlfn.XLOOKUP(A900,Table3[Customer ID],Table3[charges])</f>
        <v>12091.34</v>
      </c>
      <c r="R900" s="20" t="str">
        <f>_xlfn.XLOOKUP(A900,Table3[Customer ID],Table3[Hospital tier])</f>
        <v>tier - 3</v>
      </c>
      <c r="S900" s="20" t="str">
        <f>_xlfn.XLOOKUP(A900,Table3[Customer ID],Table3[City tier])</f>
        <v>tier - 2</v>
      </c>
      <c r="T900" s="20" t="str">
        <f>_xlfn.XLOOKUP(A900,Table3[Customer ID],Table3[State ID])</f>
        <v>R1022</v>
      </c>
    </row>
    <row r="901" spans="1:20" x14ac:dyDescent="0.3">
      <c r="A901" s="20" t="s">
        <v>919</v>
      </c>
      <c r="B901" s="20" t="str">
        <f>_xlfn.XLOOKUP(A901,Sheet3!A901:A3235,Sheet3!B901:B3235)</f>
        <v xml:space="preserve"> Mrs</v>
      </c>
      <c r="C901" s="20" t="str">
        <f>_xlfn.XLOOKUP(A901,Sheet3!A901:A3235,Sheet3!C901:C3235)</f>
        <v>White</v>
      </c>
      <c r="D901" s="20" t="str">
        <f>_xlfn.XLOOKUP(A901,Sheet3!A901:A3235,Sheet3!D901:D3235)</f>
        <v xml:space="preserve">  Alyssa</v>
      </c>
      <c r="E901" s="46">
        <f>_xlfn.XLOOKUP(A901,Sheet1!$A$2:$A$2336,Sheet1!$B$2:$B$2336)</f>
        <v>39.25</v>
      </c>
      <c r="F901" s="20">
        <f>_xlfn.XLOOKUP(Table4[[#This Row],[Customer ID]],Sheet1!A901:A3235,Sheet1!C901:C3235)</f>
        <v>8.41</v>
      </c>
      <c r="G901" s="20" t="str">
        <f>_xlfn.XLOOKUP(Table4[[#This Row],[Customer ID]],Sheet1!A901:A3235,Sheet1!D901:D3235)</f>
        <v>yes</v>
      </c>
      <c r="H901" s="20" t="str">
        <f>_xlfn.XLOOKUP(Table4[[#This Row],[Customer ID]],Sheet1!A901:A3235,Sheet1!E901:E3235)</f>
        <v>No</v>
      </c>
      <c r="I901" s="20" t="str">
        <f>_xlfn.XLOOKUP(Table4[[#This Row],[Customer ID]],Sheet1!A901:A3235,Sheet1!F901:F3235)</f>
        <v>No</v>
      </c>
      <c r="J901" s="20">
        <f>_xlfn.XLOOKUP(Table4[[#This Row],[Customer ID]],Sheet1!A901:A3235,Sheet1!G901:G3235)</f>
        <v>1</v>
      </c>
      <c r="K901" s="20" t="str">
        <f>_xlfn.XLOOKUP(Table4[[#This Row],[Customer ID]],Sheet1!A901:A3235,Sheet1!H901:H3235)</f>
        <v>No</v>
      </c>
      <c r="L901" s="20" t="str">
        <f>_xlfn.XLOOKUP(Table4[[#This Row],[Customer ID]],Sheet1!A901:A3235,Sheet1!I901:I3235)</f>
        <v>Obesity</v>
      </c>
      <c r="M901" s="20" t="str">
        <f>_xlfn.XLOOKUP(A901,Sheet1!A901:A3235,Sheet1!J901:J3235)</f>
        <v>Diabetes</v>
      </c>
      <c r="N901" s="48" t="str">
        <f>_xlfn.XLOOKUP(Table4[[#This Row],[Customer ID]],Table3[Customer ID],Table3[Date2])</f>
        <v>7-Sep-1986</v>
      </c>
      <c r="O901" s="20">
        <f>_xlfn.XLOOKUP(A901,Table3[Customer ID],Table3[Age])</f>
        <v>36</v>
      </c>
      <c r="P901" s="20">
        <f>_xlfn.XLOOKUP(A901,Table3[Customer ID],Table3[children])</f>
        <v>3</v>
      </c>
      <c r="Q901" s="47">
        <f>_xlfn.XLOOKUP(A901,Table3[Customer ID],Table3[charges])</f>
        <v>12048.13</v>
      </c>
      <c r="R901" s="20" t="str">
        <f>_xlfn.XLOOKUP(A901,Table3[Customer ID],Table3[Hospital tier])</f>
        <v>tier - 3</v>
      </c>
      <c r="S901" s="20" t="str">
        <f>_xlfn.XLOOKUP(A901,Table3[Customer ID],Table3[City tier])</f>
        <v>tier - 2</v>
      </c>
      <c r="T901" s="20" t="str">
        <f>_xlfn.XLOOKUP(A901,Table3[Customer ID],Table3[State ID])</f>
        <v>R1026</v>
      </c>
    </row>
    <row r="902" spans="1:20" x14ac:dyDescent="0.3">
      <c r="A902" s="20" t="s">
        <v>920</v>
      </c>
      <c r="B902" s="20" t="str">
        <f>_xlfn.XLOOKUP(A902,Sheet3!A902:A3236,Sheet3!B902:B3236)</f>
        <v xml:space="preserve"> Ms</v>
      </c>
      <c r="C902" s="20" t="str">
        <f>_xlfn.XLOOKUP(A902,Sheet3!A902:A3236,Sheet3!C902:C3236)</f>
        <v>Sheppard</v>
      </c>
      <c r="D902" s="20" t="str">
        <f>_xlfn.XLOOKUP(A902,Sheet3!A902:A3236,Sheet3!D902:D3236)</f>
        <v xml:space="preserve">  Jessica E.</v>
      </c>
      <c r="E902" s="46">
        <f>_xlfn.XLOOKUP(A902,Sheet1!$A$2:$A$2336,Sheet1!$B$2:$B$2336)</f>
        <v>26.6</v>
      </c>
      <c r="F902" s="20">
        <f>_xlfn.XLOOKUP(Table4[[#This Row],[Customer ID]],Sheet1!A902:A3236,Sheet1!C902:C3236)</f>
        <v>5.07</v>
      </c>
      <c r="G902" s="20" t="str">
        <f>_xlfn.XLOOKUP(Table4[[#This Row],[Customer ID]],Sheet1!A902:A3236,Sheet1!D902:D3236)</f>
        <v>yes</v>
      </c>
      <c r="H902" s="20" t="str">
        <f>_xlfn.XLOOKUP(Table4[[#This Row],[Customer ID]],Sheet1!A902:A3236,Sheet1!E902:E3236)</f>
        <v>No</v>
      </c>
      <c r="I902" s="20" t="str">
        <f>_xlfn.XLOOKUP(Table4[[#This Row],[Customer ID]],Sheet1!A902:A3236,Sheet1!F902:F3236)</f>
        <v>No</v>
      </c>
      <c r="J902" s="20">
        <f>_xlfn.XLOOKUP(Table4[[#This Row],[Customer ID]],Sheet1!A902:A3236,Sheet1!G902:G3236)</f>
        <v>2</v>
      </c>
      <c r="K902" s="20" t="str">
        <f>_xlfn.XLOOKUP(Table4[[#This Row],[Customer ID]],Sheet1!A902:A3236,Sheet1!H902:H3236)</f>
        <v>No</v>
      </c>
      <c r="L902" s="20" t="str">
        <f>_xlfn.XLOOKUP(Table4[[#This Row],[Customer ID]],Sheet1!A902:A3236,Sheet1!I902:I3236)</f>
        <v>Over Weight</v>
      </c>
      <c r="M902" s="20" t="str">
        <f>_xlfn.XLOOKUP(A902,Sheet1!A902:A3236,Sheet1!J902:J3236)</f>
        <v>Normal</v>
      </c>
      <c r="N902" s="48" t="str">
        <f>_xlfn.XLOOKUP(Table4[[#This Row],[Customer ID]],Table3[Customer ID],Table3[Date2])</f>
        <v>24-Nov-1966</v>
      </c>
      <c r="O902" s="20">
        <f>_xlfn.XLOOKUP(A902,Table3[Customer ID],Table3[Age])</f>
        <v>56</v>
      </c>
      <c r="P902" s="20">
        <f>_xlfn.XLOOKUP(A902,Table3[Customer ID],Table3[children])</f>
        <v>1</v>
      </c>
      <c r="Q902" s="47">
        <f>_xlfn.XLOOKUP(A902,Table3[Customer ID],Table3[charges])</f>
        <v>12044.34</v>
      </c>
      <c r="R902" s="20" t="str">
        <f>_xlfn.XLOOKUP(A902,Table3[Customer ID],Table3[Hospital tier])</f>
        <v>tier - 3</v>
      </c>
      <c r="S902" s="20" t="str">
        <f>_xlfn.XLOOKUP(A902,Table3[Customer ID],Table3[City tier])</f>
        <v>tier - 1</v>
      </c>
      <c r="T902" s="20" t="str">
        <f>_xlfn.XLOOKUP(A902,Table3[Customer ID],Table3[State ID])</f>
        <v>R1012</v>
      </c>
    </row>
    <row r="903" spans="1:20" x14ac:dyDescent="0.3">
      <c r="A903" s="20" t="s">
        <v>921</v>
      </c>
      <c r="B903" s="20" t="str">
        <f>_xlfn.XLOOKUP(A903,Sheet3!A903:A3237,Sheet3!B903:B3237)</f>
        <v xml:space="preserve"> Mr</v>
      </c>
      <c r="C903" s="20" t="str">
        <f>_xlfn.XLOOKUP(A903,Sheet3!A903:A3237,Sheet3!C903:C3237)</f>
        <v>Doran</v>
      </c>
      <c r="D903" s="20" t="str">
        <f>_xlfn.XLOOKUP(A903,Sheet3!A903:A3237,Sheet3!D903:D3237)</f>
        <v xml:space="preserve">  Patrick J.</v>
      </c>
      <c r="E903" s="46">
        <f>_xlfn.XLOOKUP(A903,Sheet1!$A$2:$A$2336,Sheet1!$B$2:$B$2336)</f>
        <v>35.700000000000003</v>
      </c>
      <c r="F903" s="20">
        <f>_xlfn.XLOOKUP(Table4[[#This Row],[Customer ID]],Sheet1!A903:A3237,Sheet1!C903:C3237)</f>
        <v>4.0599999999999996</v>
      </c>
      <c r="G903" s="20" t="str">
        <f>_xlfn.XLOOKUP(Table4[[#This Row],[Customer ID]],Sheet1!A903:A3237,Sheet1!D903:D3237)</f>
        <v>No</v>
      </c>
      <c r="H903" s="20" t="str">
        <f>_xlfn.XLOOKUP(Table4[[#This Row],[Customer ID]],Sheet1!A903:A3237,Sheet1!E903:E3237)</f>
        <v>No</v>
      </c>
      <c r="I903" s="20" t="str">
        <f>_xlfn.XLOOKUP(Table4[[#This Row],[Customer ID]],Sheet1!A903:A3237,Sheet1!F903:F3237)</f>
        <v>Yes</v>
      </c>
      <c r="J903" s="20">
        <f>_xlfn.XLOOKUP(Table4[[#This Row],[Customer ID]],Sheet1!A903:A3237,Sheet1!G903:G3237)</f>
        <v>1</v>
      </c>
      <c r="K903" s="20" t="str">
        <f>_xlfn.XLOOKUP(Table4[[#This Row],[Customer ID]],Sheet1!A903:A3237,Sheet1!H903:H3237)</f>
        <v>No</v>
      </c>
      <c r="L903" s="20" t="str">
        <f>_xlfn.XLOOKUP(Table4[[#This Row],[Customer ID]],Sheet1!A903:A3237,Sheet1!I903:I3237)</f>
        <v>Obesity</v>
      </c>
      <c r="M903" s="20" t="str">
        <f>_xlfn.XLOOKUP(A903,Sheet1!A903:A3237,Sheet1!J903:J3237)</f>
        <v>Normal</v>
      </c>
      <c r="N903" s="48" t="str">
        <f>_xlfn.XLOOKUP(Table4[[#This Row],[Customer ID]],Table3[Customer ID],Table3[Date2])</f>
        <v>16-Oct-1979</v>
      </c>
      <c r="O903" s="20">
        <f>_xlfn.XLOOKUP(A903,Table3[Customer ID],Table3[Age])</f>
        <v>43</v>
      </c>
      <c r="P903" s="20">
        <f>_xlfn.XLOOKUP(A903,Table3[Customer ID],Table3[children])</f>
        <v>2</v>
      </c>
      <c r="Q903" s="47">
        <f>_xlfn.XLOOKUP(A903,Table3[Customer ID],Table3[charges])</f>
        <v>12035.18</v>
      </c>
      <c r="R903" s="20" t="str">
        <f>_xlfn.XLOOKUP(A903,Table3[Customer ID],Table3[Hospital tier])</f>
        <v>tier - 3</v>
      </c>
      <c r="S903" s="20" t="str">
        <f>_xlfn.XLOOKUP(A903,Table3[Customer ID],Table3[City tier])</f>
        <v>tier - 3</v>
      </c>
      <c r="T903" s="20" t="str">
        <f>_xlfn.XLOOKUP(A903,Table3[Customer ID],Table3[State ID])</f>
        <v>R1021</v>
      </c>
    </row>
    <row r="904" spans="1:20" x14ac:dyDescent="0.3">
      <c r="A904" s="20" t="s">
        <v>922</v>
      </c>
      <c r="B904" s="20" t="str">
        <f>_xlfn.XLOOKUP(A904,Sheet3!A904:A3238,Sheet3!B904:B3238)</f>
        <v xml:space="preserve"> Ms</v>
      </c>
      <c r="C904" s="20" t="str">
        <f>_xlfn.XLOOKUP(A904,Sheet3!A904:A3238,Sheet3!C904:C3238)</f>
        <v>Labrosse</v>
      </c>
      <c r="D904" s="20" t="str">
        <f>_xlfn.XLOOKUP(A904,Sheet3!A904:A3238,Sheet3!D904:D3238)</f>
        <v xml:space="preserve">  Emilie</v>
      </c>
      <c r="E904" s="46">
        <f>_xlfn.XLOOKUP(A904,Sheet1!$A$2:$A$2336,Sheet1!$B$2:$B$2336)</f>
        <v>20.100000000000001</v>
      </c>
      <c r="F904" s="20">
        <f>_xlfn.XLOOKUP(Table4[[#This Row],[Customer ID]],Sheet1!A904:A3238,Sheet1!C904:C3238)</f>
        <v>10.52</v>
      </c>
      <c r="G904" s="20" t="str">
        <f>_xlfn.XLOOKUP(Table4[[#This Row],[Customer ID]],Sheet1!A904:A3238,Sheet1!D904:D3238)</f>
        <v>No</v>
      </c>
      <c r="H904" s="20" t="str">
        <f>_xlfn.XLOOKUP(Table4[[#This Row],[Customer ID]],Sheet1!A904:A3238,Sheet1!E904:E3238)</f>
        <v>No</v>
      </c>
      <c r="I904" s="20" t="str">
        <f>_xlfn.XLOOKUP(Table4[[#This Row],[Customer ID]],Sheet1!A904:A3238,Sheet1!F904:F3238)</f>
        <v>No</v>
      </c>
      <c r="J904" s="20">
        <f>_xlfn.XLOOKUP(Table4[[#This Row],[Customer ID]],Sheet1!A904:A3238,Sheet1!G904:G3238)</f>
        <v>0</v>
      </c>
      <c r="K904" s="20" t="str">
        <f>_xlfn.XLOOKUP(Table4[[#This Row],[Customer ID]],Sheet1!A904:A3238,Sheet1!H904:H3238)</f>
        <v>No</v>
      </c>
      <c r="L904" s="20" t="str">
        <f>_xlfn.XLOOKUP(Table4[[#This Row],[Customer ID]],Sheet1!A904:A3238,Sheet1!I904:I3238)</f>
        <v>Normal weight</v>
      </c>
      <c r="M904" s="20" t="str">
        <f>_xlfn.XLOOKUP(A904,Sheet1!A904:A3238,Sheet1!J904:J3238)</f>
        <v>Diabetes</v>
      </c>
      <c r="N904" s="48" t="str">
        <f>_xlfn.XLOOKUP(Table4[[#This Row],[Customer ID]],Table3[Customer ID],Table3[Date2])</f>
        <v>29-Oct-1965</v>
      </c>
      <c r="O904" s="20">
        <f>_xlfn.XLOOKUP(A904,Table3[Customer ID],Table3[Age])</f>
        <v>57</v>
      </c>
      <c r="P904" s="20">
        <f>_xlfn.XLOOKUP(A904,Table3[Customer ID],Table3[children])</f>
        <v>1</v>
      </c>
      <c r="Q904" s="47">
        <f>_xlfn.XLOOKUP(A904,Table3[Customer ID],Table3[charges])</f>
        <v>12032.33</v>
      </c>
      <c r="R904" s="20" t="str">
        <f>_xlfn.XLOOKUP(A904,Table3[Customer ID],Table3[Hospital tier])</f>
        <v>tier - 3</v>
      </c>
      <c r="S904" s="20" t="str">
        <f>_xlfn.XLOOKUP(A904,Table3[Customer ID],Table3[City tier])</f>
        <v>tier - 1</v>
      </c>
      <c r="T904" s="20" t="str">
        <f>_xlfn.XLOOKUP(A904,Table3[Customer ID],Table3[State ID])</f>
        <v>R1011</v>
      </c>
    </row>
    <row r="905" spans="1:20" x14ac:dyDescent="0.3">
      <c r="A905" s="20" t="s">
        <v>923</v>
      </c>
      <c r="B905" s="20" t="str">
        <f>_xlfn.XLOOKUP(A905,Sheet3!A905:A3239,Sheet3!B905:B3239)</f>
        <v xml:space="preserve"> Ms</v>
      </c>
      <c r="C905" s="20" t="str">
        <f>_xlfn.XLOOKUP(A905,Sheet3!A905:A3239,Sheet3!C905:C3239)</f>
        <v>Thomas</v>
      </c>
      <c r="D905" s="20" t="str">
        <f>_xlfn.XLOOKUP(A905,Sheet3!A905:A3239,Sheet3!D905:D3239)</f>
        <v xml:space="preserve">  Caitlin B.</v>
      </c>
      <c r="E905" s="46">
        <f>_xlfn.XLOOKUP(A905,Sheet1!$A$2:$A$2336,Sheet1!$B$2:$B$2336)</f>
        <v>22.23</v>
      </c>
      <c r="F905" s="20">
        <f>_xlfn.XLOOKUP(Table4[[#This Row],[Customer ID]],Sheet1!A905:A3239,Sheet1!C905:C3239)</f>
        <v>9.65</v>
      </c>
      <c r="G905" s="20" t="str">
        <f>_xlfn.XLOOKUP(Table4[[#This Row],[Customer ID]],Sheet1!A905:A3239,Sheet1!D905:D3239)</f>
        <v>No</v>
      </c>
      <c r="H905" s="20" t="str">
        <f>_xlfn.XLOOKUP(Table4[[#This Row],[Customer ID]],Sheet1!A905:A3239,Sheet1!E905:E3239)</f>
        <v>No</v>
      </c>
      <c r="I905" s="20" t="str">
        <f>_xlfn.XLOOKUP(Table4[[#This Row],[Customer ID]],Sheet1!A905:A3239,Sheet1!F905:F3239)</f>
        <v>No</v>
      </c>
      <c r="J905" s="20">
        <f>_xlfn.XLOOKUP(Table4[[#This Row],[Customer ID]],Sheet1!A905:A3239,Sheet1!G905:G3239)</f>
        <v>0</v>
      </c>
      <c r="K905" s="20" t="str">
        <f>_xlfn.XLOOKUP(Table4[[#This Row],[Customer ID]],Sheet1!A905:A3239,Sheet1!H905:H3239)</f>
        <v>No</v>
      </c>
      <c r="L905" s="20" t="str">
        <f>_xlfn.XLOOKUP(Table4[[#This Row],[Customer ID]],Sheet1!A905:A3239,Sheet1!I905:I3239)</f>
        <v>Normal weight</v>
      </c>
      <c r="M905" s="20" t="str">
        <f>_xlfn.XLOOKUP(A905,Sheet1!A905:A3239,Sheet1!J905:J3239)</f>
        <v>Diabetes</v>
      </c>
      <c r="N905" s="48" t="str">
        <f>_xlfn.XLOOKUP(Table4[[#This Row],[Customer ID]],Table3[Customer ID],Table3[Date2])</f>
        <v>9-Jun-1965</v>
      </c>
      <c r="O905" s="20">
        <f>_xlfn.XLOOKUP(A905,Table3[Customer ID],Table3[Age])</f>
        <v>57</v>
      </c>
      <c r="P905" s="20">
        <f>_xlfn.XLOOKUP(A905,Table3[Customer ID],Table3[children])</f>
        <v>0</v>
      </c>
      <c r="Q905" s="47">
        <f>_xlfn.XLOOKUP(A905,Table3[Customer ID],Table3[charges])</f>
        <v>12029.29</v>
      </c>
      <c r="R905" s="20" t="str">
        <f>_xlfn.XLOOKUP(A905,Table3[Customer ID],Table3[Hospital tier])</f>
        <v>tier - 3</v>
      </c>
      <c r="S905" s="20" t="str">
        <f>_xlfn.XLOOKUP(A905,Table3[Customer ID],Table3[City tier])</f>
        <v>tier - 2</v>
      </c>
      <c r="T905" s="20" t="str">
        <f>_xlfn.XLOOKUP(A905,Table3[Customer ID],Table3[State ID])</f>
        <v>R1024</v>
      </c>
    </row>
    <row r="906" spans="1:20" x14ac:dyDescent="0.3">
      <c r="A906" s="20" t="s">
        <v>924</v>
      </c>
      <c r="B906" s="20" t="str">
        <f>_xlfn.XLOOKUP(A906,Sheet3!A906:A3240,Sheet3!B906:B3240)</f>
        <v xml:space="preserve"> Mr</v>
      </c>
      <c r="C906" s="20" t="str">
        <f>_xlfn.XLOOKUP(A906,Sheet3!A906:A3240,Sheet3!C906:C3240)</f>
        <v>Lesniak</v>
      </c>
      <c r="D906" s="20" t="str">
        <f>_xlfn.XLOOKUP(A906,Sheet3!A906:A3240,Sheet3!D906:D3240)</f>
        <v xml:space="preserve">  Joseph W</v>
      </c>
      <c r="E906" s="46">
        <f>_xlfn.XLOOKUP(A906,Sheet1!$A$2:$A$2336,Sheet1!$B$2:$B$2336)</f>
        <v>36.47</v>
      </c>
      <c r="F906" s="20">
        <f>_xlfn.XLOOKUP(Table4[[#This Row],[Customer ID]],Sheet1!A906:A3240,Sheet1!C906:C3240)</f>
        <v>6.21</v>
      </c>
      <c r="G906" s="20" t="str">
        <f>_xlfn.XLOOKUP(Table4[[#This Row],[Customer ID]],Sheet1!A906:A3240,Sheet1!D906:D3240)</f>
        <v>No</v>
      </c>
      <c r="H906" s="20" t="str">
        <f>_xlfn.XLOOKUP(Table4[[#This Row],[Customer ID]],Sheet1!A906:A3240,Sheet1!E906:E3240)</f>
        <v>No</v>
      </c>
      <c r="I906" s="20" t="str">
        <f>_xlfn.XLOOKUP(Table4[[#This Row],[Customer ID]],Sheet1!A906:A3240,Sheet1!F906:F3240)</f>
        <v>No</v>
      </c>
      <c r="J906" s="20">
        <f>_xlfn.XLOOKUP(Table4[[#This Row],[Customer ID]],Sheet1!A906:A3240,Sheet1!G906:G3240)</f>
        <v>0</v>
      </c>
      <c r="K906" s="20" t="str">
        <f>_xlfn.XLOOKUP(Table4[[#This Row],[Customer ID]],Sheet1!A906:A3240,Sheet1!H906:H3240)</f>
        <v>No</v>
      </c>
      <c r="L906" s="20" t="str">
        <f>_xlfn.XLOOKUP(Table4[[#This Row],[Customer ID]],Sheet1!A906:A3240,Sheet1!I906:I3240)</f>
        <v>Obesity</v>
      </c>
      <c r="M906" s="20" t="str">
        <f>_xlfn.XLOOKUP(A906,Sheet1!A906:A3240,Sheet1!J906:J3240)</f>
        <v>Prediabetes</v>
      </c>
      <c r="N906" s="48" t="str">
        <f>_xlfn.XLOOKUP(Table4[[#This Row],[Customer ID]],Table3[Customer ID],Table3[Date2])</f>
        <v>17-Oct-1982</v>
      </c>
      <c r="O906" s="20">
        <f>_xlfn.XLOOKUP(A906,Table3[Customer ID],Table3[Age])</f>
        <v>40</v>
      </c>
      <c r="P906" s="20">
        <f>_xlfn.XLOOKUP(A906,Table3[Customer ID],Table3[children])</f>
        <v>3</v>
      </c>
      <c r="Q906" s="47">
        <f>_xlfn.XLOOKUP(A906,Table3[Customer ID],Table3[charges])</f>
        <v>12001.29</v>
      </c>
      <c r="R906" s="20" t="str">
        <f>_xlfn.XLOOKUP(A906,Table3[Customer ID],Table3[Hospital tier])</f>
        <v>tier - 3</v>
      </c>
      <c r="S906" s="20" t="str">
        <f>_xlfn.XLOOKUP(A906,Table3[Customer ID],Table3[City tier])</f>
        <v>tier - 3</v>
      </c>
      <c r="T906" s="20" t="str">
        <f>_xlfn.XLOOKUP(A906,Table3[Customer ID],Table3[State ID])</f>
        <v>R1021</v>
      </c>
    </row>
    <row r="907" spans="1:20" x14ac:dyDescent="0.3">
      <c r="A907" s="20" t="s">
        <v>925</v>
      </c>
      <c r="B907" s="20" t="str">
        <f>_xlfn.XLOOKUP(A907,Sheet3!A907:A3241,Sheet3!B907:B3241)</f>
        <v xml:space="preserve"> Ms</v>
      </c>
      <c r="C907" s="20" t="str">
        <f>_xlfn.XLOOKUP(A907,Sheet3!A907:A3241,Sheet3!C907:C3241)</f>
        <v>Prowse</v>
      </c>
      <c r="D907" s="20" t="str">
        <f>_xlfn.XLOOKUP(A907,Sheet3!A907:A3241,Sheet3!D907:D3241)</f>
        <v xml:space="preserve">  Wendy</v>
      </c>
      <c r="E907" s="46">
        <f>_xlfn.XLOOKUP(A907,Sheet1!$A$2:$A$2336,Sheet1!$B$2:$B$2336)</f>
        <v>49.64</v>
      </c>
      <c r="F907" s="20">
        <f>_xlfn.XLOOKUP(Table4[[#This Row],[Customer ID]],Sheet1!A907:A3241,Sheet1!C907:C3241)</f>
        <v>4.76</v>
      </c>
      <c r="G907" s="20" t="str">
        <f>_xlfn.XLOOKUP(Table4[[#This Row],[Customer ID]],Sheet1!A907:A3241,Sheet1!D907:D3241)</f>
        <v>No</v>
      </c>
      <c r="H907" s="20" t="str">
        <f>_xlfn.XLOOKUP(Table4[[#This Row],[Customer ID]],Sheet1!A907:A3241,Sheet1!E907:E3241)</f>
        <v>No</v>
      </c>
      <c r="I907" s="20" t="str">
        <f>_xlfn.XLOOKUP(Table4[[#This Row],[Customer ID]],Sheet1!A907:A3241,Sheet1!F907:F3241)</f>
        <v>Yes</v>
      </c>
      <c r="J907" s="20">
        <f>_xlfn.XLOOKUP(Table4[[#This Row],[Customer ID]],Sheet1!A907:A3241,Sheet1!G907:G3241)</f>
        <v>1</v>
      </c>
      <c r="K907" s="20" t="str">
        <f>_xlfn.XLOOKUP(Table4[[#This Row],[Customer ID]],Sheet1!A907:A3241,Sheet1!H907:H3241)</f>
        <v>No</v>
      </c>
      <c r="L907" s="20" t="str">
        <f>_xlfn.XLOOKUP(Table4[[#This Row],[Customer ID]],Sheet1!A907:A3241,Sheet1!I907:I3241)</f>
        <v>Obesity</v>
      </c>
      <c r="M907" s="20" t="str">
        <f>_xlfn.XLOOKUP(A907,Sheet1!A907:A3241,Sheet1!J907:J3241)</f>
        <v>Normal</v>
      </c>
      <c r="N907" s="48" t="str">
        <f>_xlfn.XLOOKUP(Table4[[#This Row],[Customer ID]],Table3[Customer ID],Table3[Date2])</f>
        <v>12-Dec-1993</v>
      </c>
      <c r="O907" s="20">
        <f>_xlfn.XLOOKUP(A907,Table3[Customer ID],Table3[Age])</f>
        <v>29</v>
      </c>
      <c r="P907" s="20">
        <f>_xlfn.XLOOKUP(A907,Table3[Customer ID],Table3[children])</f>
        <v>0</v>
      </c>
      <c r="Q907" s="47">
        <f>_xlfn.XLOOKUP(A907,Table3[Customer ID],Table3[charges])</f>
        <v>11994.89</v>
      </c>
      <c r="R907" s="20" t="str">
        <f>_xlfn.XLOOKUP(A907,Table3[Customer ID],Table3[Hospital tier])</f>
        <v>tier - 3</v>
      </c>
      <c r="S907" s="20" t="str">
        <f>_xlfn.XLOOKUP(A907,Table3[Customer ID],Table3[City tier])</f>
        <v>tier - 2</v>
      </c>
      <c r="T907" s="20" t="str">
        <f>_xlfn.XLOOKUP(A907,Table3[Customer ID],Table3[State ID])</f>
        <v>R1012</v>
      </c>
    </row>
    <row r="908" spans="1:20" x14ac:dyDescent="0.3">
      <c r="A908" s="20" t="s">
        <v>926</v>
      </c>
      <c r="B908" s="20" t="str">
        <f>_xlfn.XLOOKUP(A908,Sheet3!A908:A3242,Sheet3!B908:B3242)</f>
        <v xml:space="preserve"> Mrs</v>
      </c>
      <c r="C908" s="20" t="str">
        <f>_xlfn.XLOOKUP(A908,Sheet3!A908:A3242,Sheet3!C908:C3242)</f>
        <v>Seigel</v>
      </c>
      <c r="D908" s="20" t="str">
        <f>_xlfn.XLOOKUP(A908,Sheet3!A908:A3242,Sheet3!D908:D3242)</f>
        <v xml:space="preserve">  Leah L.</v>
      </c>
      <c r="E908" s="46">
        <f>_xlfn.XLOOKUP(A908,Sheet1!$A$2:$A$2336,Sheet1!$B$2:$B$2336)</f>
        <v>36.799999999999997</v>
      </c>
      <c r="F908" s="20">
        <f>_xlfn.XLOOKUP(Table4[[#This Row],[Customer ID]],Sheet1!A908:A3242,Sheet1!C908:C3242)</f>
        <v>5.73</v>
      </c>
      <c r="G908" s="20" t="str">
        <f>_xlfn.XLOOKUP(Table4[[#This Row],[Customer ID]],Sheet1!A908:A3242,Sheet1!D908:D3242)</f>
        <v>yes</v>
      </c>
      <c r="H908" s="20" t="str">
        <f>_xlfn.XLOOKUP(Table4[[#This Row],[Customer ID]],Sheet1!A908:A3242,Sheet1!E908:E3242)</f>
        <v>No</v>
      </c>
      <c r="I908" s="20" t="str">
        <f>_xlfn.XLOOKUP(Table4[[#This Row],[Customer ID]],Sheet1!A908:A3242,Sheet1!F908:F3242)</f>
        <v>Yes</v>
      </c>
      <c r="J908" s="20">
        <f>_xlfn.XLOOKUP(Table4[[#This Row],[Customer ID]],Sheet1!A908:A3242,Sheet1!G908:G3242)</f>
        <v>1</v>
      </c>
      <c r="K908" s="20" t="str">
        <f>_xlfn.XLOOKUP(Table4[[#This Row],[Customer ID]],Sheet1!A908:A3242,Sheet1!H908:H3242)</f>
        <v>No</v>
      </c>
      <c r="L908" s="20" t="str">
        <f>_xlfn.XLOOKUP(Table4[[#This Row],[Customer ID]],Sheet1!A908:A3242,Sheet1!I908:I3242)</f>
        <v>Obesity</v>
      </c>
      <c r="M908" s="20" t="str">
        <f>_xlfn.XLOOKUP(A908,Sheet1!A908:A3242,Sheet1!J908:J3242)</f>
        <v>Prediabetes</v>
      </c>
      <c r="N908" s="48" t="str">
        <f>_xlfn.XLOOKUP(Table4[[#This Row],[Customer ID]],Table3[Customer ID],Table3[Date2])</f>
        <v>4-Jul-1983</v>
      </c>
      <c r="O908" s="20">
        <f>_xlfn.XLOOKUP(A908,Table3[Customer ID],Table3[Age])</f>
        <v>39</v>
      </c>
      <c r="P908" s="20">
        <f>_xlfn.XLOOKUP(A908,Table3[Customer ID],Table3[children])</f>
        <v>3</v>
      </c>
      <c r="Q908" s="47">
        <f>_xlfn.XLOOKUP(A908,Table3[Customer ID],Table3[charges])</f>
        <v>11987.68</v>
      </c>
      <c r="R908" s="20" t="str">
        <f>_xlfn.XLOOKUP(A908,Table3[Customer ID],Table3[Hospital tier])</f>
        <v>tier - 3</v>
      </c>
      <c r="S908" s="20" t="str">
        <f>_xlfn.XLOOKUP(A908,Table3[Customer ID],Table3[City tier])</f>
        <v>tier - 2</v>
      </c>
      <c r="T908" s="20" t="str">
        <f>_xlfn.XLOOKUP(A908,Table3[Customer ID],Table3[State ID])</f>
        <v>R1026</v>
      </c>
    </row>
    <row r="909" spans="1:20" x14ac:dyDescent="0.3">
      <c r="A909" s="20" t="s">
        <v>927</v>
      </c>
      <c r="B909" s="20" t="str">
        <f>_xlfn.XLOOKUP(A909,Sheet3!A909:A3243,Sheet3!B909:B3243)</f>
        <v xml:space="preserve"> Mr</v>
      </c>
      <c r="C909" s="20" t="str">
        <f>_xlfn.XLOOKUP(A909,Sheet3!A909:A3243,Sheet3!C909:C3243)</f>
        <v>Blas</v>
      </c>
      <c r="D909" s="20" t="str">
        <f>_xlfn.XLOOKUP(A909,Sheet3!A909:A3243,Sheet3!D909:D3243)</f>
        <v xml:space="preserve">  Wayne L.</v>
      </c>
      <c r="E909" s="46">
        <f>_xlfn.XLOOKUP(A909,Sheet1!$A$2:$A$2336,Sheet1!$B$2:$B$2336)</f>
        <v>33.880000000000003</v>
      </c>
      <c r="F909" s="20">
        <f>_xlfn.XLOOKUP(Table4[[#This Row],[Customer ID]],Sheet1!A909:A3243,Sheet1!C909:C3243)</f>
        <v>10.78</v>
      </c>
      <c r="G909" s="20" t="str">
        <f>_xlfn.XLOOKUP(Table4[[#This Row],[Customer ID]],Sheet1!A909:A3243,Sheet1!D909:D3243)</f>
        <v>yes</v>
      </c>
      <c r="H909" s="20" t="str">
        <f>_xlfn.XLOOKUP(Table4[[#This Row],[Customer ID]],Sheet1!A909:A3243,Sheet1!E909:E3243)</f>
        <v>No</v>
      </c>
      <c r="I909" s="20" t="str">
        <f>_xlfn.XLOOKUP(Table4[[#This Row],[Customer ID]],Sheet1!A909:A3243,Sheet1!F909:F3243)</f>
        <v>No</v>
      </c>
      <c r="J909" s="20">
        <f>_xlfn.XLOOKUP(Table4[[#This Row],[Customer ID]],Sheet1!A909:A3243,Sheet1!G909:G3243)</f>
        <v>0</v>
      </c>
      <c r="K909" s="20" t="str">
        <f>_xlfn.XLOOKUP(Table4[[#This Row],[Customer ID]],Sheet1!A909:A3243,Sheet1!H909:H3243)</f>
        <v>No</v>
      </c>
      <c r="L909" s="20" t="str">
        <f>_xlfn.XLOOKUP(Table4[[#This Row],[Customer ID]],Sheet1!A909:A3243,Sheet1!I909:I3243)</f>
        <v>Obesity</v>
      </c>
      <c r="M909" s="20" t="str">
        <f>_xlfn.XLOOKUP(A909,Sheet1!A909:A3243,Sheet1!J909:J3243)</f>
        <v>Diabetes</v>
      </c>
      <c r="N909" s="48" t="str">
        <f>_xlfn.XLOOKUP(Table4[[#This Row],[Customer ID]],Table3[Customer ID],Table3[Date2])</f>
        <v>22-Dec-1967</v>
      </c>
      <c r="O909" s="20">
        <f>_xlfn.XLOOKUP(A909,Table3[Customer ID],Table3[Age])</f>
        <v>55</v>
      </c>
      <c r="P909" s="20">
        <f>_xlfn.XLOOKUP(A909,Table3[Customer ID],Table3[children])</f>
        <v>3</v>
      </c>
      <c r="Q909" s="47">
        <f>_xlfn.XLOOKUP(A909,Table3[Customer ID],Table3[charges])</f>
        <v>11987.17</v>
      </c>
      <c r="R909" s="20" t="str">
        <f>_xlfn.XLOOKUP(A909,Table3[Customer ID],Table3[Hospital tier])</f>
        <v>tier - 3</v>
      </c>
      <c r="S909" s="20" t="str">
        <f>_xlfn.XLOOKUP(A909,Table3[Customer ID],Table3[City tier])</f>
        <v>tier - 3</v>
      </c>
      <c r="T909" s="20" t="str">
        <f>_xlfn.XLOOKUP(A909,Table3[Customer ID],Table3[State ID])</f>
        <v>R1013</v>
      </c>
    </row>
    <row r="910" spans="1:20" x14ac:dyDescent="0.3">
      <c r="A910" s="20" t="s">
        <v>928</v>
      </c>
      <c r="B910" s="20" t="str">
        <f>_xlfn.XLOOKUP(A910,Sheet3!A910:A3244,Sheet3!B910:B3244)</f>
        <v xml:space="preserve"> Mr</v>
      </c>
      <c r="C910" s="20" t="str">
        <f>_xlfn.XLOOKUP(A910,Sheet3!A910:A3244,Sheet3!C910:C3244)</f>
        <v>Simpson</v>
      </c>
      <c r="D910" s="20" t="str">
        <f>_xlfn.XLOOKUP(A910,Sheet3!A910:A3244,Sheet3!D910:D3244)</f>
        <v xml:space="preserve">  Jason M.</v>
      </c>
      <c r="E910" s="46">
        <f>_xlfn.XLOOKUP(A910,Sheet1!$A$2:$A$2336,Sheet1!$B$2:$B$2336)</f>
        <v>32.01</v>
      </c>
      <c r="F910" s="20">
        <f>_xlfn.XLOOKUP(Table4[[#This Row],[Customer ID]],Sheet1!A910:A3244,Sheet1!C910:C3244)</f>
        <v>5.08</v>
      </c>
      <c r="G910" s="20" t="str">
        <f>_xlfn.XLOOKUP(Table4[[#This Row],[Customer ID]],Sheet1!A910:A3244,Sheet1!D910:D3244)</f>
        <v>yes</v>
      </c>
      <c r="H910" s="20" t="str">
        <f>_xlfn.XLOOKUP(Table4[[#This Row],[Customer ID]],Sheet1!A910:A3244,Sheet1!E910:E3244)</f>
        <v>No</v>
      </c>
      <c r="I910" s="20" t="str">
        <f>_xlfn.XLOOKUP(Table4[[#This Row],[Customer ID]],Sheet1!A910:A3244,Sheet1!F910:F3244)</f>
        <v>No</v>
      </c>
      <c r="J910" s="20">
        <f>_xlfn.XLOOKUP(Table4[[#This Row],[Customer ID]],Sheet1!A910:A3244,Sheet1!G910:G3244)</f>
        <v>1</v>
      </c>
      <c r="K910" s="20" t="str">
        <f>_xlfn.XLOOKUP(Table4[[#This Row],[Customer ID]],Sheet1!A910:A3244,Sheet1!H910:H3244)</f>
        <v>No</v>
      </c>
      <c r="L910" s="20" t="str">
        <f>_xlfn.XLOOKUP(Table4[[#This Row],[Customer ID]],Sheet1!A910:A3244,Sheet1!I910:I3244)</f>
        <v>Obesity</v>
      </c>
      <c r="M910" s="20" t="str">
        <f>_xlfn.XLOOKUP(A910,Sheet1!A910:A3244,Sheet1!J910:J3244)</f>
        <v>Normal</v>
      </c>
      <c r="N910" s="48" t="str">
        <f>_xlfn.XLOOKUP(Table4[[#This Row],[Customer ID]],Table3[Customer ID],Table3[Date2])</f>
        <v>29-Sep-1964</v>
      </c>
      <c r="O910" s="20">
        <f>_xlfn.XLOOKUP(A910,Table3[Customer ID],Table3[Age])</f>
        <v>58</v>
      </c>
      <c r="P910" s="20">
        <f>_xlfn.XLOOKUP(A910,Table3[Customer ID],Table3[children])</f>
        <v>1</v>
      </c>
      <c r="Q910" s="47">
        <f>_xlfn.XLOOKUP(A910,Table3[Customer ID],Table3[charges])</f>
        <v>11946.63</v>
      </c>
      <c r="R910" s="20" t="str">
        <f>_xlfn.XLOOKUP(A910,Table3[Customer ID],Table3[Hospital tier])</f>
        <v>tier - 3</v>
      </c>
      <c r="S910" s="20" t="str">
        <f>_xlfn.XLOOKUP(A910,Table3[Customer ID],Table3[City tier])</f>
        <v>tier - 2</v>
      </c>
      <c r="T910" s="20" t="str">
        <f>_xlfn.XLOOKUP(A910,Table3[Customer ID],Table3[State ID])</f>
        <v>R1013</v>
      </c>
    </row>
    <row r="911" spans="1:20" x14ac:dyDescent="0.3">
      <c r="A911" s="20" t="s">
        <v>929</v>
      </c>
      <c r="B911" s="20" t="str">
        <f>_xlfn.XLOOKUP(A911,Sheet3!A911:A3245,Sheet3!B911:B3245)</f>
        <v xml:space="preserve"> Mr</v>
      </c>
      <c r="C911" s="20" t="str">
        <f>_xlfn.XLOOKUP(A911,Sheet3!A911:A3245,Sheet3!C911:C3245)</f>
        <v>Gierman</v>
      </c>
      <c r="D911" s="20" t="str">
        <f>_xlfn.XLOOKUP(A911,Sheet3!A911:A3245,Sheet3!D911:D3245)</f>
        <v xml:space="preserve">  Floris</v>
      </c>
      <c r="E911" s="46">
        <f>_xlfn.XLOOKUP(A911,Sheet1!$A$2:$A$2336,Sheet1!$B$2:$B$2336)</f>
        <v>33.630000000000003</v>
      </c>
      <c r="F911" s="20">
        <f>_xlfn.XLOOKUP(Table4[[#This Row],[Customer ID]],Sheet1!A911:A3245,Sheet1!C911:C3245)</f>
        <v>11.39</v>
      </c>
      <c r="G911" s="20" t="str">
        <f>_xlfn.XLOOKUP(Table4[[#This Row],[Customer ID]],Sheet1!A911:A3245,Sheet1!D911:D3245)</f>
        <v>No</v>
      </c>
      <c r="H911" s="20" t="str">
        <f>_xlfn.XLOOKUP(Table4[[#This Row],[Customer ID]],Sheet1!A911:A3245,Sheet1!E911:E3245)</f>
        <v>No</v>
      </c>
      <c r="I911" s="20" t="str">
        <f>_xlfn.XLOOKUP(Table4[[#This Row],[Customer ID]],Sheet1!A911:A3245,Sheet1!F911:F3245)</f>
        <v>No</v>
      </c>
      <c r="J911" s="20">
        <f>_xlfn.XLOOKUP(Table4[[#This Row],[Customer ID]],Sheet1!A911:A3245,Sheet1!G911:G3245)</f>
        <v>0</v>
      </c>
      <c r="K911" s="20" t="str">
        <f>_xlfn.XLOOKUP(Table4[[#This Row],[Customer ID]],Sheet1!A911:A3245,Sheet1!H911:H3245)</f>
        <v>No</v>
      </c>
      <c r="L911" s="20" t="str">
        <f>_xlfn.XLOOKUP(Table4[[#This Row],[Customer ID]],Sheet1!A911:A3245,Sheet1!I911:I3245)</f>
        <v>Obesity</v>
      </c>
      <c r="M911" s="20" t="str">
        <f>_xlfn.XLOOKUP(A911,Sheet1!A911:A3245,Sheet1!J911:J3245)</f>
        <v>Diabetes</v>
      </c>
      <c r="N911" s="48" t="str">
        <f>_xlfn.XLOOKUP(Table4[[#This Row],[Customer ID]],Table3[Customer ID],Table3[Date2])</f>
        <v>1-Nov-1965</v>
      </c>
      <c r="O911" s="20">
        <f>_xlfn.XLOOKUP(A911,Table3[Customer ID],Table3[Age])</f>
        <v>57</v>
      </c>
      <c r="P911" s="20">
        <f>_xlfn.XLOOKUP(A911,Table3[Customer ID],Table3[children])</f>
        <v>1</v>
      </c>
      <c r="Q911" s="47">
        <f>_xlfn.XLOOKUP(A911,Table3[Customer ID],Table3[charges])</f>
        <v>11945.13</v>
      </c>
      <c r="R911" s="20" t="str">
        <f>_xlfn.XLOOKUP(A911,Table3[Customer ID],Table3[Hospital tier])</f>
        <v>tier - 3</v>
      </c>
      <c r="S911" s="20" t="str">
        <f>_xlfn.XLOOKUP(A911,Table3[Customer ID],Table3[City tier])</f>
        <v>tier - 2</v>
      </c>
      <c r="T911" s="20" t="str">
        <f>_xlfn.XLOOKUP(A911,Table3[Customer ID],Table3[State ID])</f>
        <v>R1012</v>
      </c>
    </row>
    <row r="912" spans="1:20" x14ac:dyDescent="0.3">
      <c r="A912" s="20" t="s">
        <v>930</v>
      </c>
      <c r="B912" s="20" t="str">
        <f>_xlfn.XLOOKUP(A912,Sheet3!A912:A3246,Sheet3!B912:B3246)</f>
        <v xml:space="preserve"> Mr</v>
      </c>
      <c r="C912" s="20" t="str">
        <f>_xlfn.XLOOKUP(A912,Sheet3!A912:A3246,Sheet3!C912:C3246)</f>
        <v>Jeuland</v>
      </c>
      <c r="D912" s="20" t="str">
        <f>_xlfn.XLOOKUP(A912,Sheet3!A912:A3246,Sheet3!D912:D3246)</f>
        <v xml:space="preserve">  Marc</v>
      </c>
      <c r="E912" s="46">
        <f>_xlfn.XLOOKUP(A912,Sheet1!$A$2:$A$2336,Sheet1!$B$2:$B$2336)</f>
        <v>34.865000000000002</v>
      </c>
      <c r="F912" s="20">
        <f>_xlfn.XLOOKUP(Table4[[#This Row],[Customer ID]],Sheet1!A912:A3246,Sheet1!C912:C3246)</f>
        <v>5.35</v>
      </c>
      <c r="G912" s="20" t="str">
        <f>_xlfn.XLOOKUP(Table4[[#This Row],[Customer ID]],Sheet1!A912:A3246,Sheet1!D912:D3246)</f>
        <v>yes</v>
      </c>
      <c r="H912" s="20" t="str">
        <f>_xlfn.XLOOKUP(Table4[[#This Row],[Customer ID]],Sheet1!A912:A3246,Sheet1!E912:E3246)</f>
        <v>No</v>
      </c>
      <c r="I912" s="20" t="str">
        <f>_xlfn.XLOOKUP(Table4[[#This Row],[Customer ID]],Sheet1!A912:A3246,Sheet1!F912:F3246)</f>
        <v>No</v>
      </c>
      <c r="J912" s="20">
        <f>_xlfn.XLOOKUP(Table4[[#This Row],[Customer ID]],Sheet1!A912:A3246,Sheet1!G912:G3246)</f>
        <v>1</v>
      </c>
      <c r="K912" s="20" t="str">
        <f>_xlfn.XLOOKUP(Table4[[#This Row],[Customer ID]],Sheet1!A912:A3246,Sheet1!H912:H3246)</f>
        <v>No</v>
      </c>
      <c r="L912" s="20" t="str">
        <f>_xlfn.XLOOKUP(Table4[[#This Row],[Customer ID]],Sheet1!A912:A3246,Sheet1!I912:I3246)</f>
        <v>Obesity</v>
      </c>
      <c r="M912" s="20" t="str">
        <f>_xlfn.XLOOKUP(A912,Sheet1!A912:A3246,Sheet1!J912:J3246)</f>
        <v>Normal</v>
      </c>
      <c r="N912" s="48" t="str">
        <f>_xlfn.XLOOKUP(Table4[[#This Row],[Customer ID]],Table3[Customer ID],Table3[Date2])</f>
        <v>25-Dec-1964</v>
      </c>
      <c r="O912" s="20">
        <f>_xlfn.XLOOKUP(A912,Table3[Customer ID],Table3[Age])</f>
        <v>58</v>
      </c>
      <c r="P912" s="20">
        <f>_xlfn.XLOOKUP(A912,Table3[Customer ID],Table3[children])</f>
        <v>0</v>
      </c>
      <c r="Q912" s="47">
        <f>_xlfn.XLOOKUP(A912,Table3[Customer ID],Table3[charges])</f>
        <v>11944.59</v>
      </c>
      <c r="R912" s="20" t="str">
        <f>_xlfn.XLOOKUP(A912,Table3[Customer ID],Table3[Hospital tier])</f>
        <v>tier - 3</v>
      </c>
      <c r="S912" s="20" t="str">
        <f>_xlfn.XLOOKUP(A912,Table3[Customer ID],Table3[City tier])</f>
        <v>tier - 2</v>
      </c>
      <c r="T912" s="20" t="str">
        <f>_xlfn.XLOOKUP(A912,Table3[Customer ID],Table3[State ID])</f>
        <v>R1016</v>
      </c>
    </row>
    <row r="913" spans="1:20" x14ac:dyDescent="0.3">
      <c r="A913" s="20" t="s">
        <v>931</v>
      </c>
      <c r="B913" s="20" t="str">
        <f>_xlfn.XLOOKUP(A913,Sheet3!A913:A3247,Sheet3!B913:B3247)</f>
        <v xml:space="preserve"> Mr</v>
      </c>
      <c r="C913" s="20" t="str">
        <f>_xlfn.XLOOKUP(A913,Sheet3!A913:A3247,Sheet3!C913:C3247)</f>
        <v>Chorney</v>
      </c>
      <c r="D913" s="20" t="str">
        <f>_xlfn.XLOOKUP(A913,Sheet3!A913:A3247,Sheet3!D913:D3247)</f>
        <v xml:space="preserve">  Christopher</v>
      </c>
      <c r="E913" s="46">
        <f>_xlfn.XLOOKUP(A913,Sheet1!$A$2:$A$2336,Sheet1!$B$2:$B$2336)</f>
        <v>43.11</v>
      </c>
      <c r="F913" s="20">
        <f>_xlfn.XLOOKUP(Table4[[#This Row],[Customer ID]],Sheet1!A913:A3247,Sheet1!C913:C3247)</f>
        <v>5.6</v>
      </c>
      <c r="G913" s="20" t="str">
        <f>_xlfn.XLOOKUP(Table4[[#This Row],[Customer ID]],Sheet1!A913:A3247,Sheet1!D913:D3247)</f>
        <v>No</v>
      </c>
      <c r="H913" s="20" t="str">
        <f>_xlfn.XLOOKUP(Table4[[#This Row],[Customer ID]],Sheet1!A913:A3247,Sheet1!E913:E3247)</f>
        <v>No</v>
      </c>
      <c r="I913" s="20" t="str">
        <f>_xlfn.XLOOKUP(Table4[[#This Row],[Customer ID]],Sheet1!A913:A3247,Sheet1!F913:F3247)</f>
        <v>No</v>
      </c>
      <c r="J913" s="20">
        <f>_xlfn.XLOOKUP(Table4[[#This Row],[Customer ID]],Sheet1!A913:A3247,Sheet1!G913:G3247)</f>
        <v>0</v>
      </c>
      <c r="K913" s="20" t="str">
        <f>_xlfn.XLOOKUP(Table4[[#This Row],[Customer ID]],Sheet1!A913:A3247,Sheet1!H913:H3247)</f>
        <v>No</v>
      </c>
      <c r="L913" s="20" t="str">
        <f>_xlfn.XLOOKUP(Table4[[#This Row],[Customer ID]],Sheet1!A913:A3247,Sheet1!I913:I3247)</f>
        <v>Obesity</v>
      </c>
      <c r="M913" s="20" t="str">
        <f>_xlfn.XLOOKUP(A913,Sheet1!A913:A3247,Sheet1!J913:J3247)</f>
        <v>Normal</v>
      </c>
      <c r="N913" s="48" t="str">
        <f>_xlfn.XLOOKUP(Table4[[#This Row],[Customer ID]],Table3[Customer ID],Table3[Date2])</f>
        <v>19-Oct-1991</v>
      </c>
      <c r="O913" s="20">
        <f>_xlfn.XLOOKUP(A913,Table3[Customer ID],Table3[Age])</f>
        <v>31</v>
      </c>
      <c r="P913" s="20">
        <f>_xlfn.XLOOKUP(A913,Table3[Customer ID],Table3[children])</f>
        <v>3</v>
      </c>
      <c r="Q913" s="47">
        <f>_xlfn.XLOOKUP(A913,Table3[Customer ID],Table3[charges])</f>
        <v>11941.83</v>
      </c>
      <c r="R913" s="20" t="str">
        <f>_xlfn.XLOOKUP(A913,Table3[Customer ID],Table3[Hospital tier])</f>
        <v>tier - 3</v>
      </c>
      <c r="S913" s="20" t="str">
        <f>_xlfn.XLOOKUP(A913,Table3[Customer ID],Table3[City tier])</f>
        <v>tier - 1</v>
      </c>
      <c r="T913" s="20" t="str">
        <f>_xlfn.XLOOKUP(A913,Table3[Customer ID],Table3[State ID])</f>
        <v>R1023</v>
      </c>
    </row>
    <row r="914" spans="1:20" x14ac:dyDescent="0.3">
      <c r="A914" s="20" t="s">
        <v>932</v>
      </c>
      <c r="B914" s="20" t="str">
        <f>_xlfn.XLOOKUP(A914,Sheet3!A914:A3248,Sheet3!B914:B3248)</f>
        <v xml:space="preserve"> Mr</v>
      </c>
      <c r="C914" s="20" t="str">
        <f>_xlfn.XLOOKUP(A914,Sheet3!A914:A3248,Sheet3!C914:C3248)</f>
        <v>Rook</v>
      </c>
      <c r="D914" s="20" t="str">
        <f>_xlfn.XLOOKUP(A914,Sheet3!A914:A3248,Sheet3!D914:D3248)</f>
        <v xml:space="preserve">  Kevin</v>
      </c>
      <c r="E914" s="46">
        <f>_xlfn.XLOOKUP(A914,Sheet1!$A$2:$A$2336,Sheet1!$B$2:$B$2336)</f>
        <v>30.305</v>
      </c>
      <c r="F914" s="20">
        <f>_xlfn.XLOOKUP(Table4[[#This Row],[Customer ID]],Sheet1!A914:A3248,Sheet1!C914:C3248)</f>
        <v>4.2699999999999996</v>
      </c>
      <c r="G914" s="20" t="str">
        <f>_xlfn.XLOOKUP(Table4[[#This Row],[Customer ID]],Sheet1!A914:A3248,Sheet1!D914:D3248)</f>
        <v>yes</v>
      </c>
      <c r="H914" s="20" t="str">
        <f>_xlfn.XLOOKUP(Table4[[#This Row],[Customer ID]],Sheet1!A914:A3248,Sheet1!E914:E3248)</f>
        <v>No</v>
      </c>
      <c r="I914" s="20" t="str">
        <f>_xlfn.XLOOKUP(Table4[[#This Row],[Customer ID]],Sheet1!A914:A3248,Sheet1!F914:F3248)</f>
        <v>No</v>
      </c>
      <c r="J914" s="20">
        <f>_xlfn.XLOOKUP(Table4[[#This Row],[Customer ID]],Sheet1!A914:A3248,Sheet1!G914:G3248)</f>
        <v>1</v>
      </c>
      <c r="K914" s="20" t="str">
        <f>_xlfn.XLOOKUP(Table4[[#This Row],[Customer ID]],Sheet1!A914:A3248,Sheet1!H914:H3248)</f>
        <v>No</v>
      </c>
      <c r="L914" s="20" t="str">
        <f>_xlfn.XLOOKUP(Table4[[#This Row],[Customer ID]],Sheet1!A914:A3248,Sheet1!I914:I3248)</f>
        <v>Obesity</v>
      </c>
      <c r="M914" s="20" t="str">
        <f>_xlfn.XLOOKUP(A914,Sheet1!A914:A3248,Sheet1!J914:J3248)</f>
        <v>Normal</v>
      </c>
      <c r="N914" s="48" t="str">
        <f>_xlfn.XLOOKUP(Table4[[#This Row],[Customer ID]],Table3[Customer ID],Table3[Date2])</f>
        <v>2-Aug-1964</v>
      </c>
      <c r="O914" s="20">
        <f>_xlfn.XLOOKUP(A914,Table3[Customer ID],Table3[Age])</f>
        <v>58</v>
      </c>
      <c r="P914" s="20">
        <f>_xlfn.XLOOKUP(A914,Table3[Customer ID],Table3[children])</f>
        <v>0</v>
      </c>
      <c r="Q914" s="47">
        <f>_xlfn.XLOOKUP(A914,Table3[Customer ID],Table3[charges])</f>
        <v>11938.26</v>
      </c>
      <c r="R914" s="20" t="str">
        <f>_xlfn.XLOOKUP(A914,Table3[Customer ID],Table3[Hospital tier])</f>
        <v>tier - 3</v>
      </c>
      <c r="S914" s="20" t="str">
        <f>_xlfn.XLOOKUP(A914,Table3[Customer ID],Table3[City tier])</f>
        <v>tier - 3</v>
      </c>
      <c r="T914" s="20" t="str">
        <f>_xlfn.XLOOKUP(A914,Table3[Customer ID],Table3[State ID])</f>
        <v>R1019</v>
      </c>
    </row>
    <row r="915" spans="1:20" x14ac:dyDescent="0.3">
      <c r="A915" s="20" t="s">
        <v>933</v>
      </c>
      <c r="B915" s="20" t="str">
        <f>_xlfn.XLOOKUP(A915,Sheet3!A915:A3249,Sheet3!B915:B3249)</f>
        <v xml:space="preserve"> Mr</v>
      </c>
      <c r="C915" s="20" t="str">
        <f>_xlfn.XLOOKUP(A915,Sheet3!A915:A3249,Sheet3!C915:C3249)</f>
        <v>Wright</v>
      </c>
      <c r="D915" s="20" t="str">
        <f>_xlfn.XLOOKUP(A915,Sheet3!A915:A3249,Sheet3!D915:D3249)</f>
        <v xml:space="preserve">  Aharon N</v>
      </c>
      <c r="E915" s="46">
        <f>_xlfn.XLOOKUP(A915,Sheet1!$A$2:$A$2336,Sheet1!$B$2:$B$2336)</f>
        <v>25.175000000000001</v>
      </c>
      <c r="F915" s="20">
        <f>_xlfn.XLOOKUP(Table4[[#This Row],[Customer ID]],Sheet1!A915:A3249,Sheet1!C915:C3249)</f>
        <v>5.57</v>
      </c>
      <c r="G915" s="20" t="str">
        <f>_xlfn.XLOOKUP(Table4[[#This Row],[Customer ID]],Sheet1!A915:A3249,Sheet1!D915:D3249)</f>
        <v>yes</v>
      </c>
      <c r="H915" s="20" t="str">
        <f>_xlfn.XLOOKUP(Table4[[#This Row],[Customer ID]],Sheet1!A915:A3249,Sheet1!E915:E3249)</f>
        <v>No</v>
      </c>
      <c r="I915" s="20" t="str">
        <f>_xlfn.XLOOKUP(Table4[[#This Row],[Customer ID]],Sheet1!A915:A3249,Sheet1!F915:F3249)</f>
        <v>No</v>
      </c>
      <c r="J915" s="20">
        <f>_xlfn.XLOOKUP(Table4[[#This Row],[Customer ID]],Sheet1!A915:A3249,Sheet1!G915:G3249)</f>
        <v>1</v>
      </c>
      <c r="K915" s="20" t="str">
        <f>_xlfn.XLOOKUP(Table4[[#This Row],[Customer ID]],Sheet1!A915:A3249,Sheet1!H915:H3249)</f>
        <v>No</v>
      </c>
      <c r="L915" s="20" t="str">
        <f>_xlfn.XLOOKUP(Table4[[#This Row],[Customer ID]],Sheet1!A915:A3249,Sheet1!I915:I3249)</f>
        <v>Over Weight</v>
      </c>
      <c r="M915" s="20" t="str">
        <f>_xlfn.XLOOKUP(A915,Sheet1!A915:A3249,Sheet1!J915:J3249)</f>
        <v>Normal</v>
      </c>
      <c r="N915" s="48" t="str">
        <f>_xlfn.XLOOKUP(Table4[[#This Row],[Customer ID]],Table3[Customer ID],Table3[Date2])</f>
        <v>20-Dec-1964</v>
      </c>
      <c r="O915" s="20">
        <f>_xlfn.XLOOKUP(A915,Table3[Customer ID],Table3[Age])</f>
        <v>58</v>
      </c>
      <c r="P915" s="20">
        <f>_xlfn.XLOOKUP(A915,Table3[Customer ID],Table3[children])</f>
        <v>0</v>
      </c>
      <c r="Q915" s="47">
        <f>_xlfn.XLOOKUP(A915,Table3[Customer ID],Table3[charges])</f>
        <v>11931.13</v>
      </c>
      <c r="R915" s="20" t="str">
        <f>_xlfn.XLOOKUP(A915,Table3[Customer ID],Table3[Hospital tier])</f>
        <v>tier - 3</v>
      </c>
      <c r="S915" s="20" t="str">
        <f>_xlfn.XLOOKUP(A915,Table3[Customer ID],Table3[City tier])</f>
        <v>tier - 1</v>
      </c>
      <c r="T915" s="20" t="str">
        <f>_xlfn.XLOOKUP(A915,Table3[Customer ID],Table3[State ID])</f>
        <v>R1019</v>
      </c>
    </row>
    <row r="916" spans="1:20" x14ac:dyDescent="0.3">
      <c r="A916" s="20" t="s">
        <v>934</v>
      </c>
      <c r="B916" s="20" t="str">
        <f>_xlfn.XLOOKUP(A916,Sheet3!A916:A3250,Sheet3!B916:B3250)</f>
        <v xml:space="preserve"> Mr</v>
      </c>
      <c r="C916" s="20" t="str">
        <f>_xlfn.XLOOKUP(A916,Sheet3!A916:A3250,Sheet3!C916:C3250)</f>
        <v>Chin</v>
      </c>
      <c r="D916" s="20" t="str">
        <f>_xlfn.XLOOKUP(A916,Sheet3!A916:A3250,Sheet3!D916:D3250)</f>
        <v xml:space="preserve">  Lawrence D.</v>
      </c>
      <c r="E916" s="46">
        <f>_xlfn.XLOOKUP(A916,Sheet1!$A$2:$A$2336,Sheet1!$B$2:$B$2336)</f>
        <v>26.8</v>
      </c>
      <c r="F916" s="20">
        <f>_xlfn.XLOOKUP(Table4[[#This Row],[Customer ID]],Sheet1!A916:A3250,Sheet1!C916:C3250)</f>
        <v>5.68</v>
      </c>
      <c r="G916" s="20" t="str">
        <f>_xlfn.XLOOKUP(Table4[[#This Row],[Customer ID]],Sheet1!A916:A3250,Sheet1!D916:D3250)</f>
        <v>yes</v>
      </c>
      <c r="H916" s="20" t="str">
        <f>_xlfn.XLOOKUP(Table4[[#This Row],[Customer ID]],Sheet1!A916:A3250,Sheet1!E916:E3250)</f>
        <v>No</v>
      </c>
      <c r="I916" s="20" t="str">
        <f>_xlfn.XLOOKUP(Table4[[#This Row],[Customer ID]],Sheet1!A916:A3250,Sheet1!F916:F3250)</f>
        <v>No</v>
      </c>
      <c r="J916" s="20">
        <f>_xlfn.XLOOKUP(Table4[[#This Row],[Customer ID]],Sheet1!A916:A3250,Sheet1!G916:G3250)</f>
        <v>1</v>
      </c>
      <c r="K916" s="20" t="str">
        <f>_xlfn.XLOOKUP(Table4[[#This Row],[Customer ID]],Sheet1!A916:A3250,Sheet1!H916:H3250)</f>
        <v>No</v>
      </c>
      <c r="L916" s="20" t="str">
        <f>_xlfn.XLOOKUP(Table4[[#This Row],[Customer ID]],Sheet1!A916:A3250,Sheet1!I916:I3250)</f>
        <v>Over Weight</v>
      </c>
      <c r="M916" s="20" t="str">
        <f>_xlfn.XLOOKUP(A916,Sheet1!A916:A3250,Sheet1!J916:J3250)</f>
        <v>Normal</v>
      </c>
      <c r="N916" s="48" t="str">
        <f>_xlfn.XLOOKUP(Table4[[#This Row],[Customer ID]],Table3[Customer ID],Table3[Date2])</f>
        <v>19-Nov-1964</v>
      </c>
      <c r="O916" s="20">
        <f>_xlfn.XLOOKUP(A916,Table3[Customer ID],Table3[Age])</f>
        <v>58</v>
      </c>
      <c r="P916" s="20">
        <f>_xlfn.XLOOKUP(A916,Table3[Customer ID],Table3[children])</f>
        <v>0</v>
      </c>
      <c r="Q916" s="47">
        <f>_xlfn.XLOOKUP(A916,Table3[Customer ID],Table3[charges])</f>
        <v>11918.2</v>
      </c>
      <c r="R916" s="20" t="str">
        <f>_xlfn.XLOOKUP(A916,Table3[Customer ID],Table3[Hospital tier])</f>
        <v>tier - 3</v>
      </c>
      <c r="S916" s="20" t="str">
        <f>_xlfn.XLOOKUP(A916,Table3[Customer ID],Table3[City tier])</f>
        <v>tier - 1</v>
      </c>
      <c r="T916" s="20" t="str">
        <f>_xlfn.XLOOKUP(A916,Table3[Customer ID],Table3[State ID])</f>
        <v>R1021</v>
      </c>
    </row>
    <row r="917" spans="1:20" x14ac:dyDescent="0.3">
      <c r="A917" s="20" t="s">
        <v>935</v>
      </c>
      <c r="B917" s="20" t="str">
        <f>_xlfn.XLOOKUP(A917,Sheet3!A917:A3251,Sheet3!B917:B3251)</f>
        <v xml:space="preserve"> Mr</v>
      </c>
      <c r="C917" s="20" t="str">
        <f>_xlfn.XLOOKUP(A917,Sheet3!A917:A3251,Sheet3!C917:C3251)</f>
        <v>White</v>
      </c>
      <c r="D917" s="20" t="str">
        <f>_xlfn.XLOOKUP(A917,Sheet3!A917:A3251,Sheet3!D917:D3251)</f>
        <v xml:space="preserve">  Malcolm</v>
      </c>
      <c r="E917" s="46">
        <f>_xlfn.XLOOKUP(A917,Sheet1!$A$2:$A$2336,Sheet1!$B$2:$B$2336)</f>
        <v>21.78</v>
      </c>
      <c r="F917" s="20">
        <f>_xlfn.XLOOKUP(Table4[[#This Row],[Customer ID]],Sheet1!A917:A3251,Sheet1!C917:C3251)</f>
        <v>5.3</v>
      </c>
      <c r="G917" s="20" t="str">
        <f>_xlfn.XLOOKUP(Table4[[#This Row],[Customer ID]],Sheet1!A917:A3251,Sheet1!D917:D3251)</f>
        <v>No</v>
      </c>
      <c r="H917" s="20" t="str">
        <f>_xlfn.XLOOKUP(Table4[[#This Row],[Customer ID]],Sheet1!A917:A3251,Sheet1!E917:E3251)</f>
        <v>yes</v>
      </c>
      <c r="I917" s="20" t="str">
        <f>_xlfn.XLOOKUP(Table4[[#This Row],[Customer ID]],Sheet1!A917:A3251,Sheet1!F917:F3251)</f>
        <v>No</v>
      </c>
      <c r="J917" s="20">
        <f>_xlfn.XLOOKUP(Table4[[#This Row],[Customer ID]],Sheet1!A917:A3251,Sheet1!G917:G3251)</f>
        <v>1</v>
      </c>
      <c r="K917" s="20" t="str">
        <f>_xlfn.XLOOKUP(Table4[[#This Row],[Customer ID]],Sheet1!A917:A3251,Sheet1!H917:H3251)</f>
        <v>No</v>
      </c>
      <c r="L917" s="20" t="str">
        <f>_xlfn.XLOOKUP(Table4[[#This Row],[Customer ID]],Sheet1!A917:A3251,Sheet1!I917:I3251)</f>
        <v>Normal weight</v>
      </c>
      <c r="M917" s="20" t="str">
        <f>_xlfn.XLOOKUP(A917,Sheet1!A917:A3251,Sheet1!J917:J3251)</f>
        <v>Normal</v>
      </c>
      <c r="N917" s="48" t="str">
        <f>_xlfn.XLOOKUP(Table4[[#This Row],[Customer ID]],Table3[Customer ID],Table3[Date2])</f>
        <v>2-Jun-2004</v>
      </c>
      <c r="O917" s="20">
        <f>_xlfn.XLOOKUP(A917,Table3[Customer ID],Table3[Age])</f>
        <v>19</v>
      </c>
      <c r="P917" s="20">
        <f>_xlfn.XLOOKUP(A917,Table3[Customer ID],Table3[children])</f>
        <v>2</v>
      </c>
      <c r="Q917" s="47">
        <f>_xlfn.XLOOKUP(A917,Table3[Customer ID],Table3[charges])</f>
        <v>11884.05</v>
      </c>
      <c r="R917" s="20" t="str">
        <f>_xlfn.XLOOKUP(A917,Table3[Customer ID],Table3[Hospital tier])</f>
        <v>tier - 3</v>
      </c>
      <c r="S917" s="20" t="str">
        <f>_xlfn.XLOOKUP(A917,Table3[Customer ID],Table3[City tier])</f>
        <v>tier - 3</v>
      </c>
      <c r="T917" s="20" t="str">
        <f>_xlfn.XLOOKUP(A917,Table3[Customer ID],Table3[State ID])</f>
        <v>R1013</v>
      </c>
    </row>
    <row r="918" spans="1:20" x14ac:dyDescent="0.3">
      <c r="A918" s="20" t="s">
        <v>936</v>
      </c>
      <c r="B918" s="20" t="str">
        <f>_xlfn.XLOOKUP(A918,Sheet3!A918:A3252,Sheet3!B918:B3252)</f>
        <v xml:space="preserve"> Ms</v>
      </c>
      <c r="C918" s="20" t="str">
        <f>_xlfn.XLOOKUP(A918,Sheet3!A918:A3252,Sheet3!C918:C3252)</f>
        <v>Savage</v>
      </c>
      <c r="D918" s="20" t="str">
        <f>_xlfn.XLOOKUP(A918,Sheet3!A918:A3252,Sheet3!D918:D3252)</f>
        <v xml:space="preserve">  Anna E.</v>
      </c>
      <c r="E918" s="46">
        <f>_xlfn.XLOOKUP(A918,Sheet1!$A$2:$A$2336,Sheet1!$B$2:$B$2336)</f>
        <v>30.14</v>
      </c>
      <c r="F918" s="20">
        <f>_xlfn.XLOOKUP(Table4[[#This Row],[Customer ID]],Sheet1!A918:A3252,Sheet1!C918:C3252)</f>
        <v>9.4499999999999993</v>
      </c>
      <c r="G918" s="20" t="str">
        <f>_xlfn.XLOOKUP(Table4[[#This Row],[Customer ID]],Sheet1!A918:A3252,Sheet1!D918:D3252)</f>
        <v>yes</v>
      </c>
      <c r="H918" s="20" t="str">
        <f>_xlfn.XLOOKUP(Table4[[#This Row],[Customer ID]],Sheet1!A918:A3252,Sheet1!E918:E3252)</f>
        <v>No</v>
      </c>
      <c r="I918" s="20" t="str">
        <f>_xlfn.XLOOKUP(Table4[[#This Row],[Customer ID]],Sheet1!A918:A3252,Sheet1!F918:F3252)</f>
        <v>No</v>
      </c>
      <c r="J918" s="20">
        <f>_xlfn.XLOOKUP(Table4[[#This Row],[Customer ID]],Sheet1!A918:A3252,Sheet1!G918:G3252)</f>
        <v>0</v>
      </c>
      <c r="K918" s="20" t="str">
        <f>_xlfn.XLOOKUP(Table4[[#This Row],[Customer ID]],Sheet1!A918:A3252,Sheet1!H918:H3252)</f>
        <v>No</v>
      </c>
      <c r="L918" s="20" t="str">
        <f>_xlfn.XLOOKUP(Table4[[#This Row],[Customer ID]],Sheet1!A918:A3252,Sheet1!I918:I3252)</f>
        <v>Obesity</v>
      </c>
      <c r="M918" s="20" t="str">
        <f>_xlfn.XLOOKUP(A918,Sheet1!A918:A3252,Sheet1!J918:J3252)</f>
        <v>Diabetes</v>
      </c>
      <c r="N918" s="48" t="str">
        <f>_xlfn.XLOOKUP(Table4[[#This Row],[Customer ID]],Table3[Customer ID],Table3[Date2])</f>
        <v>29-Oct-1967</v>
      </c>
      <c r="O918" s="20">
        <f>_xlfn.XLOOKUP(A918,Table3[Customer ID],Table3[Age])</f>
        <v>55</v>
      </c>
      <c r="P918" s="20">
        <f>_xlfn.XLOOKUP(A918,Table3[Customer ID],Table3[children])</f>
        <v>2</v>
      </c>
      <c r="Q918" s="47">
        <f>_xlfn.XLOOKUP(A918,Table3[Customer ID],Table3[charges])</f>
        <v>11881.97</v>
      </c>
      <c r="R918" s="20" t="str">
        <f>_xlfn.XLOOKUP(A918,Table3[Customer ID],Table3[Hospital tier])</f>
        <v>tier - 3</v>
      </c>
      <c r="S918" s="20" t="str">
        <f>_xlfn.XLOOKUP(A918,Table3[Customer ID],Table3[City tier])</f>
        <v>tier - 1</v>
      </c>
      <c r="T918" s="20" t="str">
        <f>_xlfn.XLOOKUP(A918,Table3[Customer ID],Table3[State ID])</f>
        <v>R1013</v>
      </c>
    </row>
    <row r="919" spans="1:20" x14ac:dyDescent="0.3">
      <c r="A919" s="20" t="s">
        <v>937</v>
      </c>
      <c r="B919" s="20" t="str">
        <f>_xlfn.XLOOKUP(A919,Sheet3!A919:A3253,Sheet3!B919:B3253)</f>
        <v xml:space="preserve"> Ms</v>
      </c>
      <c r="C919" s="20" t="str">
        <f>_xlfn.XLOOKUP(A919,Sheet3!A919:A3253,Sheet3!C919:C3253)</f>
        <v>Hitchings</v>
      </c>
      <c r="D919" s="20" t="str">
        <f>_xlfn.XLOOKUP(A919,Sheet3!A919:A3253,Sheet3!D919:D3253)</f>
        <v xml:space="preserve">  Jenny</v>
      </c>
      <c r="E919" s="46">
        <f>_xlfn.XLOOKUP(A919,Sheet1!$A$2:$A$2336,Sheet1!$B$2:$B$2336)</f>
        <v>29.7</v>
      </c>
      <c r="F919" s="20">
        <f>_xlfn.XLOOKUP(Table4[[#This Row],[Customer ID]],Sheet1!A919:A3253,Sheet1!C919:C3253)</f>
        <v>6.79</v>
      </c>
      <c r="G919" s="20" t="str">
        <f>_xlfn.XLOOKUP(Table4[[#This Row],[Customer ID]],Sheet1!A919:A3253,Sheet1!D919:D3253)</f>
        <v>yes</v>
      </c>
      <c r="H919" s="20" t="str">
        <f>_xlfn.XLOOKUP(Table4[[#This Row],[Customer ID]],Sheet1!A919:A3253,Sheet1!E919:E3253)</f>
        <v>No</v>
      </c>
      <c r="I919" s="20" t="str">
        <f>_xlfn.XLOOKUP(Table4[[#This Row],[Customer ID]],Sheet1!A919:A3253,Sheet1!F919:F3253)</f>
        <v>No</v>
      </c>
      <c r="J919" s="20">
        <f>_xlfn.XLOOKUP(Table4[[#This Row],[Customer ID]],Sheet1!A919:A3253,Sheet1!G919:G3253)</f>
        <v>0</v>
      </c>
      <c r="K919" s="20" t="str">
        <f>_xlfn.XLOOKUP(Table4[[#This Row],[Customer ID]],Sheet1!A919:A3253,Sheet1!H919:H3253)</f>
        <v>No</v>
      </c>
      <c r="L919" s="20" t="str">
        <f>_xlfn.XLOOKUP(Table4[[#This Row],[Customer ID]],Sheet1!A919:A3253,Sheet1!I919:I3253)</f>
        <v>Over Weight</v>
      </c>
      <c r="M919" s="20" t="str">
        <f>_xlfn.XLOOKUP(A919,Sheet1!A919:A3253,Sheet1!J919:J3253)</f>
        <v>Diabetes</v>
      </c>
      <c r="N919" s="48" t="str">
        <f>_xlfn.XLOOKUP(Table4[[#This Row],[Customer ID]],Table3[Customer ID],Table3[Date2])</f>
        <v>14-Jul-1967</v>
      </c>
      <c r="O919" s="20">
        <f>_xlfn.XLOOKUP(A919,Table3[Customer ID],Table3[Age])</f>
        <v>55</v>
      </c>
      <c r="P919" s="20">
        <f>_xlfn.XLOOKUP(A919,Table3[Customer ID],Table3[children])</f>
        <v>2</v>
      </c>
      <c r="Q919" s="47">
        <f>_xlfn.XLOOKUP(A919,Table3[Customer ID],Table3[charges])</f>
        <v>11881.36</v>
      </c>
      <c r="R919" s="20" t="str">
        <f>_xlfn.XLOOKUP(A919,Table3[Customer ID],Table3[Hospital tier])</f>
        <v>tier - 3</v>
      </c>
      <c r="S919" s="20" t="str">
        <f>_xlfn.XLOOKUP(A919,Table3[Customer ID],Table3[City tier])</f>
        <v>tier - 2</v>
      </c>
      <c r="T919" s="20" t="str">
        <f>_xlfn.XLOOKUP(A919,Table3[Customer ID],Table3[State ID])</f>
        <v>R1011</v>
      </c>
    </row>
    <row r="920" spans="1:20" x14ac:dyDescent="0.3">
      <c r="A920" s="20" t="s">
        <v>938</v>
      </c>
      <c r="B920" s="20" t="str">
        <f>_xlfn.XLOOKUP(A920,Sheet3!A920:A3254,Sheet3!B920:B3254)</f>
        <v xml:space="preserve"> Ms</v>
      </c>
      <c r="C920" s="20" t="str">
        <f>_xlfn.XLOOKUP(A920,Sheet3!A920:A3254,Sheet3!C920:C3254)</f>
        <v>Truitt</v>
      </c>
      <c r="D920" s="20" t="str">
        <f>_xlfn.XLOOKUP(A920,Sheet3!A920:A3254,Sheet3!D920:D3254)</f>
        <v xml:space="preserve">  Melissa L</v>
      </c>
      <c r="E920" s="46">
        <f>_xlfn.XLOOKUP(A920,Sheet1!$A$2:$A$2336,Sheet1!$B$2:$B$2336)</f>
        <v>32.395000000000003</v>
      </c>
      <c r="F920" s="20">
        <f>_xlfn.XLOOKUP(Table4[[#This Row],[Customer ID]],Sheet1!A920:A3254,Sheet1!C920:C3254)</f>
        <v>11.1</v>
      </c>
      <c r="G920" s="20" t="str">
        <f>_xlfn.XLOOKUP(Table4[[#This Row],[Customer ID]],Sheet1!A920:A3254,Sheet1!D920:D3254)</f>
        <v>yes</v>
      </c>
      <c r="H920" s="20" t="str">
        <f>_xlfn.XLOOKUP(Table4[[#This Row],[Customer ID]],Sheet1!A920:A3254,Sheet1!E920:E3254)</f>
        <v>No</v>
      </c>
      <c r="I920" s="20" t="str">
        <f>_xlfn.XLOOKUP(Table4[[#This Row],[Customer ID]],Sheet1!A920:A3254,Sheet1!F920:F3254)</f>
        <v>No</v>
      </c>
      <c r="J920" s="20">
        <f>_xlfn.XLOOKUP(Table4[[#This Row],[Customer ID]],Sheet1!A920:A3254,Sheet1!G920:G3254)</f>
        <v>0</v>
      </c>
      <c r="K920" s="20" t="str">
        <f>_xlfn.XLOOKUP(Table4[[#This Row],[Customer ID]],Sheet1!A920:A3254,Sheet1!H920:H3254)</f>
        <v>No</v>
      </c>
      <c r="L920" s="20" t="str">
        <f>_xlfn.XLOOKUP(Table4[[#This Row],[Customer ID]],Sheet1!A920:A3254,Sheet1!I920:I3254)</f>
        <v>Obesity</v>
      </c>
      <c r="M920" s="20" t="str">
        <f>_xlfn.XLOOKUP(A920,Sheet1!A920:A3254,Sheet1!J920:J3254)</f>
        <v>Diabetes</v>
      </c>
      <c r="N920" s="48" t="str">
        <f>_xlfn.XLOOKUP(Table4[[#This Row],[Customer ID]],Table3[Customer ID],Table3[Date2])</f>
        <v>24-Aug-1967</v>
      </c>
      <c r="O920" s="20">
        <f>_xlfn.XLOOKUP(A920,Table3[Customer ID],Table3[Age])</f>
        <v>55</v>
      </c>
      <c r="P920" s="20">
        <f>_xlfn.XLOOKUP(A920,Table3[Customer ID],Table3[children])</f>
        <v>1</v>
      </c>
      <c r="Q920" s="47">
        <f>_xlfn.XLOOKUP(A920,Table3[Customer ID],Table3[charges])</f>
        <v>11879.1</v>
      </c>
      <c r="R920" s="20" t="str">
        <f>_xlfn.XLOOKUP(A920,Table3[Customer ID],Table3[Hospital tier])</f>
        <v>tier - 3</v>
      </c>
      <c r="S920" s="20" t="str">
        <f>_xlfn.XLOOKUP(A920,Table3[Customer ID],Table3[City tier])</f>
        <v>tier - 3</v>
      </c>
      <c r="T920" s="20" t="str">
        <f>_xlfn.XLOOKUP(A920,Table3[Customer ID],Table3[State ID])</f>
        <v>R1024</v>
      </c>
    </row>
    <row r="921" spans="1:20" x14ac:dyDescent="0.3">
      <c r="A921" s="20" t="s">
        <v>939</v>
      </c>
      <c r="B921" s="20" t="str">
        <f>_xlfn.XLOOKUP(A921,Sheet3!A921:A3255,Sheet3!B921:B3255)</f>
        <v xml:space="preserve"> Ms</v>
      </c>
      <c r="C921" s="20" t="str">
        <f>_xlfn.XLOOKUP(A921,Sheet3!A921:A3255,Sheet3!C921:C3255)</f>
        <v>Chang</v>
      </c>
      <c r="D921" s="20" t="str">
        <f>_xlfn.XLOOKUP(A921,Sheet3!A921:A3255,Sheet3!D921:D3255)</f>
        <v xml:space="preserve">  Chia J.</v>
      </c>
      <c r="E921" s="46">
        <f>_xlfn.XLOOKUP(A921,Sheet1!$A$2:$A$2336,Sheet1!$B$2:$B$2336)</f>
        <v>36.64</v>
      </c>
      <c r="F921" s="20">
        <f>_xlfn.XLOOKUP(Table4[[#This Row],[Customer ID]],Sheet1!A921:A3255,Sheet1!C921:C3255)</f>
        <v>7.26</v>
      </c>
      <c r="G921" s="20" t="str">
        <f>_xlfn.XLOOKUP(Table4[[#This Row],[Customer ID]],Sheet1!A921:A3255,Sheet1!D921:D3255)</f>
        <v>No</v>
      </c>
      <c r="H921" s="20" t="str">
        <f>_xlfn.XLOOKUP(Table4[[#This Row],[Customer ID]],Sheet1!A921:A3255,Sheet1!E921:E3255)</f>
        <v>No</v>
      </c>
      <c r="I921" s="20" t="str">
        <f>_xlfn.XLOOKUP(Table4[[#This Row],[Customer ID]],Sheet1!A921:A3255,Sheet1!F921:F3255)</f>
        <v>No</v>
      </c>
      <c r="J921" s="20">
        <f>_xlfn.XLOOKUP(Table4[[#This Row],[Customer ID]],Sheet1!A921:A3255,Sheet1!G921:G3255)</f>
        <v>0</v>
      </c>
      <c r="K921" s="20" t="str">
        <f>_xlfn.XLOOKUP(Table4[[#This Row],[Customer ID]],Sheet1!A921:A3255,Sheet1!H921:H3255)</f>
        <v>No</v>
      </c>
      <c r="L921" s="20" t="str">
        <f>_xlfn.XLOOKUP(Table4[[#This Row],[Customer ID]],Sheet1!A921:A3255,Sheet1!I921:I3255)</f>
        <v>Obesity</v>
      </c>
      <c r="M921" s="20" t="str">
        <f>_xlfn.XLOOKUP(A921,Sheet1!A921:A3255,Sheet1!J921:J3255)</f>
        <v>Diabetes</v>
      </c>
      <c r="N921" s="48" t="str">
        <f>_xlfn.XLOOKUP(Table4[[#This Row],[Customer ID]],Table3[Customer ID],Table3[Date2])</f>
        <v>7-Jul-1974</v>
      </c>
      <c r="O921" s="20">
        <f>_xlfn.XLOOKUP(A921,Table3[Customer ID],Table3[Age])</f>
        <v>48</v>
      </c>
      <c r="P921" s="20">
        <f>_xlfn.XLOOKUP(A921,Table3[Customer ID],Table3[children])</f>
        <v>0</v>
      </c>
      <c r="Q921" s="47">
        <f>_xlfn.XLOOKUP(A921,Table3[Customer ID],Table3[charges])</f>
        <v>11858.56</v>
      </c>
      <c r="R921" s="20" t="str">
        <f>_xlfn.XLOOKUP(A921,Table3[Customer ID],Table3[Hospital tier])</f>
        <v>tier - 3</v>
      </c>
      <c r="S921" s="20" t="str">
        <f>_xlfn.XLOOKUP(A921,Table3[Customer ID],Table3[City tier])</f>
        <v>tier - 3</v>
      </c>
      <c r="T921" s="20" t="str">
        <f>_xlfn.XLOOKUP(A921,Table3[Customer ID],Table3[State ID])</f>
        <v>R1011</v>
      </c>
    </row>
    <row r="922" spans="1:20" x14ac:dyDescent="0.3">
      <c r="A922" s="20" t="s">
        <v>940</v>
      </c>
      <c r="B922" s="20" t="str">
        <f>_xlfn.XLOOKUP(A922,Sheet3!A922:A3256,Sheet3!B922:B3256)</f>
        <v xml:space="preserve"> Ms</v>
      </c>
      <c r="C922" s="20" t="str">
        <f>_xlfn.XLOOKUP(A922,Sheet3!A922:A3256,Sheet3!C922:C3256)</f>
        <v>Frey</v>
      </c>
      <c r="D922" s="20" t="str">
        <f>_xlfn.XLOOKUP(A922,Sheet3!A922:A3256,Sheet3!D922:D3256)</f>
        <v xml:space="preserve">  Laura A</v>
      </c>
      <c r="E922" s="46">
        <f>_xlfn.XLOOKUP(A922,Sheet1!$A$2:$A$2336,Sheet1!$B$2:$B$2336)</f>
        <v>39.049999999999997</v>
      </c>
      <c r="F922" s="20">
        <f>_xlfn.XLOOKUP(Table4[[#This Row],[Customer ID]],Sheet1!A922:A3256,Sheet1!C922:C3256)</f>
        <v>5.27</v>
      </c>
      <c r="G922" s="20" t="str">
        <f>_xlfn.XLOOKUP(Table4[[#This Row],[Customer ID]],Sheet1!A922:A3256,Sheet1!D922:D3256)</f>
        <v>yes</v>
      </c>
      <c r="H922" s="20" t="str">
        <f>_xlfn.XLOOKUP(Table4[[#This Row],[Customer ID]],Sheet1!A922:A3256,Sheet1!E922:E3256)</f>
        <v>No</v>
      </c>
      <c r="I922" s="20" t="str">
        <f>_xlfn.XLOOKUP(Table4[[#This Row],[Customer ID]],Sheet1!A922:A3256,Sheet1!F922:F3256)</f>
        <v>No</v>
      </c>
      <c r="J922" s="20">
        <f>_xlfn.XLOOKUP(Table4[[#This Row],[Customer ID]],Sheet1!A922:A3256,Sheet1!G922:G3256)</f>
        <v>1</v>
      </c>
      <c r="K922" s="20" t="str">
        <f>_xlfn.XLOOKUP(Table4[[#This Row],[Customer ID]],Sheet1!A922:A3256,Sheet1!H922:H3256)</f>
        <v>No</v>
      </c>
      <c r="L922" s="20" t="str">
        <f>_xlfn.XLOOKUP(Table4[[#This Row],[Customer ID]],Sheet1!A922:A3256,Sheet1!I922:I3256)</f>
        <v>Obesity</v>
      </c>
      <c r="M922" s="20" t="str">
        <f>_xlfn.XLOOKUP(A922,Sheet1!A922:A3256,Sheet1!J922:J3256)</f>
        <v>Normal</v>
      </c>
      <c r="N922" s="48" t="str">
        <f>_xlfn.XLOOKUP(Table4[[#This Row],[Customer ID]],Table3[Customer ID],Table3[Date2])</f>
        <v>29-Sep-1964</v>
      </c>
      <c r="O922" s="20">
        <f>_xlfn.XLOOKUP(A922,Table3[Customer ID],Table3[Age])</f>
        <v>58</v>
      </c>
      <c r="P922" s="20">
        <f>_xlfn.XLOOKUP(A922,Table3[Customer ID],Table3[children])</f>
        <v>0</v>
      </c>
      <c r="Q922" s="47">
        <f>_xlfn.XLOOKUP(A922,Table3[Customer ID],Table3[charges])</f>
        <v>11856.41</v>
      </c>
      <c r="R922" s="20" t="str">
        <f>_xlfn.XLOOKUP(A922,Table3[Customer ID],Table3[Hospital tier])</f>
        <v>tier - 3</v>
      </c>
      <c r="S922" s="20" t="str">
        <f>_xlfn.XLOOKUP(A922,Table3[Customer ID],Table3[City tier])</f>
        <v>tier - 2</v>
      </c>
      <c r="T922" s="20" t="str">
        <f>_xlfn.XLOOKUP(A922,Table3[Customer ID],Table3[State ID])</f>
        <v>R1013</v>
      </c>
    </row>
    <row r="923" spans="1:20" x14ac:dyDescent="0.3">
      <c r="A923" s="20" t="s">
        <v>941</v>
      </c>
      <c r="B923" s="20" t="str">
        <f>_xlfn.XLOOKUP(A923,Sheet3!A923:A3257,Sheet3!B923:B3257)</f>
        <v xml:space="preserve"> Ms</v>
      </c>
      <c r="C923" s="20" t="str">
        <f>_xlfn.XLOOKUP(A923,Sheet3!A923:A3257,Sheet3!C923:C3257)</f>
        <v>Krishna</v>
      </c>
      <c r="D923" s="20" t="str">
        <f>_xlfn.XLOOKUP(A923,Sheet3!A923:A3257,Sheet3!D923:D3257)</f>
        <v xml:space="preserve">  Aditi</v>
      </c>
      <c r="E923" s="46">
        <f>_xlfn.XLOOKUP(A923,Sheet1!$A$2:$A$2336,Sheet1!$B$2:$B$2336)</f>
        <v>33.1</v>
      </c>
      <c r="F923" s="20">
        <f>_xlfn.XLOOKUP(Table4[[#This Row],[Customer ID]],Sheet1!A923:A3257,Sheet1!C923:C3257)</f>
        <v>5.46</v>
      </c>
      <c r="G923" s="20" t="str">
        <f>_xlfn.XLOOKUP(Table4[[#This Row],[Customer ID]],Sheet1!A923:A3257,Sheet1!D923:D3257)</f>
        <v>yes</v>
      </c>
      <c r="H923" s="20" t="str">
        <f>_xlfn.XLOOKUP(Table4[[#This Row],[Customer ID]],Sheet1!A923:A3257,Sheet1!E923:E3257)</f>
        <v>No</v>
      </c>
      <c r="I923" s="20" t="str">
        <f>_xlfn.XLOOKUP(Table4[[#This Row],[Customer ID]],Sheet1!A923:A3257,Sheet1!F923:F3257)</f>
        <v>No</v>
      </c>
      <c r="J923" s="20">
        <f>_xlfn.XLOOKUP(Table4[[#This Row],[Customer ID]],Sheet1!A923:A3257,Sheet1!G923:G3257)</f>
        <v>1</v>
      </c>
      <c r="K923" s="20" t="str">
        <f>_xlfn.XLOOKUP(Table4[[#This Row],[Customer ID]],Sheet1!A923:A3257,Sheet1!H923:H3257)</f>
        <v>No</v>
      </c>
      <c r="L923" s="20" t="str">
        <f>_xlfn.XLOOKUP(Table4[[#This Row],[Customer ID]],Sheet1!A923:A3257,Sheet1!I923:I3257)</f>
        <v>Obesity</v>
      </c>
      <c r="M923" s="20" t="str">
        <f>_xlfn.XLOOKUP(A923,Sheet1!A923:A3257,Sheet1!J923:J3257)</f>
        <v>Normal</v>
      </c>
      <c r="N923" s="48" t="str">
        <f>_xlfn.XLOOKUP(Table4[[#This Row],[Customer ID]],Table3[Customer ID],Table3[Date2])</f>
        <v>27-Jun-1964</v>
      </c>
      <c r="O923" s="20">
        <f>_xlfn.XLOOKUP(A923,Table3[Customer ID],Table3[Age])</f>
        <v>58</v>
      </c>
      <c r="P923" s="20">
        <f>_xlfn.XLOOKUP(A923,Table3[Customer ID],Table3[children])</f>
        <v>0</v>
      </c>
      <c r="Q923" s="47">
        <f>_xlfn.XLOOKUP(A923,Table3[Customer ID],Table3[charges])</f>
        <v>11848.14</v>
      </c>
      <c r="R923" s="20" t="str">
        <f>_xlfn.XLOOKUP(A923,Table3[Customer ID],Table3[Hospital tier])</f>
        <v>tier - 3</v>
      </c>
      <c r="S923" s="20" t="str">
        <f>_xlfn.XLOOKUP(A923,Table3[Customer ID],Table3[City tier])</f>
        <v>tier - 2</v>
      </c>
      <c r="T923" s="20" t="str">
        <f>_xlfn.XLOOKUP(A923,Table3[Customer ID],Table3[State ID])</f>
        <v>R1011</v>
      </c>
    </row>
    <row r="924" spans="1:20" x14ac:dyDescent="0.3">
      <c r="A924" s="20" t="s">
        <v>942</v>
      </c>
      <c r="B924" s="20" t="str">
        <f>_xlfn.XLOOKUP(A924,Sheet3!A924:A3258,Sheet3!B924:B3258)</f>
        <v xml:space="preserve"> Ms</v>
      </c>
      <c r="C924" s="20" t="str">
        <f>_xlfn.XLOOKUP(A924,Sheet3!A924:A3258,Sheet3!C924:C3258)</f>
        <v>Maher</v>
      </c>
      <c r="D924" s="20" t="str">
        <f>_xlfn.XLOOKUP(A924,Sheet3!A924:A3258,Sheet3!D924:D3258)</f>
        <v xml:space="preserve">  Leah A.</v>
      </c>
      <c r="E924" s="46">
        <f>_xlfn.XLOOKUP(A924,Sheet1!$A$2:$A$2336,Sheet1!$B$2:$B$2336)</f>
        <v>31.824999999999999</v>
      </c>
      <c r="F924" s="20">
        <f>_xlfn.XLOOKUP(Table4[[#This Row],[Customer ID]],Sheet1!A924:A3258,Sheet1!C924:C3258)</f>
        <v>8.1300000000000008</v>
      </c>
      <c r="G924" s="20" t="str">
        <f>_xlfn.XLOOKUP(Table4[[#This Row],[Customer ID]],Sheet1!A924:A3258,Sheet1!D924:D3258)</f>
        <v>No</v>
      </c>
      <c r="H924" s="20" t="str">
        <f>_xlfn.XLOOKUP(Table4[[#This Row],[Customer ID]],Sheet1!A924:A3258,Sheet1!E924:E3258)</f>
        <v>No</v>
      </c>
      <c r="I924" s="20" t="str">
        <f>_xlfn.XLOOKUP(Table4[[#This Row],[Customer ID]],Sheet1!A924:A3258,Sheet1!F924:F3258)</f>
        <v>No</v>
      </c>
      <c r="J924" s="20">
        <f>_xlfn.XLOOKUP(Table4[[#This Row],[Customer ID]],Sheet1!A924:A3258,Sheet1!G924:G3258)</f>
        <v>0</v>
      </c>
      <c r="K924" s="20" t="str">
        <f>_xlfn.XLOOKUP(Table4[[#This Row],[Customer ID]],Sheet1!A924:A3258,Sheet1!H924:H3258)</f>
        <v>No</v>
      </c>
      <c r="L924" s="20" t="str">
        <f>_xlfn.XLOOKUP(Table4[[#This Row],[Customer ID]],Sheet1!A924:A3258,Sheet1!I924:I3258)</f>
        <v>Obesity</v>
      </c>
      <c r="M924" s="20" t="str">
        <f>_xlfn.XLOOKUP(A924,Sheet1!A924:A3258,Sheet1!J924:J3258)</f>
        <v>Diabetes</v>
      </c>
      <c r="N924" s="48" t="str">
        <f>_xlfn.XLOOKUP(Table4[[#This Row],[Customer ID]],Table3[Customer ID],Table3[Date2])</f>
        <v>10-Nov-1965</v>
      </c>
      <c r="O924" s="20">
        <f>_xlfn.XLOOKUP(A924,Table3[Customer ID],Table3[Age])</f>
        <v>57</v>
      </c>
      <c r="P924" s="20">
        <f>_xlfn.XLOOKUP(A924,Table3[Customer ID],Table3[children])</f>
        <v>0</v>
      </c>
      <c r="Q924" s="47">
        <f>_xlfn.XLOOKUP(A924,Table3[Customer ID],Table3[charges])</f>
        <v>11842.62</v>
      </c>
      <c r="R924" s="20" t="str">
        <f>_xlfn.XLOOKUP(A924,Table3[Customer ID],Table3[Hospital tier])</f>
        <v>tier - 3</v>
      </c>
      <c r="S924" s="20" t="str">
        <f>_xlfn.XLOOKUP(A924,Table3[Customer ID],Table3[City tier])</f>
        <v>tier - 3</v>
      </c>
      <c r="T924" s="20" t="str">
        <f>_xlfn.XLOOKUP(A924,Table3[Customer ID],Table3[State ID])</f>
        <v>R1012</v>
      </c>
    </row>
    <row r="925" spans="1:20" x14ac:dyDescent="0.3">
      <c r="A925" s="20" t="s">
        <v>943</v>
      </c>
      <c r="B925" s="20" t="str">
        <f>_xlfn.XLOOKUP(A925,Sheet3!A925:A3259,Sheet3!B925:B3259)</f>
        <v xml:space="preserve"> Ms</v>
      </c>
      <c r="C925" s="20" t="str">
        <f>_xlfn.XLOOKUP(A925,Sheet3!A925:A3259,Sheet3!C925:C3259)</f>
        <v>Boivin</v>
      </c>
      <c r="D925" s="20" t="str">
        <f>_xlfn.XLOOKUP(A925,Sheet3!A925:A3259,Sheet3!D925:D3259)</f>
        <v xml:space="preserve">  Marianne</v>
      </c>
      <c r="E925" s="46">
        <f>_xlfn.XLOOKUP(A925,Sheet1!$A$2:$A$2336,Sheet1!$B$2:$B$2336)</f>
        <v>29</v>
      </c>
      <c r="F925" s="20">
        <f>_xlfn.XLOOKUP(Table4[[#This Row],[Customer ID]],Sheet1!A925:A3259,Sheet1!C925:C3259)</f>
        <v>4.25</v>
      </c>
      <c r="G925" s="20" t="str">
        <f>_xlfn.XLOOKUP(Table4[[#This Row],[Customer ID]],Sheet1!A925:A3259,Sheet1!D925:D3259)</f>
        <v>yes</v>
      </c>
      <c r="H925" s="20" t="str">
        <f>_xlfn.XLOOKUP(Table4[[#This Row],[Customer ID]],Sheet1!A925:A3259,Sheet1!E925:E3259)</f>
        <v>No</v>
      </c>
      <c r="I925" s="20" t="str">
        <f>_xlfn.XLOOKUP(Table4[[#This Row],[Customer ID]],Sheet1!A925:A3259,Sheet1!F925:F3259)</f>
        <v>No</v>
      </c>
      <c r="J925" s="20">
        <f>_xlfn.XLOOKUP(Table4[[#This Row],[Customer ID]],Sheet1!A925:A3259,Sheet1!G925:G3259)</f>
        <v>1</v>
      </c>
      <c r="K925" s="20" t="str">
        <f>_xlfn.XLOOKUP(Table4[[#This Row],[Customer ID]],Sheet1!A925:A3259,Sheet1!H925:H3259)</f>
        <v>No</v>
      </c>
      <c r="L925" s="20" t="str">
        <f>_xlfn.XLOOKUP(Table4[[#This Row],[Customer ID]],Sheet1!A925:A3259,Sheet1!I925:I3259)</f>
        <v>Over Weight</v>
      </c>
      <c r="M925" s="20" t="str">
        <f>_xlfn.XLOOKUP(A925,Sheet1!A925:A3259,Sheet1!J925:J3259)</f>
        <v>Normal</v>
      </c>
      <c r="N925" s="48" t="str">
        <f>_xlfn.XLOOKUP(Table4[[#This Row],[Customer ID]],Table3[Customer ID],Table3[Date2])</f>
        <v>11-Jul-1964</v>
      </c>
      <c r="O925" s="20">
        <f>_xlfn.XLOOKUP(A925,Table3[Customer ID],Table3[Age])</f>
        <v>58</v>
      </c>
      <c r="P925" s="20">
        <f>_xlfn.XLOOKUP(A925,Table3[Customer ID],Table3[children])</f>
        <v>0</v>
      </c>
      <c r="Q925" s="47">
        <f>_xlfn.XLOOKUP(A925,Table3[Customer ID],Table3[charges])</f>
        <v>11842.44</v>
      </c>
      <c r="R925" s="20" t="str">
        <f>_xlfn.XLOOKUP(A925,Table3[Customer ID],Table3[Hospital tier])</f>
        <v>tier - 3</v>
      </c>
      <c r="S925" s="20" t="str">
        <f>_xlfn.XLOOKUP(A925,Table3[Customer ID],Table3[City tier])</f>
        <v>tier - 2</v>
      </c>
      <c r="T925" s="20" t="str">
        <f>_xlfn.XLOOKUP(A925,Table3[Customer ID],Table3[State ID])</f>
        <v>R1011</v>
      </c>
    </row>
    <row r="926" spans="1:20" x14ac:dyDescent="0.3">
      <c r="A926" s="20" t="s">
        <v>944</v>
      </c>
      <c r="B926" s="20" t="str">
        <f>_xlfn.XLOOKUP(A926,Sheet3!A926:A3260,Sheet3!B926:B3260)</f>
        <v xml:space="preserve"> Ms</v>
      </c>
      <c r="C926" s="20" t="str">
        <f>_xlfn.XLOOKUP(A926,Sheet3!A926:A3260,Sheet3!C926:C3260)</f>
        <v>McAlister</v>
      </c>
      <c r="D926" s="20" t="str">
        <f>_xlfn.XLOOKUP(A926,Sheet3!A926:A3260,Sheet3!D926:D3260)</f>
        <v xml:space="preserve">  Carla</v>
      </c>
      <c r="E926" s="46">
        <f>_xlfn.XLOOKUP(A926,Sheet1!$A$2:$A$2336,Sheet1!$B$2:$B$2336)</f>
        <v>30.495000000000001</v>
      </c>
      <c r="F926" s="20">
        <f>_xlfn.XLOOKUP(Table4[[#This Row],[Customer ID]],Sheet1!A926:A3260,Sheet1!C926:C3260)</f>
        <v>8.68</v>
      </c>
      <c r="G926" s="20" t="str">
        <f>_xlfn.XLOOKUP(Table4[[#This Row],[Customer ID]],Sheet1!A926:A3260,Sheet1!D926:D3260)</f>
        <v>No</v>
      </c>
      <c r="H926" s="20" t="str">
        <f>_xlfn.XLOOKUP(Table4[[#This Row],[Customer ID]],Sheet1!A926:A3260,Sheet1!E926:E3260)</f>
        <v>No</v>
      </c>
      <c r="I926" s="20" t="str">
        <f>_xlfn.XLOOKUP(Table4[[#This Row],[Customer ID]],Sheet1!A926:A3260,Sheet1!F926:F3260)</f>
        <v>No</v>
      </c>
      <c r="J926" s="20">
        <f>_xlfn.XLOOKUP(Table4[[#This Row],[Customer ID]],Sheet1!A926:A3260,Sheet1!G926:G3260)</f>
        <v>0</v>
      </c>
      <c r="K926" s="20" t="str">
        <f>_xlfn.XLOOKUP(Table4[[#This Row],[Customer ID]],Sheet1!A926:A3260,Sheet1!H926:H3260)</f>
        <v>No</v>
      </c>
      <c r="L926" s="20" t="str">
        <f>_xlfn.XLOOKUP(Table4[[#This Row],[Customer ID]],Sheet1!A926:A3260,Sheet1!I926:I3260)</f>
        <v>Obesity</v>
      </c>
      <c r="M926" s="20" t="str">
        <f>_xlfn.XLOOKUP(A926,Sheet1!A926:A3260,Sheet1!J926:J3260)</f>
        <v>Diabetes</v>
      </c>
      <c r="N926" s="48" t="str">
        <f>_xlfn.XLOOKUP(Table4[[#This Row],[Customer ID]],Table3[Customer ID],Table3[Date2])</f>
        <v>25-Sep-1965</v>
      </c>
      <c r="O926" s="20">
        <f>_xlfn.XLOOKUP(A926,Table3[Customer ID],Table3[Age])</f>
        <v>57</v>
      </c>
      <c r="P926" s="20">
        <f>_xlfn.XLOOKUP(A926,Table3[Customer ID],Table3[children])</f>
        <v>0</v>
      </c>
      <c r="Q926" s="47">
        <f>_xlfn.XLOOKUP(A926,Table3[Customer ID],Table3[charges])</f>
        <v>11840.78</v>
      </c>
      <c r="R926" s="20" t="str">
        <f>_xlfn.XLOOKUP(A926,Table3[Customer ID],Table3[Hospital tier])</f>
        <v>tier - 3</v>
      </c>
      <c r="S926" s="20" t="str">
        <f>_xlfn.XLOOKUP(A926,Table3[Customer ID],Table3[City tier])</f>
        <v>tier - 2</v>
      </c>
      <c r="T926" s="20" t="str">
        <f>_xlfn.XLOOKUP(A926,Table3[Customer ID],Table3[State ID])</f>
        <v>R1012</v>
      </c>
    </row>
    <row r="927" spans="1:20" x14ac:dyDescent="0.3">
      <c r="A927" s="20" t="s">
        <v>945</v>
      </c>
      <c r="B927" s="20" t="str">
        <f>_xlfn.XLOOKUP(A927,Sheet3!A927:A3261,Sheet3!B927:B3261)</f>
        <v xml:space="preserve"> Ms</v>
      </c>
      <c r="C927" s="20" t="str">
        <f>_xlfn.XLOOKUP(A927,Sheet3!A927:A3261,Sheet3!C927:C3261)</f>
        <v>Akhmedova</v>
      </c>
      <c r="D927" s="20" t="str">
        <f>_xlfn.XLOOKUP(A927,Sheet3!A927:A3261,Sheet3!D927:D3261)</f>
        <v xml:space="preserve">  Oksana</v>
      </c>
      <c r="E927" s="46">
        <f>_xlfn.XLOOKUP(A927,Sheet1!$A$2:$A$2336,Sheet1!$B$2:$B$2336)</f>
        <v>25.2</v>
      </c>
      <c r="F927" s="20">
        <f>_xlfn.XLOOKUP(Table4[[#This Row],[Customer ID]],Sheet1!A927:A3261,Sheet1!C927:C3261)</f>
        <v>6.25</v>
      </c>
      <c r="G927" s="20" t="str">
        <f>_xlfn.XLOOKUP(Table4[[#This Row],[Customer ID]],Sheet1!A927:A3261,Sheet1!D927:D3261)</f>
        <v>yes</v>
      </c>
      <c r="H927" s="20" t="str">
        <f>_xlfn.XLOOKUP(Table4[[#This Row],[Customer ID]],Sheet1!A927:A3261,Sheet1!E927:E3261)</f>
        <v>No</v>
      </c>
      <c r="I927" s="20" t="str">
        <f>_xlfn.XLOOKUP(Table4[[#This Row],[Customer ID]],Sheet1!A927:A3261,Sheet1!F927:F3261)</f>
        <v>No</v>
      </c>
      <c r="J927" s="20">
        <f>_xlfn.XLOOKUP(Table4[[#This Row],[Customer ID]],Sheet1!A927:A3261,Sheet1!G927:G3261)</f>
        <v>1</v>
      </c>
      <c r="K927" s="20" t="str">
        <f>_xlfn.XLOOKUP(Table4[[#This Row],[Customer ID]],Sheet1!A927:A3261,Sheet1!H927:H3261)</f>
        <v>No</v>
      </c>
      <c r="L927" s="20" t="str">
        <f>_xlfn.XLOOKUP(Table4[[#This Row],[Customer ID]],Sheet1!A927:A3261,Sheet1!I927:I3261)</f>
        <v>Over Weight</v>
      </c>
      <c r="M927" s="20" t="str">
        <f>_xlfn.XLOOKUP(A927,Sheet1!A927:A3261,Sheet1!J927:J3261)</f>
        <v>Prediabetes</v>
      </c>
      <c r="N927" s="48" t="str">
        <f>_xlfn.XLOOKUP(Table4[[#This Row],[Customer ID]],Table3[Customer ID],Table3[Date2])</f>
        <v>11-Sep-1964</v>
      </c>
      <c r="O927" s="20">
        <f>_xlfn.XLOOKUP(A927,Table3[Customer ID],Table3[Age])</f>
        <v>58</v>
      </c>
      <c r="P927" s="20">
        <f>_xlfn.XLOOKUP(A927,Table3[Customer ID],Table3[children])</f>
        <v>0</v>
      </c>
      <c r="Q927" s="47">
        <f>_xlfn.XLOOKUP(A927,Table3[Customer ID],Table3[charges])</f>
        <v>11837.16</v>
      </c>
      <c r="R927" s="20" t="str">
        <f>_xlfn.XLOOKUP(A927,Table3[Customer ID],Table3[Hospital tier])</f>
        <v>tier - 3</v>
      </c>
      <c r="S927" s="20" t="str">
        <f>_xlfn.XLOOKUP(A927,Table3[Customer ID],Table3[City tier])</f>
        <v>tier - 3</v>
      </c>
      <c r="T927" s="20" t="str">
        <f>_xlfn.XLOOKUP(A927,Table3[Customer ID],Table3[State ID])</f>
        <v>R1011</v>
      </c>
    </row>
    <row r="928" spans="1:20" x14ac:dyDescent="0.3">
      <c r="A928" s="20" t="s">
        <v>946</v>
      </c>
      <c r="B928" s="20" t="str">
        <f>_xlfn.XLOOKUP(A928,Sheet3!A928:A3262,Sheet3!B928:B3262)</f>
        <v xml:space="preserve"> Ms</v>
      </c>
      <c r="C928" s="20" t="str">
        <f>_xlfn.XLOOKUP(A928,Sheet3!A928:A3262,Sheet3!C928:C3262)</f>
        <v>Tucker</v>
      </c>
      <c r="D928" s="20" t="str">
        <f>_xlfn.XLOOKUP(A928,Sheet3!A928:A3262,Sheet3!D928:D3262)</f>
        <v xml:space="preserve">  Rebecca B.</v>
      </c>
      <c r="E928" s="46">
        <f>_xlfn.XLOOKUP(A928,Sheet1!$A$2:$A$2336,Sheet1!$B$2:$B$2336)</f>
        <v>22.77</v>
      </c>
      <c r="F928" s="20">
        <f>_xlfn.XLOOKUP(Table4[[#This Row],[Customer ID]],Sheet1!A928:A3262,Sheet1!C928:C3262)</f>
        <v>4.47</v>
      </c>
      <c r="G928" s="20" t="str">
        <f>_xlfn.XLOOKUP(Table4[[#This Row],[Customer ID]],Sheet1!A928:A3262,Sheet1!D928:D3262)</f>
        <v>yes</v>
      </c>
      <c r="H928" s="20" t="str">
        <f>_xlfn.XLOOKUP(Table4[[#This Row],[Customer ID]],Sheet1!A928:A3262,Sheet1!E928:E3262)</f>
        <v>No</v>
      </c>
      <c r="I928" s="20" t="str">
        <f>_xlfn.XLOOKUP(Table4[[#This Row],[Customer ID]],Sheet1!A928:A3262,Sheet1!F928:F3262)</f>
        <v>No</v>
      </c>
      <c r="J928" s="20">
        <f>_xlfn.XLOOKUP(Table4[[#This Row],[Customer ID]],Sheet1!A928:A3262,Sheet1!G928:G3262)</f>
        <v>1</v>
      </c>
      <c r="K928" s="20" t="str">
        <f>_xlfn.XLOOKUP(Table4[[#This Row],[Customer ID]],Sheet1!A928:A3262,Sheet1!H928:H3262)</f>
        <v>No</v>
      </c>
      <c r="L928" s="20" t="str">
        <f>_xlfn.XLOOKUP(Table4[[#This Row],[Customer ID]],Sheet1!A928:A3262,Sheet1!I928:I3262)</f>
        <v>Normal weight</v>
      </c>
      <c r="M928" s="20" t="str">
        <f>_xlfn.XLOOKUP(A928,Sheet1!A928:A3262,Sheet1!J928:J3262)</f>
        <v>Normal</v>
      </c>
      <c r="N928" s="48" t="str">
        <f>_xlfn.XLOOKUP(Table4[[#This Row],[Customer ID]],Table3[Customer ID],Table3[Date2])</f>
        <v>27-Jun-1964</v>
      </c>
      <c r="O928" s="20">
        <f>_xlfn.XLOOKUP(A928,Table3[Customer ID],Table3[Age])</f>
        <v>58</v>
      </c>
      <c r="P928" s="20">
        <f>_xlfn.XLOOKUP(A928,Table3[Customer ID],Table3[children])</f>
        <v>0</v>
      </c>
      <c r="Q928" s="47">
        <f>_xlfn.XLOOKUP(A928,Table3[Customer ID],Table3[charges])</f>
        <v>11833.78</v>
      </c>
      <c r="R928" s="20" t="str">
        <f>_xlfn.XLOOKUP(A928,Table3[Customer ID],Table3[Hospital tier])</f>
        <v>tier - 3</v>
      </c>
      <c r="S928" s="20" t="str">
        <f>_xlfn.XLOOKUP(A928,Table3[Customer ID],Table3[City tier])</f>
        <v>tier - 3</v>
      </c>
      <c r="T928" s="20" t="str">
        <f>_xlfn.XLOOKUP(A928,Table3[Customer ID],Table3[State ID])</f>
        <v>R1013</v>
      </c>
    </row>
    <row r="929" spans="1:20" x14ac:dyDescent="0.3">
      <c r="A929" s="20" t="s">
        <v>947</v>
      </c>
      <c r="B929" s="20" t="str">
        <f>_xlfn.XLOOKUP(A929,Sheet3!A929:A3263,Sheet3!B929:B3263)</f>
        <v xml:space="preserve"> Ms</v>
      </c>
      <c r="C929" s="20" t="str">
        <f>_xlfn.XLOOKUP(A929,Sheet3!A929:A3263,Sheet3!C929:C3263)</f>
        <v>Gramelspacher</v>
      </c>
      <c r="D929" s="20" t="str">
        <f>_xlfn.XLOOKUP(A929,Sheet3!A929:A3263,Sheet3!D929:D3263)</f>
        <v xml:space="preserve">  Maria A.</v>
      </c>
      <c r="E929" s="46">
        <f>_xlfn.XLOOKUP(A929,Sheet1!$A$2:$A$2336,Sheet1!$B$2:$B$2336)</f>
        <v>23.18</v>
      </c>
      <c r="F929" s="20">
        <f>_xlfn.XLOOKUP(Table4[[#This Row],[Customer ID]],Sheet1!A929:A3263,Sheet1!C929:C3263)</f>
        <v>8.31</v>
      </c>
      <c r="G929" s="20" t="str">
        <f>_xlfn.XLOOKUP(Table4[[#This Row],[Customer ID]],Sheet1!A929:A3263,Sheet1!D929:D3263)</f>
        <v>No</v>
      </c>
      <c r="H929" s="20" t="str">
        <f>_xlfn.XLOOKUP(Table4[[#This Row],[Customer ID]],Sheet1!A929:A3263,Sheet1!E929:E3263)</f>
        <v>No</v>
      </c>
      <c r="I929" s="20" t="str">
        <f>_xlfn.XLOOKUP(Table4[[#This Row],[Customer ID]],Sheet1!A929:A3263,Sheet1!F929:F3263)</f>
        <v>No</v>
      </c>
      <c r="J929" s="20">
        <f>_xlfn.XLOOKUP(Table4[[#This Row],[Customer ID]],Sheet1!A929:A3263,Sheet1!G929:G3263)</f>
        <v>0</v>
      </c>
      <c r="K929" s="20" t="str">
        <f>_xlfn.XLOOKUP(Table4[[#This Row],[Customer ID]],Sheet1!A929:A3263,Sheet1!H929:H3263)</f>
        <v>No</v>
      </c>
      <c r="L929" s="20" t="str">
        <f>_xlfn.XLOOKUP(Table4[[#This Row],[Customer ID]],Sheet1!A929:A3263,Sheet1!I929:I3263)</f>
        <v>Normal weight</v>
      </c>
      <c r="M929" s="20" t="str">
        <f>_xlfn.XLOOKUP(A929,Sheet1!A929:A3263,Sheet1!J929:J3263)</f>
        <v>Diabetes</v>
      </c>
      <c r="N929" s="48" t="str">
        <f>_xlfn.XLOOKUP(Table4[[#This Row],[Customer ID]],Table3[Customer ID],Table3[Date2])</f>
        <v>3-Oct-1965</v>
      </c>
      <c r="O929" s="20">
        <f>_xlfn.XLOOKUP(A929,Table3[Customer ID],Table3[Age])</f>
        <v>57</v>
      </c>
      <c r="P929" s="20">
        <f>_xlfn.XLOOKUP(A929,Table3[Customer ID],Table3[children])</f>
        <v>0</v>
      </c>
      <c r="Q929" s="47">
        <f>_xlfn.XLOOKUP(A929,Table3[Customer ID],Table3[charges])</f>
        <v>11830.61</v>
      </c>
      <c r="R929" s="20" t="str">
        <f>_xlfn.XLOOKUP(A929,Table3[Customer ID],Table3[Hospital tier])</f>
        <v>tier - 3</v>
      </c>
      <c r="S929" s="20" t="str">
        <f>_xlfn.XLOOKUP(A929,Table3[Customer ID],Table3[City tier])</f>
        <v>tier - 1</v>
      </c>
      <c r="T929" s="20" t="str">
        <f>_xlfn.XLOOKUP(A929,Table3[Customer ID],Table3[State ID])</f>
        <v>R1012</v>
      </c>
    </row>
    <row r="930" spans="1:20" x14ac:dyDescent="0.3">
      <c r="A930" s="20" t="s">
        <v>948</v>
      </c>
      <c r="B930" s="20" t="str">
        <f>_xlfn.XLOOKUP(A930,Sheet3!A930:A3264,Sheet3!B930:B3264)</f>
        <v xml:space="preserve"> Mrs</v>
      </c>
      <c r="C930" s="20" t="str">
        <f>_xlfn.XLOOKUP(A930,Sheet3!A930:A3264,Sheet3!C930:C3264)</f>
        <v>Goldsmith</v>
      </c>
      <c r="D930" s="20" t="str">
        <f>_xlfn.XLOOKUP(A930,Sheet3!A930:A3264,Sheet3!D930:D3264)</f>
        <v xml:space="preserve">  Lisa M</v>
      </c>
      <c r="E930" s="46">
        <f>_xlfn.XLOOKUP(A930,Sheet1!$A$2:$A$2336,Sheet1!$B$2:$B$2336)</f>
        <v>35.409999999999997</v>
      </c>
      <c r="F930" s="20">
        <f>_xlfn.XLOOKUP(Table4[[#This Row],[Customer ID]],Sheet1!A930:A3264,Sheet1!C930:C3264)</f>
        <v>5.68</v>
      </c>
      <c r="G930" s="20" t="str">
        <f>_xlfn.XLOOKUP(Table4[[#This Row],[Customer ID]],Sheet1!A930:A3264,Sheet1!D930:D3264)</f>
        <v>No</v>
      </c>
      <c r="H930" s="20" t="str">
        <f>_xlfn.XLOOKUP(Table4[[#This Row],[Customer ID]],Sheet1!A930:A3264,Sheet1!E930:E3264)</f>
        <v>No</v>
      </c>
      <c r="I930" s="20" t="str">
        <f>_xlfn.XLOOKUP(Table4[[#This Row],[Customer ID]],Sheet1!A930:A3264,Sheet1!F930:F3264)</f>
        <v>No</v>
      </c>
      <c r="J930" s="20">
        <f>_xlfn.XLOOKUP(Table4[[#This Row],[Customer ID]],Sheet1!A930:A3264,Sheet1!G930:G3264)</f>
        <v>0</v>
      </c>
      <c r="K930" s="20" t="str">
        <f>_xlfn.XLOOKUP(Table4[[#This Row],[Customer ID]],Sheet1!A930:A3264,Sheet1!H930:H3264)</f>
        <v>No</v>
      </c>
      <c r="L930" s="20" t="str">
        <f>_xlfn.XLOOKUP(Table4[[#This Row],[Customer ID]],Sheet1!A930:A3264,Sheet1!I930:I3264)</f>
        <v>Obesity</v>
      </c>
      <c r="M930" s="20" t="str">
        <f>_xlfn.XLOOKUP(A930,Sheet1!A930:A3264,Sheet1!J930:J3264)</f>
        <v>Normal</v>
      </c>
      <c r="N930" s="48" t="str">
        <f>_xlfn.XLOOKUP(Table4[[#This Row],[Customer ID]],Table3[Customer ID],Table3[Date2])</f>
        <v>20-Nov-1982</v>
      </c>
      <c r="O930" s="20">
        <f>_xlfn.XLOOKUP(A930,Table3[Customer ID],Table3[Age])</f>
        <v>40</v>
      </c>
      <c r="P930" s="20">
        <f>_xlfn.XLOOKUP(A930,Table3[Customer ID],Table3[children])</f>
        <v>3</v>
      </c>
      <c r="Q930" s="47">
        <f>_xlfn.XLOOKUP(A930,Table3[Customer ID],Table3[charges])</f>
        <v>11773.06</v>
      </c>
      <c r="R930" s="20" t="str">
        <f>_xlfn.XLOOKUP(A930,Table3[Customer ID],Table3[Hospital tier])</f>
        <v>tier - 3</v>
      </c>
      <c r="S930" s="20" t="str">
        <f>_xlfn.XLOOKUP(A930,Table3[Customer ID],Table3[City tier])</f>
        <v>tier - 3</v>
      </c>
      <c r="T930" s="20" t="str">
        <f>_xlfn.XLOOKUP(A930,Table3[Customer ID],Table3[State ID])</f>
        <v>R1026</v>
      </c>
    </row>
    <row r="931" spans="1:20" x14ac:dyDescent="0.3">
      <c r="A931" s="20" t="s">
        <v>949</v>
      </c>
      <c r="B931" s="20" t="str">
        <f>_xlfn.XLOOKUP(A931,Sheet3!A931:A3265,Sheet3!B931:B3265)</f>
        <v xml:space="preserve"> Mr</v>
      </c>
      <c r="C931" s="20" t="str">
        <f>_xlfn.XLOOKUP(A931,Sheet3!A931:A3265,Sheet3!C931:C3265)</f>
        <v>Tranter</v>
      </c>
      <c r="D931" s="20" t="str">
        <f>_xlfn.XLOOKUP(A931,Sheet3!A931:A3265,Sheet3!D931:D3265)</f>
        <v xml:space="preserve">  Steve Jr.</v>
      </c>
      <c r="E931" s="46">
        <f>_xlfn.XLOOKUP(A931,Sheet1!$A$2:$A$2336,Sheet1!$B$2:$B$2336)</f>
        <v>32.11</v>
      </c>
      <c r="F931" s="20">
        <f>_xlfn.XLOOKUP(Table4[[#This Row],[Customer ID]],Sheet1!A931:A3265,Sheet1!C931:C3265)</f>
        <v>4.75</v>
      </c>
      <c r="G931" s="20" t="str">
        <f>_xlfn.XLOOKUP(Table4[[#This Row],[Customer ID]],Sheet1!A931:A3265,Sheet1!D931:D3265)</f>
        <v>yes</v>
      </c>
      <c r="H931" s="20" t="str">
        <f>_xlfn.XLOOKUP(Table4[[#This Row],[Customer ID]],Sheet1!A931:A3265,Sheet1!E931:E3265)</f>
        <v>No</v>
      </c>
      <c r="I931" s="20" t="str">
        <f>_xlfn.XLOOKUP(Table4[[#This Row],[Customer ID]],Sheet1!A931:A3265,Sheet1!F931:F3265)</f>
        <v>No</v>
      </c>
      <c r="J931" s="20">
        <f>_xlfn.XLOOKUP(Table4[[#This Row],[Customer ID]],Sheet1!A931:A3265,Sheet1!G931:G3265)</f>
        <v>2</v>
      </c>
      <c r="K931" s="20" t="str">
        <f>_xlfn.XLOOKUP(Table4[[#This Row],[Customer ID]],Sheet1!A931:A3265,Sheet1!H931:H3265)</f>
        <v>No</v>
      </c>
      <c r="L931" s="20" t="str">
        <f>_xlfn.XLOOKUP(Table4[[#This Row],[Customer ID]],Sheet1!A931:A3265,Sheet1!I931:I3265)</f>
        <v>Obesity</v>
      </c>
      <c r="M931" s="20" t="str">
        <f>_xlfn.XLOOKUP(A931,Sheet1!A931:A3265,Sheet1!J931:J3265)</f>
        <v>Normal</v>
      </c>
      <c r="N931" s="48" t="str">
        <f>_xlfn.XLOOKUP(Table4[[#This Row],[Customer ID]],Table3[Customer ID],Table3[Date2])</f>
        <v>25-Jul-1966</v>
      </c>
      <c r="O931" s="20">
        <f>_xlfn.XLOOKUP(A931,Table3[Customer ID],Table3[Age])</f>
        <v>56</v>
      </c>
      <c r="P931" s="20">
        <f>_xlfn.XLOOKUP(A931,Table3[Customer ID],Table3[children])</f>
        <v>1</v>
      </c>
      <c r="Q931" s="47">
        <f>_xlfn.XLOOKUP(A931,Table3[Customer ID],Table3[charges])</f>
        <v>11763</v>
      </c>
      <c r="R931" s="20" t="str">
        <f>_xlfn.XLOOKUP(A931,Table3[Customer ID],Table3[Hospital tier])</f>
        <v>tier - 3</v>
      </c>
      <c r="S931" s="20" t="str">
        <f>_xlfn.XLOOKUP(A931,Table3[Customer ID],Table3[City tier])</f>
        <v>tier - 3</v>
      </c>
      <c r="T931" s="20" t="str">
        <f>_xlfn.XLOOKUP(A931,Table3[Customer ID],Table3[State ID])</f>
        <v>R1016</v>
      </c>
    </row>
    <row r="932" spans="1:20" x14ac:dyDescent="0.3">
      <c r="A932" s="20" t="s">
        <v>950</v>
      </c>
      <c r="B932" s="20" t="str">
        <f>_xlfn.XLOOKUP(A932,Sheet3!A932:A3266,Sheet3!B932:B3266)</f>
        <v xml:space="preserve"> Mrs</v>
      </c>
      <c r="C932" s="20" t="str">
        <f>_xlfn.XLOOKUP(A932,Sheet3!A932:A3266,Sheet3!C932:C3266)</f>
        <v>Tu</v>
      </c>
      <c r="D932" s="20" t="str">
        <f>_xlfn.XLOOKUP(A932,Sheet3!A932:A3266,Sheet3!D932:D3266)</f>
        <v xml:space="preserve">  Tiffany</v>
      </c>
      <c r="E932" s="46">
        <f>_xlfn.XLOOKUP(A932,Sheet1!$A$2:$A$2336,Sheet1!$B$2:$B$2336)</f>
        <v>34.479999999999997</v>
      </c>
      <c r="F932" s="20">
        <f>_xlfn.XLOOKUP(Table4[[#This Row],[Customer ID]],Sheet1!A932:A3266,Sheet1!C932:C3266)</f>
        <v>6.31</v>
      </c>
      <c r="G932" s="20" t="str">
        <f>_xlfn.XLOOKUP(Table4[[#This Row],[Customer ID]],Sheet1!A932:A3266,Sheet1!D932:D3266)</f>
        <v>No</v>
      </c>
      <c r="H932" s="20" t="str">
        <f>_xlfn.XLOOKUP(Table4[[#This Row],[Customer ID]],Sheet1!A932:A3266,Sheet1!E932:E3266)</f>
        <v>No</v>
      </c>
      <c r="I932" s="20" t="str">
        <f>_xlfn.XLOOKUP(Table4[[#This Row],[Customer ID]],Sheet1!A932:A3266,Sheet1!F932:F3266)</f>
        <v>Yes</v>
      </c>
      <c r="J932" s="20">
        <f>_xlfn.XLOOKUP(Table4[[#This Row],[Customer ID]],Sheet1!A932:A3266,Sheet1!G932:G3266)</f>
        <v>1</v>
      </c>
      <c r="K932" s="20" t="str">
        <f>_xlfn.XLOOKUP(Table4[[#This Row],[Customer ID]],Sheet1!A932:A3266,Sheet1!H932:H3266)</f>
        <v>No</v>
      </c>
      <c r="L932" s="20" t="str">
        <f>_xlfn.XLOOKUP(Table4[[#This Row],[Customer ID]],Sheet1!A932:A3266,Sheet1!I932:I3266)</f>
        <v>Obesity</v>
      </c>
      <c r="M932" s="20" t="str">
        <f>_xlfn.XLOOKUP(A932,Sheet1!A932:A3266,Sheet1!J932:J3266)</f>
        <v>Prediabetes</v>
      </c>
      <c r="N932" s="48" t="str">
        <f>_xlfn.XLOOKUP(Table4[[#This Row],[Customer ID]],Table3[Customer ID],Table3[Date2])</f>
        <v>6-Nov-1979</v>
      </c>
      <c r="O932" s="20">
        <f>_xlfn.XLOOKUP(A932,Table3[Customer ID],Table3[Age])</f>
        <v>43</v>
      </c>
      <c r="P932" s="20">
        <f>_xlfn.XLOOKUP(A932,Table3[Customer ID],Table3[children])</f>
        <v>2</v>
      </c>
      <c r="Q932" s="47">
        <f>_xlfn.XLOOKUP(A932,Table3[Customer ID],Table3[charges])</f>
        <v>11752.68</v>
      </c>
      <c r="R932" s="20" t="str">
        <f>_xlfn.XLOOKUP(A932,Table3[Customer ID],Table3[Hospital tier])</f>
        <v>tier - 3</v>
      </c>
      <c r="S932" s="20" t="str">
        <f>_xlfn.XLOOKUP(A932,Table3[Customer ID],Table3[City tier])</f>
        <v>tier - 1</v>
      </c>
      <c r="T932" s="20" t="str">
        <f>_xlfn.XLOOKUP(A932,Table3[Customer ID],Table3[State ID])</f>
        <v>R1026</v>
      </c>
    </row>
    <row r="933" spans="1:20" x14ac:dyDescent="0.3">
      <c r="A933" s="20" t="s">
        <v>951</v>
      </c>
      <c r="B933" s="20" t="str">
        <f>_xlfn.XLOOKUP(A933,Sheet3!A933:A3267,Sheet3!B933:B3267)</f>
        <v xml:space="preserve"> Mr</v>
      </c>
      <c r="C933" s="20" t="str">
        <f>_xlfn.XLOOKUP(A933,Sheet3!A933:A3267,Sheet3!C933:C3267)</f>
        <v>Kaczka</v>
      </c>
      <c r="D933" s="20" t="str">
        <f>_xlfn.XLOOKUP(A933,Sheet3!A933:A3267,Sheet3!D933:D3267)</f>
        <v xml:space="preserve">  Greg</v>
      </c>
      <c r="E933" s="46">
        <f>_xlfn.XLOOKUP(A933,Sheet1!$A$2:$A$2336,Sheet1!$B$2:$B$2336)</f>
        <v>34.39</v>
      </c>
      <c r="F933" s="20">
        <f>_xlfn.XLOOKUP(Table4[[#This Row],[Customer ID]],Sheet1!A933:A3267,Sheet1!C933:C3267)</f>
        <v>6.28</v>
      </c>
      <c r="G933" s="20" t="str">
        <f>_xlfn.XLOOKUP(Table4[[#This Row],[Customer ID]],Sheet1!A933:A3267,Sheet1!D933:D3267)</f>
        <v>yes</v>
      </c>
      <c r="H933" s="20" t="str">
        <f>_xlfn.XLOOKUP(Table4[[#This Row],[Customer ID]],Sheet1!A933:A3267,Sheet1!E933:E3267)</f>
        <v>No</v>
      </c>
      <c r="I933" s="20" t="str">
        <f>_xlfn.XLOOKUP(Table4[[#This Row],[Customer ID]],Sheet1!A933:A3267,Sheet1!F933:F3267)</f>
        <v>No</v>
      </c>
      <c r="J933" s="20">
        <f>_xlfn.XLOOKUP(Table4[[#This Row],[Customer ID]],Sheet1!A933:A3267,Sheet1!G933:G3267)</f>
        <v>1</v>
      </c>
      <c r="K933" s="20" t="str">
        <f>_xlfn.XLOOKUP(Table4[[#This Row],[Customer ID]],Sheet1!A933:A3267,Sheet1!H933:H3267)</f>
        <v>No</v>
      </c>
      <c r="L933" s="20" t="str">
        <f>_xlfn.XLOOKUP(Table4[[#This Row],[Customer ID]],Sheet1!A933:A3267,Sheet1!I933:I3267)</f>
        <v>Obesity</v>
      </c>
      <c r="M933" s="20" t="str">
        <f>_xlfn.XLOOKUP(A933,Sheet1!A933:A3267,Sheet1!J933:J3267)</f>
        <v>Prediabetes</v>
      </c>
      <c r="N933" s="48" t="str">
        <f>_xlfn.XLOOKUP(Table4[[#This Row],[Customer ID]],Table3[Customer ID],Table3[Date2])</f>
        <v>2-Dec-1964</v>
      </c>
      <c r="O933" s="20">
        <f>_xlfn.XLOOKUP(A933,Table3[Customer ID],Table3[Age])</f>
        <v>58</v>
      </c>
      <c r="P933" s="20">
        <f>_xlfn.XLOOKUP(A933,Table3[Customer ID],Table3[children])</f>
        <v>0</v>
      </c>
      <c r="Q933" s="47">
        <f>_xlfn.XLOOKUP(A933,Table3[Customer ID],Table3[charges])</f>
        <v>11743.93</v>
      </c>
      <c r="R933" s="20" t="str">
        <f>_xlfn.XLOOKUP(A933,Table3[Customer ID],Table3[Hospital tier])</f>
        <v>tier - 3</v>
      </c>
      <c r="S933" s="20" t="str">
        <f>_xlfn.XLOOKUP(A933,Table3[Customer ID],Table3[City tier])</f>
        <v>tier - 1</v>
      </c>
      <c r="T933" s="20" t="str">
        <f>_xlfn.XLOOKUP(A933,Table3[Customer ID],Table3[State ID])</f>
        <v>R1012</v>
      </c>
    </row>
    <row r="934" spans="1:20" x14ac:dyDescent="0.3">
      <c r="A934" s="20" t="s">
        <v>952</v>
      </c>
      <c r="B934" s="20" t="str">
        <f>_xlfn.XLOOKUP(A934,Sheet3!A934:A3268,Sheet3!B934:B3268)</f>
        <v xml:space="preserve"> Mr</v>
      </c>
      <c r="C934" s="20" t="str">
        <f>_xlfn.XLOOKUP(A934,Sheet3!A934:A3268,Sheet3!C934:C3268)</f>
        <v>Hunter</v>
      </c>
      <c r="D934" s="20" t="str">
        <f>_xlfn.XLOOKUP(A934,Sheet3!A934:A3268,Sheet3!D934:D3268)</f>
        <v xml:space="preserve">  Dale</v>
      </c>
      <c r="E934" s="46">
        <f>_xlfn.XLOOKUP(A934,Sheet1!$A$2:$A$2336,Sheet1!$B$2:$B$2336)</f>
        <v>26.4</v>
      </c>
      <c r="F934" s="20">
        <f>_xlfn.XLOOKUP(Table4[[#This Row],[Customer ID]],Sheet1!A934:A3268,Sheet1!C934:C3268)</f>
        <v>9.2899999999999991</v>
      </c>
      <c r="G934" s="20" t="str">
        <f>_xlfn.XLOOKUP(Table4[[#This Row],[Customer ID]],Sheet1!A934:A3268,Sheet1!D934:D3268)</f>
        <v>yes</v>
      </c>
      <c r="H934" s="20" t="str">
        <f>_xlfn.XLOOKUP(Table4[[#This Row],[Customer ID]],Sheet1!A934:A3268,Sheet1!E934:E3268)</f>
        <v>No</v>
      </c>
      <c r="I934" s="20" t="str">
        <f>_xlfn.XLOOKUP(Table4[[#This Row],[Customer ID]],Sheet1!A934:A3268,Sheet1!F934:F3268)</f>
        <v>Yes</v>
      </c>
      <c r="J934" s="20">
        <f>_xlfn.XLOOKUP(Table4[[#This Row],[Customer ID]],Sheet1!A934:A3268,Sheet1!G934:G3268)</f>
        <v>1</v>
      </c>
      <c r="K934" s="20" t="str">
        <f>_xlfn.XLOOKUP(Table4[[#This Row],[Customer ID]],Sheet1!A934:A3268,Sheet1!H934:H3268)</f>
        <v>No</v>
      </c>
      <c r="L934" s="20" t="str">
        <f>_xlfn.XLOOKUP(Table4[[#This Row],[Customer ID]],Sheet1!A934:A3268,Sheet1!I934:I3268)</f>
        <v>Over Weight</v>
      </c>
      <c r="M934" s="20" t="str">
        <f>_xlfn.XLOOKUP(A934,Sheet1!A934:A3268,Sheet1!J934:J3268)</f>
        <v>Diabetes</v>
      </c>
      <c r="N934" s="48" t="str">
        <f>_xlfn.XLOOKUP(Table4[[#This Row],[Customer ID]],Table3[Customer ID],Table3[Date2])</f>
        <v>9-Jun-1963</v>
      </c>
      <c r="O934" s="20">
        <f>_xlfn.XLOOKUP(A934,Table3[Customer ID],Table3[Age])</f>
        <v>59</v>
      </c>
      <c r="P934" s="20">
        <f>_xlfn.XLOOKUP(A934,Table3[Customer ID],Table3[children])</f>
        <v>0</v>
      </c>
      <c r="Q934" s="47">
        <f>_xlfn.XLOOKUP(A934,Table3[Customer ID],Table3[charges])</f>
        <v>11743.3</v>
      </c>
      <c r="R934" s="20" t="str">
        <f>_xlfn.XLOOKUP(A934,Table3[Customer ID],Table3[Hospital tier])</f>
        <v>tier - 3</v>
      </c>
      <c r="S934" s="20" t="str">
        <f>_xlfn.XLOOKUP(A934,Table3[Customer ID],Table3[City tier])</f>
        <v>tier - 3</v>
      </c>
      <c r="T934" s="20" t="str">
        <f>_xlfn.XLOOKUP(A934,Table3[Customer ID],Table3[State ID])</f>
        <v>R1013</v>
      </c>
    </row>
    <row r="935" spans="1:20" x14ac:dyDescent="0.3">
      <c r="A935" s="20" t="s">
        <v>953</v>
      </c>
      <c r="B935" s="20" t="str">
        <f>_xlfn.XLOOKUP(A935,Sheet3!A935:A3269,Sheet3!B935:B3269)</f>
        <v xml:space="preserve"> Ms</v>
      </c>
      <c r="C935" s="20" t="str">
        <f>_xlfn.XLOOKUP(A935,Sheet3!A935:A3269,Sheet3!C935:C3269)</f>
        <v>Moran</v>
      </c>
      <c r="D935" s="20" t="str">
        <f>_xlfn.XLOOKUP(A935,Sheet3!A935:A3269,Sheet3!D935:D3269)</f>
        <v xml:space="preserve">  Brittany A.</v>
      </c>
      <c r="E935" s="46">
        <f>_xlfn.XLOOKUP(A935,Sheet1!$A$2:$A$2336,Sheet1!$B$2:$B$2336)</f>
        <v>28.1</v>
      </c>
      <c r="F935" s="20">
        <f>_xlfn.XLOOKUP(Table4[[#This Row],[Customer ID]],Sheet1!A935:A3269,Sheet1!C935:C3269)</f>
        <v>5.79</v>
      </c>
      <c r="G935" s="20" t="str">
        <f>_xlfn.XLOOKUP(Table4[[#This Row],[Customer ID]],Sheet1!A935:A3269,Sheet1!D935:D3269)</f>
        <v>yes</v>
      </c>
      <c r="H935" s="20" t="str">
        <f>_xlfn.XLOOKUP(Table4[[#This Row],[Customer ID]],Sheet1!A935:A3269,Sheet1!E935:E3269)</f>
        <v>No</v>
      </c>
      <c r="I935" s="20" t="str">
        <f>_xlfn.XLOOKUP(Table4[[#This Row],[Customer ID]],Sheet1!A935:A3269,Sheet1!F935:F3269)</f>
        <v>Yes</v>
      </c>
      <c r="J935" s="20">
        <f>_xlfn.XLOOKUP(Table4[[#This Row],[Customer ID]],Sheet1!A935:A3269,Sheet1!G935:G3269)</f>
        <v>1</v>
      </c>
      <c r="K935" s="20" t="str">
        <f>_xlfn.XLOOKUP(Table4[[#This Row],[Customer ID]],Sheet1!A935:A3269,Sheet1!H935:H3269)</f>
        <v>No</v>
      </c>
      <c r="L935" s="20" t="str">
        <f>_xlfn.XLOOKUP(Table4[[#This Row],[Customer ID]],Sheet1!A935:A3269,Sheet1!I935:I3269)</f>
        <v>Over Weight</v>
      </c>
      <c r="M935" s="20" t="str">
        <f>_xlfn.XLOOKUP(A935,Sheet1!A935:A3269,Sheet1!J935:J3269)</f>
        <v>Prediabetes</v>
      </c>
      <c r="N935" s="48" t="str">
        <f>_xlfn.XLOOKUP(Table4[[#This Row],[Customer ID]],Table3[Customer ID],Table3[Date2])</f>
        <v>12-Nov-1969</v>
      </c>
      <c r="O935" s="20">
        <f>_xlfn.XLOOKUP(A935,Table3[Customer ID],Table3[Age])</f>
        <v>53</v>
      </c>
      <c r="P935" s="20">
        <f>_xlfn.XLOOKUP(A935,Table3[Customer ID],Table3[children])</f>
        <v>3</v>
      </c>
      <c r="Q935" s="47">
        <f>_xlfn.XLOOKUP(A935,Table3[Customer ID],Table3[charges])</f>
        <v>11741.73</v>
      </c>
      <c r="R935" s="20" t="str">
        <f>_xlfn.XLOOKUP(A935,Table3[Customer ID],Table3[Hospital tier])</f>
        <v>tier - 3</v>
      </c>
      <c r="S935" s="20" t="str">
        <f>_xlfn.XLOOKUP(A935,Table3[Customer ID],Table3[City tier])</f>
        <v>tier - 1</v>
      </c>
      <c r="T935" s="20" t="str">
        <f>_xlfn.XLOOKUP(A935,Table3[Customer ID],Table3[State ID])</f>
        <v>R1011</v>
      </c>
    </row>
    <row r="936" spans="1:20" x14ac:dyDescent="0.3">
      <c r="A936" s="20" t="s">
        <v>954</v>
      </c>
      <c r="B936" s="20" t="str">
        <f>_xlfn.XLOOKUP(A936,Sheet3!A936:A3270,Sheet3!B936:B3270)</f>
        <v xml:space="preserve"> Mr</v>
      </c>
      <c r="C936" s="20" t="str">
        <f>_xlfn.XLOOKUP(A936,Sheet3!A936:A3270,Sheet3!C936:C3270)</f>
        <v>Ashby</v>
      </c>
      <c r="D936" s="20" t="str">
        <f>_xlfn.XLOOKUP(A936,Sheet3!A936:A3270,Sheet3!D936:D3270)</f>
        <v xml:space="preserve">  Robert S</v>
      </c>
      <c r="E936" s="46">
        <f>_xlfn.XLOOKUP(A936,Sheet1!$A$2:$A$2336,Sheet1!$B$2:$B$2336)</f>
        <v>27</v>
      </c>
      <c r="F936" s="20">
        <f>_xlfn.XLOOKUP(Table4[[#This Row],[Customer ID]],Sheet1!A936:A3270,Sheet1!C936:C3270)</f>
        <v>4.54</v>
      </c>
      <c r="G936" s="20" t="str">
        <f>_xlfn.XLOOKUP(Table4[[#This Row],[Customer ID]],Sheet1!A936:A3270,Sheet1!D936:D3270)</f>
        <v>yes</v>
      </c>
      <c r="H936" s="20" t="str">
        <f>_xlfn.XLOOKUP(Table4[[#This Row],[Customer ID]],Sheet1!A936:A3270,Sheet1!E936:E3270)</f>
        <v>No</v>
      </c>
      <c r="I936" s="20" t="str">
        <f>_xlfn.XLOOKUP(Table4[[#This Row],[Customer ID]],Sheet1!A936:A3270,Sheet1!F936:F3270)</f>
        <v>No</v>
      </c>
      <c r="J936" s="20">
        <f>_xlfn.XLOOKUP(Table4[[#This Row],[Customer ID]],Sheet1!A936:A3270,Sheet1!G936:G3270)</f>
        <v>1</v>
      </c>
      <c r="K936" s="20" t="str">
        <f>_xlfn.XLOOKUP(Table4[[#This Row],[Customer ID]],Sheet1!A936:A3270,Sheet1!H936:H3270)</f>
        <v>No</v>
      </c>
      <c r="L936" s="20" t="str">
        <f>_xlfn.XLOOKUP(Table4[[#This Row],[Customer ID]],Sheet1!A936:A3270,Sheet1!I936:I3270)</f>
        <v>Over Weight</v>
      </c>
      <c r="M936" s="20" t="str">
        <f>_xlfn.XLOOKUP(A936,Sheet1!A936:A3270,Sheet1!J936:J3270)</f>
        <v>Normal</v>
      </c>
      <c r="N936" s="48" t="str">
        <f>_xlfn.XLOOKUP(Table4[[#This Row],[Customer ID]],Table3[Customer ID],Table3[Date2])</f>
        <v>5-Sep-1988</v>
      </c>
      <c r="O936" s="20">
        <f>_xlfn.XLOOKUP(A936,Table3[Customer ID],Table3[Age])</f>
        <v>34</v>
      </c>
      <c r="P936" s="20">
        <f>_xlfn.XLOOKUP(A936,Table3[Customer ID],Table3[children])</f>
        <v>2</v>
      </c>
      <c r="Q936" s="47">
        <f>_xlfn.XLOOKUP(A936,Table3[Customer ID],Table3[charges])</f>
        <v>11737.85</v>
      </c>
      <c r="R936" s="20" t="str">
        <f>_xlfn.XLOOKUP(A936,Table3[Customer ID],Table3[Hospital tier])</f>
        <v>tier - 3</v>
      </c>
      <c r="S936" s="20" t="str">
        <f>_xlfn.XLOOKUP(A936,Table3[Customer ID],Table3[City tier])</f>
        <v>tier - 1</v>
      </c>
      <c r="T936" s="20" t="str">
        <f>_xlfn.XLOOKUP(A936,Table3[Customer ID],Table3[State ID])</f>
        <v>R1011</v>
      </c>
    </row>
    <row r="937" spans="1:20" x14ac:dyDescent="0.3">
      <c r="A937" s="20" t="s">
        <v>955</v>
      </c>
      <c r="B937" s="20" t="str">
        <f>_xlfn.XLOOKUP(A937,Sheet3!A937:A3271,Sheet3!B937:B3271)</f>
        <v xml:space="preserve"> Mr</v>
      </c>
      <c r="C937" s="20" t="str">
        <f>_xlfn.XLOOKUP(A937,Sheet3!A937:A3271,Sheet3!C937:C3271)</f>
        <v>Ausen</v>
      </c>
      <c r="D937" s="20" t="str">
        <f>_xlfn.XLOOKUP(A937,Sheet3!A937:A3271,Sheet3!D937:D3271)</f>
        <v xml:space="preserve">  Cameron</v>
      </c>
      <c r="E937" s="46">
        <f>_xlfn.XLOOKUP(A937,Sheet1!$A$2:$A$2336,Sheet1!$B$2:$B$2336)</f>
        <v>28.594999999999999</v>
      </c>
      <c r="F937" s="20">
        <f>_xlfn.XLOOKUP(Table4[[#This Row],[Customer ID]],Sheet1!A937:A3271,Sheet1!C937:C3271)</f>
        <v>4.68</v>
      </c>
      <c r="G937" s="20" t="str">
        <f>_xlfn.XLOOKUP(Table4[[#This Row],[Customer ID]],Sheet1!A937:A3271,Sheet1!D937:D3271)</f>
        <v>yes</v>
      </c>
      <c r="H937" s="20" t="str">
        <f>_xlfn.XLOOKUP(Table4[[#This Row],[Customer ID]],Sheet1!A937:A3271,Sheet1!E937:E3271)</f>
        <v>No</v>
      </c>
      <c r="I937" s="20" t="str">
        <f>_xlfn.XLOOKUP(Table4[[#This Row],[Customer ID]],Sheet1!A937:A3271,Sheet1!F937:F3271)</f>
        <v>No</v>
      </c>
      <c r="J937" s="20">
        <f>_xlfn.XLOOKUP(Table4[[#This Row],[Customer ID]],Sheet1!A937:A3271,Sheet1!G937:G3271)</f>
        <v>1</v>
      </c>
      <c r="K937" s="20" t="str">
        <f>_xlfn.XLOOKUP(Table4[[#This Row],[Customer ID]],Sheet1!A937:A3271,Sheet1!H937:H3271)</f>
        <v>No</v>
      </c>
      <c r="L937" s="20" t="str">
        <f>_xlfn.XLOOKUP(Table4[[#This Row],[Customer ID]],Sheet1!A937:A3271,Sheet1!I937:I3271)</f>
        <v>Over Weight</v>
      </c>
      <c r="M937" s="20" t="str">
        <f>_xlfn.XLOOKUP(A937,Sheet1!A937:A3271,Sheet1!J937:J3271)</f>
        <v>Normal</v>
      </c>
      <c r="N937" s="48" t="str">
        <f>_xlfn.XLOOKUP(Table4[[#This Row],[Customer ID]],Table3[Customer ID],Table3[Date2])</f>
        <v>9-Nov-1964</v>
      </c>
      <c r="O937" s="20">
        <f>_xlfn.XLOOKUP(A937,Table3[Customer ID],Table3[Age])</f>
        <v>58</v>
      </c>
      <c r="P937" s="20">
        <f>_xlfn.XLOOKUP(A937,Table3[Customer ID],Table3[children])</f>
        <v>0</v>
      </c>
      <c r="Q937" s="47">
        <f>_xlfn.XLOOKUP(A937,Table3[Customer ID],Table3[charges])</f>
        <v>11735.88</v>
      </c>
      <c r="R937" s="20" t="str">
        <f>_xlfn.XLOOKUP(A937,Table3[Customer ID],Table3[Hospital tier])</f>
        <v>tier - 3</v>
      </c>
      <c r="S937" s="20" t="str">
        <f>_xlfn.XLOOKUP(A937,Table3[Customer ID],Table3[City tier])</f>
        <v>tier - 1</v>
      </c>
      <c r="T937" s="20" t="str">
        <f>_xlfn.XLOOKUP(A937,Table3[Customer ID],Table3[State ID])</f>
        <v>R1012</v>
      </c>
    </row>
    <row r="938" spans="1:20" x14ac:dyDescent="0.3">
      <c r="A938" s="20" t="s">
        <v>956</v>
      </c>
      <c r="B938" s="20" t="str">
        <f>_xlfn.XLOOKUP(A938,Sheet3!A938:A3272,Sheet3!B938:B3272)</f>
        <v xml:space="preserve"> Mrs</v>
      </c>
      <c r="C938" s="20" t="str">
        <f>_xlfn.XLOOKUP(A938,Sheet3!A938:A3272,Sheet3!C938:C3272)</f>
        <v>Savage</v>
      </c>
      <c r="D938" s="20" t="str">
        <f>_xlfn.XLOOKUP(A938,Sheet3!A938:A3272,Sheet3!D938:D3272)</f>
        <v xml:space="preserve">  Ulrike</v>
      </c>
      <c r="E938" s="46">
        <f>_xlfn.XLOOKUP(A938,Sheet1!$A$2:$A$2336,Sheet1!$B$2:$B$2336)</f>
        <v>36.799999999999997</v>
      </c>
      <c r="F938" s="20">
        <f>_xlfn.XLOOKUP(Table4[[#This Row],[Customer ID]],Sheet1!A938:A3272,Sheet1!C938:C3272)</f>
        <v>5.88</v>
      </c>
      <c r="G938" s="20" t="str">
        <f>_xlfn.XLOOKUP(Table4[[#This Row],[Customer ID]],Sheet1!A938:A3272,Sheet1!D938:D3272)</f>
        <v>No</v>
      </c>
      <c r="H938" s="20" t="str">
        <f>_xlfn.XLOOKUP(Table4[[#This Row],[Customer ID]],Sheet1!A938:A3272,Sheet1!E938:E3272)</f>
        <v>No</v>
      </c>
      <c r="I938" s="20" t="str">
        <f>_xlfn.XLOOKUP(Table4[[#This Row],[Customer ID]],Sheet1!A938:A3272,Sheet1!F938:F3272)</f>
        <v>No</v>
      </c>
      <c r="J938" s="20">
        <f>_xlfn.XLOOKUP(Table4[[#This Row],[Customer ID]],Sheet1!A938:A3272,Sheet1!G938:G3272)</f>
        <v>1</v>
      </c>
      <c r="K938" s="20" t="str">
        <f>_xlfn.XLOOKUP(Table4[[#This Row],[Customer ID]],Sheet1!A938:A3272,Sheet1!H938:H3272)</f>
        <v>No</v>
      </c>
      <c r="L938" s="20" t="str">
        <f>_xlfn.XLOOKUP(Table4[[#This Row],[Customer ID]],Sheet1!A938:A3272,Sheet1!I938:I3272)</f>
        <v>Obesity</v>
      </c>
      <c r="M938" s="20" t="str">
        <f>_xlfn.XLOOKUP(A938,Sheet1!A938:A3272,Sheet1!J938:J3272)</f>
        <v>Prediabetes</v>
      </c>
      <c r="N938" s="48" t="str">
        <f>_xlfn.XLOOKUP(Table4[[#This Row],[Customer ID]],Table3[Customer ID],Table3[Date2])</f>
        <v>26-Nov-1984</v>
      </c>
      <c r="O938" s="20">
        <f>_xlfn.XLOOKUP(A938,Table3[Customer ID],Table3[Age])</f>
        <v>38</v>
      </c>
      <c r="P938" s="20">
        <f>_xlfn.XLOOKUP(A938,Table3[Customer ID],Table3[children])</f>
        <v>3</v>
      </c>
      <c r="Q938" s="47">
        <f>_xlfn.XLOOKUP(A938,Table3[Customer ID],Table3[charges])</f>
        <v>11730.82</v>
      </c>
      <c r="R938" s="20" t="str">
        <f>_xlfn.XLOOKUP(A938,Table3[Customer ID],Table3[Hospital tier])</f>
        <v>tier - 3</v>
      </c>
      <c r="S938" s="20" t="str">
        <f>_xlfn.XLOOKUP(A938,Table3[Customer ID],Table3[City tier])</f>
        <v>tier - 3</v>
      </c>
      <c r="T938" s="20" t="str">
        <f>_xlfn.XLOOKUP(A938,Table3[Customer ID],Table3[State ID])</f>
        <v>R1026</v>
      </c>
    </row>
    <row r="939" spans="1:20" x14ac:dyDescent="0.3">
      <c r="A939" s="20" t="s">
        <v>957</v>
      </c>
      <c r="B939" s="20" t="str">
        <f>_xlfn.XLOOKUP(A939,Sheet3!A939:A3273,Sheet3!B939:B3273)</f>
        <v xml:space="preserve"> Ms</v>
      </c>
      <c r="C939" s="20" t="str">
        <f>_xlfn.XLOOKUP(A939,Sheet3!A939:A3273,Sheet3!C939:C3273)</f>
        <v>O'Leary</v>
      </c>
      <c r="D939" s="20" t="str">
        <f>_xlfn.XLOOKUP(A939,Sheet3!A939:A3273,Sheet3!D939:D3273)</f>
        <v xml:space="preserve">  Katlyn A.</v>
      </c>
      <c r="E939" s="46">
        <f>_xlfn.XLOOKUP(A939,Sheet1!$A$2:$A$2336,Sheet1!$B$2:$B$2336)</f>
        <v>23.75</v>
      </c>
      <c r="F939" s="20">
        <f>_xlfn.XLOOKUP(Table4[[#This Row],[Customer ID]],Sheet1!A939:A3273,Sheet1!C939:C3273)</f>
        <v>5.42</v>
      </c>
      <c r="G939" s="20" t="str">
        <f>_xlfn.XLOOKUP(Table4[[#This Row],[Customer ID]],Sheet1!A939:A3273,Sheet1!D939:D3273)</f>
        <v>yes</v>
      </c>
      <c r="H939" s="20" t="str">
        <f>_xlfn.XLOOKUP(Table4[[#This Row],[Customer ID]],Sheet1!A939:A3273,Sheet1!E939:E3273)</f>
        <v>No</v>
      </c>
      <c r="I939" s="20" t="str">
        <f>_xlfn.XLOOKUP(Table4[[#This Row],[Customer ID]],Sheet1!A939:A3273,Sheet1!F939:F3273)</f>
        <v>Yes</v>
      </c>
      <c r="J939" s="20">
        <f>_xlfn.XLOOKUP(Table4[[#This Row],[Customer ID]],Sheet1!A939:A3273,Sheet1!G939:G3273)</f>
        <v>1</v>
      </c>
      <c r="K939" s="20" t="str">
        <f>_xlfn.XLOOKUP(Table4[[#This Row],[Customer ID]],Sheet1!A939:A3273,Sheet1!H939:H3273)</f>
        <v>No</v>
      </c>
      <c r="L939" s="20" t="str">
        <f>_xlfn.XLOOKUP(Table4[[#This Row],[Customer ID]],Sheet1!A939:A3273,Sheet1!I939:I3273)</f>
        <v>Normal weight</v>
      </c>
      <c r="M939" s="20" t="str">
        <f>_xlfn.XLOOKUP(A939,Sheet1!A939:A3273,Sheet1!J939:J3273)</f>
        <v>Normal</v>
      </c>
      <c r="N939" s="48" t="str">
        <f>_xlfn.XLOOKUP(Table4[[#This Row],[Customer ID]],Table3[Customer ID],Table3[Date2])</f>
        <v>12-Oct-1969</v>
      </c>
      <c r="O939" s="20">
        <f>_xlfn.XLOOKUP(A939,Table3[Customer ID],Table3[Age])</f>
        <v>53</v>
      </c>
      <c r="P939" s="20">
        <f>_xlfn.XLOOKUP(A939,Table3[Customer ID],Table3[children])</f>
        <v>2</v>
      </c>
      <c r="Q939" s="47">
        <f>_xlfn.XLOOKUP(A939,Table3[Customer ID],Table3[charges])</f>
        <v>11729.68</v>
      </c>
      <c r="R939" s="20" t="str">
        <f>_xlfn.XLOOKUP(A939,Table3[Customer ID],Table3[Hospital tier])</f>
        <v>tier - 3</v>
      </c>
      <c r="S939" s="20" t="str">
        <f>_xlfn.XLOOKUP(A939,Table3[Customer ID],Table3[City tier])</f>
        <v>tier - 1</v>
      </c>
      <c r="T939" s="20" t="str">
        <f>_xlfn.XLOOKUP(A939,Table3[Customer ID],Table3[State ID])</f>
        <v>R1024</v>
      </c>
    </row>
    <row r="940" spans="1:20" x14ac:dyDescent="0.3">
      <c r="A940" s="20" t="s">
        <v>958</v>
      </c>
      <c r="B940" s="20" t="str">
        <f>_xlfn.XLOOKUP(A940,Sheet3!A940:A3274,Sheet3!B940:B3274)</f>
        <v xml:space="preserve"> Mr</v>
      </c>
      <c r="C940" s="20" t="str">
        <f>_xlfn.XLOOKUP(A940,Sheet3!A940:A3274,Sheet3!C940:C3274)</f>
        <v>Scoville</v>
      </c>
      <c r="D940" s="20" t="str">
        <f>_xlfn.XLOOKUP(A940,Sheet3!A940:A3274,Sheet3!D940:D3274)</f>
        <v xml:space="preserve">  Morgan B.</v>
      </c>
      <c r="E940" s="46">
        <f>_xlfn.XLOOKUP(A940,Sheet1!$A$2:$A$2336,Sheet1!$B$2:$B$2336)</f>
        <v>35.619999999999997</v>
      </c>
      <c r="F940" s="20">
        <f>_xlfn.XLOOKUP(Table4[[#This Row],[Customer ID]],Sheet1!A940:A3274,Sheet1!C940:C3274)</f>
        <v>4.16</v>
      </c>
      <c r="G940" s="20" t="str">
        <f>_xlfn.XLOOKUP(Table4[[#This Row],[Customer ID]],Sheet1!A940:A3274,Sheet1!D940:D3274)</f>
        <v>No</v>
      </c>
      <c r="H940" s="20" t="str">
        <f>_xlfn.XLOOKUP(Table4[[#This Row],[Customer ID]],Sheet1!A940:A3274,Sheet1!E940:E3274)</f>
        <v>No</v>
      </c>
      <c r="I940" s="20" t="str">
        <f>_xlfn.XLOOKUP(Table4[[#This Row],[Customer ID]],Sheet1!A940:A3274,Sheet1!F940:F3274)</f>
        <v>No</v>
      </c>
      <c r="J940" s="20">
        <f>_xlfn.XLOOKUP(Table4[[#This Row],[Customer ID]],Sheet1!A940:A3274,Sheet1!G940:G3274)</f>
        <v>0</v>
      </c>
      <c r="K940" s="20" t="str">
        <f>_xlfn.XLOOKUP(Table4[[#This Row],[Customer ID]],Sheet1!A940:A3274,Sheet1!H940:H3274)</f>
        <v>No</v>
      </c>
      <c r="L940" s="20" t="str">
        <f>_xlfn.XLOOKUP(Table4[[#This Row],[Customer ID]],Sheet1!A940:A3274,Sheet1!I940:I3274)</f>
        <v>Obesity</v>
      </c>
      <c r="M940" s="20" t="str">
        <f>_xlfn.XLOOKUP(A940,Sheet1!A940:A3274,Sheet1!J940:J3274)</f>
        <v>Normal</v>
      </c>
      <c r="N940" s="48" t="str">
        <f>_xlfn.XLOOKUP(Table4[[#This Row],[Customer ID]],Table3[Customer ID],Table3[Date2])</f>
        <v>21-Oct-1982</v>
      </c>
      <c r="O940" s="20">
        <f>_xlfn.XLOOKUP(A940,Table3[Customer ID],Table3[Age])</f>
        <v>40</v>
      </c>
      <c r="P940" s="20">
        <f>_xlfn.XLOOKUP(A940,Table3[Customer ID],Table3[children])</f>
        <v>3</v>
      </c>
      <c r="Q940" s="47">
        <f>_xlfn.XLOOKUP(A940,Table3[Customer ID],Table3[charges])</f>
        <v>11712.97</v>
      </c>
      <c r="R940" s="20" t="str">
        <f>_xlfn.XLOOKUP(A940,Table3[Customer ID],Table3[Hospital tier])</f>
        <v>tier - 3</v>
      </c>
      <c r="S940" s="20" t="str">
        <f>_xlfn.XLOOKUP(A940,Table3[Customer ID],Table3[City tier])</f>
        <v>tier - 2</v>
      </c>
      <c r="T940" s="20" t="str">
        <f>_xlfn.XLOOKUP(A940,Table3[Customer ID],Table3[State ID])</f>
        <v>R1021</v>
      </c>
    </row>
    <row r="941" spans="1:20" x14ac:dyDescent="0.3">
      <c r="A941" s="20" t="s">
        <v>959</v>
      </c>
      <c r="B941" s="20" t="str">
        <f>_xlfn.XLOOKUP(A941,Sheet3!A941:A3275,Sheet3!B941:B3275)</f>
        <v xml:space="preserve"> Mr</v>
      </c>
      <c r="C941" s="20" t="str">
        <f>_xlfn.XLOOKUP(A941,Sheet3!A941:A3275,Sheet3!C941:C3275)</f>
        <v>Kaus</v>
      </c>
      <c r="D941" s="20" t="str">
        <f>_xlfn.XLOOKUP(A941,Sheet3!A941:A3275,Sheet3!D941:D3275)</f>
        <v xml:space="preserve">  Peter</v>
      </c>
      <c r="E941" s="46">
        <f>_xlfn.XLOOKUP(A941,Sheet1!$A$2:$A$2336,Sheet1!$B$2:$B$2336)</f>
        <v>30.69</v>
      </c>
      <c r="F941" s="20">
        <f>_xlfn.XLOOKUP(Table4[[#This Row],[Customer ID]],Sheet1!A941:A3275,Sheet1!C941:C3275)</f>
        <v>7.05</v>
      </c>
      <c r="G941" s="20" t="str">
        <f>_xlfn.XLOOKUP(Table4[[#This Row],[Customer ID]],Sheet1!A941:A3275,Sheet1!D941:D3275)</f>
        <v>yes</v>
      </c>
      <c r="H941" s="20" t="str">
        <f>_xlfn.XLOOKUP(Table4[[#This Row],[Customer ID]],Sheet1!A941:A3275,Sheet1!E941:E3275)</f>
        <v>No</v>
      </c>
      <c r="I941" s="20" t="str">
        <f>_xlfn.XLOOKUP(Table4[[#This Row],[Customer ID]],Sheet1!A941:A3275,Sheet1!F941:F3275)</f>
        <v>No</v>
      </c>
      <c r="J941" s="20">
        <f>_xlfn.XLOOKUP(Table4[[#This Row],[Customer ID]],Sheet1!A941:A3275,Sheet1!G941:G3275)</f>
        <v>2</v>
      </c>
      <c r="K941" s="20" t="str">
        <f>_xlfn.XLOOKUP(Table4[[#This Row],[Customer ID]],Sheet1!A941:A3275,Sheet1!H941:H3275)</f>
        <v>No</v>
      </c>
      <c r="L941" s="20" t="str">
        <f>_xlfn.XLOOKUP(Table4[[#This Row],[Customer ID]],Sheet1!A941:A3275,Sheet1!I941:I3275)</f>
        <v>Obesity</v>
      </c>
      <c r="M941" s="20" t="str">
        <f>_xlfn.XLOOKUP(A941,Sheet1!A941:A3275,Sheet1!J941:J3275)</f>
        <v>Diabetes</v>
      </c>
      <c r="N941" s="48" t="str">
        <f>_xlfn.XLOOKUP(Table4[[#This Row],[Customer ID]],Table3[Customer ID],Table3[Date2])</f>
        <v>1-Dec-1970</v>
      </c>
      <c r="O941" s="20">
        <f>_xlfn.XLOOKUP(A941,Table3[Customer ID],Table3[Age])</f>
        <v>52</v>
      </c>
      <c r="P941" s="20">
        <f>_xlfn.XLOOKUP(A941,Table3[Customer ID],Table3[children])</f>
        <v>0</v>
      </c>
      <c r="Q941" s="47">
        <f>_xlfn.XLOOKUP(A941,Table3[Customer ID],Table3[charges])</f>
        <v>11696.52</v>
      </c>
      <c r="R941" s="20" t="str">
        <f>_xlfn.XLOOKUP(A941,Table3[Customer ID],Table3[Hospital tier])</f>
        <v>tier - 3</v>
      </c>
      <c r="S941" s="20" t="str">
        <f>_xlfn.XLOOKUP(A941,Table3[Customer ID],Table3[City tier])</f>
        <v>tier - 1</v>
      </c>
      <c r="T941" s="20" t="str">
        <f>_xlfn.XLOOKUP(A941,Table3[Customer ID],Table3[State ID])</f>
        <v>R1021</v>
      </c>
    </row>
    <row r="942" spans="1:20" x14ac:dyDescent="0.3">
      <c r="A942" s="20" t="s">
        <v>960</v>
      </c>
      <c r="B942" s="20" t="str">
        <f>_xlfn.XLOOKUP(A942,Sheet3!A942:A3276,Sheet3!B942:B3276)</f>
        <v xml:space="preserve"> Ms</v>
      </c>
      <c r="C942" s="20" t="str">
        <f>_xlfn.XLOOKUP(A942,Sheet3!A942:A3276,Sheet3!C942:C3276)</f>
        <v>Rainey</v>
      </c>
      <c r="D942" s="20" t="str">
        <f>_xlfn.XLOOKUP(A942,Sheet3!A942:A3276,Sheet3!D942:D3276)</f>
        <v xml:space="preserve">  Chandler</v>
      </c>
      <c r="E942" s="46">
        <f>_xlfn.XLOOKUP(A942,Sheet1!$A$2:$A$2336,Sheet1!$B$2:$B$2336)</f>
        <v>35.799999999999997</v>
      </c>
      <c r="F942" s="20">
        <f>_xlfn.XLOOKUP(Table4[[#This Row],[Customer ID]],Sheet1!A942:A3276,Sheet1!C942:C3276)</f>
        <v>5.63</v>
      </c>
      <c r="G942" s="20" t="str">
        <f>_xlfn.XLOOKUP(Table4[[#This Row],[Customer ID]],Sheet1!A942:A3276,Sheet1!D942:D3276)</f>
        <v>yes</v>
      </c>
      <c r="H942" s="20" t="str">
        <f>_xlfn.XLOOKUP(Table4[[#This Row],[Customer ID]],Sheet1!A942:A3276,Sheet1!E942:E3276)</f>
        <v>No</v>
      </c>
      <c r="I942" s="20" t="str">
        <f>_xlfn.XLOOKUP(Table4[[#This Row],[Customer ID]],Sheet1!A942:A3276,Sheet1!F942:F3276)</f>
        <v>No</v>
      </c>
      <c r="J942" s="20">
        <f>_xlfn.XLOOKUP(Table4[[#This Row],[Customer ID]],Sheet1!A942:A3276,Sheet1!G942:G3276)</f>
        <v>2</v>
      </c>
      <c r="K942" s="20" t="str">
        <f>_xlfn.XLOOKUP(Table4[[#This Row],[Customer ID]],Sheet1!A942:A3276,Sheet1!H942:H3276)</f>
        <v>No</v>
      </c>
      <c r="L942" s="20" t="str">
        <f>_xlfn.XLOOKUP(Table4[[#This Row],[Customer ID]],Sheet1!A942:A3276,Sheet1!I942:I3276)</f>
        <v>Obesity</v>
      </c>
      <c r="M942" s="20" t="str">
        <f>_xlfn.XLOOKUP(A942,Sheet1!A942:A3276,Sheet1!J942:J3276)</f>
        <v>Normal</v>
      </c>
      <c r="N942" s="48" t="str">
        <f>_xlfn.XLOOKUP(Table4[[#This Row],[Customer ID]],Table3[Customer ID],Table3[Date2])</f>
        <v>9-Nov-1966</v>
      </c>
      <c r="O942" s="20">
        <f>_xlfn.XLOOKUP(A942,Table3[Customer ID],Table3[Age])</f>
        <v>56</v>
      </c>
      <c r="P942" s="20">
        <f>_xlfn.XLOOKUP(A942,Table3[Customer ID],Table3[children])</f>
        <v>1</v>
      </c>
      <c r="Q942" s="47">
        <f>_xlfn.XLOOKUP(A942,Table3[Customer ID],Table3[charges])</f>
        <v>11674.13</v>
      </c>
      <c r="R942" s="20" t="str">
        <f>_xlfn.XLOOKUP(A942,Table3[Customer ID],Table3[Hospital tier])</f>
        <v>tier - 3</v>
      </c>
      <c r="S942" s="20" t="str">
        <f>_xlfn.XLOOKUP(A942,Table3[Customer ID],Table3[City tier])</f>
        <v>tier - 1</v>
      </c>
      <c r="T942" s="20" t="str">
        <f>_xlfn.XLOOKUP(A942,Table3[Customer ID],Table3[State ID])</f>
        <v>R1011</v>
      </c>
    </row>
    <row r="943" spans="1:20" x14ac:dyDescent="0.3">
      <c r="A943" s="20" t="s">
        <v>961</v>
      </c>
      <c r="B943" s="20" t="str">
        <f>_xlfn.XLOOKUP(A943,Sheet3!A943:A3277,Sheet3!B943:B3277)</f>
        <v xml:space="preserve"> Ms</v>
      </c>
      <c r="C943" s="20" t="str">
        <f>_xlfn.XLOOKUP(A943,Sheet3!A943:A3277,Sheet3!C943:C3277)</f>
        <v>Rasch</v>
      </c>
      <c r="D943" s="20" t="str">
        <f>_xlfn.XLOOKUP(A943,Sheet3!A943:A3277,Sheet3!D943:D3277)</f>
        <v xml:space="preserve">  Silvana M.</v>
      </c>
      <c r="E943" s="46">
        <f>_xlfn.XLOOKUP(A943,Sheet1!$A$2:$A$2336,Sheet1!$B$2:$B$2336)</f>
        <v>28.785</v>
      </c>
      <c r="F943" s="20">
        <f>_xlfn.XLOOKUP(Table4[[#This Row],[Customer ID]],Sheet1!A943:A3277,Sheet1!C943:C3277)</f>
        <v>4.24</v>
      </c>
      <c r="G943" s="20" t="str">
        <f>_xlfn.XLOOKUP(Table4[[#This Row],[Customer ID]],Sheet1!A943:A3277,Sheet1!D943:D3277)</f>
        <v>yes</v>
      </c>
      <c r="H943" s="20" t="str">
        <f>_xlfn.XLOOKUP(Table4[[#This Row],[Customer ID]],Sheet1!A943:A3277,Sheet1!E943:E3277)</f>
        <v>No</v>
      </c>
      <c r="I943" s="20" t="str">
        <f>_xlfn.XLOOKUP(Table4[[#This Row],[Customer ID]],Sheet1!A943:A3277,Sheet1!F943:F3277)</f>
        <v>No</v>
      </c>
      <c r="J943" s="20">
        <f>_xlfn.XLOOKUP(Table4[[#This Row],[Customer ID]],Sheet1!A943:A3277,Sheet1!G943:G3277)</f>
        <v>2</v>
      </c>
      <c r="K943" s="20" t="str">
        <f>_xlfn.XLOOKUP(Table4[[#This Row],[Customer ID]],Sheet1!A943:A3277,Sheet1!H943:H3277)</f>
        <v>No</v>
      </c>
      <c r="L943" s="20" t="str">
        <f>_xlfn.XLOOKUP(Table4[[#This Row],[Customer ID]],Sheet1!A943:A3277,Sheet1!I943:I3277)</f>
        <v>Over Weight</v>
      </c>
      <c r="M943" s="20" t="str">
        <f>_xlfn.XLOOKUP(A943,Sheet1!A943:A3277,Sheet1!J943:J3277)</f>
        <v>Normal</v>
      </c>
      <c r="N943" s="48" t="str">
        <f>_xlfn.XLOOKUP(Table4[[#This Row],[Customer ID]],Table3[Customer ID],Table3[Date2])</f>
        <v>23-Aug-1966</v>
      </c>
      <c r="O943" s="20">
        <f>_xlfn.XLOOKUP(A943,Table3[Customer ID],Table3[Age])</f>
        <v>56</v>
      </c>
      <c r="P943" s="20">
        <f>_xlfn.XLOOKUP(A943,Table3[Customer ID],Table3[children])</f>
        <v>0</v>
      </c>
      <c r="Q943" s="47">
        <f>_xlfn.XLOOKUP(A943,Table3[Customer ID],Table3[charges])</f>
        <v>11658.38</v>
      </c>
      <c r="R943" s="20" t="str">
        <f>_xlfn.XLOOKUP(A943,Table3[Customer ID],Table3[Hospital tier])</f>
        <v>tier - 3</v>
      </c>
      <c r="S943" s="20" t="str">
        <f>_xlfn.XLOOKUP(A943,Table3[Customer ID],Table3[City tier])</f>
        <v>tier - 3</v>
      </c>
      <c r="T943" s="20" t="str">
        <f>_xlfn.XLOOKUP(A943,Table3[Customer ID],Table3[State ID])</f>
        <v>R1024</v>
      </c>
    </row>
    <row r="944" spans="1:20" x14ac:dyDescent="0.3">
      <c r="A944" s="20" t="s">
        <v>962</v>
      </c>
      <c r="B944" s="20" t="str">
        <f>_xlfn.XLOOKUP(A944,Sheet3!A944:A3278,Sheet3!B944:B3278)</f>
        <v xml:space="preserve"> Ms</v>
      </c>
      <c r="C944" s="20" t="str">
        <f>_xlfn.XLOOKUP(A944,Sheet3!A944:A3278,Sheet3!C944:C3278)</f>
        <v>Plunkett</v>
      </c>
      <c r="D944" s="20" t="str">
        <f>_xlfn.XLOOKUP(A944,Sheet3!A944:A3278,Sheet3!D944:D3278)</f>
        <v xml:space="preserve">  Natty</v>
      </c>
      <c r="E944" s="46">
        <f>_xlfn.XLOOKUP(A944,Sheet1!$A$2:$A$2336,Sheet1!$B$2:$B$2336)</f>
        <v>28.594999999999999</v>
      </c>
      <c r="F944" s="20">
        <f>_xlfn.XLOOKUP(Table4[[#This Row],[Customer ID]],Sheet1!A944:A3278,Sheet1!C944:C3278)</f>
        <v>4.96</v>
      </c>
      <c r="G944" s="20" t="str">
        <f>_xlfn.XLOOKUP(Table4[[#This Row],[Customer ID]],Sheet1!A944:A3278,Sheet1!D944:D3278)</f>
        <v>yes</v>
      </c>
      <c r="H944" s="20" t="str">
        <f>_xlfn.XLOOKUP(Table4[[#This Row],[Customer ID]],Sheet1!A944:A3278,Sheet1!E944:E3278)</f>
        <v>No</v>
      </c>
      <c r="I944" s="20" t="str">
        <f>_xlfn.XLOOKUP(Table4[[#This Row],[Customer ID]],Sheet1!A944:A3278,Sheet1!F944:F3278)</f>
        <v>No</v>
      </c>
      <c r="J944" s="20">
        <f>_xlfn.XLOOKUP(Table4[[#This Row],[Customer ID]],Sheet1!A944:A3278,Sheet1!G944:G3278)</f>
        <v>2</v>
      </c>
      <c r="K944" s="20" t="str">
        <f>_xlfn.XLOOKUP(Table4[[#This Row],[Customer ID]],Sheet1!A944:A3278,Sheet1!H944:H3278)</f>
        <v>No</v>
      </c>
      <c r="L944" s="20" t="str">
        <f>_xlfn.XLOOKUP(Table4[[#This Row],[Customer ID]],Sheet1!A944:A3278,Sheet1!I944:I3278)</f>
        <v>Over Weight</v>
      </c>
      <c r="M944" s="20" t="str">
        <f>_xlfn.XLOOKUP(A944,Sheet1!A944:A3278,Sheet1!J944:J3278)</f>
        <v>Normal</v>
      </c>
      <c r="N944" s="48" t="str">
        <f>_xlfn.XLOOKUP(Table4[[#This Row],[Customer ID]],Table3[Customer ID],Table3[Date2])</f>
        <v>6-Jul-1966</v>
      </c>
      <c r="O944" s="20">
        <f>_xlfn.XLOOKUP(A944,Table3[Customer ID],Table3[Age])</f>
        <v>56</v>
      </c>
      <c r="P944" s="20">
        <f>_xlfn.XLOOKUP(A944,Table3[Customer ID],Table3[children])</f>
        <v>0</v>
      </c>
      <c r="Q944" s="47">
        <f>_xlfn.XLOOKUP(A944,Table3[Customer ID],Table3[charges])</f>
        <v>11658.12</v>
      </c>
      <c r="R944" s="20" t="str">
        <f>_xlfn.XLOOKUP(A944,Table3[Customer ID],Table3[Hospital tier])</f>
        <v>tier - 3</v>
      </c>
      <c r="S944" s="20" t="str">
        <f>_xlfn.XLOOKUP(A944,Table3[Customer ID],Table3[City tier])</f>
        <v>tier - 1</v>
      </c>
      <c r="T944" s="20" t="str">
        <f>_xlfn.XLOOKUP(A944,Table3[Customer ID],Table3[State ID])</f>
        <v>R1024</v>
      </c>
    </row>
    <row r="945" spans="1:20" x14ac:dyDescent="0.3">
      <c r="A945" s="20" t="s">
        <v>963</v>
      </c>
      <c r="B945" s="20" t="str">
        <f>_xlfn.XLOOKUP(A945,Sheet3!A945:A3279,Sheet3!B945:B3279)</f>
        <v xml:space="preserve"> Mr</v>
      </c>
      <c r="C945" s="20" t="str">
        <f>_xlfn.XLOOKUP(A945,Sheet3!A945:A3279,Sheet3!C945:C3279)</f>
        <v>Murphy</v>
      </c>
      <c r="D945" s="20" t="str">
        <f>_xlfn.XLOOKUP(A945,Sheet3!A945:A3279,Sheet3!D945:D3279)</f>
        <v xml:space="preserve">  Nicholas T</v>
      </c>
      <c r="E945" s="46">
        <f>_xlfn.XLOOKUP(A945,Sheet1!$A$2:$A$2336,Sheet1!$B$2:$B$2336)</f>
        <v>48.75</v>
      </c>
      <c r="F945" s="20">
        <f>_xlfn.XLOOKUP(Table4[[#This Row],[Customer ID]],Sheet1!A945:A3279,Sheet1!C945:C3279)</f>
        <v>4.34</v>
      </c>
      <c r="G945" s="20" t="str">
        <f>_xlfn.XLOOKUP(Table4[[#This Row],[Customer ID]],Sheet1!A945:A3279,Sheet1!D945:D3279)</f>
        <v>No</v>
      </c>
      <c r="H945" s="20" t="str">
        <f>_xlfn.XLOOKUP(Table4[[#This Row],[Customer ID]],Sheet1!A945:A3279,Sheet1!E945:E3279)</f>
        <v>No</v>
      </c>
      <c r="I945" s="20" t="str">
        <f>_xlfn.XLOOKUP(Table4[[#This Row],[Customer ID]],Sheet1!A945:A3279,Sheet1!F945:F3279)</f>
        <v>No</v>
      </c>
      <c r="J945" s="20">
        <f>_xlfn.XLOOKUP(Table4[[#This Row],[Customer ID]],Sheet1!A945:A3279,Sheet1!G945:G3279)</f>
        <v>0</v>
      </c>
      <c r="K945" s="20" t="str">
        <f>_xlfn.XLOOKUP(Table4[[#This Row],[Customer ID]],Sheet1!A945:A3279,Sheet1!H945:H3279)</f>
        <v>No</v>
      </c>
      <c r="L945" s="20" t="str">
        <f>_xlfn.XLOOKUP(Table4[[#This Row],[Customer ID]],Sheet1!A945:A3279,Sheet1!I945:I3279)</f>
        <v>Obesity</v>
      </c>
      <c r="M945" s="20" t="str">
        <f>_xlfn.XLOOKUP(A945,Sheet1!A945:A3279,Sheet1!J945:J3279)</f>
        <v>Normal</v>
      </c>
      <c r="N945" s="48" t="str">
        <f>_xlfn.XLOOKUP(Table4[[#This Row],[Customer ID]],Table3[Customer ID],Table3[Date2])</f>
        <v>20-Jul-1994</v>
      </c>
      <c r="O945" s="20">
        <f>_xlfn.XLOOKUP(A945,Table3[Customer ID],Table3[Age])</f>
        <v>28</v>
      </c>
      <c r="P945" s="20">
        <f>_xlfn.XLOOKUP(A945,Table3[Customer ID],Table3[children])</f>
        <v>0</v>
      </c>
      <c r="Q945" s="47">
        <f>_xlfn.XLOOKUP(A945,Table3[Customer ID],Table3[charges])</f>
        <v>11657.81</v>
      </c>
      <c r="R945" s="20" t="str">
        <f>_xlfn.XLOOKUP(A945,Table3[Customer ID],Table3[Hospital tier])</f>
        <v>tier - 3</v>
      </c>
      <c r="S945" s="20" t="str">
        <f>_xlfn.XLOOKUP(A945,Table3[Customer ID],Table3[City tier])</f>
        <v>tier - 2</v>
      </c>
      <c r="T945" s="20" t="str">
        <f>_xlfn.XLOOKUP(A945,Table3[Customer ID],Table3[State ID])</f>
        <v>R1023</v>
      </c>
    </row>
    <row r="946" spans="1:20" x14ac:dyDescent="0.3">
      <c r="A946" s="20" t="s">
        <v>964</v>
      </c>
      <c r="B946" s="20" t="str">
        <f>_xlfn.XLOOKUP(A946,Sheet3!A946:A3280,Sheet3!B946:B3280)</f>
        <v xml:space="preserve"> Ms</v>
      </c>
      <c r="C946" s="20" t="str">
        <f>_xlfn.XLOOKUP(A946,Sheet3!A946:A3280,Sheet3!C946:C3280)</f>
        <v>Gusmer</v>
      </c>
      <c r="D946" s="20" t="str">
        <f>_xlfn.XLOOKUP(A946,Sheet3!A946:A3280,Sheet3!D946:D3280)</f>
        <v xml:space="preserve">  Rebecca</v>
      </c>
      <c r="E946" s="46">
        <f>_xlfn.XLOOKUP(A946,Sheet1!$A$2:$A$2336,Sheet1!$B$2:$B$2336)</f>
        <v>28.31</v>
      </c>
      <c r="F946" s="20">
        <f>_xlfn.XLOOKUP(Table4[[#This Row],[Customer ID]],Sheet1!A946:A3280,Sheet1!C946:C3280)</f>
        <v>5.43</v>
      </c>
      <c r="G946" s="20" t="str">
        <f>_xlfn.XLOOKUP(Table4[[#This Row],[Customer ID]],Sheet1!A946:A3280,Sheet1!D946:D3280)</f>
        <v>yes</v>
      </c>
      <c r="H946" s="20" t="str">
        <f>_xlfn.XLOOKUP(Table4[[#This Row],[Customer ID]],Sheet1!A946:A3280,Sheet1!E946:E3280)</f>
        <v>No</v>
      </c>
      <c r="I946" s="20" t="str">
        <f>_xlfn.XLOOKUP(Table4[[#This Row],[Customer ID]],Sheet1!A946:A3280,Sheet1!F946:F3280)</f>
        <v>No</v>
      </c>
      <c r="J946" s="20">
        <f>_xlfn.XLOOKUP(Table4[[#This Row],[Customer ID]],Sheet1!A946:A3280,Sheet1!G946:G3280)</f>
        <v>2</v>
      </c>
      <c r="K946" s="20" t="str">
        <f>_xlfn.XLOOKUP(Table4[[#This Row],[Customer ID]],Sheet1!A946:A3280,Sheet1!H946:H3280)</f>
        <v>No</v>
      </c>
      <c r="L946" s="20" t="str">
        <f>_xlfn.XLOOKUP(Table4[[#This Row],[Customer ID]],Sheet1!A946:A3280,Sheet1!I946:I3280)</f>
        <v>Over Weight</v>
      </c>
      <c r="M946" s="20" t="str">
        <f>_xlfn.XLOOKUP(A946,Sheet1!A946:A3280,Sheet1!J946:J3280)</f>
        <v>Normal</v>
      </c>
      <c r="N946" s="48" t="str">
        <f>_xlfn.XLOOKUP(Table4[[#This Row],[Customer ID]],Table3[Customer ID],Table3[Date2])</f>
        <v>4-Oct-1966</v>
      </c>
      <c r="O946" s="20">
        <f>_xlfn.XLOOKUP(A946,Table3[Customer ID],Table3[Age])</f>
        <v>56</v>
      </c>
      <c r="P946" s="20">
        <f>_xlfn.XLOOKUP(A946,Table3[Customer ID],Table3[children])</f>
        <v>0</v>
      </c>
      <c r="Q946" s="47">
        <f>_xlfn.XLOOKUP(A946,Table3[Customer ID],Table3[charges])</f>
        <v>11657.72</v>
      </c>
      <c r="R946" s="20" t="str">
        <f>_xlfn.XLOOKUP(A946,Table3[Customer ID],Table3[Hospital tier])</f>
        <v>tier - 3</v>
      </c>
      <c r="S946" s="20" t="str">
        <f>_xlfn.XLOOKUP(A946,Table3[Customer ID],Table3[City tier])</f>
        <v>tier - 2</v>
      </c>
      <c r="T946" s="20" t="str">
        <f>_xlfn.XLOOKUP(A946,Table3[Customer ID],Table3[State ID])</f>
        <v>R1024</v>
      </c>
    </row>
    <row r="947" spans="1:20" x14ac:dyDescent="0.3">
      <c r="A947" s="20" t="s">
        <v>965</v>
      </c>
      <c r="B947" s="20" t="str">
        <f>_xlfn.XLOOKUP(A947,Sheet3!A947:A3281,Sheet3!B947:B3281)</f>
        <v xml:space="preserve"> Mr</v>
      </c>
      <c r="C947" s="20" t="str">
        <f>_xlfn.XLOOKUP(A947,Sheet3!A947:A3281,Sheet3!C947:C3281)</f>
        <v>Loftus</v>
      </c>
      <c r="D947" s="20" t="str">
        <f>_xlfn.XLOOKUP(A947,Sheet3!A947:A3281,Sheet3!D947:D3281)</f>
        <v xml:space="preserve">  John</v>
      </c>
      <c r="E947" s="46">
        <f>_xlfn.XLOOKUP(A947,Sheet1!$A$2:$A$2336,Sheet1!$B$2:$B$2336)</f>
        <v>38.39</v>
      </c>
      <c r="F947" s="20">
        <f>_xlfn.XLOOKUP(Table4[[#This Row],[Customer ID]],Sheet1!A947:A3281,Sheet1!C947:C3281)</f>
        <v>8.33</v>
      </c>
      <c r="G947" s="20" t="str">
        <f>_xlfn.XLOOKUP(Table4[[#This Row],[Customer ID]],Sheet1!A947:A3281,Sheet1!D947:D3281)</f>
        <v>yes</v>
      </c>
      <c r="H947" s="20" t="str">
        <f>_xlfn.XLOOKUP(Table4[[#This Row],[Customer ID]],Sheet1!A947:A3281,Sheet1!E947:E3281)</f>
        <v>No</v>
      </c>
      <c r="I947" s="20" t="str">
        <f>_xlfn.XLOOKUP(Table4[[#This Row],[Customer ID]],Sheet1!A947:A3281,Sheet1!F947:F3281)</f>
        <v>No</v>
      </c>
      <c r="J947" s="20">
        <f>_xlfn.XLOOKUP(Table4[[#This Row],[Customer ID]],Sheet1!A947:A3281,Sheet1!G947:G3281)</f>
        <v>1</v>
      </c>
      <c r="K947" s="20" t="str">
        <f>_xlfn.XLOOKUP(Table4[[#This Row],[Customer ID]],Sheet1!A947:A3281,Sheet1!H947:H3281)</f>
        <v>No</v>
      </c>
      <c r="L947" s="20" t="str">
        <f>_xlfn.XLOOKUP(Table4[[#This Row],[Customer ID]],Sheet1!A947:A3281,Sheet1!I947:I3281)</f>
        <v>Obesity</v>
      </c>
      <c r="M947" s="20" t="str">
        <f>_xlfn.XLOOKUP(A947,Sheet1!A947:A3281,Sheet1!J947:J3281)</f>
        <v>Diabetes</v>
      </c>
      <c r="N947" s="48" t="str">
        <f>_xlfn.XLOOKUP(Table4[[#This Row],[Customer ID]],Table3[Customer ID],Table3[Date2])</f>
        <v>17-Jul-1986</v>
      </c>
      <c r="O947" s="20">
        <f>_xlfn.XLOOKUP(A947,Table3[Customer ID],Table3[Age])</f>
        <v>36</v>
      </c>
      <c r="P947" s="20">
        <f>_xlfn.XLOOKUP(A947,Table3[Customer ID],Table3[children])</f>
        <v>3</v>
      </c>
      <c r="Q947" s="47">
        <f>_xlfn.XLOOKUP(A947,Table3[Customer ID],Table3[charges])</f>
        <v>11625.11</v>
      </c>
      <c r="R947" s="20" t="str">
        <f>_xlfn.XLOOKUP(A947,Table3[Customer ID],Table3[Hospital tier])</f>
        <v>tier - 3</v>
      </c>
      <c r="S947" s="20" t="str">
        <f>_xlfn.XLOOKUP(A947,Table3[Customer ID],Table3[City tier])</f>
        <v>tier - 3</v>
      </c>
      <c r="T947" s="20" t="str">
        <f>_xlfn.XLOOKUP(A947,Table3[Customer ID],Table3[State ID])</f>
        <v>R1022</v>
      </c>
    </row>
    <row r="948" spans="1:20" x14ac:dyDescent="0.3">
      <c r="A948" s="20" t="s">
        <v>966</v>
      </c>
      <c r="B948" s="20" t="str">
        <f>_xlfn.XLOOKUP(A948,Sheet3!A948:A3282,Sheet3!B948:B3282)</f>
        <v xml:space="preserve"> Mr</v>
      </c>
      <c r="C948" s="20" t="str">
        <f>_xlfn.XLOOKUP(A948,Sheet3!A948:A3282,Sheet3!C948:C3282)</f>
        <v>Scott</v>
      </c>
      <c r="D948" s="20" t="str">
        <f>_xlfn.XLOOKUP(A948,Sheet3!A948:A3282,Sheet3!D948:D3282)</f>
        <v xml:space="preserve">  Antony G</v>
      </c>
      <c r="E948" s="46">
        <f>_xlfn.XLOOKUP(A948,Sheet1!$A$2:$A$2336,Sheet1!$B$2:$B$2336)</f>
        <v>25.87</v>
      </c>
      <c r="F948" s="20">
        <f>_xlfn.XLOOKUP(Table4[[#This Row],[Customer ID]],Sheet1!A948:A3282,Sheet1!C948:C3282)</f>
        <v>5.63</v>
      </c>
      <c r="G948" s="20" t="str">
        <f>_xlfn.XLOOKUP(Table4[[#This Row],[Customer ID]],Sheet1!A948:A3282,Sheet1!D948:D3282)</f>
        <v>yes</v>
      </c>
      <c r="H948" s="20" t="str">
        <f>_xlfn.XLOOKUP(Table4[[#This Row],[Customer ID]],Sheet1!A948:A3282,Sheet1!E948:E3282)</f>
        <v>No</v>
      </c>
      <c r="I948" s="20" t="str">
        <f>_xlfn.XLOOKUP(Table4[[#This Row],[Customer ID]],Sheet1!A948:A3282,Sheet1!F948:F3282)</f>
        <v>No</v>
      </c>
      <c r="J948" s="20">
        <f>_xlfn.XLOOKUP(Table4[[#This Row],[Customer ID]],Sheet1!A948:A3282,Sheet1!G948:G3282)</f>
        <v>1</v>
      </c>
      <c r="K948" s="20" t="str">
        <f>_xlfn.XLOOKUP(Table4[[#This Row],[Customer ID]],Sheet1!A948:A3282,Sheet1!H948:H3282)</f>
        <v>No</v>
      </c>
      <c r="L948" s="20" t="str">
        <f>_xlfn.XLOOKUP(Table4[[#This Row],[Customer ID]],Sheet1!A948:A3282,Sheet1!I948:I3282)</f>
        <v>Over Weight</v>
      </c>
      <c r="M948" s="20" t="str">
        <f>_xlfn.XLOOKUP(A948,Sheet1!A948:A3282,Sheet1!J948:J3282)</f>
        <v>Normal</v>
      </c>
      <c r="N948" s="48" t="str">
        <f>_xlfn.XLOOKUP(Table4[[#This Row],[Customer ID]],Table3[Customer ID],Table3[Date2])</f>
        <v>20-Jun-1964</v>
      </c>
      <c r="O948" s="20">
        <f>_xlfn.XLOOKUP(A948,Table3[Customer ID],Table3[Age])</f>
        <v>58</v>
      </c>
      <c r="P948" s="20">
        <f>_xlfn.XLOOKUP(A948,Table3[Customer ID],Table3[children])</f>
        <v>0</v>
      </c>
      <c r="Q948" s="47">
        <f>_xlfn.XLOOKUP(A948,Table3[Customer ID],Table3[charges])</f>
        <v>11602.75</v>
      </c>
      <c r="R948" s="20" t="str">
        <f>_xlfn.XLOOKUP(A948,Table3[Customer ID],Table3[Hospital tier])</f>
        <v>tier - 3</v>
      </c>
      <c r="S948" s="20" t="str">
        <f>_xlfn.XLOOKUP(A948,Table3[Customer ID],Table3[City tier])</f>
        <v>tier - 1</v>
      </c>
      <c r="T948" s="20" t="str">
        <f>_xlfn.XLOOKUP(A948,Table3[Customer ID],Table3[State ID])</f>
        <v>R1020</v>
      </c>
    </row>
    <row r="949" spans="1:20" x14ac:dyDescent="0.3">
      <c r="A949" s="20" t="s">
        <v>967</v>
      </c>
      <c r="B949" s="20" t="str">
        <f>_xlfn.XLOOKUP(A949,Sheet3!A949:A3283,Sheet3!B949:B3283)</f>
        <v xml:space="preserve"> Mr</v>
      </c>
      <c r="C949" s="20" t="str">
        <f>_xlfn.XLOOKUP(A949,Sheet3!A949:A3283,Sheet3!C949:C3283)</f>
        <v>Alvarez</v>
      </c>
      <c r="D949" s="20" t="str">
        <f>_xlfn.XLOOKUP(A949,Sheet3!A949:A3283,Sheet3!D949:D3283)</f>
        <v xml:space="preserve">  Eric</v>
      </c>
      <c r="E949" s="46">
        <f>_xlfn.XLOOKUP(A949,Sheet1!$A$2:$A$2336,Sheet1!$B$2:$B$2336)</f>
        <v>43.7</v>
      </c>
      <c r="F949" s="20">
        <f>_xlfn.XLOOKUP(Table4[[#This Row],[Customer ID]],Sheet1!A949:A3283,Sheet1!C949:C3283)</f>
        <v>7.23</v>
      </c>
      <c r="G949" s="20" t="str">
        <f>_xlfn.XLOOKUP(Table4[[#This Row],[Customer ID]],Sheet1!A949:A3283,Sheet1!D949:D3283)</f>
        <v>No</v>
      </c>
      <c r="H949" s="20" t="str">
        <f>_xlfn.XLOOKUP(Table4[[#This Row],[Customer ID]],Sheet1!A949:A3283,Sheet1!E949:E3283)</f>
        <v>No</v>
      </c>
      <c r="I949" s="20" t="str">
        <f>_xlfn.XLOOKUP(Table4[[#This Row],[Customer ID]],Sheet1!A949:A3283,Sheet1!F949:F3283)</f>
        <v>No</v>
      </c>
      <c r="J949" s="20">
        <f>_xlfn.XLOOKUP(Table4[[#This Row],[Customer ID]],Sheet1!A949:A3283,Sheet1!G949:G3283)</f>
        <v>0</v>
      </c>
      <c r="K949" s="20" t="str">
        <f>_xlfn.XLOOKUP(Table4[[#This Row],[Customer ID]],Sheet1!A949:A3283,Sheet1!H949:H3283)</f>
        <v>No</v>
      </c>
      <c r="L949" s="20" t="str">
        <f>_xlfn.XLOOKUP(Table4[[#This Row],[Customer ID]],Sheet1!A949:A3283,Sheet1!I949:I3283)</f>
        <v>Obesity</v>
      </c>
      <c r="M949" s="20" t="str">
        <f>_xlfn.XLOOKUP(A949,Sheet1!A949:A3283,Sheet1!J949:J3283)</f>
        <v>Diabetes</v>
      </c>
      <c r="N949" s="48" t="str">
        <f>_xlfn.XLOOKUP(Table4[[#This Row],[Customer ID]],Table3[Customer ID],Table3[Date2])</f>
        <v>6-Nov-1965</v>
      </c>
      <c r="O949" s="20">
        <f>_xlfn.XLOOKUP(A949,Table3[Customer ID],Table3[Age])</f>
        <v>57</v>
      </c>
      <c r="P949" s="20">
        <f>_xlfn.XLOOKUP(A949,Table3[Customer ID],Table3[children])</f>
        <v>1</v>
      </c>
      <c r="Q949" s="47">
        <f>_xlfn.XLOOKUP(A949,Table3[Customer ID],Table3[charges])</f>
        <v>11576.13</v>
      </c>
      <c r="R949" s="20" t="str">
        <f>_xlfn.XLOOKUP(A949,Table3[Customer ID],Table3[Hospital tier])</f>
        <v>tier - 3</v>
      </c>
      <c r="S949" s="20" t="str">
        <f>_xlfn.XLOOKUP(A949,Table3[Customer ID],Table3[City tier])</f>
        <v>tier - 3</v>
      </c>
      <c r="T949" s="20" t="str">
        <f>_xlfn.XLOOKUP(A949,Table3[Customer ID],Table3[State ID])</f>
        <v>R1011</v>
      </c>
    </row>
    <row r="950" spans="1:20" x14ac:dyDescent="0.3">
      <c r="A950" s="20" t="s">
        <v>968</v>
      </c>
      <c r="B950" s="20" t="str">
        <f>_xlfn.XLOOKUP(A950,Sheet3!A950:A3284,Sheet3!B950:B3284)</f>
        <v xml:space="preserve"> Mr</v>
      </c>
      <c r="C950" s="20" t="str">
        <f>_xlfn.XLOOKUP(A950,Sheet3!A950:A3284,Sheet3!C950:C3284)</f>
        <v>Petersson</v>
      </c>
      <c r="D950" s="20" t="str">
        <f>_xlfn.XLOOKUP(A950,Sheet3!A950:A3284,Sheet3!D950:D3284)</f>
        <v xml:space="preserve">  Erik</v>
      </c>
      <c r="E950" s="46">
        <f>_xlfn.XLOOKUP(A950,Sheet1!$A$2:$A$2336,Sheet1!$B$2:$B$2336)</f>
        <v>40.945</v>
      </c>
      <c r="F950" s="20">
        <f>_xlfn.XLOOKUP(Table4[[#This Row],[Customer ID]],Sheet1!A950:A3284,Sheet1!C950:C3284)</f>
        <v>10.57</v>
      </c>
      <c r="G950" s="20" t="str">
        <f>_xlfn.XLOOKUP(Table4[[#This Row],[Customer ID]],Sheet1!A950:A3284,Sheet1!D950:D3284)</f>
        <v>No</v>
      </c>
      <c r="H950" s="20" t="str">
        <f>_xlfn.XLOOKUP(Table4[[#This Row],[Customer ID]],Sheet1!A950:A3284,Sheet1!E950:E3284)</f>
        <v>No</v>
      </c>
      <c r="I950" s="20" t="str">
        <f>_xlfn.XLOOKUP(Table4[[#This Row],[Customer ID]],Sheet1!A950:A3284,Sheet1!F950:F3284)</f>
        <v>No</v>
      </c>
      <c r="J950" s="20">
        <f>_xlfn.XLOOKUP(Table4[[#This Row],[Customer ID]],Sheet1!A950:A3284,Sheet1!G950:G3284)</f>
        <v>0</v>
      </c>
      <c r="K950" s="20" t="str">
        <f>_xlfn.XLOOKUP(Table4[[#This Row],[Customer ID]],Sheet1!A950:A3284,Sheet1!H950:H3284)</f>
        <v>No</v>
      </c>
      <c r="L950" s="20" t="str">
        <f>_xlfn.XLOOKUP(Table4[[#This Row],[Customer ID]],Sheet1!A950:A3284,Sheet1!I950:I3284)</f>
        <v>Obesity</v>
      </c>
      <c r="M950" s="20" t="str">
        <f>_xlfn.XLOOKUP(A950,Sheet1!A950:A3284,Sheet1!J950:J3284)</f>
        <v>Diabetes</v>
      </c>
      <c r="N950" s="48" t="str">
        <f>_xlfn.XLOOKUP(Table4[[#This Row],[Customer ID]],Table3[Customer ID],Table3[Date2])</f>
        <v>25-Dec-1965</v>
      </c>
      <c r="O950" s="20">
        <f>_xlfn.XLOOKUP(A950,Table3[Customer ID],Table3[Age])</f>
        <v>57</v>
      </c>
      <c r="P950" s="20">
        <f>_xlfn.XLOOKUP(A950,Table3[Customer ID],Table3[children])</f>
        <v>0</v>
      </c>
      <c r="Q950" s="47">
        <f>_xlfn.XLOOKUP(A950,Table3[Customer ID],Table3[charges])</f>
        <v>11566.3</v>
      </c>
      <c r="R950" s="20" t="str">
        <f>_xlfn.XLOOKUP(A950,Table3[Customer ID],Table3[Hospital tier])</f>
        <v>tier - 3</v>
      </c>
      <c r="S950" s="20" t="str">
        <f>_xlfn.XLOOKUP(A950,Table3[Customer ID],Table3[City tier])</f>
        <v>tier - 3</v>
      </c>
      <c r="T950" s="20" t="str">
        <f>_xlfn.XLOOKUP(A950,Table3[Customer ID],Table3[State ID])</f>
        <v>R1016</v>
      </c>
    </row>
    <row r="951" spans="1:20" x14ac:dyDescent="0.3">
      <c r="A951" s="20" t="s">
        <v>969</v>
      </c>
      <c r="B951" s="20" t="str">
        <f>_xlfn.XLOOKUP(A951,Sheet3!A951:A3285,Sheet3!B951:B3285)</f>
        <v xml:space="preserve"> Mr</v>
      </c>
      <c r="C951" s="20" t="str">
        <f>_xlfn.XLOOKUP(A951,Sheet3!A951:A3285,Sheet3!C951:C3285)</f>
        <v>Liaw</v>
      </c>
      <c r="D951" s="20" t="str">
        <f>_xlfn.XLOOKUP(A951,Sheet3!A951:A3285,Sheet3!D951:D3285)</f>
        <v xml:space="preserve">  Matthew T</v>
      </c>
      <c r="E951" s="46">
        <f>_xlfn.XLOOKUP(A951,Sheet1!$A$2:$A$2336,Sheet1!$B$2:$B$2336)</f>
        <v>27.94</v>
      </c>
      <c r="F951" s="20">
        <f>_xlfn.XLOOKUP(Table4[[#This Row],[Customer ID]],Sheet1!A951:A3285,Sheet1!C951:C3285)</f>
        <v>7.92</v>
      </c>
      <c r="G951" s="20" t="str">
        <f>_xlfn.XLOOKUP(Table4[[#This Row],[Customer ID]],Sheet1!A951:A3285,Sheet1!D951:D3285)</f>
        <v>No</v>
      </c>
      <c r="H951" s="20" t="str">
        <f>_xlfn.XLOOKUP(Table4[[#This Row],[Customer ID]],Sheet1!A951:A3285,Sheet1!E951:E3285)</f>
        <v>No</v>
      </c>
      <c r="I951" s="20" t="str">
        <f>_xlfn.XLOOKUP(Table4[[#This Row],[Customer ID]],Sheet1!A951:A3285,Sheet1!F951:F3285)</f>
        <v>No</v>
      </c>
      <c r="J951" s="20">
        <f>_xlfn.XLOOKUP(Table4[[#This Row],[Customer ID]],Sheet1!A951:A3285,Sheet1!G951:G3285)</f>
        <v>0</v>
      </c>
      <c r="K951" s="20" t="str">
        <f>_xlfn.XLOOKUP(Table4[[#This Row],[Customer ID]],Sheet1!A951:A3285,Sheet1!H951:H3285)</f>
        <v>No</v>
      </c>
      <c r="L951" s="20" t="str">
        <f>_xlfn.XLOOKUP(Table4[[#This Row],[Customer ID]],Sheet1!A951:A3285,Sheet1!I951:I3285)</f>
        <v>Over Weight</v>
      </c>
      <c r="M951" s="20" t="str">
        <f>_xlfn.XLOOKUP(A951,Sheet1!A951:A3285,Sheet1!J951:J3285)</f>
        <v>Diabetes</v>
      </c>
      <c r="N951" s="48" t="str">
        <f>_xlfn.XLOOKUP(Table4[[#This Row],[Customer ID]],Table3[Customer ID],Table3[Date2])</f>
        <v>27-Oct-1965</v>
      </c>
      <c r="O951" s="20">
        <f>_xlfn.XLOOKUP(A951,Table3[Customer ID],Table3[Age])</f>
        <v>57</v>
      </c>
      <c r="P951" s="20">
        <f>_xlfn.XLOOKUP(A951,Table3[Customer ID],Table3[children])</f>
        <v>1</v>
      </c>
      <c r="Q951" s="47">
        <f>_xlfn.XLOOKUP(A951,Table3[Customer ID],Table3[charges])</f>
        <v>11554.22</v>
      </c>
      <c r="R951" s="20" t="str">
        <f>_xlfn.XLOOKUP(A951,Table3[Customer ID],Table3[Hospital tier])</f>
        <v>tier - 3</v>
      </c>
      <c r="S951" s="20" t="str">
        <f>_xlfn.XLOOKUP(A951,Table3[Customer ID],Table3[City tier])</f>
        <v>tier - 1</v>
      </c>
      <c r="T951" s="20" t="str">
        <f>_xlfn.XLOOKUP(A951,Table3[Customer ID],Table3[State ID])</f>
        <v>R1013</v>
      </c>
    </row>
    <row r="952" spans="1:20" x14ac:dyDescent="0.3">
      <c r="A952" s="20" t="s">
        <v>970</v>
      </c>
      <c r="B952" s="20" t="str">
        <f>_xlfn.XLOOKUP(A952,Sheet3!A952:A3286,Sheet3!B952:B3286)</f>
        <v xml:space="preserve"> Ms</v>
      </c>
      <c r="C952" s="20" t="str">
        <f>_xlfn.XLOOKUP(A952,Sheet3!A952:A3286,Sheet3!C952:C3286)</f>
        <v>Tripaldi</v>
      </c>
      <c r="D952" s="20" t="str">
        <f>_xlfn.XLOOKUP(A952,Sheet3!A952:A3286,Sheet3!D952:D3286)</f>
        <v xml:space="preserve">  Cassandra</v>
      </c>
      <c r="E952" s="46">
        <f>_xlfn.XLOOKUP(A952,Sheet1!$A$2:$A$2336,Sheet1!$B$2:$B$2336)</f>
        <v>31.9</v>
      </c>
      <c r="F952" s="20">
        <f>_xlfn.XLOOKUP(Table4[[#This Row],[Customer ID]],Sheet1!A952:A3286,Sheet1!C952:C3286)</f>
        <v>10.119999999999999</v>
      </c>
      <c r="G952" s="20" t="str">
        <f>_xlfn.XLOOKUP(Table4[[#This Row],[Customer ID]],Sheet1!A952:A3286,Sheet1!D952:D3286)</f>
        <v>No</v>
      </c>
      <c r="H952" s="20" t="str">
        <f>_xlfn.XLOOKUP(Table4[[#This Row],[Customer ID]],Sheet1!A952:A3286,Sheet1!E952:E3286)</f>
        <v>No</v>
      </c>
      <c r="I952" s="20" t="str">
        <f>_xlfn.XLOOKUP(Table4[[#This Row],[Customer ID]],Sheet1!A952:A3286,Sheet1!F952:F3286)</f>
        <v>No</v>
      </c>
      <c r="J952" s="20">
        <f>_xlfn.XLOOKUP(Table4[[#This Row],[Customer ID]],Sheet1!A952:A3286,Sheet1!G952:G3286)</f>
        <v>2</v>
      </c>
      <c r="K952" s="20" t="str">
        <f>_xlfn.XLOOKUP(Table4[[#This Row],[Customer ID]],Sheet1!A952:A3286,Sheet1!H952:H3286)</f>
        <v>No</v>
      </c>
      <c r="L952" s="20" t="str">
        <f>_xlfn.XLOOKUP(Table4[[#This Row],[Customer ID]],Sheet1!A952:A3286,Sheet1!I952:I3286)</f>
        <v>Obesity</v>
      </c>
      <c r="M952" s="20" t="str">
        <f>_xlfn.XLOOKUP(A952,Sheet1!A952:A3286,Sheet1!J952:J3286)</f>
        <v>Diabetes</v>
      </c>
      <c r="N952" s="48" t="str">
        <f>_xlfn.XLOOKUP(Table4[[#This Row],[Customer ID]],Table3[Customer ID],Table3[Date2])</f>
        <v>23-Jul-1973</v>
      </c>
      <c r="O952" s="20">
        <f>_xlfn.XLOOKUP(A952,Table3[Customer ID],Table3[Age])</f>
        <v>49</v>
      </c>
      <c r="P952" s="20">
        <f>_xlfn.XLOOKUP(A952,Table3[Customer ID],Table3[children])</f>
        <v>5</v>
      </c>
      <c r="Q952" s="47">
        <f>_xlfn.XLOOKUP(A952,Table3[Customer ID],Table3[charges])</f>
        <v>11552.9</v>
      </c>
      <c r="R952" s="20" t="str">
        <f>_xlfn.XLOOKUP(A952,Table3[Customer ID],Table3[Hospital tier])</f>
        <v>tier - 3</v>
      </c>
      <c r="S952" s="20" t="str">
        <f>_xlfn.XLOOKUP(A952,Table3[Customer ID],Table3[City tier])</f>
        <v>tier - 2</v>
      </c>
      <c r="T952" s="20" t="str">
        <f>_xlfn.XLOOKUP(A952,Table3[Customer ID],Table3[State ID])</f>
        <v>R1011</v>
      </c>
    </row>
    <row r="953" spans="1:20" x14ac:dyDescent="0.3">
      <c r="A953" s="20" t="s">
        <v>971</v>
      </c>
      <c r="B953" s="20" t="str">
        <f>_xlfn.XLOOKUP(A953,Sheet3!A953:A3287,Sheet3!B953:B3287)</f>
        <v xml:space="preserve"> Ms</v>
      </c>
      <c r="C953" s="20" t="str">
        <f>_xlfn.XLOOKUP(A953,Sheet3!A953:A3287,Sheet3!C953:C3287)</f>
        <v>Kelley</v>
      </c>
      <c r="D953" s="20" t="str">
        <f>_xlfn.XLOOKUP(A953,Sheet3!A953:A3287,Sheet3!D953:D3287)</f>
        <v xml:space="preserve">  Rosemary C</v>
      </c>
      <c r="E953" s="46">
        <f>_xlfn.XLOOKUP(A953,Sheet1!$A$2:$A$2336,Sheet1!$B$2:$B$2336)</f>
        <v>31.64</v>
      </c>
      <c r="F953" s="20">
        <f>_xlfn.XLOOKUP(Table4[[#This Row],[Customer ID]],Sheet1!A953:A3287,Sheet1!C953:C3287)</f>
        <v>7.91</v>
      </c>
      <c r="G953" s="20" t="str">
        <f>_xlfn.XLOOKUP(Table4[[#This Row],[Customer ID]],Sheet1!A953:A3287,Sheet1!D953:D3287)</f>
        <v>No</v>
      </c>
      <c r="H953" s="20" t="str">
        <f>_xlfn.XLOOKUP(Table4[[#This Row],[Customer ID]],Sheet1!A953:A3287,Sheet1!E953:E3287)</f>
        <v>No</v>
      </c>
      <c r="I953" s="20" t="str">
        <f>_xlfn.XLOOKUP(Table4[[#This Row],[Customer ID]],Sheet1!A953:A3287,Sheet1!F953:F3287)</f>
        <v>No</v>
      </c>
      <c r="J953" s="20">
        <f>_xlfn.XLOOKUP(Table4[[#This Row],[Customer ID]],Sheet1!A953:A3287,Sheet1!G953:G3287)</f>
        <v>0</v>
      </c>
      <c r="K953" s="20" t="str">
        <f>_xlfn.XLOOKUP(Table4[[#This Row],[Customer ID]],Sheet1!A953:A3287,Sheet1!H953:H3287)</f>
        <v>No</v>
      </c>
      <c r="L953" s="20" t="str">
        <f>_xlfn.XLOOKUP(Table4[[#This Row],[Customer ID]],Sheet1!A953:A3287,Sheet1!I953:I3287)</f>
        <v>Obesity</v>
      </c>
      <c r="M953" s="20" t="str">
        <f>_xlfn.XLOOKUP(A953,Sheet1!A953:A3287,Sheet1!J953:J3287)</f>
        <v>Diabetes</v>
      </c>
      <c r="N953" s="48" t="str">
        <f>_xlfn.XLOOKUP(Table4[[#This Row],[Customer ID]],Table3[Customer ID],Table3[Date2])</f>
        <v>1-Dec-1971</v>
      </c>
      <c r="O953" s="20">
        <f>_xlfn.XLOOKUP(A953,Table3[Customer ID],Table3[Age])</f>
        <v>51</v>
      </c>
      <c r="P953" s="20">
        <f>_xlfn.XLOOKUP(A953,Table3[Customer ID],Table3[children])</f>
        <v>0</v>
      </c>
      <c r="Q953" s="47">
        <f>_xlfn.XLOOKUP(A953,Table3[Customer ID],Table3[charges])</f>
        <v>11540.25</v>
      </c>
      <c r="R953" s="20" t="str">
        <f>_xlfn.XLOOKUP(A953,Table3[Customer ID],Table3[Hospital tier])</f>
        <v>tier - 3</v>
      </c>
      <c r="S953" s="20" t="str">
        <f>_xlfn.XLOOKUP(A953,Table3[Customer ID],Table3[City tier])</f>
        <v>tier - 1</v>
      </c>
      <c r="T953" s="20" t="str">
        <f>_xlfn.XLOOKUP(A953,Table3[Customer ID],Table3[State ID])</f>
        <v>R1012</v>
      </c>
    </row>
    <row r="954" spans="1:20" x14ac:dyDescent="0.3">
      <c r="A954" s="20" t="s">
        <v>972</v>
      </c>
      <c r="B954" s="20" t="str">
        <f>_xlfn.XLOOKUP(A954,Sheet3!A954:A3288,Sheet3!B954:B3288)</f>
        <v xml:space="preserve"> Ms</v>
      </c>
      <c r="C954" s="20" t="str">
        <f>_xlfn.XLOOKUP(A954,Sheet3!A954:A3288,Sheet3!C954:C3288)</f>
        <v>Endara</v>
      </c>
      <c r="D954" s="20" t="str">
        <f>_xlfn.XLOOKUP(A954,Sheet3!A954:A3288,Sheet3!D954:D3288)</f>
        <v xml:space="preserve">  Carrie A.</v>
      </c>
      <c r="E954" s="46">
        <f>_xlfn.XLOOKUP(A954,Sheet1!$A$2:$A$2336,Sheet1!$B$2:$B$2336)</f>
        <v>46.7</v>
      </c>
      <c r="F954" s="20">
        <f>_xlfn.XLOOKUP(Table4[[#This Row],[Customer ID]],Sheet1!A954:A3288,Sheet1!C954:C3288)</f>
        <v>10.9</v>
      </c>
      <c r="G954" s="20" t="str">
        <f>_xlfn.XLOOKUP(Table4[[#This Row],[Customer ID]],Sheet1!A954:A3288,Sheet1!D954:D3288)</f>
        <v>No</v>
      </c>
      <c r="H954" s="20" t="str">
        <f>_xlfn.XLOOKUP(Table4[[#This Row],[Customer ID]],Sheet1!A954:A3288,Sheet1!E954:E3288)</f>
        <v>No</v>
      </c>
      <c r="I954" s="20" t="str">
        <f>_xlfn.XLOOKUP(Table4[[#This Row],[Customer ID]],Sheet1!A954:A3288,Sheet1!F954:F3288)</f>
        <v>No</v>
      </c>
      <c r="J954" s="20">
        <f>_xlfn.XLOOKUP(Table4[[#This Row],[Customer ID]],Sheet1!A954:A3288,Sheet1!G954:G3288)</f>
        <v>0</v>
      </c>
      <c r="K954" s="20" t="str">
        <f>_xlfn.XLOOKUP(Table4[[#This Row],[Customer ID]],Sheet1!A954:A3288,Sheet1!H954:H3288)</f>
        <v>No</v>
      </c>
      <c r="L954" s="20" t="str">
        <f>_xlfn.XLOOKUP(Table4[[#This Row],[Customer ID]],Sheet1!A954:A3288,Sheet1!I954:I3288)</f>
        <v>Obesity</v>
      </c>
      <c r="M954" s="20" t="str">
        <f>_xlfn.XLOOKUP(A954,Sheet1!A954:A3288,Sheet1!J954:J3288)</f>
        <v>Diabetes</v>
      </c>
      <c r="N954" s="48" t="str">
        <f>_xlfn.XLOOKUP(Table4[[#This Row],[Customer ID]],Table3[Customer ID],Table3[Date2])</f>
        <v>14-Nov-1968</v>
      </c>
      <c r="O954" s="20">
        <f>_xlfn.XLOOKUP(A954,Table3[Customer ID],Table3[Age])</f>
        <v>54</v>
      </c>
      <c r="P954" s="20">
        <f>_xlfn.XLOOKUP(A954,Table3[Customer ID],Table3[children])</f>
        <v>2</v>
      </c>
      <c r="Q954" s="47">
        <f>_xlfn.XLOOKUP(A954,Table3[Customer ID],Table3[charges])</f>
        <v>11538.42</v>
      </c>
      <c r="R954" s="20" t="str">
        <f>_xlfn.XLOOKUP(A954,Table3[Customer ID],Table3[Hospital tier])</f>
        <v>tier - 3</v>
      </c>
      <c r="S954" s="20" t="str">
        <f>_xlfn.XLOOKUP(A954,Table3[Customer ID],Table3[City tier])</f>
        <v>tier - 1</v>
      </c>
      <c r="T954" s="20" t="str">
        <f>_xlfn.XLOOKUP(A954,Table3[Customer ID],Table3[State ID])</f>
        <v>R1011</v>
      </c>
    </row>
    <row r="955" spans="1:20" x14ac:dyDescent="0.3">
      <c r="A955" s="20" t="s">
        <v>973</v>
      </c>
      <c r="B955" s="20" t="str">
        <f>_xlfn.XLOOKUP(A955,Sheet3!A955:A3289,Sheet3!B955:B3289)</f>
        <v xml:space="preserve"> Mr</v>
      </c>
      <c r="C955" s="20" t="str">
        <f>_xlfn.XLOOKUP(A955,Sheet3!A955:A3289,Sheet3!C955:C3289)</f>
        <v>Valle</v>
      </c>
      <c r="D955" s="20" t="str">
        <f>_xlfn.XLOOKUP(A955,Sheet3!A955:A3289,Sheet3!D955:D3289)</f>
        <v xml:space="preserve">  Gerardo Sr.</v>
      </c>
      <c r="E955" s="46">
        <f>_xlfn.XLOOKUP(A955,Sheet1!$A$2:$A$2336,Sheet1!$B$2:$B$2336)</f>
        <v>18.335000000000001</v>
      </c>
      <c r="F955" s="20">
        <f>_xlfn.XLOOKUP(Table4[[#This Row],[Customer ID]],Sheet1!A955:A3289,Sheet1!C955:C3289)</f>
        <v>11.83</v>
      </c>
      <c r="G955" s="20" t="str">
        <f>_xlfn.XLOOKUP(Table4[[#This Row],[Customer ID]],Sheet1!A955:A3289,Sheet1!D955:D3289)</f>
        <v>No</v>
      </c>
      <c r="H955" s="20" t="str">
        <f>_xlfn.XLOOKUP(Table4[[#This Row],[Customer ID]],Sheet1!A955:A3289,Sheet1!E955:E3289)</f>
        <v>No</v>
      </c>
      <c r="I955" s="20" t="str">
        <f>_xlfn.XLOOKUP(Table4[[#This Row],[Customer ID]],Sheet1!A955:A3289,Sheet1!F955:F3289)</f>
        <v>No</v>
      </c>
      <c r="J955" s="20">
        <f>_xlfn.XLOOKUP(Table4[[#This Row],[Customer ID]],Sheet1!A955:A3289,Sheet1!G955:G3289)</f>
        <v>0</v>
      </c>
      <c r="K955" s="20" t="str">
        <f>_xlfn.XLOOKUP(Table4[[#This Row],[Customer ID]],Sheet1!A955:A3289,Sheet1!H955:H3289)</f>
        <v>No</v>
      </c>
      <c r="L955" s="20" t="str">
        <f>_xlfn.XLOOKUP(Table4[[#This Row],[Customer ID]],Sheet1!A955:A3289,Sheet1!I955:I3289)</f>
        <v>Under Weight</v>
      </c>
      <c r="M955" s="20" t="str">
        <f>_xlfn.XLOOKUP(A955,Sheet1!A955:A3289,Sheet1!J955:J3289)</f>
        <v>Diabetes</v>
      </c>
      <c r="N955" s="48" t="str">
        <f>_xlfn.XLOOKUP(Table4[[#This Row],[Customer ID]],Table3[Customer ID],Table3[Date2])</f>
        <v>3-Oct-1965</v>
      </c>
      <c r="O955" s="20">
        <f>_xlfn.XLOOKUP(A955,Table3[Customer ID],Table3[Age])</f>
        <v>57</v>
      </c>
      <c r="P955" s="20">
        <f>_xlfn.XLOOKUP(A955,Table3[Customer ID],Table3[children])</f>
        <v>0</v>
      </c>
      <c r="Q955" s="47">
        <f>_xlfn.XLOOKUP(A955,Table3[Customer ID],Table3[charges])</f>
        <v>11534.87</v>
      </c>
      <c r="R955" s="20" t="str">
        <f>_xlfn.XLOOKUP(A955,Table3[Customer ID],Table3[Hospital tier])</f>
        <v>tier - 3</v>
      </c>
      <c r="S955" s="20" t="str">
        <f>_xlfn.XLOOKUP(A955,Table3[Customer ID],Table3[City tier])</f>
        <v>tier - 1</v>
      </c>
      <c r="T955" s="20" t="str">
        <f>_xlfn.XLOOKUP(A955,Table3[Customer ID],Table3[State ID])</f>
        <v>R1017</v>
      </c>
    </row>
    <row r="956" spans="1:20" x14ac:dyDescent="0.3">
      <c r="A956" s="20" t="s">
        <v>974</v>
      </c>
      <c r="B956" s="20" t="str">
        <f>_xlfn.XLOOKUP(A956,Sheet3!A956:A3290,Sheet3!B956:B3290)</f>
        <v xml:space="preserve"> Mr</v>
      </c>
      <c r="C956" s="20" t="str">
        <f>_xlfn.XLOOKUP(A956,Sheet3!A956:A3290,Sheet3!C956:C3290)</f>
        <v>Germain</v>
      </c>
      <c r="D956" s="20" t="str">
        <f>_xlfn.XLOOKUP(A956,Sheet3!A956:A3290,Sheet3!D956:D3290)</f>
        <v xml:space="preserve">  Matthew R.</v>
      </c>
      <c r="E956" s="46">
        <f>_xlfn.XLOOKUP(A956,Sheet1!$A$2:$A$2336,Sheet1!$B$2:$B$2336)</f>
        <v>31.24</v>
      </c>
      <c r="F956" s="20">
        <f>_xlfn.XLOOKUP(Table4[[#This Row],[Customer ID]],Sheet1!A956:A3290,Sheet1!C956:C3290)</f>
        <v>7.42</v>
      </c>
      <c r="G956" s="20" t="str">
        <f>_xlfn.XLOOKUP(Table4[[#This Row],[Customer ID]],Sheet1!A956:A3290,Sheet1!D956:D3290)</f>
        <v>yes</v>
      </c>
      <c r="H956" s="20" t="str">
        <f>_xlfn.XLOOKUP(Table4[[#This Row],[Customer ID]],Sheet1!A956:A3290,Sheet1!E956:E3290)</f>
        <v>No</v>
      </c>
      <c r="I956" s="20" t="str">
        <f>_xlfn.XLOOKUP(Table4[[#This Row],[Customer ID]],Sheet1!A956:A3290,Sheet1!F956:F3290)</f>
        <v>No</v>
      </c>
      <c r="J956" s="20">
        <f>_xlfn.XLOOKUP(Table4[[#This Row],[Customer ID]],Sheet1!A956:A3290,Sheet1!G956:G3290)</f>
        <v>2</v>
      </c>
      <c r="K956" s="20" t="str">
        <f>_xlfn.XLOOKUP(Table4[[#This Row],[Customer ID]],Sheet1!A956:A3290,Sheet1!H956:H3290)</f>
        <v>No</v>
      </c>
      <c r="L956" s="20" t="str">
        <f>_xlfn.XLOOKUP(Table4[[#This Row],[Customer ID]],Sheet1!A956:A3290,Sheet1!I956:I3290)</f>
        <v>Obesity</v>
      </c>
      <c r="M956" s="20" t="str">
        <f>_xlfn.XLOOKUP(A956,Sheet1!A956:A3290,Sheet1!J956:J3290)</f>
        <v>Diabetes</v>
      </c>
      <c r="N956" s="48" t="str">
        <f>_xlfn.XLOOKUP(Table4[[#This Row],[Customer ID]],Table3[Customer ID],Table3[Date2])</f>
        <v>23-Jul-1970</v>
      </c>
      <c r="O956" s="20">
        <f>_xlfn.XLOOKUP(A956,Table3[Customer ID],Table3[Age])</f>
        <v>52</v>
      </c>
      <c r="P956" s="20">
        <f>_xlfn.XLOOKUP(A956,Table3[Customer ID],Table3[children])</f>
        <v>0</v>
      </c>
      <c r="Q956" s="47">
        <f>_xlfn.XLOOKUP(A956,Table3[Customer ID],Table3[charges])</f>
        <v>11530.12</v>
      </c>
      <c r="R956" s="20" t="str">
        <f>_xlfn.XLOOKUP(A956,Table3[Customer ID],Table3[Hospital tier])</f>
        <v>tier - 3</v>
      </c>
      <c r="S956" s="20" t="str">
        <f>_xlfn.XLOOKUP(A956,Table3[Customer ID],Table3[City tier])</f>
        <v>tier - 1</v>
      </c>
      <c r="T956" s="20" t="str">
        <f>_xlfn.XLOOKUP(A956,Table3[Customer ID],Table3[State ID])</f>
        <v>R1012</v>
      </c>
    </row>
    <row r="957" spans="1:20" x14ac:dyDescent="0.3">
      <c r="A957" s="20" t="s">
        <v>975</v>
      </c>
      <c r="B957" s="20" t="str">
        <f>_xlfn.XLOOKUP(A957,Sheet3!A957:A3291,Sheet3!B957:B3291)</f>
        <v xml:space="preserve"> Mrs</v>
      </c>
      <c r="C957" s="20" t="str">
        <f>_xlfn.XLOOKUP(A957,Sheet3!A957:A3291,Sheet3!C957:C3291)</f>
        <v>Finecey</v>
      </c>
      <c r="D957" s="20" t="str">
        <f>_xlfn.XLOOKUP(A957,Sheet3!A957:A3291,Sheet3!D957:D3291)</f>
        <v xml:space="preserve">  Meghan E</v>
      </c>
      <c r="E957" s="46">
        <f>_xlfn.XLOOKUP(A957,Sheet1!$A$2:$A$2336,Sheet1!$B$2:$B$2336)</f>
        <v>39.22</v>
      </c>
      <c r="F957" s="20">
        <f>_xlfn.XLOOKUP(Table4[[#This Row],[Customer ID]],Sheet1!A957:A3291,Sheet1!C957:C3291)</f>
        <v>5.62</v>
      </c>
      <c r="G957" s="20" t="str">
        <f>_xlfn.XLOOKUP(Table4[[#This Row],[Customer ID]],Sheet1!A957:A3291,Sheet1!D957:D3291)</f>
        <v>yes</v>
      </c>
      <c r="H957" s="20" t="str">
        <f>_xlfn.XLOOKUP(Table4[[#This Row],[Customer ID]],Sheet1!A957:A3291,Sheet1!E957:E3291)</f>
        <v>No</v>
      </c>
      <c r="I957" s="20" t="str">
        <f>_xlfn.XLOOKUP(Table4[[#This Row],[Customer ID]],Sheet1!A957:A3291,Sheet1!F957:F3291)</f>
        <v>No</v>
      </c>
      <c r="J957" s="20">
        <f>_xlfn.XLOOKUP(Table4[[#This Row],[Customer ID]],Sheet1!A957:A3291,Sheet1!G957:G3291)</f>
        <v>1</v>
      </c>
      <c r="K957" s="20" t="str">
        <f>_xlfn.XLOOKUP(Table4[[#This Row],[Customer ID]],Sheet1!A957:A3291,Sheet1!H957:H3291)</f>
        <v>No</v>
      </c>
      <c r="L957" s="20" t="str">
        <f>_xlfn.XLOOKUP(Table4[[#This Row],[Customer ID]],Sheet1!A957:A3291,Sheet1!I957:I3291)</f>
        <v>Obesity</v>
      </c>
      <c r="M957" s="20" t="str">
        <f>_xlfn.XLOOKUP(A957,Sheet1!A957:A3291,Sheet1!J957:J3291)</f>
        <v>Normal</v>
      </c>
      <c r="N957" s="48" t="str">
        <f>_xlfn.XLOOKUP(Table4[[#This Row],[Customer ID]],Table3[Customer ID],Table3[Date2])</f>
        <v>12-Jun-1988</v>
      </c>
      <c r="O957" s="20">
        <f>_xlfn.XLOOKUP(A957,Table3[Customer ID],Table3[Age])</f>
        <v>34</v>
      </c>
      <c r="P957" s="20">
        <f>_xlfn.XLOOKUP(A957,Table3[Customer ID],Table3[children])</f>
        <v>3</v>
      </c>
      <c r="Q957" s="47">
        <f>_xlfn.XLOOKUP(A957,Table3[Customer ID],Table3[charges])</f>
        <v>11524.25</v>
      </c>
      <c r="R957" s="20" t="str">
        <f>_xlfn.XLOOKUP(A957,Table3[Customer ID],Table3[Hospital tier])</f>
        <v>tier - 3</v>
      </c>
      <c r="S957" s="20" t="str">
        <f>_xlfn.XLOOKUP(A957,Table3[Customer ID],Table3[City tier])</f>
        <v>tier - 1</v>
      </c>
      <c r="T957" s="20" t="str">
        <f>_xlfn.XLOOKUP(A957,Table3[Customer ID],Table3[State ID])</f>
        <v>R1026</v>
      </c>
    </row>
    <row r="958" spans="1:20" x14ac:dyDescent="0.3">
      <c r="A958" s="20" t="s">
        <v>976</v>
      </c>
      <c r="B958" s="20" t="str">
        <f>_xlfn.XLOOKUP(A958,Sheet3!A958:A3292,Sheet3!B958:B3292)</f>
        <v xml:space="preserve"> Mr</v>
      </c>
      <c r="C958" s="20" t="str">
        <f>_xlfn.XLOOKUP(A958,Sheet3!A958:A3292,Sheet3!C958:C3292)</f>
        <v>Mendoza</v>
      </c>
      <c r="D958" s="20" t="str">
        <f>_xlfn.XLOOKUP(A958,Sheet3!A958:A3292,Sheet3!D958:D3292)</f>
        <v xml:space="preserve">  Eric</v>
      </c>
      <c r="E958" s="46">
        <f>_xlfn.XLOOKUP(A958,Sheet1!$A$2:$A$2336,Sheet1!$B$2:$B$2336)</f>
        <v>24.414999999999999</v>
      </c>
      <c r="F958" s="20">
        <f>_xlfn.XLOOKUP(Table4[[#This Row],[Customer ID]],Sheet1!A958:A3292,Sheet1!C958:C3292)</f>
        <v>7.16</v>
      </c>
      <c r="G958" s="20" t="str">
        <f>_xlfn.XLOOKUP(Table4[[#This Row],[Customer ID]],Sheet1!A958:A3292,Sheet1!D958:D3292)</f>
        <v>No</v>
      </c>
      <c r="H958" s="20" t="str">
        <f>_xlfn.XLOOKUP(Table4[[#This Row],[Customer ID]],Sheet1!A958:A3292,Sheet1!E958:E3292)</f>
        <v>No</v>
      </c>
      <c r="I958" s="20" t="str">
        <f>_xlfn.XLOOKUP(Table4[[#This Row],[Customer ID]],Sheet1!A958:A3292,Sheet1!F958:F3292)</f>
        <v>No</v>
      </c>
      <c r="J958" s="20">
        <f>_xlfn.XLOOKUP(Table4[[#This Row],[Customer ID]],Sheet1!A958:A3292,Sheet1!G958:G3292)</f>
        <v>0</v>
      </c>
      <c r="K958" s="20" t="str">
        <f>_xlfn.XLOOKUP(Table4[[#This Row],[Customer ID]],Sheet1!A958:A3292,Sheet1!H958:H3292)</f>
        <v>No</v>
      </c>
      <c r="L958" s="20" t="str">
        <f>_xlfn.XLOOKUP(Table4[[#This Row],[Customer ID]],Sheet1!A958:A3292,Sheet1!I958:I3292)</f>
        <v>Normal weight</v>
      </c>
      <c r="M958" s="20" t="str">
        <f>_xlfn.XLOOKUP(A958,Sheet1!A958:A3292,Sheet1!J958:J3292)</f>
        <v>Diabetes</v>
      </c>
      <c r="N958" s="48" t="str">
        <f>_xlfn.XLOOKUP(Table4[[#This Row],[Customer ID]],Table3[Customer ID],Table3[Date2])</f>
        <v>19-Dec-1971</v>
      </c>
      <c r="O958" s="20">
        <f>_xlfn.XLOOKUP(A958,Table3[Customer ID],Table3[Age])</f>
        <v>51</v>
      </c>
      <c r="P958" s="20">
        <f>_xlfn.XLOOKUP(A958,Table3[Customer ID],Table3[children])</f>
        <v>4</v>
      </c>
      <c r="Q958" s="47">
        <f>_xlfn.XLOOKUP(A958,Table3[Customer ID],Table3[charges])</f>
        <v>11520.1</v>
      </c>
      <c r="R958" s="20" t="str">
        <f>_xlfn.XLOOKUP(A958,Table3[Customer ID],Table3[Hospital tier])</f>
        <v>tier - 3</v>
      </c>
      <c r="S958" s="20" t="str">
        <f>_xlfn.XLOOKUP(A958,Table3[Customer ID],Table3[City tier])</f>
        <v>tier - 1</v>
      </c>
      <c r="T958" s="20" t="str">
        <f>_xlfn.XLOOKUP(A958,Table3[Customer ID],Table3[State ID])</f>
        <v>R1012</v>
      </c>
    </row>
    <row r="959" spans="1:20" x14ac:dyDescent="0.3">
      <c r="A959" s="20" t="s">
        <v>977</v>
      </c>
      <c r="B959" s="20" t="str">
        <f>_xlfn.XLOOKUP(A959,Sheet3!A959:A3293,Sheet3!B959:B3293)</f>
        <v xml:space="preserve"> Ms</v>
      </c>
      <c r="C959" s="20" t="str">
        <f>_xlfn.XLOOKUP(A959,Sheet3!A959:A3293,Sheet3!C959:C3293)</f>
        <v>Roe</v>
      </c>
      <c r="D959" s="20" t="str">
        <f>_xlfn.XLOOKUP(A959,Sheet3!A959:A3293,Sheet3!D959:D3293)</f>
        <v xml:space="preserve">  Lisa B</v>
      </c>
      <c r="E959" s="46">
        <f>_xlfn.XLOOKUP(A959,Sheet1!$A$2:$A$2336,Sheet1!$B$2:$B$2336)</f>
        <v>32.299999999999997</v>
      </c>
      <c r="F959" s="20">
        <f>_xlfn.XLOOKUP(Table4[[#This Row],[Customer ID]],Sheet1!A959:A3293,Sheet1!C959:C3293)</f>
        <v>9.89</v>
      </c>
      <c r="G959" s="20" t="str">
        <f>_xlfn.XLOOKUP(Table4[[#This Row],[Customer ID]],Sheet1!A959:A3293,Sheet1!D959:D3293)</f>
        <v>No</v>
      </c>
      <c r="H959" s="20" t="str">
        <f>_xlfn.XLOOKUP(Table4[[#This Row],[Customer ID]],Sheet1!A959:A3293,Sheet1!E959:E3293)</f>
        <v>No</v>
      </c>
      <c r="I959" s="20" t="str">
        <f>_xlfn.XLOOKUP(Table4[[#This Row],[Customer ID]],Sheet1!A959:A3293,Sheet1!F959:F3293)</f>
        <v>No</v>
      </c>
      <c r="J959" s="20">
        <f>_xlfn.XLOOKUP(Table4[[#This Row],[Customer ID]],Sheet1!A959:A3293,Sheet1!G959:G3293)</f>
        <v>0</v>
      </c>
      <c r="K959" s="20" t="str">
        <f>_xlfn.XLOOKUP(Table4[[#This Row],[Customer ID]],Sheet1!A959:A3293,Sheet1!H959:H3293)</f>
        <v>No</v>
      </c>
      <c r="L959" s="20" t="str">
        <f>_xlfn.XLOOKUP(Table4[[#This Row],[Customer ID]],Sheet1!A959:A3293,Sheet1!I959:I3293)</f>
        <v>Obesity</v>
      </c>
      <c r="M959" s="20" t="str">
        <f>_xlfn.XLOOKUP(A959,Sheet1!A959:A3293,Sheet1!J959:J3293)</f>
        <v>Diabetes</v>
      </c>
      <c r="N959" s="48" t="str">
        <f>_xlfn.XLOOKUP(Table4[[#This Row],[Customer ID]],Table3[Customer ID],Table3[Date2])</f>
        <v>24-Jun-1968</v>
      </c>
      <c r="O959" s="20">
        <f>_xlfn.XLOOKUP(A959,Table3[Customer ID],Table3[Age])</f>
        <v>54</v>
      </c>
      <c r="P959" s="20">
        <f>_xlfn.XLOOKUP(A959,Table3[Customer ID],Table3[children])</f>
        <v>1</v>
      </c>
      <c r="Q959" s="47">
        <f>_xlfn.XLOOKUP(A959,Table3[Customer ID],Table3[charges])</f>
        <v>11512.41</v>
      </c>
      <c r="R959" s="20" t="str">
        <f>_xlfn.XLOOKUP(A959,Table3[Customer ID],Table3[Hospital tier])</f>
        <v>tier - 3</v>
      </c>
      <c r="S959" s="20" t="str">
        <f>_xlfn.XLOOKUP(A959,Table3[Customer ID],Table3[City tier])</f>
        <v>tier - 1</v>
      </c>
      <c r="T959" s="20" t="str">
        <f>_xlfn.XLOOKUP(A959,Table3[Customer ID],Table3[State ID])</f>
        <v>R1024</v>
      </c>
    </row>
    <row r="960" spans="1:20" x14ac:dyDescent="0.3">
      <c r="A960" s="20" t="s">
        <v>978</v>
      </c>
      <c r="B960" s="20" t="str">
        <f>_xlfn.XLOOKUP(A960,Sheet3!A960:A3294,Sheet3!B960:B3294)</f>
        <v xml:space="preserve"> Mrs</v>
      </c>
      <c r="C960" s="20" t="str">
        <f>_xlfn.XLOOKUP(A960,Sheet3!A960:A3294,Sheet3!C960:C3294)</f>
        <v>Webb</v>
      </c>
      <c r="D960" s="20" t="str">
        <f>_xlfn.XLOOKUP(A960,Sheet3!A960:A3294,Sheet3!D960:D3294)</f>
        <v xml:space="preserve">  Jane R.</v>
      </c>
      <c r="E960" s="46">
        <f>_xlfn.XLOOKUP(A960,Sheet1!$A$2:$A$2336,Sheet1!$B$2:$B$2336)</f>
        <v>39.94</v>
      </c>
      <c r="F960" s="20">
        <f>_xlfn.XLOOKUP(Table4[[#This Row],[Customer ID]],Sheet1!A960:A3294,Sheet1!C960:C3294)</f>
        <v>5.14</v>
      </c>
      <c r="G960" s="20" t="str">
        <f>_xlfn.XLOOKUP(Table4[[#This Row],[Customer ID]],Sheet1!A960:A3294,Sheet1!D960:D3294)</f>
        <v>No</v>
      </c>
      <c r="H960" s="20" t="str">
        <f>_xlfn.XLOOKUP(Table4[[#This Row],[Customer ID]],Sheet1!A960:A3294,Sheet1!E960:E3294)</f>
        <v>No</v>
      </c>
      <c r="I960" s="20" t="str">
        <f>_xlfn.XLOOKUP(Table4[[#This Row],[Customer ID]],Sheet1!A960:A3294,Sheet1!F960:F3294)</f>
        <v>No</v>
      </c>
      <c r="J960" s="20">
        <f>_xlfn.XLOOKUP(Table4[[#This Row],[Customer ID]],Sheet1!A960:A3294,Sheet1!G960:G3294)</f>
        <v>0</v>
      </c>
      <c r="K960" s="20" t="str">
        <f>_xlfn.XLOOKUP(Table4[[#This Row],[Customer ID]],Sheet1!A960:A3294,Sheet1!H960:H3294)</f>
        <v>No</v>
      </c>
      <c r="L960" s="20" t="str">
        <f>_xlfn.XLOOKUP(Table4[[#This Row],[Customer ID]],Sheet1!A960:A3294,Sheet1!I960:I3294)</f>
        <v>Obesity</v>
      </c>
      <c r="M960" s="20" t="str">
        <f>_xlfn.XLOOKUP(A960,Sheet1!A960:A3294,Sheet1!J960:J3294)</f>
        <v>Normal</v>
      </c>
      <c r="N960" s="48" t="str">
        <f>_xlfn.XLOOKUP(Table4[[#This Row],[Customer ID]],Table3[Customer ID],Table3[Date2])</f>
        <v>6-Oct-1989</v>
      </c>
      <c r="O960" s="20">
        <f>_xlfn.XLOOKUP(A960,Table3[Customer ID],Table3[Age])</f>
        <v>33</v>
      </c>
      <c r="P960" s="20">
        <f>_xlfn.XLOOKUP(A960,Table3[Customer ID],Table3[children])</f>
        <v>3</v>
      </c>
      <c r="Q960" s="47">
        <f>_xlfn.XLOOKUP(A960,Table3[Customer ID],Table3[charges])</f>
        <v>11511.61</v>
      </c>
      <c r="R960" s="20" t="str">
        <f>_xlfn.XLOOKUP(A960,Table3[Customer ID],Table3[Hospital tier])</f>
        <v>tier - 3</v>
      </c>
      <c r="S960" s="20" t="str">
        <f>_xlfn.XLOOKUP(A960,Table3[Customer ID],Table3[City tier])</f>
        <v>tier - 3</v>
      </c>
      <c r="T960" s="20" t="str">
        <f>_xlfn.XLOOKUP(A960,Table3[Customer ID],Table3[State ID])</f>
        <v>R1026</v>
      </c>
    </row>
    <row r="961" spans="1:20" x14ac:dyDescent="0.3">
      <c r="A961" s="20" t="s">
        <v>979</v>
      </c>
      <c r="B961" s="20" t="str">
        <f>_xlfn.XLOOKUP(A961,Sheet3!A961:A3295,Sheet3!B961:B3295)</f>
        <v xml:space="preserve"> Ms</v>
      </c>
      <c r="C961" s="20" t="str">
        <f>_xlfn.XLOOKUP(A961,Sheet3!A961:A3295,Sheet3!C961:C3295)</f>
        <v>Stocker</v>
      </c>
      <c r="D961" s="20" t="str">
        <f>_xlfn.XLOOKUP(A961,Sheet3!A961:A3295,Sheet3!D961:D3295)</f>
        <v xml:space="preserve">  Allison M</v>
      </c>
      <c r="E961" s="46">
        <f>_xlfn.XLOOKUP(A961,Sheet1!$A$2:$A$2336,Sheet1!$B$2:$B$2336)</f>
        <v>30</v>
      </c>
      <c r="F961" s="20">
        <f>_xlfn.XLOOKUP(Table4[[#This Row],[Customer ID]],Sheet1!A961:A3295,Sheet1!C961:C3295)</f>
        <v>5.61</v>
      </c>
      <c r="G961" s="20" t="str">
        <f>_xlfn.XLOOKUP(Table4[[#This Row],[Customer ID]],Sheet1!A961:A3295,Sheet1!D961:D3295)</f>
        <v>yes</v>
      </c>
      <c r="H961" s="20" t="str">
        <f>_xlfn.XLOOKUP(Table4[[#This Row],[Customer ID]],Sheet1!A961:A3295,Sheet1!E961:E3295)</f>
        <v>No</v>
      </c>
      <c r="I961" s="20" t="str">
        <f>_xlfn.XLOOKUP(Table4[[#This Row],[Customer ID]],Sheet1!A961:A3295,Sheet1!F961:F3295)</f>
        <v>Yes</v>
      </c>
      <c r="J961" s="20">
        <f>_xlfn.XLOOKUP(Table4[[#This Row],[Customer ID]],Sheet1!A961:A3295,Sheet1!G961:G3295)</f>
        <v>1</v>
      </c>
      <c r="K961" s="20" t="str">
        <f>_xlfn.XLOOKUP(Table4[[#This Row],[Customer ID]],Sheet1!A961:A3295,Sheet1!H961:H3295)</f>
        <v>No</v>
      </c>
      <c r="L961" s="20" t="str">
        <f>_xlfn.XLOOKUP(Table4[[#This Row],[Customer ID]],Sheet1!A961:A3295,Sheet1!I961:I3295)</f>
        <v>Obesity</v>
      </c>
      <c r="M961" s="20" t="str">
        <f>_xlfn.XLOOKUP(A961,Sheet1!A961:A3295,Sheet1!J961:J3295)</f>
        <v>Normal</v>
      </c>
      <c r="N961" s="48" t="str">
        <f>_xlfn.XLOOKUP(Table4[[#This Row],[Customer ID]],Table3[Customer ID],Table3[Date2])</f>
        <v>11-Aug-1969</v>
      </c>
      <c r="O961" s="20">
        <f>_xlfn.XLOOKUP(A961,Table3[Customer ID],Table3[Age])</f>
        <v>53</v>
      </c>
      <c r="P961" s="20">
        <f>_xlfn.XLOOKUP(A961,Table3[Customer ID],Table3[children])</f>
        <v>0</v>
      </c>
      <c r="Q961" s="47">
        <f>_xlfn.XLOOKUP(A961,Table3[Customer ID],Table3[charges])</f>
        <v>11497.69</v>
      </c>
      <c r="R961" s="20" t="str">
        <f>_xlfn.XLOOKUP(A961,Table3[Customer ID],Table3[Hospital tier])</f>
        <v>tier - 3</v>
      </c>
      <c r="S961" s="20" t="str">
        <f>_xlfn.XLOOKUP(A961,Table3[Customer ID],Table3[City tier])</f>
        <v>tier - 1</v>
      </c>
      <c r="T961" s="20" t="str">
        <f>_xlfn.XLOOKUP(A961,Table3[Customer ID],Table3[State ID])</f>
        <v>R1012</v>
      </c>
    </row>
    <row r="962" spans="1:20" x14ac:dyDescent="0.3">
      <c r="A962" s="20" t="s">
        <v>980</v>
      </c>
      <c r="B962" s="20" t="str">
        <f>_xlfn.XLOOKUP(A962,Sheet3!A962:A3296,Sheet3!B962:B3296)</f>
        <v xml:space="preserve"> Mrs</v>
      </c>
      <c r="C962" s="20" t="str">
        <f>_xlfn.XLOOKUP(A962,Sheet3!A962:A3296,Sheet3!C962:C3296)</f>
        <v>Jacobson</v>
      </c>
      <c r="D962" s="20" t="str">
        <f>_xlfn.XLOOKUP(A962,Sheet3!A962:A3296,Sheet3!D962:D3296)</f>
        <v xml:space="preserve">  Sarah E.</v>
      </c>
      <c r="E962" s="46">
        <f>_xlfn.XLOOKUP(A962,Sheet1!$A$2:$A$2336,Sheet1!$B$2:$B$2336)</f>
        <v>35.340000000000003</v>
      </c>
      <c r="F962" s="20">
        <f>_xlfn.XLOOKUP(Table4[[#This Row],[Customer ID]],Sheet1!A962:A3296,Sheet1!C962:C3296)</f>
        <v>5.51</v>
      </c>
      <c r="G962" s="20" t="str">
        <f>_xlfn.XLOOKUP(Table4[[#This Row],[Customer ID]],Sheet1!A962:A3296,Sheet1!D962:D3296)</f>
        <v>yes</v>
      </c>
      <c r="H962" s="20" t="str">
        <f>_xlfn.XLOOKUP(Table4[[#This Row],[Customer ID]],Sheet1!A962:A3296,Sheet1!E962:E3296)</f>
        <v>No</v>
      </c>
      <c r="I962" s="20" t="str">
        <f>_xlfn.XLOOKUP(Table4[[#This Row],[Customer ID]],Sheet1!A962:A3296,Sheet1!F962:F3296)</f>
        <v>Yes</v>
      </c>
      <c r="J962" s="20">
        <f>_xlfn.XLOOKUP(Table4[[#This Row],[Customer ID]],Sheet1!A962:A3296,Sheet1!G962:G3296)</f>
        <v>1</v>
      </c>
      <c r="K962" s="20" t="str">
        <f>_xlfn.XLOOKUP(Table4[[#This Row],[Customer ID]],Sheet1!A962:A3296,Sheet1!H962:H3296)</f>
        <v>No</v>
      </c>
      <c r="L962" s="20" t="str">
        <f>_xlfn.XLOOKUP(Table4[[#This Row],[Customer ID]],Sheet1!A962:A3296,Sheet1!I962:I3296)</f>
        <v>Obesity</v>
      </c>
      <c r="M962" s="20" t="str">
        <f>_xlfn.XLOOKUP(A962,Sheet1!A962:A3296,Sheet1!J962:J3296)</f>
        <v>Normal</v>
      </c>
      <c r="N962" s="48" t="str">
        <f>_xlfn.XLOOKUP(Table4[[#This Row],[Customer ID]],Table3[Customer ID],Table3[Date2])</f>
        <v>7-Jun-1983</v>
      </c>
      <c r="O962" s="20">
        <f>_xlfn.XLOOKUP(A962,Table3[Customer ID],Table3[Age])</f>
        <v>40</v>
      </c>
      <c r="P962" s="20">
        <f>_xlfn.XLOOKUP(A962,Table3[Customer ID],Table3[children])</f>
        <v>3</v>
      </c>
      <c r="Q962" s="47">
        <f>_xlfn.XLOOKUP(A962,Table3[Customer ID],Table3[charges])</f>
        <v>11492.46</v>
      </c>
      <c r="R962" s="20" t="str">
        <f>_xlfn.XLOOKUP(A962,Table3[Customer ID],Table3[Hospital tier])</f>
        <v>tier - 3</v>
      </c>
      <c r="S962" s="20" t="str">
        <f>_xlfn.XLOOKUP(A962,Table3[Customer ID],Table3[City tier])</f>
        <v>tier - 3</v>
      </c>
      <c r="T962" s="20" t="str">
        <f>_xlfn.XLOOKUP(A962,Table3[Customer ID],Table3[State ID])</f>
        <v>R1026</v>
      </c>
    </row>
    <row r="963" spans="1:20" x14ac:dyDescent="0.3">
      <c r="A963" s="20" t="s">
        <v>981</v>
      </c>
      <c r="B963" s="20" t="str">
        <f>_xlfn.XLOOKUP(A963,Sheet3!A963:A3297,Sheet3!B963:B3297)</f>
        <v xml:space="preserve"> Mr</v>
      </c>
      <c r="C963" s="20" t="str">
        <f>_xlfn.XLOOKUP(A963,Sheet3!A963:A3297,Sheet3!C963:C3297)</f>
        <v>Shaw</v>
      </c>
      <c r="D963" s="20" t="str">
        <f>_xlfn.XLOOKUP(A963,Sheet3!A963:A3297,Sheet3!D963:D3297)</f>
        <v xml:space="preserve">  Philip J</v>
      </c>
      <c r="E963" s="46">
        <f>_xlfn.XLOOKUP(A963,Sheet1!$A$2:$A$2336,Sheet1!$B$2:$B$2336)</f>
        <v>32.204999999999998</v>
      </c>
      <c r="F963" s="20">
        <f>_xlfn.XLOOKUP(Table4[[#This Row],[Customer ID]],Sheet1!A963:A3297,Sheet1!C963:C3297)</f>
        <v>8.3800000000000008</v>
      </c>
      <c r="G963" s="20" t="str">
        <f>_xlfn.XLOOKUP(Table4[[#This Row],[Customer ID]],Sheet1!A963:A3297,Sheet1!D963:D3297)</f>
        <v>yes</v>
      </c>
      <c r="H963" s="20" t="str">
        <f>_xlfn.XLOOKUP(Table4[[#This Row],[Customer ID]],Sheet1!A963:A3297,Sheet1!E963:E3297)</f>
        <v>No</v>
      </c>
      <c r="I963" s="20" t="str">
        <f>_xlfn.XLOOKUP(Table4[[#This Row],[Customer ID]],Sheet1!A963:A3297,Sheet1!F963:F3297)</f>
        <v>No</v>
      </c>
      <c r="J963" s="20">
        <f>_xlfn.XLOOKUP(Table4[[#This Row],[Customer ID]],Sheet1!A963:A3297,Sheet1!G963:G3297)</f>
        <v>2</v>
      </c>
      <c r="K963" s="20" t="str">
        <f>_xlfn.XLOOKUP(Table4[[#This Row],[Customer ID]],Sheet1!A963:A3297,Sheet1!H963:H3297)</f>
        <v>No</v>
      </c>
      <c r="L963" s="20" t="str">
        <f>_xlfn.XLOOKUP(Table4[[#This Row],[Customer ID]],Sheet1!A963:A3297,Sheet1!I963:I3297)</f>
        <v>Obesity</v>
      </c>
      <c r="M963" s="20" t="str">
        <f>_xlfn.XLOOKUP(A963,Sheet1!A963:A3297,Sheet1!J963:J3297)</f>
        <v>Diabetes</v>
      </c>
      <c r="N963" s="48" t="str">
        <f>_xlfn.XLOOKUP(Table4[[#This Row],[Customer ID]],Table3[Customer ID],Table3[Date2])</f>
        <v>13-Oct-1970</v>
      </c>
      <c r="O963" s="20">
        <f>_xlfn.XLOOKUP(A963,Table3[Customer ID],Table3[Age])</f>
        <v>52</v>
      </c>
      <c r="P963" s="20">
        <f>_xlfn.XLOOKUP(A963,Table3[Customer ID],Table3[children])</f>
        <v>3</v>
      </c>
      <c r="Q963" s="47">
        <f>_xlfn.XLOOKUP(A963,Table3[Customer ID],Table3[charges])</f>
        <v>11488.32</v>
      </c>
      <c r="R963" s="20" t="str">
        <f>_xlfn.XLOOKUP(A963,Table3[Customer ID],Table3[Hospital tier])</f>
        <v>tier - 3</v>
      </c>
      <c r="S963" s="20" t="str">
        <f>_xlfn.XLOOKUP(A963,Table3[Customer ID],Table3[City tier])</f>
        <v>tier - 1</v>
      </c>
      <c r="T963" s="20" t="str">
        <f>_xlfn.XLOOKUP(A963,Table3[Customer ID],Table3[State ID])</f>
        <v>R1014</v>
      </c>
    </row>
    <row r="964" spans="1:20" x14ac:dyDescent="0.3">
      <c r="A964" s="20" t="s">
        <v>982</v>
      </c>
      <c r="B964" s="20" t="str">
        <f>_xlfn.XLOOKUP(A964,Sheet3!A964:A3298,Sheet3!B964:B3298)</f>
        <v xml:space="preserve"> Ms</v>
      </c>
      <c r="C964" s="20" t="str">
        <f>_xlfn.XLOOKUP(A964,Sheet3!A964:A3298,Sheet3!C964:C3298)</f>
        <v>Goodwin</v>
      </c>
      <c r="D964" s="20" t="str">
        <f>_xlfn.XLOOKUP(A964,Sheet3!A964:A3298,Sheet3!D964:D3298)</f>
        <v xml:space="preserve">  Jillian A.</v>
      </c>
      <c r="E964" s="46">
        <f>_xlfn.XLOOKUP(A964,Sheet1!$A$2:$A$2336,Sheet1!$B$2:$B$2336)</f>
        <v>33.880000000000003</v>
      </c>
      <c r="F964" s="20">
        <f>_xlfn.XLOOKUP(Table4[[#This Row],[Customer ID]],Sheet1!A964:A3298,Sheet1!C964:C3298)</f>
        <v>4.68</v>
      </c>
      <c r="G964" s="20" t="str">
        <f>_xlfn.XLOOKUP(Table4[[#This Row],[Customer ID]],Sheet1!A964:A3298,Sheet1!D964:D3298)</f>
        <v>No</v>
      </c>
      <c r="H964" s="20" t="str">
        <f>_xlfn.XLOOKUP(Table4[[#This Row],[Customer ID]],Sheet1!A964:A3298,Sheet1!E964:E3298)</f>
        <v>yes</v>
      </c>
      <c r="I964" s="20" t="str">
        <f>_xlfn.XLOOKUP(Table4[[#This Row],[Customer ID]],Sheet1!A964:A3298,Sheet1!F964:F3298)</f>
        <v>No</v>
      </c>
      <c r="J964" s="20">
        <f>_xlfn.XLOOKUP(Table4[[#This Row],[Customer ID]],Sheet1!A964:A3298,Sheet1!G964:G3298)</f>
        <v>1</v>
      </c>
      <c r="K964" s="20" t="str">
        <f>_xlfn.XLOOKUP(Table4[[#This Row],[Customer ID]],Sheet1!A964:A3298,Sheet1!H964:H3298)</f>
        <v>No</v>
      </c>
      <c r="L964" s="20" t="str">
        <f>_xlfn.XLOOKUP(Table4[[#This Row],[Customer ID]],Sheet1!A964:A3298,Sheet1!I964:I3298)</f>
        <v>Obesity</v>
      </c>
      <c r="M964" s="20" t="str">
        <f>_xlfn.XLOOKUP(A964,Sheet1!A964:A3298,Sheet1!J964:J3298)</f>
        <v>Normal</v>
      </c>
      <c r="N964" s="48" t="str">
        <f>_xlfn.XLOOKUP(Table4[[#This Row],[Customer ID]],Table3[Customer ID],Table3[Date2])</f>
        <v>10-Sep-2004</v>
      </c>
      <c r="O964" s="20">
        <f>_xlfn.XLOOKUP(A964,Table3[Customer ID],Table3[Age])</f>
        <v>18</v>
      </c>
      <c r="P964" s="20">
        <f>_xlfn.XLOOKUP(A964,Table3[Customer ID],Table3[children])</f>
        <v>0</v>
      </c>
      <c r="Q964" s="47">
        <f>_xlfn.XLOOKUP(A964,Table3[Customer ID],Table3[charges])</f>
        <v>11482.63</v>
      </c>
      <c r="R964" s="20" t="str">
        <f>_xlfn.XLOOKUP(A964,Table3[Customer ID],Table3[Hospital tier])</f>
        <v>tier - 3</v>
      </c>
      <c r="S964" s="20" t="str">
        <f>_xlfn.XLOOKUP(A964,Table3[Customer ID],Table3[City tier])</f>
        <v>tier - 2</v>
      </c>
      <c r="T964" s="20" t="str">
        <f>_xlfn.XLOOKUP(A964,Table3[Customer ID],Table3[State ID])</f>
        <v>R1013</v>
      </c>
    </row>
    <row r="965" spans="1:20" x14ac:dyDescent="0.3">
      <c r="A965" s="20" t="s">
        <v>983</v>
      </c>
      <c r="B965" s="20" t="str">
        <f>_xlfn.XLOOKUP(A965,Sheet3!A965:A3299,Sheet3!B965:B3299)</f>
        <v xml:space="preserve"> Mrs</v>
      </c>
      <c r="C965" s="20" t="str">
        <f>_xlfn.XLOOKUP(A965,Sheet3!A965:A3299,Sheet3!C965:C3299)</f>
        <v>Brock</v>
      </c>
      <c r="D965" s="20" t="str">
        <f>_xlfn.XLOOKUP(A965,Sheet3!A965:A3299,Sheet3!D965:D3299)</f>
        <v xml:space="preserve">  Laura D</v>
      </c>
      <c r="E965" s="46">
        <f>_xlfn.XLOOKUP(A965,Sheet1!$A$2:$A$2336,Sheet1!$B$2:$B$2336)</f>
        <v>26.63</v>
      </c>
      <c r="F965" s="20">
        <f>_xlfn.XLOOKUP(Table4[[#This Row],[Customer ID]],Sheet1!A965:A3299,Sheet1!C965:C3299)</f>
        <v>4.3600000000000003</v>
      </c>
      <c r="G965" s="20" t="str">
        <f>_xlfn.XLOOKUP(Table4[[#This Row],[Customer ID]],Sheet1!A965:A3299,Sheet1!D965:D3299)</f>
        <v>yes</v>
      </c>
      <c r="H965" s="20" t="str">
        <f>_xlfn.XLOOKUP(Table4[[#This Row],[Customer ID]],Sheet1!A965:A3299,Sheet1!E965:E3299)</f>
        <v>No</v>
      </c>
      <c r="I965" s="20" t="str">
        <f>_xlfn.XLOOKUP(Table4[[#This Row],[Customer ID]],Sheet1!A965:A3299,Sheet1!F965:F3299)</f>
        <v>No</v>
      </c>
      <c r="J965" s="20">
        <f>_xlfn.XLOOKUP(Table4[[#This Row],[Customer ID]],Sheet1!A965:A3299,Sheet1!G965:G3299)</f>
        <v>2</v>
      </c>
      <c r="K965" s="20" t="str">
        <f>_xlfn.XLOOKUP(Table4[[#This Row],[Customer ID]],Sheet1!A965:A3299,Sheet1!H965:H3299)</f>
        <v>No</v>
      </c>
      <c r="L965" s="20" t="str">
        <f>_xlfn.XLOOKUP(Table4[[#This Row],[Customer ID]],Sheet1!A965:A3299,Sheet1!I965:I3299)</f>
        <v>Over Weight</v>
      </c>
      <c r="M965" s="20" t="str">
        <f>_xlfn.XLOOKUP(A965,Sheet1!A965:A3299,Sheet1!J965:J3299)</f>
        <v>Normal</v>
      </c>
      <c r="N965" s="48" t="str">
        <f>_xlfn.XLOOKUP(Table4[[#This Row],[Customer ID]],Table3[Customer ID],Table3[Date2])</f>
        <v>7-Sep-1966</v>
      </c>
      <c r="O965" s="20">
        <f>_xlfn.XLOOKUP(A965,Table3[Customer ID],Table3[Age])</f>
        <v>56</v>
      </c>
      <c r="P965" s="20">
        <f>_xlfn.XLOOKUP(A965,Table3[Customer ID],Table3[children])</f>
        <v>0</v>
      </c>
      <c r="Q965" s="47">
        <f>_xlfn.XLOOKUP(A965,Table3[Customer ID],Table3[charges])</f>
        <v>11478.14</v>
      </c>
      <c r="R965" s="20" t="str">
        <f>_xlfn.XLOOKUP(A965,Table3[Customer ID],Table3[Hospital tier])</f>
        <v>tier - 3</v>
      </c>
      <c r="S965" s="20" t="str">
        <f>_xlfn.XLOOKUP(A965,Table3[Customer ID],Table3[City tier])</f>
        <v>tier - 2</v>
      </c>
      <c r="T965" s="20" t="str">
        <f>_xlfn.XLOOKUP(A965,Table3[Customer ID],Table3[State ID])</f>
        <v>R1025</v>
      </c>
    </row>
    <row r="966" spans="1:20" x14ac:dyDescent="0.3">
      <c r="A966" s="20" t="s">
        <v>984</v>
      </c>
      <c r="B966" s="20" t="str">
        <f>_xlfn.XLOOKUP(A966,Sheet3!A966:A3300,Sheet3!B966:B3300)</f>
        <v xml:space="preserve"> Ms</v>
      </c>
      <c r="C966" s="20" t="str">
        <f>_xlfn.XLOOKUP(A966,Sheet3!A966:A3300,Sheet3!C966:C3300)</f>
        <v>Papp</v>
      </c>
      <c r="D966" s="20" t="str">
        <f>_xlfn.XLOOKUP(A966,Sheet3!A966:A3300,Sheet3!D966:D3300)</f>
        <v xml:space="preserve">  Megan E.</v>
      </c>
      <c r="E966" s="46">
        <f>_xlfn.XLOOKUP(A966,Sheet1!$A$2:$A$2336,Sheet1!$B$2:$B$2336)</f>
        <v>28.7</v>
      </c>
      <c r="F966" s="20">
        <f>_xlfn.XLOOKUP(Table4[[#This Row],[Customer ID]],Sheet1!A966:A3300,Sheet1!C966:C3300)</f>
        <v>7.74</v>
      </c>
      <c r="G966" s="20" t="str">
        <f>_xlfn.XLOOKUP(Table4[[#This Row],[Customer ID]],Sheet1!A966:A3300,Sheet1!D966:D3300)</f>
        <v>No</v>
      </c>
      <c r="H966" s="20" t="str">
        <f>_xlfn.XLOOKUP(Table4[[#This Row],[Customer ID]],Sheet1!A966:A3300,Sheet1!E966:E3300)</f>
        <v>No</v>
      </c>
      <c r="I966" s="20" t="str">
        <f>_xlfn.XLOOKUP(Table4[[#This Row],[Customer ID]],Sheet1!A966:A3300,Sheet1!F966:F3300)</f>
        <v>No</v>
      </c>
      <c r="J966" s="20">
        <f>_xlfn.XLOOKUP(Table4[[#This Row],[Customer ID]],Sheet1!A966:A3300,Sheet1!G966:G3300)</f>
        <v>0</v>
      </c>
      <c r="K966" s="20" t="str">
        <f>_xlfn.XLOOKUP(Table4[[#This Row],[Customer ID]],Sheet1!A966:A3300,Sheet1!H966:H3300)</f>
        <v>No</v>
      </c>
      <c r="L966" s="20" t="str">
        <f>_xlfn.XLOOKUP(Table4[[#This Row],[Customer ID]],Sheet1!A966:A3300,Sheet1!I966:I3300)</f>
        <v>Over Weight</v>
      </c>
      <c r="M966" s="20" t="str">
        <f>_xlfn.XLOOKUP(A966,Sheet1!A966:A3300,Sheet1!J966:J3300)</f>
        <v>Diabetes</v>
      </c>
      <c r="N966" s="48" t="str">
        <f>_xlfn.XLOOKUP(Table4[[#This Row],[Customer ID]],Table3[Customer ID],Table3[Date2])</f>
        <v>23-Jun-1965</v>
      </c>
      <c r="O966" s="20">
        <f>_xlfn.XLOOKUP(A966,Table3[Customer ID],Table3[Age])</f>
        <v>57</v>
      </c>
      <c r="P966" s="20">
        <f>_xlfn.XLOOKUP(A966,Table3[Customer ID],Table3[children])</f>
        <v>0</v>
      </c>
      <c r="Q966" s="47">
        <f>_xlfn.XLOOKUP(A966,Table3[Customer ID],Table3[charges])</f>
        <v>11455.28</v>
      </c>
      <c r="R966" s="20" t="str">
        <f>_xlfn.XLOOKUP(A966,Table3[Customer ID],Table3[Hospital tier])</f>
        <v>tier - 3</v>
      </c>
      <c r="S966" s="20" t="str">
        <f>_xlfn.XLOOKUP(A966,Table3[Customer ID],Table3[City tier])</f>
        <v>tier - 2</v>
      </c>
      <c r="T966" s="20" t="str">
        <f>_xlfn.XLOOKUP(A966,Table3[Customer ID],Table3[State ID])</f>
        <v>R1011</v>
      </c>
    </row>
    <row r="967" spans="1:20" x14ac:dyDescent="0.3">
      <c r="A967" s="20" t="s">
        <v>985</v>
      </c>
      <c r="B967" s="20" t="str">
        <f>_xlfn.XLOOKUP(A967,Sheet3!A967:A3301,Sheet3!B967:B3301)</f>
        <v xml:space="preserve"> Ms</v>
      </c>
      <c r="C967" s="20" t="str">
        <f>_xlfn.XLOOKUP(A967,Sheet3!A967:A3301,Sheet3!C967:C3301)</f>
        <v>Siragusa</v>
      </c>
      <c r="D967" s="20" t="str">
        <f>_xlfn.XLOOKUP(A967,Sheet3!A967:A3301,Sheet3!D967:D3301)</f>
        <v xml:space="preserve">  Shannon J.</v>
      </c>
      <c r="E967" s="46">
        <f>_xlfn.XLOOKUP(A967,Sheet1!$A$2:$A$2336,Sheet1!$B$2:$B$2336)</f>
        <v>25.65</v>
      </c>
      <c r="F967" s="20">
        <f>_xlfn.XLOOKUP(Table4[[#This Row],[Customer ID]],Sheet1!A967:A3301,Sheet1!C967:C3301)</f>
        <v>4.05</v>
      </c>
      <c r="G967" s="20" t="str">
        <f>_xlfn.XLOOKUP(Table4[[#This Row],[Customer ID]],Sheet1!A967:A3301,Sheet1!D967:D3301)</f>
        <v>yes</v>
      </c>
      <c r="H967" s="20" t="str">
        <f>_xlfn.XLOOKUP(Table4[[#This Row],[Customer ID]],Sheet1!A967:A3301,Sheet1!E967:E3301)</f>
        <v>No</v>
      </c>
      <c r="I967" s="20" t="str">
        <f>_xlfn.XLOOKUP(Table4[[#This Row],[Customer ID]],Sheet1!A967:A3301,Sheet1!F967:F3301)</f>
        <v>No</v>
      </c>
      <c r="J967" s="20">
        <f>_xlfn.XLOOKUP(Table4[[#This Row],[Customer ID]],Sheet1!A967:A3301,Sheet1!G967:G3301)</f>
        <v>2</v>
      </c>
      <c r="K967" s="20" t="str">
        <f>_xlfn.XLOOKUP(Table4[[#This Row],[Customer ID]],Sheet1!A967:A3301,Sheet1!H967:H3301)</f>
        <v>No</v>
      </c>
      <c r="L967" s="20" t="str">
        <f>_xlfn.XLOOKUP(Table4[[#This Row],[Customer ID]],Sheet1!A967:A3301,Sheet1!I967:I3301)</f>
        <v>Over Weight</v>
      </c>
      <c r="M967" s="20" t="str">
        <f>_xlfn.XLOOKUP(A967,Sheet1!A967:A3301,Sheet1!J967:J3301)</f>
        <v>Normal</v>
      </c>
      <c r="N967" s="48" t="str">
        <f>_xlfn.XLOOKUP(Table4[[#This Row],[Customer ID]],Table3[Customer ID],Table3[Date2])</f>
        <v>14-Jun-1966</v>
      </c>
      <c r="O967" s="20">
        <f>_xlfn.XLOOKUP(A967,Table3[Customer ID],Table3[Age])</f>
        <v>56</v>
      </c>
      <c r="P967" s="20">
        <f>_xlfn.XLOOKUP(A967,Table3[Customer ID],Table3[children])</f>
        <v>0</v>
      </c>
      <c r="Q967" s="47">
        <f>_xlfn.XLOOKUP(A967,Table3[Customer ID],Table3[charges])</f>
        <v>11454.02</v>
      </c>
      <c r="R967" s="20" t="str">
        <f>_xlfn.XLOOKUP(A967,Table3[Customer ID],Table3[Hospital tier])</f>
        <v>tier - 3</v>
      </c>
      <c r="S967" s="20" t="str">
        <f>_xlfn.XLOOKUP(A967,Table3[Customer ID],Table3[City tier])</f>
        <v>tier - 1</v>
      </c>
      <c r="T967" s="20" t="str">
        <f>_xlfn.XLOOKUP(A967,Table3[Customer ID],Table3[State ID])</f>
        <v>R1012</v>
      </c>
    </row>
    <row r="968" spans="1:20" x14ac:dyDescent="0.3">
      <c r="A968" s="20" t="s">
        <v>986</v>
      </c>
      <c r="B968" s="20" t="str">
        <f>_xlfn.XLOOKUP(A968,Sheet3!A968:A3302,Sheet3!B968:B3302)</f>
        <v xml:space="preserve"> Ms</v>
      </c>
      <c r="C968" s="20" t="str">
        <f>_xlfn.XLOOKUP(A968,Sheet3!A968:A3302,Sheet3!C968:C3302)</f>
        <v>Pizarro</v>
      </c>
      <c r="D968" s="20" t="str">
        <f>_xlfn.XLOOKUP(A968,Sheet3!A968:A3302,Sheet3!D968:D3302)</f>
        <v xml:space="preserve">  Rachelle M</v>
      </c>
      <c r="E968" s="46">
        <f>_xlfn.XLOOKUP(A968,Sheet1!$A$2:$A$2336,Sheet1!$B$2:$B$2336)</f>
        <v>36.384999999999998</v>
      </c>
      <c r="F968" s="20">
        <f>_xlfn.XLOOKUP(Table4[[#This Row],[Customer ID]],Sheet1!A968:A3302,Sheet1!C968:C3302)</f>
        <v>11.49</v>
      </c>
      <c r="G968" s="20" t="str">
        <f>_xlfn.XLOOKUP(Table4[[#This Row],[Customer ID]],Sheet1!A968:A3302,Sheet1!D968:D3302)</f>
        <v>No</v>
      </c>
      <c r="H968" s="20" t="str">
        <f>_xlfn.XLOOKUP(Table4[[#This Row],[Customer ID]],Sheet1!A968:A3302,Sheet1!E968:E3302)</f>
        <v>No</v>
      </c>
      <c r="I968" s="20" t="str">
        <f>_xlfn.XLOOKUP(Table4[[#This Row],[Customer ID]],Sheet1!A968:A3302,Sheet1!F968:F3302)</f>
        <v>No</v>
      </c>
      <c r="J968" s="20">
        <f>_xlfn.XLOOKUP(Table4[[#This Row],[Customer ID]],Sheet1!A968:A3302,Sheet1!G968:G3302)</f>
        <v>0</v>
      </c>
      <c r="K968" s="20" t="str">
        <f>_xlfn.XLOOKUP(Table4[[#This Row],[Customer ID]],Sheet1!A968:A3302,Sheet1!H968:H3302)</f>
        <v>No</v>
      </c>
      <c r="L968" s="20" t="str">
        <f>_xlfn.XLOOKUP(Table4[[#This Row],[Customer ID]],Sheet1!A968:A3302,Sheet1!I968:I3302)</f>
        <v>Obesity</v>
      </c>
      <c r="M968" s="20" t="str">
        <f>_xlfn.XLOOKUP(A968,Sheet1!A968:A3302,Sheet1!J968:J3302)</f>
        <v>Diabetes</v>
      </c>
      <c r="N968" s="48" t="str">
        <f>_xlfn.XLOOKUP(Table4[[#This Row],[Customer ID]],Table3[Customer ID],Table3[Date2])</f>
        <v>12-Sep-1971</v>
      </c>
      <c r="O968" s="20">
        <f>_xlfn.XLOOKUP(A968,Table3[Customer ID],Table3[Age])</f>
        <v>51</v>
      </c>
      <c r="P968" s="20">
        <f>_xlfn.XLOOKUP(A968,Table3[Customer ID],Table3[children])</f>
        <v>3</v>
      </c>
      <c r="Q968" s="47">
        <f>_xlfn.XLOOKUP(A968,Table3[Customer ID],Table3[charges])</f>
        <v>11436.74</v>
      </c>
      <c r="R968" s="20" t="str">
        <f>_xlfn.XLOOKUP(A968,Table3[Customer ID],Table3[Hospital tier])</f>
        <v>tier - 3</v>
      </c>
      <c r="S968" s="20" t="str">
        <f>_xlfn.XLOOKUP(A968,Table3[Customer ID],Table3[City tier])</f>
        <v>tier - 3</v>
      </c>
      <c r="T968" s="20" t="str">
        <f>_xlfn.XLOOKUP(A968,Table3[Customer ID],Table3[State ID])</f>
        <v>R1012</v>
      </c>
    </row>
    <row r="969" spans="1:20" x14ac:dyDescent="0.3">
      <c r="A969" s="20" t="s">
        <v>987</v>
      </c>
      <c r="B969" s="20" t="str">
        <f>_xlfn.XLOOKUP(A969,Sheet3!A969:A3303,Sheet3!B969:B3303)</f>
        <v xml:space="preserve"> Mr</v>
      </c>
      <c r="C969" s="20" t="str">
        <f>_xlfn.XLOOKUP(A969,Sheet3!A969:A3303,Sheet3!C969:C3303)</f>
        <v>Strange</v>
      </c>
      <c r="D969" s="20" t="str">
        <f>_xlfn.XLOOKUP(A969,Sheet3!A969:A3303,Sheet3!D969:D3303)</f>
        <v xml:space="preserve">  Casey</v>
      </c>
      <c r="E969" s="46">
        <f>_xlfn.XLOOKUP(A969,Sheet1!$A$2:$A$2336,Sheet1!$B$2:$B$2336)</f>
        <v>34.69</v>
      </c>
      <c r="F969" s="20">
        <f>_xlfn.XLOOKUP(Table4[[#This Row],[Customer ID]],Sheet1!A969:A3303,Sheet1!C969:C3303)</f>
        <v>5.65</v>
      </c>
      <c r="G969" s="20" t="str">
        <f>_xlfn.XLOOKUP(Table4[[#This Row],[Customer ID]],Sheet1!A969:A3303,Sheet1!D969:D3303)</f>
        <v>No</v>
      </c>
      <c r="H969" s="20" t="str">
        <f>_xlfn.XLOOKUP(Table4[[#This Row],[Customer ID]],Sheet1!A969:A3303,Sheet1!E969:E3303)</f>
        <v>No</v>
      </c>
      <c r="I969" s="20" t="str">
        <f>_xlfn.XLOOKUP(Table4[[#This Row],[Customer ID]],Sheet1!A969:A3303,Sheet1!F969:F3303)</f>
        <v>No</v>
      </c>
      <c r="J969" s="20">
        <f>_xlfn.XLOOKUP(Table4[[#This Row],[Customer ID]],Sheet1!A969:A3303,Sheet1!G969:G3303)</f>
        <v>0</v>
      </c>
      <c r="K969" s="20" t="str">
        <f>_xlfn.XLOOKUP(Table4[[#This Row],[Customer ID]],Sheet1!A969:A3303,Sheet1!H969:H3303)</f>
        <v>No</v>
      </c>
      <c r="L969" s="20" t="str">
        <f>_xlfn.XLOOKUP(Table4[[#This Row],[Customer ID]],Sheet1!A969:A3303,Sheet1!I969:I3303)</f>
        <v>Obesity</v>
      </c>
      <c r="M969" s="20" t="str">
        <f>_xlfn.XLOOKUP(A969,Sheet1!A969:A3303,Sheet1!J969:J3303)</f>
        <v>Normal</v>
      </c>
      <c r="N969" s="48" t="str">
        <f>_xlfn.XLOOKUP(Table4[[#This Row],[Customer ID]],Table3[Customer ID],Table3[Date2])</f>
        <v>17-Jul-1980</v>
      </c>
      <c r="O969" s="20">
        <f>_xlfn.XLOOKUP(A969,Table3[Customer ID],Table3[Age])</f>
        <v>42</v>
      </c>
      <c r="P969" s="20">
        <f>_xlfn.XLOOKUP(A969,Table3[Customer ID],Table3[children])</f>
        <v>2</v>
      </c>
      <c r="Q969" s="47">
        <f>_xlfn.XLOOKUP(A969,Table3[Customer ID],Table3[charges])</f>
        <v>11435.74</v>
      </c>
      <c r="R969" s="20" t="str">
        <f>_xlfn.XLOOKUP(A969,Table3[Customer ID],Table3[Hospital tier])</f>
        <v>tier - 3</v>
      </c>
      <c r="S969" s="20" t="str">
        <f>_xlfn.XLOOKUP(A969,Table3[Customer ID],Table3[City tier])</f>
        <v>tier - 3</v>
      </c>
      <c r="T969" s="20" t="str">
        <f>_xlfn.XLOOKUP(A969,Table3[Customer ID],Table3[State ID])</f>
        <v>R1021</v>
      </c>
    </row>
    <row r="970" spans="1:20" x14ac:dyDescent="0.3">
      <c r="A970" s="20" t="s">
        <v>988</v>
      </c>
      <c r="B970" s="20" t="str">
        <f>_xlfn.XLOOKUP(A970,Sheet3!A970:A3304,Sheet3!B970:B3304)</f>
        <v xml:space="preserve"> Ms</v>
      </c>
      <c r="C970" s="20" t="str">
        <f>_xlfn.XLOOKUP(A970,Sheet3!A970:A3304,Sheet3!C970:C3304)</f>
        <v>Eidinger</v>
      </c>
      <c r="D970" s="20" t="str">
        <f>_xlfn.XLOOKUP(A970,Sheet3!A970:A3304,Sheet3!D970:D3304)</f>
        <v xml:space="preserve">  Jessica L</v>
      </c>
      <c r="E970" s="46">
        <f>_xlfn.XLOOKUP(A970,Sheet1!$A$2:$A$2336,Sheet1!$B$2:$B$2336)</f>
        <v>37.68</v>
      </c>
      <c r="F970" s="20">
        <f>_xlfn.XLOOKUP(Table4[[#This Row],[Customer ID]],Sheet1!A970:A3304,Sheet1!C970:C3304)</f>
        <v>4.29</v>
      </c>
      <c r="G970" s="20" t="str">
        <f>_xlfn.XLOOKUP(Table4[[#This Row],[Customer ID]],Sheet1!A970:A3304,Sheet1!D970:D3304)</f>
        <v>yes</v>
      </c>
      <c r="H970" s="20" t="str">
        <f>_xlfn.XLOOKUP(Table4[[#This Row],[Customer ID]],Sheet1!A970:A3304,Sheet1!E970:E3304)</f>
        <v>No</v>
      </c>
      <c r="I970" s="20" t="str">
        <f>_xlfn.XLOOKUP(Table4[[#This Row],[Customer ID]],Sheet1!A970:A3304,Sheet1!F970:F3304)</f>
        <v>No</v>
      </c>
      <c r="J970" s="20">
        <f>_xlfn.XLOOKUP(Table4[[#This Row],[Customer ID]],Sheet1!A970:A3304,Sheet1!G970:G3304)</f>
        <v>0</v>
      </c>
      <c r="K970" s="20" t="str">
        <f>_xlfn.XLOOKUP(Table4[[#This Row],[Customer ID]],Sheet1!A970:A3304,Sheet1!H970:H3304)</f>
        <v>No</v>
      </c>
      <c r="L970" s="20" t="str">
        <f>_xlfn.XLOOKUP(Table4[[#This Row],[Customer ID]],Sheet1!A970:A3304,Sheet1!I970:I3304)</f>
        <v>Obesity</v>
      </c>
      <c r="M970" s="20" t="str">
        <f>_xlfn.XLOOKUP(A970,Sheet1!A970:A3304,Sheet1!J970:J3304)</f>
        <v>Normal</v>
      </c>
      <c r="N970" s="48" t="str">
        <f>_xlfn.XLOOKUP(Table4[[#This Row],[Customer ID]],Table3[Customer ID],Table3[Date2])</f>
        <v>9-Jun-1985</v>
      </c>
      <c r="O970" s="20">
        <f>_xlfn.XLOOKUP(A970,Table3[Customer ID],Table3[Age])</f>
        <v>37</v>
      </c>
      <c r="P970" s="20">
        <f>_xlfn.XLOOKUP(A970,Table3[Customer ID],Table3[children])</f>
        <v>3</v>
      </c>
      <c r="Q970" s="47">
        <f>_xlfn.XLOOKUP(A970,Table3[Customer ID],Table3[charges])</f>
        <v>11419.49</v>
      </c>
      <c r="R970" s="20" t="str">
        <f>_xlfn.XLOOKUP(A970,Table3[Customer ID],Table3[Hospital tier])</f>
        <v>tier - 3</v>
      </c>
      <c r="S970" s="20" t="str">
        <f>_xlfn.XLOOKUP(A970,Table3[Customer ID],Table3[City tier])</f>
        <v>tier - 1</v>
      </c>
      <c r="T970" s="20" t="str">
        <f>_xlfn.XLOOKUP(A970,Table3[Customer ID],Table3[State ID])</f>
        <v>R1012</v>
      </c>
    </row>
    <row r="971" spans="1:20" x14ac:dyDescent="0.3">
      <c r="A971" s="20" t="s">
        <v>989</v>
      </c>
      <c r="B971" s="20" t="str">
        <f>_xlfn.XLOOKUP(A971,Sheet3!A971:A3305,Sheet3!B971:B3305)</f>
        <v xml:space="preserve"> Mr</v>
      </c>
      <c r="C971" s="20" t="str">
        <f>_xlfn.XLOOKUP(A971,Sheet3!A971:A3305,Sheet3!C971:C3305)</f>
        <v>Ginsburg</v>
      </c>
      <c r="D971" s="20" t="str">
        <f>_xlfn.XLOOKUP(A971,Sheet3!A971:A3305,Sheet3!D971:D3305)</f>
        <v xml:space="preserve">  Brandon F</v>
      </c>
      <c r="E971" s="46">
        <f>_xlfn.XLOOKUP(A971,Sheet1!$A$2:$A$2336,Sheet1!$B$2:$B$2336)</f>
        <v>35.49</v>
      </c>
      <c r="F971" s="20">
        <f>_xlfn.XLOOKUP(Table4[[#This Row],[Customer ID]],Sheet1!A971:A3305,Sheet1!C971:C3305)</f>
        <v>4.74</v>
      </c>
      <c r="G971" s="20" t="str">
        <f>_xlfn.XLOOKUP(Table4[[#This Row],[Customer ID]],Sheet1!A971:A3305,Sheet1!D971:D3305)</f>
        <v>yes</v>
      </c>
      <c r="H971" s="20" t="str">
        <f>_xlfn.XLOOKUP(Table4[[#This Row],[Customer ID]],Sheet1!A971:A3305,Sheet1!E971:E3305)</f>
        <v>No</v>
      </c>
      <c r="I971" s="20" t="str">
        <f>_xlfn.XLOOKUP(Table4[[#This Row],[Customer ID]],Sheet1!A971:A3305,Sheet1!F971:F3305)</f>
        <v>Yes</v>
      </c>
      <c r="J971" s="20">
        <f>_xlfn.XLOOKUP(Table4[[#This Row],[Customer ID]],Sheet1!A971:A3305,Sheet1!G971:G3305)</f>
        <v>1</v>
      </c>
      <c r="K971" s="20" t="str">
        <f>_xlfn.XLOOKUP(Table4[[#This Row],[Customer ID]],Sheet1!A971:A3305,Sheet1!H971:H3305)</f>
        <v>No</v>
      </c>
      <c r="L971" s="20" t="str">
        <f>_xlfn.XLOOKUP(Table4[[#This Row],[Customer ID]],Sheet1!A971:A3305,Sheet1!I971:I3305)</f>
        <v>Obesity</v>
      </c>
      <c r="M971" s="20" t="str">
        <f>_xlfn.XLOOKUP(A971,Sheet1!A971:A3305,Sheet1!J971:J3305)</f>
        <v>Normal</v>
      </c>
      <c r="N971" s="48" t="str">
        <f>_xlfn.XLOOKUP(Table4[[#This Row],[Customer ID]],Table3[Customer ID],Table3[Date2])</f>
        <v>23-Oct-1983</v>
      </c>
      <c r="O971" s="20">
        <f>_xlfn.XLOOKUP(A971,Table3[Customer ID],Table3[Age])</f>
        <v>39</v>
      </c>
      <c r="P971" s="20">
        <f>_xlfn.XLOOKUP(A971,Table3[Customer ID],Table3[children])</f>
        <v>3</v>
      </c>
      <c r="Q971" s="47">
        <f>_xlfn.XLOOKUP(A971,Table3[Customer ID],Table3[charges])</f>
        <v>11412.02</v>
      </c>
      <c r="R971" s="20" t="str">
        <f>_xlfn.XLOOKUP(A971,Table3[Customer ID],Table3[Hospital tier])</f>
        <v>tier - 3</v>
      </c>
      <c r="S971" s="20" t="str">
        <f>_xlfn.XLOOKUP(A971,Table3[Customer ID],Table3[City tier])</f>
        <v>tier - 1</v>
      </c>
      <c r="T971" s="20" t="str">
        <f>_xlfn.XLOOKUP(A971,Table3[Customer ID],Table3[State ID])</f>
        <v>R1021</v>
      </c>
    </row>
    <row r="972" spans="1:20" x14ac:dyDescent="0.3">
      <c r="A972" s="20" t="s">
        <v>990</v>
      </c>
      <c r="B972" s="20" t="str">
        <f>_xlfn.XLOOKUP(A972,Sheet3!A972:A3306,Sheet3!B972:B3306)</f>
        <v xml:space="preserve"> Ms</v>
      </c>
      <c r="C972" s="20" t="str">
        <f>_xlfn.XLOOKUP(A972,Sheet3!A972:A3306,Sheet3!C972:C3306)</f>
        <v>Truex</v>
      </c>
      <c r="D972" s="20" t="str">
        <f>_xlfn.XLOOKUP(A972,Sheet3!A972:A3306,Sheet3!D972:D3306)</f>
        <v xml:space="preserve">  Melissa</v>
      </c>
      <c r="E972" s="46">
        <f>_xlfn.XLOOKUP(A972,Sheet1!$A$2:$A$2336,Sheet1!$B$2:$B$2336)</f>
        <v>44.7</v>
      </c>
      <c r="F972" s="20">
        <f>_xlfn.XLOOKUP(Table4[[#This Row],[Customer ID]],Sheet1!A972:A3306,Sheet1!C972:C3306)</f>
        <v>7.6</v>
      </c>
      <c r="G972" s="20" t="str">
        <f>_xlfn.XLOOKUP(Table4[[#This Row],[Customer ID]],Sheet1!A972:A3306,Sheet1!D972:D3306)</f>
        <v>yes</v>
      </c>
      <c r="H972" s="20" t="str">
        <f>_xlfn.XLOOKUP(Table4[[#This Row],[Customer ID]],Sheet1!A972:A3306,Sheet1!E972:E3306)</f>
        <v>No</v>
      </c>
      <c r="I972" s="20" t="str">
        <f>_xlfn.XLOOKUP(Table4[[#This Row],[Customer ID]],Sheet1!A972:A3306,Sheet1!F972:F3306)</f>
        <v>No</v>
      </c>
      <c r="J972" s="20">
        <f>_xlfn.XLOOKUP(Table4[[#This Row],[Customer ID]],Sheet1!A972:A3306,Sheet1!G972:G3306)</f>
        <v>2</v>
      </c>
      <c r="K972" s="20" t="str">
        <f>_xlfn.XLOOKUP(Table4[[#This Row],[Customer ID]],Sheet1!A972:A3306,Sheet1!H972:H3306)</f>
        <v>No</v>
      </c>
      <c r="L972" s="20" t="str">
        <f>_xlfn.XLOOKUP(Table4[[#This Row],[Customer ID]],Sheet1!A972:A3306,Sheet1!I972:I3306)</f>
        <v>Obesity</v>
      </c>
      <c r="M972" s="20" t="str">
        <f>_xlfn.XLOOKUP(A972,Sheet1!A972:A3306,Sheet1!J972:J3306)</f>
        <v>Diabetes</v>
      </c>
      <c r="N972" s="48" t="str">
        <f>_xlfn.XLOOKUP(Table4[[#This Row],[Customer ID]],Table3[Customer ID],Table3[Date2])</f>
        <v>7-Oct-1970</v>
      </c>
      <c r="O972" s="20">
        <f>_xlfn.XLOOKUP(A972,Table3[Customer ID],Table3[Age])</f>
        <v>52</v>
      </c>
      <c r="P972" s="20">
        <f>_xlfn.XLOOKUP(A972,Table3[Customer ID],Table3[children])</f>
        <v>3</v>
      </c>
      <c r="Q972" s="47">
        <f>_xlfn.XLOOKUP(A972,Table3[Customer ID],Table3[charges])</f>
        <v>11411.69</v>
      </c>
      <c r="R972" s="20" t="str">
        <f>_xlfn.XLOOKUP(A972,Table3[Customer ID],Table3[Hospital tier])</f>
        <v>tier - 3</v>
      </c>
      <c r="S972" s="20" t="str">
        <f>_xlfn.XLOOKUP(A972,Table3[Customer ID],Table3[City tier])</f>
        <v>tier - 2</v>
      </c>
      <c r="T972" s="20" t="str">
        <f>_xlfn.XLOOKUP(A972,Table3[Customer ID],Table3[State ID])</f>
        <v>R1011</v>
      </c>
    </row>
    <row r="973" spans="1:20" x14ac:dyDescent="0.3">
      <c r="A973" s="20" t="s">
        <v>991</v>
      </c>
      <c r="B973" s="20" t="str">
        <f>_xlfn.XLOOKUP(A973,Sheet3!A973:A3307,Sheet3!B973:B3307)</f>
        <v xml:space="preserve"> Ms</v>
      </c>
      <c r="C973" s="20" t="str">
        <f>_xlfn.XLOOKUP(A973,Sheet3!A973:A3307,Sheet3!C973:C3307)</f>
        <v>Higgins</v>
      </c>
      <c r="D973" s="20" t="str">
        <f>_xlfn.XLOOKUP(A973,Sheet3!A973:A3307,Sheet3!D973:D3307)</f>
        <v xml:space="preserve">  Danielle N</v>
      </c>
      <c r="E973" s="46">
        <f>_xlfn.XLOOKUP(A973,Sheet1!$A$2:$A$2336,Sheet1!$B$2:$B$2336)</f>
        <v>38.380000000000003</v>
      </c>
      <c r="F973" s="20">
        <f>_xlfn.XLOOKUP(Table4[[#This Row],[Customer ID]],Sheet1!A973:A3307,Sheet1!C973:C3307)</f>
        <v>8.5</v>
      </c>
      <c r="G973" s="20" t="str">
        <f>_xlfn.XLOOKUP(Table4[[#This Row],[Customer ID]],Sheet1!A973:A3307,Sheet1!D973:D3307)</f>
        <v>yes</v>
      </c>
      <c r="H973" s="20" t="str">
        <f>_xlfn.XLOOKUP(Table4[[#This Row],[Customer ID]],Sheet1!A973:A3307,Sheet1!E973:E3307)</f>
        <v>No</v>
      </c>
      <c r="I973" s="20" t="str">
        <f>_xlfn.XLOOKUP(Table4[[#This Row],[Customer ID]],Sheet1!A973:A3307,Sheet1!F973:F3307)</f>
        <v>No</v>
      </c>
      <c r="J973" s="20">
        <f>_xlfn.XLOOKUP(Table4[[#This Row],[Customer ID]],Sheet1!A973:A3307,Sheet1!G973:G3307)</f>
        <v>2</v>
      </c>
      <c r="K973" s="20" t="str">
        <f>_xlfn.XLOOKUP(Table4[[#This Row],[Customer ID]],Sheet1!A973:A3307,Sheet1!H973:H3307)</f>
        <v>No</v>
      </c>
      <c r="L973" s="20" t="str">
        <f>_xlfn.XLOOKUP(Table4[[#This Row],[Customer ID]],Sheet1!A973:A3307,Sheet1!I973:I3307)</f>
        <v>Obesity</v>
      </c>
      <c r="M973" s="20" t="str">
        <f>_xlfn.XLOOKUP(A973,Sheet1!A973:A3307,Sheet1!J973:J3307)</f>
        <v>Diabetes</v>
      </c>
      <c r="N973" s="48" t="str">
        <f>_xlfn.XLOOKUP(Table4[[#This Row],[Customer ID]],Table3[Customer ID],Table3[Date2])</f>
        <v>2-Oct-1970</v>
      </c>
      <c r="O973" s="20">
        <f>_xlfn.XLOOKUP(A973,Table3[Customer ID],Table3[Age])</f>
        <v>52</v>
      </c>
      <c r="P973" s="20">
        <f>_xlfn.XLOOKUP(A973,Table3[Customer ID],Table3[children])</f>
        <v>2</v>
      </c>
      <c r="Q973" s="47">
        <f>_xlfn.XLOOKUP(A973,Table3[Customer ID],Table3[charges])</f>
        <v>11396.9</v>
      </c>
      <c r="R973" s="20" t="str">
        <f>_xlfn.XLOOKUP(A973,Table3[Customer ID],Table3[Hospital tier])</f>
        <v>tier - 3</v>
      </c>
      <c r="S973" s="20" t="str">
        <f>_xlfn.XLOOKUP(A973,Table3[Customer ID],Table3[City tier])</f>
        <v>tier - 3</v>
      </c>
      <c r="T973" s="20" t="str">
        <f>_xlfn.XLOOKUP(A973,Table3[Customer ID],Table3[State ID])</f>
        <v>R1024</v>
      </c>
    </row>
    <row r="974" spans="1:20" x14ac:dyDescent="0.3">
      <c r="A974" s="20" t="s">
        <v>992</v>
      </c>
      <c r="B974" s="20" t="str">
        <f>_xlfn.XLOOKUP(A974,Sheet3!A974:A3308,Sheet3!B974:B3308)</f>
        <v xml:space="preserve"> Mr</v>
      </c>
      <c r="C974" s="20" t="str">
        <f>_xlfn.XLOOKUP(A974,Sheet3!A974:A3308,Sheet3!C974:C3308)</f>
        <v>McCurdy</v>
      </c>
      <c r="D974" s="20" t="str">
        <f>_xlfn.XLOOKUP(A974,Sheet3!A974:A3308,Sheet3!D974:D3308)</f>
        <v xml:space="preserve">  Matthew</v>
      </c>
      <c r="E974" s="46">
        <f>_xlfn.XLOOKUP(A974,Sheet1!$A$2:$A$2336,Sheet1!$B$2:$B$2336)</f>
        <v>35.244999999999997</v>
      </c>
      <c r="F974" s="20">
        <f>_xlfn.XLOOKUP(Table4[[#This Row],[Customer ID]],Sheet1!A974:A3308,Sheet1!C974:C3308)</f>
        <v>11.22</v>
      </c>
      <c r="G974" s="20" t="str">
        <f>_xlfn.XLOOKUP(Table4[[#This Row],[Customer ID]],Sheet1!A974:A3308,Sheet1!D974:D3308)</f>
        <v>yes</v>
      </c>
      <c r="H974" s="20" t="str">
        <f>_xlfn.XLOOKUP(Table4[[#This Row],[Customer ID]],Sheet1!A974:A3308,Sheet1!E974:E3308)</f>
        <v>No</v>
      </c>
      <c r="I974" s="20" t="str">
        <f>_xlfn.XLOOKUP(Table4[[#This Row],[Customer ID]],Sheet1!A974:A3308,Sheet1!F974:F3308)</f>
        <v>No</v>
      </c>
      <c r="J974" s="20">
        <f>_xlfn.XLOOKUP(Table4[[#This Row],[Customer ID]],Sheet1!A974:A3308,Sheet1!G974:G3308)</f>
        <v>0</v>
      </c>
      <c r="K974" s="20" t="str">
        <f>_xlfn.XLOOKUP(Table4[[#This Row],[Customer ID]],Sheet1!A974:A3308,Sheet1!H974:H3308)</f>
        <v>No</v>
      </c>
      <c r="L974" s="20" t="str">
        <f>_xlfn.XLOOKUP(Table4[[#This Row],[Customer ID]],Sheet1!A974:A3308,Sheet1!I974:I3308)</f>
        <v>Obesity</v>
      </c>
      <c r="M974" s="20" t="str">
        <f>_xlfn.XLOOKUP(A974,Sheet1!A974:A3308,Sheet1!J974:J3308)</f>
        <v>Diabetes</v>
      </c>
      <c r="N974" s="48" t="str">
        <f>_xlfn.XLOOKUP(Table4[[#This Row],[Customer ID]],Table3[Customer ID],Table3[Date2])</f>
        <v>19-Dec-1967</v>
      </c>
      <c r="O974" s="20">
        <f>_xlfn.XLOOKUP(A974,Table3[Customer ID],Table3[Age])</f>
        <v>55</v>
      </c>
      <c r="P974" s="20">
        <f>_xlfn.XLOOKUP(A974,Table3[Customer ID],Table3[children])</f>
        <v>1</v>
      </c>
      <c r="Q974" s="47">
        <f>_xlfn.XLOOKUP(A974,Table3[Customer ID],Table3[charges])</f>
        <v>11394.07</v>
      </c>
      <c r="R974" s="20" t="str">
        <f>_xlfn.XLOOKUP(A974,Table3[Customer ID],Table3[Hospital tier])</f>
        <v>tier - 3</v>
      </c>
      <c r="S974" s="20" t="str">
        <f>_xlfn.XLOOKUP(A974,Table3[Customer ID],Table3[City tier])</f>
        <v>tier - 1</v>
      </c>
      <c r="T974" s="20" t="str">
        <f>_xlfn.XLOOKUP(A974,Table3[Customer ID],Table3[State ID])</f>
        <v>R1018</v>
      </c>
    </row>
    <row r="975" spans="1:20" x14ac:dyDescent="0.3">
      <c r="A975" s="20" t="s">
        <v>993</v>
      </c>
      <c r="B975" s="20" t="str">
        <f>_xlfn.XLOOKUP(A975,Sheet3!A975:A3309,Sheet3!B975:B3309)</f>
        <v xml:space="preserve"> Mrs</v>
      </c>
      <c r="C975" s="20" t="str">
        <f>_xlfn.XLOOKUP(A975,Sheet3!A975:A3309,Sheet3!C975:C3309)</f>
        <v>Hughes</v>
      </c>
      <c r="D975" s="20" t="str">
        <f>_xlfn.XLOOKUP(A975,Sheet3!A975:A3309,Sheet3!D975:D3309)</f>
        <v xml:space="preserve">  Bettina</v>
      </c>
      <c r="E975" s="46">
        <f>_xlfn.XLOOKUP(A975,Sheet1!$A$2:$A$2336,Sheet1!$B$2:$B$2336)</f>
        <v>49.84</v>
      </c>
      <c r="F975" s="20">
        <f>_xlfn.XLOOKUP(Table4[[#This Row],[Customer ID]],Sheet1!A975:A3309,Sheet1!C975:C3309)</f>
        <v>5.0999999999999996</v>
      </c>
      <c r="G975" s="20" t="str">
        <f>_xlfn.XLOOKUP(Table4[[#This Row],[Customer ID]],Sheet1!A975:A3309,Sheet1!D975:D3309)</f>
        <v>yes</v>
      </c>
      <c r="H975" s="20" t="str">
        <f>_xlfn.XLOOKUP(Table4[[#This Row],[Customer ID]],Sheet1!A975:A3309,Sheet1!E975:E3309)</f>
        <v>No</v>
      </c>
      <c r="I975" s="20" t="str">
        <f>_xlfn.XLOOKUP(Table4[[#This Row],[Customer ID]],Sheet1!A975:A3309,Sheet1!F975:F3309)</f>
        <v>Yes</v>
      </c>
      <c r="J975" s="20">
        <f>_xlfn.XLOOKUP(Table4[[#This Row],[Customer ID]],Sheet1!A975:A3309,Sheet1!G975:G3309)</f>
        <v>1</v>
      </c>
      <c r="K975" s="20" t="str">
        <f>_xlfn.XLOOKUP(Table4[[#This Row],[Customer ID]],Sheet1!A975:A3309,Sheet1!H975:H3309)</f>
        <v>No</v>
      </c>
      <c r="L975" s="20" t="str">
        <f>_xlfn.XLOOKUP(Table4[[#This Row],[Customer ID]],Sheet1!A975:A3309,Sheet1!I975:I3309)</f>
        <v>Obesity</v>
      </c>
      <c r="M975" s="20" t="str">
        <f>_xlfn.XLOOKUP(A975,Sheet1!A975:A3309,Sheet1!J975:J3309)</f>
        <v>Normal</v>
      </c>
      <c r="N975" s="48" t="str">
        <f>_xlfn.XLOOKUP(Table4[[#This Row],[Customer ID]],Table3[Customer ID],Table3[Date2])</f>
        <v>28-Jul-1997</v>
      </c>
      <c r="O975" s="20">
        <f>_xlfn.XLOOKUP(A975,Table3[Customer ID],Table3[Age])</f>
        <v>25</v>
      </c>
      <c r="P975" s="20">
        <f>_xlfn.XLOOKUP(A975,Table3[Customer ID],Table3[children])</f>
        <v>0</v>
      </c>
      <c r="Q975" s="47">
        <f>_xlfn.XLOOKUP(A975,Table3[Customer ID],Table3[charges])</f>
        <v>11388.27</v>
      </c>
      <c r="R975" s="20" t="str">
        <f>_xlfn.XLOOKUP(A975,Table3[Customer ID],Table3[Hospital tier])</f>
        <v>tier - 3</v>
      </c>
      <c r="S975" s="20" t="str">
        <f>_xlfn.XLOOKUP(A975,Table3[Customer ID],Table3[City tier])</f>
        <v>tier - 2</v>
      </c>
      <c r="T975" s="20" t="str">
        <f>_xlfn.XLOOKUP(A975,Table3[Customer ID],Table3[State ID])</f>
        <v>R1026</v>
      </c>
    </row>
    <row r="976" spans="1:20" x14ac:dyDescent="0.3">
      <c r="A976" s="20" t="s">
        <v>994</v>
      </c>
      <c r="B976" s="20" t="str">
        <f>_xlfn.XLOOKUP(A976,Sheet3!A976:A3310,Sheet3!B976:B3310)</f>
        <v xml:space="preserve"> Mr</v>
      </c>
      <c r="C976" s="20" t="str">
        <f>_xlfn.XLOOKUP(A976,Sheet3!A976:A3310,Sheet3!C976:C3310)</f>
        <v>Varner</v>
      </c>
      <c r="D976" s="20" t="str">
        <f>_xlfn.XLOOKUP(A976,Sheet3!A976:A3310,Sheet3!D976:D3310)</f>
        <v xml:space="preserve">  Alexander</v>
      </c>
      <c r="E976" s="46">
        <f>_xlfn.XLOOKUP(A976,Sheet1!$A$2:$A$2336,Sheet1!$B$2:$B$2336)</f>
        <v>49.06</v>
      </c>
      <c r="F976" s="20">
        <f>_xlfn.XLOOKUP(Table4[[#This Row],[Customer ID]],Sheet1!A976:A3310,Sheet1!C976:C3310)</f>
        <v>5.43</v>
      </c>
      <c r="G976" s="20" t="str">
        <f>_xlfn.XLOOKUP(Table4[[#This Row],[Customer ID]],Sheet1!A976:A3310,Sheet1!D976:D3310)</f>
        <v>yes</v>
      </c>
      <c r="H976" s="20" t="str">
        <f>_xlfn.XLOOKUP(Table4[[#This Row],[Customer ID]],Sheet1!A976:A3310,Sheet1!E976:E3310)</f>
        <v>No</v>
      </c>
      <c r="I976" s="20" t="str">
        <f>_xlfn.XLOOKUP(Table4[[#This Row],[Customer ID]],Sheet1!A976:A3310,Sheet1!F976:F3310)</f>
        <v>No</v>
      </c>
      <c r="J976" s="20">
        <f>_xlfn.XLOOKUP(Table4[[#This Row],[Customer ID]],Sheet1!A976:A3310,Sheet1!G976:G3310)</f>
        <v>1</v>
      </c>
      <c r="K976" s="20" t="str">
        <f>_xlfn.XLOOKUP(Table4[[#This Row],[Customer ID]],Sheet1!A976:A3310,Sheet1!H976:H3310)</f>
        <v>No</v>
      </c>
      <c r="L976" s="20" t="str">
        <f>_xlfn.XLOOKUP(Table4[[#This Row],[Customer ID]],Sheet1!A976:A3310,Sheet1!I976:I3310)</f>
        <v>Obesity</v>
      </c>
      <c r="M976" s="20" t="str">
        <f>_xlfn.XLOOKUP(A976,Sheet1!A976:A3310,Sheet1!J976:J3310)</f>
        <v>Normal</v>
      </c>
      <c r="N976" s="48" t="str">
        <f>_xlfn.XLOOKUP(Table4[[#This Row],[Customer ID]],Table3[Customer ID],Table3[Date2])</f>
        <v>13-Jun-1964</v>
      </c>
      <c r="O976" s="20">
        <f>_xlfn.XLOOKUP(A976,Table3[Customer ID],Table3[Age])</f>
        <v>58</v>
      </c>
      <c r="P976" s="20">
        <f>_xlfn.XLOOKUP(A976,Table3[Customer ID],Table3[children])</f>
        <v>0</v>
      </c>
      <c r="Q976" s="47">
        <f>_xlfn.XLOOKUP(A976,Table3[Customer ID],Table3[charges])</f>
        <v>11381.33</v>
      </c>
      <c r="R976" s="20" t="str">
        <f>_xlfn.XLOOKUP(A976,Table3[Customer ID],Table3[Hospital tier])</f>
        <v>tier - 3</v>
      </c>
      <c r="S976" s="20" t="str">
        <f>_xlfn.XLOOKUP(A976,Table3[Customer ID],Table3[City tier])</f>
        <v>tier - 2</v>
      </c>
      <c r="T976" s="20" t="str">
        <f>_xlfn.XLOOKUP(A976,Table3[Customer ID],Table3[State ID])</f>
        <v>R1013</v>
      </c>
    </row>
    <row r="977" spans="1:20" x14ac:dyDescent="0.3">
      <c r="A977" s="20" t="s">
        <v>995</v>
      </c>
      <c r="B977" s="20" t="str">
        <f>_xlfn.XLOOKUP(A977,Sheet3!A977:A3311,Sheet3!B977:B3311)</f>
        <v xml:space="preserve"> Mrs</v>
      </c>
      <c r="C977" s="20" t="str">
        <f>_xlfn.XLOOKUP(A977,Sheet3!A977:A3311,Sheet3!C977:C3311)</f>
        <v>Dahmen</v>
      </c>
      <c r="D977" s="20" t="str">
        <f>_xlfn.XLOOKUP(A977,Sheet3!A977:A3311,Sheet3!D977:D3311)</f>
        <v xml:space="preserve">  Holli</v>
      </c>
      <c r="E977" s="46">
        <f>_xlfn.XLOOKUP(A977,Sheet1!$A$2:$A$2336,Sheet1!$B$2:$B$2336)</f>
        <v>30.88</v>
      </c>
      <c r="F977" s="20">
        <f>_xlfn.XLOOKUP(Table4[[#This Row],[Customer ID]],Sheet1!A977:A3311,Sheet1!C977:C3311)</f>
        <v>5.82</v>
      </c>
      <c r="G977" s="20" t="str">
        <f>_xlfn.XLOOKUP(Table4[[#This Row],[Customer ID]],Sheet1!A977:A3311,Sheet1!D977:D3311)</f>
        <v>No</v>
      </c>
      <c r="H977" s="20" t="str">
        <f>_xlfn.XLOOKUP(Table4[[#This Row],[Customer ID]],Sheet1!A977:A3311,Sheet1!E977:E3311)</f>
        <v>No</v>
      </c>
      <c r="I977" s="20" t="str">
        <f>_xlfn.XLOOKUP(Table4[[#This Row],[Customer ID]],Sheet1!A977:A3311,Sheet1!F977:F3311)</f>
        <v>No</v>
      </c>
      <c r="J977" s="20">
        <f>_xlfn.XLOOKUP(Table4[[#This Row],[Customer ID]],Sheet1!A977:A3311,Sheet1!G977:G3311)</f>
        <v>2</v>
      </c>
      <c r="K977" s="20" t="str">
        <f>_xlfn.XLOOKUP(Table4[[#This Row],[Customer ID]],Sheet1!A977:A3311,Sheet1!H977:H3311)</f>
        <v>No</v>
      </c>
      <c r="L977" s="20" t="str">
        <f>_xlfn.XLOOKUP(Table4[[#This Row],[Customer ID]],Sheet1!A977:A3311,Sheet1!I977:I3311)</f>
        <v>Obesity</v>
      </c>
      <c r="M977" s="20" t="str">
        <f>_xlfn.XLOOKUP(A977,Sheet1!A977:A3311,Sheet1!J977:J3311)</f>
        <v>Prediabetes</v>
      </c>
      <c r="N977" s="48" t="str">
        <f>_xlfn.XLOOKUP(Table4[[#This Row],[Customer ID]],Table3[Customer ID],Table3[Date2])</f>
        <v>6-Dec-1972</v>
      </c>
      <c r="O977" s="20">
        <f>_xlfn.XLOOKUP(A977,Table3[Customer ID],Table3[Age])</f>
        <v>50</v>
      </c>
      <c r="P977" s="20">
        <f>_xlfn.XLOOKUP(A977,Table3[Customer ID],Table3[children])</f>
        <v>0</v>
      </c>
      <c r="Q977" s="47">
        <f>_xlfn.XLOOKUP(A977,Table3[Customer ID],Table3[charges])</f>
        <v>11378.57</v>
      </c>
      <c r="R977" s="20" t="str">
        <f>_xlfn.XLOOKUP(A977,Table3[Customer ID],Table3[Hospital tier])</f>
        <v>tier - 3</v>
      </c>
      <c r="S977" s="20" t="str">
        <f>_xlfn.XLOOKUP(A977,Table3[Customer ID],Table3[City tier])</f>
        <v>tier - 2</v>
      </c>
      <c r="T977" s="20" t="str">
        <f>_xlfn.XLOOKUP(A977,Table3[Customer ID],Table3[State ID])</f>
        <v>R1025</v>
      </c>
    </row>
    <row r="978" spans="1:20" x14ac:dyDescent="0.3">
      <c r="A978" s="20" t="s">
        <v>996</v>
      </c>
      <c r="B978" s="20" t="str">
        <f>_xlfn.XLOOKUP(A978,Sheet3!A978:A3312,Sheet3!B978:B3312)</f>
        <v xml:space="preserve"> Mrs</v>
      </c>
      <c r="C978" s="20" t="str">
        <f>_xlfn.XLOOKUP(A978,Sheet3!A978:A3312,Sheet3!C978:C3312)</f>
        <v>Young</v>
      </c>
      <c r="D978" s="20" t="str">
        <f>_xlfn.XLOOKUP(A978,Sheet3!A978:A3312,Sheet3!D978:D3312)</f>
        <v xml:space="preserve">  Heather C</v>
      </c>
      <c r="E978" s="46">
        <f>_xlfn.XLOOKUP(A978,Sheet1!$A$2:$A$2336,Sheet1!$B$2:$B$2336)</f>
        <v>33.35</v>
      </c>
      <c r="F978" s="20">
        <f>_xlfn.XLOOKUP(Table4[[#This Row],[Customer ID]],Sheet1!A978:A3312,Sheet1!C978:C3312)</f>
        <v>6.05</v>
      </c>
      <c r="G978" s="20" t="str">
        <f>_xlfn.XLOOKUP(Table4[[#This Row],[Customer ID]],Sheet1!A978:A3312,Sheet1!D978:D3312)</f>
        <v>No</v>
      </c>
      <c r="H978" s="20" t="str">
        <f>_xlfn.XLOOKUP(Table4[[#This Row],[Customer ID]],Sheet1!A978:A3312,Sheet1!E978:E3312)</f>
        <v>No</v>
      </c>
      <c r="I978" s="20" t="str">
        <f>_xlfn.XLOOKUP(Table4[[#This Row],[Customer ID]],Sheet1!A978:A3312,Sheet1!F978:F3312)</f>
        <v>Yes</v>
      </c>
      <c r="J978" s="20">
        <f>_xlfn.XLOOKUP(Table4[[#This Row],[Customer ID]],Sheet1!A978:A3312,Sheet1!G978:G3312)</f>
        <v>1</v>
      </c>
      <c r="K978" s="20" t="str">
        <f>_xlfn.XLOOKUP(Table4[[#This Row],[Customer ID]],Sheet1!A978:A3312,Sheet1!H978:H3312)</f>
        <v>No</v>
      </c>
      <c r="L978" s="20" t="str">
        <f>_xlfn.XLOOKUP(Table4[[#This Row],[Customer ID]],Sheet1!A978:A3312,Sheet1!I978:I3312)</f>
        <v>Obesity</v>
      </c>
      <c r="M978" s="20" t="str">
        <f>_xlfn.XLOOKUP(A978,Sheet1!A978:A3312,Sheet1!J978:J3312)</f>
        <v>Prediabetes</v>
      </c>
      <c r="N978" s="48" t="str">
        <f>_xlfn.XLOOKUP(Table4[[#This Row],[Customer ID]],Table3[Customer ID],Table3[Date2])</f>
        <v>7-Jun-1979</v>
      </c>
      <c r="O978" s="20">
        <f>_xlfn.XLOOKUP(A978,Table3[Customer ID],Table3[Age])</f>
        <v>44</v>
      </c>
      <c r="P978" s="20">
        <f>_xlfn.XLOOKUP(A978,Table3[Customer ID],Table3[children])</f>
        <v>2</v>
      </c>
      <c r="Q978" s="47">
        <f>_xlfn.XLOOKUP(A978,Table3[Customer ID],Table3[charges])</f>
        <v>11369.39</v>
      </c>
      <c r="R978" s="20" t="str">
        <f>_xlfn.XLOOKUP(A978,Table3[Customer ID],Table3[Hospital tier])</f>
        <v>tier - 3</v>
      </c>
      <c r="S978" s="20" t="str">
        <f>_xlfn.XLOOKUP(A978,Table3[Customer ID],Table3[City tier])</f>
        <v>tier - 1</v>
      </c>
      <c r="T978" s="20" t="str">
        <f>_xlfn.XLOOKUP(A978,Table3[Customer ID],Table3[State ID])</f>
        <v>R1026</v>
      </c>
    </row>
    <row r="979" spans="1:20" x14ac:dyDescent="0.3">
      <c r="A979" s="20" t="s">
        <v>997</v>
      </c>
      <c r="B979" s="20" t="str">
        <f>_xlfn.XLOOKUP(A979,Sheet3!A979:A3313,Sheet3!B979:B3313)</f>
        <v xml:space="preserve"> Mr</v>
      </c>
      <c r="C979" s="20" t="str">
        <f>_xlfn.XLOOKUP(A979,Sheet3!A979:A3313,Sheet3!C979:C3313)</f>
        <v>Fraser</v>
      </c>
      <c r="D979" s="20" t="str">
        <f>_xlfn.XLOOKUP(A979,Sheet3!A979:A3313,Sheet3!D979:D3313)</f>
        <v xml:space="preserve">  Kyle</v>
      </c>
      <c r="E979" s="46">
        <f>_xlfn.XLOOKUP(A979,Sheet1!$A$2:$A$2336,Sheet1!$B$2:$B$2336)</f>
        <v>38</v>
      </c>
      <c r="F979" s="20">
        <f>_xlfn.XLOOKUP(Table4[[#This Row],[Customer ID]],Sheet1!A979:A3313,Sheet1!C979:C3313)</f>
        <v>6.38</v>
      </c>
      <c r="G979" s="20" t="str">
        <f>_xlfn.XLOOKUP(Table4[[#This Row],[Customer ID]],Sheet1!A979:A3313,Sheet1!D979:D3313)</f>
        <v>yes</v>
      </c>
      <c r="H979" s="20" t="str">
        <f>_xlfn.XLOOKUP(Table4[[#This Row],[Customer ID]],Sheet1!A979:A3313,Sheet1!E979:E3313)</f>
        <v>No</v>
      </c>
      <c r="I979" s="20" t="str">
        <f>_xlfn.XLOOKUP(Table4[[#This Row],[Customer ID]],Sheet1!A979:A3313,Sheet1!F979:F3313)</f>
        <v>No</v>
      </c>
      <c r="J979" s="20">
        <f>_xlfn.XLOOKUP(Table4[[#This Row],[Customer ID]],Sheet1!A979:A3313,Sheet1!G979:G3313)</f>
        <v>1</v>
      </c>
      <c r="K979" s="20" t="str">
        <f>_xlfn.XLOOKUP(Table4[[#This Row],[Customer ID]],Sheet1!A979:A3313,Sheet1!H979:H3313)</f>
        <v>No</v>
      </c>
      <c r="L979" s="20" t="str">
        <f>_xlfn.XLOOKUP(Table4[[#This Row],[Customer ID]],Sheet1!A979:A3313,Sheet1!I979:I3313)</f>
        <v>Obesity</v>
      </c>
      <c r="M979" s="20" t="str">
        <f>_xlfn.XLOOKUP(A979,Sheet1!A979:A3313,Sheet1!J979:J3313)</f>
        <v>Prediabetes</v>
      </c>
      <c r="N979" s="48" t="str">
        <f>_xlfn.XLOOKUP(Table4[[#This Row],[Customer ID]],Table3[Customer ID],Table3[Date2])</f>
        <v>13-Dec-1964</v>
      </c>
      <c r="O979" s="20">
        <f>_xlfn.XLOOKUP(A979,Table3[Customer ID],Table3[Age])</f>
        <v>58</v>
      </c>
      <c r="P979" s="20">
        <f>_xlfn.XLOOKUP(A979,Table3[Customer ID],Table3[children])</f>
        <v>0</v>
      </c>
      <c r="Q979" s="47">
        <f>_xlfn.XLOOKUP(A979,Table3[Customer ID],Table3[charges])</f>
        <v>11365.95</v>
      </c>
      <c r="R979" s="20" t="str">
        <f>_xlfn.XLOOKUP(A979,Table3[Customer ID],Table3[Hospital tier])</f>
        <v>tier - 3</v>
      </c>
      <c r="S979" s="20" t="str">
        <f>_xlfn.XLOOKUP(A979,Table3[Customer ID],Table3[City tier])</f>
        <v>tier - 2</v>
      </c>
      <c r="T979" s="20" t="str">
        <f>_xlfn.XLOOKUP(A979,Table3[Customer ID],Table3[State ID])</f>
        <v>R1011</v>
      </c>
    </row>
    <row r="980" spans="1:20" x14ac:dyDescent="0.3">
      <c r="A980" s="20" t="s">
        <v>998</v>
      </c>
      <c r="B980" s="20" t="str">
        <f>_xlfn.XLOOKUP(A980,Sheet3!A980:A3314,Sheet3!B980:B3314)</f>
        <v xml:space="preserve"> Mr</v>
      </c>
      <c r="C980" s="20" t="str">
        <f>_xlfn.XLOOKUP(A980,Sheet3!A980:A3314,Sheet3!C980:C3314)</f>
        <v>Deeg</v>
      </c>
      <c r="D980" s="20" t="str">
        <f>_xlfn.XLOOKUP(A980,Sheet3!A980:A3314,Sheet3!D980:D3314)</f>
        <v xml:space="preserve">  Thomas J</v>
      </c>
      <c r="E980" s="46">
        <f>_xlfn.XLOOKUP(A980,Sheet1!$A$2:$A$2336,Sheet1!$B$2:$B$2336)</f>
        <v>36.08</v>
      </c>
      <c r="F980" s="20">
        <f>_xlfn.XLOOKUP(Table4[[#This Row],[Customer ID]],Sheet1!A980:A3314,Sheet1!C980:C3314)</f>
        <v>5.73</v>
      </c>
      <c r="G980" s="20" t="str">
        <f>_xlfn.XLOOKUP(Table4[[#This Row],[Customer ID]],Sheet1!A980:A3314,Sheet1!D980:D3314)</f>
        <v>yes</v>
      </c>
      <c r="H980" s="20" t="str">
        <f>_xlfn.XLOOKUP(Table4[[#This Row],[Customer ID]],Sheet1!A980:A3314,Sheet1!E980:E3314)</f>
        <v>No</v>
      </c>
      <c r="I980" s="20" t="str">
        <f>_xlfn.XLOOKUP(Table4[[#This Row],[Customer ID]],Sheet1!A980:A3314,Sheet1!F980:F3314)</f>
        <v>No</v>
      </c>
      <c r="J980" s="20">
        <f>_xlfn.XLOOKUP(Table4[[#This Row],[Customer ID]],Sheet1!A980:A3314,Sheet1!G980:G3314)</f>
        <v>1</v>
      </c>
      <c r="K980" s="20" t="str">
        <f>_xlfn.XLOOKUP(Table4[[#This Row],[Customer ID]],Sheet1!A980:A3314,Sheet1!H980:H3314)</f>
        <v>No</v>
      </c>
      <c r="L980" s="20" t="str">
        <f>_xlfn.XLOOKUP(Table4[[#This Row],[Customer ID]],Sheet1!A980:A3314,Sheet1!I980:I3314)</f>
        <v>Obesity</v>
      </c>
      <c r="M980" s="20" t="str">
        <f>_xlfn.XLOOKUP(A980,Sheet1!A980:A3314,Sheet1!J980:J3314)</f>
        <v>Prediabetes</v>
      </c>
      <c r="N980" s="48" t="str">
        <f>_xlfn.XLOOKUP(Table4[[#This Row],[Customer ID]],Table3[Customer ID],Table3[Date2])</f>
        <v>3-Jul-1964</v>
      </c>
      <c r="O980" s="20">
        <f>_xlfn.XLOOKUP(A980,Table3[Customer ID],Table3[Age])</f>
        <v>58</v>
      </c>
      <c r="P980" s="20">
        <f>_xlfn.XLOOKUP(A980,Table3[Customer ID],Table3[children])</f>
        <v>0</v>
      </c>
      <c r="Q980" s="47">
        <f>_xlfn.XLOOKUP(A980,Table3[Customer ID],Table3[charges])</f>
        <v>11363.28</v>
      </c>
      <c r="R980" s="20" t="str">
        <f>_xlfn.XLOOKUP(A980,Table3[Customer ID],Table3[Hospital tier])</f>
        <v>tier - 3</v>
      </c>
      <c r="S980" s="20" t="str">
        <f>_xlfn.XLOOKUP(A980,Table3[Customer ID],Table3[City tier])</f>
        <v>tier - 1</v>
      </c>
      <c r="T980" s="20" t="str">
        <f>_xlfn.XLOOKUP(A980,Table3[Customer ID],Table3[State ID])</f>
        <v>R1013</v>
      </c>
    </row>
    <row r="981" spans="1:20" x14ac:dyDescent="0.3">
      <c r="A981" s="20" t="s">
        <v>999</v>
      </c>
      <c r="B981" s="20" t="str">
        <f>_xlfn.XLOOKUP(A981,Sheet3!A981:A3315,Sheet3!B981:B3315)</f>
        <v xml:space="preserve"> Mr</v>
      </c>
      <c r="C981" s="20" t="str">
        <f>_xlfn.XLOOKUP(A981,Sheet3!A981:A3315,Sheet3!C981:C3315)</f>
        <v>Robertson</v>
      </c>
      <c r="D981" s="20" t="str">
        <f>_xlfn.XLOOKUP(A981,Sheet3!A981:A3315,Sheet3!D981:D3315)</f>
        <v xml:space="preserve">  Chris</v>
      </c>
      <c r="E981" s="46">
        <f>_xlfn.XLOOKUP(A981,Sheet1!$A$2:$A$2336,Sheet1!$B$2:$B$2336)</f>
        <v>35.700000000000003</v>
      </c>
      <c r="F981" s="20">
        <f>_xlfn.XLOOKUP(Table4[[#This Row],[Customer ID]],Sheet1!A981:A3315,Sheet1!C981:C3315)</f>
        <v>5.47</v>
      </c>
      <c r="G981" s="20" t="str">
        <f>_xlfn.XLOOKUP(Table4[[#This Row],[Customer ID]],Sheet1!A981:A3315,Sheet1!D981:D3315)</f>
        <v>yes</v>
      </c>
      <c r="H981" s="20" t="str">
        <f>_xlfn.XLOOKUP(Table4[[#This Row],[Customer ID]],Sheet1!A981:A3315,Sheet1!E981:E3315)</f>
        <v>No</v>
      </c>
      <c r="I981" s="20" t="str">
        <f>_xlfn.XLOOKUP(Table4[[#This Row],[Customer ID]],Sheet1!A981:A3315,Sheet1!F981:F3315)</f>
        <v>No</v>
      </c>
      <c r="J981" s="20">
        <f>_xlfn.XLOOKUP(Table4[[#This Row],[Customer ID]],Sheet1!A981:A3315,Sheet1!G981:G3315)</f>
        <v>1</v>
      </c>
      <c r="K981" s="20" t="str">
        <f>_xlfn.XLOOKUP(Table4[[#This Row],[Customer ID]],Sheet1!A981:A3315,Sheet1!H981:H3315)</f>
        <v>No</v>
      </c>
      <c r="L981" s="20" t="str">
        <f>_xlfn.XLOOKUP(Table4[[#This Row],[Customer ID]],Sheet1!A981:A3315,Sheet1!I981:I3315)</f>
        <v>Obesity</v>
      </c>
      <c r="M981" s="20" t="str">
        <f>_xlfn.XLOOKUP(A981,Sheet1!A981:A3315,Sheet1!J981:J3315)</f>
        <v>Normal</v>
      </c>
      <c r="N981" s="48" t="str">
        <f>_xlfn.XLOOKUP(Table4[[#This Row],[Customer ID]],Table3[Customer ID],Table3[Date2])</f>
        <v>4-Jul-1964</v>
      </c>
      <c r="O981" s="20">
        <f>_xlfn.XLOOKUP(A981,Table3[Customer ID],Table3[Age])</f>
        <v>58</v>
      </c>
      <c r="P981" s="20">
        <f>_xlfn.XLOOKUP(A981,Table3[Customer ID],Table3[children])</f>
        <v>0</v>
      </c>
      <c r="Q981" s="47">
        <f>_xlfn.XLOOKUP(A981,Table3[Customer ID],Table3[charges])</f>
        <v>11362.76</v>
      </c>
      <c r="R981" s="20" t="str">
        <f>_xlfn.XLOOKUP(A981,Table3[Customer ID],Table3[Hospital tier])</f>
        <v>tier - 3</v>
      </c>
      <c r="S981" s="20" t="str">
        <f>_xlfn.XLOOKUP(A981,Table3[Customer ID],Table3[City tier])</f>
        <v>tier - 1</v>
      </c>
      <c r="T981" s="20" t="str">
        <f>_xlfn.XLOOKUP(A981,Table3[Customer ID],Table3[State ID])</f>
        <v>R1011</v>
      </c>
    </row>
    <row r="982" spans="1:20" x14ac:dyDescent="0.3">
      <c r="A982" s="20" t="s">
        <v>1000</v>
      </c>
      <c r="B982" s="20" t="str">
        <f>_xlfn.XLOOKUP(A982,Sheet3!A982:A3316,Sheet3!B982:B3316)</f>
        <v xml:space="preserve"> Mr</v>
      </c>
      <c r="C982" s="20" t="str">
        <f>_xlfn.XLOOKUP(A982,Sheet3!A982:A3316,Sheet3!C982:C3316)</f>
        <v>Peck</v>
      </c>
      <c r="D982" s="20" t="str">
        <f>_xlfn.XLOOKUP(A982,Sheet3!A982:A3316,Sheet3!D982:D3316)</f>
        <v xml:space="preserve">  Graham</v>
      </c>
      <c r="E982" s="46">
        <f>_xlfn.XLOOKUP(A982,Sheet1!$A$2:$A$2336,Sheet1!$B$2:$B$2336)</f>
        <v>34.01</v>
      </c>
      <c r="F982" s="20">
        <f>_xlfn.XLOOKUP(Table4[[#This Row],[Customer ID]],Sheet1!A982:A3316,Sheet1!C982:C3316)</f>
        <v>11.3</v>
      </c>
      <c r="G982" s="20" t="str">
        <f>_xlfn.XLOOKUP(Table4[[#This Row],[Customer ID]],Sheet1!A982:A3316,Sheet1!D982:D3316)</f>
        <v>No</v>
      </c>
      <c r="H982" s="20" t="str">
        <f>_xlfn.XLOOKUP(Table4[[#This Row],[Customer ID]],Sheet1!A982:A3316,Sheet1!E982:E3316)</f>
        <v>No</v>
      </c>
      <c r="I982" s="20" t="str">
        <f>_xlfn.XLOOKUP(Table4[[#This Row],[Customer ID]],Sheet1!A982:A3316,Sheet1!F982:F3316)</f>
        <v>No</v>
      </c>
      <c r="J982" s="20">
        <f>_xlfn.XLOOKUP(Table4[[#This Row],[Customer ID]],Sheet1!A982:A3316,Sheet1!G982:G3316)</f>
        <v>0</v>
      </c>
      <c r="K982" s="20" t="str">
        <f>_xlfn.XLOOKUP(Table4[[#This Row],[Customer ID]],Sheet1!A982:A3316,Sheet1!H982:H3316)</f>
        <v>No</v>
      </c>
      <c r="L982" s="20" t="str">
        <f>_xlfn.XLOOKUP(Table4[[#This Row],[Customer ID]],Sheet1!A982:A3316,Sheet1!I982:I3316)</f>
        <v>Obesity</v>
      </c>
      <c r="M982" s="20" t="str">
        <f>_xlfn.XLOOKUP(A982,Sheet1!A982:A3316,Sheet1!J982:J3316)</f>
        <v>Diabetes</v>
      </c>
      <c r="N982" s="48" t="str">
        <f>_xlfn.XLOOKUP(Table4[[#This Row],[Customer ID]],Table3[Customer ID],Table3[Date2])</f>
        <v>26-Sep-1965</v>
      </c>
      <c r="O982" s="20">
        <f>_xlfn.XLOOKUP(A982,Table3[Customer ID],Table3[Age])</f>
        <v>57</v>
      </c>
      <c r="P982" s="20">
        <f>_xlfn.XLOOKUP(A982,Table3[Customer ID],Table3[children])</f>
        <v>0</v>
      </c>
      <c r="Q982" s="47">
        <f>_xlfn.XLOOKUP(A982,Table3[Customer ID],Table3[charges])</f>
        <v>11356.66</v>
      </c>
      <c r="R982" s="20" t="str">
        <f>_xlfn.XLOOKUP(A982,Table3[Customer ID],Table3[Hospital tier])</f>
        <v>tier - 3</v>
      </c>
      <c r="S982" s="20" t="str">
        <f>_xlfn.XLOOKUP(A982,Table3[Customer ID],Table3[City tier])</f>
        <v>tier - 3</v>
      </c>
      <c r="T982" s="20" t="str">
        <f>_xlfn.XLOOKUP(A982,Table3[Customer ID],Table3[State ID])</f>
        <v>R1012</v>
      </c>
    </row>
    <row r="983" spans="1:20" x14ac:dyDescent="0.3">
      <c r="A983" s="20" t="s">
        <v>1001</v>
      </c>
      <c r="B983" s="20" t="str">
        <f>_xlfn.XLOOKUP(A983,Sheet3!A983:A3317,Sheet3!B983:B3317)</f>
        <v xml:space="preserve"> Mr</v>
      </c>
      <c r="C983" s="20" t="str">
        <f>_xlfn.XLOOKUP(A983,Sheet3!A983:A3317,Sheet3!C983:C3317)</f>
        <v>Burger</v>
      </c>
      <c r="D983" s="20" t="str">
        <f>_xlfn.XLOOKUP(A983,Sheet3!A983:A3317,Sheet3!D983:D3317)</f>
        <v xml:space="preserve">  Garrett</v>
      </c>
      <c r="E983" s="46">
        <f>_xlfn.XLOOKUP(A983,Sheet1!$A$2:$A$2336,Sheet1!$B$2:$B$2336)</f>
        <v>31.54</v>
      </c>
      <c r="F983" s="20">
        <f>_xlfn.XLOOKUP(Table4[[#This Row],[Customer ID]],Sheet1!A983:A3317,Sheet1!C983:C3317)</f>
        <v>6.72</v>
      </c>
      <c r="G983" s="20" t="str">
        <f>_xlfn.XLOOKUP(Table4[[#This Row],[Customer ID]],Sheet1!A983:A3317,Sheet1!D983:D3317)</f>
        <v>No</v>
      </c>
      <c r="H983" s="20" t="str">
        <f>_xlfn.XLOOKUP(Table4[[#This Row],[Customer ID]],Sheet1!A983:A3317,Sheet1!E983:E3317)</f>
        <v>No</v>
      </c>
      <c r="I983" s="20" t="str">
        <f>_xlfn.XLOOKUP(Table4[[#This Row],[Customer ID]],Sheet1!A983:A3317,Sheet1!F983:F3317)</f>
        <v>No</v>
      </c>
      <c r="J983" s="20">
        <f>_xlfn.XLOOKUP(Table4[[#This Row],[Customer ID]],Sheet1!A983:A3317,Sheet1!G983:G3317)</f>
        <v>0</v>
      </c>
      <c r="K983" s="20" t="str">
        <f>_xlfn.XLOOKUP(Table4[[#This Row],[Customer ID]],Sheet1!A983:A3317,Sheet1!H983:H3317)</f>
        <v>No</v>
      </c>
      <c r="L983" s="20" t="str">
        <f>_xlfn.XLOOKUP(Table4[[#This Row],[Customer ID]],Sheet1!A983:A3317,Sheet1!I983:I3317)</f>
        <v>Obesity</v>
      </c>
      <c r="M983" s="20" t="str">
        <f>_xlfn.XLOOKUP(A983,Sheet1!A983:A3317,Sheet1!J983:J3317)</f>
        <v>Diabetes</v>
      </c>
      <c r="N983" s="48" t="str">
        <f>_xlfn.XLOOKUP(Table4[[#This Row],[Customer ID]],Table3[Customer ID],Table3[Date2])</f>
        <v>29-Nov-1965</v>
      </c>
      <c r="O983" s="20">
        <f>_xlfn.XLOOKUP(A983,Table3[Customer ID],Table3[Age])</f>
        <v>57</v>
      </c>
      <c r="P983" s="20">
        <f>_xlfn.XLOOKUP(A983,Table3[Customer ID],Table3[children])</f>
        <v>0</v>
      </c>
      <c r="Q983" s="47">
        <f>_xlfn.XLOOKUP(A983,Table3[Customer ID],Table3[charges])</f>
        <v>11353.23</v>
      </c>
      <c r="R983" s="20" t="str">
        <f>_xlfn.XLOOKUP(A983,Table3[Customer ID],Table3[Hospital tier])</f>
        <v>tier - 3</v>
      </c>
      <c r="S983" s="20" t="str">
        <f>_xlfn.XLOOKUP(A983,Table3[Customer ID],Table3[City tier])</f>
        <v>tier - 1</v>
      </c>
      <c r="T983" s="20" t="str">
        <f>_xlfn.XLOOKUP(A983,Table3[Customer ID],Table3[State ID])</f>
        <v>R1012</v>
      </c>
    </row>
    <row r="984" spans="1:20" x14ac:dyDescent="0.3">
      <c r="A984" s="20" t="s">
        <v>1002</v>
      </c>
      <c r="B984" s="20" t="str">
        <f>_xlfn.XLOOKUP(A984,Sheet3!A984:A3318,Sheet3!B984:B3318)</f>
        <v xml:space="preserve"> Mr</v>
      </c>
      <c r="C984" s="20" t="str">
        <f>_xlfn.XLOOKUP(A984,Sheet3!A984:A3318,Sheet3!C984:C3318)</f>
        <v>Blain</v>
      </c>
      <c r="D984" s="20" t="str">
        <f>_xlfn.XLOOKUP(A984,Sheet3!A984:A3318,Sheet3!D984:D3318)</f>
        <v xml:space="preserve">  Andrew</v>
      </c>
      <c r="E984" s="46">
        <f>_xlfn.XLOOKUP(A984,Sheet1!$A$2:$A$2336,Sheet1!$B$2:$B$2336)</f>
        <v>23.3</v>
      </c>
      <c r="F984" s="20">
        <f>_xlfn.XLOOKUP(Table4[[#This Row],[Customer ID]],Sheet1!A984:A3318,Sheet1!C984:C3318)</f>
        <v>5.36</v>
      </c>
      <c r="G984" s="20" t="str">
        <f>_xlfn.XLOOKUP(Table4[[#This Row],[Customer ID]],Sheet1!A984:A3318,Sheet1!D984:D3318)</f>
        <v>yes</v>
      </c>
      <c r="H984" s="20" t="str">
        <f>_xlfn.XLOOKUP(Table4[[#This Row],[Customer ID]],Sheet1!A984:A3318,Sheet1!E984:E3318)</f>
        <v>No</v>
      </c>
      <c r="I984" s="20" t="str">
        <f>_xlfn.XLOOKUP(Table4[[#This Row],[Customer ID]],Sheet1!A984:A3318,Sheet1!F984:F3318)</f>
        <v>No</v>
      </c>
      <c r="J984" s="20">
        <f>_xlfn.XLOOKUP(Table4[[#This Row],[Customer ID]],Sheet1!A984:A3318,Sheet1!G984:G3318)</f>
        <v>1</v>
      </c>
      <c r="K984" s="20" t="str">
        <f>_xlfn.XLOOKUP(Table4[[#This Row],[Customer ID]],Sheet1!A984:A3318,Sheet1!H984:H3318)</f>
        <v>No</v>
      </c>
      <c r="L984" s="20" t="str">
        <f>_xlfn.XLOOKUP(Table4[[#This Row],[Customer ID]],Sheet1!A984:A3318,Sheet1!I984:I3318)</f>
        <v>Normal weight</v>
      </c>
      <c r="M984" s="20" t="str">
        <f>_xlfn.XLOOKUP(A984,Sheet1!A984:A3318,Sheet1!J984:J3318)</f>
        <v>Normal</v>
      </c>
      <c r="N984" s="48" t="str">
        <f>_xlfn.XLOOKUP(Table4[[#This Row],[Customer ID]],Table3[Customer ID],Table3[Date2])</f>
        <v>12-Jul-1964</v>
      </c>
      <c r="O984" s="20">
        <f>_xlfn.XLOOKUP(A984,Table3[Customer ID],Table3[Age])</f>
        <v>58</v>
      </c>
      <c r="P984" s="20">
        <f>_xlfn.XLOOKUP(A984,Table3[Customer ID],Table3[children])</f>
        <v>0</v>
      </c>
      <c r="Q984" s="47">
        <f>_xlfn.XLOOKUP(A984,Table3[Customer ID],Table3[charges])</f>
        <v>11345.52</v>
      </c>
      <c r="R984" s="20" t="str">
        <f>_xlfn.XLOOKUP(A984,Table3[Customer ID],Table3[Hospital tier])</f>
        <v>tier - 3</v>
      </c>
      <c r="S984" s="20" t="str">
        <f>_xlfn.XLOOKUP(A984,Table3[Customer ID],Table3[City tier])</f>
        <v>tier - 3</v>
      </c>
      <c r="T984" s="20" t="str">
        <f>_xlfn.XLOOKUP(A984,Table3[Customer ID],Table3[State ID])</f>
        <v>R1011</v>
      </c>
    </row>
    <row r="985" spans="1:20" x14ac:dyDescent="0.3">
      <c r="A985" s="20" t="s">
        <v>1003</v>
      </c>
      <c r="B985" s="20" t="str">
        <f>_xlfn.XLOOKUP(A985,Sheet3!A985:A3319,Sheet3!B985:B3319)</f>
        <v xml:space="preserve"> Mrs</v>
      </c>
      <c r="C985" s="20" t="str">
        <f>_xlfn.XLOOKUP(A985,Sheet3!A985:A3319,Sheet3!C985:C3319)</f>
        <v>Winters</v>
      </c>
      <c r="D985" s="20" t="str">
        <f>_xlfn.XLOOKUP(A985,Sheet3!A985:A3319,Sheet3!D985:D3319)</f>
        <v xml:space="preserve">  Annabelle M</v>
      </c>
      <c r="E985" s="46">
        <f>_xlfn.XLOOKUP(A985,Sheet1!$A$2:$A$2336,Sheet1!$B$2:$B$2336)</f>
        <v>27.75</v>
      </c>
      <c r="F985" s="20">
        <f>_xlfn.XLOOKUP(Table4[[#This Row],[Customer ID]],Sheet1!A985:A3319,Sheet1!C985:C3319)</f>
        <v>9.8800000000000008</v>
      </c>
      <c r="G985" s="20" t="str">
        <f>_xlfn.XLOOKUP(Table4[[#This Row],[Customer ID]],Sheet1!A985:A3319,Sheet1!D985:D3319)</f>
        <v>No</v>
      </c>
      <c r="H985" s="20" t="str">
        <f>_xlfn.XLOOKUP(Table4[[#This Row],[Customer ID]],Sheet1!A985:A3319,Sheet1!E985:E3319)</f>
        <v>No</v>
      </c>
      <c r="I985" s="20" t="str">
        <f>_xlfn.XLOOKUP(Table4[[#This Row],[Customer ID]],Sheet1!A985:A3319,Sheet1!F985:F3319)</f>
        <v>No</v>
      </c>
      <c r="J985" s="20">
        <f>_xlfn.XLOOKUP(Table4[[#This Row],[Customer ID]],Sheet1!A985:A3319,Sheet1!G985:G3319)</f>
        <v>0</v>
      </c>
      <c r="K985" s="20" t="str">
        <f>_xlfn.XLOOKUP(Table4[[#This Row],[Customer ID]],Sheet1!A985:A3319,Sheet1!H985:H3319)</f>
        <v>No</v>
      </c>
      <c r="L985" s="20" t="str">
        <f>_xlfn.XLOOKUP(Table4[[#This Row],[Customer ID]],Sheet1!A985:A3319,Sheet1!I985:I3319)</f>
        <v>Over Weight</v>
      </c>
      <c r="M985" s="20" t="str">
        <f>_xlfn.XLOOKUP(A985,Sheet1!A985:A3319,Sheet1!J985:J3319)</f>
        <v>Diabetes</v>
      </c>
      <c r="N985" s="48" t="str">
        <f>_xlfn.XLOOKUP(Table4[[#This Row],[Customer ID]],Table3[Customer ID],Table3[Date2])</f>
        <v>2-Nov-1968</v>
      </c>
      <c r="O985" s="20">
        <f>_xlfn.XLOOKUP(A985,Table3[Customer ID],Table3[Age])</f>
        <v>54</v>
      </c>
      <c r="P985" s="20">
        <f>_xlfn.XLOOKUP(A985,Table3[Customer ID],Table3[children])</f>
        <v>0</v>
      </c>
      <c r="Q985" s="47">
        <f>_xlfn.XLOOKUP(A985,Table3[Customer ID],Table3[charges])</f>
        <v>11344.32</v>
      </c>
      <c r="R985" s="20" t="str">
        <f>_xlfn.XLOOKUP(A985,Table3[Customer ID],Table3[Hospital tier])</f>
        <v>tier - 3</v>
      </c>
      <c r="S985" s="20" t="str">
        <f>_xlfn.XLOOKUP(A985,Table3[Customer ID],Table3[City tier])</f>
        <v>tier - 2</v>
      </c>
      <c r="T985" s="20" t="str">
        <f>_xlfn.XLOOKUP(A985,Table3[Customer ID],Table3[State ID])</f>
        <v>R1025</v>
      </c>
    </row>
    <row r="986" spans="1:20" x14ac:dyDescent="0.3">
      <c r="A986" s="20" t="s">
        <v>1004</v>
      </c>
      <c r="B986" s="20" t="str">
        <f>_xlfn.XLOOKUP(A986,Sheet3!A986:A3320,Sheet3!B986:B3320)</f>
        <v xml:space="preserve"> Mr</v>
      </c>
      <c r="C986" s="20" t="str">
        <f>_xlfn.XLOOKUP(A986,Sheet3!A986:A3320,Sheet3!C986:C3320)</f>
        <v>McCue</v>
      </c>
      <c r="D986" s="20" t="str">
        <f>_xlfn.XLOOKUP(A986,Sheet3!A986:A3320,Sheet3!D986:D3320)</f>
        <v xml:space="preserve">  Daniel T.</v>
      </c>
      <c r="E986" s="46">
        <f>_xlfn.XLOOKUP(A986,Sheet1!$A$2:$A$2336,Sheet1!$B$2:$B$2336)</f>
        <v>42.46</v>
      </c>
      <c r="F986" s="20">
        <f>_xlfn.XLOOKUP(Table4[[#This Row],[Customer ID]],Sheet1!A986:A3320,Sheet1!C986:C3320)</f>
        <v>4.1100000000000003</v>
      </c>
      <c r="G986" s="20" t="str">
        <f>_xlfn.XLOOKUP(Table4[[#This Row],[Customer ID]],Sheet1!A986:A3320,Sheet1!D986:D3320)</f>
        <v>No</v>
      </c>
      <c r="H986" s="20" t="str">
        <f>_xlfn.XLOOKUP(Table4[[#This Row],[Customer ID]],Sheet1!A986:A3320,Sheet1!E986:E3320)</f>
        <v>No</v>
      </c>
      <c r="I986" s="20" t="str">
        <f>_xlfn.XLOOKUP(Table4[[#This Row],[Customer ID]],Sheet1!A986:A3320,Sheet1!F986:F3320)</f>
        <v>No</v>
      </c>
      <c r="J986" s="20">
        <f>_xlfn.XLOOKUP(Table4[[#This Row],[Customer ID]],Sheet1!A986:A3320,Sheet1!G986:G3320)</f>
        <v>0</v>
      </c>
      <c r="K986" s="20" t="str">
        <f>_xlfn.XLOOKUP(Table4[[#This Row],[Customer ID]],Sheet1!A986:A3320,Sheet1!H986:H3320)</f>
        <v>No</v>
      </c>
      <c r="L986" s="20" t="str">
        <f>_xlfn.XLOOKUP(Table4[[#This Row],[Customer ID]],Sheet1!A986:A3320,Sheet1!I986:I3320)</f>
        <v>Obesity</v>
      </c>
      <c r="M986" s="20" t="str">
        <f>_xlfn.XLOOKUP(A986,Sheet1!A986:A3320,Sheet1!J986:J3320)</f>
        <v>Normal</v>
      </c>
      <c r="N986" s="48" t="str">
        <f>_xlfn.XLOOKUP(Table4[[#This Row],[Customer ID]],Table3[Customer ID],Table3[Date2])</f>
        <v>19-Aug-1989</v>
      </c>
      <c r="O986" s="20">
        <f>_xlfn.XLOOKUP(A986,Table3[Customer ID],Table3[Age])</f>
        <v>33</v>
      </c>
      <c r="P986" s="20">
        <f>_xlfn.XLOOKUP(A986,Table3[Customer ID],Table3[children])</f>
        <v>1</v>
      </c>
      <c r="Q986" s="47">
        <f>_xlfn.XLOOKUP(A986,Table3[Customer ID],Table3[charges])</f>
        <v>11326.71</v>
      </c>
      <c r="R986" s="20" t="str">
        <f>_xlfn.XLOOKUP(A986,Table3[Customer ID],Table3[Hospital tier])</f>
        <v>tier - 3</v>
      </c>
      <c r="S986" s="20" t="str">
        <f>_xlfn.XLOOKUP(A986,Table3[Customer ID],Table3[City tier])</f>
        <v>tier - 3</v>
      </c>
      <c r="T986" s="20" t="str">
        <f>_xlfn.XLOOKUP(A986,Table3[Customer ID],Table3[State ID])</f>
        <v>R1013</v>
      </c>
    </row>
    <row r="987" spans="1:20" x14ac:dyDescent="0.3">
      <c r="A987" s="20" t="s">
        <v>1005</v>
      </c>
      <c r="B987" s="20" t="str">
        <f>_xlfn.XLOOKUP(A987,Sheet3!A987:A3321,Sheet3!B987:B3321)</f>
        <v xml:space="preserve"> Ms</v>
      </c>
      <c r="C987" s="20" t="str">
        <f>_xlfn.XLOOKUP(A987,Sheet3!A987:A3321,Sheet3!C987:C3321)</f>
        <v>Webster</v>
      </c>
      <c r="D987" s="20" t="str">
        <f>_xlfn.XLOOKUP(A987,Sheet3!A987:A3321,Sheet3!D987:D3321)</f>
        <v xml:space="preserve">  Deanne</v>
      </c>
      <c r="E987" s="46">
        <f>_xlfn.XLOOKUP(A987,Sheet1!$A$2:$A$2336,Sheet1!$B$2:$B$2336)</f>
        <v>54.47</v>
      </c>
      <c r="F987" s="20">
        <f>_xlfn.XLOOKUP(Table4[[#This Row],[Customer ID]],Sheet1!A987:A3321,Sheet1!C987:C3321)</f>
        <v>7.48</v>
      </c>
      <c r="G987" s="20" t="str">
        <f>_xlfn.XLOOKUP(Table4[[#This Row],[Customer ID]],Sheet1!A987:A3321,Sheet1!D987:D3321)</f>
        <v>No</v>
      </c>
      <c r="H987" s="20" t="str">
        <f>_xlfn.XLOOKUP(Table4[[#This Row],[Customer ID]],Sheet1!A987:A3321,Sheet1!E987:E3321)</f>
        <v>No</v>
      </c>
      <c r="I987" s="20" t="str">
        <f>_xlfn.XLOOKUP(Table4[[#This Row],[Customer ID]],Sheet1!A987:A3321,Sheet1!F987:F3321)</f>
        <v>No</v>
      </c>
      <c r="J987" s="20">
        <f>_xlfn.XLOOKUP(Table4[[#This Row],[Customer ID]],Sheet1!A987:A3321,Sheet1!G987:G3321)</f>
        <v>0</v>
      </c>
      <c r="K987" s="20" t="str">
        <f>_xlfn.XLOOKUP(Table4[[#This Row],[Customer ID]],Sheet1!A987:A3321,Sheet1!H987:H3321)</f>
        <v>No</v>
      </c>
      <c r="L987" s="20" t="str">
        <f>_xlfn.XLOOKUP(Table4[[#This Row],[Customer ID]],Sheet1!A987:A3321,Sheet1!I987:I3321)</f>
        <v>Obesity</v>
      </c>
      <c r="M987" s="20" t="str">
        <f>_xlfn.XLOOKUP(A987,Sheet1!A987:A3321,Sheet1!J987:J3321)</f>
        <v>Diabetes</v>
      </c>
      <c r="N987" s="48" t="str">
        <f>_xlfn.XLOOKUP(Table4[[#This Row],[Customer ID]],Table3[Customer ID],Table3[Date2])</f>
        <v>20-Sep-2002</v>
      </c>
      <c r="O987" s="20">
        <f>_xlfn.XLOOKUP(A987,Table3[Customer ID],Table3[Age])</f>
        <v>20</v>
      </c>
      <c r="P987" s="20">
        <f>_xlfn.XLOOKUP(A987,Table3[Customer ID],Table3[children])</f>
        <v>0</v>
      </c>
      <c r="Q987" s="47">
        <f>_xlfn.XLOOKUP(A987,Table3[Customer ID],Table3[charges])</f>
        <v>11321.49</v>
      </c>
      <c r="R987" s="20" t="str">
        <f>_xlfn.XLOOKUP(A987,Table3[Customer ID],Table3[Hospital tier])</f>
        <v>tier - 3</v>
      </c>
      <c r="S987" s="20" t="str">
        <f>_xlfn.XLOOKUP(A987,Table3[Customer ID],Table3[City tier])</f>
        <v>tier - 3</v>
      </c>
      <c r="T987" s="20" t="str">
        <f>_xlfn.XLOOKUP(A987,Table3[Customer ID],Table3[State ID])</f>
        <v>R1012</v>
      </c>
    </row>
    <row r="988" spans="1:20" x14ac:dyDescent="0.3">
      <c r="A988" s="20" t="s">
        <v>1006</v>
      </c>
      <c r="B988" s="20" t="str">
        <f>_xlfn.XLOOKUP(A988,Sheet3!A988:A3322,Sheet3!B988:B3322)</f>
        <v xml:space="preserve"> Ms</v>
      </c>
      <c r="C988" s="20" t="str">
        <f>_xlfn.XLOOKUP(A988,Sheet3!A988:A3322,Sheet3!C988:C3322)</f>
        <v>Anderson</v>
      </c>
      <c r="D988" s="20" t="str">
        <f>_xlfn.XLOOKUP(A988,Sheet3!A988:A3322,Sheet3!D988:D3322)</f>
        <v xml:space="preserve">  Carrie</v>
      </c>
      <c r="E988" s="46">
        <f>_xlfn.XLOOKUP(A988,Sheet1!$A$2:$A$2336,Sheet1!$B$2:$B$2336)</f>
        <v>24.93</v>
      </c>
      <c r="F988" s="20">
        <f>_xlfn.XLOOKUP(Table4[[#This Row],[Customer ID]],Sheet1!A988:A3322,Sheet1!C988:C3322)</f>
        <v>9.18</v>
      </c>
      <c r="G988" s="20" t="str">
        <f>_xlfn.XLOOKUP(Table4[[#This Row],[Customer ID]],Sheet1!A988:A3322,Sheet1!D988:D3322)</f>
        <v>yes</v>
      </c>
      <c r="H988" s="20" t="str">
        <f>_xlfn.XLOOKUP(Table4[[#This Row],[Customer ID]],Sheet1!A988:A3322,Sheet1!E988:E3322)</f>
        <v>No</v>
      </c>
      <c r="I988" s="20" t="str">
        <f>_xlfn.XLOOKUP(Table4[[#This Row],[Customer ID]],Sheet1!A988:A3322,Sheet1!F988:F3322)</f>
        <v>Yes</v>
      </c>
      <c r="J988" s="20">
        <f>_xlfn.XLOOKUP(Table4[[#This Row],[Customer ID]],Sheet1!A988:A3322,Sheet1!G988:G3322)</f>
        <v>1</v>
      </c>
      <c r="K988" s="20" t="str">
        <f>_xlfn.XLOOKUP(Table4[[#This Row],[Customer ID]],Sheet1!A988:A3322,Sheet1!H988:H3322)</f>
        <v>No</v>
      </c>
      <c r="L988" s="20" t="str">
        <f>_xlfn.XLOOKUP(Table4[[#This Row],[Customer ID]],Sheet1!A988:A3322,Sheet1!I988:I3322)</f>
        <v>Over Weight</v>
      </c>
      <c r="M988" s="20" t="str">
        <f>_xlfn.XLOOKUP(A988,Sheet1!A988:A3322,Sheet1!J988:J3322)</f>
        <v>Diabetes</v>
      </c>
      <c r="N988" s="48" t="str">
        <f>_xlfn.XLOOKUP(Table4[[#This Row],[Customer ID]],Table3[Customer ID],Table3[Date2])</f>
        <v>11-Jul-1963</v>
      </c>
      <c r="O988" s="20">
        <f>_xlfn.XLOOKUP(A988,Table3[Customer ID],Table3[Age])</f>
        <v>59</v>
      </c>
      <c r="P988" s="20">
        <f>_xlfn.XLOOKUP(A988,Table3[Customer ID],Table3[children])</f>
        <v>0</v>
      </c>
      <c r="Q988" s="47">
        <f>_xlfn.XLOOKUP(A988,Table3[Customer ID],Table3[charges])</f>
        <v>11319.12</v>
      </c>
      <c r="R988" s="20" t="str">
        <f>_xlfn.XLOOKUP(A988,Table3[Customer ID],Table3[Hospital tier])</f>
        <v>tier - 3</v>
      </c>
      <c r="S988" s="20" t="str">
        <f>_xlfn.XLOOKUP(A988,Table3[Customer ID],Table3[City tier])</f>
        <v>tier - 1</v>
      </c>
      <c r="T988" s="20" t="str">
        <f>_xlfn.XLOOKUP(A988,Table3[Customer ID],Table3[State ID])</f>
        <v>R1012</v>
      </c>
    </row>
    <row r="989" spans="1:20" x14ac:dyDescent="0.3">
      <c r="A989" s="20" t="s">
        <v>1007</v>
      </c>
      <c r="B989" s="20" t="str">
        <f>_xlfn.XLOOKUP(A989,Sheet3!A989:A3323,Sheet3!B989:B3323)</f>
        <v xml:space="preserve"> Mrs</v>
      </c>
      <c r="C989" s="20" t="str">
        <f>_xlfn.XLOOKUP(A989,Sheet3!A989:A3323,Sheet3!C989:C3323)</f>
        <v>Chiappone</v>
      </c>
      <c r="D989" s="20" t="str">
        <f>_xlfn.XLOOKUP(A989,Sheet3!A989:A3323,Sheet3!D989:D3323)</f>
        <v xml:space="preserve">  Suzanne</v>
      </c>
      <c r="E989" s="46">
        <f>_xlfn.XLOOKUP(A989,Sheet1!$A$2:$A$2336,Sheet1!$B$2:$B$2336)</f>
        <v>48.12</v>
      </c>
      <c r="F989" s="20">
        <f>_xlfn.XLOOKUP(Table4[[#This Row],[Customer ID]],Sheet1!A989:A3323,Sheet1!C989:C3323)</f>
        <v>4.51</v>
      </c>
      <c r="G989" s="20" t="str">
        <f>_xlfn.XLOOKUP(Table4[[#This Row],[Customer ID]],Sheet1!A989:A3323,Sheet1!D989:D3323)</f>
        <v>yes</v>
      </c>
      <c r="H989" s="20" t="str">
        <f>_xlfn.XLOOKUP(Table4[[#This Row],[Customer ID]],Sheet1!A989:A3323,Sheet1!E989:E3323)</f>
        <v>No</v>
      </c>
      <c r="I989" s="20" t="str">
        <f>_xlfn.XLOOKUP(Table4[[#This Row],[Customer ID]],Sheet1!A989:A3323,Sheet1!F989:F3323)</f>
        <v>No</v>
      </c>
      <c r="J989" s="20">
        <f>_xlfn.XLOOKUP(Table4[[#This Row],[Customer ID]],Sheet1!A989:A3323,Sheet1!G989:G3323)</f>
        <v>1</v>
      </c>
      <c r="K989" s="20" t="str">
        <f>_xlfn.XLOOKUP(Table4[[#This Row],[Customer ID]],Sheet1!A989:A3323,Sheet1!H989:H3323)</f>
        <v>No</v>
      </c>
      <c r="L989" s="20" t="str">
        <f>_xlfn.XLOOKUP(Table4[[#This Row],[Customer ID]],Sheet1!A989:A3323,Sheet1!I989:I3323)</f>
        <v>Obesity</v>
      </c>
      <c r="M989" s="20" t="str">
        <f>_xlfn.XLOOKUP(A989,Sheet1!A989:A3323,Sheet1!J989:J3323)</f>
        <v>Normal</v>
      </c>
      <c r="N989" s="48" t="str">
        <f>_xlfn.XLOOKUP(Table4[[#This Row],[Customer ID]],Table3[Customer ID],Table3[Date2])</f>
        <v>10-Dec-1995</v>
      </c>
      <c r="O989" s="20">
        <f>_xlfn.XLOOKUP(A989,Table3[Customer ID],Table3[Age])</f>
        <v>27</v>
      </c>
      <c r="P989" s="20">
        <f>_xlfn.XLOOKUP(A989,Table3[Customer ID],Table3[children])</f>
        <v>0</v>
      </c>
      <c r="Q989" s="47">
        <f>_xlfn.XLOOKUP(A989,Table3[Customer ID],Table3[charges])</f>
        <v>11318.57</v>
      </c>
      <c r="R989" s="20" t="str">
        <f>_xlfn.XLOOKUP(A989,Table3[Customer ID],Table3[Hospital tier])</f>
        <v>tier - 3</v>
      </c>
      <c r="S989" s="20" t="str">
        <f>_xlfn.XLOOKUP(A989,Table3[Customer ID],Table3[City tier])</f>
        <v>tier - 2</v>
      </c>
      <c r="T989" s="20" t="str">
        <f>_xlfn.XLOOKUP(A989,Table3[Customer ID],Table3[State ID])</f>
        <v>R1026</v>
      </c>
    </row>
    <row r="990" spans="1:20" x14ac:dyDescent="0.3">
      <c r="A990" s="20" t="s">
        <v>1008</v>
      </c>
      <c r="B990" s="20" t="str">
        <f>_xlfn.XLOOKUP(A990,Sheet3!A990:A3324,Sheet3!B990:B3324)</f>
        <v xml:space="preserve"> Ms</v>
      </c>
      <c r="C990" s="20" t="str">
        <f>_xlfn.XLOOKUP(A990,Sheet3!A990:A3324,Sheet3!C990:C3324)</f>
        <v>Opie</v>
      </c>
      <c r="D990" s="20" t="str">
        <f>_xlfn.XLOOKUP(A990,Sheet3!A990:A3324,Sheet3!D990:D3324)</f>
        <v xml:space="preserve">  Jasmine P.</v>
      </c>
      <c r="E990" s="46">
        <f>_xlfn.XLOOKUP(A990,Sheet1!$A$2:$A$2336,Sheet1!$B$2:$B$2336)</f>
        <v>24.91</v>
      </c>
      <c r="F990" s="20">
        <f>_xlfn.XLOOKUP(Table4[[#This Row],[Customer ID]],Sheet1!A990:A3324,Sheet1!C990:C3324)</f>
        <v>7.33</v>
      </c>
      <c r="G990" s="20" t="str">
        <f>_xlfn.XLOOKUP(Table4[[#This Row],[Customer ID]],Sheet1!A990:A3324,Sheet1!D990:D3324)</f>
        <v>yes</v>
      </c>
      <c r="H990" s="20" t="str">
        <f>_xlfn.XLOOKUP(Table4[[#This Row],[Customer ID]],Sheet1!A990:A3324,Sheet1!E990:E3324)</f>
        <v>No</v>
      </c>
      <c r="I990" s="20" t="str">
        <f>_xlfn.XLOOKUP(Table4[[#This Row],[Customer ID]],Sheet1!A990:A3324,Sheet1!F990:F3324)</f>
        <v>Yes</v>
      </c>
      <c r="J990" s="20">
        <f>_xlfn.XLOOKUP(Table4[[#This Row],[Customer ID]],Sheet1!A990:A3324,Sheet1!G990:G3324)</f>
        <v>1</v>
      </c>
      <c r="K990" s="20" t="str">
        <f>_xlfn.XLOOKUP(Table4[[#This Row],[Customer ID]],Sheet1!A990:A3324,Sheet1!H990:H3324)</f>
        <v>No</v>
      </c>
      <c r="L990" s="20" t="str">
        <f>_xlfn.XLOOKUP(Table4[[#This Row],[Customer ID]],Sheet1!A990:A3324,Sheet1!I990:I3324)</f>
        <v>Over Weight</v>
      </c>
      <c r="M990" s="20" t="str">
        <f>_xlfn.XLOOKUP(A990,Sheet1!A990:A3324,Sheet1!J990:J3324)</f>
        <v>Diabetes</v>
      </c>
      <c r="N990" s="48" t="str">
        <f>_xlfn.XLOOKUP(Table4[[#This Row],[Customer ID]],Table3[Customer ID],Table3[Date2])</f>
        <v>22-Nov-1963</v>
      </c>
      <c r="O990" s="20">
        <f>_xlfn.XLOOKUP(A990,Table3[Customer ID],Table3[Age])</f>
        <v>59</v>
      </c>
      <c r="P990" s="20">
        <f>_xlfn.XLOOKUP(A990,Table3[Customer ID],Table3[children])</f>
        <v>0</v>
      </c>
      <c r="Q990" s="47">
        <f>_xlfn.XLOOKUP(A990,Table3[Customer ID],Table3[charges])</f>
        <v>11312.33</v>
      </c>
      <c r="R990" s="20" t="str">
        <f>_xlfn.XLOOKUP(A990,Table3[Customer ID],Table3[Hospital tier])</f>
        <v>tier - 3</v>
      </c>
      <c r="S990" s="20" t="str">
        <f>_xlfn.XLOOKUP(A990,Table3[Customer ID],Table3[City tier])</f>
        <v>tier - 3</v>
      </c>
      <c r="T990" s="20" t="str">
        <f>_xlfn.XLOOKUP(A990,Table3[Customer ID],Table3[State ID])</f>
        <v>R1012</v>
      </c>
    </row>
    <row r="991" spans="1:20" x14ac:dyDescent="0.3">
      <c r="A991" s="20" t="s">
        <v>1009</v>
      </c>
      <c r="B991" s="20" t="str">
        <f>_xlfn.XLOOKUP(A991,Sheet3!A991:A3325,Sheet3!B991:B3325)</f>
        <v xml:space="preserve"> Ms</v>
      </c>
      <c r="C991" s="20" t="str">
        <f>_xlfn.XLOOKUP(A991,Sheet3!A991:A3325,Sheet3!C991:C3325)</f>
        <v>Donnelly</v>
      </c>
      <c r="D991" s="20" t="str">
        <f>_xlfn.XLOOKUP(A991,Sheet3!A991:A3325,Sheet3!D991:D3325)</f>
        <v xml:space="preserve">  Jennifer</v>
      </c>
      <c r="E991" s="46">
        <f>_xlfn.XLOOKUP(A991,Sheet1!$A$2:$A$2336,Sheet1!$B$2:$B$2336)</f>
        <v>27.645</v>
      </c>
      <c r="F991" s="20">
        <f>_xlfn.XLOOKUP(Table4[[#This Row],[Customer ID]],Sheet1!A991:A3325,Sheet1!C991:C3325)</f>
        <v>10.56</v>
      </c>
      <c r="G991" s="20" t="str">
        <f>_xlfn.XLOOKUP(Table4[[#This Row],[Customer ID]],Sheet1!A991:A3325,Sheet1!D991:D3325)</f>
        <v>No</v>
      </c>
      <c r="H991" s="20" t="str">
        <f>_xlfn.XLOOKUP(Table4[[#This Row],[Customer ID]],Sheet1!A991:A3325,Sheet1!E991:E3325)</f>
        <v>No</v>
      </c>
      <c r="I991" s="20" t="str">
        <f>_xlfn.XLOOKUP(Table4[[#This Row],[Customer ID]],Sheet1!A991:A3325,Sheet1!F991:F3325)</f>
        <v>No</v>
      </c>
      <c r="J991" s="20">
        <f>_xlfn.XLOOKUP(Table4[[#This Row],[Customer ID]],Sheet1!A991:A3325,Sheet1!G991:G3325)</f>
        <v>0</v>
      </c>
      <c r="K991" s="20" t="str">
        <f>_xlfn.XLOOKUP(Table4[[#This Row],[Customer ID]],Sheet1!A991:A3325,Sheet1!H991:H3325)</f>
        <v>No</v>
      </c>
      <c r="L991" s="20" t="str">
        <f>_xlfn.XLOOKUP(Table4[[#This Row],[Customer ID]],Sheet1!A991:A3325,Sheet1!I991:I3325)</f>
        <v>Over Weight</v>
      </c>
      <c r="M991" s="20" t="str">
        <f>_xlfn.XLOOKUP(A991,Sheet1!A991:A3325,Sheet1!J991:J3325)</f>
        <v>Diabetes</v>
      </c>
      <c r="N991" s="48" t="str">
        <f>_xlfn.XLOOKUP(Table4[[#This Row],[Customer ID]],Table3[Customer ID],Table3[Date2])</f>
        <v>6-Oct-1968</v>
      </c>
      <c r="O991" s="20">
        <f>_xlfn.XLOOKUP(A991,Table3[Customer ID],Table3[Age])</f>
        <v>54</v>
      </c>
      <c r="P991" s="20">
        <f>_xlfn.XLOOKUP(A991,Table3[Customer ID],Table3[children])</f>
        <v>1</v>
      </c>
      <c r="Q991" s="47">
        <f>_xlfn.XLOOKUP(A991,Table3[Customer ID],Table3[charges])</f>
        <v>11305.93</v>
      </c>
      <c r="R991" s="20" t="str">
        <f>_xlfn.XLOOKUP(A991,Table3[Customer ID],Table3[Hospital tier])</f>
        <v>tier - 3</v>
      </c>
      <c r="S991" s="20" t="str">
        <f>_xlfn.XLOOKUP(A991,Table3[Customer ID],Table3[City tier])</f>
        <v>tier - 1</v>
      </c>
      <c r="T991" s="20" t="str">
        <f>_xlfn.XLOOKUP(A991,Table3[Customer ID],Table3[State ID])</f>
        <v>R1012</v>
      </c>
    </row>
    <row r="992" spans="1:20" x14ac:dyDescent="0.3">
      <c r="A992" s="20" t="s">
        <v>1010</v>
      </c>
      <c r="B992" s="20" t="str">
        <f>_xlfn.XLOOKUP(A992,Sheet3!A992:A3326,Sheet3!B992:B3326)</f>
        <v xml:space="preserve"> Ms</v>
      </c>
      <c r="C992" s="20" t="str">
        <f>_xlfn.XLOOKUP(A992,Sheet3!A992:A3326,Sheet3!C992:C3326)</f>
        <v>Rall</v>
      </c>
      <c r="D992" s="20" t="str">
        <f>_xlfn.XLOOKUP(A992,Sheet3!A992:A3326,Sheet3!D992:D3326)</f>
        <v xml:space="preserve">  Tracie</v>
      </c>
      <c r="E992" s="46">
        <f>_xlfn.XLOOKUP(A992,Sheet1!$A$2:$A$2336,Sheet1!$B$2:$B$2336)</f>
        <v>33.700000000000003</v>
      </c>
      <c r="F992" s="20">
        <f>_xlfn.XLOOKUP(Table4[[#This Row],[Customer ID]],Sheet1!A992:A3326,Sheet1!C992:C3326)</f>
        <v>4.01</v>
      </c>
      <c r="G992" s="20" t="str">
        <f>_xlfn.XLOOKUP(Table4[[#This Row],[Customer ID]],Sheet1!A992:A3326,Sheet1!D992:D3326)</f>
        <v>No</v>
      </c>
      <c r="H992" s="20" t="str">
        <f>_xlfn.XLOOKUP(Table4[[#This Row],[Customer ID]],Sheet1!A992:A3326,Sheet1!E992:E3326)</f>
        <v>No</v>
      </c>
      <c r="I992" s="20" t="str">
        <f>_xlfn.XLOOKUP(Table4[[#This Row],[Customer ID]],Sheet1!A992:A3326,Sheet1!F992:F3326)</f>
        <v>No</v>
      </c>
      <c r="J992" s="20">
        <f>_xlfn.XLOOKUP(Table4[[#This Row],[Customer ID]],Sheet1!A992:A3326,Sheet1!G992:G3326)</f>
        <v>2</v>
      </c>
      <c r="K992" s="20" t="str">
        <f>_xlfn.XLOOKUP(Table4[[#This Row],[Customer ID]],Sheet1!A992:A3326,Sheet1!H992:H3326)</f>
        <v>No</v>
      </c>
      <c r="L992" s="20" t="str">
        <f>_xlfn.XLOOKUP(Table4[[#This Row],[Customer ID]],Sheet1!A992:A3326,Sheet1!I992:I3326)</f>
        <v>Obesity</v>
      </c>
      <c r="M992" s="20" t="str">
        <f>_xlfn.XLOOKUP(A992,Sheet1!A992:A3326,Sheet1!J992:J3326)</f>
        <v>Normal</v>
      </c>
      <c r="N992" s="48" t="str">
        <f>_xlfn.XLOOKUP(Table4[[#This Row],[Customer ID]],Table3[Customer ID],Table3[Date2])</f>
        <v>25-Sep-1972</v>
      </c>
      <c r="O992" s="20">
        <f>_xlfn.XLOOKUP(A992,Table3[Customer ID],Table3[Age])</f>
        <v>50</v>
      </c>
      <c r="P992" s="20">
        <f>_xlfn.XLOOKUP(A992,Table3[Customer ID],Table3[children])</f>
        <v>4</v>
      </c>
      <c r="Q992" s="47">
        <f>_xlfn.XLOOKUP(A992,Table3[Customer ID],Table3[charges])</f>
        <v>11299.34</v>
      </c>
      <c r="R992" s="20" t="str">
        <f>_xlfn.XLOOKUP(A992,Table3[Customer ID],Table3[Hospital tier])</f>
        <v>tier - 3</v>
      </c>
      <c r="S992" s="20" t="str">
        <f>_xlfn.XLOOKUP(A992,Table3[Customer ID],Table3[City tier])</f>
        <v>tier - 2</v>
      </c>
      <c r="T992" s="20" t="str">
        <f>_xlfn.XLOOKUP(A992,Table3[Customer ID],Table3[State ID])</f>
        <v>R1011</v>
      </c>
    </row>
    <row r="993" spans="1:20" x14ac:dyDescent="0.3">
      <c r="A993" s="20" t="s">
        <v>1011</v>
      </c>
      <c r="B993" s="20" t="str">
        <f>_xlfn.XLOOKUP(A993,Sheet3!A993:A3327,Sheet3!B993:B3327)</f>
        <v xml:space="preserve"> Mr</v>
      </c>
      <c r="C993" s="20" t="str">
        <f>_xlfn.XLOOKUP(A993,Sheet3!A993:A3327,Sheet3!C993:C3327)</f>
        <v>Mitchell</v>
      </c>
      <c r="D993" s="20" t="str">
        <f>_xlfn.XLOOKUP(A993,Sheet3!A993:A3327,Sheet3!D993:D3327)</f>
        <v xml:space="preserve">  Tristan D.</v>
      </c>
      <c r="E993" s="46">
        <f>_xlfn.XLOOKUP(A993,Sheet1!$A$2:$A$2336,Sheet1!$B$2:$B$2336)</f>
        <v>38.93</v>
      </c>
      <c r="F993" s="20">
        <f>_xlfn.XLOOKUP(Table4[[#This Row],[Customer ID]],Sheet1!A993:A3327,Sheet1!C993:C3327)</f>
        <v>5.64</v>
      </c>
      <c r="G993" s="20" t="str">
        <f>_xlfn.XLOOKUP(Table4[[#This Row],[Customer ID]],Sheet1!A993:A3327,Sheet1!D993:D3327)</f>
        <v>yes</v>
      </c>
      <c r="H993" s="20" t="str">
        <f>_xlfn.XLOOKUP(Table4[[#This Row],[Customer ID]],Sheet1!A993:A3327,Sheet1!E993:E3327)</f>
        <v>No</v>
      </c>
      <c r="I993" s="20" t="str">
        <f>_xlfn.XLOOKUP(Table4[[#This Row],[Customer ID]],Sheet1!A993:A3327,Sheet1!F993:F3327)</f>
        <v>No</v>
      </c>
      <c r="J993" s="20">
        <f>_xlfn.XLOOKUP(Table4[[#This Row],[Customer ID]],Sheet1!A993:A3327,Sheet1!G993:G3327)</f>
        <v>1</v>
      </c>
      <c r="K993" s="20" t="str">
        <f>_xlfn.XLOOKUP(Table4[[#This Row],[Customer ID]],Sheet1!A993:A3327,Sheet1!H993:H3327)</f>
        <v>No</v>
      </c>
      <c r="L993" s="20" t="str">
        <f>_xlfn.XLOOKUP(Table4[[#This Row],[Customer ID]],Sheet1!A993:A3327,Sheet1!I993:I3327)</f>
        <v>Obesity</v>
      </c>
      <c r="M993" s="20" t="str">
        <f>_xlfn.XLOOKUP(A993,Sheet1!A993:A3327,Sheet1!J993:J3327)</f>
        <v>Normal</v>
      </c>
      <c r="N993" s="48" t="str">
        <f>_xlfn.XLOOKUP(Table4[[#This Row],[Customer ID]],Table3[Customer ID],Table3[Date2])</f>
        <v>14-Nov-1988</v>
      </c>
      <c r="O993" s="20">
        <f>_xlfn.XLOOKUP(A993,Table3[Customer ID],Table3[Age])</f>
        <v>34</v>
      </c>
      <c r="P993" s="20">
        <f>_xlfn.XLOOKUP(A993,Table3[Customer ID],Table3[children])</f>
        <v>3</v>
      </c>
      <c r="Q993" s="47">
        <f>_xlfn.XLOOKUP(A993,Table3[Customer ID],Table3[charges])</f>
        <v>11294.57</v>
      </c>
      <c r="R993" s="20" t="str">
        <f>_xlfn.XLOOKUP(A993,Table3[Customer ID],Table3[Hospital tier])</f>
        <v>tier - 3</v>
      </c>
      <c r="S993" s="20" t="str">
        <f>_xlfn.XLOOKUP(A993,Table3[Customer ID],Table3[City tier])</f>
        <v>tier - 1</v>
      </c>
      <c r="T993" s="20" t="str">
        <f>_xlfn.XLOOKUP(A993,Table3[Customer ID],Table3[State ID])</f>
        <v>R1022</v>
      </c>
    </row>
    <row r="994" spans="1:20" x14ac:dyDescent="0.3">
      <c r="A994" s="20" t="s">
        <v>1012</v>
      </c>
      <c r="B994" s="20" t="str">
        <f>_xlfn.XLOOKUP(A994,Sheet3!A994:A3328,Sheet3!B994:B3328)</f>
        <v xml:space="preserve"> Mr</v>
      </c>
      <c r="C994" s="20" t="str">
        <f>_xlfn.XLOOKUP(A994,Sheet3!A994:A3328,Sheet3!C994:C3328)</f>
        <v>Chen</v>
      </c>
      <c r="D994" s="20" t="str">
        <f>_xlfn.XLOOKUP(A994,Sheet3!A994:A3328,Sheet3!D994:D3328)</f>
        <v xml:space="preserve">  Peiweng</v>
      </c>
      <c r="E994" s="46">
        <f>_xlfn.XLOOKUP(A994,Sheet1!$A$2:$A$2336,Sheet1!$B$2:$B$2336)</f>
        <v>32.774999999999999</v>
      </c>
      <c r="F994" s="20">
        <f>_xlfn.XLOOKUP(Table4[[#This Row],[Customer ID]],Sheet1!A994:A3328,Sheet1!C994:C3328)</f>
        <v>8.02</v>
      </c>
      <c r="G994" s="20" t="str">
        <f>_xlfn.XLOOKUP(Table4[[#This Row],[Customer ID]],Sheet1!A994:A3328,Sheet1!D994:D3328)</f>
        <v>yes</v>
      </c>
      <c r="H994" s="20" t="str">
        <f>_xlfn.XLOOKUP(Table4[[#This Row],[Customer ID]],Sheet1!A994:A3328,Sheet1!E994:E3328)</f>
        <v>No</v>
      </c>
      <c r="I994" s="20" t="str">
        <f>_xlfn.XLOOKUP(Table4[[#This Row],[Customer ID]],Sheet1!A994:A3328,Sheet1!F994:F3328)</f>
        <v>No</v>
      </c>
      <c r="J994" s="20">
        <f>_xlfn.XLOOKUP(Table4[[#This Row],[Customer ID]],Sheet1!A994:A3328,Sheet1!G994:G3328)</f>
        <v>2</v>
      </c>
      <c r="K994" s="20" t="str">
        <f>_xlfn.XLOOKUP(Table4[[#This Row],[Customer ID]],Sheet1!A994:A3328,Sheet1!H994:H3328)</f>
        <v>No</v>
      </c>
      <c r="L994" s="20" t="str">
        <f>_xlfn.XLOOKUP(Table4[[#This Row],[Customer ID]],Sheet1!A994:A3328,Sheet1!I994:I3328)</f>
        <v>Obesity</v>
      </c>
      <c r="M994" s="20" t="str">
        <f>_xlfn.XLOOKUP(A994,Sheet1!A994:A3328,Sheet1!J994:J3328)</f>
        <v>Diabetes</v>
      </c>
      <c r="N994" s="48" t="str">
        <f>_xlfn.XLOOKUP(Table4[[#This Row],[Customer ID]],Table3[Customer ID],Table3[Date2])</f>
        <v>22-Jun-1970</v>
      </c>
      <c r="O994" s="20">
        <f>_xlfn.XLOOKUP(A994,Table3[Customer ID],Table3[Age])</f>
        <v>52</v>
      </c>
      <c r="P994" s="20">
        <f>_xlfn.XLOOKUP(A994,Table3[Customer ID],Table3[children])</f>
        <v>3</v>
      </c>
      <c r="Q994" s="47">
        <f>_xlfn.XLOOKUP(A994,Table3[Customer ID],Table3[charges])</f>
        <v>11289.11</v>
      </c>
      <c r="R994" s="20" t="str">
        <f>_xlfn.XLOOKUP(A994,Table3[Customer ID],Table3[Hospital tier])</f>
        <v>tier - 3</v>
      </c>
      <c r="S994" s="20" t="str">
        <f>_xlfn.XLOOKUP(A994,Table3[Customer ID],Table3[City tier])</f>
        <v>tier - 1</v>
      </c>
      <c r="T994" s="20" t="str">
        <f>_xlfn.XLOOKUP(A994,Table3[Customer ID],Table3[State ID])</f>
        <v>R1012</v>
      </c>
    </row>
    <row r="995" spans="1:20" x14ac:dyDescent="0.3">
      <c r="A995" s="20" t="s">
        <v>1013</v>
      </c>
      <c r="B995" s="20" t="str">
        <f>_xlfn.XLOOKUP(A995,Sheet3!A995:A3329,Sheet3!B995:B3329)</f>
        <v xml:space="preserve"> Ms</v>
      </c>
      <c r="C995" s="20" t="str">
        <f>_xlfn.XLOOKUP(A995,Sheet3!A995:A3329,Sheet3!C995:C3329)</f>
        <v>Tufaro</v>
      </c>
      <c r="D995" s="20" t="str">
        <f>_xlfn.XLOOKUP(A995,Sheet3!A995:A3329,Sheet3!D995:D3329)</f>
        <v xml:space="preserve">  Theresa M.</v>
      </c>
      <c r="E995" s="46">
        <f>_xlfn.XLOOKUP(A995,Sheet1!$A$2:$A$2336,Sheet1!$B$2:$B$2336)</f>
        <v>29.83</v>
      </c>
      <c r="F995" s="20">
        <f>_xlfn.XLOOKUP(Table4[[#This Row],[Customer ID]],Sheet1!A995:A3329,Sheet1!C995:C3329)</f>
        <v>7.2</v>
      </c>
      <c r="G995" s="20" t="str">
        <f>_xlfn.XLOOKUP(Table4[[#This Row],[Customer ID]],Sheet1!A995:A3329,Sheet1!D995:D3329)</f>
        <v>yes</v>
      </c>
      <c r="H995" s="20" t="str">
        <f>_xlfn.XLOOKUP(Table4[[#This Row],[Customer ID]],Sheet1!A995:A3329,Sheet1!E995:E3329)</f>
        <v>No</v>
      </c>
      <c r="I995" s="20" t="str">
        <f>_xlfn.XLOOKUP(Table4[[#This Row],[Customer ID]],Sheet1!A995:A3329,Sheet1!F995:F3329)</f>
        <v>No</v>
      </c>
      <c r="J995" s="20">
        <f>_xlfn.XLOOKUP(Table4[[#This Row],[Customer ID]],Sheet1!A995:A3329,Sheet1!G995:G3329)</f>
        <v>0</v>
      </c>
      <c r="K995" s="20" t="str">
        <f>_xlfn.XLOOKUP(Table4[[#This Row],[Customer ID]],Sheet1!A995:A3329,Sheet1!H995:H3329)</f>
        <v>No</v>
      </c>
      <c r="L995" s="20" t="str">
        <f>_xlfn.XLOOKUP(Table4[[#This Row],[Customer ID]],Sheet1!A995:A3329,Sheet1!I995:I3329)</f>
        <v>Over Weight</v>
      </c>
      <c r="M995" s="20" t="str">
        <f>_xlfn.XLOOKUP(A995,Sheet1!A995:A3329,Sheet1!J995:J3329)</f>
        <v>Diabetes</v>
      </c>
      <c r="N995" s="48" t="str">
        <f>_xlfn.XLOOKUP(Table4[[#This Row],[Customer ID]],Table3[Customer ID],Table3[Date2])</f>
        <v>14-Jun-1967</v>
      </c>
      <c r="O995" s="20">
        <f>_xlfn.XLOOKUP(A995,Table3[Customer ID],Table3[Age])</f>
        <v>55</v>
      </c>
      <c r="P995" s="20">
        <f>_xlfn.XLOOKUP(A995,Table3[Customer ID],Table3[children])</f>
        <v>0</v>
      </c>
      <c r="Q995" s="47">
        <f>_xlfn.XLOOKUP(A995,Table3[Customer ID],Table3[charges])</f>
        <v>11286.54</v>
      </c>
      <c r="R995" s="20" t="str">
        <f>_xlfn.XLOOKUP(A995,Table3[Customer ID],Table3[Hospital tier])</f>
        <v>tier - 3</v>
      </c>
      <c r="S995" s="20" t="str">
        <f>_xlfn.XLOOKUP(A995,Table3[Customer ID],Table3[City tier])</f>
        <v>tier - 3</v>
      </c>
      <c r="T995" s="20" t="str">
        <f>_xlfn.XLOOKUP(A995,Table3[Customer ID],Table3[State ID])</f>
        <v>R1024</v>
      </c>
    </row>
    <row r="996" spans="1:20" x14ac:dyDescent="0.3">
      <c r="A996" s="20" t="s">
        <v>1014</v>
      </c>
      <c r="B996" s="20" t="str">
        <f>_xlfn.XLOOKUP(A996,Sheet3!A996:A3330,Sheet3!B996:B3330)</f>
        <v xml:space="preserve"> Mr</v>
      </c>
      <c r="C996" s="20" t="str">
        <f>_xlfn.XLOOKUP(A996,Sheet3!A996:A3330,Sheet3!C996:C3330)</f>
        <v>Peters</v>
      </c>
      <c r="D996" s="20" t="str">
        <f>_xlfn.XLOOKUP(A996,Sheet3!A996:A3330,Sheet3!D996:D3330)</f>
        <v xml:space="preserve">  Daniel J</v>
      </c>
      <c r="E996" s="46">
        <f>_xlfn.XLOOKUP(A996,Sheet1!$A$2:$A$2336,Sheet1!$B$2:$B$2336)</f>
        <v>28.31</v>
      </c>
      <c r="F996" s="20">
        <f>_xlfn.XLOOKUP(Table4[[#This Row],[Customer ID]],Sheet1!A996:A3330,Sheet1!C996:C3330)</f>
        <v>4.55</v>
      </c>
      <c r="G996" s="20" t="str">
        <f>_xlfn.XLOOKUP(Table4[[#This Row],[Customer ID]],Sheet1!A996:A3330,Sheet1!D996:D3330)</f>
        <v>No</v>
      </c>
      <c r="H996" s="20" t="str">
        <f>_xlfn.XLOOKUP(Table4[[#This Row],[Customer ID]],Sheet1!A996:A3330,Sheet1!E996:E3330)</f>
        <v>yes</v>
      </c>
      <c r="I996" s="20" t="str">
        <f>_xlfn.XLOOKUP(Table4[[#This Row],[Customer ID]],Sheet1!A996:A3330,Sheet1!F996:F3330)</f>
        <v>No</v>
      </c>
      <c r="J996" s="20">
        <f>_xlfn.XLOOKUP(Table4[[#This Row],[Customer ID]],Sheet1!A996:A3330,Sheet1!G996:G3330)</f>
        <v>1</v>
      </c>
      <c r="K996" s="20" t="str">
        <f>_xlfn.XLOOKUP(Table4[[#This Row],[Customer ID]],Sheet1!A996:A3330,Sheet1!H996:H3330)</f>
        <v>No</v>
      </c>
      <c r="L996" s="20" t="str">
        <f>_xlfn.XLOOKUP(Table4[[#This Row],[Customer ID]],Sheet1!A996:A3330,Sheet1!I996:I3330)</f>
        <v>Over Weight</v>
      </c>
      <c r="M996" s="20" t="str">
        <f>_xlfn.XLOOKUP(A996,Sheet1!A996:A3330,Sheet1!J996:J3330)</f>
        <v>Normal</v>
      </c>
      <c r="N996" s="48" t="str">
        <f>_xlfn.XLOOKUP(Table4[[#This Row],[Customer ID]],Table3[Customer ID],Table3[Date2])</f>
        <v>4-Oct-2004</v>
      </c>
      <c r="O996" s="20">
        <f>_xlfn.XLOOKUP(A996,Table3[Customer ID],Table3[Age])</f>
        <v>18</v>
      </c>
      <c r="P996" s="20">
        <f>_xlfn.XLOOKUP(A996,Table3[Customer ID],Table3[children])</f>
        <v>1</v>
      </c>
      <c r="Q996" s="47">
        <f>_xlfn.XLOOKUP(A996,Table3[Customer ID],Table3[charges])</f>
        <v>11272.33</v>
      </c>
      <c r="R996" s="20" t="str">
        <f>_xlfn.XLOOKUP(A996,Table3[Customer ID],Table3[Hospital tier])</f>
        <v>tier - 3</v>
      </c>
      <c r="S996" s="20" t="str">
        <f>_xlfn.XLOOKUP(A996,Table3[Customer ID],Table3[City tier])</f>
        <v>tier - 2</v>
      </c>
      <c r="T996" s="20" t="str">
        <f>_xlfn.XLOOKUP(A996,Table3[Customer ID],Table3[State ID])</f>
        <v>R1019</v>
      </c>
    </row>
    <row r="997" spans="1:20" x14ac:dyDescent="0.3">
      <c r="A997" s="20" t="s">
        <v>1015</v>
      </c>
      <c r="B997" s="20" t="str">
        <f>_xlfn.XLOOKUP(A997,Sheet3!A997:A3331,Sheet3!B997:B3331)</f>
        <v xml:space="preserve"> Mrs</v>
      </c>
      <c r="C997" s="20" t="str">
        <f>_xlfn.XLOOKUP(A997,Sheet3!A997:A3331,Sheet3!C997:C3331)</f>
        <v>Susedik</v>
      </c>
      <c r="D997" s="20" t="str">
        <f>_xlfn.XLOOKUP(A997,Sheet3!A997:A3331,Sheet3!D997:D3331)</f>
        <v xml:space="preserve">  Courtney M.</v>
      </c>
      <c r="E997" s="46">
        <f>_xlfn.XLOOKUP(A997,Sheet1!$A$2:$A$2336,Sheet1!$B$2:$B$2336)</f>
        <v>29.79</v>
      </c>
      <c r="F997" s="20">
        <f>_xlfn.XLOOKUP(Table4[[#This Row],[Customer ID]],Sheet1!A997:A3331,Sheet1!C997:C3331)</f>
        <v>9.0299999999999994</v>
      </c>
      <c r="G997" s="20" t="str">
        <f>_xlfn.XLOOKUP(Table4[[#This Row],[Customer ID]],Sheet1!A997:A3331,Sheet1!D997:D3331)</f>
        <v>No</v>
      </c>
      <c r="H997" s="20" t="str">
        <f>_xlfn.XLOOKUP(Table4[[#This Row],[Customer ID]],Sheet1!A997:A3331,Sheet1!E997:E3331)</f>
        <v>No</v>
      </c>
      <c r="I997" s="20" t="str">
        <f>_xlfn.XLOOKUP(Table4[[#This Row],[Customer ID]],Sheet1!A997:A3331,Sheet1!F997:F3331)</f>
        <v>No</v>
      </c>
      <c r="J997" s="20">
        <f>_xlfn.XLOOKUP(Table4[[#This Row],[Customer ID]],Sheet1!A997:A3331,Sheet1!G997:G3331)</f>
        <v>0</v>
      </c>
      <c r="K997" s="20" t="str">
        <f>_xlfn.XLOOKUP(Table4[[#This Row],[Customer ID]],Sheet1!A997:A3331,Sheet1!H997:H3331)</f>
        <v>No</v>
      </c>
      <c r="L997" s="20" t="str">
        <f>_xlfn.XLOOKUP(Table4[[#This Row],[Customer ID]],Sheet1!A997:A3331,Sheet1!I997:I3331)</f>
        <v>Over Weight</v>
      </c>
      <c r="M997" s="20" t="str">
        <f>_xlfn.XLOOKUP(A997,Sheet1!A997:A3331,Sheet1!J997:J3331)</f>
        <v>Diabetes</v>
      </c>
      <c r="N997" s="48" t="str">
        <f>_xlfn.XLOOKUP(Table4[[#This Row],[Customer ID]],Table3[Customer ID],Table3[Date2])</f>
        <v>26-Dec-1971</v>
      </c>
      <c r="O997" s="20">
        <f>_xlfn.XLOOKUP(A997,Table3[Customer ID],Table3[Age])</f>
        <v>51</v>
      </c>
      <c r="P997" s="20">
        <f>_xlfn.XLOOKUP(A997,Table3[Customer ID],Table3[children])</f>
        <v>0</v>
      </c>
      <c r="Q997" s="47">
        <f>_xlfn.XLOOKUP(A997,Table3[Customer ID],Table3[charges])</f>
        <v>11265.71</v>
      </c>
      <c r="R997" s="20" t="str">
        <f>_xlfn.XLOOKUP(A997,Table3[Customer ID],Table3[Hospital tier])</f>
        <v>tier - 3</v>
      </c>
      <c r="S997" s="20" t="str">
        <f>_xlfn.XLOOKUP(A997,Table3[Customer ID],Table3[City tier])</f>
        <v>tier - 1</v>
      </c>
      <c r="T997" s="20" t="str">
        <f>_xlfn.XLOOKUP(A997,Table3[Customer ID],Table3[State ID])</f>
        <v>R1025</v>
      </c>
    </row>
    <row r="998" spans="1:20" x14ac:dyDescent="0.3">
      <c r="A998" s="20" t="s">
        <v>1016</v>
      </c>
      <c r="B998" s="20" t="str">
        <f>_xlfn.XLOOKUP(A998,Sheet3!A998:A3332,Sheet3!B998:B3332)</f>
        <v xml:space="preserve"> Mr</v>
      </c>
      <c r="C998" s="20" t="str">
        <f>_xlfn.XLOOKUP(A998,Sheet3!A998:A3332,Sheet3!C998:C3332)</f>
        <v>Garcia</v>
      </c>
      <c r="D998" s="20" t="str">
        <f>_xlfn.XLOOKUP(A998,Sheet3!A998:A3332,Sheet3!D998:D3332)</f>
        <v xml:space="preserve">  Jose A.</v>
      </c>
      <c r="E998" s="46">
        <f>_xlfn.XLOOKUP(A998,Sheet1!$A$2:$A$2336,Sheet1!$B$2:$B$2336)</f>
        <v>36.6</v>
      </c>
      <c r="F998" s="20">
        <f>_xlfn.XLOOKUP(Table4[[#This Row],[Customer ID]],Sheet1!A998:A3332,Sheet1!C998:C3332)</f>
        <v>5.2</v>
      </c>
      <c r="G998" s="20" t="str">
        <f>_xlfn.XLOOKUP(Table4[[#This Row],[Customer ID]],Sheet1!A998:A3332,Sheet1!D998:D3332)</f>
        <v>yes</v>
      </c>
      <c r="H998" s="20" t="str">
        <f>_xlfn.XLOOKUP(Table4[[#This Row],[Customer ID]],Sheet1!A998:A3332,Sheet1!E998:E3332)</f>
        <v>No</v>
      </c>
      <c r="I998" s="20" t="str">
        <f>_xlfn.XLOOKUP(Table4[[#This Row],[Customer ID]],Sheet1!A998:A3332,Sheet1!F998:F3332)</f>
        <v>Yes</v>
      </c>
      <c r="J998" s="20">
        <f>_xlfn.XLOOKUP(Table4[[#This Row],[Customer ID]],Sheet1!A998:A3332,Sheet1!G998:G3332)</f>
        <v>1</v>
      </c>
      <c r="K998" s="20" t="str">
        <f>_xlfn.XLOOKUP(Table4[[#This Row],[Customer ID]],Sheet1!A998:A3332,Sheet1!H998:H3332)</f>
        <v>No</v>
      </c>
      <c r="L998" s="20" t="str">
        <f>_xlfn.XLOOKUP(Table4[[#This Row],[Customer ID]],Sheet1!A998:A3332,Sheet1!I998:I3332)</f>
        <v>Obesity</v>
      </c>
      <c r="M998" s="20" t="str">
        <f>_xlfn.XLOOKUP(A998,Sheet1!A998:A3332,Sheet1!J998:J3332)</f>
        <v>Normal</v>
      </c>
      <c r="N998" s="48" t="str">
        <f>_xlfn.XLOOKUP(Table4[[#This Row],[Customer ID]],Table3[Customer ID],Table3[Date2])</f>
        <v>11-Oct-1969</v>
      </c>
      <c r="O998" s="20">
        <f>_xlfn.XLOOKUP(A998,Table3[Customer ID],Table3[Age])</f>
        <v>53</v>
      </c>
      <c r="P998" s="20">
        <f>_xlfn.XLOOKUP(A998,Table3[Customer ID],Table3[children])</f>
        <v>3</v>
      </c>
      <c r="Q998" s="47">
        <f>_xlfn.XLOOKUP(A998,Table3[Customer ID],Table3[charges])</f>
        <v>11264.54</v>
      </c>
      <c r="R998" s="20" t="str">
        <f>_xlfn.XLOOKUP(A998,Table3[Customer ID],Table3[Hospital tier])</f>
        <v>tier - 3</v>
      </c>
      <c r="S998" s="20" t="str">
        <f>_xlfn.XLOOKUP(A998,Table3[Customer ID],Table3[City tier])</f>
        <v>tier - 2</v>
      </c>
      <c r="T998" s="20" t="str">
        <f>_xlfn.XLOOKUP(A998,Table3[Customer ID],Table3[State ID])</f>
        <v>R1011</v>
      </c>
    </row>
    <row r="999" spans="1:20" x14ac:dyDescent="0.3">
      <c r="A999" s="20" t="s">
        <v>1017</v>
      </c>
      <c r="B999" s="20" t="str">
        <f>_xlfn.XLOOKUP(A999,Sheet3!A999:A3333,Sheet3!B999:B3333)</f>
        <v xml:space="preserve"> Mrs</v>
      </c>
      <c r="C999" s="20" t="str">
        <f>_xlfn.XLOOKUP(A999,Sheet3!A999:A3333,Sheet3!C999:C3333)</f>
        <v>Deady</v>
      </c>
      <c r="D999" s="20" t="str">
        <f>_xlfn.XLOOKUP(A999,Sheet3!A999:A3333,Sheet3!D999:D3333)</f>
        <v xml:space="preserve">  Lauren</v>
      </c>
      <c r="E999" s="46">
        <f>_xlfn.XLOOKUP(A999,Sheet1!$A$2:$A$2336,Sheet1!$B$2:$B$2336)</f>
        <v>35.93</v>
      </c>
      <c r="F999" s="20">
        <f>_xlfn.XLOOKUP(Table4[[#This Row],[Customer ID]],Sheet1!A999:A3333,Sheet1!C999:C3333)</f>
        <v>8.3000000000000007</v>
      </c>
      <c r="G999" s="20" t="str">
        <f>_xlfn.XLOOKUP(Table4[[#This Row],[Customer ID]],Sheet1!A999:A3333,Sheet1!D999:D3333)</f>
        <v>yes</v>
      </c>
      <c r="H999" s="20" t="str">
        <f>_xlfn.XLOOKUP(Table4[[#This Row],[Customer ID]],Sheet1!A999:A3333,Sheet1!E999:E3333)</f>
        <v>No</v>
      </c>
      <c r="I999" s="20" t="str">
        <f>_xlfn.XLOOKUP(Table4[[#This Row],[Customer ID]],Sheet1!A999:A3333,Sheet1!F999:F3333)</f>
        <v>No</v>
      </c>
      <c r="J999" s="20">
        <f>_xlfn.XLOOKUP(Table4[[#This Row],[Customer ID]],Sheet1!A999:A3333,Sheet1!G999:G3333)</f>
        <v>0</v>
      </c>
      <c r="K999" s="20" t="str">
        <f>_xlfn.XLOOKUP(Table4[[#This Row],[Customer ID]],Sheet1!A999:A3333,Sheet1!H999:H3333)</f>
        <v>No</v>
      </c>
      <c r="L999" s="20" t="str">
        <f>_xlfn.XLOOKUP(Table4[[#This Row],[Customer ID]],Sheet1!A999:A3333,Sheet1!I999:I3333)</f>
        <v>Obesity</v>
      </c>
      <c r="M999" s="20" t="str">
        <f>_xlfn.XLOOKUP(A999,Sheet1!A999:A3333,Sheet1!J999:J3333)</f>
        <v>Diabetes</v>
      </c>
      <c r="N999" s="48" t="str">
        <f>_xlfn.XLOOKUP(Table4[[#This Row],[Customer ID]],Table3[Customer ID],Table3[Date2])</f>
        <v>2-Oct-1981</v>
      </c>
      <c r="O999" s="20">
        <f>_xlfn.XLOOKUP(A999,Table3[Customer ID],Table3[Age])</f>
        <v>41</v>
      </c>
      <c r="P999" s="20">
        <f>_xlfn.XLOOKUP(A999,Table3[Customer ID],Table3[children])</f>
        <v>1</v>
      </c>
      <c r="Q999" s="47">
        <f>_xlfn.XLOOKUP(A999,Table3[Customer ID],Table3[charges])</f>
        <v>11255.29</v>
      </c>
      <c r="R999" s="20" t="str">
        <f>_xlfn.XLOOKUP(A999,Table3[Customer ID],Table3[Hospital tier])</f>
        <v>tier - 3</v>
      </c>
      <c r="S999" s="20" t="str">
        <f>_xlfn.XLOOKUP(A999,Table3[Customer ID],Table3[City tier])</f>
        <v>tier - 1</v>
      </c>
      <c r="T999" s="20" t="str">
        <f>_xlfn.XLOOKUP(A999,Table3[Customer ID],Table3[State ID])</f>
        <v>R1026</v>
      </c>
    </row>
    <row r="1000" spans="1:20" x14ac:dyDescent="0.3">
      <c r="A1000" s="20" t="s">
        <v>1018</v>
      </c>
      <c r="B1000" s="20" t="str">
        <f>_xlfn.XLOOKUP(A1000,Sheet3!A1000:A3334,Sheet3!B1000:B3334)</f>
        <v xml:space="preserve"> Mr</v>
      </c>
      <c r="C1000" s="20" t="str">
        <f>_xlfn.XLOOKUP(A1000,Sheet3!A1000:A3334,Sheet3!C1000:C3334)</f>
        <v>Campbell</v>
      </c>
      <c r="D1000" s="20" t="str">
        <f>_xlfn.XLOOKUP(A1000,Sheet3!A1000:A3334,Sheet3!D1000:D3334)</f>
        <v xml:space="preserve">  Jonathon M.</v>
      </c>
      <c r="E1000" s="46">
        <f>_xlfn.XLOOKUP(A1000,Sheet1!$A$2:$A$2336,Sheet1!$B$2:$B$2336)</f>
        <v>28.6</v>
      </c>
      <c r="F1000" s="20">
        <f>_xlfn.XLOOKUP(Table4[[#This Row],[Customer ID]],Sheet1!A1000:A3334,Sheet1!C1000:C3334)</f>
        <v>5.56</v>
      </c>
      <c r="G1000" s="20" t="str">
        <f>_xlfn.XLOOKUP(Table4[[#This Row],[Customer ID]],Sheet1!A1000:A3334,Sheet1!D1000:D3334)</f>
        <v>yes</v>
      </c>
      <c r="H1000" s="20" t="str">
        <f>_xlfn.XLOOKUP(Table4[[#This Row],[Customer ID]],Sheet1!A1000:A3334,Sheet1!E1000:E3334)</f>
        <v>No</v>
      </c>
      <c r="I1000" s="20" t="str">
        <f>_xlfn.XLOOKUP(Table4[[#This Row],[Customer ID]],Sheet1!A1000:A3334,Sheet1!F1000:F3334)</f>
        <v>Yes</v>
      </c>
      <c r="J1000" s="20">
        <f>_xlfn.XLOOKUP(Table4[[#This Row],[Customer ID]],Sheet1!A1000:A3334,Sheet1!G1000:G3334)</f>
        <v>1</v>
      </c>
      <c r="K1000" s="20" t="str">
        <f>_xlfn.XLOOKUP(Table4[[#This Row],[Customer ID]],Sheet1!A1000:A3334,Sheet1!H1000:H3334)</f>
        <v>No</v>
      </c>
      <c r="L1000" s="20" t="str">
        <f>_xlfn.XLOOKUP(Table4[[#This Row],[Customer ID]],Sheet1!A1000:A3334,Sheet1!I1000:I3334)</f>
        <v>Over Weight</v>
      </c>
      <c r="M1000" s="20" t="str">
        <f>_xlfn.XLOOKUP(A1000,Sheet1!A1000:A3334,Sheet1!J1000:J3334)</f>
        <v>Normal</v>
      </c>
      <c r="N1000" s="48" t="str">
        <f>_xlfn.XLOOKUP(Table4[[#This Row],[Customer ID]],Table3[Customer ID],Table3[Date2])</f>
        <v>20-Aug-1969</v>
      </c>
      <c r="O1000" s="20">
        <f>_xlfn.XLOOKUP(A1000,Table3[Customer ID],Table3[Age])</f>
        <v>53</v>
      </c>
      <c r="P1000" s="20">
        <f>_xlfn.XLOOKUP(A1000,Table3[Customer ID],Table3[children])</f>
        <v>3</v>
      </c>
      <c r="Q1000" s="47">
        <f>_xlfn.XLOOKUP(A1000,Table3[Customer ID],Table3[charges])</f>
        <v>11253.42</v>
      </c>
      <c r="R1000" s="20" t="str">
        <f>_xlfn.XLOOKUP(A1000,Table3[Customer ID],Table3[Hospital tier])</f>
        <v>tier - 3</v>
      </c>
      <c r="S1000" s="20" t="str">
        <f>_xlfn.XLOOKUP(A1000,Table3[Customer ID],Table3[City tier])</f>
        <v>tier - 1</v>
      </c>
      <c r="T1000" s="20" t="str">
        <f>_xlfn.XLOOKUP(A1000,Table3[Customer ID],Table3[State ID])</f>
        <v>R1011</v>
      </c>
    </row>
    <row r="1001" spans="1:20" x14ac:dyDescent="0.3">
      <c r="A1001" s="20" t="s">
        <v>1019</v>
      </c>
      <c r="B1001" s="20" t="str">
        <f>_xlfn.XLOOKUP(A1001,Sheet3!A1001:A3335,Sheet3!B1001:B3335)</f>
        <v xml:space="preserve"> Mrs</v>
      </c>
      <c r="C1001" s="20" t="str">
        <f>_xlfn.XLOOKUP(A1001,Sheet3!A1001:A3335,Sheet3!C1001:C3335)</f>
        <v>Schaefer</v>
      </c>
      <c r="D1001" s="20" t="str">
        <f>_xlfn.XLOOKUP(A1001,Sheet3!A1001:A3335,Sheet3!D1001:D3335)</f>
        <v xml:space="preserve">  Stephanie A</v>
      </c>
      <c r="E1001" s="46">
        <f>_xlfn.XLOOKUP(A1001,Sheet1!$A$2:$A$2336,Sheet1!$B$2:$B$2336)</f>
        <v>39.17</v>
      </c>
      <c r="F1001" s="20">
        <f>_xlfn.XLOOKUP(Table4[[#This Row],[Customer ID]],Sheet1!A1001:A3335,Sheet1!C1001:C3335)</f>
        <v>4.1500000000000004</v>
      </c>
      <c r="G1001" s="20" t="str">
        <f>_xlfn.XLOOKUP(Table4[[#This Row],[Customer ID]],Sheet1!A1001:A3335,Sheet1!D1001:D3335)</f>
        <v>No</v>
      </c>
      <c r="H1001" s="20" t="str">
        <f>_xlfn.XLOOKUP(Table4[[#This Row],[Customer ID]],Sheet1!A1001:A3335,Sheet1!E1001:E3335)</f>
        <v>No</v>
      </c>
      <c r="I1001" s="20" t="str">
        <f>_xlfn.XLOOKUP(Table4[[#This Row],[Customer ID]],Sheet1!A1001:A3335,Sheet1!F1001:F3335)</f>
        <v>No</v>
      </c>
      <c r="J1001" s="20">
        <f>_xlfn.XLOOKUP(Table4[[#This Row],[Customer ID]],Sheet1!A1001:A3335,Sheet1!G1001:G3335)</f>
        <v>0</v>
      </c>
      <c r="K1001" s="20" t="str">
        <f>_xlfn.XLOOKUP(Table4[[#This Row],[Customer ID]],Sheet1!A1001:A3335,Sheet1!H1001:H3335)</f>
        <v>No</v>
      </c>
      <c r="L1001" s="20" t="str">
        <f>_xlfn.XLOOKUP(Table4[[#This Row],[Customer ID]],Sheet1!A1001:A3335,Sheet1!I1001:I3335)</f>
        <v>Obesity</v>
      </c>
      <c r="M1001" s="20" t="str">
        <f>_xlfn.XLOOKUP(A1001,Sheet1!A1001:A3335,Sheet1!J1001:J3335)</f>
        <v>Normal</v>
      </c>
      <c r="N1001" s="48" t="str">
        <f>_xlfn.XLOOKUP(Table4[[#This Row],[Customer ID]],Table3[Customer ID],Table3[Date2])</f>
        <v>17-Dec-1989</v>
      </c>
      <c r="O1001" s="20">
        <f>_xlfn.XLOOKUP(A1001,Table3[Customer ID],Table3[Age])</f>
        <v>33</v>
      </c>
      <c r="P1001" s="20">
        <f>_xlfn.XLOOKUP(A1001,Table3[Customer ID],Table3[children])</f>
        <v>3</v>
      </c>
      <c r="Q1001" s="47">
        <f>_xlfn.XLOOKUP(A1001,Table3[Customer ID],Table3[charges])</f>
        <v>11250.43</v>
      </c>
      <c r="R1001" s="20" t="str">
        <f>_xlfn.XLOOKUP(A1001,Table3[Customer ID],Table3[Hospital tier])</f>
        <v>tier - 3</v>
      </c>
      <c r="S1001" s="20" t="str">
        <f>_xlfn.XLOOKUP(A1001,Table3[Customer ID],Table3[City tier])</f>
        <v>tier - 2</v>
      </c>
      <c r="T1001" s="20" t="str">
        <f>_xlfn.XLOOKUP(A1001,Table3[Customer ID],Table3[State ID])</f>
        <v>R1026</v>
      </c>
    </row>
    <row r="1002" spans="1:20" x14ac:dyDescent="0.3">
      <c r="A1002" s="20" t="s">
        <v>1020</v>
      </c>
      <c r="B1002" s="20" t="str">
        <f>_xlfn.XLOOKUP(A1002,Sheet3!A1002:A3336,Sheet3!B1002:B3336)</f>
        <v xml:space="preserve"> Mr</v>
      </c>
      <c r="C1002" s="20" t="str">
        <f>_xlfn.XLOOKUP(A1002,Sheet3!A1002:A3336,Sheet3!C1002:C3336)</f>
        <v>D'Alessandro</v>
      </c>
      <c r="D1002" s="20" t="str">
        <f>_xlfn.XLOOKUP(A1002,Sheet3!A1002:A3336,Sheet3!D1002:D3336)</f>
        <v xml:space="preserve">  Patrick</v>
      </c>
      <c r="E1002" s="46">
        <f>_xlfn.XLOOKUP(A1002,Sheet1!$A$2:$A$2336,Sheet1!$B$2:$B$2336)</f>
        <v>26.41</v>
      </c>
      <c r="F1002" s="20">
        <f>_xlfn.XLOOKUP(Table4[[#This Row],[Customer ID]],Sheet1!A1002:A3336,Sheet1!C1002:C3336)</f>
        <v>5.99</v>
      </c>
      <c r="G1002" s="20" t="str">
        <f>_xlfn.XLOOKUP(Table4[[#This Row],[Customer ID]],Sheet1!A1002:A3336,Sheet1!D1002:D3336)</f>
        <v>yes</v>
      </c>
      <c r="H1002" s="20" t="str">
        <f>_xlfn.XLOOKUP(Table4[[#This Row],[Customer ID]],Sheet1!A1002:A3336,Sheet1!E1002:E3336)</f>
        <v>No</v>
      </c>
      <c r="I1002" s="20" t="str">
        <f>_xlfn.XLOOKUP(Table4[[#This Row],[Customer ID]],Sheet1!A1002:A3336,Sheet1!F1002:F3336)</f>
        <v>Yes</v>
      </c>
      <c r="J1002" s="20">
        <f>_xlfn.XLOOKUP(Table4[[#This Row],[Customer ID]],Sheet1!A1002:A3336,Sheet1!G1002:G3336)</f>
        <v>1</v>
      </c>
      <c r="K1002" s="20" t="str">
        <f>_xlfn.XLOOKUP(Table4[[#This Row],[Customer ID]],Sheet1!A1002:A3336,Sheet1!H1002:H3336)</f>
        <v>No</v>
      </c>
      <c r="L1002" s="20" t="str">
        <f>_xlfn.XLOOKUP(Table4[[#This Row],[Customer ID]],Sheet1!A1002:A3336,Sheet1!I1002:I3336)</f>
        <v>Over Weight</v>
      </c>
      <c r="M1002" s="20" t="str">
        <f>_xlfn.XLOOKUP(A1002,Sheet1!A1002:A3336,Sheet1!J1002:J3336)</f>
        <v>Prediabetes</v>
      </c>
      <c r="N1002" s="48" t="str">
        <f>_xlfn.XLOOKUP(Table4[[#This Row],[Customer ID]],Table3[Customer ID],Table3[Date2])</f>
        <v>30-Dec-1969</v>
      </c>
      <c r="O1002" s="20">
        <f>_xlfn.XLOOKUP(A1002,Table3[Customer ID],Table3[Age])</f>
        <v>53</v>
      </c>
      <c r="P1002" s="20">
        <f>_xlfn.XLOOKUP(A1002,Table3[Customer ID],Table3[children])</f>
        <v>2</v>
      </c>
      <c r="Q1002" s="47">
        <f>_xlfn.XLOOKUP(A1002,Table3[Customer ID],Table3[charges])</f>
        <v>11244.38</v>
      </c>
      <c r="R1002" s="20" t="str">
        <f>_xlfn.XLOOKUP(A1002,Table3[Customer ID],Table3[Hospital tier])</f>
        <v>tier - 3</v>
      </c>
      <c r="S1002" s="20" t="str">
        <f>_xlfn.XLOOKUP(A1002,Table3[Customer ID],Table3[City tier])</f>
        <v>tier - 1</v>
      </c>
      <c r="T1002" s="20" t="str">
        <f>_xlfn.XLOOKUP(A1002,Table3[Customer ID],Table3[State ID])</f>
        <v>R1016</v>
      </c>
    </row>
    <row r="1003" spans="1:20" x14ac:dyDescent="0.3">
      <c r="A1003" s="20" t="s">
        <v>1021</v>
      </c>
      <c r="B1003" s="20" t="str">
        <f>_xlfn.XLOOKUP(A1003,Sheet3!A1003:A3337,Sheet3!B1003:B3337)</f>
        <v xml:space="preserve"> Mrs</v>
      </c>
      <c r="C1003" s="20" t="str">
        <f>_xlfn.XLOOKUP(A1003,Sheet3!A1003:A3337,Sheet3!C1003:C3337)</f>
        <v>Wyss</v>
      </c>
      <c r="D1003" s="20" t="str">
        <f>_xlfn.XLOOKUP(A1003,Sheet3!A1003:A3337,Sheet3!D1003:D3337)</f>
        <v xml:space="preserve">  Krista</v>
      </c>
      <c r="E1003" s="46">
        <f>_xlfn.XLOOKUP(A1003,Sheet1!$A$2:$A$2336,Sheet1!$B$2:$B$2336)</f>
        <v>30.63</v>
      </c>
      <c r="F1003" s="20">
        <f>_xlfn.XLOOKUP(Table4[[#This Row],[Customer ID]],Sheet1!A1003:A3337,Sheet1!C1003:C3337)</f>
        <v>5.8</v>
      </c>
      <c r="G1003" s="20" t="str">
        <f>_xlfn.XLOOKUP(Table4[[#This Row],[Customer ID]],Sheet1!A1003:A3337,Sheet1!D1003:D3337)</f>
        <v>yes</v>
      </c>
      <c r="H1003" s="20" t="str">
        <f>_xlfn.XLOOKUP(Table4[[#This Row],[Customer ID]],Sheet1!A1003:A3337,Sheet1!E1003:E3337)</f>
        <v>No</v>
      </c>
      <c r="I1003" s="20" t="str">
        <f>_xlfn.XLOOKUP(Table4[[#This Row],[Customer ID]],Sheet1!A1003:A3337,Sheet1!F1003:F3337)</f>
        <v>No</v>
      </c>
      <c r="J1003" s="20">
        <f>_xlfn.XLOOKUP(Table4[[#This Row],[Customer ID]],Sheet1!A1003:A3337,Sheet1!G1003:G3337)</f>
        <v>0</v>
      </c>
      <c r="K1003" s="20" t="str">
        <f>_xlfn.XLOOKUP(Table4[[#This Row],[Customer ID]],Sheet1!A1003:A3337,Sheet1!H1003:H3337)</f>
        <v>No</v>
      </c>
      <c r="L1003" s="20" t="str">
        <f>_xlfn.XLOOKUP(Table4[[#This Row],[Customer ID]],Sheet1!A1003:A3337,Sheet1!I1003:I3337)</f>
        <v>Obesity</v>
      </c>
      <c r="M1003" s="20" t="str">
        <f>_xlfn.XLOOKUP(A1003,Sheet1!A1003:A3337,Sheet1!J1003:J3337)</f>
        <v>Prediabetes</v>
      </c>
      <c r="N1003" s="48" t="str">
        <f>_xlfn.XLOOKUP(Table4[[#This Row],[Customer ID]],Table3[Customer ID],Table3[Date2])</f>
        <v>28-Jun-1976</v>
      </c>
      <c r="O1003" s="20">
        <f>_xlfn.XLOOKUP(A1003,Table3[Customer ID],Table3[Age])</f>
        <v>46</v>
      </c>
      <c r="P1003" s="20">
        <f>_xlfn.XLOOKUP(A1003,Table3[Customer ID],Table3[children])</f>
        <v>2</v>
      </c>
      <c r="Q1003" s="47">
        <f>_xlfn.XLOOKUP(A1003,Table3[Customer ID],Table3[charges])</f>
        <v>11217.35</v>
      </c>
      <c r="R1003" s="20" t="str">
        <f>_xlfn.XLOOKUP(A1003,Table3[Customer ID],Table3[Hospital tier])</f>
        <v>tier - 3</v>
      </c>
      <c r="S1003" s="20" t="str">
        <f>_xlfn.XLOOKUP(A1003,Table3[Customer ID],Table3[City tier])</f>
        <v>tier - 2</v>
      </c>
      <c r="T1003" s="20" t="str">
        <f>_xlfn.XLOOKUP(A1003,Table3[Customer ID],Table3[State ID])</f>
        <v>R1025</v>
      </c>
    </row>
    <row r="1004" spans="1:20" x14ac:dyDescent="0.3">
      <c r="A1004" s="20" t="s">
        <v>1022</v>
      </c>
      <c r="B1004" s="20" t="str">
        <f>_xlfn.XLOOKUP(A1004,Sheet3!A1004:A3338,Sheet3!B1004:B3338)</f>
        <v xml:space="preserve"> Ms</v>
      </c>
      <c r="C1004" s="20" t="str">
        <f>_xlfn.XLOOKUP(A1004,Sheet3!A1004:A3338,Sheet3!C1004:C3338)</f>
        <v>Rose</v>
      </c>
      <c r="D1004" s="20" t="str">
        <f>_xlfn.XLOOKUP(A1004,Sheet3!A1004:A3338,Sheet3!D1004:D3338)</f>
        <v xml:space="preserve">  Jenessa</v>
      </c>
      <c r="E1004" s="46">
        <f>_xlfn.XLOOKUP(A1004,Sheet1!$A$2:$A$2336,Sheet1!$B$2:$B$2336)</f>
        <v>31.73</v>
      </c>
      <c r="F1004" s="20">
        <f>_xlfn.XLOOKUP(Table4[[#This Row],[Customer ID]],Sheet1!A1004:A3338,Sheet1!C1004:C3338)</f>
        <v>7.32</v>
      </c>
      <c r="G1004" s="20" t="str">
        <f>_xlfn.XLOOKUP(Table4[[#This Row],[Customer ID]],Sheet1!A1004:A3338,Sheet1!D1004:D3338)</f>
        <v>yes</v>
      </c>
      <c r="H1004" s="20" t="str">
        <f>_xlfn.XLOOKUP(Table4[[#This Row],[Customer ID]],Sheet1!A1004:A3338,Sheet1!E1004:E3338)</f>
        <v>No</v>
      </c>
      <c r="I1004" s="20" t="str">
        <f>_xlfn.XLOOKUP(Table4[[#This Row],[Customer ID]],Sheet1!A1004:A3338,Sheet1!F1004:F3338)</f>
        <v>No</v>
      </c>
      <c r="J1004" s="20">
        <f>_xlfn.XLOOKUP(Table4[[#This Row],[Customer ID]],Sheet1!A1004:A3338,Sheet1!G1004:G3338)</f>
        <v>2</v>
      </c>
      <c r="K1004" s="20" t="str">
        <f>_xlfn.XLOOKUP(Table4[[#This Row],[Customer ID]],Sheet1!A1004:A3338,Sheet1!H1004:H3338)</f>
        <v>No</v>
      </c>
      <c r="L1004" s="20" t="str">
        <f>_xlfn.XLOOKUP(Table4[[#This Row],[Customer ID]],Sheet1!A1004:A3338,Sheet1!I1004:I3338)</f>
        <v>Obesity</v>
      </c>
      <c r="M1004" s="20" t="str">
        <f>_xlfn.XLOOKUP(A1004,Sheet1!A1004:A3338,Sheet1!J1004:J3338)</f>
        <v>Diabetes</v>
      </c>
      <c r="N1004" s="48" t="str">
        <f>_xlfn.XLOOKUP(Table4[[#This Row],[Customer ID]],Table3[Customer ID],Table3[Date2])</f>
        <v>14-Jun-1970</v>
      </c>
      <c r="O1004" s="20">
        <f>_xlfn.XLOOKUP(A1004,Table3[Customer ID],Table3[Age])</f>
        <v>52</v>
      </c>
      <c r="P1004" s="20">
        <f>_xlfn.XLOOKUP(A1004,Table3[Customer ID],Table3[children])</f>
        <v>2</v>
      </c>
      <c r="Q1004" s="47">
        <f>_xlfn.XLOOKUP(A1004,Table3[Customer ID],Table3[charges])</f>
        <v>11187.66</v>
      </c>
      <c r="R1004" s="20" t="str">
        <f>_xlfn.XLOOKUP(A1004,Table3[Customer ID],Table3[Hospital tier])</f>
        <v>tier - 3</v>
      </c>
      <c r="S1004" s="20" t="str">
        <f>_xlfn.XLOOKUP(A1004,Table3[Customer ID],Table3[City tier])</f>
        <v>tier - 2</v>
      </c>
      <c r="T1004" s="20" t="str">
        <f>_xlfn.XLOOKUP(A1004,Table3[Customer ID],Table3[State ID])</f>
        <v>R1012</v>
      </c>
    </row>
    <row r="1005" spans="1:20" x14ac:dyDescent="0.3">
      <c r="A1005" s="20" t="s">
        <v>1023</v>
      </c>
      <c r="B1005" s="20" t="str">
        <f>_xlfn.XLOOKUP(A1005,Sheet3!A1005:A3339,Sheet3!B1005:B3339)</f>
        <v xml:space="preserve"> Mr</v>
      </c>
      <c r="C1005" s="20" t="str">
        <f>_xlfn.XLOOKUP(A1005,Sheet3!A1005:A3339,Sheet3!C1005:C3339)</f>
        <v>Hopper</v>
      </c>
      <c r="D1005" s="20" t="str">
        <f>_xlfn.XLOOKUP(A1005,Sheet3!A1005:A3339,Sheet3!D1005:D3339)</f>
        <v xml:space="preserve">  Ryan M.</v>
      </c>
      <c r="E1005" s="46">
        <f>_xlfn.XLOOKUP(A1005,Sheet1!$A$2:$A$2336,Sheet1!$B$2:$B$2336)</f>
        <v>30.7</v>
      </c>
      <c r="F1005" s="20">
        <f>_xlfn.XLOOKUP(Table4[[#This Row],[Customer ID]],Sheet1!A1005:A3339,Sheet1!C1005:C3339)</f>
        <v>5.16</v>
      </c>
      <c r="G1005" s="20" t="str">
        <f>_xlfn.XLOOKUP(Table4[[#This Row],[Customer ID]],Sheet1!A1005:A3339,Sheet1!D1005:D3339)</f>
        <v>No</v>
      </c>
      <c r="H1005" s="20" t="str">
        <f>_xlfn.XLOOKUP(Table4[[#This Row],[Customer ID]],Sheet1!A1005:A3339,Sheet1!E1005:E3339)</f>
        <v>No</v>
      </c>
      <c r="I1005" s="20" t="str">
        <f>_xlfn.XLOOKUP(Table4[[#This Row],[Customer ID]],Sheet1!A1005:A3339,Sheet1!F1005:F3339)</f>
        <v>No</v>
      </c>
      <c r="J1005" s="20">
        <f>_xlfn.XLOOKUP(Table4[[#This Row],[Customer ID]],Sheet1!A1005:A3339,Sheet1!G1005:G3339)</f>
        <v>2</v>
      </c>
      <c r="K1005" s="20" t="str">
        <f>_xlfn.XLOOKUP(Table4[[#This Row],[Customer ID]],Sheet1!A1005:A3339,Sheet1!H1005:H3339)</f>
        <v>No</v>
      </c>
      <c r="L1005" s="20" t="str">
        <f>_xlfn.XLOOKUP(Table4[[#This Row],[Customer ID]],Sheet1!A1005:A3339,Sheet1!I1005:I3339)</f>
        <v>Obesity</v>
      </c>
      <c r="M1005" s="20" t="str">
        <f>_xlfn.XLOOKUP(A1005,Sheet1!A1005:A3339,Sheet1!J1005:J3339)</f>
        <v>Normal</v>
      </c>
      <c r="N1005" s="48" t="str">
        <f>_xlfn.XLOOKUP(Table4[[#This Row],[Customer ID]],Table3[Customer ID],Table3[Date2])</f>
        <v>3-Sep-1972</v>
      </c>
      <c r="O1005" s="20">
        <f>_xlfn.XLOOKUP(A1005,Table3[Customer ID],Table3[Age])</f>
        <v>50</v>
      </c>
      <c r="P1005" s="20">
        <f>_xlfn.XLOOKUP(A1005,Table3[Customer ID],Table3[children])</f>
        <v>0</v>
      </c>
      <c r="Q1005" s="47">
        <f>_xlfn.XLOOKUP(A1005,Table3[Customer ID],Table3[charges])</f>
        <v>11186.2</v>
      </c>
      <c r="R1005" s="20" t="str">
        <f>_xlfn.XLOOKUP(A1005,Table3[Customer ID],Table3[Hospital tier])</f>
        <v>tier - 3</v>
      </c>
      <c r="S1005" s="20" t="str">
        <f>_xlfn.XLOOKUP(A1005,Table3[Customer ID],Table3[City tier])</f>
        <v>tier - 2</v>
      </c>
      <c r="T1005" s="20" t="str">
        <f>_xlfn.XLOOKUP(A1005,Table3[Customer ID],Table3[State ID])</f>
        <v>R1021</v>
      </c>
    </row>
    <row r="1006" spans="1:20" x14ac:dyDescent="0.3">
      <c r="A1006" s="20" t="s">
        <v>1024</v>
      </c>
      <c r="B1006" s="20" t="str">
        <f>_xlfn.XLOOKUP(A1006,Sheet3!A1006:A3340,Sheet3!B1006:B3340)</f>
        <v xml:space="preserve"> Mr</v>
      </c>
      <c r="C1006" s="20" t="str">
        <f>_xlfn.XLOOKUP(A1006,Sheet3!A1006:A3340,Sheet3!C1006:C3340)</f>
        <v>Finneran</v>
      </c>
      <c r="D1006" s="20" t="str">
        <f>_xlfn.XLOOKUP(A1006,Sheet3!A1006:A3340,Sheet3!D1006:D3340)</f>
        <v xml:space="preserve">  Thomas</v>
      </c>
      <c r="E1006" s="46">
        <f>_xlfn.XLOOKUP(A1006,Sheet1!$A$2:$A$2336,Sheet1!$B$2:$B$2336)</f>
        <v>25.934999999999999</v>
      </c>
      <c r="F1006" s="20">
        <f>_xlfn.XLOOKUP(Table4[[#This Row],[Customer ID]],Sheet1!A1006:A3340,Sheet1!C1006:C3340)</f>
        <v>5.96</v>
      </c>
      <c r="G1006" s="20" t="str">
        <f>_xlfn.XLOOKUP(Table4[[#This Row],[Customer ID]],Sheet1!A1006:A3340,Sheet1!D1006:D3340)</f>
        <v>yes</v>
      </c>
      <c r="H1006" s="20" t="str">
        <f>_xlfn.XLOOKUP(Table4[[#This Row],[Customer ID]],Sheet1!A1006:A3340,Sheet1!E1006:E3340)</f>
        <v>No</v>
      </c>
      <c r="I1006" s="20" t="str">
        <f>_xlfn.XLOOKUP(Table4[[#This Row],[Customer ID]],Sheet1!A1006:A3340,Sheet1!F1006:F3340)</f>
        <v>No</v>
      </c>
      <c r="J1006" s="20">
        <f>_xlfn.XLOOKUP(Table4[[#This Row],[Customer ID]],Sheet1!A1006:A3340,Sheet1!G1006:G3340)</f>
        <v>2</v>
      </c>
      <c r="K1006" s="20" t="str">
        <f>_xlfn.XLOOKUP(Table4[[#This Row],[Customer ID]],Sheet1!A1006:A3340,Sheet1!H1006:H3340)</f>
        <v>No</v>
      </c>
      <c r="L1006" s="20" t="str">
        <f>_xlfn.XLOOKUP(Table4[[#This Row],[Customer ID]],Sheet1!A1006:A3340,Sheet1!I1006:I3340)</f>
        <v>Over Weight</v>
      </c>
      <c r="M1006" s="20" t="str">
        <f>_xlfn.XLOOKUP(A1006,Sheet1!A1006:A3340,Sheet1!J1006:J3340)</f>
        <v>Prediabetes</v>
      </c>
      <c r="N1006" s="48" t="str">
        <f>_xlfn.XLOOKUP(Table4[[#This Row],[Customer ID]],Table3[Customer ID],Table3[Date2])</f>
        <v>6-Aug-1966</v>
      </c>
      <c r="O1006" s="20">
        <f>_xlfn.XLOOKUP(A1006,Table3[Customer ID],Table3[Age])</f>
        <v>56</v>
      </c>
      <c r="P1006" s="20">
        <f>_xlfn.XLOOKUP(A1006,Table3[Customer ID],Table3[children])</f>
        <v>0</v>
      </c>
      <c r="Q1006" s="47">
        <f>_xlfn.XLOOKUP(A1006,Table3[Customer ID],Table3[charges])</f>
        <v>11165.42</v>
      </c>
      <c r="R1006" s="20" t="str">
        <f>_xlfn.XLOOKUP(A1006,Table3[Customer ID],Table3[Hospital tier])</f>
        <v>tier - 3</v>
      </c>
      <c r="S1006" s="20" t="str">
        <f>_xlfn.XLOOKUP(A1006,Table3[Customer ID],Table3[City tier])</f>
        <v>tier - 1</v>
      </c>
      <c r="T1006" s="20" t="str">
        <f>_xlfn.XLOOKUP(A1006,Table3[Customer ID],Table3[State ID])</f>
        <v>R1016</v>
      </c>
    </row>
    <row r="1007" spans="1:20" x14ac:dyDescent="0.3">
      <c r="A1007" s="20" t="s">
        <v>1025</v>
      </c>
      <c r="B1007" s="20" t="str">
        <f>_xlfn.XLOOKUP(A1007,Sheet3!A1007:A3341,Sheet3!B1007:B3341)</f>
        <v xml:space="preserve"> Ms</v>
      </c>
      <c r="C1007" s="20" t="str">
        <f>_xlfn.XLOOKUP(A1007,Sheet3!A1007:A3341,Sheet3!C1007:C3341)</f>
        <v>Basham</v>
      </c>
      <c r="D1007" s="20" t="str">
        <f>_xlfn.XLOOKUP(A1007,Sheet3!A1007:A3341,Sheet3!D1007:D3341)</f>
        <v xml:space="preserve">  Amanda N.</v>
      </c>
      <c r="E1007" s="46">
        <f>_xlfn.XLOOKUP(A1007,Sheet1!$A$2:$A$2336,Sheet1!$B$2:$B$2336)</f>
        <v>35.9</v>
      </c>
      <c r="F1007" s="20">
        <f>_xlfn.XLOOKUP(Table4[[#This Row],[Customer ID]],Sheet1!A1007:A3341,Sheet1!C1007:C3341)</f>
        <v>4.8499999999999996</v>
      </c>
      <c r="G1007" s="20" t="str">
        <f>_xlfn.XLOOKUP(Table4[[#This Row],[Customer ID]],Sheet1!A1007:A3341,Sheet1!D1007:D3341)</f>
        <v>yes</v>
      </c>
      <c r="H1007" s="20" t="str">
        <f>_xlfn.XLOOKUP(Table4[[#This Row],[Customer ID]],Sheet1!A1007:A3341,Sheet1!E1007:E3341)</f>
        <v>No</v>
      </c>
      <c r="I1007" s="20" t="str">
        <f>_xlfn.XLOOKUP(Table4[[#This Row],[Customer ID]],Sheet1!A1007:A3341,Sheet1!F1007:F3341)</f>
        <v>Yes</v>
      </c>
      <c r="J1007" s="20">
        <f>_xlfn.XLOOKUP(Table4[[#This Row],[Customer ID]],Sheet1!A1007:A3341,Sheet1!G1007:G3341)</f>
        <v>1</v>
      </c>
      <c r="K1007" s="20" t="str">
        <f>_xlfn.XLOOKUP(Table4[[#This Row],[Customer ID]],Sheet1!A1007:A3341,Sheet1!H1007:H3341)</f>
        <v>No</v>
      </c>
      <c r="L1007" s="20" t="str">
        <f>_xlfn.XLOOKUP(Table4[[#This Row],[Customer ID]],Sheet1!A1007:A3341,Sheet1!I1007:I3341)</f>
        <v>Obesity</v>
      </c>
      <c r="M1007" s="20" t="str">
        <f>_xlfn.XLOOKUP(A1007,Sheet1!A1007:A3341,Sheet1!J1007:J3341)</f>
        <v>Normal</v>
      </c>
      <c r="N1007" s="48" t="str">
        <f>_xlfn.XLOOKUP(Table4[[#This Row],[Customer ID]],Table3[Customer ID],Table3[Date2])</f>
        <v>25-Jun-1969</v>
      </c>
      <c r="O1007" s="20">
        <f>_xlfn.XLOOKUP(A1007,Table3[Customer ID],Table3[Age])</f>
        <v>53</v>
      </c>
      <c r="P1007" s="20">
        <f>_xlfn.XLOOKUP(A1007,Table3[Customer ID],Table3[children])</f>
        <v>2</v>
      </c>
      <c r="Q1007" s="47">
        <f>_xlfn.XLOOKUP(A1007,Table3[Customer ID],Table3[charges])</f>
        <v>11163.57</v>
      </c>
      <c r="R1007" s="20" t="str">
        <f>_xlfn.XLOOKUP(A1007,Table3[Customer ID],Table3[Hospital tier])</f>
        <v>tier - 3</v>
      </c>
      <c r="S1007" s="20" t="str">
        <f>_xlfn.XLOOKUP(A1007,Table3[Customer ID],Table3[City tier])</f>
        <v>tier - 2</v>
      </c>
      <c r="T1007" s="20" t="str">
        <f>_xlfn.XLOOKUP(A1007,Table3[Customer ID],Table3[State ID])</f>
        <v>R1011</v>
      </c>
    </row>
    <row r="1008" spans="1:20" x14ac:dyDescent="0.3">
      <c r="A1008" s="20" t="s">
        <v>1026</v>
      </c>
      <c r="B1008" s="20" t="str">
        <f>_xlfn.XLOOKUP(A1008,Sheet3!A1008:A3342,Sheet3!B1008:B3342)</f>
        <v xml:space="preserve"> Ms</v>
      </c>
      <c r="C1008" s="20" t="str">
        <f>_xlfn.XLOOKUP(A1008,Sheet3!A1008:A3342,Sheet3!C1008:C3342)</f>
        <v>Inman</v>
      </c>
      <c r="D1008" s="20" t="str">
        <f>_xlfn.XLOOKUP(A1008,Sheet3!A1008:A3342,Sheet3!D1008:D3342)</f>
        <v xml:space="preserve">  Teresa P.</v>
      </c>
      <c r="E1008" s="46">
        <f>_xlfn.XLOOKUP(A1008,Sheet1!$A$2:$A$2336,Sheet1!$B$2:$B$2336)</f>
        <v>26.7</v>
      </c>
      <c r="F1008" s="20">
        <f>_xlfn.XLOOKUP(Table4[[#This Row],[Customer ID]],Sheet1!A1008:A3342,Sheet1!C1008:C3342)</f>
        <v>5.09</v>
      </c>
      <c r="G1008" s="20" t="str">
        <f>_xlfn.XLOOKUP(Table4[[#This Row],[Customer ID]],Sheet1!A1008:A3342,Sheet1!D1008:D3342)</f>
        <v>yes</v>
      </c>
      <c r="H1008" s="20" t="str">
        <f>_xlfn.XLOOKUP(Table4[[#This Row],[Customer ID]],Sheet1!A1008:A3342,Sheet1!E1008:E3342)</f>
        <v>No</v>
      </c>
      <c r="I1008" s="20" t="str">
        <f>_xlfn.XLOOKUP(Table4[[#This Row],[Customer ID]],Sheet1!A1008:A3342,Sheet1!F1008:F3342)</f>
        <v>Yes</v>
      </c>
      <c r="J1008" s="20">
        <f>_xlfn.XLOOKUP(Table4[[#This Row],[Customer ID]],Sheet1!A1008:A3342,Sheet1!G1008:G3342)</f>
        <v>1</v>
      </c>
      <c r="K1008" s="20" t="str">
        <f>_xlfn.XLOOKUP(Table4[[#This Row],[Customer ID]],Sheet1!A1008:A3342,Sheet1!H1008:H3342)</f>
        <v>No</v>
      </c>
      <c r="L1008" s="20" t="str">
        <f>_xlfn.XLOOKUP(Table4[[#This Row],[Customer ID]],Sheet1!A1008:A3342,Sheet1!I1008:I3342)</f>
        <v>Over Weight</v>
      </c>
      <c r="M1008" s="20" t="str">
        <f>_xlfn.XLOOKUP(A1008,Sheet1!A1008:A3342,Sheet1!J1008:J3342)</f>
        <v>Normal</v>
      </c>
      <c r="N1008" s="48" t="str">
        <f>_xlfn.XLOOKUP(Table4[[#This Row],[Customer ID]],Table3[Customer ID],Table3[Date2])</f>
        <v>30-Nov-1969</v>
      </c>
      <c r="O1008" s="20">
        <f>_xlfn.XLOOKUP(A1008,Table3[Customer ID],Table3[Age])</f>
        <v>53</v>
      </c>
      <c r="P1008" s="20">
        <f>_xlfn.XLOOKUP(A1008,Table3[Customer ID],Table3[children])</f>
        <v>2</v>
      </c>
      <c r="Q1008" s="47">
        <f>_xlfn.XLOOKUP(A1008,Table3[Customer ID],Table3[charges])</f>
        <v>11150.78</v>
      </c>
      <c r="R1008" s="20" t="str">
        <f>_xlfn.XLOOKUP(A1008,Table3[Customer ID],Table3[Hospital tier])</f>
        <v>tier - 3</v>
      </c>
      <c r="S1008" s="20" t="str">
        <f>_xlfn.XLOOKUP(A1008,Table3[Customer ID],Table3[City tier])</f>
        <v>tier - 2</v>
      </c>
      <c r="T1008" s="20" t="str">
        <f>_xlfn.XLOOKUP(A1008,Table3[Customer ID],Table3[State ID])</f>
        <v>R1011</v>
      </c>
    </row>
    <row r="1009" spans="1:20" x14ac:dyDescent="0.3">
      <c r="A1009" s="20" t="s">
        <v>1027</v>
      </c>
      <c r="B1009" s="20" t="str">
        <f>_xlfn.XLOOKUP(A1009,Sheet3!A1009:A3343,Sheet3!B1009:B3343)</f>
        <v xml:space="preserve"> Mr</v>
      </c>
      <c r="C1009" s="20" t="str">
        <f>_xlfn.XLOOKUP(A1009,Sheet3!A1009:A3343,Sheet3!C1009:C3343)</f>
        <v>Oscal</v>
      </c>
      <c r="D1009" s="20" t="str">
        <f>_xlfn.XLOOKUP(A1009,Sheet3!A1009:A3343,Sheet3!D1009:D3343)</f>
        <v xml:space="preserve">  Dorian</v>
      </c>
      <c r="E1009" s="46">
        <f>_xlfn.XLOOKUP(A1009,Sheet1!$A$2:$A$2336,Sheet1!$B$2:$B$2336)</f>
        <v>33.71</v>
      </c>
      <c r="F1009" s="20">
        <f>_xlfn.XLOOKUP(Table4[[#This Row],[Customer ID]],Sheet1!A1009:A3343,Sheet1!C1009:C3343)</f>
        <v>4.9400000000000004</v>
      </c>
      <c r="G1009" s="20" t="str">
        <f>_xlfn.XLOOKUP(Table4[[#This Row],[Customer ID]],Sheet1!A1009:A3343,Sheet1!D1009:D3343)</f>
        <v>No</v>
      </c>
      <c r="H1009" s="20" t="str">
        <f>_xlfn.XLOOKUP(Table4[[#This Row],[Customer ID]],Sheet1!A1009:A3343,Sheet1!E1009:E3343)</f>
        <v>No</v>
      </c>
      <c r="I1009" s="20" t="str">
        <f>_xlfn.XLOOKUP(Table4[[#This Row],[Customer ID]],Sheet1!A1009:A3343,Sheet1!F1009:F3343)</f>
        <v>No</v>
      </c>
      <c r="J1009" s="20">
        <f>_xlfn.XLOOKUP(Table4[[#This Row],[Customer ID]],Sheet1!A1009:A3343,Sheet1!G1009:G3343)</f>
        <v>0</v>
      </c>
      <c r="K1009" s="20" t="str">
        <f>_xlfn.XLOOKUP(Table4[[#This Row],[Customer ID]],Sheet1!A1009:A3343,Sheet1!H1009:H3343)</f>
        <v>No</v>
      </c>
      <c r="L1009" s="20" t="str">
        <f>_xlfn.XLOOKUP(Table4[[#This Row],[Customer ID]],Sheet1!A1009:A3343,Sheet1!I1009:I3343)</f>
        <v>Obesity</v>
      </c>
      <c r="M1009" s="20" t="str">
        <f>_xlfn.XLOOKUP(A1009,Sheet1!A1009:A3343,Sheet1!J1009:J3343)</f>
        <v>Normal</v>
      </c>
      <c r="N1009" s="48" t="str">
        <f>_xlfn.XLOOKUP(Table4[[#This Row],[Customer ID]],Table3[Customer ID],Table3[Date2])</f>
        <v>20-Aug-1980</v>
      </c>
      <c r="O1009" s="20">
        <f>_xlfn.XLOOKUP(A1009,Table3[Customer ID],Table3[Age])</f>
        <v>42</v>
      </c>
      <c r="P1009" s="20">
        <f>_xlfn.XLOOKUP(A1009,Table3[Customer ID],Table3[children])</f>
        <v>2</v>
      </c>
      <c r="Q1009" s="47">
        <f>_xlfn.XLOOKUP(A1009,Table3[Customer ID],Table3[charges])</f>
        <v>11103.33</v>
      </c>
      <c r="R1009" s="20" t="str">
        <f>_xlfn.XLOOKUP(A1009,Table3[Customer ID],Table3[Hospital tier])</f>
        <v>tier - 3</v>
      </c>
      <c r="S1009" s="20" t="str">
        <f>_xlfn.XLOOKUP(A1009,Table3[Customer ID],Table3[City tier])</f>
        <v>tier - 1</v>
      </c>
      <c r="T1009" s="20" t="str">
        <f>_xlfn.XLOOKUP(A1009,Table3[Customer ID],Table3[State ID])</f>
        <v>R1021</v>
      </c>
    </row>
    <row r="1010" spans="1:20" x14ac:dyDescent="0.3">
      <c r="A1010" s="20" t="s">
        <v>1028</v>
      </c>
      <c r="B1010" s="20" t="str">
        <f>_xlfn.XLOOKUP(A1010,Sheet3!A1010:A3344,Sheet3!B1010:B3344)</f>
        <v xml:space="preserve"> Ms</v>
      </c>
      <c r="C1010" s="20" t="str">
        <f>_xlfn.XLOOKUP(A1010,Sheet3!A1010:A3344,Sheet3!C1010:C3344)</f>
        <v>Craft</v>
      </c>
      <c r="D1010" s="20" t="str">
        <f>_xlfn.XLOOKUP(A1010,Sheet3!A1010:A3344,Sheet3!D1010:D3344)</f>
        <v xml:space="preserve">  Amy</v>
      </c>
      <c r="E1010" s="46">
        <f>_xlfn.XLOOKUP(A1010,Sheet1!$A$2:$A$2336,Sheet1!$B$2:$B$2336)</f>
        <v>41.91</v>
      </c>
      <c r="F1010" s="20">
        <f>_xlfn.XLOOKUP(Table4[[#This Row],[Customer ID]],Sheet1!A1010:A3344,Sheet1!C1010:C3344)</f>
        <v>4.92</v>
      </c>
      <c r="G1010" s="20" t="str">
        <f>_xlfn.XLOOKUP(Table4[[#This Row],[Customer ID]],Sheet1!A1010:A3344,Sheet1!D1010:D3344)</f>
        <v>yes</v>
      </c>
      <c r="H1010" s="20" t="str">
        <f>_xlfn.XLOOKUP(Table4[[#This Row],[Customer ID]],Sheet1!A1010:A3344,Sheet1!E1010:E3344)</f>
        <v>No</v>
      </c>
      <c r="I1010" s="20" t="str">
        <f>_xlfn.XLOOKUP(Table4[[#This Row],[Customer ID]],Sheet1!A1010:A3344,Sheet1!F1010:F3344)</f>
        <v>No</v>
      </c>
      <c r="J1010" s="20">
        <f>_xlfn.XLOOKUP(Table4[[#This Row],[Customer ID]],Sheet1!A1010:A3344,Sheet1!G1010:G3344)</f>
        <v>2</v>
      </c>
      <c r="K1010" s="20" t="str">
        <f>_xlfn.XLOOKUP(Table4[[#This Row],[Customer ID]],Sheet1!A1010:A3344,Sheet1!H1010:H3344)</f>
        <v>No</v>
      </c>
      <c r="L1010" s="20" t="str">
        <f>_xlfn.XLOOKUP(Table4[[#This Row],[Customer ID]],Sheet1!A1010:A3344,Sheet1!I1010:I3344)</f>
        <v>Obesity</v>
      </c>
      <c r="M1010" s="20" t="str">
        <f>_xlfn.XLOOKUP(A1010,Sheet1!A1010:A3344,Sheet1!J1010:J3344)</f>
        <v>Normal</v>
      </c>
      <c r="N1010" s="48" t="str">
        <f>_xlfn.XLOOKUP(Table4[[#This Row],[Customer ID]],Table3[Customer ID],Table3[Date2])</f>
        <v>5-Jul-1966</v>
      </c>
      <c r="O1010" s="20">
        <f>_xlfn.XLOOKUP(A1010,Table3[Customer ID],Table3[Age])</f>
        <v>56</v>
      </c>
      <c r="P1010" s="20">
        <f>_xlfn.XLOOKUP(A1010,Table3[Customer ID],Table3[children])</f>
        <v>0</v>
      </c>
      <c r="Q1010" s="47">
        <f>_xlfn.XLOOKUP(A1010,Table3[Customer ID],Table3[charges])</f>
        <v>11093.62</v>
      </c>
      <c r="R1010" s="20" t="str">
        <f>_xlfn.XLOOKUP(A1010,Table3[Customer ID],Table3[Hospital tier])</f>
        <v>tier - 3</v>
      </c>
      <c r="S1010" s="20" t="str">
        <f>_xlfn.XLOOKUP(A1010,Table3[Customer ID],Table3[City tier])</f>
        <v>tier - 1</v>
      </c>
      <c r="T1010" s="20" t="str">
        <f>_xlfn.XLOOKUP(A1010,Table3[Customer ID],Table3[State ID])</f>
        <v>R1013</v>
      </c>
    </row>
    <row r="1011" spans="1:20" x14ac:dyDescent="0.3">
      <c r="A1011" s="20" t="s">
        <v>1029</v>
      </c>
      <c r="B1011" s="20" t="str">
        <f>_xlfn.XLOOKUP(A1011,Sheet3!A1011:A3345,Sheet3!B1011:B3345)</f>
        <v xml:space="preserve"> Ms</v>
      </c>
      <c r="C1011" s="20" t="str">
        <f>_xlfn.XLOOKUP(A1011,Sheet3!A1011:A3345,Sheet3!C1011:C3345)</f>
        <v>Kebede</v>
      </c>
      <c r="D1011" s="20" t="str">
        <f>_xlfn.XLOOKUP(A1011,Sheet3!A1011:A3345,Sheet3!D1011:D3345)</f>
        <v xml:space="preserve">  Aberu</v>
      </c>
      <c r="E1011" s="46">
        <f>_xlfn.XLOOKUP(A1011,Sheet1!$A$2:$A$2336,Sheet1!$B$2:$B$2336)</f>
        <v>39.82</v>
      </c>
      <c r="F1011" s="20">
        <f>_xlfn.XLOOKUP(Table4[[#This Row],[Customer ID]],Sheet1!A1011:A3345,Sheet1!C1011:C3345)</f>
        <v>6.05</v>
      </c>
      <c r="G1011" s="20" t="str">
        <f>_xlfn.XLOOKUP(Table4[[#This Row],[Customer ID]],Sheet1!A1011:A3345,Sheet1!D1011:D3345)</f>
        <v>yes</v>
      </c>
      <c r="H1011" s="20" t="str">
        <f>_xlfn.XLOOKUP(Table4[[#This Row],[Customer ID]],Sheet1!A1011:A3345,Sheet1!E1011:E3345)</f>
        <v>No</v>
      </c>
      <c r="I1011" s="20" t="str">
        <f>_xlfn.XLOOKUP(Table4[[#This Row],[Customer ID]],Sheet1!A1011:A3345,Sheet1!F1011:F3345)</f>
        <v>No</v>
      </c>
      <c r="J1011" s="20">
        <f>_xlfn.XLOOKUP(Table4[[#This Row],[Customer ID]],Sheet1!A1011:A3345,Sheet1!G1011:G3345)</f>
        <v>2</v>
      </c>
      <c r="K1011" s="20" t="str">
        <f>_xlfn.XLOOKUP(Table4[[#This Row],[Customer ID]],Sheet1!A1011:A3345,Sheet1!H1011:H3345)</f>
        <v>No</v>
      </c>
      <c r="L1011" s="20" t="str">
        <f>_xlfn.XLOOKUP(Table4[[#This Row],[Customer ID]],Sheet1!A1011:A3345,Sheet1!I1011:I3345)</f>
        <v>Obesity</v>
      </c>
      <c r="M1011" s="20" t="str">
        <f>_xlfn.XLOOKUP(A1011,Sheet1!A1011:A3345,Sheet1!J1011:J3345)</f>
        <v>Prediabetes</v>
      </c>
      <c r="N1011" s="48" t="str">
        <f>_xlfn.XLOOKUP(Table4[[#This Row],[Customer ID]],Table3[Customer ID],Table3[Date2])</f>
        <v>9-Sep-1966</v>
      </c>
      <c r="O1011" s="20">
        <f>_xlfn.XLOOKUP(A1011,Table3[Customer ID],Table3[Age])</f>
        <v>56</v>
      </c>
      <c r="P1011" s="20">
        <f>_xlfn.XLOOKUP(A1011,Table3[Customer ID],Table3[children])</f>
        <v>0</v>
      </c>
      <c r="Q1011" s="47">
        <f>_xlfn.XLOOKUP(A1011,Table3[Customer ID],Table3[charges])</f>
        <v>11090.72</v>
      </c>
      <c r="R1011" s="20" t="str">
        <f>_xlfn.XLOOKUP(A1011,Table3[Customer ID],Table3[Hospital tier])</f>
        <v>tier - 3</v>
      </c>
      <c r="S1011" s="20" t="str">
        <f>_xlfn.XLOOKUP(A1011,Table3[Customer ID],Table3[City tier])</f>
        <v>tier - 1</v>
      </c>
      <c r="T1011" s="20" t="str">
        <f>_xlfn.XLOOKUP(A1011,Table3[Customer ID],Table3[State ID])</f>
        <v>R1013</v>
      </c>
    </row>
    <row r="1012" spans="1:20" x14ac:dyDescent="0.3">
      <c r="A1012" s="20" t="s">
        <v>1030</v>
      </c>
      <c r="B1012" s="20" t="str">
        <f>_xlfn.XLOOKUP(A1012,Sheet3!A1012:A3346,Sheet3!B1012:B3346)</f>
        <v xml:space="preserve"> Ms</v>
      </c>
      <c r="C1012" s="20" t="str">
        <f>_xlfn.XLOOKUP(A1012,Sheet3!A1012:A3346,Sheet3!C1012:C3346)</f>
        <v>Strobel</v>
      </c>
      <c r="D1012" s="20" t="str">
        <f>_xlfn.XLOOKUP(A1012,Sheet3!A1012:A3346,Sheet3!D1012:D3346)</f>
        <v xml:space="preserve">  Ashley</v>
      </c>
      <c r="E1012" s="46">
        <f>_xlfn.XLOOKUP(A1012,Sheet1!$A$2:$A$2336,Sheet1!$B$2:$B$2336)</f>
        <v>28.12</v>
      </c>
      <c r="F1012" s="20">
        <f>_xlfn.XLOOKUP(Table4[[#This Row],[Customer ID]],Sheet1!A1012:A3346,Sheet1!C1012:C3346)</f>
        <v>4.67</v>
      </c>
      <c r="G1012" s="20" t="str">
        <f>_xlfn.XLOOKUP(Table4[[#This Row],[Customer ID]],Sheet1!A1012:A3346,Sheet1!D1012:D3346)</f>
        <v>No</v>
      </c>
      <c r="H1012" s="20" t="str">
        <f>_xlfn.XLOOKUP(Table4[[#This Row],[Customer ID]],Sheet1!A1012:A3346,Sheet1!E1012:E3346)</f>
        <v>No</v>
      </c>
      <c r="I1012" s="20" t="str">
        <f>_xlfn.XLOOKUP(Table4[[#This Row],[Customer ID]],Sheet1!A1012:A3346,Sheet1!F1012:F3346)</f>
        <v>No</v>
      </c>
      <c r="J1012" s="20">
        <f>_xlfn.XLOOKUP(Table4[[#This Row],[Customer ID]],Sheet1!A1012:A3346,Sheet1!G1012:G3346)</f>
        <v>2</v>
      </c>
      <c r="K1012" s="20" t="str">
        <f>_xlfn.XLOOKUP(Table4[[#This Row],[Customer ID]],Sheet1!A1012:A3346,Sheet1!H1012:H3346)</f>
        <v>No</v>
      </c>
      <c r="L1012" s="20" t="str">
        <f>_xlfn.XLOOKUP(Table4[[#This Row],[Customer ID]],Sheet1!A1012:A3346,Sheet1!I1012:I3346)</f>
        <v>Over Weight</v>
      </c>
      <c r="M1012" s="20" t="str">
        <f>_xlfn.XLOOKUP(A1012,Sheet1!A1012:A3346,Sheet1!J1012:J3346)</f>
        <v>Normal</v>
      </c>
      <c r="N1012" s="48" t="str">
        <f>_xlfn.XLOOKUP(Table4[[#This Row],[Customer ID]],Table3[Customer ID],Table3[Date2])</f>
        <v>7-Oct-1972</v>
      </c>
      <c r="O1012" s="20">
        <f>_xlfn.XLOOKUP(A1012,Table3[Customer ID],Table3[Age])</f>
        <v>50</v>
      </c>
      <c r="P1012" s="20">
        <f>_xlfn.XLOOKUP(A1012,Table3[Customer ID],Table3[children])</f>
        <v>3</v>
      </c>
      <c r="Q1012" s="47">
        <f>_xlfn.XLOOKUP(A1012,Table3[Customer ID],Table3[charges])</f>
        <v>11085.59</v>
      </c>
      <c r="R1012" s="20" t="str">
        <f>_xlfn.XLOOKUP(A1012,Table3[Customer ID],Table3[Hospital tier])</f>
        <v>tier - 3</v>
      </c>
      <c r="S1012" s="20" t="str">
        <f>_xlfn.XLOOKUP(A1012,Table3[Customer ID],Table3[City tier])</f>
        <v>tier - 2</v>
      </c>
      <c r="T1012" s="20" t="str">
        <f>_xlfn.XLOOKUP(A1012,Table3[Customer ID],Table3[State ID])</f>
        <v>R1012</v>
      </c>
    </row>
    <row r="1013" spans="1:20" x14ac:dyDescent="0.3">
      <c r="A1013" s="20" t="s">
        <v>1031</v>
      </c>
      <c r="B1013" s="20" t="str">
        <f>_xlfn.XLOOKUP(A1013,Sheet3!A1013:A3347,Sheet3!B1013:B3347)</f>
        <v xml:space="preserve"> Ms</v>
      </c>
      <c r="C1013" s="20" t="str">
        <f>_xlfn.XLOOKUP(A1013,Sheet3!A1013:A3347,Sheet3!C1013:C3347)</f>
        <v>Dalton</v>
      </c>
      <c r="D1013" s="20" t="str">
        <f>_xlfn.XLOOKUP(A1013,Sheet3!A1013:A3347,Sheet3!D1013:D3347)</f>
        <v xml:space="preserve">  Anna E</v>
      </c>
      <c r="E1013" s="46">
        <f>_xlfn.XLOOKUP(A1013,Sheet1!$A$2:$A$2336,Sheet1!$B$2:$B$2336)</f>
        <v>26.98</v>
      </c>
      <c r="F1013" s="20">
        <f>_xlfn.XLOOKUP(Table4[[#This Row],[Customer ID]],Sheet1!A1013:A3347,Sheet1!C1013:C3347)</f>
        <v>9.81</v>
      </c>
      <c r="G1013" s="20" t="str">
        <f>_xlfn.XLOOKUP(Table4[[#This Row],[Customer ID]],Sheet1!A1013:A3347,Sheet1!D1013:D3347)</f>
        <v>yes</v>
      </c>
      <c r="H1013" s="20" t="str">
        <f>_xlfn.XLOOKUP(Table4[[#This Row],[Customer ID]],Sheet1!A1013:A3347,Sheet1!E1013:E3347)</f>
        <v>No</v>
      </c>
      <c r="I1013" s="20" t="str">
        <f>_xlfn.XLOOKUP(Table4[[#This Row],[Customer ID]],Sheet1!A1013:A3347,Sheet1!F1013:F3347)</f>
        <v>No</v>
      </c>
      <c r="J1013" s="20">
        <f>_xlfn.XLOOKUP(Table4[[#This Row],[Customer ID]],Sheet1!A1013:A3347,Sheet1!G1013:G3347)</f>
        <v>0</v>
      </c>
      <c r="K1013" s="20" t="str">
        <f>_xlfn.XLOOKUP(Table4[[#This Row],[Customer ID]],Sheet1!A1013:A3347,Sheet1!H1013:H3347)</f>
        <v>No</v>
      </c>
      <c r="L1013" s="20" t="str">
        <f>_xlfn.XLOOKUP(Table4[[#This Row],[Customer ID]],Sheet1!A1013:A3347,Sheet1!I1013:I3347)</f>
        <v>Over Weight</v>
      </c>
      <c r="M1013" s="20" t="str">
        <f>_xlfn.XLOOKUP(A1013,Sheet1!A1013:A3347,Sheet1!J1013:J3347)</f>
        <v>Diabetes</v>
      </c>
      <c r="N1013" s="48" t="str">
        <f>_xlfn.XLOOKUP(Table4[[#This Row],[Customer ID]],Table3[Customer ID],Table3[Date2])</f>
        <v>4-Sep-1967</v>
      </c>
      <c r="O1013" s="20">
        <f>_xlfn.XLOOKUP(A1013,Table3[Customer ID],Table3[Age])</f>
        <v>55</v>
      </c>
      <c r="P1013" s="20">
        <f>_xlfn.XLOOKUP(A1013,Table3[Customer ID],Table3[children])</f>
        <v>0</v>
      </c>
      <c r="Q1013" s="47">
        <f>_xlfn.XLOOKUP(A1013,Table3[Customer ID],Table3[charges])</f>
        <v>11082.58</v>
      </c>
      <c r="R1013" s="20" t="str">
        <f>_xlfn.XLOOKUP(A1013,Table3[Customer ID],Table3[Hospital tier])</f>
        <v>tier - 3</v>
      </c>
      <c r="S1013" s="20" t="str">
        <f>_xlfn.XLOOKUP(A1013,Table3[Customer ID],Table3[City tier])</f>
        <v>tier - 2</v>
      </c>
      <c r="T1013" s="20" t="str">
        <f>_xlfn.XLOOKUP(A1013,Table3[Customer ID],Table3[State ID])</f>
        <v>R1012</v>
      </c>
    </row>
    <row r="1014" spans="1:20" x14ac:dyDescent="0.3">
      <c r="A1014" s="20" t="s">
        <v>1032</v>
      </c>
      <c r="B1014" s="20" t="str">
        <f>_xlfn.XLOOKUP(A1014,Sheet3!A1014:A3348,Sheet3!B1014:B3348)</f>
        <v xml:space="preserve"> Ms</v>
      </c>
      <c r="C1014" s="20" t="str">
        <f>_xlfn.XLOOKUP(A1014,Sheet3!A1014:A3348,Sheet3!C1014:C3348)</f>
        <v>Morimoto</v>
      </c>
      <c r="D1014" s="20" t="str">
        <f>_xlfn.XLOOKUP(A1014,Sheet3!A1014:A3348,Sheet3!D1014:D3348)</f>
        <v xml:space="preserve">  Tania K.</v>
      </c>
      <c r="E1014" s="46">
        <f>_xlfn.XLOOKUP(A1014,Sheet1!$A$2:$A$2336,Sheet1!$B$2:$B$2336)</f>
        <v>27.2</v>
      </c>
      <c r="F1014" s="20">
        <f>_xlfn.XLOOKUP(Table4[[#This Row],[Customer ID]],Sheet1!A1014:A3348,Sheet1!C1014:C3348)</f>
        <v>6.06</v>
      </c>
      <c r="G1014" s="20" t="str">
        <f>_xlfn.XLOOKUP(Table4[[#This Row],[Customer ID]],Sheet1!A1014:A3348,Sheet1!D1014:D3348)</f>
        <v>yes</v>
      </c>
      <c r="H1014" s="20" t="str">
        <f>_xlfn.XLOOKUP(Table4[[#This Row],[Customer ID]],Sheet1!A1014:A3348,Sheet1!E1014:E3348)</f>
        <v>No</v>
      </c>
      <c r="I1014" s="20" t="str">
        <f>_xlfn.XLOOKUP(Table4[[#This Row],[Customer ID]],Sheet1!A1014:A3348,Sheet1!F1014:F3348)</f>
        <v>No</v>
      </c>
      <c r="J1014" s="20">
        <f>_xlfn.XLOOKUP(Table4[[#This Row],[Customer ID]],Sheet1!A1014:A3348,Sheet1!G1014:G3348)</f>
        <v>2</v>
      </c>
      <c r="K1014" s="20" t="str">
        <f>_xlfn.XLOOKUP(Table4[[#This Row],[Customer ID]],Sheet1!A1014:A3348,Sheet1!H1014:H3348)</f>
        <v>No</v>
      </c>
      <c r="L1014" s="20" t="str">
        <f>_xlfn.XLOOKUP(Table4[[#This Row],[Customer ID]],Sheet1!A1014:A3348,Sheet1!I1014:I3348)</f>
        <v>Over Weight</v>
      </c>
      <c r="M1014" s="20" t="str">
        <f>_xlfn.XLOOKUP(A1014,Sheet1!A1014:A3348,Sheet1!J1014:J3348)</f>
        <v>Prediabetes</v>
      </c>
      <c r="N1014" s="48" t="str">
        <f>_xlfn.XLOOKUP(Table4[[#This Row],[Customer ID]],Table3[Customer ID],Table3[Date2])</f>
        <v>20-Nov-1966</v>
      </c>
      <c r="O1014" s="20">
        <f>_xlfn.XLOOKUP(A1014,Table3[Customer ID],Table3[Age])</f>
        <v>56</v>
      </c>
      <c r="P1014" s="20">
        <f>_xlfn.XLOOKUP(A1014,Table3[Customer ID],Table3[children])</f>
        <v>0</v>
      </c>
      <c r="Q1014" s="47">
        <f>_xlfn.XLOOKUP(A1014,Table3[Customer ID],Table3[charges])</f>
        <v>11073.18</v>
      </c>
      <c r="R1014" s="20" t="str">
        <f>_xlfn.XLOOKUP(A1014,Table3[Customer ID],Table3[Hospital tier])</f>
        <v>tier - 3</v>
      </c>
      <c r="S1014" s="20" t="str">
        <f>_xlfn.XLOOKUP(A1014,Table3[Customer ID],Table3[City tier])</f>
        <v>tier - 3</v>
      </c>
      <c r="T1014" s="20" t="str">
        <f>_xlfn.XLOOKUP(A1014,Table3[Customer ID],Table3[State ID])</f>
        <v>R1011</v>
      </c>
    </row>
    <row r="1015" spans="1:20" x14ac:dyDescent="0.3">
      <c r="A1015" s="20" t="s">
        <v>1033</v>
      </c>
      <c r="B1015" s="20" t="str">
        <f>_xlfn.XLOOKUP(A1015,Sheet3!A1015:A3349,Sheet3!B1015:B3349)</f>
        <v xml:space="preserve"> Ms</v>
      </c>
      <c r="C1015" s="20" t="str">
        <f>_xlfn.XLOOKUP(A1015,Sheet3!A1015:A3349,Sheet3!C1015:C3349)</f>
        <v>Manlove</v>
      </c>
      <c r="D1015" s="20" t="str">
        <f>_xlfn.XLOOKUP(A1015,Sheet3!A1015:A3349,Sheet3!D1015:D3349)</f>
        <v xml:space="preserve">  Ashley E</v>
      </c>
      <c r="E1015" s="46">
        <f>_xlfn.XLOOKUP(A1015,Sheet1!$A$2:$A$2336,Sheet1!$B$2:$B$2336)</f>
        <v>25.3</v>
      </c>
      <c r="F1015" s="20">
        <f>_xlfn.XLOOKUP(Table4[[#This Row],[Customer ID]],Sheet1!A1015:A3349,Sheet1!C1015:C3349)</f>
        <v>5.19</v>
      </c>
      <c r="G1015" s="20" t="str">
        <f>_xlfn.XLOOKUP(Table4[[#This Row],[Customer ID]],Sheet1!A1015:A3349,Sheet1!D1015:D3349)</f>
        <v>yes</v>
      </c>
      <c r="H1015" s="20" t="str">
        <f>_xlfn.XLOOKUP(Table4[[#This Row],[Customer ID]],Sheet1!A1015:A3349,Sheet1!E1015:E3349)</f>
        <v>No</v>
      </c>
      <c r="I1015" s="20" t="str">
        <f>_xlfn.XLOOKUP(Table4[[#This Row],[Customer ID]],Sheet1!A1015:A3349,Sheet1!F1015:F3349)</f>
        <v>No</v>
      </c>
      <c r="J1015" s="20">
        <f>_xlfn.XLOOKUP(Table4[[#This Row],[Customer ID]],Sheet1!A1015:A3349,Sheet1!G1015:G3349)</f>
        <v>2</v>
      </c>
      <c r="K1015" s="20" t="str">
        <f>_xlfn.XLOOKUP(Table4[[#This Row],[Customer ID]],Sheet1!A1015:A3349,Sheet1!H1015:H3349)</f>
        <v>No</v>
      </c>
      <c r="L1015" s="20" t="str">
        <f>_xlfn.XLOOKUP(Table4[[#This Row],[Customer ID]],Sheet1!A1015:A3349,Sheet1!I1015:I3349)</f>
        <v>Over Weight</v>
      </c>
      <c r="M1015" s="20" t="str">
        <f>_xlfn.XLOOKUP(A1015,Sheet1!A1015:A3349,Sheet1!J1015:J3349)</f>
        <v>Normal</v>
      </c>
      <c r="N1015" s="48" t="str">
        <f>_xlfn.XLOOKUP(Table4[[#This Row],[Customer ID]],Table3[Customer ID],Table3[Date2])</f>
        <v>7-Nov-1966</v>
      </c>
      <c r="O1015" s="20">
        <f>_xlfn.XLOOKUP(A1015,Table3[Customer ID],Table3[Age])</f>
        <v>56</v>
      </c>
      <c r="P1015" s="20">
        <f>_xlfn.XLOOKUP(A1015,Table3[Customer ID],Table3[children])</f>
        <v>0</v>
      </c>
      <c r="Q1015" s="47">
        <f>_xlfn.XLOOKUP(A1015,Table3[Customer ID],Table3[charges])</f>
        <v>11070.54</v>
      </c>
      <c r="R1015" s="20" t="str">
        <f>_xlfn.XLOOKUP(A1015,Table3[Customer ID],Table3[Hospital tier])</f>
        <v>tier - 3</v>
      </c>
      <c r="S1015" s="20" t="str">
        <f>_xlfn.XLOOKUP(A1015,Table3[Customer ID],Table3[City tier])</f>
        <v>tier - 3</v>
      </c>
      <c r="T1015" s="20" t="str">
        <f>_xlfn.XLOOKUP(A1015,Table3[Customer ID],Table3[State ID])</f>
        <v>R1011</v>
      </c>
    </row>
    <row r="1016" spans="1:20" x14ac:dyDescent="0.3">
      <c r="A1016" s="20" t="s">
        <v>1034</v>
      </c>
      <c r="B1016" s="20" t="str">
        <f>_xlfn.XLOOKUP(A1016,Sheet3!A1016:A3350,Sheet3!B1016:B3350)</f>
        <v xml:space="preserve"> Ms</v>
      </c>
      <c r="C1016" s="20" t="str">
        <f>_xlfn.XLOOKUP(A1016,Sheet3!A1016:A3350,Sheet3!C1016:C3350)</f>
        <v>Madzik</v>
      </c>
      <c r="D1016" s="20" t="str">
        <f>_xlfn.XLOOKUP(A1016,Sheet3!A1016:A3350,Sheet3!D1016:D3350)</f>
        <v xml:space="preserve">  Aleksandra</v>
      </c>
      <c r="E1016" s="46">
        <f>_xlfn.XLOOKUP(A1016,Sheet1!$A$2:$A$2336,Sheet1!$B$2:$B$2336)</f>
        <v>30.25</v>
      </c>
      <c r="F1016" s="20">
        <f>_xlfn.XLOOKUP(Table4[[#This Row],[Customer ID]],Sheet1!A1016:A3350,Sheet1!C1016:C3350)</f>
        <v>10.16</v>
      </c>
      <c r="G1016" s="20" t="str">
        <f>_xlfn.XLOOKUP(Table4[[#This Row],[Customer ID]],Sheet1!A1016:A3350,Sheet1!D1016:D3350)</f>
        <v>No</v>
      </c>
      <c r="H1016" s="20" t="str">
        <f>_xlfn.XLOOKUP(Table4[[#This Row],[Customer ID]],Sheet1!A1016:A3350,Sheet1!E1016:E3350)</f>
        <v>No</v>
      </c>
      <c r="I1016" s="20" t="str">
        <f>_xlfn.XLOOKUP(Table4[[#This Row],[Customer ID]],Sheet1!A1016:A3350,Sheet1!F1016:F3350)</f>
        <v>No</v>
      </c>
      <c r="J1016" s="20">
        <f>_xlfn.XLOOKUP(Table4[[#This Row],[Customer ID]],Sheet1!A1016:A3350,Sheet1!G1016:G3350)</f>
        <v>0</v>
      </c>
      <c r="K1016" s="20" t="str">
        <f>_xlfn.XLOOKUP(Table4[[#This Row],[Customer ID]],Sheet1!A1016:A3350,Sheet1!H1016:H3350)</f>
        <v>No</v>
      </c>
      <c r="L1016" s="20" t="str">
        <f>_xlfn.XLOOKUP(Table4[[#This Row],[Customer ID]],Sheet1!A1016:A3350,Sheet1!I1016:I3350)</f>
        <v>Obesity</v>
      </c>
      <c r="M1016" s="20" t="str">
        <f>_xlfn.XLOOKUP(A1016,Sheet1!A1016:A3350,Sheet1!J1016:J3350)</f>
        <v>Diabetes</v>
      </c>
      <c r="N1016" s="48" t="str">
        <f>_xlfn.XLOOKUP(Table4[[#This Row],[Customer ID]],Table3[Customer ID],Table3[Date2])</f>
        <v>9-Nov-1971</v>
      </c>
      <c r="O1016" s="20">
        <f>_xlfn.XLOOKUP(A1016,Table3[Customer ID],Table3[Age])</f>
        <v>51</v>
      </c>
      <c r="P1016" s="20">
        <f>_xlfn.XLOOKUP(A1016,Table3[Customer ID],Table3[children])</f>
        <v>0</v>
      </c>
      <c r="Q1016" s="47">
        <f>_xlfn.XLOOKUP(A1016,Table3[Customer ID],Table3[charges])</f>
        <v>11068.77</v>
      </c>
      <c r="R1016" s="20" t="str">
        <f>_xlfn.XLOOKUP(A1016,Table3[Customer ID],Table3[Hospital tier])</f>
        <v>tier - 3</v>
      </c>
      <c r="S1016" s="20" t="str">
        <f>_xlfn.XLOOKUP(A1016,Table3[Customer ID],Table3[City tier])</f>
        <v>tier - 2</v>
      </c>
      <c r="T1016" s="20" t="str">
        <f>_xlfn.XLOOKUP(A1016,Table3[Customer ID],Table3[State ID])</f>
        <v>R1012</v>
      </c>
    </row>
    <row r="1017" spans="1:20" x14ac:dyDescent="0.3">
      <c r="A1017" s="20" t="s">
        <v>1035</v>
      </c>
      <c r="B1017" s="20" t="str">
        <f>_xlfn.XLOOKUP(A1017,Sheet3!A1017:A3351,Sheet3!B1017:B3351)</f>
        <v xml:space="preserve"> Ms</v>
      </c>
      <c r="C1017" s="20" t="str">
        <f>_xlfn.XLOOKUP(A1017,Sheet3!A1017:A3351,Sheet3!C1017:C3351)</f>
        <v>Hobson</v>
      </c>
      <c r="D1017" s="20" t="str">
        <f>_xlfn.XLOOKUP(A1017,Sheet3!A1017:A3351,Sheet3!D1017:D3351)</f>
        <v xml:space="preserve">  Valery L</v>
      </c>
      <c r="E1017" s="46">
        <f>_xlfn.XLOOKUP(A1017,Sheet1!$A$2:$A$2336,Sheet1!$B$2:$B$2336)</f>
        <v>54</v>
      </c>
      <c r="F1017" s="20">
        <f>_xlfn.XLOOKUP(Table4[[#This Row],[Customer ID]],Sheet1!A1017:A3351,Sheet1!C1017:C3351)</f>
        <v>4.68</v>
      </c>
      <c r="G1017" s="20" t="str">
        <f>_xlfn.XLOOKUP(Table4[[#This Row],[Customer ID]],Sheet1!A1017:A3351,Sheet1!D1017:D3351)</f>
        <v>yes</v>
      </c>
      <c r="H1017" s="20" t="str">
        <f>_xlfn.XLOOKUP(Table4[[#This Row],[Customer ID]],Sheet1!A1017:A3351,Sheet1!E1017:E3351)</f>
        <v>yes</v>
      </c>
      <c r="I1017" s="20" t="str">
        <f>_xlfn.XLOOKUP(Table4[[#This Row],[Customer ID]],Sheet1!A1017:A3351,Sheet1!F1017:F3351)</f>
        <v>No</v>
      </c>
      <c r="J1017" s="20">
        <f>_xlfn.XLOOKUP(Table4[[#This Row],[Customer ID]],Sheet1!A1017:A3351,Sheet1!G1017:G3351)</f>
        <v>2</v>
      </c>
      <c r="K1017" s="20" t="str">
        <f>_xlfn.XLOOKUP(Table4[[#This Row],[Customer ID]],Sheet1!A1017:A3351,Sheet1!H1017:H3351)</f>
        <v>No</v>
      </c>
      <c r="L1017" s="20" t="str">
        <f>_xlfn.XLOOKUP(Table4[[#This Row],[Customer ID]],Sheet1!A1017:A3351,Sheet1!I1017:I3351)</f>
        <v>Obesity</v>
      </c>
      <c r="M1017" s="20" t="str">
        <f>_xlfn.XLOOKUP(A1017,Sheet1!A1017:A3351,Sheet1!J1017:J3351)</f>
        <v>Normal</v>
      </c>
      <c r="N1017" s="48" t="str">
        <f>_xlfn.XLOOKUP(Table4[[#This Row],[Customer ID]],Table3[Customer ID],Table3[Date2])</f>
        <v>18-Sep-2000</v>
      </c>
      <c r="O1017" s="20">
        <f>_xlfn.XLOOKUP(A1017,Table3[Customer ID],Table3[Age])</f>
        <v>22</v>
      </c>
      <c r="P1017" s="20">
        <f>_xlfn.XLOOKUP(A1017,Table3[Customer ID],Table3[children])</f>
        <v>0</v>
      </c>
      <c r="Q1017" s="47">
        <f>_xlfn.XLOOKUP(A1017,Table3[Customer ID],Table3[charges])</f>
        <v>11068.7</v>
      </c>
      <c r="R1017" s="20" t="str">
        <f>_xlfn.XLOOKUP(A1017,Table3[Customer ID],Table3[Hospital tier])</f>
        <v>tier - 3</v>
      </c>
      <c r="S1017" s="20" t="str">
        <f>_xlfn.XLOOKUP(A1017,Table3[Customer ID],Table3[City tier])</f>
        <v>tier - 1</v>
      </c>
      <c r="T1017" s="20" t="str">
        <f>_xlfn.XLOOKUP(A1017,Table3[Customer ID],Table3[State ID])</f>
        <v>R1011</v>
      </c>
    </row>
    <row r="1018" spans="1:20" x14ac:dyDescent="0.3">
      <c r="A1018" s="20" t="s">
        <v>1036</v>
      </c>
      <c r="B1018" s="20" t="str">
        <f>_xlfn.XLOOKUP(A1018,Sheet3!A1018:A3352,Sheet3!B1018:B3352)</f>
        <v xml:space="preserve"> Mrs</v>
      </c>
      <c r="C1018" s="20" t="str">
        <f>_xlfn.XLOOKUP(A1018,Sheet3!A1018:A3352,Sheet3!C1018:C3352)</f>
        <v>Reyes</v>
      </c>
      <c r="D1018" s="20" t="str">
        <f>_xlfn.XLOOKUP(A1018,Sheet3!A1018:A3352,Sheet3!D1018:D3352)</f>
        <v xml:space="preserve">  Joanna G.</v>
      </c>
      <c r="E1018" s="46">
        <f>_xlfn.XLOOKUP(A1018,Sheet1!$A$2:$A$2336,Sheet1!$B$2:$B$2336)</f>
        <v>51.86</v>
      </c>
      <c r="F1018" s="20">
        <f>_xlfn.XLOOKUP(Table4[[#This Row],[Customer ID]],Sheet1!A1018:A3352,Sheet1!C1018:C3352)</f>
        <v>5.32</v>
      </c>
      <c r="G1018" s="20" t="str">
        <f>_xlfn.XLOOKUP(Table4[[#This Row],[Customer ID]],Sheet1!A1018:A3352,Sheet1!D1018:D3352)</f>
        <v>yes</v>
      </c>
      <c r="H1018" s="20" t="str">
        <f>_xlfn.XLOOKUP(Table4[[#This Row],[Customer ID]],Sheet1!A1018:A3352,Sheet1!E1018:E3352)</f>
        <v>No</v>
      </c>
      <c r="I1018" s="20" t="str">
        <f>_xlfn.XLOOKUP(Table4[[#This Row],[Customer ID]],Sheet1!A1018:A3352,Sheet1!F1018:F3352)</f>
        <v>No</v>
      </c>
      <c r="J1018" s="20">
        <f>_xlfn.XLOOKUP(Table4[[#This Row],[Customer ID]],Sheet1!A1018:A3352,Sheet1!G1018:G3352)</f>
        <v>0</v>
      </c>
      <c r="K1018" s="20" t="str">
        <f>_xlfn.XLOOKUP(Table4[[#This Row],[Customer ID]],Sheet1!A1018:A3352,Sheet1!H1018:H3352)</f>
        <v>No</v>
      </c>
      <c r="L1018" s="20" t="str">
        <f>_xlfn.XLOOKUP(Table4[[#This Row],[Customer ID]],Sheet1!A1018:A3352,Sheet1!I1018:I3352)</f>
        <v>Obesity</v>
      </c>
      <c r="M1018" s="20" t="str">
        <f>_xlfn.XLOOKUP(A1018,Sheet1!A1018:A3352,Sheet1!J1018:J3352)</f>
        <v>Normal</v>
      </c>
      <c r="N1018" s="48" t="str">
        <f>_xlfn.XLOOKUP(Table4[[#This Row],[Customer ID]],Table3[Customer ID],Table3[Date2])</f>
        <v>17-Dec-2001</v>
      </c>
      <c r="O1018" s="20">
        <f>_xlfn.XLOOKUP(A1018,Table3[Customer ID],Table3[Age])</f>
        <v>21</v>
      </c>
      <c r="P1018" s="20">
        <f>_xlfn.XLOOKUP(A1018,Table3[Customer ID],Table3[children])</f>
        <v>0</v>
      </c>
      <c r="Q1018" s="47">
        <f>_xlfn.XLOOKUP(A1018,Table3[Customer ID],Table3[charges])</f>
        <v>11046.02</v>
      </c>
      <c r="R1018" s="20" t="str">
        <f>_xlfn.XLOOKUP(A1018,Table3[Customer ID],Table3[Hospital tier])</f>
        <v>tier - 3</v>
      </c>
      <c r="S1018" s="20" t="str">
        <f>_xlfn.XLOOKUP(A1018,Table3[Customer ID],Table3[City tier])</f>
        <v>tier - 1</v>
      </c>
      <c r="T1018" s="20" t="str">
        <f>_xlfn.XLOOKUP(A1018,Table3[Customer ID],Table3[State ID])</f>
        <v>R1026</v>
      </c>
    </row>
    <row r="1019" spans="1:20" x14ac:dyDescent="0.3">
      <c r="A1019" s="20" t="s">
        <v>1037</v>
      </c>
      <c r="B1019" s="20" t="str">
        <f>_xlfn.XLOOKUP(A1019,Sheet3!A1019:A3353,Sheet3!B1019:B3353)</f>
        <v xml:space="preserve"> Mrs</v>
      </c>
      <c r="C1019" s="20" t="str">
        <f>_xlfn.XLOOKUP(A1019,Sheet3!A1019:A3353,Sheet3!C1019:C3353)</f>
        <v>Tierney</v>
      </c>
      <c r="D1019" s="20" t="str">
        <f>_xlfn.XLOOKUP(A1019,Sheet3!A1019:A3353,Sheet3!D1019:D3353)</f>
        <v xml:space="preserve">  Stefanie F.</v>
      </c>
      <c r="E1019" s="46">
        <f>_xlfn.XLOOKUP(A1019,Sheet1!$A$2:$A$2336,Sheet1!$B$2:$B$2336)</f>
        <v>31.39</v>
      </c>
      <c r="F1019" s="20">
        <f>_xlfn.XLOOKUP(Table4[[#This Row],[Customer ID]],Sheet1!A1019:A3353,Sheet1!C1019:C3353)</f>
        <v>6.99</v>
      </c>
      <c r="G1019" s="20" t="str">
        <f>_xlfn.XLOOKUP(Table4[[#This Row],[Customer ID]],Sheet1!A1019:A3353,Sheet1!D1019:D3353)</f>
        <v>No</v>
      </c>
      <c r="H1019" s="20" t="str">
        <f>_xlfn.XLOOKUP(Table4[[#This Row],[Customer ID]],Sheet1!A1019:A3353,Sheet1!E1019:E3353)</f>
        <v>No</v>
      </c>
      <c r="I1019" s="20" t="str">
        <f>_xlfn.XLOOKUP(Table4[[#This Row],[Customer ID]],Sheet1!A1019:A3353,Sheet1!F1019:F3353)</f>
        <v>No</v>
      </c>
      <c r="J1019" s="20">
        <f>_xlfn.XLOOKUP(Table4[[#This Row],[Customer ID]],Sheet1!A1019:A3353,Sheet1!G1019:G3353)</f>
        <v>0</v>
      </c>
      <c r="K1019" s="20" t="str">
        <f>_xlfn.XLOOKUP(Table4[[#This Row],[Customer ID]],Sheet1!A1019:A3353,Sheet1!H1019:H3353)</f>
        <v>No</v>
      </c>
      <c r="L1019" s="20" t="str">
        <f>_xlfn.XLOOKUP(Table4[[#This Row],[Customer ID]],Sheet1!A1019:A3353,Sheet1!I1019:I3353)</f>
        <v>Obesity</v>
      </c>
      <c r="M1019" s="20" t="str">
        <f>_xlfn.XLOOKUP(A1019,Sheet1!A1019:A3353,Sheet1!J1019:J3353)</f>
        <v>Diabetes</v>
      </c>
      <c r="N1019" s="48" t="str">
        <f>_xlfn.XLOOKUP(Table4[[#This Row],[Customer ID]],Table3[Customer ID],Table3[Date2])</f>
        <v>30-Aug-1974</v>
      </c>
      <c r="O1019" s="20">
        <f>_xlfn.XLOOKUP(A1019,Table3[Customer ID],Table3[Age])</f>
        <v>48</v>
      </c>
      <c r="P1019" s="20">
        <f>_xlfn.XLOOKUP(A1019,Table3[Customer ID],Table3[children])</f>
        <v>0</v>
      </c>
      <c r="Q1019" s="47">
        <f>_xlfn.XLOOKUP(A1019,Table3[Customer ID],Table3[charges])</f>
        <v>11037.85</v>
      </c>
      <c r="R1019" s="20" t="str">
        <f>_xlfn.XLOOKUP(A1019,Table3[Customer ID],Table3[Hospital tier])</f>
        <v>tier - 3</v>
      </c>
      <c r="S1019" s="20" t="str">
        <f>_xlfn.XLOOKUP(A1019,Table3[Customer ID],Table3[City tier])</f>
        <v>tier - 2</v>
      </c>
      <c r="T1019" s="20" t="str">
        <f>_xlfn.XLOOKUP(A1019,Table3[Customer ID],Table3[State ID])</f>
        <v>R1025</v>
      </c>
    </row>
    <row r="1020" spans="1:20" x14ac:dyDescent="0.3">
      <c r="A1020" s="20" t="s">
        <v>1038</v>
      </c>
      <c r="B1020" s="20" t="str">
        <f>_xlfn.XLOOKUP(A1020,Sheet3!A1020:A3354,Sheet3!B1020:B3354)</f>
        <v xml:space="preserve"> Mr</v>
      </c>
      <c r="C1020" s="20" t="str">
        <f>_xlfn.XLOOKUP(A1020,Sheet3!A1020:A3354,Sheet3!C1020:C3354)</f>
        <v>Gabris</v>
      </c>
      <c r="D1020" s="20" t="str">
        <f>_xlfn.XLOOKUP(A1020,Sheet3!A1020:A3354,Sheet3!D1020:D3354)</f>
        <v xml:space="preserve">  Stephen</v>
      </c>
      <c r="E1020" s="46">
        <f>_xlfn.XLOOKUP(A1020,Sheet1!$A$2:$A$2336,Sheet1!$B$2:$B$2336)</f>
        <v>39.97</v>
      </c>
      <c r="F1020" s="20">
        <f>_xlfn.XLOOKUP(Table4[[#This Row],[Customer ID]],Sheet1!A1020:A3354,Sheet1!C1020:C3354)</f>
        <v>5.55</v>
      </c>
      <c r="G1020" s="20" t="str">
        <f>_xlfn.XLOOKUP(Table4[[#This Row],[Customer ID]],Sheet1!A1020:A3354,Sheet1!D1020:D3354)</f>
        <v>No</v>
      </c>
      <c r="H1020" s="20" t="str">
        <f>_xlfn.XLOOKUP(Table4[[#This Row],[Customer ID]],Sheet1!A1020:A3354,Sheet1!E1020:E3354)</f>
        <v>No</v>
      </c>
      <c r="I1020" s="20" t="str">
        <f>_xlfn.XLOOKUP(Table4[[#This Row],[Customer ID]],Sheet1!A1020:A3354,Sheet1!F1020:F3354)</f>
        <v>No</v>
      </c>
      <c r="J1020" s="20">
        <f>_xlfn.XLOOKUP(Table4[[#This Row],[Customer ID]],Sheet1!A1020:A3354,Sheet1!G1020:G3354)</f>
        <v>0</v>
      </c>
      <c r="K1020" s="20" t="str">
        <f>_xlfn.XLOOKUP(Table4[[#This Row],[Customer ID]],Sheet1!A1020:A3354,Sheet1!H1020:H3354)</f>
        <v>No</v>
      </c>
      <c r="L1020" s="20" t="str">
        <f>_xlfn.XLOOKUP(Table4[[#This Row],[Customer ID]],Sheet1!A1020:A3354,Sheet1!I1020:I3354)</f>
        <v>Obesity</v>
      </c>
      <c r="M1020" s="20" t="str">
        <f>_xlfn.XLOOKUP(A1020,Sheet1!A1020:A3354,Sheet1!J1020:J3354)</f>
        <v>Normal</v>
      </c>
      <c r="N1020" s="48" t="str">
        <f>_xlfn.XLOOKUP(Table4[[#This Row],[Customer ID]],Table3[Customer ID],Table3[Date2])</f>
        <v>25-Oct-1989</v>
      </c>
      <c r="O1020" s="20">
        <f>_xlfn.XLOOKUP(A1020,Table3[Customer ID],Table3[Age])</f>
        <v>33</v>
      </c>
      <c r="P1020" s="20">
        <f>_xlfn.XLOOKUP(A1020,Table3[Customer ID],Table3[children])</f>
        <v>3</v>
      </c>
      <c r="Q1020" s="47">
        <f>_xlfn.XLOOKUP(A1020,Table3[Customer ID],Table3[charges])</f>
        <v>11037.51</v>
      </c>
      <c r="R1020" s="20" t="str">
        <f>_xlfn.XLOOKUP(A1020,Table3[Customer ID],Table3[Hospital tier])</f>
        <v>tier - 3</v>
      </c>
      <c r="S1020" s="20" t="str">
        <f>_xlfn.XLOOKUP(A1020,Table3[Customer ID],Table3[City tier])</f>
        <v>tier - 1</v>
      </c>
      <c r="T1020" s="20" t="str">
        <f>_xlfn.XLOOKUP(A1020,Table3[Customer ID],Table3[State ID])</f>
        <v>R1012</v>
      </c>
    </row>
    <row r="1021" spans="1:20" x14ac:dyDescent="0.3">
      <c r="A1021" s="20" t="s">
        <v>1039</v>
      </c>
      <c r="B1021" s="20" t="str">
        <f>_xlfn.XLOOKUP(A1021,Sheet3!A1021:A3355,Sheet3!B1021:B3355)</f>
        <v xml:space="preserve"> Ms</v>
      </c>
      <c r="C1021" s="20" t="str">
        <f>_xlfn.XLOOKUP(A1021,Sheet3!A1021:A3355,Sheet3!C1021:C3355)</f>
        <v>Howard</v>
      </c>
      <c r="D1021" s="20" t="str">
        <f>_xlfn.XLOOKUP(A1021,Sheet3!A1021:A3355,Sheet3!D1021:D3355)</f>
        <v xml:space="preserve">  Liza J.</v>
      </c>
      <c r="E1021" s="46">
        <f>_xlfn.XLOOKUP(A1021,Sheet1!$A$2:$A$2336,Sheet1!$B$2:$B$2336)</f>
        <v>41.23</v>
      </c>
      <c r="F1021" s="20">
        <f>_xlfn.XLOOKUP(Table4[[#This Row],[Customer ID]],Sheet1!A1021:A3355,Sheet1!C1021:C3355)</f>
        <v>6.94</v>
      </c>
      <c r="G1021" s="20" t="str">
        <f>_xlfn.XLOOKUP(Table4[[#This Row],[Customer ID]],Sheet1!A1021:A3355,Sheet1!D1021:D3355)</f>
        <v>No</v>
      </c>
      <c r="H1021" s="20" t="str">
        <f>_xlfn.XLOOKUP(Table4[[#This Row],[Customer ID]],Sheet1!A1021:A3355,Sheet1!E1021:E3355)</f>
        <v>No</v>
      </c>
      <c r="I1021" s="20" t="str">
        <f>_xlfn.XLOOKUP(Table4[[#This Row],[Customer ID]],Sheet1!A1021:A3355,Sheet1!F1021:F3355)</f>
        <v>No</v>
      </c>
      <c r="J1021" s="20">
        <f>_xlfn.XLOOKUP(Table4[[#This Row],[Customer ID]],Sheet1!A1021:A3355,Sheet1!G1021:G3355)</f>
        <v>0</v>
      </c>
      <c r="K1021" s="20" t="str">
        <f>_xlfn.XLOOKUP(Table4[[#This Row],[Customer ID]],Sheet1!A1021:A3355,Sheet1!H1021:H3355)</f>
        <v>No</v>
      </c>
      <c r="L1021" s="20" t="str">
        <f>_xlfn.XLOOKUP(Table4[[#This Row],[Customer ID]],Sheet1!A1021:A3355,Sheet1!I1021:I3355)</f>
        <v>Obesity</v>
      </c>
      <c r="M1021" s="20" t="str">
        <f>_xlfn.XLOOKUP(A1021,Sheet1!A1021:A3355,Sheet1!J1021:J3355)</f>
        <v>Diabetes</v>
      </c>
      <c r="N1021" s="48" t="str">
        <f>_xlfn.XLOOKUP(Table4[[#This Row],[Customer ID]],Table3[Customer ID],Table3[Date2])</f>
        <v>10-Dec-1974</v>
      </c>
      <c r="O1021" s="20">
        <f>_xlfn.XLOOKUP(A1021,Table3[Customer ID],Table3[Age])</f>
        <v>48</v>
      </c>
      <c r="P1021" s="20">
        <f>_xlfn.XLOOKUP(A1021,Table3[Customer ID],Table3[children])</f>
        <v>4</v>
      </c>
      <c r="Q1021" s="47">
        <f>_xlfn.XLOOKUP(A1021,Table3[Customer ID],Table3[charges])</f>
        <v>11033.66</v>
      </c>
      <c r="R1021" s="20" t="str">
        <f>_xlfn.XLOOKUP(A1021,Table3[Customer ID],Table3[Hospital tier])</f>
        <v>tier - 3</v>
      </c>
      <c r="S1021" s="20" t="str">
        <f>_xlfn.XLOOKUP(A1021,Table3[Customer ID],Table3[City tier])</f>
        <v>tier - 3</v>
      </c>
      <c r="T1021" s="20" t="str">
        <f>_xlfn.XLOOKUP(A1021,Table3[Customer ID],Table3[State ID])</f>
        <v>R1012</v>
      </c>
    </row>
    <row r="1022" spans="1:20" x14ac:dyDescent="0.3">
      <c r="A1022" s="20" t="s">
        <v>1040</v>
      </c>
      <c r="B1022" s="20" t="str">
        <f>_xlfn.XLOOKUP(A1022,Sheet3!A1022:A3356,Sheet3!B1022:B3356)</f>
        <v xml:space="preserve"> Mr</v>
      </c>
      <c r="C1022" s="20" t="str">
        <f>_xlfn.XLOOKUP(A1022,Sheet3!A1022:A3356,Sheet3!C1022:C3356)</f>
        <v>Kallay</v>
      </c>
      <c r="D1022" s="20" t="str">
        <f>_xlfn.XLOOKUP(A1022,Sheet3!A1022:A3356,Sheet3!D1022:D3356)</f>
        <v xml:space="preserve">  Ian M.</v>
      </c>
      <c r="E1022" s="46">
        <f>_xlfn.XLOOKUP(A1022,Sheet1!$A$2:$A$2336,Sheet1!$B$2:$B$2336)</f>
        <v>49.45</v>
      </c>
      <c r="F1022" s="20">
        <f>_xlfn.XLOOKUP(Table4[[#This Row],[Customer ID]],Sheet1!A1022:A3356,Sheet1!C1022:C3356)</f>
        <v>4.2</v>
      </c>
      <c r="G1022" s="20" t="str">
        <f>_xlfn.XLOOKUP(Table4[[#This Row],[Customer ID]],Sheet1!A1022:A3356,Sheet1!D1022:D3356)</f>
        <v>yes</v>
      </c>
      <c r="H1022" s="20" t="str">
        <f>_xlfn.XLOOKUP(Table4[[#This Row],[Customer ID]],Sheet1!A1022:A3356,Sheet1!E1022:E3356)</f>
        <v>No</v>
      </c>
      <c r="I1022" s="20" t="str">
        <f>_xlfn.XLOOKUP(Table4[[#This Row],[Customer ID]],Sheet1!A1022:A3356,Sheet1!F1022:F3356)</f>
        <v>No</v>
      </c>
      <c r="J1022" s="20">
        <f>_xlfn.XLOOKUP(Table4[[#This Row],[Customer ID]],Sheet1!A1022:A3356,Sheet1!G1022:G3356)</f>
        <v>0</v>
      </c>
      <c r="K1022" s="20" t="str">
        <f>_xlfn.XLOOKUP(Table4[[#This Row],[Customer ID]],Sheet1!A1022:A3356,Sheet1!H1022:H3356)</f>
        <v>No</v>
      </c>
      <c r="L1022" s="20" t="str">
        <f>_xlfn.XLOOKUP(Table4[[#This Row],[Customer ID]],Sheet1!A1022:A3356,Sheet1!I1022:I3356)</f>
        <v>Obesity</v>
      </c>
      <c r="M1022" s="20" t="str">
        <f>_xlfn.XLOOKUP(A1022,Sheet1!A1022:A3356,Sheet1!J1022:J3356)</f>
        <v>Normal</v>
      </c>
      <c r="N1022" s="48" t="str">
        <f>_xlfn.XLOOKUP(Table4[[#This Row],[Customer ID]],Table3[Customer ID],Table3[Date2])</f>
        <v>21-Jul-1996</v>
      </c>
      <c r="O1022" s="20">
        <f>_xlfn.XLOOKUP(A1022,Table3[Customer ID],Table3[Age])</f>
        <v>26</v>
      </c>
      <c r="P1022" s="20">
        <f>_xlfn.XLOOKUP(A1022,Table3[Customer ID],Table3[children])</f>
        <v>0</v>
      </c>
      <c r="Q1022" s="47">
        <f>_xlfn.XLOOKUP(A1022,Table3[Customer ID],Table3[charges])</f>
        <v>11028.56</v>
      </c>
      <c r="R1022" s="20" t="str">
        <f>_xlfn.XLOOKUP(A1022,Table3[Customer ID],Table3[Hospital tier])</f>
        <v>tier - 3</v>
      </c>
      <c r="S1022" s="20" t="str">
        <f>_xlfn.XLOOKUP(A1022,Table3[Customer ID],Table3[City tier])</f>
        <v>tier - 3</v>
      </c>
      <c r="T1022" s="20" t="str">
        <f>_xlfn.XLOOKUP(A1022,Table3[Customer ID],Table3[State ID])</f>
        <v>R1012</v>
      </c>
    </row>
    <row r="1023" spans="1:20" x14ac:dyDescent="0.3">
      <c r="A1023" s="20" t="s">
        <v>1041</v>
      </c>
      <c r="B1023" s="20" t="str">
        <f>_xlfn.XLOOKUP(A1023,Sheet3!A1023:A3357,Sheet3!B1023:B3357)</f>
        <v xml:space="preserve"> Ms</v>
      </c>
      <c r="C1023" s="20" t="str">
        <f>_xlfn.XLOOKUP(A1023,Sheet3!A1023:A3357,Sheet3!C1023:C3357)</f>
        <v>Leguizamo</v>
      </c>
      <c r="D1023" s="20" t="str">
        <f>_xlfn.XLOOKUP(A1023,Sheet3!A1023:A3357,Sheet3!D1023:D3357)</f>
        <v xml:space="preserve">  Claudia L.</v>
      </c>
      <c r="E1023" s="46">
        <f>_xlfn.XLOOKUP(A1023,Sheet1!$A$2:$A$2336,Sheet1!$B$2:$B$2336)</f>
        <v>41.04</v>
      </c>
      <c r="F1023" s="20">
        <f>_xlfn.XLOOKUP(Table4[[#This Row],[Customer ID]],Sheet1!A1023:A3357,Sheet1!C1023:C3357)</f>
        <v>5.59</v>
      </c>
      <c r="G1023" s="20" t="str">
        <f>_xlfn.XLOOKUP(Table4[[#This Row],[Customer ID]],Sheet1!A1023:A3357,Sheet1!D1023:D3357)</f>
        <v>No</v>
      </c>
      <c r="H1023" s="20" t="str">
        <f>_xlfn.XLOOKUP(Table4[[#This Row],[Customer ID]],Sheet1!A1023:A3357,Sheet1!E1023:E3357)</f>
        <v>No</v>
      </c>
      <c r="I1023" s="20" t="str">
        <f>_xlfn.XLOOKUP(Table4[[#This Row],[Customer ID]],Sheet1!A1023:A3357,Sheet1!F1023:F3357)</f>
        <v>No</v>
      </c>
      <c r="J1023" s="20">
        <f>_xlfn.XLOOKUP(Table4[[#This Row],[Customer ID]],Sheet1!A1023:A3357,Sheet1!G1023:G3357)</f>
        <v>0</v>
      </c>
      <c r="K1023" s="20" t="str">
        <f>_xlfn.XLOOKUP(Table4[[#This Row],[Customer ID]],Sheet1!A1023:A3357,Sheet1!H1023:H3357)</f>
        <v>No</v>
      </c>
      <c r="L1023" s="20" t="str">
        <f>_xlfn.XLOOKUP(Table4[[#This Row],[Customer ID]],Sheet1!A1023:A3357,Sheet1!I1023:I3357)</f>
        <v>Obesity</v>
      </c>
      <c r="M1023" s="20" t="str">
        <f>_xlfn.XLOOKUP(A1023,Sheet1!A1023:A3357,Sheet1!J1023:J3357)</f>
        <v>Normal</v>
      </c>
      <c r="N1023" s="48" t="str">
        <f>_xlfn.XLOOKUP(Table4[[#This Row],[Customer ID]],Table3[Customer ID],Table3[Date2])</f>
        <v>26-Jun-1991</v>
      </c>
      <c r="O1023" s="20">
        <f>_xlfn.XLOOKUP(A1023,Table3[Customer ID],Table3[Age])</f>
        <v>31</v>
      </c>
      <c r="P1023" s="20">
        <f>_xlfn.XLOOKUP(A1023,Table3[Customer ID],Table3[children])</f>
        <v>3</v>
      </c>
      <c r="Q1023" s="47">
        <f>_xlfn.XLOOKUP(A1023,Table3[Customer ID],Table3[charges])</f>
        <v>11018.05</v>
      </c>
      <c r="R1023" s="20" t="str">
        <f>_xlfn.XLOOKUP(A1023,Table3[Customer ID],Table3[Hospital tier])</f>
        <v>tier - 3</v>
      </c>
      <c r="S1023" s="20" t="str">
        <f>_xlfn.XLOOKUP(A1023,Table3[Customer ID],Table3[City tier])</f>
        <v>tier - 2</v>
      </c>
      <c r="T1023" s="20" t="str">
        <f>_xlfn.XLOOKUP(A1023,Table3[Customer ID],Table3[State ID])</f>
        <v>R1012</v>
      </c>
    </row>
    <row r="1024" spans="1:20" x14ac:dyDescent="0.3">
      <c r="A1024" s="20" t="s">
        <v>1042</v>
      </c>
      <c r="B1024" s="20" t="str">
        <f>_xlfn.XLOOKUP(A1024,Sheet3!A1024:A3358,Sheet3!B1024:B3358)</f>
        <v xml:space="preserve"> Ms</v>
      </c>
      <c r="C1024" s="20" t="str">
        <f>_xlfn.XLOOKUP(A1024,Sheet3!A1024:A3358,Sheet3!C1024:C3358)</f>
        <v>Escartin</v>
      </c>
      <c r="D1024" s="20" t="str">
        <f>_xlfn.XLOOKUP(A1024,Sheet3!A1024:A3358,Sheet3!D1024:D3358)</f>
        <v xml:space="preserve">  Jessica M</v>
      </c>
      <c r="E1024" s="46">
        <f>_xlfn.XLOOKUP(A1024,Sheet1!$A$2:$A$2336,Sheet1!$B$2:$B$2336)</f>
        <v>27.93</v>
      </c>
      <c r="F1024" s="20">
        <f>_xlfn.XLOOKUP(Table4[[#This Row],[Customer ID]],Sheet1!A1024:A3358,Sheet1!C1024:C3358)</f>
        <v>9.9600000000000009</v>
      </c>
      <c r="G1024" s="20" t="str">
        <f>_xlfn.XLOOKUP(Table4[[#This Row],[Customer ID]],Sheet1!A1024:A3358,Sheet1!D1024:D3358)</f>
        <v>No</v>
      </c>
      <c r="H1024" s="20" t="str">
        <f>_xlfn.XLOOKUP(Table4[[#This Row],[Customer ID]],Sheet1!A1024:A3358,Sheet1!E1024:E3358)</f>
        <v>No</v>
      </c>
      <c r="I1024" s="20" t="str">
        <f>_xlfn.XLOOKUP(Table4[[#This Row],[Customer ID]],Sheet1!A1024:A3358,Sheet1!F1024:F3358)</f>
        <v>No</v>
      </c>
      <c r="J1024" s="20">
        <f>_xlfn.XLOOKUP(Table4[[#This Row],[Customer ID]],Sheet1!A1024:A3358,Sheet1!G1024:G3358)</f>
        <v>0</v>
      </c>
      <c r="K1024" s="20" t="str">
        <f>_xlfn.XLOOKUP(Table4[[#This Row],[Customer ID]],Sheet1!A1024:A3358,Sheet1!H1024:H3358)</f>
        <v>No</v>
      </c>
      <c r="L1024" s="20" t="str">
        <f>_xlfn.XLOOKUP(Table4[[#This Row],[Customer ID]],Sheet1!A1024:A3358,Sheet1!I1024:I3358)</f>
        <v>Over Weight</v>
      </c>
      <c r="M1024" s="20" t="str">
        <f>_xlfn.XLOOKUP(A1024,Sheet1!A1024:A3358,Sheet1!J1024:J3358)</f>
        <v>Diabetes</v>
      </c>
      <c r="N1024" s="48" t="str">
        <f>_xlfn.XLOOKUP(Table4[[#This Row],[Customer ID]],Table3[Customer ID],Table3[Date2])</f>
        <v>15-Dec-1974</v>
      </c>
      <c r="O1024" s="20">
        <f>_xlfn.XLOOKUP(A1024,Table3[Customer ID],Table3[Age])</f>
        <v>48</v>
      </c>
      <c r="P1024" s="20">
        <f>_xlfn.XLOOKUP(A1024,Table3[Customer ID],Table3[children])</f>
        <v>4</v>
      </c>
      <c r="Q1024" s="47">
        <f>_xlfn.XLOOKUP(A1024,Table3[Customer ID],Table3[charges])</f>
        <v>11015.17</v>
      </c>
      <c r="R1024" s="20" t="str">
        <f>_xlfn.XLOOKUP(A1024,Table3[Customer ID],Table3[Hospital tier])</f>
        <v>tier - 3</v>
      </c>
      <c r="S1024" s="20" t="str">
        <f>_xlfn.XLOOKUP(A1024,Table3[Customer ID],Table3[City tier])</f>
        <v>tier - 1</v>
      </c>
      <c r="T1024" s="20" t="str">
        <f>_xlfn.XLOOKUP(A1024,Table3[Customer ID],Table3[State ID])</f>
        <v>R1012</v>
      </c>
    </row>
    <row r="1025" spans="1:20" x14ac:dyDescent="0.3">
      <c r="A1025" s="20" t="s">
        <v>1043</v>
      </c>
      <c r="B1025" s="20" t="str">
        <f>_xlfn.XLOOKUP(A1025,Sheet3!A1025:A3359,Sheet3!B1025:B3359)</f>
        <v xml:space="preserve"> Mr</v>
      </c>
      <c r="C1025" s="20" t="str">
        <f>_xlfn.XLOOKUP(A1025,Sheet3!A1025:A3359,Sheet3!C1025:C3359)</f>
        <v>Chorey</v>
      </c>
      <c r="D1025" s="20" t="str">
        <f>_xlfn.XLOOKUP(A1025,Sheet3!A1025:A3359,Sheet3!D1025:D3359)</f>
        <v xml:space="preserve">  Billy Jr.</v>
      </c>
      <c r="E1025" s="46">
        <f>_xlfn.XLOOKUP(A1025,Sheet1!$A$2:$A$2336,Sheet1!$B$2:$B$2336)</f>
        <v>21.01</v>
      </c>
      <c r="F1025" s="20">
        <f>_xlfn.XLOOKUP(Table4[[#This Row],[Customer ID]],Sheet1!A1025:A3359,Sheet1!C1025:C3359)</f>
        <v>7.37</v>
      </c>
      <c r="G1025" s="20" t="str">
        <f>_xlfn.XLOOKUP(Table4[[#This Row],[Customer ID]],Sheet1!A1025:A3359,Sheet1!D1025:D3359)</f>
        <v>No</v>
      </c>
      <c r="H1025" s="20" t="str">
        <f>_xlfn.XLOOKUP(Table4[[#This Row],[Customer ID]],Sheet1!A1025:A3359,Sheet1!E1025:E3359)</f>
        <v>No</v>
      </c>
      <c r="I1025" s="20" t="str">
        <f>_xlfn.XLOOKUP(Table4[[#This Row],[Customer ID]],Sheet1!A1025:A3359,Sheet1!F1025:F3359)</f>
        <v>No</v>
      </c>
      <c r="J1025" s="20">
        <f>_xlfn.XLOOKUP(Table4[[#This Row],[Customer ID]],Sheet1!A1025:A3359,Sheet1!G1025:G3359)</f>
        <v>0</v>
      </c>
      <c r="K1025" s="20" t="str">
        <f>_xlfn.XLOOKUP(Table4[[#This Row],[Customer ID]],Sheet1!A1025:A3359,Sheet1!H1025:H3359)</f>
        <v>No</v>
      </c>
      <c r="L1025" s="20" t="str">
        <f>_xlfn.XLOOKUP(Table4[[#This Row],[Customer ID]],Sheet1!A1025:A3359,Sheet1!I1025:I3359)</f>
        <v>Normal weight</v>
      </c>
      <c r="M1025" s="20" t="str">
        <f>_xlfn.XLOOKUP(A1025,Sheet1!A1025:A3359,Sheet1!J1025:J3359)</f>
        <v>Diabetes</v>
      </c>
      <c r="N1025" s="48" t="str">
        <f>_xlfn.XLOOKUP(Table4[[#This Row],[Customer ID]],Table3[Customer ID],Table3[Date2])</f>
        <v>24-Oct-1968</v>
      </c>
      <c r="O1025" s="20">
        <f>_xlfn.XLOOKUP(A1025,Table3[Customer ID],Table3[Age])</f>
        <v>54</v>
      </c>
      <c r="P1025" s="20">
        <f>_xlfn.XLOOKUP(A1025,Table3[Customer ID],Table3[children])</f>
        <v>2</v>
      </c>
      <c r="Q1025" s="47">
        <f>_xlfn.XLOOKUP(A1025,Table3[Customer ID],Table3[charges])</f>
        <v>11013.71</v>
      </c>
      <c r="R1025" s="20" t="str">
        <f>_xlfn.XLOOKUP(A1025,Table3[Customer ID],Table3[Hospital tier])</f>
        <v>tier - 3</v>
      </c>
      <c r="S1025" s="20" t="str">
        <f>_xlfn.XLOOKUP(A1025,Table3[Customer ID],Table3[City tier])</f>
        <v>tier - 1</v>
      </c>
      <c r="T1025" s="20" t="str">
        <f>_xlfn.XLOOKUP(A1025,Table3[Customer ID],Table3[State ID])</f>
        <v>R1013</v>
      </c>
    </row>
    <row r="1026" spans="1:20" x14ac:dyDescent="0.3">
      <c r="A1026" s="20" t="s">
        <v>1044</v>
      </c>
      <c r="B1026" s="20" t="str">
        <f>_xlfn.XLOOKUP(A1026,Sheet3!A1026:A3360,Sheet3!B1026:B3360)</f>
        <v xml:space="preserve"> Mr</v>
      </c>
      <c r="C1026" s="20" t="str">
        <f>_xlfn.XLOOKUP(A1026,Sheet3!A1026:A3360,Sheet3!C1026:C3360)</f>
        <v>McVay</v>
      </c>
      <c r="D1026" s="20" t="str">
        <f>_xlfn.XLOOKUP(A1026,Sheet3!A1026:A3360,Sheet3!D1026:D3360)</f>
        <v xml:space="preserve">  David</v>
      </c>
      <c r="E1026" s="46">
        <f>_xlfn.XLOOKUP(A1026,Sheet1!$A$2:$A$2336,Sheet1!$B$2:$B$2336)</f>
        <v>52.37</v>
      </c>
      <c r="F1026" s="20">
        <f>_xlfn.XLOOKUP(Table4[[#This Row],[Customer ID]],Sheet1!A1026:A3360,Sheet1!C1026:C3360)</f>
        <v>5.0599999999999996</v>
      </c>
      <c r="G1026" s="20" t="str">
        <f>_xlfn.XLOOKUP(Table4[[#This Row],[Customer ID]],Sheet1!A1026:A3360,Sheet1!D1026:D3360)</f>
        <v>yes</v>
      </c>
      <c r="H1026" s="20" t="str">
        <f>_xlfn.XLOOKUP(Table4[[#This Row],[Customer ID]],Sheet1!A1026:A3360,Sheet1!E1026:E3360)</f>
        <v>yes</v>
      </c>
      <c r="I1026" s="20" t="str">
        <f>_xlfn.XLOOKUP(Table4[[#This Row],[Customer ID]],Sheet1!A1026:A3360,Sheet1!F1026:F3360)</f>
        <v>No</v>
      </c>
      <c r="J1026" s="20">
        <f>_xlfn.XLOOKUP(Table4[[#This Row],[Customer ID]],Sheet1!A1026:A3360,Sheet1!G1026:G3360)</f>
        <v>2</v>
      </c>
      <c r="K1026" s="20" t="str">
        <f>_xlfn.XLOOKUP(Table4[[#This Row],[Customer ID]],Sheet1!A1026:A3360,Sheet1!H1026:H3360)</f>
        <v>No</v>
      </c>
      <c r="L1026" s="20" t="str">
        <f>_xlfn.XLOOKUP(Table4[[#This Row],[Customer ID]],Sheet1!A1026:A3360,Sheet1!I1026:I3360)</f>
        <v>Obesity</v>
      </c>
      <c r="M1026" s="20" t="str">
        <f>_xlfn.XLOOKUP(A1026,Sheet1!A1026:A3360,Sheet1!J1026:J3360)</f>
        <v>Normal</v>
      </c>
      <c r="N1026" s="48" t="str">
        <f>_xlfn.XLOOKUP(Table4[[#This Row],[Customer ID]],Table3[Customer ID],Table3[Date2])</f>
        <v>17-Sep-2000</v>
      </c>
      <c r="O1026" s="20">
        <f>_xlfn.XLOOKUP(A1026,Table3[Customer ID],Table3[Age])</f>
        <v>22</v>
      </c>
      <c r="P1026" s="20">
        <f>_xlfn.XLOOKUP(A1026,Table3[Customer ID],Table3[children])</f>
        <v>0</v>
      </c>
      <c r="Q1026" s="47">
        <f>_xlfn.XLOOKUP(A1026,Table3[Customer ID],Table3[charges])</f>
        <v>10991.58</v>
      </c>
      <c r="R1026" s="20" t="str">
        <f>_xlfn.XLOOKUP(A1026,Table3[Customer ID],Table3[Hospital tier])</f>
        <v>tier - 3</v>
      </c>
      <c r="S1026" s="20" t="str">
        <f>_xlfn.XLOOKUP(A1026,Table3[Customer ID],Table3[City tier])</f>
        <v>tier - 3</v>
      </c>
      <c r="T1026" s="20" t="str">
        <f>_xlfn.XLOOKUP(A1026,Table3[Customer ID],Table3[State ID])</f>
        <v>R1012</v>
      </c>
    </row>
    <row r="1027" spans="1:20" x14ac:dyDescent="0.3">
      <c r="A1027" s="20" t="s">
        <v>1045</v>
      </c>
      <c r="B1027" s="20" t="str">
        <f>_xlfn.XLOOKUP(A1027,Sheet3!A1027:A3361,Sheet3!B1027:B3361)</f>
        <v xml:space="preserve"> Mr</v>
      </c>
      <c r="C1027" s="20" t="str">
        <f>_xlfn.XLOOKUP(A1027,Sheet3!A1027:A3361,Sheet3!C1027:C3361)</f>
        <v>Vinson</v>
      </c>
      <c r="D1027" s="20" t="str">
        <f>_xlfn.XLOOKUP(A1027,Sheet3!A1027:A3361,Sheet3!D1027:D3361)</f>
        <v xml:space="preserve">  Tim</v>
      </c>
      <c r="E1027" s="46">
        <f>_xlfn.XLOOKUP(A1027,Sheet1!$A$2:$A$2336,Sheet1!$B$2:$B$2336)</f>
        <v>40.369999999999997</v>
      </c>
      <c r="F1027" s="20">
        <f>_xlfn.XLOOKUP(Table4[[#This Row],[Customer ID]],Sheet1!A1027:A3361,Sheet1!C1027:C3361)</f>
        <v>8.2100000000000009</v>
      </c>
      <c r="G1027" s="20" t="str">
        <f>_xlfn.XLOOKUP(Table4[[#This Row],[Customer ID]],Sheet1!A1027:A3361,Sheet1!D1027:D3361)</f>
        <v>No</v>
      </c>
      <c r="H1027" s="20" t="str">
        <f>_xlfn.XLOOKUP(Table4[[#This Row],[Customer ID]],Sheet1!A1027:A3361,Sheet1!E1027:E3361)</f>
        <v>No</v>
      </c>
      <c r="I1027" s="20" t="str">
        <f>_xlfn.XLOOKUP(Table4[[#This Row],[Customer ID]],Sheet1!A1027:A3361,Sheet1!F1027:F3361)</f>
        <v>No</v>
      </c>
      <c r="J1027" s="20">
        <f>_xlfn.XLOOKUP(Table4[[#This Row],[Customer ID]],Sheet1!A1027:A3361,Sheet1!G1027:G3361)</f>
        <v>0</v>
      </c>
      <c r="K1027" s="20" t="str">
        <f>_xlfn.XLOOKUP(Table4[[#This Row],[Customer ID]],Sheet1!A1027:A3361,Sheet1!H1027:H3361)</f>
        <v>No</v>
      </c>
      <c r="L1027" s="20" t="str">
        <f>_xlfn.XLOOKUP(Table4[[#This Row],[Customer ID]],Sheet1!A1027:A3361,Sheet1!I1027:I3361)</f>
        <v>Obesity</v>
      </c>
      <c r="M1027" s="20" t="str">
        <f>_xlfn.XLOOKUP(A1027,Sheet1!A1027:A3361,Sheet1!J1027:J3361)</f>
        <v>Diabetes</v>
      </c>
      <c r="N1027" s="48" t="str">
        <f>_xlfn.XLOOKUP(Table4[[#This Row],[Customer ID]],Table3[Customer ID],Table3[Date2])</f>
        <v>18-Dec-1965</v>
      </c>
      <c r="O1027" s="20">
        <f>_xlfn.XLOOKUP(A1027,Table3[Customer ID],Table3[Age])</f>
        <v>57</v>
      </c>
      <c r="P1027" s="20">
        <f>_xlfn.XLOOKUP(A1027,Table3[Customer ID],Table3[children])</f>
        <v>0</v>
      </c>
      <c r="Q1027" s="47">
        <f>_xlfn.XLOOKUP(A1027,Table3[Customer ID],Table3[charges])</f>
        <v>10982.5</v>
      </c>
      <c r="R1027" s="20" t="str">
        <f>_xlfn.XLOOKUP(A1027,Table3[Customer ID],Table3[Hospital tier])</f>
        <v>tier - 3</v>
      </c>
      <c r="S1027" s="20" t="str">
        <f>_xlfn.XLOOKUP(A1027,Table3[Customer ID],Table3[City tier])</f>
        <v>tier - 3</v>
      </c>
      <c r="T1027" s="20" t="str">
        <f>_xlfn.XLOOKUP(A1027,Table3[Customer ID],Table3[State ID])</f>
        <v>R1013</v>
      </c>
    </row>
    <row r="1028" spans="1:20" x14ac:dyDescent="0.3">
      <c r="A1028" s="20" t="s">
        <v>1046</v>
      </c>
      <c r="B1028" s="20" t="str">
        <f>_xlfn.XLOOKUP(A1028,Sheet3!A1028:A3362,Sheet3!B1028:B3362)</f>
        <v xml:space="preserve"> Ms</v>
      </c>
      <c r="C1028" s="20" t="str">
        <f>_xlfn.XLOOKUP(A1028,Sheet3!A1028:A3362,Sheet3!C1028:C3362)</f>
        <v>Astrike-Davis</v>
      </c>
      <c r="D1028" s="20" t="str">
        <f>_xlfn.XLOOKUP(A1028,Sheet3!A1028:A3362,Sheet3!D1028:D3362)</f>
        <v xml:space="preserve">  Emma M</v>
      </c>
      <c r="E1028" s="46">
        <f>_xlfn.XLOOKUP(A1028,Sheet1!$A$2:$A$2336,Sheet1!$B$2:$B$2336)</f>
        <v>41.47</v>
      </c>
      <c r="F1028" s="20">
        <f>_xlfn.XLOOKUP(Table4[[#This Row],[Customer ID]],Sheet1!A1028:A3362,Sheet1!C1028:C3362)</f>
        <v>10.34</v>
      </c>
      <c r="G1028" s="20" t="str">
        <f>_xlfn.XLOOKUP(Table4[[#This Row],[Customer ID]],Sheet1!A1028:A3362,Sheet1!D1028:D3362)</f>
        <v>No</v>
      </c>
      <c r="H1028" s="20" t="str">
        <f>_xlfn.XLOOKUP(Table4[[#This Row],[Customer ID]],Sheet1!A1028:A3362,Sheet1!E1028:E3362)</f>
        <v>No</v>
      </c>
      <c r="I1028" s="20" t="str">
        <f>_xlfn.XLOOKUP(Table4[[#This Row],[Customer ID]],Sheet1!A1028:A3362,Sheet1!F1028:F3362)</f>
        <v>No</v>
      </c>
      <c r="J1028" s="20">
        <f>_xlfn.XLOOKUP(Table4[[#This Row],[Customer ID]],Sheet1!A1028:A3362,Sheet1!G1028:G3362)</f>
        <v>2</v>
      </c>
      <c r="K1028" s="20" t="str">
        <f>_xlfn.XLOOKUP(Table4[[#This Row],[Customer ID]],Sheet1!A1028:A3362,Sheet1!H1028:H3362)</f>
        <v>No</v>
      </c>
      <c r="L1028" s="20" t="str">
        <f>_xlfn.XLOOKUP(Table4[[#This Row],[Customer ID]],Sheet1!A1028:A3362,Sheet1!I1028:I3362)</f>
        <v>Obesity</v>
      </c>
      <c r="M1028" s="20" t="str">
        <f>_xlfn.XLOOKUP(A1028,Sheet1!A1028:A3362,Sheet1!J1028:J3362)</f>
        <v>Diabetes</v>
      </c>
      <c r="N1028" s="48" t="str">
        <f>_xlfn.XLOOKUP(Table4[[#This Row],[Customer ID]],Table3[Customer ID],Table3[Date2])</f>
        <v>21-Oct-1973</v>
      </c>
      <c r="O1028" s="20">
        <f>_xlfn.XLOOKUP(A1028,Table3[Customer ID],Table3[Age])</f>
        <v>49</v>
      </c>
      <c r="P1028" s="20">
        <f>_xlfn.XLOOKUP(A1028,Table3[Customer ID],Table3[children])</f>
        <v>4</v>
      </c>
      <c r="Q1028" s="47">
        <f>_xlfn.XLOOKUP(A1028,Table3[Customer ID],Table3[charges])</f>
        <v>10977.21</v>
      </c>
      <c r="R1028" s="20" t="str">
        <f>_xlfn.XLOOKUP(A1028,Table3[Customer ID],Table3[Hospital tier])</f>
        <v>tier - 3</v>
      </c>
      <c r="S1028" s="20" t="str">
        <f>_xlfn.XLOOKUP(A1028,Table3[Customer ID],Table3[City tier])</f>
        <v>tier - 1</v>
      </c>
      <c r="T1028" s="20" t="str">
        <f>_xlfn.XLOOKUP(A1028,Table3[Customer ID],Table3[State ID])</f>
        <v>R1013</v>
      </c>
    </row>
    <row r="1029" spans="1:20" x14ac:dyDescent="0.3">
      <c r="A1029" s="20" t="s">
        <v>1047</v>
      </c>
      <c r="B1029" s="20" t="str">
        <f>_xlfn.XLOOKUP(A1029,Sheet3!A1029:A3363,Sheet3!B1029:B3363)</f>
        <v xml:space="preserve"> Mr</v>
      </c>
      <c r="C1029" s="20" t="str">
        <f>_xlfn.XLOOKUP(A1029,Sheet3!A1029:A3363,Sheet3!C1029:C3363)</f>
        <v>Harder</v>
      </c>
      <c r="D1029" s="20" t="str">
        <f>_xlfn.XLOOKUP(A1029,Sheet3!A1029:A3363,Sheet3!D1029:D3363)</f>
        <v xml:space="preserve">  Tim</v>
      </c>
      <c r="E1029" s="46">
        <f>_xlfn.XLOOKUP(A1029,Sheet1!$A$2:$A$2336,Sheet1!$B$2:$B$2336)</f>
        <v>33.725000000000001</v>
      </c>
      <c r="F1029" s="20">
        <f>_xlfn.XLOOKUP(Table4[[#This Row],[Customer ID]],Sheet1!A1029:A3363,Sheet1!C1029:C3363)</f>
        <v>5.51</v>
      </c>
      <c r="G1029" s="20" t="str">
        <f>_xlfn.XLOOKUP(Table4[[#This Row],[Customer ID]],Sheet1!A1029:A3363,Sheet1!D1029:D3363)</f>
        <v>yes</v>
      </c>
      <c r="H1029" s="20" t="str">
        <f>_xlfn.XLOOKUP(Table4[[#This Row],[Customer ID]],Sheet1!A1029:A3363,Sheet1!E1029:E3363)</f>
        <v>No</v>
      </c>
      <c r="I1029" s="20" t="str">
        <f>_xlfn.XLOOKUP(Table4[[#This Row],[Customer ID]],Sheet1!A1029:A3363,Sheet1!F1029:F3363)</f>
        <v>No</v>
      </c>
      <c r="J1029" s="20">
        <f>_xlfn.XLOOKUP(Table4[[#This Row],[Customer ID]],Sheet1!A1029:A3363,Sheet1!G1029:G3363)</f>
        <v>2</v>
      </c>
      <c r="K1029" s="20" t="str">
        <f>_xlfn.XLOOKUP(Table4[[#This Row],[Customer ID]],Sheet1!A1029:A3363,Sheet1!H1029:H3363)</f>
        <v>No</v>
      </c>
      <c r="L1029" s="20" t="str">
        <f>_xlfn.XLOOKUP(Table4[[#This Row],[Customer ID]],Sheet1!A1029:A3363,Sheet1!I1029:I3363)</f>
        <v>Obesity</v>
      </c>
      <c r="M1029" s="20" t="str">
        <f>_xlfn.XLOOKUP(A1029,Sheet1!A1029:A3363,Sheet1!J1029:J3363)</f>
        <v>Normal</v>
      </c>
      <c r="N1029" s="48" t="str">
        <f>_xlfn.XLOOKUP(Table4[[#This Row],[Customer ID]],Table3[Customer ID],Table3[Date2])</f>
        <v>9-Jul-1966</v>
      </c>
      <c r="O1029" s="20">
        <f>_xlfn.XLOOKUP(A1029,Table3[Customer ID],Table3[Age])</f>
        <v>56</v>
      </c>
      <c r="P1029" s="20">
        <f>_xlfn.XLOOKUP(A1029,Table3[Customer ID],Table3[children])</f>
        <v>0</v>
      </c>
      <c r="Q1029" s="47">
        <f>_xlfn.XLOOKUP(A1029,Table3[Customer ID],Table3[charges])</f>
        <v>10976.25</v>
      </c>
      <c r="R1029" s="20" t="str">
        <f>_xlfn.XLOOKUP(A1029,Table3[Customer ID],Table3[Hospital tier])</f>
        <v>tier - 3</v>
      </c>
      <c r="S1029" s="20" t="str">
        <f>_xlfn.XLOOKUP(A1029,Table3[Customer ID],Table3[City tier])</f>
        <v>tier - 2</v>
      </c>
      <c r="T1029" s="20" t="str">
        <f>_xlfn.XLOOKUP(A1029,Table3[Customer ID],Table3[State ID])</f>
        <v>R1012</v>
      </c>
    </row>
    <row r="1030" spans="1:20" x14ac:dyDescent="0.3">
      <c r="A1030" s="20" t="s">
        <v>1048</v>
      </c>
      <c r="B1030" s="20" t="str">
        <f>_xlfn.XLOOKUP(A1030,Sheet3!A1030:A3364,Sheet3!B1030:B3364)</f>
        <v xml:space="preserve"> Mr</v>
      </c>
      <c r="C1030" s="20" t="str">
        <f>_xlfn.XLOOKUP(A1030,Sheet3!A1030:A3364,Sheet3!C1030:C3364)</f>
        <v>Bell</v>
      </c>
      <c r="D1030" s="20" t="str">
        <f>_xlfn.XLOOKUP(A1030,Sheet3!A1030:A3364,Sheet3!D1030:D3364)</f>
        <v xml:space="preserve">  Patrick</v>
      </c>
      <c r="E1030" s="46">
        <f>_xlfn.XLOOKUP(A1030,Sheet1!$A$2:$A$2336,Sheet1!$B$2:$B$2336)</f>
        <v>28.1</v>
      </c>
      <c r="F1030" s="20">
        <f>_xlfn.XLOOKUP(Table4[[#This Row],[Customer ID]],Sheet1!A1030:A3364,Sheet1!C1030:C3364)</f>
        <v>11.2</v>
      </c>
      <c r="G1030" s="20" t="str">
        <f>_xlfn.XLOOKUP(Table4[[#This Row],[Customer ID]],Sheet1!A1030:A3364,Sheet1!D1030:D3364)</f>
        <v>No</v>
      </c>
      <c r="H1030" s="20" t="str">
        <f>_xlfn.XLOOKUP(Table4[[#This Row],[Customer ID]],Sheet1!A1030:A3364,Sheet1!E1030:E3364)</f>
        <v>No</v>
      </c>
      <c r="I1030" s="20" t="str">
        <f>_xlfn.XLOOKUP(Table4[[#This Row],[Customer ID]],Sheet1!A1030:A3364,Sheet1!F1030:F3364)</f>
        <v>No</v>
      </c>
      <c r="J1030" s="20">
        <f>_xlfn.XLOOKUP(Table4[[#This Row],[Customer ID]],Sheet1!A1030:A3364,Sheet1!G1030:G3364)</f>
        <v>0</v>
      </c>
      <c r="K1030" s="20" t="str">
        <f>_xlfn.XLOOKUP(Table4[[#This Row],[Customer ID]],Sheet1!A1030:A3364,Sheet1!H1030:H3364)</f>
        <v>No</v>
      </c>
      <c r="L1030" s="20" t="str">
        <f>_xlfn.XLOOKUP(Table4[[#This Row],[Customer ID]],Sheet1!A1030:A3364,Sheet1!I1030:I3364)</f>
        <v>Over Weight</v>
      </c>
      <c r="M1030" s="20" t="str">
        <f>_xlfn.XLOOKUP(A1030,Sheet1!A1030:A3364,Sheet1!J1030:J3364)</f>
        <v>Diabetes</v>
      </c>
      <c r="N1030" s="48" t="str">
        <f>_xlfn.XLOOKUP(Table4[[#This Row],[Customer ID]],Table3[Customer ID],Table3[Date2])</f>
        <v>19-Jun-1965</v>
      </c>
      <c r="O1030" s="20">
        <f>_xlfn.XLOOKUP(A1030,Table3[Customer ID],Table3[Age])</f>
        <v>57</v>
      </c>
      <c r="P1030" s="20">
        <f>_xlfn.XLOOKUP(A1030,Table3[Customer ID],Table3[children])</f>
        <v>0</v>
      </c>
      <c r="Q1030" s="47">
        <f>_xlfn.XLOOKUP(A1030,Table3[Customer ID],Table3[charges])</f>
        <v>10965.45</v>
      </c>
      <c r="R1030" s="20" t="str">
        <f>_xlfn.XLOOKUP(A1030,Table3[Customer ID],Table3[Hospital tier])</f>
        <v>tier - 3</v>
      </c>
      <c r="S1030" s="20" t="str">
        <f>_xlfn.XLOOKUP(A1030,Table3[Customer ID],Table3[City tier])</f>
        <v>tier - 2</v>
      </c>
      <c r="T1030" s="20" t="str">
        <f>_xlfn.XLOOKUP(A1030,Table3[Customer ID],Table3[State ID])</f>
        <v>R1011</v>
      </c>
    </row>
    <row r="1031" spans="1:20" x14ac:dyDescent="0.3">
      <c r="A1031" s="20" t="s">
        <v>1049</v>
      </c>
      <c r="B1031" s="20" t="str">
        <f>_xlfn.XLOOKUP(A1031,Sheet3!A1031:A3365,Sheet3!B1031:B3365)</f>
        <v xml:space="preserve"> Ms</v>
      </c>
      <c r="C1031" s="20" t="str">
        <f>_xlfn.XLOOKUP(A1031,Sheet3!A1031:A3365,Sheet3!C1031:C3365)</f>
        <v>Dawes</v>
      </c>
      <c r="D1031" s="20" t="str">
        <f>_xlfn.XLOOKUP(A1031,Sheet3!A1031:A3365,Sheet3!D1031:D3365)</f>
        <v xml:space="preserve">  Bridget K.</v>
      </c>
      <c r="E1031" s="46">
        <f>_xlfn.XLOOKUP(A1031,Sheet1!$A$2:$A$2336,Sheet1!$B$2:$B$2336)</f>
        <v>37.43</v>
      </c>
      <c r="F1031" s="20">
        <f>_xlfn.XLOOKUP(Table4[[#This Row],[Customer ID]],Sheet1!A1031:A3365,Sheet1!C1031:C3365)</f>
        <v>4.3499999999999996</v>
      </c>
      <c r="G1031" s="20" t="str">
        <f>_xlfn.XLOOKUP(Table4[[#This Row],[Customer ID]],Sheet1!A1031:A3365,Sheet1!D1031:D3365)</f>
        <v>yes</v>
      </c>
      <c r="H1031" s="20" t="str">
        <f>_xlfn.XLOOKUP(Table4[[#This Row],[Customer ID]],Sheet1!A1031:A3365,Sheet1!E1031:E3365)</f>
        <v>No</v>
      </c>
      <c r="I1031" s="20" t="str">
        <f>_xlfn.XLOOKUP(Table4[[#This Row],[Customer ID]],Sheet1!A1031:A3365,Sheet1!F1031:F3365)</f>
        <v>Yes</v>
      </c>
      <c r="J1031" s="20">
        <f>_xlfn.XLOOKUP(Table4[[#This Row],[Customer ID]],Sheet1!A1031:A3365,Sheet1!G1031:G3365)</f>
        <v>1</v>
      </c>
      <c r="K1031" s="20" t="str">
        <f>_xlfn.XLOOKUP(Table4[[#This Row],[Customer ID]],Sheet1!A1031:A3365,Sheet1!H1031:H3365)</f>
        <v>No</v>
      </c>
      <c r="L1031" s="20" t="str">
        <f>_xlfn.XLOOKUP(Table4[[#This Row],[Customer ID]],Sheet1!A1031:A3365,Sheet1!I1031:I3365)</f>
        <v>Obesity</v>
      </c>
      <c r="M1031" s="20" t="str">
        <f>_xlfn.XLOOKUP(A1031,Sheet1!A1031:A3365,Sheet1!J1031:J3365)</f>
        <v>Normal</v>
      </c>
      <c r="N1031" s="48" t="str">
        <f>_xlfn.XLOOKUP(Table4[[#This Row],[Customer ID]],Table3[Customer ID],Table3[Date2])</f>
        <v>14-Aug-1969</v>
      </c>
      <c r="O1031" s="20">
        <f>_xlfn.XLOOKUP(A1031,Table3[Customer ID],Table3[Age])</f>
        <v>53</v>
      </c>
      <c r="P1031" s="20">
        <f>_xlfn.XLOOKUP(A1031,Table3[Customer ID],Table3[children])</f>
        <v>1</v>
      </c>
      <c r="Q1031" s="47">
        <f>_xlfn.XLOOKUP(A1031,Table3[Customer ID],Table3[charges])</f>
        <v>10959.69</v>
      </c>
      <c r="R1031" s="20" t="str">
        <f>_xlfn.XLOOKUP(A1031,Table3[Customer ID],Table3[Hospital tier])</f>
        <v>tier - 3</v>
      </c>
      <c r="S1031" s="20" t="str">
        <f>_xlfn.XLOOKUP(A1031,Table3[Customer ID],Table3[City tier])</f>
        <v>tier - 3</v>
      </c>
      <c r="T1031" s="20" t="str">
        <f>_xlfn.XLOOKUP(A1031,Table3[Customer ID],Table3[State ID])</f>
        <v>R1012</v>
      </c>
    </row>
    <row r="1032" spans="1:20" x14ac:dyDescent="0.3">
      <c r="A1032" s="20" t="s">
        <v>1050</v>
      </c>
      <c r="B1032" s="20" t="str">
        <f>_xlfn.XLOOKUP(A1032,Sheet3!A1032:A3366,Sheet3!B1032:B3366)</f>
        <v xml:space="preserve"> Mr</v>
      </c>
      <c r="C1032" s="20" t="str">
        <f>_xlfn.XLOOKUP(A1032,Sheet3!A1032:A3366,Sheet3!C1032:C3366)</f>
        <v>Larios</v>
      </c>
      <c r="D1032" s="20" t="str">
        <f>_xlfn.XLOOKUP(A1032,Sheet3!A1032:A3366,Sheet3!D1032:D3366)</f>
        <v xml:space="preserve">  Gabriel</v>
      </c>
      <c r="E1032" s="46">
        <f>_xlfn.XLOOKUP(A1032,Sheet1!$A$2:$A$2336,Sheet1!$B$2:$B$2336)</f>
        <v>23.7</v>
      </c>
      <c r="F1032" s="20">
        <f>_xlfn.XLOOKUP(Table4[[#This Row],[Customer ID]],Sheet1!A1032:A3366,Sheet1!C1032:C3366)</f>
        <v>10.45</v>
      </c>
      <c r="G1032" s="20" t="str">
        <f>_xlfn.XLOOKUP(Table4[[#This Row],[Customer ID]],Sheet1!A1032:A3366,Sheet1!D1032:D3366)</f>
        <v>No</v>
      </c>
      <c r="H1032" s="20" t="str">
        <f>_xlfn.XLOOKUP(Table4[[#This Row],[Customer ID]],Sheet1!A1032:A3366,Sheet1!E1032:E3366)</f>
        <v>No</v>
      </c>
      <c r="I1032" s="20" t="str">
        <f>_xlfn.XLOOKUP(Table4[[#This Row],[Customer ID]],Sheet1!A1032:A3366,Sheet1!F1032:F3366)</f>
        <v>No</v>
      </c>
      <c r="J1032" s="20">
        <f>_xlfn.XLOOKUP(Table4[[#This Row],[Customer ID]],Sheet1!A1032:A3366,Sheet1!G1032:G3366)</f>
        <v>0</v>
      </c>
      <c r="K1032" s="20" t="str">
        <f>_xlfn.XLOOKUP(Table4[[#This Row],[Customer ID]],Sheet1!A1032:A3366,Sheet1!H1032:H3366)</f>
        <v>No</v>
      </c>
      <c r="L1032" s="20" t="str">
        <f>_xlfn.XLOOKUP(Table4[[#This Row],[Customer ID]],Sheet1!A1032:A3366,Sheet1!I1032:I3366)</f>
        <v>Normal weight</v>
      </c>
      <c r="M1032" s="20" t="str">
        <f>_xlfn.XLOOKUP(A1032,Sheet1!A1032:A3366,Sheet1!J1032:J3366)</f>
        <v>Diabetes</v>
      </c>
      <c r="N1032" s="48" t="str">
        <f>_xlfn.XLOOKUP(Table4[[#This Row],[Customer ID]],Table3[Customer ID],Table3[Date2])</f>
        <v>4-Dec-1965</v>
      </c>
      <c r="O1032" s="20">
        <f>_xlfn.XLOOKUP(A1032,Table3[Customer ID],Table3[Age])</f>
        <v>57</v>
      </c>
      <c r="P1032" s="20">
        <f>_xlfn.XLOOKUP(A1032,Table3[Customer ID],Table3[children])</f>
        <v>0</v>
      </c>
      <c r="Q1032" s="47">
        <f>_xlfn.XLOOKUP(A1032,Table3[Customer ID],Table3[charges])</f>
        <v>10959.33</v>
      </c>
      <c r="R1032" s="20" t="str">
        <f>_xlfn.XLOOKUP(A1032,Table3[Customer ID],Table3[Hospital tier])</f>
        <v>tier - 3</v>
      </c>
      <c r="S1032" s="20" t="str">
        <f>_xlfn.XLOOKUP(A1032,Table3[Customer ID],Table3[City tier])</f>
        <v>tier - 3</v>
      </c>
      <c r="T1032" s="20" t="str">
        <f>_xlfn.XLOOKUP(A1032,Table3[Customer ID],Table3[State ID])</f>
        <v>R1011</v>
      </c>
    </row>
    <row r="1033" spans="1:20" x14ac:dyDescent="0.3">
      <c r="A1033" s="20" t="s">
        <v>1051</v>
      </c>
      <c r="B1033" s="20" t="str">
        <f>_xlfn.XLOOKUP(A1033,Sheet3!A1033:A3367,Sheet3!B1033:B3367)</f>
        <v xml:space="preserve"> Ms</v>
      </c>
      <c r="C1033" s="20" t="str">
        <f>_xlfn.XLOOKUP(A1033,Sheet3!A1033:A3367,Sheet3!C1033:C3367)</f>
        <v>Yaremczuk</v>
      </c>
      <c r="D1033" s="20" t="str">
        <f>_xlfn.XLOOKUP(A1033,Sheet3!A1033:A3367,Sheet3!D1033:D3367)</f>
        <v xml:space="preserve">  Natasha</v>
      </c>
      <c r="E1033" s="46">
        <f>_xlfn.XLOOKUP(A1033,Sheet1!$A$2:$A$2336,Sheet1!$B$2:$B$2336)</f>
        <v>24.795000000000002</v>
      </c>
      <c r="F1033" s="20">
        <f>_xlfn.XLOOKUP(Table4[[#This Row],[Customer ID]],Sheet1!A1033:A3367,Sheet1!C1033:C3367)</f>
        <v>4.07</v>
      </c>
      <c r="G1033" s="20" t="str">
        <f>_xlfn.XLOOKUP(Table4[[#This Row],[Customer ID]],Sheet1!A1033:A3367,Sheet1!D1033:D3367)</f>
        <v>yes</v>
      </c>
      <c r="H1033" s="20" t="str">
        <f>_xlfn.XLOOKUP(Table4[[#This Row],[Customer ID]],Sheet1!A1033:A3367,Sheet1!E1033:E3367)</f>
        <v>No</v>
      </c>
      <c r="I1033" s="20" t="str">
        <f>_xlfn.XLOOKUP(Table4[[#This Row],[Customer ID]],Sheet1!A1033:A3367,Sheet1!F1033:F3367)</f>
        <v>Yes</v>
      </c>
      <c r="J1033" s="20">
        <f>_xlfn.XLOOKUP(Table4[[#This Row],[Customer ID]],Sheet1!A1033:A3367,Sheet1!G1033:G3367)</f>
        <v>1</v>
      </c>
      <c r="K1033" s="20" t="str">
        <f>_xlfn.XLOOKUP(Table4[[#This Row],[Customer ID]],Sheet1!A1033:A3367,Sheet1!H1033:H3367)</f>
        <v>No</v>
      </c>
      <c r="L1033" s="20" t="str">
        <f>_xlfn.XLOOKUP(Table4[[#This Row],[Customer ID]],Sheet1!A1033:A3367,Sheet1!I1033:I3367)</f>
        <v>Normal weight</v>
      </c>
      <c r="M1033" s="20" t="str">
        <f>_xlfn.XLOOKUP(A1033,Sheet1!A1033:A3367,Sheet1!J1033:J3367)</f>
        <v>Normal</v>
      </c>
      <c r="N1033" s="48" t="str">
        <f>_xlfn.XLOOKUP(Table4[[#This Row],[Customer ID]],Table3[Customer ID],Table3[Date2])</f>
        <v>10-Nov-1969</v>
      </c>
      <c r="O1033" s="20">
        <f>_xlfn.XLOOKUP(A1033,Table3[Customer ID],Table3[Age])</f>
        <v>53</v>
      </c>
      <c r="P1033" s="20">
        <f>_xlfn.XLOOKUP(A1033,Table3[Customer ID],Table3[children])</f>
        <v>1</v>
      </c>
      <c r="Q1033" s="47">
        <f>_xlfn.XLOOKUP(A1033,Table3[Customer ID],Table3[charges])</f>
        <v>10942.13</v>
      </c>
      <c r="R1033" s="20" t="str">
        <f>_xlfn.XLOOKUP(A1033,Table3[Customer ID],Table3[Hospital tier])</f>
        <v>tier - 3</v>
      </c>
      <c r="S1033" s="20" t="str">
        <f>_xlfn.XLOOKUP(A1033,Table3[Customer ID],Table3[City tier])</f>
        <v>tier - 3</v>
      </c>
      <c r="T1033" s="20" t="str">
        <f>_xlfn.XLOOKUP(A1033,Table3[Customer ID],Table3[State ID])</f>
        <v>R1012</v>
      </c>
    </row>
    <row r="1034" spans="1:20" x14ac:dyDescent="0.3">
      <c r="A1034" s="20" t="s">
        <v>1052</v>
      </c>
      <c r="B1034" s="20" t="str">
        <f>_xlfn.XLOOKUP(A1034,Sheet3!A1034:A3368,Sheet3!B1034:B3368)</f>
        <v xml:space="preserve"> Ms</v>
      </c>
      <c r="C1034" s="20" t="str">
        <f>_xlfn.XLOOKUP(A1034,Sheet3!A1034:A3368,Sheet3!C1034:C3368)</f>
        <v>Knight</v>
      </c>
      <c r="D1034" s="20" t="str">
        <f>_xlfn.XLOOKUP(A1034,Sheet3!A1034:A3368,Sheet3!D1034:D3368)</f>
        <v xml:space="preserve">  Abby A.</v>
      </c>
      <c r="E1034" s="46">
        <f>_xlfn.XLOOKUP(A1034,Sheet1!$A$2:$A$2336,Sheet1!$B$2:$B$2336)</f>
        <v>31.9</v>
      </c>
      <c r="F1034" s="20">
        <f>_xlfn.XLOOKUP(Table4[[#This Row],[Customer ID]],Sheet1!A1034:A3368,Sheet1!C1034:C3368)</f>
        <v>8.34</v>
      </c>
      <c r="G1034" s="20" t="str">
        <f>_xlfn.XLOOKUP(Table4[[#This Row],[Customer ID]],Sheet1!A1034:A3368,Sheet1!D1034:D3368)</f>
        <v>No</v>
      </c>
      <c r="H1034" s="20" t="str">
        <f>_xlfn.XLOOKUP(Table4[[#This Row],[Customer ID]],Sheet1!A1034:A3368,Sheet1!E1034:E3368)</f>
        <v>No</v>
      </c>
      <c r="I1034" s="20" t="str">
        <f>_xlfn.XLOOKUP(Table4[[#This Row],[Customer ID]],Sheet1!A1034:A3368,Sheet1!F1034:F3368)</f>
        <v>No</v>
      </c>
      <c r="J1034" s="20">
        <f>_xlfn.XLOOKUP(Table4[[#This Row],[Customer ID]],Sheet1!A1034:A3368,Sheet1!G1034:G3368)</f>
        <v>0</v>
      </c>
      <c r="K1034" s="20" t="str">
        <f>_xlfn.XLOOKUP(Table4[[#This Row],[Customer ID]],Sheet1!A1034:A3368,Sheet1!H1034:H3368)</f>
        <v>No</v>
      </c>
      <c r="L1034" s="20" t="str">
        <f>_xlfn.XLOOKUP(Table4[[#This Row],[Customer ID]],Sheet1!A1034:A3368,Sheet1!I1034:I3368)</f>
        <v>Obesity</v>
      </c>
      <c r="M1034" s="20" t="str">
        <f>_xlfn.XLOOKUP(A1034,Sheet1!A1034:A3368,Sheet1!J1034:J3368)</f>
        <v>Diabetes</v>
      </c>
      <c r="N1034" s="48" t="str">
        <f>_xlfn.XLOOKUP(Table4[[#This Row],[Customer ID]],Table3[Customer ID],Table3[Date2])</f>
        <v>12-Nov-1968</v>
      </c>
      <c r="O1034" s="20">
        <f>_xlfn.XLOOKUP(A1034,Table3[Customer ID],Table3[Age])</f>
        <v>54</v>
      </c>
      <c r="P1034" s="20">
        <f>_xlfn.XLOOKUP(A1034,Table3[Customer ID],Table3[children])</f>
        <v>1</v>
      </c>
      <c r="Q1034" s="47">
        <f>_xlfn.XLOOKUP(A1034,Table3[Customer ID],Table3[charges])</f>
        <v>10928.85</v>
      </c>
      <c r="R1034" s="20" t="str">
        <f>_xlfn.XLOOKUP(A1034,Table3[Customer ID],Table3[Hospital tier])</f>
        <v>tier - 3</v>
      </c>
      <c r="S1034" s="20" t="str">
        <f>_xlfn.XLOOKUP(A1034,Table3[Customer ID],Table3[City tier])</f>
        <v>tier - 3</v>
      </c>
      <c r="T1034" s="20" t="str">
        <f>_xlfn.XLOOKUP(A1034,Table3[Customer ID],Table3[State ID])</f>
        <v>R1013</v>
      </c>
    </row>
    <row r="1035" spans="1:20" x14ac:dyDescent="0.3">
      <c r="A1035" s="20" t="s">
        <v>1053</v>
      </c>
      <c r="B1035" s="20" t="str">
        <f>_xlfn.XLOOKUP(A1035,Sheet3!A1035:A3369,Sheet3!B1035:B3369)</f>
        <v xml:space="preserve"> Ms</v>
      </c>
      <c r="C1035" s="20" t="str">
        <f>_xlfn.XLOOKUP(A1035,Sheet3!A1035:A3369,Sheet3!C1035:C3369)</f>
        <v>Eversman</v>
      </c>
      <c r="D1035" s="20" t="str">
        <f>_xlfn.XLOOKUP(A1035,Sheet3!A1035:A3369,Sheet3!D1035:D3369)</f>
        <v xml:space="preserve">  Michelle</v>
      </c>
      <c r="E1035" s="46">
        <f>_xlfn.XLOOKUP(A1035,Sheet1!$A$2:$A$2336,Sheet1!$B$2:$B$2336)</f>
        <v>32.68</v>
      </c>
      <c r="F1035" s="20">
        <f>_xlfn.XLOOKUP(Table4[[#This Row],[Customer ID]],Sheet1!A1035:A3369,Sheet1!C1035:C3369)</f>
        <v>7.41</v>
      </c>
      <c r="G1035" s="20" t="str">
        <f>_xlfn.XLOOKUP(Table4[[#This Row],[Customer ID]],Sheet1!A1035:A3369,Sheet1!D1035:D3369)</f>
        <v>No</v>
      </c>
      <c r="H1035" s="20" t="str">
        <f>_xlfn.XLOOKUP(Table4[[#This Row],[Customer ID]],Sheet1!A1035:A3369,Sheet1!E1035:E3369)</f>
        <v>No</v>
      </c>
      <c r="I1035" s="20" t="str">
        <f>_xlfn.XLOOKUP(Table4[[#This Row],[Customer ID]],Sheet1!A1035:A3369,Sheet1!F1035:F3369)</f>
        <v>No</v>
      </c>
      <c r="J1035" s="20">
        <f>_xlfn.XLOOKUP(Table4[[#This Row],[Customer ID]],Sheet1!A1035:A3369,Sheet1!G1035:G3369)</f>
        <v>0</v>
      </c>
      <c r="K1035" s="20" t="str">
        <f>_xlfn.XLOOKUP(Table4[[#This Row],[Customer ID]],Sheet1!A1035:A3369,Sheet1!H1035:H3369)</f>
        <v>No</v>
      </c>
      <c r="L1035" s="20" t="str">
        <f>_xlfn.XLOOKUP(Table4[[#This Row],[Customer ID]],Sheet1!A1035:A3369,Sheet1!I1035:I3369)</f>
        <v>Obesity</v>
      </c>
      <c r="M1035" s="20" t="str">
        <f>_xlfn.XLOOKUP(A1035,Sheet1!A1035:A3369,Sheet1!J1035:J3369)</f>
        <v>Diabetes</v>
      </c>
      <c r="N1035" s="48" t="str">
        <f>_xlfn.XLOOKUP(Table4[[#This Row],[Customer ID]],Table3[Customer ID],Table3[Date2])</f>
        <v>13-Nov-1968</v>
      </c>
      <c r="O1035" s="20">
        <f>_xlfn.XLOOKUP(A1035,Table3[Customer ID],Table3[Age])</f>
        <v>54</v>
      </c>
      <c r="P1035" s="20">
        <f>_xlfn.XLOOKUP(A1035,Table3[Customer ID],Table3[children])</f>
        <v>0</v>
      </c>
      <c r="Q1035" s="47">
        <f>_xlfn.XLOOKUP(A1035,Table3[Customer ID],Table3[charges])</f>
        <v>10923.93</v>
      </c>
      <c r="R1035" s="20" t="str">
        <f>_xlfn.XLOOKUP(A1035,Table3[Customer ID],Table3[Hospital tier])</f>
        <v>tier - 3</v>
      </c>
      <c r="S1035" s="20" t="str">
        <f>_xlfn.XLOOKUP(A1035,Table3[Customer ID],Table3[City tier])</f>
        <v>tier - 1</v>
      </c>
      <c r="T1035" s="20" t="str">
        <f>_xlfn.XLOOKUP(A1035,Table3[Customer ID],Table3[State ID])</f>
        <v>R1024</v>
      </c>
    </row>
    <row r="1036" spans="1:20" x14ac:dyDescent="0.3">
      <c r="A1036" s="20" t="s">
        <v>1054</v>
      </c>
      <c r="B1036" s="20" t="str">
        <f>_xlfn.XLOOKUP(A1036,Sheet3!A1036:A3370,Sheet3!B1036:B3370)</f>
        <v xml:space="preserve"> Ms</v>
      </c>
      <c r="C1036" s="20" t="str">
        <f>_xlfn.XLOOKUP(A1036,Sheet3!A1036:A3370,Sheet3!C1036:C3370)</f>
        <v>Hickory</v>
      </c>
      <c r="D1036" s="20" t="str">
        <f>_xlfn.XLOOKUP(A1036,Sheet3!A1036:A3370,Sheet3!D1036:D3370)</f>
        <v xml:space="preserve">  Mckendree</v>
      </c>
      <c r="E1036" s="46">
        <f>_xlfn.XLOOKUP(A1036,Sheet1!$A$2:$A$2336,Sheet1!$B$2:$B$2336)</f>
        <v>47.13</v>
      </c>
      <c r="F1036" s="20">
        <f>_xlfn.XLOOKUP(Table4[[#This Row],[Customer ID]],Sheet1!A1036:A3370,Sheet1!C1036:C3370)</f>
        <v>4.3099999999999996</v>
      </c>
      <c r="G1036" s="20" t="str">
        <f>_xlfn.XLOOKUP(Table4[[#This Row],[Customer ID]],Sheet1!A1036:A3370,Sheet1!D1036:D3370)</f>
        <v>No</v>
      </c>
      <c r="H1036" s="20" t="str">
        <f>_xlfn.XLOOKUP(Table4[[#This Row],[Customer ID]],Sheet1!A1036:A3370,Sheet1!E1036:E3370)</f>
        <v>No</v>
      </c>
      <c r="I1036" s="20" t="str">
        <f>_xlfn.XLOOKUP(Table4[[#This Row],[Customer ID]],Sheet1!A1036:A3370,Sheet1!F1036:F3370)</f>
        <v>No</v>
      </c>
      <c r="J1036" s="20">
        <f>_xlfn.XLOOKUP(Table4[[#This Row],[Customer ID]],Sheet1!A1036:A3370,Sheet1!G1036:G3370)</f>
        <v>0</v>
      </c>
      <c r="K1036" s="20" t="str">
        <f>_xlfn.XLOOKUP(Table4[[#This Row],[Customer ID]],Sheet1!A1036:A3370,Sheet1!H1036:H3370)</f>
        <v>No</v>
      </c>
      <c r="L1036" s="20" t="str">
        <f>_xlfn.XLOOKUP(Table4[[#This Row],[Customer ID]],Sheet1!A1036:A3370,Sheet1!I1036:I3370)</f>
        <v>Obesity</v>
      </c>
      <c r="M1036" s="20" t="str">
        <f>_xlfn.XLOOKUP(A1036,Sheet1!A1036:A3370,Sheet1!J1036:J3370)</f>
        <v>Normal</v>
      </c>
      <c r="N1036" s="48" t="str">
        <f>_xlfn.XLOOKUP(Table4[[#This Row],[Customer ID]],Table3[Customer ID],Table3[Date2])</f>
        <v>6-Sep-1994</v>
      </c>
      <c r="O1036" s="20">
        <f>_xlfn.XLOOKUP(A1036,Table3[Customer ID],Table3[Age])</f>
        <v>28</v>
      </c>
      <c r="P1036" s="20">
        <f>_xlfn.XLOOKUP(A1036,Table3[Customer ID],Table3[children])</f>
        <v>0</v>
      </c>
      <c r="Q1036" s="47">
        <f>_xlfn.XLOOKUP(A1036,Table3[Customer ID],Table3[charges])</f>
        <v>10886.66</v>
      </c>
      <c r="R1036" s="20" t="str">
        <f>_xlfn.XLOOKUP(A1036,Table3[Customer ID],Table3[Hospital tier])</f>
        <v>tier - 3</v>
      </c>
      <c r="S1036" s="20" t="str">
        <f>_xlfn.XLOOKUP(A1036,Table3[Customer ID],Table3[City tier])</f>
        <v>tier - 3</v>
      </c>
      <c r="T1036" s="20" t="str">
        <f>_xlfn.XLOOKUP(A1036,Table3[Customer ID],Table3[State ID])</f>
        <v>R1012</v>
      </c>
    </row>
    <row r="1037" spans="1:20" x14ac:dyDescent="0.3">
      <c r="A1037" s="20" t="s">
        <v>1055</v>
      </c>
      <c r="B1037" s="20" t="str">
        <f>_xlfn.XLOOKUP(A1037,Sheet3!A1037:A3371,Sheet3!B1037:B3371)</f>
        <v xml:space="preserve"> Ms</v>
      </c>
      <c r="C1037" s="20" t="str">
        <f>_xlfn.XLOOKUP(A1037,Sheet3!A1037:A3371,Sheet3!C1037:C3371)</f>
        <v>Mooney</v>
      </c>
      <c r="D1037" s="20" t="str">
        <f>_xlfn.XLOOKUP(A1037,Sheet3!A1037:A3371,Sheet3!D1037:D3371)</f>
        <v xml:space="preserve">  Tara</v>
      </c>
      <c r="E1037" s="46">
        <f>_xlfn.XLOOKUP(A1037,Sheet1!$A$2:$A$2336,Sheet1!$B$2:$B$2336)</f>
        <v>36.67</v>
      </c>
      <c r="F1037" s="20">
        <f>_xlfn.XLOOKUP(Table4[[#This Row],[Customer ID]],Sheet1!A1037:A3371,Sheet1!C1037:C3371)</f>
        <v>10.83</v>
      </c>
      <c r="G1037" s="20" t="str">
        <f>_xlfn.XLOOKUP(Table4[[#This Row],[Customer ID]],Sheet1!A1037:A3371,Sheet1!D1037:D3371)</f>
        <v>No</v>
      </c>
      <c r="H1037" s="20" t="str">
        <f>_xlfn.XLOOKUP(Table4[[#This Row],[Customer ID]],Sheet1!A1037:A3371,Sheet1!E1037:E3371)</f>
        <v>No</v>
      </c>
      <c r="I1037" s="20" t="str">
        <f>_xlfn.XLOOKUP(Table4[[#This Row],[Customer ID]],Sheet1!A1037:A3371,Sheet1!F1037:F3371)</f>
        <v>No</v>
      </c>
      <c r="J1037" s="20">
        <f>_xlfn.XLOOKUP(Table4[[#This Row],[Customer ID]],Sheet1!A1037:A3371,Sheet1!G1037:G3371)</f>
        <v>0</v>
      </c>
      <c r="K1037" s="20" t="str">
        <f>_xlfn.XLOOKUP(Table4[[#This Row],[Customer ID]],Sheet1!A1037:A3371,Sheet1!H1037:H3371)</f>
        <v>No</v>
      </c>
      <c r="L1037" s="20" t="str">
        <f>_xlfn.XLOOKUP(Table4[[#This Row],[Customer ID]],Sheet1!A1037:A3371,Sheet1!I1037:I3371)</f>
        <v>Obesity</v>
      </c>
      <c r="M1037" s="20" t="str">
        <f>_xlfn.XLOOKUP(A1037,Sheet1!A1037:A3371,Sheet1!J1037:J3371)</f>
        <v>Diabetes</v>
      </c>
      <c r="N1037" s="48" t="str">
        <f>_xlfn.XLOOKUP(Table4[[#This Row],[Customer ID]],Table3[Customer ID],Table3[Date2])</f>
        <v>20-Dec-1971</v>
      </c>
      <c r="O1037" s="20">
        <f>_xlfn.XLOOKUP(A1037,Table3[Customer ID],Table3[Age])</f>
        <v>51</v>
      </c>
      <c r="P1037" s="20">
        <f>_xlfn.XLOOKUP(A1037,Table3[Customer ID],Table3[children])</f>
        <v>2</v>
      </c>
      <c r="Q1037" s="47">
        <f>_xlfn.XLOOKUP(A1037,Table3[Customer ID],Table3[charges])</f>
        <v>10848.13</v>
      </c>
      <c r="R1037" s="20" t="str">
        <f>_xlfn.XLOOKUP(A1037,Table3[Customer ID],Table3[Hospital tier])</f>
        <v>tier - 3</v>
      </c>
      <c r="S1037" s="20" t="str">
        <f>_xlfn.XLOOKUP(A1037,Table3[Customer ID],Table3[City tier])</f>
        <v>tier - 3</v>
      </c>
      <c r="T1037" s="20" t="str">
        <f>_xlfn.XLOOKUP(A1037,Table3[Customer ID],Table3[State ID])</f>
        <v>R1012</v>
      </c>
    </row>
    <row r="1038" spans="1:20" x14ac:dyDescent="0.3">
      <c r="A1038" s="20" t="s">
        <v>1056</v>
      </c>
      <c r="B1038" s="20" t="str">
        <f>_xlfn.XLOOKUP(A1038,Sheet3!A1038:A3372,Sheet3!B1038:B3372)</f>
        <v xml:space="preserve"> Mr</v>
      </c>
      <c r="C1038" s="20" t="str">
        <f>_xlfn.XLOOKUP(A1038,Sheet3!A1038:A3372,Sheet3!C1038:C3372)</f>
        <v>Craighead</v>
      </c>
      <c r="D1038" s="20" t="str">
        <f>_xlfn.XLOOKUP(A1038,Sheet3!A1038:A3372,Sheet3!D1038:D3372)</f>
        <v xml:space="preserve">  Daniel</v>
      </c>
      <c r="E1038" s="46">
        <f>_xlfn.XLOOKUP(A1038,Sheet1!$A$2:$A$2336,Sheet1!$B$2:$B$2336)</f>
        <v>33.630000000000003</v>
      </c>
      <c r="F1038" s="20">
        <f>_xlfn.XLOOKUP(Table4[[#This Row],[Customer ID]],Sheet1!A1038:A3372,Sheet1!C1038:C3372)</f>
        <v>11.31</v>
      </c>
      <c r="G1038" s="20" t="str">
        <f>_xlfn.XLOOKUP(Table4[[#This Row],[Customer ID]],Sheet1!A1038:A3372,Sheet1!D1038:D3372)</f>
        <v>No</v>
      </c>
      <c r="H1038" s="20" t="str">
        <f>_xlfn.XLOOKUP(Table4[[#This Row],[Customer ID]],Sheet1!A1038:A3372,Sheet1!E1038:E3372)</f>
        <v>No</v>
      </c>
      <c r="I1038" s="20" t="str">
        <f>_xlfn.XLOOKUP(Table4[[#This Row],[Customer ID]],Sheet1!A1038:A3372,Sheet1!F1038:F3372)</f>
        <v>No</v>
      </c>
      <c r="J1038" s="20">
        <f>_xlfn.XLOOKUP(Table4[[#This Row],[Customer ID]],Sheet1!A1038:A3372,Sheet1!G1038:G3372)</f>
        <v>0</v>
      </c>
      <c r="K1038" s="20" t="str">
        <f>_xlfn.XLOOKUP(Table4[[#This Row],[Customer ID]],Sheet1!A1038:A3372,Sheet1!H1038:H3372)</f>
        <v>No</v>
      </c>
      <c r="L1038" s="20" t="str">
        <f>_xlfn.XLOOKUP(Table4[[#This Row],[Customer ID]],Sheet1!A1038:A3372,Sheet1!I1038:I3372)</f>
        <v>Obesity</v>
      </c>
      <c r="M1038" s="20" t="str">
        <f>_xlfn.XLOOKUP(A1038,Sheet1!A1038:A3372,Sheet1!J1038:J3372)</f>
        <v>Diabetes</v>
      </c>
      <c r="N1038" s="48" t="str">
        <f>_xlfn.XLOOKUP(Table4[[#This Row],[Customer ID]],Table3[Customer ID],Table3[Date2])</f>
        <v>28-Jul-1968</v>
      </c>
      <c r="O1038" s="20">
        <f>_xlfn.XLOOKUP(A1038,Table3[Customer ID],Table3[Age])</f>
        <v>54</v>
      </c>
      <c r="P1038" s="20">
        <f>_xlfn.XLOOKUP(A1038,Table3[Customer ID],Table3[children])</f>
        <v>1</v>
      </c>
      <c r="Q1038" s="47">
        <f>_xlfn.XLOOKUP(A1038,Table3[Customer ID],Table3[charges])</f>
        <v>10825.25</v>
      </c>
      <c r="R1038" s="20" t="str">
        <f>_xlfn.XLOOKUP(A1038,Table3[Customer ID],Table3[Hospital tier])</f>
        <v>tier - 3</v>
      </c>
      <c r="S1038" s="20" t="str">
        <f>_xlfn.XLOOKUP(A1038,Table3[Customer ID],Table3[City tier])</f>
        <v>tier - 3</v>
      </c>
      <c r="T1038" s="20" t="str">
        <f>_xlfn.XLOOKUP(A1038,Table3[Customer ID],Table3[State ID])</f>
        <v>R1012</v>
      </c>
    </row>
    <row r="1039" spans="1:20" x14ac:dyDescent="0.3">
      <c r="A1039" s="20" t="s">
        <v>1057</v>
      </c>
      <c r="B1039" s="20" t="str">
        <f>_xlfn.XLOOKUP(A1039,Sheet3!A1039:A3373,Sheet3!B1039:B3373)</f>
        <v xml:space="preserve"> Mr</v>
      </c>
      <c r="C1039" s="20" t="str">
        <f>_xlfn.XLOOKUP(A1039,Sheet3!A1039:A3373,Sheet3!C1039:C3373)</f>
        <v>Gardner</v>
      </c>
      <c r="D1039" s="20" t="str">
        <f>_xlfn.XLOOKUP(A1039,Sheet3!A1039:A3373,Sheet3!D1039:D3373)</f>
        <v xml:space="preserve">  Joshua P</v>
      </c>
      <c r="E1039" s="46">
        <f>_xlfn.XLOOKUP(A1039,Sheet1!$A$2:$A$2336,Sheet1!$B$2:$B$2336)</f>
        <v>32.67</v>
      </c>
      <c r="F1039" s="20">
        <f>_xlfn.XLOOKUP(Table4[[#This Row],[Customer ID]],Sheet1!A1039:A3373,Sheet1!C1039:C3373)</f>
        <v>11.81</v>
      </c>
      <c r="G1039" s="20" t="str">
        <f>_xlfn.XLOOKUP(Table4[[#This Row],[Customer ID]],Sheet1!A1039:A3373,Sheet1!D1039:D3373)</f>
        <v>yes</v>
      </c>
      <c r="H1039" s="20" t="str">
        <f>_xlfn.XLOOKUP(Table4[[#This Row],[Customer ID]],Sheet1!A1039:A3373,Sheet1!E1039:E3373)</f>
        <v>No</v>
      </c>
      <c r="I1039" s="20" t="str">
        <f>_xlfn.XLOOKUP(Table4[[#This Row],[Customer ID]],Sheet1!A1039:A3373,Sheet1!F1039:F3373)</f>
        <v>No</v>
      </c>
      <c r="J1039" s="20">
        <f>_xlfn.XLOOKUP(Table4[[#This Row],[Customer ID]],Sheet1!A1039:A3373,Sheet1!G1039:G3373)</f>
        <v>0</v>
      </c>
      <c r="K1039" s="20" t="str">
        <f>_xlfn.XLOOKUP(Table4[[#This Row],[Customer ID]],Sheet1!A1039:A3373,Sheet1!H1039:H3373)</f>
        <v>No</v>
      </c>
      <c r="L1039" s="20" t="str">
        <f>_xlfn.XLOOKUP(Table4[[#This Row],[Customer ID]],Sheet1!A1039:A3373,Sheet1!I1039:I3373)</f>
        <v>Obesity</v>
      </c>
      <c r="M1039" s="20" t="str">
        <f>_xlfn.XLOOKUP(A1039,Sheet1!A1039:A3373,Sheet1!J1039:J3373)</f>
        <v>Diabetes</v>
      </c>
      <c r="N1039" s="48" t="str">
        <f>_xlfn.XLOOKUP(Table4[[#This Row],[Customer ID]],Table3[Customer ID],Table3[Date2])</f>
        <v>2-Oct-1967</v>
      </c>
      <c r="O1039" s="20">
        <f>_xlfn.XLOOKUP(A1039,Table3[Customer ID],Table3[Age])</f>
        <v>55</v>
      </c>
      <c r="P1039" s="20">
        <f>_xlfn.XLOOKUP(A1039,Table3[Customer ID],Table3[children])</f>
        <v>1</v>
      </c>
      <c r="Q1039" s="47">
        <f>_xlfn.XLOOKUP(A1039,Table3[Customer ID],Table3[charges])</f>
        <v>10807.49</v>
      </c>
      <c r="R1039" s="20" t="str">
        <f>_xlfn.XLOOKUP(A1039,Table3[Customer ID],Table3[Hospital tier])</f>
        <v>tier - 3</v>
      </c>
      <c r="S1039" s="20" t="str">
        <f>_xlfn.XLOOKUP(A1039,Table3[Customer ID],Table3[City tier])</f>
        <v>tier - 2</v>
      </c>
      <c r="T1039" s="20" t="str">
        <f>_xlfn.XLOOKUP(A1039,Table3[Customer ID],Table3[State ID])</f>
        <v>R1013</v>
      </c>
    </row>
    <row r="1040" spans="1:20" x14ac:dyDescent="0.3">
      <c r="A1040" s="20" t="s">
        <v>1058</v>
      </c>
      <c r="B1040" s="20" t="str">
        <f>_xlfn.XLOOKUP(A1040,Sheet3!A1040:A3374,Sheet3!B1040:B3374)</f>
        <v xml:space="preserve"> Ms</v>
      </c>
      <c r="C1040" s="20" t="str">
        <f>_xlfn.XLOOKUP(A1040,Sheet3!A1040:A3374,Sheet3!C1040:C3374)</f>
        <v>Lohrenz</v>
      </c>
      <c r="D1040" s="20" t="str">
        <f>_xlfn.XLOOKUP(A1040,Sheet3!A1040:A3374,Sheet3!D1040:D3374)</f>
        <v xml:space="preserve">  Erin C</v>
      </c>
      <c r="E1040" s="46">
        <f>_xlfn.XLOOKUP(A1040,Sheet1!$A$2:$A$2336,Sheet1!$B$2:$B$2336)</f>
        <v>33.299999999999997</v>
      </c>
      <c r="F1040" s="20">
        <f>_xlfn.XLOOKUP(Table4[[#This Row],[Customer ID]],Sheet1!A1040:A3374,Sheet1!C1040:C3374)</f>
        <v>8.26</v>
      </c>
      <c r="G1040" s="20" t="str">
        <f>_xlfn.XLOOKUP(Table4[[#This Row],[Customer ID]],Sheet1!A1040:A3374,Sheet1!D1040:D3374)</f>
        <v>yes</v>
      </c>
      <c r="H1040" s="20" t="str">
        <f>_xlfn.XLOOKUP(Table4[[#This Row],[Customer ID]],Sheet1!A1040:A3374,Sheet1!E1040:E3374)</f>
        <v>No</v>
      </c>
      <c r="I1040" s="20" t="str">
        <f>_xlfn.XLOOKUP(Table4[[#This Row],[Customer ID]],Sheet1!A1040:A3374,Sheet1!F1040:F3374)</f>
        <v>No</v>
      </c>
      <c r="J1040" s="20">
        <f>_xlfn.XLOOKUP(Table4[[#This Row],[Customer ID]],Sheet1!A1040:A3374,Sheet1!G1040:G3374)</f>
        <v>2</v>
      </c>
      <c r="K1040" s="20" t="str">
        <f>_xlfn.XLOOKUP(Table4[[#This Row],[Customer ID]],Sheet1!A1040:A3374,Sheet1!H1040:H3374)</f>
        <v>No</v>
      </c>
      <c r="L1040" s="20" t="str">
        <f>_xlfn.XLOOKUP(Table4[[#This Row],[Customer ID]],Sheet1!A1040:A3374,Sheet1!I1040:I3374)</f>
        <v>Obesity</v>
      </c>
      <c r="M1040" s="20" t="str">
        <f>_xlfn.XLOOKUP(A1040,Sheet1!A1040:A3374,Sheet1!J1040:J3374)</f>
        <v>Diabetes</v>
      </c>
      <c r="N1040" s="48" t="str">
        <f>_xlfn.XLOOKUP(Table4[[#This Row],[Customer ID]],Table3[Customer ID],Table3[Date2])</f>
        <v>18-Dec-1970</v>
      </c>
      <c r="O1040" s="20">
        <f>_xlfn.XLOOKUP(A1040,Table3[Customer ID],Table3[Age])</f>
        <v>52</v>
      </c>
      <c r="P1040" s="20">
        <f>_xlfn.XLOOKUP(A1040,Table3[Customer ID],Table3[children])</f>
        <v>2</v>
      </c>
      <c r="Q1040" s="47">
        <f>_xlfn.XLOOKUP(A1040,Table3[Customer ID],Table3[charges])</f>
        <v>10806.84</v>
      </c>
      <c r="R1040" s="20" t="str">
        <f>_xlfn.XLOOKUP(A1040,Table3[Customer ID],Table3[Hospital tier])</f>
        <v>tier - 3</v>
      </c>
      <c r="S1040" s="20" t="str">
        <f>_xlfn.XLOOKUP(A1040,Table3[Customer ID],Table3[City tier])</f>
        <v>tier - 2</v>
      </c>
      <c r="T1040" s="20" t="str">
        <f>_xlfn.XLOOKUP(A1040,Table3[Customer ID],Table3[State ID])</f>
        <v>R1011</v>
      </c>
    </row>
    <row r="1041" spans="1:20" x14ac:dyDescent="0.3">
      <c r="A1041" s="20" t="s">
        <v>1059</v>
      </c>
      <c r="B1041" s="20" t="str">
        <f>_xlfn.XLOOKUP(A1041,Sheet3!A1041:A3375,Sheet3!B1041:B3375)</f>
        <v xml:space="preserve"> Ms</v>
      </c>
      <c r="C1041" s="20" t="str">
        <f>_xlfn.XLOOKUP(A1041,Sheet3!A1041:A3375,Sheet3!C1041:C3375)</f>
        <v>Demise</v>
      </c>
      <c r="D1041" s="20" t="str">
        <f>_xlfn.XLOOKUP(A1041,Sheet3!A1041:A3375,Sheet3!D1041:D3375)</f>
        <v xml:space="preserve">  Shure</v>
      </c>
      <c r="E1041" s="46">
        <f>_xlfn.XLOOKUP(A1041,Sheet1!$A$2:$A$2336,Sheet1!$B$2:$B$2336)</f>
        <v>30.78</v>
      </c>
      <c r="F1041" s="20">
        <f>_xlfn.XLOOKUP(Table4[[#This Row],[Customer ID]],Sheet1!A1041:A3375,Sheet1!C1041:C3375)</f>
        <v>10.74</v>
      </c>
      <c r="G1041" s="20" t="str">
        <f>_xlfn.XLOOKUP(Table4[[#This Row],[Customer ID]],Sheet1!A1041:A3375,Sheet1!D1041:D3375)</f>
        <v>yes</v>
      </c>
      <c r="H1041" s="20" t="str">
        <f>_xlfn.XLOOKUP(Table4[[#This Row],[Customer ID]],Sheet1!A1041:A3375,Sheet1!E1041:E3375)</f>
        <v>No</v>
      </c>
      <c r="I1041" s="20" t="str">
        <f>_xlfn.XLOOKUP(Table4[[#This Row],[Customer ID]],Sheet1!A1041:A3375,Sheet1!F1041:F3375)</f>
        <v>No</v>
      </c>
      <c r="J1041" s="20">
        <f>_xlfn.XLOOKUP(Table4[[#This Row],[Customer ID]],Sheet1!A1041:A3375,Sheet1!G1041:G3375)</f>
        <v>2</v>
      </c>
      <c r="K1041" s="20" t="str">
        <f>_xlfn.XLOOKUP(Table4[[#This Row],[Customer ID]],Sheet1!A1041:A3375,Sheet1!H1041:H3375)</f>
        <v>No</v>
      </c>
      <c r="L1041" s="20" t="str">
        <f>_xlfn.XLOOKUP(Table4[[#This Row],[Customer ID]],Sheet1!A1041:A3375,Sheet1!I1041:I3375)</f>
        <v>Obesity</v>
      </c>
      <c r="M1041" s="20" t="str">
        <f>_xlfn.XLOOKUP(A1041,Sheet1!A1041:A3375,Sheet1!J1041:J3375)</f>
        <v>Diabetes</v>
      </c>
      <c r="N1041" s="48" t="str">
        <f>_xlfn.XLOOKUP(Table4[[#This Row],[Customer ID]],Table3[Customer ID],Table3[Date2])</f>
        <v>28-Oct-1970</v>
      </c>
      <c r="O1041" s="20">
        <f>_xlfn.XLOOKUP(A1041,Table3[Customer ID],Table3[Age])</f>
        <v>52</v>
      </c>
      <c r="P1041" s="20">
        <f>_xlfn.XLOOKUP(A1041,Table3[Customer ID],Table3[children])</f>
        <v>1</v>
      </c>
      <c r="Q1041" s="47">
        <f>_xlfn.XLOOKUP(A1041,Table3[Customer ID],Table3[charges])</f>
        <v>10797.34</v>
      </c>
      <c r="R1041" s="20" t="str">
        <f>_xlfn.XLOOKUP(A1041,Table3[Customer ID],Table3[Hospital tier])</f>
        <v>tier - 3</v>
      </c>
      <c r="S1041" s="20" t="str">
        <f>_xlfn.XLOOKUP(A1041,Table3[Customer ID],Table3[City tier])</f>
        <v>tier - 2</v>
      </c>
      <c r="T1041" s="20" t="str">
        <f>_xlfn.XLOOKUP(A1041,Table3[Customer ID],Table3[State ID])</f>
        <v>R1023</v>
      </c>
    </row>
    <row r="1042" spans="1:20" x14ac:dyDescent="0.3">
      <c r="A1042" s="20" t="s">
        <v>1060</v>
      </c>
      <c r="B1042" s="20" t="str">
        <f>_xlfn.XLOOKUP(A1042,Sheet3!A1042:A3376,Sheet3!B1042:B3376)</f>
        <v xml:space="preserve"> Mr</v>
      </c>
      <c r="C1042" s="20" t="str">
        <f>_xlfn.XLOOKUP(A1042,Sheet3!A1042:A3376,Sheet3!C1042:C3376)</f>
        <v>Nelson</v>
      </c>
      <c r="D1042" s="20" t="str">
        <f>_xlfn.XLOOKUP(A1042,Sheet3!A1042:A3376,Sheet3!D1042:D3376)</f>
        <v xml:space="preserve">  Richard</v>
      </c>
      <c r="E1042" s="46">
        <f>_xlfn.XLOOKUP(A1042,Sheet1!$A$2:$A$2336,Sheet1!$B$2:$B$2336)</f>
        <v>28.975000000000001</v>
      </c>
      <c r="F1042" s="20">
        <f>_xlfn.XLOOKUP(Table4[[#This Row],[Customer ID]],Sheet1!A1042:A3376,Sheet1!C1042:C3376)</f>
        <v>7.69</v>
      </c>
      <c r="G1042" s="20" t="str">
        <f>_xlfn.XLOOKUP(Table4[[#This Row],[Customer ID]],Sheet1!A1042:A3376,Sheet1!D1042:D3376)</f>
        <v>yes</v>
      </c>
      <c r="H1042" s="20" t="str">
        <f>_xlfn.XLOOKUP(Table4[[#This Row],[Customer ID]],Sheet1!A1042:A3376,Sheet1!E1042:E3376)</f>
        <v>No</v>
      </c>
      <c r="I1042" s="20" t="str">
        <f>_xlfn.XLOOKUP(Table4[[#This Row],[Customer ID]],Sheet1!A1042:A3376,Sheet1!F1042:F3376)</f>
        <v>No</v>
      </c>
      <c r="J1042" s="20">
        <f>_xlfn.XLOOKUP(Table4[[#This Row],[Customer ID]],Sheet1!A1042:A3376,Sheet1!G1042:G3376)</f>
        <v>0</v>
      </c>
      <c r="K1042" s="20" t="str">
        <f>_xlfn.XLOOKUP(Table4[[#This Row],[Customer ID]],Sheet1!A1042:A3376,Sheet1!H1042:H3376)</f>
        <v>No</v>
      </c>
      <c r="L1042" s="20" t="str">
        <f>_xlfn.XLOOKUP(Table4[[#This Row],[Customer ID]],Sheet1!A1042:A3376,Sheet1!I1042:I3376)</f>
        <v>Over Weight</v>
      </c>
      <c r="M1042" s="20" t="str">
        <f>_xlfn.XLOOKUP(A1042,Sheet1!A1042:A3376,Sheet1!J1042:J3376)</f>
        <v>Diabetes</v>
      </c>
      <c r="N1042" s="48" t="str">
        <f>_xlfn.XLOOKUP(Table4[[#This Row],[Customer ID]],Table3[Customer ID],Table3[Date2])</f>
        <v>23-Oct-1967</v>
      </c>
      <c r="O1042" s="20">
        <f>_xlfn.XLOOKUP(A1042,Table3[Customer ID],Table3[Age])</f>
        <v>55</v>
      </c>
      <c r="P1042" s="20">
        <f>_xlfn.XLOOKUP(A1042,Table3[Customer ID],Table3[children])</f>
        <v>0</v>
      </c>
      <c r="Q1042" s="47">
        <f>_xlfn.XLOOKUP(A1042,Table3[Customer ID],Table3[charges])</f>
        <v>10796.35</v>
      </c>
      <c r="R1042" s="20" t="str">
        <f>_xlfn.XLOOKUP(A1042,Table3[Customer ID],Table3[Hospital tier])</f>
        <v>tier - 3</v>
      </c>
      <c r="S1042" s="20" t="str">
        <f>_xlfn.XLOOKUP(A1042,Table3[Customer ID],Table3[City tier])</f>
        <v>tier - 1</v>
      </c>
      <c r="T1042" s="20" t="str">
        <f>_xlfn.XLOOKUP(A1042,Table3[Customer ID],Table3[State ID])</f>
        <v>R1019</v>
      </c>
    </row>
    <row r="1043" spans="1:20" x14ac:dyDescent="0.3">
      <c r="A1043" s="20" t="s">
        <v>1061</v>
      </c>
      <c r="B1043" s="20" t="str">
        <f>_xlfn.XLOOKUP(A1043,Sheet3!A1043:A3377,Sheet3!B1043:B3377)</f>
        <v xml:space="preserve"> Ms</v>
      </c>
      <c r="C1043" s="20" t="str">
        <f>_xlfn.XLOOKUP(A1043,Sheet3!A1043:A3377,Sheet3!C1043:C3377)</f>
        <v>Guitard</v>
      </c>
      <c r="D1043" s="20" t="str">
        <f>_xlfn.XLOOKUP(A1043,Sheet3!A1043:A3377,Sheet3!D1043:D3377)</f>
        <v xml:space="preserve">  Brenda</v>
      </c>
      <c r="E1043" s="46">
        <f>_xlfn.XLOOKUP(A1043,Sheet1!$A$2:$A$2336,Sheet1!$B$2:$B$2336)</f>
        <v>33.4</v>
      </c>
      <c r="F1043" s="20">
        <f>_xlfn.XLOOKUP(Table4[[#This Row],[Customer ID]],Sheet1!A1043:A3377,Sheet1!C1043:C3377)</f>
        <v>4.84</v>
      </c>
      <c r="G1043" s="20" t="str">
        <f>_xlfn.XLOOKUP(Table4[[#This Row],[Customer ID]],Sheet1!A1043:A3377,Sheet1!D1043:D3377)</f>
        <v>No</v>
      </c>
      <c r="H1043" s="20" t="str">
        <f>_xlfn.XLOOKUP(Table4[[#This Row],[Customer ID]],Sheet1!A1043:A3377,Sheet1!E1043:E3377)</f>
        <v>No</v>
      </c>
      <c r="I1043" s="20" t="str">
        <f>_xlfn.XLOOKUP(Table4[[#This Row],[Customer ID]],Sheet1!A1043:A3377,Sheet1!F1043:F3377)</f>
        <v>No</v>
      </c>
      <c r="J1043" s="20">
        <f>_xlfn.XLOOKUP(Table4[[#This Row],[Customer ID]],Sheet1!A1043:A3377,Sheet1!G1043:G3377)</f>
        <v>0</v>
      </c>
      <c r="K1043" s="20" t="str">
        <f>_xlfn.XLOOKUP(Table4[[#This Row],[Customer ID]],Sheet1!A1043:A3377,Sheet1!H1043:H3377)</f>
        <v>No</v>
      </c>
      <c r="L1043" s="20" t="str">
        <f>_xlfn.XLOOKUP(Table4[[#This Row],[Customer ID]],Sheet1!A1043:A3377,Sheet1!I1043:I3377)</f>
        <v>Obesity</v>
      </c>
      <c r="M1043" s="20" t="str">
        <f>_xlfn.XLOOKUP(A1043,Sheet1!A1043:A3377,Sheet1!J1043:J3377)</f>
        <v>Normal</v>
      </c>
      <c r="N1043" s="48" t="str">
        <f>_xlfn.XLOOKUP(Table4[[#This Row],[Customer ID]],Table3[Customer ID],Table3[Date2])</f>
        <v>24-Dec-1999</v>
      </c>
      <c r="O1043" s="20">
        <f>_xlfn.XLOOKUP(A1043,Table3[Customer ID],Table3[Age])</f>
        <v>23</v>
      </c>
      <c r="P1043" s="20">
        <f>_xlfn.XLOOKUP(A1043,Table3[Customer ID],Table3[children])</f>
        <v>0</v>
      </c>
      <c r="Q1043" s="47">
        <f>_xlfn.XLOOKUP(A1043,Table3[Customer ID],Table3[charges])</f>
        <v>10795.94</v>
      </c>
      <c r="R1043" s="20" t="str">
        <f>_xlfn.XLOOKUP(A1043,Table3[Customer ID],Table3[Hospital tier])</f>
        <v>tier - 3</v>
      </c>
      <c r="S1043" s="20" t="str">
        <f>_xlfn.XLOOKUP(A1043,Table3[Customer ID],Table3[City tier])</f>
        <v>tier - 1</v>
      </c>
      <c r="T1043" s="20" t="str">
        <f>_xlfn.XLOOKUP(A1043,Table3[Customer ID],Table3[State ID])</f>
        <v>R1011</v>
      </c>
    </row>
    <row r="1044" spans="1:20" x14ac:dyDescent="0.3">
      <c r="A1044" s="20" t="s">
        <v>1062</v>
      </c>
      <c r="B1044" s="20" t="str">
        <f>_xlfn.XLOOKUP(A1044,Sheet3!A1044:A3378,Sheet3!B1044:B3378)</f>
        <v xml:space="preserve"> Mr</v>
      </c>
      <c r="C1044" s="20" t="str">
        <f>_xlfn.XLOOKUP(A1044,Sheet3!A1044:A3378,Sheet3!C1044:C3378)</f>
        <v>Navas</v>
      </c>
      <c r="D1044" s="20" t="str">
        <f>_xlfn.XLOOKUP(A1044,Sheet3!A1044:A3378,Sheet3!D1044:D3378)</f>
        <v xml:space="preserve">  Joseph M</v>
      </c>
      <c r="E1044" s="46">
        <f>_xlfn.XLOOKUP(A1044,Sheet1!$A$2:$A$2336,Sheet1!$B$2:$B$2336)</f>
        <v>21.5</v>
      </c>
      <c r="F1044" s="20">
        <f>_xlfn.XLOOKUP(Table4[[#This Row],[Customer ID]],Sheet1!A1044:A3378,Sheet1!C1044:C3378)</f>
        <v>9.77</v>
      </c>
      <c r="G1044" s="20" t="str">
        <f>_xlfn.XLOOKUP(Table4[[#This Row],[Customer ID]],Sheet1!A1044:A3378,Sheet1!D1044:D3378)</f>
        <v>yes</v>
      </c>
      <c r="H1044" s="20" t="str">
        <f>_xlfn.XLOOKUP(Table4[[#This Row],[Customer ID]],Sheet1!A1044:A3378,Sheet1!E1044:E3378)</f>
        <v>No</v>
      </c>
      <c r="I1044" s="20" t="str">
        <f>_xlfn.XLOOKUP(Table4[[#This Row],[Customer ID]],Sheet1!A1044:A3378,Sheet1!F1044:F3378)</f>
        <v>No</v>
      </c>
      <c r="J1044" s="20">
        <f>_xlfn.XLOOKUP(Table4[[#This Row],[Customer ID]],Sheet1!A1044:A3378,Sheet1!G1044:G3378)</f>
        <v>0</v>
      </c>
      <c r="K1044" s="20" t="str">
        <f>_xlfn.XLOOKUP(Table4[[#This Row],[Customer ID]],Sheet1!A1044:A3378,Sheet1!H1044:H3378)</f>
        <v>No</v>
      </c>
      <c r="L1044" s="20" t="str">
        <f>_xlfn.XLOOKUP(Table4[[#This Row],[Customer ID]],Sheet1!A1044:A3378,Sheet1!I1044:I3378)</f>
        <v>Normal weight</v>
      </c>
      <c r="M1044" s="20" t="str">
        <f>_xlfn.XLOOKUP(A1044,Sheet1!A1044:A3378,Sheet1!J1044:J3378)</f>
        <v>Diabetes</v>
      </c>
      <c r="N1044" s="48" t="str">
        <f>_xlfn.XLOOKUP(Table4[[#This Row],[Customer ID]],Table3[Customer ID],Table3[Date2])</f>
        <v>11-Nov-1967</v>
      </c>
      <c r="O1044" s="20">
        <f>_xlfn.XLOOKUP(A1044,Table3[Customer ID],Table3[Age])</f>
        <v>55</v>
      </c>
      <c r="P1044" s="20">
        <f>_xlfn.XLOOKUP(A1044,Table3[Customer ID],Table3[children])</f>
        <v>1</v>
      </c>
      <c r="Q1044" s="47">
        <f>_xlfn.XLOOKUP(A1044,Table3[Customer ID],Table3[charges])</f>
        <v>10791.96</v>
      </c>
      <c r="R1044" s="20" t="str">
        <f>_xlfn.XLOOKUP(A1044,Table3[Customer ID],Table3[Hospital tier])</f>
        <v>tier - 3</v>
      </c>
      <c r="S1044" s="20" t="str">
        <f>_xlfn.XLOOKUP(A1044,Table3[Customer ID],Table3[City tier])</f>
        <v>tier - 2</v>
      </c>
      <c r="T1044" s="20" t="str">
        <f>_xlfn.XLOOKUP(A1044,Table3[Customer ID],Table3[State ID])</f>
        <v>R1011</v>
      </c>
    </row>
    <row r="1045" spans="1:20" x14ac:dyDescent="0.3">
      <c r="A1045" s="20" t="s">
        <v>1063</v>
      </c>
      <c r="B1045" s="20" t="str">
        <f>_xlfn.XLOOKUP(A1045,Sheet3!A1045:A3379,Sheet3!B1045:B3379)</f>
        <v xml:space="preserve"> Mr</v>
      </c>
      <c r="C1045" s="20" t="str">
        <f>_xlfn.XLOOKUP(A1045,Sheet3!A1045:A3379,Sheet3!C1045:C3379)</f>
        <v>Ptucha</v>
      </c>
      <c r="D1045" s="20" t="str">
        <f>_xlfn.XLOOKUP(A1045,Sheet3!A1045:A3379,Sheet3!D1045:D3379)</f>
        <v xml:space="preserve">  Stephen J.</v>
      </c>
      <c r="E1045" s="46">
        <f>_xlfn.XLOOKUP(A1045,Sheet1!$A$2:$A$2336,Sheet1!$B$2:$B$2336)</f>
        <v>38.14</v>
      </c>
      <c r="F1045" s="20">
        <f>_xlfn.XLOOKUP(Table4[[#This Row],[Customer ID]],Sheet1!A1045:A3379,Sheet1!C1045:C3379)</f>
        <v>5.84</v>
      </c>
      <c r="G1045" s="20" t="str">
        <f>_xlfn.XLOOKUP(Table4[[#This Row],[Customer ID]],Sheet1!A1045:A3379,Sheet1!D1045:D3379)</f>
        <v>No</v>
      </c>
      <c r="H1045" s="20" t="str">
        <f>_xlfn.XLOOKUP(Table4[[#This Row],[Customer ID]],Sheet1!A1045:A3379,Sheet1!E1045:E3379)</f>
        <v>No</v>
      </c>
      <c r="I1045" s="20" t="str">
        <f>_xlfn.XLOOKUP(Table4[[#This Row],[Customer ID]],Sheet1!A1045:A3379,Sheet1!F1045:F3379)</f>
        <v>No</v>
      </c>
      <c r="J1045" s="20">
        <f>_xlfn.XLOOKUP(Table4[[#This Row],[Customer ID]],Sheet1!A1045:A3379,Sheet1!G1045:G3379)</f>
        <v>0</v>
      </c>
      <c r="K1045" s="20" t="str">
        <f>_xlfn.XLOOKUP(Table4[[#This Row],[Customer ID]],Sheet1!A1045:A3379,Sheet1!H1045:H3379)</f>
        <v>No</v>
      </c>
      <c r="L1045" s="20" t="str">
        <f>_xlfn.XLOOKUP(Table4[[#This Row],[Customer ID]],Sheet1!A1045:A3379,Sheet1!I1045:I3379)</f>
        <v>Obesity</v>
      </c>
      <c r="M1045" s="20" t="str">
        <f>_xlfn.XLOOKUP(A1045,Sheet1!A1045:A3379,Sheet1!J1045:J3379)</f>
        <v>Prediabetes</v>
      </c>
      <c r="N1045" s="48" t="str">
        <f>_xlfn.XLOOKUP(Table4[[#This Row],[Customer ID]],Table3[Customer ID],Table3[Date2])</f>
        <v>25-Nov-1989</v>
      </c>
      <c r="O1045" s="20">
        <f>_xlfn.XLOOKUP(A1045,Table3[Customer ID],Table3[Age])</f>
        <v>33</v>
      </c>
      <c r="P1045" s="20">
        <f>_xlfn.XLOOKUP(A1045,Table3[Customer ID],Table3[children])</f>
        <v>3</v>
      </c>
      <c r="Q1045" s="47">
        <f>_xlfn.XLOOKUP(A1045,Table3[Customer ID],Table3[charges])</f>
        <v>10769.75</v>
      </c>
      <c r="R1045" s="20" t="str">
        <f>_xlfn.XLOOKUP(A1045,Table3[Customer ID],Table3[Hospital tier])</f>
        <v>tier - 3</v>
      </c>
      <c r="S1045" s="20" t="str">
        <f>_xlfn.XLOOKUP(A1045,Table3[Customer ID],Table3[City tier])</f>
        <v>tier - 2</v>
      </c>
      <c r="T1045" s="20" t="str">
        <f>_xlfn.XLOOKUP(A1045,Table3[Customer ID],Table3[State ID])</f>
        <v>R1022</v>
      </c>
    </row>
    <row r="1046" spans="1:20" x14ac:dyDescent="0.3">
      <c r="A1046" s="20" t="s">
        <v>1064</v>
      </c>
      <c r="B1046" s="20" t="str">
        <f>_xlfn.XLOOKUP(A1046,Sheet3!A1046:A3380,Sheet3!B1046:B3380)</f>
        <v xml:space="preserve"> Mrs</v>
      </c>
      <c r="C1046" s="20" t="str">
        <f>_xlfn.XLOOKUP(A1046,Sheet3!A1046:A3380,Sheet3!C1046:C3380)</f>
        <v>Kirouac</v>
      </c>
      <c r="D1046" s="20" t="str">
        <f>_xlfn.XLOOKUP(A1046,Sheet3!A1046:A3380,Sheet3!D1046:D3380)</f>
        <v xml:space="preserve">  Kathya</v>
      </c>
      <c r="E1046" s="46">
        <f>_xlfn.XLOOKUP(A1046,Sheet1!$A$2:$A$2336,Sheet1!$B$2:$B$2336)</f>
        <v>35.42</v>
      </c>
      <c r="F1046" s="20">
        <f>_xlfn.XLOOKUP(Table4[[#This Row],[Customer ID]],Sheet1!A1046:A3380,Sheet1!C1046:C3380)</f>
        <v>8.6999999999999993</v>
      </c>
      <c r="G1046" s="20" t="str">
        <f>_xlfn.XLOOKUP(Table4[[#This Row],[Customer ID]],Sheet1!A1046:A3380,Sheet1!D1046:D3380)</f>
        <v>yes</v>
      </c>
      <c r="H1046" s="20" t="str">
        <f>_xlfn.XLOOKUP(Table4[[#This Row],[Customer ID]],Sheet1!A1046:A3380,Sheet1!E1046:E3380)</f>
        <v>No</v>
      </c>
      <c r="I1046" s="20" t="str">
        <f>_xlfn.XLOOKUP(Table4[[#This Row],[Customer ID]],Sheet1!A1046:A3380,Sheet1!F1046:F3380)</f>
        <v>No</v>
      </c>
      <c r="J1046" s="20">
        <f>_xlfn.XLOOKUP(Table4[[#This Row],[Customer ID]],Sheet1!A1046:A3380,Sheet1!G1046:G3380)</f>
        <v>1</v>
      </c>
      <c r="K1046" s="20" t="str">
        <f>_xlfn.XLOOKUP(Table4[[#This Row],[Customer ID]],Sheet1!A1046:A3380,Sheet1!H1046:H3380)</f>
        <v>No</v>
      </c>
      <c r="L1046" s="20" t="str">
        <f>_xlfn.XLOOKUP(Table4[[#This Row],[Customer ID]],Sheet1!A1046:A3380,Sheet1!I1046:I3380)</f>
        <v>Obesity</v>
      </c>
      <c r="M1046" s="20" t="str">
        <f>_xlfn.XLOOKUP(A1046,Sheet1!A1046:A3380,Sheet1!J1046:J3380)</f>
        <v>Diabetes</v>
      </c>
      <c r="N1046" s="48" t="str">
        <f>_xlfn.XLOOKUP(Table4[[#This Row],[Customer ID]],Table3[Customer ID],Table3[Date2])</f>
        <v>29-Aug-1986</v>
      </c>
      <c r="O1046" s="20">
        <f>_xlfn.XLOOKUP(A1046,Table3[Customer ID],Table3[Age])</f>
        <v>36</v>
      </c>
      <c r="P1046" s="20">
        <f>_xlfn.XLOOKUP(A1046,Table3[Customer ID],Table3[children])</f>
        <v>3</v>
      </c>
      <c r="Q1046" s="47">
        <f>_xlfn.XLOOKUP(A1046,Table3[Customer ID],Table3[charges])</f>
        <v>10749.02</v>
      </c>
      <c r="R1046" s="20" t="str">
        <f>_xlfn.XLOOKUP(A1046,Table3[Customer ID],Table3[Hospital tier])</f>
        <v>tier - 3</v>
      </c>
      <c r="S1046" s="20" t="str">
        <f>_xlfn.XLOOKUP(A1046,Table3[Customer ID],Table3[City tier])</f>
        <v>tier - 1</v>
      </c>
      <c r="T1046" s="20" t="str">
        <f>_xlfn.XLOOKUP(A1046,Table3[Customer ID],Table3[State ID])</f>
        <v>R1026</v>
      </c>
    </row>
    <row r="1047" spans="1:20" x14ac:dyDescent="0.3">
      <c r="A1047" s="20" t="s">
        <v>1065</v>
      </c>
      <c r="B1047" s="20" t="str">
        <f>_xlfn.XLOOKUP(A1047,Sheet3!A1047:A3381,Sheet3!B1047:B3381)</f>
        <v xml:space="preserve"> Mr</v>
      </c>
      <c r="C1047" s="20" t="str">
        <f>_xlfn.XLOOKUP(A1047,Sheet3!A1047:A3381,Sheet3!C1047:C3381)</f>
        <v>Toews</v>
      </c>
      <c r="D1047" s="20" t="str">
        <f>_xlfn.XLOOKUP(A1047,Sheet3!A1047:A3381,Sheet3!D1047:D3381)</f>
        <v xml:space="preserve">  Wesley</v>
      </c>
      <c r="E1047" s="46">
        <f>_xlfn.XLOOKUP(A1047,Sheet1!$A$2:$A$2336,Sheet1!$B$2:$B$2336)</f>
        <v>35.625</v>
      </c>
      <c r="F1047" s="20">
        <f>_xlfn.XLOOKUP(Table4[[#This Row],[Customer ID]],Sheet1!A1047:A3381,Sheet1!C1047:C3381)</f>
        <v>10.79</v>
      </c>
      <c r="G1047" s="20" t="str">
        <f>_xlfn.XLOOKUP(Table4[[#This Row],[Customer ID]],Sheet1!A1047:A3381,Sheet1!D1047:D3381)</f>
        <v>No</v>
      </c>
      <c r="H1047" s="20" t="str">
        <f>_xlfn.XLOOKUP(Table4[[#This Row],[Customer ID]],Sheet1!A1047:A3381,Sheet1!E1047:E3381)</f>
        <v>No</v>
      </c>
      <c r="I1047" s="20" t="str">
        <f>_xlfn.XLOOKUP(Table4[[#This Row],[Customer ID]],Sheet1!A1047:A3381,Sheet1!F1047:F3381)</f>
        <v>No</v>
      </c>
      <c r="J1047" s="20">
        <f>_xlfn.XLOOKUP(Table4[[#This Row],[Customer ID]],Sheet1!A1047:A3381,Sheet1!G1047:G3381)</f>
        <v>0</v>
      </c>
      <c r="K1047" s="20" t="str">
        <f>_xlfn.XLOOKUP(Table4[[#This Row],[Customer ID]],Sheet1!A1047:A3381,Sheet1!H1047:H3381)</f>
        <v>No</v>
      </c>
      <c r="L1047" s="20" t="str">
        <f>_xlfn.XLOOKUP(Table4[[#This Row],[Customer ID]],Sheet1!A1047:A3381,Sheet1!I1047:I3381)</f>
        <v>Obesity</v>
      </c>
      <c r="M1047" s="20" t="str">
        <f>_xlfn.XLOOKUP(A1047,Sheet1!A1047:A3381,Sheet1!J1047:J3381)</f>
        <v>Diabetes</v>
      </c>
      <c r="N1047" s="48" t="str">
        <f>_xlfn.XLOOKUP(Table4[[#This Row],[Customer ID]],Table3[Customer ID],Table3[Date2])</f>
        <v>9-Dec-1974</v>
      </c>
      <c r="O1047" s="20">
        <f>_xlfn.XLOOKUP(A1047,Table3[Customer ID],Table3[Age])</f>
        <v>48</v>
      </c>
      <c r="P1047" s="20">
        <f>_xlfn.XLOOKUP(A1047,Table3[Customer ID],Table3[children])</f>
        <v>4</v>
      </c>
      <c r="Q1047" s="47">
        <f>_xlfn.XLOOKUP(A1047,Table3[Customer ID],Table3[charges])</f>
        <v>10736.87</v>
      </c>
      <c r="R1047" s="20" t="str">
        <f>_xlfn.XLOOKUP(A1047,Table3[Customer ID],Table3[Hospital tier])</f>
        <v>tier - 3</v>
      </c>
      <c r="S1047" s="20" t="str">
        <f>_xlfn.XLOOKUP(A1047,Table3[Customer ID],Table3[City tier])</f>
        <v>tier - 1</v>
      </c>
      <c r="T1047" s="20" t="str">
        <f>_xlfn.XLOOKUP(A1047,Table3[Customer ID],Table3[State ID])</f>
        <v>R1016</v>
      </c>
    </row>
    <row r="1048" spans="1:20" x14ac:dyDescent="0.3">
      <c r="A1048" s="20" t="s">
        <v>1066</v>
      </c>
      <c r="B1048" s="20" t="str">
        <f>_xlfn.XLOOKUP(A1048,Sheet3!A1048:A3382,Sheet3!B1048:B3382)</f>
        <v xml:space="preserve"> Mr</v>
      </c>
      <c r="C1048" s="20" t="str">
        <f>_xlfn.XLOOKUP(A1048,Sheet3!A1048:A3382,Sheet3!C1048:C3382)</f>
        <v>Perry</v>
      </c>
      <c r="D1048" s="20" t="str">
        <f>_xlfn.XLOOKUP(A1048,Sheet3!A1048:A3382,Sheet3!D1048:D3382)</f>
        <v xml:space="preserve">  Tim</v>
      </c>
      <c r="E1048" s="46">
        <f>_xlfn.XLOOKUP(A1048,Sheet1!$A$2:$A$2336,Sheet1!$B$2:$B$2336)</f>
        <v>45.51</v>
      </c>
      <c r="F1048" s="20">
        <f>_xlfn.XLOOKUP(Table4[[#This Row],[Customer ID]],Sheet1!A1048:A3382,Sheet1!C1048:C3382)</f>
        <v>4.32</v>
      </c>
      <c r="G1048" s="20" t="str">
        <f>_xlfn.XLOOKUP(Table4[[#This Row],[Customer ID]],Sheet1!A1048:A3382,Sheet1!D1048:D3382)</f>
        <v>No</v>
      </c>
      <c r="H1048" s="20" t="str">
        <f>_xlfn.XLOOKUP(Table4[[#This Row],[Customer ID]],Sheet1!A1048:A3382,Sheet1!E1048:E3382)</f>
        <v>No</v>
      </c>
      <c r="I1048" s="20" t="str">
        <f>_xlfn.XLOOKUP(Table4[[#This Row],[Customer ID]],Sheet1!A1048:A3382,Sheet1!F1048:F3382)</f>
        <v>No</v>
      </c>
      <c r="J1048" s="20">
        <f>_xlfn.XLOOKUP(Table4[[#This Row],[Customer ID]],Sheet1!A1048:A3382,Sheet1!G1048:G3382)</f>
        <v>1</v>
      </c>
      <c r="K1048" s="20" t="str">
        <f>_xlfn.XLOOKUP(Table4[[#This Row],[Customer ID]],Sheet1!A1048:A3382,Sheet1!H1048:H3382)</f>
        <v>No</v>
      </c>
      <c r="L1048" s="20" t="str">
        <f>_xlfn.XLOOKUP(Table4[[#This Row],[Customer ID]],Sheet1!A1048:A3382,Sheet1!I1048:I3382)</f>
        <v>Obesity</v>
      </c>
      <c r="M1048" s="20" t="str">
        <f>_xlfn.XLOOKUP(A1048,Sheet1!A1048:A3382,Sheet1!J1048:J3382)</f>
        <v>Normal</v>
      </c>
      <c r="N1048" s="48" t="str">
        <f>_xlfn.XLOOKUP(Table4[[#This Row],[Customer ID]],Table3[Customer ID],Table3[Date2])</f>
        <v>25-Jun-1992</v>
      </c>
      <c r="O1048" s="20">
        <f>_xlfn.XLOOKUP(A1048,Table3[Customer ID],Table3[Age])</f>
        <v>30</v>
      </c>
      <c r="P1048" s="20">
        <f>_xlfn.XLOOKUP(A1048,Table3[Customer ID],Table3[children])</f>
        <v>0</v>
      </c>
      <c r="Q1048" s="47">
        <f>_xlfn.XLOOKUP(A1048,Table3[Customer ID],Table3[charges])</f>
        <v>10719.57</v>
      </c>
      <c r="R1048" s="20" t="str">
        <f>_xlfn.XLOOKUP(A1048,Table3[Customer ID],Table3[Hospital tier])</f>
        <v>tier - 3</v>
      </c>
      <c r="S1048" s="20" t="str">
        <f>_xlfn.XLOOKUP(A1048,Table3[Customer ID],Table3[City tier])</f>
        <v>tier - 1</v>
      </c>
      <c r="T1048" s="20" t="str">
        <f>_xlfn.XLOOKUP(A1048,Table3[Customer ID],Table3[State ID])</f>
        <v>R1012</v>
      </c>
    </row>
    <row r="1049" spans="1:20" x14ac:dyDescent="0.3">
      <c r="A1049" s="20" t="s">
        <v>1067</v>
      </c>
      <c r="B1049" s="20" t="str">
        <f>_xlfn.XLOOKUP(A1049,Sheet3!A1049:A3383,Sheet3!B1049:B3383)</f>
        <v xml:space="preserve"> Ms</v>
      </c>
      <c r="C1049" s="20" t="str">
        <f>_xlfn.XLOOKUP(A1049,Sheet3!A1049:A3383,Sheet3!C1049:C3383)</f>
        <v>Kretz</v>
      </c>
      <c r="D1049" s="20" t="str">
        <f>_xlfn.XLOOKUP(A1049,Sheet3!A1049:A3383,Sheet3!D1049:D3383)</f>
        <v xml:space="preserve">  Jamie L.</v>
      </c>
      <c r="E1049" s="46">
        <f>_xlfn.XLOOKUP(A1049,Sheet1!$A$2:$A$2336,Sheet1!$B$2:$B$2336)</f>
        <v>37.1</v>
      </c>
      <c r="F1049" s="20">
        <f>_xlfn.XLOOKUP(Table4[[#This Row],[Customer ID]],Sheet1!A1049:A3383,Sheet1!C1049:C3383)</f>
        <v>7.19</v>
      </c>
      <c r="G1049" s="20" t="str">
        <f>_xlfn.XLOOKUP(Table4[[#This Row],[Customer ID]],Sheet1!A1049:A3383,Sheet1!D1049:D3383)</f>
        <v>yes</v>
      </c>
      <c r="H1049" s="20" t="str">
        <f>_xlfn.XLOOKUP(Table4[[#This Row],[Customer ID]],Sheet1!A1049:A3383,Sheet1!E1049:E3383)</f>
        <v>No</v>
      </c>
      <c r="I1049" s="20" t="str">
        <f>_xlfn.XLOOKUP(Table4[[#This Row],[Customer ID]],Sheet1!A1049:A3383,Sheet1!F1049:F3383)</f>
        <v>No</v>
      </c>
      <c r="J1049" s="20">
        <f>_xlfn.XLOOKUP(Table4[[#This Row],[Customer ID]],Sheet1!A1049:A3383,Sheet1!G1049:G3383)</f>
        <v>0</v>
      </c>
      <c r="K1049" s="20" t="str">
        <f>_xlfn.XLOOKUP(Table4[[#This Row],[Customer ID]],Sheet1!A1049:A3383,Sheet1!H1049:H3383)</f>
        <v>No</v>
      </c>
      <c r="L1049" s="20" t="str">
        <f>_xlfn.XLOOKUP(Table4[[#This Row],[Customer ID]],Sheet1!A1049:A3383,Sheet1!I1049:I3383)</f>
        <v>Obesity</v>
      </c>
      <c r="M1049" s="20" t="str">
        <f>_xlfn.XLOOKUP(A1049,Sheet1!A1049:A3383,Sheet1!J1049:J3383)</f>
        <v>Diabetes</v>
      </c>
      <c r="N1049" s="48" t="str">
        <f>_xlfn.XLOOKUP(Table4[[#This Row],[Customer ID]],Table3[Customer ID],Table3[Date2])</f>
        <v>5-Oct-1967</v>
      </c>
      <c r="O1049" s="20">
        <f>_xlfn.XLOOKUP(A1049,Table3[Customer ID],Table3[Age])</f>
        <v>55</v>
      </c>
      <c r="P1049" s="20">
        <f>_xlfn.XLOOKUP(A1049,Table3[Customer ID],Table3[children])</f>
        <v>0</v>
      </c>
      <c r="Q1049" s="47">
        <f>_xlfn.XLOOKUP(A1049,Table3[Customer ID],Table3[charges])</f>
        <v>10713.64</v>
      </c>
      <c r="R1049" s="20" t="str">
        <f>_xlfn.XLOOKUP(A1049,Table3[Customer ID],Table3[Hospital tier])</f>
        <v>tier - 3</v>
      </c>
      <c r="S1049" s="20" t="str">
        <f>_xlfn.XLOOKUP(A1049,Table3[Customer ID],Table3[City tier])</f>
        <v>tier - 3</v>
      </c>
      <c r="T1049" s="20" t="str">
        <f>_xlfn.XLOOKUP(A1049,Table3[Customer ID],Table3[State ID])</f>
        <v>R1011</v>
      </c>
    </row>
    <row r="1050" spans="1:20" x14ac:dyDescent="0.3">
      <c r="A1050" s="20" t="s">
        <v>1068</v>
      </c>
      <c r="B1050" s="20" t="str">
        <f>_xlfn.XLOOKUP(A1050,Sheet3!A1050:A3384,Sheet3!B1050:B3384)</f>
        <v xml:space="preserve"> Ms</v>
      </c>
      <c r="C1050" s="20" t="str">
        <f>_xlfn.XLOOKUP(A1050,Sheet3!A1050:A3384,Sheet3!C1050:C3384)</f>
        <v>Hempel</v>
      </c>
      <c r="D1050" s="20" t="str">
        <f>_xlfn.XLOOKUP(A1050,Sheet3!A1050:A3384,Sheet3!D1050:D3384)</f>
        <v xml:space="preserve">  Alexandra</v>
      </c>
      <c r="E1050" s="46">
        <f>_xlfn.XLOOKUP(A1050,Sheet1!$A$2:$A$2336,Sheet1!$B$2:$B$2336)</f>
        <v>30.5</v>
      </c>
      <c r="F1050" s="20">
        <f>_xlfn.XLOOKUP(Table4[[#This Row],[Customer ID]],Sheet1!A1050:A3384,Sheet1!C1050:C3384)</f>
        <v>11.94</v>
      </c>
      <c r="G1050" s="20" t="str">
        <f>_xlfn.XLOOKUP(Table4[[#This Row],[Customer ID]],Sheet1!A1050:A3384,Sheet1!D1050:D3384)</f>
        <v>yes</v>
      </c>
      <c r="H1050" s="20" t="str">
        <f>_xlfn.XLOOKUP(Table4[[#This Row],[Customer ID]],Sheet1!A1050:A3384,Sheet1!E1050:E3384)</f>
        <v>No</v>
      </c>
      <c r="I1050" s="20" t="str">
        <f>_xlfn.XLOOKUP(Table4[[#This Row],[Customer ID]],Sheet1!A1050:A3384,Sheet1!F1050:F3384)</f>
        <v>No</v>
      </c>
      <c r="J1050" s="20">
        <f>_xlfn.XLOOKUP(Table4[[#This Row],[Customer ID]],Sheet1!A1050:A3384,Sheet1!G1050:G3384)</f>
        <v>0</v>
      </c>
      <c r="K1050" s="20" t="str">
        <f>_xlfn.XLOOKUP(Table4[[#This Row],[Customer ID]],Sheet1!A1050:A3384,Sheet1!H1050:H3384)</f>
        <v>No</v>
      </c>
      <c r="L1050" s="20" t="str">
        <f>_xlfn.XLOOKUP(Table4[[#This Row],[Customer ID]],Sheet1!A1050:A3384,Sheet1!I1050:I3384)</f>
        <v>Obesity</v>
      </c>
      <c r="M1050" s="20" t="str">
        <f>_xlfn.XLOOKUP(A1050,Sheet1!A1050:A3384,Sheet1!J1050:J3384)</f>
        <v>Diabetes</v>
      </c>
      <c r="N1050" s="48" t="str">
        <f>_xlfn.XLOOKUP(Table4[[#This Row],[Customer ID]],Table3[Customer ID],Table3[Date2])</f>
        <v>30-Jul-1967</v>
      </c>
      <c r="O1050" s="20">
        <f>_xlfn.XLOOKUP(A1050,Table3[Customer ID],Table3[Age])</f>
        <v>55</v>
      </c>
      <c r="P1050" s="20">
        <f>_xlfn.XLOOKUP(A1050,Table3[Customer ID],Table3[children])</f>
        <v>0</v>
      </c>
      <c r="Q1050" s="47">
        <f>_xlfn.XLOOKUP(A1050,Table3[Customer ID],Table3[charges])</f>
        <v>10704.47</v>
      </c>
      <c r="R1050" s="20" t="str">
        <f>_xlfn.XLOOKUP(A1050,Table3[Customer ID],Table3[Hospital tier])</f>
        <v>tier - 3</v>
      </c>
      <c r="S1050" s="20" t="str">
        <f>_xlfn.XLOOKUP(A1050,Table3[Customer ID],Table3[City tier])</f>
        <v>tier - 2</v>
      </c>
      <c r="T1050" s="20" t="str">
        <f>_xlfn.XLOOKUP(A1050,Table3[Customer ID],Table3[State ID])</f>
        <v>R1011</v>
      </c>
    </row>
    <row r="1051" spans="1:20" x14ac:dyDescent="0.3">
      <c r="A1051" s="20" t="s">
        <v>1069</v>
      </c>
      <c r="B1051" s="20" t="str">
        <f>_xlfn.XLOOKUP(A1051,Sheet3!A1051:A3385,Sheet3!B1051:B3385)</f>
        <v xml:space="preserve"> Ms</v>
      </c>
      <c r="C1051" s="20" t="str">
        <f>_xlfn.XLOOKUP(A1051,Sheet3!A1051:A3385,Sheet3!C1051:C3385)</f>
        <v>McBroom</v>
      </c>
      <c r="D1051" s="20" t="str">
        <f>_xlfn.XLOOKUP(A1051,Sheet3!A1051:A3385,Sheet3!D1051:D3385)</f>
        <v xml:space="preserve">  Tiffany</v>
      </c>
      <c r="E1051" s="46">
        <f>_xlfn.XLOOKUP(A1051,Sheet1!$A$2:$A$2336,Sheet1!$B$2:$B$2336)</f>
        <v>28.16</v>
      </c>
      <c r="F1051" s="20">
        <f>_xlfn.XLOOKUP(Table4[[#This Row],[Customer ID]],Sheet1!A1051:A3385,Sheet1!C1051:C3385)</f>
        <v>5.56</v>
      </c>
      <c r="G1051" s="20" t="str">
        <f>_xlfn.XLOOKUP(Table4[[#This Row],[Customer ID]],Sheet1!A1051:A3385,Sheet1!D1051:D3385)</f>
        <v>No</v>
      </c>
      <c r="H1051" s="20" t="str">
        <f>_xlfn.XLOOKUP(Table4[[#This Row],[Customer ID]],Sheet1!A1051:A3385,Sheet1!E1051:E3385)</f>
        <v>No</v>
      </c>
      <c r="I1051" s="20" t="str">
        <f>_xlfn.XLOOKUP(Table4[[#This Row],[Customer ID]],Sheet1!A1051:A3385,Sheet1!F1051:F3385)</f>
        <v>No</v>
      </c>
      <c r="J1051" s="20">
        <f>_xlfn.XLOOKUP(Table4[[#This Row],[Customer ID]],Sheet1!A1051:A3385,Sheet1!G1051:G3385)</f>
        <v>2</v>
      </c>
      <c r="K1051" s="20" t="str">
        <f>_xlfn.XLOOKUP(Table4[[#This Row],[Customer ID]],Sheet1!A1051:A3385,Sheet1!H1051:H3385)</f>
        <v>No</v>
      </c>
      <c r="L1051" s="20" t="str">
        <f>_xlfn.XLOOKUP(Table4[[#This Row],[Customer ID]],Sheet1!A1051:A3385,Sheet1!I1051:I3385)</f>
        <v>Over Weight</v>
      </c>
      <c r="M1051" s="20" t="str">
        <f>_xlfn.XLOOKUP(A1051,Sheet1!A1051:A3385,Sheet1!J1051:J3385)</f>
        <v>Normal</v>
      </c>
      <c r="N1051" s="48" t="str">
        <f>_xlfn.XLOOKUP(Table4[[#This Row],[Customer ID]],Table3[Customer ID],Table3[Date2])</f>
        <v>24-Oct-1972</v>
      </c>
      <c r="O1051" s="20">
        <f>_xlfn.XLOOKUP(A1051,Table3[Customer ID],Table3[Age])</f>
        <v>50</v>
      </c>
      <c r="P1051" s="20">
        <f>_xlfn.XLOOKUP(A1051,Table3[Customer ID],Table3[children])</f>
        <v>3</v>
      </c>
      <c r="Q1051" s="47">
        <f>_xlfn.XLOOKUP(A1051,Table3[Customer ID],Table3[charges])</f>
        <v>10702.64</v>
      </c>
      <c r="R1051" s="20" t="str">
        <f>_xlfn.XLOOKUP(A1051,Table3[Customer ID],Table3[Hospital tier])</f>
        <v>tier - 3</v>
      </c>
      <c r="S1051" s="20" t="str">
        <f>_xlfn.XLOOKUP(A1051,Table3[Customer ID],Table3[City tier])</f>
        <v>tier - 3</v>
      </c>
      <c r="T1051" s="20" t="str">
        <f>_xlfn.XLOOKUP(A1051,Table3[Customer ID],Table3[State ID])</f>
        <v>R1013</v>
      </c>
    </row>
    <row r="1052" spans="1:20" x14ac:dyDescent="0.3">
      <c r="A1052" s="20" t="s">
        <v>1070</v>
      </c>
      <c r="B1052" s="20" t="str">
        <f>_xlfn.XLOOKUP(A1052,Sheet3!A1052:A3386,Sheet3!B1052:B3386)</f>
        <v xml:space="preserve"> Mrs</v>
      </c>
      <c r="C1052" s="20" t="str">
        <f>_xlfn.XLOOKUP(A1052,Sheet3!A1052:A3386,Sheet3!C1052:C3386)</f>
        <v>Yoo</v>
      </c>
      <c r="D1052" s="20" t="str">
        <f>_xlfn.XLOOKUP(A1052,Sheet3!A1052:A3386,Sheet3!D1052:D3386)</f>
        <v xml:space="preserve">  Rebecca J</v>
      </c>
      <c r="E1052" s="46">
        <f>_xlfn.XLOOKUP(A1052,Sheet1!$A$2:$A$2336,Sheet1!$B$2:$B$2336)</f>
        <v>29.1</v>
      </c>
      <c r="F1052" s="20">
        <f>_xlfn.XLOOKUP(Table4[[#This Row],[Customer ID]],Sheet1!A1052:A3386,Sheet1!C1052:C3386)</f>
        <v>5.64</v>
      </c>
      <c r="G1052" s="20" t="str">
        <f>_xlfn.XLOOKUP(Table4[[#This Row],[Customer ID]],Sheet1!A1052:A3386,Sheet1!D1052:D3386)</f>
        <v>yes</v>
      </c>
      <c r="H1052" s="20" t="str">
        <f>_xlfn.XLOOKUP(Table4[[#This Row],[Customer ID]],Sheet1!A1052:A3386,Sheet1!E1052:E3386)</f>
        <v>No</v>
      </c>
      <c r="I1052" s="20" t="str">
        <f>_xlfn.XLOOKUP(Table4[[#This Row],[Customer ID]],Sheet1!A1052:A3386,Sheet1!F1052:F3386)</f>
        <v>No</v>
      </c>
      <c r="J1052" s="20">
        <f>_xlfn.XLOOKUP(Table4[[#This Row],[Customer ID]],Sheet1!A1052:A3386,Sheet1!G1052:G3386)</f>
        <v>0</v>
      </c>
      <c r="K1052" s="20" t="str">
        <f>_xlfn.XLOOKUP(Table4[[#This Row],[Customer ID]],Sheet1!A1052:A3386,Sheet1!H1052:H3386)</f>
        <v>No</v>
      </c>
      <c r="L1052" s="20" t="str">
        <f>_xlfn.XLOOKUP(Table4[[#This Row],[Customer ID]],Sheet1!A1052:A3386,Sheet1!I1052:I3386)</f>
        <v>Over Weight</v>
      </c>
      <c r="M1052" s="20" t="str">
        <f>_xlfn.XLOOKUP(A1052,Sheet1!A1052:A3386,Sheet1!J1052:J3386)</f>
        <v>Normal</v>
      </c>
      <c r="N1052" s="48" t="str">
        <f>_xlfn.XLOOKUP(Table4[[#This Row],[Customer ID]],Table3[Customer ID],Table3[Date2])</f>
        <v>30-Sep-1976</v>
      </c>
      <c r="O1052" s="20">
        <f>_xlfn.XLOOKUP(A1052,Table3[Customer ID],Table3[Age])</f>
        <v>46</v>
      </c>
      <c r="P1052" s="20">
        <f>_xlfn.XLOOKUP(A1052,Table3[Customer ID],Table3[children])</f>
        <v>2</v>
      </c>
      <c r="Q1052" s="47">
        <f>_xlfn.XLOOKUP(A1052,Table3[Customer ID],Table3[charges])</f>
        <v>10698.38</v>
      </c>
      <c r="R1052" s="20" t="str">
        <f>_xlfn.XLOOKUP(A1052,Table3[Customer ID],Table3[Hospital tier])</f>
        <v>tier - 3</v>
      </c>
      <c r="S1052" s="20" t="str">
        <f>_xlfn.XLOOKUP(A1052,Table3[Customer ID],Table3[City tier])</f>
        <v>tier - 1</v>
      </c>
      <c r="T1052" s="20" t="str">
        <f>_xlfn.XLOOKUP(A1052,Table3[Customer ID],Table3[State ID])</f>
        <v>R1025</v>
      </c>
    </row>
    <row r="1053" spans="1:20" x14ac:dyDescent="0.3">
      <c r="A1053" s="20" t="s">
        <v>1071</v>
      </c>
      <c r="B1053" s="20" t="str">
        <f>_xlfn.XLOOKUP(A1053,Sheet3!A1053:A3387,Sheet3!B1053:B3387)</f>
        <v xml:space="preserve"> Mr</v>
      </c>
      <c r="C1053" s="20" t="str">
        <f>_xlfn.XLOOKUP(A1053,Sheet3!A1053:A3387,Sheet3!C1053:C3387)</f>
        <v>Rand</v>
      </c>
      <c r="D1053" s="20" t="str">
        <f>_xlfn.XLOOKUP(A1053,Sheet3!A1053:A3387,Sheet3!D1053:D3387)</f>
        <v xml:space="preserve">  Austin T.</v>
      </c>
      <c r="E1053" s="46">
        <f>_xlfn.XLOOKUP(A1053,Sheet1!$A$2:$A$2336,Sheet1!$B$2:$B$2336)</f>
        <v>30.22</v>
      </c>
      <c r="F1053" s="20">
        <f>_xlfn.XLOOKUP(Table4[[#This Row],[Customer ID]],Sheet1!A1053:A3387,Sheet1!C1053:C3387)</f>
        <v>4.6500000000000004</v>
      </c>
      <c r="G1053" s="20" t="str">
        <f>_xlfn.XLOOKUP(Table4[[#This Row],[Customer ID]],Sheet1!A1053:A3387,Sheet1!D1053:D3387)</f>
        <v>No</v>
      </c>
      <c r="H1053" s="20" t="str">
        <f>_xlfn.XLOOKUP(Table4[[#This Row],[Customer ID]],Sheet1!A1053:A3387,Sheet1!E1053:E3387)</f>
        <v>No</v>
      </c>
      <c r="I1053" s="20" t="str">
        <f>_xlfn.XLOOKUP(Table4[[#This Row],[Customer ID]],Sheet1!A1053:A3387,Sheet1!F1053:F3387)</f>
        <v>No</v>
      </c>
      <c r="J1053" s="20">
        <f>_xlfn.XLOOKUP(Table4[[#This Row],[Customer ID]],Sheet1!A1053:A3387,Sheet1!G1053:G3387)</f>
        <v>0</v>
      </c>
      <c r="K1053" s="20" t="str">
        <f>_xlfn.XLOOKUP(Table4[[#This Row],[Customer ID]],Sheet1!A1053:A3387,Sheet1!H1053:H3387)</f>
        <v>No</v>
      </c>
      <c r="L1053" s="20" t="str">
        <f>_xlfn.XLOOKUP(Table4[[#This Row],[Customer ID]],Sheet1!A1053:A3387,Sheet1!I1053:I3387)</f>
        <v>Obesity</v>
      </c>
      <c r="M1053" s="20" t="str">
        <f>_xlfn.XLOOKUP(A1053,Sheet1!A1053:A3387,Sheet1!J1053:J3387)</f>
        <v>Normal</v>
      </c>
      <c r="N1053" s="48" t="str">
        <f>_xlfn.XLOOKUP(Table4[[#This Row],[Customer ID]],Table3[Customer ID],Table3[Date2])</f>
        <v>2-Aug-1977</v>
      </c>
      <c r="O1053" s="20">
        <f>_xlfn.XLOOKUP(A1053,Table3[Customer ID],Table3[Age])</f>
        <v>45</v>
      </c>
      <c r="P1053" s="20">
        <f>_xlfn.XLOOKUP(A1053,Table3[Customer ID],Table3[children])</f>
        <v>2</v>
      </c>
      <c r="Q1053" s="47">
        <f>_xlfn.XLOOKUP(A1053,Table3[Customer ID],Table3[charges])</f>
        <v>10690.11</v>
      </c>
      <c r="R1053" s="20" t="str">
        <f>_xlfn.XLOOKUP(A1053,Table3[Customer ID],Table3[Hospital tier])</f>
        <v>tier - 3</v>
      </c>
      <c r="S1053" s="20" t="str">
        <f>_xlfn.XLOOKUP(A1053,Table3[Customer ID],Table3[City tier])</f>
        <v>tier - 2</v>
      </c>
      <c r="T1053" s="20" t="str">
        <f>_xlfn.XLOOKUP(A1053,Table3[Customer ID],Table3[State ID])</f>
        <v>R1021</v>
      </c>
    </row>
    <row r="1054" spans="1:20" x14ac:dyDescent="0.3">
      <c r="A1054" s="20" t="s">
        <v>1072</v>
      </c>
      <c r="B1054" s="20" t="str">
        <f>_xlfn.XLOOKUP(A1054,Sheet3!A1054:A3388,Sheet3!B1054:B3388)</f>
        <v xml:space="preserve"> Ms</v>
      </c>
      <c r="C1054" s="20" t="str">
        <f>_xlfn.XLOOKUP(A1054,Sheet3!A1054:A3388,Sheet3!C1054:C3388)</f>
        <v>Wolfe</v>
      </c>
      <c r="D1054" s="20" t="str">
        <f>_xlfn.XLOOKUP(A1054,Sheet3!A1054:A3388,Sheet3!D1054:D3388)</f>
        <v xml:space="preserve">  Jamie T</v>
      </c>
      <c r="E1054" s="46">
        <f>_xlfn.XLOOKUP(A1054,Sheet1!$A$2:$A$2336,Sheet1!$B$2:$B$2336)</f>
        <v>24.29</v>
      </c>
      <c r="F1054" s="20">
        <f>_xlfn.XLOOKUP(Table4[[#This Row],[Customer ID]],Sheet1!A1054:A3388,Sheet1!C1054:C3388)</f>
        <v>9.0500000000000007</v>
      </c>
      <c r="G1054" s="20" t="str">
        <f>_xlfn.XLOOKUP(Table4[[#This Row],[Customer ID]],Sheet1!A1054:A3388,Sheet1!D1054:D3388)</f>
        <v>No</v>
      </c>
      <c r="H1054" s="20" t="str">
        <f>_xlfn.XLOOKUP(Table4[[#This Row],[Customer ID]],Sheet1!A1054:A3388,Sheet1!E1054:E3388)</f>
        <v>No</v>
      </c>
      <c r="I1054" s="20" t="str">
        <f>_xlfn.XLOOKUP(Table4[[#This Row],[Customer ID]],Sheet1!A1054:A3388,Sheet1!F1054:F3388)</f>
        <v>No</v>
      </c>
      <c r="J1054" s="20">
        <f>_xlfn.XLOOKUP(Table4[[#This Row],[Customer ID]],Sheet1!A1054:A3388,Sheet1!G1054:G3388)</f>
        <v>0</v>
      </c>
      <c r="K1054" s="20" t="str">
        <f>_xlfn.XLOOKUP(Table4[[#This Row],[Customer ID]],Sheet1!A1054:A3388,Sheet1!H1054:H3388)</f>
        <v>No</v>
      </c>
      <c r="L1054" s="20" t="str">
        <f>_xlfn.XLOOKUP(Table4[[#This Row],[Customer ID]],Sheet1!A1054:A3388,Sheet1!I1054:I3388)</f>
        <v>Normal weight</v>
      </c>
      <c r="M1054" s="20" t="str">
        <f>_xlfn.XLOOKUP(A1054,Sheet1!A1054:A3388,Sheet1!J1054:J3388)</f>
        <v>Diabetes</v>
      </c>
      <c r="N1054" s="48" t="str">
        <f>_xlfn.XLOOKUP(Table4[[#This Row],[Customer ID]],Table3[Customer ID],Table3[Date2])</f>
        <v>7-Sep-1962</v>
      </c>
      <c r="O1054" s="20">
        <f>_xlfn.XLOOKUP(A1054,Table3[Customer ID],Table3[Age])</f>
        <v>60</v>
      </c>
      <c r="P1054" s="20">
        <f>_xlfn.XLOOKUP(A1054,Table3[Customer ID],Table3[children])</f>
        <v>0</v>
      </c>
      <c r="Q1054" s="47">
        <f>_xlfn.XLOOKUP(A1054,Table3[Customer ID],Table3[charges])</f>
        <v>10676.83</v>
      </c>
      <c r="R1054" s="20" t="str">
        <f>_xlfn.XLOOKUP(A1054,Table3[Customer ID],Table3[Hospital tier])</f>
        <v>tier - 3</v>
      </c>
      <c r="S1054" s="20" t="str">
        <f>_xlfn.XLOOKUP(A1054,Table3[Customer ID],Table3[City tier])</f>
        <v>tier - 3</v>
      </c>
      <c r="T1054" s="20" t="str">
        <f>_xlfn.XLOOKUP(A1054,Table3[Customer ID],Table3[State ID])</f>
        <v>R1013</v>
      </c>
    </row>
    <row r="1055" spans="1:20" x14ac:dyDescent="0.3">
      <c r="A1055" s="20" t="s">
        <v>1073</v>
      </c>
      <c r="B1055" s="20" t="str">
        <f>_xlfn.XLOOKUP(A1055,Sheet3!A1055:A3389,Sheet3!B1055:B3389)</f>
        <v xml:space="preserve"> Mr</v>
      </c>
      <c r="C1055" s="20" t="str">
        <f>_xlfn.XLOOKUP(A1055,Sheet3!A1055:A3389,Sheet3!C1055:C3389)</f>
        <v>Vance</v>
      </c>
      <c r="D1055" s="20" t="str">
        <f>_xlfn.XLOOKUP(A1055,Sheet3!A1055:A3389,Sheet3!D1055:D3389)</f>
        <v xml:space="preserve">  Matthew T.</v>
      </c>
      <c r="E1055" s="46">
        <f>_xlfn.XLOOKUP(A1055,Sheet1!$A$2:$A$2336,Sheet1!$B$2:$B$2336)</f>
        <v>29.39</v>
      </c>
      <c r="F1055" s="20">
        <f>_xlfn.XLOOKUP(Table4[[#This Row],[Customer ID]],Sheet1!A1055:A3389,Sheet1!C1055:C3389)</f>
        <v>4.5199999999999996</v>
      </c>
      <c r="G1055" s="20" t="str">
        <f>_xlfn.XLOOKUP(Table4[[#This Row],[Customer ID]],Sheet1!A1055:A3389,Sheet1!D1055:D3389)</f>
        <v>yes</v>
      </c>
      <c r="H1055" s="20" t="str">
        <f>_xlfn.XLOOKUP(Table4[[#This Row],[Customer ID]],Sheet1!A1055:A3389,Sheet1!E1055:E3389)</f>
        <v>No</v>
      </c>
      <c r="I1055" s="20" t="str">
        <f>_xlfn.XLOOKUP(Table4[[#This Row],[Customer ID]],Sheet1!A1055:A3389,Sheet1!F1055:F3389)</f>
        <v>No</v>
      </c>
      <c r="J1055" s="20">
        <f>_xlfn.XLOOKUP(Table4[[#This Row],[Customer ID]],Sheet1!A1055:A3389,Sheet1!G1055:G3389)</f>
        <v>0</v>
      </c>
      <c r="K1055" s="20" t="str">
        <f>_xlfn.XLOOKUP(Table4[[#This Row],[Customer ID]],Sheet1!A1055:A3389,Sheet1!H1055:H3389)</f>
        <v>No</v>
      </c>
      <c r="L1055" s="20" t="str">
        <f>_xlfn.XLOOKUP(Table4[[#This Row],[Customer ID]],Sheet1!A1055:A3389,Sheet1!I1055:I3389)</f>
        <v>Over Weight</v>
      </c>
      <c r="M1055" s="20" t="str">
        <f>_xlfn.XLOOKUP(A1055,Sheet1!A1055:A3389,Sheet1!J1055:J3389)</f>
        <v>Normal</v>
      </c>
      <c r="N1055" s="48" t="str">
        <f>_xlfn.XLOOKUP(Table4[[#This Row],[Customer ID]],Table3[Customer ID],Table3[Date2])</f>
        <v>22-Nov-1976</v>
      </c>
      <c r="O1055" s="20">
        <f>_xlfn.XLOOKUP(A1055,Table3[Customer ID],Table3[Age])</f>
        <v>46</v>
      </c>
      <c r="P1055" s="20">
        <f>_xlfn.XLOOKUP(A1055,Table3[Customer ID],Table3[children])</f>
        <v>2</v>
      </c>
      <c r="Q1055" s="47">
        <f>_xlfn.XLOOKUP(A1055,Table3[Customer ID],Table3[charges])</f>
        <v>10665.44</v>
      </c>
      <c r="R1055" s="20" t="str">
        <f>_xlfn.XLOOKUP(A1055,Table3[Customer ID],Table3[Hospital tier])</f>
        <v>tier - 3</v>
      </c>
      <c r="S1055" s="20" t="str">
        <f>_xlfn.XLOOKUP(A1055,Table3[Customer ID],Table3[City tier])</f>
        <v>tier - 2</v>
      </c>
      <c r="T1055" s="20" t="str">
        <f>_xlfn.XLOOKUP(A1055,Table3[Customer ID],Table3[State ID])</f>
        <v>R1021</v>
      </c>
    </row>
    <row r="1056" spans="1:20" x14ac:dyDescent="0.3">
      <c r="A1056" s="20" t="s">
        <v>1074</v>
      </c>
      <c r="B1056" s="20" t="str">
        <f>_xlfn.XLOOKUP(A1056,Sheet3!A1056:A3390,Sheet3!B1056:B3390)</f>
        <v xml:space="preserve"> Mrs</v>
      </c>
      <c r="C1056" s="20" t="str">
        <f>_xlfn.XLOOKUP(A1056,Sheet3!A1056:A3390,Sheet3!C1056:C3390)</f>
        <v>Burnett</v>
      </c>
      <c r="D1056" s="20" t="str">
        <f>_xlfn.XLOOKUP(A1056,Sheet3!A1056:A3390,Sheet3!D1056:D3390)</f>
        <v xml:space="preserve">  Emily</v>
      </c>
      <c r="E1056" s="46">
        <f>_xlfn.XLOOKUP(A1056,Sheet1!$A$2:$A$2336,Sheet1!$B$2:$B$2336)</f>
        <v>25.66</v>
      </c>
      <c r="F1056" s="20">
        <f>_xlfn.XLOOKUP(Table4[[#This Row],[Customer ID]],Sheet1!A1056:A3390,Sheet1!C1056:C3390)</f>
        <v>4.62</v>
      </c>
      <c r="G1056" s="20" t="str">
        <f>_xlfn.XLOOKUP(Table4[[#This Row],[Customer ID]],Sheet1!A1056:A3390,Sheet1!D1056:D3390)</f>
        <v>yes</v>
      </c>
      <c r="H1056" s="20" t="str">
        <f>_xlfn.XLOOKUP(Table4[[#This Row],[Customer ID]],Sheet1!A1056:A3390,Sheet1!E1056:E3390)</f>
        <v>No</v>
      </c>
      <c r="I1056" s="20" t="str">
        <f>_xlfn.XLOOKUP(Table4[[#This Row],[Customer ID]],Sheet1!A1056:A3390,Sheet1!F1056:F3390)</f>
        <v>No</v>
      </c>
      <c r="J1056" s="20">
        <f>_xlfn.XLOOKUP(Table4[[#This Row],[Customer ID]],Sheet1!A1056:A3390,Sheet1!G1056:G3390)</f>
        <v>1</v>
      </c>
      <c r="K1056" s="20" t="str">
        <f>_xlfn.XLOOKUP(Table4[[#This Row],[Customer ID]],Sheet1!A1056:A3390,Sheet1!H1056:H3390)</f>
        <v>No</v>
      </c>
      <c r="L1056" s="20" t="str">
        <f>_xlfn.XLOOKUP(Table4[[#This Row],[Customer ID]],Sheet1!A1056:A3390,Sheet1!I1056:I3390)</f>
        <v>Over Weight</v>
      </c>
      <c r="M1056" s="20" t="str">
        <f>_xlfn.XLOOKUP(A1056,Sheet1!A1056:A3390,Sheet1!J1056:J3390)</f>
        <v>Normal</v>
      </c>
      <c r="N1056" s="48" t="str">
        <f>_xlfn.XLOOKUP(Table4[[#This Row],[Customer ID]],Table3[Customer ID],Table3[Date2])</f>
        <v>8-Aug-1964</v>
      </c>
      <c r="O1056" s="20">
        <f>_xlfn.XLOOKUP(A1056,Table3[Customer ID],Table3[Age])</f>
        <v>58</v>
      </c>
      <c r="P1056" s="20">
        <f>_xlfn.XLOOKUP(A1056,Table3[Customer ID],Table3[children])</f>
        <v>0</v>
      </c>
      <c r="Q1056" s="47">
        <f>_xlfn.XLOOKUP(A1056,Table3[Customer ID],Table3[charges])</f>
        <v>10627.81</v>
      </c>
      <c r="R1056" s="20" t="str">
        <f>_xlfn.XLOOKUP(A1056,Table3[Customer ID],Table3[Hospital tier])</f>
        <v>tier - 3</v>
      </c>
      <c r="S1056" s="20" t="str">
        <f>_xlfn.XLOOKUP(A1056,Table3[Customer ID],Table3[City tier])</f>
        <v>tier - 3</v>
      </c>
      <c r="T1056" s="20" t="str">
        <f>_xlfn.XLOOKUP(A1056,Table3[Customer ID],Table3[State ID])</f>
        <v>R1013</v>
      </c>
    </row>
    <row r="1057" spans="1:20" x14ac:dyDescent="0.3">
      <c r="A1057" s="20" t="s">
        <v>1075</v>
      </c>
      <c r="B1057" s="20" t="str">
        <f>_xlfn.XLOOKUP(A1057,Sheet3!A1057:A3391,Sheet3!B1057:B3391)</f>
        <v xml:space="preserve"> Ms</v>
      </c>
      <c r="C1057" s="20" t="str">
        <f>_xlfn.XLOOKUP(A1057,Sheet3!A1057:A3391,Sheet3!C1057:C3391)</f>
        <v>Clason</v>
      </c>
      <c r="D1057" s="20" t="str">
        <f>_xlfn.XLOOKUP(A1057,Sheet3!A1057:A3391,Sheet3!D1057:D3391)</f>
        <v xml:space="preserve">  Gillian</v>
      </c>
      <c r="E1057" s="46">
        <f>_xlfn.XLOOKUP(A1057,Sheet1!$A$2:$A$2336,Sheet1!$B$2:$B$2336)</f>
        <v>39.11</v>
      </c>
      <c r="F1057" s="20">
        <f>_xlfn.XLOOKUP(Table4[[#This Row],[Customer ID]],Sheet1!A1057:A3391,Sheet1!C1057:C3391)</f>
        <v>5.87</v>
      </c>
      <c r="G1057" s="20" t="str">
        <f>_xlfn.XLOOKUP(Table4[[#This Row],[Customer ID]],Sheet1!A1057:A3391,Sheet1!D1057:D3391)</f>
        <v>No</v>
      </c>
      <c r="H1057" s="20" t="str">
        <f>_xlfn.XLOOKUP(Table4[[#This Row],[Customer ID]],Sheet1!A1057:A3391,Sheet1!E1057:E3391)</f>
        <v>No</v>
      </c>
      <c r="I1057" s="20" t="str">
        <f>_xlfn.XLOOKUP(Table4[[#This Row],[Customer ID]],Sheet1!A1057:A3391,Sheet1!F1057:F3391)</f>
        <v>No</v>
      </c>
      <c r="J1057" s="20">
        <f>_xlfn.XLOOKUP(Table4[[#This Row],[Customer ID]],Sheet1!A1057:A3391,Sheet1!G1057:G3391)</f>
        <v>0</v>
      </c>
      <c r="K1057" s="20" t="str">
        <f>_xlfn.XLOOKUP(Table4[[#This Row],[Customer ID]],Sheet1!A1057:A3391,Sheet1!H1057:H3391)</f>
        <v>No</v>
      </c>
      <c r="L1057" s="20" t="str">
        <f>_xlfn.XLOOKUP(Table4[[#This Row],[Customer ID]],Sheet1!A1057:A3391,Sheet1!I1057:I3391)</f>
        <v>Obesity</v>
      </c>
      <c r="M1057" s="20" t="str">
        <f>_xlfn.XLOOKUP(A1057,Sheet1!A1057:A3391,Sheet1!J1057:J3391)</f>
        <v>Prediabetes</v>
      </c>
      <c r="N1057" s="48" t="str">
        <f>_xlfn.XLOOKUP(Table4[[#This Row],[Customer ID]],Table3[Customer ID],Table3[Date2])</f>
        <v>6-Jul-1990</v>
      </c>
      <c r="O1057" s="20">
        <f>_xlfn.XLOOKUP(A1057,Table3[Customer ID],Table3[Age])</f>
        <v>32</v>
      </c>
      <c r="P1057" s="20">
        <f>_xlfn.XLOOKUP(A1057,Table3[Customer ID],Table3[children])</f>
        <v>3</v>
      </c>
      <c r="Q1057" s="47">
        <f>_xlfn.XLOOKUP(A1057,Table3[Customer ID],Table3[charges])</f>
        <v>10620.26</v>
      </c>
      <c r="R1057" s="20" t="str">
        <f>_xlfn.XLOOKUP(A1057,Table3[Customer ID],Table3[Hospital tier])</f>
        <v>tier - 3</v>
      </c>
      <c r="S1057" s="20" t="str">
        <f>_xlfn.XLOOKUP(A1057,Table3[Customer ID],Table3[City tier])</f>
        <v>tier - 3</v>
      </c>
      <c r="T1057" s="20" t="str">
        <f>_xlfn.XLOOKUP(A1057,Table3[Customer ID],Table3[State ID])</f>
        <v>R1012</v>
      </c>
    </row>
    <row r="1058" spans="1:20" x14ac:dyDescent="0.3">
      <c r="A1058" s="20" t="s">
        <v>1076</v>
      </c>
      <c r="B1058" s="20" t="str">
        <f>_xlfn.XLOOKUP(A1058,Sheet3!A1058:A3392,Sheet3!B1058:B3392)</f>
        <v xml:space="preserve"> Mrs</v>
      </c>
      <c r="C1058" s="20" t="str">
        <f>_xlfn.XLOOKUP(A1058,Sheet3!A1058:A3392,Sheet3!C1058:C3392)</f>
        <v>Donnelly</v>
      </c>
      <c r="D1058" s="20" t="str">
        <f>_xlfn.XLOOKUP(A1058,Sheet3!A1058:A3392,Sheet3!D1058:D3392)</f>
        <v xml:space="preserve">  Brenn E.</v>
      </c>
      <c r="E1058" s="46">
        <f>_xlfn.XLOOKUP(A1058,Sheet1!$A$2:$A$2336,Sheet1!$B$2:$B$2336)</f>
        <v>43.78</v>
      </c>
      <c r="F1058" s="20">
        <f>_xlfn.XLOOKUP(Table4[[#This Row],[Customer ID]],Sheet1!A1058:A3392,Sheet1!C1058:C3392)</f>
        <v>5.71</v>
      </c>
      <c r="G1058" s="20" t="str">
        <f>_xlfn.XLOOKUP(Table4[[#This Row],[Customer ID]],Sheet1!A1058:A3392,Sheet1!D1058:D3392)</f>
        <v>No</v>
      </c>
      <c r="H1058" s="20" t="str">
        <f>_xlfn.XLOOKUP(Table4[[#This Row],[Customer ID]],Sheet1!A1058:A3392,Sheet1!E1058:E3392)</f>
        <v>No</v>
      </c>
      <c r="I1058" s="20" t="str">
        <f>_xlfn.XLOOKUP(Table4[[#This Row],[Customer ID]],Sheet1!A1058:A3392,Sheet1!F1058:F3392)</f>
        <v>No</v>
      </c>
      <c r="J1058" s="20">
        <f>_xlfn.XLOOKUP(Table4[[#This Row],[Customer ID]],Sheet1!A1058:A3392,Sheet1!G1058:G3392)</f>
        <v>1</v>
      </c>
      <c r="K1058" s="20" t="str">
        <f>_xlfn.XLOOKUP(Table4[[#This Row],[Customer ID]],Sheet1!A1058:A3392,Sheet1!H1058:H3392)</f>
        <v>No</v>
      </c>
      <c r="L1058" s="20" t="str">
        <f>_xlfn.XLOOKUP(Table4[[#This Row],[Customer ID]],Sheet1!A1058:A3392,Sheet1!I1058:I3392)</f>
        <v>Obesity</v>
      </c>
      <c r="M1058" s="20" t="str">
        <f>_xlfn.XLOOKUP(A1058,Sheet1!A1058:A3392,Sheet1!J1058:J3392)</f>
        <v>Prediabetes</v>
      </c>
      <c r="N1058" s="48" t="str">
        <f>_xlfn.XLOOKUP(Table4[[#This Row],[Customer ID]],Table3[Customer ID],Table3[Date2])</f>
        <v>23-Jul-1992</v>
      </c>
      <c r="O1058" s="20">
        <f>_xlfn.XLOOKUP(A1058,Table3[Customer ID],Table3[Age])</f>
        <v>30</v>
      </c>
      <c r="P1058" s="20">
        <f>_xlfn.XLOOKUP(A1058,Table3[Customer ID],Table3[children])</f>
        <v>0</v>
      </c>
      <c r="Q1058" s="47">
        <f>_xlfn.XLOOKUP(A1058,Table3[Customer ID],Table3[charges])</f>
        <v>10617.04</v>
      </c>
      <c r="R1058" s="20" t="str">
        <f>_xlfn.XLOOKUP(A1058,Table3[Customer ID],Table3[Hospital tier])</f>
        <v>tier - 3</v>
      </c>
      <c r="S1058" s="20" t="str">
        <f>_xlfn.XLOOKUP(A1058,Table3[Customer ID],Table3[City tier])</f>
        <v>tier - 3</v>
      </c>
      <c r="T1058" s="20" t="str">
        <f>_xlfn.XLOOKUP(A1058,Table3[Customer ID],Table3[State ID])</f>
        <v>R1026</v>
      </c>
    </row>
    <row r="1059" spans="1:20" x14ac:dyDescent="0.3">
      <c r="A1059" s="20" t="s">
        <v>1077</v>
      </c>
      <c r="B1059" s="20" t="str">
        <f>_xlfn.XLOOKUP(A1059,Sheet3!A1059:A3393,Sheet3!B1059:B3393)</f>
        <v xml:space="preserve"> Ms</v>
      </c>
      <c r="C1059" s="20" t="str">
        <f>_xlfn.XLOOKUP(A1059,Sheet3!A1059:A3393,Sheet3!C1059:C3393)</f>
        <v>Pietz</v>
      </c>
      <c r="D1059" s="20" t="str">
        <f>_xlfn.XLOOKUP(A1059,Sheet3!A1059:A3393,Sheet3!D1059:D3393)</f>
        <v xml:space="preserve">  Lisa M</v>
      </c>
      <c r="E1059" s="46">
        <f>_xlfn.XLOOKUP(A1059,Sheet1!$A$2:$A$2336,Sheet1!$B$2:$B$2336)</f>
        <v>24.35</v>
      </c>
      <c r="F1059" s="20">
        <f>_xlfn.XLOOKUP(Table4[[#This Row],[Customer ID]],Sheet1!A1059:A3393,Sheet1!C1059:C3393)</f>
        <v>9.08</v>
      </c>
      <c r="G1059" s="20" t="str">
        <f>_xlfn.XLOOKUP(Table4[[#This Row],[Customer ID]],Sheet1!A1059:A3393,Sheet1!D1059:D3393)</f>
        <v>No</v>
      </c>
      <c r="H1059" s="20" t="str">
        <f>_xlfn.XLOOKUP(Table4[[#This Row],[Customer ID]],Sheet1!A1059:A3393,Sheet1!E1059:E3393)</f>
        <v>No</v>
      </c>
      <c r="I1059" s="20" t="str">
        <f>_xlfn.XLOOKUP(Table4[[#This Row],[Customer ID]],Sheet1!A1059:A3393,Sheet1!F1059:F3393)</f>
        <v>No</v>
      </c>
      <c r="J1059" s="20">
        <f>_xlfn.XLOOKUP(Table4[[#This Row],[Customer ID]],Sheet1!A1059:A3393,Sheet1!G1059:G3393)</f>
        <v>0</v>
      </c>
      <c r="K1059" s="20" t="str">
        <f>_xlfn.XLOOKUP(Table4[[#This Row],[Customer ID]],Sheet1!A1059:A3393,Sheet1!H1059:H3393)</f>
        <v>No</v>
      </c>
      <c r="L1059" s="20" t="str">
        <f>_xlfn.XLOOKUP(Table4[[#This Row],[Customer ID]],Sheet1!A1059:A3393,Sheet1!I1059:I3393)</f>
        <v>Normal weight</v>
      </c>
      <c r="M1059" s="20" t="str">
        <f>_xlfn.XLOOKUP(A1059,Sheet1!A1059:A3393,Sheet1!J1059:J3393)</f>
        <v>Diabetes</v>
      </c>
      <c r="N1059" s="48" t="str">
        <f>_xlfn.XLOOKUP(Table4[[#This Row],[Customer ID]],Table3[Customer ID],Table3[Date2])</f>
        <v>27-Jun-1965</v>
      </c>
      <c r="O1059" s="20">
        <f>_xlfn.XLOOKUP(A1059,Table3[Customer ID],Table3[Age])</f>
        <v>57</v>
      </c>
      <c r="P1059" s="20">
        <f>_xlfn.XLOOKUP(A1059,Table3[Customer ID],Table3[children])</f>
        <v>0</v>
      </c>
      <c r="Q1059" s="47">
        <f>_xlfn.XLOOKUP(A1059,Table3[Customer ID],Table3[charges])</f>
        <v>10608.67</v>
      </c>
      <c r="R1059" s="20" t="str">
        <f>_xlfn.XLOOKUP(A1059,Table3[Customer ID],Table3[Hospital tier])</f>
        <v>tier - 3</v>
      </c>
      <c r="S1059" s="20" t="str">
        <f>_xlfn.XLOOKUP(A1059,Table3[Customer ID],Table3[City tier])</f>
        <v>tier - 3</v>
      </c>
      <c r="T1059" s="20" t="str">
        <f>_xlfn.XLOOKUP(A1059,Table3[Customer ID],Table3[State ID])</f>
        <v>R1012</v>
      </c>
    </row>
    <row r="1060" spans="1:20" x14ac:dyDescent="0.3">
      <c r="A1060" s="20" t="s">
        <v>1078</v>
      </c>
      <c r="B1060" s="20" t="str">
        <f>_xlfn.XLOOKUP(A1060,Sheet3!A1060:A3394,Sheet3!B1060:B3394)</f>
        <v xml:space="preserve"> Mr</v>
      </c>
      <c r="C1060" s="20" t="str">
        <f>_xlfn.XLOOKUP(A1060,Sheet3!A1060:A3394,Sheet3!C1060:C3394)</f>
        <v>Tegenkamp</v>
      </c>
      <c r="D1060" s="20" t="str">
        <f>_xlfn.XLOOKUP(A1060,Sheet3!A1060:A3394,Sheet3!D1060:D3394)</f>
        <v xml:space="preserve">  Matt</v>
      </c>
      <c r="E1060" s="46">
        <f>_xlfn.XLOOKUP(A1060,Sheet1!$A$2:$A$2336,Sheet1!$B$2:$B$2336)</f>
        <v>40.299999999999997</v>
      </c>
      <c r="F1060" s="20">
        <f>_xlfn.XLOOKUP(Table4[[#This Row],[Customer ID]],Sheet1!A1060:A3394,Sheet1!C1060:C3394)</f>
        <v>5.3</v>
      </c>
      <c r="G1060" s="20" t="str">
        <f>_xlfn.XLOOKUP(Table4[[#This Row],[Customer ID]],Sheet1!A1060:A3394,Sheet1!D1060:D3394)</f>
        <v>yes</v>
      </c>
      <c r="H1060" s="20" t="str">
        <f>_xlfn.XLOOKUP(Table4[[#This Row],[Customer ID]],Sheet1!A1060:A3394,Sheet1!E1060:E3394)</f>
        <v>No</v>
      </c>
      <c r="I1060" s="20" t="str">
        <f>_xlfn.XLOOKUP(Table4[[#This Row],[Customer ID]],Sheet1!A1060:A3394,Sheet1!F1060:F3394)</f>
        <v>No</v>
      </c>
      <c r="J1060" s="20">
        <f>_xlfn.XLOOKUP(Table4[[#This Row],[Customer ID]],Sheet1!A1060:A3394,Sheet1!G1060:G3394)</f>
        <v>2</v>
      </c>
      <c r="K1060" s="20" t="str">
        <f>_xlfn.XLOOKUP(Table4[[#This Row],[Customer ID]],Sheet1!A1060:A3394,Sheet1!H1060:H3394)</f>
        <v>No</v>
      </c>
      <c r="L1060" s="20" t="str">
        <f>_xlfn.XLOOKUP(Table4[[#This Row],[Customer ID]],Sheet1!A1060:A3394,Sheet1!I1060:I3394)</f>
        <v>Obesity</v>
      </c>
      <c r="M1060" s="20" t="str">
        <f>_xlfn.XLOOKUP(A1060,Sheet1!A1060:A3394,Sheet1!J1060:J3394)</f>
        <v>Normal</v>
      </c>
      <c r="N1060" s="48" t="str">
        <f>_xlfn.XLOOKUP(Table4[[#This Row],[Customer ID]],Table3[Customer ID],Table3[Date2])</f>
        <v>2-Jul-1966</v>
      </c>
      <c r="O1060" s="20">
        <f>_xlfn.XLOOKUP(A1060,Table3[Customer ID],Table3[Age])</f>
        <v>56</v>
      </c>
      <c r="P1060" s="20">
        <f>_xlfn.XLOOKUP(A1060,Table3[Customer ID],Table3[children])</f>
        <v>0</v>
      </c>
      <c r="Q1060" s="47">
        <f>_xlfn.XLOOKUP(A1060,Table3[Customer ID],Table3[charges])</f>
        <v>10602.39</v>
      </c>
      <c r="R1060" s="20" t="str">
        <f>_xlfn.XLOOKUP(A1060,Table3[Customer ID],Table3[Hospital tier])</f>
        <v>tier - 3</v>
      </c>
      <c r="S1060" s="20" t="str">
        <f>_xlfn.XLOOKUP(A1060,Table3[Customer ID],Table3[City tier])</f>
        <v>tier - 3</v>
      </c>
      <c r="T1060" s="20" t="str">
        <f>_xlfn.XLOOKUP(A1060,Table3[Customer ID],Table3[State ID])</f>
        <v>R1011</v>
      </c>
    </row>
    <row r="1061" spans="1:20" x14ac:dyDescent="0.3">
      <c r="A1061" s="20" t="s">
        <v>1079</v>
      </c>
      <c r="B1061" s="20" t="str">
        <f>_xlfn.XLOOKUP(A1061,Sheet3!A1061:A3395,Sheet3!B1061:B3395)</f>
        <v xml:space="preserve"> Mr</v>
      </c>
      <c r="C1061" s="20" t="str">
        <f>_xlfn.XLOOKUP(A1061,Sheet3!A1061:A3395,Sheet3!C1061:C3395)</f>
        <v>Dover</v>
      </c>
      <c r="D1061" s="20" t="str">
        <f>_xlfn.XLOOKUP(A1061,Sheet3!A1061:A3395,Sheet3!D1061:D3395)</f>
        <v xml:space="preserve">  Thomas A.</v>
      </c>
      <c r="E1061" s="46">
        <f>_xlfn.XLOOKUP(A1061,Sheet1!$A$2:$A$2336,Sheet1!$B$2:$B$2336)</f>
        <v>32.774999999999999</v>
      </c>
      <c r="F1061" s="20">
        <f>_xlfn.XLOOKUP(Table4[[#This Row],[Customer ID]],Sheet1!A1061:A3395,Sheet1!C1061:C3395)</f>
        <v>11.76</v>
      </c>
      <c r="G1061" s="20" t="str">
        <f>_xlfn.XLOOKUP(Table4[[#This Row],[Customer ID]],Sheet1!A1061:A3395,Sheet1!D1061:D3395)</f>
        <v>yes</v>
      </c>
      <c r="H1061" s="20" t="str">
        <f>_xlfn.XLOOKUP(Table4[[#This Row],[Customer ID]],Sheet1!A1061:A3395,Sheet1!E1061:E3395)</f>
        <v>No</v>
      </c>
      <c r="I1061" s="20" t="str">
        <f>_xlfn.XLOOKUP(Table4[[#This Row],[Customer ID]],Sheet1!A1061:A3395,Sheet1!F1061:F3395)</f>
        <v>No</v>
      </c>
      <c r="J1061" s="20">
        <f>_xlfn.XLOOKUP(Table4[[#This Row],[Customer ID]],Sheet1!A1061:A3395,Sheet1!G1061:G3395)</f>
        <v>0</v>
      </c>
      <c r="K1061" s="20" t="str">
        <f>_xlfn.XLOOKUP(Table4[[#This Row],[Customer ID]],Sheet1!A1061:A3395,Sheet1!H1061:H3395)</f>
        <v>No</v>
      </c>
      <c r="L1061" s="20" t="str">
        <f>_xlfn.XLOOKUP(Table4[[#This Row],[Customer ID]],Sheet1!A1061:A3395,Sheet1!I1061:I3395)</f>
        <v>Obesity</v>
      </c>
      <c r="M1061" s="20" t="str">
        <f>_xlfn.XLOOKUP(A1061,Sheet1!A1061:A3395,Sheet1!J1061:J3395)</f>
        <v>Diabetes</v>
      </c>
      <c r="N1061" s="48" t="str">
        <f>_xlfn.XLOOKUP(Table4[[#This Row],[Customer ID]],Table3[Customer ID],Table3[Date2])</f>
        <v>23-Jun-1967</v>
      </c>
      <c r="O1061" s="20">
        <f>_xlfn.XLOOKUP(A1061,Table3[Customer ID],Table3[Age])</f>
        <v>55</v>
      </c>
      <c r="P1061" s="20">
        <f>_xlfn.XLOOKUP(A1061,Table3[Customer ID],Table3[children])</f>
        <v>0</v>
      </c>
      <c r="Q1061" s="47">
        <f>_xlfn.XLOOKUP(A1061,Table3[Customer ID],Table3[charges])</f>
        <v>10601.63</v>
      </c>
      <c r="R1061" s="20" t="str">
        <f>_xlfn.XLOOKUP(A1061,Table3[Customer ID],Table3[Hospital tier])</f>
        <v>tier - 3</v>
      </c>
      <c r="S1061" s="20" t="str">
        <f>_xlfn.XLOOKUP(A1061,Table3[Customer ID],Table3[City tier])</f>
        <v>tier - 2</v>
      </c>
      <c r="T1061" s="20" t="str">
        <f>_xlfn.XLOOKUP(A1061,Table3[Customer ID],Table3[State ID])</f>
        <v>R1012</v>
      </c>
    </row>
    <row r="1062" spans="1:20" x14ac:dyDescent="0.3">
      <c r="A1062" s="20" t="s">
        <v>1080</v>
      </c>
      <c r="B1062" s="20" t="str">
        <f>_xlfn.XLOOKUP(A1062,Sheet3!A1062:A3396,Sheet3!B1062:B3396)</f>
        <v xml:space="preserve"> Mr</v>
      </c>
      <c r="C1062" s="20" t="str">
        <f>_xlfn.XLOOKUP(A1062,Sheet3!A1062:A3396,Sheet3!C1062:C3396)</f>
        <v>Dockemeyer</v>
      </c>
      <c r="D1062" s="20" t="str">
        <f>_xlfn.XLOOKUP(A1062,Sheet3!A1062:A3396,Sheet3!D1062:D3396)</f>
        <v xml:space="preserve">  Kevin J</v>
      </c>
      <c r="E1062" s="46">
        <f>_xlfn.XLOOKUP(A1062,Sheet1!$A$2:$A$2336,Sheet1!$B$2:$B$2336)</f>
        <v>39.6</v>
      </c>
      <c r="F1062" s="20">
        <f>_xlfn.XLOOKUP(Table4[[#This Row],[Customer ID]],Sheet1!A1062:A3396,Sheet1!C1062:C3396)</f>
        <v>5.1100000000000003</v>
      </c>
      <c r="G1062" s="20" t="str">
        <f>_xlfn.XLOOKUP(Table4[[#This Row],[Customer ID]],Sheet1!A1062:A3396,Sheet1!D1062:D3396)</f>
        <v>yes</v>
      </c>
      <c r="H1062" s="20" t="str">
        <f>_xlfn.XLOOKUP(Table4[[#This Row],[Customer ID]],Sheet1!A1062:A3396,Sheet1!E1062:E3396)</f>
        <v>No</v>
      </c>
      <c r="I1062" s="20" t="str">
        <f>_xlfn.XLOOKUP(Table4[[#This Row],[Customer ID]],Sheet1!A1062:A3396,Sheet1!F1062:F3396)</f>
        <v>No</v>
      </c>
      <c r="J1062" s="20">
        <f>_xlfn.XLOOKUP(Table4[[#This Row],[Customer ID]],Sheet1!A1062:A3396,Sheet1!G1062:G3396)</f>
        <v>2</v>
      </c>
      <c r="K1062" s="20" t="str">
        <f>_xlfn.XLOOKUP(Table4[[#This Row],[Customer ID]],Sheet1!A1062:A3396,Sheet1!H1062:H3396)</f>
        <v>No</v>
      </c>
      <c r="L1062" s="20" t="str">
        <f>_xlfn.XLOOKUP(Table4[[#This Row],[Customer ID]],Sheet1!A1062:A3396,Sheet1!I1062:I3396)</f>
        <v>Obesity</v>
      </c>
      <c r="M1062" s="20" t="str">
        <f>_xlfn.XLOOKUP(A1062,Sheet1!A1062:A3396,Sheet1!J1062:J3396)</f>
        <v>Normal</v>
      </c>
      <c r="N1062" s="48" t="str">
        <f>_xlfn.XLOOKUP(Table4[[#This Row],[Customer ID]],Table3[Customer ID],Table3[Date2])</f>
        <v>20-Jul-1966</v>
      </c>
      <c r="O1062" s="20">
        <f>_xlfn.XLOOKUP(A1062,Table3[Customer ID],Table3[Age])</f>
        <v>56</v>
      </c>
      <c r="P1062" s="20">
        <f>_xlfn.XLOOKUP(A1062,Table3[Customer ID],Table3[children])</f>
        <v>0</v>
      </c>
      <c r="Q1062" s="47">
        <f>_xlfn.XLOOKUP(A1062,Table3[Customer ID],Table3[charges])</f>
        <v>10601.41</v>
      </c>
      <c r="R1062" s="20" t="str">
        <f>_xlfn.XLOOKUP(A1062,Table3[Customer ID],Table3[Hospital tier])</f>
        <v>tier - 3</v>
      </c>
      <c r="S1062" s="20" t="str">
        <f>_xlfn.XLOOKUP(A1062,Table3[Customer ID],Table3[City tier])</f>
        <v>tier - 2</v>
      </c>
      <c r="T1062" s="20" t="str">
        <f>_xlfn.XLOOKUP(A1062,Table3[Customer ID],Table3[State ID])</f>
        <v>R1011</v>
      </c>
    </row>
    <row r="1063" spans="1:20" x14ac:dyDescent="0.3">
      <c r="A1063" s="20" t="s">
        <v>1081</v>
      </c>
      <c r="B1063" s="20" t="str">
        <f>_xlfn.XLOOKUP(A1063,Sheet3!A1063:A3397,Sheet3!B1063:B3397)</f>
        <v xml:space="preserve"> Mr</v>
      </c>
      <c r="C1063" s="20" t="str">
        <f>_xlfn.XLOOKUP(A1063,Sheet3!A1063:A3397,Sheet3!C1063:C3397)</f>
        <v>Steele</v>
      </c>
      <c r="D1063" s="20" t="str">
        <f>_xlfn.XLOOKUP(A1063,Sheet3!A1063:A3397,Sheet3!D1063:D3397)</f>
        <v xml:space="preserve">  William H. III</v>
      </c>
      <c r="E1063" s="46">
        <f>_xlfn.XLOOKUP(A1063,Sheet1!$A$2:$A$2336,Sheet1!$B$2:$B$2336)</f>
        <v>30.97</v>
      </c>
      <c r="F1063" s="20">
        <f>_xlfn.XLOOKUP(Table4[[#This Row],[Customer ID]],Sheet1!A1063:A3397,Sheet1!C1063:C3397)</f>
        <v>5.54</v>
      </c>
      <c r="G1063" s="20" t="str">
        <f>_xlfn.XLOOKUP(Table4[[#This Row],[Customer ID]],Sheet1!A1063:A3397,Sheet1!D1063:D3397)</f>
        <v>No</v>
      </c>
      <c r="H1063" s="20" t="str">
        <f>_xlfn.XLOOKUP(Table4[[#This Row],[Customer ID]],Sheet1!A1063:A3397,Sheet1!E1063:E3397)</f>
        <v>No</v>
      </c>
      <c r="I1063" s="20" t="str">
        <f>_xlfn.XLOOKUP(Table4[[#This Row],[Customer ID]],Sheet1!A1063:A3397,Sheet1!F1063:F3397)</f>
        <v>No</v>
      </c>
      <c r="J1063" s="20">
        <f>_xlfn.XLOOKUP(Table4[[#This Row],[Customer ID]],Sheet1!A1063:A3397,Sheet1!G1063:G3397)</f>
        <v>2</v>
      </c>
      <c r="K1063" s="20" t="str">
        <f>_xlfn.XLOOKUP(Table4[[#This Row],[Customer ID]],Sheet1!A1063:A3397,Sheet1!H1063:H3397)</f>
        <v>No</v>
      </c>
      <c r="L1063" s="20" t="str">
        <f>_xlfn.XLOOKUP(Table4[[#This Row],[Customer ID]],Sheet1!A1063:A3397,Sheet1!I1063:I3397)</f>
        <v>Obesity</v>
      </c>
      <c r="M1063" s="20" t="str">
        <f>_xlfn.XLOOKUP(A1063,Sheet1!A1063:A3397,Sheet1!J1063:J3397)</f>
        <v>Normal</v>
      </c>
      <c r="N1063" s="48" t="str">
        <f>_xlfn.XLOOKUP(Table4[[#This Row],[Customer ID]],Table3[Customer ID],Table3[Date2])</f>
        <v>14-Dec-1972</v>
      </c>
      <c r="O1063" s="20">
        <f>_xlfn.XLOOKUP(A1063,Table3[Customer ID],Table3[Age])</f>
        <v>50</v>
      </c>
      <c r="P1063" s="20">
        <f>_xlfn.XLOOKUP(A1063,Table3[Customer ID],Table3[children])</f>
        <v>3</v>
      </c>
      <c r="Q1063" s="47">
        <f>_xlfn.XLOOKUP(A1063,Table3[Customer ID],Table3[charges])</f>
        <v>10600.55</v>
      </c>
      <c r="R1063" s="20" t="str">
        <f>_xlfn.XLOOKUP(A1063,Table3[Customer ID],Table3[Hospital tier])</f>
        <v>tier - 3</v>
      </c>
      <c r="S1063" s="20" t="str">
        <f>_xlfn.XLOOKUP(A1063,Table3[Customer ID],Table3[City tier])</f>
        <v>tier - 1</v>
      </c>
      <c r="T1063" s="20" t="str">
        <f>_xlfn.XLOOKUP(A1063,Table3[Customer ID],Table3[State ID])</f>
        <v>R1012</v>
      </c>
    </row>
    <row r="1064" spans="1:20" x14ac:dyDescent="0.3">
      <c r="A1064" s="20" t="s">
        <v>1082</v>
      </c>
      <c r="B1064" s="20" t="str">
        <f>_xlfn.XLOOKUP(A1064,Sheet3!A1064:A3398,Sheet3!B1064:B3398)</f>
        <v xml:space="preserve"> Mr</v>
      </c>
      <c r="C1064" s="20" t="str">
        <f>_xlfn.XLOOKUP(A1064,Sheet3!A1064:A3398,Sheet3!C1064:C3398)</f>
        <v>Harel</v>
      </c>
      <c r="D1064" s="20" t="str">
        <f>_xlfn.XLOOKUP(A1064,Sheet3!A1064:A3398,Sheet3!D1064:D3398)</f>
        <v xml:space="preserve">  Gal</v>
      </c>
      <c r="E1064" s="46">
        <f>_xlfn.XLOOKUP(A1064,Sheet1!$A$2:$A$2336,Sheet1!$B$2:$B$2336)</f>
        <v>27.645</v>
      </c>
      <c r="F1064" s="20">
        <f>_xlfn.XLOOKUP(Table4[[#This Row],[Customer ID]],Sheet1!A1064:A3398,Sheet1!C1064:C3398)</f>
        <v>8.8699999999999992</v>
      </c>
      <c r="G1064" s="20" t="str">
        <f>_xlfn.XLOOKUP(Table4[[#This Row],[Customer ID]],Sheet1!A1064:A3398,Sheet1!D1064:D3398)</f>
        <v>yes</v>
      </c>
      <c r="H1064" s="20" t="str">
        <f>_xlfn.XLOOKUP(Table4[[#This Row],[Customer ID]],Sheet1!A1064:A3398,Sheet1!E1064:E3398)</f>
        <v>No</v>
      </c>
      <c r="I1064" s="20" t="str">
        <f>_xlfn.XLOOKUP(Table4[[#This Row],[Customer ID]],Sheet1!A1064:A3398,Sheet1!F1064:F3398)</f>
        <v>No</v>
      </c>
      <c r="J1064" s="20">
        <f>_xlfn.XLOOKUP(Table4[[#This Row],[Customer ID]],Sheet1!A1064:A3398,Sheet1!G1064:G3398)</f>
        <v>0</v>
      </c>
      <c r="K1064" s="20" t="str">
        <f>_xlfn.XLOOKUP(Table4[[#This Row],[Customer ID]],Sheet1!A1064:A3398,Sheet1!H1064:H3398)</f>
        <v>No</v>
      </c>
      <c r="L1064" s="20" t="str">
        <f>_xlfn.XLOOKUP(Table4[[#This Row],[Customer ID]],Sheet1!A1064:A3398,Sheet1!I1064:I3398)</f>
        <v>Over Weight</v>
      </c>
      <c r="M1064" s="20" t="str">
        <f>_xlfn.XLOOKUP(A1064,Sheet1!A1064:A3398,Sheet1!J1064:J3398)</f>
        <v>Diabetes</v>
      </c>
      <c r="N1064" s="48" t="str">
        <f>_xlfn.XLOOKUP(Table4[[#This Row],[Customer ID]],Table3[Customer ID],Table3[Date2])</f>
        <v>29-Nov-1967</v>
      </c>
      <c r="O1064" s="20">
        <f>_xlfn.XLOOKUP(A1064,Table3[Customer ID],Table3[Age])</f>
        <v>55</v>
      </c>
      <c r="P1064" s="20">
        <f>_xlfn.XLOOKUP(A1064,Table3[Customer ID],Table3[children])</f>
        <v>0</v>
      </c>
      <c r="Q1064" s="47">
        <f>_xlfn.XLOOKUP(A1064,Table3[Customer ID],Table3[charges])</f>
        <v>10594.5</v>
      </c>
      <c r="R1064" s="20" t="str">
        <f>_xlfn.XLOOKUP(A1064,Table3[Customer ID],Table3[Hospital tier])</f>
        <v>tier - 3</v>
      </c>
      <c r="S1064" s="20" t="str">
        <f>_xlfn.XLOOKUP(A1064,Table3[Customer ID],Table3[City tier])</f>
        <v>tier - 1</v>
      </c>
      <c r="T1064" s="20" t="str">
        <f>_xlfn.XLOOKUP(A1064,Table3[Customer ID],Table3[State ID])</f>
        <v>R1012</v>
      </c>
    </row>
    <row r="1065" spans="1:20" x14ac:dyDescent="0.3">
      <c r="A1065" s="20" t="s">
        <v>1083</v>
      </c>
      <c r="B1065" s="20" t="str">
        <f>_xlfn.XLOOKUP(A1065,Sheet3!A1065:A3399,Sheet3!B1065:B3399)</f>
        <v xml:space="preserve"> Mr</v>
      </c>
      <c r="C1065" s="20" t="str">
        <f>_xlfn.XLOOKUP(A1065,Sheet3!A1065:A3399,Sheet3!C1065:C3399)</f>
        <v>Aguila</v>
      </c>
      <c r="D1065" s="20" t="str">
        <f>_xlfn.XLOOKUP(A1065,Sheet3!A1065:A3399,Sheet3!D1065:D3399)</f>
        <v xml:space="preserve">  Anton</v>
      </c>
      <c r="E1065" s="46">
        <f>_xlfn.XLOOKUP(A1065,Sheet1!$A$2:$A$2336,Sheet1!$B$2:$B$2336)</f>
        <v>34.43</v>
      </c>
      <c r="F1065" s="20">
        <f>_xlfn.XLOOKUP(Table4[[#This Row],[Customer ID]],Sheet1!A1065:A3399,Sheet1!C1065:C3399)</f>
        <v>5.96</v>
      </c>
      <c r="G1065" s="20" t="str">
        <f>_xlfn.XLOOKUP(Table4[[#This Row],[Customer ID]],Sheet1!A1065:A3399,Sheet1!D1065:D3399)</f>
        <v>yes</v>
      </c>
      <c r="H1065" s="20" t="str">
        <f>_xlfn.XLOOKUP(Table4[[#This Row],[Customer ID]],Sheet1!A1065:A3399,Sheet1!E1065:E3399)</f>
        <v>No</v>
      </c>
      <c r="I1065" s="20" t="str">
        <f>_xlfn.XLOOKUP(Table4[[#This Row],[Customer ID]],Sheet1!A1065:A3399,Sheet1!F1065:F3399)</f>
        <v>No</v>
      </c>
      <c r="J1065" s="20">
        <f>_xlfn.XLOOKUP(Table4[[#This Row],[Customer ID]],Sheet1!A1065:A3399,Sheet1!G1065:G3399)</f>
        <v>2</v>
      </c>
      <c r="K1065" s="20" t="str">
        <f>_xlfn.XLOOKUP(Table4[[#This Row],[Customer ID]],Sheet1!A1065:A3399,Sheet1!H1065:H3399)</f>
        <v>No</v>
      </c>
      <c r="L1065" s="20" t="str">
        <f>_xlfn.XLOOKUP(Table4[[#This Row],[Customer ID]],Sheet1!A1065:A3399,Sheet1!I1065:I3399)</f>
        <v>Obesity</v>
      </c>
      <c r="M1065" s="20" t="str">
        <f>_xlfn.XLOOKUP(A1065,Sheet1!A1065:A3399,Sheet1!J1065:J3399)</f>
        <v>Prediabetes</v>
      </c>
      <c r="N1065" s="48" t="str">
        <f>_xlfn.XLOOKUP(Table4[[#This Row],[Customer ID]],Table3[Customer ID],Table3[Date2])</f>
        <v>3-Nov-1966</v>
      </c>
      <c r="O1065" s="20">
        <f>_xlfn.XLOOKUP(A1065,Table3[Customer ID],Table3[Age])</f>
        <v>56</v>
      </c>
      <c r="P1065" s="20">
        <f>_xlfn.XLOOKUP(A1065,Table3[Customer ID],Table3[children])</f>
        <v>0</v>
      </c>
      <c r="Q1065" s="47">
        <f>_xlfn.XLOOKUP(A1065,Table3[Customer ID],Table3[charges])</f>
        <v>10594.23</v>
      </c>
      <c r="R1065" s="20" t="str">
        <f>_xlfn.XLOOKUP(A1065,Table3[Customer ID],Table3[Hospital tier])</f>
        <v>tier - 3</v>
      </c>
      <c r="S1065" s="20" t="str">
        <f>_xlfn.XLOOKUP(A1065,Table3[Customer ID],Table3[City tier])</f>
        <v>tier - 3</v>
      </c>
      <c r="T1065" s="20" t="str">
        <f>_xlfn.XLOOKUP(A1065,Table3[Customer ID],Table3[State ID])</f>
        <v>R1013</v>
      </c>
    </row>
    <row r="1066" spans="1:20" x14ac:dyDescent="0.3">
      <c r="A1066" s="20" t="s">
        <v>1084</v>
      </c>
      <c r="B1066" s="20" t="str">
        <f>_xlfn.XLOOKUP(A1066,Sheet3!A1066:A3400,Sheet3!B1066:B3400)</f>
        <v xml:space="preserve"> Ms</v>
      </c>
      <c r="C1066" s="20" t="str">
        <f>_xlfn.XLOOKUP(A1066,Sheet3!A1066:A3400,Sheet3!C1066:C3400)</f>
        <v>Vallejo Sarmiento</v>
      </c>
      <c r="D1066" s="20" t="str">
        <f>_xlfn.XLOOKUP(A1066,Sheet3!A1066:A3400,Sheet3!D1066:D3400)</f>
        <v xml:space="preserve">  Yazmin</v>
      </c>
      <c r="E1066" s="46">
        <f>_xlfn.XLOOKUP(A1066,Sheet1!$A$2:$A$2336,Sheet1!$B$2:$B$2336)</f>
        <v>39.6</v>
      </c>
      <c r="F1066" s="20">
        <f>_xlfn.XLOOKUP(Table4[[#This Row],[Customer ID]],Sheet1!A1066:A3400,Sheet1!C1066:C3400)</f>
        <v>4.4400000000000004</v>
      </c>
      <c r="G1066" s="20" t="str">
        <f>_xlfn.XLOOKUP(Table4[[#This Row],[Customer ID]],Sheet1!A1066:A3400,Sheet1!D1066:D3400)</f>
        <v>yes</v>
      </c>
      <c r="H1066" s="20" t="str">
        <f>_xlfn.XLOOKUP(Table4[[#This Row],[Customer ID]],Sheet1!A1066:A3400,Sheet1!E1066:E3400)</f>
        <v>No</v>
      </c>
      <c r="I1066" s="20" t="str">
        <f>_xlfn.XLOOKUP(Table4[[#This Row],[Customer ID]],Sheet1!A1066:A3400,Sheet1!F1066:F3400)</f>
        <v>Yes</v>
      </c>
      <c r="J1066" s="20">
        <f>_xlfn.XLOOKUP(Table4[[#This Row],[Customer ID]],Sheet1!A1066:A3400,Sheet1!G1066:G3400)</f>
        <v>1</v>
      </c>
      <c r="K1066" s="20" t="str">
        <f>_xlfn.XLOOKUP(Table4[[#This Row],[Customer ID]],Sheet1!A1066:A3400,Sheet1!H1066:H3400)</f>
        <v>No</v>
      </c>
      <c r="L1066" s="20" t="str">
        <f>_xlfn.XLOOKUP(Table4[[#This Row],[Customer ID]],Sheet1!A1066:A3400,Sheet1!I1066:I3400)</f>
        <v>Obesity</v>
      </c>
      <c r="M1066" s="20" t="str">
        <f>_xlfn.XLOOKUP(A1066,Sheet1!A1066:A3400,Sheet1!J1066:J3400)</f>
        <v>Normal</v>
      </c>
      <c r="N1066" s="48" t="str">
        <f>_xlfn.XLOOKUP(Table4[[#This Row],[Customer ID]],Table3[Customer ID],Table3[Date2])</f>
        <v>25-Dec-1969</v>
      </c>
      <c r="O1066" s="20">
        <f>_xlfn.XLOOKUP(A1066,Table3[Customer ID],Table3[Age])</f>
        <v>53</v>
      </c>
      <c r="P1066" s="20">
        <f>_xlfn.XLOOKUP(A1066,Table3[Customer ID],Table3[children])</f>
        <v>1</v>
      </c>
      <c r="Q1066" s="47">
        <f>_xlfn.XLOOKUP(A1066,Table3[Customer ID],Table3[charges])</f>
        <v>10579.71</v>
      </c>
      <c r="R1066" s="20" t="str">
        <f>_xlfn.XLOOKUP(A1066,Table3[Customer ID],Table3[Hospital tier])</f>
        <v>tier - 3</v>
      </c>
      <c r="S1066" s="20" t="str">
        <f>_xlfn.XLOOKUP(A1066,Table3[Customer ID],Table3[City tier])</f>
        <v>tier - 3</v>
      </c>
      <c r="T1066" s="20" t="str">
        <f>_xlfn.XLOOKUP(A1066,Table3[Customer ID],Table3[State ID])</f>
        <v>R1013</v>
      </c>
    </row>
    <row r="1067" spans="1:20" x14ac:dyDescent="0.3">
      <c r="A1067" s="20" t="s">
        <v>1085</v>
      </c>
      <c r="B1067" s="20" t="str">
        <f>_xlfn.XLOOKUP(A1067,Sheet3!A1067:A3401,Sheet3!B1067:B3401)</f>
        <v xml:space="preserve"> Mr</v>
      </c>
      <c r="C1067" s="20" t="str">
        <f>_xlfn.XLOOKUP(A1067,Sheet3!A1067:A3401,Sheet3!C1067:C3401)</f>
        <v>Beisheim</v>
      </c>
      <c r="D1067" s="20" t="str">
        <f>_xlfn.XLOOKUP(A1067,Sheet3!A1067:A3401,Sheet3!D1067:D3401)</f>
        <v xml:space="preserve">  Florian</v>
      </c>
      <c r="E1067" s="46">
        <f>_xlfn.XLOOKUP(A1067,Sheet1!$A$2:$A$2336,Sheet1!$B$2:$B$2336)</f>
        <v>22.1</v>
      </c>
      <c r="F1067" s="20">
        <f>_xlfn.XLOOKUP(Table4[[#This Row],[Customer ID]],Sheet1!A1067:A3401,Sheet1!C1067:C3401)</f>
        <v>4.6500000000000004</v>
      </c>
      <c r="G1067" s="20" t="str">
        <f>_xlfn.XLOOKUP(Table4[[#This Row],[Customer ID]],Sheet1!A1067:A3401,Sheet1!D1067:D3401)</f>
        <v>yes</v>
      </c>
      <c r="H1067" s="20" t="str">
        <f>_xlfn.XLOOKUP(Table4[[#This Row],[Customer ID]],Sheet1!A1067:A3401,Sheet1!E1067:E3401)</f>
        <v>No</v>
      </c>
      <c r="I1067" s="20" t="str">
        <f>_xlfn.XLOOKUP(Table4[[#This Row],[Customer ID]],Sheet1!A1067:A3401,Sheet1!F1067:F3401)</f>
        <v>No</v>
      </c>
      <c r="J1067" s="20">
        <f>_xlfn.XLOOKUP(Table4[[#This Row],[Customer ID]],Sheet1!A1067:A3401,Sheet1!G1067:G3401)</f>
        <v>2</v>
      </c>
      <c r="K1067" s="20" t="str">
        <f>_xlfn.XLOOKUP(Table4[[#This Row],[Customer ID]],Sheet1!A1067:A3401,Sheet1!H1067:H3401)</f>
        <v>No</v>
      </c>
      <c r="L1067" s="20" t="str">
        <f>_xlfn.XLOOKUP(Table4[[#This Row],[Customer ID]],Sheet1!A1067:A3401,Sheet1!I1067:I3401)</f>
        <v>Normal weight</v>
      </c>
      <c r="M1067" s="20" t="str">
        <f>_xlfn.XLOOKUP(A1067,Sheet1!A1067:A3401,Sheet1!J1067:J3401)</f>
        <v>Normal</v>
      </c>
      <c r="N1067" s="48" t="str">
        <f>_xlfn.XLOOKUP(Table4[[#This Row],[Customer ID]],Table3[Customer ID],Table3[Date2])</f>
        <v>11-Dec-1966</v>
      </c>
      <c r="O1067" s="20">
        <f>_xlfn.XLOOKUP(A1067,Table3[Customer ID],Table3[Age])</f>
        <v>56</v>
      </c>
      <c r="P1067" s="20">
        <f>_xlfn.XLOOKUP(A1067,Table3[Customer ID],Table3[children])</f>
        <v>0</v>
      </c>
      <c r="Q1067" s="47">
        <f>_xlfn.XLOOKUP(A1067,Table3[Customer ID],Table3[charges])</f>
        <v>10577.09</v>
      </c>
      <c r="R1067" s="20" t="str">
        <f>_xlfn.XLOOKUP(A1067,Table3[Customer ID],Table3[Hospital tier])</f>
        <v>tier - 3</v>
      </c>
      <c r="S1067" s="20" t="str">
        <f>_xlfn.XLOOKUP(A1067,Table3[Customer ID],Table3[City tier])</f>
        <v>tier - 3</v>
      </c>
      <c r="T1067" s="20" t="str">
        <f>_xlfn.XLOOKUP(A1067,Table3[Customer ID],Table3[State ID])</f>
        <v>R1011</v>
      </c>
    </row>
    <row r="1068" spans="1:20" x14ac:dyDescent="0.3">
      <c r="A1068" s="20" t="s">
        <v>1086</v>
      </c>
      <c r="B1068" s="20" t="str">
        <f>_xlfn.XLOOKUP(A1068,Sheet3!A1068:A3402,Sheet3!B1068:B3402)</f>
        <v xml:space="preserve"> Ms</v>
      </c>
      <c r="C1068" s="20" t="str">
        <f>_xlfn.XLOOKUP(A1068,Sheet3!A1068:A3402,Sheet3!C1068:C3402)</f>
        <v>Lenhoff</v>
      </c>
      <c r="D1068" s="20" t="str">
        <f>_xlfn.XLOOKUP(A1068,Sheet3!A1068:A3402,Sheet3!D1068:D3402)</f>
        <v xml:space="preserve">  Karen L</v>
      </c>
      <c r="E1068" s="46">
        <f>_xlfn.XLOOKUP(A1068,Sheet1!$A$2:$A$2336,Sheet1!$B$2:$B$2336)</f>
        <v>33.25</v>
      </c>
      <c r="F1068" s="20">
        <f>_xlfn.XLOOKUP(Table4[[#This Row],[Customer ID]],Sheet1!A1068:A3402,Sheet1!C1068:C3402)</f>
        <v>5.64</v>
      </c>
      <c r="G1068" s="20" t="str">
        <f>_xlfn.XLOOKUP(Table4[[#This Row],[Customer ID]],Sheet1!A1068:A3402,Sheet1!D1068:D3402)</f>
        <v>yes</v>
      </c>
      <c r="H1068" s="20" t="str">
        <f>_xlfn.XLOOKUP(Table4[[#This Row],[Customer ID]],Sheet1!A1068:A3402,Sheet1!E1068:E3402)</f>
        <v>No</v>
      </c>
      <c r="I1068" s="20" t="str">
        <f>_xlfn.XLOOKUP(Table4[[#This Row],[Customer ID]],Sheet1!A1068:A3402,Sheet1!F1068:F3402)</f>
        <v>Yes</v>
      </c>
      <c r="J1068" s="20">
        <f>_xlfn.XLOOKUP(Table4[[#This Row],[Customer ID]],Sheet1!A1068:A3402,Sheet1!G1068:G3402)</f>
        <v>1</v>
      </c>
      <c r="K1068" s="20" t="str">
        <f>_xlfn.XLOOKUP(Table4[[#This Row],[Customer ID]],Sheet1!A1068:A3402,Sheet1!H1068:H3402)</f>
        <v>No</v>
      </c>
      <c r="L1068" s="20" t="str">
        <f>_xlfn.XLOOKUP(Table4[[#This Row],[Customer ID]],Sheet1!A1068:A3402,Sheet1!I1068:I3402)</f>
        <v>Obesity</v>
      </c>
      <c r="M1068" s="20" t="str">
        <f>_xlfn.XLOOKUP(A1068,Sheet1!A1068:A3402,Sheet1!J1068:J3402)</f>
        <v>Normal</v>
      </c>
      <c r="N1068" s="48" t="str">
        <f>_xlfn.XLOOKUP(Table4[[#This Row],[Customer ID]],Table3[Customer ID],Table3[Date2])</f>
        <v>17-Jul-1969</v>
      </c>
      <c r="O1068" s="20">
        <f>_xlfn.XLOOKUP(A1068,Table3[Customer ID],Table3[Age])</f>
        <v>53</v>
      </c>
      <c r="P1068" s="20">
        <f>_xlfn.XLOOKUP(A1068,Table3[Customer ID],Table3[children])</f>
        <v>0</v>
      </c>
      <c r="Q1068" s="47">
        <f>_xlfn.XLOOKUP(A1068,Table3[Customer ID],Table3[charges])</f>
        <v>10564.88</v>
      </c>
      <c r="R1068" s="20" t="str">
        <f>_xlfn.XLOOKUP(A1068,Table3[Customer ID],Table3[Hospital tier])</f>
        <v>tier - 3</v>
      </c>
      <c r="S1068" s="20" t="str">
        <f>_xlfn.XLOOKUP(A1068,Table3[Customer ID],Table3[City tier])</f>
        <v>tier - 1</v>
      </c>
      <c r="T1068" s="20" t="str">
        <f>_xlfn.XLOOKUP(A1068,Table3[Customer ID],Table3[State ID])</f>
        <v>R1024</v>
      </c>
    </row>
    <row r="1069" spans="1:20" x14ac:dyDescent="0.3">
      <c r="A1069" s="20" t="s">
        <v>1087</v>
      </c>
      <c r="B1069" s="20" t="str">
        <f>_xlfn.XLOOKUP(A1069,Sheet3!A1069:A3403,Sheet3!B1069:B3403)</f>
        <v xml:space="preserve"> Mr</v>
      </c>
      <c r="C1069" s="20" t="str">
        <f>_xlfn.XLOOKUP(A1069,Sheet3!A1069:A3403,Sheet3!C1069:C3403)</f>
        <v>Wehrwein</v>
      </c>
      <c r="D1069" s="20" t="str">
        <f>_xlfn.XLOOKUP(A1069,Sheet3!A1069:A3403,Sheet3!D1069:D3403)</f>
        <v xml:space="preserve">  Scott</v>
      </c>
      <c r="E1069" s="46">
        <f>_xlfn.XLOOKUP(A1069,Sheet1!$A$2:$A$2336,Sheet1!$B$2:$B$2336)</f>
        <v>33.33</v>
      </c>
      <c r="F1069" s="20">
        <f>_xlfn.XLOOKUP(Table4[[#This Row],[Customer ID]],Sheet1!A1069:A3403,Sheet1!C1069:C3403)</f>
        <v>10.19</v>
      </c>
      <c r="G1069" s="20" t="str">
        <f>_xlfn.XLOOKUP(Table4[[#This Row],[Customer ID]],Sheet1!A1069:A3403,Sheet1!D1069:D3403)</f>
        <v>No</v>
      </c>
      <c r="H1069" s="20" t="str">
        <f>_xlfn.XLOOKUP(Table4[[#This Row],[Customer ID]],Sheet1!A1069:A3403,Sheet1!E1069:E3403)</f>
        <v>No</v>
      </c>
      <c r="I1069" s="20" t="str">
        <f>_xlfn.XLOOKUP(Table4[[#This Row],[Customer ID]],Sheet1!A1069:A3403,Sheet1!F1069:F3403)</f>
        <v>No</v>
      </c>
      <c r="J1069" s="20">
        <f>_xlfn.XLOOKUP(Table4[[#This Row],[Customer ID]],Sheet1!A1069:A3403,Sheet1!G1069:G3403)</f>
        <v>0</v>
      </c>
      <c r="K1069" s="20" t="str">
        <f>_xlfn.XLOOKUP(Table4[[#This Row],[Customer ID]],Sheet1!A1069:A3403,Sheet1!H1069:H3403)</f>
        <v>No</v>
      </c>
      <c r="L1069" s="20" t="str">
        <f>_xlfn.XLOOKUP(Table4[[#This Row],[Customer ID]],Sheet1!A1069:A3403,Sheet1!I1069:I3403)</f>
        <v>Obesity</v>
      </c>
      <c r="M1069" s="20" t="str">
        <f>_xlfn.XLOOKUP(A1069,Sheet1!A1069:A3403,Sheet1!J1069:J3403)</f>
        <v>Diabetes</v>
      </c>
      <c r="N1069" s="48" t="str">
        <f>_xlfn.XLOOKUP(Table4[[#This Row],[Customer ID]],Table3[Customer ID],Table3[Date2])</f>
        <v>29-Jun-1971</v>
      </c>
      <c r="O1069" s="20">
        <f>_xlfn.XLOOKUP(A1069,Table3[Customer ID],Table3[Age])</f>
        <v>51</v>
      </c>
      <c r="P1069" s="20">
        <f>_xlfn.XLOOKUP(A1069,Table3[Customer ID],Table3[children])</f>
        <v>3</v>
      </c>
      <c r="Q1069" s="47">
        <f>_xlfn.XLOOKUP(A1069,Table3[Customer ID],Table3[charges])</f>
        <v>10560.49</v>
      </c>
      <c r="R1069" s="20" t="str">
        <f>_xlfn.XLOOKUP(A1069,Table3[Customer ID],Table3[Hospital tier])</f>
        <v>tier - 3</v>
      </c>
      <c r="S1069" s="20" t="str">
        <f>_xlfn.XLOOKUP(A1069,Table3[Customer ID],Table3[City tier])</f>
        <v>tier - 2</v>
      </c>
      <c r="T1069" s="20" t="str">
        <f>_xlfn.XLOOKUP(A1069,Table3[Customer ID],Table3[State ID])</f>
        <v>R1013</v>
      </c>
    </row>
    <row r="1070" spans="1:20" x14ac:dyDescent="0.3">
      <c r="A1070" s="20" t="s">
        <v>1088</v>
      </c>
      <c r="B1070" s="20" t="str">
        <f>_xlfn.XLOOKUP(A1070,Sheet3!A1070:A3404,Sheet3!B1070:B3404)</f>
        <v xml:space="preserve"> Ms</v>
      </c>
      <c r="C1070" s="20" t="str">
        <f>_xlfn.XLOOKUP(A1070,Sheet3!A1070:A3404,Sheet3!C1070:C3404)</f>
        <v>Wallace</v>
      </c>
      <c r="D1070" s="20" t="str">
        <f>_xlfn.XLOOKUP(A1070,Sheet3!A1070:A3404,Sheet3!D1070:D3404)</f>
        <v xml:space="preserve">  Claire</v>
      </c>
      <c r="E1070" s="46">
        <f>_xlfn.XLOOKUP(A1070,Sheet1!$A$2:$A$2336,Sheet1!$B$2:$B$2336)</f>
        <v>30.5</v>
      </c>
      <c r="F1070" s="20">
        <f>_xlfn.XLOOKUP(Table4[[#This Row],[Customer ID]],Sheet1!A1070:A3404,Sheet1!C1070:C3404)</f>
        <v>10.79</v>
      </c>
      <c r="G1070" s="20" t="str">
        <f>_xlfn.XLOOKUP(Table4[[#This Row],[Customer ID]],Sheet1!A1070:A3404,Sheet1!D1070:D3404)</f>
        <v>No</v>
      </c>
      <c r="H1070" s="20" t="str">
        <f>_xlfn.XLOOKUP(Table4[[#This Row],[Customer ID]],Sheet1!A1070:A3404,Sheet1!E1070:E3404)</f>
        <v>No</v>
      </c>
      <c r="I1070" s="20" t="str">
        <f>_xlfn.XLOOKUP(Table4[[#This Row],[Customer ID]],Sheet1!A1070:A3404,Sheet1!F1070:F3404)</f>
        <v>No</v>
      </c>
      <c r="J1070" s="20">
        <f>_xlfn.XLOOKUP(Table4[[#This Row],[Customer ID]],Sheet1!A1070:A3404,Sheet1!G1070:G3404)</f>
        <v>0</v>
      </c>
      <c r="K1070" s="20" t="str">
        <f>_xlfn.XLOOKUP(Table4[[#This Row],[Customer ID]],Sheet1!A1070:A3404,Sheet1!H1070:H3404)</f>
        <v>No</v>
      </c>
      <c r="L1070" s="20" t="str">
        <f>_xlfn.XLOOKUP(Table4[[#This Row],[Customer ID]],Sheet1!A1070:A3404,Sheet1!I1070:I3404)</f>
        <v>Obesity</v>
      </c>
      <c r="M1070" s="20" t="str">
        <f>_xlfn.XLOOKUP(A1070,Sheet1!A1070:A3404,Sheet1!J1070:J3404)</f>
        <v>Diabetes</v>
      </c>
      <c r="N1070" s="48" t="str">
        <f>_xlfn.XLOOKUP(Table4[[#This Row],[Customer ID]],Table3[Customer ID],Table3[Date2])</f>
        <v>26-Sep-1971</v>
      </c>
      <c r="O1070" s="20">
        <f>_xlfn.XLOOKUP(A1070,Table3[Customer ID],Table3[Age])</f>
        <v>51</v>
      </c>
      <c r="P1070" s="20">
        <f>_xlfn.XLOOKUP(A1070,Table3[Customer ID],Table3[children])</f>
        <v>0</v>
      </c>
      <c r="Q1070" s="47">
        <f>_xlfn.XLOOKUP(A1070,Table3[Customer ID],Table3[charges])</f>
        <v>10546.48</v>
      </c>
      <c r="R1070" s="20" t="str">
        <f>_xlfn.XLOOKUP(A1070,Table3[Customer ID],Table3[Hospital tier])</f>
        <v>tier - 3</v>
      </c>
      <c r="S1070" s="20" t="str">
        <f>_xlfn.XLOOKUP(A1070,Table3[Customer ID],Table3[City tier])</f>
        <v>tier - 3</v>
      </c>
      <c r="T1070" s="20" t="str">
        <f>_xlfn.XLOOKUP(A1070,Table3[Customer ID],Table3[State ID])</f>
        <v>R1011</v>
      </c>
    </row>
    <row r="1071" spans="1:20" x14ac:dyDescent="0.3">
      <c r="A1071" s="20" t="s">
        <v>1089</v>
      </c>
      <c r="B1071" s="20" t="str">
        <f>_xlfn.XLOOKUP(A1071,Sheet3!A1071:A3405,Sheet3!B1071:B3405)</f>
        <v xml:space="preserve"> Ms</v>
      </c>
      <c r="C1071" s="20" t="str">
        <f>_xlfn.XLOOKUP(A1071,Sheet3!A1071:A3405,Sheet3!C1071:C3405)</f>
        <v>Markowitz</v>
      </c>
      <c r="D1071" s="20" t="str">
        <f>_xlfn.XLOOKUP(A1071,Sheet3!A1071:A3405,Sheet3!D1071:D3405)</f>
        <v xml:space="preserve">  Lynn M.</v>
      </c>
      <c r="E1071" s="46">
        <f>_xlfn.XLOOKUP(A1071,Sheet1!$A$2:$A$2336,Sheet1!$B$2:$B$2336)</f>
        <v>30.3</v>
      </c>
      <c r="F1071" s="20">
        <f>_xlfn.XLOOKUP(Table4[[#This Row],[Customer ID]],Sheet1!A1071:A3405,Sheet1!C1071:C3405)</f>
        <v>4.24</v>
      </c>
      <c r="G1071" s="20" t="str">
        <f>_xlfn.XLOOKUP(Table4[[#This Row],[Customer ID]],Sheet1!A1071:A3405,Sheet1!D1071:D3405)</f>
        <v>No</v>
      </c>
      <c r="H1071" s="20" t="str">
        <f>_xlfn.XLOOKUP(Table4[[#This Row],[Customer ID]],Sheet1!A1071:A3405,Sheet1!E1071:E3405)</f>
        <v>No</v>
      </c>
      <c r="I1071" s="20" t="str">
        <f>_xlfn.XLOOKUP(Table4[[#This Row],[Customer ID]],Sheet1!A1071:A3405,Sheet1!F1071:F3405)</f>
        <v>No</v>
      </c>
      <c r="J1071" s="20">
        <f>_xlfn.XLOOKUP(Table4[[#This Row],[Customer ID]],Sheet1!A1071:A3405,Sheet1!G1071:G3405)</f>
        <v>0</v>
      </c>
      <c r="K1071" s="20" t="str">
        <f>_xlfn.XLOOKUP(Table4[[#This Row],[Customer ID]],Sheet1!A1071:A3405,Sheet1!H1071:H3405)</f>
        <v>No</v>
      </c>
      <c r="L1071" s="20" t="str">
        <f>_xlfn.XLOOKUP(Table4[[#This Row],[Customer ID]],Sheet1!A1071:A3405,Sheet1!I1071:I3405)</f>
        <v>Obesity</v>
      </c>
      <c r="M1071" s="20" t="str">
        <f>_xlfn.XLOOKUP(A1071,Sheet1!A1071:A3405,Sheet1!J1071:J3405)</f>
        <v>Normal</v>
      </c>
      <c r="N1071" s="48" t="str">
        <f>_xlfn.XLOOKUP(Table4[[#This Row],[Customer ID]],Table3[Customer ID],Table3[Date2])</f>
        <v>25-Oct-1977</v>
      </c>
      <c r="O1071" s="20">
        <f>_xlfn.XLOOKUP(A1071,Table3[Customer ID],Table3[Age])</f>
        <v>45</v>
      </c>
      <c r="P1071" s="20">
        <f>_xlfn.XLOOKUP(A1071,Table3[Customer ID],Table3[children])</f>
        <v>2</v>
      </c>
      <c r="Q1071" s="47">
        <f>_xlfn.XLOOKUP(A1071,Table3[Customer ID],Table3[charges])</f>
        <v>10495.6</v>
      </c>
      <c r="R1071" s="20" t="str">
        <f>_xlfn.XLOOKUP(A1071,Table3[Customer ID],Table3[Hospital tier])</f>
        <v>tier - 3</v>
      </c>
      <c r="S1071" s="20" t="str">
        <f>_xlfn.XLOOKUP(A1071,Table3[Customer ID],Table3[City tier])</f>
        <v>tier - 1</v>
      </c>
      <c r="T1071" s="20" t="str">
        <f>_xlfn.XLOOKUP(A1071,Table3[Customer ID],Table3[State ID])</f>
        <v>R1012</v>
      </c>
    </row>
    <row r="1072" spans="1:20" x14ac:dyDescent="0.3">
      <c r="A1072" s="20" t="s">
        <v>1090</v>
      </c>
      <c r="B1072" s="20" t="str">
        <f>_xlfn.XLOOKUP(A1072,Sheet3!A1072:A3406,Sheet3!B1072:B3406)</f>
        <v xml:space="preserve"> Ms</v>
      </c>
      <c r="C1072" s="20" t="str">
        <f>_xlfn.XLOOKUP(A1072,Sheet3!A1072:A3406,Sheet3!C1072:C3406)</f>
        <v>Vos</v>
      </c>
      <c r="D1072" s="20" t="str">
        <f>_xlfn.XLOOKUP(A1072,Sheet3!A1072:A3406,Sheet3!D1072:D3406)</f>
        <v xml:space="preserve">  Sharon</v>
      </c>
      <c r="E1072" s="46">
        <f>_xlfn.XLOOKUP(A1072,Sheet1!$A$2:$A$2336,Sheet1!$B$2:$B$2336)</f>
        <v>26.22</v>
      </c>
      <c r="F1072" s="20">
        <f>_xlfn.XLOOKUP(Table4[[#This Row],[Customer ID]],Sheet1!A1072:A3406,Sheet1!C1072:C3406)</f>
        <v>5.83</v>
      </c>
      <c r="G1072" s="20" t="str">
        <f>_xlfn.XLOOKUP(Table4[[#This Row],[Customer ID]],Sheet1!A1072:A3406,Sheet1!D1072:D3406)</f>
        <v>No</v>
      </c>
      <c r="H1072" s="20" t="str">
        <f>_xlfn.XLOOKUP(Table4[[#This Row],[Customer ID]],Sheet1!A1072:A3406,Sheet1!E1072:E3406)</f>
        <v>No</v>
      </c>
      <c r="I1072" s="20" t="str">
        <f>_xlfn.XLOOKUP(Table4[[#This Row],[Customer ID]],Sheet1!A1072:A3406,Sheet1!F1072:F3406)</f>
        <v>No</v>
      </c>
      <c r="J1072" s="20">
        <f>_xlfn.XLOOKUP(Table4[[#This Row],[Customer ID]],Sheet1!A1072:A3406,Sheet1!G1072:G3406)</f>
        <v>2</v>
      </c>
      <c r="K1072" s="20" t="str">
        <f>_xlfn.XLOOKUP(Table4[[#This Row],[Customer ID]],Sheet1!A1072:A3406,Sheet1!H1072:H3406)</f>
        <v>No</v>
      </c>
      <c r="L1072" s="20" t="str">
        <f>_xlfn.XLOOKUP(Table4[[#This Row],[Customer ID]],Sheet1!A1072:A3406,Sheet1!I1072:I3406)</f>
        <v>Over Weight</v>
      </c>
      <c r="M1072" s="20" t="str">
        <f>_xlfn.XLOOKUP(A1072,Sheet1!A1072:A3406,Sheet1!J1072:J3406)</f>
        <v>Prediabetes</v>
      </c>
      <c r="N1072" s="48" t="str">
        <f>_xlfn.XLOOKUP(Table4[[#This Row],[Customer ID]],Table3[Customer ID],Table3[Date2])</f>
        <v>19-Oct-1972</v>
      </c>
      <c r="O1072" s="20">
        <f>_xlfn.XLOOKUP(A1072,Table3[Customer ID],Table3[Age])</f>
        <v>50</v>
      </c>
      <c r="P1072" s="20">
        <f>_xlfn.XLOOKUP(A1072,Table3[Customer ID],Table3[children])</f>
        <v>2</v>
      </c>
      <c r="Q1072" s="47">
        <f>_xlfn.XLOOKUP(A1072,Table3[Customer ID],Table3[charges])</f>
        <v>10493.95</v>
      </c>
      <c r="R1072" s="20" t="str">
        <f>_xlfn.XLOOKUP(A1072,Table3[Customer ID],Table3[Hospital tier])</f>
        <v>tier - 3</v>
      </c>
      <c r="S1072" s="20" t="str">
        <f>_xlfn.XLOOKUP(A1072,Table3[Customer ID],Table3[City tier])</f>
        <v>tier - 1</v>
      </c>
      <c r="T1072" s="20" t="str">
        <f>_xlfn.XLOOKUP(A1072,Table3[Customer ID],Table3[State ID])</f>
        <v>R1012</v>
      </c>
    </row>
    <row r="1073" spans="1:20" x14ac:dyDescent="0.3">
      <c r="A1073" s="20" t="s">
        <v>1091</v>
      </c>
      <c r="B1073" s="20" t="str">
        <f>_xlfn.XLOOKUP(A1073,Sheet3!A1073:A3407,Sheet3!B1073:B3407)</f>
        <v xml:space="preserve"> Mrs</v>
      </c>
      <c r="C1073" s="20" t="str">
        <f>_xlfn.XLOOKUP(A1073,Sheet3!A1073:A3407,Sheet3!C1073:C3407)</f>
        <v>McLeod</v>
      </c>
      <c r="D1073" s="20" t="str">
        <f>_xlfn.XLOOKUP(A1073,Sheet3!A1073:A3407,Sheet3!D1073:D3407)</f>
        <v xml:space="preserve">  Candice</v>
      </c>
      <c r="E1073" s="46">
        <f>_xlfn.XLOOKUP(A1073,Sheet1!$A$2:$A$2336,Sheet1!$B$2:$B$2336)</f>
        <v>29.99</v>
      </c>
      <c r="F1073" s="20">
        <f>_xlfn.XLOOKUP(Table4[[#This Row],[Customer ID]],Sheet1!A1073:A3407,Sheet1!C1073:C3407)</f>
        <v>11.85</v>
      </c>
      <c r="G1073" s="20" t="str">
        <f>_xlfn.XLOOKUP(Table4[[#This Row],[Customer ID]],Sheet1!A1073:A3407,Sheet1!D1073:D3407)</f>
        <v>No</v>
      </c>
      <c r="H1073" s="20" t="str">
        <f>_xlfn.XLOOKUP(Table4[[#This Row],[Customer ID]],Sheet1!A1073:A3407,Sheet1!E1073:E3407)</f>
        <v>No</v>
      </c>
      <c r="I1073" s="20" t="str">
        <f>_xlfn.XLOOKUP(Table4[[#This Row],[Customer ID]],Sheet1!A1073:A3407,Sheet1!F1073:F3407)</f>
        <v>No</v>
      </c>
      <c r="J1073" s="20">
        <f>_xlfn.XLOOKUP(Table4[[#This Row],[Customer ID]],Sheet1!A1073:A3407,Sheet1!G1073:G3407)</f>
        <v>0</v>
      </c>
      <c r="K1073" s="20" t="str">
        <f>_xlfn.XLOOKUP(Table4[[#This Row],[Customer ID]],Sheet1!A1073:A3407,Sheet1!H1073:H3407)</f>
        <v>No</v>
      </c>
      <c r="L1073" s="20" t="str">
        <f>_xlfn.XLOOKUP(Table4[[#This Row],[Customer ID]],Sheet1!A1073:A3407,Sheet1!I1073:I3407)</f>
        <v>Over Weight</v>
      </c>
      <c r="M1073" s="20" t="str">
        <f>_xlfn.XLOOKUP(A1073,Sheet1!A1073:A3407,Sheet1!J1073:J3407)</f>
        <v>Diabetes</v>
      </c>
      <c r="N1073" s="48" t="str">
        <f>_xlfn.XLOOKUP(Table4[[#This Row],[Customer ID]],Table3[Customer ID],Table3[Date2])</f>
        <v>21-Aug-1978</v>
      </c>
      <c r="O1073" s="20">
        <f>_xlfn.XLOOKUP(A1073,Table3[Customer ID],Table3[Age])</f>
        <v>44</v>
      </c>
      <c r="P1073" s="20">
        <f>_xlfn.XLOOKUP(A1073,Table3[Customer ID],Table3[children])</f>
        <v>2</v>
      </c>
      <c r="Q1073" s="47">
        <f>_xlfn.XLOOKUP(A1073,Table3[Customer ID],Table3[charges])</f>
        <v>10486.55</v>
      </c>
      <c r="R1073" s="20" t="str">
        <f>_xlfn.XLOOKUP(A1073,Table3[Customer ID],Table3[Hospital tier])</f>
        <v>tier - 3</v>
      </c>
      <c r="S1073" s="20" t="str">
        <f>_xlfn.XLOOKUP(A1073,Table3[Customer ID],Table3[City tier])</f>
        <v>tier - 3</v>
      </c>
      <c r="T1073" s="20" t="str">
        <f>_xlfn.XLOOKUP(A1073,Table3[Customer ID],Table3[State ID])</f>
        <v>R1025</v>
      </c>
    </row>
    <row r="1074" spans="1:20" x14ac:dyDescent="0.3">
      <c r="A1074" s="20" t="s">
        <v>1092</v>
      </c>
      <c r="B1074" s="20" t="str">
        <f>_xlfn.XLOOKUP(A1074,Sheet3!A1074:A3408,Sheet3!B1074:B3408)</f>
        <v xml:space="preserve"> Ms</v>
      </c>
      <c r="C1074" s="20" t="str">
        <f>_xlfn.XLOOKUP(A1074,Sheet3!A1074:A3408,Sheet3!C1074:C3408)</f>
        <v>Balcom</v>
      </c>
      <c r="D1074" s="20" t="str">
        <f>_xlfn.XLOOKUP(A1074,Sheet3!A1074:A3408,Sheet3!D1074:D3408)</f>
        <v xml:space="preserve">  Jennifer D</v>
      </c>
      <c r="E1074" s="46">
        <f>_xlfn.XLOOKUP(A1074,Sheet1!$A$2:$A$2336,Sheet1!$B$2:$B$2336)</f>
        <v>36.380000000000003</v>
      </c>
      <c r="F1074" s="20">
        <f>_xlfn.XLOOKUP(Table4[[#This Row],[Customer ID]],Sheet1!A1074:A3408,Sheet1!C1074:C3408)</f>
        <v>5.98</v>
      </c>
      <c r="G1074" s="20" t="str">
        <f>_xlfn.XLOOKUP(Table4[[#This Row],[Customer ID]],Sheet1!A1074:A3408,Sheet1!D1074:D3408)</f>
        <v>No</v>
      </c>
      <c r="H1074" s="20" t="str">
        <f>_xlfn.XLOOKUP(Table4[[#This Row],[Customer ID]],Sheet1!A1074:A3408,Sheet1!E1074:E3408)</f>
        <v>No</v>
      </c>
      <c r="I1074" s="20" t="str">
        <f>_xlfn.XLOOKUP(Table4[[#This Row],[Customer ID]],Sheet1!A1074:A3408,Sheet1!F1074:F3408)</f>
        <v>No</v>
      </c>
      <c r="J1074" s="20">
        <f>_xlfn.XLOOKUP(Table4[[#This Row],[Customer ID]],Sheet1!A1074:A3408,Sheet1!G1074:G3408)</f>
        <v>1</v>
      </c>
      <c r="K1074" s="20" t="str">
        <f>_xlfn.XLOOKUP(Table4[[#This Row],[Customer ID]],Sheet1!A1074:A3408,Sheet1!H1074:H3408)</f>
        <v>No</v>
      </c>
      <c r="L1074" s="20" t="str">
        <f>_xlfn.XLOOKUP(Table4[[#This Row],[Customer ID]],Sheet1!A1074:A3408,Sheet1!I1074:I3408)</f>
        <v>Obesity</v>
      </c>
      <c r="M1074" s="20" t="str">
        <f>_xlfn.XLOOKUP(A1074,Sheet1!A1074:A3408,Sheet1!J1074:J3408)</f>
        <v>Prediabetes</v>
      </c>
      <c r="N1074" s="48" t="str">
        <f>_xlfn.XLOOKUP(Table4[[#This Row],[Customer ID]],Table3[Customer ID],Table3[Date2])</f>
        <v>28-Jun-1987</v>
      </c>
      <c r="O1074" s="20">
        <f>_xlfn.XLOOKUP(A1074,Table3[Customer ID],Table3[Age])</f>
        <v>35</v>
      </c>
      <c r="P1074" s="20">
        <f>_xlfn.XLOOKUP(A1074,Table3[Customer ID],Table3[children])</f>
        <v>3</v>
      </c>
      <c r="Q1074" s="47">
        <f>_xlfn.XLOOKUP(A1074,Table3[Customer ID],Table3[charges])</f>
        <v>10464.83</v>
      </c>
      <c r="R1074" s="20" t="str">
        <f>_xlfn.XLOOKUP(A1074,Table3[Customer ID],Table3[Hospital tier])</f>
        <v>tier - 3</v>
      </c>
      <c r="S1074" s="20" t="str">
        <f>_xlfn.XLOOKUP(A1074,Table3[Customer ID],Table3[City tier])</f>
        <v>tier - 1</v>
      </c>
      <c r="T1074" s="20" t="str">
        <f>_xlfn.XLOOKUP(A1074,Table3[Customer ID],Table3[State ID])</f>
        <v>R1012</v>
      </c>
    </row>
    <row r="1075" spans="1:20" x14ac:dyDescent="0.3">
      <c r="A1075" s="20" t="s">
        <v>1093</v>
      </c>
      <c r="B1075" s="20" t="str">
        <f>_xlfn.XLOOKUP(A1075,Sheet3!A1075:A3409,Sheet3!B1075:B3409)</f>
        <v xml:space="preserve"> Mr</v>
      </c>
      <c r="C1075" s="20" t="str">
        <f>_xlfn.XLOOKUP(A1075,Sheet3!A1075:A3409,Sheet3!C1075:C3409)</f>
        <v>Dirth</v>
      </c>
      <c r="D1075" s="20" t="str">
        <f>_xlfn.XLOOKUP(A1075,Sheet3!A1075:A3409,Sheet3!D1075:D3409)</f>
        <v xml:space="preserve">  Eric</v>
      </c>
      <c r="E1075" s="46">
        <f>_xlfn.XLOOKUP(A1075,Sheet1!$A$2:$A$2336,Sheet1!$B$2:$B$2336)</f>
        <v>31.16</v>
      </c>
      <c r="F1075" s="20">
        <f>_xlfn.XLOOKUP(Table4[[#This Row],[Customer ID]],Sheet1!A1075:A3409,Sheet1!C1075:C3409)</f>
        <v>4.26</v>
      </c>
      <c r="G1075" s="20" t="str">
        <f>_xlfn.XLOOKUP(Table4[[#This Row],[Customer ID]],Sheet1!A1075:A3409,Sheet1!D1075:D3409)</f>
        <v>yes</v>
      </c>
      <c r="H1075" s="20" t="str">
        <f>_xlfn.XLOOKUP(Table4[[#This Row],[Customer ID]],Sheet1!A1075:A3409,Sheet1!E1075:E3409)</f>
        <v>No</v>
      </c>
      <c r="I1075" s="20" t="str">
        <f>_xlfn.XLOOKUP(Table4[[#This Row],[Customer ID]],Sheet1!A1075:A3409,Sheet1!F1075:F3409)</f>
        <v>Yes</v>
      </c>
      <c r="J1075" s="20">
        <f>_xlfn.XLOOKUP(Table4[[#This Row],[Customer ID]],Sheet1!A1075:A3409,Sheet1!G1075:G3409)</f>
        <v>1</v>
      </c>
      <c r="K1075" s="20" t="str">
        <f>_xlfn.XLOOKUP(Table4[[#This Row],[Customer ID]],Sheet1!A1075:A3409,Sheet1!H1075:H3409)</f>
        <v>No</v>
      </c>
      <c r="L1075" s="20" t="str">
        <f>_xlfn.XLOOKUP(Table4[[#This Row],[Customer ID]],Sheet1!A1075:A3409,Sheet1!I1075:I3409)</f>
        <v>Obesity</v>
      </c>
      <c r="M1075" s="20" t="str">
        <f>_xlfn.XLOOKUP(A1075,Sheet1!A1075:A3409,Sheet1!J1075:J3409)</f>
        <v>Normal</v>
      </c>
      <c r="N1075" s="48" t="str">
        <f>_xlfn.XLOOKUP(Table4[[#This Row],[Customer ID]],Table3[Customer ID],Table3[Date2])</f>
        <v>22-Sep-1969</v>
      </c>
      <c r="O1075" s="20">
        <f>_xlfn.XLOOKUP(A1075,Table3[Customer ID],Table3[Age])</f>
        <v>53</v>
      </c>
      <c r="P1075" s="20">
        <f>_xlfn.XLOOKUP(A1075,Table3[Customer ID],Table3[children])</f>
        <v>1</v>
      </c>
      <c r="Q1075" s="47">
        <f>_xlfn.XLOOKUP(A1075,Table3[Customer ID],Table3[charges])</f>
        <v>10461.98</v>
      </c>
      <c r="R1075" s="20" t="str">
        <f>_xlfn.XLOOKUP(A1075,Table3[Customer ID],Table3[Hospital tier])</f>
        <v>tier - 3</v>
      </c>
      <c r="S1075" s="20" t="str">
        <f>_xlfn.XLOOKUP(A1075,Table3[Customer ID],Table3[City tier])</f>
        <v>tier - 1</v>
      </c>
      <c r="T1075" s="20" t="str">
        <f>_xlfn.XLOOKUP(A1075,Table3[Customer ID],Table3[State ID])</f>
        <v>R1012</v>
      </c>
    </row>
    <row r="1076" spans="1:20" x14ac:dyDescent="0.3">
      <c r="A1076" s="20" t="s">
        <v>1094</v>
      </c>
      <c r="B1076" s="20" t="str">
        <f>_xlfn.XLOOKUP(A1076,Sheet3!A1076:A3410,Sheet3!B1076:B3410)</f>
        <v xml:space="preserve"> Mr</v>
      </c>
      <c r="C1076" s="20" t="str">
        <f>_xlfn.XLOOKUP(A1076,Sheet3!A1076:A3410,Sheet3!C1076:C3410)</f>
        <v>Inglish</v>
      </c>
      <c r="D1076" s="20" t="str">
        <f>_xlfn.XLOOKUP(A1076,Sheet3!A1076:A3410,Sheet3!D1076:D3410)</f>
        <v xml:space="preserve">  Bryan</v>
      </c>
      <c r="E1076" s="46">
        <f>_xlfn.XLOOKUP(A1076,Sheet1!$A$2:$A$2336,Sheet1!$B$2:$B$2336)</f>
        <v>25.55</v>
      </c>
      <c r="F1076" s="20">
        <f>_xlfn.XLOOKUP(Table4[[#This Row],[Customer ID]],Sheet1!A1076:A3410,Sheet1!C1076:C3410)</f>
        <v>4.96</v>
      </c>
      <c r="G1076" s="20" t="str">
        <f>_xlfn.XLOOKUP(Table4[[#This Row],[Customer ID]],Sheet1!A1076:A3410,Sheet1!D1076:D3410)</f>
        <v>yes</v>
      </c>
      <c r="H1076" s="20" t="str">
        <f>_xlfn.XLOOKUP(Table4[[#This Row],[Customer ID]],Sheet1!A1076:A3410,Sheet1!E1076:E3410)</f>
        <v>No</v>
      </c>
      <c r="I1076" s="20" t="str">
        <f>_xlfn.XLOOKUP(Table4[[#This Row],[Customer ID]],Sheet1!A1076:A3410,Sheet1!F1076:F3410)</f>
        <v>No</v>
      </c>
      <c r="J1076" s="20">
        <f>_xlfn.XLOOKUP(Table4[[#This Row],[Customer ID]],Sheet1!A1076:A3410,Sheet1!G1076:G3410)</f>
        <v>1</v>
      </c>
      <c r="K1076" s="20" t="str">
        <f>_xlfn.XLOOKUP(Table4[[#This Row],[Customer ID]],Sheet1!A1076:A3410,Sheet1!H1076:H3410)</f>
        <v>No</v>
      </c>
      <c r="L1076" s="20" t="str">
        <f>_xlfn.XLOOKUP(Table4[[#This Row],[Customer ID]],Sheet1!A1076:A3410,Sheet1!I1076:I3410)</f>
        <v>Over Weight</v>
      </c>
      <c r="M1076" s="20" t="str">
        <f>_xlfn.XLOOKUP(A1076,Sheet1!A1076:A3410,Sheet1!J1076:J3410)</f>
        <v>Normal</v>
      </c>
      <c r="N1076" s="48" t="str">
        <f>_xlfn.XLOOKUP(Table4[[#This Row],[Customer ID]],Table3[Customer ID],Table3[Date2])</f>
        <v>27-Jul-1964</v>
      </c>
      <c r="O1076" s="20">
        <f>_xlfn.XLOOKUP(A1076,Table3[Customer ID],Table3[Age])</f>
        <v>58</v>
      </c>
      <c r="P1076" s="20">
        <f>_xlfn.XLOOKUP(A1076,Table3[Customer ID],Table3[children])</f>
        <v>0</v>
      </c>
      <c r="Q1076" s="47">
        <f>_xlfn.XLOOKUP(A1076,Table3[Customer ID],Table3[charges])</f>
        <v>10459.19</v>
      </c>
      <c r="R1076" s="20" t="str">
        <f>_xlfn.XLOOKUP(A1076,Table3[Customer ID],Table3[Hospital tier])</f>
        <v>tier - 3</v>
      </c>
      <c r="S1076" s="20" t="str">
        <f>_xlfn.XLOOKUP(A1076,Table3[Customer ID],Table3[City tier])</f>
        <v>tier - 1</v>
      </c>
      <c r="T1076" s="20" t="str">
        <f>_xlfn.XLOOKUP(A1076,Table3[Customer ID],Table3[State ID])</f>
        <v>R1013</v>
      </c>
    </row>
    <row r="1077" spans="1:20" x14ac:dyDescent="0.3">
      <c r="A1077" s="20" t="s">
        <v>1095</v>
      </c>
      <c r="B1077" s="20" t="str">
        <f>_xlfn.XLOOKUP(A1077,Sheet3!A1077:A3411,Sheet3!B1077:B3411)</f>
        <v xml:space="preserve"> Mr</v>
      </c>
      <c r="C1077" s="20" t="str">
        <f>_xlfn.XLOOKUP(A1077,Sheet3!A1077:A3411,Sheet3!C1077:C3411)</f>
        <v>Matthews</v>
      </c>
      <c r="D1077" s="20" t="str">
        <f>_xlfn.XLOOKUP(A1077,Sheet3!A1077:A3411,Sheet3!D1077:D3411)</f>
        <v xml:space="preserve">  Devon R.</v>
      </c>
      <c r="E1077" s="46">
        <f>_xlfn.XLOOKUP(A1077,Sheet1!$A$2:$A$2336,Sheet1!$B$2:$B$2336)</f>
        <v>28.77</v>
      </c>
      <c r="F1077" s="20">
        <f>_xlfn.XLOOKUP(Table4[[#This Row],[Customer ID]],Sheet1!A1077:A3411,Sheet1!C1077:C3411)</f>
        <v>4</v>
      </c>
      <c r="G1077" s="20" t="str">
        <f>_xlfn.XLOOKUP(Table4[[#This Row],[Customer ID]],Sheet1!A1077:A3411,Sheet1!D1077:D3411)</f>
        <v>yes</v>
      </c>
      <c r="H1077" s="20" t="str">
        <f>_xlfn.XLOOKUP(Table4[[#This Row],[Customer ID]],Sheet1!A1077:A3411,Sheet1!E1077:E3411)</f>
        <v>No</v>
      </c>
      <c r="I1077" s="20" t="str">
        <f>_xlfn.XLOOKUP(Table4[[#This Row],[Customer ID]],Sheet1!A1077:A3411,Sheet1!F1077:F3411)</f>
        <v>No</v>
      </c>
      <c r="J1077" s="20">
        <f>_xlfn.XLOOKUP(Table4[[#This Row],[Customer ID]],Sheet1!A1077:A3411,Sheet1!G1077:G3411)</f>
        <v>0</v>
      </c>
      <c r="K1077" s="20" t="str">
        <f>_xlfn.XLOOKUP(Table4[[#This Row],[Customer ID]],Sheet1!A1077:A3411,Sheet1!H1077:H3411)</f>
        <v>No</v>
      </c>
      <c r="L1077" s="20" t="str">
        <f>_xlfn.XLOOKUP(Table4[[#This Row],[Customer ID]],Sheet1!A1077:A3411,Sheet1!I1077:I3411)</f>
        <v>Over Weight</v>
      </c>
      <c r="M1077" s="20" t="str">
        <f>_xlfn.XLOOKUP(A1077,Sheet1!A1077:A3411,Sheet1!J1077:J3411)</f>
        <v>Normal</v>
      </c>
      <c r="N1077" s="48" t="str">
        <f>_xlfn.XLOOKUP(Table4[[#This Row],[Customer ID]],Table3[Customer ID],Table3[Date2])</f>
        <v>3-Aug-1976</v>
      </c>
      <c r="O1077" s="20">
        <f>_xlfn.XLOOKUP(A1077,Table3[Customer ID],Table3[Age])</f>
        <v>46</v>
      </c>
      <c r="P1077" s="20">
        <f>_xlfn.XLOOKUP(A1077,Table3[Customer ID],Table3[children])</f>
        <v>2</v>
      </c>
      <c r="Q1077" s="47">
        <f>_xlfn.XLOOKUP(A1077,Table3[Customer ID],Table3[charges])</f>
        <v>10455.14</v>
      </c>
      <c r="R1077" s="20" t="str">
        <f>_xlfn.XLOOKUP(A1077,Table3[Customer ID],Table3[Hospital tier])</f>
        <v>tier - 3</v>
      </c>
      <c r="S1077" s="20" t="str">
        <f>_xlfn.XLOOKUP(A1077,Table3[Customer ID],Table3[City tier])</f>
        <v>tier - 2</v>
      </c>
      <c r="T1077" s="20" t="str">
        <f>_xlfn.XLOOKUP(A1077,Table3[Customer ID],Table3[State ID])</f>
        <v>R1021</v>
      </c>
    </row>
    <row r="1078" spans="1:20" x14ac:dyDescent="0.3">
      <c r="A1078" s="20" t="s">
        <v>1096</v>
      </c>
      <c r="B1078" s="20" t="str">
        <f>_xlfn.XLOOKUP(A1078,Sheet3!A1078:A3412,Sheet3!B1078:B3412)</f>
        <v xml:space="preserve"> Ms</v>
      </c>
      <c r="C1078" s="20" t="str">
        <f>_xlfn.XLOOKUP(A1078,Sheet3!A1078:A3412,Sheet3!C1078:C3412)</f>
        <v>Massa-Musiak</v>
      </c>
      <c r="D1078" s="20" t="str">
        <f>_xlfn.XLOOKUP(A1078,Sheet3!A1078:A3412,Sheet3!D1078:D3412)</f>
        <v xml:space="preserve">  Elena</v>
      </c>
      <c r="E1078" s="46">
        <f>_xlfn.XLOOKUP(A1078,Sheet1!$A$2:$A$2336,Sheet1!$B$2:$B$2336)</f>
        <v>23.14</v>
      </c>
      <c r="F1078" s="20">
        <f>_xlfn.XLOOKUP(Table4[[#This Row],[Customer ID]],Sheet1!A1078:A3412,Sheet1!C1078:C3412)</f>
        <v>4.1500000000000004</v>
      </c>
      <c r="G1078" s="20" t="str">
        <f>_xlfn.XLOOKUP(Table4[[#This Row],[Customer ID]],Sheet1!A1078:A3412,Sheet1!D1078:D3412)</f>
        <v>yes</v>
      </c>
      <c r="H1078" s="20" t="str">
        <f>_xlfn.XLOOKUP(Table4[[#This Row],[Customer ID]],Sheet1!A1078:A3412,Sheet1!E1078:E3412)</f>
        <v>No</v>
      </c>
      <c r="I1078" s="20" t="str">
        <f>_xlfn.XLOOKUP(Table4[[#This Row],[Customer ID]],Sheet1!A1078:A3412,Sheet1!F1078:F3412)</f>
        <v>No</v>
      </c>
      <c r="J1078" s="20">
        <f>_xlfn.XLOOKUP(Table4[[#This Row],[Customer ID]],Sheet1!A1078:A3412,Sheet1!G1078:G3412)</f>
        <v>1</v>
      </c>
      <c r="K1078" s="20" t="str">
        <f>_xlfn.XLOOKUP(Table4[[#This Row],[Customer ID]],Sheet1!A1078:A3412,Sheet1!H1078:H3412)</f>
        <v>No</v>
      </c>
      <c r="L1078" s="20" t="str">
        <f>_xlfn.XLOOKUP(Table4[[#This Row],[Customer ID]],Sheet1!A1078:A3412,Sheet1!I1078:I3412)</f>
        <v>Normal weight</v>
      </c>
      <c r="M1078" s="20" t="str">
        <f>_xlfn.XLOOKUP(A1078,Sheet1!A1078:A3412,Sheet1!J1078:J3412)</f>
        <v>Normal</v>
      </c>
      <c r="N1078" s="48" t="str">
        <f>_xlfn.XLOOKUP(Table4[[#This Row],[Customer ID]],Table3[Customer ID],Table3[Date2])</f>
        <v>14-Oct-1964</v>
      </c>
      <c r="O1078" s="20">
        <f>_xlfn.XLOOKUP(A1078,Table3[Customer ID],Table3[Age])</f>
        <v>58</v>
      </c>
      <c r="P1078" s="20">
        <f>_xlfn.XLOOKUP(A1078,Table3[Customer ID],Table3[children])</f>
        <v>0</v>
      </c>
      <c r="Q1078" s="47">
        <f>_xlfn.XLOOKUP(A1078,Table3[Customer ID],Table3[charges])</f>
        <v>10455.1</v>
      </c>
      <c r="R1078" s="20" t="str">
        <f>_xlfn.XLOOKUP(A1078,Table3[Customer ID],Table3[Hospital tier])</f>
        <v>tier - 3</v>
      </c>
      <c r="S1078" s="20" t="str">
        <f>_xlfn.XLOOKUP(A1078,Table3[Customer ID],Table3[City tier])</f>
        <v>tier - 1</v>
      </c>
      <c r="T1078" s="20" t="str">
        <f>_xlfn.XLOOKUP(A1078,Table3[Customer ID],Table3[State ID])</f>
        <v>R1012</v>
      </c>
    </row>
    <row r="1079" spans="1:20" x14ac:dyDescent="0.3">
      <c r="A1079" s="20" t="s">
        <v>1097</v>
      </c>
      <c r="B1079" s="20" t="str">
        <f>_xlfn.XLOOKUP(A1079,Sheet3!A1079:A3413,Sheet3!B1079:B3413)</f>
        <v xml:space="preserve"> Mr</v>
      </c>
      <c r="C1079" s="20" t="str">
        <f>_xlfn.XLOOKUP(A1079,Sheet3!A1079:A3413,Sheet3!C1079:C3413)</f>
        <v>Bailey</v>
      </c>
      <c r="D1079" s="20" t="str">
        <f>_xlfn.XLOOKUP(A1079,Sheet3!A1079:A3413,Sheet3!D1079:D3413)</f>
        <v xml:space="preserve">  Chris</v>
      </c>
      <c r="E1079" s="46">
        <f>_xlfn.XLOOKUP(A1079,Sheet1!$A$2:$A$2336,Sheet1!$B$2:$B$2336)</f>
        <v>39.6</v>
      </c>
      <c r="F1079" s="20">
        <f>_xlfn.XLOOKUP(Table4[[#This Row],[Customer ID]],Sheet1!A1079:A3413,Sheet1!C1079:C3413)</f>
        <v>11.36</v>
      </c>
      <c r="G1079" s="20" t="str">
        <f>_xlfn.XLOOKUP(Table4[[#This Row],[Customer ID]],Sheet1!A1079:A3413,Sheet1!D1079:D3413)</f>
        <v>No</v>
      </c>
      <c r="H1079" s="20" t="str">
        <f>_xlfn.XLOOKUP(Table4[[#This Row],[Customer ID]],Sheet1!A1079:A3413,Sheet1!E1079:E3413)</f>
        <v>No</v>
      </c>
      <c r="I1079" s="20" t="str">
        <f>_xlfn.XLOOKUP(Table4[[#This Row],[Customer ID]],Sheet1!A1079:A3413,Sheet1!F1079:F3413)</f>
        <v>No</v>
      </c>
      <c r="J1079" s="20">
        <f>_xlfn.XLOOKUP(Table4[[#This Row],[Customer ID]],Sheet1!A1079:A3413,Sheet1!G1079:G3413)</f>
        <v>0</v>
      </c>
      <c r="K1079" s="20" t="str">
        <f>_xlfn.XLOOKUP(Table4[[#This Row],[Customer ID]],Sheet1!A1079:A3413,Sheet1!H1079:H3413)</f>
        <v>No</v>
      </c>
      <c r="L1079" s="20" t="str">
        <f>_xlfn.XLOOKUP(Table4[[#This Row],[Customer ID]],Sheet1!A1079:A3413,Sheet1!I1079:I3413)</f>
        <v>Obesity</v>
      </c>
      <c r="M1079" s="20" t="str">
        <f>_xlfn.XLOOKUP(A1079,Sheet1!A1079:A3413,Sheet1!J1079:J3413)</f>
        <v>Diabetes</v>
      </c>
      <c r="N1079" s="48" t="str">
        <f>_xlfn.XLOOKUP(Table4[[#This Row],[Customer ID]],Table3[Customer ID],Table3[Date2])</f>
        <v>8-Nov-1968</v>
      </c>
      <c r="O1079" s="20">
        <f>_xlfn.XLOOKUP(A1079,Table3[Customer ID],Table3[Age])</f>
        <v>54</v>
      </c>
      <c r="P1079" s="20">
        <f>_xlfn.XLOOKUP(A1079,Table3[Customer ID],Table3[children])</f>
        <v>1</v>
      </c>
      <c r="Q1079" s="47">
        <f>_xlfn.XLOOKUP(A1079,Table3[Customer ID],Table3[charges])</f>
        <v>10450.549999999999</v>
      </c>
      <c r="R1079" s="20" t="str">
        <f>_xlfn.XLOOKUP(A1079,Table3[Customer ID],Table3[Hospital tier])</f>
        <v>tier - 3</v>
      </c>
      <c r="S1079" s="20" t="str">
        <f>_xlfn.XLOOKUP(A1079,Table3[Customer ID],Table3[City tier])</f>
        <v>tier - 1</v>
      </c>
      <c r="T1079" s="20" t="str">
        <f>_xlfn.XLOOKUP(A1079,Table3[Customer ID],Table3[State ID])</f>
        <v>R1011</v>
      </c>
    </row>
    <row r="1080" spans="1:20" x14ac:dyDescent="0.3">
      <c r="A1080" s="20" t="s">
        <v>1098</v>
      </c>
      <c r="B1080" s="20" t="str">
        <f>_xlfn.XLOOKUP(A1080,Sheet3!A1080:A3414,Sheet3!B1080:B3414)</f>
        <v xml:space="preserve"> Mr</v>
      </c>
      <c r="C1080" s="20" t="str">
        <f>_xlfn.XLOOKUP(A1080,Sheet3!A1080:A3414,Sheet3!C1080:C3414)</f>
        <v>Jacoby</v>
      </c>
      <c r="D1080" s="20" t="str">
        <f>_xlfn.XLOOKUP(A1080,Sheet3!A1080:A3414,Sheet3!D1080:D3414)</f>
        <v xml:space="preserve">  Bert</v>
      </c>
      <c r="E1080" s="46">
        <f>_xlfn.XLOOKUP(A1080,Sheet1!$A$2:$A$2336,Sheet1!$B$2:$B$2336)</f>
        <v>29.2</v>
      </c>
      <c r="F1080" s="20">
        <f>_xlfn.XLOOKUP(Table4[[#This Row],[Customer ID]],Sheet1!A1080:A3414,Sheet1!C1080:C3414)</f>
        <v>7.53</v>
      </c>
      <c r="G1080" s="20" t="str">
        <f>_xlfn.XLOOKUP(Table4[[#This Row],[Customer ID]],Sheet1!A1080:A3414,Sheet1!D1080:D3414)</f>
        <v>No</v>
      </c>
      <c r="H1080" s="20" t="str">
        <f>_xlfn.XLOOKUP(Table4[[#This Row],[Customer ID]],Sheet1!A1080:A3414,Sheet1!E1080:E3414)</f>
        <v>No</v>
      </c>
      <c r="I1080" s="20" t="str">
        <f>_xlfn.XLOOKUP(Table4[[#This Row],[Customer ID]],Sheet1!A1080:A3414,Sheet1!F1080:F3414)</f>
        <v>No</v>
      </c>
      <c r="J1080" s="20">
        <f>_xlfn.XLOOKUP(Table4[[#This Row],[Customer ID]],Sheet1!A1080:A3414,Sheet1!G1080:G3414)</f>
        <v>0</v>
      </c>
      <c r="K1080" s="20" t="str">
        <f>_xlfn.XLOOKUP(Table4[[#This Row],[Customer ID]],Sheet1!A1080:A3414,Sheet1!H1080:H3414)</f>
        <v>No</v>
      </c>
      <c r="L1080" s="20" t="str">
        <f>_xlfn.XLOOKUP(Table4[[#This Row],[Customer ID]],Sheet1!A1080:A3414,Sheet1!I1080:I3414)</f>
        <v>Over Weight</v>
      </c>
      <c r="M1080" s="20" t="str">
        <f>_xlfn.XLOOKUP(A1080,Sheet1!A1080:A3414,Sheet1!J1080:J3414)</f>
        <v>Diabetes</v>
      </c>
      <c r="N1080" s="48" t="str">
        <f>_xlfn.XLOOKUP(Table4[[#This Row],[Customer ID]],Table3[Customer ID],Table3[Date2])</f>
        <v>29-Aug-1968</v>
      </c>
      <c r="O1080" s="20">
        <f>_xlfn.XLOOKUP(A1080,Table3[Customer ID],Table3[Age])</f>
        <v>54</v>
      </c>
      <c r="P1080" s="20">
        <f>_xlfn.XLOOKUP(A1080,Table3[Customer ID],Table3[children])</f>
        <v>1</v>
      </c>
      <c r="Q1080" s="47">
        <f>_xlfn.XLOOKUP(A1080,Table3[Customer ID],Table3[charges])</f>
        <v>10436.1</v>
      </c>
      <c r="R1080" s="20" t="str">
        <f>_xlfn.XLOOKUP(A1080,Table3[Customer ID],Table3[Hospital tier])</f>
        <v>tier - 3</v>
      </c>
      <c r="S1080" s="20" t="str">
        <f>_xlfn.XLOOKUP(A1080,Table3[Customer ID],Table3[City tier])</f>
        <v>tier - 3</v>
      </c>
      <c r="T1080" s="20" t="str">
        <f>_xlfn.XLOOKUP(A1080,Table3[Customer ID],Table3[State ID])</f>
        <v>R1011</v>
      </c>
    </row>
    <row r="1081" spans="1:20" x14ac:dyDescent="0.3">
      <c r="A1081" s="20" t="s">
        <v>1099</v>
      </c>
      <c r="B1081" s="20" t="str">
        <f>_xlfn.XLOOKUP(A1081,Sheet3!A1081:A3415,Sheet3!B1081:B3415)</f>
        <v xml:space="preserve"> Mr</v>
      </c>
      <c r="C1081" s="20" t="str">
        <f>_xlfn.XLOOKUP(A1081,Sheet3!A1081:A3415,Sheet3!C1081:C3415)</f>
        <v>Crimmings</v>
      </c>
      <c r="D1081" s="20" t="str">
        <f>_xlfn.XLOOKUP(A1081,Sheet3!A1081:A3415,Sheet3!D1081:D3415)</f>
        <v xml:space="preserve">  John P.</v>
      </c>
      <c r="E1081" s="46">
        <f>_xlfn.XLOOKUP(A1081,Sheet1!$A$2:$A$2336,Sheet1!$B$2:$B$2336)</f>
        <v>32.774999999999999</v>
      </c>
      <c r="F1081" s="20">
        <f>_xlfn.XLOOKUP(Table4[[#This Row],[Customer ID]],Sheet1!A1081:A3415,Sheet1!C1081:C3415)</f>
        <v>7.95</v>
      </c>
      <c r="G1081" s="20" t="str">
        <f>_xlfn.XLOOKUP(Table4[[#This Row],[Customer ID]],Sheet1!A1081:A3415,Sheet1!D1081:D3415)</f>
        <v>No</v>
      </c>
      <c r="H1081" s="20" t="str">
        <f>_xlfn.XLOOKUP(Table4[[#This Row],[Customer ID]],Sheet1!A1081:A3415,Sheet1!E1081:E3415)</f>
        <v>No</v>
      </c>
      <c r="I1081" s="20" t="str">
        <f>_xlfn.XLOOKUP(Table4[[#This Row],[Customer ID]],Sheet1!A1081:A3415,Sheet1!F1081:F3415)</f>
        <v>No</v>
      </c>
      <c r="J1081" s="20">
        <f>_xlfn.XLOOKUP(Table4[[#This Row],[Customer ID]],Sheet1!A1081:A3415,Sheet1!G1081:G3415)</f>
        <v>0</v>
      </c>
      <c r="K1081" s="20" t="str">
        <f>_xlfn.XLOOKUP(Table4[[#This Row],[Customer ID]],Sheet1!A1081:A3415,Sheet1!H1081:H3415)</f>
        <v>No</v>
      </c>
      <c r="L1081" s="20" t="str">
        <f>_xlfn.XLOOKUP(Table4[[#This Row],[Customer ID]],Sheet1!A1081:A3415,Sheet1!I1081:I3415)</f>
        <v>Obesity</v>
      </c>
      <c r="M1081" s="20" t="str">
        <f>_xlfn.XLOOKUP(A1081,Sheet1!A1081:A3415,Sheet1!J1081:J3415)</f>
        <v>Diabetes</v>
      </c>
      <c r="N1081" s="48" t="str">
        <f>_xlfn.XLOOKUP(Table4[[#This Row],[Customer ID]],Table3[Customer ID],Table3[Date2])</f>
        <v>23-Aug-1968</v>
      </c>
      <c r="O1081" s="20">
        <f>_xlfn.XLOOKUP(A1081,Table3[Customer ID],Table3[Age])</f>
        <v>54</v>
      </c>
      <c r="P1081" s="20">
        <f>_xlfn.XLOOKUP(A1081,Table3[Customer ID],Table3[children])</f>
        <v>0</v>
      </c>
      <c r="Q1081" s="47">
        <f>_xlfn.XLOOKUP(A1081,Table3[Customer ID],Table3[charges])</f>
        <v>10435.07</v>
      </c>
      <c r="R1081" s="20" t="str">
        <f>_xlfn.XLOOKUP(A1081,Table3[Customer ID],Table3[Hospital tier])</f>
        <v>tier - 3</v>
      </c>
      <c r="S1081" s="20" t="str">
        <f>_xlfn.XLOOKUP(A1081,Table3[Customer ID],Table3[City tier])</f>
        <v>tier - 1</v>
      </c>
      <c r="T1081" s="20" t="str">
        <f>_xlfn.XLOOKUP(A1081,Table3[Customer ID],Table3[State ID])</f>
        <v>R1016</v>
      </c>
    </row>
    <row r="1082" spans="1:20" x14ac:dyDescent="0.3">
      <c r="A1082" s="20" t="s">
        <v>1100</v>
      </c>
      <c r="B1082" s="20" t="str">
        <f>_xlfn.XLOOKUP(A1082,Sheet3!A1082:A3416,Sheet3!B1082:B3416)</f>
        <v xml:space="preserve"> Mr</v>
      </c>
      <c r="C1082" s="20" t="str">
        <f>_xlfn.XLOOKUP(A1082,Sheet3!A1082:A3416,Sheet3!C1082:C3416)</f>
        <v>Crane</v>
      </c>
      <c r="D1082" s="20" t="str">
        <f>_xlfn.XLOOKUP(A1082,Sheet3!A1082:A3416,Sheet3!D1082:D3416)</f>
        <v xml:space="preserve">  Daniel P</v>
      </c>
      <c r="E1082" s="46">
        <f>_xlfn.XLOOKUP(A1082,Sheet1!$A$2:$A$2336,Sheet1!$B$2:$B$2336)</f>
        <v>24.035</v>
      </c>
      <c r="F1082" s="20">
        <f>_xlfn.XLOOKUP(Table4[[#This Row],[Customer ID]],Sheet1!A1082:A3416,Sheet1!C1082:C3416)</f>
        <v>8.5</v>
      </c>
      <c r="G1082" s="20" t="str">
        <f>_xlfn.XLOOKUP(Table4[[#This Row],[Customer ID]],Sheet1!A1082:A3416,Sheet1!D1082:D3416)</f>
        <v>No</v>
      </c>
      <c r="H1082" s="20" t="str">
        <f>_xlfn.XLOOKUP(Table4[[#This Row],[Customer ID]],Sheet1!A1082:A3416,Sheet1!E1082:E3416)</f>
        <v>No</v>
      </c>
      <c r="I1082" s="20" t="str">
        <f>_xlfn.XLOOKUP(Table4[[#This Row],[Customer ID]],Sheet1!A1082:A3416,Sheet1!F1082:F3416)</f>
        <v>No</v>
      </c>
      <c r="J1082" s="20">
        <f>_xlfn.XLOOKUP(Table4[[#This Row],[Customer ID]],Sheet1!A1082:A3416,Sheet1!G1082:G3416)</f>
        <v>0</v>
      </c>
      <c r="K1082" s="20" t="str">
        <f>_xlfn.XLOOKUP(Table4[[#This Row],[Customer ID]],Sheet1!A1082:A3416,Sheet1!H1082:H3416)</f>
        <v>No</v>
      </c>
      <c r="L1082" s="20" t="str">
        <f>_xlfn.XLOOKUP(Table4[[#This Row],[Customer ID]],Sheet1!A1082:A3416,Sheet1!I1082:I3416)</f>
        <v>Normal weight</v>
      </c>
      <c r="M1082" s="20" t="str">
        <f>_xlfn.XLOOKUP(A1082,Sheet1!A1082:A3416,Sheet1!J1082:J3416)</f>
        <v>Diabetes</v>
      </c>
      <c r="N1082" s="48" t="str">
        <f>_xlfn.XLOOKUP(Table4[[#This Row],[Customer ID]],Table3[Customer ID],Table3[Date2])</f>
        <v>27-Dec-1968</v>
      </c>
      <c r="O1082" s="20">
        <f>_xlfn.XLOOKUP(A1082,Table3[Customer ID],Table3[Age])</f>
        <v>54</v>
      </c>
      <c r="P1082" s="20">
        <f>_xlfn.XLOOKUP(A1082,Table3[Customer ID],Table3[children])</f>
        <v>0</v>
      </c>
      <c r="Q1082" s="47">
        <f>_xlfn.XLOOKUP(A1082,Table3[Customer ID],Table3[charges])</f>
        <v>10422.92</v>
      </c>
      <c r="R1082" s="20" t="str">
        <f>_xlfn.XLOOKUP(A1082,Table3[Customer ID],Table3[Hospital tier])</f>
        <v>tier - 3</v>
      </c>
      <c r="S1082" s="20" t="str">
        <f>_xlfn.XLOOKUP(A1082,Table3[Customer ID],Table3[City tier])</f>
        <v>tier - 1</v>
      </c>
      <c r="T1082" s="20" t="str">
        <f>_xlfn.XLOOKUP(A1082,Table3[Customer ID],Table3[State ID])</f>
        <v>R1017</v>
      </c>
    </row>
    <row r="1083" spans="1:20" x14ac:dyDescent="0.3">
      <c r="A1083" s="20" t="s">
        <v>1101</v>
      </c>
      <c r="B1083" s="20" t="str">
        <f>_xlfn.XLOOKUP(A1083,Sheet3!A1083:A3417,Sheet3!B1083:B3417)</f>
        <v xml:space="preserve"> Mrs</v>
      </c>
      <c r="C1083" s="20" t="str">
        <f>_xlfn.XLOOKUP(A1083,Sheet3!A1083:A3417,Sheet3!C1083:C3417)</f>
        <v>Swartzfager</v>
      </c>
      <c r="D1083" s="20" t="str">
        <f>_xlfn.XLOOKUP(A1083,Sheet3!A1083:A3417,Sheet3!D1083:D3417)</f>
        <v xml:space="preserve">  Lisa K.</v>
      </c>
      <c r="E1083" s="46">
        <f>_xlfn.XLOOKUP(A1083,Sheet1!$A$2:$A$2336,Sheet1!$B$2:$B$2336)</f>
        <v>30.55</v>
      </c>
      <c r="F1083" s="20">
        <f>_xlfn.XLOOKUP(Table4[[#This Row],[Customer ID]],Sheet1!A1083:A3417,Sheet1!C1083:C3417)</f>
        <v>5.89</v>
      </c>
      <c r="G1083" s="20" t="str">
        <f>_xlfn.XLOOKUP(Table4[[#This Row],[Customer ID]],Sheet1!A1083:A3417,Sheet1!D1083:D3417)</f>
        <v>No</v>
      </c>
      <c r="H1083" s="20" t="str">
        <f>_xlfn.XLOOKUP(Table4[[#This Row],[Customer ID]],Sheet1!A1083:A3417,Sheet1!E1083:E3417)</f>
        <v>No</v>
      </c>
      <c r="I1083" s="20" t="str">
        <f>_xlfn.XLOOKUP(Table4[[#This Row],[Customer ID]],Sheet1!A1083:A3417,Sheet1!F1083:F3417)</f>
        <v>Yes</v>
      </c>
      <c r="J1083" s="20">
        <f>_xlfn.XLOOKUP(Table4[[#This Row],[Customer ID]],Sheet1!A1083:A3417,Sheet1!G1083:G3417)</f>
        <v>1</v>
      </c>
      <c r="K1083" s="20" t="str">
        <f>_xlfn.XLOOKUP(Table4[[#This Row],[Customer ID]],Sheet1!A1083:A3417,Sheet1!H1083:H3417)</f>
        <v>No</v>
      </c>
      <c r="L1083" s="20" t="str">
        <f>_xlfn.XLOOKUP(Table4[[#This Row],[Customer ID]],Sheet1!A1083:A3417,Sheet1!I1083:I3417)</f>
        <v>Obesity</v>
      </c>
      <c r="M1083" s="20" t="str">
        <f>_xlfn.XLOOKUP(A1083,Sheet1!A1083:A3417,Sheet1!J1083:J3417)</f>
        <v>Prediabetes</v>
      </c>
      <c r="N1083" s="48" t="str">
        <f>_xlfn.XLOOKUP(Table4[[#This Row],[Customer ID]],Table3[Customer ID],Table3[Date2])</f>
        <v>25-Nov-1979</v>
      </c>
      <c r="O1083" s="20">
        <f>_xlfn.XLOOKUP(A1083,Table3[Customer ID],Table3[Age])</f>
        <v>43</v>
      </c>
      <c r="P1083" s="20">
        <f>_xlfn.XLOOKUP(A1083,Table3[Customer ID],Table3[children])</f>
        <v>2</v>
      </c>
      <c r="Q1083" s="47">
        <f>_xlfn.XLOOKUP(A1083,Table3[Customer ID],Table3[charges])</f>
        <v>10419.65</v>
      </c>
      <c r="R1083" s="20" t="str">
        <f>_xlfn.XLOOKUP(A1083,Table3[Customer ID],Table3[Hospital tier])</f>
        <v>tier - 3</v>
      </c>
      <c r="S1083" s="20" t="str">
        <f>_xlfn.XLOOKUP(A1083,Table3[Customer ID],Table3[City tier])</f>
        <v>tier - 2</v>
      </c>
      <c r="T1083" s="20" t="str">
        <f>_xlfn.XLOOKUP(A1083,Table3[Customer ID],Table3[State ID])</f>
        <v>R1025</v>
      </c>
    </row>
    <row r="1084" spans="1:20" x14ac:dyDescent="0.3">
      <c r="A1084" s="20" t="s">
        <v>1102</v>
      </c>
      <c r="B1084" s="20" t="str">
        <f>_xlfn.XLOOKUP(A1084,Sheet3!A1084:A3418,Sheet3!B1084:B3418)</f>
        <v xml:space="preserve"> Mrs</v>
      </c>
      <c r="C1084" s="20" t="str">
        <f>_xlfn.XLOOKUP(A1084,Sheet3!A1084:A3418,Sheet3!C1084:C3418)</f>
        <v>Clevenger</v>
      </c>
      <c r="D1084" s="20" t="str">
        <f>_xlfn.XLOOKUP(A1084,Sheet3!A1084:A3418,Sheet3!D1084:D3418)</f>
        <v xml:space="preserve">  Kristine</v>
      </c>
      <c r="E1084" s="46">
        <f>_xlfn.XLOOKUP(A1084,Sheet1!$A$2:$A$2336,Sheet1!$B$2:$B$2336)</f>
        <v>28.81</v>
      </c>
      <c r="F1084" s="20">
        <f>_xlfn.XLOOKUP(Table4[[#This Row],[Customer ID]],Sheet1!A1084:A3418,Sheet1!C1084:C3418)</f>
        <v>8.76</v>
      </c>
      <c r="G1084" s="20" t="str">
        <f>_xlfn.XLOOKUP(Table4[[#This Row],[Customer ID]],Sheet1!A1084:A3418,Sheet1!D1084:D3418)</f>
        <v>No</v>
      </c>
      <c r="H1084" s="20" t="str">
        <f>_xlfn.XLOOKUP(Table4[[#This Row],[Customer ID]],Sheet1!A1084:A3418,Sheet1!E1084:E3418)</f>
        <v>No</v>
      </c>
      <c r="I1084" s="20" t="str">
        <f>_xlfn.XLOOKUP(Table4[[#This Row],[Customer ID]],Sheet1!A1084:A3418,Sheet1!F1084:F3418)</f>
        <v>No</v>
      </c>
      <c r="J1084" s="20">
        <f>_xlfn.XLOOKUP(Table4[[#This Row],[Customer ID]],Sheet1!A1084:A3418,Sheet1!G1084:G3418)</f>
        <v>2</v>
      </c>
      <c r="K1084" s="20" t="str">
        <f>_xlfn.XLOOKUP(Table4[[#This Row],[Customer ID]],Sheet1!A1084:A3418,Sheet1!H1084:H3418)</f>
        <v>No</v>
      </c>
      <c r="L1084" s="20" t="str">
        <f>_xlfn.XLOOKUP(Table4[[#This Row],[Customer ID]],Sheet1!A1084:A3418,Sheet1!I1084:I3418)</f>
        <v>Over Weight</v>
      </c>
      <c r="M1084" s="20" t="str">
        <f>_xlfn.XLOOKUP(A1084,Sheet1!A1084:A3418,Sheet1!J1084:J3418)</f>
        <v>Diabetes</v>
      </c>
      <c r="N1084" s="48" t="str">
        <f>_xlfn.XLOOKUP(Table4[[#This Row],[Customer ID]],Table3[Customer ID],Table3[Date2])</f>
        <v>11-Oct-1973</v>
      </c>
      <c r="O1084" s="20">
        <f>_xlfn.XLOOKUP(A1084,Table3[Customer ID],Table3[Age])</f>
        <v>49</v>
      </c>
      <c r="P1084" s="20">
        <f>_xlfn.XLOOKUP(A1084,Table3[Customer ID],Table3[children])</f>
        <v>0</v>
      </c>
      <c r="Q1084" s="47">
        <f>_xlfn.XLOOKUP(A1084,Table3[Customer ID],Table3[charges])</f>
        <v>10419.59</v>
      </c>
      <c r="R1084" s="20" t="str">
        <f>_xlfn.XLOOKUP(A1084,Table3[Customer ID],Table3[Hospital tier])</f>
        <v>tier - 3</v>
      </c>
      <c r="S1084" s="20" t="str">
        <f>_xlfn.XLOOKUP(A1084,Table3[Customer ID],Table3[City tier])</f>
        <v>tier - 2</v>
      </c>
      <c r="T1084" s="20" t="str">
        <f>_xlfn.XLOOKUP(A1084,Table3[Customer ID],Table3[State ID])</f>
        <v>R1025</v>
      </c>
    </row>
    <row r="1085" spans="1:20" x14ac:dyDescent="0.3">
      <c r="A1085" s="20" t="s">
        <v>1103</v>
      </c>
      <c r="B1085" s="20" t="str">
        <f>_xlfn.XLOOKUP(A1085,Sheet3!A1085:A3419,Sheet3!B1085:B3419)</f>
        <v xml:space="preserve"> Mr</v>
      </c>
      <c r="C1085" s="20" t="str">
        <f>_xlfn.XLOOKUP(A1085,Sheet3!A1085:A3419,Sheet3!C1085:C3419)</f>
        <v>Reichardt</v>
      </c>
      <c r="D1085" s="20" t="str">
        <f>_xlfn.XLOOKUP(A1085,Sheet3!A1085:A3419,Sheet3!D1085:D3419)</f>
        <v xml:space="preserve">  Paul A</v>
      </c>
      <c r="E1085" s="46">
        <f>_xlfn.XLOOKUP(A1085,Sheet1!$A$2:$A$2336,Sheet1!$B$2:$B$2336)</f>
        <v>31.66</v>
      </c>
      <c r="F1085" s="20">
        <f>_xlfn.XLOOKUP(Table4[[#This Row],[Customer ID]],Sheet1!A1085:A3419,Sheet1!C1085:C3419)</f>
        <v>4.1100000000000003</v>
      </c>
      <c r="G1085" s="20" t="str">
        <f>_xlfn.XLOOKUP(Table4[[#This Row],[Customer ID]],Sheet1!A1085:A3419,Sheet1!D1085:D3419)</f>
        <v>No</v>
      </c>
      <c r="H1085" s="20" t="str">
        <f>_xlfn.XLOOKUP(Table4[[#This Row],[Customer ID]],Sheet1!A1085:A3419,Sheet1!E1085:E3419)</f>
        <v>No</v>
      </c>
      <c r="I1085" s="20" t="str">
        <f>_xlfn.XLOOKUP(Table4[[#This Row],[Customer ID]],Sheet1!A1085:A3419,Sheet1!F1085:F3419)</f>
        <v>No</v>
      </c>
      <c r="J1085" s="20">
        <f>_xlfn.XLOOKUP(Table4[[#This Row],[Customer ID]],Sheet1!A1085:A3419,Sheet1!G1085:G3419)</f>
        <v>0</v>
      </c>
      <c r="K1085" s="20" t="str">
        <f>_xlfn.XLOOKUP(Table4[[#This Row],[Customer ID]],Sheet1!A1085:A3419,Sheet1!H1085:H3419)</f>
        <v>No</v>
      </c>
      <c r="L1085" s="20" t="str">
        <f>_xlfn.XLOOKUP(Table4[[#This Row],[Customer ID]],Sheet1!A1085:A3419,Sheet1!I1085:I3419)</f>
        <v>Obesity</v>
      </c>
      <c r="M1085" s="20" t="str">
        <f>_xlfn.XLOOKUP(A1085,Sheet1!A1085:A3419,Sheet1!J1085:J3419)</f>
        <v>Normal</v>
      </c>
      <c r="N1085" s="48" t="str">
        <f>_xlfn.XLOOKUP(Table4[[#This Row],[Customer ID]],Table3[Customer ID],Table3[Date2])</f>
        <v>24-Oct-1980</v>
      </c>
      <c r="O1085" s="20">
        <f>_xlfn.XLOOKUP(A1085,Table3[Customer ID],Table3[Age])</f>
        <v>42</v>
      </c>
      <c r="P1085" s="20">
        <f>_xlfn.XLOOKUP(A1085,Table3[Customer ID],Table3[children])</f>
        <v>2</v>
      </c>
      <c r="Q1085" s="47">
        <f>_xlfn.XLOOKUP(A1085,Table3[Customer ID],Table3[charges])</f>
        <v>10407.98</v>
      </c>
      <c r="R1085" s="20" t="str">
        <f>_xlfn.XLOOKUP(A1085,Table3[Customer ID],Table3[Hospital tier])</f>
        <v>tier - 3</v>
      </c>
      <c r="S1085" s="20" t="str">
        <f>_xlfn.XLOOKUP(A1085,Table3[Customer ID],Table3[City tier])</f>
        <v>tier - 1</v>
      </c>
      <c r="T1085" s="20" t="str">
        <f>_xlfn.XLOOKUP(A1085,Table3[Customer ID],Table3[State ID])</f>
        <v>R1021</v>
      </c>
    </row>
    <row r="1086" spans="1:20" x14ac:dyDescent="0.3">
      <c r="A1086" s="20" t="s">
        <v>1104</v>
      </c>
      <c r="B1086" s="20" t="str">
        <f>_xlfn.XLOOKUP(A1086,Sheet3!A1086:A3420,Sheet3!B1086:B3420)</f>
        <v xml:space="preserve"> Mr</v>
      </c>
      <c r="C1086" s="20" t="str">
        <f>_xlfn.XLOOKUP(A1086,Sheet3!A1086:A3420,Sheet3!C1086:C3420)</f>
        <v>Morton</v>
      </c>
      <c r="D1086" s="20" t="str">
        <f>_xlfn.XLOOKUP(A1086,Sheet3!A1086:A3420,Sheet3!D1086:D3420)</f>
        <v xml:space="preserve">  Bryan</v>
      </c>
      <c r="E1086" s="46">
        <f>_xlfn.XLOOKUP(A1086,Sheet1!$A$2:$A$2336,Sheet1!$B$2:$B$2336)</f>
        <v>28.215</v>
      </c>
      <c r="F1086" s="20">
        <f>_xlfn.XLOOKUP(Table4[[#This Row],[Customer ID]],Sheet1!A1086:A3420,Sheet1!C1086:C3420)</f>
        <v>7.56</v>
      </c>
      <c r="G1086" s="20" t="str">
        <f>_xlfn.XLOOKUP(Table4[[#This Row],[Customer ID]],Sheet1!A1086:A3420,Sheet1!D1086:D3420)</f>
        <v>yes</v>
      </c>
      <c r="H1086" s="20" t="str">
        <f>_xlfn.XLOOKUP(Table4[[#This Row],[Customer ID]],Sheet1!A1086:A3420,Sheet1!E1086:E3420)</f>
        <v>No</v>
      </c>
      <c r="I1086" s="20" t="str">
        <f>_xlfn.XLOOKUP(Table4[[#This Row],[Customer ID]],Sheet1!A1086:A3420,Sheet1!F1086:F3420)</f>
        <v>No</v>
      </c>
      <c r="J1086" s="20">
        <f>_xlfn.XLOOKUP(Table4[[#This Row],[Customer ID]],Sheet1!A1086:A3420,Sheet1!G1086:G3420)</f>
        <v>1</v>
      </c>
      <c r="K1086" s="20" t="str">
        <f>_xlfn.XLOOKUP(Table4[[#This Row],[Customer ID]],Sheet1!A1086:A3420,Sheet1!H1086:H3420)</f>
        <v>No</v>
      </c>
      <c r="L1086" s="20" t="str">
        <f>_xlfn.XLOOKUP(Table4[[#This Row],[Customer ID]],Sheet1!A1086:A3420,Sheet1!I1086:I3420)</f>
        <v>Over Weight</v>
      </c>
      <c r="M1086" s="20" t="str">
        <f>_xlfn.XLOOKUP(A1086,Sheet1!A1086:A3420,Sheet1!J1086:J3420)</f>
        <v>Diabetes</v>
      </c>
      <c r="N1086" s="48" t="str">
        <f>_xlfn.XLOOKUP(Table4[[#This Row],[Customer ID]],Table3[Customer ID],Table3[Date2])</f>
        <v>5-Jun-1975</v>
      </c>
      <c r="O1086" s="20">
        <f>_xlfn.XLOOKUP(A1086,Table3[Customer ID],Table3[Age])</f>
        <v>48</v>
      </c>
      <c r="P1086" s="20">
        <f>_xlfn.XLOOKUP(A1086,Table3[Customer ID],Table3[children])</f>
        <v>4</v>
      </c>
      <c r="Q1086" s="47">
        <f>_xlfn.XLOOKUP(A1086,Table3[Customer ID],Table3[charges])</f>
        <v>10407.09</v>
      </c>
      <c r="R1086" s="20" t="str">
        <f>_xlfn.XLOOKUP(A1086,Table3[Customer ID],Table3[Hospital tier])</f>
        <v>tier - 3</v>
      </c>
      <c r="S1086" s="20" t="str">
        <f>_xlfn.XLOOKUP(A1086,Table3[Customer ID],Table3[City tier])</f>
        <v>tier - 1</v>
      </c>
      <c r="T1086" s="20" t="str">
        <f>_xlfn.XLOOKUP(A1086,Table3[Customer ID],Table3[State ID])</f>
        <v>R1015</v>
      </c>
    </row>
    <row r="1087" spans="1:20" x14ac:dyDescent="0.3">
      <c r="A1087" s="20" t="s">
        <v>1105</v>
      </c>
      <c r="B1087" s="20" t="str">
        <f>_xlfn.XLOOKUP(A1087,Sheet3!A1087:A3421,Sheet3!B1087:B3421)</f>
        <v xml:space="preserve"> Mr</v>
      </c>
      <c r="C1087" s="20" t="str">
        <f>_xlfn.XLOOKUP(A1087,Sheet3!A1087:A3421,Sheet3!C1087:C3421)</f>
        <v>Sunstrum</v>
      </c>
      <c r="D1087" s="20" t="str">
        <f>_xlfn.XLOOKUP(A1087,Sheet3!A1087:A3421,Sheet3!D1087:D3421)</f>
        <v xml:space="preserve">  Chris</v>
      </c>
      <c r="E1087" s="46">
        <f>_xlfn.XLOOKUP(A1087,Sheet1!$A$2:$A$2336,Sheet1!$B$2:$B$2336)</f>
        <v>26.12</v>
      </c>
      <c r="F1087" s="20">
        <f>_xlfn.XLOOKUP(Table4[[#This Row],[Customer ID]],Sheet1!A1087:A3421,Sheet1!C1087:C3421)</f>
        <v>4.17</v>
      </c>
      <c r="G1087" s="20" t="str">
        <f>_xlfn.XLOOKUP(Table4[[#This Row],[Customer ID]],Sheet1!A1087:A3421,Sheet1!D1087:D3421)</f>
        <v>yes</v>
      </c>
      <c r="H1087" s="20" t="str">
        <f>_xlfn.XLOOKUP(Table4[[#This Row],[Customer ID]],Sheet1!A1087:A3421,Sheet1!E1087:E3421)</f>
        <v>No</v>
      </c>
      <c r="I1087" s="20" t="str">
        <f>_xlfn.XLOOKUP(Table4[[#This Row],[Customer ID]],Sheet1!A1087:A3421,Sheet1!F1087:F3421)</f>
        <v>Yes</v>
      </c>
      <c r="J1087" s="20">
        <f>_xlfn.XLOOKUP(Table4[[#This Row],[Customer ID]],Sheet1!A1087:A3421,Sheet1!G1087:G3421)</f>
        <v>1</v>
      </c>
      <c r="K1087" s="20" t="str">
        <f>_xlfn.XLOOKUP(Table4[[#This Row],[Customer ID]],Sheet1!A1087:A3421,Sheet1!H1087:H3421)</f>
        <v>No</v>
      </c>
      <c r="L1087" s="20" t="str">
        <f>_xlfn.XLOOKUP(Table4[[#This Row],[Customer ID]],Sheet1!A1087:A3421,Sheet1!I1087:I3421)</f>
        <v>Over Weight</v>
      </c>
      <c r="M1087" s="20" t="str">
        <f>_xlfn.XLOOKUP(A1087,Sheet1!A1087:A3421,Sheet1!J1087:J3421)</f>
        <v>Normal</v>
      </c>
      <c r="N1087" s="48" t="str">
        <f>_xlfn.XLOOKUP(Table4[[#This Row],[Customer ID]],Table3[Customer ID],Table3[Date2])</f>
        <v>7-Jul-1969</v>
      </c>
      <c r="O1087" s="20">
        <f>_xlfn.XLOOKUP(A1087,Table3[Customer ID],Table3[Age])</f>
        <v>53</v>
      </c>
      <c r="P1087" s="20">
        <f>_xlfn.XLOOKUP(A1087,Table3[Customer ID],Table3[children])</f>
        <v>0</v>
      </c>
      <c r="Q1087" s="47">
        <f>_xlfn.XLOOKUP(A1087,Table3[Customer ID],Table3[charges])</f>
        <v>10403.27</v>
      </c>
      <c r="R1087" s="20" t="str">
        <f>_xlfn.XLOOKUP(A1087,Table3[Customer ID],Table3[Hospital tier])</f>
        <v>tier - 3</v>
      </c>
      <c r="S1087" s="20" t="str">
        <f>_xlfn.XLOOKUP(A1087,Table3[Customer ID],Table3[City tier])</f>
        <v>tier - 2</v>
      </c>
      <c r="T1087" s="20" t="str">
        <f>_xlfn.XLOOKUP(A1087,Table3[Customer ID],Table3[State ID])</f>
        <v>R1020</v>
      </c>
    </row>
    <row r="1088" spans="1:20" x14ac:dyDescent="0.3">
      <c r="A1088" s="20" t="s">
        <v>1106</v>
      </c>
      <c r="B1088" s="20" t="str">
        <f>_xlfn.XLOOKUP(A1088,Sheet3!A1088:A3422,Sheet3!B1088:B3422)</f>
        <v xml:space="preserve"> Ms</v>
      </c>
      <c r="C1088" s="20" t="str">
        <f>_xlfn.XLOOKUP(A1088,Sheet3!A1088:A3422,Sheet3!C1088:C3422)</f>
        <v>Frownfelter</v>
      </c>
      <c r="D1088" s="20" t="str">
        <f>_xlfn.XLOOKUP(A1088,Sheet3!A1088:A3422,Sheet3!D1088:D3422)</f>
        <v xml:space="preserve">  Milah B</v>
      </c>
      <c r="E1088" s="46">
        <f>_xlfn.XLOOKUP(A1088,Sheet1!$A$2:$A$2336,Sheet1!$B$2:$B$2336)</f>
        <v>36.630000000000003</v>
      </c>
      <c r="F1088" s="20">
        <f>_xlfn.XLOOKUP(Table4[[#This Row],[Customer ID]],Sheet1!A1088:A3422,Sheet1!C1088:C3422)</f>
        <v>11.42</v>
      </c>
      <c r="G1088" s="20" t="str">
        <f>_xlfn.XLOOKUP(Table4[[#This Row],[Customer ID]],Sheet1!A1088:A3422,Sheet1!D1088:D3422)</f>
        <v>No</v>
      </c>
      <c r="H1088" s="20" t="str">
        <f>_xlfn.XLOOKUP(Table4[[#This Row],[Customer ID]],Sheet1!A1088:A3422,Sheet1!E1088:E3422)</f>
        <v>No</v>
      </c>
      <c r="I1088" s="20" t="str">
        <f>_xlfn.XLOOKUP(Table4[[#This Row],[Customer ID]],Sheet1!A1088:A3422,Sheet1!F1088:F3422)</f>
        <v>No</v>
      </c>
      <c r="J1088" s="20">
        <f>_xlfn.XLOOKUP(Table4[[#This Row],[Customer ID]],Sheet1!A1088:A3422,Sheet1!G1088:G3422)</f>
        <v>2</v>
      </c>
      <c r="K1088" s="20" t="str">
        <f>_xlfn.XLOOKUP(Table4[[#This Row],[Customer ID]],Sheet1!A1088:A3422,Sheet1!H1088:H3422)</f>
        <v>No</v>
      </c>
      <c r="L1088" s="20" t="str">
        <f>_xlfn.XLOOKUP(Table4[[#This Row],[Customer ID]],Sheet1!A1088:A3422,Sheet1!I1088:I3422)</f>
        <v>Obesity</v>
      </c>
      <c r="M1088" s="20" t="str">
        <f>_xlfn.XLOOKUP(A1088,Sheet1!A1088:A3422,Sheet1!J1088:J3422)</f>
        <v>Diabetes</v>
      </c>
      <c r="N1088" s="48" t="str">
        <f>_xlfn.XLOOKUP(Table4[[#This Row],[Customer ID]],Table3[Customer ID],Table3[Date2])</f>
        <v>19-Sep-1973</v>
      </c>
      <c r="O1088" s="20">
        <f>_xlfn.XLOOKUP(A1088,Table3[Customer ID],Table3[Age])</f>
        <v>49</v>
      </c>
      <c r="P1088" s="20">
        <f>_xlfn.XLOOKUP(A1088,Table3[Customer ID],Table3[children])</f>
        <v>3</v>
      </c>
      <c r="Q1088" s="47">
        <f>_xlfn.XLOOKUP(A1088,Table3[Customer ID],Table3[charges])</f>
        <v>10381.48</v>
      </c>
      <c r="R1088" s="20" t="str">
        <f>_xlfn.XLOOKUP(A1088,Table3[Customer ID],Table3[Hospital tier])</f>
        <v>tier - 3</v>
      </c>
      <c r="S1088" s="20" t="str">
        <f>_xlfn.XLOOKUP(A1088,Table3[Customer ID],Table3[City tier])</f>
        <v>tier - 3</v>
      </c>
      <c r="T1088" s="20" t="str">
        <f>_xlfn.XLOOKUP(A1088,Table3[Customer ID],Table3[State ID])</f>
        <v>R1013</v>
      </c>
    </row>
    <row r="1089" spans="1:20" x14ac:dyDescent="0.3">
      <c r="A1089" s="20" t="s">
        <v>1107</v>
      </c>
      <c r="B1089" s="20" t="str">
        <f>_xlfn.XLOOKUP(A1089,Sheet3!A1089:A3423,Sheet3!B1089:B3423)</f>
        <v xml:space="preserve"> Ms</v>
      </c>
      <c r="C1089" s="20" t="str">
        <f>_xlfn.XLOOKUP(A1089,Sheet3!A1089:A3423,Sheet3!C1089:C3423)</f>
        <v>Richter</v>
      </c>
      <c r="D1089" s="20" t="str">
        <f>_xlfn.XLOOKUP(A1089,Sheet3!A1089:A3423,Sheet3!D1089:D3423)</f>
        <v xml:space="preserve">  Annette M.</v>
      </c>
      <c r="E1089" s="46">
        <f>_xlfn.XLOOKUP(A1089,Sheet1!$A$2:$A$2336,Sheet1!$B$2:$B$2336)</f>
        <v>33.344999999999999</v>
      </c>
      <c r="F1089" s="20">
        <f>_xlfn.XLOOKUP(Table4[[#This Row],[Customer ID]],Sheet1!A1089:A3423,Sheet1!C1089:C3423)</f>
        <v>7.33</v>
      </c>
      <c r="G1089" s="20" t="str">
        <f>_xlfn.XLOOKUP(Table4[[#This Row],[Customer ID]],Sheet1!A1089:A3423,Sheet1!D1089:D3423)</f>
        <v>No</v>
      </c>
      <c r="H1089" s="20" t="str">
        <f>_xlfn.XLOOKUP(Table4[[#This Row],[Customer ID]],Sheet1!A1089:A3423,Sheet1!E1089:E3423)</f>
        <v>No</v>
      </c>
      <c r="I1089" s="20" t="str">
        <f>_xlfn.XLOOKUP(Table4[[#This Row],[Customer ID]],Sheet1!A1089:A3423,Sheet1!F1089:F3423)</f>
        <v>No</v>
      </c>
      <c r="J1089" s="20">
        <f>_xlfn.XLOOKUP(Table4[[#This Row],[Customer ID]],Sheet1!A1089:A3423,Sheet1!G1089:G3423)</f>
        <v>2</v>
      </c>
      <c r="K1089" s="20" t="str">
        <f>_xlfn.XLOOKUP(Table4[[#This Row],[Customer ID]],Sheet1!A1089:A3423,Sheet1!H1089:H3423)</f>
        <v>No</v>
      </c>
      <c r="L1089" s="20" t="str">
        <f>_xlfn.XLOOKUP(Table4[[#This Row],[Customer ID]],Sheet1!A1089:A3423,Sheet1!I1089:I3423)</f>
        <v>Obesity</v>
      </c>
      <c r="M1089" s="20" t="str">
        <f>_xlfn.XLOOKUP(A1089,Sheet1!A1089:A3423,Sheet1!J1089:J3423)</f>
        <v>Diabetes</v>
      </c>
      <c r="N1089" s="48" t="str">
        <f>_xlfn.XLOOKUP(Table4[[#This Row],[Customer ID]],Table3[Customer ID],Table3[Date2])</f>
        <v>29-Sep-1973</v>
      </c>
      <c r="O1089" s="20">
        <f>_xlfn.XLOOKUP(A1089,Table3[Customer ID],Table3[Age])</f>
        <v>49</v>
      </c>
      <c r="P1089" s="20">
        <f>_xlfn.XLOOKUP(A1089,Table3[Customer ID],Table3[children])</f>
        <v>2</v>
      </c>
      <c r="Q1089" s="47">
        <f>_xlfn.XLOOKUP(A1089,Table3[Customer ID],Table3[charges])</f>
        <v>10370.91</v>
      </c>
      <c r="R1089" s="20" t="str">
        <f>_xlfn.XLOOKUP(A1089,Table3[Customer ID],Table3[Hospital tier])</f>
        <v>tier - 3</v>
      </c>
      <c r="S1089" s="20" t="str">
        <f>_xlfn.XLOOKUP(A1089,Table3[Customer ID],Table3[City tier])</f>
        <v>tier - 3</v>
      </c>
      <c r="T1089" s="20" t="str">
        <f>_xlfn.XLOOKUP(A1089,Table3[Customer ID],Table3[State ID])</f>
        <v>R1024</v>
      </c>
    </row>
    <row r="1090" spans="1:20" x14ac:dyDescent="0.3">
      <c r="A1090" s="20" t="s">
        <v>1108</v>
      </c>
      <c r="B1090" s="20" t="str">
        <f>_xlfn.XLOOKUP(A1090,Sheet3!A1090:A3424,Sheet3!B1090:B3424)</f>
        <v xml:space="preserve"> Mrs</v>
      </c>
      <c r="C1090" s="20" t="str">
        <f>_xlfn.XLOOKUP(A1090,Sheet3!A1090:A3424,Sheet3!C1090:C3424)</f>
        <v>England</v>
      </c>
      <c r="D1090" s="20" t="str">
        <f>_xlfn.XLOOKUP(A1090,Sheet3!A1090:A3424,Sheet3!D1090:D3424)</f>
        <v xml:space="preserve">  Yoko</v>
      </c>
      <c r="E1090" s="46">
        <f>_xlfn.XLOOKUP(A1090,Sheet1!$A$2:$A$2336,Sheet1!$B$2:$B$2336)</f>
        <v>27.11</v>
      </c>
      <c r="F1090" s="20">
        <f>_xlfn.XLOOKUP(Table4[[#This Row],[Customer ID]],Sheet1!A1090:A3424,Sheet1!C1090:C3424)</f>
        <v>6.7</v>
      </c>
      <c r="G1090" s="20" t="str">
        <f>_xlfn.XLOOKUP(Table4[[#This Row],[Customer ID]],Sheet1!A1090:A3424,Sheet1!D1090:D3424)</f>
        <v>No</v>
      </c>
      <c r="H1090" s="20" t="str">
        <f>_xlfn.XLOOKUP(Table4[[#This Row],[Customer ID]],Sheet1!A1090:A3424,Sheet1!E1090:E3424)</f>
        <v>No</v>
      </c>
      <c r="I1090" s="20" t="str">
        <f>_xlfn.XLOOKUP(Table4[[#This Row],[Customer ID]],Sheet1!A1090:A3424,Sheet1!F1090:F3424)</f>
        <v>No</v>
      </c>
      <c r="J1090" s="20">
        <f>_xlfn.XLOOKUP(Table4[[#This Row],[Customer ID]],Sheet1!A1090:A3424,Sheet1!G1090:G3424)</f>
        <v>0</v>
      </c>
      <c r="K1090" s="20" t="str">
        <f>_xlfn.XLOOKUP(Table4[[#This Row],[Customer ID]],Sheet1!A1090:A3424,Sheet1!H1090:H3424)</f>
        <v>No</v>
      </c>
      <c r="L1090" s="20" t="str">
        <f>_xlfn.XLOOKUP(Table4[[#This Row],[Customer ID]],Sheet1!A1090:A3424,Sheet1!I1090:I3424)</f>
        <v>Over Weight</v>
      </c>
      <c r="M1090" s="20" t="str">
        <f>_xlfn.XLOOKUP(A1090,Sheet1!A1090:A3424,Sheet1!J1090:J3424)</f>
        <v>Diabetes</v>
      </c>
      <c r="N1090" s="48" t="str">
        <f>_xlfn.XLOOKUP(Table4[[#This Row],[Customer ID]],Table3[Customer ID],Table3[Date2])</f>
        <v>6-Sep-1971</v>
      </c>
      <c r="O1090" s="20">
        <f>_xlfn.XLOOKUP(A1090,Table3[Customer ID],Table3[Age])</f>
        <v>51</v>
      </c>
      <c r="P1090" s="20">
        <f>_xlfn.XLOOKUP(A1090,Table3[Customer ID],Table3[children])</f>
        <v>0</v>
      </c>
      <c r="Q1090" s="47">
        <f>_xlfn.XLOOKUP(A1090,Table3[Customer ID],Table3[charges])</f>
        <v>10356.67</v>
      </c>
      <c r="R1090" s="20" t="str">
        <f>_xlfn.XLOOKUP(A1090,Table3[Customer ID],Table3[Hospital tier])</f>
        <v>tier - 3</v>
      </c>
      <c r="S1090" s="20" t="str">
        <f>_xlfn.XLOOKUP(A1090,Table3[Customer ID],Table3[City tier])</f>
        <v>tier - 1</v>
      </c>
      <c r="T1090" s="20" t="str">
        <f>_xlfn.XLOOKUP(A1090,Table3[Customer ID],Table3[State ID])</f>
        <v>R1025</v>
      </c>
    </row>
    <row r="1091" spans="1:20" x14ac:dyDescent="0.3">
      <c r="A1091" s="20" t="s">
        <v>1109</v>
      </c>
      <c r="B1091" s="20" t="str">
        <f>_xlfn.XLOOKUP(A1091,Sheet3!A1091:A3425,Sheet3!B1091:B3425)</f>
        <v xml:space="preserve"> Ms</v>
      </c>
      <c r="C1091" s="20" t="str">
        <f>_xlfn.XLOOKUP(A1091,Sheet3!A1091:A3425,Sheet3!C1091:C3425)</f>
        <v>McLean</v>
      </c>
      <c r="D1091" s="20" t="str">
        <f>_xlfn.XLOOKUP(A1091,Sheet3!A1091:A3425,Sheet3!D1091:D3425)</f>
        <v xml:space="preserve">  Laura</v>
      </c>
      <c r="E1091" s="46">
        <f>_xlfn.XLOOKUP(A1091,Sheet1!$A$2:$A$2336,Sheet1!$B$2:$B$2336)</f>
        <v>26.6</v>
      </c>
      <c r="F1091" s="20">
        <f>_xlfn.XLOOKUP(Table4[[#This Row],[Customer ID]],Sheet1!A1091:A3425,Sheet1!C1091:C3425)</f>
        <v>5.27</v>
      </c>
      <c r="G1091" s="20" t="str">
        <f>_xlfn.XLOOKUP(Table4[[#This Row],[Customer ID]],Sheet1!A1091:A3425,Sheet1!D1091:D3425)</f>
        <v>yes</v>
      </c>
      <c r="H1091" s="20" t="str">
        <f>_xlfn.XLOOKUP(Table4[[#This Row],[Customer ID]],Sheet1!A1091:A3425,Sheet1!E1091:E3425)</f>
        <v>No</v>
      </c>
      <c r="I1091" s="20" t="str">
        <f>_xlfn.XLOOKUP(Table4[[#This Row],[Customer ID]],Sheet1!A1091:A3425,Sheet1!F1091:F3425)</f>
        <v>Yes</v>
      </c>
      <c r="J1091" s="20">
        <f>_xlfn.XLOOKUP(Table4[[#This Row],[Customer ID]],Sheet1!A1091:A3425,Sheet1!G1091:G3425)</f>
        <v>1</v>
      </c>
      <c r="K1091" s="20" t="str">
        <f>_xlfn.XLOOKUP(Table4[[#This Row],[Customer ID]],Sheet1!A1091:A3425,Sheet1!H1091:H3425)</f>
        <v>No</v>
      </c>
      <c r="L1091" s="20" t="str">
        <f>_xlfn.XLOOKUP(Table4[[#This Row],[Customer ID]],Sheet1!A1091:A3425,Sheet1!I1091:I3425)</f>
        <v>Over Weight</v>
      </c>
      <c r="M1091" s="20" t="str">
        <f>_xlfn.XLOOKUP(A1091,Sheet1!A1091:A3425,Sheet1!J1091:J3425)</f>
        <v>Normal</v>
      </c>
      <c r="N1091" s="48" t="str">
        <f>_xlfn.XLOOKUP(Table4[[#This Row],[Customer ID]],Table3[Customer ID],Table3[Date2])</f>
        <v>17-Jun-1969</v>
      </c>
      <c r="O1091" s="20">
        <f>_xlfn.XLOOKUP(A1091,Table3[Customer ID],Table3[Age])</f>
        <v>53</v>
      </c>
      <c r="P1091" s="20">
        <f>_xlfn.XLOOKUP(A1091,Table3[Customer ID],Table3[children])</f>
        <v>0</v>
      </c>
      <c r="Q1091" s="47">
        <f>_xlfn.XLOOKUP(A1091,Table3[Customer ID],Table3[charges])</f>
        <v>10355.64</v>
      </c>
      <c r="R1091" s="20" t="str">
        <f>_xlfn.XLOOKUP(A1091,Table3[Customer ID],Table3[Hospital tier])</f>
        <v>tier - 3</v>
      </c>
      <c r="S1091" s="20" t="str">
        <f>_xlfn.XLOOKUP(A1091,Table3[Customer ID],Table3[City tier])</f>
        <v>tier - 1</v>
      </c>
      <c r="T1091" s="20" t="str">
        <f>_xlfn.XLOOKUP(A1091,Table3[Customer ID],Table3[State ID])</f>
        <v>R1012</v>
      </c>
    </row>
    <row r="1092" spans="1:20" x14ac:dyDescent="0.3">
      <c r="A1092" s="20" t="s">
        <v>1110</v>
      </c>
      <c r="B1092" s="20" t="str">
        <f>_xlfn.XLOOKUP(A1092,Sheet3!A1092:A3426,Sheet3!B1092:B3426)</f>
        <v xml:space="preserve"> Ms</v>
      </c>
      <c r="C1092" s="20" t="str">
        <f>_xlfn.XLOOKUP(A1092,Sheet3!A1092:A3426,Sheet3!C1092:C3426)</f>
        <v>Gardner</v>
      </c>
      <c r="D1092" s="20" t="str">
        <f>_xlfn.XLOOKUP(A1092,Sheet3!A1092:A3426,Sheet3!D1092:D3426)</f>
        <v xml:space="preserve">  Tess A.</v>
      </c>
      <c r="E1092" s="46">
        <f>_xlfn.XLOOKUP(A1092,Sheet1!$A$2:$A$2336,Sheet1!$B$2:$B$2336)</f>
        <v>30.41</v>
      </c>
      <c r="F1092" s="20">
        <f>_xlfn.XLOOKUP(Table4[[#This Row],[Customer ID]],Sheet1!A1092:A3426,Sheet1!C1092:C3426)</f>
        <v>7.72</v>
      </c>
      <c r="G1092" s="20" t="str">
        <f>_xlfn.XLOOKUP(Table4[[#This Row],[Customer ID]],Sheet1!A1092:A3426,Sheet1!D1092:D3426)</f>
        <v>No</v>
      </c>
      <c r="H1092" s="20" t="str">
        <f>_xlfn.XLOOKUP(Table4[[#This Row],[Customer ID]],Sheet1!A1092:A3426,Sheet1!E1092:E3426)</f>
        <v>No</v>
      </c>
      <c r="I1092" s="20" t="str">
        <f>_xlfn.XLOOKUP(Table4[[#This Row],[Customer ID]],Sheet1!A1092:A3426,Sheet1!F1092:F3426)</f>
        <v>No</v>
      </c>
      <c r="J1092" s="20">
        <f>_xlfn.XLOOKUP(Table4[[#This Row],[Customer ID]],Sheet1!A1092:A3426,Sheet1!G1092:G3426)</f>
        <v>0</v>
      </c>
      <c r="K1092" s="20" t="str">
        <f>_xlfn.XLOOKUP(Table4[[#This Row],[Customer ID]],Sheet1!A1092:A3426,Sheet1!H1092:H3426)</f>
        <v>No</v>
      </c>
      <c r="L1092" s="20" t="str">
        <f>_xlfn.XLOOKUP(Table4[[#This Row],[Customer ID]],Sheet1!A1092:A3426,Sheet1!I1092:I3426)</f>
        <v>Obesity</v>
      </c>
      <c r="M1092" s="20" t="str">
        <f>_xlfn.XLOOKUP(A1092,Sheet1!A1092:A3426,Sheet1!J1092:J3426)</f>
        <v>Diabetes</v>
      </c>
      <c r="N1092" s="48" t="str">
        <f>_xlfn.XLOOKUP(Table4[[#This Row],[Customer ID]],Table3[Customer ID],Table3[Date2])</f>
        <v>29-Sep-1974</v>
      </c>
      <c r="O1092" s="20">
        <f>_xlfn.XLOOKUP(A1092,Table3[Customer ID],Table3[Age])</f>
        <v>48</v>
      </c>
      <c r="P1092" s="20">
        <f>_xlfn.XLOOKUP(A1092,Table3[Customer ID],Table3[children])</f>
        <v>0</v>
      </c>
      <c r="Q1092" s="47">
        <f>_xlfn.XLOOKUP(A1092,Table3[Customer ID],Table3[charges])</f>
        <v>10352.48</v>
      </c>
      <c r="R1092" s="20" t="str">
        <f>_xlfn.XLOOKUP(A1092,Table3[Customer ID],Table3[Hospital tier])</f>
        <v>tier - 3</v>
      </c>
      <c r="S1092" s="20" t="str">
        <f>_xlfn.XLOOKUP(A1092,Table3[Customer ID],Table3[City tier])</f>
        <v>tier - 1</v>
      </c>
      <c r="T1092" s="20" t="str">
        <f>_xlfn.XLOOKUP(A1092,Table3[Customer ID],Table3[State ID])</f>
        <v>R1012</v>
      </c>
    </row>
    <row r="1093" spans="1:20" x14ac:dyDescent="0.3">
      <c r="A1093" s="20" t="s">
        <v>1111</v>
      </c>
      <c r="B1093" s="20" t="str">
        <f>_xlfn.XLOOKUP(A1093,Sheet3!A1093:A3427,Sheet3!B1093:B3427)</f>
        <v xml:space="preserve"> Mr</v>
      </c>
      <c r="C1093" s="20" t="str">
        <f>_xlfn.XLOOKUP(A1093,Sheet3!A1093:A3427,Sheet3!C1093:C3427)</f>
        <v>Lane</v>
      </c>
      <c r="D1093" s="20" t="str">
        <f>_xlfn.XLOOKUP(A1093,Sheet3!A1093:A3427,Sheet3!D1093:D3427)</f>
        <v xml:space="preserve">  William G.</v>
      </c>
      <c r="E1093" s="46">
        <f>_xlfn.XLOOKUP(A1093,Sheet1!$A$2:$A$2336,Sheet1!$B$2:$B$2336)</f>
        <v>28.98</v>
      </c>
      <c r="F1093" s="20">
        <f>_xlfn.XLOOKUP(Table4[[#This Row],[Customer ID]],Sheet1!A1093:A3427,Sheet1!C1093:C3427)</f>
        <v>8.68</v>
      </c>
      <c r="G1093" s="20" t="str">
        <f>_xlfn.XLOOKUP(Table4[[#This Row],[Customer ID]],Sheet1!A1093:A3427,Sheet1!D1093:D3427)</f>
        <v>No</v>
      </c>
      <c r="H1093" s="20" t="str">
        <f>_xlfn.XLOOKUP(Table4[[#This Row],[Customer ID]],Sheet1!A1093:A3427,Sheet1!E1093:E3427)</f>
        <v>No</v>
      </c>
      <c r="I1093" s="20" t="str">
        <f>_xlfn.XLOOKUP(Table4[[#This Row],[Customer ID]],Sheet1!A1093:A3427,Sheet1!F1093:F3427)</f>
        <v>No</v>
      </c>
      <c r="J1093" s="20">
        <f>_xlfn.XLOOKUP(Table4[[#This Row],[Customer ID]],Sheet1!A1093:A3427,Sheet1!G1093:G3427)</f>
        <v>2</v>
      </c>
      <c r="K1093" s="20" t="str">
        <f>_xlfn.XLOOKUP(Table4[[#This Row],[Customer ID]],Sheet1!A1093:A3427,Sheet1!H1093:H3427)</f>
        <v>No</v>
      </c>
      <c r="L1093" s="20" t="str">
        <f>_xlfn.XLOOKUP(Table4[[#This Row],[Customer ID]],Sheet1!A1093:A3427,Sheet1!I1093:I3427)</f>
        <v>Over Weight</v>
      </c>
      <c r="M1093" s="20" t="str">
        <f>_xlfn.XLOOKUP(A1093,Sheet1!A1093:A3427,Sheet1!J1093:J3427)</f>
        <v>Diabetes</v>
      </c>
      <c r="N1093" s="48" t="str">
        <f>_xlfn.XLOOKUP(Table4[[#This Row],[Customer ID]],Table3[Customer ID],Table3[Date2])</f>
        <v>8-Aug-1973</v>
      </c>
      <c r="O1093" s="20">
        <f>_xlfn.XLOOKUP(A1093,Table3[Customer ID],Table3[Age])</f>
        <v>49</v>
      </c>
      <c r="P1093" s="20">
        <f>_xlfn.XLOOKUP(A1093,Table3[Customer ID],Table3[children])</f>
        <v>0</v>
      </c>
      <c r="Q1093" s="47">
        <f>_xlfn.XLOOKUP(A1093,Table3[Customer ID],Table3[charges])</f>
        <v>10345.93</v>
      </c>
      <c r="R1093" s="20" t="str">
        <f>_xlfn.XLOOKUP(A1093,Table3[Customer ID],Table3[Hospital tier])</f>
        <v>tier - 3</v>
      </c>
      <c r="S1093" s="20" t="str">
        <f>_xlfn.XLOOKUP(A1093,Table3[Customer ID],Table3[City tier])</f>
        <v>tier - 2</v>
      </c>
      <c r="T1093" s="20" t="str">
        <f>_xlfn.XLOOKUP(A1093,Table3[Customer ID],Table3[State ID])</f>
        <v>R1021</v>
      </c>
    </row>
    <row r="1094" spans="1:20" x14ac:dyDescent="0.3">
      <c r="A1094" s="20" t="s">
        <v>1112</v>
      </c>
      <c r="B1094" s="20" t="str">
        <f>_xlfn.XLOOKUP(A1094,Sheet3!A1094:A3428,Sheet3!B1094:B3428)</f>
        <v xml:space="preserve"> Ms</v>
      </c>
      <c r="C1094" s="20" t="str">
        <f>_xlfn.XLOOKUP(A1094,Sheet3!A1094:A3428,Sheet3!C1094:C3428)</f>
        <v>Vonachen</v>
      </c>
      <c r="D1094" s="20" t="str">
        <f>_xlfn.XLOOKUP(A1094,Sheet3!A1094:A3428,Sheet3!D1094:D3428)</f>
        <v xml:space="preserve">  Paige</v>
      </c>
      <c r="E1094" s="46">
        <f>_xlfn.XLOOKUP(A1094,Sheet1!$A$2:$A$2336,Sheet1!$B$2:$B$2336)</f>
        <v>31.24</v>
      </c>
      <c r="F1094" s="20">
        <f>_xlfn.XLOOKUP(Table4[[#This Row],[Customer ID]],Sheet1!A1094:A3428,Sheet1!C1094:C3428)</f>
        <v>9.8000000000000007</v>
      </c>
      <c r="G1094" s="20" t="str">
        <f>_xlfn.XLOOKUP(Table4[[#This Row],[Customer ID]],Sheet1!A1094:A3428,Sheet1!D1094:D3428)</f>
        <v>No</v>
      </c>
      <c r="H1094" s="20" t="str">
        <f>_xlfn.XLOOKUP(Table4[[#This Row],[Customer ID]],Sheet1!A1094:A3428,Sheet1!E1094:E3428)</f>
        <v>No</v>
      </c>
      <c r="I1094" s="20" t="str">
        <f>_xlfn.XLOOKUP(Table4[[#This Row],[Customer ID]],Sheet1!A1094:A3428,Sheet1!F1094:F3428)</f>
        <v>No</v>
      </c>
      <c r="J1094" s="20">
        <f>_xlfn.XLOOKUP(Table4[[#This Row],[Customer ID]],Sheet1!A1094:A3428,Sheet1!G1094:G3428)</f>
        <v>0</v>
      </c>
      <c r="K1094" s="20" t="str">
        <f>_xlfn.XLOOKUP(Table4[[#This Row],[Customer ID]],Sheet1!A1094:A3428,Sheet1!H1094:H3428)</f>
        <v>No</v>
      </c>
      <c r="L1094" s="20" t="str">
        <f>_xlfn.XLOOKUP(Table4[[#This Row],[Customer ID]],Sheet1!A1094:A3428,Sheet1!I1094:I3428)</f>
        <v>Obesity</v>
      </c>
      <c r="M1094" s="20" t="str">
        <f>_xlfn.XLOOKUP(A1094,Sheet1!A1094:A3428,Sheet1!J1094:J3428)</f>
        <v>Diabetes</v>
      </c>
      <c r="N1094" s="48" t="str">
        <f>_xlfn.XLOOKUP(Table4[[#This Row],[Customer ID]],Table3[Customer ID],Table3[Date2])</f>
        <v>19-Jul-1968</v>
      </c>
      <c r="O1094" s="20">
        <f>_xlfn.XLOOKUP(A1094,Table3[Customer ID],Table3[Age])</f>
        <v>54</v>
      </c>
      <c r="P1094" s="20">
        <f>_xlfn.XLOOKUP(A1094,Table3[Customer ID],Table3[children])</f>
        <v>0</v>
      </c>
      <c r="Q1094" s="47">
        <f>_xlfn.XLOOKUP(A1094,Table3[Customer ID],Table3[charges])</f>
        <v>10338.93</v>
      </c>
      <c r="R1094" s="20" t="str">
        <f>_xlfn.XLOOKUP(A1094,Table3[Customer ID],Table3[Hospital tier])</f>
        <v>tier - 3</v>
      </c>
      <c r="S1094" s="20" t="str">
        <f>_xlfn.XLOOKUP(A1094,Table3[Customer ID],Table3[City tier])</f>
        <v>tier - 1</v>
      </c>
      <c r="T1094" s="20" t="str">
        <f>_xlfn.XLOOKUP(A1094,Table3[Customer ID],Table3[State ID])</f>
        <v>R1013</v>
      </c>
    </row>
    <row r="1095" spans="1:20" x14ac:dyDescent="0.3">
      <c r="A1095" s="20" t="s">
        <v>1113</v>
      </c>
      <c r="B1095" s="20" t="str">
        <f>_xlfn.XLOOKUP(A1095,Sheet3!A1095:A3429,Sheet3!B1095:B3429)</f>
        <v xml:space="preserve"> Mr</v>
      </c>
      <c r="C1095" s="20" t="str">
        <f>_xlfn.XLOOKUP(A1095,Sheet3!A1095:A3429,Sheet3!C1095:C3429)</f>
        <v>Smith</v>
      </c>
      <c r="D1095" s="20" t="str">
        <f>_xlfn.XLOOKUP(A1095,Sheet3!A1095:A3429,Sheet3!D1095:D3429)</f>
        <v xml:space="preserve">  Matthew J</v>
      </c>
      <c r="E1095" s="46">
        <f>_xlfn.XLOOKUP(A1095,Sheet1!$A$2:$A$2336,Sheet1!$B$2:$B$2336)</f>
        <v>31.54</v>
      </c>
      <c r="F1095" s="20">
        <f>_xlfn.XLOOKUP(Table4[[#This Row],[Customer ID]],Sheet1!A1095:A3429,Sheet1!C1095:C3429)</f>
        <v>4.4400000000000004</v>
      </c>
      <c r="G1095" s="20" t="str">
        <f>_xlfn.XLOOKUP(Table4[[#This Row],[Customer ID]],Sheet1!A1095:A3429,Sheet1!D1095:D3429)</f>
        <v>No</v>
      </c>
      <c r="H1095" s="20" t="str">
        <f>_xlfn.XLOOKUP(Table4[[#This Row],[Customer ID]],Sheet1!A1095:A3429,Sheet1!E1095:E3429)</f>
        <v>No</v>
      </c>
      <c r="I1095" s="20" t="str">
        <f>_xlfn.XLOOKUP(Table4[[#This Row],[Customer ID]],Sheet1!A1095:A3429,Sheet1!F1095:F3429)</f>
        <v>No</v>
      </c>
      <c r="J1095" s="20">
        <f>_xlfn.XLOOKUP(Table4[[#This Row],[Customer ID]],Sheet1!A1095:A3429,Sheet1!G1095:G3429)</f>
        <v>0</v>
      </c>
      <c r="K1095" s="20" t="str">
        <f>_xlfn.XLOOKUP(Table4[[#This Row],[Customer ID]],Sheet1!A1095:A3429,Sheet1!H1095:H3429)</f>
        <v>No</v>
      </c>
      <c r="L1095" s="20" t="str">
        <f>_xlfn.XLOOKUP(Table4[[#This Row],[Customer ID]],Sheet1!A1095:A3429,Sheet1!I1095:I3429)</f>
        <v>Obesity</v>
      </c>
      <c r="M1095" s="20" t="str">
        <f>_xlfn.XLOOKUP(A1095,Sheet1!A1095:A3429,Sheet1!J1095:J3429)</f>
        <v>Normal</v>
      </c>
      <c r="N1095" s="48" t="str">
        <f>_xlfn.XLOOKUP(Table4[[#This Row],[Customer ID]],Table3[Customer ID],Table3[Date2])</f>
        <v>21-Jul-1982</v>
      </c>
      <c r="O1095" s="20">
        <f>_xlfn.XLOOKUP(A1095,Table3[Customer ID],Table3[Age])</f>
        <v>40</v>
      </c>
      <c r="P1095" s="20">
        <f>_xlfn.XLOOKUP(A1095,Table3[Customer ID],Table3[children])</f>
        <v>3</v>
      </c>
      <c r="Q1095" s="47">
        <f>_xlfn.XLOOKUP(A1095,Table3[Customer ID],Table3[charges])</f>
        <v>10329.06</v>
      </c>
      <c r="R1095" s="20" t="str">
        <f>_xlfn.XLOOKUP(A1095,Table3[Customer ID],Table3[Hospital tier])</f>
        <v>tier - 3</v>
      </c>
      <c r="S1095" s="20" t="str">
        <f>_xlfn.XLOOKUP(A1095,Table3[Customer ID],Table3[City tier])</f>
        <v>tier - 1</v>
      </c>
      <c r="T1095" s="20" t="str">
        <f>_xlfn.XLOOKUP(A1095,Table3[Customer ID],Table3[State ID])</f>
        <v>R1021</v>
      </c>
    </row>
    <row r="1096" spans="1:20" x14ac:dyDescent="0.3">
      <c r="A1096" s="20" t="s">
        <v>1114</v>
      </c>
      <c r="B1096" s="20" t="str">
        <f>_xlfn.XLOOKUP(A1096,Sheet3!A1096:A3430,Sheet3!B1096:B3430)</f>
        <v xml:space="preserve"> Mr</v>
      </c>
      <c r="C1096" s="20" t="str">
        <f>_xlfn.XLOOKUP(A1096,Sheet3!A1096:A3430,Sheet3!C1096:C3430)</f>
        <v>Kidwell</v>
      </c>
      <c r="D1096" s="20" t="str">
        <f>_xlfn.XLOOKUP(A1096,Sheet3!A1096:A3430,Sheet3!D1096:D3430)</f>
        <v xml:space="preserve">  Matthew</v>
      </c>
      <c r="E1096" s="46">
        <f>_xlfn.XLOOKUP(A1096,Sheet1!$A$2:$A$2336,Sheet1!$B$2:$B$2336)</f>
        <v>38.6</v>
      </c>
      <c r="F1096" s="20">
        <f>_xlfn.XLOOKUP(Table4[[#This Row],[Customer ID]],Sheet1!A1096:A3430,Sheet1!C1096:C3430)</f>
        <v>7.19</v>
      </c>
      <c r="G1096" s="20" t="str">
        <f>_xlfn.XLOOKUP(Table4[[#This Row],[Customer ID]],Sheet1!A1096:A3430,Sheet1!D1096:D3430)</f>
        <v>yes</v>
      </c>
      <c r="H1096" s="20" t="str">
        <f>_xlfn.XLOOKUP(Table4[[#This Row],[Customer ID]],Sheet1!A1096:A3430,Sheet1!E1096:E3430)</f>
        <v>No</v>
      </c>
      <c r="I1096" s="20" t="str">
        <f>_xlfn.XLOOKUP(Table4[[#This Row],[Customer ID]],Sheet1!A1096:A3430,Sheet1!F1096:F3430)</f>
        <v>No</v>
      </c>
      <c r="J1096" s="20">
        <f>_xlfn.XLOOKUP(Table4[[#This Row],[Customer ID]],Sheet1!A1096:A3430,Sheet1!G1096:G3430)</f>
        <v>2</v>
      </c>
      <c r="K1096" s="20" t="str">
        <f>_xlfn.XLOOKUP(Table4[[#This Row],[Customer ID]],Sheet1!A1096:A3430,Sheet1!H1096:H3430)</f>
        <v>No</v>
      </c>
      <c r="L1096" s="20" t="str">
        <f>_xlfn.XLOOKUP(Table4[[#This Row],[Customer ID]],Sheet1!A1096:A3430,Sheet1!I1096:I3430)</f>
        <v>Obesity</v>
      </c>
      <c r="M1096" s="20" t="str">
        <f>_xlfn.XLOOKUP(A1096,Sheet1!A1096:A3430,Sheet1!J1096:J3430)</f>
        <v>Diabetes</v>
      </c>
      <c r="N1096" s="48" t="str">
        <f>_xlfn.XLOOKUP(Table4[[#This Row],[Customer ID]],Table3[Customer ID],Table3[Date2])</f>
        <v>1-Dec-1970</v>
      </c>
      <c r="O1096" s="20">
        <f>_xlfn.XLOOKUP(A1096,Table3[Customer ID],Table3[Age])</f>
        <v>52</v>
      </c>
      <c r="P1096" s="20">
        <f>_xlfn.XLOOKUP(A1096,Table3[Customer ID],Table3[children])</f>
        <v>2</v>
      </c>
      <c r="Q1096" s="47">
        <f>_xlfn.XLOOKUP(A1096,Table3[Customer ID],Table3[charges])</f>
        <v>10325.209999999999</v>
      </c>
      <c r="R1096" s="20" t="str">
        <f>_xlfn.XLOOKUP(A1096,Table3[Customer ID],Table3[Hospital tier])</f>
        <v>tier - 3</v>
      </c>
      <c r="S1096" s="20" t="str">
        <f>_xlfn.XLOOKUP(A1096,Table3[Customer ID],Table3[City tier])</f>
        <v>tier - 3</v>
      </c>
      <c r="T1096" s="20" t="str">
        <f>_xlfn.XLOOKUP(A1096,Table3[Customer ID],Table3[State ID])</f>
        <v>R1011</v>
      </c>
    </row>
    <row r="1097" spans="1:20" x14ac:dyDescent="0.3">
      <c r="A1097" s="20" t="s">
        <v>1115</v>
      </c>
      <c r="B1097" s="20" t="str">
        <f>_xlfn.XLOOKUP(A1097,Sheet3!A1097:A3431,Sheet3!B1097:B3431)</f>
        <v xml:space="preserve"> Mrs</v>
      </c>
      <c r="C1097" s="20" t="str">
        <f>_xlfn.XLOOKUP(A1097,Sheet3!A1097:A3431,Sheet3!C1097:C3431)</f>
        <v>Betancourth</v>
      </c>
      <c r="D1097" s="20" t="str">
        <f>_xlfn.XLOOKUP(A1097,Sheet3!A1097:A3431,Sheet3!D1097:D3431)</f>
        <v xml:space="preserve">  Maria</v>
      </c>
      <c r="E1097" s="46">
        <f>_xlfn.XLOOKUP(A1097,Sheet1!$A$2:$A$2336,Sheet1!$B$2:$B$2336)</f>
        <v>37.950000000000003</v>
      </c>
      <c r="F1097" s="20">
        <f>_xlfn.XLOOKUP(Table4[[#This Row],[Customer ID]],Sheet1!A1097:A3431,Sheet1!C1097:C3431)</f>
        <v>6.06</v>
      </c>
      <c r="G1097" s="20" t="str">
        <f>_xlfn.XLOOKUP(Table4[[#This Row],[Customer ID]],Sheet1!A1097:A3431,Sheet1!D1097:D3431)</f>
        <v>No</v>
      </c>
      <c r="H1097" s="20" t="str">
        <f>_xlfn.XLOOKUP(Table4[[#This Row],[Customer ID]],Sheet1!A1097:A3431,Sheet1!E1097:E3431)</f>
        <v>No</v>
      </c>
      <c r="I1097" s="20" t="str">
        <f>_xlfn.XLOOKUP(Table4[[#This Row],[Customer ID]],Sheet1!A1097:A3431,Sheet1!F1097:F3431)</f>
        <v>No</v>
      </c>
      <c r="J1097" s="20">
        <f>_xlfn.XLOOKUP(Table4[[#This Row],[Customer ID]],Sheet1!A1097:A3431,Sheet1!G1097:G3431)</f>
        <v>0</v>
      </c>
      <c r="K1097" s="20" t="str">
        <f>_xlfn.XLOOKUP(Table4[[#This Row],[Customer ID]],Sheet1!A1097:A3431,Sheet1!H1097:H3431)</f>
        <v>No</v>
      </c>
      <c r="L1097" s="20" t="str">
        <f>_xlfn.XLOOKUP(Table4[[#This Row],[Customer ID]],Sheet1!A1097:A3431,Sheet1!I1097:I3431)</f>
        <v>Obesity</v>
      </c>
      <c r="M1097" s="20" t="str">
        <f>_xlfn.XLOOKUP(A1097,Sheet1!A1097:A3431,Sheet1!J1097:J3431)</f>
        <v>Prediabetes</v>
      </c>
      <c r="N1097" s="48" t="str">
        <f>_xlfn.XLOOKUP(Table4[[#This Row],[Customer ID]],Table3[Customer ID],Table3[Date2])</f>
        <v>21-Aug-1991</v>
      </c>
      <c r="O1097" s="20">
        <f>_xlfn.XLOOKUP(A1097,Table3[Customer ID],Table3[Age])</f>
        <v>31</v>
      </c>
      <c r="P1097" s="20">
        <f>_xlfn.XLOOKUP(A1097,Table3[Customer ID],Table3[children])</f>
        <v>3</v>
      </c>
      <c r="Q1097" s="47">
        <f>_xlfn.XLOOKUP(A1097,Table3[Customer ID],Table3[charges])</f>
        <v>10322.9</v>
      </c>
      <c r="R1097" s="20" t="str">
        <f>_xlfn.XLOOKUP(A1097,Table3[Customer ID],Table3[Hospital tier])</f>
        <v>tier - 3</v>
      </c>
      <c r="S1097" s="20" t="str">
        <f>_xlfn.XLOOKUP(A1097,Table3[Customer ID],Table3[City tier])</f>
        <v>tier - 1</v>
      </c>
      <c r="T1097" s="20" t="str">
        <f>_xlfn.XLOOKUP(A1097,Table3[Customer ID],Table3[State ID])</f>
        <v>R1026</v>
      </c>
    </row>
    <row r="1098" spans="1:20" x14ac:dyDescent="0.3">
      <c r="A1098" s="20" t="s">
        <v>1116</v>
      </c>
      <c r="B1098" s="20" t="str">
        <f>_xlfn.XLOOKUP(A1098,Sheet3!A1098:A3432,Sheet3!B1098:B3432)</f>
        <v xml:space="preserve"> Ms</v>
      </c>
      <c r="C1098" s="20" t="str">
        <f>_xlfn.XLOOKUP(A1098,Sheet3!A1098:A3432,Sheet3!C1098:C3432)</f>
        <v>Henstrom</v>
      </c>
      <c r="D1098" s="20" t="str">
        <f>_xlfn.XLOOKUP(A1098,Sheet3!A1098:A3432,Sheet3!D1098:D3432)</f>
        <v xml:space="preserve">  Stephanie D</v>
      </c>
      <c r="E1098" s="46">
        <f>_xlfn.XLOOKUP(A1098,Sheet1!$A$2:$A$2336,Sheet1!$B$2:$B$2336)</f>
        <v>38.97</v>
      </c>
      <c r="F1098" s="20">
        <f>_xlfn.XLOOKUP(Table4[[#This Row],[Customer ID]],Sheet1!A1098:A3432,Sheet1!C1098:C3432)</f>
        <v>5.12</v>
      </c>
      <c r="G1098" s="20" t="str">
        <f>_xlfn.XLOOKUP(Table4[[#This Row],[Customer ID]],Sheet1!A1098:A3432,Sheet1!D1098:D3432)</f>
        <v>No</v>
      </c>
      <c r="H1098" s="20" t="str">
        <f>_xlfn.XLOOKUP(Table4[[#This Row],[Customer ID]],Sheet1!A1098:A3432,Sheet1!E1098:E3432)</f>
        <v>No</v>
      </c>
      <c r="I1098" s="20" t="str">
        <f>_xlfn.XLOOKUP(Table4[[#This Row],[Customer ID]],Sheet1!A1098:A3432,Sheet1!F1098:F3432)</f>
        <v>No</v>
      </c>
      <c r="J1098" s="20">
        <f>_xlfn.XLOOKUP(Table4[[#This Row],[Customer ID]],Sheet1!A1098:A3432,Sheet1!G1098:G3432)</f>
        <v>0</v>
      </c>
      <c r="K1098" s="20" t="str">
        <f>_xlfn.XLOOKUP(Table4[[#This Row],[Customer ID]],Sheet1!A1098:A3432,Sheet1!H1098:H3432)</f>
        <v>No</v>
      </c>
      <c r="L1098" s="20" t="str">
        <f>_xlfn.XLOOKUP(Table4[[#This Row],[Customer ID]],Sheet1!A1098:A3432,Sheet1!I1098:I3432)</f>
        <v>Obesity</v>
      </c>
      <c r="M1098" s="20" t="str">
        <f>_xlfn.XLOOKUP(A1098,Sheet1!A1098:A3432,Sheet1!J1098:J3432)</f>
        <v>Normal</v>
      </c>
      <c r="N1098" s="48" t="str">
        <f>_xlfn.XLOOKUP(Table4[[#This Row],[Customer ID]],Table3[Customer ID],Table3[Date2])</f>
        <v>17-Nov-1991</v>
      </c>
      <c r="O1098" s="20">
        <f>_xlfn.XLOOKUP(A1098,Table3[Customer ID],Table3[Age])</f>
        <v>31</v>
      </c>
      <c r="P1098" s="20">
        <f>_xlfn.XLOOKUP(A1098,Table3[Customer ID],Table3[children])</f>
        <v>3</v>
      </c>
      <c r="Q1098" s="47">
        <f>_xlfn.XLOOKUP(A1098,Table3[Customer ID],Table3[charges])</f>
        <v>10315.91</v>
      </c>
      <c r="R1098" s="20" t="str">
        <f>_xlfn.XLOOKUP(A1098,Table3[Customer ID],Table3[Hospital tier])</f>
        <v>tier - 3</v>
      </c>
      <c r="S1098" s="20" t="str">
        <f>_xlfn.XLOOKUP(A1098,Table3[Customer ID],Table3[City tier])</f>
        <v>tier - 2</v>
      </c>
      <c r="T1098" s="20" t="str">
        <f>_xlfn.XLOOKUP(A1098,Table3[Customer ID],Table3[State ID])</f>
        <v>R1012</v>
      </c>
    </row>
    <row r="1099" spans="1:20" x14ac:dyDescent="0.3">
      <c r="A1099" s="20" t="s">
        <v>1117</v>
      </c>
      <c r="B1099" s="20" t="str">
        <f>_xlfn.XLOOKUP(A1099,Sheet3!A1099:A3433,Sheet3!B1099:B3433)</f>
        <v xml:space="preserve"> Ms</v>
      </c>
      <c r="C1099" s="20" t="str">
        <f>_xlfn.XLOOKUP(A1099,Sheet3!A1099:A3433,Sheet3!C1099:C3433)</f>
        <v>Pereira</v>
      </c>
      <c r="D1099" s="20" t="str">
        <f>_xlfn.XLOOKUP(A1099,Sheet3!A1099:A3433,Sheet3!D1099:D3433)</f>
        <v xml:space="preserve">  Tiffany</v>
      </c>
      <c r="E1099" s="46">
        <f>_xlfn.XLOOKUP(A1099,Sheet1!$A$2:$A$2336,Sheet1!$B$2:$B$2336)</f>
        <v>21.2</v>
      </c>
      <c r="F1099" s="20">
        <f>_xlfn.XLOOKUP(Table4[[#This Row],[Customer ID]],Sheet1!A1099:A3433,Sheet1!C1099:C3433)</f>
        <v>10.72</v>
      </c>
      <c r="G1099" s="20" t="str">
        <f>_xlfn.XLOOKUP(Table4[[#This Row],[Customer ID]],Sheet1!A1099:A3433,Sheet1!D1099:D3433)</f>
        <v>No</v>
      </c>
      <c r="H1099" s="20" t="str">
        <f>_xlfn.XLOOKUP(Table4[[#This Row],[Customer ID]],Sheet1!A1099:A3433,Sheet1!E1099:E3433)</f>
        <v>No</v>
      </c>
      <c r="I1099" s="20" t="str">
        <f>_xlfn.XLOOKUP(Table4[[#This Row],[Customer ID]],Sheet1!A1099:A3433,Sheet1!F1099:F3433)</f>
        <v>No</v>
      </c>
      <c r="J1099" s="20">
        <f>_xlfn.XLOOKUP(Table4[[#This Row],[Customer ID]],Sheet1!A1099:A3433,Sheet1!G1099:G3433)</f>
        <v>0</v>
      </c>
      <c r="K1099" s="20" t="str">
        <f>_xlfn.XLOOKUP(Table4[[#This Row],[Customer ID]],Sheet1!A1099:A3433,Sheet1!H1099:H3433)</f>
        <v>No</v>
      </c>
      <c r="L1099" s="20" t="str">
        <f>_xlfn.XLOOKUP(Table4[[#This Row],[Customer ID]],Sheet1!A1099:A3433,Sheet1!I1099:I3433)</f>
        <v>Normal weight</v>
      </c>
      <c r="M1099" s="20" t="str">
        <f>_xlfn.XLOOKUP(A1099,Sheet1!A1099:A3433,Sheet1!J1099:J3433)</f>
        <v>Diabetes</v>
      </c>
      <c r="N1099" s="48" t="str">
        <f>_xlfn.XLOOKUP(Table4[[#This Row],[Customer ID]],Table3[Customer ID],Table3[Date2])</f>
        <v>12-Jul-1962</v>
      </c>
      <c r="O1099" s="20">
        <f>_xlfn.XLOOKUP(A1099,Table3[Customer ID],Table3[Age])</f>
        <v>60</v>
      </c>
      <c r="P1099" s="20">
        <f>_xlfn.XLOOKUP(A1099,Table3[Customer ID],Table3[children])</f>
        <v>0</v>
      </c>
      <c r="Q1099" s="47">
        <f>_xlfn.XLOOKUP(A1099,Table3[Customer ID],Table3[charges])</f>
        <v>10310.780000000001</v>
      </c>
      <c r="R1099" s="20" t="str">
        <f>_xlfn.XLOOKUP(A1099,Table3[Customer ID],Table3[Hospital tier])</f>
        <v>tier - 3</v>
      </c>
      <c r="S1099" s="20" t="str">
        <f>_xlfn.XLOOKUP(A1099,Table3[Customer ID],Table3[City tier])</f>
        <v>tier - 3</v>
      </c>
      <c r="T1099" s="20" t="str">
        <f>_xlfn.XLOOKUP(A1099,Table3[Customer ID],Table3[State ID])</f>
        <v>R1012</v>
      </c>
    </row>
    <row r="1100" spans="1:20" x14ac:dyDescent="0.3">
      <c r="A1100" s="20" t="s">
        <v>1118</v>
      </c>
      <c r="B1100" s="20" t="str">
        <f>_xlfn.XLOOKUP(A1100,Sheet3!A1100:A3434,Sheet3!B1100:B3434)</f>
        <v xml:space="preserve"> Ms</v>
      </c>
      <c r="C1100" s="20" t="str">
        <f>_xlfn.XLOOKUP(A1100,Sheet3!A1100:A3434,Sheet3!C1100:C3434)</f>
        <v>Black</v>
      </c>
      <c r="D1100" s="20" t="str">
        <f>_xlfn.XLOOKUP(A1100,Sheet3!A1100:A3434,Sheet3!D1100:D3434)</f>
        <v xml:space="preserve">  Sara M.</v>
      </c>
      <c r="E1100" s="46">
        <f>_xlfn.XLOOKUP(A1100,Sheet1!$A$2:$A$2336,Sheet1!$B$2:$B$2336)</f>
        <v>23.96</v>
      </c>
      <c r="F1100" s="20">
        <f>_xlfn.XLOOKUP(Table4[[#This Row],[Customer ID]],Sheet1!A1100:A3434,Sheet1!C1100:C3434)</f>
        <v>9.58</v>
      </c>
      <c r="G1100" s="20" t="str">
        <f>_xlfn.XLOOKUP(Table4[[#This Row],[Customer ID]],Sheet1!A1100:A3434,Sheet1!D1100:D3434)</f>
        <v>yes</v>
      </c>
      <c r="H1100" s="20" t="str">
        <f>_xlfn.XLOOKUP(Table4[[#This Row],[Customer ID]],Sheet1!A1100:A3434,Sheet1!E1100:E3434)</f>
        <v>No</v>
      </c>
      <c r="I1100" s="20" t="str">
        <f>_xlfn.XLOOKUP(Table4[[#This Row],[Customer ID]],Sheet1!A1100:A3434,Sheet1!F1100:F3434)</f>
        <v>Yes</v>
      </c>
      <c r="J1100" s="20">
        <f>_xlfn.XLOOKUP(Table4[[#This Row],[Customer ID]],Sheet1!A1100:A3434,Sheet1!G1100:G3434)</f>
        <v>1</v>
      </c>
      <c r="K1100" s="20" t="str">
        <f>_xlfn.XLOOKUP(Table4[[#This Row],[Customer ID]],Sheet1!A1100:A3434,Sheet1!H1100:H3434)</f>
        <v>No</v>
      </c>
      <c r="L1100" s="20" t="str">
        <f>_xlfn.XLOOKUP(Table4[[#This Row],[Customer ID]],Sheet1!A1100:A3434,Sheet1!I1100:I3434)</f>
        <v>Normal weight</v>
      </c>
      <c r="M1100" s="20" t="str">
        <f>_xlfn.XLOOKUP(A1100,Sheet1!A1100:A3434,Sheet1!J1100:J3434)</f>
        <v>Diabetes</v>
      </c>
      <c r="N1100" s="48" t="str">
        <f>_xlfn.XLOOKUP(Table4[[#This Row],[Customer ID]],Table3[Customer ID],Table3[Date2])</f>
        <v>24-Sep-1963</v>
      </c>
      <c r="O1100" s="20">
        <f>_xlfn.XLOOKUP(A1100,Table3[Customer ID],Table3[Age])</f>
        <v>59</v>
      </c>
      <c r="P1100" s="20">
        <f>_xlfn.XLOOKUP(A1100,Table3[Customer ID],Table3[children])</f>
        <v>0</v>
      </c>
      <c r="Q1100" s="47">
        <f>_xlfn.XLOOKUP(A1100,Table3[Customer ID],Table3[charges])</f>
        <v>10308.040000000001</v>
      </c>
      <c r="R1100" s="20" t="str">
        <f>_xlfn.XLOOKUP(A1100,Table3[Customer ID],Table3[Hospital tier])</f>
        <v>tier - 3</v>
      </c>
      <c r="S1100" s="20" t="str">
        <f>_xlfn.XLOOKUP(A1100,Table3[Customer ID],Table3[City tier])</f>
        <v>tier - 1</v>
      </c>
      <c r="T1100" s="20" t="str">
        <f>_xlfn.XLOOKUP(A1100,Table3[Customer ID],Table3[State ID])</f>
        <v>R1013</v>
      </c>
    </row>
    <row r="1101" spans="1:20" x14ac:dyDescent="0.3">
      <c r="A1101" s="20" t="s">
        <v>1119</v>
      </c>
      <c r="B1101" s="20" t="str">
        <f>_xlfn.XLOOKUP(A1101,Sheet3!A1101:A3435,Sheet3!B1101:B3435)</f>
        <v xml:space="preserve"> Mr</v>
      </c>
      <c r="C1101" s="20" t="str">
        <f>_xlfn.XLOOKUP(A1101,Sheet3!A1101:A3435,Sheet3!C1101:C3435)</f>
        <v>Brown</v>
      </c>
      <c r="D1101" s="20" t="str">
        <f>_xlfn.XLOOKUP(A1101,Sheet3!A1101:A3435,Sheet3!D1101:D3435)</f>
        <v xml:space="preserve">  Scott A.</v>
      </c>
      <c r="E1101" s="46">
        <f>_xlfn.XLOOKUP(A1101,Sheet1!$A$2:$A$2336,Sheet1!$B$2:$B$2336)</f>
        <v>35.93</v>
      </c>
      <c r="F1101" s="20">
        <f>_xlfn.XLOOKUP(Table4[[#This Row],[Customer ID]],Sheet1!A1101:A3435,Sheet1!C1101:C3435)</f>
        <v>6.4</v>
      </c>
      <c r="G1101" s="20" t="str">
        <f>_xlfn.XLOOKUP(Table4[[#This Row],[Customer ID]],Sheet1!A1101:A3435,Sheet1!D1101:D3435)</f>
        <v>yes</v>
      </c>
      <c r="H1101" s="20" t="str">
        <f>_xlfn.XLOOKUP(Table4[[#This Row],[Customer ID]],Sheet1!A1101:A3435,Sheet1!E1101:E3435)</f>
        <v>No</v>
      </c>
      <c r="I1101" s="20" t="str">
        <f>_xlfn.XLOOKUP(Table4[[#This Row],[Customer ID]],Sheet1!A1101:A3435,Sheet1!F1101:F3435)</f>
        <v>No</v>
      </c>
      <c r="J1101" s="20">
        <f>_xlfn.XLOOKUP(Table4[[#This Row],[Customer ID]],Sheet1!A1101:A3435,Sheet1!G1101:G3435)</f>
        <v>1</v>
      </c>
      <c r="K1101" s="20" t="str">
        <f>_xlfn.XLOOKUP(Table4[[#This Row],[Customer ID]],Sheet1!A1101:A3435,Sheet1!H1101:H3435)</f>
        <v>No</v>
      </c>
      <c r="L1101" s="20" t="str">
        <f>_xlfn.XLOOKUP(Table4[[#This Row],[Customer ID]],Sheet1!A1101:A3435,Sheet1!I1101:I3435)</f>
        <v>Obesity</v>
      </c>
      <c r="M1101" s="20" t="str">
        <f>_xlfn.XLOOKUP(A1101,Sheet1!A1101:A3435,Sheet1!J1101:J3435)</f>
        <v>Prediabetes</v>
      </c>
      <c r="N1101" s="48" t="str">
        <f>_xlfn.XLOOKUP(Table4[[#This Row],[Customer ID]],Table3[Customer ID],Table3[Date2])</f>
        <v>14-Sep-1988</v>
      </c>
      <c r="O1101" s="20">
        <f>_xlfn.XLOOKUP(A1101,Table3[Customer ID],Table3[Age])</f>
        <v>34</v>
      </c>
      <c r="P1101" s="20">
        <f>_xlfn.XLOOKUP(A1101,Table3[Customer ID],Table3[children])</f>
        <v>3</v>
      </c>
      <c r="Q1101" s="47">
        <f>_xlfn.XLOOKUP(A1101,Table3[Customer ID],Table3[charges])</f>
        <v>10276.99</v>
      </c>
      <c r="R1101" s="20" t="str">
        <f>_xlfn.XLOOKUP(A1101,Table3[Customer ID],Table3[Hospital tier])</f>
        <v>tier - 3</v>
      </c>
      <c r="S1101" s="20" t="str">
        <f>_xlfn.XLOOKUP(A1101,Table3[Customer ID],Table3[City tier])</f>
        <v>tier - 1</v>
      </c>
      <c r="T1101" s="20" t="str">
        <f>_xlfn.XLOOKUP(A1101,Table3[Customer ID],Table3[State ID])</f>
        <v>R1021</v>
      </c>
    </row>
    <row r="1102" spans="1:20" x14ac:dyDescent="0.3">
      <c r="A1102" s="20" t="s">
        <v>1120</v>
      </c>
      <c r="B1102" s="20" t="str">
        <f>_xlfn.XLOOKUP(A1102,Sheet3!A1102:A3436,Sheet3!B1102:B3436)</f>
        <v xml:space="preserve"> Mrs</v>
      </c>
      <c r="C1102" s="20" t="str">
        <f>_xlfn.XLOOKUP(A1102,Sheet3!A1102:A3436,Sheet3!C1102:C3436)</f>
        <v>Reasoner</v>
      </c>
      <c r="D1102" s="20" t="str">
        <f>_xlfn.XLOOKUP(A1102,Sheet3!A1102:A3436,Sheet3!D1102:D3436)</f>
        <v xml:space="preserve">  Lauren</v>
      </c>
      <c r="E1102" s="46">
        <f>_xlfn.XLOOKUP(A1102,Sheet1!$A$2:$A$2336,Sheet1!$B$2:$B$2336)</f>
        <v>26.11</v>
      </c>
      <c r="F1102" s="20">
        <f>_xlfn.XLOOKUP(Table4[[#This Row],[Customer ID]],Sheet1!A1102:A3436,Sheet1!C1102:C3436)</f>
        <v>6.8</v>
      </c>
      <c r="G1102" s="20" t="str">
        <f>_xlfn.XLOOKUP(Table4[[#This Row],[Customer ID]],Sheet1!A1102:A3436,Sheet1!D1102:D3436)</f>
        <v>yes</v>
      </c>
      <c r="H1102" s="20" t="str">
        <f>_xlfn.XLOOKUP(Table4[[#This Row],[Customer ID]],Sheet1!A1102:A3436,Sheet1!E1102:E3436)</f>
        <v>No</v>
      </c>
      <c r="I1102" s="20" t="str">
        <f>_xlfn.XLOOKUP(Table4[[#This Row],[Customer ID]],Sheet1!A1102:A3436,Sheet1!F1102:F3436)</f>
        <v>No</v>
      </c>
      <c r="J1102" s="20">
        <f>_xlfn.XLOOKUP(Table4[[#This Row],[Customer ID]],Sheet1!A1102:A3436,Sheet1!G1102:G3436)</f>
        <v>2</v>
      </c>
      <c r="K1102" s="20" t="str">
        <f>_xlfn.XLOOKUP(Table4[[#This Row],[Customer ID]],Sheet1!A1102:A3436,Sheet1!H1102:H3436)</f>
        <v>No</v>
      </c>
      <c r="L1102" s="20" t="str">
        <f>_xlfn.XLOOKUP(Table4[[#This Row],[Customer ID]],Sheet1!A1102:A3436,Sheet1!I1102:I3436)</f>
        <v>Over Weight</v>
      </c>
      <c r="M1102" s="20" t="str">
        <f>_xlfn.XLOOKUP(A1102,Sheet1!A1102:A3436,Sheet1!J1102:J3436)</f>
        <v>Diabetes</v>
      </c>
      <c r="N1102" s="48" t="str">
        <f>_xlfn.XLOOKUP(Table4[[#This Row],[Customer ID]],Table3[Customer ID],Table3[Date2])</f>
        <v>21-Jun-1970</v>
      </c>
      <c r="O1102" s="20">
        <f>_xlfn.XLOOKUP(A1102,Table3[Customer ID],Table3[Age])</f>
        <v>52</v>
      </c>
      <c r="P1102" s="20">
        <f>_xlfn.XLOOKUP(A1102,Table3[Customer ID],Table3[children])</f>
        <v>0</v>
      </c>
      <c r="Q1102" s="47">
        <f>_xlfn.XLOOKUP(A1102,Table3[Customer ID],Table3[charges])</f>
        <v>10274.33</v>
      </c>
      <c r="R1102" s="20" t="str">
        <f>_xlfn.XLOOKUP(A1102,Table3[Customer ID],Table3[Hospital tier])</f>
        <v>tier - 3</v>
      </c>
      <c r="S1102" s="20" t="str">
        <f>_xlfn.XLOOKUP(A1102,Table3[Customer ID],Table3[City tier])</f>
        <v>tier - 1</v>
      </c>
      <c r="T1102" s="20" t="str">
        <f>_xlfn.XLOOKUP(A1102,Table3[Customer ID],Table3[State ID])</f>
        <v>R1024</v>
      </c>
    </row>
    <row r="1103" spans="1:20" x14ac:dyDescent="0.3">
      <c r="A1103" s="20" t="s">
        <v>1121</v>
      </c>
      <c r="B1103" s="20" t="str">
        <f>_xlfn.XLOOKUP(A1103,Sheet3!A1103:A3437,Sheet3!B1103:B3437)</f>
        <v xml:space="preserve"> Mr</v>
      </c>
      <c r="C1103" s="20" t="str">
        <f>_xlfn.XLOOKUP(A1103,Sheet3!A1103:A3437,Sheet3!C1103:C3437)</f>
        <v>Wandzilak</v>
      </c>
      <c r="D1103" s="20" t="str">
        <f>_xlfn.XLOOKUP(A1103,Sheet3!A1103:A3437,Sheet3!D1103:D3437)</f>
        <v xml:space="preserve">  Scott</v>
      </c>
      <c r="E1103" s="46">
        <f>_xlfn.XLOOKUP(A1103,Sheet1!$A$2:$A$2336,Sheet1!$B$2:$B$2336)</f>
        <v>32.299999999999997</v>
      </c>
      <c r="F1103" s="20">
        <f>_xlfn.XLOOKUP(Table4[[#This Row],[Customer ID]],Sheet1!A1103:A3437,Sheet1!C1103:C3437)</f>
        <v>9.48</v>
      </c>
      <c r="G1103" s="20" t="str">
        <f>_xlfn.XLOOKUP(Table4[[#This Row],[Customer ID]],Sheet1!A1103:A3437,Sheet1!D1103:D3437)</f>
        <v>No</v>
      </c>
      <c r="H1103" s="20" t="str">
        <f>_xlfn.XLOOKUP(Table4[[#This Row],[Customer ID]],Sheet1!A1103:A3437,Sheet1!E1103:E3437)</f>
        <v>No</v>
      </c>
      <c r="I1103" s="20" t="str">
        <f>_xlfn.XLOOKUP(Table4[[#This Row],[Customer ID]],Sheet1!A1103:A3437,Sheet1!F1103:F3437)</f>
        <v>No</v>
      </c>
      <c r="J1103" s="20">
        <f>_xlfn.XLOOKUP(Table4[[#This Row],[Customer ID]],Sheet1!A1103:A3437,Sheet1!G1103:G3437)</f>
        <v>2</v>
      </c>
      <c r="K1103" s="20" t="str">
        <f>_xlfn.XLOOKUP(Table4[[#This Row],[Customer ID]],Sheet1!A1103:A3437,Sheet1!H1103:H3437)</f>
        <v>No</v>
      </c>
      <c r="L1103" s="20" t="str">
        <f>_xlfn.XLOOKUP(Table4[[#This Row],[Customer ID]],Sheet1!A1103:A3437,Sheet1!I1103:I3437)</f>
        <v>Obesity</v>
      </c>
      <c r="M1103" s="20" t="str">
        <f>_xlfn.XLOOKUP(A1103,Sheet1!A1103:A3437,Sheet1!J1103:J3437)</f>
        <v>Diabetes</v>
      </c>
      <c r="N1103" s="48" t="str">
        <f>_xlfn.XLOOKUP(Table4[[#This Row],[Customer ID]],Table3[Customer ID],Table3[Date2])</f>
        <v>27-Nov-1973</v>
      </c>
      <c r="O1103" s="20">
        <f>_xlfn.XLOOKUP(A1103,Table3[Customer ID],Table3[Age])</f>
        <v>49</v>
      </c>
      <c r="P1103" s="20">
        <f>_xlfn.XLOOKUP(A1103,Table3[Customer ID],Table3[children])</f>
        <v>3</v>
      </c>
      <c r="Q1103" s="47">
        <f>_xlfn.XLOOKUP(A1103,Table3[Customer ID],Table3[charges])</f>
        <v>10269.459999999999</v>
      </c>
      <c r="R1103" s="20" t="str">
        <f>_xlfn.XLOOKUP(A1103,Table3[Customer ID],Table3[Hospital tier])</f>
        <v>tier - 3</v>
      </c>
      <c r="S1103" s="20" t="str">
        <f>_xlfn.XLOOKUP(A1103,Table3[Customer ID],Table3[City tier])</f>
        <v>tier - 3</v>
      </c>
      <c r="T1103" s="20" t="str">
        <f>_xlfn.XLOOKUP(A1103,Table3[Customer ID],Table3[State ID])</f>
        <v>R1012</v>
      </c>
    </row>
    <row r="1104" spans="1:20" x14ac:dyDescent="0.3">
      <c r="A1104" s="20" t="s">
        <v>1122</v>
      </c>
      <c r="B1104" s="20" t="str">
        <f>_xlfn.XLOOKUP(A1104,Sheet3!A1104:A3438,Sheet3!B1104:B3438)</f>
        <v xml:space="preserve"> Mr</v>
      </c>
      <c r="C1104" s="20" t="str">
        <f>_xlfn.XLOOKUP(A1104,Sheet3!A1104:A3438,Sheet3!C1104:C3438)</f>
        <v>Carver</v>
      </c>
      <c r="D1104" s="20" t="str">
        <f>_xlfn.XLOOKUP(A1104,Sheet3!A1104:A3438,Sheet3!D1104:D3438)</f>
        <v xml:space="preserve">  Brian A.</v>
      </c>
      <c r="E1104" s="46">
        <f>_xlfn.XLOOKUP(A1104,Sheet1!$A$2:$A$2336,Sheet1!$B$2:$B$2336)</f>
        <v>28.69</v>
      </c>
      <c r="F1104" s="20">
        <f>_xlfn.XLOOKUP(Table4[[#This Row],[Customer ID]],Sheet1!A1104:A3438,Sheet1!C1104:C3438)</f>
        <v>7.45</v>
      </c>
      <c r="G1104" s="20" t="str">
        <f>_xlfn.XLOOKUP(Table4[[#This Row],[Customer ID]],Sheet1!A1104:A3438,Sheet1!D1104:D3438)</f>
        <v>No</v>
      </c>
      <c r="H1104" s="20" t="str">
        <f>_xlfn.XLOOKUP(Table4[[#This Row],[Customer ID]],Sheet1!A1104:A3438,Sheet1!E1104:E3438)</f>
        <v>No</v>
      </c>
      <c r="I1104" s="20" t="str">
        <f>_xlfn.XLOOKUP(Table4[[#This Row],[Customer ID]],Sheet1!A1104:A3438,Sheet1!F1104:F3438)</f>
        <v>No</v>
      </c>
      <c r="J1104" s="20">
        <f>_xlfn.XLOOKUP(Table4[[#This Row],[Customer ID]],Sheet1!A1104:A3438,Sheet1!G1104:G3438)</f>
        <v>2</v>
      </c>
      <c r="K1104" s="20" t="str">
        <f>_xlfn.XLOOKUP(Table4[[#This Row],[Customer ID]],Sheet1!A1104:A3438,Sheet1!H1104:H3438)</f>
        <v>No</v>
      </c>
      <c r="L1104" s="20" t="str">
        <f>_xlfn.XLOOKUP(Table4[[#This Row],[Customer ID]],Sheet1!A1104:A3438,Sheet1!I1104:I3438)</f>
        <v>Over Weight</v>
      </c>
      <c r="M1104" s="20" t="str">
        <f>_xlfn.XLOOKUP(A1104,Sheet1!A1104:A3438,Sheet1!J1104:J3438)</f>
        <v>Diabetes</v>
      </c>
      <c r="N1104" s="48" t="str">
        <f>_xlfn.XLOOKUP(Table4[[#This Row],[Customer ID]],Table3[Customer ID],Table3[Date2])</f>
        <v>5-Sep-1973</v>
      </c>
      <c r="O1104" s="20">
        <f>_xlfn.XLOOKUP(A1104,Table3[Customer ID],Table3[Age])</f>
        <v>49</v>
      </c>
      <c r="P1104" s="20">
        <f>_xlfn.XLOOKUP(A1104,Table3[Customer ID],Table3[children])</f>
        <v>3</v>
      </c>
      <c r="Q1104" s="47">
        <f>_xlfn.XLOOKUP(A1104,Table3[Customer ID],Table3[charges])</f>
        <v>10264.44</v>
      </c>
      <c r="R1104" s="20" t="str">
        <f>_xlfn.XLOOKUP(A1104,Table3[Customer ID],Table3[Hospital tier])</f>
        <v>tier - 3</v>
      </c>
      <c r="S1104" s="20" t="str">
        <f>_xlfn.XLOOKUP(A1104,Table3[Customer ID],Table3[City tier])</f>
        <v>tier - 2</v>
      </c>
      <c r="T1104" s="20" t="str">
        <f>_xlfn.XLOOKUP(A1104,Table3[Customer ID],Table3[State ID])</f>
        <v>R1012</v>
      </c>
    </row>
    <row r="1105" spans="1:20" x14ac:dyDescent="0.3">
      <c r="A1105" s="20" t="s">
        <v>1123</v>
      </c>
      <c r="B1105" s="20" t="str">
        <f>_xlfn.XLOOKUP(A1105,Sheet3!A1105:A3439,Sheet3!B1105:B3439)</f>
        <v xml:space="preserve"> Ms</v>
      </c>
      <c r="C1105" s="20" t="str">
        <f>_xlfn.XLOOKUP(A1105,Sheet3!A1105:A3439,Sheet3!C1105:C3439)</f>
        <v>Borror</v>
      </c>
      <c r="D1105" s="20" t="str">
        <f>_xlfn.XLOOKUP(A1105,Sheet3!A1105:A3439,Sheet3!D1105:D3439)</f>
        <v xml:space="preserve">  Kaitlin R.</v>
      </c>
      <c r="E1105" s="46">
        <f>_xlfn.XLOOKUP(A1105,Sheet1!$A$2:$A$2336,Sheet1!$B$2:$B$2336)</f>
        <v>31.28</v>
      </c>
      <c r="F1105" s="20">
        <f>_xlfn.XLOOKUP(Table4[[#This Row],[Customer ID]],Sheet1!A1105:A3439,Sheet1!C1105:C3439)</f>
        <v>6.94</v>
      </c>
      <c r="G1105" s="20" t="str">
        <f>_xlfn.XLOOKUP(Table4[[#This Row],[Customer ID]],Sheet1!A1105:A3439,Sheet1!D1105:D3439)</f>
        <v>yes</v>
      </c>
      <c r="H1105" s="20" t="str">
        <f>_xlfn.XLOOKUP(Table4[[#This Row],[Customer ID]],Sheet1!A1105:A3439,Sheet1!E1105:E3439)</f>
        <v>No</v>
      </c>
      <c r="I1105" s="20" t="str">
        <f>_xlfn.XLOOKUP(Table4[[#This Row],[Customer ID]],Sheet1!A1105:A3439,Sheet1!F1105:F3439)</f>
        <v>No</v>
      </c>
      <c r="J1105" s="20">
        <f>_xlfn.XLOOKUP(Table4[[#This Row],[Customer ID]],Sheet1!A1105:A3439,Sheet1!G1105:G3439)</f>
        <v>1</v>
      </c>
      <c r="K1105" s="20" t="str">
        <f>_xlfn.XLOOKUP(Table4[[#This Row],[Customer ID]],Sheet1!A1105:A3439,Sheet1!H1105:H3439)</f>
        <v>No</v>
      </c>
      <c r="L1105" s="20" t="str">
        <f>_xlfn.XLOOKUP(Table4[[#This Row],[Customer ID]],Sheet1!A1105:A3439,Sheet1!I1105:I3439)</f>
        <v>Obesity</v>
      </c>
      <c r="M1105" s="20" t="str">
        <f>_xlfn.XLOOKUP(A1105,Sheet1!A1105:A3439,Sheet1!J1105:J3439)</f>
        <v>Diabetes</v>
      </c>
      <c r="N1105" s="48" t="str">
        <f>_xlfn.XLOOKUP(Table4[[#This Row],[Customer ID]],Table3[Customer ID],Table3[Date2])</f>
        <v>15-Aug-1975</v>
      </c>
      <c r="O1105" s="20">
        <f>_xlfn.XLOOKUP(A1105,Table3[Customer ID],Table3[Age])</f>
        <v>47</v>
      </c>
      <c r="P1105" s="20">
        <f>_xlfn.XLOOKUP(A1105,Table3[Customer ID],Table3[children])</f>
        <v>1</v>
      </c>
      <c r="Q1105" s="47">
        <f>_xlfn.XLOOKUP(A1105,Table3[Customer ID],Table3[charges])</f>
        <v>10259.129999999999</v>
      </c>
      <c r="R1105" s="20" t="str">
        <f>_xlfn.XLOOKUP(A1105,Table3[Customer ID],Table3[Hospital tier])</f>
        <v>tier - 3</v>
      </c>
      <c r="S1105" s="20" t="str">
        <f>_xlfn.XLOOKUP(A1105,Table3[Customer ID],Table3[City tier])</f>
        <v>tier - 2</v>
      </c>
      <c r="T1105" s="20" t="str">
        <f>_xlfn.XLOOKUP(A1105,Table3[Customer ID],Table3[State ID])</f>
        <v>R1011</v>
      </c>
    </row>
    <row r="1106" spans="1:20" x14ac:dyDescent="0.3">
      <c r="A1106" s="20" t="s">
        <v>1124</v>
      </c>
      <c r="B1106" s="20" t="str">
        <f>_xlfn.XLOOKUP(A1106,Sheet3!A1106:A3440,Sheet3!B1106:B3440)</f>
        <v xml:space="preserve"> Mr</v>
      </c>
      <c r="C1106" s="20" t="str">
        <f>_xlfn.XLOOKUP(A1106,Sheet3!A1106:A3440,Sheet3!C1106:C3440)</f>
        <v>Saad</v>
      </c>
      <c r="D1106" s="20" t="str">
        <f>_xlfn.XLOOKUP(A1106,Sheet3!A1106:A3440,Sheet3!D1106:D3440)</f>
        <v xml:space="preserve">  Mohammad</v>
      </c>
      <c r="E1106" s="46">
        <f>_xlfn.XLOOKUP(A1106,Sheet1!$A$2:$A$2336,Sheet1!$B$2:$B$2336)</f>
        <v>30.21</v>
      </c>
      <c r="F1106" s="20">
        <f>_xlfn.XLOOKUP(Table4[[#This Row],[Customer ID]],Sheet1!A1106:A3440,Sheet1!C1106:C3440)</f>
        <v>7.83</v>
      </c>
      <c r="G1106" s="20" t="str">
        <f>_xlfn.XLOOKUP(Table4[[#This Row],[Customer ID]],Sheet1!A1106:A3440,Sheet1!D1106:D3440)</f>
        <v>No</v>
      </c>
      <c r="H1106" s="20" t="str">
        <f>_xlfn.XLOOKUP(Table4[[#This Row],[Customer ID]],Sheet1!A1106:A3440,Sheet1!E1106:E3440)</f>
        <v>No</v>
      </c>
      <c r="I1106" s="20" t="str">
        <f>_xlfn.XLOOKUP(Table4[[#This Row],[Customer ID]],Sheet1!A1106:A3440,Sheet1!F1106:F3440)</f>
        <v>No</v>
      </c>
      <c r="J1106" s="20">
        <f>_xlfn.XLOOKUP(Table4[[#This Row],[Customer ID]],Sheet1!A1106:A3440,Sheet1!G1106:G3440)</f>
        <v>0</v>
      </c>
      <c r="K1106" s="20" t="str">
        <f>_xlfn.XLOOKUP(Table4[[#This Row],[Customer ID]],Sheet1!A1106:A3440,Sheet1!H1106:H3440)</f>
        <v>No</v>
      </c>
      <c r="L1106" s="20" t="str">
        <f>_xlfn.XLOOKUP(Table4[[#This Row],[Customer ID]],Sheet1!A1106:A3440,Sheet1!I1106:I3440)</f>
        <v>Obesity</v>
      </c>
      <c r="M1106" s="20" t="str">
        <f>_xlfn.XLOOKUP(A1106,Sheet1!A1106:A3440,Sheet1!J1106:J3440)</f>
        <v>Diabetes</v>
      </c>
      <c r="N1106" s="48" t="str">
        <f>_xlfn.XLOOKUP(Table4[[#This Row],[Customer ID]],Table3[Customer ID],Table3[Date2])</f>
        <v>23-Sep-1968</v>
      </c>
      <c r="O1106" s="20">
        <f>_xlfn.XLOOKUP(A1106,Table3[Customer ID],Table3[Age])</f>
        <v>54</v>
      </c>
      <c r="P1106" s="20">
        <f>_xlfn.XLOOKUP(A1106,Table3[Customer ID],Table3[children])</f>
        <v>0</v>
      </c>
      <c r="Q1106" s="47">
        <f>_xlfn.XLOOKUP(A1106,Table3[Customer ID],Table3[charges])</f>
        <v>10231.5</v>
      </c>
      <c r="R1106" s="20" t="str">
        <f>_xlfn.XLOOKUP(A1106,Table3[Customer ID],Table3[Hospital tier])</f>
        <v>tier - 3</v>
      </c>
      <c r="S1106" s="20" t="str">
        <f>_xlfn.XLOOKUP(A1106,Table3[Customer ID],Table3[City tier])</f>
        <v>tier - 1</v>
      </c>
      <c r="T1106" s="20" t="str">
        <f>_xlfn.XLOOKUP(A1106,Table3[Customer ID],Table3[State ID])</f>
        <v>R1012</v>
      </c>
    </row>
    <row r="1107" spans="1:20" x14ac:dyDescent="0.3">
      <c r="A1107" s="20" t="s">
        <v>1125</v>
      </c>
      <c r="B1107" s="20" t="str">
        <f>_xlfn.XLOOKUP(A1107,Sheet3!A1107:A3441,Sheet3!B1107:B3441)</f>
        <v xml:space="preserve"> Mr</v>
      </c>
      <c r="C1107" s="20" t="str">
        <f>_xlfn.XLOOKUP(A1107,Sheet3!A1107:A3441,Sheet3!C1107:C3441)</f>
        <v>Paul</v>
      </c>
      <c r="D1107" s="20" t="str">
        <f>_xlfn.XLOOKUP(A1107,Sheet3!A1107:A3441,Sheet3!D1107:D3441)</f>
        <v xml:space="preserve">  Charlie</v>
      </c>
      <c r="E1107" s="46">
        <f>_xlfn.XLOOKUP(A1107,Sheet1!$A$2:$A$2336,Sheet1!$B$2:$B$2336)</f>
        <v>38.28</v>
      </c>
      <c r="F1107" s="20">
        <f>_xlfn.XLOOKUP(Table4[[#This Row],[Customer ID]],Sheet1!A1107:A3441,Sheet1!C1107:C3441)</f>
        <v>10.17</v>
      </c>
      <c r="G1107" s="20" t="str">
        <f>_xlfn.XLOOKUP(Table4[[#This Row],[Customer ID]],Sheet1!A1107:A3441,Sheet1!D1107:D3441)</f>
        <v>yes</v>
      </c>
      <c r="H1107" s="20" t="str">
        <f>_xlfn.XLOOKUP(Table4[[#This Row],[Customer ID]],Sheet1!A1107:A3441,Sheet1!E1107:E3441)</f>
        <v>No</v>
      </c>
      <c r="I1107" s="20" t="str">
        <f>_xlfn.XLOOKUP(Table4[[#This Row],[Customer ID]],Sheet1!A1107:A3441,Sheet1!F1107:F3441)</f>
        <v>No</v>
      </c>
      <c r="J1107" s="20">
        <f>_xlfn.XLOOKUP(Table4[[#This Row],[Customer ID]],Sheet1!A1107:A3441,Sheet1!G1107:G3441)</f>
        <v>0</v>
      </c>
      <c r="K1107" s="20" t="str">
        <f>_xlfn.XLOOKUP(Table4[[#This Row],[Customer ID]],Sheet1!A1107:A3441,Sheet1!H1107:H3441)</f>
        <v>No</v>
      </c>
      <c r="L1107" s="20" t="str">
        <f>_xlfn.XLOOKUP(Table4[[#This Row],[Customer ID]],Sheet1!A1107:A3441,Sheet1!I1107:I3441)</f>
        <v>Obesity</v>
      </c>
      <c r="M1107" s="20" t="str">
        <f>_xlfn.XLOOKUP(A1107,Sheet1!A1107:A3441,Sheet1!J1107:J3441)</f>
        <v>Diabetes</v>
      </c>
      <c r="N1107" s="48" t="str">
        <f>_xlfn.XLOOKUP(Table4[[#This Row],[Customer ID]],Table3[Customer ID],Table3[Date2])</f>
        <v>28-Jun-1967</v>
      </c>
      <c r="O1107" s="20">
        <f>_xlfn.XLOOKUP(A1107,Table3[Customer ID],Table3[Age])</f>
        <v>55</v>
      </c>
      <c r="P1107" s="20">
        <f>_xlfn.XLOOKUP(A1107,Table3[Customer ID],Table3[children])</f>
        <v>0</v>
      </c>
      <c r="Q1107" s="47">
        <f>_xlfn.XLOOKUP(A1107,Table3[Customer ID],Table3[charges])</f>
        <v>10226.280000000001</v>
      </c>
      <c r="R1107" s="20" t="str">
        <f>_xlfn.XLOOKUP(A1107,Table3[Customer ID],Table3[Hospital tier])</f>
        <v>tier - 3</v>
      </c>
      <c r="S1107" s="20" t="str">
        <f>_xlfn.XLOOKUP(A1107,Table3[Customer ID],Table3[City tier])</f>
        <v>tier - 3</v>
      </c>
      <c r="T1107" s="20" t="str">
        <f>_xlfn.XLOOKUP(A1107,Table3[Customer ID],Table3[State ID])</f>
        <v>R1013</v>
      </c>
    </row>
    <row r="1108" spans="1:20" x14ac:dyDescent="0.3">
      <c r="A1108" s="20" t="s">
        <v>1126</v>
      </c>
      <c r="B1108" s="20" t="str">
        <f>_xlfn.XLOOKUP(A1108,Sheet3!A1108:A3442,Sheet3!B1108:B3442)</f>
        <v xml:space="preserve"> Mr</v>
      </c>
      <c r="C1108" s="20" t="str">
        <f>_xlfn.XLOOKUP(A1108,Sheet3!A1108:A3442,Sheet3!C1108:C3442)</f>
        <v>Trail</v>
      </c>
      <c r="D1108" s="20" t="str">
        <f>_xlfn.XLOOKUP(A1108,Sheet3!A1108:A3442,Sheet3!D1108:D3442)</f>
        <v xml:space="preserve">  Brent</v>
      </c>
      <c r="E1108" s="46">
        <f>_xlfn.XLOOKUP(A1108,Sheet1!$A$2:$A$2336,Sheet1!$B$2:$B$2336)</f>
        <v>29.9</v>
      </c>
      <c r="F1108" s="20">
        <f>_xlfn.XLOOKUP(Table4[[#This Row],[Customer ID]],Sheet1!A1108:A3442,Sheet1!C1108:C3442)</f>
        <v>8.9600000000000009</v>
      </c>
      <c r="G1108" s="20" t="str">
        <f>_xlfn.XLOOKUP(Table4[[#This Row],[Customer ID]],Sheet1!A1108:A3442,Sheet1!D1108:D3442)</f>
        <v>yes</v>
      </c>
      <c r="H1108" s="20" t="str">
        <f>_xlfn.XLOOKUP(Table4[[#This Row],[Customer ID]],Sheet1!A1108:A3442,Sheet1!E1108:E3442)</f>
        <v>No</v>
      </c>
      <c r="I1108" s="20" t="str">
        <f>_xlfn.XLOOKUP(Table4[[#This Row],[Customer ID]],Sheet1!A1108:A3442,Sheet1!F1108:F3442)</f>
        <v>No</v>
      </c>
      <c r="J1108" s="20">
        <f>_xlfn.XLOOKUP(Table4[[#This Row],[Customer ID]],Sheet1!A1108:A3442,Sheet1!G1108:G3442)</f>
        <v>0</v>
      </c>
      <c r="K1108" s="20" t="str">
        <f>_xlfn.XLOOKUP(Table4[[#This Row],[Customer ID]],Sheet1!A1108:A3442,Sheet1!H1108:H3442)</f>
        <v>No</v>
      </c>
      <c r="L1108" s="20" t="str">
        <f>_xlfn.XLOOKUP(Table4[[#This Row],[Customer ID]],Sheet1!A1108:A3442,Sheet1!I1108:I3442)</f>
        <v>Over Weight</v>
      </c>
      <c r="M1108" s="20" t="str">
        <f>_xlfn.XLOOKUP(A1108,Sheet1!A1108:A3442,Sheet1!J1108:J3442)</f>
        <v>Diabetes</v>
      </c>
      <c r="N1108" s="48" t="str">
        <f>_xlfn.XLOOKUP(Table4[[#This Row],[Customer ID]],Table3[Customer ID],Table3[Date2])</f>
        <v>26-Sep-1967</v>
      </c>
      <c r="O1108" s="20">
        <f>_xlfn.XLOOKUP(A1108,Table3[Customer ID],Table3[Age])</f>
        <v>55</v>
      </c>
      <c r="P1108" s="20">
        <f>_xlfn.XLOOKUP(A1108,Table3[Customer ID],Table3[children])</f>
        <v>0</v>
      </c>
      <c r="Q1108" s="47">
        <f>_xlfn.XLOOKUP(A1108,Table3[Customer ID],Table3[charges])</f>
        <v>10214.64</v>
      </c>
      <c r="R1108" s="20" t="str">
        <f>_xlfn.XLOOKUP(A1108,Table3[Customer ID],Table3[Hospital tier])</f>
        <v>tier - 3</v>
      </c>
      <c r="S1108" s="20" t="str">
        <f>_xlfn.XLOOKUP(A1108,Table3[Customer ID],Table3[City tier])</f>
        <v>tier - 2</v>
      </c>
      <c r="T1108" s="20" t="str">
        <f>_xlfn.XLOOKUP(A1108,Table3[Customer ID],Table3[State ID])</f>
        <v>R1011</v>
      </c>
    </row>
    <row r="1109" spans="1:20" x14ac:dyDescent="0.3">
      <c r="A1109" s="20" t="s">
        <v>1127</v>
      </c>
      <c r="B1109" s="20" t="str">
        <f>_xlfn.XLOOKUP(A1109,Sheet3!A1109:A3443,Sheet3!B1109:B3443)</f>
        <v xml:space="preserve"> Ms</v>
      </c>
      <c r="C1109" s="20" t="str">
        <f>_xlfn.XLOOKUP(A1109,Sheet3!A1109:A3443,Sheet3!C1109:C3443)</f>
        <v>Benton</v>
      </c>
      <c r="D1109" s="20" t="str">
        <f>_xlfn.XLOOKUP(A1109,Sheet3!A1109:A3443,Sheet3!D1109:D3443)</f>
        <v xml:space="preserve">  Kelli M</v>
      </c>
      <c r="E1109" s="46">
        <f>_xlfn.XLOOKUP(A1109,Sheet1!$A$2:$A$2336,Sheet1!$B$2:$B$2336)</f>
        <v>23.18</v>
      </c>
      <c r="F1109" s="20">
        <f>_xlfn.XLOOKUP(Table4[[#This Row],[Customer ID]],Sheet1!A1109:A3443,Sheet1!C1109:C3443)</f>
        <v>6.96</v>
      </c>
      <c r="G1109" s="20" t="str">
        <f>_xlfn.XLOOKUP(Table4[[#This Row],[Customer ID]],Sheet1!A1109:A3443,Sheet1!D1109:D3443)</f>
        <v>yes</v>
      </c>
      <c r="H1109" s="20" t="str">
        <f>_xlfn.XLOOKUP(Table4[[#This Row],[Customer ID]],Sheet1!A1109:A3443,Sheet1!E1109:E3443)</f>
        <v>No</v>
      </c>
      <c r="I1109" s="20" t="str">
        <f>_xlfn.XLOOKUP(Table4[[#This Row],[Customer ID]],Sheet1!A1109:A3443,Sheet1!F1109:F3443)</f>
        <v>No</v>
      </c>
      <c r="J1109" s="20">
        <f>_xlfn.XLOOKUP(Table4[[#This Row],[Customer ID]],Sheet1!A1109:A3443,Sheet1!G1109:G3443)</f>
        <v>2</v>
      </c>
      <c r="K1109" s="20" t="str">
        <f>_xlfn.XLOOKUP(Table4[[#This Row],[Customer ID]],Sheet1!A1109:A3443,Sheet1!H1109:H3443)</f>
        <v>No</v>
      </c>
      <c r="L1109" s="20" t="str">
        <f>_xlfn.XLOOKUP(Table4[[#This Row],[Customer ID]],Sheet1!A1109:A3443,Sheet1!I1109:I3443)</f>
        <v>Normal weight</v>
      </c>
      <c r="M1109" s="20" t="str">
        <f>_xlfn.XLOOKUP(A1109,Sheet1!A1109:A3443,Sheet1!J1109:J3443)</f>
        <v>Diabetes</v>
      </c>
      <c r="N1109" s="48" t="str">
        <f>_xlfn.XLOOKUP(Table4[[#This Row],[Customer ID]],Table3[Customer ID],Table3[Date2])</f>
        <v>24-Dec-1970</v>
      </c>
      <c r="O1109" s="20">
        <f>_xlfn.XLOOKUP(A1109,Table3[Customer ID],Table3[Age])</f>
        <v>52</v>
      </c>
      <c r="P1109" s="20">
        <f>_xlfn.XLOOKUP(A1109,Table3[Customer ID],Table3[children])</f>
        <v>0</v>
      </c>
      <c r="Q1109" s="47">
        <f>_xlfn.XLOOKUP(A1109,Table3[Customer ID],Table3[charges])</f>
        <v>10197.77</v>
      </c>
      <c r="R1109" s="20" t="str">
        <f>_xlfn.XLOOKUP(A1109,Table3[Customer ID],Table3[Hospital tier])</f>
        <v>tier - 3</v>
      </c>
      <c r="S1109" s="20" t="str">
        <f>_xlfn.XLOOKUP(A1109,Table3[Customer ID],Table3[City tier])</f>
        <v>tier - 1</v>
      </c>
      <c r="T1109" s="20" t="str">
        <f>_xlfn.XLOOKUP(A1109,Table3[Customer ID],Table3[State ID])</f>
        <v>R1024</v>
      </c>
    </row>
    <row r="1110" spans="1:20" x14ac:dyDescent="0.3">
      <c r="A1110" s="20" t="s">
        <v>1128</v>
      </c>
      <c r="B1110" s="20" t="str">
        <f>_xlfn.XLOOKUP(A1110,Sheet3!A1110:A3444,Sheet3!B1110:B3444)</f>
        <v xml:space="preserve"> Mrs</v>
      </c>
      <c r="C1110" s="20" t="str">
        <f>_xlfn.XLOOKUP(A1110,Sheet3!A1110:A3444,Sheet3!C1110:C3444)</f>
        <v>Bauman</v>
      </c>
      <c r="D1110" s="20" t="str">
        <f>_xlfn.XLOOKUP(A1110,Sheet3!A1110:A3444,Sheet3!D1110:D3444)</f>
        <v xml:space="preserve">  Sheridan H</v>
      </c>
      <c r="E1110" s="46">
        <f>_xlfn.XLOOKUP(A1110,Sheet1!$A$2:$A$2336,Sheet1!$B$2:$B$2336)</f>
        <v>33.020000000000003</v>
      </c>
      <c r="F1110" s="20">
        <f>_xlfn.XLOOKUP(Table4[[#This Row],[Customer ID]],Sheet1!A1110:A3444,Sheet1!C1110:C3444)</f>
        <v>5.07</v>
      </c>
      <c r="G1110" s="20" t="str">
        <f>_xlfn.XLOOKUP(Table4[[#This Row],[Customer ID]],Sheet1!A1110:A3444,Sheet1!D1110:D3444)</f>
        <v>yes</v>
      </c>
      <c r="H1110" s="20" t="str">
        <f>_xlfn.XLOOKUP(Table4[[#This Row],[Customer ID]],Sheet1!A1110:A3444,Sheet1!E1110:E3444)</f>
        <v>No</v>
      </c>
      <c r="I1110" s="20" t="str">
        <f>_xlfn.XLOOKUP(Table4[[#This Row],[Customer ID]],Sheet1!A1110:A3444,Sheet1!F1110:F3444)</f>
        <v>No</v>
      </c>
      <c r="J1110" s="20">
        <f>_xlfn.XLOOKUP(Table4[[#This Row],[Customer ID]],Sheet1!A1110:A3444,Sheet1!G1110:G3444)</f>
        <v>0</v>
      </c>
      <c r="K1110" s="20" t="str">
        <f>_xlfn.XLOOKUP(Table4[[#This Row],[Customer ID]],Sheet1!A1110:A3444,Sheet1!H1110:H3444)</f>
        <v>No</v>
      </c>
      <c r="L1110" s="20" t="str">
        <f>_xlfn.XLOOKUP(Table4[[#This Row],[Customer ID]],Sheet1!A1110:A3444,Sheet1!I1110:I3444)</f>
        <v>Obesity</v>
      </c>
      <c r="M1110" s="20" t="str">
        <f>_xlfn.XLOOKUP(A1110,Sheet1!A1110:A3444,Sheet1!J1110:J3444)</f>
        <v>Normal</v>
      </c>
      <c r="N1110" s="48" t="str">
        <f>_xlfn.XLOOKUP(Table4[[#This Row],[Customer ID]],Table3[Customer ID],Table3[Date2])</f>
        <v>16-Oct-1985</v>
      </c>
      <c r="O1110" s="20">
        <f>_xlfn.XLOOKUP(A1110,Table3[Customer ID],Table3[Age])</f>
        <v>37</v>
      </c>
      <c r="P1110" s="20">
        <f>_xlfn.XLOOKUP(A1110,Table3[Customer ID],Table3[children])</f>
        <v>3</v>
      </c>
      <c r="Q1110" s="47">
        <f>_xlfn.XLOOKUP(A1110,Table3[Customer ID],Table3[charges])</f>
        <v>10191.82</v>
      </c>
      <c r="R1110" s="20" t="str">
        <f>_xlfn.XLOOKUP(A1110,Table3[Customer ID],Table3[Hospital tier])</f>
        <v>tier - 3</v>
      </c>
      <c r="S1110" s="20" t="str">
        <f>_xlfn.XLOOKUP(A1110,Table3[Customer ID],Table3[City tier])</f>
        <v>tier - 2</v>
      </c>
      <c r="T1110" s="20" t="str">
        <f>_xlfn.XLOOKUP(A1110,Table3[Customer ID],Table3[State ID])</f>
        <v>R1026</v>
      </c>
    </row>
    <row r="1111" spans="1:20" x14ac:dyDescent="0.3">
      <c r="A1111" s="20" t="s">
        <v>1129</v>
      </c>
      <c r="B1111" s="20" t="str">
        <f>_xlfn.XLOOKUP(A1111,Sheet3!A1111:A3445,Sheet3!B1111:B3445)</f>
        <v xml:space="preserve"> Mrs</v>
      </c>
      <c r="C1111" s="20" t="str">
        <f>_xlfn.XLOOKUP(A1111,Sheet3!A1111:A3445,Sheet3!C1111:C3445)</f>
        <v>Bakula</v>
      </c>
      <c r="D1111" s="20" t="str">
        <f>_xlfn.XLOOKUP(A1111,Sheet3!A1111:A3445,Sheet3!D1111:D3445)</f>
        <v xml:space="preserve">  Sarah M.</v>
      </c>
      <c r="E1111" s="46">
        <f>_xlfn.XLOOKUP(A1111,Sheet1!$A$2:$A$2336,Sheet1!$B$2:$B$2336)</f>
        <v>27.29</v>
      </c>
      <c r="F1111" s="20">
        <f>_xlfn.XLOOKUP(Table4[[#This Row],[Customer ID]],Sheet1!A1111:A3445,Sheet1!C1111:C3445)</f>
        <v>5.85</v>
      </c>
      <c r="G1111" s="20" t="str">
        <f>_xlfn.XLOOKUP(Table4[[#This Row],[Customer ID]],Sheet1!A1111:A3445,Sheet1!D1111:D3445)</f>
        <v>No</v>
      </c>
      <c r="H1111" s="20" t="str">
        <f>_xlfn.XLOOKUP(Table4[[#This Row],[Customer ID]],Sheet1!A1111:A3445,Sheet1!E1111:E3445)</f>
        <v>No</v>
      </c>
      <c r="I1111" s="20" t="str">
        <f>_xlfn.XLOOKUP(Table4[[#This Row],[Customer ID]],Sheet1!A1111:A3445,Sheet1!F1111:F3445)</f>
        <v>No</v>
      </c>
      <c r="J1111" s="20">
        <f>_xlfn.XLOOKUP(Table4[[#This Row],[Customer ID]],Sheet1!A1111:A3445,Sheet1!G1111:G3445)</f>
        <v>2</v>
      </c>
      <c r="K1111" s="20" t="str">
        <f>_xlfn.XLOOKUP(Table4[[#This Row],[Customer ID]],Sheet1!A1111:A3445,Sheet1!H1111:H3445)</f>
        <v>No</v>
      </c>
      <c r="L1111" s="20" t="str">
        <f>_xlfn.XLOOKUP(Table4[[#This Row],[Customer ID]],Sheet1!A1111:A3445,Sheet1!I1111:I3445)</f>
        <v>Over Weight</v>
      </c>
      <c r="M1111" s="20" t="str">
        <f>_xlfn.XLOOKUP(A1111,Sheet1!A1111:A3445,Sheet1!J1111:J3445)</f>
        <v>Prediabetes</v>
      </c>
      <c r="N1111" s="48" t="str">
        <f>_xlfn.XLOOKUP(Table4[[#This Row],[Customer ID]],Table3[Customer ID],Table3[Date2])</f>
        <v>10-Jul-1972</v>
      </c>
      <c r="O1111" s="20">
        <f>_xlfn.XLOOKUP(A1111,Table3[Customer ID],Table3[Age])</f>
        <v>50</v>
      </c>
      <c r="P1111" s="20">
        <f>_xlfn.XLOOKUP(A1111,Table3[Customer ID],Table3[children])</f>
        <v>0</v>
      </c>
      <c r="Q1111" s="47">
        <f>_xlfn.XLOOKUP(A1111,Table3[Customer ID],Table3[charges])</f>
        <v>10160.870000000001</v>
      </c>
      <c r="R1111" s="20" t="str">
        <f>_xlfn.XLOOKUP(A1111,Table3[Customer ID],Table3[Hospital tier])</f>
        <v>tier - 3</v>
      </c>
      <c r="S1111" s="20" t="str">
        <f>_xlfn.XLOOKUP(A1111,Table3[Customer ID],Table3[City tier])</f>
        <v>tier - 3</v>
      </c>
      <c r="T1111" s="20" t="str">
        <f>_xlfn.XLOOKUP(A1111,Table3[Customer ID],Table3[State ID])</f>
        <v>R1025</v>
      </c>
    </row>
    <row r="1112" spans="1:20" x14ac:dyDescent="0.3">
      <c r="A1112" s="20" t="s">
        <v>1130</v>
      </c>
      <c r="B1112" s="20" t="str">
        <f>_xlfn.XLOOKUP(A1112,Sheet3!A1112:A3446,Sheet3!B1112:B3446)</f>
        <v xml:space="preserve"> Ms</v>
      </c>
      <c r="C1112" s="20" t="str">
        <f>_xlfn.XLOOKUP(A1112,Sheet3!A1112:A3446,Sheet3!C1112:C3446)</f>
        <v>Edwards</v>
      </c>
      <c r="D1112" s="20" t="str">
        <f>_xlfn.XLOOKUP(A1112,Sheet3!A1112:A3446,Sheet3!D1112:D3446)</f>
        <v xml:space="preserve">  Jennifer</v>
      </c>
      <c r="E1112" s="46">
        <f>_xlfn.XLOOKUP(A1112,Sheet1!$A$2:$A$2336,Sheet1!$B$2:$B$2336)</f>
        <v>23.18</v>
      </c>
      <c r="F1112" s="20">
        <f>_xlfn.XLOOKUP(Table4[[#This Row],[Customer ID]],Sheet1!A1112:A3446,Sheet1!C1112:C3446)</f>
        <v>10.56</v>
      </c>
      <c r="G1112" s="20" t="str">
        <f>_xlfn.XLOOKUP(Table4[[#This Row],[Customer ID]],Sheet1!A1112:A3446,Sheet1!D1112:D3446)</f>
        <v>No</v>
      </c>
      <c r="H1112" s="20" t="str">
        <f>_xlfn.XLOOKUP(Table4[[#This Row],[Customer ID]],Sheet1!A1112:A3446,Sheet1!E1112:E3446)</f>
        <v>No</v>
      </c>
      <c r="I1112" s="20" t="str">
        <f>_xlfn.XLOOKUP(Table4[[#This Row],[Customer ID]],Sheet1!A1112:A3446,Sheet1!F1112:F3446)</f>
        <v>No</v>
      </c>
      <c r="J1112" s="20">
        <f>_xlfn.XLOOKUP(Table4[[#This Row],[Customer ID]],Sheet1!A1112:A3446,Sheet1!G1112:G3446)</f>
        <v>2</v>
      </c>
      <c r="K1112" s="20" t="str">
        <f>_xlfn.XLOOKUP(Table4[[#This Row],[Customer ID]],Sheet1!A1112:A3446,Sheet1!H1112:H3446)</f>
        <v>No</v>
      </c>
      <c r="L1112" s="20" t="str">
        <f>_xlfn.XLOOKUP(Table4[[#This Row],[Customer ID]],Sheet1!A1112:A3446,Sheet1!I1112:I3446)</f>
        <v>Normal weight</v>
      </c>
      <c r="M1112" s="20" t="str">
        <f>_xlfn.XLOOKUP(A1112,Sheet1!A1112:A3446,Sheet1!J1112:J3446)</f>
        <v>Diabetes</v>
      </c>
      <c r="N1112" s="48" t="str">
        <f>_xlfn.XLOOKUP(Table4[[#This Row],[Customer ID]],Table3[Customer ID],Table3[Date2])</f>
        <v>13-Oct-1973</v>
      </c>
      <c r="O1112" s="20">
        <f>_xlfn.XLOOKUP(A1112,Table3[Customer ID],Table3[Age])</f>
        <v>49</v>
      </c>
      <c r="P1112" s="20">
        <f>_xlfn.XLOOKUP(A1112,Table3[Customer ID],Table3[children])</f>
        <v>2</v>
      </c>
      <c r="Q1112" s="47">
        <f>_xlfn.XLOOKUP(A1112,Table3[Customer ID],Table3[charges])</f>
        <v>10156.780000000001</v>
      </c>
      <c r="R1112" s="20" t="str">
        <f>_xlfn.XLOOKUP(A1112,Table3[Customer ID],Table3[Hospital tier])</f>
        <v>tier - 3</v>
      </c>
      <c r="S1112" s="20" t="str">
        <f>_xlfn.XLOOKUP(A1112,Table3[Customer ID],Table3[City tier])</f>
        <v>tier - 2</v>
      </c>
      <c r="T1112" s="20" t="str">
        <f>_xlfn.XLOOKUP(A1112,Table3[Customer ID],Table3[State ID])</f>
        <v>R1012</v>
      </c>
    </row>
    <row r="1113" spans="1:20" x14ac:dyDescent="0.3">
      <c r="A1113" s="20" t="s">
        <v>1131</v>
      </c>
      <c r="B1113" s="20" t="str">
        <f>_xlfn.XLOOKUP(A1113,Sheet3!A1113:A3447,Sheet3!B1113:B3447)</f>
        <v xml:space="preserve"> Mrs</v>
      </c>
      <c r="C1113" s="20" t="str">
        <f>_xlfn.XLOOKUP(A1113,Sheet3!A1113:A3447,Sheet3!C1113:C3447)</f>
        <v>Davis</v>
      </c>
      <c r="D1113" s="20" t="str">
        <f>_xlfn.XLOOKUP(A1113,Sheet3!A1113:A3447,Sheet3!D1113:D3447)</f>
        <v xml:space="preserve">  Laura J</v>
      </c>
      <c r="E1113" s="46">
        <f>_xlfn.XLOOKUP(A1113,Sheet1!$A$2:$A$2336,Sheet1!$B$2:$B$2336)</f>
        <v>32.659999999999997</v>
      </c>
      <c r="F1113" s="20">
        <f>_xlfn.XLOOKUP(Table4[[#This Row],[Customer ID]],Sheet1!A1113:A3447,Sheet1!C1113:C3447)</f>
        <v>8.92</v>
      </c>
      <c r="G1113" s="20" t="str">
        <f>_xlfn.XLOOKUP(Table4[[#This Row],[Customer ID]],Sheet1!A1113:A3447,Sheet1!D1113:D3447)</f>
        <v>yes</v>
      </c>
      <c r="H1113" s="20" t="str">
        <f>_xlfn.XLOOKUP(Table4[[#This Row],[Customer ID]],Sheet1!A1113:A3447,Sheet1!E1113:E3447)</f>
        <v>No</v>
      </c>
      <c r="I1113" s="20" t="str">
        <f>_xlfn.XLOOKUP(Table4[[#This Row],[Customer ID]],Sheet1!A1113:A3447,Sheet1!F1113:F3447)</f>
        <v>No</v>
      </c>
      <c r="J1113" s="20">
        <f>_xlfn.XLOOKUP(Table4[[#This Row],[Customer ID]],Sheet1!A1113:A3447,Sheet1!G1113:G3447)</f>
        <v>0</v>
      </c>
      <c r="K1113" s="20" t="str">
        <f>_xlfn.XLOOKUP(Table4[[#This Row],[Customer ID]],Sheet1!A1113:A3447,Sheet1!H1113:H3447)</f>
        <v>No</v>
      </c>
      <c r="L1113" s="20" t="str">
        <f>_xlfn.XLOOKUP(Table4[[#This Row],[Customer ID]],Sheet1!A1113:A3447,Sheet1!I1113:I3447)</f>
        <v>Obesity</v>
      </c>
      <c r="M1113" s="20" t="str">
        <f>_xlfn.XLOOKUP(A1113,Sheet1!A1113:A3447,Sheet1!J1113:J3447)</f>
        <v>Diabetes</v>
      </c>
      <c r="N1113" s="48" t="str">
        <f>_xlfn.XLOOKUP(Table4[[#This Row],[Customer ID]],Table3[Customer ID],Table3[Date2])</f>
        <v>12-Jun-1981</v>
      </c>
      <c r="O1113" s="20">
        <f>_xlfn.XLOOKUP(A1113,Table3[Customer ID],Table3[Age])</f>
        <v>41</v>
      </c>
      <c r="P1113" s="20">
        <f>_xlfn.XLOOKUP(A1113,Table3[Customer ID],Table3[children])</f>
        <v>1</v>
      </c>
      <c r="Q1113" s="47">
        <f>_xlfn.XLOOKUP(A1113,Table3[Customer ID],Table3[charges])</f>
        <v>10146.129999999999</v>
      </c>
      <c r="R1113" s="20" t="str">
        <f>_xlfn.XLOOKUP(A1113,Table3[Customer ID],Table3[Hospital tier])</f>
        <v>tier - 3</v>
      </c>
      <c r="S1113" s="20" t="str">
        <f>_xlfn.XLOOKUP(A1113,Table3[Customer ID],Table3[City tier])</f>
        <v>tier - 1</v>
      </c>
      <c r="T1113" s="20" t="str">
        <f>_xlfn.XLOOKUP(A1113,Table3[Customer ID],Table3[State ID])</f>
        <v>R1025</v>
      </c>
    </row>
    <row r="1114" spans="1:20" x14ac:dyDescent="0.3">
      <c r="A1114" s="20" t="s">
        <v>1132</v>
      </c>
      <c r="B1114" s="20" t="str">
        <f>_xlfn.XLOOKUP(A1114,Sheet3!A1114:A3448,Sheet3!B1114:B3448)</f>
        <v xml:space="preserve"> Mr</v>
      </c>
      <c r="C1114" s="20" t="str">
        <f>_xlfn.XLOOKUP(A1114,Sheet3!A1114:A3448,Sheet3!C1114:C3448)</f>
        <v>Weiler</v>
      </c>
      <c r="D1114" s="20" t="str">
        <f>_xlfn.XLOOKUP(A1114,Sheet3!A1114:A3448,Sheet3!D1114:D3448)</f>
        <v xml:space="preserve">  Thomas</v>
      </c>
      <c r="E1114" s="46">
        <f>_xlfn.XLOOKUP(A1114,Sheet1!$A$2:$A$2336,Sheet1!$B$2:$B$2336)</f>
        <v>30.78</v>
      </c>
      <c r="F1114" s="20">
        <f>_xlfn.XLOOKUP(Table4[[#This Row],[Customer ID]],Sheet1!A1114:A3448,Sheet1!C1114:C3448)</f>
        <v>8.6300000000000008</v>
      </c>
      <c r="G1114" s="20" t="str">
        <f>_xlfn.XLOOKUP(Table4[[#This Row],[Customer ID]],Sheet1!A1114:A3448,Sheet1!D1114:D3448)</f>
        <v>No</v>
      </c>
      <c r="H1114" s="20" t="str">
        <f>_xlfn.XLOOKUP(Table4[[#This Row],[Customer ID]],Sheet1!A1114:A3448,Sheet1!E1114:E3448)</f>
        <v>No</v>
      </c>
      <c r="I1114" s="20" t="str">
        <f>_xlfn.XLOOKUP(Table4[[#This Row],[Customer ID]],Sheet1!A1114:A3448,Sheet1!F1114:F3448)</f>
        <v>No</v>
      </c>
      <c r="J1114" s="20">
        <f>_xlfn.XLOOKUP(Table4[[#This Row],[Customer ID]],Sheet1!A1114:A3448,Sheet1!G1114:G3448)</f>
        <v>0</v>
      </c>
      <c r="K1114" s="20" t="str">
        <f>_xlfn.XLOOKUP(Table4[[#This Row],[Customer ID]],Sheet1!A1114:A3448,Sheet1!H1114:H3448)</f>
        <v>No</v>
      </c>
      <c r="L1114" s="20" t="str">
        <f>_xlfn.XLOOKUP(Table4[[#This Row],[Customer ID]],Sheet1!A1114:A3448,Sheet1!I1114:I3448)</f>
        <v>Obesity</v>
      </c>
      <c r="M1114" s="20" t="str">
        <f>_xlfn.XLOOKUP(A1114,Sheet1!A1114:A3448,Sheet1!J1114:J3448)</f>
        <v>Diabetes</v>
      </c>
      <c r="N1114" s="48" t="str">
        <f>_xlfn.XLOOKUP(Table4[[#This Row],[Customer ID]],Table3[Customer ID],Table3[Date2])</f>
        <v>30-Dec-1974</v>
      </c>
      <c r="O1114" s="20">
        <f>_xlfn.XLOOKUP(A1114,Table3[Customer ID],Table3[Age])</f>
        <v>48</v>
      </c>
      <c r="P1114" s="20">
        <f>_xlfn.XLOOKUP(A1114,Table3[Customer ID],Table3[children])</f>
        <v>3</v>
      </c>
      <c r="Q1114" s="47">
        <f>_xlfn.XLOOKUP(A1114,Table3[Customer ID],Table3[charges])</f>
        <v>10141.14</v>
      </c>
      <c r="R1114" s="20" t="str">
        <f>_xlfn.XLOOKUP(A1114,Table3[Customer ID],Table3[Hospital tier])</f>
        <v>tier - 3</v>
      </c>
      <c r="S1114" s="20" t="str">
        <f>_xlfn.XLOOKUP(A1114,Table3[Customer ID],Table3[City tier])</f>
        <v>tier - 1</v>
      </c>
      <c r="T1114" s="20" t="str">
        <f>_xlfn.XLOOKUP(A1114,Table3[Customer ID],Table3[State ID])</f>
        <v>R1016</v>
      </c>
    </row>
    <row r="1115" spans="1:20" x14ac:dyDescent="0.3">
      <c r="A1115" s="20" t="s">
        <v>1133</v>
      </c>
      <c r="B1115" s="20" t="str">
        <f>_xlfn.XLOOKUP(A1115,Sheet3!A1115:A3449,Sheet3!B1115:B3449)</f>
        <v xml:space="preserve"> Ms</v>
      </c>
      <c r="C1115" s="20" t="str">
        <f>_xlfn.XLOOKUP(A1115,Sheet3!A1115:A3449,Sheet3!C1115:C3449)</f>
        <v>Schaaf</v>
      </c>
      <c r="D1115" s="20" t="str">
        <f>_xlfn.XLOOKUP(A1115,Sheet3!A1115:A3449,Sheet3!D1115:D3449)</f>
        <v xml:space="preserve">  Gisele</v>
      </c>
      <c r="E1115" s="46">
        <f>_xlfn.XLOOKUP(A1115,Sheet1!$A$2:$A$2336,Sheet1!$B$2:$B$2336)</f>
        <v>47.2</v>
      </c>
      <c r="F1115" s="20">
        <f>_xlfn.XLOOKUP(Table4[[#This Row],[Customer ID]],Sheet1!A1115:A3449,Sheet1!C1115:C3449)</f>
        <v>6.29</v>
      </c>
      <c r="G1115" s="20" t="str">
        <f>_xlfn.XLOOKUP(Table4[[#This Row],[Customer ID]],Sheet1!A1115:A3449,Sheet1!D1115:D3449)</f>
        <v>yes</v>
      </c>
      <c r="H1115" s="20" t="str">
        <f>_xlfn.XLOOKUP(Table4[[#This Row],[Customer ID]],Sheet1!A1115:A3449,Sheet1!E1115:E3449)</f>
        <v>No</v>
      </c>
      <c r="I1115" s="20" t="str">
        <f>_xlfn.XLOOKUP(Table4[[#This Row],[Customer ID]],Sheet1!A1115:A3449,Sheet1!F1115:F3449)</f>
        <v>Yes</v>
      </c>
      <c r="J1115" s="20">
        <f>_xlfn.XLOOKUP(Table4[[#This Row],[Customer ID]],Sheet1!A1115:A3449,Sheet1!G1115:G3449)</f>
        <v>1</v>
      </c>
      <c r="K1115" s="20" t="str">
        <f>_xlfn.XLOOKUP(Table4[[#This Row],[Customer ID]],Sheet1!A1115:A3449,Sheet1!H1115:H3449)</f>
        <v>No</v>
      </c>
      <c r="L1115" s="20" t="str">
        <f>_xlfn.XLOOKUP(Table4[[#This Row],[Customer ID]],Sheet1!A1115:A3449,Sheet1!I1115:I3449)</f>
        <v>Obesity</v>
      </c>
      <c r="M1115" s="20" t="str">
        <f>_xlfn.XLOOKUP(A1115,Sheet1!A1115:A3449,Sheet1!J1115:J3449)</f>
        <v>Prediabetes</v>
      </c>
      <c r="N1115" s="48" t="str">
        <f>_xlfn.XLOOKUP(Table4[[#This Row],[Customer ID]],Table3[Customer ID],Table3[Date2])</f>
        <v>5-Sep-1997</v>
      </c>
      <c r="O1115" s="20">
        <f>_xlfn.XLOOKUP(A1115,Table3[Customer ID],Table3[Age])</f>
        <v>25</v>
      </c>
      <c r="P1115" s="20">
        <f>_xlfn.XLOOKUP(A1115,Table3[Customer ID],Table3[children])</f>
        <v>0</v>
      </c>
      <c r="Q1115" s="47">
        <f>_xlfn.XLOOKUP(A1115,Table3[Customer ID],Table3[charges])</f>
        <v>10139.84</v>
      </c>
      <c r="R1115" s="20" t="str">
        <f>_xlfn.XLOOKUP(A1115,Table3[Customer ID],Table3[Hospital tier])</f>
        <v>tier - 3</v>
      </c>
      <c r="S1115" s="20" t="str">
        <f>_xlfn.XLOOKUP(A1115,Table3[Customer ID],Table3[City tier])</f>
        <v>tier - 2</v>
      </c>
      <c r="T1115" s="20" t="str">
        <f>_xlfn.XLOOKUP(A1115,Table3[Customer ID],Table3[State ID])</f>
        <v>R1012</v>
      </c>
    </row>
    <row r="1116" spans="1:20" x14ac:dyDescent="0.3">
      <c r="A1116" s="20" t="s">
        <v>1134</v>
      </c>
      <c r="B1116" s="20" t="str">
        <f>_xlfn.XLOOKUP(A1116,Sheet3!A1116:A3450,Sheet3!B1116:B3450)</f>
        <v xml:space="preserve"> Ms</v>
      </c>
      <c r="C1116" s="20" t="str">
        <f>_xlfn.XLOOKUP(A1116,Sheet3!A1116:A3450,Sheet3!C1116:C3450)</f>
        <v>Sack</v>
      </c>
      <c r="D1116" s="20" t="str">
        <f>_xlfn.XLOOKUP(A1116,Sheet3!A1116:A3450,Sheet3!D1116:D3450)</f>
        <v xml:space="preserve">  Myra L</v>
      </c>
      <c r="E1116" s="46">
        <f>_xlfn.XLOOKUP(A1116,Sheet1!$A$2:$A$2336,Sheet1!$B$2:$B$2336)</f>
        <v>31.6</v>
      </c>
      <c r="F1116" s="20">
        <f>_xlfn.XLOOKUP(Table4[[#This Row],[Customer ID]],Sheet1!A1116:A3450,Sheet1!C1116:C3450)</f>
        <v>5.75</v>
      </c>
      <c r="G1116" s="20" t="str">
        <f>_xlfn.XLOOKUP(Table4[[#This Row],[Customer ID]],Sheet1!A1116:A3450,Sheet1!D1116:D3450)</f>
        <v>No</v>
      </c>
      <c r="H1116" s="20" t="str">
        <f>_xlfn.XLOOKUP(Table4[[#This Row],[Customer ID]],Sheet1!A1116:A3450,Sheet1!E1116:E3450)</f>
        <v>No</v>
      </c>
      <c r="I1116" s="20" t="str">
        <f>_xlfn.XLOOKUP(Table4[[#This Row],[Customer ID]],Sheet1!A1116:A3450,Sheet1!F1116:F3450)</f>
        <v>No</v>
      </c>
      <c r="J1116" s="20">
        <f>_xlfn.XLOOKUP(Table4[[#This Row],[Customer ID]],Sheet1!A1116:A3450,Sheet1!G1116:G3450)</f>
        <v>2</v>
      </c>
      <c r="K1116" s="20" t="str">
        <f>_xlfn.XLOOKUP(Table4[[#This Row],[Customer ID]],Sheet1!A1116:A3450,Sheet1!H1116:H3450)</f>
        <v>No</v>
      </c>
      <c r="L1116" s="20" t="str">
        <f>_xlfn.XLOOKUP(Table4[[#This Row],[Customer ID]],Sheet1!A1116:A3450,Sheet1!I1116:I3450)</f>
        <v>Obesity</v>
      </c>
      <c r="M1116" s="20" t="str">
        <f>_xlfn.XLOOKUP(A1116,Sheet1!A1116:A3450,Sheet1!J1116:J3450)</f>
        <v>Prediabetes</v>
      </c>
      <c r="N1116" s="48" t="str">
        <f>_xlfn.XLOOKUP(Table4[[#This Row],[Customer ID]],Table3[Customer ID],Table3[Date2])</f>
        <v>16-Nov-1972</v>
      </c>
      <c r="O1116" s="20">
        <f>_xlfn.XLOOKUP(A1116,Table3[Customer ID],Table3[Age])</f>
        <v>50</v>
      </c>
      <c r="P1116" s="20">
        <f>_xlfn.XLOOKUP(A1116,Table3[Customer ID],Table3[children])</f>
        <v>2</v>
      </c>
      <c r="Q1116" s="47">
        <f>_xlfn.XLOOKUP(A1116,Table3[Customer ID],Table3[charges])</f>
        <v>10118.42</v>
      </c>
      <c r="R1116" s="20" t="str">
        <f>_xlfn.XLOOKUP(A1116,Table3[Customer ID],Table3[Hospital tier])</f>
        <v>tier - 3</v>
      </c>
      <c r="S1116" s="20" t="str">
        <f>_xlfn.XLOOKUP(A1116,Table3[Customer ID],Table3[City tier])</f>
        <v>tier - 3</v>
      </c>
      <c r="T1116" s="20" t="str">
        <f>_xlfn.XLOOKUP(A1116,Table3[Customer ID],Table3[State ID])</f>
        <v>R1011</v>
      </c>
    </row>
    <row r="1117" spans="1:20" x14ac:dyDescent="0.3">
      <c r="A1117" s="20" t="s">
        <v>1135</v>
      </c>
      <c r="B1117" s="20" t="str">
        <f>_xlfn.XLOOKUP(A1117,Sheet3!A1117:A3451,Sheet3!B1117:B3451)</f>
        <v xml:space="preserve"> Ms</v>
      </c>
      <c r="C1117" s="20" t="str">
        <f>_xlfn.XLOOKUP(A1117,Sheet3!A1117:A3451,Sheet3!C1117:C3451)</f>
        <v>Chenard</v>
      </c>
      <c r="D1117" s="20" t="str">
        <f>_xlfn.XLOOKUP(A1117,Sheet3!A1117:A3451,Sheet3!D1117:D3451)</f>
        <v xml:space="preserve">  Melissa M.</v>
      </c>
      <c r="E1117" s="46">
        <f>_xlfn.XLOOKUP(A1117,Sheet1!$A$2:$A$2336,Sheet1!$B$2:$B$2336)</f>
        <v>33.914999999999999</v>
      </c>
      <c r="F1117" s="20">
        <f>_xlfn.XLOOKUP(Table4[[#This Row],[Customer ID]],Sheet1!A1117:A3451,Sheet1!C1117:C3451)</f>
        <v>6.66</v>
      </c>
      <c r="G1117" s="20" t="str">
        <f>_xlfn.XLOOKUP(Table4[[#This Row],[Customer ID]],Sheet1!A1117:A3451,Sheet1!D1117:D3451)</f>
        <v>yes</v>
      </c>
      <c r="H1117" s="20" t="str">
        <f>_xlfn.XLOOKUP(Table4[[#This Row],[Customer ID]],Sheet1!A1117:A3451,Sheet1!E1117:E3451)</f>
        <v>No</v>
      </c>
      <c r="I1117" s="20" t="str">
        <f>_xlfn.XLOOKUP(Table4[[#This Row],[Customer ID]],Sheet1!A1117:A3451,Sheet1!F1117:F3451)</f>
        <v>No</v>
      </c>
      <c r="J1117" s="20">
        <f>_xlfn.XLOOKUP(Table4[[#This Row],[Customer ID]],Sheet1!A1117:A3451,Sheet1!G1117:G3451)</f>
        <v>1</v>
      </c>
      <c r="K1117" s="20" t="str">
        <f>_xlfn.XLOOKUP(Table4[[#This Row],[Customer ID]],Sheet1!A1117:A3451,Sheet1!H1117:H3451)</f>
        <v>No</v>
      </c>
      <c r="L1117" s="20" t="str">
        <f>_xlfn.XLOOKUP(Table4[[#This Row],[Customer ID]],Sheet1!A1117:A3451,Sheet1!I1117:I3451)</f>
        <v>Obesity</v>
      </c>
      <c r="M1117" s="20" t="str">
        <f>_xlfn.XLOOKUP(A1117,Sheet1!A1117:A3451,Sheet1!J1117:J3451)</f>
        <v>Diabetes</v>
      </c>
      <c r="N1117" s="48" t="str">
        <f>_xlfn.XLOOKUP(Table4[[#This Row],[Customer ID]],Table3[Customer ID],Table3[Date2])</f>
        <v>2-Jul-1975</v>
      </c>
      <c r="O1117" s="20">
        <f>_xlfn.XLOOKUP(A1117,Table3[Customer ID],Table3[Age])</f>
        <v>47</v>
      </c>
      <c r="P1117" s="20">
        <f>_xlfn.XLOOKUP(A1117,Table3[Customer ID],Table3[children])</f>
        <v>3</v>
      </c>
      <c r="Q1117" s="47">
        <f>_xlfn.XLOOKUP(A1117,Table3[Customer ID],Table3[charges])</f>
        <v>10115.01</v>
      </c>
      <c r="R1117" s="20" t="str">
        <f>_xlfn.XLOOKUP(A1117,Table3[Customer ID],Table3[Hospital tier])</f>
        <v>tier - 3</v>
      </c>
      <c r="S1117" s="20" t="str">
        <f>_xlfn.XLOOKUP(A1117,Table3[Customer ID],Table3[City tier])</f>
        <v>tier - 3</v>
      </c>
      <c r="T1117" s="20" t="str">
        <f>_xlfn.XLOOKUP(A1117,Table3[Customer ID],Table3[State ID])</f>
        <v>R1012</v>
      </c>
    </row>
    <row r="1118" spans="1:20" x14ac:dyDescent="0.3">
      <c r="A1118" s="20" t="s">
        <v>1136</v>
      </c>
      <c r="B1118" s="20" t="str">
        <f>_xlfn.XLOOKUP(A1118,Sheet3!A1118:A3452,Sheet3!B1118:B3452)</f>
        <v xml:space="preserve"> Ms</v>
      </c>
      <c r="C1118" s="20" t="str">
        <f>_xlfn.XLOOKUP(A1118,Sheet3!A1118:A3452,Sheet3!C1118:C3452)</f>
        <v>Williamson</v>
      </c>
      <c r="D1118" s="20" t="str">
        <f>_xlfn.XLOOKUP(A1118,Sheet3!A1118:A3452,Sheet3!D1118:D3452)</f>
        <v xml:space="preserve">  Eleanor F.</v>
      </c>
      <c r="E1118" s="46">
        <f>_xlfn.XLOOKUP(A1118,Sheet1!$A$2:$A$2336,Sheet1!$B$2:$B$2336)</f>
        <v>23.54</v>
      </c>
      <c r="F1118" s="20">
        <f>_xlfn.XLOOKUP(Table4[[#This Row],[Customer ID]],Sheet1!A1118:A3452,Sheet1!C1118:C3452)</f>
        <v>5.0999999999999996</v>
      </c>
      <c r="G1118" s="20" t="str">
        <f>_xlfn.XLOOKUP(Table4[[#This Row],[Customer ID]],Sheet1!A1118:A3452,Sheet1!D1118:D3452)</f>
        <v>No</v>
      </c>
      <c r="H1118" s="20" t="str">
        <f>_xlfn.XLOOKUP(Table4[[#This Row],[Customer ID]],Sheet1!A1118:A3452,Sheet1!E1118:E3452)</f>
        <v>No</v>
      </c>
      <c r="I1118" s="20" t="str">
        <f>_xlfn.XLOOKUP(Table4[[#This Row],[Customer ID]],Sheet1!A1118:A3452,Sheet1!F1118:F3452)</f>
        <v>No</v>
      </c>
      <c r="J1118" s="20">
        <f>_xlfn.XLOOKUP(Table4[[#This Row],[Customer ID]],Sheet1!A1118:A3452,Sheet1!G1118:G3452)</f>
        <v>2</v>
      </c>
      <c r="K1118" s="20" t="str">
        <f>_xlfn.XLOOKUP(Table4[[#This Row],[Customer ID]],Sheet1!A1118:A3452,Sheet1!H1118:H3452)</f>
        <v>No</v>
      </c>
      <c r="L1118" s="20" t="str">
        <f>_xlfn.XLOOKUP(Table4[[#This Row],[Customer ID]],Sheet1!A1118:A3452,Sheet1!I1118:I3452)</f>
        <v>Normal weight</v>
      </c>
      <c r="M1118" s="20" t="str">
        <f>_xlfn.XLOOKUP(A1118,Sheet1!A1118:A3452,Sheet1!J1118:J3452)</f>
        <v>Normal</v>
      </c>
      <c r="N1118" s="48" t="str">
        <f>_xlfn.XLOOKUP(Table4[[#This Row],[Customer ID]],Table3[Customer ID],Table3[Date2])</f>
        <v>8-Aug-1972</v>
      </c>
      <c r="O1118" s="20">
        <f>_xlfn.XLOOKUP(A1118,Table3[Customer ID],Table3[Age])</f>
        <v>50</v>
      </c>
      <c r="P1118" s="20">
        <f>_xlfn.XLOOKUP(A1118,Table3[Customer ID],Table3[children])</f>
        <v>2</v>
      </c>
      <c r="Q1118" s="47">
        <f>_xlfn.XLOOKUP(A1118,Table3[Customer ID],Table3[charges])</f>
        <v>10107.219999999999</v>
      </c>
      <c r="R1118" s="20" t="str">
        <f>_xlfn.XLOOKUP(A1118,Table3[Customer ID],Table3[Hospital tier])</f>
        <v>tier - 3</v>
      </c>
      <c r="S1118" s="20" t="str">
        <f>_xlfn.XLOOKUP(A1118,Table3[Customer ID],Table3[City tier])</f>
        <v>tier - 1</v>
      </c>
      <c r="T1118" s="20" t="str">
        <f>_xlfn.XLOOKUP(A1118,Table3[Customer ID],Table3[State ID])</f>
        <v>R1013</v>
      </c>
    </row>
    <row r="1119" spans="1:20" x14ac:dyDescent="0.3">
      <c r="A1119" s="20" t="s">
        <v>1137</v>
      </c>
      <c r="B1119" s="20" t="str">
        <f>_xlfn.XLOOKUP(A1119,Sheet3!A1119:A3453,Sheet3!B1119:B3453)</f>
        <v xml:space="preserve"> Ms</v>
      </c>
      <c r="C1119" s="20" t="str">
        <f>_xlfn.XLOOKUP(A1119,Sheet3!A1119:A3453,Sheet3!C1119:C3453)</f>
        <v>Dollas</v>
      </c>
      <c r="D1119" s="20" t="str">
        <f>_xlfn.XLOOKUP(A1119,Sheet3!A1119:A3453,Sheet3!D1119:D3453)</f>
        <v xml:space="preserve">  Elizabeth</v>
      </c>
      <c r="E1119" s="46">
        <f>_xlfn.XLOOKUP(A1119,Sheet1!$A$2:$A$2336,Sheet1!$B$2:$B$2336)</f>
        <v>27.074999999999999</v>
      </c>
      <c r="F1119" s="20">
        <f>_xlfn.XLOOKUP(Table4[[#This Row],[Customer ID]],Sheet1!A1119:A3453,Sheet1!C1119:C3453)</f>
        <v>4.41</v>
      </c>
      <c r="G1119" s="20" t="str">
        <f>_xlfn.XLOOKUP(Table4[[#This Row],[Customer ID]],Sheet1!A1119:A3453,Sheet1!D1119:D3453)</f>
        <v>No</v>
      </c>
      <c r="H1119" s="20" t="str">
        <f>_xlfn.XLOOKUP(Table4[[#This Row],[Customer ID]],Sheet1!A1119:A3453,Sheet1!E1119:E3453)</f>
        <v>No</v>
      </c>
      <c r="I1119" s="20" t="str">
        <f>_xlfn.XLOOKUP(Table4[[#This Row],[Customer ID]],Sheet1!A1119:A3453,Sheet1!F1119:F3453)</f>
        <v>No</v>
      </c>
      <c r="J1119" s="20">
        <f>_xlfn.XLOOKUP(Table4[[#This Row],[Customer ID]],Sheet1!A1119:A3453,Sheet1!G1119:G3453)</f>
        <v>2</v>
      </c>
      <c r="K1119" s="20" t="str">
        <f>_xlfn.XLOOKUP(Table4[[#This Row],[Customer ID]],Sheet1!A1119:A3453,Sheet1!H1119:H3453)</f>
        <v>No</v>
      </c>
      <c r="L1119" s="20" t="str">
        <f>_xlfn.XLOOKUP(Table4[[#This Row],[Customer ID]],Sheet1!A1119:A3453,Sheet1!I1119:I3453)</f>
        <v>Over Weight</v>
      </c>
      <c r="M1119" s="20" t="str">
        <f>_xlfn.XLOOKUP(A1119,Sheet1!A1119:A3453,Sheet1!J1119:J3453)</f>
        <v>Normal</v>
      </c>
      <c r="N1119" s="48" t="str">
        <f>_xlfn.XLOOKUP(Table4[[#This Row],[Customer ID]],Table3[Customer ID],Table3[Date2])</f>
        <v>19-Oct-1972</v>
      </c>
      <c r="O1119" s="20">
        <f>_xlfn.XLOOKUP(A1119,Table3[Customer ID],Table3[Age])</f>
        <v>50</v>
      </c>
      <c r="P1119" s="20">
        <f>_xlfn.XLOOKUP(A1119,Table3[Customer ID],Table3[children])</f>
        <v>1</v>
      </c>
      <c r="Q1119" s="47">
        <f>_xlfn.XLOOKUP(A1119,Table3[Customer ID],Table3[charges])</f>
        <v>10106.129999999999</v>
      </c>
      <c r="R1119" s="20" t="str">
        <f>_xlfn.XLOOKUP(A1119,Table3[Customer ID],Table3[Hospital tier])</f>
        <v>tier - 3</v>
      </c>
      <c r="S1119" s="20" t="str">
        <f>_xlfn.XLOOKUP(A1119,Table3[Customer ID],Table3[City tier])</f>
        <v>tier - 1</v>
      </c>
      <c r="T1119" s="20" t="str">
        <f>_xlfn.XLOOKUP(A1119,Table3[Customer ID],Table3[State ID])</f>
        <v>R1024</v>
      </c>
    </row>
    <row r="1120" spans="1:20" x14ac:dyDescent="0.3">
      <c r="A1120" s="20" t="s">
        <v>1138</v>
      </c>
      <c r="B1120" s="20" t="str">
        <f>_xlfn.XLOOKUP(A1120,Sheet3!A1120:A3454,Sheet3!B1120:B3454)</f>
        <v xml:space="preserve"> Mr</v>
      </c>
      <c r="C1120" s="20" t="str">
        <f>_xlfn.XLOOKUP(A1120,Sheet3!A1120:A3454,Sheet3!C1120:C3454)</f>
        <v>Sprague</v>
      </c>
      <c r="D1120" s="20" t="str">
        <f>_xlfn.XLOOKUP(A1120,Sheet3!A1120:A3454,Sheet3!D1120:D3454)</f>
        <v xml:space="preserve">  Kenneth</v>
      </c>
      <c r="E1120" s="46">
        <f>_xlfn.XLOOKUP(A1120,Sheet1!$A$2:$A$2336,Sheet1!$B$2:$B$2336)</f>
        <v>25.8</v>
      </c>
      <c r="F1120" s="20">
        <f>_xlfn.XLOOKUP(Table4[[#This Row],[Customer ID]],Sheet1!A1120:A3454,Sheet1!C1120:C3454)</f>
        <v>5.52</v>
      </c>
      <c r="G1120" s="20" t="str">
        <f>_xlfn.XLOOKUP(Table4[[#This Row],[Customer ID]],Sheet1!A1120:A3454,Sheet1!D1120:D3454)</f>
        <v>yes</v>
      </c>
      <c r="H1120" s="20" t="str">
        <f>_xlfn.XLOOKUP(Table4[[#This Row],[Customer ID]],Sheet1!A1120:A3454,Sheet1!E1120:E3454)</f>
        <v>No</v>
      </c>
      <c r="I1120" s="20" t="str">
        <f>_xlfn.XLOOKUP(Table4[[#This Row],[Customer ID]],Sheet1!A1120:A3454,Sheet1!F1120:F3454)</f>
        <v>No</v>
      </c>
      <c r="J1120" s="20">
        <f>_xlfn.XLOOKUP(Table4[[#This Row],[Customer ID]],Sheet1!A1120:A3454,Sheet1!G1120:G3454)</f>
        <v>0</v>
      </c>
      <c r="K1120" s="20" t="str">
        <f>_xlfn.XLOOKUP(Table4[[#This Row],[Customer ID]],Sheet1!A1120:A3454,Sheet1!H1120:H3454)</f>
        <v>No</v>
      </c>
      <c r="L1120" s="20" t="str">
        <f>_xlfn.XLOOKUP(Table4[[#This Row],[Customer ID]],Sheet1!A1120:A3454,Sheet1!I1120:I3454)</f>
        <v>Over Weight</v>
      </c>
      <c r="M1120" s="20" t="str">
        <f>_xlfn.XLOOKUP(A1120,Sheet1!A1120:A3454,Sheet1!J1120:J3454)</f>
        <v>Normal</v>
      </c>
      <c r="N1120" s="48" t="str">
        <f>_xlfn.XLOOKUP(Table4[[#This Row],[Customer ID]],Table3[Customer ID],Table3[Date2])</f>
        <v>19-Dec-1976</v>
      </c>
      <c r="O1120" s="20">
        <f>_xlfn.XLOOKUP(A1120,Table3[Customer ID],Table3[Age])</f>
        <v>46</v>
      </c>
      <c r="P1120" s="20">
        <f>_xlfn.XLOOKUP(A1120,Table3[Customer ID],Table3[children])</f>
        <v>5</v>
      </c>
      <c r="Q1120" s="47">
        <f>_xlfn.XLOOKUP(A1120,Table3[Customer ID],Table3[charges])</f>
        <v>10096.969999999999</v>
      </c>
      <c r="R1120" s="20" t="str">
        <f>_xlfn.XLOOKUP(A1120,Table3[Customer ID],Table3[Hospital tier])</f>
        <v>tier - 3</v>
      </c>
      <c r="S1120" s="20" t="str">
        <f>_xlfn.XLOOKUP(A1120,Table3[Customer ID],Table3[City tier])</f>
        <v>tier - 2</v>
      </c>
      <c r="T1120" s="20" t="str">
        <f>_xlfn.XLOOKUP(A1120,Table3[Customer ID],Table3[State ID])</f>
        <v>R1011</v>
      </c>
    </row>
    <row r="1121" spans="1:20" x14ac:dyDescent="0.3">
      <c r="A1121" s="20" t="s">
        <v>1139</v>
      </c>
      <c r="B1121" s="20" t="str">
        <f>_xlfn.XLOOKUP(A1121,Sheet3!A1121:A3455,Sheet3!B1121:B3455)</f>
        <v xml:space="preserve"> Mr</v>
      </c>
      <c r="C1121" s="20" t="str">
        <f>_xlfn.XLOOKUP(A1121,Sheet3!A1121:A3455,Sheet3!C1121:C3455)</f>
        <v>Michell</v>
      </c>
      <c r="D1121" s="20" t="str">
        <f>_xlfn.XLOOKUP(A1121,Sheet3!A1121:A3455,Sheet3!D1121:D3455)</f>
        <v xml:space="preserve">  Robert G.</v>
      </c>
      <c r="E1121" s="46">
        <f>_xlfn.XLOOKUP(A1121,Sheet1!$A$2:$A$2336,Sheet1!$B$2:$B$2336)</f>
        <v>36.1</v>
      </c>
      <c r="F1121" s="20">
        <f>_xlfn.XLOOKUP(Table4[[#This Row],[Customer ID]],Sheet1!A1121:A3455,Sheet1!C1121:C3455)</f>
        <v>4.62</v>
      </c>
      <c r="G1121" s="20" t="str">
        <f>_xlfn.XLOOKUP(Table4[[#This Row],[Customer ID]],Sheet1!A1121:A3455,Sheet1!D1121:D3455)</f>
        <v>yes</v>
      </c>
      <c r="H1121" s="20" t="str">
        <f>_xlfn.XLOOKUP(Table4[[#This Row],[Customer ID]],Sheet1!A1121:A3455,Sheet1!E1121:E3455)</f>
        <v>No</v>
      </c>
      <c r="I1121" s="20" t="str">
        <f>_xlfn.XLOOKUP(Table4[[#This Row],[Customer ID]],Sheet1!A1121:A3455,Sheet1!F1121:F3455)</f>
        <v>Yes</v>
      </c>
      <c r="J1121" s="20">
        <f>_xlfn.XLOOKUP(Table4[[#This Row],[Customer ID]],Sheet1!A1121:A3455,Sheet1!G1121:G3455)</f>
        <v>1</v>
      </c>
      <c r="K1121" s="20" t="str">
        <f>_xlfn.XLOOKUP(Table4[[#This Row],[Customer ID]],Sheet1!A1121:A3455,Sheet1!H1121:H3455)</f>
        <v>No</v>
      </c>
      <c r="L1121" s="20" t="str">
        <f>_xlfn.XLOOKUP(Table4[[#This Row],[Customer ID]],Sheet1!A1121:A3455,Sheet1!I1121:I3455)</f>
        <v>Obesity</v>
      </c>
      <c r="M1121" s="20" t="str">
        <f>_xlfn.XLOOKUP(A1121,Sheet1!A1121:A3455,Sheet1!J1121:J3455)</f>
        <v>Normal</v>
      </c>
      <c r="N1121" s="48" t="str">
        <f>_xlfn.XLOOKUP(Table4[[#This Row],[Customer ID]],Table3[Customer ID],Table3[Date2])</f>
        <v>3-Jul-1969</v>
      </c>
      <c r="O1121" s="20">
        <f>_xlfn.XLOOKUP(A1121,Table3[Customer ID],Table3[Age])</f>
        <v>53</v>
      </c>
      <c r="P1121" s="20">
        <f>_xlfn.XLOOKUP(A1121,Table3[Customer ID],Table3[children])</f>
        <v>1</v>
      </c>
      <c r="Q1121" s="47">
        <f>_xlfn.XLOOKUP(A1121,Table3[Customer ID],Table3[charges])</f>
        <v>10085.85</v>
      </c>
      <c r="R1121" s="20" t="str">
        <f>_xlfn.XLOOKUP(A1121,Table3[Customer ID],Table3[Hospital tier])</f>
        <v>tier - 3</v>
      </c>
      <c r="S1121" s="20" t="str">
        <f>_xlfn.XLOOKUP(A1121,Table3[Customer ID],Table3[City tier])</f>
        <v>tier - 3</v>
      </c>
      <c r="T1121" s="20" t="str">
        <f>_xlfn.XLOOKUP(A1121,Table3[Customer ID],Table3[State ID])</f>
        <v>R1011</v>
      </c>
    </row>
    <row r="1122" spans="1:20" x14ac:dyDescent="0.3">
      <c r="A1122" s="20" t="s">
        <v>1140</v>
      </c>
      <c r="B1122" s="20" t="str">
        <f>_xlfn.XLOOKUP(A1122,Sheet3!A1122:A3456,Sheet3!B1122:B3456)</f>
        <v xml:space="preserve"> Mr</v>
      </c>
      <c r="C1122" s="20" t="str">
        <f>_xlfn.XLOOKUP(A1122,Sheet3!A1122:A3456,Sheet3!C1122:C3456)</f>
        <v>Datwyler</v>
      </c>
      <c r="D1122" s="20" t="str">
        <f>_xlfn.XLOOKUP(A1122,Sheet3!A1122:A3456,Sheet3!D1122:D3456)</f>
        <v xml:space="preserve">  Thomas C.</v>
      </c>
      <c r="E1122" s="46">
        <f>_xlfn.XLOOKUP(A1122,Sheet1!$A$2:$A$2336,Sheet1!$B$2:$B$2336)</f>
        <v>30.495000000000001</v>
      </c>
      <c r="F1122" s="20">
        <f>_xlfn.XLOOKUP(Table4[[#This Row],[Customer ID]],Sheet1!A1122:A3456,Sheet1!C1122:C3456)</f>
        <v>5.74</v>
      </c>
      <c r="G1122" s="20" t="str">
        <f>_xlfn.XLOOKUP(Table4[[#This Row],[Customer ID]],Sheet1!A1122:A3456,Sheet1!D1122:D3456)</f>
        <v>yes</v>
      </c>
      <c r="H1122" s="20" t="str">
        <f>_xlfn.XLOOKUP(Table4[[#This Row],[Customer ID]],Sheet1!A1122:A3456,Sheet1!E1122:E3456)</f>
        <v>No</v>
      </c>
      <c r="I1122" s="20" t="str">
        <f>_xlfn.XLOOKUP(Table4[[#This Row],[Customer ID]],Sheet1!A1122:A3456,Sheet1!F1122:F3456)</f>
        <v>Yes</v>
      </c>
      <c r="J1122" s="20">
        <f>_xlfn.XLOOKUP(Table4[[#This Row],[Customer ID]],Sheet1!A1122:A3456,Sheet1!G1122:G3456)</f>
        <v>1</v>
      </c>
      <c r="K1122" s="20" t="str">
        <f>_xlfn.XLOOKUP(Table4[[#This Row],[Customer ID]],Sheet1!A1122:A3456,Sheet1!H1122:H3456)</f>
        <v>No</v>
      </c>
      <c r="L1122" s="20" t="str">
        <f>_xlfn.XLOOKUP(Table4[[#This Row],[Customer ID]],Sheet1!A1122:A3456,Sheet1!I1122:I3456)</f>
        <v>Obesity</v>
      </c>
      <c r="M1122" s="20" t="str">
        <f>_xlfn.XLOOKUP(A1122,Sheet1!A1122:A3456,Sheet1!J1122:J3456)</f>
        <v>Prediabetes</v>
      </c>
      <c r="N1122" s="48" t="str">
        <f>_xlfn.XLOOKUP(Table4[[#This Row],[Customer ID]],Table3[Customer ID],Table3[Date2])</f>
        <v>27-Oct-1969</v>
      </c>
      <c r="O1122" s="20">
        <f>_xlfn.XLOOKUP(A1122,Table3[Customer ID],Table3[Age])</f>
        <v>53</v>
      </c>
      <c r="P1122" s="20">
        <f>_xlfn.XLOOKUP(A1122,Table3[Customer ID],Table3[children])</f>
        <v>0</v>
      </c>
      <c r="Q1122" s="47">
        <f>_xlfn.XLOOKUP(A1122,Table3[Customer ID],Table3[charges])</f>
        <v>10072.06</v>
      </c>
      <c r="R1122" s="20" t="str">
        <f>_xlfn.XLOOKUP(A1122,Table3[Customer ID],Table3[Hospital tier])</f>
        <v>tier - 3</v>
      </c>
      <c r="S1122" s="20" t="str">
        <f>_xlfn.XLOOKUP(A1122,Table3[Customer ID],Table3[City tier])</f>
        <v>tier - 1</v>
      </c>
      <c r="T1122" s="20" t="str">
        <f>_xlfn.XLOOKUP(A1122,Table3[Customer ID],Table3[State ID])</f>
        <v>R1017</v>
      </c>
    </row>
    <row r="1123" spans="1:20" x14ac:dyDescent="0.3">
      <c r="A1123" s="20" t="s">
        <v>1141</v>
      </c>
      <c r="B1123" s="20" t="str">
        <f>_xlfn.XLOOKUP(A1123,Sheet3!A1123:A3457,Sheet3!B1123:B3457)</f>
        <v xml:space="preserve"> Mr</v>
      </c>
      <c r="C1123" s="20" t="str">
        <f>_xlfn.XLOOKUP(A1123,Sheet3!A1123:A3457,Sheet3!C1123:C3457)</f>
        <v>Mead</v>
      </c>
      <c r="D1123" s="20" t="str">
        <f>_xlfn.XLOOKUP(A1123,Sheet3!A1123:A3457,Sheet3!D1123:D3457)</f>
        <v xml:space="preserve">  Matthew J.</v>
      </c>
      <c r="E1123" s="46">
        <f>_xlfn.XLOOKUP(A1123,Sheet1!$A$2:$A$2336,Sheet1!$B$2:$B$2336)</f>
        <v>21.4</v>
      </c>
      <c r="F1123" s="20">
        <f>_xlfn.XLOOKUP(Table4[[#This Row],[Customer ID]],Sheet1!A1123:A3457,Sheet1!C1123:C3457)</f>
        <v>6.3</v>
      </c>
      <c r="G1123" s="20" t="str">
        <f>_xlfn.XLOOKUP(Table4[[#This Row],[Customer ID]],Sheet1!A1123:A3457,Sheet1!D1123:D3457)</f>
        <v>yes</v>
      </c>
      <c r="H1123" s="20" t="str">
        <f>_xlfn.XLOOKUP(Table4[[#This Row],[Customer ID]],Sheet1!A1123:A3457,Sheet1!E1123:E3457)</f>
        <v>No</v>
      </c>
      <c r="I1123" s="20" t="str">
        <f>_xlfn.XLOOKUP(Table4[[#This Row],[Customer ID]],Sheet1!A1123:A3457,Sheet1!F1123:F3457)</f>
        <v>Yes</v>
      </c>
      <c r="J1123" s="20">
        <f>_xlfn.XLOOKUP(Table4[[#This Row],[Customer ID]],Sheet1!A1123:A3457,Sheet1!G1123:G3457)</f>
        <v>1</v>
      </c>
      <c r="K1123" s="20" t="str">
        <f>_xlfn.XLOOKUP(Table4[[#This Row],[Customer ID]],Sheet1!A1123:A3457,Sheet1!H1123:H3457)</f>
        <v>No</v>
      </c>
      <c r="L1123" s="20" t="str">
        <f>_xlfn.XLOOKUP(Table4[[#This Row],[Customer ID]],Sheet1!A1123:A3457,Sheet1!I1123:I3457)</f>
        <v>Normal weight</v>
      </c>
      <c r="M1123" s="20" t="str">
        <f>_xlfn.XLOOKUP(A1123,Sheet1!A1123:A3457,Sheet1!J1123:J3457)</f>
        <v>Prediabetes</v>
      </c>
      <c r="N1123" s="48" t="str">
        <f>_xlfn.XLOOKUP(Table4[[#This Row],[Customer ID]],Table3[Customer ID],Table3[Date2])</f>
        <v>22-Aug-1969</v>
      </c>
      <c r="O1123" s="20">
        <f>_xlfn.XLOOKUP(A1123,Table3[Customer ID],Table3[Age])</f>
        <v>53</v>
      </c>
      <c r="P1123" s="20">
        <f>_xlfn.XLOOKUP(A1123,Table3[Customer ID],Table3[children])</f>
        <v>1</v>
      </c>
      <c r="Q1123" s="47">
        <f>_xlfn.XLOOKUP(A1123,Table3[Customer ID],Table3[charges])</f>
        <v>10065.41</v>
      </c>
      <c r="R1123" s="20" t="str">
        <f>_xlfn.XLOOKUP(A1123,Table3[Customer ID],Table3[Hospital tier])</f>
        <v>tier - 3</v>
      </c>
      <c r="S1123" s="20" t="str">
        <f>_xlfn.XLOOKUP(A1123,Table3[Customer ID],Table3[City tier])</f>
        <v>tier - 2</v>
      </c>
      <c r="T1123" s="20" t="str">
        <f>_xlfn.XLOOKUP(A1123,Table3[Customer ID],Table3[State ID])</f>
        <v>R1011</v>
      </c>
    </row>
    <row r="1124" spans="1:20" x14ac:dyDescent="0.3">
      <c r="A1124" s="20" t="s">
        <v>1142</v>
      </c>
      <c r="B1124" s="20" t="str">
        <f>_xlfn.XLOOKUP(A1124,Sheet3!A1124:A3458,Sheet3!B1124:B3458)</f>
        <v xml:space="preserve"> Ms</v>
      </c>
      <c r="C1124" s="20" t="str">
        <f>_xlfn.XLOOKUP(A1124,Sheet3!A1124:A3458,Sheet3!C1124:C3458)</f>
        <v>Kennedy</v>
      </c>
      <c r="D1124" s="20" t="str">
        <f>_xlfn.XLOOKUP(A1124,Sheet3!A1124:A3458,Sheet3!D1124:D3458)</f>
        <v xml:space="preserve">  Mallory D.</v>
      </c>
      <c r="E1124" s="46">
        <f>_xlfn.XLOOKUP(A1124,Sheet1!$A$2:$A$2336,Sheet1!$B$2:$B$2336)</f>
        <v>32.299999999999997</v>
      </c>
      <c r="F1124" s="20">
        <f>_xlfn.XLOOKUP(Table4[[#This Row],[Customer ID]],Sheet1!A1124:A3458,Sheet1!C1124:C3458)</f>
        <v>10.27</v>
      </c>
      <c r="G1124" s="20" t="str">
        <f>_xlfn.XLOOKUP(Table4[[#This Row],[Customer ID]],Sheet1!A1124:A3458,Sheet1!D1124:D3458)</f>
        <v>No</v>
      </c>
      <c r="H1124" s="20" t="str">
        <f>_xlfn.XLOOKUP(Table4[[#This Row],[Customer ID]],Sheet1!A1124:A3458,Sheet1!E1124:E3458)</f>
        <v>No</v>
      </c>
      <c r="I1124" s="20" t="str">
        <f>_xlfn.XLOOKUP(Table4[[#This Row],[Customer ID]],Sheet1!A1124:A3458,Sheet1!F1124:F3458)</f>
        <v>No</v>
      </c>
      <c r="J1124" s="20">
        <f>_xlfn.XLOOKUP(Table4[[#This Row],[Customer ID]],Sheet1!A1124:A3458,Sheet1!G1124:G3458)</f>
        <v>0</v>
      </c>
      <c r="K1124" s="20" t="str">
        <f>_xlfn.XLOOKUP(Table4[[#This Row],[Customer ID]],Sheet1!A1124:A3458,Sheet1!H1124:H3458)</f>
        <v>No</v>
      </c>
      <c r="L1124" s="20" t="str">
        <f>_xlfn.XLOOKUP(Table4[[#This Row],[Customer ID]],Sheet1!A1124:A3458,Sheet1!I1124:I3458)</f>
        <v>Obesity</v>
      </c>
      <c r="M1124" s="20" t="str">
        <f>_xlfn.XLOOKUP(A1124,Sheet1!A1124:A3458,Sheet1!J1124:J3458)</f>
        <v>Diabetes</v>
      </c>
      <c r="N1124" s="48" t="str">
        <f>_xlfn.XLOOKUP(Table4[[#This Row],[Customer ID]],Table3[Customer ID],Table3[Date2])</f>
        <v>30-Aug-1974</v>
      </c>
      <c r="O1124" s="20">
        <f>_xlfn.XLOOKUP(A1124,Table3[Customer ID],Table3[Age])</f>
        <v>48</v>
      </c>
      <c r="P1124" s="20">
        <f>_xlfn.XLOOKUP(A1124,Table3[Customer ID],Table3[children])</f>
        <v>2</v>
      </c>
      <c r="Q1124" s="47">
        <f>_xlfn.XLOOKUP(A1124,Table3[Customer ID],Table3[charges])</f>
        <v>10043.25</v>
      </c>
      <c r="R1124" s="20" t="str">
        <f>_xlfn.XLOOKUP(A1124,Table3[Customer ID],Table3[Hospital tier])</f>
        <v>tier - 3</v>
      </c>
      <c r="S1124" s="20" t="str">
        <f>_xlfn.XLOOKUP(A1124,Table3[Customer ID],Table3[City tier])</f>
        <v>tier - 2</v>
      </c>
      <c r="T1124" s="20" t="str">
        <f>_xlfn.XLOOKUP(A1124,Table3[Customer ID],Table3[State ID])</f>
        <v>R1024</v>
      </c>
    </row>
    <row r="1125" spans="1:20" x14ac:dyDescent="0.3">
      <c r="A1125" s="20" t="s">
        <v>1143</v>
      </c>
      <c r="B1125" s="20" t="str">
        <f>_xlfn.XLOOKUP(A1125,Sheet3!A1125:A3459,Sheet3!B1125:B3459)</f>
        <v xml:space="preserve"> Mr</v>
      </c>
      <c r="C1125" s="20" t="str">
        <f>_xlfn.XLOOKUP(A1125,Sheet3!A1125:A3459,Sheet3!C1125:C3459)</f>
        <v>Czech</v>
      </c>
      <c r="D1125" s="20" t="str">
        <f>_xlfn.XLOOKUP(A1125,Sheet3!A1125:A3459,Sheet3!D1125:D3459)</f>
        <v xml:space="preserve">  Christopher D.</v>
      </c>
      <c r="E1125" s="46">
        <f>_xlfn.XLOOKUP(A1125,Sheet1!$A$2:$A$2336,Sheet1!$B$2:$B$2336)</f>
        <v>29.78</v>
      </c>
      <c r="F1125" s="20">
        <f>_xlfn.XLOOKUP(Table4[[#This Row],[Customer ID]],Sheet1!A1125:A3459,Sheet1!C1125:C3459)</f>
        <v>5.85</v>
      </c>
      <c r="G1125" s="20" t="str">
        <f>_xlfn.XLOOKUP(Table4[[#This Row],[Customer ID]],Sheet1!A1125:A3459,Sheet1!D1125:D3459)</f>
        <v>No</v>
      </c>
      <c r="H1125" s="20" t="str">
        <f>_xlfn.XLOOKUP(Table4[[#This Row],[Customer ID]],Sheet1!A1125:A3459,Sheet1!E1125:E3459)</f>
        <v>No</v>
      </c>
      <c r="I1125" s="20" t="str">
        <f>_xlfn.XLOOKUP(Table4[[#This Row],[Customer ID]],Sheet1!A1125:A3459,Sheet1!F1125:F3459)</f>
        <v>Yes</v>
      </c>
      <c r="J1125" s="20">
        <f>_xlfn.XLOOKUP(Table4[[#This Row],[Customer ID]],Sheet1!A1125:A3459,Sheet1!G1125:G3459)</f>
        <v>1</v>
      </c>
      <c r="K1125" s="20" t="str">
        <f>_xlfn.XLOOKUP(Table4[[#This Row],[Customer ID]],Sheet1!A1125:A3459,Sheet1!H1125:H3459)</f>
        <v>No</v>
      </c>
      <c r="L1125" s="20" t="str">
        <f>_xlfn.XLOOKUP(Table4[[#This Row],[Customer ID]],Sheet1!A1125:A3459,Sheet1!I1125:I3459)</f>
        <v>Over Weight</v>
      </c>
      <c r="M1125" s="20" t="str">
        <f>_xlfn.XLOOKUP(A1125,Sheet1!A1125:A3459,Sheet1!J1125:J3459)</f>
        <v>Prediabetes</v>
      </c>
      <c r="N1125" s="48" t="str">
        <f>_xlfn.XLOOKUP(Table4[[#This Row],[Customer ID]],Table3[Customer ID],Table3[Date2])</f>
        <v>28-Dec-1979</v>
      </c>
      <c r="O1125" s="20">
        <f>_xlfn.XLOOKUP(A1125,Table3[Customer ID],Table3[Age])</f>
        <v>43</v>
      </c>
      <c r="P1125" s="20">
        <f>_xlfn.XLOOKUP(A1125,Table3[Customer ID],Table3[children])</f>
        <v>2</v>
      </c>
      <c r="Q1125" s="47">
        <f>_xlfn.XLOOKUP(A1125,Table3[Customer ID],Table3[charges])</f>
        <v>10027.15</v>
      </c>
      <c r="R1125" s="20" t="str">
        <f>_xlfn.XLOOKUP(A1125,Table3[Customer ID],Table3[Hospital tier])</f>
        <v>tier - 3</v>
      </c>
      <c r="S1125" s="20" t="str">
        <f>_xlfn.XLOOKUP(A1125,Table3[Customer ID],Table3[City tier])</f>
        <v>tier - 1</v>
      </c>
      <c r="T1125" s="20" t="str">
        <f>_xlfn.XLOOKUP(A1125,Table3[Customer ID],Table3[State ID])</f>
        <v>R1021</v>
      </c>
    </row>
    <row r="1126" spans="1:20" x14ac:dyDescent="0.3">
      <c r="A1126" s="20" t="s">
        <v>1144</v>
      </c>
      <c r="B1126" s="20" t="str">
        <f>_xlfn.XLOOKUP(A1126,Sheet3!A1126:A3460,Sheet3!B1126:B3460)</f>
        <v xml:space="preserve"> Mrs</v>
      </c>
      <c r="C1126" s="20" t="str">
        <f>_xlfn.XLOOKUP(A1126,Sheet3!A1126:A3460,Sheet3!C1126:C3460)</f>
        <v>O'Brien</v>
      </c>
      <c r="D1126" s="20" t="str">
        <f>_xlfn.XLOOKUP(A1126,Sheet3!A1126:A3460,Sheet3!D1126:D3460)</f>
        <v xml:space="preserve">  Jamie</v>
      </c>
      <c r="E1126" s="46">
        <f>_xlfn.XLOOKUP(A1126,Sheet1!$A$2:$A$2336,Sheet1!$B$2:$B$2336)</f>
        <v>34.76</v>
      </c>
      <c r="F1126" s="20">
        <f>_xlfn.XLOOKUP(Table4[[#This Row],[Customer ID]],Sheet1!A1126:A3460,Sheet1!C1126:C3460)</f>
        <v>5.92</v>
      </c>
      <c r="G1126" s="20" t="str">
        <f>_xlfn.XLOOKUP(Table4[[#This Row],[Customer ID]],Sheet1!A1126:A3460,Sheet1!D1126:D3460)</f>
        <v>yes</v>
      </c>
      <c r="H1126" s="20" t="str">
        <f>_xlfn.XLOOKUP(Table4[[#This Row],[Customer ID]],Sheet1!A1126:A3460,Sheet1!E1126:E3460)</f>
        <v>No</v>
      </c>
      <c r="I1126" s="20" t="str">
        <f>_xlfn.XLOOKUP(Table4[[#This Row],[Customer ID]],Sheet1!A1126:A3460,Sheet1!F1126:F3460)</f>
        <v>No</v>
      </c>
      <c r="J1126" s="20">
        <f>_xlfn.XLOOKUP(Table4[[#This Row],[Customer ID]],Sheet1!A1126:A3460,Sheet1!G1126:G3460)</f>
        <v>1</v>
      </c>
      <c r="K1126" s="20" t="str">
        <f>_xlfn.XLOOKUP(Table4[[#This Row],[Customer ID]],Sheet1!A1126:A3460,Sheet1!H1126:H3460)</f>
        <v>No</v>
      </c>
      <c r="L1126" s="20" t="str">
        <f>_xlfn.XLOOKUP(Table4[[#This Row],[Customer ID]],Sheet1!A1126:A3460,Sheet1!I1126:I3460)</f>
        <v>Obesity</v>
      </c>
      <c r="M1126" s="20" t="str">
        <f>_xlfn.XLOOKUP(A1126,Sheet1!A1126:A3460,Sheet1!J1126:J3460)</f>
        <v>Prediabetes</v>
      </c>
      <c r="N1126" s="48" t="str">
        <f>_xlfn.XLOOKUP(Table4[[#This Row],[Customer ID]],Table3[Customer ID],Table3[Date2])</f>
        <v>3-Jul-1988</v>
      </c>
      <c r="O1126" s="20">
        <f>_xlfn.XLOOKUP(A1126,Table3[Customer ID],Table3[Age])</f>
        <v>34</v>
      </c>
      <c r="P1126" s="20">
        <f>_xlfn.XLOOKUP(A1126,Table3[Customer ID],Table3[children])</f>
        <v>3</v>
      </c>
      <c r="Q1126" s="47">
        <f>_xlfn.XLOOKUP(A1126,Table3[Customer ID],Table3[charges])</f>
        <v>10011.44</v>
      </c>
      <c r="R1126" s="20" t="str">
        <f>_xlfn.XLOOKUP(A1126,Table3[Customer ID],Table3[Hospital tier])</f>
        <v>tier - 3</v>
      </c>
      <c r="S1126" s="20" t="str">
        <f>_xlfn.XLOOKUP(A1126,Table3[Customer ID],Table3[City tier])</f>
        <v>tier - 3</v>
      </c>
      <c r="T1126" s="20" t="str">
        <f>_xlfn.XLOOKUP(A1126,Table3[Customer ID],Table3[State ID])</f>
        <v>R1026</v>
      </c>
    </row>
    <row r="1127" spans="1:20" x14ac:dyDescent="0.3">
      <c r="A1127" s="20" t="s">
        <v>1145</v>
      </c>
      <c r="B1127" s="20" t="str">
        <f>_xlfn.XLOOKUP(A1127,Sheet3!A1127:A3461,Sheet3!B1127:B3461)</f>
        <v xml:space="preserve"> Ms</v>
      </c>
      <c r="C1127" s="20" t="str">
        <f>_xlfn.XLOOKUP(A1127,Sheet3!A1127:A3461,Sheet3!C1127:C3461)</f>
        <v>Bachman</v>
      </c>
      <c r="D1127" s="20" t="str">
        <f>_xlfn.XLOOKUP(A1127,Sheet3!A1127:A3461,Sheet3!D1127:D3461)</f>
        <v xml:space="preserve">  Ariell</v>
      </c>
      <c r="E1127" s="46">
        <f>_xlfn.XLOOKUP(A1127,Sheet1!$A$2:$A$2336,Sheet1!$B$2:$B$2336)</f>
        <v>18.335000000000001</v>
      </c>
      <c r="F1127" s="20">
        <f>_xlfn.XLOOKUP(Table4[[#This Row],[Customer ID]],Sheet1!A1127:A3461,Sheet1!C1127:C3461)</f>
        <v>10.01</v>
      </c>
      <c r="G1127" s="20" t="str">
        <f>_xlfn.XLOOKUP(Table4[[#This Row],[Customer ID]],Sheet1!A1127:A3461,Sheet1!D1127:D3461)</f>
        <v>yes</v>
      </c>
      <c r="H1127" s="20" t="str">
        <f>_xlfn.XLOOKUP(Table4[[#This Row],[Customer ID]],Sheet1!A1127:A3461,Sheet1!E1127:E3461)</f>
        <v>No</v>
      </c>
      <c r="I1127" s="20" t="str">
        <f>_xlfn.XLOOKUP(Table4[[#This Row],[Customer ID]],Sheet1!A1127:A3461,Sheet1!F1127:F3461)</f>
        <v>No</v>
      </c>
      <c r="J1127" s="20">
        <f>_xlfn.XLOOKUP(Table4[[#This Row],[Customer ID]],Sheet1!A1127:A3461,Sheet1!G1127:G3461)</f>
        <v>2</v>
      </c>
      <c r="K1127" s="20" t="str">
        <f>_xlfn.XLOOKUP(Table4[[#This Row],[Customer ID]],Sheet1!A1127:A3461,Sheet1!H1127:H3461)</f>
        <v>No</v>
      </c>
      <c r="L1127" s="20" t="str">
        <f>_xlfn.XLOOKUP(Table4[[#This Row],[Customer ID]],Sheet1!A1127:A3461,Sheet1!I1127:I3461)</f>
        <v>Under Weight</v>
      </c>
      <c r="M1127" s="20" t="str">
        <f>_xlfn.XLOOKUP(A1127,Sheet1!A1127:A3461,Sheet1!J1127:J3461)</f>
        <v>Diabetes</v>
      </c>
      <c r="N1127" s="48" t="str">
        <f>_xlfn.XLOOKUP(Table4[[#This Row],[Customer ID]],Table3[Customer ID],Table3[Date2])</f>
        <v>11-Aug-1970</v>
      </c>
      <c r="O1127" s="20">
        <f>_xlfn.XLOOKUP(A1127,Table3[Customer ID],Table3[Age])</f>
        <v>52</v>
      </c>
      <c r="P1127" s="20">
        <f>_xlfn.XLOOKUP(A1127,Table3[Customer ID],Table3[children])</f>
        <v>0</v>
      </c>
      <c r="Q1127" s="47">
        <f>_xlfn.XLOOKUP(A1127,Table3[Customer ID],Table3[charges])</f>
        <v>9991.0400000000009</v>
      </c>
      <c r="R1127" s="20" t="str">
        <f>_xlfn.XLOOKUP(A1127,Table3[Customer ID],Table3[Hospital tier])</f>
        <v>tier - 2</v>
      </c>
      <c r="S1127" s="20" t="str">
        <f>_xlfn.XLOOKUP(A1127,Table3[Customer ID],Table3[City tier])</f>
        <v>tier - 3</v>
      </c>
      <c r="T1127" s="20" t="str">
        <f>_xlfn.XLOOKUP(A1127,Table3[Customer ID],Table3[State ID])</f>
        <v>R1012</v>
      </c>
    </row>
    <row r="1128" spans="1:20" x14ac:dyDescent="0.3">
      <c r="A1128" s="20" t="s">
        <v>1146</v>
      </c>
      <c r="B1128" s="20" t="str">
        <f>_xlfn.XLOOKUP(A1128,Sheet3!A1128:A3462,Sheet3!B1128:B3462)</f>
        <v xml:space="preserve"> Mr</v>
      </c>
      <c r="C1128" s="20" t="str">
        <f>_xlfn.XLOOKUP(A1128,Sheet3!A1128:A3462,Sheet3!C1128:C3462)</f>
        <v>Bednar</v>
      </c>
      <c r="D1128" s="20" t="str">
        <f>_xlfn.XLOOKUP(A1128,Sheet3!A1128:A3462,Sheet3!D1128:D3462)</f>
        <v xml:space="preserve">  Christopher</v>
      </c>
      <c r="E1128" s="46">
        <f>_xlfn.XLOOKUP(A1128,Sheet1!$A$2:$A$2336,Sheet1!$B$2:$B$2336)</f>
        <v>32.299999999999997</v>
      </c>
      <c r="F1128" s="20">
        <f>_xlfn.XLOOKUP(Table4[[#This Row],[Customer ID]],Sheet1!A1128:A3462,Sheet1!C1128:C3462)</f>
        <v>9.59</v>
      </c>
      <c r="G1128" s="20" t="str">
        <f>_xlfn.XLOOKUP(Table4[[#This Row],[Customer ID]],Sheet1!A1128:A3462,Sheet1!D1128:D3462)</f>
        <v>No</v>
      </c>
      <c r="H1128" s="20" t="str">
        <f>_xlfn.XLOOKUP(Table4[[#This Row],[Customer ID]],Sheet1!A1128:A3462,Sheet1!E1128:E3462)</f>
        <v>No</v>
      </c>
      <c r="I1128" s="20" t="str">
        <f>_xlfn.XLOOKUP(Table4[[#This Row],[Customer ID]],Sheet1!A1128:A3462,Sheet1!F1128:F3462)</f>
        <v>No</v>
      </c>
      <c r="J1128" s="20">
        <f>_xlfn.XLOOKUP(Table4[[#This Row],[Customer ID]],Sheet1!A1128:A3462,Sheet1!G1128:G3462)</f>
        <v>0</v>
      </c>
      <c r="K1128" s="20" t="str">
        <f>_xlfn.XLOOKUP(Table4[[#This Row],[Customer ID]],Sheet1!A1128:A3462,Sheet1!H1128:H3462)</f>
        <v>No</v>
      </c>
      <c r="L1128" s="20" t="str">
        <f>_xlfn.XLOOKUP(Table4[[#This Row],[Customer ID]],Sheet1!A1128:A3462,Sheet1!I1128:I3462)</f>
        <v>Obesity</v>
      </c>
      <c r="M1128" s="20" t="str">
        <f>_xlfn.XLOOKUP(A1128,Sheet1!A1128:A3462,Sheet1!J1128:J3462)</f>
        <v>Diabetes</v>
      </c>
      <c r="N1128" s="48" t="str">
        <f>_xlfn.XLOOKUP(Table4[[#This Row],[Customer ID]],Table3[Customer ID],Table3[Date2])</f>
        <v>6-Oct-1971</v>
      </c>
      <c r="O1128" s="20">
        <f>_xlfn.XLOOKUP(A1128,Table3[Customer ID],Table3[Age])</f>
        <v>51</v>
      </c>
      <c r="P1128" s="20">
        <f>_xlfn.XLOOKUP(A1128,Table3[Customer ID],Table3[children])</f>
        <v>1</v>
      </c>
      <c r="Q1128" s="47">
        <f>_xlfn.XLOOKUP(A1128,Table3[Customer ID],Table3[charges])</f>
        <v>9964.06</v>
      </c>
      <c r="R1128" s="20" t="str">
        <f>_xlfn.XLOOKUP(A1128,Table3[Customer ID],Table3[Hospital tier])</f>
        <v>tier - 2</v>
      </c>
      <c r="S1128" s="20" t="str">
        <f>_xlfn.XLOOKUP(A1128,Table3[Customer ID],Table3[City tier])</f>
        <v>tier - 2</v>
      </c>
      <c r="T1128" s="20" t="str">
        <f>_xlfn.XLOOKUP(A1128,Table3[Customer ID],Table3[State ID])</f>
        <v>R1019</v>
      </c>
    </row>
    <row r="1129" spans="1:20" x14ac:dyDescent="0.3">
      <c r="A1129" s="20" t="s">
        <v>1147</v>
      </c>
      <c r="B1129" s="20" t="str">
        <f>_xlfn.XLOOKUP(A1129,Sheet3!A1129:A3463,Sheet3!B1129:B3463)</f>
        <v xml:space="preserve"> Mr</v>
      </c>
      <c r="C1129" s="20" t="str">
        <f>_xlfn.XLOOKUP(A1129,Sheet3!A1129:A3463,Sheet3!C1129:C3463)</f>
        <v>Daye</v>
      </c>
      <c r="D1129" s="20" t="str">
        <f>_xlfn.XLOOKUP(A1129,Sheet3!A1129:A3463,Sheet3!D1129:D3463)</f>
        <v xml:space="preserve">  Ryan</v>
      </c>
      <c r="E1129" s="46">
        <f>_xlfn.XLOOKUP(A1129,Sheet1!$A$2:$A$2336,Sheet1!$B$2:$B$2336)</f>
        <v>27.74</v>
      </c>
      <c r="F1129" s="20">
        <f>_xlfn.XLOOKUP(Table4[[#This Row],[Customer ID]],Sheet1!A1129:A3463,Sheet1!C1129:C3463)</f>
        <v>10.37</v>
      </c>
      <c r="G1129" s="20" t="str">
        <f>_xlfn.XLOOKUP(Table4[[#This Row],[Customer ID]],Sheet1!A1129:A3463,Sheet1!D1129:D3463)</f>
        <v>No</v>
      </c>
      <c r="H1129" s="20" t="str">
        <f>_xlfn.XLOOKUP(Table4[[#This Row],[Customer ID]],Sheet1!A1129:A3463,Sheet1!E1129:E3463)</f>
        <v>No</v>
      </c>
      <c r="I1129" s="20" t="str">
        <f>_xlfn.XLOOKUP(Table4[[#This Row],[Customer ID]],Sheet1!A1129:A3463,Sheet1!F1129:F3463)</f>
        <v>No</v>
      </c>
      <c r="J1129" s="20">
        <f>_xlfn.XLOOKUP(Table4[[#This Row],[Customer ID]],Sheet1!A1129:A3463,Sheet1!G1129:G3463)</f>
        <v>0</v>
      </c>
      <c r="K1129" s="20" t="str">
        <f>_xlfn.XLOOKUP(Table4[[#This Row],[Customer ID]],Sheet1!A1129:A3463,Sheet1!H1129:H3463)</f>
        <v>No</v>
      </c>
      <c r="L1129" s="20" t="str">
        <f>_xlfn.XLOOKUP(Table4[[#This Row],[Customer ID]],Sheet1!A1129:A3463,Sheet1!I1129:I3463)</f>
        <v>Over Weight</v>
      </c>
      <c r="M1129" s="20" t="str">
        <f>_xlfn.XLOOKUP(A1129,Sheet1!A1129:A3463,Sheet1!J1129:J3463)</f>
        <v>Diabetes</v>
      </c>
      <c r="N1129" s="48" t="str">
        <f>_xlfn.XLOOKUP(Table4[[#This Row],[Customer ID]],Table3[Customer ID],Table3[Date2])</f>
        <v>26-Dec-1971</v>
      </c>
      <c r="O1129" s="20">
        <f>_xlfn.XLOOKUP(A1129,Table3[Customer ID],Table3[Age])</f>
        <v>51</v>
      </c>
      <c r="P1129" s="20">
        <f>_xlfn.XLOOKUP(A1129,Table3[Customer ID],Table3[children])</f>
        <v>1</v>
      </c>
      <c r="Q1129" s="47">
        <f>_xlfn.XLOOKUP(A1129,Table3[Customer ID],Table3[charges])</f>
        <v>9957.7199999999993</v>
      </c>
      <c r="R1129" s="20" t="str">
        <f>_xlfn.XLOOKUP(A1129,Table3[Customer ID],Table3[Hospital tier])</f>
        <v>tier - 2</v>
      </c>
      <c r="S1129" s="20" t="str">
        <f>_xlfn.XLOOKUP(A1129,Table3[Customer ID],Table3[City tier])</f>
        <v>tier - 3</v>
      </c>
      <c r="T1129" s="20" t="str">
        <f>_xlfn.XLOOKUP(A1129,Table3[Customer ID],Table3[State ID])</f>
        <v>R1018</v>
      </c>
    </row>
    <row r="1130" spans="1:20" x14ac:dyDescent="0.3">
      <c r="A1130" s="20" t="s">
        <v>1148</v>
      </c>
      <c r="B1130" s="20" t="str">
        <f>_xlfn.XLOOKUP(A1130,Sheet3!A1130:A3464,Sheet3!B1130:B3464)</f>
        <v xml:space="preserve"> Mr</v>
      </c>
      <c r="C1130" s="20" t="str">
        <f>_xlfn.XLOOKUP(A1130,Sheet3!A1130:A3464,Sheet3!C1130:C3464)</f>
        <v>Clarke</v>
      </c>
      <c r="D1130" s="20" t="str">
        <f>_xlfn.XLOOKUP(A1130,Sheet3!A1130:A3464,Sheet3!D1130:D3464)</f>
        <v xml:space="preserve">  Thomas B.</v>
      </c>
      <c r="E1130" s="46">
        <f>_xlfn.XLOOKUP(A1130,Sheet1!$A$2:$A$2336,Sheet1!$B$2:$B$2336)</f>
        <v>24</v>
      </c>
      <c r="F1130" s="20">
        <f>_xlfn.XLOOKUP(Table4[[#This Row],[Customer ID]],Sheet1!A1130:A3464,Sheet1!C1130:C3464)</f>
        <v>4.01</v>
      </c>
      <c r="G1130" s="20" t="str">
        <f>_xlfn.XLOOKUP(Table4[[#This Row],[Customer ID]],Sheet1!A1130:A3464,Sheet1!D1130:D3464)</f>
        <v>yes</v>
      </c>
      <c r="H1130" s="20" t="str">
        <f>_xlfn.XLOOKUP(Table4[[#This Row],[Customer ID]],Sheet1!A1130:A3464,Sheet1!E1130:E3464)</f>
        <v>No</v>
      </c>
      <c r="I1130" s="20" t="str">
        <f>_xlfn.XLOOKUP(Table4[[#This Row],[Customer ID]],Sheet1!A1130:A3464,Sheet1!F1130:F3464)</f>
        <v>No</v>
      </c>
      <c r="J1130" s="20">
        <f>_xlfn.XLOOKUP(Table4[[#This Row],[Customer ID]],Sheet1!A1130:A3464,Sheet1!G1130:G3464)</f>
        <v>1</v>
      </c>
      <c r="K1130" s="20" t="str">
        <f>_xlfn.XLOOKUP(Table4[[#This Row],[Customer ID]],Sheet1!A1130:A3464,Sheet1!H1130:H3464)</f>
        <v>No</v>
      </c>
      <c r="L1130" s="20" t="str">
        <f>_xlfn.XLOOKUP(Table4[[#This Row],[Customer ID]],Sheet1!A1130:A3464,Sheet1!I1130:I3464)</f>
        <v>Normal weight</v>
      </c>
      <c r="M1130" s="20" t="str">
        <f>_xlfn.XLOOKUP(A1130,Sheet1!A1130:A3464,Sheet1!J1130:J3464)</f>
        <v>Normal</v>
      </c>
      <c r="N1130" s="48" t="str">
        <f>_xlfn.XLOOKUP(Table4[[#This Row],[Customer ID]],Table3[Customer ID],Table3[Date2])</f>
        <v>11-Sep-1964</v>
      </c>
      <c r="O1130" s="20">
        <f>_xlfn.XLOOKUP(A1130,Table3[Customer ID],Table3[Age])</f>
        <v>58</v>
      </c>
      <c r="P1130" s="20">
        <f>_xlfn.XLOOKUP(A1130,Table3[Customer ID],Table3[children])</f>
        <v>0</v>
      </c>
      <c r="Q1130" s="47">
        <f>_xlfn.XLOOKUP(A1130,Table3[Customer ID],Table3[charges])</f>
        <v>9933.44</v>
      </c>
      <c r="R1130" s="20" t="str">
        <f>_xlfn.XLOOKUP(A1130,Table3[Customer ID],Table3[Hospital tier])</f>
        <v>tier - 3</v>
      </c>
      <c r="S1130" s="20" t="str">
        <f>_xlfn.XLOOKUP(A1130,Table3[Customer ID],Table3[City tier])</f>
        <v>tier - 3</v>
      </c>
      <c r="T1130" s="20" t="str">
        <f>_xlfn.XLOOKUP(A1130,Table3[Customer ID],Table3[State ID])</f>
        <v>R1013</v>
      </c>
    </row>
    <row r="1131" spans="1:20" x14ac:dyDescent="0.3">
      <c r="A1131" s="20" t="s">
        <v>1149</v>
      </c>
      <c r="B1131" s="20" t="str">
        <f>_xlfn.XLOOKUP(A1131,Sheet3!A1131:A3465,Sheet3!B1131:B3465)</f>
        <v xml:space="preserve"> Ms</v>
      </c>
      <c r="C1131" s="20" t="str">
        <f>_xlfn.XLOOKUP(A1131,Sheet3!A1131:A3465,Sheet3!C1131:C3465)</f>
        <v>Koren</v>
      </c>
      <c r="D1131" s="20" t="str">
        <f>_xlfn.XLOOKUP(A1131,Sheet3!A1131:A3465,Sheet3!D1131:D3465)</f>
        <v xml:space="preserve">  Katie</v>
      </c>
      <c r="E1131" s="46">
        <f>_xlfn.XLOOKUP(A1131,Sheet1!$A$2:$A$2336,Sheet1!$B$2:$B$2336)</f>
        <v>31.78</v>
      </c>
      <c r="F1131" s="20">
        <f>_xlfn.XLOOKUP(Table4[[#This Row],[Customer ID]],Sheet1!A1131:A3465,Sheet1!C1131:C3465)</f>
        <v>4.24</v>
      </c>
      <c r="G1131" s="20" t="str">
        <f>_xlfn.XLOOKUP(Table4[[#This Row],[Customer ID]],Sheet1!A1131:A3465,Sheet1!D1131:D3465)</f>
        <v>yes</v>
      </c>
      <c r="H1131" s="20" t="str">
        <f>_xlfn.XLOOKUP(Table4[[#This Row],[Customer ID]],Sheet1!A1131:A3465,Sheet1!E1131:E3465)</f>
        <v>No</v>
      </c>
      <c r="I1131" s="20" t="str">
        <f>_xlfn.XLOOKUP(Table4[[#This Row],[Customer ID]],Sheet1!A1131:A3465,Sheet1!F1131:F3465)</f>
        <v>Yes</v>
      </c>
      <c r="J1131" s="20">
        <f>_xlfn.XLOOKUP(Table4[[#This Row],[Customer ID]],Sheet1!A1131:A3465,Sheet1!G1131:G3465)</f>
        <v>1</v>
      </c>
      <c r="K1131" s="20" t="str">
        <f>_xlfn.XLOOKUP(Table4[[#This Row],[Customer ID]],Sheet1!A1131:A3465,Sheet1!H1131:H3465)</f>
        <v>No</v>
      </c>
      <c r="L1131" s="20" t="str">
        <f>_xlfn.XLOOKUP(Table4[[#This Row],[Customer ID]],Sheet1!A1131:A3465,Sheet1!I1131:I3465)</f>
        <v>Obesity</v>
      </c>
      <c r="M1131" s="20" t="str">
        <f>_xlfn.XLOOKUP(A1131,Sheet1!A1131:A3465,Sheet1!J1131:J3465)</f>
        <v>Normal</v>
      </c>
      <c r="N1131" s="48" t="str">
        <f>_xlfn.XLOOKUP(Table4[[#This Row],[Customer ID]],Table3[Customer ID],Table3[Date2])</f>
        <v>3-Dec-1983</v>
      </c>
      <c r="O1131" s="20">
        <f>_xlfn.XLOOKUP(A1131,Table3[Customer ID],Table3[Age])</f>
        <v>39</v>
      </c>
      <c r="P1131" s="20">
        <f>_xlfn.XLOOKUP(A1131,Table3[Customer ID],Table3[children])</f>
        <v>3</v>
      </c>
      <c r="Q1131" s="47">
        <f>_xlfn.XLOOKUP(A1131,Table3[Customer ID],Table3[charges])</f>
        <v>9931.9599999999991</v>
      </c>
      <c r="R1131" s="20" t="str">
        <f>_xlfn.XLOOKUP(A1131,Table3[Customer ID],Table3[Hospital tier])</f>
        <v>tier - 2</v>
      </c>
      <c r="S1131" s="20" t="str">
        <f>_xlfn.XLOOKUP(A1131,Table3[Customer ID],Table3[City tier])</f>
        <v>tier - 2</v>
      </c>
      <c r="T1131" s="20" t="str">
        <f>_xlfn.XLOOKUP(A1131,Table3[Customer ID],Table3[State ID])</f>
        <v>R1012</v>
      </c>
    </row>
    <row r="1132" spans="1:20" x14ac:dyDescent="0.3">
      <c r="A1132" s="20" t="s">
        <v>1150</v>
      </c>
      <c r="B1132" s="20" t="str">
        <f>_xlfn.XLOOKUP(A1132,Sheet3!A1132:A3466,Sheet3!B1132:B3466)</f>
        <v xml:space="preserve"> Mrs</v>
      </c>
      <c r="C1132" s="20" t="str">
        <f>_xlfn.XLOOKUP(A1132,Sheet3!A1132:A3466,Sheet3!C1132:C3466)</f>
        <v>Kuramoto</v>
      </c>
      <c r="D1132" s="20" t="str">
        <f>_xlfn.XLOOKUP(A1132,Sheet3!A1132:A3466,Sheet3!D1132:D3466)</f>
        <v xml:space="preserve">  Rachelle L</v>
      </c>
      <c r="E1132" s="46">
        <f>_xlfn.XLOOKUP(A1132,Sheet1!$A$2:$A$2336,Sheet1!$B$2:$B$2336)</f>
        <v>32.25</v>
      </c>
      <c r="F1132" s="20">
        <f>_xlfn.XLOOKUP(Table4[[#This Row],[Customer ID]],Sheet1!A1132:A3466,Sheet1!C1132:C3466)</f>
        <v>5.36</v>
      </c>
      <c r="G1132" s="20" t="str">
        <f>_xlfn.XLOOKUP(Table4[[#This Row],[Customer ID]],Sheet1!A1132:A3466,Sheet1!D1132:D3466)</f>
        <v>yes</v>
      </c>
      <c r="H1132" s="20" t="str">
        <f>_xlfn.XLOOKUP(Table4[[#This Row],[Customer ID]],Sheet1!A1132:A3466,Sheet1!E1132:E3466)</f>
        <v>No</v>
      </c>
      <c r="I1132" s="20" t="str">
        <f>_xlfn.XLOOKUP(Table4[[#This Row],[Customer ID]],Sheet1!A1132:A3466,Sheet1!F1132:F3466)</f>
        <v>No</v>
      </c>
      <c r="J1132" s="20">
        <f>_xlfn.XLOOKUP(Table4[[#This Row],[Customer ID]],Sheet1!A1132:A3466,Sheet1!G1132:G3466)</f>
        <v>0</v>
      </c>
      <c r="K1132" s="20" t="str">
        <f>_xlfn.XLOOKUP(Table4[[#This Row],[Customer ID]],Sheet1!A1132:A3466,Sheet1!H1132:H3466)</f>
        <v>No</v>
      </c>
      <c r="L1132" s="20" t="str">
        <f>_xlfn.XLOOKUP(Table4[[#This Row],[Customer ID]],Sheet1!A1132:A3466,Sheet1!I1132:I3466)</f>
        <v>Obesity</v>
      </c>
      <c r="M1132" s="20" t="str">
        <f>_xlfn.XLOOKUP(A1132,Sheet1!A1132:A3466,Sheet1!J1132:J3466)</f>
        <v>Normal</v>
      </c>
      <c r="N1132" s="48" t="str">
        <f>_xlfn.XLOOKUP(Table4[[#This Row],[Customer ID]],Table3[Customer ID],Table3[Date2])</f>
        <v>19-Aug-1985</v>
      </c>
      <c r="O1132" s="20">
        <f>_xlfn.XLOOKUP(A1132,Table3[Customer ID],Table3[Age])</f>
        <v>37</v>
      </c>
      <c r="P1132" s="20">
        <f>_xlfn.XLOOKUP(A1132,Table3[Customer ID],Table3[children])</f>
        <v>3</v>
      </c>
      <c r="Q1132" s="47">
        <f>_xlfn.XLOOKUP(A1132,Table3[Customer ID],Table3[charges])</f>
        <v>9930.64</v>
      </c>
      <c r="R1132" s="20" t="str">
        <f>_xlfn.XLOOKUP(A1132,Table3[Customer ID],Table3[Hospital tier])</f>
        <v>tier - 2</v>
      </c>
      <c r="S1132" s="20" t="str">
        <f>_xlfn.XLOOKUP(A1132,Table3[Customer ID],Table3[City tier])</f>
        <v>tier - 3</v>
      </c>
      <c r="T1132" s="20" t="str">
        <f>_xlfn.XLOOKUP(A1132,Table3[Customer ID],Table3[State ID])</f>
        <v>R1025</v>
      </c>
    </row>
    <row r="1133" spans="1:20" x14ac:dyDescent="0.3">
      <c r="A1133" s="20" t="s">
        <v>1151</v>
      </c>
      <c r="B1133" s="20" t="str">
        <f>_xlfn.XLOOKUP(A1133,Sheet3!A1133:A3467,Sheet3!B1133:B3467)</f>
        <v xml:space="preserve"> Ms</v>
      </c>
      <c r="C1133" s="20" t="str">
        <f>_xlfn.XLOOKUP(A1133,Sheet3!A1133:A3467,Sheet3!C1133:C3467)</f>
        <v>Lynn</v>
      </c>
      <c r="D1133" s="20" t="str">
        <f>_xlfn.XLOOKUP(A1133,Sheet3!A1133:A3467,Sheet3!D1133:D3467)</f>
        <v xml:space="preserve">  Colleen</v>
      </c>
      <c r="E1133" s="46">
        <f>_xlfn.XLOOKUP(A1133,Sheet1!$A$2:$A$2336,Sheet1!$B$2:$B$2336)</f>
        <v>30.114999999999998</v>
      </c>
      <c r="F1133" s="20">
        <f>_xlfn.XLOOKUP(Table4[[#This Row],[Customer ID]],Sheet1!A1133:A3467,Sheet1!C1133:C3467)</f>
        <v>4.99</v>
      </c>
      <c r="G1133" s="20" t="str">
        <f>_xlfn.XLOOKUP(Table4[[#This Row],[Customer ID]],Sheet1!A1133:A3467,Sheet1!D1133:D3467)</f>
        <v>No</v>
      </c>
      <c r="H1133" s="20" t="str">
        <f>_xlfn.XLOOKUP(Table4[[#This Row],[Customer ID]],Sheet1!A1133:A3467,Sheet1!E1133:E3467)</f>
        <v>No</v>
      </c>
      <c r="I1133" s="20" t="str">
        <f>_xlfn.XLOOKUP(Table4[[#This Row],[Customer ID]],Sheet1!A1133:A3467,Sheet1!F1133:F3467)</f>
        <v>No</v>
      </c>
      <c r="J1133" s="20">
        <f>_xlfn.XLOOKUP(Table4[[#This Row],[Customer ID]],Sheet1!A1133:A3467,Sheet1!G1133:G3467)</f>
        <v>2</v>
      </c>
      <c r="K1133" s="20" t="str">
        <f>_xlfn.XLOOKUP(Table4[[#This Row],[Customer ID]],Sheet1!A1133:A3467,Sheet1!H1133:H3467)</f>
        <v>No</v>
      </c>
      <c r="L1133" s="20" t="str">
        <f>_xlfn.XLOOKUP(Table4[[#This Row],[Customer ID]],Sheet1!A1133:A3467,Sheet1!I1133:I3467)</f>
        <v>Obesity</v>
      </c>
      <c r="M1133" s="20" t="str">
        <f>_xlfn.XLOOKUP(A1133,Sheet1!A1133:A3467,Sheet1!J1133:J3467)</f>
        <v>Normal</v>
      </c>
      <c r="N1133" s="48" t="str">
        <f>_xlfn.XLOOKUP(Table4[[#This Row],[Customer ID]],Table3[Customer ID],Table3[Date2])</f>
        <v>14-Sep-1972</v>
      </c>
      <c r="O1133" s="20">
        <f>_xlfn.XLOOKUP(A1133,Table3[Customer ID],Table3[Age])</f>
        <v>50</v>
      </c>
      <c r="P1133" s="20">
        <f>_xlfn.XLOOKUP(A1133,Table3[Customer ID],Table3[children])</f>
        <v>1</v>
      </c>
      <c r="Q1133" s="47">
        <f>_xlfn.XLOOKUP(A1133,Table3[Customer ID],Table3[charges])</f>
        <v>9910.36</v>
      </c>
      <c r="R1133" s="20" t="str">
        <f>_xlfn.XLOOKUP(A1133,Table3[Customer ID],Table3[Hospital tier])</f>
        <v>tier - 2</v>
      </c>
      <c r="S1133" s="20" t="str">
        <f>_xlfn.XLOOKUP(A1133,Table3[Customer ID],Table3[City tier])</f>
        <v>tier - 3</v>
      </c>
      <c r="T1133" s="20" t="str">
        <f>_xlfn.XLOOKUP(A1133,Table3[Customer ID],Table3[State ID])</f>
        <v>R1012</v>
      </c>
    </row>
    <row r="1134" spans="1:20" x14ac:dyDescent="0.3">
      <c r="A1134" s="20" t="s">
        <v>1152</v>
      </c>
      <c r="B1134" s="20" t="str">
        <f>_xlfn.XLOOKUP(A1134,Sheet3!A1134:A3468,Sheet3!B1134:B3468)</f>
        <v xml:space="preserve"> Mr</v>
      </c>
      <c r="C1134" s="20" t="str">
        <f>_xlfn.XLOOKUP(A1134,Sheet3!A1134:A3468,Sheet3!C1134:C3468)</f>
        <v>Dierksen</v>
      </c>
      <c r="D1134" s="20" t="str">
        <f>_xlfn.XLOOKUP(A1134,Sheet3!A1134:A3468,Sheet3!D1134:D3468)</f>
        <v xml:space="preserve">  Gregory A</v>
      </c>
      <c r="E1134" s="46">
        <f>_xlfn.XLOOKUP(A1134,Sheet1!$A$2:$A$2336,Sheet1!$B$2:$B$2336)</f>
        <v>22.41</v>
      </c>
      <c r="F1134" s="20">
        <f>_xlfn.XLOOKUP(Table4[[#This Row],[Customer ID]],Sheet1!A1134:A3468,Sheet1!C1134:C3468)</f>
        <v>8.68</v>
      </c>
      <c r="G1134" s="20" t="str">
        <f>_xlfn.XLOOKUP(Table4[[#This Row],[Customer ID]],Sheet1!A1134:A3468,Sheet1!D1134:D3468)</f>
        <v>No</v>
      </c>
      <c r="H1134" s="20" t="str">
        <f>_xlfn.XLOOKUP(Table4[[#This Row],[Customer ID]],Sheet1!A1134:A3468,Sheet1!E1134:E3468)</f>
        <v>No</v>
      </c>
      <c r="I1134" s="20" t="str">
        <f>_xlfn.XLOOKUP(Table4[[#This Row],[Customer ID]],Sheet1!A1134:A3468,Sheet1!F1134:F3468)</f>
        <v>No</v>
      </c>
      <c r="J1134" s="20">
        <f>_xlfn.XLOOKUP(Table4[[#This Row],[Customer ID]],Sheet1!A1134:A3468,Sheet1!G1134:G3468)</f>
        <v>0</v>
      </c>
      <c r="K1134" s="20" t="str">
        <f>_xlfn.XLOOKUP(Table4[[#This Row],[Customer ID]],Sheet1!A1134:A3468,Sheet1!H1134:H3468)</f>
        <v>No</v>
      </c>
      <c r="L1134" s="20" t="str">
        <f>_xlfn.XLOOKUP(Table4[[#This Row],[Customer ID]],Sheet1!A1134:A3468,Sheet1!I1134:I3468)</f>
        <v>Normal weight</v>
      </c>
      <c r="M1134" s="20" t="str">
        <f>_xlfn.XLOOKUP(A1134,Sheet1!A1134:A3468,Sheet1!J1134:J3468)</f>
        <v>Diabetes</v>
      </c>
      <c r="N1134" s="48" t="str">
        <f>_xlfn.XLOOKUP(Table4[[#This Row],[Customer ID]],Table3[Customer ID],Table3[Date2])</f>
        <v>17-Aug-1962</v>
      </c>
      <c r="O1134" s="20">
        <f>_xlfn.XLOOKUP(A1134,Table3[Customer ID],Table3[Age])</f>
        <v>60</v>
      </c>
      <c r="P1134" s="20">
        <f>_xlfn.XLOOKUP(A1134,Table3[Customer ID],Table3[children])</f>
        <v>0</v>
      </c>
      <c r="Q1134" s="47">
        <f>_xlfn.XLOOKUP(A1134,Table3[Customer ID],Table3[charges])</f>
        <v>9907.83</v>
      </c>
      <c r="R1134" s="20" t="str">
        <f>_xlfn.XLOOKUP(A1134,Table3[Customer ID],Table3[Hospital tier])</f>
        <v>tier - 3</v>
      </c>
      <c r="S1134" s="20" t="str">
        <f>_xlfn.XLOOKUP(A1134,Table3[Customer ID],Table3[City tier])</f>
        <v>tier - 2</v>
      </c>
      <c r="T1134" s="20" t="str">
        <f>_xlfn.XLOOKUP(A1134,Table3[Customer ID],Table3[State ID])</f>
        <v>R1013</v>
      </c>
    </row>
    <row r="1135" spans="1:20" x14ac:dyDescent="0.3">
      <c r="A1135" s="20" t="s">
        <v>1153</v>
      </c>
      <c r="B1135" s="20" t="str">
        <f>_xlfn.XLOOKUP(A1135,Sheet3!A1135:A3469,Sheet3!B1135:B3469)</f>
        <v xml:space="preserve"> Ms</v>
      </c>
      <c r="C1135" s="20" t="str">
        <f>_xlfn.XLOOKUP(A1135,Sheet3!A1135:A3469,Sheet3!C1135:C3469)</f>
        <v>Zoeller</v>
      </c>
      <c r="D1135" s="20" t="str">
        <f>_xlfn.XLOOKUP(A1135,Sheet3!A1135:A3469,Sheet3!D1135:D3469)</f>
        <v xml:space="preserve">  Lara</v>
      </c>
      <c r="E1135" s="46">
        <f>_xlfn.XLOOKUP(A1135,Sheet1!$A$2:$A$2336,Sheet1!$B$2:$B$2336)</f>
        <v>45.72</v>
      </c>
      <c r="F1135" s="20">
        <f>_xlfn.XLOOKUP(Table4[[#This Row],[Customer ID]],Sheet1!A1135:A3469,Sheet1!C1135:C3469)</f>
        <v>4.2300000000000004</v>
      </c>
      <c r="G1135" s="20" t="str">
        <f>_xlfn.XLOOKUP(Table4[[#This Row],[Customer ID]],Sheet1!A1135:A3469,Sheet1!D1135:D3469)</f>
        <v>yes</v>
      </c>
      <c r="H1135" s="20" t="str">
        <f>_xlfn.XLOOKUP(Table4[[#This Row],[Customer ID]],Sheet1!A1135:A3469,Sheet1!E1135:E3469)</f>
        <v>No</v>
      </c>
      <c r="I1135" s="20" t="str">
        <f>_xlfn.XLOOKUP(Table4[[#This Row],[Customer ID]],Sheet1!A1135:A3469,Sheet1!F1135:F3469)</f>
        <v>No</v>
      </c>
      <c r="J1135" s="20">
        <f>_xlfn.XLOOKUP(Table4[[#This Row],[Customer ID]],Sheet1!A1135:A3469,Sheet1!G1135:G3469)</f>
        <v>0</v>
      </c>
      <c r="K1135" s="20" t="str">
        <f>_xlfn.XLOOKUP(Table4[[#This Row],[Customer ID]],Sheet1!A1135:A3469,Sheet1!H1135:H3469)</f>
        <v>No</v>
      </c>
      <c r="L1135" s="20" t="str">
        <f>_xlfn.XLOOKUP(Table4[[#This Row],[Customer ID]],Sheet1!A1135:A3469,Sheet1!I1135:I3469)</f>
        <v>Obesity</v>
      </c>
      <c r="M1135" s="20" t="str">
        <f>_xlfn.XLOOKUP(A1135,Sheet1!A1135:A3469,Sheet1!J1135:J3469)</f>
        <v>Normal</v>
      </c>
      <c r="N1135" s="48" t="str">
        <f>_xlfn.XLOOKUP(Table4[[#This Row],[Customer ID]],Table3[Customer ID],Table3[Date2])</f>
        <v>8-Jul-1996</v>
      </c>
      <c r="O1135" s="20">
        <f>_xlfn.XLOOKUP(A1135,Table3[Customer ID],Table3[Age])</f>
        <v>26</v>
      </c>
      <c r="P1135" s="20">
        <f>_xlfn.XLOOKUP(A1135,Table3[Customer ID],Table3[children])</f>
        <v>0</v>
      </c>
      <c r="Q1135" s="47">
        <f>_xlfn.XLOOKUP(A1135,Table3[Customer ID],Table3[charges])</f>
        <v>9894.69</v>
      </c>
      <c r="R1135" s="20" t="str">
        <f>_xlfn.XLOOKUP(A1135,Table3[Customer ID],Table3[Hospital tier])</f>
        <v>tier - 2</v>
      </c>
      <c r="S1135" s="20" t="str">
        <f>_xlfn.XLOOKUP(A1135,Table3[Customer ID],Table3[City tier])</f>
        <v>tier - 3</v>
      </c>
      <c r="T1135" s="20" t="str">
        <f>_xlfn.XLOOKUP(A1135,Table3[Customer ID],Table3[State ID])</f>
        <v>R1012</v>
      </c>
    </row>
    <row r="1136" spans="1:20" x14ac:dyDescent="0.3">
      <c r="A1136" s="20" t="s">
        <v>1154</v>
      </c>
      <c r="B1136" s="20" t="str">
        <f>_xlfn.XLOOKUP(A1136,Sheet3!A1136:A3470,Sheet3!B1136:B3470)</f>
        <v xml:space="preserve"> Ms</v>
      </c>
      <c r="C1136" s="20" t="str">
        <f>_xlfn.XLOOKUP(A1136,Sheet3!A1136:A3470,Sheet3!C1136:C3470)</f>
        <v>Flesch</v>
      </c>
      <c r="D1136" s="20" t="str">
        <f>_xlfn.XLOOKUP(A1136,Sheet3!A1136:A3470,Sheet3!D1136:D3470)</f>
        <v xml:space="preserve">  Megan</v>
      </c>
      <c r="E1136" s="46">
        <f>_xlfn.XLOOKUP(A1136,Sheet1!$A$2:$A$2336,Sheet1!$B$2:$B$2336)</f>
        <v>25</v>
      </c>
      <c r="F1136" s="20">
        <f>_xlfn.XLOOKUP(Table4[[#This Row],[Customer ID]],Sheet1!A1136:A3470,Sheet1!C1136:C3470)</f>
        <v>5.32</v>
      </c>
      <c r="G1136" s="20" t="str">
        <f>_xlfn.XLOOKUP(Table4[[#This Row],[Customer ID]],Sheet1!A1136:A3470,Sheet1!D1136:D3470)</f>
        <v>yes</v>
      </c>
      <c r="H1136" s="20" t="str">
        <f>_xlfn.XLOOKUP(Table4[[#This Row],[Customer ID]],Sheet1!A1136:A3470,Sheet1!E1136:E3470)</f>
        <v>No</v>
      </c>
      <c r="I1136" s="20" t="str">
        <f>_xlfn.XLOOKUP(Table4[[#This Row],[Customer ID]],Sheet1!A1136:A3470,Sheet1!F1136:F3470)</f>
        <v>No</v>
      </c>
      <c r="J1136" s="20">
        <f>_xlfn.XLOOKUP(Table4[[#This Row],[Customer ID]],Sheet1!A1136:A3470,Sheet1!G1136:G3470)</f>
        <v>2</v>
      </c>
      <c r="K1136" s="20" t="str">
        <f>_xlfn.XLOOKUP(Table4[[#This Row],[Customer ID]],Sheet1!A1136:A3470,Sheet1!H1136:H3470)</f>
        <v>No</v>
      </c>
      <c r="L1136" s="20" t="str">
        <f>_xlfn.XLOOKUP(Table4[[#This Row],[Customer ID]],Sheet1!A1136:A3470,Sheet1!I1136:I3470)</f>
        <v>Over Weight</v>
      </c>
      <c r="M1136" s="20" t="str">
        <f>_xlfn.XLOOKUP(A1136,Sheet1!A1136:A3470,Sheet1!J1136:J3470)</f>
        <v>Normal</v>
      </c>
      <c r="N1136" s="48" t="str">
        <f>_xlfn.XLOOKUP(Table4[[#This Row],[Customer ID]],Table3[Customer ID],Table3[Date2])</f>
        <v>5-Nov-1966</v>
      </c>
      <c r="O1136" s="20">
        <f>_xlfn.XLOOKUP(A1136,Table3[Customer ID],Table3[Age])</f>
        <v>56</v>
      </c>
      <c r="P1136" s="20">
        <f>_xlfn.XLOOKUP(A1136,Table3[Customer ID],Table3[children])</f>
        <v>0</v>
      </c>
      <c r="Q1136" s="47">
        <f>_xlfn.XLOOKUP(A1136,Table3[Customer ID],Table3[charges])</f>
        <v>9890.23</v>
      </c>
      <c r="R1136" s="20" t="str">
        <f>_xlfn.XLOOKUP(A1136,Table3[Customer ID],Table3[Hospital tier])</f>
        <v>tier - 3</v>
      </c>
      <c r="S1136" s="20" t="str">
        <f>_xlfn.XLOOKUP(A1136,Table3[Customer ID],Table3[City tier])</f>
        <v>tier - 3</v>
      </c>
      <c r="T1136" s="20" t="str">
        <f>_xlfn.XLOOKUP(A1136,Table3[Customer ID],Table3[State ID])</f>
        <v>R1013</v>
      </c>
    </row>
    <row r="1137" spans="1:20" x14ac:dyDescent="0.3">
      <c r="A1137" s="20" t="s">
        <v>1155</v>
      </c>
      <c r="B1137" s="20" t="str">
        <f>_xlfn.XLOOKUP(A1137,Sheet3!A1137:A3471,Sheet3!B1137:B3471)</f>
        <v xml:space="preserve"> Ms</v>
      </c>
      <c r="C1137" s="20" t="str">
        <f>_xlfn.XLOOKUP(A1137,Sheet3!A1137:A3471,Sheet3!C1137:C3471)</f>
        <v>Maltby</v>
      </c>
      <c r="D1137" s="20" t="str">
        <f>_xlfn.XLOOKUP(A1137,Sheet3!A1137:A3471,Sheet3!D1137:D3471)</f>
        <v xml:space="preserve">  Sara</v>
      </c>
      <c r="E1137" s="46">
        <f>_xlfn.XLOOKUP(A1137,Sheet1!$A$2:$A$2336,Sheet1!$B$2:$B$2336)</f>
        <v>39.5</v>
      </c>
      <c r="F1137" s="20">
        <f>_xlfn.XLOOKUP(Table4[[#This Row],[Customer ID]],Sheet1!A1137:A3471,Sheet1!C1137:C3471)</f>
        <v>6.66</v>
      </c>
      <c r="G1137" s="20" t="str">
        <f>_xlfn.XLOOKUP(Table4[[#This Row],[Customer ID]],Sheet1!A1137:A3471,Sheet1!D1137:D3471)</f>
        <v>No</v>
      </c>
      <c r="H1137" s="20" t="str">
        <f>_xlfn.XLOOKUP(Table4[[#This Row],[Customer ID]],Sheet1!A1137:A3471,Sheet1!E1137:E3471)</f>
        <v>No</v>
      </c>
      <c r="I1137" s="20" t="str">
        <f>_xlfn.XLOOKUP(Table4[[#This Row],[Customer ID]],Sheet1!A1137:A3471,Sheet1!F1137:F3471)</f>
        <v>No</v>
      </c>
      <c r="J1137" s="20">
        <f>_xlfn.XLOOKUP(Table4[[#This Row],[Customer ID]],Sheet1!A1137:A3471,Sheet1!G1137:G3471)</f>
        <v>0</v>
      </c>
      <c r="K1137" s="20" t="str">
        <f>_xlfn.XLOOKUP(Table4[[#This Row],[Customer ID]],Sheet1!A1137:A3471,Sheet1!H1137:H3471)</f>
        <v>No</v>
      </c>
      <c r="L1137" s="20" t="str">
        <f>_xlfn.XLOOKUP(Table4[[#This Row],[Customer ID]],Sheet1!A1137:A3471,Sheet1!I1137:I3471)</f>
        <v>Obesity</v>
      </c>
      <c r="M1137" s="20" t="str">
        <f>_xlfn.XLOOKUP(A1137,Sheet1!A1137:A3471,Sheet1!J1137:J3471)</f>
        <v>Diabetes</v>
      </c>
      <c r="N1137" s="48" t="str">
        <f>_xlfn.XLOOKUP(Table4[[#This Row],[Customer ID]],Table3[Customer ID],Table3[Date2])</f>
        <v>8-Nov-1971</v>
      </c>
      <c r="O1137" s="20">
        <f>_xlfn.XLOOKUP(A1137,Table3[Customer ID],Table3[Age])</f>
        <v>51</v>
      </c>
      <c r="P1137" s="20">
        <f>_xlfn.XLOOKUP(A1137,Table3[Customer ID],Table3[children])</f>
        <v>1</v>
      </c>
      <c r="Q1137" s="47">
        <f>_xlfn.XLOOKUP(A1137,Table3[Customer ID],Table3[charges])</f>
        <v>9880.07</v>
      </c>
      <c r="R1137" s="20" t="str">
        <f>_xlfn.XLOOKUP(A1137,Table3[Customer ID],Table3[Hospital tier])</f>
        <v>tier - 2</v>
      </c>
      <c r="S1137" s="20" t="str">
        <f>_xlfn.XLOOKUP(A1137,Table3[Customer ID],Table3[City tier])</f>
        <v>tier - 3</v>
      </c>
      <c r="T1137" s="20" t="str">
        <f>_xlfn.XLOOKUP(A1137,Table3[Customer ID],Table3[State ID])</f>
        <v>R1011</v>
      </c>
    </row>
    <row r="1138" spans="1:20" x14ac:dyDescent="0.3">
      <c r="A1138" s="20" t="s">
        <v>1156</v>
      </c>
      <c r="B1138" s="20" t="str">
        <f>_xlfn.XLOOKUP(A1138,Sheet3!A1138:A3472,Sheet3!B1138:B3472)</f>
        <v xml:space="preserve"> Ms</v>
      </c>
      <c r="C1138" s="20" t="str">
        <f>_xlfn.XLOOKUP(A1138,Sheet3!A1138:A3472,Sheet3!C1138:C3472)</f>
        <v>Custance</v>
      </c>
      <c r="D1138" s="20" t="str">
        <f>_xlfn.XLOOKUP(A1138,Sheet3!A1138:A3472,Sheet3!D1138:D3472)</f>
        <v xml:space="preserve">  Lucie J.</v>
      </c>
      <c r="E1138" s="46">
        <f>_xlfn.XLOOKUP(A1138,Sheet1!$A$2:$A$2336,Sheet1!$B$2:$B$2336)</f>
        <v>37.729999999999997</v>
      </c>
      <c r="F1138" s="20">
        <f>_xlfn.XLOOKUP(Table4[[#This Row],[Customer ID]],Sheet1!A1138:A3472,Sheet1!C1138:C3472)</f>
        <v>7.4</v>
      </c>
      <c r="G1138" s="20" t="str">
        <f>_xlfn.XLOOKUP(Table4[[#This Row],[Customer ID]],Sheet1!A1138:A3472,Sheet1!D1138:D3472)</f>
        <v>No</v>
      </c>
      <c r="H1138" s="20" t="str">
        <f>_xlfn.XLOOKUP(Table4[[#This Row],[Customer ID]],Sheet1!A1138:A3472,Sheet1!E1138:E3472)</f>
        <v>No</v>
      </c>
      <c r="I1138" s="20" t="str">
        <f>_xlfn.XLOOKUP(Table4[[#This Row],[Customer ID]],Sheet1!A1138:A3472,Sheet1!F1138:F3472)</f>
        <v>No</v>
      </c>
      <c r="J1138" s="20">
        <f>_xlfn.XLOOKUP(Table4[[#This Row],[Customer ID]],Sheet1!A1138:A3472,Sheet1!G1138:G3472)</f>
        <v>0</v>
      </c>
      <c r="K1138" s="20" t="str">
        <f>_xlfn.XLOOKUP(Table4[[#This Row],[Customer ID]],Sheet1!A1138:A3472,Sheet1!H1138:H3472)</f>
        <v>No</v>
      </c>
      <c r="L1138" s="20" t="str">
        <f>_xlfn.XLOOKUP(Table4[[#This Row],[Customer ID]],Sheet1!A1138:A3472,Sheet1!I1138:I3472)</f>
        <v>Obesity</v>
      </c>
      <c r="M1138" s="20" t="str">
        <f>_xlfn.XLOOKUP(A1138,Sheet1!A1138:A3472,Sheet1!J1138:J3472)</f>
        <v>Diabetes</v>
      </c>
      <c r="N1138" s="48" t="str">
        <f>_xlfn.XLOOKUP(Table4[[#This Row],[Customer ID]],Table3[Customer ID],Table3[Date2])</f>
        <v>3-Oct-1971</v>
      </c>
      <c r="O1138" s="20">
        <f>_xlfn.XLOOKUP(A1138,Table3[Customer ID],Table3[Age])</f>
        <v>51</v>
      </c>
      <c r="P1138" s="20">
        <f>_xlfn.XLOOKUP(A1138,Table3[Customer ID],Table3[children])</f>
        <v>1</v>
      </c>
      <c r="Q1138" s="47">
        <f>_xlfn.XLOOKUP(A1138,Table3[Customer ID],Table3[charges])</f>
        <v>9877.61</v>
      </c>
      <c r="R1138" s="20" t="str">
        <f>_xlfn.XLOOKUP(A1138,Table3[Customer ID],Table3[Hospital tier])</f>
        <v>tier - 2</v>
      </c>
      <c r="S1138" s="20" t="str">
        <f>_xlfn.XLOOKUP(A1138,Table3[Customer ID],Table3[City tier])</f>
        <v>tier - 1</v>
      </c>
      <c r="T1138" s="20" t="str">
        <f>_xlfn.XLOOKUP(A1138,Table3[Customer ID],Table3[State ID])</f>
        <v>R1013</v>
      </c>
    </row>
    <row r="1139" spans="1:20" x14ac:dyDescent="0.3">
      <c r="A1139" s="20" t="s">
        <v>1157</v>
      </c>
      <c r="B1139" s="20" t="str">
        <f>_xlfn.XLOOKUP(A1139,Sheet3!A1139:A3473,Sheet3!B1139:B3473)</f>
        <v xml:space="preserve"> Ms</v>
      </c>
      <c r="C1139" s="20" t="str">
        <f>_xlfn.XLOOKUP(A1139,Sheet3!A1139:A3473,Sheet3!C1139:C3473)</f>
        <v>Choi</v>
      </c>
      <c r="D1139" s="20" t="str">
        <f>_xlfn.XLOOKUP(A1139,Sheet3!A1139:A3473,Sheet3!D1139:D3473)</f>
        <v xml:space="preserve">  Elizabeth S.</v>
      </c>
      <c r="E1139" s="46">
        <f>_xlfn.XLOOKUP(A1139,Sheet1!$A$2:$A$2336,Sheet1!$B$2:$B$2336)</f>
        <v>40.659999999999997</v>
      </c>
      <c r="F1139" s="20">
        <f>_xlfn.XLOOKUP(Table4[[#This Row],[Customer ID]],Sheet1!A1139:A3473,Sheet1!C1139:C3473)</f>
        <v>10.08</v>
      </c>
      <c r="G1139" s="20" t="str">
        <f>_xlfn.XLOOKUP(Table4[[#This Row],[Customer ID]],Sheet1!A1139:A3473,Sheet1!D1139:D3473)</f>
        <v>No</v>
      </c>
      <c r="H1139" s="20" t="str">
        <f>_xlfn.XLOOKUP(Table4[[#This Row],[Customer ID]],Sheet1!A1139:A3473,Sheet1!E1139:E3473)</f>
        <v>No</v>
      </c>
      <c r="I1139" s="20" t="str">
        <f>_xlfn.XLOOKUP(Table4[[#This Row],[Customer ID]],Sheet1!A1139:A3473,Sheet1!F1139:F3473)</f>
        <v>No</v>
      </c>
      <c r="J1139" s="20">
        <f>_xlfn.XLOOKUP(Table4[[#This Row],[Customer ID]],Sheet1!A1139:A3473,Sheet1!G1139:G3473)</f>
        <v>0</v>
      </c>
      <c r="K1139" s="20" t="str">
        <f>_xlfn.XLOOKUP(Table4[[#This Row],[Customer ID]],Sheet1!A1139:A3473,Sheet1!H1139:H3473)</f>
        <v>No</v>
      </c>
      <c r="L1139" s="20" t="str">
        <f>_xlfn.XLOOKUP(Table4[[#This Row],[Customer ID]],Sheet1!A1139:A3473,Sheet1!I1139:I3473)</f>
        <v>Obesity</v>
      </c>
      <c r="M1139" s="20" t="str">
        <f>_xlfn.XLOOKUP(A1139,Sheet1!A1139:A3473,Sheet1!J1139:J3473)</f>
        <v>Diabetes</v>
      </c>
      <c r="N1139" s="48" t="str">
        <f>_xlfn.XLOOKUP(Table4[[#This Row],[Customer ID]],Table3[Customer ID],Table3[Date2])</f>
        <v>3-Jul-1971</v>
      </c>
      <c r="O1139" s="20">
        <f>_xlfn.XLOOKUP(A1139,Table3[Customer ID],Table3[Age])</f>
        <v>51</v>
      </c>
      <c r="P1139" s="20">
        <f>_xlfn.XLOOKUP(A1139,Table3[Customer ID],Table3[children])</f>
        <v>0</v>
      </c>
      <c r="Q1139" s="47">
        <f>_xlfn.XLOOKUP(A1139,Table3[Customer ID],Table3[charges])</f>
        <v>9875.68</v>
      </c>
      <c r="R1139" s="20" t="str">
        <f>_xlfn.XLOOKUP(A1139,Table3[Customer ID],Table3[Hospital tier])</f>
        <v>tier - 2</v>
      </c>
      <c r="S1139" s="20" t="str">
        <f>_xlfn.XLOOKUP(A1139,Table3[Customer ID],Table3[City tier])</f>
        <v>tier - 3</v>
      </c>
      <c r="T1139" s="20" t="str">
        <f>_xlfn.XLOOKUP(A1139,Table3[Customer ID],Table3[State ID])</f>
        <v>R1024</v>
      </c>
    </row>
    <row r="1140" spans="1:20" x14ac:dyDescent="0.3">
      <c r="A1140" s="20" t="s">
        <v>1158</v>
      </c>
      <c r="B1140" s="20" t="str">
        <f>_xlfn.XLOOKUP(A1140,Sheet3!A1140:A3474,Sheet3!B1140:B3474)</f>
        <v xml:space="preserve"> Ms</v>
      </c>
      <c r="C1140" s="20" t="str">
        <f>_xlfn.XLOOKUP(A1140,Sheet3!A1140:A3474,Sheet3!C1140:C3474)</f>
        <v>Barnett</v>
      </c>
      <c r="D1140" s="20" t="str">
        <f>_xlfn.XLOOKUP(A1140,Sheet3!A1140:A3474,Sheet3!D1140:D3474)</f>
        <v xml:space="preserve">  Carma S</v>
      </c>
      <c r="E1140" s="46">
        <f>_xlfn.XLOOKUP(A1140,Sheet1!$A$2:$A$2336,Sheet1!$B$2:$B$2336)</f>
        <v>34.200000000000003</v>
      </c>
      <c r="F1140" s="20">
        <f>_xlfn.XLOOKUP(Table4[[#This Row],[Customer ID]],Sheet1!A1140:A3474,Sheet1!C1140:C3474)</f>
        <v>8.58</v>
      </c>
      <c r="G1140" s="20" t="str">
        <f>_xlfn.XLOOKUP(Table4[[#This Row],[Customer ID]],Sheet1!A1140:A3474,Sheet1!D1140:D3474)</f>
        <v>No</v>
      </c>
      <c r="H1140" s="20" t="str">
        <f>_xlfn.XLOOKUP(Table4[[#This Row],[Customer ID]],Sheet1!A1140:A3474,Sheet1!E1140:E3474)</f>
        <v>No</v>
      </c>
      <c r="I1140" s="20" t="str">
        <f>_xlfn.XLOOKUP(Table4[[#This Row],[Customer ID]],Sheet1!A1140:A3474,Sheet1!F1140:F3474)</f>
        <v>No</v>
      </c>
      <c r="J1140" s="20">
        <f>_xlfn.XLOOKUP(Table4[[#This Row],[Customer ID]],Sheet1!A1140:A3474,Sheet1!G1140:G3474)</f>
        <v>0</v>
      </c>
      <c r="K1140" s="20" t="str">
        <f>_xlfn.XLOOKUP(Table4[[#This Row],[Customer ID]],Sheet1!A1140:A3474,Sheet1!H1140:H3474)</f>
        <v>No</v>
      </c>
      <c r="L1140" s="20" t="str">
        <f>_xlfn.XLOOKUP(Table4[[#This Row],[Customer ID]],Sheet1!A1140:A3474,Sheet1!I1140:I3474)</f>
        <v>Obesity</v>
      </c>
      <c r="M1140" s="20" t="str">
        <f>_xlfn.XLOOKUP(A1140,Sheet1!A1140:A3474,Sheet1!J1140:J3474)</f>
        <v>Diabetes</v>
      </c>
      <c r="N1140" s="48" t="str">
        <f>_xlfn.XLOOKUP(Table4[[#This Row],[Customer ID]],Table3[Customer ID],Table3[Date2])</f>
        <v>22-Dec-1971</v>
      </c>
      <c r="O1140" s="20">
        <f>_xlfn.XLOOKUP(A1140,Table3[Customer ID],Table3[Age])</f>
        <v>51</v>
      </c>
      <c r="P1140" s="20">
        <f>_xlfn.XLOOKUP(A1140,Table3[Customer ID],Table3[children])</f>
        <v>1</v>
      </c>
      <c r="Q1140" s="47">
        <f>_xlfn.XLOOKUP(A1140,Table3[Customer ID],Table3[charges])</f>
        <v>9872.7000000000007</v>
      </c>
      <c r="R1140" s="20" t="str">
        <f>_xlfn.XLOOKUP(A1140,Table3[Customer ID],Table3[Hospital tier])</f>
        <v>tier - 2</v>
      </c>
      <c r="S1140" s="20" t="str">
        <f>_xlfn.XLOOKUP(A1140,Table3[Customer ID],Table3[City tier])</f>
        <v>tier - 2</v>
      </c>
      <c r="T1140" s="20" t="str">
        <f>_xlfn.XLOOKUP(A1140,Table3[Customer ID],Table3[State ID])</f>
        <v>R1011</v>
      </c>
    </row>
    <row r="1141" spans="1:20" x14ac:dyDescent="0.3">
      <c r="A1141" s="20" t="s">
        <v>1159</v>
      </c>
      <c r="B1141" s="20" t="str">
        <f>_xlfn.XLOOKUP(A1141,Sheet3!A1141:A3475,Sheet3!B1141:B3475)</f>
        <v xml:space="preserve"> Mr</v>
      </c>
      <c r="C1141" s="20" t="str">
        <f>_xlfn.XLOOKUP(A1141,Sheet3!A1141:A3475,Sheet3!C1141:C3475)</f>
        <v>Proulx</v>
      </c>
      <c r="D1141" s="20" t="str">
        <f>_xlfn.XLOOKUP(A1141,Sheet3!A1141:A3475,Sheet3!D1141:D3475)</f>
        <v xml:space="preserve">  Ryan</v>
      </c>
      <c r="E1141" s="46">
        <f>_xlfn.XLOOKUP(A1141,Sheet1!$A$2:$A$2336,Sheet1!$B$2:$B$2336)</f>
        <v>46.51</v>
      </c>
      <c r="F1141" s="20">
        <f>_xlfn.XLOOKUP(Table4[[#This Row],[Customer ID]],Sheet1!A1141:A3475,Sheet1!C1141:C3475)</f>
        <v>5.84</v>
      </c>
      <c r="G1141" s="20" t="str">
        <f>_xlfn.XLOOKUP(Table4[[#This Row],[Customer ID]],Sheet1!A1141:A3475,Sheet1!D1141:D3475)</f>
        <v>No</v>
      </c>
      <c r="H1141" s="20" t="str">
        <f>_xlfn.XLOOKUP(Table4[[#This Row],[Customer ID]],Sheet1!A1141:A3475,Sheet1!E1141:E3475)</f>
        <v>No</v>
      </c>
      <c r="I1141" s="20" t="str">
        <f>_xlfn.XLOOKUP(Table4[[#This Row],[Customer ID]],Sheet1!A1141:A3475,Sheet1!F1141:F3475)</f>
        <v>No</v>
      </c>
      <c r="J1141" s="20">
        <f>_xlfn.XLOOKUP(Table4[[#This Row],[Customer ID]],Sheet1!A1141:A3475,Sheet1!G1141:G3475)</f>
        <v>1</v>
      </c>
      <c r="K1141" s="20" t="str">
        <f>_xlfn.XLOOKUP(Table4[[#This Row],[Customer ID]],Sheet1!A1141:A3475,Sheet1!H1141:H3475)</f>
        <v>No</v>
      </c>
      <c r="L1141" s="20" t="str">
        <f>_xlfn.XLOOKUP(Table4[[#This Row],[Customer ID]],Sheet1!A1141:A3475,Sheet1!I1141:I3475)</f>
        <v>Obesity</v>
      </c>
      <c r="M1141" s="20" t="str">
        <f>_xlfn.XLOOKUP(A1141,Sheet1!A1141:A3475,Sheet1!J1141:J3475)</f>
        <v>Prediabetes</v>
      </c>
      <c r="N1141" s="48" t="str">
        <f>_xlfn.XLOOKUP(Table4[[#This Row],[Customer ID]],Table3[Customer ID],Table3[Date2])</f>
        <v>6-Jul-1998</v>
      </c>
      <c r="O1141" s="20">
        <f>_xlfn.XLOOKUP(A1141,Table3[Customer ID],Table3[Age])</f>
        <v>24</v>
      </c>
      <c r="P1141" s="20">
        <f>_xlfn.XLOOKUP(A1141,Table3[Customer ID],Table3[children])</f>
        <v>0</v>
      </c>
      <c r="Q1141" s="47">
        <f>_xlfn.XLOOKUP(A1141,Table3[Customer ID],Table3[charges])</f>
        <v>9870.59</v>
      </c>
      <c r="R1141" s="20" t="str">
        <f>_xlfn.XLOOKUP(A1141,Table3[Customer ID],Table3[Hospital tier])</f>
        <v>tier - 2</v>
      </c>
      <c r="S1141" s="20" t="str">
        <f>_xlfn.XLOOKUP(A1141,Table3[Customer ID],Table3[City tier])</f>
        <v>tier - 2</v>
      </c>
      <c r="T1141" s="20" t="str">
        <f>_xlfn.XLOOKUP(A1141,Table3[Customer ID],Table3[State ID])</f>
        <v>R1023</v>
      </c>
    </row>
    <row r="1142" spans="1:20" x14ac:dyDescent="0.3">
      <c r="A1142" s="20" t="s">
        <v>1160</v>
      </c>
      <c r="B1142" s="20" t="str">
        <f>_xlfn.XLOOKUP(A1142,Sheet3!A1142:A3476,Sheet3!B1142:B3476)</f>
        <v xml:space="preserve"> Mr</v>
      </c>
      <c r="C1142" s="20" t="str">
        <f>_xlfn.XLOOKUP(A1142,Sheet3!A1142:A3476,Sheet3!C1142:C3476)</f>
        <v>Hamilton</v>
      </c>
      <c r="D1142" s="20" t="str">
        <f>_xlfn.XLOOKUP(A1142,Sheet3!A1142:A3476,Sheet3!D1142:D3476)</f>
        <v xml:space="preserve">  Daniel</v>
      </c>
      <c r="E1142" s="46">
        <f>_xlfn.XLOOKUP(A1142,Sheet1!$A$2:$A$2336,Sheet1!$B$2:$B$2336)</f>
        <v>28.88</v>
      </c>
      <c r="F1142" s="20">
        <f>_xlfn.XLOOKUP(Table4[[#This Row],[Customer ID]],Sheet1!A1142:A3476,Sheet1!C1142:C3476)</f>
        <v>4.8600000000000003</v>
      </c>
      <c r="G1142" s="20" t="str">
        <f>_xlfn.XLOOKUP(Table4[[#This Row],[Customer ID]],Sheet1!A1142:A3476,Sheet1!D1142:D3476)</f>
        <v>yes</v>
      </c>
      <c r="H1142" s="20" t="str">
        <f>_xlfn.XLOOKUP(Table4[[#This Row],[Customer ID]],Sheet1!A1142:A3476,Sheet1!E1142:E3476)</f>
        <v>No</v>
      </c>
      <c r="I1142" s="20" t="str">
        <f>_xlfn.XLOOKUP(Table4[[#This Row],[Customer ID]],Sheet1!A1142:A3476,Sheet1!F1142:F3476)</f>
        <v>Yes</v>
      </c>
      <c r="J1142" s="20">
        <f>_xlfn.XLOOKUP(Table4[[#This Row],[Customer ID]],Sheet1!A1142:A3476,Sheet1!G1142:G3476)</f>
        <v>1</v>
      </c>
      <c r="K1142" s="20" t="str">
        <f>_xlfn.XLOOKUP(Table4[[#This Row],[Customer ID]],Sheet1!A1142:A3476,Sheet1!H1142:H3476)</f>
        <v>No</v>
      </c>
      <c r="L1142" s="20" t="str">
        <f>_xlfn.XLOOKUP(Table4[[#This Row],[Customer ID]],Sheet1!A1142:A3476,Sheet1!I1142:I3476)</f>
        <v>Over Weight</v>
      </c>
      <c r="M1142" s="20" t="str">
        <f>_xlfn.XLOOKUP(A1142,Sheet1!A1142:A3476,Sheet1!J1142:J3476)</f>
        <v>Normal</v>
      </c>
      <c r="N1142" s="48" t="str">
        <f>_xlfn.XLOOKUP(Table4[[#This Row],[Customer ID]],Table3[Customer ID],Table3[Date2])</f>
        <v>13-Aug-1969</v>
      </c>
      <c r="O1142" s="20">
        <f>_xlfn.XLOOKUP(A1142,Table3[Customer ID],Table3[Age])</f>
        <v>53</v>
      </c>
      <c r="P1142" s="20">
        <f>_xlfn.XLOOKUP(A1142,Table3[Customer ID],Table3[children])</f>
        <v>0</v>
      </c>
      <c r="Q1142" s="47">
        <f>_xlfn.XLOOKUP(A1142,Table3[Customer ID],Table3[charges])</f>
        <v>9869.81</v>
      </c>
      <c r="R1142" s="20" t="str">
        <f>_xlfn.XLOOKUP(A1142,Table3[Customer ID],Table3[Hospital tier])</f>
        <v>tier - 3</v>
      </c>
      <c r="S1142" s="20" t="str">
        <f>_xlfn.XLOOKUP(A1142,Table3[Customer ID],Table3[City tier])</f>
        <v>tier - 3</v>
      </c>
      <c r="T1142" s="20" t="str">
        <f>_xlfn.XLOOKUP(A1142,Table3[Customer ID],Table3[State ID])</f>
        <v>R1012</v>
      </c>
    </row>
    <row r="1143" spans="1:20" x14ac:dyDescent="0.3">
      <c r="A1143" s="20" t="s">
        <v>1161</v>
      </c>
      <c r="B1143" s="20" t="str">
        <f>_xlfn.XLOOKUP(A1143,Sheet3!A1143:A3477,Sheet3!B1143:B3477)</f>
        <v xml:space="preserve"> Ms</v>
      </c>
      <c r="C1143" s="20" t="str">
        <f>_xlfn.XLOOKUP(A1143,Sheet3!A1143:A3477,Sheet3!C1143:C3477)</f>
        <v>Lundine</v>
      </c>
      <c r="D1143" s="20" t="str">
        <f>_xlfn.XLOOKUP(A1143,Sheet3!A1143:A3477,Sheet3!D1143:D3477)</f>
        <v xml:space="preserve">  Sarah</v>
      </c>
      <c r="E1143" s="46">
        <f>_xlfn.XLOOKUP(A1143,Sheet1!$A$2:$A$2336,Sheet1!$B$2:$B$2336)</f>
        <v>33.914999999999999</v>
      </c>
      <c r="F1143" s="20">
        <f>_xlfn.XLOOKUP(Table4[[#This Row],[Customer ID]],Sheet1!A1143:A3477,Sheet1!C1143:C3477)</f>
        <v>11.52</v>
      </c>
      <c r="G1143" s="20" t="str">
        <f>_xlfn.XLOOKUP(Table4[[#This Row],[Customer ID]],Sheet1!A1143:A3477,Sheet1!D1143:D3477)</f>
        <v>No</v>
      </c>
      <c r="H1143" s="20" t="str">
        <f>_xlfn.XLOOKUP(Table4[[#This Row],[Customer ID]],Sheet1!A1143:A3477,Sheet1!E1143:E3477)</f>
        <v>No</v>
      </c>
      <c r="I1143" s="20" t="str">
        <f>_xlfn.XLOOKUP(Table4[[#This Row],[Customer ID]],Sheet1!A1143:A3477,Sheet1!F1143:F3477)</f>
        <v>No</v>
      </c>
      <c r="J1143" s="20">
        <f>_xlfn.XLOOKUP(Table4[[#This Row],[Customer ID]],Sheet1!A1143:A3477,Sheet1!G1143:G3477)</f>
        <v>0</v>
      </c>
      <c r="K1143" s="20" t="str">
        <f>_xlfn.XLOOKUP(Table4[[#This Row],[Customer ID]],Sheet1!A1143:A3477,Sheet1!H1143:H3477)</f>
        <v>No</v>
      </c>
      <c r="L1143" s="20" t="str">
        <f>_xlfn.XLOOKUP(Table4[[#This Row],[Customer ID]],Sheet1!A1143:A3477,Sheet1!I1143:I3477)</f>
        <v>Obesity</v>
      </c>
      <c r="M1143" s="20" t="str">
        <f>_xlfn.XLOOKUP(A1143,Sheet1!A1143:A3477,Sheet1!J1143:J3477)</f>
        <v>Diabetes</v>
      </c>
      <c r="N1143" s="48" t="str">
        <f>_xlfn.XLOOKUP(Table4[[#This Row],[Customer ID]],Table3[Customer ID],Table3[Date2])</f>
        <v>9-Nov-1971</v>
      </c>
      <c r="O1143" s="20">
        <f>_xlfn.XLOOKUP(A1143,Table3[Customer ID],Table3[Age])</f>
        <v>51</v>
      </c>
      <c r="P1143" s="20">
        <f>_xlfn.XLOOKUP(A1143,Table3[Customer ID],Table3[children])</f>
        <v>0</v>
      </c>
      <c r="Q1143" s="47">
        <f>_xlfn.XLOOKUP(A1143,Table3[Customer ID],Table3[charges])</f>
        <v>9866.2999999999993</v>
      </c>
      <c r="R1143" s="20" t="str">
        <f>_xlfn.XLOOKUP(A1143,Table3[Customer ID],Table3[Hospital tier])</f>
        <v>tier - 2</v>
      </c>
      <c r="S1143" s="20" t="str">
        <f>_xlfn.XLOOKUP(A1143,Table3[Customer ID],Table3[City tier])</f>
        <v>tier - 3</v>
      </c>
      <c r="T1143" s="20" t="str">
        <f>_xlfn.XLOOKUP(A1143,Table3[Customer ID],Table3[State ID])</f>
        <v>R1024</v>
      </c>
    </row>
    <row r="1144" spans="1:20" x14ac:dyDescent="0.3">
      <c r="A1144" s="20" t="s">
        <v>1162</v>
      </c>
      <c r="B1144" s="20" t="str">
        <f>_xlfn.XLOOKUP(A1144,Sheet3!A1144:A3478,Sheet3!B1144:B3478)</f>
        <v xml:space="preserve"> Mr</v>
      </c>
      <c r="C1144" s="20" t="str">
        <f>_xlfn.XLOOKUP(A1144,Sheet3!A1144:A3478,Sheet3!C1144:C3478)</f>
        <v>Paullin</v>
      </c>
      <c r="D1144" s="20" t="str">
        <f>_xlfn.XLOOKUP(A1144,Sheet3!A1144:A3478,Sheet3!D1144:D3478)</f>
        <v xml:space="preserve">  Matthew J</v>
      </c>
      <c r="E1144" s="46">
        <f>_xlfn.XLOOKUP(A1144,Sheet1!$A$2:$A$2336,Sheet1!$B$2:$B$2336)</f>
        <v>24.32</v>
      </c>
      <c r="F1144" s="20">
        <f>_xlfn.XLOOKUP(Table4[[#This Row],[Customer ID]],Sheet1!A1144:A3478,Sheet1!C1144:C3478)</f>
        <v>6.15</v>
      </c>
      <c r="G1144" s="20" t="str">
        <f>_xlfn.XLOOKUP(Table4[[#This Row],[Customer ID]],Sheet1!A1144:A3478,Sheet1!D1144:D3478)</f>
        <v>yes</v>
      </c>
      <c r="H1144" s="20" t="str">
        <f>_xlfn.XLOOKUP(Table4[[#This Row],[Customer ID]],Sheet1!A1144:A3478,Sheet1!E1144:E3478)</f>
        <v>No</v>
      </c>
      <c r="I1144" s="20" t="str">
        <f>_xlfn.XLOOKUP(Table4[[#This Row],[Customer ID]],Sheet1!A1144:A3478,Sheet1!F1144:F3478)</f>
        <v>Yes</v>
      </c>
      <c r="J1144" s="20">
        <f>_xlfn.XLOOKUP(Table4[[#This Row],[Customer ID]],Sheet1!A1144:A3478,Sheet1!G1144:G3478)</f>
        <v>1</v>
      </c>
      <c r="K1144" s="20" t="str">
        <f>_xlfn.XLOOKUP(Table4[[#This Row],[Customer ID]],Sheet1!A1144:A3478,Sheet1!H1144:H3478)</f>
        <v>No</v>
      </c>
      <c r="L1144" s="20" t="str">
        <f>_xlfn.XLOOKUP(Table4[[#This Row],[Customer ID]],Sheet1!A1144:A3478,Sheet1!I1144:I3478)</f>
        <v>Normal weight</v>
      </c>
      <c r="M1144" s="20" t="str">
        <f>_xlfn.XLOOKUP(A1144,Sheet1!A1144:A3478,Sheet1!J1144:J3478)</f>
        <v>Prediabetes</v>
      </c>
      <c r="N1144" s="48" t="str">
        <f>_xlfn.XLOOKUP(Table4[[#This Row],[Customer ID]],Table3[Customer ID],Table3[Date2])</f>
        <v>20-Oct-1969</v>
      </c>
      <c r="O1144" s="20">
        <f>_xlfn.XLOOKUP(A1144,Table3[Customer ID],Table3[Age])</f>
        <v>53</v>
      </c>
      <c r="P1144" s="20">
        <f>_xlfn.XLOOKUP(A1144,Table3[Customer ID],Table3[children])</f>
        <v>0</v>
      </c>
      <c r="Q1144" s="47">
        <f>_xlfn.XLOOKUP(A1144,Table3[Customer ID],Table3[charges])</f>
        <v>9863.4699999999993</v>
      </c>
      <c r="R1144" s="20" t="str">
        <f>_xlfn.XLOOKUP(A1144,Table3[Customer ID],Table3[Hospital tier])</f>
        <v>tier - 3</v>
      </c>
      <c r="S1144" s="20" t="str">
        <f>_xlfn.XLOOKUP(A1144,Table3[Customer ID],Table3[City tier])</f>
        <v>tier - 3</v>
      </c>
      <c r="T1144" s="20" t="str">
        <f>_xlfn.XLOOKUP(A1144,Table3[Customer ID],Table3[State ID])</f>
        <v>R1012</v>
      </c>
    </row>
    <row r="1145" spans="1:20" x14ac:dyDescent="0.3">
      <c r="A1145" s="20" t="s">
        <v>1163</v>
      </c>
      <c r="B1145" s="20" t="str">
        <f>_xlfn.XLOOKUP(A1145,Sheet3!A1145:A3479,Sheet3!B1145:B3479)</f>
        <v xml:space="preserve"> Ms</v>
      </c>
      <c r="C1145" s="20" t="str">
        <f>_xlfn.XLOOKUP(A1145,Sheet3!A1145:A3479,Sheet3!C1145:C3479)</f>
        <v>Delucia</v>
      </c>
      <c r="D1145" s="20" t="str">
        <f>_xlfn.XLOOKUP(A1145,Sheet3!A1145:A3479,Sheet3!D1145:D3479)</f>
        <v xml:space="preserve">  Francesca</v>
      </c>
      <c r="E1145" s="46">
        <f>_xlfn.XLOOKUP(A1145,Sheet1!$A$2:$A$2336,Sheet1!$B$2:$B$2336)</f>
        <v>25.8</v>
      </c>
      <c r="F1145" s="20">
        <f>_xlfn.XLOOKUP(Table4[[#This Row],[Customer ID]],Sheet1!A1145:A3479,Sheet1!C1145:C3479)</f>
        <v>9.94</v>
      </c>
      <c r="G1145" s="20" t="str">
        <f>_xlfn.XLOOKUP(Table4[[#This Row],[Customer ID]],Sheet1!A1145:A3479,Sheet1!D1145:D3479)</f>
        <v>No</v>
      </c>
      <c r="H1145" s="20" t="str">
        <f>_xlfn.XLOOKUP(Table4[[#This Row],[Customer ID]],Sheet1!A1145:A3479,Sheet1!E1145:E3479)</f>
        <v>No</v>
      </c>
      <c r="I1145" s="20" t="str">
        <f>_xlfn.XLOOKUP(Table4[[#This Row],[Customer ID]],Sheet1!A1145:A3479,Sheet1!F1145:F3479)</f>
        <v>No</v>
      </c>
      <c r="J1145" s="20">
        <f>_xlfn.XLOOKUP(Table4[[#This Row],[Customer ID]],Sheet1!A1145:A3479,Sheet1!G1145:G3479)</f>
        <v>0</v>
      </c>
      <c r="K1145" s="20" t="str">
        <f>_xlfn.XLOOKUP(Table4[[#This Row],[Customer ID]],Sheet1!A1145:A3479,Sheet1!H1145:H3479)</f>
        <v>No</v>
      </c>
      <c r="L1145" s="20" t="str">
        <f>_xlfn.XLOOKUP(Table4[[#This Row],[Customer ID]],Sheet1!A1145:A3479,Sheet1!I1145:I3479)</f>
        <v>Over Weight</v>
      </c>
      <c r="M1145" s="20" t="str">
        <f>_xlfn.XLOOKUP(A1145,Sheet1!A1145:A3479,Sheet1!J1145:J3479)</f>
        <v>Diabetes</v>
      </c>
      <c r="N1145" s="48" t="str">
        <f>_xlfn.XLOOKUP(Table4[[#This Row],[Customer ID]],Table3[Customer ID],Table3[Date2])</f>
        <v>17-Jul-1971</v>
      </c>
      <c r="O1145" s="20">
        <f>_xlfn.XLOOKUP(A1145,Table3[Customer ID],Table3[Age])</f>
        <v>51</v>
      </c>
      <c r="P1145" s="20">
        <f>_xlfn.XLOOKUP(A1145,Table3[Customer ID],Table3[children])</f>
        <v>1</v>
      </c>
      <c r="Q1145" s="47">
        <f>_xlfn.XLOOKUP(A1145,Table3[Customer ID],Table3[charges])</f>
        <v>9861.0300000000007</v>
      </c>
      <c r="R1145" s="20" t="str">
        <f>_xlfn.XLOOKUP(A1145,Table3[Customer ID],Table3[Hospital tier])</f>
        <v>tier - 2</v>
      </c>
      <c r="S1145" s="20" t="str">
        <f>_xlfn.XLOOKUP(A1145,Table3[Customer ID],Table3[City tier])</f>
        <v>tier - 2</v>
      </c>
      <c r="T1145" s="20" t="str">
        <f>_xlfn.XLOOKUP(A1145,Table3[Customer ID],Table3[State ID])</f>
        <v>R1011</v>
      </c>
    </row>
    <row r="1146" spans="1:20" x14ac:dyDescent="0.3">
      <c r="A1146" s="20" t="s">
        <v>1164</v>
      </c>
      <c r="B1146" s="20" t="str">
        <f>_xlfn.XLOOKUP(A1146,Sheet3!A1146:A3480,Sheet3!B1146:B3480)</f>
        <v xml:space="preserve"> Ms</v>
      </c>
      <c r="C1146" s="20" t="str">
        <f>_xlfn.XLOOKUP(A1146,Sheet3!A1146:A3480,Sheet3!C1146:C3480)</f>
        <v>Valentine</v>
      </c>
      <c r="D1146" s="20" t="str">
        <f>_xlfn.XLOOKUP(A1146,Sheet3!A1146:A3480,Sheet3!D1146:D3480)</f>
        <v xml:space="preserve">  Nicole</v>
      </c>
      <c r="E1146" s="46">
        <f>_xlfn.XLOOKUP(A1146,Sheet1!$A$2:$A$2336,Sheet1!$B$2:$B$2336)</f>
        <v>21.56</v>
      </c>
      <c r="F1146" s="20">
        <f>_xlfn.XLOOKUP(Table4[[#This Row],[Customer ID]],Sheet1!A1146:A3480,Sheet1!C1146:C3480)</f>
        <v>10.56</v>
      </c>
      <c r="G1146" s="20" t="str">
        <f>_xlfn.XLOOKUP(Table4[[#This Row],[Customer ID]],Sheet1!A1146:A3480,Sheet1!D1146:D3480)</f>
        <v>No</v>
      </c>
      <c r="H1146" s="20" t="str">
        <f>_xlfn.XLOOKUP(Table4[[#This Row],[Customer ID]],Sheet1!A1146:A3480,Sheet1!E1146:E3480)</f>
        <v>No</v>
      </c>
      <c r="I1146" s="20" t="str">
        <f>_xlfn.XLOOKUP(Table4[[#This Row],[Customer ID]],Sheet1!A1146:A3480,Sheet1!F1146:F3480)</f>
        <v>No</v>
      </c>
      <c r="J1146" s="20">
        <f>_xlfn.XLOOKUP(Table4[[#This Row],[Customer ID]],Sheet1!A1146:A3480,Sheet1!G1146:G3480)</f>
        <v>0</v>
      </c>
      <c r="K1146" s="20" t="str">
        <f>_xlfn.XLOOKUP(Table4[[#This Row],[Customer ID]],Sheet1!A1146:A3480,Sheet1!H1146:H3480)</f>
        <v>No</v>
      </c>
      <c r="L1146" s="20" t="str">
        <f>_xlfn.XLOOKUP(Table4[[#This Row],[Customer ID]],Sheet1!A1146:A3480,Sheet1!I1146:I3480)</f>
        <v>Normal weight</v>
      </c>
      <c r="M1146" s="20" t="str">
        <f>_xlfn.XLOOKUP(A1146,Sheet1!A1146:A3480,Sheet1!J1146:J3480)</f>
        <v>Diabetes</v>
      </c>
      <c r="N1146" s="48" t="str">
        <f>_xlfn.XLOOKUP(Table4[[#This Row],[Customer ID]],Table3[Customer ID],Table3[Date2])</f>
        <v>23-Oct-1971</v>
      </c>
      <c r="O1146" s="20">
        <f>_xlfn.XLOOKUP(A1146,Table3[Customer ID],Table3[Age])</f>
        <v>51</v>
      </c>
      <c r="P1146" s="20">
        <f>_xlfn.XLOOKUP(A1146,Table3[Customer ID],Table3[children])</f>
        <v>1</v>
      </c>
      <c r="Q1146" s="47">
        <f>_xlfn.XLOOKUP(A1146,Table3[Customer ID],Table3[charges])</f>
        <v>9855.1299999999992</v>
      </c>
      <c r="R1146" s="20" t="str">
        <f>_xlfn.XLOOKUP(A1146,Table3[Customer ID],Table3[Hospital tier])</f>
        <v>tier - 2</v>
      </c>
      <c r="S1146" s="20" t="str">
        <f>_xlfn.XLOOKUP(A1146,Table3[Customer ID],Table3[City tier])</f>
        <v>tier - 3</v>
      </c>
      <c r="T1146" s="20" t="str">
        <f>_xlfn.XLOOKUP(A1146,Table3[Customer ID],Table3[State ID])</f>
        <v>R1013</v>
      </c>
    </row>
    <row r="1147" spans="1:20" x14ac:dyDescent="0.3">
      <c r="A1147" s="20" t="s">
        <v>1165</v>
      </c>
      <c r="B1147" s="20" t="str">
        <f>_xlfn.XLOOKUP(A1147,Sheet3!A1147:A3481,Sheet3!B1147:B3481)</f>
        <v xml:space="preserve"> Mr</v>
      </c>
      <c r="C1147" s="20" t="str">
        <f>_xlfn.XLOOKUP(A1147,Sheet3!A1147:A3481,Sheet3!C1147:C3481)</f>
        <v>Mohara</v>
      </c>
      <c r="D1147" s="20" t="str">
        <f>_xlfn.XLOOKUP(A1147,Sheet3!A1147:A3481,Sheet3!D1147:D3481)</f>
        <v xml:space="preserve">  Toshiyuki</v>
      </c>
      <c r="E1147" s="46">
        <f>_xlfn.XLOOKUP(A1147,Sheet1!$A$2:$A$2336,Sheet1!$B$2:$B$2336)</f>
        <v>31.6</v>
      </c>
      <c r="F1147" s="20">
        <f>_xlfn.XLOOKUP(Table4[[#This Row],[Customer ID]],Sheet1!A1147:A3481,Sheet1!C1147:C3481)</f>
        <v>6.79</v>
      </c>
      <c r="G1147" s="20" t="str">
        <f>_xlfn.XLOOKUP(Table4[[#This Row],[Customer ID]],Sheet1!A1147:A3481,Sheet1!D1147:D3481)</f>
        <v>No</v>
      </c>
      <c r="H1147" s="20" t="str">
        <f>_xlfn.XLOOKUP(Table4[[#This Row],[Customer ID]],Sheet1!A1147:A3481,Sheet1!E1147:E3481)</f>
        <v>No</v>
      </c>
      <c r="I1147" s="20" t="str">
        <f>_xlfn.XLOOKUP(Table4[[#This Row],[Customer ID]],Sheet1!A1147:A3481,Sheet1!F1147:F3481)</f>
        <v>No</v>
      </c>
      <c r="J1147" s="20">
        <f>_xlfn.XLOOKUP(Table4[[#This Row],[Customer ID]],Sheet1!A1147:A3481,Sheet1!G1147:G3481)</f>
        <v>0</v>
      </c>
      <c r="K1147" s="20" t="str">
        <f>_xlfn.XLOOKUP(Table4[[#This Row],[Customer ID]],Sheet1!A1147:A3481,Sheet1!H1147:H3481)</f>
        <v>No</v>
      </c>
      <c r="L1147" s="20" t="str">
        <f>_xlfn.XLOOKUP(Table4[[#This Row],[Customer ID]],Sheet1!A1147:A3481,Sheet1!I1147:I3481)</f>
        <v>Obesity</v>
      </c>
      <c r="M1147" s="20" t="str">
        <f>_xlfn.XLOOKUP(A1147,Sheet1!A1147:A3481,Sheet1!J1147:J3481)</f>
        <v>Diabetes</v>
      </c>
      <c r="N1147" s="48" t="str">
        <f>_xlfn.XLOOKUP(Table4[[#This Row],[Customer ID]],Table3[Customer ID],Table3[Date2])</f>
        <v>4-Nov-1968</v>
      </c>
      <c r="O1147" s="20">
        <f>_xlfn.XLOOKUP(A1147,Table3[Customer ID],Table3[Age])</f>
        <v>54</v>
      </c>
      <c r="P1147" s="20">
        <f>_xlfn.XLOOKUP(A1147,Table3[Customer ID],Table3[children])</f>
        <v>0</v>
      </c>
      <c r="Q1147" s="47">
        <f>_xlfn.XLOOKUP(A1147,Table3[Customer ID],Table3[charges])</f>
        <v>9850.43</v>
      </c>
      <c r="R1147" s="20" t="str">
        <f>_xlfn.XLOOKUP(A1147,Table3[Customer ID],Table3[Hospital tier])</f>
        <v>tier - 3</v>
      </c>
      <c r="S1147" s="20" t="str">
        <f>_xlfn.XLOOKUP(A1147,Table3[Customer ID],Table3[City tier])</f>
        <v>tier - 3</v>
      </c>
      <c r="T1147" s="20" t="str">
        <f>_xlfn.XLOOKUP(A1147,Table3[Customer ID],Table3[State ID])</f>
        <v>R1011</v>
      </c>
    </row>
    <row r="1148" spans="1:20" x14ac:dyDescent="0.3">
      <c r="A1148" s="20" t="s">
        <v>1166</v>
      </c>
      <c r="B1148" s="20" t="str">
        <f>_xlfn.XLOOKUP(A1148,Sheet3!A1148:A3482,Sheet3!B1148:B3482)</f>
        <v xml:space="preserve"> Mr</v>
      </c>
      <c r="C1148" s="20" t="str">
        <f>_xlfn.XLOOKUP(A1148,Sheet3!A1148:A3482,Sheet3!C1148:C3482)</f>
        <v>Fairbrother</v>
      </c>
      <c r="D1148" s="20" t="str">
        <f>_xlfn.XLOOKUP(A1148,Sheet3!A1148:A3482,Sheet3!D1148:D3482)</f>
        <v xml:space="preserve">  Tom L.</v>
      </c>
      <c r="E1148" s="46">
        <f>_xlfn.XLOOKUP(A1148,Sheet1!$A$2:$A$2336,Sheet1!$B$2:$B$2336)</f>
        <v>42.93</v>
      </c>
      <c r="F1148" s="20">
        <f>_xlfn.XLOOKUP(Table4[[#This Row],[Customer ID]],Sheet1!A1148:A3482,Sheet1!C1148:C3482)</f>
        <v>4.8</v>
      </c>
      <c r="G1148" s="20" t="str">
        <f>_xlfn.XLOOKUP(Table4[[#This Row],[Customer ID]],Sheet1!A1148:A3482,Sheet1!D1148:D3482)</f>
        <v>No</v>
      </c>
      <c r="H1148" s="20" t="str">
        <f>_xlfn.XLOOKUP(Table4[[#This Row],[Customer ID]],Sheet1!A1148:A3482,Sheet1!E1148:E3482)</f>
        <v>No</v>
      </c>
      <c r="I1148" s="20" t="str">
        <f>_xlfn.XLOOKUP(Table4[[#This Row],[Customer ID]],Sheet1!A1148:A3482,Sheet1!F1148:F3482)</f>
        <v>No</v>
      </c>
      <c r="J1148" s="20">
        <f>_xlfn.XLOOKUP(Table4[[#This Row],[Customer ID]],Sheet1!A1148:A3482,Sheet1!G1148:G3482)</f>
        <v>1</v>
      </c>
      <c r="K1148" s="20" t="str">
        <f>_xlfn.XLOOKUP(Table4[[#This Row],[Customer ID]],Sheet1!A1148:A3482,Sheet1!H1148:H3482)</f>
        <v>No</v>
      </c>
      <c r="L1148" s="20" t="str">
        <f>_xlfn.XLOOKUP(Table4[[#This Row],[Customer ID]],Sheet1!A1148:A3482,Sheet1!I1148:I3482)</f>
        <v>Obesity</v>
      </c>
      <c r="M1148" s="20" t="str">
        <f>_xlfn.XLOOKUP(A1148,Sheet1!A1148:A3482,Sheet1!J1148:J3482)</f>
        <v>Normal</v>
      </c>
      <c r="N1148" s="48" t="str">
        <f>_xlfn.XLOOKUP(Table4[[#This Row],[Customer ID]],Table3[Customer ID],Table3[Date2])</f>
        <v>13-Aug-1992</v>
      </c>
      <c r="O1148" s="20">
        <f>_xlfn.XLOOKUP(A1148,Table3[Customer ID],Table3[Age])</f>
        <v>30</v>
      </c>
      <c r="P1148" s="20">
        <f>_xlfn.XLOOKUP(A1148,Table3[Customer ID],Table3[children])</f>
        <v>0</v>
      </c>
      <c r="Q1148" s="47">
        <f>_xlfn.XLOOKUP(A1148,Table3[Customer ID],Table3[charges])</f>
        <v>9844.4500000000007</v>
      </c>
      <c r="R1148" s="20" t="str">
        <f>_xlfn.XLOOKUP(A1148,Table3[Customer ID],Table3[Hospital tier])</f>
        <v>tier - 2</v>
      </c>
      <c r="S1148" s="20" t="str">
        <f>_xlfn.XLOOKUP(A1148,Table3[Customer ID],Table3[City tier])</f>
        <v>tier - 1</v>
      </c>
      <c r="T1148" s="20" t="str">
        <f>_xlfn.XLOOKUP(A1148,Table3[Customer ID],Table3[State ID])</f>
        <v>R1012</v>
      </c>
    </row>
    <row r="1149" spans="1:20" x14ac:dyDescent="0.3">
      <c r="A1149" s="20" t="s">
        <v>1167</v>
      </c>
      <c r="B1149" s="20" t="str">
        <f>_xlfn.XLOOKUP(A1149,Sheet3!A1149:A3483,Sheet3!B1149:B3483)</f>
        <v xml:space="preserve"> Mr</v>
      </c>
      <c r="C1149" s="20" t="str">
        <f>_xlfn.XLOOKUP(A1149,Sheet3!A1149:A3483,Sheet3!C1149:C3483)</f>
        <v>Fagan</v>
      </c>
      <c r="D1149" s="20" t="str">
        <f>_xlfn.XLOOKUP(A1149,Sheet3!A1149:A3483,Sheet3!D1149:D3483)</f>
        <v xml:space="preserve">  Brian</v>
      </c>
      <c r="E1149" s="46">
        <f>_xlfn.XLOOKUP(A1149,Sheet1!$A$2:$A$2336,Sheet1!$B$2:$B$2336)</f>
        <v>26.72</v>
      </c>
      <c r="F1149" s="20">
        <f>_xlfn.XLOOKUP(Table4[[#This Row],[Customer ID]],Sheet1!A1149:A3483,Sheet1!C1149:C3483)</f>
        <v>5.75</v>
      </c>
      <c r="G1149" s="20" t="str">
        <f>_xlfn.XLOOKUP(Table4[[#This Row],[Customer ID]],Sheet1!A1149:A3483,Sheet1!D1149:D3483)</f>
        <v>No</v>
      </c>
      <c r="H1149" s="20" t="str">
        <f>_xlfn.XLOOKUP(Table4[[#This Row],[Customer ID]],Sheet1!A1149:A3483,Sheet1!E1149:E3483)</f>
        <v>No</v>
      </c>
      <c r="I1149" s="20" t="str">
        <f>_xlfn.XLOOKUP(Table4[[#This Row],[Customer ID]],Sheet1!A1149:A3483,Sheet1!F1149:F3483)</f>
        <v>No</v>
      </c>
      <c r="J1149" s="20">
        <f>_xlfn.XLOOKUP(Table4[[#This Row],[Customer ID]],Sheet1!A1149:A3483,Sheet1!G1149:G3483)</f>
        <v>2</v>
      </c>
      <c r="K1149" s="20" t="str">
        <f>_xlfn.XLOOKUP(Table4[[#This Row],[Customer ID]],Sheet1!A1149:A3483,Sheet1!H1149:H3483)</f>
        <v>No</v>
      </c>
      <c r="L1149" s="20" t="str">
        <f>_xlfn.XLOOKUP(Table4[[#This Row],[Customer ID]],Sheet1!A1149:A3483,Sheet1!I1149:I3483)</f>
        <v>Over Weight</v>
      </c>
      <c r="M1149" s="20" t="str">
        <f>_xlfn.XLOOKUP(A1149,Sheet1!A1149:A3483,Sheet1!J1149:J3483)</f>
        <v>Prediabetes</v>
      </c>
      <c r="N1149" s="48" t="str">
        <f>_xlfn.XLOOKUP(Table4[[#This Row],[Customer ID]],Table3[Customer ID],Table3[Date2])</f>
        <v>26-Sep-1972</v>
      </c>
      <c r="O1149" s="20">
        <f>_xlfn.XLOOKUP(A1149,Table3[Customer ID],Table3[Age])</f>
        <v>50</v>
      </c>
      <c r="P1149" s="20">
        <f>_xlfn.XLOOKUP(A1149,Table3[Customer ID],Table3[children])</f>
        <v>0</v>
      </c>
      <c r="Q1149" s="47">
        <f>_xlfn.XLOOKUP(A1149,Table3[Customer ID],Table3[charges])</f>
        <v>9836.2099999999991</v>
      </c>
      <c r="R1149" s="20" t="str">
        <f>_xlfn.XLOOKUP(A1149,Table3[Customer ID],Table3[Hospital tier])</f>
        <v>tier - 2</v>
      </c>
      <c r="S1149" s="20" t="str">
        <f>_xlfn.XLOOKUP(A1149,Table3[Customer ID],Table3[City tier])</f>
        <v>tier - 3</v>
      </c>
      <c r="T1149" s="20" t="str">
        <f>_xlfn.XLOOKUP(A1149,Table3[Customer ID],Table3[State ID])</f>
        <v>R1021</v>
      </c>
    </row>
    <row r="1150" spans="1:20" x14ac:dyDescent="0.3">
      <c r="A1150" s="20" t="s">
        <v>1168</v>
      </c>
      <c r="B1150" s="20" t="str">
        <f>_xlfn.XLOOKUP(A1150,Sheet3!A1150:A3484,Sheet3!B1150:B3484)</f>
        <v xml:space="preserve"> Mr</v>
      </c>
      <c r="C1150" s="20" t="str">
        <f>_xlfn.XLOOKUP(A1150,Sheet3!A1150:A3484,Sheet3!C1150:C3484)</f>
        <v>Toth</v>
      </c>
      <c r="D1150" s="20" t="str">
        <f>_xlfn.XLOOKUP(A1150,Sheet3!A1150:A3484,Sheet3!D1150:D3484)</f>
        <v xml:space="preserve">  Matthew</v>
      </c>
      <c r="E1150" s="46">
        <f>_xlfn.XLOOKUP(A1150,Sheet1!$A$2:$A$2336,Sheet1!$B$2:$B$2336)</f>
        <v>26.67</v>
      </c>
      <c r="F1150" s="20">
        <f>_xlfn.XLOOKUP(Table4[[#This Row],[Customer ID]],Sheet1!A1150:A3484,Sheet1!C1150:C3484)</f>
        <v>5.81</v>
      </c>
      <c r="G1150" s="20" t="str">
        <f>_xlfn.XLOOKUP(Table4[[#This Row],[Customer ID]],Sheet1!A1150:A3484,Sheet1!D1150:D3484)</f>
        <v>No</v>
      </c>
      <c r="H1150" s="20" t="str">
        <f>_xlfn.XLOOKUP(Table4[[#This Row],[Customer ID]],Sheet1!A1150:A3484,Sheet1!E1150:E3484)</f>
        <v>No</v>
      </c>
      <c r="I1150" s="20" t="str">
        <f>_xlfn.XLOOKUP(Table4[[#This Row],[Customer ID]],Sheet1!A1150:A3484,Sheet1!F1150:F3484)</f>
        <v>No</v>
      </c>
      <c r="J1150" s="20">
        <f>_xlfn.XLOOKUP(Table4[[#This Row],[Customer ID]],Sheet1!A1150:A3484,Sheet1!G1150:G3484)</f>
        <v>2</v>
      </c>
      <c r="K1150" s="20" t="str">
        <f>_xlfn.XLOOKUP(Table4[[#This Row],[Customer ID]],Sheet1!A1150:A3484,Sheet1!H1150:H3484)</f>
        <v>No</v>
      </c>
      <c r="L1150" s="20" t="str">
        <f>_xlfn.XLOOKUP(Table4[[#This Row],[Customer ID]],Sheet1!A1150:A3484,Sheet1!I1150:I3484)</f>
        <v>Over Weight</v>
      </c>
      <c r="M1150" s="20" t="str">
        <f>_xlfn.XLOOKUP(A1150,Sheet1!A1150:A3484,Sheet1!J1150:J3484)</f>
        <v>Prediabetes</v>
      </c>
      <c r="N1150" s="48" t="str">
        <f>_xlfn.XLOOKUP(Table4[[#This Row],[Customer ID]],Table3[Customer ID],Table3[Date2])</f>
        <v>28-Jun-1972</v>
      </c>
      <c r="O1150" s="20">
        <f>_xlfn.XLOOKUP(A1150,Table3[Customer ID],Table3[Age])</f>
        <v>50</v>
      </c>
      <c r="P1150" s="20">
        <f>_xlfn.XLOOKUP(A1150,Table3[Customer ID],Table3[children])</f>
        <v>0</v>
      </c>
      <c r="Q1150" s="47">
        <f>_xlfn.XLOOKUP(A1150,Table3[Customer ID],Table3[charges])</f>
        <v>9819.25</v>
      </c>
      <c r="R1150" s="20" t="str">
        <f>_xlfn.XLOOKUP(A1150,Table3[Customer ID],Table3[Hospital tier])</f>
        <v>tier - 2</v>
      </c>
      <c r="S1150" s="20" t="str">
        <f>_xlfn.XLOOKUP(A1150,Table3[Customer ID],Table3[City tier])</f>
        <v>tier - 2</v>
      </c>
      <c r="T1150" s="20" t="str">
        <f>_xlfn.XLOOKUP(A1150,Table3[Customer ID],Table3[State ID])</f>
        <v>R1021</v>
      </c>
    </row>
    <row r="1151" spans="1:20" x14ac:dyDescent="0.3">
      <c r="A1151" s="20" t="s">
        <v>1169</v>
      </c>
      <c r="B1151" s="20" t="str">
        <f>_xlfn.XLOOKUP(A1151,Sheet3!A1151:A3485,Sheet3!B1151:B3485)</f>
        <v xml:space="preserve"> Ms</v>
      </c>
      <c r="C1151" s="20" t="str">
        <f>_xlfn.XLOOKUP(A1151,Sheet3!A1151:A3485,Sheet3!C1151:C3485)</f>
        <v>Guinn</v>
      </c>
      <c r="D1151" s="20" t="str">
        <f>_xlfn.XLOOKUP(A1151,Sheet3!A1151:A3485,Sheet3!D1151:D3485)</f>
        <v xml:space="preserve">  Julee</v>
      </c>
      <c r="E1151" s="46">
        <f>_xlfn.XLOOKUP(A1151,Sheet1!$A$2:$A$2336,Sheet1!$B$2:$B$2336)</f>
        <v>42.68</v>
      </c>
      <c r="F1151" s="20">
        <f>_xlfn.XLOOKUP(Table4[[#This Row],[Customer ID]],Sheet1!A1151:A3485,Sheet1!C1151:C3485)</f>
        <v>9.2799999999999994</v>
      </c>
      <c r="G1151" s="20" t="str">
        <f>_xlfn.XLOOKUP(Table4[[#This Row],[Customer ID]],Sheet1!A1151:A3485,Sheet1!D1151:D3485)</f>
        <v>No</v>
      </c>
      <c r="H1151" s="20" t="str">
        <f>_xlfn.XLOOKUP(Table4[[#This Row],[Customer ID]],Sheet1!A1151:A3485,Sheet1!E1151:E3485)</f>
        <v>No</v>
      </c>
      <c r="I1151" s="20" t="str">
        <f>_xlfn.XLOOKUP(Table4[[#This Row],[Customer ID]],Sheet1!A1151:A3485,Sheet1!F1151:F3485)</f>
        <v>No</v>
      </c>
      <c r="J1151" s="20">
        <f>_xlfn.XLOOKUP(Table4[[#This Row],[Customer ID]],Sheet1!A1151:A3485,Sheet1!G1151:G3485)</f>
        <v>2</v>
      </c>
      <c r="K1151" s="20" t="str">
        <f>_xlfn.XLOOKUP(Table4[[#This Row],[Customer ID]],Sheet1!A1151:A3485,Sheet1!H1151:H3485)</f>
        <v>No</v>
      </c>
      <c r="L1151" s="20" t="str">
        <f>_xlfn.XLOOKUP(Table4[[#This Row],[Customer ID]],Sheet1!A1151:A3485,Sheet1!I1151:I3485)</f>
        <v>Obesity</v>
      </c>
      <c r="M1151" s="20" t="str">
        <f>_xlfn.XLOOKUP(A1151,Sheet1!A1151:A3485,Sheet1!J1151:J3485)</f>
        <v>Diabetes</v>
      </c>
      <c r="N1151" s="48" t="str">
        <f>_xlfn.XLOOKUP(Table4[[#This Row],[Customer ID]],Table3[Customer ID],Table3[Date2])</f>
        <v>17-Sep-1973</v>
      </c>
      <c r="O1151" s="20">
        <f>_xlfn.XLOOKUP(A1151,Table3[Customer ID],Table3[Age])</f>
        <v>49</v>
      </c>
      <c r="P1151" s="20">
        <f>_xlfn.XLOOKUP(A1151,Table3[Customer ID],Table3[children])</f>
        <v>2</v>
      </c>
      <c r="Q1151" s="47">
        <f>_xlfn.XLOOKUP(A1151,Table3[Customer ID],Table3[charges])</f>
        <v>9800.89</v>
      </c>
      <c r="R1151" s="20" t="str">
        <f>_xlfn.XLOOKUP(A1151,Table3[Customer ID],Table3[Hospital tier])</f>
        <v>tier - 2</v>
      </c>
      <c r="S1151" s="20" t="str">
        <f>_xlfn.XLOOKUP(A1151,Table3[Customer ID],Table3[City tier])</f>
        <v>tier - 1</v>
      </c>
      <c r="T1151" s="20" t="str">
        <f>_xlfn.XLOOKUP(A1151,Table3[Customer ID],Table3[State ID])</f>
        <v>R1013</v>
      </c>
    </row>
    <row r="1152" spans="1:20" x14ac:dyDescent="0.3">
      <c r="A1152" s="20" t="s">
        <v>1170</v>
      </c>
      <c r="B1152" s="20" t="str">
        <f>_xlfn.XLOOKUP(A1152,Sheet3!A1152:A3486,Sheet3!B1152:B3486)</f>
        <v xml:space="preserve"> Mr</v>
      </c>
      <c r="C1152" s="20" t="str">
        <f>_xlfn.XLOOKUP(A1152,Sheet3!A1152:A3486,Sheet3!C1152:C3486)</f>
        <v>Rogers</v>
      </c>
      <c r="D1152" s="20" t="str">
        <f>_xlfn.XLOOKUP(A1152,Sheet3!A1152:A3486,Sheet3!D1152:D3486)</f>
        <v xml:space="preserve">  Christopher M.</v>
      </c>
      <c r="E1152" s="46">
        <f>_xlfn.XLOOKUP(A1152,Sheet1!$A$2:$A$2336,Sheet1!$B$2:$B$2336)</f>
        <v>24.31</v>
      </c>
      <c r="F1152" s="20">
        <f>_xlfn.XLOOKUP(Table4[[#This Row],[Customer ID]],Sheet1!A1152:A3486,Sheet1!C1152:C3486)</f>
        <v>6.37</v>
      </c>
      <c r="G1152" s="20" t="str">
        <f>_xlfn.XLOOKUP(Table4[[#This Row],[Customer ID]],Sheet1!A1152:A3486,Sheet1!D1152:D3486)</f>
        <v>No</v>
      </c>
      <c r="H1152" s="20" t="str">
        <f>_xlfn.XLOOKUP(Table4[[#This Row],[Customer ID]],Sheet1!A1152:A3486,Sheet1!E1152:E3486)</f>
        <v>No</v>
      </c>
      <c r="I1152" s="20" t="str">
        <f>_xlfn.XLOOKUP(Table4[[#This Row],[Customer ID]],Sheet1!A1152:A3486,Sheet1!F1152:F3486)</f>
        <v>No</v>
      </c>
      <c r="J1152" s="20">
        <f>_xlfn.XLOOKUP(Table4[[#This Row],[Customer ID]],Sheet1!A1152:A3486,Sheet1!G1152:G3486)</f>
        <v>0</v>
      </c>
      <c r="K1152" s="20" t="str">
        <f>_xlfn.XLOOKUP(Table4[[#This Row],[Customer ID]],Sheet1!A1152:A3486,Sheet1!H1152:H3486)</f>
        <v>No</v>
      </c>
      <c r="L1152" s="20" t="str">
        <f>_xlfn.XLOOKUP(Table4[[#This Row],[Customer ID]],Sheet1!A1152:A3486,Sheet1!I1152:I3486)</f>
        <v>Normal weight</v>
      </c>
      <c r="M1152" s="20" t="str">
        <f>_xlfn.XLOOKUP(A1152,Sheet1!A1152:A3486,Sheet1!J1152:J3486)</f>
        <v>Prediabetes</v>
      </c>
      <c r="N1152" s="48" t="str">
        <f>_xlfn.XLOOKUP(Table4[[#This Row],[Customer ID]],Table3[Customer ID],Table3[Date2])</f>
        <v>7-Jun-1977</v>
      </c>
      <c r="O1152" s="20">
        <f>_xlfn.XLOOKUP(A1152,Table3[Customer ID],Table3[Age])</f>
        <v>46</v>
      </c>
      <c r="P1152" s="20">
        <f>_xlfn.XLOOKUP(A1152,Table3[Customer ID],Table3[children])</f>
        <v>5</v>
      </c>
      <c r="Q1152" s="47">
        <f>_xlfn.XLOOKUP(A1152,Table3[Customer ID],Table3[charges])</f>
        <v>9788.8700000000008</v>
      </c>
      <c r="R1152" s="20" t="str">
        <f>_xlfn.XLOOKUP(A1152,Table3[Customer ID],Table3[Hospital tier])</f>
        <v>tier - 3</v>
      </c>
      <c r="S1152" s="20" t="str">
        <f>_xlfn.XLOOKUP(A1152,Table3[Customer ID],Table3[City tier])</f>
        <v>tier - 2</v>
      </c>
      <c r="T1152" s="20" t="str">
        <f>_xlfn.XLOOKUP(A1152,Table3[Customer ID],Table3[State ID])</f>
        <v>R1013</v>
      </c>
    </row>
    <row r="1153" spans="1:20" x14ac:dyDescent="0.3">
      <c r="A1153" s="20" t="s">
        <v>1171</v>
      </c>
      <c r="B1153" s="20" t="str">
        <f>_xlfn.XLOOKUP(A1153,Sheet3!A1153:A3487,Sheet3!B1153:B3487)</f>
        <v xml:space="preserve"> Mr</v>
      </c>
      <c r="C1153" s="20" t="str">
        <f>_xlfn.XLOOKUP(A1153,Sheet3!A1153:A3487,Sheet3!C1153:C3487)</f>
        <v>Diviney</v>
      </c>
      <c r="D1153" s="20" t="str">
        <f>_xlfn.XLOOKUP(A1153,Sheet3!A1153:A3487,Sheet3!D1153:D3487)</f>
        <v xml:space="preserve">  Ciaran</v>
      </c>
      <c r="E1153" s="46">
        <f>_xlfn.XLOOKUP(A1153,Sheet1!$A$2:$A$2336,Sheet1!$B$2:$B$2336)</f>
        <v>44.75</v>
      </c>
      <c r="F1153" s="20">
        <f>_xlfn.XLOOKUP(Table4[[#This Row],[Customer ID]],Sheet1!A1153:A3487,Sheet1!C1153:C3487)</f>
        <v>5.09</v>
      </c>
      <c r="G1153" s="20" t="str">
        <f>_xlfn.XLOOKUP(Table4[[#This Row],[Customer ID]],Sheet1!A1153:A3487,Sheet1!D1153:D3487)</f>
        <v>yes</v>
      </c>
      <c r="H1153" s="20" t="str">
        <f>_xlfn.XLOOKUP(Table4[[#This Row],[Customer ID]],Sheet1!A1153:A3487,Sheet1!E1153:E3487)</f>
        <v>No</v>
      </c>
      <c r="I1153" s="20" t="str">
        <f>_xlfn.XLOOKUP(Table4[[#This Row],[Customer ID]],Sheet1!A1153:A3487,Sheet1!F1153:F3487)</f>
        <v>No</v>
      </c>
      <c r="J1153" s="20">
        <f>_xlfn.XLOOKUP(Table4[[#This Row],[Customer ID]],Sheet1!A1153:A3487,Sheet1!G1153:G3487)</f>
        <v>0</v>
      </c>
      <c r="K1153" s="20" t="str">
        <f>_xlfn.XLOOKUP(Table4[[#This Row],[Customer ID]],Sheet1!A1153:A3487,Sheet1!H1153:H3487)</f>
        <v>No</v>
      </c>
      <c r="L1153" s="20" t="str">
        <f>_xlfn.XLOOKUP(Table4[[#This Row],[Customer ID]],Sheet1!A1153:A3487,Sheet1!I1153:I3487)</f>
        <v>Obesity</v>
      </c>
      <c r="M1153" s="20" t="str">
        <f>_xlfn.XLOOKUP(A1153,Sheet1!A1153:A3487,Sheet1!J1153:J3487)</f>
        <v>Normal</v>
      </c>
      <c r="N1153" s="48" t="str">
        <f>_xlfn.XLOOKUP(Table4[[#This Row],[Customer ID]],Table3[Customer ID],Table3[Date2])</f>
        <v>8-Aug-1996</v>
      </c>
      <c r="O1153" s="20">
        <f>_xlfn.XLOOKUP(A1153,Table3[Customer ID],Table3[Age])</f>
        <v>26</v>
      </c>
      <c r="P1153" s="20">
        <f>_xlfn.XLOOKUP(A1153,Table3[Customer ID],Table3[children])</f>
        <v>0</v>
      </c>
      <c r="Q1153" s="47">
        <f>_xlfn.XLOOKUP(A1153,Table3[Customer ID],Table3[charges])</f>
        <v>9787.32</v>
      </c>
      <c r="R1153" s="20" t="str">
        <f>_xlfn.XLOOKUP(A1153,Table3[Customer ID],Table3[Hospital tier])</f>
        <v>tier - 2</v>
      </c>
      <c r="S1153" s="20" t="str">
        <f>_xlfn.XLOOKUP(A1153,Table3[Customer ID],Table3[City tier])</f>
        <v>tier - 3</v>
      </c>
      <c r="T1153" s="20" t="str">
        <f>_xlfn.XLOOKUP(A1153,Table3[Customer ID],Table3[State ID])</f>
        <v>R1023</v>
      </c>
    </row>
    <row r="1154" spans="1:20" x14ac:dyDescent="0.3">
      <c r="A1154" s="20" t="s">
        <v>1172</v>
      </c>
      <c r="B1154" s="20" t="str">
        <f>_xlfn.XLOOKUP(A1154,Sheet3!A1154:A3488,Sheet3!B1154:B3488)</f>
        <v xml:space="preserve"> Ms</v>
      </c>
      <c r="C1154" s="20" t="str">
        <f>_xlfn.XLOOKUP(A1154,Sheet3!A1154:A3488,Sheet3!C1154:C3488)</f>
        <v>Marlatt</v>
      </c>
      <c r="D1154" s="20" t="str">
        <f>_xlfn.XLOOKUP(A1154,Sheet3!A1154:A3488,Sheet3!D1154:D3488)</f>
        <v xml:space="preserve">  Kara</v>
      </c>
      <c r="E1154" s="46">
        <f>_xlfn.XLOOKUP(A1154,Sheet1!$A$2:$A$2336,Sheet1!$B$2:$B$2336)</f>
        <v>30.78</v>
      </c>
      <c r="F1154" s="20">
        <f>_xlfn.XLOOKUP(Table4[[#This Row],[Customer ID]],Sheet1!A1154:A3488,Sheet1!C1154:C3488)</f>
        <v>7.94</v>
      </c>
      <c r="G1154" s="20" t="str">
        <f>_xlfn.XLOOKUP(Table4[[#This Row],[Customer ID]],Sheet1!A1154:A3488,Sheet1!D1154:D3488)</f>
        <v>No</v>
      </c>
      <c r="H1154" s="20" t="str">
        <f>_xlfn.XLOOKUP(Table4[[#This Row],[Customer ID]],Sheet1!A1154:A3488,Sheet1!E1154:E3488)</f>
        <v>No</v>
      </c>
      <c r="I1154" s="20" t="str">
        <f>_xlfn.XLOOKUP(Table4[[#This Row],[Customer ID]],Sheet1!A1154:A3488,Sheet1!F1154:F3488)</f>
        <v>No</v>
      </c>
      <c r="J1154" s="20">
        <f>_xlfn.XLOOKUP(Table4[[#This Row],[Customer ID]],Sheet1!A1154:A3488,Sheet1!G1154:G3488)</f>
        <v>2</v>
      </c>
      <c r="K1154" s="20" t="str">
        <f>_xlfn.XLOOKUP(Table4[[#This Row],[Customer ID]],Sheet1!A1154:A3488,Sheet1!H1154:H3488)</f>
        <v>No</v>
      </c>
      <c r="L1154" s="20" t="str">
        <f>_xlfn.XLOOKUP(Table4[[#This Row],[Customer ID]],Sheet1!A1154:A3488,Sheet1!I1154:I3488)</f>
        <v>Obesity</v>
      </c>
      <c r="M1154" s="20" t="str">
        <f>_xlfn.XLOOKUP(A1154,Sheet1!A1154:A3488,Sheet1!J1154:J3488)</f>
        <v>Diabetes</v>
      </c>
      <c r="N1154" s="48" t="str">
        <f>_xlfn.XLOOKUP(Table4[[#This Row],[Customer ID]],Table3[Customer ID],Table3[Date2])</f>
        <v>7-Jul-1973</v>
      </c>
      <c r="O1154" s="20">
        <f>_xlfn.XLOOKUP(A1154,Table3[Customer ID],Table3[Age])</f>
        <v>49</v>
      </c>
      <c r="P1154" s="20">
        <f>_xlfn.XLOOKUP(A1154,Table3[Customer ID],Table3[children])</f>
        <v>1</v>
      </c>
      <c r="Q1154" s="47">
        <f>_xlfn.XLOOKUP(A1154,Table3[Customer ID],Table3[charges])</f>
        <v>9778.35</v>
      </c>
      <c r="R1154" s="20" t="str">
        <f>_xlfn.XLOOKUP(A1154,Table3[Customer ID],Table3[Hospital tier])</f>
        <v>tier - 2</v>
      </c>
      <c r="S1154" s="20" t="str">
        <f>_xlfn.XLOOKUP(A1154,Table3[Customer ID],Table3[City tier])</f>
        <v>tier - 2</v>
      </c>
      <c r="T1154" s="20" t="str">
        <f>_xlfn.XLOOKUP(A1154,Table3[Customer ID],Table3[State ID])</f>
        <v>R1024</v>
      </c>
    </row>
    <row r="1155" spans="1:20" x14ac:dyDescent="0.3">
      <c r="A1155" s="20" t="s">
        <v>1173</v>
      </c>
      <c r="B1155" s="20" t="str">
        <f>_xlfn.XLOOKUP(A1155,Sheet3!A1155:A3489,Sheet3!B1155:B3489)</f>
        <v xml:space="preserve"> Ms</v>
      </c>
      <c r="C1155" s="20" t="str">
        <f>_xlfn.XLOOKUP(A1155,Sheet3!A1155:A3489,Sheet3!C1155:C3489)</f>
        <v>Ohler</v>
      </c>
      <c r="D1155" s="20" t="str">
        <f>_xlfn.XLOOKUP(A1155,Sheet3!A1155:A3489,Sheet3!D1155:D3489)</f>
        <v xml:space="preserve">  Makie</v>
      </c>
      <c r="E1155" s="46">
        <f>_xlfn.XLOOKUP(A1155,Sheet1!$A$2:$A$2336,Sheet1!$B$2:$B$2336)</f>
        <v>21.86</v>
      </c>
      <c r="F1155" s="20">
        <f>_xlfn.XLOOKUP(Table4[[#This Row],[Customer ID]],Sheet1!A1155:A3489,Sheet1!C1155:C3489)</f>
        <v>10.95</v>
      </c>
      <c r="G1155" s="20" t="str">
        <f>_xlfn.XLOOKUP(Table4[[#This Row],[Customer ID]],Sheet1!A1155:A3489,Sheet1!D1155:D3489)</f>
        <v>No</v>
      </c>
      <c r="H1155" s="20" t="str">
        <f>_xlfn.XLOOKUP(Table4[[#This Row],[Customer ID]],Sheet1!A1155:A3489,Sheet1!E1155:E3489)</f>
        <v>No</v>
      </c>
      <c r="I1155" s="20" t="str">
        <f>_xlfn.XLOOKUP(Table4[[#This Row],[Customer ID]],Sheet1!A1155:A3489,Sheet1!F1155:F3489)</f>
        <v>No</v>
      </c>
      <c r="J1155" s="20">
        <f>_xlfn.XLOOKUP(Table4[[#This Row],[Customer ID]],Sheet1!A1155:A3489,Sheet1!G1155:G3489)</f>
        <v>0</v>
      </c>
      <c r="K1155" s="20" t="str">
        <f>_xlfn.XLOOKUP(Table4[[#This Row],[Customer ID]],Sheet1!A1155:A3489,Sheet1!H1155:H3489)</f>
        <v>No</v>
      </c>
      <c r="L1155" s="20" t="str">
        <f>_xlfn.XLOOKUP(Table4[[#This Row],[Customer ID]],Sheet1!A1155:A3489,Sheet1!I1155:I3489)</f>
        <v>Normal weight</v>
      </c>
      <c r="M1155" s="20" t="str">
        <f>_xlfn.XLOOKUP(A1155,Sheet1!A1155:A3489,Sheet1!J1155:J3489)</f>
        <v>Diabetes</v>
      </c>
      <c r="N1155" s="48" t="str">
        <f>_xlfn.XLOOKUP(Table4[[#This Row],[Customer ID]],Table3[Customer ID],Table3[Date2])</f>
        <v>5-Sep-1965</v>
      </c>
      <c r="O1155" s="20">
        <f>_xlfn.XLOOKUP(A1155,Table3[Customer ID],Table3[Age])</f>
        <v>57</v>
      </c>
      <c r="P1155" s="20">
        <f>_xlfn.XLOOKUP(A1155,Table3[Customer ID],Table3[children])</f>
        <v>0</v>
      </c>
      <c r="Q1155" s="47">
        <f>_xlfn.XLOOKUP(A1155,Table3[Customer ID],Table3[charges])</f>
        <v>9764.08</v>
      </c>
      <c r="R1155" s="20" t="str">
        <f>_xlfn.XLOOKUP(A1155,Table3[Customer ID],Table3[Hospital tier])</f>
        <v>tier - 3</v>
      </c>
      <c r="S1155" s="20" t="str">
        <f>_xlfn.XLOOKUP(A1155,Table3[Customer ID],Table3[City tier])</f>
        <v>tier - 1</v>
      </c>
      <c r="T1155" s="20" t="str">
        <f>_xlfn.XLOOKUP(A1155,Table3[Customer ID],Table3[State ID])</f>
        <v>R1012</v>
      </c>
    </row>
    <row r="1156" spans="1:20" x14ac:dyDescent="0.3">
      <c r="A1156" s="20" t="s">
        <v>1174</v>
      </c>
      <c r="B1156" s="20" t="str">
        <f>_xlfn.XLOOKUP(A1156,Sheet3!A1156:A3490,Sheet3!B1156:B3490)</f>
        <v xml:space="preserve"> Ms</v>
      </c>
      <c r="C1156" s="20" t="str">
        <f>_xlfn.XLOOKUP(A1156,Sheet3!A1156:A3490,Sheet3!C1156:C3490)</f>
        <v>Mossler</v>
      </c>
      <c r="D1156" s="20" t="str">
        <f>_xlfn.XLOOKUP(A1156,Sheet3!A1156:A3490,Sheet3!D1156:D3490)</f>
        <v xml:space="preserve">  Emily E</v>
      </c>
      <c r="E1156" s="46">
        <f>_xlfn.XLOOKUP(A1156,Sheet1!$A$2:$A$2336,Sheet1!$B$2:$B$2336)</f>
        <v>49.09</v>
      </c>
      <c r="F1156" s="20">
        <f>_xlfn.XLOOKUP(Table4[[#This Row],[Customer ID]],Sheet1!A1156:A3490,Sheet1!C1156:C3490)</f>
        <v>6.3</v>
      </c>
      <c r="G1156" s="20" t="str">
        <f>_xlfn.XLOOKUP(Table4[[#This Row],[Customer ID]],Sheet1!A1156:A3490,Sheet1!D1156:D3490)</f>
        <v>yes</v>
      </c>
      <c r="H1156" s="20" t="str">
        <f>_xlfn.XLOOKUP(Table4[[#This Row],[Customer ID]],Sheet1!A1156:A3490,Sheet1!E1156:E3490)</f>
        <v>No</v>
      </c>
      <c r="I1156" s="20" t="str">
        <f>_xlfn.XLOOKUP(Table4[[#This Row],[Customer ID]],Sheet1!A1156:A3490,Sheet1!F1156:F3490)</f>
        <v>No</v>
      </c>
      <c r="J1156" s="20">
        <f>_xlfn.XLOOKUP(Table4[[#This Row],[Customer ID]],Sheet1!A1156:A3490,Sheet1!G1156:G3490)</f>
        <v>0</v>
      </c>
      <c r="K1156" s="20" t="str">
        <f>_xlfn.XLOOKUP(Table4[[#This Row],[Customer ID]],Sheet1!A1156:A3490,Sheet1!H1156:H3490)</f>
        <v>No</v>
      </c>
      <c r="L1156" s="20" t="str">
        <f>_xlfn.XLOOKUP(Table4[[#This Row],[Customer ID]],Sheet1!A1156:A3490,Sheet1!I1156:I3490)</f>
        <v>Obesity</v>
      </c>
      <c r="M1156" s="20" t="str">
        <f>_xlfn.XLOOKUP(A1156,Sheet1!A1156:A3490,Sheet1!J1156:J3490)</f>
        <v>Prediabetes</v>
      </c>
      <c r="N1156" s="48" t="str">
        <f>_xlfn.XLOOKUP(Table4[[#This Row],[Customer ID]],Table3[Customer ID],Table3[Date2])</f>
        <v>14-Jul-2001</v>
      </c>
      <c r="O1156" s="20">
        <f>_xlfn.XLOOKUP(A1156,Table3[Customer ID],Table3[Age])</f>
        <v>21</v>
      </c>
      <c r="P1156" s="20">
        <f>_xlfn.XLOOKUP(A1156,Table3[Customer ID],Table3[children])</f>
        <v>0</v>
      </c>
      <c r="Q1156" s="47">
        <f>_xlfn.XLOOKUP(A1156,Table3[Customer ID],Table3[charges])</f>
        <v>9753.49</v>
      </c>
      <c r="R1156" s="20" t="str">
        <f>_xlfn.XLOOKUP(A1156,Table3[Customer ID],Table3[Hospital tier])</f>
        <v>tier - 2</v>
      </c>
      <c r="S1156" s="20" t="str">
        <f>_xlfn.XLOOKUP(A1156,Table3[Customer ID],Table3[City tier])</f>
        <v>tier - 2</v>
      </c>
      <c r="T1156" s="20" t="str">
        <f>_xlfn.XLOOKUP(A1156,Table3[Customer ID],Table3[State ID])</f>
        <v>R1012</v>
      </c>
    </row>
    <row r="1157" spans="1:20" x14ac:dyDescent="0.3">
      <c r="A1157" s="20" t="s">
        <v>1175</v>
      </c>
      <c r="B1157" s="20" t="str">
        <f>_xlfn.XLOOKUP(A1157,Sheet3!A1157:A3491,Sheet3!B1157:B3491)</f>
        <v xml:space="preserve"> Mr</v>
      </c>
      <c r="C1157" s="20" t="str">
        <f>_xlfn.XLOOKUP(A1157,Sheet3!A1157:A3491,Sheet3!C1157:C3491)</f>
        <v>Segall</v>
      </c>
      <c r="D1157" s="20" t="str">
        <f>_xlfn.XLOOKUP(A1157,Sheet3!A1157:A3491,Sheet3!D1157:D3491)</f>
        <v xml:space="preserve">  Cary</v>
      </c>
      <c r="E1157" s="46">
        <f>_xlfn.XLOOKUP(A1157,Sheet1!$A$2:$A$2336,Sheet1!$B$2:$B$2336)</f>
        <v>47.74</v>
      </c>
      <c r="F1157" s="20">
        <f>_xlfn.XLOOKUP(Table4[[#This Row],[Customer ID]],Sheet1!A1157:A3491,Sheet1!C1157:C3491)</f>
        <v>8.0500000000000007</v>
      </c>
      <c r="G1157" s="20" t="str">
        <f>_xlfn.XLOOKUP(Table4[[#This Row],[Customer ID]],Sheet1!A1157:A3491,Sheet1!D1157:D3491)</f>
        <v>yes</v>
      </c>
      <c r="H1157" s="20" t="str">
        <f>_xlfn.XLOOKUP(Table4[[#This Row],[Customer ID]],Sheet1!A1157:A3491,Sheet1!E1157:E3491)</f>
        <v>No</v>
      </c>
      <c r="I1157" s="20" t="str">
        <f>_xlfn.XLOOKUP(Table4[[#This Row],[Customer ID]],Sheet1!A1157:A3491,Sheet1!F1157:F3491)</f>
        <v>No</v>
      </c>
      <c r="J1157" s="20">
        <f>_xlfn.XLOOKUP(Table4[[#This Row],[Customer ID]],Sheet1!A1157:A3491,Sheet1!G1157:G3491)</f>
        <v>2</v>
      </c>
      <c r="K1157" s="20" t="str">
        <f>_xlfn.XLOOKUP(Table4[[#This Row],[Customer ID]],Sheet1!A1157:A3491,Sheet1!H1157:H3491)</f>
        <v>No</v>
      </c>
      <c r="L1157" s="20" t="str">
        <f>_xlfn.XLOOKUP(Table4[[#This Row],[Customer ID]],Sheet1!A1157:A3491,Sheet1!I1157:I3491)</f>
        <v>Obesity</v>
      </c>
      <c r="M1157" s="20" t="str">
        <f>_xlfn.XLOOKUP(A1157,Sheet1!A1157:A3491,Sheet1!J1157:J3491)</f>
        <v>Diabetes</v>
      </c>
      <c r="N1157" s="48" t="str">
        <f>_xlfn.XLOOKUP(Table4[[#This Row],[Customer ID]],Table3[Customer ID],Table3[Date2])</f>
        <v>4-Jul-1970</v>
      </c>
      <c r="O1157" s="20">
        <f>_xlfn.XLOOKUP(A1157,Table3[Customer ID],Table3[Age])</f>
        <v>52</v>
      </c>
      <c r="P1157" s="20">
        <f>_xlfn.XLOOKUP(A1157,Table3[Customer ID],Table3[children])</f>
        <v>1</v>
      </c>
      <c r="Q1157" s="47">
        <f>_xlfn.XLOOKUP(A1157,Table3[Customer ID],Table3[charges])</f>
        <v>9748.91</v>
      </c>
      <c r="R1157" s="20" t="str">
        <f>_xlfn.XLOOKUP(A1157,Table3[Customer ID],Table3[Hospital tier])</f>
        <v>tier - 2</v>
      </c>
      <c r="S1157" s="20" t="str">
        <f>_xlfn.XLOOKUP(A1157,Table3[Customer ID],Table3[City tier])</f>
        <v>tier - 1</v>
      </c>
      <c r="T1157" s="20" t="str">
        <f>_xlfn.XLOOKUP(A1157,Table3[Customer ID],Table3[State ID])</f>
        <v>R1013</v>
      </c>
    </row>
    <row r="1158" spans="1:20" x14ac:dyDescent="0.3">
      <c r="A1158" s="20" t="s">
        <v>1176</v>
      </c>
      <c r="B1158" s="20" t="str">
        <f>_xlfn.XLOOKUP(A1158,Sheet3!A1158:A3492,Sheet3!B1158:B3492)</f>
        <v xml:space="preserve"> Mr</v>
      </c>
      <c r="C1158" s="20" t="str">
        <f>_xlfn.XLOOKUP(A1158,Sheet3!A1158:A3492,Sheet3!C1158:C3492)</f>
        <v>Sprieser</v>
      </c>
      <c r="D1158" s="20" t="str">
        <f>_xlfn.XLOOKUP(A1158,Sheet3!A1158:A3492,Sheet3!D1158:D3492)</f>
        <v xml:space="preserve">  Steven</v>
      </c>
      <c r="E1158" s="46">
        <f>_xlfn.XLOOKUP(A1158,Sheet1!$A$2:$A$2336,Sheet1!$B$2:$B$2336)</f>
        <v>30.2</v>
      </c>
      <c r="F1158" s="20">
        <f>_xlfn.XLOOKUP(Table4[[#This Row],[Customer ID]],Sheet1!A1158:A3492,Sheet1!C1158:C3492)</f>
        <v>9.8800000000000008</v>
      </c>
      <c r="G1158" s="20" t="str">
        <f>_xlfn.XLOOKUP(Table4[[#This Row],[Customer ID]],Sheet1!A1158:A3492,Sheet1!D1158:D3492)</f>
        <v>yes</v>
      </c>
      <c r="H1158" s="20" t="str">
        <f>_xlfn.XLOOKUP(Table4[[#This Row],[Customer ID]],Sheet1!A1158:A3492,Sheet1!E1158:E3492)</f>
        <v>No</v>
      </c>
      <c r="I1158" s="20" t="str">
        <f>_xlfn.XLOOKUP(Table4[[#This Row],[Customer ID]],Sheet1!A1158:A3492,Sheet1!F1158:F3492)</f>
        <v>No</v>
      </c>
      <c r="J1158" s="20">
        <f>_xlfn.XLOOKUP(Table4[[#This Row],[Customer ID]],Sheet1!A1158:A3492,Sheet1!G1158:G3492)</f>
        <v>2</v>
      </c>
      <c r="K1158" s="20" t="str">
        <f>_xlfn.XLOOKUP(Table4[[#This Row],[Customer ID]],Sheet1!A1158:A3492,Sheet1!H1158:H3492)</f>
        <v>No</v>
      </c>
      <c r="L1158" s="20" t="str">
        <f>_xlfn.XLOOKUP(Table4[[#This Row],[Customer ID]],Sheet1!A1158:A3492,Sheet1!I1158:I3492)</f>
        <v>Obesity</v>
      </c>
      <c r="M1158" s="20" t="str">
        <f>_xlfn.XLOOKUP(A1158,Sheet1!A1158:A3492,Sheet1!J1158:J3492)</f>
        <v>Diabetes</v>
      </c>
      <c r="N1158" s="48" t="str">
        <f>_xlfn.XLOOKUP(Table4[[#This Row],[Customer ID]],Table3[Customer ID],Table3[Date2])</f>
        <v>18-Aug-1970</v>
      </c>
      <c r="O1158" s="20">
        <f>_xlfn.XLOOKUP(A1158,Table3[Customer ID],Table3[Age])</f>
        <v>52</v>
      </c>
      <c r="P1158" s="20">
        <f>_xlfn.XLOOKUP(A1158,Table3[Customer ID],Table3[children])</f>
        <v>1</v>
      </c>
      <c r="Q1158" s="47">
        <f>_xlfn.XLOOKUP(A1158,Table3[Customer ID],Table3[charges])</f>
        <v>9724.5300000000007</v>
      </c>
      <c r="R1158" s="20" t="str">
        <f>_xlfn.XLOOKUP(A1158,Table3[Customer ID],Table3[Hospital tier])</f>
        <v>tier - 3</v>
      </c>
      <c r="S1158" s="20" t="str">
        <f>_xlfn.XLOOKUP(A1158,Table3[Customer ID],Table3[City tier])</f>
        <v>tier - 1</v>
      </c>
      <c r="T1158" s="20" t="str">
        <f>_xlfn.XLOOKUP(A1158,Table3[Customer ID],Table3[State ID])</f>
        <v>R1011</v>
      </c>
    </row>
    <row r="1159" spans="1:20" x14ac:dyDescent="0.3">
      <c r="A1159" s="20" t="s">
        <v>1177</v>
      </c>
      <c r="B1159" s="20" t="str">
        <f>_xlfn.XLOOKUP(A1159,Sheet3!A1159:A3493,Sheet3!B1159:B3493)</f>
        <v xml:space="preserve"> Mr</v>
      </c>
      <c r="C1159" s="20" t="str">
        <f>_xlfn.XLOOKUP(A1159,Sheet3!A1159:A3493,Sheet3!C1159:C3493)</f>
        <v>Blanco</v>
      </c>
      <c r="D1159" s="20" t="str">
        <f>_xlfn.XLOOKUP(A1159,Sheet3!A1159:A3493,Sheet3!D1159:D3493)</f>
        <v xml:space="preserve">  Jose Antonio Sr.</v>
      </c>
      <c r="E1159" s="46">
        <f>_xlfn.XLOOKUP(A1159,Sheet1!$A$2:$A$2336,Sheet1!$B$2:$B$2336)</f>
        <v>33.25</v>
      </c>
      <c r="F1159" s="20">
        <f>_xlfn.XLOOKUP(Table4[[#This Row],[Customer ID]],Sheet1!A1159:A3493,Sheet1!C1159:C3493)</f>
        <v>7.42</v>
      </c>
      <c r="G1159" s="20" t="str">
        <f>_xlfn.XLOOKUP(Table4[[#This Row],[Customer ID]],Sheet1!A1159:A3493,Sheet1!D1159:D3493)</f>
        <v>yes</v>
      </c>
      <c r="H1159" s="20" t="str">
        <f>_xlfn.XLOOKUP(Table4[[#This Row],[Customer ID]],Sheet1!A1159:A3493,Sheet1!E1159:E3493)</f>
        <v>No</v>
      </c>
      <c r="I1159" s="20" t="str">
        <f>_xlfn.XLOOKUP(Table4[[#This Row],[Customer ID]],Sheet1!A1159:A3493,Sheet1!F1159:F3493)</f>
        <v>No</v>
      </c>
      <c r="J1159" s="20">
        <f>_xlfn.XLOOKUP(Table4[[#This Row],[Customer ID]],Sheet1!A1159:A3493,Sheet1!G1159:G3493)</f>
        <v>2</v>
      </c>
      <c r="K1159" s="20" t="str">
        <f>_xlfn.XLOOKUP(Table4[[#This Row],[Customer ID]],Sheet1!A1159:A3493,Sheet1!H1159:H3493)</f>
        <v>No</v>
      </c>
      <c r="L1159" s="20" t="str">
        <f>_xlfn.XLOOKUP(Table4[[#This Row],[Customer ID]],Sheet1!A1159:A3493,Sheet1!I1159:I3493)</f>
        <v>Obesity</v>
      </c>
      <c r="M1159" s="20" t="str">
        <f>_xlfn.XLOOKUP(A1159,Sheet1!A1159:A3493,Sheet1!J1159:J3493)</f>
        <v>Diabetes</v>
      </c>
      <c r="N1159" s="48" t="str">
        <f>_xlfn.XLOOKUP(Table4[[#This Row],[Customer ID]],Table3[Customer ID],Table3[Date2])</f>
        <v>12-Sep-1970</v>
      </c>
      <c r="O1159" s="20">
        <f>_xlfn.XLOOKUP(A1159,Table3[Customer ID],Table3[Age])</f>
        <v>52</v>
      </c>
      <c r="P1159" s="20">
        <f>_xlfn.XLOOKUP(A1159,Table3[Customer ID],Table3[children])</f>
        <v>0</v>
      </c>
      <c r="Q1159" s="47">
        <f>_xlfn.XLOOKUP(A1159,Table3[Customer ID],Table3[charges])</f>
        <v>9722.77</v>
      </c>
      <c r="R1159" s="20" t="str">
        <f>_xlfn.XLOOKUP(A1159,Table3[Customer ID],Table3[Hospital tier])</f>
        <v>tier - 3</v>
      </c>
      <c r="S1159" s="20" t="str">
        <f>_xlfn.XLOOKUP(A1159,Table3[Customer ID],Table3[City tier])</f>
        <v>tier - 1</v>
      </c>
      <c r="T1159" s="20" t="str">
        <f>_xlfn.XLOOKUP(A1159,Table3[Customer ID],Table3[State ID])</f>
        <v>R1016</v>
      </c>
    </row>
    <row r="1160" spans="1:20" x14ac:dyDescent="0.3">
      <c r="A1160" s="20" t="s">
        <v>1178</v>
      </c>
      <c r="B1160" s="20" t="str">
        <f>_xlfn.XLOOKUP(A1160,Sheet3!A1160:A3494,Sheet3!B1160:B3494)</f>
        <v xml:space="preserve"> Ms</v>
      </c>
      <c r="C1160" s="20" t="str">
        <f>_xlfn.XLOOKUP(A1160,Sheet3!A1160:A3494,Sheet3!C1160:C3494)</f>
        <v>Sheptock</v>
      </c>
      <c r="D1160" s="20" t="str">
        <f>_xlfn.XLOOKUP(A1160,Sheet3!A1160:A3494,Sheet3!D1160:D3494)</f>
        <v xml:space="preserve">  Tatiana</v>
      </c>
      <c r="E1160" s="46">
        <f>_xlfn.XLOOKUP(A1160,Sheet1!$A$2:$A$2336,Sheet1!$B$2:$B$2336)</f>
        <v>26.6</v>
      </c>
      <c r="F1160" s="20">
        <f>_xlfn.XLOOKUP(Table4[[#This Row],[Customer ID]],Sheet1!A1160:A3494,Sheet1!C1160:C3494)</f>
        <v>8.4499999999999993</v>
      </c>
      <c r="G1160" s="20" t="str">
        <f>_xlfn.XLOOKUP(Table4[[#This Row],[Customer ID]],Sheet1!A1160:A3494,Sheet1!D1160:D3494)</f>
        <v>yes</v>
      </c>
      <c r="H1160" s="20" t="str">
        <f>_xlfn.XLOOKUP(Table4[[#This Row],[Customer ID]],Sheet1!A1160:A3494,Sheet1!E1160:E3494)</f>
        <v>No</v>
      </c>
      <c r="I1160" s="20" t="str">
        <f>_xlfn.XLOOKUP(Table4[[#This Row],[Customer ID]],Sheet1!A1160:A3494,Sheet1!F1160:F3494)</f>
        <v>No</v>
      </c>
      <c r="J1160" s="20">
        <f>_xlfn.XLOOKUP(Table4[[#This Row],[Customer ID]],Sheet1!A1160:A3494,Sheet1!G1160:G3494)</f>
        <v>1</v>
      </c>
      <c r="K1160" s="20" t="str">
        <f>_xlfn.XLOOKUP(Table4[[#This Row],[Customer ID]],Sheet1!A1160:A3494,Sheet1!H1160:H3494)</f>
        <v>No</v>
      </c>
      <c r="L1160" s="20" t="str">
        <f>_xlfn.XLOOKUP(Table4[[#This Row],[Customer ID]],Sheet1!A1160:A3494,Sheet1!I1160:I3494)</f>
        <v>Over Weight</v>
      </c>
      <c r="M1160" s="20" t="str">
        <f>_xlfn.XLOOKUP(A1160,Sheet1!A1160:A3494,Sheet1!J1160:J3494)</f>
        <v>Diabetes</v>
      </c>
      <c r="N1160" s="48" t="str">
        <f>_xlfn.XLOOKUP(Table4[[#This Row],[Customer ID]],Table3[Customer ID],Table3[Date2])</f>
        <v>27-Jun-1975</v>
      </c>
      <c r="O1160" s="20">
        <f>_xlfn.XLOOKUP(A1160,Table3[Customer ID],Table3[Age])</f>
        <v>47</v>
      </c>
      <c r="P1160" s="20">
        <f>_xlfn.XLOOKUP(A1160,Table3[Customer ID],Table3[children])</f>
        <v>2</v>
      </c>
      <c r="Q1160" s="47">
        <f>_xlfn.XLOOKUP(A1160,Table3[Customer ID],Table3[charges])</f>
        <v>9715.84</v>
      </c>
      <c r="R1160" s="20" t="str">
        <f>_xlfn.XLOOKUP(A1160,Table3[Customer ID],Table3[Hospital tier])</f>
        <v>tier - 2</v>
      </c>
      <c r="S1160" s="20" t="str">
        <f>_xlfn.XLOOKUP(A1160,Table3[Customer ID],Table3[City tier])</f>
        <v>tier - 1</v>
      </c>
      <c r="T1160" s="20" t="str">
        <f>_xlfn.XLOOKUP(A1160,Table3[Customer ID],Table3[State ID])</f>
        <v>R1024</v>
      </c>
    </row>
    <row r="1161" spans="1:20" x14ac:dyDescent="0.3">
      <c r="A1161" s="20" t="s">
        <v>1179</v>
      </c>
      <c r="B1161" s="20" t="str">
        <f>_xlfn.XLOOKUP(A1161,Sheet3!A1161:A3495,Sheet3!B1161:B3495)</f>
        <v xml:space="preserve"> Mr</v>
      </c>
      <c r="C1161" s="20" t="str">
        <f>_xlfn.XLOOKUP(A1161,Sheet3!A1161:A3495,Sheet3!C1161:C3495)</f>
        <v>Chruniak</v>
      </c>
      <c r="D1161" s="20" t="str">
        <f>_xlfn.XLOOKUP(A1161,Sheet3!A1161:A3495,Sheet3!D1161:D3495)</f>
        <v xml:space="preserve">  Dan T.</v>
      </c>
      <c r="E1161" s="46">
        <f>_xlfn.XLOOKUP(A1161,Sheet1!$A$2:$A$2336,Sheet1!$B$2:$B$2336)</f>
        <v>26.35</v>
      </c>
      <c r="F1161" s="20">
        <f>_xlfn.XLOOKUP(Table4[[#This Row],[Customer ID]],Sheet1!A1161:A3495,Sheet1!C1161:C3495)</f>
        <v>6.21</v>
      </c>
      <c r="G1161" s="20" t="str">
        <f>_xlfn.XLOOKUP(Table4[[#This Row],[Customer ID]],Sheet1!A1161:A3495,Sheet1!D1161:D3495)</f>
        <v>No</v>
      </c>
      <c r="H1161" s="20" t="str">
        <f>_xlfn.XLOOKUP(Table4[[#This Row],[Customer ID]],Sheet1!A1161:A3495,Sheet1!E1161:E3495)</f>
        <v>No</v>
      </c>
      <c r="I1161" s="20" t="str">
        <f>_xlfn.XLOOKUP(Table4[[#This Row],[Customer ID]],Sheet1!A1161:A3495,Sheet1!F1161:F3495)</f>
        <v>No</v>
      </c>
      <c r="J1161" s="20">
        <f>_xlfn.XLOOKUP(Table4[[#This Row],[Customer ID]],Sheet1!A1161:A3495,Sheet1!G1161:G3495)</f>
        <v>2</v>
      </c>
      <c r="K1161" s="20" t="str">
        <f>_xlfn.XLOOKUP(Table4[[#This Row],[Customer ID]],Sheet1!A1161:A3495,Sheet1!H1161:H3495)</f>
        <v>No</v>
      </c>
      <c r="L1161" s="20" t="str">
        <f>_xlfn.XLOOKUP(Table4[[#This Row],[Customer ID]],Sheet1!A1161:A3495,Sheet1!I1161:I3495)</f>
        <v>Over Weight</v>
      </c>
      <c r="M1161" s="20" t="str">
        <f>_xlfn.XLOOKUP(A1161,Sheet1!A1161:A3495,Sheet1!J1161:J3495)</f>
        <v>Prediabetes</v>
      </c>
      <c r="N1161" s="48" t="str">
        <f>_xlfn.XLOOKUP(Table4[[#This Row],[Customer ID]],Table3[Customer ID],Table3[Date2])</f>
        <v>10-Jul-1972</v>
      </c>
      <c r="O1161" s="20">
        <f>_xlfn.XLOOKUP(A1161,Table3[Customer ID],Table3[Age])</f>
        <v>50</v>
      </c>
      <c r="P1161" s="20">
        <f>_xlfn.XLOOKUP(A1161,Table3[Customer ID],Table3[children])</f>
        <v>0</v>
      </c>
      <c r="Q1161" s="47">
        <f>_xlfn.XLOOKUP(A1161,Table3[Customer ID],Table3[charges])</f>
        <v>9710.7099999999991</v>
      </c>
      <c r="R1161" s="20" t="str">
        <f>_xlfn.XLOOKUP(A1161,Table3[Customer ID],Table3[Hospital tier])</f>
        <v>tier - 2</v>
      </c>
      <c r="S1161" s="20" t="str">
        <f>_xlfn.XLOOKUP(A1161,Table3[Customer ID],Table3[City tier])</f>
        <v>tier - 1</v>
      </c>
      <c r="T1161" s="20" t="str">
        <f>_xlfn.XLOOKUP(A1161,Table3[Customer ID],Table3[State ID])</f>
        <v>R1021</v>
      </c>
    </row>
    <row r="1162" spans="1:20" x14ac:dyDescent="0.3">
      <c r="A1162" s="20" t="s">
        <v>1180</v>
      </c>
      <c r="B1162" s="20" t="str">
        <f>_xlfn.XLOOKUP(A1162,Sheet3!A1162:A3496,Sheet3!B1162:B3496)</f>
        <v xml:space="preserve"> Ms</v>
      </c>
      <c r="C1162" s="20" t="str">
        <f>_xlfn.XLOOKUP(A1162,Sheet3!A1162:A3496,Sheet3!C1162:C3496)</f>
        <v>Miller</v>
      </c>
      <c r="D1162" s="20" t="str">
        <f>_xlfn.XLOOKUP(A1162,Sheet3!A1162:A3496,Sheet3!D1162:D3496)</f>
        <v xml:space="preserve">  Liisa A.</v>
      </c>
      <c r="E1162" s="46">
        <f>_xlfn.XLOOKUP(A1162,Sheet1!$A$2:$A$2336,Sheet1!$B$2:$B$2336)</f>
        <v>39.994999999999997</v>
      </c>
      <c r="F1162" s="20">
        <f>_xlfn.XLOOKUP(Table4[[#This Row],[Customer ID]],Sheet1!A1162:A3496,Sheet1!C1162:C3496)</f>
        <v>4.6500000000000004</v>
      </c>
      <c r="G1162" s="20" t="str">
        <f>_xlfn.XLOOKUP(Table4[[#This Row],[Customer ID]],Sheet1!A1162:A3496,Sheet1!D1162:D3496)</f>
        <v>No</v>
      </c>
      <c r="H1162" s="20" t="str">
        <f>_xlfn.XLOOKUP(Table4[[#This Row],[Customer ID]],Sheet1!A1162:A3496,Sheet1!E1162:E3496)</f>
        <v>No</v>
      </c>
      <c r="I1162" s="20" t="str">
        <f>_xlfn.XLOOKUP(Table4[[#This Row],[Customer ID]],Sheet1!A1162:A3496,Sheet1!F1162:F3496)</f>
        <v>No</v>
      </c>
      <c r="J1162" s="20">
        <f>_xlfn.XLOOKUP(Table4[[#This Row],[Customer ID]],Sheet1!A1162:A3496,Sheet1!G1162:G3496)</f>
        <v>0</v>
      </c>
      <c r="K1162" s="20" t="str">
        <f>_xlfn.XLOOKUP(Table4[[#This Row],[Customer ID]],Sheet1!A1162:A3496,Sheet1!H1162:H3496)</f>
        <v>No</v>
      </c>
      <c r="L1162" s="20" t="str">
        <f>_xlfn.XLOOKUP(Table4[[#This Row],[Customer ID]],Sheet1!A1162:A3496,Sheet1!I1162:I3496)</f>
        <v>Obesity</v>
      </c>
      <c r="M1162" s="20" t="str">
        <f>_xlfn.XLOOKUP(A1162,Sheet1!A1162:A3496,Sheet1!J1162:J3496)</f>
        <v>Normal</v>
      </c>
      <c r="N1162" s="48" t="str">
        <f>_xlfn.XLOOKUP(Table4[[#This Row],[Customer ID]],Table3[Customer ID],Table3[Date2])</f>
        <v>19-Sep-1977</v>
      </c>
      <c r="O1162" s="20">
        <f>_xlfn.XLOOKUP(A1162,Table3[Customer ID],Table3[Age])</f>
        <v>45</v>
      </c>
      <c r="P1162" s="20">
        <f>_xlfn.XLOOKUP(A1162,Table3[Customer ID],Table3[children])</f>
        <v>3</v>
      </c>
      <c r="Q1162" s="47">
        <f>_xlfn.XLOOKUP(A1162,Table3[Customer ID],Table3[charges])</f>
        <v>9704.67</v>
      </c>
      <c r="R1162" s="20" t="str">
        <f>_xlfn.XLOOKUP(A1162,Table3[Customer ID],Table3[Hospital tier])</f>
        <v>tier - 2</v>
      </c>
      <c r="S1162" s="20" t="str">
        <f>_xlfn.XLOOKUP(A1162,Table3[Customer ID],Table3[City tier])</f>
        <v>tier - 3</v>
      </c>
      <c r="T1162" s="20" t="str">
        <f>_xlfn.XLOOKUP(A1162,Table3[Customer ID],Table3[State ID])</f>
        <v>R1024</v>
      </c>
    </row>
    <row r="1163" spans="1:20" x14ac:dyDescent="0.3">
      <c r="A1163" s="20" t="s">
        <v>1181</v>
      </c>
      <c r="B1163" s="20" t="str">
        <f>_xlfn.XLOOKUP(A1163,Sheet3!A1163:A3497,Sheet3!B1163:B3497)</f>
        <v xml:space="preserve"> Ms</v>
      </c>
      <c r="C1163" s="20" t="str">
        <f>_xlfn.XLOOKUP(A1163,Sheet3!A1163:A3497,Sheet3!C1163:C3497)</f>
        <v>Theis</v>
      </c>
      <c r="D1163" s="20" t="str">
        <f>_xlfn.XLOOKUP(A1163,Sheet3!A1163:A3497,Sheet3!D1163:D3497)</f>
        <v xml:space="preserve">  Kathryn E.</v>
      </c>
      <c r="E1163" s="46">
        <f>_xlfn.XLOOKUP(A1163,Sheet1!$A$2:$A$2336,Sheet1!$B$2:$B$2336)</f>
        <v>22.92</v>
      </c>
      <c r="F1163" s="20">
        <f>_xlfn.XLOOKUP(Table4[[#This Row],[Customer ID]],Sheet1!A1163:A3497,Sheet1!C1163:C3497)</f>
        <v>5.87</v>
      </c>
      <c r="G1163" s="20" t="str">
        <f>_xlfn.XLOOKUP(Table4[[#This Row],[Customer ID]],Sheet1!A1163:A3497,Sheet1!D1163:D3497)</f>
        <v>yes</v>
      </c>
      <c r="H1163" s="20" t="str">
        <f>_xlfn.XLOOKUP(Table4[[#This Row],[Customer ID]],Sheet1!A1163:A3497,Sheet1!E1163:E3497)</f>
        <v>No</v>
      </c>
      <c r="I1163" s="20" t="str">
        <f>_xlfn.XLOOKUP(Table4[[#This Row],[Customer ID]],Sheet1!A1163:A3497,Sheet1!F1163:F3497)</f>
        <v>No</v>
      </c>
      <c r="J1163" s="20">
        <f>_xlfn.XLOOKUP(Table4[[#This Row],[Customer ID]],Sheet1!A1163:A3497,Sheet1!G1163:G3497)</f>
        <v>1</v>
      </c>
      <c r="K1163" s="20" t="str">
        <f>_xlfn.XLOOKUP(Table4[[#This Row],[Customer ID]],Sheet1!A1163:A3497,Sheet1!H1163:H3497)</f>
        <v>No</v>
      </c>
      <c r="L1163" s="20" t="str">
        <f>_xlfn.XLOOKUP(Table4[[#This Row],[Customer ID]],Sheet1!A1163:A3497,Sheet1!I1163:I3497)</f>
        <v>Normal weight</v>
      </c>
      <c r="M1163" s="20" t="str">
        <f>_xlfn.XLOOKUP(A1163,Sheet1!A1163:A3497,Sheet1!J1163:J3497)</f>
        <v>Prediabetes</v>
      </c>
      <c r="N1163" s="48" t="str">
        <f>_xlfn.XLOOKUP(Table4[[#This Row],[Customer ID]],Table3[Customer ID],Table3[Date2])</f>
        <v>7-Nov-1964</v>
      </c>
      <c r="O1163" s="20">
        <f>_xlfn.XLOOKUP(A1163,Table3[Customer ID],Table3[Age])</f>
        <v>58</v>
      </c>
      <c r="P1163" s="20">
        <f>_xlfn.XLOOKUP(A1163,Table3[Customer ID],Table3[children])</f>
        <v>0</v>
      </c>
      <c r="Q1163" s="47">
        <f>_xlfn.XLOOKUP(A1163,Table3[Customer ID],Table3[charges])</f>
        <v>9698.42</v>
      </c>
      <c r="R1163" s="20" t="str">
        <f>_xlfn.XLOOKUP(A1163,Table3[Customer ID],Table3[Hospital tier])</f>
        <v>tier - 3</v>
      </c>
      <c r="S1163" s="20" t="str">
        <f>_xlfn.XLOOKUP(A1163,Table3[Customer ID],Table3[City tier])</f>
        <v>tier - 3</v>
      </c>
      <c r="T1163" s="20" t="str">
        <f>_xlfn.XLOOKUP(A1163,Table3[Customer ID],Table3[State ID])</f>
        <v>R1013</v>
      </c>
    </row>
    <row r="1164" spans="1:20" x14ac:dyDescent="0.3">
      <c r="A1164" s="20" t="s">
        <v>1182</v>
      </c>
      <c r="B1164" s="20" t="str">
        <f>_xlfn.XLOOKUP(A1164,Sheet3!A1164:A3498,Sheet3!B1164:B3498)</f>
        <v xml:space="preserve"> Mr</v>
      </c>
      <c r="C1164" s="20" t="str">
        <f>_xlfn.XLOOKUP(A1164,Sheet3!A1164:A3498,Sheet3!C1164:C3498)</f>
        <v>Sadler</v>
      </c>
      <c r="D1164" s="20" t="str">
        <f>_xlfn.XLOOKUP(A1164,Sheet3!A1164:A3498,Sheet3!D1164:D3498)</f>
        <v xml:space="preserve">  Maxwell</v>
      </c>
      <c r="E1164" s="46">
        <f>_xlfn.XLOOKUP(A1164,Sheet1!$A$2:$A$2336,Sheet1!$B$2:$B$2336)</f>
        <v>24.78</v>
      </c>
      <c r="F1164" s="20">
        <f>_xlfn.XLOOKUP(Table4[[#This Row],[Customer ID]],Sheet1!A1164:A3498,Sheet1!C1164:C3498)</f>
        <v>4.24</v>
      </c>
      <c r="G1164" s="20" t="str">
        <f>_xlfn.XLOOKUP(Table4[[#This Row],[Customer ID]],Sheet1!A1164:A3498,Sheet1!D1164:D3498)</f>
        <v>yes</v>
      </c>
      <c r="H1164" s="20" t="str">
        <f>_xlfn.XLOOKUP(Table4[[#This Row],[Customer ID]],Sheet1!A1164:A3498,Sheet1!E1164:E3498)</f>
        <v>No</v>
      </c>
      <c r="I1164" s="20" t="str">
        <f>_xlfn.XLOOKUP(Table4[[#This Row],[Customer ID]],Sheet1!A1164:A3498,Sheet1!F1164:F3498)</f>
        <v>No</v>
      </c>
      <c r="J1164" s="20">
        <f>_xlfn.XLOOKUP(Table4[[#This Row],[Customer ID]],Sheet1!A1164:A3498,Sheet1!G1164:G3498)</f>
        <v>2</v>
      </c>
      <c r="K1164" s="20" t="str">
        <f>_xlfn.XLOOKUP(Table4[[#This Row],[Customer ID]],Sheet1!A1164:A3498,Sheet1!H1164:H3498)</f>
        <v>No</v>
      </c>
      <c r="L1164" s="20" t="str">
        <f>_xlfn.XLOOKUP(Table4[[#This Row],[Customer ID]],Sheet1!A1164:A3498,Sheet1!I1164:I3498)</f>
        <v>Normal weight</v>
      </c>
      <c r="M1164" s="20" t="str">
        <f>_xlfn.XLOOKUP(A1164,Sheet1!A1164:A3498,Sheet1!J1164:J3498)</f>
        <v>Normal</v>
      </c>
      <c r="N1164" s="48" t="str">
        <f>_xlfn.XLOOKUP(Table4[[#This Row],[Customer ID]],Table3[Customer ID],Table3[Date2])</f>
        <v>16-Sep-1966</v>
      </c>
      <c r="O1164" s="20">
        <f>_xlfn.XLOOKUP(A1164,Table3[Customer ID],Table3[Age])</f>
        <v>56</v>
      </c>
      <c r="P1164" s="20">
        <f>_xlfn.XLOOKUP(A1164,Table3[Customer ID],Table3[children])</f>
        <v>0</v>
      </c>
      <c r="Q1164" s="47">
        <f>_xlfn.XLOOKUP(A1164,Table3[Customer ID],Table3[charges])</f>
        <v>9684.2900000000009</v>
      </c>
      <c r="R1164" s="20" t="str">
        <f>_xlfn.XLOOKUP(A1164,Table3[Customer ID],Table3[Hospital tier])</f>
        <v>tier - 3</v>
      </c>
      <c r="S1164" s="20" t="str">
        <f>_xlfn.XLOOKUP(A1164,Table3[Customer ID],Table3[City tier])</f>
        <v>tier - 2</v>
      </c>
      <c r="T1164" s="20" t="str">
        <f>_xlfn.XLOOKUP(A1164,Table3[Customer ID],Table3[State ID])</f>
        <v>R1013</v>
      </c>
    </row>
    <row r="1165" spans="1:20" x14ac:dyDescent="0.3">
      <c r="A1165" s="20" t="s">
        <v>1183</v>
      </c>
      <c r="B1165" s="20" t="str">
        <f>_xlfn.XLOOKUP(A1165,Sheet3!A1165:A3499,Sheet3!B1165:B3499)</f>
        <v xml:space="preserve"> Ms</v>
      </c>
      <c r="C1165" s="20" t="str">
        <f>_xlfn.XLOOKUP(A1165,Sheet3!A1165:A3499,Sheet3!C1165:C3499)</f>
        <v>Auger</v>
      </c>
      <c r="D1165" s="20" t="str">
        <f>_xlfn.XLOOKUP(A1165,Sheet3!A1165:A3499,Sheet3!D1165:D3499)</f>
        <v xml:space="preserve">  Pascale</v>
      </c>
      <c r="E1165" s="46">
        <f>_xlfn.XLOOKUP(A1165,Sheet1!$A$2:$A$2336,Sheet1!$B$2:$B$2336)</f>
        <v>34.07</v>
      </c>
      <c r="F1165" s="20">
        <f>_xlfn.XLOOKUP(Table4[[#This Row],[Customer ID]],Sheet1!A1165:A3499,Sheet1!C1165:C3499)</f>
        <v>7.81</v>
      </c>
      <c r="G1165" s="20" t="str">
        <f>_xlfn.XLOOKUP(Table4[[#This Row],[Customer ID]],Sheet1!A1165:A3499,Sheet1!D1165:D3499)</f>
        <v>yes</v>
      </c>
      <c r="H1165" s="20" t="str">
        <f>_xlfn.XLOOKUP(Table4[[#This Row],[Customer ID]],Sheet1!A1165:A3499,Sheet1!E1165:E3499)</f>
        <v>No</v>
      </c>
      <c r="I1165" s="20" t="str">
        <f>_xlfn.XLOOKUP(Table4[[#This Row],[Customer ID]],Sheet1!A1165:A3499,Sheet1!F1165:F3499)</f>
        <v>No</v>
      </c>
      <c r="J1165" s="20">
        <f>_xlfn.XLOOKUP(Table4[[#This Row],[Customer ID]],Sheet1!A1165:A3499,Sheet1!G1165:G3499)</f>
        <v>0</v>
      </c>
      <c r="K1165" s="20" t="str">
        <f>_xlfn.XLOOKUP(Table4[[#This Row],[Customer ID]],Sheet1!A1165:A3499,Sheet1!H1165:H3499)</f>
        <v>No</v>
      </c>
      <c r="L1165" s="20" t="str">
        <f>_xlfn.XLOOKUP(Table4[[#This Row],[Customer ID]],Sheet1!A1165:A3499,Sheet1!I1165:I3499)</f>
        <v>Obesity</v>
      </c>
      <c r="M1165" s="20" t="str">
        <f>_xlfn.XLOOKUP(A1165,Sheet1!A1165:A3499,Sheet1!J1165:J3499)</f>
        <v>Diabetes</v>
      </c>
      <c r="N1165" s="48" t="str">
        <f>_xlfn.XLOOKUP(Table4[[#This Row],[Customer ID]],Table3[Customer ID],Table3[Date2])</f>
        <v>8-Aug-1981</v>
      </c>
      <c r="O1165" s="20">
        <f>_xlfn.XLOOKUP(A1165,Table3[Customer ID],Table3[Age])</f>
        <v>41</v>
      </c>
      <c r="P1165" s="20">
        <f>_xlfn.XLOOKUP(A1165,Table3[Customer ID],Table3[children])</f>
        <v>1</v>
      </c>
      <c r="Q1165" s="47">
        <f>_xlfn.XLOOKUP(A1165,Table3[Customer ID],Table3[charges])</f>
        <v>9664.34</v>
      </c>
      <c r="R1165" s="20" t="str">
        <f>_xlfn.XLOOKUP(A1165,Table3[Customer ID],Table3[Hospital tier])</f>
        <v>tier - 2</v>
      </c>
      <c r="S1165" s="20" t="str">
        <f>_xlfn.XLOOKUP(A1165,Table3[Customer ID],Table3[City tier])</f>
        <v>tier - 3</v>
      </c>
      <c r="T1165" s="20" t="str">
        <f>_xlfn.XLOOKUP(A1165,Table3[Customer ID],Table3[State ID])</f>
        <v>R1011</v>
      </c>
    </row>
    <row r="1166" spans="1:20" x14ac:dyDescent="0.3">
      <c r="A1166" s="20" t="s">
        <v>1184</v>
      </c>
      <c r="B1166" s="20" t="str">
        <f>_xlfn.XLOOKUP(A1166,Sheet3!A1166:A3500,Sheet3!B1166:B3500)</f>
        <v xml:space="preserve"> Ms</v>
      </c>
      <c r="C1166" s="20" t="str">
        <f>_xlfn.XLOOKUP(A1166,Sheet3!A1166:A3500,Sheet3!C1166:C3500)</f>
        <v>Steadman</v>
      </c>
      <c r="D1166" s="20" t="str">
        <f>_xlfn.XLOOKUP(A1166,Sheet3!A1166:A3500,Sheet3!D1166:D3500)</f>
        <v xml:space="preserve">  Becca</v>
      </c>
      <c r="E1166" s="46">
        <f>_xlfn.XLOOKUP(A1166,Sheet1!$A$2:$A$2336,Sheet1!$B$2:$B$2336)</f>
        <v>30.14</v>
      </c>
      <c r="F1166" s="20">
        <f>_xlfn.XLOOKUP(Table4[[#This Row],[Customer ID]],Sheet1!A1166:A3500,Sheet1!C1166:C3500)</f>
        <v>9.85</v>
      </c>
      <c r="G1166" s="20" t="str">
        <f>_xlfn.XLOOKUP(Table4[[#This Row],[Customer ID]],Sheet1!A1166:A3500,Sheet1!D1166:D3500)</f>
        <v>No</v>
      </c>
      <c r="H1166" s="20" t="str">
        <f>_xlfn.XLOOKUP(Table4[[#This Row],[Customer ID]],Sheet1!A1166:A3500,Sheet1!E1166:E3500)</f>
        <v>No</v>
      </c>
      <c r="I1166" s="20" t="str">
        <f>_xlfn.XLOOKUP(Table4[[#This Row],[Customer ID]],Sheet1!A1166:A3500,Sheet1!F1166:F3500)</f>
        <v>No</v>
      </c>
      <c r="J1166" s="20">
        <f>_xlfn.XLOOKUP(Table4[[#This Row],[Customer ID]],Sheet1!A1166:A3500,Sheet1!G1166:G3500)</f>
        <v>0</v>
      </c>
      <c r="K1166" s="20" t="str">
        <f>_xlfn.XLOOKUP(Table4[[#This Row],[Customer ID]],Sheet1!A1166:A3500,Sheet1!H1166:H3500)</f>
        <v>No</v>
      </c>
      <c r="L1166" s="20" t="str">
        <f>_xlfn.XLOOKUP(Table4[[#This Row],[Customer ID]],Sheet1!A1166:A3500,Sheet1!I1166:I3500)</f>
        <v>Obesity</v>
      </c>
      <c r="M1166" s="20" t="str">
        <f>_xlfn.XLOOKUP(A1166,Sheet1!A1166:A3500,Sheet1!J1166:J3500)</f>
        <v>Diabetes</v>
      </c>
      <c r="N1166" s="48" t="str">
        <f>_xlfn.XLOOKUP(Table4[[#This Row],[Customer ID]],Table3[Customer ID],Table3[Date2])</f>
        <v>8-Jul-1974</v>
      </c>
      <c r="O1166" s="20">
        <f>_xlfn.XLOOKUP(A1166,Table3[Customer ID],Table3[Age])</f>
        <v>48</v>
      </c>
      <c r="P1166" s="20">
        <f>_xlfn.XLOOKUP(A1166,Table3[Customer ID],Table3[children])</f>
        <v>0</v>
      </c>
      <c r="Q1166" s="47">
        <f>_xlfn.XLOOKUP(A1166,Table3[Customer ID],Table3[charges])</f>
        <v>9653.81</v>
      </c>
      <c r="R1166" s="20" t="str">
        <f>_xlfn.XLOOKUP(A1166,Table3[Customer ID],Table3[Hospital tier])</f>
        <v>tier - 2</v>
      </c>
      <c r="S1166" s="20" t="str">
        <f>_xlfn.XLOOKUP(A1166,Table3[Customer ID],Table3[City tier])</f>
        <v>tier - 2</v>
      </c>
      <c r="T1166" s="20" t="str">
        <f>_xlfn.XLOOKUP(A1166,Table3[Customer ID],Table3[State ID])</f>
        <v>R1011</v>
      </c>
    </row>
    <row r="1167" spans="1:20" x14ac:dyDescent="0.3">
      <c r="A1167" s="20" t="s">
        <v>1185</v>
      </c>
      <c r="B1167" s="20" t="str">
        <f>_xlfn.XLOOKUP(A1167,Sheet3!A1167:A3501,Sheet3!B1167:B3501)</f>
        <v xml:space="preserve"> Ms</v>
      </c>
      <c r="C1167" s="20" t="str">
        <f>_xlfn.XLOOKUP(A1167,Sheet3!A1167:A3501,Sheet3!C1167:C3501)</f>
        <v>McCarron</v>
      </c>
      <c r="D1167" s="20" t="str">
        <f>_xlfn.XLOOKUP(A1167,Sheet3!A1167:A3501,Sheet3!D1167:D3501)</f>
        <v xml:space="preserve">  Grace</v>
      </c>
      <c r="E1167" s="46">
        <f>_xlfn.XLOOKUP(A1167,Sheet1!$A$2:$A$2336,Sheet1!$B$2:$B$2336)</f>
        <v>18.05</v>
      </c>
      <c r="F1167" s="20">
        <f>_xlfn.XLOOKUP(Table4[[#This Row],[Customer ID]],Sheet1!A1167:A3501,Sheet1!C1167:C3501)</f>
        <v>6.94</v>
      </c>
      <c r="G1167" s="20" t="str">
        <f>_xlfn.XLOOKUP(Table4[[#This Row],[Customer ID]],Sheet1!A1167:A3501,Sheet1!D1167:D3501)</f>
        <v>No</v>
      </c>
      <c r="H1167" s="20" t="str">
        <f>_xlfn.XLOOKUP(Table4[[#This Row],[Customer ID]],Sheet1!A1167:A3501,Sheet1!E1167:E3501)</f>
        <v>No</v>
      </c>
      <c r="I1167" s="20" t="str">
        <f>_xlfn.XLOOKUP(Table4[[#This Row],[Customer ID]],Sheet1!A1167:A3501,Sheet1!F1167:F3501)</f>
        <v>No</v>
      </c>
      <c r="J1167" s="20">
        <f>_xlfn.XLOOKUP(Table4[[#This Row],[Customer ID]],Sheet1!A1167:A3501,Sheet1!G1167:G3501)</f>
        <v>0</v>
      </c>
      <c r="K1167" s="20" t="str">
        <f>_xlfn.XLOOKUP(Table4[[#This Row],[Customer ID]],Sheet1!A1167:A3501,Sheet1!H1167:H3501)</f>
        <v>No</v>
      </c>
      <c r="L1167" s="20" t="str">
        <f>_xlfn.XLOOKUP(Table4[[#This Row],[Customer ID]],Sheet1!A1167:A3501,Sheet1!I1167:I3501)</f>
        <v>Under Weight</v>
      </c>
      <c r="M1167" s="20" t="str">
        <f>_xlfn.XLOOKUP(A1167,Sheet1!A1167:A3501,Sheet1!J1167:J3501)</f>
        <v>Diabetes</v>
      </c>
      <c r="N1167" s="48" t="str">
        <f>_xlfn.XLOOKUP(Table4[[#This Row],[Customer ID]],Table3[Customer ID],Table3[Date2])</f>
        <v>19-Jul-1971</v>
      </c>
      <c r="O1167" s="20">
        <f>_xlfn.XLOOKUP(A1167,Table3[Customer ID],Table3[Age])</f>
        <v>51</v>
      </c>
      <c r="P1167" s="20">
        <f>_xlfn.XLOOKUP(A1167,Table3[Customer ID],Table3[children])</f>
        <v>0</v>
      </c>
      <c r="Q1167" s="47">
        <f>_xlfn.XLOOKUP(A1167,Table3[Customer ID],Table3[charges])</f>
        <v>9644.25</v>
      </c>
      <c r="R1167" s="20" t="str">
        <f>_xlfn.XLOOKUP(A1167,Table3[Customer ID],Table3[Hospital tier])</f>
        <v>tier - 2</v>
      </c>
      <c r="S1167" s="20" t="str">
        <f>_xlfn.XLOOKUP(A1167,Table3[Customer ID],Table3[City tier])</f>
        <v>tier - 1</v>
      </c>
      <c r="T1167" s="20" t="str">
        <f>_xlfn.XLOOKUP(A1167,Table3[Customer ID],Table3[State ID])</f>
        <v>R1012</v>
      </c>
    </row>
    <row r="1168" spans="1:20" x14ac:dyDescent="0.3">
      <c r="A1168" s="20" t="s">
        <v>1186</v>
      </c>
      <c r="B1168" s="20" t="str">
        <f>_xlfn.XLOOKUP(A1168,Sheet3!A1168:A3502,Sheet3!B1168:B3502)</f>
        <v xml:space="preserve"> Ms</v>
      </c>
      <c r="C1168" s="20" t="str">
        <f>_xlfn.XLOOKUP(A1168,Sheet3!A1168:A3502,Sheet3!C1168:C3502)</f>
        <v>Roecker</v>
      </c>
      <c r="D1168" s="20" t="str">
        <f>_xlfn.XLOOKUP(A1168,Sheet3!A1168:A3502,Sheet3!D1168:D3502)</f>
        <v xml:space="preserve">  Samantha</v>
      </c>
      <c r="E1168" s="46">
        <f>_xlfn.XLOOKUP(A1168,Sheet1!$A$2:$A$2336,Sheet1!$B$2:$B$2336)</f>
        <v>37.4</v>
      </c>
      <c r="F1168" s="20">
        <f>_xlfn.XLOOKUP(Table4[[#This Row],[Customer ID]],Sheet1!A1168:A3502,Sheet1!C1168:C3502)</f>
        <v>11.3</v>
      </c>
      <c r="G1168" s="20" t="str">
        <f>_xlfn.XLOOKUP(Table4[[#This Row],[Customer ID]],Sheet1!A1168:A3502,Sheet1!D1168:D3502)</f>
        <v>yes</v>
      </c>
      <c r="H1168" s="20" t="str">
        <f>_xlfn.XLOOKUP(Table4[[#This Row],[Customer ID]],Sheet1!A1168:A3502,Sheet1!E1168:E3502)</f>
        <v>No</v>
      </c>
      <c r="I1168" s="20" t="str">
        <f>_xlfn.XLOOKUP(Table4[[#This Row],[Customer ID]],Sheet1!A1168:A3502,Sheet1!F1168:F3502)</f>
        <v>No</v>
      </c>
      <c r="J1168" s="20">
        <f>_xlfn.XLOOKUP(Table4[[#This Row],[Customer ID]],Sheet1!A1168:A3502,Sheet1!G1168:G3502)</f>
        <v>2</v>
      </c>
      <c r="K1168" s="20" t="str">
        <f>_xlfn.XLOOKUP(Table4[[#This Row],[Customer ID]],Sheet1!A1168:A3502,Sheet1!H1168:H3502)</f>
        <v>No</v>
      </c>
      <c r="L1168" s="20" t="str">
        <f>_xlfn.XLOOKUP(Table4[[#This Row],[Customer ID]],Sheet1!A1168:A3502,Sheet1!I1168:I3502)</f>
        <v>Obesity</v>
      </c>
      <c r="M1168" s="20" t="str">
        <f>_xlfn.XLOOKUP(A1168,Sheet1!A1168:A3502,Sheet1!J1168:J3502)</f>
        <v>Diabetes</v>
      </c>
      <c r="N1168" s="48" t="str">
        <f>_xlfn.XLOOKUP(Table4[[#This Row],[Customer ID]],Table3[Customer ID],Table3[Date2])</f>
        <v>30-Sep-1970</v>
      </c>
      <c r="O1168" s="20">
        <f>_xlfn.XLOOKUP(A1168,Table3[Customer ID],Table3[Age])</f>
        <v>52</v>
      </c>
      <c r="P1168" s="20">
        <f>_xlfn.XLOOKUP(A1168,Table3[Customer ID],Table3[children])</f>
        <v>0</v>
      </c>
      <c r="Q1168" s="47">
        <f>_xlfn.XLOOKUP(A1168,Table3[Customer ID],Table3[charges])</f>
        <v>9634.5400000000009</v>
      </c>
      <c r="R1168" s="20" t="str">
        <f>_xlfn.XLOOKUP(A1168,Table3[Customer ID],Table3[Hospital tier])</f>
        <v>tier - 2</v>
      </c>
      <c r="S1168" s="20" t="str">
        <f>_xlfn.XLOOKUP(A1168,Table3[Customer ID],Table3[City tier])</f>
        <v>tier - 2</v>
      </c>
      <c r="T1168" s="20" t="str">
        <f>_xlfn.XLOOKUP(A1168,Table3[Customer ID],Table3[State ID])</f>
        <v>R1011</v>
      </c>
    </row>
    <row r="1169" spans="1:20" x14ac:dyDescent="0.3">
      <c r="A1169" s="20" t="s">
        <v>1187</v>
      </c>
      <c r="B1169" s="20" t="str">
        <f>_xlfn.XLOOKUP(A1169,Sheet3!A1169:A3503,Sheet3!B1169:B3503)</f>
        <v xml:space="preserve"> Mrs</v>
      </c>
      <c r="C1169" s="20" t="str">
        <f>_xlfn.XLOOKUP(A1169,Sheet3!A1169:A3503,Sheet3!C1169:C3503)</f>
        <v>Giumarra</v>
      </c>
      <c r="D1169" s="20" t="str">
        <f>_xlfn.XLOOKUP(A1169,Sheet3!A1169:A3503,Sheet3!D1169:D3503)</f>
        <v xml:space="preserve">  Nicole R.</v>
      </c>
      <c r="E1169" s="46">
        <f>_xlfn.XLOOKUP(A1169,Sheet1!$A$2:$A$2336,Sheet1!$B$2:$B$2336)</f>
        <v>25.75</v>
      </c>
      <c r="F1169" s="20">
        <f>_xlfn.XLOOKUP(Table4[[#This Row],[Customer ID]],Sheet1!A1169:A3503,Sheet1!C1169:C3503)</f>
        <v>9.23</v>
      </c>
      <c r="G1169" s="20" t="str">
        <f>_xlfn.XLOOKUP(Table4[[#This Row],[Customer ID]],Sheet1!A1169:A3503,Sheet1!D1169:D3503)</f>
        <v>No</v>
      </c>
      <c r="H1169" s="20" t="str">
        <f>_xlfn.XLOOKUP(Table4[[#This Row],[Customer ID]],Sheet1!A1169:A3503,Sheet1!E1169:E3503)</f>
        <v>No</v>
      </c>
      <c r="I1169" s="20" t="str">
        <f>_xlfn.XLOOKUP(Table4[[#This Row],[Customer ID]],Sheet1!A1169:A3503,Sheet1!F1169:F3503)</f>
        <v>No</v>
      </c>
      <c r="J1169" s="20">
        <f>_xlfn.XLOOKUP(Table4[[#This Row],[Customer ID]],Sheet1!A1169:A3503,Sheet1!G1169:G3503)</f>
        <v>0</v>
      </c>
      <c r="K1169" s="20" t="str">
        <f>_xlfn.XLOOKUP(Table4[[#This Row],[Customer ID]],Sheet1!A1169:A3503,Sheet1!H1169:H3503)</f>
        <v>No</v>
      </c>
      <c r="L1169" s="20" t="str">
        <f>_xlfn.XLOOKUP(Table4[[#This Row],[Customer ID]],Sheet1!A1169:A3503,Sheet1!I1169:I3503)</f>
        <v>Over Weight</v>
      </c>
      <c r="M1169" s="20" t="str">
        <f>_xlfn.XLOOKUP(A1169,Sheet1!A1169:A3503,Sheet1!J1169:J3503)</f>
        <v>Diabetes</v>
      </c>
      <c r="N1169" s="48" t="str">
        <f>_xlfn.XLOOKUP(Table4[[#This Row],[Customer ID]],Table3[Customer ID],Table3[Date2])</f>
        <v>22-Jun-1968</v>
      </c>
      <c r="O1169" s="20">
        <f>_xlfn.XLOOKUP(A1169,Table3[Customer ID],Table3[Age])</f>
        <v>54</v>
      </c>
      <c r="P1169" s="20">
        <f>_xlfn.XLOOKUP(A1169,Table3[Customer ID],Table3[children])</f>
        <v>0</v>
      </c>
      <c r="Q1169" s="47">
        <f>_xlfn.XLOOKUP(A1169,Table3[Customer ID],Table3[charges])</f>
        <v>9630.91</v>
      </c>
      <c r="R1169" s="20" t="str">
        <f>_xlfn.XLOOKUP(A1169,Table3[Customer ID],Table3[Hospital tier])</f>
        <v>tier - 3</v>
      </c>
      <c r="S1169" s="20" t="str">
        <f>_xlfn.XLOOKUP(A1169,Table3[Customer ID],Table3[City tier])</f>
        <v>tier - 2</v>
      </c>
      <c r="T1169" s="20" t="str">
        <f>_xlfn.XLOOKUP(A1169,Table3[Customer ID],Table3[State ID])</f>
        <v>R1013</v>
      </c>
    </row>
    <row r="1170" spans="1:20" x14ac:dyDescent="0.3">
      <c r="A1170" s="20" t="s">
        <v>1188</v>
      </c>
      <c r="B1170" s="20" t="str">
        <f>_xlfn.XLOOKUP(A1170,Sheet3!A1170:A3504,Sheet3!B1170:B3504)</f>
        <v xml:space="preserve"> Mr</v>
      </c>
      <c r="C1170" s="20" t="str">
        <f>_xlfn.XLOOKUP(A1170,Sheet3!A1170:A3504,Sheet3!C1170:C3504)</f>
        <v>Peters</v>
      </c>
      <c r="D1170" s="20" t="str">
        <f>_xlfn.XLOOKUP(A1170,Sheet3!A1170:A3504,Sheet3!D1170:D3504)</f>
        <v xml:space="preserve">  David W</v>
      </c>
      <c r="E1170" s="46">
        <f>_xlfn.XLOOKUP(A1170,Sheet1!$A$2:$A$2336,Sheet1!$B$2:$B$2336)</f>
        <v>32.299999999999997</v>
      </c>
      <c r="F1170" s="20">
        <f>_xlfn.XLOOKUP(Table4[[#This Row],[Customer ID]],Sheet1!A1170:A3504,Sheet1!C1170:C3504)</f>
        <v>4.37</v>
      </c>
      <c r="G1170" s="20" t="str">
        <f>_xlfn.XLOOKUP(Table4[[#This Row],[Customer ID]],Sheet1!A1170:A3504,Sheet1!D1170:D3504)</f>
        <v>No</v>
      </c>
      <c r="H1170" s="20" t="str">
        <f>_xlfn.XLOOKUP(Table4[[#This Row],[Customer ID]],Sheet1!A1170:A3504,Sheet1!E1170:E3504)</f>
        <v>No</v>
      </c>
      <c r="I1170" s="20" t="str">
        <f>_xlfn.XLOOKUP(Table4[[#This Row],[Customer ID]],Sheet1!A1170:A3504,Sheet1!F1170:F3504)</f>
        <v>No</v>
      </c>
      <c r="J1170" s="20">
        <f>_xlfn.XLOOKUP(Table4[[#This Row],[Customer ID]],Sheet1!A1170:A3504,Sheet1!G1170:G3504)</f>
        <v>2</v>
      </c>
      <c r="K1170" s="20" t="str">
        <f>_xlfn.XLOOKUP(Table4[[#This Row],[Customer ID]],Sheet1!A1170:A3504,Sheet1!H1170:H3504)</f>
        <v>No</v>
      </c>
      <c r="L1170" s="20" t="str">
        <f>_xlfn.XLOOKUP(Table4[[#This Row],[Customer ID]],Sheet1!A1170:A3504,Sheet1!I1170:I3504)</f>
        <v>Obesity</v>
      </c>
      <c r="M1170" s="20" t="str">
        <f>_xlfn.XLOOKUP(A1170,Sheet1!A1170:A3504,Sheet1!J1170:J3504)</f>
        <v>Normal</v>
      </c>
      <c r="N1170" s="48" t="str">
        <f>_xlfn.XLOOKUP(Table4[[#This Row],[Customer ID]],Table3[Customer ID],Table3[Date2])</f>
        <v>23-Oct-1972</v>
      </c>
      <c r="O1170" s="20">
        <f>_xlfn.XLOOKUP(A1170,Table3[Customer ID],Table3[Age])</f>
        <v>50</v>
      </c>
      <c r="P1170" s="20">
        <f>_xlfn.XLOOKUP(A1170,Table3[Customer ID],Table3[children])</f>
        <v>2</v>
      </c>
      <c r="Q1170" s="47">
        <f>_xlfn.XLOOKUP(A1170,Table3[Customer ID],Table3[charges])</f>
        <v>9630.4</v>
      </c>
      <c r="R1170" s="20" t="str">
        <f>_xlfn.XLOOKUP(A1170,Table3[Customer ID],Table3[Hospital tier])</f>
        <v>tier - 2</v>
      </c>
      <c r="S1170" s="20" t="str">
        <f>_xlfn.XLOOKUP(A1170,Table3[Customer ID],Table3[City tier])</f>
        <v>tier - 2</v>
      </c>
      <c r="T1170" s="20" t="str">
        <f>_xlfn.XLOOKUP(A1170,Table3[Customer ID],Table3[State ID])</f>
        <v>R1011</v>
      </c>
    </row>
    <row r="1171" spans="1:20" x14ac:dyDescent="0.3">
      <c r="A1171" s="20" t="s">
        <v>1189</v>
      </c>
      <c r="B1171" s="20" t="str">
        <f>_xlfn.XLOOKUP(A1171,Sheet3!A1171:A3505,Sheet3!B1171:B3505)</f>
        <v xml:space="preserve"> Mr</v>
      </c>
      <c r="C1171" s="20" t="str">
        <f>_xlfn.XLOOKUP(A1171,Sheet3!A1171:A3505,Sheet3!C1171:C3505)</f>
        <v>Bower</v>
      </c>
      <c r="D1171" s="20" t="str">
        <f>_xlfn.XLOOKUP(A1171,Sheet3!A1171:A3505,Sheet3!D1171:D3505)</f>
        <v xml:space="preserve">  Grant</v>
      </c>
      <c r="E1171" s="46">
        <f>_xlfn.XLOOKUP(A1171,Sheet1!$A$2:$A$2336,Sheet1!$B$2:$B$2336)</f>
        <v>28.61</v>
      </c>
      <c r="F1171" s="20">
        <f>_xlfn.XLOOKUP(Table4[[#This Row],[Customer ID]],Sheet1!A1171:A3505,Sheet1!C1171:C3505)</f>
        <v>5.76</v>
      </c>
      <c r="G1171" s="20" t="str">
        <f>_xlfn.XLOOKUP(Table4[[#This Row],[Customer ID]],Sheet1!A1171:A3505,Sheet1!D1171:D3505)</f>
        <v>No</v>
      </c>
      <c r="H1171" s="20" t="str">
        <f>_xlfn.XLOOKUP(Table4[[#This Row],[Customer ID]],Sheet1!A1171:A3505,Sheet1!E1171:E3505)</f>
        <v>No</v>
      </c>
      <c r="I1171" s="20" t="str">
        <f>_xlfn.XLOOKUP(Table4[[#This Row],[Customer ID]],Sheet1!A1171:A3505,Sheet1!F1171:F3505)</f>
        <v>Yes</v>
      </c>
      <c r="J1171" s="20">
        <f>_xlfn.XLOOKUP(Table4[[#This Row],[Customer ID]],Sheet1!A1171:A3505,Sheet1!G1171:G3505)</f>
        <v>1</v>
      </c>
      <c r="K1171" s="20" t="str">
        <f>_xlfn.XLOOKUP(Table4[[#This Row],[Customer ID]],Sheet1!A1171:A3505,Sheet1!H1171:H3505)</f>
        <v>No</v>
      </c>
      <c r="L1171" s="20" t="str">
        <f>_xlfn.XLOOKUP(Table4[[#This Row],[Customer ID]],Sheet1!A1171:A3505,Sheet1!I1171:I3505)</f>
        <v>Over Weight</v>
      </c>
      <c r="M1171" s="20" t="str">
        <f>_xlfn.XLOOKUP(A1171,Sheet1!A1171:A3505,Sheet1!J1171:J3505)</f>
        <v>Prediabetes</v>
      </c>
      <c r="N1171" s="48" t="str">
        <f>_xlfn.XLOOKUP(Table4[[#This Row],[Customer ID]],Table3[Customer ID],Table3[Date2])</f>
        <v>19-Dec-1979</v>
      </c>
      <c r="O1171" s="20">
        <f>_xlfn.XLOOKUP(A1171,Table3[Customer ID],Table3[Age])</f>
        <v>43</v>
      </c>
      <c r="P1171" s="20">
        <f>_xlfn.XLOOKUP(A1171,Table3[Customer ID],Table3[children])</f>
        <v>2</v>
      </c>
      <c r="Q1171" s="47">
        <f>_xlfn.XLOOKUP(A1171,Table3[Customer ID],Table3[charges])</f>
        <v>9630.2999999999993</v>
      </c>
      <c r="R1171" s="20" t="str">
        <f>_xlfn.XLOOKUP(A1171,Table3[Customer ID],Table3[Hospital tier])</f>
        <v>tier - 2</v>
      </c>
      <c r="S1171" s="20" t="str">
        <f>_xlfn.XLOOKUP(A1171,Table3[Customer ID],Table3[City tier])</f>
        <v>tier - 2</v>
      </c>
      <c r="T1171" s="20" t="str">
        <f>_xlfn.XLOOKUP(A1171,Table3[Customer ID],Table3[State ID])</f>
        <v>R1021</v>
      </c>
    </row>
    <row r="1172" spans="1:20" x14ac:dyDescent="0.3">
      <c r="A1172" s="20" t="s">
        <v>1190</v>
      </c>
      <c r="B1172" s="20" t="str">
        <f>_xlfn.XLOOKUP(A1172,Sheet3!A1172:A3506,Sheet3!B1172:B3506)</f>
        <v xml:space="preserve"> Mrs</v>
      </c>
      <c r="C1172" s="20" t="str">
        <f>_xlfn.XLOOKUP(A1172,Sheet3!A1172:A3506,Sheet3!C1172:C3506)</f>
        <v>Chen</v>
      </c>
      <c r="D1172" s="20" t="str">
        <f>_xlfn.XLOOKUP(A1172,Sheet3!A1172:A3506,Sheet3!D1172:D3506)</f>
        <v xml:space="preserve">  Sophia</v>
      </c>
      <c r="E1172" s="46">
        <f>_xlfn.XLOOKUP(A1172,Sheet1!$A$2:$A$2336,Sheet1!$B$2:$B$2336)</f>
        <v>45.41</v>
      </c>
      <c r="F1172" s="20">
        <f>_xlfn.XLOOKUP(Table4[[#This Row],[Customer ID]],Sheet1!A1172:A3506,Sheet1!C1172:C3506)</f>
        <v>4.96</v>
      </c>
      <c r="G1172" s="20" t="str">
        <f>_xlfn.XLOOKUP(Table4[[#This Row],[Customer ID]],Sheet1!A1172:A3506,Sheet1!D1172:D3506)</f>
        <v>No</v>
      </c>
      <c r="H1172" s="20" t="str">
        <f>_xlfn.XLOOKUP(Table4[[#This Row],[Customer ID]],Sheet1!A1172:A3506,Sheet1!E1172:E3506)</f>
        <v>No</v>
      </c>
      <c r="I1172" s="20" t="str">
        <f>_xlfn.XLOOKUP(Table4[[#This Row],[Customer ID]],Sheet1!A1172:A3506,Sheet1!F1172:F3506)</f>
        <v>No</v>
      </c>
      <c r="J1172" s="20">
        <f>_xlfn.XLOOKUP(Table4[[#This Row],[Customer ID]],Sheet1!A1172:A3506,Sheet1!G1172:G3506)</f>
        <v>1</v>
      </c>
      <c r="K1172" s="20" t="str">
        <f>_xlfn.XLOOKUP(Table4[[#This Row],[Customer ID]],Sheet1!A1172:A3506,Sheet1!H1172:H3506)</f>
        <v>No</v>
      </c>
      <c r="L1172" s="20" t="str">
        <f>_xlfn.XLOOKUP(Table4[[#This Row],[Customer ID]],Sheet1!A1172:A3506,Sheet1!I1172:I3506)</f>
        <v>Obesity</v>
      </c>
      <c r="M1172" s="20" t="str">
        <f>_xlfn.XLOOKUP(A1172,Sheet1!A1172:A3506,Sheet1!J1172:J3506)</f>
        <v>Normal</v>
      </c>
      <c r="N1172" s="48" t="str">
        <f>_xlfn.XLOOKUP(Table4[[#This Row],[Customer ID]],Table3[Customer ID],Table3[Date2])</f>
        <v>23-Jun-1998</v>
      </c>
      <c r="O1172" s="20">
        <f>_xlfn.XLOOKUP(A1172,Table3[Customer ID],Table3[Age])</f>
        <v>24</v>
      </c>
      <c r="P1172" s="20">
        <f>_xlfn.XLOOKUP(A1172,Table3[Customer ID],Table3[children])</f>
        <v>0</v>
      </c>
      <c r="Q1172" s="47">
        <f>_xlfn.XLOOKUP(A1172,Table3[Customer ID],Table3[charges])</f>
        <v>9628.7900000000009</v>
      </c>
      <c r="R1172" s="20" t="str">
        <f>_xlfn.XLOOKUP(A1172,Table3[Customer ID],Table3[Hospital tier])</f>
        <v>tier - 2</v>
      </c>
      <c r="S1172" s="20" t="str">
        <f>_xlfn.XLOOKUP(A1172,Table3[Customer ID],Table3[City tier])</f>
        <v>tier - 2</v>
      </c>
      <c r="T1172" s="20" t="str">
        <f>_xlfn.XLOOKUP(A1172,Table3[Customer ID],Table3[State ID])</f>
        <v>R1026</v>
      </c>
    </row>
    <row r="1173" spans="1:20" x14ac:dyDescent="0.3">
      <c r="A1173" s="20" t="s">
        <v>1191</v>
      </c>
      <c r="B1173" s="20" t="str">
        <f>_xlfn.XLOOKUP(A1173,Sheet3!A1173:A3507,Sheet3!B1173:B3507)</f>
        <v xml:space="preserve"> Ms</v>
      </c>
      <c r="C1173" s="20" t="str">
        <f>_xlfn.XLOOKUP(A1173,Sheet3!A1173:A3507,Sheet3!C1173:C3507)</f>
        <v>Capriccioso</v>
      </c>
      <c r="D1173" s="20" t="str">
        <f>_xlfn.XLOOKUP(A1173,Sheet3!A1173:A3507,Sheet3!D1173:D3507)</f>
        <v xml:space="preserve">  Christina</v>
      </c>
      <c r="E1173" s="46">
        <f>_xlfn.XLOOKUP(A1173,Sheet1!$A$2:$A$2336,Sheet1!$B$2:$B$2336)</f>
        <v>31.2</v>
      </c>
      <c r="F1173" s="20">
        <f>_xlfn.XLOOKUP(Table4[[#This Row],[Customer ID]],Sheet1!A1173:A3507,Sheet1!C1173:C3507)</f>
        <v>11.04</v>
      </c>
      <c r="G1173" s="20" t="str">
        <f>_xlfn.XLOOKUP(Table4[[#This Row],[Customer ID]],Sheet1!A1173:A3507,Sheet1!D1173:D3507)</f>
        <v>yes</v>
      </c>
      <c r="H1173" s="20" t="str">
        <f>_xlfn.XLOOKUP(Table4[[#This Row],[Customer ID]],Sheet1!A1173:A3507,Sheet1!E1173:E3507)</f>
        <v>No</v>
      </c>
      <c r="I1173" s="20" t="str">
        <f>_xlfn.XLOOKUP(Table4[[#This Row],[Customer ID]],Sheet1!A1173:A3507,Sheet1!F1173:F3507)</f>
        <v>No</v>
      </c>
      <c r="J1173" s="20">
        <f>_xlfn.XLOOKUP(Table4[[#This Row],[Customer ID]],Sheet1!A1173:A3507,Sheet1!G1173:G3507)</f>
        <v>2</v>
      </c>
      <c r="K1173" s="20" t="str">
        <f>_xlfn.XLOOKUP(Table4[[#This Row],[Customer ID]],Sheet1!A1173:A3507,Sheet1!H1173:H3507)</f>
        <v>No</v>
      </c>
      <c r="L1173" s="20" t="str">
        <f>_xlfn.XLOOKUP(Table4[[#This Row],[Customer ID]],Sheet1!A1173:A3507,Sheet1!I1173:I3507)</f>
        <v>Obesity</v>
      </c>
      <c r="M1173" s="20" t="str">
        <f>_xlfn.XLOOKUP(A1173,Sheet1!A1173:A3507,Sheet1!J1173:J3507)</f>
        <v>Diabetes</v>
      </c>
      <c r="N1173" s="48" t="str">
        <f>_xlfn.XLOOKUP(Table4[[#This Row],[Customer ID]],Table3[Customer ID],Table3[Date2])</f>
        <v>16-Dec-1970</v>
      </c>
      <c r="O1173" s="20">
        <f>_xlfn.XLOOKUP(A1173,Table3[Customer ID],Table3[Age])</f>
        <v>52</v>
      </c>
      <c r="P1173" s="20">
        <f>_xlfn.XLOOKUP(A1173,Table3[Customer ID],Table3[children])</f>
        <v>0</v>
      </c>
      <c r="Q1173" s="47">
        <f>_xlfn.XLOOKUP(A1173,Table3[Customer ID],Table3[charges])</f>
        <v>9625.92</v>
      </c>
      <c r="R1173" s="20" t="str">
        <f>_xlfn.XLOOKUP(A1173,Table3[Customer ID],Table3[Hospital tier])</f>
        <v>tier - 2</v>
      </c>
      <c r="S1173" s="20" t="str">
        <f>_xlfn.XLOOKUP(A1173,Table3[Customer ID],Table3[City tier])</f>
        <v>tier - 3</v>
      </c>
      <c r="T1173" s="20" t="str">
        <f>_xlfn.XLOOKUP(A1173,Table3[Customer ID],Table3[State ID])</f>
        <v>R1011</v>
      </c>
    </row>
    <row r="1174" spans="1:20" x14ac:dyDescent="0.3">
      <c r="A1174" s="20" t="s">
        <v>1192</v>
      </c>
      <c r="B1174" s="20" t="str">
        <f>_xlfn.XLOOKUP(A1174,Sheet3!A1174:A3508,Sheet3!B1174:B3508)</f>
        <v xml:space="preserve"> Mr</v>
      </c>
      <c r="C1174" s="20" t="str">
        <f>_xlfn.XLOOKUP(A1174,Sheet3!A1174:A3508,Sheet3!C1174:C3508)</f>
        <v>Starbuck</v>
      </c>
      <c r="D1174" s="20" t="str">
        <f>_xlfn.XLOOKUP(A1174,Sheet3!A1174:A3508,Sheet3!D1174:D3508)</f>
        <v xml:space="preserve">  Sam L.</v>
      </c>
      <c r="E1174" s="46">
        <f>_xlfn.XLOOKUP(A1174,Sheet1!$A$2:$A$2336,Sheet1!$B$2:$B$2336)</f>
        <v>29.83</v>
      </c>
      <c r="F1174" s="20">
        <f>_xlfn.XLOOKUP(Table4[[#This Row],[Customer ID]],Sheet1!A1174:A3508,Sheet1!C1174:C3508)</f>
        <v>7.81</v>
      </c>
      <c r="G1174" s="20" t="str">
        <f>_xlfn.XLOOKUP(Table4[[#This Row],[Customer ID]],Sheet1!A1174:A3508,Sheet1!D1174:D3508)</f>
        <v>yes</v>
      </c>
      <c r="H1174" s="20" t="str">
        <f>_xlfn.XLOOKUP(Table4[[#This Row],[Customer ID]],Sheet1!A1174:A3508,Sheet1!E1174:E3508)</f>
        <v>No</v>
      </c>
      <c r="I1174" s="20" t="str">
        <f>_xlfn.XLOOKUP(Table4[[#This Row],[Customer ID]],Sheet1!A1174:A3508,Sheet1!F1174:F3508)</f>
        <v>No</v>
      </c>
      <c r="J1174" s="20">
        <f>_xlfn.XLOOKUP(Table4[[#This Row],[Customer ID]],Sheet1!A1174:A3508,Sheet1!G1174:G3508)</f>
        <v>1</v>
      </c>
      <c r="K1174" s="20" t="str">
        <f>_xlfn.XLOOKUP(Table4[[#This Row],[Customer ID]],Sheet1!A1174:A3508,Sheet1!H1174:H3508)</f>
        <v>No</v>
      </c>
      <c r="L1174" s="20" t="str">
        <f>_xlfn.XLOOKUP(Table4[[#This Row],[Customer ID]],Sheet1!A1174:A3508,Sheet1!I1174:I3508)</f>
        <v>Over Weight</v>
      </c>
      <c r="M1174" s="20" t="str">
        <f>_xlfn.XLOOKUP(A1174,Sheet1!A1174:A3508,Sheet1!J1174:J3508)</f>
        <v>Diabetes</v>
      </c>
      <c r="N1174" s="48" t="str">
        <f>_xlfn.XLOOKUP(Table4[[#This Row],[Customer ID]],Table3[Customer ID],Table3[Date2])</f>
        <v>29-Oct-1975</v>
      </c>
      <c r="O1174" s="20">
        <f>_xlfn.XLOOKUP(A1174,Table3[Customer ID],Table3[Age])</f>
        <v>47</v>
      </c>
      <c r="P1174" s="20">
        <f>_xlfn.XLOOKUP(A1174,Table3[Customer ID],Table3[children])</f>
        <v>3</v>
      </c>
      <c r="Q1174" s="47">
        <f>_xlfn.XLOOKUP(A1174,Table3[Customer ID],Table3[charges])</f>
        <v>9620.33</v>
      </c>
      <c r="R1174" s="20" t="str">
        <f>_xlfn.XLOOKUP(A1174,Table3[Customer ID],Table3[Hospital tier])</f>
        <v>tier - 3</v>
      </c>
      <c r="S1174" s="20" t="str">
        <f>_xlfn.XLOOKUP(A1174,Table3[Customer ID],Table3[City tier])</f>
        <v>tier - 3</v>
      </c>
      <c r="T1174" s="20" t="str">
        <f>_xlfn.XLOOKUP(A1174,Table3[Customer ID],Table3[State ID])</f>
        <v>R1012</v>
      </c>
    </row>
    <row r="1175" spans="1:20" x14ac:dyDescent="0.3">
      <c r="A1175" s="20" t="s">
        <v>1193</v>
      </c>
      <c r="B1175" s="20" t="str">
        <f>_xlfn.XLOOKUP(A1175,Sheet3!A1175:A3509,Sheet3!B1175:B3509)</f>
        <v xml:space="preserve"> Mrs</v>
      </c>
      <c r="C1175" s="20" t="str">
        <f>_xlfn.XLOOKUP(A1175,Sheet3!A1175:A3509,Sheet3!C1175:C3509)</f>
        <v>McMahon</v>
      </c>
      <c r="D1175" s="20" t="str">
        <f>_xlfn.XLOOKUP(A1175,Sheet3!A1175:A3509,Sheet3!D1175:D3509)</f>
        <v xml:space="preserve">  Haley R.</v>
      </c>
      <c r="E1175" s="46">
        <f>_xlfn.XLOOKUP(A1175,Sheet1!$A$2:$A$2336,Sheet1!$B$2:$B$2336)</f>
        <v>29.06</v>
      </c>
      <c r="F1175" s="20">
        <f>_xlfn.XLOOKUP(Table4[[#This Row],[Customer ID]],Sheet1!A1175:A3509,Sheet1!C1175:C3509)</f>
        <v>4.55</v>
      </c>
      <c r="G1175" s="20" t="str">
        <f>_xlfn.XLOOKUP(Table4[[#This Row],[Customer ID]],Sheet1!A1175:A3509,Sheet1!D1175:D3509)</f>
        <v>No</v>
      </c>
      <c r="H1175" s="20" t="str">
        <f>_xlfn.XLOOKUP(Table4[[#This Row],[Customer ID]],Sheet1!A1175:A3509,Sheet1!E1175:E3509)</f>
        <v>No</v>
      </c>
      <c r="I1175" s="20" t="str">
        <f>_xlfn.XLOOKUP(Table4[[#This Row],[Customer ID]],Sheet1!A1175:A3509,Sheet1!F1175:F3509)</f>
        <v>No</v>
      </c>
      <c r="J1175" s="20">
        <f>_xlfn.XLOOKUP(Table4[[#This Row],[Customer ID]],Sheet1!A1175:A3509,Sheet1!G1175:G3509)</f>
        <v>0</v>
      </c>
      <c r="K1175" s="20" t="str">
        <f>_xlfn.XLOOKUP(Table4[[#This Row],[Customer ID]],Sheet1!A1175:A3509,Sheet1!H1175:H3509)</f>
        <v>No</v>
      </c>
      <c r="L1175" s="20" t="str">
        <f>_xlfn.XLOOKUP(Table4[[#This Row],[Customer ID]],Sheet1!A1175:A3509,Sheet1!I1175:I3509)</f>
        <v>Over Weight</v>
      </c>
      <c r="M1175" s="20" t="str">
        <f>_xlfn.XLOOKUP(A1175,Sheet1!A1175:A3509,Sheet1!J1175:J3509)</f>
        <v>Normal</v>
      </c>
      <c r="N1175" s="48" t="str">
        <f>_xlfn.XLOOKUP(Table4[[#This Row],[Customer ID]],Table3[Customer ID],Table3[Date2])</f>
        <v>29-Aug-1982</v>
      </c>
      <c r="O1175" s="20">
        <f>_xlfn.XLOOKUP(A1175,Table3[Customer ID],Table3[Age])</f>
        <v>40</v>
      </c>
      <c r="P1175" s="20">
        <f>_xlfn.XLOOKUP(A1175,Table3[Customer ID],Table3[children])</f>
        <v>3</v>
      </c>
      <c r="Q1175" s="47">
        <f>_xlfn.XLOOKUP(A1175,Table3[Customer ID],Table3[charges])</f>
        <v>9619.18</v>
      </c>
      <c r="R1175" s="20" t="str">
        <f>_xlfn.XLOOKUP(A1175,Table3[Customer ID],Table3[Hospital tier])</f>
        <v>tier - 2</v>
      </c>
      <c r="S1175" s="20" t="str">
        <f>_xlfn.XLOOKUP(A1175,Table3[Customer ID],Table3[City tier])</f>
        <v>tier - 1</v>
      </c>
      <c r="T1175" s="20" t="str">
        <f>_xlfn.XLOOKUP(A1175,Table3[Customer ID],Table3[State ID])</f>
        <v>R1025</v>
      </c>
    </row>
    <row r="1176" spans="1:20" x14ac:dyDescent="0.3">
      <c r="A1176" s="20" t="s">
        <v>1194</v>
      </c>
      <c r="B1176" s="20" t="str">
        <f>_xlfn.XLOOKUP(A1176,Sheet3!A1176:A3510,Sheet3!B1176:B3510)</f>
        <v xml:space="preserve"> Mr</v>
      </c>
      <c r="C1176" s="20" t="str">
        <f>_xlfn.XLOOKUP(A1176,Sheet3!A1176:A3510,Sheet3!C1176:C3510)</f>
        <v>Rissell</v>
      </c>
      <c r="D1176" s="20" t="str">
        <f>_xlfn.XLOOKUP(A1176,Sheet3!A1176:A3510,Sheet3!D1176:D3510)</f>
        <v xml:space="preserve">  Ethan</v>
      </c>
      <c r="E1176" s="46">
        <f>_xlfn.XLOOKUP(A1176,Sheet1!$A$2:$A$2336,Sheet1!$B$2:$B$2336)</f>
        <v>27.454999999999998</v>
      </c>
      <c r="F1176" s="20">
        <f>_xlfn.XLOOKUP(Table4[[#This Row],[Customer ID]],Sheet1!A1176:A3510,Sheet1!C1176:C3510)</f>
        <v>6.13</v>
      </c>
      <c r="G1176" s="20" t="str">
        <f>_xlfn.XLOOKUP(Table4[[#This Row],[Customer ID]],Sheet1!A1176:A3510,Sheet1!D1176:D3510)</f>
        <v>No</v>
      </c>
      <c r="H1176" s="20" t="str">
        <f>_xlfn.XLOOKUP(Table4[[#This Row],[Customer ID]],Sheet1!A1176:A3510,Sheet1!E1176:E3510)</f>
        <v>No</v>
      </c>
      <c r="I1176" s="20" t="str">
        <f>_xlfn.XLOOKUP(Table4[[#This Row],[Customer ID]],Sheet1!A1176:A3510,Sheet1!F1176:F3510)</f>
        <v>No</v>
      </c>
      <c r="J1176" s="20">
        <f>_xlfn.XLOOKUP(Table4[[#This Row],[Customer ID]],Sheet1!A1176:A3510,Sheet1!G1176:G3510)</f>
        <v>2</v>
      </c>
      <c r="K1176" s="20" t="str">
        <f>_xlfn.XLOOKUP(Table4[[#This Row],[Customer ID]],Sheet1!A1176:A3510,Sheet1!H1176:H3510)</f>
        <v>No</v>
      </c>
      <c r="L1176" s="20" t="str">
        <f>_xlfn.XLOOKUP(Table4[[#This Row],[Customer ID]],Sheet1!A1176:A3510,Sheet1!I1176:I3510)</f>
        <v>Over Weight</v>
      </c>
      <c r="M1176" s="20" t="str">
        <f>_xlfn.XLOOKUP(A1176,Sheet1!A1176:A3510,Sheet1!J1176:J3510)</f>
        <v>Prediabetes</v>
      </c>
      <c r="N1176" s="48" t="str">
        <f>_xlfn.XLOOKUP(Table4[[#This Row],[Customer ID]],Table3[Customer ID],Table3[Date2])</f>
        <v>27-Dec-1972</v>
      </c>
      <c r="O1176" s="20">
        <f>_xlfn.XLOOKUP(A1176,Table3[Customer ID],Table3[Age])</f>
        <v>50</v>
      </c>
      <c r="P1176" s="20">
        <f>_xlfn.XLOOKUP(A1176,Table3[Customer ID],Table3[children])</f>
        <v>1</v>
      </c>
      <c r="Q1176" s="47">
        <f>_xlfn.XLOOKUP(A1176,Table3[Customer ID],Table3[charges])</f>
        <v>9617.66</v>
      </c>
      <c r="R1176" s="20" t="str">
        <f>_xlfn.XLOOKUP(A1176,Table3[Customer ID],Table3[Hospital tier])</f>
        <v>tier - 3</v>
      </c>
      <c r="S1176" s="20" t="str">
        <f>_xlfn.XLOOKUP(A1176,Table3[Customer ID],Table3[City tier])</f>
        <v>tier - 3</v>
      </c>
      <c r="T1176" s="20" t="str">
        <f>_xlfn.XLOOKUP(A1176,Table3[Customer ID],Table3[State ID])</f>
        <v>R1016</v>
      </c>
    </row>
    <row r="1177" spans="1:20" x14ac:dyDescent="0.3">
      <c r="A1177" s="20" t="s">
        <v>1195</v>
      </c>
      <c r="B1177" s="20" t="str">
        <f>_xlfn.XLOOKUP(A1177,Sheet3!A1177:A3511,Sheet3!B1177:B3511)</f>
        <v xml:space="preserve"> Mr</v>
      </c>
      <c r="C1177" s="20" t="str">
        <f>_xlfn.XLOOKUP(A1177,Sheet3!A1177:A3511,Sheet3!C1177:C3511)</f>
        <v>Kromroy</v>
      </c>
      <c r="D1177" s="20" t="str">
        <f>_xlfn.XLOOKUP(A1177,Sheet3!A1177:A3511,Sheet3!D1177:D3511)</f>
        <v xml:space="preserve">  Andrew W</v>
      </c>
      <c r="E1177" s="46">
        <f>_xlfn.XLOOKUP(A1177,Sheet1!$A$2:$A$2336,Sheet1!$B$2:$B$2336)</f>
        <v>23.01</v>
      </c>
      <c r="F1177" s="20">
        <f>_xlfn.XLOOKUP(Table4[[#This Row],[Customer ID]],Sheet1!A1177:A3511,Sheet1!C1177:C3511)</f>
        <v>6.04</v>
      </c>
      <c r="G1177" s="20" t="str">
        <f>_xlfn.XLOOKUP(Table4[[#This Row],[Customer ID]],Sheet1!A1177:A3511,Sheet1!D1177:D3511)</f>
        <v>yes</v>
      </c>
      <c r="H1177" s="20" t="str">
        <f>_xlfn.XLOOKUP(Table4[[#This Row],[Customer ID]],Sheet1!A1177:A3511,Sheet1!E1177:E3511)</f>
        <v>No</v>
      </c>
      <c r="I1177" s="20" t="str">
        <f>_xlfn.XLOOKUP(Table4[[#This Row],[Customer ID]],Sheet1!A1177:A3511,Sheet1!F1177:F3511)</f>
        <v>No</v>
      </c>
      <c r="J1177" s="20">
        <f>_xlfn.XLOOKUP(Table4[[#This Row],[Customer ID]],Sheet1!A1177:A3511,Sheet1!G1177:G3511)</f>
        <v>1</v>
      </c>
      <c r="K1177" s="20" t="str">
        <f>_xlfn.XLOOKUP(Table4[[#This Row],[Customer ID]],Sheet1!A1177:A3511,Sheet1!H1177:H3511)</f>
        <v>No</v>
      </c>
      <c r="L1177" s="20" t="str">
        <f>_xlfn.XLOOKUP(Table4[[#This Row],[Customer ID]],Sheet1!A1177:A3511,Sheet1!I1177:I3511)</f>
        <v>Normal weight</v>
      </c>
      <c r="M1177" s="20" t="str">
        <f>_xlfn.XLOOKUP(A1177,Sheet1!A1177:A3511,Sheet1!J1177:J3511)</f>
        <v>Prediabetes</v>
      </c>
      <c r="N1177" s="48" t="str">
        <f>_xlfn.XLOOKUP(Table4[[#This Row],[Customer ID]],Table3[Customer ID],Table3[Date2])</f>
        <v>15-Dec-1964</v>
      </c>
      <c r="O1177" s="20">
        <f>_xlfn.XLOOKUP(A1177,Table3[Customer ID],Table3[Age])</f>
        <v>58</v>
      </c>
      <c r="P1177" s="20">
        <f>_xlfn.XLOOKUP(A1177,Table3[Customer ID],Table3[children])</f>
        <v>0</v>
      </c>
      <c r="Q1177" s="47">
        <f>_xlfn.XLOOKUP(A1177,Table3[Customer ID],Table3[charges])</f>
        <v>9597.6299999999992</v>
      </c>
      <c r="R1177" s="20" t="str">
        <f>_xlfn.XLOOKUP(A1177,Table3[Customer ID],Table3[Hospital tier])</f>
        <v>tier - 3</v>
      </c>
      <c r="S1177" s="20" t="str">
        <f>_xlfn.XLOOKUP(A1177,Table3[Customer ID],Table3[City tier])</f>
        <v>tier - 3</v>
      </c>
      <c r="T1177" s="20" t="str">
        <f>_xlfn.XLOOKUP(A1177,Table3[Customer ID],Table3[State ID])</f>
        <v>R1013</v>
      </c>
    </row>
    <row r="1178" spans="1:20" x14ac:dyDescent="0.3">
      <c r="A1178" s="20" t="s">
        <v>1196</v>
      </c>
      <c r="B1178" s="20" t="str">
        <f>_xlfn.XLOOKUP(A1178,Sheet3!A1178:A3512,Sheet3!B1178:B3512)</f>
        <v xml:space="preserve"> Mr</v>
      </c>
      <c r="C1178" s="20" t="str">
        <f>_xlfn.XLOOKUP(A1178,Sheet3!A1178:A3512,Sheet3!C1178:C3512)</f>
        <v>Manfredi</v>
      </c>
      <c r="D1178" s="20" t="str">
        <f>_xlfn.XLOOKUP(A1178,Sheet3!A1178:A3512,Sheet3!D1178:D3512)</f>
        <v xml:space="preserve">  Mark G</v>
      </c>
      <c r="E1178" s="46">
        <f>_xlfn.XLOOKUP(A1178,Sheet1!$A$2:$A$2336,Sheet1!$B$2:$B$2336)</f>
        <v>31.39</v>
      </c>
      <c r="F1178" s="20">
        <f>_xlfn.XLOOKUP(Table4[[#This Row],[Customer ID]],Sheet1!A1178:A3512,Sheet1!C1178:C3512)</f>
        <v>8.85</v>
      </c>
      <c r="G1178" s="20" t="str">
        <f>_xlfn.XLOOKUP(Table4[[#This Row],[Customer ID]],Sheet1!A1178:A3512,Sheet1!D1178:D3512)</f>
        <v>yes</v>
      </c>
      <c r="H1178" s="20" t="str">
        <f>_xlfn.XLOOKUP(Table4[[#This Row],[Customer ID]],Sheet1!A1178:A3512,Sheet1!E1178:E3512)</f>
        <v>No</v>
      </c>
      <c r="I1178" s="20" t="str">
        <f>_xlfn.XLOOKUP(Table4[[#This Row],[Customer ID]],Sheet1!A1178:A3512,Sheet1!F1178:F3512)</f>
        <v>No</v>
      </c>
      <c r="J1178" s="20">
        <f>_xlfn.XLOOKUP(Table4[[#This Row],[Customer ID]],Sheet1!A1178:A3512,Sheet1!G1178:G3512)</f>
        <v>0</v>
      </c>
      <c r="K1178" s="20" t="str">
        <f>_xlfn.XLOOKUP(Table4[[#This Row],[Customer ID]],Sheet1!A1178:A3512,Sheet1!H1178:H3512)</f>
        <v>No</v>
      </c>
      <c r="L1178" s="20" t="str">
        <f>_xlfn.XLOOKUP(Table4[[#This Row],[Customer ID]],Sheet1!A1178:A3512,Sheet1!I1178:I3512)</f>
        <v>Obesity</v>
      </c>
      <c r="M1178" s="20" t="str">
        <f>_xlfn.XLOOKUP(A1178,Sheet1!A1178:A3512,Sheet1!J1178:J3512)</f>
        <v>Diabetes</v>
      </c>
      <c r="N1178" s="48" t="str">
        <f>_xlfn.XLOOKUP(Table4[[#This Row],[Customer ID]],Table3[Customer ID],Table3[Date2])</f>
        <v>18-Oct-1981</v>
      </c>
      <c r="O1178" s="20">
        <f>_xlfn.XLOOKUP(A1178,Table3[Customer ID],Table3[Age])</f>
        <v>41</v>
      </c>
      <c r="P1178" s="20">
        <f>_xlfn.XLOOKUP(A1178,Table3[Customer ID],Table3[children])</f>
        <v>1</v>
      </c>
      <c r="Q1178" s="47">
        <f>_xlfn.XLOOKUP(A1178,Table3[Customer ID],Table3[charges])</f>
        <v>9584.0400000000009</v>
      </c>
      <c r="R1178" s="20" t="str">
        <f>_xlfn.XLOOKUP(A1178,Table3[Customer ID],Table3[Hospital tier])</f>
        <v>tier - 2</v>
      </c>
      <c r="S1178" s="20" t="str">
        <f>_xlfn.XLOOKUP(A1178,Table3[Customer ID],Table3[City tier])</f>
        <v>tier - 1</v>
      </c>
      <c r="T1178" s="20" t="str">
        <f>_xlfn.XLOOKUP(A1178,Table3[Customer ID],Table3[State ID])</f>
        <v>R1021</v>
      </c>
    </row>
    <row r="1179" spans="1:20" x14ac:dyDescent="0.3">
      <c r="A1179" s="20" t="s">
        <v>1197</v>
      </c>
      <c r="B1179" s="20" t="str">
        <f>_xlfn.XLOOKUP(A1179,Sheet3!A1179:A3513,Sheet3!B1179:B3513)</f>
        <v xml:space="preserve"> Ms</v>
      </c>
      <c r="C1179" s="20" t="str">
        <f>_xlfn.XLOOKUP(A1179,Sheet3!A1179:A3513,Sheet3!C1179:C3513)</f>
        <v>Manwaring</v>
      </c>
      <c r="D1179" s="20" t="str">
        <f>_xlfn.XLOOKUP(A1179,Sheet3!A1179:A3513,Sheet3!D1179:D3513)</f>
        <v xml:space="preserve">  Kasey E.</v>
      </c>
      <c r="E1179" s="46">
        <f>_xlfn.XLOOKUP(A1179,Sheet1!$A$2:$A$2336,Sheet1!$B$2:$B$2336)</f>
        <v>34.770000000000003</v>
      </c>
      <c r="F1179" s="20">
        <f>_xlfn.XLOOKUP(Table4[[#This Row],[Customer ID]],Sheet1!A1179:A3513,Sheet1!C1179:C3513)</f>
        <v>10.54</v>
      </c>
      <c r="G1179" s="20" t="str">
        <f>_xlfn.XLOOKUP(Table4[[#This Row],[Customer ID]],Sheet1!A1179:A3513,Sheet1!D1179:D3513)</f>
        <v>No</v>
      </c>
      <c r="H1179" s="20" t="str">
        <f>_xlfn.XLOOKUP(Table4[[#This Row],[Customer ID]],Sheet1!A1179:A3513,Sheet1!E1179:E3513)</f>
        <v>No</v>
      </c>
      <c r="I1179" s="20" t="str">
        <f>_xlfn.XLOOKUP(Table4[[#This Row],[Customer ID]],Sheet1!A1179:A3513,Sheet1!F1179:F3513)</f>
        <v>No</v>
      </c>
      <c r="J1179" s="20">
        <f>_xlfn.XLOOKUP(Table4[[#This Row],[Customer ID]],Sheet1!A1179:A3513,Sheet1!G1179:G3513)</f>
        <v>2</v>
      </c>
      <c r="K1179" s="20" t="str">
        <f>_xlfn.XLOOKUP(Table4[[#This Row],[Customer ID]],Sheet1!A1179:A3513,Sheet1!H1179:H3513)</f>
        <v>No</v>
      </c>
      <c r="L1179" s="20" t="str">
        <f>_xlfn.XLOOKUP(Table4[[#This Row],[Customer ID]],Sheet1!A1179:A3513,Sheet1!I1179:I3513)</f>
        <v>Obesity</v>
      </c>
      <c r="M1179" s="20" t="str">
        <f>_xlfn.XLOOKUP(A1179,Sheet1!A1179:A3513,Sheet1!J1179:J3513)</f>
        <v>Diabetes</v>
      </c>
      <c r="N1179" s="48" t="str">
        <f>_xlfn.XLOOKUP(Table4[[#This Row],[Customer ID]],Table3[Customer ID],Table3[Date2])</f>
        <v>28-Nov-1973</v>
      </c>
      <c r="O1179" s="20">
        <f>_xlfn.XLOOKUP(A1179,Table3[Customer ID],Table3[Age])</f>
        <v>49</v>
      </c>
      <c r="P1179" s="20">
        <f>_xlfn.XLOOKUP(A1179,Table3[Customer ID],Table3[children])</f>
        <v>1</v>
      </c>
      <c r="Q1179" s="47">
        <f>_xlfn.XLOOKUP(A1179,Table3[Customer ID],Table3[charges])</f>
        <v>9583.89</v>
      </c>
      <c r="R1179" s="20" t="str">
        <f>_xlfn.XLOOKUP(A1179,Table3[Customer ID],Table3[Hospital tier])</f>
        <v>tier - 2</v>
      </c>
      <c r="S1179" s="20" t="str">
        <f>_xlfn.XLOOKUP(A1179,Table3[Customer ID],Table3[City tier])</f>
        <v>tier - 3</v>
      </c>
      <c r="T1179" s="20" t="str">
        <f>_xlfn.XLOOKUP(A1179,Table3[Customer ID],Table3[State ID])</f>
        <v>R1012</v>
      </c>
    </row>
    <row r="1180" spans="1:20" x14ac:dyDescent="0.3">
      <c r="A1180" s="20" t="s">
        <v>1198</v>
      </c>
      <c r="B1180" s="20" t="str">
        <f>_xlfn.XLOOKUP(A1180,Sheet3!A1180:A3514,Sheet3!B1180:B3514)</f>
        <v xml:space="preserve"> Mr</v>
      </c>
      <c r="C1180" s="20" t="str">
        <f>_xlfn.XLOOKUP(A1180,Sheet3!A1180:A3514,Sheet3!C1180:C3514)</f>
        <v>Tomaszewski</v>
      </c>
      <c r="D1180" s="20" t="str">
        <f>_xlfn.XLOOKUP(A1180,Sheet3!A1180:A3514,Sheet3!D1180:D3514)</f>
        <v xml:space="preserve">  Jeff</v>
      </c>
      <c r="E1180" s="46">
        <f>_xlfn.XLOOKUP(A1180,Sheet1!$A$2:$A$2336,Sheet1!$B$2:$B$2336)</f>
        <v>24.48</v>
      </c>
      <c r="F1180" s="20">
        <f>_xlfn.XLOOKUP(Table4[[#This Row],[Customer ID]],Sheet1!A1180:A3514,Sheet1!C1180:C3514)</f>
        <v>4.37</v>
      </c>
      <c r="G1180" s="20" t="str">
        <f>_xlfn.XLOOKUP(Table4[[#This Row],[Customer ID]],Sheet1!A1180:A3514,Sheet1!D1180:D3514)</f>
        <v>yes</v>
      </c>
      <c r="H1180" s="20" t="str">
        <f>_xlfn.XLOOKUP(Table4[[#This Row],[Customer ID]],Sheet1!A1180:A3514,Sheet1!E1180:E3514)</f>
        <v>No</v>
      </c>
      <c r="I1180" s="20" t="str">
        <f>_xlfn.XLOOKUP(Table4[[#This Row],[Customer ID]],Sheet1!A1180:A3514,Sheet1!F1180:F3514)</f>
        <v>No</v>
      </c>
      <c r="J1180" s="20">
        <f>_xlfn.XLOOKUP(Table4[[#This Row],[Customer ID]],Sheet1!A1180:A3514,Sheet1!G1180:G3514)</f>
        <v>2</v>
      </c>
      <c r="K1180" s="20" t="str">
        <f>_xlfn.XLOOKUP(Table4[[#This Row],[Customer ID]],Sheet1!A1180:A3514,Sheet1!H1180:H3514)</f>
        <v>No</v>
      </c>
      <c r="L1180" s="20" t="str">
        <f>_xlfn.XLOOKUP(Table4[[#This Row],[Customer ID]],Sheet1!A1180:A3514,Sheet1!I1180:I3514)</f>
        <v>Normal weight</v>
      </c>
      <c r="M1180" s="20" t="str">
        <f>_xlfn.XLOOKUP(A1180,Sheet1!A1180:A3514,Sheet1!J1180:J3514)</f>
        <v>Normal</v>
      </c>
      <c r="N1180" s="48" t="str">
        <f>_xlfn.XLOOKUP(Table4[[#This Row],[Customer ID]],Table3[Customer ID],Table3[Date2])</f>
        <v>4-Dec-1966</v>
      </c>
      <c r="O1180" s="20">
        <f>_xlfn.XLOOKUP(A1180,Table3[Customer ID],Table3[Age])</f>
        <v>56</v>
      </c>
      <c r="P1180" s="20">
        <f>_xlfn.XLOOKUP(A1180,Table3[Customer ID],Table3[children])</f>
        <v>0</v>
      </c>
      <c r="Q1180" s="47">
        <f>_xlfn.XLOOKUP(A1180,Table3[Customer ID],Table3[charges])</f>
        <v>9582.5400000000009</v>
      </c>
      <c r="R1180" s="20" t="str">
        <f>_xlfn.XLOOKUP(A1180,Table3[Customer ID],Table3[Hospital tier])</f>
        <v>tier - 3</v>
      </c>
      <c r="S1180" s="20" t="str">
        <f>_xlfn.XLOOKUP(A1180,Table3[Customer ID],Table3[City tier])</f>
        <v>tier - 2</v>
      </c>
      <c r="T1180" s="20" t="str">
        <f>_xlfn.XLOOKUP(A1180,Table3[Customer ID],Table3[State ID])</f>
        <v>R1013</v>
      </c>
    </row>
    <row r="1181" spans="1:20" x14ac:dyDescent="0.3">
      <c r="A1181" s="20" t="s">
        <v>1199</v>
      </c>
      <c r="B1181" s="20" t="str">
        <f>_xlfn.XLOOKUP(A1181,Sheet3!A1181:A3515,Sheet3!B1181:B3515)</f>
        <v xml:space="preserve"> Ms</v>
      </c>
      <c r="C1181" s="20" t="str">
        <f>_xlfn.XLOOKUP(A1181,Sheet3!A1181:A3515,Sheet3!C1181:C3515)</f>
        <v>Gannon</v>
      </c>
      <c r="D1181" s="20" t="str">
        <f>_xlfn.XLOOKUP(A1181,Sheet3!A1181:A3515,Sheet3!D1181:D3515)</f>
        <v xml:space="preserve">  Amy</v>
      </c>
      <c r="E1181" s="46">
        <f>_xlfn.XLOOKUP(A1181,Sheet1!$A$2:$A$2336,Sheet1!$B$2:$B$2336)</f>
        <v>22.61</v>
      </c>
      <c r="F1181" s="20">
        <f>_xlfn.XLOOKUP(Table4[[#This Row],[Customer ID]],Sheet1!A1181:A3515,Sheet1!C1181:C3515)</f>
        <v>9.6300000000000008</v>
      </c>
      <c r="G1181" s="20" t="str">
        <f>_xlfn.XLOOKUP(Table4[[#This Row],[Customer ID]],Sheet1!A1181:A3515,Sheet1!D1181:D3515)</f>
        <v>No</v>
      </c>
      <c r="H1181" s="20" t="str">
        <f>_xlfn.XLOOKUP(Table4[[#This Row],[Customer ID]],Sheet1!A1181:A3515,Sheet1!E1181:E3515)</f>
        <v>No</v>
      </c>
      <c r="I1181" s="20" t="str">
        <f>_xlfn.XLOOKUP(Table4[[#This Row],[Customer ID]],Sheet1!A1181:A3515,Sheet1!F1181:F3515)</f>
        <v>No</v>
      </c>
      <c r="J1181" s="20">
        <f>_xlfn.XLOOKUP(Table4[[#This Row],[Customer ID]],Sheet1!A1181:A3515,Sheet1!G1181:G3515)</f>
        <v>2</v>
      </c>
      <c r="K1181" s="20" t="str">
        <f>_xlfn.XLOOKUP(Table4[[#This Row],[Customer ID]],Sheet1!A1181:A3515,Sheet1!H1181:H3515)</f>
        <v>No</v>
      </c>
      <c r="L1181" s="20" t="str">
        <f>_xlfn.XLOOKUP(Table4[[#This Row],[Customer ID]],Sheet1!A1181:A3515,Sheet1!I1181:I3515)</f>
        <v>Normal weight</v>
      </c>
      <c r="M1181" s="20" t="str">
        <f>_xlfn.XLOOKUP(A1181,Sheet1!A1181:A3515,Sheet1!J1181:J3515)</f>
        <v>Diabetes</v>
      </c>
      <c r="N1181" s="48" t="str">
        <f>_xlfn.XLOOKUP(Table4[[#This Row],[Customer ID]],Table3[Customer ID],Table3[Date2])</f>
        <v>1-Dec-1973</v>
      </c>
      <c r="O1181" s="20">
        <f>_xlfn.XLOOKUP(A1181,Table3[Customer ID],Table3[Age])</f>
        <v>49</v>
      </c>
      <c r="P1181" s="20">
        <f>_xlfn.XLOOKUP(A1181,Table3[Customer ID],Table3[children])</f>
        <v>1</v>
      </c>
      <c r="Q1181" s="47">
        <f>_xlfn.XLOOKUP(A1181,Table3[Customer ID],Table3[charges])</f>
        <v>9566.99</v>
      </c>
      <c r="R1181" s="20" t="str">
        <f>_xlfn.XLOOKUP(A1181,Table3[Customer ID],Table3[Hospital tier])</f>
        <v>tier - 2</v>
      </c>
      <c r="S1181" s="20" t="str">
        <f>_xlfn.XLOOKUP(A1181,Table3[Customer ID],Table3[City tier])</f>
        <v>tier - 1</v>
      </c>
      <c r="T1181" s="20" t="str">
        <f>_xlfn.XLOOKUP(A1181,Table3[Customer ID],Table3[State ID])</f>
        <v>R1012</v>
      </c>
    </row>
    <row r="1182" spans="1:20" x14ac:dyDescent="0.3">
      <c r="A1182" s="20" t="s">
        <v>1200</v>
      </c>
      <c r="B1182" s="20" t="str">
        <f>_xlfn.XLOOKUP(A1182,Sheet3!A1182:A3516,Sheet3!B1182:B3516)</f>
        <v xml:space="preserve"> Mr</v>
      </c>
      <c r="C1182" s="20" t="str">
        <f>_xlfn.XLOOKUP(A1182,Sheet3!A1182:A3516,Sheet3!C1182:C3516)</f>
        <v>Frye</v>
      </c>
      <c r="D1182" s="20" t="str">
        <f>_xlfn.XLOOKUP(A1182,Sheet3!A1182:A3516,Sheet3!D1182:D3516)</f>
        <v xml:space="preserve">  Adam</v>
      </c>
      <c r="E1182" s="46">
        <f>_xlfn.XLOOKUP(A1182,Sheet1!$A$2:$A$2336,Sheet1!$B$2:$B$2336)</f>
        <v>34.299999999999997</v>
      </c>
      <c r="F1182" s="20">
        <f>_xlfn.XLOOKUP(Table4[[#This Row],[Customer ID]],Sheet1!A1182:A3516,Sheet1!C1182:C3516)</f>
        <v>10.37</v>
      </c>
      <c r="G1182" s="20" t="str">
        <f>_xlfn.XLOOKUP(Table4[[#This Row],[Customer ID]],Sheet1!A1182:A3516,Sheet1!D1182:D3516)</f>
        <v>No</v>
      </c>
      <c r="H1182" s="20" t="str">
        <f>_xlfn.XLOOKUP(Table4[[#This Row],[Customer ID]],Sheet1!A1182:A3516,Sheet1!E1182:E3516)</f>
        <v>No</v>
      </c>
      <c r="I1182" s="20" t="str">
        <f>_xlfn.XLOOKUP(Table4[[#This Row],[Customer ID]],Sheet1!A1182:A3516,Sheet1!F1182:F3516)</f>
        <v>No</v>
      </c>
      <c r="J1182" s="20">
        <f>_xlfn.XLOOKUP(Table4[[#This Row],[Customer ID]],Sheet1!A1182:A3516,Sheet1!G1182:G3516)</f>
        <v>0</v>
      </c>
      <c r="K1182" s="20" t="str">
        <f>_xlfn.XLOOKUP(Table4[[#This Row],[Customer ID]],Sheet1!A1182:A3516,Sheet1!H1182:H3516)</f>
        <v>No</v>
      </c>
      <c r="L1182" s="20" t="str">
        <f>_xlfn.XLOOKUP(Table4[[#This Row],[Customer ID]],Sheet1!A1182:A3516,Sheet1!I1182:I3516)</f>
        <v>Obesity</v>
      </c>
      <c r="M1182" s="20" t="str">
        <f>_xlfn.XLOOKUP(A1182,Sheet1!A1182:A3516,Sheet1!J1182:J3516)</f>
        <v>Diabetes</v>
      </c>
      <c r="N1182" s="48" t="str">
        <f>_xlfn.XLOOKUP(Table4[[#This Row],[Customer ID]],Table3[Customer ID],Table3[Date2])</f>
        <v>14-Aug-1974</v>
      </c>
      <c r="O1182" s="20">
        <f>_xlfn.XLOOKUP(A1182,Table3[Customer ID],Table3[Age])</f>
        <v>48</v>
      </c>
      <c r="P1182" s="20">
        <f>_xlfn.XLOOKUP(A1182,Table3[Customer ID],Table3[children])</f>
        <v>3</v>
      </c>
      <c r="Q1182" s="47">
        <f>_xlfn.XLOOKUP(A1182,Table3[Customer ID],Table3[charges])</f>
        <v>9563.0300000000007</v>
      </c>
      <c r="R1182" s="20" t="str">
        <f>_xlfn.XLOOKUP(A1182,Table3[Customer ID],Table3[Hospital tier])</f>
        <v>tier - 3</v>
      </c>
      <c r="S1182" s="20" t="str">
        <f>_xlfn.XLOOKUP(A1182,Table3[Customer ID],Table3[City tier])</f>
        <v>tier - 1</v>
      </c>
      <c r="T1182" s="20" t="str">
        <f>_xlfn.XLOOKUP(A1182,Table3[Customer ID],Table3[State ID])</f>
        <v>R1011</v>
      </c>
    </row>
    <row r="1183" spans="1:20" x14ac:dyDescent="0.3">
      <c r="A1183" s="20" t="s">
        <v>1201</v>
      </c>
      <c r="B1183" s="20" t="str">
        <f>_xlfn.XLOOKUP(A1183,Sheet3!A1183:A3517,Sheet3!B1183:B3517)</f>
        <v xml:space="preserve"> Ms</v>
      </c>
      <c r="C1183" s="20" t="str">
        <f>_xlfn.XLOOKUP(A1183,Sheet3!A1183:A3517,Sheet3!C1183:C3517)</f>
        <v>Jenkins</v>
      </c>
      <c r="D1183" s="20" t="str">
        <f>_xlfn.XLOOKUP(A1183,Sheet3!A1183:A3517,Sheet3!D1183:D3517)</f>
        <v xml:space="preserve">  Kristin M</v>
      </c>
      <c r="E1183" s="46">
        <f>_xlfn.XLOOKUP(A1183,Sheet1!$A$2:$A$2336,Sheet1!$B$2:$B$2336)</f>
        <v>46.09</v>
      </c>
      <c r="F1183" s="20">
        <f>_xlfn.XLOOKUP(Table4[[#This Row],[Customer ID]],Sheet1!A1183:A3517,Sheet1!C1183:C3517)</f>
        <v>5.44</v>
      </c>
      <c r="G1183" s="20" t="str">
        <f>_xlfn.XLOOKUP(Table4[[#This Row],[Customer ID]],Sheet1!A1183:A3517,Sheet1!D1183:D3517)</f>
        <v>No</v>
      </c>
      <c r="H1183" s="20" t="str">
        <f>_xlfn.XLOOKUP(Table4[[#This Row],[Customer ID]],Sheet1!A1183:A3517,Sheet1!E1183:E3517)</f>
        <v>No</v>
      </c>
      <c r="I1183" s="20" t="str">
        <f>_xlfn.XLOOKUP(Table4[[#This Row],[Customer ID]],Sheet1!A1183:A3517,Sheet1!F1183:F3517)</f>
        <v>No</v>
      </c>
      <c r="J1183" s="20">
        <f>_xlfn.XLOOKUP(Table4[[#This Row],[Customer ID]],Sheet1!A1183:A3517,Sheet1!G1183:G3517)</f>
        <v>2</v>
      </c>
      <c r="K1183" s="20" t="str">
        <f>_xlfn.XLOOKUP(Table4[[#This Row],[Customer ID]],Sheet1!A1183:A3517,Sheet1!H1183:H3517)</f>
        <v>No</v>
      </c>
      <c r="L1183" s="20" t="str">
        <f>_xlfn.XLOOKUP(Table4[[#This Row],[Customer ID]],Sheet1!A1183:A3517,Sheet1!I1183:I3517)</f>
        <v>Obesity</v>
      </c>
      <c r="M1183" s="20" t="str">
        <f>_xlfn.XLOOKUP(A1183,Sheet1!A1183:A3517,Sheet1!J1183:J3517)</f>
        <v>Normal</v>
      </c>
      <c r="N1183" s="48" t="str">
        <f>_xlfn.XLOOKUP(Table4[[#This Row],[Customer ID]],Table3[Customer ID],Table3[Date2])</f>
        <v>22-Sep-1972</v>
      </c>
      <c r="O1183" s="20">
        <f>_xlfn.XLOOKUP(A1183,Table3[Customer ID],Table3[Age])</f>
        <v>50</v>
      </c>
      <c r="P1183" s="20">
        <f>_xlfn.XLOOKUP(A1183,Table3[Customer ID],Table3[children])</f>
        <v>1</v>
      </c>
      <c r="Q1183" s="47">
        <f>_xlfn.XLOOKUP(A1183,Table3[Customer ID],Table3[charges])</f>
        <v>9549.57</v>
      </c>
      <c r="R1183" s="20" t="str">
        <f>_xlfn.XLOOKUP(A1183,Table3[Customer ID],Table3[Hospital tier])</f>
        <v>tier - 2</v>
      </c>
      <c r="S1183" s="20" t="str">
        <f>_xlfn.XLOOKUP(A1183,Table3[Customer ID],Table3[City tier])</f>
        <v>tier - 1</v>
      </c>
      <c r="T1183" s="20" t="str">
        <f>_xlfn.XLOOKUP(A1183,Table3[Customer ID],Table3[State ID])</f>
        <v>R1013</v>
      </c>
    </row>
    <row r="1184" spans="1:20" x14ac:dyDescent="0.3">
      <c r="A1184" s="20" t="s">
        <v>1202</v>
      </c>
      <c r="B1184" s="20" t="str">
        <f>_xlfn.XLOOKUP(A1184,Sheet3!A1184:A3518,Sheet3!B1184:B3518)</f>
        <v xml:space="preserve"> Ms</v>
      </c>
      <c r="C1184" s="20" t="str">
        <f>_xlfn.XLOOKUP(A1184,Sheet3!A1184:A3518,Sheet3!C1184:C3518)</f>
        <v>Currier</v>
      </c>
      <c r="D1184" s="20" t="str">
        <f>_xlfn.XLOOKUP(A1184,Sheet3!A1184:A3518,Sheet3!D1184:D3518)</f>
        <v xml:space="preserve">  Mary-Lynn B.</v>
      </c>
      <c r="E1184" s="46">
        <f>_xlfn.XLOOKUP(A1184,Sheet1!$A$2:$A$2336,Sheet1!$B$2:$B$2336)</f>
        <v>44.744999999999997</v>
      </c>
      <c r="F1184" s="20">
        <f>_xlfn.XLOOKUP(Table4[[#This Row],[Customer ID]],Sheet1!A1184:A3518,Sheet1!C1184:C3518)</f>
        <v>5.19</v>
      </c>
      <c r="G1184" s="20" t="str">
        <f>_xlfn.XLOOKUP(Table4[[#This Row],[Customer ID]],Sheet1!A1184:A3518,Sheet1!D1184:D3518)</f>
        <v>No</v>
      </c>
      <c r="H1184" s="20" t="str">
        <f>_xlfn.XLOOKUP(Table4[[#This Row],[Customer ID]],Sheet1!A1184:A3518,Sheet1!E1184:E3518)</f>
        <v>No</v>
      </c>
      <c r="I1184" s="20" t="str">
        <f>_xlfn.XLOOKUP(Table4[[#This Row],[Customer ID]],Sheet1!A1184:A3518,Sheet1!F1184:F3518)</f>
        <v>No</v>
      </c>
      <c r="J1184" s="20">
        <f>_xlfn.XLOOKUP(Table4[[#This Row],[Customer ID]],Sheet1!A1184:A3518,Sheet1!G1184:G3518)</f>
        <v>2</v>
      </c>
      <c r="K1184" s="20" t="str">
        <f>_xlfn.XLOOKUP(Table4[[#This Row],[Customer ID]],Sheet1!A1184:A3518,Sheet1!H1184:H3518)</f>
        <v>No</v>
      </c>
      <c r="L1184" s="20" t="str">
        <f>_xlfn.XLOOKUP(Table4[[#This Row],[Customer ID]],Sheet1!A1184:A3518,Sheet1!I1184:I3518)</f>
        <v>Obesity</v>
      </c>
      <c r="M1184" s="20" t="str">
        <f>_xlfn.XLOOKUP(A1184,Sheet1!A1184:A3518,Sheet1!J1184:J3518)</f>
        <v>Normal</v>
      </c>
      <c r="N1184" s="48" t="str">
        <f>_xlfn.XLOOKUP(Table4[[#This Row],[Customer ID]],Table3[Customer ID],Table3[Date2])</f>
        <v>22-Sep-1972</v>
      </c>
      <c r="O1184" s="20">
        <f>_xlfn.XLOOKUP(A1184,Table3[Customer ID],Table3[Age])</f>
        <v>50</v>
      </c>
      <c r="P1184" s="20">
        <f>_xlfn.XLOOKUP(A1184,Table3[Customer ID],Table3[children])</f>
        <v>0</v>
      </c>
      <c r="Q1184" s="47">
        <f>_xlfn.XLOOKUP(A1184,Table3[Customer ID],Table3[charges])</f>
        <v>9541.7000000000007</v>
      </c>
      <c r="R1184" s="20" t="str">
        <f>_xlfn.XLOOKUP(A1184,Table3[Customer ID],Table3[Hospital tier])</f>
        <v>tier - 2</v>
      </c>
      <c r="S1184" s="20" t="str">
        <f>_xlfn.XLOOKUP(A1184,Table3[Customer ID],Table3[City tier])</f>
        <v>tier - 1</v>
      </c>
      <c r="T1184" s="20" t="str">
        <f>_xlfn.XLOOKUP(A1184,Table3[Customer ID],Table3[State ID])</f>
        <v>R1024</v>
      </c>
    </row>
    <row r="1185" spans="1:20" x14ac:dyDescent="0.3">
      <c r="A1185" s="20" t="s">
        <v>1203</v>
      </c>
      <c r="B1185" s="20" t="str">
        <f>_xlfn.XLOOKUP(A1185,Sheet3!A1185:A3519,Sheet3!B1185:B3519)</f>
        <v xml:space="preserve"> Mrs</v>
      </c>
      <c r="C1185" s="20" t="str">
        <f>_xlfn.XLOOKUP(A1185,Sheet3!A1185:A3519,Sheet3!C1185:C3519)</f>
        <v>Whittendale</v>
      </c>
      <c r="D1185" s="20" t="str">
        <f>_xlfn.XLOOKUP(A1185,Sheet3!A1185:A3519,Sheet3!D1185:D3519)</f>
        <v xml:space="preserve">  Jamie A</v>
      </c>
      <c r="E1185" s="46">
        <f>_xlfn.XLOOKUP(A1185,Sheet1!$A$2:$A$2336,Sheet1!$B$2:$B$2336)</f>
        <v>26.33</v>
      </c>
      <c r="F1185" s="20">
        <f>_xlfn.XLOOKUP(Table4[[#This Row],[Customer ID]],Sheet1!A1185:A3519,Sheet1!C1185:C3519)</f>
        <v>11.8</v>
      </c>
      <c r="G1185" s="20" t="str">
        <f>_xlfn.XLOOKUP(Table4[[#This Row],[Customer ID]],Sheet1!A1185:A3519,Sheet1!D1185:D3519)</f>
        <v>yes</v>
      </c>
      <c r="H1185" s="20" t="str">
        <f>_xlfn.XLOOKUP(Table4[[#This Row],[Customer ID]],Sheet1!A1185:A3519,Sheet1!E1185:E3519)</f>
        <v>No</v>
      </c>
      <c r="I1185" s="20" t="str">
        <f>_xlfn.XLOOKUP(Table4[[#This Row],[Customer ID]],Sheet1!A1185:A3519,Sheet1!F1185:F3519)</f>
        <v>No</v>
      </c>
      <c r="J1185" s="20">
        <f>_xlfn.XLOOKUP(Table4[[#This Row],[Customer ID]],Sheet1!A1185:A3519,Sheet1!G1185:G3519)</f>
        <v>1</v>
      </c>
      <c r="K1185" s="20" t="str">
        <f>_xlfn.XLOOKUP(Table4[[#This Row],[Customer ID]],Sheet1!A1185:A3519,Sheet1!H1185:H3519)</f>
        <v>No</v>
      </c>
      <c r="L1185" s="20" t="str">
        <f>_xlfn.XLOOKUP(Table4[[#This Row],[Customer ID]],Sheet1!A1185:A3519,Sheet1!I1185:I3519)</f>
        <v>Over Weight</v>
      </c>
      <c r="M1185" s="20" t="str">
        <f>_xlfn.XLOOKUP(A1185,Sheet1!A1185:A3519,Sheet1!J1185:J3519)</f>
        <v>Diabetes</v>
      </c>
      <c r="N1185" s="48" t="str">
        <f>_xlfn.XLOOKUP(Table4[[#This Row],[Customer ID]],Table3[Customer ID],Table3[Date2])</f>
        <v>28-Jul-1975</v>
      </c>
      <c r="O1185" s="20">
        <f>_xlfn.XLOOKUP(A1185,Table3[Customer ID],Table3[Age])</f>
        <v>47</v>
      </c>
      <c r="P1185" s="20">
        <f>_xlfn.XLOOKUP(A1185,Table3[Customer ID],Table3[children])</f>
        <v>1</v>
      </c>
      <c r="Q1185" s="47">
        <f>_xlfn.XLOOKUP(A1185,Table3[Customer ID],Table3[charges])</f>
        <v>9540.17</v>
      </c>
      <c r="R1185" s="20" t="str">
        <f>_xlfn.XLOOKUP(A1185,Table3[Customer ID],Table3[Hospital tier])</f>
        <v>tier - 2</v>
      </c>
      <c r="S1185" s="20" t="str">
        <f>_xlfn.XLOOKUP(A1185,Table3[Customer ID],Table3[City tier])</f>
        <v>tier - 2</v>
      </c>
      <c r="T1185" s="20" t="str">
        <f>_xlfn.XLOOKUP(A1185,Table3[Customer ID],Table3[State ID])</f>
        <v>R1024</v>
      </c>
    </row>
    <row r="1186" spans="1:20" x14ac:dyDescent="0.3">
      <c r="A1186" s="20" t="s">
        <v>1204</v>
      </c>
      <c r="B1186" s="20" t="str">
        <f>_xlfn.XLOOKUP(A1186,Sheet3!A1186:A3520,Sheet3!B1186:B3520)</f>
        <v xml:space="preserve"> Mr</v>
      </c>
      <c r="C1186" s="20" t="str">
        <f>_xlfn.XLOOKUP(A1186,Sheet3!A1186:A3520,Sheet3!C1186:C3520)</f>
        <v>Rixe</v>
      </c>
      <c r="D1186" s="20" t="str">
        <f>_xlfn.XLOOKUP(A1186,Sheet3!A1186:A3520,Sheet3!D1186:D3520)</f>
        <v xml:space="preserve">  Jeffrey A.</v>
      </c>
      <c r="E1186" s="46">
        <f>_xlfn.XLOOKUP(A1186,Sheet1!$A$2:$A$2336,Sheet1!$B$2:$B$2336)</f>
        <v>26.6</v>
      </c>
      <c r="F1186" s="20">
        <f>_xlfn.XLOOKUP(Table4[[#This Row],[Customer ID]],Sheet1!A1186:A3520,Sheet1!C1186:C3520)</f>
        <v>8.3800000000000008</v>
      </c>
      <c r="G1186" s="20" t="str">
        <f>_xlfn.XLOOKUP(Table4[[#This Row],[Customer ID]],Sheet1!A1186:A3520,Sheet1!D1186:D3520)</f>
        <v>No</v>
      </c>
      <c r="H1186" s="20" t="str">
        <f>_xlfn.XLOOKUP(Table4[[#This Row],[Customer ID]],Sheet1!A1186:A3520,Sheet1!E1186:E3520)</f>
        <v>No</v>
      </c>
      <c r="I1186" s="20" t="str">
        <f>_xlfn.XLOOKUP(Table4[[#This Row],[Customer ID]],Sheet1!A1186:A3520,Sheet1!F1186:F3520)</f>
        <v>No</v>
      </c>
      <c r="J1186" s="20">
        <f>_xlfn.XLOOKUP(Table4[[#This Row],[Customer ID]],Sheet1!A1186:A3520,Sheet1!G1186:G3520)</f>
        <v>2</v>
      </c>
      <c r="K1186" s="20" t="str">
        <f>_xlfn.XLOOKUP(Table4[[#This Row],[Customer ID]],Sheet1!A1186:A3520,Sheet1!H1186:H3520)</f>
        <v>No</v>
      </c>
      <c r="L1186" s="20" t="str">
        <f>_xlfn.XLOOKUP(Table4[[#This Row],[Customer ID]],Sheet1!A1186:A3520,Sheet1!I1186:I3520)</f>
        <v>Over Weight</v>
      </c>
      <c r="M1186" s="20" t="str">
        <f>_xlfn.XLOOKUP(A1186,Sheet1!A1186:A3520,Sheet1!J1186:J3520)</f>
        <v>Diabetes</v>
      </c>
      <c r="N1186" s="48" t="str">
        <f>_xlfn.XLOOKUP(Table4[[#This Row],[Customer ID]],Table3[Customer ID],Table3[Date2])</f>
        <v>21-Dec-1973</v>
      </c>
      <c r="O1186" s="20">
        <f>_xlfn.XLOOKUP(A1186,Table3[Customer ID],Table3[Age])</f>
        <v>49</v>
      </c>
      <c r="P1186" s="20">
        <f>_xlfn.XLOOKUP(A1186,Table3[Customer ID],Table3[children])</f>
        <v>0</v>
      </c>
      <c r="Q1186" s="47">
        <f>_xlfn.XLOOKUP(A1186,Table3[Customer ID],Table3[charges])</f>
        <v>9538.65</v>
      </c>
      <c r="R1186" s="20" t="str">
        <f>_xlfn.XLOOKUP(A1186,Table3[Customer ID],Table3[Hospital tier])</f>
        <v>tier - 2</v>
      </c>
      <c r="S1186" s="20" t="str">
        <f>_xlfn.XLOOKUP(A1186,Table3[Customer ID],Table3[City tier])</f>
        <v>tier - 3</v>
      </c>
      <c r="T1186" s="20" t="str">
        <f>_xlfn.XLOOKUP(A1186,Table3[Customer ID],Table3[State ID])</f>
        <v>R1021</v>
      </c>
    </row>
    <row r="1187" spans="1:20" x14ac:dyDescent="0.3">
      <c r="A1187" s="20" t="s">
        <v>1205</v>
      </c>
      <c r="B1187" s="20" t="str">
        <f>_xlfn.XLOOKUP(A1187,Sheet3!A1187:A3521,Sheet3!B1187:B3521)</f>
        <v xml:space="preserve"> Ms</v>
      </c>
      <c r="C1187" s="20" t="str">
        <f>_xlfn.XLOOKUP(A1187,Sheet3!A1187:A3521,Sheet3!C1187:C3521)</f>
        <v>Ballon-Landa</v>
      </c>
      <c r="D1187" s="20" t="str">
        <f>_xlfn.XLOOKUP(A1187,Sheet3!A1187:A3521,Sheet3!D1187:D3521)</f>
        <v xml:space="preserve">  Nicole</v>
      </c>
      <c r="E1187" s="46">
        <f>_xlfn.XLOOKUP(A1187,Sheet1!$A$2:$A$2336,Sheet1!$B$2:$B$2336)</f>
        <v>27.5</v>
      </c>
      <c r="F1187" s="20">
        <f>_xlfn.XLOOKUP(Table4[[#This Row],[Customer ID]],Sheet1!A1187:A3521,Sheet1!C1187:C3521)</f>
        <v>7.58</v>
      </c>
      <c r="G1187" s="20" t="str">
        <f>_xlfn.XLOOKUP(Table4[[#This Row],[Customer ID]],Sheet1!A1187:A3521,Sheet1!D1187:D3521)</f>
        <v>No</v>
      </c>
      <c r="H1187" s="20" t="str">
        <f>_xlfn.XLOOKUP(Table4[[#This Row],[Customer ID]],Sheet1!A1187:A3521,Sheet1!E1187:E3521)</f>
        <v>No</v>
      </c>
      <c r="I1187" s="20" t="str">
        <f>_xlfn.XLOOKUP(Table4[[#This Row],[Customer ID]],Sheet1!A1187:A3521,Sheet1!F1187:F3521)</f>
        <v>No</v>
      </c>
      <c r="J1187" s="20">
        <f>_xlfn.XLOOKUP(Table4[[#This Row],[Customer ID]],Sheet1!A1187:A3521,Sheet1!G1187:G3521)</f>
        <v>0</v>
      </c>
      <c r="K1187" s="20" t="str">
        <f>_xlfn.XLOOKUP(Table4[[#This Row],[Customer ID]],Sheet1!A1187:A3521,Sheet1!H1187:H3521)</f>
        <v>No</v>
      </c>
      <c r="L1187" s="20" t="str">
        <f>_xlfn.XLOOKUP(Table4[[#This Row],[Customer ID]],Sheet1!A1187:A3521,Sheet1!I1187:I3521)</f>
        <v>Over Weight</v>
      </c>
      <c r="M1187" s="20" t="str">
        <f>_xlfn.XLOOKUP(A1187,Sheet1!A1187:A3521,Sheet1!J1187:J3521)</f>
        <v>Diabetes</v>
      </c>
      <c r="N1187" s="48" t="str">
        <f>_xlfn.XLOOKUP(Table4[[#This Row],[Customer ID]],Table3[Customer ID],Table3[Date2])</f>
        <v>29-Nov-1971</v>
      </c>
      <c r="O1187" s="20">
        <f>_xlfn.XLOOKUP(A1187,Table3[Customer ID],Table3[Age])</f>
        <v>51</v>
      </c>
      <c r="P1187" s="20">
        <f>_xlfn.XLOOKUP(A1187,Table3[Customer ID],Table3[children])</f>
        <v>0</v>
      </c>
      <c r="Q1187" s="47">
        <f>_xlfn.XLOOKUP(A1187,Table3[Customer ID],Table3[charges])</f>
        <v>9528.9</v>
      </c>
      <c r="R1187" s="20" t="str">
        <f>_xlfn.XLOOKUP(A1187,Table3[Customer ID],Table3[Hospital tier])</f>
        <v>tier - 2</v>
      </c>
      <c r="S1187" s="20" t="str">
        <f>_xlfn.XLOOKUP(A1187,Table3[Customer ID],Table3[City tier])</f>
        <v>tier - 2</v>
      </c>
      <c r="T1187" s="20" t="str">
        <f>_xlfn.XLOOKUP(A1187,Table3[Customer ID],Table3[State ID])</f>
        <v>R1011</v>
      </c>
    </row>
    <row r="1188" spans="1:20" x14ac:dyDescent="0.3">
      <c r="A1188" s="20" t="s">
        <v>1206</v>
      </c>
      <c r="B1188" s="20" t="str">
        <f>_xlfn.XLOOKUP(A1188,Sheet3!A1188:A3522,Sheet3!B1188:B3522)</f>
        <v xml:space="preserve"> Ms</v>
      </c>
      <c r="C1188" s="20" t="str">
        <f>_xlfn.XLOOKUP(A1188,Sheet3!A1188:A3522,Sheet3!C1188:C3522)</f>
        <v>Zaferos</v>
      </c>
      <c r="D1188" s="20" t="str">
        <f>_xlfn.XLOOKUP(A1188,Sheet3!A1188:A3522,Sheet3!D1188:D3522)</f>
        <v xml:space="preserve">  Audrey</v>
      </c>
      <c r="E1188" s="46">
        <f>_xlfn.XLOOKUP(A1188,Sheet1!$A$2:$A$2336,Sheet1!$B$2:$B$2336)</f>
        <v>41.55</v>
      </c>
      <c r="F1188" s="20">
        <f>_xlfn.XLOOKUP(Table4[[#This Row],[Customer ID]],Sheet1!A1188:A3522,Sheet1!C1188:C3522)</f>
        <v>4.6100000000000003</v>
      </c>
      <c r="G1188" s="20" t="str">
        <f>_xlfn.XLOOKUP(Table4[[#This Row],[Customer ID]],Sheet1!A1188:A3522,Sheet1!D1188:D3522)</f>
        <v>No</v>
      </c>
      <c r="H1188" s="20" t="str">
        <f>_xlfn.XLOOKUP(Table4[[#This Row],[Customer ID]],Sheet1!A1188:A3522,Sheet1!E1188:E3522)</f>
        <v>No</v>
      </c>
      <c r="I1188" s="20" t="str">
        <f>_xlfn.XLOOKUP(Table4[[#This Row],[Customer ID]],Sheet1!A1188:A3522,Sheet1!F1188:F3522)</f>
        <v>No</v>
      </c>
      <c r="J1188" s="20">
        <f>_xlfn.XLOOKUP(Table4[[#This Row],[Customer ID]],Sheet1!A1188:A3522,Sheet1!G1188:G3522)</f>
        <v>1</v>
      </c>
      <c r="K1188" s="20" t="str">
        <f>_xlfn.XLOOKUP(Table4[[#This Row],[Customer ID]],Sheet1!A1188:A3522,Sheet1!H1188:H3522)</f>
        <v>No</v>
      </c>
      <c r="L1188" s="20" t="str">
        <f>_xlfn.XLOOKUP(Table4[[#This Row],[Customer ID]],Sheet1!A1188:A3522,Sheet1!I1188:I3522)</f>
        <v>Obesity</v>
      </c>
      <c r="M1188" s="20" t="str">
        <f>_xlfn.XLOOKUP(A1188,Sheet1!A1188:A3522,Sheet1!J1188:J3522)</f>
        <v>Normal</v>
      </c>
      <c r="N1188" s="48" t="str">
        <f>_xlfn.XLOOKUP(Table4[[#This Row],[Customer ID]],Table3[Customer ID],Table3[Date2])</f>
        <v>22-Aug-1992</v>
      </c>
      <c r="O1188" s="20">
        <f>_xlfn.XLOOKUP(A1188,Table3[Customer ID],Table3[Age])</f>
        <v>30</v>
      </c>
      <c r="P1188" s="20">
        <f>_xlfn.XLOOKUP(A1188,Table3[Customer ID],Table3[children])</f>
        <v>0</v>
      </c>
      <c r="Q1188" s="47">
        <f>_xlfn.XLOOKUP(A1188,Table3[Customer ID],Table3[charges])</f>
        <v>9507.68</v>
      </c>
      <c r="R1188" s="20" t="str">
        <f>_xlfn.XLOOKUP(A1188,Table3[Customer ID],Table3[Hospital tier])</f>
        <v>tier - 2</v>
      </c>
      <c r="S1188" s="20" t="str">
        <f>_xlfn.XLOOKUP(A1188,Table3[Customer ID],Table3[City tier])</f>
        <v>tier - 1</v>
      </c>
      <c r="T1188" s="20" t="str">
        <f>_xlfn.XLOOKUP(A1188,Table3[Customer ID],Table3[State ID])</f>
        <v>R1012</v>
      </c>
    </row>
    <row r="1189" spans="1:20" x14ac:dyDescent="0.3">
      <c r="A1189" s="20" t="s">
        <v>1207</v>
      </c>
      <c r="B1189" s="20" t="str">
        <f>_xlfn.XLOOKUP(A1189,Sheet3!A1189:A3523,Sheet3!B1189:B3523)</f>
        <v xml:space="preserve"> Mr</v>
      </c>
      <c r="C1189" s="20" t="str">
        <f>_xlfn.XLOOKUP(A1189,Sheet3!A1189:A3523,Sheet3!C1189:C3523)</f>
        <v>Jackson</v>
      </c>
      <c r="D1189" s="20" t="str">
        <f>_xlfn.XLOOKUP(A1189,Sheet3!A1189:A3523,Sheet3!D1189:D3523)</f>
        <v xml:space="preserve">  Jacob</v>
      </c>
      <c r="E1189" s="46">
        <f>_xlfn.XLOOKUP(A1189,Sheet1!$A$2:$A$2336,Sheet1!$B$2:$B$2336)</f>
        <v>41.47</v>
      </c>
      <c r="F1189" s="20">
        <f>_xlfn.XLOOKUP(Table4[[#This Row],[Customer ID]],Sheet1!A1189:A3523,Sheet1!C1189:C3523)</f>
        <v>4.7</v>
      </c>
      <c r="G1189" s="20" t="str">
        <f>_xlfn.XLOOKUP(Table4[[#This Row],[Customer ID]],Sheet1!A1189:A3523,Sheet1!D1189:D3523)</f>
        <v>yes</v>
      </c>
      <c r="H1189" s="20" t="str">
        <f>_xlfn.XLOOKUP(Table4[[#This Row],[Customer ID]],Sheet1!A1189:A3523,Sheet1!E1189:E3523)</f>
        <v>No</v>
      </c>
      <c r="I1189" s="20" t="str">
        <f>_xlfn.XLOOKUP(Table4[[#This Row],[Customer ID]],Sheet1!A1189:A3523,Sheet1!F1189:F3523)</f>
        <v>Yes</v>
      </c>
      <c r="J1189" s="20">
        <f>_xlfn.XLOOKUP(Table4[[#This Row],[Customer ID]],Sheet1!A1189:A3523,Sheet1!G1189:G3523)</f>
        <v>1</v>
      </c>
      <c r="K1189" s="20" t="str">
        <f>_xlfn.XLOOKUP(Table4[[#This Row],[Customer ID]],Sheet1!A1189:A3523,Sheet1!H1189:H3523)</f>
        <v>No</v>
      </c>
      <c r="L1189" s="20" t="str">
        <f>_xlfn.XLOOKUP(Table4[[#This Row],[Customer ID]],Sheet1!A1189:A3523,Sheet1!I1189:I3523)</f>
        <v>Obesity</v>
      </c>
      <c r="M1189" s="20" t="str">
        <f>_xlfn.XLOOKUP(A1189,Sheet1!A1189:A3523,Sheet1!J1189:J3523)</f>
        <v>Normal</v>
      </c>
      <c r="N1189" s="48" t="str">
        <f>_xlfn.XLOOKUP(Table4[[#This Row],[Customer ID]],Table3[Customer ID],Table3[Date2])</f>
        <v>24-Aug-1969</v>
      </c>
      <c r="O1189" s="20">
        <f>_xlfn.XLOOKUP(A1189,Table3[Customer ID],Table3[Age])</f>
        <v>53</v>
      </c>
      <c r="P1189" s="20">
        <f>_xlfn.XLOOKUP(A1189,Table3[Customer ID],Table3[children])</f>
        <v>0</v>
      </c>
      <c r="Q1189" s="47">
        <f>_xlfn.XLOOKUP(A1189,Table3[Customer ID],Table3[charges])</f>
        <v>9504.31</v>
      </c>
      <c r="R1189" s="20" t="str">
        <f>_xlfn.XLOOKUP(A1189,Table3[Customer ID],Table3[Hospital tier])</f>
        <v>tier - 3</v>
      </c>
      <c r="S1189" s="20" t="str">
        <f>_xlfn.XLOOKUP(A1189,Table3[Customer ID],Table3[City tier])</f>
        <v>tier - 2</v>
      </c>
      <c r="T1189" s="20" t="str">
        <f>_xlfn.XLOOKUP(A1189,Table3[Customer ID],Table3[State ID])</f>
        <v>R1013</v>
      </c>
    </row>
    <row r="1190" spans="1:20" x14ac:dyDescent="0.3">
      <c r="A1190" s="20" t="s">
        <v>1208</v>
      </c>
      <c r="B1190" s="20" t="str">
        <f>_xlfn.XLOOKUP(A1190,Sheet3!A1190:A3524,Sheet3!B1190:B3524)</f>
        <v xml:space="preserve"> Mr</v>
      </c>
      <c r="C1190" s="20" t="str">
        <f>_xlfn.XLOOKUP(A1190,Sheet3!A1190:A3524,Sheet3!C1190:C3524)</f>
        <v>Evans Marke</v>
      </c>
      <c r="D1190" s="20" t="str">
        <f>_xlfn.XLOOKUP(A1190,Sheet3!A1190:A3524,Sheet3!D1190:D3524)</f>
        <v xml:space="preserve">  Daniel S</v>
      </c>
      <c r="E1190" s="46">
        <f>_xlfn.XLOOKUP(A1190,Sheet1!$A$2:$A$2336,Sheet1!$B$2:$B$2336)</f>
        <v>24.795000000000002</v>
      </c>
      <c r="F1190" s="20">
        <f>_xlfn.XLOOKUP(Table4[[#This Row],[Customer ID]],Sheet1!A1190:A3524,Sheet1!C1190:C3524)</f>
        <v>6.05</v>
      </c>
      <c r="G1190" s="20" t="str">
        <f>_xlfn.XLOOKUP(Table4[[#This Row],[Customer ID]],Sheet1!A1190:A3524,Sheet1!D1190:D3524)</f>
        <v>yes</v>
      </c>
      <c r="H1190" s="20" t="str">
        <f>_xlfn.XLOOKUP(Table4[[#This Row],[Customer ID]],Sheet1!A1190:A3524,Sheet1!E1190:E3524)</f>
        <v>No</v>
      </c>
      <c r="I1190" s="20" t="str">
        <f>_xlfn.XLOOKUP(Table4[[#This Row],[Customer ID]],Sheet1!A1190:A3524,Sheet1!F1190:F3524)</f>
        <v>No</v>
      </c>
      <c r="J1190" s="20">
        <f>_xlfn.XLOOKUP(Table4[[#This Row],[Customer ID]],Sheet1!A1190:A3524,Sheet1!G1190:G3524)</f>
        <v>0</v>
      </c>
      <c r="K1190" s="20" t="str">
        <f>_xlfn.XLOOKUP(Table4[[#This Row],[Customer ID]],Sheet1!A1190:A3524,Sheet1!H1190:H3524)</f>
        <v>No</v>
      </c>
      <c r="L1190" s="20" t="str">
        <f>_xlfn.XLOOKUP(Table4[[#This Row],[Customer ID]],Sheet1!A1190:A3524,Sheet1!I1190:I3524)</f>
        <v>Normal weight</v>
      </c>
      <c r="M1190" s="20" t="str">
        <f>_xlfn.XLOOKUP(A1190,Sheet1!A1190:A3524,Sheet1!J1190:J3524)</f>
        <v>Prediabetes</v>
      </c>
      <c r="N1190" s="48" t="str">
        <f>_xlfn.XLOOKUP(Table4[[#This Row],[Customer ID]],Table3[Customer ID],Table3[Date2])</f>
        <v>28-Nov-1976</v>
      </c>
      <c r="O1190" s="20">
        <f>_xlfn.XLOOKUP(A1190,Table3[Customer ID],Table3[Age])</f>
        <v>46</v>
      </c>
      <c r="P1190" s="20">
        <f>_xlfn.XLOOKUP(A1190,Table3[Customer ID],Table3[children])</f>
        <v>3</v>
      </c>
      <c r="Q1190" s="47">
        <f>_xlfn.XLOOKUP(A1190,Table3[Customer ID],Table3[charges])</f>
        <v>9500.57</v>
      </c>
      <c r="R1190" s="20" t="str">
        <f>_xlfn.XLOOKUP(A1190,Table3[Customer ID],Table3[Hospital tier])</f>
        <v>tier - 2</v>
      </c>
      <c r="S1190" s="20" t="str">
        <f>_xlfn.XLOOKUP(A1190,Table3[Customer ID],Table3[City tier])</f>
        <v>tier - 3</v>
      </c>
      <c r="T1190" s="20" t="str">
        <f>_xlfn.XLOOKUP(A1190,Table3[Customer ID],Table3[State ID])</f>
        <v>R1017</v>
      </c>
    </row>
    <row r="1191" spans="1:20" x14ac:dyDescent="0.3">
      <c r="A1191" s="20" t="s">
        <v>1209</v>
      </c>
      <c r="B1191" s="20" t="str">
        <f>_xlfn.XLOOKUP(A1191,Sheet3!A1191:A3525,Sheet3!B1191:B3525)</f>
        <v xml:space="preserve"> Mr</v>
      </c>
      <c r="C1191" s="20" t="str">
        <f>_xlfn.XLOOKUP(A1191,Sheet3!A1191:A3525,Sheet3!C1191:C3525)</f>
        <v>Samland</v>
      </c>
      <c r="D1191" s="20" t="str">
        <f>_xlfn.XLOOKUP(A1191,Sheet3!A1191:A3525,Sheet3!D1191:D3525)</f>
        <v xml:space="preserve">  Marc C.</v>
      </c>
      <c r="E1191" s="46">
        <f>_xlfn.XLOOKUP(A1191,Sheet1!$A$2:$A$2336,Sheet1!$B$2:$B$2336)</f>
        <v>29.48</v>
      </c>
      <c r="F1191" s="20">
        <f>_xlfn.XLOOKUP(Table4[[#This Row],[Customer ID]],Sheet1!A1191:A3525,Sheet1!C1191:C3525)</f>
        <v>5.63</v>
      </c>
      <c r="G1191" s="20" t="str">
        <f>_xlfn.XLOOKUP(Table4[[#This Row],[Customer ID]],Sheet1!A1191:A3525,Sheet1!D1191:D3525)</f>
        <v>yes</v>
      </c>
      <c r="H1191" s="20" t="str">
        <f>_xlfn.XLOOKUP(Table4[[#This Row],[Customer ID]],Sheet1!A1191:A3525,Sheet1!E1191:E3525)</f>
        <v>No</v>
      </c>
      <c r="I1191" s="20" t="str">
        <f>_xlfn.XLOOKUP(Table4[[#This Row],[Customer ID]],Sheet1!A1191:A3525,Sheet1!F1191:F3525)</f>
        <v>Yes</v>
      </c>
      <c r="J1191" s="20">
        <f>_xlfn.XLOOKUP(Table4[[#This Row],[Customer ID]],Sheet1!A1191:A3525,Sheet1!G1191:G3525)</f>
        <v>1</v>
      </c>
      <c r="K1191" s="20" t="str">
        <f>_xlfn.XLOOKUP(Table4[[#This Row],[Customer ID]],Sheet1!A1191:A3525,Sheet1!H1191:H3525)</f>
        <v>No</v>
      </c>
      <c r="L1191" s="20" t="str">
        <f>_xlfn.XLOOKUP(Table4[[#This Row],[Customer ID]],Sheet1!A1191:A3525,Sheet1!I1191:I3525)</f>
        <v>Over Weight</v>
      </c>
      <c r="M1191" s="20" t="str">
        <f>_xlfn.XLOOKUP(A1191,Sheet1!A1191:A3525,Sheet1!J1191:J3525)</f>
        <v>Normal</v>
      </c>
      <c r="N1191" s="48" t="str">
        <f>_xlfn.XLOOKUP(Table4[[#This Row],[Customer ID]],Table3[Customer ID],Table3[Date2])</f>
        <v>4-Jun-1969</v>
      </c>
      <c r="O1191" s="20">
        <f>_xlfn.XLOOKUP(A1191,Table3[Customer ID],Table3[Age])</f>
        <v>54</v>
      </c>
      <c r="P1191" s="20">
        <f>_xlfn.XLOOKUP(A1191,Table3[Customer ID],Table3[children])</f>
        <v>0</v>
      </c>
      <c r="Q1191" s="47">
        <f>_xlfn.XLOOKUP(A1191,Table3[Customer ID],Table3[charges])</f>
        <v>9487.64</v>
      </c>
      <c r="R1191" s="20" t="str">
        <f>_xlfn.XLOOKUP(A1191,Table3[Customer ID],Table3[Hospital tier])</f>
        <v>tier - 2</v>
      </c>
      <c r="S1191" s="20" t="str">
        <f>_xlfn.XLOOKUP(A1191,Table3[Customer ID],Table3[City tier])</f>
        <v>tier - 2</v>
      </c>
      <c r="T1191" s="20" t="str">
        <f>_xlfn.XLOOKUP(A1191,Table3[Customer ID],Table3[State ID])</f>
        <v>R1013</v>
      </c>
    </row>
    <row r="1192" spans="1:20" x14ac:dyDescent="0.3">
      <c r="A1192" s="20" t="s">
        <v>1210</v>
      </c>
      <c r="B1192" s="20" t="str">
        <f>_xlfn.XLOOKUP(A1192,Sheet3!A1192:A3526,Sheet3!B1192:B3526)</f>
        <v xml:space="preserve"> Mr</v>
      </c>
      <c r="C1192" s="20" t="str">
        <f>_xlfn.XLOOKUP(A1192,Sheet3!A1192:A3526,Sheet3!C1192:C3526)</f>
        <v>Shapiro</v>
      </c>
      <c r="D1192" s="20" t="str">
        <f>_xlfn.XLOOKUP(A1192,Sheet3!A1192:A3526,Sheet3!D1192:D3526)</f>
        <v xml:space="preserve">  Mark S</v>
      </c>
      <c r="E1192" s="46">
        <f>_xlfn.XLOOKUP(A1192,Sheet1!$A$2:$A$2336,Sheet1!$B$2:$B$2336)</f>
        <v>28.09</v>
      </c>
      <c r="F1192" s="20">
        <f>_xlfn.XLOOKUP(Table4[[#This Row],[Customer ID]],Sheet1!A1192:A3526,Sheet1!C1192:C3526)</f>
        <v>6.06</v>
      </c>
      <c r="G1192" s="20" t="str">
        <f>_xlfn.XLOOKUP(Table4[[#This Row],[Customer ID]],Sheet1!A1192:A3526,Sheet1!D1192:D3526)</f>
        <v>No</v>
      </c>
      <c r="H1192" s="20" t="str">
        <f>_xlfn.XLOOKUP(Table4[[#This Row],[Customer ID]],Sheet1!A1192:A3526,Sheet1!E1192:E3526)</f>
        <v>No</v>
      </c>
      <c r="I1192" s="20" t="str">
        <f>_xlfn.XLOOKUP(Table4[[#This Row],[Customer ID]],Sheet1!A1192:A3526,Sheet1!F1192:F3526)</f>
        <v>Yes</v>
      </c>
      <c r="J1192" s="20">
        <f>_xlfn.XLOOKUP(Table4[[#This Row],[Customer ID]],Sheet1!A1192:A3526,Sheet1!G1192:G3526)</f>
        <v>1</v>
      </c>
      <c r="K1192" s="20" t="str">
        <f>_xlfn.XLOOKUP(Table4[[#This Row],[Customer ID]],Sheet1!A1192:A3526,Sheet1!H1192:H3526)</f>
        <v>No</v>
      </c>
      <c r="L1192" s="20" t="str">
        <f>_xlfn.XLOOKUP(Table4[[#This Row],[Customer ID]],Sheet1!A1192:A3526,Sheet1!I1192:I3526)</f>
        <v>Over Weight</v>
      </c>
      <c r="M1192" s="20" t="str">
        <f>_xlfn.XLOOKUP(A1192,Sheet1!A1192:A3526,Sheet1!J1192:J3526)</f>
        <v>Prediabetes</v>
      </c>
      <c r="N1192" s="48" t="str">
        <f>_xlfn.XLOOKUP(Table4[[#This Row],[Customer ID]],Table3[Customer ID],Table3[Date2])</f>
        <v>17-Jul-1979</v>
      </c>
      <c r="O1192" s="20">
        <f>_xlfn.XLOOKUP(A1192,Table3[Customer ID],Table3[Age])</f>
        <v>43</v>
      </c>
      <c r="P1192" s="20">
        <f>_xlfn.XLOOKUP(A1192,Table3[Customer ID],Table3[children])</f>
        <v>2</v>
      </c>
      <c r="Q1192" s="47">
        <f>_xlfn.XLOOKUP(A1192,Table3[Customer ID],Table3[charges])</f>
        <v>9453.92</v>
      </c>
      <c r="R1192" s="20" t="str">
        <f>_xlfn.XLOOKUP(A1192,Table3[Customer ID],Table3[Hospital tier])</f>
        <v>tier - 2</v>
      </c>
      <c r="S1192" s="20" t="str">
        <f>_xlfn.XLOOKUP(A1192,Table3[Customer ID],Table3[City tier])</f>
        <v>tier - 2</v>
      </c>
      <c r="T1192" s="20" t="str">
        <f>_xlfn.XLOOKUP(A1192,Table3[Customer ID],Table3[State ID])</f>
        <v>R1021</v>
      </c>
    </row>
    <row r="1193" spans="1:20" x14ac:dyDescent="0.3">
      <c r="A1193" s="20" t="s">
        <v>1211</v>
      </c>
      <c r="B1193" s="20" t="str">
        <f>_xlfn.XLOOKUP(A1193,Sheet3!A1193:A3527,Sheet3!B1193:B3527)</f>
        <v xml:space="preserve"> Mr</v>
      </c>
      <c r="C1193" s="20" t="str">
        <f>_xlfn.XLOOKUP(A1193,Sheet3!A1193:A3527,Sheet3!C1193:C3527)</f>
        <v>Snitzer</v>
      </c>
      <c r="D1193" s="20" t="str">
        <f>_xlfn.XLOOKUP(A1193,Sheet3!A1193:A3527,Sheet3!D1193:D3527)</f>
        <v xml:space="preserve">  Dan</v>
      </c>
      <c r="E1193" s="46">
        <f>_xlfn.XLOOKUP(A1193,Sheet1!$A$2:$A$2336,Sheet1!$B$2:$B$2336)</f>
        <v>32.729999999999997</v>
      </c>
      <c r="F1193" s="20">
        <f>_xlfn.XLOOKUP(Table4[[#This Row],[Customer ID]],Sheet1!A1193:A3527,Sheet1!C1193:C3527)</f>
        <v>5.19</v>
      </c>
      <c r="G1193" s="20" t="str">
        <f>_xlfn.XLOOKUP(Table4[[#This Row],[Customer ID]],Sheet1!A1193:A3527,Sheet1!D1193:D3527)</f>
        <v>No</v>
      </c>
      <c r="H1193" s="20" t="str">
        <f>_xlfn.XLOOKUP(Table4[[#This Row],[Customer ID]],Sheet1!A1193:A3527,Sheet1!E1193:E3527)</f>
        <v>No</v>
      </c>
      <c r="I1193" s="20" t="str">
        <f>_xlfn.XLOOKUP(Table4[[#This Row],[Customer ID]],Sheet1!A1193:A3527,Sheet1!F1193:F3527)</f>
        <v>No</v>
      </c>
      <c r="J1193" s="20">
        <f>_xlfn.XLOOKUP(Table4[[#This Row],[Customer ID]],Sheet1!A1193:A3527,Sheet1!G1193:G3527)</f>
        <v>1</v>
      </c>
      <c r="K1193" s="20" t="str">
        <f>_xlfn.XLOOKUP(Table4[[#This Row],[Customer ID]],Sheet1!A1193:A3527,Sheet1!H1193:H3527)</f>
        <v>No</v>
      </c>
      <c r="L1193" s="20" t="str">
        <f>_xlfn.XLOOKUP(Table4[[#This Row],[Customer ID]],Sheet1!A1193:A3527,Sheet1!I1193:I3527)</f>
        <v>Obesity</v>
      </c>
      <c r="M1193" s="20" t="str">
        <f>_xlfn.XLOOKUP(A1193,Sheet1!A1193:A3527,Sheet1!J1193:J3527)</f>
        <v>Normal</v>
      </c>
      <c r="N1193" s="48" t="str">
        <f>_xlfn.XLOOKUP(Table4[[#This Row],[Customer ID]],Table3[Customer ID],Table3[Date2])</f>
        <v>14-Nov-1987</v>
      </c>
      <c r="O1193" s="20">
        <f>_xlfn.XLOOKUP(A1193,Table3[Customer ID],Table3[Age])</f>
        <v>35</v>
      </c>
      <c r="P1193" s="20">
        <f>_xlfn.XLOOKUP(A1193,Table3[Customer ID],Table3[children])</f>
        <v>3</v>
      </c>
      <c r="Q1193" s="47">
        <f>_xlfn.XLOOKUP(A1193,Table3[Customer ID],Table3[charges])</f>
        <v>9448.42</v>
      </c>
      <c r="R1193" s="20" t="str">
        <f>_xlfn.XLOOKUP(A1193,Table3[Customer ID],Table3[Hospital tier])</f>
        <v>tier - 2</v>
      </c>
      <c r="S1193" s="20" t="str">
        <f>_xlfn.XLOOKUP(A1193,Table3[Customer ID],Table3[City tier])</f>
        <v>tier - 3</v>
      </c>
      <c r="T1193" s="20" t="str">
        <f>_xlfn.XLOOKUP(A1193,Table3[Customer ID],Table3[State ID])</f>
        <v>R1021</v>
      </c>
    </row>
    <row r="1194" spans="1:20" x14ac:dyDescent="0.3">
      <c r="A1194" s="20" t="s">
        <v>1212</v>
      </c>
      <c r="B1194" s="20" t="str">
        <f>_xlfn.XLOOKUP(A1194,Sheet3!A1194:A3528,Sheet3!B1194:B3528)</f>
        <v xml:space="preserve"> Ms</v>
      </c>
      <c r="C1194" s="20" t="str">
        <f>_xlfn.XLOOKUP(A1194,Sheet3!A1194:A3528,Sheet3!C1194:C3528)</f>
        <v>Herra Arroyo</v>
      </c>
      <c r="D1194" s="20" t="str">
        <f>_xlfn.XLOOKUP(A1194,Sheet3!A1194:A3528,Sheet3!D1194:D3528)</f>
        <v xml:space="preserve">  Gabriela</v>
      </c>
      <c r="E1194" s="46">
        <f>_xlfn.XLOOKUP(A1194,Sheet1!$A$2:$A$2336,Sheet1!$B$2:$B$2336)</f>
        <v>27.36</v>
      </c>
      <c r="F1194" s="20">
        <f>_xlfn.XLOOKUP(Table4[[#This Row],[Customer ID]],Sheet1!A1194:A3528,Sheet1!C1194:C3528)</f>
        <v>8.9600000000000009</v>
      </c>
      <c r="G1194" s="20" t="str">
        <f>_xlfn.XLOOKUP(Table4[[#This Row],[Customer ID]],Sheet1!A1194:A3528,Sheet1!D1194:D3528)</f>
        <v>No</v>
      </c>
      <c r="H1194" s="20" t="str">
        <f>_xlfn.XLOOKUP(Table4[[#This Row],[Customer ID]],Sheet1!A1194:A3528,Sheet1!E1194:E3528)</f>
        <v>No</v>
      </c>
      <c r="I1194" s="20" t="str">
        <f>_xlfn.XLOOKUP(Table4[[#This Row],[Customer ID]],Sheet1!A1194:A3528,Sheet1!F1194:F3528)</f>
        <v>No</v>
      </c>
      <c r="J1194" s="20">
        <f>_xlfn.XLOOKUP(Table4[[#This Row],[Customer ID]],Sheet1!A1194:A3528,Sheet1!G1194:G3528)</f>
        <v>0</v>
      </c>
      <c r="K1194" s="20" t="str">
        <f>_xlfn.XLOOKUP(Table4[[#This Row],[Customer ID]],Sheet1!A1194:A3528,Sheet1!H1194:H3528)</f>
        <v>No</v>
      </c>
      <c r="L1194" s="20" t="str">
        <f>_xlfn.XLOOKUP(Table4[[#This Row],[Customer ID]],Sheet1!A1194:A3528,Sheet1!I1194:I3528)</f>
        <v>Over Weight</v>
      </c>
      <c r="M1194" s="20" t="str">
        <f>_xlfn.XLOOKUP(A1194,Sheet1!A1194:A3528,Sheet1!J1194:J3528)</f>
        <v>Diabetes</v>
      </c>
      <c r="N1194" s="48" t="str">
        <f>_xlfn.XLOOKUP(Table4[[#This Row],[Customer ID]],Table3[Customer ID],Table3[Date2])</f>
        <v>8-Jun-1974</v>
      </c>
      <c r="O1194" s="20">
        <f>_xlfn.XLOOKUP(A1194,Table3[Customer ID],Table3[Age])</f>
        <v>49</v>
      </c>
      <c r="P1194" s="20">
        <f>_xlfn.XLOOKUP(A1194,Table3[Customer ID],Table3[children])</f>
        <v>1</v>
      </c>
      <c r="Q1194" s="47">
        <f>_xlfn.XLOOKUP(A1194,Table3[Customer ID],Table3[charges])</f>
        <v>9447.3799999999992</v>
      </c>
      <c r="R1194" s="20" t="str">
        <f>_xlfn.XLOOKUP(A1194,Table3[Customer ID],Table3[Hospital tier])</f>
        <v>tier - 2</v>
      </c>
      <c r="S1194" s="20" t="str">
        <f>_xlfn.XLOOKUP(A1194,Table3[Customer ID],Table3[City tier])</f>
        <v>tier - 3</v>
      </c>
      <c r="T1194" s="20" t="str">
        <f>_xlfn.XLOOKUP(A1194,Table3[Customer ID],Table3[State ID])</f>
        <v>R1024</v>
      </c>
    </row>
    <row r="1195" spans="1:20" x14ac:dyDescent="0.3">
      <c r="A1195" s="20" t="s">
        <v>1213</v>
      </c>
      <c r="B1195" s="20" t="str">
        <f>_xlfn.XLOOKUP(A1195,Sheet3!A1195:A3529,Sheet3!B1195:B3529)</f>
        <v xml:space="preserve"> Ms</v>
      </c>
      <c r="C1195" s="20" t="str">
        <f>_xlfn.XLOOKUP(A1195,Sheet3!A1195:A3529,Sheet3!C1195:C3529)</f>
        <v>Watters</v>
      </c>
      <c r="D1195" s="20" t="str">
        <f>_xlfn.XLOOKUP(A1195,Sheet3!A1195:A3529,Sheet3!D1195:D3529)</f>
        <v xml:space="preserve">  Amanda</v>
      </c>
      <c r="E1195" s="46">
        <f>_xlfn.XLOOKUP(A1195,Sheet1!$A$2:$A$2336,Sheet1!$B$2:$B$2336)</f>
        <v>27.265000000000001</v>
      </c>
      <c r="F1195" s="20">
        <f>_xlfn.XLOOKUP(Table4[[#This Row],[Customer ID]],Sheet1!A1195:A3529,Sheet1!C1195:C3529)</f>
        <v>11.39</v>
      </c>
      <c r="G1195" s="20" t="str">
        <f>_xlfn.XLOOKUP(Table4[[#This Row],[Customer ID]],Sheet1!A1195:A3529,Sheet1!D1195:D3529)</f>
        <v>No</v>
      </c>
      <c r="H1195" s="20" t="str">
        <f>_xlfn.XLOOKUP(Table4[[#This Row],[Customer ID]],Sheet1!A1195:A3529,Sheet1!E1195:E3529)</f>
        <v>No</v>
      </c>
      <c r="I1195" s="20" t="str">
        <f>_xlfn.XLOOKUP(Table4[[#This Row],[Customer ID]],Sheet1!A1195:A3529,Sheet1!F1195:F3529)</f>
        <v>No</v>
      </c>
      <c r="J1195" s="20">
        <f>_xlfn.XLOOKUP(Table4[[#This Row],[Customer ID]],Sheet1!A1195:A3529,Sheet1!G1195:G3529)</f>
        <v>0</v>
      </c>
      <c r="K1195" s="20" t="str">
        <f>_xlfn.XLOOKUP(Table4[[#This Row],[Customer ID]],Sheet1!A1195:A3529,Sheet1!H1195:H3529)</f>
        <v>No</v>
      </c>
      <c r="L1195" s="20" t="str">
        <f>_xlfn.XLOOKUP(Table4[[#This Row],[Customer ID]],Sheet1!A1195:A3529,Sheet1!I1195:I3529)</f>
        <v>Over Weight</v>
      </c>
      <c r="M1195" s="20" t="str">
        <f>_xlfn.XLOOKUP(A1195,Sheet1!A1195:A3529,Sheet1!J1195:J3529)</f>
        <v>Diabetes</v>
      </c>
      <c r="N1195" s="48" t="str">
        <f>_xlfn.XLOOKUP(Table4[[#This Row],[Customer ID]],Table3[Customer ID],Table3[Date2])</f>
        <v>27-Nov-1974</v>
      </c>
      <c r="O1195" s="20">
        <f>_xlfn.XLOOKUP(A1195,Table3[Customer ID],Table3[Age])</f>
        <v>48</v>
      </c>
      <c r="P1195" s="20">
        <f>_xlfn.XLOOKUP(A1195,Table3[Customer ID],Table3[children])</f>
        <v>1</v>
      </c>
      <c r="Q1195" s="47">
        <f>_xlfn.XLOOKUP(A1195,Table3[Customer ID],Table3[charges])</f>
        <v>9447.25</v>
      </c>
      <c r="R1195" s="20" t="str">
        <f>_xlfn.XLOOKUP(A1195,Table3[Customer ID],Table3[Hospital tier])</f>
        <v>tier - 2</v>
      </c>
      <c r="S1195" s="20" t="str">
        <f>_xlfn.XLOOKUP(A1195,Table3[Customer ID],Table3[City tier])</f>
        <v>tier - 1</v>
      </c>
      <c r="T1195" s="20" t="str">
        <f>_xlfn.XLOOKUP(A1195,Table3[Customer ID],Table3[State ID])</f>
        <v>R1024</v>
      </c>
    </row>
    <row r="1196" spans="1:20" x14ac:dyDescent="0.3">
      <c r="A1196" s="20" t="s">
        <v>1214</v>
      </c>
      <c r="B1196" s="20" t="str">
        <f>_xlfn.XLOOKUP(A1196,Sheet3!A1196:A3530,Sheet3!B1196:B3530)</f>
        <v xml:space="preserve"> Ms</v>
      </c>
      <c r="C1196" s="20" t="str">
        <f>_xlfn.XLOOKUP(A1196,Sheet3!A1196:A3530,Sheet3!C1196:C3530)</f>
        <v>Steele-Belkin</v>
      </c>
      <c r="D1196" s="20" t="str">
        <f>_xlfn.XLOOKUP(A1196,Sheet3!A1196:A3530,Sheet3!D1196:D3530)</f>
        <v xml:space="preserve">  Dara</v>
      </c>
      <c r="E1196" s="46">
        <f>_xlfn.XLOOKUP(A1196,Sheet1!$A$2:$A$2336,Sheet1!$B$2:$B$2336)</f>
        <v>48.07</v>
      </c>
      <c r="F1196" s="20">
        <f>_xlfn.XLOOKUP(Table4[[#This Row],[Customer ID]],Sheet1!A1196:A3530,Sheet1!C1196:C3530)</f>
        <v>4.0599999999999996</v>
      </c>
      <c r="G1196" s="20" t="str">
        <f>_xlfn.XLOOKUP(Table4[[#This Row],[Customer ID]],Sheet1!A1196:A3530,Sheet1!D1196:D3530)</f>
        <v>yes</v>
      </c>
      <c r="H1196" s="20" t="str">
        <f>_xlfn.XLOOKUP(Table4[[#This Row],[Customer ID]],Sheet1!A1196:A3530,Sheet1!E1196:E3530)</f>
        <v>No</v>
      </c>
      <c r="I1196" s="20" t="str">
        <f>_xlfn.XLOOKUP(Table4[[#This Row],[Customer ID]],Sheet1!A1196:A3530,Sheet1!F1196:F3530)</f>
        <v>No</v>
      </c>
      <c r="J1196" s="20">
        <f>_xlfn.XLOOKUP(Table4[[#This Row],[Customer ID]],Sheet1!A1196:A3530,Sheet1!G1196:G3530)</f>
        <v>0</v>
      </c>
      <c r="K1196" s="20" t="str">
        <f>_xlfn.XLOOKUP(Table4[[#This Row],[Customer ID]],Sheet1!A1196:A3530,Sheet1!H1196:H3530)</f>
        <v>No</v>
      </c>
      <c r="L1196" s="20" t="str">
        <f>_xlfn.XLOOKUP(Table4[[#This Row],[Customer ID]],Sheet1!A1196:A3530,Sheet1!I1196:I3530)</f>
        <v>Obesity</v>
      </c>
      <c r="M1196" s="20" t="str">
        <f>_xlfn.XLOOKUP(A1196,Sheet1!A1196:A3530,Sheet1!J1196:J3530)</f>
        <v>Normal</v>
      </c>
      <c r="N1196" s="48" t="str">
        <f>_xlfn.XLOOKUP(Table4[[#This Row],[Customer ID]],Table3[Customer ID],Table3[Date2])</f>
        <v>3-Nov-1976</v>
      </c>
      <c r="O1196" s="20">
        <f>_xlfn.XLOOKUP(A1196,Table3[Customer ID],Table3[Age])</f>
        <v>46</v>
      </c>
      <c r="P1196" s="20">
        <f>_xlfn.XLOOKUP(A1196,Table3[Customer ID],Table3[children])</f>
        <v>2</v>
      </c>
      <c r="Q1196" s="47">
        <f>_xlfn.XLOOKUP(A1196,Table3[Customer ID],Table3[charges])</f>
        <v>9432.93</v>
      </c>
      <c r="R1196" s="20" t="str">
        <f>_xlfn.XLOOKUP(A1196,Table3[Customer ID],Table3[Hospital tier])</f>
        <v>tier - 2</v>
      </c>
      <c r="S1196" s="20" t="str">
        <f>_xlfn.XLOOKUP(A1196,Table3[Customer ID],Table3[City tier])</f>
        <v>tier - 1</v>
      </c>
      <c r="T1196" s="20" t="str">
        <f>_xlfn.XLOOKUP(A1196,Table3[Customer ID],Table3[State ID])</f>
        <v>R1024</v>
      </c>
    </row>
    <row r="1197" spans="1:20" x14ac:dyDescent="0.3">
      <c r="A1197" s="20" t="s">
        <v>1215</v>
      </c>
      <c r="B1197" s="20" t="str">
        <f>_xlfn.XLOOKUP(A1197,Sheet3!A1197:A3531,Sheet3!B1197:B3531)</f>
        <v xml:space="preserve"> Ms</v>
      </c>
      <c r="C1197" s="20" t="str">
        <f>_xlfn.XLOOKUP(A1197,Sheet3!A1197:A3531,Sheet3!C1197:C3531)</f>
        <v>Christensen</v>
      </c>
      <c r="D1197" s="20" t="str">
        <f>_xlfn.XLOOKUP(A1197,Sheet3!A1197:A3531,Sheet3!D1197:D3531)</f>
        <v xml:space="preserve">  Rachelle R</v>
      </c>
      <c r="E1197" s="46">
        <f>_xlfn.XLOOKUP(A1197,Sheet1!$A$2:$A$2336,Sheet1!$B$2:$B$2336)</f>
        <v>30.8</v>
      </c>
      <c r="F1197" s="20">
        <f>_xlfn.XLOOKUP(Table4[[#This Row],[Customer ID]],Sheet1!A1197:A3531,Sheet1!C1197:C3531)</f>
        <v>5.23</v>
      </c>
      <c r="G1197" s="20" t="str">
        <f>_xlfn.XLOOKUP(Table4[[#This Row],[Customer ID]],Sheet1!A1197:A3531,Sheet1!D1197:D3531)</f>
        <v>yes</v>
      </c>
      <c r="H1197" s="20" t="str">
        <f>_xlfn.XLOOKUP(Table4[[#This Row],[Customer ID]],Sheet1!A1197:A3531,Sheet1!E1197:E3531)</f>
        <v>No</v>
      </c>
      <c r="I1197" s="20" t="str">
        <f>_xlfn.XLOOKUP(Table4[[#This Row],[Customer ID]],Sheet1!A1197:A3531,Sheet1!F1197:F3531)</f>
        <v>No</v>
      </c>
      <c r="J1197" s="20">
        <f>_xlfn.XLOOKUP(Table4[[#This Row],[Customer ID]],Sheet1!A1197:A3531,Sheet1!G1197:G3531)</f>
        <v>0</v>
      </c>
      <c r="K1197" s="20" t="str">
        <f>_xlfn.XLOOKUP(Table4[[#This Row],[Customer ID]],Sheet1!A1197:A3531,Sheet1!H1197:H3531)</f>
        <v>No</v>
      </c>
      <c r="L1197" s="20" t="str">
        <f>_xlfn.XLOOKUP(Table4[[#This Row],[Customer ID]],Sheet1!A1197:A3531,Sheet1!I1197:I3531)</f>
        <v>Obesity</v>
      </c>
      <c r="M1197" s="20" t="str">
        <f>_xlfn.XLOOKUP(A1197,Sheet1!A1197:A3531,Sheet1!J1197:J3531)</f>
        <v>Normal</v>
      </c>
      <c r="N1197" s="48" t="str">
        <f>_xlfn.XLOOKUP(Table4[[#This Row],[Customer ID]],Table3[Customer ID],Table3[Date2])</f>
        <v>30-Oct-1976</v>
      </c>
      <c r="O1197" s="20">
        <f>_xlfn.XLOOKUP(A1197,Table3[Customer ID],Table3[Age])</f>
        <v>46</v>
      </c>
      <c r="P1197" s="20">
        <f>_xlfn.XLOOKUP(A1197,Table3[Customer ID],Table3[children])</f>
        <v>3</v>
      </c>
      <c r="Q1197" s="47">
        <f>_xlfn.XLOOKUP(A1197,Table3[Customer ID],Table3[charges])</f>
        <v>9414.92</v>
      </c>
      <c r="R1197" s="20" t="str">
        <f>_xlfn.XLOOKUP(A1197,Table3[Customer ID],Table3[Hospital tier])</f>
        <v>tier - 2</v>
      </c>
      <c r="S1197" s="20" t="str">
        <f>_xlfn.XLOOKUP(A1197,Table3[Customer ID],Table3[City tier])</f>
        <v>tier - 2</v>
      </c>
      <c r="T1197" s="20" t="str">
        <f>_xlfn.XLOOKUP(A1197,Table3[Customer ID],Table3[State ID])</f>
        <v>R1011</v>
      </c>
    </row>
    <row r="1198" spans="1:20" x14ac:dyDescent="0.3">
      <c r="A1198" s="20" t="s">
        <v>1216</v>
      </c>
      <c r="B1198" s="20" t="str">
        <f>_xlfn.XLOOKUP(A1198,Sheet3!A1198:A3532,Sheet3!B1198:B3532)</f>
        <v xml:space="preserve"> Ms</v>
      </c>
      <c r="C1198" s="20" t="str">
        <f>_xlfn.XLOOKUP(A1198,Sheet3!A1198:A3532,Sheet3!C1198:C3532)</f>
        <v>Hodge</v>
      </c>
      <c r="D1198" s="20" t="str">
        <f>_xlfn.XLOOKUP(A1198,Sheet3!A1198:A3532,Sheet3!D1198:D3532)</f>
        <v xml:space="preserve">  Brenda J</v>
      </c>
      <c r="E1198" s="46">
        <f>_xlfn.XLOOKUP(A1198,Sheet1!$A$2:$A$2336,Sheet1!$B$2:$B$2336)</f>
        <v>32.299999999999997</v>
      </c>
      <c r="F1198" s="20">
        <f>_xlfn.XLOOKUP(Table4[[#This Row],[Customer ID]],Sheet1!A1198:A3532,Sheet1!C1198:C3532)</f>
        <v>5.05</v>
      </c>
      <c r="G1198" s="20" t="str">
        <f>_xlfn.XLOOKUP(Table4[[#This Row],[Customer ID]],Sheet1!A1198:A3532,Sheet1!D1198:D3532)</f>
        <v>yes</v>
      </c>
      <c r="H1198" s="20" t="str">
        <f>_xlfn.XLOOKUP(Table4[[#This Row],[Customer ID]],Sheet1!A1198:A3532,Sheet1!E1198:E3532)</f>
        <v>No</v>
      </c>
      <c r="I1198" s="20" t="str">
        <f>_xlfn.XLOOKUP(Table4[[#This Row],[Customer ID]],Sheet1!A1198:A3532,Sheet1!F1198:F3532)</f>
        <v>No</v>
      </c>
      <c r="J1198" s="20">
        <f>_xlfn.XLOOKUP(Table4[[#This Row],[Customer ID]],Sheet1!A1198:A3532,Sheet1!G1198:G3532)</f>
        <v>0</v>
      </c>
      <c r="K1198" s="20" t="str">
        <f>_xlfn.XLOOKUP(Table4[[#This Row],[Customer ID]],Sheet1!A1198:A3532,Sheet1!H1198:H3532)</f>
        <v>No</v>
      </c>
      <c r="L1198" s="20" t="str">
        <f>_xlfn.XLOOKUP(Table4[[#This Row],[Customer ID]],Sheet1!A1198:A3532,Sheet1!I1198:I3532)</f>
        <v>Obesity</v>
      </c>
      <c r="M1198" s="20" t="str">
        <f>_xlfn.XLOOKUP(A1198,Sheet1!A1198:A3532,Sheet1!J1198:J3532)</f>
        <v>Normal</v>
      </c>
      <c r="N1198" s="48" t="str">
        <f>_xlfn.XLOOKUP(Table4[[#This Row],[Customer ID]],Table3[Customer ID],Table3[Date2])</f>
        <v>17-Oct-1976</v>
      </c>
      <c r="O1198" s="20">
        <f>_xlfn.XLOOKUP(A1198,Table3[Customer ID],Table3[Age])</f>
        <v>46</v>
      </c>
      <c r="P1198" s="20">
        <f>_xlfn.XLOOKUP(A1198,Table3[Customer ID],Table3[children])</f>
        <v>2</v>
      </c>
      <c r="Q1198" s="47">
        <f>_xlfn.XLOOKUP(A1198,Table3[Customer ID],Table3[charges])</f>
        <v>9411.01</v>
      </c>
      <c r="R1198" s="20" t="str">
        <f>_xlfn.XLOOKUP(A1198,Table3[Customer ID],Table3[Hospital tier])</f>
        <v>tier - 2</v>
      </c>
      <c r="S1198" s="20" t="str">
        <f>_xlfn.XLOOKUP(A1198,Table3[Customer ID],Table3[City tier])</f>
        <v>tier - 3</v>
      </c>
      <c r="T1198" s="20" t="str">
        <f>_xlfn.XLOOKUP(A1198,Table3[Customer ID],Table3[State ID])</f>
        <v>R1024</v>
      </c>
    </row>
    <row r="1199" spans="1:20" x14ac:dyDescent="0.3">
      <c r="A1199" s="20" t="s">
        <v>1217</v>
      </c>
      <c r="B1199" s="20" t="str">
        <f>_xlfn.XLOOKUP(A1199,Sheet3!A1199:A3533,Sheet3!B1199:B3533)</f>
        <v xml:space="preserve"> Mr</v>
      </c>
      <c r="C1199" s="20" t="str">
        <f>_xlfn.XLOOKUP(A1199,Sheet3!A1199:A3533,Sheet3!C1199:C3533)</f>
        <v>Rusterholz</v>
      </c>
      <c r="D1199" s="20" t="str">
        <f>_xlfn.XLOOKUP(A1199,Sheet3!A1199:A3533,Sheet3!D1199:D3533)</f>
        <v xml:space="preserve">  Tim</v>
      </c>
      <c r="E1199" s="46">
        <f>_xlfn.XLOOKUP(A1199,Sheet1!$A$2:$A$2336,Sheet1!$B$2:$B$2336)</f>
        <v>39.700000000000003</v>
      </c>
      <c r="F1199" s="20">
        <f>_xlfn.XLOOKUP(Table4[[#This Row],[Customer ID]],Sheet1!A1199:A3533,Sheet1!C1199:C3533)</f>
        <v>7.34</v>
      </c>
      <c r="G1199" s="20" t="str">
        <f>_xlfn.XLOOKUP(Table4[[#This Row],[Customer ID]],Sheet1!A1199:A3533,Sheet1!D1199:D3533)</f>
        <v>No</v>
      </c>
      <c r="H1199" s="20" t="str">
        <f>_xlfn.XLOOKUP(Table4[[#This Row],[Customer ID]],Sheet1!A1199:A3533,Sheet1!E1199:E3533)</f>
        <v>No</v>
      </c>
      <c r="I1199" s="20" t="str">
        <f>_xlfn.XLOOKUP(Table4[[#This Row],[Customer ID]],Sheet1!A1199:A3533,Sheet1!F1199:F3533)</f>
        <v>No</v>
      </c>
      <c r="J1199" s="20">
        <f>_xlfn.XLOOKUP(Table4[[#This Row],[Customer ID]],Sheet1!A1199:A3533,Sheet1!G1199:G3533)</f>
        <v>0</v>
      </c>
      <c r="K1199" s="20" t="str">
        <f>_xlfn.XLOOKUP(Table4[[#This Row],[Customer ID]],Sheet1!A1199:A3533,Sheet1!H1199:H3533)</f>
        <v>No</v>
      </c>
      <c r="L1199" s="20" t="str">
        <f>_xlfn.XLOOKUP(Table4[[#This Row],[Customer ID]],Sheet1!A1199:A3533,Sheet1!I1199:I3533)</f>
        <v>Obesity</v>
      </c>
      <c r="M1199" s="20" t="str">
        <f>_xlfn.XLOOKUP(A1199,Sheet1!A1199:A3533,Sheet1!J1199:J3533)</f>
        <v>Diabetes</v>
      </c>
      <c r="N1199" s="48" t="str">
        <f>_xlfn.XLOOKUP(Table4[[#This Row],[Customer ID]],Table3[Customer ID],Table3[Date2])</f>
        <v>20-Oct-1971</v>
      </c>
      <c r="O1199" s="20">
        <f>_xlfn.XLOOKUP(A1199,Table3[Customer ID],Table3[Age])</f>
        <v>51</v>
      </c>
      <c r="P1199" s="20">
        <f>_xlfn.XLOOKUP(A1199,Table3[Customer ID],Table3[children])</f>
        <v>1</v>
      </c>
      <c r="Q1199" s="47">
        <f>_xlfn.XLOOKUP(A1199,Table3[Customer ID],Table3[charges])</f>
        <v>9391.35</v>
      </c>
      <c r="R1199" s="20" t="str">
        <f>_xlfn.XLOOKUP(A1199,Table3[Customer ID],Table3[Hospital tier])</f>
        <v>tier - 3</v>
      </c>
      <c r="S1199" s="20" t="str">
        <f>_xlfn.XLOOKUP(A1199,Table3[Customer ID],Table3[City tier])</f>
        <v>tier - 3</v>
      </c>
      <c r="T1199" s="20" t="str">
        <f>_xlfn.XLOOKUP(A1199,Table3[Customer ID],Table3[State ID])</f>
        <v>R1011</v>
      </c>
    </row>
    <row r="1200" spans="1:20" x14ac:dyDescent="0.3">
      <c r="A1200" s="20" t="s">
        <v>1218</v>
      </c>
      <c r="B1200" s="20" t="str">
        <f>_xlfn.XLOOKUP(A1200,Sheet3!A1200:A3534,Sheet3!B1200:B3534)</f>
        <v xml:space="preserve"> Mr</v>
      </c>
      <c r="C1200" s="20" t="str">
        <f>_xlfn.XLOOKUP(A1200,Sheet3!A1200:A3534,Sheet3!C1200:C3534)</f>
        <v>Lafrance</v>
      </c>
      <c r="D1200" s="20" t="str">
        <f>_xlfn.XLOOKUP(A1200,Sheet3!A1200:A3534,Sheet3!D1200:D3534)</f>
        <v xml:space="preserve">  Sylvain</v>
      </c>
      <c r="E1200" s="46">
        <f>_xlfn.XLOOKUP(A1200,Sheet1!$A$2:$A$2336,Sheet1!$B$2:$B$2336)</f>
        <v>35.97</v>
      </c>
      <c r="F1200" s="20">
        <f>_xlfn.XLOOKUP(Table4[[#This Row],[Customer ID]],Sheet1!A1200:A3534,Sheet1!C1200:C3534)</f>
        <v>8.1300000000000008</v>
      </c>
      <c r="G1200" s="20" t="str">
        <f>_xlfn.XLOOKUP(Table4[[#This Row],[Customer ID]],Sheet1!A1200:A3534,Sheet1!D1200:D3534)</f>
        <v>No</v>
      </c>
      <c r="H1200" s="20" t="str">
        <f>_xlfn.XLOOKUP(Table4[[#This Row],[Customer ID]],Sheet1!A1200:A3534,Sheet1!E1200:E3534)</f>
        <v>No</v>
      </c>
      <c r="I1200" s="20" t="str">
        <f>_xlfn.XLOOKUP(Table4[[#This Row],[Customer ID]],Sheet1!A1200:A3534,Sheet1!F1200:F3534)</f>
        <v>No</v>
      </c>
      <c r="J1200" s="20">
        <f>_xlfn.XLOOKUP(Table4[[#This Row],[Customer ID]],Sheet1!A1200:A3534,Sheet1!G1200:G3534)</f>
        <v>0</v>
      </c>
      <c r="K1200" s="20" t="str">
        <f>_xlfn.XLOOKUP(Table4[[#This Row],[Customer ID]],Sheet1!A1200:A3534,Sheet1!H1200:H3534)</f>
        <v>No</v>
      </c>
      <c r="L1200" s="20" t="str">
        <f>_xlfn.XLOOKUP(Table4[[#This Row],[Customer ID]],Sheet1!A1200:A3534,Sheet1!I1200:I3534)</f>
        <v>Obesity</v>
      </c>
      <c r="M1200" s="20" t="str">
        <f>_xlfn.XLOOKUP(A1200,Sheet1!A1200:A3534,Sheet1!J1200:J3534)</f>
        <v>Diabetes</v>
      </c>
      <c r="N1200" s="48" t="str">
        <f>_xlfn.XLOOKUP(Table4[[#This Row],[Customer ID]],Table3[Customer ID],Table3[Date2])</f>
        <v>29-Dec-1971</v>
      </c>
      <c r="O1200" s="20">
        <f>_xlfn.XLOOKUP(A1200,Table3[Customer ID],Table3[Age])</f>
        <v>51</v>
      </c>
      <c r="P1200" s="20">
        <f>_xlfn.XLOOKUP(A1200,Table3[Customer ID],Table3[children])</f>
        <v>1</v>
      </c>
      <c r="Q1200" s="47">
        <f>_xlfn.XLOOKUP(A1200,Table3[Customer ID],Table3[charges])</f>
        <v>9386.16</v>
      </c>
      <c r="R1200" s="20" t="str">
        <f>_xlfn.XLOOKUP(A1200,Table3[Customer ID],Table3[Hospital tier])</f>
        <v>tier - 3</v>
      </c>
      <c r="S1200" s="20" t="str">
        <f>_xlfn.XLOOKUP(A1200,Table3[Customer ID],Table3[City tier])</f>
        <v>tier - 2</v>
      </c>
      <c r="T1200" s="20" t="str">
        <f>_xlfn.XLOOKUP(A1200,Table3[Customer ID],Table3[State ID])</f>
        <v>R1013</v>
      </c>
    </row>
    <row r="1201" spans="1:20" x14ac:dyDescent="0.3">
      <c r="A1201" s="20" t="s">
        <v>1219</v>
      </c>
      <c r="B1201" s="20" t="str">
        <f>_xlfn.XLOOKUP(A1201,Sheet3!A1201:A3535,Sheet3!B1201:B3535)</f>
        <v xml:space="preserve"> Mrs</v>
      </c>
      <c r="C1201" s="20" t="str">
        <f>_xlfn.XLOOKUP(A1201,Sheet3!A1201:A3535,Sheet3!C1201:C3535)</f>
        <v>Hallis</v>
      </c>
      <c r="D1201" s="20" t="str">
        <f>_xlfn.XLOOKUP(A1201,Sheet3!A1201:A3535,Sheet3!D1201:D3535)</f>
        <v xml:space="preserve">  Lisa M</v>
      </c>
      <c r="E1201" s="46">
        <f>_xlfn.XLOOKUP(A1201,Sheet1!$A$2:$A$2336,Sheet1!$B$2:$B$2336)</f>
        <v>25.86</v>
      </c>
      <c r="F1201" s="20">
        <f>_xlfn.XLOOKUP(Table4[[#This Row],[Customer ID]],Sheet1!A1201:A3535,Sheet1!C1201:C3535)</f>
        <v>6.68</v>
      </c>
      <c r="G1201" s="20" t="str">
        <f>_xlfn.XLOOKUP(Table4[[#This Row],[Customer ID]],Sheet1!A1201:A3535,Sheet1!D1201:D3535)</f>
        <v>yes</v>
      </c>
      <c r="H1201" s="20" t="str">
        <f>_xlfn.XLOOKUP(Table4[[#This Row],[Customer ID]],Sheet1!A1201:A3535,Sheet1!E1201:E3535)</f>
        <v>No</v>
      </c>
      <c r="I1201" s="20" t="str">
        <f>_xlfn.XLOOKUP(Table4[[#This Row],[Customer ID]],Sheet1!A1201:A3535,Sheet1!F1201:F3535)</f>
        <v>No</v>
      </c>
      <c r="J1201" s="20">
        <f>_xlfn.XLOOKUP(Table4[[#This Row],[Customer ID]],Sheet1!A1201:A3535,Sheet1!G1201:G3535)</f>
        <v>1</v>
      </c>
      <c r="K1201" s="20" t="str">
        <f>_xlfn.XLOOKUP(Table4[[#This Row],[Customer ID]],Sheet1!A1201:A3535,Sheet1!H1201:H3535)</f>
        <v>No</v>
      </c>
      <c r="L1201" s="20" t="str">
        <f>_xlfn.XLOOKUP(Table4[[#This Row],[Customer ID]],Sheet1!A1201:A3535,Sheet1!I1201:I3535)</f>
        <v>Over Weight</v>
      </c>
      <c r="M1201" s="20" t="str">
        <f>_xlfn.XLOOKUP(A1201,Sheet1!A1201:A3535,Sheet1!J1201:J3535)</f>
        <v>Diabetes</v>
      </c>
      <c r="N1201" s="48" t="str">
        <f>_xlfn.XLOOKUP(Table4[[#This Row],[Customer ID]],Table3[Customer ID],Table3[Date2])</f>
        <v>2-Dec-1975</v>
      </c>
      <c r="O1201" s="20">
        <f>_xlfn.XLOOKUP(A1201,Table3[Customer ID],Table3[Age])</f>
        <v>47</v>
      </c>
      <c r="P1201" s="20">
        <f>_xlfn.XLOOKUP(A1201,Table3[Customer ID],Table3[children])</f>
        <v>1</v>
      </c>
      <c r="Q1201" s="47">
        <f>_xlfn.XLOOKUP(A1201,Table3[Customer ID],Table3[charges])</f>
        <v>9380.75</v>
      </c>
      <c r="R1201" s="20" t="str">
        <f>_xlfn.XLOOKUP(A1201,Table3[Customer ID],Table3[Hospital tier])</f>
        <v>tier - 2</v>
      </c>
      <c r="S1201" s="20" t="str">
        <f>_xlfn.XLOOKUP(A1201,Table3[Customer ID],Table3[City tier])</f>
        <v>tier - 2</v>
      </c>
      <c r="T1201" s="20" t="str">
        <f>_xlfn.XLOOKUP(A1201,Table3[Customer ID],Table3[State ID])</f>
        <v>R1024</v>
      </c>
    </row>
    <row r="1202" spans="1:20" x14ac:dyDescent="0.3">
      <c r="A1202" s="20" t="s">
        <v>1220</v>
      </c>
      <c r="B1202" s="20" t="str">
        <f>_xlfn.XLOOKUP(A1202,Sheet3!A1202:A3536,Sheet3!B1202:B3536)</f>
        <v xml:space="preserve"> Mr</v>
      </c>
      <c r="C1202" s="20" t="str">
        <f>_xlfn.XLOOKUP(A1202,Sheet3!A1202:A3536,Sheet3!C1202:C3536)</f>
        <v>Marshall</v>
      </c>
      <c r="D1202" s="20" t="str">
        <f>_xlfn.XLOOKUP(A1202,Sheet3!A1202:A3536,Sheet3!D1202:D3536)</f>
        <v xml:space="preserve">  Ryan</v>
      </c>
      <c r="E1202" s="46">
        <f>_xlfn.XLOOKUP(A1202,Sheet1!$A$2:$A$2336,Sheet1!$B$2:$B$2336)</f>
        <v>30.03</v>
      </c>
      <c r="F1202" s="20">
        <f>_xlfn.XLOOKUP(Table4[[#This Row],[Customer ID]],Sheet1!A1202:A3536,Sheet1!C1202:C3536)</f>
        <v>11.51</v>
      </c>
      <c r="G1202" s="20" t="str">
        <f>_xlfn.XLOOKUP(Table4[[#This Row],[Customer ID]],Sheet1!A1202:A3536,Sheet1!D1202:D3536)</f>
        <v>No</v>
      </c>
      <c r="H1202" s="20" t="str">
        <f>_xlfn.XLOOKUP(Table4[[#This Row],[Customer ID]],Sheet1!A1202:A3536,Sheet1!E1202:E3536)</f>
        <v>No</v>
      </c>
      <c r="I1202" s="20" t="str">
        <f>_xlfn.XLOOKUP(Table4[[#This Row],[Customer ID]],Sheet1!A1202:A3536,Sheet1!F1202:F3536)</f>
        <v>No</v>
      </c>
      <c r="J1202" s="20">
        <f>_xlfn.XLOOKUP(Table4[[#This Row],[Customer ID]],Sheet1!A1202:A3536,Sheet1!G1202:G3536)</f>
        <v>0</v>
      </c>
      <c r="K1202" s="20" t="str">
        <f>_xlfn.XLOOKUP(Table4[[#This Row],[Customer ID]],Sheet1!A1202:A3536,Sheet1!H1202:H3536)</f>
        <v>No</v>
      </c>
      <c r="L1202" s="20" t="str">
        <f>_xlfn.XLOOKUP(Table4[[#This Row],[Customer ID]],Sheet1!A1202:A3536,Sheet1!I1202:I3536)</f>
        <v>Obesity</v>
      </c>
      <c r="M1202" s="20" t="str">
        <f>_xlfn.XLOOKUP(A1202,Sheet1!A1202:A3536,Sheet1!J1202:J3536)</f>
        <v>Diabetes</v>
      </c>
      <c r="N1202" s="48" t="str">
        <f>_xlfn.XLOOKUP(Table4[[#This Row],[Customer ID]],Table3[Customer ID],Table3[Date2])</f>
        <v>26-Nov-1971</v>
      </c>
      <c r="O1202" s="20">
        <f>_xlfn.XLOOKUP(A1202,Table3[Customer ID],Table3[Age])</f>
        <v>51</v>
      </c>
      <c r="P1202" s="20">
        <f>_xlfn.XLOOKUP(A1202,Table3[Customer ID],Table3[children])</f>
        <v>1</v>
      </c>
      <c r="Q1202" s="47">
        <f>_xlfn.XLOOKUP(A1202,Table3[Customer ID],Table3[charges])</f>
        <v>9377.9</v>
      </c>
      <c r="R1202" s="20" t="str">
        <f>_xlfn.XLOOKUP(A1202,Table3[Customer ID],Table3[Hospital tier])</f>
        <v>tier - 2</v>
      </c>
      <c r="S1202" s="20" t="str">
        <f>_xlfn.XLOOKUP(A1202,Table3[Customer ID],Table3[City tier])</f>
        <v>tier - 1</v>
      </c>
      <c r="T1202" s="20" t="str">
        <f>_xlfn.XLOOKUP(A1202,Table3[Customer ID],Table3[State ID])</f>
        <v>R1013</v>
      </c>
    </row>
    <row r="1203" spans="1:20" x14ac:dyDescent="0.3">
      <c r="A1203" s="20" t="s">
        <v>1221</v>
      </c>
      <c r="B1203" s="20" t="str">
        <f>_xlfn.XLOOKUP(A1203,Sheet3!A1203:A3537,Sheet3!B1203:B3537)</f>
        <v xml:space="preserve"> Mrs</v>
      </c>
      <c r="C1203" s="20" t="str">
        <f>_xlfn.XLOOKUP(A1203,Sheet3!A1203:A3537,Sheet3!C1203:C3537)</f>
        <v>Salowitz</v>
      </c>
      <c r="D1203" s="20" t="str">
        <f>_xlfn.XLOOKUP(A1203,Sheet3!A1203:A3537,Sheet3!D1203:D3537)</f>
        <v xml:space="preserve">  Kaitlin M</v>
      </c>
      <c r="E1203" s="46">
        <f>_xlfn.XLOOKUP(A1203,Sheet1!$A$2:$A$2336,Sheet1!$B$2:$B$2336)</f>
        <v>25.76</v>
      </c>
      <c r="F1203" s="20">
        <f>_xlfn.XLOOKUP(Table4[[#This Row],[Customer ID]],Sheet1!A1203:A3537,Sheet1!C1203:C3537)</f>
        <v>6.02</v>
      </c>
      <c r="G1203" s="20" t="str">
        <f>_xlfn.XLOOKUP(Table4[[#This Row],[Customer ID]],Sheet1!A1203:A3537,Sheet1!D1203:D3537)</f>
        <v>yes</v>
      </c>
      <c r="H1203" s="20" t="str">
        <f>_xlfn.XLOOKUP(Table4[[#This Row],[Customer ID]],Sheet1!A1203:A3537,Sheet1!E1203:E3537)</f>
        <v>No</v>
      </c>
      <c r="I1203" s="20" t="str">
        <f>_xlfn.XLOOKUP(Table4[[#This Row],[Customer ID]],Sheet1!A1203:A3537,Sheet1!F1203:F3537)</f>
        <v>Yes</v>
      </c>
      <c r="J1203" s="20">
        <f>_xlfn.XLOOKUP(Table4[[#This Row],[Customer ID]],Sheet1!A1203:A3537,Sheet1!G1203:G3537)</f>
        <v>1</v>
      </c>
      <c r="K1203" s="20" t="str">
        <f>_xlfn.XLOOKUP(Table4[[#This Row],[Customer ID]],Sheet1!A1203:A3537,Sheet1!H1203:H3537)</f>
        <v>No</v>
      </c>
      <c r="L1203" s="20" t="str">
        <f>_xlfn.XLOOKUP(Table4[[#This Row],[Customer ID]],Sheet1!A1203:A3537,Sheet1!I1203:I3537)</f>
        <v>Over Weight</v>
      </c>
      <c r="M1203" s="20" t="str">
        <f>_xlfn.XLOOKUP(A1203,Sheet1!A1203:A3537,Sheet1!J1203:J3537)</f>
        <v>Prediabetes</v>
      </c>
      <c r="N1203" s="48" t="str">
        <f>_xlfn.XLOOKUP(Table4[[#This Row],[Customer ID]],Table3[Customer ID],Table3[Date2])</f>
        <v>24-Nov-1969</v>
      </c>
      <c r="O1203" s="20">
        <f>_xlfn.XLOOKUP(A1203,Table3[Customer ID],Table3[Age])</f>
        <v>53</v>
      </c>
      <c r="P1203" s="20">
        <f>_xlfn.XLOOKUP(A1203,Table3[Customer ID],Table3[children])</f>
        <v>0</v>
      </c>
      <c r="Q1203" s="47">
        <f>_xlfn.XLOOKUP(A1203,Table3[Customer ID],Table3[charges])</f>
        <v>9377.4500000000007</v>
      </c>
      <c r="R1203" s="20" t="str">
        <f>_xlfn.XLOOKUP(A1203,Table3[Customer ID],Table3[Hospital tier])</f>
        <v>tier - 2</v>
      </c>
      <c r="S1203" s="20" t="str">
        <f>_xlfn.XLOOKUP(A1203,Table3[Customer ID],Table3[City tier])</f>
        <v>tier - 3</v>
      </c>
      <c r="T1203" s="20" t="str">
        <f>_xlfn.XLOOKUP(A1203,Table3[Customer ID],Table3[State ID])</f>
        <v>R1013</v>
      </c>
    </row>
    <row r="1204" spans="1:20" x14ac:dyDescent="0.3">
      <c r="A1204" s="20" t="s">
        <v>1222</v>
      </c>
      <c r="B1204" s="20" t="str">
        <f>_xlfn.XLOOKUP(A1204,Sheet3!A1204:A3538,Sheet3!B1204:B3538)</f>
        <v xml:space="preserve"> Mr</v>
      </c>
      <c r="C1204" s="20" t="str">
        <f>_xlfn.XLOOKUP(A1204,Sheet3!A1204:A3538,Sheet3!C1204:C3538)</f>
        <v>Blake</v>
      </c>
      <c r="D1204" s="20" t="str">
        <f>_xlfn.XLOOKUP(A1204,Sheet3!A1204:A3538,Sheet3!D1204:D3538)</f>
        <v xml:space="preserve">  William R.</v>
      </c>
      <c r="E1204" s="46">
        <f>_xlfn.XLOOKUP(A1204,Sheet1!$A$2:$A$2336,Sheet1!$B$2:$B$2336)</f>
        <v>22.42</v>
      </c>
      <c r="F1204" s="20">
        <f>_xlfn.XLOOKUP(Table4[[#This Row],[Customer ID]],Sheet1!A1204:A3538,Sheet1!C1204:C3538)</f>
        <v>7.96</v>
      </c>
      <c r="G1204" s="20" t="str">
        <f>_xlfn.XLOOKUP(Table4[[#This Row],[Customer ID]],Sheet1!A1204:A3538,Sheet1!D1204:D3538)</f>
        <v>No</v>
      </c>
      <c r="H1204" s="20" t="str">
        <f>_xlfn.XLOOKUP(Table4[[#This Row],[Customer ID]],Sheet1!A1204:A3538,Sheet1!E1204:E3538)</f>
        <v>No</v>
      </c>
      <c r="I1204" s="20" t="str">
        <f>_xlfn.XLOOKUP(Table4[[#This Row],[Customer ID]],Sheet1!A1204:A3538,Sheet1!F1204:F3538)</f>
        <v>No</v>
      </c>
      <c r="J1204" s="20">
        <f>_xlfn.XLOOKUP(Table4[[#This Row],[Customer ID]],Sheet1!A1204:A3538,Sheet1!G1204:G3538)</f>
        <v>0</v>
      </c>
      <c r="K1204" s="20" t="str">
        <f>_xlfn.XLOOKUP(Table4[[#This Row],[Customer ID]],Sheet1!A1204:A3538,Sheet1!H1204:H3538)</f>
        <v>No</v>
      </c>
      <c r="L1204" s="20" t="str">
        <f>_xlfn.XLOOKUP(Table4[[#This Row],[Customer ID]],Sheet1!A1204:A3538,Sheet1!I1204:I3538)</f>
        <v>Normal weight</v>
      </c>
      <c r="M1204" s="20" t="str">
        <f>_xlfn.XLOOKUP(A1204,Sheet1!A1204:A3538,Sheet1!J1204:J3538)</f>
        <v>Diabetes</v>
      </c>
      <c r="N1204" s="48" t="str">
        <f>_xlfn.XLOOKUP(Table4[[#This Row],[Customer ID]],Table3[Customer ID],Table3[Date2])</f>
        <v>8-Oct-1971</v>
      </c>
      <c r="O1204" s="20">
        <f>_xlfn.XLOOKUP(A1204,Table3[Customer ID],Table3[Age])</f>
        <v>51</v>
      </c>
      <c r="P1204" s="20">
        <f>_xlfn.XLOOKUP(A1204,Table3[Customer ID],Table3[children])</f>
        <v>0</v>
      </c>
      <c r="Q1204" s="47">
        <f>_xlfn.XLOOKUP(A1204,Table3[Customer ID],Table3[charges])</f>
        <v>9361.33</v>
      </c>
      <c r="R1204" s="20" t="str">
        <f>_xlfn.XLOOKUP(A1204,Table3[Customer ID],Table3[Hospital tier])</f>
        <v>tier - 3</v>
      </c>
      <c r="S1204" s="20" t="str">
        <f>_xlfn.XLOOKUP(A1204,Table3[Customer ID],Table3[City tier])</f>
        <v>tier - 1</v>
      </c>
      <c r="T1204" s="20" t="str">
        <f>_xlfn.XLOOKUP(A1204,Table3[Customer ID],Table3[State ID])</f>
        <v>R1016</v>
      </c>
    </row>
    <row r="1205" spans="1:20" x14ac:dyDescent="0.3">
      <c r="A1205" s="20" t="s">
        <v>1223</v>
      </c>
      <c r="B1205" s="20" t="str">
        <f>_xlfn.XLOOKUP(A1205,Sheet3!A1205:A3539,Sheet3!B1205:B3539)</f>
        <v xml:space="preserve"> Mr</v>
      </c>
      <c r="C1205" s="20" t="str">
        <f>_xlfn.XLOOKUP(A1205,Sheet3!A1205:A3539,Sheet3!C1205:C3539)</f>
        <v>Langerak</v>
      </c>
      <c r="D1205" s="20" t="str">
        <f>_xlfn.XLOOKUP(A1205,Sheet3!A1205:A3539,Sheet3!D1205:D3539)</f>
        <v xml:space="preserve">  Bruce</v>
      </c>
      <c r="E1205" s="46">
        <f>_xlfn.XLOOKUP(A1205,Sheet1!$A$2:$A$2336,Sheet1!$B$2:$B$2336)</f>
        <v>33.18</v>
      </c>
      <c r="F1205" s="20">
        <f>_xlfn.XLOOKUP(Table4[[#This Row],[Customer ID]],Sheet1!A1205:A3539,Sheet1!C1205:C3539)</f>
        <v>6.01</v>
      </c>
      <c r="G1205" s="20" t="str">
        <f>_xlfn.XLOOKUP(Table4[[#This Row],[Customer ID]],Sheet1!A1205:A3539,Sheet1!D1205:D3539)</f>
        <v>yes</v>
      </c>
      <c r="H1205" s="20" t="str">
        <f>_xlfn.XLOOKUP(Table4[[#This Row],[Customer ID]],Sheet1!A1205:A3539,Sheet1!E1205:E3539)</f>
        <v>No</v>
      </c>
      <c r="I1205" s="20" t="str">
        <f>_xlfn.XLOOKUP(Table4[[#This Row],[Customer ID]],Sheet1!A1205:A3539,Sheet1!F1205:F3539)</f>
        <v>No</v>
      </c>
      <c r="J1205" s="20">
        <f>_xlfn.XLOOKUP(Table4[[#This Row],[Customer ID]],Sheet1!A1205:A3539,Sheet1!G1205:G3539)</f>
        <v>1</v>
      </c>
      <c r="K1205" s="20" t="str">
        <f>_xlfn.XLOOKUP(Table4[[#This Row],[Customer ID]],Sheet1!A1205:A3539,Sheet1!H1205:H3539)</f>
        <v>No</v>
      </c>
      <c r="L1205" s="20" t="str">
        <f>_xlfn.XLOOKUP(Table4[[#This Row],[Customer ID]],Sheet1!A1205:A3539,Sheet1!I1205:I3539)</f>
        <v>Obesity</v>
      </c>
      <c r="M1205" s="20" t="str">
        <f>_xlfn.XLOOKUP(A1205,Sheet1!A1205:A3539,Sheet1!J1205:J3539)</f>
        <v>Prediabetes</v>
      </c>
      <c r="N1205" s="48" t="str">
        <f>_xlfn.XLOOKUP(Table4[[#This Row],[Customer ID]],Table3[Customer ID],Table3[Date2])</f>
        <v>1-Jul-1988</v>
      </c>
      <c r="O1205" s="20">
        <f>_xlfn.XLOOKUP(A1205,Table3[Customer ID],Table3[Age])</f>
        <v>34</v>
      </c>
      <c r="P1205" s="20">
        <f>_xlfn.XLOOKUP(A1205,Table3[Customer ID],Table3[children])</f>
        <v>3</v>
      </c>
      <c r="Q1205" s="47">
        <f>_xlfn.XLOOKUP(A1205,Table3[Customer ID],Table3[charges])</f>
        <v>9344.2000000000007</v>
      </c>
      <c r="R1205" s="20" t="str">
        <f>_xlfn.XLOOKUP(A1205,Table3[Customer ID],Table3[Hospital tier])</f>
        <v>tier - 2</v>
      </c>
      <c r="S1205" s="20" t="str">
        <f>_xlfn.XLOOKUP(A1205,Table3[Customer ID],Table3[City tier])</f>
        <v>tier - 1</v>
      </c>
      <c r="T1205" s="20" t="str">
        <f>_xlfn.XLOOKUP(A1205,Table3[Customer ID],Table3[State ID])</f>
        <v>R1021</v>
      </c>
    </row>
    <row r="1206" spans="1:20" x14ac:dyDescent="0.3">
      <c r="A1206" s="20" t="s">
        <v>1224</v>
      </c>
      <c r="B1206" s="20" t="str">
        <f>_xlfn.XLOOKUP(A1206,Sheet3!A1206:A3540,Sheet3!B1206:B3540)</f>
        <v xml:space="preserve"> Mrs</v>
      </c>
      <c r="C1206" s="20" t="str">
        <f>_xlfn.XLOOKUP(A1206,Sheet3!A1206:A3540,Sheet3!C1206:C3540)</f>
        <v>Bonilla</v>
      </c>
      <c r="D1206" s="20" t="str">
        <f>_xlfn.XLOOKUP(A1206,Sheet3!A1206:A3540,Sheet3!D1206:D3540)</f>
        <v xml:space="preserve">  Veronica</v>
      </c>
      <c r="E1206" s="46">
        <f>_xlfn.XLOOKUP(A1206,Sheet1!$A$2:$A$2336,Sheet1!$B$2:$B$2336)</f>
        <v>43.04</v>
      </c>
      <c r="F1206" s="20">
        <f>_xlfn.XLOOKUP(Table4[[#This Row],[Customer ID]],Sheet1!A1206:A3540,Sheet1!C1206:C3540)</f>
        <v>5.9</v>
      </c>
      <c r="G1206" s="20" t="str">
        <f>_xlfn.XLOOKUP(Table4[[#This Row],[Customer ID]],Sheet1!A1206:A3540,Sheet1!D1206:D3540)</f>
        <v>yes</v>
      </c>
      <c r="H1206" s="20" t="str">
        <f>_xlfn.XLOOKUP(Table4[[#This Row],[Customer ID]],Sheet1!A1206:A3540,Sheet1!E1206:E3540)</f>
        <v>No</v>
      </c>
      <c r="I1206" s="20" t="str">
        <f>_xlfn.XLOOKUP(Table4[[#This Row],[Customer ID]],Sheet1!A1206:A3540,Sheet1!F1206:F3540)</f>
        <v>No</v>
      </c>
      <c r="J1206" s="20">
        <f>_xlfn.XLOOKUP(Table4[[#This Row],[Customer ID]],Sheet1!A1206:A3540,Sheet1!G1206:G3540)</f>
        <v>0</v>
      </c>
      <c r="K1206" s="20" t="str">
        <f>_xlfn.XLOOKUP(Table4[[#This Row],[Customer ID]],Sheet1!A1206:A3540,Sheet1!H1206:H3540)</f>
        <v>No</v>
      </c>
      <c r="L1206" s="20" t="str">
        <f>_xlfn.XLOOKUP(Table4[[#This Row],[Customer ID]],Sheet1!A1206:A3540,Sheet1!I1206:I3540)</f>
        <v>Obesity</v>
      </c>
      <c r="M1206" s="20" t="str">
        <f>_xlfn.XLOOKUP(A1206,Sheet1!A1206:A3540,Sheet1!J1206:J3540)</f>
        <v>Prediabetes</v>
      </c>
      <c r="N1206" s="48" t="str">
        <f>_xlfn.XLOOKUP(Table4[[#This Row],[Customer ID]],Table3[Customer ID],Table3[Date2])</f>
        <v>12-Oct-1996</v>
      </c>
      <c r="O1206" s="20">
        <f>_xlfn.XLOOKUP(A1206,Table3[Customer ID],Table3[Age])</f>
        <v>26</v>
      </c>
      <c r="P1206" s="20">
        <f>_xlfn.XLOOKUP(A1206,Table3[Customer ID],Table3[children])</f>
        <v>0</v>
      </c>
      <c r="Q1206" s="47">
        <f>_xlfn.XLOOKUP(A1206,Table3[Customer ID],Table3[charges])</f>
        <v>9338.61</v>
      </c>
      <c r="R1206" s="20" t="str">
        <f>_xlfn.XLOOKUP(A1206,Table3[Customer ID],Table3[Hospital tier])</f>
        <v>tier - 2</v>
      </c>
      <c r="S1206" s="20" t="str">
        <f>_xlfn.XLOOKUP(A1206,Table3[Customer ID],Table3[City tier])</f>
        <v>tier - 1</v>
      </c>
      <c r="T1206" s="20" t="str">
        <f>_xlfn.XLOOKUP(A1206,Table3[Customer ID],Table3[State ID])</f>
        <v>R1026</v>
      </c>
    </row>
    <row r="1207" spans="1:20" x14ac:dyDescent="0.3">
      <c r="A1207" s="20" t="s">
        <v>1225</v>
      </c>
      <c r="B1207" s="20" t="str">
        <f>_xlfn.XLOOKUP(A1207,Sheet3!A1207:A3541,Sheet3!B1207:B3541)</f>
        <v xml:space="preserve"> Mr</v>
      </c>
      <c r="C1207" s="20" t="str">
        <f>_xlfn.XLOOKUP(A1207,Sheet3!A1207:A3541,Sheet3!C1207:C3541)</f>
        <v>Ciabattoni</v>
      </c>
      <c r="D1207" s="20" t="str">
        <f>_xlfn.XLOOKUP(A1207,Sheet3!A1207:A3541,Sheet3!D1207:D3541)</f>
        <v xml:space="preserve">  Warren</v>
      </c>
      <c r="E1207" s="46">
        <f>_xlfn.XLOOKUP(A1207,Sheet1!$A$2:$A$2336,Sheet1!$B$2:$B$2336)</f>
        <v>34.15</v>
      </c>
      <c r="F1207" s="20">
        <f>_xlfn.XLOOKUP(Table4[[#This Row],[Customer ID]],Sheet1!A1207:A3541,Sheet1!C1207:C3541)</f>
        <v>4.49</v>
      </c>
      <c r="G1207" s="20" t="str">
        <f>_xlfn.XLOOKUP(Table4[[#This Row],[Customer ID]],Sheet1!A1207:A3541,Sheet1!D1207:D3541)</f>
        <v>yes</v>
      </c>
      <c r="H1207" s="20" t="str">
        <f>_xlfn.XLOOKUP(Table4[[#This Row],[Customer ID]],Sheet1!A1207:A3541,Sheet1!E1207:E3541)</f>
        <v>No</v>
      </c>
      <c r="I1207" s="20" t="str">
        <f>_xlfn.XLOOKUP(Table4[[#This Row],[Customer ID]],Sheet1!A1207:A3541,Sheet1!F1207:F3541)</f>
        <v>No</v>
      </c>
      <c r="J1207" s="20">
        <f>_xlfn.XLOOKUP(Table4[[#This Row],[Customer ID]],Sheet1!A1207:A3541,Sheet1!G1207:G3541)</f>
        <v>1</v>
      </c>
      <c r="K1207" s="20" t="str">
        <f>_xlfn.XLOOKUP(Table4[[#This Row],[Customer ID]],Sheet1!A1207:A3541,Sheet1!H1207:H3541)</f>
        <v>No</v>
      </c>
      <c r="L1207" s="20" t="str">
        <f>_xlfn.XLOOKUP(Table4[[#This Row],[Customer ID]],Sheet1!A1207:A3541,Sheet1!I1207:I3541)</f>
        <v>Obesity</v>
      </c>
      <c r="M1207" s="20" t="str">
        <f>_xlfn.XLOOKUP(A1207,Sheet1!A1207:A3541,Sheet1!J1207:J3541)</f>
        <v>Normal</v>
      </c>
      <c r="N1207" s="48" t="str">
        <f>_xlfn.XLOOKUP(Table4[[#This Row],[Customer ID]],Table3[Customer ID],Table3[Date2])</f>
        <v>9-Jul-1988</v>
      </c>
      <c r="O1207" s="20">
        <f>_xlfn.XLOOKUP(A1207,Table3[Customer ID],Table3[Age])</f>
        <v>34</v>
      </c>
      <c r="P1207" s="20">
        <f>_xlfn.XLOOKUP(A1207,Table3[Customer ID],Table3[children])</f>
        <v>3</v>
      </c>
      <c r="Q1207" s="47">
        <f>_xlfn.XLOOKUP(A1207,Table3[Customer ID],Table3[charges])</f>
        <v>9320.26</v>
      </c>
      <c r="R1207" s="20" t="str">
        <f>_xlfn.XLOOKUP(A1207,Table3[Customer ID],Table3[Hospital tier])</f>
        <v>tier - 2</v>
      </c>
      <c r="S1207" s="20" t="str">
        <f>_xlfn.XLOOKUP(A1207,Table3[Customer ID],Table3[City tier])</f>
        <v>tier - 1</v>
      </c>
      <c r="T1207" s="20" t="str">
        <f>_xlfn.XLOOKUP(A1207,Table3[Customer ID],Table3[State ID])</f>
        <v>R1012</v>
      </c>
    </row>
    <row r="1208" spans="1:20" x14ac:dyDescent="0.3">
      <c r="A1208" s="20" t="s">
        <v>1226</v>
      </c>
      <c r="B1208" s="20" t="str">
        <f>_xlfn.XLOOKUP(A1208,Sheet3!A1208:A3542,Sheet3!B1208:B3542)</f>
        <v xml:space="preserve"> Mrs</v>
      </c>
      <c r="C1208" s="20" t="str">
        <f>_xlfn.XLOOKUP(A1208,Sheet3!A1208:A3542,Sheet3!C1208:C3542)</f>
        <v>Escanero Palmer</v>
      </c>
      <c r="D1208" s="20" t="str">
        <f>_xlfn.XLOOKUP(A1208,Sheet3!A1208:A3542,Sheet3!D1208:D3542)</f>
        <v xml:space="preserve">  Daniela</v>
      </c>
      <c r="E1208" s="46">
        <f>_xlfn.XLOOKUP(A1208,Sheet1!$A$2:$A$2336,Sheet1!$B$2:$B$2336)</f>
        <v>25.78</v>
      </c>
      <c r="F1208" s="20">
        <f>_xlfn.XLOOKUP(Table4[[#This Row],[Customer ID]],Sheet1!A1208:A3542,Sheet1!C1208:C3542)</f>
        <v>6.25</v>
      </c>
      <c r="G1208" s="20" t="str">
        <f>_xlfn.XLOOKUP(Table4[[#This Row],[Customer ID]],Sheet1!A1208:A3542,Sheet1!D1208:D3542)</f>
        <v>No</v>
      </c>
      <c r="H1208" s="20" t="str">
        <f>_xlfn.XLOOKUP(Table4[[#This Row],[Customer ID]],Sheet1!A1208:A3542,Sheet1!E1208:E3542)</f>
        <v>No</v>
      </c>
      <c r="I1208" s="20" t="str">
        <f>_xlfn.XLOOKUP(Table4[[#This Row],[Customer ID]],Sheet1!A1208:A3542,Sheet1!F1208:F3542)</f>
        <v>No</v>
      </c>
      <c r="J1208" s="20">
        <f>_xlfn.XLOOKUP(Table4[[#This Row],[Customer ID]],Sheet1!A1208:A3542,Sheet1!G1208:G3542)</f>
        <v>0</v>
      </c>
      <c r="K1208" s="20" t="str">
        <f>_xlfn.XLOOKUP(Table4[[#This Row],[Customer ID]],Sheet1!A1208:A3542,Sheet1!H1208:H3542)</f>
        <v>No</v>
      </c>
      <c r="L1208" s="20" t="str">
        <f>_xlfn.XLOOKUP(Table4[[#This Row],[Customer ID]],Sheet1!A1208:A3542,Sheet1!I1208:I3542)</f>
        <v>Over Weight</v>
      </c>
      <c r="M1208" s="20" t="str">
        <f>_xlfn.XLOOKUP(A1208,Sheet1!A1208:A3542,Sheet1!J1208:J3542)</f>
        <v>Prediabetes</v>
      </c>
      <c r="N1208" s="48" t="str">
        <f>_xlfn.XLOOKUP(Table4[[#This Row],[Customer ID]],Table3[Customer ID],Table3[Date2])</f>
        <v>12-Oct-1977</v>
      </c>
      <c r="O1208" s="20">
        <f>_xlfn.XLOOKUP(A1208,Table3[Customer ID],Table3[Age])</f>
        <v>45</v>
      </c>
      <c r="P1208" s="20">
        <f>_xlfn.XLOOKUP(A1208,Table3[Customer ID],Table3[children])</f>
        <v>2</v>
      </c>
      <c r="Q1208" s="47">
        <f>_xlfn.XLOOKUP(A1208,Table3[Customer ID],Table3[charges])</f>
        <v>9315.41</v>
      </c>
      <c r="R1208" s="20" t="str">
        <f>_xlfn.XLOOKUP(A1208,Table3[Customer ID],Table3[Hospital tier])</f>
        <v>tier - 2</v>
      </c>
      <c r="S1208" s="20" t="str">
        <f>_xlfn.XLOOKUP(A1208,Table3[Customer ID],Table3[City tier])</f>
        <v>tier - 1</v>
      </c>
      <c r="T1208" s="20" t="str">
        <f>_xlfn.XLOOKUP(A1208,Table3[Customer ID],Table3[State ID])</f>
        <v>R1024</v>
      </c>
    </row>
    <row r="1209" spans="1:20" x14ac:dyDescent="0.3">
      <c r="A1209" s="20" t="s">
        <v>1227</v>
      </c>
      <c r="B1209" s="20" t="str">
        <f>_xlfn.XLOOKUP(A1209,Sheet3!A1209:A3543,Sheet3!B1209:B3543)</f>
        <v xml:space="preserve"> Ms</v>
      </c>
      <c r="C1209" s="20" t="str">
        <f>_xlfn.XLOOKUP(A1209,Sheet3!A1209:A3543,Sheet3!C1209:C3543)</f>
        <v>Lowe</v>
      </c>
      <c r="D1209" s="20" t="str">
        <f>_xlfn.XLOOKUP(A1209,Sheet3!A1209:A3543,Sheet3!D1209:D3543)</f>
        <v xml:space="preserve">  Deirdre A</v>
      </c>
      <c r="E1209" s="46">
        <f>_xlfn.XLOOKUP(A1209,Sheet1!$A$2:$A$2336,Sheet1!$B$2:$B$2336)</f>
        <v>21.02</v>
      </c>
      <c r="F1209" s="20">
        <f>_xlfn.XLOOKUP(Table4[[#This Row],[Customer ID]],Sheet1!A1209:A3543,Sheet1!C1209:C3543)</f>
        <v>9.6199999999999992</v>
      </c>
      <c r="G1209" s="20" t="str">
        <f>_xlfn.XLOOKUP(Table4[[#This Row],[Customer ID]],Sheet1!A1209:A3543,Sheet1!D1209:D3543)</f>
        <v>yes</v>
      </c>
      <c r="H1209" s="20" t="str">
        <f>_xlfn.XLOOKUP(Table4[[#This Row],[Customer ID]],Sheet1!A1209:A3543,Sheet1!E1209:E3543)</f>
        <v>No</v>
      </c>
      <c r="I1209" s="20" t="str">
        <f>_xlfn.XLOOKUP(Table4[[#This Row],[Customer ID]],Sheet1!A1209:A3543,Sheet1!F1209:F3543)</f>
        <v>Yes</v>
      </c>
      <c r="J1209" s="20">
        <f>_xlfn.XLOOKUP(Table4[[#This Row],[Customer ID]],Sheet1!A1209:A3543,Sheet1!G1209:G3543)</f>
        <v>1</v>
      </c>
      <c r="K1209" s="20" t="str">
        <f>_xlfn.XLOOKUP(Table4[[#This Row],[Customer ID]],Sheet1!A1209:A3543,Sheet1!H1209:H3543)</f>
        <v>No</v>
      </c>
      <c r="L1209" s="20" t="str">
        <f>_xlfn.XLOOKUP(Table4[[#This Row],[Customer ID]],Sheet1!A1209:A3543,Sheet1!I1209:I3543)</f>
        <v>Normal weight</v>
      </c>
      <c r="M1209" s="20" t="str">
        <f>_xlfn.XLOOKUP(A1209,Sheet1!A1209:A3543,Sheet1!J1209:J3543)</f>
        <v>Diabetes</v>
      </c>
      <c r="N1209" s="48" t="str">
        <f>_xlfn.XLOOKUP(Table4[[#This Row],[Customer ID]],Table3[Customer ID],Table3[Date2])</f>
        <v>8-Jun-1963</v>
      </c>
      <c r="O1209" s="20">
        <f>_xlfn.XLOOKUP(A1209,Table3[Customer ID],Table3[Age])</f>
        <v>60</v>
      </c>
      <c r="P1209" s="20">
        <f>_xlfn.XLOOKUP(A1209,Table3[Customer ID],Table3[children])</f>
        <v>0</v>
      </c>
      <c r="Q1209" s="47">
        <f>_xlfn.XLOOKUP(A1209,Table3[Customer ID],Table3[charges])</f>
        <v>9310.81</v>
      </c>
      <c r="R1209" s="20" t="str">
        <f>_xlfn.XLOOKUP(A1209,Table3[Customer ID],Table3[Hospital tier])</f>
        <v>tier - 3</v>
      </c>
      <c r="S1209" s="20" t="str">
        <f>_xlfn.XLOOKUP(A1209,Table3[Customer ID],Table3[City tier])</f>
        <v>tier - 1</v>
      </c>
      <c r="T1209" s="20" t="str">
        <f>_xlfn.XLOOKUP(A1209,Table3[Customer ID],Table3[State ID])</f>
        <v>R1013</v>
      </c>
    </row>
    <row r="1210" spans="1:20" x14ac:dyDescent="0.3">
      <c r="A1210" s="20" t="s">
        <v>1228</v>
      </c>
      <c r="B1210" s="20" t="str">
        <f>_xlfn.XLOOKUP(A1210,Sheet3!A1210:A3544,Sheet3!B1210:B3544)</f>
        <v xml:space="preserve"> Mr</v>
      </c>
      <c r="C1210" s="20" t="str">
        <f>_xlfn.XLOOKUP(A1210,Sheet3!A1210:A3544,Sheet3!C1210:C3544)</f>
        <v>Osmark</v>
      </c>
      <c r="D1210" s="20" t="str">
        <f>_xlfn.XLOOKUP(A1210,Sheet3!A1210:A3544,Sheet3!D1210:D3544)</f>
        <v xml:space="preserve">  Mathias</v>
      </c>
      <c r="E1210" s="46">
        <f>_xlfn.XLOOKUP(A1210,Sheet1!$A$2:$A$2336,Sheet1!$B$2:$B$2336)</f>
        <v>37.51</v>
      </c>
      <c r="F1210" s="20">
        <f>_xlfn.XLOOKUP(Table4[[#This Row],[Customer ID]],Sheet1!A1210:A3544,Sheet1!C1210:C3544)</f>
        <v>11.06</v>
      </c>
      <c r="G1210" s="20" t="str">
        <f>_xlfn.XLOOKUP(Table4[[#This Row],[Customer ID]],Sheet1!A1210:A3544,Sheet1!D1210:D3544)</f>
        <v>No</v>
      </c>
      <c r="H1210" s="20" t="str">
        <f>_xlfn.XLOOKUP(Table4[[#This Row],[Customer ID]],Sheet1!A1210:A3544,Sheet1!E1210:E3544)</f>
        <v>No</v>
      </c>
      <c r="I1210" s="20" t="str">
        <f>_xlfn.XLOOKUP(Table4[[#This Row],[Customer ID]],Sheet1!A1210:A3544,Sheet1!F1210:F3544)</f>
        <v>No</v>
      </c>
      <c r="J1210" s="20">
        <f>_xlfn.XLOOKUP(Table4[[#This Row],[Customer ID]],Sheet1!A1210:A3544,Sheet1!G1210:G3544)</f>
        <v>2</v>
      </c>
      <c r="K1210" s="20" t="str">
        <f>_xlfn.XLOOKUP(Table4[[#This Row],[Customer ID]],Sheet1!A1210:A3544,Sheet1!H1210:H3544)</f>
        <v>No</v>
      </c>
      <c r="L1210" s="20" t="str">
        <f>_xlfn.XLOOKUP(Table4[[#This Row],[Customer ID]],Sheet1!A1210:A3544,Sheet1!I1210:I3544)</f>
        <v>Obesity</v>
      </c>
      <c r="M1210" s="20" t="str">
        <f>_xlfn.XLOOKUP(A1210,Sheet1!A1210:A3544,Sheet1!J1210:J3544)</f>
        <v>Diabetes</v>
      </c>
      <c r="N1210" s="48" t="str">
        <f>_xlfn.XLOOKUP(Table4[[#This Row],[Customer ID]],Table3[Customer ID],Table3[Date2])</f>
        <v>16-Oct-1973</v>
      </c>
      <c r="O1210" s="20">
        <f>_xlfn.XLOOKUP(A1210,Table3[Customer ID],Table3[Age])</f>
        <v>49</v>
      </c>
      <c r="P1210" s="20">
        <f>_xlfn.XLOOKUP(A1210,Table3[Customer ID],Table3[children])</f>
        <v>2</v>
      </c>
      <c r="Q1210" s="47">
        <f>_xlfn.XLOOKUP(A1210,Table3[Customer ID],Table3[charges])</f>
        <v>9304.7000000000007</v>
      </c>
      <c r="R1210" s="20" t="str">
        <f>_xlfn.XLOOKUP(A1210,Table3[Customer ID],Table3[Hospital tier])</f>
        <v>tier - 3</v>
      </c>
      <c r="S1210" s="20" t="str">
        <f>_xlfn.XLOOKUP(A1210,Table3[Customer ID],Table3[City tier])</f>
        <v>tier - 3</v>
      </c>
      <c r="T1210" s="20" t="str">
        <f>_xlfn.XLOOKUP(A1210,Table3[Customer ID],Table3[State ID])</f>
        <v>R1013</v>
      </c>
    </row>
    <row r="1211" spans="1:20" x14ac:dyDescent="0.3">
      <c r="A1211" s="20" t="s">
        <v>1229</v>
      </c>
      <c r="B1211" s="20" t="str">
        <f>_xlfn.XLOOKUP(A1211,Sheet3!A1211:A3545,Sheet3!B1211:B3545)</f>
        <v xml:space="preserve"> Mr</v>
      </c>
      <c r="C1211" s="20" t="str">
        <f>_xlfn.XLOOKUP(A1211,Sheet3!A1211:A3545,Sheet3!C1211:C3545)</f>
        <v>Lawson</v>
      </c>
      <c r="D1211" s="20" t="str">
        <f>_xlfn.XLOOKUP(A1211,Sheet3!A1211:A3545,Sheet3!D1211:D3545)</f>
        <v xml:space="preserve">  Matthew</v>
      </c>
      <c r="E1211" s="46">
        <f>_xlfn.XLOOKUP(A1211,Sheet1!$A$2:$A$2336,Sheet1!$B$2:$B$2336)</f>
        <v>25.745000000000001</v>
      </c>
      <c r="F1211" s="20">
        <f>_xlfn.XLOOKUP(Table4[[#This Row],[Customer ID]],Sheet1!A1211:A3545,Sheet1!C1211:C3545)</f>
        <v>6.11</v>
      </c>
      <c r="G1211" s="20" t="str">
        <f>_xlfn.XLOOKUP(Table4[[#This Row],[Customer ID]],Sheet1!A1211:A3545,Sheet1!D1211:D3545)</f>
        <v>yes</v>
      </c>
      <c r="H1211" s="20" t="str">
        <f>_xlfn.XLOOKUP(Table4[[#This Row],[Customer ID]],Sheet1!A1211:A3545,Sheet1!E1211:E3545)</f>
        <v>No</v>
      </c>
      <c r="I1211" s="20" t="str">
        <f>_xlfn.XLOOKUP(Table4[[#This Row],[Customer ID]],Sheet1!A1211:A3545,Sheet1!F1211:F3545)</f>
        <v>No</v>
      </c>
      <c r="J1211" s="20">
        <f>_xlfn.XLOOKUP(Table4[[#This Row],[Customer ID]],Sheet1!A1211:A3545,Sheet1!G1211:G3545)</f>
        <v>0</v>
      </c>
      <c r="K1211" s="20" t="str">
        <f>_xlfn.XLOOKUP(Table4[[#This Row],[Customer ID]],Sheet1!A1211:A3545,Sheet1!H1211:H3545)</f>
        <v>No</v>
      </c>
      <c r="L1211" s="20" t="str">
        <f>_xlfn.XLOOKUP(Table4[[#This Row],[Customer ID]],Sheet1!A1211:A3545,Sheet1!I1211:I3545)</f>
        <v>Over Weight</v>
      </c>
      <c r="M1211" s="20" t="str">
        <f>_xlfn.XLOOKUP(A1211,Sheet1!A1211:A3545,Sheet1!J1211:J3545)</f>
        <v>Prediabetes</v>
      </c>
      <c r="N1211" s="48" t="str">
        <f>_xlfn.XLOOKUP(Table4[[#This Row],[Customer ID]],Table3[Customer ID],Table3[Date2])</f>
        <v>3-Nov-1976</v>
      </c>
      <c r="O1211" s="20">
        <f>_xlfn.XLOOKUP(A1211,Table3[Customer ID],Table3[Age])</f>
        <v>46</v>
      </c>
      <c r="P1211" s="20">
        <f>_xlfn.XLOOKUP(A1211,Table3[Customer ID],Table3[children])</f>
        <v>3</v>
      </c>
      <c r="Q1211" s="47">
        <f>_xlfn.XLOOKUP(A1211,Table3[Customer ID],Table3[charges])</f>
        <v>9301.89</v>
      </c>
      <c r="R1211" s="20" t="str">
        <f>_xlfn.XLOOKUP(A1211,Table3[Customer ID],Table3[Hospital tier])</f>
        <v>tier - 2</v>
      </c>
      <c r="S1211" s="20" t="str">
        <f>_xlfn.XLOOKUP(A1211,Table3[Customer ID],Table3[City tier])</f>
        <v>tier - 1</v>
      </c>
      <c r="T1211" s="20" t="str">
        <f>_xlfn.XLOOKUP(A1211,Table3[Customer ID],Table3[State ID])</f>
        <v>R1012</v>
      </c>
    </row>
    <row r="1212" spans="1:20" x14ac:dyDescent="0.3">
      <c r="A1212" s="20" t="s">
        <v>1230</v>
      </c>
      <c r="B1212" s="20" t="str">
        <f>_xlfn.XLOOKUP(A1212,Sheet3!A1212:A3546,Sheet3!B1212:B3546)</f>
        <v xml:space="preserve"> Mr</v>
      </c>
      <c r="C1212" s="20" t="str">
        <f>_xlfn.XLOOKUP(A1212,Sheet3!A1212:A3546,Sheet3!C1212:C3546)</f>
        <v>Warwick</v>
      </c>
      <c r="D1212" s="20" t="str">
        <f>_xlfn.XLOOKUP(A1212,Sheet3!A1212:A3546,Sheet3!D1212:D3546)</f>
        <v xml:space="preserve">  Kurt</v>
      </c>
      <c r="E1212" s="46">
        <f>_xlfn.XLOOKUP(A1212,Sheet1!$A$2:$A$2336,Sheet1!$B$2:$B$2336)</f>
        <v>31.35</v>
      </c>
      <c r="F1212" s="20">
        <f>_xlfn.XLOOKUP(Table4[[#This Row],[Customer ID]],Sheet1!A1212:A3546,Sheet1!C1212:C3546)</f>
        <v>11.49</v>
      </c>
      <c r="G1212" s="20" t="str">
        <f>_xlfn.XLOOKUP(Table4[[#This Row],[Customer ID]],Sheet1!A1212:A3546,Sheet1!D1212:D3546)</f>
        <v>No</v>
      </c>
      <c r="H1212" s="20" t="str">
        <f>_xlfn.XLOOKUP(Table4[[#This Row],[Customer ID]],Sheet1!A1212:A3546,Sheet1!E1212:E3546)</f>
        <v>No</v>
      </c>
      <c r="I1212" s="20" t="str">
        <f>_xlfn.XLOOKUP(Table4[[#This Row],[Customer ID]],Sheet1!A1212:A3546,Sheet1!F1212:F3546)</f>
        <v>No</v>
      </c>
      <c r="J1212" s="20">
        <f>_xlfn.XLOOKUP(Table4[[#This Row],[Customer ID]],Sheet1!A1212:A3546,Sheet1!G1212:G3546)</f>
        <v>2</v>
      </c>
      <c r="K1212" s="20" t="str">
        <f>_xlfn.XLOOKUP(Table4[[#This Row],[Customer ID]],Sheet1!A1212:A3546,Sheet1!H1212:H3546)</f>
        <v>No</v>
      </c>
      <c r="L1212" s="20" t="str">
        <f>_xlfn.XLOOKUP(Table4[[#This Row],[Customer ID]],Sheet1!A1212:A3546,Sheet1!I1212:I3546)</f>
        <v>Obesity</v>
      </c>
      <c r="M1212" s="20" t="str">
        <f>_xlfn.XLOOKUP(A1212,Sheet1!A1212:A3546,Sheet1!J1212:J3546)</f>
        <v>Diabetes</v>
      </c>
      <c r="N1212" s="48" t="str">
        <f>_xlfn.XLOOKUP(Table4[[#This Row],[Customer ID]],Table3[Customer ID],Table3[Date2])</f>
        <v>18-Sep-1973</v>
      </c>
      <c r="O1212" s="20">
        <f>_xlfn.XLOOKUP(A1212,Table3[Customer ID],Table3[Age])</f>
        <v>49</v>
      </c>
      <c r="P1212" s="20">
        <f>_xlfn.XLOOKUP(A1212,Table3[Customer ID],Table3[children])</f>
        <v>1</v>
      </c>
      <c r="Q1212" s="47">
        <f>_xlfn.XLOOKUP(A1212,Table3[Customer ID],Table3[charges])</f>
        <v>9290.14</v>
      </c>
      <c r="R1212" s="20" t="str">
        <f>_xlfn.XLOOKUP(A1212,Table3[Customer ID],Table3[Hospital tier])</f>
        <v>tier - 3</v>
      </c>
      <c r="S1212" s="20" t="str">
        <f>_xlfn.XLOOKUP(A1212,Table3[Customer ID],Table3[City tier])</f>
        <v>tier - 3</v>
      </c>
      <c r="T1212" s="20" t="str">
        <f>_xlfn.XLOOKUP(A1212,Table3[Customer ID],Table3[State ID])</f>
        <v>R1016</v>
      </c>
    </row>
    <row r="1213" spans="1:20" x14ac:dyDescent="0.3">
      <c r="A1213" s="20" t="s">
        <v>1231</v>
      </c>
      <c r="B1213" s="20" t="str">
        <f>_xlfn.XLOOKUP(A1213,Sheet3!A1213:A3547,Sheet3!B1213:B3547)</f>
        <v xml:space="preserve"> Mr</v>
      </c>
      <c r="C1213" s="20" t="str">
        <f>_xlfn.XLOOKUP(A1213,Sheet3!A1213:A3547,Sheet3!C1213:C3547)</f>
        <v>Magnuson</v>
      </c>
      <c r="D1213" s="20" t="str">
        <f>_xlfn.XLOOKUP(A1213,Sheet3!A1213:A3547,Sheet3!D1213:D3547)</f>
        <v xml:space="preserve">  Samuel</v>
      </c>
      <c r="E1213" s="46">
        <f>_xlfn.XLOOKUP(A1213,Sheet1!$A$2:$A$2336,Sheet1!$B$2:$B$2336)</f>
        <v>29.83</v>
      </c>
      <c r="F1213" s="20">
        <f>_xlfn.XLOOKUP(Table4[[#This Row],[Customer ID]],Sheet1!A1213:A3547,Sheet1!C1213:C3547)</f>
        <v>8.68</v>
      </c>
      <c r="G1213" s="20" t="str">
        <f>_xlfn.XLOOKUP(Table4[[#This Row],[Customer ID]],Sheet1!A1213:A3547,Sheet1!D1213:D3547)</f>
        <v>No</v>
      </c>
      <c r="H1213" s="20" t="str">
        <f>_xlfn.XLOOKUP(Table4[[#This Row],[Customer ID]],Sheet1!A1213:A3547,Sheet1!E1213:E3547)</f>
        <v>No</v>
      </c>
      <c r="I1213" s="20" t="str">
        <f>_xlfn.XLOOKUP(Table4[[#This Row],[Customer ID]],Sheet1!A1213:A3547,Sheet1!F1213:F3547)</f>
        <v>No</v>
      </c>
      <c r="J1213" s="20">
        <f>_xlfn.XLOOKUP(Table4[[#This Row],[Customer ID]],Sheet1!A1213:A3547,Sheet1!G1213:G3547)</f>
        <v>2</v>
      </c>
      <c r="K1213" s="20" t="str">
        <f>_xlfn.XLOOKUP(Table4[[#This Row],[Customer ID]],Sheet1!A1213:A3547,Sheet1!H1213:H3547)</f>
        <v>No</v>
      </c>
      <c r="L1213" s="20" t="str">
        <f>_xlfn.XLOOKUP(Table4[[#This Row],[Customer ID]],Sheet1!A1213:A3547,Sheet1!I1213:I3547)</f>
        <v>Over Weight</v>
      </c>
      <c r="M1213" s="20" t="str">
        <f>_xlfn.XLOOKUP(A1213,Sheet1!A1213:A3547,Sheet1!J1213:J3547)</f>
        <v>Diabetes</v>
      </c>
      <c r="N1213" s="48" t="str">
        <f>_xlfn.XLOOKUP(Table4[[#This Row],[Customer ID]],Table3[Customer ID],Table3[Date2])</f>
        <v>16-Oct-1973</v>
      </c>
      <c r="O1213" s="20">
        <f>_xlfn.XLOOKUP(A1213,Table3[Customer ID],Table3[Age])</f>
        <v>49</v>
      </c>
      <c r="P1213" s="20">
        <f>_xlfn.XLOOKUP(A1213,Table3[Customer ID],Table3[children])</f>
        <v>1</v>
      </c>
      <c r="Q1213" s="47">
        <f>_xlfn.XLOOKUP(A1213,Table3[Customer ID],Table3[charges])</f>
        <v>9288.0300000000007</v>
      </c>
      <c r="R1213" s="20" t="str">
        <f>_xlfn.XLOOKUP(A1213,Table3[Customer ID],Table3[Hospital tier])</f>
        <v>tier - 2</v>
      </c>
      <c r="S1213" s="20" t="str">
        <f>_xlfn.XLOOKUP(A1213,Table3[Customer ID],Table3[City tier])</f>
        <v>tier - 3</v>
      </c>
      <c r="T1213" s="20" t="str">
        <f>_xlfn.XLOOKUP(A1213,Table3[Customer ID],Table3[State ID])</f>
        <v>R1018</v>
      </c>
    </row>
    <row r="1214" spans="1:20" x14ac:dyDescent="0.3">
      <c r="A1214" s="20" t="s">
        <v>1232</v>
      </c>
      <c r="B1214" s="20" t="str">
        <f>_xlfn.XLOOKUP(A1214,Sheet3!A1214:A3548,Sheet3!B1214:B3548)</f>
        <v xml:space="preserve"> Mrs</v>
      </c>
      <c r="C1214" s="20" t="str">
        <f>_xlfn.XLOOKUP(A1214,Sheet3!A1214:A3548,Sheet3!C1214:C3548)</f>
        <v>Marsh</v>
      </c>
      <c r="D1214" s="20" t="str">
        <f>_xlfn.XLOOKUP(A1214,Sheet3!A1214:A3548,Sheet3!D1214:D3548)</f>
        <v xml:space="preserve">  Emily</v>
      </c>
      <c r="E1214" s="46">
        <f>_xlfn.XLOOKUP(A1214,Sheet1!$A$2:$A$2336,Sheet1!$B$2:$B$2336)</f>
        <v>25.49</v>
      </c>
      <c r="F1214" s="20">
        <f>_xlfn.XLOOKUP(Table4[[#This Row],[Customer ID]],Sheet1!A1214:A3548,Sheet1!C1214:C3548)</f>
        <v>5.68</v>
      </c>
      <c r="G1214" s="20" t="str">
        <f>_xlfn.XLOOKUP(Table4[[#This Row],[Customer ID]],Sheet1!A1214:A3548,Sheet1!D1214:D3548)</f>
        <v>yes</v>
      </c>
      <c r="H1214" s="20" t="str">
        <f>_xlfn.XLOOKUP(Table4[[#This Row],[Customer ID]],Sheet1!A1214:A3548,Sheet1!E1214:E3548)</f>
        <v>No</v>
      </c>
      <c r="I1214" s="20" t="str">
        <f>_xlfn.XLOOKUP(Table4[[#This Row],[Customer ID]],Sheet1!A1214:A3548,Sheet1!F1214:F3548)</f>
        <v>Yes</v>
      </c>
      <c r="J1214" s="20">
        <f>_xlfn.XLOOKUP(Table4[[#This Row],[Customer ID]],Sheet1!A1214:A3548,Sheet1!G1214:G3548)</f>
        <v>1</v>
      </c>
      <c r="K1214" s="20" t="str">
        <f>_xlfn.XLOOKUP(Table4[[#This Row],[Customer ID]],Sheet1!A1214:A3548,Sheet1!H1214:H3548)</f>
        <v>No</v>
      </c>
      <c r="L1214" s="20" t="str">
        <f>_xlfn.XLOOKUP(Table4[[#This Row],[Customer ID]],Sheet1!A1214:A3548,Sheet1!I1214:I3548)</f>
        <v>Over Weight</v>
      </c>
      <c r="M1214" s="20" t="str">
        <f>_xlfn.XLOOKUP(A1214,Sheet1!A1214:A3548,Sheet1!J1214:J3548)</f>
        <v>Normal</v>
      </c>
      <c r="N1214" s="48" t="str">
        <f>_xlfn.XLOOKUP(Table4[[#This Row],[Customer ID]],Table3[Customer ID],Table3[Date2])</f>
        <v>26-Nov-1969</v>
      </c>
      <c r="O1214" s="20">
        <f>_xlfn.XLOOKUP(A1214,Table3[Customer ID],Table3[Age])</f>
        <v>53</v>
      </c>
      <c r="P1214" s="20">
        <f>_xlfn.XLOOKUP(A1214,Table3[Customer ID],Table3[children])</f>
        <v>0</v>
      </c>
      <c r="Q1214" s="47">
        <f>_xlfn.XLOOKUP(A1214,Table3[Customer ID],Table3[charges])</f>
        <v>9285.8700000000008</v>
      </c>
      <c r="R1214" s="20" t="str">
        <f>_xlfn.XLOOKUP(A1214,Table3[Customer ID],Table3[Hospital tier])</f>
        <v>tier - 2</v>
      </c>
      <c r="S1214" s="20" t="str">
        <f>_xlfn.XLOOKUP(A1214,Table3[Customer ID],Table3[City tier])</f>
        <v>tier - 3</v>
      </c>
      <c r="T1214" s="20" t="str">
        <f>_xlfn.XLOOKUP(A1214,Table3[Customer ID],Table3[State ID])</f>
        <v>R1013</v>
      </c>
    </row>
    <row r="1215" spans="1:20" x14ac:dyDescent="0.3">
      <c r="A1215" s="20" t="s">
        <v>1233</v>
      </c>
      <c r="B1215" s="20" t="str">
        <f>_xlfn.XLOOKUP(A1215,Sheet3!A1215:A3549,Sheet3!B1215:B3549)</f>
        <v xml:space="preserve"> Ms</v>
      </c>
      <c r="C1215" s="20" t="str">
        <f>_xlfn.XLOOKUP(A1215,Sheet3!A1215:A3549,Sheet3!C1215:C3549)</f>
        <v>Kari</v>
      </c>
      <c r="D1215" s="20" t="str">
        <f>_xlfn.XLOOKUP(A1215,Sheet3!A1215:A3549,Sheet3!D1215:D3549)</f>
        <v xml:space="preserve">  Tiffany</v>
      </c>
      <c r="E1215" s="46">
        <f>_xlfn.XLOOKUP(A1215,Sheet1!$A$2:$A$2336,Sheet1!$B$2:$B$2336)</f>
        <v>34.1</v>
      </c>
      <c r="F1215" s="20">
        <f>_xlfn.XLOOKUP(Table4[[#This Row],[Customer ID]],Sheet1!A1215:A3549,Sheet1!C1215:C3549)</f>
        <v>8.4499999999999993</v>
      </c>
      <c r="G1215" s="20" t="str">
        <f>_xlfn.XLOOKUP(Table4[[#This Row],[Customer ID]],Sheet1!A1215:A3549,Sheet1!D1215:D3549)</f>
        <v>No</v>
      </c>
      <c r="H1215" s="20" t="str">
        <f>_xlfn.XLOOKUP(Table4[[#This Row],[Customer ID]],Sheet1!A1215:A3549,Sheet1!E1215:E3549)</f>
        <v>No</v>
      </c>
      <c r="I1215" s="20" t="str">
        <f>_xlfn.XLOOKUP(Table4[[#This Row],[Customer ID]],Sheet1!A1215:A3549,Sheet1!F1215:F3549)</f>
        <v>No</v>
      </c>
      <c r="J1215" s="20">
        <f>_xlfn.XLOOKUP(Table4[[#This Row],[Customer ID]],Sheet1!A1215:A3549,Sheet1!G1215:G3549)</f>
        <v>0</v>
      </c>
      <c r="K1215" s="20" t="str">
        <f>_xlfn.XLOOKUP(Table4[[#This Row],[Customer ID]],Sheet1!A1215:A3549,Sheet1!H1215:H3549)</f>
        <v>No</v>
      </c>
      <c r="L1215" s="20" t="str">
        <f>_xlfn.XLOOKUP(Table4[[#This Row],[Customer ID]],Sheet1!A1215:A3549,Sheet1!I1215:I3549)</f>
        <v>Obesity</v>
      </c>
      <c r="M1215" s="20" t="str">
        <f>_xlfn.XLOOKUP(A1215,Sheet1!A1215:A3549,Sheet1!J1215:J3549)</f>
        <v>Diabetes</v>
      </c>
      <c r="N1215" s="48" t="str">
        <f>_xlfn.XLOOKUP(Table4[[#This Row],[Customer ID]],Table3[Customer ID],Table3[Date2])</f>
        <v>2-Jul-1971</v>
      </c>
      <c r="O1215" s="20">
        <f>_xlfn.XLOOKUP(A1215,Table3[Customer ID],Table3[Age])</f>
        <v>51</v>
      </c>
      <c r="P1215" s="20">
        <f>_xlfn.XLOOKUP(A1215,Table3[Customer ID],Table3[children])</f>
        <v>0</v>
      </c>
      <c r="Q1215" s="47">
        <f>_xlfn.XLOOKUP(A1215,Table3[Customer ID],Table3[charges])</f>
        <v>9283.56</v>
      </c>
      <c r="R1215" s="20" t="str">
        <f>_xlfn.XLOOKUP(A1215,Table3[Customer ID],Table3[Hospital tier])</f>
        <v>tier - 2</v>
      </c>
      <c r="S1215" s="20" t="str">
        <f>_xlfn.XLOOKUP(A1215,Table3[Customer ID],Table3[City tier])</f>
        <v>tier - 3</v>
      </c>
      <c r="T1215" s="20" t="str">
        <f>_xlfn.XLOOKUP(A1215,Table3[Customer ID],Table3[State ID])</f>
        <v>R1013</v>
      </c>
    </row>
    <row r="1216" spans="1:20" x14ac:dyDescent="0.3">
      <c r="A1216" s="20" t="s">
        <v>1234</v>
      </c>
      <c r="B1216" s="20" t="str">
        <f>_xlfn.XLOOKUP(A1216,Sheet3!A1216:A3550,Sheet3!B1216:B3550)</f>
        <v xml:space="preserve"> Mr</v>
      </c>
      <c r="C1216" s="20" t="str">
        <f>_xlfn.XLOOKUP(A1216,Sheet3!A1216:A3550,Sheet3!C1216:C3550)</f>
        <v>Standiford</v>
      </c>
      <c r="D1216" s="20" t="str">
        <f>_xlfn.XLOOKUP(A1216,Sheet3!A1216:A3550,Sheet3!D1216:D3550)</f>
        <v xml:space="preserve">  Alex F</v>
      </c>
      <c r="E1216" s="46">
        <f>_xlfn.XLOOKUP(A1216,Sheet1!$A$2:$A$2336,Sheet1!$B$2:$B$2336)</f>
        <v>25.84</v>
      </c>
      <c r="F1216" s="20">
        <f>_xlfn.XLOOKUP(Table4[[#This Row],[Customer ID]],Sheet1!A1216:A3550,Sheet1!C1216:C3550)</f>
        <v>8.51</v>
      </c>
      <c r="G1216" s="20" t="str">
        <f>_xlfn.XLOOKUP(Table4[[#This Row],[Customer ID]],Sheet1!A1216:A3550,Sheet1!D1216:D3550)</f>
        <v>No</v>
      </c>
      <c r="H1216" s="20" t="str">
        <f>_xlfn.XLOOKUP(Table4[[#This Row],[Customer ID]],Sheet1!A1216:A3550,Sheet1!E1216:E3550)</f>
        <v>No</v>
      </c>
      <c r="I1216" s="20" t="str">
        <f>_xlfn.XLOOKUP(Table4[[#This Row],[Customer ID]],Sheet1!A1216:A3550,Sheet1!F1216:F3550)</f>
        <v>No</v>
      </c>
      <c r="J1216" s="20">
        <f>_xlfn.XLOOKUP(Table4[[#This Row],[Customer ID]],Sheet1!A1216:A3550,Sheet1!G1216:G3550)</f>
        <v>2</v>
      </c>
      <c r="K1216" s="20" t="str">
        <f>_xlfn.XLOOKUP(Table4[[#This Row],[Customer ID]],Sheet1!A1216:A3550,Sheet1!H1216:H3550)</f>
        <v>No</v>
      </c>
      <c r="L1216" s="20" t="str">
        <f>_xlfn.XLOOKUP(Table4[[#This Row],[Customer ID]],Sheet1!A1216:A3550,Sheet1!I1216:I3550)</f>
        <v>Over Weight</v>
      </c>
      <c r="M1216" s="20" t="str">
        <f>_xlfn.XLOOKUP(A1216,Sheet1!A1216:A3550,Sheet1!J1216:J3550)</f>
        <v>Diabetes</v>
      </c>
      <c r="N1216" s="48" t="str">
        <f>_xlfn.XLOOKUP(Table4[[#This Row],[Customer ID]],Table3[Customer ID],Table3[Date2])</f>
        <v>27-Oct-1973</v>
      </c>
      <c r="O1216" s="20">
        <f>_xlfn.XLOOKUP(A1216,Table3[Customer ID],Table3[Age])</f>
        <v>49</v>
      </c>
      <c r="P1216" s="20">
        <f>_xlfn.XLOOKUP(A1216,Table3[Customer ID],Table3[children])</f>
        <v>1</v>
      </c>
      <c r="Q1216" s="47">
        <f>_xlfn.XLOOKUP(A1216,Table3[Customer ID],Table3[charges])</f>
        <v>9282.48</v>
      </c>
      <c r="R1216" s="20" t="str">
        <f>_xlfn.XLOOKUP(A1216,Table3[Customer ID],Table3[Hospital tier])</f>
        <v>tier - 3</v>
      </c>
      <c r="S1216" s="20" t="str">
        <f>_xlfn.XLOOKUP(A1216,Table3[Customer ID],Table3[City tier])</f>
        <v>tier - 2</v>
      </c>
      <c r="T1216" s="20" t="str">
        <f>_xlfn.XLOOKUP(A1216,Table3[Customer ID],Table3[State ID])</f>
        <v>R1016</v>
      </c>
    </row>
    <row r="1217" spans="1:20" x14ac:dyDescent="0.3">
      <c r="A1217" s="20" t="s">
        <v>1235</v>
      </c>
      <c r="B1217" s="20" t="str">
        <f>_xlfn.XLOOKUP(A1217,Sheet3!A1217:A3551,Sheet3!B1217:B3551)</f>
        <v xml:space="preserve"> Ms</v>
      </c>
      <c r="C1217" s="20" t="str">
        <f>_xlfn.XLOOKUP(A1217,Sheet3!A1217:A3551,Sheet3!C1217:C3551)</f>
        <v>Sherwin</v>
      </c>
      <c r="D1217" s="20" t="str">
        <f>_xlfn.XLOOKUP(A1217,Sheet3!A1217:A3551,Sheet3!D1217:D3551)</f>
        <v xml:space="preserve">  Alice</v>
      </c>
      <c r="E1217" s="46">
        <f>_xlfn.XLOOKUP(A1217,Sheet1!$A$2:$A$2336,Sheet1!$B$2:$B$2336)</f>
        <v>20.6</v>
      </c>
      <c r="F1217" s="20">
        <f>_xlfn.XLOOKUP(Table4[[#This Row],[Customer ID]],Sheet1!A1217:A3551,Sheet1!C1217:C3551)</f>
        <v>7.62</v>
      </c>
      <c r="G1217" s="20" t="str">
        <f>_xlfn.XLOOKUP(Table4[[#This Row],[Customer ID]],Sheet1!A1217:A3551,Sheet1!D1217:D3551)</f>
        <v>No</v>
      </c>
      <c r="H1217" s="20" t="str">
        <f>_xlfn.XLOOKUP(Table4[[#This Row],[Customer ID]],Sheet1!A1217:A3551,Sheet1!E1217:E3551)</f>
        <v>No</v>
      </c>
      <c r="I1217" s="20" t="str">
        <f>_xlfn.XLOOKUP(Table4[[#This Row],[Customer ID]],Sheet1!A1217:A3551,Sheet1!F1217:F3551)</f>
        <v>No</v>
      </c>
      <c r="J1217" s="20">
        <f>_xlfn.XLOOKUP(Table4[[#This Row],[Customer ID]],Sheet1!A1217:A3551,Sheet1!G1217:G3551)</f>
        <v>0</v>
      </c>
      <c r="K1217" s="20" t="str">
        <f>_xlfn.XLOOKUP(Table4[[#This Row],[Customer ID]],Sheet1!A1217:A3551,Sheet1!H1217:H3551)</f>
        <v>No</v>
      </c>
      <c r="L1217" s="20" t="str">
        <f>_xlfn.XLOOKUP(Table4[[#This Row],[Customer ID]],Sheet1!A1217:A3551,Sheet1!I1217:I3551)</f>
        <v>Normal weight</v>
      </c>
      <c r="M1217" s="20" t="str">
        <f>_xlfn.XLOOKUP(A1217,Sheet1!A1217:A3551,Sheet1!J1217:J3551)</f>
        <v>Diabetes</v>
      </c>
      <c r="N1217" s="48" t="str">
        <f>_xlfn.XLOOKUP(Table4[[#This Row],[Customer ID]],Table3[Customer ID],Table3[Date2])</f>
        <v>6-Aug-1971</v>
      </c>
      <c r="O1217" s="20">
        <f>_xlfn.XLOOKUP(A1217,Table3[Customer ID],Table3[Age])</f>
        <v>51</v>
      </c>
      <c r="P1217" s="20">
        <f>_xlfn.XLOOKUP(A1217,Table3[Customer ID],Table3[children])</f>
        <v>0</v>
      </c>
      <c r="Q1217" s="47">
        <f>_xlfn.XLOOKUP(A1217,Table3[Customer ID],Table3[charges])</f>
        <v>9264.7999999999993</v>
      </c>
      <c r="R1217" s="20" t="str">
        <f>_xlfn.XLOOKUP(A1217,Table3[Customer ID],Table3[Hospital tier])</f>
        <v>tier - 2</v>
      </c>
      <c r="S1217" s="20" t="str">
        <f>_xlfn.XLOOKUP(A1217,Table3[Customer ID],Table3[City tier])</f>
        <v>tier - 1</v>
      </c>
      <c r="T1217" s="20" t="str">
        <f>_xlfn.XLOOKUP(A1217,Table3[Customer ID],Table3[State ID])</f>
        <v>R1011</v>
      </c>
    </row>
    <row r="1218" spans="1:20" x14ac:dyDescent="0.3">
      <c r="A1218" s="20" t="s">
        <v>1236</v>
      </c>
      <c r="B1218" s="20" t="str">
        <f>_xlfn.XLOOKUP(A1218,Sheet3!A1218:A3552,Sheet3!B1218:B3552)</f>
        <v xml:space="preserve"> Ms</v>
      </c>
      <c r="C1218" s="20" t="str">
        <f>_xlfn.XLOOKUP(A1218,Sheet3!A1218:A3552,Sheet3!C1218:C3552)</f>
        <v>Parker</v>
      </c>
      <c r="D1218" s="20" t="str">
        <f>_xlfn.XLOOKUP(A1218,Sheet3!A1218:A3552,Sheet3!D1218:D3552)</f>
        <v xml:space="preserve">  Allison M.</v>
      </c>
      <c r="E1218" s="46">
        <f>_xlfn.XLOOKUP(A1218,Sheet1!$A$2:$A$2336,Sheet1!$B$2:$B$2336)</f>
        <v>28.88</v>
      </c>
      <c r="F1218" s="20">
        <f>_xlfn.XLOOKUP(Table4[[#This Row],[Customer ID]],Sheet1!A1218:A3552,Sheet1!C1218:C3552)</f>
        <v>10.18</v>
      </c>
      <c r="G1218" s="20" t="str">
        <f>_xlfn.XLOOKUP(Table4[[#This Row],[Customer ID]],Sheet1!A1218:A3552,Sheet1!D1218:D3552)</f>
        <v>No</v>
      </c>
      <c r="H1218" s="20" t="str">
        <f>_xlfn.XLOOKUP(Table4[[#This Row],[Customer ID]],Sheet1!A1218:A3552,Sheet1!E1218:E3552)</f>
        <v>No</v>
      </c>
      <c r="I1218" s="20" t="str">
        <f>_xlfn.XLOOKUP(Table4[[#This Row],[Customer ID]],Sheet1!A1218:A3552,Sheet1!F1218:F3552)</f>
        <v>No</v>
      </c>
      <c r="J1218" s="20">
        <f>_xlfn.XLOOKUP(Table4[[#This Row],[Customer ID]],Sheet1!A1218:A3552,Sheet1!G1218:G3552)</f>
        <v>0</v>
      </c>
      <c r="K1218" s="20" t="str">
        <f>_xlfn.XLOOKUP(Table4[[#This Row],[Customer ID]],Sheet1!A1218:A3552,Sheet1!H1218:H3552)</f>
        <v>No</v>
      </c>
      <c r="L1218" s="20" t="str">
        <f>_xlfn.XLOOKUP(Table4[[#This Row],[Customer ID]],Sheet1!A1218:A3552,Sheet1!I1218:I3552)</f>
        <v>Over Weight</v>
      </c>
      <c r="M1218" s="20" t="str">
        <f>_xlfn.XLOOKUP(A1218,Sheet1!A1218:A3552,Sheet1!J1218:J3552)</f>
        <v>Diabetes</v>
      </c>
      <c r="N1218" s="48" t="str">
        <f>_xlfn.XLOOKUP(Table4[[#This Row],[Customer ID]],Table3[Customer ID],Table3[Date2])</f>
        <v>21-Aug-1974</v>
      </c>
      <c r="O1218" s="20">
        <f>_xlfn.XLOOKUP(A1218,Table3[Customer ID],Table3[Age])</f>
        <v>48</v>
      </c>
      <c r="P1218" s="20">
        <f>_xlfn.XLOOKUP(A1218,Table3[Customer ID],Table3[children])</f>
        <v>1</v>
      </c>
      <c r="Q1218" s="47">
        <f>_xlfn.XLOOKUP(A1218,Table3[Customer ID],Table3[charges])</f>
        <v>9249.5</v>
      </c>
      <c r="R1218" s="20" t="str">
        <f>_xlfn.XLOOKUP(A1218,Table3[Customer ID],Table3[Hospital tier])</f>
        <v>tier - 2</v>
      </c>
      <c r="S1218" s="20" t="str">
        <f>_xlfn.XLOOKUP(A1218,Table3[Customer ID],Table3[City tier])</f>
        <v>tier - 1</v>
      </c>
      <c r="T1218" s="20" t="str">
        <f>_xlfn.XLOOKUP(A1218,Table3[Customer ID],Table3[State ID])</f>
        <v>R1012</v>
      </c>
    </row>
    <row r="1219" spans="1:20" x14ac:dyDescent="0.3">
      <c r="A1219" s="20" t="s">
        <v>1237</v>
      </c>
      <c r="B1219" s="20" t="str">
        <f>_xlfn.XLOOKUP(A1219,Sheet3!A1219:A3553,Sheet3!B1219:B3553)</f>
        <v xml:space="preserve"> Mr</v>
      </c>
      <c r="C1219" s="20" t="str">
        <f>_xlfn.XLOOKUP(A1219,Sheet3!A1219:A3553,Sheet3!C1219:C3553)</f>
        <v>Blekeli</v>
      </c>
      <c r="D1219" s="20" t="str">
        <f>_xlfn.XLOOKUP(A1219,Sheet3!A1219:A3553,Sheet3!D1219:D3553)</f>
        <v xml:space="preserve">  Johannes Fiskerstand</v>
      </c>
      <c r="E1219" s="46">
        <f>_xlfn.XLOOKUP(A1219,Sheet1!$A$2:$A$2336,Sheet1!$B$2:$B$2336)</f>
        <v>28.24</v>
      </c>
      <c r="F1219" s="20">
        <f>_xlfn.XLOOKUP(Table4[[#This Row],[Customer ID]],Sheet1!A1219:A3553,Sheet1!C1219:C3553)</f>
        <v>5.36</v>
      </c>
      <c r="G1219" s="20" t="str">
        <f>_xlfn.XLOOKUP(Table4[[#This Row],[Customer ID]],Sheet1!A1219:A3553,Sheet1!D1219:D3553)</f>
        <v>No</v>
      </c>
      <c r="H1219" s="20" t="str">
        <f>_xlfn.XLOOKUP(Table4[[#This Row],[Customer ID]],Sheet1!A1219:A3553,Sheet1!E1219:E3553)</f>
        <v>No</v>
      </c>
      <c r="I1219" s="20" t="str">
        <f>_xlfn.XLOOKUP(Table4[[#This Row],[Customer ID]],Sheet1!A1219:A3553,Sheet1!F1219:F3553)</f>
        <v>No</v>
      </c>
      <c r="J1219" s="20">
        <f>_xlfn.XLOOKUP(Table4[[#This Row],[Customer ID]],Sheet1!A1219:A3553,Sheet1!G1219:G3553)</f>
        <v>0</v>
      </c>
      <c r="K1219" s="20" t="str">
        <f>_xlfn.XLOOKUP(Table4[[#This Row],[Customer ID]],Sheet1!A1219:A3553,Sheet1!H1219:H3553)</f>
        <v>No</v>
      </c>
      <c r="L1219" s="20" t="str">
        <f>_xlfn.XLOOKUP(Table4[[#This Row],[Customer ID]],Sheet1!A1219:A3553,Sheet1!I1219:I3553)</f>
        <v>Over Weight</v>
      </c>
      <c r="M1219" s="20" t="str">
        <f>_xlfn.XLOOKUP(A1219,Sheet1!A1219:A3553,Sheet1!J1219:J3553)</f>
        <v>Normal</v>
      </c>
      <c r="N1219" s="48" t="str">
        <f>_xlfn.XLOOKUP(Table4[[#This Row],[Customer ID]],Table3[Customer ID],Table3[Date2])</f>
        <v>5-Oct-1980</v>
      </c>
      <c r="O1219" s="20">
        <f>_xlfn.XLOOKUP(A1219,Table3[Customer ID],Table3[Age])</f>
        <v>42</v>
      </c>
      <c r="P1219" s="20">
        <f>_xlfn.XLOOKUP(A1219,Table3[Customer ID],Table3[children])</f>
        <v>2</v>
      </c>
      <c r="Q1219" s="47">
        <f>_xlfn.XLOOKUP(A1219,Table3[Customer ID],Table3[charges])</f>
        <v>9247.94</v>
      </c>
      <c r="R1219" s="20" t="str">
        <f>_xlfn.XLOOKUP(A1219,Table3[Customer ID],Table3[Hospital tier])</f>
        <v>tier - 2</v>
      </c>
      <c r="S1219" s="20" t="str">
        <f>_xlfn.XLOOKUP(A1219,Table3[Customer ID],Table3[City tier])</f>
        <v>tier - 1</v>
      </c>
      <c r="T1219" s="20" t="str">
        <f>_xlfn.XLOOKUP(A1219,Table3[Customer ID],Table3[State ID])</f>
        <v>R1021</v>
      </c>
    </row>
    <row r="1220" spans="1:20" x14ac:dyDescent="0.3">
      <c r="A1220" s="20" t="s">
        <v>1238</v>
      </c>
      <c r="B1220" s="20" t="str">
        <f>_xlfn.XLOOKUP(A1220,Sheet3!A1220:A3554,Sheet3!B1220:B3554)</f>
        <v xml:space="preserve"> Mr</v>
      </c>
      <c r="C1220" s="20" t="str">
        <f>_xlfn.XLOOKUP(A1220,Sheet3!A1220:A3554,Sheet3!C1220:C3554)</f>
        <v>Vangampleare</v>
      </c>
      <c r="D1220" s="20" t="str">
        <f>_xlfn.XLOOKUP(A1220,Sheet3!A1220:A3554,Sheet3!D1220:D3554)</f>
        <v xml:space="preserve">  Stephen</v>
      </c>
      <c r="E1220" s="46">
        <f>_xlfn.XLOOKUP(A1220,Sheet1!$A$2:$A$2336,Sheet1!$B$2:$B$2336)</f>
        <v>25.46</v>
      </c>
      <c r="F1220" s="20">
        <f>_xlfn.XLOOKUP(Table4[[#This Row],[Customer ID]],Sheet1!A1220:A3554,Sheet1!C1220:C3554)</f>
        <v>11.78</v>
      </c>
      <c r="G1220" s="20" t="str">
        <f>_xlfn.XLOOKUP(Table4[[#This Row],[Customer ID]],Sheet1!A1220:A3554,Sheet1!D1220:D3554)</f>
        <v>yes</v>
      </c>
      <c r="H1220" s="20" t="str">
        <f>_xlfn.XLOOKUP(Table4[[#This Row],[Customer ID]],Sheet1!A1220:A3554,Sheet1!E1220:E3554)</f>
        <v>No</v>
      </c>
      <c r="I1220" s="20" t="str">
        <f>_xlfn.XLOOKUP(Table4[[#This Row],[Customer ID]],Sheet1!A1220:A3554,Sheet1!F1220:F3554)</f>
        <v>No</v>
      </c>
      <c r="J1220" s="20">
        <f>_xlfn.XLOOKUP(Table4[[#This Row],[Customer ID]],Sheet1!A1220:A3554,Sheet1!G1220:G3554)</f>
        <v>1</v>
      </c>
      <c r="K1220" s="20" t="str">
        <f>_xlfn.XLOOKUP(Table4[[#This Row],[Customer ID]],Sheet1!A1220:A3554,Sheet1!H1220:H3554)</f>
        <v>No</v>
      </c>
      <c r="L1220" s="20" t="str">
        <f>_xlfn.XLOOKUP(Table4[[#This Row],[Customer ID]],Sheet1!A1220:A3554,Sheet1!I1220:I3554)</f>
        <v>Over Weight</v>
      </c>
      <c r="M1220" s="20" t="str">
        <f>_xlfn.XLOOKUP(A1220,Sheet1!A1220:A3554,Sheet1!J1220:J3554)</f>
        <v>Diabetes</v>
      </c>
      <c r="N1220" s="48" t="str">
        <f>_xlfn.XLOOKUP(Table4[[#This Row],[Customer ID]],Table3[Customer ID],Table3[Date2])</f>
        <v>6-Dec-1975</v>
      </c>
      <c r="O1220" s="20">
        <f>_xlfn.XLOOKUP(A1220,Table3[Customer ID],Table3[Age])</f>
        <v>47</v>
      </c>
      <c r="P1220" s="20">
        <f>_xlfn.XLOOKUP(A1220,Table3[Customer ID],Table3[children])</f>
        <v>2</v>
      </c>
      <c r="Q1220" s="47">
        <f>_xlfn.XLOOKUP(A1220,Table3[Customer ID],Table3[charges])</f>
        <v>9225.26</v>
      </c>
      <c r="R1220" s="20" t="str">
        <f>_xlfn.XLOOKUP(A1220,Table3[Customer ID],Table3[Hospital tier])</f>
        <v>tier - 3</v>
      </c>
      <c r="S1220" s="20" t="str">
        <f>_xlfn.XLOOKUP(A1220,Table3[Customer ID],Table3[City tier])</f>
        <v>tier - 3</v>
      </c>
      <c r="T1220" s="20" t="str">
        <f>_xlfn.XLOOKUP(A1220,Table3[Customer ID],Table3[State ID])</f>
        <v>R1015</v>
      </c>
    </row>
    <row r="1221" spans="1:20" x14ac:dyDescent="0.3">
      <c r="A1221" s="20" t="s">
        <v>1239</v>
      </c>
      <c r="B1221" s="20" t="str">
        <f>_xlfn.XLOOKUP(A1221,Sheet3!A1221:A3555,Sheet3!B1221:B3555)</f>
        <v xml:space="preserve"> Mr</v>
      </c>
      <c r="C1221" s="20" t="str">
        <f>_xlfn.XLOOKUP(A1221,Sheet3!A1221:A3555,Sheet3!C1221:C3555)</f>
        <v>Hiatt</v>
      </c>
      <c r="D1221" s="20" t="str">
        <f>_xlfn.XLOOKUP(A1221,Sheet3!A1221:A3555,Sheet3!D1221:D3555)</f>
        <v xml:space="preserve">  Jon M</v>
      </c>
      <c r="E1221" s="46">
        <f>_xlfn.XLOOKUP(A1221,Sheet1!$A$2:$A$2336,Sheet1!$B$2:$B$2336)</f>
        <v>29.64</v>
      </c>
      <c r="F1221" s="20">
        <f>_xlfn.XLOOKUP(Table4[[#This Row],[Customer ID]],Sheet1!A1221:A3555,Sheet1!C1221:C3555)</f>
        <v>10.82</v>
      </c>
      <c r="G1221" s="20" t="str">
        <f>_xlfn.XLOOKUP(Table4[[#This Row],[Customer ID]],Sheet1!A1221:A3555,Sheet1!D1221:D3555)</f>
        <v>yes</v>
      </c>
      <c r="H1221" s="20" t="str">
        <f>_xlfn.XLOOKUP(Table4[[#This Row],[Customer ID]],Sheet1!A1221:A3555,Sheet1!E1221:E3555)</f>
        <v>No</v>
      </c>
      <c r="I1221" s="20" t="str">
        <f>_xlfn.XLOOKUP(Table4[[#This Row],[Customer ID]],Sheet1!A1221:A3555,Sheet1!F1221:F3555)</f>
        <v>No</v>
      </c>
      <c r="J1221" s="20">
        <f>_xlfn.XLOOKUP(Table4[[#This Row],[Customer ID]],Sheet1!A1221:A3555,Sheet1!G1221:G3555)</f>
        <v>0</v>
      </c>
      <c r="K1221" s="20" t="str">
        <f>_xlfn.XLOOKUP(Table4[[#This Row],[Customer ID]],Sheet1!A1221:A3555,Sheet1!H1221:H3555)</f>
        <v>No</v>
      </c>
      <c r="L1221" s="20" t="str">
        <f>_xlfn.XLOOKUP(Table4[[#This Row],[Customer ID]],Sheet1!A1221:A3555,Sheet1!I1221:I3555)</f>
        <v>Over Weight</v>
      </c>
      <c r="M1221" s="20" t="str">
        <f>_xlfn.XLOOKUP(A1221,Sheet1!A1221:A3555,Sheet1!J1221:J3555)</f>
        <v>Diabetes</v>
      </c>
      <c r="N1221" s="48" t="str">
        <f>_xlfn.XLOOKUP(Table4[[#This Row],[Customer ID]],Table3[Customer ID],Table3[Date2])</f>
        <v>5-Dec-1981</v>
      </c>
      <c r="O1221" s="20">
        <f>_xlfn.XLOOKUP(A1221,Table3[Customer ID],Table3[Age])</f>
        <v>41</v>
      </c>
      <c r="P1221" s="20">
        <f>_xlfn.XLOOKUP(A1221,Table3[Customer ID],Table3[children])</f>
        <v>5</v>
      </c>
      <c r="Q1221" s="47">
        <f>_xlfn.XLOOKUP(A1221,Table3[Customer ID],Table3[charges])</f>
        <v>9222.4</v>
      </c>
      <c r="R1221" s="20" t="str">
        <f>_xlfn.XLOOKUP(A1221,Table3[Customer ID],Table3[Hospital tier])</f>
        <v>tier - 2</v>
      </c>
      <c r="S1221" s="20" t="str">
        <f>_xlfn.XLOOKUP(A1221,Table3[Customer ID],Table3[City tier])</f>
        <v>tier - 3</v>
      </c>
      <c r="T1221" s="20" t="str">
        <f>_xlfn.XLOOKUP(A1221,Table3[Customer ID],Table3[State ID])</f>
        <v>R1019</v>
      </c>
    </row>
    <row r="1222" spans="1:20" x14ac:dyDescent="0.3">
      <c r="A1222" s="20" t="s">
        <v>1240</v>
      </c>
      <c r="B1222" s="20" t="str">
        <f>_xlfn.XLOOKUP(A1222,Sheet3!A1222:A3556,Sheet3!B1222:B3556)</f>
        <v xml:space="preserve"> Mr</v>
      </c>
      <c r="C1222" s="20" t="str">
        <f>_xlfn.XLOOKUP(A1222,Sheet3!A1222:A3556,Sheet3!C1222:C3556)</f>
        <v>Tadesse</v>
      </c>
      <c r="D1222" s="20" t="str">
        <f>_xlfn.XLOOKUP(A1222,Sheet3!A1222:A3556,Sheet3!D1222:D3556)</f>
        <v xml:space="preserve">  Fasil</v>
      </c>
      <c r="E1222" s="46">
        <f>_xlfn.XLOOKUP(A1222,Sheet1!$A$2:$A$2336,Sheet1!$B$2:$B$2336)</f>
        <v>31.27</v>
      </c>
      <c r="F1222" s="20">
        <f>_xlfn.XLOOKUP(Table4[[#This Row],[Customer ID]],Sheet1!A1222:A3556,Sheet1!C1222:C3556)</f>
        <v>7.73</v>
      </c>
      <c r="G1222" s="20" t="str">
        <f>_xlfn.XLOOKUP(Table4[[#This Row],[Customer ID]],Sheet1!A1222:A3556,Sheet1!D1222:D3556)</f>
        <v>yes</v>
      </c>
      <c r="H1222" s="20" t="str">
        <f>_xlfn.XLOOKUP(Table4[[#This Row],[Customer ID]],Sheet1!A1222:A3556,Sheet1!E1222:E3556)</f>
        <v>No</v>
      </c>
      <c r="I1222" s="20" t="str">
        <f>_xlfn.XLOOKUP(Table4[[#This Row],[Customer ID]],Sheet1!A1222:A3556,Sheet1!F1222:F3556)</f>
        <v>No</v>
      </c>
      <c r="J1222" s="20">
        <f>_xlfn.XLOOKUP(Table4[[#This Row],[Customer ID]],Sheet1!A1222:A3556,Sheet1!G1222:G3556)</f>
        <v>1</v>
      </c>
      <c r="K1222" s="20" t="str">
        <f>_xlfn.XLOOKUP(Table4[[#This Row],[Customer ID]],Sheet1!A1222:A3556,Sheet1!H1222:H3556)</f>
        <v>No</v>
      </c>
      <c r="L1222" s="20" t="str">
        <f>_xlfn.XLOOKUP(Table4[[#This Row],[Customer ID]],Sheet1!A1222:A3556,Sheet1!I1222:I3556)</f>
        <v>Obesity</v>
      </c>
      <c r="M1222" s="20" t="str">
        <f>_xlfn.XLOOKUP(A1222,Sheet1!A1222:A3556,Sheet1!J1222:J3556)</f>
        <v>Diabetes</v>
      </c>
      <c r="N1222" s="48" t="str">
        <f>_xlfn.XLOOKUP(Table4[[#This Row],[Customer ID]],Table3[Customer ID],Table3[Date2])</f>
        <v>25-Dec-1986</v>
      </c>
      <c r="O1222" s="20">
        <f>_xlfn.XLOOKUP(A1222,Table3[Customer ID],Table3[Age])</f>
        <v>36</v>
      </c>
      <c r="P1222" s="20">
        <f>_xlfn.XLOOKUP(A1222,Table3[Customer ID],Table3[children])</f>
        <v>3</v>
      </c>
      <c r="Q1222" s="47">
        <f>_xlfn.XLOOKUP(A1222,Table3[Customer ID],Table3[charges])</f>
        <v>9210.06</v>
      </c>
      <c r="R1222" s="20" t="str">
        <f>_xlfn.XLOOKUP(A1222,Table3[Customer ID],Table3[Hospital tier])</f>
        <v>tier - 2</v>
      </c>
      <c r="S1222" s="20" t="str">
        <f>_xlfn.XLOOKUP(A1222,Table3[Customer ID],Table3[City tier])</f>
        <v>tier - 3</v>
      </c>
      <c r="T1222" s="20" t="str">
        <f>_xlfn.XLOOKUP(A1222,Table3[Customer ID],Table3[State ID])</f>
        <v>R1021</v>
      </c>
    </row>
    <row r="1223" spans="1:20" x14ac:dyDescent="0.3">
      <c r="A1223" s="20" t="s">
        <v>1241</v>
      </c>
      <c r="B1223" s="20" t="str">
        <f>_xlfn.XLOOKUP(A1223,Sheet3!A1223:A3557,Sheet3!B1223:B3557)</f>
        <v xml:space="preserve"> Ms</v>
      </c>
      <c r="C1223" s="20" t="str">
        <f>_xlfn.XLOOKUP(A1223,Sheet3!A1223:A3557,Sheet3!C1223:C3557)</f>
        <v>Jaswell</v>
      </c>
      <c r="D1223" s="20" t="str">
        <f>_xlfn.XLOOKUP(A1223,Sheet3!A1223:A3557,Sheet3!D1223:D3557)</f>
        <v xml:space="preserve">  Megan C.</v>
      </c>
      <c r="E1223" s="46">
        <f>_xlfn.XLOOKUP(A1223,Sheet1!$A$2:$A$2336,Sheet1!$B$2:$B$2336)</f>
        <v>19.95</v>
      </c>
      <c r="F1223" s="20">
        <f>_xlfn.XLOOKUP(Table4[[#This Row],[Customer ID]],Sheet1!A1223:A3557,Sheet1!C1223:C3557)</f>
        <v>6.24</v>
      </c>
      <c r="G1223" s="20" t="str">
        <f>_xlfn.XLOOKUP(Table4[[#This Row],[Customer ID]],Sheet1!A1223:A3557,Sheet1!D1223:D3557)</f>
        <v>yes</v>
      </c>
      <c r="H1223" s="20" t="str">
        <f>_xlfn.XLOOKUP(Table4[[#This Row],[Customer ID]],Sheet1!A1223:A3557,Sheet1!E1223:E3557)</f>
        <v>No</v>
      </c>
      <c r="I1223" s="20" t="str">
        <f>_xlfn.XLOOKUP(Table4[[#This Row],[Customer ID]],Sheet1!A1223:A3557,Sheet1!F1223:F3557)</f>
        <v>No</v>
      </c>
      <c r="J1223" s="20">
        <f>_xlfn.XLOOKUP(Table4[[#This Row],[Customer ID]],Sheet1!A1223:A3557,Sheet1!G1223:G3557)</f>
        <v>0</v>
      </c>
      <c r="K1223" s="20" t="str">
        <f>_xlfn.XLOOKUP(Table4[[#This Row],[Customer ID]],Sheet1!A1223:A3557,Sheet1!H1223:H3557)</f>
        <v>No</v>
      </c>
      <c r="L1223" s="20" t="str">
        <f>_xlfn.XLOOKUP(Table4[[#This Row],[Customer ID]],Sheet1!A1223:A3557,Sheet1!I1223:I3557)</f>
        <v>Normal weight</v>
      </c>
      <c r="M1223" s="20" t="str">
        <f>_xlfn.XLOOKUP(A1223,Sheet1!A1223:A3557,Sheet1!J1223:J3557)</f>
        <v>Prediabetes</v>
      </c>
      <c r="N1223" s="48" t="str">
        <f>_xlfn.XLOOKUP(Table4[[#This Row],[Customer ID]],Table3[Customer ID],Table3[Date2])</f>
        <v>10-Sep-1976</v>
      </c>
      <c r="O1223" s="20">
        <f>_xlfn.XLOOKUP(A1223,Table3[Customer ID],Table3[Age])</f>
        <v>46</v>
      </c>
      <c r="P1223" s="20">
        <f>_xlfn.XLOOKUP(A1223,Table3[Customer ID],Table3[children])</f>
        <v>2</v>
      </c>
      <c r="Q1223" s="47">
        <f>_xlfn.XLOOKUP(A1223,Table3[Customer ID],Table3[charges])</f>
        <v>9193.84</v>
      </c>
      <c r="R1223" s="20" t="str">
        <f>_xlfn.XLOOKUP(A1223,Table3[Customer ID],Table3[Hospital tier])</f>
        <v>tier - 2</v>
      </c>
      <c r="S1223" s="20" t="str">
        <f>_xlfn.XLOOKUP(A1223,Table3[Customer ID],Table3[City tier])</f>
        <v>tier - 1</v>
      </c>
      <c r="T1223" s="20" t="str">
        <f>_xlfn.XLOOKUP(A1223,Table3[Customer ID],Table3[State ID])</f>
        <v>R1012</v>
      </c>
    </row>
    <row r="1224" spans="1:20" x14ac:dyDescent="0.3">
      <c r="A1224" s="20" t="s">
        <v>1242</v>
      </c>
      <c r="B1224" s="20" t="str">
        <f>_xlfn.XLOOKUP(A1224,Sheet3!A1224:A3558,Sheet3!B1224:B3558)</f>
        <v xml:space="preserve"> Ms</v>
      </c>
      <c r="C1224" s="20" t="str">
        <f>_xlfn.XLOOKUP(A1224,Sheet3!A1224:A3558,Sheet3!C1224:C3558)</f>
        <v>Phillips-Cook</v>
      </c>
      <c r="D1224" s="20" t="str">
        <f>_xlfn.XLOOKUP(A1224,Sheet3!A1224:A3558,Sheet3!D1224:D3558)</f>
        <v xml:space="preserve">  Lisa J.</v>
      </c>
      <c r="E1224" s="46">
        <f>_xlfn.XLOOKUP(A1224,Sheet1!$A$2:$A$2336,Sheet1!$B$2:$B$2336)</f>
        <v>21.3</v>
      </c>
      <c r="F1224" s="20">
        <f>_xlfn.XLOOKUP(Table4[[#This Row],[Customer ID]],Sheet1!A1224:A3558,Sheet1!C1224:C3558)</f>
        <v>10.42</v>
      </c>
      <c r="G1224" s="20" t="str">
        <f>_xlfn.XLOOKUP(Table4[[#This Row],[Customer ID]],Sheet1!A1224:A3558,Sheet1!D1224:D3558)</f>
        <v>No</v>
      </c>
      <c r="H1224" s="20" t="str">
        <f>_xlfn.XLOOKUP(Table4[[#This Row],[Customer ID]],Sheet1!A1224:A3558,Sheet1!E1224:E3558)</f>
        <v>No</v>
      </c>
      <c r="I1224" s="20" t="str">
        <f>_xlfn.XLOOKUP(Table4[[#This Row],[Customer ID]],Sheet1!A1224:A3558,Sheet1!F1224:F3558)</f>
        <v>No</v>
      </c>
      <c r="J1224" s="20">
        <f>_xlfn.XLOOKUP(Table4[[#This Row],[Customer ID]],Sheet1!A1224:A3558,Sheet1!G1224:G3558)</f>
        <v>2</v>
      </c>
      <c r="K1224" s="20" t="str">
        <f>_xlfn.XLOOKUP(Table4[[#This Row],[Customer ID]],Sheet1!A1224:A3558,Sheet1!H1224:H3558)</f>
        <v>No</v>
      </c>
      <c r="L1224" s="20" t="str">
        <f>_xlfn.XLOOKUP(Table4[[#This Row],[Customer ID]],Sheet1!A1224:A3558,Sheet1!I1224:I3558)</f>
        <v>Normal weight</v>
      </c>
      <c r="M1224" s="20" t="str">
        <f>_xlfn.XLOOKUP(A1224,Sheet1!A1224:A3558,Sheet1!J1224:J3558)</f>
        <v>Diabetes</v>
      </c>
      <c r="N1224" s="48" t="str">
        <f>_xlfn.XLOOKUP(Table4[[#This Row],[Customer ID]],Table3[Customer ID],Table3[Date2])</f>
        <v>25-Dec-1973</v>
      </c>
      <c r="O1224" s="20">
        <f>_xlfn.XLOOKUP(A1224,Table3[Customer ID],Table3[Age])</f>
        <v>49</v>
      </c>
      <c r="P1224" s="20">
        <f>_xlfn.XLOOKUP(A1224,Table3[Customer ID],Table3[children])</f>
        <v>1</v>
      </c>
      <c r="Q1224" s="47">
        <f>_xlfn.XLOOKUP(A1224,Table3[Customer ID],Table3[charges])</f>
        <v>9182.17</v>
      </c>
      <c r="R1224" s="20" t="str">
        <f>_xlfn.XLOOKUP(A1224,Table3[Customer ID],Table3[Hospital tier])</f>
        <v>tier - 2</v>
      </c>
      <c r="S1224" s="20" t="str">
        <f>_xlfn.XLOOKUP(A1224,Table3[Customer ID],Table3[City tier])</f>
        <v>tier - 3</v>
      </c>
      <c r="T1224" s="20" t="str">
        <f>_xlfn.XLOOKUP(A1224,Table3[Customer ID],Table3[State ID])</f>
        <v>R1011</v>
      </c>
    </row>
    <row r="1225" spans="1:20" x14ac:dyDescent="0.3">
      <c r="A1225" s="20" t="s">
        <v>1243</v>
      </c>
      <c r="B1225" s="20" t="str">
        <f>_xlfn.XLOOKUP(A1225,Sheet3!A1225:A3559,Sheet3!B1225:B3559)</f>
        <v xml:space="preserve"> Mr</v>
      </c>
      <c r="C1225" s="20" t="str">
        <f>_xlfn.XLOOKUP(A1225,Sheet3!A1225:A3559,Sheet3!C1225:C3559)</f>
        <v>Clark</v>
      </c>
      <c r="D1225" s="20" t="str">
        <f>_xlfn.XLOOKUP(A1225,Sheet3!A1225:A3559,Sheet3!D1225:D3559)</f>
        <v xml:space="preserve">  Doron P</v>
      </c>
      <c r="E1225" s="46">
        <f>_xlfn.XLOOKUP(A1225,Sheet1!$A$2:$A$2336,Sheet1!$B$2:$B$2336)</f>
        <v>31.635000000000002</v>
      </c>
      <c r="F1225" s="20">
        <f>_xlfn.XLOOKUP(Table4[[#This Row],[Customer ID]],Sheet1!A1225:A3559,Sheet1!C1225:C3559)</f>
        <v>11.11</v>
      </c>
      <c r="G1225" s="20" t="str">
        <f>_xlfn.XLOOKUP(Table4[[#This Row],[Customer ID]],Sheet1!A1225:A3559,Sheet1!D1225:D3559)</f>
        <v>No</v>
      </c>
      <c r="H1225" s="20" t="str">
        <f>_xlfn.XLOOKUP(Table4[[#This Row],[Customer ID]],Sheet1!A1225:A3559,Sheet1!E1225:E3559)</f>
        <v>No</v>
      </c>
      <c r="I1225" s="20" t="str">
        <f>_xlfn.XLOOKUP(Table4[[#This Row],[Customer ID]],Sheet1!A1225:A3559,Sheet1!F1225:F3559)</f>
        <v>No</v>
      </c>
      <c r="J1225" s="20">
        <f>_xlfn.XLOOKUP(Table4[[#This Row],[Customer ID]],Sheet1!A1225:A3559,Sheet1!G1225:G3559)</f>
        <v>0</v>
      </c>
      <c r="K1225" s="20" t="str">
        <f>_xlfn.XLOOKUP(Table4[[#This Row],[Customer ID]],Sheet1!A1225:A3559,Sheet1!H1225:H3559)</f>
        <v>No</v>
      </c>
      <c r="L1225" s="20" t="str">
        <f>_xlfn.XLOOKUP(Table4[[#This Row],[Customer ID]],Sheet1!A1225:A3559,Sheet1!I1225:I3559)</f>
        <v>Obesity</v>
      </c>
      <c r="M1225" s="20" t="str">
        <f>_xlfn.XLOOKUP(A1225,Sheet1!A1225:A3559,Sheet1!J1225:J3559)</f>
        <v>Diabetes</v>
      </c>
      <c r="N1225" s="48" t="str">
        <f>_xlfn.XLOOKUP(Table4[[#This Row],[Customer ID]],Table3[Customer ID],Table3[Date2])</f>
        <v>29-Dec-1971</v>
      </c>
      <c r="O1225" s="20">
        <f>_xlfn.XLOOKUP(A1225,Table3[Customer ID],Table3[Age])</f>
        <v>51</v>
      </c>
      <c r="P1225" s="20">
        <f>_xlfn.XLOOKUP(A1225,Table3[Customer ID],Table3[children])</f>
        <v>0</v>
      </c>
      <c r="Q1225" s="47">
        <f>_xlfn.XLOOKUP(A1225,Table3[Customer ID],Table3[charges])</f>
        <v>9174.14</v>
      </c>
      <c r="R1225" s="20" t="str">
        <f>_xlfn.XLOOKUP(A1225,Table3[Customer ID],Table3[Hospital tier])</f>
        <v>tier - 3</v>
      </c>
      <c r="S1225" s="20" t="str">
        <f>_xlfn.XLOOKUP(A1225,Table3[Customer ID],Table3[City tier])</f>
        <v>tier - 1</v>
      </c>
      <c r="T1225" s="20" t="str">
        <f>_xlfn.XLOOKUP(A1225,Table3[Customer ID],Table3[State ID])</f>
        <v>R1012</v>
      </c>
    </row>
    <row r="1226" spans="1:20" x14ac:dyDescent="0.3">
      <c r="A1226" s="20" t="s">
        <v>1244</v>
      </c>
      <c r="B1226" s="20" t="str">
        <f>_xlfn.XLOOKUP(A1226,Sheet3!A1226:A3560,Sheet3!B1226:B3560)</f>
        <v xml:space="preserve"> Ms</v>
      </c>
      <c r="C1226" s="20" t="str">
        <f>_xlfn.XLOOKUP(A1226,Sheet3!A1226:A3560,Sheet3!C1226:C3560)</f>
        <v>Wang</v>
      </c>
      <c r="D1226" s="20" t="str">
        <f>_xlfn.XLOOKUP(A1226,Sheet3!A1226:A3560,Sheet3!D1226:D3560)</f>
        <v xml:space="preserve">  Katharina</v>
      </c>
      <c r="E1226" s="46">
        <f>_xlfn.XLOOKUP(A1226,Sheet1!$A$2:$A$2336,Sheet1!$B$2:$B$2336)</f>
        <v>23.9</v>
      </c>
      <c r="F1226" s="20">
        <f>_xlfn.XLOOKUP(Table4[[#This Row],[Customer ID]],Sheet1!A1226:A3560,Sheet1!C1226:C3560)</f>
        <v>7.67</v>
      </c>
      <c r="G1226" s="20" t="str">
        <f>_xlfn.XLOOKUP(Table4[[#This Row],[Customer ID]],Sheet1!A1226:A3560,Sheet1!D1226:D3560)</f>
        <v>yes</v>
      </c>
      <c r="H1226" s="20" t="str">
        <f>_xlfn.XLOOKUP(Table4[[#This Row],[Customer ID]],Sheet1!A1226:A3560,Sheet1!E1226:E3560)</f>
        <v>No</v>
      </c>
      <c r="I1226" s="20" t="str">
        <f>_xlfn.XLOOKUP(Table4[[#This Row],[Customer ID]],Sheet1!A1226:A3560,Sheet1!F1226:F3560)</f>
        <v>No</v>
      </c>
      <c r="J1226" s="20">
        <f>_xlfn.XLOOKUP(Table4[[#This Row],[Customer ID]],Sheet1!A1226:A3560,Sheet1!G1226:G3560)</f>
        <v>2</v>
      </c>
      <c r="K1226" s="20" t="str">
        <f>_xlfn.XLOOKUP(Table4[[#This Row],[Customer ID]],Sheet1!A1226:A3560,Sheet1!H1226:H3560)</f>
        <v>No</v>
      </c>
      <c r="L1226" s="20" t="str">
        <f>_xlfn.XLOOKUP(Table4[[#This Row],[Customer ID]],Sheet1!A1226:A3560,Sheet1!I1226:I3560)</f>
        <v>Normal weight</v>
      </c>
      <c r="M1226" s="20" t="str">
        <f>_xlfn.XLOOKUP(A1226,Sheet1!A1226:A3560,Sheet1!J1226:J3560)</f>
        <v>Diabetes</v>
      </c>
      <c r="N1226" s="48" t="str">
        <f>_xlfn.XLOOKUP(Table4[[#This Row],[Customer ID]],Table3[Customer ID],Table3[Date2])</f>
        <v>24-Oct-1970</v>
      </c>
      <c r="O1226" s="20">
        <f>_xlfn.XLOOKUP(A1226,Table3[Customer ID],Table3[Age])</f>
        <v>52</v>
      </c>
      <c r="P1226" s="20">
        <f>_xlfn.XLOOKUP(A1226,Table3[Customer ID],Table3[children])</f>
        <v>0</v>
      </c>
      <c r="Q1226" s="47">
        <f>_xlfn.XLOOKUP(A1226,Table3[Customer ID],Table3[charges])</f>
        <v>9171.75</v>
      </c>
      <c r="R1226" s="20" t="str">
        <f>_xlfn.XLOOKUP(A1226,Table3[Customer ID],Table3[Hospital tier])</f>
        <v>tier - 2</v>
      </c>
      <c r="S1226" s="20" t="str">
        <f>_xlfn.XLOOKUP(A1226,Table3[Customer ID],Table3[City tier])</f>
        <v>tier - 2</v>
      </c>
      <c r="T1226" s="20" t="str">
        <f>_xlfn.XLOOKUP(A1226,Table3[Customer ID],Table3[State ID])</f>
        <v>R1012</v>
      </c>
    </row>
    <row r="1227" spans="1:20" x14ac:dyDescent="0.3">
      <c r="A1227" s="20" t="s">
        <v>1245</v>
      </c>
      <c r="B1227" s="20" t="str">
        <f>_xlfn.XLOOKUP(A1227,Sheet3!A1227:A3561,Sheet3!B1227:B3561)</f>
        <v xml:space="preserve"> Mr</v>
      </c>
      <c r="C1227" s="20" t="str">
        <f>_xlfn.XLOOKUP(A1227,Sheet3!A1227:A3561,Sheet3!C1227:C3561)</f>
        <v>Desruisseaux</v>
      </c>
      <c r="D1227" s="20" t="str">
        <f>_xlfn.XLOOKUP(A1227,Sheet3!A1227:A3561,Sheet3!D1227:D3561)</f>
        <v xml:space="preserve">  Carl</v>
      </c>
      <c r="E1227" s="46">
        <f>_xlfn.XLOOKUP(A1227,Sheet1!$A$2:$A$2336,Sheet1!$B$2:$B$2336)</f>
        <v>34.15</v>
      </c>
      <c r="F1227" s="20">
        <f>_xlfn.XLOOKUP(Table4[[#This Row],[Customer ID]],Sheet1!A1227:A3561,Sheet1!C1227:C3561)</f>
        <v>6.15</v>
      </c>
      <c r="G1227" s="20" t="str">
        <f>_xlfn.XLOOKUP(Table4[[#This Row],[Customer ID]],Sheet1!A1227:A3561,Sheet1!D1227:D3561)</f>
        <v>No</v>
      </c>
      <c r="H1227" s="20" t="str">
        <f>_xlfn.XLOOKUP(Table4[[#This Row],[Customer ID]],Sheet1!A1227:A3561,Sheet1!E1227:E3561)</f>
        <v>No</v>
      </c>
      <c r="I1227" s="20" t="str">
        <f>_xlfn.XLOOKUP(Table4[[#This Row],[Customer ID]],Sheet1!A1227:A3561,Sheet1!F1227:F3561)</f>
        <v>No</v>
      </c>
      <c r="J1227" s="20">
        <f>_xlfn.XLOOKUP(Table4[[#This Row],[Customer ID]],Sheet1!A1227:A3561,Sheet1!G1227:G3561)</f>
        <v>0</v>
      </c>
      <c r="K1227" s="20" t="str">
        <f>_xlfn.XLOOKUP(Table4[[#This Row],[Customer ID]],Sheet1!A1227:A3561,Sheet1!H1227:H3561)</f>
        <v>No</v>
      </c>
      <c r="L1227" s="20" t="str">
        <f>_xlfn.XLOOKUP(Table4[[#This Row],[Customer ID]],Sheet1!A1227:A3561,Sheet1!I1227:I3561)</f>
        <v>Obesity</v>
      </c>
      <c r="M1227" s="20" t="str">
        <f>_xlfn.XLOOKUP(A1227,Sheet1!A1227:A3561,Sheet1!J1227:J3561)</f>
        <v>Prediabetes</v>
      </c>
      <c r="N1227" s="48" t="str">
        <f>_xlfn.XLOOKUP(Table4[[#This Row],[Customer ID]],Table3[Customer ID],Table3[Date2])</f>
        <v>23-Aug-1990</v>
      </c>
      <c r="O1227" s="20">
        <f>_xlfn.XLOOKUP(A1227,Table3[Customer ID],Table3[Age])</f>
        <v>32</v>
      </c>
      <c r="P1227" s="20">
        <f>_xlfn.XLOOKUP(A1227,Table3[Customer ID],Table3[children])</f>
        <v>3</v>
      </c>
      <c r="Q1227" s="47">
        <f>_xlfn.XLOOKUP(A1227,Table3[Customer ID],Table3[charges])</f>
        <v>9159.51</v>
      </c>
      <c r="R1227" s="20" t="str">
        <f>_xlfn.XLOOKUP(A1227,Table3[Customer ID],Table3[Hospital tier])</f>
        <v>tier - 2</v>
      </c>
      <c r="S1227" s="20" t="str">
        <f>_xlfn.XLOOKUP(A1227,Table3[Customer ID],Table3[City tier])</f>
        <v>tier - 2</v>
      </c>
      <c r="T1227" s="20" t="str">
        <f>_xlfn.XLOOKUP(A1227,Table3[Customer ID],Table3[State ID])</f>
        <v>R1021</v>
      </c>
    </row>
    <row r="1228" spans="1:20" x14ac:dyDescent="0.3">
      <c r="A1228" s="20" t="s">
        <v>1246</v>
      </c>
      <c r="B1228" s="20" t="str">
        <f>_xlfn.XLOOKUP(A1228,Sheet3!A1228:A3562,Sheet3!B1228:B3562)</f>
        <v xml:space="preserve"> Ms</v>
      </c>
      <c r="C1228" s="20" t="str">
        <f>_xlfn.XLOOKUP(A1228,Sheet3!A1228:A3562,Sheet3!C1228:C3562)</f>
        <v>Ripp</v>
      </c>
      <c r="D1228" s="20" t="str">
        <f>_xlfn.XLOOKUP(A1228,Sheet3!A1228:A3562,Sheet3!D1228:D3562)</f>
        <v xml:space="preserve">  Kelsey J.</v>
      </c>
      <c r="E1228" s="46">
        <f>_xlfn.XLOOKUP(A1228,Sheet1!$A$2:$A$2336,Sheet1!$B$2:$B$2336)</f>
        <v>28.71</v>
      </c>
      <c r="F1228" s="20">
        <f>_xlfn.XLOOKUP(Table4[[#This Row],[Customer ID]],Sheet1!A1228:A3562,Sheet1!C1228:C3562)</f>
        <v>5.71</v>
      </c>
      <c r="G1228" s="20" t="str">
        <f>_xlfn.XLOOKUP(Table4[[#This Row],[Customer ID]],Sheet1!A1228:A3562,Sheet1!D1228:D3562)</f>
        <v>No</v>
      </c>
      <c r="H1228" s="20" t="str">
        <f>_xlfn.XLOOKUP(Table4[[#This Row],[Customer ID]],Sheet1!A1228:A3562,Sheet1!E1228:E3562)</f>
        <v>No</v>
      </c>
      <c r="I1228" s="20" t="str">
        <f>_xlfn.XLOOKUP(Table4[[#This Row],[Customer ID]],Sheet1!A1228:A3562,Sheet1!F1228:F3562)</f>
        <v>No</v>
      </c>
      <c r="J1228" s="20">
        <f>_xlfn.XLOOKUP(Table4[[#This Row],[Customer ID]],Sheet1!A1228:A3562,Sheet1!G1228:G3562)</f>
        <v>0</v>
      </c>
      <c r="K1228" s="20" t="str">
        <f>_xlfn.XLOOKUP(Table4[[#This Row],[Customer ID]],Sheet1!A1228:A3562,Sheet1!H1228:H3562)</f>
        <v>No</v>
      </c>
      <c r="L1228" s="20" t="str">
        <f>_xlfn.XLOOKUP(Table4[[#This Row],[Customer ID]],Sheet1!A1228:A3562,Sheet1!I1228:I3562)</f>
        <v>Over Weight</v>
      </c>
      <c r="M1228" s="20" t="str">
        <f>_xlfn.XLOOKUP(A1228,Sheet1!A1228:A3562,Sheet1!J1228:J3562)</f>
        <v>Prediabetes</v>
      </c>
      <c r="N1228" s="48" t="str">
        <f>_xlfn.XLOOKUP(Table4[[#This Row],[Customer ID]],Table3[Customer ID],Table3[Date2])</f>
        <v>8-Dec-1982</v>
      </c>
      <c r="O1228" s="20">
        <f>_xlfn.XLOOKUP(A1228,Table3[Customer ID],Table3[Age])</f>
        <v>40</v>
      </c>
      <c r="P1228" s="20">
        <f>_xlfn.XLOOKUP(A1228,Table3[Customer ID],Table3[children])</f>
        <v>3</v>
      </c>
      <c r="Q1228" s="47">
        <f>_xlfn.XLOOKUP(A1228,Table3[Customer ID],Table3[charges])</f>
        <v>9147.5</v>
      </c>
      <c r="R1228" s="20" t="str">
        <f>_xlfn.XLOOKUP(A1228,Table3[Customer ID],Table3[Hospital tier])</f>
        <v>tier - 2</v>
      </c>
      <c r="S1228" s="20" t="str">
        <f>_xlfn.XLOOKUP(A1228,Table3[Customer ID],Table3[City tier])</f>
        <v>tier - 1</v>
      </c>
      <c r="T1228" s="20" t="str">
        <f>_xlfn.XLOOKUP(A1228,Table3[Customer ID],Table3[State ID])</f>
        <v>R1012</v>
      </c>
    </row>
    <row r="1229" spans="1:20" x14ac:dyDescent="0.3">
      <c r="A1229" s="20" t="s">
        <v>1247</v>
      </c>
      <c r="B1229" s="20" t="str">
        <f>_xlfn.XLOOKUP(A1229,Sheet3!A1229:A3563,Sheet3!B1229:B3563)</f>
        <v xml:space="preserve"> Mr</v>
      </c>
      <c r="C1229" s="20" t="str">
        <f>_xlfn.XLOOKUP(A1229,Sheet3!A1229:A3563,Sheet3!C1229:C3563)</f>
        <v>Harris</v>
      </c>
      <c r="D1229" s="20" t="str">
        <f>_xlfn.XLOOKUP(A1229,Sheet3!A1229:A3563,Sheet3!D1229:D3563)</f>
        <v xml:space="preserve">  Stephen A.</v>
      </c>
      <c r="E1229" s="46">
        <f>_xlfn.XLOOKUP(A1229,Sheet1!$A$2:$A$2336,Sheet1!$B$2:$B$2336)</f>
        <v>36.700000000000003</v>
      </c>
      <c r="F1229" s="20">
        <f>_xlfn.XLOOKUP(Table4[[#This Row],[Customer ID]],Sheet1!A1229:A3563,Sheet1!C1229:C3563)</f>
        <v>8.6999999999999993</v>
      </c>
      <c r="G1229" s="20" t="str">
        <f>_xlfn.XLOOKUP(Table4[[#This Row],[Customer ID]],Sheet1!A1229:A3563,Sheet1!D1229:D3563)</f>
        <v>yes</v>
      </c>
      <c r="H1229" s="20" t="str">
        <f>_xlfn.XLOOKUP(Table4[[#This Row],[Customer ID]],Sheet1!A1229:A3563,Sheet1!E1229:E3563)</f>
        <v>No</v>
      </c>
      <c r="I1229" s="20" t="str">
        <f>_xlfn.XLOOKUP(Table4[[#This Row],[Customer ID]],Sheet1!A1229:A3563,Sheet1!F1229:F3563)</f>
        <v>No</v>
      </c>
      <c r="J1229" s="20">
        <f>_xlfn.XLOOKUP(Table4[[#This Row],[Customer ID]],Sheet1!A1229:A3563,Sheet1!G1229:G3563)</f>
        <v>2</v>
      </c>
      <c r="K1229" s="20" t="str">
        <f>_xlfn.XLOOKUP(Table4[[#This Row],[Customer ID]],Sheet1!A1229:A3563,Sheet1!H1229:H3563)</f>
        <v>No</v>
      </c>
      <c r="L1229" s="20" t="str">
        <f>_xlfn.XLOOKUP(Table4[[#This Row],[Customer ID]],Sheet1!A1229:A3563,Sheet1!I1229:I3563)</f>
        <v>Obesity</v>
      </c>
      <c r="M1229" s="20" t="str">
        <f>_xlfn.XLOOKUP(A1229,Sheet1!A1229:A3563,Sheet1!J1229:J3563)</f>
        <v>Diabetes</v>
      </c>
      <c r="N1229" s="48" t="str">
        <f>_xlfn.XLOOKUP(Table4[[#This Row],[Customer ID]],Table3[Customer ID],Table3[Date2])</f>
        <v>18-Oct-1970</v>
      </c>
      <c r="O1229" s="20">
        <f>_xlfn.XLOOKUP(A1229,Table3[Customer ID],Table3[Age])</f>
        <v>52</v>
      </c>
      <c r="P1229" s="20">
        <f>_xlfn.XLOOKUP(A1229,Table3[Customer ID],Table3[children])</f>
        <v>0</v>
      </c>
      <c r="Q1229" s="47">
        <f>_xlfn.XLOOKUP(A1229,Table3[Customer ID],Table3[charges])</f>
        <v>9144.57</v>
      </c>
      <c r="R1229" s="20" t="str">
        <f>_xlfn.XLOOKUP(A1229,Table3[Customer ID],Table3[Hospital tier])</f>
        <v>tier - 3</v>
      </c>
      <c r="S1229" s="20" t="str">
        <f>_xlfn.XLOOKUP(A1229,Table3[Customer ID],Table3[City tier])</f>
        <v>tier - 2</v>
      </c>
      <c r="T1229" s="20" t="str">
        <f>_xlfn.XLOOKUP(A1229,Table3[Customer ID],Table3[State ID])</f>
        <v>R1011</v>
      </c>
    </row>
    <row r="1230" spans="1:20" x14ac:dyDescent="0.3">
      <c r="A1230" s="20" t="s">
        <v>1248</v>
      </c>
      <c r="B1230" s="20" t="str">
        <f>_xlfn.XLOOKUP(A1230,Sheet3!A1230:A3564,Sheet3!B1230:B3564)</f>
        <v xml:space="preserve"> Mr</v>
      </c>
      <c r="C1230" s="20" t="str">
        <f>_xlfn.XLOOKUP(A1230,Sheet3!A1230:A3564,Sheet3!C1230:C3564)</f>
        <v>Shafer</v>
      </c>
      <c r="D1230" s="20" t="str">
        <f>_xlfn.XLOOKUP(A1230,Sheet3!A1230:A3564,Sheet3!D1230:D3564)</f>
        <v xml:space="preserve">  Dan</v>
      </c>
      <c r="E1230" s="46">
        <f>_xlfn.XLOOKUP(A1230,Sheet1!$A$2:$A$2336,Sheet1!$B$2:$B$2336)</f>
        <v>34.1</v>
      </c>
      <c r="F1230" s="20">
        <f>_xlfn.XLOOKUP(Table4[[#This Row],[Customer ID]],Sheet1!A1230:A3564,Sheet1!C1230:C3564)</f>
        <v>9.0399999999999991</v>
      </c>
      <c r="G1230" s="20" t="str">
        <f>_xlfn.XLOOKUP(Table4[[#This Row],[Customer ID]],Sheet1!A1230:A3564,Sheet1!D1230:D3564)</f>
        <v>yes</v>
      </c>
      <c r="H1230" s="20" t="str">
        <f>_xlfn.XLOOKUP(Table4[[#This Row],[Customer ID]],Sheet1!A1230:A3564,Sheet1!E1230:E3564)</f>
        <v>No</v>
      </c>
      <c r="I1230" s="20" t="str">
        <f>_xlfn.XLOOKUP(Table4[[#This Row],[Customer ID]],Sheet1!A1230:A3564,Sheet1!F1230:F3564)</f>
        <v>No</v>
      </c>
      <c r="J1230" s="20">
        <f>_xlfn.XLOOKUP(Table4[[#This Row],[Customer ID]],Sheet1!A1230:A3564,Sheet1!G1230:G3564)</f>
        <v>2</v>
      </c>
      <c r="K1230" s="20" t="str">
        <f>_xlfn.XLOOKUP(Table4[[#This Row],[Customer ID]],Sheet1!A1230:A3564,Sheet1!H1230:H3564)</f>
        <v>No</v>
      </c>
      <c r="L1230" s="20" t="str">
        <f>_xlfn.XLOOKUP(Table4[[#This Row],[Customer ID]],Sheet1!A1230:A3564,Sheet1!I1230:I3564)</f>
        <v>Obesity</v>
      </c>
      <c r="M1230" s="20" t="str">
        <f>_xlfn.XLOOKUP(A1230,Sheet1!A1230:A3564,Sheet1!J1230:J3564)</f>
        <v>Diabetes</v>
      </c>
      <c r="N1230" s="48" t="str">
        <f>_xlfn.XLOOKUP(Table4[[#This Row],[Customer ID]],Table3[Customer ID],Table3[Date2])</f>
        <v>12-Aug-1970</v>
      </c>
      <c r="O1230" s="20">
        <f>_xlfn.XLOOKUP(A1230,Table3[Customer ID],Table3[Age])</f>
        <v>52</v>
      </c>
      <c r="P1230" s="20">
        <f>_xlfn.XLOOKUP(A1230,Table3[Customer ID],Table3[children])</f>
        <v>0</v>
      </c>
      <c r="Q1230" s="47">
        <f>_xlfn.XLOOKUP(A1230,Table3[Customer ID],Table3[charges])</f>
        <v>9140.9500000000007</v>
      </c>
      <c r="R1230" s="20" t="str">
        <f>_xlfn.XLOOKUP(A1230,Table3[Customer ID],Table3[Hospital tier])</f>
        <v>tier - 3</v>
      </c>
      <c r="S1230" s="20" t="str">
        <f>_xlfn.XLOOKUP(A1230,Table3[Customer ID],Table3[City tier])</f>
        <v>tier - 3</v>
      </c>
      <c r="T1230" s="20" t="str">
        <f>_xlfn.XLOOKUP(A1230,Table3[Customer ID],Table3[State ID])</f>
        <v>R1013</v>
      </c>
    </row>
    <row r="1231" spans="1:20" x14ac:dyDescent="0.3">
      <c r="A1231" s="20" t="s">
        <v>1249</v>
      </c>
      <c r="B1231" s="20" t="str">
        <f>_xlfn.XLOOKUP(A1231,Sheet3!A1231:A3565,Sheet3!B1231:B3565)</f>
        <v xml:space="preserve"> Ms</v>
      </c>
      <c r="C1231" s="20" t="str">
        <f>_xlfn.XLOOKUP(A1231,Sheet3!A1231:A3565,Sheet3!C1231:C3565)</f>
        <v>Hemesath</v>
      </c>
      <c r="D1231" s="20" t="str">
        <f>_xlfn.XLOOKUP(A1231,Sheet3!A1231:A3565,Sheet3!D1231:D3565)</f>
        <v xml:space="preserve">  Katie C</v>
      </c>
      <c r="E1231" s="46">
        <f>_xlfn.XLOOKUP(A1231,Sheet1!$A$2:$A$2336,Sheet1!$B$2:$B$2336)</f>
        <v>25.7</v>
      </c>
      <c r="F1231" s="20">
        <f>_xlfn.XLOOKUP(Table4[[#This Row],[Customer ID]],Sheet1!A1231:A3565,Sheet1!C1231:C3565)</f>
        <v>5.61</v>
      </c>
      <c r="G1231" s="20" t="str">
        <f>_xlfn.XLOOKUP(Table4[[#This Row],[Customer ID]],Sheet1!A1231:A3565,Sheet1!D1231:D3565)</f>
        <v>No</v>
      </c>
      <c r="H1231" s="20" t="str">
        <f>_xlfn.XLOOKUP(Table4[[#This Row],[Customer ID]],Sheet1!A1231:A3565,Sheet1!E1231:E3565)</f>
        <v>No</v>
      </c>
      <c r="I1231" s="20" t="str">
        <f>_xlfn.XLOOKUP(Table4[[#This Row],[Customer ID]],Sheet1!A1231:A3565,Sheet1!F1231:F3565)</f>
        <v>No</v>
      </c>
      <c r="J1231" s="20">
        <f>_xlfn.XLOOKUP(Table4[[#This Row],[Customer ID]],Sheet1!A1231:A3565,Sheet1!G1231:G3565)</f>
        <v>0</v>
      </c>
      <c r="K1231" s="20" t="str">
        <f>_xlfn.XLOOKUP(Table4[[#This Row],[Customer ID]],Sheet1!A1231:A3565,Sheet1!H1231:H3565)</f>
        <v>No</v>
      </c>
      <c r="L1231" s="20" t="str">
        <f>_xlfn.XLOOKUP(Table4[[#This Row],[Customer ID]],Sheet1!A1231:A3565,Sheet1!I1231:I3565)</f>
        <v>Over Weight</v>
      </c>
      <c r="M1231" s="20" t="str">
        <f>_xlfn.XLOOKUP(A1231,Sheet1!A1231:A3565,Sheet1!J1231:J3565)</f>
        <v>Normal</v>
      </c>
      <c r="N1231" s="48" t="str">
        <f>_xlfn.XLOOKUP(Table4[[#This Row],[Customer ID]],Table3[Customer ID],Table3[Date2])</f>
        <v>2-Dec-1977</v>
      </c>
      <c r="O1231" s="20">
        <f>_xlfn.XLOOKUP(A1231,Table3[Customer ID],Table3[Age])</f>
        <v>45</v>
      </c>
      <c r="P1231" s="20">
        <f>_xlfn.XLOOKUP(A1231,Table3[Customer ID],Table3[children])</f>
        <v>3</v>
      </c>
      <c r="Q1231" s="47">
        <f>_xlfn.XLOOKUP(A1231,Table3[Customer ID],Table3[charges])</f>
        <v>9101.7999999999993</v>
      </c>
      <c r="R1231" s="20" t="str">
        <f>_xlfn.XLOOKUP(A1231,Table3[Customer ID],Table3[Hospital tier])</f>
        <v>tier - 2</v>
      </c>
      <c r="S1231" s="20" t="str">
        <f>_xlfn.XLOOKUP(A1231,Table3[Customer ID],Table3[City tier])</f>
        <v>tier - 1</v>
      </c>
      <c r="T1231" s="20" t="str">
        <f>_xlfn.XLOOKUP(A1231,Table3[Customer ID],Table3[State ID])</f>
        <v>R1011</v>
      </c>
    </row>
    <row r="1232" spans="1:20" x14ac:dyDescent="0.3">
      <c r="A1232" s="20" t="s">
        <v>1250</v>
      </c>
      <c r="B1232" s="20" t="str">
        <f>_xlfn.XLOOKUP(A1232,Sheet3!A1232:A3566,Sheet3!B1232:B3566)</f>
        <v xml:space="preserve"> Ms</v>
      </c>
      <c r="C1232" s="20" t="str">
        <f>_xlfn.XLOOKUP(A1232,Sheet3!A1232:A3566,Sheet3!C1232:C3566)</f>
        <v>Vinci</v>
      </c>
      <c r="D1232" s="20" t="str">
        <f>_xlfn.XLOOKUP(A1232,Sheet3!A1232:A3566,Sheet3!D1232:D3566)</f>
        <v xml:space="preserve">  Melissa K</v>
      </c>
      <c r="E1232" s="46">
        <f>_xlfn.XLOOKUP(A1232,Sheet1!$A$2:$A$2336,Sheet1!$B$2:$B$2336)</f>
        <v>21.68</v>
      </c>
      <c r="F1232" s="20">
        <f>_xlfn.XLOOKUP(Table4[[#This Row],[Customer ID]],Sheet1!A1232:A3566,Sheet1!C1232:C3566)</f>
        <v>8.1199999999999992</v>
      </c>
      <c r="G1232" s="20" t="str">
        <f>_xlfn.XLOOKUP(Table4[[#This Row],[Customer ID]],Sheet1!A1232:A3566,Sheet1!D1232:D3566)</f>
        <v>No</v>
      </c>
      <c r="H1232" s="20" t="str">
        <f>_xlfn.XLOOKUP(Table4[[#This Row],[Customer ID]],Sheet1!A1232:A3566,Sheet1!E1232:E3566)</f>
        <v>No</v>
      </c>
      <c r="I1232" s="20" t="str">
        <f>_xlfn.XLOOKUP(Table4[[#This Row],[Customer ID]],Sheet1!A1232:A3566,Sheet1!F1232:F3566)</f>
        <v>No</v>
      </c>
      <c r="J1232" s="20">
        <f>_xlfn.XLOOKUP(Table4[[#This Row],[Customer ID]],Sheet1!A1232:A3566,Sheet1!G1232:G3566)</f>
        <v>0</v>
      </c>
      <c r="K1232" s="20" t="str">
        <f>_xlfn.XLOOKUP(Table4[[#This Row],[Customer ID]],Sheet1!A1232:A3566,Sheet1!H1232:H3566)</f>
        <v>No</v>
      </c>
      <c r="L1232" s="20" t="str">
        <f>_xlfn.XLOOKUP(Table4[[#This Row],[Customer ID]],Sheet1!A1232:A3566,Sheet1!I1232:I3566)</f>
        <v>Normal weight</v>
      </c>
      <c r="M1232" s="20" t="str">
        <f>_xlfn.XLOOKUP(A1232,Sheet1!A1232:A3566,Sheet1!J1232:J3566)</f>
        <v>Diabetes</v>
      </c>
      <c r="N1232" s="48" t="str">
        <f>_xlfn.XLOOKUP(Table4[[#This Row],[Customer ID]],Table3[Customer ID],Table3[Date2])</f>
        <v>9-Nov-1965</v>
      </c>
      <c r="O1232" s="20">
        <f>_xlfn.XLOOKUP(A1232,Table3[Customer ID],Table3[Age])</f>
        <v>57</v>
      </c>
      <c r="P1232" s="20">
        <f>_xlfn.XLOOKUP(A1232,Table3[Customer ID],Table3[children])</f>
        <v>0</v>
      </c>
      <c r="Q1232" s="47">
        <f>_xlfn.XLOOKUP(A1232,Table3[Customer ID],Table3[charges])</f>
        <v>9095.94</v>
      </c>
      <c r="R1232" s="20" t="str">
        <f>_xlfn.XLOOKUP(A1232,Table3[Customer ID],Table3[Hospital tier])</f>
        <v>tier - 3</v>
      </c>
      <c r="S1232" s="20" t="str">
        <f>_xlfn.XLOOKUP(A1232,Table3[Customer ID],Table3[City tier])</f>
        <v>tier - 1</v>
      </c>
      <c r="T1232" s="20" t="str">
        <f>_xlfn.XLOOKUP(A1232,Table3[Customer ID],Table3[State ID])</f>
        <v>R1011</v>
      </c>
    </row>
    <row r="1233" spans="1:20" x14ac:dyDescent="0.3">
      <c r="A1233" s="20" t="s">
        <v>1251</v>
      </c>
      <c r="B1233" s="20" t="str">
        <f>_xlfn.XLOOKUP(A1233,Sheet3!A1233:A3567,Sheet3!B1233:B3567)</f>
        <v xml:space="preserve"> Ms</v>
      </c>
      <c r="C1233" s="20" t="str">
        <f>_xlfn.XLOOKUP(A1233,Sheet3!A1233:A3567,Sheet3!C1233:C3567)</f>
        <v>Diamond-Husmann</v>
      </c>
      <c r="D1233" s="20" t="str">
        <f>_xlfn.XLOOKUP(A1233,Sheet3!A1233:A3567,Sheet3!D1233:D3567)</f>
        <v xml:space="preserve">  Kara H</v>
      </c>
      <c r="E1233" s="46">
        <f>_xlfn.XLOOKUP(A1233,Sheet1!$A$2:$A$2336,Sheet1!$B$2:$B$2336)</f>
        <v>25.175000000000001</v>
      </c>
      <c r="F1233" s="20">
        <f>_xlfn.XLOOKUP(Table4[[#This Row],[Customer ID]],Sheet1!A1233:A3567,Sheet1!C1233:C3567)</f>
        <v>4.74</v>
      </c>
      <c r="G1233" s="20" t="str">
        <f>_xlfn.XLOOKUP(Table4[[#This Row],[Customer ID]],Sheet1!A1233:A3567,Sheet1!D1233:D3567)</f>
        <v>No</v>
      </c>
      <c r="H1233" s="20" t="str">
        <f>_xlfn.XLOOKUP(Table4[[#This Row],[Customer ID]],Sheet1!A1233:A3567,Sheet1!E1233:E3567)</f>
        <v>No</v>
      </c>
      <c r="I1233" s="20" t="str">
        <f>_xlfn.XLOOKUP(Table4[[#This Row],[Customer ID]],Sheet1!A1233:A3567,Sheet1!F1233:F3567)</f>
        <v>No</v>
      </c>
      <c r="J1233" s="20">
        <f>_xlfn.XLOOKUP(Table4[[#This Row],[Customer ID]],Sheet1!A1233:A3567,Sheet1!G1233:G3567)</f>
        <v>0</v>
      </c>
      <c r="K1233" s="20" t="str">
        <f>_xlfn.XLOOKUP(Table4[[#This Row],[Customer ID]],Sheet1!A1233:A3567,Sheet1!H1233:H3567)</f>
        <v>No</v>
      </c>
      <c r="L1233" s="20" t="str">
        <f>_xlfn.XLOOKUP(Table4[[#This Row],[Customer ID]],Sheet1!A1233:A3567,Sheet1!I1233:I3567)</f>
        <v>Over Weight</v>
      </c>
      <c r="M1233" s="20" t="str">
        <f>_xlfn.XLOOKUP(A1233,Sheet1!A1233:A3567,Sheet1!J1233:J3567)</f>
        <v>Normal</v>
      </c>
      <c r="N1233" s="48" t="str">
        <f>_xlfn.XLOOKUP(Table4[[#This Row],[Customer ID]],Table3[Customer ID],Table3[Date2])</f>
        <v>4-Nov-1977</v>
      </c>
      <c r="O1233" s="20">
        <f>_xlfn.XLOOKUP(A1233,Table3[Customer ID],Table3[Age])</f>
        <v>45</v>
      </c>
      <c r="P1233" s="20">
        <f>_xlfn.XLOOKUP(A1233,Table3[Customer ID],Table3[children])</f>
        <v>2</v>
      </c>
      <c r="Q1233" s="47">
        <f>_xlfn.XLOOKUP(A1233,Table3[Customer ID],Table3[charges])</f>
        <v>9095.07</v>
      </c>
      <c r="R1233" s="20" t="str">
        <f>_xlfn.XLOOKUP(A1233,Table3[Customer ID],Table3[Hospital tier])</f>
        <v>tier - 2</v>
      </c>
      <c r="S1233" s="20" t="str">
        <f>_xlfn.XLOOKUP(A1233,Table3[Customer ID],Table3[City tier])</f>
        <v>tier - 2</v>
      </c>
      <c r="T1233" s="20" t="str">
        <f>_xlfn.XLOOKUP(A1233,Table3[Customer ID],Table3[State ID])</f>
        <v>R1024</v>
      </c>
    </row>
    <row r="1234" spans="1:20" x14ac:dyDescent="0.3">
      <c r="A1234" s="20" t="s">
        <v>1252</v>
      </c>
      <c r="B1234" s="20" t="str">
        <f>_xlfn.XLOOKUP(A1234,Sheet3!A1234:A3568,Sheet3!B1234:B3568)</f>
        <v xml:space="preserve"> Mr</v>
      </c>
      <c r="C1234" s="20" t="str">
        <f>_xlfn.XLOOKUP(A1234,Sheet3!A1234:A3568,Sheet3!C1234:C3568)</f>
        <v>Soto</v>
      </c>
      <c r="D1234" s="20" t="str">
        <f>_xlfn.XLOOKUP(A1234,Sheet3!A1234:A3568,Sheet3!D1234:D3568)</f>
        <v xml:space="preserve">  Juan Carlos</v>
      </c>
      <c r="E1234" s="46">
        <f>_xlfn.XLOOKUP(A1234,Sheet1!$A$2:$A$2336,Sheet1!$B$2:$B$2336)</f>
        <v>44.77</v>
      </c>
      <c r="F1234" s="20">
        <f>_xlfn.XLOOKUP(Table4[[#This Row],[Customer ID]],Sheet1!A1234:A3568,Sheet1!C1234:C3568)</f>
        <v>4.0599999999999996</v>
      </c>
      <c r="G1234" s="20" t="str">
        <f>_xlfn.XLOOKUP(Table4[[#This Row],[Customer ID]],Sheet1!A1234:A3568,Sheet1!D1234:D3568)</f>
        <v>No</v>
      </c>
      <c r="H1234" s="20" t="str">
        <f>_xlfn.XLOOKUP(Table4[[#This Row],[Customer ID]],Sheet1!A1234:A3568,Sheet1!E1234:E3568)</f>
        <v>No</v>
      </c>
      <c r="I1234" s="20" t="str">
        <f>_xlfn.XLOOKUP(Table4[[#This Row],[Customer ID]],Sheet1!A1234:A3568,Sheet1!F1234:F3568)</f>
        <v>No</v>
      </c>
      <c r="J1234" s="20">
        <f>_xlfn.XLOOKUP(Table4[[#This Row],[Customer ID]],Sheet1!A1234:A3568,Sheet1!G1234:G3568)</f>
        <v>2</v>
      </c>
      <c r="K1234" s="20" t="str">
        <f>_xlfn.XLOOKUP(Table4[[#This Row],[Customer ID]],Sheet1!A1234:A3568,Sheet1!H1234:H3568)</f>
        <v>No</v>
      </c>
      <c r="L1234" s="20" t="str">
        <f>_xlfn.XLOOKUP(Table4[[#This Row],[Customer ID]],Sheet1!A1234:A3568,Sheet1!I1234:I3568)</f>
        <v>Obesity</v>
      </c>
      <c r="M1234" s="20" t="str">
        <f>_xlfn.XLOOKUP(A1234,Sheet1!A1234:A3568,Sheet1!J1234:J3568)</f>
        <v>Normal</v>
      </c>
      <c r="N1234" s="48" t="str">
        <f>_xlfn.XLOOKUP(Table4[[#This Row],[Customer ID]],Table3[Customer ID],Table3[Date2])</f>
        <v>2-Dec-1972</v>
      </c>
      <c r="O1234" s="20">
        <f>_xlfn.XLOOKUP(A1234,Table3[Customer ID],Table3[Age])</f>
        <v>50</v>
      </c>
      <c r="P1234" s="20">
        <f>_xlfn.XLOOKUP(A1234,Table3[Customer ID],Table3[children])</f>
        <v>1</v>
      </c>
      <c r="Q1234" s="47">
        <f>_xlfn.XLOOKUP(A1234,Table3[Customer ID],Table3[charges])</f>
        <v>9058.73</v>
      </c>
      <c r="R1234" s="20" t="str">
        <f>_xlfn.XLOOKUP(A1234,Table3[Customer ID],Table3[Hospital tier])</f>
        <v>tier - 3</v>
      </c>
      <c r="S1234" s="20" t="str">
        <f>_xlfn.XLOOKUP(A1234,Table3[Customer ID],Table3[City tier])</f>
        <v>tier - 2</v>
      </c>
      <c r="T1234" s="20" t="str">
        <f>_xlfn.XLOOKUP(A1234,Table3[Customer ID],Table3[State ID])</f>
        <v>R1013</v>
      </c>
    </row>
    <row r="1235" spans="1:20" x14ac:dyDescent="0.3">
      <c r="A1235" s="20" t="s">
        <v>1253</v>
      </c>
      <c r="B1235" s="20" t="str">
        <f>_xlfn.XLOOKUP(A1235,Sheet3!A1235:A3569,Sheet3!B1235:B3569)</f>
        <v xml:space="preserve"> Mr</v>
      </c>
      <c r="C1235" s="20" t="str">
        <f>_xlfn.XLOOKUP(A1235,Sheet3!A1235:A3569,Sheet3!C1235:C3569)</f>
        <v>Howard</v>
      </c>
      <c r="D1235" s="20" t="str">
        <f>_xlfn.XLOOKUP(A1235,Sheet3!A1235:A3569,Sheet3!D1235:D3569)</f>
        <v xml:space="preserve">  John III</v>
      </c>
      <c r="E1235" s="46">
        <f>_xlfn.XLOOKUP(A1235,Sheet1!$A$2:$A$2336,Sheet1!$B$2:$B$2336)</f>
        <v>37.07</v>
      </c>
      <c r="F1235" s="20">
        <f>_xlfn.XLOOKUP(Table4[[#This Row],[Customer ID]],Sheet1!A1235:A3569,Sheet1!C1235:C3569)</f>
        <v>5.69</v>
      </c>
      <c r="G1235" s="20" t="str">
        <f>_xlfn.XLOOKUP(Table4[[#This Row],[Customer ID]],Sheet1!A1235:A3569,Sheet1!D1235:D3569)</f>
        <v>No</v>
      </c>
      <c r="H1235" s="20" t="str">
        <f>_xlfn.XLOOKUP(Table4[[#This Row],[Customer ID]],Sheet1!A1235:A3569,Sheet1!E1235:E3569)</f>
        <v>No</v>
      </c>
      <c r="I1235" s="20" t="str">
        <f>_xlfn.XLOOKUP(Table4[[#This Row],[Customer ID]],Sheet1!A1235:A3569,Sheet1!F1235:F3569)</f>
        <v>No</v>
      </c>
      <c r="J1235" s="20">
        <f>_xlfn.XLOOKUP(Table4[[#This Row],[Customer ID]],Sheet1!A1235:A3569,Sheet1!G1235:G3569)</f>
        <v>2</v>
      </c>
      <c r="K1235" s="20" t="str">
        <f>_xlfn.XLOOKUP(Table4[[#This Row],[Customer ID]],Sheet1!A1235:A3569,Sheet1!H1235:H3569)</f>
        <v>No</v>
      </c>
      <c r="L1235" s="20" t="str">
        <f>_xlfn.XLOOKUP(Table4[[#This Row],[Customer ID]],Sheet1!A1235:A3569,Sheet1!I1235:I3569)</f>
        <v>Obesity</v>
      </c>
      <c r="M1235" s="20" t="str">
        <f>_xlfn.XLOOKUP(A1235,Sheet1!A1235:A3569,Sheet1!J1235:J3569)</f>
        <v>Normal</v>
      </c>
      <c r="N1235" s="48" t="str">
        <f>_xlfn.XLOOKUP(Table4[[#This Row],[Customer ID]],Table3[Customer ID],Table3[Date2])</f>
        <v>7-Dec-1972</v>
      </c>
      <c r="O1235" s="20">
        <f>_xlfn.XLOOKUP(A1235,Table3[Customer ID],Table3[Age])</f>
        <v>50</v>
      </c>
      <c r="P1235" s="20">
        <f>_xlfn.XLOOKUP(A1235,Table3[Customer ID],Table3[children])</f>
        <v>1</v>
      </c>
      <c r="Q1235" s="47">
        <f>_xlfn.XLOOKUP(A1235,Table3[Customer ID],Table3[charges])</f>
        <v>9048.0300000000007</v>
      </c>
      <c r="R1235" s="20" t="str">
        <f>_xlfn.XLOOKUP(A1235,Table3[Customer ID],Table3[Hospital tier])</f>
        <v>tier - 2</v>
      </c>
      <c r="S1235" s="20" t="str">
        <f>_xlfn.XLOOKUP(A1235,Table3[Customer ID],Table3[City tier])</f>
        <v>tier - 2</v>
      </c>
      <c r="T1235" s="20" t="str">
        <f>_xlfn.XLOOKUP(A1235,Table3[Customer ID],Table3[State ID])</f>
        <v>R1013</v>
      </c>
    </row>
    <row r="1236" spans="1:20" x14ac:dyDescent="0.3">
      <c r="A1236" s="20" t="s">
        <v>1254</v>
      </c>
      <c r="B1236" s="20" t="str">
        <f>_xlfn.XLOOKUP(A1236,Sheet3!A1236:A3570,Sheet3!B1236:B3570)</f>
        <v xml:space="preserve"> Mrs</v>
      </c>
      <c r="C1236" s="20" t="str">
        <f>_xlfn.XLOOKUP(A1236,Sheet3!A1236:A3570,Sheet3!C1236:C3570)</f>
        <v>Patrick</v>
      </c>
      <c r="D1236" s="20" t="str">
        <f>_xlfn.XLOOKUP(A1236,Sheet3!A1236:A3570,Sheet3!D1236:D3570)</f>
        <v xml:space="preserve">  Sarah M</v>
      </c>
      <c r="E1236" s="46">
        <f>_xlfn.XLOOKUP(A1236,Sheet1!$A$2:$A$2336,Sheet1!$B$2:$B$2336)</f>
        <v>39.799999999999997</v>
      </c>
      <c r="F1236" s="20">
        <f>_xlfn.XLOOKUP(Table4[[#This Row],[Customer ID]],Sheet1!A1236:A3570,Sheet1!C1236:C3570)</f>
        <v>5.66</v>
      </c>
      <c r="G1236" s="20" t="str">
        <f>_xlfn.XLOOKUP(Table4[[#This Row],[Customer ID]],Sheet1!A1236:A3570,Sheet1!D1236:D3570)</f>
        <v>No</v>
      </c>
      <c r="H1236" s="20" t="str">
        <f>_xlfn.XLOOKUP(Table4[[#This Row],[Customer ID]],Sheet1!A1236:A3570,Sheet1!E1236:E3570)</f>
        <v>No</v>
      </c>
      <c r="I1236" s="20" t="str">
        <f>_xlfn.XLOOKUP(Table4[[#This Row],[Customer ID]],Sheet1!A1236:A3570,Sheet1!F1236:F3570)</f>
        <v>Yes</v>
      </c>
      <c r="J1236" s="20">
        <f>_xlfn.XLOOKUP(Table4[[#This Row],[Customer ID]],Sheet1!A1236:A3570,Sheet1!G1236:G3570)</f>
        <v>1</v>
      </c>
      <c r="K1236" s="20" t="str">
        <f>_xlfn.XLOOKUP(Table4[[#This Row],[Customer ID]],Sheet1!A1236:A3570,Sheet1!H1236:H3570)</f>
        <v>No</v>
      </c>
      <c r="L1236" s="20" t="str">
        <f>_xlfn.XLOOKUP(Table4[[#This Row],[Customer ID]],Sheet1!A1236:A3570,Sheet1!I1236:I3570)</f>
        <v>Obesity</v>
      </c>
      <c r="M1236" s="20" t="str">
        <f>_xlfn.XLOOKUP(A1236,Sheet1!A1236:A3570,Sheet1!J1236:J3570)</f>
        <v>Normal</v>
      </c>
      <c r="N1236" s="48" t="str">
        <f>_xlfn.XLOOKUP(Table4[[#This Row],[Customer ID]],Table3[Customer ID],Table3[Date2])</f>
        <v>1-Dec-1993</v>
      </c>
      <c r="O1236" s="20">
        <f>_xlfn.XLOOKUP(A1236,Table3[Customer ID],Table3[Age])</f>
        <v>29</v>
      </c>
      <c r="P1236" s="20">
        <f>_xlfn.XLOOKUP(A1236,Table3[Customer ID],Table3[children])</f>
        <v>0</v>
      </c>
      <c r="Q1236" s="47">
        <f>_xlfn.XLOOKUP(A1236,Table3[Customer ID],Table3[charges])</f>
        <v>9010.2000000000007</v>
      </c>
      <c r="R1236" s="20" t="str">
        <f>_xlfn.XLOOKUP(A1236,Table3[Customer ID],Table3[Hospital tier])</f>
        <v>tier - 2</v>
      </c>
      <c r="S1236" s="20" t="str">
        <f>_xlfn.XLOOKUP(A1236,Table3[Customer ID],Table3[City tier])</f>
        <v>tier - 3</v>
      </c>
      <c r="T1236" s="20" t="str">
        <f>_xlfn.XLOOKUP(A1236,Table3[Customer ID],Table3[State ID])</f>
        <v>R1026</v>
      </c>
    </row>
    <row r="1237" spans="1:20" x14ac:dyDescent="0.3">
      <c r="A1237" s="20" t="s">
        <v>1255</v>
      </c>
      <c r="B1237" s="20" t="str">
        <f>_xlfn.XLOOKUP(A1237,Sheet3!A1237:A3571,Sheet3!B1237:B3571)</f>
        <v xml:space="preserve"> Mrs</v>
      </c>
      <c r="C1237" s="20" t="str">
        <f>_xlfn.XLOOKUP(A1237,Sheet3!A1237:A3571,Sheet3!C1237:C3571)</f>
        <v>Dacko</v>
      </c>
      <c r="D1237" s="20" t="str">
        <f>_xlfn.XLOOKUP(A1237,Sheet3!A1237:A3571,Sheet3!D1237:D3571)</f>
        <v xml:space="preserve">  Kristin C</v>
      </c>
      <c r="E1237" s="46">
        <f>_xlfn.XLOOKUP(A1237,Sheet1!$A$2:$A$2336,Sheet1!$B$2:$B$2336)</f>
        <v>26.36</v>
      </c>
      <c r="F1237" s="20">
        <f>_xlfn.XLOOKUP(Table4[[#This Row],[Customer ID]],Sheet1!A1237:A3571,Sheet1!C1237:C3571)</f>
        <v>4.32</v>
      </c>
      <c r="G1237" s="20" t="str">
        <f>_xlfn.XLOOKUP(Table4[[#This Row],[Customer ID]],Sheet1!A1237:A3571,Sheet1!D1237:D3571)</f>
        <v>No</v>
      </c>
      <c r="H1237" s="20" t="str">
        <f>_xlfn.XLOOKUP(Table4[[#This Row],[Customer ID]],Sheet1!A1237:A3571,Sheet1!E1237:E3571)</f>
        <v>No</v>
      </c>
      <c r="I1237" s="20" t="str">
        <f>_xlfn.XLOOKUP(Table4[[#This Row],[Customer ID]],Sheet1!A1237:A3571,Sheet1!F1237:F3571)</f>
        <v>Yes</v>
      </c>
      <c r="J1237" s="20">
        <f>_xlfn.XLOOKUP(Table4[[#This Row],[Customer ID]],Sheet1!A1237:A3571,Sheet1!G1237:G3571)</f>
        <v>1</v>
      </c>
      <c r="K1237" s="20" t="str">
        <f>_xlfn.XLOOKUP(Table4[[#This Row],[Customer ID]],Sheet1!A1237:A3571,Sheet1!H1237:H3571)</f>
        <v>No</v>
      </c>
      <c r="L1237" s="20" t="str">
        <f>_xlfn.XLOOKUP(Table4[[#This Row],[Customer ID]],Sheet1!A1237:A3571,Sheet1!I1237:I3571)</f>
        <v>Over Weight</v>
      </c>
      <c r="M1237" s="20" t="str">
        <f>_xlfn.XLOOKUP(A1237,Sheet1!A1237:A3571,Sheet1!J1237:J3571)</f>
        <v>Normal</v>
      </c>
      <c r="N1237" s="48" t="str">
        <f>_xlfn.XLOOKUP(Table4[[#This Row],[Customer ID]],Table3[Customer ID],Table3[Date2])</f>
        <v>16-Dec-1979</v>
      </c>
      <c r="O1237" s="20">
        <f>_xlfn.XLOOKUP(A1237,Table3[Customer ID],Table3[Age])</f>
        <v>43</v>
      </c>
      <c r="P1237" s="20">
        <f>_xlfn.XLOOKUP(A1237,Table3[Customer ID],Table3[children])</f>
        <v>2</v>
      </c>
      <c r="Q1237" s="47">
        <f>_xlfn.XLOOKUP(A1237,Table3[Customer ID],Table3[charges])</f>
        <v>8998.43</v>
      </c>
      <c r="R1237" s="20" t="str">
        <f>_xlfn.XLOOKUP(A1237,Table3[Customer ID],Table3[Hospital tier])</f>
        <v>tier - 2</v>
      </c>
      <c r="S1237" s="20" t="str">
        <f>_xlfn.XLOOKUP(A1237,Table3[Customer ID],Table3[City tier])</f>
        <v>tier - 1</v>
      </c>
      <c r="T1237" s="20" t="str">
        <f>_xlfn.XLOOKUP(A1237,Table3[Customer ID],Table3[State ID])</f>
        <v>R1025</v>
      </c>
    </row>
    <row r="1238" spans="1:20" x14ac:dyDescent="0.3">
      <c r="A1238" s="20" t="s">
        <v>1256</v>
      </c>
      <c r="B1238" s="20" t="str">
        <f>_xlfn.XLOOKUP(A1238,Sheet3!A1238:A3572,Sheet3!B1238:B3572)</f>
        <v xml:space="preserve"> Ms</v>
      </c>
      <c r="C1238" s="20" t="str">
        <f>_xlfn.XLOOKUP(A1238,Sheet3!A1238:A3572,Sheet3!C1238:C3572)</f>
        <v>Glassey</v>
      </c>
      <c r="D1238" s="20" t="str">
        <f>_xlfn.XLOOKUP(A1238,Sheet3!A1238:A3572,Sheet3!D1238:D3572)</f>
        <v xml:space="preserve">  Casey M.</v>
      </c>
      <c r="E1238" s="46">
        <f>_xlfn.XLOOKUP(A1238,Sheet1!$A$2:$A$2336,Sheet1!$B$2:$B$2336)</f>
        <v>29.925000000000001</v>
      </c>
      <c r="F1238" s="20">
        <f>_xlfn.XLOOKUP(Table4[[#This Row],[Customer ID]],Sheet1!A1238:A3572,Sheet1!C1238:C3572)</f>
        <v>8.2899999999999991</v>
      </c>
      <c r="G1238" s="20" t="str">
        <f>_xlfn.XLOOKUP(Table4[[#This Row],[Customer ID]],Sheet1!A1238:A3572,Sheet1!D1238:D3572)</f>
        <v>No</v>
      </c>
      <c r="H1238" s="20" t="str">
        <f>_xlfn.XLOOKUP(Table4[[#This Row],[Customer ID]],Sheet1!A1238:A3572,Sheet1!E1238:E3572)</f>
        <v>No</v>
      </c>
      <c r="I1238" s="20" t="str">
        <f>_xlfn.XLOOKUP(Table4[[#This Row],[Customer ID]],Sheet1!A1238:A3572,Sheet1!F1238:F3572)</f>
        <v>No</v>
      </c>
      <c r="J1238" s="20">
        <f>_xlfn.XLOOKUP(Table4[[#This Row],[Customer ID]],Sheet1!A1238:A3572,Sheet1!G1238:G3572)</f>
        <v>2</v>
      </c>
      <c r="K1238" s="20" t="str">
        <f>_xlfn.XLOOKUP(Table4[[#This Row],[Customer ID]],Sheet1!A1238:A3572,Sheet1!H1238:H3572)</f>
        <v>No</v>
      </c>
      <c r="L1238" s="20" t="str">
        <f>_xlfn.XLOOKUP(Table4[[#This Row],[Customer ID]],Sheet1!A1238:A3572,Sheet1!I1238:I3572)</f>
        <v>Over Weight</v>
      </c>
      <c r="M1238" s="20" t="str">
        <f>_xlfn.XLOOKUP(A1238,Sheet1!A1238:A3572,Sheet1!J1238:J3572)</f>
        <v>Diabetes</v>
      </c>
      <c r="N1238" s="48" t="str">
        <f>_xlfn.XLOOKUP(Table4[[#This Row],[Customer ID]],Table3[Customer ID],Table3[Date2])</f>
        <v>11-Oct-1973</v>
      </c>
      <c r="O1238" s="20">
        <f>_xlfn.XLOOKUP(A1238,Table3[Customer ID],Table3[Age])</f>
        <v>49</v>
      </c>
      <c r="P1238" s="20">
        <f>_xlfn.XLOOKUP(A1238,Table3[Customer ID],Table3[children])</f>
        <v>0</v>
      </c>
      <c r="Q1238" s="47">
        <f>_xlfn.XLOOKUP(A1238,Table3[Customer ID],Table3[charges])</f>
        <v>8988.16</v>
      </c>
      <c r="R1238" s="20" t="str">
        <f>_xlfn.XLOOKUP(A1238,Table3[Customer ID],Table3[Hospital tier])</f>
        <v>tier - 2</v>
      </c>
      <c r="S1238" s="20" t="str">
        <f>_xlfn.XLOOKUP(A1238,Table3[Customer ID],Table3[City tier])</f>
        <v>tier - 1</v>
      </c>
      <c r="T1238" s="20" t="str">
        <f>_xlfn.XLOOKUP(A1238,Table3[Customer ID],Table3[State ID])</f>
        <v>R1012</v>
      </c>
    </row>
    <row r="1239" spans="1:20" x14ac:dyDescent="0.3">
      <c r="A1239" s="20" t="s">
        <v>1257</v>
      </c>
      <c r="B1239" s="20" t="str">
        <f>_xlfn.XLOOKUP(A1239,Sheet3!A1239:A3573,Sheet3!B1239:B3573)</f>
        <v xml:space="preserve"> Mr</v>
      </c>
      <c r="C1239" s="20" t="str">
        <f>_xlfn.XLOOKUP(A1239,Sheet3!A1239:A3573,Sheet3!C1239:C3573)</f>
        <v>Frechette</v>
      </c>
      <c r="D1239" s="20" t="str">
        <f>_xlfn.XLOOKUP(A1239,Sheet3!A1239:A3573,Sheet3!D1239:D3573)</f>
        <v xml:space="preserve">  Samuel</v>
      </c>
      <c r="E1239" s="46">
        <f>_xlfn.XLOOKUP(A1239,Sheet1!$A$2:$A$2336,Sheet1!$B$2:$B$2336)</f>
        <v>37.29</v>
      </c>
      <c r="F1239" s="20">
        <f>_xlfn.XLOOKUP(Table4[[#This Row],[Customer ID]],Sheet1!A1239:A3573,Sheet1!C1239:C3573)</f>
        <v>10.46</v>
      </c>
      <c r="G1239" s="20" t="str">
        <f>_xlfn.XLOOKUP(Table4[[#This Row],[Customer ID]],Sheet1!A1239:A3573,Sheet1!D1239:D3573)</f>
        <v>No</v>
      </c>
      <c r="H1239" s="20" t="str">
        <f>_xlfn.XLOOKUP(Table4[[#This Row],[Customer ID]],Sheet1!A1239:A3573,Sheet1!E1239:E3573)</f>
        <v>No</v>
      </c>
      <c r="I1239" s="20" t="str">
        <f>_xlfn.XLOOKUP(Table4[[#This Row],[Customer ID]],Sheet1!A1239:A3573,Sheet1!F1239:F3573)</f>
        <v>No</v>
      </c>
      <c r="J1239" s="20">
        <f>_xlfn.XLOOKUP(Table4[[#This Row],[Customer ID]],Sheet1!A1239:A3573,Sheet1!G1239:G3573)</f>
        <v>0</v>
      </c>
      <c r="K1239" s="20" t="str">
        <f>_xlfn.XLOOKUP(Table4[[#This Row],[Customer ID]],Sheet1!A1239:A3573,Sheet1!H1239:H3573)</f>
        <v>No</v>
      </c>
      <c r="L1239" s="20" t="str">
        <f>_xlfn.XLOOKUP(Table4[[#This Row],[Customer ID]],Sheet1!A1239:A3573,Sheet1!I1239:I3573)</f>
        <v>Obesity</v>
      </c>
      <c r="M1239" s="20" t="str">
        <f>_xlfn.XLOOKUP(A1239,Sheet1!A1239:A3573,Sheet1!J1239:J3573)</f>
        <v>Diabetes</v>
      </c>
      <c r="N1239" s="48" t="str">
        <f>_xlfn.XLOOKUP(Table4[[#This Row],[Customer ID]],Table3[Customer ID],Table3[Date2])</f>
        <v>21-Jul-1974</v>
      </c>
      <c r="O1239" s="20">
        <f>_xlfn.XLOOKUP(A1239,Table3[Customer ID],Table3[Age])</f>
        <v>48</v>
      </c>
      <c r="P1239" s="20">
        <f>_xlfn.XLOOKUP(A1239,Table3[Customer ID],Table3[children])</f>
        <v>2</v>
      </c>
      <c r="Q1239" s="47">
        <f>_xlfn.XLOOKUP(A1239,Table3[Customer ID],Table3[charges])</f>
        <v>8978.19</v>
      </c>
      <c r="R1239" s="20" t="str">
        <f>_xlfn.XLOOKUP(A1239,Table3[Customer ID],Table3[Hospital tier])</f>
        <v>tier - 2</v>
      </c>
      <c r="S1239" s="20" t="str">
        <f>_xlfn.XLOOKUP(A1239,Table3[Customer ID],Table3[City tier])</f>
        <v>tier - 2</v>
      </c>
      <c r="T1239" s="20" t="str">
        <f>_xlfn.XLOOKUP(A1239,Table3[Customer ID],Table3[State ID])</f>
        <v>R1013</v>
      </c>
    </row>
    <row r="1240" spans="1:20" x14ac:dyDescent="0.3">
      <c r="A1240" s="20" t="s">
        <v>1258</v>
      </c>
      <c r="B1240" s="20" t="str">
        <f>_xlfn.XLOOKUP(A1240,Sheet3!A1240:A3574,Sheet3!B1240:B3574)</f>
        <v xml:space="preserve"> Mr</v>
      </c>
      <c r="C1240" s="20" t="str">
        <f>_xlfn.XLOOKUP(A1240,Sheet3!A1240:A3574,Sheet3!C1240:C3574)</f>
        <v>Benitez</v>
      </c>
      <c r="D1240" s="20" t="str">
        <f>_xlfn.XLOOKUP(A1240,Sheet3!A1240:A3574,Sheet3!D1240:D3574)</f>
        <v xml:space="preserve">  Braulio</v>
      </c>
      <c r="E1240" s="46">
        <f>_xlfn.XLOOKUP(A1240,Sheet1!$A$2:$A$2336,Sheet1!$B$2:$B$2336)</f>
        <v>30.2</v>
      </c>
      <c r="F1240" s="20">
        <f>_xlfn.XLOOKUP(Table4[[#This Row],[Customer ID]],Sheet1!A1240:A3574,Sheet1!C1240:C3574)</f>
        <v>11.96</v>
      </c>
      <c r="G1240" s="20" t="str">
        <f>_xlfn.XLOOKUP(Table4[[#This Row],[Customer ID]],Sheet1!A1240:A3574,Sheet1!D1240:D3574)</f>
        <v>No</v>
      </c>
      <c r="H1240" s="20" t="str">
        <f>_xlfn.XLOOKUP(Table4[[#This Row],[Customer ID]],Sheet1!A1240:A3574,Sheet1!E1240:E3574)</f>
        <v>No</v>
      </c>
      <c r="I1240" s="20" t="str">
        <f>_xlfn.XLOOKUP(Table4[[#This Row],[Customer ID]],Sheet1!A1240:A3574,Sheet1!F1240:F3574)</f>
        <v>No</v>
      </c>
      <c r="J1240" s="20">
        <f>_xlfn.XLOOKUP(Table4[[#This Row],[Customer ID]],Sheet1!A1240:A3574,Sheet1!G1240:G3574)</f>
        <v>0</v>
      </c>
      <c r="K1240" s="20" t="str">
        <f>_xlfn.XLOOKUP(Table4[[#This Row],[Customer ID]],Sheet1!A1240:A3574,Sheet1!H1240:H3574)</f>
        <v>No</v>
      </c>
      <c r="L1240" s="20" t="str">
        <f>_xlfn.XLOOKUP(Table4[[#This Row],[Customer ID]],Sheet1!A1240:A3574,Sheet1!I1240:I3574)</f>
        <v>Obesity</v>
      </c>
      <c r="M1240" s="20" t="str">
        <f>_xlfn.XLOOKUP(A1240,Sheet1!A1240:A3574,Sheet1!J1240:J3574)</f>
        <v>Diabetes</v>
      </c>
      <c r="N1240" s="48" t="str">
        <f>_xlfn.XLOOKUP(Table4[[#This Row],[Customer ID]],Table3[Customer ID],Table3[Date2])</f>
        <v>8-Sep-1974</v>
      </c>
      <c r="O1240" s="20">
        <f>_xlfn.XLOOKUP(A1240,Table3[Customer ID],Table3[Age])</f>
        <v>48</v>
      </c>
      <c r="P1240" s="20">
        <f>_xlfn.XLOOKUP(A1240,Table3[Customer ID],Table3[children])</f>
        <v>2</v>
      </c>
      <c r="Q1240" s="47">
        <f>_xlfn.XLOOKUP(A1240,Table3[Customer ID],Table3[charges])</f>
        <v>8968.33</v>
      </c>
      <c r="R1240" s="20" t="str">
        <f>_xlfn.XLOOKUP(A1240,Table3[Customer ID],Table3[Hospital tier])</f>
        <v>tier - 3</v>
      </c>
      <c r="S1240" s="20" t="str">
        <f>_xlfn.XLOOKUP(A1240,Table3[Customer ID],Table3[City tier])</f>
        <v>tier - 2</v>
      </c>
      <c r="T1240" s="20" t="str">
        <f>_xlfn.XLOOKUP(A1240,Table3[Customer ID],Table3[State ID])</f>
        <v>R1011</v>
      </c>
    </row>
    <row r="1241" spans="1:20" x14ac:dyDescent="0.3">
      <c r="A1241" s="20" t="s">
        <v>1259</v>
      </c>
      <c r="B1241" s="20" t="str">
        <f>_xlfn.XLOOKUP(A1241,Sheet3!A1241:A3575,Sheet3!B1241:B3575)</f>
        <v xml:space="preserve"> Ms</v>
      </c>
      <c r="C1241" s="20" t="str">
        <f>_xlfn.XLOOKUP(A1241,Sheet3!A1241:A3575,Sheet3!C1241:C3575)</f>
        <v>Gauthier</v>
      </c>
      <c r="D1241" s="20" t="str">
        <f>_xlfn.XLOOKUP(A1241,Sheet3!A1241:A3575,Sheet3!D1241:D3575)</f>
        <v xml:space="preserve">  Anne-Marie</v>
      </c>
      <c r="E1241" s="46">
        <f>_xlfn.XLOOKUP(A1241,Sheet1!$A$2:$A$2336,Sheet1!$B$2:$B$2336)</f>
        <v>24.225000000000001</v>
      </c>
      <c r="F1241" s="20">
        <f>_xlfn.XLOOKUP(Table4[[#This Row],[Customer ID]],Sheet1!A1241:A3575,Sheet1!C1241:C3575)</f>
        <v>4.25</v>
      </c>
      <c r="G1241" s="20" t="str">
        <f>_xlfn.XLOOKUP(Table4[[#This Row],[Customer ID]],Sheet1!A1241:A3575,Sheet1!D1241:D3575)</f>
        <v>yes</v>
      </c>
      <c r="H1241" s="20" t="str">
        <f>_xlfn.XLOOKUP(Table4[[#This Row],[Customer ID]],Sheet1!A1241:A3575,Sheet1!E1241:E3575)</f>
        <v>No</v>
      </c>
      <c r="I1241" s="20" t="str">
        <f>_xlfn.XLOOKUP(Table4[[#This Row],[Customer ID]],Sheet1!A1241:A3575,Sheet1!F1241:F3575)</f>
        <v>Yes</v>
      </c>
      <c r="J1241" s="20">
        <f>_xlfn.XLOOKUP(Table4[[#This Row],[Customer ID]],Sheet1!A1241:A3575,Sheet1!G1241:G3575)</f>
        <v>1</v>
      </c>
      <c r="K1241" s="20" t="str">
        <f>_xlfn.XLOOKUP(Table4[[#This Row],[Customer ID]],Sheet1!A1241:A3575,Sheet1!H1241:H3575)</f>
        <v>No</v>
      </c>
      <c r="L1241" s="20" t="str">
        <f>_xlfn.XLOOKUP(Table4[[#This Row],[Customer ID]],Sheet1!A1241:A3575,Sheet1!I1241:I3575)</f>
        <v>Normal weight</v>
      </c>
      <c r="M1241" s="20" t="str">
        <f>_xlfn.XLOOKUP(A1241,Sheet1!A1241:A3575,Sheet1!J1241:J3575)</f>
        <v>Normal</v>
      </c>
      <c r="N1241" s="48" t="str">
        <f>_xlfn.XLOOKUP(Table4[[#This Row],[Customer ID]],Table3[Customer ID],Table3[Date2])</f>
        <v>15-Jul-1983</v>
      </c>
      <c r="O1241" s="20">
        <f>_xlfn.XLOOKUP(A1241,Table3[Customer ID],Table3[Age])</f>
        <v>39</v>
      </c>
      <c r="P1241" s="20">
        <f>_xlfn.XLOOKUP(A1241,Table3[Customer ID],Table3[children])</f>
        <v>5</v>
      </c>
      <c r="Q1241" s="47">
        <f>_xlfn.XLOOKUP(A1241,Table3[Customer ID],Table3[charges])</f>
        <v>8965.7999999999993</v>
      </c>
      <c r="R1241" s="20" t="str">
        <f>_xlfn.XLOOKUP(A1241,Table3[Customer ID],Table3[Hospital tier])</f>
        <v>tier - 2</v>
      </c>
      <c r="S1241" s="20" t="str">
        <f>_xlfn.XLOOKUP(A1241,Table3[Customer ID],Table3[City tier])</f>
        <v>tier - 3</v>
      </c>
      <c r="T1241" s="20" t="str">
        <f>_xlfn.XLOOKUP(A1241,Table3[Customer ID],Table3[State ID])</f>
        <v>R1012</v>
      </c>
    </row>
    <row r="1242" spans="1:20" x14ac:dyDescent="0.3">
      <c r="A1242" s="20" t="s">
        <v>1260</v>
      </c>
      <c r="B1242" s="20" t="str">
        <f>_xlfn.XLOOKUP(A1242,Sheet3!A1242:A3576,Sheet3!B1242:B3576)</f>
        <v xml:space="preserve"> Mr</v>
      </c>
      <c r="C1242" s="20" t="str">
        <f>_xlfn.XLOOKUP(A1242,Sheet3!A1242:A3576,Sheet3!C1242:C3576)</f>
        <v>Fazioli</v>
      </c>
      <c r="D1242" s="20" t="str">
        <f>_xlfn.XLOOKUP(A1242,Sheet3!A1242:A3576,Sheet3!D1242:D3576)</f>
        <v xml:space="preserve">  Samuel K.</v>
      </c>
      <c r="E1242" s="46">
        <f>_xlfn.XLOOKUP(A1242,Sheet1!$A$2:$A$2336,Sheet1!$B$2:$B$2336)</f>
        <v>31.445</v>
      </c>
      <c r="F1242" s="20">
        <f>_xlfn.XLOOKUP(Table4[[#This Row],[Customer ID]],Sheet1!A1242:A3576,Sheet1!C1242:C3576)</f>
        <v>8.33</v>
      </c>
      <c r="G1242" s="20" t="str">
        <f>_xlfn.XLOOKUP(Table4[[#This Row],[Customer ID]],Sheet1!A1242:A3576,Sheet1!D1242:D3576)</f>
        <v>No</v>
      </c>
      <c r="H1242" s="20" t="str">
        <f>_xlfn.XLOOKUP(Table4[[#This Row],[Customer ID]],Sheet1!A1242:A3576,Sheet1!E1242:E3576)</f>
        <v>No</v>
      </c>
      <c r="I1242" s="20" t="str">
        <f>_xlfn.XLOOKUP(Table4[[#This Row],[Customer ID]],Sheet1!A1242:A3576,Sheet1!F1242:F3576)</f>
        <v>No</v>
      </c>
      <c r="J1242" s="20">
        <f>_xlfn.XLOOKUP(Table4[[#This Row],[Customer ID]],Sheet1!A1242:A3576,Sheet1!G1242:G3576)</f>
        <v>0</v>
      </c>
      <c r="K1242" s="20" t="str">
        <f>_xlfn.XLOOKUP(Table4[[#This Row],[Customer ID]],Sheet1!A1242:A3576,Sheet1!H1242:H3576)</f>
        <v>No</v>
      </c>
      <c r="L1242" s="20" t="str">
        <f>_xlfn.XLOOKUP(Table4[[#This Row],[Customer ID]],Sheet1!A1242:A3576,Sheet1!I1242:I3576)</f>
        <v>Obesity</v>
      </c>
      <c r="M1242" s="20" t="str">
        <f>_xlfn.XLOOKUP(A1242,Sheet1!A1242:A3576,Sheet1!J1242:J3576)</f>
        <v>Diabetes</v>
      </c>
      <c r="N1242" s="48" t="str">
        <f>_xlfn.XLOOKUP(Table4[[#This Row],[Customer ID]],Table3[Customer ID],Table3[Date2])</f>
        <v>17-Aug-1974</v>
      </c>
      <c r="O1242" s="20">
        <f>_xlfn.XLOOKUP(A1242,Table3[Customer ID],Table3[Age])</f>
        <v>48</v>
      </c>
      <c r="P1242" s="20">
        <f>_xlfn.XLOOKUP(A1242,Table3[Customer ID],Table3[children])</f>
        <v>1</v>
      </c>
      <c r="Q1242" s="47">
        <f>_xlfn.XLOOKUP(A1242,Table3[Customer ID],Table3[charges])</f>
        <v>8964.06</v>
      </c>
      <c r="R1242" s="20" t="str">
        <f>_xlfn.XLOOKUP(A1242,Table3[Customer ID],Table3[Hospital tier])</f>
        <v>tier - 3</v>
      </c>
      <c r="S1242" s="20" t="str">
        <f>_xlfn.XLOOKUP(A1242,Table3[Customer ID],Table3[City tier])</f>
        <v>tier - 2</v>
      </c>
      <c r="T1242" s="20" t="str">
        <f>_xlfn.XLOOKUP(A1242,Table3[Customer ID],Table3[State ID])</f>
        <v>R1016</v>
      </c>
    </row>
    <row r="1243" spans="1:20" x14ac:dyDescent="0.3">
      <c r="A1243" s="20" t="s">
        <v>1261</v>
      </c>
      <c r="B1243" s="20" t="str">
        <f>_xlfn.XLOOKUP(A1243,Sheet3!A1243:A3577,Sheet3!B1243:B3577)</f>
        <v xml:space="preserve"> Mrs</v>
      </c>
      <c r="C1243" s="20" t="str">
        <f>_xlfn.XLOOKUP(A1243,Sheet3!A1243:A3577,Sheet3!C1243:C3577)</f>
        <v>Chorney</v>
      </c>
      <c r="D1243" s="20" t="str">
        <f>_xlfn.XLOOKUP(A1243,Sheet3!A1243:A3577,Sheet3!D1243:D3577)</f>
        <v xml:space="preserve">  Yuki</v>
      </c>
      <c r="E1243" s="46">
        <f>_xlfn.XLOOKUP(A1243,Sheet1!$A$2:$A$2336,Sheet1!$B$2:$B$2336)</f>
        <v>38.880000000000003</v>
      </c>
      <c r="F1243" s="20">
        <f>_xlfn.XLOOKUP(Table4[[#This Row],[Customer ID]],Sheet1!A1243:A3577,Sheet1!C1243:C3577)</f>
        <v>4.29</v>
      </c>
      <c r="G1243" s="20" t="str">
        <f>_xlfn.XLOOKUP(Table4[[#This Row],[Customer ID]],Sheet1!A1243:A3577,Sheet1!D1243:D3577)</f>
        <v>No</v>
      </c>
      <c r="H1243" s="20" t="str">
        <f>_xlfn.XLOOKUP(Table4[[#This Row],[Customer ID]],Sheet1!A1243:A3577,Sheet1!E1243:E3577)</f>
        <v>No</v>
      </c>
      <c r="I1243" s="20" t="str">
        <f>_xlfn.XLOOKUP(Table4[[#This Row],[Customer ID]],Sheet1!A1243:A3577,Sheet1!F1243:F3577)</f>
        <v>No</v>
      </c>
      <c r="J1243" s="20">
        <f>_xlfn.XLOOKUP(Table4[[#This Row],[Customer ID]],Sheet1!A1243:A3577,Sheet1!G1243:G3577)</f>
        <v>1</v>
      </c>
      <c r="K1243" s="20" t="str">
        <f>_xlfn.XLOOKUP(Table4[[#This Row],[Customer ID]],Sheet1!A1243:A3577,Sheet1!H1243:H3577)</f>
        <v>No</v>
      </c>
      <c r="L1243" s="20" t="str">
        <f>_xlfn.XLOOKUP(Table4[[#This Row],[Customer ID]],Sheet1!A1243:A3577,Sheet1!I1243:I3577)</f>
        <v>Obesity</v>
      </c>
      <c r="M1243" s="20" t="str">
        <f>_xlfn.XLOOKUP(A1243,Sheet1!A1243:A3577,Sheet1!J1243:J3577)</f>
        <v>Normal</v>
      </c>
      <c r="N1243" s="48" t="str">
        <f>_xlfn.XLOOKUP(Table4[[#This Row],[Customer ID]],Table3[Customer ID],Table3[Date2])</f>
        <v>27-Sep-1992</v>
      </c>
      <c r="O1243" s="20">
        <f>_xlfn.XLOOKUP(A1243,Table3[Customer ID],Table3[Age])</f>
        <v>30</v>
      </c>
      <c r="P1243" s="20">
        <f>_xlfn.XLOOKUP(A1243,Table3[Customer ID],Table3[children])</f>
        <v>0</v>
      </c>
      <c r="Q1243" s="47">
        <f>_xlfn.XLOOKUP(A1243,Table3[Customer ID],Table3[charges])</f>
        <v>8954.99</v>
      </c>
      <c r="R1243" s="20" t="str">
        <f>_xlfn.XLOOKUP(A1243,Table3[Customer ID],Table3[Hospital tier])</f>
        <v>tier - 2</v>
      </c>
      <c r="S1243" s="20" t="str">
        <f>_xlfn.XLOOKUP(A1243,Table3[Customer ID],Table3[City tier])</f>
        <v>tier - 3</v>
      </c>
      <c r="T1243" s="20" t="str">
        <f>_xlfn.XLOOKUP(A1243,Table3[Customer ID],Table3[State ID])</f>
        <v>R1026</v>
      </c>
    </row>
    <row r="1244" spans="1:20" x14ac:dyDescent="0.3">
      <c r="A1244" s="20" t="s">
        <v>1262</v>
      </c>
      <c r="B1244" s="20" t="str">
        <f>_xlfn.XLOOKUP(A1244,Sheet3!A1244:A3578,Sheet3!B1244:B3578)</f>
        <v xml:space="preserve"> Mr</v>
      </c>
      <c r="C1244" s="20" t="str">
        <f>_xlfn.XLOOKUP(A1244,Sheet3!A1244:A3578,Sheet3!C1244:C3578)</f>
        <v>Dannenhauer</v>
      </c>
      <c r="D1244" s="20" t="str">
        <f>_xlfn.XLOOKUP(A1244,Sheet3!A1244:A3578,Sheet3!D1244:D3578)</f>
        <v xml:space="preserve">  Rafer</v>
      </c>
      <c r="E1244" s="46">
        <f>_xlfn.XLOOKUP(A1244,Sheet1!$A$2:$A$2336,Sheet1!$B$2:$B$2336)</f>
        <v>43.89</v>
      </c>
      <c r="F1244" s="20">
        <f>_xlfn.XLOOKUP(Table4[[#This Row],[Customer ID]],Sheet1!A1244:A3578,Sheet1!C1244:C3578)</f>
        <v>6.32</v>
      </c>
      <c r="G1244" s="20" t="str">
        <f>_xlfn.XLOOKUP(Table4[[#This Row],[Customer ID]],Sheet1!A1244:A3578,Sheet1!D1244:D3578)</f>
        <v>yes</v>
      </c>
      <c r="H1244" s="20" t="str">
        <f>_xlfn.XLOOKUP(Table4[[#This Row],[Customer ID]],Sheet1!A1244:A3578,Sheet1!E1244:E3578)</f>
        <v>No</v>
      </c>
      <c r="I1244" s="20" t="str">
        <f>_xlfn.XLOOKUP(Table4[[#This Row],[Customer ID]],Sheet1!A1244:A3578,Sheet1!F1244:F3578)</f>
        <v>No</v>
      </c>
      <c r="J1244" s="20">
        <f>_xlfn.XLOOKUP(Table4[[#This Row],[Customer ID]],Sheet1!A1244:A3578,Sheet1!G1244:G3578)</f>
        <v>0</v>
      </c>
      <c r="K1244" s="20" t="str">
        <f>_xlfn.XLOOKUP(Table4[[#This Row],[Customer ID]],Sheet1!A1244:A3578,Sheet1!H1244:H3578)</f>
        <v>No</v>
      </c>
      <c r="L1244" s="20" t="str">
        <f>_xlfn.XLOOKUP(Table4[[#This Row],[Customer ID]],Sheet1!A1244:A3578,Sheet1!I1244:I3578)</f>
        <v>Obesity</v>
      </c>
      <c r="M1244" s="20" t="str">
        <f>_xlfn.XLOOKUP(A1244,Sheet1!A1244:A3578,Sheet1!J1244:J3578)</f>
        <v>Prediabetes</v>
      </c>
      <c r="N1244" s="48" t="str">
        <f>_xlfn.XLOOKUP(Table4[[#This Row],[Customer ID]],Table3[Customer ID],Table3[Date2])</f>
        <v>25-Dec-1976</v>
      </c>
      <c r="O1244" s="20">
        <f>_xlfn.XLOOKUP(A1244,Table3[Customer ID],Table3[Age])</f>
        <v>46</v>
      </c>
      <c r="P1244" s="20">
        <f>_xlfn.XLOOKUP(A1244,Table3[Customer ID],Table3[children])</f>
        <v>3</v>
      </c>
      <c r="Q1244" s="47">
        <f>_xlfn.XLOOKUP(A1244,Table3[Customer ID],Table3[charges])</f>
        <v>8944.1200000000008</v>
      </c>
      <c r="R1244" s="20" t="str">
        <f>_xlfn.XLOOKUP(A1244,Table3[Customer ID],Table3[Hospital tier])</f>
        <v>tier - 3</v>
      </c>
      <c r="S1244" s="20" t="str">
        <f>_xlfn.XLOOKUP(A1244,Table3[Customer ID],Table3[City tier])</f>
        <v>tier - 2</v>
      </c>
      <c r="T1244" s="20" t="str">
        <f>_xlfn.XLOOKUP(A1244,Table3[Customer ID],Table3[State ID])</f>
        <v>R1013</v>
      </c>
    </row>
    <row r="1245" spans="1:20" x14ac:dyDescent="0.3">
      <c r="A1245" s="20" t="s">
        <v>1263</v>
      </c>
      <c r="B1245" s="20" t="str">
        <f>_xlfn.XLOOKUP(A1245,Sheet3!A1245:A3579,Sheet3!B1245:B3579)</f>
        <v xml:space="preserve"> Ms</v>
      </c>
      <c r="C1245" s="20" t="str">
        <f>_xlfn.XLOOKUP(A1245,Sheet3!A1245:A3579,Sheet3!C1245:C3579)</f>
        <v>McComb</v>
      </c>
      <c r="D1245" s="20" t="str">
        <f>_xlfn.XLOOKUP(A1245,Sheet3!A1245:A3579,Sheet3!D1245:D3579)</f>
        <v xml:space="preserve">  Claire</v>
      </c>
      <c r="E1245" s="46">
        <f>_xlfn.XLOOKUP(A1245,Sheet1!$A$2:$A$2336,Sheet1!$B$2:$B$2336)</f>
        <v>25.6</v>
      </c>
      <c r="F1245" s="20">
        <f>_xlfn.XLOOKUP(Table4[[#This Row],[Customer ID]],Sheet1!A1245:A3579,Sheet1!C1245:C3579)</f>
        <v>5.65</v>
      </c>
      <c r="G1245" s="20" t="str">
        <f>_xlfn.XLOOKUP(Table4[[#This Row],[Customer ID]],Sheet1!A1245:A3579,Sheet1!D1245:D3579)</f>
        <v>No</v>
      </c>
      <c r="H1245" s="20" t="str">
        <f>_xlfn.XLOOKUP(Table4[[#This Row],[Customer ID]],Sheet1!A1245:A3579,Sheet1!E1245:E3579)</f>
        <v>No</v>
      </c>
      <c r="I1245" s="20" t="str">
        <f>_xlfn.XLOOKUP(Table4[[#This Row],[Customer ID]],Sheet1!A1245:A3579,Sheet1!F1245:F3579)</f>
        <v>No</v>
      </c>
      <c r="J1245" s="20">
        <f>_xlfn.XLOOKUP(Table4[[#This Row],[Customer ID]],Sheet1!A1245:A3579,Sheet1!G1245:G3579)</f>
        <v>2</v>
      </c>
      <c r="K1245" s="20" t="str">
        <f>_xlfn.XLOOKUP(Table4[[#This Row],[Customer ID]],Sheet1!A1245:A3579,Sheet1!H1245:H3579)</f>
        <v>No</v>
      </c>
      <c r="L1245" s="20" t="str">
        <f>_xlfn.XLOOKUP(Table4[[#This Row],[Customer ID]],Sheet1!A1245:A3579,Sheet1!I1245:I3579)</f>
        <v>Over Weight</v>
      </c>
      <c r="M1245" s="20" t="str">
        <f>_xlfn.XLOOKUP(A1245,Sheet1!A1245:A3579,Sheet1!J1245:J3579)</f>
        <v>Normal</v>
      </c>
      <c r="N1245" s="48" t="str">
        <f>_xlfn.XLOOKUP(Table4[[#This Row],[Customer ID]],Table3[Customer ID],Table3[Date2])</f>
        <v>6-Jun-1972</v>
      </c>
      <c r="O1245" s="20">
        <f>_xlfn.XLOOKUP(A1245,Table3[Customer ID],Table3[Age])</f>
        <v>51</v>
      </c>
      <c r="P1245" s="20">
        <f>_xlfn.XLOOKUP(A1245,Table3[Customer ID],Table3[children])</f>
        <v>0</v>
      </c>
      <c r="Q1245" s="47">
        <f>_xlfn.XLOOKUP(A1245,Table3[Customer ID],Table3[charges])</f>
        <v>8932.08</v>
      </c>
      <c r="R1245" s="20" t="str">
        <f>_xlfn.XLOOKUP(A1245,Table3[Customer ID],Table3[Hospital tier])</f>
        <v>tier - 2</v>
      </c>
      <c r="S1245" s="20" t="str">
        <f>_xlfn.XLOOKUP(A1245,Table3[Customer ID],Table3[City tier])</f>
        <v>tier - 1</v>
      </c>
      <c r="T1245" s="20" t="str">
        <f>_xlfn.XLOOKUP(A1245,Table3[Customer ID],Table3[State ID])</f>
        <v>R1011</v>
      </c>
    </row>
    <row r="1246" spans="1:20" x14ac:dyDescent="0.3">
      <c r="A1246" s="20" t="s">
        <v>1264</v>
      </c>
      <c r="B1246" s="20" t="str">
        <f>_xlfn.XLOOKUP(A1246,Sheet3!A1246:A3580,Sheet3!B1246:B3580)</f>
        <v xml:space="preserve"> Ms</v>
      </c>
      <c r="C1246" s="20" t="str">
        <f>_xlfn.XLOOKUP(A1246,Sheet3!A1246:A3580,Sheet3!C1246:C3580)</f>
        <v>Blake</v>
      </c>
      <c r="D1246" s="20" t="str">
        <f>_xlfn.XLOOKUP(A1246,Sheet3!A1246:A3580,Sheet3!D1246:D3580)</f>
        <v xml:space="preserve">  Erynn J.</v>
      </c>
      <c r="E1246" s="46">
        <f>_xlfn.XLOOKUP(A1246,Sheet1!$A$2:$A$2336,Sheet1!$B$2:$B$2336)</f>
        <v>29.545000000000002</v>
      </c>
      <c r="F1246" s="20">
        <f>_xlfn.XLOOKUP(Table4[[#This Row],[Customer ID]],Sheet1!A1246:A3580,Sheet1!C1246:C3580)</f>
        <v>8.41</v>
      </c>
      <c r="G1246" s="20" t="str">
        <f>_xlfn.XLOOKUP(Table4[[#This Row],[Customer ID]],Sheet1!A1246:A3580,Sheet1!D1246:D3580)</f>
        <v>yes</v>
      </c>
      <c r="H1246" s="20" t="str">
        <f>_xlfn.XLOOKUP(Table4[[#This Row],[Customer ID]],Sheet1!A1246:A3580,Sheet1!E1246:E3580)</f>
        <v>No</v>
      </c>
      <c r="I1246" s="20" t="str">
        <f>_xlfn.XLOOKUP(Table4[[#This Row],[Customer ID]],Sheet1!A1246:A3580,Sheet1!F1246:F3580)</f>
        <v>No</v>
      </c>
      <c r="J1246" s="20">
        <f>_xlfn.XLOOKUP(Table4[[#This Row],[Customer ID]],Sheet1!A1246:A3580,Sheet1!G1246:G3580)</f>
        <v>1</v>
      </c>
      <c r="K1246" s="20" t="str">
        <f>_xlfn.XLOOKUP(Table4[[#This Row],[Customer ID]],Sheet1!A1246:A3580,Sheet1!H1246:H3580)</f>
        <v>No</v>
      </c>
      <c r="L1246" s="20" t="str">
        <f>_xlfn.XLOOKUP(Table4[[#This Row],[Customer ID]],Sheet1!A1246:A3580,Sheet1!I1246:I3580)</f>
        <v>Over Weight</v>
      </c>
      <c r="M1246" s="20" t="str">
        <f>_xlfn.XLOOKUP(A1246,Sheet1!A1246:A3580,Sheet1!J1246:J3580)</f>
        <v>Diabetes</v>
      </c>
      <c r="N1246" s="48" t="str">
        <f>_xlfn.XLOOKUP(Table4[[#This Row],[Customer ID]],Table3[Customer ID],Table3[Date2])</f>
        <v>7-Jul-1975</v>
      </c>
      <c r="O1246" s="20">
        <f>_xlfn.XLOOKUP(A1246,Table3[Customer ID],Table3[Age])</f>
        <v>47</v>
      </c>
      <c r="P1246" s="20">
        <f>_xlfn.XLOOKUP(A1246,Table3[Customer ID],Table3[children])</f>
        <v>1</v>
      </c>
      <c r="Q1246" s="47">
        <f>_xlfn.XLOOKUP(A1246,Table3[Customer ID],Table3[charges])</f>
        <v>8930.93</v>
      </c>
      <c r="R1246" s="20" t="str">
        <f>_xlfn.XLOOKUP(A1246,Table3[Customer ID],Table3[Hospital tier])</f>
        <v>tier - 2</v>
      </c>
      <c r="S1246" s="20" t="str">
        <f>_xlfn.XLOOKUP(A1246,Table3[Customer ID],Table3[City tier])</f>
        <v>tier - 2</v>
      </c>
      <c r="T1246" s="20" t="str">
        <f>_xlfn.XLOOKUP(A1246,Table3[Customer ID],Table3[State ID])</f>
        <v>R1012</v>
      </c>
    </row>
    <row r="1247" spans="1:20" x14ac:dyDescent="0.3">
      <c r="A1247" s="20" t="s">
        <v>1265</v>
      </c>
      <c r="B1247" s="20" t="str">
        <f>_xlfn.XLOOKUP(A1247,Sheet3!A1247:A3581,Sheet3!B1247:B3581)</f>
        <v xml:space="preserve"> Mr</v>
      </c>
      <c r="C1247" s="20" t="str">
        <f>_xlfn.XLOOKUP(A1247,Sheet3!A1247:A3581,Sheet3!C1247:C3581)</f>
        <v>Sambasivam</v>
      </c>
      <c r="D1247" s="20" t="str">
        <f>_xlfn.XLOOKUP(A1247,Sheet3!A1247:A3581,Sheet3!D1247:D3581)</f>
        <v xml:space="preserve">  Mahesh</v>
      </c>
      <c r="E1247" s="46">
        <f>_xlfn.XLOOKUP(A1247,Sheet1!$A$2:$A$2336,Sheet1!$B$2:$B$2336)</f>
        <v>23.25</v>
      </c>
      <c r="F1247" s="20">
        <f>_xlfn.XLOOKUP(Table4[[#This Row],[Customer ID]],Sheet1!A1247:A3581,Sheet1!C1247:C3581)</f>
        <v>11.96</v>
      </c>
      <c r="G1247" s="20" t="str">
        <f>_xlfn.XLOOKUP(Table4[[#This Row],[Customer ID]],Sheet1!A1247:A3581,Sheet1!D1247:D3581)</f>
        <v>yes</v>
      </c>
      <c r="H1247" s="20" t="str">
        <f>_xlfn.XLOOKUP(Table4[[#This Row],[Customer ID]],Sheet1!A1247:A3581,Sheet1!E1247:E3581)</f>
        <v>No</v>
      </c>
      <c r="I1247" s="20" t="str">
        <f>_xlfn.XLOOKUP(Table4[[#This Row],[Customer ID]],Sheet1!A1247:A3581,Sheet1!F1247:F3581)</f>
        <v>No</v>
      </c>
      <c r="J1247" s="20">
        <f>_xlfn.XLOOKUP(Table4[[#This Row],[Customer ID]],Sheet1!A1247:A3581,Sheet1!G1247:G3581)</f>
        <v>0</v>
      </c>
      <c r="K1247" s="20" t="str">
        <f>_xlfn.XLOOKUP(Table4[[#This Row],[Customer ID]],Sheet1!A1247:A3581,Sheet1!H1247:H3581)</f>
        <v>No</v>
      </c>
      <c r="L1247" s="20" t="str">
        <f>_xlfn.XLOOKUP(Table4[[#This Row],[Customer ID]],Sheet1!A1247:A3581,Sheet1!I1247:I3581)</f>
        <v>Normal weight</v>
      </c>
      <c r="M1247" s="20" t="str">
        <f>_xlfn.XLOOKUP(A1247,Sheet1!A1247:A3581,Sheet1!J1247:J3581)</f>
        <v>Diabetes</v>
      </c>
      <c r="N1247" s="48" t="str">
        <f>_xlfn.XLOOKUP(Table4[[#This Row],[Customer ID]],Table3[Customer ID],Table3[Date2])</f>
        <v>6-Sep-1967</v>
      </c>
      <c r="O1247" s="20">
        <f>_xlfn.XLOOKUP(A1247,Table3[Customer ID],Table3[Age])</f>
        <v>55</v>
      </c>
      <c r="P1247" s="20">
        <f>_xlfn.XLOOKUP(A1247,Table3[Customer ID],Table3[children])</f>
        <v>0</v>
      </c>
      <c r="Q1247" s="47">
        <f>_xlfn.XLOOKUP(A1247,Table3[Customer ID],Table3[charges])</f>
        <v>8908.4699999999993</v>
      </c>
      <c r="R1247" s="20" t="str">
        <f>_xlfn.XLOOKUP(A1247,Table3[Customer ID],Table3[Hospital tier])</f>
        <v>tier - 3</v>
      </c>
      <c r="S1247" s="20" t="str">
        <f>_xlfn.XLOOKUP(A1247,Table3[Customer ID],Table3[City tier])</f>
        <v>tier - 2</v>
      </c>
      <c r="T1247" s="20" t="str">
        <f>_xlfn.XLOOKUP(A1247,Table3[Customer ID],Table3[State ID])</f>
        <v>R1013</v>
      </c>
    </row>
    <row r="1248" spans="1:20" x14ac:dyDescent="0.3">
      <c r="A1248" s="20" t="s">
        <v>1266</v>
      </c>
      <c r="B1248" s="20" t="str">
        <f>_xlfn.XLOOKUP(A1248,Sheet3!A1248:A3582,Sheet3!B1248:B3582)</f>
        <v xml:space="preserve"> Mr</v>
      </c>
      <c r="C1248" s="20" t="str">
        <f>_xlfn.XLOOKUP(A1248,Sheet3!A1248:A3582,Sheet3!C1248:C3582)</f>
        <v>Maina</v>
      </c>
      <c r="D1248" s="20" t="str">
        <f>_xlfn.XLOOKUP(A1248,Sheet3!A1248:A3582,Sheet3!D1248:D3582)</f>
        <v xml:space="preserve">  Stanley</v>
      </c>
      <c r="E1248" s="46">
        <f>_xlfn.XLOOKUP(A1248,Sheet1!$A$2:$A$2336,Sheet1!$B$2:$B$2336)</f>
        <v>43.95</v>
      </c>
      <c r="F1248" s="20">
        <f>_xlfn.XLOOKUP(Table4[[#This Row],[Customer ID]],Sheet1!A1248:A3582,Sheet1!C1248:C3582)</f>
        <v>5.17</v>
      </c>
      <c r="G1248" s="20" t="str">
        <f>_xlfn.XLOOKUP(Table4[[#This Row],[Customer ID]],Sheet1!A1248:A3582,Sheet1!D1248:D3582)</f>
        <v>yes</v>
      </c>
      <c r="H1248" s="20" t="str">
        <f>_xlfn.XLOOKUP(Table4[[#This Row],[Customer ID]],Sheet1!A1248:A3582,Sheet1!E1248:E3582)</f>
        <v>No</v>
      </c>
      <c r="I1248" s="20" t="str">
        <f>_xlfn.XLOOKUP(Table4[[#This Row],[Customer ID]],Sheet1!A1248:A3582,Sheet1!F1248:F3582)</f>
        <v>Yes</v>
      </c>
      <c r="J1248" s="20">
        <f>_xlfn.XLOOKUP(Table4[[#This Row],[Customer ID]],Sheet1!A1248:A3582,Sheet1!G1248:G3582)</f>
        <v>1</v>
      </c>
      <c r="K1248" s="20" t="str">
        <f>_xlfn.XLOOKUP(Table4[[#This Row],[Customer ID]],Sheet1!A1248:A3582,Sheet1!H1248:H3582)</f>
        <v>No</v>
      </c>
      <c r="L1248" s="20" t="str">
        <f>_xlfn.XLOOKUP(Table4[[#This Row],[Customer ID]],Sheet1!A1248:A3582,Sheet1!I1248:I3582)</f>
        <v>Obesity</v>
      </c>
      <c r="M1248" s="20" t="str">
        <f>_xlfn.XLOOKUP(A1248,Sheet1!A1248:A3582,Sheet1!J1248:J3582)</f>
        <v>Normal</v>
      </c>
      <c r="N1248" s="48" t="str">
        <f>_xlfn.XLOOKUP(Table4[[#This Row],[Customer ID]],Table3[Customer ID],Table3[Date2])</f>
        <v>28-Nov-1997</v>
      </c>
      <c r="O1248" s="20">
        <f>_xlfn.XLOOKUP(A1248,Table3[Customer ID],Table3[Age])</f>
        <v>25</v>
      </c>
      <c r="P1248" s="20">
        <f>_xlfn.XLOOKUP(A1248,Table3[Customer ID],Table3[children])</f>
        <v>0</v>
      </c>
      <c r="Q1248" s="47">
        <f>_xlfn.XLOOKUP(A1248,Table3[Customer ID],Table3[charges])</f>
        <v>8906.14</v>
      </c>
      <c r="R1248" s="20" t="str">
        <f>_xlfn.XLOOKUP(A1248,Table3[Customer ID],Table3[Hospital tier])</f>
        <v>tier - 2</v>
      </c>
      <c r="S1248" s="20" t="str">
        <f>_xlfn.XLOOKUP(A1248,Table3[Customer ID],Table3[City tier])</f>
        <v>tier - 2</v>
      </c>
      <c r="T1248" s="20" t="str">
        <f>_xlfn.XLOOKUP(A1248,Table3[Customer ID],Table3[State ID])</f>
        <v>R1012</v>
      </c>
    </row>
    <row r="1249" spans="1:20" x14ac:dyDescent="0.3">
      <c r="A1249" s="20" t="s">
        <v>1267</v>
      </c>
      <c r="B1249" s="20" t="str">
        <f>_xlfn.XLOOKUP(A1249,Sheet3!A1249:A3583,Sheet3!B1249:B3583)</f>
        <v xml:space="preserve"> Mr</v>
      </c>
      <c r="C1249" s="20" t="str">
        <f>_xlfn.XLOOKUP(A1249,Sheet3!A1249:A3583,Sheet3!C1249:C3583)</f>
        <v>Keshian</v>
      </c>
      <c r="D1249" s="20" t="str">
        <f>_xlfn.XLOOKUP(A1249,Sheet3!A1249:A3583,Sheet3!D1249:D3583)</f>
        <v xml:space="preserve">  Gregory</v>
      </c>
      <c r="E1249" s="46">
        <f>_xlfn.XLOOKUP(A1249,Sheet1!$A$2:$A$2336,Sheet1!$B$2:$B$2336)</f>
        <v>21.85</v>
      </c>
      <c r="F1249" s="20">
        <f>_xlfn.XLOOKUP(Table4[[#This Row],[Customer ID]],Sheet1!A1249:A3583,Sheet1!C1249:C3583)</f>
        <v>8.76</v>
      </c>
      <c r="G1249" s="20" t="str">
        <f>_xlfn.XLOOKUP(Table4[[#This Row],[Customer ID]],Sheet1!A1249:A3583,Sheet1!D1249:D3583)</f>
        <v>No</v>
      </c>
      <c r="H1249" s="20" t="str">
        <f>_xlfn.XLOOKUP(Table4[[#This Row],[Customer ID]],Sheet1!A1249:A3583,Sheet1!E1249:E3583)</f>
        <v>No</v>
      </c>
      <c r="I1249" s="20" t="str">
        <f>_xlfn.XLOOKUP(Table4[[#This Row],[Customer ID]],Sheet1!A1249:A3583,Sheet1!F1249:F3583)</f>
        <v>No</v>
      </c>
      <c r="J1249" s="20">
        <f>_xlfn.XLOOKUP(Table4[[#This Row],[Customer ID]],Sheet1!A1249:A3583,Sheet1!G1249:G3583)</f>
        <v>0</v>
      </c>
      <c r="K1249" s="20" t="str">
        <f>_xlfn.XLOOKUP(Table4[[#This Row],[Customer ID]],Sheet1!A1249:A3583,Sheet1!H1249:H3583)</f>
        <v>No</v>
      </c>
      <c r="L1249" s="20" t="str">
        <f>_xlfn.XLOOKUP(Table4[[#This Row],[Customer ID]],Sheet1!A1249:A3583,Sheet1!I1249:I3583)</f>
        <v>Normal weight</v>
      </c>
      <c r="M1249" s="20" t="str">
        <f>_xlfn.XLOOKUP(A1249,Sheet1!A1249:A3583,Sheet1!J1249:J3583)</f>
        <v>Diabetes</v>
      </c>
      <c r="N1249" s="48" t="str">
        <f>_xlfn.XLOOKUP(Table4[[#This Row],[Customer ID]],Table3[Customer ID],Table3[Date2])</f>
        <v>16-Dec-1978</v>
      </c>
      <c r="O1249" s="20">
        <f>_xlfn.XLOOKUP(A1249,Table3[Customer ID],Table3[Age])</f>
        <v>44</v>
      </c>
      <c r="P1249" s="20">
        <f>_xlfn.XLOOKUP(A1249,Table3[Customer ID],Table3[children])</f>
        <v>3</v>
      </c>
      <c r="Q1249" s="47">
        <f>_xlfn.XLOOKUP(A1249,Table3[Customer ID],Table3[charges])</f>
        <v>8891.14</v>
      </c>
      <c r="R1249" s="20" t="str">
        <f>_xlfn.XLOOKUP(A1249,Table3[Customer ID],Table3[Hospital tier])</f>
        <v>tier - 2</v>
      </c>
      <c r="S1249" s="20" t="str">
        <f>_xlfn.XLOOKUP(A1249,Table3[Customer ID],Table3[City tier])</f>
        <v>tier - 3</v>
      </c>
      <c r="T1249" s="20" t="str">
        <f>_xlfn.XLOOKUP(A1249,Table3[Customer ID],Table3[State ID])</f>
        <v>R1017</v>
      </c>
    </row>
    <row r="1250" spans="1:20" x14ac:dyDescent="0.3">
      <c r="A1250" s="20" t="s">
        <v>1268</v>
      </c>
      <c r="B1250" s="20" t="str">
        <f>_xlfn.XLOOKUP(A1250,Sheet3!A1250:A3584,Sheet3!B1250:B3584)</f>
        <v xml:space="preserve"> Mr</v>
      </c>
      <c r="C1250" s="20" t="str">
        <f>_xlfn.XLOOKUP(A1250,Sheet3!A1250:A3584,Sheet3!C1250:C3584)</f>
        <v>Maas</v>
      </c>
      <c r="D1250" s="20" t="str">
        <f>_xlfn.XLOOKUP(A1250,Sheet3!A1250:A3584,Sheet3!D1250:D3584)</f>
        <v xml:space="preserve">  Eric</v>
      </c>
      <c r="E1250" s="46">
        <f>_xlfn.XLOOKUP(A1250,Sheet1!$A$2:$A$2336,Sheet1!$B$2:$B$2336)</f>
        <v>25.73</v>
      </c>
      <c r="F1250" s="20">
        <f>_xlfn.XLOOKUP(Table4[[#This Row],[Customer ID]],Sheet1!A1250:A3584,Sheet1!C1250:C3584)</f>
        <v>7.99</v>
      </c>
      <c r="G1250" s="20" t="str">
        <f>_xlfn.XLOOKUP(Table4[[#This Row],[Customer ID]],Sheet1!A1250:A3584,Sheet1!D1250:D3584)</f>
        <v>No</v>
      </c>
      <c r="H1250" s="20" t="str">
        <f>_xlfn.XLOOKUP(Table4[[#This Row],[Customer ID]],Sheet1!A1250:A3584,Sheet1!E1250:E3584)</f>
        <v>No</v>
      </c>
      <c r="I1250" s="20" t="str">
        <f>_xlfn.XLOOKUP(Table4[[#This Row],[Customer ID]],Sheet1!A1250:A3584,Sheet1!F1250:F3584)</f>
        <v>No</v>
      </c>
      <c r="J1250" s="20">
        <f>_xlfn.XLOOKUP(Table4[[#This Row],[Customer ID]],Sheet1!A1250:A3584,Sheet1!G1250:G3584)</f>
        <v>2</v>
      </c>
      <c r="K1250" s="20" t="str">
        <f>_xlfn.XLOOKUP(Table4[[#This Row],[Customer ID]],Sheet1!A1250:A3584,Sheet1!H1250:H3584)</f>
        <v>No</v>
      </c>
      <c r="L1250" s="20" t="str">
        <f>_xlfn.XLOOKUP(Table4[[#This Row],[Customer ID]],Sheet1!A1250:A3584,Sheet1!I1250:I3584)</f>
        <v>Over Weight</v>
      </c>
      <c r="M1250" s="20" t="str">
        <f>_xlfn.XLOOKUP(A1250,Sheet1!A1250:A3584,Sheet1!J1250:J3584)</f>
        <v>Diabetes</v>
      </c>
      <c r="N1250" s="48" t="str">
        <f>_xlfn.XLOOKUP(Table4[[#This Row],[Customer ID]],Table3[Customer ID],Table3[Date2])</f>
        <v>9-Sep-1973</v>
      </c>
      <c r="O1250" s="20">
        <f>_xlfn.XLOOKUP(A1250,Table3[Customer ID],Table3[Age])</f>
        <v>49</v>
      </c>
      <c r="P1250" s="20">
        <f>_xlfn.XLOOKUP(A1250,Table3[Customer ID],Table3[children])</f>
        <v>0</v>
      </c>
      <c r="Q1250" s="47">
        <f>_xlfn.XLOOKUP(A1250,Table3[Customer ID],Table3[charges])</f>
        <v>8890.59</v>
      </c>
      <c r="R1250" s="20" t="str">
        <f>_xlfn.XLOOKUP(A1250,Table3[Customer ID],Table3[Hospital tier])</f>
        <v>tier - 2</v>
      </c>
      <c r="S1250" s="20" t="str">
        <f>_xlfn.XLOOKUP(A1250,Table3[Customer ID],Table3[City tier])</f>
        <v>tier - 3</v>
      </c>
      <c r="T1250" s="20" t="str">
        <f>_xlfn.XLOOKUP(A1250,Table3[Customer ID],Table3[State ID])</f>
        <v>R1012</v>
      </c>
    </row>
    <row r="1251" spans="1:20" x14ac:dyDescent="0.3">
      <c r="A1251" s="20" t="s">
        <v>1269</v>
      </c>
      <c r="B1251" s="20" t="str">
        <f>_xlfn.XLOOKUP(A1251,Sheet3!A1251:A3585,Sheet3!B1251:B3585)</f>
        <v xml:space="preserve"> Ms</v>
      </c>
      <c r="C1251" s="20" t="str">
        <f>_xlfn.XLOOKUP(A1251,Sheet3!A1251:A3585,Sheet3!C1251:C3585)</f>
        <v>Sinasac</v>
      </c>
      <c r="D1251" s="20" t="str">
        <f>_xlfn.XLOOKUP(A1251,Sheet3!A1251:A3585,Sheet3!D1251:D3585)</f>
        <v xml:space="preserve">  Rachel M</v>
      </c>
      <c r="E1251" s="46">
        <f>_xlfn.XLOOKUP(A1251,Sheet1!$A$2:$A$2336,Sheet1!$B$2:$B$2336)</f>
        <v>32.229999999999997</v>
      </c>
      <c r="F1251" s="20">
        <f>_xlfn.XLOOKUP(Table4[[#This Row],[Customer ID]],Sheet1!A1251:A3585,Sheet1!C1251:C3585)</f>
        <v>8.59</v>
      </c>
      <c r="G1251" s="20" t="str">
        <f>_xlfn.XLOOKUP(Table4[[#This Row],[Customer ID]],Sheet1!A1251:A3585,Sheet1!D1251:D3585)</f>
        <v>No</v>
      </c>
      <c r="H1251" s="20" t="str">
        <f>_xlfn.XLOOKUP(Table4[[#This Row],[Customer ID]],Sheet1!A1251:A3585,Sheet1!E1251:E3585)</f>
        <v>No</v>
      </c>
      <c r="I1251" s="20" t="str">
        <f>_xlfn.XLOOKUP(Table4[[#This Row],[Customer ID]],Sheet1!A1251:A3585,Sheet1!F1251:F3585)</f>
        <v>No</v>
      </c>
      <c r="J1251" s="20">
        <f>_xlfn.XLOOKUP(Table4[[#This Row],[Customer ID]],Sheet1!A1251:A3585,Sheet1!G1251:G3585)</f>
        <v>0</v>
      </c>
      <c r="K1251" s="20" t="str">
        <f>_xlfn.XLOOKUP(Table4[[#This Row],[Customer ID]],Sheet1!A1251:A3585,Sheet1!H1251:H3585)</f>
        <v>No</v>
      </c>
      <c r="L1251" s="20" t="str">
        <f>_xlfn.XLOOKUP(Table4[[#This Row],[Customer ID]],Sheet1!A1251:A3585,Sheet1!I1251:I3585)</f>
        <v>Obesity</v>
      </c>
      <c r="M1251" s="20" t="str">
        <f>_xlfn.XLOOKUP(A1251,Sheet1!A1251:A3585,Sheet1!J1251:J3585)</f>
        <v>Diabetes</v>
      </c>
      <c r="N1251" s="48" t="str">
        <f>_xlfn.XLOOKUP(Table4[[#This Row],[Customer ID]],Table3[Customer ID],Table3[Date2])</f>
        <v>18-Jun-1974</v>
      </c>
      <c r="O1251" s="20">
        <f>_xlfn.XLOOKUP(A1251,Table3[Customer ID],Table3[Age])</f>
        <v>48</v>
      </c>
      <c r="P1251" s="20">
        <f>_xlfn.XLOOKUP(A1251,Table3[Customer ID],Table3[children])</f>
        <v>1</v>
      </c>
      <c r="Q1251" s="47">
        <f>_xlfn.XLOOKUP(A1251,Table3[Customer ID],Table3[charges])</f>
        <v>8871.15</v>
      </c>
      <c r="R1251" s="20" t="str">
        <f>_xlfn.XLOOKUP(A1251,Table3[Customer ID],Table3[Hospital tier])</f>
        <v>tier - 2</v>
      </c>
      <c r="S1251" s="20" t="str">
        <f>_xlfn.XLOOKUP(A1251,Table3[Customer ID],Table3[City tier])</f>
        <v>tier - 3</v>
      </c>
      <c r="T1251" s="20" t="str">
        <f>_xlfn.XLOOKUP(A1251,Table3[Customer ID],Table3[State ID])</f>
        <v>R1013</v>
      </c>
    </row>
    <row r="1252" spans="1:20" x14ac:dyDescent="0.3">
      <c r="A1252" s="20" t="s">
        <v>1270</v>
      </c>
      <c r="B1252" s="20" t="str">
        <f>_xlfn.XLOOKUP(A1252,Sheet3!A1252:A3586,Sheet3!B1252:B3586)</f>
        <v xml:space="preserve"> Mr</v>
      </c>
      <c r="C1252" s="20" t="str">
        <f>_xlfn.XLOOKUP(A1252,Sheet3!A1252:A3586,Sheet3!C1252:C3586)</f>
        <v>Van De Kamp</v>
      </c>
      <c r="D1252" s="20" t="str">
        <f>_xlfn.XLOOKUP(A1252,Sheet3!A1252:A3586,Sheet3!D1252:D3586)</f>
        <v xml:space="preserve">  Fritz</v>
      </c>
      <c r="E1252" s="46">
        <f>_xlfn.XLOOKUP(A1252,Sheet1!$A$2:$A$2336,Sheet1!$B$2:$B$2336)</f>
        <v>32.204999999999998</v>
      </c>
      <c r="F1252" s="20">
        <f>_xlfn.XLOOKUP(Table4[[#This Row],[Customer ID]],Sheet1!A1252:A3586,Sheet1!C1252:C3586)</f>
        <v>6.14</v>
      </c>
      <c r="G1252" s="20" t="str">
        <f>_xlfn.XLOOKUP(Table4[[#This Row],[Customer ID]],Sheet1!A1252:A3586,Sheet1!D1252:D3586)</f>
        <v>No</v>
      </c>
      <c r="H1252" s="20" t="str">
        <f>_xlfn.XLOOKUP(Table4[[#This Row],[Customer ID]],Sheet1!A1252:A3586,Sheet1!E1252:E3586)</f>
        <v>No</v>
      </c>
      <c r="I1252" s="20" t="str">
        <f>_xlfn.XLOOKUP(Table4[[#This Row],[Customer ID]],Sheet1!A1252:A3586,Sheet1!F1252:F3586)</f>
        <v>No</v>
      </c>
      <c r="J1252" s="20">
        <f>_xlfn.XLOOKUP(Table4[[#This Row],[Customer ID]],Sheet1!A1252:A3586,Sheet1!G1252:G3586)</f>
        <v>2</v>
      </c>
      <c r="K1252" s="20" t="str">
        <f>_xlfn.XLOOKUP(Table4[[#This Row],[Customer ID]],Sheet1!A1252:A3586,Sheet1!H1252:H3586)</f>
        <v>No</v>
      </c>
      <c r="L1252" s="20" t="str">
        <f>_xlfn.XLOOKUP(Table4[[#This Row],[Customer ID]],Sheet1!A1252:A3586,Sheet1!I1252:I3586)</f>
        <v>Obesity</v>
      </c>
      <c r="M1252" s="20" t="str">
        <f>_xlfn.XLOOKUP(A1252,Sheet1!A1252:A3586,Sheet1!J1252:J3586)</f>
        <v>Prediabetes</v>
      </c>
      <c r="N1252" s="48" t="str">
        <f>_xlfn.XLOOKUP(Table4[[#This Row],[Customer ID]],Table3[Customer ID],Table3[Date2])</f>
        <v>22-Nov-1972</v>
      </c>
      <c r="O1252" s="20">
        <f>_xlfn.XLOOKUP(A1252,Table3[Customer ID],Table3[Age])</f>
        <v>50</v>
      </c>
      <c r="P1252" s="20">
        <f>_xlfn.XLOOKUP(A1252,Table3[Customer ID],Table3[children])</f>
        <v>0</v>
      </c>
      <c r="Q1252" s="47">
        <f>_xlfn.XLOOKUP(A1252,Table3[Customer ID],Table3[charges])</f>
        <v>8835.26</v>
      </c>
      <c r="R1252" s="20" t="str">
        <f>_xlfn.XLOOKUP(A1252,Table3[Customer ID],Table3[Hospital tier])</f>
        <v>tier - 3</v>
      </c>
      <c r="S1252" s="20" t="str">
        <f>_xlfn.XLOOKUP(A1252,Table3[Customer ID],Table3[City tier])</f>
        <v>tier - 2</v>
      </c>
      <c r="T1252" s="20" t="str">
        <f>_xlfn.XLOOKUP(A1252,Table3[Customer ID],Table3[State ID])</f>
        <v>R1012</v>
      </c>
    </row>
    <row r="1253" spans="1:20" x14ac:dyDescent="0.3">
      <c r="A1253" s="20" t="s">
        <v>1271</v>
      </c>
      <c r="B1253" s="20" t="str">
        <f>_xlfn.XLOOKUP(A1253,Sheet3!A1253:A3587,Sheet3!B1253:B3587)</f>
        <v xml:space="preserve"> Mr</v>
      </c>
      <c r="C1253" s="20" t="str">
        <f>_xlfn.XLOOKUP(A1253,Sheet3!A1253:A3587,Sheet3!C1253:C3587)</f>
        <v>Ruffo</v>
      </c>
      <c r="D1253" s="20" t="str">
        <f>_xlfn.XLOOKUP(A1253,Sheet3!A1253:A3587,Sheet3!D1253:D3587)</f>
        <v xml:space="preserve">  Brad</v>
      </c>
      <c r="E1253" s="46">
        <f>_xlfn.XLOOKUP(A1253,Sheet1!$A$2:$A$2336,Sheet1!$B$2:$B$2336)</f>
        <v>26.41</v>
      </c>
      <c r="F1253" s="20">
        <f>_xlfn.XLOOKUP(Table4[[#This Row],[Customer ID]],Sheet1!A1253:A3587,Sheet1!C1253:C3587)</f>
        <v>4.08</v>
      </c>
      <c r="G1253" s="20" t="str">
        <f>_xlfn.XLOOKUP(Table4[[#This Row],[Customer ID]],Sheet1!A1253:A3587,Sheet1!D1253:D3587)</f>
        <v>No</v>
      </c>
      <c r="H1253" s="20" t="str">
        <f>_xlfn.XLOOKUP(Table4[[#This Row],[Customer ID]],Sheet1!A1253:A3587,Sheet1!E1253:E3587)</f>
        <v>No</v>
      </c>
      <c r="I1253" s="20" t="str">
        <f>_xlfn.XLOOKUP(Table4[[#This Row],[Customer ID]],Sheet1!A1253:A3587,Sheet1!F1253:F3587)</f>
        <v>No</v>
      </c>
      <c r="J1253" s="20">
        <f>_xlfn.XLOOKUP(Table4[[#This Row],[Customer ID]],Sheet1!A1253:A3587,Sheet1!G1253:G3587)</f>
        <v>2</v>
      </c>
      <c r="K1253" s="20" t="str">
        <f>_xlfn.XLOOKUP(Table4[[#This Row],[Customer ID]],Sheet1!A1253:A3587,Sheet1!H1253:H3587)</f>
        <v>No</v>
      </c>
      <c r="L1253" s="20" t="str">
        <f>_xlfn.XLOOKUP(Table4[[#This Row],[Customer ID]],Sheet1!A1253:A3587,Sheet1!I1253:I3587)</f>
        <v>Over Weight</v>
      </c>
      <c r="M1253" s="20" t="str">
        <f>_xlfn.XLOOKUP(A1253,Sheet1!A1253:A3587,Sheet1!J1253:J3587)</f>
        <v>Normal</v>
      </c>
      <c r="N1253" s="48" t="str">
        <f>_xlfn.XLOOKUP(Table4[[#This Row],[Customer ID]],Table3[Customer ID],Table3[Date2])</f>
        <v>14-Nov-1972</v>
      </c>
      <c r="O1253" s="20">
        <f>_xlfn.XLOOKUP(A1253,Table3[Customer ID],Table3[Age])</f>
        <v>50</v>
      </c>
      <c r="P1253" s="20">
        <f>_xlfn.XLOOKUP(A1253,Table3[Customer ID],Table3[children])</f>
        <v>0</v>
      </c>
      <c r="Q1253" s="47">
        <f>_xlfn.XLOOKUP(A1253,Table3[Customer ID],Table3[charges])</f>
        <v>8827.2099999999991</v>
      </c>
      <c r="R1253" s="20" t="str">
        <f>_xlfn.XLOOKUP(A1253,Table3[Customer ID],Table3[Hospital tier])</f>
        <v>tier - 3</v>
      </c>
      <c r="S1253" s="20" t="str">
        <f>_xlfn.XLOOKUP(A1253,Table3[Customer ID],Table3[City tier])</f>
        <v>tier - 1</v>
      </c>
      <c r="T1253" s="20" t="str">
        <f>_xlfn.XLOOKUP(A1253,Table3[Customer ID],Table3[State ID])</f>
        <v>R1012</v>
      </c>
    </row>
    <row r="1254" spans="1:20" x14ac:dyDescent="0.3">
      <c r="A1254" s="20" t="s">
        <v>1272</v>
      </c>
      <c r="B1254" s="20" t="str">
        <f>_xlfn.XLOOKUP(A1254,Sheet3!A1254:A3588,Sheet3!B1254:B3588)</f>
        <v xml:space="preserve"> Ms</v>
      </c>
      <c r="C1254" s="20" t="str">
        <f>_xlfn.XLOOKUP(A1254,Sheet3!A1254:A3588,Sheet3!C1254:C3588)</f>
        <v>Long</v>
      </c>
      <c r="D1254" s="20" t="str">
        <f>_xlfn.XLOOKUP(A1254,Sheet3!A1254:A3588,Sheet3!D1254:D3588)</f>
        <v xml:space="preserve">  Claire M</v>
      </c>
      <c r="E1254" s="46">
        <f>_xlfn.XLOOKUP(A1254,Sheet1!$A$2:$A$2336,Sheet1!$B$2:$B$2336)</f>
        <v>30.2</v>
      </c>
      <c r="F1254" s="20">
        <f>_xlfn.XLOOKUP(Table4[[#This Row],[Customer ID]],Sheet1!A1254:A3588,Sheet1!C1254:C3588)</f>
        <v>6.25</v>
      </c>
      <c r="G1254" s="20" t="str">
        <f>_xlfn.XLOOKUP(Table4[[#This Row],[Customer ID]],Sheet1!A1254:A3588,Sheet1!D1254:D3588)</f>
        <v>yes</v>
      </c>
      <c r="H1254" s="20" t="str">
        <f>_xlfn.XLOOKUP(Table4[[#This Row],[Customer ID]],Sheet1!A1254:A3588,Sheet1!E1254:E3588)</f>
        <v>No</v>
      </c>
      <c r="I1254" s="20" t="str">
        <f>_xlfn.XLOOKUP(Table4[[#This Row],[Customer ID]],Sheet1!A1254:A3588,Sheet1!F1254:F3588)</f>
        <v>No</v>
      </c>
      <c r="J1254" s="20">
        <f>_xlfn.XLOOKUP(Table4[[#This Row],[Customer ID]],Sheet1!A1254:A3588,Sheet1!G1254:G3588)</f>
        <v>0</v>
      </c>
      <c r="K1254" s="20" t="str">
        <f>_xlfn.XLOOKUP(Table4[[#This Row],[Customer ID]],Sheet1!A1254:A3588,Sheet1!H1254:H3588)</f>
        <v>No</v>
      </c>
      <c r="L1254" s="20" t="str">
        <f>_xlfn.XLOOKUP(Table4[[#This Row],[Customer ID]],Sheet1!A1254:A3588,Sheet1!I1254:I3588)</f>
        <v>Obesity</v>
      </c>
      <c r="M1254" s="20" t="str">
        <f>_xlfn.XLOOKUP(A1254,Sheet1!A1254:A3588,Sheet1!J1254:J3588)</f>
        <v>Prediabetes</v>
      </c>
      <c r="N1254" s="48" t="str">
        <f>_xlfn.XLOOKUP(Table4[[#This Row],[Customer ID]],Table3[Customer ID],Table3[Date2])</f>
        <v>14-Jul-1976</v>
      </c>
      <c r="O1254" s="20">
        <f>_xlfn.XLOOKUP(A1254,Table3[Customer ID],Table3[Age])</f>
        <v>46</v>
      </c>
      <c r="P1254" s="20">
        <f>_xlfn.XLOOKUP(A1254,Table3[Customer ID],Table3[children])</f>
        <v>2</v>
      </c>
      <c r="Q1254" s="47">
        <f>_xlfn.XLOOKUP(A1254,Table3[Customer ID],Table3[charges])</f>
        <v>8825.09</v>
      </c>
      <c r="R1254" s="20" t="str">
        <f>_xlfn.XLOOKUP(A1254,Table3[Customer ID],Table3[Hospital tier])</f>
        <v>tier - 2</v>
      </c>
      <c r="S1254" s="20" t="str">
        <f>_xlfn.XLOOKUP(A1254,Table3[Customer ID],Table3[City tier])</f>
        <v>tier - 3</v>
      </c>
      <c r="T1254" s="20" t="str">
        <f>_xlfn.XLOOKUP(A1254,Table3[Customer ID],Table3[State ID])</f>
        <v>R1011</v>
      </c>
    </row>
    <row r="1255" spans="1:20" x14ac:dyDescent="0.3">
      <c r="A1255" s="20" t="s">
        <v>1273</v>
      </c>
      <c r="B1255" s="20" t="str">
        <f>_xlfn.XLOOKUP(A1255,Sheet3!A1255:A3589,Sheet3!B1255:B3589)</f>
        <v xml:space="preserve"> Mrs</v>
      </c>
      <c r="C1255" s="20" t="str">
        <f>_xlfn.XLOOKUP(A1255,Sheet3!A1255:A3589,Sheet3!C1255:C3589)</f>
        <v>Rohde</v>
      </c>
      <c r="D1255" s="20" t="str">
        <f>_xlfn.XLOOKUP(A1255,Sheet3!A1255:A3589,Sheet3!D1255:D3589)</f>
        <v xml:space="preserve">  Jennifer</v>
      </c>
      <c r="E1255" s="46">
        <f>_xlfn.XLOOKUP(A1255,Sheet1!$A$2:$A$2336,Sheet1!$B$2:$B$2336)</f>
        <v>31.26</v>
      </c>
      <c r="F1255" s="20">
        <f>_xlfn.XLOOKUP(Table4[[#This Row],[Customer ID]],Sheet1!A1255:A3589,Sheet1!C1255:C3589)</f>
        <v>5.94</v>
      </c>
      <c r="G1255" s="20" t="str">
        <f>_xlfn.XLOOKUP(Table4[[#This Row],[Customer ID]],Sheet1!A1255:A3589,Sheet1!D1255:D3589)</f>
        <v>yes</v>
      </c>
      <c r="H1255" s="20" t="str">
        <f>_xlfn.XLOOKUP(Table4[[#This Row],[Customer ID]],Sheet1!A1255:A3589,Sheet1!E1255:E3589)</f>
        <v>No</v>
      </c>
      <c r="I1255" s="20" t="str">
        <f>_xlfn.XLOOKUP(Table4[[#This Row],[Customer ID]],Sheet1!A1255:A3589,Sheet1!F1255:F3589)</f>
        <v>No</v>
      </c>
      <c r="J1255" s="20">
        <f>_xlfn.XLOOKUP(Table4[[#This Row],[Customer ID]],Sheet1!A1255:A3589,Sheet1!G1255:G3589)</f>
        <v>1</v>
      </c>
      <c r="K1255" s="20" t="str">
        <f>_xlfn.XLOOKUP(Table4[[#This Row],[Customer ID]],Sheet1!A1255:A3589,Sheet1!H1255:H3589)</f>
        <v>No</v>
      </c>
      <c r="L1255" s="20" t="str">
        <f>_xlfn.XLOOKUP(Table4[[#This Row],[Customer ID]],Sheet1!A1255:A3589,Sheet1!I1255:I3589)</f>
        <v>Obesity</v>
      </c>
      <c r="M1255" s="20" t="str">
        <f>_xlfn.XLOOKUP(A1255,Sheet1!A1255:A3589,Sheet1!J1255:J3589)</f>
        <v>Prediabetes</v>
      </c>
      <c r="N1255" s="48" t="str">
        <f>_xlfn.XLOOKUP(Table4[[#This Row],[Customer ID]],Table3[Customer ID],Table3[Date2])</f>
        <v>22-Aug-1988</v>
      </c>
      <c r="O1255" s="20">
        <f>_xlfn.XLOOKUP(A1255,Table3[Customer ID],Table3[Age])</f>
        <v>34</v>
      </c>
      <c r="P1255" s="20">
        <f>_xlfn.XLOOKUP(A1255,Table3[Customer ID],Table3[children])</f>
        <v>3</v>
      </c>
      <c r="Q1255" s="47">
        <f>_xlfn.XLOOKUP(A1255,Table3[Customer ID],Table3[charges])</f>
        <v>8824.27</v>
      </c>
      <c r="R1255" s="20" t="str">
        <f>_xlfn.XLOOKUP(A1255,Table3[Customer ID],Table3[Hospital tier])</f>
        <v>tier - 2</v>
      </c>
      <c r="S1255" s="20" t="str">
        <f>_xlfn.XLOOKUP(A1255,Table3[Customer ID],Table3[City tier])</f>
        <v>tier - 1</v>
      </c>
      <c r="T1255" s="20" t="str">
        <f>_xlfn.XLOOKUP(A1255,Table3[Customer ID],Table3[State ID])</f>
        <v>R1025</v>
      </c>
    </row>
    <row r="1256" spans="1:20" x14ac:dyDescent="0.3">
      <c r="A1256" s="20" t="s">
        <v>1274</v>
      </c>
      <c r="B1256" s="20" t="str">
        <f>_xlfn.XLOOKUP(A1256,Sheet3!A1256:A3590,Sheet3!B1256:B3590)</f>
        <v xml:space="preserve"> Ms</v>
      </c>
      <c r="C1256" s="20" t="str">
        <f>_xlfn.XLOOKUP(A1256,Sheet3!A1256:A3590,Sheet3!C1256:C3590)</f>
        <v>Bonzi</v>
      </c>
      <c r="D1256" s="20" t="str">
        <f>_xlfn.XLOOKUP(A1256,Sheet3!A1256:A3590,Sheet3!D1256:D3590)</f>
        <v xml:space="preserve">  Maria S.</v>
      </c>
      <c r="E1256" s="46">
        <f>_xlfn.XLOOKUP(A1256,Sheet1!$A$2:$A$2336,Sheet1!$B$2:$B$2336)</f>
        <v>33.725000000000001</v>
      </c>
      <c r="F1256" s="20">
        <f>_xlfn.XLOOKUP(Table4[[#This Row],[Customer ID]],Sheet1!A1256:A3590,Sheet1!C1256:C3590)</f>
        <v>6.45</v>
      </c>
      <c r="G1256" s="20" t="str">
        <f>_xlfn.XLOOKUP(Table4[[#This Row],[Customer ID]],Sheet1!A1256:A3590,Sheet1!D1256:D3590)</f>
        <v>yes</v>
      </c>
      <c r="H1256" s="20" t="str">
        <f>_xlfn.XLOOKUP(Table4[[#This Row],[Customer ID]],Sheet1!A1256:A3590,Sheet1!E1256:E3590)</f>
        <v>No</v>
      </c>
      <c r="I1256" s="20" t="str">
        <f>_xlfn.XLOOKUP(Table4[[#This Row],[Customer ID]],Sheet1!A1256:A3590,Sheet1!F1256:F3590)</f>
        <v>No</v>
      </c>
      <c r="J1256" s="20">
        <f>_xlfn.XLOOKUP(Table4[[#This Row],[Customer ID]],Sheet1!A1256:A3590,Sheet1!G1256:G3590)</f>
        <v>0</v>
      </c>
      <c r="K1256" s="20" t="str">
        <f>_xlfn.XLOOKUP(Table4[[#This Row],[Customer ID]],Sheet1!A1256:A3590,Sheet1!H1256:H3590)</f>
        <v>No</v>
      </c>
      <c r="L1256" s="20" t="str">
        <f>_xlfn.XLOOKUP(Table4[[#This Row],[Customer ID]],Sheet1!A1256:A3590,Sheet1!I1256:I3590)</f>
        <v>Obesity</v>
      </c>
      <c r="M1256" s="20" t="str">
        <f>_xlfn.XLOOKUP(A1256,Sheet1!A1256:A3590,Sheet1!J1256:J3590)</f>
        <v>Prediabetes</v>
      </c>
      <c r="N1256" s="48" t="str">
        <f>_xlfn.XLOOKUP(Table4[[#This Row],[Customer ID]],Table3[Customer ID],Table3[Date2])</f>
        <v>19-Oct-1976</v>
      </c>
      <c r="O1256" s="20">
        <f>_xlfn.XLOOKUP(A1256,Table3[Customer ID],Table3[Age])</f>
        <v>46</v>
      </c>
      <c r="P1256" s="20">
        <f>_xlfn.XLOOKUP(A1256,Table3[Customer ID],Table3[children])</f>
        <v>1</v>
      </c>
      <c r="Q1256" s="47">
        <f>_xlfn.XLOOKUP(A1256,Table3[Customer ID],Table3[charges])</f>
        <v>8823.99</v>
      </c>
      <c r="R1256" s="20" t="str">
        <f>_xlfn.XLOOKUP(A1256,Table3[Customer ID],Table3[Hospital tier])</f>
        <v>tier - 2</v>
      </c>
      <c r="S1256" s="20" t="str">
        <f>_xlfn.XLOOKUP(A1256,Table3[Customer ID],Table3[City tier])</f>
        <v>tier - 3</v>
      </c>
      <c r="T1256" s="20" t="str">
        <f>_xlfn.XLOOKUP(A1256,Table3[Customer ID],Table3[State ID])</f>
        <v>R1024</v>
      </c>
    </row>
    <row r="1257" spans="1:20" x14ac:dyDescent="0.3">
      <c r="A1257" s="20" t="s">
        <v>1275</v>
      </c>
      <c r="B1257" s="20" t="str">
        <f>_xlfn.XLOOKUP(A1257,Sheet3!A1257:A3591,Sheet3!B1257:B3591)</f>
        <v xml:space="preserve"> Ms</v>
      </c>
      <c r="C1257" s="20" t="str">
        <f>_xlfn.XLOOKUP(A1257,Sheet3!A1257:A3591,Sheet3!C1257:C3591)</f>
        <v>Moore</v>
      </c>
      <c r="D1257" s="20" t="str">
        <f>_xlfn.XLOOKUP(A1257,Sheet3!A1257:A3591,Sheet3!D1257:D3591)</f>
        <v xml:space="preserve">  Katherine E</v>
      </c>
      <c r="E1257" s="46">
        <f>_xlfn.XLOOKUP(A1257,Sheet1!$A$2:$A$2336,Sheet1!$B$2:$B$2336)</f>
        <v>28.9</v>
      </c>
      <c r="F1257" s="20">
        <f>_xlfn.XLOOKUP(Table4[[#This Row],[Customer ID]],Sheet1!A1257:A3591,Sheet1!C1257:C3591)</f>
        <v>5.74</v>
      </c>
      <c r="G1257" s="20" t="str">
        <f>_xlfn.XLOOKUP(Table4[[#This Row],[Customer ID]],Sheet1!A1257:A3591,Sheet1!D1257:D3591)</f>
        <v>yes</v>
      </c>
      <c r="H1257" s="20" t="str">
        <f>_xlfn.XLOOKUP(Table4[[#This Row],[Customer ID]],Sheet1!A1257:A3591,Sheet1!E1257:E3591)</f>
        <v>No</v>
      </c>
      <c r="I1257" s="20" t="str">
        <f>_xlfn.XLOOKUP(Table4[[#This Row],[Customer ID]],Sheet1!A1257:A3591,Sheet1!F1257:F3591)</f>
        <v>No</v>
      </c>
      <c r="J1257" s="20">
        <f>_xlfn.XLOOKUP(Table4[[#This Row],[Customer ID]],Sheet1!A1257:A3591,Sheet1!G1257:G3591)</f>
        <v>0</v>
      </c>
      <c r="K1257" s="20" t="str">
        <f>_xlfn.XLOOKUP(Table4[[#This Row],[Customer ID]],Sheet1!A1257:A3591,Sheet1!H1257:H3591)</f>
        <v>No</v>
      </c>
      <c r="L1257" s="20" t="str">
        <f>_xlfn.XLOOKUP(Table4[[#This Row],[Customer ID]],Sheet1!A1257:A3591,Sheet1!I1257:I3591)</f>
        <v>Over Weight</v>
      </c>
      <c r="M1257" s="20" t="str">
        <f>_xlfn.XLOOKUP(A1257,Sheet1!A1257:A3591,Sheet1!J1257:J3591)</f>
        <v>Prediabetes</v>
      </c>
      <c r="N1257" s="48" t="str">
        <f>_xlfn.XLOOKUP(Table4[[#This Row],[Customer ID]],Table3[Customer ID],Table3[Date2])</f>
        <v>14-Jun-1976</v>
      </c>
      <c r="O1257" s="20">
        <f>_xlfn.XLOOKUP(A1257,Table3[Customer ID],Table3[Age])</f>
        <v>46</v>
      </c>
      <c r="P1257" s="20">
        <f>_xlfn.XLOOKUP(A1257,Table3[Customer ID],Table3[children])</f>
        <v>2</v>
      </c>
      <c r="Q1257" s="47">
        <f>_xlfn.XLOOKUP(A1257,Table3[Customer ID],Table3[charges])</f>
        <v>8823.2800000000007</v>
      </c>
      <c r="R1257" s="20" t="str">
        <f>_xlfn.XLOOKUP(A1257,Table3[Customer ID],Table3[Hospital tier])</f>
        <v>tier - 2</v>
      </c>
      <c r="S1257" s="20" t="str">
        <f>_xlfn.XLOOKUP(A1257,Table3[Customer ID],Table3[City tier])</f>
        <v>tier - 1</v>
      </c>
      <c r="T1257" s="20" t="str">
        <f>_xlfn.XLOOKUP(A1257,Table3[Customer ID],Table3[State ID])</f>
        <v>R1011</v>
      </c>
    </row>
    <row r="1258" spans="1:20" x14ac:dyDescent="0.3">
      <c r="A1258" s="20" t="s">
        <v>1276</v>
      </c>
      <c r="B1258" s="20" t="str">
        <f>_xlfn.XLOOKUP(A1258,Sheet3!A1258:A3592,Sheet3!B1258:B3592)</f>
        <v xml:space="preserve"> Mr</v>
      </c>
      <c r="C1258" s="20" t="str">
        <f>_xlfn.XLOOKUP(A1258,Sheet3!A1258:A3592,Sheet3!C1258:C3592)</f>
        <v>McGrane</v>
      </c>
      <c r="D1258" s="20" t="str">
        <f>_xlfn.XLOOKUP(A1258,Sheet3!A1258:A3592,Sheet3!D1258:D3592)</f>
        <v xml:space="preserve">  Michael</v>
      </c>
      <c r="E1258" s="46">
        <f>_xlfn.XLOOKUP(A1258,Sheet1!$A$2:$A$2336,Sheet1!$B$2:$B$2336)</f>
        <v>45.69</v>
      </c>
      <c r="F1258" s="20">
        <f>_xlfn.XLOOKUP(Table4[[#This Row],[Customer ID]],Sheet1!A1258:A3592,Sheet1!C1258:C3592)</f>
        <v>4.43</v>
      </c>
      <c r="G1258" s="20" t="str">
        <f>_xlfn.XLOOKUP(Table4[[#This Row],[Customer ID]],Sheet1!A1258:A3592,Sheet1!D1258:D3592)</f>
        <v>yes</v>
      </c>
      <c r="H1258" s="20" t="str">
        <f>_xlfn.XLOOKUP(Table4[[#This Row],[Customer ID]],Sheet1!A1258:A3592,Sheet1!E1258:E3592)</f>
        <v>No</v>
      </c>
      <c r="I1258" s="20" t="str">
        <f>_xlfn.XLOOKUP(Table4[[#This Row],[Customer ID]],Sheet1!A1258:A3592,Sheet1!F1258:F3592)</f>
        <v>No</v>
      </c>
      <c r="J1258" s="20">
        <f>_xlfn.XLOOKUP(Table4[[#This Row],[Customer ID]],Sheet1!A1258:A3592,Sheet1!G1258:G3592)</f>
        <v>0</v>
      </c>
      <c r="K1258" s="20" t="str">
        <f>_xlfn.XLOOKUP(Table4[[#This Row],[Customer ID]],Sheet1!A1258:A3592,Sheet1!H1258:H3592)</f>
        <v>No</v>
      </c>
      <c r="L1258" s="20" t="str">
        <f>_xlfn.XLOOKUP(Table4[[#This Row],[Customer ID]],Sheet1!A1258:A3592,Sheet1!I1258:I3592)</f>
        <v>Obesity</v>
      </c>
      <c r="M1258" s="20" t="str">
        <f>_xlfn.XLOOKUP(A1258,Sheet1!A1258:A3592,Sheet1!J1258:J3592)</f>
        <v>Normal</v>
      </c>
      <c r="N1258" s="48" t="str">
        <f>_xlfn.XLOOKUP(Table4[[#This Row],[Customer ID]],Table3[Customer ID],Table3[Date2])</f>
        <v>7-Nov-2001</v>
      </c>
      <c r="O1258" s="20">
        <f>_xlfn.XLOOKUP(A1258,Table3[Customer ID],Table3[Age])</f>
        <v>21</v>
      </c>
      <c r="P1258" s="20">
        <f>_xlfn.XLOOKUP(A1258,Table3[Customer ID],Table3[children])</f>
        <v>0</v>
      </c>
      <c r="Q1258" s="47">
        <f>_xlfn.XLOOKUP(A1258,Table3[Customer ID],Table3[charges])</f>
        <v>8821.8799999999992</v>
      </c>
      <c r="R1258" s="20" t="str">
        <f>_xlfn.XLOOKUP(A1258,Table3[Customer ID],Table3[Hospital tier])</f>
        <v>tier - 2</v>
      </c>
      <c r="S1258" s="20" t="str">
        <f>_xlfn.XLOOKUP(A1258,Table3[Customer ID],Table3[City tier])</f>
        <v>tier - 3</v>
      </c>
      <c r="T1258" s="20" t="str">
        <f>_xlfn.XLOOKUP(A1258,Table3[Customer ID],Table3[State ID])</f>
        <v>R1023</v>
      </c>
    </row>
    <row r="1259" spans="1:20" x14ac:dyDescent="0.3">
      <c r="A1259" s="20" t="s">
        <v>1277</v>
      </c>
      <c r="B1259" s="20" t="str">
        <f>_xlfn.XLOOKUP(A1259,Sheet3!A1259:A3593,Sheet3!B1259:B3593)</f>
        <v xml:space="preserve"> Ms</v>
      </c>
      <c r="C1259" s="20" t="str">
        <f>_xlfn.XLOOKUP(A1259,Sheet3!A1259:A3593,Sheet3!C1259:C3593)</f>
        <v>Stepnowski</v>
      </c>
      <c r="D1259" s="20" t="str">
        <f>_xlfn.XLOOKUP(A1259,Sheet3!A1259:A3593,Sheet3!D1259:D3593)</f>
        <v xml:space="preserve">  Roxanne</v>
      </c>
      <c r="E1259" s="46">
        <f>_xlfn.XLOOKUP(A1259,Sheet1!$A$2:$A$2336,Sheet1!$B$2:$B$2336)</f>
        <v>21.03</v>
      </c>
      <c r="F1259" s="20">
        <f>_xlfn.XLOOKUP(Table4[[#This Row],[Customer ID]],Sheet1!A1259:A3593,Sheet1!C1259:C3593)</f>
        <v>6.5</v>
      </c>
      <c r="G1259" s="20" t="str">
        <f>_xlfn.XLOOKUP(Table4[[#This Row],[Customer ID]],Sheet1!A1259:A3593,Sheet1!D1259:D3593)</f>
        <v>No</v>
      </c>
      <c r="H1259" s="20" t="str">
        <f>_xlfn.XLOOKUP(Table4[[#This Row],[Customer ID]],Sheet1!A1259:A3593,Sheet1!E1259:E3593)</f>
        <v>No</v>
      </c>
      <c r="I1259" s="20" t="str">
        <f>_xlfn.XLOOKUP(Table4[[#This Row],[Customer ID]],Sheet1!A1259:A3593,Sheet1!F1259:F3593)</f>
        <v>No</v>
      </c>
      <c r="J1259" s="20">
        <f>_xlfn.XLOOKUP(Table4[[#This Row],[Customer ID]],Sheet1!A1259:A3593,Sheet1!G1259:G3593)</f>
        <v>0</v>
      </c>
      <c r="K1259" s="20" t="str">
        <f>_xlfn.XLOOKUP(Table4[[#This Row],[Customer ID]],Sheet1!A1259:A3593,Sheet1!H1259:H3593)</f>
        <v>No</v>
      </c>
      <c r="L1259" s="20" t="str">
        <f>_xlfn.XLOOKUP(Table4[[#This Row],[Customer ID]],Sheet1!A1259:A3593,Sheet1!I1259:I3593)</f>
        <v>Normal weight</v>
      </c>
      <c r="M1259" s="20" t="str">
        <f>_xlfn.XLOOKUP(A1259,Sheet1!A1259:A3593,Sheet1!J1259:J3593)</f>
        <v>Diabetes</v>
      </c>
      <c r="N1259" s="48" t="str">
        <f>_xlfn.XLOOKUP(Table4[[#This Row],[Customer ID]],Table3[Customer ID],Table3[Date2])</f>
        <v>29-Aug-1965</v>
      </c>
      <c r="O1259" s="20">
        <f>_xlfn.XLOOKUP(A1259,Table3[Customer ID],Table3[Age])</f>
        <v>57</v>
      </c>
      <c r="P1259" s="20">
        <f>_xlfn.XLOOKUP(A1259,Table3[Customer ID],Table3[children])</f>
        <v>0</v>
      </c>
      <c r="Q1259" s="47">
        <f>_xlfn.XLOOKUP(A1259,Table3[Customer ID],Table3[charges])</f>
        <v>8800.49</v>
      </c>
      <c r="R1259" s="20" t="str">
        <f>_xlfn.XLOOKUP(A1259,Table3[Customer ID],Table3[Hospital tier])</f>
        <v>tier - 3</v>
      </c>
      <c r="S1259" s="20" t="str">
        <f>_xlfn.XLOOKUP(A1259,Table3[Customer ID],Table3[City tier])</f>
        <v>tier - 2</v>
      </c>
      <c r="T1259" s="20" t="str">
        <f>_xlfn.XLOOKUP(A1259,Table3[Customer ID],Table3[State ID])</f>
        <v>R1013</v>
      </c>
    </row>
    <row r="1260" spans="1:20" x14ac:dyDescent="0.3">
      <c r="A1260" s="20" t="s">
        <v>1278</v>
      </c>
      <c r="B1260" s="20" t="str">
        <f>_xlfn.XLOOKUP(A1260,Sheet3!A1260:A3594,Sheet3!B1260:B3594)</f>
        <v xml:space="preserve"> Mr</v>
      </c>
      <c r="C1260" s="20" t="str">
        <f>_xlfn.XLOOKUP(A1260,Sheet3!A1260:A3594,Sheet3!C1260:C3594)</f>
        <v>Merkle</v>
      </c>
      <c r="D1260" s="20" t="str">
        <f>_xlfn.XLOOKUP(A1260,Sheet3!A1260:A3594,Sheet3!D1260:D3594)</f>
        <v xml:space="preserve">  Israel</v>
      </c>
      <c r="E1260" s="46">
        <f>_xlfn.XLOOKUP(A1260,Sheet1!$A$2:$A$2336,Sheet1!$B$2:$B$2336)</f>
        <v>37</v>
      </c>
      <c r="F1260" s="20">
        <f>_xlfn.XLOOKUP(Table4[[#This Row],[Customer ID]],Sheet1!A1260:A3594,Sheet1!C1260:C3594)</f>
        <v>8.75</v>
      </c>
      <c r="G1260" s="20" t="str">
        <f>_xlfn.XLOOKUP(Table4[[#This Row],[Customer ID]],Sheet1!A1260:A3594,Sheet1!D1260:D3594)</f>
        <v>No</v>
      </c>
      <c r="H1260" s="20" t="str">
        <f>_xlfn.XLOOKUP(Table4[[#This Row],[Customer ID]],Sheet1!A1260:A3594,Sheet1!E1260:E3594)</f>
        <v>No</v>
      </c>
      <c r="I1260" s="20" t="str">
        <f>_xlfn.XLOOKUP(Table4[[#This Row],[Customer ID]],Sheet1!A1260:A3594,Sheet1!F1260:F3594)</f>
        <v>No</v>
      </c>
      <c r="J1260" s="20">
        <f>_xlfn.XLOOKUP(Table4[[#This Row],[Customer ID]],Sheet1!A1260:A3594,Sheet1!G1260:G3594)</f>
        <v>0</v>
      </c>
      <c r="K1260" s="20" t="str">
        <f>_xlfn.XLOOKUP(Table4[[#This Row],[Customer ID]],Sheet1!A1260:A3594,Sheet1!H1260:H3594)</f>
        <v>No</v>
      </c>
      <c r="L1260" s="20" t="str">
        <f>_xlfn.XLOOKUP(Table4[[#This Row],[Customer ID]],Sheet1!A1260:A3594,Sheet1!I1260:I3594)</f>
        <v>Obesity</v>
      </c>
      <c r="M1260" s="20" t="str">
        <f>_xlfn.XLOOKUP(A1260,Sheet1!A1260:A3594,Sheet1!J1260:J3594)</f>
        <v>Diabetes</v>
      </c>
      <c r="N1260" s="48" t="str">
        <f>_xlfn.XLOOKUP(Table4[[#This Row],[Customer ID]],Table3[Customer ID],Table3[Date2])</f>
        <v>18-Jun-1971</v>
      </c>
      <c r="O1260" s="20">
        <f>_xlfn.XLOOKUP(A1260,Table3[Customer ID],Table3[Age])</f>
        <v>51</v>
      </c>
      <c r="P1260" s="20">
        <f>_xlfn.XLOOKUP(A1260,Table3[Customer ID],Table3[children])</f>
        <v>0</v>
      </c>
      <c r="Q1260" s="47">
        <f>_xlfn.XLOOKUP(A1260,Table3[Customer ID],Table3[charges])</f>
        <v>8798.59</v>
      </c>
      <c r="R1260" s="20" t="str">
        <f>_xlfn.XLOOKUP(A1260,Table3[Customer ID],Table3[Hospital tier])</f>
        <v>tier - 2</v>
      </c>
      <c r="S1260" s="20" t="str">
        <f>_xlfn.XLOOKUP(A1260,Table3[Customer ID],Table3[City tier])</f>
        <v>tier - 1</v>
      </c>
      <c r="T1260" s="20" t="str">
        <f>_xlfn.XLOOKUP(A1260,Table3[Customer ID],Table3[State ID])</f>
        <v>R1011</v>
      </c>
    </row>
    <row r="1261" spans="1:20" x14ac:dyDescent="0.3">
      <c r="A1261" s="20" t="s">
        <v>1279</v>
      </c>
      <c r="B1261" s="20" t="str">
        <f>_xlfn.XLOOKUP(A1261,Sheet3!A1261:A3595,Sheet3!B1261:B3595)</f>
        <v xml:space="preserve"> Mr</v>
      </c>
      <c r="C1261" s="20" t="str">
        <f>_xlfn.XLOOKUP(A1261,Sheet3!A1261:A3595,Sheet3!C1261:C3595)</f>
        <v>Schaefer</v>
      </c>
      <c r="D1261" s="20" t="str">
        <f>_xlfn.XLOOKUP(A1261,Sheet3!A1261:A3595,Sheet3!D1261:D3595)</f>
        <v xml:space="preserve">  Samalya</v>
      </c>
      <c r="E1261" s="46">
        <f>_xlfn.XLOOKUP(A1261,Sheet1!$A$2:$A$2336,Sheet1!$B$2:$B$2336)</f>
        <v>25.4</v>
      </c>
      <c r="F1261" s="20">
        <f>_xlfn.XLOOKUP(Table4[[#This Row],[Customer ID]],Sheet1!A1261:A3595,Sheet1!C1261:C3595)</f>
        <v>11.96</v>
      </c>
      <c r="G1261" s="20" t="str">
        <f>_xlfn.XLOOKUP(Table4[[#This Row],[Customer ID]],Sheet1!A1261:A3595,Sheet1!D1261:D3595)</f>
        <v>No</v>
      </c>
      <c r="H1261" s="20" t="str">
        <f>_xlfn.XLOOKUP(Table4[[#This Row],[Customer ID]],Sheet1!A1261:A3595,Sheet1!E1261:E3595)</f>
        <v>No</v>
      </c>
      <c r="I1261" s="20" t="str">
        <f>_xlfn.XLOOKUP(Table4[[#This Row],[Customer ID]],Sheet1!A1261:A3595,Sheet1!F1261:F3595)</f>
        <v>No</v>
      </c>
      <c r="J1261" s="20">
        <f>_xlfn.XLOOKUP(Table4[[#This Row],[Customer ID]],Sheet1!A1261:A3595,Sheet1!G1261:G3595)</f>
        <v>0</v>
      </c>
      <c r="K1261" s="20" t="str">
        <f>_xlfn.XLOOKUP(Table4[[#This Row],[Customer ID]],Sheet1!A1261:A3595,Sheet1!H1261:H3595)</f>
        <v>No</v>
      </c>
      <c r="L1261" s="20" t="str">
        <f>_xlfn.XLOOKUP(Table4[[#This Row],[Customer ID]],Sheet1!A1261:A3595,Sheet1!I1261:I3595)</f>
        <v>Over Weight</v>
      </c>
      <c r="M1261" s="20" t="str">
        <f>_xlfn.XLOOKUP(A1261,Sheet1!A1261:A3595,Sheet1!J1261:J3595)</f>
        <v>Diabetes</v>
      </c>
      <c r="N1261" s="48" t="str">
        <f>_xlfn.XLOOKUP(Table4[[#This Row],[Customer ID]],Table3[Customer ID],Table3[Date2])</f>
        <v>23-Aug-1971</v>
      </c>
      <c r="O1261" s="20">
        <f>_xlfn.XLOOKUP(A1261,Table3[Customer ID],Table3[Age])</f>
        <v>51</v>
      </c>
      <c r="P1261" s="20">
        <f>_xlfn.XLOOKUP(A1261,Table3[Customer ID],Table3[children])</f>
        <v>0</v>
      </c>
      <c r="Q1261" s="47">
        <f>_xlfn.XLOOKUP(A1261,Table3[Customer ID],Table3[charges])</f>
        <v>8782.4699999999993</v>
      </c>
      <c r="R1261" s="20" t="str">
        <f>_xlfn.XLOOKUP(A1261,Table3[Customer ID],Table3[Hospital tier])</f>
        <v>tier - 2</v>
      </c>
      <c r="S1261" s="20" t="str">
        <f>_xlfn.XLOOKUP(A1261,Table3[Customer ID],Table3[City tier])</f>
        <v>tier - 3</v>
      </c>
      <c r="T1261" s="20" t="str">
        <f>_xlfn.XLOOKUP(A1261,Table3[Customer ID],Table3[State ID])</f>
        <v>R1011</v>
      </c>
    </row>
    <row r="1262" spans="1:20" x14ac:dyDescent="0.3">
      <c r="A1262" s="20" t="s">
        <v>1280</v>
      </c>
      <c r="B1262" s="20" t="str">
        <f>_xlfn.XLOOKUP(A1262,Sheet3!A1262:A3596,Sheet3!B1262:B3596)</f>
        <v xml:space="preserve"> Mr</v>
      </c>
      <c r="C1262" s="20" t="str">
        <f>_xlfn.XLOOKUP(A1262,Sheet3!A1262:A3596,Sheet3!C1262:C3596)</f>
        <v>Vigneron</v>
      </c>
      <c r="D1262" s="20" t="str">
        <f>_xlfn.XLOOKUP(A1262,Sheet3!A1262:A3596,Sheet3!D1262:D3596)</f>
        <v xml:space="preserve">  Peter</v>
      </c>
      <c r="E1262" s="46">
        <f>_xlfn.XLOOKUP(A1262,Sheet1!$A$2:$A$2336,Sheet1!$B$2:$B$2336)</f>
        <v>32.299999999999997</v>
      </c>
      <c r="F1262" s="20">
        <f>_xlfn.XLOOKUP(Table4[[#This Row],[Customer ID]],Sheet1!A1262:A3596,Sheet1!C1262:C3596)</f>
        <v>10.54</v>
      </c>
      <c r="G1262" s="20" t="str">
        <f>_xlfn.XLOOKUP(Table4[[#This Row],[Customer ID]],Sheet1!A1262:A3596,Sheet1!D1262:D3596)</f>
        <v>No</v>
      </c>
      <c r="H1262" s="20" t="str">
        <f>_xlfn.XLOOKUP(Table4[[#This Row],[Customer ID]],Sheet1!A1262:A3596,Sheet1!E1262:E3596)</f>
        <v>No</v>
      </c>
      <c r="I1262" s="20" t="str">
        <f>_xlfn.XLOOKUP(Table4[[#This Row],[Customer ID]],Sheet1!A1262:A3596,Sheet1!F1262:F3596)</f>
        <v>No</v>
      </c>
      <c r="J1262" s="20">
        <f>_xlfn.XLOOKUP(Table4[[#This Row],[Customer ID]],Sheet1!A1262:A3596,Sheet1!G1262:G3596)</f>
        <v>0</v>
      </c>
      <c r="K1262" s="20" t="str">
        <f>_xlfn.XLOOKUP(Table4[[#This Row],[Customer ID]],Sheet1!A1262:A3596,Sheet1!H1262:H3596)</f>
        <v>No</v>
      </c>
      <c r="L1262" s="20" t="str">
        <f>_xlfn.XLOOKUP(Table4[[#This Row],[Customer ID]],Sheet1!A1262:A3596,Sheet1!I1262:I3596)</f>
        <v>Obesity</v>
      </c>
      <c r="M1262" s="20" t="str">
        <f>_xlfn.XLOOKUP(A1262,Sheet1!A1262:A3596,Sheet1!J1262:J3596)</f>
        <v>Diabetes</v>
      </c>
      <c r="N1262" s="48" t="str">
        <f>_xlfn.XLOOKUP(Table4[[#This Row],[Customer ID]],Table3[Customer ID],Table3[Date2])</f>
        <v>6-Sep-1974</v>
      </c>
      <c r="O1262" s="20">
        <f>_xlfn.XLOOKUP(A1262,Table3[Customer ID],Table3[Age])</f>
        <v>48</v>
      </c>
      <c r="P1262" s="20">
        <f>_xlfn.XLOOKUP(A1262,Table3[Customer ID],Table3[children])</f>
        <v>1</v>
      </c>
      <c r="Q1262" s="47">
        <f>_xlfn.XLOOKUP(A1262,Table3[Customer ID],Table3[charges])</f>
        <v>8765.25</v>
      </c>
      <c r="R1262" s="20" t="str">
        <f>_xlfn.XLOOKUP(A1262,Table3[Customer ID],Table3[Hospital tier])</f>
        <v>tier - 2</v>
      </c>
      <c r="S1262" s="20" t="str">
        <f>_xlfn.XLOOKUP(A1262,Table3[Customer ID],Table3[City tier])</f>
        <v>tier - 3</v>
      </c>
      <c r="T1262" s="20" t="str">
        <f>_xlfn.XLOOKUP(A1262,Table3[Customer ID],Table3[State ID])</f>
        <v>R1012</v>
      </c>
    </row>
    <row r="1263" spans="1:20" x14ac:dyDescent="0.3">
      <c r="A1263" s="20" t="s">
        <v>1281</v>
      </c>
      <c r="B1263" s="20" t="str">
        <f>_xlfn.XLOOKUP(A1263,Sheet3!A1263:A3597,Sheet3!B1263:B3597)</f>
        <v xml:space="preserve"> Ms</v>
      </c>
      <c r="C1263" s="20" t="str">
        <f>_xlfn.XLOOKUP(A1263,Sheet3!A1263:A3597,Sheet3!C1263:C3597)</f>
        <v>Mucci</v>
      </c>
      <c r="D1263" s="20" t="str">
        <f>_xlfn.XLOOKUP(A1263,Sheet3!A1263:A3597,Sheet3!D1263:D3597)</f>
        <v xml:space="preserve">  Alicia</v>
      </c>
      <c r="E1263" s="46">
        <f>_xlfn.XLOOKUP(A1263,Sheet1!$A$2:$A$2336,Sheet1!$B$2:$B$2336)</f>
        <v>23.94</v>
      </c>
      <c r="F1263" s="20">
        <f>_xlfn.XLOOKUP(Table4[[#This Row],[Customer ID]],Sheet1!A1263:A3597,Sheet1!C1263:C3597)</f>
        <v>4.54</v>
      </c>
      <c r="G1263" s="20" t="str">
        <f>_xlfn.XLOOKUP(Table4[[#This Row],[Customer ID]],Sheet1!A1263:A3597,Sheet1!D1263:D3597)</f>
        <v>yes</v>
      </c>
      <c r="H1263" s="20" t="str">
        <f>_xlfn.XLOOKUP(Table4[[#This Row],[Customer ID]],Sheet1!A1263:A3597,Sheet1!E1263:E3597)</f>
        <v>No</v>
      </c>
      <c r="I1263" s="20" t="str">
        <f>_xlfn.XLOOKUP(Table4[[#This Row],[Customer ID]],Sheet1!A1263:A3597,Sheet1!F1263:F3597)</f>
        <v>Yes</v>
      </c>
      <c r="J1263" s="20">
        <f>_xlfn.XLOOKUP(Table4[[#This Row],[Customer ID]],Sheet1!A1263:A3597,Sheet1!G1263:G3597)</f>
        <v>1</v>
      </c>
      <c r="K1263" s="20" t="str">
        <f>_xlfn.XLOOKUP(Table4[[#This Row],[Customer ID]],Sheet1!A1263:A3597,Sheet1!H1263:H3597)</f>
        <v>No</v>
      </c>
      <c r="L1263" s="20" t="str">
        <f>_xlfn.XLOOKUP(Table4[[#This Row],[Customer ID]],Sheet1!A1263:A3597,Sheet1!I1263:I3597)</f>
        <v>Normal weight</v>
      </c>
      <c r="M1263" s="20" t="str">
        <f>_xlfn.XLOOKUP(A1263,Sheet1!A1263:A3597,Sheet1!J1263:J3597)</f>
        <v>Normal</v>
      </c>
      <c r="N1263" s="48" t="str">
        <f>_xlfn.XLOOKUP(Table4[[#This Row],[Customer ID]],Table3[Customer ID],Table3[Date2])</f>
        <v>9-Sep-1969</v>
      </c>
      <c r="O1263" s="20">
        <f>_xlfn.XLOOKUP(A1263,Table3[Customer ID],Table3[Age])</f>
        <v>53</v>
      </c>
      <c r="P1263" s="20">
        <f>_xlfn.XLOOKUP(A1263,Table3[Customer ID],Table3[children])</f>
        <v>0</v>
      </c>
      <c r="Q1263" s="47">
        <f>_xlfn.XLOOKUP(A1263,Table3[Customer ID],Table3[charges])</f>
        <v>8760.1200000000008</v>
      </c>
      <c r="R1263" s="20" t="str">
        <f>_xlfn.XLOOKUP(A1263,Table3[Customer ID],Table3[Hospital tier])</f>
        <v>tier - 2</v>
      </c>
      <c r="S1263" s="20" t="str">
        <f>_xlfn.XLOOKUP(A1263,Table3[Customer ID],Table3[City tier])</f>
        <v>tier - 1</v>
      </c>
      <c r="T1263" s="20" t="str">
        <f>_xlfn.XLOOKUP(A1263,Table3[Customer ID],Table3[State ID])</f>
        <v>R1013</v>
      </c>
    </row>
    <row r="1264" spans="1:20" x14ac:dyDescent="0.3">
      <c r="A1264" s="20" t="s">
        <v>1282</v>
      </c>
      <c r="B1264" s="20" t="str">
        <f>_xlfn.XLOOKUP(A1264,Sheet3!A1264:A3598,Sheet3!B1264:B3598)</f>
        <v xml:space="preserve"> Ms</v>
      </c>
      <c r="C1264" s="20" t="str">
        <f>_xlfn.XLOOKUP(A1264,Sheet3!A1264:A3598,Sheet3!C1264:C3598)</f>
        <v>MacDonald</v>
      </c>
      <c r="D1264" s="20" t="str">
        <f>_xlfn.XLOOKUP(A1264,Sheet3!A1264:A3598,Sheet3!D1264:D3598)</f>
        <v xml:space="preserve">  Sarah K.</v>
      </c>
      <c r="E1264" s="46">
        <f>_xlfn.XLOOKUP(A1264,Sheet1!$A$2:$A$2336,Sheet1!$B$2:$B$2336)</f>
        <v>46.4</v>
      </c>
      <c r="F1264" s="20">
        <f>_xlfn.XLOOKUP(Table4[[#This Row],[Customer ID]],Sheet1!A1264:A3598,Sheet1!C1264:C3598)</f>
        <v>5.71</v>
      </c>
      <c r="G1264" s="20" t="str">
        <f>_xlfn.XLOOKUP(Table4[[#This Row],[Customer ID]],Sheet1!A1264:A3598,Sheet1!D1264:D3598)</f>
        <v>No</v>
      </c>
      <c r="H1264" s="20" t="str">
        <f>_xlfn.XLOOKUP(Table4[[#This Row],[Customer ID]],Sheet1!A1264:A3598,Sheet1!E1264:E3598)</f>
        <v>No</v>
      </c>
      <c r="I1264" s="20" t="str">
        <f>_xlfn.XLOOKUP(Table4[[#This Row],[Customer ID]],Sheet1!A1264:A3598,Sheet1!F1264:F3598)</f>
        <v>No</v>
      </c>
      <c r="J1264" s="20">
        <f>_xlfn.XLOOKUP(Table4[[#This Row],[Customer ID]],Sheet1!A1264:A3598,Sheet1!G1264:G3598)</f>
        <v>0</v>
      </c>
      <c r="K1264" s="20" t="str">
        <f>_xlfn.XLOOKUP(Table4[[#This Row],[Customer ID]],Sheet1!A1264:A3598,Sheet1!H1264:H3598)</f>
        <v>No</v>
      </c>
      <c r="L1264" s="20" t="str">
        <f>_xlfn.XLOOKUP(Table4[[#This Row],[Customer ID]],Sheet1!A1264:A3598,Sheet1!I1264:I3598)</f>
        <v>Obesity</v>
      </c>
      <c r="M1264" s="20" t="str">
        <f>_xlfn.XLOOKUP(A1264,Sheet1!A1264:A3598,Sheet1!J1264:J3598)</f>
        <v>Prediabetes</v>
      </c>
      <c r="N1264" s="48" t="str">
        <f>_xlfn.XLOOKUP(Table4[[#This Row],[Customer ID]],Table3[Customer ID],Table3[Date2])</f>
        <v>23-Aug-1999</v>
      </c>
      <c r="O1264" s="20">
        <f>_xlfn.XLOOKUP(A1264,Table3[Customer ID],Table3[Age])</f>
        <v>23</v>
      </c>
      <c r="P1264" s="20">
        <f>_xlfn.XLOOKUP(A1264,Table3[Customer ID],Table3[children])</f>
        <v>0</v>
      </c>
      <c r="Q1264" s="47">
        <f>_xlfn.XLOOKUP(A1264,Table3[Customer ID],Table3[charges])</f>
        <v>8747.68</v>
      </c>
      <c r="R1264" s="20" t="str">
        <f>_xlfn.XLOOKUP(A1264,Table3[Customer ID],Table3[Hospital tier])</f>
        <v>tier - 2</v>
      </c>
      <c r="S1264" s="20" t="str">
        <f>_xlfn.XLOOKUP(A1264,Table3[Customer ID],Table3[City tier])</f>
        <v>tier - 3</v>
      </c>
      <c r="T1264" s="20" t="str">
        <f>_xlfn.XLOOKUP(A1264,Table3[Customer ID],Table3[State ID])</f>
        <v>R1011</v>
      </c>
    </row>
    <row r="1265" spans="1:20" x14ac:dyDescent="0.3">
      <c r="A1265" s="20" t="s">
        <v>1283</v>
      </c>
      <c r="B1265" s="20" t="str">
        <f>_xlfn.XLOOKUP(A1265,Sheet3!A1265:A3599,Sheet3!B1265:B3599)</f>
        <v xml:space="preserve"> Mr</v>
      </c>
      <c r="C1265" s="20" t="str">
        <f>_xlfn.XLOOKUP(A1265,Sheet3!A1265:A3599,Sheet3!C1265:C3599)</f>
        <v>Deng</v>
      </c>
      <c r="D1265" s="20" t="str">
        <f>_xlfn.XLOOKUP(A1265,Sheet3!A1265:A3599,Sheet3!D1265:D3599)</f>
        <v xml:space="preserve">  Guomin</v>
      </c>
      <c r="E1265" s="46">
        <f>_xlfn.XLOOKUP(A1265,Sheet1!$A$2:$A$2336,Sheet1!$B$2:$B$2336)</f>
        <v>40.375</v>
      </c>
      <c r="F1265" s="20">
        <f>_xlfn.XLOOKUP(Table4[[#This Row],[Customer ID]],Sheet1!A1265:A3599,Sheet1!C1265:C3599)</f>
        <v>6.25</v>
      </c>
      <c r="G1265" s="20" t="str">
        <f>_xlfn.XLOOKUP(Table4[[#This Row],[Customer ID]],Sheet1!A1265:A3599,Sheet1!D1265:D3599)</f>
        <v>yes</v>
      </c>
      <c r="H1265" s="20" t="str">
        <f>_xlfn.XLOOKUP(Table4[[#This Row],[Customer ID]],Sheet1!A1265:A3599,Sheet1!E1265:E3599)</f>
        <v>No</v>
      </c>
      <c r="I1265" s="20" t="str">
        <f>_xlfn.XLOOKUP(Table4[[#This Row],[Customer ID]],Sheet1!A1265:A3599,Sheet1!F1265:F3599)</f>
        <v>No</v>
      </c>
      <c r="J1265" s="20">
        <f>_xlfn.XLOOKUP(Table4[[#This Row],[Customer ID]],Sheet1!A1265:A3599,Sheet1!G1265:G3599)</f>
        <v>0</v>
      </c>
      <c r="K1265" s="20" t="str">
        <f>_xlfn.XLOOKUP(Table4[[#This Row],[Customer ID]],Sheet1!A1265:A3599,Sheet1!H1265:H3599)</f>
        <v>No</v>
      </c>
      <c r="L1265" s="20" t="str">
        <f>_xlfn.XLOOKUP(Table4[[#This Row],[Customer ID]],Sheet1!A1265:A3599,Sheet1!I1265:I3599)</f>
        <v>Obesity</v>
      </c>
      <c r="M1265" s="20" t="str">
        <f>_xlfn.XLOOKUP(A1265,Sheet1!A1265:A3599,Sheet1!J1265:J3599)</f>
        <v>Prediabetes</v>
      </c>
      <c r="N1265" s="48" t="str">
        <f>_xlfn.XLOOKUP(Table4[[#This Row],[Customer ID]],Table3[Customer ID],Table3[Date2])</f>
        <v>17-Jun-1976</v>
      </c>
      <c r="O1265" s="20">
        <f>_xlfn.XLOOKUP(A1265,Table3[Customer ID],Table3[Age])</f>
        <v>46</v>
      </c>
      <c r="P1265" s="20">
        <f>_xlfn.XLOOKUP(A1265,Table3[Customer ID],Table3[children])</f>
        <v>2</v>
      </c>
      <c r="Q1265" s="47">
        <f>_xlfn.XLOOKUP(A1265,Table3[Customer ID],Table3[charges])</f>
        <v>8733.23</v>
      </c>
      <c r="R1265" s="20" t="str">
        <f>_xlfn.XLOOKUP(A1265,Table3[Customer ID],Table3[Hospital tier])</f>
        <v>tier - 2</v>
      </c>
      <c r="S1265" s="20" t="str">
        <f>_xlfn.XLOOKUP(A1265,Table3[Customer ID],Table3[City tier])</f>
        <v>tier - 3</v>
      </c>
      <c r="T1265" s="20" t="str">
        <f>_xlfn.XLOOKUP(A1265,Table3[Customer ID],Table3[State ID])</f>
        <v>R1012</v>
      </c>
    </row>
    <row r="1266" spans="1:20" x14ac:dyDescent="0.3">
      <c r="A1266" s="20" t="s">
        <v>1284</v>
      </c>
      <c r="B1266" s="20" t="str">
        <f>_xlfn.XLOOKUP(A1266,Sheet3!A1266:A3600,Sheet3!B1266:B3600)</f>
        <v xml:space="preserve"> Mr</v>
      </c>
      <c r="C1266" s="20" t="str">
        <f>_xlfn.XLOOKUP(A1266,Sheet3!A1266:A3600,Sheet3!C1266:C3600)</f>
        <v>De Mata</v>
      </c>
      <c r="D1266" s="20" t="str">
        <f>_xlfn.XLOOKUP(A1266,Sheet3!A1266:A3600,Sheet3!D1266:D3600)</f>
        <v xml:space="preserve">  Javier</v>
      </c>
      <c r="E1266" s="46">
        <f>_xlfn.XLOOKUP(A1266,Sheet1!$A$2:$A$2336,Sheet1!$B$2:$B$2336)</f>
        <v>28.7</v>
      </c>
      <c r="F1266" s="20">
        <f>_xlfn.XLOOKUP(Table4[[#This Row],[Customer ID]],Sheet1!A1266:A3600,Sheet1!C1266:C3600)</f>
        <v>9.4700000000000006</v>
      </c>
      <c r="G1266" s="20" t="str">
        <f>_xlfn.XLOOKUP(Table4[[#This Row],[Customer ID]],Sheet1!A1266:A3600,Sheet1!D1266:D3600)</f>
        <v>No</v>
      </c>
      <c r="H1266" s="20" t="str">
        <f>_xlfn.XLOOKUP(Table4[[#This Row],[Customer ID]],Sheet1!A1266:A3600,Sheet1!E1266:E3600)</f>
        <v>No</v>
      </c>
      <c r="I1266" s="20" t="str">
        <f>_xlfn.XLOOKUP(Table4[[#This Row],[Customer ID]],Sheet1!A1266:A3600,Sheet1!F1266:F3600)</f>
        <v>No</v>
      </c>
      <c r="J1266" s="20">
        <f>_xlfn.XLOOKUP(Table4[[#This Row],[Customer ID]],Sheet1!A1266:A3600,Sheet1!G1266:G3600)</f>
        <v>2</v>
      </c>
      <c r="K1266" s="20" t="str">
        <f>_xlfn.XLOOKUP(Table4[[#This Row],[Customer ID]],Sheet1!A1266:A3600,Sheet1!H1266:H3600)</f>
        <v>No</v>
      </c>
      <c r="L1266" s="20" t="str">
        <f>_xlfn.XLOOKUP(Table4[[#This Row],[Customer ID]],Sheet1!A1266:A3600,Sheet1!I1266:I3600)</f>
        <v>Over Weight</v>
      </c>
      <c r="M1266" s="20" t="str">
        <f>_xlfn.XLOOKUP(A1266,Sheet1!A1266:A3600,Sheet1!J1266:J3600)</f>
        <v>Diabetes</v>
      </c>
      <c r="N1266" s="48" t="str">
        <f>_xlfn.XLOOKUP(Table4[[#This Row],[Customer ID]],Table3[Customer ID],Table3[Date2])</f>
        <v>25-Jun-1973</v>
      </c>
      <c r="O1266" s="20">
        <f>_xlfn.XLOOKUP(A1266,Table3[Customer ID],Table3[Age])</f>
        <v>49</v>
      </c>
      <c r="P1266" s="20">
        <f>_xlfn.XLOOKUP(A1266,Table3[Customer ID],Table3[children])</f>
        <v>1</v>
      </c>
      <c r="Q1266" s="47">
        <f>_xlfn.XLOOKUP(A1266,Table3[Customer ID],Table3[charges])</f>
        <v>8703.4599999999991</v>
      </c>
      <c r="R1266" s="20" t="str">
        <f>_xlfn.XLOOKUP(A1266,Table3[Customer ID],Table3[Hospital tier])</f>
        <v>tier - 3</v>
      </c>
      <c r="S1266" s="20" t="str">
        <f>_xlfn.XLOOKUP(A1266,Table3[Customer ID],Table3[City tier])</f>
        <v>tier - 3</v>
      </c>
      <c r="T1266" s="20" t="str">
        <f>_xlfn.XLOOKUP(A1266,Table3[Customer ID],Table3[State ID])</f>
        <v>R1011</v>
      </c>
    </row>
    <row r="1267" spans="1:20" x14ac:dyDescent="0.3">
      <c r="A1267" s="20" t="s">
        <v>1285</v>
      </c>
      <c r="B1267" s="20" t="str">
        <f>_xlfn.XLOOKUP(A1267,Sheet3!A1267:A3601,Sheet3!B1267:B3601)</f>
        <v xml:space="preserve"> Mr</v>
      </c>
      <c r="C1267" s="20" t="str">
        <f>_xlfn.XLOOKUP(A1267,Sheet3!A1267:A3601,Sheet3!C1267:C3601)</f>
        <v>Strickland</v>
      </c>
      <c r="D1267" s="20" t="str">
        <f>_xlfn.XLOOKUP(A1267,Sheet3!A1267:A3601,Sheet3!D1267:D3601)</f>
        <v xml:space="preserve">  Matt</v>
      </c>
      <c r="E1267" s="46">
        <f>_xlfn.XLOOKUP(A1267,Sheet1!$A$2:$A$2336,Sheet1!$B$2:$B$2336)</f>
        <v>26.63</v>
      </c>
      <c r="F1267" s="20">
        <f>_xlfn.XLOOKUP(Table4[[#This Row],[Customer ID]],Sheet1!A1267:A3601,Sheet1!C1267:C3601)</f>
        <v>5.7</v>
      </c>
      <c r="G1267" s="20" t="str">
        <f>_xlfn.XLOOKUP(Table4[[#This Row],[Customer ID]],Sheet1!A1267:A3601,Sheet1!D1267:D3601)</f>
        <v>No</v>
      </c>
      <c r="H1267" s="20" t="str">
        <f>_xlfn.XLOOKUP(Table4[[#This Row],[Customer ID]],Sheet1!A1267:A3601,Sheet1!E1267:E3601)</f>
        <v>No</v>
      </c>
      <c r="I1267" s="20" t="str">
        <f>_xlfn.XLOOKUP(Table4[[#This Row],[Customer ID]],Sheet1!A1267:A3601,Sheet1!F1267:F3601)</f>
        <v>No</v>
      </c>
      <c r="J1267" s="20">
        <f>_xlfn.XLOOKUP(Table4[[#This Row],[Customer ID]],Sheet1!A1267:A3601,Sheet1!G1267:G3601)</f>
        <v>0</v>
      </c>
      <c r="K1267" s="20" t="str">
        <f>_xlfn.XLOOKUP(Table4[[#This Row],[Customer ID]],Sheet1!A1267:A3601,Sheet1!H1267:H3601)</f>
        <v>No</v>
      </c>
      <c r="L1267" s="20" t="str">
        <f>_xlfn.XLOOKUP(Table4[[#This Row],[Customer ID]],Sheet1!A1267:A3601,Sheet1!I1267:I3601)</f>
        <v>Over Weight</v>
      </c>
      <c r="M1267" s="20" t="str">
        <f>_xlfn.XLOOKUP(A1267,Sheet1!A1267:A3601,Sheet1!J1267:J3601)</f>
        <v>Normal</v>
      </c>
      <c r="N1267" s="48" t="str">
        <f>_xlfn.XLOOKUP(Table4[[#This Row],[Customer ID]],Table3[Customer ID],Table3[Date2])</f>
        <v>28-Oct-1980</v>
      </c>
      <c r="O1267" s="20">
        <f>_xlfn.XLOOKUP(A1267,Table3[Customer ID],Table3[Age])</f>
        <v>42</v>
      </c>
      <c r="P1267" s="20">
        <f>_xlfn.XLOOKUP(A1267,Table3[Customer ID],Table3[children])</f>
        <v>2</v>
      </c>
      <c r="Q1267" s="47">
        <f>_xlfn.XLOOKUP(A1267,Table3[Customer ID],Table3[charges])</f>
        <v>8701.84</v>
      </c>
      <c r="R1267" s="20" t="str">
        <f>_xlfn.XLOOKUP(A1267,Table3[Customer ID],Table3[Hospital tier])</f>
        <v>tier - 2</v>
      </c>
      <c r="S1267" s="20" t="str">
        <f>_xlfn.XLOOKUP(A1267,Table3[Customer ID],Table3[City tier])</f>
        <v>tier - 3</v>
      </c>
      <c r="T1267" s="20" t="str">
        <f>_xlfn.XLOOKUP(A1267,Table3[Customer ID],Table3[State ID])</f>
        <v>R1021</v>
      </c>
    </row>
    <row r="1268" spans="1:20" x14ac:dyDescent="0.3">
      <c r="A1268" s="20" t="s">
        <v>1286</v>
      </c>
      <c r="B1268" s="20" t="str">
        <f>_xlfn.XLOOKUP(A1268,Sheet3!A1268:A3602,Sheet3!B1268:B3602)</f>
        <v xml:space="preserve"> Mr</v>
      </c>
      <c r="C1268" s="20" t="str">
        <f>_xlfn.XLOOKUP(A1268,Sheet3!A1268:A3602,Sheet3!C1268:C3602)</f>
        <v>Cheney</v>
      </c>
      <c r="D1268" s="20" t="str">
        <f>_xlfn.XLOOKUP(A1268,Sheet3!A1268:A3602,Sheet3!D1268:D3602)</f>
        <v xml:space="preserve">  Thomas S</v>
      </c>
      <c r="E1268" s="46">
        <f>_xlfn.XLOOKUP(A1268,Sheet1!$A$2:$A$2336,Sheet1!$B$2:$B$2336)</f>
        <v>22.515000000000001</v>
      </c>
      <c r="F1268" s="20">
        <f>_xlfn.XLOOKUP(Table4[[#This Row],[Customer ID]],Sheet1!A1268:A3602,Sheet1!C1268:C3602)</f>
        <v>11.18</v>
      </c>
      <c r="G1268" s="20" t="str">
        <f>_xlfn.XLOOKUP(Table4[[#This Row],[Customer ID]],Sheet1!A1268:A3602,Sheet1!D1268:D3602)</f>
        <v>No</v>
      </c>
      <c r="H1268" s="20" t="str">
        <f>_xlfn.XLOOKUP(Table4[[#This Row],[Customer ID]],Sheet1!A1268:A3602,Sheet1!E1268:E3602)</f>
        <v>No</v>
      </c>
      <c r="I1268" s="20" t="str">
        <f>_xlfn.XLOOKUP(Table4[[#This Row],[Customer ID]],Sheet1!A1268:A3602,Sheet1!F1268:F3602)</f>
        <v>No</v>
      </c>
      <c r="J1268" s="20">
        <f>_xlfn.XLOOKUP(Table4[[#This Row],[Customer ID]],Sheet1!A1268:A3602,Sheet1!G1268:G3602)</f>
        <v>2</v>
      </c>
      <c r="K1268" s="20" t="str">
        <f>_xlfn.XLOOKUP(Table4[[#This Row],[Customer ID]],Sheet1!A1268:A3602,Sheet1!H1268:H3602)</f>
        <v>No</v>
      </c>
      <c r="L1268" s="20" t="str">
        <f>_xlfn.XLOOKUP(Table4[[#This Row],[Customer ID]],Sheet1!A1268:A3602,Sheet1!I1268:I3602)</f>
        <v>Normal weight</v>
      </c>
      <c r="M1268" s="20" t="str">
        <f>_xlfn.XLOOKUP(A1268,Sheet1!A1268:A3602,Sheet1!J1268:J3602)</f>
        <v>Diabetes</v>
      </c>
      <c r="N1268" s="48" t="str">
        <f>_xlfn.XLOOKUP(Table4[[#This Row],[Customer ID]],Table3[Customer ID],Table3[Date2])</f>
        <v>11-Oct-1973</v>
      </c>
      <c r="O1268" s="20">
        <f>_xlfn.XLOOKUP(A1268,Table3[Customer ID],Table3[Age])</f>
        <v>49</v>
      </c>
      <c r="P1268" s="20">
        <f>_xlfn.XLOOKUP(A1268,Table3[Customer ID],Table3[children])</f>
        <v>0</v>
      </c>
      <c r="Q1268" s="47">
        <f>_xlfn.XLOOKUP(A1268,Table3[Customer ID],Table3[charges])</f>
        <v>8688.86</v>
      </c>
      <c r="R1268" s="20" t="str">
        <f>_xlfn.XLOOKUP(A1268,Table3[Customer ID],Table3[Hospital tier])</f>
        <v>tier - 2</v>
      </c>
      <c r="S1268" s="20" t="str">
        <f>_xlfn.XLOOKUP(A1268,Table3[Customer ID],Table3[City tier])</f>
        <v>tier - 1</v>
      </c>
      <c r="T1268" s="20" t="str">
        <f>_xlfn.XLOOKUP(A1268,Table3[Customer ID],Table3[State ID])</f>
        <v>R1017</v>
      </c>
    </row>
    <row r="1269" spans="1:20" x14ac:dyDescent="0.3">
      <c r="A1269" s="20" t="s">
        <v>1287</v>
      </c>
      <c r="B1269" s="20" t="str">
        <f>_xlfn.XLOOKUP(A1269,Sheet3!A1269:A3603,Sheet3!B1269:B3603)</f>
        <v xml:space="preserve"> Ms</v>
      </c>
      <c r="C1269" s="20" t="str">
        <f>_xlfn.XLOOKUP(A1269,Sheet3!A1269:A3603,Sheet3!C1269:C3603)</f>
        <v>Godoy</v>
      </c>
      <c r="D1269" s="20" t="str">
        <f>_xlfn.XLOOKUP(A1269,Sheet3!A1269:A3603,Sheet3!D1269:D3603)</f>
        <v xml:space="preserve">  Martha Patricia</v>
      </c>
      <c r="E1269" s="46">
        <f>_xlfn.XLOOKUP(A1269,Sheet1!$A$2:$A$2336,Sheet1!$B$2:$B$2336)</f>
        <v>36.575000000000003</v>
      </c>
      <c r="F1269" s="20">
        <f>_xlfn.XLOOKUP(Table4[[#This Row],[Customer ID]],Sheet1!A1269:A3603,Sheet1!C1269:C3603)</f>
        <v>10.98</v>
      </c>
      <c r="G1269" s="20" t="str">
        <f>_xlfn.XLOOKUP(Table4[[#This Row],[Customer ID]],Sheet1!A1269:A3603,Sheet1!D1269:D3603)</f>
        <v>No</v>
      </c>
      <c r="H1269" s="20" t="str">
        <f>_xlfn.XLOOKUP(Table4[[#This Row],[Customer ID]],Sheet1!A1269:A3603,Sheet1!E1269:E3603)</f>
        <v>No</v>
      </c>
      <c r="I1269" s="20" t="str">
        <f>_xlfn.XLOOKUP(Table4[[#This Row],[Customer ID]],Sheet1!A1269:A3603,Sheet1!F1269:F3603)</f>
        <v>No</v>
      </c>
      <c r="J1269" s="20">
        <f>_xlfn.XLOOKUP(Table4[[#This Row],[Customer ID]],Sheet1!A1269:A3603,Sheet1!G1269:G3603)</f>
        <v>0</v>
      </c>
      <c r="K1269" s="20" t="str">
        <f>_xlfn.XLOOKUP(Table4[[#This Row],[Customer ID]],Sheet1!A1269:A3603,Sheet1!H1269:H3603)</f>
        <v>No</v>
      </c>
      <c r="L1269" s="20" t="str">
        <f>_xlfn.XLOOKUP(Table4[[#This Row],[Customer ID]],Sheet1!A1269:A3603,Sheet1!I1269:I3603)</f>
        <v>Obesity</v>
      </c>
      <c r="M1269" s="20" t="str">
        <f>_xlfn.XLOOKUP(A1269,Sheet1!A1269:A3603,Sheet1!J1269:J3603)</f>
        <v>Diabetes</v>
      </c>
      <c r="N1269" s="48" t="str">
        <f>_xlfn.XLOOKUP(Table4[[#This Row],[Customer ID]],Table3[Customer ID],Table3[Date2])</f>
        <v>16-Aug-1974</v>
      </c>
      <c r="O1269" s="20">
        <f>_xlfn.XLOOKUP(A1269,Table3[Customer ID],Table3[Age])</f>
        <v>48</v>
      </c>
      <c r="P1269" s="20">
        <f>_xlfn.XLOOKUP(A1269,Table3[Customer ID],Table3[children])</f>
        <v>0</v>
      </c>
      <c r="Q1269" s="47">
        <f>_xlfn.XLOOKUP(A1269,Table3[Customer ID],Table3[charges])</f>
        <v>8671.19</v>
      </c>
      <c r="R1269" s="20" t="str">
        <f>_xlfn.XLOOKUP(A1269,Table3[Customer ID],Table3[Hospital tier])</f>
        <v>tier - 2</v>
      </c>
      <c r="S1269" s="20" t="str">
        <f>_xlfn.XLOOKUP(A1269,Table3[Customer ID],Table3[City tier])</f>
        <v>tier - 1</v>
      </c>
      <c r="T1269" s="20" t="str">
        <f>_xlfn.XLOOKUP(A1269,Table3[Customer ID],Table3[State ID])</f>
        <v>R1012</v>
      </c>
    </row>
    <row r="1270" spans="1:20" x14ac:dyDescent="0.3">
      <c r="A1270" s="20" t="s">
        <v>1288</v>
      </c>
      <c r="B1270" s="20" t="str">
        <f>_xlfn.XLOOKUP(A1270,Sheet3!A1270:A3604,Sheet3!B1270:B3604)</f>
        <v xml:space="preserve"> Ms</v>
      </c>
      <c r="C1270" s="20" t="str">
        <f>_xlfn.XLOOKUP(A1270,Sheet3!A1270:A3604,Sheet3!C1270:C3604)</f>
        <v>Rider</v>
      </c>
      <c r="D1270" s="20" t="str">
        <f>_xlfn.XLOOKUP(A1270,Sheet3!A1270:A3604,Sheet3!D1270:D3604)</f>
        <v xml:space="preserve">  Alicia</v>
      </c>
      <c r="E1270" s="46">
        <f>_xlfn.XLOOKUP(A1270,Sheet1!$A$2:$A$2336,Sheet1!$B$2:$B$2336)</f>
        <v>23.66</v>
      </c>
      <c r="F1270" s="20">
        <f>_xlfn.XLOOKUP(Table4[[#This Row],[Customer ID]],Sheet1!A1270:A3604,Sheet1!C1270:C3604)</f>
        <v>5.1100000000000003</v>
      </c>
      <c r="G1270" s="20" t="str">
        <f>_xlfn.XLOOKUP(Table4[[#This Row],[Customer ID]],Sheet1!A1270:A3604,Sheet1!D1270:D3604)</f>
        <v>yes</v>
      </c>
      <c r="H1270" s="20" t="str">
        <f>_xlfn.XLOOKUP(Table4[[#This Row],[Customer ID]],Sheet1!A1270:A3604,Sheet1!E1270:E3604)</f>
        <v>No</v>
      </c>
      <c r="I1270" s="20" t="str">
        <f>_xlfn.XLOOKUP(Table4[[#This Row],[Customer ID]],Sheet1!A1270:A3604,Sheet1!F1270:F3604)</f>
        <v>Yes</v>
      </c>
      <c r="J1270" s="20">
        <f>_xlfn.XLOOKUP(Table4[[#This Row],[Customer ID]],Sheet1!A1270:A3604,Sheet1!G1270:G3604)</f>
        <v>1</v>
      </c>
      <c r="K1270" s="20" t="str">
        <f>_xlfn.XLOOKUP(Table4[[#This Row],[Customer ID]],Sheet1!A1270:A3604,Sheet1!H1270:H3604)</f>
        <v>No</v>
      </c>
      <c r="L1270" s="20" t="str">
        <f>_xlfn.XLOOKUP(Table4[[#This Row],[Customer ID]],Sheet1!A1270:A3604,Sheet1!I1270:I3604)</f>
        <v>Normal weight</v>
      </c>
      <c r="M1270" s="20" t="str">
        <f>_xlfn.XLOOKUP(A1270,Sheet1!A1270:A3604,Sheet1!J1270:J3604)</f>
        <v>Normal</v>
      </c>
      <c r="N1270" s="48" t="str">
        <f>_xlfn.XLOOKUP(Table4[[#This Row],[Customer ID]],Table3[Customer ID],Table3[Date2])</f>
        <v>10-Aug-1969</v>
      </c>
      <c r="O1270" s="20">
        <f>_xlfn.XLOOKUP(A1270,Table3[Customer ID],Table3[Age])</f>
        <v>53</v>
      </c>
      <c r="P1270" s="20">
        <f>_xlfn.XLOOKUP(A1270,Table3[Customer ID],Table3[children])</f>
        <v>0</v>
      </c>
      <c r="Q1270" s="47">
        <f>_xlfn.XLOOKUP(A1270,Table3[Customer ID],Table3[charges])</f>
        <v>8665.14</v>
      </c>
      <c r="R1270" s="20" t="str">
        <f>_xlfn.XLOOKUP(A1270,Table3[Customer ID],Table3[Hospital tier])</f>
        <v>tier - 2</v>
      </c>
      <c r="S1270" s="20" t="str">
        <f>_xlfn.XLOOKUP(A1270,Table3[Customer ID],Table3[City tier])</f>
        <v>tier - 3</v>
      </c>
      <c r="T1270" s="20" t="str">
        <f>_xlfn.XLOOKUP(A1270,Table3[Customer ID],Table3[State ID])</f>
        <v>R1013</v>
      </c>
    </row>
    <row r="1271" spans="1:20" x14ac:dyDescent="0.3">
      <c r="A1271" s="20" t="s">
        <v>1289</v>
      </c>
      <c r="B1271" s="20" t="str">
        <f>_xlfn.XLOOKUP(A1271,Sheet3!A1271:A3605,Sheet3!B1271:B3605)</f>
        <v xml:space="preserve"> Ms</v>
      </c>
      <c r="C1271" s="20" t="str">
        <f>_xlfn.XLOOKUP(A1271,Sheet3!A1271:A3605,Sheet3!C1271:C3605)</f>
        <v>Evans</v>
      </c>
      <c r="D1271" s="20" t="str">
        <f>_xlfn.XLOOKUP(A1271,Sheet3!A1271:A3605,Sheet3!D1271:D3605)</f>
        <v xml:space="preserve">  Jennifer V.</v>
      </c>
      <c r="E1271" s="46">
        <f>_xlfn.XLOOKUP(A1271,Sheet1!$A$2:$A$2336,Sheet1!$B$2:$B$2336)</f>
        <v>18.62</v>
      </c>
      <c r="F1271" s="20">
        <f>_xlfn.XLOOKUP(Table4[[#This Row],[Customer ID]],Sheet1!A1271:A3605,Sheet1!C1271:C3605)</f>
        <v>10.24</v>
      </c>
      <c r="G1271" s="20" t="str">
        <f>_xlfn.XLOOKUP(Table4[[#This Row],[Customer ID]],Sheet1!A1271:A3605,Sheet1!D1271:D3605)</f>
        <v>No</v>
      </c>
      <c r="H1271" s="20" t="str">
        <f>_xlfn.XLOOKUP(Table4[[#This Row],[Customer ID]],Sheet1!A1271:A3605,Sheet1!E1271:E3605)</f>
        <v>No</v>
      </c>
      <c r="I1271" s="20" t="str">
        <f>_xlfn.XLOOKUP(Table4[[#This Row],[Customer ID]],Sheet1!A1271:A3605,Sheet1!F1271:F3605)</f>
        <v>No</v>
      </c>
      <c r="J1271" s="20">
        <f>_xlfn.XLOOKUP(Table4[[#This Row],[Customer ID]],Sheet1!A1271:A3605,Sheet1!G1271:G3605)</f>
        <v>0</v>
      </c>
      <c r="K1271" s="20" t="str">
        <f>_xlfn.XLOOKUP(Table4[[#This Row],[Customer ID]],Sheet1!A1271:A3605,Sheet1!H1271:H3605)</f>
        <v>No</v>
      </c>
      <c r="L1271" s="20" t="str">
        <f>_xlfn.XLOOKUP(Table4[[#This Row],[Customer ID]],Sheet1!A1271:A3605,Sheet1!I1271:I3605)</f>
        <v>Normal weight</v>
      </c>
      <c r="M1271" s="20" t="str">
        <f>_xlfn.XLOOKUP(A1271,Sheet1!A1271:A3605,Sheet1!J1271:J3605)</f>
        <v>Diabetes</v>
      </c>
      <c r="N1271" s="48" t="str">
        <f>_xlfn.XLOOKUP(Table4[[#This Row],[Customer ID]],Table3[Customer ID],Table3[Date2])</f>
        <v>21-Oct-1965</v>
      </c>
      <c r="O1271" s="20">
        <f>_xlfn.XLOOKUP(A1271,Table3[Customer ID],Table3[Age])</f>
        <v>57</v>
      </c>
      <c r="P1271" s="20">
        <f>_xlfn.XLOOKUP(A1271,Table3[Customer ID],Table3[children])</f>
        <v>0</v>
      </c>
      <c r="Q1271" s="47">
        <f>_xlfn.XLOOKUP(A1271,Table3[Customer ID],Table3[charges])</f>
        <v>8665.09</v>
      </c>
      <c r="R1271" s="20" t="str">
        <f>_xlfn.XLOOKUP(A1271,Table3[Customer ID],Table3[Hospital tier])</f>
        <v>tier - 3</v>
      </c>
      <c r="S1271" s="20" t="str">
        <f>_xlfn.XLOOKUP(A1271,Table3[Customer ID],Table3[City tier])</f>
        <v>tier - 2</v>
      </c>
      <c r="T1271" s="20" t="str">
        <f>_xlfn.XLOOKUP(A1271,Table3[Customer ID],Table3[State ID])</f>
        <v>R1012</v>
      </c>
    </row>
    <row r="1272" spans="1:20" x14ac:dyDescent="0.3">
      <c r="A1272" s="20" t="s">
        <v>1290</v>
      </c>
      <c r="B1272" s="20" t="str">
        <f>_xlfn.XLOOKUP(A1272,Sheet3!A1272:A3606,Sheet3!B1272:B3606)</f>
        <v xml:space="preserve"> Mr</v>
      </c>
      <c r="C1272" s="20" t="str">
        <f>_xlfn.XLOOKUP(A1272,Sheet3!A1272:A3606,Sheet3!C1272:C3606)</f>
        <v>Anderson</v>
      </c>
      <c r="D1272" s="20" t="str">
        <f>_xlfn.XLOOKUP(A1272,Sheet3!A1272:A3606,Sheet3!D1272:D3606)</f>
        <v xml:space="preserve">  Michael W.</v>
      </c>
      <c r="E1272" s="46">
        <f>_xlfn.XLOOKUP(A1272,Sheet1!$A$2:$A$2336,Sheet1!$B$2:$B$2336)</f>
        <v>19.190000000000001</v>
      </c>
      <c r="F1272" s="20">
        <f>_xlfn.XLOOKUP(Table4[[#This Row],[Customer ID]],Sheet1!A1272:A3606,Sheet1!C1272:C3606)</f>
        <v>7.71</v>
      </c>
      <c r="G1272" s="20" t="str">
        <f>_xlfn.XLOOKUP(Table4[[#This Row],[Customer ID]],Sheet1!A1272:A3606,Sheet1!D1272:D3606)</f>
        <v>yes</v>
      </c>
      <c r="H1272" s="20" t="str">
        <f>_xlfn.XLOOKUP(Table4[[#This Row],[Customer ID]],Sheet1!A1272:A3606,Sheet1!E1272:E3606)</f>
        <v>No</v>
      </c>
      <c r="I1272" s="20" t="str">
        <f>_xlfn.XLOOKUP(Table4[[#This Row],[Customer ID]],Sheet1!A1272:A3606,Sheet1!F1272:F3606)</f>
        <v>No</v>
      </c>
      <c r="J1272" s="20">
        <f>_xlfn.XLOOKUP(Table4[[#This Row],[Customer ID]],Sheet1!A1272:A3606,Sheet1!G1272:G3606)</f>
        <v>1</v>
      </c>
      <c r="K1272" s="20" t="str">
        <f>_xlfn.XLOOKUP(Table4[[#This Row],[Customer ID]],Sheet1!A1272:A3606,Sheet1!H1272:H3606)</f>
        <v>No</v>
      </c>
      <c r="L1272" s="20" t="str">
        <f>_xlfn.XLOOKUP(Table4[[#This Row],[Customer ID]],Sheet1!A1272:A3606,Sheet1!I1272:I3606)</f>
        <v>Normal weight</v>
      </c>
      <c r="M1272" s="20" t="str">
        <f>_xlfn.XLOOKUP(A1272,Sheet1!A1272:A3606,Sheet1!J1272:J3606)</f>
        <v>Diabetes</v>
      </c>
      <c r="N1272" s="48" t="str">
        <f>_xlfn.XLOOKUP(Table4[[#This Row],[Customer ID]],Table3[Customer ID],Table3[Date2])</f>
        <v>3-Aug-1975</v>
      </c>
      <c r="O1272" s="20">
        <f>_xlfn.XLOOKUP(A1272,Table3[Customer ID],Table3[Age])</f>
        <v>47</v>
      </c>
      <c r="P1272" s="20">
        <f>_xlfn.XLOOKUP(A1272,Table3[Customer ID],Table3[children])</f>
        <v>1</v>
      </c>
      <c r="Q1272" s="47">
        <f>_xlfn.XLOOKUP(A1272,Table3[Customer ID],Table3[charges])</f>
        <v>8627.5400000000009</v>
      </c>
      <c r="R1272" s="20" t="str">
        <f>_xlfn.XLOOKUP(A1272,Table3[Customer ID],Table3[Hospital tier])</f>
        <v>tier - 2</v>
      </c>
      <c r="S1272" s="20" t="str">
        <f>_xlfn.XLOOKUP(A1272,Table3[Customer ID],Table3[City tier])</f>
        <v>tier - 2</v>
      </c>
      <c r="T1272" s="20" t="str">
        <f>_xlfn.XLOOKUP(A1272,Table3[Customer ID],Table3[State ID])</f>
        <v>R1017</v>
      </c>
    </row>
    <row r="1273" spans="1:20" x14ac:dyDescent="0.3">
      <c r="A1273" s="20" t="s">
        <v>1291</v>
      </c>
      <c r="B1273" s="20" t="str">
        <f>_xlfn.XLOOKUP(A1273,Sheet3!A1273:A3607,Sheet3!B1273:B3607)</f>
        <v xml:space="preserve"> Mr</v>
      </c>
      <c r="C1273" s="20" t="str">
        <f>_xlfn.XLOOKUP(A1273,Sheet3!A1273:A3607,Sheet3!C1273:C3607)</f>
        <v>Walters</v>
      </c>
      <c r="D1273" s="20" t="str">
        <f>_xlfn.XLOOKUP(A1273,Sheet3!A1273:A3607,Sheet3!D1273:D3607)</f>
        <v xml:space="preserve">  Eddie C</v>
      </c>
      <c r="E1273" s="46">
        <f>_xlfn.XLOOKUP(A1273,Sheet1!$A$2:$A$2336,Sheet1!$B$2:$B$2336)</f>
        <v>27.5</v>
      </c>
      <c r="F1273" s="20">
        <f>_xlfn.XLOOKUP(Table4[[#This Row],[Customer ID]],Sheet1!A1273:A3607,Sheet1!C1273:C3607)</f>
        <v>6.03</v>
      </c>
      <c r="G1273" s="20" t="str">
        <f>_xlfn.XLOOKUP(Table4[[#This Row],[Customer ID]],Sheet1!A1273:A3607,Sheet1!D1273:D3607)</f>
        <v>No</v>
      </c>
      <c r="H1273" s="20" t="str">
        <f>_xlfn.XLOOKUP(Table4[[#This Row],[Customer ID]],Sheet1!A1273:A3607,Sheet1!E1273:E3607)</f>
        <v>No</v>
      </c>
      <c r="I1273" s="20" t="str">
        <f>_xlfn.XLOOKUP(Table4[[#This Row],[Customer ID]],Sheet1!A1273:A3607,Sheet1!F1273:F3607)</f>
        <v>No</v>
      </c>
      <c r="J1273" s="20">
        <f>_xlfn.XLOOKUP(Table4[[#This Row],[Customer ID]],Sheet1!A1273:A3607,Sheet1!G1273:G3607)</f>
        <v>0</v>
      </c>
      <c r="K1273" s="20" t="str">
        <f>_xlfn.XLOOKUP(Table4[[#This Row],[Customer ID]],Sheet1!A1273:A3607,Sheet1!H1273:H3607)</f>
        <v>No</v>
      </c>
      <c r="L1273" s="20" t="str">
        <f>_xlfn.XLOOKUP(Table4[[#This Row],[Customer ID]],Sheet1!A1273:A3607,Sheet1!I1273:I3607)</f>
        <v>Over Weight</v>
      </c>
      <c r="M1273" s="20" t="str">
        <f>_xlfn.XLOOKUP(A1273,Sheet1!A1273:A3607,Sheet1!J1273:J3607)</f>
        <v>Prediabetes</v>
      </c>
      <c r="N1273" s="48" t="str">
        <f>_xlfn.XLOOKUP(Table4[[#This Row],[Customer ID]],Table3[Customer ID],Table3[Date2])</f>
        <v>2-Sep-1977</v>
      </c>
      <c r="O1273" s="20">
        <f>_xlfn.XLOOKUP(A1273,Table3[Customer ID],Table3[Age])</f>
        <v>45</v>
      </c>
      <c r="P1273" s="20">
        <f>_xlfn.XLOOKUP(A1273,Table3[Customer ID],Table3[children])</f>
        <v>3</v>
      </c>
      <c r="Q1273" s="47">
        <f>_xlfn.XLOOKUP(A1273,Table3[Customer ID],Table3[charges])</f>
        <v>8615.2999999999993</v>
      </c>
      <c r="R1273" s="20" t="str">
        <f>_xlfn.XLOOKUP(A1273,Table3[Customer ID],Table3[Hospital tier])</f>
        <v>tier - 2</v>
      </c>
      <c r="S1273" s="20" t="str">
        <f>_xlfn.XLOOKUP(A1273,Table3[Customer ID],Table3[City tier])</f>
        <v>tier - 3</v>
      </c>
      <c r="T1273" s="20" t="str">
        <f>_xlfn.XLOOKUP(A1273,Table3[Customer ID],Table3[State ID])</f>
        <v>R1011</v>
      </c>
    </row>
    <row r="1274" spans="1:20" x14ac:dyDescent="0.3">
      <c r="A1274" s="20" t="s">
        <v>1292</v>
      </c>
      <c r="B1274" s="20" t="str">
        <f>_xlfn.XLOOKUP(A1274,Sheet3!A1274:A3608,Sheet3!B1274:B3608)</f>
        <v xml:space="preserve"> Mr</v>
      </c>
      <c r="C1274" s="20" t="str">
        <f>_xlfn.XLOOKUP(A1274,Sheet3!A1274:A3608,Sheet3!C1274:C3608)</f>
        <v>Leboeuf</v>
      </c>
      <c r="D1274" s="20" t="str">
        <f>_xlfn.XLOOKUP(A1274,Sheet3!A1274:A3608,Sheet3!D1274:D3608)</f>
        <v xml:space="preserve">  Maxime M</v>
      </c>
      <c r="E1274" s="46">
        <f>_xlfn.XLOOKUP(A1274,Sheet1!$A$2:$A$2336,Sheet1!$B$2:$B$2336)</f>
        <v>27.36</v>
      </c>
      <c r="F1274" s="20">
        <f>_xlfn.XLOOKUP(Table4[[#This Row],[Customer ID]],Sheet1!A1274:A3608,Sheet1!C1274:C3608)</f>
        <v>5.96</v>
      </c>
      <c r="G1274" s="20" t="str">
        <f>_xlfn.XLOOKUP(Table4[[#This Row],[Customer ID]],Sheet1!A1274:A3608,Sheet1!D1274:D3608)</f>
        <v>No</v>
      </c>
      <c r="H1274" s="20" t="str">
        <f>_xlfn.XLOOKUP(Table4[[#This Row],[Customer ID]],Sheet1!A1274:A3608,Sheet1!E1274:E3608)</f>
        <v>No</v>
      </c>
      <c r="I1274" s="20" t="str">
        <f>_xlfn.XLOOKUP(Table4[[#This Row],[Customer ID]],Sheet1!A1274:A3608,Sheet1!F1274:F3608)</f>
        <v>Yes</v>
      </c>
      <c r="J1274" s="20">
        <f>_xlfn.XLOOKUP(Table4[[#This Row],[Customer ID]],Sheet1!A1274:A3608,Sheet1!G1274:G3608)</f>
        <v>1</v>
      </c>
      <c r="K1274" s="20" t="str">
        <f>_xlfn.XLOOKUP(Table4[[#This Row],[Customer ID]],Sheet1!A1274:A3608,Sheet1!H1274:H3608)</f>
        <v>No</v>
      </c>
      <c r="L1274" s="20" t="str">
        <f>_xlfn.XLOOKUP(Table4[[#This Row],[Customer ID]],Sheet1!A1274:A3608,Sheet1!I1274:I3608)</f>
        <v>Over Weight</v>
      </c>
      <c r="M1274" s="20" t="str">
        <f>_xlfn.XLOOKUP(A1274,Sheet1!A1274:A3608,Sheet1!J1274:J3608)</f>
        <v>Prediabetes</v>
      </c>
      <c r="N1274" s="48" t="str">
        <f>_xlfn.XLOOKUP(Table4[[#This Row],[Customer ID]],Table3[Customer ID],Table3[Date2])</f>
        <v>17-Jul-1979</v>
      </c>
      <c r="O1274" s="20">
        <f>_xlfn.XLOOKUP(A1274,Table3[Customer ID],Table3[Age])</f>
        <v>43</v>
      </c>
      <c r="P1274" s="20">
        <f>_xlfn.XLOOKUP(A1274,Table3[Customer ID],Table3[children])</f>
        <v>3</v>
      </c>
      <c r="Q1274" s="47">
        <f>_xlfn.XLOOKUP(A1274,Table3[Customer ID],Table3[charges])</f>
        <v>8606.2199999999993</v>
      </c>
      <c r="R1274" s="20" t="str">
        <f>_xlfn.XLOOKUP(A1274,Table3[Customer ID],Table3[Hospital tier])</f>
        <v>tier - 1</v>
      </c>
      <c r="S1274" s="20" t="str">
        <f>_xlfn.XLOOKUP(A1274,Table3[Customer ID],Table3[City tier])</f>
        <v>tier - 2</v>
      </c>
      <c r="T1274" s="20" t="str">
        <f>_xlfn.XLOOKUP(A1274,Table3[Customer ID],Table3[State ID])</f>
        <v>R1014</v>
      </c>
    </row>
    <row r="1275" spans="1:20" x14ac:dyDescent="0.3">
      <c r="A1275" s="20" t="s">
        <v>1293</v>
      </c>
      <c r="B1275" s="20" t="str">
        <f>_xlfn.XLOOKUP(A1275,Sheet3!A1275:A3609,Sheet3!B1275:B3609)</f>
        <v xml:space="preserve"> Mr</v>
      </c>
      <c r="C1275" s="20" t="str">
        <f>_xlfn.XLOOKUP(A1275,Sheet3!A1275:A3609,Sheet3!C1275:C3609)</f>
        <v>Scheibel</v>
      </c>
      <c r="D1275" s="20" t="str">
        <f>_xlfn.XLOOKUP(A1275,Sheet3!A1275:A3609,Sheet3!D1275:D3609)</f>
        <v xml:space="preserve">  Mark D</v>
      </c>
      <c r="E1275" s="46">
        <f>_xlfn.XLOOKUP(A1275,Sheet1!$A$2:$A$2336,Sheet1!$B$2:$B$2336)</f>
        <v>20.350000000000001</v>
      </c>
      <c r="F1275" s="20">
        <f>_xlfn.XLOOKUP(Table4[[#This Row],[Customer ID]],Sheet1!A1275:A3609,Sheet1!C1275:C3609)</f>
        <v>4.16</v>
      </c>
      <c r="G1275" s="20" t="str">
        <f>_xlfn.XLOOKUP(Table4[[#This Row],[Customer ID]],Sheet1!A1275:A3609,Sheet1!D1275:D3609)</f>
        <v>No</v>
      </c>
      <c r="H1275" s="20" t="str">
        <f>_xlfn.XLOOKUP(Table4[[#This Row],[Customer ID]],Sheet1!A1275:A3609,Sheet1!E1275:E3609)</f>
        <v>No</v>
      </c>
      <c r="I1275" s="20" t="str">
        <f>_xlfn.XLOOKUP(Table4[[#This Row],[Customer ID]],Sheet1!A1275:A3609,Sheet1!F1275:F3609)</f>
        <v>No</v>
      </c>
      <c r="J1275" s="20">
        <f>_xlfn.XLOOKUP(Table4[[#This Row],[Customer ID]],Sheet1!A1275:A3609,Sheet1!G1275:G3609)</f>
        <v>0</v>
      </c>
      <c r="K1275" s="20" t="str">
        <f>_xlfn.XLOOKUP(Table4[[#This Row],[Customer ID]],Sheet1!A1275:A3609,Sheet1!H1275:H3609)</f>
        <v>No</v>
      </c>
      <c r="L1275" s="20" t="str">
        <f>_xlfn.XLOOKUP(Table4[[#This Row],[Customer ID]],Sheet1!A1275:A3609,Sheet1!I1275:I3609)</f>
        <v>Normal weight</v>
      </c>
      <c r="M1275" s="20" t="str">
        <f>_xlfn.XLOOKUP(A1275,Sheet1!A1275:A3609,Sheet1!J1275:J3609)</f>
        <v>Normal</v>
      </c>
      <c r="N1275" s="48" t="str">
        <f>_xlfn.XLOOKUP(Table4[[#This Row],[Customer ID]],Table3[Customer ID],Table3[Date2])</f>
        <v>15-Oct-1977</v>
      </c>
      <c r="O1275" s="20">
        <f>_xlfn.XLOOKUP(A1275,Table3[Customer ID],Table3[Age])</f>
        <v>45</v>
      </c>
      <c r="P1275" s="20">
        <f>_xlfn.XLOOKUP(A1275,Table3[Customer ID],Table3[children])</f>
        <v>3</v>
      </c>
      <c r="Q1275" s="47">
        <f>_xlfn.XLOOKUP(A1275,Table3[Customer ID],Table3[charges])</f>
        <v>8605.36</v>
      </c>
      <c r="R1275" s="20" t="str">
        <f>_xlfn.XLOOKUP(A1275,Table3[Customer ID],Table3[Hospital tier])</f>
        <v>tier - 2</v>
      </c>
      <c r="S1275" s="20" t="str">
        <f>_xlfn.XLOOKUP(A1275,Table3[Customer ID],Table3[City tier])</f>
        <v>tier - 2</v>
      </c>
      <c r="T1275" s="20" t="str">
        <f>_xlfn.XLOOKUP(A1275,Table3[Customer ID],Table3[State ID])</f>
        <v>R1013</v>
      </c>
    </row>
    <row r="1276" spans="1:20" x14ac:dyDescent="0.3">
      <c r="A1276" s="20" t="s">
        <v>1294</v>
      </c>
      <c r="B1276" s="20" t="str">
        <f>_xlfn.XLOOKUP(A1276,Sheet3!A1276:A3610,Sheet3!B1276:B3610)</f>
        <v xml:space="preserve"> Mr</v>
      </c>
      <c r="C1276" s="20" t="str">
        <f>_xlfn.XLOOKUP(A1276,Sheet3!A1276:A3610,Sheet3!C1276:C3610)</f>
        <v>Ritter</v>
      </c>
      <c r="D1276" s="20" t="str">
        <f>_xlfn.XLOOKUP(A1276,Sheet3!A1276:A3610,Sheet3!D1276:D3610)</f>
        <v xml:space="preserve">  Adam</v>
      </c>
      <c r="E1276" s="46">
        <f>_xlfn.XLOOKUP(A1276,Sheet1!$A$2:$A$2336,Sheet1!$B$2:$B$2336)</f>
        <v>24.035</v>
      </c>
      <c r="F1276" s="20">
        <f>_xlfn.XLOOKUP(Table4[[#This Row],[Customer ID]],Sheet1!A1276:A3610,Sheet1!C1276:C3610)</f>
        <v>6.11</v>
      </c>
      <c r="G1276" s="20" t="str">
        <f>_xlfn.XLOOKUP(Table4[[#This Row],[Customer ID]],Sheet1!A1276:A3610,Sheet1!D1276:D3610)</f>
        <v>No</v>
      </c>
      <c r="H1276" s="20" t="str">
        <f>_xlfn.XLOOKUP(Table4[[#This Row],[Customer ID]],Sheet1!A1276:A3610,Sheet1!E1276:E3610)</f>
        <v>No</v>
      </c>
      <c r="I1276" s="20" t="str">
        <f>_xlfn.XLOOKUP(Table4[[#This Row],[Customer ID]],Sheet1!A1276:A3610,Sheet1!F1276:F3610)</f>
        <v>No</v>
      </c>
      <c r="J1276" s="20">
        <f>_xlfn.XLOOKUP(Table4[[#This Row],[Customer ID]],Sheet1!A1276:A3610,Sheet1!G1276:G3610)</f>
        <v>0</v>
      </c>
      <c r="K1276" s="20" t="str">
        <f>_xlfn.XLOOKUP(Table4[[#This Row],[Customer ID]],Sheet1!A1276:A3610,Sheet1!H1276:H3610)</f>
        <v>No</v>
      </c>
      <c r="L1276" s="20" t="str">
        <f>_xlfn.XLOOKUP(Table4[[#This Row],[Customer ID]],Sheet1!A1276:A3610,Sheet1!I1276:I3610)</f>
        <v>Normal weight</v>
      </c>
      <c r="M1276" s="20" t="str">
        <f>_xlfn.XLOOKUP(A1276,Sheet1!A1276:A3610,Sheet1!J1276:J3610)</f>
        <v>Prediabetes</v>
      </c>
      <c r="N1276" s="48" t="str">
        <f>_xlfn.XLOOKUP(Table4[[#This Row],[Customer ID]],Table3[Customer ID],Table3[Date2])</f>
        <v>12-Nov-1977</v>
      </c>
      <c r="O1276" s="20">
        <f>_xlfn.XLOOKUP(A1276,Table3[Customer ID],Table3[Age])</f>
        <v>45</v>
      </c>
      <c r="P1276" s="20">
        <f>_xlfn.XLOOKUP(A1276,Table3[Customer ID],Table3[children])</f>
        <v>2</v>
      </c>
      <c r="Q1276" s="47">
        <f>_xlfn.XLOOKUP(A1276,Table3[Customer ID],Table3[charges])</f>
        <v>8604.48</v>
      </c>
      <c r="R1276" s="20" t="str">
        <f>_xlfn.XLOOKUP(A1276,Table3[Customer ID],Table3[Hospital tier])</f>
        <v>tier - 3</v>
      </c>
      <c r="S1276" s="20" t="str">
        <f>_xlfn.XLOOKUP(A1276,Table3[Customer ID],Table3[City tier])</f>
        <v>tier - 2</v>
      </c>
      <c r="T1276" s="20" t="str">
        <f>_xlfn.XLOOKUP(A1276,Table3[Customer ID],Table3[State ID])</f>
        <v>R1016</v>
      </c>
    </row>
    <row r="1277" spans="1:20" x14ac:dyDescent="0.3">
      <c r="A1277" s="20" t="s">
        <v>1295</v>
      </c>
      <c r="B1277" s="20" t="str">
        <f>_xlfn.XLOOKUP(A1277,Sheet3!A1277:A3611,Sheet3!B1277:B3611)</f>
        <v xml:space="preserve"> Mr</v>
      </c>
      <c r="C1277" s="20" t="str">
        <f>_xlfn.XLOOKUP(A1277,Sheet3!A1277:A3611,Sheet3!C1277:C3611)</f>
        <v>Deeg</v>
      </c>
      <c r="D1277" s="20" t="str">
        <f>_xlfn.XLOOKUP(A1277,Sheet3!A1277:A3611,Sheet3!D1277:D3611)</f>
        <v xml:space="preserve">  Justin M</v>
      </c>
      <c r="E1277" s="46">
        <f>_xlfn.XLOOKUP(A1277,Sheet1!$A$2:$A$2336,Sheet1!$B$2:$B$2336)</f>
        <v>23.56</v>
      </c>
      <c r="F1277" s="20">
        <f>_xlfn.XLOOKUP(Table4[[#This Row],[Customer ID]],Sheet1!A1277:A3611,Sheet1!C1277:C3611)</f>
        <v>5.97</v>
      </c>
      <c r="G1277" s="20" t="str">
        <f>_xlfn.XLOOKUP(Table4[[#This Row],[Customer ID]],Sheet1!A1277:A3611,Sheet1!D1277:D3611)</f>
        <v>No</v>
      </c>
      <c r="H1277" s="20" t="str">
        <f>_xlfn.XLOOKUP(Table4[[#This Row],[Customer ID]],Sheet1!A1277:A3611,Sheet1!E1277:E3611)</f>
        <v>No</v>
      </c>
      <c r="I1277" s="20" t="str">
        <f>_xlfn.XLOOKUP(Table4[[#This Row],[Customer ID]],Sheet1!A1277:A3611,Sheet1!F1277:F3611)</f>
        <v>No</v>
      </c>
      <c r="J1277" s="20">
        <f>_xlfn.XLOOKUP(Table4[[#This Row],[Customer ID]],Sheet1!A1277:A3611,Sheet1!G1277:G3611)</f>
        <v>0</v>
      </c>
      <c r="K1277" s="20" t="str">
        <f>_xlfn.XLOOKUP(Table4[[#This Row],[Customer ID]],Sheet1!A1277:A3611,Sheet1!H1277:H3611)</f>
        <v>No</v>
      </c>
      <c r="L1277" s="20" t="str">
        <f>_xlfn.XLOOKUP(Table4[[#This Row],[Customer ID]],Sheet1!A1277:A3611,Sheet1!I1277:I3611)</f>
        <v>Normal weight</v>
      </c>
      <c r="M1277" s="20" t="str">
        <f>_xlfn.XLOOKUP(A1277,Sheet1!A1277:A3611,Sheet1!J1277:J3611)</f>
        <v>Prediabetes</v>
      </c>
      <c r="N1277" s="48" t="str">
        <f>_xlfn.XLOOKUP(Table4[[#This Row],[Customer ID]],Table3[Customer ID],Table3[Date2])</f>
        <v>24-Sep-1977</v>
      </c>
      <c r="O1277" s="20">
        <f>_xlfn.XLOOKUP(A1277,Table3[Customer ID],Table3[Age])</f>
        <v>45</v>
      </c>
      <c r="P1277" s="20">
        <f>_xlfn.XLOOKUP(A1277,Table3[Customer ID],Table3[children])</f>
        <v>2</v>
      </c>
      <c r="Q1277" s="47">
        <f>_xlfn.XLOOKUP(A1277,Table3[Customer ID],Table3[charges])</f>
        <v>8603.82</v>
      </c>
      <c r="R1277" s="20" t="str">
        <f>_xlfn.XLOOKUP(A1277,Table3[Customer ID],Table3[Hospital tier])</f>
        <v>tier - 2</v>
      </c>
      <c r="S1277" s="20" t="str">
        <f>_xlfn.XLOOKUP(A1277,Table3[Customer ID],Table3[City tier])</f>
        <v>tier - 1</v>
      </c>
      <c r="T1277" s="20" t="str">
        <f>_xlfn.XLOOKUP(A1277,Table3[Customer ID],Table3[State ID])</f>
        <v>R1019</v>
      </c>
    </row>
    <row r="1278" spans="1:20" x14ac:dyDescent="0.3">
      <c r="A1278" s="20" t="s">
        <v>1296</v>
      </c>
      <c r="B1278" s="20" t="str">
        <f>_xlfn.XLOOKUP(A1278,Sheet3!A1278:A3612,Sheet3!B1278:B3612)</f>
        <v xml:space="preserve"> Ms</v>
      </c>
      <c r="C1278" s="20" t="str">
        <f>_xlfn.XLOOKUP(A1278,Sheet3!A1278:A3612,Sheet3!C1278:C3612)</f>
        <v>Pretot</v>
      </c>
      <c r="D1278" s="20" t="str">
        <f>_xlfn.XLOOKUP(A1278,Sheet3!A1278:A3612,Sheet3!D1278:D3612)</f>
        <v xml:space="preserve">  Svetlana V.</v>
      </c>
      <c r="E1278" s="46">
        <f>_xlfn.XLOOKUP(A1278,Sheet1!$A$2:$A$2336,Sheet1!$B$2:$B$2336)</f>
        <v>27.17</v>
      </c>
      <c r="F1278" s="20">
        <f>_xlfn.XLOOKUP(Table4[[#This Row],[Customer ID]],Sheet1!A1278:A3612,Sheet1!C1278:C3612)</f>
        <v>10.81</v>
      </c>
      <c r="G1278" s="20" t="str">
        <f>_xlfn.XLOOKUP(Table4[[#This Row],[Customer ID]],Sheet1!A1278:A3612,Sheet1!D1278:D3612)</f>
        <v>No</v>
      </c>
      <c r="H1278" s="20" t="str">
        <f>_xlfn.XLOOKUP(Table4[[#This Row],[Customer ID]],Sheet1!A1278:A3612,Sheet1!E1278:E3612)</f>
        <v>No</v>
      </c>
      <c r="I1278" s="20" t="str">
        <f>_xlfn.XLOOKUP(Table4[[#This Row],[Customer ID]],Sheet1!A1278:A3612,Sheet1!F1278:F3612)</f>
        <v>No</v>
      </c>
      <c r="J1278" s="20">
        <f>_xlfn.XLOOKUP(Table4[[#This Row],[Customer ID]],Sheet1!A1278:A3612,Sheet1!G1278:G3612)</f>
        <v>2</v>
      </c>
      <c r="K1278" s="20" t="str">
        <f>_xlfn.XLOOKUP(Table4[[#This Row],[Customer ID]],Sheet1!A1278:A3612,Sheet1!H1278:H3612)</f>
        <v>No</v>
      </c>
      <c r="L1278" s="20" t="str">
        <f>_xlfn.XLOOKUP(Table4[[#This Row],[Customer ID]],Sheet1!A1278:A3612,Sheet1!I1278:I3612)</f>
        <v>Over Weight</v>
      </c>
      <c r="M1278" s="20" t="str">
        <f>_xlfn.XLOOKUP(A1278,Sheet1!A1278:A3612,Sheet1!J1278:J3612)</f>
        <v>Diabetes</v>
      </c>
      <c r="N1278" s="48" t="str">
        <f>_xlfn.XLOOKUP(Table4[[#This Row],[Customer ID]],Table3[Customer ID],Table3[Date2])</f>
        <v>11-Jul-1973</v>
      </c>
      <c r="O1278" s="20">
        <f>_xlfn.XLOOKUP(A1278,Table3[Customer ID],Table3[Age])</f>
        <v>49</v>
      </c>
      <c r="P1278" s="20">
        <f>_xlfn.XLOOKUP(A1278,Table3[Customer ID],Table3[children])</f>
        <v>0</v>
      </c>
      <c r="Q1278" s="47">
        <f>_xlfn.XLOOKUP(A1278,Table3[Customer ID],Table3[charges])</f>
        <v>8601.33</v>
      </c>
      <c r="R1278" s="20" t="str">
        <f>_xlfn.XLOOKUP(A1278,Table3[Customer ID],Table3[Hospital tier])</f>
        <v>tier - 2</v>
      </c>
      <c r="S1278" s="20" t="str">
        <f>_xlfn.XLOOKUP(A1278,Table3[Customer ID],Table3[City tier])</f>
        <v>tier - 1</v>
      </c>
      <c r="T1278" s="20" t="str">
        <f>_xlfn.XLOOKUP(A1278,Table3[Customer ID],Table3[State ID])</f>
        <v>R1013</v>
      </c>
    </row>
    <row r="1279" spans="1:20" x14ac:dyDescent="0.3">
      <c r="A1279" s="20" t="s">
        <v>1297</v>
      </c>
      <c r="B1279" s="20" t="str">
        <f>_xlfn.XLOOKUP(A1279,Sheet3!A1279:A3613,Sheet3!B1279:B3613)</f>
        <v xml:space="preserve"> Ms</v>
      </c>
      <c r="C1279" s="20" t="str">
        <f>_xlfn.XLOOKUP(A1279,Sheet3!A1279:A3613,Sheet3!C1279:C3613)</f>
        <v>Willsey</v>
      </c>
      <c r="D1279" s="20" t="str">
        <f>_xlfn.XLOOKUP(A1279,Sheet3!A1279:A3613,Sheet3!D1279:D3613)</f>
        <v xml:space="preserve">  Jana L</v>
      </c>
      <c r="E1279" s="46">
        <f>_xlfn.XLOOKUP(A1279,Sheet1!$A$2:$A$2336,Sheet1!$B$2:$B$2336)</f>
        <v>34.32</v>
      </c>
      <c r="F1279" s="20">
        <f>_xlfn.XLOOKUP(Table4[[#This Row],[Customer ID]],Sheet1!A1279:A3613,Sheet1!C1279:C3613)</f>
        <v>5.7</v>
      </c>
      <c r="G1279" s="20" t="str">
        <f>_xlfn.XLOOKUP(Table4[[#This Row],[Customer ID]],Sheet1!A1279:A3613,Sheet1!D1279:D3613)</f>
        <v>yes</v>
      </c>
      <c r="H1279" s="20" t="str">
        <f>_xlfn.XLOOKUP(Table4[[#This Row],[Customer ID]],Sheet1!A1279:A3613,Sheet1!E1279:E3613)</f>
        <v>No</v>
      </c>
      <c r="I1279" s="20" t="str">
        <f>_xlfn.XLOOKUP(Table4[[#This Row],[Customer ID]],Sheet1!A1279:A3613,Sheet1!F1279:F3613)</f>
        <v>Yes</v>
      </c>
      <c r="J1279" s="20">
        <f>_xlfn.XLOOKUP(Table4[[#This Row],[Customer ID]],Sheet1!A1279:A3613,Sheet1!G1279:G3613)</f>
        <v>1</v>
      </c>
      <c r="K1279" s="20" t="str">
        <f>_xlfn.XLOOKUP(Table4[[#This Row],[Customer ID]],Sheet1!A1279:A3613,Sheet1!H1279:H3613)</f>
        <v>No</v>
      </c>
      <c r="L1279" s="20" t="str">
        <f>_xlfn.XLOOKUP(Table4[[#This Row],[Customer ID]],Sheet1!A1279:A3613,Sheet1!I1279:I3613)</f>
        <v>Obesity</v>
      </c>
      <c r="M1279" s="20" t="str">
        <f>_xlfn.XLOOKUP(A1279,Sheet1!A1279:A3613,Sheet1!J1279:J3613)</f>
        <v>Normal</v>
      </c>
      <c r="N1279" s="48" t="str">
        <f>_xlfn.XLOOKUP(Table4[[#This Row],[Customer ID]],Table3[Customer ID],Table3[Date2])</f>
        <v>25-Jul-1983</v>
      </c>
      <c r="O1279" s="20">
        <f>_xlfn.XLOOKUP(A1279,Table3[Customer ID],Table3[Age])</f>
        <v>39</v>
      </c>
      <c r="P1279" s="20">
        <f>_xlfn.XLOOKUP(A1279,Table3[Customer ID],Table3[children])</f>
        <v>5</v>
      </c>
      <c r="Q1279" s="47">
        <f>_xlfn.XLOOKUP(A1279,Table3[Customer ID],Table3[charges])</f>
        <v>8596.83</v>
      </c>
      <c r="R1279" s="20" t="str">
        <f>_xlfn.XLOOKUP(A1279,Table3[Customer ID],Table3[Hospital tier])</f>
        <v>tier - 2</v>
      </c>
      <c r="S1279" s="20" t="str">
        <f>_xlfn.XLOOKUP(A1279,Table3[Customer ID],Table3[City tier])</f>
        <v>tier - 3</v>
      </c>
      <c r="T1279" s="20" t="str">
        <f>_xlfn.XLOOKUP(A1279,Table3[Customer ID],Table3[State ID])</f>
        <v>R1013</v>
      </c>
    </row>
    <row r="1280" spans="1:20" x14ac:dyDescent="0.3">
      <c r="A1280" s="20" t="s">
        <v>1298</v>
      </c>
      <c r="B1280" s="20" t="str">
        <f>_xlfn.XLOOKUP(A1280,Sheet3!A1280:A3614,Sheet3!B1280:B3614)</f>
        <v xml:space="preserve"> Ms</v>
      </c>
      <c r="C1280" s="20" t="str">
        <f>_xlfn.XLOOKUP(A1280,Sheet3!A1280:A3614,Sheet3!C1280:C3614)</f>
        <v>Roach</v>
      </c>
      <c r="D1280" s="20" t="str">
        <f>_xlfn.XLOOKUP(A1280,Sheet3!A1280:A3614,Sheet3!D1280:D3614)</f>
        <v xml:space="preserve">  Laura</v>
      </c>
      <c r="E1280" s="46">
        <f>_xlfn.XLOOKUP(A1280,Sheet1!$A$2:$A$2336,Sheet1!$B$2:$B$2336)</f>
        <v>23.87</v>
      </c>
      <c r="F1280" s="20">
        <f>_xlfn.XLOOKUP(Table4[[#This Row],[Customer ID]],Sheet1!A1280:A3614,Sheet1!C1280:C3614)</f>
        <v>4.7699999999999996</v>
      </c>
      <c r="G1280" s="20" t="str">
        <f>_xlfn.XLOOKUP(Table4[[#This Row],[Customer ID]],Sheet1!A1280:A3614,Sheet1!D1280:D3614)</f>
        <v>yes</v>
      </c>
      <c r="H1280" s="20" t="str">
        <f>_xlfn.XLOOKUP(Table4[[#This Row],[Customer ID]],Sheet1!A1280:A3614,Sheet1!E1280:E3614)</f>
        <v>No</v>
      </c>
      <c r="I1280" s="20" t="str">
        <f>_xlfn.XLOOKUP(Table4[[#This Row],[Customer ID]],Sheet1!A1280:A3614,Sheet1!F1280:F3614)</f>
        <v>Yes</v>
      </c>
      <c r="J1280" s="20">
        <f>_xlfn.XLOOKUP(Table4[[#This Row],[Customer ID]],Sheet1!A1280:A3614,Sheet1!G1280:G3614)</f>
        <v>1</v>
      </c>
      <c r="K1280" s="20" t="str">
        <f>_xlfn.XLOOKUP(Table4[[#This Row],[Customer ID]],Sheet1!A1280:A3614,Sheet1!H1280:H3614)</f>
        <v>No</v>
      </c>
      <c r="L1280" s="20" t="str">
        <f>_xlfn.XLOOKUP(Table4[[#This Row],[Customer ID]],Sheet1!A1280:A3614,Sheet1!I1280:I3614)</f>
        <v>Normal weight</v>
      </c>
      <c r="M1280" s="20" t="str">
        <f>_xlfn.XLOOKUP(A1280,Sheet1!A1280:A3614,Sheet1!J1280:J3614)</f>
        <v>Normal</v>
      </c>
      <c r="N1280" s="48" t="str">
        <f>_xlfn.XLOOKUP(Table4[[#This Row],[Customer ID]],Table3[Customer ID],Table3[Date2])</f>
        <v>30-Dec-1983</v>
      </c>
      <c r="O1280" s="20">
        <f>_xlfn.XLOOKUP(A1280,Table3[Customer ID],Table3[Age])</f>
        <v>39</v>
      </c>
      <c r="P1280" s="20">
        <f>_xlfn.XLOOKUP(A1280,Table3[Customer ID],Table3[children])</f>
        <v>5</v>
      </c>
      <c r="Q1280" s="47">
        <f>_xlfn.XLOOKUP(A1280,Table3[Customer ID],Table3[charges])</f>
        <v>8582.2999999999993</v>
      </c>
      <c r="R1280" s="20" t="str">
        <f>_xlfn.XLOOKUP(A1280,Table3[Customer ID],Table3[Hospital tier])</f>
        <v>tier - 2</v>
      </c>
      <c r="S1280" s="20" t="str">
        <f>_xlfn.XLOOKUP(A1280,Table3[Customer ID],Table3[City tier])</f>
        <v>tier - 1</v>
      </c>
      <c r="T1280" s="20" t="str">
        <f>_xlfn.XLOOKUP(A1280,Table3[Customer ID],Table3[State ID])</f>
        <v>R1013</v>
      </c>
    </row>
    <row r="1281" spans="1:20" x14ac:dyDescent="0.3">
      <c r="A1281" s="20" t="s">
        <v>1299</v>
      </c>
      <c r="B1281" s="20" t="str">
        <f>_xlfn.XLOOKUP(A1281,Sheet3!A1281:A3615,Sheet3!B1281:B3615)</f>
        <v xml:space="preserve"> Mr</v>
      </c>
      <c r="C1281" s="20" t="str">
        <f>_xlfn.XLOOKUP(A1281,Sheet3!A1281:A3615,Sheet3!C1281:C3615)</f>
        <v>Jacobsen</v>
      </c>
      <c r="D1281" s="20" t="str">
        <f>_xlfn.XLOOKUP(A1281,Sheet3!A1281:A3615,Sheet3!D1281:D3615)</f>
        <v xml:space="preserve">  Torrey C III</v>
      </c>
      <c r="E1281" s="46">
        <f>_xlfn.XLOOKUP(A1281,Sheet1!$A$2:$A$2336,Sheet1!$B$2:$B$2336)</f>
        <v>30.15</v>
      </c>
      <c r="F1281" s="20">
        <f>_xlfn.XLOOKUP(Table4[[#This Row],[Customer ID]],Sheet1!A1281:A3615,Sheet1!C1281:C3615)</f>
        <v>4.25</v>
      </c>
      <c r="G1281" s="20" t="str">
        <f>_xlfn.XLOOKUP(Table4[[#This Row],[Customer ID]],Sheet1!A1281:A3615,Sheet1!D1281:D3615)</f>
        <v>No</v>
      </c>
      <c r="H1281" s="20" t="str">
        <f>_xlfn.XLOOKUP(Table4[[#This Row],[Customer ID]],Sheet1!A1281:A3615,Sheet1!E1281:E3615)</f>
        <v>No</v>
      </c>
      <c r="I1281" s="20" t="str">
        <f>_xlfn.XLOOKUP(Table4[[#This Row],[Customer ID]],Sheet1!A1281:A3615,Sheet1!F1281:F3615)</f>
        <v>No</v>
      </c>
      <c r="J1281" s="20">
        <f>_xlfn.XLOOKUP(Table4[[#This Row],[Customer ID]],Sheet1!A1281:A3615,Sheet1!G1281:G3615)</f>
        <v>1</v>
      </c>
      <c r="K1281" s="20" t="str">
        <f>_xlfn.XLOOKUP(Table4[[#This Row],[Customer ID]],Sheet1!A1281:A3615,Sheet1!H1281:H3615)</f>
        <v>No</v>
      </c>
      <c r="L1281" s="20" t="str">
        <f>_xlfn.XLOOKUP(Table4[[#This Row],[Customer ID]],Sheet1!A1281:A3615,Sheet1!I1281:I3615)</f>
        <v>Obesity</v>
      </c>
      <c r="M1281" s="20" t="str">
        <f>_xlfn.XLOOKUP(A1281,Sheet1!A1281:A3615,Sheet1!J1281:J3615)</f>
        <v>Normal</v>
      </c>
      <c r="N1281" s="48" t="str">
        <f>_xlfn.XLOOKUP(Table4[[#This Row],[Customer ID]],Table3[Customer ID],Table3[Date2])</f>
        <v>11-Nov-1987</v>
      </c>
      <c r="O1281" s="20">
        <f>_xlfn.XLOOKUP(A1281,Table3[Customer ID],Table3[Age])</f>
        <v>35</v>
      </c>
      <c r="P1281" s="20">
        <f>_xlfn.XLOOKUP(A1281,Table3[Customer ID],Table3[children])</f>
        <v>3</v>
      </c>
      <c r="Q1281" s="47">
        <f>_xlfn.XLOOKUP(A1281,Table3[Customer ID],Table3[charges])</f>
        <v>8573.2999999999993</v>
      </c>
      <c r="R1281" s="20" t="str">
        <f>_xlfn.XLOOKUP(A1281,Table3[Customer ID],Table3[Hospital tier])</f>
        <v>tier - 2</v>
      </c>
      <c r="S1281" s="20" t="str">
        <f>_xlfn.XLOOKUP(A1281,Table3[Customer ID],Table3[City tier])</f>
        <v>tier - 2</v>
      </c>
      <c r="T1281" s="20" t="str">
        <f>_xlfn.XLOOKUP(A1281,Table3[Customer ID],Table3[State ID])</f>
        <v>R1021</v>
      </c>
    </row>
    <row r="1282" spans="1:20" x14ac:dyDescent="0.3">
      <c r="A1282" s="20" t="s">
        <v>1300</v>
      </c>
      <c r="B1282" s="20" t="str">
        <f>_xlfn.XLOOKUP(A1282,Sheet3!A1282:A3616,Sheet3!B1282:B3616)</f>
        <v xml:space="preserve"> Mr</v>
      </c>
      <c r="C1282" s="20" t="str">
        <f>_xlfn.XLOOKUP(A1282,Sheet3!A1282:A3616,Sheet3!C1282:C3616)</f>
        <v>O'Hora</v>
      </c>
      <c r="D1282" s="20" t="str">
        <f>_xlfn.XLOOKUP(A1282,Sheet3!A1282:A3616,Sheet3!D1282:D3616)</f>
        <v xml:space="preserve">  Paul</v>
      </c>
      <c r="E1282" s="46">
        <f>_xlfn.XLOOKUP(A1282,Sheet1!$A$2:$A$2336,Sheet1!$B$2:$B$2336)</f>
        <v>26.36</v>
      </c>
      <c r="F1282" s="20">
        <f>_xlfn.XLOOKUP(Table4[[#This Row],[Customer ID]],Sheet1!A1282:A3616,Sheet1!C1282:C3616)</f>
        <v>5.52</v>
      </c>
      <c r="G1282" s="20" t="str">
        <f>_xlfn.XLOOKUP(Table4[[#This Row],[Customer ID]],Sheet1!A1282:A3616,Sheet1!D1282:D3616)</f>
        <v>No</v>
      </c>
      <c r="H1282" s="20" t="str">
        <f>_xlfn.XLOOKUP(Table4[[#This Row],[Customer ID]],Sheet1!A1282:A3616,Sheet1!E1282:E3616)</f>
        <v>No</v>
      </c>
      <c r="I1282" s="20" t="str">
        <f>_xlfn.XLOOKUP(Table4[[#This Row],[Customer ID]],Sheet1!A1282:A3616,Sheet1!F1282:F3616)</f>
        <v>No</v>
      </c>
      <c r="J1282" s="20">
        <f>_xlfn.XLOOKUP(Table4[[#This Row],[Customer ID]],Sheet1!A1282:A3616,Sheet1!G1282:G3616)</f>
        <v>0</v>
      </c>
      <c r="K1282" s="20" t="str">
        <f>_xlfn.XLOOKUP(Table4[[#This Row],[Customer ID]],Sheet1!A1282:A3616,Sheet1!H1282:H3616)</f>
        <v>No</v>
      </c>
      <c r="L1282" s="20" t="str">
        <f>_xlfn.XLOOKUP(Table4[[#This Row],[Customer ID]],Sheet1!A1282:A3616,Sheet1!I1282:I3616)</f>
        <v>Over Weight</v>
      </c>
      <c r="M1282" s="20" t="str">
        <f>_xlfn.XLOOKUP(A1282,Sheet1!A1282:A3616,Sheet1!J1282:J3616)</f>
        <v>Normal</v>
      </c>
      <c r="N1282" s="48" t="str">
        <f>_xlfn.XLOOKUP(Table4[[#This Row],[Customer ID]],Table3[Customer ID],Table3[Date2])</f>
        <v>6-Dec-1982</v>
      </c>
      <c r="O1282" s="20">
        <f>_xlfn.XLOOKUP(A1282,Table3[Customer ID],Table3[Age])</f>
        <v>40</v>
      </c>
      <c r="P1282" s="20">
        <f>_xlfn.XLOOKUP(A1282,Table3[Customer ID],Table3[children])</f>
        <v>3</v>
      </c>
      <c r="Q1282" s="47">
        <f>_xlfn.XLOOKUP(A1282,Table3[Customer ID],Table3[charges])</f>
        <v>8572.0400000000009</v>
      </c>
      <c r="R1282" s="20" t="str">
        <f>_xlfn.XLOOKUP(A1282,Table3[Customer ID],Table3[Hospital tier])</f>
        <v>tier - 2</v>
      </c>
      <c r="S1282" s="20" t="str">
        <f>_xlfn.XLOOKUP(A1282,Table3[Customer ID],Table3[City tier])</f>
        <v>tier - 2</v>
      </c>
      <c r="T1282" s="20" t="str">
        <f>_xlfn.XLOOKUP(A1282,Table3[Customer ID],Table3[State ID])</f>
        <v>R1021</v>
      </c>
    </row>
    <row r="1283" spans="1:20" x14ac:dyDescent="0.3">
      <c r="A1283" s="20" t="s">
        <v>1301</v>
      </c>
      <c r="B1283" s="20" t="str">
        <f>_xlfn.XLOOKUP(A1283,Sheet3!A1283:A3617,Sheet3!B1283:B3617)</f>
        <v xml:space="preserve"> Ms</v>
      </c>
      <c r="C1283" s="20" t="str">
        <f>_xlfn.XLOOKUP(A1283,Sheet3!A1283:A3617,Sheet3!C1283:C3617)</f>
        <v>Amato</v>
      </c>
      <c r="D1283" s="20" t="str">
        <f>_xlfn.XLOOKUP(A1283,Sheet3!A1283:A3617,Sheet3!D1283:D3617)</f>
        <v xml:space="preserve">  Jennifer D.</v>
      </c>
      <c r="E1283" s="46">
        <f>_xlfn.XLOOKUP(A1283,Sheet1!$A$2:$A$2336,Sheet1!$B$2:$B$2336)</f>
        <v>45.32</v>
      </c>
      <c r="F1283" s="20">
        <f>_xlfn.XLOOKUP(Table4[[#This Row],[Customer ID]],Sheet1!A1283:A3617,Sheet1!C1283:C3617)</f>
        <v>6.53</v>
      </c>
      <c r="G1283" s="20" t="str">
        <f>_xlfn.XLOOKUP(Table4[[#This Row],[Customer ID]],Sheet1!A1283:A3617,Sheet1!D1283:D3617)</f>
        <v>yes</v>
      </c>
      <c r="H1283" s="20" t="str">
        <f>_xlfn.XLOOKUP(Table4[[#This Row],[Customer ID]],Sheet1!A1283:A3617,Sheet1!E1283:E3617)</f>
        <v>No</v>
      </c>
      <c r="I1283" s="20" t="str">
        <f>_xlfn.XLOOKUP(Table4[[#This Row],[Customer ID]],Sheet1!A1283:A3617,Sheet1!F1283:F3617)</f>
        <v>No</v>
      </c>
      <c r="J1283" s="20">
        <f>_xlfn.XLOOKUP(Table4[[#This Row],[Customer ID]],Sheet1!A1283:A3617,Sheet1!G1283:G3617)</f>
        <v>1</v>
      </c>
      <c r="K1283" s="20" t="str">
        <f>_xlfn.XLOOKUP(Table4[[#This Row],[Customer ID]],Sheet1!A1283:A3617,Sheet1!H1283:H3617)</f>
        <v>No</v>
      </c>
      <c r="L1283" s="20" t="str">
        <f>_xlfn.XLOOKUP(Table4[[#This Row],[Customer ID]],Sheet1!A1283:A3617,Sheet1!I1283:I3617)</f>
        <v>Obesity</v>
      </c>
      <c r="M1283" s="20" t="str">
        <f>_xlfn.XLOOKUP(A1283,Sheet1!A1283:A3617,Sheet1!J1283:J3617)</f>
        <v>Diabetes</v>
      </c>
      <c r="N1283" s="48" t="str">
        <f>_xlfn.XLOOKUP(Table4[[#This Row],[Customer ID]],Table3[Customer ID],Table3[Date2])</f>
        <v>26-Sep-1975</v>
      </c>
      <c r="O1283" s="20">
        <f>_xlfn.XLOOKUP(A1283,Table3[Customer ID],Table3[Age])</f>
        <v>47</v>
      </c>
      <c r="P1283" s="20">
        <f>_xlfn.XLOOKUP(A1283,Table3[Customer ID],Table3[children])</f>
        <v>1</v>
      </c>
      <c r="Q1283" s="47">
        <f>_xlfn.XLOOKUP(A1283,Table3[Customer ID],Table3[charges])</f>
        <v>8569.86</v>
      </c>
      <c r="R1283" s="20" t="str">
        <f>_xlfn.XLOOKUP(A1283,Table3[Customer ID],Table3[Hospital tier])</f>
        <v>tier - 2</v>
      </c>
      <c r="S1283" s="20" t="str">
        <f>_xlfn.XLOOKUP(A1283,Table3[Customer ID],Table3[City tier])</f>
        <v>tier - 3</v>
      </c>
      <c r="T1283" s="20" t="str">
        <f>_xlfn.XLOOKUP(A1283,Table3[Customer ID],Table3[State ID])</f>
        <v>R1013</v>
      </c>
    </row>
    <row r="1284" spans="1:20" x14ac:dyDescent="0.3">
      <c r="A1284" s="20" t="s">
        <v>1302</v>
      </c>
      <c r="B1284" s="20" t="str">
        <f>_xlfn.XLOOKUP(A1284,Sheet3!A1284:A3618,Sheet3!B1284:B3618)</f>
        <v xml:space="preserve"> Mr</v>
      </c>
      <c r="C1284" s="20" t="str">
        <f>_xlfn.XLOOKUP(A1284,Sheet3!A1284:A3618,Sheet3!C1284:C3618)</f>
        <v>Reed</v>
      </c>
      <c r="D1284" s="20" t="str">
        <f>_xlfn.XLOOKUP(A1284,Sheet3!A1284:A3618,Sheet3!D1284:D3618)</f>
        <v xml:space="preserve">  Erik</v>
      </c>
      <c r="E1284" s="46">
        <f>_xlfn.XLOOKUP(A1284,Sheet1!$A$2:$A$2336,Sheet1!$B$2:$B$2336)</f>
        <v>31.93</v>
      </c>
      <c r="F1284" s="20">
        <f>_xlfn.XLOOKUP(Table4[[#This Row],[Customer ID]],Sheet1!A1284:A3618,Sheet1!C1284:C3618)</f>
        <v>4.82</v>
      </c>
      <c r="G1284" s="20" t="str">
        <f>_xlfn.XLOOKUP(Table4[[#This Row],[Customer ID]],Sheet1!A1284:A3618,Sheet1!D1284:D3618)</f>
        <v>yes</v>
      </c>
      <c r="H1284" s="20" t="str">
        <f>_xlfn.XLOOKUP(Table4[[#This Row],[Customer ID]],Sheet1!A1284:A3618,Sheet1!E1284:E3618)</f>
        <v>No</v>
      </c>
      <c r="I1284" s="20" t="str">
        <f>_xlfn.XLOOKUP(Table4[[#This Row],[Customer ID]],Sheet1!A1284:A3618,Sheet1!F1284:F3618)</f>
        <v>No</v>
      </c>
      <c r="J1284" s="20">
        <f>_xlfn.XLOOKUP(Table4[[#This Row],[Customer ID]],Sheet1!A1284:A3618,Sheet1!G1284:G3618)</f>
        <v>1</v>
      </c>
      <c r="K1284" s="20" t="str">
        <f>_xlfn.XLOOKUP(Table4[[#This Row],[Customer ID]],Sheet1!A1284:A3618,Sheet1!H1284:H3618)</f>
        <v>No</v>
      </c>
      <c r="L1284" s="20" t="str">
        <f>_xlfn.XLOOKUP(Table4[[#This Row],[Customer ID]],Sheet1!A1284:A3618,Sheet1!I1284:I3618)</f>
        <v>Obesity</v>
      </c>
      <c r="M1284" s="20" t="str">
        <f>_xlfn.XLOOKUP(A1284,Sheet1!A1284:A3618,Sheet1!J1284:J3618)</f>
        <v>Normal</v>
      </c>
      <c r="N1284" s="48" t="str">
        <f>_xlfn.XLOOKUP(Table4[[#This Row],[Customer ID]],Table3[Customer ID],Table3[Date2])</f>
        <v>21-Sep-1988</v>
      </c>
      <c r="O1284" s="20">
        <f>_xlfn.XLOOKUP(A1284,Table3[Customer ID],Table3[Age])</f>
        <v>34</v>
      </c>
      <c r="P1284" s="20">
        <f>_xlfn.XLOOKUP(A1284,Table3[Customer ID],Table3[children])</f>
        <v>3</v>
      </c>
      <c r="Q1284" s="47">
        <f>_xlfn.XLOOKUP(A1284,Table3[Customer ID],Table3[charges])</f>
        <v>8567.25</v>
      </c>
      <c r="R1284" s="20" t="str">
        <f>_xlfn.XLOOKUP(A1284,Table3[Customer ID],Table3[Hospital tier])</f>
        <v>tier - 2</v>
      </c>
      <c r="S1284" s="20" t="str">
        <f>_xlfn.XLOOKUP(A1284,Table3[Customer ID],Table3[City tier])</f>
        <v>tier - 1</v>
      </c>
      <c r="T1284" s="20" t="str">
        <f>_xlfn.XLOOKUP(A1284,Table3[Customer ID],Table3[State ID])</f>
        <v>R1012</v>
      </c>
    </row>
    <row r="1285" spans="1:20" x14ac:dyDescent="0.3">
      <c r="A1285" s="20" t="s">
        <v>1303</v>
      </c>
      <c r="B1285" s="20" t="str">
        <f>_xlfn.XLOOKUP(A1285,Sheet3!A1285:A3619,Sheet3!B1285:B3619)</f>
        <v xml:space="preserve"> Ms</v>
      </c>
      <c r="C1285" s="20" t="str">
        <f>_xlfn.XLOOKUP(A1285,Sheet3!A1285:A3619,Sheet3!C1285:C3619)</f>
        <v>Wegner</v>
      </c>
      <c r="D1285" s="20" t="str">
        <f>_xlfn.XLOOKUP(A1285,Sheet3!A1285:A3619,Sheet3!D1285:D3619)</f>
        <v xml:space="preserve">  Lana J</v>
      </c>
      <c r="E1285" s="46">
        <f>_xlfn.XLOOKUP(A1285,Sheet1!$A$2:$A$2336,Sheet1!$B$2:$B$2336)</f>
        <v>36</v>
      </c>
      <c r="F1285" s="20">
        <f>_xlfn.XLOOKUP(Table4[[#This Row],[Customer ID]],Sheet1!A1285:A3619,Sheet1!C1285:C3619)</f>
        <v>11.94</v>
      </c>
      <c r="G1285" s="20" t="str">
        <f>_xlfn.XLOOKUP(Table4[[#This Row],[Customer ID]],Sheet1!A1285:A3619,Sheet1!D1285:D3619)</f>
        <v>yes</v>
      </c>
      <c r="H1285" s="20" t="str">
        <f>_xlfn.XLOOKUP(Table4[[#This Row],[Customer ID]],Sheet1!A1285:A3619,Sheet1!E1285:E3619)</f>
        <v>No</v>
      </c>
      <c r="I1285" s="20" t="str">
        <f>_xlfn.XLOOKUP(Table4[[#This Row],[Customer ID]],Sheet1!A1285:A3619,Sheet1!F1285:F3619)</f>
        <v>No</v>
      </c>
      <c r="J1285" s="20">
        <f>_xlfn.XLOOKUP(Table4[[#This Row],[Customer ID]],Sheet1!A1285:A3619,Sheet1!G1285:G3619)</f>
        <v>1</v>
      </c>
      <c r="K1285" s="20" t="str">
        <f>_xlfn.XLOOKUP(Table4[[#This Row],[Customer ID]],Sheet1!A1285:A3619,Sheet1!H1285:H3619)</f>
        <v>No</v>
      </c>
      <c r="L1285" s="20" t="str">
        <f>_xlfn.XLOOKUP(Table4[[#This Row],[Customer ID]],Sheet1!A1285:A3619,Sheet1!I1285:I3619)</f>
        <v>Obesity</v>
      </c>
      <c r="M1285" s="20" t="str">
        <f>_xlfn.XLOOKUP(A1285,Sheet1!A1285:A3619,Sheet1!J1285:J3619)</f>
        <v>Diabetes</v>
      </c>
      <c r="N1285" s="48" t="str">
        <f>_xlfn.XLOOKUP(Table4[[#This Row],[Customer ID]],Table3[Customer ID],Table3[Date2])</f>
        <v>21-Aug-1975</v>
      </c>
      <c r="O1285" s="20">
        <f>_xlfn.XLOOKUP(A1285,Table3[Customer ID],Table3[Age])</f>
        <v>47</v>
      </c>
      <c r="P1285" s="20">
        <f>_xlfn.XLOOKUP(A1285,Table3[Customer ID],Table3[children])</f>
        <v>1</v>
      </c>
      <c r="Q1285" s="47">
        <f>_xlfn.XLOOKUP(A1285,Table3[Customer ID],Table3[charges])</f>
        <v>8556.91</v>
      </c>
      <c r="R1285" s="20" t="str">
        <f>_xlfn.XLOOKUP(A1285,Table3[Customer ID],Table3[Hospital tier])</f>
        <v>tier - 2</v>
      </c>
      <c r="S1285" s="20" t="str">
        <f>_xlfn.XLOOKUP(A1285,Table3[Customer ID],Table3[City tier])</f>
        <v>tier - 1</v>
      </c>
      <c r="T1285" s="20" t="str">
        <f>_xlfn.XLOOKUP(A1285,Table3[Customer ID],Table3[State ID])</f>
        <v>R1011</v>
      </c>
    </row>
    <row r="1286" spans="1:20" x14ac:dyDescent="0.3">
      <c r="A1286" s="20" t="s">
        <v>1304</v>
      </c>
      <c r="B1286" s="20" t="str">
        <f>_xlfn.XLOOKUP(A1286,Sheet3!A1286:A3620,Sheet3!B1286:B3620)</f>
        <v xml:space="preserve"> Ms</v>
      </c>
      <c r="C1286" s="20" t="str">
        <f>_xlfn.XLOOKUP(A1286,Sheet3!A1286:A3620,Sheet3!C1286:C3620)</f>
        <v>Bokun</v>
      </c>
      <c r="D1286" s="20" t="str">
        <f>_xlfn.XLOOKUP(A1286,Sheet3!A1286:A3620,Sheet3!D1286:D3620)</f>
        <v xml:space="preserve">  Rebecca E</v>
      </c>
      <c r="E1286" s="46">
        <f>_xlfn.XLOOKUP(A1286,Sheet1!$A$2:$A$2336,Sheet1!$B$2:$B$2336)</f>
        <v>32</v>
      </c>
      <c r="F1286" s="20">
        <f>_xlfn.XLOOKUP(Table4[[#This Row],[Customer ID]],Sheet1!A1286:A3620,Sheet1!C1286:C3620)</f>
        <v>7.85</v>
      </c>
      <c r="G1286" s="20" t="str">
        <f>_xlfn.XLOOKUP(Table4[[#This Row],[Customer ID]],Sheet1!A1286:A3620,Sheet1!D1286:D3620)</f>
        <v>yes</v>
      </c>
      <c r="H1286" s="20" t="str">
        <f>_xlfn.XLOOKUP(Table4[[#This Row],[Customer ID]],Sheet1!A1286:A3620,Sheet1!E1286:E3620)</f>
        <v>No</v>
      </c>
      <c r="I1286" s="20" t="str">
        <f>_xlfn.XLOOKUP(Table4[[#This Row],[Customer ID]],Sheet1!A1286:A3620,Sheet1!F1286:F3620)</f>
        <v>No</v>
      </c>
      <c r="J1286" s="20">
        <f>_xlfn.XLOOKUP(Table4[[#This Row],[Customer ID]],Sheet1!A1286:A3620,Sheet1!G1286:G3620)</f>
        <v>1</v>
      </c>
      <c r="K1286" s="20" t="str">
        <f>_xlfn.XLOOKUP(Table4[[#This Row],[Customer ID]],Sheet1!A1286:A3620,Sheet1!H1286:H3620)</f>
        <v>No</v>
      </c>
      <c r="L1286" s="20" t="str">
        <f>_xlfn.XLOOKUP(Table4[[#This Row],[Customer ID]],Sheet1!A1286:A3620,Sheet1!I1286:I3620)</f>
        <v>Obesity</v>
      </c>
      <c r="M1286" s="20" t="str">
        <f>_xlfn.XLOOKUP(A1286,Sheet1!A1286:A3620,Sheet1!J1286:J3620)</f>
        <v>Diabetes</v>
      </c>
      <c r="N1286" s="48" t="str">
        <f>_xlfn.XLOOKUP(Table4[[#This Row],[Customer ID]],Table3[Customer ID],Table3[Date2])</f>
        <v>6-Aug-1975</v>
      </c>
      <c r="O1286" s="20">
        <f>_xlfn.XLOOKUP(A1286,Table3[Customer ID],Table3[Age])</f>
        <v>47</v>
      </c>
      <c r="P1286" s="20">
        <f>_xlfn.XLOOKUP(A1286,Table3[Customer ID],Table3[children])</f>
        <v>1</v>
      </c>
      <c r="Q1286" s="47">
        <f>_xlfn.XLOOKUP(A1286,Table3[Customer ID],Table3[charges])</f>
        <v>8551.35</v>
      </c>
      <c r="R1286" s="20" t="str">
        <f>_xlfn.XLOOKUP(A1286,Table3[Customer ID],Table3[Hospital tier])</f>
        <v>tier - 2</v>
      </c>
      <c r="S1286" s="20" t="str">
        <f>_xlfn.XLOOKUP(A1286,Table3[Customer ID],Table3[City tier])</f>
        <v>tier - 2</v>
      </c>
      <c r="T1286" s="20" t="str">
        <f>_xlfn.XLOOKUP(A1286,Table3[Customer ID],Table3[State ID])</f>
        <v>R1011</v>
      </c>
    </row>
    <row r="1287" spans="1:20" x14ac:dyDescent="0.3">
      <c r="A1287" s="20" t="s">
        <v>1305</v>
      </c>
      <c r="B1287" s="20" t="str">
        <f>_xlfn.XLOOKUP(A1287,Sheet3!A1287:A3621,Sheet3!B1287:B3621)</f>
        <v xml:space="preserve"> Ms</v>
      </c>
      <c r="C1287" s="20" t="str">
        <f>_xlfn.XLOOKUP(A1287,Sheet3!A1287:A3621,Sheet3!C1287:C3621)</f>
        <v>Ainsley</v>
      </c>
      <c r="D1287" s="20" t="str">
        <f>_xlfn.XLOOKUP(A1287,Sheet3!A1287:A3621,Sheet3!D1287:D3621)</f>
        <v xml:space="preserve">  Katie M.</v>
      </c>
      <c r="E1287" s="46">
        <f>_xlfn.XLOOKUP(A1287,Sheet1!$A$2:$A$2336,Sheet1!$B$2:$B$2336)</f>
        <v>29.37</v>
      </c>
      <c r="F1287" s="20">
        <f>_xlfn.XLOOKUP(Table4[[#This Row],[Customer ID]],Sheet1!A1287:A3621,Sheet1!C1287:C3621)</f>
        <v>8.01</v>
      </c>
      <c r="G1287" s="20" t="str">
        <f>_xlfn.XLOOKUP(Table4[[#This Row],[Customer ID]],Sheet1!A1287:A3621,Sheet1!D1287:D3621)</f>
        <v>yes</v>
      </c>
      <c r="H1287" s="20" t="str">
        <f>_xlfn.XLOOKUP(Table4[[#This Row],[Customer ID]],Sheet1!A1287:A3621,Sheet1!E1287:E3621)</f>
        <v>No</v>
      </c>
      <c r="I1287" s="20" t="str">
        <f>_xlfn.XLOOKUP(Table4[[#This Row],[Customer ID]],Sheet1!A1287:A3621,Sheet1!F1287:F3621)</f>
        <v>No</v>
      </c>
      <c r="J1287" s="20">
        <f>_xlfn.XLOOKUP(Table4[[#This Row],[Customer ID]],Sheet1!A1287:A3621,Sheet1!G1287:G3621)</f>
        <v>1</v>
      </c>
      <c r="K1287" s="20" t="str">
        <f>_xlfn.XLOOKUP(Table4[[#This Row],[Customer ID]],Sheet1!A1287:A3621,Sheet1!H1287:H3621)</f>
        <v>No</v>
      </c>
      <c r="L1287" s="20" t="str">
        <f>_xlfn.XLOOKUP(Table4[[#This Row],[Customer ID]],Sheet1!A1287:A3621,Sheet1!I1287:I3621)</f>
        <v>Over Weight</v>
      </c>
      <c r="M1287" s="20" t="str">
        <f>_xlfn.XLOOKUP(A1287,Sheet1!A1287:A3621,Sheet1!J1287:J3621)</f>
        <v>Diabetes</v>
      </c>
      <c r="N1287" s="48" t="str">
        <f>_xlfn.XLOOKUP(Table4[[#This Row],[Customer ID]],Table3[Customer ID],Table3[Date2])</f>
        <v>12-Dec-1983</v>
      </c>
      <c r="O1287" s="20">
        <f>_xlfn.XLOOKUP(A1287,Table3[Customer ID],Table3[Age])</f>
        <v>39</v>
      </c>
      <c r="P1287" s="20">
        <f>_xlfn.XLOOKUP(A1287,Table3[Customer ID],Table3[children])</f>
        <v>1</v>
      </c>
      <c r="Q1287" s="47">
        <f>_xlfn.XLOOKUP(A1287,Table3[Customer ID],Table3[charges])</f>
        <v>8547.69</v>
      </c>
      <c r="R1287" s="20" t="str">
        <f>_xlfn.XLOOKUP(A1287,Table3[Customer ID],Table3[Hospital tier])</f>
        <v>tier - 2</v>
      </c>
      <c r="S1287" s="20" t="str">
        <f>_xlfn.XLOOKUP(A1287,Table3[Customer ID],Table3[City tier])</f>
        <v>tier - 1</v>
      </c>
      <c r="T1287" s="20" t="str">
        <f>_xlfn.XLOOKUP(A1287,Table3[Customer ID],Table3[State ID])</f>
        <v>R1013</v>
      </c>
    </row>
    <row r="1288" spans="1:20" x14ac:dyDescent="0.3">
      <c r="A1288" s="20" t="s">
        <v>1306</v>
      </c>
      <c r="B1288" s="20" t="str">
        <f>_xlfn.XLOOKUP(A1288,Sheet3!A1288:A3622,Sheet3!B1288:B3622)</f>
        <v xml:space="preserve"> Ms</v>
      </c>
      <c r="C1288" s="20" t="str">
        <f>_xlfn.XLOOKUP(A1288,Sheet3!A1288:A3622,Sheet3!C1288:C3622)</f>
        <v>Foster</v>
      </c>
      <c r="D1288" s="20" t="str">
        <f>_xlfn.XLOOKUP(A1288,Sheet3!A1288:A3622,Sheet3!D1288:D3622)</f>
        <v xml:space="preserve">  Elizabeth A.</v>
      </c>
      <c r="E1288" s="46">
        <f>_xlfn.XLOOKUP(A1288,Sheet1!$A$2:$A$2336,Sheet1!$B$2:$B$2336)</f>
        <v>23.6</v>
      </c>
      <c r="F1288" s="20">
        <f>_xlfn.XLOOKUP(Table4[[#This Row],[Customer ID]],Sheet1!A1288:A3622,Sheet1!C1288:C3622)</f>
        <v>7.4</v>
      </c>
      <c r="G1288" s="20" t="str">
        <f>_xlfn.XLOOKUP(Table4[[#This Row],[Customer ID]],Sheet1!A1288:A3622,Sheet1!D1288:D3622)</f>
        <v>yes</v>
      </c>
      <c r="H1288" s="20" t="str">
        <f>_xlfn.XLOOKUP(Table4[[#This Row],[Customer ID]],Sheet1!A1288:A3622,Sheet1!E1288:E3622)</f>
        <v>No</v>
      </c>
      <c r="I1288" s="20" t="str">
        <f>_xlfn.XLOOKUP(Table4[[#This Row],[Customer ID]],Sheet1!A1288:A3622,Sheet1!F1288:F3622)</f>
        <v>No</v>
      </c>
      <c r="J1288" s="20">
        <f>_xlfn.XLOOKUP(Table4[[#This Row],[Customer ID]],Sheet1!A1288:A3622,Sheet1!G1288:G3622)</f>
        <v>1</v>
      </c>
      <c r="K1288" s="20" t="str">
        <f>_xlfn.XLOOKUP(Table4[[#This Row],[Customer ID]],Sheet1!A1288:A3622,Sheet1!H1288:H3622)</f>
        <v>No</v>
      </c>
      <c r="L1288" s="20" t="str">
        <f>_xlfn.XLOOKUP(Table4[[#This Row],[Customer ID]],Sheet1!A1288:A3622,Sheet1!I1288:I3622)</f>
        <v>Normal weight</v>
      </c>
      <c r="M1288" s="20" t="str">
        <f>_xlfn.XLOOKUP(A1288,Sheet1!A1288:A3622,Sheet1!J1288:J3622)</f>
        <v>Diabetes</v>
      </c>
      <c r="N1288" s="48" t="str">
        <f>_xlfn.XLOOKUP(Table4[[#This Row],[Customer ID]],Table3[Customer ID],Table3[Date2])</f>
        <v>6-Nov-1975</v>
      </c>
      <c r="O1288" s="20">
        <f>_xlfn.XLOOKUP(A1288,Table3[Customer ID],Table3[Age])</f>
        <v>47</v>
      </c>
      <c r="P1288" s="20">
        <f>_xlfn.XLOOKUP(A1288,Table3[Customer ID],Table3[children])</f>
        <v>1</v>
      </c>
      <c r="Q1288" s="47">
        <f>_xlfn.XLOOKUP(A1288,Table3[Customer ID],Table3[charges])</f>
        <v>8539.67</v>
      </c>
      <c r="R1288" s="20" t="str">
        <f>_xlfn.XLOOKUP(A1288,Table3[Customer ID],Table3[Hospital tier])</f>
        <v>tier - 2</v>
      </c>
      <c r="S1288" s="20" t="str">
        <f>_xlfn.XLOOKUP(A1288,Table3[Customer ID],Table3[City tier])</f>
        <v>tier - 3</v>
      </c>
      <c r="T1288" s="20" t="str">
        <f>_xlfn.XLOOKUP(A1288,Table3[Customer ID],Table3[State ID])</f>
        <v>R1011</v>
      </c>
    </row>
    <row r="1289" spans="1:20" x14ac:dyDescent="0.3">
      <c r="A1289" s="20" t="s">
        <v>1307</v>
      </c>
      <c r="B1289" s="20" t="str">
        <f>_xlfn.XLOOKUP(A1289,Sheet3!A1289:A3623,Sheet3!B1289:B3623)</f>
        <v xml:space="preserve"> Ms</v>
      </c>
      <c r="C1289" s="20" t="str">
        <f>_xlfn.XLOOKUP(A1289,Sheet3!A1289:A3623,Sheet3!C1289:C3623)</f>
        <v>Overpeck</v>
      </c>
      <c r="D1289" s="20" t="str">
        <f>_xlfn.XLOOKUP(A1289,Sheet3!A1289:A3623,Sheet3!D1289:D3623)</f>
        <v xml:space="preserve">  Sarah</v>
      </c>
      <c r="E1289" s="46">
        <f>_xlfn.XLOOKUP(A1289,Sheet1!$A$2:$A$2336,Sheet1!$B$2:$B$2336)</f>
        <v>33.155000000000001</v>
      </c>
      <c r="F1289" s="20">
        <f>_xlfn.XLOOKUP(Table4[[#This Row],[Customer ID]],Sheet1!A1289:A3623,Sheet1!C1289:C3623)</f>
        <v>8.3800000000000008</v>
      </c>
      <c r="G1289" s="20" t="str">
        <f>_xlfn.XLOOKUP(Table4[[#This Row],[Customer ID]],Sheet1!A1289:A3623,Sheet1!D1289:D3623)</f>
        <v>yes</v>
      </c>
      <c r="H1289" s="20" t="str">
        <f>_xlfn.XLOOKUP(Table4[[#This Row],[Customer ID]],Sheet1!A1289:A3623,Sheet1!E1289:E3623)</f>
        <v>No</v>
      </c>
      <c r="I1289" s="20" t="str">
        <f>_xlfn.XLOOKUP(Table4[[#This Row],[Customer ID]],Sheet1!A1289:A3623,Sheet1!F1289:F3623)</f>
        <v>No</v>
      </c>
      <c r="J1289" s="20">
        <f>_xlfn.XLOOKUP(Table4[[#This Row],[Customer ID]],Sheet1!A1289:A3623,Sheet1!G1289:G3623)</f>
        <v>0</v>
      </c>
      <c r="K1289" s="20" t="str">
        <f>_xlfn.XLOOKUP(Table4[[#This Row],[Customer ID]],Sheet1!A1289:A3623,Sheet1!H1289:H3623)</f>
        <v>No</v>
      </c>
      <c r="L1289" s="20" t="str">
        <f>_xlfn.XLOOKUP(Table4[[#This Row],[Customer ID]],Sheet1!A1289:A3623,Sheet1!I1289:I3623)</f>
        <v>Obesity</v>
      </c>
      <c r="M1289" s="20" t="str">
        <f>_xlfn.XLOOKUP(A1289,Sheet1!A1289:A3623,Sheet1!J1289:J3623)</f>
        <v>Diabetes</v>
      </c>
      <c r="N1289" s="48" t="str">
        <f>_xlfn.XLOOKUP(Table4[[#This Row],[Customer ID]],Table3[Customer ID],Table3[Date2])</f>
        <v>27-Dec-1981</v>
      </c>
      <c r="O1289" s="20">
        <f>_xlfn.XLOOKUP(A1289,Table3[Customer ID],Table3[Age])</f>
        <v>41</v>
      </c>
      <c r="P1289" s="20">
        <f>_xlfn.XLOOKUP(A1289,Table3[Customer ID],Table3[children])</f>
        <v>3</v>
      </c>
      <c r="Q1289" s="47">
        <f>_xlfn.XLOOKUP(A1289,Table3[Customer ID],Table3[charges])</f>
        <v>8538.2900000000009</v>
      </c>
      <c r="R1289" s="20" t="str">
        <f>_xlfn.XLOOKUP(A1289,Table3[Customer ID],Table3[Hospital tier])</f>
        <v>tier - 2</v>
      </c>
      <c r="S1289" s="20" t="str">
        <f>_xlfn.XLOOKUP(A1289,Table3[Customer ID],Table3[City tier])</f>
        <v>tier - 3</v>
      </c>
      <c r="T1289" s="20" t="str">
        <f>_xlfn.XLOOKUP(A1289,Table3[Customer ID],Table3[State ID])</f>
        <v>R1024</v>
      </c>
    </row>
    <row r="1290" spans="1:20" x14ac:dyDescent="0.3">
      <c r="A1290" s="20" t="s">
        <v>1308</v>
      </c>
      <c r="B1290" s="20" t="str">
        <f>_xlfn.XLOOKUP(A1290,Sheet3!A1290:A3624,Sheet3!B1290:B3624)</f>
        <v xml:space="preserve"> Ms</v>
      </c>
      <c r="C1290" s="20" t="str">
        <f>_xlfn.XLOOKUP(A1290,Sheet3!A1290:A3624,Sheet3!C1290:C3624)</f>
        <v>Levine</v>
      </c>
      <c r="D1290" s="20" t="str">
        <f>_xlfn.XLOOKUP(A1290,Sheet3!A1290:A3624,Sheet3!D1290:D3624)</f>
        <v xml:space="preserve">  Annie J.</v>
      </c>
      <c r="E1290" s="46">
        <f>_xlfn.XLOOKUP(A1290,Sheet1!$A$2:$A$2336,Sheet1!$B$2:$B$2336)</f>
        <v>24.32</v>
      </c>
      <c r="F1290" s="20">
        <f>_xlfn.XLOOKUP(Table4[[#This Row],[Customer ID]],Sheet1!A1290:A3624,Sheet1!C1290:C3624)</f>
        <v>11.56</v>
      </c>
      <c r="G1290" s="20" t="str">
        <f>_xlfn.XLOOKUP(Table4[[#This Row],[Customer ID]],Sheet1!A1290:A3624,Sheet1!D1290:D3624)</f>
        <v>yes</v>
      </c>
      <c r="H1290" s="20" t="str">
        <f>_xlfn.XLOOKUP(Table4[[#This Row],[Customer ID]],Sheet1!A1290:A3624,Sheet1!E1290:E3624)</f>
        <v>No</v>
      </c>
      <c r="I1290" s="20" t="str">
        <f>_xlfn.XLOOKUP(Table4[[#This Row],[Customer ID]],Sheet1!A1290:A3624,Sheet1!F1290:F3624)</f>
        <v>No</v>
      </c>
      <c r="J1290" s="20">
        <f>_xlfn.XLOOKUP(Table4[[#This Row],[Customer ID]],Sheet1!A1290:A3624,Sheet1!G1290:G3624)</f>
        <v>1</v>
      </c>
      <c r="K1290" s="20" t="str">
        <f>_xlfn.XLOOKUP(Table4[[#This Row],[Customer ID]],Sheet1!A1290:A3624,Sheet1!H1290:H3624)</f>
        <v>No</v>
      </c>
      <c r="L1290" s="20" t="str">
        <f>_xlfn.XLOOKUP(Table4[[#This Row],[Customer ID]],Sheet1!A1290:A3624,Sheet1!I1290:I3624)</f>
        <v>Normal weight</v>
      </c>
      <c r="M1290" s="20" t="str">
        <f>_xlfn.XLOOKUP(A1290,Sheet1!A1290:A3624,Sheet1!J1290:J3624)</f>
        <v>Diabetes</v>
      </c>
      <c r="N1290" s="48" t="str">
        <f>_xlfn.XLOOKUP(Table4[[#This Row],[Customer ID]],Table3[Customer ID],Table3[Date2])</f>
        <v>24-Jul-1983</v>
      </c>
      <c r="O1290" s="20">
        <f>_xlfn.XLOOKUP(A1290,Table3[Customer ID],Table3[Age])</f>
        <v>39</v>
      </c>
      <c r="P1290" s="20">
        <f>_xlfn.XLOOKUP(A1290,Table3[Customer ID],Table3[children])</f>
        <v>0</v>
      </c>
      <c r="Q1290" s="47">
        <f>_xlfn.XLOOKUP(A1290,Table3[Customer ID],Table3[charges])</f>
        <v>8534.67</v>
      </c>
      <c r="R1290" s="20" t="str">
        <f>_xlfn.XLOOKUP(A1290,Table3[Customer ID],Table3[Hospital tier])</f>
        <v>tier - 2</v>
      </c>
      <c r="S1290" s="20" t="str">
        <f>_xlfn.XLOOKUP(A1290,Table3[Customer ID],Table3[City tier])</f>
        <v>tier - 3</v>
      </c>
      <c r="T1290" s="20" t="str">
        <f>_xlfn.XLOOKUP(A1290,Table3[Customer ID],Table3[State ID])</f>
        <v>R1024</v>
      </c>
    </row>
    <row r="1291" spans="1:20" x14ac:dyDescent="0.3">
      <c r="A1291" s="20" t="s">
        <v>1309</v>
      </c>
      <c r="B1291" s="20" t="str">
        <f>_xlfn.XLOOKUP(A1291,Sheet3!A1291:A3625,Sheet3!B1291:B3625)</f>
        <v xml:space="preserve"> Ms</v>
      </c>
      <c r="C1291" s="20" t="str">
        <f>_xlfn.XLOOKUP(A1291,Sheet3!A1291:A3625,Sheet3!C1291:C3625)</f>
        <v>Jean</v>
      </c>
      <c r="D1291" s="20" t="str">
        <f>_xlfn.XLOOKUP(A1291,Sheet3!A1291:A3625,Sheet3!D1291:D3625)</f>
        <v xml:space="preserve">  Annie</v>
      </c>
      <c r="E1291" s="46">
        <f>_xlfn.XLOOKUP(A1291,Sheet1!$A$2:$A$2336,Sheet1!$B$2:$B$2336)</f>
        <v>36.299999999999997</v>
      </c>
      <c r="F1291" s="20">
        <f>_xlfn.XLOOKUP(Table4[[#This Row],[Customer ID]],Sheet1!A1291:A3625,Sheet1!C1291:C3625)</f>
        <v>4.6100000000000003</v>
      </c>
      <c r="G1291" s="20" t="str">
        <f>_xlfn.XLOOKUP(Table4[[#This Row],[Customer ID]],Sheet1!A1291:A3625,Sheet1!D1291:D3625)</f>
        <v>No</v>
      </c>
      <c r="H1291" s="20" t="str">
        <f>_xlfn.XLOOKUP(Table4[[#This Row],[Customer ID]],Sheet1!A1291:A3625,Sheet1!E1291:E3625)</f>
        <v>No</v>
      </c>
      <c r="I1291" s="20" t="str">
        <f>_xlfn.XLOOKUP(Table4[[#This Row],[Customer ID]],Sheet1!A1291:A3625,Sheet1!F1291:F3625)</f>
        <v>No</v>
      </c>
      <c r="J1291" s="20">
        <f>_xlfn.XLOOKUP(Table4[[#This Row],[Customer ID]],Sheet1!A1291:A3625,Sheet1!G1291:G3625)</f>
        <v>0</v>
      </c>
      <c r="K1291" s="20" t="str">
        <f>_xlfn.XLOOKUP(Table4[[#This Row],[Customer ID]],Sheet1!A1291:A3625,Sheet1!H1291:H3625)</f>
        <v>No</v>
      </c>
      <c r="L1291" s="20" t="str">
        <f>_xlfn.XLOOKUP(Table4[[#This Row],[Customer ID]],Sheet1!A1291:A3625,Sheet1!I1291:I3625)</f>
        <v>Obesity</v>
      </c>
      <c r="M1291" s="20" t="str">
        <f>_xlfn.XLOOKUP(A1291,Sheet1!A1291:A3625,Sheet1!J1291:J3625)</f>
        <v>Normal</v>
      </c>
      <c r="N1291" s="48" t="str">
        <f>_xlfn.XLOOKUP(Table4[[#This Row],[Customer ID]],Table3[Customer ID],Table3[Date2])</f>
        <v>26-Jul-1977</v>
      </c>
      <c r="O1291" s="20">
        <f>_xlfn.XLOOKUP(A1291,Table3[Customer ID],Table3[Age])</f>
        <v>45</v>
      </c>
      <c r="P1291" s="20">
        <f>_xlfn.XLOOKUP(A1291,Table3[Customer ID],Table3[children])</f>
        <v>2</v>
      </c>
      <c r="Q1291" s="47">
        <f>_xlfn.XLOOKUP(A1291,Table3[Customer ID],Table3[charges])</f>
        <v>8527.5300000000007</v>
      </c>
      <c r="R1291" s="20" t="str">
        <f>_xlfn.XLOOKUP(A1291,Table3[Customer ID],Table3[Hospital tier])</f>
        <v>tier - 2</v>
      </c>
      <c r="S1291" s="20" t="str">
        <f>_xlfn.XLOOKUP(A1291,Table3[Customer ID],Table3[City tier])</f>
        <v>tier - 2</v>
      </c>
      <c r="T1291" s="20" t="str">
        <f>_xlfn.XLOOKUP(A1291,Table3[Customer ID],Table3[State ID])</f>
        <v>R1013</v>
      </c>
    </row>
    <row r="1292" spans="1:20" x14ac:dyDescent="0.3">
      <c r="A1292" s="20" t="s">
        <v>1310</v>
      </c>
      <c r="B1292" s="20" t="str">
        <f>_xlfn.XLOOKUP(A1292,Sheet3!A1292:A3626,Sheet3!B1292:B3626)</f>
        <v xml:space="preserve"> Ms</v>
      </c>
      <c r="C1292" s="20" t="str">
        <f>_xlfn.XLOOKUP(A1292,Sheet3!A1292:A3626,Sheet3!C1292:C3626)</f>
        <v>Wild</v>
      </c>
      <c r="D1292" s="20" t="str">
        <f>_xlfn.XLOOKUP(A1292,Sheet3!A1292:A3626,Sheet3!D1292:D3626)</f>
        <v xml:space="preserve">  Lindsey</v>
      </c>
      <c r="E1292" s="46">
        <f>_xlfn.XLOOKUP(A1292,Sheet1!$A$2:$A$2336,Sheet1!$B$2:$B$2336)</f>
        <v>34.4</v>
      </c>
      <c r="F1292" s="20">
        <f>_xlfn.XLOOKUP(Table4[[#This Row],[Customer ID]],Sheet1!A1292:A3626,Sheet1!C1292:C3626)</f>
        <v>4.95</v>
      </c>
      <c r="G1292" s="20" t="str">
        <f>_xlfn.XLOOKUP(Table4[[#This Row],[Customer ID]],Sheet1!A1292:A3626,Sheet1!D1292:D3626)</f>
        <v>No</v>
      </c>
      <c r="H1292" s="20" t="str">
        <f>_xlfn.XLOOKUP(Table4[[#This Row],[Customer ID]],Sheet1!A1292:A3626,Sheet1!E1292:E3626)</f>
        <v>No</v>
      </c>
      <c r="I1292" s="20" t="str">
        <f>_xlfn.XLOOKUP(Table4[[#This Row],[Customer ID]],Sheet1!A1292:A3626,Sheet1!F1292:F3626)</f>
        <v>Yes</v>
      </c>
      <c r="J1292" s="20">
        <f>_xlfn.XLOOKUP(Table4[[#This Row],[Customer ID]],Sheet1!A1292:A3626,Sheet1!G1292:G3626)</f>
        <v>1</v>
      </c>
      <c r="K1292" s="20" t="str">
        <f>_xlfn.XLOOKUP(Table4[[#This Row],[Customer ID]],Sheet1!A1292:A3626,Sheet1!H1292:H3626)</f>
        <v>No</v>
      </c>
      <c r="L1292" s="20" t="str">
        <f>_xlfn.XLOOKUP(Table4[[#This Row],[Customer ID]],Sheet1!A1292:A3626,Sheet1!I1292:I3626)</f>
        <v>Obesity</v>
      </c>
      <c r="M1292" s="20" t="str">
        <f>_xlfn.XLOOKUP(A1292,Sheet1!A1292:A3626,Sheet1!J1292:J3626)</f>
        <v>Normal</v>
      </c>
      <c r="N1292" s="48" t="str">
        <f>_xlfn.XLOOKUP(Table4[[#This Row],[Customer ID]],Table3[Customer ID],Table3[Date2])</f>
        <v>13-Aug-1979</v>
      </c>
      <c r="O1292" s="20">
        <f>_xlfn.XLOOKUP(A1292,Table3[Customer ID],Table3[Age])</f>
        <v>43</v>
      </c>
      <c r="P1292" s="20">
        <f>_xlfn.XLOOKUP(A1292,Table3[Customer ID],Table3[children])</f>
        <v>3</v>
      </c>
      <c r="Q1292" s="47">
        <f>_xlfn.XLOOKUP(A1292,Table3[Customer ID],Table3[charges])</f>
        <v>8522</v>
      </c>
      <c r="R1292" s="20" t="str">
        <f>_xlfn.XLOOKUP(A1292,Table3[Customer ID],Table3[Hospital tier])</f>
        <v>tier - 2</v>
      </c>
      <c r="S1292" s="20" t="str">
        <f>_xlfn.XLOOKUP(A1292,Table3[Customer ID],Table3[City tier])</f>
        <v>tier - 2</v>
      </c>
      <c r="T1292" s="20" t="str">
        <f>_xlfn.XLOOKUP(A1292,Table3[Customer ID],Table3[State ID])</f>
        <v>R1011</v>
      </c>
    </row>
    <row r="1293" spans="1:20" x14ac:dyDescent="0.3">
      <c r="A1293" s="20" t="s">
        <v>1311</v>
      </c>
      <c r="B1293" s="20" t="str">
        <f>_xlfn.XLOOKUP(A1293,Sheet3!A1293:A3627,Sheet3!B1293:B3627)</f>
        <v xml:space="preserve"> Ms</v>
      </c>
      <c r="C1293" s="20" t="str">
        <f>_xlfn.XLOOKUP(A1293,Sheet3!A1293:A3627,Sheet3!C1293:C3627)</f>
        <v>Tabor</v>
      </c>
      <c r="D1293" s="20" t="str">
        <f>_xlfn.XLOOKUP(A1293,Sheet3!A1293:A3627,Sheet3!D1293:D3627)</f>
        <v xml:space="preserve">  Laura</v>
      </c>
      <c r="E1293" s="46">
        <f>_xlfn.XLOOKUP(A1293,Sheet1!$A$2:$A$2336,Sheet1!$B$2:$B$2336)</f>
        <v>30.9</v>
      </c>
      <c r="F1293" s="20">
        <f>_xlfn.XLOOKUP(Table4[[#This Row],[Customer ID]],Sheet1!A1293:A3627,Sheet1!C1293:C3627)</f>
        <v>5.04</v>
      </c>
      <c r="G1293" s="20" t="str">
        <f>_xlfn.XLOOKUP(Table4[[#This Row],[Customer ID]],Sheet1!A1293:A3627,Sheet1!D1293:D3627)</f>
        <v>No</v>
      </c>
      <c r="H1293" s="20" t="str">
        <f>_xlfn.XLOOKUP(Table4[[#This Row],[Customer ID]],Sheet1!A1293:A3627,Sheet1!E1293:E3627)</f>
        <v>No</v>
      </c>
      <c r="I1293" s="20" t="str">
        <f>_xlfn.XLOOKUP(Table4[[#This Row],[Customer ID]],Sheet1!A1293:A3627,Sheet1!F1293:F3627)</f>
        <v>No</v>
      </c>
      <c r="J1293" s="20">
        <f>_xlfn.XLOOKUP(Table4[[#This Row],[Customer ID]],Sheet1!A1293:A3627,Sheet1!G1293:G3627)</f>
        <v>0</v>
      </c>
      <c r="K1293" s="20" t="str">
        <f>_xlfn.XLOOKUP(Table4[[#This Row],[Customer ID]],Sheet1!A1293:A3627,Sheet1!H1293:H3627)</f>
        <v>No</v>
      </c>
      <c r="L1293" s="20" t="str">
        <f>_xlfn.XLOOKUP(Table4[[#This Row],[Customer ID]],Sheet1!A1293:A3627,Sheet1!I1293:I3627)</f>
        <v>Obesity</v>
      </c>
      <c r="M1293" s="20" t="str">
        <f>_xlfn.XLOOKUP(A1293,Sheet1!A1293:A3627,Sheet1!J1293:J3627)</f>
        <v>Normal</v>
      </c>
      <c r="N1293" s="48" t="str">
        <f>_xlfn.XLOOKUP(Table4[[#This Row],[Customer ID]],Table3[Customer ID],Table3[Date2])</f>
        <v>29-Dec-1977</v>
      </c>
      <c r="O1293" s="20">
        <f>_xlfn.XLOOKUP(A1293,Table3[Customer ID],Table3[Age])</f>
        <v>45</v>
      </c>
      <c r="P1293" s="20">
        <f>_xlfn.XLOOKUP(A1293,Table3[Customer ID],Table3[children])</f>
        <v>2</v>
      </c>
      <c r="Q1293" s="47">
        <f>_xlfn.XLOOKUP(A1293,Table3[Customer ID],Table3[charges])</f>
        <v>8520.0300000000007</v>
      </c>
      <c r="R1293" s="20" t="str">
        <f>_xlfn.XLOOKUP(A1293,Table3[Customer ID],Table3[Hospital tier])</f>
        <v>tier - 2</v>
      </c>
      <c r="S1293" s="20" t="str">
        <f>_xlfn.XLOOKUP(A1293,Table3[Customer ID],Table3[City tier])</f>
        <v>tier - 3</v>
      </c>
      <c r="T1293" s="20" t="str">
        <f>_xlfn.XLOOKUP(A1293,Table3[Customer ID],Table3[State ID])</f>
        <v>R1011</v>
      </c>
    </row>
    <row r="1294" spans="1:20" x14ac:dyDescent="0.3">
      <c r="A1294" s="20" t="s">
        <v>1312</v>
      </c>
      <c r="B1294" s="20" t="str">
        <f>_xlfn.XLOOKUP(A1294,Sheet3!A1294:A3628,Sheet3!B1294:B3628)</f>
        <v xml:space="preserve"> Ms</v>
      </c>
      <c r="C1294" s="20" t="str">
        <f>_xlfn.XLOOKUP(A1294,Sheet3!A1294:A3628,Sheet3!C1294:C3628)</f>
        <v>Steffen</v>
      </c>
      <c r="D1294" s="20" t="str">
        <f>_xlfn.XLOOKUP(A1294,Sheet3!A1294:A3628,Sheet3!D1294:D3628)</f>
        <v xml:space="preserve">  Amy T</v>
      </c>
      <c r="E1294" s="46">
        <f>_xlfn.XLOOKUP(A1294,Sheet1!$A$2:$A$2336,Sheet1!$B$2:$B$2336)</f>
        <v>28.6</v>
      </c>
      <c r="F1294" s="20">
        <f>_xlfn.XLOOKUP(Table4[[#This Row],[Customer ID]],Sheet1!A1294:A3628,Sheet1!C1294:C3628)</f>
        <v>5.42</v>
      </c>
      <c r="G1294" s="20" t="str">
        <f>_xlfn.XLOOKUP(Table4[[#This Row],[Customer ID]],Sheet1!A1294:A3628,Sheet1!D1294:D3628)</f>
        <v>No</v>
      </c>
      <c r="H1294" s="20" t="str">
        <f>_xlfn.XLOOKUP(Table4[[#This Row],[Customer ID]],Sheet1!A1294:A3628,Sheet1!E1294:E3628)</f>
        <v>No</v>
      </c>
      <c r="I1294" s="20" t="str">
        <f>_xlfn.XLOOKUP(Table4[[#This Row],[Customer ID]],Sheet1!A1294:A3628,Sheet1!F1294:F3628)</f>
        <v>No</v>
      </c>
      <c r="J1294" s="20">
        <f>_xlfn.XLOOKUP(Table4[[#This Row],[Customer ID]],Sheet1!A1294:A3628,Sheet1!G1294:G3628)</f>
        <v>0</v>
      </c>
      <c r="K1294" s="20" t="str">
        <f>_xlfn.XLOOKUP(Table4[[#This Row],[Customer ID]],Sheet1!A1294:A3628,Sheet1!H1294:H3628)</f>
        <v>No</v>
      </c>
      <c r="L1294" s="20" t="str">
        <f>_xlfn.XLOOKUP(Table4[[#This Row],[Customer ID]],Sheet1!A1294:A3628,Sheet1!I1294:I3628)</f>
        <v>Over Weight</v>
      </c>
      <c r="M1294" s="20" t="str">
        <f>_xlfn.XLOOKUP(A1294,Sheet1!A1294:A3628,Sheet1!J1294:J3628)</f>
        <v>Normal</v>
      </c>
      <c r="N1294" s="48" t="str">
        <f>_xlfn.XLOOKUP(Table4[[#This Row],[Customer ID]],Table3[Customer ID],Table3[Date2])</f>
        <v>21-Jun-1977</v>
      </c>
      <c r="O1294" s="20">
        <f>_xlfn.XLOOKUP(A1294,Table3[Customer ID],Table3[Age])</f>
        <v>45</v>
      </c>
      <c r="P1294" s="20">
        <f>_xlfn.XLOOKUP(A1294,Table3[Customer ID],Table3[children])</f>
        <v>2</v>
      </c>
      <c r="Q1294" s="47">
        <f>_xlfn.XLOOKUP(A1294,Table3[Customer ID],Table3[charges])</f>
        <v>8516.83</v>
      </c>
      <c r="R1294" s="20" t="str">
        <f>_xlfn.XLOOKUP(A1294,Table3[Customer ID],Table3[Hospital tier])</f>
        <v>tier - 2</v>
      </c>
      <c r="S1294" s="20" t="str">
        <f>_xlfn.XLOOKUP(A1294,Table3[Customer ID],Table3[City tier])</f>
        <v>tier - 1</v>
      </c>
      <c r="T1294" s="20" t="str">
        <f>_xlfn.XLOOKUP(A1294,Table3[Customer ID],Table3[State ID])</f>
        <v>R1013</v>
      </c>
    </row>
    <row r="1295" spans="1:20" x14ac:dyDescent="0.3">
      <c r="A1295" s="20" t="s">
        <v>1313</v>
      </c>
      <c r="B1295" s="20" t="str">
        <f>_xlfn.XLOOKUP(A1295,Sheet3!A1295:A3629,Sheet3!B1295:B3629)</f>
        <v xml:space="preserve"> Ms</v>
      </c>
      <c r="C1295" s="20" t="str">
        <f>_xlfn.XLOOKUP(A1295,Sheet3!A1295:A3629,Sheet3!C1295:C3629)</f>
        <v>Tadich</v>
      </c>
      <c r="D1295" s="20" t="str">
        <f>_xlfn.XLOOKUP(A1295,Sheet3!A1295:A3629,Sheet3!D1295:D3629)</f>
        <v xml:space="preserve">  Katarina D</v>
      </c>
      <c r="E1295" s="46">
        <f>_xlfn.XLOOKUP(A1295,Sheet1!$A$2:$A$2336,Sheet1!$B$2:$B$2336)</f>
        <v>27.83</v>
      </c>
      <c r="F1295" s="20">
        <f>_xlfn.XLOOKUP(Table4[[#This Row],[Customer ID]],Sheet1!A1295:A3629,Sheet1!C1295:C3629)</f>
        <v>5.39</v>
      </c>
      <c r="G1295" s="20" t="str">
        <f>_xlfn.XLOOKUP(Table4[[#This Row],[Customer ID]],Sheet1!A1295:A3629,Sheet1!D1295:D3629)</f>
        <v>No</v>
      </c>
      <c r="H1295" s="20" t="str">
        <f>_xlfn.XLOOKUP(Table4[[#This Row],[Customer ID]],Sheet1!A1295:A3629,Sheet1!E1295:E3629)</f>
        <v>No</v>
      </c>
      <c r="I1295" s="20" t="str">
        <f>_xlfn.XLOOKUP(Table4[[#This Row],[Customer ID]],Sheet1!A1295:A3629,Sheet1!F1295:F3629)</f>
        <v>No</v>
      </c>
      <c r="J1295" s="20">
        <f>_xlfn.XLOOKUP(Table4[[#This Row],[Customer ID]],Sheet1!A1295:A3629,Sheet1!G1295:G3629)</f>
        <v>0</v>
      </c>
      <c r="K1295" s="20" t="str">
        <f>_xlfn.XLOOKUP(Table4[[#This Row],[Customer ID]],Sheet1!A1295:A3629,Sheet1!H1295:H3629)</f>
        <v>No</v>
      </c>
      <c r="L1295" s="20" t="str">
        <f>_xlfn.XLOOKUP(Table4[[#This Row],[Customer ID]],Sheet1!A1295:A3629,Sheet1!I1295:I3629)</f>
        <v>Over Weight</v>
      </c>
      <c r="M1295" s="20" t="str">
        <f>_xlfn.XLOOKUP(A1295,Sheet1!A1295:A3629,Sheet1!J1295:J3629)</f>
        <v>Normal</v>
      </c>
      <c r="N1295" s="48" t="str">
        <f>_xlfn.XLOOKUP(Table4[[#This Row],[Customer ID]],Table3[Customer ID],Table3[Date2])</f>
        <v>26-Dec-1977</v>
      </c>
      <c r="O1295" s="20">
        <f>_xlfn.XLOOKUP(A1295,Table3[Customer ID],Table3[Age])</f>
        <v>45</v>
      </c>
      <c r="P1295" s="20">
        <f>_xlfn.XLOOKUP(A1295,Table3[Customer ID],Table3[children])</f>
        <v>2</v>
      </c>
      <c r="Q1295" s="47">
        <f>_xlfn.XLOOKUP(A1295,Table3[Customer ID],Table3[charges])</f>
        <v>8515.76</v>
      </c>
      <c r="R1295" s="20" t="str">
        <f>_xlfn.XLOOKUP(A1295,Table3[Customer ID],Table3[Hospital tier])</f>
        <v>tier - 2</v>
      </c>
      <c r="S1295" s="20" t="str">
        <f>_xlfn.XLOOKUP(A1295,Table3[Customer ID],Table3[City tier])</f>
        <v>tier - 2</v>
      </c>
      <c r="T1295" s="20" t="str">
        <f>_xlfn.XLOOKUP(A1295,Table3[Customer ID],Table3[State ID])</f>
        <v>R1013</v>
      </c>
    </row>
    <row r="1296" spans="1:20" x14ac:dyDescent="0.3">
      <c r="A1296" s="20" t="s">
        <v>1314</v>
      </c>
      <c r="B1296" s="20" t="str">
        <f>_xlfn.XLOOKUP(A1296,Sheet3!A1296:A3630,Sheet3!B1296:B3630)</f>
        <v xml:space="preserve"> Mr</v>
      </c>
      <c r="C1296" s="20" t="str">
        <f>_xlfn.XLOOKUP(A1296,Sheet3!A1296:A3630,Sheet3!C1296:C3630)</f>
        <v>Christenson</v>
      </c>
      <c r="D1296" s="20" t="str">
        <f>_xlfn.XLOOKUP(A1296,Sheet3!A1296:A3630,Sheet3!D1296:D3630)</f>
        <v xml:space="preserve">  B.j.</v>
      </c>
      <c r="E1296" s="46">
        <f>_xlfn.XLOOKUP(A1296,Sheet1!$A$2:$A$2336,Sheet1!$B$2:$B$2336)</f>
        <v>39.64</v>
      </c>
      <c r="F1296" s="20">
        <f>_xlfn.XLOOKUP(Table4[[#This Row],[Customer ID]],Sheet1!A1296:A3630,Sheet1!C1296:C3630)</f>
        <v>6</v>
      </c>
      <c r="G1296" s="20" t="str">
        <f>_xlfn.XLOOKUP(Table4[[#This Row],[Customer ID]],Sheet1!A1296:A3630,Sheet1!D1296:D3630)</f>
        <v>No</v>
      </c>
      <c r="H1296" s="20" t="str">
        <f>_xlfn.XLOOKUP(Table4[[#This Row],[Customer ID]],Sheet1!A1296:A3630,Sheet1!E1296:E3630)</f>
        <v>No</v>
      </c>
      <c r="I1296" s="20" t="str">
        <f>_xlfn.XLOOKUP(Table4[[#This Row],[Customer ID]],Sheet1!A1296:A3630,Sheet1!F1296:F3630)</f>
        <v>Yes</v>
      </c>
      <c r="J1296" s="20">
        <f>_xlfn.XLOOKUP(Table4[[#This Row],[Customer ID]],Sheet1!A1296:A3630,Sheet1!G1296:G3630)</f>
        <v>1</v>
      </c>
      <c r="K1296" s="20" t="str">
        <f>_xlfn.XLOOKUP(Table4[[#This Row],[Customer ID]],Sheet1!A1296:A3630,Sheet1!H1296:H3630)</f>
        <v>No</v>
      </c>
      <c r="L1296" s="20" t="str">
        <f>_xlfn.XLOOKUP(Table4[[#This Row],[Customer ID]],Sheet1!A1296:A3630,Sheet1!I1296:I3630)</f>
        <v>Obesity</v>
      </c>
      <c r="M1296" s="20" t="str">
        <f>_xlfn.XLOOKUP(A1296,Sheet1!A1296:A3630,Sheet1!J1296:J3630)</f>
        <v>Prediabetes</v>
      </c>
      <c r="N1296" s="48" t="str">
        <f>_xlfn.XLOOKUP(Table4[[#This Row],[Customer ID]],Table3[Customer ID],Table3[Date2])</f>
        <v>10-Nov-1993</v>
      </c>
      <c r="O1296" s="20">
        <f>_xlfn.XLOOKUP(A1296,Table3[Customer ID],Table3[Age])</f>
        <v>29</v>
      </c>
      <c r="P1296" s="20">
        <f>_xlfn.XLOOKUP(A1296,Table3[Customer ID],Table3[children])</f>
        <v>0</v>
      </c>
      <c r="Q1296" s="47">
        <f>_xlfn.XLOOKUP(A1296,Table3[Customer ID],Table3[charges])</f>
        <v>8471.65</v>
      </c>
      <c r="R1296" s="20" t="str">
        <f>_xlfn.XLOOKUP(A1296,Table3[Customer ID],Table3[Hospital tier])</f>
        <v>tier - 2</v>
      </c>
      <c r="S1296" s="20" t="str">
        <f>_xlfn.XLOOKUP(A1296,Table3[Customer ID],Table3[City tier])</f>
        <v>tier - 1</v>
      </c>
      <c r="T1296" s="20" t="str">
        <f>_xlfn.XLOOKUP(A1296,Table3[Customer ID],Table3[State ID])</f>
        <v>R1012</v>
      </c>
    </row>
    <row r="1297" spans="1:20" x14ac:dyDescent="0.3">
      <c r="A1297" s="20" t="s">
        <v>1315</v>
      </c>
      <c r="B1297" s="20" t="str">
        <f>_xlfn.XLOOKUP(A1297,Sheet3!A1297:A3631,Sheet3!B1297:B3631)</f>
        <v xml:space="preserve"> Ms</v>
      </c>
      <c r="C1297" s="20" t="str">
        <f>_xlfn.XLOOKUP(A1297,Sheet3!A1297:A3631,Sheet3!C1297:C3631)</f>
        <v>Shell</v>
      </c>
      <c r="D1297" s="20" t="str">
        <f>_xlfn.XLOOKUP(A1297,Sheet3!A1297:A3631,Sheet3!D1297:D3631)</f>
        <v xml:space="preserve">  Alison</v>
      </c>
      <c r="E1297" s="46">
        <f>_xlfn.XLOOKUP(A1297,Sheet1!$A$2:$A$2336,Sheet1!$B$2:$B$2336)</f>
        <v>38.479999999999997</v>
      </c>
      <c r="F1297" s="20">
        <f>_xlfn.XLOOKUP(Table4[[#This Row],[Customer ID]],Sheet1!A1297:A3631,Sheet1!C1297:C3631)</f>
        <v>6.02</v>
      </c>
      <c r="G1297" s="20" t="str">
        <f>_xlfn.XLOOKUP(Table4[[#This Row],[Customer ID]],Sheet1!A1297:A3631,Sheet1!D1297:D3631)</f>
        <v>No</v>
      </c>
      <c r="H1297" s="20" t="str">
        <f>_xlfn.XLOOKUP(Table4[[#This Row],[Customer ID]],Sheet1!A1297:A3631,Sheet1!E1297:E3631)</f>
        <v>No</v>
      </c>
      <c r="I1297" s="20" t="str">
        <f>_xlfn.XLOOKUP(Table4[[#This Row],[Customer ID]],Sheet1!A1297:A3631,Sheet1!F1297:F3631)</f>
        <v>No</v>
      </c>
      <c r="J1297" s="20">
        <f>_xlfn.XLOOKUP(Table4[[#This Row],[Customer ID]],Sheet1!A1297:A3631,Sheet1!G1297:G3631)</f>
        <v>1</v>
      </c>
      <c r="K1297" s="20" t="str">
        <f>_xlfn.XLOOKUP(Table4[[#This Row],[Customer ID]],Sheet1!A1297:A3631,Sheet1!H1297:H3631)</f>
        <v>No</v>
      </c>
      <c r="L1297" s="20" t="str">
        <f>_xlfn.XLOOKUP(Table4[[#This Row],[Customer ID]],Sheet1!A1297:A3631,Sheet1!I1297:I3631)</f>
        <v>Obesity</v>
      </c>
      <c r="M1297" s="20" t="str">
        <f>_xlfn.XLOOKUP(A1297,Sheet1!A1297:A3631,Sheet1!J1297:J3631)</f>
        <v>Prediabetes</v>
      </c>
      <c r="N1297" s="48" t="str">
        <f>_xlfn.XLOOKUP(Table4[[#This Row],[Customer ID]],Table3[Customer ID],Table3[Date2])</f>
        <v>9-Sep-1992</v>
      </c>
      <c r="O1297" s="20">
        <f>_xlfn.XLOOKUP(A1297,Table3[Customer ID],Table3[Age])</f>
        <v>30</v>
      </c>
      <c r="P1297" s="20">
        <f>_xlfn.XLOOKUP(A1297,Table3[Customer ID],Table3[children])</f>
        <v>0</v>
      </c>
      <c r="Q1297" s="47">
        <f>_xlfn.XLOOKUP(A1297,Table3[Customer ID],Table3[charges])</f>
        <v>8466.35</v>
      </c>
      <c r="R1297" s="20" t="str">
        <f>_xlfn.XLOOKUP(A1297,Table3[Customer ID],Table3[Hospital tier])</f>
        <v>tier - 2</v>
      </c>
      <c r="S1297" s="20" t="str">
        <f>_xlfn.XLOOKUP(A1297,Table3[Customer ID],Table3[City tier])</f>
        <v>tier - 2</v>
      </c>
      <c r="T1297" s="20" t="str">
        <f>_xlfn.XLOOKUP(A1297,Table3[Customer ID],Table3[State ID])</f>
        <v>R1012</v>
      </c>
    </row>
    <row r="1298" spans="1:20" x14ac:dyDescent="0.3">
      <c r="A1298" s="20" t="s">
        <v>1316</v>
      </c>
      <c r="B1298" s="20" t="str">
        <f>_xlfn.XLOOKUP(A1298,Sheet3!A1298:A3632,Sheet3!B1298:B3632)</f>
        <v xml:space="preserve"> Mr</v>
      </c>
      <c r="C1298" s="20" t="str">
        <f>_xlfn.XLOOKUP(A1298,Sheet3!A1298:A3632,Sheet3!C1298:C3632)</f>
        <v>Rao</v>
      </c>
      <c r="D1298" s="20" t="str">
        <f>_xlfn.XLOOKUP(A1298,Sheet3!A1298:A3632,Sheet3!D1298:D3632)</f>
        <v xml:space="preserve">  Neil K.</v>
      </c>
      <c r="E1298" s="46">
        <f>_xlfn.XLOOKUP(A1298,Sheet1!$A$2:$A$2336,Sheet1!$B$2:$B$2336)</f>
        <v>36.200000000000003</v>
      </c>
      <c r="F1298" s="20">
        <f>_xlfn.XLOOKUP(Table4[[#This Row],[Customer ID]],Sheet1!A1298:A3632,Sheet1!C1298:C3632)</f>
        <v>4.62</v>
      </c>
      <c r="G1298" s="20" t="str">
        <f>_xlfn.XLOOKUP(Table4[[#This Row],[Customer ID]],Sheet1!A1298:A3632,Sheet1!D1298:D3632)</f>
        <v>No</v>
      </c>
      <c r="H1298" s="20" t="str">
        <f>_xlfn.XLOOKUP(Table4[[#This Row],[Customer ID]],Sheet1!A1298:A3632,Sheet1!E1298:E3632)</f>
        <v>No</v>
      </c>
      <c r="I1298" s="20" t="str">
        <f>_xlfn.XLOOKUP(Table4[[#This Row],[Customer ID]],Sheet1!A1298:A3632,Sheet1!F1298:F3632)</f>
        <v>No</v>
      </c>
      <c r="J1298" s="20">
        <f>_xlfn.XLOOKUP(Table4[[#This Row],[Customer ID]],Sheet1!A1298:A3632,Sheet1!G1298:G3632)</f>
        <v>2</v>
      </c>
      <c r="K1298" s="20" t="str">
        <f>_xlfn.XLOOKUP(Table4[[#This Row],[Customer ID]],Sheet1!A1298:A3632,Sheet1!H1298:H3632)</f>
        <v>No</v>
      </c>
      <c r="L1298" s="20" t="str">
        <f>_xlfn.XLOOKUP(Table4[[#This Row],[Customer ID]],Sheet1!A1298:A3632,Sheet1!I1298:I3632)</f>
        <v>Obesity</v>
      </c>
      <c r="M1298" s="20" t="str">
        <f>_xlfn.XLOOKUP(A1298,Sheet1!A1298:A3632,Sheet1!J1298:J3632)</f>
        <v>Normal</v>
      </c>
      <c r="N1298" s="48" t="str">
        <f>_xlfn.XLOOKUP(Table4[[#This Row],[Customer ID]],Table3[Customer ID],Table3[Date2])</f>
        <v>26-Dec-1972</v>
      </c>
      <c r="O1298" s="20">
        <f>_xlfn.XLOOKUP(A1298,Table3[Customer ID],Table3[Age])</f>
        <v>50</v>
      </c>
      <c r="P1298" s="20">
        <f>_xlfn.XLOOKUP(A1298,Table3[Customer ID],Table3[children])</f>
        <v>0</v>
      </c>
      <c r="Q1298" s="47">
        <f>_xlfn.XLOOKUP(A1298,Table3[Customer ID],Table3[charges])</f>
        <v>8457.82</v>
      </c>
      <c r="R1298" s="20" t="str">
        <f>_xlfn.XLOOKUP(A1298,Table3[Customer ID],Table3[Hospital tier])</f>
        <v>tier - 2</v>
      </c>
      <c r="S1298" s="20" t="str">
        <f>_xlfn.XLOOKUP(A1298,Table3[Customer ID],Table3[City tier])</f>
        <v>tier - 3</v>
      </c>
      <c r="T1298" s="20" t="str">
        <f>_xlfn.XLOOKUP(A1298,Table3[Customer ID],Table3[State ID])</f>
        <v>R1011</v>
      </c>
    </row>
    <row r="1299" spans="1:20" x14ac:dyDescent="0.3">
      <c r="A1299" s="20" t="s">
        <v>1317</v>
      </c>
      <c r="B1299" s="20" t="str">
        <f>_xlfn.XLOOKUP(A1299,Sheet3!A1299:A3633,Sheet3!B1299:B3633)</f>
        <v xml:space="preserve"> Mrs</v>
      </c>
      <c r="C1299" s="20" t="str">
        <f>_xlfn.XLOOKUP(A1299,Sheet3!A1299:A3633,Sheet3!C1299:C3633)</f>
        <v>Myers</v>
      </c>
      <c r="D1299" s="20" t="str">
        <f>_xlfn.XLOOKUP(A1299,Sheet3!A1299:A3633,Sheet3!D1299:D3633)</f>
        <v xml:space="preserve">  Anne Hunter</v>
      </c>
      <c r="E1299" s="46">
        <f>_xlfn.XLOOKUP(A1299,Sheet1!$A$2:$A$2336,Sheet1!$B$2:$B$2336)</f>
        <v>27.13</v>
      </c>
      <c r="F1299" s="20">
        <f>_xlfn.XLOOKUP(Table4[[#This Row],[Customer ID]],Sheet1!A1299:A3633,Sheet1!C1299:C3633)</f>
        <v>5.59</v>
      </c>
      <c r="G1299" s="20" t="str">
        <f>_xlfn.XLOOKUP(Table4[[#This Row],[Customer ID]],Sheet1!A1299:A3633,Sheet1!D1299:D3633)</f>
        <v>No</v>
      </c>
      <c r="H1299" s="20" t="str">
        <f>_xlfn.XLOOKUP(Table4[[#This Row],[Customer ID]],Sheet1!A1299:A3633,Sheet1!E1299:E3633)</f>
        <v>No</v>
      </c>
      <c r="I1299" s="20" t="str">
        <f>_xlfn.XLOOKUP(Table4[[#This Row],[Customer ID]],Sheet1!A1299:A3633,Sheet1!F1299:F3633)</f>
        <v>No</v>
      </c>
      <c r="J1299" s="20">
        <f>_xlfn.XLOOKUP(Table4[[#This Row],[Customer ID]],Sheet1!A1299:A3633,Sheet1!G1299:G3633)</f>
        <v>1</v>
      </c>
      <c r="K1299" s="20" t="str">
        <f>_xlfn.XLOOKUP(Table4[[#This Row],[Customer ID]],Sheet1!A1299:A3633,Sheet1!H1299:H3633)</f>
        <v>No</v>
      </c>
      <c r="L1299" s="20" t="str">
        <f>_xlfn.XLOOKUP(Table4[[#This Row],[Customer ID]],Sheet1!A1299:A3633,Sheet1!I1299:I3633)</f>
        <v>Over Weight</v>
      </c>
      <c r="M1299" s="20" t="str">
        <f>_xlfn.XLOOKUP(A1299,Sheet1!A1299:A3633,Sheet1!J1299:J3633)</f>
        <v>Normal</v>
      </c>
      <c r="N1299" s="48" t="str">
        <f>_xlfn.XLOOKUP(Table4[[#This Row],[Customer ID]],Table3[Customer ID],Table3[Date2])</f>
        <v>19-Jun-1984</v>
      </c>
      <c r="O1299" s="20">
        <f>_xlfn.XLOOKUP(A1299,Table3[Customer ID],Table3[Age])</f>
        <v>38</v>
      </c>
      <c r="P1299" s="20">
        <f>_xlfn.XLOOKUP(A1299,Table3[Customer ID],Table3[children])</f>
        <v>3</v>
      </c>
      <c r="Q1299" s="47">
        <f>_xlfn.XLOOKUP(A1299,Table3[Customer ID],Table3[charges])</f>
        <v>8450.82</v>
      </c>
      <c r="R1299" s="20" t="str">
        <f>_xlfn.XLOOKUP(A1299,Table3[Customer ID],Table3[Hospital tier])</f>
        <v>tier - 2</v>
      </c>
      <c r="S1299" s="20" t="str">
        <f>_xlfn.XLOOKUP(A1299,Table3[Customer ID],Table3[City tier])</f>
        <v>tier - 2</v>
      </c>
      <c r="T1299" s="20" t="str">
        <f>_xlfn.XLOOKUP(A1299,Table3[Customer ID],Table3[State ID])</f>
        <v>R1025</v>
      </c>
    </row>
    <row r="1300" spans="1:20" x14ac:dyDescent="0.3">
      <c r="A1300" s="20" t="s">
        <v>1318</v>
      </c>
      <c r="B1300" s="20" t="str">
        <f>_xlfn.XLOOKUP(A1300,Sheet3!A1300:A3634,Sheet3!B1300:B3634)</f>
        <v xml:space="preserve"> Ms</v>
      </c>
      <c r="C1300" s="20" t="str">
        <f>_xlfn.XLOOKUP(A1300,Sheet3!A1300:A3634,Sheet3!C1300:C3634)</f>
        <v>McLean</v>
      </c>
      <c r="D1300" s="20" t="str">
        <f>_xlfn.XLOOKUP(A1300,Sheet3!A1300:A3634,Sheet3!D1300:D3634)</f>
        <v xml:space="preserve">  Sandra</v>
      </c>
      <c r="E1300" s="46">
        <f>_xlfn.XLOOKUP(A1300,Sheet1!$A$2:$A$2336,Sheet1!$B$2:$B$2336)</f>
        <v>20.75</v>
      </c>
      <c r="F1300" s="20">
        <f>_xlfn.XLOOKUP(Table4[[#This Row],[Customer ID]],Sheet1!A1300:A3634,Sheet1!C1300:C3634)</f>
        <v>5.18</v>
      </c>
      <c r="G1300" s="20" t="str">
        <f>_xlfn.XLOOKUP(Table4[[#This Row],[Customer ID]],Sheet1!A1300:A3634,Sheet1!D1300:D3634)</f>
        <v>yes</v>
      </c>
      <c r="H1300" s="20" t="str">
        <f>_xlfn.XLOOKUP(Table4[[#This Row],[Customer ID]],Sheet1!A1300:A3634,Sheet1!E1300:E3634)</f>
        <v>No</v>
      </c>
      <c r="I1300" s="20" t="str">
        <f>_xlfn.XLOOKUP(Table4[[#This Row],[Customer ID]],Sheet1!A1300:A3634,Sheet1!F1300:F3634)</f>
        <v>No</v>
      </c>
      <c r="J1300" s="20">
        <f>_xlfn.XLOOKUP(Table4[[#This Row],[Customer ID]],Sheet1!A1300:A3634,Sheet1!G1300:G3634)</f>
        <v>2</v>
      </c>
      <c r="K1300" s="20" t="str">
        <f>_xlfn.XLOOKUP(Table4[[#This Row],[Customer ID]],Sheet1!A1300:A3634,Sheet1!H1300:H3634)</f>
        <v>No</v>
      </c>
      <c r="L1300" s="20" t="str">
        <f>_xlfn.XLOOKUP(Table4[[#This Row],[Customer ID]],Sheet1!A1300:A3634,Sheet1!I1300:I3634)</f>
        <v>Normal weight</v>
      </c>
      <c r="M1300" s="20" t="str">
        <f>_xlfn.XLOOKUP(A1300,Sheet1!A1300:A3634,Sheet1!J1300:J3634)</f>
        <v>Normal</v>
      </c>
      <c r="N1300" s="48" t="str">
        <f>_xlfn.XLOOKUP(Table4[[#This Row],[Customer ID]],Table3[Customer ID],Table3[Date2])</f>
        <v>12-Jun-1966</v>
      </c>
      <c r="O1300" s="20">
        <f>_xlfn.XLOOKUP(A1300,Table3[Customer ID],Table3[Age])</f>
        <v>56</v>
      </c>
      <c r="P1300" s="20">
        <f>_xlfn.XLOOKUP(A1300,Table3[Customer ID],Table3[children])</f>
        <v>0</v>
      </c>
      <c r="Q1300" s="47">
        <f>_xlfn.XLOOKUP(A1300,Table3[Customer ID],Table3[charges])</f>
        <v>8448.66</v>
      </c>
      <c r="R1300" s="20" t="str">
        <f>_xlfn.XLOOKUP(A1300,Table3[Customer ID],Table3[Hospital tier])</f>
        <v>tier - 3</v>
      </c>
      <c r="S1300" s="20" t="str">
        <f>_xlfn.XLOOKUP(A1300,Table3[Customer ID],Table3[City tier])</f>
        <v>tier - 1</v>
      </c>
      <c r="T1300" s="20" t="str">
        <f>_xlfn.XLOOKUP(A1300,Table3[Customer ID],Table3[State ID])</f>
        <v>R1013</v>
      </c>
    </row>
    <row r="1301" spans="1:20" x14ac:dyDescent="0.3">
      <c r="A1301" s="20" t="s">
        <v>1319</v>
      </c>
      <c r="B1301" s="20" t="str">
        <f>_xlfn.XLOOKUP(A1301,Sheet3!A1301:A3635,Sheet3!B1301:B3635)</f>
        <v xml:space="preserve"> Mr</v>
      </c>
      <c r="C1301" s="20" t="str">
        <f>_xlfn.XLOOKUP(A1301,Sheet3!A1301:A3635,Sheet3!C1301:C3635)</f>
        <v>Gomez</v>
      </c>
      <c r="D1301" s="20" t="str">
        <f>_xlfn.XLOOKUP(A1301,Sheet3!A1301:A3635,Sheet3!D1301:D3635)</f>
        <v xml:space="preserve">  Robert</v>
      </c>
      <c r="E1301" s="46">
        <f>_xlfn.XLOOKUP(A1301,Sheet1!$A$2:$A$2336,Sheet1!$B$2:$B$2336)</f>
        <v>26.6</v>
      </c>
      <c r="F1301" s="20">
        <f>_xlfn.XLOOKUP(Table4[[#This Row],[Customer ID]],Sheet1!A1301:A3635,Sheet1!C1301:C3635)</f>
        <v>6.29</v>
      </c>
      <c r="G1301" s="20" t="str">
        <f>_xlfn.XLOOKUP(Table4[[#This Row],[Customer ID]],Sheet1!A1301:A3635,Sheet1!D1301:D3635)</f>
        <v>No</v>
      </c>
      <c r="H1301" s="20" t="str">
        <f>_xlfn.XLOOKUP(Table4[[#This Row],[Customer ID]],Sheet1!A1301:A3635,Sheet1!E1301:E3635)</f>
        <v>No</v>
      </c>
      <c r="I1301" s="20" t="str">
        <f>_xlfn.XLOOKUP(Table4[[#This Row],[Customer ID]],Sheet1!A1301:A3635,Sheet1!F1301:F3635)</f>
        <v>No</v>
      </c>
      <c r="J1301" s="20">
        <f>_xlfn.XLOOKUP(Table4[[#This Row],[Customer ID]],Sheet1!A1301:A3635,Sheet1!G1301:G3635)</f>
        <v>2</v>
      </c>
      <c r="K1301" s="20" t="str">
        <f>_xlfn.XLOOKUP(Table4[[#This Row],[Customer ID]],Sheet1!A1301:A3635,Sheet1!H1301:H3635)</f>
        <v>No</v>
      </c>
      <c r="L1301" s="20" t="str">
        <f>_xlfn.XLOOKUP(Table4[[#This Row],[Customer ID]],Sheet1!A1301:A3635,Sheet1!I1301:I3635)</f>
        <v>Over Weight</v>
      </c>
      <c r="M1301" s="20" t="str">
        <f>_xlfn.XLOOKUP(A1301,Sheet1!A1301:A3635,Sheet1!J1301:J3635)</f>
        <v>Prediabetes</v>
      </c>
      <c r="N1301" s="48" t="str">
        <f>_xlfn.XLOOKUP(Table4[[#This Row],[Customer ID]],Table3[Customer ID],Table3[Date2])</f>
        <v>4-Sep-1972</v>
      </c>
      <c r="O1301" s="20">
        <f>_xlfn.XLOOKUP(A1301,Table3[Customer ID],Table3[Age])</f>
        <v>50</v>
      </c>
      <c r="P1301" s="20">
        <f>_xlfn.XLOOKUP(A1301,Table3[Customer ID],Table3[children])</f>
        <v>0</v>
      </c>
      <c r="Q1301" s="47">
        <f>_xlfn.XLOOKUP(A1301,Table3[Customer ID],Table3[charges])</f>
        <v>8444.4699999999993</v>
      </c>
      <c r="R1301" s="20" t="str">
        <f>_xlfn.XLOOKUP(A1301,Table3[Customer ID],Table3[Hospital tier])</f>
        <v>tier - 3</v>
      </c>
      <c r="S1301" s="20" t="str">
        <f>_xlfn.XLOOKUP(A1301,Table3[Customer ID],Table3[City tier])</f>
        <v>tier - 1</v>
      </c>
      <c r="T1301" s="20" t="str">
        <f>_xlfn.XLOOKUP(A1301,Table3[Customer ID],Table3[State ID])</f>
        <v>R1011</v>
      </c>
    </row>
    <row r="1302" spans="1:20" x14ac:dyDescent="0.3">
      <c r="A1302" s="20" t="s">
        <v>1320</v>
      </c>
      <c r="B1302" s="20" t="str">
        <f>_xlfn.XLOOKUP(A1302,Sheet3!A1302:A3636,Sheet3!B1302:B3636)</f>
        <v xml:space="preserve"> Mr</v>
      </c>
      <c r="C1302" s="20" t="str">
        <f>_xlfn.XLOOKUP(A1302,Sheet3!A1302:A3636,Sheet3!C1302:C3636)</f>
        <v>Hemingway</v>
      </c>
      <c r="D1302" s="20" t="str">
        <f>_xlfn.XLOOKUP(A1302,Sheet3!A1302:A3636,Sheet3!D1302:D3636)</f>
        <v xml:space="preserve">  Rodney</v>
      </c>
      <c r="E1302" s="46">
        <f>_xlfn.XLOOKUP(A1302,Sheet1!$A$2:$A$2336,Sheet1!$B$2:$B$2336)</f>
        <v>25.3</v>
      </c>
      <c r="F1302" s="20">
        <f>_xlfn.XLOOKUP(Table4[[#This Row],[Customer ID]],Sheet1!A1302:A3636,Sheet1!C1302:C3636)</f>
        <v>4.49</v>
      </c>
      <c r="G1302" s="20" t="str">
        <f>_xlfn.XLOOKUP(Table4[[#This Row],[Customer ID]],Sheet1!A1302:A3636,Sheet1!D1302:D3636)</f>
        <v>No</v>
      </c>
      <c r="H1302" s="20" t="str">
        <f>_xlfn.XLOOKUP(Table4[[#This Row],[Customer ID]],Sheet1!A1302:A3636,Sheet1!E1302:E3636)</f>
        <v>No</v>
      </c>
      <c r="I1302" s="20" t="str">
        <f>_xlfn.XLOOKUP(Table4[[#This Row],[Customer ID]],Sheet1!A1302:A3636,Sheet1!F1302:F3636)</f>
        <v>No</v>
      </c>
      <c r="J1302" s="20">
        <f>_xlfn.XLOOKUP(Table4[[#This Row],[Customer ID]],Sheet1!A1302:A3636,Sheet1!G1302:G3636)</f>
        <v>2</v>
      </c>
      <c r="K1302" s="20" t="str">
        <f>_xlfn.XLOOKUP(Table4[[#This Row],[Customer ID]],Sheet1!A1302:A3636,Sheet1!H1302:H3636)</f>
        <v>No</v>
      </c>
      <c r="L1302" s="20" t="str">
        <f>_xlfn.XLOOKUP(Table4[[#This Row],[Customer ID]],Sheet1!A1302:A3636,Sheet1!I1302:I3636)</f>
        <v>Over Weight</v>
      </c>
      <c r="M1302" s="20" t="str">
        <f>_xlfn.XLOOKUP(A1302,Sheet1!A1302:A3636,Sheet1!J1302:J3636)</f>
        <v>Normal</v>
      </c>
      <c r="N1302" s="48" t="str">
        <f>_xlfn.XLOOKUP(Table4[[#This Row],[Customer ID]],Table3[Customer ID],Table3[Date2])</f>
        <v>9-Sep-1972</v>
      </c>
      <c r="O1302" s="20">
        <f>_xlfn.XLOOKUP(A1302,Table3[Customer ID],Table3[Age])</f>
        <v>50</v>
      </c>
      <c r="P1302" s="20">
        <f>_xlfn.XLOOKUP(A1302,Table3[Customer ID],Table3[children])</f>
        <v>0</v>
      </c>
      <c r="Q1302" s="47">
        <f>_xlfn.XLOOKUP(A1302,Table3[Customer ID],Table3[charges])</f>
        <v>8442.67</v>
      </c>
      <c r="R1302" s="20" t="str">
        <f>_xlfn.XLOOKUP(A1302,Table3[Customer ID],Table3[Hospital tier])</f>
        <v>tier - 2</v>
      </c>
      <c r="S1302" s="20" t="str">
        <f>_xlfn.XLOOKUP(A1302,Table3[Customer ID],Table3[City tier])</f>
        <v>tier - 3</v>
      </c>
      <c r="T1302" s="20" t="str">
        <f>_xlfn.XLOOKUP(A1302,Table3[Customer ID],Table3[State ID])</f>
        <v>R1013</v>
      </c>
    </row>
    <row r="1303" spans="1:20" x14ac:dyDescent="0.3">
      <c r="A1303" s="20" t="s">
        <v>1321</v>
      </c>
      <c r="B1303" s="20" t="str">
        <f>_xlfn.XLOOKUP(A1303,Sheet3!A1303:A3637,Sheet3!B1303:B3637)</f>
        <v xml:space="preserve"> Mr</v>
      </c>
      <c r="C1303" s="20" t="str">
        <f>_xlfn.XLOOKUP(A1303,Sheet3!A1303:A3637,Sheet3!C1303:C3637)</f>
        <v>Pett</v>
      </c>
      <c r="D1303" s="20" t="str">
        <f>_xlfn.XLOOKUP(A1303,Sheet3!A1303:A3637,Sheet3!D1303:D3637)</f>
        <v xml:space="preserve">  Carl R</v>
      </c>
      <c r="E1303" s="46">
        <f>_xlfn.XLOOKUP(A1303,Sheet1!$A$2:$A$2336,Sheet1!$B$2:$B$2336)</f>
        <v>18.84</v>
      </c>
      <c r="F1303" s="20">
        <f>_xlfn.XLOOKUP(Table4[[#This Row],[Customer ID]],Sheet1!A1303:A3637,Sheet1!C1303:C3637)</f>
        <v>11.82</v>
      </c>
      <c r="G1303" s="20" t="str">
        <f>_xlfn.XLOOKUP(Table4[[#This Row],[Customer ID]],Sheet1!A1303:A3637,Sheet1!D1303:D3637)</f>
        <v>yes</v>
      </c>
      <c r="H1303" s="20" t="str">
        <f>_xlfn.XLOOKUP(Table4[[#This Row],[Customer ID]],Sheet1!A1303:A3637,Sheet1!E1303:E3637)</f>
        <v>No</v>
      </c>
      <c r="I1303" s="20" t="str">
        <f>_xlfn.XLOOKUP(Table4[[#This Row],[Customer ID]],Sheet1!A1303:A3637,Sheet1!F1303:F3637)</f>
        <v>Yes</v>
      </c>
      <c r="J1303" s="20">
        <f>_xlfn.XLOOKUP(Table4[[#This Row],[Customer ID]],Sheet1!A1303:A3637,Sheet1!G1303:G3637)</f>
        <v>1</v>
      </c>
      <c r="K1303" s="20" t="str">
        <f>_xlfn.XLOOKUP(Table4[[#This Row],[Customer ID]],Sheet1!A1303:A3637,Sheet1!H1303:H3637)</f>
        <v>No</v>
      </c>
      <c r="L1303" s="20" t="str">
        <f>_xlfn.XLOOKUP(Table4[[#This Row],[Customer ID]],Sheet1!A1303:A3637,Sheet1!I1303:I3637)</f>
        <v>Normal weight</v>
      </c>
      <c r="M1303" s="20" t="str">
        <f>_xlfn.XLOOKUP(A1303,Sheet1!A1303:A3637,Sheet1!J1303:J3637)</f>
        <v>Diabetes</v>
      </c>
      <c r="N1303" s="48" t="str">
        <f>_xlfn.XLOOKUP(Table4[[#This Row],[Customer ID]],Table3[Customer ID],Table3[Date2])</f>
        <v>24-Sep-1963</v>
      </c>
      <c r="O1303" s="20">
        <f>_xlfn.XLOOKUP(A1303,Table3[Customer ID],Table3[Age])</f>
        <v>59</v>
      </c>
      <c r="P1303" s="20">
        <f>_xlfn.XLOOKUP(A1303,Table3[Customer ID],Table3[children])</f>
        <v>0</v>
      </c>
      <c r="Q1303" s="47">
        <f>_xlfn.XLOOKUP(A1303,Table3[Customer ID],Table3[charges])</f>
        <v>8440.0499999999993</v>
      </c>
      <c r="R1303" s="20" t="str">
        <f>_xlfn.XLOOKUP(A1303,Table3[Customer ID],Table3[Hospital tier])</f>
        <v>tier - 3</v>
      </c>
      <c r="S1303" s="20" t="str">
        <f>_xlfn.XLOOKUP(A1303,Table3[Customer ID],Table3[City tier])</f>
        <v>tier - 2</v>
      </c>
      <c r="T1303" s="20" t="str">
        <f>_xlfn.XLOOKUP(A1303,Table3[Customer ID],Table3[State ID])</f>
        <v>R1013</v>
      </c>
    </row>
    <row r="1304" spans="1:20" x14ac:dyDescent="0.3">
      <c r="A1304" s="20" t="s">
        <v>1322</v>
      </c>
      <c r="B1304" s="20" t="str">
        <f>_xlfn.XLOOKUP(A1304,Sheet3!A1304:A3638,Sheet3!B1304:B3638)</f>
        <v xml:space="preserve"> Mr</v>
      </c>
      <c r="C1304" s="20" t="str">
        <f>_xlfn.XLOOKUP(A1304,Sheet3!A1304:A3638,Sheet3!C1304:C3638)</f>
        <v>Meingast</v>
      </c>
      <c r="D1304" s="20" t="str">
        <f>_xlfn.XLOOKUP(A1304,Sheet3!A1304:A3638,Sheet3!D1304:D3638)</f>
        <v xml:space="preserve">  Maximilian</v>
      </c>
      <c r="E1304" s="46">
        <f>_xlfn.XLOOKUP(A1304,Sheet1!$A$2:$A$2336,Sheet1!$B$2:$B$2336)</f>
        <v>19.57</v>
      </c>
      <c r="F1304" s="20">
        <f>_xlfn.XLOOKUP(Table4[[#This Row],[Customer ID]],Sheet1!A1304:A3638,Sheet1!C1304:C3638)</f>
        <v>7.41</v>
      </c>
      <c r="G1304" s="20" t="str">
        <f>_xlfn.XLOOKUP(Table4[[#This Row],[Customer ID]],Sheet1!A1304:A3638,Sheet1!D1304:D3638)</f>
        <v>yes</v>
      </c>
      <c r="H1304" s="20" t="str">
        <f>_xlfn.XLOOKUP(Table4[[#This Row],[Customer ID]],Sheet1!A1304:A3638,Sheet1!E1304:E3638)</f>
        <v>No</v>
      </c>
      <c r="I1304" s="20" t="str">
        <f>_xlfn.XLOOKUP(Table4[[#This Row],[Customer ID]],Sheet1!A1304:A3638,Sheet1!F1304:F3638)</f>
        <v>No</v>
      </c>
      <c r="J1304" s="20">
        <f>_xlfn.XLOOKUP(Table4[[#This Row],[Customer ID]],Sheet1!A1304:A3638,Sheet1!G1304:G3638)</f>
        <v>1</v>
      </c>
      <c r="K1304" s="20" t="str">
        <f>_xlfn.XLOOKUP(Table4[[#This Row],[Customer ID]],Sheet1!A1304:A3638,Sheet1!H1304:H3638)</f>
        <v>No</v>
      </c>
      <c r="L1304" s="20" t="str">
        <f>_xlfn.XLOOKUP(Table4[[#This Row],[Customer ID]],Sheet1!A1304:A3638,Sheet1!I1304:I3638)</f>
        <v>Normal weight</v>
      </c>
      <c r="M1304" s="20" t="str">
        <f>_xlfn.XLOOKUP(A1304,Sheet1!A1304:A3638,Sheet1!J1304:J3638)</f>
        <v>Diabetes</v>
      </c>
      <c r="N1304" s="48" t="str">
        <f>_xlfn.XLOOKUP(Table4[[#This Row],[Customer ID]],Table3[Customer ID],Table3[Date2])</f>
        <v>28-Sep-1975</v>
      </c>
      <c r="O1304" s="20">
        <f>_xlfn.XLOOKUP(A1304,Table3[Customer ID],Table3[Age])</f>
        <v>47</v>
      </c>
      <c r="P1304" s="20">
        <f>_xlfn.XLOOKUP(A1304,Table3[Customer ID],Table3[children])</f>
        <v>1</v>
      </c>
      <c r="Q1304" s="47">
        <f>_xlfn.XLOOKUP(A1304,Table3[Customer ID],Table3[charges])</f>
        <v>8428.07</v>
      </c>
      <c r="R1304" s="20" t="str">
        <f>_xlfn.XLOOKUP(A1304,Table3[Customer ID],Table3[Hospital tier])</f>
        <v>tier - 3</v>
      </c>
      <c r="S1304" s="20" t="str">
        <f>_xlfn.XLOOKUP(A1304,Table3[Customer ID],Table3[City tier])</f>
        <v>tier - 2</v>
      </c>
      <c r="T1304" s="20" t="str">
        <f>_xlfn.XLOOKUP(A1304,Table3[Customer ID],Table3[State ID])</f>
        <v>R1012</v>
      </c>
    </row>
    <row r="1305" spans="1:20" x14ac:dyDescent="0.3">
      <c r="A1305" s="20" t="s">
        <v>1323</v>
      </c>
      <c r="B1305" s="20" t="str">
        <f>_xlfn.XLOOKUP(A1305,Sheet3!A1305:A3639,Sheet3!B1305:B3639)</f>
        <v xml:space="preserve"> Mr</v>
      </c>
      <c r="C1305" s="20" t="str">
        <f>_xlfn.XLOOKUP(A1305,Sheet3!A1305:A3639,Sheet3!C1305:C3639)</f>
        <v>McCarthy</v>
      </c>
      <c r="D1305" s="20" t="str">
        <f>_xlfn.XLOOKUP(A1305,Sheet3!A1305:A3639,Sheet3!D1305:D3639)</f>
        <v xml:space="preserve">  Erik</v>
      </c>
      <c r="E1305" s="46">
        <f>_xlfn.XLOOKUP(A1305,Sheet1!$A$2:$A$2336,Sheet1!$B$2:$B$2336)</f>
        <v>30.495000000000001</v>
      </c>
      <c r="F1305" s="20">
        <f>_xlfn.XLOOKUP(Table4[[#This Row],[Customer ID]],Sheet1!A1305:A3639,Sheet1!C1305:C3639)</f>
        <v>5.97</v>
      </c>
      <c r="G1305" s="20" t="str">
        <f>_xlfn.XLOOKUP(Table4[[#This Row],[Customer ID]],Sheet1!A1305:A3639,Sheet1!D1305:D3639)</f>
        <v>No</v>
      </c>
      <c r="H1305" s="20" t="str">
        <f>_xlfn.XLOOKUP(Table4[[#This Row],[Customer ID]],Sheet1!A1305:A3639,Sheet1!E1305:E3639)</f>
        <v>No</v>
      </c>
      <c r="I1305" s="20" t="str">
        <f>_xlfn.XLOOKUP(Table4[[#This Row],[Customer ID]],Sheet1!A1305:A3639,Sheet1!F1305:F3639)</f>
        <v>No</v>
      </c>
      <c r="J1305" s="20">
        <f>_xlfn.XLOOKUP(Table4[[#This Row],[Customer ID]],Sheet1!A1305:A3639,Sheet1!G1305:G3639)</f>
        <v>0</v>
      </c>
      <c r="K1305" s="20" t="str">
        <f>_xlfn.XLOOKUP(Table4[[#This Row],[Customer ID]],Sheet1!A1305:A3639,Sheet1!H1305:H3639)</f>
        <v>No</v>
      </c>
      <c r="L1305" s="20" t="str">
        <f>_xlfn.XLOOKUP(Table4[[#This Row],[Customer ID]],Sheet1!A1305:A3639,Sheet1!I1305:I3639)</f>
        <v>Obesity</v>
      </c>
      <c r="M1305" s="20" t="str">
        <f>_xlfn.XLOOKUP(A1305,Sheet1!A1305:A3639,Sheet1!J1305:J3639)</f>
        <v>Prediabetes</v>
      </c>
      <c r="N1305" s="48" t="str">
        <f>_xlfn.XLOOKUP(Table4[[#This Row],[Customer ID]],Table3[Customer ID],Table3[Date2])</f>
        <v>4-Sep-1977</v>
      </c>
      <c r="O1305" s="20">
        <f>_xlfn.XLOOKUP(A1305,Table3[Customer ID],Table3[Age])</f>
        <v>45</v>
      </c>
      <c r="P1305" s="20">
        <f>_xlfn.XLOOKUP(A1305,Table3[Customer ID],Table3[children])</f>
        <v>2</v>
      </c>
      <c r="Q1305" s="47">
        <f>_xlfn.XLOOKUP(A1305,Table3[Customer ID],Table3[charges])</f>
        <v>8413.4599999999991</v>
      </c>
      <c r="R1305" s="20" t="str">
        <f>_xlfn.XLOOKUP(A1305,Table3[Customer ID],Table3[Hospital tier])</f>
        <v>tier - 3</v>
      </c>
      <c r="S1305" s="20" t="str">
        <f>_xlfn.XLOOKUP(A1305,Table3[Customer ID],Table3[City tier])</f>
        <v>tier - 1</v>
      </c>
      <c r="T1305" s="20" t="str">
        <f>_xlfn.XLOOKUP(A1305,Table3[Customer ID],Table3[State ID])</f>
        <v>R1012</v>
      </c>
    </row>
    <row r="1306" spans="1:20" x14ac:dyDescent="0.3">
      <c r="A1306" s="20" t="s">
        <v>1324</v>
      </c>
      <c r="B1306" s="20" t="str">
        <f>_xlfn.XLOOKUP(A1306,Sheet3!A1306:A3640,Sheet3!B1306:B3640)</f>
        <v xml:space="preserve"> Mr</v>
      </c>
      <c r="C1306" s="20" t="str">
        <f>_xlfn.XLOOKUP(A1306,Sheet3!A1306:A3640,Sheet3!C1306:C3640)</f>
        <v>Boyle</v>
      </c>
      <c r="D1306" s="20" t="str">
        <f>_xlfn.XLOOKUP(A1306,Sheet3!A1306:A3640,Sheet3!D1306:D3640)</f>
        <v xml:space="preserve">  Christopher</v>
      </c>
      <c r="E1306" s="46">
        <f>_xlfn.XLOOKUP(A1306,Sheet1!$A$2:$A$2336,Sheet1!$B$2:$B$2336)</f>
        <v>30.114999999999998</v>
      </c>
      <c r="F1306" s="20">
        <f>_xlfn.XLOOKUP(Table4[[#This Row],[Customer ID]],Sheet1!A1306:A3640,Sheet1!C1306:C3640)</f>
        <v>5.74</v>
      </c>
      <c r="G1306" s="20" t="str">
        <f>_xlfn.XLOOKUP(Table4[[#This Row],[Customer ID]],Sheet1!A1306:A3640,Sheet1!D1306:D3640)</f>
        <v>No</v>
      </c>
      <c r="H1306" s="20" t="str">
        <f>_xlfn.XLOOKUP(Table4[[#This Row],[Customer ID]],Sheet1!A1306:A3640,Sheet1!E1306:E3640)</f>
        <v>No</v>
      </c>
      <c r="I1306" s="20" t="str">
        <f>_xlfn.XLOOKUP(Table4[[#This Row],[Customer ID]],Sheet1!A1306:A3640,Sheet1!F1306:F3640)</f>
        <v>Yes</v>
      </c>
      <c r="J1306" s="20">
        <f>_xlfn.XLOOKUP(Table4[[#This Row],[Customer ID]],Sheet1!A1306:A3640,Sheet1!G1306:G3640)</f>
        <v>1</v>
      </c>
      <c r="K1306" s="20" t="str">
        <f>_xlfn.XLOOKUP(Table4[[#This Row],[Customer ID]],Sheet1!A1306:A3640,Sheet1!H1306:H3640)</f>
        <v>No</v>
      </c>
      <c r="L1306" s="20" t="str">
        <f>_xlfn.XLOOKUP(Table4[[#This Row],[Customer ID]],Sheet1!A1306:A3640,Sheet1!I1306:I3640)</f>
        <v>Obesity</v>
      </c>
      <c r="M1306" s="20" t="str">
        <f>_xlfn.XLOOKUP(A1306,Sheet1!A1306:A3640,Sheet1!J1306:J3640)</f>
        <v>Prediabetes</v>
      </c>
      <c r="N1306" s="48" t="str">
        <f>_xlfn.XLOOKUP(Table4[[#This Row],[Customer ID]],Table3[Customer ID],Table3[Date2])</f>
        <v>11-Jun-1979</v>
      </c>
      <c r="O1306" s="20">
        <f>_xlfn.XLOOKUP(A1306,Table3[Customer ID],Table3[Age])</f>
        <v>43</v>
      </c>
      <c r="P1306" s="20">
        <f>_xlfn.XLOOKUP(A1306,Table3[Customer ID],Table3[children])</f>
        <v>3</v>
      </c>
      <c r="Q1306" s="47">
        <f>_xlfn.XLOOKUP(A1306,Table3[Customer ID],Table3[charges])</f>
        <v>8410.0499999999993</v>
      </c>
      <c r="R1306" s="20" t="str">
        <f>_xlfn.XLOOKUP(A1306,Table3[Customer ID],Table3[Hospital tier])</f>
        <v>tier - 2</v>
      </c>
      <c r="S1306" s="20" t="str">
        <f>_xlfn.XLOOKUP(A1306,Table3[Customer ID],Table3[City tier])</f>
        <v>tier - 2</v>
      </c>
      <c r="T1306" s="20" t="str">
        <f>_xlfn.XLOOKUP(A1306,Table3[Customer ID],Table3[State ID])</f>
        <v>R1012</v>
      </c>
    </row>
    <row r="1307" spans="1:20" x14ac:dyDescent="0.3">
      <c r="A1307" s="20" t="s">
        <v>1325</v>
      </c>
      <c r="B1307" s="20" t="str">
        <f>_xlfn.XLOOKUP(A1307,Sheet3!A1307:A3641,Sheet3!B1307:B3641)</f>
        <v xml:space="preserve"> Mr</v>
      </c>
      <c r="C1307" s="20" t="str">
        <f>_xlfn.XLOOKUP(A1307,Sheet3!A1307:A3641,Sheet3!C1307:C3641)</f>
        <v>Gundersen</v>
      </c>
      <c r="D1307" s="20" t="str">
        <f>_xlfn.XLOOKUP(A1307,Sheet3!A1307:A3641,Sheet3!D1307:D3641)</f>
        <v xml:space="preserve">  Eirik</v>
      </c>
      <c r="E1307" s="46">
        <f>_xlfn.XLOOKUP(A1307,Sheet1!$A$2:$A$2336,Sheet1!$B$2:$B$2336)</f>
        <v>24.78</v>
      </c>
      <c r="F1307" s="20">
        <f>_xlfn.XLOOKUP(Table4[[#This Row],[Customer ID]],Sheet1!A1307:A3641,Sheet1!C1307:C3641)</f>
        <v>9.85</v>
      </c>
      <c r="G1307" s="20" t="str">
        <f>_xlfn.XLOOKUP(Table4[[#This Row],[Customer ID]],Sheet1!A1307:A3641,Sheet1!D1307:D3641)</f>
        <v>No</v>
      </c>
      <c r="H1307" s="20" t="str">
        <f>_xlfn.XLOOKUP(Table4[[#This Row],[Customer ID]],Sheet1!A1307:A3641,Sheet1!E1307:E3641)</f>
        <v>No</v>
      </c>
      <c r="I1307" s="20" t="str">
        <f>_xlfn.XLOOKUP(Table4[[#This Row],[Customer ID]],Sheet1!A1307:A3641,Sheet1!F1307:F3641)</f>
        <v>No</v>
      </c>
      <c r="J1307" s="20">
        <f>_xlfn.XLOOKUP(Table4[[#This Row],[Customer ID]],Sheet1!A1307:A3641,Sheet1!G1307:G3641)</f>
        <v>0</v>
      </c>
      <c r="K1307" s="20" t="str">
        <f>_xlfn.XLOOKUP(Table4[[#This Row],[Customer ID]],Sheet1!A1307:A3641,Sheet1!H1307:H3641)</f>
        <v>No</v>
      </c>
      <c r="L1307" s="20" t="str">
        <f>_xlfn.XLOOKUP(Table4[[#This Row],[Customer ID]],Sheet1!A1307:A3641,Sheet1!I1307:I3641)</f>
        <v>Normal weight</v>
      </c>
      <c r="M1307" s="20" t="str">
        <f>_xlfn.XLOOKUP(A1307,Sheet1!A1307:A3641,Sheet1!J1307:J3641)</f>
        <v>Diabetes</v>
      </c>
      <c r="N1307" s="48" t="str">
        <f>_xlfn.XLOOKUP(Table4[[#This Row],[Customer ID]],Table3[Customer ID],Table3[Date2])</f>
        <v>18-Sep-1971</v>
      </c>
      <c r="O1307" s="20">
        <f>_xlfn.XLOOKUP(A1307,Table3[Customer ID],Table3[Age])</f>
        <v>51</v>
      </c>
      <c r="P1307" s="20">
        <f>_xlfn.XLOOKUP(A1307,Table3[Customer ID],Table3[children])</f>
        <v>0</v>
      </c>
      <c r="Q1307" s="47">
        <f>_xlfn.XLOOKUP(A1307,Table3[Customer ID],Table3[charges])</f>
        <v>8400.01</v>
      </c>
      <c r="R1307" s="20" t="str">
        <f>_xlfn.XLOOKUP(A1307,Table3[Customer ID],Table3[Hospital tier])</f>
        <v>tier - 2</v>
      </c>
      <c r="S1307" s="20" t="str">
        <f>_xlfn.XLOOKUP(A1307,Table3[Customer ID],Table3[City tier])</f>
        <v>tier - 3</v>
      </c>
      <c r="T1307" s="20" t="str">
        <f>_xlfn.XLOOKUP(A1307,Table3[Customer ID],Table3[State ID])</f>
        <v>R1013</v>
      </c>
    </row>
    <row r="1308" spans="1:20" x14ac:dyDescent="0.3">
      <c r="A1308" s="20" t="s">
        <v>1326</v>
      </c>
      <c r="B1308" s="20" t="str">
        <f>_xlfn.XLOOKUP(A1308,Sheet3!A1308:A3642,Sheet3!B1308:B3642)</f>
        <v xml:space="preserve"> Mr</v>
      </c>
      <c r="C1308" s="20" t="str">
        <f>_xlfn.XLOOKUP(A1308,Sheet3!A1308:A3642,Sheet3!C1308:C3642)</f>
        <v>Wolswinkel</v>
      </c>
      <c r="D1308" s="20" t="str">
        <f>_xlfn.XLOOKUP(A1308,Sheet3!A1308:A3642,Sheet3!D1308:D3642)</f>
        <v xml:space="preserve">  Rik</v>
      </c>
      <c r="E1308" s="46">
        <f>_xlfn.XLOOKUP(A1308,Sheet1!$A$2:$A$2336,Sheet1!$B$2:$B$2336)</f>
        <v>24.77</v>
      </c>
      <c r="F1308" s="20">
        <f>_xlfn.XLOOKUP(Table4[[#This Row],[Customer ID]],Sheet1!A1308:A3642,Sheet1!C1308:C3642)</f>
        <v>7.59</v>
      </c>
      <c r="G1308" s="20" t="str">
        <f>_xlfn.XLOOKUP(Table4[[#This Row],[Customer ID]],Sheet1!A1308:A3642,Sheet1!D1308:D3642)</f>
        <v>No</v>
      </c>
      <c r="H1308" s="20" t="str">
        <f>_xlfn.XLOOKUP(Table4[[#This Row],[Customer ID]],Sheet1!A1308:A3642,Sheet1!E1308:E3642)</f>
        <v>No</v>
      </c>
      <c r="I1308" s="20" t="str">
        <f>_xlfn.XLOOKUP(Table4[[#This Row],[Customer ID]],Sheet1!A1308:A3642,Sheet1!F1308:F3642)</f>
        <v>No</v>
      </c>
      <c r="J1308" s="20">
        <f>_xlfn.XLOOKUP(Table4[[#This Row],[Customer ID]],Sheet1!A1308:A3642,Sheet1!G1308:G3642)</f>
        <v>0</v>
      </c>
      <c r="K1308" s="20" t="str">
        <f>_xlfn.XLOOKUP(Table4[[#This Row],[Customer ID]],Sheet1!A1308:A3642,Sheet1!H1308:H3642)</f>
        <v>No</v>
      </c>
      <c r="L1308" s="20" t="str">
        <f>_xlfn.XLOOKUP(Table4[[#This Row],[Customer ID]],Sheet1!A1308:A3642,Sheet1!I1308:I3642)</f>
        <v>Normal weight</v>
      </c>
      <c r="M1308" s="20" t="str">
        <f>_xlfn.XLOOKUP(A1308,Sheet1!A1308:A3642,Sheet1!J1308:J3642)</f>
        <v>Diabetes</v>
      </c>
      <c r="N1308" s="48" t="str">
        <f>_xlfn.XLOOKUP(Table4[[#This Row],[Customer ID]],Table3[Customer ID],Table3[Date2])</f>
        <v>4-Sep-1971</v>
      </c>
      <c r="O1308" s="20">
        <f>_xlfn.XLOOKUP(A1308,Table3[Customer ID],Table3[Age])</f>
        <v>51</v>
      </c>
      <c r="P1308" s="20">
        <f>_xlfn.XLOOKUP(A1308,Table3[Customer ID],Table3[children])</f>
        <v>0</v>
      </c>
      <c r="Q1308" s="47">
        <f>_xlfn.XLOOKUP(A1308,Table3[Customer ID],Table3[charges])</f>
        <v>8396.6200000000008</v>
      </c>
      <c r="R1308" s="20" t="str">
        <f>_xlfn.XLOOKUP(A1308,Table3[Customer ID],Table3[Hospital tier])</f>
        <v>tier - 2</v>
      </c>
      <c r="S1308" s="20" t="str">
        <f>_xlfn.XLOOKUP(A1308,Table3[Customer ID],Table3[City tier])</f>
        <v>tier - 3</v>
      </c>
      <c r="T1308" s="20" t="str">
        <f>_xlfn.XLOOKUP(A1308,Table3[Customer ID],Table3[State ID])</f>
        <v>R1013</v>
      </c>
    </row>
    <row r="1309" spans="1:20" x14ac:dyDescent="0.3">
      <c r="A1309" s="20" t="s">
        <v>1327</v>
      </c>
      <c r="B1309" s="20" t="str">
        <f>_xlfn.XLOOKUP(A1309,Sheet3!A1309:A3643,Sheet3!B1309:B3643)</f>
        <v xml:space="preserve"> Mr</v>
      </c>
      <c r="C1309" s="20" t="str">
        <f>_xlfn.XLOOKUP(A1309,Sheet3!A1309:A3643,Sheet3!C1309:C3643)</f>
        <v>Bomberger</v>
      </c>
      <c r="D1309" s="20" t="str">
        <f>_xlfn.XLOOKUP(A1309,Sheet3!A1309:A3643,Sheet3!D1309:D3643)</f>
        <v xml:space="preserve">  Matthew R</v>
      </c>
      <c r="E1309" s="46">
        <f>_xlfn.XLOOKUP(A1309,Sheet1!$A$2:$A$2336,Sheet1!$B$2:$B$2336)</f>
        <v>16.579999999999998</v>
      </c>
      <c r="F1309" s="20">
        <f>_xlfn.XLOOKUP(Table4[[#This Row],[Customer ID]],Sheet1!A1309:A3643,Sheet1!C1309:C3643)</f>
        <v>6.98</v>
      </c>
      <c r="G1309" s="20" t="str">
        <f>_xlfn.XLOOKUP(Table4[[#This Row],[Customer ID]],Sheet1!A1309:A3643,Sheet1!D1309:D3643)</f>
        <v>yes</v>
      </c>
      <c r="H1309" s="20" t="str">
        <f>_xlfn.XLOOKUP(Table4[[#This Row],[Customer ID]],Sheet1!A1309:A3643,Sheet1!E1309:E3643)</f>
        <v>No</v>
      </c>
      <c r="I1309" s="20" t="str">
        <f>_xlfn.XLOOKUP(Table4[[#This Row],[Customer ID]],Sheet1!A1309:A3643,Sheet1!F1309:F3643)</f>
        <v>Yes</v>
      </c>
      <c r="J1309" s="20">
        <f>_xlfn.XLOOKUP(Table4[[#This Row],[Customer ID]],Sheet1!A1309:A3643,Sheet1!G1309:G3643)</f>
        <v>1</v>
      </c>
      <c r="K1309" s="20" t="str">
        <f>_xlfn.XLOOKUP(Table4[[#This Row],[Customer ID]],Sheet1!A1309:A3643,Sheet1!H1309:H3643)</f>
        <v>No</v>
      </c>
      <c r="L1309" s="20" t="str">
        <f>_xlfn.XLOOKUP(Table4[[#This Row],[Customer ID]],Sheet1!A1309:A3643,Sheet1!I1309:I3643)</f>
        <v>Under Weight</v>
      </c>
      <c r="M1309" s="20" t="str">
        <f>_xlfn.XLOOKUP(A1309,Sheet1!A1309:A3643,Sheet1!J1309:J3643)</f>
        <v>Diabetes</v>
      </c>
      <c r="N1309" s="48" t="str">
        <f>_xlfn.XLOOKUP(Table4[[#This Row],[Customer ID]],Table3[Customer ID],Table3[Date2])</f>
        <v>21-Sep-1963</v>
      </c>
      <c r="O1309" s="20">
        <f>_xlfn.XLOOKUP(A1309,Table3[Customer ID],Table3[Age])</f>
        <v>59</v>
      </c>
      <c r="P1309" s="20">
        <f>_xlfn.XLOOKUP(A1309,Table3[Customer ID],Table3[children])</f>
        <v>0</v>
      </c>
      <c r="Q1309" s="47">
        <f>_xlfn.XLOOKUP(A1309,Table3[Customer ID],Table3[charges])</f>
        <v>8355.5400000000009</v>
      </c>
      <c r="R1309" s="20" t="str">
        <f>_xlfn.XLOOKUP(A1309,Table3[Customer ID],Table3[Hospital tier])</f>
        <v>tier - 3</v>
      </c>
      <c r="S1309" s="20" t="str">
        <f>_xlfn.XLOOKUP(A1309,Table3[Customer ID],Table3[City tier])</f>
        <v>tier - 3</v>
      </c>
      <c r="T1309" s="20" t="str">
        <f>_xlfn.XLOOKUP(A1309,Table3[Customer ID],Table3[State ID])</f>
        <v>R1012</v>
      </c>
    </row>
    <row r="1310" spans="1:20" x14ac:dyDescent="0.3">
      <c r="A1310" s="20" t="s">
        <v>1328</v>
      </c>
      <c r="B1310" s="20" t="str">
        <f>_xlfn.XLOOKUP(A1310,Sheet3!A1310:A3644,Sheet3!B1310:B3644)</f>
        <v xml:space="preserve"> Mr</v>
      </c>
      <c r="C1310" s="20" t="str">
        <f>_xlfn.XLOOKUP(A1310,Sheet3!A1310:A3644,Sheet3!C1310:C3644)</f>
        <v>Roy</v>
      </c>
      <c r="D1310" s="20" t="str">
        <f>_xlfn.XLOOKUP(A1310,Sheet3!A1310:A3644,Sheet3!D1310:D3644)</f>
        <v xml:space="preserve">  Daniel G</v>
      </c>
      <c r="E1310" s="46">
        <f>_xlfn.XLOOKUP(A1310,Sheet1!$A$2:$A$2336,Sheet1!$B$2:$B$2336)</f>
        <v>38.17</v>
      </c>
      <c r="F1310" s="20">
        <f>_xlfn.XLOOKUP(Table4[[#This Row],[Customer ID]],Sheet1!A1310:A3644,Sheet1!C1310:C3644)</f>
        <v>4.7300000000000004</v>
      </c>
      <c r="G1310" s="20" t="str">
        <f>_xlfn.XLOOKUP(Table4[[#This Row],[Customer ID]],Sheet1!A1310:A3644,Sheet1!D1310:D3644)</f>
        <v>yes</v>
      </c>
      <c r="H1310" s="20" t="str">
        <f>_xlfn.XLOOKUP(Table4[[#This Row],[Customer ID]],Sheet1!A1310:A3644,Sheet1!E1310:E3644)</f>
        <v>No</v>
      </c>
      <c r="I1310" s="20" t="str">
        <f>_xlfn.XLOOKUP(Table4[[#This Row],[Customer ID]],Sheet1!A1310:A3644,Sheet1!F1310:F3644)</f>
        <v>No</v>
      </c>
      <c r="J1310" s="20">
        <f>_xlfn.XLOOKUP(Table4[[#This Row],[Customer ID]],Sheet1!A1310:A3644,Sheet1!G1310:G3644)</f>
        <v>0</v>
      </c>
      <c r="K1310" s="20" t="str">
        <f>_xlfn.XLOOKUP(Table4[[#This Row],[Customer ID]],Sheet1!A1310:A3644,Sheet1!H1310:H3644)</f>
        <v>No</v>
      </c>
      <c r="L1310" s="20" t="str">
        <f>_xlfn.XLOOKUP(Table4[[#This Row],[Customer ID]],Sheet1!A1310:A3644,Sheet1!I1310:I3644)</f>
        <v>Obesity</v>
      </c>
      <c r="M1310" s="20" t="str">
        <f>_xlfn.XLOOKUP(A1310,Sheet1!A1310:A3644,Sheet1!J1310:J3644)</f>
        <v>Normal</v>
      </c>
      <c r="N1310" s="48" t="str">
        <f>_xlfn.XLOOKUP(Table4[[#This Row],[Customer ID]],Table3[Customer ID],Table3[Date2])</f>
        <v>12-Jun-1976</v>
      </c>
      <c r="O1310" s="20">
        <f>_xlfn.XLOOKUP(A1310,Table3[Customer ID],Table3[Age])</f>
        <v>46</v>
      </c>
      <c r="P1310" s="20">
        <f>_xlfn.XLOOKUP(A1310,Table3[Customer ID],Table3[children])</f>
        <v>2</v>
      </c>
      <c r="Q1310" s="47">
        <f>_xlfn.XLOOKUP(A1310,Table3[Customer ID],Table3[charges])</f>
        <v>8347.16</v>
      </c>
      <c r="R1310" s="20" t="str">
        <f>_xlfn.XLOOKUP(A1310,Table3[Customer ID],Table3[Hospital tier])</f>
        <v>tier - 2</v>
      </c>
      <c r="S1310" s="20" t="str">
        <f>_xlfn.XLOOKUP(A1310,Table3[Customer ID],Table3[City tier])</f>
        <v>tier - 1</v>
      </c>
      <c r="T1310" s="20" t="str">
        <f>_xlfn.XLOOKUP(A1310,Table3[Customer ID],Table3[State ID])</f>
        <v>R1013</v>
      </c>
    </row>
    <row r="1311" spans="1:20" x14ac:dyDescent="0.3">
      <c r="A1311" s="20" t="s">
        <v>1329</v>
      </c>
      <c r="B1311" s="20" t="str">
        <f>_xlfn.XLOOKUP(A1311,Sheet3!A1311:A3645,Sheet3!B1311:B3645)</f>
        <v xml:space="preserve"> Mr</v>
      </c>
      <c r="C1311" s="20" t="str">
        <f>_xlfn.XLOOKUP(A1311,Sheet3!A1311:A3645,Sheet3!C1311:C3645)</f>
        <v>Lapierre</v>
      </c>
      <c r="D1311" s="20" t="str">
        <f>_xlfn.XLOOKUP(A1311,Sheet3!A1311:A3645,Sheet3!D1311:D3645)</f>
        <v xml:space="preserve">  Yannick</v>
      </c>
      <c r="E1311" s="46">
        <f>_xlfn.XLOOKUP(A1311,Sheet1!$A$2:$A$2336,Sheet1!$B$2:$B$2336)</f>
        <v>39.424999999999997</v>
      </c>
      <c r="F1311" s="20">
        <f>_xlfn.XLOOKUP(Table4[[#This Row],[Customer ID]],Sheet1!A1311:A3645,Sheet1!C1311:C3645)</f>
        <v>4.76</v>
      </c>
      <c r="G1311" s="20" t="str">
        <f>_xlfn.XLOOKUP(Table4[[#This Row],[Customer ID]],Sheet1!A1311:A3645,Sheet1!D1311:D3645)</f>
        <v>yes</v>
      </c>
      <c r="H1311" s="20" t="str">
        <f>_xlfn.XLOOKUP(Table4[[#This Row],[Customer ID]],Sheet1!A1311:A3645,Sheet1!E1311:E3645)</f>
        <v>No</v>
      </c>
      <c r="I1311" s="20" t="str">
        <f>_xlfn.XLOOKUP(Table4[[#This Row],[Customer ID]],Sheet1!A1311:A3645,Sheet1!F1311:F3645)</f>
        <v>No</v>
      </c>
      <c r="J1311" s="20">
        <f>_xlfn.XLOOKUP(Table4[[#This Row],[Customer ID]],Sheet1!A1311:A3645,Sheet1!G1311:G3645)</f>
        <v>0</v>
      </c>
      <c r="K1311" s="20" t="str">
        <f>_xlfn.XLOOKUP(Table4[[#This Row],[Customer ID]],Sheet1!A1311:A3645,Sheet1!H1311:H3645)</f>
        <v>No</v>
      </c>
      <c r="L1311" s="20" t="str">
        <f>_xlfn.XLOOKUP(Table4[[#This Row],[Customer ID]],Sheet1!A1311:A3645,Sheet1!I1311:I3645)</f>
        <v>Obesity</v>
      </c>
      <c r="M1311" s="20" t="str">
        <f>_xlfn.XLOOKUP(A1311,Sheet1!A1311:A3645,Sheet1!J1311:J3645)</f>
        <v>Normal</v>
      </c>
      <c r="N1311" s="48" t="str">
        <f>_xlfn.XLOOKUP(Table4[[#This Row],[Customer ID]],Table3[Customer ID],Table3[Date2])</f>
        <v>7-Jul-1976</v>
      </c>
      <c r="O1311" s="20">
        <f>_xlfn.XLOOKUP(A1311,Table3[Customer ID],Table3[Age])</f>
        <v>46</v>
      </c>
      <c r="P1311" s="20">
        <f>_xlfn.XLOOKUP(A1311,Table3[Customer ID],Table3[children])</f>
        <v>1</v>
      </c>
      <c r="Q1311" s="47">
        <f>_xlfn.XLOOKUP(A1311,Table3[Customer ID],Table3[charges])</f>
        <v>8342.91</v>
      </c>
      <c r="R1311" s="20" t="str">
        <f>_xlfn.XLOOKUP(A1311,Table3[Customer ID],Table3[Hospital tier])</f>
        <v>tier - 3</v>
      </c>
      <c r="S1311" s="20" t="str">
        <f>_xlfn.XLOOKUP(A1311,Table3[Customer ID],Table3[City tier])</f>
        <v>tier - 1</v>
      </c>
      <c r="T1311" s="20" t="str">
        <f>_xlfn.XLOOKUP(A1311,Table3[Customer ID],Table3[State ID])</f>
        <v>R1016</v>
      </c>
    </row>
    <row r="1312" spans="1:20" x14ac:dyDescent="0.3">
      <c r="A1312" s="20" t="s">
        <v>1330</v>
      </c>
      <c r="B1312" s="20" t="str">
        <f>_xlfn.XLOOKUP(A1312,Sheet3!A1312:A3646,Sheet3!B1312:B3646)</f>
        <v xml:space="preserve"> Mr</v>
      </c>
      <c r="C1312" s="20" t="str">
        <f>_xlfn.XLOOKUP(A1312,Sheet3!A1312:A3646,Sheet3!C1312:C3646)</f>
        <v>Beaty</v>
      </c>
      <c r="D1312" s="20" t="str">
        <f>_xlfn.XLOOKUP(A1312,Sheet3!A1312:A3646,Sheet3!D1312:D3646)</f>
        <v xml:space="preserve">  Sean R</v>
      </c>
      <c r="E1312" s="46">
        <f>_xlfn.XLOOKUP(A1312,Sheet1!$A$2:$A$2336,Sheet1!$B$2:$B$2336)</f>
        <v>33.44</v>
      </c>
      <c r="F1312" s="20">
        <f>_xlfn.XLOOKUP(Table4[[#This Row],[Customer ID]],Sheet1!A1312:A3646,Sheet1!C1312:C3646)</f>
        <v>6.24</v>
      </c>
      <c r="G1312" s="20" t="str">
        <f>_xlfn.XLOOKUP(Table4[[#This Row],[Customer ID]],Sheet1!A1312:A3646,Sheet1!D1312:D3646)</f>
        <v>yes</v>
      </c>
      <c r="H1312" s="20" t="str">
        <f>_xlfn.XLOOKUP(Table4[[#This Row],[Customer ID]],Sheet1!A1312:A3646,Sheet1!E1312:E3646)</f>
        <v>No</v>
      </c>
      <c r="I1312" s="20" t="str">
        <f>_xlfn.XLOOKUP(Table4[[#This Row],[Customer ID]],Sheet1!A1312:A3646,Sheet1!F1312:F3646)</f>
        <v>No</v>
      </c>
      <c r="J1312" s="20">
        <f>_xlfn.XLOOKUP(Table4[[#This Row],[Customer ID]],Sheet1!A1312:A3646,Sheet1!G1312:G3646)</f>
        <v>0</v>
      </c>
      <c r="K1312" s="20" t="str">
        <f>_xlfn.XLOOKUP(Table4[[#This Row],[Customer ID]],Sheet1!A1312:A3646,Sheet1!H1312:H3646)</f>
        <v>No</v>
      </c>
      <c r="L1312" s="20" t="str">
        <f>_xlfn.XLOOKUP(Table4[[#This Row],[Customer ID]],Sheet1!A1312:A3646,Sheet1!I1312:I3646)</f>
        <v>Obesity</v>
      </c>
      <c r="M1312" s="20" t="str">
        <f>_xlfn.XLOOKUP(A1312,Sheet1!A1312:A3646,Sheet1!J1312:J3646)</f>
        <v>Prediabetes</v>
      </c>
      <c r="N1312" s="48" t="str">
        <f>_xlfn.XLOOKUP(Table4[[#This Row],[Customer ID]],Table3[Customer ID],Table3[Date2])</f>
        <v>20-Jul-1976</v>
      </c>
      <c r="O1312" s="20">
        <f>_xlfn.XLOOKUP(A1312,Table3[Customer ID],Table3[Age])</f>
        <v>46</v>
      </c>
      <c r="P1312" s="20">
        <f>_xlfn.XLOOKUP(A1312,Table3[Customer ID],Table3[children])</f>
        <v>1</v>
      </c>
      <c r="Q1312" s="47">
        <f>_xlfn.XLOOKUP(A1312,Table3[Customer ID],Table3[charges])</f>
        <v>8334.59</v>
      </c>
      <c r="R1312" s="20" t="str">
        <f>_xlfn.XLOOKUP(A1312,Table3[Customer ID],Table3[Hospital tier])</f>
        <v>tier - 3</v>
      </c>
      <c r="S1312" s="20" t="str">
        <f>_xlfn.XLOOKUP(A1312,Table3[Customer ID],Table3[City tier])</f>
        <v>tier - 2</v>
      </c>
      <c r="T1312" s="20" t="str">
        <f>_xlfn.XLOOKUP(A1312,Table3[Customer ID],Table3[State ID])</f>
        <v>R1016</v>
      </c>
    </row>
    <row r="1313" spans="1:20" x14ac:dyDescent="0.3">
      <c r="A1313" s="20" t="s">
        <v>1331</v>
      </c>
      <c r="B1313" s="20" t="str">
        <f>_xlfn.XLOOKUP(A1313,Sheet3!A1313:A3647,Sheet3!B1313:B3647)</f>
        <v xml:space="preserve"> Mr</v>
      </c>
      <c r="C1313" s="20" t="str">
        <f>_xlfn.XLOOKUP(A1313,Sheet3!A1313:A3647,Sheet3!C1313:C3647)</f>
        <v>Hammer</v>
      </c>
      <c r="D1313" s="20" t="str">
        <f>_xlfn.XLOOKUP(A1313,Sheet3!A1313:A3647,Sheet3!D1313:D3647)</f>
        <v xml:space="preserve">  Peter</v>
      </c>
      <c r="E1313" s="46">
        <f>_xlfn.XLOOKUP(A1313,Sheet1!$A$2:$A$2336,Sheet1!$B$2:$B$2336)</f>
        <v>33.344999999999999</v>
      </c>
      <c r="F1313" s="20">
        <f>_xlfn.XLOOKUP(Table4[[#This Row],[Customer ID]],Sheet1!A1313:A3647,Sheet1!C1313:C3647)</f>
        <v>5.44</v>
      </c>
      <c r="G1313" s="20" t="str">
        <f>_xlfn.XLOOKUP(Table4[[#This Row],[Customer ID]],Sheet1!A1313:A3647,Sheet1!D1313:D3647)</f>
        <v>yes</v>
      </c>
      <c r="H1313" s="20" t="str">
        <f>_xlfn.XLOOKUP(Table4[[#This Row],[Customer ID]],Sheet1!A1313:A3647,Sheet1!E1313:E3647)</f>
        <v>No</v>
      </c>
      <c r="I1313" s="20" t="str">
        <f>_xlfn.XLOOKUP(Table4[[#This Row],[Customer ID]],Sheet1!A1313:A3647,Sheet1!F1313:F3647)</f>
        <v>No</v>
      </c>
      <c r="J1313" s="20">
        <f>_xlfn.XLOOKUP(Table4[[#This Row],[Customer ID]],Sheet1!A1313:A3647,Sheet1!G1313:G3647)</f>
        <v>0</v>
      </c>
      <c r="K1313" s="20" t="str">
        <f>_xlfn.XLOOKUP(Table4[[#This Row],[Customer ID]],Sheet1!A1313:A3647,Sheet1!H1313:H3647)</f>
        <v>No</v>
      </c>
      <c r="L1313" s="20" t="str">
        <f>_xlfn.XLOOKUP(Table4[[#This Row],[Customer ID]],Sheet1!A1313:A3647,Sheet1!I1313:I3647)</f>
        <v>Obesity</v>
      </c>
      <c r="M1313" s="20" t="str">
        <f>_xlfn.XLOOKUP(A1313,Sheet1!A1313:A3647,Sheet1!J1313:J3647)</f>
        <v>Normal</v>
      </c>
      <c r="N1313" s="48" t="str">
        <f>_xlfn.XLOOKUP(Table4[[#This Row],[Customer ID]],Table3[Customer ID],Table3[Date2])</f>
        <v>12-Jul-1976</v>
      </c>
      <c r="O1313" s="20">
        <f>_xlfn.XLOOKUP(A1313,Table3[Customer ID],Table3[Age])</f>
        <v>46</v>
      </c>
      <c r="P1313" s="20">
        <f>_xlfn.XLOOKUP(A1313,Table3[Customer ID],Table3[children])</f>
        <v>1</v>
      </c>
      <c r="Q1313" s="47">
        <f>_xlfn.XLOOKUP(A1313,Table3[Customer ID],Table3[charges])</f>
        <v>8334.4599999999991</v>
      </c>
      <c r="R1313" s="20" t="str">
        <f>_xlfn.XLOOKUP(A1313,Table3[Customer ID],Table3[Hospital tier])</f>
        <v>tier - 3</v>
      </c>
      <c r="S1313" s="20" t="str">
        <f>_xlfn.XLOOKUP(A1313,Table3[Customer ID],Table3[City tier])</f>
        <v>tier - 2</v>
      </c>
      <c r="T1313" s="20" t="str">
        <f>_xlfn.XLOOKUP(A1313,Table3[Customer ID],Table3[State ID])</f>
        <v>R1016</v>
      </c>
    </row>
    <row r="1314" spans="1:20" x14ac:dyDescent="0.3">
      <c r="A1314" s="20" t="s">
        <v>1332</v>
      </c>
      <c r="B1314" s="20" t="str">
        <f>_xlfn.XLOOKUP(A1314,Sheet3!A1314:A3648,Sheet3!B1314:B3648)</f>
        <v xml:space="preserve"> Ms</v>
      </c>
      <c r="C1314" s="20" t="str">
        <f>_xlfn.XLOOKUP(A1314,Sheet3!A1314:A3648,Sheet3!C1314:C3648)</f>
        <v>Randolph</v>
      </c>
      <c r="D1314" s="20" t="str">
        <f>_xlfn.XLOOKUP(A1314,Sheet3!A1314:A3648,Sheet3!D1314:D3648)</f>
        <v xml:space="preserve">  Sara A.</v>
      </c>
      <c r="E1314" s="46">
        <f>_xlfn.XLOOKUP(A1314,Sheet1!$A$2:$A$2336,Sheet1!$B$2:$B$2336)</f>
        <v>38.79</v>
      </c>
      <c r="F1314" s="20">
        <f>_xlfn.XLOOKUP(Table4[[#This Row],[Customer ID]],Sheet1!A1314:A3648,Sheet1!C1314:C3648)</f>
        <v>5.08</v>
      </c>
      <c r="G1314" s="20" t="str">
        <f>_xlfn.XLOOKUP(Table4[[#This Row],[Customer ID]],Sheet1!A1314:A3648,Sheet1!D1314:D3648)</f>
        <v>No</v>
      </c>
      <c r="H1314" s="20" t="str">
        <f>_xlfn.XLOOKUP(Table4[[#This Row],[Customer ID]],Sheet1!A1314:A3648,Sheet1!E1314:E3648)</f>
        <v>No</v>
      </c>
      <c r="I1314" s="20" t="str">
        <f>_xlfn.XLOOKUP(Table4[[#This Row],[Customer ID]],Sheet1!A1314:A3648,Sheet1!F1314:F3648)</f>
        <v>Yes</v>
      </c>
      <c r="J1314" s="20">
        <f>_xlfn.XLOOKUP(Table4[[#This Row],[Customer ID]],Sheet1!A1314:A3648,Sheet1!G1314:G3648)</f>
        <v>1</v>
      </c>
      <c r="K1314" s="20" t="str">
        <f>_xlfn.XLOOKUP(Table4[[#This Row],[Customer ID]],Sheet1!A1314:A3648,Sheet1!H1314:H3648)</f>
        <v>No</v>
      </c>
      <c r="L1314" s="20" t="str">
        <f>_xlfn.XLOOKUP(Table4[[#This Row],[Customer ID]],Sheet1!A1314:A3648,Sheet1!I1314:I3648)</f>
        <v>Obesity</v>
      </c>
      <c r="M1314" s="20" t="str">
        <f>_xlfn.XLOOKUP(A1314,Sheet1!A1314:A3648,Sheet1!J1314:J3648)</f>
        <v>Normal</v>
      </c>
      <c r="N1314" s="48" t="str">
        <f>_xlfn.XLOOKUP(Table4[[#This Row],[Customer ID]],Table3[Customer ID],Table3[Date2])</f>
        <v>22-Jun-1993</v>
      </c>
      <c r="O1314" s="20">
        <f>_xlfn.XLOOKUP(A1314,Table3[Customer ID],Table3[Age])</f>
        <v>29</v>
      </c>
      <c r="P1314" s="20">
        <f>_xlfn.XLOOKUP(A1314,Table3[Customer ID],Table3[children])</f>
        <v>0</v>
      </c>
      <c r="Q1314" s="47">
        <f>_xlfn.XLOOKUP(A1314,Table3[Customer ID],Table3[charges])</f>
        <v>8314.65</v>
      </c>
      <c r="R1314" s="20" t="str">
        <f>_xlfn.XLOOKUP(A1314,Table3[Customer ID],Table3[Hospital tier])</f>
        <v>tier - 2</v>
      </c>
      <c r="S1314" s="20" t="str">
        <f>_xlfn.XLOOKUP(A1314,Table3[Customer ID],Table3[City tier])</f>
        <v>tier - 1</v>
      </c>
      <c r="T1314" s="20" t="str">
        <f>_xlfn.XLOOKUP(A1314,Table3[Customer ID],Table3[State ID])</f>
        <v>R1012</v>
      </c>
    </row>
    <row r="1315" spans="1:20" x14ac:dyDescent="0.3">
      <c r="A1315" s="20" t="s">
        <v>1333</v>
      </c>
      <c r="B1315" s="20" t="str">
        <f>_xlfn.XLOOKUP(A1315,Sheet3!A1315:A3649,Sheet3!B1315:B3649)</f>
        <v xml:space="preserve"> Ms</v>
      </c>
      <c r="C1315" s="20" t="str">
        <f>_xlfn.XLOOKUP(A1315,Sheet3!A1315:A3649,Sheet3!C1315:C3649)</f>
        <v>Masterson</v>
      </c>
      <c r="D1315" s="20" t="str">
        <f>_xlfn.XLOOKUP(A1315,Sheet3!A1315:A3649,Sheet3!D1315:D3649)</f>
        <v xml:space="preserve">  Erin C.</v>
      </c>
      <c r="E1315" s="46">
        <f>_xlfn.XLOOKUP(A1315,Sheet1!$A$2:$A$2336,Sheet1!$B$2:$B$2336)</f>
        <v>30.684999999999999</v>
      </c>
      <c r="F1315" s="20">
        <f>_xlfn.XLOOKUP(Table4[[#This Row],[Customer ID]],Sheet1!A1315:A3649,Sheet1!C1315:C3649)</f>
        <v>4.87</v>
      </c>
      <c r="G1315" s="20" t="str">
        <f>_xlfn.XLOOKUP(Table4[[#This Row],[Customer ID]],Sheet1!A1315:A3649,Sheet1!D1315:D3649)</f>
        <v>No</v>
      </c>
      <c r="H1315" s="20" t="str">
        <f>_xlfn.XLOOKUP(Table4[[#This Row],[Customer ID]],Sheet1!A1315:A3649,Sheet1!E1315:E3649)</f>
        <v>No</v>
      </c>
      <c r="I1315" s="20" t="str">
        <f>_xlfn.XLOOKUP(Table4[[#This Row],[Customer ID]],Sheet1!A1315:A3649,Sheet1!F1315:F3649)</f>
        <v>Yes</v>
      </c>
      <c r="J1315" s="20">
        <f>_xlfn.XLOOKUP(Table4[[#This Row],[Customer ID]],Sheet1!A1315:A3649,Sheet1!G1315:G3649)</f>
        <v>1</v>
      </c>
      <c r="K1315" s="20" t="str">
        <f>_xlfn.XLOOKUP(Table4[[#This Row],[Customer ID]],Sheet1!A1315:A3649,Sheet1!H1315:H3649)</f>
        <v>No</v>
      </c>
      <c r="L1315" s="20" t="str">
        <f>_xlfn.XLOOKUP(Table4[[#This Row],[Customer ID]],Sheet1!A1315:A3649,Sheet1!I1315:I3649)</f>
        <v>Obesity</v>
      </c>
      <c r="M1315" s="20" t="str">
        <f>_xlfn.XLOOKUP(A1315,Sheet1!A1315:A3649,Sheet1!J1315:J3649)</f>
        <v>Normal</v>
      </c>
      <c r="N1315" s="48" t="str">
        <f>_xlfn.XLOOKUP(Table4[[#This Row],[Customer ID]],Table3[Customer ID],Table3[Date2])</f>
        <v>7-Aug-1979</v>
      </c>
      <c r="O1315" s="20">
        <f>_xlfn.XLOOKUP(A1315,Table3[Customer ID],Table3[Age])</f>
        <v>43</v>
      </c>
      <c r="P1315" s="20">
        <f>_xlfn.XLOOKUP(A1315,Table3[Customer ID],Table3[children])</f>
        <v>2</v>
      </c>
      <c r="Q1315" s="47">
        <f>_xlfn.XLOOKUP(A1315,Table3[Customer ID],Table3[charges])</f>
        <v>8310.84</v>
      </c>
      <c r="R1315" s="20" t="str">
        <f>_xlfn.XLOOKUP(A1315,Table3[Customer ID],Table3[Hospital tier])</f>
        <v>tier - 2</v>
      </c>
      <c r="S1315" s="20" t="str">
        <f>_xlfn.XLOOKUP(A1315,Table3[Customer ID],Table3[City tier])</f>
        <v>tier - 2</v>
      </c>
      <c r="T1315" s="20" t="str">
        <f>_xlfn.XLOOKUP(A1315,Table3[Customer ID],Table3[State ID])</f>
        <v>R1012</v>
      </c>
    </row>
    <row r="1316" spans="1:20" x14ac:dyDescent="0.3">
      <c r="A1316" s="20" t="s">
        <v>1334</v>
      </c>
      <c r="B1316" s="20" t="str">
        <f>_xlfn.XLOOKUP(A1316,Sheet3!A1316:A3650,Sheet3!B1316:B3650)</f>
        <v xml:space="preserve"> Mr</v>
      </c>
      <c r="C1316" s="20" t="str">
        <f>_xlfn.XLOOKUP(A1316,Sheet3!A1316:A3650,Sheet3!C1316:C3650)</f>
        <v>Friess</v>
      </c>
      <c r="D1316" s="20" t="str">
        <f>_xlfn.XLOOKUP(A1316,Sheet3!A1316:A3650,Sheet3!D1316:D3650)</f>
        <v xml:space="preserve">  Thibaud</v>
      </c>
      <c r="E1316" s="46">
        <f>_xlfn.XLOOKUP(A1316,Sheet1!$A$2:$A$2336,Sheet1!$B$2:$B$2336)</f>
        <v>22.135000000000002</v>
      </c>
      <c r="F1316" s="20">
        <f>_xlfn.XLOOKUP(Table4[[#This Row],[Customer ID]],Sheet1!A1316:A3650,Sheet1!C1316:C3650)</f>
        <v>8.17</v>
      </c>
      <c r="G1316" s="20" t="str">
        <f>_xlfn.XLOOKUP(Table4[[#This Row],[Customer ID]],Sheet1!A1316:A3650,Sheet1!D1316:D3650)</f>
        <v>No</v>
      </c>
      <c r="H1316" s="20" t="str">
        <f>_xlfn.XLOOKUP(Table4[[#This Row],[Customer ID]],Sheet1!A1316:A3650,Sheet1!E1316:E3650)</f>
        <v>No</v>
      </c>
      <c r="I1316" s="20" t="str">
        <f>_xlfn.XLOOKUP(Table4[[#This Row],[Customer ID]],Sheet1!A1316:A3650,Sheet1!F1316:F3650)</f>
        <v>No</v>
      </c>
      <c r="J1316" s="20">
        <f>_xlfn.XLOOKUP(Table4[[#This Row],[Customer ID]],Sheet1!A1316:A3650,Sheet1!G1316:G3650)</f>
        <v>0</v>
      </c>
      <c r="K1316" s="20" t="str">
        <f>_xlfn.XLOOKUP(Table4[[#This Row],[Customer ID]],Sheet1!A1316:A3650,Sheet1!H1316:H3650)</f>
        <v>No</v>
      </c>
      <c r="L1316" s="20" t="str">
        <f>_xlfn.XLOOKUP(Table4[[#This Row],[Customer ID]],Sheet1!A1316:A3650,Sheet1!I1316:I3650)</f>
        <v>Normal weight</v>
      </c>
      <c r="M1316" s="20" t="str">
        <f>_xlfn.XLOOKUP(A1316,Sheet1!A1316:A3650,Sheet1!J1316:J3650)</f>
        <v>Diabetes</v>
      </c>
      <c r="N1316" s="48" t="str">
        <f>_xlfn.XLOOKUP(Table4[[#This Row],[Customer ID]],Table3[Customer ID],Table3[Date2])</f>
        <v>26-Jun-1978</v>
      </c>
      <c r="O1316" s="20">
        <f>_xlfn.XLOOKUP(A1316,Table3[Customer ID],Table3[Age])</f>
        <v>44</v>
      </c>
      <c r="P1316" s="20">
        <f>_xlfn.XLOOKUP(A1316,Table3[Customer ID],Table3[children])</f>
        <v>2</v>
      </c>
      <c r="Q1316" s="47">
        <f>_xlfn.XLOOKUP(A1316,Table3[Customer ID],Table3[charges])</f>
        <v>8302.5400000000009</v>
      </c>
      <c r="R1316" s="20" t="str">
        <f>_xlfn.XLOOKUP(A1316,Table3[Customer ID],Table3[Hospital tier])</f>
        <v>tier - 3</v>
      </c>
      <c r="S1316" s="20" t="str">
        <f>_xlfn.XLOOKUP(A1316,Table3[Customer ID],Table3[City tier])</f>
        <v>tier - 3</v>
      </c>
      <c r="T1316" s="20" t="str">
        <f>_xlfn.XLOOKUP(A1316,Table3[Customer ID],Table3[State ID])</f>
        <v>R1016</v>
      </c>
    </row>
    <row r="1317" spans="1:20" x14ac:dyDescent="0.3">
      <c r="A1317" s="20" t="s">
        <v>1335</v>
      </c>
      <c r="B1317" s="20" t="str">
        <f>_xlfn.XLOOKUP(A1317,Sheet3!A1317:A3651,Sheet3!B1317:B3651)</f>
        <v xml:space="preserve"> Ms</v>
      </c>
      <c r="C1317" s="20" t="str">
        <f>_xlfn.XLOOKUP(A1317,Sheet3!A1317:A3651,Sheet3!C1317:C3651)</f>
        <v>Mantoni</v>
      </c>
      <c r="D1317" s="20" t="str">
        <f>_xlfn.XLOOKUP(A1317,Sheet3!A1317:A3651,Sheet3!D1317:D3651)</f>
        <v xml:space="preserve">  Lisa</v>
      </c>
      <c r="E1317" s="46">
        <f>_xlfn.XLOOKUP(A1317,Sheet1!$A$2:$A$2336,Sheet1!$B$2:$B$2336)</f>
        <v>33.33</v>
      </c>
      <c r="F1317" s="20">
        <f>_xlfn.XLOOKUP(Table4[[#This Row],[Customer ID]],Sheet1!A1317:A3651,Sheet1!C1317:C3651)</f>
        <v>7.61</v>
      </c>
      <c r="G1317" s="20" t="str">
        <f>_xlfn.XLOOKUP(Table4[[#This Row],[Customer ID]],Sheet1!A1317:A3651,Sheet1!D1317:D3651)</f>
        <v>No</v>
      </c>
      <c r="H1317" s="20" t="str">
        <f>_xlfn.XLOOKUP(Table4[[#This Row],[Customer ID]],Sheet1!A1317:A3651,Sheet1!E1317:E3651)</f>
        <v>No</v>
      </c>
      <c r="I1317" s="20" t="str">
        <f>_xlfn.XLOOKUP(Table4[[#This Row],[Customer ID]],Sheet1!A1317:A3651,Sheet1!F1317:F3651)</f>
        <v>No</v>
      </c>
      <c r="J1317" s="20">
        <f>_xlfn.XLOOKUP(Table4[[#This Row],[Customer ID]],Sheet1!A1317:A3651,Sheet1!G1317:G3651)</f>
        <v>0</v>
      </c>
      <c r="K1317" s="20" t="str">
        <f>_xlfn.XLOOKUP(Table4[[#This Row],[Customer ID]],Sheet1!A1317:A3651,Sheet1!H1317:H3651)</f>
        <v>No</v>
      </c>
      <c r="L1317" s="20" t="str">
        <f>_xlfn.XLOOKUP(Table4[[#This Row],[Customer ID]],Sheet1!A1317:A3651,Sheet1!I1317:I3651)</f>
        <v>Obesity</v>
      </c>
      <c r="M1317" s="20" t="str">
        <f>_xlfn.XLOOKUP(A1317,Sheet1!A1317:A3651,Sheet1!J1317:J3651)</f>
        <v>Diabetes</v>
      </c>
      <c r="N1317" s="48" t="str">
        <f>_xlfn.XLOOKUP(Table4[[#This Row],[Customer ID]],Table3[Customer ID],Table3[Date2])</f>
        <v>6-Jun-1974</v>
      </c>
      <c r="O1317" s="20">
        <f>_xlfn.XLOOKUP(A1317,Table3[Customer ID],Table3[Age])</f>
        <v>49</v>
      </c>
      <c r="P1317" s="20">
        <f>_xlfn.XLOOKUP(A1317,Table3[Customer ID],Table3[children])</f>
        <v>0</v>
      </c>
      <c r="Q1317" s="47">
        <f>_xlfn.XLOOKUP(A1317,Table3[Customer ID],Table3[charges])</f>
        <v>8283.68</v>
      </c>
      <c r="R1317" s="20" t="str">
        <f>_xlfn.XLOOKUP(A1317,Table3[Customer ID],Table3[Hospital tier])</f>
        <v>tier - 2</v>
      </c>
      <c r="S1317" s="20" t="str">
        <f>_xlfn.XLOOKUP(A1317,Table3[Customer ID],Table3[City tier])</f>
        <v>tier - 3</v>
      </c>
      <c r="T1317" s="20" t="str">
        <f>_xlfn.XLOOKUP(A1317,Table3[Customer ID],Table3[State ID])</f>
        <v>R1013</v>
      </c>
    </row>
    <row r="1318" spans="1:20" x14ac:dyDescent="0.3">
      <c r="A1318" s="20" t="s">
        <v>1336</v>
      </c>
      <c r="B1318" s="20" t="str">
        <f>_xlfn.XLOOKUP(A1318,Sheet3!A1318:A3652,Sheet3!B1318:B3652)</f>
        <v xml:space="preserve"> Ms</v>
      </c>
      <c r="C1318" s="20" t="str">
        <f>_xlfn.XLOOKUP(A1318,Sheet3!A1318:A3652,Sheet3!C1318:C3652)</f>
        <v>Bodeen</v>
      </c>
      <c r="D1318" s="20" t="str">
        <f>_xlfn.XLOOKUP(A1318,Sheet3!A1318:A3652,Sheet3!D1318:D3652)</f>
        <v xml:space="preserve">  Gretchen K.</v>
      </c>
      <c r="E1318" s="46">
        <f>_xlfn.XLOOKUP(A1318,Sheet1!$A$2:$A$2336,Sheet1!$B$2:$B$2336)</f>
        <v>31.13</v>
      </c>
      <c r="F1318" s="20">
        <f>_xlfn.XLOOKUP(Table4[[#This Row],[Customer ID]],Sheet1!A1318:A3652,Sheet1!C1318:C3652)</f>
        <v>10.1</v>
      </c>
      <c r="G1318" s="20" t="str">
        <f>_xlfn.XLOOKUP(Table4[[#This Row],[Customer ID]],Sheet1!A1318:A3652,Sheet1!D1318:D3652)</f>
        <v>No</v>
      </c>
      <c r="H1318" s="20" t="str">
        <f>_xlfn.XLOOKUP(Table4[[#This Row],[Customer ID]],Sheet1!A1318:A3652,Sheet1!E1318:E3652)</f>
        <v>No</v>
      </c>
      <c r="I1318" s="20" t="str">
        <f>_xlfn.XLOOKUP(Table4[[#This Row],[Customer ID]],Sheet1!A1318:A3652,Sheet1!F1318:F3652)</f>
        <v>No</v>
      </c>
      <c r="J1318" s="20">
        <f>_xlfn.XLOOKUP(Table4[[#This Row],[Customer ID]],Sheet1!A1318:A3652,Sheet1!G1318:G3652)</f>
        <v>0</v>
      </c>
      <c r="K1318" s="20" t="str">
        <f>_xlfn.XLOOKUP(Table4[[#This Row],[Customer ID]],Sheet1!A1318:A3652,Sheet1!H1318:H3652)</f>
        <v>No</v>
      </c>
      <c r="L1318" s="20" t="str">
        <f>_xlfn.XLOOKUP(Table4[[#This Row],[Customer ID]],Sheet1!A1318:A3652,Sheet1!I1318:I3652)</f>
        <v>Obesity</v>
      </c>
      <c r="M1318" s="20" t="str">
        <f>_xlfn.XLOOKUP(A1318,Sheet1!A1318:A3652,Sheet1!J1318:J3652)</f>
        <v>Diabetes</v>
      </c>
      <c r="N1318" s="48" t="str">
        <f>_xlfn.XLOOKUP(Table4[[#This Row],[Customer ID]],Table3[Customer ID],Table3[Date2])</f>
        <v>22-Dec-1974</v>
      </c>
      <c r="O1318" s="20">
        <f>_xlfn.XLOOKUP(A1318,Table3[Customer ID],Table3[Age])</f>
        <v>48</v>
      </c>
      <c r="P1318" s="20">
        <f>_xlfn.XLOOKUP(A1318,Table3[Customer ID],Table3[children])</f>
        <v>0</v>
      </c>
      <c r="Q1318" s="47">
        <f>_xlfn.XLOOKUP(A1318,Table3[Customer ID],Table3[charges])</f>
        <v>8280.6200000000008</v>
      </c>
      <c r="R1318" s="20" t="str">
        <f>_xlfn.XLOOKUP(A1318,Table3[Customer ID],Table3[Hospital tier])</f>
        <v>tier - 2</v>
      </c>
      <c r="S1318" s="20" t="str">
        <f>_xlfn.XLOOKUP(A1318,Table3[Customer ID],Table3[City tier])</f>
        <v>tier - 2</v>
      </c>
      <c r="T1318" s="20" t="str">
        <f>_xlfn.XLOOKUP(A1318,Table3[Customer ID],Table3[State ID])</f>
        <v>R1013</v>
      </c>
    </row>
    <row r="1319" spans="1:20" x14ac:dyDescent="0.3">
      <c r="A1319" s="20" t="s">
        <v>1337</v>
      </c>
      <c r="B1319" s="20" t="str">
        <f>_xlfn.XLOOKUP(A1319,Sheet3!A1319:A3653,Sheet3!B1319:B3653)</f>
        <v xml:space="preserve"> Ms</v>
      </c>
      <c r="C1319" s="20" t="str">
        <f>_xlfn.XLOOKUP(A1319,Sheet3!A1319:A3653,Sheet3!C1319:C3653)</f>
        <v>McPherson</v>
      </c>
      <c r="D1319" s="20" t="str">
        <f>_xlfn.XLOOKUP(A1319,Sheet3!A1319:A3653,Sheet3!D1319:D3653)</f>
        <v xml:space="preserve">  Martina</v>
      </c>
      <c r="E1319" s="46">
        <f>_xlfn.XLOOKUP(A1319,Sheet1!$A$2:$A$2336,Sheet1!$B$2:$B$2336)</f>
        <v>28.9</v>
      </c>
      <c r="F1319" s="20">
        <f>_xlfn.XLOOKUP(Table4[[#This Row],[Customer ID]],Sheet1!A1319:A3653,Sheet1!C1319:C3653)</f>
        <v>11.24</v>
      </c>
      <c r="G1319" s="20" t="str">
        <f>_xlfn.XLOOKUP(Table4[[#This Row],[Customer ID]],Sheet1!A1319:A3653,Sheet1!D1319:D3653)</f>
        <v>No</v>
      </c>
      <c r="H1319" s="20" t="str">
        <f>_xlfn.XLOOKUP(Table4[[#This Row],[Customer ID]],Sheet1!A1319:A3653,Sheet1!E1319:E3653)</f>
        <v>No</v>
      </c>
      <c r="I1319" s="20" t="str">
        <f>_xlfn.XLOOKUP(Table4[[#This Row],[Customer ID]],Sheet1!A1319:A3653,Sheet1!F1319:F3653)</f>
        <v>No</v>
      </c>
      <c r="J1319" s="20">
        <f>_xlfn.XLOOKUP(Table4[[#This Row],[Customer ID]],Sheet1!A1319:A3653,Sheet1!G1319:G3653)</f>
        <v>0</v>
      </c>
      <c r="K1319" s="20" t="str">
        <f>_xlfn.XLOOKUP(Table4[[#This Row],[Customer ID]],Sheet1!A1319:A3653,Sheet1!H1319:H3653)</f>
        <v>No</v>
      </c>
      <c r="L1319" s="20" t="str">
        <f>_xlfn.XLOOKUP(Table4[[#This Row],[Customer ID]],Sheet1!A1319:A3653,Sheet1!I1319:I3653)</f>
        <v>Over Weight</v>
      </c>
      <c r="M1319" s="20" t="str">
        <f>_xlfn.XLOOKUP(A1319,Sheet1!A1319:A3653,Sheet1!J1319:J3653)</f>
        <v>Diabetes</v>
      </c>
      <c r="N1319" s="48" t="str">
        <f>_xlfn.XLOOKUP(Table4[[#This Row],[Customer ID]],Table3[Customer ID],Table3[Date2])</f>
        <v>26-Sep-1974</v>
      </c>
      <c r="O1319" s="20">
        <f>_xlfn.XLOOKUP(A1319,Table3[Customer ID],Table3[Age])</f>
        <v>48</v>
      </c>
      <c r="P1319" s="20">
        <f>_xlfn.XLOOKUP(A1319,Table3[Customer ID],Table3[children])</f>
        <v>0</v>
      </c>
      <c r="Q1319" s="47">
        <f>_xlfn.XLOOKUP(A1319,Table3[Customer ID],Table3[charges])</f>
        <v>8277.52</v>
      </c>
      <c r="R1319" s="20" t="str">
        <f>_xlfn.XLOOKUP(A1319,Table3[Customer ID],Table3[Hospital tier])</f>
        <v>tier - 2</v>
      </c>
      <c r="S1319" s="20" t="str">
        <f>_xlfn.XLOOKUP(A1319,Table3[Customer ID],Table3[City tier])</f>
        <v>tier - 2</v>
      </c>
      <c r="T1319" s="20" t="str">
        <f>_xlfn.XLOOKUP(A1319,Table3[Customer ID],Table3[State ID])</f>
        <v>R1011</v>
      </c>
    </row>
    <row r="1320" spans="1:20" x14ac:dyDescent="0.3">
      <c r="A1320" s="20" t="s">
        <v>1338</v>
      </c>
      <c r="B1320" s="20" t="str">
        <f>_xlfn.XLOOKUP(A1320,Sheet3!A1320:A3654,Sheet3!B1320:B3654)</f>
        <v xml:space="preserve"> Mr</v>
      </c>
      <c r="C1320" s="20" t="str">
        <f>_xlfn.XLOOKUP(A1320,Sheet3!A1320:A3654,Sheet3!C1320:C3654)</f>
        <v>Palko</v>
      </c>
      <c r="D1320" s="20" t="str">
        <f>_xlfn.XLOOKUP(A1320,Sheet3!A1320:A3654,Sheet3!D1320:D3654)</f>
        <v xml:space="preserve">  Dustin J</v>
      </c>
      <c r="E1320" s="46">
        <f>_xlfn.XLOOKUP(A1320,Sheet1!$A$2:$A$2336,Sheet1!$B$2:$B$2336)</f>
        <v>43.31</v>
      </c>
      <c r="F1320" s="20">
        <f>_xlfn.XLOOKUP(Table4[[#This Row],[Customer ID]],Sheet1!A1320:A3654,Sheet1!C1320:C3654)</f>
        <v>6.1</v>
      </c>
      <c r="G1320" s="20" t="str">
        <f>_xlfn.XLOOKUP(Table4[[#This Row],[Customer ID]],Sheet1!A1320:A3654,Sheet1!D1320:D3654)</f>
        <v>yes</v>
      </c>
      <c r="H1320" s="20" t="str">
        <f>_xlfn.XLOOKUP(Table4[[#This Row],[Customer ID]],Sheet1!A1320:A3654,Sheet1!E1320:E3654)</f>
        <v>yes</v>
      </c>
      <c r="I1320" s="20" t="str">
        <f>_xlfn.XLOOKUP(Table4[[#This Row],[Customer ID]],Sheet1!A1320:A3654,Sheet1!F1320:F3654)</f>
        <v>No</v>
      </c>
      <c r="J1320" s="20">
        <f>_xlfn.XLOOKUP(Table4[[#This Row],[Customer ID]],Sheet1!A1320:A3654,Sheet1!G1320:G3654)</f>
        <v>1</v>
      </c>
      <c r="K1320" s="20" t="str">
        <f>_xlfn.XLOOKUP(Table4[[#This Row],[Customer ID]],Sheet1!A1320:A3654,Sheet1!H1320:H3654)</f>
        <v>No</v>
      </c>
      <c r="L1320" s="20" t="str">
        <f>_xlfn.XLOOKUP(Table4[[#This Row],[Customer ID]],Sheet1!A1320:A3654,Sheet1!I1320:I3654)</f>
        <v>Obesity</v>
      </c>
      <c r="M1320" s="20" t="str">
        <f>_xlfn.XLOOKUP(A1320,Sheet1!A1320:A3654,Sheet1!J1320:J3654)</f>
        <v>Prediabetes</v>
      </c>
      <c r="N1320" s="48" t="str">
        <f>_xlfn.XLOOKUP(Table4[[#This Row],[Customer ID]],Table3[Customer ID],Table3[Date2])</f>
        <v>28-Nov-2000</v>
      </c>
      <c r="O1320" s="20">
        <f>_xlfn.XLOOKUP(A1320,Table3[Customer ID],Table3[Age])</f>
        <v>22</v>
      </c>
      <c r="P1320" s="20">
        <f>_xlfn.XLOOKUP(A1320,Table3[Customer ID],Table3[children])</f>
        <v>0</v>
      </c>
      <c r="Q1320" s="47">
        <f>_xlfn.XLOOKUP(A1320,Table3[Customer ID],Table3[charges])</f>
        <v>8271.4599999999991</v>
      </c>
      <c r="R1320" s="20" t="str">
        <f>_xlfn.XLOOKUP(A1320,Table3[Customer ID],Table3[Hospital tier])</f>
        <v>tier - 2</v>
      </c>
      <c r="S1320" s="20" t="str">
        <f>_xlfn.XLOOKUP(A1320,Table3[Customer ID],Table3[City tier])</f>
        <v>tier - 1</v>
      </c>
      <c r="T1320" s="20" t="str">
        <f>_xlfn.XLOOKUP(A1320,Table3[Customer ID],Table3[State ID])</f>
        <v>R1023</v>
      </c>
    </row>
    <row r="1321" spans="1:20" x14ac:dyDescent="0.3">
      <c r="A1321" s="20" t="s">
        <v>1339</v>
      </c>
      <c r="B1321" s="20" t="str">
        <f>_xlfn.XLOOKUP(A1321,Sheet3!A1321:A3655,Sheet3!B1321:B3655)</f>
        <v xml:space="preserve"> Ms</v>
      </c>
      <c r="C1321" s="20" t="str">
        <f>_xlfn.XLOOKUP(A1321,Sheet3!A1321:A3655,Sheet3!C1321:C3655)</f>
        <v>Breathitt</v>
      </c>
      <c r="D1321" s="20" t="str">
        <f>_xlfn.XLOOKUP(A1321,Sheet3!A1321:A3655,Sheet3!D1321:D3655)</f>
        <v xml:space="preserve">  Kelsey</v>
      </c>
      <c r="E1321" s="46">
        <f>_xlfn.XLOOKUP(A1321,Sheet1!$A$2:$A$2336,Sheet1!$B$2:$B$2336)</f>
        <v>22.8</v>
      </c>
      <c r="F1321" s="20">
        <f>_xlfn.XLOOKUP(Table4[[#This Row],[Customer ID]],Sheet1!A1321:A3655,Sheet1!C1321:C3655)</f>
        <v>6.98</v>
      </c>
      <c r="G1321" s="20" t="str">
        <f>_xlfn.XLOOKUP(Table4[[#This Row],[Customer ID]],Sheet1!A1321:A3655,Sheet1!D1321:D3655)</f>
        <v>No</v>
      </c>
      <c r="H1321" s="20" t="str">
        <f>_xlfn.XLOOKUP(Table4[[#This Row],[Customer ID]],Sheet1!A1321:A3655,Sheet1!E1321:E3655)</f>
        <v>No</v>
      </c>
      <c r="I1321" s="20" t="str">
        <f>_xlfn.XLOOKUP(Table4[[#This Row],[Customer ID]],Sheet1!A1321:A3655,Sheet1!F1321:F3655)</f>
        <v>No</v>
      </c>
      <c r="J1321" s="20">
        <f>_xlfn.XLOOKUP(Table4[[#This Row],[Customer ID]],Sheet1!A1321:A3655,Sheet1!G1321:G3655)</f>
        <v>0</v>
      </c>
      <c r="K1321" s="20" t="str">
        <f>_xlfn.XLOOKUP(Table4[[#This Row],[Customer ID]],Sheet1!A1321:A3655,Sheet1!H1321:H3655)</f>
        <v>No</v>
      </c>
      <c r="L1321" s="20" t="str">
        <f>_xlfn.XLOOKUP(Table4[[#This Row],[Customer ID]],Sheet1!A1321:A3655,Sheet1!I1321:I3655)</f>
        <v>Normal weight</v>
      </c>
      <c r="M1321" s="20" t="str">
        <f>_xlfn.XLOOKUP(A1321,Sheet1!A1321:A3655,Sheet1!J1321:J3655)</f>
        <v>Diabetes</v>
      </c>
      <c r="N1321" s="48" t="str">
        <f>_xlfn.XLOOKUP(Table4[[#This Row],[Customer ID]],Table3[Customer ID],Table3[Date2])</f>
        <v>5-Aug-1974</v>
      </c>
      <c r="O1321" s="20">
        <f>_xlfn.XLOOKUP(A1321,Table3[Customer ID],Table3[Age])</f>
        <v>48</v>
      </c>
      <c r="P1321" s="20">
        <f>_xlfn.XLOOKUP(A1321,Table3[Customer ID],Table3[children])</f>
        <v>0</v>
      </c>
      <c r="Q1321" s="47">
        <f>_xlfn.XLOOKUP(A1321,Table3[Customer ID],Table3[charges])</f>
        <v>8269.0400000000009</v>
      </c>
      <c r="R1321" s="20" t="str">
        <f>_xlfn.XLOOKUP(A1321,Table3[Customer ID],Table3[Hospital tier])</f>
        <v>tier - 2</v>
      </c>
      <c r="S1321" s="20" t="str">
        <f>_xlfn.XLOOKUP(A1321,Table3[Customer ID],Table3[City tier])</f>
        <v>tier - 1</v>
      </c>
      <c r="T1321" s="20" t="str">
        <f>_xlfn.XLOOKUP(A1321,Table3[Customer ID],Table3[State ID])</f>
        <v>R1011</v>
      </c>
    </row>
    <row r="1322" spans="1:20" x14ac:dyDescent="0.3">
      <c r="A1322" s="20" t="s">
        <v>1340</v>
      </c>
      <c r="B1322" s="20" t="str">
        <f>_xlfn.XLOOKUP(A1322,Sheet3!A1322:A3656,Sheet3!B1322:B3656)</f>
        <v xml:space="preserve"> Mr</v>
      </c>
      <c r="C1322" s="20" t="str">
        <f>_xlfn.XLOOKUP(A1322,Sheet3!A1322:A3656,Sheet3!C1322:C3656)</f>
        <v>Evora</v>
      </c>
      <c r="D1322" s="20" t="str">
        <f>_xlfn.XLOOKUP(A1322,Sheet3!A1322:A3656,Sheet3!D1322:D3656)</f>
        <v xml:space="preserve">  Daniel V.</v>
      </c>
      <c r="E1322" s="46">
        <f>_xlfn.XLOOKUP(A1322,Sheet1!$A$2:$A$2336,Sheet1!$B$2:$B$2336)</f>
        <v>19.09</v>
      </c>
      <c r="F1322" s="20">
        <f>_xlfn.XLOOKUP(Table4[[#This Row],[Customer ID]],Sheet1!A1322:A3656,Sheet1!C1322:C3656)</f>
        <v>4</v>
      </c>
      <c r="G1322" s="20" t="str">
        <f>_xlfn.XLOOKUP(Table4[[#This Row],[Customer ID]],Sheet1!A1322:A3656,Sheet1!D1322:D3656)</f>
        <v>yes</v>
      </c>
      <c r="H1322" s="20" t="str">
        <f>_xlfn.XLOOKUP(Table4[[#This Row],[Customer ID]],Sheet1!A1322:A3656,Sheet1!E1322:E3656)</f>
        <v>No</v>
      </c>
      <c r="I1322" s="20" t="str">
        <f>_xlfn.XLOOKUP(Table4[[#This Row],[Customer ID]],Sheet1!A1322:A3656,Sheet1!F1322:F3656)</f>
        <v>No</v>
      </c>
      <c r="J1322" s="20">
        <f>_xlfn.XLOOKUP(Table4[[#This Row],[Customer ID]],Sheet1!A1322:A3656,Sheet1!G1322:G3656)</f>
        <v>1</v>
      </c>
      <c r="K1322" s="20" t="str">
        <f>_xlfn.XLOOKUP(Table4[[#This Row],[Customer ID]],Sheet1!A1322:A3656,Sheet1!H1322:H3656)</f>
        <v>No</v>
      </c>
      <c r="L1322" s="20" t="str">
        <f>_xlfn.XLOOKUP(Table4[[#This Row],[Customer ID]],Sheet1!A1322:A3656,Sheet1!I1322:I3656)</f>
        <v>Normal weight</v>
      </c>
      <c r="M1322" s="20" t="str">
        <f>_xlfn.XLOOKUP(A1322,Sheet1!A1322:A3656,Sheet1!J1322:J3656)</f>
        <v>Normal</v>
      </c>
      <c r="N1322" s="48" t="str">
        <f>_xlfn.XLOOKUP(Table4[[#This Row],[Customer ID]],Table3[Customer ID],Table3[Date2])</f>
        <v>5-Sep-1964</v>
      </c>
      <c r="O1322" s="20">
        <f>_xlfn.XLOOKUP(A1322,Table3[Customer ID],Table3[Age])</f>
        <v>58</v>
      </c>
      <c r="P1322" s="20">
        <f>_xlfn.XLOOKUP(A1322,Table3[Customer ID],Table3[children])</f>
        <v>0</v>
      </c>
      <c r="Q1322" s="47">
        <f>_xlfn.XLOOKUP(A1322,Table3[Customer ID],Table3[charges])</f>
        <v>8268</v>
      </c>
      <c r="R1322" s="20" t="str">
        <f>_xlfn.XLOOKUP(A1322,Table3[Customer ID],Table3[Hospital tier])</f>
        <v>tier - 3</v>
      </c>
      <c r="S1322" s="20" t="str">
        <f>_xlfn.XLOOKUP(A1322,Table3[Customer ID],Table3[City tier])</f>
        <v>tier - 3</v>
      </c>
      <c r="T1322" s="20" t="str">
        <f>_xlfn.XLOOKUP(A1322,Table3[Customer ID],Table3[State ID])</f>
        <v>R1013</v>
      </c>
    </row>
    <row r="1323" spans="1:20" x14ac:dyDescent="0.3">
      <c r="A1323" s="20" t="s">
        <v>1341</v>
      </c>
      <c r="B1323" s="20" t="str">
        <f>_xlfn.XLOOKUP(A1323,Sheet3!A1323:A3657,Sheet3!B1323:B3657)</f>
        <v xml:space="preserve"> Ms</v>
      </c>
      <c r="C1323" s="20" t="str">
        <f>_xlfn.XLOOKUP(A1323,Sheet3!A1323:A3657,Sheet3!C1323:C3657)</f>
        <v>Fischer</v>
      </c>
      <c r="D1323" s="20" t="str">
        <f>_xlfn.XLOOKUP(A1323,Sheet3!A1323:A3657,Sheet3!D1323:D3657)</f>
        <v xml:space="preserve">  Saeger</v>
      </c>
      <c r="E1323" s="46">
        <f>_xlfn.XLOOKUP(A1323,Sheet1!$A$2:$A$2336,Sheet1!$B$2:$B$2336)</f>
        <v>23.37</v>
      </c>
      <c r="F1323" s="20">
        <f>_xlfn.XLOOKUP(Table4[[#This Row],[Customer ID]],Sheet1!A1323:A3657,Sheet1!C1323:C3657)</f>
        <v>4.2300000000000004</v>
      </c>
      <c r="G1323" s="20" t="str">
        <f>_xlfn.XLOOKUP(Table4[[#This Row],[Customer ID]],Sheet1!A1323:A3657,Sheet1!D1323:D3657)</f>
        <v>No</v>
      </c>
      <c r="H1323" s="20" t="str">
        <f>_xlfn.XLOOKUP(Table4[[#This Row],[Customer ID]],Sheet1!A1323:A3657,Sheet1!E1323:E3657)</f>
        <v>No</v>
      </c>
      <c r="I1323" s="20" t="str">
        <f>_xlfn.XLOOKUP(Table4[[#This Row],[Customer ID]],Sheet1!A1323:A3657,Sheet1!F1323:F3657)</f>
        <v>No</v>
      </c>
      <c r="J1323" s="20">
        <f>_xlfn.XLOOKUP(Table4[[#This Row],[Customer ID]],Sheet1!A1323:A3657,Sheet1!G1323:G3657)</f>
        <v>0</v>
      </c>
      <c r="K1323" s="20" t="str">
        <f>_xlfn.XLOOKUP(Table4[[#This Row],[Customer ID]],Sheet1!A1323:A3657,Sheet1!H1323:H3657)</f>
        <v>No</v>
      </c>
      <c r="L1323" s="20" t="str">
        <f>_xlfn.XLOOKUP(Table4[[#This Row],[Customer ID]],Sheet1!A1323:A3657,Sheet1!I1323:I3657)</f>
        <v>Normal weight</v>
      </c>
      <c r="M1323" s="20" t="str">
        <f>_xlfn.XLOOKUP(A1323,Sheet1!A1323:A3657,Sheet1!J1323:J3657)</f>
        <v>Normal</v>
      </c>
      <c r="N1323" s="48" t="str">
        <f>_xlfn.XLOOKUP(Table4[[#This Row],[Customer ID]],Table3[Customer ID],Table3[Date2])</f>
        <v>27-Sep-1982</v>
      </c>
      <c r="O1323" s="20">
        <f>_xlfn.XLOOKUP(A1323,Table3[Customer ID],Table3[Age])</f>
        <v>40</v>
      </c>
      <c r="P1323" s="20">
        <f>_xlfn.XLOOKUP(A1323,Table3[Customer ID],Table3[children])</f>
        <v>3</v>
      </c>
      <c r="Q1323" s="47">
        <f>_xlfn.XLOOKUP(A1323,Table3[Customer ID],Table3[charges])</f>
        <v>8252.2800000000007</v>
      </c>
      <c r="R1323" s="20" t="str">
        <f>_xlfn.XLOOKUP(A1323,Table3[Customer ID],Table3[Hospital tier])</f>
        <v>tier - 2</v>
      </c>
      <c r="S1323" s="20" t="str">
        <f>_xlfn.XLOOKUP(A1323,Table3[Customer ID],Table3[City tier])</f>
        <v>tier - 2</v>
      </c>
      <c r="T1323" s="20" t="str">
        <f>_xlfn.XLOOKUP(A1323,Table3[Customer ID],Table3[State ID])</f>
        <v>R1024</v>
      </c>
    </row>
    <row r="1324" spans="1:20" x14ac:dyDescent="0.3">
      <c r="A1324" s="20" t="s">
        <v>1342</v>
      </c>
      <c r="B1324" s="20" t="str">
        <f>_xlfn.XLOOKUP(A1324,Sheet3!A1324:A3658,Sheet3!B1324:B3658)</f>
        <v xml:space="preserve"> Ms</v>
      </c>
      <c r="C1324" s="20" t="str">
        <f>_xlfn.XLOOKUP(A1324,Sheet3!A1324:A3658,Sheet3!C1324:C3658)</f>
        <v>Deba</v>
      </c>
      <c r="D1324" s="20" t="str">
        <f>_xlfn.XLOOKUP(A1324,Sheet3!A1324:A3658,Sheet3!D1324:D3658)</f>
        <v xml:space="preserve">  Buzunesh</v>
      </c>
      <c r="E1324" s="46">
        <f>_xlfn.XLOOKUP(A1324,Sheet1!$A$2:$A$2336,Sheet1!$B$2:$B$2336)</f>
        <v>33.44</v>
      </c>
      <c r="F1324" s="20">
        <f>_xlfn.XLOOKUP(Table4[[#This Row],[Customer ID]],Sheet1!A1324:A3658,Sheet1!C1324:C3658)</f>
        <v>4.72</v>
      </c>
      <c r="G1324" s="20" t="str">
        <f>_xlfn.XLOOKUP(Table4[[#This Row],[Customer ID]],Sheet1!A1324:A3658,Sheet1!D1324:D3658)</f>
        <v>yes</v>
      </c>
      <c r="H1324" s="20" t="str">
        <f>_xlfn.XLOOKUP(Table4[[#This Row],[Customer ID]],Sheet1!A1324:A3658,Sheet1!E1324:E3658)</f>
        <v>No</v>
      </c>
      <c r="I1324" s="20" t="str">
        <f>_xlfn.XLOOKUP(Table4[[#This Row],[Customer ID]],Sheet1!A1324:A3658,Sheet1!F1324:F3658)</f>
        <v>No</v>
      </c>
      <c r="J1324" s="20">
        <f>_xlfn.XLOOKUP(Table4[[#This Row],[Customer ID]],Sheet1!A1324:A3658,Sheet1!G1324:G3658)</f>
        <v>0</v>
      </c>
      <c r="K1324" s="20" t="str">
        <f>_xlfn.XLOOKUP(Table4[[#This Row],[Customer ID]],Sheet1!A1324:A3658,Sheet1!H1324:H3658)</f>
        <v>No</v>
      </c>
      <c r="L1324" s="20" t="str">
        <f>_xlfn.XLOOKUP(Table4[[#This Row],[Customer ID]],Sheet1!A1324:A3658,Sheet1!I1324:I3658)</f>
        <v>Obesity</v>
      </c>
      <c r="M1324" s="20" t="str">
        <f>_xlfn.XLOOKUP(A1324,Sheet1!A1324:A3658,Sheet1!J1324:J3658)</f>
        <v>Normal</v>
      </c>
      <c r="N1324" s="48" t="str">
        <f>_xlfn.XLOOKUP(Table4[[#This Row],[Customer ID]],Table3[Customer ID],Table3[Date2])</f>
        <v>2-Sep-1976</v>
      </c>
      <c r="O1324" s="20">
        <f>_xlfn.XLOOKUP(A1324,Table3[Customer ID],Table3[Age])</f>
        <v>46</v>
      </c>
      <c r="P1324" s="20">
        <f>_xlfn.XLOOKUP(A1324,Table3[Customer ID],Table3[children])</f>
        <v>1</v>
      </c>
      <c r="Q1324" s="47">
        <f>_xlfn.XLOOKUP(A1324,Table3[Customer ID],Table3[charges])</f>
        <v>8240.59</v>
      </c>
      <c r="R1324" s="20" t="str">
        <f>_xlfn.XLOOKUP(A1324,Table3[Customer ID],Table3[Hospital tier])</f>
        <v>tier - 2</v>
      </c>
      <c r="S1324" s="20" t="str">
        <f>_xlfn.XLOOKUP(A1324,Table3[Customer ID],Table3[City tier])</f>
        <v>tier - 2</v>
      </c>
      <c r="T1324" s="20" t="str">
        <f>_xlfn.XLOOKUP(A1324,Table3[Customer ID],Table3[State ID])</f>
        <v>R1013</v>
      </c>
    </row>
    <row r="1325" spans="1:20" x14ac:dyDescent="0.3">
      <c r="A1325" s="20" t="s">
        <v>1343</v>
      </c>
      <c r="B1325" s="20" t="str">
        <f>_xlfn.XLOOKUP(A1325,Sheet3!A1325:A3659,Sheet3!B1325:B3659)</f>
        <v xml:space="preserve"> Ms</v>
      </c>
      <c r="C1325" s="20" t="str">
        <f>_xlfn.XLOOKUP(A1325,Sheet3!A1325:A3659,Sheet3!C1325:C3659)</f>
        <v>Leloup</v>
      </c>
      <c r="D1325" s="20" t="str">
        <f>_xlfn.XLOOKUP(A1325,Sheet3!A1325:A3659,Sheet3!D1325:D3659)</f>
        <v xml:space="preserve">  Mirte</v>
      </c>
      <c r="E1325" s="46">
        <f>_xlfn.XLOOKUP(A1325,Sheet1!$A$2:$A$2336,Sheet1!$B$2:$B$2336)</f>
        <v>28.05</v>
      </c>
      <c r="F1325" s="20">
        <f>_xlfn.XLOOKUP(Table4[[#This Row],[Customer ID]],Sheet1!A1325:A3659,Sheet1!C1325:C3659)</f>
        <v>5.63</v>
      </c>
      <c r="G1325" s="20" t="str">
        <f>_xlfn.XLOOKUP(Table4[[#This Row],[Customer ID]],Sheet1!A1325:A3659,Sheet1!D1325:D3659)</f>
        <v>yes</v>
      </c>
      <c r="H1325" s="20" t="str">
        <f>_xlfn.XLOOKUP(Table4[[#This Row],[Customer ID]],Sheet1!A1325:A3659,Sheet1!E1325:E3659)</f>
        <v>No</v>
      </c>
      <c r="I1325" s="20" t="str">
        <f>_xlfn.XLOOKUP(Table4[[#This Row],[Customer ID]],Sheet1!A1325:A3659,Sheet1!F1325:F3659)</f>
        <v>No</v>
      </c>
      <c r="J1325" s="20">
        <f>_xlfn.XLOOKUP(Table4[[#This Row],[Customer ID]],Sheet1!A1325:A3659,Sheet1!G1325:G3659)</f>
        <v>0</v>
      </c>
      <c r="K1325" s="20" t="str">
        <f>_xlfn.XLOOKUP(Table4[[#This Row],[Customer ID]],Sheet1!A1325:A3659,Sheet1!H1325:H3659)</f>
        <v>No</v>
      </c>
      <c r="L1325" s="20" t="str">
        <f>_xlfn.XLOOKUP(Table4[[#This Row],[Customer ID]],Sheet1!A1325:A3659,Sheet1!I1325:I3659)</f>
        <v>Over Weight</v>
      </c>
      <c r="M1325" s="20" t="str">
        <f>_xlfn.XLOOKUP(A1325,Sheet1!A1325:A3659,Sheet1!J1325:J3659)</f>
        <v>Normal</v>
      </c>
      <c r="N1325" s="48" t="str">
        <f>_xlfn.XLOOKUP(Table4[[#This Row],[Customer ID]],Table3[Customer ID],Table3[Date2])</f>
        <v>30-Jun-1976</v>
      </c>
      <c r="O1325" s="20">
        <f>_xlfn.XLOOKUP(A1325,Table3[Customer ID],Table3[Age])</f>
        <v>46</v>
      </c>
      <c r="P1325" s="20">
        <f>_xlfn.XLOOKUP(A1325,Table3[Customer ID],Table3[children])</f>
        <v>1</v>
      </c>
      <c r="Q1325" s="47">
        <f>_xlfn.XLOOKUP(A1325,Table3[Customer ID],Table3[charges])</f>
        <v>8233.1</v>
      </c>
      <c r="R1325" s="20" t="str">
        <f>_xlfn.XLOOKUP(A1325,Table3[Customer ID],Table3[Hospital tier])</f>
        <v>tier - 2</v>
      </c>
      <c r="S1325" s="20" t="str">
        <f>_xlfn.XLOOKUP(A1325,Table3[Customer ID],Table3[City tier])</f>
        <v>tier - 2</v>
      </c>
      <c r="T1325" s="20" t="str">
        <f>_xlfn.XLOOKUP(A1325,Table3[Customer ID],Table3[State ID])</f>
        <v>R1013</v>
      </c>
    </row>
    <row r="1326" spans="1:20" x14ac:dyDescent="0.3">
      <c r="A1326" s="20" t="s">
        <v>1344</v>
      </c>
      <c r="B1326" s="20" t="str">
        <f>_xlfn.XLOOKUP(A1326,Sheet3!A1326:A3660,Sheet3!B1326:B3660)</f>
        <v xml:space="preserve"> Ms</v>
      </c>
      <c r="C1326" s="20" t="str">
        <f>_xlfn.XLOOKUP(A1326,Sheet3!A1326:A3660,Sheet3!C1326:C3660)</f>
        <v>Labare</v>
      </c>
      <c r="D1326" s="20" t="str">
        <f>_xlfn.XLOOKUP(A1326,Sheet3!A1326:A3660,Sheet3!D1326:D3660)</f>
        <v xml:space="preserve">  Megan</v>
      </c>
      <c r="E1326" s="46">
        <f>_xlfn.XLOOKUP(A1326,Sheet1!$A$2:$A$2336,Sheet1!$B$2:$B$2336)</f>
        <v>27.72</v>
      </c>
      <c r="F1326" s="20">
        <f>_xlfn.XLOOKUP(Table4[[#This Row],[Customer ID]],Sheet1!A1326:A3660,Sheet1!C1326:C3660)</f>
        <v>5.83</v>
      </c>
      <c r="G1326" s="20" t="str">
        <f>_xlfn.XLOOKUP(Table4[[#This Row],[Customer ID]],Sheet1!A1326:A3660,Sheet1!D1326:D3660)</f>
        <v>yes</v>
      </c>
      <c r="H1326" s="20" t="str">
        <f>_xlfn.XLOOKUP(Table4[[#This Row],[Customer ID]],Sheet1!A1326:A3660,Sheet1!E1326:E3660)</f>
        <v>No</v>
      </c>
      <c r="I1326" s="20" t="str">
        <f>_xlfn.XLOOKUP(Table4[[#This Row],[Customer ID]],Sheet1!A1326:A3660,Sheet1!F1326:F3660)</f>
        <v>No</v>
      </c>
      <c r="J1326" s="20">
        <f>_xlfn.XLOOKUP(Table4[[#This Row],[Customer ID]],Sheet1!A1326:A3660,Sheet1!G1326:G3660)</f>
        <v>0</v>
      </c>
      <c r="K1326" s="20" t="str">
        <f>_xlfn.XLOOKUP(Table4[[#This Row],[Customer ID]],Sheet1!A1326:A3660,Sheet1!H1326:H3660)</f>
        <v>No</v>
      </c>
      <c r="L1326" s="20" t="str">
        <f>_xlfn.XLOOKUP(Table4[[#This Row],[Customer ID]],Sheet1!A1326:A3660,Sheet1!I1326:I3660)</f>
        <v>Over Weight</v>
      </c>
      <c r="M1326" s="20" t="str">
        <f>_xlfn.XLOOKUP(A1326,Sheet1!A1326:A3660,Sheet1!J1326:J3660)</f>
        <v>Prediabetes</v>
      </c>
      <c r="N1326" s="48" t="str">
        <f>_xlfn.XLOOKUP(Table4[[#This Row],[Customer ID]],Table3[Customer ID],Table3[Date2])</f>
        <v>3-Sep-1976</v>
      </c>
      <c r="O1326" s="20">
        <f>_xlfn.XLOOKUP(A1326,Table3[Customer ID],Table3[Age])</f>
        <v>46</v>
      </c>
      <c r="P1326" s="20">
        <f>_xlfn.XLOOKUP(A1326,Table3[Customer ID],Table3[children])</f>
        <v>1</v>
      </c>
      <c r="Q1326" s="47">
        <f>_xlfn.XLOOKUP(A1326,Table3[Customer ID],Table3[charges])</f>
        <v>8232.64</v>
      </c>
      <c r="R1326" s="20" t="str">
        <f>_xlfn.XLOOKUP(A1326,Table3[Customer ID],Table3[Hospital tier])</f>
        <v>tier - 2</v>
      </c>
      <c r="S1326" s="20" t="str">
        <f>_xlfn.XLOOKUP(A1326,Table3[Customer ID],Table3[City tier])</f>
        <v>tier - 3</v>
      </c>
      <c r="T1326" s="20" t="str">
        <f>_xlfn.XLOOKUP(A1326,Table3[Customer ID],Table3[State ID])</f>
        <v>R1013</v>
      </c>
    </row>
    <row r="1327" spans="1:20" x14ac:dyDescent="0.3">
      <c r="A1327" s="20" t="s">
        <v>1345</v>
      </c>
      <c r="B1327" s="20" t="str">
        <f>_xlfn.XLOOKUP(A1327,Sheet3!A1327:A3661,Sheet3!B1327:B3661)</f>
        <v xml:space="preserve"> Ms</v>
      </c>
      <c r="C1327" s="20" t="str">
        <f>_xlfn.XLOOKUP(A1327,Sheet3!A1327:A3661,Sheet3!C1327:C3661)</f>
        <v>Arouca</v>
      </c>
      <c r="D1327" s="20" t="str">
        <f>_xlfn.XLOOKUP(A1327,Sheet3!A1327:A3661,Sheet3!D1327:D3661)</f>
        <v xml:space="preserve">  Kerry A.</v>
      </c>
      <c r="E1327" s="46">
        <f>_xlfn.XLOOKUP(A1327,Sheet1!$A$2:$A$2336,Sheet1!$B$2:$B$2336)</f>
        <v>29.81</v>
      </c>
      <c r="F1327" s="20">
        <f>_xlfn.XLOOKUP(Table4[[#This Row],[Customer ID]],Sheet1!A1327:A3661,Sheet1!C1327:C3661)</f>
        <v>9.23</v>
      </c>
      <c r="G1327" s="20" t="str">
        <f>_xlfn.XLOOKUP(Table4[[#This Row],[Customer ID]],Sheet1!A1327:A3661,Sheet1!D1327:D3661)</f>
        <v>No</v>
      </c>
      <c r="H1327" s="20" t="str">
        <f>_xlfn.XLOOKUP(Table4[[#This Row],[Customer ID]],Sheet1!A1327:A3661,Sheet1!E1327:E3661)</f>
        <v>No</v>
      </c>
      <c r="I1327" s="20" t="str">
        <f>_xlfn.XLOOKUP(Table4[[#This Row],[Customer ID]],Sheet1!A1327:A3661,Sheet1!F1327:F3661)</f>
        <v>No</v>
      </c>
      <c r="J1327" s="20">
        <f>_xlfn.XLOOKUP(Table4[[#This Row],[Customer ID]],Sheet1!A1327:A3661,Sheet1!G1327:G3661)</f>
        <v>0</v>
      </c>
      <c r="K1327" s="20" t="str">
        <f>_xlfn.XLOOKUP(Table4[[#This Row],[Customer ID]],Sheet1!A1327:A3661,Sheet1!H1327:H3661)</f>
        <v>No</v>
      </c>
      <c r="L1327" s="20" t="str">
        <f>_xlfn.XLOOKUP(Table4[[#This Row],[Customer ID]],Sheet1!A1327:A3661,Sheet1!I1327:I3661)</f>
        <v>Over Weight</v>
      </c>
      <c r="M1327" s="20" t="str">
        <f>_xlfn.XLOOKUP(A1327,Sheet1!A1327:A3661,Sheet1!J1327:J3661)</f>
        <v>Diabetes</v>
      </c>
      <c r="N1327" s="48" t="str">
        <f>_xlfn.XLOOKUP(Table4[[#This Row],[Customer ID]],Table3[Customer ID],Table3[Date2])</f>
        <v>30-Jun-1978</v>
      </c>
      <c r="O1327" s="20">
        <f>_xlfn.XLOOKUP(A1327,Table3[Customer ID],Table3[Age])</f>
        <v>44</v>
      </c>
      <c r="P1327" s="20">
        <f>_xlfn.XLOOKUP(A1327,Table3[Customer ID],Table3[children])</f>
        <v>2</v>
      </c>
      <c r="Q1327" s="47">
        <f>_xlfn.XLOOKUP(A1327,Table3[Customer ID],Table3[charges])</f>
        <v>8219.2000000000007</v>
      </c>
      <c r="R1327" s="20" t="str">
        <f>_xlfn.XLOOKUP(A1327,Table3[Customer ID],Table3[Hospital tier])</f>
        <v>tier - 2</v>
      </c>
      <c r="S1327" s="20" t="str">
        <f>_xlfn.XLOOKUP(A1327,Table3[Customer ID],Table3[City tier])</f>
        <v>tier - 2</v>
      </c>
      <c r="T1327" s="20" t="str">
        <f>_xlfn.XLOOKUP(A1327,Table3[Customer ID],Table3[State ID])</f>
        <v>R1013</v>
      </c>
    </row>
    <row r="1328" spans="1:20" x14ac:dyDescent="0.3">
      <c r="A1328" s="20" t="s">
        <v>1346</v>
      </c>
      <c r="B1328" s="20" t="str">
        <f>_xlfn.XLOOKUP(A1328,Sheet3!A1328:A3662,Sheet3!B1328:B3662)</f>
        <v xml:space="preserve"> Ms</v>
      </c>
      <c r="C1328" s="20" t="str">
        <f>_xlfn.XLOOKUP(A1328,Sheet3!A1328:A3662,Sheet3!C1328:C3662)</f>
        <v>Reese</v>
      </c>
      <c r="D1328" s="20" t="str">
        <f>_xlfn.XLOOKUP(A1328,Sheet3!A1328:A3662,Sheet3!D1328:D3662)</f>
        <v xml:space="preserve">  Kristin</v>
      </c>
      <c r="E1328" s="46">
        <f>_xlfn.XLOOKUP(A1328,Sheet1!$A$2:$A$2336,Sheet1!$B$2:$B$2336)</f>
        <v>23.98</v>
      </c>
      <c r="F1328" s="20">
        <f>_xlfn.XLOOKUP(Table4[[#This Row],[Customer ID]],Sheet1!A1328:A3662,Sheet1!C1328:C3662)</f>
        <v>9.89</v>
      </c>
      <c r="G1328" s="20" t="str">
        <f>_xlfn.XLOOKUP(Table4[[#This Row],[Customer ID]],Sheet1!A1328:A3662,Sheet1!D1328:D3662)</f>
        <v>No</v>
      </c>
      <c r="H1328" s="20" t="str">
        <f>_xlfn.XLOOKUP(Table4[[#This Row],[Customer ID]],Sheet1!A1328:A3662,Sheet1!E1328:E3662)</f>
        <v>No</v>
      </c>
      <c r="I1328" s="20" t="str">
        <f>_xlfn.XLOOKUP(Table4[[#This Row],[Customer ID]],Sheet1!A1328:A3662,Sheet1!F1328:F3662)</f>
        <v>No</v>
      </c>
      <c r="J1328" s="20">
        <f>_xlfn.XLOOKUP(Table4[[#This Row],[Customer ID]],Sheet1!A1328:A3662,Sheet1!G1328:G3662)</f>
        <v>0</v>
      </c>
      <c r="K1328" s="20" t="str">
        <f>_xlfn.XLOOKUP(Table4[[#This Row],[Customer ID]],Sheet1!A1328:A3662,Sheet1!H1328:H3662)</f>
        <v>No</v>
      </c>
      <c r="L1328" s="20" t="str">
        <f>_xlfn.XLOOKUP(Table4[[#This Row],[Customer ID]],Sheet1!A1328:A3662,Sheet1!I1328:I3662)</f>
        <v>Normal weight</v>
      </c>
      <c r="M1328" s="20" t="str">
        <f>_xlfn.XLOOKUP(A1328,Sheet1!A1328:A3662,Sheet1!J1328:J3662)</f>
        <v>Diabetes</v>
      </c>
      <c r="N1328" s="48" t="str">
        <f>_xlfn.XLOOKUP(Table4[[#This Row],[Customer ID]],Table3[Customer ID],Table3[Date2])</f>
        <v>24-Oct-1978</v>
      </c>
      <c r="O1328" s="20">
        <f>_xlfn.XLOOKUP(A1328,Table3[Customer ID],Table3[Age])</f>
        <v>44</v>
      </c>
      <c r="P1328" s="20">
        <f>_xlfn.XLOOKUP(A1328,Table3[Customer ID],Table3[children])</f>
        <v>2</v>
      </c>
      <c r="Q1328" s="47">
        <f>_xlfn.XLOOKUP(A1328,Table3[Customer ID],Table3[charges])</f>
        <v>8211.1</v>
      </c>
      <c r="R1328" s="20" t="str">
        <f>_xlfn.XLOOKUP(A1328,Table3[Customer ID],Table3[Hospital tier])</f>
        <v>tier - 2</v>
      </c>
      <c r="S1328" s="20" t="str">
        <f>_xlfn.XLOOKUP(A1328,Table3[Customer ID],Table3[City tier])</f>
        <v>tier - 3</v>
      </c>
      <c r="T1328" s="20" t="str">
        <f>_xlfn.XLOOKUP(A1328,Table3[Customer ID],Table3[State ID])</f>
        <v>R1013</v>
      </c>
    </row>
    <row r="1329" spans="1:20" x14ac:dyDescent="0.3">
      <c r="A1329" s="20" t="s">
        <v>1347</v>
      </c>
      <c r="B1329" s="20" t="str">
        <f>_xlfn.XLOOKUP(A1329,Sheet3!A1329:A3663,Sheet3!B1329:B3663)</f>
        <v xml:space="preserve"> Mr</v>
      </c>
      <c r="C1329" s="20" t="str">
        <f>_xlfn.XLOOKUP(A1329,Sheet3!A1329:A3663,Sheet3!C1329:C3663)</f>
        <v>McCloskey</v>
      </c>
      <c r="D1329" s="20" t="str">
        <f>_xlfn.XLOOKUP(A1329,Sheet3!A1329:A3663,Sheet3!D1329:D3663)</f>
        <v xml:space="preserve">  Christopher R.</v>
      </c>
      <c r="E1329" s="46">
        <f>_xlfn.XLOOKUP(A1329,Sheet1!$A$2:$A$2336,Sheet1!$B$2:$B$2336)</f>
        <v>17.34</v>
      </c>
      <c r="F1329" s="20">
        <f>_xlfn.XLOOKUP(Table4[[#This Row],[Customer ID]],Sheet1!A1329:A3663,Sheet1!C1329:C3663)</f>
        <v>12</v>
      </c>
      <c r="G1329" s="20" t="str">
        <f>_xlfn.XLOOKUP(Table4[[#This Row],[Customer ID]],Sheet1!A1329:A3663,Sheet1!D1329:D3663)</f>
        <v>No</v>
      </c>
      <c r="H1329" s="20" t="str">
        <f>_xlfn.XLOOKUP(Table4[[#This Row],[Customer ID]],Sheet1!A1329:A3663,Sheet1!E1329:E3663)</f>
        <v>No</v>
      </c>
      <c r="I1329" s="20" t="str">
        <f>_xlfn.XLOOKUP(Table4[[#This Row],[Customer ID]],Sheet1!A1329:A3663,Sheet1!F1329:F3663)</f>
        <v>No</v>
      </c>
      <c r="J1329" s="20">
        <f>_xlfn.XLOOKUP(Table4[[#This Row],[Customer ID]],Sheet1!A1329:A3663,Sheet1!G1329:G3663)</f>
        <v>0</v>
      </c>
      <c r="K1329" s="20" t="str">
        <f>_xlfn.XLOOKUP(Table4[[#This Row],[Customer ID]],Sheet1!A1329:A3663,Sheet1!H1329:H3663)</f>
        <v>No</v>
      </c>
      <c r="L1329" s="20" t="str">
        <f>_xlfn.XLOOKUP(Table4[[#This Row],[Customer ID]],Sheet1!A1329:A3663,Sheet1!I1329:I3663)</f>
        <v>Under Weight</v>
      </c>
      <c r="M1329" s="20" t="str">
        <f>_xlfn.XLOOKUP(A1329,Sheet1!A1329:A3663,Sheet1!J1329:J3663)</f>
        <v>Diabetes</v>
      </c>
      <c r="N1329" s="48" t="str">
        <f>_xlfn.XLOOKUP(Table4[[#This Row],[Customer ID]],Table3[Customer ID],Table3[Date2])</f>
        <v>23-Nov-1962</v>
      </c>
      <c r="O1329" s="20">
        <f>_xlfn.XLOOKUP(A1329,Table3[Customer ID],Table3[Age])</f>
        <v>60</v>
      </c>
      <c r="P1329" s="20">
        <f>_xlfn.XLOOKUP(A1329,Table3[Customer ID],Table3[children])</f>
        <v>0</v>
      </c>
      <c r="Q1329" s="47">
        <f>_xlfn.XLOOKUP(A1329,Table3[Customer ID],Table3[charges])</f>
        <v>8188.12</v>
      </c>
      <c r="R1329" s="20" t="str">
        <f>_xlfn.XLOOKUP(A1329,Table3[Customer ID],Table3[Hospital tier])</f>
        <v>tier - 3</v>
      </c>
      <c r="S1329" s="20" t="str">
        <f>_xlfn.XLOOKUP(A1329,Table3[Customer ID],Table3[City tier])</f>
        <v>tier - 3</v>
      </c>
      <c r="T1329" s="20" t="str">
        <f>_xlfn.XLOOKUP(A1329,Table3[Customer ID],Table3[State ID])</f>
        <v>R1013</v>
      </c>
    </row>
    <row r="1330" spans="1:20" x14ac:dyDescent="0.3">
      <c r="A1330" s="20" t="s">
        <v>1348</v>
      </c>
      <c r="B1330" s="20" t="str">
        <f>_xlfn.XLOOKUP(A1330,Sheet3!A1330:A3664,Sheet3!B1330:B3664)</f>
        <v xml:space="preserve"> Mrs</v>
      </c>
      <c r="C1330" s="20" t="str">
        <f>_xlfn.XLOOKUP(A1330,Sheet3!A1330:A3664,Sheet3!C1330:C3664)</f>
        <v>Tedsen</v>
      </c>
      <c r="D1330" s="20" t="str">
        <f>_xlfn.XLOOKUP(A1330,Sheet3!A1330:A3664,Sheet3!D1330:D3664)</f>
        <v xml:space="preserve">  Elizabeth A</v>
      </c>
      <c r="E1330" s="46">
        <f>_xlfn.XLOOKUP(A1330,Sheet1!$A$2:$A$2336,Sheet1!$B$2:$B$2336)</f>
        <v>40.39</v>
      </c>
      <c r="F1330" s="20">
        <f>_xlfn.XLOOKUP(Table4[[#This Row],[Customer ID]],Sheet1!A1330:A3664,Sheet1!C1330:C3664)</f>
        <v>4.24</v>
      </c>
      <c r="G1330" s="20" t="str">
        <f>_xlfn.XLOOKUP(Table4[[#This Row],[Customer ID]],Sheet1!A1330:A3664,Sheet1!D1330:D3664)</f>
        <v>yes</v>
      </c>
      <c r="H1330" s="20" t="str">
        <f>_xlfn.XLOOKUP(Table4[[#This Row],[Customer ID]],Sheet1!A1330:A3664,Sheet1!E1330:E3664)</f>
        <v>No</v>
      </c>
      <c r="I1330" s="20" t="str">
        <f>_xlfn.XLOOKUP(Table4[[#This Row],[Customer ID]],Sheet1!A1330:A3664,Sheet1!F1330:F3664)</f>
        <v>Yes</v>
      </c>
      <c r="J1330" s="20">
        <f>_xlfn.XLOOKUP(Table4[[#This Row],[Customer ID]],Sheet1!A1330:A3664,Sheet1!G1330:G3664)</f>
        <v>1</v>
      </c>
      <c r="K1330" s="20" t="str">
        <f>_xlfn.XLOOKUP(Table4[[#This Row],[Customer ID]],Sheet1!A1330:A3664,Sheet1!H1330:H3664)</f>
        <v>No</v>
      </c>
      <c r="L1330" s="20" t="str">
        <f>_xlfn.XLOOKUP(Table4[[#This Row],[Customer ID]],Sheet1!A1330:A3664,Sheet1!I1330:I3664)</f>
        <v>Obesity</v>
      </c>
      <c r="M1330" s="20" t="str">
        <f>_xlfn.XLOOKUP(A1330,Sheet1!A1330:A3664,Sheet1!J1330:J3664)</f>
        <v>Normal</v>
      </c>
      <c r="N1330" s="48" t="str">
        <f>_xlfn.XLOOKUP(Table4[[#This Row],[Customer ID]],Table3[Customer ID],Table3[Date2])</f>
        <v>21-Oct-1997</v>
      </c>
      <c r="O1330" s="20">
        <f>_xlfn.XLOOKUP(A1330,Table3[Customer ID],Table3[Age])</f>
        <v>25</v>
      </c>
      <c r="P1330" s="20">
        <f>_xlfn.XLOOKUP(A1330,Table3[Customer ID],Table3[children])</f>
        <v>0</v>
      </c>
      <c r="Q1330" s="47">
        <f>_xlfn.XLOOKUP(A1330,Table3[Customer ID],Table3[charges])</f>
        <v>8182.89</v>
      </c>
      <c r="R1330" s="20" t="str">
        <f>_xlfn.XLOOKUP(A1330,Table3[Customer ID],Table3[Hospital tier])</f>
        <v>tier - 2</v>
      </c>
      <c r="S1330" s="20" t="str">
        <f>_xlfn.XLOOKUP(A1330,Table3[Customer ID],Table3[City tier])</f>
        <v>tier - 1</v>
      </c>
      <c r="T1330" s="20" t="str">
        <f>_xlfn.XLOOKUP(A1330,Table3[Customer ID],Table3[State ID])</f>
        <v>R1026</v>
      </c>
    </row>
    <row r="1331" spans="1:20" x14ac:dyDescent="0.3">
      <c r="A1331" s="20" t="s">
        <v>1349</v>
      </c>
      <c r="B1331" s="20" t="str">
        <f>_xlfn.XLOOKUP(A1331,Sheet3!A1331:A3665,Sheet3!B1331:B3665)</f>
        <v xml:space="preserve"> Mr</v>
      </c>
      <c r="C1331" s="20" t="str">
        <f>_xlfn.XLOOKUP(A1331,Sheet3!A1331:A3665,Sheet3!C1331:C3665)</f>
        <v>Koehlinger</v>
      </c>
      <c r="D1331" s="20" t="str">
        <f>_xlfn.XLOOKUP(A1331,Sheet3!A1331:A3665,Sheet3!D1331:D3665)</f>
        <v xml:space="preserve">  Andrew</v>
      </c>
      <c r="E1331" s="46">
        <f>_xlfn.XLOOKUP(A1331,Sheet1!$A$2:$A$2336,Sheet1!$B$2:$B$2336)</f>
        <v>25.96</v>
      </c>
      <c r="F1331" s="20">
        <f>_xlfn.XLOOKUP(Table4[[#This Row],[Customer ID]],Sheet1!A1331:A3665,Sheet1!C1331:C3665)</f>
        <v>4.68</v>
      </c>
      <c r="G1331" s="20" t="str">
        <f>_xlfn.XLOOKUP(Table4[[#This Row],[Customer ID]],Sheet1!A1331:A3665,Sheet1!D1331:D3665)</f>
        <v>yes</v>
      </c>
      <c r="H1331" s="20" t="str">
        <f>_xlfn.XLOOKUP(Table4[[#This Row],[Customer ID]],Sheet1!A1331:A3665,Sheet1!E1331:E3665)</f>
        <v>No</v>
      </c>
      <c r="I1331" s="20" t="str">
        <f>_xlfn.XLOOKUP(Table4[[#This Row],[Customer ID]],Sheet1!A1331:A3665,Sheet1!F1331:F3665)</f>
        <v>Yes</v>
      </c>
      <c r="J1331" s="20">
        <f>_xlfn.XLOOKUP(Table4[[#This Row],[Customer ID]],Sheet1!A1331:A3665,Sheet1!G1331:G3665)</f>
        <v>1</v>
      </c>
      <c r="K1331" s="20" t="str">
        <f>_xlfn.XLOOKUP(Table4[[#This Row],[Customer ID]],Sheet1!A1331:A3665,Sheet1!H1331:H3665)</f>
        <v>No</v>
      </c>
      <c r="L1331" s="20" t="str">
        <f>_xlfn.XLOOKUP(Table4[[#This Row],[Customer ID]],Sheet1!A1331:A3665,Sheet1!I1331:I3665)</f>
        <v>Over Weight</v>
      </c>
      <c r="M1331" s="20" t="str">
        <f>_xlfn.XLOOKUP(A1331,Sheet1!A1331:A3665,Sheet1!J1331:J3665)</f>
        <v>Normal</v>
      </c>
      <c r="N1331" s="48" t="str">
        <f>_xlfn.XLOOKUP(Table4[[#This Row],[Customer ID]],Table3[Customer ID],Table3[Date2])</f>
        <v>8-Jun-1983</v>
      </c>
      <c r="O1331" s="20">
        <f>_xlfn.XLOOKUP(A1331,Table3[Customer ID],Table3[Age])</f>
        <v>40</v>
      </c>
      <c r="P1331" s="20">
        <f>_xlfn.XLOOKUP(A1331,Table3[Customer ID],Table3[children])</f>
        <v>3</v>
      </c>
      <c r="Q1331" s="47">
        <f>_xlfn.XLOOKUP(A1331,Table3[Customer ID],Table3[charges])</f>
        <v>8179.51</v>
      </c>
      <c r="R1331" s="20" t="str">
        <f>_xlfn.XLOOKUP(A1331,Table3[Customer ID],Table3[Hospital tier])</f>
        <v>tier - 2</v>
      </c>
      <c r="S1331" s="20" t="str">
        <f>_xlfn.XLOOKUP(A1331,Table3[Customer ID],Table3[City tier])</f>
        <v>tier - 2</v>
      </c>
      <c r="T1331" s="20" t="str">
        <f>_xlfn.XLOOKUP(A1331,Table3[Customer ID],Table3[State ID])</f>
        <v>R1020</v>
      </c>
    </row>
    <row r="1332" spans="1:20" x14ac:dyDescent="0.3">
      <c r="A1332" s="20" t="s">
        <v>1350</v>
      </c>
      <c r="B1332" s="20" t="str">
        <f>_xlfn.XLOOKUP(A1332,Sheet3!A1332:A3666,Sheet3!B1332:B3666)</f>
        <v xml:space="preserve"> Ms</v>
      </c>
      <c r="C1332" s="20" t="str">
        <f>_xlfn.XLOOKUP(A1332,Sheet3!A1332:A3666,Sheet3!C1332:C3666)</f>
        <v>Pielechaty</v>
      </c>
      <c r="D1332" s="20" t="str">
        <f>_xlfn.XLOOKUP(A1332,Sheet3!A1332:A3666,Sheet3!D1332:D3666)</f>
        <v xml:space="preserve">  Dawn M.</v>
      </c>
      <c r="E1332" s="46">
        <f>_xlfn.XLOOKUP(A1332,Sheet1!$A$2:$A$2336,Sheet1!$B$2:$B$2336)</f>
        <v>17.68</v>
      </c>
      <c r="F1332" s="20">
        <f>_xlfn.XLOOKUP(Table4[[#This Row],[Customer ID]],Sheet1!A1332:A3666,Sheet1!C1332:C3666)</f>
        <v>8.57</v>
      </c>
      <c r="G1332" s="20" t="str">
        <f>_xlfn.XLOOKUP(Table4[[#This Row],[Customer ID]],Sheet1!A1332:A3666,Sheet1!D1332:D3666)</f>
        <v>yes</v>
      </c>
      <c r="H1332" s="20" t="str">
        <f>_xlfn.XLOOKUP(Table4[[#This Row],[Customer ID]],Sheet1!A1332:A3666,Sheet1!E1332:E3666)</f>
        <v>No</v>
      </c>
      <c r="I1332" s="20" t="str">
        <f>_xlfn.XLOOKUP(Table4[[#This Row],[Customer ID]],Sheet1!A1332:A3666,Sheet1!F1332:F3666)</f>
        <v>Yes</v>
      </c>
      <c r="J1332" s="20">
        <f>_xlfn.XLOOKUP(Table4[[#This Row],[Customer ID]],Sheet1!A1332:A3666,Sheet1!G1332:G3666)</f>
        <v>1</v>
      </c>
      <c r="K1332" s="20" t="str">
        <f>_xlfn.XLOOKUP(Table4[[#This Row],[Customer ID]],Sheet1!A1332:A3666,Sheet1!H1332:H3666)</f>
        <v>No</v>
      </c>
      <c r="L1332" s="20" t="str">
        <f>_xlfn.XLOOKUP(Table4[[#This Row],[Customer ID]],Sheet1!A1332:A3666,Sheet1!I1332:I3666)</f>
        <v>Under Weight</v>
      </c>
      <c r="M1332" s="20" t="str">
        <f>_xlfn.XLOOKUP(A1332,Sheet1!A1332:A3666,Sheet1!J1332:J3666)</f>
        <v>Diabetes</v>
      </c>
      <c r="N1332" s="48" t="str">
        <f>_xlfn.XLOOKUP(Table4[[#This Row],[Customer ID]],Table3[Customer ID],Table3[Date2])</f>
        <v>5-Nov-1963</v>
      </c>
      <c r="O1332" s="20">
        <f>_xlfn.XLOOKUP(A1332,Table3[Customer ID],Table3[Age])</f>
        <v>59</v>
      </c>
      <c r="P1332" s="20">
        <f>_xlfn.XLOOKUP(A1332,Table3[Customer ID],Table3[children])</f>
        <v>0</v>
      </c>
      <c r="Q1332" s="47">
        <f>_xlfn.XLOOKUP(A1332,Table3[Customer ID],Table3[charges])</f>
        <v>8177.9</v>
      </c>
      <c r="R1332" s="20" t="str">
        <f>_xlfn.XLOOKUP(A1332,Table3[Customer ID],Table3[Hospital tier])</f>
        <v>tier - 3</v>
      </c>
      <c r="S1332" s="20" t="str">
        <f>_xlfn.XLOOKUP(A1332,Table3[Customer ID],Table3[City tier])</f>
        <v>tier - 1</v>
      </c>
      <c r="T1332" s="20" t="str">
        <f>_xlfn.XLOOKUP(A1332,Table3[Customer ID],Table3[State ID])</f>
        <v>R1013</v>
      </c>
    </row>
    <row r="1333" spans="1:20" x14ac:dyDescent="0.3">
      <c r="A1333" s="20" t="s">
        <v>1351</v>
      </c>
      <c r="B1333" s="20" t="str">
        <f>_xlfn.XLOOKUP(A1333,Sheet3!A1333:A3667,Sheet3!B1333:B3667)</f>
        <v xml:space="preserve"> Mr</v>
      </c>
      <c r="C1333" s="20" t="str">
        <f>_xlfn.XLOOKUP(A1333,Sheet3!A1333:A3667,Sheet3!C1333:C3667)</f>
        <v>Korhonen</v>
      </c>
      <c r="D1333" s="20" t="str">
        <f>_xlfn.XLOOKUP(A1333,Sheet3!A1333:A3667,Sheet3!D1333:D3667)</f>
        <v xml:space="preserve">  Jonathan P</v>
      </c>
      <c r="E1333" s="46">
        <f>_xlfn.XLOOKUP(A1333,Sheet1!$A$2:$A$2336,Sheet1!$B$2:$B$2336)</f>
        <v>30.875</v>
      </c>
      <c r="F1333" s="20">
        <f>_xlfn.XLOOKUP(Table4[[#This Row],[Customer ID]],Sheet1!A1333:A3667,Sheet1!C1333:C3667)</f>
        <v>4.0999999999999996</v>
      </c>
      <c r="G1333" s="20" t="str">
        <f>_xlfn.XLOOKUP(Table4[[#This Row],[Customer ID]],Sheet1!A1333:A3667,Sheet1!D1333:D3667)</f>
        <v>No</v>
      </c>
      <c r="H1333" s="20" t="str">
        <f>_xlfn.XLOOKUP(Table4[[#This Row],[Customer ID]],Sheet1!A1333:A3667,Sheet1!E1333:E3667)</f>
        <v>No</v>
      </c>
      <c r="I1333" s="20" t="str">
        <f>_xlfn.XLOOKUP(Table4[[#This Row],[Customer ID]],Sheet1!A1333:A3667,Sheet1!F1333:F3667)</f>
        <v>No</v>
      </c>
      <c r="J1333" s="20">
        <f>_xlfn.XLOOKUP(Table4[[#This Row],[Customer ID]],Sheet1!A1333:A3667,Sheet1!G1333:G3667)</f>
        <v>0</v>
      </c>
      <c r="K1333" s="20" t="str">
        <f>_xlfn.XLOOKUP(Table4[[#This Row],[Customer ID]],Sheet1!A1333:A3667,Sheet1!H1333:H3667)</f>
        <v>No</v>
      </c>
      <c r="L1333" s="20" t="str">
        <f>_xlfn.XLOOKUP(Table4[[#This Row],[Customer ID]],Sheet1!A1333:A3667,Sheet1!I1333:I3667)</f>
        <v>Obesity</v>
      </c>
      <c r="M1333" s="20" t="str">
        <f>_xlfn.XLOOKUP(A1333,Sheet1!A1333:A3667,Sheet1!J1333:J3667)</f>
        <v>Normal</v>
      </c>
      <c r="N1333" s="48" t="str">
        <f>_xlfn.XLOOKUP(Table4[[#This Row],[Customer ID]],Table3[Customer ID],Table3[Date2])</f>
        <v>28-Jun-1982</v>
      </c>
      <c r="O1333" s="20">
        <f>_xlfn.XLOOKUP(A1333,Table3[Customer ID],Table3[Age])</f>
        <v>40</v>
      </c>
      <c r="P1333" s="20">
        <f>_xlfn.XLOOKUP(A1333,Table3[Customer ID],Table3[children])</f>
        <v>4</v>
      </c>
      <c r="Q1333" s="47">
        <f>_xlfn.XLOOKUP(A1333,Table3[Customer ID],Table3[charges])</f>
        <v>8162.72</v>
      </c>
      <c r="R1333" s="20" t="str">
        <f>_xlfn.XLOOKUP(A1333,Table3[Customer ID],Table3[Hospital tier])</f>
        <v>tier - 3</v>
      </c>
      <c r="S1333" s="20" t="str">
        <f>_xlfn.XLOOKUP(A1333,Table3[Customer ID],Table3[City tier])</f>
        <v>tier - 3</v>
      </c>
      <c r="T1333" s="20" t="str">
        <f>_xlfn.XLOOKUP(A1333,Table3[Customer ID],Table3[State ID])</f>
        <v>R1012</v>
      </c>
    </row>
    <row r="1334" spans="1:20" x14ac:dyDescent="0.3">
      <c r="A1334" s="20" t="s">
        <v>1352</v>
      </c>
      <c r="B1334" s="20" t="str">
        <f>_xlfn.XLOOKUP(A1334,Sheet3!A1334:A3668,Sheet3!B1334:B3668)</f>
        <v xml:space="preserve"> Mrs</v>
      </c>
      <c r="C1334" s="20" t="str">
        <f>_xlfn.XLOOKUP(A1334,Sheet3!A1334:A3668,Sheet3!C1334:C3668)</f>
        <v>Kehr</v>
      </c>
      <c r="D1334" s="20" t="str">
        <f>_xlfn.XLOOKUP(A1334,Sheet3!A1334:A3668,Sheet3!D1334:D3668)</f>
        <v xml:space="preserve">  Gina</v>
      </c>
      <c r="E1334" s="46">
        <f>_xlfn.XLOOKUP(A1334,Sheet1!$A$2:$A$2336,Sheet1!$B$2:$B$2336)</f>
        <v>30.81</v>
      </c>
      <c r="F1334" s="20">
        <f>_xlfn.XLOOKUP(Table4[[#This Row],[Customer ID]],Sheet1!A1334:A3668,Sheet1!C1334:C3668)</f>
        <v>4.49</v>
      </c>
      <c r="G1334" s="20" t="str">
        <f>_xlfn.XLOOKUP(Table4[[#This Row],[Customer ID]],Sheet1!A1334:A3668,Sheet1!D1334:D3668)</f>
        <v>No</v>
      </c>
      <c r="H1334" s="20" t="str">
        <f>_xlfn.XLOOKUP(Table4[[#This Row],[Customer ID]],Sheet1!A1334:A3668,Sheet1!E1334:E3668)</f>
        <v>No</v>
      </c>
      <c r="I1334" s="20" t="str">
        <f>_xlfn.XLOOKUP(Table4[[#This Row],[Customer ID]],Sheet1!A1334:A3668,Sheet1!F1334:F3668)</f>
        <v>No</v>
      </c>
      <c r="J1334" s="20">
        <f>_xlfn.XLOOKUP(Table4[[#This Row],[Customer ID]],Sheet1!A1334:A3668,Sheet1!G1334:G3668)</f>
        <v>0</v>
      </c>
      <c r="K1334" s="20" t="str">
        <f>_xlfn.XLOOKUP(Table4[[#This Row],[Customer ID]],Sheet1!A1334:A3668,Sheet1!H1334:H3668)</f>
        <v>No</v>
      </c>
      <c r="L1334" s="20" t="str">
        <f>_xlfn.XLOOKUP(Table4[[#This Row],[Customer ID]],Sheet1!A1334:A3668,Sheet1!I1334:I3668)</f>
        <v>Obesity</v>
      </c>
      <c r="M1334" s="20" t="str">
        <f>_xlfn.XLOOKUP(A1334,Sheet1!A1334:A3668,Sheet1!J1334:J3668)</f>
        <v>Normal</v>
      </c>
      <c r="N1334" s="48" t="str">
        <f>_xlfn.XLOOKUP(Table4[[#This Row],[Customer ID]],Table3[Customer ID],Table3[Date2])</f>
        <v>21-Jun-1990</v>
      </c>
      <c r="O1334" s="20">
        <f>_xlfn.XLOOKUP(A1334,Table3[Customer ID],Table3[Age])</f>
        <v>32</v>
      </c>
      <c r="P1334" s="20">
        <f>_xlfn.XLOOKUP(A1334,Table3[Customer ID],Table3[children])</f>
        <v>3</v>
      </c>
      <c r="Q1334" s="47">
        <f>_xlfn.XLOOKUP(A1334,Table3[Customer ID],Table3[charges])</f>
        <v>8157.92</v>
      </c>
      <c r="R1334" s="20" t="str">
        <f>_xlfn.XLOOKUP(A1334,Table3[Customer ID],Table3[Hospital tier])</f>
        <v>tier - 2</v>
      </c>
      <c r="S1334" s="20" t="str">
        <f>_xlfn.XLOOKUP(A1334,Table3[Customer ID],Table3[City tier])</f>
        <v>tier - 3</v>
      </c>
      <c r="T1334" s="20" t="str">
        <f>_xlfn.XLOOKUP(A1334,Table3[Customer ID],Table3[State ID])</f>
        <v>R1025</v>
      </c>
    </row>
    <row r="1335" spans="1:20" x14ac:dyDescent="0.3">
      <c r="A1335" s="20" t="s">
        <v>1353</v>
      </c>
      <c r="B1335" s="20" t="str">
        <f>_xlfn.XLOOKUP(A1335,Sheet3!A1335:A3669,Sheet3!B1335:B3669)</f>
        <v xml:space="preserve"> Mr</v>
      </c>
      <c r="C1335" s="20" t="str">
        <f>_xlfn.XLOOKUP(A1335,Sheet3!A1335:A3669,Sheet3!C1335:C3669)</f>
        <v>Montagna</v>
      </c>
      <c r="D1335" s="20" t="str">
        <f>_xlfn.XLOOKUP(A1335,Sheet3!A1335:A3669,Sheet3!D1335:D3669)</f>
        <v xml:space="preserve">  Dino</v>
      </c>
      <c r="E1335" s="46">
        <f>_xlfn.XLOOKUP(A1335,Sheet1!$A$2:$A$2336,Sheet1!$B$2:$B$2336)</f>
        <v>36.85</v>
      </c>
      <c r="F1335" s="20">
        <f>_xlfn.XLOOKUP(Table4[[#This Row],[Customer ID]],Sheet1!A1335:A3669,Sheet1!C1335:C3669)</f>
        <v>8.8000000000000007</v>
      </c>
      <c r="G1335" s="20" t="str">
        <f>_xlfn.XLOOKUP(Table4[[#This Row],[Customer ID]],Sheet1!A1335:A3669,Sheet1!D1335:D3669)</f>
        <v>No</v>
      </c>
      <c r="H1335" s="20" t="str">
        <f>_xlfn.XLOOKUP(Table4[[#This Row],[Customer ID]],Sheet1!A1335:A3669,Sheet1!E1335:E3669)</f>
        <v>No</v>
      </c>
      <c r="I1335" s="20" t="str">
        <f>_xlfn.XLOOKUP(Table4[[#This Row],[Customer ID]],Sheet1!A1335:A3669,Sheet1!F1335:F3669)</f>
        <v>No</v>
      </c>
      <c r="J1335" s="20">
        <f>_xlfn.XLOOKUP(Table4[[#This Row],[Customer ID]],Sheet1!A1335:A3669,Sheet1!G1335:G3669)</f>
        <v>2</v>
      </c>
      <c r="K1335" s="20" t="str">
        <f>_xlfn.XLOOKUP(Table4[[#This Row],[Customer ID]],Sheet1!A1335:A3669,Sheet1!H1335:H3669)</f>
        <v>No</v>
      </c>
      <c r="L1335" s="20" t="str">
        <f>_xlfn.XLOOKUP(Table4[[#This Row],[Customer ID]],Sheet1!A1335:A3669,Sheet1!I1335:I3669)</f>
        <v>Obesity</v>
      </c>
      <c r="M1335" s="20" t="str">
        <f>_xlfn.XLOOKUP(A1335,Sheet1!A1335:A3669,Sheet1!J1335:J3669)</f>
        <v>Diabetes</v>
      </c>
      <c r="N1335" s="48" t="str">
        <f>_xlfn.XLOOKUP(Table4[[#This Row],[Customer ID]],Table3[Customer ID],Table3[Date2])</f>
        <v>3-Sep-1973</v>
      </c>
      <c r="O1335" s="20">
        <f>_xlfn.XLOOKUP(A1335,Table3[Customer ID],Table3[Age])</f>
        <v>49</v>
      </c>
      <c r="P1335" s="20">
        <f>_xlfn.XLOOKUP(A1335,Table3[Customer ID],Table3[children])</f>
        <v>0</v>
      </c>
      <c r="Q1335" s="47">
        <f>_xlfn.XLOOKUP(A1335,Table3[Customer ID],Table3[charges])</f>
        <v>8125.78</v>
      </c>
      <c r="R1335" s="20" t="str">
        <f>_xlfn.XLOOKUP(A1335,Table3[Customer ID],Table3[Hospital tier])</f>
        <v>tier - 2</v>
      </c>
      <c r="S1335" s="20" t="str">
        <f>_xlfn.XLOOKUP(A1335,Table3[Customer ID],Table3[City tier])</f>
        <v>tier - 2</v>
      </c>
      <c r="T1335" s="20" t="str">
        <f>_xlfn.XLOOKUP(A1335,Table3[Customer ID],Table3[State ID])</f>
        <v>R1013</v>
      </c>
    </row>
    <row r="1336" spans="1:20" x14ac:dyDescent="0.3">
      <c r="A1336" s="20" t="s">
        <v>1354</v>
      </c>
      <c r="B1336" s="20" t="str">
        <f>_xlfn.XLOOKUP(A1336,Sheet3!A1336:A3670,Sheet3!B1336:B3670)</f>
        <v xml:space="preserve"> Mr</v>
      </c>
      <c r="C1336" s="20" t="str">
        <f>_xlfn.XLOOKUP(A1336,Sheet3!A1336:A3670,Sheet3!C1336:C3670)</f>
        <v>M√ºller</v>
      </c>
      <c r="D1336" s="20" t="str">
        <f>_xlfn.XLOOKUP(A1336,Sheet3!A1336:A3670,Sheet3!D1336:D3670)</f>
        <v xml:space="preserve">  Jan</v>
      </c>
      <c r="E1336" s="46">
        <f>_xlfn.XLOOKUP(A1336,Sheet1!$A$2:$A$2336,Sheet1!$B$2:$B$2336)</f>
        <v>35.86</v>
      </c>
      <c r="F1336" s="20">
        <f>_xlfn.XLOOKUP(Table4[[#This Row],[Customer ID]],Sheet1!A1336:A3670,Sheet1!C1336:C3670)</f>
        <v>7.93</v>
      </c>
      <c r="G1336" s="20" t="str">
        <f>_xlfn.XLOOKUP(Table4[[#This Row],[Customer ID]],Sheet1!A1336:A3670,Sheet1!D1336:D3670)</f>
        <v>No</v>
      </c>
      <c r="H1336" s="20" t="str">
        <f>_xlfn.XLOOKUP(Table4[[#This Row],[Customer ID]],Sheet1!A1336:A3670,Sheet1!E1336:E3670)</f>
        <v>No</v>
      </c>
      <c r="I1336" s="20" t="str">
        <f>_xlfn.XLOOKUP(Table4[[#This Row],[Customer ID]],Sheet1!A1336:A3670,Sheet1!F1336:F3670)</f>
        <v>No</v>
      </c>
      <c r="J1336" s="20">
        <f>_xlfn.XLOOKUP(Table4[[#This Row],[Customer ID]],Sheet1!A1336:A3670,Sheet1!G1336:G3670)</f>
        <v>2</v>
      </c>
      <c r="K1336" s="20" t="str">
        <f>_xlfn.XLOOKUP(Table4[[#This Row],[Customer ID]],Sheet1!A1336:A3670,Sheet1!H1336:H3670)</f>
        <v>No</v>
      </c>
      <c r="L1336" s="20" t="str">
        <f>_xlfn.XLOOKUP(Table4[[#This Row],[Customer ID]],Sheet1!A1336:A3670,Sheet1!I1336:I3670)</f>
        <v>Obesity</v>
      </c>
      <c r="M1336" s="20" t="str">
        <f>_xlfn.XLOOKUP(A1336,Sheet1!A1336:A3670,Sheet1!J1336:J3670)</f>
        <v>Diabetes</v>
      </c>
      <c r="N1336" s="48" t="str">
        <f>_xlfn.XLOOKUP(Table4[[#This Row],[Customer ID]],Table3[Customer ID],Table3[Date2])</f>
        <v>30-Aug-1973</v>
      </c>
      <c r="O1336" s="20">
        <f>_xlfn.XLOOKUP(A1336,Table3[Customer ID],Table3[Age])</f>
        <v>49</v>
      </c>
      <c r="P1336" s="20">
        <f>_xlfn.XLOOKUP(A1336,Table3[Customer ID],Table3[children])</f>
        <v>0</v>
      </c>
      <c r="Q1336" s="47">
        <f>_xlfn.XLOOKUP(A1336,Table3[Customer ID],Table3[charges])</f>
        <v>8124.41</v>
      </c>
      <c r="R1336" s="20" t="str">
        <f>_xlfn.XLOOKUP(A1336,Table3[Customer ID],Table3[Hospital tier])</f>
        <v>tier - 3</v>
      </c>
      <c r="S1336" s="20" t="str">
        <f>_xlfn.XLOOKUP(A1336,Table3[Customer ID],Table3[City tier])</f>
        <v>tier - 1</v>
      </c>
      <c r="T1336" s="20" t="str">
        <f>_xlfn.XLOOKUP(A1336,Table3[Customer ID],Table3[State ID])</f>
        <v>R1013</v>
      </c>
    </row>
    <row r="1337" spans="1:20" x14ac:dyDescent="0.3">
      <c r="A1337" s="20" t="s">
        <v>1355</v>
      </c>
      <c r="B1337" s="20" t="str">
        <f>_xlfn.XLOOKUP(A1337,Sheet3!A1337:A3671,Sheet3!B1337:B3671)</f>
        <v xml:space="preserve"> Mr</v>
      </c>
      <c r="C1337" s="20" t="str">
        <f>_xlfn.XLOOKUP(A1337,Sheet3!A1337:A3671,Sheet3!C1337:C3671)</f>
        <v>Baker</v>
      </c>
      <c r="D1337" s="20" t="str">
        <f>_xlfn.XLOOKUP(A1337,Sheet3!A1337:A3671,Sheet3!D1337:D3671)</f>
        <v xml:space="preserve">  Jonathan E.</v>
      </c>
      <c r="E1337" s="46">
        <f>_xlfn.XLOOKUP(A1337,Sheet1!$A$2:$A$2336,Sheet1!$B$2:$B$2336)</f>
        <v>30.3</v>
      </c>
      <c r="F1337" s="20">
        <f>_xlfn.XLOOKUP(Table4[[#This Row],[Customer ID]],Sheet1!A1337:A3671,Sheet1!C1337:C3671)</f>
        <v>9.4499999999999993</v>
      </c>
      <c r="G1337" s="20" t="str">
        <f>_xlfn.XLOOKUP(Table4[[#This Row],[Customer ID]],Sheet1!A1337:A3671,Sheet1!D1337:D3671)</f>
        <v>No</v>
      </c>
      <c r="H1337" s="20" t="str">
        <f>_xlfn.XLOOKUP(Table4[[#This Row],[Customer ID]],Sheet1!A1337:A3671,Sheet1!E1337:E3671)</f>
        <v>No</v>
      </c>
      <c r="I1337" s="20" t="str">
        <f>_xlfn.XLOOKUP(Table4[[#This Row],[Customer ID]],Sheet1!A1337:A3671,Sheet1!F1337:F3671)</f>
        <v>No</v>
      </c>
      <c r="J1337" s="20">
        <f>_xlfn.XLOOKUP(Table4[[#This Row],[Customer ID]],Sheet1!A1337:A3671,Sheet1!G1337:G3671)</f>
        <v>2</v>
      </c>
      <c r="K1337" s="20" t="str">
        <f>_xlfn.XLOOKUP(Table4[[#This Row],[Customer ID]],Sheet1!A1337:A3671,Sheet1!H1337:H3671)</f>
        <v>No</v>
      </c>
      <c r="L1337" s="20" t="str">
        <f>_xlfn.XLOOKUP(Table4[[#This Row],[Customer ID]],Sheet1!A1337:A3671,Sheet1!I1337:I3671)</f>
        <v>Obesity</v>
      </c>
      <c r="M1337" s="20" t="str">
        <f>_xlfn.XLOOKUP(A1337,Sheet1!A1337:A3671,Sheet1!J1337:J3671)</f>
        <v>Diabetes</v>
      </c>
      <c r="N1337" s="48" t="str">
        <f>_xlfn.XLOOKUP(Table4[[#This Row],[Customer ID]],Table3[Customer ID],Table3[Date2])</f>
        <v>16-Dec-1973</v>
      </c>
      <c r="O1337" s="20">
        <f>_xlfn.XLOOKUP(A1337,Table3[Customer ID],Table3[Age])</f>
        <v>49</v>
      </c>
      <c r="P1337" s="20">
        <f>_xlfn.XLOOKUP(A1337,Table3[Customer ID],Table3[children])</f>
        <v>0</v>
      </c>
      <c r="Q1337" s="47">
        <f>_xlfn.XLOOKUP(A1337,Table3[Customer ID],Table3[charges])</f>
        <v>8116.68</v>
      </c>
      <c r="R1337" s="20" t="str">
        <f>_xlfn.XLOOKUP(A1337,Table3[Customer ID],Table3[Hospital tier])</f>
        <v>tier - 3</v>
      </c>
      <c r="S1337" s="20" t="str">
        <f>_xlfn.XLOOKUP(A1337,Table3[Customer ID],Table3[City tier])</f>
        <v>tier - 1</v>
      </c>
      <c r="T1337" s="20" t="str">
        <f>_xlfn.XLOOKUP(A1337,Table3[Customer ID],Table3[State ID])</f>
        <v>R1011</v>
      </c>
    </row>
    <row r="1338" spans="1:20" x14ac:dyDescent="0.3">
      <c r="A1338" s="20" t="s">
        <v>1356</v>
      </c>
      <c r="B1338" s="20" t="str">
        <f>_xlfn.XLOOKUP(A1338,Sheet3!A1338:A3672,Sheet3!B1338:B3672)</f>
        <v xml:space="preserve"> Mr</v>
      </c>
      <c r="C1338" s="20" t="str">
        <f>_xlfn.XLOOKUP(A1338,Sheet3!A1338:A3672,Sheet3!C1338:C3672)</f>
        <v>Sidebottom</v>
      </c>
      <c r="D1338" s="20" t="str">
        <f>_xlfn.XLOOKUP(A1338,Sheet3!A1338:A3672,Sheet3!D1338:D3672)</f>
        <v xml:space="preserve">  Mark A</v>
      </c>
      <c r="E1338" s="46">
        <f>_xlfn.XLOOKUP(A1338,Sheet1!$A$2:$A$2336,Sheet1!$B$2:$B$2336)</f>
        <v>32.015000000000001</v>
      </c>
      <c r="F1338" s="20">
        <f>_xlfn.XLOOKUP(Table4[[#This Row],[Customer ID]],Sheet1!A1338:A3672,Sheet1!C1338:C3672)</f>
        <v>7.67</v>
      </c>
      <c r="G1338" s="20" t="str">
        <f>_xlfn.XLOOKUP(Table4[[#This Row],[Customer ID]],Sheet1!A1338:A3672,Sheet1!D1338:D3672)</f>
        <v>No</v>
      </c>
      <c r="H1338" s="20" t="str">
        <f>_xlfn.XLOOKUP(Table4[[#This Row],[Customer ID]],Sheet1!A1338:A3672,Sheet1!E1338:E3672)</f>
        <v>No</v>
      </c>
      <c r="I1338" s="20" t="str">
        <f>_xlfn.XLOOKUP(Table4[[#This Row],[Customer ID]],Sheet1!A1338:A3672,Sheet1!F1338:F3672)</f>
        <v>No</v>
      </c>
      <c r="J1338" s="20">
        <f>_xlfn.XLOOKUP(Table4[[#This Row],[Customer ID]],Sheet1!A1338:A3672,Sheet1!G1338:G3672)</f>
        <v>0</v>
      </c>
      <c r="K1338" s="20" t="str">
        <f>_xlfn.XLOOKUP(Table4[[#This Row],[Customer ID]],Sheet1!A1338:A3672,Sheet1!H1338:H3672)</f>
        <v>No</v>
      </c>
      <c r="L1338" s="20" t="str">
        <f>_xlfn.XLOOKUP(Table4[[#This Row],[Customer ID]],Sheet1!A1338:A3672,Sheet1!I1338:I3672)</f>
        <v>Obesity</v>
      </c>
      <c r="M1338" s="20" t="str">
        <f>_xlfn.XLOOKUP(A1338,Sheet1!A1338:A3672,Sheet1!J1338:J3672)</f>
        <v>Diabetes</v>
      </c>
      <c r="N1338" s="48" t="str">
        <f>_xlfn.XLOOKUP(Table4[[#This Row],[Customer ID]],Table3[Customer ID],Table3[Date2])</f>
        <v>1-Sep-1978</v>
      </c>
      <c r="O1338" s="20">
        <f>_xlfn.XLOOKUP(A1338,Table3[Customer ID],Table3[Age])</f>
        <v>44</v>
      </c>
      <c r="P1338" s="20">
        <f>_xlfn.XLOOKUP(A1338,Table3[Customer ID],Table3[children])</f>
        <v>2</v>
      </c>
      <c r="Q1338" s="47">
        <f>_xlfn.XLOOKUP(A1338,Table3[Customer ID],Table3[charges])</f>
        <v>8116.27</v>
      </c>
      <c r="R1338" s="20" t="str">
        <f>_xlfn.XLOOKUP(A1338,Table3[Customer ID],Table3[Hospital tier])</f>
        <v>tier - 3</v>
      </c>
      <c r="S1338" s="20" t="str">
        <f>_xlfn.XLOOKUP(A1338,Table3[Customer ID],Table3[City tier])</f>
        <v>tier - 1</v>
      </c>
      <c r="T1338" s="20" t="str">
        <f>_xlfn.XLOOKUP(A1338,Table3[Customer ID],Table3[State ID])</f>
        <v>R1012</v>
      </c>
    </row>
    <row r="1339" spans="1:20" x14ac:dyDescent="0.3">
      <c r="A1339" s="20" t="s">
        <v>1357</v>
      </c>
      <c r="B1339" s="20" t="str">
        <f>_xlfn.XLOOKUP(A1339,Sheet3!A1339:A3673,Sheet3!B1339:B3673)</f>
        <v xml:space="preserve"> Mrs</v>
      </c>
      <c r="C1339" s="20" t="str">
        <f>_xlfn.XLOOKUP(A1339,Sheet3!A1339:A3673,Sheet3!C1339:C3673)</f>
        <v>Johnson</v>
      </c>
      <c r="D1339" s="20" t="str">
        <f>_xlfn.XLOOKUP(A1339,Sheet3!A1339:A3673,Sheet3!D1339:D3673)</f>
        <v xml:space="preserve">  Mary</v>
      </c>
      <c r="E1339" s="46">
        <f>_xlfn.XLOOKUP(A1339,Sheet1!$A$2:$A$2336,Sheet1!$B$2:$B$2336)</f>
        <v>25.06</v>
      </c>
      <c r="F1339" s="20">
        <f>_xlfn.XLOOKUP(Table4[[#This Row],[Customer ID]],Sheet1!A1339:A3673,Sheet1!C1339:C3673)</f>
        <v>10.53</v>
      </c>
      <c r="G1339" s="20" t="str">
        <f>_xlfn.XLOOKUP(Table4[[#This Row],[Customer ID]],Sheet1!A1339:A3673,Sheet1!D1339:D3673)</f>
        <v>No</v>
      </c>
      <c r="H1339" s="20" t="str">
        <f>_xlfn.XLOOKUP(Table4[[#This Row],[Customer ID]],Sheet1!A1339:A3673,Sheet1!E1339:E3673)</f>
        <v>No</v>
      </c>
      <c r="I1339" s="20" t="str">
        <f>_xlfn.XLOOKUP(Table4[[#This Row],[Customer ID]],Sheet1!A1339:A3673,Sheet1!F1339:F3673)</f>
        <v>No</v>
      </c>
      <c r="J1339" s="20">
        <f>_xlfn.XLOOKUP(Table4[[#This Row],[Customer ID]],Sheet1!A1339:A3673,Sheet1!G1339:G3673)</f>
        <v>2</v>
      </c>
      <c r="K1339" s="20" t="str">
        <f>_xlfn.XLOOKUP(Table4[[#This Row],[Customer ID]],Sheet1!A1339:A3673,Sheet1!H1339:H3673)</f>
        <v>No</v>
      </c>
      <c r="L1339" s="20" t="str">
        <f>_xlfn.XLOOKUP(Table4[[#This Row],[Customer ID]],Sheet1!A1339:A3673,Sheet1!I1339:I3673)</f>
        <v>Over Weight</v>
      </c>
      <c r="M1339" s="20" t="str">
        <f>_xlfn.XLOOKUP(A1339,Sheet1!A1339:A3673,Sheet1!J1339:J3673)</f>
        <v>Diabetes</v>
      </c>
      <c r="N1339" s="48" t="str">
        <f>_xlfn.XLOOKUP(Table4[[#This Row],[Customer ID]],Table3[Customer ID],Table3[Date2])</f>
        <v>11-Oct-1973</v>
      </c>
      <c r="O1339" s="20">
        <f>_xlfn.XLOOKUP(A1339,Table3[Customer ID],Table3[Age])</f>
        <v>49</v>
      </c>
      <c r="P1339" s="20">
        <f>_xlfn.XLOOKUP(A1339,Table3[Customer ID],Table3[children])</f>
        <v>0</v>
      </c>
      <c r="Q1339" s="47">
        <f>_xlfn.XLOOKUP(A1339,Table3[Customer ID],Table3[charges])</f>
        <v>8112.59</v>
      </c>
      <c r="R1339" s="20" t="str">
        <f>_xlfn.XLOOKUP(A1339,Table3[Customer ID],Table3[Hospital tier])</f>
        <v>tier - 2</v>
      </c>
      <c r="S1339" s="20" t="str">
        <f>_xlfn.XLOOKUP(A1339,Table3[Customer ID],Table3[City tier])</f>
        <v>tier - 2</v>
      </c>
      <c r="T1339" s="20" t="str">
        <f>_xlfn.XLOOKUP(A1339,Table3[Customer ID],Table3[State ID])</f>
        <v>R1013</v>
      </c>
    </row>
    <row r="1340" spans="1:20" x14ac:dyDescent="0.3">
      <c r="A1340" s="20" t="s">
        <v>1358</v>
      </c>
      <c r="B1340" s="20" t="str">
        <f>_xlfn.XLOOKUP(A1340,Sheet3!A1340:A3674,Sheet3!B1340:B3674)</f>
        <v xml:space="preserve"> Mr</v>
      </c>
      <c r="C1340" s="20" t="str">
        <f>_xlfn.XLOOKUP(A1340,Sheet3!A1340:A3674,Sheet3!C1340:C3674)</f>
        <v>Morris</v>
      </c>
      <c r="D1340" s="20" t="str">
        <f>_xlfn.XLOOKUP(A1340,Sheet3!A1340:A3674,Sheet3!D1340:D3674)</f>
        <v xml:space="preserve">  Samuel</v>
      </c>
      <c r="E1340" s="46">
        <f>_xlfn.XLOOKUP(A1340,Sheet1!$A$2:$A$2336,Sheet1!$B$2:$B$2336)</f>
        <v>18.829999999999998</v>
      </c>
      <c r="F1340" s="20">
        <f>_xlfn.XLOOKUP(Table4[[#This Row],[Customer ID]],Sheet1!A1340:A3674,Sheet1!C1340:C3674)</f>
        <v>10.08</v>
      </c>
      <c r="G1340" s="20" t="str">
        <f>_xlfn.XLOOKUP(Table4[[#This Row],[Customer ID]],Sheet1!A1340:A3674,Sheet1!D1340:D3674)</f>
        <v>yes</v>
      </c>
      <c r="H1340" s="20" t="str">
        <f>_xlfn.XLOOKUP(Table4[[#This Row],[Customer ID]],Sheet1!A1340:A3674,Sheet1!E1340:E3674)</f>
        <v>No</v>
      </c>
      <c r="I1340" s="20" t="str">
        <f>_xlfn.XLOOKUP(Table4[[#This Row],[Customer ID]],Sheet1!A1340:A3674,Sheet1!F1340:F3674)</f>
        <v>No</v>
      </c>
      <c r="J1340" s="20">
        <f>_xlfn.XLOOKUP(Table4[[#This Row],[Customer ID]],Sheet1!A1340:A3674,Sheet1!G1340:G3674)</f>
        <v>0</v>
      </c>
      <c r="K1340" s="20" t="str">
        <f>_xlfn.XLOOKUP(Table4[[#This Row],[Customer ID]],Sheet1!A1340:A3674,Sheet1!H1340:H3674)</f>
        <v>No</v>
      </c>
      <c r="L1340" s="20" t="str">
        <f>_xlfn.XLOOKUP(Table4[[#This Row],[Customer ID]],Sheet1!A1340:A3674,Sheet1!I1340:I3674)</f>
        <v>Normal weight</v>
      </c>
      <c r="M1340" s="20" t="str">
        <f>_xlfn.XLOOKUP(A1340,Sheet1!A1340:A3674,Sheet1!J1340:J3674)</f>
        <v>Diabetes</v>
      </c>
      <c r="N1340" s="48" t="str">
        <f>_xlfn.XLOOKUP(Table4[[#This Row],[Customer ID]],Table3[Customer ID],Table3[Date2])</f>
        <v>10-Jun-1967</v>
      </c>
      <c r="O1340" s="20">
        <f>_xlfn.XLOOKUP(A1340,Table3[Customer ID],Table3[Age])</f>
        <v>55</v>
      </c>
      <c r="P1340" s="20">
        <f>_xlfn.XLOOKUP(A1340,Table3[Customer ID],Table3[children])</f>
        <v>0</v>
      </c>
      <c r="Q1340" s="47">
        <f>_xlfn.XLOOKUP(A1340,Table3[Customer ID],Table3[charges])</f>
        <v>8091.3</v>
      </c>
      <c r="R1340" s="20" t="str">
        <f>_xlfn.XLOOKUP(A1340,Table3[Customer ID],Table3[Hospital tier])</f>
        <v>tier - 3</v>
      </c>
      <c r="S1340" s="20" t="str">
        <f>_xlfn.XLOOKUP(A1340,Table3[Customer ID],Table3[City tier])</f>
        <v>tier - 1</v>
      </c>
      <c r="T1340" s="20" t="str">
        <f>_xlfn.XLOOKUP(A1340,Table3[Customer ID],Table3[State ID])</f>
        <v>R1012</v>
      </c>
    </row>
    <row r="1341" spans="1:20" x14ac:dyDescent="0.3">
      <c r="A1341" s="20" t="s">
        <v>1359</v>
      </c>
      <c r="B1341" s="20" t="str">
        <f>_xlfn.XLOOKUP(A1341,Sheet3!A1341:A3675,Sheet3!B1341:B3675)</f>
        <v xml:space="preserve"> Mr</v>
      </c>
      <c r="C1341" s="20" t="str">
        <f>_xlfn.XLOOKUP(A1341,Sheet3!A1341:A3675,Sheet3!C1341:C3675)</f>
        <v>Chaisson</v>
      </c>
      <c r="D1341" s="20" t="str">
        <f>_xlfn.XLOOKUP(A1341,Sheet3!A1341:A3675,Sheet3!D1341:D3675)</f>
        <v xml:space="preserve">  Stan J</v>
      </c>
      <c r="E1341" s="46">
        <f>_xlfn.XLOOKUP(A1341,Sheet1!$A$2:$A$2336,Sheet1!$B$2:$B$2336)</f>
        <v>47.52</v>
      </c>
      <c r="F1341" s="20">
        <f>_xlfn.XLOOKUP(Table4[[#This Row],[Customer ID]],Sheet1!A1341:A3675,Sheet1!C1341:C3675)</f>
        <v>11.39</v>
      </c>
      <c r="G1341" s="20" t="str">
        <f>_xlfn.XLOOKUP(Table4[[#This Row],[Customer ID]],Sheet1!A1341:A3675,Sheet1!D1341:D3675)</f>
        <v>yes</v>
      </c>
      <c r="H1341" s="20" t="str">
        <f>_xlfn.XLOOKUP(Table4[[#This Row],[Customer ID]],Sheet1!A1341:A3675,Sheet1!E1341:E3675)</f>
        <v>No</v>
      </c>
      <c r="I1341" s="20" t="str">
        <f>_xlfn.XLOOKUP(Table4[[#This Row],[Customer ID]],Sheet1!A1341:A3675,Sheet1!F1341:F3675)</f>
        <v>No</v>
      </c>
      <c r="J1341" s="20">
        <f>_xlfn.XLOOKUP(Table4[[#This Row],[Customer ID]],Sheet1!A1341:A3675,Sheet1!G1341:G3675)</f>
        <v>1</v>
      </c>
      <c r="K1341" s="20" t="str">
        <f>_xlfn.XLOOKUP(Table4[[#This Row],[Customer ID]],Sheet1!A1341:A3675,Sheet1!H1341:H3675)</f>
        <v>No</v>
      </c>
      <c r="L1341" s="20" t="str">
        <f>_xlfn.XLOOKUP(Table4[[#This Row],[Customer ID]],Sheet1!A1341:A3675,Sheet1!I1341:I3675)</f>
        <v>Obesity</v>
      </c>
      <c r="M1341" s="20" t="str">
        <f>_xlfn.XLOOKUP(A1341,Sheet1!A1341:A3675,Sheet1!J1341:J3675)</f>
        <v>Diabetes</v>
      </c>
      <c r="N1341" s="48" t="str">
        <f>_xlfn.XLOOKUP(Table4[[#This Row],[Customer ID]],Table3[Customer ID],Table3[Date2])</f>
        <v>21-Dec-1975</v>
      </c>
      <c r="O1341" s="20">
        <f>_xlfn.XLOOKUP(A1341,Table3[Customer ID],Table3[Age])</f>
        <v>47</v>
      </c>
      <c r="P1341" s="20">
        <f>_xlfn.XLOOKUP(A1341,Table3[Customer ID],Table3[children])</f>
        <v>1</v>
      </c>
      <c r="Q1341" s="47">
        <f>_xlfn.XLOOKUP(A1341,Table3[Customer ID],Table3[charges])</f>
        <v>8083.92</v>
      </c>
      <c r="R1341" s="20" t="str">
        <f>_xlfn.XLOOKUP(A1341,Table3[Customer ID],Table3[Hospital tier])</f>
        <v>tier - 3</v>
      </c>
      <c r="S1341" s="20" t="str">
        <f>_xlfn.XLOOKUP(A1341,Table3[Customer ID],Table3[City tier])</f>
        <v>tier - 3</v>
      </c>
      <c r="T1341" s="20" t="str">
        <f>_xlfn.XLOOKUP(A1341,Table3[Customer ID],Table3[State ID])</f>
        <v>R1013</v>
      </c>
    </row>
    <row r="1342" spans="1:20" x14ac:dyDescent="0.3">
      <c r="A1342" s="20" t="s">
        <v>1360</v>
      </c>
      <c r="B1342" s="20" t="str">
        <f>_xlfn.XLOOKUP(A1342,Sheet3!A1342:A3676,Sheet3!B1342:B3676)</f>
        <v xml:space="preserve"> Mrs</v>
      </c>
      <c r="C1342" s="20" t="str">
        <f>_xlfn.XLOOKUP(A1342,Sheet3!A1342:A3676,Sheet3!C1342:C3676)</f>
        <v>Pigott</v>
      </c>
      <c r="D1342" s="20" t="str">
        <f>_xlfn.XLOOKUP(A1342,Sheet3!A1342:A3676,Sheet3!D1342:D3676)</f>
        <v xml:space="preserve">  Jessica L.</v>
      </c>
      <c r="E1342" s="46">
        <f>_xlfn.XLOOKUP(A1342,Sheet1!$A$2:$A$2336,Sheet1!$B$2:$B$2336)</f>
        <v>37.82</v>
      </c>
      <c r="F1342" s="20">
        <f>_xlfn.XLOOKUP(Table4[[#This Row],[Customer ID]],Sheet1!A1342:A3676,Sheet1!C1342:C3676)</f>
        <v>6.36</v>
      </c>
      <c r="G1342" s="20" t="str">
        <f>_xlfn.XLOOKUP(Table4[[#This Row],[Customer ID]],Sheet1!A1342:A3676,Sheet1!D1342:D3676)</f>
        <v>No</v>
      </c>
      <c r="H1342" s="20" t="str">
        <f>_xlfn.XLOOKUP(Table4[[#This Row],[Customer ID]],Sheet1!A1342:A3676,Sheet1!E1342:E3676)</f>
        <v>No</v>
      </c>
      <c r="I1342" s="20" t="str">
        <f>_xlfn.XLOOKUP(Table4[[#This Row],[Customer ID]],Sheet1!A1342:A3676,Sheet1!F1342:F3676)</f>
        <v>No</v>
      </c>
      <c r="J1342" s="20">
        <f>_xlfn.XLOOKUP(Table4[[#This Row],[Customer ID]],Sheet1!A1342:A3676,Sheet1!G1342:G3676)</f>
        <v>0</v>
      </c>
      <c r="K1342" s="20" t="str">
        <f>_xlfn.XLOOKUP(Table4[[#This Row],[Customer ID]],Sheet1!A1342:A3676,Sheet1!H1342:H3676)</f>
        <v>No</v>
      </c>
      <c r="L1342" s="20" t="str">
        <f>_xlfn.XLOOKUP(Table4[[#This Row],[Customer ID]],Sheet1!A1342:A3676,Sheet1!I1342:I3676)</f>
        <v>Obesity</v>
      </c>
      <c r="M1342" s="20" t="str">
        <f>_xlfn.XLOOKUP(A1342,Sheet1!A1342:A3676,Sheet1!J1342:J3676)</f>
        <v>Prediabetes</v>
      </c>
      <c r="N1342" s="48" t="str">
        <f>_xlfn.XLOOKUP(Table4[[#This Row],[Customer ID]],Table3[Customer ID],Table3[Date2])</f>
        <v>12-Oct-1994</v>
      </c>
      <c r="O1342" s="20">
        <f>_xlfn.XLOOKUP(A1342,Table3[Customer ID],Table3[Age])</f>
        <v>28</v>
      </c>
      <c r="P1342" s="20">
        <f>_xlfn.XLOOKUP(A1342,Table3[Customer ID],Table3[children])</f>
        <v>0</v>
      </c>
      <c r="Q1342" s="47">
        <f>_xlfn.XLOOKUP(A1342,Table3[Customer ID],Table3[charges])</f>
        <v>8081.74</v>
      </c>
      <c r="R1342" s="20" t="str">
        <f>_xlfn.XLOOKUP(A1342,Table3[Customer ID],Table3[Hospital tier])</f>
        <v>tier - 2</v>
      </c>
      <c r="S1342" s="20" t="str">
        <f>_xlfn.XLOOKUP(A1342,Table3[Customer ID],Table3[City tier])</f>
        <v>tier - 2</v>
      </c>
      <c r="T1342" s="20" t="str">
        <f>_xlfn.XLOOKUP(A1342,Table3[Customer ID],Table3[State ID])</f>
        <v>R1026</v>
      </c>
    </row>
    <row r="1343" spans="1:20" x14ac:dyDescent="0.3">
      <c r="A1343" s="20" t="s">
        <v>1361</v>
      </c>
      <c r="B1343" s="20" t="str">
        <f>_xlfn.XLOOKUP(A1343,Sheet3!A1343:A3677,Sheet3!B1343:B3677)</f>
        <v xml:space="preserve"> Ms</v>
      </c>
      <c r="C1343" s="20" t="str">
        <f>_xlfn.XLOOKUP(A1343,Sheet3!A1343:A3677,Sheet3!C1343:C3677)</f>
        <v>Cochrane</v>
      </c>
      <c r="D1343" s="20" t="str">
        <f>_xlfn.XLOOKUP(A1343,Sheet3!A1343:A3677,Sheet3!D1343:D3677)</f>
        <v xml:space="preserve">  Krysta</v>
      </c>
      <c r="E1343" s="46">
        <f>_xlfn.XLOOKUP(A1343,Sheet1!$A$2:$A$2336,Sheet1!$B$2:$B$2336)</f>
        <v>44.16</v>
      </c>
      <c r="F1343" s="20">
        <f>_xlfn.XLOOKUP(Table4[[#This Row],[Customer ID]],Sheet1!A1343:A3677,Sheet1!C1343:C3677)</f>
        <v>5.31</v>
      </c>
      <c r="G1343" s="20" t="str">
        <f>_xlfn.XLOOKUP(Table4[[#This Row],[Customer ID]],Sheet1!A1343:A3677,Sheet1!D1343:D3677)</f>
        <v>yes</v>
      </c>
      <c r="H1343" s="20" t="str">
        <f>_xlfn.XLOOKUP(Table4[[#This Row],[Customer ID]],Sheet1!A1343:A3677,Sheet1!E1343:E3677)</f>
        <v>No</v>
      </c>
      <c r="I1343" s="20" t="str">
        <f>_xlfn.XLOOKUP(Table4[[#This Row],[Customer ID]],Sheet1!A1343:A3677,Sheet1!F1343:F3677)</f>
        <v>No</v>
      </c>
      <c r="J1343" s="20">
        <f>_xlfn.XLOOKUP(Table4[[#This Row],[Customer ID]],Sheet1!A1343:A3677,Sheet1!G1343:G3677)</f>
        <v>0</v>
      </c>
      <c r="K1343" s="20" t="str">
        <f>_xlfn.XLOOKUP(Table4[[#This Row],[Customer ID]],Sheet1!A1343:A3677,Sheet1!H1343:H3677)</f>
        <v>No</v>
      </c>
      <c r="L1343" s="20" t="str">
        <f>_xlfn.XLOOKUP(Table4[[#This Row],[Customer ID]],Sheet1!A1343:A3677,Sheet1!I1343:I3677)</f>
        <v>Obesity</v>
      </c>
      <c r="M1343" s="20" t="str">
        <f>_xlfn.XLOOKUP(A1343,Sheet1!A1343:A3677,Sheet1!J1343:J3677)</f>
        <v>Normal</v>
      </c>
      <c r="N1343" s="48" t="str">
        <f>_xlfn.XLOOKUP(Table4[[#This Row],[Customer ID]],Table3[Customer ID],Table3[Date2])</f>
        <v>28-Aug-2001</v>
      </c>
      <c r="O1343" s="20">
        <f>_xlfn.XLOOKUP(A1343,Table3[Customer ID],Table3[Age])</f>
        <v>21</v>
      </c>
      <c r="P1343" s="20">
        <f>_xlfn.XLOOKUP(A1343,Table3[Customer ID],Table3[children])</f>
        <v>0</v>
      </c>
      <c r="Q1343" s="47">
        <f>_xlfn.XLOOKUP(A1343,Table3[Customer ID],Table3[charges])</f>
        <v>8081.26</v>
      </c>
      <c r="R1343" s="20" t="str">
        <f>_xlfn.XLOOKUP(A1343,Table3[Customer ID],Table3[Hospital tier])</f>
        <v>tier - 2</v>
      </c>
      <c r="S1343" s="20" t="str">
        <f>_xlfn.XLOOKUP(A1343,Table3[Customer ID],Table3[City tier])</f>
        <v>tier - 2</v>
      </c>
      <c r="T1343" s="20" t="str">
        <f>_xlfn.XLOOKUP(A1343,Table3[Customer ID],Table3[State ID])</f>
        <v>R1012</v>
      </c>
    </row>
    <row r="1344" spans="1:20" x14ac:dyDescent="0.3">
      <c r="A1344" s="20" t="s">
        <v>1362</v>
      </c>
      <c r="B1344" s="20" t="str">
        <f>_xlfn.XLOOKUP(A1344,Sheet3!A1344:A3678,Sheet3!B1344:B3678)</f>
        <v xml:space="preserve"> Mrs</v>
      </c>
      <c r="C1344" s="20" t="str">
        <f>_xlfn.XLOOKUP(A1344,Sheet3!A1344:A3678,Sheet3!C1344:C3678)</f>
        <v>Armitage</v>
      </c>
      <c r="D1344" s="20" t="str">
        <f>_xlfn.XLOOKUP(A1344,Sheet3!A1344:A3678,Sheet3!D1344:D3678)</f>
        <v xml:space="preserve">  Natascia</v>
      </c>
      <c r="E1344" s="46">
        <f>_xlfn.XLOOKUP(A1344,Sheet1!$A$2:$A$2336,Sheet1!$B$2:$B$2336)</f>
        <v>37.049999999999997</v>
      </c>
      <c r="F1344" s="20">
        <f>_xlfn.XLOOKUP(Table4[[#This Row],[Customer ID]],Sheet1!A1344:A3678,Sheet1!C1344:C3678)</f>
        <v>4.74</v>
      </c>
      <c r="G1344" s="20" t="str">
        <f>_xlfn.XLOOKUP(Table4[[#This Row],[Customer ID]],Sheet1!A1344:A3678,Sheet1!D1344:D3678)</f>
        <v>No</v>
      </c>
      <c r="H1344" s="20" t="str">
        <f>_xlfn.XLOOKUP(Table4[[#This Row],[Customer ID]],Sheet1!A1344:A3678,Sheet1!E1344:E3678)</f>
        <v>No</v>
      </c>
      <c r="I1344" s="20" t="str">
        <f>_xlfn.XLOOKUP(Table4[[#This Row],[Customer ID]],Sheet1!A1344:A3678,Sheet1!F1344:F3678)</f>
        <v>Yes</v>
      </c>
      <c r="J1344" s="20">
        <f>_xlfn.XLOOKUP(Table4[[#This Row],[Customer ID]],Sheet1!A1344:A3678,Sheet1!G1344:G3678)</f>
        <v>1</v>
      </c>
      <c r="K1344" s="20" t="str">
        <f>_xlfn.XLOOKUP(Table4[[#This Row],[Customer ID]],Sheet1!A1344:A3678,Sheet1!H1344:H3678)</f>
        <v>No</v>
      </c>
      <c r="L1344" s="20" t="str">
        <f>_xlfn.XLOOKUP(Table4[[#This Row],[Customer ID]],Sheet1!A1344:A3678,Sheet1!I1344:I3678)</f>
        <v>Obesity</v>
      </c>
      <c r="M1344" s="20" t="str">
        <f>_xlfn.XLOOKUP(A1344,Sheet1!A1344:A3678,Sheet1!J1344:J3678)</f>
        <v>Normal</v>
      </c>
      <c r="N1344" s="48" t="str">
        <f>_xlfn.XLOOKUP(Table4[[#This Row],[Customer ID]],Table3[Customer ID],Table3[Date2])</f>
        <v>7-Nov-1993</v>
      </c>
      <c r="O1344" s="20">
        <f>_xlfn.XLOOKUP(A1344,Table3[Customer ID],Table3[Age])</f>
        <v>29</v>
      </c>
      <c r="P1344" s="20">
        <f>_xlfn.XLOOKUP(A1344,Table3[Customer ID],Table3[children])</f>
        <v>0</v>
      </c>
      <c r="Q1344" s="47">
        <f>_xlfn.XLOOKUP(A1344,Table3[Customer ID],Table3[charges])</f>
        <v>8077.41</v>
      </c>
      <c r="R1344" s="20" t="str">
        <f>_xlfn.XLOOKUP(A1344,Table3[Customer ID],Table3[Hospital tier])</f>
        <v>tier - 2</v>
      </c>
      <c r="S1344" s="20" t="str">
        <f>_xlfn.XLOOKUP(A1344,Table3[Customer ID],Table3[City tier])</f>
        <v>tier - 1</v>
      </c>
      <c r="T1344" s="20" t="str">
        <f>_xlfn.XLOOKUP(A1344,Table3[Customer ID],Table3[State ID])</f>
        <v>R1026</v>
      </c>
    </row>
    <row r="1345" spans="1:20" x14ac:dyDescent="0.3">
      <c r="A1345" s="20" t="s">
        <v>1363</v>
      </c>
      <c r="B1345" s="20" t="str">
        <f>_xlfn.XLOOKUP(A1345,Sheet3!A1345:A3679,Sheet3!B1345:B3679)</f>
        <v xml:space="preserve"> Ms</v>
      </c>
      <c r="C1345" s="20" t="str">
        <f>_xlfn.XLOOKUP(A1345,Sheet3!A1345:A3679,Sheet3!C1345:C3679)</f>
        <v>Shen</v>
      </c>
      <c r="D1345" s="20" t="str">
        <f>_xlfn.XLOOKUP(A1345,Sheet3!A1345:A3679,Sheet3!D1345:D3679)</f>
        <v xml:space="preserve">  Jenny</v>
      </c>
      <c r="E1345" s="46">
        <f>_xlfn.XLOOKUP(A1345,Sheet1!$A$2:$A$2336,Sheet1!$B$2:$B$2336)</f>
        <v>18.66</v>
      </c>
      <c r="F1345" s="20">
        <f>_xlfn.XLOOKUP(Table4[[#This Row],[Customer ID]],Sheet1!A1345:A3679,Sheet1!C1345:C3679)</f>
        <v>11.35</v>
      </c>
      <c r="G1345" s="20" t="str">
        <f>_xlfn.XLOOKUP(Table4[[#This Row],[Customer ID]],Sheet1!A1345:A3679,Sheet1!D1345:D3679)</f>
        <v>No</v>
      </c>
      <c r="H1345" s="20" t="str">
        <f>_xlfn.XLOOKUP(Table4[[#This Row],[Customer ID]],Sheet1!A1345:A3679,Sheet1!E1345:E3679)</f>
        <v>No</v>
      </c>
      <c r="I1345" s="20" t="str">
        <f>_xlfn.XLOOKUP(Table4[[#This Row],[Customer ID]],Sheet1!A1345:A3679,Sheet1!F1345:F3679)</f>
        <v>No</v>
      </c>
      <c r="J1345" s="20">
        <f>_xlfn.XLOOKUP(Table4[[#This Row],[Customer ID]],Sheet1!A1345:A3679,Sheet1!G1345:G3679)</f>
        <v>0</v>
      </c>
      <c r="K1345" s="20" t="str">
        <f>_xlfn.XLOOKUP(Table4[[#This Row],[Customer ID]],Sheet1!A1345:A3679,Sheet1!H1345:H3679)</f>
        <v>No</v>
      </c>
      <c r="L1345" s="20" t="str">
        <f>_xlfn.XLOOKUP(Table4[[#This Row],[Customer ID]],Sheet1!A1345:A3679,Sheet1!I1345:I3679)</f>
        <v>Normal weight</v>
      </c>
      <c r="M1345" s="20" t="str">
        <f>_xlfn.XLOOKUP(A1345,Sheet1!A1345:A3679,Sheet1!J1345:J3679)</f>
        <v>Diabetes</v>
      </c>
      <c r="N1345" s="48" t="str">
        <f>_xlfn.XLOOKUP(Table4[[#This Row],[Customer ID]],Table3[Customer ID],Table3[Date2])</f>
        <v>21-Oct-1965</v>
      </c>
      <c r="O1345" s="20">
        <f>_xlfn.XLOOKUP(A1345,Table3[Customer ID],Table3[Age])</f>
        <v>57</v>
      </c>
      <c r="P1345" s="20">
        <f>_xlfn.XLOOKUP(A1345,Table3[Customer ID],Table3[children])</f>
        <v>0</v>
      </c>
      <c r="Q1345" s="47">
        <f>_xlfn.XLOOKUP(A1345,Table3[Customer ID],Table3[charges])</f>
        <v>8071.57</v>
      </c>
      <c r="R1345" s="20" t="str">
        <f>_xlfn.XLOOKUP(A1345,Table3[Customer ID],Table3[Hospital tier])</f>
        <v>tier - 3</v>
      </c>
      <c r="S1345" s="20" t="str">
        <f>_xlfn.XLOOKUP(A1345,Table3[Customer ID],Table3[City tier])</f>
        <v>tier - 1</v>
      </c>
      <c r="T1345" s="20" t="str">
        <f>_xlfn.XLOOKUP(A1345,Table3[Customer ID],Table3[State ID])</f>
        <v>R1011</v>
      </c>
    </row>
    <row r="1346" spans="1:20" x14ac:dyDescent="0.3">
      <c r="A1346" s="20" t="s">
        <v>1364</v>
      </c>
      <c r="B1346" s="20" t="str">
        <f>_xlfn.XLOOKUP(A1346,Sheet3!A1346:A3680,Sheet3!B1346:B3680)</f>
        <v xml:space="preserve"> Mr</v>
      </c>
      <c r="C1346" s="20" t="str">
        <f>_xlfn.XLOOKUP(A1346,Sheet3!A1346:A3680,Sheet3!C1346:C3680)</f>
        <v>O'Kelly</v>
      </c>
      <c r="D1346" s="20" t="str">
        <f>_xlfn.XLOOKUP(A1346,Sheet3!A1346:A3680,Sheet3!D1346:D3680)</f>
        <v xml:space="preserve">  Brian</v>
      </c>
      <c r="E1346" s="46">
        <f>_xlfn.XLOOKUP(A1346,Sheet1!$A$2:$A$2336,Sheet1!$B$2:$B$2336)</f>
        <v>36.200000000000003</v>
      </c>
      <c r="F1346" s="20">
        <f>_xlfn.XLOOKUP(Table4[[#This Row],[Customer ID]],Sheet1!A1346:A3680,Sheet1!C1346:C3680)</f>
        <v>6.81</v>
      </c>
      <c r="G1346" s="20" t="str">
        <f>_xlfn.XLOOKUP(Table4[[#This Row],[Customer ID]],Sheet1!A1346:A3680,Sheet1!D1346:D3680)</f>
        <v>yes</v>
      </c>
      <c r="H1346" s="20" t="str">
        <f>_xlfn.XLOOKUP(Table4[[#This Row],[Customer ID]],Sheet1!A1346:A3680,Sheet1!E1346:E3680)</f>
        <v>No</v>
      </c>
      <c r="I1346" s="20" t="str">
        <f>_xlfn.XLOOKUP(Table4[[#This Row],[Customer ID]],Sheet1!A1346:A3680,Sheet1!F1346:F3680)</f>
        <v>No</v>
      </c>
      <c r="J1346" s="20">
        <f>_xlfn.XLOOKUP(Table4[[#This Row],[Customer ID]],Sheet1!A1346:A3680,Sheet1!G1346:G3680)</f>
        <v>1</v>
      </c>
      <c r="K1346" s="20" t="str">
        <f>_xlfn.XLOOKUP(Table4[[#This Row],[Customer ID]],Sheet1!A1346:A3680,Sheet1!H1346:H3680)</f>
        <v>No</v>
      </c>
      <c r="L1346" s="20" t="str">
        <f>_xlfn.XLOOKUP(Table4[[#This Row],[Customer ID]],Sheet1!A1346:A3680,Sheet1!I1346:I3680)</f>
        <v>Obesity</v>
      </c>
      <c r="M1346" s="20" t="str">
        <f>_xlfn.XLOOKUP(A1346,Sheet1!A1346:A3680,Sheet1!J1346:J3680)</f>
        <v>Diabetes</v>
      </c>
      <c r="N1346" s="48" t="str">
        <f>_xlfn.XLOOKUP(Table4[[#This Row],[Customer ID]],Table3[Customer ID],Table3[Date2])</f>
        <v>15-Dec-1975</v>
      </c>
      <c r="O1346" s="20">
        <f>_xlfn.XLOOKUP(A1346,Table3[Customer ID],Table3[Age])</f>
        <v>47</v>
      </c>
      <c r="P1346" s="20">
        <f>_xlfn.XLOOKUP(A1346,Table3[Customer ID],Table3[children])</f>
        <v>1</v>
      </c>
      <c r="Q1346" s="47">
        <f>_xlfn.XLOOKUP(A1346,Table3[Customer ID],Table3[charges])</f>
        <v>8068.19</v>
      </c>
      <c r="R1346" s="20" t="str">
        <f>_xlfn.XLOOKUP(A1346,Table3[Customer ID],Table3[Hospital tier])</f>
        <v>tier - 3</v>
      </c>
      <c r="S1346" s="20" t="str">
        <f>_xlfn.XLOOKUP(A1346,Table3[Customer ID],Table3[City tier])</f>
        <v>tier - 2</v>
      </c>
      <c r="T1346" s="20" t="str">
        <f>_xlfn.XLOOKUP(A1346,Table3[Customer ID],Table3[State ID])</f>
        <v>R1011</v>
      </c>
    </row>
    <row r="1347" spans="1:20" x14ac:dyDescent="0.3">
      <c r="A1347" s="20" t="s">
        <v>1365</v>
      </c>
      <c r="B1347" s="20" t="str">
        <f>_xlfn.XLOOKUP(A1347,Sheet3!A1347:A3681,Sheet3!B1347:B3681)</f>
        <v xml:space="preserve"> Ms</v>
      </c>
      <c r="C1347" s="20" t="str">
        <f>_xlfn.XLOOKUP(A1347,Sheet3!A1347:A3681,Sheet3!C1347:C3681)</f>
        <v>Huff</v>
      </c>
      <c r="D1347" s="20" t="str">
        <f>_xlfn.XLOOKUP(A1347,Sheet3!A1347:A3681,Sheet3!D1347:D3681)</f>
        <v xml:space="preserve">  Monica</v>
      </c>
      <c r="E1347" s="46">
        <f>_xlfn.XLOOKUP(A1347,Sheet1!$A$2:$A$2336,Sheet1!$B$2:$B$2336)</f>
        <v>18.87</v>
      </c>
      <c r="F1347" s="20">
        <f>_xlfn.XLOOKUP(Table4[[#This Row],[Customer ID]],Sheet1!A1347:A3681,Sheet1!C1347:C3681)</f>
        <v>8.06</v>
      </c>
      <c r="G1347" s="20" t="str">
        <f>_xlfn.XLOOKUP(Table4[[#This Row],[Customer ID]],Sheet1!A1347:A3681,Sheet1!D1347:D3681)</f>
        <v>No</v>
      </c>
      <c r="H1347" s="20" t="str">
        <f>_xlfn.XLOOKUP(Table4[[#This Row],[Customer ID]],Sheet1!A1347:A3681,Sheet1!E1347:E3681)</f>
        <v>No</v>
      </c>
      <c r="I1347" s="20" t="str">
        <f>_xlfn.XLOOKUP(Table4[[#This Row],[Customer ID]],Sheet1!A1347:A3681,Sheet1!F1347:F3681)</f>
        <v>No</v>
      </c>
      <c r="J1347" s="20">
        <f>_xlfn.XLOOKUP(Table4[[#This Row],[Customer ID]],Sheet1!A1347:A3681,Sheet1!G1347:G3681)</f>
        <v>0</v>
      </c>
      <c r="K1347" s="20" t="str">
        <f>_xlfn.XLOOKUP(Table4[[#This Row],[Customer ID]],Sheet1!A1347:A3681,Sheet1!H1347:H3681)</f>
        <v>No</v>
      </c>
      <c r="L1347" s="20" t="str">
        <f>_xlfn.XLOOKUP(Table4[[#This Row],[Customer ID]],Sheet1!A1347:A3681,Sheet1!I1347:I3681)</f>
        <v>Normal weight</v>
      </c>
      <c r="M1347" s="20" t="str">
        <f>_xlfn.XLOOKUP(A1347,Sheet1!A1347:A3681,Sheet1!J1347:J3681)</f>
        <v>Diabetes</v>
      </c>
      <c r="N1347" s="48" t="str">
        <f>_xlfn.XLOOKUP(Table4[[#This Row],[Customer ID]],Table3[Customer ID],Table3[Date2])</f>
        <v>11-Aug-1965</v>
      </c>
      <c r="O1347" s="20">
        <f>_xlfn.XLOOKUP(A1347,Table3[Customer ID],Table3[Age])</f>
        <v>57</v>
      </c>
      <c r="P1347" s="20">
        <f>_xlfn.XLOOKUP(A1347,Table3[Customer ID],Table3[children])</f>
        <v>0</v>
      </c>
      <c r="Q1347" s="47">
        <f>_xlfn.XLOOKUP(A1347,Table3[Customer ID],Table3[charges])</f>
        <v>8067.83</v>
      </c>
      <c r="R1347" s="20" t="str">
        <f>_xlfn.XLOOKUP(A1347,Table3[Customer ID],Table3[Hospital tier])</f>
        <v>tier - 3</v>
      </c>
      <c r="S1347" s="20" t="str">
        <f>_xlfn.XLOOKUP(A1347,Table3[Customer ID],Table3[City tier])</f>
        <v>tier - 1</v>
      </c>
      <c r="T1347" s="20" t="str">
        <f>_xlfn.XLOOKUP(A1347,Table3[Customer ID],Table3[State ID])</f>
        <v>R1013</v>
      </c>
    </row>
    <row r="1348" spans="1:20" x14ac:dyDescent="0.3">
      <c r="A1348" s="20" t="s">
        <v>1366</v>
      </c>
      <c r="B1348" s="20" t="str">
        <f>_xlfn.XLOOKUP(A1348,Sheet3!A1348:A3682,Sheet3!B1348:B3682)</f>
        <v xml:space="preserve"> Mr</v>
      </c>
      <c r="C1348" s="20" t="str">
        <f>_xlfn.XLOOKUP(A1348,Sheet3!A1348:A3682,Sheet3!C1348:C3682)</f>
        <v>Dye</v>
      </c>
      <c r="D1348" s="20" t="str">
        <f>_xlfn.XLOOKUP(A1348,Sheet3!A1348:A3682,Sheet3!D1348:D3682)</f>
        <v xml:space="preserve">  Tyler</v>
      </c>
      <c r="E1348" s="46">
        <f>_xlfn.XLOOKUP(A1348,Sheet1!$A$2:$A$2336,Sheet1!$B$2:$B$2336)</f>
        <v>32.299999999999997</v>
      </c>
      <c r="F1348" s="20">
        <f>_xlfn.XLOOKUP(Table4[[#This Row],[Customer ID]],Sheet1!A1348:A3682,Sheet1!C1348:C3682)</f>
        <v>6.74</v>
      </c>
      <c r="G1348" s="20" t="str">
        <f>_xlfn.XLOOKUP(Table4[[#This Row],[Customer ID]],Sheet1!A1348:A3682,Sheet1!D1348:D3682)</f>
        <v>yes</v>
      </c>
      <c r="H1348" s="20" t="str">
        <f>_xlfn.XLOOKUP(Table4[[#This Row],[Customer ID]],Sheet1!A1348:A3682,Sheet1!E1348:E3682)</f>
        <v>No</v>
      </c>
      <c r="I1348" s="20" t="str">
        <f>_xlfn.XLOOKUP(Table4[[#This Row],[Customer ID]],Sheet1!A1348:A3682,Sheet1!F1348:F3682)</f>
        <v>No</v>
      </c>
      <c r="J1348" s="20">
        <f>_xlfn.XLOOKUP(Table4[[#This Row],[Customer ID]],Sheet1!A1348:A3682,Sheet1!G1348:G3682)</f>
        <v>1</v>
      </c>
      <c r="K1348" s="20" t="str">
        <f>_xlfn.XLOOKUP(Table4[[#This Row],[Customer ID]],Sheet1!A1348:A3682,Sheet1!H1348:H3682)</f>
        <v>No</v>
      </c>
      <c r="L1348" s="20" t="str">
        <f>_xlfn.XLOOKUP(Table4[[#This Row],[Customer ID]],Sheet1!A1348:A3682,Sheet1!I1348:I3682)</f>
        <v>Obesity</v>
      </c>
      <c r="M1348" s="20" t="str">
        <f>_xlfn.XLOOKUP(A1348,Sheet1!A1348:A3682,Sheet1!J1348:J3682)</f>
        <v>Diabetes</v>
      </c>
      <c r="N1348" s="48" t="str">
        <f>_xlfn.XLOOKUP(Table4[[#This Row],[Customer ID]],Table3[Customer ID],Table3[Date2])</f>
        <v>28-Jun-1975</v>
      </c>
      <c r="O1348" s="20">
        <f>_xlfn.XLOOKUP(A1348,Table3[Customer ID],Table3[Age])</f>
        <v>47</v>
      </c>
      <c r="P1348" s="20">
        <f>_xlfn.XLOOKUP(A1348,Table3[Customer ID],Table3[children])</f>
        <v>1</v>
      </c>
      <c r="Q1348" s="47">
        <f>_xlfn.XLOOKUP(A1348,Table3[Customer ID],Table3[charges])</f>
        <v>8062.76</v>
      </c>
      <c r="R1348" s="20" t="str">
        <f>_xlfn.XLOOKUP(A1348,Table3[Customer ID],Table3[Hospital tier])</f>
        <v>tier - 3</v>
      </c>
      <c r="S1348" s="20" t="str">
        <f>_xlfn.XLOOKUP(A1348,Table3[Customer ID],Table3[City tier])</f>
        <v>tier - 3</v>
      </c>
      <c r="T1348" s="20" t="str">
        <f>_xlfn.XLOOKUP(A1348,Table3[Customer ID],Table3[State ID])</f>
        <v>R1011</v>
      </c>
    </row>
    <row r="1349" spans="1:20" x14ac:dyDescent="0.3">
      <c r="A1349" s="20" t="s">
        <v>1367</v>
      </c>
      <c r="B1349" s="20" t="str">
        <f>_xlfn.XLOOKUP(A1349,Sheet3!A1349:A3683,Sheet3!B1349:B3683)</f>
        <v xml:space="preserve"> Ms</v>
      </c>
      <c r="C1349" s="20" t="str">
        <f>_xlfn.XLOOKUP(A1349,Sheet3!A1349:A3683,Sheet3!C1349:C3683)</f>
        <v>Willard</v>
      </c>
      <c r="D1349" s="20" t="str">
        <f>_xlfn.XLOOKUP(A1349,Sheet3!A1349:A3683,Sheet3!D1349:D3683)</f>
        <v xml:space="preserve">  Kelly C</v>
      </c>
      <c r="E1349" s="46">
        <f>_xlfn.XLOOKUP(A1349,Sheet1!$A$2:$A$2336,Sheet1!$B$2:$B$2336)</f>
        <v>22.64</v>
      </c>
      <c r="F1349" s="20">
        <f>_xlfn.XLOOKUP(Table4[[#This Row],[Customer ID]],Sheet1!A1349:A3683,Sheet1!C1349:C3683)</f>
        <v>6.54</v>
      </c>
      <c r="G1349" s="20" t="str">
        <f>_xlfn.XLOOKUP(Table4[[#This Row],[Customer ID]],Sheet1!A1349:A3683,Sheet1!D1349:D3683)</f>
        <v>yes</v>
      </c>
      <c r="H1349" s="20" t="str">
        <f>_xlfn.XLOOKUP(Table4[[#This Row],[Customer ID]],Sheet1!A1349:A3683,Sheet1!E1349:E3683)</f>
        <v>No</v>
      </c>
      <c r="I1349" s="20" t="str">
        <f>_xlfn.XLOOKUP(Table4[[#This Row],[Customer ID]],Sheet1!A1349:A3683,Sheet1!F1349:F3683)</f>
        <v>No</v>
      </c>
      <c r="J1349" s="20">
        <f>_xlfn.XLOOKUP(Table4[[#This Row],[Customer ID]],Sheet1!A1349:A3683,Sheet1!G1349:G3683)</f>
        <v>2</v>
      </c>
      <c r="K1349" s="20" t="str">
        <f>_xlfn.XLOOKUP(Table4[[#This Row],[Customer ID]],Sheet1!A1349:A3683,Sheet1!H1349:H3683)</f>
        <v>No</v>
      </c>
      <c r="L1349" s="20" t="str">
        <f>_xlfn.XLOOKUP(Table4[[#This Row],[Customer ID]],Sheet1!A1349:A3683,Sheet1!I1349:I3683)</f>
        <v>Normal weight</v>
      </c>
      <c r="M1349" s="20" t="str">
        <f>_xlfn.XLOOKUP(A1349,Sheet1!A1349:A3683,Sheet1!J1349:J3683)</f>
        <v>Diabetes</v>
      </c>
      <c r="N1349" s="48" t="str">
        <f>_xlfn.XLOOKUP(Table4[[#This Row],[Customer ID]],Table3[Customer ID],Table3[Date2])</f>
        <v>12-Dec-1970</v>
      </c>
      <c r="O1349" s="20">
        <f>_xlfn.XLOOKUP(A1349,Table3[Customer ID],Table3[Age])</f>
        <v>52</v>
      </c>
      <c r="P1349" s="20">
        <f>_xlfn.XLOOKUP(A1349,Table3[Customer ID],Table3[children])</f>
        <v>0</v>
      </c>
      <c r="Q1349" s="47">
        <f>_xlfn.XLOOKUP(A1349,Table3[Customer ID],Table3[charges])</f>
        <v>8062.31</v>
      </c>
      <c r="R1349" s="20" t="str">
        <f>_xlfn.XLOOKUP(A1349,Table3[Customer ID],Table3[Hospital tier])</f>
        <v>tier - 2</v>
      </c>
      <c r="S1349" s="20" t="str">
        <f>_xlfn.XLOOKUP(A1349,Table3[Customer ID],Table3[City tier])</f>
        <v>tier - 1</v>
      </c>
      <c r="T1349" s="20" t="str">
        <f>_xlfn.XLOOKUP(A1349,Table3[Customer ID],Table3[State ID])</f>
        <v>R1013</v>
      </c>
    </row>
    <row r="1350" spans="1:20" x14ac:dyDescent="0.3">
      <c r="A1350" s="20" t="s">
        <v>1368</v>
      </c>
      <c r="B1350" s="20" t="str">
        <f>_xlfn.XLOOKUP(A1350,Sheet3!A1350:A3684,Sheet3!B1350:B3684)</f>
        <v xml:space="preserve"> Mrs</v>
      </c>
      <c r="C1350" s="20" t="str">
        <f>_xlfn.XLOOKUP(A1350,Sheet3!A1350:A3684,Sheet3!C1350:C3684)</f>
        <v>D'Addario</v>
      </c>
      <c r="D1350" s="20" t="str">
        <f>_xlfn.XLOOKUP(A1350,Sheet3!A1350:A3684,Sheet3!D1350:D3684)</f>
        <v xml:space="preserve">  Emily</v>
      </c>
      <c r="E1350" s="46">
        <f>_xlfn.XLOOKUP(A1350,Sheet1!$A$2:$A$2336,Sheet1!$B$2:$B$2336)</f>
        <v>28.69</v>
      </c>
      <c r="F1350" s="20">
        <f>_xlfn.XLOOKUP(Table4[[#This Row],[Customer ID]],Sheet1!A1350:A3684,Sheet1!C1350:C3684)</f>
        <v>5.4</v>
      </c>
      <c r="G1350" s="20" t="str">
        <f>_xlfn.XLOOKUP(Table4[[#This Row],[Customer ID]],Sheet1!A1350:A3684,Sheet1!D1350:D3684)</f>
        <v>No</v>
      </c>
      <c r="H1350" s="20" t="str">
        <f>_xlfn.XLOOKUP(Table4[[#This Row],[Customer ID]],Sheet1!A1350:A3684,Sheet1!E1350:E3684)</f>
        <v>No</v>
      </c>
      <c r="I1350" s="20" t="str">
        <f>_xlfn.XLOOKUP(Table4[[#This Row],[Customer ID]],Sheet1!A1350:A3684,Sheet1!F1350:F3684)</f>
        <v>No</v>
      </c>
      <c r="J1350" s="20">
        <f>_xlfn.XLOOKUP(Table4[[#This Row],[Customer ID]],Sheet1!A1350:A3684,Sheet1!G1350:G3684)</f>
        <v>0</v>
      </c>
      <c r="K1350" s="20" t="str">
        <f>_xlfn.XLOOKUP(Table4[[#This Row],[Customer ID]],Sheet1!A1350:A3684,Sheet1!H1350:H3684)</f>
        <v>No</v>
      </c>
      <c r="L1350" s="20" t="str">
        <f>_xlfn.XLOOKUP(Table4[[#This Row],[Customer ID]],Sheet1!A1350:A3684,Sheet1!I1350:I3684)</f>
        <v>Over Weight</v>
      </c>
      <c r="M1350" s="20" t="str">
        <f>_xlfn.XLOOKUP(A1350,Sheet1!A1350:A3684,Sheet1!J1350:J3684)</f>
        <v>Normal</v>
      </c>
      <c r="N1350" s="48" t="str">
        <f>_xlfn.XLOOKUP(Table4[[#This Row],[Customer ID]],Table3[Customer ID],Table3[Date2])</f>
        <v>27-Dec-1982</v>
      </c>
      <c r="O1350" s="20">
        <f>_xlfn.XLOOKUP(A1350,Table3[Customer ID],Table3[Age])</f>
        <v>40</v>
      </c>
      <c r="P1350" s="20">
        <f>_xlfn.XLOOKUP(A1350,Table3[Customer ID],Table3[children])</f>
        <v>3</v>
      </c>
      <c r="Q1350" s="47">
        <f>_xlfn.XLOOKUP(A1350,Table3[Customer ID],Table3[charges])</f>
        <v>8059.68</v>
      </c>
      <c r="R1350" s="20" t="str">
        <f>_xlfn.XLOOKUP(A1350,Table3[Customer ID],Table3[Hospital tier])</f>
        <v>tier - 2</v>
      </c>
      <c r="S1350" s="20" t="str">
        <f>_xlfn.XLOOKUP(A1350,Table3[Customer ID],Table3[City tier])</f>
        <v>tier - 3</v>
      </c>
      <c r="T1350" s="20" t="str">
        <f>_xlfn.XLOOKUP(A1350,Table3[Customer ID],Table3[State ID])</f>
        <v>R1012</v>
      </c>
    </row>
    <row r="1351" spans="1:20" x14ac:dyDescent="0.3">
      <c r="A1351" s="20" t="s">
        <v>1369</v>
      </c>
      <c r="B1351" s="20" t="str">
        <f>_xlfn.XLOOKUP(A1351,Sheet3!A1351:A3685,Sheet3!B1351:B3685)</f>
        <v xml:space="preserve"> Mr</v>
      </c>
      <c r="C1351" s="20" t="str">
        <f>_xlfn.XLOOKUP(A1351,Sheet3!A1351:A3685,Sheet3!C1351:C3685)</f>
        <v>Buchanan</v>
      </c>
      <c r="D1351" s="20" t="str">
        <f>_xlfn.XLOOKUP(A1351,Sheet3!A1351:A3685,Sheet3!D1351:D3685)</f>
        <v xml:space="preserve">  James V</v>
      </c>
      <c r="E1351" s="46">
        <f>_xlfn.XLOOKUP(A1351,Sheet1!$A$2:$A$2336,Sheet1!$B$2:$B$2336)</f>
        <v>28.16</v>
      </c>
      <c r="F1351" s="20">
        <f>_xlfn.XLOOKUP(Table4[[#This Row],[Customer ID]],Sheet1!A1351:A3685,Sheet1!C1351:C3685)</f>
        <v>5.58</v>
      </c>
      <c r="G1351" s="20" t="str">
        <f>_xlfn.XLOOKUP(Table4[[#This Row],[Customer ID]],Sheet1!A1351:A3685,Sheet1!D1351:D3685)</f>
        <v>yes</v>
      </c>
      <c r="H1351" s="20" t="str">
        <f>_xlfn.XLOOKUP(Table4[[#This Row],[Customer ID]],Sheet1!A1351:A3685,Sheet1!E1351:E3685)</f>
        <v>No</v>
      </c>
      <c r="I1351" s="20" t="str">
        <f>_xlfn.XLOOKUP(Table4[[#This Row],[Customer ID]],Sheet1!A1351:A3685,Sheet1!F1351:F3685)</f>
        <v>No</v>
      </c>
      <c r="J1351" s="20">
        <f>_xlfn.XLOOKUP(Table4[[#This Row],[Customer ID]],Sheet1!A1351:A3685,Sheet1!G1351:G3685)</f>
        <v>0</v>
      </c>
      <c r="K1351" s="20" t="str">
        <f>_xlfn.XLOOKUP(Table4[[#This Row],[Customer ID]],Sheet1!A1351:A3685,Sheet1!H1351:H3685)</f>
        <v>No</v>
      </c>
      <c r="L1351" s="20" t="str">
        <f>_xlfn.XLOOKUP(Table4[[#This Row],[Customer ID]],Sheet1!A1351:A3685,Sheet1!I1351:I3685)</f>
        <v>Over Weight</v>
      </c>
      <c r="M1351" s="20" t="str">
        <f>_xlfn.XLOOKUP(A1351,Sheet1!A1351:A3685,Sheet1!J1351:J3685)</f>
        <v>Normal</v>
      </c>
      <c r="N1351" s="48" t="str">
        <f>_xlfn.XLOOKUP(Table4[[#This Row],[Customer ID]],Table3[Customer ID],Table3[Date2])</f>
        <v>28-Nov-1985</v>
      </c>
      <c r="O1351" s="20">
        <f>_xlfn.XLOOKUP(A1351,Table3[Customer ID],Table3[Age])</f>
        <v>37</v>
      </c>
      <c r="P1351" s="20">
        <f>_xlfn.XLOOKUP(A1351,Table3[Customer ID],Table3[children])</f>
        <v>3</v>
      </c>
      <c r="Q1351" s="47">
        <f>_xlfn.XLOOKUP(A1351,Table3[Customer ID],Table3[charges])</f>
        <v>8059.06</v>
      </c>
      <c r="R1351" s="20" t="str">
        <f>_xlfn.XLOOKUP(A1351,Table3[Customer ID],Table3[Hospital tier])</f>
        <v>tier - 2</v>
      </c>
      <c r="S1351" s="20" t="str">
        <f>_xlfn.XLOOKUP(A1351,Table3[Customer ID],Table3[City tier])</f>
        <v>tier - 3</v>
      </c>
      <c r="T1351" s="20" t="str">
        <f>_xlfn.XLOOKUP(A1351,Table3[Customer ID],Table3[State ID])</f>
        <v>R1012</v>
      </c>
    </row>
    <row r="1352" spans="1:20" x14ac:dyDescent="0.3">
      <c r="A1352" s="20" t="s">
        <v>1370</v>
      </c>
      <c r="B1352" s="20" t="str">
        <f>_xlfn.XLOOKUP(A1352,Sheet3!A1352:A3686,Sheet3!B1352:B3686)</f>
        <v xml:space="preserve"> Ms</v>
      </c>
      <c r="C1352" s="20" t="str">
        <f>_xlfn.XLOOKUP(A1352,Sheet3!A1352:A3686,Sheet3!C1352:C3686)</f>
        <v>Clark</v>
      </c>
      <c r="D1352" s="20" t="str">
        <f>_xlfn.XLOOKUP(A1352,Sheet3!A1352:A3686,Sheet3!D1352:D3686)</f>
        <v xml:space="preserve">  Angie</v>
      </c>
      <c r="E1352" s="46">
        <f>_xlfn.XLOOKUP(A1352,Sheet1!$A$2:$A$2336,Sheet1!$B$2:$B$2336)</f>
        <v>45.54</v>
      </c>
      <c r="F1352" s="20">
        <f>_xlfn.XLOOKUP(Table4[[#This Row],[Customer ID]],Sheet1!A1352:A3686,Sheet1!C1352:C3686)</f>
        <v>5.84</v>
      </c>
      <c r="G1352" s="20" t="str">
        <f>_xlfn.XLOOKUP(Table4[[#This Row],[Customer ID]],Sheet1!A1352:A3686,Sheet1!D1352:D3686)</f>
        <v>No</v>
      </c>
      <c r="H1352" s="20" t="str">
        <f>_xlfn.XLOOKUP(Table4[[#This Row],[Customer ID]],Sheet1!A1352:A3686,Sheet1!E1352:E3686)</f>
        <v>No</v>
      </c>
      <c r="I1352" s="20" t="str">
        <f>_xlfn.XLOOKUP(Table4[[#This Row],[Customer ID]],Sheet1!A1352:A3686,Sheet1!F1352:F3686)</f>
        <v>Yes</v>
      </c>
      <c r="J1352" s="20">
        <f>_xlfn.XLOOKUP(Table4[[#This Row],[Customer ID]],Sheet1!A1352:A3686,Sheet1!G1352:G3686)</f>
        <v>1</v>
      </c>
      <c r="K1352" s="20" t="str">
        <f>_xlfn.XLOOKUP(Table4[[#This Row],[Customer ID]],Sheet1!A1352:A3686,Sheet1!H1352:H3686)</f>
        <v>No</v>
      </c>
      <c r="L1352" s="20" t="str">
        <f>_xlfn.XLOOKUP(Table4[[#This Row],[Customer ID]],Sheet1!A1352:A3686,Sheet1!I1352:I3686)</f>
        <v>Obesity</v>
      </c>
      <c r="M1352" s="20" t="str">
        <f>_xlfn.XLOOKUP(A1352,Sheet1!A1352:A3686,Sheet1!J1352:J3686)</f>
        <v>Prediabetes</v>
      </c>
      <c r="N1352" s="48" t="str">
        <f>_xlfn.XLOOKUP(Table4[[#This Row],[Customer ID]],Table3[Customer ID],Table3[Date2])</f>
        <v>12-Dec-2003</v>
      </c>
      <c r="O1352" s="20">
        <f>_xlfn.XLOOKUP(A1352,Table3[Customer ID],Table3[Age])</f>
        <v>19</v>
      </c>
      <c r="P1352" s="20">
        <f>_xlfn.XLOOKUP(A1352,Table3[Customer ID],Table3[children])</f>
        <v>0</v>
      </c>
      <c r="Q1352" s="47">
        <f>_xlfn.XLOOKUP(A1352,Table3[Customer ID],Table3[charges])</f>
        <v>8035.64</v>
      </c>
      <c r="R1352" s="20" t="str">
        <f>_xlfn.XLOOKUP(A1352,Table3[Customer ID],Table3[Hospital tier])</f>
        <v>tier - 2</v>
      </c>
      <c r="S1352" s="20" t="str">
        <f>_xlfn.XLOOKUP(A1352,Table3[Customer ID],Table3[City tier])</f>
        <v>tier - 2</v>
      </c>
      <c r="T1352" s="20" t="str">
        <f>_xlfn.XLOOKUP(A1352,Table3[Customer ID],Table3[State ID])</f>
        <v>R1012</v>
      </c>
    </row>
    <row r="1353" spans="1:20" x14ac:dyDescent="0.3">
      <c r="A1353" s="20" t="s">
        <v>1371</v>
      </c>
      <c r="B1353" s="20" t="str">
        <f>_xlfn.XLOOKUP(A1353,Sheet3!A1353:A3687,Sheet3!B1353:B3687)</f>
        <v xml:space="preserve"> Mr</v>
      </c>
      <c r="C1353" s="20" t="str">
        <f>_xlfn.XLOOKUP(A1353,Sheet3!A1353:A3687,Sheet3!C1353:C3687)</f>
        <v>Waterson</v>
      </c>
      <c r="D1353" s="20" t="str">
        <f>_xlfn.XLOOKUP(A1353,Sheet3!A1353:A3687,Sheet3!D1353:D3687)</f>
        <v xml:space="preserve">  Michael J.</v>
      </c>
      <c r="E1353" s="46">
        <f>_xlfn.XLOOKUP(A1353,Sheet1!$A$2:$A$2336,Sheet1!$B$2:$B$2336)</f>
        <v>28.7</v>
      </c>
      <c r="F1353" s="20">
        <f>_xlfn.XLOOKUP(Table4[[#This Row],[Customer ID]],Sheet1!A1353:A3687,Sheet1!C1353:C3687)</f>
        <v>4.2</v>
      </c>
      <c r="G1353" s="20" t="str">
        <f>_xlfn.XLOOKUP(Table4[[#This Row],[Customer ID]],Sheet1!A1353:A3687,Sheet1!D1353:D3687)</f>
        <v>No</v>
      </c>
      <c r="H1353" s="20" t="str">
        <f>_xlfn.XLOOKUP(Table4[[#This Row],[Customer ID]],Sheet1!A1353:A3687,Sheet1!E1353:E3687)</f>
        <v>No</v>
      </c>
      <c r="I1353" s="20" t="str">
        <f>_xlfn.XLOOKUP(Table4[[#This Row],[Customer ID]],Sheet1!A1353:A3687,Sheet1!F1353:F3687)</f>
        <v>No</v>
      </c>
      <c r="J1353" s="20">
        <f>_xlfn.XLOOKUP(Table4[[#This Row],[Customer ID]],Sheet1!A1353:A3687,Sheet1!G1353:G3687)</f>
        <v>0</v>
      </c>
      <c r="K1353" s="20" t="str">
        <f>_xlfn.XLOOKUP(Table4[[#This Row],[Customer ID]],Sheet1!A1353:A3687,Sheet1!H1353:H3687)</f>
        <v>No</v>
      </c>
      <c r="L1353" s="20" t="str">
        <f>_xlfn.XLOOKUP(Table4[[#This Row],[Customer ID]],Sheet1!A1353:A3687,Sheet1!I1353:I3687)</f>
        <v>Over Weight</v>
      </c>
      <c r="M1353" s="20" t="str">
        <f>_xlfn.XLOOKUP(A1353,Sheet1!A1353:A3687,Sheet1!J1353:J3687)</f>
        <v>Normal</v>
      </c>
      <c r="N1353" s="48" t="str">
        <f>_xlfn.XLOOKUP(Table4[[#This Row],[Customer ID]],Table3[Customer ID],Table3[Date2])</f>
        <v>6-Nov-1977</v>
      </c>
      <c r="O1353" s="20">
        <f>_xlfn.XLOOKUP(A1353,Table3[Customer ID],Table3[Age])</f>
        <v>45</v>
      </c>
      <c r="P1353" s="20">
        <f>_xlfn.XLOOKUP(A1353,Table3[Customer ID],Table3[children])</f>
        <v>2</v>
      </c>
      <c r="Q1353" s="47">
        <f>_xlfn.XLOOKUP(A1353,Table3[Customer ID],Table3[charges])</f>
        <v>8027.97</v>
      </c>
      <c r="R1353" s="20" t="str">
        <f>_xlfn.XLOOKUP(A1353,Table3[Customer ID],Table3[Hospital tier])</f>
        <v>tier - 3</v>
      </c>
      <c r="S1353" s="20" t="str">
        <f>_xlfn.XLOOKUP(A1353,Table3[Customer ID],Table3[City tier])</f>
        <v>tier - 2</v>
      </c>
      <c r="T1353" s="20" t="str">
        <f>_xlfn.XLOOKUP(A1353,Table3[Customer ID],Table3[State ID])</f>
        <v>R1011</v>
      </c>
    </row>
    <row r="1354" spans="1:20" x14ac:dyDescent="0.3">
      <c r="A1354" s="20" t="s">
        <v>1372</v>
      </c>
      <c r="B1354" s="20" t="str">
        <f>_xlfn.XLOOKUP(A1354,Sheet3!A1354:A3688,Sheet3!B1354:B3688)</f>
        <v xml:space="preserve"> Ms</v>
      </c>
      <c r="C1354" s="20" t="str">
        <f>_xlfn.XLOOKUP(A1354,Sheet3!A1354:A3688,Sheet3!C1354:C3688)</f>
        <v>Piras</v>
      </c>
      <c r="D1354" s="20" t="str">
        <f>_xlfn.XLOOKUP(A1354,Sheet3!A1354:A3688,Sheet3!D1354:D3688)</f>
        <v xml:space="preserve">  Sabina</v>
      </c>
      <c r="E1354" s="46">
        <f>_xlfn.XLOOKUP(A1354,Sheet1!$A$2:$A$2336,Sheet1!$B$2:$B$2336)</f>
        <v>27.74</v>
      </c>
      <c r="F1354" s="20">
        <f>_xlfn.XLOOKUP(Table4[[#This Row],[Customer ID]],Sheet1!A1354:A3688,Sheet1!C1354:C3688)</f>
        <v>6.06</v>
      </c>
      <c r="G1354" s="20" t="str">
        <f>_xlfn.XLOOKUP(Table4[[#This Row],[Customer ID]],Sheet1!A1354:A3688,Sheet1!D1354:D3688)</f>
        <v>yes</v>
      </c>
      <c r="H1354" s="20" t="str">
        <f>_xlfn.XLOOKUP(Table4[[#This Row],[Customer ID]],Sheet1!A1354:A3688,Sheet1!E1354:E3688)</f>
        <v>No</v>
      </c>
      <c r="I1354" s="20" t="str">
        <f>_xlfn.XLOOKUP(Table4[[#This Row],[Customer ID]],Sheet1!A1354:A3688,Sheet1!F1354:F3688)</f>
        <v>No</v>
      </c>
      <c r="J1354" s="20">
        <f>_xlfn.XLOOKUP(Table4[[#This Row],[Customer ID]],Sheet1!A1354:A3688,Sheet1!G1354:G3688)</f>
        <v>0</v>
      </c>
      <c r="K1354" s="20" t="str">
        <f>_xlfn.XLOOKUP(Table4[[#This Row],[Customer ID]],Sheet1!A1354:A3688,Sheet1!H1354:H3688)</f>
        <v>No</v>
      </c>
      <c r="L1354" s="20" t="str">
        <f>_xlfn.XLOOKUP(Table4[[#This Row],[Customer ID]],Sheet1!A1354:A3688,Sheet1!I1354:I3688)</f>
        <v>Over Weight</v>
      </c>
      <c r="M1354" s="20" t="str">
        <f>_xlfn.XLOOKUP(A1354,Sheet1!A1354:A3688,Sheet1!J1354:J3688)</f>
        <v>Prediabetes</v>
      </c>
      <c r="N1354" s="48" t="str">
        <f>_xlfn.XLOOKUP(Table4[[#This Row],[Customer ID]],Table3[Customer ID],Table3[Date2])</f>
        <v>20-Dec-1976</v>
      </c>
      <c r="O1354" s="20">
        <f>_xlfn.XLOOKUP(A1354,Table3[Customer ID],Table3[Age])</f>
        <v>46</v>
      </c>
      <c r="P1354" s="20">
        <f>_xlfn.XLOOKUP(A1354,Table3[Customer ID],Table3[children])</f>
        <v>0</v>
      </c>
      <c r="Q1354" s="47">
        <f>_xlfn.XLOOKUP(A1354,Table3[Customer ID],Table3[charges])</f>
        <v>8026.67</v>
      </c>
      <c r="R1354" s="20" t="str">
        <f>_xlfn.XLOOKUP(A1354,Table3[Customer ID],Table3[Hospital tier])</f>
        <v>tier - 2</v>
      </c>
      <c r="S1354" s="20" t="str">
        <f>_xlfn.XLOOKUP(A1354,Table3[Customer ID],Table3[City tier])</f>
        <v>tier - 2</v>
      </c>
      <c r="T1354" s="20" t="str">
        <f>_xlfn.XLOOKUP(A1354,Table3[Customer ID],Table3[State ID])</f>
        <v>R1012</v>
      </c>
    </row>
    <row r="1355" spans="1:20" x14ac:dyDescent="0.3">
      <c r="A1355" s="20" t="s">
        <v>1373</v>
      </c>
      <c r="B1355" s="20" t="str">
        <f>_xlfn.XLOOKUP(A1355,Sheet3!A1355:A3689,Sheet3!B1355:B3689)</f>
        <v xml:space="preserve"> Ms</v>
      </c>
      <c r="C1355" s="20" t="str">
        <f>_xlfn.XLOOKUP(A1355,Sheet3!A1355:A3689,Sheet3!C1355:C3689)</f>
        <v>Olson</v>
      </c>
      <c r="D1355" s="20" t="str">
        <f>_xlfn.XLOOKUP(A1355,Sheet3!A1355:A3689,Sheet3!D1355:D3689)</f>
        <v xml:space="preserve">  Amy C</v>
      </c>
      <c r="E1355" s="46">
        <f>_xlfn.XLOOKUP(A1355,Sheet1!$A$2:$A$2336,Sheet1!$B$2:$B$2336)</f>
        <v>36.954999999999998</v>
      </c>
      <c r="F1355" s="20">
        <f>_xlfn.XLOOKUP(Table4[[#This Row],[Customer ID]],Sheet1!A1355:A3689,Sheet1!C1355:C3689)</f>
        <v>7.57</v>
      </c>
      <c r="G1355" s="20" t="str">
        <f>_xlfn.XLOOKUP(Table4[[#This Row],[Customer ID]],Sheet1!A1355:A3689,Sheet1!D1355:D3689)</f>
        <v>No</v>
      </c>
      <c r="H1355" s="20" t="str">
        <f>_xlfn.XLOOKUP(Table4[[#This Row],[Customer ID]],Sheet1!A1355:A3689,Sheet1!E1355:E3689)</f>
        <v>No</v>
      </c>
      <c r="I1355" s="20" t="str">
        <f>_xlfn.XLOOKUP(Table4[[#This Row],[Customer ID]],Sheet1!A1355:A3689,Sheet1!F1355:F3689)</f>
        <v>No</v>
      </c>
      <c r="J1355" s="20">
        <f>_xlfn.XLOOKUP(Table4[[#This Row],[Customer ID]],Sheet1!A1355:A3689,Sheet1!G1355:G3689)</f>
        <v>0</v>
      </c>
      <c r="K1355" s="20" t="str">
        <f>_xlfn.XLOOKUP(Table4[[#This Row],[Customer ID]],Sheet1!A1355:A3689,Sheet1!H1355:H3689)</f>
        <v>No</v>
      </c>
      <c r="L1355" s="20" t="str">
        <f>_xlfn.XLOOKUP(Table4[[#This Row],[Customer ID]],Sheet1!A1355:A3689,Sheet1!I1355:I3689)</f>
        <v>Obesity</v>
      </c>
      <c r="M1355" s="20" t="str">
        <f>_xlfn.XLOOKUP(A1355,Sheet1!A1355:A3689,Sheet1!J1355:J3689)</f>
        <v>Diabetes</v>
      </c>
      <c r="N1355" s="48" t="str">
        <f>_xlfn.XLOOKUP(Table4[[#This Row],[Customer ID]],Table3[Customer ID],Table3[Date2])</f>
        <v>17-Jul-1978</v>
      </c>
      <c r="O1355" s="20">
        <f>_xlfn.XLOOKUP(A1355,Table3[Customer ID],Table3[Age])</f>
        <v>44</v>
      </c>
      <c r="P1355" s="20">
        <f>_xlfn.XLOOKUP(A1355,Table3[Customer ID],Table3[children])</f>
        <v>1</v>
      </c>
      <c r="Q1355" s="47">
        <f>_xlfn.XLOOKUP(A1355,Table3[Customer ID],Table3[charges])</f>
        <v>8023.14</v>
      </c>
      <c r="R1355" s="20" t="str">
        <f>_xlfn.XLOOKUP(A1355,Table3[Customer ID],Table3[Hospital tier])</f>
        <v>tier - 2</v>
      </c>
      <c r="S1355" s="20" t="str">
        <f>_xlfn.XLOOKUP(A1355,Table3[Customer ID],Table3[City tier])</f>
        <v>tier - 3</v>
      </c>
      <c r="T1355" s="20" t="str">
        <f>_xlfn.XLOOKUP(A1355,Table3[Customer ID],Table3[State ID])</f>
        <v>R1012</v>
      </c>
    </row>
    <row r="1356" spans="1:20" x14ac:dyDescent="0.3">
      <c r="A1356" s="20" t="s">
        <v>1374</v>
      </c>
      <c r="B1356" s="20" t="str">
        <f>_xlfn.XLOOKUP(A1356,Sheet3!A1356:A3690,Sheet3!B1356:B3690)</f>
        <v xml:space="preserve"> Ms</v>
      </c>
      <c r="C1356" s="20" t="str">
        <f>_xlfn.XLOOKUP(A1356,Sheet3!A1356:A3690,Sheet3!C1356:C3690)</f>
        <v>Manfredi</v>
      </c>
      <c r="D1356" s="20" t="str">
        <f>_xlfn.XLOOKUP(A1356,Sheet3!A1356:A3690,Sheet3!D1356:D3690)</f>
        <v xml:space="preserve">  Victoria U</v>
      </c>
      <c r="E1356" s="46">
        <f>_xlfn.XLOOKUP(A1356,Sheet1!$A$2:$A$2336,Sheet1!$B$2:$B$2336)</f>
        <v>30.69</v>
      </c>
      <c r="F1356" s="20">
        <f>_xlfn.XLOOKUP(Table4[[#This Row],[Customer ID]],Sheet1!A1356:A3690,Sheet1!C1356:C3690)</f>
        <v>6.15</v>
      </c>
      <c r="G1356" s="20" t="str">
        <f>_xlfn.XLOOKUP(Table4[[#This Row],[Customer ID]],Sheet1!A1356:A3690,Sheet1!D1356:D3690)</f>
        <v>No</v>
      </c>
      <c r="H1356" s="20" t="str">
        <f>_xlfn.XLOOKUP(Table4[[#This Row],[Customer ID]],Sheet1!A1356:A3690,Sheet1!E1356:E3690)</f>
        <v>No</v>
      </c>
      <c r="I1356" s="20" t="str">
        <f>_xlfn.XLOOKUP(Table4[[#This Row],[Customer ID]],Sheet1!A1356:A3690,Sheet1!F1356:F3690)</f>
        <v>No</v>
      </c>
      <c r="J1356" s="20">
        <f>_xlfn.XLOOKUP(Table4[[#This Row],[Customer ID]],Sheet1!A1356:A3690,Sheet1!G1356:G3690)</f>
        <v>0</v>
      </c>
      <c r="K1356" s="20" t="str">
        <f>_xlfn.XLOOKUP(Table4[[#This Row],[Customer ID]],Sheet1!A1356:A3690,Sheet1!H1356:H3690)</f>
        <v>No</v>
      </c>
      <c r="L1356" s="20" t="str">
        <f>_xlfn.XLOOKUP(Table4[[#This Row],[Customer ID]],Sheet1!A1356:A3690,Sheet1!I1356:I3690)</f>
        <v>Obesity</v>
      </c>
      <c r="M1356" s="20" t="str">
        <f>_xlfn.XLOOKUP(A1356,Sheet1!A1356:A3690,Sheet1!J1356:J3690)</f>
        <v>Prediabetes</v>
      </c>
      <c r="N1356" s="48" t="str">
        <f>_xlfn.XLOOKUP(Table4[[#This Row],[Customer ID]],Table3[Customer ID],Table3[Date2])</f>
        <v>3-Nov-1989</v>
      </c>
      <c r="O1356" s="20">
        <f>_xlfn.XLOOKUP(A1356,Table3[Customer ID],Table3[Age])</f>
        <v>33</v>
      </c>
      <c r="P1356" s="20">
        <f>_xlfn.XLOOKUP(A1356,Table3[Customer ID],Table3[children])</f>
        <v>3</v>
      </c>
      <c r="Q1356" s="47">
        <f>_xlfn.XLOOKUP(A1356,Table3[Customer ID],Table3[charges])</f>
        <v>8021.11</v>
      </c>
      <c r="R1356" s="20" t="str">
        <f>_xlfn.XLOOKUP(A1356,Table3[Customer ID],Table3[Hospital tier])</f>
        <v>tier - 2</v>
      </c>
      <c r="S1356" s="20" t="str">
        <f>_xlfn.XLOOKUP(A1356,Table3[Customer ID],Table3[City tier])</f>
        <v>tier - 1</v>
      </c>
      <c r="T1356" s="20" t="str">
        <f>_xlfn.XLOOKUP(A1356,Table3[Customer ID],Table3[State ID])</f>
        <v>R1012</v>
      </c>
    </row>
    <row r="1357" spans="1:20" x14ac:dyDescent="0.3">
      <c r="A1357" s="20" t="s">
        <v>1375</v>
      </c>
      <c r="B1357" s="20" t="str">
        <f>_xlfn.XLOOKUP(A1357,Sheet3!A1357:A3691,Sheet3!B1357:B3691)</f>
        <v xml:space="preserve"> Ms</v>
      </c>
      <c r="C1357" s="20" t="str">
        <f>_xlfn.XLOOKUP(A1357,Sheet3!A1357:A3691,Sheet3!C1357:C3691)</f>
        <v>Landberg</v>
      </c>
      <c r="D1357" s="20" t="str">
        <f>_xlfn.XLOOKUP(A1357,Sheet3!A1357:A3691,Sheet3!D1357:D3691)</f>
        <v xml:space="preserve">  Amelia B</v>
      </c>
      <c r="E1357" s="46">
        <f>_xlfn.XLOOKUP(A1357,Sheet1!$A$2:$A$2336,Sheet1!$B$2:$B$2336)</f>
        <v>24.984999999999999</v>
      </c>
      <c r="F1357" s="20">
        <f>_xlfn.XLOOKUP(Table4[[#This Row],[Customer ID]],Sheet1!A1357:A3691,Sheet1!C1357:C3691)</f>
        <v>4.5599999999999996</v>
      </c>
      <c r="G1357" s="20" t="str">
        <f>_xlfn.XLOOKUP(Table4[[#This Row],[Customer ID]],Sheet1!A1357:A3691,Sheet1!D1357:D3691)</f>
        <v>No</v>
      </c>
      <c r="H1357" s="20" t="str">
        <f>_xlfn.XLOOKUP(Table4[[#This Row],[Customer ID]],Sheet1!A1357:A3691,Sheet1!E1357:E3691)</f>
        <v>No</v>
      </c>
      <c r="I1357" s="20" t="str">
        <f>_xlfn.XLOOKUP(Table4[[#This Row],[Customer ID]],Sheet1!A1357:A3691,Sheet1!F1357:F3691)</f>
        <v>No</v>
      </c>
      <c r="J1357" s="20">
        <f>_xlfn.XLOOKUP(Table4[[#This Row],[Customer ID]],Sheet1!A1357:A3691,Sheet1!G1357:G3691)</f>
        <v>0</v>
      </c>
      <c r="K1357" s="20" t="str">
        <f>_xlfn.XLOOKUP(Table4[[#This Row],[Customer ID]],Sheet1!A1357:A3691,Sheet1!H1357:H3691)</f>
        <v>No</v>
      </c>
      <c r="L1357" s="20" t="str">
        <f>_xlfn.XLOOKUP(Table4[[#This Row],[Customer ID]],Sheet1!A1357:A3691,Sheet1!I1357:I3691)</f>
        <v>Over Weight</v>
      </c>
      <c r="M1357" s="20" t="str">
        <f>_xlfn.XLOOKUP(A1357,Sheet1!A1357:A3691,Sheet1!J1357:J3691)</f>
        <v>Normal</v>
      </c>
      <c r="N1357" s="48" t="str">
        <f>_xlfn.XLOOKUP(Table4[[#This Row],[Customer ID]],Table3[Customer ID],Table3[Date2])</f>
        <v>8-Nov-1980</v>
      </c>
      <c r="O1357" s="20">
        <f>_xlfn.XLOOKUP(A1357,Table3[Customer ID],Table3[Age])</f>
        <v>42</v>
      </c>
      <c r="P1357" s="20">
        <f>_xlfn.XLOOKUP(A1357,Table3[Customer ID],Table3[children])</f>
        <v>2</v>
      </c>
      <c r="Q1357" s="47">
        <f>_xlfn.XLOOKUP(A1357,Table3[Customer ID],Table3[charges])</f>
        <v>8017.06</v>
      </c>
      <c r="R1357" s="20" t="str">
        <f>_xlfn.XLOOKUP(A1357,Table3[Customer ID],Table3[Hospital tier])</f>
        <v>tier - 2</v>
      </c>
      <c r="S1357" s="20" t="str">
        <f>_xlfn.XLOOKUP(A1357,Table3[Customer ID],Table3[City tier])</f>
        <v>tier - 2</v>
      </c>
      <c r="T1357" s="20" t="str">
        <f>_xlfn.XLOOKUP(A1357,Table3[Customer ID],Table3[State ID])</f>
        <v>R1012</v>
      </c>
    </row>
    <row r="1358" spans="1:20" x14ac:dyDescent="0.3">
      <c r="A1358" s="20" t="s">
        <v>1376</v>
      </c>
      <c r="B1358" s="20" t="str">
        <f>_xlfn.XLOOKUP(A1358,Sheet3!A1358:A3692,Sheet3!B1358:B3692)</f>
        <v xml:space="preserve"> Ms</v>
      </c>
      <c r="C1358" s="20" t="str">
        <f>_xlfn.XLOOKUP(A1358,Sheet3!A1358:A3692,Sheet3!C1358:C3692)</f>
        <v>Flynn</v>
      </c>
      <c r="D1358" s="20" t="str">
        <f>_xlfn.XLOOKUP(A1358,Sheet3!A1358:A3692,Sheet3!D1358:D3692)</f>
        <v xml:space="preserve">  Jackie J</v>
      </c>
      <c r="E1358" s="46">
        <f>_xlfn.XLOOKUP(A1358,Sheet1!$A$2:$A$2336,Sheet1!$B$2:$B$2336)</f>
        <v>39.42</v>
      </c>
      <c r="F1358" s="20">
        <f>_xlfn.XLOOKUP(Table4[[#This Row],[Customer ID]],Sheet1!A1358:A3692,Sheet1!C1358:C3692)</f>
        <v>4.72</v>
      </c>
      <c r="G1358" s="20" t="str">
        <f>_xlfn.XLOOKUP(Table4[[#This Row],[Customer ID]],Sheet1!A1358:A3692,Sheet1!D1358:D3692)</f>
        <v>yes</v>
      </c>
      <c r="H1358" s="20" t="str">
        <f>_xlfn.XLOOKUP(Table4[[#This Row],[Customer ID]],Sheet1!A1358:A3692,Sheet1!E1358:E3692)</f>
        <v>No</v>
      </c>
      <c r="I1358" s="20" t="str">
        <f>_xlfn.XLOOKUP(Table4[[#This Row],[Customer ID]],Sheet1!A1358:A3692,Sheet1!F1358:F3692)</f>
        <v>No</v>
      </c>
      <c r="J1358" s="20">
        <f>_xlfn.XLOOKUP(Table4[[#This Row],[Customer ID]],Sheet1!A1358:A3692,Sheet1!G1358:G3692)</f>
        <v>1</v>
      </c>
      <c r="K1358" s="20" t="str">
        <f>_xlfn.XLOOKUP(Table4[[#This Row],[Customer ID]],Sheet1!A1358:A3692,Sheet1!H1358:H3692)</f>
        <v>No</v>
      </c>
      <c r="L1358" s="20" t="str">
        <f>_xlfn.XLOOKUP(Table4[[#This Row],[Customer ID]],Sheet1!A1358:A3692,Sheet1!I1358:I3692)</f>
        <v>Obesity</v>
      </c>
      <c r="M1358" s="20" t="str">
        <f>_xlfn.XLOOKUP(A1358,Sheet1!A1358:A3692,Sheet1!J1358:J3692)</f>
        <v>Normal</v>
      </c>
      <c r="N1358" s="48" t="str">
        <f>_xlfn.XLOOKUP(Table4[[#This Row],[Customer ID]],Table3[Customer ID],Table3[Date2])</f>
        <v>18-Sep-1995</v>
      </c>
      <c r="O1358" s="20">
        <f>_xlfn.XLOOKUP(A1358,Table3[Customer ID],Table3[Age])</f>
        <v>27</v>
      </c>
      <c r="P1358" s="20">
        <f>_xlfn.XLOOKUP(A1358,Table3[Customer ID],Table3[children])</f>
        <v>0</v>
      </c>
      <c r="Q1358" s="47">
        <f>_xlfn.XLOOKUP(A1358,Table3[Customer ID],Table3[charges])</f>
        <v>8014.62</v>
      </c>
      <c r="R1358" s="20" t="str">
        <f>_xlfn.XLOOKUP(A1358,Table3[Customer ID],Table3[Hospital tier])</f>
        <v>tier - 2</v>
      </c>
      <c r="S1358" s="20" t="str">
        <f>_xlfn.XLOOKUP(A1358,Table3[Customer ID],Table3[City tier])</f>
        <v>tier - 3</v>
      </c>
      <c r="T1358" s="20" t="str">
        <f>_xlfn.XLOOKUP(A1358,Table3[Customer ID],Table3[State ID])</f>
        <v>R1012</v>
      </c>
    </row>
    <row r="1359" spans="1:20" x14ac:dyDescent="0.3">
      <c r="A1359" s="20" t="s">
        <v>1377</v>
      </c>
      <c r="B1359" s="20" t="str">
        <f>_xlfn.XLOOKUP(A1359,Sheet3!A1359:A3693,Sheet3!B1359:B3693)</f>
        <v xml:space="preserve"> Mr</v>
      </c>
      <c r="C1359" s="20" t="str">
        <f>_xlfn.XLOOKUP(A1359,Sheet3!A1359:A3693,Sheet3!C1359:C3693)</f>
        <v>Bishop</v>
      </c>
      <c r="D1359" s="20" t="str">
        <f>_xlfn.XLOOKUP(A1359,Sheet3!A1359:A3693,Sheet3!D1359:D3693)</f>
        <v xml:space="preserve">  Justin</v>
      </c>
      <c r="E1359" s="46">
        <f>_xlfn.XLOOKUP(A1359,Sheet1!$A$2:$A$2336,Sheet1!$B$2:$B$2336)</f>
        <v>16.8</v>
      </c>
      <c r="F1359" s="20">
        <f>_xlfn.XLOOKUP(Table4[[#This Row],[Customer ID]],Sheet1!A1359:A3693,Sheet1!C1359:C3693)</f>
        <v>7.98</v>
      </c>
      <c r="G1359" s="20" t="str">
        <f>_xlfn.XLOOKUP(Table4[[#This Row],[Customer ID]],Sheet1!A1359:A3693,Sheet1!D1359:D3693)</f>
        <v>No</v>
      </c>
      <c r="H1359" s="20" t="str">
        <f>_xlfn.XLOOKUP(Table4[[#This Row],[Customer ID]],Sheet1!A1359:A3693,Sheet1!E1359:E3693)</f>
        <v>No</v>
      </c>
      <c r="I1359" s="20" t="str">
        <f>_xlfn.XLOOKUP(Table4[[#This Row],[Customer ID]],Sheet1!A1359:A3693,Sheet1!F1359:F3693)</f>
        <v>No</v>
      </c>
      <c r="J1359" s="20">
        <f>_xlfn.XLOOKUP(Table4[[#This Row],[Customer ID]],Sheet1!A1359:A3693,Sheet1!G1359:G3693)</f>
        <v>0</v>
      </c>
      <c r="K1359" s="20" t="str">
        <f>_xlfn.XLOOKUP(Table4[[#This Row],[Customer ID]],Sheet1!A1359:A3693,Sheet1!H1359:H3693)</f>
        <v>No</v>
      </c>
      <c r="L1359" s="20" t="str">
        <f>_xlfn.XLOOKUP(Table4[[#This Row],[Customer ID]],Sheet1!A1359:A3693,Sheet1!I1359:I3693)</f>
        <v>Under Weight</v>
      </c>
      <c r="M1359" s="20" t="str">
        <f>_xlfn.XLOOKUP(A1359,Sheet1!A1359:A3693,Sheet1!J1359:J3693)</f>
        <v>Diabetes</v>
      </c>
      <c r="N1359" s="48" t="str">
        <f>_xlfn.XLOOKUP(Table4[[#This Row],[Customer ID]],Table3[Customer ID],Table3[Date2])</f>
        <v>22-Aug-1962</v>
      </c>
      <c r="O1359" s="20">
        <f>_xlfn.XLOOKUP(A1359,Table3[Customer ID],Table3[Age])</f>
        <v>60</v>
      </c>
      <c r="P1359" s="20">
        <f>_xlfn.XLOOKUP(A1359,Table3[Customer ID],Table3[children])</f>
        <v>0</v>
      </c>
      <c r="Q1359" s="47">
        <f>_xlfn.XLOOKUP(A1359,Table3[Customer ID],Table3[charges])</f>
        <v>8004.96</v>
      </c>
      <c r="R1359" s="20" t="str">
        <f>_xlfn.XLOOKUP(A1359,Table3[Customer ID],Table3[Hospital tier])</f>
        <v>tier - 3</v>
      </c>
      <c r="S1359" s="20" t="str">
        <f>_xlfn.XLOOKUP(A1359,Table3[Customer ID],Table3[City tier])</f>
        <v>tier - 1</v>
      </c>
      <c r="T1359" s="20" t="str">
        <f>_xlfn.XLOOKUP(A1359,Table3[Customer ID],Table3[State ID])</f>
        <v>R1013</v>
      </c>
    </row>
    <row r="1360" spans="1:20" x14ac:dyDescent="0.3">
      <c r="A1360" s="20" t="s">
        <v>1378</v>
      </c>
      <c r="B1360" s="20" t="str">
        <f>_xlfn.XLOOKUP(A1360,Sheet3!A1360:A3694,Sheet3!B1360:B3694)</f>
        <v xml:space="preserve"> Ms</v>
      </c>
      <c r="C1360" s="20" t="str">
        <f>_xlfn.XLOOKUP(A1360,Sheet3!A1360:A3694,Sheet3!C1360:C3694)</f>
        <v>Devitt</v>
      </c>
      <c r="D1360" s="20" t="str">
        <f>_xlfn.XLOOKUP(A1360,Sheet3!A1360:A3694,Sheet3!D1360:D3694)</f>
        <v xml:space="preserve">  Kerry</v>
      </c>
      <c r="E1360" s="46">
        <f>_xlfn.XLOOKUP(A1360,Sheet1!$A$2:$A$2336,Sheet1!$B$2:$B$2336)</f>
        <v>23.274999999999999</v>
      </c>
      <c r="F1360" s="20">
        <f>_xlfn.XLOOKUP(Table4[[#This Row],[Customer ID]],Sheet1!A1360:A3694,Sheet1!C1360:C3694)</f>
        <v>6.26</v>
      </c>
      <c r="G1360" s="20" t="str">
        <f>_xlfn.XLOOKUP(Table4[[#This Row],[Customer ID]],Sheet1!A1360:A3694,Sheet1!D1360:D3694)</f>
        <v>yes</v>
      </c>
      <c r="H1360" s="20" t="str">
        <f>_xlfn.XLOOKUP(Table4[[#This Row],[Customer ID]],Sheet1!A1360:A3694,Sheet1!E1360:E3694)</f>
        <v>No</v>
      </c>
      <c r="I1360" s="20" t="str">
        <f>_xlfn.XLOOKUP(Table4[[#This Row],[Customer ID]],Sheet1!A1360:A3694,Sheet1!F1360:F3694)</f>
        <v>Yes</v>
      </c>
      <c r="J1360" s="20">
        <f>_xlfn.XLOOKUP(Table4[[#This Row],[Customer ID]],Sheet1!A1360:A3694,Sheet1!G1360:G3694)</f>
        <v>1</v>
      </c>
      <c r="K1360" s="20" t="str">
        <f>_xlfn.XLOOKUP(Table4[[#This Row],[Customer ID]],Sheet1!A1360:A3694,Sheet1!H1360:H3694)</f>
        <v>No</v>
      </c>
      <c r="L1360" s="20" t="str">
        <f>_xlfn.XLOOKUP(Table4[[#This Row],[Customer ID]],Sheet1!A1360:A3694,Sheet1!I1360:I3694)</f>
        <v>Normal weight</v>
      </c>
      <c r="M1360" s="20" t="str">
        <f>_xlfn.XLOOKUP(A1360,Sheet1!A1360:A3694,Sheet1!J1360:J3694)</f>
        <v>Prediabetes</v>
      </c>
      <c r="N1360" s="48" t="str">
        <f>_xlfn.XLOOKUP(Table4[[#This Row],[Customer ID]],Table3[Customer ID],Table3[Date2])</f>
        <v>20-Aug-1983</v>
      </c>
      <c r="O1360" s="20">
        <f>_xlfn.XLOOKUP(A1360,Table3[Customer ID],Table3[Age])</f>
        <v>39</v>
      </c>
      <c r="P1360" s="20">
        <f>_xlfn.XLOOKUP(A1360,Table3[Customer ID],Table3[children])</f>
        <v>3</v>
      </c>
      <c r="Q1360" s="47">
        <f>_xlfn.XLOOKUP(A1360,Table3[Customer ID],Table3[charges])</f>
        <v>7986.48</v>
      </c>
      <c r="R1360" s="20" t="str">
        <f>_xlfn.XLOOKUP(A1360,Table3[Customer ID],Table3[Hospital tier])</f>
        <v>tier - 2</v>
      </c>
      <c r="S1360" s="20" t="str">
        <f>_xlfn.XLOOKUP(A1360,Table3[Customer ID],Table3[City tier])</f>
        <v>tier - 3</v>
      </c>
      <c r="T1360" s="20" t="str">
        <f>_xlfn.XLOOKUP(A1360,Table3[Customer ID],Table3[State ID])</f>
        <v>R1024</v>
      </c>
    </row>
    <row r="1361" spans="1:20" x14ac:dyDescent="0.3">
      <c r="A1361" s="20" t="s">
        <v>1379</v>
      </c>
      <c r="B1361" s="20" t="str">
        <f>_xlfn.XLOOKUP(A1361,Sheet3!A1361:A3695,Sheet3!B1361:B3695)</f>
        <v xml:space="preserve"> Ms</v>
      </c>
      <c r="C1361" s="20" t="str">
        <f>_xlfn.XLOOKUP(A1361,Sheet3!A1361:A3695,Sheet3!C1361:C3695)</f>
        <v>Lynch</v>
      </c>
      <c r="D1361" s="20" t="str">
        <f>_xlfn.XLOOKUP(A1361,Sheet3!A1361:A3695,Sheet3!D1361:D3695)</f>
        <v xml:space="preserve">  Cindy G.</v>
      </c>
      <c r="E1361" s="46">
        <f>_xlfn.XLOOKUP(A1361,Sheet1!$A$2:$A$2336,Sheet1!$B$2:$B$2336)</f>
        <v>22.8</v>
      </c>
      <c r="F1361" s="20">
        <f>_xlfn.XLOOKUP(Table4[[#This Row],[Customer ID]],Sheet1!A1361:A3695,Sheet1!C1361:C3695)</f>
        <v>4.29</v>
      </c>
      <c r="G1361" s="20" t="str">
        <f>_xlfn.XLOOKUP(Table4[[#This Row],[Customer ID]],Sheet1!A1361:A3695,Sheet1!D1361:D3695)</f>
        <v>yes</v>
      </c>
      <c r="H1361" s="20" t="str">
        <f>_xlfn.XLOOKUP(Table4[[#This Row],[Customer ID]],Sheet1!A1361:A3695,Sheet1!E1361:E3695)</f>
        <v>No</v>
      </c>
      <c r="I1361" s="20" t="str">
        <f>_xlfn.XLOOKUP(Table4[[#This Row],[Customer ID]],Sheet1!A1361:A3695,Sheet1!F1361:F3695)</f>
        <v>Yes</v>
      </c>
      <c r="J1361" s="20">
        <f>_xlfn.XLOOKUP(Table4[[#This Row],[Customer ID]],Sheet1!A1361:A3695,Sheet1!G1361:G3695)</f>
        <v>1</v>
      </c>
      <c r="K1361" s="20" t="str">
        <f>_xlfn.XLOOKUP(Table4[[#This Row],[Customer ID]],Sheet1!A1361:A3695,Sheet1!H1361:H3695)</f>
        <v>No</v>
      </c>
      <c r="L1361" s="20" t="str">
        <f>_xlfn.XLOOKUP(Table4[[#This Row],[Customer ID]],Sheet1!A1361:A3695,Sheet1!I1361:I3695)</f>
        <v>Normal weight</v>
      </c>
      <c r="M1361" s="20" t="str">
        <f>_xlfn.XLOOKUP(A1361,Sheet1!A1361:A3695,Sheet1!J1361:J3695)</f>
        <v>Normal</v>
      </c>
      <c r="N1361" s="48" t="str">
        <f>_xlfn.XLOOKUP(Table4[[#This Row],[Customer ID]],Table3[Customer ID],Table3[Date2])</f>
        <v>28-Aug-1983</v>
      </c>
      <c r="O1361" s="20">
        <f>_xlfn.XLOOKUP(A1361,Table3[Customer ID],Table3[Age])</f>
        <v>39</v>
      </c>
      <c r="P1361" s="20">
        <f>_xlfn.XLOOKUP(A1361,Table3[Customer ID],Table3[children])</f>
        <v>3</v>
      </c>
      <c r="Q1361" s="47">
        <f>_xlfn.XLOOKUP(A1361,Table3[Customer ID],Table3[charges])</f>
        <v>7985.82</v>
      </c>
      <c r="R1361" s="20" t="str">
        <f>_xlfn.XLOOKUP(A1361,Table3[Customer ID],Table3[Hospital tier])</f>
        <v>tier - 2</v>
      </c>
      <c r="S1361" s="20" t="str">
        <f>_xlfn.XLOOKUP(A1361,Table3[Customer ID],Table3[City tier])</f>
        <v>tier - 1</v>
      </c>
      <c r="T1361" s="20" t="str">
        <f>_xlfn.XLOOKUP(A1361,Table3[Customer ID],Table3[State ID])</f>
        <v>R1024</v>
      </c>
    </row>
    <row r="1362" spans="1:20" x14ac:dyDescent="0.3">
      <c r="A1362" s="20" t="s">
        <v>1380</v>
      </c>
      <c r="B1362" s="20" t="str">
        <f>_xlfn.XLOOKUP(A1362,Sheet3!A1362:A3696,Sheet3!B1362:B3696)</f>
        <v xml:space="preserve"> Mr</v>
      </c>
      <c r="C1362" s="20" t="str">
        <f>_xlfn.XLOOKUP(A1362,Sheet3!A1362:A3696,Sheet3!C1362:C3696)</f>
        <v>Tramontano</v>
      </c>
      <c r="D1362" s="20" t="str">
        <f>_xlfn.XLOOKUP(A1362,Sheet3!A1362:A3696,Sheet3!D1362:D3696)</f>
        <v xml:space="preserve">  Gennaro</v>
      </c>
      <c r="E1362" s="46">
        <f>_xlfn.XLOOKUP(A1362,Sheet1!$A$2:$A$2336,Sheet1!$B$2:$B$2336)</f>
        <v>24.3</v>
      </c>
      <c r="F1362" s="20">
        <f>_xlfn.XLOOKUP(Table4[[#This Row],[Customer ID]],Sheet1!A1362:A3696,Sheet1!C1362:C3696)</f>
        <v>5.43</v>
      </c>
      <c r="G1362" s="20" t="str">
        <f>_xlfn.XLOOKUP(Table4[[#This Row],[Customer ID]],Sheet1!A1362:A3696,Sheet1!D1362:D3696)</f>
        <v>No</v>
      </c>
      <c r="H1362" s="20" t="str">
        <f>_xlfn.XLOOKUP(Table4[[#This Row],[Customer ID]],Sheet1!A1362:A3696,Sheet1!E1362:E3696)</f>
        <v>No</v>
      </c>
      <c r="I1362" s="20" t="str">
        <f>_xlfn.XLOOKUP(Table4[[#This Row],[Customer ID]],Sheet1!A1362:A3696,Sheet1!F1362:F3696)</f>
        <v>No</v>
      </c>
      <c r="J1362" s="20">
        <f>_xlfn.XLOOKUP(Table4[[#This Row],[Customer ID]],Sheet1!A1362:A3696,Sheet1!G1362:G3696)</f>
        <v>2</v>
      </c>
      <c r="K1362" s="20" t="str">
        <f>_xlfn.XLOOKUP(Table4[[#This Row],[Customer ID]],Sheet1!A1362:A3696,Sheet1!H1362:H3696)</f>
        <v>No</v>
      </c>
      <c r="L1362" s="20" t="str">
        <f>_xlfn.XLOOKUP(Table4[[#This Row],[Customer ID]],Sheet1!A1362:A3696,Sheet1!I1362:I3696)</f>
        <v>Normal weight</v>
      </c>
      <c r="M1362" s="20" t="str">
        <f>_xlfn.XLOOKUP(A1362,Sheet1!A1362:A3696,Sheet1!J1362:J3696)</f>
        <v>Normal</v>
      </c>
      <c r="N1362" s="48" t="str">
        <f>_xlfn.XLOOKUP(Table4[[#This Row],[Customer ID]],Table3[Customer ID],Table3[Date2])</f>
        <v>23-Nov-1972</v>
      </c>
      <c r="O1362" s="20">
        <f>_xlfn.XLOOKUP(A1362,Table3[Customer ID],Table3[Age])</f>
        <v>50</v>
      </c>
      <c r="P1362" s="20">
        <f>_xlfn.XLOOKUP(A1362,Table3[Customer ID],Table3[children])</f>
        <v>0</v>
      </c>
      <c r="Q1362" s="47">
        <f>_xlfn.XLOOKUP(A1362,Table3[Customer ID],Table3[charges])</f>
        <v>7980.34</v>
      </c>
      <c r="R1362" s="20" t="str">
        <f>_xlfn.XLOOKUP(A1362,Table3[Customer ID],Table3[Hospital tier])</f>
        <v>tier - 2</v>
      </c>
      <c r="S1362" s="20" t="str">
        <f>_xlfn.XLOOKUP(A1362,Table3[Customer ID],Table3[City tier])</f>
        <v>tier - 2</v>
      </c>
      <c r="T1362" s="20" t="str">
        <f>_xlfn.XLOOKUP(A1362,Table3[Customer ID],Table3[State ID])</f>
        <v>R1013</v>
      </c>
    </row>
    <row r="1363" spans="1:20" x14ac:dyDescent="0.3">
      <c r="A1363" s="20" t="s">
        <v>1381</v>
      </c>
      <c r="B1363" s="20" t="str">
        <f>_xlfn.XLOOKUP(A1363,Sheet3!A1363:A3697,Sheet3!B1363:B3697)</f>
        <v xml:space="preserve"> Mr</v>
      </c>
      <c r="C1363" s="20" t="str">
        <f>_xlfn.XLOOKUP(A1363,Sheet3!A1363:A3697,Sheet3!C1363:C3697)</f>
        <v>Davidson</v>
      </c>
      <c r="D1363" s="20" t="str">
        <f>_xlfn.XLOOKUP(A1363,Sheet3!A1363:A3697,Sheet3!D1363:D3697)</f>
        <v xml:space="preserve">  Terry</v>
      </c>
      <c r="E1363" s="46">
        <f>_xlfn.XLOOKUP(A1363,Sheet1!$A$2:$A$2336,Sheet1!$B$2:$B$2336)</f>
        <v>25.13</v>
      </c>
      <c r="F1363" s="20">
        <f>_xlfn.XLOOKUP(Table4[[#This Row],[Customer ID]],Sheet1!A1363:A3697,Sheet1!C1363:C3697)</f>
        <v>8</v>
      </c>
      <c r="G1363" s="20" t="str">
        <f>_xlfn.XLOOKUP(Table4[[#This Row],[Customer ID]],Sheet1!A1363:A3697,Sheet1!D1363:D3697)</f>
        <v>yes</v>
      </c>
      <c r="H1363" s="20" t="str">
        <f>_xlfn.XLOOKUP(Table4[[#This Row],[Customer ID]],Sheet1!A1363:A3697,Sheet1!E1363:E3697)</f>
        <v>No</v>
      </c>
      <c r="I1363" s="20" t="str">
        <f>_xlfn.XLOOKUP(Table4[[#This Row],[Customer ID]],Sheet1!A1363:A3697,Sheet1!F1363:F3697)</f>
        <v>No</v>
      </c>
      <c r="J1363" s="20">
        <f>_xlfn.XLOOKUP(Table4[[#This Row],[Customer ID]],Sheet1!A1363:A3697,Sheet1!G1363:G3697)</f>
        <v>1</v>
      </c>
      <c r="K1363" s="20" t="str">
        <f>_xlfn.XLOOKUP(Table4[[#This Row],[Customer ID]],Sheet1!A1363:A3697,Sheet1!H1363:H3697)</f>
        <v>No</v>
      </c>
      <c r="L1363" s="20" t="str">
        <f>_xlfn.XLOOKUP(Table4[[#This Row],[Customer ID]],Sheet1!A1363:A3697,Sheet1!I1363:I3697)</f>
        <v>Over Weight</v>
      </c>
      <c r="M1363" s="20" t="str">
        <f>_xlfn.XLOOKUP(A1363,Sheet1!A1363:A3697,Sheet1!J1363:J3697)</f>
        <v>Diabetes</v>
      </c>
      <c r="N1363" s="48" t="str">
        <f>_xlfn.XLOOKUP(Table4[[#This Row],[Customer ID]],Table3[Customer ID],Table3[Date2])</f>
        <v>10-Aug-1975</v>
      </c>
      <c r="O1363" s="20">
        <f>_xlfn.XLOOKUP(A1363,Table3[Customer ID],Table3[Age])</f>
        <v>47</v>
      </c>
      <c r="P1363" s="20">
        <f>_xlfn.XLOOKUP(A1363,Table3[Customer ID],Table3[children])</f>
        <v>1</v>
      </c>
      <c r="Q1363" s="47">
        <f>_xlfn.XLOOKUP(A1363,Table3[Customer ID],Table3[charges])</f>
        <v>7966.81</v>
      </c>
      <c r="R1363" s="20" t="str">
        <f>_xlfn.XLOOKUP(A1363,Table3[Customer ID],Table3[Hospital tier])</f>
        <v>tier - 2</v>
      </c>
      <c r="S1363" s="20" t="str">
        <f>_xlfn.XLOOKUP(A1363,Table3[Customer ID],Table3[City tier])</f>
        <v>tier - 2</v>
      </c>
      <c r="T1363" s="20" t="str">
        <f>_xlfn.XLOOKUP(A1363,Table3[Customer ID],Table3[State ID])</f>
        <v>R1013</v>
      </c>
    </row>
    <row r="1364" spans="1:20" x14ac:dyDescent="0.3">
      <c r="A1364" s="20" t="s">
        <v>1382</v>
      </c>
      <c r="B1364" s="20" t="str">
        <f>_xlfn.XLOOKUP(A1364,Sheet3!A1364:A3698,Sheet3!B1364:B3698)</f>
        <v xml:space="preserve"> Mr</v>
      </c>
      <c r="C1364" s="20" t="str">
        <f>_xlfn.XLOOKUP(A1364,Sheet3!A1364:A3698,Sheet3!C1364:C3698)</f>
        <v>Burke</v>
      </c>
      <c r="D1364" s="20" t="str">
        <f>_xlfn.XLOOKUP(A1364,Sheet3!A1364:A3698,Sheet3!D1364:D3698)</f>
        <v xml:space="preserve">  Patrick J</v>
      </c>
      <c r="E1364" s="46">
        <f>_xlfn.XLOOKUP(A1364,Sheet1!$A$2:$A$2336,Sheet1!$B$2:$B$2336)</f>
        <v>22.72</v>
      </c>
      <c r="F1364" s="20">
        <f>_xlfn.XLOOKUP(Table4[[#This Row],[Customer ID]],Sheet1!A1364:A3698,Sheet1!C1364:C3698)</f>
        <v>9.9600000000000009</v>
      </c>
      <c r="G1364" s="20" t="str">
        <f>_xlfn.XLOOKUP(Table4[[#This Row],[Customer ID]],Sheet1!A1364:A3698,Sheet1!D1364:D3698)</f>
        <v>yes</v>
      </c>
      <c r="H1364" s="20" t="str">
        <f>_xlfn.XLOOKUP(Table4[[#This Row],[Customer ID]],Sheet1!A1364:A3698,Sheet1!E1364:E3698)</f>
        <v>No</v>
      </c>
      <c r="I1364" s="20" t="str">
        <f>_xlfn.XLOOKUP(Table4[[#This Row],[Customer ID]],Sheet1!A1364:A3698,Sheet1!F1364:F3698)</f>
        <v>No</v>
      </c>
      <c r="J1364" s="20">
        <f>_xlfn.XLOOKUP(Table4[[#This Row],[Customer ID]],Sheet1!A1364:A3698,Sheet1!G1364:G3698)</f>
        <v>2</v>
      </c>
      <c r="K1364" s="20" t="str">
        <f>_xlfn.XLOOKUP(Table4[[#This Row],[Customer ID]],Sheet1!A1364:A3698,Sheet1!H1364:H3698)</f>
        <v>No</v>
      </c>
      <c r="L1364" s="20" t="str">
        <f>_xlfn.XLOOKUP(Table4[[#This Row],[Customer ID]],Sheet1!A1364:A3698,Sheet1!I1364:I3698)</f>
        <v>Normal weight</v>
      </c>
      <c r="M1364" s="20" t="str">
        <f>_xlfn.XLOOKUP(A1364,Sheet1!A1364:A3698,Sheet1!J1364:J3698)</f>
        <v>Diabetes</v>
      </c>
      <c r="N1364" s="48" t="str">
        <f>_xlfn.XLOOKUP(Table4[[#This Row],[Customer ID]],Table3[Customer ID],Table3[Date2])</f>
        <v>19-Jun-1970</v>
      </c>
      <c r="O1364" s="20">
        <f>_xlfn.XLOOKUP(A1364,Table3[Customer ID],Table3[Age])</f>
        <v>52</v>
      </c>
      <c r="P1364" s="20">
        <f>_xlfn.XLOOKUP(A1364,Table3[Customer ID],Table3[children])</f>
        <v>0</v>
      </c>
      <c r="Q1364" s="47">
        <f>_xlfn.XLOOKUP(A1364,Table3[Customer ID],Table3[charges])</f>
        <v>7958.13</v>
      </c>
      <c r="R1364" s="20" t="str">
        <f>_xlfn.XLOOKUP(A1364,Table3[Customer ID],Table3[Hospital tier])</f>
        <v>tier - 2</v>
      </c>
      <c r="S1364" s="20" t="str">
        <f>_xlfn.XLOOKUP(A1364,Table3[Customer ID],Table3[City tier])</f>
        <v>tier - 2</v>
      </c>
      <c r="T1364" s="20" t="str">
        <f>_xlfn.XLOOKUP(A1364,Table3[Customer ID],Table3[State ID])</f>
        <v>R1013</v>
      </c>
    </row>
    <row r="1365" spans="1:20" x14ac:dyDescent="0.3">
      <c r="A1365" s="20" t="s">
        <v>1383</v>
      </c>
      <c r="B1365" s="20" t="str">
        <f>_xlfn.XLOOKUP(A1365,Sheet3!A1365:A3699,Sheet3!B1365:B3699)</f>
        <v xml:space="preserve"> Ms</v>
      </c>
      <c r="C1365" s="20" t="str">
        <f>_xlfn.XLOOKUP(A1365,Sheet3!A1365:A3699,Sheet3!C1365:C3699)</f>
        <v>McGraw</v>
      </c>
      <c r="D1365" s="20" t="str">
        <f>_xlfn.XLOOKUP(A1365,Sheet3!A1365:A3699,Sheet3!D1365:D3699)</f>
        <v xml:space="preserve">  Keara</v>
      </c>
      <c r="E1365" s="46">
        <f>_xlfn.XLOOKUP(A1365,Sheet1!$A$2:$A$2336,Sheet1!$B$2:$B$2336)</f>
        <v>32.6</v>
      </c>
      <c r="F1365" s="20">
        <f>_xlfn.XLOOKUP(Table4[[#This Row],[Customer ID]],Sheet1!A1365:A3699,Sheet1!C1365:C3699)</f>
        <v>6.8</v>
      </c>
      <c r="G1365" s="20" t="str">
        <f>_xlfn.XLOOKUP(Table4[[#This Row],[Customer ID]],Sheet1!A1365:A3699,Sheet1!D1365:D3699)</f>
        <v>yes</v>
      </c>
      <c r="H1365" s="20" t="str">
        <f>_xlfn.XLOOKUP(Table4[[#This Row],[Customer ID]],Sheet1!A1365:A3699,Sheet1!E1365:E3699)</f>
        <v>No</v>
      </c>
      <c r="I1365" s="20" t="str">
        <f>_xlfn.XLOOKUP(Table4[[#This Row],[Customer ID]],Sheet1!A1365:A3699,Sheet1!F1365:F3699)</f>
        <v>No</v>
      </c>
      <c r="J1365" s="20">
        <f>_xlfn.XLOOKUP(Table4[[#This Row],[Customer ID]],Sheet1!A1365:A3699,Sheet1!G1365:G3699)</f>
        <v>0</v>
      </c>
      <c r="K1365" s="20" t="str">
        <f>_xlfn.XLOOKUP(Table4[[#This Row],[Customer ID]],Sheet1!A1365:A3699,Sheet1!H1365:H3699)</f>
        <v>No</v>
      </c>
      <c r="L1365" s="20" t="str">
        <f>_xlfn.XLOOKUP(Table4[[#This Row],[Customer ID]],Sheet1!A1365:A3699,Sheet1!I1365:I3699)</f>
        <v>Obesity</v>
      </c>
      <c r="M1365" s="20" t="str">
        <f>_xlfn.XLOOKUP(A1365,Sheet1!A1365:A3699,Sheet1!J1365:J3699)</f>
        <v>Diabetes</v>
      </c>
      <c r="N1365" s="48" t="str">
        <f>_xlfn.XLOOKUP(Table4[[#This Row],[Customer ID]],Table3[Customer ID],Table3[Date2])</f>
        <v>28-Dec-1981</v>
      </c>
      <c r="O1365" s="20">
        <f>_xlfn.XLOOKUP(A1365,Table3[Customer ID],Table3[Age])</f>
        <v>41</v>
      </c>
      <c r="P1365" s="20">
        <f>_xlfn.XLOOKUP(A1365,Table3[Customer ID],Table3[children])</f>
        <v>3</v>
      </c>
      <c r="Q1365" s="47">
        <f>_xlfn.XLOOKUP(A1365,Table3[Customer ID],Table3[charges])</f>
        <v>7954.52</v>
      </c>
      <c r="R1365" s="20" t="str">
        <f>_xlfn.XLOOKUP(A1365,Table3[Customer ID],Table3[Hospital tier])</f>
        <v>tier - 2</v>
      </c>
      <c r="S1365" s="20" t="str">
        <f>_xlfn.XLOOKUP(A1365,Table3[Customer ID],Table3[City tier])</f>
        <v>tier - 2</v>
      </c>
      <c r="T1365" s="20" t="str">
        <f>_xlfn.XLOOKUP(A1365,Table3[Customer ID],Table3[State ID])</f>
        <v>R1011</v>
      </c>
    </row>
    <row r="1366" spans="1:20" x14ac:dyDescent="0.3">
      <c r="A1366" s="20" t="s">
        <v>1384</v>
      </c>
      <c r="B1366" s="20" t="str">
        <f>_xlfn.XLOOKUP(A1366,Sheet3!A1366:A3700,Sheet3!B1366:B3700)</f>
        <v xml:space="preserve"> Ms</v>
      </c>
      <c r="C1366" s="20" t="str">
        <f>_xlfn.XLOOKUP(A1366,Sheet3!A1366:A3700,Sheet3!C1366:C3700)</f>
        <v>Fellure</v>
      </c>
      <c r="D1366" s="20" t="str">
        <f>_xlfn.XLOOKUP(A1366,Sheet3!A1366:A3700,Sheet3!D1366:D3700)</f>
        <v xml:space="preserve">  Nicole</v>
      </c>
      <c r="E1366" s="46">
        <f>_xlfn.XLOOKUP(A1366,Sheet1!$A$2:$A$2336,Sheet1!$B$2:$B$2336)</f>
        <v>17.28</v>
      </c>
      <c r="F1366" s="20">
        <f>_xlfn.XLOOKUP(Table4[[#This Row],[Customer ID]],Sheet1!A1366:A3700,Sheet1!C1366:C3700)</f>
        <v>6.22</v>
      </c>
      <c r="G1366" s="20" t="str">
        <f>_xlfn.XLOOKUP(Table4[[#This Row],[Customer ID]],Sheet1!A1366:A3700,Sheet1!D1366:D3700)</f>
        <v>yes</v>
      </c>
      <c r="H1366" s="20" t="str">
        <f>_xlfn.XLOOKUP(Table4[[#This Row],[Customer ID]],Sheet1!A1366:A3700,Sheet1!E1366:E3700)</f>
        <v>No</v>
      </c>
      <c r="I1366" s="20" t="str">
        <f>_xlfn.XLOOKUP(Table4[[#This Row],[Customer ID]],Sheet1!A1366:A3700,Sheet1!F1366:F3700)</f>
        <v>No</v>
      </c>
      <c r="J1366" s="20">
        <f>_xlfn.XLOOKUP(Table4[[#This Row],[Customer ID]],Sheet1!A1366:A3700,Sheet1!G1366:G3700)</f>
        <v>2</v>
      </c>
      <c r="K1366" s="20" t="str">
        <f>_xlfn.XLOOKUP(Table4[[#This Row],[Customer ID]],Sheet1!A1366:A3700,Sheet1!H1366:H3700)</f>
        <v>No</v>
      </c>
      <c r="L1366" s="20" t="str">
        <f>_xlfn.XLOOKUP(Table4[[#This Row],[Customer ID]],Sheet1!A1366:A3700,Sheet1!I1366:I3700)</f>
        <v>Under Weight</v>
      </c>
      <c r="M1366" s="20" t="str">
        <f>_xlfn.XLOOKUP(A1366,Sheet1!A1366:A3700,Sheet1!J1366:J3700)</f>
        <v>Prediabetes</v>
      </c>
      <c r="N1366" s="48" t="str">
        <f>_xlfn.XLOOKUP(Table4[[#This Row],[Customer ID]],Table3[Customer ID],Table3[Date2])</f>
        <v>9-Jul-1966</v>
      </c>
      <c r="O1366" s="20">
        <f>_xlfn.XLOOKUP(A1366,Table3[Customer ID],Table3[Age])</f>
        <v>56</v>
      </c>
      <c r="P1366" s="20">
        <f>_xlfn.XLOOKUP(A1366,Table3[Customer ID],Table3[children])</f>
        <v>0</v>
      </c>
      <c r="Q1366" s="47">
        <f>_xlfn.XLOOKUP(A1366,Table3[Customer ID],Table3[charges])</f>
        <v>7953.72</v>
      </c>
      <c r="R1366" s="20" t="str">
        <f>_xlfn.XLOOKUP(A1366,Table3[Customer ID],Table3[Hospital tier])</f>
        <v>tier - 3</v>
      </c>
      <c r="S1366" s="20" t="str">
        <f>_xlfn.XLOOKUP(A1366,Table3[Customer ID],Table3[City tier])</f>
        <v>tier - 3</v>
      </c>
      <c r="T1366" s="20" t="str">
        <f>_xlfn.XLOOKUP(A1366,Table3[Customer ID],Table3[State ID])</f>
        <v>R1012</v>
      </c>
    </row>
    <row r="1367" spans="1:20" x14ac:dyDescent="0.3">
      <c r="A1367" s="20" t="s">
        <v>1385</v>
      </c>
      <c r="B1367" s="20" t="str">
        <f>_xlfn.XLOOKUP(A1367,Sheet3!A1367:A3701,Sheet3!B1367:B3701)</f>
        <v xml:space="preserve"> Mrs</v>
      </c>
      <c r="C1367" s="20" t="str">
        <f>_xlfn.XLOOKUP(A1367,Sheet3!A1367:A3701,Sheet3!C1367:C3701)</f>
        <v>Sanford</v>
      </c>
      <c r="D1367" s="20" t="str">
        <f>_xlfn.XLOOKUP(A1367,Sheet3!A1367:A3701,Sheet3!D1367:D3701)</f>
        <v xml:space="preserve">  Katena</v>
      </c>
      <c r="E1367" s="46">
        <f>_xlfn.XLOOKUP(A1367,Sheet1!$A$2:$A$2336,Sheet1!$B$2:$B$2336)</f>
        <v>27.92</v>
      </c>
      <c r="F1367" s="20">
        <f>_xlfn.XLOOKUP(Table4[[#This Row],[Customer ID]],Sheet1!A1367:A3701,Sheet1!C1367:C3701)</f>
        <v>5.79</v>
      </c>
      <c r="G1367" s="20" t="str">
        <f>_xlfn.XLOOKUP(Table4[[#This Row],[Customer ID]],Sheet1!A1367:A3701,Sheet1!D1367:D3701)</f>
        <v>No</v>
      </c>
      <c r="H1367" s="20" t="str">
        <f>_xlfn.XLOOKUP(Table4[[#This Row],[Customer ID]],Sheet1!A1367:A3701,Sheet1!E1367:E3701)</f>
        <v>No</v>
      </c>
      <c r="I1367" s="20" t="str">
        <f>_xlfn.XLOOKUP(Table4[[#This Row],[Customer ID]],Sheet1!A1367:A3701,Sheet1!F1367:F3701)</f>
        <v>No</v>
      </c>
      <c r="J1367" s="20">
        <f>_xlfn.XLOOKUP(Table4[[#This Row],[Customer ID]],Sheet1!A1367:A3701,Sheet1!G1367:G3701)</f>
        <v>1</v>
      </c>
      <c r="K1367" s="20" t="str">
        <f>_xlfn.XLOOKUP(Table4[[#This Row],[Customer ID]],Sheet1!A1367:A3701,Sheet1!H1367:H3701)</f>
        <v>No</v>
      </c>
      <c r="L1367" s="20" t="str">
        <f>_xlfn.XLOOKUP(Table4[[#This Row],[Customer ID]],Sheet1!A1367:A3701,Sheet1!I1367:I3701)</f>
        <v>Over Weight</v>
      </c>
      <c r="M1367" s="20" t="str">
        <f>_xlfn.XLOOKUP(A1367,Sheet1!A1367:A3701,Sheet1!J1367:J3701)</f>
        <v>Prediabetes</v>
      </c>
      <c r="N1367" s="48" t="str">
        <f>_xlfn.XLOOKUP(Table4[[#This Row],[Customer ID]],Table3[Customer ID],Table3[Date2])</f>
        <v>29-Oct-1987</v>
      </c>
      <c r="O1367" s="20">
        <f>_xlfn.XLOOKUP(A1367,Table3[Customer ID],Table3[Age])</f>
        <v>35</v>
      </c>
      <c r="P1367" s="20">
        <f>_xlfn.XLOOKUP(A1367,Table3[Customer ID],Table3[children])</f>
        <v>3</v>
      </c>
      <c r="Q1367" s="47">
        <f>_xlfn.XLOOKUP(A1367,Table3[Customer ID],Table3[charges])</f>
        <v>7948.22</v>
      </c>
      <c r="R1367" s="20" t="str">
        <f>_xlfn.XLOOKUP(A1367,Table3[Customer ID],Table3[Hospital tier])</f>
        <v>tier - 2</v>
      </c>
      <c r="S1367" s="20" t="str">
        <f>_xlfn.XLOOKUP(A1367,Table3[Customer ID],Table3[City tier])</f>
        <v>tier - 3</v>
      </c>
      <c r="T1367" s="20" t="str">
        <f>_xlfn.XLOOKUP(A1367,Table3[Customer ID],Table3[State ID])</f>
        <v>R1025</v>
      </c>
    </row>
    <row r="1368" spans="1:20" x14ac:dyDescent="0.3">
      <c r="A1368" s="20" t="s">
        <v>1386</v>
      </c>
      <c r="B1368" s="20" t="str">
        <f>_xlfn.XLOOKUP(A1368,Sheet3!A1368:A3702,Sheet3!B1368:B3702)</f>
        <v xml:space="preserve"> Ms</v>
      </c>
      <c r="C1368" s="20" t="str">
        <f>_xlfn.XLOOKUP(A1368,Sheet3!A1368:A3702,Sheet3!C1368:C3702)</f>
        <v>Wrenn</v>
      </c>
      <c r="D1368" s="20" t="str">
        <f>_xlfn.XLOOKUP(A1368,Sheet3!A1368:A3702,Sheet3!D1368:D3702)</f>
        <v xml:space="preserve">  Bean K.</v>
      </c>
      <c r="E1368" s="46">
        <f>_xlfn.XLOOKUP(A1368,Sheet1!$A$2:$A$2336,Sheet1!$B$2:$B$2336)</f>
        <v>38.284999999999997</v>
      </c>
      <c r="F1368" s="20">
        <f>_xlfn.XLOOKUP(Table4[[#This Row],[Customer ID]],Sheet1!A1368:A3702,Sheet1!C1368:C3702)</f>
        <v>5.41</v>
      </c>
      <c r="G1368" s="20" t="str">
        <f>_xlfn.XLOOKUP(Table4[[#This Row],[Customer ID]],Sheet1!A1368:A3702,Sheet1!D1368:D3702)</f>
        <v>No</v>
      </c>
      <c r="H1368" s="20" t="str">
        <f>_xlfn.XLOOKUP(Table4[[#This Row],[Customer ID]],Sheet1!A1368:A3702,Sheet1!E1368:E3702)</f>
        <v>No</v>
      </c>
      <c r="I1368" s="20" t="str">
        <f>_xlfn.XLOOKUP(Table4[[#This Row],[Customer ID]],Sheet1!A1368:A3702,Sheet1!F1368:F3702)</f>
        <v>No</v>
      </c>
      <c r="J1368" s="20">
        <f>_xlfn.XLOOKUP(Table4[[#This Row],[Customer ID]],Sheet1!A1368:A3702,Sheet1!G1368:G3702)</f>
        <v>0</v>
      </c>
      <c r="K1368" s="20" t="str">
        <f>_xlfn.XLOOKUP(Table4[[#This Row],[Customer ID]],Sheet1!A1368:A3702,Sheet1!H1368:H3702)</f>
        <v>No</v>
      </c>
      <c r="L1368" s="20" t="str">
        <f>_xlfn.XLOOKUP(Table4[[#This Row],[Customer ID]],Sheet1!A1368:A3702,Sheet1!I1368:I3702)</f>
        <v>Obesity</v>
      </c>
      <c r="M1368" s="20" t="str">
        <f>_xlfn.XLOOKUP(A1368,Sheet1!A1368:A3702,Sheet1!J1368:J3702)</f>
        <v>Normal</v>
      </c>
      <c r="N1368" s="48" t="str">
        <f>_xlfn.XLOOKUP(Table4[[#This Row],[Customer ID]],Table3[Customer ID],Table3[Date2])</f>
        <v>20-Jul-1977</v>
      </c>
      <c r="O1368" s="20">
        <f>_xlfn.XLOOKUP(A1368,Table3[Customer ID],Table3[Age])</f>
        <v>45</v>
      </c>
      <c r="P1368" s="20">
        <f>_xlfn.XLOOKUP(A1368,Table3[Customer ID],Table3[children])</f>
        <v>0</v>
      </c>
      <c r="Q1368" s="47">
        <f>_xlfn.XLOOKUP(A1368,Table3[Customer ID],Table3[charges])</f>
        <v>7935.29</v>
      </c>
      <c r="R1368" s="20" t="str">
        <f>_xlfn.XLOOKUP(A1368,Table3[Customer ID],Table3[Hospital tier])</f>
        <v>tier - 2</v>
      </c>
      <c r="S1368" s="20" t="str">
        <f>_xlfn.XLOOKUP(A1368,Table3[Customer ID],Table3[City tier])</f>
        <v>tier - 1</v>
      </c>
      <c r="T1368" s="20" t="str">
        <f>_xlfn.XLOOKUP(A1368,Table3[Customer ID],Table3[State ID])</f>
        <v>R1024</v>
      </c>
    </row>
    <row r="1369" spans="1:20" x14ac:dyDescent="0.3">
      <c r="A1369" s="20" t="s">
        <v>1387</v>
      </c>
      <c r="B1369" s="20" t="str">
        <f>_xlfn.XLOOKUP(A1369,Sheet3!A1369:A3703,Sheet3!B1369:B3703)</f>
        <v xml:space="preserve"> Mr</v>
      </c>
      <c r="C1369" s="20" t="str">
        <f>_xlfn.XLOOKUP(A1369,Sheet3!A1369:A3703,Sheet3!C1369:C3703)</f>
        <v>Lindsey</v>
      </c>
      <c r="D1369" s="20" t="str">
        <f>_xlfn.XLOOKUP(A1369,Sheet3!A1369:A3703,Sheet3!D1369:D3703)</f>
        <v xml:space="preserve">  Brian</v>
      </c>
      <c r="E1369" s="46">
        <f>_xlfn.XLOOKUP(A1369,Sheet1!$A$2:$A$2336,Sheet1!$B$2:$B$2336)</f>
        <v>16.48</v>
      </c>
      <c r="F1369" s="20">
        <f>_xlfn.XLOOKUP(Table4[[#This Row],[Customer ID]],Sheet1!A1369:A3703,Sheet1!C1369:C3703)</f>
        <v>11.05</v>
      </c>
      <c r="G1369" s="20" t="str">
        <f>_xlfn.XLOOKUP(Table4[[#This Row],[Customer ID]],Sheet1!A1369:A3703,Sheet1!D1369:D3703)</f>
        <v>No</v>
      </c>
      <c r="H1369" s="20" t="str">
        <f>_xlfn.XLOOKUP(Table4[[#This Row],[Customer ID]],Sheet1!A1369:A3703,Sheet1!E1369:E3703)</f>
        <v>No</v>
      </c>
      <c r="I1369" s="20" t="str">
        <f>_xlfn.XLOOKUP(Table4[[#This Row],[Customer ID]],Sheet1!A1369:A3703,Sheet1!F1369:F3703)</f>
        <v>No</v>
      </c>
      <c r="J1369" s="20">
        <f>_xlfn.XLOOKUP(Table4[[#This Row],[Customer ID]],Sheet1!A1369:A3703,Sheet1!G1369:G3703)</f>
        <v>0</v>
      </c>
      <c r="K1369" s="20" t="str">
        <f>_xlfn.XLOOKUP(Table4[[#This Row],[Customer ID]],Sheet1!A1369:A3703,Sheet1!H1369:H3703)</f>
        <v>No</v>
      </c>
      <c r="L1369" s="20" t="str">
        <f>_xlfn.XLOOKUP(Table4[[#This Row],[Customer ID]],Sheet1!A1369:A3703,Sheet1!I1369:I3703)</f>
        <v>Under Weight</v>
      </c>
      <c r="M1369" s="20" t="str">
        <f>_xlfn.XLOOKUP(A1369,Sheet1!A1369:A3703,Sheet1!J1369:J3703)</f>
        <v>Diabetes</v>
      </c>
      <c r="N1369" s="48" t="str">
        <f>_xlfn.XLOOKUP(Table4[[#This Row],[Customer ID]],Table3[Customer ID],Table3[Date2])</f>
        <v>10-Oct-1962</v>
      </c>
      <c r="O1369" s="20">
        <f>_xlfn.XLOOKUP(A1369,Table3[Customer ID],Table3[Age])</f>
        <v>60</v>
      </c>
      <c r="P1369" s="20">
        <f>_xlfn.XLOOKUP(A1369,Table3[Customer ID],Table3[children])</f>
        <v>0</v>
      </c>
      <c r="Q1369" s="47">
        <f>_xlfn.XLOOKUP(A1369,Table3[Customer ID],Table3[charges])</f>
        <v>7896.41</v>
      </c>
      <c r="R1369" s="20" t="str">
        <f>_xlfn.XLOOKUP(A1369,Table3[Customer ID],Table3[Hospital tier])</f>
        <v>tier - 3</v>
      </c>
      <c r="S1369" s="20" t="str">
        <f>_xlfn.XLOOKUP(A1369,Table3[Customer ID],Table3[City tier])</f>
        <v>tier - 2</v>
      </c>
      <c r="T1369" s="20" t="str">
        <f>_xlfn.XLOOKUP(A1369,Table3[Customer ID],Table3[State ID])</f>
        <v>R1013</v>
      </c>
    </row>
    <row r="1370" spans="1:20" x14ac:dyDescent="0.3">
      <c r="A1370" s="20" t="s">
        <v>1388</v>
      </c>
      <c r="B1370" s="20" t="str">
        <f>_xlfn.XLOOKUP(A1370,Sheet3!A1370:A3704,Sheet3!B1370:B3704)</f>
        <v xml:space="preserve"> Mr</v>
      </c>
      <c r="C1370" s="20" t="str">
        <f>_xlfn.XLOOKUP(A1370,Sheet3!A1370:A3704,Sheet3!C1370:C3704)</f>
        <v>Krueger</v>
      </c>
      <c r="D1370" s="20" t="str">
        <f>_xlfn.XLOOKUP(A1370,Sheet3!A1370:A3704,Sheet3!D1370:D3704)</f>
        <v xml:space="preserve">  Jan-Patrick</v>
      </c>
      <c r="E1370" s="46">
        <f>_xlfn.XLOOKUP(A1370,Sheet1!$A$2:$A$2336,Sheet1!$B$2:$B$2336)</f>
        <v>38.57</v>
      </c>
      <c r="F1370" s="20">
        <f>_xlfn.XLOOKUP(Table4[[#This Row],[Customer ID]],Sheet1!A1370:A3704,Sheet1!C1370:C3704)</f>
        <v>6.27</v>
      </c>
      <c r="G1370" s="20" t="str">
        <f>_xlfn.XLOOKUP(Table4[[#This Row],[Customer ID]],Sheet1!A1370:A3704,Sheet1!D1370:D3704)</f>
        <v>No</v>
      </c>
      <c r="H1370" s="20" t="str">
        <f>_xlfn.XLOOKUP(Table4[[#This Row],[Customer ID]],Sheet1!A1370:A3704,Sheet1!E1370:E3704)</f>
        <v>No</v>
      </c>
      <c r="I1370" s="20" t="str">
        <f>_xlfn.XLOOKUP(Table4[[#This Row],[Customer ID]],Sheet1!A1370:A3704,Sheet1!F1370:F3704)</f>
        <v>No</v>
      </c>
      <c r="J1370" s="20">
        <f>_xlfn.XLOOKUP(Table4[[#This Row],[Customer ID]],Sheet1!A1370:A3704,Sheet1!G1370:G3704)</f>
        <v>0</v>
      </c>
      <c r="K1370" s="20" t="str">
        <f>_xlfn.XLOOKUP(Table4[[#This Row],[Customer ID]],Sheet1!A1370:A3704,Sheet1!H1370:H3704)</f>
        <v>No</v>
      </c>
      <c r="L1370" s="20" t="str">
        <f>_xlfn.XLOOKUP(Table4[[#This Row],[Customer ID]],Sheet1!A1370:A3704,Sheet1!I1370:I3704)</f>
        <v>Obesity</v>
      </c>
      <c r="M1370" s="20" t="str">
        <f>_xlfn.XLOOKUP(A1370,Sheet1!A1370:A3704,Sheet1!J1370:J3704)</f>
        <v>Prediabetes</v>
      </c>
      <c r="N1370" s="48" t="str">
        <f>_xlfn.XLOOKUP(Table4[[#This Row],[Customer ID]],Table3[Customer ID],Table3[Date2])</f>
        <v>17-Nov-1994</v>
      </c>
      <c r="O1370" s="20">
        <f>_xlfn.XLOOKUP(A1370,Table3[Customer ID],Table3[Age])</f>
        <v>28</v>
      </c>
      <c r="P1370" s="20">
        <f>_xlfn.XLOOKUP(A1370,Table3[Customer ID],Table3[children])</f>
        <v>0</v>
      </c>
      <c r="Q1370" s="47">
        <f>_xlfn.XLOOKUP(A1370,Table3[Customer ID],Table3[charges])</f>
        <v>7851.85</v>
      </c>
      <c r="R1370" s="20" t="str">
        <f>_xlfn.XLOOKUP(A1370,Table3[Customer ID],Table3[Hospital tier])</f>
        <v>tier - 2</v>
      </c>
      <c r="S1370" s="20" t="str">
        <f>_xlfn.XLOOKUP(A1370,Table3[Customer ID],Table3[City tier])</f>
        <v>tier - 3</v>
      </c>
      <c r="T1370" s="20" t="str">
        <f>_xlfn.XLOOKUP(A1370,Table3[Customer ID],Table3[State ID])</f>
        <v>R1012</v>
      </c>
    </row>
    <row r="1371" spans="1:20" x14ac:dyDescent="0.3">
      <c r="A1371" s="20" t="s">
        <v>1389</v>
      </c>
      <c r="B1371" s="20" t="str">
        <f>_xlfn.XLOOKUP(A1371,Sheet3!A1371:A3705,Sheet3!B1371:B3705)</f>
        <v xml:space="preserve"> Mr</v>
      </c>
      <c r="C1371" s="20" t="str">
        <f>_xlfn.XLOOKUP(A1371,Sheet3!A1371:A3705,Sheet3!C1371:C3705)</f>
        <v>Babler</v>
      </c>
      <c r="D1371" s="20" t="str">
        <f>_xlfn.XLOOKUP(A1371,Sheet3!A1371:A3705,Sheet3!D1371:D3705)</f>
        <v xml:space="preserve">  Jesse J</v>
      </c>
      <c r="E1371" s="46">
        <f>_xlfn.XLOOKUP(A1371,Sheet1!$A$2:$A$2336,Sheet1!$B$2:$B$2336)</f>
        <v>43.85</v>
      </c>
      <c r="F1371" s="20">
        <f>_xlfn.XLOOKUP(Table4[[#This Row],[Customer ID]],Sheet1!A1371:A3705,Sheet1!C1371:C3705)</f>
        <v>4.7699999999999996</v>
      </c>
      <c r="G1371" s="20" t="str">
        <f>_xlfn.XLOOKUP(Table4[[#This Row],[Customer ID]],Sheet1!A1371:A3705,Sheet1!D1371:D3705)</f>
        <v>yes</v>
      </c>
      <c r="H1371" s="20" t="str">
        <f>_xlfn.XLOOKUP(Table4[[#This Row],[Customer ID]],Sheet1!A1371:A3705,Sheet1!E1371:E3705)</f>
        <v>No</v>
      </c>
      <c r="I1371" s="20" t="str">
        <f>_xlfn.XLOOKUP(Table4[[#This Row],[Customer ID]],Sheet1!A1371:A3705,Sheet1!F1371:F3705)</f>
        <v>No</v>
      </c>
      <c r="J1371" s="20">
        <f>_xlfn.XLOOKUP(Table4[[#This Row],[Customer ID]],Sheet1!A1371:A3705,Sheet1!G1371:G3705)</f>
        <v>0</v>
      </c>
      <c r="K1371" s="20" t="str">
        <f>_xlfn.XLOOKUP(Table4[[#This Row],[Customer ID]],Sheet1!A1371:A3705,Sheet1!H1371:H3705)</f>
        <v>No</v>
      </c>
      <c r="L1371" s="20" t="str">
        <f>_xlfn.XLOOKUP(Table4[[#This Row],[Customer ID]],Sheet1!A1371:A3705,Sheet1!I1371:I3705)</f>
        <v>Obesity</v>
      </c>
      <c r="M1371" s="20" t="str">
        <f>_xlfn.XLOOKUP(A1371,Sheet1!A1371:A3705,Sheet1!J1371:J3705)</f>
        <v>Normal</v>
      </c>
      <c r="N1371" s="48" t="str">
        <f>_xlfn.XLOOKUP(Table4[[#This Row],[Customer ID]],Table3[Customer ID],Table3[Date2])</f>
        <v>5-Oct-2001</v>
      </c>
      <c r="O1371" s="20">
        <f>_xlfn.XLOOKUP(A1371,Table3[Customer ID],Table3[Age])</f>
        <v>21</v>
      </c>
      <c r="P1371" s="20">
        <f>_xlfn.XLOOKUP(A1371,Table3[Customer ID],Table3[children])</f>
        <v>0</v>
      </c>
      <c r="Q1371" s="47">
        <f>_xlfn.XLOOKUP(A1371,Table3[Customer ID],Table3[charges])</f>
        <v>7844.8</v>
      </c>
      <c r="R1371" s="20" t="str">
        <f>_xlfn.XLOOKUP(A1371,Table3[Customer ID],Table3[Hospital tier])</f>
        <v>tier - 2</v>
      </c>
      <c r="S1371" s="20" t="str">
        <f>_xlfn.XLOOKUP(A1371,Table3[Customer ID],Table3[City tier])</f>
        <v>tier - 2</v>
      </c>
      <c r="T1371" s="20" t="str">
        <f>_xlfn.XLOOKUP(A1371,Table3[Customer ID],Table3[State ID])</f>
        <v>R1012</v>
      </c>
    </row>
    <row r="1372" spans="1:20" x14ac:dyDescent="0.3">
      <c r="A1372" s="20" t="s">
        <v>1390</v>
      </c>
      <c r="B1372" s="20" t="str">
        <f>_xlfn.XLOOKUP(A1372,Sheet3!A1372:A3706,Sheet3!B1372:B3706)</f>
        <v xml:space="preserve"> Ms</v>
      </c>
      <c r="C1372" s="20" t="str">
        <f>_xlfn.XLOOKUP(A1372,Sheet3!A1372:A3706,Sheet3!C1372:C3706)</f>
        <v>Brezenski</v>
      </c>
      <c r="D1372" s="20" t="str">
        <f>_xlfn.XLOOKUP(A1372,Sheet3!A1372:A3706,Sheet3!D1372:D3706)</f>
        <v xml:space="preserve">  Lindsey M</v>
      </c>
      <c r="E1372" s="46">
        <f>_xlfn.XLOOKUP(A1372,Sheet1!$A$2:$A$2336,Sheet1!$B$2:$B$2336)</f>
        <v>30.11</v>
      </c>
      <c r="F1372" s="20">
        <f>_xlfn.XLOOKUP(Table4[[#This Row],[Customer ID]],Sheet1!A1372:A3706,Sheet1!C1372:C3706)</f>
        <v>4.08</v>
      </c>
      <c r="G1372" s="20" t="str">
        <f>_xlfn.XLOOKUP(Table4[[#This Row],[Customer ID]],Sheet1!A1372:A3706,Sheet1!D1372:D3706)</f>
        <v>No</v>
      </c>
      <c r="H1372" s="20" t="str">
        <f>_xlfn.XLOOKUP(Table4[[#This Row],[Customer ID]],Sheet1!A1372:A3706,Sheet1!E1372:E3706)</f>
        <v>No</v>
      </c>
      <c r="I1372" s="20" t="str">
        <f>_xlfn.XLOOKUP(Table4[[#This Row],[Customer ID]],Sheet1!A1372:A3706,Sheet1!F1372:F3706)</f>
        <v>No</v>
      </c>
      <c r="J1372" s="20">
        <f>_xlfn.XLOOKUP(Table4[[#This Row],[Customer ID]],Sheet1!A1372:A3706,Sheet1!G1372:G3706)</f>
        <v>0</v>
      </c>
      <c r="K1372" s="20" t="str">
        <f>_xlfn.XLOOKUP(Table4[[#This Row],[Customer ID]],Sheet1!A1372:A3706,Sheet1!H1372:H3706)</f>
        <v>No</v>
      </c>
      <c r="L1372" s="20" t="str">
        <f>_xlfn.XLOOKUP(Table4[[#This Row],[Customer ID]],Sheet1!A1372:A3706,Sheet1!I1372:I3706)</f>
        <v>Obesity</v>
      </c>
      <c r="M1372" s="20" t="str">
        <f>_xlfn.XLOOKUP(A1372,Sheet1!A1372:A3706,Sheet1!J1372:J3706)</f>
        <v>Normal</v>
      </c>
      <c r="N1372" s="48" t="str">
        <f>_xlfn.XLOOKUP(Table4[[#This Row],[Customer ID]],Table3[Customer ID],Table3[Date2])</f>
        <v>12-Oct-1989</v>
      </c>
      <c r="O1372" s="20">
        <f>_xlfn.XLOOKUP(A1372,Table3[Customer ID],Table3[Age])</f>
        <v>33</v>
      </c>
      <c r="P1372" s="20">
        <f>_xlfn.XLOOKUP(A1372,Table3[Customer ID],Table3[children])</f>
        <v>3</v>
      </c>
      <c r="Q1372" s="47">
        <f>_xlfn.XLOOKUP(A1372,Table3[Customer ID],Table3[charges])</f>
        <v>7824.37</v>
      </c>
      <c r="R1372" s="20" t="str">
        <f>_xlfn.XLOOKUP(A1372,Table3[Customer ID],Table3[Hospital tier])</f>
        <v>tier - 2</v>
      </c>
      <c r="S1372" s="20" t="str">
        <f>_xlfn.XLOOKUP(A1372,Table3[Customer ID],Table3[City tier])</f>
        <v>tier - 2</v>
      </c>
      <c r="T1372" s="20" t="str">
        <f>_xlfn.XLOOKUP(A1372,Table3[Customer ID],Table3[State ID])</f>
        <v>R1012</v>
      </c>
    </row>
    <row r="1373" spans="1:20" x14ac:dyDescent="0.3">
      <c r="A1373" s="20" t="s">
        <v>1391</v>
      </c>
      <c r="B1373" s="20" t="str">
        <f>_xlfn.XLOOKUP(A1373,Sheet3!A1373:A3707,Sheet3!B1373:B3707)</f>
        <v xml:space="preserve"> Ms</v>
      </c>
      <c r="C1373" s="20" t="str">
        <f>_xlfn.XLOOKUP(A1373,Sheet3!A1373:A3707,Sheet3!C1373:C3707)</f>
        <v>Marschner</v>
      </c>
      <c r="D1373" s="20" t="str">
        <f>_xlfn.XLOOKUP(A1373,Sheet3!A1373:A3707,Sheet3!D1373:D3707)</f>
        <v xml:space="preserve">  Marguerite K.</v>
      </c>
      <c r="E1373" s="46">
        <f>_xlfn.XLOOKUP(A1373,Sheet1!$A$2:$A$2336,Sheet1!$B$2:$B$2336)</f>
        <v>31.59</v>
      </c>
      <c r="F1373" s="20">
        <f>_xlfn.XLOOKUP(Table4[[#This Row],[Customer ID]],Sheet1!A1373:A3707,Sheet1!C1373:C3707)</f>
        <v>6.01</v>
      </c>
      <c r="G1373" s="20" t="str">
        <f>_xlfn.XLOOKUP(Table4[[#This Row],[Customer ID]],Sheet1!A1373:A3707,Sheet1!D1373:D3707)</f>
        <v>No</v>
      </c>
      <c r="H1373" s="20" t="str">
        <f>_xlfn.XLOOKUP(Table4[[#This Row],[Customer ID]],Sheet1!A1373:A3707,Sheet1!E1373:E3707)</f>
        <v>No</v>
      </c>
      <c r="I1373" s="20" t="str">
        <f>_xlfn.XLOOKUP(Table4[[#This Row],[Customer ID]],Sheet1!A1373:A3707,Sheet1!F1373:F3707)</f>
        <v>No</v>
      </c>
      <c r="J1373" s="20">
        <f>_xlfn.XLOOKUP(Table4[[#This Row],[Customer ID]],Sheet1!A1373:A3707,Sheet1!G1373:G3707)</f>
        <v>0</v>
      </c>
      <c r="K1373" s="20" t="str">
        <f>_xlfn.XLOOKUP(Table4[[#This Row],[Customer ID]],Sheet1!A1373:A3707,Sheet1!H1373:H3707)</f>
        <v>No</v>
      </c>
      <c r="L1373" s="20" t="str">
        <f>_xlfn.XLOOKUP(Table4[[#This Row],[Customer ID]],Sheet1!A1373:A3707,Sheet1!I1373:I3707)</f>
        <v>Obesity</v>
      </c>
      <c r="M1373" s="20" t="str">
        <f>_xlfn.XLOOKUP(A1373,Sheet1!A1373:A3707,Sheet1!J1373:J3707)</f>
        <v>Prediabetes</v>
      </c>
      <c r="N1373" s="48" t="str">
        <f>_xlfn.XLOOKUP(Table4[[#This Row],[Customer ID]],Table3[Customer ID],Table3[Date2])</f>
        <v>21-Dec-1991</v>
      </c>
      <c r="O1373" s="20">
        <f>_xlfn.XLOOKUP(A1373,Table3[Customer ID],Table3[Age])</f>
        <v>31</v>
      </c>
      <c r="P1373" s="20">
        <f>_xlfn.XLOOKUP(A1373,Table3[Customer ID],Table3[children])</f>
        <v>3</v>
      </c>
      <c r="Q1373" s="47">
        <f>_xlfn.XLOOKUP(A1373,Table3[Customer ID],Table3[charges])</f>
        <v>7812.67</v>
      </c>
      <c r="R1373" s="20" t="str">
        <f>_xlfn.XLOOKUP(A1373,Table3[Customer ID],Table3[Hospital tier])</f>
        <v>tier - 2</v>
      </c>
      <c r="S1373" s="20" t="str">
        <f>_xlfn.XLOOKUP(A1373,Table3[Customer ID],Table3[City tier])</f>
        <v>tier - 1</v>
      </c>
      <c r="T1373" s="20" t="str">
        <f>_xlfn.XLOOKUP(A1373,Table3[Customer ID],Table3[State ID])</f>
        <v>R1012</v>
      </c>
    </row>
    <row r="1374" spans="1:20" x14ac:dyDescent="0.3">
      <c r="A1374" s="20" t="s">
        <v>1392</v>
      </c>
      <c r="B1374" s="20" t="str">
        <f>_xlfn.XLOOKUP(A1374,Sheet3!A1374:A3708,Sheet3!B1374:B3708)</f>
        <v xml:space="preserve"> Mr</v>
      </c>
      <c r="C1374" s="20" t="str">
        <f>_xlfn.XLOOKUP(A1374,Sheet3!A1374:A3708,Sheet3!C1374:C3708)</f>
        <v>King</v>
      </c>
      <c r="D1374" s="20" t="str">
        <f>_xlfn.XLOOKUP(A1374,Sheet3!A1374:A3708,Sheet3!D1374:D3708)</f>
        <v xml:space="preserve">  Travis</v>
      </c>
      <c r="E1374" s="46">
        <f>_xlfn.XLOOKUP(A1374,Sheet1!$A$2:$A$2336,Sheet1!$B$2:$B$2336)</f>
        <v>40.15</v>
      </c>
      <c r="F1374" s="20">
        <f>_xlfn.XLOOKUP(Table4[[#This Row],[Customer ID]],Sheet1!A1374:A3708,Sheet1!C1374:C3708)</f>
        <v>11.84</v>
      </c>
      <c r="G1374" s="20" t="str">
        <f>_xlfn.XLOOKUP(Table4[[#This Row],[Customer ID]],Sheet1!A1374:A3708,Sheet1!D1374:D3708)</f>
        <v>No</v>
      </c>
      <c r="H1374" s="20" t="str">
        <f>_xlfn.XLOOKUP(Table4[[#This Row],[Customer ID]],Sheet1!A1374:A3708,Sheet1!E1374:E3708)</f>
        <v>No</v>
      </c>
      <c r="I1374" s="20" t="str">
        <f>_xlfn.XLOOKUP(Table4[[#This Row],[Customer ID]],Sheet1!A1374:A3708,Sheet1!F1374:F3708)</f>
        <v>No</v>
      </c>
      <c r="J1374" s="20">
        <f>_xlfn.XLOOKUP(Table4[[#This Row],[Customer ID]],Sheet1!A1374:A3708,Sheet1!G1374:G3708)</f>
        <v>0</v>
      </c>
      <c r="K1374" s="20" t="str">
        <f>_xlfn.XLOOKUP(Table4[[#This Row],[Customer ID]],Sheet1!A1374:A3708,Sheet1!H1374:H3708)</f>
        <v>No</v>
      </c>
      <c r="L1374" s="20" t="str">
        <f>_xlfn.XLOOKUP(Table4[[#This Row],[Customer ID]],Sheet1!A1374:A3708,Sheet1!I1374:I3708)</f>
        <v>Obesity</v>
      </c>
      <c r="M1374" s="20" t="str">
        <f>_xlfn.XLOOKUP(A1374,Sheet1!A1374:A3708,Sheet1!J1374:J3708)</f>
        <v>Diabetes</v>
      </c>
      <c r="N1374" s="48" t="str">
        <f>_xlfn.XLOOKUP(Table4[[#This Row],[Customer ID]],Table3[Customer ID],Table3[Date2])</f>
        <v>9-Nov-1974</v>
      </c>
      <c r="O1374" s="20">
        <f>_xlfn.XLOOKUP(A1374,Table3[Customer ID],Table3[Age])</f>
        <v>48</v>
      </c>
      <c r="P1374" s="20">
        <f>_xlfn.XLOOKUP(A1374,Table3[Customer ID],Table3[children])</f>
        <v>0</v>
      </c>
      <c r="Q1374" s="47">
        <f>_xlfn.XLOOKUP(A1374,Table3[Customer ID],Table3[charges])</f>
        <v>7804.16</v>
      </c>
      <c r="R1374" s="20" t="str">
        <f>_xlfn.XLOOKUP(A1374,Table3[Customer ID],Table3[Hospital tier])</f>
        <v>tier - 2</v>
      </c>
      <c r="S1374" s="20" t="str">
        <f>_xlfn.XLOOKUP(A1374,Table3[Customer ID],Table3[City tier])</f>
        <v>tier - 3</v>
      </c>
      <c r="T1374" s="20" t="str">
        <f>_xlfn.XLOOKUP(A1374,Table3[Customer ID],Table3[State ID])</f>
        <v>R1013</v>
      </c>
    </row>
    <row r="1375" spans="1:20" x14ac:dyDescent="0.3">
      <c r="A1375" s="20" t="s">
        <v>1393</v>
      </c>
      <c r="B1375" s="20" t="str">
        <f>_xlfn.XLOOKUP(A1375,Sheet3!A1375:A3709,Sheet3!B1375:B3709)</f>
        <v xml:space="preserve"> Mr</v>
      </c>
      <c r="C1375" s="20" t="str">
        <f>_xlfn.XLOOKUP(A1375,Sheet3!A1375:A3709,Sheet3!C1375:C3709)</f>
        <v>Montez</v>
      </c>
      <c r="D1375" s="20" t="str">
        <f>_xlfn.XLOOKUP(A1375,Sheet3!A1375:A3709,Sheet3!D1375:D3709)</f>
        <v xml:space="preserve">  Ricky</v>
      </c>
      <c r="E1375" s="46">
        <f>_xlfn.XLOOKUP(A1375,Sheet1!$A$2:$A$2336,Sheet1!$B$2:$B$2336)</f>
        <v>40.700000000000003</v>
      </c>
      <c r="F1375" s="20">
        <f>_xlfn.XLOOKUP(Table4[[#This Row],[Customer ID]],Sheet1!A1375:A3709,Sheet1!C1375:C3709)</f>
        <v>6.27</v>
      </c>
      <c r="G1375" s="20" t="str">
        <f>_xlfn.XLOOKUP(Table4[[#This Row],[Customer ID]],Sheet1!A1375:A3709,Sheet1!D1375:D3709)</f>
        <v>yes</v>
      </c>
      <c r="H1375" s="20" t="str">
        <f>_xlfn.XLOOKUP(Table4[[#This Row],[Customer ID]],Sheet1!A1375:A3709,Sheet1!E1375:E3709)</f>
        <v>No</v>
      </c>
      <c r="I1375" s="20" t="str">
        <f>_xlfn.XLOOKUP(Table4[[#This Row],[Customer ID]],Sheet1!A1375:A3709,Sheet1!F1375:F3709)</f>
        <v>Yes</v>
      </c>
      <c r="J1375" s="20">
        <f>_xlfn.XLOOKUP(Table4[[#This Row],[Customer ID]],Sheet1!A1375:A3709,Sheet1!G1375:G3709)</f>
        <v>1</v>
      </c>
      <c r="K1375" s="20" t="str">
        <f>_xlfn.XLOOKUP(Table4[[#This Row],[Customer ID]],Sheet1!A1375:A3709,Sheet1!H1375:H3709)</f>
        <v>No</v>
      </c>
      <c r="L1375" s="20" t="str">
        <f>_xlfn.XLOOKUP(Table4[[#This Row],[Customer ID]],Sheet1!A1375:A3709,Sheet1!I1375:I3709)</f>
        <v>Obesity</v>
      </c>
      <c r="M1375" s="20" t="str">
        <f>_xlfn.XLOOKUP(A1375,Sheet1!A1375:A3709,Sheet1!J1375:J3709)</f>
        <v>Prediabetes</v>
      </c>
      <c r="N1375" s="48" t="str">
        <f>_xlfn.XLOOKUP(Table4[[#This Row],[Customer ID]],Table3[Customer ID],Table3[Date2])</f>
        <v>2-Dec-1997</v>
      </c>
      <c r="O1375" s="20">
        <f>_xlfn.XLOOKUP(A1375,Table3[Customer ID],Table3[Age])</f>
        <v>25</v>
      </c>
      <c r="P1375" s="20">
        <f>_xlfn.XLOOKUP(A1375,Table3[Customer ID],Table3[children])</f>
        <v>0</v>
      </c>
      <c r="Q1375" s="47">
        <f>_xlfn.XLOOKUP(A1375,Table3[Customer ID],Table3[charges])</f>
        <v>7803.77</v>
      </c>
      <c r="R1375" s="20" t="str">
        <f>_xlfn.XLOOKUP(A1375,Table3[Customer ID],Table3[Hospital tier])</f>
        <v>tier - 2</v>
      </c>
      <c r="S1375" s="20" t="str">
        <f>_xlfn.XLOOKUP(A1375,Table3[Customer ID],Table3[City tier])</f>
        <v>tier - 3</v>
      </c>
      <c r="T1375" s="20" t="str">
        <f>_xlfn.XLOOKUP(A1375,Table3[Customer ID],Table3[State ID])</f>
        <v>R1012</v>
      </c>
    </row>
    <row r="1376" spans="1:20" x14ac:dyDescent="0.3">
      <c r="A1376" s="20" t="s">
        <v>1394</v>
      </c>
      <c r="B1376" s="20" t="str">
        <f>_xlfn.XLOOKUP(A1376,Sheet3!A1376:A3710,Sheet3!B1376:B3710)</f>
        <v xml:space="preserve"> Mrs</v>
      </c>
      <c r="C1376" s="20" t="str">
        <f>_xlfn.XLOOKUP(A1376,Sheet3!A1376:A3710,Sheet3!C1376:C3710)</f>
        <v>Campbell</v>
      </c>
      <c r="D1376" s="20" t="str">
        <f>_xlfn.XLOOKUP(A1376,Sheet3!A1376:A3710,Sheet3!D1376:D3710)</f>
        <v xml:space="preserve">  Colleen L.</v>
      </c>
      <c r="E1376" s="46">
        <f>_xlfn.XLOOKUP(A1376,Sheet1!$A$2:$A$2336,Sheet1!$B$2:$B$2336)</f>
        <v>40.76</v>
      </c>
      <c r="F1376" s="20">
        <f>_xlfn.XLOOKUP(Table4[[#This Row],[Customer ID]],Sheet1!A1376:A3710,Sheet1!C1376:C3710)</f>
        <v>5.28</v>
      </c>
      <c r="G1376" s="20" t="str">
        <f>_xlfn.XLOOKUP(Table4[[#This Row],[Customer ID]],Sheet1!A1376:A3710,Sheet1!D1376:D3710)</f>
        <v>No</v>
      </c>
      <c r="H1376" s="20" t="str">
        <f>_xlfn.XLOOKUP(Table4[[#This Row],[Customer ID]],Sheet1!A1376:A3710,Sheet1!E1376:E3710)</f>
        <v>No</v>
      </c>
      <c r="I1376" s="20" t="str">
        <f>_xlfn.XLOOKUP(Table4[[#This Row],[Customer ID]],Sheet1!A1376:A3710,Sheet1!F1376:F3710)</f>
        <v>No</v>
      </c>
      <c r="J1376" s="20">
        <f>_xlfn.XLOOKUP(Table4[[#This Row],[Customer ID]],Sheet1!A1376:A3710,Sheet1!G1376:G3710)</f>
        <v>0</v>
      </c>
      <c r="K1376" s="20" t="str">
        <f>_xlfn.XLOOKUP(Table4[[#This Row],[Customer ID]],Sheet1!A1376:A3710,Sheet1!H1376:H3710)</f>
        <v>No</v>
      </c>
      <c r="L1376" s="20" t="str">
        <f>_xlfn.XLOOKUP(Table4[[#This Row],[Customer ID]],Sheet1!A1376:A3710,Sheet1!I1376:I3710)</f>
        <v>Obesity</v>
      </c>
      <c r="M1376" s="20" t="str">
        <f>_xlfn.XLOOKUP(A1376,Sheet1!A1376:A3710,Sheet1!J1376:J3710)</f>
        <v>Normal</v>
      </c>
      <c r="N1376" s="48" t="str">
        <f>_xlfn.XLOOKUP(Table4[[#This Row],[Customer ID]],Table3[Customer ID],Table3[Date2])</f>
        <v>25-Dec-1999</v>
      </c>
      <c r="O1376" s="20">
        <f>_xlfn.XLOOKUP(A1376,Table3[Customer ID],Table3[Age])</f>
        <v>23</v>
      </c>
      <c r="P1376" s="20">
        <f>_xlfn.XLOOKUP(A1376,Table3[Customer ID],Table3[children])</f>
        <v>0</v>
      </c>
      <c r="Q1376" s="47">
        <f>_xlfn.XLOOKUP(A1376,Table3[Customer ID],Table3[charges])</f>
        <v>7794.68</v>
      </c>
      <c r="R1376" s="20" t="str">
        <f>_xlfn.XLOOKUP(A1376,Table3[Customer ID],Table3[Hospital tier])</f>
        <v>tier - 2</v>
      </c>
      <c r="S1376" s="20" t="str">
        <f>_xlfn.XLOOKUP(A1376,Table3[Customer ID],Table3[City tier])</f>
        <v>tier - 2</v>
      </c>
      <c r="T1376" s="20" t="str">
        <f>_xlfn.XLOOKUP(A1376,Table3[Customer ID],Table3[State ID])</f>
        <v>R1026</v>
      </c>
    </row>
    <row r="1377" spans="1:20" x14ac:dyDescent="0.3">
      <c r="A1377" s="20" t="s">
        <v>1395</v>
      </c>
      <c r="B1377" s="20" t="str">
        <f>_xlfn.XLOOKUP(A1377,Sheet3!A1377:A3711,Sheet3!B1377:B3711)</f>
        <v xml:space="preserve"> Mr</v>
      </c>
      <c r="C1377" s="20" t="str">
        <f>_xlfn.XLOOKUP(A1377,Sheet3!A1377:A3711,Sheet3!C1377:C3711)</f>
        <v>Hurt</v>
      </c>
      <c r="D1377" s="20" t="str">
        <f>_xlfn.XLOOKUP(A1377,Sheet3!A1377:A3711,Sheet3!D1377:D3711)</f>
        <v xml:space="preserve">  Charlie A</v>
      </c>
      <c r="E1377" s="46">
        <f>_xlfn.XLOOKUP(A1377,Sheet1!$A$2:$A$2336,Sheet1!$B$2:$B$2336)</f>
        <v>29.7</v>
      </c>
      <c r="F1377" s="20">
        <f>_xlfn.XLOOKUP(Table4[[#This Row],[Customer ID]],Sheet1!A1377:A3711,Sheet1!C1377:C3711)</f>
        <v>7.03</v>
      </c>
      <c r="G1377" s="20" t="str">
        <f>_xlfn.XLOOKUP(Table4[[#This Row],[Customer ID]],Sheet1!A1377:A3711,Sheet1!D1377:D3711)</f>
        <v>No</v>
      </c>
      <c r="H1377" s="20" t="str">
        <f>_xlfn.XLOOKUP(Table4[[#This Row],[Customer ID]],Sheet1!A1377:A3711,Sheet1!E1377:E3711)</f>
        <v>No</v>
      </c>
      <c r="I1377" s="20" t="str">
        <f>_xlfn.XLOOKUP(Table4[[#This Row],[Customer ID]],Sheet1!A1377:A3711,Sheet1!F1377:F3711)</f>
        <v>No</v>
      </c>
      <c r="J1377" s="20">
        <f>_xlfn.XLOOKUP(Table4[[#This Row],[Customer ID]],Sheet1!A1377:A3711,Sheet1!G1377:G3711)</f>
        <v>0</v>
      </c>
      <c r="K1377" s="20" t="str">
        <f>_xlfn.XLOOKUP(Table4[[#This Row],[Customer ID]],Sheet1!A1377:A3711,Sheet1!H1377:H3711)</f>
        <v>No</v>
      </c>
      <c r="L1377" s="20" t="str">
        <f>_xlfn.XLOOKUP(Table4[[#This Row],[Customer ID]],Sheet1!A1377:A3711,Sheet1!I1377:I3711)</f>
        <v>Over Weight</v>
      </c>
      <c r="M1377" s="20" t="str">
        <f>_xlfn.XLOOKUP(A1377,Sheet1!A1377:A3711,Sheet1!J1377:J3711)</f>
        <v>Diabetes</v>
      </c>
      <c r="N1377" s="48" t="str">
        <f>_xlfn.XLOOKUP(Table4[[#This Row],[Customer ID]],Table3[Customer ID],Table3[Date2])</f>
        <v>6-Dec-1974</v>
      </c>
      <c r="O1377" s="20">
        <f>_xlfn.XLOOKUP(A1377,Table3[Customer ID],Table3[Age])</f>
        <v>48</v>
      </c>
      <c r="P1377" s="20">
        <f>_xlfn.XLOOKUP(A1377,Table3[Customer ID],Table3[children])</f>
        <v>0</v>
      </c>
      <c r="Q1377" s="47">
        <f>_xlfn.XLOOKUP(A1377,Table3[Customer ID],Table3[charges])</f>
        <v>7789.64</v>
      </c>
      <c r="R1377" s="20" t="str">
        <f>_xlfn.XLOOKUP(A1377,Table3[Customer ID],Table3[Hospital tier])</f>
        <v>tier - 1</v>
      </c>
      <c r="S1377" s="20" t="str">
        <f>_xlfn.XLOOKUP(A1377,Table3[Customer ID],Table3[City tier])</f>
        <v>tier - 3</v>
      </c>
      <c r="T1377" s="20" t="str">
        <f>_xlfn.XLOOKUP(A1377,Table3[Customer ID],Table3[State ID])</f>
        <v>R1013</v>
      </c>
    </row>
    <row r="1378" spans="1:20" x14ac:dyDescent="0.3">
      <c r="A1378" s="20" t="s">
        <v>1396</v>
      </c>
      <c r="B1378" s="20" t="str">
        <f>_xlfn.XLOOKUP(A1378,Sheet3!A1378:A3712,Sheet3!B1378:B3712)</f>
        <v xml:space="preserve"> Mr</v>
      </c>
      <c r="C1378" s="20" t="str">
        <f>_xlfn.XLOOKUP(A1378,Sheet3!A1378:A3712,Sheet3!C1378:C3712)</f>
        <v>Garey</v>
      </c>
      <c r="D1378" s="20" t="str">
        <f>_xlfn.XLOOKUP(A1378,Sheet3!A1378:A3712,Sheet3!D1378:D3712)</f>
        <v xml:space="preserve">  Rick</v>
      </c>
      <c r="E1378" s="46">
        <f>_xlfn.XLOOKUP(A1378,Sheet1!$A$2:$A$2336,Sheet1!$B$2:$B$2336)</f>
        <v>40.58</v>
      </c>
      <c r="F1378" s="20">
        <f>_xlfn.XLOOKUP(Table4[[#This Row],[Customer ID]],Sheet1!A1378:A3712,Sheet1!C1378:C3712)</f>
        <v>5.32</v>
      </c>
      <c r="G1378" s="20" t="str">
        <f>_xlfn.XLOOKUP(Table4[[#This Row],[Customer ID]],Sheet1!A1378:A3712,Sheet1!D1378:D3712)</f>
        <v>yes</v>
      </c>
      <c r="H1378" s="20" t="str">
        <f>_xlfn.XLOOKUP(Table4[[#This Row],[Customer ID]],Sheet1!A1378:A3712,Sheet1!E1378:E3712)</f>
        <v>No</v>
      </c>
      <c r="I1378" s="20" t="str">
        <f>_xlfn.XLOOKUP(Table4[[#This Row],[Customer ID]],Sheet1!A1378:A3712,Sheet1!F1378:F3712)</f>
        <v>Yes</v>
      </c>
      <c r="J1378" s="20">
        <f>_xlfn.XLOOKUP(Table4[[#This Row],[Customer ID]],Sheet1!A1378:A3712,Sheet1!G1378:G3712)</f>
        <v>1</v>
      </c>
      <c r="K1378" s="20" t="str">
        <f>_xlfn.XLOOKUP(Table4[[#This Row],[Customer ID]],Sheet1!A1378:A3712,Sheet1!H1378:H3712)</f>
        <v>No</v>
      </c>
      <c r="L1378" s="20" t="str">
        <f>_xlfn.XLOOKUP(Table4[[#This Row],[Customer ID]],Sheet1!A1378:A3712,Sheet1!I1378:I3712)</f>
        <v>Obesity</v>
      </c>
      <c r="M1378" s="20" t="str">
        <f>_xlfn.XLOOKUP(A1378,Sheet1!A1378:A3712,Sheet1!J1378:J3712)</f>
        <v>Normal</v>
      </c>
      <c r="N1378" s="48" t="str">
        <f>_xlfn.XLOOKUP(Table4[[#This Row],[Customer ID]],Table3[Customer ID],Table3[Date2])</f>
        <v>21-Dec-1997</v>
      </c>
      <c r="O1378" s="20">
        <f>_xlfn.XLOOKUP(A1378,Table3[Customer ID],Table3[Age])</f>
        <v>25</v>
      </c>
      <c r="P1378" s="20">
        <f>_xlfn.XLOOKUP(A1378,Table3[Customer ID],Table3[children])</f>
        <v>0</v>
      </c>
      <c r="Q1378" s="47">
        <f>_xlfn.XLOOKUP(A1378,Table3[Customer ID],Table3[charges])</f>
        <v>7763.06</v>
      </c>
      <c r="R1378" s="20" t="str">
        <f>_xlfn.XLOOKUP(A1378,Table3[Customer ID],Table3[Hospital tier])</f>
        <v>tier - 2</v>
      </c>
      <c r="S1378" s="20" t="str">
        <f>_xlfn.XLOOKUP(A1378,Table3[Customer ID],Table3[City tier])</f>
        <v>tier - 1</v>
      </c>
      <c r="T1378" s="20" t="str">
        <f>_xlfn.XLOOKUP(A1378,Table3[Customer ID],Table3[State ID])</f>
        <v>R1012</v>
      </c>
    </row>
    <row r="1379" spans="1:20" x14ac:dyDescent="0.3">
      <c r="A1379" s="20" t="s">
        <v>1397</v>
      </c>
      <c r="B1379" s="20" t="str">
        <f>_xlfn.XLOOKUP(A1379,Sheet3!A1379:A3713,Sheet3!B1379:B3713)</f>
        <v xml:space="preserve"> Ms</v>
      </c>
      <c r="C1379" s="20" t="str">
        <f>_xlfn.XLOOKUP(A1379,Sheet3!A1379:A3713,Sheet3!C1379:C3713)</f>
        <v>Reddy</v>
      </c>
      <c r="D1379" s="20" t="str">
        <f>_xlfn.XLOOKUP(A1379,Sheet3!A1379:A3713,Sheet3!D1379:D3713)</f>
        <v xml:space="preserve">  Lauren C</v>
      </c>
      <c r="E1379" s="46">
        <f>_xlfn.XLOOKUP(A1379,Sheet1!$A$2:$A$2336,Sheet1!$B$2:$B$2336)</f>
        <v>33.06</v>
      </c>
      <c r="F1379" s="20">
        <f>_xlfn.XLOOKUP(Table4[[#This Row],[Customer ID]],Sheet1!A1379:A3713,Sheet1!C1379:C3713)</f>
        <v>9.59</v>
      </c>
      <c r="G1379" s="20" t="str">
        <f>_xlfn.XLOOKUP(Table4[[#This Row],[Customer ID]],Sheet1!A1379:A3713,Sheet1!D1379:D3713)</f>
        <v>yes</v>
      </c>
      <c r="H1379" s="20" t="str">
        <f>_xlfn.XLOOKUP(Table4[[#This Row],[Customer ID]],Sheet1!A1379:A3713,Sheet1!E1379:E3713)</f>
        <v>No</v>
      </c>
      <c r="I1379" s="20" t="str">
        <f>_xlfn.XLOOKUP(Table4[[#This Row],[Customer ID]],Sheet1!A1379:A3713,Sheet1!F1379:F3713)</f>
        <v>No</v>
      </c>
      <c r="J1379" s="20">
        <f>_xlfn.XLOOKUP(Table4[[#This Row],[Customer ID]],Sheet1!A1379:A3713,Sheet1!G1379:G3713)</f>
        <v>0</v>
      </c>
      <c r="K1379" s="20" t="str">
        <f>_xlfn.XLOOKUP(Table4[[#This Row],[Customer ID]],Sheet1!A1379:A3713,Sheet1!H1379:H3713)</f>
        <v>No</v>
      </c>
      <c r="L1379" s="20" t="str">
        <f>_xlfn.XLOOKUP(Table4[[#This Row],[Customer ID]],Sheet1!A1379:A3713,Sheet1!I1379:I3713)</f>
        <v>Obesity</v>
      </c>
      <c r="M1379" s="20" t="str">
        <f>_xlfn.XLOOKUP(A1379,Sheet1!A1379:A3713,Sheet1!J1379:J3713)</f>
        <v>Diabetes</v>
      </c>
      <c r="N1379" s="48" t="str">
        <f>_xlfn.XLOOKUP(Table4[[#This Row],[Customer ID]],Table3[Customer ID],Table3[Date2])</f>
        <v>30-Jun-1981</v>
      </c>
      <c r="O1379" s="20">
        <f>_xlfn.XLOOKUP(A1379,Table3[Customer ID],Table3[Age])</f>
        <v>41</v>
      </c>
      <c r="P1379" s="20">
        <f>_xlfn.XLOOKUP(A1379,Table3[Customer ID],Table3[children])</f>
        <v>2</v>
      </c>
      <c r="Q1379" s="47">
        <f>_xlfn.XLOOKUP(A1379,Table3[Customer ID],Table3[charges])</f>
        <v>7749.16</v>
      </c>
      <c r="R1379" s="20" t="str">
        <f>_xlfn.XLOOKUP(A1379,Table3[Customer ID],Table3[Hospital tier])</f>
        <v>tier - 2</v>
      </c>
      <c r="S1379" s="20" t="str">
        <f>_xlfn.XLOOKUP(A1379,Table3[Customer ID],Table3[City tier])</f>
        <v>tier - 1</v>
      </c>
      <c r="T1379" s="20" t="str">
        <f>_xlfn.XLOOKUP(A1379,Table3[Customer ID],Table3[State ID])</f>
        <v>R1012</v>
      </c>
    </row>
    <row r="1380" spans="1:20" x14ac:dyDescent="0.3">
      <c r="A1380" s="20" t="s">
        <v>1398</v>
      </c>
      <c r="B1380" s="20" t="str">
        <f>_xlfn.XLOOKUP(A1380,Sheet3!A1380:A3714,Sheet3!B1380:B3714)</f>
        <v xml:space="preserve"> Mr</v>
      </c>
      <c r="C1380" s="20" t="str">
        <f>_xlfn.XLOOKUP(A1380,Sheet3!A1380:A3714,Sheet3!C1380:C3714)</f>
        <v>Mueller</v>
      </c>
      <c r="D1380" s="20" t="str">
        <f>_xlfn.XLOOKUP(A1380,Sheet3!A1380:A3714,Sheet3!D1380:D3714)</f>
        <v xml:space="preserve">  Daniel</v>
      </c>
      <c r="E1380" s="46">
        <f>_xlfn.XLOOKUP(A1380,Sheet1!$A$2:$A$2336,Sheet1!$B$2:$B$2336)</f>
        <v>26.62</v>
      </c>
      <c r="F1380" s="20">
        <f>_xlfn.XLOOKUP(Table4[[#This Row],[Customer ID]],Sheet1!A1380:A3714,Sheet1!C1380:C3714)</f>
        <v>6.15</v>
      </c>
      <c r="G1380" s="20" t="str">
        <f>_xlfn.XLOOKUP(Table4[[#This Row],[Customer ID]],Sheet1!A1380:A3714,Sheet1!D1380:D3714)</f>
        <v>yes</v>
      </c>
      <c r="H1380" s="20" t="str">
        <f>_xlfn.XLOOKUP(Table4[[#This Row],[Customer ID]],Sheet1!A1380:A3714,Sheet1!E1380:E3714)</f>
        <v>No</v>
      </c>
      <c r="I1380" s="20" t="str">
        <f>_xlfn.XLOOKUP(Table4[[#This Row],[Customer ID]],Sheet1!A1380:A3714,Sheet1!F1380:F3714)</f>
        <v>No</v>
      </c>
      <c r="J1380" s="20">
        <f>_xlfn.XLOOKUP(Table4[[#This Row],[Customer ID]],Sheet1!A1380:A3714,Sheet1!G1380:G3714)</f>
        <v>0</v>
      </c>
      <c r="K1380" s="20" t="str">
        <f>_xlfn.XLOOKUP(Table4[[#This Row],[Customer ID]],Sheet1!A1380:A3714,Sheet1!H1380:H3714)</f>
        <v>No</v>
      </c>
      <c r="L1380" s="20" t="str">
        <f>_xlfn.XLOOKUP(Table4[[#This Row],[Customer ID]],Sheet1!A1380:A3714,Sheet1!I1380:I3714)</f>
        <v>Over Weight</v>
      </c>
      <c r="M1380" s="20" t="str">
        <f>_xlfn.XLOOKUP(A1380,Sheet1!A1380:A3714,Sheet1!J1380:J3714)</f>
        <v>Prediabetes</v>
      </c>
      <c r="N1380" s="48" t="str">
        <f>_xlfn.XLOOKUP(Table4[[#This Row],[Customer ID]],Table3[Customer ID],Table3[Date2])</f>
        <v>12-Dec-1976</v>
      </c>
      <c r="O1380" s="20">
        <f>_xlfn.XLOOKUP(A1380,Table3[Customer ID],Table3[Age])</f>
        <v>46</v>
      </c>
      <c r="P1380" s="20">
        <f>_xlfn.XLOOKUP(A1380,Table3[Customer ID],Table3[children])</f>
        <v>1</v>
      </c>
      <c r="Q1380" s="47">
        <f>_xlfn.XLOOKUP(A1380,Table3[Customer ID],Table3[charges])</f>
        <v>7742.11</v>
      </c>
      <c r="R1380" s="20" t="str">
        <f>_xlfn.XLOOKUP(A1380,Table3[Customer ID],Table3[Hospital tier])</f>
        <v>tier - 3</v>
      </c>
      <c r="S1380" s="20" t="str">
        <f>_xlfn.XLOOKUP(A1380,Table3[Customer ID],Table3[City tier])</f>
        <v>tier - 2</v>
      </c>
      <c r="T1380" s="20" t="str">
        <f>_xlfn.XLOOKUP(A1380,Table3[Customer ID],Table3[State ID])</f>
        <v>R1013</v>
      </c>
    </row>
    <row r="1381" spans="1:20" x14ac:dyDescent="0.3">
      <c r="A1381" s="20" t="s">
        <v>1399</v>
      </c>
      <c r="B1381" s="20" t="str">
        <f>_xlfn.XLOOKUP(A1381,Sheet3!A1381:A3715,Sheet3!B1381:B3715)</f>
        <v xml:space="preserve"> Mr</v>
      </c>
      <c r="C1381" s="20" t="str">
        <f>_xlfn.XLOOKUP(A1381,Sheet3!A1381:A3715,Sheet3!C1381:C3715)</f>
        <v>Julia</v>
      </c>
      <c r="D1381" s="20" t="str">
        <f>_xlfn.XLOOKUP(A1381,Sheet3!A1381:A3715,Sheet3!D1381:D3715)</f>
        <v xml:space="preserve">  Jaime</v>
      </c>
      <c r="E1381" s="46">
        <f>_xlfn.XLOOKUP(A1381,Sheet1!$A$2:$A$2336,Sheet1!$B$2:$B$2336)</f>
        <v>37.1</v>
      </c>
      <c r="F1381" s="20">
        <f>_xlfn.XLOOKUP(Table4[[#This Row],[Customer ID]],Sheet1!A1381:A3715,Sheet1!C1381:C3715)</f>
        <v>11.08</v>
      </c>
      <c r="G1381" s="20" t="str">
        <f>_xlfn.XLOOKUP(Table4[[#This Row],[Customer ID]],Sheet1!A1381:A3715,Sheet1!D1381:D3715)</f>
        <v>No</v>
      </c>
      <c r="H1381" s="20" t="str">
        <f>_xlfn.XLOOKUP(Table4[[#This Row],[Customer ID]],Sheet1!A1381:A3715,Sheet1!E1381:E3715)</f>
        <v>No</v>
      </c>
      <c r="I1381" s="20" t="str">
        <f>_xlfn.XLOOKUP(Table4[[#This Row],[Customer ID]],Sheet1!A1381:A3715,Sheet1!F1381:F3715)</f>
        <v>No</v>
      </c>
      <c r="J1381" s="20">
        <f>_xlfn.XLOOKUP(Table4[[#This Row],[Customer ID]],Sheet1!A1381:A3715,Sheet1!G1381:G3715)</f>
        <v>0</v>
      </c>
      <c r="K1381" s="20" t="str">
        <f>_xlfn.XLOOKUP(Table4[[#This Row],[Customer ID]],Sheet1!A1381:A3715,Sheet1!H1381:H3715)</f>
        <v>No</v>
      </c>
      <c r="L1381" s="20" t="str">
        <f>_xlfn.XLOOKUP(Table4[[#This Row],[Customer ID]],Sheet1!A1381:A3715,Sheet1!I1381:I3715)</f>
        <v>Obesity</v>
      </c>
      <c r="M1381" s="20" t="str">
        <f>_xlfn.XLOOKUP(A1381,Sheet1!A1381:A3715,Sheet1!J1381:J3715)</f>
        <v>Diabetes</v>
      </c>
      <c r="N1381" s="48" t="str">
        <f>_xlfn.XLOOKUP(Table4[[#This Row],[Customer ID]],Table3[Customer ID],Table3[Date2])</f>
        <v>4-Sep-1978</v>
      </c>
      <c r="O1381" s="20">
        <f>_xlfn.XLOOKUP(A1381,Table3[Customer ID],Table3[Age])</f>
        <v>44</v>
      </c>
      <c r="P1381" s="20">
        <f>_xlfn.XLOOKUP(A1381,Table3[Customer ID],Table3[children])</f>
        <v>2</v>
      </c>
      <c r="Q1381" s="47">
        <f>_xlfn.XLOOKUP(A1381,Table3[Customer ID],Table3[charges])</f>
        <v>7740.34</v>
      </c>
      <c r="R1381" s="20" t="str">
        <f>_xlfn.XLOOKUP(A1381,Table3[Customer ID],Table3[Hospital tier])</f>
        <v>tier - 1</v>
      </c>
      <c r="S1381" s="20" t="str">
        <f>_xlfn.XLOOKUP(A1381,Table3[Customer ID],Table3[City tier])</f>
        <v>tier - 1</v>
      </c>
      <c r="T1381" s="20" t="str">
        <f>_xlfn.XLOOKUP(A1381,Table3[Customer ID],Table3[State ID])</f>
        <v>R1011</v>
      </c>
    </row>
    <row r="1382" spans="1:20" x14ac:dyDescent="0.3">
      <c r="A1382" s="20" t="s">
        <v>1400</v>
      </c>
      <c r="B1382" s="20" t="str">
        <f>_xlfn.XLOOKUP(A1382,Sheet3!A1382:A3716,Sheet3!B1382:B3716)</f>
        <v xml:space="preserve"> Mr</v>
      </c>
      <c r="C1382" s="20" t="str">
        <f>_xlfn.XLOOKUP(A1382,Sheet3!A1382:A3716,Sheet3!C1382:C3716)</f>
        <v>Uribe</v>
      </c>
      <c r="D1382" s="20" t="str">
        <f>_xlfn.XLOOKUP(A1382,Sheet3!A1382:A3716,Sheet3!D1382:D3716)</f>
        <v xml:space="preserve">  Erik R</v>
      </c>
      <c r="E1382" s="46">
        <f>_xlfn.XLOOKUP(A1382,Sheet1!$A$2:$A$2336,Sheet1!$B$2:$B$2336)</f>
        <v>18.28</v>
      </c>
      <c r="F1382" s="20">
        <f>_xlfn.XLOOKUP(Table4[[#This Row],[Customer ID]],Sheet1!A1382:A3716,Sheet1!C1382:C3716)</f>
        <v>7.95</v>
      </c>
      <c r="G1382" s="20" t="str">
        <f>_xlfn.XLOOKUP(Table4[[#This Row],[Customer ID]],Sheet1!A1382:A3716,Sheet1!D1382:D3716)</f>
        <v>No</v>
      </c>
      <c r="H1382" s="20" t="str">
        <f>_xlfn.XLOOKUP(Table4[[#This Row],[Customer ID]],Sheet1!A1382:A3716,Sheet1!E1382:E3716)</f>
        <v>No</v>
      </c>
      <c r="I1382" s="20" t="str">
        <f>_xlfn.XLOOKUP(Table4[[#This Row],[Customer ID]],Sheet1!A1382:A3716,Sheet1!F1382:F3716)</f>
        <v>No</v>
      </c>
      <c r="J1382" s="20">
        <f>_xlfn.XLOOKUP(Table4[[#This Row],[Customer ID]],Sheet1!A1382:A3716,Sheet1!G1382:G3716)</f>
        <v>0</v>
      </c>
      <c r="K1382" s="20" t="str">
        <f>_xlfn.XLOOKUP(Table4[[#This Row],[Customer ID]],Sheet1!A1382:A3716,Sheet1!H1382:H3716)</f>
        <v>No</v>
      </c>
      <c r="L1382" s="20" t="str">
        <f>_xlfn.XLOOKUP(Table4[[#This Row],[Customer ID]],Sheet1!A1382:A3716,Sheet1!I1382:I3716)</f>
        <v>Under Weight</v>
      </c>
      <c r="M1382" s="20" t="str">
        <f>_xlfn.XLOOKUP(A1382,Sheet1!A1382:A3716,Sheet1!J1382:J3716)</f>
        <v>Diabetes</v>
      </c>
      <c r="N1382" s="48" t="str">
        <f>_xlfn.XLOOKUP(Table4[[#This Row],[Customer ID]],Table3[Customer ID],Table3[Date2])</f>
        <v>18-Jul-1965</v>
      </c>
      <c r="O1382" s="20">
        <f>_xlfn.XLOOKUP(A1382,Table3[Customer ID],Table3[Age])</f>
        <v>57</v>
      </c>
      <c r="P1382" s="20">
        <f>_xlfn.XLOOKUP(A1382,Table3[Customer ID],Table3[children])</f>
        <v>0</v>
      </c>
      <c r="Q1382" s="47">
        <f>_xlfn.XLOOKUP(A1382,Table3[Customer ID],Table3[charges])</f>
        <v>7736.39</v>
      </c>
      <c r="R1382" s="20" t="str">
        <f>_xlfn.XLOOKUP(A1382,Table3[Customer ID],Table3[Hospital tier])</f>
        <v>tier - 3</v>
      </c>
      <c r="S1382" s="20" t="str">
        <f>_xlfn.XLOOKUP(A1382,Table3[Customer ID],Table3[City tier])</f>
        <v>tier - 2</v>
      </c>
      <c r="T1382" s="20" t="str">
        <f>_xlfn.XLOOKUP(A1382,Table3[Customer ID],Table3[State ID])</f>
        <v>R1013</v>
      </c>
    </row>
    <row r="1383" spans="1:20" x14ac:dyDescent="0.3">
      <c r="A1383" s="20" t="s">
        <v>1401</v>
      </c>
      <c r="B1383" s="20" t="str">
        <f>_xlfn.XLOOKUP(A1383,Sheet3!A1383:A3717,Sheet3!B1383:B3717)</f>
        <v xml:space="preserve"> Ms</v>
      </c>
      <c r="C1383" s="20" t="str">
        <f>_xlfn.XLOOKUP(A1383,Sheet3!A1383:A3717,Sheet3!C1383:C3717)</f>
        <v>Hand</v>
      </c>
      <c r="D1383" s="20" t="str">
        <f>_xlfn.XLOOKUP(A1383,Sheet3!A1383:A3717,Sheet3!D1383:D3717)</f>
        <v xml:space="preserve">  Katie</v>
      </c>
      <c r="E1383" s="46">
        <f>_xlfn.XLOOKUP(A1383,Sheet1!$A$2:$A$2336,Sheet1!$B$2:$B$2336)</f>
        <v>35.814999999999998</v>
      </c>
      <c r="F1383" s="20">
        <f>_xlfn.XLOOKUP(Table4[[#This Row],[Customer ID]],Sheet1!A1383:A3717,Sheet1!C1383:C3717)</f>
        <v>6.23</v>
      </c>
      <c r="G1383" s="20" t="str">
        <f>_xlfn.XLOOKUP(Table4[[#This Row],[Customer ID]],Sheet1!A1383:A3717,Sheet1!D1383:D3717)</f>
        <v>No</v>
      </c>
      <c r="H1383" s="20" t="str">
        <f>_xlfn.XLOOKUP(Table4[[#This Row],[Customer ID]],Sheet1!A1383:A3717,Sheet1!E1383:E3717)</f>
        <v>No</v>
      </c>
      <c r="I1383" s="20" t="str">
        <f>_xlfn.XLOOKUP(Table4[[#This Row],[Customer ID]],Sheet1!A1383:A3717,Sheet1!F1383:F3717)</f>
        <v>No</v>
      </c>
      <c r="J1383" s="20">
        <f>_xlfn.XLOOKUP(Table4[[#This Row],[Customer ID]],Sheet1!A1383:A3717,Sheet1!G1383:G3717)</f>
        <v>0</v>
      </c>
      <c r="K1383" s="20" t="str">
        <f>_xlfn.XLOOKUP(Table4[[#This Row],[Customer ID]],Sheet1!A1383:A3717,Sheet1!H1383:H3717)</f>
        <v>No</v>
      </c>
      <c r="L1383" s="20" t="str">
        <f>_xlfn.XLOOKUP(Table4[[#This Row],[Customer ID]],Sheet1!A1383:A3717,Sheet1!I1383:I3717)</f>
        <v>Obesity</v>
      </c>
      <c r="M1383" s="20" t="str">
        <f>_xlfn.XLOOKUP(A1383,Sheet1!A1383:A3717,Sheet1!J1383:J3717)</f>
        <v>Prediabetes</v>
      </c>
      <c r="N1383" s="48" t="str">
        <f>_xlfn.XLOOKUP(Table4[[#This Row],[Customer ID]],Table3[Customer ID],Table3[Date2])</f>
        <v>29-Aug-1977</v>
      </c>
      <c r="O1383" s="20">
        <f>_xlfn.XLOOKUP(A1383,Table3[Customer ID],Table3[Age])</f>
        <v>45</v>
      </c>
      <c r="P1383" s="20">
        <f>_xlfn.XLOOKUP(A1383,Table3[Customer ID],Table3[children])</f>
        <v>0</v>
      </c>
      <c r="Q1383" s="47">
        <f>_xlfn.XLOOKUP(A1383,Table3[Customer ID],Table3[charges])</f>
        <v>7731.86</v>
      </c>
      <c r="R1383" s="20" t="str">
        <f>_xlfn.XLOOKUP(A1383,Table3[Customer ID],Table3[Hospital tier])</f>
        <v>tier - 2</v>
      </c>
      <c r="S1383" s="20" t="str">
        <f>_xlfn.XLOOKUP(A1383,Table3[Customer ID],Table3[City tier])</f>
        <v>tier - 3</v>
      </c>
      <c r="T1383" s="20" t="str">
        <f>_xlfn.XLOOKUP(A1383,Table3[Customer ID],Table3[State ID])</f>
        <v>R1012</v>
      </c>
    </row>
    <row r="1384" spans="1:20" x14ac:dyDescent="0.3">
      <c r="A1384" s="20" t="s">
        <v>1402</v>
      </c>
      <c r="B1384" s="20" t="str">
        <f>_xlfn.XLOOKUP(A1384,Sheet3!A1384:A3718,Sheet3!B1384:B3718)</f>
        <v xml:space="preserve"> Mr</v>
      </c>
      <c r="C1384" s="20" t="str">
        <f>_xlfn.XLOOKUP(A1384,Sheet3!A1384:A3718,Sheet3!C1384:C3718)</f>
        <v>Petersen</v>
      </c>
      <c r="D1384" s="20" t="str">
        <f>_xlfn.XLOOKUP(A1384,Sheet3!A1384:A3718,Sheet3!D1384:D3718)</f>
        <v xml:space="preserve">  Thomas A</v>
      </c>
      <c r="E1384" s="46">
        <f>_xlfn.XLOOKUP(A1384,Sheet1!$A$2:$A$2336,Sheet1!$B$2:$B$2336)</f>
        <v>30.69</v>
      </c>
      <c r="F1384" s="20">
        <f>_xlfn.XLOOKUP(Table4[[#This Row],[Customer ID]],Sheet1!A1384:A3718,Sheet1!C1384:C3718)</f>
        <v>6.5</v>
      </c>
      <c r="G1384" s="20" t="str">
        <f>_xlfn.XLOOKUP(Table4[[#This Row],[Customer ID]],Sheet1!A1384:A3718,Sheet1!D1384:D3718)</f>
        <v>No</v>
      </c>
      <c r="H1384" s="20" t="str">
        <f>_xlfn.XLOOKUP(Table4[[#This Row],[Customer ID]],Sheet1!A1384:A3718,Sheet1!E1384:E3718)</f>
        <v>No</v>
      </c>
      <c r="I1384" s="20" t="str">
        <f>_xlfn.XLOOKUP(Table4[[#This Row],[Customer ID]],Sheet1!A1384:A3718,Sheet1!F1384:F3718)</f>
        <v>No</v>
      </c>
      <c r="J1384" s="20">
        <f>_xlfn.XLOOKUP(Table4[[#This Row],[Customer ID]],Sheet1!A1384:A3718,Sheet1!G1384:G3718)</f>
        <v>0</v>
      </c>
      <c r="K1384" s="20" t="str">
        <f>_xlfn.XLOOKUP(Table4[[#This Row],[Customer ID]],Sheet1!A1384:A3718,Sheet1!H1384:H3718)</f>
        <v>No</v>
      </c>
      <c r="L1384" s="20" t="str">
        <f>_xlfn.XLOOKUP(Table4[[#This Row],[Customer ID]],Sheet1!A1384:A3718,Sheet1!I1384:I3718)</f>
        <v>Obesity</v>
      </c>
      <c r="M1384" s="20" t="str">
        <f>_xlfn.XLOOKUP(A1384,Sheet1!A1384:A3718,Sheet1!J1384:J3718)</f>
        <v>Diabetes</v>
      </c>
      <c r="N1384" s="48" t="str">
        <f>_xlfn.XLOOKUP(Table4[[#This Row],[Customer ID]],Table3[Customer ID],Table3[Date2])</f>
        <v>4-Dec-1978</v>
      </c>
      <c r="O1384" s="20">
        <f>_xlfn.XLOOKUP(A1384,Table3[Customer ID],Table3[Age])</f>
        <v>44</v>
      </c>
      <c r="P1384" s="20">
        <f>_xlfn.XLOOKUP(A1384,Table3[Customer ID],Table3[children])</f>
        <v>2</v>
      </c>
      <c r="Q1384" s="47">
        <f>_xlfn.XLOOKUP(A1384,Table3[Customer ID],Table3[charges])</f>
        <v>7731.43</v>
      </c>
      <c r="R1384" s="20" t="str">
        <f>_xlfn.XLOOKUP(A1384,Table3[Customer ID],Table3[Hospital tier])</f>
        <v>tier - 3</v>
      </c>
      <c r="S1384" s="20" t="str">
        <f>_xlfn.XLOOKUP(A1384,Table3[Customer ID],Table3[City tier])</f>
        <v>tier - 2</v>
      </c>
      <c r="T1384" s="20" t="str">
        <f>_xlfn.XLOOKUP(A1384,Table3[Customer ID],Table3[State ID])</f>
        <v>R1013</v>
      </c>
    </row>
    <row r="1385" spans="1:20" x14ac:dyDescent="0.3">
      <c r="A1385" s="20" t="s">
        <v>1403</v>
      </c>
      <c r="B1385" s="20" t="str">
        <f>_xlfn.XLOOKUP(A1385,Sheet3!A1385:A3719,Sheet3!B1385:B3719)</f>
        <v xml:space="preserve"> Mr</v>
      </c>
      <c r="C1385" s="20" t="str">
        <f>_xlfn.XLOOKUP(A1385,Sheet3!A1385:A3719,Sheet3!C1385:C3719)</f>
        <v>Mac-Thiong</v>
      </c>
      <c r="D1385" s="20" t="str">
        <f>_xlfn.XLOOKUP(A1385,Sheet3!A1385:A3719,Sheet3!D1385:D3719)</f>
        <v xml:space="preserve">  Jean-Marc</v>
      </c>
      <c r="E1385" s="46">
        <f>_xlfn.XLOOKUP(A1385,Sheet1!$A$2:$A$2336,Sheet1!$B$2:$B$2336)</f>
        <v>26.125</v>
      </c>
      <c r="F1385" s="20">
        <f>_xlfn.XLOOKUP(Table4[[#This Row],[Customer ID]],Sheet1!A1385:A3719,Sheet1!C1385:C3719)</f>
        <v>5.22</v>
      </c>
      <c r="G1385" s="20" t="str">
        <f>_xlfn.XLOOKUP(Table4[[#This Row],[Customer ID]],Sheet1!A1385:A3719,Sheet1!D1385:D3719)</f>
        <v>No</v>
      </c>
      <c r="H1385" s="20" t="str">
        <f>_xlfn.XLOOKUP(Table4[[#This Row],[Customer ID]],Sheet1!A1385:A3719,Sheet1!E1385:E3719)</f>
        <v>No</v>
      </c>
      <c r="I1385" s="20" t="str">
        <f>_xlfn.XLOOKUP(Table4[[#This Row],[Customer ID]],Sheet1!A1385:A3719,Sheet1!F1385:F3719)</f>
        <v>No</v>
      </c>
      <c r="J1385" s="20">
        <f>_xlfn.XLOOKUP(Table4[[#This Row],[Customer ID]],Sheet1!A1385:A3719,Sheet1!G1385:G3719)</f>
        <v>0</v>
      </c>
      <c r="K1385" s="20" t="str">
        <f>_xlfn.XLOOKUP(Table4[[#This Row],[Customer ID]],Sheet1!A1385:A3719,Sheet1!H1385:H3719)</f>
        <v>No</v>
      </c>
      <c r="L1385" s="20" t="str">
        <f>_xlfn.XLOOKUP(Table4[[#This Row],[Customer ID]],Sheet1!A1385:A3719,Sheet1!I1385:I3719)</f>
        <v>Over Weight</v>
      </c>
      <c r="M1385" s="20" t="str">
        <f>_xlfn.XLOOKUP(A1385,Sheet1!A1385:A3719,Sheet1!J1385:J3719)</f>
        <v>Normal</v>
      </c>
      <c r="N1385" s="48" t="str">
        <f>_xlfn.XLOOKUP(Table4[[#This Row],[Customer ID]],Table3[Customer ID],Table3[Date2])</f>
        <v>10-Sep-1980</v>
      </c>
      <c r="O1385" s="20">
        <f>_xlfn.XLOOKUP(A1385,Table3[Customer ID],Table3[Age])</f>
        <v>42</v>
      </c>
      <c r="P1385" s="20">
        <f>_xlfn.XLOOKUP(A1385,Table3[Customer ID],Table3[children])</f>
        <v>2</v>
      </c>
      <c r="Q1385" s="47">
        <f>_xlfn.XLOOKUP(A1385,Table3[Customer ID],Table3[charges])</f>
        <v>7729.65</v>
      </c>
      <c r="R1385" s="20" t="str">
        <f>_xlfn.XLOOKUP(A1385,Table3[Customer ID],Table3[Hospital tier])</f>
        <v>tier - 3</v>
      </c>
      <c r="S1385" s="20" t="str">
        <f>_xlfn.XLOOKUP(A1385,Table3[Customer ID],Table3[City tier])</f>
        <v>tier - 1</v>
      </c>
      <c r="T1385" s="20" t="str">
        <f>_xlfn.XLOOKUP(A1385,Table3[Customer ID],Table3[State ID])</f>
        <v>R1016</v>
      </c>
    </row>
    <row r="1386" spans="1:20" x14ac:dyDescent="0.3">
      <c r="A1386" s="20" t="s">
        <v>1404</v>
      </c>
      <c r="B1386" s="20" t="str">
        <f>_xlfn.XLOOKUP(A1386,Sheet3!A1386:A3720,Sheet3!B1386:B3720)</f>
        <v xml:space="preserve"> Ms</v>
      </c>
      <c r="C1386" s="20" t="str">
        <f>_xlfn.XLOOKUP(A1386,Sheet3!A1386:A3720,Sheet3!C1386:C3720)</f>
        <v>Walker</v>
      </c>
      <c r="D1386" s="20" t="str">
        <f>_xlfn.XLOOKUP(A1386,Sheet3!A1386:A3720,Sheet3!D1386:D3720)</f>
        <v xml:space="preserve">  Kerry L</v>
      </c>
      <c r="E1386" s="46">
        <f>_xlfn.XLOOKUP(A1386,Sheet1!$A$2:$A$2336,Sheet1!$B$2:$B$2336)</f>
        <v>34.58</v>
      </c>
      <c r="F1386" s="20">
        <f>_xlfn.XLOOKUP(Table4[[#This Row],[Customer ID]],Sheet1!A1386:A3720,Sheet1!C1386:C3720)</f>
        <v>6.3</v>
      </c>
      <c r="G1386" s="20" t="str">
        <f>_xlfn.XLOOKUP(Table4[[#This Row],[Customer ID]],Sheet1!A1386:A3720,Sheet1!D1386:D3720)</f>
        <v>No</v>
      </c>
      <c r="H1386" s="20" t="str">
        <f>_xlfn.XLOOKUP(Table4[[#This Row],[Customer ID]],Sheet1!A1386:A3720,Sheet1!E1386:E3720)</f>
        <v>No</v>
      </c>
      <c r="I1386" s="20" t="str">
        <f>_xlfn.XLOOKUP(Table4[[#This Row],[Customer ID]],Sheet1!A1386:A3720,Sheet1!F1386:F3720)</f>
        <v>Yes</v>
      </c>
      <c r="J1386" s="20">
        <f>_xlfn.XLOOKUP(Table4[[#This Row],[Customer ID]],Sheet1!A1386:A3720,Sheet1!G1386:G3720)</f>
        <v>1</v>
      </c>
      <c r="K1386" s="20" t="str">
        <f>_xlfn.XLOOKUP(Table4[[#This Row],[Customer ID]],Sheet1!A1386:A3720,Sheet1!H1386:H3720)</f>
        <v>No</v>
      </c>
      <c r="L1386" s="20" t="str">
        <f>_xlfn.XLOOKUP(Table4[[#This Row],[Customer ID]],Sheet1!A1386:A3720,Sheet1!I1386:I3720)</f>
        <v>Obesity</v>
      </c>
      <c r="M1386" s="20" t="str">
        <f>_xlfn.XLOOKUP(A1386,Sheet1!A1386:A3720,Sheet1!J1386:J3720)</f>
        <v>Prediabetes</v>
      </c>
      <c r="N1386" s="48" t="str">
        <f>_xlfn.XLOOKUP(Table4[[#This Row],[Customer ID]],Table3[Customer ID],Table3[Date2])</f>
        <v>2-Jun-1979</v>
      </c>
      <c r="O1386" s="20">
        <f>_xlfn.XLOOKUP(A1386,Table3[Customer ID],Table3[Age])</f>
        <v>44</v>
      </c>
      <c r="P1386" s="20">
        <f>_xlfn.XLOOKUP(A1386,Table3[Customer ID],Table3[children])</f>
        <v>1</v>
      </c>
      <c r="Q1386" s="47">
        <f>_xlfn.XLOOKUP(A1386,Table3[Customer ID],Table3[charges])</f>
        <v>7727.25</v>
      </c>
      <c r="R1386" s="20" t="str">
        <f>_xlfn.XLOOKUP(A1386,Table3[Customer ID],Table3[Hospital tier])</f>
        <v>tier - 2</v>
      </c>
      <c r="S1386" s="20" t="str">
        <f>_xlfn.XLOOKUP(A1386,Table3[Customer ID],Table3[City tier])</f>
        <v>tier - 3</v>
      </c>
      <c r="T1386" s="20" t="str">
        <f>_xlfn.XLOOKUP(A1386,Table3[Customer ID],Table3[State ID])</f>
        <v>R1012</v>
      </c>
    </row>
    <row r="1387" spans="1:20" x14ac:dyDescent="0.3">
      <c r="A1387" s="20" t="s">
        <v>1405</v>
      </c>
      <c r="B1387" s="20" t="str">
        <f>_xlfn.XLOOKUP(A1387,Sheet3!A1387:A3721,Sheet3!B1387:B3721)</f>
        <v xml:space="preserve"> Mr</v>
      </c>
      <c r="C1387" s="20" t="str">
        <f>_xlfn.XLOOKUP(A1387,Sheet3!A1387:A3721,Sheet3!C1387:C3721)</f>
        <v>Steidl</v>
      </c>
      <c r="D1387" s="20" t="str">
        <f>_xlfn.XLOOKUP(A1387,Sheet3!A1387:A3721,Sheet3!D1387:D3721)</f>
        <v xml:space="preserve">  Ulrich</v>
      </c>
      <c r="E1387" s="46">
        <f>_xlfn.XLOOKUP(A1387,Sheet1!$A$2:$A$2336,Sheet1!$B$2:$B$2336)</f>
        <v>27.4</v>
      </c>
      <c r="F1387" s="20">
        <f>_xlfn.XLOOKUP(Table4[[#This Row],[Customer ID]],Sheet1!A1387:A3721,Sheet1!C1387:C3721)</f>
        <v>8.84</v>
      </c>
      <c r="G1387" s="20" t="str">
        <f>_xlfn.XLOOKUP(Table4[[#This Row],[Customer ID]],Sheet1!A1387:A3721,Sheet1!D1387:D3721)</f>
        <v>No</v>
      </c>
      <c r="H1387" s="20" t="str">
        <f>_xlfn.XLOOKUP(Table4[[#This Row],[Customer ID]],Sheet1!A1387:A3721,Sheet1!E1387:E3721)</f>
        <v>No</v>
      </c>
      <c r="I1387" s="20" t="str">
        <f>_xlfn.XLOOKUP(Table4[[#This Row],[Customer ID]],Sheet1!A1387:A3721,Sheet1!F1387:F3721)</f>
        <v>No</v>
      </c>
      <c r="J1387" s="20">
        <f>_xlfn.XLOOKUP(Table4[[#This Row],[Customer ID]],Sheet1!A1387:A3721,Sheet1!G1387:G3721)</f>
        <v>0</v>
      </c>
      <c r="K1387" s="20" t="str">
        <f>_xlfn.XLOOKUP(Table4[[#This Row],[Customer ID]],Sheet1!A1387:A3721,Sheet1!H1387:H3721)</f>
        <v>No</v>
      </c>
      <c r="L1387" s="20" t="str">
        <f>_xlfn.XLOOKUP(Table4[[#This Row],[Customer ID]],Sheet1!A1387:A3721,Sheet1!I1387:I3721)</f>
        <v>Over Weight</v>
      </c>
      <c r="M1387" s="20" t="str">
        <f>_xlfn.XLOOKUP(A1387,Sheet1!A1387:A3721,Sheet1!J1387:J3721)</f>
        <v>Diabetes</v>
      </c>
      <c r="N1387" s="48" t="str">
        <f>_xlfn.XLOOKUP(Table4[[#This Row],[Customer ID]],Table3[Customer ID],Table3[Date2])</f>
        <v>29-Dec-1978</v>
      </c>
      <c r="O1387" s="20">
        <f>_xlfn.XLOOKUP(A1387,Table3[Customer ID],Table3[Age])</f>
        <v>44</v>
      </c>
      <c r="P1387" s="20">
        <f>_xlfn.XLOOKUP(A1387,Table3[Customer ID],Table3[children])</f>
        <v>2</v>
      </c>
      <c r="Q1387" s="47">
        <f>_xlfn.XLOOKUP(A1387,Table3[Customer ID],Table3[charges])</f>
        <v>7726.85</v>
      </c>
      <c r="R1387" s="20" t="str">
        <f>_xlfn.XLOOKUP(A1387,Table3[Customer ID],Table3[Hospital tier])</f>
        <v>tier - 1</v>
      </c>
      <c r="S1387" s="20" t="str">
        <f>_xlfn.XLOOKUP(A1387,Table3[Customer ID],Table3[City tier])</f>
        <v>tier - 2</v>
      </c>
      <c r="T1387" s="20" t="str">
        <f>_xlfn.XLOOKUP(A1387,Table3[Customer ID],Table3[State ID])</f>
        <v>R1011</v>
      </c>
    </row>
    <row r="1388" spans="1:20" x14ac:dyDescent="0.3">
      <c r="A1388" s="20" t="s">
        <v>1406</v>
      </c>
      <c r="B1388" s="20" t="str">
        <f>_xlfn.XLOOKUP(A1388,Sheet3!A1388:A3722,Sheet3!B1388:B3722)</f>
        <v xml:space="preserve"> Mr</v>
      </c>
      <c r="C1388" s="20" t="str">
        <f>_xlfn.XLOOKUP(A1388,Sheet3!A1388:A3722,Sheet3!C1388:C3722)</f>
        <v>Rose</v>
      </c>
      <c r="D1388" s="20" t="str">
        <f>_xlfn.XLOOKUP(A1388,Sheet3!A1388:A3722,Sheet3!D1388:D3722)</f>
        <v xml:space="preserve">  Justin P</v>
      </c>
      <c r="E1388" s="46">
        <f>_xlfn.XLOOKUP(A1388,Sheet1!$A$2:$A$2336,Sheet1!$B$2:$B$2336)</f>
        <v>27.53</v>
      </c>
      <c r="F1388" s="20">
        <f>_xlfn.XLOOKUP(Table4[[#This Row],[Customer ID]],Sheet1!A1388:A3722,Sheet1!C1388:C3722)</f>
        <v>4.1100000000000003</v>
      </c>
      <c r="G1388" s="20" t="str">
        <f>_xlfn.XLOOKUP(Table4[[#This Row],[Customer ID]],Sheet1!A1388:A3722,Sheet1!D1388:D3722)</f>
        <v>No</v>
      </c>
      <c r="H1388" s="20" t="str">
        <f>_xlfn.XLOOKUP(Table4[[#This Row],[Customer ID]],Sheet1!A1388:A3722,Sheet1!E1388:E3722)</f>
        <v>No</v>
      </c>
      <c r="I1388" s="20" t="str">
        <f>_xlfn.XLOOKUP(Table4[[#This Row],[Customer ID]],Sheet1!A1388:A3722,Sheet1!F1388:F3722)</f>
        <v>No</v>
      </c>
      <c r="J1388" s="20">
        <f>_xlfn.XLOOKUP(Table4[[#This Row],[Customer ID]],Sheet1!A1388:A3722,Sheet1!G1388:G3722)</f>
        <v>1</v>
      </c>
      <c r="K1388" s="20" t="str">
        <f>_xlfn.XLOOKUP(Table4[[#This Row],[Customer ID]],Sheet1!A1388:A3722,Sheet1!H1388:H3722)</f>
        <v>No</v>
      </c>
      <c r="L1388" s="20" t="str">
        <f>_xlfn.XLOOKUP(Table4[[#This Row],[Customer ID]],Sheet1!A1388:A3722,Sheet1!I1388:I3722)</f>
        <v>Over Weight</v>
      </c>
      <c r="M1388" s="20" t="str">
        <f>_xlfn.XLOOKUP(A1388,Sheet1!A1388:A3722,Sheet1!J1388:J3722)</f>
        <v>Normal</v>
      </c>
      <c r="N1388" s="48" t="str">
        <f>_xlfn.XLOOKUP(Table4[[#This Row],[Customer ID]],Table3[Customer ID],Table3[Date2])</f>
        <v>12-Jul-1987</v>
      </c>
      <c r="O1388" s="20">
        <f>_xlfn.XLOOKUP(A1388,Table3[Customer ID],Table3[Age])</f>
        <v>35</v>
      </c>
      <c r="P1388" s="20">
        <f>_xlfn.XLOOKUP(A1388,Table3[Customer ID],Table3[children])</f>
        <v>3</v>
      </c>
      <c r="Q1388" s="47">
        <f>_xlfn.XLOOKUP(A1388,Table3[Customer ID],Table3[charges])</f>
        <v>7684.62</v>
      </c>
      <c r="R1388" s="20" t="str">
        <f>_xlfn.XLOOKUP(A1388,Table3[Customer ID],Table3[Hospital tier])</f>
        <v>tier - 2</v>
      </c>
      <c r="S1388" s="20" t="str">
        <f>_xlfn.XLOOKUP(A1388,Table3[Customer ID],Table3[City tier])</f>
        <v>tier - 3</v>
      </c>
      <c r="T1388" s="20" t="str">
        <f>_xlfn.XLOOKUP(A1388,Table3[Customer ID],Table3[State ID])</f>
        <v>R1021</v>
      </c>
    </row>
    <row r="1389" spans="1:20" x14ac:dyDescent="0.3">
      <c r="A1389" s="20" t="s">
        <v>1407</v>
      </c>
      <c r="B1389" s="20" t="str">
        <f>_xlfn.XLOOKUP(A1389,Sheet3!A1389:A3723,Sheet3!B1389:B3723)</f>
        <v xml:space="preserve"> Ms</v>
      </c>
      <c r="C1389" s="20" t="str">
        <f>_xlfn.XLOOKUP(A1389,Sheet3!A1389:A3723,Sheet3!C1389:C3723)</f>
        <v>Alderfer</v>
      </c>
      <c r="D1389" s="20" t="str">
        <f>_xlfn.XLOOKUP(A1389,Sheet3!A1389:A3723,Sheet3!D1389:D3723)</f>
        <v xml:space="preserve">  Hannah E.</v>
      </c>
      <c r="E1389" s="46">
        <f>_xlfn.XLOOKUP(A1389,Sheet1!$A$2:$A$2336,Sheet1!$B$2:$B$2336)</f>
        <v>33</v>
      </c>
      <c r="F1389" s="20">
        <f>_xlfn.XLOOKUP(Table4[[#This Row],[Customer ID]],Sheet1!A1389:A3723,Sheet1!C1389:C3723)</f>
        <v>4.57</v>
      </c>
      <c r="G1389" s="20" t="str">
        <f>_xlfn.XLOOKUP(Table4[[#This Row],[Customer ID]],Sheet1!A1389:A3723,Sheet1!D1389:D3723)</f>
        <v>No</v>
      </c>
      <c r="H1389" s="20" t="str">
        <f>_xlfn.XLOOKUP(Table4[[#This Row],[Customer ID]],Sheet1!A1389:A3723,Sheet1!E1389:E3723)</f>
        <v>No</v>
      </c>
      <c r="I1389" s="20" t="str">
        <f>_xlfn.XLOOKUP(Table4[[#This Row],[Customer ID]],Sheet1!A1389:A3723,Sheet1!F1389:F3723)</f>
        <v>No</v>
      </c>
      <c r="J1389" s="20">
        <f>_xlfn.XLOOKUP(Table4[[#This Row],[Customer ID]],Sheet1!A1389:A3723,Sheet1!G1389:G3723)</f>
        <v>0</v>
      </c>
      <c r="K1389" s="20" t="str">
        <f>_xlfn.XLOOKUP(Table4[[#This Row],[Customer ID]],Sheet1!A1389:A3723,Sheet1!H1389:H3723)</f>
        <v>No</v>
      </c>
      <c r="L1389" s="20" t="str">
        <f>_xlfn.XLOOKUP(Table4[[#This Row],[Customer ID]],Sheet1!A1389:A3723,Sheet1!I1389:I3723)</f>
        <v>Obesity</v>
      </c>
      <c r="M1389" s="20" t="str">
        <f>_xlfn.XLOOKUP(A1389,Sheet1!A1389:A3723,Sheet1!J1389:J3723)</f>
        <v>Normal</v>
      </c>
      <c r="N1389" s="48" t="str">
        <f>_xlfn.XLOOKUP(Table4[[#This Row],[Customer ID]],Table3[Customer ID],Table3[Date2])</f>
        <v>18-Dec-1982</v>
      </c>
      <c r="O1389" s="20">
        <f>_xlfn.XLOOKUP(A1389,Table3[Customer ID],Table3[Age])</f>
        <v>40</v>
      </c>
      <c r="P1389" s="20">
        <f>_xlfn.XLOOKUP(A1389,Table3[Customer ID],Table3[children])</f>
        <v>3</v>
      </c>
      <c r="Q1389" s="47">
        <f>_xlfn.XLOOKUP(A1389,Table3[Customer ID],Table3[charges])</f>
        <v>7682.67</v>
      </c>
      <c r="R1389" s="20" t="str">
        <f>_xlfn.XLOOKUP(A1389,Table3[Customer ID],Table3[Hospital tier])</f>
        <v>tier - 2</v>
      </c>
      <c r="S1389" s="20" t="str">
        <f>_xlfn.XLOOKUP(A1389,Table3[Customer ID],Table3[City tier])</f>
        <v>tier - 1</v>
      </c>
      <c r="T1389" s="20" t="str">
        <f>_xlfn.XLOOKUP(A1389,Table3[Customer ID],Table3[State ID])</f>
        <v>R1013</v>
      </c>
    </row>
    <row r="1390" spans="1:20" x14ac:dyDescent="0.3">
      <c r="A1390" s="20" t="s">
        <v>1408</v>
      </c>
      <c r="B1390" s="20" t="str">
        <f>_xlfn.XLOOKUP(A1390,Sheet3!A1390:A3724,Sheet3!B1390:B3724)</f>
        <v xml:space="preserve"> Mr</v>
      </c>
      <c r="C1390" s="20" t="str">
        <f>_xlfn.XLOOKUP(A1390,Sheet3!A1390:A3724,Sheet3!C1390:C3724)</f>
        <v>Ryland</v>
      </c>
      <c r="D1390" s="20" t="str">
        <f>_xlfn.XLOOKUP(A1390,Sheet3!A1390:A3724,Sheet3!D1390:D3724)</f>
        <v xml:space="preserve">  David</v>
      </c>
      <c r="E1390" s="46">
        <f>_xlfn.XLOOKUP(A1390,Sheet1!$A$2:$A$2336,Sheet1!$B$2:$B$2336)</f>
        <v>25.78</v>
      </c>
      <c r="F1390" s="20">
        <f>_xlfn.XLOOKUP(Table4[[#This Row],[Customer ID]],Sheet1!A1390:A3724,Sheet1!C1390:C3724)</f>
        <v>11.06</v>
      </c>
      <c r="G1390" s="20" t="str">
        <f>_xlfn.XLOOKUP(Table4[[#This Row],[Customer ID]],Sheet1!A1390:A3724,Sheet1!D1390:D3724)</f>
        <v>yes</v>
      </c>
      <c r="H1390" s="20" t="str">
        <f>_xlfn.XLOOKUP(Table4[[#This Row],[Customer ID]],Sheet1!A1390:A3724,Sheet1!E1390:E3724)</f>
        <v>No</v>
      </c>
      <c r="I1390" s="20" t="str">
        <f>_xlfn.XLOOKUP(Table4[[#This Row],[Customer ID]],Sheet1!A1390:A3724,Sheet1!F1390:F3724)</f>
        <v>No</v>
      </c>
      <c r="J1390" s="20">
        <f>_xlfn.XLOOKUP(Table4[[#This Row],[Customer ID]],Sheet1!A1390:A3724,Sheet1!G1390:G3724)</f>
        <v>0</v>
      </c>
      <c r="K1390" s="20" t="str">
        <f>_xlfn.XLOOKUP(Table4[[#This Row],[Customer ID]],Sheet1!A1390:A3724,Sheet1!H1390:H3724)</f>
        <v>No</v>
      </c>
      <c r="L1390" s="20" t="str">
        <f>_xlfn.XLOOKUP(Table4[[#This Row],[Customer ID]],Sheet1!A1390:A3724,Sheet1!I1390:I3724)</f>
        <v>Over Weight</v>
      </c>
      <c r="M1390" s="20" t="str">
        <f>_xlfn.XLOOKUP(A1390,Sheet1!A1390:A3724,Sheet1!J1390:J3724)</f>
        <v>Diabetes</v>
      </c>
      <c r="N1390" s="48" t="str">
        <f>_xlfn.XLOOKUP(Table4[[#This Row],[Customer ID]],Table3[Customer ID],Table3[Date2])</f>
        <v>19-Dec-1981</v>
      </c>
      <c r="O1390" s="20">
        <f>_xlfn.XLOOKUP(A1390,Table3[Customer ID],Table3[Age])</f>
        <v>41</v>
      </c>
      <c r="P1390" s="20">
        <f>_xlfn.XLOOKUP(A1390,Table3[Customer ID],Table3[children])</f>
        <v>1</v>
      </c>
      <c r="Q1390" s="47">
        <f>_xlfn.XLOOKUP(A1390,Table3[Customer ID],Table3[charges])</f>
        <v>7681.17</v>
      </c>
      <c r="R1390" s="20" t="str">
        <f>_xlfn.XLOOKUP(A1390,Table3[Customer ID],Table3[Hospital tier])</f>
        <v>tier - 2</v>
      </c>
      <c r="S1390" s="20" t="str">
        <f>_xlfn.XLOOKUP(A1390,Table3[Customer ID],Table3[City tier])</f>
        <v>tier - 2</v>
      </c>
      <c r="T1390" s="20" t="str">
        <f>_xlfn.XLOOKUP(A1390,Table3[Customer ID],Table3[State ID])</f>
        <v>R1020</v>
      </c>
    </row>
    <row r="1391" spans="1:20" x14ac:dyDescent="0.3">
      <c r="A1391" s="20" t="s">
        <v>1409</v>
      </c>
      <c r="B1391" s="20" t="str">
        <f>_xlfn.XLOOKUP(A1391,Sheet3!A1391:A3725,Sheet3!B1391:B3725)</f>
        <v xml:space="preserve"> Mr</v>
      </c>
      <c r="C1391" s="20" t="str">
        <f>_xlfn.XLOOKUP(A1391,Sheet3!A1391:A3725,Sheet3!C1391:C3725)</f>
        <v>Bethea</v>
      </c>
      <c r="D1391" s="20" t="str">
        <f>_xlfn.XLOOKUP(A1391,Sheet3!A1391:A3725,Sheet3!D1391:D3725)</f>
        <v xml:space="preserve">  Jim</v>
      </c>
      <c r="E1391" s="46">
        <f>_xlfn.XLOOKUP(A1391,Sheet1!$A$2:$A$2336,Sheet1!$B$2:$B$2336)</f>
        <v>22.66</v>
      </c>
      <c r="F1391" s="20">
        <f>_xlfn.XLOOKUP(Table4[[#This Row],[Customer ID]],Sheet1!A1391:A3725,Sheet1!C1391:C3725)</f>
        <v>10.68</v>
      </c>
      <c r="G1391" s="20" t="str">
        <f>_xlfn.XLOOKUP(Table4[[#This Row],[Customer ID]],Sheet1!A1391:A3725,Sheet1!D1391:D3725)</f>
        <v>No</v>
      </c>
      <c r="H1391" s="20" t="str">
        <f>_xlfn.XLOOKUP(Table4[[#This Row],[Customer ID]],Sheet1!A1391:A3725,Sheet1!E1391:E3725)</f>
        <v>No</v>
      </c>
      <c r="I1391" s="20" t="str">
        <f>_xlfn.XLOOKUP(Table4[[#This Row],[Customer ID]],Sheet1!A1391:A3725,Sheet1!F1391:F3725)</f>
        <v>No</v>
      </c>
      <c r="J1391" s="20">
        <f>_xlfn.XLOOKUP(Table4[[#This Row],[Customer ID]],Sheet1!A1391:A3725,Sheet1!G1391:G3725)</f>
        <v>0</v>
      </c>
      <c r="K1391" s="20" t="str">
        <f>_xlfn.XLOOKUP(Table4[[#This Row],[Customer ID]],Sheet1!A1391:A3725,Sheet1!H1391:H3725)</f>
        <v>No</v>
      </c>
      <c r="L1391" s="20" t="str">
        <f>_xlfn.XLOOKUP(Table4[[#This Row],[Customer ID]],Sheet1!A1391:A3725,Sheet1!I1391:I3725)</f>
        <v>Normal weight</v>
      </c>
      <c r="M1391" s="20" t="str">
        <f>_xlfn.XLOOKUP(A1391,Sheet1!A1391:A3725,Sheet1!J1391:J3725)</f>
        <v>Diabetes</v>
      </c>
      <c r="N1391" s="48" t="str">
        <f>_xlfn.XLOOKUP(Table4[[#This Row],[Customer ID]],Table3[Customer ID],Table3[Date2])</f>
        <v>11-Oct-1971</v>
      </c>
      <c r="O1391" s="20">
        <f>_xlfn.XLOOKUP(A1391,Table3[Customer ID],Table3[Age])</f>
        <v>51</v>
      </c>
      <c r="P1391" s="20">
        <f>_xlfn.XLOOKUP(A1391,Table3[Customer ID],Table3[children])</f>
        <v>0</v>
      </c>
      <c r="Q1391" s="47">
        <f>_xlfn.XLOOKUP(A1391,Table3[Customer ID],Table3[charges])</f>
        <v>7680.92</v>
      </c>
      <c r="R1391" s="20" t="str">
        <f>_xlfn.XLOOKUP(A1391,Table3[Customer ID],Table3[Hospital tier])</f>
        <v>tier - 2</v>
      </c>
      <c r="S1391" s="20" t="str">
        <f>_xlfn.XLOOKUP(A1391,Table3[Customer ID],Table3[City tier])</f>
        <v>tier - 1</v>
      </c>
      <c r="T1391" s="20" t="str">
        <f>_xlfn.XLOOKUP(A1391,Table3[Customer ID],Table3[State ID])</f>
        <v>R1013</v>
      </c>
    </row>
    <row r="1392" spans="1:20" x14ac:dyDescent="0.3">
      <c r="A1392" s="20" t="s">
        <v>1410</v>
      </c>
      <c r="B1392" s="20" t="str">
        <f>_xlfn.XLOOKUP(A1392,Sheet3!A1392:A3726,Sheet3!B1392:B3726)</f>
        <v xml:space="preserve"> Mr</v>
      </c>
      <c r="C1392" s="20" t="str">
        <f>_xlfn.XLOOKUP(A1392,Sheet3!A1392:A3726,Sheet3!C1392:C3726)</f>
        <v>Kelly</v>
      </c>
      <c r="D1392" s="20" t="str">
        <f>_xlfn.XLOOKUP(A1392,Sheet3!A1392:A3726,Sheet3!D1392:D3726)</f>
        <v xml:space="preserve">  Joseph P</v>
      </c>
      <c r="E1392" s="46">
        <f>_xlfn.XLOOKUP(A1392,Sheet1!$A$2:$A$2336,Sheet1!$B$2:$B$2336)</f>
        <v>38.81</v>
      </c>
      <c r="F1392" s="20">
        <f>_xlfn.XLOOKUP(Table4[[#This Row],[Customer ID]],Sheet1!A1392:A3726,Sheet1!C1392:C3726)</f>
        <v>6.14</v>
      </c>
      <c r="G1392" s="20" t="str">
        <f>_xlfn.XLOOKUP(Table4[[#This Row],[Customer ID]],Sheet1!A1392:A3726,Sheet1!D1392:D3726)</f>
        <v>yes</v>
      </c>
      <c r="H1392" s="20" t="str">
        <f>_xlfn.XLOOKUP(Table4[[#This Row],[Customer ID]],Sheet1!A1392:A3726,Sheet1!E1392:E3726)</f>
        <v>No</v>
      </c>
      <c r="I1392" s="20" t="str">
        <f>_xlfn.XLOOKUP(Table4[[#This Row],[Customer ID]],Sheet1!A1392:A3726,Sheet1!F1392:F3726)</f>
        <v>No</v>
      </c>
      <c r="J1392" s="20">
        <f>_xlfn.XLOOKUP(Table4[[#This Row],[Customer ID]],Sheet1!A1392:A3726,Sheet1!G1392:G3726)</f>
        <v>1</v>
      </c>
      <c r="K1392" s="20" t="str">
        <f>_xlfn.XLOOKUP(Table4[[#This Row],[Customer ID]],Sheet1!A1392:A3726,Sheet1!H1392:H3726)</f>
        <v>No</v>
      </c>
      <c r="L1392" s="20" t="str">
        <f>_xlfn.XLOOKUP(Table4[[#This Row],[Customer ID]],Sheet1!A1392:A3726,Sheet1!I1392:I3726)</f>
        <v>Obesity</v>
      </c>
      <c r="M1392" s="20" t="str">
        <f>_xlfn.XLOOKUP(A1392,Sheet1!A1392:A3726,Sheet1!J1392:J3726)</f>
        <v>Prediabetes</v>
      </c>
      <c r="N1392" s="48" t="str">
        <f>_xlfn.XLOOKUP(Table4[[#This Row],[Customer ID]],Table3[Customer ID],Table3[Date2])</f>
        <v>13-Sep-1995</v>
      </c>
      <c r="O1392" s="20">
        <f>_xlfn.XLOOKUP(A1392,Table3[Customer ID],Table3[Age])</f>
        <v>27</v>
      </c>
      <c r="P1392" s="20">
        <f>_xlfn.XLOOKUP(A1392,Table3[Customer ID],Table3[children])</f>
        <v>0</v>
      </c>
      <c r="Q1392" s="47">
        <f>_xlfn.XLOOKUP(A1392,Table3[Customer ID],Table3[charges])</f>
        <v>7676.4</v>
      </c>
      <c r="R1392" s="20" t="str">
        <f>_xlfn.XLOOKUP(A1392,Table3[Customer ID],Table3[Hospital tier])</f>
        <v>tier - 2</v>
      </c>
      <c r="S1392" s="20" t="str">
        <f>_xlfn.XLOOKUP(A1392,Table3[Customer ID],Table3[City tier])</f>
        <v>tier - 1</v>
      </c>
      <c r="T1392" s="20" t="str">
        <f>_xlfn.XLOOKUP(A1392,Table3[Customer ID],Table3[State ID])</f>
        <v>R1012</v>
      </c>
    </row>
    <row r="1393" spans="1:20" x14ac:dyDescent="0.3">
      <c r="A1393" s="20" t="s">
        <v>1411</v>
      </c>
      <c r="B1393" s="20" t="str">
        <f>_xlfn.XLOOKUP(A1393,Sheet3!A1393:A3727,Sheet3!B1393:B3727)</f>
        <v xml:space="preserve"> Mr</v>
      </c>
      <c r="C1393" s="20" t="str">
        <f>_xlfn.XLOOKUP(A1393,Sheet3!A1393:A3727,Sheet3!C1393:C3727)</f>
        <v>Blois</v>
      </c>
      <c r="D1393" s="20" t="str">
        <f>_xlfn.XLOOKUP(A1393,Sheet3!A1393:A3727,Sheet3!D1393:D3727)</f>
        <v xml:space="preserve">  Michael</v>
      </c>
      <c r="E1393" s="46">
        <f>_xlfn.XLOOKUP(A1393,Sheet1!$A$2:$A$2336,Sheet1!$B$2:$B$2336)</f>
        <v>38.51</v>
      </c>
      <c r="F1393" s="20">
        <f>_xlfn.XLOOKUP(Table4[[#This Row],[Customer ID]],Sheet1!A1393:A3727,Sheet1!C1393:C3727)</f>
        <v>5.45</v>
      </c>
      <c r="G1393" s="20" t="str">
        <f>_xlfn.XLOOKUP(Table4[[#This Row],[Customer ID]],Sheet1!A1393:A3727,Sheet1!D1393:D3727)</f>
        <v>yes</v>
      </c>
      <c r="H1393" s="20" t="str">
        <f>_xlfn.XLOOKUP(Table4[[#This Row],[Customer ID]],Sheet1!A1393:A3727,Sheet1!E1393:E3727)</f>
        <v>No</v>
      </c>
      <c r="I1393" s="20" t="str">
        <f>_xlfn.XLOOKUP(Table4[[#This Row],[Customer ID]],Sheet1!A1393:A3727,Sheet1!F1393:F3727)</f>
        <v>No</v>
      </c>
      <c r="J1393" s="20">
        <f>_xlfn.XLOOKUP(Table4[[#This Row],[Customer ID]],Sheet1!A1393:A3727,Sheet1!G1393:G3727)</f>
        <v>0</v>
      </c>
      <c r="K1393" s="20" t="str">
        <f>_xlfn.XLOOKUP(Table4[[#This Row],[Customer ID]],Sheet1!A1393:A3727,Sheet1!H1393:H3727)</f>
        <v>No</v>
      </c>
      <c r="L1393" s="20" t="str">
        <f>_xlfn.XLOOKUP(Table4[[#This Row],[Customer ID]],Sheet1!A1393:A3727,Sheet1!I1393:I3727)</f>
        <v>Obesity</v>
      </c>
      <c r="M1393" s="20" t="str">
        <f>_xlfn.XLOOKUP(A1393,Sheet1!A1393:A3727,Sheet1!J1393:J3727)</f>
        <v>Normal</v>
      </c>
      <c r="N1393" s="48" t="str">
        <f>_xlfn.XLOOKUP(Table4[[#This Row],[Customer ID]],Table3[Customer ID],Table3[Date2])</f>
        <v>24-Nov-1996</v>
      </c>
      <c r="O1393" s="20">
        <f>_xlfn.XLOOKUP(A1393,Table3[Customer ID],Table3[Age])</f>
        <v>26</v>
      </c>
      <c r="P1393" s="20">
        <f>_xlfn.XLOOKUP(A1393,Table3[Customer ID],Table3[children])</f>
        <v>0</v>
      </c>
      <c r="Q1393" s="47">
        <f>_xlfn.XLOOKUP(A1393,Table3[Customer ID],Table3[charges])</f>
        <v>7670.75</v>
      </c>
      <c r="R1393" s="20" t="str">
        <f>_xlfn.XLOOKUP(A1393,Table3[Customer ID],Table3[Hospital tier])</f>
        <v>tier - 2</v>
      </c>
      <c r="S1393" s="20" t="str">
        <f>_xlfn.XLOOKUP(A1393,Table3[Customer ID],Table3[City tier])</f>
        <v>tier - 2</v>
      </c>
      <c r="T1393" s="20" t="str">
        <f>_xlfn.XLOOKUP(A1393,Table3[Customer ID],Table3[State ID])</f>
        <v>R1022</v>
      </c>
    </row>
    <row r="1394" spans="1:20" x14ac:dyDescent="0.3">
      <c r="A1394" s="20" t="s">
        <v>1412</v>
      </c>
      <c r="B1394" s="20" t="str">
        <f>_xlfn.XLOOKUP(A1394,Sheet3!A1394:A3728,Sheet3!B1394:B3728)</f>
        <v xml:space="preserve"> Ms</v>
      </c>
      <c r="C1394" s="20" t="str">
        <f>_xlfn.XLOOKUP(A1394,Sheet3!A1394:A3728,Sheet3!C1394:C3728)</f>
        <v>Dayton</v>
      </c>
      <c r="D1394" s="20" t="str">
        <f>_xlfn.XLOOKUP(A1394,Sheet3!A1394:A3728,Sheet3!D1394:D3728)</f>
        <v xml:space="preserve">  Gina M</v>
      </c>
      <c r="E1394" s="46">
        <f>_xlfn.XLOOKUP(A1394,Sheet1!$A$2:$A$2336,Sheet1!$B$2:$B$2336)</f>
        <v>22.98</v>
      </c>
      <c r="F1394" s="20">
        <f>_xlfn.XLOOKUP(Table4[[#This Row],[Customer ID]],Sheet1!A1394:A3728,Sheet1!C1394:C3728)</f>
        <v>6.14</v>
      </c>
      <c r="G1394" s="20" t="str">
        <f>_xlfn.XLOOKUP(Table4[[#This Row],[Customer ID]],Sheet1!A1394:A3728,Sheet1!D1394:D3728)</f>
        <v>yes</v>
      </c>
      <c r="H1394" s="20" t="str">
        <f>_xlfn.XLOOKUP(Table4[[#This Row],[Customer ID]],Sheet1!A1394:A3728,Sheet1!E1394:E3728)</f>
        <v>No</v>
      </c>
      <c r="I1394" s="20" t="str">
        <f>_xlfn.XLOOKUP(Table4[[#This Row],[Customer ID]],Sheet1!A1394:A3728,Sheet1!F1394:F3728)</f>
        <v>No</v>
      </c>
      <c r="J1394" s="20">
        <f>_xlfn.XLOOKUP(Table4[[#This Row],[Customer ID]],Sheet1!A1394:A3728,Sheet1!G1394:G3728)</f>
        <v>0</v>
      </c>
      <c r="K1394" s="20" t="str">
        <f>_xlfn.XLOOKUP(Table4[[#This Row],[Customer ID]],Sheet1!A1394:A3728,Sheet1!H1394:H3728)</f>
        <v>No</v>
      </c>
      <c r="L1394" s="20" t="str">
        <f>_xlfn.XLOOKUP(Table4[[#This Row],[Customer ID]],Sheet1!A1394:A3728,Sheet1!I1394:I3728)</f>
        <v>Normal weight</v>
      </c>
      <c r="M1394" s="20" t="str">
        <f>_xlfn.XLOOKUP(A1394,Sheet1!A1394:A3728,Sheet1!J1394:J3728)</f>
        <v>Prediabetes</v>
      </c>
      <c r="N1394" s="48" t="str">
        <f>_xlfn.XLOOKUP(Table4[[#This Row],[Customer ID]],Table3[Customer ID],Table3[Date2])</f>
        <v>9-Oct-1976</v>
      </c>
      <c r="O1394" s="20">
        <f>_xlfn.XLOOKUP(A1394,Table3[Customer ID],Table3[Age])</f>
        <v>46</v>
      </c>
      <c r="P1394" s="20">
        <f>_xlfn.XLOOKUP(A1394,Table3[Customer ID],Table3[children])</f>
        <v>2</v>
      </c>
      <c r="Q1394" s="47">
        <f>_xlfn.XLOOKUP(A1394,Table3[Customer ID],Table3[charges])</f>
        <v>7662.47</v>
      </c>
      <c r="R1394" s="20" t="str">
        <f>_xlfn.XLOOKUP(A1394,Table3[Customer ID],Table3[Hospital tier])</f>
        <v>tier - 2</v>
      </c>
      <c r="S1394" s="20" t="str">
        <f>_xlfn.XLOOKUP(A1394,Table3[Customer ID],Table3[City tier])</f>
        <v>tier - 1</v>
      </c>
      <c r="T1394" s="20" t="str">
        <f>_xlfn.XLOOKUP(A1394,Table3[Customer ID],Table3[State ID])</f>
        <v>R1011</v>
      </c>
    </row>
    <row r="1395" spans="1:20" x14ac:dyDescent="0.3">
      <c r="A1395" s="20" t="s">
        <v>1413</v>
      </c>
      <c r="B1395" s="20" t="str">
        <f>_xlfn.XLOOKUP(A1395,Sheet3!A1395:A3729,Sheet3!B1395:B3729)</f>
        <v xml:space="preserve"> Ms</v>
      </c>
      <c r="C1395" s="20" t="str">
        <f>_xlfn.XLOOKUP(A1395,Sheet3!A1395:A3729,Sheet3!C1395:C3729)</f>
        <v>Cloud</v>
      </c>
      <c r="D1395" s="20" t="str">
        <f>_xlfn.XLOOKUP(A1395,Sheet3!A1395:A3729,Sheet3!D1395:D3729)</f>
        <v xml:space="preserve">  Shantel C.</v>
      </c>
      <c r="E1395" s="46">
        <f>_xlfn.XLOOKUP(A1395,Sheet1!$A$2:$A$2336,Sheet1!$B$2:$B$2336)</f>
        <v>15.65</v>
      </c>
      <c r="F1395" s="20">
        <f>_xlfn.XLOOKUP(Table4[[#This Row],[Customer ID]],Sheet1!A1395:A3729,Sheet1!C1395:C3729)</f>
        <v>7.85</v>
      </c>
      <c r="G1395" s="20" t="str">
        <f>_xlfn.XLOOKUP(Table4[[#This Row],[Customer ID]],Sheet1!A1395:A3729,Sheet1!D1395:D3729)</f>
        <v>No</v>
      </c>
      <c r="H1395" s="20" t="str">
        <f>_xlfn.XLOOKUP(Table4[[#This Row],[Customer ID]],Sheet1!A1395:A3729,Sheet1!E1395:E3729)</f>
        <v>No</v>
      </c>
      <c r="I1395" s="20" t="str">
        <f>_xlfn.XLOOKUP(Table4[[#This Row],[Customer ID]],Sheet1!A1395:A3729,Sheet1!F1395:F3729)</f>
        <v>No</v>
      </c>
      <c r="J1395" s="20">
        <f>_xlfn.XLOOKUP(Table4[[#This Row],[Customer ID]],Sheet1!A1395:A3729,Sheet1!G1395:G3729)</f>
        <v>0</v>
      </c>
      <c r="K1395" s="20" t="str">
        <f>_xlfn.XLOOKUP(Table4[[#This Row],[Customer ID]],Sheet1!A1395:A3729,Sheet1!H1395:H3729)</f>
        <v>No</v>
      </c>
      <c r="L1395" s="20" t="str">
        <f>_xlfn.XLOOKUP(Table4[[#This Row],[Customer ID]],Sheet1!A1395:A3729,Sheet1!I1395:I3729)</f>
        <v>Under Weight</v>
      </c>
      <c r="M1395" s="20" t="str">
        <f>_xlfn.XLOOKUP(A1395,Sheet1!A1395:A3729,Sheet1!J1395:J3729)</f>
        <v>Diabetes</v>
      </c>
      <c r="N1395" s="48" t="str">
        <f>_xlfn.XLOOKUP(Table4[[#This Row],[Customer ID]],Table3[Customer ID],Table3[Date2])</f>
        <v>27-Dec-1965</v>
      </c>
      <c r="O1395" s="20">
        <f>_xlfn.XLOOKUP(A1395,Table3[Customer ID],Table3[Age])</f>
        <v>57</v>
      </c>
      <c r="P1395" s="20">
        <f>_xlfn.XLOOKUP(A1395,Table3[Customer ID],Table3[children])</f>
        <v>0</v>
      </c>
      <c r="Q1395" s="47">
        <f>_xlfn.XLOOKUP(A1395,Table3[Customer ID],Table3[charges])</f>
        <v>7657.69</v>
      </c>
      <c r="R1395" s="20" t="str">
        <f>_xlfn.XLOOKUP(A1395,Table3[Customer ID],Table3[Hospital tier])</f>
        <v>tier - 3</v>
      </c>
      <c r="S1395" s="20" t="str">
        <f>_xlfn.XLOOKUP(A1395,Table3[Customer ID],Table3[City tier])</f>
        <v>tier - 3</v>
      </c>
      <c r="T1395" s="20" t="str">
        <f>_xlfn.XLOOKUP(A1395,Table3[Customer ID],Table3[State ID])</f>
        <v>R1012</v>
      </c>
    </row>
    <row r="1396" spans="1:20" x14ac:dyDescent="0.3">
      <c r="A1396" s="20" t="s">
        <v>1414</v>
      </c>
      <c r="B1396" s="20" t="str">
        <f>_xlfn.XLOOKUP(A1396,Sheet3!A1396:A3730,Sheet3!B1396:B3730)</f>
        <v xml:space="preserve"> Mr</v>
      </c>
      <c r="C1396" s="20" t="str">
        <f>_xlfn.XLOOKUP(A1396,Sheet3!A1396:A3730,Sheet3!C1396:C3730)</f>
        <v>Betournay</v>
      </c>
      <c r="D1396" s="20" t="str">
        <f>_xlfn.XLOOKUP(A1396,Sheet3!A1396:A3730,Sheet3!D1396:D3730)</f>
        <v xml:space="preserve">  Brian</v>
      </c>
      <c r="E1396" s="46">
        <f>_xlfn.XLOOKUP(A1396,Sheet1!$A$2:$A$2336,Sheet1!$B$2:$B$2336)</f>
        <v>39.97</v>
      </c>
      <c r="F1396" s="20">
        <f>_xlfn.XLOOKUP(Table4[[#This Row],[Customer ID]],Sheet1!A1396:A3730,Sheet1!C1396:C3730)</f>
        <v>4.09</v>
      </c>
      <c r="G1396" s="20" t="str">
        <f>_xlfn.XLOOKUP(Table4[[#This Row],[Customer ID]],Sheet1!A1396:A3730,Sheet1!D1396:D3730)</f>
        <v>No</v>
      </c>
      <c r="H1396" s="20" t="str">
        <f>_xlfn.XLOOKUP(Table4[[#This Row],[Customer ID]],Sheet1!A1396:A3730,Sheet1!E1396:E3730)</f>
        <v>No</v>
      </c>
      <c r="I1396" s="20" t="str">
        <f>_xlfn.XLOOKUP(Table4[[#This Row],[Customer ID]],Sheet1!A1396:A3730,Sheet1!F1396:F3730)</f>
        <v>No</v>
      </c>
      <c r="J1396" s="20">
        <f>_xlfn.XLOOKUP(Table4[[#This Row],[Customer ID]],Sheet1!A1396:A3730,Sheet1!G1396:G3730)</f>
        <v>1</v>
      </c>
      <c r="K1396" s="20" t="str">
        <f>_xlfn.XLOOKUP(Table4[[#This Row],[Customer ID]],Sheet1!A1396:A3730,Sheet1!H1396:H3730)</f>
        <v>No</v>
      </c>
      <c r="L1396" s="20" t="str">
        <f>_xlfn.XLOOKUP(Table4[[#This Row],[Customer ID]],Sheet1!A1396:A3730,Sheet1!I1396:I3730)</f>
        <v>Obesity</v>
      </c>
      <c r="M1396" s="20" t="str">
        <f>_xlfn.XLOOKUP(A1396,Sheet1!A1396:A3730,Sheet1!J1396:J3730)</f>
        <v>Normal</v>
      </c>
      <c r="N1396" s="48" t="str">
        <f>_xlfn.XLOOKUP(Table4[[#This Row],[Customer ID]],Table3[Customer ID],Table3[Date2])</f>
        <v>30-Sep-1998</v>
      </c>
      <c r="O1396" s="20">
        <f>_xlfn.XLOOKUP(A1396,Table3[Customer ID],Table3[Age])</f>
        <v>24</v>
      </c>
      <c r="P1396" s="20">
        <f>_xlfn.XLOOKUP(A1396,Table3[Customer ID],Table3[children])</f>
        <v>0</v>
      </c>
      <c r="Q1396" s="47">
        <f>_xlfn.XLOOKUP(A1396,Table3[Customer ID],Table3[charges])</f>
        <v>7652.26</v>
      </c>
      <c r="R1396" s="20" t="str">
        <f>_xlfn.XLOOKUP(A1396,Table3[Customer ID],Table3[Hospital tier])</f>
        <v>tier - 2</v>
      </c>
      <c r="S1396" s="20" t="str">
        <f>_xlfn.XLOOKUP(A1396,Table3[Customer ID],Table3[City tier])</f>
        <v>tier - 3</v>
      </c>
      <c r="T1396" s="20" t="str">
        <f>_xlfn.XLOOKUP(A1396,Table3[Customer ID],Table3[State ID])</f>
        <v>R1023</v>
      </c>
    </row>
    <row r="1397" spans="1:20" x14ac:dyDescent="0.3">
      <c r="A1397" s="20" t="s">
        <v>1415</v>
      </c>
      <c r="B1397" s="20" t="str">
        <f>_xlfn.XLOOKUP(A1397,Sheet3!A1397:A3731,Sheet3!B1397:B3731)</f>
        <v xml:space="preserve"> Mr</v>
      </c>
      <c r="C1397" s="20" t="str">
        <f>_xlfn.XLOOKUP(A1397,Sheet3!A1397:A3731,Sheet3!C1397:C3731)</f>
        <v>Temple</v>
      </c>
      <c r="D1397" s="20" t="str">
        <f>_xlfn.XLOOKUP(A1397,Sheet3!A1397:A3731,Sheet3!D1397:D3731)</f>
        <v xml:space="preserve">  Brian</v>
      </c>
      <c r="E1397" s="46">
        <f>_xlfn.XLOOKUP(A1397,Sheet1!$A$2:$A$2336,Sheet1!$B$2:$B$2336)</f>
        <v>37.22</v>
      </c>
      <c r="F1397" s="20">
        <f>_xlfn.XLOOKUP(Table4[[#This Row],[Customer ID]],Sheet1!A1397:A3731,Sheet1!C1397:C3731)</f>
        <v>4.62</v>
      </c>
      <c r="G1397" s="20" t="str">
        <f>_xlfn.XLOOKUP(Table4[[#This Row],[Customer ID]],Sheet1!A1397:A3731,Sheet1!D1397:D3731)</f>
        <v>No</v>
      </c>
      <c r="H1397" s="20" t="str">
        <f>_xlfn.XLOOKUP(Table4[[#This Row],[Customer ID]],Sheet1!A1397:A3731,Sheet1!E1397:E3731)</f>
        <v>No</v>
      </c>
      <c r="I1397" s="20" t="str">
        <f>_xlfn.XLOOKUP(Table4[[#This Row],[Customer ID]],Sheet1!A1397:A3731,Sheet1!F1397:F3731)</f>
        <v>Yes</v>
      </c>
      <c r="J1397" s="20">
        <f>_xlfn.XLOOKUP(Table4[[#This Row],[Customer ID]],Sheet1!A1397:A3731,Sheet1!G1397:G3731)</f>
        <v>1</v>
      </c>
      <c r="K1397" s="20" t="str">
        <f>_xlfn.XLOOKUP(Table4[[#This Row],[Customer ID]],Sheet1!A1397:A3731,Sheet1!H1397:H3731)</f>
        <v>No</v>
      </c>
      <c r="L1397" s="20" t="str">
        <f>_xlfn.XLOOKUP(Table4[[#This Row],[Customer ID]],Sheet1!A1397:A3731,Sheet1!I1397:I3731)</f>
        <v>Obesity</v>
      </c>
      <c r="M1397" s="20" t="str">
        <f>_xlfn.XLOOKUP(A1397,Sheet1!A1397:A3731,Sheet1!J1397:J3731)</f>
        <v>Normal</v>
      </c>
      <c r="N1397" s="48" t="str">
        <f>_xlfn.XLOOKUP(Table4[[#This Row],[Customer ID]],Table3[Customer ID],Table3[Date2])</f>
        <v>10-Aug-1993</v>
      </c>
      <c r="O1397" s="20">
        <f>_xlfn.XLOOKUP(A1397,Table3[Customer ID],Table3[Age])</f>
        <v>29</v>
      </c>
      <c r="P1397" s="20">
        <f>_xlfn.XLOOKUP(A1397,Table3[Customer ID],Table3[children])</f>
        <v>0</v>
      </c>
      <c r="Q1397" s="47">
        <f>_xlfn.XLOOKUP(A1397,Table3[Customer ID],Table3[charges])</f>
        <v>7650.8</v>
      </c>
      <c r="R1397" s="20" t="str">
        <f>_xlfn.XLOOKUP(A1397,Table3[Customer ID],Table3[Hospital tier])</f>
        <v>tier - 2</v>
      </c>
      <c r="S1397" s="20" t="str">
        <f>_xlfn.XLOOKUP(A1397,Table3[Customer ID],Table3[City tier])</f>
        <v>tier - 2</v>
      </c>
      <c r="T1397" s="20" t="str">
        <f>_xlfn.XLOOKUP(A1397,Table3[Customer ID],Table3[State ID])</f>
        <v>R1012</v>
      </c>
    </row>
    <row r="1398" spans="1:20" x14ac:dyDescent="0.3">
      <c r="A1398" s="20" t="s">
        <v>1416</v>
      </c>
      <c r="B1398" s="20" t="str">
        <f>_xlfn.XLOOKUP(A1398,Sheet3!A1398:A3732,Sheet3!B1398:B3732)</f>
        <v xml:space="preserve"> Ms</v>
      </c>
      <c r="C1398" s="20" t="str">
        <f>_xlfn.XLOOKUP(A1398,Sheet3!A1398:A3732,Sheet3!C1398:C3732)</f>
        <v>Rollie</v>
      </c>
      <c r="D1398" s="20" t="str">
        <f>_xlfn.XLOOKUP(A1398,Sheet3!A1398:A3732,Sheet3!D1398:D3732)</f>
        <v xml:space="preserve">  Jessica R</v>
      </c>
      <c r="E1398" s="46">
        <f>_xlfn.XLOOKUP(A1398,Sheet1!$A$2:$A$2336,Sheet1!$B$2:$B$2336)</f>
        <v>41.325000000000003</v>
      </c>
      <c r="F1398" s="20">
        <f>_xlfn.XLOOKUP(Table4[[#This Row],[Customer ID]],Sheet1!A1398:A3732,Sheet1!C1398:C3732)</f>
        <v>5.77</v>
      </c>
      <c r="G1398" s="20" t="str">
        <f>_xlfn.XLOOKUP(Table4[[#This Row],[Customer ID]],Sheet1!A1398:A3732,Sheet1!D1398:D3732)</f>
        <v>No</v>
      </c>
      <c r="H1398" s="20" t="str">
        <f>_xlfn.XLOOKUP(Table4[[#This Row],[Customer ID]],Sheet1!A1398:A3732,Sheet1!E1398:E3732)</f>
        <v>No</v>
      </c>
      <c r="I1398" s="20" t="str">
        <f>_xlfn.XLOOKUP(Table4[[#This Row],[Customer ID]],Sheet1!A1398:A3732,Sheet1!F1398:F3732)</f>
        <v>No</v>
      </c>
      <c r="J1398" s="20">
        <f>_xlfn.XLOOKUP(Table4[[#This Row],[Customer ID]],Sheet1!A1398:A3732,Sheet1!G1398:G3732)</f>
        <v>0</v>
      </c>
      <c r="K1398" s="20" t="str">
        <f>_xlfn.XLOOKUP(Table4[[#This Row],[Customer ID]],Sheet1!A1398:A3732,Sheet1!H1398:H3732)</f>
        <v>No</v>
      </c>
      <c r="L1398" s="20" t="str">
        <f>_xlfn.XLOOKUP(Table4[[#This Row],[Customer ID]],Sheet1!A1398:A3732,Sheet1!I1398:I3732)</f>
        <v>Obesity</v>
      </c>
      <c r="M1398" s="20" t="str">
        <f>_xlfn.XLOOKUP(A1398,Sheet1!A1398:A3732,Sheet1!J1398:J3732)</f>
        <v>Prediabetes</v>
      </c>
      <c r="N1398" s="48" t="str">
        <f>_xlfn.XLOOKUP(Table4[[#This Row],[Customer ID]],Table3[Customer ID],Table3[Date2])</f>
        <v>16-Oct-1980</v>
      </c>
      <c r="O1398" s="20">
        <f>_xlfn.XLOOKUP(A1398,Table3[Customer ID],Table3[Age])</f>
        <v>42</v>
      </c>
      <c r="P1398" s="20">
        <f>_xlfn.XLOOKUP(A1398,Table3[Customer ID],Table3[children])</f>
        <v>1</v>
      </c>
      <c r="Q1398" s="47">
        <f>_xlfn.XLOOKUP(A1398,Table3[Customer ID],Table3[charges])</f>
        <v>7650.77</v>
      </c>
      <c r="R1398" s="20" t="str">
        <f>_xlfn.XLOOKUP(A1398,Table3[Customer ID],Table3[Hospital tier])</f>
        <v>tier - 2</v>
      </c>
      <c r="S1398" s="20" t="str">
        <f>_xlfn.XLOOKUP(A1398,Table3[Customer ID],Table3[City tier])</f>
        <v>tier - 2</v>
      </c>
      <c r="T1398" s="20" t="str">
        <f>_xlfn.XLOOKUP(A1398,Table3[Customer ID],Table3[State ID])</f>
        <v>R1024</v>
      </c>
    </row>
    <row r="1399" spans="1:20" x14ac:dyDescent="0.3">
      <c r="A1399" s="20" t="s">
        <v>1417</v>
      </c>
      <c r="B1399" s="20" t="str">
        <f>_xlfn.XLOOKUP(A1399,Sheet3!A1399:A3733,Sheet3!B1399:B3733)</f>
        <v xml:space="preserve"> Mrs</v>
      </c>
      <c r="C1399" s="20" t="str">
        <f>_xlfn.XLOOKUP(A1399,Sheet3!A1399:A3733,Sheet3!C1399:C3733)</f>
        <v>Roybal</v>
      </c>
      <c r="D1399" s="20" t="str">
        <f>_xlfn.XLOOKUP(A1399,Sheet3!A1399:A3733,Sheet3!D1399:D3733)</f>
        <v xml:space="preserve">  Robyn</v>
      </c>
      <c r="E1399" s="46">
        <f>_xlfn.XLOOKUP(A1399,Sheet1!$A$2:$A$2336,Sheet1!$B$2:$B$2336)</f>
        <v>40.31</v>
      </c>
      <c r="F1399" s="20">
        <f>_xlfn.XLOOKUP(Table4[[#This Row],[Customer ID]],Sheet1!A1399:A3733,Sheet1!C1399:C3733)</f>
        <v>5.84</v>
      </c>
      <c r="G1399" s="20" t="str">
        <f>_xlfn.XLOOKUP(Table4[[#This Row],[Customer ID]],Sheet1!A1399:A3733,Sheet1!D1399:D3733)</f>
        <v>No</v>
      </c>
      <c r="H1399" s="20" t="str">
        <f>_xlfn.XLOOKUP(Table4[[#This Row],[Customer ID]],Sheet1!A1399:A3733,Sheet1!E1399:E3733)</f>
        <v>No</v>
      </c>
      <c r="I1399" s="20" t="str">
        <f>_xlfn.XLOOKUP(Table4[[#This Row],[Customer ID]],Sheet1!A1399:A3733,Sheet1!F1399:F3733)</f>
        <v>No</v>
      </c>
      <c r="J1399" s="20">
        <f>_xlfn.XLOOKUP(Table4[[#This Row],[Customer ID]],Sheet1!A1399:A3733,Sheet1!G1399:G3733)</f>
        <v>0</v>
      </c>
      <c r="K1399" s="20" t="str">
        <f>_xlfn.XLOOKUP(Table4[[#This Row],[Customer ID]],Sheet1!A1399:A3733,Sheet1!H1399:H3733)</f>
        <v>No</v>
      </c>
      <c r="L1399" s="20" t="str">
        <f>_xlfn.XLOOKUP(Table4[[#This Row],[Customer ID]],Sheet1!A1399:A3733,Sheet1!I1399:I3733)</f>
        <v>Obesity</v>
      </c>
      <c r="M1399" s="20" t="str">
        <f>_xlfn.XLOOKUP(A1399,Sheet1!A1399:A3733,Sheet1!J1399:J3733)</f>
        <v>Prediabetes</v>
      </c>
      <c r="N1399" s="48" t="str">
        <f>_xlfn.XLOOKUP(Table4[[#This Row],[Customer ID]],Table3[Customer ID],Table3[Date2])</f>
        <v>15-Jun-1999</v>
      </c>
      <c r="O1399" s="20">
        <f>_xlfn.XLOOKUP(A1399,Table3[Customer ID],Table3[Age])</f>
        <v>23</v>
      </c>
      <c r="P1399" s="20">
        <f>_xlfn.XLOOKUP(A1399,Table3[Customer ID],Table3[children])</f>
        <v>0</v>
      </c>
      <c r="Q1399" s="47">
        <f>_xlfn.XLOOKUP(A1399,Table3[Customer ID],Table3[charges])</f>
        <v>7642.05</v>
      </c>
      <c r="R1399" s="20" t="str">
        <f>_xlfn.XLOOKUP(A1399,Table3[Customer ID],Table3[Hospital tier])</f>
        <v>tier - 2</v>
      </c>
      <c r="S1399" s="20" t="str">
        <f>_xlfn.XLOOKUP(A1399,Table3[Customer ID],Table3[City tier])</f>
        <v>tier - 2</v>
      </c>
      <c r="T1399" s="20" t="str">
        <f>_xlfn.XLOOKUP(A1399,Table3[Customer ID],Table3[State ID])</f>
        <v>R1026</v>
      </c>
    </row>
    <row r="1400" spans="1:20" x14ac:dyDescent="0.3">
      <c r="A1400" s="20" t="s">
        <v>1418</v>
      </c>
      <c r="B1400" s="20" t="str">
        <f>_xlfn.XLOOKUP(A1400,Sheet3!A1400:A3734,Sheet3!B1400:B3734)</f>
        <v xml:space="preserve"> Ms</v>
      </c>
      <c r="C1400" s="20" t="str">
        <f>_xlfn.XLOOKUP(A1400,Sheet3!A1400:A3734,Sheet3!C1400:C3734)</f>
        <v>Turgeon</v>
      </c>
      <c r="D1400" s="20" t="str">
        <f>_xlfn.XLOOKUP(A1400,Sheet3!A1400:A3734,Sheet3!D1400:D3734)</f>
        <v xml:space="preserve">  Ashley</v>
      </c>
      <c r="E1400" s="46">
        <f>_xlfn.XLOOKUP(A1400,Sheet1!$A$2:$A$2336,Sheet1!$B$2:$B$2336)</f>
        <v>29.48</v>
      </c>
      <c r="F1400" s="20">
        <f>_xlfn.XLOOKUP(Table4[[#This Row],[Customer ID]],Sheet1!A1400:A3734,Sheet1!C1400:C3734)</f>
        <v>4.91</v>
      </c>
      <c r="G1400" s="20" t="str">
        <f>_xlfn.XLOOKUP(Table4[[#This Row],[Customer ID]],Sheet1!A1400:A3734,Sheet1!D1400:D3734)</f>
        <v>No</v>
      </c>
      <c r="H1400" s="20" t="str">
        <f>_xlfn.XLOOKUP(Table4[[#This Row],[Customer ID]],Sheet1!A1400:A3734,Sheet1!E1400:E3734)</f>
        <v>No</v>
      </c>
      <c r="I1400" s="20" t="str">
        <f>_xlfn.XLOOKUP(Table4[[#This Row],[Customer ID]],Sheet1!A1400:A3734,Sheet1!F1400:F3734)</f>
        <v>No</v>
      </c>
      <c r="J1400" s="20">
        <f>_xlfn.XLOOKUP(Table4[[#This Row],[Customer ID]],Sheet1!A1400:A3734,Sheet1!G1400:G3734)</f>
        <v>0</v>
      </c>
      <c r="K1400" s="20" t="str">
        <f>_xlfn.XLOOKUP(Table4[[#This Row],[Customer ID]],Sheet1!A1400:A3734,Sheet1!H1400:H3734)</f>
        <v>No</v>
      </c>
      <c r="L1400" s="20" t="str">
        <f>_xlfn.XLOOKUP(Table4[[#This Row],[Customer ID]],Sheet1!A1400:A3734,Sheet1!I1400:I3734)</f>
        <v>Over Weight</v>
      </c>
      <c r="M1400" s="20" t="str">
        <f>_xlfn.XLOOKUP(A1400,Sheet1!A1400:A3734,Sheet1!J1400:J3734)</f>
        <v>Normal</v>
      </c>
      <c r="N1400" s="48" t="str">
        <f>_xlfn.XLOOKUP(Table4[[#This Row],[Customer ID]],Table3[Customer ID],Table3[Date2])</f>
        <v>24-Jul-1980</v>
      </c>
      <c r="O1400" s="20">
        <f>_xlfn.XLOOKUP(A1400,Table3[Customer ID],Table3[Age])</f>
        <v>42</v>
      </c>
      <c r="P1400" s="20">
        <f>_xlfn.XLOOKUP(A1400,Table3[Customer ID],Table3[children])</f>
        <v>2</v>
      </c>
      <c r="Q1400" s="47">
        <f>_xlfn.XLOOKUP(A1400,Table3[Customer ID],Table3[charges])</f>
        <v>7640.31</v>
      </c>
      <c r="R1400" s="20" t="str">
        <f>_xlfn.XLOOKUP(A1400,Table3[Customer ID],Table3[Hospital tier])</f>
        <v>tier - 2</v>
      </c>
      <c r="S1400" s="20" t="str">
        <f>_xlfn.XLOOKUP(A1400,Table3[Customer ID],Table3[City tier])</f>
        <v>tier - 1</v>
      </c>
      <c r="T1400" s="20" t="str">
        <f>_xlfn.XLOOKUP(A1400,Table3[Customer ID],Table3[State ID])</f>
        <v>R1013</v>
      </c>
    </row>
    <row r="1401" spans="1:20" x14ac:dyDescent="0.3">
      <c r="A1401" s="20" t="s">
        <v>1419</v>
      </c>
      <c r="B1401" s="20" t="str">
        <f>_xlfn.XLOOKUP(A1401,Sheet3!A1401:A3735,Sheet3!B1401:B3735)</f>
        <v xml:space="preserve"> Ms</v>
      </c>
      <c r="C1401" s="20" t="str">
        <f>_xlfn.XLOOKUP(A1401,Sheet3!A1401:A3735,Sheet3!C1401:C3735)</f>
        <v>Deingenis</v>
      </c>
      <c r="D1401" s="20" t="str">
        <f>_xlfn.XLOOKUP(A1401,Sheet3!A1401:A3735,Sheet3!D1401:D3735)</f>
        <v xml:space="preserve">  Dana</v>
      </c>
      <c r="E1401" s="46">
        <f>_xlfn.XLOOKUP(A1401,Sheet1!$A$2:$A$2336,Sheet1!$B$2:$B$2336)</f>
        <v>33.155000000000001</v>
      </c>
      <c r="F1401" s="20">
        <f>_xlfn.XLOOKUP(Table4[[#This Row],[Customer ID]],Sheet1!A1401:A3735,Sheet1!C1401:C3735)</f>
        <v>5.07</v>
      </c>
      <c r="G1401" s="20" t="str">
        <f>_xlfn.XLOOKUP(Table4[[#This Row],[Customer ID]],Sheet1!A1401:A3735,Sheet1!D1401:D3735)</f>
        <v>No</v>
      </c>
      <c r="H1401" s="20" t="str">
        <f>_xlfn.XLOOKUP(Table4[[#This Row],[Customer ID]],Sheet1!A1401:A3735,Sheet1!E1401:E3735)</f>
        <v>No</v>
      </c>
      <c r="I1401" s="20" t="str">
        <f>_xlfn.XLOOKUP(Table4[[#This Row],[Customer ID]],Sheet1!A1401:A3735,Sheet1!F1401:F3735)</f>
        <v>No</v>
      </c>
      <c r="J1401" s="20">
        <f>_xlfn.XLOOKUP(Table4[[#This Row],[Customer ID]],Sheet1!A1401:A3735,Sheet1!G1401:G3735)</f>
        <v>0</v>
      </c>
      <c r="K1401" s="20" t="str">
        <f>_xlfn.XLOOKUP(Table4[[#This Row],[Customer ID]],Sheet1!A1401:A3735,Sheet1!H1401:H3735)</f>
        <v>No</v>
      </c>
      <c r="L1401" s="20" t="str">
        <f>_xlfn.XLOOKUP(Table4[[#This Row],[Customer ID]],Sheet1!A1401:A3735,Sheet1!I1401:I3735)</f>
        <v>Obesity</v>
      </c>
      <c r="M1401" s="20" t="str">
        <f>_xlfn.XLOOKUP(A1401,Sheet1!A1401:A3735,Sheet1!J1401:J3735)</f>
        <v>Normal</v>
      </c>
      <c r="N1401" s="48" t="str">
        <f>_xlfn.XLOOKUP(Table4[[#This Row],[Customer ID]],Table3[Customer ID],Table3[Date2])</f>
        <v>20-Jun-1980</v>
      </c>
      <c r="O1401" s="20">
        <f>_xlfn.XLOOKUP(A1401,Table3[Customer ID],Table3[Age])</f>
        <v>42</v>
      </c>
      <c r="P1401" s="20">
        <f>_xlfn.XLOOKUP(A1401,Table3[Customer ID],Table3[children])</f>
        <v>1</v>
      </c>
      <c r="Q1401" s="47">
        <f>_xlfn.XLOOKUP(A1401,Table3[Customer ID],Table3[charges])</f>
        <v>7639.42</v>
      </c>
      <c r="R1401" s="20" t="str">
        <f>_xlfn.XLOOKUP(A1401,Table3[Customer ID],Table3[Hospital tier])</f>
        <v>tier - 2</v>
      </c>
      <c r="S1401" s="20" t="str">
        <f>_xlfn.XLOOKUP(A1401,Table3[Customer ID],Table3[City tier])</f>
        <v>tier - 2</v>
      </c>
      <c r="T1401" s="20" t="str">
        <f>_xlfn.XLOOKUP(A1401,Table3[Customer ID],Table3[State ID])</f>
        <v>R1024</v>
      </c>
    </row>
    <row r="1402" spans="1:20" x14ac:dyDescent="0.3">
      <c r="A1402" s="20" t="s">
        <v>1420</v>
      </c>
      <c r="B1402" s="20" t="str">
        <f>_xlfn.XLOOKUP(A1402,Sheet3!A1402:A3736,Sheet3!B1402:B3736)</f>
        <v xml:space="preserve"> Ms</v>
      </c>
      <c r="C1402" s="20" t="str">
        <f>_xlfn.XLOOKUP(A1402,Sheet3!A1402:A3736,Sheet3!C1402:C3736)</f>
        <v>Hodge</v>
      </c>
      <c r="D1402" s="20" t="str">
        <f>_xlfn.XLOOKUP(A1402,Sheet3!A1402:A3736,Sheet3!D1402:D3736)</f>
        <v xml:space="preserve">  Jessica F.</v>
      </c>
      <c r="E1402" s="46">
        <f>_xlfn.XLOOKUP(A1402,Sheet1!$A$2:$A$2336,Sheet1!$B$2:$B$2336)</f>
        <v>42.85</v>
      </c>
      <c r="F1402" s="20">
        <f>_xlfn.XLOOKUP(Table4[[#This Row],[Customer ID]],Sheet1!A1402:A3736,Sheet1!C1402:C3736)</f>
        <v>5.81</v>
      </c>
      <c r="G1402" s="20" t="str">
        <f>_xlfn.XLOOKUP(Table4[[#This Row],[Customer ID]],Sheet1!A1402:A3736,Sheet1!D1402:D3736)</f>
        <v>yes</v>
      </c>
      <c r="H1402" s="20" t="str">
        <f>_xlfn.XLOOKUP(Table4[[#This Row],[Customer ID]],Sheet1!A1402:A3736,Sheet1!E1402:E3736)</f>
        <v>No</v>
      </c>
      <c r="I1402" s="20" t="str">
        <f>_xlfn.XLOOKUP(Table4[[#This Row],[Customer ID]],Sheet1!A1402:A3736,Sheet1!F1402:F3736)</f>
        <v>No</v>
      </c>
      <c r="J1402" s="20">
        <f>_xlfn.XLOOKUP(Table4[[#This Row],[Customer ID]],Sheet1!A1402:A3736,Sheet1!G1402:G3736)</f>
        <v>0</v>
      </c>
      <c r="K1402" s="20" t="str">
        <f>_xlfn.XLOOKUP(Table4[[#This Row],[Customer ID]],Sheet1!A1402:A3736,Sheet1!H1402:H3736)</f>
        <v>No</v>
      </c>
      <c r="L1402" s="20" t="str">
        <f>_xlfn.XLOOKUP(Table4[[#This Row],[Customer ID]],Sheet1!A1402:A3736,Sheet1!I1402:I3736)</f>
        <v>Obesity</v>
      </c>
      <c r="M1402" s="20" t="str">
        <f>_xlfn.XLOOKUP(A1402,Sheet1!A1402:A3736,Sheet1!J1402:J3736)</f>
        <v>Prediabetes</v>
      </c>
      <c r="N1402" s="48" t="str">
        <f>_xlfn.XLOOKUP(Table4[[#This Row],[Customer ID]],Table3[Customer ID],Table3[Date2])</f>
        <v>13-Dec-2001</v>
      </c>
      <c r="O1402" s="20">
        <f>_xlfn.XLOOKUP(A1402,Table3[Customer ID],Table3[Age])</f>
        <v>21</v>
      </c>
      <c r="P1402" s="20">
        <f>_xlfn.XLOOKUP(A1402,Table3[Customer ID],Table3[children])</f>
        <v>0</v>
      </c>
      <c r="Q1402" s="47">
        <f>_xlfn.XLOOKUP(A1402,Table3[Customer ID],Table3[charges])</f>
        <v>7636.92</v>
      </c>
      <c r="R1402" s="20" t="str">
        <f>_xlfn.XLOOKUP(A1402,Table3[Customer ID],Table3[Hospital tier])</f>
        <v>tier - 2</v>
      </c>
      <c r="S1402" s="20" t="str">
        <f>_xlfn.XLOOKUP(A1402,Table3[Customer ID],Table3[City tier])</f>
        <v>tier - 3</v>
      </c>
      <c r="T1402" s="20" t="str">
        <f>_xlfn.XLOOKUP(A1402,Table3[Customer ID],Table3[State ID])</f>
        <v>R1012</v>
      </c>
    </row>
    <row r="1403" spans="1:20" x14ac:dyDescent="0.3">
      <c r="A1403" s="20" t="s">
        <v>1421</v>
      </c>
      <c r="B1403" s="20" t="str">
        <f>_xlfn.XLOOKUP(A1403,Sheet3!A1403:A3737,Sheet3!B1403:B3737)</f>
        <v xml:space="preserve"> Ms</v>
      </c>
      <c r="C1403" s="20" t="str">
        <f>_xlfn.XLOOKUP(A1403,Sheet3!A1403:A3737,Sheet3!C1403:C3737)</f>
        <v>Gibbs</v>
      </c>
      <c r="D1403" s="20" t="str">
        <f>_xlfn.XLOOKUP(A1403,Sheet3!A1403:A3737,Sheet3!D1403:D3737)</f>
        <v xml:space="preserve">  Lindsey</v>
      </c>
      <c r="E1403" s="46">
        <f>_xlfn.XLOOKUP(A1403,Sheet1!$A$2:$A$2336,Sheet1!$B$2:$B$2336)</f>
        <v>32.340000000000003</v>
      </c>
      <c r="F1403" s="20">
        <f>_xlfn.XLOOKUP(Table4[[#This Row],[Customer ID]],Sheet1!A1403:A3737,Sheet1!C1403:C3737)</f>
        <v>11.2</v>
      </c>
      <c r="G1403" s="20" t="str">
        <f>_xlfn.XLOOKUP(Table4[[#This Row],[Customer ID]],Sheet1!A1403:A3737,Sheet1!D1403:D3737)</f>
        <v>No</v>
      </c>
      <c r="H1403" s="20" t="str">
        <f>_xlfn.XLOOKUP(Table4[[#This Row],[Customer ID]],Sheet1!A1403:A3737,Sheet1!E1403:E3737)</f>
        <v>No</v>
      </c>
      <c r="I1403" s="20" t="str">
        <f>_xlfn.XLOOKUP(Table4[[#This Row],[Customer ID]],Sheet1!A1403:A3737,Sheet1!F1403:F3737)</f>
        <v>No</v>
      </c>
      <c r="J1403" s="20">
        <f>_xlfn.XLOOKUP(Table4[[#This Row],[Customer ID]],Sheet1!A1403:A3737,Sheet1!G1403:G3737)</f>
        <v>0</v>
      </c>
      <c r="K1403" s="20" t="str">
        <f>_xlfn.XLOOKUP(Table4[[#This Row],[Customer ID]],Sheet1!A1403:A3737,Sheet1!H1403:H3737)</f>
        <v>No</v>
      </c>
      <c r="L1403" s="20" t="str">
        <f>_xlfn.XLOOKUP(Table4[[#This Row],[Customer ID]],Sheet1!A1403:A3737,Sheet1!I1403:I3737)</f>
        <v>Obesity</v>
      </c>
      <c r="M1403" s="20" t="str">
        <f>_xlfn.XLOOKUP(A1403,Sheet1!A1403:A3737,Sheet1!J1403:J3737)</f>
        <v>Diabetes</v>
      </c>
      <c r="N1403" s="48" t="str">
        <f>_xlfn.XLOOKUP(Table4[[#This Row],[Customer ID]],Table3[Customer ID],Table3[Date2])</f>
        <v>24-Aug-1978</v>
      </c>
      <c r="O1403" s="20">
        <f>_xlfn.XLOOKUP(A1403,Table3[Customer ID],Table3[Age])</f>
        <v>44</v>
      </c>
      <c r="P1403" s="20">
        <f>_xlfn.XLOOKUP(A1403,Table3[Customer ID],Table3[children])</f>
        <v>1</v>
      </c>
      <c r="Q1403" s="47">
        <f>_xlfn.XLOOKUP(A1403,Table3[Customer ID],Table3[charges])</f>
        <v>7633.72</v>
      </c>
      <c r="R1403" s="20" t="str">
        <f>_xlfn.XLOOKUP(A1403,Table3[Customer ID],Table3[Hospital tier])</f>
        <v>tier - 2</v>
      </c>
      <c r="S1403" s="20" t="str">
        <f>_xlfn.XLOOKUP(A1403,Table3[Customer ID],Table3[City tier])</f>
        <v>tier - 1</v>
      </c>
      <c r="T1403" s="20" t="str">
        <f>_xlfn.XLOOKUP(A1403,Table3[Customer ID],Table3[State ID])</f>
        <v>R1013</v>
      </c>
    </row>
    <row r="1404" spans="1:20" x14ac:dyDescent="0.3">
      <c r="A1404" s="20" t="s">
        <v>1422</v>
      </c>
      <c r="B1404" s="20" t="str">
        <f>_xlfn.XLOOKUP(A1404,Sheet3!A1404:A3738,Sheet3!B1404:B3738)</f>
        <v xml:space="preserve"> Ms</v>
      </c>
      <c r="C1404" s="20" t="str">
        <f>_xlfn.XLOOKUP(A1404,Sheet3!A1404:A3738,Sheet3!C1404:C3738)</f>
        <v>Trom</v>
      </c>
      <c r="D1404" s="20" t="str">
        <f>_xlfn.XLOOKUP(A1404,Sheet3!A1404:A3738,Sheet3!D1404:D3738)</f>
        <v xml:space="preserve">  Kelly A</v>
      </c>
      <c r="E1404" s="46">
        <f>_xlfn.XLOOKUP(A1404,Sheet1!$A$2:$A$2336,Sheet1!$B$2:$B$2336)</f>
        <v>27.5</v>
      </c>
      <c r="F1404" s="20">
        <f>_xlfn.XLOOKUP(Table4[[#This Row],[Customer ID]],Sheet1!A1404:A3738,Sheet1!C1404:C3738)</f>
        <v>10.75</v>
      </c>
      <c r="G1404" s="20" t="str">
        <f>_xlfn.XLOOKUP(Table4[[#This Row],[Customer ID]],Sheet1!A1404:A3738,Sheet1!D1404:D3738)</f>
        <v>No</v>
      </c>
      <c r="H1404" s="20" t="str">
        <f>_xlfn.XLOOKUP(Table4[[#This Row],[Customer ID]],Sheet1!A1404:A3738,Sheet1!E1404:E3738)</f>
        <v>No</v>
      </c>
      <c r="I1404" s="20" t="str">
        <f>_xlfn.XLOOKUP(Table4[[#This Row],[Customer ID]],Sheet1!A1404:A3738,Sheet1!F1404:F3738)</f>
        <v>No</v>
      </c>
      <c r="J1404" s="20">
        <f>_xlfn.XLOOKUP(Table4[[#This Row],[Customer ID]],Sheet1!A1404:A3738,Sheet1!G1404:G3738)</f>
        <v>0</v>
      </c>
      <c r="K1404" s="20" t="str">
        <f>_xlfn.XLOOKUP(Table4[[#This Row],[Customer ID]],Sheet1!A1404:A3738,Sheet1!H1404:H3738)</f>
        <v>No</v>
      </c>
      <c r="L1404" s="20" t="str">
        <f>_xlfn.XLOOKUP(Table4[[#This Row],[Customer ID]],Sheet1!A1404:A3738,Sheet1!I1404:I3738)</f>
        <v>Over Weight</v>
      </c>
      <c r="M1404" s="20" t="str">
        <f>_xlfn.XLOOKUP(A1404,Sheet1!A1404:A3738,Sheet1!J1404:J3738)</f>
        <v>Diabetes</v>
      </c>
      <c r="N1404" s="48" t="str">
        <f>_xlfn.XLOOKUP(Table4[[#This Row],[Customer ID]],Table3[Customer ID],Table3[Date2])</f>
        <v>29-Nov-1978</v>
      </c>
      <c r="O1404" s="20">
        <f>_xlfn.XLOOKUP(A1404,Table3[Customer ID],Table3[Age])</f>
        <v>44</v>
      </c>
      <c r="P1404" s="20">
        <f>_xlfn.XLOOKUP(A1404,Table3[Customer ID],Table3[children])</f>
        <v>1</v>
      </c>
      <c r="Q1404" s="47">
        <f>_xlfn.XLOOKUP(A1404,Table3[Customer ID],Table3[charges])</f>
        <v>7626.99</v>
      </c>
      <c r="R1404" s="20" t="str">
        <f>_xlfn.XLOOKUP(A1404,Table3[Customer ID],Table3[Hospital tier])</f>
        <v>tier - 2</v>
      </c>
      <c r="S1404" s="20" t="str">
        <f>_xlfn.XLOOKUP(A1404,Table3[Customer ID],Table3[City tier])</f>
        <v>tier - 2</v>
      </c>
      <c r="T1404" s="20" t="str">
        <f>_xlfn.XLOOKUP(A1404,Table3[Customer ID],Table3[State ID])</f>
        <v>R1011</v>
      </c>
    </row>
    <row r="1405" spans="1:20" x14ac:dyDescent="0.3">
      <c r="A1405" s="20" t="s">
        <v>1423</v>
      </c>
      <c r="B1405" s="20" t="str">
        <f>_xlfn.XLOOKUP(A1405,Sheet3!A1405:A3739,Sheet3!B1405:B3739)</f>
        <v xml:space="preserve"> Ms</v>
      </c>
      <c r="C1405" s="20" t="str">
        <f>_xlfn.XLOOKUP(A1405,Sheet3!A1405:A3739,Sheet3!C1405:C3739)</f>
        <v>Sizer</v>
      </c>
      <c r="D1405" s="20" t="str">
        <f>_xlfn.XLOOKUP(A1405,Sheet3!A1405:A3739,Sheet3!D1405:D3739)</f>
        <v xml:space="preserve">  Brooke E</v>
      </c>
      <c r="E1405" s="46">
        <f>_xlfn.XLOOKUP(A1405,Sheet1!$A$2:$A$2336,Sheet1!$B$2:$B$2336)</f>
        <v>25.8</v>
      </c>
      <c r="F1405" s="20">
        <f>_xlfn.XLOOKUP(Table4[[#This Row],[Customer ID]],Sheet1!A1405:A3739,Sheet1!C1405:C3739)</f>
        <v>7.8</v>
      </c>
      <c r="G1405" s="20" t="str">
        <f>_xlfn.XLOOKUP(Table4[[#This Row],[Customer ID]],Sheet1!A1405:A3739,Sheet1!D1405:D3739)</f>
        <v>No</v>
      </c>
      <c r="H1405" s="20" t="str">
        <f>_xlfn.XLOOKUP(Table4[[#This Row],[Customer ID]],Sheet1!A1405:A3739,Sheet1!E1405:E3739)</f>
        <v>No</v>
      </c>
      <c r="I1405" s="20" t="str">
        <f>_xlfn.XLOOKUP(Table4[[#This Row],[Customer ID]],Sheet1!A1405:A3739,Sheet1!F1405:F3739)</f>
        <v>No</v>
      </c>
      <c r="J1405" s="20">
        <f>_xlfn.XLOOKUP(Table4[[#This Row],[Customer ID]],Sheet1!A1405:A3739,Sheet1!G1405:G3739)</f>
        <v>0</v>
      </c>
      <c r="K1405" s="20" t="str">
        <f>_xlfn.XLOOKUP(Table4[[#This Row],[Customer ID]],Sheet1!A1405:A3739,Sheet1!H1405:H3739)</f>
        <v>No</v>
      </c>
      <c r="L1405" s="20" t="str">
        <f>_xlfn.XLOOKUP(Table4[[#This Row],[Customer ID]],Sheet1!A1405:A3739,Sheet1!I1405:I3739)</f>
        <v>Over Weight</v>
      </c>
      <c r="M1405" s="20" t="str">
        <f>_xlfn.XLOOKUP(A1405,Sheet1!A1405:A3739,Sheet1!J1405:J3739)</f>
        <v>Diabetes</v>
      </c>
      <c r="N1405" s="48" t="str">
        <f>_xlfn.XLOOKUP(Table4[[#This Row],[Customer ID]],Table3[Customer ID],Table3[Date2])</f>
        <v>6-Nov-1978</v>
      </c>
      <c r="O1405" s="20">
        <f>_xlfn.XLOOKUP(A1405,Table3[Customer ID],Table3[Age])</f>
        <v>44</v>
      </c>
      <c r="P1405" s="20">
        <f>_xlfn.XLOOKUP(A1405,Table3[Customer ID],Table3[children])</f>
        <v>1</v>
      </c>
      <c r="Q1405" s="47">
        <f>_xlfn.XLOOKUP(A1405,Table3[Customer ID],Table3[charges])</f>
        <v>7624.63</v>
      </c>
      <c r="R1405" s="20" t="str">
        <f>_xlfn.XLOOKUP(A1405,Table3[Customer ID],Table3[Hospital tier])</f>
        <v>tier - 2</v>
      </c>
      <c r="S1405" s="20" t="str">
        <f>_xlfn.XLOOKUP(A1405,Table3[Customer ID],Table3[City tier])</f>
        <v>tier - 1</v>
      </c>
      <c r="T1405" s="20" t="str">
        <f>_xlfn.XLOOKUP(A1405,Table3[Customer ID],Table3[State ID])</f>
        <v>R1011</v>
      </c>
    </row>
    <row r="1406" spans="1:20" x14ac:dyDescent="0.3">
      <c r="A1406" s="20" t="s">
        <v>1424</v>
      </c>
      <c r="B1406" s="20" t="str">
        <f>_xlfn.XLOOKUP(A1406,Sheet3!A1406:A3740,Sheet3!B1406:B3740)</f>
        <v xml:space="preserve"> Ms</v>
      </c>
      <c r="C1406" s="20" t="str">
        <f>_xlfn.XLOOKUP(A1406,Sheet3!A1406:A3740,Sheet3!C1406:C3740)</f>
        <v>Ellison</v>
      </c>
      <c r="D1406" s="20" t="str">
        <f>_xlfn.XLOOKUP(A1406,Sheet3!A1406:A3740,Sheet3!D1406:D3740)</f>
        <v xml:space="preserve">  Katelyn E.</v>
      </c>
      <c r="E1406" s="46">
        <f>_xlfn.XLOOKUP(A1406,Sheet1!$A$2:$A$2336,Sheet1!$B$2:$B$2336)</f>
        <v>25</v>
      </c>
      <c r="F1406" s="20">
        <f>_xlfn.XLOOKUP(Table4[[#This Row],[Customer ID]],Sheet1!A1406:A3740,Sheet1!C1406:C3740)</f>
        <v>7.04</v>
      </c>
      <c r="G1406" s="20" t="str">
        <f>_xlfn.XLOOKUP(Table4[[#This Row],[Customer ID]],Sheet1!A1406:A3740,Sheet1!D1406:D3740)</f>
        <v>No</v>
      </c>
      <c r="H1406" s="20" t="str">
        <f>_xlfn.XLOOKUP(Table4[[#This Row],[Customer ID]],Sheet1!A1406:A3740,Sheet1!E1406:E3740)</f>
        <v>No</v>
      </c>
      <c r="I1406" s="20" t="str">
        <f>_xlfn.XLOOKUP(Table4[[#This Row],[Customer ID]],Sheet1!A1406:A3740,Sheet1!F1406:F3740)</f>
        <v>No</v>
      </c>
      <c r="J1406" s="20">
        <f>_xlfn.XLOOKUP(Table4[[#This Row],[Customer ID]],Sheet1!A1406:A3740,Sheet1!G1406:G3740)</f>
        <v>0</v>
      </c>
      <c r="K1406" s="20" t="str">
        <f>_xlfn.XLOOKUP(Table4[[#This Row],[Customer ID]],Sheet1!A1406:A3740,Sheet1!H1406:H3740)</f>
        <v>No</v>
      </c>
      <c r="L1406" s="20" t="str">
        <f>_xlfn.XLOOKUP(Table4[[#This Row],[Customer ID]],Sheet1!A1406:A3740,Sheet1!I1406:I3740)</f>
        <v>Over Weight</v>
      </c>
      <c r="M1406" s="20" t="str">
        <f>_xlfn.XLOOKUP(A1406,Sheet1!A1406:A3740,Sheet1!J1406:J3740)</f>
        <v>Diabetes</v>
      </c>
      <c r="N1406" s="48" t="str">
        <f>_xlfn.XLOOKUP(Table4[[#This Row],[Customer ID]],Table3[Customer ID],Table3[Date2])</f>
        <v>28-Nov-1978</v>
      </c>
      <c r="O1406" s="20">
        <f>_xlfn.XLOOKUP(A1406,Table3[Customer ID],Table3[Age])</f>
        <v>44</v>
      </c>
      <c r="P1406" s="20">
        <f>_xlfn.XLOOKUP(A1406,Table3[Customer ID],Table3[children])</f>
        <v>1</v>
      </c>
      <c r="Q1406" s="47">
        <f>_xlfn.XLOOKUP(A1406,Table3[Customer ID],Table3[charges])</f>
        <v>7623.52</v>
      </c>
      <c r="R1406" s="20" t="str">
        <f>_xlfn.XLOOKUP(A1406,Table3[Customer ID],Table3[Hospital tier])</f>
        <v>tier - 2</v>
      </c>
      <c r="S1406" s="20" t="str">
        <f>_xlfn.XLOOKUP(A1406,Table3[Customer ID],Table3[City tier])</f>
        <v>tier - 1</v>
      </c>
      <c r="T1406" s="20" t="str">
        <f>_xlfn.XLOOKUP(A1406,Table3[Customer ID],Table3[State ID])</f>
        <v>R1011</v>
      </c>
    </row>
    <row r="1407" spans="1:20" x14ac:dyDescent="0.3">
      <c r="A1407" s="20" t="s">
        <v>1425</v>
      </c>
      <c r="B1407" s="20" t="str">
        <f>_xlfn.XLOOKUP(A1407,Sheet3!A1407:A3741,Sheet3!B1407:B3741)</f>
        <v xml:space="preserve"> Mr</v>
      </c>
      <c r="C1407" s="20" t="str">
        <f>_xlfn.XLOOKUP(A1407,Sheet3!A1407:A3741,Sheet3!C1407:C3741)</f>
        <v>Sulkowski</v>
      </c>
      <c r="D1407" s="20" t="str">
        <f>_xlfn.XLOOKUP(A1407,Sheet3!A1407:A3741,Sheet3!D1407:D3741)</f>
        <v xml:space="preserve">  Adam</v>
      </c>
      <c r="E1407" s="46">
        <f>_xlfn.XLOOKUP(A1407,Sheet1!$A$2:$A$2336,Sheet1!$B$2:$B$2336)</f>
        <v>41.2</v>
      </c>
      <c r="F1407" s="20">
        <f>_xlfn.XLOOKUP(Table4[[#This Row],[Customer ID]],Sheet1!A1407:A3741,Sheet1!C1407:C3741)</f>
        <v>4.18</v>
      </c>
      <c r="G1407" s="20" t="str">
        <f>_xlfn.XLOOKUP(Table4[[#This Row],[Customer ID]],Sheet1!A1407:A3741,Sheet1!D1407:D3741)</f>
        <v>yes</v>
      </c>
      <c r="H1407" s="20" t="str">
        <f>_xlfn.XLOOKUP(Table4[[#This Row],[Customer ID]],Sheet1!A1407:A3741,Sheet1!E1407:E3741)</f>
        <v>No</v>
      </c>
      <c r="I1407" s="20" t="str">
        <f>_xlfn.XLOOKUP(Table4[[#This Row],[Customer ID]],Sheet1!A1407:A3741,Sheet1!F1407:F3741)</f>
        <v>No</v>
      </c>
      <c r="J1407" s="20">
        <f>_xlfn.XLOOKUP(Table4[[#This Row],[Customer ID]],Sheet1!A1407:A3741,Sheet1!G1407:G3741)</f>
        <v>0</v>
      </c>
      <c r="K1407" s="20" t="str">
        <f>_xlfn.XLOOKUP(Table4[[#This Row],[Customer ID]],Sheet1!A1407:A3741,Sheet1!H1407:H3741)</f>
        <v>No</v>
      </c>
      <c r="L1407" s="20" t="str">
        <f>_xlfn.XLOOKUP(Table4[[#This Row],[Customer ID]],Sheet1!A1407:A3741,Sheet1!I1407:I3741)</f>
        <v>Obesity</v>
      </c>
      <c r="M1407" s="20" t="str">
        <f>_xlfn.XLOOKUP(A1407,Sheet1!A1407:A3741,Sheet1!J1407:J3741)</f>
        <v>Normal</v>
      </c>
      <c r="N1407" s="48" t="str">
        <f>_xlfn.XLOOKUP(Table4[[#This Row],[Customer ID]],Table3[Customer ID],Table3[Date2])</f>
        <v>17-Sep-1996</v>
      </c>
      <c r="O1407" s="20">
        <f>_xlfn.XLOOKUP(A1407,Table3[Customer ID],Table3[Age])</f>
        <v>26</v>
      </c>
      <c r="P1407" s="20">
        <f>_xlfn.XLOOKUP(A1407,Table3[Customer ID],Table3[children])</f>
        <v>0</v>
      </c>
      <c r="Q1407" s="47">
        <f>_xlfn.XLOOKUP(A1407,Table3[Customer ID],Table3[charges])</f>
        <v>7623.13</v>
      </c>
      <c r="R1407" s="20" t="str">
        <f>_xlfn.XLOOKUP(A1407,Table3[Customer ID],Table3[Hospital tier])</f>
        <v>tier - 2</v>
      </c>
      <c r="S1407" s="20" t="str">
        <f>_xlfn.XLOOKUP(A1407,Table3[Customer ID],Table3[City tier])</f>
        <v>tier - 3</v>
      </c>
      <c r="T1407" s="20" t="str">
        <f>_xlfn.XLOOKUP(A1407,Table3[Customer ID],Table3[State ID])</f>
        <v>R1011</v>
      </c>
    </row>
    <row r="1408" spans="1:20" x14ac:dyDescent="0.3">
      <c r="A1408" s="20" t="s">
        <v>1426</v>
      </c>
      <c r="B1408" s="20" t="str">
        <f>_xlfn.XLOOKUP(A1408,Sheet3!A1408:A3742,Sheet3!B1408:B3742)</f>
        <v xml:space="preserve"> Ms</v>
      </c>
      <c r="C1408" s="20" t="str">
        <f>_xlfn.XLOOKUP(A1408,Sheet3!A1408:A3742,Sheet3!C1408:C3742)</f>
        <v>Maringo</v>
      </c>
      <c r="D1408" s="20" t="str">
        <f>_xlfn.XLOOKUP(A1408,Sheet3!A1408:A3742,Sheet3!D1408:D3742)</f>
        <v xml:space="preserve">  Dana</v>
      </c>
      <c r="E1408" s="46">
        <f>_xlfn.XLOOKUP(A1408,Sheet1!$A$2:$A$2336,Sheet1!$B$2:$B$2336)</f>
        <v>17.78</v>
      </c>
      <c r="F1408" s="20">
        <f>_xlfn.XLOOKUP(Table4[[#This Row],[Customer ID]],Sheet1!A1408:A3742,Sheet1!C1408:C3742)</f>
        <v>8.19</v>
      </c>
      <c r="G1408" s="20" t="str">
        <f>_xlfn.XLOOKUP(Table4[[#This Row],[Customer ID]],Sheet1!A1408:A3742,Sheet1!D1408:D3742)</f>
        <v>No</v>
      </c>
      <c r="H1408" s="20" t="str">
        <f>_xlfn.XLOOKUP(Table4[[#This Row],[Customer ID]],Sheet1!A1408:A3742,Sheet1!E1408:E3742)</f>
        <v>No</v>
      </c>
      <c r="I1408" s="20" t="str">
        <f>_xlfn.XLOOKUP(Table4[[#This Row],[Customer ID]],Sheet1!A1408:A3742,Sheet1!F1408:F3742)</f>
        <v>No</v>
      </c>
      <c r="J1408" s="20">
        <f>_xlfn.XLOOKUP(Table4[[#This Row],[Customer ID]],Sheet1!A1408:A3742,Sheet1!G1408:G3742)</f>
        <v>0</v>
      </c>
      <c r="K1408" s="20" t="str">
        <f>_xlfn.XLOOKUP(Table4[[#This Row],[Customer ID]],Sheet1!A1408:A3742,Sheet1!H1408:H3742)</f>
        <v>No</v>
      </c>
      <c r="L1408" s="20" t="str">
        <f>_xlfn.XLOOKUP(Table4[[#This Row],[Customer ID]],Sheet1!A1408:A3742,Sheet1!I1408:I3742)</f>
        <v>Under Weight</v>
      </c>
      <c r="M1408" s="20" t="str">
        <f>_xlfn.XLOOKUP(A1408,Sheet1!A1408:A3742,Sheet1!J1408:J3742)</f>
        <v>Diabetes</v>
      </c>
      <c r="N1408" s="48" t="str">
        <f>_xlfn.XLOOKUP(Table4[[#This Row],[Customer ID]],Table3[Customer ID],Table3[Date2])</f>
        <v>3-Jul-1968</v>
      </c>
      <c r="O1408" s="20">
        <f>_xlfn.XLOOKUP(A1408,Table3[Customer ID],Table3[Age])</f>
        <v>54</v>
      </c>
      <c r="P1408" s="20">
        <f>_xlfn.XLOOKUP(A1408,Table3[Customer ID],Table3[children])</f>
        <v>0</v>
      </c>
      <c r="Q1408" s="47">
        <f>_xlfn.XLOOKUP(A1408,Table3[Customer ID],Table3[charges])</f>
        <v>7609.6</v>
      </c>
      <c r="R1408" s="20" t="str">
        <f>_xlfn.XLOOKUP(A1408,Table3[Customer ID],Table3[Hospital tier])</f>
        <v>tier - 3</v>
      </c>
      <c r="S1408" s="20" t="str">
        <f>_xlfn.XLOOKUP(A1408,Table3[Customer ID],Table3[City tier])</f>
        <v>tier - 2</v>
      </c>
      <c r="T1408" s="20" t="str">
        <f>_xlfn.XLOOKUP(A1408,Table3[Customer ID],Table3[State ID])</f>
        <v>R1012</v>
      </c>
    </row>
    <row r="1409" spans="1:20" x14ac:dyDescent="0.3">
      <c r="A1409" s="20" t="s">
        <v>1427</v>
      </c>
      <c r="B1409" s="20" t="str">
        <f>_xlfn.XLOOKUP(A1409,Sheet3!A1409:A3743,Sheet3!B1409:B3743)</f>
        <v xml:space="preserve"> Mr</v>
      </c>
      <c r="C1409" s="20" t="str">
        <f>_xlfn.XLOOKUP(A1409,Sheet3!A1409:A3743,Sheet3!C1409:C3743)</f>
        <v>Lattin</v>
      </c>
      <c r="D1409" s="20" t="str">
        <f>_xlfn.XLOOKUP(A1409,Sheet3!A1409:A3743,Sheet3!D1409:D3743)</f>
        <v xml:space="preserve">  Eric W</v>
      </c>
      <c r="E1409" s="46">
        <f>_xlfn.XLOOKUP(A1409,Sheet1!$A$2:$A$2336,Sheet1!$B$2:$B$2336)</f>
        <v>40.119999999999997</v>
      </c>
      <c r="F1409" s="20">
        <f>_xlfn.XLOOKUP(Table4[[#This Row],[Customer ID]],Sheet1!A1409:A3743,Sheet1!C1409:C3743)</f>
        <v>6.22</v>
      </c>
      <c r="G1409" s="20" t="str">
        <f>_xlfn.XLOOKUP(Table4[[#This Row],[Customer ID]],Sheet1!A1409:A3743,Sheet1!D1409:D3743)</f>
        <v>yes</v>
      </c>
      <c r="H1409" s="20" t="str">
        <f>_xlfn.XLOOKUP(Table4[[#This Row],[Customer ID]],Sheet1!A1409:A3743,Sheet1!E1409:E3743)</f>
        <v>No</v>
      </c>
      <c r="I1409" s="20" t="str">
        <f>_xlfn.XLOOKUP(Table4[[#This Row],[Customer ID]],Sheet1!A1409:A3743,Sheet1!F1409:F3743)</f>
        <v>Yes</v>
      </c>
      <c r="J1409" s="20">
        <f>_xlfn.XLOOKUP(Table4[[#This Row],[Customer ID]],Sheet1!A1409:A3743,Sheet1!G1409:G3743)</f>
        <v>1</v>
      </c>
      <c r="K1409" s="20" t="str">
        <f>_xlfn.XLOOKUP(Table4[[#This Row],[Customer ID]],Sheet1!A1409:A3743,Sheet1!H1409:H3743)</f>
        <v>No</v>
      </c>
      <c r="L1409" s="20" t="str">
        <f>_xlfn.XLOOKUP(Table4[[#This Row],[Customer ID]],Sheet1!A1409:A3743,Sheet1!I1409:I3743)</f>
        <v>Obesity</v>
      </c>
      <c r="M1409" s="20" t="str">
        <f>_xlfn.XLOOKUP(A1409,Sheet1!A1409:A3743,Sheet1!J1409:J3743)</f>
        <v>Prediabetes</v>
      </c>
      <c r="N1409" s="48" t="str">
        <f>_xlfn.XLOOKUP(Table4[[#This Row],[Customer ID]],Table3[Customer ID],Table3[Date2])</f>
        <v>30-Sep-1997</v>
      </c>
      <c r="O1409" s="20">
        <f>_xlfn.XLOOKUP(A1409,Table3[Customer ID],Table3[Age])</f>
        <v>25</v>
      </c>
      <c r="P1409" s="20">
        <f>_xlfn.XLOOKUP(A1409,Table3[Customer ID],Table3[children])</f>
        <v>0</v>
      </c>
      <c r="Q1409" s="47">
        <f>_xlfn.XLOOKUP(A1409,Table3[Customer ID],Table3[charges])</f>
        <v>7607.03</v>
      </c>
      <c r="R1409" s="20" t="str">
        <f>_xlfn.XLOOKUP(A1409,Table3[Customer ID],Table3[Hospital tier])</f>
        <v>tier - 2</v>
      </c>
      <c r="S1409" s="20" t="str">
        <f>_xlfn.XLOOKUP(A1409,Table3[Customer ID],Table3[City tier])</f>
        <v>tier - 2</v>
      </c>
      <c r="T1409" s="20" t="str">
        <f>_xlfn.XLOOKUP(A1409,Table3[Customer ID],Table3[State ID])</f>
        <v>R1012</v>
      </c>
    </row>
    <row r="1410" spans="1:20" x14ac:dyDescent="0.3">
      <c r="A1410" s="20" t="s">
        <v>1428</v>
      </c>
      <c r="B1410" s="20" t="str">
        <f>_xlfn.XLOOKUP(A1410,Sheet3!A1410:A3744,Sheet3!B1410:B3744)</f>
        <v xml:space="preserve"> Mr</v>
      </c>
      <c r="C1410" s="20" t="str">
        <f>_xlfn.XLOOKUP(A1410,Sheet3!A1410:A3744,Sheet3!C1410:C3744)</f>
        <v>Deblander</v>
      </c>
      <c r="D1410" s="20" t="str">
        <f>_xlfn.XLOOKUP(A1410,Sheet3!A1410:A3744,Sheet3!D1410:D3744)</f>
        <v xml:space="preserve">  Matthew D</v>
      </c>
      <c r="E1410" s="46">
        <f>_xlfn.XLOOKUP(A1410,Sheet1!$A$2:$A$2336,Sheet1!$B$2:$B$2336)</f>
        <v>19.350000000000001</v>
      </c>
      <c r="F1410" s="20">
        <f>_xlfn.XLOOKUP(Table4[[#This Row],[Customer ID]],Sheet1!A1410:A3744,Sheet1!C1410:C3744)</f>
        <v>8.2200000000000006</v>
      </c>
      <c r="G1410" s="20" t="str">
        <f>_xlfn.XLOOKUP(Table4[[#This Row],[Customer ID]],Sheet1!A1410:A3744,Sheet1!D1410:D3744)</f>
        <v>yes</v>
      </c>
      <c r="H1410" s="20" t="str">
        <f>_xlfn.XLOOKUP(Table4[[#This Row],[Customer ID]],Sheet1!A1410:A3744,Sheet1!E1410:E3744)</f>
        <v>No</v>
      </c>
      <c r="I1410" s="20" t="str">
        <f>_xlfn.XLOOKUP(Table4[[#This Row],[Customer ID]],Sheet1!A1410:A3744,Sheet1!F1410:F3744)</f>
        <v>No</v>
      </c>
      <c r="J1410" s="20">
        <f>_xlfn.XLOOKUP(Table4[[#This Row],[Customer ID]],Sheet1!A1410:A3744,Sheet1!G1410:G3744)</f>
        <v>0</v>
      </c>
      <c r="K1410" s="20" t="str">
        <f>_xlfn.XLOOKUP(Table4[[#This Row],[Customer ID]],Sheet1!A1410:A3744,Sheet1!H1410:H3744)</f>
        <v>No</v>
      </c>
      <c r="L1410" s="20" t="str">
        <f>_xlfn.XLOOKUP(Table4[[#This Row],[Customer ID]],Sheet1!A1410:A3744,Sheet1!I1410:I3744)</f>
        <v>Normal weight</v>
      </c>
      <c r="M1410" s="20" t="str">
        <f>_xlfn.XLOOKUP(A1410,Sheet1!A1410:A3744,Sheet1!J1410:J3744)</f>
        <v>Diabetes</v>
      </c>
      <c r="N1410" s="48" t="str">
        <f>_xlfn.XLOOKUP(Table4[[#This Row],[Customer ID]],Table3[Customer ID],Table3[Date2])</f>
        <v>17-Jul-1967</v>
      </c>
      <c r="O1410" s="20">
        <f>_xlfn.XLOOKUP(A1410,Table3[Customer ID],Table3[Age])</f>
        <v>55</v>
      </c>
      <c r="P1410" s="20">
        <f>_xlfn.XLOOKUP(A1410,Table3[Customer ID],Table3[children])</f>
        <v>0</v>
      </c>
      <c r="Q1410" s="47">
        <f>_xlfn.XLOOKUP(A1410,Table3[Customer ID],Table3[charges])</f>
        <v>7585.62</v>
      </c>
      <c r="R1410" s="20" t="str">
        <f>_xlfn.XLOOKUP(A1410,Table3[Customer ID],Table3[Hospital tier])</f>
        <v>tier - 3</v>
      </c>
      <c r="S1410" s="20" t="str">
        <f>_xlfn.XLOOKUP(A1410,Table3[Customer ID],Table3[City tier])</f>
        <v>tier - 2</v>
      </c>
      <c r="T1410" s="20" t="str">
        <f>_xlfn.XLOOKUP(A1410,Table3[Customer ID],Table3[State ID])</f>
        <v>R1013</v>
      </c>
    </row>
    <row r="1411" spans="1:20" x14ac:dyDescent="0.3">
      <c r="A1411" s="20" t="s">
        <v>1429</v>
      </c>
      <c r="B1411" s="20" t="str">
        <f>_xlfn.XLOOKUP(A1411,Sheet3!A1411:A3745,Sheet3!B1411:B3745)</f>
        <v xml:space="preserve"> Mr</v>
      </c>
      <c r="C1411" s="20" t="str">
        <f>_xlfn.XLOOKUP(A1411,Sheet3!A1411:A3745,Sheet3!C1411:C3745)</f>
        <v>O'Neill</v>
      </c>
      <c r="D1411" s="20" t="str">
        <f>_xlfn.XLOOKUP(A1411,Sheet3!A1411:A3745,Sheet3!D1411:D3745)</f>
        <v xml:space="preserve">  Eoghan</v>
      </c>
      <c r="E1411" s="46">
        <f>_xlfn.XLOOKUP(A1411,Sheet1!$A$2:$A$2336,Sheet1!$B$2:$B$2336)</f>
        <v>36.69</v>
      </c>
      <c r="F1411" s="20">
        <f>_xlfn.XLOOKUP(Table4[[#This Row],[Customer ID]],Sheet1!A1411:A3745,Sheet1!C1411:C3745)</f>
        <v>6.15</v>
      </c>
      <c r="G1411" s="20" t="str">
        <f>_xlfn.XLOOKUP(Table4[[#This Row],[Customer ID]],Sheet1!A1411:A3745,Sheet1!D1411:D3745)</f>
        <v>No</v>
      </c>
      <c r="H1411" s="20" t="str">
        <f>_xlfn.XLOOKUP(Table4[[#This Row],[Customer ID]],Sheet1!A1411:A3745,Sheet1!E1411:E3745)</f>
        <v>No</v>
      </c>
      <c r="I1411" s="20" t="str">
        <f>_xlfn.XLOOKUP(Table4[[#This Row],[Customer ID]],Sheet1!A1411:A3745,Sheet1!F1411:F3745)</f>
        <v>No</v>
      </c>
      <c r="J1411" s="20">
        <f>_xlfn.XLOOKUP(Table4[[#This Row],[Customer ID]],Sheet1!A1411:A3745,Sheet1!G1411:G3745)</f>
        <v>0</v>
      </c>
      <c r="K1411" s="20" t="str">
        <f>_xlfn.XLOOKUP(Table4[[#This Row],[Customer ID]],Sheet1!A1411:A3745,Sheet1!H1411:H3745)</f>
        <v>No</v>
      </c>
      <c r="L1411" s="20" t="str">
        <f>_xlfn.XLOOKUP(Table4[[#This Row],[Customer ID]],Sheet1!A1411:A3745,Sheet1!I1411:I3745)</f>
        <v>Obesity</v>
      </c>
      <c r="M1411" s="20" t="str">
        <f>_xlfn.XLOOKUP(A1411,Sheet1!A1411:A3745,Sheet1!J1411:J3745)</f>
        <v>Prediabetes</v>
      </c>
      <c r="N1411" s="48" t="str">
        <f>_xlfn.XLOOKUP(Table4[[#This Row],[Customer ID]],Table3[Customer ID],Table3[Date2])</f>
        <v>14-Aug-1994</v>
      </c>
      <c r="O1411" s="20">
        <f>_xlfn.XLOOKUP(A1411,Table3[Customer ID],Table3[Age])</f>
        <v>28</v>
      </c>
      <c r="P1411" s="20">
        <f>_xlfn.XLOOKUP(A1411,Table3[Customer ID],Table3[children])</f>
        <v>0</v>
      </c>
      <c r="Q1411" s="47">
        <f>_xlfn.XLOOKUP(A1411,Table3[Customer ID],Table3[charges])</f>
        <v>7567.13</v>
      </c>
      <c r="R1411" s="20" t="str">
        <f>_xlfn.XLOOKUP(A1411,Table3[Customer ID],Table3[Hospital tier])</f>
        <v>tier - 2</v>
      </c>
      <c r="S1411" s="20" t="str">
        <f>_xlfn.XLOOKUP(A1411,Table3[Customer ID],Table3[City tier])</f>
        <v>tier - 2</v>
      </c>
      <c r="T1411" s="20" t="str">
        <f>_xlfn.XLOOKUP(A1411,Table3[Customer ID],Table3[State ID])</f>
        <v>R1021</v>
      </c>
    </row>
    <row r="1412" spans="1:20" x14ac:dyDescent="0.3">
      <c r="A1412" s="20" t="s">
        <v>1430</v>
      </c>
      <c r="B1412" s="20" t="str">
        <f>_xlfn.XLOOKUP(A1412,Sheet3!A1412:A3746,Sheet3!B1412:B3746)</f>
        <v xml:space="preserve"> Ms</v>
      </c>
      <c r="C1412" s="20" t="str">
        <f>_xlfn.XLOOKUP(A1412,Sheet3!A1412:A3746,Sheet3!C1412:C3746)</f>
        <v>Davis</v>
      </c>
      <c r="D1412" s="20" t="str">
        <f>_xlfn.XLOOKUP(A1412,Sheet3!A1412:A3746,Sheet3!D1412:D3746)</f>
        <v xml:space="preserve">  Pamela W</v>
      </c>
      <c r="E1412" s="46">
        <f>_xlfn.XLOOKUP(A1412,Sheet1!$A$2:$A$2336,Sheet1!$B$2:$B$2336)</f>
        <v>28.51</v>
      </c>
      <c r="F1412" s="20">
        <f>_xlfn.XLOOKUP(Table4[[#This Row],[Customer ID]],Sheet1!A1412:A3746,Sheet1!C1412:C3746)</f>
        <v>5.65</v>
      </c>
      <c r="G1412" s="20" t="str">
        <f>_xlfn.XLOOKUP(Table4[[#This Row],[Customer ID]],Sheet1!A1412:A3746,Sheet1!D1412:D3746)</f>
        <v>yes</v>
      </c>
      <c r="H1412" s="20" t="str">
        <f>_xlfn.XLOOKUP(Table4[[#This Row],[Customer ID]],Sheet1!A1412:A3746,Sheet1!E1412:E3746)</f>
        <v>No</v>
      </c>
      <c r="I1412" s="20" t="str">
        <f>_xlfn.XLOOKUP(Table4[[#This Row],[Customer ID]],Sheet1!A1412:A3746,Sheet1!F1412:F3746)</f>
        <v>No</v>
      </c>
      <c r="J1412" s="20">
        <f>_xlfn.XLOOKUP(Table4[[#This Row],[Customer ID]],Sheet1!A1412:A3746,Sheet1!G1412:G3746)</f>
        <v>1</v>
      </c>
      <c r="K1412" s="20" t="str">
        <f>_xlfn.XLOOKUP(Table4[[#This Row],[Customer ID]],Sheet1!A1412:A3746,Sheet1!H1412:H3746)</f>
        <v>No</v>
      </c>
      <c r="L1412" s="20" t="str">
        <f>_xlfn.XLOOKUP(Table4[[#This Row],[Customer ID]],Sheet1!A1412:A3746,Sheet1!I1412:I3746)</f>
        <v>Over Weight</v>
      </c>
      <c r="M1412" s="20" t="str">
        <f>_xlfn.XLOOKUP(A1412,Sheet1!A1412:A3746,Sheet1!J1412:J3746)</f>
        <v>Normal</v>
      </c>
      <c r="N1412" s="48" t="str">
        <f>_xlfn.XLOOKUP(Table4[[#This Row],[Customer ID]],Table3[Customer ID],Table3[Date2])</f>
        <v>15-Dec-1988</v>
      </c>
      <c r="O1412" s="20">
        <f>_xlfn.XLOOKUP(A1412,Table3[Customer ID],Table3[Age])</f>
        <v>34</v>
      </c>
      <c r="P1412" s="20">
        <f>_xlfn.XLOOKUP(A1412,Table3[Customer ID],Table3[children])</f>
        <v>3</v>
      </c>
      <c r="Q1412" s="47">
        <f>_xlfn.XLOOKUP(A1412,Table3[Customer ID],Table3[charges])</f>
        <v>7538.52</v>
      </c>
      <c r="R1412" s="20" t="str">
        <f>_xlfn.XLOOKUP(A1412,Table3[Customer ID],Table3[Hospital tier])</f>
        <v>tier - 2</v>
      </c>
      <c r="S1412" s="20" t="str">
        <f>_xlfn.XLOOKUP(A1412,Table3[Customer ID],Table3[City tier])</f>
        <v>tier - 2</v>
      </c>
      <c r="T1412" s="20" t="str">
        <f>_xlfn.XLOOKUP(A1412,Table3[Customer ID],Table3[State ID])</f>
        <v>R1012</v>
      </c>
    </row>
    <row r="1413" spans="1:20" x14ac:dyDescent="0.3">
      <c r="A1413" s="20" t="s">
        <v>1431</v>
      </c>
      <c r="B1413" s="20" t="str">
        <f>_xlfn.XLOOKUP(A1413,Sheet3!A1413:A3747,Sheet3!B1413:B3747)</f>
        <v xml:space="preserve"> Ms</v>
      </c>
      <c r="C1413" s="20" t="str">
        <f>_xlfn.XLOOKUP(A1413,Sheet3!A1413:A3747,Sheet3!C1413:C3747)</f>
        <v>Stanek</v>
      </c>
      <c r="D1413" s="20" t="str">
        <f>_xlfn.XLOOKUP(A1413,Sheet3!A1413:A3747,Sheet3!D1413:D3747)</f>
        <v xml:space="preserve">  Lindsey M.</v>
      </c>
      <c r="E1413" s="46">
        <f>_xlfn.XLOOKUP(A1413,Sheet1!$A$2:$A$2336,Sheet1!$B$2:$B$2336)</f>
        <v>30.21</v>
      </c>
      <c r="F1413" s="20">
        <f>_xlfn.XLOOKUP(Table4[[#This Row],[Customer ID]],Sheet1!A1413:A3747,Sheet1!C1413:C3747)</f>
        <v>5.5</v>
      </c>
      <c r="G1413" s="20" t="str">
        <f>_xlfn.XLOOKUP(Table4[[#This Row],[Customer ID]],Sheet1!A1413:A3747,Sheet1!D1413:D3747)</f>
        <v>No</v>
      </c>
      <c r="H1413" s="20" t="str">
        <f>_xlfn.XLOOKUP(Table4[[#This Row],[Customer ID]],Sheet1!A1413:A3747,Sheet1!E1413:E3747)</f>
        <v>No</v>
      </c>
      <c r="I1413" s="20" t="str">
        <f>_xlfn.XLOOKUP(Table4[[#This Row],[Customer ID]],Sheet1!A1413:A3747,Sheet1!F1413:F3747)</f>
        <v>No</v>
      </c>
      <c r="J1413" s="20">
        <f>_xlfn.XLOOKUP(Table4[[#This Row],[Customer ID]],Sheet1!A1413:A3747,Sheet1!G1413:G3747)</f>
        <v>1</v>
      </c>
      <c r="K1413" s="20" t="str">
        <f>_xlfn.XLOOKUP(Table4[[#This Row],[Customer ID]],Sheet1!A1413:A3747,Sheet1!H1413:H3747)</f>
        <v>No</v>
      </c>
      <c r="L1413" s="20" t="str">
        <f>_xlfn.XLOOKUP(Table4[[#This Row],[Customer ID]],Sheet1!A1413:A3747,Sheet1!I1413:I3747)</f>
        <v>Obesity</v>
      </c>
      <c r="M1413" s="20" t="str">
        <f>_xlfn.XLOOKUP(A1413,Sheet1!A1413:A3747,Sheet1!J1413:J3747)</f>
        <v>Normal</v>
      </c>
      <c r="N1413" s="48" t="str">
        <f>_xlfn.XLOOKUP(Table4[[#This Row],[Customer ID]],Table3[Customer ID],Table3[Date2])</f>
        <v>22-Aug-1984</v>
      </c>
      <c r="O1413" s="20">
        <f>_xlfn.XLOOKUP(A1413,Table3[Customer ID],Table3[Age])</f>
        <v>38</v>
      </c>
      <c r="P1413" s="20">
        <f>_xlfn.XLOOKUP(A1413,Table3[Customer ID],Table3[children])</f>
        <v>3</v>
      </c>
      <c r="Q1413" s="47">
        <f>_xlfn.XLOOKUP(A1413,Table3[Customer ID],Table3[charges])</f>
        <v>7537.16</v>
      </c>
      <c r="R1413" s="20" t="str">
        <f>_xlfn.XLOOKUP(A1413,Table3[Customer ID],Table3[Hospital tier])</f>
        <v>tier - 2</v>
      </c>
      <c r="S1413" s="20" t="str">
        <f>_xlfn.XLOOKUP(A1413,Table3[Customer ID],Table3[City tier])</f>
        <v>tier - 2</v>
      </c>
      <c r="T1413" s="20" t="str">
        <f>_xlfn.XLOOKUP(A1413,Table3[Customer ID],Table3[State ID])</f>
        <v>R1012</v>
      </c>
    </row>
    <row r="1414" spans="1:20" x14ac:dyDescent="0.3">
      <c r="A1414" s="20" t="s">
        <v>1432</v>
      </c>
      <c r="B1414" s="20" t="str">
        <f>_xlfn.XLOOKUP(A1414,Sheet3!A1414:A3748,Sheet3!B1414:B3748)</f>
        <v xml:space="preserve"> Ms</v>
      </c>
      <c r="C1414" s="20" t="str">
        <f>_xlfn.XLOOKUP(A1414,Sheet3!A1414:A3748,Sheet3!C1414:C3748)</f>
        <v>Harris</v>
      </c>
      <c r="D1414" s="20" t="str">
        <f>_xlfn.XLOOKUP(A1414,Sheet3!A1414:A3748,Sheet3!D1414:D3748)</f>
        <v xml:space="preserve">  Kassie</v>
      </c>
      <c r="E1414" s="46">
        <f>_xlfn.XLOOKUP(A1414,Sheet1!$A$2:$A$2336,Sheet1!$B$2:$B$2336)</f>
        <v>24.33</v>
      </c>
      <c r="F1414" s="20">
        <f>_xlfn.XLOOKUP(Table4[[#This Row],[Customer ID]],Sheet1!A1414:A3748,Sheet1!C1414:C3748)</f>
        <v>8</v>
      </c>
      <c r="G1414" s="20" t="str">
        <f>_xlfn.XLOOKUP(Table4[[#This Row],[Customer ID]],Sheet1!A1414:A3748,Sheet1!D1414:D3748)</f>
        <v>No</v>
      </c>
      <c r="H1414" s="20" t="str">
        <f>_xlfn.XLOOKUP(Table4[[#This Row],[Customer ID]],Sheet1!A1414:A3748,Sheet1!E1414:E3748)</f>
        <v>No</v>
      </c>
      <c r="I1414" s="20" t="str">
        <f>_xlfn.XLOOKUP(Table4[[#This Row],[Customer ID]],Sheet1!A1414:A3748,Sheet1!F1414:F3748)</f>
        <v>No</v>
      </c>
      <c r="J1414" s="20">
        <f>_xlfn.XLOOKUP(Table4[[#This Row],[Customer ID]],Sheet1!A1414:A3748,Sheet1!G1414:G3748)</f>
        <v>0</v>
      </c>
      <c r="K1414" s="20" t="str">
        <f>_xlfn.XLOOKUP(Table4[[#This Row],[Customer ID]],Sheet1!A1414:A3748,Sheet1!H1414:H3748)</f>
        <v>No</v>
      </c>
      <c r="L1414" s="20" t="str">
        <f>_xlfn.XLOOKUP(Table4[[#This Row],[Customer ID]],Sheet1!A1414:A3748,Sheet1!I1414:I3748)</f>
        <v>Normal weight</v>
      </c>
      <c r="M1414" s="20" t="str">
        <f>_xlfn.XLOOKUP(A1414,Sheet1!A1414:A3748,Sheet1!J1414:J3748)</f>
        <v>Diabetes</v>
      </c>
      <c r="N1414" s="48" t="str">
        <f>_xlfn.XLOOKUP(Table4[[#This Row],[Customer ID]],Table3[Customer ID],Table3[Date2])</f>
        <v>14-Dec-1978</v>
      </c>
      <c r="O1414" s="20">
        <f>_xlfn.XLOOKUP(A1414,Table3[Customer ID],Table3[Age])</f>
        <v>44</v>
      </c>
      <c r="P1414" s="20">
        <f>_xlfn.XLOOKUP(A1414,Table3[Customer ID],Table3[children])</f>
        <v>2</v>
      </c>
      <c r="Q1414" s="47">
        <f>_xlfn.XLOOKUP(A1414,Table3[Customer ID],Table3[charges])</f>
        <v>7531.7</v>
      </c>
      <c r="R1414" s="20" t="str">
        <f>_xlfn.XLOOKUP(A1414,Table3[Customer ID],Table3[Hospital tier])</f>
        <v>tier - 2</v>
      </c>
      <c r="S1414" s="20" t="str">
        <f>_xlfn.XLOOKUP(A1414,Table3[Customer ID],Table3[City tier])</f>
        <v>tier - 1</v>
      </c>
      <c r="T1414" s="20" t="str">
        <f>_xlfn.XLOOKUP(A1414,Table3[Customer ID],Table3[State ID])</f>
        <v>R1013</v>
      </c>
    </row>
    <row r="1415" spans="1:20" x14ac:dyDescent="0.3">
      <c r="A1415" s="20" t="s">
        <v>1433</v>
      </c>
      <c r="B1415" s="20" t="str">
        <f>_xlfn.XLOOKUP(A1415,Sheet3!A1415:A3749,Sheet3!B1415:B3749)</f>
        <v xml:space="preserve"> Mr</v>
      </c>
      <c r="C1415" s="20" t="str">
        <f>_xlfn.XLOOKUP(A1415,Sheet3!A1415:A3749,Sheet3!C1415:C3749)</f>
        <v>Manning</v>
      </c>
      <c r="D1415" s="20" t="str">
        <f>_xlfn.XLOOKUP(A1415,Sheet3!A1415:A3749,Sheet3!D1415:D3749)</f>
        <v xml:space="preserve">  Matthew</v>
      </c>
      <c r="E1415" s="46">
        <f>_xlfn.XLOOKUP(A1415,Sheet1!$A$2:$A$2336,Sheet1!$B$2:$B$2336)</f>
        <v>19.855</v>
      </c>
      <c r="F1415" s="20">
        <f>_xlfn.XLOOKUP(Table4[[#This Row],[Customer ID]],Sheet1!A1415:A3749,Sheet1!C1415:C3749)</f>
        <v>5.71</v>
      </c>
      <c r="G1415" s="20" t="str">
        <f>_xlfn.XLOOKUP(Table4[[#This Row],[Customer ID]],Sheet1!A1415:A3749,Sheet1!D1415:D3749)</f>
        <v>yes</v>
      </c>
      <c r="H1415" s="20" t="str">
        <f>_xlfn.XLOOKUP(Table4[[#This Row],[Customer ID]],Sheet1!A1415:A3749,Sheet1!E1415:E3749)</f>
        <v>No</v>
      </c>
      <c r="I1415" s="20" t="str">
        <f>_xlfn.XLOOKUP(Table4[[#This Row],[Customer ID]],Sheet1!A1415:A3749,Sheet1!F1415:F3749)</f>
        <v>No</v>
      </c>
      <c r="J1415" s="20">
        <f>_xlfn.XLOOKUP(Table4[[#This Row],[Customer ID]],Sheet1!A1415:A3749,Sheet1!G1415:G3749)</f>
        <v>0</v>
      </c>
      <c r="K1415" s="20" t="str">
        <f>_xlfn.XLOOKUP(Table4[[#This Row],[Customer ID]],Sheet1!A1415:A3749,Sheet1!H1415:H3749)</f>
        <v>No</v>
      </c>
      <c r="L1415" s="20" t="str">
        <f>_xlfn.XLOOKUP(Table4[[#This Row],[Customer ID]],Sheet1!A1415:A3749,Sheet1!I1415:I3749)</f>
        <v>Normal weight</v>
      </c>
      <c r="M1415" s="20" t="str">
        <f>_xlfn.XLOOKUP(A1415,Sheet1!A1415:A3749,Sheet1!J1415:J3749)</f>
        <v>Prediabetes</v>
      </c>
      <c r="N1415" s="48" t="str">
        <f>_xlfn.XLOOKUP(Table4[[#This Row],[Customer ID]],Table3[Customer ID],Table3[Date2])</f>
        <v>10-Oct-1976</v>
      </c>
      <c r="O1415" s="20">
        <f>_xlfn.XLOOKUP(A1415,Table3[Customer ID],Table3[Age])</f>
        <v>46</v>
      </c>
      <c r="P1415" s="20">
        <f>_xlfn.XLOOKUP(A1415,Table3[Customer ID],Table3[children])</f>
        <v>0</v>
      </c>
      <c r="Q1415" s="47">
        <f>_xlfn.XLOOKUP(A1415,Table3[Customer ID],Table3[charges])</f>
        <v>7526.71</v>
      </c>
      <c r="R1415" s="20" t="str">
        <f>_xlfn.XLOOKUP(A1415,Table3[Customer ID],Table3[Hospital tier])</f>
        <v>tier - 3</v>
      </c>
      <c r="S1415" s="20" t="str">
        <f>_xlfn.XLOOKUP(A1415,Table3[Customer ID],Table3[City tier])</f>
        <v>tier - 1</v>
      </c>
      <c r="T1415" s="20" t="str">
        <f>_xlfn.XLOOKUP(A1415,Table3[Customer ID],Table3[State ID])</f>
        <v>R1012</v>
      </c>
    </row>
    <row r="1416" spans="1:20" x14ac:dyDescent="0.3">
      <c r="A1416" s="20" t="s">
        <v>1434</v>
      </c>
      <c r="B1416" s="20" t="str">
        <f>_xlfn.XLOOKUP(A1416,Sheet3!A1416:A3750,Sheet3!B1416:B3750)</f>
        <v xml:space="preserve"> Mr</v>
      </c>
      <c r="C1416" s="20" t="str">
        <f>_xlfn.XLOOKUP(A1416,Sheet3!A1416:A3750,Sheet3!C1416:C3750)</f>
        <v>Barrera Munoz</v>
      </c>
      <c r="D1416" s="20" t="str">
        <f>_xlfn.XLOOKUP(A1416,Sheet3!A1416:A3750,Sheet3!D1416:D3750)</f>
        <v xml:space="preserve">  Ruben Dario</v>
      </c>
      <c r="E1416" s="46">
        <f>_xlfn.XLOOKUP(A1416,Sheet1!$A$2:$A$2336,Sheet1!$B$2:$B$2336)</f>
        <v>25.364999999999998</v>
      </c>
      <c r="F1416" s="20">
        <f>_xlfn.XLOOKUP(Table4[[#This Row],[Customer ID]],Sheet1!A1416:A3750,Sheet1!C1416:C3750)</f>
        <v>11.71</v>
      </c>
      <c r="G1416" s="20" t="str">
        <f>_xlfn.XLOOKUP(Table4[[#This Row],[Customer ID]],Sheet1!A1416:A3750,Sheet1!D1416:D3750)</f>
        <v>No</v>
      </c>
      <c r="H1416" s="20" t="str">
        <f>_xlfn.XLOOKUP(Table4[[#This Row],[Customer ID]],Sheet1!A1416:A3750,Sheet1!E1416:E3750)</f>
        <v>No</v>
      </c>
      <c r="I1416" s="20" t="str">
        <f>_xlfn.XLOOKUP(Table4[[#This Row],[Customer ID]],Sheet1!A1416:A3750,Sheet1!F1416:F3750)</f>
        <v>No</v>
      </c>
      <c r="J1416" s="20">
        <f>_xlfn.XLOOKUP(Table4[[#This Row],[Customer ID]],Sheet1!A1416:A3750,Sheet1!G1416:G3750)</f>
        <v>0</v>
      </c>
      <c r="K1416" s="20" t="str">
        <f>_xlfn.XLOOKUP(Table4[[#This Row],[Customer ID]],Sheet1!A1416:A3750,Sheet1!H1416:H3750)</f>
        <v>No</v>
      </c>
      <c r="L1416" s="20" t="str">
        <f>_xlfn.XLOOKUP(Table4[[#This Row],[Customer ID]],Sheet1!A1416:A3750,Sheet1!I1416:I3750)</f>
        <v>Over Weight</v>
      </c>
      <c r="M1416" s="20" t="str">
        <f>_xlfn.XLOOKUP(A1416,Sheet1!A1416:A3750,Sheet1!J1416:J3750)</f>
        <v>Diabetes</v>
      </c>
      <c r="N1416" s="48" t="str">
        <f>_xlfn.XLOOKUP(Table4[[#This Row],[Customer ID]],Table3[Customer ID],Table3[Date2])</f>
        <v>18-Oct-1978</v>
      </c>
      <c r="O1416" s="20">
        <f>_xlfn.XLOOKUP(A1416,Table3[Customer ID],Table3[Age])</f>
        <v>44</v>
      </c>
      <c r="P1416" s="20">
        <f>_xlfn.XLOOKUP(A1416,Table3[Customer ID],Table3[children])</f>
        <v>1</v>
      </c>
      <c r="Q1416" s="47">
        <f>_xlfn.XLOOKUP(A1416,Table3[Customer ID],Table3[charges])</f>
        <v>7518.03</v>
      </c>
      <c r="R1416" s="20" t="str">
        <f>_xlfn.XLOOKUP(A1416,Table3[Customer ID],Table3[Hospital tier])</f>
        <v>tier - 2</v>
      </c>
      <c r="S1416" s="20" t="str">
        <f>_xlfn.XLOOKUP(A1416,Table3[Customer ID],Table3[City tier])</f>
        <v>tier - 3</v>
      </c>
      <c r="T1416" s="20" t="str">
        <f>_xlfn.XLOOKUP(A1416,Table3[Customer ID],Table3[State ID])</f>
        <v>R1012</v>
      </c>
    </row>
    <row r="1417" spans="1:20" x14ac:dyDescent="0.3">
      <c r="A1417" s="20" t="s">
        <v>1435</v>
      </c>
      <c r="B1417" s="20" t="str">
        <f>_xlfn.XLOOKUP(A1417,Sheet3!A1417:A3751,Sheet3!B1417:B3751)</f>
        <v xml:space="preserve"> Mr</v>
      </c>
      <c r="C1417" s="20" t="str">
        <f>_xlfn.XLOOKUP(A1417,Sheet3!A1417:A3751,Sheet3!C1417:C3751)</f>
        <v>Schauwaers</v>
      </c>
      <c r="D1417" s="20" t="str">
        <f>_xlfn.XLOOKUP(A1417,Sheet3!A1417:A3751,Sheet3!D1417:D3751)</f>
        <v xml:space="preserve">  Kevin</v>
      </c>
      <c r="E1417" s="46">
        <f>_xlfn.XLOOKUP(A1417,Sheet1!$A$2:$A$2336,Sheet1!$B$2:$B$2336)</f>
        <v>29.6</v>
      </c>
      <c r="F1417" s="20">
        <f>_xlfn.XLOOKUP(Table4[[#This Row],[Customer ID]],Sheet1!A1417:A3751,Sheet1!C1417:C3751)</f>
        <v>6.17</v>
      </c>
      <c r="G1417" s="20" t="str">
        <f>_xlfn.XLOOKUP(Table4[[#This Row],[Customer ID]],Sheet1!A1417:A3751,Sheet1!D1417:D3751)</f>
        <v>yes</v>
      </c>
      <c r="H1417" s="20" t="str">
        <f>_xlfn.XLOOKUP(Table4[[#This Row],[Customer ID]],Sheet1!A1417:A3751,Sheet1!E1417:E3751)</f>
        <v>No</v>
      </c>
      <c r="I1417" s="20" t="str">
        <f>_xlfn.XLOOKUP(Table4[[#This Row],[Customer ID]],Sheet1!A1417:A3751,Sheet1!F1417:F3751)</f>
        <v>Yes</v>
      </c>
      <c r="J1417" s="20">
        <f>_xlfn.XLOOKUP(Table4[[#This Row],[Customer ID]],Sheet1!A1417:A3751,Sheet1!G1417:G3751)</f>
        <v>1</v>
      </c>
      <c r="K1417" s="20" t="str">
        <f>_xlfn.XLOOKUP(Table4[[#This Row],[Customer ID]],Sheet1!A1417:A3751,Sheet1!H1417:H3751)</f>
        <v>No</v>
      </c>
      <c r="L1417" s="20" t="str">
        <f>_xlfn.XLOOKUP(Table4[[#This Row],[Customer ID]],Sheet1!A1417:A3751,Sheet1!I1417:I3751)</f>
        <v>Over Weight</v>
      </c>
      <c r="M1417" s="20" t="str">
        <f>_xlfn.XLOOKUP(A1417,Sheet1!A1417:A3751,Sheet1!J1417:J3751)</f>
        <v>Prediabetes</v>
      </c>
      <c r="N1417" s="48" t="str">
        <f>_xlfn.XLOOKUP(Table4[[#This Row],[Customer ID]],Table3[Customer ID],Table3[Date2])</f>
        <v>10-Jul-1983</v>
      </c>
      <c r="O1417" s="20">
        <f>_xlfn.XLOOKUP(A1417,Table3[Customer ID],Table3[Age])</f>
        <v>39</v>
      </c>
      <c r="P1417" s="20">
        <f>_xlfn.XLOOKUP(A1417,Table3[Customer ID],Table3[children])</f>
        <v>4</v>
      </c>
      <c r="Q1417" s="47">
        <f>_xlfn.XLOOKUP(A1417,Table3[Customer ID],Table3[charges])</f>
        <v>7512.27</v>
      </c>
      <c r="R1417" s="20" t="str">
        <f>_xlfn.XLOOKUP(A1417,Table3[Customer ID],Table3[Hospital tier])</f>
        <v>tier - 3</v>
      </c>
      <c r="S1417" s="20" t="str">
        <f>_xlfn.XLOOKUP(A1417,Table3[Customer ID],Table3[City tier])</f>
        <v>tier - 2</v>
      </c>
      <c r="T1417" s="20" t="str">
        <f>_xlfn.XLOOKUP(A1417,Table3[Customer ID],Table3[State ID])</f>
        <v>R1011</v>
      </c>
    </row>
    <row r="1418" spans="1:20" x14ac:dyDescent="0.3">
      <c r="A1418" s="20" t="s">
        <v>1436</v>
      </c>
      <c r="B1418" s="20" t="str">
        <f>_xlfn.XLOOKUP(A1418,Sheet3!A1418:A3752,Sheet3!B1418:B3752)</f>
        <v xml:space="preserve"> Ms</v>
      </c>
      <c r="C1418" s="20" t="str">
        <f>_xlfn.XLOOKUP(A1418,Sheet3!A1418:A3752,Sheet3!C1418:C3752)</f>
        <v>Hartman</v>
      </c>
      <c r="D1418" s="20" t="str">
        <f>_xlfn.XLOOKUP(A1418,Sheet3!A1418:A3752,Sheet3!D1418:D3752)</f>
        <v xml:space="preserve">  Lindsay M</v>
      </c>
      <c r="E1418" s="46">
        <f>_xlfn.XLOOKUP(A1418,Sheet1!$A$2:$A$2336,Sheet1!$B$2:$B$2336)</f>
        <v>39.43</v>
      </c>
      <c r="F1418" s="20">
        <f>_xlfn.XLOOKUP(Table4[[#This Row],[Customer ID]],Sheet1!A1418:A3752,Sheet1!C1418:C3752)</f>
        <v>6.1</v>
      </c>
      <c r="G1418" s="20" t="str">
        <f>_xlfn.XLOOKUP(Table4[[#This Row],[Customer ID]],Sheet1!A1418:A3752,Sheet1!D1418:D3752)</f>
        <v>yes</v>
      </c>
      <c r="H1418" s="20" t="str">
        <f>_xlfn.XLOOKUP(Table4[[#This Row],[Customer ID]],Sheet1!A1418:A3752,Sheet1!E1418:E3752)</f>
        <v>No</v>
      </c>
      <c r="I1418" s="20" t="str">
        <f>_xlfn.XLOOKUP(Table4[[#This Row],[Customer ID]],Sheet1!A1418:A3752,Sheet1!F1418:F3752)</f>
        <v>Yes</v>
      </c>
      <c r="J1418" s="20">
        <f>_xlfn.XLOOKUP(Table4[[#This Row],[Customer ID]],Sheet1!A1418:A3752,Sheet1!G1418:G3752)</f>
        <v>1</v>
      </c>
      <c r="K1418" s="20" t="str">
        <f>_xlfn.XLOOKUP(Table4[[#This Row],[Customer ID]],Sheet1!A1418:A3752,Sheet1!H1418:H3752)</f>
        <v>No</v>
      </c>
      <c r="L1418" s="20" t="str">
        <f>_xlfn.XLOOKUP(Table4[[#This Row],[Customer ID]],Sheet1!A1418:A3752,Sheet1!I1418:I3752)</f>
        <v>Obesity</v>
      </c>
      <c r="M1418" s="20" t="str">
        <f>_xlfn.XLOOKUP(A1418,Sheet1!A1418:A3752,Sheet1!J1418:J3752)</f>
        <v>Prediabetes</v>
      </c>
      <c r="N1418" s="48" t="str">
        <f>_xlfn.XLOOKUP(Table4[[#This Row],[Customer ID]],Table3[Customer ID],Table3[Date2])</f>
        <v>28-Oct-1997</v>
      </c>
      <c r="O1418" s="20">
        <f>_xlfn.XLOOKUP(A1418,Table3[Customer ID],Table3[Age])</f>
        <v>25</v>
      </c>
      <c r="P1418" s="20">
        <f>_xlfn.XLOOKUP(A1418,Table3[Customer ID],Table3[children])</f>
        <v>0</v>
      </c>
      <c r="Q1418" s="47">
        <f>_xlfn.XLOOKUP(A1418,Table3[Customer ID],Table3[charges])</f>
        <v>7504.3</v>
      </c>
      <c r="R1418" s="20" t="str">
        <f>_xlfn.XLOOKUP(A1418,Table3[Customer ID],Table3[Hospital tier])</f>
        <v>tier - 2</v>
      </c>
      <c r="S1418" s="20" t="str">
        <f>_xlfn.XLOOKUP(A1418,Table3[Customer ID],Table3[City tier])</f>
        <v>tier - 1</v>
      </c>
      <c r="T1418" s="20" t="str">
        <f>_xlfn.XLOOKUP(A1418,Table3[Customer ID],Table3[State ID])</f>
        <v>R1012</v>
      </c>
    </row>
    <row r="1419" spans="1:20" x14ac:dyDescent="0.3">
      <c r="A1419" s="20" t="s">
        <v>1437</v>
      </c>
      <c r="B1419" s="20" t="str">
        <f>_xlfn.XLOOKUP(A1419,Sheet3!A1419:A3753,Sheet3!B1419:B3753)</f>
        <v xml:space="preserve"> Mrs</v>
      </c>
      <c r="C1419" s="20" t="str">
        <f>_xlfn.XLOOKUP(A1419,Sheet3!A1419:A3753,Sheet3!C1419:C3753)</f>
        <v>Fire</v>
      </c>
      <c r="D1419" s="20" t="str">
        <f>_xlfn.XLOOKUP(A1419,Sheet3!A1419:A3753,Sheet3!D1419:D3753)</f>
        <v xml:space="preserve">  Amanda</v>
      </c>
      <c r="E1419" s="46">
        <f>_xlfn.XLOOKUP(A1419,Sheet1!$A$2:$A$2336,Sheet1!$B$2:$B$2336)</f>
        <v>27.34</v>
      </c>
      <c r="F1419" s="20">
        <f>_xlfn.XLOOKUP(Table4[[#This Row],[Customer ID]],Sheet1!A1419:A3753,Sheet1!C1419:C3753)</f>
        <v>5.19</v>
      </c>
      <c r="G1419" s="20" t="str">
        <f>_xlfn.XLOOKUP(Table4[[#This Row],[Customer ID]],Sheet1!A1419:A3753,Sheet1!D1419:D3753)</f>
        <v>yes</v>
      </c>
      <c r="H1419" s="20" t="str">
        <f>_xlfn.XLOOKUP(Table4[[#This Row],[Customer ID]],Sheet1!A1419:A3753,Sheet1!E1419:E3753)</f>
        <v>No</v>
      </c>
      <c r="I1419" s="20" t="str">
        <f>_xlfn.XLOOKUP(Table4[[#This Row],[Customer ID]],Sheet1!A1419:A3753,Sheet1!F1419:F3753)</f>
        <v>No</v>
      </c>
      <c r="J1419" s="20">
        <f>_xlfn.XLOOKUP(Table4[[#This Row],[Customer ID]],Sheet1!A1419:A3753,Sheet1!G1419:G3753)</f>
        <v>1</v>
      </c>
      <c r="K1419" s="20" t="str">
        <f>_xlfn.XLOOKUP(Table4[[#This Row],[Customer ID]],Sheet1!A1419:A3753,Sheet1!H1419:H3753)</f>
        <v>No</v>
      </c>
      <c r="L1419" s="20" t="str">
        <f>_xlfn.XLOOKUP(Table4[[#This Row],[Customer ID]],Sheet1!A1419:A3753,Sheet1!I1419:I3753)</f>
        <v>Over Weight</v>
      </c>
      <c r="M1419" s="20" t="str">
        <f>_xlfn.XLOOKUP(A1419,Sheet1!A1419:A3753,Sheet1!J1419:J3753)</f>
        <v>Normal</v>
      </c>
      <c r="N1419" s="48" t="str">
        <f>_xlfn.XLOOKUP(Table4[[#This Row],[Customer ID]],Table3[Customer ID],Table3[Date2])</f>
        <v>15-Dec-1988</v>
      </c>
      <c r="O1419" s="20">
        <f>_xlfn.XLOOKUP(A1419,Table3[Customer ID],Table3[Age])</f>
        <v>34</v>
      </c>
      <c r="P1419" s="20">
        <f>_xlfn.XLOOKUP(A1419,Table3[Customer ID],Table3[children])</f>
        <v>3</v>
      </c>
      <c r="Q1419" s="47">
        <f>_xlfn.XLOOKUP(A1419,Table3[Customer ID],Table3[charges])</f>
        <v>7494.63</v>
      </c>
      <c r="R1419" s="20" t="str">
        <f>_xlfn.XLOOKUP(A1419,Table3[Customer ID],Table3[Hospital tier])</f>
        <v>tier - 2</v>
      </c>
      <c r="S1419" s="20" t="str">
        <f>_xlfn.XLOOKUP(A1419,Table3[Customer ID],Table3[City tier])</f>
        <v>tier - 3</v>
      </c>
      <c r="T1419" s="20" t="str">
        <f>_xlfn.XLOOKUP(A1419,Table3[Customer ID],Table3[State ID])</f>
        <v>R1025</v>
      </c>
    </row>
    <row r="1420" spans="1:20" x14ac:dyDescent="0.3">
      <c r="A1420" s="20" t="s">
        <v>1438</v>
      </c>
      <c r="B1420" s="20" t="str">
        <f>_xlfn.XLOOKUP(A1420,Sheet3!A1420:A3754,Sheet3!B1420:B3754)</f>
        <v xml:space="preserve"> Mr</v>
      </c>
      <c r="C1420" s="20" t="str">
        <f>_xlfn.XLOOKUP(A1420,Sheet3!A1420:A3754,Sheet3!C1420:C3754)</f>
        <v>Waliaula</v>
      </c>
      <c r="D1420" s="20" t="str">
        <f>_xlfn.XLOOKUP(A1420,Sheet3!A1420:A3754,Sheet3!D1420:D3754)</f>
        <v xml:space="preserve">  James</v>
      </c>
      <c r="E1420" s="46">
        <f>_xlfn.XLOOKUP(A1420,Sheet1!$A$2:$A$2336,Sheet1!$B$2:$B$2336)</f>
        <v>39.01</v>
      </c>
      <c r="F1420" s="20">
        <f>_xlfn.XLOOKUP(Table4[[#This Row],[Customer ID]],Sheet1!A1420:A3754,Sheet1!C1420:C3754)</f>
        <v>5.37</v>
      </c>
      <c r="G1420" s="20" t="str">
        <f>_xlfn.XLOOKUP(Table4[[#This Row],[Customer ID]],Sheet1!A1420:A3754,Sheet1!D1420:D3754)</f>
        <v>yes</v>
      </c>
      <c r="H1420" s="20" t="str">
        <f>_xlfn.XLOOKUP(Table4[[#This Row],[Customer ID]],Sheet1!A1420:A3754,Sheet1!E1420:E3754)</f>
        <v>No</v>
      </c>
      <c r="I1420" s="20" t="str">
        <f>_xlfn.XLOOKUP(Table4[[#This Row],[Customer ID]],Sheet1!A1420:A3754,Sheet1!F1420:F3754)</f>
        <v>No</v>
      </c>
      <c r="J1420" s="20">
        <f>_xlfn.XLOOKUP(Table4[[#This Row],[Customer ID]],Sheet1!A1420:A3754,Sheet1!G1420:G3754)</f>
        <v>0</v>
      </c>
      <c r="K1420" s="20" t="str">
        <f>_xlfn.XLOOKUP(Table4[[#This Row],[Customer ID]],Sheet1!A1420:A3754,Sheet1!H1420:H3754)</f>
        <v>No</v>
      </c>
      <c r="L1420" s="20" t="str">
        <f>_xlfn.XLOOKUP(Table4[[#This Row],[Customer ID]],Sheet1!A1420:A3754,Sheet1!I1420:I3754)</f>
        <v>Obesity</v>
      </c>
      <c r="M1420" s="20" t="str">
        <f>_xlfn.XLOOKUP(A1420,Sheet1!A1420:A3754,Sheet1!J1420:J3754)</f>
        <v>Normal</v>
      </c>
      <c r="N1420" s="48" t="str">
        <f>_xlfn.XLOOKUP(Table4[[#This Row],[Customer ID]],Table3[Customer ID],Table3[Date2])</f>
        <v>14-Jun-1996</v>
      </c>
      <c r="O1420" s="20">
        <f>_xlfn.XLOOKUP(A1420,Table3[Customer ID],Table3[Age])</f>
        <v>26</v>
      </c>
      <c r="P1420" s="20">
        <f>_xlfn.XLOOKUP(A1420,Table3[Customer ID],Table3[children])</f>
        <v>0</v>
      </c>
      <c r="Q1420" s="47">
        <f>_xlfn.XLOOKUP(A1420,Table3[Customer ID],Table3[charges])</f>
        <v>7487.38</v>
      </c>
      <c r="R1420" s="20" t="str">
        <f>_xlfn.XLOOKUP(A1420,Table3[Customer ID],Table3[Hospital tier])</f>
        <v>tier - 2</v>
      </c>
      <c r="S1420" s="20" t="str">
        <f>_xlfn.XLOOKUP(A1420,Table3[Customer ID],Table3[City tier])</f>
        <v>tier - 3</v>
      </c>
      <c r="T1420" s="20" t="str">
        <f>_xlfn.XLOOKUP(A1420,Table3[Customer ID],Table3[State ID])</f>
        <v>R1012</v>
      </c>
    </row>
    <row r="1421" spans="1:20" x14ac:dyDescent="0.3">
      <c r="A1421" s="20" t="s">
        <v>1439</v>
      </c>
      <c r="B1421" s="20" t="str">
        <f>_xlfn.XLOOKUP(A1421,Sheet3!A1421:A3755,Sheet3!B1421:B3755)</f>
        <v xml:space="preserve"> Mr</v>
      </c>
      <c r="C1421" s="20" t="str">
        <f>_xlfn.XLOOKUP(A1421,Sheet3!A1421:A3755,Sheet3!C1421:C3755)</f>
        <v>Blackshear</v>
      </c>
      <c r="D1421" s="20" t="str">
        <f>_xlfn.XLOOKUP(A1421,Sheet3!A1421:A3755,Sheet3!D1421:D3755)</f>
        <v xml:space="preserve">  Samuel H.</v>
      </c>
      <c r="E1421" s="46">
        <f>_xlfn.XLOOKUP(A1421,Sheet1!$A$2:$A$2336,Sheet1!$B$2:$B$2336)</f>
        <v>18.989999999999998</v>
      </c>
      <c r="F1421" s="20">
        <f>_xlfn.XLOOKUP(Table4[[#This Row],[Customer ID]],Sheet1!A1421:A3755,Sheet1!C1421:C3755)</f>
        <v>10.82</v>
      </c>
      <c r="G1421" s="20" t="str">
        <f>_xlfn.XLOOKUP(Table4[[#This Row],[Customer ID]],Sheet1!A1421:A3755,Sheet1!D1421:D3755)</f>
        <v>yes</v>
      </c>
      <c r="H1421" s="20" t="str">
        <f>_xlfn.XLOOKUP(Table4[[#This Row],[Customer ID]],Sheet1!A1421:A3755,Sheet1!E1421:E3755)</f>
        <v>No</v>
      </c>
      <c r="I1421" s="20" t="str">
        <f>_xlfn.XLOOKUP(Table4[[#This Row],[Customer ID]],Sheet1!A1421:A3755,Sheet1!F1421:F3755)</f>
        <v>No</v>
      </c>
      <c r="J1421" s="20">
        <f>_xlfn.XLOOKUP(Table4[[#This Row],[Customer ID]],Sheet1!A1421:A3755,Sheet1!G1421:G3755)</f>
        <v>0</v>
      </c>
      <c r="K1421" s="20" t="str">
        <f>_xlfn.XLOOKUP(Table4[[#This Row],[Customer ID]],Sheet1!A1421:A3755,Sheet1!H1421:H3755)</f>
        <v>No</v>
      </c>
      <c r="L1421" s="20" t="str">
        <f>_xlfn.XLOOKUP(Table4[[#This Row],[Customer ID]],Sheet1!A1421:A3755,Sheet1!I1421:I3755)</f>
        <v>Normal weight</v>
      </c>
      <c r="M1421" s="20" t="str">
        <f>_xlfn.XLOOKUP(A1421,Sheet1!A1421:A3755,Sheet1!J1421:J3755)</f>
        <v>Diabetes</v>
      </c>
      <c r="N1421" s="48" t="str">
        <f>_xlfn.XLOOKUP(Table4[[#This Row],[Customer ID]],Table3[Customer ID],Table3[Date2])</f>
        <v>4-Aug-1967</v>
      </c>
      <c r="O1421" s="20">
        <f>_xlfn.XLOOKUP(A1421,Table3[Customer ID],Table3[Age])</f>
        <v>55</v>
      </c>
      <c r="P1421" s="20">
        <f>_xlfn.XLOOKUP(A1421,Table3[Customer ID],Table3[children])</f>
        <v>0</v>
      </c>
      <c r="Q1421" s="47">
        <f>_xlfn.XLOOKUP(A1421,Table3[Customer ID],Table3[charges])</f>
        <v>7463.51</v>
      </c>
      <c r="R1421" s="20" t="str">
        <f>_xlfn.XLOOKUP(A1421,Table3[Customer ID],Table3[Hospital tier])</f>
        <v>tier - 3</v>
      </c>
      <c r="S1421" s="20" t="str">
        <f>_xlfn.XLOOKUP(A1421,Table3[Customer ID],Table3[City tier])</f>
        <v>tier - 3</v>
      </c>
      <c r="T1421" s="20" t="str">
        <f>_xlfn.XLOOKUP(A1421,Table3[Customer ID],Table3[State ID])</f>
        <v>R1013</v>
      </c>
    </row>
    <row r="1422" spans="1:20" x14ac:dyDescent="0.3">
      <c r="A1422" s="20" t="s">
        <v>1440</v>
      </c>
      <c r="B1422" s="20" t="str">
        <f>_xlfn.XLOOKUP(A1422,Sheet3!A1422:A3756,Sheet3!B1422:B3756)</f>
        <v xml:space="preserve"> Ms</v>
      </c>
      <c r="C1422" s="20" t="str">
        <f>_xlfn.XLOOKUP(A1422,Sheet3!A1422:A3756,Sheet3!C1422:C3756)</f>
        <v>Nettik</v>
      </c>
      <c r="D1422" s="20" t="str">
        <f>_xlfn.XLOOKUP(A1422,Sheet3!A1422:A3756,Sheet3!D1422:D3756)</f>
        <v xml:space="preserve">  Jenni</v>
      </c>
      <c r="E1422" s="46">
        <f>_xlfn.XLOOKUP(A1422,Sheet1!$A$2:$A$2336,Sheet1!$B$2:$B$2336)</f>
        <v>42.3</v>
      </c>
      <c r="F1422" s="20">
        <f>_xlfn.XLOOKUP(Table4[[#This Row],[Customer ID]],Sheet1!A1422:A3756,Sheet1!C1422:C3756)</f>
        <v>6.06</v>
      </c>
      <c r="G1422" s="20" t="str">
        <f>_xlfn.XLOOKUP(Table4[[#This Row],[Customer ID]],Sheet1!A1422:A3756,Sheet1!D1422:D3756)</f>
        <v>yes</v>
      </c>
      <c r="H1422" s="20" t="str">
        <f>_xlfn.XLOOKUP(Table4[[#This Row],[Customer ID]],Sheet1!A1422:A3756,Sheet1!E1422:E3756)</f>
        <v>No</v>
      </c>
      <c r="I1422" s="20" t="str">
        <f>_xlfn.XLOOKUP(Table4[[#This Row],[Customer ID]],Sheet1!A1422:A3756,Sheet1!F1422:F3756)</f>
        <v>No</v>
      </c>
      <c r="J1422" s="20">
        <f>_xlfn.XLOOKUP(Table4[[#This Row],[Customer ID]],Sheet1!A1422:A3756,Sheet1!G1422:G3756)</f>
        <v>0</v>
      </c>
      <c r="K1422" s="20" t="str">
        <f>_xlfn.XLOOKUP(Table4[[#This Row],[Customer ID]],Sheet1!A1422:A3756,Sheet1!H1422:H3756)</f>
        <v>No</v>
      </c>
      <c r="L1422" s="20" t="str">
        <f>_xlfn.XLOOKUP(Table4[[#This Row],[Customer ID]],Sheet1!A1422:A3756,Sheet1!I1422:I3756)</f>
        <v>Obesity</v>
      </c>
      <c r="M1422" s="20" t="str">
        <f>_xlfn.XLOOKUP(A1422,Sheet1!A1422:A3756,Sheet1!J1422:J3756)</f>
        <v>Prediabetes</v>
      </c>
      <c r="N1422" s="48" t="str">
        <f>_xlfn.XLOOKUP(Table4[[#This Row],[Customer ID]],Table3[Customer ID],Table3[Date2])</f>
        <v>1-Jun-2001</v>
      </c>
      <c r="O1422" s="20">
        <f>_xlfn.XLOOKUP(A1422,Table3[Customer ID],Table3[Age])</f>
        <v>22</v>
      </c>
      <c r="P1422" s="20">
        <f>_xlfn.XLOOKUP(A1422,Table3[Customer ID],Table3[children])</f>
        <v>0</v>
      </c>
      <c r="Q1422" s="47">
        <f>_xlfn.XLOOKUP(A1422,Table3[Customer ID],Table3[charges])</f>
        <v>7450.36</v>
      </c>
      <c r="R1422" s="20" t="str">
        <f>_xlfn.XLOOKUP(A1422,Table3[Customer ID],Table3[Hospital tier])</f>
        <v>tier - 2</v>
      </c>
      <c r="S1422" s="20" t="str">
        <f>_xlfn.XLOOKUP(A1422,Table3[Customer ID],Table3[City tier])</f>
        <v>tier - 2</v>
      </c>
      <c r="T1422" s="20" t="str">
        <f>_xlfn.XLOOKUP(A1422,Table3[Customer ID],Table3[State ID])</f>
        <v>R1012</v>
      </c>
    </row>
    <row r="1423" spans="1:20" x14ac:dyDescent="0.3">
      <c r="A1423" s="20" t="s">
        <v>1441</v>
      </c>
      <c r="B1423" s="20" t="str">
        <f>_xlfn.XLOOKUP(A1423,Sheet3!A1423:A3757,Sheet3!B1423:B3757)</f>
        <v xml:space="preserve"> Mr</v>
      </c>
      <c r="C1423" s="20" t="str">
        <f>_xlfn.XLOOKUP(A1423,Sheet3!A1423:A3757,Sheet3!C1423:C3757)</f>
        <v>Novales</v>
      </c>
      <c r="D1423" s="20" t="str">
        <f>_xlfn.XLOOKUP(A1423,Sheet3!A1423:A3757,Sheet3!D1423:D3757)</f>
        <v xml:space="preserve">  Estuardo F</v>
      </c>
      <c r="E1423" s="46">
        <f>_xlfn.XLOOKUP(A1423,Sheet1!$A$2:$A$2336,Sheet1!$B$2:$B$2336)</f>
        <v>39.805</v>
      </c>
      <c r="F1423" s="20">
        <f>_xlfn.XLOOKUP(Table4[[#This Row],[Customer ID]],Sheet1!A1423:A3757,Sheet1!C1423:C3757)</f>
        <v>5.91</v>
      </c>
      <c r="G1423" s="20" t="str">
        <f>_xlfn.XLOOKUP(Table4[[#This Row],[Customer ID]],Sheet1!A1423:A3757,Sheet1!D1423:D3757)</f>
        <v>No</v>
      </c>
      <c r="H1423" s="20" t="str">
        <f>_xlfn.XLOOKUP(Table4[[#This Row],[Customer ID]],Sheet1!A1423:A3757,Sheet1!E1423:E3757)</f>
        <v>No</v>
      </c>
      <c r="I1423" s="20" t="str">
        <f>_xlfn.XLOOKUP(Table4[[#This Row],[Customer ID]],Sheet1!A1423:A3757,Sheet1!F1423:F3757)</f>
        <v>No</v>
      </c>
      <c r="J1423" s="20">
        <f>_xlfn.XLOOKUP(Table4[[#This Row],[Customer ID]],Sheet1!A1423:A3757,Sheet1!G1423:G3757)</f>
        <v>0</v>
      </c>
      <c r="K1423" s="20" t="str">
        <f>_xlfn.XLOOKUP(Table4[[#This Row],[Customer ID]],Sheet1!A1423:A3757,Sheet1!H1423:H3757)</f>
        <v>No</v>
      </c>
      <c r="L1423" s="20" t="str">
        <f>_xlfn.XLOOKUP(Table4[[#This Row],[Customer ID]],Sheet1!A1423:A3757,Sheet1!I1423:I3757)</f>
        <v>Obesity</v>
      </c>
      <c r="M1423" s="20" t="str">
        <f>_xlfn.XLOOKUP(A1423,Sheet1!A1423:A3757,Sheet1!J1423:J3757)</f>
        <v>Prediabetes</v>
      </c>
      <c r="N1423" s="48" t="str">
        <f>_xlfn.XLOOKUP(Table4[[#This Row],[Customer ID]],Table3[Customer ID],Table3[Date2])</f>
        <v>30-Sep-1977</v>
      </c>
      <c r="O1423" s="20">
        <f>_xlfn.XLOOKUP(A1423,Table3[Customer ID],Table3[Age])</f>
        <v>45</v>
      </c>
      <c r="P1423" s="20">
        <f>_xlfn.XLOOKUP(A1423,Table3[Customer ID],Table3[children])</f>
        <v>0</v>
      </c>
      <c r="Q1423" s="47">
        <f>_xlfn.XLOOKUP(A1423,Table3[Customer ID],Table3[charges])</f>
        <v>7448.4</v>
      </c>
      <c r="R1423" s="20" t="str">
        <f>_xlfn.XLOOKUP(A1423,Table3[Customer ID],Table3[Hospital tier])</f>
        <v>tier - 3</v>
      </c>
      <c r="S1423" s="20" t="str">
        <f>_xlfn.XLOOKUP(A1423,Table3[Customer ID],Table3[City tier])</f>
        <v>tier - 3</v>
      </c>
      <c r="T1423" s="20" t="str">
        <f>_xlfn.XLOOKUP(A1423,Table3[Customer ID],Table3[State ID])</f>
        <v>R1017</v>
      </c>
    </row>
    <row r="1424" spans="1:20" x14ac:dyDescent="0.3">
      <c r="A1424" s="20" t="s">
        <v>1442</v>
      </c>
      <c r="B1424" s="20" t="str">
        <f>_xlfn.XLOOKUP(A1424,Sheet3!A1424:A3758,Sheet3!B1424:B3758)</f>
        <v xml:space="preserve"> Mr</v>
      </c>
      <c r="C1424" s="20" t="str">
        <f>_xlfn.XLOOKUP(A1424,Sheet3!A1424:A3758,Sheet3!C1424:C3758)</f>
        <v>Rosauer</v>
      </c>
      <c r="D1424" s="20" t="str">
        <f>_xlfn.XLOOKUP(A1424,Sheet3!A1424:A3758,Sheet3!D1424:D3758)</f>
        <v xml:space="preserve">  Brett</v>
      </c>
      <c r="E1424" s="46">
        <f>_xlfn.XLOOKUP(A1424,Sheet1!$A$2:$A$2336,Sheet1!$B$2:$B$2336)</f>
        <v>33.700000000000003</v>
      </c>
      <c r="F1424" s="20">
        <f>_xlfn.XLOOKUP(Table4[[#This Row],[Customer ID]],Sheet1!A1424:A3758,Sheet1!C1424:C3758)</f>
        <v>5.87</v>
      </c>
      <c r="G1424" s="20" t="str">
        <f>_xlfn.XLOOKUP(Table4[[#This Row],[Customer ID]],Sheet1!A1424:A3758,Sheet1!D1424:D3758)</f>
        <v>No</v>
      </c>
      <c r="H1424" s="20" t="str">
        <f>_xlfn.XLOOKUP(Table4[[#This Row],[Customer ID]],Sheet1!A1424:A3758,Sheet1!E1424:E3758)</f>
        <v>No</v>
      </c>
      <c r="I1424" s="20" t="str">
        <f>_xlfn.XLOOKUP(Table4[[#This Row],[Customer ID]],Sheet1!A1424:A3758,Sheet1!F1424:F3758)</f>
        <v>No</v>
      </c>
      <c r="J1424" s="20">
        <f>_xlfn.XLOOKUP(Table4[[#This Row],[Customer ID]],Sheet1!A1424:A3758,Sheet1!G1424:G3758)</f>
        <v>0</v>
      </c>
      <c r="K1424" s="20" t="str">
        <f>_xlfn.XLOOKUP(Table4[[#This Row],[Customer ID]],Sheet1!A1424:A3758,Sheet1!H1424:H3758)</f>
        <v>No</v>
      </c>
      <c r="L1424" s="20" t="str">
        <f>_xlfn.XLOOKUP(Table4[[#This Row],[Customer ID]],Sheet1!A1424:A3758,Sheet1!I1424:I3758)</f>
        <v>Obesity</v>
      </c>
      <c r="M1424" s="20" t="str">
        <f>_xlfn.XLOOKUP(A1424,Sheet1!A1424:A3758,Sheet1!J1424:J3758)</f>
        <v>Prediabetes</v>
      </c>
      <c r="N1424" s="48" t="str">
        <f>_xlfn.XLOOKUP(Table4[[#This Row],[Customer ID]],Table3[Customer ID],Table3[Date2])</f>
        <v>25-Sep-1977</v>
      </c>
      <c r="O1424" s="20">
        <f>_xlfn.XLOOKUP(A1424,Table3[Customer ID],Table3[Age])</f>
        <v>45</v>
      </c>
      <c r="P1424" s="20">
        <f>_xlfn.XLOOKUP(A1424,Table3[Customer ID],Table3[children])</f>
        <v>1</v>
      </c>
      <c r="Q1424" s="47">
        <f>_xlfn.XLOOKUP(A1424,Table3[Customer ID],Table3[charges])</f>
        <v>7445.92</v>
      </c>
      <c r="R1424" s="20" t="str">
        <f>_xlfn.XLOOKUP(A1424,Table3[Customer ID],Table3[Hospital tier])</f>
        <v>tier - 3</v>
      </c>
      <c r="S1424" s="20" t="str">
        <f>_xlfn.XLOOKUP(A1424,Table3[Customer ID],Table3[City tier])</f>
        <v>tier - 1</v>
      </c>
      <c r="T1424" s="20" t="str">
        <f>_xlfn.XLOOKUP(A1424,Table3[Customer ID],Table3[State ID])</f>
        <v>R1011</v>
      </c>
    </row>
    <row r="1425" spans="1:20" x14ac:dyDescent="0.3">
      <c r="A1425" s="20" t="s">
        <v>1443</v>
      </c>
      <c r="B1425" s="20" t="str">
        <f>_xlfn.XLOOKUP(A1425,Sheet3!A1425:A3759,Sheet3!B1425:B3759)</f>
        <v xml:space="preserve"> Ms</v>
      </c>
      <c r="C1425" s="20" t="str">
        <f>_xlfn.XLOOKUP(A1425,Sheet3!A1425:A3759,Sheet3!C1425:C3759)</f>
        <v>Ryder</v>
      </c>
      <c r="D1425" s="20" t="str">
        <f>_xlfn.XLOOKUP(A1425,Sheet3!A1425:A3759,Sheet3!D1425:D3759)</f>
        <v xml:space="preserve">  Sharon E.</v>
      </c>
      <c r="E1425" s="46">
        <f>_xlfn.XLOOKUP(A1425,Sheet1!$A$2:$A$2336,Sheet1!$B$2:$B$2336)</f>
        <v>36.195</v>
      </c>
      <c r="F1425" s="20">
        <f>_xlfn.XLOOKUP(Table4[[#This Row],[Customer ID]],Sheet1!A1425:A3759,Sheet1!C1425:C3759)</f>
        <v>6.22</v>
      </c>
      <c r="G1425" s="20" t="str">
        <f>_xlfn.XLOOKUP(Table4[[#This Row],[Customer ID]],Sheet1!A1425:A3759,Sheet1!D1425:D3759)</f>
        <v>No</v>
      </c>
      <c r="H1425" s="20" t="str">
        <f>_xlfn.XLOOKUP(Table4[[#This Row],[Customer ID]],Sheet1!A1425:A3759,Sheet1!E1425:E3759)</f>
        <v>No</v>
      </c>
      <c r="I1425" s="20" t="str">
        <f>_xlfn.XLOOKUP(Table4[[#This Row],[Customer ID]],Sheet1!A1425:A3759,Sheet1!F1425:F3759)</f>
        <v>No</v>
      </c>
      <c r="J1425" s="20">
        <f>_xlfn.XLOOKUP(Table4[[#This Row],[Customer ID]],Sheet1!A1425:A3759,Sheet1!G1425:G3759)</f>
        <v>0</v>
      </c>
      <c r="K1425" s="20" t="str">
        <f>_xlfn.XLOOKUP(Table4[[#This Row],[Customer ID]],Sheet1!A1425:A3759,Sheet1!H1425:H3759)</f>
        <v>No</v>
      </c>
      <c r="L1425" s="20" t="str">
        <f>_xlfn.XLOOKUP(Table4[[#This Row],[Customer ID]],Sheet1!A1425:A3759,Sheet1!I1425:I3759)</f>
        <v>Obesity</v>
      </c>
      <c r="M1425" s="20" t="str">
        <f>_xlfn.XLOOKUP(A1425,Sheet1!A1425:A3759,Sheet1!J1425:J3759)</f>
        <v>Prediabetes</v>
      </c>
      <c r="N1425" s="48" t="str">
        <f>_xlfn.XLOOKUP(Table4[[#This Row],[Customer ID]],Table3[Customer ID],Table3[Date2])</f>
        <v>7-Jul-1980</v>
      </c>
      <c r="O1425" s="20">
        <f>_xlfn.XLOOKUP(A1425,Table3[Customer ID],Table3[Age])</f>
        <v>42</v>
      </c>
      <c r="P1425" s="20">
        <f>_xlfn.XLOOKUP(A1425,Table3[Customer ID],Table3[children])</f>
        <v>1</v>
      </c>
      <c r="Q1425" s="47">
        <f>_xlfn.XLOOKUP(A1425,Table3[Customer ID],Table3[charges])</f>
        <v>7443.64</v>
      </c>
      <c r="R1425" s="20" t="str">
        <f>_xlfn.XLOOKUP(A1425,Table3[Customer ID],Table3[Hospital tier])</f>
        <v>tier - 2</v>
      </c>
      <c r="S1425" s="20" t="str">
        <f>_xlfn.XLOOKUP(A1425,Table3[Customer ID],Table3[City tier])</f>
        <v>tier - 3</v>
      </c>
      <c r="T1425" s="20" t="str">
        <f>_xlfn.XLOOKUP(A1425,Table3[Customer ID],Table3[State ID])</f>
        <v>R1012</v>
      </c>
    </row>
    <row r="1426" spans="1:20" x14ac:dyDescent="0.3">
      <c r="A1426" s="20" t="s">
        <v>1444</v>
      </c>
      <c r="B1426" s="20" t="str">
        <f>_xlfn.XLOOKUP(A1426,Sheet3!A1426:A3760,Sheet3!B1426:B3760)</f>
        <v xml:space="preserve"> Mr</v>
      </c>
      <c r="C1426" s="20" t="str">
        <f>_xlfn.XLOOKUP(A1426,Sheet3!A1426:A3760,Sheet3!C1426:C3760)</f>
        <v>Larsen</v>
      </c>
      <c r="D1426" s="20" t="str">
        <f>_xlfn.XLOOKUP(A1426,Sheet3!A1426:A3760,Sheet3!D1426:D3760)</f>
        <v xml:space="preserve">  Jacob W√¶ver</v>
      </c>
      <c r="E1426" s="46">
        <f>_xlfn.XLOOKUP(A1426,Sheet1!$A$2:$A$2336,Sheet1!$B$2:$B$2336)</f>
        <v>32.6</v>
      </c>
      <c r="F1426" s="20">
        <f>_xlfn.XLOOKUP(Table4[[#This Row],[Customer ID]],Sheet1!A1426:A3760,Sheet1!C1426:C3760)</f>
        <v>5.73</v>
      </c>
      <c r="G1426" s="20" t="str">
        <f>_xlfn.XLOOKUP(Table4[[#This Row],[Customer ID]],Sheet1!A1426:A3760,Sheet1!D1426:D3760)</f>
        <v>No</v>
      </c>
      <c r="H1426" s="20" t="str">
        <f>_xlfn.XLOOKUP(Table4[[#This Row],[Customer ID]],Sheet1!A1426:A3760,Sheet1!E1426:E3760)</f>
        <v>No</v>
      </c>
      <c r="I1426" s="20" t="str">
        <f>_xlfn.XLOOKUP(Table4[[#This Row],[Customer ID]],Sheet1!A1426:A3760,Sheet1!F1426:F3760)</f>
        <v>Yes</v>
      </c>
      <c r="J1426" s="20">
        <f>_xlfn.XLOOKUP(Table4[[#This Row],[Customer ID]],Sheet1!A1426:A3760,Sheet1!G1426:G3760)</f>
        <v>1</v>
      </c>
      <c r="K1426" s="20" t="str">
        <f>_xlfn.XLOOKUP(Table4[[#This Row],[Customer ID]],Sheet1!A1426:A3760,Sheet1!H1426:H3760)</f>
        <v>No</v>
      </c>
      <c r="L1426" s="20" t="str">
        <f>_xlfn.XLOOKUP(Table4[[#This Row],[Customer ID]],Sheet1!A1426:A3760,Sheet1!I1426:I3760)</f>
        <v>Obesity</v>
      </c>
      <c r="M1426" s="20" t="str">
        <f>_xlfn.XLOOKUP(A1426,Sheet1!A1426:A3760,Sheet1!J1426:J3760)</f>
        <v>Prediabetes</v>
      </c>
      <c r="N1426" s="48" t="str">
        <f>_xlfn.XLOOKUP(Table4[[#This Row],[Customer ID]],Table3[Customer ID],Table3[Date2])</f>
        <v>1-Sep-1979</v>
      </c>
      <c r="O1426" s="20">
        <f>_xlfn.XLOOKUP(A1426,Table3[Customer ID],Table3[Age])</f>
        <v>43</v>
      </c>
      <c r="P1426" s="20">
        <f>_xlfn.XLOOKUP(A1426,Table3[Customer ID],Table3[children])</f>
        <v>2</v>
      </c>
      <c r="Q1426" s="47">
        <f>_xlfn.XLOOKUP(A1426,Table3[Customer ID],Table3[charges])</f>
        <v>7441.5</v>
      </c>
      <c r="R1426" s="20" t="str">
        <f>_xlfn.XLOOKUP(A1426,Table3[Customer ID],Table3[Hospital tier])</f>
        <v>tier - 3</v>
      </c>
      <c r="S1426" s="20" t="str">
        <f>_xlfn.XLOOKUP(A1426,Table3[Customer ID],Table3[City tier])</f>
        <v>tier - 2</v>
      </c>
      <c r="T1426" s="20" t="str">
        <f>_xlfn.XLOOKUP(A1426,Table3[Customer ID],Table3[State ID])</f>
        <v>R1011</v>
      </c>
    </row>
    <row r="1427" spans="1:20" x14ac:dyDescent="0.3">
      <c r="A1427" s="20" t="s">
        <v>1445</v>
      </c>
      <c r="B1427" s="20" t="str">
        <f>_xlfn.XLOOKUP(A1427,Sheet3!A1427:A3761,Sheet3!B1427:B3761)</f>
        <v xml:space="preserve"> Mr</v>
      </c>
      <c r="C1427" s="20" t="str">
        <f>_xlfn.XLOOKUP(A1427,Sheet3!A1427:A3761,Sheet3!C1427:C3761)</f>
        <v>Keate</v>
      </c>
      <c r="D1427" s="20" t="str">
        <f>_xlfn.XLOOKUP(A1427,Sheet3!A1427:A3761,Sheet3!D1427:D3761)</f>
        <v xml:space="preserve">  Scott</v>
      </c>
      <c r="E1427" s="46">
        <f>_xlfn.XLOOKUP(A1427,Sheet1!$A$2:$A$2336,Sheet1!$B$2:$B$2336)</f>
        <v>30.2</v>
      </c>
      <c r="F1427" s="20">
        <f>_xlfn.XLOOKUP(Table4[[#This Row],[Customer ID]],Sheet1!A1427:A3761,Sheet1!C1427:C3761)</f>
        <v>5.7</v>
      </c>
      <c r="G1427" s="20" t="str">
        <f>_xlfn.XLOOKUP(Table4[[#This Row],[Customer ID]],Sheet1!A1427:A3761,Sheet1!D1427:D3761)</f>
        <v>No</v>
      </c>
      <c r="H1427" s="20" t="str">
        <f>_xlfn.XLOOKUP(Table4[[#This Row],[Customer ID]],Sheet1!A1427:A3761,Sheet1!E1427:E3761)</f>
        <v>No</v>
      </c>
      <c r="I1427" s="20" t="str">
        <f>_xlfn.XLOOKUP(Table4[[#This Row],[Customer ID]],Sheet1!A1427:A3761,Sheet1!F1427:F3761)</f>
        <v>No</v>
      </c>
      <c r="J1427" s="20">
        <f>_xlfn.XLOOKUP(Table4[[#This Row],[Customer ID]],Sheet1!A1427:A3761,Sheet1!G1427:G3761)</f>
        <v>0</v>
      </c>
      <c r="K1427" s="20" t="str">
        <f>_xlfn.XLOOKUP(Table4[[#This Row],[Customer ID]],Sheet1!A1427:A3761,Sheet1!H1427:H3761)</f>
        <v>No</v>
      </c>
      <c r="L1427" s="20" t="str">
        <f>_xlfn.XLOOKUP(Table4[[#This Row],[Customer ID]],Sheet1!A1427:A3761,Sheet1!I1427:I3761)</f>
        <v>Obesity</v>
      </c>
      <c r="M1427" s="20" t="str">
        <f>_xlfn.XLOOKUP(A1427,Sheet1!A1427:A3761,Sheet1!J1427:J3761)</f>
        <v>Normal</v>
      </c>
      <c r="N1427" s="48" t="str">
        <f>_xlfn.XLOOKUP(Table4[[#This Row],[Customer ID]],Table3[Customer ID],Table3[Date2])</f>
        <v>25-Aug-1977</v>
      </c>
      <c r="O1427" s="20">
        <f>_xlfn.XLOOKUP(A1427,Table3[Customer ID],Table3[Age])</f>
        <v>45</v>
      </c>
      <c r="P1427" s="20">
        <f>_xlfn.XLOOKUP(A1427,Table3[Customer ID],Table3[children])</f>
        <v>1</v>
      </c>
      <c r="Q1427" s="47">
        <f>_xlfn.XLOOKUP(A1427,Table3[Customer ID],Table3[charges])</f>
        <v>7441.05</v>
      </c>
      <c r="R1427" s="20" t="str">
        <f>_xlfn.XLOOKUP(A1427,Table3[Customer ID],Table3[Hospital tier])</f>
        <v>tier - 3</v>
      </c>
      <c r="S1427" s="20" t="str">
        <f>_xlfn.XLOOKUP(A1427,Table3[Customer ID],Table3[City tier])</f>
        <v>tier - 2</v>
      </c>
      <c r="T1427" s="20" t="str">
        <f>_xlfn.XLOOKUP(A1427,Table3[Customer ID],Table3[State ID])</f>
        <v>R1011</v>
      </c>
    </row>
    <row r="1428" spans="1:20" x14ac:dyDescent="0.3">
      <c r="A1428" s="20" t="s">
        <v>1446</v>
      </c>
      <c r="B1428" s="20" t="str">
        <f>_xlfn.XLOOKUP(A1428,Sheet3!A1428:A3762,Sheet3!B1428:B3762)</f>
        <v xml:space="preserve"> Ms</v>
      </c>
      <c r="C1428" s="20" t="str">
        <f>_xlfn.XLOOKUP(A1428,Sheet3!A1428:A3762,Sheet3!C1428:C3762)</f>
        <v>Williams</v>
      </c>
      <c r="D1428" s="20" t="str">
        <f>_xlfn.XLOOKUP(A1428,Sheet3!A1428:A3762,Sheet3!D1428:D3762)</f>
        <v xml:space="preserve">  Brooke S.</v>
      </c>
      <c r="E1428" s="46">
        <f>_xlfn.XLOOKUP(A1428,Sheet1!$A$2:$A$2336,Sheet1!$B$2:$B$2336)</f>
        <v>27.645</v>
      </c>
      <c r="F1428" s="20">
        <f>_xlfn.XLOOKUP(Table4[[#This Row],[Customer ID]],Sheet1!A1428:A3762,Sheet1!C1428:C3762)</f>
        <v>9.91</v>
      </c>
      <c r="G1428" s="20" t="str">
        <f>_xlfn.XLOOKUP(Table4[[#This Row],[Customer ID]],Sheet1!A1428:A3762,Sheet1!D1428:D3762)</f>
        <v>No</v>
      </c>
      <c r="H1428" s="20" t="str">
        <f>_xlfn.XLOOKUP(Table4[[#This Row],[Customer ID]],Sheet1!A1428:A3762,Sheet1!E1428:E3762)</f>
        <v>No</v>
      </c>
      <c r="I1428" s="20" t="str">
        <f>_xlfn.XLOOKUP(Table4[[#This Row],[Customer ID]],Sheet1!A1428:A3762,Sheet1!F1428:F3762)</f>
        <v>No</v>
      </c>
      <c r="J1428" s="20">
        <f>_xlfn.XLOOKUP(Table4[[#This Row],[Customer ID]],Sheet1!A1428:A3762,Sheet1!G1428:G3762)</f>
        <v>0</v>
      </c>
      <c r="K1428" s="20" t="str">
        <f>_xlfn.XLOOKUP(Table4[[#This Row],[Customer ID]],Sheet1!A1428:A3762,Sheet1!H1428:H3762)</f>
        <v>No</v>
      </c>
      <c r="L1428" s="20" t="str">
        <f>_xlfn.XLOOKUP(Table4[[#This Row],[Customer ID]],Sheet1!A1428:A3762,Sheet1!I1428:I3762)</f>
        <v>Over Weight</v>
      </c>
      <c r="M1428" s="20" t="str">
        <f>_xlfn.XLOOKUP(A1428,Sheet1!A1428:A3762,Sheet1!J1428:J3762)</f>
        <v>Diabetes</v>
      </c>
      <c r="N1428" s="48" t="str">
        <f>_xlfn.XLOOKUP(Table4[[#This Row],[Customer ID]],Table3[Customer ID],Table3[Date2])</f>
        <v>2-Dec-1978</v>
      </c>
      <c r="O1428" s="20">
        <f>_xlfn.XLOOKUP(A1428,Table3[Customer ID],Table3[Age])</f>
        <v>44</v>
      </c>
      <c r="P1428" s="20">
        <f>_xlfn.XLOOKUP(A1428,Table3[Customer ID],Table3[children])</f>
        <v>0</v>
      </c>
      <c r="Q1428" s="47">
        <f>_xlfn.XLOOKUP(A1428,Table3[Customer ID],Table3[charges])</f>
        <v>7421.19</v>
      </c>
      <c r="R1428" s="20" t="str">
        <f>_xlfn.XLOOKUP(A1428,Table3[Customer ID],Table3[Hospital tier])</f>
        <v>tier - 2</v>
      </c>
      <c r="S1428" s="20" t="str">
        <f>_xlfn.XLOOKUP(A1428,Table3[Customer ID],Table3[City tier])</f>
        <v>tier - 3</v>
      </c>
      <c r="T1428" s="20" t="str">
        <f>_xlfn.XLOOKUP(A1428,Table3[Customer ID],Table3[State ID])</f>
        <v>R1012</v>
      </c>
    </row>
    <row r="1429" spans="1:20" x14ac:dyDescent="0.3">
      <c r="A1429" s="20" t="s">
        <v>1447</v>
      </c>
      <c r="B1429" s="20" t="str">
        <f>_xlfn.XLOOKUP(A1429,Sheet3!A1429:A3763,Sheet3!B1429:B3763)</f>
        <v xml:space="preserve"> Ms</v>
      </c>
      <c r="C1429" s="20" t="str">
        <f>_xlfn.XLOOKUP(A1429,Sheet3!A1429:A3763,Sheet3!C1429:C3763)</f>
        <v>Starosciak</v>
      </c>
      <c r="D1429" s="20" t="str">
        <f>_xlfn.XLOOKUP(A1429,Sheet3!A1429:A3763,Sheet3!D1429:D3763)</f>
        <v xml:space="preserve">  Kaye A.</v>
      </c>
      <c r="E1429" s="46">
        <f>_xlfn.XLOOKUP(A1429,Sheet1!$A$2:$A$2336,Sheet1!$B$2:$B$2336)</f>
        <v>26.41</v>
      </c>
      <c r="F1429" s="20">
        <f>_xlfn.XLOOKUP(Table4[[#This Row],[Customer ID]],Sheet1!A1429:A3763,Sheet1!C1429:C3763)</f>
        <v>11.4</v>
      </c>
      <c r="G1429" s="20" t="str">
        <f>_xlfn.XLOOKUP(Table4[[#This Row],[Customer ID]],Sheet1!A1429:A3763,Sheet1!D1429:D3763)</f>
        <v>No</v>
      </c>
      <c r="H1429" s="20" t="str">
        <f>_xlfn.XLOOKUP(Table4[[#This Row],[Customer ID]],Sheet1!A1429:A3763,Sheet1!E1429:E3763)</f>
        <v>No</v>
      </c>
      <c r="I1429" s="20" t="str">
        <f>_xlfn.XLOOKUP(Table4[[#This Row],[Customer ID]],Sheet1!A1429:A3763,Sheet1!F1429:F3763)</f>
        <v>No</v>
      </c>
      <c r="J1429" s="20">
        <f>_xlfn.XLOOKUP(Table4[[#This Row],[Customer ID]],Sheet1!A1429:A3763,Sheet1!G1429:G3763)</f>
        <v>0</v>
      </c>
      <c r="K1429" s="20" t="str">
        <f>_xlfn.XLOOKUP(Table4[[#This Row],[Customer ID]],Sheet1!A1429:A3763,Sheet1!H1429:H3763)</f>
        <v>No</v>
      </c>
      <c r="L1429" s="20" t="str">
        <f>_xlfn.XLOOKUP(Table4[[#This Row],[Customer ID]],Sheet1!A1429:A3763,Sheet1!I1429:I3763)</f>
        <v>Over Weight</v>
      </c>
      <c r="M1429" s="20" t="str">
        <f>_xlfn.XLOOKUP(A1429,Sheet1!A1429:A3763,Sheet1!J1429:J3763)</f>
        <v>Diabetes</v>
      </c>
      <c r="N1429" s="48" t="str">
        <f>_xlfn.XLOOKUP(Table4[[#This Row],[Customer ID]],Table3[Customer ID],Table3[Date2])</f>
        <v>12-Nov-1978</v>
      </c>
      <c r="O1429" s="20">
        <f>_xlfn.XLOOKUP(A1429,Table3[Customer ID],Table3[Age])</f>
        <v>44</v>
      </c>
      <c r="P1429" s="20">
        <f>_xlfn.XLOOKUP(A1429,Table3[Customer ID],Table3[children])</f>
        <v>0</v>
      </c>
      <c r="Q1429" s="47">
        <f>_xlfn.XLOOKUP(A1429,Table3[Customer ID],Table3[charges])</f>
        <v>7419.48</v>
      </c>
      <c r="R1429" s="20" t="str">
        <f>_xlfn.XLOOKUP(A1429,Table3[Customer ID],Table3[Hospital tier])</f>
        <v>tier - 2</v>
      </c>
      <c r="S1429" s="20" t="str">
        <f>_xlfn.XLOOKUP(A1429,Table3[Customer ID],Table3[City tier])</f>
        <v>tier - 2</v>
      </c>
      <c r="T1429" s="20" t="str">
        <f>_xlfn.XLOOKUP(A1429,Table3[Customer ID],Table3[State ID])</f>
        <v>R1012</v>
      </c>
    </row>
    <row r="1430" spans="1:20" x14ac:dyDescent="0.3">
      <c r="A1430" s="20" t="s">
        <v>1448</v>
      </c>
      <c r="B1430" s="20" t="str">
        <f>_xlfn.XLOOKUP(A1430,Sheet3!A1430:A3764,Sheet3!B1430:B3764)</f>
        <v xml:space="preserve"> Ms</v>
      </c>
      <c r="C1430" s="20" t="str">
        <f>_xlfn.XLOOKUP(A1430,Sheet3!A1430:A3764,Sheet3!C1430:C3764)</f>
        <v>Smith</v>
      </c>
      <c r="D1430" s="20" t="str">
        <f>_xlfn.XLOOKUP(A1430,Sheet3!A1430:A3764,Sheet3!D1430:D3764)</f>
        <v xml:space="preserve">  Carolyn</v>
      </c>
      <c r="E1430" s="46">
        <f>_xlfn.XLOOKUP(A1430,Sheet1!$A$2:$A$2336,Sheet1!$B$2:$B$2336)</f>
        <v>34.1</v>
      </c>
      <c r="F1430" s="20">
        <f>_xlfn.XLOOKUP(Table4[[#This Row],[Customer ID]],Sheet1!A1430:A3764,Sheet1!C1430:C3764)</f>
        <v>6.29</v>
      </c>
      <c r="G1430" s="20" t="str">
        <f>_xlfn.XLOOKUP(Table4[[#This Row],[Customer ID]],Sheet1!A1430:A3764,Sheet1!D1430:D3764)</f>
        <v>yes</v>
      </c>
      <c r="H1430" s="20" t="str">
        <f>_xlfn.XLOOKUP(Table4[[#This Row],[Customer ID]],Sheet1!A1430:A3764,Sheet1!E1430:E3764)</f>
        <v>No</v>
      </c>
      <c r="I1430" s="20" t="str">
        <f>_xlfn.XLOOKUP(Table4[[#This Row],[Customer ID]],Sheet1!A1430:A3764,Sheet1!F1430:F3764)</f>
        <v>Yes</v>
      </c>
      <c r="J1430" s="20">
        <f>_xlfn.XLOOKUP(Table4[[#This Row],[Customer ID]],Sheet1!A1430:A3764,Sheet1!G1430:G3764)</f>
        <v>1</v>
      </c>
      <c r="K1430" s="20" t="str">
        <f>_xlfn.XLOOKUP(Table4[[#This Row],[Customer ID]],Sheet1!A1430:A3764,Sheet1!H1430:H3764)</f>
        <v>No</v>
      </c>
      <c r="L1430" s="20" t="str">
        <f>_xlfn.XLOOKUP(Table4[[#This Row],[Customer ID]],Sheet1!A1430:A3764,Sheet1!I1430:I3764)</f>
        <v>Obesity</v>
      </c>
      <c r="M1430" s="20" t="str">
        <f>_xlfn.XLOOKUP(A1430,Sheet1!A1430:A3764,Sheet1!J1430:J3764)</f>
        <v>Prediabetes</v>
      </c>
      <c r="N1430" s="48" t="str">
        <f>_xlfn.XLOOKUP(Table4[[#This Row],[Customer ID]],Table3[Customer ID],Table3[Date2])</f>
        <v>19-Sep-1983</v>
      </c>
      <c r="O1430" s="20">
        <f>_xlfn.XLOOKUP(A1430,Table3[Customer ID],Table3[Age])</f>
        <v>39</v>
      </c>
      <c r="P1430" s="20">
        <f>_xlfn.XLOOKUP(A1430,Table3[Customer ID],Table3[children])</f>
        <v>3</v>
      </c>
      <c r="Q1430" s="47">
        <f>_xlfn.XLOOKUP(A1430,Table3[Customer ID],Table3[charges])</f>
        <v>7418.52</v>
      </c>
      <c r="R1430" s="20" t="str">
        <f>_xlfn.XLOOKUP(A1430,Table3[Customer ID],Table3[Hospital tier])</f>
        <v>tier - 2</v>
      </c>
      <c r="S1430" s="20" t="str">
        <f>_xlfn.XLOOKUP(A1430,Table3[Customer ID],Table3[City tier])</f>
        <v>tier - 2</v>
      </c>
      <c r="T1430" s="20" t="str">
        <f>_xlfn.XLOOKUP(A1430,Table3[Customer ID],Table3[State ID])</f>
        <v>R1011</v>
      </c>
    </row>
    <row r="1431" spans="1:20" x14ac:dyDescent="0.3">
      <c r="A1431" s="20" t="s">
        <v>1449</v>
      </c>
      <c r="B1431" s="20" t="str">
        <f>_xlfn.XLOOKUP(A1431,Sheet3!A1431:A3765,Sheet3!B1431:B3765)</f>
        <v xml:space="preserve"> Mr</v>
      </c>
      <c r="C1431" s="20" t="str">
        <f>_xlfn.XLOOKUP(A1431,Sheet3!A1431:A3765,Sheet3!C1431:C3765)</f>
        <v>Henderson</v>
      </c>
      <c r="D1431" s="20" t="str">
        <f>_xlfn.XLOOKUP(A1431,Sheet3!A1431:A3765,Sheet3!D1431:D3765)</f>
        <v xml:space="preserve">  Daniel C.</v>
      </c>
      <c r="E1431" s="46">
        <f>_xlfn.XLOOKUP(A1431,Sheet1!$A$2:$A$2336,Sheet1!$B$2:$B$2336)</f>
        <v>17.3</v>
      </c>
      <c r="F1431" s="20">
        <f>_xlfn.XLOOKUP(Table4[[#This Row],[Customer ID]],Sheet1!A1431:A3765,Sheet1!C1431:C3765)</f>
        <v>9.2799999999999994</v>
      </c>
      <c r="G1431" s="20" t="str">
        <f>_xlfn.XLOOKUP(Table4[[#This Row],[Customer ID]],Sheet1!A1431:A3765,Sheet1!D1431:D3765)</f>
        <v>No</v>
      </c>
      <c r="H1431" s="20" t="str">
        <f>_xlfn.XLOOKUP(Table4[[#This Row],[Customer ID]],Sheet1!A1431:A3765,Sheet1!E1431:E3765)</f>
        <v>No</v>
      </c>
      <c r="I1431" s="20" t="str">
        <f>_xlfn.XLOOKUP(Table4[[#This Row],[Customer ID]],Sheet1!A1431:A3765,Sheet1!F1431:F3765)</f>
        <v>No</v>
      </c>
      <c r="J1431" s="20">
        <f>_xlfn.XLOOKUP(Table4[[#This Row],[Customer ID]],Sheet1!A1431:A3765,Sheet1!G1431:G3765)</f>
        <v>0</v>
      </c>
      <c r="K1431" s="20" t="str">
        <f>_xlfn.XLOOKUP(Table4[[#This Row],[Customer ID]],Sheet1!A1431:A3765,Sheet1!H1431:H3765)</f>
        <v>No</v>
      </c>
      <c r="L1431" s="20" t="str">
        <f>_xlfn.XLOOKUP(Table4[[#This Row],[Customer ID]],Sheet1!A1431:A3765,Sheet1!I1431:I3765)</f>
        <v>Under Weight</v>
      </c>
      <c r="M1431" s="20" t="str">
        <f>_xlfn.XLOOKUP(A1431,Sheet1!A1431:A3765,Sheet1!J1431:J3765)</f>
        <v>Diabetes</v>
      </c>
      <c r="N1431" s="48" t="str">
        <f>_xlfn.XLOOKUP(Table4[[#This Row],[Customer ID]],Table3[Customer ID],Table3[Date2])</f>
        <v>5-Dec-1965</v>
      </c>
      <c r="O1431" s="20">
        <f>_xlfn.XLOOKUP(A1431,Table3[Customer ID],Table3[Age])</f>
        <v>57</v>
      </c>
      <c r="P1431" s="20">
        <f>_xlfn.XLOOKUP(A1431,Table3[Customer ID],Table3[children])</f>
        <v>0</v>
      </c>
      <c r="Q1431" s="47">
        <f>_xlfn.XLOOKUP(A1431,Table3[Customer ID],Table3[charges])</f>
        <v>7403.98</v>
      </c>
      <c r="R1431" s="20" t="str">
        <f>_xlfn.XLOOKUP(A1431,Table3[Customer ID],Table3[Hospital tier])</f>
        <v>tier - 3</v>
      </c>
      <c r="S1431" s="20" t="str">
        <f>_xlfn.XLOOKUP(A1431,Table3[Customer ID],Table3[City tier])</f>
        <v>tier - 2</v>
      </c>
      <c r="T1431" s="20" t="str">
        <f>_xlfn.XLOOKUP(A1431,Table3[Customer ID],Table3[State ID])</f>
        <v>R1013</v>
      </c>
    </row>
    <row r="1432" spans="1:20" x14ac:dyDescent="0.3">
      <c r="A1432" s="20" t="s">
        <v>1450</v>
      </c>
      <c r="B1432" s="20" t="str">
        <f>_xlfn.XLOOKUP(A1432,Sheet3!A1432:A3766,Sheet3!B1432:B3766)</f>
        <v xml:space="preserve"> Mrs</v>
      </c>
      <c r="C1432" s="20" t="str">
        <f>_xlfn.XLOOKUP(A1432,Sheet3!A1432:A3766,Sheet3!C1432:C3766)</f>
        <v>Winkelman</v>
      </c>
      <c r="D1432" s="20" t="str">
        <f>_xlfn.XLOOKUP(A1432,Sheet3!A1432:A3766,Sheet3!D1432:D3766)</f>
        <v xml:space="preserve">  Laurie A</v>
      </c>
      <c r="E1432" s="46">
        <f>_xlfn.XLOOKUP(A1432,Sheet1!$A$2:$A$2336,Sheet1!$B$2:$B$2336)</f>
        <v>35.020000000000003</v>
      </c>
      <c r="F1432" s="20">
        <f>_xlfn.XLOOKUP(Table4[[#This Row],[Customer ID]],Sheet1!A1432:A3766,Sheet1!C1432:C3766)</f>
        <v>4.78</v>
      </c>
      <c r="G1432" s="20" t="str">
        <f>_xlfn.XLOOKUP(Table4[[#This Row],[Customer ID]],Sheet1!A1432:A3766,Sheet1!D1432:D3766)</f>
        <v>No</v>
      </c>
      <c r="H1432" s="20" t="str">
        <f>_xlfn.XLOOKUP(Table4[[#This Row],[Customer ID]],Sheet1!A1432:A3766,Sheet1!E1432:E3766)</f>
        <v>No</v>
      </c>
      <c r="I1432" s="20" t="str">
        <f>_xlfn.XLOOKUP(Table4[[#This Row],[Customer ID]],Sheet1!A1432:A3766,Sheet1!F1432:F3766)</f>
        <v>Yes</v>
      </c>
      <c r="J1432" s="20">
        <f>_xlfn.XLOOKUP(Table4[[#This Row],[Customer ID]],Sheet1!A1432:A3766,Sheet1!G1432:G3766)</f>
        <v>1</v>
      </c>
      <c r="K1432" s="20" t="str">
        <f>_xlfn.XLOOKUP(Table4[[#This Row],[Customer ID]],Sheet1!A1432:A3766,Sheet1!H1432:H3766)</f>
        <v>No</v>
      </c>
      <c r="L1432" s="20" t="str">
        <f>_xlfn.XLOOKUP(Table4[[#This Row],[Customer ID]],Sheet1!A1432:A3766,Sheet1!I1432:I3766)</f>
        <v>Obesity</v>
      </c>
      <c r="M1432" s="20" t="str">
        <f>_xlfn.XLOOKUP(A1432,Sheet1!A1432:A3766,Sheet1!J1432:J3766)</f>
        <v>Normal</v>
      </c>
      <c r="N1432" s="48" t="str">
        <f>_xlfn.XLOOKUP(Table4[[#This Row],[Customer ID]],Table3[Customer ID],Table3[Date2])</f>
        <v>22-Jul-1993</v>
      </c>
      <c r="O1432" s="20">
        <f>_xlfn.XLOOKUP(A1432,Table3[Customer ID],Table3[Age])</f>
        <v>29</v>
      </c>
      <c r="P1432" s="20">
        <f>_xlfn.XLOOKUP(A1432,Table3[Customer ID],Table3[children])</f>
        <v>0</v>
      </c>
      <c r="Q1432" s="47">
        <f>_xlfn.XLOOKUP(A1432,Table3[Customer ID],Table3[charges])</f>
        <v>7388.85</v>
      </c>
      <c r="R1432" s="20" t="str">
        <f>_xlfn.XLOOKUP(A1432,Table3[Customer ID],Table3[Hospital tier])</f>
        <v>tier - 2</v>
      </c>
      <c r="S1432" s="20" t="str">
        <f>_xlfn.XLOOKUP(A1432,Table3[Customer ID],Table3[City tier])</f>
        <v>tier - 2</v>
      </c>
      <c r="T1432" s="20" t="str">
        <f>_xlfn.XLOOKUP(A1432,Table3[Customer ID],Table3[State ID])</f>
        <v>R1026</v>
      </c>
    </row>
    <row r="1433" spans="1:20" x14ac:dyDescent="0.3">
      <c r="A1433" s="20" t="s">
        <v>1451</v>
      </c>
      <c r="B1433" s="20" t="str">
        <f>_xlfn.XLOOKUP(A1433,Sheet3!A1433:A3767,Sheet3!B1433:B3767)</f>
        <v xml:space="preserve"> Ms</v>
      </c>
      <c r="C1433" s="20" t="str">
        <f>_xlfn.XLOOKUP(A1433,Sheet3!A1433:A3767,Sheet3!C1433:C3767)</f>
        <v>Monette</v>
      </c>
      <c r="D1433" s="20" t="str">
        <f>_xlfn.XLOOKUP(A1433,Sheet3!A1433:A3767,Sheet3!D1433:D3767)</f>
        <v xml:space="preserve">  Nicole</v>
      </c>
      <c r="E1433" s="46">
        <f>_xlfn.XLOOKUP(A1433,Sheet1!$A$2:$A$2336,Sheet1!$B$2:$B$2336)</f>
        <v>37.1</v>
      </c>
      <c r="F1433" s="20">
        <f>_xlfn.XLOOKUP(Table4[[#This Row],[Customer ID]],Sheet1!A1433:A3767,Sheet1!C1433:C3767)</f>
        <v>8.8699999999999992</v>
      </c>
      <c r="G1433" s="20" t="str">
        <f>_xlfn.XLOOKUP(Table4[[#This Row],[Customer ID]],Sheet1!A1433:A3767,Sheet1!D1433:D3767)</f>
        <v>yes</v>
      </c>
      <c r="H1433" s="20" t="str">
        <f>_xlfn.XLOOKUP(Table4[[#This Row],[Customer ID]],Sheet1!A1433:A3767,Sheet1!E1433:E3767)</f>
        <v>No</v>
      </c>
      <c r="I1433" s="20" t="str">
        <f>_xlfn.XLOOKUP(Table4[[#This Row],[Customer ID]],Sheet1!A1433:A3767,Sheet1!F1433:F3767)</f>
        <v>No</v>
      </c>
      <c r="J1433" s="20">
        <f>_xlfn.XLOOKUP(Table4[[#This Row],[Customer ID]],Sheet1!A1433:A3767,Sheet1!G1433:G3767)</f>
        <v>0</v>
      </c>
      <c r="K1433" s="20" t="str">
        <f>_xlfn.XLOOKUP(Table4[[#This Row],[Customer ID]],Sheet1!A1433:A3767,Sheet1!H1433:H3767)</f>
        <v>No</v>
      </c>
      <c r="L1433" s="20" t="str">
        <f>_xlfn.XLOOKUP(Table4[[#This Row],[Customer ID]],Sheet1!A1433:A3767,Sheet1!I1433:I3767)</f>
        <v>Obesity</v>
      </c>
      <c r="M1433" s="20" t="str">
        <f>_xlfn.XLOOKUP(A1433,Sheet1!A1433:A3767,Sheet1!J1433:J3767)</f>
        <v>Diabetes</v>
      </c>
      <c r="N1433" s="48" t="str">
        <f>_xlfn.XLOOKUP(Table4[[#This Row],[Customer ID]],Table3[Customer ID],Table3[Date2])</f>
        <v>24-Nov-1981</v>
      </c>
      <c r="O1433" s="20">
        <f>_xlfn.XLOOKUP(A1433,Table3[Customer ID],Table3[Age])</f>
        <v>41</v>
      </c>
      <c r="P1433" s="20">
        <f>_xlfn.XLOOKUP(A1433,Table3[Customer ID],Table3[children])</f>
        <v>2</v>
      </c>
      <c r="Q1433" s="47">
        <f>_xlfn.XLOOKUP(A1433,Table3[Customer ID],Table3[charges])</f>
        <v>7371.77</v>
      </c>
      <c r="R1433" s="20" t="str">
        <f>_xlfn.XLOOKUP(A1433,Table3[Customer ID],Table3[Hospital tier])</f>
        <v>tier - 2</v>
      </c>
      <c r="S1433" s="20" t="str">
        <f>_xlfn.XLOOKUP(A1433,Table3[Customer ID],Table3[City tier])</f>
        <v>tier - 1</v>
      </c>
      <c r="T1433" s="20" t="str">
        <f>_xlfn.XLOOKUP(A1433,Table3[Customer ID],Table3[State ID])</f>
        <v>R1011</v>
      </c>
    </row>
    <row r="1434" spans="1:20" x14ac:dyDescent="0.3">
      <c r="A1434" s="20" t="s">
        <v>1452</v>
      </c>
      <c r="B1434" s="20" t="str">
        <f>_xlfn.XLOOKUP(A1434,Sheet3!A1434:A3768,Sheet3!B1434:B3768)</f>
        <v xml:space="preserve"> Ms</v>
      </c>
      <c r="C1434" s="20" t="str">
        <f>_xlfn.XLOOKUP(A1434,Sheet3!A1434:A3768,Sheet3!C1434:C3768)</f>
        <v>Kramer</v>
      </c>
      <c r="D1434" s="20" t="str">
        <f>_xlfn.XLOOKUP(A1434,Sheet3!A1434:A3768,Sheet3!D1434:D3768)</f>
        <v xml:space="preserve">  Shelby</v>
      </c>
      <c r="E1434" s="46">
        <f>_xlfn.XLOOKUP(A1434,Sheet1!$A$2:$A$2336,Sheet1!$B$2:$B$2336)</f>
        <v>16.79</v>
      </c>
      <c r="F1434" s="20">
        <f>_xlfn.XLOOKUP(Table4[[#This Row],[Customer ID]],Sheet1!A1434:A3768,Sheet1!C1434:C3768)</f>
        <v>11.4</v>
      </c>
      <c r="G1434" s="20" t="str">
        <f>_xlfn.XLOOKUP(Table4[[#This Row],[Customer ID]],Sheet1!A1434:A3768,Sheet1!D1434:D3768)</f>
        <v>No</v>
      </c>
      <c r="H1434" s="20" t="str">
        <f>_xlfn.XLOOKUP(Table4[[#This Row],[Customer ID]],Sheet1!A1434:A3768,Sheet1!E1434:E3768)</f>
        <v>No</v>
      </c>
      <c r="I1434" s="20" t="str">
        <f>_xlfn.XLOOKUP(Table4[[#This Row],[Customer ID]],Sheet1!A1434:A3768,Sheet1!F1434:F3768)</f>
        <v>No</v>
      </c>
      <c r="J1434" s="20">
        <f>_xlfn.XLOOKUP(Table4[[#This Row],[Customer ID]],Sheet1!A1434:A3768,Sheet1!G1434:G3768)</f>
        <v>0</v>
      </c>
      <c r="K1434" s="20" t="str">
        <f>_xlfn.XLOOKUP(Table4[[#This Row],[Customer ID]],Sheet1!A1434:A3768,Sheet1!H1434:H3768)</f>
        <v>No</v>
      </c>
      <c r="L1434" s="20" t="str">
        <f>_xlfn.XLOOKUP(Table4[[#This Row],[Customer ID]],Sheet1!A1434:A3768,Sheet1!I1434:I3768)</f>
        <v>Under Weight</v>
      </c>
      <c r="M1434" s="20" t="str">
        <f>_xlfn.XLOOKUP(A1434,Sheet1!A1434:A3768,Sheet1!J1434:J3768)</f>
        <v>Diabetes</v>
      </c>
      <c r="N1434" s="48" t="str">
        <f>_xlfn.XLOOKUP(Table4[[#This Row],[Customer ID]],Table3[Customer ID],Table3[Date2])</f>
        <v>9-Dec-1965</v>
      </c>
      <c r="O1434" s="20">
        <f>_xlfn.XLOOKUP(A1434,Table3[Customer ID],Table3[Age])</f>
        <v>57</v>
      </c>
      <c r="P1434" s="20">
        <f>_xlfn.XLOOKUP(A1434,Table3[Customer ID],Table3[children])</f>
        <v>0</v>
      </c>
      <c r="Q1434" s="47">
        <f>_xlfn.XLOOKUP(A1434,Table3[Customer ID],Table3[charges])</f>
        <v>7362.31</v>
      </c>
      <c r="R1434" s="20" t="str">
        <f>_xlfn.XLOOKUP(A1434,Table3[Customer ID],Table3[Hospital tier])</f>
        <v>tier - 3</v>
      </c>
      <c r="S1434" s="20" t="str">
        <f>_xlfn.XLOOKUP(A1434,Table3[Customer ID],Table3[City tier])</f>
        <v>tier - 3</v>
      </c>
      <c r="T1434" s="20" t="str">
        <f>_xlfn.XLOOKUP(A1434,Table3[Customer ID],Table3[State ID])</f>
        <v>R1013</v>
      </c>
    </row>
    <row r="1435" spans="1:20" x14ac:dyDescent="0.3">
      <c r="A1435" s="20" t="s">
        <v>1453</v>
      </c>
      <c r="B1435" s="20" t="str">
        <f>_xlfn.XLOOKUP(A1435,Sheet3!A1435:A3769,Sheet3!B1435:B3769)</f>
        <v xml:space="preserve"> Ms</v>
      </c>
      <c r="C1435" s="20" t="str">
        <f>_xlfn.XLOOKUP(A1435,Sheet3!A1435:A3769,Sheet3!C1435:C3769)</f>
        <v>Goldstein</v>
      </c>
      <c r="D1435" s="20" t="str">
        <f>_xlfn.XLOOKUP(A1435,Sheet3!A1435:A3769,Sheet3!D1435:D3769)</f>
        <v xml:space="preserve">  Allison</v>
      </c>
      <c r="E1435" s="46">
        <f>_xlfn.XLOOKUP(A1435,Sheet1!$A$2:$A$2336,Sheet1!$B$2:$B$2336)</f>
        <v>31.635000000000002</v>
      </c>
      <c r="F1435" s="20">
        <f>_xlfn.XLOOKUP(Table4[[#This Row],[Customer ID]],Sheet1!A1435:A3769,Sheet1!C1435:C3769)</f>
        <v>9.1300000000000008</v>
      </c>
      <c r="G1435" s="20" t="str">
        <f>_xlfn.XLOOKUP(Table4[[#This Row],[Customer ID]],Sheet1!A1435:A3769,Sheet1!D1435:D3769)</f>
        <v>yes</v>
      </c>
      <c r="H1435" s="20" t="str">
        <f>_xlfn.XLOOKUP(Table4[[#This Row],[Customer ID]],Sheet1!A1435:A3769,Sheet1!E1435:E3769)</f>
        <v>No</v>
      </c>
      <c r="I1435" s="20" t="str">
        <f>_xlfn.XLOOKUP(Table4[[#This Row],[Customer ID]],Sheet1!A1435:A3769,Sheet1!F1435:F3769)</f>
        <v>No</v>
      </c>
      <c r="J1435" s="20">
        <f>_xlfn.XLOOKUP(Table4[[#This Row],[Customer ID]],Sheet1!A1435:A3769,Sheet1!G1435:G3769)</f>
        <v>0</v>
      </c>
      <c r="K1435" s="20" t="str">
        <f>_xlfn.XLOOKUP(Table4[[#This Row],[Customer ID]],Sheet1!A1435:A3769,Sheet1!H1435:H3769)</f>
        <v>No</v>
      </c>
      <c r="L1435" s="20" t="str">
        <f>_xlfn.XLOOKUP(Table4[[#This Row],[Customer ID]],Sheet1!A1435:A3769,Sheet1!I1435:I3769)</f>
        <v>Obesity</v>
      </c>
      <c r="M1435" s="20" t="str">
        <f>_xlfn.XLOOKUP(A1435,Sheet1!A1435:A3769,Sheet1!J1435:J3769)</f>
        <v>Diabetes</v>
      </c>
      <c r="N1435" s="48" t="str">
        <f>_xlfn.XLOOKUP(Table4[[#This Row],[Customer ID]],Table3[Customer ID],Table3[Date2])</f>
        <v>16-Jul-1981</v>
      </c>
      <c r="O1435" s="20">
        <f>_xlfn.XLOOKUP(A1435,Table3[Customer ID],Table3[Age])</f>
        <v>41</v>
      </c>
      <c r="P1435" s="20">
        <f>_xlfn.XLOOKUP(A1435,Table3[Customer ID],Table3[children])</f>
        <v>1</v>
      </c>
      <c r="Q1435" s="47">
        <f>_xlfn.XLOOKUP(A1435,Table3[Customer ID],Table3[charges])</f>
        <v>7358.18</v>
      </c>
      <c r="R1435" s="20" t="str">
        <f>_xlfn.XLOOKUP(A1435,Table3[Customer ID],Table3[Hospital tier])</f>
        <v>tier - 2</v>
      </c>
      <c r="S1435" s="20" t="str">
        <f>_xlfn.XLOOKUP(A1435,Table3[Customer ID],Table3[City tier])</f>
        <v>tier - 3</v>
      </c>
      <c r="T1435" s="20" t="str">
        <f>_xlfn.XLOOKUP(A1435,Table3[Customer ID],Table3[State ID])</f>
        <v>R1024</v>
      </c>
    </row>
    <row r="1436" spans="1:20" x14ac:dyDescent="0.3">
      <c r="A1436" s="20" t="s">
        <v>1454</v>
      </c>
      <c r="B1436" s="20" t="str">
        <f>_xlfn.XLOOKUP(A1436,Sheet3!A1436:A3770,Sheet3!B1436:B3770)</f>
        <v xml:space="preserve"> Ms</v>
      </c>
      <c r="C1436" s="20" t="str">
        <f>_xlfn.XLOOKUP(A1436,Sheet3!A1436:A3770,Sheet3!C1436:C3770)</f>
        <v>Gonzalez</v>
      </c>
      <c r="D1436" s="20" t="str">
        <f>_xlfn.XLOOKUP(A1436,Sheet3!A1436:A3770,Sheet3!D1436:D3770)</f>
        <v xml:space="preserve">  Leticia</v>
      </c>
      <c r="E1436" s="46">
        <f>_xlfn.XLOOKUP(A1436,Sheet1!$A$2:$A$2336,Sheet1!$B$2:$B$2336)</f>
        <v>24.19</v>
      </c>
      <c r="F1436" s="20">
        <f>_xlfn.XLOOKUP(Table4[[#This Row],[Customer ID]],Sheet1!A1436:A3770,Sheet1!C1436:C3770)</f>
        <v>6.22</v>
      </c>
      <c r="G1436" s="20" t="str">
        <f>_xlfn.XLOOKUP(Table4[[#This Row],[Customer ID]],Sheet1!A1436:A3770,Sheet1!D1436:D3770)</f>
        <v>yes</v>
      </c>
      <c r="H1436" s="20" t="str">
        <f>_xlfn.XLOOKUP(Table4[[#This Row],[Customer ID]],Sheet1!A1436:A3770,Sheet1!E1436:E3770)</f>
        <v>No</v>
      </c>
      <c r="I1436" s="20" t="str">
        <f>_xlfn.XLOOKUP(Table4[[#This Row],[Customer ID]],Sheet1!A1436:A3770,Sheet1!F1436:F3770)</f>
        <v>Yes</v>
      </c>
      <c r="J1436" s="20">
        <f>_xlfn.XLOOKUP(Table4[[#This Row],[Customer ID]],Sheet1!A1436:A3770,Sheet1!G1436:G3770)</f>
        <v>1</v>
      </c>
      <c r="K1436" s="20" t="str">
        <f>_xlfn.XLOOKUP(Table4[[#This Row],[Customer ID]],Sheet1!A1436:A3770,Sheet1!H1436:H3770)</f>
        <v>No</v>
      </c>
      <c r="L1436" s="20" t="str">
        <f>_xlfn.XLOOKUP(Table4[[#This Row],[Customer ID]],Sheet1!A1436:A3770,Sheet1!I1436:I3770)</f>
        <v>Normal weight</v>
      </c>
      <c r="M1436" s="20" t="str">
        <f>_xlfn.XLOOKUP(A1436,Sheet1!A1436:A3770,Sheet1!J1436:J3770)</f>
        <v>Prediabetes</v>
      </c>
      <c r="N1436" s="48" t="str">
        <f>_xlfn.XLOOKUP(Table4[[#This Row],[Customer ID]],Table3[Customer ID],Table3[Date2])</f>
        <v>21-Jun-1983</v>
      </c>
      <c r="O1436" s="20">
        <f>_xlfn.XLOOKUP(A1436,Table3[Customer ID],Table3[Age])</f>
        <v>39</v>
      </c>
      <c r="P1436" s="20">
        <f>_xlfn.XLOOKUP(A1436,Table3[Customer ID],Table3[children])</f>
        <v>3</v>
      </c>
      <c r="Q1436" s="47">
        <f>_xlfn.XLOOKUP(A1436,Table3[Customer ID],Table3[charges])</f>
        <v>7357.49</v>
      </c>
      <c r="R1436" s="20" t="str">
        <f>_xlfn.XLOOKUP(A1436,Table3[Customer ID],Table3[Hospital tier])</f>
        <v>tier - 2</v>
      </c>
      <c r="S1436" s="20" t="str">
        <f>_xlfn.XLOOKUP(A1436,Table3[Customer ID],Table3[City tier])</f>
        <v>tier - 2</v>
      </c>
      <c r="T1436" s="20" t="str">
        <f>_xlfn.XLOOKUP(A1436,Table3[Customer ID],Table3[State ID])</f>
        <v>R1012</v>
      </c>
    </row>
    <row r="1437" spans="1:20" x14ac:dyDescent="0.3">
      <c r="A1437" s="20" t="s">
        <v>1455</v>
      </c>
      <c r="B1437" s="20" t="str">
        <f>_xlfn.XLOOKUP(A1437,Sheet3!A1437:A3771,Sheet3!B1437:B3771)</f>
        <v xml:space="preserve"> Mr</v>
      </c>
      <c r="C1437" s="20" t="str">
        <f>_xlfn.XLOOKUP(A1437,Sheet3!A1437:A3771,Sheet3!C1437:C3771)</f>
        <v>Barrett</v>
      </c>
      <c r="D1437" s="20" t="str">
        <f>_xlfn.XLOOKUP(A1437,Sheet3!A1437:A3771,Sheet3!D1437:D3771)</f>
        <v xml:space="preserve">  John S.</v>
      </c>
      <c r="E1437" s="46">
        <f>_xlfn.XLOOKUP(A1437,Sheet1!$A$2:$A$2336,Sheet1!$B$2:$B$2336)</f>
        <v>35.29</v>
      </c>
      <c r="F1437" s="20">
        <f>_xlfn.XLOOKUP(Table4[[#This Row],[Customer ID]],Sheet1!A1437:A3771,Sheet1!C1437:C3771)</f>
        <v>5.9</v>
      </c>
      <c r="G1437" s="20" t="str">
        <f>_xlfn.XLOOKUP(Table4[[#This Row],[Customer ID]],Sheet1!A1437:A3771,Sheet1!D1437:D3771)</f>
        <v>No</v>
      </c>
      <c r="H1437" s="20" t="str">
        <f>_xlfn.XLOOKUP(Table4[[#This Row],[Customer ID]],Sheet1!A1437:A3771,Sheet1!E1437:E3771)</f>
        <v>No</v>
      </c>
      <c r="I1437" s="20" t="str">
        <f>_xlfn.XLOOKUP(Table4[[#This Row],[Customer ID]],Sheet1!A1437:A3771,Sheet1!F1437:F3771)</f>
        <v>Yes</v>
      </c>
      <c r="J1437" s="20">
        <f>_xlfn.XLOOKUP(Table4[[#This Row],[Customer ID]],Sheet1!A1437:A3771,Sheet1!G1437:G3771)</f>
        <v>1</v>
      </c>
      <c r="K1437" s="20" t="str">
        <f>_xlfn.XLOOKUP(Table4[[#This Row],[Customer ID]],Sheet1!A1437:A3771,Sheet1!H1437:H3771)</f>
        <v>No</v>
      </c>
      <c r="L1437" s="20" t="str">
        <f>_xlfn.XLOOKUP(Table4[[#This Row],[Customer ID]],Sheet1!A1437:A3771,Sheet1!I1437:I3771)</f>
        <v>Obesity</v>
      </c>
      <c r="M1437" s="20" t="str">
        <f>_xlfn.XLOOKUP(A1437,Sheet1!A1437:A3771,Sheet1!J1437:J3771)</f>
        <v>Prediabetes</v>
      </c>
      <c r="N1437" s="48" t="str">
        <f>_xlfn.XLOOKUP(Table4[[#This Row],[Customer ID]],Table3[Customer ID],Table3[Date2])</f>
        <v>5-Oct-1993</v>
      </c>
      <c r="O1437" s="20">
        <f>_xlfn.XLOOKUP(A1437,Table3[Customer ID],Table3[Age])</f>
        <v>29</v>
      </c>
      <c r="P1437" s="20">
        <f>_xlfn.XLOOKUP(A1437,Table3[Customer ID],Table3[children])</f>
        <v>0</v>
      </c>
      <c r="Q1437" s="47">
        <f>_xlfn.XLOOKUP(A1437,Table3[Customer ID],Table3[charges])</f>
        <v>7349.12</v>
      </c>
      <c r="R1437" s="20" t="str">
        <f>_xlfn.XLOOKUP(A1437,Table3[Customer ID],Table3[Hospital tier])</f>
        <v>tier - 2</v>
      </c>
      <c r="S1437" s="20" t="str">
        <f>_xlfn.XLOOKUP(A1437,Table3[Customer ID],Table3[City tier])</f>
        <v>tier - 2</v>
      </c>
      <c r="T1437" s="20" t="str">
        <f>_xlfn.XLOOKUP(A1437,Table3[Customer ID],Table3[State ID])</f>
        <v>R1021</v>
      </c>
    </row>
    <row r="1438" spans="1:20" x14ac:dyDescent="0.3">
      <c r="A1438" s="20" t="s">
        <v>1456</v>
      </c>
      <c r="B1438" s="20" t="str">
        <f>_xlfn.XLOOKUP(A1438,Sheet3!A1438:A3772,Sheet3!B1438:B3772)</f>
        <v xml:space="preserve"> Ms</v>
      </c>
      <c r="C1438" s="20" t="str">
        <f>_xlfn.XLOOKUP(A1438,Sheet3!A1438:A3772,Sheet3!C1438:C3772)</f>
        <v>Irwin</v>
      </c>
      <c r="D1438" s="20" t="str">
        <f>_xlfn.XLOOKUP(A1438,Sheet3!A1438:A3772,Sheet3!D1438:D3772)</f>
        <v xml:space="preserve">  April</v>
      </c>
      <c r="E1438" s="46">
        <f>_xlfn.XLOOKUP(A1438,Sheet1!$A$2:$A$2336,Sheet1!$B$2:$B$2336)</f>
        <v>35.299999999999997</v>
      </c>
      <c r="F1438" s="20">
        <f>_xlfn.XLOOKUP(Table4[[#This Row],[Customer ID]],Sheet1!A1438:A3772,Sheet1!C1438:C3772)</f>
        <v>4.45</v>
      </c>
      <c r="G1438" s="20" t="str">
        <f>_xlfn.XLOOKUP(Table4[[#This Row],[Customer ID]],Sheet1!A1438:A3772,Sheet1!D1438:D3772)</f>
        <v>No</v>
      </c>
      <c r="H1438" s="20" t="str">
        <f>_xlfn.XLOOKUP(Table4[[#This Row],[Customer ID]],Sheet1!A1438:A3772,Sheet1!E1438:E3772)</f>
        <v>No</v>
      </c>
      <c r="I1438" s="20" t="str">
        <f>_xlfn.XLOOKUP(Table4[[#This Row],[Customer ID]],Sheet1!A1438:A3772,Sheet1!F1438:F3772)</f>
        <v>No</v>
      </c>
      <c r="J1438" s="20">
        <f>_xlfn.XLOOKUP(Table4[[#This Row],[Customer ID]],Sheet1!A1438:A3772,Sheet1!G1438:G3772)</f>
        <v>0</v>
      </c>
      <c r="K1438" s="20" t="str">
        <f>_xlfn.XLOOKUP(Table4[[#This Row],[Customer ID]],Sheet1!A1438:A3772,Sheet1!H1438:H3772)</f>
        <v>No</v>
      </c>
      <c r="L1438" s="20" t="str">
        <f>_xlfn.XLOOKUP(Table4[[#This Row],[Customer ID]],Sheet1!A1438:A3772,Sheet1!I1438:I3772)</f>
        <v>Obesity</v>
      </c>
      <c r="M1438" s="20" t="str">
        <f>_xlfn.XLOOKUP(A1438,Sheet1!A1438:A3772,Sheet1!J1438:J3772)</f>
        <v>Normal</v>
      </c>
      <c r="N1438" s="48" t="str">
        <f>_xlfn.XLOOKUP(Table4[[#This Row],[Customer ID]],Table3[Customer ID],Table3[Date2])</f>
        <v>1-Dec-1977</v>
      </c>
      <c r="O1438" s="20">
        <f>_xlfn.XLOOKUP(A1438,Table3[Customer ID],Table3[Age])</f>
        <v>45</v>
      </c>
      <c r="P1438" s="20">
        <f>_xlfn.XLOOKUP(A1438,Table3[Customer ID],Table3[children])</f>
        <v>0</v>
      </c>
      <c r="Q1438" s="47">
        <f>_xlfn.XLOOKUP(A1438,Table3[Customer ID],Table3[charges])</f>
        <v>7348.14</v>
      </c>
      <c r="R1438" s="20" t="str">
        <f>_xlfn.XLOOKUP(A1438,Table3[Customer ID],Table3[Hospital tier])</f>
        <v>tier - 2</v>
      </c>
      <c r="S1438" s="20" t="str">
        <f>_xlfn.XLOOKUP(A1438,Table3[Customer ID],Table3[City tier])</f>
        <v>tier - 1</v>
      </c>
      <c r="T1438" s="20" t="str">
        <f>_xlfn.XLOOKUP(A1438,Table3[Customer ID],Table3[State ID])</f>
        <v>R1011</v>
      </c>
    </row>
    <row r="1439" spans="1:20" x14ac:dyDescent="0.3">
      <c r="A1439" s="20" t="s">
        <v>1457</v>
      </c>
      <c r="B1439" s="20" t="str">
        <f>_xlfn.XLOOKUP(A1439,Sheet3!A1439:A3773,Sheet3!B1439:B3773)</f>
        <v xml:space="preserve"> Ms</v>
      </c>
      <c r="C1439" s="20" t="str">
        <f>_xlfn.XLOOKUP(A1439,Sheet3!A1439:A3773,Sheet3!C1439:C3773)</f>
        <v>Glenn</v>
      </c>
      <c r="D1439" s="20" t="str">
        <f>_xlfn.XLOOKUP(A1439,Sheet3!A1439:A3773,Sheet3!D1439:D3773)</f>
        <v xml:space="preserve">  Ashley N.</v>
      </c>
      <c r="E1439" s="46">
        <f>_xlfn.XLOOKUP(A1439,Sheet1!$A$2:$A$2336,Sheet1!$B$2:$B$2336)</f>
        <v>35.64</v>
      </c>
      <c r="F1439" s="20">
        <f>_xlfn.XLOOKUP(Table4[[#This Row],[Customer ID]],Sheet1!A1439:A3773,Sheet1!C1439:C3773)</f>
        <v>6.17</v>
      </c>
      <c r="G1439" s="20" t="str">
        <f>_xlfn.XLOOKUP(Table4[[#This Row],[Customer ID]],Sheet1!A1439:A3773,Sheet1!D1439:D3773)</f>
        <v>No</v>
      </c>
      <c r="H1439" s="20" t="str">
        <f>_xlfn.XLOOKUP(Table4[[#This Row],[Customer ID]],Sheet1!A1439:A3773,Sheet1!E1439:E3773)</f>
        <v>No</v>
      </c>
      <c r="I1439" s="20" t="str">
        <f>_xlfn.XLOOKUP(Table4[[#This Row],[Customer ID]],Sheet1!A1439:A3773,Sheet1!F1439:F3773)</f>
        <v>Yes</v>
      </c>
      <c r="J1439" s="20">
        <f>_xlfn.XLOOKUP(Table4[[#This Row],[Customer ID]],Sheet1!A1439:A3773,Sheet1!G1439:G3773)</f>
        <v>1</v>
      </c>
      <c r="K1439" s="20" t="str">
        <f>_xlfn.XLOOKUP(Table4[[#This Row],[Customer ID]],Sheet1!A1439:A3773,Sheet1!H1439:H3773)</f>
        <v>No</v>
      </c>
      <c r="L1439" s="20" t="str">
        <f>_xlfn.XLOOKUP(Table4[[#This Row],[Customer ID]],Sheet1!A1439:A3773,Sheet1!I1439:I3773)</f>
        <v>Obesity</v>
      </c>
      <c r="M1439" s="20" t="str">
        <f>_xlfn.XLOOKUP(A1439,Sheet1!A1439:A3773,Sheet1!J1439:J3773)</f>
        <v>Prediabetes</v>
      </c>
      <c r="N1439" s="48" t="str">
        <f>_xlfn.XLOOKUP(Table4[[#This Row],[Customer ID]],Table3[Customer ID],Table3[Date2])</f>
        <v>26-Jun-1979</v>
      </c>
      <c r="O1439" s="20">
        <f>_xlfn.XLOOKUP(A1439,Table3[Customer ID],Table3[Age])</f>
        <v>43</v>
      </c>
      <c r="P1439" s="20">
        <f>_xlfn.XLOOKUP(A1439,Table3[Customer ID],Table3[children])</f>
        <v>1</v>
      </c>
      <c r="Q1439" s="47">
        <f>_xlfn.XLOOKUP(A1439,Table3[Customer ID],Table3[charges])</f>
        <v>7345.73</v>
      </c>
      <c r="R1439" s="20" t="str">
        <f>_xlfn.XLOOKUP(A1439,Table3[Customer ID],Table3[Hospital tier])</f>
        <v>tier - 2</v>
      </c>
      <c r="S1439" s="20" t="str">
        <f>_xlfn.XLOOKUP(A1439,Table3[Customer ID],Table3[City tier])</f>
        <v>tier - 1</v>
      </c>
      <c r="T1439" s="20" t="str">
        <f>_xlfn.XLOOKUP(A1439,Table3[Customer ID],Table3[State ID])</f>
        <v>R1013</v>
      </c>
    </row>
    <row r="1440" spans="1:20" x14ac:dyDescent="0.3">
      <c r="A1440" s="20" t="s">
        <v>1458</v>
      </c>
      <c r="B1440" s="20" t="str">
        <f>_xlfn.XLOOKUP(A1440,Sheet3!A1440:A3774,Sheet3!B1440:B3774)</f>
        <v xml:space="preserve"> Ms</v>
      </c>
      <c r="C1440" s="20" t="str">
        <f>_xlfn.XLOOKUP(A1440,Sheet3!A1440:A3774,Sheet3!C1440:C3774)</f>
        <v>O'Meara</v>
      </c>
      <c r="D1440" s="20" t="str">
        <f>_xlfn.XLOOKUP(A1440,Sheet3!A1440:A3774,Sheet3!D1440:D3774)</f>
        <v xml:space="preserve">  Madeleine</v>
      </c>
      <c r="E1440" s="46">
        <f>_xlfn.XLOOKUP(A1440,Sheet1!$A$2:$A$2336,Sheet1!$B$2:$B$2336)</f>
        <v>33.1</v>
      </c>
      <c r="F1440" s="20">
        <f>_xlfn.XLOOKUP(Table4[[#This Row],[Customer ID]],Sheet1!A1440:A3774,Sheet1!C1440:C3774)</f>
        <v>4.93</v>
      </c>
      <c r="G1440" s="20" t="str">
        <f>_xlfn.XLOOKUP(Table4[[#This Row],[Customer ID]],Sheet1!A1440:A3774,Sheet1!D1440:D3774)</f>
        <v>No</v>
      </c>
      <c r="H1440" s="20" t="str">
        <f>_xlfn.XLOOKUP(Table4[[#This Row],[Customer ID]],Sheet1!A1440:A3774,Sheet1!E1440:E3774)</f>
        <v>No</v>
      </c>
      <c r="I1440" s="20" t="str">
        <f>_xlfn.XLOOKUP(Table4[[#This Row],[Customer ID]],Sheet1!A1440:A3774,Sheet1!F1440:F3774)</f>
        <v>No</v>
      </c>
      <c r="J1440" s="20">
        <f>_xlfn.XLOOKUP(Table4[[#This Row],[Customer ID]],Sheet1!A1440:A3774,Sheet1!G1440:G3774)</f>
        <v>0</v>
      </c>
      <c r="K1440" s="20" t="str">
        <f>_xlfn.XLOOKUP(Table4[[#This Row],[Customer ID]],Sheet1!A1440:A3774,Sheet1!H1440:H3774)</f>
        <v>No</v>
      </c>
      <c r="L1440" s="20" t="str">
        <f>_xlfn.XLOOKUP(Table4[[#This Row],[Customer ID]],Sheet1!A1440:A3774,Sheet1!I1440:I3774)</f>
        <v>Obesity</v>
      </c>
      <c r="M1440" s="20" t="str">
        <f>_xlfn.XLOOKUP(A1440,Sheet1!A1440:A3774,Sheet1!J1440:J3774)</f>
        <v>Normal</v>
      </c>
      <c r="N1440" s="48" t="str">
        <f>_xlfn.XLOOKUP(Table4[[#This Row],[Customer ID]],Table3[Customer ID],Table3[Date2])</f>
        <v>18-Dec-1977</v>
      </c>
      <c r="O1440" s="20">
        <f>_xlfn.XLOOKUP(A1440,Table3[Customer ID],Table3[Age])</f>
        <v>45</v>
      </c>
      <c r="P1440" s="20">
        <f>_xlfn.XLOOKUP(A1440,Table3[Customer ID],Table3[children])</f>
        <v>0</v>
      </c>
      <c r="Q1440" s="47">
        <f>_xlfn.XLOOKUP(A1440,Table3[Customer ID],Table3[charges])</f>
        <v>7345.08</v>
      </c>
      <c r="R1440" s="20" t="str">
        <f>_xlfn.XLOOKUP(A1440,Table3[Customer ID],Table3[Hospital tier])</f>
        <v>tier - 2</v>
      </c>
      <c r="S1440" s="20" t="str">
        <f>_xlfn.XLOOKUP(A1440,Table3[Customer ID],Table3[City tier])</f>
        <v>tier - 1</v>
      </c>
      <c r="T1440" s="20" t="str">
        <f>_xlfn.XLOOKUP(A1440,Table3[Customer ID],Table3[State ID])</f>
        <v>R1011</v>
      </c>
    </row>
    <row r="1441" spans="1:20" x14ac:dyDescent="0.3">
      <c r="A1441" s="20" t="s">
        <v>1459</v>
      </c>
      <c r="B1441" s="20" t="str">
        <f>_xlfn.XLOOKUP(A1441,Sheet3!A1441:A3775,Sheet3!B1441:B3775)</f>
        <v xml:space="preserve"> Ms</v>
      </c>
      <c r="C1441" s="20" t="str">
        <f>_xlfn.XLOOKUP(A1441,Sheet3!A1441:A3775,Sheet3!C1441:C3775)</f>
        <v>Budrow</v>
      </c>
      <c r="D1441" s="20" t="str">
        <f>_xlfn.XLOOKUP(A1441,Sheet3!A1441:A3775,Sheet3!D1441:D3775)</f>
        <v xml:space="preserve">  Nelly S</v>
      </c>
      <c r="E1441" s="46">
        <f>_xlfn.XLOOKUP(A1441,Sheet1!$A$2:$A$2336,Sheet1!$B$2:$B$2336)</f>
        <v>26.41</v>
      </c>
      <c r="F1441" s="20">
        <f>_xlfn.XLOOKUP(Table4[[#This Row],[Customer ID]],Sheet1!A1441:A3775,Sheet1!C1441:C3775)</f>
        <v>7.32</v>
      </c>
      <c r="G1441" s="20" t="str">
        <f>_xlfn.XLOOKUP(Table4[[#This Row],[Customer ID]],Sheet1!A1441:A3775,Sheet1!D1441:D3775)</f>
        <v>yes</v>
      </c>
      <c r="H1441" s="20" t="str">
        <f>_xlfn.XLOOKUP(Table4[[#This Row],[Customer ID]],Sheet1!A1441:A3775,Sheet1!E1441:E3775)</f>
        <v>No</v>
      </c>
      <c r="I1441" s="20" t="str">
        <f>_xlfn.XLOOKUP(Table4[[#This Row],[Customer ID]],Sheet1!A1441:A3775,Sheet1!F1441:F3775)</f>
        <v>No</v>
      </c>
      <c r="J1441" s="20">
        <f>_xlfn.XLOOKUP(Table4[[#This Row],[Customer ID]],Sheet1!A1441:A3775,Sheet1!G1441:G3775)</f>
        <v>1</v>
      </c>
      <c r="K1441" s="20" t="str">
        <f>_xlfn.XLOOKUP(Table4[[#This Row],[Customer ID]],Sheet1!A1441:A3775,Sheet1!H1441:H3775)</f>
        <v>No</v>
      </c>
      <c r="L1441" s="20" t="str">
        <f>_xlfn.XLOOKUP(Table4[[#This Row],[Customer ID]],Sheet1!A1441:A3775,Sheet1!I1441:I3775)</f>
        <v>Over Weight</v>
      </c>
      <c r="M1441" s="20" t="str">
        <f>_xlfn.XLOOKUP(A1441,Sheet1!A1441:A3775,Sheet1!J1441:J3775)</f>
        <v>Diabetes</v>
      </c>
      <c r="N1441" s="48" t="str">
        <f>_xlfn.XLOOKUP(Table4[[#This Row],[Customer ID]],Table3[Customer ID],Table3[Date2])</f>
        <v>15-Jun-1986</v>
      </c>
      <c r="O1441" s="20">
        <f>_xlfn.XLOOKUP(A1441,Table3[Customer ID],Table3[Age])</f>
        <v>36</v>
      </c>
      <c r="P1441" s="20">
        <f>_xlfn.XLOOKUP(A1441,Table3[Customer ID],Table3[children])</f>
        <v>3</v>
      </c>
      <c r="Q1441" s="47">
        <f>_xlfn.XLOOKUP(A1441,Table3[Customer ID],Table3[charges])</f>
        <v>7339.93</v>
      </c>
      <c r="R1441" s="20" t="str">
        <f>_xlfn.XLOOKUP(A1441,Table3[Customer ID],Table3[Hospital tier])</f>
        <v>tier - 2</v>
      </c>
      <c r="S1441" s="20" t="str">
        <f>_xlfn.XLOOKUP(A1441,Table3[Customer ID],Table3[City tier])</f>
        <v>tier - 2</v>
      </c>
      <c r="T1441" s="20" t="str">
        <f>_xlfn.XLOOKUP(A1441,Table3[Customer ID],Table3[State ID])</f>
        <v>R1012</v>
      </c>
    </row>
    <row r="1442" spans="1:20" x14ac:dyDescent="0.3">
      <c r="A1442" s="20" t="s">
        <v>1460</v>
      </c>
      <c r="B1442" s="20" t="str">
        <f>_xlfn.XLOOKUP(A1442,Sheet3!A1442:A3776,Sheet3!B1442:B3776)</f>
        <v xml:space="preserve"> Ms</v>
      </c>
      <c r="C1442" s="20" t="str">
        <f>_xlfn.XLOOKUP(A1442,Sheet3!A1442:A3776,Sheet3!C1442:C3776)</f>
        <v>Anderson</v>
      </c>
      <c r="D1442" s="20" t="str">
        <f>_xlfn.XLOOKUP(A1442,Sheet3!A1442:A3776,Sheet3!D1442:D3776)</f>
        <v xml:space="preserve">  Meredith S</v>
      </c>
      <c r="E1442" s="46">
        <f>_xlfn.XLOOKUP(A1442,Sheet1!$A$2:$A$2336,Sheet1!$B$2:$B$2336)</f>
        <v>29.9</v>
      </c>
      <c r="F1442" s="20">
        <f>_xlfn.XLOOKUP(Table4[[#This Row],[Customer ID]],Sheet1!A1442:A3776,Sheet1!C1442:C3776)</f>
        <v>5.27</v>
      </c>
      <c r="G1442" s="20" t="str">
        <f>_xlfn.XLOOKUP(Table4[[#This Row],[Customer ID]],Sheet1!A1442:A3776,Sheet1!D1442:D3776)</f>
        <v>No</v>
      </c>
      <c r="H1442" s="20" t="str">
        <f>_xlfn.XLOOKUP(Table4[[#This Row],[Customer ID]],Sheet1!A1442:A3776,Sheet1!E1442:E3776)</f>
        <v>No</v>
      </c>
      <c r="I1442" s="20" t="str">
        <f>_xlfn.XLOOKUP(Table4[[#This Row],[Customer ID]],Sheet1!A1442:A3776,Sheet1!F1442:F3776)</f>
        <v>Yes</v>
      </c>
      <c r="J1442" s="20">
        <f>_xlfn.XLOOKUP(Table4[[#This Row],[Customer ID]],Sheet1!A1442:A3776,Sheet1!G1442:G3776)</f>
        <v>1</v>
      </c>
      <c r="K1442" s="20" t="str">
        <f>_xlfn.XLOOKUP(Table4[[#This Row],[Customer ID]],Sheet1!A1442:A3776,Sheet1!H1442:H3776)</f>
        <v>No</v>
      </c>
      <c r="L1442" s="20" t="str">
        <f>_xlfn.XLOOKUP(Table4[[#This Row],[Customer ID]],Sheet1!A1442:A3776,Sheet1!I1442:I3776)</f>
        <v>Over Weight</v>
      </c>
      <c r="M1442" s="20" t="str">
        <f>_xlfn.XLOOKUP(A1442,Sheet1!A1442:A3776,Sheet1!J1442:J3776)</f>
        <v>Normal</v>
      </c>
      <c r="N1442" s="48" t="str">
        <f>_xlfn.XLOOKUP(Table4[[#This Row],[Customer ID]],Table3[Customer ID],Table3[Date2])</f>
        <v>19-Sep-1979</v>
      </c>
      <c r="O1442" s="20">
        <f>_xlfn.XLOOKUP(A1442,Table3[Customer ID],Table3[Age])</f>
        <v>43</v>
      </c>
      <c r="P1442" s="20">
        <f>_xlfn.XLOOKUP(A1442,Table3[Customer ID],Table3[children])</f>
        <v>1</v>
      </c>
      <c r="Q1442" s="47">
        <f>_xlfn.XLOOKUP(A1442,Table3[Customer ID],Table3[charges])</f>
        <v>7337.75</v>
      </c>
      <c r="R1442" s="20" t="str">
        <f>_xlfn.XLOOKUP(A1442,Table3[Customer ID],Table3[Hospital tier])</f>
        <v>tier - 2</v>
      </c>
      <c r="S1442" s="20" t="str">
        <f>_xlfn.XLOOKUP(A1442,Table3[Customer ID],Table3[City tier])</f>
        <v>tier - 3</v>
      </c>
      <c r="T1442" s="20" t="str">
        <f>_xlfn.XLOOKUP(A1442,Table3[Customer ID],Table3[State ID])</f>
        <v>R1011</v>
      </c>
    </row>
    <row r="1443" spans="1:20" x14ac:dyDescent="0.3">
      <c r="A1443" s="20" t="s">
        <v>1461</v>
      </c>
      <c r="B1443" s="20" t="str">
        <f>_xlfn.XLOOKUP(A1443,Sheet3!A1443:A3777,Sheet3!B1443:B3777)</f>
        <v xml:space="preserve"> Mr</v>
      </c>
      <c r="C1443" s="20" t="str">
        <f>_xlfn.XLOOKUP(A1443,Sheet3!A1443:A3777,Sheet3!C1443:C3777)</f>
        <v>Douglas</v>
      </c>
      <c r="D1443" s="20" t="str">
        <f>_xlfn.XLOOKUP(A1443,Sheet3!A1443:A3777,Sheet3!D1443:D3777)</f>
        <v xml:space="preserve">  Kevin</v>
      </c>
      <c r="E1443" s="46">
        <f>_xlfn.XLOOKUP(A1443,Sheet1!$A$2:$A$2336,Sheet1!$B$2:$B$2336)</f>
        <v>25.24</v>
      </c>
      <c r="F1443" s="20">
        <f>_xlfn.XLOOKUP(Table4[[#This Row],[Customer ID]],Sheet1!A1443:A3777,Sheet1!C1443:C3777)</f>
        <v>5.82</v>
      </c>
      <c r="G1443" s="20" t="str">
        <f>_xlfn.XLOOKUP(Table4[[#This Row],[Customer ID]],Sheet1!A1443:A3777,Sheet1!D1443:D3777)</f>
        <v>No</v>
      </c>
      <c r="H1443" s="20" t="str">
        <f>_xlfn.XLOOKUP(Table4[[#This Row],[Customer ID]],Sheet1!A1443:A3777,Sheet1!E1443:E3777)</f>
        <v>No</v>
      </c>
      <c r="I1443" s="20" t="str">
        <f>_xlfn.XLOOKUP(Table4[[#This Row],[Customer ID]],Sheet1!A1443:A3777,Sheet1!F1443:F3777)</f>
        <v>No</v>
      </c>
      <c r="J1443" s="20">
        <f>_xlfn.XLOOKUP(Table4[[#This Row],[Customer ID]],Sheet1!A1443:A3777,Sheet1!G1443:G3777)</f>
        <v>1</v>
      </c>
      <c r="K1443" s="20" t="str">
        <f>_xlfn.XLOOKUP(Table4[[#This Row],[Customer ID]],Sheet1!A1443:A3777,Sheet1!H1443:H3777)</f>
        <v>No</v>
      </c>
      <c r="L1443" s="20" t="str">
        <f>_xlfn.XLOOKUP(Table4[[#This Row],[Customer ID]],Sheet1!A1443:A3777,Sheet1!I1443:I3777)</f>
        <v>Over Weight</v>
      </c>
      <c r="M1443" s="20" t="str">
        <f>_xlfn.XLOOKUP(A1443,Sheet1!A1443:A3777,Sheet1!J1443:J3777)</f>
        <v>Prediabetes</v>
      </c>
      <c r="N1443" s="48" t="str">
        <f>_xlfn.XLOOKUP(Table4[[#This Row],[Customer ID]],Table3[Customer ID],Table3[Date2])</f>
        <v>25-Jul-1984</v>
      </c>
      <c r="O1443" s="20">
        <f>_xlfn.XLOOKUP(A1443,Table3[Customer ID],Table3[Age])</f>
        <v>38</v>
      </c>
      <c r="P1443" s="20">
        <f>_xlfn.XLOOKUP(A1443,Table3[Customer ID],Table3[children])</f>
        <v>3</v>
      </c>
      <c r="Q1443" s="47">
        <f>_xlfn.XLOOKUP(A1443,Table3[Customer ID],Table3[charges])</f>
        <v>7325.47</v>
      </c>
      <c r="R1443" s="20" t="str">
        <f>_xlfn.XLOOKUP(A1443,Table3[Customer ID],Table3[Hospital tier])</f>
        <v>tier - 2</v>
      </c>
      <c r="S1443" s="20" t="str">
        <f>_xlfn.XLOOKUP(A1443,Table3[Customer ID],Table3[City tier])</f>
        <v>tier - 1</v>
      </c>
      <c r="T1443" s="20" t="str">
        <f>_xlfn.XLOOKUP(A1443,Table3[Customer ID],Table3[State ID])</f>
        <v>R1012</v>
      </c>
    </row>
    <row r="1444" spans="1:20" x14ac:dyDescent="0.3">
      <c r="A1444" s="20" t="s">
        <v>1462</v>
      </c>
      <c r="B1444" s="20" t="str">
        <f>_xlfn.XLOOKUP(A1444,Sheet3!A1444:A3778,Sheet3!B1444:B3778)</f>
        <v xml:space="preserve"> Ms</v>
      </c>
      <c r="C1444" s="20" t="str">
        <f>_xlfn.XLOOKUP(A1444,Sheet3!A1444:A3778,Sheet3!C1444:C3778)</f>
        <v>Tecklenburg</v>
      </c>
      <c r="D1444" s="20" t="str">
        <f>_xlfn.XLOOKUP(A1444,Sheet3!A1444:A3778,Sheet3!D1444:D3778)</f>
        <v xml:space="preserve">  Lisa</v>
      </c>
      <c r="E1444" s="46">
        <f>_xlfn.XLOOKUP(A1444,Sheet1!$A$2:$A$2336,Sheet1!$B$2:$B$2336)</f>
        <v>25.08</v>
      </c>
      <c r="F1444" s="20">
        <f>_xlfn.XLOOKUP(Table4[[#This Row],[Customer ID]],Sheet1!A1444:A3778,Sheet1!C1444:C3778)</f>
        <v>5.8</v>
      </c>
      <c r="G1444" s="20" t="str">
        <f>_xlfn.XLOOKUP(Table4[[#This Row],[Customer ID]],Sheet1!A1444:A3778,Sheet1!D1444:D3778)</f>
        <v>No</v>
      </c>
      <c r="H1444" s="20" t="str">
        <f>_xlfn.XLOOKUP(Table4[[#This Row],[Customer ID]],Sheet1!A1444:A3778,Sheet1!E1444:E3778)</f>
        <v>No</v>
      </c>
      <c r="I1444" s="20" t="str">
        <f>_xlfn.XLOOKUP(Table4[[#This Row],[Customer ID]],Sheet1!A1444:A3778,Sheet1!F1444:F3778)</f>
        <v>Yes</v>
      </c>
      <c r="J1444" s="20">
        <f>_xlfn.XLOOKUP(Table4[[#This Row],[Customer ID]],Sheet1!A1444:A3778,Sheet1!G1444:G3778)</f>
        <v>1</v>
      </c>
      <c r="K1444" s="20" t="str">
        <f>_xlfn.XLOOKUP(Table4[[#This Row],[Customer ID]],Sheet1!A1444:A3778,Sheet1!H1444:H3778)</f>
        <v>No</v>
      </c>
      <c r="L1444" s="20" t="str">
        <f>_xlfn.XLOOKUP(Table4[[#This Row],[Customer ID]],Sheet1!A1444:A3778,Sheet1!I1444:I3778)</f>
        <v>Over Weight</v>
      </c>
      <c r="M1444" s="20" t="str">
        <f>_xlfn.XLOOKUP(A1444,Sheet1!A1444:A3778,Sheet1!J1444:J3778)</f>
        <v>Prediabetes</v>
      </c>
      <c r="N1444" s="48" t="str">
        <f>_xlfn.XLOOKUP(Table4[[#This Row],[Customer ID]],Table3[Customer ID],Table3[Date2])</f>
        <v>19-Jun-1979</v>
      </c>
      <c r="O1444" s="20">
        <f>_xlfn.XLOOKUP(A1444,Table3[Customer ID],Table3[Age])</f>
        <v>43</v>
      </c>
      <c r="P1444" s="20">
        <f>_xlfn.XLOOKUP(A1444,Table3[Customer ID],Table3[children])</f>
        <v>0</v>
      </c>
      <c r="Q1444" s="47">
        <f>_xlfn.XLOOKUP(A1444,Table3[Customer ID],Table3[charges])</f>
        <v>7325.05</v>
      </c>
      <c r="R1444" s="20" t="str">
        <f>_xlfn.XLOOKUP(A1444,Table3[Customer ID],Table3[Hospital tier])</f>
        <v>tier - 2</v>
      </c>
      <c r="S1444" s="20" t="str">
        <f>_xlfn.XLOOKUP(A1444,Table3[Customer ID],Table3[City tier])</f>
        <v>tier - 3</v>
      </c>
      <c r="T1444" s="20" t="str">
        <f>_xlfn.XLOOKUP(A1444,Table3[Customer ID],Table3[State ID])</f>
        <v>R1024</v>
      </c>
    </row>
    <row r="1445" spans="1:20" x14ac:dyDescent="0.3">
      <c r="A1445" s="20" t="s">
        <v>1463</v>
      </c>
      <c r="B1445" s="20" t="str">
        <f>_xlfn.XLOOKUP(A1445,Sheet3!A1445:A3779,Sheet3!B1445:B3779)</f>
        <v xml:space="preserve"> Ms</v>
      </c>
      <c r="C1445" s="20" t="str">
        <f>_xlfn.XLOOKUP(A1445,Sheet3!A1445:A3779,Sheet3!C1445:C3779)</f>
        <v>Baker</v>
      </c>
      <c r="D1445" s="20" t="str">
        <f>_xlfn.XLOOKUP(A1445,Sheet3!A1445:A3779,Sheet3!D1445:D3779)</f>
        <v xml:space="preserve">  Katherine A</v>
      </c>
      <c r="E1445" s="46">
        <f>_xlfn.XLOOKUP(A1445,Sheet1!$A$2:$A$2336,Sheet1!$B$2:$B$2336)</f>
        <v>29.164999999999999</v>
      </c>
      <c r="F1445" s="20">
        <f>_xlfn.XLOOKUP(Table4[[#This Row],[Customer ID]],Sheet1!A1445:A3779,Sheet1!C1445:C3779)</f>
        <v>4.87</v>
      </c>
      <c r="G1445" s="20" t="str">
        <f>_xlfn.XLOOKUP(Table4[[#This Row],[Customer ID]],Sheet1!A1445:A3779,Sheet1!D1445:D3779)</f>
        <v>No</v>
      </c>
      <c r="H1445" s="20" t="str">
        <f>_xlfn.XLOOKUP(Table4[[#This Row],[Customer ID]],Sheet1!A1445:A3779,Sheet1!E1445:E3779)</f>
        <v>yes</v>
      </c>
      <c r="I1445" s="20" t="str">
        <f>_xlfn.XLOOKUP(Table4[[#This Row],[Customer ID]],Sheet1!A1445:A3779,Sheet1!F1445:F3779)</f>
        <v>No</v>
      </c>
      <c r="J1445" s="20">
        <f>_xlfn.XLOOKUP(Table4[[#This Row],[Customer ID]],Sheet1!A1445:A3779,Sheet1!G1445:G3779)</f>
        <v>1</v>
      </c>
      <c r="K1445" s="20" t="str">
        <f>_xlfn.XLOOKUP(Table4[[#This Row],[Customer ID]],Sheet1!A1445:A3779,Sheet1!H1445:H3779)</f>
        <v>No</v>
      </c>
      <c r="L1445" s="20" t="str">
        <f>_xlfn.XLOOKUP(Table4[[#This Row],[Customer ID]],Sheet1!A1445:A3779,Sheet1!I1445:I3779)</f>
        <v>Over Weight</v>
      </c>
      <c r="M1445" s="20" t="str">
        <f>_xlfn.XLOOKUP(A1445,Sheet1!A1445:A3779,Sheet1!J1445:J3779)</f>
        <v>Normal</v>
      </c>
      <c r="N1445" s="48" t="str">
        <f>_xlfn.XLOOKUP(Table4[[#This Row],[Customer ID]],Table3[Customer ID],Table3[Date2])</f>
        <v>15-Nov-2004</v>
      </c>
      <c r="O1445" s="20">
        <f>_xlfn.XLOOKUP(A1445,Table3[Customer ID],Table3[Age])</f>
        <v>18</v>
      </c>
      <c r="P1445" s="20">
        <f>_xlfn.XLOOKUP(A1445,Table3[Customer ID],Table3[children])</f>
        <v>0</v>
      </c>
      <c r="Q1445" s="47">
        <f>_xlfn.XLOOKUP(A1445,Table3[Customer ID],Table3[charges])</f>
        <v>7323.73</v>
      </c>
      <c r="R1445" s="20" t="str">
        <f>_xlfn.XLOOKUP(A1445,Table3[Customer ID],Table3[Hospital tier])</f>
        <v>tier - 2</v>
      </c>
      <c r="S1445" s="20" t="str">
        <f>_xlfn.XLOOKUP(A1445,Table3[Customer ID],Table3[City tier])</f>
        <v>tier - 2</v>
      </c>
      <c r="T1445" s="20" t="str">
        <f>_xlfn.XLOOKUP(A1445,Table3[Customer ID],Table3[State ID])</f>
        <v>R1024</v>
      </c>
    </row>
    <row r="1446" spans="1:20" x14ac:dyDescent="0.3">
      <c r="A1446" s="20" t="s">
        <v>1464</v>
      </c>
      <c r="B1446" s="20" t="str">
        <f>_xlfn.XLOOKUP(A1446,Sheet3!A1446:A3780,Sheet3!B1446:B3780)</f>
        <v xml:space="preserve"> Mr</v>
      </c>
      <c r="C1446" s="20" t="str">
        <f>_xlfn.XLOOKUP(A1446,Sheet3!A1446:A3780,Sheet3!C1446:C3780)</f>
        <v>Schenck</v>
      </c>
      <c r="D1446" s="20" t="str">
        <f>_xlfn.XLOOKUP(A1446,Sheet3!A1446:A3780,Sheet3!D1446:D3780)</f>
        <v xml:space="preserve">  Steve</v>
      </c>
      <c r="E1446" s="46">
        <f>_xlfn.XLOOKUP(A1446,Sheet1!$A$2:$A$2336,Sheet1!$B$2:$B$2336)</f>
        <v>15.05</v>
      </c>
      <c r="F1446" s="20">
        <f>_xlfn.XLOOKUP(Table4[[#This Row],[Customer ID]],Sheet1!A1446:A3780,Sheet1!C1446:C3780)</f>
        <v>8.1199999999999992</v>
      </c>
      <c r="G1446" s="20" t="str">
        <f>_xlfn.XLOOKUP(Table4[[#This Row],[Customer ID]],Sheet1!A1446:A3780,Sheet1!D1446:D3780)</f>
        <v>No</v>
      </c>
      <c r="H1446" s="20" t="str">
        <f>_xlfn.XLOOKUP(Table4[[#This Row],[Customer ID]],Sheet1!A1446:A3780,Sheet1!E1446:E3780)</f>
        <v>No</v>
      </c>
      <c r="I1446" s="20" t="str">
        <f>_xlfn.XLOOKUP(Table4[[#This Row],[Customer ID]],Sheet1!A1446:A3780,Sheet1!F1446:F3780)</f>
        <v>No</v>
      </c>
      <c r="J1446" s="20">
        <f>_xlfn.XLOOKUP(Table4[[#This Row],[Customer ID]],Sheet1!A1446:A3780,Sheet1!G1446:G3780)</f>
        <v>0</v>
      </c>
      <c r="K1446" s="20" t="str">
        <f>_xlfn.XLOOKUP(Table4[[#This Row],[Customer ID]],Sheet1!A1446:A3780,Sheet1!H1446:H3780)</f>
        <v>No</v>
      </c>
      <c r="L1446" s="20" t="str">
        <f>_xlfn.XLOOKUP(Table4[[#This Row],[Customer ID]],Sheet1!A1446:A3780,Sheet1!I1446:I3780)</f>
        <v>Under Weight</v>
      </c>
      <c r="M1446" s="20" t="str">
        <f>_xlfn.XLOOKUP(A1446,Sheet1!A1446:A3780,Sheet1!J1446:J3780)</f>
        <v>Diabetes</v>
      </c>
      <c r="N1446" s="48" t="str">
        <f>_xlfn.XLOOKUP(Table4[[#This Row],[Customer ID]],Table3[Customer ID],Table3[Date2])</f>
        <v>11-Jul-1965</v>
      </c>
      <c r="O1446" s="20">
        <f>_xlfn.XLOOKUP(A1446,Table3[Customer ID],Table3[Age])</f>
        <v>57</v>
      </c>
      <c r="P1446" s="20">
        <f>_xlfn.XLOOKUP(A1446,Table3[Customer ID],Table3[children])</f>
        <v>0</v>
      </c>
      <c r="Q1446" s="47">
        <f>_xlfn.XLOOKUP(A1446,Table3[Customer ID],Table3[charges])</f>
        <v>7322.86</v>
      </c>
      <c r="R1446" s="20" t="str">
        <f>_xlfn.XLOOKUP(A1446,Table3[Customer ID],Table3[Hospital tier])</f>
        <v>tier - 3</v>
      </c>
      <c r="S1446" s="20" t="str">
        <f>_xlfn.XLOOKUP(A1446,Table3[Customer ID],Table3[City tier])</f>
        <v>tier - 3</v>
      </c>
      <c r="T1446" s="20" t="str">
        <f>_xlfn.XLOOKUP(A1446,Table3[Customer ID],Table3[State ID])</f>
        <v>R1012</v>
      </c>
    </row>
    <row r="1447" spans="1:20" x14ac:dyDescent="0.3">
      <c r="A1447" s="20" t="s">
        <v>1465</v>
      </c>
      <c r="B1447" s="20" t="str">
        <f>_xlfn.XLOOKUP(A1447,Sheet3!A1447:A3781,Sheet3!B1447:B3781)</f>
        <v xml:space="preserve"> Ms</v>
      </c>
      <c r="C1447" s="20" t="str">
        <f>_xlfn.XLOOKUP(A1447,Sheet3!A1447:A3781,Sheet3!C1447:C3781)</f>
        <v>Johnson</v>
      </c>
      <c r="D1447" s="20" t="str">
        <f>_xlfn.XLOOKUP(A1447,Sheet3!A1447:A3781,Sheet3!D1447:D3781)</f>
        <v xml:space="preserve">  Kate L.</v>
      </c>
      <c r="E1447" s="46">
        <f>_xlfn.XLOOKUP(A1447,Sheet1!$A$2:$A$2336,Sheet1!$B$2:$B$2336)</f>
        <v>19.95</v>
      </c>
      <c r="F1447" s="20">
        <f>_xlfn.XLOOKUP(Table4[[#This Row],[Customer ID]],Sheet1!A1447:A3781,Sheet1!C1447:C3781)</f>
        <v>4.3600000000000003</v>
      </c>
      <c r="G1447" s="20" t="str">
        <f>_xlfn.XLOOKUP(Table4[[#This Row],[Customer ID]],Sheet1!A1447:A3781,Sheet1!D1447:D3781)</f>
        <v>No</v>
      </c>
      <c r="H1447" s="20" t="str">
        <f>_xlfn.XLOOKUP(Table4[[#This Row],[Customer ID]],Sheet1!A1447:A3781,Sheet1!E1447:E3781)</f>
        <v>No</v>
      </c>
      <c r="I1447" s="20" t="str">
        <f>_xlfn.XLOOKUP(Table4[[#This Row],[Customer ID]],Sheet1!A1447:A3781,Sheet1!F1447:F3781)</f>
        <v>No</v>
      </c>
      <c r="J1447" s="20">
        <f>_xlfn.XLOOKUP(Table4[[#This Row],[Customer ID]],Sheet1!A1447:A3781,Sheet1!G1447:G3781)</f>
        <v>2</v>
      </c>
      <c r="K1447" s="20" t="str">
        <f>_xlfn.XLOOKUP(Table4[[#This Row],[Customer ID]],Sheet1!A1447:A3781,Sheet1!H1447:H3781)</f>
        <v>No</v>
      </c>
      <c r="L1447" s="20" t="str">
        <f>_xlfn.XLOOKUP(Table4[[#This Row],[Customer ID]],Sheet1!A1447:A3781,Sheet1!I1447:I3781)</f>
        <v>Normal weight</v>
      </c>
      <c r="M1447" s="20" t="str">
        <f>_xlfn.XLOOKUP(A1447,Sheet1!A1447:A3781,Sheet1!J1447:J3781)</f>
        <v>Normal</v>
      </c>
      <c r="N1447" s="48" t="str">
        <f>_xlfn.XLOOKUP(Table4[[#This Row],[Customer ID]],Table3[Customer ID],Table3[Date2])</f>
        <v>11-Aug-1972</v>
      </c>
      <c r="O1447" s="20">
        <f>_xlfn.XLOOKUP(A1447,Table3[Customer ID],Table3[Age])</f>
        <v>50</v>
      </c>
      <c r="P1447" s="20">
        <f>_xlfn.XLOOKUP(A1447,Table3[Customer ID],Table3[children])</f>
        <v>0</v>
      </c>
      <c r="Q1447" s="47">
        <f>_xlfn.XLOOKUP(A1447,Table3[Customer ID],Table3[charges])</f>
        <v>7318.22</v>
      </c>
      <c r="R1447" s="20" t="str">
        <f>_xlfn.XLOOKUP(A1447,Table3[Customer ID],Table3[Hospital tier])</f>
        <v>tier - 2</v>
      </c>
      <c r="S1447" s="20" t="str">
        <f>_xlfn.XLOOKUP(A1447,Table3[Customer ID],Table3[City tier])</f>
        <v>tier - 3</v>
      </c>
      <c r="T1447" s="20" t="str">
        <f>_xlfn.XLOOKUP(A1447,Table3[Customer ID],Table3[State ID])</f>
        <v>R1012</v>
      </c>
    </row>
    <row r="1448" spans="1:20" x14ac:dyDescent="0.3">
      <c r="A1448" s="20" t="s">
        <v>1466</v>
      </c>
      <c r="B1448" s="20" t="str">
        <f>_xlfn.XLOOKUP(A1448,Sheet3!A1448:A3782,Sheet3!B1448:B3782)</f>
        <v xml:space="preserve"> Ms</v>
      </c>
      <c r="C1448" s="20" t="str">
        <f>_xlfn.XLOOKUP(A1448,Sheet3!A1448:A3782,Sheet3!C1448:C3782)</f>
        <v>Blendell</v>
      </c>
      <c r="D1448" s="20" t="str">
        <f>_xlfn.XLOOKUP(A1448,Sheet3!A1448:A3782,Sheet3!D1448:D3782)</f>
        <v xml:space="preserve">  Beth</v>
      </c>
      <c r="E1448" s="46">
        <f>_xlfn.XLOOKUP(A1448,Sheet1!$A$2:$A$2336,Sheet1!$B$2:$B$2336)</f>
        <v>16.66</v>
      </c>
      <c r="F1448" s="20">
        <f>_xlfn.XLOOKUP(Table4[[#This Row],[Customer ID]],Sheet1!A1448:A3782,Sheet1!C1448:C3782)</f>
        <v>9.16</v>
      </c>
      <c r="G1448" s="20" t="str">
        <f>_xlfn.XLOOKUP(Table4[[#This Row],[Customer ID]],Sheet1!A1448:A3782,Sheet1!D1448:D3782)</f>
        <v>No</v>
      </c>
      <c r="H1448" s="20" t="str">
        <f>_xlfn.XLOOKUP(Table4[[#This Row],[Customer ID]],Sheet1!A1448:A3782,Sheet1!E1448:E3782)</f>
        <v>No</v>
      </c>
      <c r="I1448" s="20" t="str">
        <f>_xlfn.XLOOKUP(Table4[[#This Row],[Customer ID]],Sheet1!A1448:A3782,Sheet1!F1448:F3782)</f>
        <v>No</v>
      </c>
      <c r="J1448" s="20">
        <f>_xlfn.XLOOKUP(Table4[[#This Row],[Customer ID]],Sheet1!A1448:A3782,Sheet1!G1448:G3782)</f>
        <v>0</v>
      </c>
      <c r="K1448" s="20" t="str">
        <f>_xlfn.XLOOKUP(Table4[[#This Row],[Customer ID]],Sheet1!A1448:A3782,Sheet1!H1448:H3782)</f>
        <v>No</v>
      </c>
      <c r="L1448" s="20" t="str">
        <f>_xlfn.XLOOKUP(Table4[[#This Row],[Customer ID]],Sheet1!A1448:A3782,Sheet1!I1448:I3782)</f>
        <v>Under Weight</v>
      </c>
      <c r="M1448" s="20" t="str">
        <f>_xlfn.XLOOKUP(A1448,Sheet1!A1448:A3782,Sheet1!J1448:J3782)</f>
        <v>Diabetes</v>
      </c>
      <c r="N1448" s="48" t="str">
        <f>_xlfn.XLOOKUP(Table4[[#This Row],[Customer ID]],Table3[Customer ID],Table3[Date2])</f>
        <v>25-Jun-1965</v>
      </c>
      <c r="O1448" s="20">
        <f>_xlfn.XLOOKUP(A1448,Table3[Customer ID],Table3[Age])</f>
        <v>57</v>
      </c>
      <c r="P1448" s="20">
        <f>_xlfn.XLOOKUP(A1448,Table3[Customer ID],Table3[children])</f>
        <v>0</v>
      </c>
      <c r="Q1448" s="47">
        <f>_xlfn.XLOOKUP(A1448,Table3[Customer ID],Table3[charges])</f>
        <v>7318.21</v>
      </c>
      <c r="R1448" s="20" t="str">
        <f>_xlfn.XLOOKUP(A1448,Table3[Customer ID],Table3[Hospital tier])</f>
        <v>tier - 3</v>
      </c>
      <c r="S1448" s="20" t="str">
        <f>_xlfn.XLOOKUP(A1448,Table3[Customer ID],Table3[City tier])</f>
        <v>tier - 1</v>
      </c>
      <c r="T1448" s="20" t="str">
        <f>_xlfn.XLOOKUP(A1448,Table3[Customer ID],Table3[State ID])</f>
        <v>R1013</v>
      </c>
    </row>
    <row r="1449" spans="1:20" x14ac:dyDescent="0.3">
      <c r="A1449" s="20" t="s">
        <v>1467</v>
      </c>
      <c r="B1449" s="20" t="str">
        <f>_xlfn.XLOOKUP(A1449,Sheet3!A1449:A3783,Sheet3!B1449:B3783)</f>
        <v xml:space="preserve"> Ms</v>
      </c>
      <c r="C1449" s="20" t="str">
        <f>_xlfn.XLOOKUP(A1449,Sheet3!A1449:A3783,Sheet3!C1449:C3783)</f>
        <v>Parodi</v>
      </c>
      <c r="D1449" s="20" t="str">
        <f>_xlfn.XLOOKUP(A1449,Sheet3!A1449:A3783,Sheet3!D1449:D3783)</f>
        <v xml:space="preserve">  Katharine</v>
      </c>
      <c r="E1449" s="46">
        <f>_xlfn.XLOOKUP(A1449,Sheet1!$A$2:$A$2336,Sheet1!$B$2:$B$2336)</f>
        <v>16.62</v>
      </c>
      <c r="F1449" s="20">
        <f>_xlfn.XLOOKUP(Table4[[#This Row],[Customer ID]],Sheet1!A1449:A3783,Sheet1!C1449:C3783)</f>
        <v>9.14</v>
      </c>
      <c r="G1449" s="20" t="str">
        <f>_xlfn.XLOOKUP(Table4[[#This Row],[Customer ID]],Sheet1!A1449:A3783,Sheet1!D1449:D3783)</f>
        <v>No</v>
      </c>
      <c r="H1449" s="20" t="str">
        <f>_xlfn.XLOOKUP(Table4[[#This Row],[Customer ID]],Sheet1!A1449:A3783,Sheet1!E1449:E3783)</f>
        <v>No</v>
      </c>
      <c r="I1449" s="20" t="str">
        <f>_xlfn.XLOOKUP(Table4[[#This Row],[Customer ID]],Sheet1!A1449:A3783,Sheet1!F1449:F3783)</f>
        <v>No</v>
      </c>
      <c r="J1449" s="20">
        <f>_xlfn.XLOOKUP(Table4[[#This Row],[Customer ID]],Sheet1!A1449:A3783,Sheet1!G1449:G3783)</f>
        <v>0</v>
      </c>
      <c r="K1449" s="20" t="str">
        <f>_xlfn.XLOOKUP(Table4[[#This Row],[Customer ID]],Sheet1!A1449:A3783,Sheet1!H1449:H3783)</f>
        <v>No</v>
      </c>
      <c r="L1449" s="20" t="str">
        <f>_xlfn.XLOOKUP(Table4[[#This Row],[Customer ID]],Sheet1!A1449:A3783,Sheet1!I1449:I3783)</f>
        <v>Under Weight</v>
      </c>
      <c r="M1449" s="20" t="str">
        <f>_xlfn.XLOOKUP(A1449,Sheet1!A1449:A3783,Sheet1!J1449:J3783)</f>
        <v>Diabetes</v>
      </c>
      <c r="N1449" s="48" t="str">
        <f>_xlfn.XLOOKUP(Table4[[#This Row],[Customer ID]],Table3[Customer ID],Table3[Date2])</f>
        <v>6-Jun-1965</v>
      </c>
      <c r="O1449" s="20">
        <f>_xlfn.XLOOKUP(A1449,Table3[Customer ID],Table3[Age])</f>
        <v>58</v>
      </c>
      <c r="P1449" s="20">
        <f>_xlfn.XLOOKUP(A1449,Table3[Customer ID],Table3[children])</f>
        <v>0</v>
      </c>
      <c r="Q1449" s="47">
        <f>_xlfn.XLOOKUP(A1449,Table3[Customer ID],Table3[charges])</f>
        <v>7304.65</v>
      </c>
      <c r="R1449" s="20" t="str">
        <f>_xlfn.XLOOKUP(A1449,Table3[Customer ID],Table3[Hospital tier])</f>
        <v>tier - 3</v>
      </c>
      <c r="S1449" s="20" t="str">
        <f>_xlfn.XLOOKUP(A1449,Table3[Customer ID],Table3[City tier])</f>
        <v>tier - 3</v>
      </c>
      <c r="T1449" s="20" t="str">
        <f>_xlfn.XLOOKUP(A1449,Table3[Customer ID],Table3[State ID])</f>
        <v>R1013</v>
      </c>
    </row>
    <row r="1450" spans="1:20" x14ac:dyDescent="0.3">
      <c r="A1450" s="20" t="s">
        <v>1468</v>
      </c>
      <c r="B1450" s="20" t="str">
        <f>_xlfn.XLOOKUP(A1450,Sheet3!A1450:A3784,Sheet3!B1450:B3784)</f>
        <v xml:space="preserve"> Ms</v>
      </c>
      <c r="C1450" s="20" t="str">
        <f>_xlfn.XLOOKUP(A1450,Sheet3!A1450:A3784,Sheet3!C1450:C3784)</f>
        <v>Morgan</v>
      </c>
      <c r="D1450" s="20" t="str">
        <f>_xlfn.XLOOKUP(A1450,Sheet3!A1450:A3784,Sheet3!D1450:D3784)</f>
        <v xml:space="preserve">  Heather L</v>
      </c>
      <c r="E1450" s="46">
        <f>_xlfn.XLOOKUP(A1450,Sheet1!$A$2:$A$2336,Sheet1!$B$2:$B$2336)</f>
        <v>15.36</v>
      </c>
      <c r="F1450" s="20">
        <f>_xlfn.XLOOKUP(Table4[[#This Row],[Customer ID]],Sheet1!A1450:A3784,Sheet1!C1450:C3784)</f>
        <v>5.49</v>
      </c>
      <c r="G1450" s="20" t="str">
        <f>_xlfn.XLOOKUP(Table4[[#This Row],[Customer ID]],Sheet1!A1450:A3784,Sheet1!D1450:D3784)</f>
        <v>yes</v>
      </c>
      <c r="H1450" s="20" t="str">
        <f>_xlfn.XLOOKUP(Table4[[#This Row],[Customer ID]],Sheet1!A1450:A3784,Sheet1!E1450:E3784)</f>
        <v>No</v>
      </c>
      <c r="I1450" s="20" t="str">
        <f>_xlfn.XLOOKUP(Table4[[#This Row],[Customer ID]],Sheet1!A1450:A3784,Sheet1!F1450:F3784)</f>
        <v>No</v>
      </c>
      <c r="J1450" s="20">
        <f>_xlfn.XLOOKUP(Table4[[#This Row],[Customer ID]],Sheet1!A1450:A3784,Sheet1!G1450:G3784)</f>
        <v>2</v>
      </c>
      <c r="K1450" s="20" t="str">
        <f>_xlfn.XLOOKUP(Table4[[#This Row],[Customer ID]],Sheet1!A1450:A3784,Sheet1!H1450:H3784)</f>
        <v>No</v>
      </c>
      <c r="L1450" s="20" t="str">
        <f>_xlfn.XLOOKUP(Table4[[#This Row],[Customer ID]],Sheet1!A1450:A3784,Sheet1!I1450:I3784)</f>
        <v>Under Weight</v>
      </c>
      <c r="M1450" s="20" t="str">
        <f>_xlfn.XLOOKUP(A1450,Sheet1!A1450:A3784,Sheet1!J1450:J3784)</f>
        <v>Normal</v>
      </c>
      <c r="N1450" s="48" t="str">
        <f>_xlfn.XLOOKUP(Table4[[#This Row],[Customer ID]],Table3[Customer ID],Table3[Date2])</f>
        <v>26-Dec-1966</v>
      </c>
      <c r="O1450" s="20">
        <f>_xlfn.XLOOKUP(A1450,Table3[Customer ID],Table3[Age])</f>
        <v>56</v>
      </c>
      <c r="P1450" s="20">
        <f>_xlfn.XLOOKUP(A1450,Table3[Customer ID],Table3[children])</f>
        <v>0</v>
      </c>
      <c r="Q1450" s="47">
        <f>_xlfn.XLOOKUP(A1450,Table3[Customer ID],Table3[charges])</f>
        <v>7302.46</v>
      </c>
      <c r="R1450" s="20" t="str">
        <f>_xlfn.XLOOKUP(A1450,Table3[Customer ID],Table3[Hospital tier])</f>
        <v>tier - 3</v>
      </c>
      <c r="S1450" s="20" t="str">
        <f>_xlfn.XLOOKUP(A1450,Table3[Customer ID],Table3[City tier])</f>
        <v>tier - 1</v>
      </c>
      <c r="T1450" s="20" t="str">
        <f>_xlfn.XLOOKUP(A1450,Table3[Customer ID],Table3[State ID])</f>
        <v>R1012</v>
      </c>
    </row>
    <row r="1451" spans="1:20" x14ac:dyDescent="0.3">
      <c r="A1451" s="20" t="s">
        <v>1469</v>
      </c>
      <c r="B1451" s="20" t="str">
        <f>_xlfn.XLOOKUP(A1451,Sheet3!A1451:A3785,Sheet3!B1451:B3785)</f>
        <v xml:space="preserve"> Ms</v>
      </c>
      <c r="C1451" s="20" t="str">
        <f>_xlfn.XLOOKUP(A1451,Sheet3!A1451:A3785,Sheet3!C1451:C3785)</f>
        <v>Linden</v>
      </c>
      <c r="D1451" s="20" t="str">
        <f>_xlfn.XLOOKUP(A1451,Sheet3!A1451:A3785,Sheet3!D1451:D3785)</f>
        <v xml:space="preserve">  Desiree</v>
      </c>
      <c r="E1451" s="46">
        <f>_xlfn.XLOOKUP(A1451,Sheet1!$A$2:$A$2336,Sheet1!$B$2:$B$2336)</f>
        <v>27.74</v>
      </c>
      <c r="F1451" s="20">
        <f>_xlfn.XLOOKUP(Table4[[#This Row],[Customer ID]],Sheet1!A1451:A3785,Sheet1!C1451:C3785)</f>
        <v>5.96</v>
      </c>
      <c r="G1451" s="20" t="str">
        <f>_xlfn.XLOOKUP(Table4[[#This Row],[Customer ID]],Sheet1!A1451:A3785,Sheet1!D1451:D3785)</f>
        <v>yes</v>
      </c>
      <c r="H1451" s="20" t="str">
        <f>_xlfn.XLOOKUP(Table4[[#This Row],[Customer ID]],Sheet1!A1451:A3785,Sheet1!E1451:E3785)</f>
        <v>No</v>
      </c>
      <c r="I1451" s="20" t="str">
        <f>_xlfn.XLOOKUP(Table4[[#This Row],[Customer ID]],Sheet1!A1451:A3785,Sheet1!F1451:F3785)</f>
        <v>No</v>
      </c>
      <c r="J1451" s="20">
        <f>_xlfn.XLOOKUP(Table4[[#This Row],[Customer ID]],Sheet1!A1451:A3785,Sheet1!G1451:G3785)</f>
        <v>0</v>
      </c>
      <c r="K1451" s="20" t="str">
        <f>_xlfn.XLOOKUP(Table4[[#This Row],[Customer ID]],Sheet1!A1451:A3785,Sheet1!H1451:H3785)</f>
        <v>No</v>
      </c>
      <c r="L1451" s="20" t="str">
        <f>_xlfn.XLOOKUP(Table4[[#This Row],[Customer ID]],Sheet1!A1451:A3785,Sheet1!I1451:I3785)</f>
        <v>Over Weight</v>
      </c>
      <c r="M1451" s="20" t="str">
        <f>_xlfn.XLOOKUP(A1451,Sheet1!A1451:A3785,Sheet1!J1451:J3785)</f>
        <v>Prediabetes</v>
      </c>
      <c r="N1451" s="48" t="str">
        <f>_xlfn.XLOOKUP(Table4[[#This Row],[Customer ID]],Table3[Customer ID],Table3[Date2])</f>
        <v>2-Nov-1985</v>
      </c>
      <c r="O1451" s="20">
        <f>_xlfn.XLOOKUP(A1451,Table3[Customer ID],Table3[Age])</f>
        <v>37</v>
      </c>
      <c r="P1451" s="20">
        <f>_xlfn.XLOOKUP(A1451,Table3[Customer ID],Table3[children])</f>
        <v>3</v>
      </c>
      <c r="Q1451" s="47">
        <f>_xlfn.XLOOKUP(A1451,Table3[Customer ID],Table3[charges])</f>
        <v>7281.51</v>
      </c>
      <c r="R1451" s="20" t="str">
        <f>_xlfn.XLOOKUP(A1451,Table3[Customer ID],Table3[Hospital tier])</f>
        <v>tier - 2</v>
      </c>
      <c r="S1451" s="20" t="str">
        <f>_xlfn.XLOOKUP(A1451,Table3[Customer ID],Table3[City tier])</f>
        <v>tier - 1</v>
      </c>
      <c r="T1451" s="20" t="str">
        <f>_xlfn.XLOOKUP(A1451,Table3[Customer ID],Table3[State ID])</f>
        <v>R1012</v>
      </c>
    </row>
    <row r="1452" spans="1:20" x14ac:dyDescent="0.3">
      <c r="A1452" s="20" t="s">
        <v>1470</v>
      </c>
      <c r="B1452" s="20" t="str">
        <f>_xlfn.XLOOKUP(A1452,Sheet3!A1452:A3786,Sheet3!B1452:B3786)</f>
        <v xml:space="preserve"> Mr</v>
      </c>
      <c r="C1452" s="20" t="str">
        <f>_xlfn.XLOOKUP(A1452,Sheet3!A1452:A3786,Sheet3!C1452:C3786)</f>
        <v>Horning</v>
      </c>
      <c r="D1452" s="20" t="str">
        <f>_xlfn.XLOOKUP(A1452,Sheet3!A1452:A3786,Sheet3!D1452:D3786)</f>
        <v xml:space="preserve">  Peter B.</v>
      </c>
      <c r="E1452" s="46">
        <f>_xlfn.XLOOKUP(A1452,Sheet1!$A$2:$A$2336,Sheet1!$B$2:$B$2336)</f>
        <v>22.44</v>
      </c>
      <c r="F1452" s="20">
        <f>_xlfn.XLOOKUP(Table4[[#This Row],[Customer ID]],Sheet1!A1452:A3786,Sheet1!C1452:C3786)</f>
        <v>4.62</v>
      </c>
      <c r="G1452" s="20" t="str">
        <f>_xlfn.XLOOKUP(Table4[[#This Row],[Customer ID]],Sheet1!A1452:A3786,Sheet1!D1452:D3786)</f>
        <v>yes</v>
      </c>
      <c r="H1452" s="20" t="str">
        <f>_xlfn.XLOOKUP(Table4[[#This Row],[Customer ID]],Sheet1!A1452:A3786,Sheet1!E1452:E3786)</f>
        <v>No</v>
      </c>
      <c r="I1452" s="20" t="str">
        <f>_xlfn.XLOOKUP(Table4[[#This Row],[Customer ID]],Sheet1!A1452:A3786,Sheet1!F1452:F3786)</f>
        <v>No</v>
      </c>
      <c r="J1452" s="20">
        <f>_xlfn.XLOOKUP(Table4[[#This Row],[Customer ID]],Sheet1!A1452:A3786,Sheet1!G1452:G3786)</f>
        <v>0</v>
      </c>
      <c r="K1452" s="20" t="str">
        <f>_xlfn.XLOOKUP(Table4[[#This Row],[Customer ID]],Sheet1!A1452:A3786,Sheet1!H1452:H3786)</f>
        <v>No</v>
      </c>
      <c r="L1452" s="20" t="str">
        <f>_xlfn.XLOOKUP(Table4[[#This Row],[Customer ID]],Sheet1!A1452:A3786,Sheet1!I1452:I3786)</f>
        <v>Normal weight</v>
      </c>
      <c r="M1452" s="20" t="str">
        <f>_xlfn.XLOOKUP(A1452,Sheet1!A1452:A3786,Sheet1!J1452:J3786)</f>
        <v>Normal</v>
      </c>
      <c r="N1452" s="48" t="str">
        <f>_xlfn.XLOOKUP(Table4[[#This Row],[Customer ID]],Table3[Customer ID],Table3[Date2])</f>
        <v>18-Dec-1976</v>
      </c>
      <c r="O1452" s="20">
        <f>_xlfn.XLOOKUP(A1452,Table3[Customer ID],Table3[Age])</f>
        <v>46</v>
      </c>
      <c r="P1452" s="20">
        <f>_xlfn.XLOOKUP(A1452,Table3[Customer ID],Table3[children])</f>
        <v>2</v>
      </c>
      <c r="Q1452" s="47">
        <f>_xlfn.XLOOKUP(A1452,Table3[Customer ID],Table3[charges])</f>
        <v>7273.02</v>
      </c>
      <c r="R1452" s="20" t="str">
        <f>_xlfn.XLOOKUP(A1452,Table3[Customer ID],Table3[Hospital tier])</f>
        <v>tier - 2</v>
      </c>
      <c r="S1452" s="20" t="str">
        <f>_xlfn.XLOOKUP(A1452,Table3[Customer ID],Table3[City tier])</f>
        <v>tier - 1</v>
      </c>
      <c r="T1452" s="20" t="str">
        <f>_xlfn.XLOOKUP(A1452,Table3[Customer ID],Table3[State ID])</f>
        <v>R1013</v>
      </c>
    </row>
    <row r="1453" spans="1:20" x14ac:dyDescent="0.3">
      <c r="A1453" s="20" t="s">
        <v>1471</v>
      </c>
      <c r="B1453" s="20" t="str">
        <f>_xlfn.XLOOKUP(A1453,Sheet3!A1453:A3787,Sheet3!B1453:B3787)</f>
        <v xml:space="preserve"> Mr</v>
      </c>
      <c r="C1453" s="20" t="str">
        <f>_xlfn.XLOOKUP(A1453,Sheet3!A1453:A3787,Sheet3!C1453:C3787)</f>
        <v>Goode</v>
      </c>
      <c r="D1453" s="20" t="str">
        <f>_xlfn.XLOOKUP(A1453,Sheet3!A1453:A3787,Sheet3!D1453:D3787)</f>
        <v xml:space="preserve">  Adam</v>
      </c>
      <c r="E1453" s="46">
        <f>_xlfn.XLOOKUP(A1453,Sheet1!$A$2:$A$2336,Sheet1!$B$2:$B$2336)</f>
        <v>37.049999999999997</v>
      </c>
      <c r="F1453" s="20">
        <f>_xlfn.XLOOKUP(Table4[[#This Row],[Customer ID]],Sheet1!A1453:A3787,Sheet1!C1453:C3787)</f>
        <v>9.9600000000000009</v>
      </c>
      <c r="G1453" s="20" t="str">
        <f>_xlfn.XLOOKUP(Table4[[#This Row],[Customer ID]],Sheet1!A1453:A3787,Sheet1!D1453:D3787)</f>
        <v>yes</v>
      </c>
      <c r="H1453" s="20" t="str">
        <f>_xlfn.XLOOKUP(Table4[[#This Row],[Customer ID]],Sheet1!A1453:A3787,Sheet1!E1453:E3787)</f>
        <v>No</v>
      </c>
      <c r="I1453" s="20" t="str">
        <f>_xlfn.XLOOKUP(Table4[[#This Row],[Customer ID]],Sheet1!A1453:A3787,Sheet1!F1453:F3787)</f>
        <v>No</v>
      </c>
      <c r="J1453" s="20">
        <f>_xlfn.XLOOKUP(Table4[[#This Row],[Customer ID]],Sheet1!A1453:A3787,Sheet1!G1453:G3787)</f>
        <v>0</v>
      </c>
      <c r="K1453" s="20" t="str">
        <f>_xlfn.XLOOKUP(Table4[[#This Row],[Customer ID]],Sheet1!A1453:A3787,Sheet1!H1453:H3787)</f>
        <v>No</v>
      </c>
      <c r="L1453" s="20" t="str">
        <f>_xlfn.XLOOKUP(Table4[[#This Row],[Customer ID]],Sheet1!A1453:A3787,Sheet1!I1453:I3787)</f>
        <v>Obesity</v>
      </c>
      <c r="M1453" s="20" t="str">
        <f>_xlfn.XLOOKUP(A1453,Sheet1!A1453:A3787,Sheet1!J1453:J3787)</f>
        <v>Diabetes</v>
      </c>
      <c r="N1453" s="48" t="str">
        <f>_xlfn.XLOOKUP(Table4[[#This Row],[Customer ID]],Table3[Customer ID],Table3[Date2])</f>
        <v>4-Aug-1981</v>
      </c>
      <c r="O1453" s="20">
        <f>_xlfn.XLOOKUP(A1453,Table3[Customer ID],Table3[Age])</f>
        <v>41</v>
      </c>
      <c r="P1453" s="20">
        <f>_xlfn.XLOOKUP(A1453,Table3[Customer ID],Table3[children])</f>
        <v>2</v>
      </c>
      <c r="Q1453" s="47">
        <f>_xlfn.XLOOKUP(A1453,Table3[Customer ID],Table3[charges])</f>
        <v>7265.7</v>
      </c>
      <c r="R1453" s="20" t="str">
        <f>_xlfn.XLOOKUP(A1453,Table3[Customer ID],Table3[Hospital tier])</f>
        <v>tier - 3</v>
      </c>
      <c r="S1453" s="20" t="str">
        <f>_xlfn.XLOOKUP(A1453,Table3[Customer ID],Table3[City tier])</f>
        <v>tier - 3</v>
      </c>
      <c r="T1453" s="20" t="str">
        <f>_xlfn.XLOOKUP(A1453,Table3[Customer ID],Table3[State ID])</f>
        <v>R1012</v>
      </c>
    </row>
    <row r="1454" spans="1:20" x14ac:dyDescent="0.3">
      <c r="A1454" s="20" t="s">
        <v>1472</v>
      </c>
      <c r="B1454" s="20" t="str">
        <f>_xlfn.XLOOKUP(A1454,Sheet3!A1454:A3788,Sheet3!B1454:B3788)</f>
        <v xml:space="preserve"> Mr</v>
      </c>
      <c r="C1454" s="20" t="str">
        <f>_xlfn.XLOOKUP(A1454,Sheet3!A1454:A3788,Sheet3!C1454:C3788)</f>
        <v>Doden</v>
      </c>
      <c r="D1454" s="20" t="str">
        <f>_xlfn.XLOOKUP(A1454,Sheet3!A1454:A3788,Sheet3!D1454:D3788)</f>
        <v xml:space="preserve">  Jeremy J</v>
      </c>
      <c r="E1454" s="46">
        <f>_xlfn.XLOOKUP(A1454,Sheet1!$A$2:$A$2336,Sheet1!$B$2:$B$2336)</f>
        <v>22.95</v>
      </c>
      <c r="F1454" s="20">
        <f>_xlfn.XLOOKUP(Table4[[#This Row],[Customer ID]],Sheet1!A1454:A3788,Sheet1!C1454:C3788)</f>
        <v>10.53</v>
      </c>
      <c r="G1454" s="20" t="str">
        <f>_xlfn.XLOOKUP(Table4[[#This Row],[Customer ID]],Sheet1!A1454:A3788,Sheet1!D1454:D3788)</f>
        <v>No</v>
      </c>
      <c r="H1454" s="20" t="str">
        <f>_xlfn.XLOOKUP(Table4[[#This Row],[Customer ID]],Sheet1!A1454:A3788,Sheet1!E1454:E3788)</f>
        <v>No</v>
      </c>
      <c r="I1454" s="20" t="str">
        <f>_xlfn.XLOOKUP(Table4[[#This Row],[Customer ID]],Sheet1!A1454:A3788,Sheet1!F1454:F3788)</f>
        <v>No</v>
      </c>
      <c r="J1454" s="20">
        <f>_xlfn.XLOOKUP(Table4[[#This Row],[Customer ID]],Sheet1!A1454:A3788,Sheet1!G1454:G3788)</f>
        <v>2</v>
      </c>
      <c r="K1454" s="20" t="str">
        <f>_xlfn.XLOOKUP(Table4[[#This Row],[Customer ID]],Sheet1!A1454:A3788,Sheet1!H1454:H3788)</f>
        <v>No</v>
      </c>
      <c r="L1454" s="20" t="str">
        <f>_xlfn.XLOOKUP(Table4[[#This Row],[Customer ID]],Sheet1!A1454:A3788,Sheet1!I1454:I3788)</f>
        <v>Normal weight</v>
      </c>
      <c r="M1454" s="20" t="str">
        <f>_xlfn.XLOOKUP(A1454,Sheet1!A1454:A3788,Sheet1!J1454:J3788)</f>
        <v>Diabetes</v>
      </c>
      <c r="N1454" s="48" t="str">
        <f>_xlfn.XLOOKUP(Table4[[#This Row],[Customer ID]],Table3[Customer ID],Table3[Date2])</f>
        <v>25-Oct-1973</v>
      </c>
      <c r="O1454" s="20">
        <f>_xlfn.XLOOKUP(A1454,Table3[Customer ID],Table3[Age])</f>
        <v>49</v>
      </c>
      <c r="P1454" s="20">
        <f>_xlfn.XLOOKUP(A1454,Table3[Customer ID],Table3[children])</f>
        <v>0</v>
      </c>
      <c r="Q1454" s="47">
        <f>_xlfn.XLOOKUP(A1454,Table3[Customer ID],Table3[charges])</f>
        <v>7265.58</v>
      </c>
      <c r="R1454" s="20" t="str">
        <f>_xlfn.XLOOKUP(A1454,Table3[Customer ID],Table3[Hospital tier])</f>
        <v>tier - 2</v>
      </c>
      <c r="S1454" s="20" t="str">
        <f>_xlfn.XLOOKUP(A1454,Table3[Customer ID],Table3[City tier])</f>
        <v>tier - 2</v>
      </c>
      <c r="T1454" s="20" t="str">
        <f>_xlfn.XLOOKUP(A1454,Table3[Customer ID],Table3[State ID])</f>
        <v>R1013</v>
      </c>
    </row>
    <row r="1455" spans="1:20" x14ac:dyDescent="0.3">
      <c r="A1455" s="20" t="s">
        <v>1473</v>
      </c>
      <c r="B1455" s="20" t="str">
        <f>_xlfn.XLOOKUP(A1455,Sheet3!A1455:A3789,Sheet3!B1455:B3789)</f>
        <v xml:space="preserve"> Mr</v>
      </c>
      <c r="C1455" s="20" t="str">
        <f>_xlfn.XLOOKUP(A1455,Sheet3!A1455:A3789,Sheet3!C1455:C3789)</f>
        <v>Groff</v>
      </c>
      <c r="D1455" s="20" t="str">
        <f>_xlfn.XLOOKUP(A1455,Sheet3!A1455:A3789,Sheet3!D1455:D3789)</f>
        <v xml:space="preserve">  Adam C</v>
      </c>
      <c r="E1455" s="46">
        <f>_xlfn.XLOOKUP(A1455,Sheet1!$A$2:$A$2336,Sheet1!$B$2:$B$2336)</f>
        <v>34.200000000000003</v>
      </c>
      <c r="F1455" s="20">
        <f>_xlfn.XLOOKUP(Table4[[#This Row],[Customer ID]],Sheet1!A1455:A3789,Sheet1!C1455:C3789)</f>
        <v>6.69</v>
      </c>
      <c r="G1455" s="20" t="str">
        <f>_xlfn.XLOOKUP(Table4[[#This Row],[Customer ID]],Sheet1!A1455:A3789,Sheet1!D1455:D3789)</f>
        <v>yes</v>
      </c>
      <c r="H1455" s="20" t="str">
        <f>_xlfn.XLOOKUP(Table4[[#This Row],[Customer ID]],Sheet1!A1455:A3789,Sheet1!E1455:E3789)</f>
        <v>No</v>
      </c>
      <c r="I1455" s="20" t="str">
        <f>_xlfn.XLOOKUP(Table4[[#This Row],[Customer ID]],Sheet1!A1455:A3789,Sheet1!F1455:F3789)</f>
        <v>No</v>
      </c>
      <c r="J1455" s="20">
        <f>_xlfn.XLOOKUP(Table4[[#This Row],[Customer ID]],Sheet1!A1455:A3789,Sheet1!G1455:G3789)</f>
        <v>0</v>
      </c>
      <c r="K1455" s="20" t="str">
        <f>_xlfn.XLOOKUP(Table4[[#This Row],[Customer ID]],Sheet1!A1455:A3789,Sheet1!H1455:H3789)</f>
        <v>No</v>
      </c>
      <c r="L1455" s="20" t="str">
        <f>_xlfn.XLOOKUP(Table4[[#This Row],[Customer ID]],Sheet1!A1455:A3789,Sheet1!I1455:I3789)</f>
        <v>Obesity</v>
      </c>
      <c r="M1455" s="20" t="str">
        <f>_xlfn.XLOOKUP(A1455,Sheet1!A1455:A3789,Sheet1!J1455:J3789)</f>
        <v>Diabetes</v>
      </c>
      <c r="N1455" s="48" t="str">
        <f>_xlfn.XLOOKUP(Table4[[#This Row],[Customer ID]],Table3[Customer ID],Table3[Date2])</f>
        <v>13-Jun-1981</v>
      </c>
      <c r="O1455" s="20">
        <f>_xlfn.XLOOKUP(A1455,Table3[Customer ID],Table3[Age])</f>
        <v>41</v>
      </c>
      <c r="P1455" s="20">
        <f>_xlfn.XLOOKUP(A1455,Table3[Customer ID],Table3[children])</f>
        <v>2</v>
      </c>
      <c r="Q1455" s="47">
        <f>_xlfn.XLOOKUP(A1455,Table3[Customer ID],Table3[charges])</f>
        <v>7261.74</v>
      </c>
      <c r="R1455" s="20" t="str">
        <f>_xlfn.XLOOKUP(A1455,Table3[Customer ID],Table3[Hospital tier])</f>
        <v>tier - 3</v>
      </c>
      <c r="S1455" s="20" t="str">
        <f>_xlfn.XLOOKUP(A1455,Table3[Customer ID],Table3[City tier])</f>
        <v>tier - 3</v>
      </c>
      <c r="T1455" s="20" t="str">
        <f>_xlfn.XLOOKUP(A1455,Table3[Customer ID],Table3[State ID])</f>
        <v>R1012</v>
      </c>
    </row>
    <row r="1456" spans="1:20" x14ac:dyDescent="0.3">
      <c r="A1456" s="20" t="s">
        <v>1474</v>
      </c>
      <c r="B1456" s="20" t="str">
        <f>_xlfn.XLOOKUP(A1456,Sheet3!A1456:A3790,Sheet3!B1456:B3790)</f>
        <v xml:space="preserve"> Mr</v>
      </c>
      <c r="C1456" s="20" t="str">
        <f>_xlfn.XLOOKUP(A1456,Sheet3!A1456:A3790,Sheet3!C1456:C3790)</f>
        <v>Kuehler</v>
      </c>
      <c r="D1456" s="20" t="str">
        <f>_xlfn.XLOOKUP(A1456,Sheet3!A1456:A3790,Sheet3!D1456:D3790)</f>
        <v xml:space="preserve">  Jon</v>
      </c>
      <c r="E1456" s="46">
        <f>_xlfn.XLOOKUP(A1456,Sheet1!$A$2:$A$2336,Sheet1!$B$2:$B$2336)</f>
        <v>30.59</v>
      </c>
      <c r="F1456" s="20">
        <f>_xlfn.XLOOKUP(Table4[[#This Row],[Customer ID]],Sheet1!A1456:A3790,Sheet1!C1456:C3790)</f>
        <v>9.5500000000000007</v>
      </c>
      <c r="G1456" s="20" t="str">
        <f>_xlfn.XLOOKUP(Table4[[#This Row],[Customer ID]],Sheet1!A1456:A3790,Sheet1!D1456:D3790)</f>
        <v>yes</v>
      </c>
      <c r="H1456" s="20" t="str">
        <f>_xlfn.XLOOKUP(Table4[[#This Row],[Customer ID]],Sheet1!A1456:A3790,Sheet1!E1456:E3790)</f>
        <v>No</v>
      </c>
      <c r="I1456" s="20" t="str">
        <f>_xlfn.XLOOKUP(Table4[[#This Row],[Customer ID]],Sheet1!A1456:A3790,Sheet1!F1456:F3790)</f>
        <v>No</v>
      </c>
      <c r="J1456" s="20">
        <f>_xlfn.XLOOKUP(Table4[[#This Row],[Customer ID]],Sheet1!A1456:A3790,Sheet1!G1456:G3790)</f>
        <v>0</v>
      </c>
      <c r="K1456" s="20" t="str">
        <f>_xlfn.XLOOKUP(Table4[[#This Row],[Customer ID]],Sheet1!A1456:A3790,Sheet1!H1456:H3790)</f>
        <v>No</v>
      </c>
      <c r="L1456" s="20" t="str">
        <f>_xlfn.XLOOKUP(Table4[[#This Row],[Customer ID]],Sheet1!A1456:A3790,Sheet1!I1456:I3790)</f>
        <v>Obesity</v>
      </c>
      <c r="M1456" s="20" t="str">
        <f>_xlfn.XLOOKUP(A1456,Sheet1!A1456:A3790,Sheet1!J1456:J3790)</f>
        <v>Diabetes</v>
      </c>
      <c r="N1456" s="48" t="str">
        <f>_xlfn.XLOOKUP(Table4[[#This Row],[Customer ID]],Table3[Customer ID],Table3[Date2])</f>
        <v>14-Aug-1981</v>
      </c>
      <c r="O1456" s="20">
        <f>_xlfn.XLOOKUP(A1456,Table3[Customer ID],Table3[Age])</f>
        <v>41</v>
      </c>
      <c r="P1456" s="20">
        <f>_xlfn.XLOOKUP(A1456,Table3[Customer ID],Table3[children])</f>
        <v>2</v>
      </c>
      <c r="Q1456" s="47">
        <f>_xlfn.XLOOKUP(A1456,Table3[Customer ID],Table3[charges])</f>
        <v>7256.72</v>
      </c>
      <c r="R1456" s="20" t="str">
        <f>_xlfn.XLOOKUP(A1456,Table3[Customer ID],Table3[Hospital tier])</f>
        <v>tier - 3</v>
      </c>
      <c r="S1456" s="20" t="str">
        <f>_xlfn.XLOOKUP(A1456,Table3[Customer ID],Table3[City tier])</f>
        <v>tier - 2</v>
      </c>
      <c r="T1456" s="20" t="str">
        <f>_xlfn.XLOOKUP(A1456,Table3[Customer ID],Table3[State ID])</f>
        <v>R1012</v>
      </c>
    </row>
    <row r="1457" spans="1:20" x14ac:dyDescent="0.3">
      <c r="A1457" s="20" t="s">
        <v>1475</v>
      </c>
      <c r="B1457" s="20" t="str">
        <f>_xlfn.XLOOKUP(A1457,Sheet3!A1457:A3791,Sheet3!B1457:B3791)</f>
        <v xml:space="preserve"> Mr</v>
      </c>
      <c r="C1457" s="20" t="str">
        <f>_xlfn.XLOOKUP(A1457,Sheet3!A1457:A3791,Sheet3!C1457:C3791)</f>
        <v>Daniels</v>
      </c>
      <c r="D1457" s="20" t="str">
        <f>_xlfn.XLOOKUP(A1457,Sheet3!A1457:A3791,Sheet3!D1457:D3791)</f>
        <v xml:space="preserve">  Steven J</v>
      </c>
      <c r="E1457" s="46">
        <f>_xlfn.XLOOKUP(A1457,Sheet1!$A$2:$A$2336,Sheet1!$B$2:$B$2336)</f>
        <v>25.51</v>
      </c>
      <c r="F1457" s="20">
        <f>_xlfn.XLOOKUP(Table4[[#This Row],[Customer ID]],Sheet1!A1457:A3791,Sheet1!C1457:C3791)</f>
        <v>6.05</v>
      </c>
      <c r="G1457" s="20" t="str">
        <f>_xlfn.XLOOKUP(Table4[[#This Row],[Customer ID]],Sheet1!A1457:A3791,Sheet1!D1457:D3791)</f>
        <v>No</v>
      </c>
      <c r="H1457" s="20" t="str">
        <f>_xlfn.XLOOKUP(Table4[[#This Row],[Customer ID]],Sheet1!A1457:A3791,Sheet1!E1457:E3791)</f>
        <v>No</v>
      </c>
      <c r="I1457" s="20" t="str">
        <f>_xlfn.XLOOKUP(Table4[[#This Row],[Customer ID]],Sheet1!A1457:A3791,Sheet1!F1457:F3791)</f>
        <v>No</v>
      </c>
      <c r="J1457" s="20">
        <f>_xlfn.XLOOKUP(Table4[[#This Row],[Customer ID]],Sheet1!A1457:A3791,Sheet1!G1457:G3791)</f>
        <v>0</v>
      </c>
      <c r="K1457" s="20" t="str">
        <f>_xlfn.XLOOKUP(Table4[[#This Row],[Customer ID]],Sheet1!A1457:A3791,Sheet1!H1457:H3791)</f>
        <v>No</v>
      </c>
      <c r="L1457" s="20" t="str">
        <f>_xlfn.XLOOKUP(Table4[[#This Row],[Customer ID]],Sheet1!A1457:A3791,Sheet1!I1457:I3791)</f>
        <v>Over Weight</v>
      </c>
      <c r="M1457" s="20" t="str">
        <f>_xlfn.XLOOKUP(A1457,Sheet1!A1457:A3791,Sheet1!J1457:J3791)</f>
        <v>Prediabetes</v>
      </c>
      <c r="N1457" s="48" t="str">
        <f>_xlfn.XLOOKUP(Table4[[#This Row],[Customer ID]],Table3[Customer ID],Table3[Date2])</f>
        <v>24-Jul-1982</v>
      </c>
      <c r="O1457" s="20">
        <f>_xlfn.XLOOKUP(A1457,Table3[Customer ID],Table3[Age])</f>
        <v>40</v>
      </c>
      <c r="P1457" s="20">
        <f>_xlfn.XLOOKUP(A1457,Table3[Customer ID],Table3[children])</f>
        <v>3</v>
      </c>
      <c r="Q1457" s="47">
        <f>_xlfn.XLOOKUP(A1457,Table3[Customer ID],Table3[charges])</f>
        <v>7248.71</v>
      </c>
      <c r="R1457" s="20" t="str">
        <f>_xlfn.XLOOKUP(A1457,Table3[Customer ID],Table3[Hospital tier])</f>
        <v>tier - 2</v>
      </c>
      <c r="S1457" s="20" t="str">
        <f>_xlfn.XLOOKUP(A1457,Table3[Customer ID],Table3[City tier])</f>
        <v>tier - 1</v>
      </c>
      <c r="T1457" s="20" t="str">
        <f>_xlfn.XLOOKUP(A1457,Table3[Customer ID],Table3[State ID])</f>
        <v>R1013</v>
      </c>
    </row>
    <row r="1458" spans="1:20" x14ac:dyDescent="0.3">
      <c r="A1458" s="20" t="s">
        <v>1476</v>
      </c>
      <c r="B1458" s="20" t="str">
        <f>_xlfn.XLOOKUP(A1458,Sheet3!A1458:A3792,Sheet3!B1458:B3792)</f>
        <v xml:space="preserve"> Ms</v>
      </c>
      <c r="C1458" s="20" t="str">
        <f>_xlfn.XLOOKUP(A1458,Sheet3!A1458:A3792,Sheet3!C1458:C3792)</f>
        <v>Gibby</v>
      </c>
      <c r="D1458" s="20" t="str">
        <f>_xlfn.XLOOKUP(A1458,Sheet3!A1458:A3792,Sheet3!D1458:D3792)</f>
        <v xml:space="preserve">  Jessica P.</v>
      </c>
      <c r="E1458" s="46">
        <f>_xlfn.XLOOKUP(A1458,Sheet1!$A$2:$A$2336,Sheet1!$B$2:$B$2336)</f>
        <v>29.04</v>
      </c>
      <c r="F1458" s="20">
        <f>_xlfn.XLOOKUP(Table4[[#This Row],[Customer ID]],Sheet1!A1458:A3792,Sheet1!C1458:C3792)</f>
        <v>10.56</v>
      </c>
      <c r="G1458" s="20" t="str">
        <f>_xlfn.XLOOKUP(Table4[[#This Row],[Customer ID]],Sheet1!A1458:A3792,Sheet1!D1458:D3792)</f>
        <v>yes</v>
      </c>
      <c r="H1458" s="20" t="str">
        <f>_xlfn.XLOOKUP(Table4[[#This Row],[Customer ID]],Sheet1!A1458:A3792,Sheet1!E1458:E3792)</f>
        <v>No</v>
      </c>
      <c r="I1458" s="20" t="str">
        <f>_xlfn.XLOOKUP(Table4[[#This Row],[Customer ID]],Sheet1!A1458:A3792,Sheet1!F1458:F3792)</f>
        <v>No</v>
      </c>
      <c r="J1458" s="20">
        <f>_xlfn.XLOOKUP(Table4[[#This Row],[Customer ID]],Sheet1!A1458:A3792,Sheet1!G1458:G3792)</f>
        <v>1</v>
      </c>
      <c r="K1458" s="20" t="str">
        <f>_xlfn.XLOOKUP(Table4[[#This Row],[Customer ID]],Sheet1!A1458:A3792,Sheet1!H1458:H3792)</f>
        <v>No</v>
      </c>
      <c r="L1458" s="20" t="str">
        <f>_xlfn.XLOOKUP(Table4[[#This Row],[Customer ID]],Sheet1!A1458:A3792,Sheet1!I1458:I3792)</f>
        <v>Over Weight</v>
      </c>
      <c r="M1458" s="20" t="str">
        <f>_xlfn.XLOOKUP(A1458,Sheet1!A1458:A3792,Sheet1!J1458:J3792)</f>
        <v>Diabetes</v>
      </c>
      <c r="N1458" s="48" t="str">
        <f>_xlfn.XLOOKUP(Table4[[#This Row],[Customer ID]],Table3[Customer ID],Table3[Date2])</f>
        <v>2-Sep-1986</v>
      </c>
      <c r="O1458" s="20">
        <f>_xlfn.XLOOKUP(A1458,Table3[Customer ID],Table3[Age])</f>
        <v>36</v>
      </c>
      <c r="P1458" s="20">
        <f>_xlfn.XLOOKUP(A1458,Table3[Customer ID],Table3[children])</f>
        <v>4</v>
      </c>
      <c r="Q1458" s="47">
        <f>_xlfn.XLOOKUP(A1458,Table3[Customer ID],Table3[charges])</f>
        <v>7243.81</v>
      </c>
      <c r="R1458" s="20" t="str">
        <f>_xlfn.XLOOKUP(A1458,Table3[Customer ID],Table3[Hospital tier])</f>
        <v>tier - 2</v>
      </c>
      <c r="S1458" s="20" t="str">
        <f>_xlfn.XLOOKUP(A1458,Table3[Customer ID],Table3[City tier])</f>
        <v>tier - 3</v>
      </c>
      <c r="T1458" s="20" t="str">
        <f>_xlfn.XLOOKUP(A1458,Table3[Customer ID],Table3[State ID])</f>
        <v>R1013</v>
      </c>
    </row>
    <row r="1459" spans="1:20" x14ac:dyDescent="0.3">
      <c r="A1459" s="20" t="s">
        <v>1477</v>
      </c>
      <c r="B1459" s="20" t="str">
        <f>_xlfn.XLOOKUP(A1459,Sheet3!A1459:A3793,Sheet3!B1459:B3793)</f>
        <v xml:space="preserve"> Ms</v>
      </c>
      <c r="C1459" s="20" t="str">
        <f>_xlfn.XLOOKUP(A1459,Sheet3!A1459:A3793,Sheet3!C1459:C3793)</f>
        <v>Busa</v>
      </c>
      <c r="D1459" s="20" t="str">
        <f>_xlfn.XLOOKUP(A1459,Sheet3!A1459:A3793,Sheet3!D1459:D3793)</f>
        <v xml:space="preserve">  Ashley</v>
      </c>
      <c r="E1459" s="46">
        <f>_xlfn.XLOOKUP(A1459,Sheet1!$A$2:$A$2336,Sheet1!$B$2:$B$2336)</f>
        <v>22.135000000000002</v>
      </c>
      <c r="F1459" s="20">
        <f>_xlfn.XLOOKUP(Table4[[#This Row],[Customer ID]],Sheet1!A1459:A3793,Sheet1!C1459:C3793)</f>
        <v>10.81</v>
      </c>
      <c r="G1459" s="20" t="str">
        <f>_xlfn.XLOOKUP(Table4[[#This Row],[Customer ID]],Sheet1!A1459:A3793,Sheet1!D1459:D3793)</f>
        <v>yes</v>
      </c>
      <c r="H1459" s="20" t="str">
        <f>_xlfn.XLOOKUP(Table4[[#This Row],[Customer ID]],Sheet1!A1459:A3793,Sheet1!E1459:E3793)</f>
        <v>No</v>
      </c>
      <c r="I1459" s="20" t="str">
        <f>_xlfn.XLOOKUP(Table4[[#This Row],[Customer ID]],Sheet1!A1459:A3793,Sheet1!F1459:F3793)</f>
        <v>No</v>
      </c>
      <c r="J1459" s="20">
        <f>_xlfn.XLOOKUP(Table4[[#This Row],[Customer ID]],Sheet1!A1459:A3793,Sheet1!G1459:G3793)</f>
        <v>1</v>
      </c>
      <c r="K1459" s="20" t="str">
        <f>_xlfn.XLOOKUP(Table4[[#This Row],[Customer ID]],Sheet1!A1459:A3793,Sheet1!H1459:H3793)</f>
        <v>No</v>
      </c>
      <c r="L1459" s="20" t="str">
        <f>_xlfn.XLOOKUP(Table4[[#This Row],[Customer ID]],Sheet1!A1459:A3793,Sheet1!I1459:I3793)</f>
        <v>Normal weight</v>
      </c>
      <c r="M1459" s="20" t="str">
        <f>_xlfn.XLOOKUP(A1459,Sheet1!A1459:A3793,Sheet1!J1459:J3793)</f>
        <v>Diabetes</v>
      </c>
      <c r="N1459" s="48" t="str">
        <f>_xlfn.XLOOKUP(Table4[[#This Row],[Customer ID]],Table3[Customer ID],Table3[Date2])</f>
        <v>13-Jul-1986</v>
      </c>
      <c r="O1459" s="20">
        <f>_xlfn.XLOOKUP(A1459,Table3[Customer ID],Table3[Age])</f>
        <v>36</v>
      </c>
      <c r="P1459" s="20">
        <f>_xlfn.XLOOKUP(A1459,Table3[Customer ID],Table3[children])</f>
        <v>3</v>
      </c>
      <c r="Q1459" s="47">
        <f>_xlfn.XLOOKUP(A1459,Table3[Customer ID],Table3[charges])</f>
        <v>7228.22</v>
      </c>
      <c r="R1459" s="20" t="str">
        <f>_xlfn.XLOOKUP(A1459,Table3[Customer ID],Table3[Hospital tier])</f>
        <v>tier - 2</v>
      </c>
      <c r="S1459" s="20" t="str">
        <f>_xlfn.XLOOKUP(A1459,Table3[Customer ID],Table3[City tier])</f>
        <v>tier - 1</v>
      </c>
      <c r="T1459" s="20" t="str">
        <f>_xlfn.XLOOKUP(A1459,Table3[Customer ID],Table3[State ID])</f>
        <v>R1024</v>
      </c>
    </row>
    <row r="1460" spans="1:20" x14ac:dyDescent="0.3">
      <c r="A1460" s="20" t="s">
        <v>1478</v>
      </c>
      <c r="B1460" s="20" t="str">
        <f>_xlfn.XLOOKUP(A1460,Sheet3!A1460:A3794,Sheet3!B1460:B3794)</f>
        <v xml:space="preserve"> Mr</v>
      </c>
      <c r="C1460" s="20" t="str">
        <f>_xlfn.XLOOKUP(A1460,Sheet3!A1460:A3794,Sheet3!C1460:C3794)</f>
        <v>Moyo</v>
      </c>
      <c r="D1460" s="20" t="str">
        <f>_xlfn.XLOOKUP(A1460,Sheet3!A1460:A3794,Sheet3!D1460:D3794)</f>
        <v xml:space="preserve">  Arturo H.</v>
      </c>
      <c r="E1460" s="46">
        <f>_xlfn.XLOOKUP(A1460,Sheet1!$A$2:$A$2336,Sheet1!$B$2:$B$2336)</f>
        <v>21.375</v>
      </c>
      <c r="F1460" s="20">
        <f>_xlfn.XLOOKUP(Table4[[#This Row],[Customer ID]],Sheet1!A1460:A3794,Sheet1!C1460:C3794)</f>
        <v>4.32</v>
      </c>
      <c r="G1460" s="20" t="str">
        <f>_xlfn.XLOOKUP(Table4[[#This Row],[Customer ID]],Sheet1!A1460:A3794,Sheet1!D1460:D3794)</f>
        <v>No</v>
      </c>
      <c r="H1460" s="20" t="str">
        <f>_xlfn.XLOOKUP(Table4[[#This Row],[Customer ID]],Sheet1!A1460:A3794,Sheet1!E1460:E3794)</f>
        <v>No</v>
      </c>
      <c r="I1460" s="20" t="str">
        <f>_xlfn.XLOOKUP(Table4[[#This Row],[Customer ID]],Sheet1!A1460:A3794,Sheet1!F1460:F3794)</f>
        <v>No</v>
      </c>
      <c r="J1460" s="20">
        <f>_xlfn.XLOOKUP(Table4[[#This Row],[Customer ID]],Sheet1!A1460:A3794,Sheet1!G1460:G3794)</f>
        <v>0</v>
      </c>
      <c r="K1460" s="20" t="str">
        <f>_xlfn.XLOOKUP(Table4[[#This Row],[Customer ID]],Sheet1!A1460:A3794,Sheet1!H1460:H3794)</f>
        <v>No</v>
      </c>
      <c r="L1460" s="20" t="str">
        <f>_xlfn.XLOOKUP(Table4[[#This Row],[Customer ID]],Sheet1!A1460:A3794,Sheet1!I1460:I3794)</f>
        <v>Normal weight</v>
      </c>
      <c r="M1460" s="20" t="str">
        <f>_xlfn.XLOOKUP(A1460,Sheet1!A1460:A3794,Sheet1!J1460:J3794)</f>
        <v>Normal</v>
      </c>
      <c r="N1460" s="48" t="str">
        <f>_xlfn.XLOOKUP(Table4[[#This Row],[Customer ID]],Table3[Customer ID],Table3[Date2])</f>
        <v>15-Sep-1977</v>
      </c>
      <c r="O1460" s="20">
        <f>_xlfn.XLOOKUP(A1460,Table3[Customer ID],Table3[Age])</f>
        <v>45</v>
      </c>
      <c r="P1460" s="20">
        <f>_xlfn.XLOOKUP(A1460,Table3[Customer ID],Table3[children])</f>
        <v>0</v>
      </c>
      <c r="Q1460" s="47">
        <f>_xlfn.XLOOKUP(A1460,Table3[Customer ID],Table3[charges])</f>
        <v>7222.79</v>
      </c>
      <c r="R1460" s="20" t="str">
        <f>_xlfn.XLOOKUP(A1460,Table3[Customer ID],Table3[Hospital tier])</f>
        <v>tier - 3</v>
      </c>
      <c r="S1460" s="20" t="str">
        <f>_xlfn.XLOOKUP(A1460,Table3[Customer ID],Table3[City tier])</f>
        <v>tier - 3</v>
      </c>
      <c r="T1460" s="20" t="str">
        <f>_xlfn.XLOOKUP(A1460,Table3[Customer ID],Table3[State ID])</f>
        <v>R1012</v>
      </c>
    </row>
    <row r="1461" spans="1:20" x14ac:dyDescent="0.3">
      <c r="A1461" s="20" t="s">
        <v>1479</v>
      </c>
      <c r="B1461" s="20" t="str">
        <f>_xlfn.XLOOKUP(A1461,Sheet3!A1461:A3795,Sheet3!B1461:B3795)</f>
        <v xml:space="preserve"> Mr</v>
      </c>
      <c r="C1461" s="20" t="str">
        <f>_xlfn.XLOOKUP(A1461,Sheet3!A1461:A3795,Sheet3!C1461:C3795)</f>
        <v>Horn</v>
      </c>
      <c r="D1461" s="20" t="str">
        <f>_xlfn.XLOOKUP(A1461,Sheet3!A1461:A3795,Sheet3!D1461:D3795)</f>
        <v xml:space="preserve">  Ketil</v>
      </c>
      <c r="E1461" s="46">
        <f>_xlfn.XLOOKUP(A1461,Sheet1!$A$2:$A$2336,Sheet1!$B$2:$B$2336)</f>
        <v>29.19</v>
      </c>
      <c r="F1461" s="20">
        <f>_xlfn.XLOOKUP(Table4[[#This Row],[Customer ID]],Sheet1!A1461:A3795,Sheet1!C1461:C3795)</f>
        <v>4.37</v>
      </c>
      <c r="G1461" s="20" t="str">
        <f>_xlfn.XLOOKUP(Table4[[#This Row],[Customer ID]],Sheet1!A1461:A3795,Sheet1!D1461:D3795)</f>
        <v>No</v>
      </c>
      <c r="H1461" s="20" t="str">
        <f>_xlfn.XLOOKUP(Table4[[#This Row],[Customer ID]],Sheet1!A1461:A3795,Sheet1!E1461:E3795)</f>
        <v>No</v>
      </c>
      <c r="I1461" s="20" t="str">
        <f>_xlfn.XLOOKUP(Table4[[#This Row],[Customer ID]],Sheet1!A1461:A3795,Sheet1!F1461:F3795)</f>
        <v>No</v>
      </c>
      <c r="J1461" s="20">
        <f>_xlfn.XLOOKUP(Table4[[#This Row],[Customer ID]],Sheet1!A1461:A3795,Sheet1!G1461:G3795)</f>
        <v>0</v>
      </c>
      <c r="K1461" s="20" t="str">
        <f>_xlfn.XLOOKUP(Table4[[#This Row],[Customer ID]],Sheet1!A1461:A3795,Sheet1!H1461:H3795)</f>
        <v>No</v>
      </c>
      <c r="L1461" s="20" t="str">
        <f>_xlfn.XLOOKUP(Table4[[#This Row],[Customer ID]],Sheet1!A1461:A3795,Sheet1!I1461:I3795)</f>
        <v>Over Weight</v>
      </c>
      <c r="M1461" s="20" t="str">
        <f>_xlfn.XLOOKUP(A1461,Sheet1!A1461:A3795,Sheet1!J1461:J3795)</f>
        <v>Normal</v>
      </c>
      <c r="N1461" s="48" t="str">
        <f>_xlfn.XLOOKUP(Table4[[#This Row],[Customer ID]],Table3[Customer ID],Table3[Date2])</f>
        <v>28-Jun-1991</v>
      </c>
      <c r="O1461" s="20">
        <f>_xlfn.XLOOKUP(A1461,Table3[Customer ID],Table3[Age])</f>
        <v>31</v>
      </c>
      <c r="P1461" s="20">
        <f>_xlfn.XLOOKUP(A1461,Table3[Customer ID],Table3[children])</f>
        <v>3</v>
      </c>
      <c r="Q1461" s="47">
        <f>_xlfn.XLOOKUP(A1461,Table3[Customer ID],Table3[charges])</f>
        <v>7220.25</v>
      </c>
      <c r="R1461" s="20" t="str">
        <f>_xlfn.XLOOKUP(A1461,Table3[Customer ID],Table3[Hospital tier])</f>
        <v>tier - 2</v>
      </c>
      <c r="S1461" s="20" t="str">
        <f>_xlfn.XLOOKUP(A1461,Table3[Customer ID],Table3[City tier])</f>
        <v>tier - 2</v>
      </c>
      <c r="T1461" s="20" t="str">
        <f>_xlfn.XLOOKUP(A1461,Table3[Customer ID],Table3[State ID])</f>
        <v>R1021</v>
      </c>
    </row>
    <row r="1462" spans="1:20" x14ac:dyDescent="0.3">
      <c r="A1462" s="20" t="s">
        <v>1480</v>
      </c>
      <c r="B1462" s="20" t="str">
        <f>_xlfn.XLOOKUP(A1462,Sheet3!A1462:A3796,Sheet3!B1462:B3796)</f>
        <v xml:space="preserve"> Ms</v>
      </c>
      <c r="C1462" s="20" t="str">
        <f>_xlfn.XLOOKUP(A1462,Sheet3!A1462:A3796,Sheet3!C1462:C3796)</f>
        <v>Bien</v>
      </c>
      <c r="D1462" s="20" t="str">
        <f>_xlfn.XLOOKUP(A1462,Sheet3!A1462:A3796,Sheet3!D1462:D3796)</f>
        <v xml:space="preserve">  Katie</v>
      </c>
      <c r="E1462" s="46">
        <f>_xlfn.XLOOKUP(A1462,Sheet1!$A$2:$A$2336,Sheet1!$B$2:$B$2336)</f>
        <v>31.92</v>
      </c>
      <c r="F1462" s="20">
        <f>_xlfn.XLOOKUP(Table4[[#This Row],[Customer ID]],Sheet1!A1462:A3796,Sheet1!C1462:C3796)</f>
        <v>4.8099999999999996</v>
      </c>
      <c r="G1462" s="20" t="str">
        <f>_xlfn.XLOOKUP(Table4[[#This Row],[Customer ID]],Sheet1!A1462:A3796,Sheet1!D1462:D3796)</f>
        <v>yes</v>
      </c>
      <c r="H1462" s="20" t="str">
        <f>_xlfn.XLOOKUP(Table4[[#This Row],[Customer ID]],Sheet1!A1462:A3796,Sheet1!E1462:E3796)</f>
        <v>No</v>
      </c>
      <c r="I1462" s="20" t="str">
        <f>_xlfn.XLOOKUP(Table4[[#This Row],[Customer ID]],Sheet1!A1462:A3796,Sheet1!F1462:F3796)</f>
        <v>Yes</v>
      </c>
      <c r="J1462" s="20">
        <f>_xlfn.XLOOKUP(Table4[[#This Row],[Customer ID]],Sheet1!A1462:A3796,Sheet1!G1462:G3796)</f>
        <v>1</v>
      </c>
      <c r="K1462" s="20" t="str">
        <f>_xlfn.XLOOKUP(Table4[[#This Row],[Customer ID]],Sheet1!A1462:A3796,Sheet1!H1462:H3796)</f>
        <v>No</v>
      </c>
      <c r="L1462" s="20" t="str">
        <f>_xlfn.XLOOKUP(Table4[[#This Row],[Customer ID]],Sheet1!A1462:A3796,Sheet1!I1462:I3796)</f>
        <v>Obesity</v>
      </c>
      <c r="M1462" s="20" t="str">
        <f>_xlfn.XLOOKUP(A1462,Sheet1!A1462:A3796,Sheet1!J1462:J3796)</f>
        <v>Normal</v>
      </c>
      <c r="N1462" s="48" t="str">
        <f>_xlfn.XLOOKUP(Table4[[#This Row],[Customer ID]],Table3[Customer ID],Table3[Date2])</f>
        <v>21-Nov-1983</v>
      </c>
      <c r="O1462" s="20">
        <f>_xlfn.XLOOKUP(A1462,Table3[Customer ID],Table3[Age])</f>
        <v>39</v>
      </c>
      <c r="P1462" s="20">
        <f>_xlfn.XLOOKUP(A1462,Table3[Customer ID],Table3[children])</f>
        <v>2</v>
      </c>
      <c r="Q1462" s="47">
        <f>_xlfn.XLOOKUP(A1462,Table3[Customer ID],Table3[charges])</f>
        <v>7209.49</v>
      </c>
      <c r="R1462" s="20" t="str">
        <f>_xlfn.XLOOKUP(A1462,Table3[Customer ID],Table3[Hospital tier])</f>
        <v>tier - 2</v>
      </c>
      <c r="S1462" s="20" t="str">
        <f>_xlfn.XLOOKUP(A1462,Table3[Customer ID],Table3[City tier])</f>
        <v>tier - 3</v>
      </c>
      <c r="T1462" s="20" t="str">
        <f>_xlfn.XLOOKUP(A1462,Table3[Customer ID],Table3[State ID])</f>
        <v>R1012</v>
      </c>
    </row>
    <row r="1463" spans="1:20" x14ac:dyDescent="0.3">
      <c r="A1463" s="20" t="s">
        <v>1481</v>
      </c>
      <c r="B1463" s="20" t="str">
        <f>_xlfn.XLOOKUP(A1463,Sheet3!A1463:A3797,Sheet3!B1463:B3797)</f>
        <v xml:space="preserve"> Ms</v>
      </c>
      <c r="C1463" s="20" t="str">
        <f>_xlfn.XLOOKUP(A1463,Sheet3!A1463:A3797,Sheet3!C1463:C3797)</f>
        <v>O'Connor</v>
      </c>
      <c r="D1463" s="20" t="str">
        <f>_xlfn.XLOOKUP(A1463,Sheet3!A1463:A3797,Sheet3!D1463:D3797)</f>
        <v xml:space="preserve">  Christi</v>
      </c>
      <c r="E1463" s="46">
        <f>_xlfn.XLOOKUP(A1463,Sheet1!$A$2:$A$2336,Sheet1!$B$2:$B$2336)</f>
        <v>26.315000000000001</v>
      </c>
      <c r="F1463" s="20">
        <f>_xlfn.XLOOKUP(Table4[[#This Row],[Customer ID]],Sheet1!A1463:A3797,Sheet1!C1463:C3797)</f>
        <v>4.5599999999999996</v>
      </c>
      <c r="G1463" s="20" t="str">
        <f>_xlfn.XLOOKUP(Table4[[#This Row],[Customer ID]],Sheet1!A1463:A3797,Sheet1!D1463:D3797)</f>
        <v>yes</v>
      </c>
      <c r="H1463" s="20" t="str">
        <f>_xlfn.XLOOKUP(Table4[[#This Row],[Customer ID]],Sheet1!A1463:A3797,Sheet1!E1463:E3797)</f>
        <v>No</v>
      </c>
      <c r="I1463" s="20" t="str">
        <f>_xlfn.XLOOKUP(Table4[[#This Row],[Customer ID]],Sheet1!A1463:A3797,Sheet1!F1463:F3797)</f>
        <v>Yes</v>
      </c>
      <c r="J1463" s="20">
        <f>_xlfn.XLOOKUP(Table4[[#This Row],[Customer ID]],Sheet1!A1463:A3797,Sheet1!G1463:G3797)</f>
        <v>1</v>
      </c>
      <c r="K1463" s="20" t="str">
        <f>_xlfn.XLOOKUP(Table4[[#This Row],[Customer ID]],Sheet1!A1463:A3797,Sheet1!H1463:H3797)</f>
        <v>No</v>
      </c>
      <c r="L1463" s="20" t="str">
        <f>_xlfn.XLOOKUP(Table4[[#This Row],[Customer ID]],Sheet1!A1463:A3797,Sheet1!I1463:I3797)</f>
        <v>Over Weight</v>
      </c>
      <c r="M1463" s="20" t="str">
        <f>_xlfn.XLOOKUP(A1463,Sheet1!A1463:A3797,Sheet1!J1463:J3797)</f>
        <v>Normal</v>
      </c>
      <c r="N1463" s="48" t="str">
        <f>_xlfn.XLOOKUP(Table4[[#This Row],[Customer ID]],Table3[Customer ID],Table3[Date2])</f>
        <v>11-Aug-1983</v>
      </c>
      <c r="O1463" s="20">
        <f>_xlfn.XLOOKUP(A1463,Table3[Customer ID],Table3[Age])</f>
        <v>39</v>
      </c>
      <c r="P1463" s="20">
        <f>_xlfn.XLOOKUP(A1463,Table3[Customer ID],Table3[children])</f>
        <v>2</v>
      </c>
      <c r="Q1463" s="47">
        <f>_xlfn.XLOOKUP(A1463,Table3[Customer ID],Table3[charges])</f>
        <v>7201.7</v>
      </c>
      <c r="R1463" s="20" t="str">
        <f>_xlfn.XLOOKUP(A1463,Table3[Customer ID],Table3[Hospital tier])</f>
        <v>tier - 2</v>
      </c>
      <c r="S1463" s="20" t="str">
        <f>_xlfn.XLOOKUP(A1463,Table3[Customer ID],Table3[City tier])</f>
        <v>tier - 3</v>
      </c>
      <c r="T1463" s="20" t="str">
        <f>_xlfn.XLOOKUP(A1463,Table3[Customer ID],Table3[State ID])</f>
        <v>R1012</v>
      </c>
    </row>
    <row r="1464" spans="1:20" x14ac:dyDescent="0.3">
      <c r="A1464" s="20" t="s">
        <v>1482</v>
      </c>
      <c r="B1464" s="20" t="str">
        <f>_xlfn.XLOOKUP(A1464,Sheet3!A1464:A3798,Sheet3!B1464:B3798)</f>
        <v xml:space="preserve"> Mr</v>
      </c>
      <c r="C1464" s="20" t="str">
        <f>_xlfn.XLOOKUP(A1464,Sheet3!A1464:A3798,Sheet3!C1464:C3798)</f>
        <v>Ash</v>
      </c>
      <c r="D1464" s="20" t="str">
        <f>_xlfn.XLOOKUP(A1464,Sheet3!A1464:A3798,Sheet3!D1464:D3798)</f>
        <v xml:space="preserve">  Alan</v>
      </c>
      <c r="E1464" s="46">
        <f>_xlfn.XLOOKUP(A1464,Sheet1!$A$2:$A$2336,Sheet1!$B$2:$B$2336)</f>
        <v>35.299999999999997</v>
      </c>
      <c r="F1464" s="20">
        <f>_xlfn.XLOOKUP(Table4[[#This Row],[Customer ID]],Sheet1!A1464:A3798,Sheet1!C1464:C3798)</f>
        <v>4.3899999999999997</v>
      </c>
      <c r="G1464" s="20" t="str">
        <f>_xlfn.XLOOKUP(Table4[[#This Row],[Customer ID]],Sheet1!A1464:A3798,Sheet1!D1464:D3798)</f>
        <v>No</v>
      </c>
      <c r="H1464" s="20" t="str">
        <f>_xlfn.XLOOKUP(Table4[[#This Row],[Customer ID]],Sheet1!A1464:A3798,Sheet1!E1464:E3798)</f>
        <v>No</v>
      </c>
      <c r="I1464" s="20" t="str">
        <f>_xlfn.XLOOKUP(Table4[[#This Row],[Customer ID]],Sheet1!A1464:A3798,Sheet1!F1464:F3798)</f>
        <v>No</v>
      </c>
      <c r="J1464" s="20">
        <f>_xlfn.XLOOKUP(Table4[[#This Row],[Customer ID]],Sheet1!A1464:A3798,Sheet1!G1464:G3798)</f>
        <v>0</v>
      </c>
      <c r="K1464" s="20" t="str">
        <f>_xlfn.XLOOKUP(Table4[[#This Row],[Customer ID]],Sheet1!A1464:A3798,Sheet1!H1464:H3798)</f>
        <v>No</v>
      </c>
      <c r="L1464" s="20" t="str">
        <f>_xlfn.XLOOKUP(Table4[[#This Row],[Customer ID]],Sheet1!A1464:A3798,Sheet1!I1464:I3798)</f>
        <v>Obesity</v>
      </c>
      <c r="M1464" s="20" t="str">
        <f>_xlfn.XLOOKUP(A1464,Sheet1!A1464:A3798,Sheet1!J1464:J3798)</f>
        <v>Normal</v>
      </c>
      <c r="N1464" s="48" t="str">
        <f>_xlfn.XLOOKUP(Table4[[#This Row],[Customer ID]],Table3[Customer ID],Table3[Date2])</f>
        <v>14-Sep-1982</v>
      </c>
      <c r="O1464" s="20">
        <f>_xlfn.XLOOKUP(A1464,Table3[Customer ID],Table3[Age])</f>
        <v>40</v>
      </c>
      <c r="P1464" s="20">
        <f>_xlfn.XLOOKUP(A1464,Table3[Customer ID],Table3[children])</f>
        <v>3</v>
      </c>
      <c r="Q1464" s="47">
        <f>_xlfn.XLOOKUP(A1464,Table3[Customer ID],Table3[charges])</f>
        <v>7196.87</v>
      </c>
      <c r="R1464" s="20" t="str">
        <f>_xlfn.XLOOKUP(A1464,Table3[Customer ID],Table3[Hospital tier])</f>
        <v>tier - 3</v>
      </c>
      <c r="S1464" s="20" t="str">
        <f>_xlfn.XLOOKUP(A1464,Table3[Customer ID],Table3[City tier])</f>
        <v>tier - 2</v>
      </c>
      <c r="T1464" s="20" t="str">
        <f>_xlfn.XLOOKUP(A1464,Table3[Customer ID],Table3[State ID])</f>
        <v>R1011</v>
      </c>
    </row>
    <row r="1465" spans="1:20" x14ac:dyDescent="0.3">
      <c r="A1465" s="20" t="s">
        <v>1483</v>
      </c>
      <c r="B1465" s="20" t="str">
        <f>_xlfn.XLOOKUP(A1465,Sheet3!A1465:A3799,Sheet3!B1465:B3799)</f>
        <v xml:space="preserve"> Mr</v>
      </c>
      <c r="C1465" s="20" t="str">
        <f>_xlfn.XLOOKUP(A1465,Sheet3!A1465:A3799,Sheet3!C1465:C3799)</f>
        <v>Do Prado</v>
      </c>
      <c r="D1465" s="20" t="str">
        <f>_xlfn.XLOOKUP(A1465,Sheet3!A1465:A3799,Sheet3!D1465:D3799)</f>
        <v xml:space="preserve">  Edivaldo B. Sr.</v>
      </c>
      <c r="E1465" s="46">
        <f>_xlfn.XLOOKUP(A1465,Sheet1!$A$2:$A$2336,Sheet1!$B$2:$B$2336)</f>
        <v>18.91</v>
      </c>
      <c r="F1465" s="20">
        <f>_xlfn.XLOOKUP(Table4[[#This Row],[Customer ID]],Sheet1!A1465:A3799,Sheet1!C1465:C3799)</f>
        <v>11.44</v>
      </c>
      <c r="G1465" s="20" t="str">
        <f>_xlfn.XLOOKUP(Table4[[#This Row],[Customer ID]],Sheet1!A1465:A3799,Sheet1!D1465:D3799)</f>
        <v>No</v>
      </c>
      <c r="H1465" s="20" t="str">
        <f>_xlfn.XLOOKUP(Table4[[#This Row],[Customer ID]],Sheet1!A1465:A3799,Sheet1!E1465:E3799)</f>
        <v>No</v>
      </c>
      <c r="I1465" s="20" t="str">
        <f>_xlfn.XLOOKUP(Table4[[#This Row],[Customer ID]],Sheet1!A1465:A3799,Sheet1!F1465:F3799)</f>
        <v>No</v>
      </c>
      <c r="J1465" s="20">
        <f>_xlfn.XLOOKUP(Table4[[#This Row],[Customer ID]],Sheet1!A1465:A3799,Sheet1!G1465:G3799)</f>
        <v>0</v>
      </c>
      <c r="K1465" s="20" t="str">
        <f>_xlfn.XLOOKUP(Table4[[#This Row],[Customer ID]],Sheet1!A1465:A3799,Sheet1!H1465:H3799)</f>
        <v>No</v>
      </c>
      <c r="L1465" s="20" t="str">
        <f>_xlfn.XLOOKUP(Table4[[#This Row],[Customer ID]],Sheet1!A1465:A3799,Sheet1!I1465:I3799)</f>
        <v>Normal weight</v>
      </c>
      <c r="M1465" s="20" t="str">
        <f>_xlfn.XLOOKUP(A1465,Sheet1!A1465:A3799,Sheet1!J1465:J3799)</f>
        <v>Diabetes</v>
      </c>
      <c r="N1465" s="48" t="str">
        <f>_xlfn.XLOOKUP(Table4[[#This Row],[Customer ID]],Table3[Customer ID],Table3[Date2])</f>
        <v>26-Aug-1968</v>
      </c>
      <c r="O1465" s="20">
        <f>_xlfn.XLOOKUP(A1465,Table3[Customer ID],Table3[Age])</f>
        <v>54</v>
      </c>
      <c r="P1465" s="20">
        <f>_xlfn.XLOOKUP(A1465,Table3[Customer ID],Table3[children])</f>
        <v>0</v>
      </c>
      <c r="Q1465" s="47">
        <f>_xlfn.XLOOKUP(A1465,Table3[Customer ID],Table3[charges])</f>
        <v>7179.52</v>
      </c>
      <c r="R1465" s="20" t="str">
        <f>_xlfn.XLOOKUP(A1465,Table3[Customer ID],Table3[Hospital tier])</f>
        <v>tier - 3</v>
      </c>
      <c r="S1465" s="20" t="str">
        <f>_xlfn.XLOOKUP(A1465,Table3[Customer ID],Table3[City tier])</f>
        <v>tier - 3</v>
      </c>
      <c r="T1465" s="20" t="str">
        <f>_xlfn.XLOOKUP(A1465,Table3[Customer ID],Table3[State ID])</f>
        <v>R1013</v>
      </c>
    </row>
    <row r="1466" spans="1:20" x14ac:dyDescent="0.3">
      <c r="A1466" s="20" t="s">
        <v>1484</v>
      </c>
      <c r="B1466" s="20" t="str">
        <f>_xlfn.XLOOKUP(A1466,Sheet3!A1466:A3800,Sheet3!B1466:B3800)</f>
        <v xml:space="preserve"> Ms</v>
      </c>
      <c r="C1466" s="20" t="str">
        <f>_xlfn.XLOOKUP(A1466,Sheet3!A1466:A3800,Sheet3!C1466:C3800)</f>
        <v>Phillips</v>
      </c>
      <c r="D1466" s="20" t="str">
        <f>_xlfn.XLOOKUP(A1466,Sheet3!A1466:A3800,Sheet3!D1466:D3800)</f>
        <v xml:space="preserve">  Eve</v>
      </c>
      <c r="E1466" s="46">
        <f>_xlfn.XLOOKUP(A1466,Sheet1!$A$2:$A$2336,Sheet1!$B$2:$B$2336)</f>
        <v>22.41</v>
      </c>
      <c r="F1466" s="20">
        <f>_xlfn.XLOOKUP(Table4[[#This Row],[Customer ID]],Sheet1!A1466:A3800,Sheet1!C1466:C3800)</f>
        <v>11.37</v>
      </c>
      <c r="G1466" s="20" t="str">
        <f>_xlfn.XLOOKUP(Table4[[#This Row],[Customer ID]],Sheet1!A1466:A3800,Sheet1!D1466:D3800)</f>
        <v>yes</v>
      </c>
      <c r="H1466" s="20" t="str">
        <f>_xlfn.XLOOKUP(Table4[[#This Row],[Customer ID]],Sheet1!A1466:A3800,Sheet1!E1466:E3800)</f>
        <v>No</v>
      </c>
      <c r="I1466" s="20" t="str">
        <f>_xlfn.XLOOKUP(Table4[[#This Row],[Customer ID]],Sheet1!A1466:A3800,Sheet1!F1466:F3800)</f>
        <v>No</v>
      </c>
      <c r="J1466" s="20">
        <f>_xlfn.XLOOKUP(Table4[[#This Row],[Customer ID]],Sheet1!A1466:A3800,Sheet1!G1466:G3800)</f>
        <v>1</v>
      </c>
      <c r="K1466" s="20" t="str">
        <f>_xlfn.XLOOKUP(Table4[[#This Row],[Customer ID]],Sheet1!A1466:A3800,Sheet1!H1466:H3800)</f>
        <v>No</v>
      </c>
      <c r="L1466" s="20" t="str">
        <f>_xlfn.XLOOKUP(Table4[[#This Row],[Customer ID]],Sheet1!A1466:A3800,Sheet1!I1466:I3800)</f>
        <v>Normal weight</v>
      </c>
      <c r="M1466" s="20" t="str">
        <f>_xlfn.XLOOKUP(A1466,Sheet1!A1466:A3800,Sheet1!J1466:J3800)</f>
        <v>Diabetes</v>
      </c>
      <c r="N1466" s="48" t="str">
        <f>_xlfn.XLOOKUP(Table4[[#This Row],[Customer ID]],Table3[Customer ID],Table3[Date2])</f>
        <v>19-Jul-1975</v>
      </c>
      <c r="O1466" s="20">
        <f>_xlfn.XLOOKUP(A1466,Table3[Customer ID],Table3[Age])</f>
        <v>47</v>
      </c>
      <c r="P1466" s="20">
        <f>_xlfn.XLOOKUP(A1466,Table3[Customer ID],Table3[children])</f>
        <v>1</v>
      </c>
      <c r="Q1466" s="47">
        <f>_xlfn.XLOOKUP(A1466,Table3[Customer ID],Table3[charges])</f>
        <v>7175.51</v>
      </c>
      <c r="R1466" s="20" t="str">
        <f>_xlfn.XLOOKUP(A1466,Table3[Customer ID],Table3[Hospital tier])</f>
        <v>tier - 2</v>
      </c>
      <c r="S1466" s="20" t="str">
        <f>_xlfn.XLOOKUP(A1466,Table3[Customer ID],Table3[City tier])</f>
        <v>tier - 3</v>
      </c>
      <c r="T1466" s="20" t="str">
        <f>_xlfn.XLOOKUP(A1466,Table3[Customer ID],Table3[State ID])</f>
        <v>R1013</v>
      </c>
    </row>
    <row r="1467" spans="1:20" x14ac:dyDescent="0.3">
      <c r="A1467" s="20" t="s">
        <v>1485</v>
      </c>
      <c r="B1467" s="20" t="str">
        <f>_xlfn.XLOOKUP(A1467,Sheet3!A1467:A3801,Sheet3!B1467:B3801)</f>
        <v xml:space="preserve"> Mr</v>
      </c>
      <c r="C1467" s="20" t="str">
        <f>_xlfn.XLOOKUP(A1467,Sheet3!A1467:A3801,Sheet3!C1467:C3801)</f>
        <v>Kelly</v>
      </c>
      <c r="D1467" s="20" t="str">
        <f>_xlfn.XLOOKUP(A1467,Sheet3!A1467:A3801,Sheet3!D1467:D3801)</f>
        <v xml:space="preserve">  Devin</v>
      </c>
      <c r="E1467" s="46">
        <f>_xlfn.XLOOKUP(A1467,Sheet1!$A$2:$A$2336,Sheet1!$B$2:$B$2336)</f>
        <v>22.704999999999998</v>
      </c>
      <c r="F1467" s="20">
        <f>_xlfn.XLOOKUP(Table4[[#This Row],[Customer ID]],Sheet1!A1467:A3801,Sheet1!C1467:C3801)</f>
        <v>6.14</v>
      </c>
      <c r="G1467" s="20" t="str">
        <f>_xlfn.XLOOKUP(Table4[[#This Row],[Customer ID]],Sheet1!A1467:A3801,Sheet1!D1467:D3801)</f>
        <v>No</v>
      </c>
      <c r="H1467" s="20" t="str">
        <f>_xlfn.XLOOKUP(Table4[[#This Row],[Customer ID]],Sheet1!A1467:A3801,Sheet1!E1467:E3801)</f>
        <v>No</v>
      </c>
      <c r="I1467" s="20" t="str">
        <f>_xlfn.XLOOKUP(Table4[[#This Row],[Customer ID]],Sheet1!A1467:A3801,Sheet1!F1467:F3801)</f>
        <v>No</v>
      </c>
      <c r="J1467" s="20">
        <f>_xlfn.XLOOKUP(Table4[[#This Row],[Customer ID]],Sheet1!A1467:A3801,Sheet1!G1467:G3801)</f>
        <v>0</v>
      </c>
      <c r="K1467" s="20" t="str">
        <f>_xlfn.XLOOKUP(Table4[[#This Row],[Customer ID]],Sheet1!A1467:A3801,Sheet1!H1467:H3801)</f>
        <v>No</v>
      </c>
      <c r="L1467" s="20" t="str">
        <f>_xlfn.XLOOKUP(Table4[[#This Row],[Customer ID]],Sheet1!A1467:A3801,Sheet1!I1467:I3801)</f>
        <v>Normal weight</v>
      </c>
      <c r="M1467" s="20" t="str">
        <f>_xlfn.XLOOKUP(A1467,Sheet1!A1467:A3801,Sheet1!J1467:J3801)</f>
        <v>Prediabetes</v>
      </c>
      <c r="N1467" s="48" t="str">
        <f>_xlfn.XLOOKUP(Table4[[#This Row],[Customer ID]],Table3[Customer ID],Table3[Date2])</f>
        <v>16-Aug-1982</v>
      </c>
      <c r="O1467" s="20">
        <f>_xlfn.XLOOKUP(A1467,Table3[Customer ID],Table3[Age])</f>
        <v>40</v>
      </c>
      <c r="P1467" s="20">
        <f>_xlfn.XLOOKUP(A1467,Table3[Customer ID],Table3[children])</f>
        <v>2</v>
      </c>
      <c r="Q1467" s="47">
        <f>_xlfn.XLOOKUP(A1467,Table3[Customer ID],Table3[charges])</f>
        <v>7173.36</v>
      </c>
      <c r="R1467" s="20" t="str">
        <f>_xlfn.XLOOKUP(A1467,Table3[Customer ID],Table3[Hospital tier])</f>
        <v>tier - 3</v>
      </c>
      <c r="S1467" s="20" t="str">
        <f>_xlfn.XLOOKUP(A1467,Table3[Customer ID],Table3[City tier])</f>
        <v>tier - 2</v>
      </c>
      <c r="T1467" s="20" t="str">
        <f>_xlfn.XLOOKUP(A1467,Table3[Customer ID],Table3[State ID])</f>
        <v>R1016</v>
      </c>
    </row>
    <row r="1468" spans="1:20" x14ac:dyDescent="0.3">
      <c r="A1468" s="20" t="s">
        <v>1486</v>
      </c>
      <c r="B1468" s="20" t="str">
        <f>_xlfn.XLOOKUP(A1468,Sheet3!A1468:A3802,Sheet3!B1468:B3802)</f>
        <v xml:space="preserve"> Mr</v>
      </c>
      <c r="C1468" s="20" t="str">
        <f>_xlfn.XLOOKUP(A1468,Sheet3!A1468:A3802,Sheet3!C1468:C3802)</f>
        <v>Dever</v>
      </c>
      <c r="D1468" s="20" t="str">
        <f>_xlfn.XLOOKUP(A1468,Sheet3!A1468:A3802,Sheet3!D1468:D3802)</f>
        <v xml:space="preserve">  Shaun R</v>
      </c>
      <c r="E1468" s="46">
        <f>_xlfn.XLOOKUP(A1468,Sheet1!$A$2:$A$2336,Sheet1!$B$2:$B$2336)</f>
        <v>37.18</v>
      </c>
      <c r="F1468" s="20">
        <f>_xlfn.XLOOKUP(Table4[[#This Row],[Customer ID]],Sheet1!A1468:A3802,Sheet1!C1468:C3802)</f>
        <v>4.8899999999999997</v>
      </c>
      <c r="G1468" s="20" t="str">
        <f>_xlfn.XLOOKUP(Table4[[#This Row],[Customer ID]],Sheet1!A1468:A3802,Sheet1!D1468:D3802)</f>
        <v>No</v>
      </c>
      <c r="H1468" s="20" t="str">
        <f>_xlfn.XLOOKUP(Table4[[#This Row],[Customer ID]],Sheet1!A1468:A3802,Sheet1!E1468:E3802)</f>
        <v>No</v>
      </c>
      <c r="I1468" s="20" t="str">
        <f>_xlfn.XLOOKUP(Table4[[#This Row],[Customer ID]],Sheet1!A1468:A3802,Sheet1!F1468:F3802)</f>
        <v>No</v>
      </c>
      <c r="J1468" s="20">
        <f>_xlfn.XLOOKUP(Table4[[#This Row],[Customer ID]],Sheet1!A1468:A3802,Sheet1!G1468:G3802)</f>
        <v>0</v>
      </c>
      <c r="K1468" s="20" t="str">
        <f>_xlfn.XLOOKUP(Table4[[#This Row],[Customer ID]],Sheet1!A1468:A3802,Sheet1!H1468:H3802)</f>
        <v>No</v>
      </c>
      <c r="L1468" s="20" t="str">
        <f>_xlfn.XLOOKUP(Table4[[#This Row],[Customer ID]],Sheet1!A1468:A3802,Sheet1!I1468:I3802)</f>
        <v>Obesity</v>
      </c>
      <c r="M1468" s="20" t="str">
        <f>_xlfn.XLOOKUP(A1468,Sheet1!A1468:A3802,Sheet1!J1468:J3802)</f>
        <v>Normal</v>
      </c>
      <c r="N1468" s="48" t="str">
        <f>_xlfn.XLOOKUP(Table4[[#This Row],[Customer ID]],Table3[Customer ID],Table3[Date2])</f>
        <v>30-Sep-1980</v>
      </c>
      <c r="O1468" s="20">
        <f>_xlfn.XLOOKUP(A1468,Table3[Customer ID],Table3[Age])</f>
        <v>42</v>
      </c>
      <c r="P1468" s="20">
        <f>_xlfn.XLOOKUP(A1468,Table3[Customer ID],Table3[children])</f>
        <v>2</v>
      </c>
      <c r="Q1468" s="47">
        <f>_xlfn.XLOOKUP(A1468,Table3[Customer ID],Table3[charges])</f>
        <v>7162.01</v>
      </c>
      <c r="R1468" s="20" t="str">
        <f>_xlfn.XLOOKUP(A1468,Table3[Customer ID],Table3[Hospital tier])</f>
        <v>tier - 2</v>
      </c>
      <c r="S1468" s="20" t="str">
        <f>_xlfn.XLOOKUP(A1468,Table3[Customer ID],Table3[City tier])</f>
        <v>tier - 3</v>
      </c>
      <c r="T1468" s="20" t="str">
        <f>_xlfn.XLOOKUP(A1468,Table3[Customer ID],Table3[State ID])</f>
        <v>R1013</v>
      </c>
    </row>
    <row r="1469" spans="1:20" x14ac:dyDescent="0.3">
      <c r="A1469" s="20" t="s">
        <v>1487</v>
      </c>
      <c r="B1469" s="20" t="str">
        <f>_xlfn.XLOOKUP(A1469,Sheet3!A1469:A3803,Sheet3!B1469:B3803)</f>
        <v xml:space="preserve"> Mr</v>
      </c>
      <c r="C1469" s="20" t="str">
        <f>_xlfn.XLOOKUP(A1469,Sheet3!A1469:A3803,Sheet3!C1469:C3803)</f>
        <v>Horvath</v>
      </c>
      <c r="D1469" s="20" t="str">
        <f>_xlfn.XLOOKUP(A1469,Sheet3!A1469:A3803,Sheet3!D1469:D3803)</f>
        <v xml:space="preserve">  Adrian</v>
      </c>
      <c r="E1469" s="46">
        <f>_xlfn.XLOOKUP(A1469,Sheet1!$A$2:$A$2336,Sheet1!$B$2:$B$2336)</f>
        <v>35.97</v>
      </c>
      <c r="F1469" s="20">
        <f>_xlfn.XLOOKUP(Table4[[#This Row],[Customer ID]],Sheet1!A1469:A3803,Sheet1!C1469:C3803)</f>
        <v>4.5999999999999996</v>
      </c>
      <c r="G1469" s="20" t="str">
        <f>_xlfn.XLOOKUP(Table4[[#This Row],[Customer ID]],Sheet1!A1469:A3803,Sheet1!D1469:D3803)</f>
        <v>No</v>
      </c>
      <c r="H1469" s="20" t="str">
        <f>_xlfn.XLOOKUP(Table4[[#This Row],[Customer ID]],Sheet1!A1469:A3803,Sheet1!E1469:E3803)</f>
        <v>No</v>
      </c>
      <c r="I1469" s="20" t="str">
        <f>_xlfn.XLOOKUP(Table4[[#This Row],[Customer ID]],Sheet1!A1469:A3803,Sheet1!F1469:F3803)</f>
        <v>No</v>
      </c>
      <c r="J1469" s="20">
        <f>_xlfn.XLOOKUP(Table4[[#This Row],[Customer ID]],Sheet1!A1469:A3803,Sheet1!G1469:G3803)</f>
        <v>0</v>
      </c>
      <c r="K1469" s="20" t="str">
        <f>_xlfn.XLOOKUP(Table4[[#This Row],[Customer ID]],Sheet1!A1469:A3803,Sheet1!H1469:H3803)</f>
        <v>No</v>
      </c>
      <c r="L1469" s="20" t="str">
        <f>_xlfn.XLOOKUP(Table4[[#This Row],[Customer ID]],Sheet1!A1469:A3803,Sheet1!I1469:I3803)</f>
        <v>Obesity</v>
      </c>
      <c r="M1469" s="20" t="str">
        <f>_xlfn.XLOOKUP(A1469,Sheet1!A1469:A3803,Sheet1!J1469:J3803)</f>
        <v>Normal</v>
      </c>
      <c r="N1469" s="48" t="str">
        <f>_xlfn.XLOOKUP(Table4[[#This Row],[Customer ID]],Table3[Customer ID],Table3[Date2])</f>
        <v>7-Oct-1980</v>
      </c>
      <c r="O1469" s="20">
        <f>_xlfn.XLOOKUP(A1469,Table3[Customer ID],Table3[Age])</f>
        <v>42</v>
      </c>
      <c r="P1469" s="20">
        <f>_xlfn.XLOOKUP(A1469,Table3[Customer ID],Table3[children])</f>
        <v>2</v>
      </c>
      <c r="Q1469" s="47">
        <f>_xlfn.XLOOKUP(A1469,Table3[Customer ID],Table3[charges])</f>
        <v>7160.33</v>
      </c>
      <c r="R1469" s="20" t="str">
        <f>_xlfn.XLOOKUP(A1469,Table3[Customer ID],Table3[Hospital tier])</f>
        <v>tier - 2</v>
      </c>
      <c r="S1469" s="20" t="str">
        <f>_xlfn.XLOOKUP(A1469,Table3[Customer ID],Table3[City tier])</f>
        <v>tier - 1</v>
      </c>
      <c r="T1469" s="20" t="str">
        <f>_xlfn.XLOOKUP(A1469,Table3[Customer ID],Table3[State ID])</f>
        <v>R1013</v>
      </c>
    </row>
    <row r="1470" spans="1:20" x14ac:dyDescent="0.3">
      <c r="A1470" s="20" t="s">
        <v>1488</v>
      </c>
      <c r="B1470" s="20" t="str">
        <f>_xlfn.XLOOKUP(A1470,Sheet3!A1470:A3804,Sheet3!B1470:B3804)</f>
        <v xml:space="preserve"> Mr</v>
      </c>
      <c r="C1470" s="20" t="str">
        <f>_xlfn.XLOOKUP(A1470,Sheet3!A1470:A3804,Sheet3!C1470:C3804)</f>
        <v>Danner</v>
      </c>
      <c r="D1470" s="20" t="str">
        <f>_xlfn.XLOOKUP(A1470,Sheet3!A1470:A3804,Sheet3!D1470:D3804)</f>
        <v xml:space="preserve">  Andrew</v>
      </c>
      <c r="E1470" s="46">
        <f>_xlfn.XLOOKUP(A1470,Sheet1!$A$2:$A$2336,Sheet1!$B$2:$B$2336)</f>
        <v>35.799999999999997</v>
      </c>
      <c r="F1470" s="20">
        <f>_xlfn.XLOOKUP(Table4[[#This Row],[Customer ID]],Sheet1!A1470:A3804,Sheet1!C1470:C3804)</f>
        <v>4.42</v>
      </c>
      <c r="G1470" s="20" t="str">
        <f>_xlfn.XLOOKUP(Table4[[#This Row],[Customer ID]],Sheet1!A1470:A3804,Sheet1!D1470:D3804)</f>
        <v>No</v>
      </c>
      <c r="H1470" s="20" t="str">
        <f>_xlfn.XLOOKUP(Table4[[#This Row],[Customer ID]],Sheet1!A1470:A3804,Sheet1!E1470:E3804)</f>
        <v>No</v>
      </c>
      <c r="I1470" s="20" t="str">
        <f>_xlfn.XLOOKUP(Table4[[#This Row],[Customer ID]],Sheet1!A1470:A3804,Sheet1!F1470:F3804)</f>
        <v>No</v>
      </c>
      <c r="J1470" s="20">
        <f>_xlfn.XLOOKUP(Table4[[#This Row],[Customer ID]],Sheet1!A1470:A3804,Sheet1!G1470:G3804)</f>
        <v>0</v>
      </c>
      <c r="K1470" s="20" t="str">
        <f>_xlfn.XLOOKUP(Table4[[#This Row],[Customer ID]],Sheet1!A1470:A3804,Sheet1!H1470:H3804)</f>
        <v>No</v>
      </c>
      <c r="L1470" s="20" t="str">
        <f>_xlfn.XLOOKUP(Table4[[#This Row],[Customer ID]],Sheet1!A1470:A3804,Sheet1!I1470:I3804)</f>
        <v>Obesity</v>
      </c>
      <c r="M1470" s="20" t="str">
        <f>_xlfn.XLOOKUP(A1470,Sheet1!A1470:A3804,Sheet1!J1470:J3804)</f>
        <v>Normal</v>
      </c>
      <c r="N1470" s="48" t="str">
        <f>_xlfn.XLOOKUP(Table4[[#This Row],[Customer ID]],Table3[Customer ID],Table3[Date2])</f>
        <v>22-Jun-1980</v>
      </c>
      <c r="O1470" s="20">
        <f>_xlfn.XLOOKUP(A1470,Table3[Customer ID],Table3[Age])</f>
        <v>42</v>
      </c>
      <c r="P1470" s="20">
        <f>_xlfn.XLOOKUP(A1470,Table3[Customer ID],Table3[children])</f>
        <v>2</v>
      </c>
      <c r="Q1470" s="47">
        <f>_xlfn.XLOOKUP(A1470,Table3[Customer ID],Table3[charges])</f>
        <v>7160.09</v>
      </c>
      <c r="R1470" s="20" t="str">
        <f>_xlfn.XLOOKUP(A1470,Table3[Customer ID],Table3[Hospital tier])</f>
        <v>tier - 2</v>
      </c>
      <c r="S1470" s="20" t="str">
        <f>_xlfn.XLOOKUP(A1470,Table3[Customer ID],Table3[City tier])</f>
        <v>tier - 2</v>
      </c>
      <c r="T1470" s="20" t="str">
        <f>_xlfn.XLOOKUP(A1470,Table3[Customer ID],Table3[State ID])</f>
        <v>R1011</v>
      </c>
    </row>
    <row r="1471" spans="1:20" x14ac:dyDescent="0.3">
      <c r="A1471" s="20" t="s">
        <v>1489</v>
      </c>
      <c r="B1471" s="20" t="str">
        <f>_xlfn.XLOOKUP(A1471,Sheet3!A1471:A3805,Sheet3!B1471:B3805)</f>
        <v xml:space="preserve"> Ms</v>
      </c>
      <c r="C1471" s="20" t="str">
        <f>_xlfn.XLOOKUP(A1471,Sheet3!A1471:A3805,Sheet3!C1471:C3805)</f>
        <v>Weiss</v>
      </c>
      <c r="D1471" s="20" t="str">
        <f>_xlfn.XLOOKUP(A1471,Sheet3!A1471:A3805,Sheet3!D1471:D3805)</f>
        <v xml:space="preserve">  Mallory</v>
      </c>
      <c r="E1471" s="46">
        <f>_xlfn.XLOOKUP(A1471,Sheet1!$A$2:$A$2336,Sheet1!$B$2:$B$2336)</f>
        <v>28.31</v>
      </c>
      <c r="F1471" s="20">
        <f>_xlfn.XLOOKUP(Table4[[#This Row],[Customer ID]],Sheet1!A1471:A3805,Sheet1!C1471:C3805)</f>
        <v>7.48</v>
      </c>
      <c r="G1471" s="20" t="str">
        <f>_xlfn.XLOOKUP(Table4[[#This Row],[Customer ID]],Sheet1!A1471:A3805,Sheet1!D1471:D3805)</f>
        <v>yes</v>
      </c>
      <c r="H1471" s="20" t="str">
        <f>_xlfn.XLOOKUP(Table4[[#This Row],[Customer ID]],Sheet1!A1471:A3805,Sheet1!E1471:E3805)</f>
        <v>No</v>
      </c>
      <c r="I1471" s="20" t="str">
        <f>_xlfn.XLOOKUP(Table4[[#This Row],[Customer ID]],Sheet1!A1471:A3805,Sheet1!F1471:F3805)</f>
        <v>No</v>
      </c>
      <c r="J1471" s="20">
        <f>_xlfn.XLOOKUP(Table4[[#This Row],[Customer ID]],Sheet1!A1471:A3805,Sheet1!G1471:G3805)</f>
        <v>0</v>
      </c>
      <c r="K1471" s="20" t="str">
        <f>_xlfn.XLOOKUP(Table4[[#This Row],[Customer ID]],Sheet1!A1471:A3805,Sheet1!H1471:H3805)</f>
        <v>No</v>
      </c>
      <c r="L1471" s="20" t="str">
        <f>_xlfn.XLOOKUP(Table4[[#This Row],[Customer ID]],Sheet1!A1471:A3805,Sheet1!I1471:I3805)</f>
        <v>Over Weight</v>
      </c>
      <c r="M1471" s="20" t="str">
        <f>_xlfn.XLOOKUP(A1471,Sheet1!A1471:A3805,Sheet1!J1471:J3805)</f>
        <v>Diabetes</v>
      </c>
      <c r="N1471" s="48" t="str">
        <f>_xlfn.XLOOKUP(Table4[[#This Row],[Customer ID]],Table3[Customer ID],Table3[Date2])</f>
        <v>17-Jul-1981</v>
      </c>
      <c r="O1471" s="20">
        <f>_xlfn.XLOOKUP(A1471,Table3[Customer ID],Table3[Age])</f>
        <v>41</v>
      </c>
      <c r="P1471" s="20">
        <f>_xlfn.XLOOKUP(A1471,Table3[Customer ID],Table3[children])</f>
        <v>1</v>
      </c>
      <c r="Q1471" s="47">
        <f>_xlfn.XLOOKUP(A1471,Table3[Customer ID],Table3[charges])</f>
        <v>7153.55</v>
      </c>
      <c r="R1471" s="20" t="str">
        <f>_xlfn.XLOOKUP(A1471,Table3[Customer ID],Table3[Hospital tier])</f>
        <v>tier - 2</v>
      </c>
      <c r="S1471" s="20" t="str">
        <f>_xlfn.XLOOKUP(A1471,Table3[Customer ID],Table3[City tier])</f>
        <v>tier - 1</v>
      </c>
      <c r="T1471" s="20" t="str">
        <f>_xlfn.XLOOKUP(A1471,Table3[Customer ID],Table3[State ID])</f>
        <v>R1012</v>
      </c>
    </row>
    <row r="1472" spans="1:20" x14ac:dyDescent="0.3">
      <c r="A1472" s="20" t="s">
        <v>1490</v>
      </c>
      <c r="B1472" s="20" t="str">
        <f>_xlfn.XLOOKUP(A1472,Sheet3!A1472:A3806,Sheet3!B1472:B3806)</f>
        <v xml:space="preserve"> Mr</v>
      </c>
      <c r="C1472" s="20" t="str">
        <f>_xlfn.XLOOKUP(A1472,Sheet3!A1472:A3806,Sheet3!C1472:C3806)</f>
        <v>D'Andrea</v>
      </c>
      <c r="D1472" s="20" t="str">
        <f>_xlfn.XLOOKUP(A1472,Sheet3!A1472:A3806,Sheet3!D1472:D3806)</f>
        <v xml:space="preserve">  Shawn E</v>
      </c>
      <c r="E1472" s="46">
        <f>_xlfn.XLOOKUP(A1472,Sheet1!$A$2:$A$2336,Sheet1!$B$2:$B$2336)</f>
        <v>38.06</v>
      </c>
      <c r="F1472" s="20">
        <f>_xlfn.XLOOKUP(Table4[[#This Row],[Customer ID]],Sheet1!A1472:A3806,Sheet1!C1472:C3806)</f>
        <v>10.74</v>
      </c>
      <c r="G1472" s="20" t="str">
        <f>_xlfn.XLOOKUP(Table4[[#This Row],[Customer ID]],Sheet1!A1472:A3806,Sheet1!D1472:D3806)</f>
        <v>No</v>
      </c>
      <c r="H1472" s="20" t="str">
        <f>_xlfn.XLOOKUP(Table4[[#This Row],[Customer ID]],Sheet1!A1472:A3806,Sheet1!E1472:E3806)</f>
        <v>No</v>
      </c>
      <c r="I1472" s="20" t="str">
        <f>_xlfn.XLOOKUP(Table4[[#This Row],[Customer ID]],Sheet1!A1472:A3806,Sheet1!F1472:F3806)</f>
        <v>No</v>
      </c>
      <c r="J1472" s="20">
        <f>_xlfn.XLOOKUP(Table4[[#This Row],[Customer ID]],Sheet1!A1472:A3806,Sheet1!G1472:G3806)</f>
        <v>0</v>
      </c>
      <c r="K1472" s="20" t="str">
        <f>_xlfn.XLOOKUP(Table4[[#This Row],[Customer ID]],Sheet1!A1472:A3806,Sheet1!H1472:H3806)</f>
        <v>No</v>
      </c>
      <c r="L1472" s="20" t="str">
        <f>_xlfn.XLOOKUP(Table4[[#This Row],[Customer ID]],Sheet1!A1472:A3806,Sheet1!I1472:I3806)</f>
        <v>Obesity</v>
      </c>
      <c r="M1472" s="20" t="str">
        <f>_xlfn.XLOOKUP(A1472,Sheet1!A1472:A3806,Sheet1!J1472:J3806)</f>
        <v>Diabetes</v>
      </c>
      <c r="N1472" s="48" t="str">
        <f>_xlfn.XLOOKUP(Table4[[#This Row],[Customer ID]],Table3[Customer ID],Table3[Date2])</f>
        <v>6-Sep-1978</v>
      </c>
      <c r="O1472" s="20">
        <f>_xlfn.XLOOKUP(A1472,Table3[Customer ID],Table3[Age])</f>
        <v>44</v>
      </c>
      <c r="P1472" s="20">
        <f>_xlfn.XLOOKUP(A1472,Table3[Customer ID],Table3[children])</f>
        <v>1</v>
      </c>
      <c r="Q1472" s="47">
        <f>_xlfn.XLOOKUP(A1472,Table3[Customer ID],Table3[charges])</f>
        <v>7152.67</v>
      </c>
      <c r="R1472" s="20" t="str">
        <f>_xlfn.XLOOKUP(A1472,Table3[Customer ID],Table3[Hospital tier])</f>
        <v>tier - 3</v>
      </c>
      <c r="S1472" s="20" t="str">
        <f>_xlfn.XLOOKUP(A1472,Table3[Customer ID],Table3[City tier])</f>
        <v>tier - 2</v>
      </c>
      <c r="T1472" s="20" t="str">
        <f>_xlfn.XLOOKUP(A1472,Table3[Customer ID],Table3[State ID])</f>
        <v>R1013</v>
      </c>
    </row>
    <row r="1473" spans="1:20" x14ac:dyDescent="0.3">
      <c r="A1473" s="20" t="s">
        <v>1491</v>
      </c>
      <c r="B1473" s="20" t="str">
        <f>_xlfn.XLOOKUP(A1473,Sheet3!A1473:A3807,Sheet3!B1473:B3807)</f>
        <v xml:space="preserve"> Ms</v>
      </c>
      <c r="C1473" s="20" t="str">
        <f>_xlfn.XLOOKUP(A1473,Sheet3!A1473:A3807,Sheet3!C1473:C3807)</f>
        <v>Olesky</v>
      </c>
      <c r="D1473" s="20" t="str">
        <f>_xlfn.XLOOKUP(A1473,Sheet3!A1473:A3807,Sheet3!D1473:D3807)</f>
        <v xml:space="preserve">  Sarah E</v>
      </c>
      <c r="E1473" s="46">
        <f>_xlfn.XLOOKUP(A1473,Sheet1!$A$2:$A$2336,Sheet1!$B$2:$B$2336)</f>
        <v>28</v>
      </c>
      <c r="F1473" s="20">
        <f>_xlfn.XLOOKUP(Table4[[#This Row],[Customer ID]],Sheet1!A1473:A3807,Sheet1!C1473:C3807)</f>
        <v>5.19</v>
      </c>
      <c r="G1473" s="20" t="str">
        <f>_xlfn.XLOOKUP(Table4[[#This Row],[Customer ID]],Sheet1!A1473:A3807,Sheet1!D1473:D3807)</f>
        <v>No</v>
      </c>
      <c r="H1473" s="20" t="str">
        <f>_xlfn.XLOOKUP(Table4[[#This Row],[Customer ID]],Sheet1!A1473:A3807,Sheet1!E1473:E3807)</f>
        <v>No</v>
      </c>
      <c r="I1473" s="20" t="str">
        <f>_xlfn.XLOOKUP(Table4[[#This Row],[Customer ID]],Sheet1!A1473:A3807,Sheet1!F1473:F3807)</f>
        <v>No</v>
      </c>
      <c r="J1473" s="20">
        <f>_xlfn.XLOOKUP(Table4[[#This Row],[Customer ID]],Sheet1!A1473:A3807,Sheet1!G1473:G3807)</f>
        <v>1</v>
      </c>
      <c r="K1473" s="20" t="str">
        <f>_xlfn.XLOOKUP(Table4[[#This Row],[Customer ID]],Sheet1!A1473:A3807,Sheet1!H1473:H3807)</f>
        <v>No</v>
      </c>
      <c r="L1473" s="20" t="str">
        <f>_xlfn.XLOOKUP(Table4[[#This Row],[Customer ID]],Sheet1!A1473:A3807,Sheet1!I1473:I3807)</f>
        <v>Over Weight</v>
      </c>
      <c r="M1473" s="20" t="str">
        <f>_xlfn.XLOOKUP(A1473,Sheet1!A1473:A3807,Sheet1!J1473:J3807)</f>
        <v>Normal</v>
      </c>
      <c r="N1473" s="48" t="str">
        <f>_xlfn.XLOOKUP(Table4[[#This Row],[Customer ID]],Table3[Customer ID],Table3[Date2])</f>
        <v>29-Jun-1984</v>
      </c>
      <c r="O1473" s="20">
        <f>_xlfn.XLOOKUP(A1473,Table3[Customer ID],Table3[Age])</f>
        <v>38</v>
      </c>
      <c r="P1473" s="20">
        <f>_xlfn.XLOOKUP(A1473,Table3[Customer ID],Table3[children])</f>
        <v>3</v>
      </c>
      <c r="Q1473" s="47">
        <f>_xlfn.XLOOKUP(A1473,Table3[Customer ID],Table3[charges])</f>
        <v>7151.09</v>
      </c>
      <c r="R1473" s="20" t="str">
        <f>_xlfn.XLOOKUP(A1473,Table3[Customer ID],Table3[Hospital tier])</f>
        <v>tier - 2</v>
      </c>
      <c r="S1473" s="20" t="str">
        <f>_xlfn.XLOOKUP(A1473,Table3[Customer ID],Table3[City tier])</f>
        <v>tier - 2</v>
      </c>
      <c r="T1473" s="20" t="str">
        <f>_xlfn.XLOOKUP(A1473,Table3[Customer ID],Table3[State ID])</f>
        <v>R1011</v>
      </c>
    </row>
    <row r="1474" spans="1:20" x14ac:dyDescent="0.3">
      <c r="A1474" s="20" t="s">
        <v>1492</v>
      </c>
      <c r="B1474" s="20" t="str">
        <f>_xlfn.XLOOKUP(A1474,Sheet3!A1474:A3808,Sheet3!B1474:B3808)</f>
        <v xml:space="preserve"> Mr</v>
      </c>
      <c r="C1474" s="20" t="str">
        <f>_xlfn.XLOOKUP(A1474,Sheet3!A1474:A3808,Sheet3!C1474:C3808)</f>
        <v>Whitcraft</v>
      </c>
      <c r="D1474" s="20" t="str">
        <f>_xlfn.XLOOKUP(A1474,Sheet3!A1474:A3808,Sheet3!D1474:D3808)</f>
        <v xml:space="preserve">  Josh</v>
      </c>
      <c r="E1474" s="46">
        <f>_xlfn.XLOOKUP(A1474,Sheet1!$A$2:$A$2336,Sheet1!$B$2:$B$2336)</f>
        <v>34.32</v>
      </c>
      <c r="F1474" s="20">
        <f>_xlfn.XLOOKUP(Table4[[#This Row],[Customer ID]],Sheet1!A1474:A3808,Sheet1!C1474:C3808)</f>
        <v>9.17</v>
      </c>
      <c r="G1474" s="20" t="str">
        <f>_xlfn.XLOOKUP(Table4[[#This Row],[Customer ID]],Sheet1!A1474:A3808,Sheet1!D1474:D3808)</f>
        <v>No</v>
      </c>
      <c r="H1474" s="20" t="str">
        <f>_xlfn.XLOOKUP(Table4[[#This Row],[Customer ID]],Sheet1!A1474:A3808,Sheet1!E1474:E3808)</f>
        <v>No</v>
      </c>
      <c r="I1474" s="20" t="str">
        <f>_xlfn.XLOOKUP(Table4[[#This Row],[Customer ID]],Sheet1!A1474:A3808,Sheet1!F1474:F3808)</f>
        <v>No</v>
      </c>
      <c r="J1474" s="20">
        <f>_xlfn.XLOOKUP(Table4[[#This Row],[Customer ID]],Sheet1!A1474:A3808,Sheet1!G1474:G3808)</f>
        <v>0</v>
      </c>
      <c r="K1474" s="20" t="str">
        <f>_xlfn.XLOOKUP(Table4[[#This Row],[Customer ID]],Sheet1!A1474:A3808,Sheet1!H1474:H3808)</f>
        <v>No</v>
      </c>
      <c r="L1474" s="20" t="str">
        <f>_xlfn.XLOOKUP(Table4[[#This Row],[Customer ID]],Sheet1!A1474:A3808,Sheet1!I1474:I3808)</f>
        <v>Obesity</v>
      </c>
      <c r="M1474" s="20" t="str">
        <f>_xlfn.XLOOKUP(A1474,Sheet1!A1474:A3808,Sheet1!J1474:J3808)</f>
        <v>Diabetes</v>
      </c>
      <c r="N1474" s="48" t="str">
        <f>_xlfn.XLOOKUP(Table4[[#This Row],[Customer ID]],Table3[Customer ID],Table3[Date2])</f>
        <v>30-Jul-1978</v>
      </c>
      <c r="O1474" s="20">
        <f>_xlfn.XLOOKUP(A1474,Table3[Customer ID],Table3[Age])</f>
        <v>44</v>
      </c>
      <c r="P1474" s="20">
        <f>_xlfn.XLOOKUP(A1474,Table3[Customer ID],Table3[children])</f>
        <v>1</v>
      </c>
      <c r="Q1474" s="47">
        <f>_xlfn.XLOOKUP(A1474,Table3[Customer ID],Table3[charges])</f>
        <v>7147.47</v>
      </c>
      <c r="R1474" s="20" t="str">
        <f>_xlfn.XLOOKUP(A1474,Table3[Customer ID],Table3[Hospital tier])</f>
        <v>tier - 2</v>
      </c>
      <c r="S1474" s="20" t="str">
        <f>_xlfn.XLOOKUP(A1474,Table3[Customer ID],Table3[City tier])</f>
        <v>tier - 3</v>
      </c>
      <c r="T1474" s="20" t="str">
        <f>_xlfn.XLOOKUP(A1474,Table3[Customer ID],Table3[State ID])</f>
        <v>R1013</v>
      </c>
    </row>
    <row r="1475" spans="1:20" x14ac:dyDescent="0.3">
      <c r="A1475" s="20" t="s">
        <v>1493</v>
      </c>
      <c r="B1475" s="20" t="str">
        <f>_xlfn.XLOOKUP(A1475,Sheet3!A1475:A3809,Sheet3!B1475:B3809)</f>
        <v xml:space="preserve"> Mr</v>
      </c>
      <c r="C1475" s="20" t="str">
        <f>_xlfn.XLOOKUP(A1475,Sheet3!A1475:A3809,Sheet3!C1475:C3809)</f>
        <v>Salazar</v>
      </c>
      <c r="D1475" s="20" t="str">
        <f>_xlfn.XLOOKUP(A1475,Sheet3!A1475:A3809,Sheet3!D1475:D3809)</f>
        <v xml:space="preserve">  Johann A</v>
      </c>
      <c r="E1475" s="46">
        <f>_xlfn.XLOOKUP(A1475,Sheet1!$A$2:$A$2336,Sheet1!$B$2:$B$2336)</f>
        <v>22.3</v>
      </c>
      <c r="F1475" s="20">
        <f>_xlfn.XLOOKUP(Table4[[#This Row],[Customer ID]],Sheet1!A1475:A3809,Sheet1!C1475:C3809)</f>
        <v>4.95</v>
      </c>
      <c r="G1475" s="20" t="str">
        <f>_xlfn.XLOOKUP(Table4[[#This Row],[Customer ID]],Sheet1!A1475:A3809,Sheet1!D1475:D3809)</f>
        <v>yes</v>
      </c>
      <c r="H1475" s="20" t="str">
        <f>_xlfn.XLOOKUP(Table4[[#This Row],[Customer ID]],Sheet1!A1475:A3809,Sheet1!E1475:E3809)</f>
        <v>No</v>
      </c>
      <c r="I1475" s="20" t="str">
        <f>_xlfn.XLOOKUP(Table4[[#This Row],[Customer ID]],Sheet1!A1475:A3809,Sheet1!F1475:F3809)</f>
        <v>No</v>
      </c>
      <c r="J1475" s="20">
        <f>_xlfn.XLOOKUP(Table4[[#This Row],[Customer ID]],Sheet1!A1475:A3809,Sheet1!G1475:G3809)</f>
        <v>0</v>
      </c>
      <c r="K1475" s="20" t="str">
        <f>_xlfn.XLOOKUP(Table4[[#This Row],[Customer ID]],Sheet1!A1475:A3809,Sheet1!H1475:H3809)</f>
        <v>No</v>
      </c>
      <c r="L1475" s="20" t="str">
        <f>_xlfn.XLOOKUP(Table4[[#This Row],[Customer ID]],Sheet1!A1475:A3809,Sheet1!I1475:I3809)</f>
        <v>Normal weight</v>
      </c>
      <c r="M1475" s="20" t="str">
        <f>_xlfn.XLOOKUP(A1475,Sheet1!A1475:A3809,Sheet1!J1475:J3809)</f>
        <v>Normal</v>
      </c>
      <c r="N1475" s="48" t="str">
        <f>_xlfn.XLOOKUP(Table4[[#This Row],[Customer ID]],Table3[Customer ID],Table3[Date2])</f>
        <v>24-Jun-1976</v>
      </c>
      <c r="O1475" s="20">
        <f>_xlfn.XLOOKUP(A1475,Table3[Customer ID],Table3[Age])</f>
        <v>46</v>
      </c>
      <c r="P1475" s="20">
        <f>_xlfn.XLOOKUP(A1475,Table3[Customer ID],Table3[children])</f>
        <v>0</v>
      </c>
      <c r="Q1475" s="47">
        <f>_xlfn.XLOOKUP(A1475,Table3[Customer ID],Table3[charges])</f>
        <v>7147.11</v>
      </c>
      <c r="R1475" s="20" t="str">
        <f>_xlfn.XLOOKUP(A1475,Table3[Customer ID],Table3[Hospital tier])</f>
        <v>tier - 3</v>
      </c>
      <c r="S1475" s="20" t="str">
        <f>_xlfn.XLOOKUP(A1475,Table3[Customer ID],Table3[City tier])</f>
        <v>tier - 2</v>
      </c>
      <c r="T1475" s="20" t="str">
        <f>_xlfn.XLOOKUP(A1475,Table3[Customer ID],Table3[State ID])</f>
        <v>R1011</v>
      </c>
    </row>
    <row r="1476" spans="1:20" x14ac:dyDescent="0.3">
      <c r="A1476" s="20" t="s">
        <v>1494</v>
      </c>
      <c r="B1476" s="20" t="str">
        <f>_xlfn.XLOOKUP(A1476,Sheet3!A1476:A3810,Sheet3!B1476:B3810)</f>
        <v xml:space="preserve"> Ms</v>
      </c>
      <c r="C1476" s="20" t="str">
        <f>_xlfn.XLOOKUP(A1476,Sheet3!A1476:A3810,Sheet3!C1476:C3810)</f>
        <v>Todd</v>
      </c>
      <c r="D1476" s="20" t="str">
        <f>_xlfn.XLOOKUP(A1476,Sheet3!A1476:A3810,Sheet3!D1476:D3810)</f>
        <v xml:space="preserve">  Robin M.</v>
      </c>
      <c r="E1476" s="46">
        <f>_xlfn.XLOOKUP(A1476,Sheet1!$A$2:$A$2336,Sheet1!$B$2:$B$2336)</f>
        <v>27.835000000000001</v>
      </c>
      <c r="F1476" s="20">
        <f>_xlfn.XLOOKUP(Table4[[#This Row],[Customer ID]],Sheet1!A1476:A3810,Sheet1!C1476:C3810)</f>
        <v>6.03</v>
      </c>
      <c r="G1476" s="20" t="str">
        <f>_xlfn.XLOOKUP(Table4[[#This Row],[Customer ID]],Sheet1!A1476:A3810,Sheet1!D1476:D3810)</f>
        <v>No</v>
      </c>
      <c r="H1476" s="20" t="str">
        <f>_xlfn.XLOOKUP(Table4[[#This Row],[Customer ID]],Sheet1!A1476:A3810,Sheet1!E1476:E3810)</f>
        <v>No</v>
      </c>
      <c r="I1476" s="20" t="str">
        <f>_xlfn.XLOOKUP(Table4[[#This Row],[Customer ID]],Sheet1!A1476:A3810,Sheet1!F1476:F3810)</f>
        <v>No</v>
      </c>
      <c r="J1476" s="20">
        <f>_xlfn.XLOOKUP(Table4[[#This Row],[Customer ID]],Sheet1!A1476:A3810,Sheet1!G1476:G3810)</f>
        <v>1</v>
      </c>
      <c r="K1476" s="20" t="str">
        <f>_xlfn.XLOOKUP(Table4[[#This Row],[Customer ID]],Sheet1!A1476:A3810,Sheet1!H1476:H3810)</f>
        <v>No</v>
      </c>
      <c r="L1476" s="20" t="str">
        <f>_xlfn.XLOOKUP(Table4[[#This Row],[Customer ID]],Sheet1!A1476:A3810,Sheet1!I1476:I3810)</f>
        <v>Over Weight</v>
      </c>
      <c r="M1476" s="20" t="str">
        <f>_xlfn.XLOOKUP(A1476,Sheet1!A1476:A3810,Sheet1!J1476:J3810)</f>
        <v>Prediabetes</v>
      </c>
      <c r="N1476" s="48" t="str">
        <f>_xlfn.XLOOKUP(Table4[[#This Row],[Customer ID]],Table3[Customer ID],Table3[Date2])</f>
        <v>21-Nov-1984</v>
      </c>
      <c r="O1476" s="20">
        <f>_xlfn.XLOOKUP(A1476,Table3[Customer ID],Table3[Age])</f>
        <v>38</v>
      </c>
      <c r="P1476" s="20">
        <f>_xlfn.XLOOKUP(A1476,Table3[Customer ID],Table3[children])</f>
        <v>2</v>
      </c>
      <c r="Q1476" s="47">
        <f>_xlfn.XLOOKUP(A1476,Table3[Customer ID],Table3[charges])</f>
        <v>7144.86</v>
      </c>
      <c r="R1476" s="20" t="str">
        <f>_xlfn.XLOOKUP(A1476,Table3[Customer ID],Table3[Hospital tier])</f>
        <v>tier - 2</v>
      </c>
      <c r="S1476" s="20" t="str">
        <f>_xlfn.XLOOKUP(A1476,Table3[Customer ID],Table3[City tier])</f>
        <v>tier - 2</v>
      </c>
      <c r="T1476" s="20" t="str">
        <f>_xlfn.XLOOKUP(A1476,Table3[Customer ID],Table3[State ID])</f>
        <v>R1024</v>
      </c>
    </row>
    <row r="1477" spans="1:20" x14ac:dyDescent="0.3">
      <c r="A1477" s="20" t="s">
        <v>1495</v>
      </c>
      <c r="B1477" s="20" t="str">
        <f>_xlfn.XLOOKUP(A1477,Sheet3!A1477:A3811,Sheet3!B1477:B3811)</f>
        <v xml:space="preserve"> Mr</v>
      </c>
      <c r="C1477" s="20" t="str">
        <f>_xlfn.XLOOKUP(A1477,Sheet3!A1477:A3811,Sheet3!C1477:C3811)</f>
        <v>Pond</v>
      </c>
      <c r="D1477" s="20" t="str">
        <f>_xlfn.XLOOKUP(A1477,Sheet3!A1477:A3811,Sheet3!D1477:D3811)</f>
        <v xml:space="preserve">  Kyle K</v>
      </c>
      <c r="E1477" s="46">
        <f>_xlfn.XLOOKUP(A1477,Sheet1!$A$2:$A$2336,Sheet1!$B$2:$B$2336)</f>
        <v>39.229999999999997</v>
      </c>
      <c r="F1477" s="20">
        <f>_xlfn.XLOOKUP(Table4[[#This Row],[Customer ID]],Sheet1!A1477:A3811,Sheet1!C1477:C3811)</f>
        <v>5.36</v>
      </c>
      <c r="G1477" s="20" t="str">
        <f>_xlfn.XLOOKUP(Table4[[#This Row],[Customer ID]],Sheet1!A1477:A3811,Sheet1!D1477:D3811)</f>
        <v>No</v>
      </c>
      <c r="H1477" s="20" t="str">
        <f>_xlfn.XLOOKUP(Table4[[#This Row],[Customer ID]],Sheet1!A1477:A3811,Sheet1!E1477:E3811)</f>
        <v>No</v>
      </c>
      <c r="I1477" s="20" t="str">
        <f>_xlfn.XLOOKUP(Table4[[#This Row],[Customer ID]],Sheet1!A1477:A3811,Sheet1!F1477:F3811)</f>
        <v>No</v>
      </c>
      <c r="J1477" s="20">
        <f>_xlfn.XLOOKUP(Table4[[#This Row],[Customer ID]],Sheet1!A1477:A3811,Sheet1!G1477:G3811)</f>
        <v>0</v>
      </c>
      <c r="K1477" s="20" t="str">
        <f>_xlfn.XLOOKUP(Table4[[#This Row],[Customer ID]],Sheet1!A1477:A3811,Sheet1!H1477:H3811)</f>
        <v>No</v>
      </c>
      <c r="L1477" s="20" t="str">
        <f>_xlfn.XLOOKUP(Table4[[#This Row],[Customer ID]],Sheet1!A1477:A3811,Sheet1!I1477:I3811)</f>
        <v>Obesity</v>
      </c>
      <c r="M1477" s="20" t="str">
        <f>_xlfn.XLOOKUP(A1477,Sheet1!A1477:A3811,Sheet1!J1477:J3811)</f>
        <v>Normal</v>
      </c>
      <c r="N1477" s="48" t="str">
        <f>_xlfn.XLOOKUP(Table4[[#This Row],[Customer ID]],Table3[Customer ID],Table3[Date2])</f>
        <v>8-Aug-1999</v>
      </c>
      <c r="O1477" s="20">
        <f>_xlfn.XLOOKUP(A1477,Table3[Customer ID],Table3[Age])</f>
        <v>23</v>
      </c>
      <c r="P1477" s="20">
        <f>_xlfn.XLOOKUP(A1477,Table3[Customer ID],Table3[children])</f>
        <v>0</v>
      </c>
      <c r="Q1477" s="47">
        <f>_xlfn.XLOOKUP(A1477,Table3[Customer ID],Table3[charges])</f>
        <v>7144.4</v>
      </c>
      <c r="R1477" s="20" t="str">
        <f>_xlfn.XLOOKUP(A1477,Table3[Customer ID],Table3[Hospital tier])</f>
        <v>tier - 2</v>
      </c>
      <c r="S1477" s="20" t="str">
        <f>_xlfn.XLOOKUP(A1477,Table3[Customer ID],Table3[City tier])</f>
        <v>tier - 1</v>
      </c>
      <c r="T1477" s="20" t="str">
        <f>_xlfn.XLOOKUP(A1477,Table3[Customer ID],Table3[State ID])</f>
        <v>R1022</v>
      </c>
    </row>
    <row r="1478" spans="1:20" x14ac:dyDescent="0.3">
      <c r="A1478" s="20" t="s">
        <v>1496</v>
      </c>
      <c r="B1478" s="20" t="str">
        <f>_xlfn.XLOOKUP(A1478,Sheet3!A1478:A3812,Sheet3!B1478:B3812)</f>
        <v xml:space="preserve"> Ms</v>
      </c>
      <c r="C1478" s="20" t="str">
        <f>_xlfn.XLOOKUP(A1478,Sheet3!A1478:A3812,Sheet3!C1478:C3812)</f>
        <v>Egan</v>
      </c>
      <c r="D1478" s="20" t="str">
        <f>_xlfn.XLOOKUP(A1478,Sheet3!A1478:A3812,Sheet3!D1478:D3812)</f>
        <v xml:space="preserve">  Alison</v>
      </c>
      <c r="E1478" s="46">
        <f>_xlfn.XLOOKUP(A1478,Sheet1!$A$2:$A$2336,Sheet1!$B$2:$B$2336)</f>
        <v>19.95</v>
      </c>
      <c r="F1478" s="20">
        <f>_xlfn.XLOOKUP(Table4[[#This Row],[Customer ID]],Sheet1!A1478:A3812,Sheet1!C1478:C3812)</f>
        <v>6.11</v>
      </c>
      <c r="G1478" s="20" t="str">
        <f>_xlfn.XLOOKUP(Table4[[#This Row],[Customer ID]],Sheet1!A1478:A3812,Sheet1!D1478:D3812)</f>
        <v>No</v>
      </c>
      <c r="H1478" s="20" t="str">
        <f>_xlfn.XLOOKUP(Table4[[#This Row],[Customer ID]],Sheet1!A1478:A3812,Sheet1!E1478:E3812)</f>
        <v>No</v>
      </c>
      <c r="I1478" s="20" t="str">
        <f>_xlfn.XLOOKUP(Table4[[#This Row],[Customer ID]],Sheet1!A1478:A3812,Sheet1!F1478:F3812)</f>
        <v>No</v>
      </c>
      <c r="J1478" s="20">
        <f>_xlfn.XLOOKUP(Table4[[#This Row],[Customer ID]],Sheet1!A1478:A3812,Sheet1!G1478:G3812)</f>
        <v>1</v>
      </c>
      <c r="K1478" s="20" t="str">
        <f>_xlfn.XLOOKUP(Table4[[#This Row],[Customer ID]],Sheet1!A1478:A3812,Sheet1!H1478:H3812)</f>
        <v>No</v>
      </c>
      <c r="L1478" s="20" t="str">
        <f>_xlfn.XLOOKUP(Table4[[#This Row],[Customer ID]],Sheet1!A1478:A3812,Sheet1!I1478:I3812)</f>
        <v>Normal weight</v>
      </c>
      <c r="M1478" s="20" t="str">
        <f>_xlfn.XLOOKUP(A1478,Sheet1!A1478:A3812,Sheet1!J1478:J3812)</f>
        <v>Prediabetes</v>
      </c>
      <c r="N1478" s="48" t="str">
        <f>_xlfn.XLOOKUP(Table4[[#This Row],[Customer ID]],Table3[Customer ID],Table3[Date2])</f>
        <v>7-Jul-1984</v>
      </c>
      <c r="O1478" s="20">
        <f>_xlfn.XLOOKUP(A1478,Table3[Customer ID],Table3[Age])</f>
        <v>38</v>
      </c>
      <c r="P1478" s="20">
        <f>_xlfn.XLOOKUP(A1478,Table3[Customer ID],Table3[children])</f>
        <v>2</v>
      </c>
      <c r="Q1478" s="47">
        <f>_xlfn.XLOOKUP(A1478,Table3[Customer ID],Table3[charges])</f>
        <v>7133.9</v>
      </c>
      <c r="R1478" s="20" t="str">
        <f>_xlfn.XLOOKUP(A1478,Table3[Customer ID],Table3[Hospital tier])</f>
        <v>tier - 2</v>
      </c>
      <c r="S1478" s="20" t="str">
        <f>_xlfn.XLOOKUP(A1478,Table3[Customer ID],Table3[City tier])</f>
        <v>tier - 1</v>
      </c>
      <c r="T1478" s="20" t="str">
        <f>_xlfn.XLOOKUP(A1478,Table3[Customer ID],Table3[State ID])</f>
        <v>R1024</v>
      </c>
    </row>
    <row r="1479" spans="1:20" x14ac:dyDescent="0.3">
      <c r="A1479" s="20" t="s">
        <v>1497</v>
      </c>
      <c r="B1479" s="20" t="str">
        <f>_xlfn.XLOOKUP(A1479,Sheet3!A1479:A3813,Sheet3!B1479:B3813)</f>
        <v xml:space="preserve"> Mr</v>
      </c>
      <c r="C1479" s="20" t="str">
        <f>_xlfn.XLOOKUP(A1479,Sheet3!A1479:A3813,Sheet3!C1479:C3813)</f>
        <v>Bersani</v>
      </c>
      <c r="D1479" s="20" t="str">
        <f>_xlfn.XLOOKUP(A1479,Sheet3!A1479:A3813,Sheet3!D1479:D3813)</f>
        <v xml:space="preserve">  Michael A.</v>
      </c>
      <c r="E1479" s="46">
        <f>_xlfn.XLOOKUP(A1479,Sheet1!$A$2:$A$2336,Sheet1!$B$2:$B$2336)</f>
        <v>34.64</v>
      </c>
      <c r="F1479" s="20">
        <f>_xlfn.XLOOKUP(Table4[[#This Row],[Customer ID]],Sheet1!A1479:A3813,Sheet1!C1479:C3813)</f>
        <v>4.88</v>
      </c>
      <c r="G1479" s="20" t="str">
        <f>_xlfn.XLOOKUP(Table4[[#This Row],[Customer ID]],Sheet1!A1479:A3813,Sheet1!D1479:D3813)</f>
        <v>No</v>
      </c>
      <c r="H1479" s="20" t="str">
        <f>_xlfn.XLOOKUP(Table4[[#This Row],[Customer ID]],Sheet1!A1479:A3813,Sheet1!E1479:E3813)</f>
        <v>No</v>
      </c>
      <c r="I1479" s="20" t="str">
        <f>_xlfn.XLOOKUP(Table4[[#This Row],[Customer ID]],Sheet1!A1479:A3813,Sheet1!F1479:F3813)</f>
        <v>Yes</v>
      </c>
      <c r="J1479" s="20">
        <f>_xlfn.XLOOKUP(Table4[[#This Row],[Customer ID]],Sheet1!A1479:A3813,Sheet1!G1479:G3813)</f>
        <v>1</v>
      </c>
      <c r="K1479" s="20" t="str">
        <f>_xlfn.XLOOKUP(Table4[[#This Row],[Customer ID]],Sheet1!A1479:A3813,Sheet1!H1479:H3813)</f>
        <v>No</v>
      </c>
      <c r="L1479" s="20" t="str">
        <f>_xlfn.XLOOKUP(Table4[[#This Row],[Customer ID]],Sheet1!A1479:A3813,Sheet1!I1479:I3813)</f>
        <v>Obesity</v>
      </c>
      <c r="M1479" s="20" t="str">
        <f>_xlfn.XLOOKUP(A1479,Sheet1!A1479:A3813,Sheet1!J1479:J3813)</f>
        <v>Normal</v>
      </c>
      <c r="N1479" s="48" t="str">
        <f>_xlfn.XLOOKUP(Table4[[#This Row],[Customer ID]],Table3[Customer ID],Table3[Date2])</f>
        <v>1-Aug-1993</v>
      </c>
      <c r="O1479" s="20">
        <f>_xlfn.XLOOKUP(A1479,Table3[Customer ID],Table3[Age])</f>
        <v>29</v>
      </c>
      <c r="P1479" s="20">
        <f>_xlfn.XLOOKUP(A1479,Table3[Customer ID],Table3[children])</f>
        <v>0</v>
      </c>
      <c r="Q1479" s="47">
        <f>_xlfn.XLOOKUP(A1479,Table3[Customer ID],Table3[charges])</f>
        <v>7128.64</v>
      </c>
      <c r="R1479" s="20" t="str">
        <f>_xlfn.XLOOKUP(A1479,Table3[Customer ID],Table3[Hospital tier])</f>
        <v>tier - 2</v>
      </c>
      <c r="S1479" s="20" t="str">
        <f>_xlfn.XLOOKUP(A1479,Table3[Customer ID],Table3[City tier])</f>
        <v>tier - 2</v>
      </c>
      <c r="T1479" s="20" t="str">
        <f>_xlfn.XLOOKUP(A1479,Table3[Customer ID],Table3[State ID])</f>
        <v>R1021</v>
      </c>
    </row>
    <row r="1480" spans="1:20" x14ac:dyDescent="0.3">
      <c r="A1480" s="20" t="s">
        <v>1498</v>
      </c>
      <c r="B1480" s="20" t="str">
        <f>_xlfn.XLOOKUP(A1480,Sheet3!A1480:A3814,Sheet3!B1480:B3814)</f>
        <v xml:space="preserve"> Mr</v>
      </c>
      <c r="C1480" s="20" t="str">
        <f>_xlfn.XLOOKUP(A1480,Sheet3!A1480:A3814,Sheet3!C1480:C3814)</f>
        <v>Creech</v>
      </c>
      <c r="D1480" s="20" t="str">
        <f>_xlfn.XLOOKUP(A1480,Sheet3!A1480:A3814,Sheet3!D1480:D3814)</f>
        <v xml:space="preserve">  Byron A</v>
      </c>
      <c r="E1480" s="46">
        <f>_xlfn.XLOOKUP(A1480,Sheet1!$A$2:$A$2336,Sheet1!$B$2:$B$2336)</f>
        <v>18.75</v>
      </c>
      <c r="F1480" s="20">
        <f>_xlfn.XLOOKUP(Table4[[#This Row],[Customer ID]],Sheet1!A1480:A3814,Sheet1!C1480:C3814)</f>
        <v>6.72</v>
      </c>
      <c r="G1480" s="20" t="str">
        <f>_xlfn.XLOOKUP(Table4[[#This Row],[Customer ID]],Sheet1!A1480:A3814,Sheet1!D1480:D3814)</f>
        <v>No</v>
      </c>
      <c r="H1480" s="20" t="str">
        <f>_xlfn.XLOOKUP(Table4[[#This Row],[Customer ID]],Sheet1!A1480:A3814,Sheet1!E1480:E3814)</f>
        <v>No</v>
      </c>
      <c r="I1480" s="20" t="str">
        <f>_xlfn.XLOOKUP(Table4[[#This Row],[Customer ID]],Sheet1!A1480:A3814,Sheet1!F1480:F3814)</f>
        <v>No</v>
      </c>
      <c r="J1480" s="20">
        <f>_xlfn.XLOOKUP(Table4[[#This Row],[Customer ID]],Sheet1!A1480:A3814,Sheet1!G1480:G3814)</f>
        <v>0</v>
      </c>
      <c r="K1480" s="20" t="str">
        <f>_xlfn.XLOOKUP(Table4[[#This Row],[Customer ID]],Sheet1!A1480:A3814,Sheet1!H1480:H3814)</f>
        <v>No</v>
      </c>
      <c r="L1480" s="20" t="str">
        <f>_xlfn.XLOOKUP(Table4[[#This Row],[Customer ID]],Sheet1!A1480:A3814,Sheet1!I1480:I3814)</f>
        <v>Normal weight</v>
      </c>
      <c r="M1480" s="20" t="str">
        <f>_xlfn.XLOOKUP(A1480,Sheet1!A1480:A3814,Sheet1!J1480:J3814)</f>
        <v>Diabetes</v>
      </c>
      <c r="N1480" s="48" t="str">
        <f>_xlfn.XLOOKUP(Table4[[#This Row],[Customer ID]],Table3[Customer ID],Table3[Date2])</f>
        <v>29-Jun-1968</v>
      </c>
      <c r="O1480" s="20">
        <f>_xlfn.XLOOKUP(A1480,Table3[Customer ID],Table3[Age])</f>
        <v>54</v>
      </c>
      <c r="P1480" s="20">
        <f>_xlfn.XLOOKUP(A1480,Table3[Customer ID],Table3[children])</f>
        <v>0</v>
      </c>
      <c r="Q1480" s="47">
        <f>_xlfn.XLOOKUP(A1480,Table3[Customer ID],Table3[charges])</f>
        <v>7125.25</v>
      </c>
      <c r="R1480" s="20" t="str">
        <f>_xlfn.XLOOKUP(A1480,Table3[Customer ID],Table3[Hospital tier])</f>
        <v>tier - 3</v>
      </c>
      <c r="S1480" s="20" t="str">
        <f>_xlfn.XLOOKUP(A1480,Table3[Customer ID],Table3[City tier])</f>
        <v>tier - 2</v>
      </c>
      <c r="T1480" s="20" t="str">
        <f>_xlfn.XLOOKUP(A1480,Table3[Customer ID],Table3[State ID])</f>
        <v>R1013</v>
      </c>
    </row>
    <row r="1481" spans="1:20" x14ac:dyDescent="0.3">
      <c r="A1481" s="20" t="s">
        <v>1499</v>
      </c>
      <c r="B1481" s="20" t="str">
        <f>_xlfn.XLOOKUP(A1481,Sheet3!A1481:A3815,Sheet3!B1481:B3815)</f>
        <v xml:space="preserve"> Ms</v>
      </c>
      <c r="C1481" s="20" t="str">
        <f>_xlfn.XLOOKUP(A1481,Sheet3!A1481:A3815,Sheet3!C1481:C3815)</f>
        <v>Sudres</v>
      </c>
      <c r="D1481" s="20" t="str">
        <f>_xlfn.XLOOKUP(A1481,Sheet3!A1481:A3815,Sheet3!D1481:D3815)</f>
        <v xml:space="preserve">  Carine A</v>
      </c>
      <c r="E1481" s="46">
        <f>_xlfn.XLOOKUP(A1481,Sheet1!$A$2:$A$2336,Sheet1!$B$2:$B$2336)</f>
        <v>26.48</v>
      </c>
      <c r="F1481" s="20">
        <f>_xlfn.XLOOKUP(Table4[[#This Row],[Customer ID]],Sheet1!A1481:A3815,Sheet1!C1481:C3815)</f>
        <v>4.2</v>
      </c>
      <c r="G1481" s="20" t="str">
        <f>_xlfn.XLOOKUP(Table4[[#This Row],[Customer ID]],Sheet1!A1481:A3815,Sheet1!D1481:D3815)</f>
        <v>No</v>
      </c>
      <c r="H1481" s="20" t="str">
        <f>_xlfn.XLOOKUP(Table4[[#This Row],[Customer ID]],Sheet1!A1481:A3815,Sheet1!E1481:E3815)</f>
        <v>No</v>
      </c>
      <c r="I1481" s="20" t="str">
        <f>_xlfn.XLOOKUP(Table4[[#This Row],[Customer ID]],Sheet1!A1481:A3815,Sheet1!F1481:F3815)</f>
        <v>No</v>
      </c>
      <c r="J1481" s="20">
        <f>_xlfn.XLOOKUP(Table4[[#This Row],[Customer ID]],Sheet1!A1481:A3815,Sheet1!G1481:G3815)</f>
        <v>1</v>
      </c>
      <c r="K1481" s="20" t="str">
        <f>_xlfn.XLOOKUP(Table4[[#This Row],[Customer ID]],Sheet1!A1481:A3815,Sheet1!H1481:H3815)</f>
        <v>No</v>
      </c>
      <c r="L1481" s="20" t="str">
        <f>_xlfn.XLOOKUP(Table4[[#This Row],[Customer ID]],Sheet1!A1481:A3815,Sheet1!I1481:I3815)</f>
        <v>Over Weight</v>
      </c>
      <c r="M1481" s="20" t="str">
        <f>_xlfn.XLOOKUP(A1481,Sheet1!A1481:A3815,Sheet1!J1481:J3815)</f>
        <v>Normal</v>
      </c>
      <c r="N1481" s="48" t="str">
        <f>_xlfn.XLOOKUP(Table4[[#This Row],[Customer ID]],Table3[Customer ID],Table3[Date2])</f>
        <v>11-Aug-1987</v>
      </c>
      <c r="O1481" s="20">
        <f>_xlfn.XLOOKUP(A1481,Table3[Customer ID],Table3[Age])</f>
        <v>35</v>
      </c>
      <c r="P1481" s="20">
        <f>_xlfn.XLOOKUP(A1481,Table3[Customer ID],Table3[children])</f>
        <v>3</v>
      </c>
      <c r="Q1481" s="47">
        <f>_xlfn.XLOOKUP(A1481,Table3[Customer ID],Table3[charges])</f>
        <v>7106.81</v>
      </c>
      <c r="R1481" s="20" t="str">
        <f>_xlfn.XLOOKUP(A1481,Table3[Customer ID],Table3[Hospital tier])</f>
        <v>tier - 2</v>
      </c>
      <c r="S1481" s="20" t="str">
        <f>_xlfn.XLOOKUP(A1481,Table3[Customer ID],Table3[City tier])</f>
        <v>tier - 1</v>
      </c>
      <c r="T1481" s="20" t="str">
        <f>_xlfn.XLOOKUP(A1481,Table3[Customer ID],Table3[State ID])</f>
        <v>R1012</v>
      </c>
    </row>
    <row r="1482" spans="1:20" x14ac:dyDescent="0.3">
      <c r="A1482" s="20" t="s">
        <v>1500</v>
      </c>
      <c r="B1482" s="20" t="str">
        <f>_xlfn.XLOOKUP(A1482,Sheet3!A1482:A3816,Sheet3!B1482:B3816)</f>
        <v xml:space="preserve"> Mr</v>
      </c>
      <c r="C1482" s="20" t="str">
        <f>_xlfn.XLOOKUP(A1482,Sheet3!A1482:A3816,Sheet3!C1482:C3816)</f>
        <v>Couture</v>
      </c>
      <c r="D1482" s="20" t="str">
        <f>_xlfn.XLOOKUP(A1482,Sheet3!A1482:A3816,Sheet3!D1482:D3816)</f>
        <v xml:space="preserve">  Nathaniel</v>
      </c>
      <c r="E1482" s="46">
        <f>_xlfn.XLOOKUP(A1482,Sheet1!$A$2:$A$2336,Sheet1!$B$2:$B$2336)</f>
        <v>34.83</v>
      </c>
      <c r="F1482" s="20">
        <f>_xlfn.XLOOKUP(Table4[[#This Row],[Customer ID]],Sheet1!A1482:A3816,Sheet1!C1482:C3816)</f>
        <v>5.79</v>
      </c>
      <c r="G1482" s="20" t="str">
        <f>_xlfn.XLOOKUP(Table4[[#This Row],[Customer ID]],Sheet1!A1482:A3816,Sheet1!D1482:D3816)</f>
        <v>No</v>
      </c>
      <c r="H1482" s="20" t="str">
        <f>_xlfn.XLOOKUP(Table4[[#This Row],[Customer ID]],Sheet1!A1482:A3816,Sheet1!E1482:E3816)</f>
        <v>No</v>
      </c>
      <c r="I1482" s="20" t="str">
        <f>_xlfn.XLOOKUP(Table4[[#This Row],[Customer ID]],Sheet1!A1482:A3816,Sheet1!F1482:F3816)</f>
        <v>No</v>
      </c>
      <c r="J1482" s="20">
        <f>_xlfn.XLOOKUP(Table4[[#This Row],[Customer ID]],Sheet1!A1482:A3816,Sheet1!G1482:G3816)</f>
        <v>1</v>
      </c>
      <c r="K1482" s="20" t="str">
        <f>_xlfn.XLOOKUP(Table4[[#This Row],[Customer ID]],Sheet1!A1482:A3816,Sheet1!H1482:H3816)</f>
        <v>No</v>
      </c>
      <c r="L1482" s="20" t="str">
        <f>_xlfn.XLOOKUP(Table4[[#This Row],[Customer ID]],Sheet1!A1482:A3816,Sheet1!I1482:I3816)</f>
        <v>Obesity</v>
      </c>
      <c r="M1482" s="20" t="str">
        <f>_xlfn.XLOOKUP(A1482,Sheet1!A1482:A3816,Sheet1!J1482:J3816)</f>
        <v>Prediabetes</v>
      </c>
      <c r="N1482" s="48" t="str">
        <f>_xlfn.XLOOKUP(Table4[[#This Row],[Customer ID]],Table3[Customer ID],Table3[Date2])</f>
        <v>18-Jun-1992</v>
      </c>
      <c r="O1482" s="20">
        <f>_xlfn.XLOOKUP(A1482,Table3[Customer ID],Table3[Age])</f>
        <v>30</v>
      </c>
      <c r="P1482" s="20">
        <f>_xlfn.XLOOKUP(A1482,Table3[Customer ID],Table3[children])</f>
        <v>0</v>
      </c>
      <c r="Q1482" s="47">
        <f>_xlfn.XLOOKUP(A1482,Table3[Customer ID],Table3[charges])</f>
        <v>7096.98</v>
      </c>
      <c r="R1482" s="20" t="str">
        <f>_xlfn.XLOOKUP(A1482,Table3[Customer ID],Table3[Hospital tier])</f>
        <v>tier - 2</v>
      </c>
      <c r="S1482" s="20" t="str">
        <f>_xlfn.XLOOKUP(A1482,Table3[Customer ID],Table3[City tier])</f>
        <v>tier - 2</v>
      </c>
      <c r="T1482" s="20" t="str">
        <f>_xlfn.XLOOKUP(A1482,Table3[Customer ID],Table3[State ID])</f>
        <v>R1012</v>
      </c>
    </row>
    <row r="1483" spans="1:20" x14ac:dyDescent="0.3">
      <c r="A1483" s="20" t="s">
        <v>1501</v>
      </c>
      <c r="B1483" s="20" t="str">
        <f>_xlfn.XLOOKUP(A1483,Sheet3!A1483:A3817,Sheet3!B1483:B3817)</f>
        <v xml:space="preserve"> Ms</v>
      </c>
      <c r="C1483" s="20" t="str">
        <f>_xlfn.XLOOKUP(A1483,Sheet3!A1483:A3817,Sheet3!C1483:C3817)</f>
        <v>Willard</v>
      </c>
      <c r="D1483" s="20" t="str">
        <f>_xlfn.XLOOKUP(A1483,Sheet3!A1483:A3817,Sheet3!D1483:D3817)</f>
        <v xml:space="preserve">  Lindsay A.</v>
      </c>
      <c r="E1483" s="46">
        <f>_xlfn.XLOOKUP(A1483,Sheet1!$A$2:$A$2336,Sheet1!$B$2:$B$2336)</f>
        <v>25.46</v>
      </c>
      <c r="F1483" s="20">
        <f>_xlfn.XLOOKUP(Table4[[#This Row],[Customer ID]],Sheet1!A1483:A3817,Sheet1!C1483:C3817)</f>
        <v>4.29</v>
      </c>
      <c r="G1483" s="20" t="str">
        <f>_xlfn.XLOOKUP(Table4[[#This Row],[Customer ID]],Sheet1!A1483:A3817,Sheet1!D1483:D3817)</f>
        <v>No</v>
      </c>
      <c r="H1483" s="20" t="str">
        <f>_xlfn.XLOOKUP(Table4[[#This Row],[Customer ID]],Sheet1!A1483:A3817,Sheet1!E1483:E3817)</f>
        <v>No</v>
      </c>
      <c r="I1483" s="20" t="str">
        <f>_xlfn.XLOOKUP(Table4[[#This Row],[Customer ID]],Sheet1!A1483:A3817,Sheet1!F1483:F3817)</f>
        <v>No</v>
      </c>
      <c r="J1483" s="20">
        <f>_xlfn.XLOOKUP(Table4[[#This Row],[Customer ID]],Sheet1!A1483:A3817,Sheet1!G1483:G3817)</f>
        <v>0</v>
      </c>
      <c r="K1483" s="20" t="str">
        <f>_xlfn.XLOOKUP(Table4[[#This Row],[Customer ID]],Sheet1!A1483:A3817,Sheet1!H1483:H3817)</f>
        <v>No</v>
      </c>
      <c r="L1483" s="20" t="str">
        <f>_xlfn.XLOOKUP(Table4[[#This Row],[Customer ID]],Sheet1!A1483:A3817,Sheet1!I1483:I3817)</f>
        <v>Over Weight</v>
      </c>
      <c r="M1483" s="20" t="str">
        <f>_xlfn.XLOOKUP(A1483,Sheet1!A1483:A3817,Sheet1!J1483:J3817)</f>
        <v>Normal</v>
      </c>
      <c r="N1483" s="48" t="str">
        <f>_xlfn.XLOOKUP(Table4[[#This Row],[Customer ID]],Table3[Customer ID],Table3[Date2])</f>
        <v>6-Oct-1982</v>
      </c>
      <c r="O1483" s="20">
        <f>_xlfn.XLOOKUP(A1483,Table3[Customer ID],Table3[Age])</f>
        <v>40</v>
      </c>
      <c r="P1483" s="20">
        <f>_xlfn.XLOOKUP(A1483,Table3[Customer ID],Table3[children])</f>
        <v>1</v>
      </c>
      <c r="Q1483" s="47">
        <f>_xlfn.XLOOKUP(A1483,Table3[Customer ID],Table3[charges])</f>
        <v>7077.19</v>
      </c>
      <c r="R1483" s="20" t="str">
        <f>_xlfn.XLOOKUP(A1483,Table3[Customer ID],Table3[Hospital tier])</f>
        <v>tier - 2</v>
      </c>
      <c r="S1483" s="20" t="str">
        <f>_xlfn.XLOOKUP(A1483,Table3[Customer ID],Table3[City tier])</f>
        <v>tier - 3</v>
      </c>
      <c r="T1483" s="20" t="str">
        <f>_xlfn.XLOOKUP(A1483,Table3[Customer ID],Table3[State ID])</f>
        <v>R1024</v>
      </c>
    </row>
    <row r="1484" spans="1:20" x14ac:dyDescent="0.3">
      <c r="A1484" s="20" t="s">
        <v>1502</v>
      </c>
      <c r="B1484" s="20" t="str">
        <f>_xlfn.XLOOKUP(A1484,Sheet3!A1484:A3818,Sheet3!B1484:B3818)</f>
        <v xml:space="preserve"> Mr</v>
      </c>
      <c r="C1484" s="20" t="str">
        <f>_xlfn.XLOOKUP(A1484,Sheet3!A1484:A3818,Sheet3!C1484:C3818)</f>
        <v>Patronick</v>
      </c>
      <c r="D1484" s="20" t="str">
        <f>_xlfn.XLOOKUP(A1484,Sheet3!A1484:A3818,Sheet3!D1484:D3818)</f>
        <v xml:space="preserve">  Justin R</v>
      </c>
      <c r="E1484" s="46">
        <f>_xlfn.XLOOKUP(A1484,Sheet1!$A$2:$A$2336,Sheet1!$B$2:$B$2336)</f>
        <v>23.31</v>
      </c>
      <c r="F1484" s="20">
        <f>_xlfn.XLOOKUP(Table4[[#This Row],[Customer ID]],Sheet1!A1484:A3818,Sheet1!C1484:C3818)</f>
        <v>8.27</v>
      </c>
      <c r="G1484" s="20" t="str">
        <f>_xlfn.XLOOKUP(Table4[[#This Row],[Customer ID]],Sheet1!A1484:A3818,Sheet1!D1484:D3818)</f>
        <v>No</v>
      </c>
      <c r="H1484" s="20" t="str">
        <f>_xlfn.XLOOKUP(Table4[[#This Row],[Customer ID]],Sheet1!A1484:A3818,Sheet1!E1484:E3818)</f>
        <v>No</v>
      </c>
      <c r="I1484" s="20" t="str">
        <f>_xlfn.XLOOKUP(Table4[[#This Row],[Customer ID]],Sheet1!A1484:A3818,Sheet1!F1484:F3818)</f>
        <v>No</v>
      </c>
      <c r="J1484" s="20">
        <f>_xlfn.XLOOKUP(Table4[[#This Row],[Customer ID]],Sheet1!A1484:A3818,Sheet1!G1484:G3818)</f>
        <v>0</v>
      </c>
      <c r="K1484" s="20" t="str">
        <f>_xlfn.XLOOKUP(Table4[[#This Row],[Customer ID]],Sheet1!A1484:A3818,Sheet1!H1484:H3818)</f>
        <v>No</v>
      </c>
      <c r="L1484" s="20" t="str">
        <f>_xlfn.XLOOKUP(Table4[[#This Row],[Customer ID]],Sheet1!A1484:A3818,Sheet1!I1484:I3818)</f>
        <v>Normal weight</v>
      </c>
      <c r="M1484" s="20" t="str">
        <f>_xlfn.XLOOKUP(A1484,Sheet1!A1484:A3818,Sheet1!J1484:J3818)</f>
        <v>Diabetes</v>
      </c>
      <c r="N1484" s="48" t="str">
        <f>_xlfn.XLOOKUP(Table4[[#This Row],[Customer ID]],Table3[Customer ID],Table3[Date2])</f>
        <v>24-Jun-1978</v>
      </c>
      <c r="O1484" s="20">
        <f>_xlfn.XLOOKUP(A1484,Table3[Customer ID],Table3[Age])</f>
        <v>44</v>
      </c>
      <c r="P1484" s="20">
        <f>_xlfn.XLOOKUP(A1484,Table3[Customer ID],Table3[children])</f>
        <v>2</v>
      </c>
      <c r="Q1484" s="47">
        <f>_xlfn.XLOOKUP(A1484,Table3[Customer ID],Table3[charges])</f>
        <v>7054.41</v>
      </c>
      <c r="R1484" s="20" t="str">
        <f>_xlfn.XLOOKUP(A1484,Table3[Customer ID],Table3[Hospital tier])</f>
        <v>tier - 2</v>
      </c>
      <c r="S1484" s="20" t="str">
        <f>_xlfn.XLOOKUP(A1484,Table3[Customer ID],Table3[City tier])</f>
        <v>tier - 2</v>
      </c>
      <c r="T1484" s="20" t="str">
        <f>_xlfn.XLOOKUP(A1484,Table3[Customer ID],Table3[State ID])</f>
        <v>R1013</v>
      </c>
    </row>
    <row r="1485" spans="1:20" x14ac:dyDescent="0.3">
      <c r="A1485" s="20" t="s">
        <v>1503</v>
      </c>
      <c r="B1485" s="20" t="str">
        <f>_xlfn.XLOOKUP(A1485,Sheet3!A1485:A3819,Sheet3!B1485:B3819)</f>
        <v xml:space="preserve"> Ms</v>
      </c>
      <c r="C1485" s="20" t="str">
        <f>_xlfn.XLOOKUP(A1485,Sheet3!A1485:A3819,Sheet3!C1485:C3819)</f>
        <v>Depasquale</v>
      </c>
      <c r="D1485" s="20" t="str">
        <f>_xlfn.XLOOKUP(A1485,Sheet3!A1485:A3819,Sheet3!D1485:D3819)</f>
        <v xml:space="preserve">  Casey</v>
      </c>
      <c r="E1485" s="46">
        <f>_xlfn.XLOOKUP(A1485,Sheet1!$A$2:$A$2336,Sheet1!$B$2:$B$2336)</f>
        <v>29</v>
      </c>
      <c r="F1485" s="20">
        <f>_xlfn.XLOOKUP(Table4[[#This Row],[Customer ID]],Sheet1!A1485:A3819,Sheet1!C1485:C3819)</f>
        <v>4.5599999999999996</v>
      </c>
      <c r="G1485" s="20" t="str">
        <f>_xlfn.XLOOKUP(Table4[[#This Row],[Customer ID]],Sheet1!A1485:A3819,Sheet1!D1485:D3819)</f>
        <v>No</v>
      </c>
      <c r="H1485" s="20" t="str">
        <f>_xlfn.XLOOKUP(Table4[[#This Row],[Customer ID]],Sheet1!A1485:A3819,Sheet1!E1485:E3819)</f>
        <v>No</v>
      </c>
      <c r="I1485" s="20" t="str">
        <f>_xlfn.XLOOKUP(Table4[[#This Row],[Customer ID]],Sheet1!A1485:A3819,Sheet1!F1485:F3819)</f>
        <v>No</v>
      </c>
      <c r="J1485" s="20">
        <f>_xlfn.XLOOKUP(Table4[[#This Row],[Customer ID]],Sheet1!A1485:A3819,Sheet1!G1485:G3819)</f>
        <v>0</v>
      </c>
      <c r="K1485" s="20" t="str">
        <f>_xlfn.XLOOKUP(Table4[[#This Row],[Customer ID]],Sheet1!A1485:A3819,Sheet1!H1485:H3819)</f>
        <v>No</v>
      </c>
      <c r="L1485" s="20" t="str">
        <f>_xlfn.XLOOKUP(Table4[[#This Row],[Customer ID]],Sheet1!A1485:A3819,Sheet1!I1485:I3819)</f>
        <v>Over Weight</v>
      </c>
      <c r="M1485" s="20" t="str">
        <f>_xlfn.XLOOKUP(A1485,Sheet1!A1485:A3819,Sheet1!J1485:J3819)</f>
        <v>Normal</v>
      </c>
      <c r="N1485" s="48" t="str">
        <f>_xlfn.XLOOKUP(Table4[[#This Row],[Customer ID]],Table3[Customer ID],Table3[Date2])</f>
        <v>28-Jun-1980</v>
      </c>
      <c r="O1485" s="20">
        <f>_xlfn.XLOOKUP(A1485,Table3[Customer ID],Table3[Age])</f>
        <v>42</v>
      </c>
      <c r="P1485" s="20">
        <f>_xlfn.XLOOKUP(A1485,Table3[Customer ID],Table3[children])</f>
        <v>1</v>
      </c>
      <c r="Q1485" s="47">
        <f>_xlfn.XLOOKUP(A1485,Table3[Customer ID],Table3[charges])</f>
        <v>7050.64</v>
      </c>
      <c r="R1485" s="20" t="str">
        <f>_xlfn.XLOOKUP(A1485,Table3[Customer ID],Table3[Hospital tier])</f>
        <v>tier - 2</v>
      </c>
      <c r="S1485" s="20" t="str">
        <f>_xlfn.XLOOKUP(A1485,Table3[Customer ID],Table3[City tier])</f>
        <v>tier - 3</v>
      </c>
      <c r="T1485" s="20" t="str">
        <f>_xlfn.XLOOKUP(A1485,Table3[Customer ID],Table3[State ID])</f>
        <v>R1011</v>
      </c>
    </row>
    <row r="1486" spans="1:20" x14ac:dyDescent="0.3">
      <c r="A1486" s="20" t="s">
        <v>1504</v>
      </c>
      <c r="B1486" s="20" t="str">
        <f>_xlfn.XLOOKUP(A1486,Sheet3!A1486:A3820,Sheet3!B1486:B3820)</f>
        <v xml:space="preserve"> Ms</v>
      </c>
      <c r="C1486" s="20" t="str">
        <f>_xlfn.XLOOKUP(A1486,Sheet3!A1486:A3820,Sheet3!C1486:C3820)</f>
        <v>Lavergne</v>
      </c>
      <c r="D1486" s="20" t="str">
        <f>_xlfn.XLOOKUP(A1486,Sheet3!A1486:A3820,Sheet3!D1486:D3820)</f>
        <v xml:space="preserve">  Amanda L</v>
      </c>
      <c r="E1486" s="46">
        <f>_xlfn.XLOOKUP(A1486,Sheet1!$A$2:$A$2336,Sheet1!$B$2:$B$2336)</f>
        <v>32.869999999999997</v>
      </c>
      <c r="F1486" s="20">
        <f>_xlfn.XLOOKUP(Table4[[#This Row],[Customer ID]],Sheet1!A1486:A3820,Sheet1!C1486:C3820)</f>
        <v>5.33</v>
      </c>
      <c r="G1486" s="20" t="str">
        <f>_xlfn.XLOOKUP(Table4[[#This Row],[Customer ID]],Sheet1!A1486:A3820,Sheet1!D1486:D3820)</f>
        <v>No</v>
      </c>
      <c r="H1486" s="20" t="str">
        <f>_xlfn.XLOOKUP(Table4[[#This Row],[Customer ID]],Sheet1!A1486:A3820,Sheet1!E1486:E3820)</f>
        <v>No</v>
      </c>
      <c r="I1486" s="20" t="str">
        <f>_xlfn.XLOOKUP(Table4[[#This Row],[Customer ID]],Sheet1!A1486:A3820,Sheet1!F1486:F3820)</f>
        <v>No</v>
      </c>
      <c r="J1486" s="20">
        <f>_xlfn.XLOOKUP(Table4[[#This Row],[Customer ID]],Sheet1!A1486:A3820,Sheet1!G1486:G3820)</f>
        <v>0</v>
      </c>
      <c r="K1486" s="20" t="str">
        <f>_xlfn.XLOOKUP(Table4[[#This Row],[Customer ID]],Sheet1!A1486:A3820,Sheet1!H1486:H3820)</f>
        <v>No</v>
      </c>
      <c r="L1486" s="20" t="str">
        <f>_xlfn.XLOOKUP(Table4[[#This Row],[Customer ID]],Sheet1!A1486:A3820,Sheet1!I1486:I3820)</f>
        <v>Obesity</v>
      </c>
      <c r="M1486" s="20" t="str">
        <f>_xlfn.XLOOKUP(A1486,Sheet1!A1486:A3820,Sheet1!J1486:J3820)</f>
        <v>Normal</v>
      </c>
      <c r="N1486" s="48" t="str">
        <f>_xlfn.XLOOKUP(Table4[[#This Row],[Customer ID]],Table3[Customer ID],Table3[Date2])</f>
        <v>21-Jul-1980</v>
      </c>
      <c r="O1486" s="20">
        <f>_xlfn.XLOOKUP(A1486,Table3[Customer ID],Table3[Age])</f>
        <v>42</v>
      </c>
      <c r="P1486" s="20">
        <f>_xlfn.XLOOKUP(A1486,Table3[Customer ID],Table3[children])</f>
        <v>0</v>
      </c>
      <c r="Q1486" s="47">
        <f>_xlfn.XLOOKUP(A1486,Table3[Customer ID],Table3[charges])</f>
        <v>7050.02</v>
      </c>
      <c r="R1486" s="20" t="str">
        <f>_xlfn.XLOOKUP(A1486,Table3[Customer ID],Table3[Hospital tier])</f>
        <v>tier - 2</v>
      </c>
      <c r="S1486" s="20" t="str">
        <f>_xlfn.XLOOKUP(A1486,Table3[Customer ID],Table3[City tier])</f>
        <v>tier - 1</v>
      </c>
      <c r="T1486" s="20" t="str">
        <f>_xlfn.XLOOKUP(A1486,Table3[Customer ID],Table3[State ID])</f>
        <v>R1024</v>
      </c>
    </row>
    <row r="1487" spans="1:20" x14ac:dyDescent="0.3">
      <c r="A1487" s="20" t="s">
        <v>1505</v>
      </c>
      <c r="B1487" s="20" t="str">
        <f>_xlfn.XLOOKUP(A1487,Sheet3!A1487:A3821,Sheet3!B1487:B3821)</f>
        <v xml:space="preserve"> Ms</v>
      </c>
      <c r="C1487" s="20" t="str">
        <f>_xlfn.XLOOKUP(A1487,Sheet3!A1487:A3821,Sheet3!C1487:C3821)</f>
        <v>Kawakami</v>
      </c>
      <c r="D1487" s="20" t="str">
        <f>_xlfn.XLOOKUP(A1487,Sheet3!A1487:A3821,Sheet3!D1487:D3821)</f>
        <v xml:space="preserve">  Ayako N.</v>
      </c>
      <c r="E1487" s="46">
        <f>_xlfn.XLOOKUP(A1487,Sheet1!$A$2:$A$2336,Sheet1!$B$2:$B$2336)</f>
        <v>26.18</v>
      </c>
      <c r="F1487" s="20">
        <f>_xlfn.XLOOKUP(Table4[[#This Row],[Customer ID]],Sheet1!A1487:A3821,Sheet1!C1487:C3821)</f>
        <v>5.63</v>
      </c>
      <c r="G1487" s="20" t="str">
        <f>_xlfn.XLOOKUP(Table4[[#This Row],[Customer ID]],Sheet1!A1487:A3821,Sheet1!D1487:D3821)</f>
        <v>No</v>
      </c>
      <c r="H1487" s="20" t="str">
        <f>_xlfn.XLOOKUP(Table4[[#This Row],[Customer ID]],Sheet1!A1487:A3821,Sheet1!E1487:E3821)</f>
        <v>No</v>
      </c>
      <c r="I1487" s="20" t="str">
        <f>_xlfn.XLOOKUP(Table4[[#This Row],[Customer ID]],Sheet1!A1487:A3821,Sheet1!F1487:F3821)</f>
        <v>No</v>
      </c>
      <c r="J1487" s="20">
        <f>_xlfn.XLOOKUP(Table4[[#This Row],[Customer ID]],Sheet1!A1487:A3821,Sheet1!G1487:G3821)</f>
        <v>0</v>
      </c>
      <c r="K1487" s="20" t="str">
        <f>_xlfn.XLOOKUP(Table4[[#This Row],[Customer ID]],Sheet1!A1487:A3821,Sheet1!H1487:H3821)</f>
        <v>No</v>
      </c>
      <c r="L1487" s="20" t="str">
        <f>_xlfn.XLOOKUP(Table4[[#This Row],[Customer ID]],Sheet1!A1487:A3821,Sheet1!I1487:I3821)</f>
        <v>Over Weight</v>
      </c>
      <c r="M1487" s="20" t="str">
        <f>_xlfn.XLOOKUP(A1487,Sheet1!A1487:A3821,Sheet1!J1487:J3821)</f>
        <v>Normal</v>
      </c>
      <c r="N1487" s="48" t="str">
        <f>_xlfn.XLOOKUP(Table4[[#This Row],[Customer ID]],Table3[Customer ID],Table3[Date2])</f>
        <v>22-Oct-1980</v>
      </c>
      <c r="O1487" s="20">
        <f>_xlfn.XLOOKUP(A1487,Table3[Customer ID],Table3[Age])</f>
        <v>42</v>
      </c>
      <c r="P1487" s="20">
        <f>_xlfn.XLOOKUP(A1487,Table3[Customer ID],Table3[children])</f>
        <v>1</v>
      </c>
      <c r="Q1487" s="47">
        <f>_xlfn.XLOOKUP(A1487,Table3[Customer ID],Table3[charges])</f>
        <v>7046.72</v>
      </c>
      <c r="R1487" s="20" t="str">
        <f>_xlfn.XLOOKUP(A1487,Table3[Customer ID],Table3[Hospital tier])</f>
        <v>tier - 2</v>
      </c>
      <c r="S1487" s="20" t="str">
        <f>_xlfn.XLOOKUP(A1487,Table3[Customer ID],Table3[City tier])</f>
        <v>tier - 3</v>
      </c>
      <c r="T1487" s="20" t="str">
        <f>_xlfn.XLOOKUP(A1487,Table3[Customer ID],Table3[State ID])</f>
        <v>R1013</v>
      </c>
    </row>
    <row r="1488" spans="1:20" x14ac:dyDescent="0.3">
      <c r="A1488" s="20" t="s">
        <v>1506</v>
      </c>
      <c r="B1488" s="20" t="str">
        <f>_xlfn.XLOOKUP(A1488,Sheet3!A1488:A3822,Sheet3!B1488:B3822)</f>
        <v xml:space="preserve"> Ms</v>
      </c>
      <c r="C1488" s="20" t="str">
        <f>_xlfn.XLOOKUP(A1488,Sheet3!A1488:A3822,Sheet3!C1488:C3822)</f>
        <v>Gonsalves</v>
      </c>
      <c r="D1488" s="20" t="str">
        <f>_xlfn.XLOOKUP(A1488,Sheet3!A1488:A3822,Sheet3!D1488:D3822)</f>
        <v xml:space="preserve">  Emilee</v>
      </c>
      <c r="E1488" s="46">
        <f>_xlfn.XLOOKUP(A1488,Sheet1!$A$2:$A$2336,Sheet1!$B$2:$B$2336)</f>
        <v>25.3</v>
      </c>
      <c r="F1488" s="20">
        <f>_xlfn.XLOOKUP(Table4[[#This Row],[Customer ID]],Sheet1!A1488:A3822,Sheet1!C1488:C3822)</f>
        <v>5.12</v>
      </c>
      <c r="G1488" s="20" t="str">
        <f>_xlfn.XLOOKUP(Table4[[#This Row],[Customer ID]],Sheet1!A1488:A3822,Sheet1!D1488:D3822)</f>
        <v>No</v>
      </c>
      <c r="H1488" s="20" t="str">
        <f>_xlfn.XLOOKUP(Table4[[#This Row],[Customer ID]],Sheet1!A1488:A3822,Sheet1!E1488:E3822)</f>
        <v>No</v>
      </c>
      <c r="I1488" s="20" t="str">
        <f>_xlfn.XLOOKUP(Table4[[#This Row],[Customer ID]],Sheet1!A1488:A3822,Sheet1!F1488:F3822)</f>
        <v>No</v>
      </c>
      <c r="J1488" s="20">
        <f>_xlfn.XLOOKUP(Table4[[#This Row],[Customer ID]],Sheet1!A1488:A3822,Sheet1!G1488:G3822)</f>
        <v>0</v>
      </c>
      <c r="K1488" s="20" t="str">
        <f>_xlfn.XLOOKUP(Table4[[#This Row],[Customer ID]],Sheet1!A1488:A3822,Sheet1!H1488:H3822)</f>
        <v>No</v>
      </c>
      <c r="L1488" s="20" t="str">
        <f>_xlfn.XLOOKUP(Table4[[#This Row],[Customer ID]],Sheet1!A1488:A3822,Sheet1!I1488:I3822)</f>
        <v>Over Weight</v>
      </c>
      <c r="M1488" s="20" t="str">
        <f>_xlfn.XLOOKUP(A1488,Sheet1!A1488:A3822,Sheet1!J1488:J3822)</f>
        <v>Normal</v>
      </c>
      <c r="N1488" s="48" t="str">
        <f>_xlfn.XLOOKUP(Table4[[#This Row],[Customer ID]],Table3[Customer ID],Table3[Date2])</f>
        <v>26-Jul-1980</v>
      </c>
      <c r="O1488" s="20">
        <f>_xlfn.XLOOKUP(A1488,Table3[Customer ID],Table3[Age])</f>
        <v>42</v>
      </c>
      <c r="P1488" s="20">
        <f>_xlfn.XLOOKUP(A1488,Table3[Customer ID],Table3[children])</f>
        <v>1</v>
      </c>
      <c r="Q1488" s="47">
        <f>_xlfn.XLOOKUP(A1488,Table3[Customer ID],Table3[charges])</f>
        <v>7045.5</v>
      </c>
      <c r="R1488" s="20" t="str">
        <f>_xlfn.XLOOKUP(A1488,Table3[Customer ID],Table3[Hospital tier])</f>
        <v>tier - 2</v>
      </c>
      <c r="S1488" s="20" t="str">
        <f>_xlfn.XLOOKUP(A1488,Table3[Customer ID],Table3[City tier])</f>
        <v>tier - 1</v>
      </c>
      <c r="T1488" s="20" t="str">
        <f>_xlfn.XLOOKUP(A1488,Table3[Customer ID],Table3[State ID])</f>
        <v>R1011</v>
      </c>
    </row>
    <row r="1489" spans="1:20" x14ac:dyDescent="0.3">
      <c r="A1489" s="20" t="s">
        <v>1507</v>
      </c>
      <c r="B1489" s="20" t="str">
        <f>_xlfn.XLOOKUP(A1489,Sheet3!A1489:A3823,Sheet3!B1489:B3823)</f>
        <v xml:space="preserve"> Mr</v>
      </c>
      <c r="C1489" s="20" t="str">
        <f>_xlfn.XLOOKUP(A1489,Sheet3!A1489:A3823,Sheet3!C1489:C3823)</f>
        <v>Peck</v>
      </c>
      <c r="D1489" s="20" t="str">
        <f>_xlfn.XLOOKUP(A1489,Sheet3!A1489:A3823,Sheet3!D1489:D3823)</f>
        <v xml:space="preserve">  Stephen M</v>
      </c>
      <c r="E1489" s="46">
        <f>_xlfn.XLOOKUP(A1489,Sheet1!$A$2:$A$2336,Sheet1!$B$2:$B$2336)</f>
        <v>36.94</v>
      </c>
      <c r="F1489" s="20">
        <f>_xlfn.XLOOKUP(Table4[[#This Row],[Customer ID]],Sheet1!A1489:A3823,Sheet1!C1489:C3823)</f>
        <v>5.15</v>
      </c>
      <c r="G1489" s="20" t="str">
        <f>_xlfn.XLOOKUP(Table4[[#This Row],[Customer ID]],Sheet1!A1489:A3823,Sheet1!D1489:D3823)</f>
        <v>yes</v>
      </c>
      <c r="H1489" s="20" t="str">
        <f>_xlfn.XLOOKUP(Table4[[#This Row],[Customer ID]],Sheet1!A1489:A3823,Sheet1!E1489:E3823)</f>
        <v>No</v>
      </c>
      <c r="I1489" s="20" t="str">
        <f>_xlfn.XLOOKUP(Table4[[#This Row],[Customer ID]],Sheet1!A1489:A3823,Sheet1!F1489:F3823)</f>
        <v>No</v>
      </c>
      <c r="J1489" s="20">
        <f>_xlfn.XLOOKUP(Table4[[#This Row],[Customer ID]],Sheet1!A1489:A3823,Sheet1!G1489:G3823)</f>
        <v>1</v>
      </c>
      <c r="K1489" s="20" t="str">
        <f>_xlfn.XLOOKUP(Table4[[#This Row],[Customer ID]],Sheet1!A1489:A3823,Sheet1!H1489:H3823)</f>
        <v>No</v>
      </c>
      <c r="L1489" s="20" t="str">
        <f>_xlfn.XLOOKUP(Table4[[#This Row],[Customer ID]],Sheet1!A1489:A3823,Sheet1!I1489:I3823)</f>
        <v>Obesity</v>
      </c>
      <c r="M1489" s="20" t="str">
        <f>_xlfn.XLOOKUP(A1489,Sheet1!A1489:A3823,Sheet1!J1489:J3823)</f>
        <v>Normal</v>
      </c>
      <c r="N1489" s="48" t="str">
        <f>_xlfn.XLOOKUP(Table4[[#This Row],[Customer ID]],Table3[Customer ID],Table3[Date2])</f>
        <v>29-Oct-1995</v>
      </c>
      <c r="O1489" s="20">
        <f>_xlfn.XLOOKUP(A1489,Table3[Customer ID],Table3[Age])</f>
        <v>27</v>
      </c>
      <c r="P1489" s="20">
        <f>_xlfn.XLOOKUP(A1489,Table3[Customer ID],Table3[children])</f>
        <v>0</v>
      </c>
      <c r="Q1489" s="47">
        <f>_xlfn.XLOOKUP(A1489,Table3[Customer ID],Table3[charges])</f>
        <v>7042.11</v>
      </c>
      <c r="R1489" s="20" t="str">
        <f>_xlfn.XLOOKUP(A1489,Table3[Customer ID],Table3[Hospital tier])</f>
        <v>tier - 2</v>
      </c>
      <c r="S1489" s="20" t="str">
        <f>_xlfn.XLOOKUP(A1489,Table3[Customer ID],Table3[City tier])</f>
        <v>tier - 3</v>
      </c>
      <c r="T1489" s="20" t="str">
        <f>_xlfn.XLOOKUP(A1489,Table3[Customer ID],Table3[State ID])</f>
        <v>R1012</v>
      </c>
    </row>
    <row r="1490" spans="1:20" x14ac:dyDescent="0.3">
      <c r="A1490" s="20" t="s">
        <v>1508</v>
      </c>
      <c r="B1490" s="20" t="str">
        <f>_xlfn.XLOOKUP(A1490,Sheet3!A1490:A3824,Sheet3!B1490:B3824)</f>
        <v xml:space="preserve"> Ms</v>
      </c>
      <c r="C1490" s="20" t="str">
        <f>_xlfn.XLOOKUP(A1490,Sheet3!A1490:A3824,Sheet3!C1490:C3824)</f>
        <v>Aure</v>
      </c>
      <c r="D1490" s="20" t="str">
        <f>_xlfn.XLOOKUP(A1490,Sheet3!A1490:A3824,Sheet3!D1490:D3824)</f>
        <v xml:space="preserve">  Annemarie A</v>
      </c>
      <c r="E1490" s="46">
        <f>_xlfn.XLOOKUP(A1490,Sheet1!$A$2:$A$2336,Sheet1!$B$2:$B$2336)</f>
        <v>22.86</v>
      </c>
      <c r="F1490" s="20">
        <f>_xlfn.XLOOKUP(Table4[[#This Row],[Customer ID]],Sheet1!A1490:A3824,Sheet1!C1490:C3824)</f>
        <v>7.5</v>
      </c>
      <c r="G1490" s="20" t="str">
        <f>_xlfn.XLOOKUP(Table4[[#This Row],[Customer ID]],Sheet1!A1490:A3824,Sheet1!D1490:D3824)</f>
        <v>No</v>
      </c>
      <c r="H1490" s="20" t="str">
        <f>_xlfn.XLOOKUP(Table4[[#This Row],[Customer ID]],Sheet1!A1490:A3824,Sheet1!E1490:E3824)</f>
        <v>No</v>
      </c>
      <c r="I1490" s="20" t="str">
        <f>_xlfn.XLOOKUP(Table4[[#This Row],[Customer ID]],Sheet1!A1490:A3824,Sheet1!F1490:F3824)</f>
        <v>No</v>
      </c>
      <c r="J1490" s="20">
        <f>_xlfn.XLOOKUP(Table4[[#This Row],[Customer ID]],Sheet1!A1490:A3824,Sheet1!G1490:G3824)</f>
        <v>0</v>
      </c>
      <c r="K1490" s="20" t="str">
        <f>_xlfn.XLOOKUP(Table4[[#This Row],[Customer ID]],Sheet1!A1490:A3824,Sheet1!H1490:H3824)</f>
        <v>No</v>
      </c>
      <c r="L1490" s="20" t="str">
        <f>_xlfn.XLOOKUP(Table4[[#This Row],[Customer ID]],Sheet1!A1490:A3824,Sheet1!I1490:I3824)</f>
        <v>Normal weight</v>
      </c>
      <c r="M1490" s="20" t="str">
        <f>_xlfn.XLOOKUP(A1490,Sheet1!A1490:A3824,Sheet1!J1490:J3824)</f>
        <v>Diabetes</v>
      </c>
      <c r="N1490" s="48" t="str">
        <f>_xlfn.XLOOKUP(Table4[[#This Row],[Customer ID]],Table3[Customer ID],Table3[Date2])</f>
        <v>2-Jun-1978</v>
      </c>
      <c r="O1490" s="20">
        <f>_xlfn.XLOOKUP(A1490,Table3[Customer ID],Table3[Age])</f>
        <v>45</v>
      </c>
      <c r="P1490" s="20">
        <f>_xlfn.XLOOKUP(A1490,Table3[Customer ID],Table3[children])</f>
        <v>2</v>
      </c>
      <c r="Q1490" s="47">
        <f>_xlfn.XLOOKUP(A1490,Table3[Customer ID],Table3[charges])</f>
        <v>7033.08</v>
      </c>
      <c r="R1490" s="20" t="str">
        <f>_xlfn.XLOOKUP(A1490,Table3[Customer ID],Table3[Hospital tier])</f>
        <v>tier - 2</v>
      </c>
      <c r="S1490" s="20" t="str">
        <f>_xlfn.XLOOKUP(A1490,Table3[Customer ID],Table3[City tier])</f>
        <v>tier - 2</v>
      </c>
      <c r="T1490" s="20" t="str">
        <f>_xlfn.XLOOKUP(A1490,Table3[Customer ID],Table3[State ID])</f>
        <v>R1013</v>
      </c>
    </row>
    <row r="1491" spans="1:20" x14ac:dyDescent="0.3">
      <c r="A1491" s="20" t="s">
        <v>1509</v>
      </c>
      <c r="B1491" s="20" t="str">
        <f>_xlfn.XLOOKUP(A1491,Sheet3!A1491:A3825,Sheet3!B1491:B3825)</f>
        <v xml:space="preserve"> Ms</v>
      </c>
      <c r="C1491" s="20" t="str">
        <f>_xlfn.XLOOKUP(A1491,Sheet3!A1491:A3825,Sheet3!C1491:C3825)</f>
        <v>Mattingly</v>
      </c>
      <c r="D1491" s="20" t="str">
        <f>_xlfn.XLOOKUP(A1491,Sheet3!A1491:A3825,Sheet3!D1491:D3825)</f>
        <v xml:space="preserve">  Ashley R</v>
      </c>
      <c r="E1491" s="46">
        <f>_xlfn.XLOOKUP(A1491,Sheet1!$A$2:$A$2336,Sheet1!$B$2:$B$2336)</f>
        <v>18.760000000000002</v>
      </c>
      <c r="F1491" s="20">
        <f>_xlfn.XLOOKUP(Table4[[#This Row],[Customer ID]],Sheet1!A1491:A3825,Sheet1!C1491:C3825)</f>
        <v>4.88</v>
      </c>
      <c r="G1491" s="20" t="str">
        <f>_xlfn.XLOOKUP(Table4[[#This Row],[Customer ID]],Sheet1!A1491:A3825,Sheet1!D1491:D3825)</f>
        <v>yes</v>
      </c>
      <c r="H1491" s="20" t="str">
        <f>_xlfn.XLOOKUP(Table4[[#This Row],[Customer ID]],Sheet1!A1491:A3825,Sheet1!E1491:E3825)</f>
        <v>No</v>
      </c>
      <c r="I1491" s="20" t="str">
        <f>_xlfn.XLOOKUP(Table4[[#This Row],[Customer ID]],Sheet1!A1491:A3825,Sheet1!F1491:F3825)</f>
        <v>Yes</v>
      </c>
      <c r="J1491" s="20">
        <f>_xlfn.XLOOKUP(Table4[[#This Row],[Customer ID]],Sheet1!A1491:A3825,Sheet1!G1491:G3825)</f>
        <v>1</v>
      </c>
      <c r="K1491" s="20" t="str">
        <f>_xlfn.XLOOKUP(Table4[[#This Row],[Customer ID]],Sheet1!A1491:A3825,Sheet1!H1491:H3825)</f>
        <v>No</v>
      </c>
      <c r="L1491" s="20" t="str">
        <f>_xlfn.XLOOKUP(Table4[[#This Row],[Customer ID]],Sheet1!A1491:A3825,Sheet1!I1491:I3825)</f>
        <v>Normal weight</v>
      </c>
      <c r="M1491" s="20" t="str">
        <f>_xlfn.XLOOKUP(A1491,Sheet1!A1491:A3825,Sheet1!J1491:J3825)</f>
        <v>Normal</v>
      </c>
      <c r="N1491" s="48" t="str">
        <f>_xlfn.XLOOKUP(Table4[[#This Row],[Customer ID]],Table3[Customer ID],Table3[Date2])</f>
        <v>6-Jul-1969</v>
      </c>
      <c r="O1491" s="20">
        <f>_xlfn.XLOOKUP(A1491,Table3[Customer ID],Table3[Age])</f>
        <v>53</v>
      </c>
      <c r="P1491" s="20">
        <f>_xlfn.XLOOKUP(A1491,Table3[Customer ID],Table3[children])</f>
        <v>0</v>
      </c>
      <c r="Q1491" s="47">
        <f>_xlfn.XLOOKUP(A1491,Table3[Customer ID],Table3[charges])</f>
        <v>7003.1</v>
      </c>
      <c r="R1491" s="20" t="str">
        <f>_xlfn.XLOOKUP(A1491,Table3[Customer ID],Table3[Hospital tier])</f>
        <v>tier - 2</v>
      </c>
      <c r="S1491" s="20" t="str">
        <f>_xlfn.XLOOKUP(A1491,Table3[Customer ID],Table3[City tier])</f>
        <v>tier - 3</v>
      </c>
      <c r="T1491" s="20" t="str">
        <f>_xlfn.XLOOKUP(A1491,Table3[Customer ID],Table3[State ID])</f>
        <v>R1013</v>
      </c>
    </row>
    <row r="1492" spans="1:20" x14ac:dyDescent="0.3">
      <c r="A1492" s="20" t="s">
        <v>1510</v>
      </c>
      <c r="B1492" s="20" t="str">
        <f>_xlfn.XLOOKUP(A1492,Sheet3!A1492:A3826,Sheet3!B1492:B3826)</f>
        <v xml:space="preserve"> Ms</v>
      </c>
      <c r="C1492" s="20" t="str">
        <f>_xlfn.XLOOKUP(A1492,Sheet3!A1492:A3826,Sheet3!C1492:C3826)</f>
        <v>Stelpflug</v>
      </c>
      <c r="D1492" s="20" t="str">
        <f>_xlfn.XLOOKUP(A1492,Sheet3!A1492:A3826,Sheet3!D1492:D3826)</f>
        <v xml:space="preserve">  Leslie A</v>
      </c>
      <c r="E1492" s="46">
        <f>_xlfn.XLOOKUP(A1492,Sheet1!$A$2:$A$2336,Sheet1!$B$2:$B$2336)</f>
        <v>24.36</v>
      </c>
      <c r="F1492" s="20">
        <f>_xlfn.XLOOKUP(Table4[[#This Row],[Customer ID]],Sheet1!A1492:A3826,Sheet1!C1492:C3826)</f>
        <v>5.57</v>
      </c>
      <c r="G1492" s="20" t="str">
        <f>_xlfn.XLOOKUP(Table4[[#This Row],[Customer ID]],Sheet1!A1492:A3826,Sheet1!D1492:D3826)</f>
        <v>No</v>
      </c>
      <c r="H1492" s="20" t="str">
        <f>_xlfn.XLOOKUP(Table4[[#This Row],[Customer ID]],Sheet1!A1492:A3826,Sheet1!E1492:E3826)</f>
        <v>No</v>
      </c>
      <c r="I1492" s="20" t="str">
        <f>_xlfn.XLOOKUP(Table4[[#This Row],[Customer ID]],Sheet1!A1492:A3826,Sheet1!F1492:F3826)</f>
        <v>No</v>
      </c>
      <c r="J1492" s="20">
        <f>_xlfn.XLOOKUP(Table4[[#This Row],[Customer ID]],Sheet1!A1492:A3826,Sheet1!G1492:G3826)</f>
        <v>0</v>
      </c>
      <c r="K1492" s="20" t="str">
        <f>_xlfn.XLOOKUP(Table4[[#This Row],[Customer ID]],Sheet1!A1492:A3826,Sheet1!H1492:H3826)</f>
        <v>No</v>
      </c>
      <c r="L1492" s="20" t="str">
        <f>_xlfn.XLOOKUP(Table4[[#This Row],[Customer ID]],Sheet1!A1492:A3826,Sheet1!I1492:I3826)</f>
        <v>Normal weight</v>
      </c>
      <c r="M1492" s="20" t="str">
        <f>_xlfn.XLOOKUP(A1492,Sheet1!A1492:A3826,Sheet1!J1492:J3826)</f>
        <v>Normal</v>
      </c>
      <c r="N1492" s="48" t="str">
        <f>_xlfn.XLOOKUP(Table4[[#This Row],[Customer ID]],Table3[Customer ID],Table3[Date2])</f>
        <v>1-Sep-1982</v>
      </c>
      <c r="O1492" s="20">
        <f>_xlfn.XLOOKUP(A1492,Table3[Customer ID],Table3[Age])</f>
        <v>40</v>
      </c>
      <c r="P1492" s="20">
        <f>_xlfn.XLOOKUP(A1492,Table3[Customer ID],Table3[children])</f>
        <v>3</v>
      </c>
      <c r="Q1492" s="47">
        <f>_xlfn.XLOOKUP(A1492,Table3[Customer ID],Table3[charges])</f>
        <v>6989.95</v>
      </c>
      <c r="R1492" s="20" t="str">
        <f>_xlfn.XLOOKUP(A1492,Table3[Customer ID],Table3[Hospital tier])</f>
        <v>tier - 2</v>
      </c>
      <c r="S1492" s="20" t="str">
        <f>_xlfn.XLOOKUP(A1492,Table3[Customer ID],Table3[City tier])</f>
        <v>tier - 1</v>
      </c>
      <c r="T1492" s="20" t="str">
        <f>_xlfn.XLOOKUP(A1492,Table3[Customer ID],Table3[State ID])</f>
        <v>R1013</v>
      </c>
    </row>
    <row r="1493" spans="1:20" x14ac:dyDescent="0.3">
      <c r="A1493" s="20" t="s">
        <v>1511</v>
      </c>
      <c r="B1493" s="20" t="str">
        <f>_xlfn.XLOOKUP(A1493,Sheet3!A1493:A3827,Sheet3!B1493:B3827)</f>
        <v xml:space="preserve"> Mr</v>
      </c>
      <c r="C1493" s="20" t="str">
        <f>_xlfn.XLOOKUP(A1493,Sheet3!A1493:A3827,Sheet3!C1493:C3827)</f>
        <v>Sanchez Antognini</v>
      </c>
      <c r="D1493" s="20" t="str">
        <f>_xlfn.XLOOKUP(A1493,Sheet3!A1493:A3827,Sheet3!D1493:D3827)</f>
        <v xml:space="preserve">  Mauricio J. Sr.</v>
      </c>
      <c r="E1493" s="46">
        <f>_xlfn.XLOOKUP(A1493,Sheet1!$A$2:$A$2336,Sheet1!$B$2:$B$2336)</f>
        <v>32.299999999999997</v>
      </c>
      <c r="F1493" s="20">
        <f>_xlfn.XLOOKUP(Table4[[#This Row],[Customer ID]],Sheet1!A1493:A3827,Sheet1!C1493:C3827)</f>
        <v>5.31</v>
      </c>
      <c r="G1493" s="20" t="str">
        <f>_xlfn.XLOOKUP(Table4[[#This Row],[Customer ID]],Sheet1!A1493:A3827,Sheet1!D1493:D3827)</f>
        <v>No</v>
      </c>
      <c r="H1493" s="20" t="str">
        <f>_xlfn.XLOOKUP(Table4[[#This Row],[Customer ID]],Sheet1!A1493:A3827,Sheet1!E1493:E3827)</f>
        <v>No</v>
      </c>
      <c r="I1493" s="20" t="str">
        <f>_xlfn.XLOOKUP(Table4[[#This Row],[Customer ID]],Sheet1!A1493:A3827,Sheet1!F1493:F3827)</f>
        <v>No</v>
      </c>
      <c r="J1493" s="20">
        <f>_xlfn.XLOOKUP(Table4[[#This Row],[Customer ID]],Sheet1!A1493:A3827,Sheet1!G1493:G3827)</f>
        <v>0</v>
      </c>
      <c r="K1493" s="20" t="str">
        <f>_xlfn.XLOOKUP(Table4[[#This Row],[Customer ID]],Sheet1!A1493:A3827,Sheet1!H1493:H3827)</f>
        <v>No</v>
      </c>
      <c r="L1493" s="20" t="str">
        <f>_xlfn.XLOOKUP(Table4[[#This Row],[Customer ID]],Sheet1!A1493:A3827,Sheet1!I1493:I3827)</f>
        <v>Obesity</v>
      </c>
      <c r="M1493" s="20" t="str">
        <f>_xlfn.XLOOKUP(A1493,Sheet1!A1493:A3827,Sheet1!J1493:J3827)</f>
        <v>Normal</v>
      </c>
      <c r="N1493" s="48" t="str">
        <f>_xlfn.XLOOKUP(Table4[[#This Row],[Customer ID]],Table3[Customer ID],Table3[Date2])</f>
        <v>18-Oct-1982</v>
      </c>
      <c r="O1493" s="20">
        <f>_xlfn.XLOOKUP(A1493,Table3[Customer ID],Table3[Age])</f>
        <v>40</v>
      </c>
      <c r="P1493" s="20">
        <f>_xlfn.XLOOKUP(A1493,Table3[Customer ID],Table3[children])</f>
        <v>2</v>
      </c>
      <c r="Q1493" s="47">
        <f>_xlfn.XLOOKUP(A1493,Table3[Customer ID],Table3[charges])</f>
        <v>6986.7</v>
      </c>
      <c r="R1493" s="20" t="str">
        <f>_xlfn.XLOOKUP(A1493,Table3[Customer ID],Table3[Hospital tier])</f>
        <v>tier - 3</v>
      </c>
      <c r="S1493" s="20" t="str">
        <f>_xlfn.XLOOKUP(A1493,Table3[Customer ID],Table3[City tier])</f>
        <v>tier - 1</v>
      </c>
      <c r="T1493" s="20" t="str">
        <f>_xlfn.XLOOKUP(A1493,Table3[Customer ID],Table3[State ID])</f>
        <v>R1012</v>
      </c>
    </row>
    <row r="1494" spans="1:20" x14ac:dyDescent="0.3">
      <c r="A1494" s="20" t="s">
        <v>1512</v>
      </c>
      <c r="B1494" s="20" t="str">
        <f>_xlfn.XLOOKUP(A1494,Sheet3!A1494:A3828,Sheet3!B1494:B3828)</f>
        <v xml:space="preserve"> Mr</v>
      </c>
      <c r="C1494" s="20" t="str">
        <f>_xlfn.XLOOKUP(A1494,Sheet3!A1494:A3828,Sheet3!C1494:C3828)</f>
        <v>Condon</v>
      </c>
      <c r="D1494" s="20" t="str">
        <f>_xlfn.XLOOKUP(A1494,Sheet3!A1494:A3828,Sheet3!D1494:D3828)</f>
        <v xml:space="preserve">  Kieran</v>
      </c>
      <c r="E1494" s="46">
        <f>_xlfn.XLOOKUP(A1494,Sheet1!$A$2:$A$2336,Sheet1!$B$2:$B$2336)</f>
        <v>22.704999999999998</v>
      </c>
      <c r="F1494" s="20">
        <f>_xlfn.XLOOKUP(Table4[[#This Row],[Customer ID]],Sheet1!A1494:A3828,Sheet1!C1494:C3828)</f>
        <v>4.57</v>
      </c>
      <c r="G1494" s="20" t="str">
        <f>_xlfn.XLOOKUP(Table4[[#This Row],[Customer ID]],Sheet1!A1494:A3828,Sheet1!D1494:D3828)</f>
        <v>yes</v>
      </c>
      <c r="H1494" s="20" t="str">
        <f>_xlfn.XLOOKUP(Table4[[#This Row],[Customer ID]],Sheet1!A1494:A3828,Sheet1!E1494:E3828)</f>
        <v>No</v>
      </c>
      <c r="I1494" s="20" t="str">
        <f>_xlfn.XLOOKUP(Table4[[#This Row],[Customer ID]],Sheet1!A1494:A3828,Sheet1!F1494:F3828)</f>
        <v>No</v>
      </c>
      <c r="J1494" s="20">
        <f>_xlfn.XLOOKUP(Table4[[#This Row],[Customer ID]],Sheet1!A1494:A3828,Sheet1!G1494:G3828)</f>
        <v>0</v>
      </c>
      <c r="K1494" s="20" t="str">
        <f>_xlfn.XLOOKUP(Table4[[#This Row],[Customer ID]],Sheet1!A1494:A3828,Sheet1!H1494:H3828)</f>
        <v>No</v>
      </c>
      <c r="L1494" s="20" t="str">
        <f>_xlfn.XLOOKUP(Table4[[#This Row],[Customer ID]],Sheet1!A1494:A3828,Sheet1!I1494:I3828)</f>
        <v>Normal weight</v>
      </c>
      <c r="M1494" s="20" t="str">
        <f>_xlfn.XLOOKUP(A1494,Sheet1!A1494:A3828,Sheet1!J1494:J3828)</f>
        <v>Normal</v>
      </c>
      <c r="N1494" s="48" t="str">
        <f>_xlfn.XLOOKUP(Table4[[#This Row],[Customer ID]],Table3[Customer ID],Table3[Date2])</f>
        <v>10-Dec-1985</v>
      </c>
      <c r="O1494" s="20">
        <f>_xlfn.XLOOKUP(A1494,Table3[Customer ID],Table3[Age])</f>
        <v>37</v>
      </c>
      <c r="P1494" s="20">
        <f>_xlfn.XLOOKUP(A1494,Table3[Customer ID],Table3[children])</f>
        <v>3</v>
      </c>
      <c r="Q1494" s="47">
        <f>_xlfn.XLOOKUP(A1494,Table3[Customer ID],Table3[charges])</f>
        <v>6985.51</v>
      </c>
      <c r="R1494" s="20" t="str">
        <f>_xlfn.XLOOKUP(A1494,Table3[Customer ID],Table3[Hospital tier])</f>
        <v>tier - 2</v>
      </c>
      <c r="S1494" s="20" t="str">
        <f>_xlfn.XLOOKUP(A1494,Table3[Customer ID],Table3[City tier])</f>
        <v>tier - 2</v>
      </c>
      <c r="T1494" s="20" t="str">
        <f>_xlfn.XLOOKUP(A1494,Table3[Customer ID],Table3[State ID])</f>
        <v>R1019</v>
      </c>
    </row>
    <row r="1495" spans="1:20" x14ac:dyDescent="0.3">
      <c r="A1495" s="20" t="s">
        <v>1513</v>
      </c>
      <c r="B1495" s="20" t="str">
        <f>_xlfn.XLOOKUP(A1495,Sheet3!A1495:A3829,Sheet3!B1495:B3829)</f>
        <v xml:space="preserve"> Ms</v>
      </c>
      <c r="C1495" s="20" t="str">
        <f>_xlfn.XLOOKUP(A1495,Sheet3!A1495:A3829,Sheet3!C1495:C3829)</f>
        <v>Magato</v>
      </c>
      <c r="D1495" s="20" t="str">
        <f>_xlfn.XLOOKUP(A1495,Sheet3!A1495:A3829,Sheet3!D1495:D3829)</f>
        <v xml:space="preserve">  Elizabeth A</v>
      </c>
      <c r="E1495" s="46">
        <f>_xlfn.XLOOKUP(A1495,Sheet1!$A$2:$A$2336,Sheet1!$B$2:$B$2336)</f>
        <v>21.79</v>
      </c>
      <c r="F1495" s="20">
        <f>_xlfn.XLOOKUP(Table4[[#This Row],[Customer ID]],Sheet1!A1495:A3829,Sheet1!C1495:C3829)</f>
        <v>8.6999999999999993</v>
      </c>
      <c r="G1495" s="20" t="str">
        <f>_xlfn.XLOOKUP(Table4[[#This Row],[Customer ID]],Sheet1!A1495:A3829,Sheet1!D1495:D3829)</f>
        <v>yes</v>
      </c>
      <c r="H1495" s="20" t="str">
        <f>_xlfn.XLOOKUP(Table4[[#This Row],[Customer ID]],Sheet1!A1495:A3829,Sheet1!E1495:E3829)</f>
        <v>No</v>
      </c>
      <c r="I1495" s="20" t="str">
        <f>_xlfn.XLOOKUP(Table4[[#This Row],[Customer ID]],Sheet1!A1495:A3829,Sheet1!F1495:F3829)</f>
        <v>No</v>
      </c>
      <c r="J1495" s="20">
        <f>_xlfn.XLOOKUP(Table4[[#This Row],[Customer ID]],Sheet1!A1495:A3829,Sheet1!G1495:G3829)</f>
        <v>1</v>
      </c>
      <c r="K1495" s="20" t="str">
        <f>_xlfn.XLOOKUP(Table4[[#This Row],[Customer ID]],Sheet1!A1495:A3829,Sheet1!H1495:H3829)</f>
        <v>No</v>
      </c>
      <c r="L1495" s="20" t="str">
        <f>_xlfn.XLOOKUP(Table4[[#This Row],[Customer ID]],Sheet1!A1495:A3829,Sheet1!I1495:I3829)</f>
        <v>Normal weight</v>
      </c>
      <c r="M1495" s="20" t="str">
        <f>_xlfn.XLOOKUP(A1495,Sheet1!A1495:A3829,Sheet1!J1495:J3829)</f>
        <v>Diabetes</v>
      </c>
      <c r="N1495" s="48" t="str">
        <f>_xlfn.XLOOKUP(Table4[[#This Row],[Customer ID]],Table3[Customer ID],Table3[Date2])</f>
        <v>3-Jun-1975</v>
      </c>
      <c r="O1495" s="20">
        <f>_xlfn.XLOOKUP(A1495,Table3[Customer ID],Table3[Age])</f>
        <v>48</v>
      </c>
      <c r="P1495" s="20">
        <f>_xlfn.XLOOKUP(A1495,Table3[Customer ID],Table3[children])</f>
        <v>1</v>
      </c>
      <c r="Q1495" s="47">
        <f>_xlfn.XLOOKUP(A1495,Table3[Customer ID],Table3[charges])</f>
        <v>6965.21</v>
      </c>
      <c r="R1495" s="20" t="str">
        <f>_xlfn.XLOOKUP(A1495,Table3[Customer ID],Table3[Hospital tier])</f>
        <v>tier - 2</v>
      </c>
      <c r="S1495" s="20" t="str">
        <f>_xlfn.XLOOKUP(A1495,Table3[Customer ID],Table3[City tier])</f>
        <v>tier - 3</v>
      </c>
      <c r="T1495" s="20" t="str">
        <f>_xlfn.XLOOKUP(A1495,Table3[Customer ID],Table3[State ID])</f>
        <v>R1013</v>
      </c>
    </row>
    <row r="1496" spans="1:20" x14ac:dyDescent="0.3">
      <c r="A1496" s="20" t="s">
        <v>1514</v>
      </c>
      <c r="B1496" s="20" t="str">
        <f>_xlfn.XLOOKUP(A1496,Sheet3!A1496:A3830,Sheet3!B1496:B3830)</f>
        <v xml:space="preserve"> Mr</v>
      </c>
      <c r="C1496" s="20" t="str">
        <f>_xlfn.XLOOKUP(A1496,Sheet3!A1496:A3830,Sheet3!C1496:C3830)</f>
        <v>Dombrowski</v>
      </c>
      <c r="D1496" s="20" t="str">
        <f>_xlfn.XLOOKUP(A1496,Sheet3!A1496:A3830,Sheet3!D1496:D3830)</f>
        <v xml:space="preserve">  Zeke M.</v>
      </c>
      <c r="E1496" s="46">
        <f>_xlfn.XLOOKUP(A1496,Sheet1!$A$2:$A$2336,Sheet1!$B$2:$B$2336)</f>
        <v>24.52</v>
      </c>
      <c r="F1496" s="20">
        <f>_xlfn.XLOOKUP(Table4[[#This Row],[Customer ID]],Sheet1!A1496:A3830,Sheet1!C1496:C3830)</f>
        <v>4.76</v>
      </c>
      <c r="G1496" s="20" t="str">
        <f>_xlfn.XLOOKUP(Table4[[#This Row],[Customer ID]],Sheet1!A1496:A3830,Sheet1!D1496:D3830)</f>
        <v>No</v>
      </c>
      <c r="H1496" s="20" t="str">
        <f>_xlfn.XLOOKUP(Table4[[#This Row],[Customer ID]],Sheet1!A1496:A3830,Sheet1!E1496:E3830)</f>
        <v>No</v>
      </c>
      <c r="I1496" s="20" t="str">
        <f>_xlfn.XLOOKUP(Table4[[#This Row],[Customer ID]],Sheet1!A1496:A3830,Sheet1!F1496:F3830)</f>
        <v>No</v>
      </c>
      <c r="J1496" s="20">
        <f>_xlfn.XLOOKUP(Table4[[#This Row],[Customer ID]],Sheet1!A1496:A3830,Sheet1!G1496:G3830)</f>
        <v>0</v>
      </c>
      <c r="K1496" s="20" t="str">
        <f>_xlfn.XLOOKUP(Table4[[#This Row],[Customer ID]],Sheet1!A1496:A3830,Sheet1!H1496:H3830)</f>
        <v>No</v>
      </c>
      <c r="L1496" s="20" t="str">
        <f>_xlfn.XLOOKUP(Table4[[#This Row],[Customer ID]],Sheet1!A1496:A3830,Sheet1!I1496:I3830)</f>
        <v>Normal weight</v>
      </c>
      <c r="M1496" s="20" t="str">
        <f>_xlfn.XLOOKUP(A1496,Sheet1!A1496:A3830,Sheet1!J1496:J3830)</f>
        <v>Normal</v>
      </c>
      <c r="N1496" s="48" t="str">
        <f>_xlfn.XLOOKUP(Table4[[#This Row],[Customer ID]],Table3[Customer ID],Table3[Date2])</f>
        <v>18-Aug-1980</v>
      </c>
      <c r="O1496" s="20">
        <f>_xlfn.XLOOKUP(A1496,Table3[Customer ID],Table3[Age])</f>
        <v>42</v>
      </c>
      <c r="P1496" s="20">
        <f>_xlfn.XLOOKUP(A1496,Table3[Customer ID],Table3[children])</f>
        <v>2</v>
      </c>
      <c r="Q1496" s="47">
        <f>_xlfn.XLOOKUP(A1496,Table3[Customer ID],Table3[charges])</f>
        <v>6951.12</v>
      </c>
      <c r="R1496" s="20" t="str">
        <f>_xlfn.XLOOKUP(A1496,Table3[Customer ID],Table3[Hospital tier])</f>
        <v>tier - 2</v>
      </c>
      <c r="S1496" s="20" t="str">
        <f>_xlfn.XLOOKUP(A1496,Table3[Customer ID],Table3[City tier])</f>
        <v>tier - 2</v>
      </c>
      <c r="T1496" s="20" t="str">
        <f>_xlfn.XLOOKUP(A1496,Table3[Customer ID],Table3[State ID])</f>
        <v>R1013</v>
      </c>
    </row>
    <row r="1497" spans="1:20" x14ac:dyDescent="0.3">
      <c r="A1497" s="20" t="s">
        <v>1515</v>
      </c>
      <c r="B1497" s="20" t="str">
        <f>_xlfn.XLOOKUP(A1497,Sheet3!A1497:A3831,Sheet3!B1497:B3831)</f>
        <v xml:space="preserve"> Mr</v>
      </c>
      <c r="C1497" s="20" t="str">
        <f>_xlfn.XLOOKUP(A1497,Sheet3!A1497:A3831,Sheet3!C1497:C3831)</f>
        <v>Ohara</v>
      </c>
      <c r="D1497" s="20" t="str">
        <f>_xlfn.XLOOKUP(A1497,Sheet3!A1497:A3831,Sheet3!D1497:D3831)</f>
        <v xml:space="preserve">  Chip</v>
      </c>
      <c r="E1497" s="46">
        <f>_xlfn.XLOOKUP(A1497,Sheet1!$A$2:$A$2336,Sheet1!$B$2:$B$2336)</f>
        <v>39.520000000000003</v>
      </c>
      <c r="F1497" s="20">
        <f>_xlfn.XLOOKUP(Table4[[#This Row],[Customer ID]],Sheet1!A1497:A3831,Sheet1!C1497:C3831)</f>
        <v>11.81</v>
      </c>
      <c r="G1497" s="20" t="str">
        <f>_xlfn.XLOOKUP(Table4[[#This Row],[Customer ID]],Sheet1!A1497:A3831,Sheet1!D1497:D3831)</f>
        <v>No</v>
      </c>
      <c r="H1497" s="20" t="str">
        <f>_xlfn.XLOOKUP(Table4[[#This Row],[Customer ID]],Sheet1!A1497:A3831,Sheet1!E1497:E3831)</f>
        <v>No</v>
      </c>
      <c r="I1497" s="20" t="str">
        <f>_xlfn.XLOOKUP(Table4[[#This Row],[Customer ID]],Sheet1!A1497:A3831,Sheet1!F1497:F3831)</f>
        <v>No</v>
      </c>
      <c r="J1497" s="20">
        <f>_xlfn.XLOOKUP(Table4[[#This Row],[Customer ID]],Sheet1!A1497:A3831,Sheet1!G1497:G3831)</f>
        <v>0</v>
      </c>
      <c r="K1497" s="20" t="str">
        <f>_xlfn.XLOOKUP(Table4[[#This Row],[Customer ID]],Sheet1!A1497:A3831,Sheet1!H1497:H3831)</f>
        <v>No</v>
      </c>
      <c r="L1497" s="20" t="str">
        <f>_xlfn.XLOOKUP(Table4[[#This Row],[Customer ID]],Sheet1!A1497:A3831,Sheet1!I1497:I3831)</f>
        <v>Obesity</v>
      </c>
      <c r="M1497" s="20" t="str">
        <f>_xlfn.XLOOKUP(A1497,Sheet1!A1497:A3831,Sheet1!J1497:J3831)</f>
        <v>Diabetes</v>
      </c>
      <c r="N1497" s="48" t="str">
        <f>_xlfn.XLOOKUP(Table4[[#This Row],[Customer ID]],Table3[Customer ID],Table3[Date2])</f>
        <v>15-Dec-1978</v>
      </c>
      <c r="O1497" s="20">
        <f>_xlfn.XLOOKUP(A1497,Table3[Customer ID],Table3[Age])</f>
        <v>44</v>
      </c>
      <c r="P1497" s="20">
        <f>_xlfn.XLOOKUP(A1497,Table3[Customer ID],Table3[children])</f>
        <v>0</v>
      </c>
      <c r="Q1497" s="47">
        <f>_xlfn.XLOOKUP(A1497,Table3[Customer ID],Table3[charges])</f>
        <v>6948.7</v>
      </c>
      <c r="R1497" s="20" t="str">
        <f>_xlfn.XLOOKUP(A1497,Table3[Customer ID],Table3[Hospital tier])</f>
        <v>tier - 1</v>
      </c>
      <c r="S1497" s="20" t="str">
        <f>_xlfn.XLOOKUP(A1497,Table3[Customer ID],Table3[City tier])</f>
        <v>tier - 2</v>
      </c>
      <c r="T1497" s="20" t="str">
        <f>_xlfn.XLOOKUP(A1497,Table3[Customer ID],Table3[State ID])</f>
        <v>R1012</v>
      </c>
    </row>
    <row r="1498" spans="1:20" x14ac:dyDescent="0.3">
      <c r="A1498" s="20" t="s">
        <v>1516</v>
      </c>
      <c r="B1498" s="20" t="str">
        <f>_xlfn.XLOOKUP(A1498,Sheet3!A1498:A3832,Sheet3!B1498:B3832)</f>
        <v xml:space="preserve"> Mr</v>
      </c>
      <c r="C1498" s="20" t="str">
        <f>_xlfn.XLOOKUP(A1498,Sheet3!A1498:A3832,Sheet3!C1498:C3832)</f>
        <v>Cifuentes Fetiva</v>
      </c>
      <c r="D1498" s="20" t="str">
        <f>_xlfn.XLOOKUP(A1498,Sheet3!A1498:A3832,Sheet3!D1498:D3832)</f>
        <v xml:space="preserve">  Miguel Angel Sr.</v>
      </c>
      <c r="E1498" s="46">
        <f>_xlfn.XLOOKUP(A1498,Sheet1!$A$2:$A$2336,Sheet1!$B$2:$B$2336)</f>
        <v>24.49</v>
      </c>
      <c r="F1498" s="20">
        <f>_xlfn.XLOOKUP(Table4[[#This Row],[Customer ID]],Sheet1!A1498:A3832,Sheet1!C1498:C3832)</f>
        <v>4.67</v>
      </c>
      <c r="G1498" s="20" t="str">
        <f>_xlfn.XLOOKUP(Table4[[#This Row],[Customer ID]],Sheet1!A1498:A3832,Sheet1!D1498:D3832)</f>
        <v>No</v>
      </c>
      <c r="H1498" s="20" t="str">
        <f>_xlfn.XLOOKUP(Table4[[#This Row],[Customer ID]],Sheet1!A1498:A3832,Sheet1!E1498:E3832)</f>
        <v>No</v>
      </c>
      <c r="I1498" s="20" t="str">
        <f>_xlfn.XLOOKUP(Table4[[#This Row],[Customer ID]],Sheet1!A1498:A3832,Sheet1!F1498:F3832)</f>
        <v>No</v>
      </c>
      <c r="J1498" s="20">
        <f>_xlfn.XLOOKUP(Table4[[#This Row],[Customer ID]],Sheet1!A1498:A3832,Sheet1!G1498:G3832)</f>
        <v>0</v>
      </c>
      <c r="K1498" s="20" t="str">
        <f>_xlfn.XLOOKUP(Table4[[#This Row],[Customer ID]],Sheet1!A1498:A3832,Sheet1!H1498:H3832)</f>
        <v>No</v>
      </c>
      <c r="L1498" s="20" t="str">
        <f>_xlfn.XLOOKUP(Table4[[#This Row],[Customer ID]],Sheet1!A1498:A3832,Sheet1!I1498:I3832)</f>
        <v>Normal weight</v>
      </c>
      <c r="M1498" s="20" t="str">
        <f>_xlfn.XLOOKUP(A1498,Sheet1!A1498:A3832,Sheet1!J1498:J3832)</f>
        <v>Normal</v>
      </c>
      <c r="N1498" s="48" t="str">
        <f>_xlfn.XLOOKUP(Table4[[#This Row],[Customer ID]],Table3[Customer ID],Table3[Date2])</f>
        <v>5-Oct-1980</v>
      </c>
      <c r="O1498" s="20">
        <f>_xlfn.XLOOKUP(A1498,Table3[Customer ID],Table3[Age])</f>
        <v>42</v>
      </c>
      <c r="P1498" s="20">
        <f>_xlfn.XLOOKUP(A1498,Table3[Customer ID],Table3[children])</f>
        <v>2</v>
      </c>
      <c r="Q1498" s="47">
        <f>_xlfn.XLOOKUP(A1498,Table3[Customer ID],Table3[charges])</f>
        <v>6940.94</v>
      </c>
      <c r="R1498" s="20" t="str">
        <f>_xlfn.XLOOKUP(A1498,Table3[Customer ID],Table3[Hospital tier])</f>
        <v>tier - 2</v>
      </c>
      <c r="S1498" s="20" t="str">
        <f>_xlfn.XLOOKUP(A1498,Table3[Customer ID],Table3[City tier])</f>
        <v>tier - 3</v>
      </c>
      <c r="T1498" s="20" t="str">
        <f>_xlfn.XLOOKUP(A1498,Table3[Customer ID],Table3[State ID])</f>
        <v>R1013</v>
      </c>
    </row>
    <row r="1499" spans="1:20" x14ac:dyDescent="0.3">
      <c r="A1499" s="20" t="s">
        <v>1517</v>
      </c>
      <c r="B1499" s="20" t="str">
        <f>_xlfn.XLOOKUP(A1499,Sheet3!A1499:A3833,Sheet3!B1499:B3833)</f>
        <v xml:space="preserve"> Mr</v>
      </c>
      <c r="C1499" s="20" t="str">
        <f>_xlfn.XLOOKUP(A1499,Sheet3!A1499:A3833,Sheet3!C1499:C3833)</f>
        <v>Keno</v>
      </c>
      <c r="D1499" s="20" t="str">
        <f>_xlfn.XLOOKUP(A1499,Sheet3!A1499:A3833,Sheet3!D1499:D3833)</f>
        <v xml:space="preserve">  Brian</v>
      </c>
      <c r="E1499" s="46">
        <f>_xlfn.XLOOKUP(A1499,Sheet1!$A$2:$A$2336,Sheet1!$B$2:$B$2336)</f>
        <v>26.315000000000001</v>
      </c>
      <c r="F1499" s="20">
        <f>_xlfn.XLOOKUP(Table4[[#This Row],[Customer ID]],Sheet1!A1499:A3833,Sheet1!C1499:C3833)</f>
        <v>6.02</v>
      </c>
      <c r="G1499" s="20" t="str">
        <f>_xlfn.XLOOKUP(Table4[[#This Row],[Customer ID]],Sheet1!A1499:A3833,Sheet1!D1499:D3833)</f>
        <v>No</v>
      </c>
      <c r="H1499" s="20" t="str">
        <f>_xlfn.XLOOKUP(Table4[[#This Row],[Customer ID]],Sheet1!A1499:A3833,Sheet1!E1499:E3833)</f>
        <v>No</v>
      </c>
      <c r="I1499" s="20" t="str">
        <f>_xlfn.XLOOKUP(Table4[[#This Row],[Customer ID]],Sheet1!A1499:A3833,Sheet1!F1499:F3833)</f>
        <v>No</v>
      </c>
      <c r="J1499" s="20">
        <f>_xlfn.XLOOKUP(Table4[[#This Row],[Customer ID]],Sheet1!A1499:A3833,Sheet1!G1499:G3833)</f>
        <v>0</v>
      </c>
      <c r="K1499" s="20" t="str">
        <f>_xlfn.XLOOKUP(Table4[[#This Row],[Customer ID]],Sheet1!A1499:A3833,Sheet1!H1499:H3833)</f>
        <v>No</v>
      </c>
      <c r="L1499" s="20" t="str">
        <f>_xlfn.XLOOKUP(Table4[[#This Row],[Customer ID]],Sheet1!A1499:A3833,Sheet1!I1499:I3833)</f>
        <v>Over Weight</v>
      </c>
      <c r="M1499" s="20" t="str">
        <f>_xlfn.XLOOKUP(A1499,Sheet1!A1499:A3833,Sheet1!J1499:J3833)</f>
        <v>Prediabetes</v>
      </c>
      <c r="N1499" s="48" t="str">
        <f>_xlfn.XLOOKUP(Table4[[#This Row],[Customer ID]],Table3[Customer ID],Table3[Date2])</f>
        <v>30-Aug-1980</v>
      </c>
      <c r="O1499" s="20">
        <f>_xlfn.XLOOKUP(A1499,Table3[Customer ID],Table3[Age])</f>
        <v>42</v>
      </c>
      <c r="P1499" s="20">
        <f>_xlfn.XLOOKUP(A1499,Table3[Customer ID],Table3[children])</f>
        <v>1</v>
      </c>
      <c r="Q1499" s="47">
        <f>_xlfn.XLOOKUP(A1499,Table3[Customer ID],Table3[charges])</f>
        <v>6940.91</v>
      </c>
      <c r="R1499" s="20" t="str">
        <f>_xlfn.XLOOKUP(A1499,Table3[Customer ID],Table3[Hospital tier])</f>
        <v>tier - 2</v>
      </c>
      <c r="S1499" s="20" t="str">
        <f>_xlfn.XLOOKUP(A1499,Table3[Customer ID],Table3[City tier])</f>
        <v>tier - 2</v>
      </c>
      <c r="T1499" s="20" t="str">
        <f>_xlfn.XLOOKUP(A1499,Table3[Customer ID],Table3[State ID])</f>
        <v>R1012</v>
      </c>
    </row>
    <row r="1500" spans="1:20" x14ac:dyDescent="0.3">
      <c r="A1500" s="20" t="s">
        <v>1518</v>
      </c>
      <c r="B1500" s="20" t="str">
        <f>_xlfn.XLOOKUP(A1500,Sheet3!A1500:A3834,Sheet3!B1500:B3834)</f>
        <v xml:space="preserve"> Ms</v>
      </c>
      <c r="C1500" s="20" t="str">
        <f>_xlfn.XLOOKUP(A1500,Sheet3!A1500:A3834,Sheet3!C1500:C3834)</f>
        <v>Bruce</v>
      </c>
      <c r="D1500" s="20" t="str">
        <f>_xlfn.XLOOKUP(A1500,Sheet3!A1500:A3834,Sheet3!D1500:D3834)</f>
        <v xml:space="preserve">  Meghan</v>
      </c>
      <c r="E1500" s="46">
        <f>_xlfn.XLOOKUP(A1500,Sheet1!$A$2:$A$2336,Sheet1!$B$2:$B$2336)</f>
        <v>22.58</v>
      </c>
      <c r="F1500" s="20">
        <f>_xlfn.XLOOKUP(Table4[[#This Row],[Customer ID]],Sheet1!A1500:A3834,Sheet1!C1500:C3834)</f>
        <v>7.46</v>
      </c>
      <c r="G1500" s="20" t="str">
        <f>_xlfn.XLOOKUP(Table4[[#This Row],[Customer ID]],Sheet1!A1500:A3834,Sheet1!D1500:D3834)</f>
        <v>No</v>
      </c>
      <c r="H1500" s="20" t="str">
        <f>_xlfn.XLOOKUP(Table4[[#This Row],[Customer ID]],Sheet1!A1500:A3834,Sheet1!E1500:E3834)</f>
        <v>No</v>
      </c>
      <c r="I1500" s="20" t="str">
        <f>_xlfn.XLOOKUP(Table4[[#This Row],[Customer ID]],Sheet1!A1500:A3834,Sheet1!F1500:F3834)</f>
        <v>No</v>
      </c>
      <c r="J1500" s="20">
        <f>_xlfn.XLOOKUP(Table4[[#This Row],[Customer ID]],Sheet1!A1500:A3834,Sheet1!G1500:G3834)</f>
        <v>0</v>
      </c>
      <c r="K1500" s="20" t="str">
        <f>_xlfn.XLOOKUP(Table4[[#This Row],[Customer ID]],Sheet1!A1500:A3834,Sheet1!H1500:H3834)</f>
        <v>No</v>
      </c>
      <c r="L1500" s="20" t="str">
        <f>_xlfn.XLOOKUP(Table4[[#This Row],[Customer ID]],Sheet1!A1500:A3834,Sheet1!I1500:I3834)</f>
        <v>Normal weight</v>
      </c>
      <c r="M1500" s="20" t="str">
        <f>_xlfn.XLOOKUP(A1500,Sheet1!A1500:A3834,Sheet1!J1500:J3834)</f>
        <v>Diabetes</v>
      </c>
      <c r="N1500" s="48" t="str">
        <f>_xlfn.XLOOKUP(Table4[[#This Row],[Customer ID]],Table3[Customer ID],Table3[Date2])</f>
        <v>29-Nov-1978</v>
      </c>
      <c r="O1500" s="20">
        <f>_xlfn.XLOOKUP(A1500,Table3[Customer ID],Table3[Age])</f>
        <v>44</v>
      </c>
      <c r="P1500" s="20">
        <f>_xlfn.XLOOKUP(A1500,Table3[Customer ID],Table3[children])</f>
        <v>2</v>
      </c>
      <c r="Q1500" s="47">
        <f>_xlfn.XLOOKUP(A1500,Table3[Customer ID],Table3[charges])</f>
        <v>6938.11</v>
      </c>
      <c r="R1500" s="20" t="str">
        <f>_xlfn.XLOOKUP(A1500,Table3[Customer ID],Table3[Hospital tier])</f>
        <v>tier - 2</v>
      </c>
      <c r="S1500" s="20" t="str">
        <f>_xlfn.XLOOKUP(A1500,Table3[Customer ID],Table3[City tier])</f>
        <v>tier - 2</v>
      </c>
      <c r="T1500" s="20" t="str">
        <f>_xlfn.XLOOKUP(A1500,Table3[Customer ID],Table3[State ID])</f>
        <v>R1013</v>
      </c>
    </row>
    <row r="1501" spans="1:20" x14ac:dyDescent="0.3">
      <c r="A1501" s="20" t="s">
        <v>1519</v>
      </c>
      <c r="B1501" s="20" t="str">
        <f>_xlfn.XLOOKUP(A1501,Sheet3!A1501:A3835,Sheet3!B1501:B3835)</f>
        <v xml:space="preserve"> Ms</v>
      </c>
      <c r="C1501" s="20" t="str">
        <f>_xlfn.XLOOKUP(A1501,Sheet3!A1501:A3835,Sheet3!C1501:C3835)</f>
        <v>Lorch</v>
      </c>
      <c r="D1501" s="20" t="str">
        <f>_xlfn.XLOOKUP(A1501,Sheet3!A1501:A3835,Sheet3!D1501:D3835)</f>
        <v xml:space="preserve">  Meredith L.</v>
      </c>
      <c r="E1501" s="46">
        <f>_xlfn.XLOOKUP(A1501,Sheet1!$A$2:$A$2336,Sheet1!$B$2:$B$2336)</f>
        <v>19.475000000000001</v>
      </c>
      <c r="F1501" s="20">
        <f>_xlfn.XLOOKUP(Table4[[#This Row],[Customer ID]],Sheet1!A1501:A3835,Sheet1!C1501:C3835)</f>
        <v>4.74</v>
      </c>
      <c r="G1501" s="20" t="str">
        <f>_xlfn.XLOOKUP(Table4[[#This Row],[Customer ID]],Sheet1!A1501:A3835,Sheet1!D1501:D3835)</f>
        <v>No</v>
      </c>
      <c r="H1501" s="20" t="str">
        <f>_xlfn.XLOOKUP(Table4[[#This Row],[Customer ID]],Sheet1!A1501:A3835,Sheet1!E1501:E3835)</f>
        <v>No</v>
      </c>
      <c r="I1501" s="20" t="str">
        <f>_xlfn.XLOOKUP(Table4[[#This Row],[Customer ID]],Sheet1!A1501:A3835,Sheet1!F1501:F3835)</f>
        <v>No</v>
      </c>
      <c r="J1501" s="20">
        <f>_xlfn.XLOOKUP(Table4[[#This Row],[Customer ID]],Sheet1!A1501:A3835,Sheet1!G1501:G3835)</f>
        <v>1</v>
      </c>
      <c r="K1501" s="20" t="str">
        <f>_xlfn.XLOOKUP(Table4[[#This Row],[Customer ID]],Sheet1!A1501:A3835,Sheet1!H1501:H3835)</f>
        <v>No</v>
      </c>
      <c r="L1501" s="20" t="str">
        <f>_xlfn.XLOOKUP(Table4[[#This Row],[Customer ID]],Sheet1!A1501:A3835,Sheet1!I1501:I3835)</f>
        <v>Normal weight</v>
      </c>
      <c r="M1501" s="20" t="str">
        <f>_xlfn.XLOOKUP(A1501,Sheet1!A1501:A3835,Sheet1!J1501:J3835)</f>
        <v>Normal</v>
      </c>
      <c r="N1501" s="48" t="str">
        <f>_xlfn.XLOOKUP(Table4[[#This Row],[Customer ID]],Table3[Customer ID],Table3[Date2])</f>
        <v>5-Sep-1984</v>
      </c>
      <c r="O1501" s="20">
        <f>_xlfn.XLOOKUP(A1501,Table3[Customer ID],Table3[Age])</f>
        <v>38</v>
      </c>
      <c r="P1501" s="20">
        <f>_xlfn.XLOOKUP(A1501,Table3[Customer ID],Table3[children])</f>
        <v>2</v>
      </c>
      <c r="Q1501" s="47">
        <f>_xlfn.XLOOKUP(A1501,Table3[Customer ID],Table3[charges])</f>
        <v>6933.24</v>
      </c>
      <c r="R1501" s="20" t="str">
        <f>_xlfn.XLOOKUP(A1501,Table3[Customer ID],Table3[Hospital tier])</f>
        <v>tier - 2</v>
      </c>
      <c r="S1501" s="20" t="str">
        <f>_xlfn.XLOOKUP(A1501,Table3[Customer ID],Table3[City tier])</f>
        <v>tier - 3</v>
      </c>
      <c r="T1501" s="20" t="str">
        <f>_xlfn.XLOOKUP(A1501,Table3[Customer ID],Table3[State ID])</f>
        <v>R1012</v>
      </c>
    </row>
    <row r="1502" spans="1:20" x14ac:dyDescent="0.3">
      <c r="A1502" s="20" t="s">
        <v>1520</v>
      </c>
      <c r="B1502" s="20" t="str">
        <f>_xlfn.XLOOKUP(A1502,Sheet3!A1502:A3836,Sheet3!B1502:B3836)</f>
        <v xml:space="preserve"> Mrs</v>
      </c>
      <c r="C1502" s="20" t="str">
        <f>_xlfn.XLOOKUP(A1502,Sheet3!A1502:A3836,Sheet3!C1502:C3836)</f>
        <v>Sullivan</v>
      </c>
      <c r="D1502" s="20" t="str">
        <f>_xlfn.XLOOKUP(A1502,Sheet3!A1502:A3836,Sheet3!D1502:D3836)</f>
        <v xml:space="preserve">  Millicent M</v>
      </c>
      <c r="E1502" s="46">
        <f>_xlfn.XLOOKUP(A1502,Sheet1!$A$2:$A$2336,Sheet1!$B$2:$B$2336)</f>
        <v>26.33</v>
      </c>
      <c r="F1502" s="20">
        <f>_xlfn.XLOOKUP(Table4[[#This Row],[Customer ID]],Sheet1!A1502:A3836,Sheet1!C1502:C3836)</f>
        <v>4.79</v>
      </c>
      <c r="G1502" s="20" t="str">
        <f>_xlfn.XLOOKUP(Table4[[#This Row],[Customer ID]],Sheet1!A1502:A3836,Sheet1!D1502:D3836)</f>
        <v>No</v>
      </c>
      <c r="H1502" s="20" t="str">
        <f>_xlfn.XLOOKUP(Table4[[#This Row],[Customer ID]],Sheet1!A1502:A3836,Sheet1!E1502:E3836)</f>
        <v>No</v>
      </c>
      <c r="I1502" s="20" t="str">
        <f>_xlfn.XLOOKUP(Table4[[#This Row],[Customer ID]],Sheet1!A1502:A3836,Sheet1!F1502:F3836)</f>
        <v>No</v>
      </c>
      <c r="J1502" s="20">
        <f>_xlfn.XLOOKUP(Table4[[#This Row],[Customer ID]],Sheet1!A1502:A3836,Sheet1!G1502:G3836)</f>
        <v>0</v>
      </c>
      <c r="K1502" s="20" t="str">
        <f>_xlfn.XLOOKUP(Table4[[#This Row],[Customer ID]],Sheet1!A1502:A3836,Sheet1!H1502:H3836)</f>
        <v>No</v>
      </c>
      <c r="L1502" s="20" t="str">
        <f>_xlfn.XLOOKUP(Table4[[#This Row],[Customer ID]],Sheet1!A1502:A3836,Sheet1!I1502:I3836)</f>
        <v>Over Weight</v>
      </c>
      <c r="M1502" s="20" t="str">
        <f>_xlfn.XLOOKUP(A1502,Sheet1!A1502:A3836,Sheet1!J1502:J3836)</f>
        <v>Normal</v>
      </c>
      <c r="N1502" s="48" t="str">
        <f>_xlfn.XLOOKUP(Table4[[#This Row],[Customer ID]],Table3[Customer ID],Table3[Date2])</f>
        <v>21-Dec-1989</v>
      </c>
      <c r="O1502" s="20">
        <f>_xlfn.XLOOKUP(A1502,Table3[Customer ID],Table3[Age])</f>
        <v>33</v>
      </c>
      <c r="P1502" s="20">
        <f>_xlfn.XLOOKUP(A1502,Table3[Customer ID],Table3[children])</f>
        <v>3</v>
      </c>
      <c r="Q1502" s="47">
        <f>_xlfn.XLOOKUP(A1502,Table3[Customer ID],Table3[charges])</f>
        <v>6895.19</v>
      </c>
      <c r="R1502" s="20" t="str">
        <f>_xlfn.XLOOKUP(A1502,Table3[Customer ID],Table3[Hospital tier])</f>
        <v>tier - 2</v>
      </c>
      <c r="S1502" s="20" t="str">
        <f>_xlfn.XLOOKUP(A1502,Table3[Customer ID],Table3[City tier])</f>
        <v>tier - 3</v>
      </c>
      <c r="T1502" s="20" t="str">
        <f>_xlfn.XLOOKUP(A1502,Table3[Customer ID],Table3[State ID])</f>
        <v>R1024</v>
      </c>
    </row>
    <row r="1503" spans="1:20" x14ac:dyDescent="0.3">
      <c r="A1503" s="20" t="s">
        <v>1521</v>
      </c>
      <c r="B1503" s="20" t="str">
        <f>_xlfn.XLOOKUP(A1503,Sheet3!A1503:A3837,Sheet3!B1503:B3837)</f>
        <v xml:space="preserve"> Ms</v>
      </c>
      <c r="C1503" s="20" t="str">
        <f>_xlfn.XLOOKUP(A1503,Sheet3!A1503:A3837,Sheet3!C1503:C3837)</f>
        <v>Cave</v>
      </c>
      <c r="D1503" s="20" t="str">
        <f>_xlfn.XLOOKUP(A1503,Sheet3!A1503:A3837,Sheet3!D1503:D3837)</f>
        <v xml:space="preserve">  Kathleen</v>
      </c>
      <c r="E1503" s="46">
        <f>_xlfn.XLOOKUP(A1503,Sheet1!$A$2:$A$2336,Sheet1!$B$2:$B$2336)</f>
        <v>17.29</v>
      </c>
      <c r="F1503" s="20">
        <f>_xlfn.XLOOKUP(Table4[[#This Row],[Customer ID]],Sheet1!A1503:A3837,Sheet1!C1503:C3837)</f>
        <v>5.35</v>
      </c>
      <c r="G1503" s="20" t="str">
        <f>_xlfn.XLOOKUP(Table4[[#This Row],[Customer ID]],Sheet1!A1503:A3837,Sheet1!D1503:D3837)</f>
        <v>yes</v>
      </c>
      <c r="H1503" s="20" t="str">
        <f>_xlfn.XLOOKUP(Table4[[#This Row],[Customer ID]],Sheet1!A1503:A3837,Sheet1!E1503:E3837)</f>
        <v>No</v>
      </c>
      <c r="I1503" s="20" t="str">
        <f>_xlfn.XLOOKUP(Table4[[#This Row],[Customer ID]],Sheet1!A1503:A3837,Sheet1!F1503:F3837)</f>
        <v>No</v>
      </c>
      <c r="J1503" s="20">
        <f>_xlfn.XLOOKUP(Table4[[#This Row],[Customer ID]],Sheet1!A1503:A3837,Sheet1!G1503:G3837)</f>
        <v>0</v>
      </c>
      <c r="K1503" s="20" t="str">
        <f>_xlfn.XLOOKUP(Table4[[#This Row],[Customer ID]],Sheet1!A1503:A3837,Sheet1!H1503:H3837)</f>
        <v>No</v>
      </c>
      <c r="L1503" s="20" t="str">
        <f>_xlfn.XLOOKUP(Table4[[#This Row],[Customer ID]],Sheet1!A1503:A3837,Sheet1!I1503:I3837)</f>
        <v>Under Weight</v>
      </c>
      <c r="M1503" s="20" t="str">
        <f>_xlfn.XLOOKUP(A1503,Sheet1!A1503:A3837,Sheet1!J1503:J3837)</f>
        <v>Normal</v>
      </c>
      <c r="N1503" s="48" t="str">
        <f>_xlfn.XLOOKUP(Table4[[#This Row],[Customer ID]],Table3[Customer ID],Table3[Date2])</f>
        <v>10-Sep-1985</v>
      </c>
      <c r="O1503" s="20">
        <f>_xlfn.XLOOKUP(A1503,Table3[Customer ID],Table3[Age])</f>
        <v>37</v>
      </c>
      <c r="P1503" s="20">
        <f>_xlfn.XLOOKUP(A1503,Table3[Customer ID],Table3[children])</f>
        <v>2</v>
      </c>
      <c r="Q1503" s="47">
        <f>_xlfn.XLOOKUP(A1503,Table3[Customer ID],Table3[charges])</f>
        <v>6877.98</v>
      </c>
      <c r="R1503" s="20" t="str">
        <f>_xlfn.XLOOKUP(A1503,Table3[Customer ID],Table3[Hospital tier])</f>
        <v>tier - 2</v>
      </c>
      <c r="S1503" s="20" t="str">
        <f>_xlfn.XLOOKUP(A1503,Table3[Customer ID],Table3[City tier])</f>
        <v>tier - 1</v>
      </c>
      <c r="T1503" s="20" t="str">
        <f>_xlfn.XLOOKUP(A1503,Table3[Customer ID],Table3[State ID])</f>
        <v>R1024</v>
      </c>
    </row>
    <row r="1504" spans="1:20" x14ac:dyDescent="0.3">
      <c r="A1504" s="20" t="s">
        <v>1522</v>
      </c>
      <c r="B1504" s="20" t="str">
        <f>_xlfn.XLOOKUP(A1504,Sheet3!A1504:A3838,Sheet3!B1504:B3838)</f>
        <v xml:space="preserve"> Ms</v>
      </c>
      <c r="C1504" s="20" t="str">
        <f>_xlfn.XLOOKUP(A1504,Sheet3!A1504:A3838,Sheet3!C1504:C3838)</f>
        <v>Gudenkauf</v>
      </c>
      <c r="D1504" s="20" t="str">
        <f>_xlfn.XLOOKUP(A1504,Sheet3!A1504:A3838,Sheet3!D1504:D3838)</f>
        <v xml:space="preserve">  Kimberly K</v>
      </c>
      <c r="E1504" s="46">
        <f>_xlfn.XLOOKUP(A1504,Sheet1!$A$2:$A$2336,Sheet1!$B$2:$B$2336)</f>
        <v>42.88</v>
      </c>
      <c r="F1504" s="20">
        <f>_xlfn.XLOOKUP(Table4[[#This Row],[Customer ID]],Sheet1!A1504:A3838,Sheet1!C1504:C3838)</f>
        <v>4.87</v>
      </c>
      <c r="G1504" s="20" t="str">
        <f>_xlfn.XLOOKUP(Table4[[#This Row],[Customer ID]],Sheet1!A1504:A3838,Sheet1!D1504:D3838)</f>
        <v>No</v>
      </c>
      <c r="H1504" s="20" t="str">
        <f>_xlfn.XLOOKUP(Table4[[#This Row],[Customer ID]],Sheet1!A1504:A3838,Sheet1!E1504:E3838)</f>
        <v>yes</v>
      </c>
      <c r="I1504" s="20" t="str">
        <f>_xlfn.XLOOKUP(Table4[[#This Row],[Customer ID]],Sheet1!A1504:A3838,Sheet1!F1504:F3838)</f>
        <v>No</v>
      </c>
      <c r="J1504" s="20">
        <f>_xlfn.XLOOKUP(Table4[[#This Row],[Customer ID]],Sheet1!A1504:A3838,Sheet1!G1504:G3838)</f>
        <v>1</v>
      </c>
      <c r="K1504" s="20" t="str">
        <f>_xlfn.XLOOKUP(Table4[[#This Row],[Customer ID]],Sheet1!A1504:A3838,Sheet1!H1504:H3838)</f>
        <v>No</v>
      </c>
      <c r="L1504" s="20" t="str">
        <f>_xlfn.XLOOKUP(Table4[[#This Row],[Customer ID]],Sheet1!A1504:A3838,Sheet1!I1504:I3838)</f>
        <v>Obesity</v>
      </c>
      <c r="M1504" s="20" t="str">
        <f>_xlfn.XLOOKUP(A1504,Sheet1!A1504:A3838,Sheet1!J1504:J3838)</f>
        <v>Normal</v>
      </c>
      <c r="N1504" s="48" t="str">
        <f>_xlfn.XLOOKUP(Table4[[#This Row],[Customer ID]],Table3[Customer ID],Table3[Date2])</f>
        <v>24-Dec-2004</v>
      </c>
      <c r="O1504" s="20">
        <f>_xlfn.XLOOKUP(A1504,Table3[Customer ID],Table3[Age])</f>
        <v>18</v>
      </c>
      <c r="P1504" s="20">
        <f>_xlfn.XLOOKUP(A1504,Table3[Customer ID],Table3[children])</f>
        <v>0</v>
      </c>
      <c r="Q1504" s="47">
        <f>_xlfn.XLOOKUP(A1504,Table3[Customer ID],Table3[charges])</f>
        <v>6876.53</v>
      </c>
      <c r="R1504" s="20" t="str">
        <f>_xlfn.XLOOKUP(A1504,Table3[Customer ID],Table3[Hospital tier])</f>
        <v>tier - 2</v>
      </c>
      <c r="S1504" s="20" t="str">
        <f>_xlfn.XLOOKUP(A1504,Table3[Customer ID],Table3[City tier])</f>
        <v>tier - 1</v>
      </c>
      <c r="T1504" s="20" t="str">
        <f>_xlfn.XLOOKUP(A1504,Table3[Customer ID],Table3[State ID])</f>
        <v>R1012</v>
      </c>
    </row>
    <row r="1505" spans="1:20" x14ac:dyDescent="0.3">
      <c r="A1505" s="20" t="s">
        <v>1523</v>
      </c>
      <c r="B1505" s="20" t="str">
        <f>_xlfn.XLOOKUP(A1505,Sheet3!A1505:A3839,Sheet3!B1505:B3839)</f>
        <v xml:space="preserve"> Mr</v>
      </c>
      <c r="C1505" s="20" t="str">
        <f>_xlfn.XLOOKUP(A1505,Sheet3!A1505:A3839,Sheet3!C1505:C3839)</f>
        <v>Thomas</v>
      </c>
      <c r="D1505" s="20" t="str">
        <f>_xlfn.XLOOKUP(A1505,Sheet3!A1505:A3839,Sheet3!D1505:D3839)</f>
        <v xml:space="preserve">  Justin C</v>
      </c>
      <c r="E1505" s="46">
        <f>_xlfn.XLOOKUP(A1505,Sheet1!$A$2:$A$2336,Sheet1!$B$2:$B$2336)</f>
        <v>32.200000000000003</v>
      </c>
      <c r="F1505" s="20">
        <f>_xlfn.XLOOKUP(Table4[[#This Row],[Customer ID]],Sheet1!A1505:A3839,Sheet1!C1505:C3839)</f>
        <v>10.09</v>
      </c>
      <c r="G1505" s="20" t="str">
        <f>_xlfn.XLOOKUP(Table4[[#This Row],[Customer ID]],Sheet1!A1505:A3839,Sheet1!D1505:D3839)</f>
        <v>yes</v>
      </c>
      <c r="H1505" s="20" t="str">
        <f>_xlfn.XLOOKUP(Table4[[#This Row],[Customer ID]],Sheet1!A1505:A3839,Sheet1!E1505:E3839)</f>
        <v>No</v>
      </c>
      <c r="I1505" s="20" t="str">
        <f>_xlfn.XLOOKUP(Table4[[#This Row],[Customer ID]],Sheet1!A1505:A3839,Sheet1!F1505:F3839)</f>
        <v>No</v>
      </c>
      <c r="J1505" s="20">
        <f>_xlfn.XLOOKUP(Table4[[#This Row],[Customer ID]],Sheet1!A1505:A3839,Sheet1!G1505:G3839)</f>
        <v>0</v>
      </c>
      <c r="K1505" s="20" t="str">
        <f>_xlfn.XLOOKUP(Table4[[#This Row],[Customer ID]],Sheet1!A1505:A3839,Sheet1!H1505:H3839)</f>
        <v>No</v>
      </c>
      <c r="L1505" s="20" t="str">
        <f>_xlfn.XLOOKUP(Table4[[#This Row],[Customer ID]],Sheet1!A1505:A3839,Sheet1!I1505:I3839)</f>
        <v>Obesity</v>
      </c>
      <c r="M1505" s="20" t="str">
        <f>_xlfn.XLOOKUP(A1505,Sheet1!A1505:A3839,Sheet1!J1505:J3839)</f>
        <v>Diabetes</v>
      </c>
      <c r="N1505" s="48" t="str">
        <f>_xlfn.XLOOKUP(Table4[[#This Row],[Customer ID]],Table3[Customer ID],Table3[Date2])</f>
        <v>23-Jun-1981</v>
      </c>
      <c r="O1505" s="20">
        <f>_xlfn.XLOOKUP(A1505,Table3[Customer ID],Table3[Age])</f>
        <v>41</v>
      </c>
      <c r="P1505" s="20">
        <f>_xlfn.XLOOKUP(A1505,Table3[Customer ID],Table3[children])</f>
        <v>2</v>
      </c>
      <c r="Q1505" s="47">
        <f>_xlfn.XLOOKUP(A1505,Table3[Customer ID],Table3[charges])</f>
        <v>6875.96</v>
      </c>
      <c r="R1505" s="20" t="str">
        <f>_xlfn.XLOOKUP(A1505,Table3[Customer ID],Table3[Hospital tier])</f>
        <v>tier - 2</v>
      </c>
      <c r="S1505" s="20" t="str">
        <f>_xlfn.XLOOKUP(A1505,Table3[Customer ID],Table3[City tier])</f>
        <v>tier - 2</v>
      </c>
      <c r="T1505" s="20" t="str">
        <f>_xlfn.XLOOKUP(A1505,Table3[Customer ID],Table3[State ID])</f>
        <v>R1011</v>
      </c>
    </row>
    <row r="1506" spans="1:20" x14ac:dyDescent="0.3">
      <c r="A1506" s="20" t="s">
        <v>1524</v>
      </c>
      <c r="B1506" s="20" t="str">
        <f>_xlfn.XLOOKUP(A1506,Sheet3!A1506:A3840,Sheet3!B1506:B3840)</f>
        <v xml:space="preserve"> Mr</v>
      </c>
      <c r="C1506" s="20" t="str">
        <f>_xlfn.XLOOKUP(A1506,Sheet3!A1506:A3840,Sheet3!C1506:C3840)</f>
        <v>Holley</v>
      </c>
      <c r="D1506" s="20" t="str">
        <f>_xlfn.XLOOKUP(A1506,Sheet3!A1506:A3840,Sheet3!D1506:D3840)</f>
        <v xml:space="preserve">  Tristan P.</v>
      </c>
      <c r="E1506" s="46">
        <f>_xlfn.XLOOKUP(A1506,Sheet1!$A$2:$A$2336,Sheet1!$B$2:$B$2336)</f>
        <v>18.75</v>
      </c>
      <c r="F1506" s="20">
        <f>_xlfn.XLOOKUP(Table4[[#This Row],[Customer ID]],Sheet1!A1506:A3840,Sheet1!C1506:C3840)</f>
        <v>5.47</v>
      </c>
      <c r="G1506" s="20" t="str">
        <f>_xlfn.XLOOKUP(Table4[[#This Row],[Customer ID]],Sheet1!A1506:A3840,Sheet1!D1506:D3840)</f>
        <v>yes</v>
      </c>
      <c r="H1506" s="20" t="str">
        <f>_xlfn.XLOOKUP(Table4[[#This Row],[Customer ID]],Sheet1!A1506:A3840,Sheet1!E1506:E3840)</f>
        <v>No</v>
      </c>
      <c r="I1506" s="20" t="str">
        <f>_xlfn.XLOOKUP(Table4[[#This Row],[Customer ID]],Sheet1!A1506:A3840,Sheet1!F1506:F3840)</f>
        <v>Yes</v>
      </c>
      <c r="J1506" s="20">
        <f>_xlfn.XLOOKUP(Table4[[#This Row],[Customer ID]],Sheet1!A1506:A3840,Sheet1!G1506:G3840)</f>
        <v>1</v>
      </c>
      <c r="K1506" s="20" t="str">
        <f>_xlfn.XLOOKUP(Table4[[#This Row],[Customer ID]],Sheet1!A1506:A3840,Sheet1!H1506:H3840)</f>
        <v>No</v>
      </c>
      <c r="L1506" s="20" t="str">
        <f>_xlfn.XLOOKUP(Table4[[#This Row],[Customer ID]],Sheet1!A1506:A3840,Sheet1!I1506:I3840)</f>
        <v>Normal weight</v>
      </c>
      <c r="M1506" s="20" t="str">
        <f>_xlfn.XLOOKUP(A1506,Sheet1!A1506:A3840,Sheet1!J1506:J3840)</f>
        <v>Normal</v>
      </c>
      <c r="N1506" s="48" t="str">
        <f>_xlfn.XLOOKUP(Table4[[#This Row],[Customer ID]],Table3[Customer ID],Table3[Date2])</f>
        <v>23-Oct-1969</v>
      </c>
      <c r="O1506" s="20">
        <f>_xlfn.XLOOKUP(A1506,Table3[Customer ID],Table3[Age])</f>
        <v>53</v>
      </c>
      <c r="P1506" s="20">
        <f>_xlfn.XLOOKUP(A1506,Table3[Customer ID],Table3[children])</f>
        <v>0</v>
      </c>
      <c r="Q1506" s="47">
        <f>_xlfn.XLOOKUP(A1506,Table3[Customer ID],Table3[charges])</f>
        <v>6868.39</v>
      </c>
      <c r="R1506" s="20" t="str">
        <f>_xlfn.XLOOKUP(A1506,Table3[Customer ID],Table3[Hospital tier])</f>
        <v>tier - 2</v>
      </c>
      <c r="S1506" s="20" t="str">
        <f>_xlfn.XLOOKUP(A1506,Table3[Customer ID],Table3[City tier])</f>
        <v>tier - 2</v>
      </c>
      <c r="T1506" s="20" t="str">
        <f>_xlfn.XLOOKUP(A1506,Table3[Customer ID],Table3[State ID])</f>
        <v>R1013</v>
      </c>
    </row>
    <row r="1507" spans="1:20" x14ac:dyDescent="0.3">
      <c r="A1507" s="20" t="s">
        <v>1525</v>
      </c>
      <c r="B1507" s="20" t="str">
        <f>_xlfn.XLOOKUP(A1507,Sheet3!A1507:A3841,Sheet3!B1507:B3841)</f>
        <v xml:space="preserve"> Ms</v>
      </c>
      <c r="C1507" s="20" t="str">
        <f>_xlfn.XLOOKUP(A1507,Sheet3!A1507:A3841,Sheet3!C1507:C3841)</f>
        <v>Kemble</v>
      </c>
      <c r="D1507" s="20" t="str">
        <f>_xlfn.XLOOKUP(A1507,Sheet3!A1507:A3841,Sheet3!D1507:D3841)</f>
        <v xml:space="preserve">  Traci A</v>
      </c>
      <c r="E1507" s="46">
        <f>_xlfn.XLOOKUP(A1507,Sheet1!$A$2:$A$2336,Sheet1!$B$2:$B$2336)</f>
        <v>22.36</v>
      </c>
      <c r="F1507" s="20">
        <f>_xlfn.XLOOKUP(Table4[[#This Row],[Customer ID]],Sheet1!A1507:A3841,Sheet1!C1507:C3841)</f>
        <v>8.6</v>
      </c>
      <c r="G1507" s="20" t="str">
        <f>_xlfn.XLOOKUP(Table4[[#This Row],[Customer ID]],Sheet1!A1507:A3841,Sheet1!D1507:D3841)</f>
        <v>No</v>
      </c>
      <c r="H1507" s="20" t="str">
        <f>_xlfn.XLOOKUP(Table4[[#This Row],[Customer ID]],Sheet1!A1507:A3841,Sheet1!E1507:E3841)</f>
        <v>No</v>
      </c>
      <c r="I1507" s="20" t="str">
        <f>_xlfn.XLOOKUP(Table4[[#This Row],[Customer ID]],Sheet1!A1507:A3841,Sheet1!F1507:F3841)</f>
        <v>No</v>
      </c>
      <c r="J1507" s="20">
        <f>_xlfn.XLOOKUP(Table4[[#This Row],[Customer ID]],Sheet1!A1507:A3841,Sheet1!G1507:G3841)</f>
        <v>0</v>
      </c>
      <c r="K1507" s="20" t="str">
        <f>_xlfn.XLOOKUP(Table4[[#This Row],[Customer ID]],Sheet1!A1507:A3841,Sheet1!H1507:H3841)</f>
        <v>No</v>
      </c>
      <c r="L1507" s="20" t="str">
        <f>_xlfn.XLOOKUP(Table4[[#This Row],[Customer ID]],Sheet1!A1507:A3841,Sheet1!I1507:I3841)</f>
        <v>Normal weight</v>
      </c>
      <c r="M1507" s="20" t="str">
        <f>_xlfn.XLOOKUP(A1507,Sheet1!A1507:A3841,Sheet1!J1507:J3841)</f>
        <v>Diabetes</v>
      </c>
      <c r="N1507" s="48" t="str">
        <f>_xlfn.XLOOKUP(Table4[[#This Row],[Customer ID]],Table3[Customer ID],Table3[Date2])</f>
        <v>5-Aug-1978</v>
      </c>
      <c r="O1507" s="20">
        <f>_xlfn.XLOOKUP(A1507,Table3[Customer ID],Table3[Age])</f>
        <v>44</v>
      </c>
      <c r="P1507" s="20">
        <f>_xlfn.XLOOKUP(A1507,Table3[Customer ID],Table3[children])</f>
        <v>2</v>
      </c>
      <c r="Q1507" s="47">
        <f>_xlfn.XLOOKUP(A1507,Table3[Customer ID],Table3[charges])</f>
        <v>6863.49</v>
      </c>
      <c r="R1507" s="20" t="str">
        <f>_xlfn.XLOOKUP(A1507,Table3[Customer ID],Table3[Hospital tier])</f>
        <v>tier - 2</v>
      </c>
      <c r="S1507" s="20" t="str">
        <f>_xlfn.XLOOKUP(A1507,Table3[Customer ID],Table3[City tier])</f>
        <v>tier - 1</v>
      </c>
      <c r="T1507" s="20" t="str">
        <f>_xlfn.XLOOKUP(A1507,Table3[Customer ID],Table3[State ID])</f>
        <v>R1013</v>
      </c>
    </row>
    <row r="1508" spans="1:20" x14ac:dyDescent="0.3">
      <c r="A1508" s="20" t="s">
        <v>1526</v>
      </c>
      <c r="B1508" s="20" t="str">
        <f>_xlfn.XLOOKUP(A1508,Sheet3!A1508:A3842,Sheet3!B1508:B3842)</f>
        <v xml:space="preserve"> Mr</v>
      </c>
      <c r="C1508" s="20" t="str">
        <f>_xlfn.XLOOKUP(A1508,Sheet3!A1508:A3842,Sheet3!C1508:C3842)</f>
        <v>Bentley</v>
      </c>
      <c r="D1508" s="20" t="str">
        <f>_xlfn.XLOOKUP(A1508,Sheet3!A1508:A3842,Sheet3!D1508:D3842)</f>
        <v xml:space="preserve">  Justin P</v>
      </c>
      <c r="E1508" s="46">
        <f>_xlfn.XLOOKUP(A1508,Sheet1!$A$2:$A$2336,Sheet1!$B$2:$B$2336)</f>
        <v>23.94</v>
      </c>
      <c r="F1508" s="20">
        <f>_xlfn.XLOOKUP(Table4[[#This Row],[Customer ID]],Sheet1!A1508:A3842,Sheet1!C1508:C3842)</f>
        <v>10.74</v>
      </c>
      <c r="G1508" s="20" t="str">
        <f>_xlfn.XLOOKUP(Table4[[#This Row],[Customer ID]],Sheet1!A1508:A3842,Sheet1!D1508:D3842)</f>
        <v>yes</v>
      </c>
      <c r="H1508" s="20" t="str">
        <f>_xlfn.XLOOKUP(Table4[[#This Row],[Customer ID]],Sheet1!A1508:A3842,Sheet1!E1508:E3842)</f>
        <v>No</v>
      </c>
      <c r="I1508" s="20" t="str">
        <f>_xlfn.XLOOKUP(Table4[[#This Row],[Customer ID]],Sheet1!A1508:A3842,Sheet1!F1508:F3842)</f>
        <v>No</v>
      </c>
      <c r="J1508" s="20">
        <f>_xlfn.XLOOKUP(Table4[[#This Row],[Customer ID]],Sheet1!A1508:A3842,Sheet1!G1508:G3842)</f>
        <v>0</v>
      </c>
      <c r="K1508" s="20" t="str">
        <f>_xlfn.XLOOKUP(Table4[[#This Row],[Customer ID]],Sheet1!A1508:A3842,Sheet1!H1508:H3842)</f>
        <v>No</v>
      </c>
      <c r="L1508" s="20" t="str">
        <f>_xlfn.XLOOKUP(Table4[[#This Row],[Customer ID]],Sheet1!A1508:A3842,Sheet1!I1508:I3842)</f>
        <v>Normal weight</v>
      </c>
      <c r="M1508" s="20" t="str">
        <f>_xlfn.XLOOKUP(A1508,Sheet1!A1508:A3842,Sheet1!J1508:J3842)</f>
        <v>Diabetes</v>
      </c>
      <c r="N1508" s="48" t="str">
        <f>_xlfn.XLOOKUP(Table4[[#This Row],[Customer ID]],Table3[Customer ID],Table3[Date2])</f>
        <v>19-Jun-1981</v>
      </c>
      <c r="O1508" s="20">
        <f>_xlfn.XLOOKUP(A1508,Table3[Customer ID],Table3[Age])</f>
        <v>41</v>
      </c>
      <c r="P1508" s="20">
        <f>_xlfn.XLOOKUP(A1508,Table3[Customer ID],Table3[children])</f>
        <v>1</v>
      </c>
      <c r="Q1508" s="47">
        <f>_xlfn.XLOOKUP(A1508,Table3[Customer ID],Table3[charges])</f>
        <v>6858.48</v>
      </c>
      <c r="R1508" s="20" t="str">
        <f>_xlfn.XLOOKUP(A1508,Table3[Customer ID],Table3[Hospital tier])</f>
        <v>tier - 2</v>
      </c>
      <c r="S1508" s="20" t="str">
        <f>_xlfn.XLOOKUP(A1508,Table3[Customer ID],Table3[City tier])</f>
        <v>tier - 2</v>
      </c>
      <c r="T1508" s="20" t="str">
        <f>_xlfn.XLOOKUP(A1508,Table3[Customer ID],Table3[State ID])</f>
        <v>R1019</v>
      </c>
    </row>
    <row r="1509" spans="1:20" x14ac:dyDescent="0.3">
      <c r="A1509" s="20" t="s">
        <v>1527</v>
      </c>
      <c r="B1509" s="20" t="str">
        <f>_xlfn.XLOOKUP(A1509,Sheet3!A1509:A3843,Sheet3!B1509:B3843)</f>
        <v xml:space="preserve"> Mr</v>
      </c>
      <c r="C1509" s="20" t="str">
        <f>_xlfn.XLOOKUP(A1509,Sheet3!A1509:A3843,Sheet3!C1509:C3843)</f>
        <v>Jones</v>
      </c>
      <c r="D1509" s="20" t="str">
        <f>_xlfn.XLOOKUP(A1509,Sheet3!A1509:A3843,Sheet3!D1509:D3843)</f>
        <v xml:space="preserve">  Logan M</v>
      </c>
      <c r="E1509" s="46">
        <f>_xlfn.XLOOKUP(A1509,Sheet1!$A$2:$A$2336,Sheet1!$B$2:$B$2336)</f>
        <v>30.1</v>
      </c>
      <c r="F1509" s="20">
        <f>_xlfn.XLOOKUP(Table4[[#This Row],[Customer ID]],Sheet1!A1509:A3843,Sheet1!C1509:C3843)</f>
        <v>4.3899999999999997</v>
      </c>
      <c r="G1509" s="20" t="str">
        <f>_xlfn.XLOOKUP(Table4[[#This Row],[Customer ID]],Sheet1!A1509:A3843,Sheet1!D1509:D3843)</f>
        <v>No</v>
      </c>
      <c r="H1509" s="20" t="str">
        <f>_xlfn.XLOOKUP(Table4[[#This Row],[Customer ID]],Sheet1!A1509:A3843,Sheet1!E1509:E3843)</f>
        <v>No</v>
      </c>
      <c r="I1509" s="20" t="str">
        <f>_xlfn.XLOOKUP(Table4[[#This Row],[Customer ID]],Sheet1!A1509:A3843,Sheet1!F1509:F3843)</f>
        <v>Yes</v>
      </c>
      <c r="J1509" s="20">
        <f>_xlfn.XLOOKUP(Table4[[#This Row],[Customer ID]],Sheet1!A1509:A3843,Sheet1!G1509:G3843)</f>
        <v>1</v>
      </c>
      <c r="K1509" s="20" t="str">
        <f>_xlfn.XLOOKUP(Table4[[#This Row],[Customer ID]],Sheet1!A1509:A3843,Sheet1!H1509:H3843)</f>
        <v>No</v>
      </c>
      <c r="L1509" s="20" t="str">
        <f>_xlfn.XLOOKUP(Table4[[#This Row],[Customer ID]],Sheet1!A1509:A3843,Sheet1!I1509:I3843)</f>
        <v>Obesity</v>
      </c>
      <c r="M1509" s="20" t="str">
        <f>_xlfn.XLOOKUP(A1509,Sheet1!A1509:A3843,Sheet1!J1509:J3843)</f>
        <v>Normal</v>
      </c>
      <c r="N1509" s="48" t="str">
        <f>_xlfn.XLOOKUP(Table4[[#This Row],[Customer ID]],Table3[Customer ID],Table3[Date2])</f>
        <v>4-Nov-1979</v>
      </c>
      <c r="O1509" s="20">
        <f>_xlfn.XLOOKUP(A1509,Table3[Customer ID],Table3[Age])</f>
        <v>43</v>
      </c>
      <c r="P1509" s="20">
        <f>_xlfn.XLOOKUP(A1509,Table3[Customer ID],Table3[children])</f>
        <v>1</v>
      </c>
      <c r="Q1509" s="47">
        <f>_xlfn.XLOOKUP(A1509,Table3[Customer ID],Table3[charges])</f>
        <v>6849.03</v>
      </c>
      <c r="R1509" s="20" t="str">
        <f>_xlfn.XLOOKUP(A1509,Table3[Customer ID],Table3[Hospital tier])</f>
        <v>tier - 2</v>
      </c>
      <c r="S1509" s="20" t="str">
        <f>_xlfn.XLOOKUP(A1509,Table3[Customer ID],Table3[City tier])</f>
        <v>tier - 2</v>
      </c>
      <c r="T1509" s="20" t="str">
        <f>_xlfn.XLOOKUP(A1509,Table3[Customer ID],Table3[State ID])</f>
        <v>R1011</v>
      </c>
    </row>
    <row r="1510" spans="1:20" x14ac:dyDescent="0.3">
      <c r="A1510" s="20" t="s">
        <v>1528</v>
      </c>
      <c r="B1510" s="20" t="str">
        <f>_xlfn.XLOOKUP(A1510,Sheet3!A1510:A3844,Sheet3!B1510:B3844)</f>
        <v xml:space="preserve"> Mr</v>
      </c>
      <c r="C1510" s="20" t="str">
        <f>_xlfn.XLOOKUP(A1510,Sheet3!A1510:A3844,Sheet3!C1510:C3844)</f>
        <v>Tremblay</v>
      </c>
      <c r="D1510" s="20" t="str">
        <f>_xlfn.XLOOKUP(A1510,Sheet3!A1510:A3844,Sheet3!D1510:D3844)</f>
        <v xml:space="preserve">  Sebastien</v>
      </c>
      <c r="E1510" s="46">
        <f>_xlfn.XLOOKUP(A1510,Sheet1!$A$2:$A$2336,Sheet1!$B$2:$B$2336)</f>
        <v>21.93</v>
      </c>
      <c r="F1510" s="20">
        <f>_xlfn.XLOOKUP(Table4[[#This Row],[Customer ID]],Sheet1!A1510:A3844,Sheet1!C1510:C3844)</f>
        <v>6.3</v>
      </c>
      <c r="G1510" s="20" t="str">
        <f>_xlfn.XLOOKUP(Table4[[#This Row],[Customer ID]],Sheet1!A1510:A3844,Sheet1!D1510:D3844)</f>
        <v>No</v>
      </c>
      <c r="H1510" s="20" t="str">
        <f>_xlfn.XLOOKUP(Table4[[#This Row],[Customer ID]],Sheet1!A1510:A3844,Sheet1!E1510:E3844)</f>
        <v>No</v>
      </c>
      <c r="I1510" s="20" t="str">
        <f>_xlfn.XLOOKUP(Table4[[#This Row],[Customer ID]],Sheet1!A1510:A3844,Sheet1!F1510:F3844)</f>
        <v>No</v>
      </c>
      <c r="J1510" s="20">
        <f>_xlfn.XLOOKUP(Table4[[#This Row],[Customer ID]],Sheet1!A1510:A3844,Sheet1!G1510:G3844)</f>
        <v>0</v>
      </c>
      <c r="K1510" s="20" t="str">
        <f>_xlfn.XLOOKUP(Table4[[#This Row],[Customer ID]],Sheet1!A1510:A3844,Sheet1!H1510:H3844)</f>
        <v>No</v>
      </c>
      <c r="L1510" s="20" t="str">
        <f>_xlfn.XLOOKUP(Table4[[#This Row],[Customer ID]],Sheet1!A1510:A3844,Sheet1!I1510:I3844)</f>
        <v>Normal weight</v>
      </c>
      <c r="M1510" s="20" t="str">
        <f>_xlfn.XLOOKUP(A1510,Sheet1!A1510:A3844,Sheet1!J1510:J3844)</f>
        <v>Prediabetes</v>
      </c>
      <c r="N1510" s="48" t="str">
        <f>_xlfn.XLOOKUP(Table4[[#This Row],[Customer ID]],Table3[Customer ID],Table3[Date2])</f>
        <v>15-Jun-1977</v>
      </c>
      <c r="O1510" s="20">
        <f>_xlfn.XLOOKUP(A1510,Table3[Customer ID],Table3[Age])</f>
        <v>45</v>
      </c>
      <c r="P1510" s="20">
        <f>_xlfn.XLOOKUP(A1510,Table3[Customer ID],Table3[children])</f>
        <v>2</v>
      </c>
      <c r="Q1510" s="47">
        <f>_xlfn.XLOOKUP(A1510,Table3[Customer ID],Table3[charges])</f>
        <v>6843.17</v>
      </c>
      <c r="R1510" s="20" t="str">
        <f>_xlfn.XLOOKUP(A1510,Table3[Customer ID],Table3[Hospital tier])</f>
        <v>tier - 2</v>
      </c>
      <c r="S1510" s="20" t="str">
        <f>_xlfn.XLOOKUP(A1510,Table3[Customer ID],Table3[City tier])</f>
        <v>tier - 1</v>
      </c>
      <c r="T1510" s="20" t="str">
        <f>_xlfn.XLOOKUP(A1510,Table3[Customer ID],Table3[State ID])</f>
        <v>R1013</v>
      </c>
    </row>
    <row r="1511" spans="1:20" x14ac:dyDescent="0.3">
      <c r="A1511" s="20" t="s">
        <v>1529</v>
      </c>
      <c r="B1511" s="20" t="str">
        <f>_xlfn.XLOOKUP(A1511,Sheet3!A1511:A3845,Sheet3!B1511:B3845)</f>
        <v xml:space="preserve"> Ms</v>
      </c>
      <c r="C1511" s="20" t="str">
        <f>_xlfn.XLOOKUP(A1511,Sheet3!A1511:A3845,Sheet3!C1511:C3845)</f>
        <v>Bellucci</v>
      </c>
      <c r="D1511" s="20" t="str">
        <f>_xlfn.XLOOKUP(A1511,Sheet3!A1511:A3845,Sheet3!D1511:D3845)</f>
        <v xml:space="preserve">  Tiffany A</v>
      </c>
      <c r="E1511" s="46">
        <f>_xlfn.XLOOKUP(A1511,Sheet1!$A$2:$A$2336,Sheet1!$B$2:$B$2336)</f>
        <v>39.75</v>
      </c>
      <c r="F1511" s="20">
        <f>_xlfn.XLOOKUP(Table4[[#This Row],[Customer ID]],Sheet1!A1511:A3845,Sheet1!C1511:C3845)</f>
        <v>5.41</v>
      </c>
      <c r="G1511" s="20" t="str">
        <f>_xlfn.XLOOKUP(Table4[[#This Row],[Customer ID]],Sheet1!A1511:A3845,Sheet1!D1511:D3845)</f>
        <v>No</v>
      </c>
      <c r="H1511" s="20" t="str">
        <f>_xlfn.XLOOKUP(Table4[[#This Row],[Customer ID]],Sheet1!A1511:A3845,Sheet1!E1511:E3845)</f>
        <v>yes</v>
      </c>
      <c r="I1511" s="20" t="str">
        <f>_xlfn.XLOOKUP(Table4[[#This Row],[Customer ID]],Sheet1!A1511:A3845,Sheet1!F1511:F3845)</f>
        <v>No</v>
      </c>
      <c r="J1511" s="20">
        <f>_xlfn.XLOOKUP(Table4[[#This Row],[Customer ID]],Sheet1!A1511:A3845,Sheet1!G1511:G3845)</f>
        <v>1</v>
      </c>
      <c r="K1511" s="20" t="str">
        <f>_xlfn.XLOOKUP(Table4[[#This Row],[Customer ID]],Sheet1!A1511:A3845,Sheet1!H1511:H3845)</f>
        <v>No</v>
      </c>
      <c r="L1511" s="20" t="str">
        <f>_xlfn.XLOOKUP(Table4[[#This Row],[Customer ID]],Sheet1!A1511:A3845,Sheet1!I1511:I3845)</f>
        <v>Obesity</v>
      </c>
      <c r="M1511" s="20" t="str">
        <f>_xlfn.XLOOKUP(A1511,Sheet1!A1511:A3845,Sheet1!J1511:J3845)</f>
        <v>Normal</v>
      </c>
      <c r="N1511" s="48" t="str">
        <f>_xlfn.XLOOKUP(Table4[[#This Row],[Customer ID]],Table3[Customer ID],Table3[Date2])</f>
        <v>30-Nov-2000</v>
      </c>
      <c r="O1511" s="20">
        <f>_xlfn.XLOOKUP(A1511,Table3[Customer ID],Table3[Age])</f>
        <v>22</v>
      </c>
      <c r="P1511" s="20">
        <f>_xlfn.XLOOKUP(A1511,Table3[Customer ID],Table3[children])</f>
        <v>0</v>
      </c>
      <c r="Q1511" s="47">
        <f>_xlfn.XLOOKUP(A1511,Table3[Customer ID],Table3[charges])</f>
        <v>6842.28</v>
      </c>
      <c r="R1511" s="20" t="str">
        <f>_xlfn.XLOOKUP(A1511,Table3[Customer ID],Table3[Hospital tier])</f>
        <v>tier - 2</v>
      </c>
      <c r="S1511" s="20" t="str">
        <f>_xlfn.XLOOKUP(A1511,Table3[Customer ID],Table3[City tier])</f>
        <v>tier - 1</v>
      </c>
      <c r="T1511" s="20" t="str">
        <f>_xlfn.XLOOKUP(A1511,Table3[Customer ID],Table3[State ID])</f>
        <v>R1012</v>
      </c>
    </row>
    <row r="1512" spans="1:20" x14ac:dyDescent="0.3">
      <c r="A1512" s="20" t="s">
        <v>1530</v>
      </c>
      <c r="B1512" s="20" t="str">
        <f>_xlfn.XLOOKUP(A1512,Sheet3!A1512:A3846,Sheet3!B1512:B3846)</f>
        <v xml:space="preserve"> Mr</v>
      </c>
      <c r="C1512" s="20" t="str">
        <f>_xlfn.XLOOKUP(A1512,Sheet3!A1512:A3846,Sheet3!C1512:C3846)</f>
        <v>Collins</v>
      </c>
      <c r="D1512" s="20" t="str">
        <f>_xlfn.XLOOKUP(A1512,Sheet3!A1512:A3846,Sheet3!D1512:D3846)</f>
        <v xml:space="preserve">  Matthew</v>
      </c>
      <c r="E1512" s="46">
        <f>_xlfn.XLOOKUP(A1512,Sheet1!$A$2:$A$2336,Sheet1!$B$2:$B$2336)</f>
        <v>26.03</v>
      </c>
      <c r="F1512" s="20">
        <f>_xlfn.XLOOKUP(Table4[[#This Row],[Customer ID]],Sheet1!A1512:A3846,Sheet1!C1512:C3846)</f>
        <v>4.47</v>
      </c>
      <c r="G1512" s="20" t="str">
        <f>_xlfn.XLOOKUP(Table4[[#This Row],[Customer ID]],Sheet1!A1512:A3846,Sheet1!D1512:D3846)</f>
        <v>No</v>
      </c>
      <c r="H1512" s="20" t="str">
        <f>_xlfn.XLOOKUP(Table4[[#This Row],[Customer ID]],Sheet1!A1512:A3846,Sheet1!E1512:E3846)</f>
        <v>No</v>
      </c>
      <c r="I1512" s="20" t="str">
        <f>_xlfn.XLOOKUP(Table4[[#This Row],[Customer ID]],Sheet1!A1512:A3846,Sheet1!F1512:F3846)</f>
        <v>Yes</v>
      </c>
      <c r="J1512" s="20">
        <f>_xlfn.XLOOKUP(Table4[[#This Row],[Customer ID]],Sheet1!A1512:A3846,Sheet1!G1512:G3846)</f>
        <v>1</v>
      </c>
      <c r="K1512" s="20" t="str">
        <f>_xlfn.XLOOKUP(Table4[[#This Row],[Customer ID]],Sheet1!A1512:A3846,Sheet1!H1512:H3846)</f>
        <v>No</v>
      </c>
      <c r="L1512" s="20" t="str">
        <f>_xlfn.XLOOKUP(Table4[[#This Row],[Customer ID]],Sheet1!A1512:A3846,Sheet1!I1512:I3846)</f>
        <v>Over Weight</v>
      </c>
      <c r="M1512" s="20" t="str">
        <f>_xlfn.XLOOKUP(A1512,Sheet1!A1512:A3846,Sheet1!J1512:J3846)</f>
        <v>Normal</v>
      </c>
      <c r="N1512" s="48" t="str">
        <f>_xlfn.XLOOKUP(Table4[[#This Row],[Customer ID]],Table3[Customer ID],Table3[Date2])</f>
        <v>15-Jul-1979</v>
      </c>
      <c r="O1512" s="20">
        <f>_xlfn.XLOOKUP(A1512,Table3[Customer ID],Table3[Age])</f>
        <v>43</v>
      </c>
      <c r="P1512" s="20">
        <f>_xlfn.XLOOKUP(A1512,Table3[Customer ID],Table3[children])</f>
        <v>0</v>
      </c>
      <c r="Q1512" s="47">
        <f>_xlfn.XLOOKUP(A1512,Table3[Customer ID],Table3[charges])</f>
        <v>6837.37</v>
      </c>
      <c r="R1512" s="20" t="str">
        <f>_xlfn.XLOOKUP(A1512,Table3[Customer ID],Table3[Hospital tier])</f>
        <v>tier - 3</v>
      </c>
      <c r="S1512" s="20" t="str">
        <f>_xlfn.XLOOKUP(A1512,Table3[Customer ID],Table3[City tier])</f>
        <v>tier - 1</v>
      </c>
      <c r="T1512" s="20" t="str">
        <f>_xlfn.XLOOKUP(A1512,Table3[Customer ID],Table3[State ID])</f>
        <v>R1016</v>
      </c>
    </row>
    <row r="1513" spans="1:20" x14ac:dyDescent="0.3">
      <c r="A1513" s="20" t="s">
        <v>1531</v>
      </c>
      <c r="B1513" s="20" t="str">
        <f>_xlfn.XLOOKUP(A1513,Sheet3!A1513:A3847,Sheet3!B1513:B3847)</f>
        <v xml:space="preserve"> Mr</v>
      </c>
      <c r="C1513" s="20" t="str">
        <f>_xlfn.XLOOKUP(A1513,Sheet3!A1513:A3847,Sheet3!C1513:C3847)</f>
        <v>Gillman</v>
      </c>
      <c r="D1513" s="20" t="str">
        <f>_xlfn.XLOOKUP(A1513,Sheet3!A1513:A3847,Sheet3!D1513:D3847)</f>
        <v xml:space="preserve">  Luke</v>
      </c>
      <c r="E1513" s="46">
        <f>_xlfn.XLOOKUP(A1513,Sheet1!$A$2:$A$2336,Sheet1!$B$2:$B$2336)</f>
        <v>34.51</v>
      </c>
      <c r="F1513" s="20">
        <f>_xlfn.XLOOKUP(Table4[[#This Row],[Customer ID]],Sheet1!A1513:A3847,Sheet1!C1513:C3847)</f>
        <v>6.26</v>
      </c>
      <c r="G1513" s="20" t="str">
        <f>_xlfn.XLOOKUP(Table4[[#This Row],[Customer ID]],Sheet1!A1513:A3847,Sheet1!D1513:D3847)</f>
        <v>No</v>
      </c>
      <c r="H1513" s="20" t="str">
        <f>_xlfn.XLOOKUP(Table4[[#This Row],[Customer ID]],Sheet1!A1513:A3847,Sheet1!E1513:E3847)</f>
        <v>No</v>
      </c>
      <c r="I1513" s="20" t="str">
        <f>_xlfn.XLOOKUP(Table4[[#This Row],[Customer ID]],Sheet1!A1513:A3847,Sheet1!F1513:F3847)</f>
        <v>No</v>
      </c>
      <c r="J1513" s="20">
        <f>_xlfn.XLOOKUP(Table4[[#This Row],[Customer ID]],Sheet1!A1513:A3847,Sheet1!G1513:G3847)</f>
        <v>0</v>
      </c>
      <c r="K1513" s="20" t="str">
        <f>_xlfn.XLOOKUP(Table4[[#This Row],[Customer ID]],Sheet1!A1513:A3847,Sheet1!H1513:H3847)</f>
        <v>No</v>
      </c>
      <c r="L1513" s="20" t="str">
        <f>_xlfn.XLOOKUP(Table4[[#This Row],[Customer ID]],Sheet1!A1513:A3847,Sheet1!I1513:I3847)</f>
        <v>Obesity</v>
      </c>
      <c r="M1513" s="20" t="str">
        <f>_xlfn.XLOOKUP(A1513,Sheet1!A1513:A3847,Sheet1!J1513:J3847)</f>
        <v>Prediabetes</v>
      </c>
      <c r="N1513" s="48" t="str">
        <f>_xlfn.XLOOKUP(Table4[[#This Row],[Customer ID]],Table3[Customer ID],Table3[Date2])</f>
        <v>8-Jul-1994</v>
      </c>
      <c r="O1513" s="20">
        <f>_xlfn.XLOOKUP(A1513,Table3[Customer ID],Table3[Age])</f>
        <v>28</v>
      </c>
      <c r="P1513" s="20">
        <f>_xlfn.XLOOKUP(A1513,Table3[Customer ID],Table3[children])</f>
        <v>0</v>
      </c>
      <c r="Q1513" s="47">
        <f>_xlfn.XLOOKUP(A1513,Table3[Customer ID],Table3[charges])</f>
        <v>6827.69</v>
      </c>
      <c r="R1513" s="20" t="str">
        <f>_xlfn.XLOOKUP(A1513,Table3[Customer ID],Table3[Hospital tier])</f>
        <v>tier - 2</v>
      </c>
      <c r="S1513" s="20" t="str">
        <f>_xlfn.XLOOKUP(A1513,Table3[Customer ID],Table3[City tier])</f>
        <v>tier - 2</v>
      </c>
      <c r="T1513" s="20" t="str">
        <f>_xlfn.XLOOKUP(A1513,Table3[Customer ID],Table3[State ID])</f>
        <v>R1021</v>
      </c>
    </row>
    <row r="1514" spans="1:20" x14ac:dyDescent="0.3">
      <c r="A1514" s="20" t="s">
        <v>1532</v>
      </c>
      <c r="B1514" s="20" t="str">
        <f>_xlfn.XLOOKUP(A1514,Sheet3!A1514:A3848,Sheet3!B1514:B3848)</f>
        <v xml:space="preserve"> Ms</v>
      </c>
      <c r="C1514" s="20" t="str">
        <f>_xlfn.XLOOKUP(A1514,Sheet3!A1514:A3848,Sheet3!C1514:C3848)</f>
        <v>West</v>
      </c>
      <c r="D1514" s="20" t="str">
        <f>_xlfn.XLOOKUP(A1514,Sheet3!A1514:A3848,Sheet3!D1514:D3848)</f>
        <v xml:space="preserve">  Leigh</v>
      </c>
      <c r="E1514" s="46">
        <f>_xlfn.XLOOKUP(A1514,Sheet1!$A$2:$A$2336,Sheet1!$B$2:$B$2336)</f>
        <v>19.32</v>
      </c>
      <c r="F1514" s="20">
        <f>_xlfn.XLOOKUP(Table4[[#This Row],[Customer ID]],Sheet1!A1514:A3848,Sheet1!C1514:C3848)</f>
        <v>11.58</v>
      </c>
      <c r="G1514" s="20" t="str">
        <f>_xlfn.XLOOKUP(Table4[[#This Row],[Customer ID]],Sheet1!A1514:A3848,Sheet1!D1514:D3848)</f>
        <v>yes</v>
      </c>
      <c r="H1514" s="20" t="str">
        <f>_xlfn.XLOOKUP(Table4[[#This Row],[Customer ID]],Sheet1!A1514:A3848,Sheet1!E1514:E3848)</f>
        <v>No</v>
      </c>
      <c r="I1514" s="20" t="str">
        <f>_xlfn.XLOOKUP(Table4[[#This Row],[Customer ID]],Sheet1!A1514:A3848,Sheet1!F1514:F3848)</f>
        <v>No</v>
      </c>
      <c r="J1514" s="20">
        <f>_xlfn.XLOOKUP(Table4[[#This Row],[Customer ID]],Sheet1!A1514:A3848,Sheet1!G1514:G3848)</f>
        <v>1</v>
      </c>
      <c r="K1514" s="20" t="str">
        <f>_xlfn.XLOOKUP(Table4[[#This Row],[Customer ID]],Sheet1!A1514:A3848,Sheet1!H1514:H3848)</f>
        <v>No</v>
      </c>
      <c r="L1514" s="20" t="str">
        <f>_xlfn.XLOOKUP(Table4[[#This Row],[Customer ID]],Sheet1!A1514:A3848,Sheet1!I1514:I3848)</f>
        <v>Normal weight</v>
      </c>
      <c r="M1514" s="20" t="str">
        <f>_xlfn.XLOOKUP(A1514,Sheet1!A1514:A3848,Sheet1!J1514:J3848)</f>
        <v>Diabetes</v>
      </c>
      <c r="N1514" s="48" t="str">
        <f>_xlfn.XLOOKUP(Table4[[#This Row],[Customer ID]],Table3[Customer ID],Table3[Date2])</f>
        <v>17-Aug-1975</v>
      </c>
      <c r="O1514" s="20">
        <f>_xlfn.XLOOKUP(A1514,Table3[Customer ID],Table3[Age])</f>
        <v>47</v>
      </c>
      <c r="P1514" s="20">
        <f>_xlfn.XLOOKUP(A1514,Table3[Customer ID],Table3[children])</f>
        <v>1</v>
      </c>
      <c r="Q1514" s="47">
        <f>_xlfn.XLOOKUP(A1514,Table3[Customer ID],Table3[charges])</f>
        <v>6809.46</v>
      </c>
      <c r="R1514" s="20" t="str">
        <f>_xlfn.XLOOKUP(A1514,Table3[Customer ID],Table3[Hospital tier])</f>
        <v>tier - 2</v>
      </c>
      <c r="S1514" s="20" t="str">
        <f>_xlfn.XLOOKUP(A1514,Table3[Customer ID],Table3[City tier])</f>
        <v>tier - 1</v>
      </c>
      <c r="T1514" s="20" t="str">
        <f>_xlfn.XLOOKUP(A1514,Table3[Customer ID],Table3[State ID])</f>
        <v>R1012</v>
      </c>
    </row>
    <row r="1515" spans="1:20" x14ac:dyDescent="0.3">
      <c r="A1515" s="20" t="s">
        <v>1533</v>
      </c>
      <c r="B1515" s="20" t="str">
        <f>_xlfn.XLOOKUP(A1515,Sheet3!A1515:A3849,Sheet3!B1515:B3849)</f>
        <v xml:space="preserve"> Mr</v>
      </c>
      <c r="C1515" s="20" t="str">
        <f>_xlfn.XLOOKUP(A1515,Sheet3!A1515:A3849,Sheet3!C1515:C3849)</f>
        <v>Chida</v>
      </c>
      <c r="D1515" s="20" t="str">
        <f>_xlfn.XLOOKUP(A1515,Sheet3!A1515:A3849,Sheet3!D1515:D3849)</f>
        <v xml:space="preserve">  Yosuke</v>
      </c>
      <c r="E1515" s="46">
        <f>_xlfn.XLOOKUP(A1515,Sheet1!$A$2:$A$2336,Sheet1!$B$2:$B$2336)</f>
        <v>28.5</v>
      </c>
      <c r="F1515" s="20">
        <f>_xlfn.XLOOKUP(Table4[[#This Row],[Customer ID]],Sheet1!A1515:A3849,Sheet1!C1515:C3849)</f>
        <v>4.3600000000000003</v>
      </c>
      <c r="G1515" s="20" t="str">
        <f>_xlfn.XLOOKUP(Table4[[#This Row],[Customer ID]],Sheet1!A1515:A3849,Sheet1!D1515:D3849)</f>
        <v>No</v>
      </c>
      <c r="H1515" s="20" t="str">
        <f>_xlfn.XLOOKUP(Table4[[#This Row],[Customer ID]],Sheet1!A1515:A3849,Sheet1!E1515:E3849)</f>
        <v>No</v>
      </c>
      <c r="I1515" s="20" t="str">
        <f>_xlfn.XLOOKUP(Table4[[#This Row],[Customer ID]],Sheet1!A1515:A3849,Sheet1!F1515:F3849)</f>
        <v>No</v>
      </c>
      <c r="J1515" s="20">
        <f>_xlfn.XLOOKUP(Table4[[#This Row],[Customer ID]],Sheet1!A1515:A3849,Sheet1!G1515:G3849)</f>
        <v>0</v>
      </c>
      <c r="K1515" s="20" t="str">
        <f>_xlfn.XLOOKUP(Table4[[#This Row],[Customer ID]],Sheet1!A1515:A3849,Sheet1!H1515:H3849)</f>
        <v>No</v>
      </c>
      <c r="L1515" s="20" t="str">
        <f>_xlfn.XLOOKUP(Table4[[#This Row],[Customer ID]],Sheet1!A1515:A3849,Sheet1!I1515:I3849)</f>
        <v>Over Weight</v>
      </c>
      <c r="M1515" s="20" t="str">
        <f>_xlfn.XLOOKUP(A1515,Sheet1!A1515:A3849,Sheet1!J1515:J3849)</f>
        <v>Normal</v>
      </c>
      <c r="N1515" s="48" t="str">
        <f>_xlfn.XLOOKUP(Table4[[#This Row],[Customer ID]],Table3[Customer ID],Table3[Date2])</f>
        <v>29-Jun-1991</v>
      </c>
      <c r="O1515" s="20">
        <f>_xlfn.XLOOKUP(A1515,Table3[Customer ID],Table3[Age])</f>
        <v>31</v>
      </c>
      <c r="P1515" s="20">
        <f>_xlfn.XLOOKUP(A1515,Table3[Customer ID],Table3[children])</f>
        <v>5</v>
      </c>
      <c r="Q1515" s="47">
        <f>_xlfn.XLOOKUP(A1515,Table3[Customer ID],Table3[charges])</f>
        <v>6799.46</v>
      </c>
      <c r="R1515" s="20" t="str">
        <f>_xlfn.XLOOKUP(A1515,Table3[Customer ID],Table3[Hospital tier])</f>
        <v>tier - 1</v>
      </c>
      <c r="S1515" s="20" t="str">
        <f>_xlfn.XLOOKUP(A1515,Table3[Customer ID],Table3[City tier])</f>
        <v>tier - 2</v>
      </c>
      <c r="T1515" s="20" t="str">
        <f>_xlfn.XLOOKUP(A1515,Table3[Customer ID],Table3[State ID])</f>
        <v>R1014</v>
      </c>
    </row>
    <row r="1516" spans="1:20" x14ac:dyDescent="0.3">
      <c r="A1516" s="20" t="s">
        <v>1534</v>
      </c>
      <c r="B1516" s="20" t="str">
        <f>_xlfn.XLOOKUP(A1516,Sheet3!A1516:A3850,Sheet3!B1516:B3850)</f>
        <v xml:space="preserve"> Mr</v>
      </c>
      <c r="C1516" s="20" t="str">
        <f>_xlfn.XLOOKUP(A1516,Sheet3!A1516:A3850,Sheet3!C1516:C3850)</f>
        <v>Reisenauer</v>
      </c>
      <c r="D1516" s="20" t="str">
        <f>_xlfn.XLOOKUP(A1516,Sheet3!A1516:A3850,Sheet3!D1516:D3850)</f>
        <v xml:space="preserve">  Matthew</v>
      </c>
      <c r="E1516" s="46">
        <f>_xlfn.XLOOKUP(A1516,Sheet1!$A$2:$A$2336,Sheet1!$B$2:$B$2336)</f>
        <v>30.875</v>
      </c>
      <c r="F1516" s="20">
        <f>_xlfn.XLOOKUP(Table4[[#This Row],[Customer ID]],Sheet1!A1516:A3850,Sheet1!C1516:C3850)</f>
        <v>4.1399999999999997</v>
      </c>
      <c r="G1516" s="20" t="str">
        <f>_xlfn.XLOOKUP(Table4[[#This Row],[Customer ID]],Sheet1!A1516:A3850,Sheet1!D1516:D3850)</f>
        <v>yes</v>
      </c>
      <c r="H1516" s="20" t="str">
        <f>_xlfn.XLOOKUP(Table4[[#This Row],[Customer ID]],Sheet1!A1516:A3850,Sheet1!E1516:E3850)</f>
        <v>No</v>
      </c>
      <c r="I1516" s="20" t="str">
        <f>_xlfn.XLOOKUP(Table4[[#This Row],[Customer ID]],Sheet1!A1516:A3850,Sheet1!F1516:F3850)</f>
        <v>No</v>
      </c>
      <c r="J1516" s="20">
        <f>_xlfn.XLOOKUP(Table4[[#This Row],[Customer ID]],Sheet1!A1516:A3850,Sheet1!G1516:G3850)</f>
        <v>0</v>
      </c>
      <c r="K1516" s="20" t="str">
        <f>_xlfn.XLOOKUP(Table4[[#This Row],[Customer ID]],Sheet1!A1516:A3850,Sheet1!H1516:H3850)</f>
        <v>No</v>
      </c>
      <c r="L1516" s="20" t="str">
        <f>_xlfn.XLOOKUP(Table4[[#This Row],[Customer ID]],Sheet1!A1516:A3850,Sheet1!I1516:I3850)</f>
        <v>Obesity</v>
      </c>
      <c r="M1516" s="20" t="str">
        <f>_xlfn.XLOOKUP(A1516,Sheet1!A1516:A3850,Sheet1!J1516:J3850)</f>
        <v>Normal</v>
      </c>
      <c r="N1516" s="48" t="str">
        <f>_xlfn.XLOOKUP(Table4[[#This Row],[Customer ID]],Table3[Customer ID],Table3[Date2])</f>
        <v>24-Dec-1985</v>
      </c>
      <c r="O1516" s="20">
        <f>_xlfn.XLOOKUP(A1516,Table3[Customer ID],Table3[Age])</f>
        <v>37</v>
      </c>
      <c r="P1516" s="20">
        <f>_xlfn.XLOOKUP(A1516,Table3[Customer ID],Table3[children])</f>
        <v>3</v>
      </c>
      <c r="Q1516" s="47">
        <f>_xlfn.XLOOKUP(A1516,Table3[Customer ID],Table3[charges])</f>
        <v>6796.86</v>
      </c>
      <c r="R1516" s="20" t="str">
        <f>_xlfn.XLOOKUP(A1516,Table3[Customer ID],Table3[Hospital tier])</f>
        <v>tier - 3</v>
      </c>
      <c r="S1516" s="20" t="str">
        <f>_xlfn.XLOOKUP(A1516,Table3[Customer ID],Table3[City tier])</f>
        <v>tier - 3</v>
      </c>
      <c r="T1516" s="20" t="str">
        <f>_xlfn.XLOOKUP(A1516,Table3[Customer ID],Table3[State ID])</f>
        <v>R1012</v>
      </c>
    </row>
    <row r="1517" spans="1:20" x14ac:dyDescent="0.3">
      <c r="A1517" s="20" t="s">
        <v>1535</v>
      </c>
      <c r="B1517" s="20" t="str">
        <f>_xlfn.XLOOKUP(A1517,Sheet3!A1517:A3851,Sheet3!B1517:B3851)</f>
        <v xml:space="preserve"> Mr</v>
      </c>
      <c r="C1517" s="20" t="str">
        <f>_xlfn.XLOOKUP(A1517,Sheet3!A1517:A3851,Sheet3!C1517:C3851)</f>
        <v>Rosenberg-Wohl</v>
      </c>
      <c r="D1517" s="20" t="str">
        <f>_xlfn.XLOOKUP(A1517,Sheet3!A1517:A3851,Sheet3!D1517:D3851)</f>
        <v xml:space="preserve">  Jacob</v>
      </c>
      <c r="E1517" s="46">
        <f>_xlfn.XLOOKUP(A1517,Sheet1!$A$2:$A$2336,Sheet1!$B$2:$B$2336)</f>
        <v>24.02</v>
      </c>
      <c r="F1517" s="20">
        <f>_xlfn.XLOOKUP(Table4[[#This Row],[Customer ID]],Sheet1!A1517:A3851,Sheet1!C1517:C3851)</f>
        <v>4.38</v>
      </c>
      <c r="G1517" s="20" t="str">
        <f>_xlfn.XLOOKUP(Table4[[#This Row],[Customer ID]],Sheet1!A1517:A3851,Sheet1!D1517:D3851)</f>
        <v>No</v>
      </c>
      <c r="H1517" s="20" t="str">
        <f>_xlfn.XLOOKUP(Table4[[#This Row],[Customer ID]],Sheet1!A1517:A3851,Sheet1!E1517:E3851)</f>
        <v>No</v>
      </c>
      <c r="I1517" s="20" t="str">
        <f>_xlfn.XLOOKUP(Table4[[#This Row],[Customer ID]],Sheet1!A1517:A3851,Sheet1!F1517:F3851)</f>
        <v>No</v>
      </c>
      <c r="J1517" s="20">
        <f>_xlfn.XLOOKUP(Table4[[#This Row],[Customer ID]],Sheet1!A1517:A3851,Sheet1!G1517:G3851)</f>
        <v>0</v>
      </c>
      <c r="K1517" s="20" t="str">
        <f>_xlfn.XLOOKUP(Table4[[#This Row],[Customer ID]],Sheet1!A1517:A3851,Sheet1!H1517:H3851)</f>
        <v>No</v>
      </c>
      <c r="L1517" s="20" t="str">
        <f>_xlfn.XLOOKUP(Table4[[#This Row],[Customer ID]],Sheet1!A1517:A3851,Sheet1!I1517:I3851)</f>
        <v>Normal weight</v>
      </c>
      <c r="M1517" s="20" t="str">
        <f>_xlfn.XLOOKUP(A1517,Sheet1!A1517:A3851,Sheet1!J1517:J3851)</f>
        <v>Normal</v>
      </c>
      <c r="N1517" s="48" t="str">
        <f>_xlfn.XLOOKUP(Table4[[#This Row],[Customer ID]],Table3[Customer ID],Table3[Date2])</f>
        <v>23-Nov-1980</v>
      </c>
      <c r="O1517" s="20">
        <f>_xlfn.XLOOKUP(A1517,Table3[Customer ID],Table3[Age])</f>
        <v>42</v>
      </c>
      <c r="P1517" s="20">
        <f>_xlfn.XLOOKUP(A1517,Table3[Customer ID],Table3[children])</f>
        <v>2</v>
      </c>
      <c r="Q1517" s="47">
        <f>_xlfn.XLOOKUP(A1517,Table3[Customer ID],Table3[charges])</f>
        <v>6781.52</v>
      </c>
      <c r="R1517" s="20" t="str">
        <f>_xlfn.XLOOKUP(A1517,Table3[Customer ID],Table3[Hospital tier])</f>
        <v>tier - 2</v>
      </c>
      <c r="S1517" s="20" t="str">
        <f>_xlfn.XLOOKUP(A1517,Table3[Customer ID],Table3[City tier])</f>
        <v>tier - 2</v>
      </c>
      <c r="T1517" s="20" t="str">
        <f>_xlfn.XLOOKUP(A1517,Table3[Customer ID],Table3[State ID])</f>
        <v>R1013</v>
      </c>
    </row>
    <row r="1518" spans="1:20" x14ac:dyDescent="0.3">
      <c r="A1518" s="20" t="s">
        <v>1536</v>
      </c>
      <c r="B1518" s="20" t="str">
        <f>_xlfn.XLOOKUP(A1518,Sheet3!A1518:A3852,Sheet3!B1518:B3852)</f>
        <v xml:space="preserve"> Ms</v>
      </c>
      <c r="C1518" s="20" t="str">
        <f>_xlfn.XLOOKUP(A1518,Sheet3!A1518:A3852,Sheet3!C1518:C3852)</f>
        <v>Theriault</v>
      </c>
      <c r="D1518" s="20" t="str">
        <f>_xlfn.XLOOKUP(A1518,Sheet3!A1518:A3852,Sheet3!D1518:D3852)</f>
        <v xml:space="preserve">  Jodi</v>
      </c>
      <c r="E1518" s="46">
        <f>_xlfn.XLOOKUP(A1518,Sheet1!$A$2:$A$2336,Sheet1!$B$2:$B$2336)</f>
        <v>36.08</v>
      </c>
      <c r="F1518" s="20">
        <f>_xlfn.XLOOKUP(Table4[[#This Row],[Customer ID]],Sheet1!A1518:A3852,Sheet1!C1518:C3852)</f>
        <v>11.61</v>
      </c>
      <c r="G1518" s="20" t="str">
        <f>_xlfn.XLOOKUP(Table4[[#This Row],[Customer ID]],Sheet1!A1518:A3852,Sheet1!D1518:D3852)</f>
        <v>yes</v>
      </c>
      <c r="H1518" s="20" t="str">
        <f>_xlfn.XLOOKUP(Table4[[#This Row],[Customer ID]],Sheet1!A1518:A3852,Sheet1!E1518:E3852)</f>
        <v>No</v>
      </c>
      <c r="I1518" s="20" t="str">
        <f>_xlfn.XLOOKUP(Table4[[#This Row],[Customer ID]],Sheet1!A1518:A3852,Sheet1!F1518:F3852)</f>
        <v>No</v>
      </c>
      <c r="J1518" s="20">
        <f>_xlfn.XLOOKUP(Table4[[#This Row],[Customer ID]],Sheet1!A1518:A3852,Sheet1!G1518:G3852)</f>
        <v>0</v>
      </c>
      <c r="K1518" s="20" t="str">
        <f>_xlfn.XLOOKUP(Table4[[#This Row],[Customer ID]],Sheet1!A1518:A3852,Sheet1!H1518:H3852)</f>
        <v>No</v>
      </c>
      <c r="L1518" s="20" t="str">
        <f>_xlfn.XLOOKUP(Table4[[#This Row],[Customer ID]],Sheet1!A1518:A3852,Sheet1!I1518:I3852)</f>
        <v>Obesity</v>
      </c>
      <c r="M1518" s="20" t="str">
        <f>_xlfn.XLOOKUP(A1518,Sheet1!A1518:A3852,Sheet1!J1518:J3852)</f>
        <v>Diabetes</v>
      </c>
      <c r="N1518" s="48" t="str">
        <f>_xlfn.XLOOKUP(Table4[[#This Row],[Customer ID]],Table3[Customer ID],Table3[Date2])</f>
        <v>8-Oct-1981</v>
      </c>
      <c r="O1518" s="20">
        <f>_xlfn.XLOOKUP(A1518,Table3[Customer ID],Table3[Age])</f>
        <v>41</v>
      </c>
      <c r="P1518" s="20">
        <f>_xlfn.XLOOKUP(A1518,Table3[Customer ID],Table3[children])</f>
        <v>1</v>
      </c>
      <c r="Q1518" s="47">
        <f>_xlfn.XLOOKUP(A1518,Table3[Customer ID],Table3[charges])</f>
        <v>6781.35</v>
      </c>
      <c r="R1518" s="20" t="str">
        <f>_xlfn.XLOOKUP(A1518,Table3[Customer ID],Table3[Hospital tier])</f>
        <v>tier - 2</v>
      </c>
      <c r="S1518" s="20" t="str">
        <f>_xlfn.XLOOKUP(A1518,Table3[Customer ID],Table3[City tier])</f>
        <v>tier - 1</v>
      </c>
      <c r="T1518" s="20" t="str">
        <f>_xlfn.XLOOKUP(A1518,Table3[Customer ID],Table3[State ID])</f>
        <v>R1013</v>
      </c>
    </row>
    <row r="1519" spans="1:20" x14ac:dyDescent="0.3">
      <c r="A1519" s="20" t="s">
        <v>1537</v>
      </c>
      <c r="B1519" s="20" t="str">
        <f>_xlfn.XLOOKUP(A1519,Sheet3!A1519:A3853,Sheet3!B1519:B3853)</f>
        <v xml:space="preserve"> Ms</v>
      </c>
      <c r="C1519" s="20" t="str">
        <f>_xlfn.XLOOKUP(A1519,Sheet3!A1519:A3853,Sheet3!C1519:C3853)</f>
        <v>Manuel</v>
      </c>
      <c r="D1519" s="20" t="str">
        <f>_xlfn.XLOOKUP(A1519,Sheet3!A1519:A3853,Sheet3!D1519:D3853)</f>
        <v xml:space="preserve">  Lauren</v>
      </c>
      <c r="E1519" s="46">
        <f>_xlfn.XLOOKUP(A1519,Sheet1!$A$2:$A$2336,Sheet1!$B$2:$B$2336)</f>
        <v>32.200000000000003</v>
      </c>
      <c r="F1519" s="20">
        <f>_xlfn.XLOOKUP(Table4[[#This Row],[Customer ID]],Sheet1!A1519:A3853,Sheet1!C1519:C3853)</f>
        <v>10.59</v>
      </c>
      <c r="G1519" s="20" t="str">
        <f>_xlfn.XLOOKUP(Table4[[#This Row],[Customer ID]],Sheet1!A1519:A3853,Sheet1!D1519:D3853)</f>
        <v>yes</v>
      </c>
      <c r="H1519" s="20" t="str">
        <f>_xlfn.XLOOKUP(Table4[[#This Row],[Customer ID]],Sheet1!A1519:A3853,Sheet1!E1519:E3853)</f>
        <v>No</v>
      </c>
      <c r="I1519" s="20" t="str">
        <f>_xlfn.XLOOKUP(Table4[[#This Row],[Customer ID]],Sheet1!A1519:A3853,Sheet1!F1519:F3853)</f>
        <v>No</v>
      </c>
      <c r="J1519" s="20">
        <f>_xlfn.XLOOKUP(Table4[[#This Row],[Customer ID]],Sheet1!A1519:A3853,Sheet1!G1519:G3853)</f>
        <v>0</v>
      </c>
      <c r="K1519" s="20" t="str">
        <f>_xlfn.XLOOKUP(Table4[[#This Row],[Customer ID]],Sheet1!A1519:A3853,Sheet1!H1519:H3853)</f>
        <v>No</v>
      </c>
      <c r="L1519" s="20" t="str">
        <f>_xlfn.XLOOKUP(Table4[[#This Row],[Customer ID]],Sheet1!A1519:A3853,Sheet1!I1519:I3853)</f>
        <v>Obesity</v>
      </c>
      <c r="M1519" s="20" t="str">
        <f>_xlfn.XLOOKUP(A1519,Sheet1!A1519:A3853,Sheet1!J1519:J3853)</f>
        <v>Diabetes</v>
      </c>
      <c r="N1519" s="48" t="str">
        <f>_xlfn.XLOOKUP(Table4[[#This Row],[Customer ID]],Table3[Customer ID],Table3[Date2])</f>
        <v>3-Sep-1981</v>
      </c>
      <c r="O1519" s="20">
        <f>_xlfn.XLOOKUP(A1519,Table3[Customer ID],Table3[Age])</f>
        <v>41</v>
      </c>
      <c r="P1519" s="20">
        <f>_xlfn.XLOOKUP(A1519,Table3[Customer ID],Table3[children])</f>
        <v>1</v>
      </c>
      <c r="Q1519" s="47">
        <f>_xlfn.XLOOKUP(A1519,Table3[Customer ID],Table3[charges])</f>
        <v>6775.96</v>
      </c>
      <c r="R1519" s="20" t="str">
        <f>_xlfn.XLOOKUP(A1519,Table3[Customer ID],Table3[Hospital tier])</f>
        <v>tier - 2</v>
      </c>
      <c r="S1519" s="20" t="str">
        <f>_xlfn.XLOOKUP(A1519,Table3[Customer ID],Table3[City tier])</f>
        <v>tier - 3</v>
      </c>
      <c r="T1519" s="20" t="str">
        <f>_xlfn.XLOOKUP(A1519,Table3[Customer ID],Table3[State ID])</f>
        <v>R1011</v>
      </c>
    </row>
    <row r="1520" spans="1:20" x14ac:dyDescent="0.3">
      <c r="A1520" s="20" t="s">
        <v>1538</v>
      </c>
      <c r="B1520" s="20" t="str">
        <f>_xlfn.XLOOKUP(A1520,Sheet3!A1520:A3854,Sheet3!B1520:B3854)</f>
        <v xml:space="preserve"> Ms</v>
      </c>
      <c r="C1520" s="20" t="str">
        <f>_xlfn.XLOOKUP(A1520,Sheet3!A1520:A3854,Sheet3!C1520:C3854)</f>
        <v>Demko</v>
      </c>
      <c r="D1520" s="20" t="str">
        <f>_xlfn.XLOOKUP(A1520,Sheet3!A1520:A3854,Sheet3!D1520:D3854)</f>
        <v xml:space="preserve">  Misti C</v>
      </c>
      <c r="E1520" s="46">
        <f>_xlfn.XLOOKUP(A1520,Sheet1!$A$2:$A$2336,Sheet1!$B$2:$B$2336)</f>
        <v>28.05</v>
      </c>
      <c r="F1520" s="20">
        <f>_xlfn.XLOOKUP(Table4[[#This Row],[Customer ID]],Sheet1!A1520:A3854,Sheet1!C1520:C3854)</f>
        <v>11.85</v>
      </c>
      <c r="G1520" s="20" t="str">
        <f>_xlfn.XLOOKUP(Table4[[#This Row],[Customer ID]],Sheet1!A1520:A3854,Sheet1!D1520:D3854)</f>
        <v>yes</v>
      </c>
      <c r="H1520" s="20" t="str">
        <f>_xlfn.XLOOKUP(Table4[[#This Row],[Customer ID]],Sheet1!A1520:A3854,Sheet1!E1520:E3854)</f>
        <v>No</v>
      </c>
      <c r="I1520" s="20" t="str">
        <f>_xlfn.XLOOKUP(Table4[[#This Row],[Customer ID]],Sheet1!A1520:A3854,Sheet1!F1520:F3854)</f>
        <v>No</v>
      </c>
      <c r="J1520" s="20">
        <f>_xlfn.XLOOKUP(Table4[[#This Row],[Customer ID]],Sheet1!A1520:A3854,Sheet1!G1520:G3854)</f>
        <v>0</v>
      </c>
      <c r="K1520" s="20" t="str">
        <f>_xlfn.XLOOKUP(Table4[[#This Row],[Customer ID]],Sheet1!A1520:A3854,Sheet1!H1520:H3854)</f>
        <v>No</v>
      </c>
      <c r="L1520" s="20" t="str">
        <f>_xlfn.XLOOKUP(Table4[[#This Row],[Customer ID]],Sheet1!A1520:A3854,Sheet1!I1520:I3854)</f>
        <v>Over Weight</v>
      </c>
      <c r="M1520" s="20" t="str">
        <f>_xlfn.XLOOKUP(A1520,Sheet1!A1520:A3854,Sheet1!J1520:J3854)</f>
        <v>Diabetes</v>
      </c>
      <c r="N1520" s="48" t="str">
        <f>_xlfn.XLOOKUP(Table4[[#This Row],[Customer ID]],Table3[Customer ID],Table3[Date2])</f>
        <v>21-Sep-1981</v>
      </c>
      <c r="O1520" s="20">
        <f>_xlfn.XLOOKUP(A1520,Table3[Customer ID],Table3[Age])</f>
        <v>41</v>
      </c>
      <c r="P1520" s="20">
        <f>_xlfn.XLOOKUP(A1520,Table3[Customer ID],Table3[children])</f>
        <v>1</v>
      </c>
      <c r="Q1520" s="47">
        <f>_xlfn.XLOOKUP(A1520,Table3[Customer ID],Table3[charges])</f>
        <v>6770.19</v>
      </c>
      <c r="R1520" s="20" t="str">
        <f>_xlfn.XLOOKUP(A1520,Table3[Customer ID],Table3[Hospital tier])</f>
        <v>tier - 2</v>
      </c>
      <c r="S1520" s="20" t="str">
        <f>_xlfn.XLOOKUP(A1520,Table3[Customer ID],Table3[City tier])</f>
        <v>tier - 3</v>
      </c>
      <c r="T1520" s="20" t="str">
        <f>_xlfn.XLOOKUP(A1520,Table3[Customer ID],Table3[State ID])</f>
        <v>R1013</v>
      </c>
    </row>
    <row r="1521" spans="1:20" x14ac:dyDescent="0.3">
      <c r="A1521" s="20" t="s">
        <v>1539</v>
      </c>
      <c r="B1521" s="20" t="str">
        <f>_xlfn.XLOOKUP(A1521,Sheet3!A1521:A3855,Sheet3!B1521:B3855)</f>
        <v xml:space="preserve"> Ms</v>
      </c>
      <c r="C1521" s="20" t="str">
        <f>_xlfn.XLOOKUP(A1521,Sheet3!A1521:A3855,Sheet3!C1521:C3855)</f>
        <v>Battaglia</v>
      </c>
      <c r="D1521" s="20" t="str">
        <f>_xlfn.XLOOKUP(A1521,Sheet3!A1521:A3855,Sheet3!D1521:D3855)</f>
        <v xml:space="preserve">  Angela J</v>
      </c>
      <c r="E1521" s="46">
        <f>_xlfn.XLOOKUP(A1521,Sheet1!$A$2:$A$2336,Sheet1!$B$2:$B$2336)</f>
        <v>19</v>
      </c>
      <c r="F1521" s="20">
        <f>_xlfn.XLOOKUP(Table4[[#This Row],[Customer ID]],Sheet1!A1521:A3855,Sheet1!C1521:C3855)</f>
        <v>5.46</v>
      </c>
      <c r="G1521" s="20" t="str">
        <f>_xlfn.XLOOKUP(Table4[[#This Row],[Customer ID]],Sheet1!A1521:A3855,Sheet1!D1521:D3855)</f>
        <v>yes</v>
      </c>
      <c r="H1521" s="20" t="str">
        <f>_xlfn.XLOOKUP(Table4[[#This Row],[Customer ID]],Sheet1!A1521:A3855,Sheet1!E1521:E3855)</f>
        <v>No</v>
      </c>
      <c r="I1521" s="20" t="str">
        <f>_xlfn.XLOOKUP(Table4[[#This Row],[Customer ID]],Sheet1!A1521:A3855,Sheet1!F1521:F3855)</f>
        <v>No</v>
      </c>
      <c r="J1521" s="20">
        <f>_xlfn.XLOOKUP(Table4[[#This Row],[Customer ID]],Sheet1!A1521:A3855,Sheet1!G1521:G3855)</f>
        <v>1</v>
      </c>
      <c r="K1521" s="20" t="str">
        <f>_xlfn.XLOOKUP(Table4[[#This Row],[Customer ID]],Sheet1!A1521:A3855,Sheet1!H1521:H3855)</f>
        <v>No</v>
      </c>
      <c r="L1521" s="20" t="str">
        <f>_xlfn.XLOOKUP(Table4[[#This Row],[Customer ID]],Sheet1!A1521:A3855,Sheet1!I1521:I3855)</f>
        <v>Normal weight</v>
      </c>
      <c r="M1521" s="20" t="str">
        <f>_xlfn.XLOOKUP(A1521,Sheet1!A1521:A3855,Sheet1!J1521:J3855)</f>
        <v>Normal</v>
      </c>
      <c r="N1521" s="48" t="str">
        <f>_xlfn.XLOOKUP(Table4[[#This Row],[Customer ID]],Table3[Customer ID],Table3[Date2])</f>
        <v>10-Oct-1988</v>
      </c>
      <c r="O1521" s="20">
        <f>_xlfn.XLOOKUP(A1521,Table3[Customer ID],Table3[Age])</f>
        <v>34</v>
      </c>
      <c r="P1521" s="20">
        <f>_xlfn.XLOOKUP(A1521,Table3[Customer ID],Table3[children])</f>
        <v>3</v>
      </c>
      <c r="Q1521" s="47">
        <f>_xlfn.XLOOKUP(A1521,Table3[Customer ID],Table3[charges])</f>
        <v>6753.04</v>
      </c>
      <c r="R1521" s="20" t="str">
        <f>_xlfn.XLOOKUP(A1521,Table3[Customer ID],Table3[Hospital tier])</f>
        <v>tier - 2</v>
      </c>
      <c r="S1521" s="20" t="str">
        <f>_xlfn.XLOOKUP(A1521,Table3[Customer ID],Table3[City tier])</f>
        <v>tier - 2</v>
      </c>
      <c r="T1521" s="20" t="str">
        <f>_xlfn.XLOOKUP(A1521,Table3[Customer ID],Table3[State ID])</f>
        <v>R1024</v>
      </c>
    </row>
    <row r="1522" spans="1:20" x14ac:dyDescent="0.3">
      <c r="A1522" s="20" t="s">
        <v>1540</v>
      </c>
      <c r="B1522" s="20" t="str">
        <f>_xlfn.XLOOKUP(A1522,Sheet3!A1522:A3856,Sheet3!B1522:B3856)</f>
        <v xml:space="preserve"> Mr</v>
      </c>
      <c r="C1522" s="20" t="str">
        <f>_xlfn.XLOOKUP(A1522,Sheet3!A1522:A3856,Sheet3!C1522:C3856)</f>
        <v>Follo</v>
      </c>
      <c r="D1522" s="20" t="str">
        <f>_xlfn.XLOOKUP(A1522,Sheet3!A1522:A3856,Sheet3!D1522:D3856)</f>
        <v xml:space="preserve">  Jonathan D.</v>
      </c>
      <c r="E1522" s="46">
        <f>_xlfn.XLOOKUP(A1522,Sheet1!$A$2:$A$2336,Sheet1!$B$2:$B$2336)</f>
        <v>16.13</v>
      </c>
      <c r="F1522" s="20">
        <f>_xlfn.XLOOKUP(Table4[[#This Row],[Customer ID]],Sheet1!A1522:A3856,Sheet1!C1522:C3856)</f>
        <v>4.54</v>
      </c>
      <c r="G1522" s="20" t="str">
        <f>_xlfn.XLOOKUP(Table4[[#This Row],[Customer ID]],Sheet1!A1522:A3856,Sheet1!D1522:D3856)</f>
        <v>yes</v>
      </c>
      <c r="H1522" s="20" t="str">
        <f>_xlfn.XLOOKUP(Table4[[#This Row],[Customer ID]],Sheet1!A1522:A3856,Sheet1!E1522:E3856)</f>
        <v>No</v>
      </c>
      <c r="I1522" s="20" t="str">
        <f>_xlfn.XLOOKUP(Table4[[#This Row],[Customer ID]],Sheet1!A1522:A3856,Sheet1!F1522:F3856)</f>
        <v>No</v>
      </c>
      <c r="J1522" s="20">
        <f>_xlfn.XLOOKUP(Table4[[#This Row],[Customer ID]],Sheet1!A1522:A3856,Sheet1!G1522:G3856)</f>
        <v>2</v>
      </c>
      <c r="K1522" s="20" t="str">
        <f>_xlfn.XLOOKUP(Table4[[#This Row],[Customer ID]],Sheet1!A1522:A3856,Sheet1!H1522:H3856)</f>
        <v>No</v>
      </c>
      <c r="L1522" s="20" t="str">
        <f>_xlfn.XLOOKUP(Table4[[#This Row],[Customer ID]],Sheet1!A1522:A3856,Sheet1!I1522:I3856)</f>
        <v>Under Weight</v>
      </c>
      <c r="M1522" s="20" t="str">
        <f>_xlfn.XLOOKUP(A1522,Sheet1!A1522:A3856,Sheet1!J1522:J3856)</f>
        <v>Normal</v>
      </c>
      <c r="N1522" s="48" t="str">
        <f>_xlfn.XLOOKUP(Table4[[#This Row],[Customer ID]],Table3[Customer ID],Table3[Date2])</f>
        <v>9-Dec-1966</v>
      </c>
      <c r="O1522" s="20">
        <f>_xlfn.XLOOKUP(A1522,Table3[Customer ID],Table3[Age])</f>
        <v>56</v>
      </c>
      <c r="P1522" s="20">
        <f>_xlfn.XLOOKUP(A1522,Table3[Customer ID],Table3[children])</f>
        <v>0</v>
      </c>
      <c r="Q1522" s="47">
        <f>_xlfn.XLOOKUP(A1522,Table3[Customer ID],Table3[charges])</f>
        <v>6750.27</v>
      </c>
      <c r="R1522" s="20" t="str">
        <f>_xlfn.XLOOKUP(A1522,Table3[Customer ID],Table3[Hospital tier])</f>
        <v>tier - 3</v>
      </c>
      <c r="S1522" s="20" t="str">
        <f>_xlfn.XLOOKUP(A1522,Table3[Customer ID],Table3[City tier])</f>
        <v>tier - 2</v>
      </c>
      <c r="T1522" s="20" t="str">
        <f>_xlfn.XLOOKUP(A1522,Table3[Customer ID],Table3[State ID])</f>
        <v>R1013</v>
      </c>
    </row>
    <row r="1523" spans="1:20" x14ac:dyDescent="0.3">
      <c r="A1523" s="20" t="s">
        <v>1541</v>
      </c>
      <c r="B1523" s="20" t="str">
        <f>_xlfn.XLOOKUP(A1523,Sheet3!A1523:A3857,Sheet3!B1523:B3857)</f>
        <v xml:space="preserve"> Ms</v>
      </c>
      <c r="C1523" s="20" t="str">
        <f>_xlfn.XLOOKUP(A1523,Sheet3!A1523:A3857,Sheet3!C1523:C3857)</f>
        <v>Barana</v>
      </c>
      <c r="D1523" s="20" t="str">
        <f>_xlfn.XLOOKUP(A1523,Sheet3!A1523:A3857,Sheet3!D1523:D3857)</f>
        <v xml:space="preserve">  Victoria</v>
      </c>
      <c r="E1523" s="46">
        <f>_xlfn.XLOOKUP(A1523,Sheet1!$A$2:$A$2336,Sheet1!$B$2:$B$2336)</f>
        <v>18.77</v>
      </c>
      <c r="F1523" s="20">
        <f>_xlfn.XLOOKUP(Table4[[#This Row],[Customer ID]],Sheet1!A1523:A3857,Sheet1!C1523:C3857)</f>
        <v>11.98</v>
      </c>
      <c r="G1523" s="20" t="str">
        <f>_xlfn.XLOOKUP(Table4[[#This Row],[Customer ID]],Sheet1!A1523:A3857,Sheet1!D1523:D3857)</f>
        <v>yes</v>
      </c>
      <c r="H1523" s="20" t="str">
        <f>_xlfn.XLOOKUP(Table4[[#This Row],[Customer ID]],Sheet1!A1523:A3857,Sheet1!E1523:E3857)</f>
        <v>No</v>
      </c>
      <c r="I1523" s="20" t="str">
        <f>_xlfn.XLOOKUP(Table4[[#This Row],[Customer ID]],Sheet1!A1523:A3857,Sheet1!F1523:F3857)</f>
        <v>No</v>
      </c>
      <c r="J1523" s="20">
        <f>_xlfn.XLOOKUP(Table4[[#This Row],[Customer ID]],Sheet1!A1523:A3857,Sheet1!G1523:G3857)</f>
        <v>2</v>
      </c>
      <c r="K1523" s="20" t="str">
        <f>_xlfn.XLOOKUP(Table4[[#This Row],[Customer ID]],Sheet1!A1523:A3857,Sheet1!H1523:H3857)</f>
        <v>No</v>
      </c>
      <c r="L1523" s="20" t="str">
        <f>_xlfn.XLOOKUP(Table4[[#This Row],[Customer ID]],Sheet1!A1523:A3857,Sheet1!I1523:I3857)</f>
        <v>Normal weight</v>
      </c>
      <c r="M1523" s="20" t="str">
        <f>_xlfn.XLOOKUP(A1523,Sheet1!A1523:A3857,Sheet1!J1523:J3857)</f>
        <v>Diabetes</v>
      </c>
      <c r="N1523" s="48" t="str">
        <f>_xlfn.XLOOKUP(Table4[[#This Row],[Customer ID]],Table3[Customer ID],Table3[Date2])</f>
        <v>17-Jun-1970</v>
      </c>
      <c r="O1523" s="20">
        <f>_xlfn.XLOOKUP(A1523,Table3[Customer ID],Table3[Age])</f>
        <v>52</v>
      </c>
      <c r="P1523" s="20">
        <f>_xlfn.XLOOKUP(A1523,Table3[Customer ID],Table3[children])</f>
        <v>0</v>
      </c>
      <c r="Q1523" s="47">
        <f>_xlfn.XLOOKUP(A1523,Table3[Customer ID],Table3[charges])</f>
        <v>6749.63</v>
      </c>
      <c r="R1523" s="20" t="str">
        <f>_xlfn.XLOOKUP(A1523,Table3[Customer ID],Table3[Hospital tier])</f>
        <v>tier - 2</v>
      </c>
      <c r="S1523" s="20" t="str">
        <f>_xlfn.XLOOKUP(A1523,Table3[Customer ID],Table3[City tier])</f>
        <v>tier - 1</v>
      </c>
      <c r="T1523" s="20" t="str">
        <f>_xlfn.XLOOKUP(A1523,Table3[Customer ID],Table3[State ID])</f>
        <v>R1013</v>
      </c>
    </row>
    <row r="1524" spans="1:20" x14ac:dyDescent="0.3">
      <c r="A1524" s="20" t="s">
        <v>1542</v>
      </c>
      <c r="B1524" s="20" t="str">
        <f>_xlfn.XLOOKUP(A1524,Sheet3!A1524:A3858,Sheet3!B1524:B3858)</f>
        <v xml:space="preserve"> Mr</v>
      </c>
      <c r="C1524" s="20" t="str">
        <f>_xlfn.XLOOKUP(A1524,Sheet3!A1524:A3858,Sheet3!C1524:C3858)</f>
        <v>Lysaght</v>
      </c>
      <c r="D1524" s="20" t="str">
        <f>_xlfn.XLOOKUP(A1524,Sheet3!A1524:A3858,Sheet3!D1524:D3858)</f>
        <v xml:space="preserve">  Adrian R.</v>
      </c>
      <c r="E1524" s="46">
        <f>_xlfn.XLOOKUP(A1524,Sheet1!$A$2:$A$2336,Sheet1!$B$2:$B$2336)</f>
        <v>28.88</v>
      </c>
      <c r="F1524" s="20">
        <f>_xlfn.XLOOKUP(Table4[[#This Row],[Customer ID]],Sheet1!A1524:A3858,Sheet1!C1524:C3858)</f>
        <v>6.59</v>
      </c>
      <c r="G1524" s="20" t="str">
        <f>_xlfn.XLOOKUP(Table4[[#This Row],[Customer ID]],Sheet1!A1524:A3858,Sheet1!D1524:D3858)</f>
        <v>yes</v>
      </c>
      <c r="H1524" s="20" t="str">
        <f>_xlfn.XLOOKUP(Table4[[#This Row],[Customer ID]],Sheet1!A1524:A3858,Sheet1!E1524:E3858)</f>
        <v>No</v>
      </c>
      <c r="I1524" s="20" t="str">
        <f>_xlfn.XLOOKUP(Table4[[#This Row],[Customer ID]],Sheet1!A1524:A3858,Sheet1!F1524:F3858)</f>
        <v>No</v>
      </c>
      <c r="J1524" s="20">
        <f>_xlfn.XLOOKUP(Table4[[#This Row],[Customer ID]],Sheet1!A1524:A3858,Sheet1!G1524:G3858)</f>
        <v>1</v>
      </c>
      <c r="K1524" s="20" t="str">
        <f>_xlfn.XLOOKUP(Table4[[#This Row],[Customer ID]],Sheet1!A1524:A3858,Sheet1!H1524:H3858)</f>
        <v>No</v>
      </c>
      <c r="L1524" s="20" t="str">
        <f>_xlfn.XLOOKUP(Table4[[#This Row],[Customer ID]],Sheet1!A1524:A3858,Sheet1!I1524:I3858)</f>
        <v>Over Weight</v>
      </c>
      <c r="M1524" s="20" t="str">
        <f>_xlfn.XLOOKUP(A1524,Sheet1!A1524:A3858,Sheet1!J1524:J3858)</f>
        <v>Diabetes</v>
      </c>
      <c r="N1524" s="48" t="str">
        <f>_xlfn.XLOOKUP(Table4[[#This Row],[Customer ID]],Table3[Customer ID],Table3[Date2])</f>
        <v>5-Jun-1986</v>
      </c>
      <c r="O1524" s="20">
        <f>_xlfn.XLOOKUP(A1524,Table3[Customer ID],Table3[Age])</f>
        <v>37</v>
      </c>
      <c r="P1524" s="20">
        <f>_xlfn.XLOOKUP(A1524,Table3[Customer ID],Table3[children])</f>
        <v>3</v>
      </c>
      <c r="Q1524" s="47">
        <f>_xlfn.XLOOKUP(A1524,Table3[Customer ID],Table3[charges])</f>
        <v>6748.59</v>
      </c>
      <c r="R1524" s="20" t="str">
        <f>_xlfn.XLOOKUP(A1524,Table3[Customer ID],Table3[Hospital tier])</f>
        <v>tier - 3</v>
      </c>
      <c r="S1524" s="20" t="str">
        <f>_xlfn.XLOOKUP(A1524,Table3[Customer ID],Table3[City tier])</f>
        <v>tier - 1</v>
      </c>
      <c r="T1524" s="20" t="str">
        <f>_xlfn.XLOOKUP(A1524,Table3[Customer ID],Table3[State ID])</f>
        <v>R1016</v>
      </c>
    </row>
    <row r="1525" spans="1:20" x14ac:dyDescent="0.3">
      <c r="A1525" s="20" t="s">
        <v>1543</v>
      </c>
      <c r="B1525" s="20" t="str">
        <f>_xlfn.XLOOKUP(A1525,Sheet3!A1525:A3859,Sheet3!B1525:B3859)</f>
        <v xml:space="preserve"> Mr</v>
      </c>
      <c r="C1525" s="20" t="str">
        <f>_xlfn.XLOOKUP(A1525,Sheet3!A1525:A3859,Sheet3!C1525:C3859)</f>
        <v>Chalmers</v>
      </c>
      <c r="D1525" s="20" t="str">
        <f>_xlfn.XLOOKUP(A1525,Sheet3!A1525:A3859,Sheet3!D1525:D3859)</f>
        <v xml:space="preserve">  Andrew</v>
      </c>
      <c r="E1525" s="46">
        <f>_xlfn.XLOOKUP(A1525,Sheet1!$A$2:$A$2336,Sheet1!$B$2:$B$2336)</f>
        <v>27.55</v>
      </c>
      <c r="F1525" s="20">
        <f>_xlfn.XLOOKUP(Table4[[#This Row],[Customer ID]],Sheet1!A1525:A3859,Sheet1!C1525:C3859)</f>
        <v>10.83</v>
      </c>
      <c r="G1525" s="20" t="str">
        <f>_xlfn.XLOOKUP(Table4[[#This Row],[Customer ID]],Sheet1!A1525:A3859,Sheet1!D1525:D3859)</f>
        <v>yes</v>
      </c>
      <c r="H1525" s="20" t="str">
        <f>_xlfn.XLOOKUP(Table4[[#This Row],[Customer ID]],Sheet1!A1525:A3859,Sheet1!E1525:E3859)</f>
        <v>No</v>
      </c>
      <c r="I1525" s="20" t="str">
        <f>_xlfn.XLOOKUP(Table4[[#This Row],[Customer ID]],Sheet1!A1525:A3859,Sheet1!F1525:F3859)</f>
        <v>No</v>
      </c>
      <c r="J1525" s="20">
        <f>_xlfn.XLOOKUP(Table4[[#This Row],[Customer ID]],Sheet1!A1525:A3859,Sheet1!G1525:G3859)</f>
        <v>1</v>
      </c>
      <c r="K1525" s="20" t="str">
        <f>_xlfn.XLOOKUP(Table4[[#This Row],[Customer ID]],Sheet1!A1525:A3859,Sheet1!H1525:H3859)</f>
        <v>No</v>
      </c>
      <c r="L1525" s="20" t="str">
        <f>_xlfn.XLOOKUP(Table4[[#This Row],[Customer ID]],Sheet1!A1525:A3859,Sheet1!I1525:I3859)</f>
        <v>Over Weight</v>
      </c>
      <c r="M1525" s="20" t="str">
        <f>_xlfn.XLOOKUP(A1525,Sheet1!A1525:A3859,Sheet1!J1525:J3859)</f>
        <v>Diabetes</v>
      </c>
      <c r="N1525" s="48" t="str">
        <f>_xlfn.XLOOKUP(Table4[[#This Row],[Customer ID]],Table3[Customer ID],Table3[Date2])</f>
        <v>7-Aug-1986</v>
      </c>
      <c r="O1525" s="20">
        <f>_xlfn.XLOOKUP(A1525,Table3[Customer ID],Table3[Age])</f>
        <v>36</v>
      </c>
      <c r="P1525" s="20">
        <f>_xlfn.XLOOKUP(A1525,Table3[Customer ID],Table3[children])</f>
        <v>3</v>
      </c>
      <c r="Q1525" s="47">
        <f>_xlfn.XLOOKUP(A1525,Table3[Customer ID],Table3[charges])</f>
        <v>6746.74</v>
      </c>
      <c r="R1525" s="20" t="str">
        <f>_xlfn.XLOOKUP(A1525,Table3[Customer ID],Table3[Hospital tier])</f>
        <v>tier - 3</v>
      </c>
      <c r="S1525" s="20" t="str">
        <f>_xlfn.XLOOKUP(A1525,Table3[Customer ID],Table3[City tier])</f>
        <v>tier - 2</v>
      </c>
      <c r="T1525" s="20" t="str">
        <f>_xlfn.XLOOKUP(A1525,Table3[Customer ID],Table3[State ID])</f>
        <v>R1016</v>
      </c>
    </row>
    <row r="1526" spans="1:20" x14ac:dyDescent="0.3">
      <c r="A1526" s="20" t="s">
        <v>1544</v>
      </c>
      <c r="B1526" s="20" t="str">
        <f>_xlfn.XLOOKUP(A1526,Sheet3!A1526:A3860,Sheet3!B1526:B3860)</f>
        <v xml:space="preserve"> Mr</v>
      </c>
      <c r="C1526" s="20" t="str">
        <f>_xlfn.XLOOKUP(A1526,Sheet3!A1526:A3860,Sheet3!C1526:C3860)</f>
        <v>Phillippi</v>
      </c>
      <c r="D1526" s="20" t="str">
        <f>_xlfn.XLOOKUP(A1526,Sheet3!A1526:A3860,Sheet3!D1526:D3860)</f>
        <v xml:space="preserve">  Jason A.</v>
      </c>
      <c r="E1526" s="46">
        <f>_xlfn.XLOOKUP(A1526,Sheet1!$A$2:$A$2336,Sheet1!$B$2:$B$2336)</f>
        <v>15.6</v>
      </c>
      <c r="F1526" s="20">
        <f>_xlfn.XLOOKUP(Table4[[#This Row],[Customer ID]],Sheet1!A1526:A3860,Sheet1!C1526:C3860)</f>
        <v>8.6</v>
      </c>
      <c r="G1526" s="20" t="str">
        <f>_xlfn.XLOOKUP(Table4[[#This Row],[Customer ID]],Sheet1!A1526:A3860,Sheet1!D1526:D3860)</f>
        <v>No</v>
      </c>
      <c r="H1526" s="20" t="str">
        <f>_xlfn.XLOOKUP(Table4[[#This Row],[Customer ID]],Sheet1!A1526:A3860,Sheet1!E1526:E3860)</f>
        <v>No</v>
      </c>
      <c r="I1526" s="20" t="str">
        <f>_xlfn.XLOOKUP(Table4[[#This Row],[Customer ID]],Sheet1!A1526:A3860,Sheet1!F1526:F3860)</f>
        <v>No</v>
      </c>
      <c r="J1526" s="20">
        <f>_xlfn.XLOOKUP(Table4[[#This Row],[Customer ID]],Sheet1!A1526:A3860,Sheet1!G1526:G3860)</f>
        <v>0</v>
      </c>
      <c r="K1526" s="20" t="str">
        <f>_xlfn.XLOOKUP(Table4[[#This Row],[Customer ID]],Sheet1!A1526:A3860,Sheet1!H1526:H3860)</f>
        <v>No</v>
      </c>
      <c r="L1526" s="20" t="str">
        <f>_xlfn.XLOOKUP(Table4[[#This Row],[Customer ID]],Sheet1!A1526:A3860,Sheet1!I1526:I3860)</f>
        <v>Under Weight</v>
      </c>
      <c r="M1526" s="20" t="str">
        <f>_xlfn.XLOOKUP(A1526,Sheet1!A1526:A3860,Sheet1!J1526:J3860)</f>
        <v>Diabetes</v>
      </c>
      <c r="N1526" s="48" t="str">
        <f>_xlfn.XLOOKUP(Table4[[#This Row],[Customer ID]],Table3[Customer ID],Table3[Date2])</f>
        <v>18-Jul-1968</v>
      </c>
      <c r="O1526" s="20">
        <f>_xlfn.XLOOKUP(A1526,Table3[Customer ID],Table3[Age])</f>
        <v>54</v>
      </c>
      <c r="P1526" s="20">
        <f>_xlfn.XLOOKUP(A1526,Table3[Customer ID],Table3[children])</f>
        <v>0</v>
      </c>
      <c r="Q1526" s="47">
        <f>_xlfn.XLOOKUP(A1526,Table3[Customer ID],Table3[charges])</f>
        <v>6738.84</v>
      </c>
      <c r="R1526" s="20" t="str">
        <f>_xlfn.XLOOKUP(A1526,Table3[Customer ID],Table3[Hospital tier])</f>
        <v>tier - 3</v>
      </c>
      <c r="S1526" s="20" t="str">
        <f>_xlfn.XLOOKUP(A1526,Table3[Customer ID],Table3[City tier])</f>
        <v>tier - 1</v>
      </c>
      <c r="T1526" s="20" t="str">
        <f>_xlfn.XLOOKUP(A1526,Table3[Customer ID],Table3[State ID])</f>
        <v>R1012</v>
      </c>
    </row>
    <row r="1527" spans="1:20" x14ac:dyDescent="0.3">
      <c r="A1527" s="20" t="s">
        <v>1545</v>
      </c>
      <c r="B1527" s="20" t="str">
        <f>_xlfn.XLOOKUP(A1527,Sheet3!A1527:A3861,Sheet3!B1527:B3861)</f>
        <v xml:space="preserve"> Ms</v>
      </c>
      <c r="C1527" s="20" t="str">
        <f>_xlfn.XLOOKUP(A1527,Sheet3!A1527:A3861,Sheet3!C1527:C3861)</f>
        <v>MacPherson</v>
      </c>
      <c r="D1527" s="20" t="str">
        <f>_xlfn.XLOOKUP(A1527,Sheet3!A1527:A3861,Sheet3!D1527:D3861)</f>
        <v xml:space="preserve">  Rachel</v>
      </c>
      <c r="E1527" s="46">
        <f>_xlfn.XLOOKUP(A1527,Sheet1!$A$2:$A$2336,Sheet1!$B$2:$B$2336)</f>
        <v>21.99</v>
      </c>
      <c r="F1527" s="20">
        <f>_xlfn.XLOOKUP(Table4[[#This Row],[Customer ID]],Sheet1!A1527:A3861,Sheet1!C1527:C3861)</f>
        <v>11.17</v>
      </c>
      <c r="G1527" s="20" t="str">
        <f>_xlfn.XLOOKUP(Table4[[#This Row],[Customer ID]],Sheet1!A1527:A3861,Sheet1!D1527:D3861)</f>
        <v>No</v>
      </c>
      <c r="H1527" s="20" t="str">
        <f>_xlfn.XLOOKUP(Table4[[#This Row],[Customer ID]],Sheet1!A1527:A3861,Sheet1!E1527:E3861)</f>
        <v>No</v>
      </c>
      <c r="I1527" s="20" t="str">
        <f>_xlfn.XLOOKUP(Table4[[#This Row],[Customer ID]],Sheet1!A1527:A3861,Sheet1!F1527:F3861)</f>
        <v>No</v>
      </c>
      <c r="J1527" s="20">
        <f>_xlfn.XLOOKUP(Table4[[#This Row],[Customer ID]],Sheet1!A1527:A3861,Sheet1!G1527:G3861)</f>
        <v>0</v>
      </c>
      <c r="K1527" s="20" t="str">
        <f>_xlfn.XLOOKUP(Table4[[#This Row],[Customer ID]],Sheet1!A1527:A3861,Sheet1!H1527:H3861)</f>
        <v>No</v>
      </c>
      <c r="L1527" s="20" t="str">
        <f>_xlfn.XLOOKUP(Table4[[#This Row],[Customer ID]],Sheet1!A1527:A3861,Sheet1!I1527:I3861)</f>
        <v>Normal weight</v>
      </c>
      <c r="M1527" s="20" t="str">
        <f>_xlfn.XLOOKUP(A1527,Sheet1!A1527:A3861,Sheet1!J1527:J3861)</f>
        <v>Diabetes</v>
      </c>
      <c r="N1527" s="48" t="str">
        <f>_xlfn.XLOOKUP(Table4[[#This Row],[Customer ID]],Table3[Customer ID],Table3[Date2])</f>
        <v>21-Oct-1978</v>
      </c>
      <c r="O1527" s="20">
        <f>_xlfn.XLOOKUP(A1527,Table3[Customer ID],Table3[Age])</f>
        <v>44</v>
      </c>
      <c r="P1527" s="20">
        <f>_xlfn.XLOOKUP(A1527,Table3[Customer ID],Table3[children])</f>
        <v>2</v>
      </c>
      <c r="Q1527" s="47">
        <f>_xlfn.XLOOKUP(A1527,Table3[Customer ID],Table3[charges])</f>
        <v>6737.98</v>
      </c>
      <c r="R1527" s="20" t="str">
        <f>_xlfn.XLOOKUP(A1527,Table3[Customer ID],Table3[Hospital tier])</f>
        <v>tier - 2</v>
      </c>
      <c r="S1527" s="20" t="str">
        <f>_xlfn.XLOOKUP(A1527,Table3[Customer ID],Table3[City tier])</f>
        <v>tier - 3</v>
      </c>
      <c r="T1527" s="20" t="str">
        <f>_xlfn.XLOOKUP(A1527,Table3[Customer ID],Table3[State ID])</f>
        <v>R1013</v>
      </c>
    </row>
    <row r="1528" spans="1:20" x14ac:dyDescent="0.3">
      <c r="A1528" s="20" t="s">
        <v>1546</v>
      </c>
      <c r="B1528" s="20" t="str">
        <f>_xlfn.XLOOKUP(A1528,Sheet3!A1528:A3862,Sheet3!B1528:B3862)</f>
        <v xml:space="preserve"> Ms</v>
      </c>
      <c r="C1528" s="20" t="str">
        <f>_xlfn.XLOOKUP(A1528,Sheet3!A1528:A3862,Sheet3!C1528:C3862)</f>
        <v>Delfidio</v>
      </c>
      <c r="D1528" s="20" t="str">
        <f>_xlfn.XLOOKUP(A1528,Sheet3!A1528:A3862,Sheet3!D1528:D3862)</f>
        <v xml:space="preserve">  Susan</v>
      </c>
      <c r="E1528" s="46">
        <f>_xlfn.XLOOKUP(A1528,Sheet1!$A$2:$A$2336,Sheet1!$B$2:$B$2336)</f>
        <v>34.85</v>
      </c>
      <c r="F1528" s="20">
        <f>_xlfn.XLOOKUP(Table4[[#This Row],[Customer ID]],Sheet1!A1528:A3862,Sheet1!C1528:C3862)</f>
        <v>5.75</v>
      </c>
      <c r="G1528" s="20" t="str">
        <f>_xlfn.XLOOKUP(Table4[[#This Row],[Customer ID]],Sheet1!A1528:A3862,Sheet1!D1528:D3862)</f>
        <v>No</v>
      </c>
      <c r="H1528" s="20" t="str">
        <f>_xlfn.XLOOKUP(Table4[[#This Row],[Customer ID]],Sheet1!A1528:A3862,Sheet1!E1528:E3862)</f>
        <v>No</v>
      </c>
      <c r="I1528" s="20" t="str">
        <f>_xlfn.XLOOKUP(Table4[[#This Row],[Customer ID]],Sheet1!A1528:A3862,Sheet1!F1528:F3862)</f>
        <v>No</v>
      </c>
      <c r="J1528" s="20">
        <f>_xlfn.XLOOKUP(Table4[[#This Row],[Customer ID]],Sheet1!A1528:A3862,Sheet1!G1528:G3862)</f>
        <v>0</v>
      </c>
      <c r="K1528" s="20" t="str">
        <f>_xlfn.XLOOKUP(Table4[[#This Row],[Customer ID]],Sheet1!A1528:A3862,Sheet1!H1528:H3862)</f>
        <v>No</v>
      </c>
      <c r="L1528" s="20" t="str">
        <f>_xlfn.XLOOKUP(Table4[[#This Row],[Customer ID]],Sheet1!A1528:A3862,Sheet1!I1528:I3862)</f>
        <v>Obesity</v>
      </c>
      <c r="M1528" s="20" t="str">
        <f>_xlfn.XLOOKUP(A1528,Sheet1!A1528:A3862,Sheet1!J1528:J3862)</f>
        <v>Prediabetes</v>
      </c>
      <c r="N1528" s="48" t="str">
        <f>_xlfn.XLOOKUP(Table4[[#This Row],[Customer ID]],Table3[Customer ID],Table3[Date2])</f>
        <v>13-Jun-1994</v>
      </c>
      <c r="O1528" s="20">
        <f>_xlfn.XLOOKUP(A1528,Table3[Customer ID],Table3[Age])</f>
        <v>28</v>
      </c>
      <c r="P1528" s="20">
        <f>_xlfn.XLOOKUP(A1528,Table3[Customer ID],Table3[children])</f>
        <v>0</v>
      </c>
      <c r="Q1528" s="47">
        <f>_xlfn.XLOOKUP(A1528,Table3[Customer ID],Table3[charges])</f>
        <v>6721.37</v>
      </c>
      <c r="R1528" s="20" t="str">
        <f>_xlfn.XLOOKUP(A1528,Table3[Customer ID],Table3[Hospital tier])</f>
        <v>tier - 2</v>
      </c>
      <c r="S1528" s="20" t="str">
        <f>_xlfn.XLOOKUP(A1528,Table3[Customer ID],Table3[City tier])</f>
        <v>tier - 1</v>
      </c>
      <c r="T1528" s="20" t="str">
        <f>_xlfn.XLOOKUP(A1528,Table3[Customer ID],Table3[State ID])</f>
        <v>R1012</v>
      </c>
    </row>
    <row r="1529" spans="1:20" x14ac:dyDescent="0.3">
      <c r="A1529" s="20" t="s">
        <v>1547</v>
      </c>
      <c r="B1529" s="20" t="str">
        <f>_xlfn.XLOOKUP(A1529,Sheet3!A1529:A3863,Sheet3!B1529:B3863)</f>
        <v xml:space="preserve"> Mr</v>
      </c>
      <c r="C1529" s="20" t="str">
        <f>_xlfn.XLOOKUP(A1529,Sheet3!A1529:A3863,Sheet3!C1529:C3863)</f>
        <v>Cummings</v>
      </c>
      <c r="D1529" s="20" t="str">
        <f>_xlfn.XLOOKUP(A1529,Sheet3!A1529:A3863,Sheet3!D1529:D3863)</f>
        <v xml:space="preserve">  Cameron M.</v>
      </c>
      <c r="E1529" s="46">
        <f>_xlfn.XLOOKUP(A1529,Sheet1!$A$2:$A$2336,Sheet1!$B$2:$B$2336)</f>
        <v>24.51</v>
      </c>
      <c r="F1529" s="20">
        <f>_xlfn.XLOOKUP(Table4[[#This Row],[Customer ID]],Sheet1!A1529:A3863,Sheet1!C1529:C3863)</f>
        <v>4.83</v>
      </c>
      <c r="G1529" s="20" t="str">
        <f>_xlfn.XLOOKUP(Table4[[#This Row],[Customer ID]],Sheet1!A1529:A3863,Sheet1!D1529:D3863)</f>
        <v>yes</v>
      </c>
      <c r="H1529" s="20" t="str">
        <f>_xlfn.XLOOKUP(Table4[[#This Row],[Customer ID]],Sheet1!A1529:A3863,Sheet1!E1529:E3863)</f>
        <v>No</v>
      </c>
      <c r="I1529" s="20" t="str">
        <f>_xlfn.XLOOKUP(Table4[[#This Row],[Customer ID]],Sheet1!A1529:A3863,Sheet1!F1529:F3863)</f>
        <v>Yes</v>
      </c>
      <c r="J1529" s="20">
        <f>_xlfn.XLOOKUP(Table4[[#This Row],[Customer ID]],Sheet1!A1529:A3863,Sheet1!G1529:G3863)</f>
        <v>1</v>
      </c>
      <c r="K1529" s="20" t="str">
        <f>_xlfn.XLOOKUP(Table4[[#This Row],[Customer ID]],Sheet1!A1529:A3863,Sheet1!H1529:H3863)</f>
        <v>No</v>
      </c>
      <c r="L1529" s="20" t="str">
        <f>_xlfn.XLOOKUP(Table4[[#This Row],[Customer ID]],Sheet1!A1529:A3863,Sheet1!I1529:I3863)</f>
        <v>Normal weight</v>
      </c>
      <c r="M1529" s="20" t="str">
        <f>_xlfn.XLOOKUP(A1529,Sheet1!A1529:A3863,Sheet1!J1529:J3863)</f>
        <v>Normal</v>
      </c>
      <c r="N1529" s="48" t="str">
        <f>_xlfn.XLOOKUP(Table4[[#This Row],[Customer ID]],Table3[Customer ID],Table3[Date2])</f>
        <v>12-Jun-1983</v>
      </c>
      <c r="O1529" s="20">
        <f>_xlfn.XLOOKUP(A1529,Table3[Customer ID],Table3[Age])</f>
        <v>39</v>
      </c>
      <c r="P1529" s="20">
        <f>_xlfn.XLOOKUP(A1529,Table3[Customer ID],Table3[children])</f>
        <v>2</v>
      </c>
      <c r="Q1529" s="47">
        <f>_xlfn.XLOOKUP(A1529,Table3[Customer ID],Table3[charges])</f>
        <v>6710.19</v>
      </c>
      <c r="R1529" s="20" t="str">
        <f>_xlfn.XLOOKUP(A1529,Table3[Customer ID],Table3[Hospital tier])</f>
        <v>tier - 3</v>
      </c>
      <c r="S1529" s="20" t="str">
        <f>_xlfn.XLOOKUP(A1529,Table3[Customer ID],Table3[City tier])</f>
        <v>tier - 3</v>
      </c>
      <c r="T1529" s="20" t="str">
        <f>_xlfn.XLOOKUP(A1529,Table3[Customer ID],Table3[State ID])</f>
        <v>R1012</v>
      </c>
    </row>
    <row r="1530" spans="1:20" x14ac:dyDescent="0.3">
      <c r="A1530" s="20" t="s">
        <v>1548</v>
      </c>
      <c r="B1530" s="20" t="str">
        <f>_xlfn.XLOOKUP(A1530,Sheet3!A1530:A3864,Sheet3!B1530:B3864)</f>
        <v xml:space="preserve"> Ms</v>
      </c>
      <c r="C1530" s="20" t="str">
        <f>_xlfn.XLOOKUP(A1530,Sheet3!A1530:A3864,Sheet3!C1530:C3864)</f>
        <v>Schroegel</v>
      </c>
      <c r="D1530" s="20" t="str">
        <f>_xlfn.XLOOKUP(A1530,Sheet3!A1530:A3864,Sheet3!D1530:D3864)</f>
        <v xml:space="preserve">  Claudia A.</v>
      </c>
      <c r="E1530" s="46">
        <f>_xlfn.XLOOKUP(A1530,Sheet1!$A$2:$A$2336,Sheet1!$B$2:$B$2336)</f>
        <v>19.399999999999999</v>
      </c>
      <c r="F1530" s="20">
        <f>_xlfn.XLOOKUP(Table4[[#This Row],[Customer ID]],Sheet1!A1530:A3864,Sheet1!C1530:C3864)</f>
        <v>11.93</v>
      </c>
      <c r="G1530" s="20" t="str">
        <f>_xlfn.XLOOKUP(Table4[[#This Row],[Customer ID]],Sheet1!A1530:A3864,Sheet1!D1530:D3864)</f>
        <v>No</v>
      </c>
      <c r="H1530" s="20" t="str">
        <f>_xlfn.XLOOKUP(Table4[[#This Row],[Customer ID]],Sheet1!A1530:A3864,Sheet1!E1530:E3864)</f>
        <v>No</v>
      </c>
      <c r="I1530" s="20" t="str">
        <f>_xlfn.XLOOKUP(Table4[[#This Row],[Customer ID]],Sheet1!A1530:A3864,Sheet1!F1530:F3864)</f>
        <v>No</v>
      </c>
      <c r="J1530" s="20">
        <f>_xlfn.XLOOKUP(Table4[[#This Row],[Customer ID]],Sheet1!A1530:A3864,Sheet1!G1530:G3864)</f>
        <v>0</v>
      </c>
      <c r="K1530" s="20" t="str">
        <f>_xlfn.XLOOKUP(Table4[[#This Row],[Customer ID]],Sheet1!A1530:A3864,Sheet1!H1530:H3864)</f>
        <v>No</v>
      </c>
      <c r="L1530" s="20" t="str">
        <f>_xlfn.XLOOKUP(Table4[[#This Row],[Customer ID]],Sheet1!A1530:A3864,Sheet1!I1530:I3864)</f>
        <v>Normal weight</v>
      </c>
      <c r="M1530" s="20" t="str">
        <f>_xlfn.XLOOKUP(A1530,Sheet1!A1530:A3864,Sheet1!J1530:J3864)</f>
        <v>Diabetes</v>
      </c>
      <c r="N1530" s="48" t="str">
        <f>_xlfn.XLOOKUP(Table4[[#This Row],[Customer ID]],Table3[Customer ID],Table3[Date2])</f>
        <v>12-Dec-1971</v>
      </c>
      <c r="O1530" s="20">
        <f>_xlfn.XLOOKUP(A1530,Table3[Customer ID],Table3[Age])</f>
        <v>51</v>
      </c>
      <c r="P1530" s="20">
        <f>_xlfn.XLOOKUP(A1530,Table3[Customer ID],Table3[children])</f>
        <v>0</v>
      </c>
      <c r="Q1530" s="47">
        <f>_xlfn.XLOOKUP(A1530,Table3[Customer ID],Table3[charges])</f>
        <v>6706.47</v>
      </c>
      <c r="R1530" s="20" t="str">
        <f>_xlfn.XLOOKUP(A1530,Table3[Customer ID],Table3[Hospital tier])</f>
        <v>tier - 2</v>
      </c>
      <c r="S1530" s="20" t="str">
        <f>_xlfn.XLOOKUP(A1530,Table3[Customer ID],Table3[City tier])</f>
        <v>tier - 1</v>
      </c>
      <c r="T1530" s="20" t="str">
        <f>_xlfn.XLOOKUP(A1530,Table3[Customer ID],Table3[State ID])</f>
        <v>R1013</v>
      </c>
    </row>
    <row r="1531" spans="1:20" x14ac:dyDescent="0.3">
      <c r="A1531" s="20" t="s">
        <v>1549</v>
      </c>
      <c r="B1531" s="20" t="str">
        <f>_xlfn.XLOOKUP(A1531,Sheet3!A1531:A3865,Sheet3!B1531:B3865)</f>
        <v xml:space="preserve"> Ms</v>
      </c>
      <c r="C1531" s="20" t="str">
        <f>_xlfn.XLOOKUP(A1531,Sheet3!A1531:A3865,Sheet3!C1531:C3865)</f>
        <v>Williams</v>
      </c>
      <c r="D1531" s="20" t="str">
        <f>_xlfn.XLOOKUP(A1531,Sheet3!A1531:A3865,Sheet3!D1531:D3865)</f>
        <v xml:space="preserve">  Kate</v>
      </c>
      <c r="E1531" s="46">
        <f>_xlfn.XLOOKUP(A1531,Sheet1!$A$2:$A$2336,Sheet1!$B$2:$B$2336)</f>
        <v>15.1</v>
      </c>
      <c r="F1531" s="20">
        <f>_xlfn.XLOOKUP(Table4[[#This Row],[Customer ID]],Sheet1!A1531:A3865,Sheet1!C1531:C3865)</f>
        <v>8.41</v>
      </c>
      <c r="G1531" s="20" t="str">
        <f>_xlfn.XLOOKUP(Table4[[#This Row],[Customer ID]],Sheet1!A1531:A3865,Sheet1!D1531:D3865)</f>
        <v>No</v>
      </c>
      <c r="H1531" s="20" t="str">
        <f>_xlfn.XLOOKUP(Table4[[#This Row],[Customer ID]],Sheet1!A1531:A3865,Sheet1!E1531:E3865)</f>
        <v>No</v>
      </c>
      <c r="I1531" s="20" t="str">
        <f>_xlfn.XLOOKUP(Table4[[#This Row],[Customer ID]],Sheet1!A1531:A3865,Sheet1!F1531:F3865)</f>
        <v>No</v>
      </c>
      <c r="J1531" s="20">
        <f>_xlfn.XLOOKUP(Table4[[#This Row],[Customer ID]],Sheet1!A1531:A3865,Sheet1!G1531:G3865)</f>
        <v>0</v>
      </c>
      <c r="K1531" s="20" t="str">
        <f>_xlfn.XLOOKUP(Table4[[#This Row],[Customer ID]],Sheet1!A1531:A3865,Sheet1!H1531:H3865)</f>
        <v>No</v>
      </c>
      <c r="L1531" s="20" t="str">
        <f>_xlfn.XLOOKUP(Table4[[#This Row],[Customer ID]],Sheet1!A1531:A3865,Sheet1!I1531:I3865)</f>
        <v>Under Weight</v>
      </c>
      <c r="M1531" s="20" t="str">
        <f>_xlfn.XLOOKUP(A1531,Sheet1!A1531:A3865,Sheet1!J1531:J3865)</f>
        <v>Diabetes</v>
      </c>
      <c r="N1531" s="48" t="str">
        <f>_xlfn.XLOOKUP(Table4[[#This Row],[Customer ID]],Table3[Customer ID],Table3[Date2])</f>
        <v>13-Jul-1968</v>
      </c>
      <c r="O1531" s="20">
        <f>_xlfn.XLOOKUP(A1531,Table3[Customer ID],Table3[Age])</f>
        <v>54</v>
      </c>
      <c r="P1531" s="20">
        <f>_xlfn.XLOOKUP(A1531,Table3[Customer ID],Table3[children])</f>
        <v>0</v>
      </c>
      <c r="Q1531" s="47">
        <f>_xlfn.XLOOKUP(A1531,Table3[Customer ID],Table3[charges])</f>
        <v>6700.56</v>
      </c>
      <c r="R1531" s="20" t="str">
        <f>_xlfn.XLOOKUP(A1531,Table3[Customer ID],Table3[Hospital tier])</f>
        <v>tier - 3</v>
      </c>
      <c r="S1531" s="20" t="str">
        <f>_xlfn.XLOOKUP(A1531,Table3[Customer ID],Table3[City tier])</f>
        <v>tier - 1</v>
      </c>
      <c r="T1531" s="20" t="str">
        <f>_xlfn.XLOOKUP(A1531,Table3[Customer ID],Table3[State ID])</f>
        <v>R1012</v>
      </c>
    </row>
    <row r="1532" spans="1:20" x14ac:dyDescent="0.3">
      <c r="A1532" s="20" t="s">
        <v>1550</v>
      </c>
      <c r="B1532" s="20" t="str">
        <f>_xlfn.XLOOKUP(A1532,Sheet3!A1532:A3866,Sheet3!B1532:B3866)</f>
        <v xml:space="preserve"> Ms</v>
      </c>
      <c r="C1532" s="20" t="str">
        <f>_xlfn.XLOOKUP(A1532,Sheet3!A1532:A3866,Sheet3!C1532:C3866)</f>
        <v>Casey</v>
      </c>
      <c r="D1532" s="20" t="str">
        <f>_xlfn.XLOOKUP(A1532,Sheet3!A1532:A3866,Sheet3!D1532:D3866)</f>
        <v xml:space="preserve">  Nicole M.</v>
      </c>
      <c r="E1532" s="46">
        <f>_xlfn.XLOOKUP(A1532,Sheet1!$A$2:$A$2336,Sheet1!$B$2:$B$2336)</f>
        <v>23.37</v>
      </c>
      <c r="F1532" s="20">
        <f>_xlfn.XLOOKUP(Table4[[#This Row],[Customer ID]],Sheet1!A1532:A3866,Sheet1!C1532:C3866)</f>
        <v>5.59</v>
      </c>
      <c r="G1532" s="20" t="str">
        <f>_xlfn.XLOOKUP(Table4[[#This Row],[Customer ID]],Sheet1!A1532:A3866,Sheet1!D1532:D3866)</f>
        <v>yes</v>
      </c>
      <c r="H1532" s="20" t="str">
        <f>_xlfn.XLOOKUP(Table4[[#This Row],[Customer ID]],Sheet1!A1532:A3866,Sheet1!E1532:E3866)</f>
        <v>No</v>
      </c>
      <c r="I1532" s="20" t="str">
        <f>_xlfn.XLOOKUP(Table4[[#This Row],[Customer ID]],Sheet1!A1532:A3866,Sheet1!F1532:F3866)</f>
        <v>No</v>
      </c>
      <c r="J1532" s="20">
        <f>_xlfn.XLOOKUP(Table4[[#This Row],[Customer ID]],Sheet1!A1532:A3866,Sheet1!G1532:G3866)</f>
        <v>0</v>
      </c>
      <c r="K1532" s="20" t="str">
        <f>_xlfn.XLOOKUP(Table4[[#This Row],[Customer ID]],Sheet1!A1532:A3866,Sheet1!H1532:H3866)</f>
        <v>No</v>
      </c>
      <c r="L1532" s="20" t="str">
        <f>_xlfn.XLOOKUP(Table4[[#This Row],[Customer ID]],Sheet1!A1532:A3866,Sheet1!I1532:I3866)</f>
        <v>Normal weight</v>
      </c>
      <c r="M1532" s="20" t="str">
        <f>_xlfn.XLOOKUP(A1532,Sheet1!A1532:A3866,Sheet1!J1532:J3866)</f>
        <v>Normal</v>
      </c>
      <c r="N1532" s="48" t="str">
        <f>_xlfn.XLOOKUP(Table4[[#This Row],[Customer ID]],Table3[Customer ID],Table3[Date2])</f>
        <v>9-Jul-1985</v>
      </c>
      <c r="O1532" s="20">
        <f>_xlfn.XLOOKUP(A1532,Table3[Customer ID],Table3[Age])</f>
        <v>37</v>
      </c>
      <c r="P1532" s="20">
        <f>_xlfn.XLOOKUP(A1532,Table3[Customer ID],Table3[children])</f>
        <v>2</v>
      </c>
      <c r="Q1532" s="47">
        <f>_xlfn.XLOOKUP(A1532,Table3[Customer ID],Table3[charges])</f>
        <v>6686.43</v>
      </c>
      <c r="R1532" s="20" t="str">
        <f>_xlfn.XLOOKUP(A1532,Table3[Customer ID],Table3[Hospital tier])</f>
        <v>tier - 2</v>
      </c>
      <c r="S1532" s="20" t="str">
        <f>_xlfn.XLOOKUP(A1532,Table3[Customer ID],Table3[City tier])</f>
        <v>tier - 3</v>
      </c>
      <c r="T1532" s="20" t="str">
        <f>_xlfn.XLOOKUP(A1532,Table3[Customer ID],Table3[State ID])</f>
        <v>R1012</v>
      </c>
    </row>
    <row r="1533" spans="1:20" x14ac:dyDescent="0.3">
      <c r="A1533" s="20" t="s">
        <v>1551</v>
      </c>
      <c r="B1533" s="20" t="str">
        <f>_xlfn.XLOOKUP(A1533,Sheet3!A1533:A3867,Sheet3!B1533:B3867)</f>
        <v xml:space="preserve"> Mr</v>
      </c>
      <c r="C1533" s="20" t="str">
        <f>_xlfn.XLOOKUP(A1533,Sheet3!A1533:A3867,Sheet3!C1533:C3867)</f>
        <v>Randall</v>
      </c>
      <c r="D1533" s="20" t="str">
        <f>_xlfn.XLOOKUP(A1533,Sheet3!A1533:A3867,Sheet3!D1533:D3867)</f>
        <v xml:space="preserve">  Jack</v>
      </c>
      <c r="E1533" s="46">
        <f>_xlfn.XLOOKUP(A1533,Sheet1!$A$2:$A$2336,Sheet1!$B$2:$B$2336)</f>
        <v>42.4</v>
      </c>
      <c r="F1533" s="20">
        <f>_xlfn.XLOOKUP(Table4[[#This Row],[Customer ID]],Sheet1!A1533:A3867,Sheet1!C1533:C3867)</f>
        <v>4.0599999999999996</v>
      </c>
      <c r="G1533" s="20" t="str">
        <f>_xlfn.XLOOKUP(Table4[[#This Row],[Customer ID]],Sheet1!A1533:A3867,Sheet1!D1533:D3867)</f>
        <v>No</v>
      </c>
      <c r="H1533" s="20" t="str">
        <f>_xlfn.XLOOKUP(Table4[[#This Row],[Customer ID]],Sheet1!A1533:A3867,Sheet1!E1533:E3867)</f>
        <v>No</v>
      </c>
      <c r="I1533" s="20" t="str">
        <f>_xlfn.XLOOKUP(Table4[[#This Row],[Customer ID]],Sheet1!A1533:A3867,Sheet1!F1533:F3867)</f>
        <v>No</v>
      </c>
      <c r="J1533" s="20">
        <f>_xlfn.XLOOKUP(Table4[[#This Row],[Customer ID]],Sheet1!A1533:A3867,Sheet1!G1533:G3867)</f>
        <v>0</v>
      </c>
      <c r="K1533" s="20" t="str">
        <f>_xlfn.XLOOKUP(Table4[[#This Row],[Customer ID]],Sheet1!A1533:A3867,Sheet1!H1533:H3867)</f>
        <v>No</v>
      </c>
      <c r="L1533" s="20" t="str">
        <f>_xlfn.XLOOKUP(Table4[[#This Row],[Customer ID]],Sheet1!A1533:A3867,Sheet1!I1533:I3867)</f>
        <v>Obesity</v>
      </c>
      <c r="M1533" s="20" t="str">
        <f>_xlfn.XLOOKUP(A1533,Sheet1!A1533:A3867,Sheet1!J1533:J3867)</f>
        <v>Normal</v>
      </c>
      <c r="N1533" s="48" t="str">
        <f>_xlfn.XLOOKUP(Table4[[#This Row],[Customer ID]],Table3[Customer ID],Table3[Date2])</f>
        <v>20-Oct-1989</v>
      </c>
      <c r="O1533" s="20">
        <f>_xlfn.XLOOKUP(A1533,Table3[Customer ID],Table3[Age])</f>
        <v>33</v>
      </c>
      <c r="P1533" s="20">
        <f>_xlfn.XLOOKUP(A1533,Table3[Customer ID],Table3[children])</f>
        <v>5</v>
      </c>
      <c r="Q1533" s="47">
        <f>_xlfn.XLOOKUP(A1533,Table3[Customer ID],Table3[charges])</f>
        <v>6666.24</v>
      </c>
      <c r="R1533" s="20" t="str">
        <f>_xlfn.XLOOKUP(A1533,Table3[Customer ID],Table3[Hospital tier])</f>
        <v>tier - 3</v>
      </c>
      <c r="S1533" s="20" t="str">
        <f>_xlfn.XLOOKUP(A1533,Table3[Customer ID],Table3[City tier])</f>
        <v>tier - 1</v>
      </c>
      <c r="T1533" s="20" t="str">
        <f>_xlfn.XLOOKUP(A1533,Table3[Customer ID],Table3[State ID])</f>
        <v>R1011</v>
      </c>
    </row>
    <row r="1534" spans="1:20" x14ac:dyDescent="0.3">
      <c r="A1534" s="20" t="s">
        <v>1552</v>
      </c>
      <c r="B1534" s="20" t="str">
        <f>_xlfn.XLOOKUP(A1534,Sheet3!A1534:A3868,Sheet3!B1534:B3868)</f>
        <v xml:space="preserve"> Mr</v>
      </c>
      <c r="C1534" s="20" t="str">
        <f>_xlfn.XLOOKUP(A1534,Sheet3!A1534:A3868,Sheet3!C1534:C3868)</f>
        <v>Doyon</v>
      </c>
      <c r="D1534" s="20" t="str">
        <f>_xlfn.XLOOKUP(A1534,Sheet3!A1534:A3868,Sheet3!D1534:D3868)</f>
        <v xml:space="preserve">  Gregory</v>
      </c>
      <c r="E1534" s="46">
        <f>_xlfn.XLOOKUP(A1534,Sheet1!$A$2:$A$2336,Sheet1!$B$2:$B$2336)</f>
        <v>28.405000000000001</v>
      </c>
      <c r="F1534" s="20">
        <f>_xlfn.XLOOKUP(Table4[[#This Row],[Customer ID]],Sheet1!A1534:A3868,Sheet1!C1534:C3868)</f>
        <v>7.02</v>
      </c>
      <c r="G1534" s="20" t="str">
        <f>_xlfn.XLOOKUP(Table4[[#This Row],[Customer ID]],Sheet1!A1534:A3868,Sheet1!D1534:D3868)</f>
        <v>yes</v>
      </c>
      <c r="H1534" s="20" t="str">
        <f>_xlfn.XLOOKUP(Table4[[#This Row],[Customer ID]],Sheet1!A1534:A3868,Sheet1!E1534:E3868)</f>
        <v>No</v>
      </c>
      <c r="I1534" s="20" t="str">
        <f>_xlfn.XLOOKUP(Table4[[#This Row],[Customer ID]],Sheet1!A1534:A3868,Sheet1!F1534:F3868)</f>
        <v>No</v>
      </c>
      <c r="J1534" s="20">
        <f>_xlfn.XLOOKUP(Table4[[#This Row],[Customer ID]],Sheet1!A1534:A3868,Sheet1!G1534:G3868)</f>
        <v>0</v>
      </c>
      <c r="K1534" s="20" t="str">
        <f>_xlfn.XLOOKUP(Table4[[#This Row],[Customer ID]],Sheet1!A1534:A3868,Sheet1!H1534:H3868)</f>
        <v>No</v>
      </c>
      <c r="L1534" s="20" t="str">
        <f>_xlfn.XLOOKUP(Table4[[#This Row],[Customer ID]],Sheet1!A1534:A3868,Sheet1!I1534:I3868)</f>
        <v>Over Weight</v>
      </c>
      <c r="M1534" s="20" t="str">
        <f>_xlfn.XLOOKUP(A1534,Sheet1!A1534:A3868,Sheet1!J1534:J3868)</f>
        <v>Diabetes</v>
      </c>
      <c r="N1534" s="48" t="str">
        <f>_xlfn.XLOOKUP(Table4[[#This Row],[Customer ID]],Table3[Customer ID],Table3[Date2])</f>
        <v>17-Sep-1981</v>
      </c>
      <c r="O1534" s="20">
        <f>_xlfn.XLOOKUP(A1534,Table3[Customer ID],Table3[Age])</f>
        <v>41</v>
      </c>
      <c r="P1534" s="20">
        <f>_xlfn.XLOOKUP(A1534,Table3[Customer ID],Table3[children])</f>
        <v>1</v>
      </c>
      <c r="Q1534" s="47">
        <f>_xlfn.XLOOKUP(A1534,Table3[Customer ID],Table3[charges])</f>
        <v>6664.69</v>
      </c>
      <c r="R1534" s="20" t="str">
        <f>_xlfn.XLOOKUP(A1534,Table3[Customer ID],Table3[Hospital tier])</f>
        <v>tier - 3</v>
      </c>
      <c r="S1534" s="20" t="str">
        <f>_xlfn.XLOOKUP(A1534,Table3[Customer ID],Table3[City tier])</f>
        <v>tier - 1</v>
      </c>
      <c r="T1534" s="20" t="str">
        <f>_xlfn.XLOOKUP(A1534,Table3[Customer ID],Table3[State ID])</f>
        <v>R1012</v>
      </c>
    </row>
    <row r="1535" spans="1:20" x14ac:dyDescent="0.3">
      <c r="A1535" s="20" t="s">
        <v>1553</v>
      </c>
      <c r="B1535" s="20" t="str">
        <f>_xlfn.XLOOKUP(A1535,Sheet3!A1535:A3869,Sheet3!B1535:B3869)</f>
        <v xml:space="preserve"> Ms</v>
      </c>
      <c r="C1535" s="20" t="str">
        <f>_xlfn.XLOOKUP(A1535,Sheet3!A1535:A3869,Sheet3!C1535:C3869)</f>
        <v>Sankey</v>
      </c>
      <c r="D1535" s="20" t="str">
        <f>_xlfn.XLOOKUP(A1535,Sheet3!A1535:A3869,Sheet3!D1535:D3869)</f>
        <v xml:space="preserve">  Rebecca</v>
      </c>
      <c r="E1535" s="46">
        <f>_xlfn.XLOOKUP(A1535,Sheet1!$A$2:$A$2336,Sheet1!$B$2:$B$2336)</f>
        <v>23.4</v>
      </c>
      <c r="F1535" s="20">
        <f>_xlfn.XLOOKUP(Table4[[#This Row],[Customer ID]],Sheet1!A1535:A3869,Sheet1!C1535:C3869)</f>
        <v>4.47</v>
      </c>
      <c r="G1535" s="20" t="str">
        <f>_xlfn.XLOOKUP(Table4[[#This Row],[Customer ID]],Sheet1!A1535:A3869,Sheet1!D1535:D3869)</f>
        <v>No</v>
      </c>
      <c r="H1535" s="20" t="str">
        <f>_xlfn.XLOOKUP(Table4[[#This Row],[Customer ID]],Sheet1!A1535:A3869,Sheet1!E1535:E3869)</f>
        <v>No</v>
      </c>
      <c r="I1535" s="20" t="str">
        <f>_xlfn.XLOOKUP(Table4[[#This Row],[Customer ID]],Sheet1!A1535:A3869,Sheet1!F1535:F3869)</f>
        <v>No</v>
      </c>
      <c r="J1535" s="20">
        <f>_xlfn.XLOOKUP(Table4[[#This Row],[Customer ID]],Sheet1!A1535:A3869,Sheet1!G1535:G3869)</f>
        <v>0</v>
      </c>
      <c r="K1535" s="20" t="str">
        <f>_xlfn.XLOOKUP(Table4[[#This Row],[Customer ID]],Sheet1!A1535:A3869,Sheet1!H1535:H3869)</f>
        <v>No</v>
      </c>
      <c r="L1535" s="20" t="str">
        <f>_xlfn.XLOOKUP(Table4[[#This Row],[Customer ID]],Sheet1!A1535:A3869,Sheet1!I1535:I3869)</f>
        <v>Normal weight</v>
      </c>
      <c r="M1535" s="20" t="str">
        <f>_xlfn.XLOOKUP(A1535,Sheet1!A1535:A3869,Sheet1!J1535:J3869)</f>
        <v>Normal</v>
      </c>
      <c r="N1535" s="48" t="str">
        <f>_xlfn.XLOOKUP(Table4[[#This Row],[Customer ID]],Table3[Customer ID],Table3[Date2])</f>
        <v>27-Sep-1982</v>
      </c>
      <c r="O1535" s="20">
        <f>_xlfn.XLOOKUP(A1535,Table3[Customer ID],Table3[Age])</f>
        <v>40</v>
      </c>
      <c r="P1535" s="20">
        <f>_xlfn.XLOOKUP(A1535,Table3[Customer ID],Table3[children])</f>
        <v>3</v>
      </c>
      <c r="Q1535" s="47">
        <f>_xlfn.XLOOKUP(A1535,Table3[Customer ID],Table3[charges])</f>
        <v>6664.32</v>
      </c>
      <c r="R1535" s="20" t="str">
        <f>_xlfn.XLOOKUP(A1535,Table3[Customer ID],Table3[Hospital tier])</f>
        <v>tier - 2</v>
      </c>
      <c r="S1535" s="20" t="str">
        <f>_xlfn.XLOOKUP(A1535,Table3[Customer ID],Table3[City tier])</f>
        <v>tier - 2</v>
      </c>
      <c r="T1535" s="20" t="str">
        <f>_xlfn.XLOOKUP(A1535,Table3[Customer ID],Table3[State ID])</f>
        <v>R1013</v>
      </c>
    </row>
    <row r="1536" spans="1:20" x14ac:dyDescent="0.3">
      <c r="A1536" s="20" t="s">
        <v>1554</v>
      </c>
      <c r="B1536" s="20" t="str">
        <f>_xlfn.XLOOKUP(A1536,Sheet3!A1536:A3870,Sheet3!B1536:B3870)</f>
        <v xml:space="preserve"> Mr</v>
      </c>
      <c r="C1536" s="20" t="str">
        <f>_xlfn.XLOOKUP(A1536,Sheet3!A1536:A3870,Sheet3!C1536:C3870)</f>
        <v>Stilgenbauer</v>
      </c>
      <c r="D1536" s="20" t="str">
        <f>_xlfn.XLOOKUP(A1536,Sheet3!A1536:A3870,Sheet3!D1536:D3870)</f>
        <v xml:space="preserve">  Adam</v>
      </c>
      <c r="E1536" s="46">
        <f>_xlfn.XLOOKUP(A1536,Sheet1!$A$2:$A$2336,Sheet1!$B$2:$B$2336)</f>
        <v>33.44</v>
      </c>
      <c r="F1536" s="20">
        <f>_xlfn.XLOOKUP(Table4[[#This Row],[Customer ID]],Sheet1!A1536:A3870,Sheet1!C1536:C3870)</f>
        <v>4.54</v>
      </c>
      <c r="G1536" s="20" t="str">
        <f>_xlfn.XLOOKUP(Table4[[#This Row],[Customer ID]],Sheet1!A1536:A3870,Sheet1!D1536:D3870)</f>
        <v>No</v>
      </c>
      <c r="H1536" s="20" t="str">
        <f>_xlfn.XLOOKUP(Table4[[#This Row],[Customer ID]],Sheet1!A1536:A3870,Sheet1!E1536:E3870)</f>
        <v>No</v>
      </c>
      <c r="I1536" s="20" t="str">
        <f>_xlfn.XLOOKUP(Table4[[#This Row],[Customer ID]],Sheet1!A1536:A3870,Sheet1!F1536:F3870)</f>
        <v>No</v>
      </c>
      <c r="J1536" s="20">
        <f>_xlfn.XLOOKUP(Table4[[#This Row],[Customer ID]],Sheet1!A1536:A3870,Sheet1!G1536:G3870)</f>
        <v>0</v>
      </c>
      <c r="K1536" s="20" t="str">
        <f>_xlfn.XLOOKUP(Table4[[#This Row],[Customer ID]],Sheet1!A1536:A3870,Sheet1!H1536:H3870)</f>
        <v>No</v>
      </c>
      <c r="L1536" s="20" t="str">
        <f>_xlfn.XLOOKUP(Table4[[#This Row],[Customer ID]],Sheet1!A1536:A3870,Sheet1!I1536:I3870)</f>
        <v>Obesity</v>
      </c>
      <c r="M1536" s="20" t="str">
        <f>_xlfn.XLOOKUP(A1536,Sheet1!A1536:A3870,Sheet1!J1536:J3870)</f>
        <v>Normal</v>
      </c>
      <c r="N1536" s="48" t="str">
        <f>_xlfn.XLOOKUP(Table4[[#This Row],[Customer ID]],Table3[Customer ID],Table3[Date2])</f>
        <v>19-Nov-1989</v>
      </c>
      <c r="O1536" s="20">
        <f>_xlfn.XLOOKUP(A1536,Table3[Customer ID],Table3[Age])</f>
        <v>33</v>
      </c>
      <c r="P1536" s="20">
        <f>_xlfn.XLOOKUP(A1536,Table3[Customer ID],Table3[children])</f>
        <v>5</v>
      </c>
      <c r="Q1536" s="47">
        <f>_xlfn.XLOOKUP(A1536,Table3[Customer ID],Table3[charges])</f>
        <v>6653.79</v>
      </c>
      <c r="R1536" s="20" t="str">
        <f>_xlfn.XLOOKUP(A1536,Table3[Customer ID],Table3[Hospital tier])</f>
        <v>tier - 2</v>
      </c>
      <c r="S1536" s="20" t="str">
        <f>_xlfn.XLOOKUP(A1536,Table3[Customer ID],Table3[City tier])</f>
        <v>tier - 1</v>
      </c>
      <c r="T1536" s="20" t="str">
        <f>_xlfn.XLOOKUP(A1536,Table3[Customer ID],Table3[State ID])</f>
        <v>R1013</v>
      </c>
    </row>
    <row r="1537" spans="1:20" x14ac:dyDescent="0.3">
      <c r="A1537" s="20" t="s">
        <v>1555</v>
      </c>
      <c r="B1537" s="20" t="str">
        <f>_xlfn.XLOOKUP(A1537,Sheet3!A1537:A3871,Sheet3!B1537:B3871)</f>
        <v xml:space="preserve"> Mr</v>
      </c>
      <c r="C1537" s="20" t="str">
        <f>_xlfn.XLOOKUP(A1537,Sheet3!A1537:A3871,Sheet3!C1537:C3871)</f>
        <v>Jaskiewicz</v>
      </c>
      <c r="D1537" s="20" t="str">
        <f>_xlfn.XLOOKUP(A1537,Sheet3!A1537:A3871,Sheet3!D1537:D3871)</f>
        <v xml:space="preserve">  Ryan</v>
      </c>
      <c r="E1537" s="46">
        <f>_xlfn.XLOOKUP(A1537,Sheet1!$A$2:$A$2336,Sheet1!$B$2:$B$2336)</f>
        <v>21.12</v>
      </c>
      <c r="F1537" s="20">
        <f>_xlfn.XLOOKUP(Table4[[#This Row],[Customer ID]],Sheet1!A1537:A3871,Sheet1!C1537:C3871)</f>
        <v>4.99</v>
      </c>
      <c r="G1537" s="20" t="str">
        <f>_xlfn.XLOOKUP(Table4[[#This Row],[Customer ID]],Sheet1!A1537:A3871,Sheet1!D1537:D3871)</f>
        <v>No</v>
      </c>
      <c r="H1537" s="20" t="str">
        <f>_xlfn.XLOOKUP(Table4[[#This Row],[Customer ID]],Sheet1!A1537:A3871,Sheet1!E1537:E3871)</f>
        <v>No</v>
      </c>
      <c r="I1537" s="20" t="str">
        <f>_xlfn.XLOOKUP(Table4[[#This Row],[Customer ID]],Sheet1!A1537:A3871,Sheet1!F1537:F3871)</f>
        <v>No</v>
      </c>
      <c r="J1537" s="20">
        <f>_xlfn.XLOOKUP(Table4[[#This Row],[Customer ID]],Sheet1!A1537:A3871,Sheet1!G1537:G3871)</f>
        <v>1</v>
      </c>
      <c r="K1537" s="20" t="str">
        <f>_xlfn.XLOOKUP(Table4[[#This Row],[Customer ID]],Sheet1!A1537:A3871,Sheet1!H1537:H3871)</f>
        <v>No</v>
      </c>
      <c r="L1537" s="20" t="str">
        <f>_xlfn.XLOOKUP(Table4[[#This Row],[Customer ID]],Sheet1!A1537:A3871,Sheet1!I1537:I3871)</f>
        <v>Normal weight</v>
      </c>
      <c r="M1537" s="20" t="str">
        <f>_xlfn.XLOOKUP(A1537,Sheet1!A1537:A3871,Sheet1!J1537:J3871)</f>
        <v>Normal</v>
      </c>
      <c r="N1537" s="48" t="str">
        <f>_xlfn.XLOOKUP(Table4[[#This Row],[Customer ID]],Table3[Customer ID],Table3[Date2])</f>
        <v>1-Jul-1984</v>
      </c>
      <c r="O1537" s="20">
        <f>_xlfn.XLOOKUP(A1537,Table3[Customer ID],Table3[Age])</f>
        <v>38</v>
      </c>
      <c r="P1537" s="20">
        <f>_xlfn.XLOOKUP(A1537,Table3[Customer ID],Table3[children])</f>
        <v>3</v>
      </c>
      <c r="Q1537" s="47">
        <f>_xlfn.XLOOKUP(A1537,Table3[Customer ID],Table3[charges])</f>
        <v>6652.53</v>
      </c>
      <c r="R1537" s="20" t="str">
        <f>_xlfn.XLOOKUP(A1537,Table3[Customer ID],Table3[Hospital tier])</f>
        <v>tier - 3</v>
      </c>
      <c r="S1537" s="20" t="str">
        <f>_xlfn.XLOOKUP(A1537,Table3[Customer ID],Table3[City tier])</f>
        <v>tier - 2</v>
      </c>
      <c r="T1537" s="20" t="str">
        <f>_xlfn.XLOOKUP(A1537,Table3[Customer ID],Table3[State ID])</f>
        <v>R1013</v>
      </c>
    </row>
    <row r="1538" spans="1:20" x14ac:dyDescent="0.3">
      <c r="A1538" s="20" t="s">
        <v>1556</v>
      </c>
      <c r="B1538" s="20" t="str">
        <f>_xlfn.XLOOKUP(A1538,Sheet3!A1538:A3872,Sheet3!B1538:B3872)</f>
        <v xml:space="preserve"> Ms</v>
      </c>
      <c r="C1538" s="20" t="str">
        <f>_xlfn.XLOOKUP(A1538,Sheet3!A1538:A3872,Sheet3!C1538:C3872)</f>
        <v>Deppen</v>
      </c>
      <c r="D1538" s="20" t="str">
        <f>_xlfn.XLOOKUP(A1538,Sheet3!A1538:A3872,Sheet3!D1538:D3872)</f>
        <v xml:space="preserve">  Jackie K.</v>
      </c>
      <c r="E1538" s="46">
        <f>_xlfn.XLOOKUP(A1538,Sheet1!$A$2:$A$2336,Sheet1!$B$2:$B$2336)</f>
        <v>18.48</v>
      </c>
      <c r="F1538" s="20">
        <f>_xlfn.XLOOKUP(Table4[[#This Row],[Customer ID]],Sheet1!A1538:A3872,Sheet1!C1538:C3872)</f>
        <v>10.84</v>
      </c>
      <c r="G1538" s="20" t="str">
        <f>_xlfn.XLOOKUP(Table4[[#This Row],[Customer ID]],Sheet1!A1538:A3872,Sheet1!D1538:D3872)</f>
        <v>yes</v>
      </c>
      <c r="H1538" s="20" t="str">
        <f>_xlfn.XLOOKUP(Table4[[#This Row],[Customer ID]],Sheet1!A1538:A3872,Sheet1!E1538:E3872)</f>
        <v>No</v>
      </c>
      <c r="I1538" s="20" t="str">
        <f>_xlfn.XLOOKUP(Table4[[#This Row],[Customer ID]],Sheet1!A1538:A3872,Sheet1!F1538:F3872)</f>
        <v>No</v>
      </c>
      <c r="J1538" s="20">
        <f>_xlfn.XLOOKUP(Table4[[#This Row],[Customer ID]],Sheet1!A1538:A3872,Sheet1!G1538:G3872)</f>
        <v>2</v>
      </c>
      <c r="K1538" s="20" t="str">
        <f>_xlfn.XLOOKUP(Table4[[#This Row],[Customer ID]],Sheet1!A1538:A3872,Sheet1!H1538:H3872)</f>
        <v>No</v>
      </c>
      <c r="L1538" s="20" t="str">
        <f>_xlfn.XLOOKUP(Table4[[#This Row],[Customer ID]],Sheet1!A1538:A3872,Sheet1!I1538:I3872)</f>
        <v>Under Weight</v>
      </c>
      <c r="M1538" s="20" t="str">
        <f>_xlfn.XLOOKUP(A1538,Sheet1!A1538:A3872,Sheet1!J1538:J3872)</f>
        <v>Diabetes</v>
      </c>
      <c r="N1538" s="48" t="str">
        <f>_xlfn.XLOOKUP(Table4[[#This Row],[Customer ID]],Table3[Customer ID],Table3[Date2])</f>
        <v>8-Nov-1970</v>
      </c>
      <c r="O1538" s="20">
        <f>_xlfn.XLOOKUP(A1538,Table3[Customer ID],Table3[Age])</f>
        <v>52</v>
      </c>
      <c r="P1538" s="20">
        <f>_xlfn.XLOOKUP(A1538,Table3[Customer ID],Table3[children])</f>
        <v>0</v>
      </c>
      <c r="Q1538" s="47">
        <f>_xlfn.XLOOKUP(A1538,Table3[Customer ID],Table3[charges])</f>
        <v>6651.26</v>
      </c>
      <c r="R1538" s="20" t="str">
        <f>_xlfn.XLOOKUP(A1538,Table3[Customer ID],Table3[Hospital tier])</f>
        <v>tier - 2</v>
      </c>
      <c r="S1538" s="20" t="str">
        <f>_xlfn.XLOOKUP(A1538,Table3[Customer ID],Table3[City tier])</f>
        <v>tier - 3</v>
      </c>
      <c r="T1538" s="20" t="str">
        <f>_xlfn.XLOOKUP(A1538,Table3[Customer ID],Table3[State ID])</f>
        <v>R1013</v>
      </c>
    </row>
    <row r="1539" spans="1:20" x14ac:dyDescent="0.3">
      <c r="A1539" s="20" t="s">
        <v>1557</v>
      </c>
      <c r="B1539" s="20" t="str">
        <f>_xlfn.XLOOKUP(A1539,Sheet3!A1539:A3873,Sheet3!B1539:B3873)</f>
        <v xml:space="preserve"> Mr</v>
      </c>
      <c r="C1539" s="20" t="str">
        <f>_xlfn.XLOOKUP(A1539,Sheet3!A1539:A3873,Sheet3!C1539:C3873)</f>
        <v>Hine</v>
      </c>
      <c r="D1539" s="20" t="str">
        <f>_xlfn.XLOOKUP(A1539,Sheet3!A1539:A3873,Sheet3!D1539:D3873)</f>
        <v xml:space="preserve">  Chris</v>
      </c>
      <c r="E1539" s="46">
        <f>_xlfn.XLOOKUP(A1539,Sheet1!$A$2:$A$2336,Sheet1!$B$2:$B$2336)</f>
        <v>16.815000000000001</v>
      </c>
      <c r="F1539" s="20">
        <f>_xlfn.XLOOKUP(Table4[[#This Row],[Customer ID]],Sheet1!A1539:A3873,Sheet1!C1539:C3873)</f>
        <v>5.63</v>
      </c>
      <c r="G1539" s="20" t="str">
        <f>_xlfn.XLOOKUP(Table4[[#This Row],[Customer ID]],Sheet1!A1539:A3873,Sheet1!D1539:D3873)</f>
        <v>No</v>
      </c>
      <c r="H1539" s="20" t="str">
        <f>_xlfn.XLOOKUP(Table4[[#This Row],[Customer ID]],Sheet1!A1539:A3873,Sheet1!E1539:E3873)</f>
        <v>No</v>
      </c>
      <c r="I1539" s="20" t="str">
        <f>_xlfn.XLOOKUP(Table4[[#This Row],[Customer ID]],Sheet1!A1539:A3873,Sheet1!F1539:F3873)</f>
        <v>No</v>
      </c>
      <c r="J1539" s="20">
        <f>_xlfn.XLOOKUP(Table4[[#This Row],[Customer ID]],Sheet1!A1539:A3873,Sheet1!G1539:G3873)</f>
        <v>1</v>
      </c>
      <c r="K1539" s="20" t="str">
        <f>_xlfn.XLOOKUP(Table4[[#This Row],[Customer ID]],Sheet1!A1539:A3873,Sheet1!H1539:H3873)</f>
        <v>No</v>
      </c>
      <c r="L1539" s="20" t="str">
        <f>_xlfn.XLOOKUP(Table4[[#This Row],[Customer ID]],Sheet1!A1539:A3873,Sheet1!I1539:I3873)</f>
        <v>Under Weight</v>
      </c>
      <c r="M1539" s="20" t="str">
        <f>_xlfn.XLOOKUP(A1539,Sheet1!A1539:A3873,Sheet1!J1539:J3873)</f>
        <v>Normal</v>
      </c>
      <c r="N1539" s="48" t="str">
        <f>_xlfn.XLOOKUP(Table4[[#This Row],[Customer ID]],Table3[Customer ID],Table3[Date2])</f>
        <v>8-Dec-1984</v>
      </c>
      <c r="O1539" s="20">
        <f>_xlfn.XLOOKUP(A1539,Table3[Customer ID],Table3[Age])</f>
        <v>38</v>
      </c>
      <c r="P1539" s="20">
        <f>_xlfn.XLOOKUP(A1539,Table3[Customer ID],Table3[children])</f>
        <v>2</v>
      </c>
      <c r="Q1539" s="47">
        <f>_xlfn.XLOOKUP(A1539,Table3[Customer ID],Table3[charges])</f>
        <v>6640.54</v>
      </c>
      <c r="R1539" s="20" t="str">
        <f>_xlfn.XLOOKUP(A1539,Table3[Customer ID],Table3[Hospital tier])</f>
        <v>tier - 2</v>
      </c>
      <c r="S1539" s="20" t="str">
        <f>_xlfn.XLOOKUP(A1539,Table3[Customer ID],Table3[City tier])</f>
        <v>tier - 3</v>
      </c>
      <c r="T1539" s="20" t="str">
        <f>_xlfn.XLOOKUP(A1539,Table3[Customer ID],Table3[State ID])</f>
        <v>R1019</v>
      </c>
    </row>
    <row r="1540" spans="1:20" x14ac:dyDescent="0.3">
      <c r="A1540" s="20" t="s">
        <v>1558</v>
      </c>
      <c r="B1540" s="20" t="str">
        <f>_xlfn.XLOOKUP(A1540,Sheet3!A1540:A3874,Sheet3!B1540:B3874)</f>
        <v xml:space="preserve"> Mr</v>
      </c>
      <c r="C1540" s="20" t="str">
        <f>_xlfn.XLOOKUP(A1540,Sheet3!A1540:A3874,Sheet3!C1540:C3874)</f>
        <v>Mathews</v>
      </c>
      <c r="D1540" s="20" t="str">
        <f>_xlfn.XLOOKUP(A1540,Sheet3!A1540:A3874,Sheet3!D1540:D3874)</f>
        <v xml:space="preserve">  Tyler C</v>
      </c>
      <c r="E1540" s="46">
        <f>_xlfn.XLOOKUP(A1540,Sheet1!$A$2:$A$2336,Sheet1!$B$2:$B$2336)</f>
        <v>26.72</v>
      </c>
      <c r="F1540" s="20">
        <f>_xlfn.XLOOKUP(Table4[[#This Row],[Customer ID]],Sheet1!A1540:A3874,Sheet1!C1540:C3874)</f>
        <v>4.1399999999999997</v>
      </c>
      <c r="G1540" s="20" t="str">
        <f>_xlfn.XLOOKUP(Table4[[#This Row],[Customer ID]],Sheet1!A1540:A3874,Sheet1!D1540:D3874)</f>
        <v>No</v>
      </c>
      <c r="H1540" s="20" t="str">
        <f>_xlfn.XLOOKUP(Table4[[#This Row],[Customer ID]],Sheet1!A1540:A3874,Sheet1!E1540:E3874)</f>
        <v>No</v>
      </c>
      <c r="I1540" s="20" t="str">
        <f>_xlfn.XLOOKUP(Table4[[#This Row],[Customer ID]],Sheet1!A1540:A3874,Sheet1!F1540:F3874)</f>
        <v>No</v>
      </c>
      <c r="J1540" s="20">
        <f>_xlfn.XLOOKUP(Table4[[#This Row],[Customer ID]],Sheet1!A1540:A3874,Sheet1!G1540:G3874)</f>
        <v>0</v>
      </c>
      <c r="K1540" s="20" t="str">
        <f>_xlfn.XLOOKUP(Table4[[#This Row],[Customer ID]],Sheet1!A1540:A3874,Sheet1!H1540:H3874)</f>
        <v>No</v>
      </c>
      <c r="L1540" s="20" t="str">
        <f>_xlfn.XLOOKUP(Table4[[#This Row],[Customer ID]],Sheet1!A1540:A3874,Sheet1!I1540:I3874)</f>
        <v>Over Weight</v>
      </c>
      <c r="M1540" s="20" t="str">
        <f>_xlfn.XLOOKUP(A1540,Sheet1!A1540:A3874,Sheet1!J1540:J3874)</f>
        <v>Normal</v>
      </c>
      <c r="N1540" s="48" t="str">
        <f>_xlfn.XLOOKUP(Table4[[#This Row],[Customer ID]],Table3[Customer ID],Table3[Date2])</f>
        <v>6-Jun-1990</v>
      </c>
      <c r="O1540" s="20">
        <f>_xlfn.XLOOKUP(A1540,Table3[Customer ID],Table3[Age])</f>
        <v>33</v>
      </c>
      <c r="P1540" s="20">
        <f>_xlfn.XLOOKUP(A1540,Table3[Customer ID],Table3[children])</f>
        <v>3</v>
      </c>
      <c r="Q1540" s="47">
        <f>_xlfn.XLOOKUP(A1540,Table3[Customer ID],Table3[charges])</f>
        <v>6639.3</v>
      </c>
      <c r="R1540" s="20" t="str">
        <f>_xlfn.XLOOKUP(A1540,Table3[Customer ID],Table3[Hospital tier])</f>
        <v>tier - 2</v>
      </c>
      <c r="S1540" s="20" t="str">
        <f>_xlfn.XLOOKUP(A1540,Table3[Customer ID],Table3[City tier])</f>
        <v>tier - 2</v>
      </c>
      <c r="T1540" s="20" t="str">
        <f>_xlfn.XLOOKUP(A1540,Table3[Customer ID],Table3[State ID])</f>
        <v>R1021</v>
      </c>
    </row>
    <row r="1541" spans="1:20" x14ac:dyDescent="0.3">
      <c r="A1541" s="20" t="s">
        <v>1559</v>
      </c>
      <c r="B1541" s="20" t="str">
        <f>_xlfn.XLOOKUP(A1541,Sheet3!A1541:A3875,Sheet3!B1541:B3875)</f>
        <v xml:space="preserve"> Ms</v>
      </c>
      <c r="C1541" s="20" t="str">
        <f>_xlfn.XLOOKUP(A1541,Sheet3!A1541:A3875,Sheet3!C1541:C3875)</f>
        <v>Yabu</v>
      </c>
      <c r="D1541" s="20" t="str">
        <f>_xlfn.XLOOKUP(A1541,Sheet3!A1541:A3875,Sheet3!D1541:D3875)</f>
        <v xml:space="preserve">  Yoshie</v>
      </c>
      <c r="E1541" s="46">
        <f>_xlfn.XLOOKUP(A1541,Sheet1!$A$2:$A$2336,Sheet1!$B$2:$B$2336)</f>
        <v>41.42</v>
      </c>
      <c r="F1541" s="20">
        <f>_xlfn.XLOOKUP(Table4[[#This Row],[Customer ID]],Sheet1!A1541:A3875,Sheet1!C1541:C3875)</f>
        <v>5.17</v>
      </c>
      <c r="G1541" s="20" t="str">
        <f>_xlfn.XLOOKUP(Table4[[#This Row],[Customer ID]],Sheet1!A1541:A3875,Sheet1!D1541:D3875)</f>
        <v>No</v>
      </c>
      <c r="H1541" s="20" t="str">
        <f>_xlfn.XLOOKUP(Table4[[#This Row],[Customer ID]],Sheet1!A1541:A3875,Sheet1!E1541:E3875)</f>
        <v>No</v>
      </c>
      <c r="I1541" s="20" t="str">
        <f>_xlfn.XLOOKUP(Table4[[#This Row],[Customer ID]],Sheet1!A1541:A3875,Sheet1!F1541:F3875)</f>
        <v>Yes</v>
      </c>
      <c r="J1541" s="20">
        <f>_xlfn.XLOOKUP(Table4[[#This Row],[Customer ID]],Sheet1!A1541:A3875,Sheet1!G1541:G3875)</f>
        <v>1</v>
      </c>
      <c r="K1541" s="20" t="str">
        <f>_xlfn.XLOOKUP(Table4[[#This Row],[Customer ID]],Sheet1!A1541:A3875,Sheet1!H1541:H3875)</f>
        <v>No</v>
      </c>
      <c r="L1541" s="20" t="str">
        <f>_xlfn.XLOOKUP(Table4[[#This Row],[Customer ID]],Sheet1!A1541:A3875,Sheet1!I1541:I3875)</f>
        <v>Obesity</v>
      </c>
      <c r="M1541" s="20" t="str">
        <f>_xlfn.XLOOKUP(A1541,Sheet1!A1541:A3875,Sheet1!J1541:J3875)</f>
        <v>Normal</v>
      </c>
      <c r="N1541" s="48" t="str">
        <f>_xlfn.XLOOKUP(Table4[[#This Row],[Customer ID]],Table3[Customer ID],Table3[Date2])</f>
        <v>4-Sep-2003</v>
      </c>
      <c r="O1541" s="20">
        <f>_xlfn.XLOOKUP(A1541,Table3[Customer ID],Table3[Age])</f>
        <v>19</v>
      </c>
      <c r="P1541" s="20">
        <f>_xlfn.XLOOKUP(A1541,Table3[Customer ID],Table3[children])</f>
        <v>0</v>
      </c>
      <c r="Q1541" s="47">
        <f>_xlfn.XLOOKUP(A1541,Table3[Customer ID],Table3[charges])</f>
        <v>6638.16</v>
      </c>
      <c r="R1541" s="20" t="str">
        <f>_xlfn.XLOOKUP(A1541,Table3[Customer ID],Table3[Hospital tier])</f>
        <v>tier - 2</v>
      </c>
      <c r="S1541" s="20" t="str">
        <f>_xlfn.XLOOKUP(A1541,Table3[Customer ID],Table3[City tier])</f>
        <v>tier - 1</v>
      </c>
      <c r="T1541" s="20" t="str">
        <f>_xlfn.XLOOKUP(A1541,Table3[Customer ID],Table3[State ID])</f>
        <v>R1012</v>
      </c>
    </row>
    <row r="1542" spans="1:20" x14ac:dyDescent="0.3">
      <c r="A1542" s="20" t="s">
        <v>1560</v>
      </c>
      <c r="B1542" s="20" t="str">
        <f>_xlfn.XLOOKUP(A1542,Sheet3!A1542:A3876,Sheet3!B1542:B3876)</f>
        <v xml:space="preserve"> Ms</v>
      </c>
      <c r="C1542" s="20" t="str">
        <f>_xlfn.XLOOKUP(A1542,Sheet3!A1542:A3876,Sheet3!C1542:C3876)</f>
        <v>Strang</v>
      </c>
      <c r="D1542" s="20" t="str">
        <f>_xlfn.XLOOKUP(A1542,Sheet3!A1542:A3876,Sheet3!D1542:D3876)</f>
        <v xml:space="preserve">  Lauren A</v>
      </c>
      <c r="E1542" s="46">
        <f>_xlfn.XLOOKUP(A1542,Sheet1!$A$2:$A$2336,Sheet1!$B$2:$B$2336)</f>
        <v>20.69</v>
      </c>
      <c r="F1542" s="20">
        <f>_xlfn.XLOOKUP(Table4[[#This Row],[Customer ID]],Sheet1!A1542:A3876,Sheet1!C1542:C3876)</f>
        <v>6.93</v>
      </c>
      <c r="G1542" s="20" t="str">
        <f>_xlfn.XLOOKUP(Table4[[#This Row],[Customer ID]],Sheet1!A1542:A3876,Sheet1!D1542:D3876)</f>
        <v>No</v>
      </c>
      <c r="H1542" s="20" t="str">
        <f>_xlfn.XLOOKUP(Table4[[#This Row],[Customer ID]],Sheet1!A1542:A3876,Sheet1!E1542:E3876)</f>
        <v>No</v>
      </c>
      <c r="I1542" s="20" t="str">
        <f>_xlfn.XLOOKUP(Table4[[#This Row],[Customer ID]],Sheet1!A1542:A3876,Sheet1!F1542:F3876)</f>
        <v>No</v>
      </c>
      <c r="J1542" s="20">
        <f>_xlfn.XLOOKUP(Table4[[#This Row],[Customer ID]],Sheet1!A1542:A3876,Sheet1!G1542:G3876)</f>
        <v>2</v>
      </c>
      <c r="K1542" s="20" t="str">
        <f>_xlfn.XLOOKUP(Table4[[#This Row],[Customer ID]],Sheet1!A1542:A3876,Sheet1!H1542:H3876)</f>
        <v>No</v>
      </c>
      <c r="L1542" s="20" t="str">
        <f>_xlfn.XLOOKUP(Table4[[#This Row],[Customer ID]],Sheet1!A1542:A3876,Sheet1!I1542:I3876)</f>
        <v>Normal weight</v>
      </c>
      <c r="M1542" s="20" t="str">
        <f>_xlfn.XLOOKUP(A1542,Sheet1!A1542:A3876,Sheet1!J1542:J3876)</f>
        <v>Diabetes</v>
      </c>
      <c r="N1542" s="48" t="str">
        <f>_xlfn.XLOOKUP(Table4[[#This Row],[Customer ID]],Table3[Customer ID],Table3[Date2])</f>
        <v>29-Aug-1973</v>
      </c>
      <c r="O1542" s="20">
        <f>_xlfn.XLOOKUP(A1542,Table3[Customer ID],Table3[Age])</f>
        <v>49</v>
      </c>
      <c r="P1542" s="20">
        <f>_xlfn.XLOOKUP(A1542,Table3[Customer ID],Table3[children])</f>
        <v>0</v>
      </c>
      <c r="Q1542" s="47">
        <f>_xlfn.XLOOKUP(A1542,Table3[Customer ID],Table3[charges])</f>
        <v>6630.31</v>
      </c>
      <c r="R1542" s="20" t="str">
        <f>_xlfn.XLOOKUP(A1542,Table3[Customer ID],Table3[Hospital tier])</f>
        <v>tier - 2</v>
      </c>
      <c r="S1542" s="20" t="str">
        <f>_xlfn.XLOOKUP(A1542,Table3[Customer ID],Table3[City tier])</f>
        <v>tier - 1</v>
      </c>
      <c r="T1542" s="20" t="str">
        <f>_xlfn.XLOOKUP(A1542,Table3[Customer ID],Table3[State ID])</f>
        <v>R1013</v>
      </c>
    </row>
    <row r="1543" spans="1:20" x14ac:dyDescent="0.3">
      <c r="A1543" s="20" t="s">
        <v>1561</v>
      </c>
      <c r="B1543" s="20" t="str">
        <f>_xlfn.XLOOKUP(A1543,Sheet3!A1543:A3877,Sheet3!B1543:B3877)</f>
        <v xml:space="preserve"> Mr</v>
      </c>
      <c r="C1543" s="20" t="str">
        <f>_xlfn.XLOOKUP(A1543,Sheet3!A1543:A3877,Sheet3!C1543:C3877)</f>
        <v>Frank</v>
      </c>
      <c r="D1543" s="20" t="str">
        <f>_xlfn.XLOOKUP(A1543,Sheet3!A1543:A3877,Sheet3!D1543:D3877)</f>
        <v xml:space="preserve">  Mason D.</v>
      </c>
      <c r="E1543" s="46">
        <f>_xlfn.XLOOKUP(A1543,Sheet1!$A$2:$A$2336,Sheet1!$B$2:$B$2336)</f>
        <v>41.23</v>
      </c>
      <c r="F1543" s="20">
        <f>_xlfn.XLOOKUP(Table4[[#This Row],[Customer ID]],Sheet1!A1543:A3877,Sheet1!C1543:C3877)</f>
        <v>4.24</v>
      </c>
      <c r="G1543" s="20" t="str">
        <f>_xlfn.XLOOKUP(Table4[[#This Row],[Customer ID]],Sheet1!A1543:A3877,Sheet1!D1543:D3877)</f>
        <v>No</v>
      </c>
      <c r="H1543" s="20" t="str">
        <f>_xlfn.XLOOKUP(Table4[[#This Row],[Customer ID]],Sheet1!A1543:A3877,Sheet1!E1543:E3877)</f>
        <v>No</v>
      </c>
      <c r="I1543" s="20" t="str">
        <f>_xlfn.XLOOKUP(Table4[[#This Row],[Customer ID]],Sheet1!A1543:A3877,Sheet1!F1543:F3877)</f>
        <v>No</v>
      </c>
      <c r="J1543" s="20">
        <f>_xlfn.XLOOKUP(Table4[[#This Row],[Customer ID]],Sheet1!A1543:A3877,Sheet1!G1543:G3877)</f>
        <v>0</v>
      </c>
      <c r="K1543" s="20" t="str">
        <f>_xlfn.XLOOKUP(Table4[[#This Row],[Customer ID]],Sheet1!A1543:A3877,Sheet1!H1543:H3877)</f>
        <v>No</v>
      </c>
      <c r="L1543" s="20" t="str">
        <f>_xlfn.XLOOKUP(Table4[[#This Row],[Customer ID]],Sheet1!A1543:A3877,Sheet1!I1543:I3877)</f>
        <v>Obesity</v>
      </c>
      <c r="M1543" s="20" t="str">
        <f>_xlfn.XLOOKUP(A1543,Sheet1!A1543:A3877,Sheet1!J1543:J3877)</f>
        <v>Normal</v>
      </c>
      <c r="N1543" s="48" t="str">
        <f>_xlfn.XLOOKUP(Table4[[#This Row],[Customer ID]],Table3[Customer ID],Table3[Date2])</f>
        <v>28-Aug-1982</v>
      </c>
      <c r="O1543" s="20">
        <f>_xlfn.XLOOKUP(A1543,Table3[Customer ID],Table3[Age])</f>
        <v>40</v>
      </c>
      <c r="P1543" s="20">
        <f>_xlfn.XLOOKUP(A1543,Table3[Customer ID],Table3[children])</f>
        <v>1</v>
      </c>
      <c r="Q1543" s="47">
        <f>_xlfn.XLOOKUP(A1543,Table3[Customer ID],Table3[charges])</f>
        <v>6610.11</v>
      </c>
      <c r="R1543" s="20" t="str">
        <f>_xlfn.XLOOKUP(A1543,Table3[Customer ID],Table3[Hospital tier])</f>
        <v>tier - 3</v>
      </c>
      <c r="S1543" s="20" t="str">
        <f>_xlfn.XLOOKUP(A1543,Table3[Customer ID],Table3[City tier])</f>
        <v>tier - 2</v>
      </c>
      <c r="T1543" s="20" t="str">
        <f>_xlfn.XLOOKUP(A1543,Table3[Customer ID],Table3[State ID])</f>
        <v>R1015</v>
      </c>
    </row>
    <row r="1544" spans="1:20" x14ac:dyDescent="0.3">
      <c r="A1544" s="20" t="s">
        <v>1562</v>
      </c>
      <c r="B1544" s="20" t="str">
        <f>_xlfn.XLOOKUP(A1544,Sheet3!A1544:A3878,Sheet3!B1544:B3878)</f>
        <v xml:space="preserve"> Mr</v>
      </c>
      <c r="C1544" s="20" t="str">
        <f>_xlfn.XLOOKUP(A1544,Sheet3!A1544:A3878,Sheet3!C1544:C3878)</f>
        <v>Shanley</v>
      </c>
      <c r="D1544" s="20" t="str">
        <f>_xlfn.XLOOKUP(A1544,Sheet3!A1544:A3878,Sheet3!D1544:D3878)</f>
        <v xml:space="preserve">  Ryan</v>
      </c>
      <c r="E1544" s="46">
        <f>_xlfn.XLOOKUP(A1544,Sheet1!$A$2:$A$2336,Sheet1!$B$2:$B$2336)</f>
        <v>29.9</v>
      </c>
      <c r="F1544" s="20">
        <f>_xlfn.XLOOKUP(Table4[[#This Row],[Customer ID]],Sheet1!A1544:A3878,Sheet1!C1544:C3878)</f>
        <v>5.91</v>
      </c>
      <c r="G1544" s="20" t="str">
        <f>_xlfn.XLOOKUP(Table4[[#This Row],[Customer ID]],Sheet1!A1544:A3878,Sheet1!D1544:D3878)</f>
        <v>No</v>
      </c>
      <c r="H1544" s="20" t="str">
        <f>_xlfn.XLOOKUP(Table4[[#This Row],[Customer ID]],Sheet1!A1544:A3878,Sheet1!E1544:E3878)</f>
        <v>No</v>
      </c>
      <c r="I1544" s="20" t="str">
        <f>_xlfn.XLOOKUP(Table4[[#This Row],[Customer ID]],Sheet1!A1544:A3878,Sheet1!F1544:F3878)</f>
        <v>No</v>
      </c>
      <c r="J1544" s="20">
        <f>_xlfn.XLOOKUP(Table4[[#This Row],[Customer ID]],Sheet1!A1544:A3878,Sheet1!G1544:G3878)</f>
        <v>0</v>
      </c>
      <c r="K1544" s="20" t="str">
        <f>_xlfn.XLOOKUP(Table4[[#This Row],[Customer ID]],Sheet1!A1544:A3878,Sheet1!H1544:H3878)</f>
        <v>No</v>
      </c>
      <c r="L1544" s="20" t="str">
        <f>_xlfn.XLOOKUP(Table4[[#This Row],[Customer ID]],Sheet1!A1544:A3878,Sheet1!I1544:I3878)</f>
        <v>Over Weight</v>
      </c>
      <c r="M1544" s="20" t="str">
        <f>_xlfn.XLOOKUP(A1544,Sheet1!A1544:A3878,Sheet1!J1544:J3878)</f>
        <v>Prediabetes</v>
      </c>
      <c r="N1544" s="48" t="str">
        <f>_xlfn.XLOOKUP(Table4[[#This Row],[Customer ID]],Table3[Customer ID],Table3[Date2])</f>
        <v>7-Nov-1982</v>
      </c>
      <c r="O1544" s="20">
        <f>_xlfn.XLOOKUP(A1544,Table3[Customer ID],Table3[Age])</f>
        <v>40</v>
      </c>
      <c r="P1544" s="20">
        <f>_xlfn.XLOOKUP(A1544,Table3[Customer ID],Table3[children])</f>
        <v>2</v>
      </c>
      <c r="Q1544" s="47">
        <f>_xlfn.XLOOKUP(A1544,Table3[Customer ID],Table3[charges])</f>
        <v>6600.36</v>
      </c>
      <c r="R1544" s="20" t="str">
        <f>_xlfn.XLOOKUP(A1544,Table3[Customer ID],Table3[Hospital tier])</f>
        <v>tier - 2</v>
      </c>
      <c r="S1544" s="20" t="str">
        <f>_xlfn.XLOOKUP(A1544,Table3[Customer ID],Table3[City tier])</f>
        <v>tier - 3</v>
      </c>
      <c r="T1544" s="20" t="str">
        <f>_xlfn.XLOOKUP(A1544,Table3[Customer ID],Table3[State ID])</f>
        <v>R1011</v>
      </c>
    </row>
    <row r="1545" spans="1:20" x14ac:dyDescent="0.3">
      <c r="A1545" s="20" t="s">
        <v>1563</v>
      </c>
      <c r="B1545" s="20" t="str">
        <f>_xlfn.XLOOKUP(A1545,Sheet3!A1545:A3879,Sheet3!B1545:B3879)</f>
        <v xml:space="preserve"> Mr</v>
      </c>
      <c r="C1545" s="20" t="str">
        <f>_xlfn.XLOOKUP(A1545,Sheet3!A1545:A3879,Sheet3!C1545:C3879)</f>
        <v>Mancebo Garcia</v>
      </c>
      <c r="D1545" s="20" t="str">
        <f>_xlfn.XLOOKUP(A1545,Sheet3!A1545:A3879,Sheet3!D1545:D3879)</f>
        <v xml:space="preserve">  Arturo</v>
      </c>
      <c r="E1545" s="46">
        <f>_xlfn.XLOOKUP(A1545,Sheet1!$A$2:$A$2336,Sheet1!$B$2:$B$2336)</f>
        <v>34.104999999999997</v>
      </c>
      <c r="F1545" s="20">
        <f>_xlfn.XLOOKUP(Table4[[#This Row],[Customer ID]],Sheet1!A1545:A3879,Sheet1!C1545:C3879)</f>
        <v>5.93</v>
      </c>
      <c r="G1545" s="20" t="str">
        <f>_xlfn.XLOOKUP(Table4[[#This Row],[Customer ID]],Sheet1!A1545:A3879,Sheet1!D1545:D3879)</f>
        <v>No</v>
      </c>
      <c r="H1545" s="20" t="str">
        <f>_xlfn.XLOOKUP(Table4[[#This Row],[Customer ID]],Sheet1!A1545:A3879,Sheet1!E1545:E3879)</f>
        <v>No</v>
      </c>
      <c r="I1545" s="20" t="str">
        <f>_xlfn.XLOOKUP(Table4[[#This Row],[Customer ID]],Sheet1!A1545:A3879,Sheet1!F1545:F3879)</f>
        <v>No</v>
      </c>
      <c r="J1545" s="20">
        <f>_xlfn.XLOOKUP(Table4[[#This Row],[Customer ID]],Sheet1!A1545:A3879,Sheet1!G1545:G3879)</f>
        <v>0</v>
      </c>
      <c r="K1545" s="20" t="str">
        <f>_xlfn.XLOOKUP(Table4[[#This Row],[Customer ID]],Sheet1!A1545:A3879,Sheet1!H1545:H3879)</f>
        <v>No</v>
      </c>
      <c r="L1545" s="20" t="str">
        <f>_xlfn.XLOOKUP(Table4[[#This Row],[Customer ID]],Sheet1!A1545:A3879,Sheet1!I1545:I3879)</f>
        <v>Obesity</v>
      </c>
      <c r="M1545" s="20" t="str">
        <f>_xlfn.XLOOKUP(A1545,Sheet1!A1545:A3879,Sheet1!J1545:J3879)</f>
        <v>Prediabetes</v>
      </c>
      <c r="N1545" s="48" t="str">
        <f>_xlfn.XLOOKUP(Table4[[#This Row],[Customer ID]],Table3[Customer ID],Table3[Date2])</f>
        <v>29-Dec-1982</v>
      </c>
      <c r="O1545" s="20">
        <f>_xlfn.XLOOKUP(A1545,Table3[Customer ID],Table3[Age])</f>
        <v>40</v>
      </c>
      <c r="P1545" s="20">
        <f>_xlfn.XLOOKUP(A1545,Table3[Customer ID],Table3[children])</f>
        <v>1</v>
      </c>
      <c r="Q1545" s="47">
        <f>_xlfn.XLOOKUP(A1545,Table3[Customer ID],Table3[charges])</f>
        <v>6600.21</v>
      </c>
      <c r="R1545" s="20" t="str">
        <f>_xlfn.XLOOKUP(A1545,Table3[Customer ID],Table3[Hospital tier])</f>
        <v>tier - 3</v>
      </c>
      <c r="S1545" s="20" t="str">
        <f>_xlfn.XLOOKUP(A1545,Table3[Customer ID],Table3[City tier])</f>
        <v>tier - 2</v>
      </c>
      <c r="T1545" s="20" t="str">
        <f>_xlfn.XLOOKUP(A1545,Table3[Customer ID],Table3[State ID])</f>
        <v>R1016</v>
      </c>
    </row>
    <row r="1546" spans="1:20" x14ac:dyDescent="0.3">
      <c r="A1546" s="20" t="s">
        <v>1564</v>
      </c>
      <c r="B1546" s="20" t="str">
        <f>_xlfn.XLOOKUP(A1546,Sheet3!A1546:A3880,Sheet3!B1546:B3880)</f>
        <v xml:space="preserve"> Mr</v>
      </c>
      <c r="C1546" s="20" t="str">
        <f>_xlfn.XLOOKUP(A1546,Sheet3!A1546:A3880,Sheet3!C1546:C3880)</f>
        <v>Keehan</v>
      </c>
      <c r="D1546" s="20" t="str">
        <f>_xlfn.XLOOKUP(A1546,Sheet3!A1546:A3880,Sheet3!D1546:D3880)</f>
        <v xml:space="preserve">  Jake</v>
      </c>
      <c r="E1546" s="46">
        <f>_xlfn.XLOOKUP(A1546,Sheet1!$A$2:$A$2336,Sheet1!$B$2:$B$2336)</f>
        <v>24.97</v>
      </c>
      <c r="F1546" s="20">
        <f>_xlfn.XLOOKUP(Table4[[#This Row],[Customer ID]],Sheet1!A1546:A3880,Sheet1!C1546:C3880)</f>
        <v>5.66</v>
      </c>
      <c r="G1546" s="20" t="str">
        <f>_xlfn.XLOOKUP(Table4[[#This Row],[Customer ID]],Sheet1!A1546:A3880,Sheet1!D1546:D3880)</f>
        <v>No</v>
      </c>
      <c r="H1546" s="20" t="str">
        <f>_xlfn.XLOOKUP(Table4[[#This Row],[Customer ID]],Sheet1!A1546:A3880,Sheet1!E1546:E3880)</f>
        <v>No</v>
      </c>
      <c r="I1546" s="20" t="str">
        <f>_xlfn.XLOOKUP(Table4[[#This Row],[Customer ID]],Sheet1!A1546:A3880,Sheet1!F1546:F3880)</f>
        <v>No</v>
      </c>
      <c r="J1546" s="20">
        <f>_xlfn.XLOOKUP(Table4[[#This Row],[Customer ID]],Sheet1!A1546:A3880,Sheet1!G1546:G3880)</f>
        <v>0</v>
      </c>
      <c r="K1546" s="20" t="str">
        <f>_xlfn.XLOOKUP(Table4[[#This Row],[Customer ID]],Sheet1!A1546:A3880,Sheet1!H1546:H3880)</f>
        <v>No</v>
      </c>
      <c r="L1546" s="20" t="str">
        <f>_xlfn.XLOOKUP(Table4[[#This Row],[Customer ID]],Sheet1!A1546:A3880,Sheet1!I1546:I3880)</f>
        <v>Over Weight</v>
      </c>
      <c r="M1546" s="20" t="str">
        <f>_xlfn.XLOOKUP(A1546,Sheet1!A1546:A3880,Sheet1!J1546:J3880)</f>
        <v>Normal</v>
      </c>
      <c r="N1546" s="48" t="str">
        <f>_xlfn.XLOOKUP(Table4[[#This Row],[Customer ID]],Table3[Customer ID],Table3[Date2])</f>
        <v>22-Nov-1982</v>
      </c>
      <c r="O1546" s="20">
        <f>_xlfn.XLOOKUP(A1546,Table3[Customer ID],Table3[Age])</f>
        <v>40</v>
      </c>
      <c r="P1546" s="20">
        <f>_xlfn.XLOOKUP(A1546,Table3[Customer ID],Table3[children])</f>
        <v>2</v>
      </c>
      <c r="Q1546" s="47">
        <f>_xlfn.XLOOKUP(A1546,Table3[Customer ID],Table3[charges])</f>
        <v>6593.51</v>
      </c>
      <c r="R1546" s="20" t="str">
        <f>_xlfn.XLOOKUP(A1546,Table3[Customer ID],Table3[Hospital tier])</f>
        <v>tier - 2</v>
      </c>
      <c r="S1546" s="20" t="str">
        <f>_xlfn.XLOOKUP(A1546,Table3[Customer ID],Table3[City tier])</f>
        <v>tier - 1</v>
      </c>
      <c r="T1546" s="20" t="str">
        <f>_xlfn.XLOOKUP(A1546,Table3[Customer ID],Table3[State ID])</f>
        <v>R1013</v>
      </c>
    </row>
    <row r="1547" spans="1:20" x14ac:dyDescent="0.3">
      <c r="A1547" s="20" t="s">
        <v>1565</v>
      </c>
      <c r="B1547" s="20" t="str">
        <f>_xlfn.XLOOKUP(A1547,Sheet3!A1547:A3881,Sheet3!B1547:B3881)</f>
        <v xml:space="preserve"> Ms</v>
      </c>
      <c r="C1547" s="20" t="str">
        <f>_xlfn.XLOOKUP(A1547,Sheet3!A1547:A3881,Sheet3!C1547:C3881)</f>
        <v>Mahaney</v>
      </c>
      <c r="D1547" s="20" t="str">
        <f>_xlfn.XLOOKUP(A1547,Sheet3!A1547:A3881,Sheet3!D1547:D3881)</f>
        <v xml:space="preserve">  Sarah E</v>
      </c>
      <c r="E1547" s="46">
        <f>_xlfn.XLOOKUP(A1547,Sheet1!$A$2:$A$2336,Sheet1!$B$2:$B$2336)</f>
        <v>34.799999999999997</v>
      </c>
      <c r="F1547" s="20">
        <f>_xlfn.XLOOKUP(Table4[[#This Row],[Customer ID]],Sheet1!A1547:A3881,Sheet1!C1547:C3881)</f>
        <v>4.1900000000000004</v>
      </c>
      <c r="G1547" s="20" t="str">
        <f>_xlfn.XLOOKUP(Table4[[#This Row],[Customer ID]],Sheet1!A1547:A3881,Sheet1!D1547:D3881)</f>
        <v>No</v>
      </c>
      <c r="H1547" s="20" t="str">
        <f>_xlfn.XLOOKUP(Table4[[#This Row],[Customer ID]],Sheet1!A1547:A3881,Sheet1!E1547:E3881)</f>
        <v>No</v>
      </c>
      <c r="I1547" s="20" t="str">
        <f>_xlfn.XLOOKUP(Table4[[#This Row],[Customer ID]],Sheet1!A1547:A3881,Sheet1!F1547:F3881)</f>
        <v>No</v>
      </c>
      <c r="J1547" s="20">
        <f>_xlfn.XLOOKUP(Table4[[#This Row],[Customer ID]],Sheet1!A1547:A3881,Sheet1!G1547:G3881)</f>
        <v>1</v>
      </c>
      <c r="K1547" s="20" t="str">
        <f>_xlfn.XLOOKUP(Table4[[#This Row],[Customer ID]],Sheet1!A1547:A3881,Sheet1!H1547:H3881)</f>
        <v>No</v>
      </c>
      <c r="L1547" s="20" t="str">
        <f>_xlfn.XLOOKUP(Table4[[#This Row],[Customer ID]],Sheet1!A1547:A3881,Sheet1!I1547:I3881)</f>
        <v>Obesity</v>
      </c>
      <c r="M1547" s="20" t="str">
        <f>_xlfn.XLOOKUP(A1547,Sheet1!A1547:A3881,Sheet1!J1547:J3881)</f>
        <v>Normal</v>
      </c>
      <c r="N1547" s="48" t="str">
        <f>_xlfn.XLOOKUP(Table4[[#This Row],[Customer ID]],Table3[Customer ID],Table3[Date2])</f>
        <v>5-Oct-1984</v>
      </c>
      <c r="O1547" s="20">
        <f>_xlfn.XLOOKUP(A1547,Table3[Customer ID],Table3[Age])</f>
        <v>38</v>
      </c>
      <c r="P1547" s="20">
        <f>_xlfn.XLOOKUP(A1547,Table3[Customer ID],Table3[children])</f>
        <v>2</v>
      </c>
      <c r="Q1547" s="47">
        <f>_xlfn.XLOOKUP(A1547,Table3[Customer ID],Table3[charges])</f>
        <v>6571.54</v>
      </c>
      <c r="R1547" s="20" t="str">
        <f>_xlfn.XLOOKUP(A1547,Table3[Customer ID],Table3[Hospital tier])</f>
        <v>tier - 2</v>
      </c>
      <c r="S1547" s="20" t="str">
        <f>_xlfn.XLOOKUP(A1547,Table3[Customer ID],Table3[City tier])</f>
        <v>tier - 3</v>
      </c>
      <c r="T1547" s="20" t="str">
        <f>_xlfn.XLOOKUP(A1547,Table3[Customer ID],Table3[State ID])</f>
        <v>R1011</v>
      </c>
    </row>
    <row r="1548" spans="1:20" x14ac:dyDescent="0.3">
      <c r="A1548" s="20" t="s">
        <v>1566</v>
      </c>
      <c r="B1548" s="20" t="str">
        <f>_xlfn.XLOOKUP(A1548,Sheet3!A1548:A3882,Sheet3!B1548:B3882)</f>
        <v xml:space="preserve"> Ms</v>
      </c>
      <c r="C1548" s="20" t="str">
        <f>_xlfn.XLOOKUP(A1548,Sheet3!A1548:A3882,Sheet3!C1548:C3882)</f>
        <v>Nolan</v>
      </c>
      <c r="D1548" s="20" t="str">
        <f>_xlfn.XLOOKUP(A1548,Sheet3!A1548:A3882,Sheet3!D1548:D3882)</f>
        <v xml:space="preserve">  Alison L.</v>
      </c>
      <c r="E1548" s="46">
        <f>_xlfn.XLOOKUP(A1548,Sheet1!$A$2:$A$2336,Sheet1!$B$2:$B$2336)</f>
        <v>32.965000000000003</v>
      </c>
      <c r="F1548" s="20">
        <f>_xlfn.XLOOKUP(Table4[[#This Row],[Customer ID]],Sheet1!A1548:A3882,Sheet1!C1548:C3882)</f>
        <v>9.2100000000000009</v>
      </c>
      <c r="G1548" s="20" t="str">
        <f>_xlfn.XLOOKUP(Table4[[#This Row],[Customer ID]],Sheet1!A1548:A3882,Sheet1!D1548:D3882)</f>
        <v>yes</v>
      </c>
      <c r="H1548" s="20" t="str">
        <f>_xlfn.XLOOKUP(Table4[[#This Row],[Customer ID]],Sheet1!A1548:A3882,Sheet1!E1548:E3882)</f>
        <v>No</v>
      </c>
      <c r="I1548" s="20" t="str">
        <f>_xlfn.XLOOKUP(Table4[[#This Row],[Customer ID]],Sheet1!A1548:A3882,Sheet1!F1548:F3882)</f>
        <v>No</v>
      </c>
      <c r="J1548" s="20">
        <f>_xlfn.XLOOKUP(Table4[[#This Row],[Customer ID]],Sheet1!A1548:A3882,Sheet1!G1548:G3882)</f>
        <v>0</v>
      </c>
      <c r="K1548" s="20" t="str">
        <f>_xlfn.XLOOKUP(Table4[[#This Row],[Customer ID]],Sheet1!A1548:A3882,Sheet1!H1548:H3882)</f>
        <v>No</v>
      </c>
      <c r="L1548" s="20" t="str">
        <f>_xlfn.XLOOKUP(Table4[[#This Row],[Customer ID]],Sheet1!A1548:A3882,Sheet1!I1548:I3882)</f>
        <v>Obesity</v>
      </c>
      <c r="M1548" s="20" t="str">
        <f>_xlfn.XLOOKUP(A1548,Sheet1!A1548:A3882,Sheet1!J1548:J3882)</f>
        <v>Diabetes</v>
      </c>
      <c r="N1548" s="48" t="str">
        <f>_xlfn.XLOOKUP(Table4[[#This Row],[Customer ID]],Table3[Customer ID],Table3[Date2])</f>
        <v>20-Jul-1981</v>
      </c>
      <c r="O1548" s="20">
        <f>_xlfn.XLOOKUP(A1548,Table3[Customer ID],Table3[Age])</f>
        <v>41</v>
      </c>
      <c r="P1548" s="20">
        <f>_xlfn.XLOOKUP(A1548,Table3[Customer ID],Table3[children])</f>
        <v>0</v>
      </c>
      <c r="Q1548" s="47">
        <f>_xlfn.XLOOKUP(A1548,Table3[Customer ID],Table3[charges])</f>
        <v>6571.02</v>
      </c>
      <c r="R1548" s="20" t="str">
        <f>_xlfn.XLOOKUP(A1548,Table3[Customer ID],Table3[Hospital tier])</f>
        <v>tier - 2</v>
      </c>
      <c r="S1548" s="20" t="str">
        <f>_xlfn.XLOOKUP(A1548,Table3[Customer ID],Table3[City tier])</f>
        <v>tier - 1</v>
      </c>
      <c r="T1548" s="20" t="str">
        <f>_xlfn.XLOOKUP(A1548,Table3[Customer ID],Table3[State ID])</f>
        <v>R1012</v>
      </c>
    </row>
    <row r="1549" spans="1:20" x14ac:dyDescent="0.3">
      <c r="A1549" s="20" t="s">
        <v>1567</v>
      </c>
      <c r="B1549" s="20" t="str">
        <f>_xlfn.XLOOKUP(A1549,Sheet3!A1549:A3883,Sheet3!B1549:B3883)</f>
        <v xml:space="preserve"> Ms</v>
      </c>
      <c r="C1549" s="20" t="str">
        <f>_xlfn.XLOOKUP(A1549,Sheet3!A1549:A3883,Sheet3!C1549:C3883)</f>
        <v>Sobrino</v>
      </c>
      <c r="D1549" s="20" t="str">
        <f>_xlfn.XLOOKUP(A1549,Sheet3!A1549:A3883,Sheet3!D1549:D3883)</f>
        <v xml:space="preserve">  Karen A.</v>
      </c>
      <c r="E1549" s="46">
        <f>_xlfn.XLOOKUP(A1549,Sheet1!$A$2:$A$2336,Sheet1!$B$2:$B$2336)</f>
        <v>27.265000000000001</v>
      </c>
      <c r="F1549" s="20">
        <f>_xlfn.XLOOKUP(Table4[[#This Row],[Customer ID]],Sheet1!A1549:A3883,Sheet1!C1549:C3883)</f>
        <v>5.51</v>
      </c>
      <c r="G1549" s="20" t="str">
        <f>_xlfn.XLOOKUP(Table4[[#This Row],[Customer ID]],Sheet1!A1549:A3883,Sheet1!D1549:D3883)</f>
        <v>No</v>
      </c>
      <c r="H1549" s="20" t="str">
        <f>_xlfn.XLOOKUP(Table4[[#This Row],[Customer ID]],Sheet1!A1549:A3883,Sheet1!E1549:E3883)</f>
        <v>No</v>
      </c>
      <c r="I1549" s="20" t="str">
        <f>_xlfn.XLOOKUP(Table4[[#This Row],[Customer ID]],Sheet1!A1549:A3883,Sheet1!F1549:F3883)</f>
        <v>No</v>
      </c>
      <c r="J1549" s="20">
        <f>_xlfn.XLOOKUP(Table4[[#This Row],[Customer ID]],Sheet1!A1549:A3883,Sheet1!G1549:G3883)</f>
        <v>1</v>
      </c>
      <c r="K1549" s="20" t="str">
        <f>_xlfn.XLOOKUP(Table4[[#This Row],[Customer ID]],Sheet1!A1549:A3883,Sheet1!H1549:H3883)</f>
        <v>No</v>
      </c>
      <c r="L1549" s="20" t="str">
        <f>_xlfn.XLOOKUP(Table4[[#This Row],[Customer ID]],Sheet1!A1549:A3883,Sheet1!I1549:I3883)</f>
        <v>Over Weight</v>
      </c>
      <c r="M1549" s="20" t="str">
        <f>_xlfn.XLOOKUP(A1549,Sheet1!A1549:A3883,Sheet1!J1549:J3883)</f>
        <v>Normal</v>
      </c>
      <c r="N1549" s="48" t="str">
        <f>_xlfn.XLOOKUP(Table4[[#This Row],[Customer ID]],Table3[Customer ID],Table3[Date2])</f>
        <v>20-Sep-1984</v>
      </c>
      <c r="O1549" s="20">
        <f>_xlfn.XLOOKUP(A1549,Table3[Customer ID],Table3[Age])</f>
        <v>38</v>
      </c>
      <c r="P1549" s="20">
        <f>_xlfn.XLOOKUP(A1549,Table3[Customer ID],Table3[children])</f>
        <v>1</v>
      </c>
      <c r="Q1549" s="47">
        <f>_xlfn.XLOOKUP(A1549,Table3[Customer ID],Table3[charges])</f>
        <v>6555.07</v>
      </c>
      <c r="R1549" s="20" t="str">
        <f>_xlfn.XLOOKUP(A1549,Table3[Customer ID],Table3[Hospital tier])</f>
        <v>tier - 2</v>
      </c>
      <c r="S1549" s="20" t="str">
        <f>_xlfn.XLOOKUP(A1549,Table3[Customer ID],Table3[City tier])</f>
        <v>tier - 2</v>
      </c>
      <c r="T1549" s="20" t="str">
        <f>_xlfn.XLOOKUP(A1549,Table3[Customer ID],Table3[State ID])</f>
        <v>R1024</v>
      </c>
    </row>
    <row r="1550" spans="1:20" x14ac:dyDescent="0.3">
      <c r="A1550" s="20" t="s">
        <v>1568</v>
      </c>
      <c r="B1550" s="20" t="str">
        <f>_xlfn.XLOOKUP(A1550,Sheet3!A1550:A3884,Sheet3!B1550:B3884)</f>
        <v xml:space="preserve"> Mr</v>
      </c>
      <c r="C1550" s="20" t="str">
        <f>_xlfn.XLOOKUP(A1550,Sheet3!A1550:A3884,Sheet3!C1550:C3884)</f>
        <v>Gennaro</v>
      </c>
      <c r="D1550" s="20" t="str">
        <f>_xlfn.XLOOKUP(A1550,Sheet3!A1550:A3884,Sheet3!D1550:D3884)</f>
        <v xml:space="preserve">  Thomas R. Jr.</v>
      </c>
      <c r="E1550" s="46">
        <f>_xlfn.XLOOKUP(A1550,Sheet1!$A$2:$A$2336,Sheet1!$B$2:$B$2336)</f>
        <v>17.059999999999999</v>
      </c>
      <c r="F1550" s="20">
        <f>_xlfn.XLOOKUP(Table4[[#This Row],[Customer ID]],Sheet1!A1550:A3884,Sheet1!C1550:C3884)</f>
        <v>8.5</v>
      </c>
      <c r="G1550" s="20" t="str">
        <f>_xlfn.XLOOKUP(Table4[[#This Row],[Customer ID]],Sheet1!A1550:A3884,Sheet1!D1550:D3884)</f>
        <v>No</v>
      </c>
      <c r="H1550" s="20" t="str">
        <f>_xlfn.XLOOKUP(Table4[[#This Row],[Customer ID]],Sheet1!A1550:A3884,Sheet1!E1550:E3884)</f>
        <v>No</v>
      </c>
      <c r="I1550" s="20" t="str">
        <f>_xlfn.XLOOKUP(Table4[[#This Row],[Customer ID]],Sheet1!A1550:A3884,Sheet1!F1550:F3884)</f>
        <v>No</v>
      </c>
      <c r="J1550" s="20">
        <f>_xlfn.XLOOKUP(Table4[[#This Row],[Customer ID]],Sheet1!A1550:A3884,Sheet1!G1550:G3884)</f>
        <v>0</v>
      </c>
      <c r="K1550" s="20" t="str">
        <f>_xlfn.XLOOKUP(Table4[[#This Row],[Customer ID]],Sheet1!A1550:A3884,Sheet1!H1550:H3884)</f>
        <v>No</v>
      </c>
      <c r="L1550" s="20" t="str">
        <f>_xlfn.XLOOKUP(Table4[[#This Row],[Customer ID]],Sheet1!A1550:A3884,Sheet1!I1550:I3884)</f>
        <v>Under Weight</v>
      </c>
      <c r="M1550" s="20" t="str">
        <f>_xlfn.XLOOKUP(A1550,Sheet1!A1550:A3884,Sheet1!J1550:J3884)</f>
        <v>Diabetes</v>
      </c>
      <c r="N1550" s="48" t="str">
        <f>_xlfn.XLOOKUP(Table4[[#This Row],[Customer ID]],Table3[Customer ID],Table3[Date2])</f>
        <v>11-Dec-1968</v>
      </c>
      <c r="O1550" s="20">
        <f>_xlfn.XLOOKUP(A1550,Table3[Customer ID],Table3[Age])</f>
        <v>54</v>
      </c>
      <c r="P1550" s="20">
        <f>_xlfn.XLOOKUP(A1550,Table3[Customer ID],Table3[children])</f>
        <v>0</v>
      </c>
      <c r="Q1550" s="47">
        <f>_xlfn.XLOOKUP(A1550,Table3[Customer ID],Table3[charges])</f>
        <v>6552.01</v>
      </c>
      <c r="R1550" s="20" t="str">
        <f>_xlfn.XLOOKUP(A1550,Table3[Customer ID],Table3[Hospital tier])</f>
        <v>tier - 3</v>
      </c>
      <c r="S1550" s="20" t="str">
        <f>_xlfn.XLOOKUP(A1550,Table3[Customer ID],Table3[City tier])</f>
        <v>tier - 2</v>
      </c>
      <c r="T1550" s="20" t="str">
        <f>_xlfn.XLOOKUP(A1550,Table3[Customer ID],Table3[State ID])</f>
        <v>R1013</v>
      </c>
    </row>
    <row r="1551" spans="1:20" x14ac:dyDescent="0.3">
      <c r="A1551" s="20" t="s">
        <v>1569</v>
      </c>
      <c r="B1551" s="20" t="str">
        <f>_xlfn.XLOOKUP(A1551,Sheet3!A1551:A3885,Sheet3!B1551:B3885)</f>
        <v xml:space="preserve"> Ms</v>
      </c>
      <c r="C1551" s="20" t="str">
        <f>_xlfn.XLOOKUP(A1551,Sheet3!A1551:A3885,Sheet3!C1551:C3885)</f>
        <v>Mayer</v>
      </c>
      <c r="D1551" s="20" t="str">
        <f>_xlfn.XLOOKUP(A1551,Sheet3!A1551:A3885,Sheet3!D1551:D3885)</f>
        <v xml:space="preserve">  Stephanie W.</v>
      </c>
      <c r="E1551" s="46">
        <f>_xlfn.XLOOKUP(A1551,Sheet1!$A$2:$A$2336,Sheet1!$B$2:$B$2336)</f>
        <v>36.29</v>
      </c>
      <c r="F1551" s="20">
        <f>_xlfn.XLOOKUP(Table4[[#This Row],[Customer ID]],Sheet1!A1551:A3885,Sheet1!C1551:C3885)</f>
        <v>6.23</v>
      </c>
      <c r="G1551" s="20" t="str">
        <f>_xlfn.XLOOKUP(Table4[[#This Row],[Customer ID]],Sheet1!A1551:A3885,Sheet1!D1551:D3885)</f>
        <v>No</v>
      </c>
      <c r="H1551" s="20" t="str">
        <f>_xlfn.XLOOKUP(Table4[[#This Row],[Customer ID]],Sheet1!A1551:A3885,Sheet1!E1551:E3885)</f>
        <v>No</v>
      </c>
      <c r="I1551" s="20" t="str">
        <f>_xlfn.XLOOKUP(Table4[[#This Row],[Customer ID]],Sheet1!A1551:A3885,Sheet1!F1551:F3885)</f>
        <v>No</v>
      </c>
      <c r="J1551" s="20">
        <f>_xlfn.XLOOKUP(Table4[[#This Row],[Customer ID]],Sheet1!A1551:A3885,Sheet1!G1551:G3885)</f>
        <v>0</v>
      </c>
      <c r="K1551" s="20" t="str">
        <f>_xlfn.XLOOKUP(Table4[[#This Row],[Customer ID]],Sheet1!A1551:A3885,Sheet1!H1551:H3885)</f>
        <v>No</v>
      </c>
      <c r="L1551" s="20" t="str">
        <f>_xlfn.XLOOKUP(Table4[[#This Row],[Customer ID]],Sheet1!A1551:A3885,Sheet1!I1551:I3885)</f>
        <v>Obesity</v>
      </c>
      <c r="M1551" s="20" t="str">
        <f>_xlfn.XLOOKUP(A1551,Sheet1!A1551:A3885,Sheet1!J1551:J3885)</f>
        <v>Prediabetes</v>
      </c>
      <c r="N1551" s="48" t="str">
        <f>_xlfn.XLOOKUP(Table4[[#This Row],[Customer ID]],Table3[Customer ID],Table3[Date2])</f>
        <v>6-Aug-1989</v>
      </c>
      <c r="O1551" s="20">
        <f>_xlfn.XLOOKUP(A1551,Table3[Customer ID],Table3[Age])</f>
        <v>33</v>
      </c>
      <c r="P1551" s="20">
        <f>_xlfn.XLOOKUP(A1551,Table3[Customer ID],Table3[children])</f>
        <v>3</v>
      </c>
      <c r="Q1551" s="47">
        <f>_xlfn.XLOOKUP(A1551,Table3[Customer ID],Table3[charges])</f>
        <v>6551.75</v>
      </c>
      <c r="R1551" s="20" t="str">
        <f>_xlfn.XLOOKUP(A1551,Table3[Customer ID],Table3[Hospital tier])</f>
        <v>tier - 2</v>
      </c>
      <c r="S1551" s="20" t="str">
        <f>_xlfn.XLOOKUP(A1551,Table3[Customer ID],Table3[City tier])</f>
        <v>tier - 2</v>
      </c>
      <c r="T1551" s="20" t="str">
        <f>_xlfn.XLOOKUP(A1551,Table3[Customer ID],Table3[State ID])</f>
        <v>R1024</v>
      </c>
    </row>
    <row r="1552" spans="1:20" x14ac:dyDescent="0.3">
      <c r="A1552" s="20" t="s">
        <v>1570</v>
      </c>
      <c r="B1552" s="20" t="str">
        <f>_xlfn.XLOOKUP(A1552,Sheet3!A1552:A3886,Sheet3!B1552:B3886)</f>
        <v xml:space="preserve"> Mr</v>
      </c>
      <c r="C1552" s="20" t="str">
        <f>_xlfn.XLOOKUP(A1552,Sheet3!A1552:A3886,Sheet3!C1552:C3886)</f>
        <v>Becker</v>
      </c>
      <c r="D1552" s="20" t="str">
        <f>_xlfn.XLOOKUP(A1552,Sheet3!A1552:A3886,Sheet3!D1552:D3886)</f>
        <v xml:space="preserve">  Ezra</v>
      </c>
      <c r="E1552" s="46">
        <f>_xlfn.XLOOKUP(A1552,Sheet1!$A$2:$A$2336,Sheet1!$B$2:$B$2336)</f>
        <v>28.594999999999999</v>
      </c>
      <c r="F1552" s="20">
        <f>_xlfn.XLOOKUP(Table4[[#This Row],[Customer ID]],Sheet1!A1552:A3886,Sheet1!C1552:C3886)</f>
        <v>8.5299999999999994</v>
      </c>
      <c r="G1552" s="20" t="str">
        <f>_xlfn.XLOOKUP(Table4[[#This Row],[Customer ID]],Sheet1!A1552:A3886,Sheet1!D1552:D3886)</f>
        <v>yes</v>
      </c>
      <c r="H1552" s="20" t="str">
        <f>_xlfn.XLOOKUP(Table4[[#This Row],[Customer ID]],Sheet1!A1552:A3886,Sheet1!E1552:E3886)</f>
        <v>No</v>
      </c>
      <c r="I1552" s="20" t="str">
        <f>_xlfn.XLOOKUP(Table4[[#This Row],[Customer ID]],Sheet1!A1552:A3886,Sheet1!F1552:F3886)</f>
        <v>No</v>
      </c>
      <c r="J1552" s="20">
        <f>_xlfn.XLOOKUP(Table4[[#This Row],[Customer ID]],Sheet1!A1552:A3886,Sheet1!G1552:G3886)</f>
        <v>1</v>
      </c>
      <c r="K1552" s="20" t="str">
        <f>_xlfn.XLOOKUP(Table4[[#This Row],[Customer ID]],Sheet1!A1552:A3886,Sheet1!H1552:H3886)</f>
        <v>No</v>
      </c>
      <c r="L1552" s="20" t="str">
        <f>_xlfn.XLOOKUP(Table4[[#This Row],[Customer ID]],Sheet1!A1552:A3886,Sheet1!I1552:I3886)</f>
        <v>Over Weight</v>
      </c>
      <c r="M1552" s="20" t="str">
        <f>_xlfn.XLOOKUP(A1552,Sheet1!A1552:A3886,Sheet1!J1552:J3886)</f>
        <v>Diabetes</v>
      </c>
      <c r="N1552" s="48" t="str">
        <f>_xlfn.XLOOKUP(Table4[[#This Row],[Customer ID]],Table3[Customer ID],Table3[Date2])</f>
        <v>18-Dec-1986</v>
      </c>
      <c r="O1552" s="20">
        <f>_xlfn.XLOOKUP(A1552,Table3[Customer ID],Table3[Age])</f>
        <v>36</v>
      </c>
      <c r="P1552" s="20">
        <f>_xlfn.XLOOKUP(A1552,Table3[Customer ID],Table3[children])</f>
        <v>3</v>
      </c>
      <c r="Q1552" s="47">
        <f>_xlfn.XLOOKUP(A1552,Table3[Customer ID],Table3[charges])</f>
        <v>6548.2</v>
      </c>
      <c r="R1552" s="20" t="str">
        <f>_xlfn.XLOOKUP(A1552,Table3[Customer ID],Table3[Hospital tier])</f>
        <v>tier - 2</v>
      </c>
      <c r="S1552" s="20" t="str">
        <f>_xlfn.XLOOKUP(A1552,Table3[Customer ID],Table3[City tier])</f>
        <v>tier - 3</v>
      </c>
      <c r="T1552" s="20" t="str">
        <f>_xlfn.XLOOKUP(A1552,Table3[Customer ID],Table3[State ID])</f>
        <v>R1012</v>
      </c>
    </row>
    <row r="1553" spans="1:20" x14ac:dyDescent="0.3">
      <c r="A1553" s="20" t="s">
        <v>1571</v>
      </c>
      <c r="B1553" s="20" t="str">
        <f>_xlfn.XLOOKUP(A1553,Sheet3!A1553:A3887,Sheet3!B1553:B3887)</f>
        <v xml:space="preserve"> Mr</v>
      </c>
      <c r="C1553" s="20" t="str">
        <f>_xlfn.XLOOKUP(A1553,Sheet3!A1553:A3887,Sheet3!C1553:C3887)</f>
        <v>Moore</v>
      </c>
      <c r="D1553" s="20" t="str">
        <f>_xlfn.XLOOKUP(A1553,Sheet3!A1553:A3887,Sheet3!D1553:D3887)</f>
        <v xml:space="preserve">  Jim</v>
      </c>
      <c r="E1553" s="46">
        <f>_xlfn.XLOOKUP(A1553,Sheet1!$A$2:$A$2336,Sheet1!$B$2:$B$2336)</f>
        <v>17.8</v>
      </c>
      <c r="F1553" s="20">
        <f>_xlfn.XLOOKUP(Table4[[#This Row],[Customer ID]],Sheet1!A1553:A3887,Sheet1!C1553:C3887)</f>
        <v>5.75</v>
      </c>
      <c r="G1553" s="20" t="str">
        <f>_xlfn.XLOOKUP(Table4[[#This Row],[Customer ID]],Sheet1!A1553:A3887,Sheet1!D1553:D3887)</f>
        <v>yes</v>
      </c>
      <c r="H1553" s="20" t="str">
        <f>_xlfn.XLOOKUP(Table4[[#This Row],[Customer ID]],Sheet1!A1553:A3887,Sheet1!E1553:E3887)</f>
        <v>No</v>
      </c>
      <c r="I1553" s="20" t="str">
        <f>_xlfn.XLOOKUP(Table4[[#This Row],[Customer ID]],Sheet1!A1553:A3887,Sheet1!F1553:F3887)</f>
        <v>Yes</v>
      </c>
      <c r="J1553" s="20">
        <f>_xlfn.XLOOKUP(Table4[[#This Row],[Customer ID]],Sheet1!A1553:A3887,Sheet1!G1553:G3887)</f>
        <v>1</v>
      </c>
      <c r="K1553" s="20" t="str">
        <f>_xlfn.XLOOKUP(Table4[[#This Row],[Customer ID]],Sheet1!A1553:A3887,Sheet1!H1553:H3887)</f>
        <v>No</v>
      </c>
      <c r="L1553" s="20" t="str">
        <f>_xlfn.XLOOKUP(Table4[[#This Row],[Customer ID]],Sheet1!A1553:A3887,Sheet1!I1553:I3887)</f>
        <v>Under Weight</v>
      </c>
      <c r="M1553" s="20" t="str">
        <f>_xlfn.XLOOKUP(A1553,Sheet1!A1553:A3887,Sheet1!J1553:J3887)</f>
        <v>Prediabetes</v>
      </c>
      <c r="N1553" s="48" t="str">
        <f>_xlfn.XLOOKUP(Table4[[#This Row],[Customer ID]],Table3[Customer ID],Table3[Date2])</f>
        <v>3-Dec-1969</v>
      </c>
      <c r="O1553" s="20">
        <f>_xlfn.XLOOKUP(A1553,Table3[Customer ID],Table3[Age])</f>
        <v>53</v>
      </c>
      <c r="P1553" s="20">
        <f>_xlfn.XLOOKUP(A1553,Table3[Customer ID],Table3[children])</f>
        <v>0</v>
      </c>
      <c r="Q1553" s="47">
        <f>_xlfn.XLOOKUP(A1553,Table3[Customer ID],Table3[charges])</f>
        <v>6546.16</v>
      </c>
      <c r="R1553" s="20" t="str">
        <f>_xlfn.XLOOKUP(A1553,Table3[Customer ID],Table3[Hospital tier])</f>
        <v>tier - 2</v>
      </c>
      <c r="S1553" s="20" t="str">
        <f>_xlfn.XLOOKUP(A1553,Table3[Customer ID],Table3[City tier])</f>
        <v>tier - 3</v>
      </c>
      <c r="T1553" s="20" t="str">
        <f>_xlfn.XLOOKUP(A1553,Table3[Customer ID],Table3[State ID])</f>
        <v>R1013</v>
      </c>
    </row>
    <row r="1554" spans="1:20" x14ac:dyDescent="0.3">
      <c r="A1554" s="20" t="s">
        <v>1572</v>
      </c>
      <c r="B1554" s="20" t="str">
        <f>_xlfn.XLOOKUP(A1554,Sheet3!A1554:A3888,Sheet3!B1554:B3888)</f>
        <v xml:space="preserve"> Mr</v>
      </c>
      <c r="C1554" s="20" t="str">
        <f>_xlfn.XLOOKUP(A1554,Sheet3!A1554:A3888,Sheet3!C1554:C3888)</f>
        <v>Platt</v>
      </c>
      <c r="D1554" s="20" t="str">
        <f>_xlfn.XLOOKUP(A1554,Sheet3!A1554:A3888,Sheet3!D1554:D3888)</f>
        <v xml:space="preserve">  Ari L.</v>
      </c>
      <c r="E1554" s="46">
        <f>_xlfn.XLOOKUP(A1554,Sheet1!$A$2:$A$2336,Sheet1!$B$2:$B$2336)</f>
        <v>21.4</v>
      </c>
      <c r="F1554" s="20">
        <f>_xlfn.XLOOKUP(Table4[[#This Row],[Customer ID]],Sheet1!A1554:A3888,Sheet1!C1554:C3888)</f>
        <v>5.6</v>
      </c>
      <c r="G1554" s="20" t="str">
        <f>_xlfn.XLOOKUP(Table4[[#This Row],[Customer ID]],Sheet1!A1554:A3888,Sheet1!D1554:D3888)</f>
        <v>No</v>
      </c>
      <c r="H1554" s="20" t="str">
        <f>_xlfn.XLOOKUP(Table4[[#This Row],[Customer ID]],Sheet1!A1554:A3888,Sheet1!E1554:E3888)</f>
        <v>No</v>
      </c>
      <c r="I1554" s="20" t="str">
        <f>_xlfn.XLOOKUP(Table4[[#This Row],[Customer ID]],Sheet1!A1554:A3888,Sheet1!F1554:F3888)</f>
        <v>No</v>
      </c>
      <c r="J1554" s="20">
        <f>_xlfn.XLOOKUP(Table4[[#This Row],[Customer ID]],Sheet1!A1554:A3888,Sheet1!G1554:G3888)</f>
        <v>0</v>
      </c>
      <c r="K1554" s="20" t="str">
        <f>_xlfn.XLOOKUP(Table4[[#This Row],[Customer ID]],Sheet1!A1554:A3888,Sheet1!H1554:H3888)</f>
        <v>No</v>
      </c>
      <c r="L1554" s="20" t="str">
        <f>_xlfn.XLOOKUP(Table4[[#This Row],[Customer ID]],Sheet1!A1554:A3888,Sheet1!I1554:I3888)</f>
        <v>Normal weight</v>
      </c>
      <c r="M1554" s="20" t="str">
        <f>_xlfn.XLOOKUP(A1554,Sheet1!A1554:A3888,Sheet1!J1554:J3888)</f>
        <v>Normal</v>
      </c>
      <c r="N1554" s="48" t="str">
        <f>_xlfn.XLOOKUP(Table4[[#This Row],[Customer ID]],Table3[Customer ID],Table3[Date2])</f>
        <v>2-Oct-1982</v>
      </c>
      <c r="O1554" s="20">
        <f>_xlfn.XLOOKUP(A1554,Table3[Customer ID],Table3[Age])</f>
        <v>40</v>
      </c>
      <c r="P1554" s="20">
        <f>_xlfn.XLOOKUP(A1554,Table3[Customer ID],Table3[children])</f>
        <v>3</v>
      </c>
      <c r="Q1554" s="47">
        <f>_xlfn.XLOOKUP(A1554,Table3[Customer ID],Table3[charges])</f>
        <v>6536.68</v>
      </c>
      <c r="R1554" s="20" t="str">
        <f>_xlfn.XLOOKUP(A1554,Table3[Customer ID],Table3[Hospital tier])</f>
        <v>tier - 2</v>
      </c>
      <c r="S1554" s="20" t="str">
        <f>_xlfn.XLOOKUP(A1554,Table3[Customer ID],Table3[City tier])</f>
        <v>tier - 2</v>
      </c>
      <c r="T1554" s="20" t="str">
        <f>_xlfn.XLOOKUP(A1554,Table3[Customer ID],Table3[State ID])</f>
        <v>R1012</v>
      </c>
    </row>
    <row r="1555" spans="1:20" x14ac:dyDescent="0.3">
      <c r="A1555" s="20" t="s">
        <v>1573</v>
      </c>
      <c r="B1555" s="20" t="str">
        <f>_xlfn.XLOOKUP(A1555,Sheet3!A1555:A3889,Sheet3!B1555:B3889)</f>
        <v xml:space="preserve"> Ms</v>
      </c>
      <c r="C1555" s="20" t="str">
        <f>_xlfn.XLOOKUP(A1555,Sheet3!A1555:A3889,Sheet3!C1555:C3889)</f>
        <v>Brodeur</v>
      </c>
      <c r="D1555" s="20" t="str">
        <f>_xlfn.XLOOKUP(A1555,Sheet3!A1555:A3889,Sheet3!D1555:D3889)</f>
        <v xml:space="preserve">  Fanny</v>
      </c>
      <c r="E1555" s="46">
        <f>_xlfn.XLOOKUP(A1555,Sheet1!$A$2:$A$2336,Sheet1!$B$2:$B$2336)</f>
        <v>23.01</v>
      </c>
      <c r="F1555" s="20">
        <f>_xlfn.XLOOKUP(Table4[[#This Row],[Customer ID]],Sheet1!A1555:A3889,Sheet1!C1555:C3889)</f>
        <v>4.68</v>
      </c>
      <c r="G1555" s="20" t="str">
        <f>_xlfn.XLOOKUP(Table4[[#This Row],[Customer ID]],Sheet1!A1555:A3889,Sheet1!D1555:D3889)</f>
        <v>No</v>
      </c>
      <c r="H1555" s="20" t="str">
        <f>_xlfn.XLOOKUP(Table4[[#This Row],[Customer ID]],Sheet1!A1555:A3889,Sheet1!E1555:E3889)</f>
        <v>No</v>
      </c>
      <c r="I1555" s="20" t="str">
        <f>_xlfn.XLOOKUP(Table4[[#This Row],[Customer ID]],Sheet1!A1555:A3889,Sheet1!F1555:F3889)</f>
        <v>No</v>
      </c>
      <c r="J1555" s="20">
        <f>_xlfn.XLOOKUP(Table4[[#This Row],[Customer ID]],Sheet1!A1555:A3889,Sheet1!G1555:G3889)</f>
        <v>0</v>
      </c>
      <c r="K1555" s="20" t="str">
        <f>_xlfn.XLOOKUP(Table4[[#This Row],[Customer ID]],Sheet1!A1555:A3889,Sheet1!H1555:H3889)</f>
        <v>No</v>
      </c>
      <c r="L1555" s="20" t="str">
        <f>_xlfn.XLOOKUP(Table4[[#This Row],[Customer ID]],Sheet1!A1555:A3889,Sheet1!I1555:I3889)</f>
        <v>Normal weight</v>
      </c>
      <c r="M1555" s="20" t="str">
        <f>_xlfn.XLOOKUP(A1555,Sheet1!A1555:A3889,Sheet1!J1555:J3889)</f>
        <v>Normal</v>
      </c>
      <c r="N1555" s="48" t="str">
        <f>_xlfn.XLOOKUP(Table4[[#This Row],[Customer ID]],Table3[Customer ID],Table3[Date2])</f>
        <v>12-Aug-1982</v>
      </c>
      <c r="O1555" s="20">
        <f>_xlfn.XLOOKUP(A1555,Table3[Customer ID],Table3[Age])</f>
        <v>40</v>
      </c>
      <c r="P1555" s="20">
        <f>_xlfn.XLOOKUP(A1555,Table3[Customer ID],Table3[children])</f>
        <v>3</v>
      </c>
      <c r="Q1555" s="47">
        <f>_xlfn.XLOOKUP(A1555,Table3[Customer ID],Table3[charges])</f>
        <v>6532.04</v>
      </c>
      <c r="R1555" s="20" t="str">
        <f>_xlfn.XLOOKUP(A1555,Table3[Customer ID],Table3[Hospital tier])</f>
        <v>tier - 2</v>
      </c>
      <c r="S1555" s="20" t="str">
        <f>_xlfn.XLOOKUP(A1555,Table3[Customer ID],Table3[City tier])</f>
        <v>tier - 1</v>
      </c>
      <c r="T1555" s="20" t="str">
        <f>_xlfn.XLOOKUP(A1555,Table3[Customer ID],Table3[State ID])</f>
        <v>R1013</v>
      </c>
    </row>
    <row r="1556" spans="1:20" x14ac:dyDescent="0.3">
      <c r="A1556" s="20" t="s">
        <v>1574</v>
      </c>
      <c r="B1556" s="20" t="str">
        <f>_xlfn.XLOOKUP(A1556,Sheet3!A1556:A3890,Sheet3!B1556:B3890)</f>
        <v xml:space="preserve"> Ms</v>
      </c>
      <c r="C1556" s="20" t="str">
        <f>_xlfn.XLOOKUP(A1556,Sheet3!A1556:A3890,Sheet3!C1556:C3890)</f>
        <v>Knight Pech</v>
      </c>
      <c r="D1556" s="20" t="str">
        <f>_xlfn.XLOOKUP(A1556,Sheet3!A1556:A3890,Sheet3!D1556:D3890)</f>
        <v xml:space="preserve">  Heather</v>
      </c>
      <c r="E1556" s="46">
        <f>_xlfn.XLOOKUP(A1556,Sheet1!$A$2:$A$2336,Sheet1!$B$2:$B$2336)</f>
        <v>19.86</v>
      </c>
      <c r="F1556" s="20">
        <f>_xlfn.XLOOKUP(Table4[[#This Row],[Customer ID]],Sheet1!A1556:A3890,Sheet1!C1556:C3890)</f>
        <v>5.62</v>
      </c>
      <c r="G1556" s="20" t="str">
        <f>_xlfn.XLOOKUP(Table4[[#This Row],[Customer ID]],Sheet1!A1556:A3890,Sheet1!D1556:D3890)</f>
        <v>yes</v>
      </c>
      <c r="H1556" s="20" t="str">
        <f>_xlfn.XLOOKUP(Table4[[#This Row],[Customer ID]],Sheet1!A1556:A3890,Sheet1!E1556:E3890)</f>
        <v>No</v>
      </c>
      <c r="I1556" s="20" t="str">
        <f>_xlfn.XLOOKUP(Table4[[#This Row],[Customer ID]],Sheet1!A1556:A3890,Sheet1!F1556:F3890)</f>
        <v>No</v>
      </c>
      <c r="J1556" s="20">
        <f>_xlfn.XLOOKUP(Table4[[#This Row],[Customer ID]],Sheet1!A1556:A3890,Sheet1!G1556:G3890)</f>
        <v>0</v>
      </c>
      <c r="K1556" s="20" t="str">
        <f>_xlfn.XLOOKUP(Table4[[#This Row],[Customer ID]],Sheet1!A1556:A3890,Sheet1!H1556:H3890)</f>
        <v>No</v>
      </c>
      <c r="L1556" s="20" t="str">
        <f>_xlfn.XLOOKUP(Table4[[#This Row],[Customer ID]],Sheet1!A1556:A3890,Sheet1!I1556:I3890)</f>
        <v>Normal weight</v>
      </c>
      <c r="M1556" s="20" t="str">
        <f>_xlfn.XLOOKUP(A1556,Sheet1!A1556:A3890,Sheet1!J1556:J3890)</f>
        <v>Normal</v>
      </c>
      <c r="N1556" s="48" t="str">
        <f>_xlfn.XLOOKUP(Table4[[#This Row],[Customer ID]],Table3[Customer ID],Table3[Date2])</f>
        <v>23-Oct-1976</v>
      </c>
      <c r="O1556" s="20">
        <f>_xlfn.XLOOKUP(A1556,Table3[Customer ID],Table3[Age])</f>
        <v>46</v>
      </c>
      <c r="P1556" s="20">
        <f>_xlfn.XLOOKUP(A1556,Table3[Customer ID],Table3[children])</f>
        <v>2</v>
      </c>
      <c r="Q1556" s="47">
        <f>_xlfn.XLOOKUP(A1556,Table3[Customer ID],Table3[charges])</f>
        <v>6529.21</v>
      </c>
      <c r="R1556" s="20" t="str">
        <f>_xlfn.XLOOKUP(A1556,Table3[Customer ID],Table3[Hospital tier])</f>
        <v>tier - 2</v>
      </c>
      <c r="S1556" s="20" t="str">
        <f>_xlfn.XLOOKUP(A1556,Table3[Customer ID],Table3[City tier])</f>
        <v>tier - 1</v>
      </c>
      <c r="T1556" s="20" t="str">
        <f>_xlfn.XLOOKUP(A1556,Table3[Customer ID],Table3[State ID])</f>
        <v>R1013</v>
      </c>
    </row>
    <row r="1557" spans="1:20" x14ac:dyDescent="0.3">
      <c r="A1557" s="20" t="s">
        <v>1575</v>
      </c>
      <c r="B1557" s="20" t="str">
        <f>_xlfn.XLOOKUP(A1557,Sheet3!A1557:A3891,Sheet3!B1557:B3891)</f>
        <v xml:space="preserve"> Mr</v>
      </c>
      <c r="C1557" s="20" t="str">
        <f>_xlfn.XLOOKUP(A1557,Sheet3!A1557:A3891,Sheet3!C1557:C3891)</f>
        <v>Richter</v>
      </c>
      <c r="D1557" s="20" t="str">
        <f>_xlfn.XLOOKUP(A1557,Sheet3!A1557:A3891,Sheet3!D1557:D3891)</f>
        <v xml:space="preserve">  Peter W. Sr.</v>
      </c>
      <c r="E1557" s="46">
        <f>_xlfn.XLOOKUP(A1557,Sheet1!$A$2:$A$2336,Sheet1!$B$2:$B$2336)</f>
        <v>33.58</v>
      </c>
      <c r="F1557" s="20">
        <f>_xlfn.XLOOKUP(Table4[[#This Row],[Customer ID]],Sheet1!A1557:A3891,Sheet1!C1557:C3891)</f>
        <v>5.08</v>
      </c>
      <c r="G1557" s="20" t="str">
        <f>_xlfn.XLOOKUP(Table4[[#This Row],[Customer ID]],Sheet1!A1557:A3891,Sheet1!D1557:D3891)</f>
        <v>No</v>
      </c>
      <c r="H1557" s="20" t="str">
        <f>_xlfn.XLOOKUP(Table4[[#This Row],[Customer ID]],Sheet1!A1557:A3891,Sheet1!E1557:E3891)</f>
        <v>No</v>
      </c>
      <c r="I1557" s="20" t="str">
        <f>_xlfn.XLOOKUP(Table4[[#This Row],[Customer ID]],Sheet1!A1557:A3891,Sheet1!F1557:F3891)</f>
        <v>No</v>
      </c>
      <c r="J1557" s="20">
        <f>_xlfn.XLOOKUP(Table4[[#This Row],[Customer ID]],Sheet1!A1557:A3891,Sheet1!G1557:G3891)</f>
        <v>0</v>
      </c>
      <c r="K1557" s="20" t="str">
        <f>_xlfn.XLOOKUP(Table4[[#This Row],[Customer ID]],Sheet1!A1557:A3891,Sheet1!H1557:H3891)</f>
        <v>No</v>
      </c>
      <c r="L1557" s="20" t="str">
        <f>_xlfn.XLOOKUP(Table4[[#This Row],[Customer ID]],Sheet1!A1557:A3891,Sheet1!I1557:I3891)</f>
        <v>Obesity</v>
      </c>
      <c r="M1557" s="20" t="str">
        <f>_xlfn.XLOOKUP(A1557,Sheet1!A1557:A3891,Sheet1!J1557:J3891)</f>
        <v>Normal</v>
      </c>
      <c r="N1557" s="48" t="str">
        <f>_xlfn.XLOOKUP(Table4[[#This Row],[Customer ID]],Table3[Customer ID],Table3[Date2])</f>
        <v>7-Jul-1994</v>
      </c>
      <c r="O1557" s="20">
        <f>_xlfn.XLOOKUP(A1557,Table3[Customer ID],Table3[Age])</f>
        <v>28</v>
      </c>
      <c r="P1557" s="20">
        <f>_xlfn.XLOOKUP(A1557,Table3[Customer ID],Table3[children])</f>
        <v>0</v>
      </c>
      <c r="Q1557" s="47">
        <f>_xlfn.XLOOKUP(A1557,Table3[Customer ID],Table3[charges])</f>
        <v>6512.24</v>
      </c>
      <c r="R1557" s="20" t="str">
        <f>_xlfn.XLOOKUP(A1557,Table3[Customer ID],Table3[Hospital tier])</f>
        <v>tier - 2</v>
      </c>
      <c r="S1557" s="20" t="str">
        <f>_xlfn.XLOOKUP(A1557,Table3[Customer ID],Table3[City tier])</f>
        <v>tier - 1</v>
      </c>
      <c r="T1557" s="20" t="str">
        <f>_xlfn.XLOOKUP(A1557,Table3[Customer ID],Table3[State ID])</f>
        <v>R1021</v>
      </c>
    </row>
    <row r="1558" spans="1:20" x14ac:dyDescent="0.3">
      <c r="A1558" s="20" t="s">
        <v>1576</v>
      </c>
      <c r="B1558" s="20" t="str">
        <f>_xlfn.XLOOKUP(A1558,Sheet3!A1558:A3892,Sheet3!B1558:B3892)</f>
        <v xml:space="preserve"> Ms</v>
      </c>
      <c r="C1558" s="20" t="str">
        <f>_xlfn.XLOOKUP(A1558,Sheet3!A1558:A3892,Sheet3!C1558:C3892)</f>
        <v>Jubinski</v>
      </c>
      <c r="D1558" s="20" t="str">
        <f>_xlfn.XLOOKUP(A1558,Sheet3!A1558:A3892,Sheet3!D1558:D3892)</f>
        <v xml:space="preserve">  Catherine A</v>
      </c>
      <c r="E1558" s="46">
        <f>_xlfn.XLOOKUP(A1558,Sheet1!$A$2:$A$2336,Sheet1!$B$2:$B$2336)</f>
        <v>29.81</v>
      </c>
      <c r="F1558" s="20">
        <f>_xlfn.XLOOKUP(Table4[[#This Row],[Customer ID]],Sheet1!A1558:A3892,Sheet1!C1558:C3892)</f>
        <v>5.28</v>
      </c>
      <c r="G1558" s="20" t="str">
        <f>_xlfn.XLOOKUP(Table4[[#This Row],[Customer ID]],Sheet1!A1558:A3892,Sheet1!D1558:D3892)</f>
        <v>No</v>
      </c>
      <c r="H1558" s="20" t="str">
        <f>_xlfn.XLOOKUP(Table4[[#This Row],[Customer ID]],Sheet1!A1558:A3892,Sheet1!E1558:E3892)</f>
        <v>No</v>
      </c>
      <c r="I1558" s="20" t="str">
        <f>_xlfn.XLOOKUP(Table4[[#This Row],[Customer ID]],Sheet1!A1558:A3892,Sheet1!F1558:F3892)</f>
        <v>No</v>
      </c>
      <c r="J1558" s="20">
        <f>_xlfn.XLOOKUP(Table4[[#This Row],[Customer ID]],Sheet1!A1558:A3892,Sheet1!G1558:G3892)</f>
        <v>0</v>
      </c>
      <c r="K1558" s="20" t="str">
        <f>_xlfn.XLOOKUP(Table4[[#This Row],[Customer ID]],Sheet1!A1558:A3892,Sheet1!H1558:H3892)</f>
        <v>No</v>
      </c>
      <c r="L1558" s="20" t="str">
        <f>_xlfn.XLOOKUP(Table4[[#This Row],[Customer ID]],Sheet1!A1558:A3892,Sheet1!I1558:I3892)</f>
        <v>Over Weight</v>
      </c>
      <c r="M1558" s="20" t="str">
        <f>_xlfn.XLOOKUP(A1558,Sheet1!A1558:A3892,Sheet1!J1558:J3892)</f>
        <v>Normal</v>
      </c>
      <c r="N1558" s="48" t="str">
        <f>_xlfn.XLOOKUP(Table4[[#This Row],[Customer ID]],Table3[Customer ID],Table3[Date2])</f>
        <v>28-Aug-1982</v>
      </c>
      <c r="O1558" s="20">
        <f>_xlfn.XLOOKUP(A1558,Table3[Customer ID],Table3[Age])</f>
        <v>40</v>
      </c>
      <c r="P1558" s="20">
        <f>_xlfn.XLOOKUP(A1558,Table3[Customer ID],Table3[children])</f>
        <v>1</v>
      </c>
      <c r="Q1558" s="47">
        <f>_xlfn.XLOOKUP(A1558,Table3[Customer ID],Table3[charges])</f>
        <v>6500.24</v>
      </c>
      <c r="R1558" s="20" t="str">
        <f>_xlfn.XLOOKUP(A1558,Table3[Customer ID],Table3[Hospital tier])</f>
        <v>tier - 2</v>
      </c>
      <c r="S1558" s="20" t="str">
        <f>_xlfn.XLOOKUP(A1558,Table3[Customer ID],Table3[City tier])</f>
        <v>tier - 2</v>
      </c>
      <c r="T1558" s="20" t="str">
        <f>_xlfn.XLOOKUP(A1558,Table3[Customer ID],Table3[State ID])</f>
        <v>R1013</v>
      </c>
    </row>
    <row r="1559" spans="1:20" x14ac:dyDescent="0.3">
      <c r="A1559" s="20" t="s">
        <v>1577</v>
      </c>
      <c r="B1559" s="20" t="str">
        <f>_xlfn.XLOOKUP(A1559,Sheet3!A1559:A3893,Sheet3!B1559:B3893)</f>
        <v xml:space="preserve"> Ms</v>
      </c>
      <c r="C1559" s="20" t="str">
        <f>_xlfn.XLOOKUP(A1559,Sheet3!A1559:A3893,Sheet3!C1559:C3893)</f>
        <v>Wall</v>
      </c>
      <c r="D1559" s="20" t="str">
        <f>_xlfn.XLOOKUP(A1559,Sheet3!A1559:A3893,Sheet3!D1559:D3893)</f>
        <v xml:space="preserve">  Kelly A</v>
      </c>
      <c r="E1559" s="46">
        <f>_xlfn.XLOOKUP(A1559,Sheet1!$A$2:$A$2336,Sheet1!$B$2:$B$2336)</f>
        <v>27.4</v>
      </c>
      <c r="F1559" s="20">
        <f>_xlfn.XLOOKUP(Table4[[#This Row],[Customer ID]],Sheet1!A1559:A3893,Sheet1!C1559:C3893)</f>
        <v>4.6100000000000003</v>
      </c>
      <c r="G1559" s="20" t="str">
        <f>_xlfn.XLOOKUP(Table4[[#This Row],[Customer ID]],Sheet1!A1559:A3893,Sheet1!D1559:D3893)</f>
        <v>No</v>
      </c>
      <c r="H1559" s="20" t="str">
        <f>_xlfn.XLOOKUP(Table4[[#This Row],[Customer ID]],Sheet1!A1559:A3893,Sheet1!E1559:E3893)</f>
        <v>No</v>
      </c>
      <c r="I1559" s="20" t="str">
        <f>_xlfn.XLOOKUP(Table4[[#This Row],[Customer ID]],Sheet1!A1559:A3893,Sheet1!F1559:F3893)</f>
        <v>No</v>
      </c>
      <c r="J1559" s="20">
        <f>_xlfn.XLOOKUP(Table4[[#This Row],[Customer ID]],Sheet1!A1559:A3893,Sheet1!G1559:G3893)</f>
        <v>0</v>
      </c>
      <c r="K1559" s="20" t="str">
        <f>_xlfn.XLOOKUP(Table4[[#This Row],[Customer ID]],Sheet1!A1559:A3893,Sheet1!H1559:H3893)</f>
        <v>No</v>
      </c>
      <c r="L1559" s="20" t="str">
        <f>_xlfn.XLOOKUP(Table4[[#This Row],[Customer ID]],Sheet1!A1559:A3893,Sheet1!I1559:I3893)</f>
        <v>Over Weight</v>
      </c>
      <c r="M1559" s="20" t="str">
        <f>_xlfn.XLOOKUP(A1559,Sheet1!A1559:A3893,Sheet1!J1559:J3893)</f>
        <v>Normal</v>
      </c>
      <c r="N1559" s="48" t="str">
        <f>_xlfn.XLOOKUP(Table4[[#This Row],[Customer ID]],Table3[Customer ID],Table3[Date2])</f>
        <v>9-Oct-1982</v>
      </c>
      <c r="O1559" s="20">
        <f>_xlfn.XLOOKUP(A1559,Table3[Customer ID],Table3[Age])</f>
        <v>40</v>
      </c>
      <c r="P1559" s="20">
        <f>_xlfn.XLOOKUP(A1559,Table3[Customer ID],Table3[children])</f>
        <v>1</v>
      </c>
      <c r="Q1559" s="47">
        <f>_xlfn.XLOOKUP(A1559,Table3[Customer ID],Table3[charges])</f>
        <v>6496.89</v>
      </c>
      <c r="R1559" s="20" t="str">
        <f>_xlfn.XLOOKUP(A1559,Table3[Customer ID],Table3[Hospital tier])</f>
        <v>tier - 2</v>
      </c>
      <c r="S1559" s="20" t="str">
        <f>_xlfn.XLOOKUP(A1559,Table3[Customer ID],Table3[City tier])</f>
        <v>tier - 3</v>
      </c>
      <c r="T1559" s="20" t="str">
        <f>_xlfn.XLOOKUP(A1559,Table3[Customer ID],Table3[State ID])</f>
        <v>R1011</v>
      </c>
    </row>
    <row r="1560" spans="1:20" x14ac:dyDescent="0.3">
      <c r="A1560" s="20" t="s">
        <v>1578</v>
      </c>
      <c r="B1560" s="20" t="str">
        <f>_xlfn.XLOOKUP(A1560,Sheet3!A1560:A3894,Sheet3!B1560:B3894)</f>
        <v xml:space="preserve"> Ms</v>
      </c>
      <c r="C1560" s="20" t="str">
        <f>_xlfn.XLOOKUP(A1560,Sheet3!A1560:A3894,Sheet3!C1560:C3894)</f>
        <v>McKay</v>
      </c>
      <c r="D1560" s="20" t="str">
        <f>_xlfn.XLOOKUP(A1560,Sheet3!A1560:A3894,Sheet3!D1560:D3894)</f>
        <v xml:space="preserve">  Janel N.</v>
      </c>
      <c r="E1560" s="46">
        <f>_xlfn.XLOOKUP(A1560,Sheet1!$A$2:$A$2336,Sheet1!$B$2:$B$2336)</f>
        <v>17.98</v>
      </c>
      <c r="F1560" s="20">
        <f>_xlfn.XLOOKUP(Table4[[#This Row],[Customer ID]],Sheet1!A1560:A3894,Sheet1!C1560:C3894)</f>
        <v>6.57</v>
      </c>
      <c r="G1560" s="20" t="str">
        <f>_xlfn.XLOOKUP(Table4[[#This Row],[Customer ID]],Sheet1!A1560:A3894,Sheet1!D1560:D3894)</f>
        <v>yes</v>
      </c>
      <c r="H1560" s="20" t="str">
        <f>_xlfn.XLOOKUP(Table4[[#This Row],[Customer ID]],Sheet1!A1560:A3894,Sheet1!E1560:E3894)</f>
        <v>No</v>
      </c>
      <c r="I1560" s="20" t="str">
        <f>_xlfn.XLOOKUP(Table4[[#This Row],[Customer ID]],Sheet1!A1560:A3894,Sheet1!F1560:F3894)</f>
        <v>No</v>
      </c>
      <c r="J1560" s="20">
        <f>_xlfn.XLOOKUP(Table4[[#This Row],[Customer ID]],Sheet1!A1560:A3894,Sheet1!G1560:G3894)</f>
        <v>2</v>
      </c>
      <c r="K1560" s="20" t="str">
        <f>_xlfn.XLOOKUP(Table4[[#This Row],[Customer ID]],Sheet1!A1560:A3894,Sheet1!H1560:H3894)</f>
        <v>No</v>
      </c>
      <c r="L1560" s="20" t="str">
        <f>_xlfn.XLOOKUP(Table4[[#This Row],[Customer ID]],Sheet1!A1560:A3894,Sheet1!I1560:I3894)</f>
        <v>Under Weight</v>
      </c>
      <c r="M1560" s="20" t="str">
        <f>_xlfn.XLOOKUP(A1560,Sheet1!A1560:A3894,Sheet1!J1560:J3894)</f>
        <v>Diabetes</v>
      </c>
      <c r="N1560" s="48" t="str">
        <f>_xlfn.XLOOKUP(Table4[[#This Row],[Customer ID]],Table3[Customer ID],Table3[Date2])</f>
        <v>1-Dec-1970</v>
      </c>
      <c r="O1560" s="20">
        <f>_xlfn.XLOOKUP(A1560,Table3[Customer ID],Table3[Age])</f>
        <v>52</v>
      </c>
      <c r="P1560" s="20">
        <f>_xlfn.XLOOKUP(A1560,Table3[Customer ID],Table3[children])</f>
        <v>0</v>
      </c>
      <c r="Q1560" s="47">
        <f>_xlfn.XLOOKUP(A1560,Table3[Customer ID],Table3[charges])</f>
        <v>6481.67</v>
      </c>
      <c r="R1560" s="20" t="str">
        <f>_xlfn.XLOOKUP(A1560,Table3[Customer ID],Table3[Hospital tier])</f>
        <v>tier - 2</v>
      </c>
      <c r="S1560" s="20" t="str">
        <f>_xlfn.XLOOKUP(A1560,Table3[Customer ID],Table3[City tier])</f>
        <v>tier - 2</v>
      </c>
      <c r="T1560" s="20" t="str">
        <f>_xlfn.XLOOKUP(A1560,Table3[Customer ID],Table3[State ID])</f>
        <v>R1013</v>
      </c>
    </row>
    <row r="1561" spans="1:20" x14ac:dyDescent="0.3">
      <c r="A1561" s="20" t="s">
        <v>1579</v>
      </c>
      <c r="B1561" s="20" t="str">
        <f>_xlfn.XLOOKUP(A1561,Sheet3!A1561:A3895,Sheet3!B1561:B3895)</f>
        <v xml:space="preserve"> Ms</v>
      </c>
      <c r="C1561" s="20" t="str">
        <f>_xlfn.XLOOKUP(A1561,Sheet3!A1561:A3895,Sheet3!C1561:C3895)</f>
        <v>Oh</v>
      </c>
      <c r="D1561" s="20" t="str">
        <f>_xlfn.XLOOKUP(A1561,Sheet3!A1561:A3895,Sheet3!D1561:D3895)</f>
        <v xml:space="preserve">  Yann Kai</v>
      </c>
      <c r="E1561" s="46">
        <f>_xlfn.XLOOKUP(A1561,Sheet1!$A$2:$A$2336,Sheet1!$B$2:$B$2336)</f>
        <v>37.9</v>
      </c>
      <c r="F1561" s="20">
        <f>_xlfn.XLOOKUP(Table4[[#This Row],[Customer ID]],Sheet1!A1561:A3895,Sheet1!C1561:C3895)</f>
        <v>5.83</v>
      </c>
      <c r="G1561" s="20" t="str">
        <f>_xlfn.XLOOKUP(Table4[[#This Row],[Customer ID]],Sheet1!A1561:A3895,Sheet1!D1561:D3895)</f>
        <v>No</v>
      </c>
      <c r="H1561" s="20" t="str">
        <f>_xlfn.XLOOKUP(Table4[[#This Row],[Customer ID]],Sheet1!A1561:A3895,Sheet1!E1561:E3895)</f>
        <v>No</v>
      </c>
      <c r="I1561" s="20" t="str">
        <f>_xlfn.XLOOKUP(Table4[[#This Row],[Customer ID]],Sheet1!A1561:A3895,Sheet1!F1561:F3895)</f>
        <v>No</v>
      </c>
      <c r="J1561" s="20">
        <f>_xlfn.XLOOKUP(Table4[[#This Row],[Customer ID]],Sheet1!A1561:A3895,Sheet1!G1561:G3895)</f>
        <v>0</v>
      </c>
      <c r="K1561" s="20" t="str">
        <f>_xlfn.XLOOKUP(Table4[[#This Row],[Customer ID]],Sheet1!A1561:A3895,Sheet1!H1561:H3895)</f>
        <v>No</v>
      </c>
      <c r="L1561" s="20" t="str">
        <f>_xlfn.XLOOKUP(Table4[[#This Row],[Customer ID]],Sheet1!A1561:A3895,Sheet1!I1561:I3895)</f>
        <v>Obesity</v>
      </c>
      <c r="M1561" s="20" t="str">
        <f>_xlfn.XLOOKUP(A1561,Sheet1!A1561:A3895,Sheet1!J1561:J3895)</f>
        <v>Prediabetes</v>
      </c>
      <c r="N1561" s="48" t="str">
        <f>_xlfn.XLOOKUP(Table4[[#This Row],[Customer ID]],Table3[Customer ID],Table3[Date2])</f>
        <v>8-Jun-1980</v>
      </c>
      <c r="O1561" s="20">
        <f>_xlfn.XLOOKUP(A1561,Table3[Customer ID],Table3[Age])</f>
        <v>43</v>
      </c>
      <c r="P1561" s="20">
        <f>_xlfn.XLOOKUP(A1561,Table3[Customer ID],Table3[children])</f>
        <v>0</v>
      </c>
      <c r="Q1561" s="47">
        <f>_xlfn.XLOOKUP(A1561,Table3[Customer ID],Table3[charges])</f>
        <v>6474.01</v>
      </c>
      <c r="R1561" s="20" t="str">
        <f>_xlfn.XLOOKUP(A1561,Table3[Customer ID],Table3[Hospital tier])</f>
        <v>tier - 2</v>
      </c>
      <c r="S1561" s="20" t="str">
        <f>_xlfn.XLOOKUP(A1561,Table3[Customer ID],Table3[City tier])</f>
        <v>tier - 3</v>
      </c>
      <c r="T1561" s="20" t="str">
        <f>_xlfn.XLOOKUP(A1561,Table3[Customer ID],Table3[State ID])</f>
        <v>R1011</v>
      </c>
    </row>
    <row r="1562" spans="1:20" x14ac:dyDescent="0.3">
      <c r="A1562" s="20" t="s">
        <v>1580</v>
      </c>
      <c r="B1562" s="20" t="str">
        <f>_xlfn.XLOOKUP(A1562,Sheet3!A1562:A3896,Sheet3!B1562:B3896)</f>
        <v xml:space="preserve"> Mr</v>
      </c>
      <c r="C1562" s="20" t="str">
        <f>_xlfn.XLOOKUP(A1562,Sheet3!A1562:A3896,Sheet3!C1562:C3896)</f>
        <v>Kessell</v>
      </c>
      <c r="D1562" s="20" t="str">
        <f>_xlfn.XLOOKUP(A1562,Sheet3!A1562:A3896,Sheet3!D1562:D3896)</f>
        <v xml:space="preserve">  Zachary R.</v>
      </c>
      <c r="E1562" s="46">
        <f>_xlfn.XLOOKUP(A1562,Sheet1!$A$2:$A$2336,Sheet1!$B$2:$B$2336)</f>
        <v>25.27</v>
      </c>
      <c r="F1562" s="20">
        <f>_xlfn.XLOOKUP(Table4[[#This Row],[Customer ID]],Sheet1!A1562:A3896,Sheet1!C1562:C3896)</f>
        <v>6.98</v>
      </c>
      <c r="G1562" s="20" t="str">
        <f>_xlfn.XLOOKUP(Table4[[#This Row],[Customer ID]],Sheet1!A1562:A3896,Sheet1!D1562:D3896)</f>
        <v>yes</v>
      </c>
      <c r="H1562" s="20" t="str">
        <f>_xlfn.XLOOKUP(Table4[[#This Row],[Customer ID]],Sheet1!A1562:A3896,Sheet1!E1562:E3896)</f>
        <v>No</v>
      </c>
      <c r="I1562" s="20" t="str">
        <f>_xlfn.XLOOKUP(Table4[[#This Row],[Customer ID]],Sheet1!A1562:A3896,Sheet1!F1562:F3896)</f>
        <v>No</v>
      </c>
      <c r="J1562" s="20">
        <f>_xlfn.XLOOKUP(Table4[[#This Row],[Customer ID]],Sheet1!A1562:A3896,Sheet1!G1562:G3896)</f>
        <v>0</v>
      </c>
      <c r="K1562" s="20" t="str">
        <f>_xlfn.XLOOKUP(Table4[[#This Row],[Customer ID]],Sheet1!A1562:A3896,Sheet1!H1562:H3896)</f>
        <v>No</v>
      </c>
      <c r="L1562" s="20" t="str">
        <f>_xlfn.XLOOKUP(Table4[[#This Row],[Customer ID]],Sheet1!A1562:A3896,Sheet1!I1562:I3896)</f>
        <v>Over Weight</v>
      </c>
      <c r="M1562" s="20" t="str">
        <f>_xlfn.XLOOKUP(A1562,Sheet1!A1562:A3896,Sheet1!J1562:J3896)</f>
        <v>Diabetes</v>
      </c>
      <c r="N1562" s="48" t="str">
        <f>_xlfn.XLOOKUP(Table4[[#This Row],[Customer ID]],Table3[Customer ID],Table3[Date2])</f>
        <v>27-Jul-1981</v>
      </c>
      <c r="O1562" s="20">
        <f>_xlfn.XLOOKUP(A1562,Table3[Customer ID],Table3[Age])</f>
        <v>41</v>
      </c>
      <c r="P1562" s="20">
        <f>_xlfn.XLOOKUP(A1562,Table3[Customer ID],Table3[children])</f>
        <v>1</v>
      </c>
      <c r="Q1562" s="47">
        <f>_xlfn.XLOOKUP(A1562,Table3[Customer ID],Table3[charges])</f>
        <v>6473.15</v>
      </c>
      <c r="R1562" s="20" t="str">
        <f>_xlfn.XLOOKUP(A1562,Table3[Customer ID],Table3[Hospital tier])</f>
        <v>tier - 2</v>
      </c>
      <c r="S1562" s="20" t="str">
        <f>_xlfn.XLOOKUP(A1562,Table3[Customer ID],Table3[City tier])</f>
        <v>tier - 2</v>
      </c>
      <c r="T1562" s="20" t="str">
        <f>_xlfn.XLOOKUP(A1562,Table3[Customer ID],Table3[State ID])</f>
        <v>R1013</v>
      </c>
    </row>
    <row r="1563" spans="1:20" x14ac:dyDescent="0.3">
      <c r="A1563" s="20" t="s">
        <v>1581</v>
      </c>
      <c r="B1563" s="20" t="str">
        <f>_xlfn.XLOOKUP(A1563,Sheet3!A1563:A3897,Sheet3!B1563:B3897)</f>
        <v xml:space="preserve"> Mr</v>
      </c>
      <c r="C1563" s="20" t="str">
        <f>_xlfn.XLOOKUP(A1563,Sheet3!A1563:A3897,Sheet3!C1563:C3897)</f>
        <v>Hidalgo Zambrano</v>
      </c>
      <c r="D1563" s="20" t="str">
        <f>_xlfn.XLOOKUP(A1563,Sheet3!A1563:A3897,Sheet3!D1563:D3897)</f>
        <v xml:space="preserve">  Alejandro Sr.</v>
      </c>
      <c r="E1563" s="46">
        <f>_xlfn.XLOOKUP(A1563,Sheet1!$A$2:$A$2336,Sheet1!$B$2:$B$2336)</f>
        <v>29.26</v>
      </c>
      <c r="F1563" s="20">
        <f>_xlfn.XLOOKUP(Table4[[#This Row],[Customer ID]],Sheet1!A1563:A3897,Sheet1!C1563:C3897)</f>
        <v>4.03</v>
      </c>
      <c r="G1563" s="20" t="str">
        <f>_xlfn.XLOOKUP(Table4[[#This Row],[Customer ID]],Sheet1!A1563:A3897,Sheet1!D1563:D3897)</f>
        <v>No</v>
      </c>
      <c r="H1563" s="20" t="str">
        <f>_xlfn.XLOOKUP(Table4[[#This Row],[Customer ID]],Sheet1!A1563:A3897,Sheet1!E1563:E3897)</f>
        <v>No</v>
      </c>
      <c r="I1563" s="20" t="str">
        <f>_xlfn.XLOOKUP(Table4[[#This Row],[Customer ID]],Sheet1!A1563:A3897,Sheet1!F1563:F3897)</f>
        <v>No</v>
      </c>
      <c r="J1563" s="20">
        <f>_xlfn.XLOOKUP(Table4[[#This Row],[Customer ID]],Sheet1!A1563:A3897,Sheet1!G1563:G3897)</f>
        <v>1</v>
      </c>
      <c r="K1563" s="20" t="str">
        <f>_xlfn.XLOOKUP(Table4[[#This Row],[Customer ID]],Sheet1!A1563:A3897,Sheet1!H1563:H3897)</f>
        <v>No</v>
      </c>
      <c r="L1563" s="20" t="str">
        <f>_xlfn.XLOOKUP(Table4[[#This Row],[Customer ID]],Sheet1!A1563:A3897,Sheet1!I1563:I3897)</f>
        <v>Over Weight</v>
      </c>
      <c r="M1563" s="20" t="str">
        <f>_xlfn.XLOOKUP(A1563,Sheet1!A1563:A3897,Sheet1!J1563:J3897)</f>
        <v>Normal</v>
      </c>
      <c r="N1563" s="48" t="str">
        <f>_xlfn.XLOOKUP(Table4[[#This Row],[Customer ID]],Table3[Customer ID],Table3[Date2])</f>
        <v>1-Nov-1984</v>
      </c>
      <c r="O1563" s="20">
        <f>_xlfn.XLOOKUP(A1563,Table3[Customer ID],Table3[Age])</f>
        <v>38</v>
      </c>
      <c r="P1563" s="20">
        <f>_xlfn.XLOOKUP(A1563,Table3[Customer ID],Table3[children])</f>
        <v>2</v>
      </c>
      <c r="Q1563" s="47">
        <f>_xlfn.XLOOKUP(A1563,Table3[Customer ID],Table3[charges])</f>
        <v>6457.84</v>
      </c>
      <c r="R1563" s="20" t="str">
        <f>_xlfn.XLOOKUP(A1563,Table3[Customer ID],Table3[Hospital tier])</f>
        <v>tier - 2</v>
      </c>
      <c r="S1563" s="20" t="str">
        <f>_xlfn.XLOOKUP(A1563,Table3[Customer ID],Table3[City tier])</f>
        <v>tier - 3</v>
      </c>
      <c r="T1563" s="20" t="str">
        <f>_xlfn.XLOOKUP(A1563,Table3[Customer ID],Table3[State ID])</f>
        <v>R1012</v>
      </c>
    </row>
    <row r="1564" spans="1:20" x14ac:dyDescent="0.3">
      <c r="A1564" s="20" t="s">
        <v>1582</v>
      </c>
      <c r="B1564" s="20" t="str">
        <f>_xlfn.XLOOKUP(A1564,Sheet3!A1564:A3898,Sheet3!B1564:B3898)</f>
        <v xml:space="preserve"> Mr</v>
      </c>
      <c r="C1564" s="20" t="str">
        <f>_xlfn.XLOOKUP(A1564,Sheet3!A1564:A3898,Sheet3!C1564:C3898)</f>
        <v>Caprario</v>
      </c>
      <c r="D1564" s="20" t="str">
        <f>_xlfn.XLOOKUP(A1564,Sheet3!A1564:A3898,Sheet3!D1564:D3898)</f>
        <v xml:space="preserve">  Nicholas R.</v>
      </c>
      <c r="E1564" s="46">
        <f>_xlfn.XLOOKUP(A1564,Sheet1!$A$2:$A$2336,Sheet1!$B$2:$B$2336)</f>
        <v>27.835000000000001</v>
      </c>
      <c r="F1564" s="20">
        <f>_xlfn.XLOOKUP(Table4[[#This Row],[Customer ID]],Sheet1!A1564:A3898,Sheet1!C1564:C3898)</f>
        <v>4.5599999999999996</v>
      </c>
      <c r="G1564" s="20" t="str">
        <f>_xlfn.XLOOKUP(Table4[[#This Row],[Customer ID]],Sheet1!A1564:A3898,Sheet1!D1564:D3898)</f>
        <v>No</v>
      </c>
      <c r="H1564" s="20" t="str">
        <f>_xlfn.XLOOKUP(Table4[[#This Row],[Customer ID]],Sheet1!A1564:A3898,Sheet1!E1564:E3898)</f>
        <v>No</v>
      </c>
      <c r="I1564" s="20" t="str">
        <f>_xlfn.XLOOKUP(Table4[[#This Row],[Customer ID]],Sheet1!A1564:A3898,Sheet1!F1564:F3898)</f>
        <v>No</v>
      </c>
      <c r="J1564" s="20">
        <f>_xlfn.XLOOKUP(Table4[[#This Row],[Customer ID]],Sheet1!A1564:A3898,Sheet1!G1564:G3898)</f>
        <v>1</v>
      </c>
      <c r="K1564" s="20" t="str">
        <f>_xlfn.XLOOKUP(Table4[[#This Row],[Customer ID]],Sheet1!A1564:A3898,Sheet1!H1564:H3898)</f>
        <v>No</v>
      </c>
      <c r="L1564" s="20" t="str">
        <f>_xlfn.XLOOKUP(Table4[[#This Row],[Customer ID]],Sheet1!A1564:A3898,Sheet1!I1564:I3898)</f>
        <v>Over Weight</v>
      </c>
      <c r="M1564" s="20" t="str">
        <f>_xlfn.XLOOKUP(A1564,Sheet1!A1564:A3898,Sheet1!J1564:J3898)</f>
        <v>Normal</v>
      </c>
      <c r="N1564" s="48" t="str">
        <f>_xlfn.XLOOKUP(Table4[[#This Row],[Customer ID]],Table3[Customer ID],Table3[Date2])</f>
        <v>26-Aug-1984</v>
      </c>
      <c r="O1564" s="20">
        <f>_xlfn.XLOOKUP(A1564,Table3[Customer ID],Table3[Age])</f>
        <v>38</v>
      </c>
      <c r="P1564" s="20">
        <f>_xlfn.XLOOKUP(A1564,Table3[Customer ID],Table3[children])</f>
        <v>2</v>
      </c>
      <c r="Q1564" s="47">
        <f>_xlfn.XLOOKUP(A1564,Table3[Customer ID],Table3[charges])</f>
        <v>6455.86</v>
      </c>
      <c r="R1564" s="20" t="str">
        <f>_xlfn.XLOOKUP(A1564,Table3[Customer ID],Table3[Hospital tier])</f>
        <v>tier - 3</v>
      </c>
      <c r="S1564" s="20" t="str">
        <f>_xlfn.XLOOKUP(A1564,Table3[Customer ID],Table3[City tier])</f>
        <v>tier - 3</v>
      </c>
      <c r="T1564" s="20" t="str">
        <f>_xlfn.XLOOKUP(A1564,Table3[Customer ID],Table3[State ID])</f>
        <v>R1012</v>
      </c>
    </row>
    <row r="1565" spans="1:20" x14ac:dyDescent="0.3">
      <c r="A1565" s="20" t="s">
        <v>1583</v>
      </c>
      <c r="B1565" s="20" t="str">
        <f>_xlfn.XLOOKUP(A1565,Sheet3!A1565:A3899,Sheet3!B1565:B3899)</f>
        <v xml:space="preserve"> Mr</v>
      </c>
      <c r="C1565" s="20" t="str">
        <f>_xlfn.XLOOKUP(A1565,Sheet3!A1565:A3899,Sheet3!C1565:C3899)</f>
        <v>Ryan</v>
      </c>
      <c r="D1565" s="20" t="str">
        <f>_xlfn.XLOOKUP(A1565,Sheet3!A1565:A3899,Sheet3!D1565:D3899)</f>
        <v xml:space="preserve">  Paul</v>
      </c>
      <c r="E1565" s="46">
        <f>_xlfn.XLOOKUP(A1565,Sheet1!$A$2:$A$2336,Sheet1!$B$2:$B$2336)</f>
        <v>46.53</v>
      </c>
      <c r="F1565" s="20">
        <f>_xlfn.XLOOKUP(Table4[[#This Row],[Customer ID]],Sheet1!A1565:A3899,Sheet1!C1565:C3899)</f>
        <v>5.38</v>
      </c>
      <c r="G1565" s="20" t="str">
        <f>_xlfn.XLOOKUP(Table4[[#This Row],[Customer ID]],Sheet1!A1565:A3899,Sheet1!D1565:D3899)</f>
        <v>yes</v>
      </c>
      <c r="H1565" s="20" t="str">
        <f>_xlfn.XLOOKUP(Table4[[#This Row],[Customer ID]],Sheet1!A1565:A3899,Sheet1!E1565:E3899)</f>
        <v>No</v>
      </c>
      <c r="I1565" s="20" t="str">
        <f>_xlfn.XLOOKUP(Table4[[#This Row],[Customer ID]],Sheet1!A1565:A3899,Sheet1!F1565:F3899)</f>
        <v>No</v>
      </c>
      <c r="J1565" s="20">
        <f>_xlfn.XLOOKUP(Table4[[#This Row],[Customer ID]],Sheet1!A1565:A3899,Sheet1!G1565:G3899)</f>
        <v>0</v>
      </c>
      <c r="K1565" s="20" t="str">
        <f>_xlfn.XLOOKUP(Table4[[#This Row],[Customer ID]],Sheet1!A1565:A3899,Sheet1!H1565:H3899)</f>
        <v>No</v>
      </c>
      <c r="L1565" s="20" t="str">
        <f>_xlfn.XLOOKUP(Table4[[#This Row],[Customer ID]],Sheet1!A1565:A3899,Sheet1!I1565:I3899)</f>
        <v>Obesity</v>
      </c>
      <c r="M1565" s="20" t="str">
        <f>_xlfn.XLOOKUP(A1565,Sheet1!A1565:A3899,Sheet1!J1565:J3899)</f>
        <v>Normal</v>
      </c>
      <c r="N1565" s="48" t="str">
        <f>_xlfn.XLOOKUP(Table4[[#This Row],[Customer ID]],Table3[Customer ID],Table3[Date2])</f>
        <v>22-Jul-1985</v>
      </c>
      <c r="O1565" s="20">
        <f>_xlfn.XLOOKUP(A1565,Table3[Customer ID],Table3[Age])</f>
        <v>37</v>
      </c>
      <c r="P1565" s="20">
        <f>_xlfn.XLOOKUP(A1565,Table3[Customer ID],Table3[children])</f>
        <v>3</v>
      </c>
      <c r="Q1565" s="47">
        <f>_xlfn.XLOOKUP(A1565,Table3[Customer ID],Table3[charges])</f>
        <v>6435.62</v>
      </c>
      <c r="R1565" s="20" t="str">
        <f>_xlfn.XLOOKUP(A1565,Table3[Customer ID],Table3[Hospital tier])</f>
        <v>tier - 3</v>
      </c>
      <c r="S1565" s="20" t="str">
        <f>_xlfn.XLOOKUP(A1565,Table3[Customer ID],Table3[City tier])</f>
        <v>tier - 2</v>
      </c>
      <c r="T1565" s="20" t="str">
        <f>_xlfn.XLOOKUP(A1565,Table3[Customer ID],Table3[State ID])</f>
        <v>R1013</v>
      </c>
    </row>
    <row r="1566" spans="1:20" x14ac:dyDescent="0.3">
      <c r="A1566" s="20" t="s">
        <v>1584</v>
      </c>
      <c r="B1566" s="20" t="str">
        <f>_xlfn.XLOOKUP(A1566,Sheet3!A1566:A3900,Sheet3!B1566:B3900)</f>
        <v xml:space="preserve"> Mr</v>
      </c>
      <c r="C1566" s="20" t="str">
        <f>_xlfn.XLOOKUP(A1566,Sheet3!A1566:A3900,Sheet3!C1566:C3900)</f>
        <v>Hoffman</v>
      </c>
      <c r="D1566" s="20" t="str">
        <f>_xlfn.XLOOKUP(A1566,Sheet3!A1566:A3900,Sheet3!D1566:D3900)</f>
        <v xml:space="preserve">  Michael D</v>
      </c>
      <c r="E1566" s="46">
        <f>_xlfn.XLOOKUP(A1566,Sheet1!$A$2:$A$2336,Sheet1!$B$2:$B$2336)</f>
        <v>20.58</v>
      </c>
      <c r="F1566" s="20">
        <f>_xlfn.XLOOKUP(Table4[[#This Row],[Customer ID]],Sheet1!A1566:A3900,Sheet1!C1566:C3900)</f>
        <v>11.04</v>
      </c>
      <c r="G1566" s="20" t="str">
        <f>_xlfn.XLOOKUP(Table4[[#This Row],[Customer ID]],Sheet1!A1566:A3900,Sheet1!D1566:D3900)</f>
        <v>yes</v>
      </c>
      <c r="H1566" s="20" t="str">
        <f>_xlfn.XLOOKUP(Table4[[#This Row],[Customer ID]],Sheet1!A1566:A3900,Sheet1!E1566:E3900)</f>
        <v>No</v>
      </c>
      <c r="I1566" s="20" t="str">
        <f>_xlfn.XLOOKUP(Table4[[#This Row],[Customer ID]],Sheet1!A1566:A3900,Sheet1!F1566:F3900)</f>
        <v>No</v>
      </c>
      <c r="J1566" s="20">
        <f>_xlfn.XLOOKUP(Table4[[#This Row],[Customer ID]],Sheet1!A1566:A3900,Sheet1!G1566:G3900)</f>
        <v>1</v>
      </c>
      <c r="K1566" s="20" t="str">
        <f>_xlfn.XLOOKUP(Table4[[#This Row],[Customer ID]],Sheet1!A1566:A3900,Sheet1!H1566:H3900)</f>
        <v>No</v>
      </c>
      <c r="L1566" s="20" t="str">
        <f>_xlfn.XLOOKUP(Table4[[#This Row],[Customer ID]],Sheet1!A1566:A3900,Sheet1!I1566:I3900)</f>
        <v>Normal weight</v>
      </c>
      <c r="M1566" s="20" t="str">
        <f>_xlfn.XLOOKUP(A1566,Sheet1!A1566:A3900,Sheet1!J1566:J3900)</f>
        <v>Diabetes</v>
      </c>
      <c r="N1566" s="48" t="str">
        <f>_xlfn.XLOOKUP(Table4[[#This Row],[Customer ID]],Table3[Customer ID],Table3[Date2])</f>
        <v>5-Aug-1975</v>
      </c>
      <c r="O1566" s="20">
        <f>_xlfn.XLOOKUP(A1566,Table3[Customer ID],Table3[Age])</f>
        <v>47</v>
      </c>
      <c r="P1566" s="20">
        <f>_xlfn.XLOOKUP(A1566,Table3[Customer ID],Table3[children])</f>
        <v>1</v>
      </c>
      <c r="Q1566" s="47">
        <f>_xlfn.XLOOKUP(A1566,Table3[Customer ID],Table3[charges])</f>
        <v>6423.48</v>
      </c>
      <c r="R1566" s="20" t="str">
        <f>_xlfn.XLOOKUP(A1566,Table3[Customer ID],Table3[Hospital tier])</f>
        <v>tier - 2</v>
      </c>
      <c r="S1566" s="20" t="str">
        <f>_xlfn.XLOOKUP(A1566,Table3[Customer ID],Table3[City tier])</f>
        <v>tier - 3</v>
      </c>
      <c r="T1566" s="20" t="str">
        <f>_xlfn.XLOOKUP(A1566,Table3[Customer ID],Table3[State ID])</f>
        <v>R1013</v>
      </c>
    </row>
    <row r="1567" spans="1:20" x14ac:dyDescent="0.3">
      <c r="A1567" s="20" t="s">
        <v>1585</v>
      </c>
      <c r="B1567" s="20" t="str">
        <f>_xlfn.XLOOKUP(A1567,Sheet3!A1567:A3901,Sheet3!B1567:B3901)</f>
        <v xml:space="preserve"> Ms</v>
      </c>
      <c r="C1567" s="20" t="str">
        <f>_xlfn.XLOOKUP(A1567,Sheet3!A1567:A3901,Sheet3!C1567:C3901)</f>
        <v>Wong</v>
      </c>
      <c r="D1567" s="20" t="str">
        <f>_xlfn.XLOOKUP(A1567,Sheet3!A1567:A3901,Sheet3!D1567:D3901)</f>
        <v xml:space="preserve">  Marina</v>
      </c>
      <c r="E1567" s="46">
        <f>_xlfn.XLOOKUP(A1567,Sheet1!$A$2:$A$2336,Sheet1!$B$2:$B$2336)</f>
        <v>19.53</v>
      </c>
      <c r="F1567" s="20">
        <f>_xlfn.XLOOKUP(Table4[[#This Row],[Customer ID]],Sheet1!A1567:A3901,Sheet1!C1567:C3901)</f>
        <v>6.09</v>
      </c>
      <c r="G1567" s="20" t="str">
        <f>_xlfn.XLOOKUP(Table4[[#This Row],[Customer ID]],Sheet1!A1567:A3901,Sheet1!D1567:D3901)</f>
        <v>yes</v>
      </c>
      <c r="H1567" s="20" t="str">
        <f>_xlfn.XLOOKUP(Table4[[#This Row],[Customer ID]],Sheet1!A1567:A3901,Sheet1!E1567:E3901)</f>
        <v>No</v>
      </c>
      <c r="I1567" s="20" t="str">
        <f>_xlfn.XLOOKUP(Table4[[#This Row],[Customer ID]],Sheet1!A1567:A3901,Sheet1!F1567:F3901)</f>
        <v>No</v>
      </c>
      <c r="J1567" s="20">
        <f>_xlfn.XLOOKUP(Table4[[#This Row],[Customer ID]],Sheet1!A1567:A3901,Sheet1!G1567:G3901)</f>
        <v>0</v>
      </c>
      <c r="K1567" s="20" t="str">
        <f>_xlfn.XLOOKUP(Table4[[#This Row],[Customer ID]],Sheet1!A1567:A3901,Sheet1!H1567:H3901)</f>
        <v>No</v>
      </c>
      <c r="L1567" s="20" t="str">
        <f>_xlfn.XLOOKUP(Table4[[#This Row],[Customer ID]],Sheet1!A1567:A3901,Sheet1!I1567:I3901)</f>
        <v>Normal weight</v>
      </c>
      <c r="M1567" s="20" t="str">
        <f>_xlfn.XLOOKUP(A1567,Sheet1!A1567:A3901,Sheet1!J1567:J3901)</f>
        <v>Prediabetes</v>
      </c>
      <c r="N1567" s="48" t="str">
        <f>_xlfn.XLOOKUP(Table4[[#This Row],[Customer ID]],Table3[Customer ID],Table3[Date2])</f>
        <v>30-Dec-1976</v>
      </c>
      <c r="O1567" s="20">
        <f>_xlfn.XLOOKUP(A1567,Table3[Customer ID],Table3[Age])</f>
        <v>46</v>
      </c>
      <c r="P1567" s="20">
        <f>_xlfn.XLOOKUP(A1567,Table3[Customer ID],Table3[children])</f>
        <v>2</v>
      </c>
      <c r="Q1567" s="47">
        <f>_xlfn.XLOOKUP(A1567,Table3[Customer ID],Table3[charges])</f>
        <v>6417.28</v>
      </c>
      <c r="R1567" s="20" t="str">
        <f>_xlfn.XLOOKUP(A1567,Table3[Customer ID],Table3[Hospital tier])</f>
        <v>tier - 2</v>
      </c>
      <c r="S1567" s="20" t="str">
        <f>_xlfn.XLOOKUP(A1567,Table3[Customer ID],Table3[City tier])</f>
        <v>tier - 3</v>
      </c>
      <c r="T1567" s="20" t="str">
        <f>_xlfn.XLOOKUP(A1567,Table3[Customer ID],Table3[State ID])</f>
        <v>R1013</v>
      </c>
    </row>
    <row r="1568" spans="1:20" x14ac:dyDescent="0.3">
      <c r="A1568" s="20" t="s">
        <v>1586</v>
      </c>
      <c r="B1568" s="20" t="str">
        <f>_xlfn.XLOOKUP(A1568,Sheet3!A1568:A3902,Sheet3!B1568:B3902)</f>
        <v xml:space="preserve"> Ms</v>
      </c>
      <c r="C1568" s="20" t="str">
        <f>_xlfn.XLOOKUP(A1568,Sheet3!A1568:A3902,Sheet3!C1568:C3902)</f>
        <v>Lea</v>
      </c>
      <c r="D1568" s="20" t="str">
        <f>_xlfn.XLOOKUP(A1568,Sheet3!A1568:A3902,Sheet3!D1568:D3902)</f>
        <v xml:space="preserve">  Caroline</v>
      </c>
      <c r="E1568" s="46">
        <f>_xlfn.XLOOKUP(A1568,Sheet1!$A$2:$A$2336,Sheet1!$B$2:$B$2336)</f>
        <v>27.7</v>
      </c>
      <c r="F1568" s="20">
        <f>_xlfn.XLOOKUP(Table4[[#This Row],[Customer ID]],Sheet1!A1568:A3902,Sheet1!C1568:C3902)</f>
        <v>4.71</v>
      </c>
      <c r="G1568" s="20" t="str">
        <f>_xlfn.XLOOKUP(Table4[[#This Row],[Customer ID]],Sheet1!A1568:A3902,Sheet1!D1568:D3902)</f>
        <v>No</v>
      </c>
      <c r="H1568" s="20" t="str">
        <f>_xlfn.XLOOKUP(Table4[[#This Row],[Customer ID]],Sheet1!A1568:A3902,Sheet1!E1568:E3902)</f>
        <v>No</v>
      </c>
      <c r="I1568" s="20" t="str">
        <f>_xlfn.XLOOKUP(Table4[[#This Row],[Customer ID]],Sheet1!A1568:A3902,Sheet1!F1568:F3902)</f>
        <v>No</v>
      </c>
      <c r="J1568" s="20">
        <f>_xlfn.XLOOKUP(Table4[[#This Row],[Customer ID]],Sheet1!A1568:A3902,Sheet1!G1568:G3902)</f>
        <v>1</v>
      </c>
      <c r="K1568" s="20" t="str">
        <f>_xlfn.XLOOKUP(Table4[[#This Row],[Customer ID]],Sheet1!A1568:A3902,Sheet1!H1568:H3902)</f>
        <v>No</v>
      </c>
      <c r="L1568" s="20" t="str">
        <f>_xlfn.XLOOKUP(Table4[[#This Row],[Customer ID]],Sheet1!A1568:A3902,Sheet1!I1568:I3902)</f>
        <v>Over Weight</v>
      </c>
      <c r="M1568" s="20" t="str">
        <f>_xlfn.XLOOKUP(A1568,Sheet1!A1568:A3902,Sheet1!J1568:J3902)</f>
        <v>Normal</v>
      </c>
      <c r="N1568" s="48" t="str">
        <f>_xlfn.XLOOKUP(Table4[[#This Row],[Customer ID]],Table3[Customer ID],Table3[Date2])</f>
        <v>4-Sep-1987</v>
      </c>
      <c r="O1568" s="20">
        <f>_xlfn.XLOOKUP(A1568,Table3[Customer ID],Table3[Age])</f>
        <v>35</v>
      </c>
      <c r="P1568" s="20">
        <f>_xlfn.XLOOKUP(A1568,Table3[Customer ID],Table3[children])</f>
        <v>3</v>
      </c>
      <c r="Q1568" s="47">
        <f>_xlfn.XLOOKUP(A1568,Table3[Customer ID],Table3[charges])</f>
        <v>6414.18</v>
      </c>
      <c r="R1568" s="20" t="str">
        <f>_xlfn.XLOOKUP(A1568,Table3[Customer ID],Table3[Hospital tier])</f>
        <v>tier - 2</v>
      </c>
      <c r="S1568" s="20" t="str">
        <f>_xlfn.XLOOKUP(A1568,Table3[Customer ID],Table3[City tier])</f>
        <v>tier - 2</v>
      </c>
      <c r="T1568" s="20" t="str">
        <f>_xlfn.XLOOKUP(A1568,Table3[Customer ID],Table3[State ID])</f>
        <v>R1011</v>
      </c>
    </row>
    <row r="1569" spans="1:20" x14ac:dyDescent="0.3">
      <c r="A1569" s="20" t="s">
        <v>1587</v>
      </c>
      <c r="B1569" s="20" t="str">
        <f>_xlfn.XLOOKUP(A1569,Sheet3!A1569:A3903,Sheet3!B1569:B3903)</f>
        <v xml:space="preserve"> Mr</v>
      </c>
      <c r="C1569" s="20" t="str">
        <f>_xlfn.XLOOKUP(A1569,Sheet3!A1569:A3903,Sheet3!C1569:C3903)</f>
        <v>Patterson</v>
      </c>
      <c r="D1569" s="20" t="str">
        <f>_xlfn.XLOOKUP(A1569,Sheet3!A1569:A3903,Sheet3!D1569:D3903)</f>
        <v xml:space="preserve">  Ross P</v>
      </c>
      <c r="E1569" s="46">
        <f>_xlfn.XLOOKUP(A1569,Sheet1!$A$2:$A$2336,Sheet1!$B$2:$B$2336)</f>
        <v>18.920000000000002</v>
      </c>
      <c r="F1569" s="20">
        <f>_xlfn.XLOOKUP(Table4[[#This Row],[Customer ID]],Sheet1!A1569:A3903,Sheet1!C1569:C3903)</f>
        <v>8.18</v>
      </c>
      <c r="G1569" s="20" t="str">
        <f>_xlfn.XLOOKUP(Table4[[#This Row],[Customer ID]],Sheet1!A1569:A3903,Sheet1!D1569:D3903)</f>
        <v>No</v>
      </c>
      <c r="H1569" s="20" t="str">
        <f>_xlfn.XLOOKUP(Table4[[#This Row],[Customer ID]],Sheet1!A1569:A3903,Sheet1!E1569:E3903)</f>
        <v>No</v>
      </c>
      <c r="I1569" s="20" t="str">
        <f>_xlfn.XLOOKUP(Table4[[#This Row],[Customer ID]],Sheet1!A1569:A3903,Sheet1!F1569:F3903)</f>
        <v>No</v>
      </c>
      <c r="J1569" s="20">
        <f>_xlfn.XLOOKUP(Table4[[#This Row],[Customer ID]],Sheet1!A1569:A3903,Sheet1!G1569:G3903)</f>
        <v>0</v>
      </c>
      <c r="K1569" s="20" t="str">
        <f>_xlfn.XLOOKUP(Table4[[#This Row],[Customer ID]],Sheet1!A1569:A3903,Sheet1!H1569:H3903)</f>
        <v>No</v>
      </c>
      <c r="L1569" s="20" t="str">
        <f>_xlfn.XLOOKUP(Table4[[#This Row],[Customer ID]],Sheet1!A1569:A3903,Sheet1!I1569:I3903)</f>
        <v>Normal weight</v>
      </c>
      <c r="M1569" s="20" t="str">
        <f>_xlfn.XLOOKUP(A1569,Sheet1!A1569:A3903,Sheet1!J1569:J3903)</f>
        <v>Diabetes</v>
      </c>
      <c r="N1569" s="48" t="str">
        <f>_xlfn.XLOOKUP(Table4[[#This Row],[Customer ID]],Table3[Customer ID],Table3[Date2])</f>
        <v>22-Aug-1971</v>
      </c>
      <c r="O1569" s="20">
        <f>_xlfn.XLOOKUP(A1569,Table3[Customer ID],Table3[Age])</f>
        <v>51</v>
      </c>
      <c r="P1569" s="20">
        <f>_xlfn.XLOOKUP(A1569,Table3[Customer ID],Table3[children])</f>
        <v>0</v>
      </c>
      <c r="Q1569" s="47">
        <f>_xlfn.XLOOKUP(A1569,Table3[Customer ID],Table3[charges])</f>
        <v>6412.34</v>
      </c>
      <c r="R1569" s="20" t="str">
        <f>_xlfn.XLOOKUP(A1569,Table3[Customer ID],Table3[Hospital tier])</f>
        <v>tier - 2</v>
      </c>
      <c r="S1569" s="20" t="str">
        <f>_xlfn.XLOOKUP(A1569,Table3[Customer ID],Table3[City tier])</f>
        <v>tier - 3</v>
      </c>
      <c r="T1569" s="20" t="str">
        <f>_xlfn.XLOOKUP(A1569,Table3[Customer ID],Table3[State ID])</f>
        <v>R1013</v>
      </c>
    </row>
    <row r="1570" spans="1:20" x14ac:dyDescent="0.3">
      <c r="A1570" s="20" t="s">
        <v>1588</v>
      </c>
      <c r="B1570" s="20" t="str">
        <f>_xlfn.XLOOKUP(A1570,Sheet3!A1570:A3904,Sheet3!B1570:B3904)</f>
        <v xml:space="preserve"> Ms</v>
      </c>
      <c r="C1570" s="20" t="str">
        <f>_xlfn.XLOOKUP(A1570,Sheet3!A1570:A3904,Sheet3!C1570:C3904)</f>
        <v>Quigley</v>
      </c>
      <c r="D1570" s="20" t="str">
        <f>_xlfn.XLOOKUP(A1570,Sheet3!A1570:A3904,Sheet3!D1570:D3904)</f>
        <v xml:space="preserve">  Aoife</v>
      </c>
      <c r="E1570" s="46">
        <f>_xlfn.XLOOKUP(A1570,Sheet1!$A$2:$A$2336,Sheet1!$B$2:$B$2336)</f>
        <v>17.760000000000002</v>
      </c>
      <c r="F1570" s="20">
        <f>_xlfn.XLOOKUP(Table4[[#This Row],[Customer ID]],Sheet1!A1570:A3904,Sheet1!C1570:C3904)</f>
        <v>11.18</v>
      </c>
      <c r="G1570" s="20" t="str">
        <f>_xlfn.XLOOKUP(Table4[[#This Row],[Customer ID]],Sheet1!A1570:A3904,Sheet1!D1570:D3904)</f>
        <v>yes</v>
      </c>
      <c r="H1570" s="20" t="str">
        <f>_xlfn.XLOOKUP(Table4[[#This Row],[Customer ID]],Sheet1!A1570:A3904,Sheet1!E1570:E3904)</f>
        <v>No</v>
      </c>
      <c r="I1570" s="20" t="str">
        <f>_xlfn.XLOOKUP(Table4[[#This Row],[Customer ID]],Sheet1!A1570:A3904,Sheet1!F1570:F3904)</f>
        <v>No</v>
      </c>
      <c r="J1570" s="20">
        <f>_xlfn.XLOOKUP(Table4[[#This Row],[Customer ID]],Sheet1!A1570:A3904,Sheet1!G1570:G3904)</f>
        <v>2</v>
      </c>
      <c r="K1570" s="20" t="str">
        <f>_xlfn.XLOOKUP(Table4[[#This Row],[Customer ID]],Sheet1!A1570:A3904,Sheet1!H1570:H3904)</f>
        <v>No</v>
      </c>
      <c r="L1570" s="20" t="str">
        <f>_xlfn.XLOOKUP(Table4[[#This Row],[Customer ID]],Sheet1!A1570:A3904,Sheet1!I1570:I3904)</f>
        <v>Under Weight</v>
      </c>
      <c r="M1570" s="20" t="str">
        <f>_xlfn.XLOOKUP(A1570,Sheet1!A1570:A3904,Sheet1!J1570:J3904)</f>
        <v>Diabetes</v>
      </c>
      <c r="N1570" s="48" t="str">
        <f>_xlfn.XLOOKUP(Table4[[#This Row],[Customer ID]],Table3[Customer ID],Table3[Date2])</f>
        <v>20-Aug-1970</v>
      </c>
      <c r="O1570" s="20">
        <f>_xlfn.XLOOKUP(A1570,Table3[Customer ID],Table3[Age])</f>
        <v>52</v>
      </c>
      <c r="P1570" s="20">
        <f>_xlfn.XLOOKUP(A1570,Table3[Customer ID],Table3[children])</f>
        <v>0</v>
      </c>
      <c r="Q1570" s="47">
        <f>_xlfn.XLOOKUP(A1570,Table3[Customer ID],Table3[charges])</f>
        <v>6407.05</v>
      </c>
      <c r="R1570" s="20" t="str">
        <f>_xlfn.XLOOKUP(A1570,Table3[Customer ID],Table3[Hospital tier])</f>
        <v>tier - 2</v>
      </c>
      <c r="S1570" s="20" t="str">
        <f>_xlfn.XLOOKUP(A1570,Table3[Customer ID],Table3[City tier])</f>
        <v>tier - 1</v>
      </c>
      <c r="T1570" s="20" t="str">
        <f>_xlfn.XLOOKUP(A1570,Table3[Customer ID],Table3[State ID])</f>
        <v>R1013</v>
      </c>
    </row>
    <row r="1571" spans="1:20" x14ac:dyDescent="0.3">
      <c r="A1571" s="20" t="s">
        <v>1589</v>
      </c>
      <c r="B1571" s="20" t="str">
        <f>_xlfn.XLOOKUP(A1571,Sheet3!A1571:A3905,Sheet3!B1571:B3905)</f>
        <v xml:space="preserve"> Mr</v>
      </c>
      <c r="C1571" s="20" t="str">
        <f>_xlfn.XLOOKUP(A1571,Sheet3!A1571:A3905,Sheet3!C1571:C3905)</f>
        <v>Korir</v>
      </c>
      <c r="D1571" s="20" t="str">
        <f>_xlfn.XLOOKUP(A1571,Sheet3!A1571:A3905,Sheet3!D1571:D3905)</f>
        <v xml:space="preserve">  Wesley</v>
      </c>
      <c r="E1571" s="46">
        <f>_xlfn.XLOOKUP(A1571,Sheet1!$A$2:$A$2336,Sheet1!$B$2:$B$2336)</f>
        <v>29.83</v>
      </c>
      <c r="F1571" s="20">
        <f>_xlfn.XLOOKUP(Table4[[#This Row],[Customer ID]],Sheet1!A1571:A3905,Sheet1!C1571:C3905)</f>
        <v>5.03</v>
      </c>
      <c r="G1571" s="20" t="str">
        <f>_xlfn.XLOOKUP(Table4[[#This Row],[Customer ID]],Sheet1!A1571:A3905,Sheet1!D1571:D3905)</f>
        <v>yes</v>
      </c>
      <c r="H1571" s="20" t="str">
        <f>_xlfn.XLOOKUP(Table4[[#This Row],[Customer ID]],Sheet1!A1571:A3905,Sheet1!E1571:E3905)</f>
        <v>No</v>
      </c>
      <c r="I1571" s="20" t="str">
        <f>_xlfn.XLOOKUP(Table4[[#This Row],[Customer ID]],Sheet1!A1571:A3905,Sheet1!F1571:F3905)</f>
        <v>No</v>
      </c>
      <c r="J1571" s="20">
        <f>_xlfn.XLOOKUP(Table4[[#This Row],[Customer ID]],Sheet1!A1571:A3905,Sheet1!G1571:G3905)</f>
        <v>0</v>
      </c>
      <c r="K1571" s="20" t="str">
        <f>_xlfn.XLOOKUP(Table4[[#This Row],[Customer ID]],Sheet1!A1571:A3905,Sheet1!H1571:H3905)</f>
        <v>No</v>
      </c>
      <c r="L1571" s="20" t="str">
        <f>_xlfn.XLOOKUP(Table4[[#This Row],[Customer ID]],Sheet1!A1571:A3905,Sheet1!I1571:I3905)</f>
        <v>Over Weight</v>
      </c>
      <c r="M1571" s="20" t="str">
        <f>_xlfn.XLOOKUP(A1571,Sheet1!A1571:A3905,Sheet1!J1571:J3905)</f>
        <v>Normal</v>
      </c>
      <c r="N1571" s="48" t="str">
        <f>_xlfn.XLOOKUP(Table4[[#This Row],[Customer ID]],Table3[Customer ID],Table3[Date2])</f>
        <v>10-Dec-1985</v>
      </c>
      <c r="O1571" s="20">
        <f>_xlfn.XLOOKUP(A1571,Table3[Customer ID],Table3[Age])</f>
        <v>37</v>
      </c>
      <c r="P1571" s="20">
        <f>_xlfn.XLOOKUP(A1571,Table3[Customer ID],Table3[children])</f>
        <v>2</v>
      </c>
      <c r="Q1571" s="47">
        <f>_xlfn.XLOOKUP(A1571,Table3[Customer ID],Table3[charges])</f>
        <v>6406.41</v>
      </c>
      <c r="R1571" s="20" t="str">
        <f>_xlfn.XLOOKUP(A1571,Table3[Customer ID],Table3[Hospital tier])</f>
        <v>tier - 1</v>
      </c>
      <c r="S1571" s="20" t="str">
        <f>_xlfn.XLOOKUP(A1571,Table3[Customer ID],Table3[City tier])</f>
        <v>tier - 3</v>
      </c>
      <c r="T1571" s="20" t="str">
        <f>_xlfn.XLOOKUP(A1571,Table3[Customer ID],Table3[State ID])</f>
        <v>R1014</v>
      </c>
    </row>
    <row r="1572" spans="1:20" x14ac:dyDescent="0.3">
      <c r="A1572" s="20" t="s">
        <v>1590</v>
      </c>
      <c r="B1572" s="20" t="str">
        <f>_xlfn.XLOOKUP(A1572,Sheet3!A1572:A3906,Sheet3!B1572:B3906)</f>
        <v xml:space="preserve"> Ms</v>
      </c>
      <c r="C1572" s="20" t="str">
        <f>_xlfn.XLOOKUP(A1572,Sheet3!A1572:A3906,Sheet3!C1572:C3906)</f>
        <v>Downs</v>
      </c>
      <c r="D1572" s="20" t="str">
        <f>_xlfn.XLOOKUP(A1572,Sheet3!A1572:A3906,Sheet3!D1572:D3906)</f>
        <v xml:space="preserve">  Rebecca J</v>
      </c>
      <c r="E1572" s="46">
        <f>_xlfn.XLOOKUP(A1572,Sheet1!$A$2:$A$2336,Sheet1!$B$2:$B$2336)</f>
        <v>23.465</v>
      </c>
      <c r="F1572" s="20">
        <f>_xlfn.XLOOKUP(Table4[[#This Row],[Customer ID]],Sheet1!A1572:A3906,Sheet1!C1572:C3906)</f>
        <v>5.56</v>
      </c>
      <c r="G1572" s="20" t="str">
        <f>_xlfn.XLOOKUP(Table4[[#This Row],[Customer ID]],Sheet1!A1572:A3906,Sheet1!D1572:D3906)</f>
        <v>No</v>
      </c>
      <c r="H1572" s="20" t="str">
        <f>_xlfn.XLOOKUP(Table4[[#This Row],[Customer ID]],Sheet1!A1572:A3906,Sheet1!E1572:E3906)</f>
        <v>No</v>
      </c>
      <c r="I1572" s="20" t="str">
        <f>_xlfn.XLOOKUP(Table4[[#This Row],[Customer ID]],Sheet1!A1572:A3906,Sheet1!F1572:F3906)</f>
        <v>No</v>
      </c>
      <c r="J1572" s="20">
        <f>_xlfn.XLOOKUP(Table4[[#This Row],[Customer ID]],Sheet1!A1572:A3906,Sheet1!G1572:G3906)</f>
        <v>1</v>
      </c>
      <c r="K1572" s="20" t="str">
        <f>_xlfn.XLOOKUP(Table4[[#This Row],[Customer ID]],Sheet1!A1572:A3906,Sheet1!H1572:H3906)</f>
        <v>No</v>
      </c>
      <c r="L1572" s="20" t="str">
        <f>_xlfn.XLOOKUP(Table4[[#This Row],[Customer ID]],Sheet1!A1572:A3906,Sheet1!I1572:I3906)</f>
        <v>Normal weight</v>
      </c>
      <c r="M1572" s="20" t="str">
        <f>_xlfn.XLOOKUP(A1572,Sheet1!A1572:A3906,Sheet1!J1572:J3906)</f>
        <v>Normal</v>
      </c>
      <c r="N1572" s="48" t="str">
        <f>_xlfn.XLOOKUP(Table4[[#This Row],[Customer ID]],Table3[Customer ID],Table3[Date2])</f>
        <v>9-Sep-1987</v>
      </c>
      <c r="O1572" s="20">
        <f>_xlfn.XLOOKUP(A1572,Table3[Customer ID],Table3[Age])</f>
        <v>35</v>
      </c>
      <c r="P1572" s="20">
        <f>_xlfn.XLOOKUP(A1572,Table3[Customer ID],Table3[children])</f>
        <v>2</v>
      </c>
      <c r="Q1572" s="47">
        <f>_xlfn.XLOOKUP(A1572,Table3[Customer ID],Table3[charges])</f>
        <v>6402.29</v>
      </c>
      <c r="R1572" s="20" t="str">
        <f>_xlfn.XLOOKUP(A1572,Table3[Customer ID],Table3[Hospital tier])</f>
        <v>tier - 2</v>
      </c>
      <c r="S1572" s="20" t="str">
        <f>_xlfn.XLOOKUP(A1572,Table3[Customer ID],Table3[City tier])</f>
        <v>tier - 3</v>
      </c>
      <c r="T1572" s="20" t="str">
        <f>_xlfn.XLOOKUP(A1572,Table3[Customer ID],Table3[State ID])</f>
        <v>R1024</v>
      </c>
    </row>
    <row r="1573" spans="1:20" x14ac:dyDescent="0.3">
      <c r="A1573" s="20" t="s">
        <v>1591</v>
      </c>
      <c r="B1573" s="20" t="str">
        <f>_xlfn.XLOOKUP(A1573,Sheet3!A1573:A3907,Sheet3!B1573:B3907)</f>
        <v xml:space="preserve"> Mr</v>
      </c>
      <c r="C1573" s="20" t="str">
        <f>_xlfn.XLOOKUP(A1573,Sheet3!A1573:A3907,Sheet3!C1573:C3907)</f>
        <v>Young</v>
      </c>
      <c r="D1573" s="20" t="str">
        <f>_xlfn.XLOOKUP(A1573,Sheet3!A1573:A3907,Sheet3!D1573:D3907)</f>
        <v xml:space="preserve">  Barry P.</v>
      </c>
      <c r="E1573" s="46">
        <f>_xlfn.XLOOKUP(A1573,Sheet1!$A$2:$A$2336,Sheet1!$B$2:$B$2336)</f>
        <v>29.355</v>
      </c>
      <c r="F1573" s="20">
        <f>_xlfn.XLOOKUP(Table4[[#This Row],[Customer ID]],Sheet1!A1573:A3907,Sheet1!C1573:C3907)</f>
        <v>4.33</v>
      </c>
      <c r="G1573" s="20" t="str">
        <f>_xlfn.XLOOKUP(Table4[[#This Row],[Customer ID]],Sheet1!A1573:A3907,Sheet1!D1573:D3907)</f>
        <v>No</v>
      </c>
      <c r="H1573" s="20" t="str">
        <f>_xlfn.XLOOKUP(Table4[[#This Row],[Customer ID]],Sheet1!A1573:A3907,Sheet1!E1573:E3907)</f>
        <v>No</v>
      </c>
      <c r="I1573" s="20" t="str">
        <f>_xlfn.XLOOKUP(Table4[[#This Row],[Customer ID]],Sheet1!A1573:A3907,Sheet1!F1573:F3907)</f>
        <v>No</v>
      </c>
      <c r="J1573" s="20">
        <f>_xlfn.XLOOKUP(Table4[[#This Row],[Customer ID]],Sheet1!A1573:A3907,Sheet1!G1573:G3907)</f>
        <v>0</v>
      </c>
      <c r="K1573" s="20" t="str">
        <f>_xlfn.XLOOKUP(Table4[[#This Row],[Customer ID]],Sheet1!A1573:A3907,Sheet1!H1573:H3907)</f>
        <v>No</v>
      </c>
      <c r="L1573" s="20" t="str">
        <f>_xlfn.XLOOKUP(Table4[[#This Row],[Customer ID]],Sheet1!A1573:A3907,Sheet1!I1573:I3907)</f>
        <v>Over Weight</v>
      </c>
      <c r="M1573" s="20" t="str">
        <f>_xlfn.XLOOKUP(A1573,Sheet1!A1573:A3907,Sheet1!J1573:J3907)</f>
        <v>Normal</v>
      </c>
      <c r="N1573" s="48" t="str">
        <f>_xlfn.XLOOKUP(Table4[[#This Row],[Customer ID]],Table3[Customer ID],Table3[Date2])</f>
        <v>28-Oct-1982</v>
      </c>
      <c r="O1573" s="20">
        <f>_xlfn.XLOOKUP(A1573,Table3[Customer ID],Table3[Age])</f>
        <v>40</v>
      </c>
      <c r="P1573" s="20">
        <f>_xlfn.XLOOKUP(A1573,Table3[Customer ID],Table3[children])</f>
        <v>1</v>
      </c>
      <c r="Q1573" s="47">
        <f>_xlfn.XLOOKUP(A1573,Table3[Customer ID],Table3[charges])</f>
        <v>6393.6</v>
      </c>
      <c r="R1573" s="20" t="str">
        <f>_xlfn.XLOOKUP(A1573,Table3[Customer ID],Table3[Hospital tier])</f>
        <v>tier - 2</v>
      </c>
      <c r="S1573" s="20" t="str">
        <f>_xlfn.XLOOKUP(A1573,Table3[Customer ID],Table3[City tier])</f>
        <v>tier - 1</v>
      </c>
      <c r="T1573" s="20" t="str">
        <f>_xlfn.XLOOKUP(A1573,Table3[Customer ID],Table3[State ID])</f>
        <v>R1012</v>
      </c>
    </row>
    <row r="1574" spans="1:20" x14ac:dyDescent="0.3">
      <c r="A1574" s="20" t="s">
        <v>1592</v>
      </c>
      <c r="B1574" s="20" t="str">
        <f>_xlfn.XLOOKUP(A1574,Sheet3!A1574:A3908,Sheet3!B1574:B3908)</f>
        <v xml:space="preserve"> Mr</v>
      </c>
      <c r="C1574" s="20" t="str">
        <f>_xlfn.XLOOKUP(A1574,Sheet3!A1574:A3908,Sheet3!C1574:C3908)</f>
        <v>Zywek</v>
      </c>
      <c r="D1574" s="20" t="str">
        <f>_xlfn.XLOOKUP(A1574,Sheet3!A1574:A3908,Sheet3!D1574:D3908)</f>
        <v xml:space="preserve">  Maciej</v>
      </c>
      <c r="E1574" s="46">
        <f>_xlfn.XLOOKUP(A1574,Sheet1!$A$2:$A$2336,Sheet1!$B$2:$B$2336)</f>
        <v>35.49</v>
      </c>
      <c r="F1574" s="20">
        <f>_xlfn.XLOOKUP(Table4[[#This Row],[Customer ID]],Sheet1!A1574:A3908,Sheet1!C1574:C3908)</f>
        <v>5.21</v>
      </c>
      <c r="G1574" s="20" t="str">
        <f>_xlfn.XLOOKUP(Table4[[#This Row],[Customer ID]],Sheet1!A1574:A3908,Sheet1!D1574:D3908)</f>
        <v>yes</v>
      </c>
      <c r="H1574" s="20" t="str">
        <f>_xlfn.XLOOKUP(Table4[[#This Row],[Customer ID]],Sheet1!A1574:A3908,Sheet1!E1574:E3908)</f>
        <v>No</v>
      </c>
      <c r="I1574" s="20" t="str">
        <f>_xlfn.XLOOKUP(Table4[[#This Row],[Customer ID]],Sheet1!A1574:A3908,Sheet1!F1574:F3908)</f>
        <v>Yes</v>
      </c>
      <c r="J1574" s="20">
        <f>_xlfn.XLOOKUP(Table4[[#This Row],[Customer ID]],Sheet1!A1574:A3908,Sheet1!G1574:G3908)</f>
        <v>1</v>
      </c>
      <c r="K1574" s="20" t="str">
        <f>_xlfn.XLOOKUP(Table4[[#This Row],[Customer ID]],Sheet1!A1574:A3908,Sheet1!H1574:H3908)</f>
        <v>No</v>
      </c>
      <c r="L1574" s="20" t="str">
        <f>_xlfn.XLOOKUP(Table4[[#This Row],[Customer ID]],Sheet1!A1574:A3908,Sheet1!I1574:I3908)</f>
        <v>Obesity</v>
      </c>
      <c r="M1574" s="20" t="str">
        <f>_xlfn.XLOOKUP(A1574,Sheet1!A1574:A3908,Sheet1!J1574:J3908)</f>
        <v>Normal</v>
      </c>
      <c r="N1574" s="48" t="str">
        <f>_xlfn.XLOOKUP(Table4[[#This Row],[Customer ID]],Table3[Customer ID],Table3[Date2])</f>
        <v>16-Aug-1997</v>
      </c>
      <c r="O1574" s="20">
        <f>_xlfn.XLOOKUP(A1574,Table3[Customer ID],Table3[Age])</f>
        <v>25</v>
      </c>
      <c r="P1574" s="20">
        <f>_xlfn.XLOOKUP(A1574,Table3[Customer ID],Table3[children])</f>
        <v>0</v>
      </c>
      <c r="Q1574" s="47">
        <f>_xlfn.XLOOKUP(A1574,Table3[Customer ID],Table3[charges])</f>
        <v>6389.53</v>
      </c>
      <c r="R1574" s="20" t="str">
        <f>_xlfn.XLOOKUP(A1574,Table3[Customer ID],Table3[Hospital tier])</f>
        <v>tier - 2</v>
      </c>
      <c r="S1574" s="20" t="str">
        <f>_xlfn.XLOOKUP(A1574,Table3[Customer ID],Table3[City tier])</f>
        <v>tier - 2</v>
      </c>
      <c r="T1574" s="20" t="str">
        <f>_xlfn.XLOOKUP(A1574,Table3[Customer ID],Table3[State ID])</f>
        <v>R1021</v>
      </c>
    </row>
    <row r="1575" spans="1:20" x14ac:dyDescent="0.3">
      <c r="A1575" s="20" t="s">
        <v>1593</v>
      </c>
      <c r="B1575" s="20" t="str">
        <f>_xlfn.XLOOKUP(A1575,Sheet3!A1575:A3909,Sheet3!B1575:B3909)</f>
        <v xml:space="preserve"> Mr</v>
      </c>
      <c r="C1575" s="20" t="str">
        <f>_xlfn.XLOOKUP(A1575,Sheet3!A1575:A3909,Sheet3!C1575:C3909)</f>
        <v>Faulkner</v>
      </c>
      <c r="D1575" s="20" t="str">
        <f>_xlfn.XLOOKUP(A1575,Sheet3!A1575:A3909,Sheet3!D1575:D3909)</f>
        <v xml:space="preserve">  Jerry D.</v>
      </c>
      <c r="E1575" s="46">
        <f>_xlfn.XLOOKUP(A1575,Sheet1!$A$2:$A$2336,Sheet1!$B$2:$B$2336)</f>
        <v>26.315000000000001</v>
      </c>
      <c r="F1575" s="20">
        <f>_xlfn.XLOOKUP(Table4[[#This Row],[Customer ID]],Sheet1!A1575:A3909,Sheet1!C1575:C3909)</f>
        <v>5.89</v>
      </c>
      <c r="G1575" s="20" t="str">
        <f>_xlfn.XLOOKUP(Table4[[#This Row],[Customer ID]],Sheet1!A1575:A3909,Sheet1!D1575:D3909)</f>
        <v>No</v>
      </c>
      <c r="H1575" s="20" t="str">
        <f>_xlfn.XLOOKUP(Table4[[#This Row],[Customer ID]],Sheet1!A1575:A3909,Sheet1!E1575:E3909)</f>
        <v>No</v>
      </c>
      <c r="I1575" s="20" t="str">
        <f>_xlfn.XLOOKUP(Table4[[#This Row],[Customer ID]],Sheet1!A1575:A3909,Sheet1!F1575:F3909)</f>
        <v>No</v>
      </c>
      <c r="J1575" s="20">
        <f>_xlfn.XLOOKUP(Table4[[#This Row],[Customer ID]],Sheet1!A1575:A3909,Sheet1!G1575:G3909)</f>
        <v>0</v>
      </c>
      <c r="K1575" s="20" t="str">
        <f>_xlfn.XLOOKUP(Table4[[#This Row],[Customer ID]],Sheet1!A1575:A3909,Sheet1!H1575:H3909)</f>
        <v>No</v>
      </c>
      <c r="L1575" s="20" t="str">
        <f>_xlfn.XLOOKUP(Table4[[#This Row],[Customer ID]],Sheet1!A1575:A3909,Sheet1!I1575:I3909)</f>
        <v>Over Weight</v>
      </c>
      <c r="M1575" s="20" t="str">
        <f>_xlfn.XLOOKUP(A1575,Sheet1!A1575:A3909,Sheet1!J1575:J3909)</f>
        <v>Prediabetes</v>
      </c>
      <c r="N1575" s="48" t="str">
        <f>_xlfn.XLOOKUP(Table4[[#This Row],[Customer ID]],Table3[Customer ID],Table3[Date2])</f>
        <v>6-Aug-1982</v>
      </c>
      <c r="O1575" s="20">
        <f>_xlfn.XLOOKUP(A1575,Table3[Customer ID],Table3[Age])</f>
        <v>40</v>
      </c>
      <c r="P1575" s="20">
        <f>_xlfn.XLOOKUP(A1575,Table3[Customer ID],Table3[children])</f>
        <v>1</v>
      </c>
      <c r="Q1575" s="47">
        <f>_xlfn.XLOOKUP(A1575,Table3[Customer ID],Table3[charges])</f>
        <v>6389.38</v>
      </c>
      <c r="R1575" s="20" t="str">
        <f>_xlfn.XLOOKUP(A1575,Table3[Customer ID],Table3[Hospital tier])</f>
        <v>tier - 1</v>
      </c>
      <c r="S1575" s="20" t="str">
        <f>_xlfn.XLOOKUP(A1575,Table3[Customer ID],Table3[City tier])</f>
        <v>tier - 2</v>
      </c>
      <c r="T1575" s="20" t="str">
        <f>_xlfn.XLOOKUP(A1575,Table3[Customer ID],Table3[State ID])</f>
        <v>R1012</v>
      </c>
    </row>
    <row r="1576" spans="1:20" x14ac:dyDescent="0.3">
      <c r="A1576" s="20" t="s">
        <v>1594</v>
      </c>
      <c r="B1576" s="20" t="str">
        <f>_xlfn.XLOOKUP(A1576,Sheet3!A1576:A3910,Sheet3!B1576:B3910)</f>
        <v xml:space="preserve"> Mr</v>
      </c>
      <c r="C1576" s="20" t="str">
        <f>_xlfn.XLOOKUP(A1576,Sheet3!A1576:A3910,Sheet3!C1576:C3910)</f>
        <v>Erspamer</v>
      </c>
      <c r="D1576" s="20" t="str">
        <f>_xlfn.XLOOKUP(A1576,Sheet3!A1576:A3910,Sheet3!D1576:D3910)</f>
        <v xml:space="preserve">  Eric A.</v>
      </c>
      <c r="E1576" s="46">
        <f>_xlfn.XLOOKUP(A1576,Sheet1!$A$2:$A$2336,Sheet1!$B$2:$B$2336)</f>
        <v>19.79</v>
      </c>
      <c r="F1576" s="20">
        <f>_xlfn.XLOOKUP(Table4[[#This Row],[Customer ID]],Sheet1!A1576:A3910,Sheet1!C1576:C3910)</f>
        <v>4.8099999999999996</v>
      </c>
      <c r="G1576" s="20" t="str">
        <f>_xlfn.XLOOKUP(Table4[[#This Row],[Customer ID]],Sheet1!A1576:A3910,Sheet1!D1576:D3910)</f>
        <v>yes</v>
      </c>
      <c r="H1576" s="20" t="str">
        <f>_xlfn.XLOOKUP(Table4[[#This Row],[Customer ID]],Sheet1!A1576:A3910,Sheet1!E1576:E3910)</f>
        <v>No</v>
      </c>
      <c r="I1576" s="20" t="str">
        <f>_xlfn.XLOOKUP(Table4[[#This Row],[Customer ID]],Sheet1!A1576:A3910,Sheet1!F1576:F3910)</f>
        <v>No</v>
      </c>
      <c r="J1576" s="20">
        <f>_xlfn.XLOOKUP(Table4[[#This Row],[Customer ID]],Sheet1!A1576:A3910,Sheet1!G1576:G3910)</f>
        <v>0</v>
      </c>
      <c r="K1576" s="20" t="str">
        <f>_xlfn.XLOOKUP(Table4[[#This Row],[Customer ID]],Sheet1!A1576:A3910,Sheet1!H1576:H3910)</f>
        <v>No</v>
      </c>
      <c r="L1576" s="20" t="str">
        <f>_xlfn.XLOOKUP(Table4[[#This Row],[Customer ID]],Sheet1!A1576:A3910,Sheet1!I1576:I3910)</f>
        <v>Normal weight</v>
      </c>
      <c r="M1576" s="20" t="str">
        <f>_xlfn.XLOOKUP(A1576,Sheet1!A1576:A3910,Sheet1!J1576:J3910)</f>
        <v>Normal</v>
      </c>
      <c r="N1576" s="48" t="str">
        <f>_xlfn.XLOOKUP(Table4[[#This Row],[Customer ID]],Table3[Customer ID],Table3[Date2])</f>
        <v>18-Nov-1976</v>
      </c>
      <c r="O1576" s="20">
        <f>_xlfn.XLOOKUP(A1576,Table3[Customer ID],Table3[Age])</f>
        <v>46</v>
      </c>
      <c r="P1576" s="20">
        <f>_xlfn.XLOOKUP(A1576,Table3[Customer ID],Table3[children])</f>
        <v>2</v>
      </c>
      <c r="Q1576" s="47">
        <f>_xlfn.XLOOKUP(A1576,Table3[Customer ID],Table3[charges])</f>
        <v>6374.16</v>
      </c>
      <c r="R1576" s="20" t="str">
        <f>_xlfn.XLOOKUP(A1576,Table3[Customer ID],Table3[Hospital tier])</f>
        <v>tier - 2</v>
      </c>
      <c r="S1576" s="20" t="str">
        <f>_xlfn.XLOOKUP(A1576,Table3[Customer ID],Table3[City tier])</f>
        <v>tier - 2</v>
      </c>
      <c r="T1576" s="20" t="str">
        <f>_xlfn.XLOOKUP(A1576,Table3[Customer ID],Table3[State ID])</f>
        <v>R1013</v>
      </c>
    </row>
    <row r="1577" spans="1:20" x14ac:dyDescent="0.3">
      <c r="A1577" s="20" t="s">
        <v>1595</v>
      </c>
      <c r="B1577" s="20" t="str">
        <f>_xlfn.XLOOKUP(A1577,Sheet3!A1577:A3911,Sheet3!B1577:B3911)</f>
        <v xml:space="preserve"> Ms</v>
      </c>
      <c r="C1577" s="20" t="str">
        <f>_xlfn.XLOOKUP(A1577,Sheet3!A1577:A3911,Sheet3!C1577:C3911)</f>
        <v>Campbell</v>
      </c>
      <c r="D1577" s="20" t="str">
        <f>_xlfn.XLOOKUP(A1577,Sheet3!A1577:A3911,Sheet3!D1577:D3911)</f>
        <v xml:space="preserve">  Cathi</v>
      </c>
      <c r="E1577" s="46">
        <f>_xlfn.XLOOKUP(A1577,Sheet1!$A$2:$A$2336,Sheet1!$B$2:$B$2336)</f>
        <v>40.564999999999998</v>
      </c>
      <c r="F1577" s="20">
        <f>_xlfn.XLOOKUP(Table4[[#This Row],[Customer ID]],Sheet1!A1577:A3911,Sheet1!C1577:C3911)</f>
        <v>5.66</v>
      </c>
      <c r="G1577" s="20" t="str">
        <f>_xlfn.XLOOKUP(Table4[[#This Row],[Customer ID]],Sheet1!A1577:A3911,Sheet1!D1577:D3911)</f>
        <v>No</v>
      </c>
      <c r="H1577" s="20" t="str">
        <f>_xlfn.XLOOKUP(Table4[[#This Row],[Customer ID]],Sheet1!A1577:A3911,Sheet1!E1577:E3911)</f>
        <v>No</v>
      </c>
      <c r="I1577" s="20" t="str">
        <f>_xlfn.XLOOKUP(Table4[[#This Row],[Customer ID]],Sheet1!A1577:A3911,Sheet1!F1577:F3911)</f>
        <v>No</v>
      </c>
      <c r="J1577" s="20">
        <f>_xlfn.XLOOKUP(Table4[[#This Row],[Customer ID]],Sheet1!A1577:A3911,Sheet1!G1577:G3911)</f>
        <v>1</v>
      </c>
      <c r="K1577" s="20" t="str">
        <f>_xlfn.XLOOKUP(Table4[[#This Row],[Customer ID]],Sheet1!A1577:A3911,Sheet1!H1577:H3911)</f>
        <v>No</v>
      </c>
      <c r="L1577" s="20" t="str">
        <f>_xlfn.XLOOKUP(Table4[[#This Row],[Customer ID]],Sheet1!A1577:A3911,Sheet1!I1577:I3911)</f>
        <v>Obesity</v>
      </c>
      <c r="M1577" s="20" t="str">
        <f>_xlfn.XLOOKUP(A1577,Sheet1!A1577:A3911,Sheet1!J1577:J3911)</f>
        <v>Normal</v>
      </c>
      <c r="N1577" s="48" t="str">
        <f>_xlfn.XLOOKUP(Table4[[#This Row],[Customer ID]],Table3[Customer ID],Table3[Date2])</f>
        <v>13-Aug-1984</v>
      </c>
      <c r="O1577" s="20">
        <f>_xlfn.XLOOKUP(A1577,Table3[Customer ID],Table3[Age])</f>
        <v>38</v>
      </c>
      <c r="P1577" s="20">
        <f>_xlfn.XLOOKUP(A1577,Table3[Customer ID],Table3[children])</f>
        <v>1</v>
      </c>
      <c r="Q1577" s="47">
        <f>_xlfn.XLOOKUP(A1577,Table3[Customer ID],Table3[charges])</f>
        <v>6373.56</v>
      </c>
      <c r="R1577" s="20" t="str">
        <f>_xlfn.XLOOKUP(A1577,Table3[Customer ID],Table3[Hospital tier])</f>
        <v>tier - 2</v>
      </c>
      <c r="S1577" s="20" t="str">
        <f>_xlfn.XLOOKUP(A1577,Table3[Customer ID],Table3[City tier])</f>
        <v>tier - 1</v>
      </c>
      <c r="T1577" s="20" t="str">
        <f>_xlfn.XLOOKUP(A1577,Table3[Customer ID],Table3[State ID])</f>
        <v>R1012</v>
      </c>
    </row>
    <row r="1578" spans="1:20" x14ac:dyDescent="0.3">
      <c r="A1578" s="20" t="s">
        <v>1596</v>
      </c>
      <c r="B1578" s="20" t="str">
        <f>_xlfn.XLOOKUP(A1578,Sheet3!A1578:A3912,Sheet3!B1578:B3912)</f>
        <v xml:space="preserve"> Mr</v>
      </c>
      <c r="C1578" s="20" t="str">
        <f>_xlfn.XLOOKUP(A1578,Sheet3!A1578:A3912,Sheet3!C1578:C3912)</f>
        <v>Addison</v>
      </c>
      <c r="D1578" s="20" t="str">
        <f>_xlfn.XLOOKUP(A1578,Sheet3!A1578:A3912,Sheet3!D1578:D3912)</f>
        <v xml:space="preserve">  Alex M</v>
      </c>
      <c r="E1578" s="46">
        <f>_xlfn.XLOOKUP(A1578,Sheet1!$A$2:$A$2336,Sheet1!$B$2:$B$2336)</f>
        <v>18.03</v>
      </c>
      <c r="F1578" s="20">
        <f>_xlfn.XLOOKUP(Table4[[#This Row],[Customer ID]],Sheet1!A1578:A3912,Sheet1!C1578:C3912)</f>
        <v>10.66</v>
      </c>
      <c r="G1578" s="20" t="str">
        <f>_xlfn.XLOOKUP(Table4[[#This Row],[Customer ID]],Sheet1!A1578:A3912,Sheet1!D1578:D3912)</f>
        <v>yes</v>
      </c>
      <c r="H1578" s="20" t="str">
        <f>_xlfn.XLOOKUP(Table4[[#This Row],[Customer ID]],Sheet1!A1578:A3912,Sheet1!E1578:E3912)</f>
        <v>No</v>
      </c>
      <c r="I1578" s="20" t="str">
        <f>_xlfn.XLOOKUP(Table4[[#This Row],[Customer ID]],Sheet1!A1578:A3912,Sheet1!F1578:F3912)</f>
        <v>No</v>
      </c>
      <c r="J1578" s="20">
        <f>_xlfn.XLOOKUP(Table4[[#This Row],[Customer ID]],Sheet1!A1578:A3912,Sheet1!G1578:G3912)</f>
        <v>2</v>
      </c>
      <c r="K1578" s="20" t="str">
        <f>_xlfn.XLOOKUP(Table4[[#This Row],[Customer ID]],Sheet1!A1578:A3912,Sheet1!H1578:H3912)</f>
        <v>No</v>
      </c>
      <c r="L1578" s="20" t="str">
        <f>_xlfn.XLOOKUP(Table4[[#This Row],[Customer ID]],Sheet1!A1578:A3912,Sheet1!I1578:I3912)</f>
        <v>Under Weight</v>
      </c>
      <c r="M1578" s="20" t="str">
        <f>_xlfn.XLOOKUP(A1578,Sheet1!A1578:A3912,Sheet1!J1578:J3912)</f>
        <v>Diabetes</v>
      </c>
      <c r="N1578" s="48" t="str">
        <f>_xlfn.XLOOKUP(Table4[[#This Row],[Customer ID]],Table3[Customer ID],Table3[Date2])</f>
        <v>9-Nov-1970</v>
      </c>
      <c r="O1578" s="20">
        <f>_xlfn.XLOOKUP(A1578,Table3[Customer ID],Table3[Age])</f>
        <v>52</v>
      </c>
      <c r="P1578" s="20">
        <f>_xlfn.XLOOKUP(A1578,Table3[Customer ID],Table3[children])</f>
        <v>0</v>
      </c>
      <c r="Q1578" s="47">
        <f>_xlfn.XLOOKUP(A1578,Table3[Customer ID],Table3[charges])</f>
        <v>6367.31</v>
      </c>
      <c r="R1578" s="20" t="str">
        <f>_xlfn.XLOOKUP(A1578,Table3[Customer ID],Table3[Hospital tier])</f>
        <v>tier - 2</v>
      </c>
      <c r="S1578" s="20" t="str">
        <f>_xlfn.XLOOKUP(A1578,Table3[Customer ID],Table3[City tier])</f>
        <v>tier - 1</v>
      </c>
      <c r="T1578" s="20" t="str">
        <f>_xlfn.XLOOKUP(A1578,Table3[Customer ID],Table3[State ID])</f>
        <v>R1013</v>
      </c>
    </row>
    <row r="1579" spans="1:20" x14ac:dyDescent="0.3">
      <c r="A1579" s="20" t="s">
        <v>1597</v>
      </c>
      <c r="B1579" s="20" t="str">
        <f>_xlfn.XLOOKUP(A1579,Sheet3!A1579:A3913,Sheet3!B1579:B3913)</f>
        <v xml:space="preserve"> Mr</v>
      </c>
      <c r="C1579" s="20" t="str">
        <f>_xlfn.XLOOKUP(A1579,Sheet3!A1579:A3913,Sheet3!C1579:C3913)</f>
        <v>Wu</v>
      </c>
      <c r="D1579" s="20" t="str">
        <f>_xlfn.XLOOKUP(A1579,Sheet3!A1579:A3913,Sheet3!D1579:D3913)</f>
        <v xml:space="preserve">  Liang</v>
      </c>
      <c r="E1579" s="46">
        <f>_xlfn.XLOOKUP(A1579,Sheet1!$A$2:$A$2336,Sheet1!$B$2:$B$2336)</f>
        <v>34.65</v>
      </c>
      <c r="F1579" s="20">
        <f>_xlfn.XLOOKUP(Table4[[#This Row],[Customer ID]],Sheet1!A1579:A3913,Sheet1!C1579:C3913)</f>
        <v>5.98</v>
      </c>
      <c r="G1579" s="20" t="str">
        <f>_xlfn.XLOOKUP(Table4[[#This Row],[Customer ID]],Sheet1!A1579:A3913,Sheet1!D1579:D3913)</f>
        <v>yes</v>
      </c>
      <c r="H1579" s="20" t="str">
        <f>_xlfn.XLOOKUP(Table4[[#This Row],[Customer ID]],Sheet1!A1579:A3913,Sheet1!E1579:E3913)</f>
        <v>No</v>
      </c>
      <c r="I1579" s="20" t="str">
        <f>_xlfn.XLOOKUP(Table4[[#This Row],[Customer ID]],Sheet1!A1579:A3913,Sheet1!F1579:F3913)</f>
        <v>No</v>
      </c>
      <c r="J1579" s="20">
        <f>_xlfn.XLOOKUP(Table4[[#This Row],[Customer ID]],Sheet1!A1579:A3913,Sheet1!G1579:G3913)</f>
        <v>0</v>
      </c>
      <c r="K1579" s="20" t="str">
        <f>_xlfn.XLOOKUP(Table4[[#This Row],[Customer ID]],Sheet1!A1579:A3913,Sheet1!H1579:H3913)</f>
        <v>No</v>
      </c>
      <c r="L1579" s="20" t="str">
        <f>_xlfn.XLOOKUP(Table4[[#This Row],[Customer ID]],Sheet1!A1579:A3913,Sheet1!I1579:I3913)</f>
        <v>Obesity</v>
      </c>
      <c r="M1579" s="20" t="str">
        <f>_xlfn.XLOOKUP(A1579,Sheet1!A1579:A3913,Sheet1!J1579:J3913)</f>
        <v>Prediabetes</v>
      </c>
      <c r="N1579" s="48" t="str">
        <f>_xlfn.XLOOKUP(Table4[[#This Row],[Customer ID]],Table3[Customer ID],Table3[Date2])</f>
        <v>7-Jul-1996</v>
      </c>
      <c r="O1579" s="20">
        <f>_xlfn.XLOOKUP(A1579,Table3[Customer ID],Table3[Age])</f>
        <v>26</v>
      </c>
      <c r="P1579" s="20">
        <f>_xlfn.XLOOKUP(A1579,Table3[Customer ID],Table3[children])</f>
        <v>0</v>
      </c>
      <c r="Q1579" s="47">
        <f>_xlfn.XLOOKUP(A1579,Table3[Customer ID],Table3[charges])</f>
        <v>6361.47</v>
      </c>
      <c r="R1579" s="20" t="str">
        <f>_xlfn.XLOOKUP(A1579,Table3[Customer ID],Table3[Hospital tier])</f>
        <v>tier - 2</v>
      </c>
      <c r="S1579" s="20" t="str">
        <f>_xlfn.XLOOKUP(A1579,Table3[Customer ID],Table3[City tier])</f>
        <v>tier - 3</v>
      </c>
      <c r="T1579" s="20" t="str">
        <f>_xlfn.XLOOKUP(A1579,Table3[Customer ID],Table3[State ID])</f>
        <v>R1021</v>
      </c>
    </row>
    <row r="1580" spans="1:20" x14ac:dyDescent="0.3">
      <c r="A1580" s="20" t="s">
        <v>1598</v>
      </c>
      <c r="B1580" s="20" t="str">
        <f>_xlfn.XLOOKUP(A1580,Sheet3!A1580:A3914,Sheet3!B1580:B3914)</f>
        <v xml:space="preserve"> Ms</v>
      </c>
      <c r="C1580" s="20" t="str">
        <f>_xlfn.XLOOKUP(A1580,Sheet3!A1580:A3914,Sheet3!C1580:C3914)</f>
        <v>Millett</v>
      </c>
      <c r="D1580" s="20" t="str">
        <f>_xlfn.XLOOKUP(A1580,Sheet3!A1580:A3914,Sheet3!D1580:D3914)</f>
        <v xml:space="preserve">  Lexy</v>
      </c>
      <c r="E1580" s="46">
        <f>_xlfn.XLOOKUP(A1580,Sheet1!$A$2:$A$2336,Sheet1!$B$2:$B$2336)</f>
        <v>42.94</v>
      </c>
      <c r="F1580" s="20">
        <f>_xlfn.XLOOKUP(Table4[[#This Row],[Customer ID]],Sheet1!A1580:A3914,Sheet1!C1580:C3914)</f>
        <v>4.34</v>
      </c>
      <c r="G1580" s="20" t="str">
        <f>_xlfn.XLOOKUP(Table4[[#This Row],[Customer ID]],Sheet1!A1580:A3914,Sheet1!D1580:D3914)</f>
        <v>No</v>
      </c>
      <c r="H1580" s="20" t="str">
        <f>_xlfn.XLOOKUP(Table4[[#This Row],[Customer ID]],Sheet1!A1580:A3914,Sheet1!E1580:E3914)</f>
        <v>No</v>
      </c>
      <c r="I1580" s="20" t="str">
        <f>_xlfn.XLOOKUP(Table4[[#This Row],[Customer ID]],Sheet1!A1580:A3914,Sheet1!F1580:F3914)</f>
        <v>No</v>
      </c>
      <c r="J1580" s="20">
        <f>_xlfn.XLOOKUP(Table4[[#This Row],[Customer ID]],Sheet1!A1580:A3914,Sheet1!G1580:G3914)</f>
        <v>0</v>
      </c>
      <c r="K1580" s="20" t="str">
        <f>_xlfn.XLOOKUP(Table4[[#This Row],[Customer ID]],Sheet1!A1580:A3914,Sheet1!H1580:H3914)</f>
        <v>No</v>
      </c>
      <c r="L1580" s="20" t="str">
        <f>_xlfn.XLOOKUP(Table4[[#This Row],[Customer ID]],Sheet1!A1580:A3914,Sheet1!I1580:I3914)</f>
        <v>Obesity</v>
      </c>
      <c r="M1580" s="20" t="str">
        <f>_xlfn.XLOOKUP(A1580,Sheet1!A1580:A3914,Sheet1!J1580:J3914)</f>
        <v>Normal</v>
      </c>
      <c r="N1580" s="48" t="str">
        <f>_xlfn.XLOOKUP(Table4[[#This Row],[Customer ID]],Table3[Customer ID],Table3[Date2])</f>
        <v>24-Jun-1989</v>
      </c>
      <c r="O1580" s="20">
        <f>_xlfn.XLOOKUP(A1580,Table3[Customer ID],Table3[Age])</f>
        <v>33</v>
      </c>
      <c r="P1580" s="20">
        <f>_xlfn.XLOOKUP(A1580,Table3[Customer ID],Table3[children])</f>
        <v>3</v>
      </c>
      <c r="Q1580" s="47">
        <f>_xlfn.XLOOKUP(A1580,Table3[Customer ID],Table3[charges])</f>
        <v>6360.99</v>
      </c>
      <c r="R1580" s="20" t="str">
        <f>_xlfn.XLOOKUP(A1580,Table3[Customer ID],Table3[Hospital tier])</f>
        <v>tier - 2</v>
      </c>
      <c r="S1580" s="20" t="str">
        <f>_xlfn.XLOOKUP(A1580,Table3[Customer ID],Table3[City tier])</f>
        <v>tier - 2</v>
      </c>
      <c r="T1580" s="20" t="str">
        <f>_xlfn.XLOOKUP(A1580,Table3[Customer ID],Table3[State ID])</f>
        <v>R1012</v>
      </c>
    </row>
    <row r="1581" spans="1:20" x14ac:dyDescent="0.3">
      <c r="A1581" s="20" t="s">
        <v>1599</v>
      </c>
      <c r="B1581" s="20" t="str">
        <f>_xlfn.XLOOKUP(A1581,Sheet3!A1581:A3915,Sheet3!B1581:B3915)</f>
        <v xml:space="preserve"> Mr</v>
      </c>
      <c r="C1581" s="20" t="str">
        <f>_xlfn.XLOOKUP(A1581,Sheet3!A1581:A3915,Sheet3!C1581:C3915)</f>
        <v>Bosl</v>
      </c>
      <c r="D1581" s="20" t="str">
        <f>_xlfn.XLOOKUP(A1581,Sheet3!A1581:A3915,Sheet3!D1581:D3915)</f>
        <v xml:space="preserve">  Michael</v>
      </c>
      <c r="E1581" s="46">
        <f>_xlfn.XLOOKUP(A1581,Sheet1!$A$2:$A$2336,Sheet1!$B$2:$B$2336)</f>
        <v>31.254999999999999</v>
      </c>
      <c r="F1581" s="20">
        <f>_xlfn.XLOOKUP(Table4[[#This Row],[Customer ID]],Sheet1!A1581:A3915,Sheet1!C1581:C3915)</f>
        <v>5.17</v>
      </c>
      <c r="G1581" s="20" t="str">
        <f>_xlfn.XLOOKUP(Table4[[#This Row],[Customer ID]],Sheet1!A1581:A3915,Sheet1!D1581:D3915)</f>
        <v>No</v>
      </c>
      <c r="H1581" s="20" t="str">
        <f>_xlfn.XLOOKUP(Table4[[#This Row],[Customer ID]],Sheet1!A1581:A3915,Sheet1!E1581:E3915)</f>
        <v>No</v>
      </c>
      <c r="I1581" s="20" t="str">
        <f>_xlfn.XLOOKUP(Table4[[#This Row],[Customer ID]],Sheet1!A1581:A3915,Sheet1!F1581:F3915)</f>
        <v>No</v>
      </c>
      <c r="J1581" s="20">
        <f>_xlfn.XLOOKUP(Table4[[#This Row],[Customer ID]],Sheet1!A1581:A3915,Sheet1!G1581:G3915)</f>
        <v>0</v>
      </c>
      <c r="K1581" s="20" t="str">
        <f>_xlfn.XLOOKUP(Table4[[#This Row],[Customer ID]],Sheet1!A1581:A3915,Sheet1!H1581:H3915)</f>
        <v>No</v>
      </c>
      <c r="L1581" s="20" t="str">
        <f>_xlfn.XLOOKUP(Table4[[#This Row],[Customer ID]],Sheet1!A1581:A3915,Sheet1!I1581:I3915)</f>
        <v>Obesity</v>
      </c>
      <c r="M1581" s="20" t="str">
        <f>_xlfn.XLOOKUP(A1581,Sheet1!A1581:A3915,Sheet1!J1581:J3915)</f>
        <v>Normal</v>
      </c>
      <c r="N1581" s="48" t="str">
        <f>_xlfn.XLOOKUP(Table4[[#This Row],[Customer ID]],Table3[Customer ID],Table3[Date2])</f>
        <v>30-Oct-1980</v>
      </c>
      <c r="O1581" s="20">
        <f>_xlfn.XLOOKUP(A1581,Table3[Customer ID],Table3[Age])</f>
        <v>42</v>
      </c>
      <c r="P1581" s="20">
        <f>_xlfn.XLOOKUP(A1581,Table3[Customer ID],Table3[children])</f>
        <v>0</v>
      </c>
      <c r="Q1581" s="47">
        <f>_xlfn.XLOOKUP(A1581,Table3[Customer ID],Table3[charges])</f>
        <v>6358.78</v>
      </c>
      <c r="R1581" s="20" t="str">
        <f>_xlfn.XLOOKUP(A1581,Table3[Customer ID],Table3[Hospital tier])</f>
        <v>tier - 2</v>
      </c>
      <c r="S1581" s="20" t="str">
        <f>_xlfn.XLOOKUP(A1581,Table3[Customer ID],Table3[City tier])</f>
        <v>tier - 1</v>
      </c>
      <c r="T1581" s="20" t="str">
        <f>_xlfn.XLOOKUP(A1581,Table3[Customer ID],Table3[State ID])</f>
        <v>R1012</v>
      </c>
    </row>
    <row r="1582" spans="1:20" x14ac:dyDescent="0.3">
      <c r="A1582" s="20" t="s">
        <v>1600</v>
      </c>
      <c r="B1582" s="20" t="str">
        <f>_xlfn.XLOOKUP(A1582,Sheet3!A1582:A3916,Sheet3!B1582:B3916)</f>
        <v xml:space="preserve"> Mr</v>
      </c>
      <c r="C1582" s="20" t="str">
        <f>_xlfn.XLOOKUP(A1582,Sheet3!A1582:A3916,Sheet3!C1582:C3916)</f>
        <v>Goldberg</v>
      </c>
      <c r="D1582" s="20" t="str">
        <f>_xlfn.XLOOKUP(A1582,Sheet3!A1582:A3916,Sheet3!D1582:D3916)</f>
        <v xml:space="preserve">  Samuel L</v>
      </c>
      <c r="E1582" s="46">
        <f>_xlfn.XLOOKUP(A1582,Sheet1!$A$2:$A$2336,Sheet1!$B$2:$B$2336)</f>
        <v>45.43</v>
      </c>
      <c r="F1582" s="20">
        <f>_xlfn.XLOOKUP(Table4[[#This Row],[Customer ID]],Sheet1!A1582:A3916,Sheet1!C1582:C3916)</f>
        <v>4.2300000000000004</v>
      </c>
      <c r="G1582" s="20" t="str">
        <f>_xlfn.XLOOKUP(Table4[[#This Row],[Customer ID]],Sheet1!A1582:A3916,Sheet1!D1582:D3916)</f>
        <v>yes</v>
      </c>
      <c r="H1582" s="20" t="str">
        <f>_xlfn.XLOOKUP(Table4[[#This Row],[Customer ID]],Sheet1!A1582:A3916,Sheet1!E1582:E3916)</f>
        <v>No</v>
      </c>
      <c r="I1582" s="20" t="str">
        <f>_xlfn.XLOOKUP(Table4[[#This Row],[Customer ID]],Sheet1!A1582:A3916,Sheet1!F1582:F3916)</f>
        <v>Yes</v>
      </c>
      <c r="J1582" s="20">
        <f>_xlfn.XLOOKUP(Table4[[#This Row],[Customer ID]],Sheet1!A1582:A3916,Sheet1!G1582:G3916)</f>
        <v>1</v>
      </c>
      <c r="K1582" s="20" t="str">
        <f>_xlfn.XLOOKUP(Table4[[#This Row],[Customer ID]],Sheet1!A1582:A3916,Sheet1!H1582:H3916)</f>
        <v>No</v>
      </c>
      <c r="L1582" s="20" t="str">
        <f>_xlfn.XLOOKUP(Table4[[#This Row],[Customer ID]],Sheet1!A1582:A3916,Sheet1!I1582:I3916)</f>
        <v>Obesity</v>
      </c>
      <c r="M1582" s="20" t="str">
        <f>_xlfn.XLOOKUP(A1582,Sheet1!A1582:A3916,Sheet1!J1582:J3916)</f>
        <v>Normal</v>
      </c>
      <c r="N1582" s="48" t="str">
        <f>_xlfn.XLOOKUP(Table4[[#This Row],[Customer ID]],Table3[Customer ID],Table3[Date2])</f>
        <v>19-Aug-1983</v>
      </c>
      <c r="O1582" s="20">
        <f>_xlfn.XLOOKUP(A1582,Table3[Customer ID],Table3[Age])</f>
        <v>39</v>
      </c>
      <c r="P1582" s="20">
        <f>_xlfn.XLOOKUP(A1582,Table3[Customer ID],Table3[children])</f>
        <v>2</v>
      </c>
      <c r="Q1582" s="47">
        <f>_xlfn.XLOOKUP(A1582,Table3[Customer ID],Table3[charges])</f>
        <v>6356.27</v>
      </c>
      <c r="R1582" s="20" t="str">
        <f>_xlfn.XLOOKUP(A1582,Table3[Customer ID],Table3[Hospital tier])</f>
        <v>tier - 3</v>
      </c>
      <c r="S1582" s="20" t="str">
        <f>_xlfn.XLOOKUP(A1582,Table3[Customer ID],Table3[City tier])</f>
        <v>tier - 2</v>
      </c>
      <c r="T1582" s="20" t="str">
        <f>_xlfn.XLOOKUP(A1582,Table3[Customer ID],Table3[State ID])</f>
        <v>R1013</v>
      </c>
    </row>
    <row r="1583" spans="1:20" x14ac:dyDescent="0.3">
      <c r="A1583" s="20" t="s">
        <v>1601</v>
      </c>
      <c r="B1583" s="20" t="str">
        <f>_xlfn.XLOOKUP(A1583,Sheet3!A1583:A3917,Sheet3!B1583:B3917)</f>
        <v xml:space="preserve"> Mr</v>
      </c>
      <c r="C1583" s="20" t="str">
        <f>_xlfn.XLOOKUP(A1583,Sheet3!A1583:A3917,Sheet3!C1583:C3917)</f>
        <v>Kelley</v>
      </c>
      <c r="D1583" s="20" t="str">
        <f>_xlfn.XLOOKUP(A1583,Sheet3!A1583:A3917,Sheet3!D1583:D3917)</f>
        <v xml:space="preserve">  Spencer A.</v>
      </c>
      <c r="E1583" s="46">
        <f>_xlfn.XLOOKUP(A1583,Sheet1!$A$2:$A$2336,Sheet1!$B$2:$B$2336)</f>
        <v>32.340000000000003</v>
      </c>
      <c r="F1583" s="20">
        <f>_xlfn.XLOOKUP(Table4[[#This Row],[Customer ID]],Sheet1!A1583:A3917,Sheet1!C1583:C3917)</f>
        <v>4.88</v>
      </c>
      <c r="G1583" s="20" t="str">
        <f>_xlfn.XLOOKUP(Table4[[#This Row],[Customer ID]],Sheet1!A1583:A3917,Sheet1!D1583:D3917)</f>
        <v>yes</v>
      </c>
      <c r="H1583" s="20" t="str">
        <f>_xlfn.XLOOKUP(Table4[[#This Row],[Customer ID]],Sheet1!A1583:A3917,Sheet1!E1583:E3917)</f>
        <v>No</v>
      </c>
      <c r="I1583" s="20" t="str">
        <f>_xlfn.XLOOKUP(Table4[[#This Row],[Customer ID]],Sheet1!A1583:A3917,Sheet1!F1583:F3917)</f>
        <v>Yes</v>
      </c>
      <c r="J1583" s="20">
        <f>_xlfn.XLOOKUP(Table4[[#This Row],[Customer ID]],Sheet1!A1583:A3917,Sheet1!G1583:G3917)</f>
        <v>1</v>
      </c>
      <c r="K1583" s="20" t="str">
        <f>_xlfn.XLOOKUP(Table4[[#This Row],[Customer ID]],Sheet1!A1583:A3917,Sheet1!H1583:H3917)</f>
        <v>No</v>
      </c>
      <c r="L1583" s="20" t="str">
        <f>_xlfn.XLOOKUP(Table4[[#This Row],[Customer ID]],Sheet1!A1583:A3917,Sheet1!I1583:I3917)</f>
        <v>Obesity</v>
      </c>
      <c r="M1583" s="20" t="str">
        <f>_xlfn.XLOOKUP(A1583,Sheet1!A1583:A3917,Sheet1!J1583:J3917)</f>
        <v>Normal</v>
      </c>
      <c r="N1583" s="48" t="str">
        <f>_xlfn.XLOOKUP(Table4[[#This Row],[Customer ID]],Table3[Customer ID],Table3[Date2])</f>
        <v>21-Oct-1983</v>
      </c>
      <c r="O1583" s="20">
        <f>_xlfn.XLOOKUP(A1583,Table3[Customer ID],Table3[Age])</f>
        <v>39</v>
      </c>
      <c r="P1583" s="20">
        <f>_xlfn.XLOOKUP(A1583,Table3[Customer ID],Table3[children])</f>
        <v>2</v>
      </c>
      <c r="Q1583" s="47">
        <f>_xlfn.XLOOKUP(A1583,Table3[Customer ID],Table3[charges])</f>
        <v>6338.08</v>
      </c>
      <c r="R1583" s="20" t="str">
        <f>_xlfn.XLOOKUP(A1583,Table3[Customer ID],Table3[Hospital tier])</f>
        <v>tier - 2</v>
      </c>
      <c r="S1583" s="20" t="str">
        <f>_xlfn.XLOOKUP(A1583,Table3[Customer ID],Table3[City tier])</f>
        <v>tier - 1</v>
      </c>
      <c r="T1583" s="20" t="str">
        <f>_xlfn.XLOOKUP(A1583,Table3[Customer ID],Table3[State ID])</f>
        <v>R1013</v>
      </c>
    </row>
    <row r="1584" spans="1:20" x14ac:dyDescent="0.3">
      <c r="A1584" s="20" t="s">
        <v>1602</v>
      </c>
      <c r="B1584" s="20" t="str">
        <f>_xlfn.XLOOKUP(A1584,Sheet3!A1584:A3918,Sheet3!B1584:B3918)</f>
        <v xml:space="preserve"> Mrs</v>
      </c>
      <c r="C1584" s="20" t="str">
        <f>_xlfn.XLOOKUP(A1584,Sheet3!A1584:A3918,Sheet3!C1584:C3918)</f>
        <v>Johnston</v>
      </c>
      <c r="D1584" s="20" t="str">
        <f>_xlfn.XLOOKUP(A1584,Sheet3!A1584:A3918,Sheet3!D1584:D3918)</f>
        <v xml:space="preserve">  Rochelle</v>
      </c>
      <c r="E1584" s="46">
        <f>_xlfn.XLOOKUP(A1584,Sheet1!$A$2:$A$2336,Sheet1!$B$2:$B$2336)</f>
        <v>25.46</v>
      </c>
      <c r="F1584" s="20">
        <f>_xlfn.XLOOKUP(Table4[[#This Row],[Customer ID]],Sheet1!A1584:A3918,Sheet1!C1584:C3918)</f>
        <v>9.7100000000000009</v>
      </c>
      <c r="G1584" s="20" t="str">
        <f>_xlfn.XLOOKUP(Table4[[#This Row],[Customer ID]],Sheet1!A1584:A3918,Sheet1!D1584:D3918)</f>
        <v>yes</v>
      </c>
      <c r="H1584" s="20" t="str">
        <f>_xlfn.XLOOKUP(Table4[[#This Row],[Customer ID]],Sheet1!A1584:A3918,Sheet1!E1584:E3918)</f>
        <v>No</v>
      </c>
      <c r="I1584" s="20" t="str">
        <f>_xlfn.XLOOKUP(Table4[[#This Row],[Customer ID]],Sheet1!A1584:A3918,Sheet1!F1584:F3918)</f>
        <v>No</v>
      </c>
      <c r="J1584" s="20">
        <f>_xlfn.XLOOKUP(Table4[[#This Row],[Customer ID]],Sheet1!A1584:A3918,Sheet1!G1584:G3918)</f>
        <v>1</v>
      </c>
      <c r="K1584" s="20" t="str">
        <f>_xlfn.XLOOKUP(Table4[[#This Row],[Customer ID]],Sheet1!A1584:A3918,Sheet1!H1584:H3918)</f>
        <v>No</v>
      </c>
      <c r="L1584" s="20" t="str">
        <f>_xlfn.XLOOKUP(Table4[[#This Row],[Customer ID]],Sheet1!A1584:A3918,Sheet1!I1584:I3918)</f>
        <v>Over Weight</v>
      </c>
      <c r="M1584" s="20" t="str">
        <f>_xlfn.XLOOKUP(A1584,Sheet1!A1584:A3918,Sheet1!J1584:J3918)</f>
        <v>Diabetes</v>
      </c>
      <c r="N1584" s="48" t="str">
        <f>_xlfn.XLOOKUP(Table4[[#This Row],[Customer ID]],Table3[Customer ID],Table3[Date2])</f>
        <v>25-Sep-1986</v>
      </c>
      <c r="O1584" s="20">
        <f>_xlfn.XLOOKUP(A1584,Table3[Customer ID],Table3[Age])</f>
        <v>36</v>
      </c>
      <c r="P1584" s="20">
        <f>_xlfn.XLOOKUP(A1584,Table3[Customer ID],Table3[children])</f>
        <v>3</v>
      </c>
      <c r="Q1584" s="47">
        <f>_xlfn.XLOOKUP(A1584,Table3[Customer ID],Table3[charges])</f>
        <v>6335.64</v>
      </c>
      <c r="R1584" s="20" t="str">
        <f>_xlfn.XLOOKUP(A1584,Table3[Customer ID],Table3[Hospital tier])</f>
        <v>tier - 2</v>
      </c>
      <c r="S1584" s="20" t="str">
        <f>_xlfn.XLOOKUP(A1584,Table3[Customer ID],Table3[City tier])</f>
        <v>tier - 2</v>
      </c>
      <c r="T1584" s="20" t="str">
        <f>_xlfn.XLOOKUP(A1584,Table3[Customer ID],Table3[State ID])</f>
        <v>R1013</v>
      </c>
    </row>
    <row r="1585" spans="1:20" x14ac:dyDescent="0.3">
      <c r="A1585" s="20" t="s">
        <v>1603</v>
      </c>
      <c r="B1585" s="20" t="str">
        <f>_xlfn.XLOOKUP(A1585,Sheet3!A1585:A3919,Sheet3!B1585:B3919)</f>
        <v xml:space="preserve"> Ms</v>
      </c>
      <c r="C1585" s="20" t="str">
        <f>_xlfn.XLOOKUP(A1585,Sheet3!A1585:A3919,Sheet3!C1585:C3919)</f>
        <v>Keating</v>
      </c>
      <c r="D1585" s="20" t="str">
        <f>_xlfn.XLOOKUP(A1585,Sheet3!A1585:A3919,Sheet3!D1585:D3919)</f>
        <v xml:space="preserve">  Paula</v>
      </c>
      <c r="E1585" s="46">
        <f>_xlfn.XLOOKUP(A1585,Sheet1!$A$2:$A$2336,Sheet1!$B$2:$B$2336)</f>
        <v>37.145000000000003</v>
      </c>
      <c r="F1585" s="20">
        <f>_xlfn.XLOOKUP(Table4[[#This Row],[Customer ID]],Sheet1!A1585:A3919,Sheet1!C1585:C3919)</f>
        <v>5.32</v>
      </c>
      <c r="G1585" s="20" t="str">
        <f>_xlfn.XLOOKUP(Table4[[#This Row],[Customer ID]],Sheet1!A1585:A3919,Sheet1!D1585:D3919)</f>
        <v>No</v>
      </c>
      <c r="H1585" s="20" t="str">
        <f>_xlfn.XLOOKUP(Table4[[#This Row],[Customer ID]],Sheet1!A1585:A3919,Sheet1!E1585:E3919)</f>
        <v>No</v>
      </c>
      <c r="I1585" s="20" t="str">
        <f>_xlfn.XLOOKUP(Table4[[#This Row],[Customer ID]],Sheet1!A1585:A3919,Sheet1!F1585:F3919)</f>
        <v>No</v>
      </c>
      <c r="J1585" s="20">
        <f>_xlfn.XLOOKUP(Table4[[#This Row],[Customer ID]],Sheet1!A1585:A3919,Sheet1!G1585:G3919)</f>
        <v>0</v>
      </c>
      <c r="K1585" s="20" t="str">
        <f>_xlfn.XLOOKUP(Table4[[#This Row],[Customer ID]],Sheet1!A1585:A3919,Sheet1!H1585:H3919)</f>
        <v>No</v>
      </c>
      <c r="L1585" s="20" t="str">
        <f>_xlfn.XLOOKUP(Table4[[#This Row],[Customer ID]],Sheet1!A1585:A3919,Sheet1!I1585:I3919)</f>
        <v>Obesity</v>
      </c>
      <c r="M1585" s="20" t="str">
        <f>_xlfn.XLOOKUP(A1585,Sheet1!A1585:A3919,Sheet1!J1585:J3919)</f>
        <v>Normal</v>
      </c>
      <c r="N1585" s="48" t="str">
        <f>_xlfn.XLOOKUP(Table4[[#This Row],[Customer ID]],Table3[Customer ID],Table3[Date2])</f>
        <v>13-Aug-1990</v>
      </c>
      <c r="O1585" s="20">
        <f>_xlfn.XLOOKUP(A1585,Table3[Customer ID],Table3[Age])</f>
        <v>32</v>
      </c>
      <c r="P1585" s="20">
        <f>_xlfn.XLOOKUP(A1585,Table3[Customer ID],Table3[children])</f>
        <v>3</v>
      </c>
      <c r="Q1585" s="47">
        <f>_xlfn.XLOOKUP(A1585,Table3[Customer ID],Table3[charges])</f>
        <v>6334.34</v>
      </c>
      <c r="R1585" s="20" t="str">
        <f>_xlfn.XLOOKUP(A1585,Table3[Customer ID],Table3[Hospital tier])</f>
        <v>tier - 2</v>
      </c>
      <c r="S1585" s="20" t="str">
        <f>_xlfn.XLOOKUP(A1585,Table3[Customer ID],Table3[City tier])</f>
        <v>tier - 2</v>
      </c>
      <c r="T1585" s="20" t="str">
        <f>_xlfn.XLOOKUP(A1585,Table3[Customer ID],Table3[State ID])</f>
        <v>R1024</v>
      </c>
    </row>
    <row r="1586" spans="1:20" x14ac:dyDescent="0.3">
      <c r="A1586" s="20" t="s">
        <v>1604</v>
      </c>
      <c r="B1586" s="20" t="str">
        <f>_xlfn.XLOOKUP(A1586,Sheet3!A1586:A3920,Sheet3!B1586:B3920)</f>
        <v xml:space="preserve"> Mrs</v>
      </c>
      <c r="C1586" s="20" t="str">
        <f>_xlfn.XLOOKUP(A1586,Sheet3!A1586:A3920,Sheet3!C1586:C3920)</f>
        <v>Duhon</v>
      </c>
      <c r="D1586" s="20" t="str">
        <f>_xlfn.XLOOKUP(A1586,Sheet3!A1586:A3920,Sheet3!D1586:D3920)</f>
        <v xml:space="preserve">  Madeline E.</v>
      </c>
      <c r="E1586" s="46">
        <f>_xlfn.XLOOKUP(A1586,Sheet1!$A$2:$A$2336,Sheet1!$B$2:$B$2336)</f>
        <v>30.8</v>
      </c>
      <c r="F1586" s="20">
        <f>_xlfn.XLOOKUP(Table4[[#This Row],[Customer ID]],Sheet1!A1586:A3920,Sheet1!C1586:C3920)</f>
        <v>5.83</v>
      </c>
      <c r="G1586" s="20" t="str">
        <f>_xlfn.XLOOKUP(Table4[[#This Row],[Customer ID]],Sheet1!A1586:A3920,Sheet1!D1586:D3920)</f>
        <v>yes</v>
      </c>
      <c r="H1586" s="20" t="str">
        <f>_xlfn.XLOOKUP(Table4[[#This Row],[Customer ID]],Sheet1!A1586:A3920,Sheet1!E1586:E3920)</f>
        <v>No</v>
      </c>
      <c r="I1586" s="20" t="str">
        <f>_xlfn.XLOOKUP(Table4[[#This Row],[Customer ID]],Sheet1!A1586:A3920,Sheet1!F1586:F3920)</f>
        <v>No</v>
      </c>
      <c r="J1586" s="20">
        <f>_xlfn.XLOOKUP(Table4[[#This Row],[Customer ID]],Sheet1!A1586:A3920,Sheet1!G1586:G3920)</f>
        <v>0</v>
      </c>
      <c r="K1586" s="20" t="str">
        <f>_xlfn.XLOOKUP(Table4[[#This Row],[Customer ID]],Sheet1!A1586:A3920,Sheet1!H1586:H3920)</f>
        <v>No</v>
      </c>
      <c r="L1586" s="20" t="str">
        <f>_xlfn.XLOOKUP(Table4[[#This Row],[Customer ID]],Sheet1!A1586:A3920,Sheet1!I1586:I3920)</f>
        <v>Obesity</v>
      </c>
      <c r="M1586" s="20" t="str">
        <f>_xlfn.XLOOKUP(A1586,Sheet1!A1586:A3920,Sheet1!J1586:J3920)</f>
        <v>Prediabetes</v>
      </c>
      <c r="N1586" s="48" t="str">
        <f>_xlfn.XLOOKUP(Table4[[#This Row],[Customer ID]],Table3[Customer ID],Table3[Date2])</f>
        <v>15-Dec-1985</v>
      </c>
      <c r="O1586" s="20">
        <f>_xlfn.XLOOKUP(A1586,Table3[Customer ID],Table3[Age])</f>
        <v>37</v>
      </c>
      <c r="P1586" s="20">
        <f>_xlfn.XLOOKUP(A1586,Table3[Customer ID],Table3[children])</f>
        <v>2</v>
      </c>
      <c r="Q1586" s="47">
        <f>_xlfn.XLOOKUP(A1586,Table3[Customer ID],Table3[charges])</f>
        <v>6313.76</v>
      </c>
      <c r="R1586" s="20" t="str">
        <f>_xlfn.XLOOKUP(A1586,Table3[Customer ID],Table3[Hospital tier])</f>
        <v>tier - 2</v>
      </c>
      <c r="S1586" s="20" t="str">
        <f>_xlfn.XLOOKUP(A1586,Table3[Customer ID],Table3[City tier])</f>
        <v>tier - 1</v>
      </c>
      <c r="T1586" s="20" t="str">
        <f>_xlfn.XLOOKUP(A1586,Table3[Customer ID],Table3[State ID])</f>
        <v>R1013</v>
      </c>
    </row>
    <row r="1587" spans="1:20" x14ac:dyDescent="0.3">
      <c r="A1587" s="20" t="s">
        <v>1605</v>
      </c>
      <c r="B1587" s="20" t="str">
        <f>_xlfn.XLOOKUP(A1587,Sheet3!A1587:A3921,Sheet3!B1587:B3921)</f>
        <v xml:space="preserve"> Ms</v>
      </c>
      <c r="C1587" s="20" t="str">
        <f>_xlfn.XLOOKUP(A1587,Sheet3!A1587:A3921,Sheet3!C1587:C3921)</f>
        <v>Briseno</v>
      </c>
      <c r="D1587" s="20" t="str">
        <f>_xlfn.XLOOKUP(A1587,Sheet3!A1587:A3921,Sheet3!D1587:D3921)</f>
        <v xml:space="preserve">  Maria Isabel</v>
      </c>
      <c r="E1587" s="46">
        <f>_xlfn.XLOOKUP(A1587,Sheet1!$A$2:$A$2336,Sheet1!$B$2:$B$2336)</f>
        <v>29.5</v>
      </c>
      <c r="F1587" s="20">
        <f>_xlfn.XLOOKUP(Table4[[#This Row],[Customer ID]],Sheet1!A1587:A3921,Sheet1!C1587:C3921)</f>
        <v>5.54</v>
      </c>
      <c r="G1587" s="20" t="str">
        <f>_xlfn.XLOOKUP(Table4[[#This Row],[Customer ID]],Sheet1!A1587:A3921,Sheet1!D1587:D3921)</f>
        <v>yes</v>
      </c>
      <c r="H1587" s="20" t="str">
        <f>_xlfn.XLOOKUP(Table4[[#This Row],[Customer ID]],Sheet1!A1587:A3921,Sheet1!E1587:E3921)</f>
        <v>No</v>
      </c>
      <c r="I1587" s="20" t="str">
        <f>_xlfn.XLOOKUP(Table4[[#This Row],[Customer ID]],Sheet1!A1587:A3921,Sheet1!F1587:F3921)</f>
        <v>No</v>
      </c>
      <c r="J1587" s="20">
        <f>_xlfn.XLOOKUP(Table4[[#This Row],[Customer ID]],Sheet1!A1587:A3921,Sheet1!G1587:G3921)</f>
        <v>0</v>
      </c>
      <c r="K1587" s="20" t="str">
        <f>_xlfn.XLOOKUP(Table4[[#This Row],[Customer ID]],Sheet1!A1587:A3921,Sheet1!H1587:H3921)</f>
        <v>No</v>
      </c>
      <c r="L1587" s="20" t="str">
        <f>_xlfn.XLOOKUP(Table4[[#This Row],[Customer ID]],Sheet1!A1587:A3921,Sheet1!I1587:I3921)</f>
        <v>Over Weight</v>
      </c>
      <c r="M1587" s="20" t="str">
        <f>_xlfn.XLOOKUP(A1587,Sheet1!A1587:A3921,Sheet1!J1587:J3921)</f>
        <v>Normal</v>
      </c>
      <c r="N1587" s="48" t="str">
        <f>_xlfn.XLOOKUP(Table4[[#This Row],[Customer ID]],Table3[Customer ID],Table3[Date2])</f>
        <v>19-Nov-1985</v>
      </c>
      <c r="O1587" s="20">
        <f>_xlfn.XLOOKUP(A1587,Table3[Customer ID],Table3[Age])</f>
        <v>37</v>
      </c>
      <c r="P1587" s="20">
        <f>_xlfn.XLOOKUP(A1587,Table3[Customer ID],Table3[children])</f>
        <v>2</v>
      </c>
      <c r="Q1587" s="47">
        <f>_xlfn.XLOOKUP(A1587,Table3[Customer ID],Table3[charges])</f>
        <v>6311.95</v>
      </c>
      <c r="R1587" s="20" t="str">
        <f>_xlfn.XLOOKUP(A1587,Table3[Customer ID],Table3[Hospital tier])</f>
        <v>tier - 2</v>
      </c>
      <c r="S1587" s="20" t="str">
        <f>_xlfn.XLOOKUP(A1587,Table3[Customer ID],Table3[City tier])</f>
        <v>tier - 1</v>
      </c>
      <c r="T1587" s="20" t="str">
        <f>_xlfn.XLOOKUP(A1587,Table3[Customer ID],Table3[State ID])</f>
        <v>R1011</v>
      </c>
    </row>
    <row r="1588" spans="1:20" x14ac:dyDescent="0.3">
      <c r="A1588" s="20" t="s">
        <v>1606</v>
      </c>
      <c r="B1588" s="20" t="str">
        <f>_xlfn.XLOOKUP(A1588,Sheet3!A1588:A3922,Sheet3!B1588:B3922)</f>
        <v xml:space="preserve"> Mr</v>
      </c>
      <c r="C1588" s="20" t="str">
        <f>_xlfn.XLOOKUP(A1588,Sheet3!A1588:A3922,Sheet3!C1588:C3922)</f>
        <v>Besse</v>
      </c>
      <c r="D1588" s="20" t="str">
        <f>_xlfn.XLOOKUP(A1588,Sheet3!A1588:A3922,Sheet3!D1588:D3922)</f>
        <v xml:space="preserve">  Arthur M.</v>
      </c>
      <c r="E1588" s="46">
        <f>_xlfn.XLOOKUP(A1588,Sheet1!$A$2:$A$2336,Sheet1!$B$2:$B$2336)</f>
        <v>43.39</v>
      </c>
      <c r="F1588" s="20">
        <f>_xlfn.XLOOKUP(Table4[[#This Row],[Customer ID]],Sheet1!A1588:A3922,Sheet1!C1588:C3922)</f>
        <v>5.85</v>
      </c>
      <c r="G1588" s="20" t="str">
        <f>_xlfn.XLOOKUP(Table4[[#This Row],[Customer ID]],Sheet1!A1588:A3922,Sheet1!D1588:D3922)</f>
        <v>No</v>
      </c>
      <c r="H1588" s="20" t="str">
        <f>_xlfn.XLOOKUP(Table4[[#This Row],[Customer ID]],Sheet1!A1588:A3922,Sheet1!E1588:E3922)</f>
        <v>yes</v>
      </c>
      <c r="I1588" s="20" t="str">
        <f>_xlfn.XLOOKUP(Table4[[#This Row],[Customer ID]],Sheet1!A1588:A3922,Sheet1!F1588:F3922)</f>
        <v>No</v>
      </c>
      <c r="J1588" s="20">
        <f>_xlfn.XLOOKUP(Table4[[#This Row],[Customer ID]],Sheet1!A1588:A3922,Sheet1!G1588:G3922)</f>
        <v>1</v>
      </c>
      <c r="K1588" s="20" t="str">
        <f>_xlfn.XLOOKUP(Table4[[#This Row],[Customer ID]],Sheet1!A1588:A3922,Sheet1!H1588:H3922)</f>
        <v>No</v>
      </c>
      <c r="L1588" s="20" t="str">
        <f>_xlfn.XLOOKUP(Table4[[#This Row],[Customer ID]],Sheet1!A1588:A3922,Sheet1!I1588:I3922)</f>
        <v>Obesity</v>
      </c>
      <c r="M1588" s="20" t="str">
        <f>_xlfn.XLOOKUP(A1588,Sheet1!A1588:A3922,Sheet1!J1588:J3922)</f>
        <v>Prediabetes</v>
      </c>
      <c r="N1588" s="48" t="str">
        <f>_xlfn.XLOOKUP(Table4[[#This Row],[Customer ID]],Table3[Customer ID],Table3[Date2])</f>
        <v>27-Jul-2004</v>
      </c>
      <c r="O1588" s="20">
        <f>_xlfn.XLOOKUP(A1588,Table3[Customer ID],Table3[Age])</f>
        <v>18</v>
      </c>
      <c r="P1588" s="20">
        <f>_xlfn.XLOOKUP(A1588,Table3[Customer ID],Table3[children])</f>
        <v>0</v>
      </c>
      <c r="Q1588" s="47">
        <f>_xlfn.XLOOKUP(A1588,Table3[Customer ID],Table3[charges])</f>
        <v>6311.11</v>
      </c>
      <c r="R1588" s="20" t="str">
        <f>_xlfn.XLOOKUP(A1588,Table3[Customer ID],Table3[Hospital tier])</f>
        <v>tier - 2</v>
      </c>
      <c r="S1588" s="20" t="str">
        <f>_xlfn.XLOOKUP(A1588,Table3[Customer ID],Table3[City tier])</f>
        <v>tier - 2</v>
      </c>
      <c r="T1588" s="20" t="str">
        <f>_xlfn.XLOOKUP(A1588,Table3[Customer ID],Table3[State ID])</f>
        <v>R1011</v>
      </c>
    </row>
    <row r="1589" spans="1:20" x14ac:dyDescent="0.3">
      <c r="A1589" s="20" t="s">
        <v>1607</v>
      </c>
      <c r="B1589" s="20" t="str">
        <f>_xlfn.XLOOKUP(A1589,Sheet3!A1589:A3923,Sheet3!B1589:B3923)</f>
        <v xml:space="preserve"> Mr</v>
      </c>
      <c r="C1589" s="20" t="str">
        <f>_xlfn.XLOOKUP(A1589,Sheet3!A1589:A3923,Sheet3!C1589:C3923)</f>
        <v>Shillings</v>
      </c>
      <c r="D1589" s="20" t="str">
        <f>_xlfn.XLOOKUP(A1589,Sheet3!A1589:A3923,Sheet3!D1589:D3923)</f>
        <v xml:space="preserve">  Joseph R.</v>
      </c>
      <c r="E1589" s="46">
        <f>_xlfn.XLOOKUP(A1589,Sheet1!$A$2:$A$2336,Sheet1!$B$2:$B$2336)</f>
        <v>15.08</v>
      </c>
      <c r="F1589" s="20">
        <f>_xlfn.XLOOKUP(Table4[[#This Row],[Customer ID]],Sheet1!A1589:A3923,Sheet1!C1589:C3923)</f>
        <v>4.8499999999999996</v>
      </c>
      <c r="G1589" s="20" t="str">
        <f>_xlfn.XLOOKUP(Table4[[#This Row],[Customer ID]],Sheet1!A1589:A3923,Sheet1!D1589:D3923)</f>
        <v>yes</v>
      </c>
      <c r="H1589" s="20" t="str">
        <f>_xlfn.XLOOKUP(Table4[[#This Row],[Customer ID]],Sheet1!A1589:A3923,Sheet1!E1589:E3923)</f>
        <v>No</v>
      </c>
      <c r="I1589" s="20" t="str">
        <f>_xlfn.XLOOKUP(Table4[[#This Row],[Customer ID]],Sheet1!A1589:A3923,Sheet1!F1589:F3923)</f>
        <v>Yes</v>
      </c>
      <c r="J1589" s="20">
        <f>_xlfn.XLOOKUP(Table4[[#This Row],[Customer ID]],Sheet1!A1589:A3923,Sheet1!G1589:G3923)</f>
        <v>1</v>
      </c>
      <c r="K1589" s="20" t="str">
        <f>_xlfn.XLOOKUP(Table4[[#This Row],[Customer ID]],Sheet1!A1589:A3923,Sheet1!H1589:H3923)</f>
        <v>No</v>
      </c>
      <c r="L1589" s="20" t="str">
        <f>_xlfn.XLOOKUP(Table4[[#This Row],[Customer ID]],Sheet1!A1589:A3923,Sheet1!I1589:I3923)</f>
        <v>Under Weight</v>
      </c>
      <c r="M1589" s="20" t="str">
        <f>_xlfn.XLOOKUP(A1589,Sheet1!A1589:A3923,Sheet1!J1589:J3923)</f>
        <v>Normal</v>
      </c>
      <c r="N1589" s="48" t="str">
        <f>_xlfn.XLOOKUP(Table4[[#This Row],[Customer ID]],Table3[Customer ID],Table3[Date2])</f>
        <v>4-Sep-1969</v>
      </c>
      <c r="O1589" s="20">
        <f>_xlfn.XLOOKUP(A1589,Table3[Customer ID],Table3[Age])</f>
        <v>53</v>
      </c>
      <c r="P1589" s="20">
        <f>_xlfn.XLOOKUP(A1589,Table3[Customer ID],Table3[children])</f>
        <v>0</v>
      </c>
      <c r="Q1589" s="47">
        <f>_xlfn.XLOOKUP(A1589,Table3[Customer ID],Table3[charges])</f>
        <v>6305.61</v>
      </c>
      <c r="R1589" s="20" t="str">
        <f>_xlfn.XLOOKUP(A1589,Table3[Customer ID],Table3[Hospital tier])</f>
        <v>tier - 2</v>
      </c>
      <c r="S1589" s="20" t="str">
        <f>_xlfn.XLOOKUP(A1589,Table3[Customer ID],Table3[City tier])</f>
        <v>tier - 2</v>
      </c>
      <c r="T1589" s="20" t="str">
        <f>_xlfn.XLOOKUP(A1589,Table3[Customer ID],Table3[State ID])</f>
        <v>R1012</v>
      </c>
    </row>
    <row r="1590" spans="1:20" x14ac:dyDescent="0.3">
      <c r="A1590" s="20" t="s">
        <v>1608</v>
      </c>
      <c r="B1590" s="20" t="str">
        <f>_xlfn.XLOOKUP(A1590,Sheet3!A1590:A3924,Sheet3!B1590:B3924)</f>
        <v xml:space="preserve"> Ms</v>
      </c>
      <c r="C1590" s="20" t="str">
        <f>_xlfn.XLOOKUP(A1590,Sheet3!A1590:A3924,Sheet3!C1590:C3924)</f>
        <v>Tate</v>
      </c>
      <c r="D1590" s="20" t="str">
        <f>_xlfn.XLOOKUP(A1590,Sheet3!A1590:A3924,Sheet3!D1590:D3924)</f>
        <v xml:space="preserve">  Sachiko</v>
      </c>
      <c r="E1590" s="46">
        <f>_xlfn.XLOOKUP(A1590,Sheet1!$A$2:$A$2336,Sheet1!$B$2:$B$2336)</f>
        <v>20.48</v>
      </c>
      <c r="F1590" s="20">
        <f>_xlfn.XLOOKUP(Table4[[#This Row],[Customer ID]],Sheet1!A1590:A3924,Sheet1!C1590:C3924)</f>
        <v>11.09</v>
      </c>
      <c r="G1590" s="20" t="str">
        <f>_xlfn.XLOOKUP(Table4[[#This Row],[Customer ID]],Sheet1!A1590:A3924,Sheet1!D1590:D3924)</f>
        <v>No</v>
      </c>
      <c r="H1590" s="20" t="str">
        <f>_xlfn.XLOOKUP(Table4[[#This Row],[Customer ID]],Sheet1!A1590:A3924,Sheet1!E1590:E3924)</f>
        <v>No</v>
      </c>
      <c r="I1590" s="20" t="str">
        <f>_xlfn.XLOOKUP(Table4[[#This Row],[Customer ID]],Sheet1!A1590:A3924,Sheet1!F1590:F3924)</f>
        <v>No</v>
      </c>
      <c r="J1590" s="20">
        <f>_xlfn.XLOOKUP(Table4[[#This Row],[Customer ID]],Sheet1!A1590:A3924,Sheet1!G1590:G3924)</f>
        <v>0</v>
      </c>
      <c r="K1590" s="20" t="str">
        <f>_xlfn.XLOOKUP(Table4[[#This Row],[Customer ID]],Sheet1!A1590:A3924,Sheet1!H1590:H3924)</f>
        <v>No</v>
      </c>
      <c r="L1590" s="20" t="str">
        <f>_xlfn.XLOOKUP(Table4[[#This Row],[Customer ID]],Sheet1!A1590:A3924,Sheet1!I1590:I3924)</f>
        <v>Normal weight</v>
      </c>
      <c r="M1590" s="20" t="str">
        <f>_xlfn.XLOOKUP(A1590,Sheet1!A1590:A3924,Sheet1!J1590:J3924)</f>
        <v>Diabetes</v>
      </c>
      <c r="N1590" s="48" t="str">
        <f>_xlfn.XLOOKUP(Table4[[#This Row],[Customer ID]],Table3[Customer ID],Table3[Date2])</f>
        <v>17-Sep-1974</v>
      </c>
      <c r="O1590" s="20">
        <f>_xlfn.XLOOKUP(A1590,Table3[Customer ID],Table3[Age])</f>
        <v>48</v>
      </c>
      <c r="P1590" s="20">
        <f>_xlfn.XLOOKUP(A1590,Table3[Customer ID],Table3[children])</f>
        <v>0</v>
      </c>
      <c r="Q1590" s="47">
        <f>_xlfn.XLOOKUP(A1590,Table3[Customer ID],Table3[charges])</f>
        <v>6302.23</v>
      </c>
      <c r="R1590" s="20" t="str">
        <f>_xlfn.XLOOKUP(A1590,Table3[Customer ID],Table3[Hospital tier])</f>
        <v>tier - 2</v>
      </c>
      <c r="S1590" s="20" t="str">
        <f>_xlfn.XLOOKUP(A1590,Table3[Customer ID],Table3[City tier])</f>
        <v>tier - 1</v>
      </c>
      <c r="T1590" s="20" t="str">
        <f>_xlfn.XLOOKUP(A1590,Table3[Customer ID],Table3[State ID])</f>
        <v>R1013</v>
      </c>
    </row>
    <row r="1591" spans="1:20" x14ac:dyDescent="0.3">
      <c r="A1591" s="20" t="s">
        <v>1609</v>
      </c>
      <c r="B1591" s="20" t="str">
        <f>_xlfn.XLOOKUP(A1591,Sheet3!A1591:A3925,Sheet3!B1591:B3925)</f>
        <v xml:space="preserve"> Mr</v>
      </c>
      <c r="C1591" s="20" t="str">
        <f>_xlfn.XLOOKUP(A1591,Sheet3!A1591:A3925,Sheet3!C1591:C3925)</f>
        <v>Arsenault</v>
      </c>
      <c r="D1591" s="20" t="str">
        <f>_xlfn.XLOOKUP(A1591,Sheet3!A1591:A3925,Sheet3!D1591:D3925)</f>
        <v xml:space="preserve">  Christopher</v>
      </c>
      <c r="E1591" s="46">
        <f>_xlfn.XLOOKUP(A1591,Sheet1!$A$2:$A$2336,Sheet1!$B$2:$B$2336)</f>
        <v>34.450000000000003</v>
      </c>
      <c r="F1591" s="20">
        <f>_xlfn.XLOOKUP(Table4[[#This Row],[Customer ID]],Sheet1!A1591:A3925,Sheet1!C1591:C3925)</f>
        <v>5.58</v>
      </c>
      <c r="G1591" s="20" t="str">
        <f>_xlfn.XLOOKUP(Table4[[#This Row],[Customer ID]],Sheet1!A1591:A3925,Sheet1!D1591:D3925)</f>
        <v>yes</v>
      </c>
      <c r="H1591" s="20" t="str">
        <f>_xlfn.XLOOKUP(Table4[[#This Row],[Customer ID]],Sheet1!A1591:A3925,Sheet1!E1591:E3925)</f>
        <v>No</v>
      </c>
      <c r="I1591" s="20" t="str">
        <f>_xlfn.XLOOKUP(Table4[[#This Row],[Customer ID]],Sheet1!A1591:A3925,Sheet1!F1591:F3925)</f>
        <v>No</v>
      </c>
      <c r="J1591" s="20">
        <f>_xlfn.XLOOKUP(Table4[[#This Row],[Customer ID]],Sheet1!A1591:A3925,Sheet1!G1591:G3925)</f>
        <v>0</v>
      </c>
      <c r="K1591" s="20" t="str">
        <f>_xlfn.XLOOKUP(Table4[[#This Row],[Customer ID]],Sheet1!A1591:A3925,Sheet1!H1591:H3925)</f>
        <v>No</v>
      </c>
      <c r="L1591" s="20" t="str">
        <f>_xlfn.XLOOKUP(Table4[[#This Row],[Customer ID]],Sheet1!A1591:A3925,Sheet1!I1591:I3925)</f>
        <v>Obesity</v>
      </c>
      <c r="M1591" s="20" t="str">
        <f>_xlfn.XLOOKUP(A1591,Sheet1!A1591:A3925,Sheet1!J1591:J3925)</f>
        <v>Normal</v>
      </c>
      <c r="N1591" s="48" t="str">
        <f>_xlfn.XLOOKUP(Table4[[#This Row],[Customer ID]],Table3[Customer ID],Table3[Date2])</f>
        <v>4-Jul-1996</v>
      </c>
      <c r="O1591" s="20">
        <f>_xlfn.XLOOKUP(A1591,Table3[Customer ID],Table3[Age])</f>
        <v>26</v>
      </c>
      <c r="P1591" s="20">
        <f>_xlfn.XLOOKUP(A1591,Table3[Customer ID],Table3[children])</f>
        <v>0</v>
      </c>
      <c r="Q1591" s="47">
        <f>_xlfn.XLOOKUP(A1591,Table3[Customer ID],Table3[charges])</f>
        <v>6293.63</v>
      </c>
      <c r="R1591" s="20" t="str">
        <f>_xlfn.XLOOKUP(A1591,Table3[Customer ID],Table3[Hospital tier])</f>
        <v>tier - 2</v>
      </c>
      <c r="S1591" s="20" t="str">
        <f>_xlfn.XLOOKUP(A1591,Table3[Customer ID],Table3[City tier])</f>
        <v>tier - 3</v>
      </c>
      <c r="T1591" s="20" t="str">
        <f>_xlfn.XLOOKUP(A1591,Table3[Customer ID],Table3[State ID])</f>
        <v>R1021</v>
      </c>
    </row>
    <row r="1592" spans="1:20" x14ac:dyDescent="0.3">
      <c r="A1592" s="20" t="s">
        <v>1610</v>
      </c>
      <c r="B1592" s="20" t="str">
        <f>_xlfn.XLOOKUP(A1592,Sheet3!A1592:A3926,Sheet3!B1592:B3926)</f>
        <v xml:space="preserve"> Mr</v>
      </c>
      <c r="C1592" s="20" t="str">
        <f>_xlfn.XLOOKUP(A1592,Sheet3!A1592:A3926,Sheet3!C1592:C3926)</f>
        <v>Hengoed</v>
      </c>
      <c r="D1592" s="20" t="str">
        <f>_xlfn.XLOOKUP(A1592,Sheet3!A1592:A3926,Sheet3!D1592:D3926)</f>
        <v xml:space="preserve">  Joseph</v>
      </c>
      <c r="E1592" s="46">
        <f>_xlfn.XLOOKUP(A1592,Sheet1!$A$2:$A$2336,Sheet1!$B$2:$B$2336)</f>
        <v>34.21</v>
      </c>
      <c r="F1592" s="20">
        <f>_xlfn.XLOOKUP(Table4[[#This Row],[Customer ID]],Sheet1!A1592:A3926,Sheet1!C1592:C3926)</f>
        <v>9.7200000000000006</v>
      </c>
      <c r="G1592" s="20" t="str">
        <f>_xlfn.XLOOKUP(Table4[[#This Row],[Customer ID]],Sheet1!A1592:A3926,Sheet1!D1592:D3926)</f>
        <v>yes</v>
      </c>
      <c r="H1592" s="20" t="str">
        <f>_xlfn.XLOOKUP(Table4[[#This Row],[Customer ID]],Sheet1!A1592:A3926,Sheet1!E1592:E3926)</f>
        <v>No</v>
      </c>
      <c r="I1592" s="20" t="str">
        <f>_xlfn.XLOOKUP(Table4[[#This Row],[Customer ID]],Sheet1!A1592:A3926,Sheet1!F1592:F3926)</f>
        <v>No</v>
      </c>
      <c r="J1592" s="20">
        <f>_xlfn.XLOOKUP(Table4[[#This Row],[Customer ID]],Sheet1!A1592:A3926,Sheet1!G1592:G3926)</f>
        <v>0</v>
      </c>
      <c r="K1592" s="20" t="str">
        <f>_xlfn.XLOOKUP(Table4[[#This Row],[Customer ID]],Sheet1!A1592:A3926,Sheet1!H1592:H3926)</f>
        <v>No</v>
      </c>
      <c r="L1592" s="20" t="str">
        <f>_xlfn.XLOOKUP(Table4[[#This Row],[Customer ID]],Sheet1!A1592:A3926,Sheet1!I1592:I3926)</f>
        <v>Obesity</v>
      </c>
      <c r="M1592" s="20" t="str">
        <f>_xlfn.XLOOKUP(A1592,Sheet1!A1592:A3926,Sheet1!J1592:J3926)</f>
        <v>Diabetes</v>
      </c>
      <c r="N1592" s="48" t="str">
        <f>_xlfn.XLOOKUP(Table4[[#This Row],[Customer ID]],Table3[Customer ID],Table3[Date2])</f>
        <v>26-Aug-1981</v>
      </c>
      <c r="O1592" s="20">
        <f>_xlfn.XLOOKUP(A1592,Table3[Customer ID],Table3[Age])</f>
        <v>41</v>
      </c>
      <c r="P1592" s="20">
        <f>_xlfn.XLOOKUP(A1592,Table3[Customer ID],Table3[children])</f>
        <v>1</v>
      </c>
      <c r="Q1592" s="47">
        <f>_xlfn.XLOOKUP(A1592,Table3[Customer ID],Table3[charges])</f>
        <v>6289.75</v>
      </c>
      <c r="R1592" s="20" t="str">
        <f>_xlfn.XLOOKUP(A1592,Table3[Customer ID],Table3[Hospital tier])</f>
        <v>tier - 2</v>
      </c>
      <c r="S1592" s="20" t="str">
        <f>_xlfn.XLOOKUP(A1592,Table3[Customer ID],Table3[City tier])</f>
        <v>tier - 3</v>
      </c>
      <c r="T1592" s="20" t="str">
        <f>_xlfn.XLOOKUP(A1592,Table3[Customer ID],Table3[State ID])</f>
        <v>R1013</v>
      </c>
    </row>
    <row r="1593" spans="1:20" x14ac:dyDescent="0.3">
      <c r="A1593" s="20" t="s">
        <v>1611</v>
      </c>
      <c r="B1593" s="20" t="str">
        <f>_xlfn.XLOOKUP(A1593,Sheet3!A1593:A3927,Sheet3!B1593:B3927)</f>
        <v xml:space="preserve"> Mr</v>
      </c>
      <c r="C1593" s="20" t="str">
        <f>_xlfn.XLOOKUP(A1593,Sheet3!A1593:A3927,Sheet3!C1593:C3927)</f>
        <v>Aller</v>
      </c>
      <c r="D1593" s="20" t="str">
        <f>_xlfn.XLOOKUP(A1593,Sheet3!A1593:A3927,Sheet3!D1593:D3927)</f>
        <v xml:space="preserve">  Lawrence</v>
      </c>
      <c r="E1593" s="46">
        <f>_xlfn.XLOOKUP(A1593,Sheet1!$A$2:$A$2336,Sheet1!$B$2:$B$2336)</f>
        <v>28.8</v>
      </c>
      <c r="F1593" s="20">
        <f>_xlfn.XLOOKUP(Table4[[#This Row],[Customer ID]],Sheet1!A1593:A3927,Sheet1!C1593:C3927)</f>
        <v>11.41</v>
      </c>
      <c r="G1593" s="20" t="str">
        <f>_xlfn.XLOOKUP(Table4[[#This Row],[Customer ID]],Sheet1!A1593:A3927,Sheet1!D1593:D3927)</f>
        <v>yes</v>
      </c>
      <c r="H1593" s="20" t="str">
        <f>_xlfn.XLOOKUP(Table4[[#This Row],[Customer ID]],Sheet1!A1593:A3927,Sheet1!E1593:E3927)</f>
        <v>No</v>
      </c>
      <c r="I1593" s="20" t="str">
        <f>_xlfn.XLOOKUP(Table4[[#This Row],[Customer ID]],Sheet1!A1593:A3927,Sheet1!F1593:F3927)</f>
        <v>No</v>
      </c>
      <c r="J1593" s="20">
        <f>_xlfn.XLOOKUP(Table4[[#This Row],[Customer ID]],Sheet1!A1593:A3927,Sheet1!G1593:G3927)</f>
        <v>0</v>
      </c>
      <c r="K1593" s="20" t="str">
        <f>_xlfn.XLOOKUP(Table4[[#This Row],[Customer ID]],Sheet1!A1593:A3927,Sheet1!H1593:H3927)</f>
        <v>No</v>
      </c>
      <c r="L1593" s="20" t="str">
        <f>_xlfn.XLOOKUP(Table4[[#This Row],[Customer ID]],Sheet1!A1593:A3927,Sheet1!I1593:I3927)</f>
        <v>Over Weight</v>
      </c>
      <c r="M1593" s="20" t="str">
        <f>_xlfn.XLOOKUP(A1593,Sheet1!A1593:A3927,Sheet1!J1593:J3927)</f>
        <v>Diabetes</v>
      </c>
      <c r="N1593" s="48" t="str">
        <f>_xlfn.XLOOKUP(Table4[[#This Row],[Customer ID]],Table3[Customer ID],Table3[Date2])</f>
        <v>24-Nov-1981</v>
      </c>
      <c r="O1593" s="20">
        <f>_xlfn.XLOOKUP(A1593,Table3[Customer ID],Table3[Age])</f>
        <v>41</v>
      </c>
      <c r="P1593" s="20">
        <f>_xlfn.XLOOKUP(A1593,Table3[Customer ID],Table3[children])</f>
        <v>1</v>
      </c>
      <c r="Q1593" s="47">
        <f>_xlfn.XLOOKUP(A1593,Table3[Customer ID],Table3[charges])</f>
        <v>6282.24</v>
      </c>
      <c r="R1593" s="20" t="str">
        <f>_xlfn.XLOOKUP(A1593,Table3[Customer ID],Table3[Hospital tier])</f>
        <v>tier - 2</v>
      </c>
      <c r="S1593" s="20" t="str">
        <f>_xlfn.XLOOKUP(A1593,Table3[Customer ID],Table3[City tier])</f>
        <v>tier - 1</v>
      </c>
      <c r="T1593" s="20" t="str">
        <f>_xlfn.XLOOKUP(A1593,Table3[Customer ID],Table3[State ID])</f>
        <v>R1011</v>
      </c>
    </row>
    <row r="1594" spans="1:20" x14ac:dyDescent="0.3">
      <c r="A1594" s="20" t="s">
        <v>1612</v>
      </c>
      <c r="B1594" s="20" t="str">
        <f>_xlfn.XLOOKUP(A1594,Sheet3!A1594:A3928,Sheet3!B1594:B3928)</f>
        <v xml:space="preserve"> Mrs</v>
      </c>
      <c r="C1594" s="20" t="str">
        <f>_xlfn.XLOOKUP(A1594,Sheet3!A1594:A3928,Sheet3!C1594:C3928)</f>
        <v>Pisano</v>
      </c>
      <c r="D1594" s="20" t="str">
        <f>_xlfn.XLOOKUP(A1594,Sheet3!A1594:A3928,Sheet3!D1594:D3928)</f>
        <v xml:space="preserve">  Katie</v>
      </c>
      <c r="E1594" s="46">
        <f>_xlfn.XLOOKUP(A1594,Sheet1!$A$2:$A$2336,Sheet1!$B$2:$B$2336)</f>
        <v>31.74</v>
      </c>
      <c r="F1594" s="20">
        <f>_xlfn.XLOOKUP(Table4[[#This Row],[Customer ID]],Sheet1!A1594:A3928,Sheet1!C1594:C3928)</f>
        <v>4.46</v>
      </c>
      <c r="G1594" s="20" t="str">
        <f>_xlfn.XLOOKUP(Table4[[#This Row],[Customer ID]],Sheet1!A1594:A3928,Sheet1!D1594:D3928)</f>
        <v>No</v>
      </c>
      <c r="H1594" s="20" t="str">
        <f>_xlfn.XLOOKUP(Table4[[#This Row],[Customer ID]],Sheet1!A1594:A3928,Sheet1!E1594:E3928)</f>
        <v>No</v>
      </c>
      <c r="I1594" s="20" t="str">
        <f>_xlfn.XLOOKUP(Table4[[#This Row],[Customer ID]],Sheet1!A1594:A3928,Sheet1!F1594:F3928)</f>
        <v>Yes</v>
      </c>
      <c r="J1594" s="20">
        <f>_xlfn.XLOOKUP(Table4[[#This Row],[Customer ID]],Sheet1!A1594:A3928,Sheet1!G1594:G3928)</f>
        <v>1</v>
      </c>
      <c r="K1594" s="20" t="str">
        <f>_xlfn.XLOOKUP(Table4[[#This Row],[Customer ID]],Sheet1!A1594:A3928,Sheet1!H1594:H3928)</f>
        <v>No</v>
      </c>
      <c r="L1594" s="20" t="str">
        <f>_xlfn.XLOOKUP(Table4[[#This Row],[Customer ID]],Sheet1!A1594:A3928,Sheet1!I1594:I3928)</f>
        <v>Obesity</v>
      </c>
      <c r="M1594" s="20" t="str">
        <f>_xlfn.XLOOKUP(A1594,Sheet1!A1594:A3928,Sheet1!J1594:J3928)</f>
        <v>Normal</v>
      </c>
      <c r="N1594" s="48" t="str">
        <f>_xlfn.XLOOKUP(Table4[[#This Row],[Customer ID]],Table3[Customer ID],Table3[Date2])</f>
        <v>16-Oct-1993</v>
      </c>
      <c r="O1594" s="20">
        <f>_xlfn.XLOOKUP(A1594,Table3[Customer ID],Table3[Age])</f>
        <v>29</v>
      </c>
      <c r="P1594" s="20">
        <f>_xlfn.XLOOKUP(A1594,Table3[Customer ID],Table3[children])</f>
        <v>0</v>
      </c>
      <c r="Q1594" s="47">
        <f>_xlfn.XLOOKUP(A1594,Table3[Customer ID],Table3[charges])</f>
        <v>6276.3</v>
      </c>
      <c r="R1594" s="20" t="str">
        <f>_xlfn.XLOOKUP(A1594,Table3[Customer ID],Table3[Hospital tier])</f>
        <v>tier - 2</v>
      </c>
      <c r="S1594" s="20" t="str">
        <f>_xlfn.XLOOKUP(A1594,Table3[Customer ID],Table3[City tier])</f>
        <v>tier - 1</v>
      </c>
      <c r="T1594" s="20" t="str">
        <f>_xlfn.XLOOKUP(A1594,Table3[Customer ID],Table3[State ID])</f>
        <v>R1025</v>
      </c>
    </row>
    <row r="1595" spans="1:20" x14ac:dyDescent="0.3">
      <c r="A1595" s="20" t="s">
        <v>1613</v>
      </c>
      <c r="B1595" s="20" t="str">
        <f>_xlfn.XLOOKUP(A1595,Sheet3!A1595:A3929,Sheet3!B1595:B3929)</f>
        <v xml:space="preserve"> Mr</v>
      </c>
      <c r="C1595" s="20" t="str">
        <f>_xlfn.XLOOKUP(A1595,Sheet3!A1595:A3929,Sheet3!C1595:C3929)</f>
        <v>Sanca</v>
      </c>
      <c r="D1595" s="20" t="str">
        <f>_xlfn.XLOOKUP(A1595,Sheet3!A1595:A3929,Sheet3!D1595:D3929)</f>
        <v xml:space="preserve">  Ruben</v>
      </c>
      <c r="E1595" s="46">
        <f>_xlfn.XLOOKUP(A1595,Sheet1!$A$2:$A$2336,Sheet1!$B$2:$B$2336)</f>
        <v>21.78</v>
      </c>
      <c r="F1595" s="20">
        <f>_xlfn.XLOOKUP(Table4[[#This Row],[Customer ID]],Sheet1!A1595:A3929,Sheet1!C1595:C3929)</f>
        <v>9.31</v>
      </c>
      <c r="G1595" s="20" t="str">
        <f>_xlfn.XLOOKUP(Table4[[#This Row],[Customer ID]],Sheet1!A1595:A3929,Sheet1!D1595:D3929)</f>
        <v>yes</v>
      </c>
      <c r="H1595" s="20" t="str">
        <f>_xlfn.XLOOKUP(Table4[[#This Row],[Customer ID]],Sheet1!A1595:A3929,Sheet1!E1595:E3929)</f>
        <v>No</v>
      </c>
      <c r="I1595" s="20" t="str">
        <f>_xlfn.XLOOKUP(Table4[[#This Row],[Customer ID]],Sheet1!A1595:A3929,Sheet1!F1595:F3929)</f>
        <v>No</v>
      </c>
      <c r="J1595" s="20">
        <f>_xlfn.XLOOKUP(Table4[[#This Row],[Customer ID]],Sheet1!A1595:A3929,Sheet1!G1595:G3929)</f>
        <v>0</v>
      </c>
      <c r="K1595" s="20" t="str">
        <f>_xlfn.XLOOKUP(Table4[[#This Row],[Customer ID]],Sheet1!A1595:A3929,Sheet1!H1595:H3929)</f>
        <v>No</v>
      </c>
      <c r="L1595" s="20" t="str">
        <f>_xlfn.XLOOKUP(Table4[[#This Row],[Customer ID]],Sheet1!A1595:A3929,Sheet1!I1595:I3929)</f>
        <v>Normal weight</v>
      </c>
      <c r="M1595" s="20" t="str">
        <f>_xlfn.XLOOKUP(A1595,Sheet1!A1595:A3929,Sheet1!J1595:J3929)</f>
        <v>Diabetes</v>
      </c>
      <c r="N1595" s="48" t="str">
        <f>_xlfn.XLOOKUP(Table4[[#This Row],[Customer ID]],Table3[Customer ID],Table3[Date2])</f>
        <v>30-Jun-1981</v>
      </c>
      <c r="O1595" s="20">
        <f>_xlfn.XLOOKUP(A1595,Table3[Customer ID],Table3[Age])</f>
        <v>41</v>
      </c>
      <c r="P1595" s="20">
        <f>_xlfn.XLOOKUP(A1595,Table3[Customer ID],Table3[children])</f>
        <v>1</v>
      </c>
      <c r="Q1595" s="47">
        <f>_xlfn.XLOOKUP(A1595,Table3[Customer ID],Table3[charges])</f>
        <v>6272.48</v>
      </c>
      <c r="R1595" s="20" t="str">
        <f>_xlfn.XLOOKUP(A1595,Table3[Customer ID],Table3[Hospital tier])</f>
        <v>tier - 1</v>
      </c>
      <c r="S1595" s="20" t="str">
        <f>_xlfn.XLOOKUP(A1595,Table3[Customer ID],Table3[City tier])</f>
        <v>tier - 3</v>
      </c>
      <c r="T1595" s="20" t="str">
        <f>_xlfn.XLOOKUP(A1595,Table3[Customer ID],Table3[State ID])</f>
        <v>R1013</v>
      </c>
    </row>
    <row r="1596" spans="1:20" x14ac:dyDescent="0.3">
      <c r="A1596" s="20" t="s">
        <v>1614</v>
      </c>
      <c r="B1596" s="20" t="str">
        <f>_xlfn.XLOOKUP(A1596,Sheet3!A1596:A3930,Sheet3!B1596:B3930)</f>
        <v xml:space="preserve"> Ms</v>
      </c>
      <c r="C1596" s="20" t="str">
        <f>_xlfn.XLOOKUP(A1596,Sheet3!A1596:A3930,Sheet3!C1596:C3930)</f>
        <v>Bond</v>
      </c>
      <c r="D1596" s="20" t="str">
        <f>_xlfn.XLOOKUP(A1596,Sheet3!A1596:A3930,Sheet3!D1596:D3930)</f>
        <v xml:space="preserve">  Sarah</v>
      </c>
      <c r="E1596" s="46">
        <f>_xlfn.XLOOKUP(A1596,Sheet1!$A$2:$A$2336,Sheet1!$B$2:$B$2336)</f>
        <v>23.75</v>
      </c>
      <c r="F1596" s="20">
        <f>_xlfn.XLOOKUP(Table4[[#This Row],[Customer ID]],Sheet1!A1596:A3930,Sheet1!C1596:C3930)</f>
        <v>5.03</v>
      </c>
      <c r="G1596" s="20" t="str">
        <f>_xlfn.XLOOKUP(Table4[[#This Row],[Customer ID]],Sheet1!A1596:A3930,Sheet1!D1596:D3930)</f>
        <v>No</v>
      </c>
      <c r="H1596" s="20" t="str">
        <f>_xlfn.XLOOKUP(Table4[[#This Row],[Customer ID]],Sheet1!A1596:A3930,Sheet1!E1596:E3930)</f>
        <v>No</v>
      </c>
      <c r="I1596" s="20" t="str">
        <f>_xlfn.XLOOKUP(Table4[[#This Row],[Customer ID]],Sheet1!A1596:A3930,Sheet1!F1596:F3930)</f>
        <v>No</v>
      </c>
      <c r="J1596" s="20">
        <f>_xlfn.XLOOKUP(Table4[[#This Row],[Customer ID]],Sheet1!A1596:A3930,Sheet1!G1596:G3930)</f>
        <v>1</v>
      </c>
      <c r="K1596" s="20" t="str">
        <f>_xlfn.XLOOKUP(Table4[[#This Row],[Customer ID]],Sheet1!A1596:A3930,Sheet1!H1596:H3930)</f>
        <v>No</v>
      </c>
      <c r="L1596" s="20" t="str">
        <f>_xlfn.XLOOKUP(Table4[[#This Row],[Customer ID]],Sheet1!A1596:A3930,Sheet1!I1596:I3930)</f>
        <v>Normal weight</v>
      </c>
      <c r="M1596" s="20" t="str">
        <f>_xlfn.XLOOKUP(A1596,Sheet1!A1596:A3930,Sheet1!J1596:J3930)</f>
        <v>Normal</v>
      </c>
      <c r="N1596" s="48" t="str">
        <f>_xlfn.XLOOKUP(Table4[[#This Row],[Customer ID]],Table3[Customer ID],Table3[Date2])</f>
        <v>25-Sep-1984</v>
      </c>
      <c r="O1596" s="20">
        <f>_xlfn.XLOOKUP(A1596,Table3[Customer ID],Table3[Age])</f>
        <v>38</v>
      </c>
      <c r="P1596" s="20">
        <f>_xlfn.XLOOKUP(A1596,Table3[Customer ID],Table3[children])</f>
        <v>3</v>
      </c>
      <c r="Q1596" s="47">
        <f>_xlfn.XLOOKUP(A1596,Table3[Customer ID],Table3[charges])</f>
        <v>6269.33</v>
      </c>
      <c r="R1596" s="20" t="str">
        <f>_xlfn.XLOOKUP(A1596,Table3[Customer ID],Table3[Hospital tier])</f>
        <v>tier - 2</v>
      </c>
      <c r="S1596" s="20" t="str">
        <f>_xlfn.XLOOKUP(A1596,Table3[Customer ID],Table3[City tier])</f>
        <v>tier - 1</v>
      </c>
      <c r="T1596" s="20" t="str">
        <f>_xlfn.XLOOKUP(A1596,Table3[Customer ID],Table3[State ID])</f>
        <v>R1013</v>
      </c>
    </row>
    <row r="1597" spans="1:20" x14ac:dyDescent="0.3">
      <c r="A1597" s="20" t="s">
        <v>1615</v>
      </c>
      <c r="B1597" s="20" t="str">
        <f>_xlfn.XLOOKUP(A1597,Sheet3!A1597:A3931,Sheet3!B1597:B3931)</f>
        <v xml:space="preserve"> Mrs</v>
      </c>
      <c r="C1597" s="20" t="str">
        <f>_xlfn.XLOOKUP(A1597,Sheet3!A1597:A3931,Sheet3!C1597:C3931)</f>
        <v>Carron</v>
      </c>
      <c r="D1597" s="20" t="str">
        <f>_xlfn.XLOOKUP(A1597,Sheet3!A1597:A3931,Sheet3!D1597:D3931)</f>
        <v xml:space="preserve">  Angela R.</v>
      </c>
      <c r="E1597" s="46">
        <f>_xlfn.XLOOKUP(A1597,Sheet1!$A$2:$A$2336,Sheet1!$B$2:$B$2336)</f>
        <v>33.21</v>
      </c>
      <c r="F1597" s="20">
        <f>_xlfn.XLOOKUP(Table4[[#This Row],[Customer ID]],Sheet1!A1597:A3931,Sheet1!C1597:C3931)</f>
        <v>5.07</v>
      </c>
      <c r="G1597" s="20" t="str">
        <f>_xlfn.XLOOKUP(Table4[[#This Row],[Customer ID]],Sheet1!A1597:A3931,Sheet1!D1597:D3931)</f>
        <v>yes</v>
      </c>
      <c r="H1597" s="20" t="str">
        <f>_xlfn.XLOOKUP(Table4[[#This Row],[Customer ID]],Sheet1!A1597:A3931,Sheet1!E1597:E3931)</f>
        <v>No</v>
      </c>
      <c r="I1597" s="20" t="str">
        <f>_xlfn.XLOOKUP(Table4[[#This Row],[Customer ID]],Sheet1!A1597:A3931,Sheet1!F1597:F3931)</f>
        <v>No</v>
      </c>
      <c r="J1597" s="20">
        <f>_xlfn.XLOOKUP(Table4[[#This Row],[Customer ID]],Sheet1!A1597:A3931,Sheet1!G1597:G3931)</f>
        <v>1</v>
      </c>
      <c r="K1597" s="20" t="str">
        <f>_xlfn.XLOOKUP(Table4[[#This Row],[Customer ID]],Sheet1!A1597:A3931,Sheet1!H1597:H3931)</f>
        <v>No</v>
      </c>
      <c r="L1597" s="20" t="str">
        <f>_xlfn.XLOOKUP(Table4[[#This Row],[Customer ID]],Sheet1!A1597:A3931,Sheet1!I1597:I3931)</f>
        <v>Obesity</v>
      </c>
      <c r="M1597" s="20" t="str">
        <f>_xlfn.XLOOKUP(A1597,Sheet1!A1597:A3931,Sheet1!J1597:J3931)</f>
        <v>Normal</v>
      </c>
      <c r="N1597" s="48" t="str">
        <f>_xlfn.XLOOKUP(Table4[[#This Row],[Customer ID]],Table3[Customer ID],Table3[Date2])</f>
        <v>17-Oct-1995</v>
      </c>
      <c r="O1597" s="20">
        <f>_xlfn.XLOOKUP(A1597,Table3[Customer ID],Table3[Age])</f>
        <v>27</v>
      </c>
      <c r="P1597" s="20">
        <f>_xlfn.XLOOKUP(A1597,Table3[Customer ID],Table3[children])</f>
        <v>0</v>
      </c>
      <c r="Q1597" s="47">
        <f>_xlfn.XLOOKUP(A1597,Table3[Customer ID],Table3[charges])</f>
        <v>6261.2</v>
      </c>
      <c r="R1597" s="20" t="str">
        <f>_xlfn.XLOOKUP(A1597,Table3[Customer ID],Table3[Hospital tier])</f>
        <v>tier - 2</v>
      </c>
      <c r="S1597" s="20" t="str">
        <f>_xlfn.XLOOKUP(A1597,Table3[Customer ID],Table3[City tier])</f>
        <v>tier - 1</v>
      </c>
      <c r="T1597" s="20" t="str">
        <f>_xlfn.XLOOKUP(A1597,Table3[Customer ID],Table3[State ID])</f>
        <v>R1026</v>
      </c>
    </row>
    <row r="1598" spans="1:20" x14ac:dyDescent="0.3">
      <c r="A1598" s="20" t="s">
        <v>1616</v>
      </c>
      <c r="B1598" s="20" t="str">
        <f>_xlfn.XLOOKUP(A1598,Sheet3!A1598:A3932,Sheet3!B1598:B3932)</f>
        <v xml:space="preserve"> Mr</v>
      </c>
      <c r="C1598" s="20" t="str">
        <f>_xlfn.XLOOKUP(A1598,Sheet3!A1598:A3932,Sheet3!C1598:C3932)</f>
        <v>Ellwanger</v>
      </c>
      <c r="D1598" s="20" t="str">
        <f>_xlfn.XLOOKUP(A1598,Sheet3!A1598:A3932,Sheet3!D1598:D3932)</f>
        <v xml:space="preserve">  Chatham</v>
      </c>
      <c r="E1598" s="46">
        <f>_xlfn.XLOOKUP(A1598,Sheet1!$A$2:$A$2336,Sheet1!$B$2:$B$2336)</f>
        <v>17.7</v>
      </c>
      <c r="F1598" s="20">
        <f>_xlfn.XLOOKUP(Table4[[#This Row],[Customer ID]],Sheet1!A1598:A3932,Sheet1!C1598:C3932)</f>
        <v>10.42</v>
      </c>
      <c r="G1598" s="20" t="str">
        <f>_xlfn.XLOOKUP(Table4[[#This Row],[Customer ID]],Sheet1!A1598:A3932,Sheet1!D1598:D3932)</f>
        <v>yes</v>
      </c>
      <c r="H1598" s="20" t="str">
        <f>_xlfn.XLOOKUP(Table4[[#This Row],[Customer ID]],Sheet1!A1598:A3932,Sheet1!E1598:E3932)</f>
        <v>No</v>
      </c>
      <c r="I1598" s="20" t="str">
        <f>_xlfn.XLOOKUP(Table4[[#This Row],[Customer ID]],Sheet1!A1598:A3932,Sheet1!F1598:F3932)</f>
        <v>No</v>
      </c>
      <c r="J1598" s="20">
        <f>_xlfn.XLOOKUP(Table4[[#This Row],[Customer ID]],Sheet1!A1598:A3932,Sheet1!G1598:G3932)</f>
        <v>2</v>
      </c>
      <c r="K1598" s="20" t="str">
        <f>_xlfn.XLOOKUP(Table4[[#This Row],[Customer ID]],Sheet1!A1598:A3932,Sheet1!H1598:H3932)</f>
        <v>No</v>
      </c>
      <c r="L1598" s="20" t="str">
        <f>_xlfn.XLOOKUP(Table4[[#This Row],[Customer ID]],Sheet1!A1598:A3932,Sheet1!I1598:I3932)</f>
        <v>Under Weight</v>
      </c>
      <c r="M1598" s="20" t="str">
        <f>_xlfn.XLOOKUP(A1598,Sheet1!A1598:A3932,Sheet1!J1598:J3932)</f>
        <v>Diabetes</v>
      </c>
      <c r="N1598" s="48" t="str">
        <f>_xlfn.XLOOKUP(Table4[[#This Row],[Customer ID]],Table3[Customer ID],Table3[Date2])</f>
        <v>11-Oct-1970</v>
      </c>
      <c r="O1598" s="20">
        <f>_xlfn.XLOOKUP(A1598,Table3[Customer ID],Table3[Age])</f>
        <v>52</v>
      </c>
      <c r="P1598" s="20">
        <f>_xlfn.XLOOKUP(A1598,Table3[Customer ID],Table3[children])</f>
        <v>0</v>
      </c>
      <c r="Q1598" s="47">
        <f>_xlfn.XLOOKUP(A1598,Table3[Customer ID],Table3[charges])</f>
        <v>6255.38</v>
      </c>
      <c r="R1598" s="20" t="str">
        <f>_xlfn.XLOOKUP(A1598,Table3[Customer ID],Table3[Hospital tier])</f>
        <v>tier - 2</v>
      </c>
      <c r="S1598" s="20" t="str">
        <f>_xlfn.XLOOKUP(A1598,Table3[Customer ID],Table3[City tier])</f>
        <v>tier - 2</v>
      </c>
      <c r="T1598" s="20" t="str">
        <f>_xlfn.XLOOKUP(A1598,Table3[Customer ID],Table3[State ID])</f>
        <v>R1013</v>
      </c>
    </row>
    <row r="1599" spans="1:20" x14ac:dyDescent="0.3">
      <c r="A1599" s="20" t="s">
        <v>1617</v>
      </c>
      <c r="B1599" s="20" t="str">
        <f>_xlfn.XLOOKUP(A1599,Sheet3!A1599:A3933,Sheet3!B1599:B3933)</f>
        <v xml:space="preserve"> Mr</v>
      </c>
      <c r="C1599" s="20" t="str">
        <f>_xlfn.XLOOKUP(A1599,Sheet3!A1599:A3933,Sheet3!C1599:C3933)</f>
        <v>Hanson</v>
      </c>
      <c r="D1599" s="20" t="str">
        <f>_xlfn.XLOOKUP(A1599,Sheet3!A1599:A3933,Sheet3!D1599:D3933)</f>
        <v xml:space="preserve">  Derek</v>
      </c>
      <c r="E1599" s="46">
        <f>_xlfn.XLOOKUP(A1599,Sheet1!$A$2:$A$2336,Sheet1!$B$2:$B$2336)</f>
        <v>17.2</v>
      </c>
      <c r="F1599" s="20">
        <f>_xlfn.XLOOKUP(Table4[[#This Row],[Customer ID]],Sheet1!A1599:A3933,Sheet1!C1599:C3933)</f>
        <v>6.45</v>
      </c>
      <c r="G1599" s="20" t="str">
        <f>_xlfn.XLOOKUP(Table4[[#This Row],[Customer ID]],Sheet1!A1599:A3933,Sheet1!D1599:D3933)</f>
        <v>No</v>
      </c>
      <c r="H1599" s="20" t="str">
        <f>_xlfn.XLOOKUP(Table4[[#This Row],[Customer ID]],Sheet1!A1599:A3933,Sheet1!E1599:E3933)</f>
        <v>No</v>
      </c>
      <c r="I1599" s="20" t="str">
        <f>_xlfn.XLOOKUP(Table4[[#This Row],[Customer ID]],Sheet1!A1599:A3933,Sheet1!F1599:F3933)</f>
        <v>No</v>
      </c>
      <c r="J1599" s="20">
        <f>_xlfn.XLOOKUP(Table4[[#This Row],[Customer ID]],Sheet1!A1599:A3933,Sheet1!G1599:G3933)</f>
        <v>2</v>
      </c>
      <c r="K1599" s="20" t="str">
        <f>_xlfn.XLOOKUP(Table4[[#This Row],[Customer ID]],Sheet1!A1599:A3933,Sheet1!H1599:H3933)</f>
        <v>No</v>
      </c>
      <c r="L1599" s="20" t="str">
        <f>_xlfn.XLOOKUP(Table4[[#This Row],[Customer ID]],Sheet1!A1599:A3933,Sheet1!I1599:I3933)</f>
        <v>Under Weight</v>
      </c>
      <c r="M1599" s="20" t="str">
        <f>_xlfn.XLOOKUP(A1599,Sheet1!A1599:A3933,Sheet1!J1599:J3933)</f>
        <v>Prediabetes</v>
      </c>
      <c r="N1599" s="48" t="str">
        <f>_xlfn.XLOOKUP(Table4[[#This Row],[Customer ID]],Table3[Customer ID],Table3[Date2])</f>
        <v>8-Sep-1972</v>
      </c>
      <c r="O1599" s="20">
        <f>_xlfn.XLOOKUP(A1599,Table3[Customer ID],Table3[Age])</f>
        <v>50</v>
      </c>
      <c r="P1599" s="20">
        <f>_xlfn.XLOOKUP(A1599,Table3[Customer ID],Table3[children])</f>
        <v>0</v>
      </c>
      <c r="Q1599" s="47">
        <f>_xlfn.XLOOKUP(A1599,Table3[Customer ID],Table3[charges])</f>
        <v>6254.13</v>
      </c>
      <c r="R1599" s="20" t="str">
        <f>_xlfn.XLOOKUP(A1599,Table3[Customer ID],Table3[Hospital tier])</f>
        <v>tier - 2</v>
      </c>
      <c r="S1599" s="20" t="str">
        <f>_xlfn.XLOOKUP(A1599,Table3[Customer ID],Table3[City tier])</f>
        <v>tier - 2</v>
      </c>
      <c r="T1599" s="20" t="str">
        <f>_xlfn.XLOOKUP(A1599,Table3[Customer ID],Table3[State ID])</f>
        <v>R1012</v>
      </c>
    </row>
    <row r="1600" spans="1:20" x14ac:dyDescent="0.3">
      <c r="A1600" s="20" t="s">
        <v>1618</v>
      </c>
      <c r="B1600" s="20" t="str">
        <f>_xlfn.XLOOKUP(A1600,Sheet3!A1600:A3934,Sheet3!B1600:B3934)</f>
        <v xml:space="preserve"> Mr</v>
      </c>
      <c r="C1600" s="20" t="str">
        <f>_xlfn.XLOOKUP(A1600,Sheet3!A1600:A3934,Sheet3!C1600:C3934)</f>
        <v>Tucker</v>
      </c>
      <c r="D1600" s="20" t="str">
        <f>_xlfn.XLOOKUP(A1600,Sheet3!A1600:A3934,Sheet3!D1600:D3934)</f>
        <v xml:space="preserve">  Kalvin J.</v>
      </c>
      <c r="E1600" s="46">
        <f>_xlfn.XLOOKUP(A1600,Sheet1!$A$2:$A$2336,Sheet1!$B$2:$B$2336)</f>
        <v>19.21</v>
      </c>
      <c r="F1600" s="20">
        <f>_xlfn.XLOOKUP(Table4[[#This Row],[Customer ID]],Sheet1!A1600:A3934,Sheet1!C1600:C3934)</f>
        <v>5.52</v>
      </c>
      <c r="G1600" s="20" t="str">
        <f>_xlfn.XLOOKUP(Table4[[#This Row],[Customer ID]],Sheet1!A1600:A3934,Sheet1!D1600:D3934)</f>
        <v>No</v>
      </c>
      <c r="H1600" s="20" t="str">
        <f>_xlfn.XLOOKUP(Table4[[#This Row],[Customer ID]],Sheet1!A1600:A3934,Sheet1!E1600:E3934)</f>
        <v>No</v>
      </c>
      <c r="I1600" s="20" t="str">
        <f>_xlfn.XLOOKUP(Table4[[#This Row],[Customer ID]],Sheet1!A1600:A3934,Sheet1!F1600:F3934)</f>
        <v>No</v>
      </c>
      <c r="J1600" s="20">
        <f>_xlfn.XLOOKUP(Table4[[#This Row],[Customer ID]],Sheet1!A1600:A3934,Sheet1!G1600:G3934)</f>
        <v>2</v>
      </c>
      <c r="K1600" s="20" t="str">
        <f>_xlfn.XLOOKUP(Table4[[#This Row],[Customer ID]],Sheet1!A1600:A3934,Sheet1!H1600:H3934)</f>
        <v>No</v>
      </c>
      <c r="L1600" s="20" t="str">
        <f>_xlfn.XLOOKUP(Table4[[#This Row],[Customer ID]],Sheet1!A1600:A3934,Sheet1!I1600:I3934)</f>
        <v>Normal weight</v>
      </c>
      <c r="M1600" s="20" t="str">
        <f>_xlfn.XLOOKUP(A1600,Sheet1!A1600:A3934,Sheet1!J1600:J3934)</f>
        <v>Normal</v>
      </c>
      <c r="N1600" s="48" t="str">
        <f>_xlfn.XLOOKUP(Table4[[#This Row],[Customer ID]],Table3[Customer ID],Table3[Date2])</f>
        <v>11-Nov-1972</v>
      </c>
      <c r="O1600" s="20">
        <f>_xlfn.XLOOKUP(A1600,Table3[Customer ID],Table3[Age])</f>
        <v>50</v>
      </c>
      <c r="P1600" s="20">
        <f>_xlfn.XLOOKUP(A1600,Table3[Customer ID],Table3[children])</f>
        <v>0</v>
      </c>
      <c r="Q1600" s="47">
        <f>_xlfn.XLOOKUP(A1600,Table3[Customer ID],Table3[charges])</f>
        <v>6253.85</v>
      </c>
      <c r="R1600" s="20" t="str">
        <f>_xlfn.XLOOKUP(A1600,Table3[Customer ID],Table3[Hospital tier])</f>
        <v>tier - 2</v>
      </c>
      <c r="S1600" s="20" t="str">
        <f>_xlfn.XLOOKUP(A1600,Table3[Customer ID],Table3[City tier])</f>
        <v>tier - 2</v>
      </c>
      <c r="T1600" s="20" t="str">
        <f>_xlfn.XLOOKUP(A1600,Table3[Customer ID],Table3[State ID])</f>
        <v>R1013</v>
      </c>
    </row>
    <row r="1601" spans="1:20" x14ac:dyDescent="0.3">
      <c r="A1601" s="20" t="s">
        <v>1619</v>
      </c>
      <c r="B1601" s="20" t="str">
        <f>_xlfn.XLOOKUP(A1601,Sheet3!A1601:A3935,Sheet3!B1601:B3935)</f>
        <v xml:space="preserve"> Mr</v>
      </c>
      <c r="C1601" s="20" t="str">
        <f>_xlfn.XLOOKUP(A1601,Sheet3!A1601:A3935,Sheet3!C1601:C3935)</f>
        <v>Counts</v>
      </c>
      <c r="D1601" s="20" t="str">
        <f>_xlfn.XLOOKUP(A1601,Sheet3!A1601:A3935,Sheet3!D1601:D3935)</f>
        <v xml:space="preserve">  Dave</v>
      </c>
      <c r="E1601" s="46">
        <f>_xlfn.XLOOKUP(A1601,Sheet1!$A$2:$A$2336,Sheet1!$B$2:$B$2336)</f>
        <v>23.2</v>
      </c>
      <c r="F1601" s="20">
        <f>_xlfn.XLOOKUP(Table4[[#This Row],[Customer ID]],Sheet1!A1601:A3935,Sheet1!C1601:C3935)</f>
        <v>4.41</v>
      </c>
      <c r="G1601" s="20" t="str">
        <f>_xlfn.XLOOKUP(Table4[[#This Row],[Customer ID]],Sheet1!A1601:A3935,Sheet1!D1601:D3935)</f>
        <v>No</v>
      </c>
      <c r="H1601" s="20" t="str">
        <f>_xlfn.XLOOKUP(Table4[[#This Row],[Customer ID]],Sheet1!A1601:A3935,Sheet1!E1601:E3935)</f>
        <v>No</v>
      </c>
      <c r="I1601" s="20" t="str">
        <f>_xlfn.XLOOKUP(Table4[[#This Row],[Customer ID]],Sheet1!A1601:A3935,Sheet1!F1601:F3935)</f>
        <v>Yes</v>
      </c>
      <c r="J1601" s="20">
        <f>_xlfn.XLOOKUP(Table4[[#This Row],[Customer ID]],Sheet1!A1601:A3935,Sheet1!G1601:G3935)</f>
        <v>1</v>
      </c>
      <c r="K1601" s="20" t="str">
        <f>_xlfn.XLOOKUP(Table4[[#This Row],[Customer ID]],Sheet1!A1601:A3935,Sheet1!H1601:H3935)</f>
        <v>No</v>
      </c>
      <c r="L1601" s="20" t="str">
        <f>_xlfn.XLOOKUP(Table4[[#This Row],[Customer ID]],Sheet1!A1601:A3935,Sheet1!I1601:I3935)</f>
        <v>Normal weight</v>
      </c>
      <c r="M1601" s="20" t="str">
        <f>_xlfn.XLOOKUP(A1601,Sheet1!A1601:A3935,Sheet1!J1601:J3935)</f>
        <v>Normal</v>
      </c>
      <c r="N1601" s="48" t="str">
        <f>_xlfn.XLOOKUP(Table4[[#This Row],[Customer ID]],Table3[Customer ID],Table3[Date2])</f>
        <v>10-Oct-1979</v>
      </c>
      <c r="O1601" s="20">
        <f>_xlfn.XLOOKUP(A1601,Table3[Customer ID],Table3[Age])</f>
        <v>43</v>
      </c>
      <c r="P1601" s="20">
        <f>_xlfn.XLOOKUP(A1601,Table3[Customer ID],Table3[children])</f>
        <v>0</v>
      </c>
      <c r="Q1601" s="47">
        <f>_xlfn.XLOOKUP(A1601,Table3[Customer ID],Table3[charges])</f>
        <v>6250.44</v>
      </c>
      <c r="R1601" s="20" t="str">
        <f>_xlfn.XLOOKUP(A1601,Table3[Customer ID],Table3[Hospital tier])</f>
        <v>tier - 2</v>
      </c>
      <c r="S1601" s="20" t="str">
        <f>_xlfn.XLOOKUP(A1601,Table3[Customer ID],Table3[City tier])</f>
        <v>tier - 1</v>
      </c>
      <c r="T1601" s="20" t="str">
        <f>_xlfn.XLOOKUP(A1601,Table3[Customer ID],Table3[State ID])</f>
        <v>R1011</v>
      </c>
    </row>
    <row r="1602" spans="1:20" x14ac:dyDescent="0.3">
      <c r="A1602" s="20" t="s">
        <v>1620</v>
      </c>
      <c r="B1602" s="20" t="str">
        <f>_xlfn.XLOOKUP(A1602,Sheet3!A1602:A3936,Sheet3!B1602:B3936)</f>
        <v xml:space="preserve"> Ms</v>
      </c>
      <c r="C1602" s="20" t="str">
        <f>_xlfn.XLOOKUP(A1602,Sheet3!A1602:A3936,Sheet3!C1602:C3936)</f>
        <v>Carson</v>
      </c>
      <c r="D1602" s="20" t="str">
        <f>_xlfn.XLOOKUP(A1602,Sheet3!A1602:A3936,Sheet3!D1602:D3936)</f>
        <v xml:space="preserve">  Barbara G.</v>
      </c>
      <c r="E1602" s="46">
        <f>_xlfn.XLOOKUP(A1602,Sheet1!$A$2:$A$2336,Sheet1!$B$2:$B$2336)</f>
        <v>32.5</v>
      </c>
      <c r="F1602" s="20">
        <f>_xlfn.XLOOKUP(Table4[[#This Row],[Customer ID]],Sheet1!A1602:A3936,Sheet1!C1602:C3936)</f>
        <v>4.6900000000000004</v>
      </c>
      <c r="G1602" s="20" t="str">
        <f>_xlfn.XLOOKUP(Table4[[#This Row],[Customer ID]],Sheet1!A1602:A3936,Sheet1!D1602:D3936)</f>
        <v>yes</v>
      </c>
      <c r="H1602" s="20" t="str">
        <f>_xlfn.XLOOKUP(Table4[[#This Row],[Customer ID]],Sheet1!A1602:A3936,Sheet1!E1602:E3936)</f>
        <v>No</v>
      </c>
      <c r="I1602" s="20" t="str">
        <f>_xlfn.XLOOKUP(Table4[[#This Row],[Customer ID]],Sheet1!A1602:A3936,Sheet1!F1602:F3936)</f>
        <v>Yes</v>
      </c>
      <c r="J1602" s="20">
        <f>_xlfn.XLOOKUP(Table4[[#This Row],[Customer ID]],Sheet1!A1602:A3936,Sheet1!G1602:G3936)</f>
        <v>1</v>
      </c>
      <c r="K1602" s="20" t="str">
        <f>_xlfn.XLOOKUP(Table4[[#This Row],[Customer ID]],Sheet1!A1602:A3936,Sheet1!H1602:H3936)</f>
        <v>No</v>
      </c>
      <c r="L1602" s="20" t="str">
        <f>_xlfn.XLOOKUP(Table4[[#This Row],[Customer ID]],Sheet1!A1602:A3936,Sheet1!I1602:I3936)</f>
        <v>Obesity</v>
      </c>
      <c r="M1602" s="20" t="str">
        <f>_xlfn.XLOOKUP(A1602,Sheet1!A1602:A3936,Sheet1!J1602:J3936)</f>
        <v>Normal</v>
      </c>
      <c r="N1602" s="48" t="str">
        <f>_xlfn.XLOOKUP(Table4[[#This Row],[Customer ID]],Table3[Customer ID],Table3[Date2])</f>
        <v>11-Aug-1983</v>
      </c>
      <c r="O1602" s="20">
        <f>_xlfn.XLOOKUP(A1602,Table3[Customer ID],Table3[Age])</f>
        <v>39</v>
      </c>
      <c r="P1602" s="20">
        <f>_xlfn.XLOOKUP(A1602,Table3[Customer ID],Table3[children])</f>
        <v>1</v>
      </c>
      <c r="Q1602" s="47">
        <f>_xlfn.XLOOKUP(A1602,Table3[Customer ID],Table3[charges])</f>
        <v>6238.3</v>
      </c>
      <c r="R1602" s="20" t="str">
        <f>_xlfn.XLOOKUP(A1602,Table3[Customer ID],Table3[Hospital tier])</f>
        <v>tier - 2</v>
      </c>
      <c r="S1602" s="20" t="str">
        <f>_xlfn.XLOOKUP(A1602,Table3[Customer ID],Table3[City tier])</f>
        <v>tier - 1</v>
      </c>
      <c r="T1602" s="20" t="str">
        <f>_xlfn.XLOOKUP(A1602,Table3[Customer ID],Table3[State ID])</f>
        <v>R1011</v>
      </c>
    </row>
    <row r="1603" spans="1:20" x14ac:dyDescent="0.3">
      <c r="A1603" s="20" t="s">
        <v>1621</v>
      </c>
      <c r="B1603" s="20" t="str">
        <f>_xlfn.XLOOKUP(A1603,Sheet3!A1603:A3937,Sheet3!B1603:B3937)</f>
        <v xml:space="preserve"> Mr</v>
      </c>
      <c r="C1603" s="20" t="str">
        <f>_xlfn.XLOOKUP(A1603,Sheet3!A1603:A3937,Sheet3!C1603:C3937)</f>
        <v>Haines</v>
      </c>
      <c r="D1603" s="20" t="str">
        <f>_xlfn.XLOOKUP(A1603,Sheet3!A1603:A3937,Sheet3!D1603:D3937)</f>
        <v xml:space="preserve">  Skylar</v>
      </c>
      <c r="E1603" s="46">
        <f>_xlfn.XLOOKUP(A1603,Sheet1!$A$2:$A$2336,Sheet1!$B$2:$B$2336)</f>
        <v>20.9</v>
      </c>
      <c r="F1603" s="20">
        <f>_xlfn.XLOOKUP(Table4[[#This Row],[Customer ID]],Sheet1!A1603:A3937,Sheet1!C1603:C3937)</f>
        <v>6.94</v>
      </c>
      <c r="G1603" s="20" t="str">
        <f>_xlfn.XLOOKUP(Table4[[#This Row],[Customer ID]],Sheet1!A1603:A3937,Sheet1!D1603:D3937)</f>
        <v>No</v>
      </c>
      <c r="H1603" s="20" t="str">
        <f>_xlfn.XLOOKUP(Table4[[#This Row],[Customer ID]],Sheet1!A1603:A3937,Sheet1!E1603:E3937)</f>
        <v>No</v>
      </c>
      <c r="I1603" s="20" t="str">
        <f>_xlfn.XLOOKUP(Table4[[#This Row],[Customer ID]],Sheet1!A1603:A3937,Sheet1!F1603:F3937)</f>
        <v>No</v>
      </c>
      <c r="J1603" s="20">
        <f>_xlfn.XLOOKUP(Table4[[#This Row],[Customer ID]],Sheet1!A1603:A3937,Sheet1!G1603:G3937)</f>
        <v>0</v>
      </c>
      <c r="K1603" s="20" t="str">
        <f>_xlfn.XLOOKUP(Table4[[#This Row],[Customer ID]],Sheet1!A1603:A3937,Sheet1!H1603:H3937)</f>
        <v>No</v>
      </c>
      <c r="L1603" s="20" t="str">
        <f>_xlfn.XLOOKUP(Table4[[#This Row],[Customer ID]],Sheet1!A1603:A3937,Sheet1!I1603:I3937)</f>
        <v>Normal weight</v>
      </c>
      <c r="M1603" s="20" t="str">
        <f>_xlfn.XLOOKUP(A1603,Sheet1!A1603:A3937,Sheet1!J1603:J3937)</f>
        <v>Diabetes</v>
      </c>
      <c r="N1603" s="48" t="str">
        <f>_xlfn.XLOOKUP(Table4[[#This Row],[Customer ID]],Table3[Customer ID],Table3[Date2])</f>
        <v>19-Sep-1978</v>
      </c>
      <c r="O1603" s="20">
        <f>_xlfn.XLOOKUP(A1603,Table3[Customer ID],Table3[Age])</f>
        <v>44</v>
      </c>
      <c r="P1603" s="20">
        <f>_xlfn.XLOOKUP(A1603,Table3[Customer ID],Table3[children])</f>
        <v>2</v>
      </c>
      <c r="Q1603" s="47">
        <f>_xlfn.XLOOKUP(A1603,Table3[Customer ID],Table3[charges])</f>
        <v>6236.95</v>
      </c>
      <c r="R1603" s="20" t="str">
        <f>_xlfn.XLOOKUP(A1603,Table3[Customer ID],Table3[Hospital tier])</f>
        <v>tier - 2</v>
      </c>
      <c r="S1603" s="20" t="str">
        <f>_xlfn.XLOOKUP(A1603,Table3[Customer ID],Table3[City tier])</f>
        <v>tier - 2</v>
      </c>
      <c r="T1603" s="20" t="str">
        <f>_xlfn.XLOOKUP(A1603,Table3[Customer ID],Table3[State ID])</f>
        <v>R1013</v>
      </c>
    </row>
    <row r="1604" spans="1:20" x14ac:dyDescent="0.3">
      <c r="A1604" s="20" t="s">
        <v>1622</v>
      </c>
      <c r="B1604" s="20" t="str">
        <f>_xlfn.XLOOKUP(A1604,Sheet3!A1604:A3938,Sheet3!B1604:B3938)</f>
        <v xml:space="preserve"> Mr</v>
      </c>
      <c r="C1604" s="20" t="str">
        <f>_xlfn.XLOOKUP(A1604,Sheet3!A1604:A3938,Sheet3!C1604:C3938)</f>
        <v>Schnabel</v>
      </c>
      <c r="D1604" s="20" t="str">
        <f>_xlfn.XLOOKUP(A1604,Sheet3!A1604:A3938,Sheet3!D1604:D3938)</f>
        <v xml:space="preserve">  Nick</v>
      </c>
      <c r="E1604" s="46">
        <f>_xlfn.XLOOKUP(A1604,Sheet1!$A$2:$A$2336,Sheet1!$B$2:$B$2336)</f>
        <v>19.11</v>
      </c>
      <c r="F1604" s="20">
        <f>_xlfn.XLOOKUP(Table4[[#This Row],[Customer ID]],Sheet1!A1604:A3938,Sheet1!C1604:C3938)</f>
        <v>4.3499999999999996</v>
      </c>
      <c r="G1604" s="20" t="str">
        <f>_xlfn.XLOOKUP(Table4[[#This Row],[Customer ID]],Sheet1!A1604:A3938,Sheet1!D1604:D3938)</f>
        <v>No</v>
      </c>
      <c r="H1604" s="20" t="str">
        <f>_xlfn.XLOOKUP(Table4[[#This Row],[Customer ID]],Sheet1!A1604:A3938,Sheet1!E1604:E3938)</f>
        <v>No</v>
      </c>
      <c r="I1604" s="20" t="str">
        <f>_xlfn.XLOOKUP(Table4[[#This Row],[Customer ID]],Sheet1!A1604:A3938,Sheet1!F1604:F3938)</f>
        <v>No</v>
      </c>
      <c r="J1604" s="20">
        <f>_xlfn.XLOOKUP(Table4[[#This Row],[Customer ID]],Sheet1!A1604:A3938,Sheet1!G1604:G3938)</f>
        <v>2</v>
      </c>
      <c r="K1604" s="20" t="str">
        <f>_xlfn.XLOOKUP(Table4[[#This Row],[Customer ID]],Sheet1!A1604:A3938,Sheet1!H1604:H3938)</f>
        <v>No</v>
      </c>
      <c r="L1604" s="20" t="str">
        <f>_xlfn.XLOOKUP(Table4[[#This Row],[Customer ID]],Sheet1!A1604:A3938,Sheet1!I1604:I3938)</f>
        <v>Normal weight</v>
      </c>
      <c r="M1604" s="20" t="str">
        <f>_xlfn.XLOOKUP(A1604,Sheet1!A1604:A3938,Sheet1!J1604:J3938)</f>
        <v>Normal</v>
      </c>
      <c r="N1604" s="48" t="str">
        <f>_xlfn.XLOOKUP(Table4[[#This Row],[Customer ID]],Table3[Customer ID],Table3[Date2])</f>
        <v>29-Jun-1972</v>
      </c>
      <c r="O1604" s="20">
        <f>_xlfn.XLOOKUP(A1604,Table3[Customer ID],Table3[Age])</f>
        <v>50</v>
      </c>
      <c r="P1604" s="20">
        <f>_xlfn.XLOOKUP(A1604,Table3[Customer ID],Table3[children])</f>
        <v>0</v>
      </c>
      <c r="Q1604" s="47">
        <f>_xlfn.XLOOKUP(A1604,Table3[Customer ID],Table3[charges])</f>
        <v>6219.93</v>
      </c>
      <c r="R1604" s="20" t="str">
        <f>_xlfn.XLOOKUP(A1604,Table3[Customer ID],Table3[Hospital tier])</f>
        <v>tier - 2</v>
      </c>
      <c r="S1604" s="20" t="str">
        <f>_xlfn.XLOOKUP(A1604,Table3[Customer ID],Table3[City tier])</f>
        <v>tier - 2</v>
      </c>
      <c r="T1604" s="20" t="str">
        <f>_xlfn.XLOOKUP(A1604,Table3[Customer ID],Table3[State ID])</f>
        <v>R1013</v>
      </c>
    </row>
    <row r="1605" spans="1:20" x14ac:dyDescent="0.3">
      <c r="A1605" s="20" t="s">
        <v>1623</v>
      </c>
      <c r="B1605" s="20" t="str">
        <f>_xlfn.XLOOKUP(A1605,Sheet3!A1605:A3939,Sheet3!B1605:B3939)</f>
        <v xml:space="preserve"> Mr</v>
      </c>
      <c r="C1605" s="20" t="str">
        <f>_xlfn.XLOOKUP(A1605,Sheet3!A1605:A3939,Sheet3!C1605:C3939)</f>
        <v>Thind</v>
      </c>
      <c r="D1605" s="20" t="str">
        <f>_xlfn.XLOOKUP(A1605,Sheet3!A1605:A3939,Sheet3!D1605:D3939)</f>
        <v xml:space="preserve">  Sunny S</v>
      </c>
      <c r="E1605" s="46">
        <f>_xlfn.XLOOKUP(A1605,Sheet1!$A$2:$A$2336,Sheet1!$B$2:$B$2336)</f>
        <v>31.17</v>
      </c>
      <c r="F1605" s="20">
        <f>_xlfn.XLOOKUP(Table4[[#This Row],[Customer ID]],Sheet1!A1605:A3939,Sheet1!C1605:C3939)</f>
        <v>5.28</v>
      </c>
      <c r="G1605" s="20" t="str">
        <f>_xlfn.XLOOKUP(Table4[[#This Row],[Customer ID]],Sheet1!A1605:A3939,Sheet1!D1605:D3939)</f>
        <v>No</v>
      </c>
      <c r="H1605" s="20" t="str">
        <f>_xlfn.XLOOKUP(Table4[[#This Row],[Customer ID]],Sheet1!A1605:A3939,Sheet1!E1605:E3939)</f>
        <v>No</v>
      </c>
      <c r="I1605" s="20" t="str">
        <f>_xlfn.XLOOKUP(Table4[[#This Row],[Customer ID]],Sheet1!A1605:A3939,Sheet1!F1605:F3939)</f>
        <v>No</v>
      </c>
      <c r="J1605" s="20">
        <f>_xlfn.XLOOKUP(Table4[[#This Row],[Customer ID]],Sheet1!A1605:A3939,Sheet1!G1605:G3939)</f>
        <v>1</v>
      </c>
      <c r="K1605" s="20" t="str">
        <f>_xlfn.XLOOKUP(Table4[[#This Row],[Customer ID]],Sheet1!A1605:A3939,Sheet1!H1605:H3939)</f>
        <v>No</v>
      </c>
      <c r="L1605" s="20" t="str">
        <f>_xlfn.XLOOKUP(Table4[[#This Row],[Customer ID]],Sheet1!A1605:A3939,Sheet1!I1605:I3939)</f>
        <v>Obesity</v>
      </c>
      <c r="M1605" s="20" t="str">
        <f>_xlfn.XLOOKUP(A1605,Sheet1!A1605:A3939,Sheet1!J1605:J3939)</f>
        <v>Normal</v>
      </c>
      <c r="N1605" s="48" t="str">
        <f>_xlfn.XLOOKUP(Table4[[#This Row],[Customer ID]],Table3[Customer ID],Table3[Date2])</f>
        <v>12-Aug-1992</v>
      </c>
      <c r="O1605" s="20">
        <f>_xlfn.XLOOKUP(A1605,Table3[Customer ID],Table3[Age])</f>
        <v>30</v>
      </c>
      <c r="P1605" s="20">
        <f>_xlfn.XLOOKUP(A1605,Table3[Customer ID],Table3[children])</f>
        <v>0</v>
      </c>
      <c r="Q1605" s="47">
        <f>_xlfn.XLOOKUP(A1605,Table3[Customer ID],Table3[charges])</f>
        <v>6208.5</v>
      </c>
      <c r="R1605" s="20" t="str">
        <f>_xlfn.XLOOKUP(A1605,Table3[Customer ID],Table3[Hospital tier])</f>
        <v>tier - 2</v>
      </c>
      <c r="S1605" s="20" t="str">
        <f>_xlfn.XLOOKUP(A1605,Table3[Customer ID],Table3[City tier])</f>
        <v>tier - 1</v>
      </c>
      <c r="T1605" s="20" t="str">
        <f>_xlfn.XLOOKUP(A1605,Table3[Customer ID],Table3[State ID])</f>
        <v>R1021</v>
      </c>
    </row>
    <row r="1606" spans="1:20" x14ac:dyDescent="0.3">
      <c r="A1606" s="20" t="s">
        <v>1624</v>
      </c>
      <c r="B1606" s="20" t="str">
        <f>_xlfn.XLOOKUP(A1606,Sheet3!A1606:A3940,Sheet3!B1606:B3940)</f>
        <v xml:space="preserve"> Mrs</v>
      </c>
      <c r="C1606" s="20" t="str">
        <f>_xlfn.XLOOKUP(A1606,Sheet3!A1606:A3940,Sheet3!C1606:C3940)</f>
        <v>Simon</v>
      </c>
      <c r="D1606" s="20" t="str">
        <f>_xlfn.XLOOKUP(A1606,Sheet3!A1606:A3940,Sheet3!D1606:D3940)</f>
        <v xml:space="preserve">  Anne-Marie</v>
      </c>
      <c r="E1606" s="46">
        <f>_xlfn.XLOOKUP(A1606,Sheet1!$A$2:$A$2336,Sheet1!$B$2:$B$2336)</f>
        <v>36.08</v>
      </c>
      <c r="F1606" s="20">
        <f>_xlfn.XLOOKUP(Table4[[#This Row],[Customer ID]],Sheet1!A1606:A3940,Sheet1!C1606:C3940)</f>
        <v>4.29</v>
      </c>
      <c r="G1606" s="20" t="str">
        <f>_xlfn.XLOOKUP(Table4[[#This Row],[Customer ID]],Sheet1!A1606:A3940,Sheet1!D1606:D3940)</f>
        <v>No</v>
      </c>
      <c r="H1606" s="20" t="str">
        <f>_xlfn.XLOOKUP(Table4[[#This Row],[Customer ID]],Sheet1!A1606:A3940,Sheet1!E1606:E3940)</f>
        <v>No</v>
      </c>
      <c r="I1606" s="20" t="str">
        <f>_xlfn.XLOOKUP(Table4[[#This Row],[Customer ID]],Sheet1!A1606:A3940,Sheet1!F1606:F3940)</f>
        <v>No</v>
      </c>
      <c r="J1606" s="20">
        <f>_xlfn.XLOOKUP(Table4[[#This Row],[Customer ID]],Sheet1!A1606:A3940,Sheet1!G1606:G3940)</f>
        <v>0</v>
      </c>
      <c r="K1606" s="20" t="str">
        <f>_xlfn.XLOOKUP(Table4[[#This Row],[Customer ID]],Sheet1!A1606:A3940,Sheet1!H1606:H3940)</f>
        <v>No</v>
      </c>
      <c r="L1606" s="20" t="str">
        <f>_xlfn.XLOOKUP(Table4[[#This Row],[Customer ID]],Sheet1!A1606:A3940,Sheet1!I1606:I3940)</f>
        <v>Obesity</v>
      </c>
      <c r="M1606" s="20" t="str">
        <f>_xlfn.XLOOKUP(A1606,Sheet1!A1606:A3940,Sheet1!J1606:J3940)</f>
        <v>Normal</v>
      </c>
      <c r="N1606" s="48" t="str">
        <f>_xlfn.XLOOKUP(Table4[[#This Row],[Customer ID]],Table3[Customer ID],Table3[Date2])</f>
        <v>10-Sep-1999</v>
      </c>
      <c r="O1606" s="20">
        <f>_xlfn.XLOOKUP(A1606,Table3[Customer ID],Table3[Age])</f>
        <v>23</v>
      </c>
      <c r="P1606" s="20">
        <f>_xlfn.XLOOKUP(A1606,Table3[Customer ID],Table3[children])</f>
        <v>0</v>
      </c>
      <c r="Q1606" s="47">
        <f>_xlfn.XLOOKUP(A1606,Table3[Customer ID],Table3[charges])</f>
        <v>6207.26</v>
      </c>
      <c r="R1606" s="20" t="str">
        <f>_xlfn.XLOOKUP(A1606,Table3[Customer ID],Table3[Hospital tier])</f>
        <v>tier - 2</v>
      </c>
      <c r="S1606" s="20" t="str">
        <f>_xlfn.XLOOKUP(A1606,Table3[Customer ID],Table3[City tier])</f>
        <v>tier - 2</v>
      </c>
      <c r="T1606" s="20" t="str">
        <f>_xlfn.XLOOKUP(A1606,Table3[Customer ID],Table3[State ID])</f>
        <v>R1026</v>
      </c>
    </row>
    <row r="1607" spans="1:20" x14ac:dyDescent="0.3">
      <c r="A1607" s="20" t="s">
        <v>1625</v>
      </c>
      <c r="B1607" s="20" t="str">
        <f>_xlfn.XLOOKUP(A1607,Sheet3!A1607:A3941,Sheet3!B1607:B3941)</f>
        <v xml:space="preserve"> Mr</v>
      </c>
      <c r="C1607" s="20" t="str">
        <f>_xlfn.XLOOKUP(A1607,Sheet3!A1607:A3941,Sheet3!C1607:C3941)</f>
        <v>Arciniaga</v>
      </c>
      <c r="D1607" s="20" t="str">
        <f>_xlfn.XLOOKUP(A1607,Sheet3!A1607:A3941,Sheet3!D1607:D3941)</f>
        <v xml:space="preserve">  Nicholas</v>
      </c>
      <c r="E1607" s="46">
        <f>_xlfn.XLOOKUP(A1607,Sheet1!$A$2:$A$2336,Sheet1!$B$2:$B$2336)</f>
        <v>28.024999999999999</v>
      </c>
      <c r="F1607" s="20">
        <f>_xlfn.XLOOKUP(Table4[[#This Row],[Customer ID]],Sheet1!A1607:A3941,Sheet1!C1607:C3941)</f>
        <v>5.69</v>
      </c>
      <c r="G1607" s="20" t="str">
        <f>_xlfn.XLOOKUP(Table4[[#This Row],[Customer ID]],Sheet1!A1607:A3941,Sheet1!D1607:D3941)</f>
        <v>yes</v>
      </c>
      <c r="H1607" s="20" t="str">
        <f>_xlfn.XLOOKUP(Table4[[#This Row],[Customer ID]],Sheet1!A1607:A3941,Sheet1!E1607:E3941)</f>
        <v>No</v>
      </c>
      <c r="I1607" s="20" t="str">
        <f>_xlfn.XLOOKUP(Table4[[#This Row],[Customer ID]],Sheet1!A1607:A3941,Sheet1!F1607:F3941)</f>
        <v>No</v>
      </c>
      <c r="J1607" s="20">
        <f>_xlfn.XLOOKUP(Table4[[#This Row],[Customer ID]],Sheet1!A1607:A3941,Sheet1!G1607:G3941)</f>
        <v>0</v>
      </c>
      <c r="K1607" s="20" t="str">
        <f>_xlfn.XLOOKUP(Table4[[#This Row],[Customer ID]],Sheet1!A1607:A3941,Sheet1!H1607:H3941)</f>
        <v>No</v>
      </c>
      <c r="L1607" s="20" t="str">
        <f>_xlfn.XLOOKUP(Table4[[#This Row],[Customer ID]],Sheet1!A1607:A3941,Sheet1!I1607:I3941)</f>
        <v>Over Weight</v>
      </c>
      <c r="M1607" s="20" t="str">
        <f>_xlfn.XLOOKUP(A1607,Sheet1!A1607:A3941,Sheet1!J1607:J3941)</f>
        <v>Normal</v>
      </c>
      <c r="N1607" s="48" t="str">
        <f>_xlfn.XLOOKUP(Table4[[#This Row],[Customer ID]],Table3[Customer ID],Table3[Date2])</f>
        <v>22-Sep-1985</v>
      </c>
      <c r="O1607" s="20">
        <f>_xlfn.XLOOKUP(A1607,Table3[Customer ID],Table3[Age])</f>
        <v>37</v>
      </c>
      <c r="P1607" s="20">
        <f>_xlfn.XLOOKUP(A1607,Table3[Customer ID],Table3[children])</f>
        <v>2</v>
      </c>
      <c r="Q1607" s="47">
        <f>_xlfn.XLOOKUP(A1607,Table3[Customer ID],Table3[charges])</f>
        <v>6203.9</v>
      </c>
      <c r="R1607" s="20" t="str">
        <f>_xlfn.XLOOKUP(A1607,Table3[Customer ID],Table3[Hospital tier])</f>
        <v>tier - 2</v>
      </c>
      <c r="S1607" s="20" t="str">
        <f>_xlfn.XLOOKUP(A1607,Table3[Customer ID],Table3[City tier])</f>
        <v>tier - 2</v>
      </c>
      <c r="T1607" s="20" t="str">
        <f>_xlfn.XLOOKUP(A1607,Table3[Customer ID],Table3[State ID])</f>
        <v>R1012</v>
      </c>
    </row>
    <row r="1608" spans="1:20" x14ac:dyDescent="0.3">
      <c r="A1608" s="20" t="s">
        <v>1626</v>
      </c>
      <c r="B1608" s="20" t="str">
        <f>_xlfn.XLOOKUP(A1608,Sheet3!A1608:A3942,Sheet3!B1608:B3942)</f>
        <v xml:space="preserve"> Mr</v>
      </c>
      <c r="C1608" s="20" t="str">
        <f>_xlfn.XLOOKUP(A1608,Sheet3!A1608:A3942,Sheet3!C1608:C3942)</f>
        <v>Ryan</v>
      </c>
      <c r="D1608" s="20" t="str">
        <f>_xlfn.XLOOKUP(A1608,Sheet3!A1608:A3942,Sheet3!D1608:D3942)</f>
        <v xml:space="preserve">  Scott M.</v>
      </c>
      <c r="E1608" s="46">
        <f>_xlfn.XLOOKUP(A1608,Sheet1!$A$2:$A$2336,Sheet1!$B$2:$B$2336)</f>
        <v>24.32</v>
      </c>
      <c r="F1608" s="20">
        <f>_xlfn.XLOOKUP(Table4[[#This Row],[Customer ID]],Sheet1!A1608:A3942,Sheet1!C1608:C3942)</f>
        <v>5.56</v>
      </c>
      <c r="G1608" s="20" t="str">
        <f>_xlfn.XLOOKUP(Table4[[#This Row],[Customer ID]],Sheet1!A1608:A3942,Sheet1!D1608:D3942)</f>
        <v>yes</v>
      </c>
      <c r="H1608" s="20" t="str">
        <f>_xlfn.XLOOKUP(Table4[[#This Row],[Customer ID]],Sheet1!A1608:A3942,Sheet1!E1608:E3942)</f>
        <v>No</v>
      </c>
      <c r="I1608" s="20" t="str">
        <f>_xlfn.XLOOKUP(Table4[[#This Row],[Customer ID]],Sheet1!A1608:A3942,Sheet1!F1608:F3942)</f>
        <v>No</v>
      </c>
      <c r="J1608" s="20">
        <f>_xlfn.XLOOKUP(Table4[[#This Row],[Customer ID]],Sheet1!A1608:A3942,Sheet1!G1608:G3942)</f>
        <v>0</v>
      </c>
      <c r="K1608" s="20" t="str">
        <f>_xlfn.XLOOKUP(Table4[[#This Row],[Customer ID]],Sheet1!A1608:A3942,Sheet1!H1608:H3942)</f>
        <v>No</v>
      </c>
      <c r="L1608" s="20" t="str">
        <f>_xlfn.XLOOKUP(Table4[[#This Row],[Customer ID]],Sheet1!A1608:A3942,Sheet1!I1608:I3942)</f>
        <v>Normal weight</v>
      </c>
      <c r="M1608" s="20" t="str">
        <f>_xlfn.XLOOKUP(A1608,Sheet1!A1608:A3942,Sheet1!J1608:J3942)</f>
        <v>Normal</v>
      </c>
      <c r="N1608" s="48" t="str">
        <f>_xlfn.XLOOKUP(Table4[[#This Row],[Customer ID]],Table3[Customer ID],Table3[Date2])</f>
        <v>22-Jul-1985</v>
      </c>
      <c r="O1608" s="20">
        <f>_xlfn.XLOOKUP(A1608,Table3[Customer ID],Table3[Age])</f>
        <v>37</v>
      </c>
      <c r="P1608" s="20">
        <f>_xlfn.XLOOKUP(A1608,Table3[Customer ID],Table3[children])</f>
        <v>2</v>
      </c>
      <c r="Q1608" s="47">
        <f>_xlfn.XLOOKUP(A1608,Table3[Customer ID],Table3[charges])</f>
        <v>6198.75</v>
      </c>
      <c r="R1608" s="20" t="str">
        <f>_xlfn.XLOOKUP(A1608,Table3[Customer ID],Table3[Hospital tier])</f>
        <v>tier - 2</v>
      </c>
      <c r="S1608" s="20" t="str">
        <f>_xlfn.XLOOKUP(A1608,Table3[Customer ID],Table3[City tier])</f>
        <v>tier - 1</v>
      </c>
      <c r="T1608" s="20" t="str">
        <f>_xlfn.XLOOKUP(A1608,Table3[Customer ID],Table3[State ID])</f>
        <v>R1012</v>
      </c>
    </row>
    <row r="1609" spans="1:20" x14ac:dyDescent="0.3">
      <c r="A1609" s="20" t="s">
        <v>1627</v>
      </c>
      <c r="B1609" s="20" t="str">
        <f>_xlfn.XLOOKUP(A1609,Sheet3!A1609:A3943,Sheet3!B1609:B3943)</f>
        <v xml:space="preserve"> Ms</v>
      </c>
      <c r="C1609" s="20" t="str">
        <f>_xlfn.XLOOKUP(A1609,Sheet3!A1609:A3943,Sheet3!C1609:C3943)</f>
        <v>Lizak</v>
      </c>
      <c r="D1609" s="20" t="str">
        <f>_xlfn.XLOOKUP(A1609,Sheet3!A1609:A3943,Sheet3!D1609:D3943)</f>
        <v xml:space="preserve">  Marisa A</v>
      </c>
      <c r="E1609" s="46">
        <f>_xlfn.XLOOKUP(A1609,Sheet1!$A$2:$A$2336,Sheet1!$B$2:$B$2336)</f>
        <v>38</v>
      </c>
      <c r="F1609" s="20">
        <f>_xlfn.XLOOKUP(Table4[[#This Row],[Customer ID]],Sheet1!A1609:A3943,Sheet1!C1609:C3943)</f>
        <v>5.41</v>
      </c>
      <c r="G1609" s="20" t="str">
        <f>_xlfn.XLOOKUP(Table4[[#This Row],[Customer ID]],Sheet1!A1609:A3943,Sheet1!D1609:D3943)</f>
        <v>yes</v>
      </c>
      <c r="H1609" s="20" t="str">
        <f>_xlfn.XLOOKUP(Table4[[#This Row],[Customer ID]],Sheet1!A1609:A3943,Sheet1!E1609:E3943)</f>
        <v>No</v>
      </c>
      <c r="I1609" s="20" t="str">
        <f>_xlfn.XLOOKUP(Table4[[#This Row],[Customer ID]],Sheet1!A1609:A3943,Sheet1!F1609:F3943)</f>
        <v>No</v>
      </c>
      <c r="J1609" s="20">
        <f>_xlfn.XLOOKUP(Table4[[#This Row],[Customer ID]],Sheet1!A1609:A3943,Sheet1!G1609:G3943)</f>
        <v>1</v>
      </c>
      <c r="K1609" s="20" t="str">
        <f>_xlfn.XLOOKUP(Table4[[#This Row],[Customer ID]],Sheet1!A1609:A3943,Sheet1!H1609:H3943)</f>
        <v>No</v>
      </c>
      <c r="L1609" s="20" t="str">
        <f>_xlfn.XLOOKUP(Table4[[#This Row],[Customer ID]],Sheet1!A1609:A3943,Sheet1!I1609:I3943)</f>
        <v>Obesity</v>
      </c>
      <c r="M1609" s="20" t="str">
        <f>_xlfn.XLOOKUP(A1609,Sheet1!A1609:A3943,Sheet1!J1609:J3943)</f>
        <v>Normal</v>
      </c>
      <c r="N1609" s="48" t="str">
        <f>_xlfn.XLOOKUP(Table4[[#This Row],[Customer ID]],Table3[Customer ID],Table3[Date2])</f>
        <v>23-Oct-1988</v>
      </c>
      <c r="O1609" s="20">
        <f>_xlfn.XLOOKUP(A1609,Table3[Customer ID],Table3[Age])</f>
        <v>34</v>
      </c>
      <c r="P1609" s="20">
        <f>_xlfn.XLOOKUP(A1609,Table3[Customer ID],Table3[children])</f>
        <v>3</v>
      </c>
      <c r="Q1609" s="47">
        <f>_xlfn.XLOOKUP(A1609,Table3[Customer ID],Table3[charges])</f>
        <v>6196.45</v>
      </c>
      <c r="R1609" s="20" t="str">
        <f>_xlfn.XLOOKUP(A1609,Table3[Customer ID],Table3[Hospital tier])</f>
        <v>tier - 2</v>
      </c>
      <c r="S1609" s="20" t="str">
        <f>_xlfn.XLOOKUP(A1609,Table3[Customer ID],Table3[City tier])</f>
        <v>tier - 1</v>
      </c>
      <c r="T1609" s="20" t="str">
        <f>_xlfn.XLOOKUP(A1609,Table3[Customer ID],Table3[State ID])</f>
        <v>R1011</v>
      </c>
    </row>
    <row r="1610" spans="1:20" x14ac:dyDescent="0.3">
      <c r="A1610" s="20" t="s">
        <v>1628</v>
      </c>
      <c r="B1610" s="20" t="str">
        <f>_xlfn.XLOOKUP(A1610,Sheet3!A1610:A3944,Sheet3!B1610:B3944)</f>
        <v xml:space="preserve"> Ms</v>
      </c>
      <c r="C1610" s="20" t="str">
        <f>_xlfn.XLOOKUP(A1610,Sheet3!A1610:A3944,Sheet3!C1610:C3944)</f>
        <v>Howery</v>
      </c>
      <c r="D1610" s="20" t="str">
        <f>_xlfn.XLOOKUP(A1610,Sheet3!A1610:A3944,Sheet3!D1610:D3944)</f>
        <v xml:space="preserve">  Katie</v>
      </c>
      <c r="E1610" s="46">
        <f>_xlfn.XLOOKUP(A1610,Sheet1!$A$2:$A$2336,Sheet1!$B$2:$B$2336)</f>
        <v>31.6</v>
      </c>
      <c r="F1610" s="20">
        <f>_xlfn.XLOOKUP(Table4[[#This Row],[Customer ID]],Sheet1!A1610:A3944,Sheet1!C1610:C3944)</f>
        <v>10.85</v>
      </c>
      <c r="G1610" s="20" t="str">
        <f>_xlfn.XLOOKUP(Table4[[#This Row],[Customer ID]],Sheet1!A1610:A3944,Sheet1!D1610:D3944)</f>
        <v>yes</v>
      </c>
      <c r="H1610" s="20" t="str">
        <f>_xlfn.XLOOKUP(Table4[[#This Row],[Customer ID]],Sheet1!A1610:A3944,Sheet1!E1610:E3944)</f>
        <v>No</v>
      </c>
      <c r="I1610" s="20" t="str">
        <f>_xlfn.XLOOKUP(Table4[[#This Row],[Customer ID]],Sheet1!A1610:A3944,Sheet1!F1610:F3944)</f>
        <v>No</v>
      </c>
      <c r="J1610" s="20">
        <f>_xlfn.XLOOKUP(Table4[[#This Row],[Customer ID]],Sheet1!A1610:A3944,Sheet1!G1610:G3944)</f>
        <v>0</v>
      </c>
      <c r="K1610" s="20" t="str">
        <f>_xlfn.XLOOKUP(Table4[[#This Row],[Customer ID]],Sheet1!A1610:A3944,Sheet1!H1610:H3944)</f>
        <v>No</v>
      </c>
      <c r="L1610" s="20" t="str">
        <f>_xlfn.XLOOKUP(Table4[[#This Row],[Customer ID]],Sheet1!A1610:A3944,Sheet1!I1610:I3944)</f>
        <v>Obesity</v>
      </c>
      <c r="M1610" s="20" t="str">
        <f>_xlfn.XLOOKUP(A1610,Sheet1!A1610:A3944,Sheet1!J1610:J3944)</f>
        <v>Diabetes</v>
      </c>
      <c r="N1610" s="48" t="str">
        <f>_xlfn.XLOOKUP(Table4[[#This Row],[Customer ID]],Table3[Customer ID],Table3[Date2])</f>
        <v>1-Oct-1981</v>
      </c>
      <c r="O1610" s="20">
        <f>_xlfn.XLOOKUP(A1610,Table3[Customer ID],Table3[Age])</f>
        <v>41</v>
      </c>
      <c r="P1610" s="20">
        <f>_xlfn.XLOOKUP(A1610,Table3[Customer ID],Table3[children])</f>
        <v>0</v>
      </c>
      <c r="Q1610" s="47">
        <f>_xlfn.XLOOKUP(A1610,Table3[Customer ID],Table3[charges])</f>
        <v>6186.13</v>
      </c>
      <c r="R1610" s="20" t="str">
        <f>_xlfn.XLOOKUP(A1610,Table3[Customer ID],Table3[Hospital tier])</f>
        <v>tier - 2</v>
      </c>
      <c r="S1610" s="20" t="str">
        <f>_xlfn.XLOOKUP(A1610,Table3[Customer ID],Table3[City tier])</f>
        <v>tier - 3</v>
      </c>
      <c r="T1610" s="20" t="str">
        <f>_xlfn.XLOOKUP(A1610,Table3[Customer ID],Table3[State ID])</f>
        <v>R1011</v>
      </c>
    </row>
    <row r="1611" spans="1:20" x14ac:dyDescent="0.3">
      <c r="A1611" s="20" t="s">
        <v>1629</v>
      </c>
      <c r="B1611" s="20" t="str">
        <f>_xlfn.XLOOKUP(A1611,Sheet3!A1611:A3945,Sheet3!B1611:B3945)</f>
        <v xml:space="preserve"> Ms</v>
      </c>
      <c r="C1611" s="20" t="str">
        <f>_xlfn.XLOOKUP(A1611,Sheet3!A1611:A3945,Sheet3!C1611:C3945)</f>
        <v>Crain</v>
      </c>
      <c r="D1611" s="20" t="str">
        <f>_xlfn.XLOOKUP(A1611,Sheet3!A1611:A3945,Sheet3!D1611:D3945)</f>
        <v xml:space="preserve">  Amy L</v>
      </c>
      <c r="E1611" s="46">
        <f>_xlfn.XLOOKUP(A1611,Sheet1!$A$2:$A$2336,Sheet1!$B$2:$B$2336)</f>
        <v>31.02</v>
      </c>
      <c r="F1611" s="20">
        <f>_xlfn.XLOOKUP(Table4[[#This Row],[Customer ID]],Sheet1!A1611:A3945,Sheet1!C1611:C3945)</f>
        <v>11.63</v>
      </c>
      <c r="G1611" s="20" t="str">
        <f>_xlfn.XLOOKUP(Table4[[#This Row],[Customer ID]],Sheet1!A1611:A3945,Sheet1!D1611:D3945)</f>
        <v>yes</v>
      </c>
      <c r="H1611" s="20" t="str">
        <f>_xlfn.XLOOKUP(Table4[[#This Row],[Customer ID]],Sheet1!A1611:A3945,Sheet1!E1611:E3945)</f>
        <v>No</v>
      </c>
      <c r="I1611" s="20" t="str">
        <f>_xlfn.XLOOKUP(Table4[[#This Row],[Customer ID]],Sheet1!A1611:A3945,Sheet1!F1611:F3945)</f>
        <v>No</v>
      </c>
      <c r="J1611" s="20">
        <f>_xlfn.XLOOKUP(Table4[[#This Row],[Customer ID]],Sheet1!A1611:A3945,Sheet1!G1611:G3945)</f>
        <v>0</v>
      </c>
      <c r="K1611" s="20" t="str">
        <f>_xlfn.XLOOKUP(Table4[[#This Row],[Customer ID]],Sheet1!A1611:A3945,Sheet1!H1611:H3945)</f>
        <v>No</v>
      </c>
      <c r="L1611" s="20" t="str">
        <f>_xlfn.XLOOKUP(Table4[[#This Row],[Customer ID]],Sheet1!A1611:A3945,Sheet1!I1611:I3945)</f>
        <v>Obesity</v>
      </c>
      <c r="M1611" s="20" t="str">
        <f>_xlfn.XLOOKUP(A1611,Sheet1!A1611:A3945,Sheet1!J1611:J3945)</f>
        <v>Diabetes</v>
      </c>
      <c r="N1611" s="48" t="str">
        <f>_xlfn.XLOOKUP(Table4[[#This Row],[Customer ID]],Table3[Customer ID],Table3[Date2])</f>
        <v>22-Nov-1981</v>
      </c>
      <c r="O1611" s="20">
        <f>_xlfn.XLOOKUP(A1611,Table3[Customer ID],Table3[Age])</f>
        <v>41</v>
      </c>
      <c r="P1611" s="20">
        <f>_xlfn.XLOOKUP(A1611,Table3[Customer ID],Table3[children])</f>
        <v>0</v>
      </c>
      <c r="Q1611" s="47">
        <f>_xlfn.XLOOKUP(A1611,Table3[Customer ID],Table3[charges])</f>
        <v>6185.32</v>
      </c>
      <c r="R1611" s="20" t="str">
        <f>_xlfn.XLOOKUP(A1611,Table3[Customer ID],Table3[Hospital tier])</f>
        <v>tier - 2</v>
      </c>
      <c r="S1611" s="20" t="str">
        <f>_xlfn.XLOOKUP(A1611,Table3[Customer ID],Table3[City tier])</f>
        <v>tier - 1</v>
      </c>
      <c r="T1611" s="20" t="str">
        <f>_xlfn.XLOOKUP(A1611,Table3[Customer ID],Table3[State ID])</f>
        <v>R1013</v>
      </c>
    </row>
    <row r="1612" spans="1:20" x14ac:dyDescent="0.3">
      <c r="A1612" s="20" t="s">
        <v>1630</v>
      </c>
      <c r="B1612" s="20" t="str">
        <f>_xlfn.XLOOKUP(A1612,Sheet3!A1612:A3946,Sheet3!B1612:B3946)</f>
        <v xml:space="preserve"> Ms</v>
      </c>
      <c r="C1612" s="20" t="str">
        <f>_xlfn.XLOOKUP(A1612,Sheet3!A1612:A3946,Sheet3!C1612:C3946)</f>
        <v>Hotze</v>
      </c>
      <c r="D1612" s="20" t="str">
        <f>_xlfn.XLOOKUP(A1612,Sheet3!A1612:A3946,Sheet3!D1612:D3946)</f>
        <v xml:space="preserve">  Jenna M</v>
      </c>
      <c r="E1612" s="46">
        <f>_xlfn.XLOOKUP(A1612,Sheet1!$A$2:$A$2336,Sheet1!$B$2:$B$2336)</f>
        <v>29.26</v>
      </c>
      <c r="F1612" s="20">
        <f>_xlfn.XLOOKUP(Table4[[#This Row],[Customer ID]],Sheet1!A1612:A3946,Sheet1!C1612:C3946)</f>
        <v>5.68</v>
      </c>
      <c r="G1612" s="20" t="str">
        <f>_xlfn.XLOOKUP(Table4[[#This Row],[Customer ID]],Sheet1!A1612:A3946,Sheet1!D1612:D3946)</f>
        <v>yes</v>
      </c>
      <c r="H1612" s="20" t="str">
        <f>_xlfn.XLOOKUP(Table4[[#This Row],[Customer ID]],Sheet1!A1612:A3946,Sheet1!E1612:E3946)</f>
        <v>No</v>
      </c>
      <c r="I1612" s="20" t="str">
        <f>_xlfn.XLOOKUP(Table4[[#This Row],[Customer ID]],Sheet1!A1612:A3946,Sheet1!F1612:F3946)</f>
        <v>No</v>
      </c>
      <c r="J1612" s="20">
        <f>_xlfn.XLOOKUP(Table4[[#This Row],[Customer ID]],Sheet1!A1612:A3946,Sheet1!G1612:G3946)</f>
        <v>1</v>
      </c>
      <c r="K1612" s="20" t="str">
        <f>_xlfn.XLOOKUP(Table4[[#This Row],[Customer ID]],Sheet1!A1612:A3946,Sheet1!H1612:H3946)</f>
        <v>No</v>
      </c>
      <c r="L1612" s="20" t="str">
        <f>_xlfn.XLOOKUP(Table4[[#This Row],[Customer ID]],Sheet1!A1612:A3946,Sheet1!I1612:I3946)</f>
        <v>Over Weight</v>
      </c>
      <c r="M1612" s="20" t="str">
        <f>_xlfn.XLOOKUP(A1612,Sheet1!A1612:A3946,Sheet1!J1612:J3946)</f>
        <v>Normal</v>
      </c>
      <c r="N1612" s="48" t="str">
        <f>_xlfn.XLOOKUP(Table4[[#This Row],[Customer ID]],Table3[Customer ID],Table3[Date2])</f>
        <v>1-Nov-1988</v>
      </c>
      <c r="O1612" s="20">
        <f>_xlfn.XLOOKUP(A1612,Table3[Customer ID],Table3[Age])</f>
        <v>34</v>
      </c>
      <c r="P1612" s="20">
        <f>_xlfn.XLOOKUP(A1612,Table3[Customer ID],Table3[children])</f>
        <v>3</v>
      </c>
      <c r="Q1612" s="47">
        <f>_xlfn.XLOOKUP(A1612,Table3[Customer ID],Table3[charges])</f>
        <v>6184.3</v>
      </c>
      <c r="R1612" s="20" t="str">
        <f>_xlfn.XLOOKUP(A1612,Table3[Customer ID],Table3[Hospital tier])</f>
        <v>tier - 2</v>
      </c>
      <c r="S1612" s="20" t="str">
        <f>_xlfn.XLOOKUP(A1612,Table3[Customer ID],Table3[City tier])</f>
        <v>tier - 3</v>
      </c>
      <c r="T1612" s="20" t="str">
        <f>_xlfn.XLOOKUP(A1612,Table3[Customer ID],Table3[State ID])</f>
        <v>R1013</v>
      </c>
    </row>
    <row r="1613" spans="1:20" x14ac:dyDescent="0.3">
      <c r="A1613" s="20" t="s">
        <v>1631</v>
      </c>
      <c r="B1613" s="20" t="str">
        <f>_xlfn.XLOOKUP(A1613,Sheet3!A1613:A3947,Sheet3!B1613:B3947)</f>
        <v xml:space="preserve"> Ms</v>
      </c>
      <c r="C1613" s="20" t="str">
        <f>_xlfn.XLOOKUP(A1613,Sheet3!A1613:A3947,Sheet3!C1613:C3947)</f>
        <v>Chauhan</v>
      </c>
      <c r="D1613" s="20" t="str">
        <f>_xlfn.XLOOKUP(A1613,Sheet3!A1613:A3947,Sheet3!D1613:D3947)</f>
        <v xml:space="preserve">  Elizabeth M.</v>
      </c>
      <c r="E1613" s="46">
        <f>_xlfn.XLOOKUP(A1613,Sheet1!$A$2:$A$2336,Sheet1!$B$2:$B$2336)</f>
        <v>15.09</v>
      </c>
      <c r="F1613" s="20">
        <f>_xlfn.XLOOKUP(Table4[[#This Row],[Customer ID]],Sheet1!A1613:A3947,Sheet1!C1613:C3947)</f>
        <v>7.59</v>
      </c>
      <c r="G1613" s="20" t="str">
        <f>_xlfn.XLOOKUP(Table4[[#This Row],[Customer ID]],Sheet1!A1613:A3947,Sheet1!D1613:D3947)</f>
        <v>yes</v>
      </c>
      <c r="H1613" s="20" t="str">
        <f>_xlfn.XLOOKUP(Table4[[#This Row],[Customer ID]],Sheet1!A1613:A3947,Sheet1!E1613:E3947)</f>
        <v>No</v>
      </c>
      <c r="I1613" s="20" t="str">
        <f>_xlfn.XLOOKUP(Table4[[#This Row],[Customer ID]],Sheet1!A1613:A3947,Sheet1!F1613:F3947)</f>
        <v>No</v>
      </c>
      <c r="J1613" s="20">
        <f>_xlfn.XLOOKUP(Table4[[#This Row],[Customer ID]],Sheet1!A1613:A3947,Sheet1!G1613:G3947)</f>
        <v>2</v>
      </c>
      <c r="K1613" s="20" t="str">
        <f>_xlfn.XLOOKUP(Table4[[#This Row],[Customer ID]],Sheet1!A1613:A3947,Sheet1!H1613:H3947)</f>
        <v>No</v>
      </c>
      <c r="L1613" s="20" t="str">
        <f>_xlfn.XLOOKUP(Table4[[#This Row],[Customer ID]],Sheet1!A1613:A3947,Sheet1!I1613:I3947)</f>
        <v>Under Weight</v>
      </c>
      <c r="M1613" s="20" t="str">
        <f>_xlfn.XLOOKUP(A1613,Sheet1!A1613:A3947,Sheet1!J1613:J3947)</f>
        <v>Diabetes</v>
      </c>
      <c r="N1613" s="48" t="str">
        <f>_xlfn.XLOOKUP(Table4[[#This Row],[Customer ID]],Table3[Customer ID],Table3[Date2])</f>
        <v>5-Oct-1970</v>
      </c>
      <c r="O1613" s="20">
        <f>_xlfn.XLOOKUP(A1613,Table3[Customer ID],Table3[Age])</f>
        <v>52</v>
      </c>
      <c r="P1613" s="20">
        <f>_xlfn.XLOOKUP(A1613,Table3[Customer ID],Table3[children])</f>
        <v>0</v>
      </c>
      <c r="Q1613" s="47">
        <f>_xlfn.XLOOKUP(A1613,Table3[Customer ID],Table3[charges])</f>
        <v>6183.46</v>
      </c>
      <c r="R1613" s="20" t="str">
        <f>_xlfn.XLOOKUP(A1613,Table3[Customer ID],Table3[Hospital tier])</f>
        <v>tier - 2</v>
      </c>
      <c r="S1613" s="20" t="str">
        <f>_xlfn.XLOOKUP(A1613,Table3[Customer ID],Table3[City tier])</f>
        <v>tier - 2</v>
      </c>
      <c r="T1613" s="20" t="str">
        <f>_xlfn.XLOOKUP(A1613,Table3[Customer ID],Table3[State ID])</f>
        <v>R1012</v>
      </c>
    </row>
    <row r="1614" spans="1:20" x14ac:dyDescent="0.3">
      <c r="A1614" s="20" t="s">
        <v>1632</v>
      </c>
      <c r="B1614" s="20" t="str">
        <f>_xlfn.XLOOKUP(A1614,Sheet3!A1614:A3948,Sheet3!B1614:B3948)</f>
        <v xml:space="preserve"> Mr</v>
      </c>
      <c r="C1614" s="20" t="str">
        <f>_xlfn.XLOOKUP(A1614,Sheet3!A1614:A3948,Sheet3!C1614:C3948)</f>
        <v>Raab</v>
      </c>
      <c r="D1614" s="20" t="str">
        <f>_xlfn.XLOOKUP(A1614,Sheet3!A1614:A3948,Sheet3!D1614:D3948)</f>
        <v xml:space="preserve">  Lyazid</v>
      </c>
      <c r="E1614" s="46">
        <f>_xlfn.XLOOKUP(A1614,Sheet1!$A$2:$A$2336,Sheet1!$B$2:$B$2336)</f>
        <v>22.63</v>
      </c>
      <c r="F1614" s="20">
        <f>_xlfn.XLOOKUP(Table4[[#This Row],[Customer ID]],Sheet1!A1614:A3948,Sheet1!C1614:C3948)</f>
        <v>5.09</v>
      </c>
      <c r="G1614" s="20" t="str">
        <f>_xlfn.XLOOKUP(Table4[[#This Row],[Customer ID]],Sheet1!A1614:A3948,Sheet1!D1614:D3948)</f>
        <v>yes</v>
      </c>
      <c r="H1614" s="20" t="str">
        <f>_xlfn.XLOOKUP(Table4[[#This Row],[Customer ID]],Sheet1!A1614:A3948,Sheet1!E1614:E3948)</f>
        <v>No</v>
      </c>
      <c r="I1614" s="20" t="str">
        <f>_xlfn.XLOOKUP(Table4[[#This Row],[Customer ID]],Sheet1!A1614:A3948,Sheet1!F1614:F3948)</f>
        <v>No</v>
      </c>
      <c r="J1614" s="20">
        <f>_xlfn.XLOOKUP(Table4[[#This Row],[Customer ID]],Sheet1!A1614:A3948,Sheet1!G1614:G3948)</f>
        <v>0</v>
      </c>
      <c r="K1614" s="20" t="str">
        <f>_xlfn.XLOOKUP(Table4[[#This Row],[Customer ID]],Sheet1!A1614:A3948,Sheet1!H1614:H3948)</f>
        <v>No</v>
      </c>
      <c r="L1614" s="20" t="str">
        <f>_xlfn.XLOOKUP(Table4[[#This Row],[Customer ID]],Sheet1!A1614:A3948,Sheet1!I1614:I3948)</f>
        <v>Normal weight</v>
      </c>
      <c r="M1614" s="20" t="str">
        <f>_xlfn.XLOOKUP(A1614,Sheet1!A1614:A3948,Sheet1!J1614:J3948)</f>
        <v>Normal</v>
      </c>
      <c r="N1614" s="48" t="str">
        <f>_xlfn.XLOOKUP(Table4[[#This Row],[Customer ID]],Table3[Customer ID],Table3[Date2])</f>
        <v>9-Aug-1985</v>
      </c>
      <c r="O1614" s="20">
        <f>_xlfn.XLOOKUP(A1614,Table3[Customer ID],Table3[Age])</f>
        <v>37</v>
      </c>
      <c r="P1614" s="20">
        <f>_xlfn.XLOOKUP(A1614,Table3[Customer ID],Table3[children])</f>
        <v>3</v>
      </c>
      <c r="Q1614" s="47">
        <f>_xlfn.XLOOKUP(A1614,Table3[Customer ID],Table3[charges])</f>
        <v>6183.32</v>
      </c>
      <c r="R1614" s="20" t="str">
        <f>_xlfn.XLOOKUP(A1614,Table3[Customer ID],Table3[Hospital tier])</f>
        <v>tier - 2</v>
      </c>
      <c r="S1614" s="20" t="str">
        <f>_xlfn.XLOOKUP(A1614,Table3[Customer ID],Table3[City tier])</f>
        <v>tier - 2</v>
      </c>
      <c r="T1614" s="20" t="str">
        <f>_xlfn.XLOOKUP(A1614,Table3[Customer ID],Table3[State ID])</f>
        <v>R1012</v>
      </c>
    </row>
    <row r="1615" spans="1:20" x14ac:dyDescent="0.3">
      <c r="A1615" s="20" t="s">
        <v>1633</v>
      </c>
      <c r="B1615" s="20" t="str">
        <f>_xlfn.XLOOKUP(A1615,Sheet3!A1615:A3949,Sheet3!B1615:B3949)</f>
        <v xml:space="preserve"> Ms</v>
      </c>
      <c r="C1615" s="20" t="str">
        <f>_xlfn.XLOOKUP(A1615,Sheet3!A1615:A3949,Sheet3!C1615:C3949)</f>
        <v>McKown</v>
      </c>
      <c r="D1615" s="20" t="str">
        <f>_xlfn.XLOOKUP(A1615,Sheet3!A1615:A3949,Sheet3!D1615:D3949)</f>
        <v xml:space="preserve">  Lindsey A.</v>
      </c>
      <c r="E1615" s="46">
        <f>_xlfn.XLOOKUP(A1615,Sheet1!$A$2:$A$2336,Sheet1!$B$2:$B$2336)</f>
        <v>23.46</v>
      </c>
      <c r="F1615" s="20">
        <f>_xlfn.XLOOKUP(Table4[[#This Row],[Customer ID]],Sheet1!A1615:A3949,Sheet1!C1615:C3949)</f>
        <v>4.21</v>
      </c>
      <c r="G1615" s="20" t="str">
        <f>_xlfn.XLOOKUP(Table4[[#This Row],[Customer ID]],Sheet1!A1615:A3949,Sheet1!D1615:D3949)</f>
        <v>No</v>
      </c>
      <c r="H1615" s="20" t="str">
        <f>_xlfn.XLOOKUP(Table4[[#This Row],[Customer ID]],Sheet1!A1615:A3949,Sheet1!E1615:E3949)</f>
        <v>No</v>
      </c>
      <c r="I1615" s="20" t="str">
        <f>_xlfn.XLOOKUP(Table4[[#This Row],[Customer ID]],Sheet1!A1615:A3949,Sheet1!F1615:F3949)</f>
        <v>No</v>
      </c>
      <c r="J1615" s="20">
        <f>_xlfn.XLOOKUP(Table4[[#This Row],[Customer ID]],Sheet1!A1615:A3949,Sheet1!G1615:G3949)</f>
        <v>1</v>
      </c>
      <c r="K1615" s="20" t="str">
        <f>_xlfn.XLOOKUP(Table4[[#This Row],[Customer ID]],Sheet1!A1615:A3949,Sheet1!H1615:H3949)</f>
        <v>No</v>
      </c>
      <c r="L1615" s="20" t="str">
        <f>_xlfn.XLOOKUP(Table4[[#This Row],[Customer ID]],Sheet1!A1615:A3949,Sheet1!I1615:I3949)</f>
        <v>Normal weight</v>
      </c>
      <c r="M1615" s="20" t="str">
        <f>_xlfn.XLOOKUP(A1615,Sheet1!A1615:A3949,Sheet1!J1615:J3949)</f>
        <v>Normal</v>
      </c>
      <c r="N1615" s="48" t="str">
        <f>_xlfn.XLOOKUP(Table4[[#This Row],[Customer ID]],Table3[Customer ID],Table3[Date2])</f>
        <v>6-Oct-1984</v>
      </c>
      <c r="O1615" s="20">
        <f>_xlfn.XLOOKUP(A1615,Table3[Customer ID],Table3[Age])</f>
        <v>38</v>
      </c>
      <c r="P1615" s="20">
        <f>_xlfn.XLOOKUP(A1615,Table3[Customer ID],Table3[children])</f>
        <v>3</v>
      </c>
      <c r="Q1615" s="47">
        <f>_xlfn.XLOOKUP(A1615,Table3[Customer ID],Table3[charges])</f>
        <v>6170.96</v>
      </c>
      <c r="R1615" s="20" t="str">
        <f>_xlfn.XLOOKUP(A1615,Table3[Customer ID],Table3[Hospital tier])</f>
        <v>tier - 2</v>
      </c>
      <c r="S1615" s="20" t="str">
        <f>_xlfn.XLOOKUP(A1615,Table3[Customer ID],Table3[City tier])</f>
        <v>tier - 1</v>
      </c>
      <c r="T1615" s="20" t="str">
        <f>_xlfn.XLOOKUP(A1615,Table3[Customer ID],Table3[State ID])</f>
        <v>R1013</v>
      </c>
    </row>
    <row r="1616" spans="1:20" x14ac:dyDescent="0.3">
      <c r="A1616" s="20" t="s">
        <v>1634</v>
      </c>
      <c r="B1616" s="20" t="str">
        <f>_xlfn.XLOOKUP(A1616,Sheet3!A1616:A3950,Sheet3!B1616:B3950)</f>
        <v xml:space="preserve"> Mr</v>
      </c>
      <c r="C1616" s="20" t="str">
        <f>_xlfn.XLOOKUP(A1616,Sheet3!A1616:A3950,Sheet3!C1616:C3950)</f>
        <v>Schiemann</v>
      </c>
      <c r="D1616" s="20" t="str">
        <f>_xlfn.XLOOKUP(A1616,Sheet3!A1616:A3950,Sheet3!D1616:D3950)</f>
        <v xml:space="preserve">  Chris</v>
      </c>
      <c r="E1616" s="46">
        <f>_xlfn.XLOOKUP(A1616,Sheet1!$A$2:$A$2336,Sheet1!$B$2:$B$2336)</f>
        <v>22.56</v>
      </c>
      <c r="F1616" s="20">
        <f>_xlfn.XLOOKUP(Table4[[#This Row],[Customer ID]],Sheet1!A1616:A3950,Sheet1!C1616:C3950)</f>
        <v>4.34</v>
      </c>
      <c r="G1616" s="20" t="str">
        <f>_xlfn.XLOOKUP(Table4[[#This Row],[Customer ID]],Sheet1!A1616:A3950,Sheet1!D1616:D3950)</f>
        <v>yes</v>
      </c>
      <c r="H1616" s="20" t="str">
        <f>_xlfn.XLOOKUP(Table4[[#This Row],[Customer ID]],Sheet1!A1616:A3950,Sheet1!E1616:E3950)</f>
        <v>No</v>
      </c>
      <c r="I1616" s="20" t="str">
        <f>_xlfn.XLOOKUP(Table4[[#This Row],[Customer ID]],Sheet1!A1616:A3950,Sheet1!F1616:F3950)</f>
        <v>No</v>
      </c>
      <c r="J1616" s="20">
        <f>_xlfn.XLOOKUP(Table4[[#This Row],[Customer ID]],Sheet1!A1616:A3950,Sheet1!G1616:G3950)</f>
        <v>0</v>
      </c>
      <c r="K1616" s="20" t="str">
        <f>_xlfn.XLOOKUP(Table4[[#This Row],[Customer ID]],Sheet1!A1616:A3950,Sheet1!H1616:H3950)</f>
        <v>No</v>
      </c>
      <c r="L1616" s="20" t="str">
        <f>_xlfn.XLOOKUP(Table4[[#This Row],[Customer ID]],Sheet1!A1616:A3950,Sheet1!I1616:I3950)</f>
        <v>Normal weight</v>
      </c>
      <c r="M1616" s="20" t="str">
        <f>_xlfn.XLOOKUP(A1616,Sheet1!A1616:A3950,Sheet1!J1616:J3950)</f>
        <v>Normal</v>
      </c>
      <c r="N1616" s="48" t="str">
        <f>_xlfn.XLOOKUP(Table4[[#This Row],[Customer ID]],Table3[Customer ID],Table3[Date2])</f>
        <v>15-Oct-1985</v>
      </c>
      <c r="O1616" s="20">
        <f>_xlfn.XLOOKUP(A1616,Table3[Customer ID],Table3[Age])</f>
        <v>37</v>
      </c>
      <c r="P1616" s="20">
        <f>_xlfn.XLOOKUP(A1616,Table3[Customer ID],Table3[children])</f>
        <v>3</v>
      </c>
      <c r="Q1616" s="47">
        <f>_xlfn.XLOOKUP(A1616,Table3[Customer ID],Table3[charges])</f>
        <v>6159.57</v>
      </c>
      <c r="R1616" s="20" t="str">
        <f>_xlfn.XLOOKUP(A1616,Table3[Customer ID],Table3[Hospital tier])</f>
        <v>tier - 2</v>
      </c>
      <c r="S1616" s="20" t="str">
        <f>_xlfn.XLOOKUP(A1616,Table3[Customer ID],Table3[City tier])</f>
        <v>tier - 1</v>
      </c>
      <c r="T1616" s="20" t="str">
        <f>_xlfn.XLOOKUP(A1616,Table3[Customer ID],Table3[State ID])</f>
        <v>R1012</v>
      </c>
    </row>
    <row r="1617" spans="1:20" x14ac:dyDescent="0.3">
      <c r="A1617" s="20" t="s">
        <v>1635</v>
      </c>
      <c r="B1617" s="20" t="str">
        <f>_xlfn.XLOOKUP(A1617,Sheet3!A1617:A3951,Sheet3!B1617:B3951)</f>
        <v xml:space="preserve"> Ms</v>
      </c>
      <c r="C1617" s="20" t="str">
        <f>_xlfn.XLOOKUP(A1617,Sheet3!A1617:A3951,Sheet3!C1617:C3951)</f>
        <v>Cress</v>
      </c>
      <c r="D1617" s="20" t="str">
        <f>_xlfn.XLOOKUP(A1617,Sheet3!A1617:A3951,Sheet3!D1617:D3951)</f>
        <v xml:space="preserve">  Jennifer A</v>
      </c>
      <c r="E1617" s="46">
        <f>_xlfn.XLOOKUP(A1617,Sheet1!$A$2:$A$2336,Sheet1!$B$2:$B$2336)</f>
        <v>19.28</v>
      </c>
      <c r="F1617" s="20">
        <f>_xlfn.XLOOKUP(Table4[[#This Row],[Customer ID]],Sheet1!A1617:A3951,Sheet1!C1617:C3951)</f>
        <v>11.85</v>
      </c>
      <c r="G1617" s="20" t="str">
        <f>_xlfn.XLOOKUP(Table4[[#This Row],[Customer ID]],Sheet1!A1617:A3951,Sheet1!D1617:D3951)</f>
        <v>No</v>
      </c>
      <c r="H1617" s="20" t="str">
        <f>_xlfn.XLOOKUP(Table4[[#This Row],[Customer ID]],Sheet1!A1617:A3951,Sheet1!E1617:E3951)</f>
        <v>No</v>
      </c>
      <c r="I1617" s="20" t="str">
        <f>_xlfn.XLOOKUP(Table4[[#This Row],[Customer ID]],Sheet1!A1617:A3951,Sheet1!F1617:F3951)</f>
        <v>No</v>
      </c>
      <c r="J1617" s="20">
        <f>_xlfn.XLOOKUP(Table4[[#This Row],[Customer ID]],Sheet1!A1617:A3951,Sheet1!G1617:G3951)</f>
        <v>2</v>
      </c>
      <c r="K1617" s="20" t="str">
        <f>_xlfn.XLOOKUP(Table4[[#This Row],[Customer ID]],Sheet1!A1617:A3951,Sheet1!H1617:H3951)</f>
        <v>No</v>
      </c>
      <c r="L1617" s="20" t="str">
        <f>_xlfn.XLOOKUP(Table4[[#This Row],[Customer ID]],Sheet1!A1617:A3951,Sheet1!I1617:I3951)</f>
        <v>Normal weight</v>
      </c>
      <c r="M1617" s="20" t="str">
        <f>_xlfn.XLOOKUP(A1617,Sheet1!A1617:A3951,Sheet1!J1617:J3951)</f>
        <v>Diabetes</v>
      </c>
      <c r="N1617" s="48" t="str">
        <f>_xlfn.XLOOKUP(Table4[[#This Row],[Customer ID]],Table3[Customer ID],Table3[Date2])</f>
        <v>6-Nov-1973</v>
      </c>
      <c r="O1617" s="20">
        <f>_xlfn.XLOOKUP(A1617,Table3[Customer ID],Table3[Age])</f>
        <v>49</v>
      </c>
      <c r="P1617" s="20">
        <f>_xlfn.XLOOKUP(A1617,Table3[Customer ID],Table3[children])</f>
        <v>0</v>
      </c>
      <c r="Q1617" s="47">
        <f>_xlfn.XLOOKUP(A1617,Table3[Customer ID],Table3[charges])</f>
        <v>6152.05</v>
      </c>
      <c r="R1617" s="20" t="str">
        <f>_xlfn.XLOOKUP(A1617,Table3[Customer ID],Table3[Hospital tier])</f>
        <v>tier - 2</v>
      </c>
      <c r="S1617" s="20" t="str">
        <f>_xlfn.XLOOKUP(A1617,Table3[Customer ID],Table3[City tier])</f>
        <v>tier - 3</v>
      </c>
      <c r="T1617" s="20" t="str">
        <f>_xlfn.XLOOKUP(A1617,Table3[Customer ID],Table3[State ID])</f>
        <v>R1013</v>
      </c>
    </row>
    <row r="1618" spans="1:20" x14ac:dyDescent="0.3">
      <c r="A1618" s="20" t="s">
        <v>1636</v>
      </c>
      <c r="B1618" s="20" t="str">
        <f>_xlfn.XLOOKUP(A1618,Sheet3!A1618:A3952,Sheet3!B1618:B3952)</f>
        <v xml:space="preserve"> Mr</v>
      </c>
      <c r="C1618" s="20" t="str">
        <f>_xlfn.XLOOKUP(A1618,Sheet3!A1618:A3952,Sheet3!C1618:C3952)</f>
        <v>Mawson</v>
      </c>
      <c r="D1618" s="20" t="str">
        <f>_xlfn.XLOOKUP(A1618,Sheet3!A1618:A3952,Sheet3!D1618:D3952)</f>
        <v xml:space="preserve">  Leif S.</v>
      </c>
      <c r="E1618" s="46">
        <f>_xlfn.XLOOKUP(A1618,Sheet1!$A$2:$A$2336,Sheet1!$B$2:$B$2336)</f>
        <v>15.37</v>
      </c>
      <c r="F1618" s="20">
        <f>_xlfn.XLOOKUP(Table4[[#This Row],[Customer ID]],Sheet1!A1618:A3952,Sheet1!C1618:C3952)</f>
        <v>9.61</v>
      </c>
      <c r="G1618" s="20" t="str">
        <f>_xlfn.XLOOKUP(Table4[[#This Row],[Customer ID]],Sheet1!A1618:A3952,Sheet1!D1618:D3952)</f>
        <v>yes</v>
      </c>
      <c r="H1618" s="20" t="str">
        <f>_xlfn.XLOOKUP(Table4[[#This Row],[Customer ID]],Sheet1!A1618:A3952,Sheet1!E1618:E3952)</f>
        <v>No</v>
      </c>
      <c r="I1618" s="20" t="str">
        <f>_xlfn.XLOOKUP(Table4[[#This Row],[Customer ID]],Sheet1!A1618:A3952,Sheet1!F1618:F3952)</f>
        <v>No</v>
      </c>
      <c r="J1618" s="20">
        <f>_xlfn.XLOOKUP(Table4[[#This Row],[Customer ID]],Sheet1!A1618:A3952,Sheet1!G1618:G3952)</f>
        <v>2</v>
      </c>
      <c r="K1618" s="20" t="str">
        <f>_xlfn.XLOOKUP(Table4[[#This Row],[Customer ID]],Sheet1!A1618:A3952,Sheet1!H1618:H3952)</f>
        <v>No</v>
      </c>
      <c r="L1618" s="20" t="str">
        <f>_xlfn.XLOOKUP(Table4[[#This Row],[Customer ID]],Sheet1!A1618:A3952,Sheet1!I1618:I3952)</f>
        <v>Under Weight</v>
      </c>
      <c r="M1618" s="20" t="str">
        <f>_xlfn.XLOOKUP(A1618,Sheet1!A1618:A3952,Sheet1!J1618:J3952)</f>
        <v>Diabetes</v>
      </c>
      <c r="N1618" s="48" t="str">
        <f>_xlfn.XLOOKUP(Table4[[#This Row],[Customer ID]],Table3[Customer ID],Table3[Date2])</f>
        <v>14-Oct-1970</v>
      </c>
      <c r="O1618" s="20">
        <f>_xlfn.XLOOKUP(A1618,Table3[Customer ID],Table3[Age])</f>
        <v>52</v>
      </c>
      <c r="P1618" s="20">
        <f>_xlfn.XLOOKUP(A1618,Table3[Customer ID],Table3[children])</f>
        <v>0</v>
      </c>
      <c r="Q1618" s="47">
        <f>_xlfn.XLOOKUP(A1618,Table3[Customer ID],Table3[charges])</f>
        <v>6147.12</v>
      </c>
      <c r="R1618" s="20" t="str">
        <f>_xlfn.XLOOKUP(A1618,Table3[Customer ID],Table3[Hospital tier])</f>
        <v>tier - 2</v>
      </c>
      <c r="S1618" s="20" t="str">
        <f>_xlfn.XLOOKUP(A1618,Table3[Customer ID],Table3[City tier])</f>
        <v>tier - 3</v>
      </c>
      <c r="T1618" s="20" t="str">
        <f>_xlfn.XLOOKUP(A1618,Table3[Customer ID],Table3[State ID])</f>
        <v>R1012</v>
      </c>
    </row>
    <row r="1619" spans="1:20" x14ac:dyDescent="0.3">
      <c r="A1619" s="20" t="s">
        <v>1637</v>
      </c>
      <c r="B1619" s="20" t="str">
        <f>_xlfn.XLOOKUP(A1619,Sheet3!A1619:A3953,Sheet3!B1619:B3953)</f>
        <v xml:space="preserve"> Ms</v>
      </c>
      <c r="C1619" s="20" t="str">
        <f>_xlfn.XLOOKUP(A1619,Sheet3!A1619:A3953,Sheet3!C1619:C3953)</f>
        <v>Wigginton</v>
      </c>
      <c r="D1619" s="20" t="str">
        <f>_xlfn.XLOOKUP(A1619,Sheet3!A1619:A3953,Sheet3!D1619:D3953)</f>
        <v xml:space="preserve">  Stephanie A</v>
      </c>
      <c r="E1619" s="46">
        <f>_xlfn.XLOOKUP(A1619,Sheet1!$A$2:$A$2336,Sheet1!$B$2:$B$2336)</f>
        <v>18.71</v>
      </c>
      <c r="F1619" s="20">
        <f>_xlfn.XLOOKUP(Table4[[#This Row],[Customer ID]],Sheet1!A1619:A3953,Sheet1!C1619:C3953)</f>
        <v>5.29</v>
      </c>
      <c r="G1619" s="20" t="str">
        <f>_xlfn.XLOOKUP(Table4[[#This Row],[Customer ID]],Sheet1!A1619:A3953,Sheet1!D1619:D3953)</f>
        <v>yes</v>
      </c>
      <c r="H1619" s="20" t="str">
        <f>_xlfn.XLOOKUP(Table4[[#This Row],[Customer ID]],Sheet1!A1619:A3953,Sheet1!E1619:E3953)</f>
        <v>No</v>
      </c>
      <c r="I1619" s="20" t="str">
        <f>_xlfn.XLOOKUP(Table4[[#This Row],[Customer ID]],Sheet1!A1619:A3953,Sheet1!F1619:F3953)</f>
        <v>No</v>
      </c>
      <c r="J1619" s="20">
        <f>_xlfn.XLOOKUP(Table4[[#This Row],[Customer ID]],Sheet1!A1619:A3953,Sheet1!G1619:G3953)</f>
        <v>0</v>
      </c>
      <c r="K1619" s="20" t="str">
        <f>_xlfn.XLOOKUP(Table4[[#This Row],[Customer ID]],Sheet1!A1619:A3953,Sheet1!H1619:H3953)</f>
        <v>No</v>
      </c>
      <c r="L1619" s="20" t="str">
        <f>_xlfn.XLOOKUP(Table4[[#This Row],[Customer ID]],Sheet1!A1619:A3953,Sheet1!I1619:I3953)</f>
        <v>Normal weight</v>
      </c>
      <c r="M1619" s="20" t="str">
        <f>_xlfn.XLOOKUP(A1619,Sheet1!A1619:A3953,Sheet1!J1619:J3953)</f>
        <v>Normal</v>
      </c>
      <c r="N1619" s="48" t="str">
        <f>_xlfn.XLOOKUP(Table4[[#This Row],[Customer ID]],Table3[Customer ID],Table3[Date2])</f>
        <v>12-Dec-1976</v>
      </c>
      <c r="O1619" s="20">
        <f>_xlfn.XLOOKUP(A1619,Table3[Customer ID],Table3[Age])</f>
        <v>46</v>
      </c>
      <c r="P1619" s="20">
        <f>_xlfn.XLOOKUP(A1619,Table3[Customer ID],Table3[children])</f>
        <v>2</v>
      </c>
      <c r="Q1619" s="47">
        <f>_xlfn.XLOOKUP(A1619,Table3[Customer ID],Table3[charges])</f>
        <v>6139.14</v>
      </c>
      <c r="R1619" s="20" t="str">
        <f>_xlfn.XLOOKUP(A1619,Table3[Customer ID],Table3[Hospital tier])</f>
        <v>tier - 2</v>
      </c>
      <c r="S1619" s="20" t="str">
        <f>_xlfn.XLOOKUP(A1619,Table3[Customer ID],Table3[City tier])</f>
        <v>tier - 3</v>
      </c>
      <c r="T1619" s="20" t="str">
        <f>_xlfn.XLOOKUP(A1619,Table3[Customer ID],Table3[State ID])</f>
        <v>R1013</v>
      </c>
    </row>
    <row r="1620" spans="1:20" x14ac:dyDescent="0.3">
      <c r="A1620" s="20" t="s">
        <v>1638</v>
      </c>
      <c r="B1620" s="20" t="str">
        <f>_xlfn.XLOOKUP(A1620,Sheet3!A1620:A3954,Sheet3!B1620:B3954)</f>
        <v xml:space="preserve"> Mr</v>
      </c>
      <c r="C1620" s="20" t="str">
        <f>_xlfn.XLOOKUP(A1620,Sheet3!A1620:A3954,Sheet3!C1620:C3954)</f>
        <v>Wang</v>
      </c>
      <c r="D1620" s="20" t="str">
        <f>_xlfn.XLOOKUP(A1620,Sheet3!A1620:A3954,Sheet3!D1620:D3954)</f>
        <v xml:space="preserve">  Bo</v>
      </c>
      <c r="E1620" s="46">
        <f>_xlfn.XLOOKUP(A1620,Sheet1!$A$2:$A$2336,Sheet1!$B$2:$B$2336)</f>
        <v>20.61</v>
      </c>
      <c r="F1620" s="20">
        <f>_xlfn.XLOOKUP(Table4[[#This Row],[Customer ID]],Sheet1!A1620:A3954,Sheet1!C1620:C3954)</f>
        <v>6.89</v>
      </c>
      <c r="G1620" s="20" t="str">
        <f>_xlfn.XLOOKUP(Table4[[#This Row],[Customer ID]],Sheet1!A1620:A3954,Sheet1!D1620:D3954)</f>
        <v>No</v>
      </c>
      <c r="H1620" s="20" t="str">
        <f>_xlfn.XLOOKUP(Table4[[#This Row],[Customer ID]],Sheet1!A1620:A3954,Sheet1!E1620:E3954)</f>
        <v>No</v>
      </c>
      <c r="I1620" s="20" t="str">
        <f>_xlfn.XLOOKUP(Table4[[#This Row],[Customer ID]],Sheet1!A1620:A3954,Sheet1!F1620:F3954)</f>
        <v>No</v>
      </c>
      <c r="J1620" s="20">
        <f>_xlfn.XLOOKUP(Table4[[#This Row],[Customer ID]],Sheet1!A1620:A3954,Sheet1!G1620:G3954)</f>
        <v>0</v>
      </c>
      <c r="K1620" s="20" t="str">
        <f>_xlfn.XLOOKUP(Table4[[#This Row],[Customer ID]],Sheet1!A1620:A3954,Sheet1!H1620:H3954)</f>
        <v>No</v>
      </c>
      <c r="L1620" s="20" t="str">
        <f>_xlfn.XLOOKUP(Table4[[#This Row],[Customer ID]],Sheet1!A1620:A3954,Sheet1!I1620:I3954)</f>
        <v>Normal weight</v>
      </c>
      <c r="M1620" s="20" t="str">
        <f>_xlfn.XLOOKUP(A1620,Sheet1!A1620:A3954,Sheet1!J1620:J3954)</f>
        <v>Diabetes</v>
      </c>
      <c r="N1620" s="48" t="str">
        <f>_xlfn.XLOOKUP(Table4[[#This Row],[Customer ID]],Table3[Customer ID],Table3[Date2])</f>
        <v>5-Sep-1978</v>
      </c>
      <c r="O1620" s="20">
        <f>_xlfn.XLOOKUP(A1620,Table3[Customer ID],Table3[Age])</f>
        <v>44</v>
      </c>
      <c r="P1620" s="20">
        <f>_xlfn.XLOOKUP(A1620,Table3[Customer ID],Table3[children])</f>
        <v>2</v>
      </c>
      <c r="Q1620" s="47">
        <f>_xlfn.XLOOKUP(A1620,Table3[Customer ID],Table3[charges])</f>
        <v>6138.58</v>
      </c>
      <c r="R1620" s="20" t="str">
        <f>_xlfn.XLOOKUP(A1620,Table3[Customer ID],Table3[Hospital tier])</f>
        <v>tier - 2</v>
      </c>
      <c r="S1620" s="20" t="str">
        <f>_xlfn.XLOOKUP(A1620,Table3[Customer ID],Table3[City tier])</f>
        <v>tier - 1</v>
      </c>
      <c r="T1620" s="20" t="str">
        <f>_xlfn.XLOOKUP(A1620,Table3[Customer ID],Table3[State ID])</f>
        <v>R1013</v>
      </c>
    </row>
    <row r="1621" spans="1:20" x14ac:dyDescent="0.3">
      <c r="A1621" s="20" t="s">
        <v>1639</v>
      </c>
      <c r="B1621" s="20" t="str">
        <f>_xlfn.XLOOKUP(A1621,Sheet3!A1621:A3955,Sheet3!B1621:B3955)</f>
        <v xml:space="preserve"> Ms</v>
      </c>
      <c r="C1621" s="20" t="str">
        <f>_xlfn.XLOOKUP(A1621,Sheet3!A1621:A3955,Sheet3!C1621:C3955)</f>
        <v>Schroeder</v>
      </c>
      <c r="D1621" s="20" t="str">
        <f>_xlfn.XLOOKUP(A1621,Sheet3!A1621:A3955,Sheet3!D1621:D3955)</f>
        <v xml:space="preserve">  Leah</v>
      </c>
      <c r="E1621" s="46">
        <f>_xlfn.XLOOKUP(A1621,Sheet1!$A$2:$A$2336,Sheet1!$B$2:$B$2336)</f>
        <v>15.99</v>
      </c>
      <c r="F1621" s="20">
        <f>_xlfn.XLOOKUP(Table4[[#This Row],[Customer ID]],Sheet1!A1621:A3955,Sheet1!C1621:C3955)</f>
        <v>4.57</v>
      </c>
      <c r="G1621" s="20" t="str">
        <f>_xlfn.XLOOKUP(Table4[[#This Row],[Customer ID]],Sheet1!A1621:A3955,Sheet1!D1621:D3955)</f>
        <v>yes</v>
      </c>
      <c r="H1621" s="20" t="str">
        <f>_xlfn.XLOOKUP(Table4[[#This Row],[Customer ID]],Sheet1!A1621:A3955,Sheet1!E1621:E3955)</f>
        <v>No</v>
      </c>
      <c r="I1621" s="20" t="str">
        <f>_xlfn.XLOOKUP(Table4[[#This Row],[Customer ID]],Sheet1!A1621:A3955,Sheet1!F1621:F3955)</f>
        <v>Yes</v>
      </c>
      <c r="J1621" s="20">
        <f>_xlfn.XLOOKUP(Table4[[#This Row],[Customer ID]],Sheet1!A1621:A3955,Sheet1!G1621:G3955)</f>
        <v>1</v>
      </c>
      <c r="K1621" s="20" t="str">
        <f>_xlfn.XLOOKUP(Table4[[#This Row],[Customer ID]],Sheet1!A1621:A3955,Sheet1!H1621:H3955)</f>
        <v>No</v>
      </c>
      <c r="L1621" s="20" t="str">
        <f>_xlfn.XLOOKUP(Table4[[#This Row],[Customer ID]],Sheet1!A1621:A3955,Sheet1!I1621:I3955)</f>
        <v>Under Weight</v>
      </c>
      <c r="M1621" s="20" t="str">
        <f>_xlfn.XLOOKUP(A1621,Sheet1!A1621:A3955,Sheet1!J1621:J3955)</f>
        <v>Normal</v>
      </c>
      <c r="N1621" s="48" t="str">
        <f>_xlfn.XLOOKUP(Table4[[#This Row],[Customer ID]],Table3[Customer ID],Table3[Date2])</f>
        <v>9-Nov-1969</v>
      </c>
      <c r="O1621" s="20">
        <f>_xlfn.XLOOKUP(A1621,Table3[Customer ID],Table3[Age])</f>
        <v>53</v>
      </c>
      <c r="P1621" s="20">
        <f>_xlfn.XLOOKUP(A1621,Table3[Customer ID],Table3[children])</f>
        <v>0</v>
      </c>
      <c r="Q1621" s="47">
        <f>_xlfn.XLOOKUP(A1621,Table3[Customer ID],Table3[charges])</f>
        <v>6138.5</v>
      </c>
      <c r="R1621" s="20" t="str">
        <f>_xlfn.XLOOKUP(A1621,Table3[Customer ID],Table3[Hospital tier])</f>
        <v>tier - 2</v>
      </c>
      <c r="S1621" s="20" t="str">
        <f>_xlfn.XLOOKUP(A1621,Table3[Customer ID],Table3[City tier])</f>
        <v>tier - 2</v>
      </c>
      <c r="T1621" s="20" t="str">
        <f>_xlfn.XLOOKUP(A1621,Table3[Customer ID],Table3[State ID])</f>
        <v>R1011</v>
      </c>
    </row>
    <row r="1622" spans="1:20" x14ac:dyDescent="0.3">
      <c r="A1622" s="20" t="s">
        <v>1640</v>
      </c>
      <c r="B1622" s="20" t="str">
        <f>_xlfn.XLOOKUP(A1622,Sheet3!A1622:A3956,Sheet3!B1622:B3956)</f>
        <v xml:space="preserve"> Ms</v>
      </c>
      <c r="C1622" s="20" t="str">
        <f>_xlfn.XLOOKUP(A1622,Sheet3!A1622:A3956,Sheet3!C1622:C3956)</f>
        <v>Leonard</v>
      </c>
      <c r="D1622" s="20" t="str">
        <f>_xlfn.XLOOKUP(A1622,Sheet3!A1622:A3956,Sheet3!D1622:D3956)</f>
        <v xml:space="preserve">  Kara Lynne</v>
      </c>
      <c r="E1622" s="46">
        <f>_xlfn.XLOOKUP(A1622,Sheet1!$A$2:$A$2336,Sheet1!$B$2:$B$2336)</f>
        <v>33.155000000000001</v>
      </c>
      <c r="F1622" s="20">
        <f>_xlfn.XLOOKUP(Table4[[#This Row],[Customer ID]],Sheet1!A1622:A3956,Sheet1!C1622:C3956)</f>
        <v>4.32</v>
      </c>
      <c r="G1622" s="20" t="str">
        <f>_xlfn.XLOOKUP(Table4[[#This Row],[Customer ID]],Sheet1!A1622:A3956,Sheet1!D1622:D3956)</f>
        <v>No</v>
      </c>
      <c r="H1622" s="20" t="str">
        <f>_xlfn.XLOOKUP(Table4[[#This Row],[Customer ID]],Sheet1!A1622:A3956,Sheet1!E1622:E3956)</f>
        <v>No</v>
      </c>
      <c r="I1622" s="20" t="str">
        <f>_xlfn.XLOOKUP(Table4[[#This Row],[Customer ID]],Sheet1!A1622:A3956,Sheet1!F1622:F3956)</f>
        <v>No</v>
      </c>
      <c r="J1622" s="20">
        <f>_xlfn.XLOOKUP(Table4[[#This Row],[Customer ID]],Sheet1!A1622:A3956,Sheet1!G1622:G3956)</f>
        <v>0</v>
      </c>
      <c r="K1622" s="20" t="str">
        <f>_xlfn.XLOOKUP(Table4[[#This Row],[Customer ID]],Sheet1!A1622:A3956,Sheet1!H1622:H3956)</f>
        <v>No</v>
      </c>
      <c r="L1622" s="20" t="str">
        <f>_xlfn.XLOOKUP(Table4[[#This Row],[Customer ID]],Sheet1!A1622:A3956,Sheet1!I1622:I3956)</f>
        <v>Obesity</v>
      </c>
      <c r="M1622" s="20" t="str">
        <f>_xlfn.XLOOKUP(A1622,Sheet1!A1622:A3956,Sheet1!J1622:J3956)</f>
        <v>Normal</v>
      </c>
      <c r="N1622" s="48" t="str">
        <f>_xlfn.XLOOKUP(Table4[[#This Row],[Customer ID]],Table3[Customer ID],Table3[Date2])</f>
        <v>18-Aug-1990</v>
      </c>
      <c r="O1622" s="20">
        <f>_xlfn.XLOOKUP(A1622,Table3[Customer ID],Table3[Age])</f>
        <v>32</v>
      </c>
      <c r="P1622" s="20">
        <f>_xlfn.XLOOKUP(A1622,Table3[Customer ID],Table3[children])</f>
        <v>3</v>
      </c>
      <c r="Q1622" s="47">
        <f>_xlfn.XLOOKUP(A1622,Table3[Customer ID],Table3[charges])</f>
        <v>6128.8</v>
      </c>
      <c r="R1622" s="20" t="str">
        <f>_xlfn.XLOOKUP(A1622,Table3[Customer ID],Table3[Hospital tier])</f>
        <v>tier - 2</v>
      </c>
      <c r="S1622" s="20" t="str">
        <f>_xlfn.XLOOKUP(A1622,Table3[Customer ID],Table3[City tier])</f>
        <v>tier - 3</v>
      </c>
      <c r="T1622" s="20" t="str">
        <f>_xlfn.XLOOKUP(A1622,Table3[Customer ID],Table3[State ID])</f>
        <v>R1012</v>
      </c>
    </row>
    <row r="1623" spans="1:20" x14ac:dyDescent="0.3">
      <c r="A1623" s="20" t="s">
        <v>1641</v>
      </c>
      <c r="B1623" s="20" t="str">
        <f>_xlfn.XLOOKUP(A1623,Sheet3!A1623:A3957,Sheet3!B1623:B3957)</f>
        <v xml:space="preserve"> Mr</v>
      </c>
      <c r="C1623" s="20" t="str">
        <f>_xlfn.XLOOKUP(A1623,Sheet3!A1623:A3957,Sheet3!C1623:C3957)</f>
        <v>Tissue</v>
      </c>
      <c r="D1623" s="20" t="str">
        <f>_xlfn.XLOOKUP(A1623,Sheet3!A1623:A3957,Sheet3!D1623:D3957)</f>
        <v xml:space="preserve">  Jeffrey</v>
      </c>
      <c r="E1623" s="46">
        <f>_xlfn.XLOOKUP(A1623,Sheet1!$A$2:$A$2336,Sheet1!$B$2:$B$2336)</f>
        <v>26.22</v>
      </c>
      <c r="F1623" s="20">
        <f>_xlfn.XLOOKUP(Table4[[#This Row],[Customer ID]],Sheet1!A1623:A3957,Sheet1!C1623:C3957)</f>
        <v>5.57</v>
      </c>
      <c r="G1623" s="20" t="str">
        <f>_xlfn.XLOOKUP(Table4[[#This Row],[Customer ID]],Sheet1!A1623:A3957,Sheet1!D1623:D3957)</f>
        <v>yes</v>
      </c>
      <c r="H1623" s="20" t="str">
        <f>_xlfn.XLOOKUP(Table4[[#This Row],[Customer ID]],Sheet1!A1623:A3957,Sheet1!E1623:E3957)</f>
        <v>No</v>
      </c>
      <c r="I1623" s="20" t="str">
        <f>_xlfn.XLOOKUP(Table4[[#This Row],[Customer ID]],Sheet1!A1623:A3957,Sheet1!F1623:F3957)</f>
        <v>Yes</v>
      </c>
      <c r="J1623" s="20">
        <f>_xlfn.XLOOKUP(Table4[[#This Row],[Customer ID]],Sheet1!A1623:A3957,Sheet1!G1623:G3957)</f>
        <v>1</v>
      </c>
      <c r="K1623" s="20" t="str">
        <f>_xlfn.XLOOKUP(Table4[[#This Row],[Customer ID]],Sheet1!A1623:A3957,Sheet1!H1623:H3957)</f>
        <v>No</v>
      </c>
      <c r="L1623" s="20" t="str">
        <f>_xlfn.XLOOKUP(Table4[[#This Row],[Customer ID]],Sheet1!A1623:A3957,Sheet1!I1623:I3957)</f>
        <v>Over Weight</v>
      </c>
      <c r="M1623" s="20" t="str">
        <f>_xlfn.XLOOKUP(A1623,Sheet1!A1623:A3957,Sheet1!J1623:J3957)</f>
        <v>Normal</v>
      </c>
      <c r="N1623" s="48" t="str">
        <f>_xlfn.XLOOKUP(Table4[[#This Row],[Customer ID]],Table3[Customer ID],Table3[Date2])</f>
        <v>16-Nov-1983</v>
      </c>
      <c r="O1623" s="20">
        <f>_xlfn.XLOOKUP(A1623,Table3[Customer ID],Table3[Age])</f>
        <v>39</v>
      </c>
      <c r="P1623" s="20">
        <f>_xlfn.XLOOKUP(A1623,Table3[Customer ID],Table3[children])</f>
        <v>1</v>
      </c>
      <c r="Q1623" s="47">
        <f>_xlfn.XLOOKUP(A1623,Table3[Customer ID],Table3[charges])</f>
        <v>6123.57</v>
      </c>
      <c r="R1623" s="20" t="str">
        <f>_xlfn.XLOOKUP(A1623,Table3[Customer ID],Table3[Hospital tier])</f>
        <v>tier - 3</v>
      </c>
      <c r="S1623" s="20" t="str">
        <f>_xlfn.XLOOKUP(A1623,Table3[Customer ID],Table3[City tier])</f>
        <v>tier - 2</v>
      </c>
      <c r="T1623" s="20" t="str">
        <f>_xlfn.XLOOKUP(A1623,Table3[Customer ID],Table3[State ID])</f>
        <v>R1012</v>
      </c>
    </row>
    <row r="1624" spans="1:20" x14ac:dyDescent="0.3">
      <c r="A1624" s="20" t="s">
        <v>1642</v>
      </c>
      <c r="B1624" s="20" t="str">
        <f>_xlfn.XLOOKUP(A1624,Sheet3!A1624:A3958,Sheet3!B1624:B3958)</f>
        <v xml:space="preserve"> Mr</v>
      </c>
      <c r="C1624" s="20" t="str">
        <f>_xlfn.XLOOKUP(A1624,Sheet3!A1624:A3958,Sheet3!C1624:C3958)</f>
        <v>Wood</v>
      </c>
      <c r="D1624" s="20" t="str">
        <f>_xlfn.XLOOKUP(A1624,Sheet3!A1624:A3958,Sheet3!D1624:D3958)</f>
        <v xml:space="preserve">  Justin</v>
      </c>
      <c r="E1624" s="46">
        <f>_xlfn.XLOOKUP(A1624,Sheet1!$A$2:$A$2336,Sheet1!$B$2:$B$2336)</f>
        <v>21.85</v>
      </c>
      <c r="F1624" s="20">
        <f>_xlfn.XLOOKUP(Table4[[#This Row],[Customer ID]],Sheet1!A1624:A3958,Sheet1!C1624:C3958)</f>
        <v>5.26</v>
      </c>
      <c r="G1624" s="20" t="str">
        <f>_xlfn.XLOOKUP(Table4[[#This Row],[Customer ID]],Sheet1!A1624:A3958,Sheet1!D1624:D3958)</f>
        <v>yes</v>
      </c>
      <c r="H1624" s="20" t="str">
        <f>_xlfn.XLOOKUP(Table4[[#This Row],[Customer ID]],Sheet1!A1624:A3958,Sheet1!E1624:E3958)</f>
        <v>No</v>
      </c>
      <c r="I1624" s="20" t="str">
        <f>_xlfn.XLOOKUP(Table4[[#This Row],[Customer ID]],Sheet1!A1624:A3958,Sheet1!F1624:F3958)</f>
        <v>Yes</v>
      </c>
      <c r="J1624" s="20">
        <f>_xlfn.XLOOKUP(Table4[[#This Row],[Customer ID]],Sheet1!A1624:A3958,Sheet1!G1624:G3958)</f>
        <v>1</v>
      </c>
      <c r="K1624" s="20" t="str">
        <f>_xlfn.XLOOKUP(Table4[[#This Row],[Customer ID]],Sheet1!A1624:A3958,Sheet1!H1624:H3958)</f>
        <v>No</v>
      </c>
      <c r="L1624" s="20" t="str">
        <f>_xlfn.XLOOKUP(Table4[[#This Row],[Customer ID]],Sheet1!A1624:A3958,Sheet1!I1624:I3958)</f>
        <v>Normal weight</v>
      </c>
      <c r="M1624" s="20" t="str">
        <f>_xlfn.XLOOKUP(A1624,Sheet1!A1624:A3958,Sheet1!J1624:J3958)</f>
        <v>Normal</v>
      </c>
      <c r="N1624" s="48" t="str">
        <f>_xlfn.XLOOKUP(Table4[[#This Row],[Customer ID]],Table3[Customer ID],Table3[Date2])</f>
        <v>11-Aug-1983</v>
      </c>
      <c r="O1624" s="20">
        <f>_xlfn.XLOOKUP(A1624,Table3[Customer ID],Table3[Age])</f>
        <v>39</v>
      </c>
      <c r="P1624" s="20">
        <f>_xlfn.XLOOKUP(A1624,Table3[Customer ID],Table3[children])</f>
        <v>1</v>
      </c>
      <c r="Q1624" s="47">
        <f>_xlfn.XLOOKUP(A1624,Table3[Customer ID],Table3[charges])</f>
        <v>6117.49</v>
      </c>
      <c r="R1624" s="20" t="str">
        <f>_xlfn.XLOOKUP(A1624,Table3[Customer ID],Table3[Hospital tier])</f>
        <v>tier - 2</v>
      </c>
      <c r="S1624" s="20" t="str">
        <f>_xlfn.XLOOKUP(A1624,Table3[Customer ID],Table3[City tier])</f>
        <v>tier - 3</v>
      </c>
      <c r="T1624" s="20" t="str">
        <f>_xlfn.XLOOKUP(A1624,Table3[Customer ID],Table3[State ID])</f>
        <v>R1012</v>
      </c>
    </row>
    <row r="1625" spans="1:20" x14ac:dyDescent="0.3">
      <c r="A1625" s="20" t="s">
        <v>1643</v>
      </c>
      <c r="B1625" s="20" t="str">
        <f>_xlfn.XLOOKUP(A1625,Sheet3!A1625:A3959,Sheet3!B1625:B3959)</f>
        <v xml:space="preserve"> Ms</v>
      </c>
      <c r="C1625" s="20" t="str">
        <f>_xlfn.XLOOKUP(A1625,Sheet3!A1625:A3959,Sheet3!C1625:C3959)</f>
        <v>Denny</v>
      </c>
      <c r="D1625" s="20" t="str">
        <f>_xlfn.XLOOKUP(A1625,Sheet3!A1625:A3959,Sheet3!D1625:D3959)</f>
        <v xml:space="preserve">  Emily</v>
      </c>
      <c r="E1625" s="46">
        <f>_xlfn.XLOOKUP(A1625,Sheet1!$A$2:$A$2336,Sheet1!$B$2:$B$2336)</f>
        <v>30.495000000000001</v>
      </c>
      <c r="F1625" s="20">
        <f>_xlfn.XLOOKUP(Table4[[#This Row],[Customer ID]],Sheet1!A1625:A3959,Sheet1!C1625:C3959)</f>
        <v>6.25</v>
      </c>
      <c r="G1625" s="20" t="str">
        <f>_xlfn.XLOOKUP(Table4[[#This Row],[Customer ID]],Sheet1!A1625:A3959,Sheet1!D1625:D3959)</f>
        <v>No</v>
      </c>
      <c r="H1625" s="20" t="str">
        <f>_xlfn.XLOOKUP(Table4[[#This Row],[Customer ID]],Sheet1!A1625:A3959,Sheet1!E1625:E3959)</f>
        <v>No</v>
      </c>
      <c r="I1625" s="20" t="str">
        <f>_xlfn.XLOOKUP(Table4[[#This Row],[Customer ID]],Sheet1!A1625:A3959,Sheet1!F1625:F3959)</f>
        <v>No</v>
      </c>
      <c r="J1625" s="20">
        <f>_xlfn.XLOOKUP(Table4[[#This Row],[Customer ID]],Sheet1!A1625:A3959,Sheet1!G1625:G3959)</f>
        <v>0</v>
      </c>
      <c r="K1625" s="20" t="str">
        <f>_xlfn.XLOOKUP(Table4[[#This Row],[Customer ID]],Sheet1!A1625:A3959,Sheet1!H1625:H3959)</f>
        <v>No</v>
      </c>
      <c r="L1625" s="20" t="str">
        <f>_xlfn.XLOOKUP(Table4[[#This Row],[Customer ID]],Sheet1!A1625:A3959,Sheet1!I1625:I3959)</f>
        <v>Obesity</v>
      </c>
      <c r="M1625" s="20" t="str">
        <f>_xlfn.XLOOKUP(A1625,Sheet1!A1625:A3959,Sheet1!J1625:J3959)</f>
        <v>Prediabetes</v>
      </c>
      <c r="N1625" s="48" t="str">
        <f>_xlfn.XLOOKUP(Table4[[#This Row],[Customer ID]],Table3[Customer ID],Table3[Date2])</f>
        <v>25-Jul-1991</v>
      </c>
      <c r="O1625" s="20">
        <f>_xlfn.XLOOKUP(A1625,Table3[Customer ID],Table3[Age])</f>
        <v>31</v>
      </c>
      <c r="P1625" s="20">
        <f>_xlfn.XLOOKUP(A1625,Table3[Customer ID],Table3[children])</f>
        <v>3</v>
      </c>
      <c r="Q1625" s="47">
        <f>_xlfn.XLOOKUP(A1625,Table3[Customer ID],Table3[charges])</f>
        <v>6113.23</v>
      </c>
      <c r="R1625" s="20" t="str">
        <f>_xlfn.XLOOKUP(A1625,Table3[Customer ID],Table3[Hospital tier])</f>
        <v>tier - 2</v>
      </c>
      <c r="S1625" s="20" t="str">
        <f>_xlfn.XLOOKUP(A1625,Table3[Customer ID],Table3[City tier])</f>
        <v>tier - 2</v>
      </c>
      <c r="T1625" s="20" t="str">
        <f>_xlfn.XLOOKUP(A1625,Table3[Customer ID],Table3[State ID])</f>
        <v>R1024</v>
      </c>
    </row>
    <row r="1626" spans="1:20" x14ac:dyDescent="0.3">
      <c r="A1626" s="20" t="s">
        <v>1644</v>
      </c>
      <c r="B1626" s="20" t="str">
        <f>_xlfn.XLOOKUP(A1626,Sheet3!A1626:A3960,Sheet3!B1626:B3960)</f>
        <v xml:space="preserve"> Ms</v>
      </c>
      <c r="C1626" s="20" t="str">
        <f>_xlfn.XLOOKUP(A1626,Sheet3!A1626:A3960,Sheet3!C1626:C3960)</f>
        <v>Testa</v>
      </c>
      <c r="D1626" s="20" t="str">
        <f>_xlfn.XLOOKUP(A1626,Sheet3!A1626:A3960,Sheet3!D1626:D3960)</f>
        <v xml:space="preserve">  Rebecca</v>
      </c>
      <c r="E1626" s="46">
        <f>_xlfn.XLOOKUP(A1626,Sheet1!$A$2:$A$2336,Sheet1!$B$2:$B$2336)</f>
        <v>34.104999999999997</v>
      </c>
      <c r="F1626" s="20">
        <f>_xlfn.XLOOKUP(Table4[[#This Row],[Customer ID]],Sheet1!A1626:A3960,Sheet1!C1626:C3960)</f>
        <v>5.67</v>
      </c>
      <c r="G1626" s="20" t="str">
        <f>_xlfn.XLOOKUP(Table4[[#This Row],[Customer ID]],Sheet1!A1626:A3960,Sheet1!D1626:D3960)</f>
        <v>yes</v>
      </c>
      <c r="H1626" s="20" t="str">
        <f>_xlfn.XLOOKUP(Table4[[#This Row],[Customer ID]],Sheet1!A1626:A3960,Sheet1!E1626:E3960)</f>
        <v>No</v>
      </c>
      <c r="I1626" s="20" t="str">
        <f>_xlfn.XLOOKUP(Table4[[#This Row],[Customer ID]],Sheet1!A1626:A3960,Sheet1!F1626:F3960)</f>
        <v>No</v>
      </c>
      <c r="J1626" s="20">
        <f>_xlfn.XLOOKUP(Table4[[#This Row],[Customer ID]],Sheet1!A1626:A3960,Sheet1!G1626:G3960)</f>
        <v>0</v>
      </c>
      <c r="K1626" s="20" t="str">
        <f>_xlfn.XLOOKUP(Table4[[#This Row],[Customer ID]],Sheet1!A1626:A3960,Sheet1!H1626:H3960)</f>
        <v>No</v>
      </c>
      <c r="L1626" s="20" t="str">
        <f>_xlfn.XLOOKUP(Table4[[#This Row],[Customer ID]],Sheet1!A1626:A3960,Sheet1!I1626:I3960)</f>
        <v>Obesity</v>
      </c>
      <c r="M1626" s="20" t="str">
        <f>_xlfn.XLOOKUP(A1626,Sheet1!A1626:A3960,Sheet1!J1626:J3960)</f>
        <v>Normal</v>
      </c>
      <c r="N1626" s="48" t="str">
        <f>_xlfn.XLOOKUP(Table4[[#This Row],[Customer ID]],Table3[Customer ID],Table3[Date2])</f>
        <v>21-Jul-1985</v>
      </c>
      <c r="O1626" s="20">
        <f>_xlfn.XLOOKUP(A1626,Table3[Customer ID],Table3[Age])</f>
        <v>37</v>
      </c>
      <c r="P1626" s="20">
        <f>_xlfn.XLOOKUP(A1626,Table3[Customer ID],Table3[children])</f>
        <v>1</v>
      </c>
      <c r="Q1626" s="47">
        <f>_xlfn.XLOOKUP(A1626,Table3[Customer ID],Table3[charges])</f>
        <v>6112.35</v>
      </c>
      <c r="R1626" s="20" t="str">
        <f>_xlfn.XLOOKUP(A1626,Table3[Customer ID],Table3[Hospital tier])</f>
        <v>tier - 2</v>
      </c>
      <c r="S1626" s="20" t="str">
        <f>_xlfn.XLOOKUP(A1626,Table3[Customer ID],Table3[City tier])</f>
        <v>tier - 1</v>
      </c>
      <c r="T1626" s="20" t="str">
        <f>_xlfn.XLOOKUP(A1626,Table3[Customer ID],Table3[State ID])</f>
        <v>R1012</v>
      </c>
    </row>
    <row r="1627" spans="1:20" x14ac:dyDescent="0.3">
      <c r="A1627" s="20" t="s">
        <v>1645</v>
      </c>
      <c r="B1627" s="20" t="str">
        <f>_xlfn.XLOOKUP(A1627,Sheet3!A1627:A3961,Sheet3!B1627:B3961)</f>
        <v xml:space="preserve"> Mrs</v>
      </c>
      <c r="C1627" s="20" t="str">
        <f>_xlfn.XLOOKUP(A1627,Sheet3!A1627:A3961,Sheet3!C1627:C3961)</f>
        <v>Mooney</v>
      </c>
      <c r="D1627" s="20" t="str">
        <f>_xlfn.XLOOKUP(A1627,Sheet3!A1627:A3961,Sheet3!D1627:D3961)</f>
        <v xml:space="preserve">  Allie</v>
      </c>
      <c r="E1627" s="46">
        <f>_xlfn.XLOOKUP(A1627,Sheet1!$A$2:$A$2336,Sheet1!$B$2:$B$2336)</f>
        <v>32.770000000000003</v>
      </c>
      <c r="F1627" s="20">
        <f>_xlfn.XLOOKUP(Table4[[#This Row],[Customer ID]],Sheet1!A1627:A3961,Sheet1!C1627:C3961)</f>
        <v>4.42</v>
      </c>
      <c r="G1627" s="20" t="str">
        <f>_xlfn.XLOOKUP(Table4[[#This Row],[Customer ID]],Sheet1!A1627:A3961,Sheet1!D1627:D3961)</f>
        <v>yes</v>
      </c>
      <c r="H1627" s="20" t="str">
        <f>_xlfn.XLOOKUP(Table4[[#This Row],[Customer ID]],Sheet1!A1627:A3961,Sheet1!E1627:E3961)</f>
        <v>No</v>
      </c>
      <c r="I1627" s="20" t="str">
        <f>_xlfn.XLOOKUP(Table4[[#This Row],[Customer ID]],Sheet1!A1627:A3961,Sheet1!F1627:F3961)</f>
        <v>No</v>
      </c>
      <c r="J1627" s="20">
        <f>_xlfn.XLOOKUP(Table4[[#This Row],[Customer ID]],Sheet1!A1627:A3961,Sheet1!G1627:G3961)</f>
        <v>1</v>
      </c>
      <c r="K1627" s="20" t="str">
        <f>_xlfn.XLOOKUP(Table4[[#This Row],[Customer ID]],Sheet1!A1627:A3961,Sheet1!H1627:H3961)</f>
        <v>No</v>
      </c>
      <c r="L1627" s="20" t="str">
        <f>_xlfn.XLOOKUP(Table4[[#This Row],[Customer ID]],Sheet1!A1627:A3961,Sheet1!I1627:I3961)</f>
        <v>Obesity</v>
      </c>
      <c r="M1627" s="20" t="str">
        <f>_xlfn.XLOOKUP(A1627,Sheet1!A1627:A3961,Sheet1!J1627:J3961)</f>
        <v>Normal</v>
      </c>
      <c r="N1627" s="48" t="str">
        <f>_xlfn.XLOOKUP(Table4[[#This Row],[Customer ID]],Table3[Customer ID],Table3[Date2])</f>
        <v>9-Sep-1995</v>
      </c>
      <c r="O1627" s="20">
        <f>_xlfn.XLOOKUP(A1627,Table3[Customer ID],Table3[Age])</f>
        <v>27</v>
      </c>
      <c r="P1627" s="20">
        <f>_xlfn.XLOOKUP(A1627,Table3[Customer ID],Table3[children])</f>
        <v>0</v>
      </c>
      <c r="Q1627" s="47">
        <f>_xlfn.XLOOKUP(A1627,Table3[Customer ID],Table3[charges])</f>
        <v>6111.95</v>
      </c>
      <c r="R1627" s="20" t="str">
        <f>_xlfn.XLOOKUP(A1627,Table3[Customer ID],Table3[Hospital tier])</f>
        <v>tier - 2</v>
      </c>
      <c r="S1627" s="20" t="str">
        <f>_xlfn.XLOOKUP(A1627,Table3[Customer ID],Table3[City tier])</f>
        <v>tier - 3</v>
      </c>
      <c r="T1627" s="20" t="str">
        <f>_xlfn.XLOOKUP(A1627,Table3[Customer ID],Table3[State ID])</f>
        <v>R1026</v>
      </c>
    </row>
    <row r="1628" spans="1:20" x14ac:dyDescent="0.3">
      <c r="A1628" s="20" t="s">
        <v>1646</v>
      </c>
      <c r="B1628" s="20" t="str">
        <f>_xlfn.XLOOKUP(A1628,Sheet3!A1628:A3962,Sheet3!B1628:B3962)</f>
        <v xml:space="preserve"> Ms</v>
      </c>
      <c r="C1628" s="20" t="str">
        <f>_xlfn.XLOOKUP(A1628,Sheet3!A1628:A3962,Sheet3!C1628:C3962)</f>
        <v>Buchholtz</v>
      </c>
      <c r="D1628" s="20" t="str">
        <f>_xlfn.XLOOKUP(A1628,Sheet3!A1628:A3962,Sheet3!D1628:D3962)</f>
        <v xml:space="preserve">  Trasi</v>
      </c>
      <c r="E1628" s="46">
        <f>_xlfn.XLOOKUP(A1628,Sheet1!$A$2:$A$2336,Sheet1!$B$2:$B$2336)</f>
        <v>16.850000000000001</v>
      </c>
      <c r="F1628" s="20">
        <f>_xlfn.XLOOKUP(Table4[[#This Row],[Customer ID]],Sheet1!A1628:A3962,Sheet1!C1628:C3962)</f>
        <v>11.75</v>
      </c>
      <c r="G1628" s="20" t="str">
        <f>_xlfn.XLOOKUP(Table4[[#This Row],[Customer ID]],Sheet1!A1628:A3962,Sheet1!D1628:D3962)</f>
        <v>yes</v>
      </c>
      <c r="H1628" s="20" t="str">
        <f>_xlfn.XLOOKUP(Table4[[#This Row],[Customer ID]],Sheet1!A1628:A3962,Sheet1!E1628:E3962)</f>
        <v>No</v>
      </c>
      <c r="I1628" s="20" t="str">
        <f>_xlfn.XLOOKUP(Table4[[#This Row],[Customer ID]],Sheet1!A1628:A3962,Sheet1!F1628:F3962)</f>
        <v>No</v>
      </c>
      <c r="J1628" s="20">
        <f>_xlfn.XLOOKUP(Table4[[#This Row],[Customer ID]],Sheet1!A1628:A3962,Sheet1!G1628:G3962)</f>
        <v>2</v>
      </c>
      <c r="K1628" s="20" t="str">
        <f>_xlfn.XLOOKUP(Table4[[#This Row],[Customer ID]],Sheet1!A1628:A3962,Sheet1!H1628:H3962)</f>
        <v>No</v>
      </c>
      <c r="L1628" s="20" t="str">
        <f>_xlfn.XLOOKUP(Table4[[#This Row],[Customer ID]],Sheet1!A1628:A3962,Sheet1!I1628:I3962)</f>
        <v>Under Weight</v>
      </c>
      <c r="M1628" s="20" t="str">
        <f>_xlfn.XLOOKUP(A1628,Sheet1!A1628:A3962,Sheet1!J1628:J3962)</f>
        <v>Diabetes</v>
      </c>
      <c r="N1628" s="48" t="str">
        <f>_xlfn.XLOOKUP(Table4[[#This Row],[Customer ID]],Table3[Customer ID],Table3[Date2])</f>
        <v>9-Jun-1970</v>
      </c>
      <c r="O1628" s="20">
        <f>_xlfn.XLOOKUP(A1628,Table3[Customer ID],Table3[Age])</f>
        <v>52</v>
      </c>
      <c r="P1628" s="20">
        <f>_xlfn.XLOOKUP(A1628,Table3[Customer ID],Table3[children])</f>
        <v>0</v>
      </c>
      <c r="Q1628" s="47">
        <f>_xlfn.XLOOKUP(A1628,Table3[Customer ID],Table3[charges])</f>
        <v>6098.38</v>
      </c>
      <c r="R1628" s="20" t="str">
        <f>_xlfn.XLOOKUP(A1628,Table3[Customer ID],Table3[Hospital tier])</f>
        <v>tier - 2</v>
      </c>
      <c r="S1628" s="20" t="str">
        <f>_xlfn.XLOOKUP(A1628,Table3[Customer ID],Table3[City tier])</f>
        <v>tier - 2</v>
      </c>
      <c r="T1628" s="20" t="str">
        <f>_xlfn.XLOOKUP(A1628,Table3[Customer ID],Table3[State ID])</f>
        <v>R1013</v>
      </c>
    </row>
    <row r="1629" spans="1:20" x14ac:dyDescent="0.3">
      <c r="A1629" s="20" t="s">
        <v>1647</v>
      </c>
      <c r="B1629" s="20" t="str">
        <f>_xlfn.XLOOKUP(A1629,Sheet3!A1629:A3963,Sheet3!B1629:B3963)</f>
        <v xml:space="preserve"> Mr</v>
      </c>
      <c r="C1629" s="20" t="str">
        <f>_xlfn.XLOOKUP(A1629,Sheet3!A1629:A3963,Sheet3!C1629:C3963)</f>
        <v>Hoyt</v>
      </c>
      <c r="D1629" s="20" t="str">
        <f>_xlfn.XLOOKUP(A1629,Sheet3!A1629:A3963,Sheet3!D1629:D3963)</f>
        <v xml:space="preserve">  Kevin</v>
      </c>
      <c r="E1629" s="46">
        <f>_xlfn.XLOOKUP(A1629,Sheet1!$A$2:$A$2336,Sheet1!$B$2:$B$2336)</f>
        <v>34.700000000000003</v>
      </c>
      <c r="F1629" s="20">
        <f>_xlfn.XLOOKUP(Table4[[#This Row],[Customer ID]],Sheet1!A1629:A3963,Sheet1!C1629:C3963)</f>
        <v>6.06</v>
      </c>
      <c r="G1629" s="20" t="str">
        <f>_xlfn.XLOOKUP(Table4[[#This Row],[Customer ID]],Sheet1!A1629:A3963,Sheet1!D1629:D3963)</f>
        <v>No</v>
      </c>
      <c r="H1629" s="20" t="str">
        <f>_xlfn.XLOOKUP(Table4[[#This Row],[Customer ID]],Sheet1!A1629:A3963,Sheet1!E1629:E3963)</f>
        <v>No</v>
      </c>
      <c r="I1629" s="20" t="str">
        <f>_xlfn.XLOOKUP(Table4[[#This Row],[Customer ID]],Sheet1!A1629:A3963,Sheet1!F1629:F3963)</f>
        <v>No</v>
      </c>
      <c r="J1629" s="20">
        <f>_xlfn.XLOOKUP(Table4[[#This Row],[Customer ID]],Sheet1!A1629:A3963,Sheet1!G1629:G3963)</f>
        <v>1</v>
      </c>
      <c r="K1629" s="20" t="str">
        <f>_xlfn.XLOOKUP(Table4[[#This Row],[Customer ID]],Sheet1!A1629:A3963,Sheet1!H1629:H3963)</f>
        <v>No</v>
      </c>
      <c r="L1629" s="20" t="str">
        <f>_xlfn.XLOOKUP(Table4[[#This Row],[Customer ID]],Sheet1!A1629:A3963,Sheet1!I1629:I3963)</f>
        <v>Obesity</v>
      </c>
      <c r="M1629" s="20" t="str">
        <f>_xlfn.XLOOKUP(A1629,Sheet1!A1629:A3963,Sheet1!J1629:J3963)</f>
        <v>Prediabetes</v>
      </c>
      <c r="N1629" s="48" t="str">
        <f>_xlfn.XLOOKUP(Table4[[#This Row],[Customer ID]],Table3[Customer ID],Table3[Date2])</f>
        <v>25-Jul-1984</v>
      </c>
      <c r="O1629" s="20">
        <f>_xlfn.XLOOKUP(A1629,Table3[Customer ID],Table3[Age])</f>
        <v>38</v>
      </c>
      <c r="P1629" s="20">
        <f>_xlfn.XLOOKUP(A1629,Table3[Customer ID],Table3[children])</f>
        <v>2</v>
      </c>
      <c r="Q1629" s="47">
        <f>_xlfn.XLOOKUP(A1629,Table3[Customer ID],Table3[charges])</f>
        <v>6082.41</v>
      </c>
      <c r="R1629" s="20" t="str">
        <f>_xlfn.XLOOKUP(A1629,Table3[Customer ID],Table3[Hospital tier])</f>
        <v>tier - 1</v>
      </c>
      <c r="S1629" s="20" t="str">
        <f>_xlfn.XLOOKUP(A1629,Table3[Customer ID],Table3[City tier])</f>
        <v>tier - 2</v>
      </c>
      <c r="T1629" s="20" t="str">
        <f>_xlfn.XLOOKUP(A1629,Table3[Customer ID],Table3[State ID])</f>
        <v>R1011</v>
      </c>
    </row>
    <row r="1630" spans="1:20" x14ac:dyDescent="0.3">
      <c r="A1630" s="20" t="s">
        <v>1648</v>
      </c>
      <c r="B1630" s="20" t="str">
        <f>_xlfn.XLOOKUP(A1630,Sheet3!A1630:A3964,Sheet3!B1630:B3964)</f>
        <v xml:space="preserve"> Mr</v>
      </c>
      <c r="C1630" s="20" t="str">
        <f>_xlfn.XLOOKUP(A1630,Sheet3!A1630:A3964,Sheet3!C1630:C3964)</f>
        <v>Cabada</v>
      </c>
      <c r="D1630" s="20" t="str">
        <f>_xlfn.XLOOKUP(A1630,Sheet3!A1630:A3964,Sheet3!D1630:D3964)</f>
        <v xml:space="preserve">  Fernando</v>
      </c>
      <c r="E1630" s="46">
        <f>_xlfn.XLOOKUP(A1630,Sheet1!$A$2:$A$2336,Sheet1!$B$2:$B$2336)</f>
        <v>37.049999999999997</v>
      </c>
      <c r="F1630" s="20">
        <f>_xlfn.XLOOKUP(Table4[[#This Row],[Customer ID]],Sheet1!A1630:A3964,Sheet1!C1630:C3964)</f>
        <v>5.48</v>
      </c>
      <c r="G1630" s="20" t="str">
        <f>_xlfn.XLOOKUP(Table4[[#This Row],[Customer ID]],Sheet1!A1630:A3964,Sheet1!D1630:D3964)</f>
        <v>No</v>
      </c>
      <c r="H1630" s="20" t="str">
        <f>_xlfn.XLOOKUP(Table4[[#This Row],[Customer ID]],Sheet1!A1630:A3964,Sheet1!E1630:E3964)</f>
        <v>No</v>
      </c>
      <c r="I1630" s="20" t="str">
        <f>_xlfn.XLOOKUP(Table4[[#This Row],[Customer ID]],Sheet1!A1630:A3964,Sheet1!F1630:F3964)</f>
        <v>No</v>
      </c>
      <c r="J1630" s="20">
        <f>_xlfn.XLOOKUP(Table4[[#This Row],[Customer ID]],Sheet1!A1630:A3964,Sheet1!G1630:G3964)</f>
        <v>1</v>
      </c>
      <c r="K1630" s="20" t="str">
        <f>_xlfn.XLOOKUP(Table4[[#This Row],[Customer ID]],Sheet1!A1630:A3964,Sheet1!H1630:H3964)</f>
        <v>No</v>
      </c>
      <c r="L1630" s="20" t="str">
        <f>_xlfn.XLOOKUP(Table4[[#This Row],[Customer ID]],Sheet1!A1630:A3964,Sheet1!I1630:I3964)</f>
        <v>Obesity</v>
      </c>
      <c r="M1630" s="20" t="str">
        <f>_xlfn.XLOOKUP(A1630,Sheet1!A1630:A3964,Sheet1!J1630:J3964)</f>
        <v>Normal</v>
      </c>
      <c r="N1630" s="48" t="str">
        <f>_xlfn.XLOOKUP(Table4[[#This Row],[Customer ID]],Table3[Customer ID],Table3[Date2])</f>
        <v>14-Oct-1984</v>
      </c>
      <c r="O1630" s="20">
        <f>_xlfn.XLOOKUP(A1630,Table3[Customer ID],Table3[Age])</f>
        <v>38</v>
      </c>
      <c r="P1630" s="20">
        <f>_xlfn.XLOOKUP(A1630,Table3[Customer ID],Table3[children])</f>
        <v>1</v>
      </c>
      <c r="Q1630" s="47">
        <f>_xlfn.XLOOKUP(A1630,Table3[Customer ID],Table3[charges])</f>
        <v>6079.67</v>
      </c>
      <c r="R1630" s="20" t="str">
        <f>_xlfn.XLOOKUP(A1630,Table3[Customer ID],Table3[Hospital tier])</f>
        <v>tier - 1</v>
      </c>
      <c r="S1630" s="20" t="str">
        <f>_xlfn.XLOOKUP(A1630,Table3[Customer ID],Table3[City tier])</f>
        <v>tier - 1</v>
      </c>
      <c r="T1630" s="20" t="str">
        <f>_xlfn.XLOOKUP(A1630,Table3[Customer ID],Table3[State ID])</f>
        <v>R1014</v>
      </c>
    </row>
    <row r="1631" spans="1:20" x14ac:dyDescent="0.3">
      <c r="A1631" s="20" t="s">
        <v>1649</v>
      </c>
      <c r="B1631" s="20" t="str">
        <f>_xlfn.XLOOKUP(A1631,Sheet3!A1631:A3965,Sheet3!B1631:B3965)</f>
        <v xml:space="preserve"> Ms</v>
      </c>
      <c r="C1631" s="20" t="str">
        <f>_xlfn.XLOOKUP(A1631,Sheet3!A1631:A3965,Sheet3!C1631:C3965)</f>
        <v>Lobaciute</v>
      </c>
      <c r="D1631" s="20" t="str">
        <f>_xlfn.XLOOKUP(A1631,Sheet3!A1631:A3965,Sheet3!D1631:D3965)</f>
        <v xml:space="preserve">  Ieva</v>
      </c>
      <c r="E1631" s="46">
        <f>_xlfn.XLOOKUP(A1631,Sheet1!$A$2:$A$2336,Sheet1!$B$2:$B$2336)</f>
        <v>18.78</v>
      </c>
      <c r="F1631" s="20">
        <f>_xlfn.XLOOKUP(Table4[[#This Row],[Customer ID]],Sheet1!A1631:A3965,Sheet1!C1631:C3965)</f>
        <v>4.45</v>
      </c>
      <c r="G1631" s="20" t="str">
        <f>_xlfn.XLOOKUP(Table4[[#This Row],[Customer ID]],Sheet1!A1631:A3965,Sheet1!D1631:D3965)</f>
        <v>No</v>
      </c>
      <c r="H1631" s="20" t="str">
        <f>_xlfn.XLOOKUP(Table4[[#This Row],[Customer ID]],Sheet1!A1631:A3965,Sheet1!E1631:E3965)</f>
        <v>No</v>
      </c>
      <c r="I1631" s="20" t="str">
        <f>_xlfn.XLOOKUP(Table4[[#This Row],[Customer ID]],Sheet1!A1631:A3965,Sheet1!F1631:F3965)</f>
        <v>Yes</v>
      </c>
      <c r="J1631" s="20">
        <f>_xlfn.XLOOKUP(Table4[[#This Row],[Customer ID]],Sheet1!A1631:A3965,Sheet1!G1631:G3965)</f>
        <v>1</v>
      </c>
      <c r="K1631" s="20" t="str">
        <f>_xlfn.XLOOKUP(Table4[[#This Row],[Customer ID]],Sheet1!A1631:A3965,Sheet1!H1631:H3965)</f>
        <v>No</v>
      </c>
      <c r="L1631" s="20" t="str">
        <f>_xlfn.XLOOKUP(Table4[[#This Row],[Customer ID]],Sheet1!A1631:A3965,Sheet1!I1631:I3965)</f>
        <v>Normal weight</v>
      </c>
      <c r="M1631" s="20" t="str">
        <f>_xlfn.XLOOKUP(A1631,Sheet1!A1631:A3965,Sheet1!J1631:J3965)</f>
        <v>Normal</v>
      </c>
      <c r="N1631" s="48" t="str">
        <f>_xlfn.XLOOKUP(Table4[[#This Row],[Customer ID]],Table3[Customer ID],Table3[Date2])</f>
        <v>8-Aug-1979</v>
      </c>
      <c r="O1631" s="20">
        <f>_xlfn.XLOOKUP(A1631,Table3[Customer ID],Table3[Age])</f>
        <v>43</v>
      </c>
      <c r="P1631" s="20">
        <f>_xlfn.XLOOKUP(A1631,Table3[Customer ID],Table3[children])</f>
        <v>2</v>
      </c>
      <c r="Q1631" s="47">
        <f>_xlfn.XLOOKUP(A1631,Table3[Customer ID],Table3[charges])</f>
        <v>6074.37</v>
      </c>
      <c r="R1631" s="20" t="str">
        <f>_xlfn.XLOOKUP(A1631,Table3[Customer ID],Table3[Hospital tier])</f>
        <v>tier - 2</v>
      </c>
      <c r="S1631" s="20" t="str">
        <f>_xlfn.XLOOKUP(A1631,Table3[Customer ID],Table3[City tier])</f>
        <v>tier - 2</v>
      </c>
      <c r="T1631" s="20" t="str">
        <f>_xlfn.XLOOKUP(A1631,Table3[Customer ID],Table3[State ID])</f>
        <v>R1012</v>
      </c>
    </row>
    <row r="1632" spans="1:20" x14ac:dyDescent="0.3">
      <c r="A1632" s="20" t="s">
        <v>1650</v>
      </c>
      <c r="B1632" s="20" t="str">
        <f>_xlfn.XLOOKUP(A1632,Sheet3!A1632:A3966,Sheet3!B1632:B3966)</f>
        <v xml:space="preserve"> Mr</v>
      </c>
      <c r="C1632" s="20" t="str">
        <f>_xlfn.XLOOKUP(A1632,Sheet3!A1632:A3966,Sheet3!C1632:C3966)</f>
        <v>Dawes</v>
      </c>
      <c r="D1632" s="20" t="str">
        <f>_xlfn.XLOOKUP(A1632,Sheet3!A1632:A3966,Sheet3!D1632:D3966)</f>
        <v xml:space="preserve">  Chris</v>
      </c>
      <c r="E1632" s="46">
        <f>_xlfn.XLOOKUP(A1632,Sheet1!$A$2:$A$2336,Sheet1!$B$2:$B$2336)</f>
        <v>28.024999999999999</v>
      </c>
      <c r="F1632" s="20">
        <f>_xlfn.XLOOKUP(Table4[[#This Row],[Customer ID]],Sheet1!A1632:A3966,Sheet1!C1632:C3966)</f>
        <v>5</v>
      </c>
      <c r="G1632" s="20" t="str">
        <f>_xlfn.XLOOKUP(Table4[[#This Row],[Customer ID]],Sheet1!A1632:A3966,Sheet1!D1632:D3966)</f>
        <v>No</v>
      </c>
      <c r="H1632" s="20" t="str">
        <f>_xlfn.XLOOKUP(Table4[[#This Row],[Customer ID]],Sheet1!A1632:A3966,Sheet1!E1632:E3966)</f>
        <v>No</v>
      </c>
      <c r="I1632" s="20" t="str">
        <f>_xlfn.XLOOKUP(Table4[[#This Row],[Customer ID]],Sheet1!A1632:A3966,Sheet1!F1632:F3966)</f>
        <v>No</v>
      </c>
      <c r="J1632" s="20">
        <f>_xlfn.XLOOKUP(Table4[[#This Row],[Customer ID]],Sheet1!A1632:A3966,Sheet1!G1632:G3966)</f>
        <v>1</v>
      </c>
      <c r="K1632" s="20" t="str">
        <f>_xlfn.XLOOKUP(Table4[[#This Row],[Customer ID]],Sheet1!A1632:A3966,Sheet1!H1632:H3966)</f>
        <v>No</v>
      </c>
      <c r="L1632" s="20" t="str">
        <f>_xlfn.XLOOKUP(Table4[[#This Row],[Customer ID]],Sheet1!A1632:A3966,Sheet1!I1632:I3966)</f>
        <v>Over Weight</v>
      </c>
      <c r="M1632" s="20" t="str">
        <f>_xlfn.XLOOKUP(A1632,Sheet1!A1632:A3966,Sheet1!J1632:J3966)</f>
        <v>Normal</v>
      </c>
      <c r="N1632" s="48" t="str">
        <f>_xlfn.XLOOKUP(Table4[[#This Row],[Customer ID]],Table3[Customer ID],Table3[Date2])</f>
        <v>21-Sep-1984</v>
      </c>
      <c r="O1632" s="20">
        <f>_xlfn.XLOOKUP(A1632,Table3[Customer ID],Table3[Age])</f>
        <v>38</v>
      </c>
      <c r="P1632" s="20">
        <f>_xlfn.XLOOKUP(A1632,Table3[Customer ID],Table3[children])</f>
        <v>1</v>
      </c>
      <c r="Q1632" s="47">
        <f>_xlfn.XLOOKUP(A1632,Table3[Customer ID],Table3[charges])</f>
        <v>6067.13</v>
      </c>
      <c r="R1632" s="20" t="str">
        <f>_xlfn.XLOOKUP(A1632,Table3[Customer ID],Table3[Hospital tier])</f>
        <v>tier - 3</v>
      </c>
      <c r="S1632" s="20" t="str">
        <f>_xlfn.XLOOKUP(A1632,Table3[Customer ID],Table3[City tier])</f>
        <v>tier - 1</v>
      </c>
      <c r="T1632" s="20" t="str">
        <f>_xlfn.XLOOKUP(A1632,Table3[Customer ID],Table3[State ID])</f>
        <v>R1016</v>
      </c>
    </row>
    <row r="1633" spans="1:20" x14ac:dyDescent="0.3">
      <c r="A1633" s="20" t="s">
        <v>1651</v>
      </c>
      <c r="B1633" s="20" t="str">
        <f>_xlfn.XLOOKUP(A1633,Sheet3!A1633:A3967,Sheet3!B1633:B3967)</f>
        <v xml:space="preserve"> Mr</v>
      </c>
      <c r="C1633" s="20" t="str">
        <f>_xlfn.XLOOKUP(A1633,Sheet3!A1633:A3967,Sheet3!C1633:C3967)</f>
        <v>Deppen</v>
      </c>
      <c r="D1633" s="20" t="str">
        <f>_xlfn.XLOOKUP(A1633,Sheet3!A1633:A3967,Sheet3!D1633:D3967)</f>
        <v xml:space="preserve">  Drew L.</v>
      </c>
      <c r="E1633" s="46">
        <f>_xlfn.XLOOKUP(A1633,Sheet1!$A$2:$A$2336,Sheet1!$B$2:$B$2336)</f>
        <v>35.090000000000003</v>
      </c>
      <c r="F1633" s="20">
        <f>_xlfn.XLOOKUP(Table4[[#This Row],[Customer ID]],Sheet1!A1633:A3967,Sheet1!C1633:C3967)</f>
        <v>5.84</v>
      </c>
      <c r="G1633" s="20" t="str">
        <f>_xlfn.XLOOKUP(Table4[[#This Row],[Customer ID]],Sheet1!A1633:A3967,Sheet1!D1633:D3967)</f>
        <v>No</v>
      </c>
      <c r="H1633" s="20" t="str">
        <f>_xlfn.XLOOKUP(Table4[[#This Row],[Customer ID]],Sheet1!A1633:A3967,Sheet1!E1633:E3967)</f>
        <v>No</v>
      </c>
      <c r="I1633" s="20" t="str">
        <f>_xlfn.XLOOKUP(Table4[[#This Row],[Customer ID]],Sheet1!A1633:A3967,Sheet1!F1633:F3967)</f>
        <v>No</v>
      </c>
      <c r="J1633" s="20">
        <f>_xlfn.XLOOKUP(Table4[[#This Row],[Customer ID]],Sheet1!A1633:A3967,Sheet1!G1633:G3967)</f>
        <v>0</v>
      </c>
      <c r="K1633" s="20" t="str">
        <f>_xlfn.XLOOKUP(Table4[[#This Row],[Customer ID]],Sheet1!A1633:A3967,Sheet1!H1633:H3967)</f>
        <v>No</v>
      </c>
      <c r="L1633" s="20" t="str">
        <f>_xlfn.XLOOKUP(Table4[[#This Row],[Customer ID]],Sheet1!A1633:A3967,Sheet1!I1633:I3967)</f>
        <v>Obesity</v>
      </c>
      <c r="M1633" s="20" t="str">
        <f>_xlfn.XLOOKUP(A1633,Sheet1!A1633:A3967,Sheet1!J1633:J3967)</f>
        <v>Prediabetes</v>
      </c>
      <c r="N1633" s="48" t="str">
        <f>_xlfn.XLOOKUP(Table4[[#This Row],[Customer ID]],Table3[Customer ID],Table3[Date2])</f>
        <v>8-Nov-1994</v>
      </c>
      <c r="O1633" s="20">
        <f>_xlfn.XLOOKUP(A1633,Table3[Customer ID],Table3[Age])</f>
        <v>28</v>
      </c>
      <c r="P1633" s="20">
        <f>_xlfn.XLOOKUP(A1633,Table3[Customer ID],Table3[children])</f>
        <v>0</v>
      </c>
      <c r="Q1633" s="47">
        <f>_xlfn.XLOOKUP(A1633,Table3[Customer ID],Table3[charges])</f>
        <v>6064.37</v>
      </c>
      <c r="R1633" s="20" t="str">
        <f>_xlfn.XLOOKUP(A1633,Table3[Customer ID],Table3[Hospital tier])</f>
        <v>tier - 2</v>
      </c>
      <c r="S1633" s="20" t="str">
        <f>_xlfn.XLOOKUP(A1633,Table3[Customer ID],Table3[City tier])</f>
        <v>tier - 2</v>
      </c>
      <c r="T1633" s="20" t="str">
        <f>_xlfn.XLOOKUP(A1633,Table3[Customer ID],Table3[State ID])</f>
        <v>R1011</v>
      </c>
    </row>
    <row r="1634" spans="1:20" x14ac:dyDescent="0.3">
      <c r="A1634" s="20" t="s">
        <v>1652</v>
      </c>
      <c r="B1634" s="20" t="str">
        <f>_xlfn.XLOOKUP(A1634,Sheet3!A1634:A3968,Sheet3!B1634:B3968)</f>
        <v xml:space="preserve"> Ms</v>
      </c>
      <c r="C1634" s="20" t="str">
        <f>_xlfn.XLOOKUP(A1634,Sheet3!A1634:A3968,Sheet3!C1634:C3968)</f>
        <v>Oberndorfer</v>
      </c>
      <c r="D1634" s="20" t="str">
        <f>_xlfn.XLOOKUP(A1634,Sheet3!A1634:A3968,Sheet3!D1634:D3968)</f>
        <v xml:space="preserve">  Christina</v>
      </c>
      <c r="E1634" s="46">
        <f>_xlfn.XLOOKUP(A1634,Sheet1!$A$2:$A$2336,Sheet1!$B$2:$B$2336)</f>
        <v>34.42</v>
      </c>
      <c r="F1634" s="20">
        <f>_xlfn.XLOOKUP(Table4[[#This Row],[Customer ID]],Sheet1!A1634:A3968,Sheet1!C1634:C3968)</f>
        <v>5.21</v>
      </c>
      <c r="G1634" s="20" t="str">
        <f>_xlfn.XLOOKUP(Table4[[#This Row],[Customer ID]],Sheet1!A1634:A3968,Sheet1!D1634:D3968)</f>
        <v>yes</v>
      </c>
      <c r="H1634" s="20" t="str">
        <f>_xlfn.XLOOKUP(Table4[[#This Row],[Customer ID]],Sheet1!A1634:A3968,Sheet1!E1634:E3968)</f>
        <v>No</v>
      </c>
      <c r="I1634" s="20" t="str">
        <f>_xlfn.XLOOKUP(Table4[[#This Row],[Customer ID]],Sheet1!A1634:A3968,Sheet1!F1634:F3968)</f>
        <v>No</v>
      </c>
      <c r="J1634" s="20">
        <f>_xlfn.XLOOKUP(Table4[[#This Row],[Customer ID]],Sheet1!A1634:A3968,Sheet1!G1634:G3968)</f>
        <v>0</v>
      </c>
      <c r="K1634" s="20" t="str">
        <f>_xlfn.XLOOKUP(Table4[[#This Row],[Customer ID]],Sheet1!A1634:A3968,Sheet1!H1634:H3968)</f>
        <v>No</v>
      </c>
      <c r="L1634" s="20" t="str">
        <f>_xlfn.XLOOKUP(Table4[[#This Row],[Customer ID]],Sheet1!A1634:A3968,Sheet1!I1634:I3968)</f>
        <v>Obesity</v>
      </c>
      <c r="M1634" s="20" t="str">
        <f>_xlfn.XLOOKUP(A1634,Sheet1!A1634:A3968,Sheet1!J1634:J3968)</f>
        <v>Normal</v>
      </c>
      <c r="N1634" s="48" t="str">
        <f>_xlfn.XLOOKUP(Table4[[#This Row],[Customer ID]],Table3[Customer ID],Table3[Date2])</f>
        <v>28-Jul-1996</v>
      </c>
      <c r="O1634" s="20">
        <f>_xlfn.XLOOKUP(A1634,Table3[Customer ID],Table3[Age])</f>
        <v>26</v>
      </c>
      <c r="P1634" s="20">
        <f>_xlfn.XLOOKUP(A1634,Table3[Customer ID],Table3[children])</f>
        <v>0</v>
      </c>
      <c r="Q1634" s="47">
        <f>_xlfn.XLOOKUP(A1634,Table3[Customer ID],Table3[charges])</f>
        <v>6061.8</v>
      </c>
      <c r="R1634" s="20" t="str">
        <f>_xlfn.XLOOKUP(A1634,Table3[Customer ID],Table3[Hospital tier])</f>
        <v>tier - 2</v>
      </c>
      <c r="S1634" s="20" t="str">
        <f>_xlfn.XLOOKUP(A1634,Table3[Customer ID],Table3[City tier])</f>
        <v>tier - 3</v>
      </c>
      <c r="T1634" s="20" t="str">
        <f>_xlfn.XLOOKUP(A1634,Table3[Customer ID],Table3[State ID])</f>
        <v>R1012</v>
      </c>
    </row>
    <row r="1635" spans="1:20" x14ac:dyDescent="0.3">
      <c r="A1635" s="20" t="s">
        <v>1653</v>
      </c>
      <c r="B1635" s="20" t="str">
        <f>_xlfn.XLOOKUP(A1635,Sheet3!A1635:A3969,Sheet3!B1635:B3969)</f>
        <v xml:space="preserve"> Mr</v>
      </c>
      <c r="C1635" s="20" t="str">
        <f>_xlfn.XLOOKUP(A1635,Sheet3!A1635:A3969,Sheet3!C1635:C3969)</f>
        <v>Hetherington</v>
      </c>
      <c r="D1635" s="20" t="str">
        <f>_xlfn.XLOOKUP(A1635,Sheet3!A1635:A3969,Sheet3!D1635:D3969)</f>
        <v xml:space="preserve">  Alexander G</v>
      </c>
      <c r="E1635" s="46">
        <f>_xlfn.XLOOKUP(A1635,Sheet1!$A$2:$A$2336,Sheet1!$B$2:$B$2336)</f>
        <v>29.4</v>
      </c>
      <c r="F1635" s="20">
        <f>_xlfn.XLOOKUP(Table4[[#This Row],[Customer ID]],Sheet1!A1635:A3969,Sheet1!C1635:C3969)</f>
        <v>4.26</v>
      </c>
      <c r="G1635" s="20" t="str">
        <f>_xlfn.XLOOKUP(Table4[[#This Row],[Customer ID]],Sheet1!A1635:A3969,Sheet1!D1635:D3969)</f>
        <v>No</v>
      </c>
      <c r="H1635" s="20" t="str">
        <f>_xlfn.XLOOKUP(Table4[[#This Row],[Customer ID]],Sheet1!A1635:A3969,Sheet1!E1635:E3969)</f>
        <v>No</v>
      </c>
      <c r="I1635" s="20" t="str">
        <f>_xlfn.XLOOKUP(Table4[[#This Row],[Customer ID]],Sheet1!A1635:A3969,Sheet1!F1635:F3969)</f>
        <v>No</v>
      </c>
      <c r="J1635" s="20">
        <f>_xlfn.XLOOKUP(Table4[[#This Row],[Customer ID]],Sheet1!A1635:A3969,Sheet1!G1635:G3969)</f>
        <v>0</v>
      </c>
      <c r="K1635" s="20" t="str">
        <f>_xlfn.XLOOKUP(Table4[[#This Row],[Customer ID]],Sheet1!A1635:A3969,Sheet1!H1635:H3969)</f>
        <v>No</v>
      </c>
      <c r="L1635" s="20" t="str">
        <f>_xlfn.XLOOKUP(Table4[[#This Row],[Customer ID]],Sheet1!A1635:A3969,Sheet1!I1635:I3969)</f>
        <v>Over Weight</v>
      </c>
      <c r="M1635" s="20" t="str">
        <f>_xlfn.XLOOKUP(A1635,Sheet1!A1635:A3969,Sheet1!J1635:J3969)</f>
        <v>Normal</v>
      </c>
      <c r="N1635" s="48" t="str">
        <f>_xlfn.XLOOKUP(Table4[[#This Row],[Customer ID]],Table3[Customer ID],Table3[Date2])</f>
        <v>16-Aug-1989</v>
      </c>
      <c r="O1635" s="20">
        <f>_xlfn.XLOOKUP(A1635,Table3[Customer ID],Table3[Age])</f>
        <v>33</v>
      </c>
      <c r="P1635" s="20">
        <f>_xlfn.XLOOKUP(A1635,Table3[Customer ID],Table3[children])</f>
        <v>4</v>
      </c>
      <c r="Q1635" s="47">
        <f>_xlfn.XLOOKUP(A1635,Table3[Customer ID],Table3[charges])</f>
        <v>6059.17</v>
      </c>
      <c r="R1635" s="20" t="str">
        <f>_xlfn.XLOOKUP(A1635,Table3[Customer ID],Table3[Hospital tier])</f>
        <v>tier - 2</v>
      </c>
      <c r="S1635" s="20" t="str">
        <f>_xlfn.XLOOKUP(A1635,Table3[Customer ID],Table3[City tier])</f>
        <v>tier - 1</v>
      </c>
      <c r="T1635" s="20" t="str">
        <f>_xlfn.XLOOKUP(A1635,Table3[Customer ID],Table3[State ID])</f>
        <v>R1011</v>
      </c>
    </row>
    <row r="1636" spans="1:20" x14ac:dyDescent="0.3">
      <c r="A1636" s="20" t="s">
        <v>1654</v>
      </c>
      <c r="B1636" s="20" t="str">
        <f>_xlfn.XLOOKUP(A1636,Sheet3!A1636:A3970,Sheet3!B1636:B3970)</f>
        <v xml:space="preserve"> Ms</v>
      </c>
      <c r="C1636" s="20" t="str">
        <f>_xlfn.XLOOKUP(A1636,Sheet3!A1636:A3970,Sheet3!C1636:C3970)</f>
        <v>Murray</v>
      </c>
      <c r="D1636" s="20" t="str">
        <f>_xlfn.XLOOKUP(A1636,Sheet3!A1636:A3970,Sheet3!D1636:D3970)</f>
        <v xml:space="preserve">  Meaghan</v>
      </c>
      <c r="E1636" s="46">
        <f>_xlfn.XLOOKUP(A1636,Sheet1!$A$2:$A$2336,Sheet1!$B$2:$B$2336)</f>
        <v>21.31</v>
      </c>
      <c r="F1636" s="20">
        <f>_xlfn.XLOOKUP(Table4[[#This Row],[Customer ID]],Sheet1!A1636:A3970,Sheet1!C1636:C3970)</f>
        <v>4.17</v>
      </c>
      <c r="G1636" s="20" t="str">
        <f>_xlfn.XLOOKUP(Table4[[#This Row],[Customer ID]],Sheet1!A1636:A3970,Sheet1!D1636:D3970)</f>
        <v>No</v>
      </c>
      <c r="H1636" s="20" t="str">
        <f>_xlfn.XLOOKUP(Table4[[#This Row],[Customer ID]],Sheet1!A1636:A3970,Sheet1!E1636:E3970)</f>
        <v>No</v>
      </c>
      <c r="I1636" s="20" t="str">
        <f>_xlfn.XLOOKUP(Table4[[#This Row],[Customer ID]],Sheet1!A1636:A3970,Sheet1!F1636:F3970)</f>
        <v>No</v>
      </c>
      <c r="J1636" s="20">
        <f>_xlfn.XLOOKUP(Table4[[#This Row],[Customer ID]],Sheet1!A1636:A3970,Sheet1!G1636:G3970)</f>
        <v>0</v>
      </c>
      <c r="K1636" s="20" t="str">
        <f>_xlfn.XLOOKUP(Table4[[#This Row],[Customer ID]],Sheet1!A1636:A3970,Sheet1!H1636:H3970)</f>
        <v>No</v>
      </c>
      <c r="L1636" s="20" t="str">
        <f>_xlfn.XLOOKUP(Table4[[#This Row],[Customer ID]],Sheet1!A1636:A3970,Sheet1!I1636:I3970)</f>
        <v>Normal weight</v>
      </c>
      <c r="M1636" s="20" t="str">
        <f>_xlfn.XLOOKUP(A1636,Sheet1!A1636:A3970,Sheet1!J1636:J3970)</f>
        <v>Normal</v>
      </c>
      <c r="N1636" s="48" t="str">
        <f>_xlfn.XLOOKUP(Table4[[#This Row],[Customer ID]],Table3[Customer ID],Table3[Date2])</f>
        <v>8-Aug-1980</v>
      </c>
      <c r="O1636" s="20">
        <f>_xlfn.XLOOKUP(A1636,Table3[Customer ID],Table3[Age])</f>
        <v>42</v>
      </c>
      <c r="P1636" s="20">
        <f>_xlfn.XLOOKUP(A1636,Table3[Customer ID],Table3[children])</f>
        <v>2</v>
      </c>
      <c r="Q1636" s="47">
        <f>_xlfn.XLOOKUP(A1636,Table3[Customer ID],Table3[charges])</f>
        <v>5993.62</v>
      </c>
      <c r="R1636" s="20" t="str">
        <f>_xlfn.XLOOKUP(A1636,Table3[Customer ID],Table3[Hospital tier])</f>
        <v>tier - 2</v>
      </c>
      <c r="S1636" s="20" t="str">
        <f>_xlfn.XLOOKUP(A1636,Table3[Customer ID],Table3[City tier])</f>
        <v>tier - 3</v>
      </c>
      <c r="T1636" s="20" t="str">
        <f>_xlfn.XLOOKUP(A1636,Table3[Customer ID],Table3[State ID])</f>
        <v>R1013</v>
      </c>
    </row>
    <row r="1637" spans="1:20" x14ac:dyDescent="0.3">
      <c r="A1637" s="20" t="s">
        <v>1655</v>
      </c>
      <c r="B1637" s="20" t="str">
        <f>_xlfn.XLOOKUP(A1637,Sheet3!A1637:A3971,Sheet3!B1637:B3971)</f>
        <v xml:space="preserve"> Ms</v>
      </c>
      <c r="C1637" s="20" t="str">
        <f>_xlfn.XLOOKUP(A1637,Sheet3!A1637:A3971,Sheet3!C1637:C3971)</f>
        <v>Higden</v>
      </c>
      <c r="D1637" s="20" t="str">
        <f>_xlfn.XLOOKUP(A1637,Sheet3!A1637:A3971,Sheet3!D1637:D3971)</f>
        <v xml:space="preserve">  Kristin</v>
      </c>
      <c r="E1637" s="46">
        <f>_xlfn.XLOOKUP(A1637,Sheet1!$A$2:$A$2336,Sheet1!$B$2:$B$2336)</f>
        <v>19.559999999999999</v>
      </c>
      <c r="F1637" s="20">
        <f>_xlfn.XLOOKUP(Table4[[#This Row],[Customer ID]],Sheet1!A1637:A3971,Sheet1!C1637:C3971)</f>
        <v>11.96</v>
      </c>
      <c r="G1637" s="20" t="str">
        <f>_xlfn.XLOOKUP(Table4[[#This Row],[Customer ID]],Sheet1!A1637:A3971,Sheet1!D1637:D3971)</f>
        <v>No</v>
      </c>
      <c r="H1637" s="20" t="str">
        <f>_xlfn.XLOOKUP(Table4[[#This Row],[Customer ID]],Sheet1!A1637:A3971,Sheet1!E1637:E3971)</f>
        <v>No</v>
      </c>
      <c r="I1637" s="20" t="str">
        <f>_xlfn.XLOOKUP(Table4[[#This Row],[Customer ID]],Sheet1!A1637:A3971,Sheet1!F1637:F3971)</f>
        <v>No</v>
      </c>
      <c r="J1637" s="20">
        <f>_xlfn.XLOOKUP(Table4[[#This Row],[Customer ID]],Sheet1!A1637:A3971,Sheet1!G1637:G3971)</f>
        <v>0</v>
      </c>
      <c r="K1637" s="20" t="str">
        <f>_xlfn.XLOOKUP(Table4[[#This Row],[Customer ID]],Sheet1!A1637:A3971,Sheet1!H1637:H3971)</f>
        <v>No</v>
      </c>
      <c r="L1637" s="20" t="str">
        <f>_xlfn.XLOOKUP(Table4[[#This Row],[Customer ID]],Sheet1!A1637:A3971,Sheet1!I1637:I3971)</f>
        <v>Normal weight</v>
      </c>
      <c r="M1637" s="20" t="str">
        <f>_xlfn.XLOOKUP(A1637,Sheet1!A1637:A3971,Sheet1!J1637:J3971)</f>
        <v>Diabetes</v>
      </c>
      <c r="N1637" s="48" t="str">
        <f>_xlfn.XLOOKUP(Table4[[#This Row],[Customer ID]],Table3[Customer ID],Table3[Date2])</f>
        <v>17-Aug-1974</v>
      </c>
      <c r="O1637" s="20">
        <f>_xlfn.XLOOKUP(A1637,Table3[Customer ID],Table3[Age])</f>
        <v>48</v>
      </c>
      <c r="P1637" s="20">
        <f>_xlfn.XLOOKUP(A1637,Table3[Customer ID],Table3[children])</f>
        <v>0</v>
      </c>
      <c r="Q1637" s="47">
        <f>_xlfn.XLOOKUP(A1637,Table3[Customer ID],Table3[charges])</f>
        <v>5990.17</v>
      </c>
      <c r="R1637" s="20" t="str">
        <f>_xlfn.XLOOKUP(A1637,Table3[Customer ID],Table3[Hospital tier])</f>
        <v>tier - 2</v>
      </c>
      <c r="S1637" s="20" t="str">
        <f>_xlfn.XLOOKUP(A1637,Table3[Customer ID],Table3[City tier])</f>
        <v>tier - 2</v>
      </c>
      <c r="T1637" s="20" t="str">
        <f>_xlfn.XLOOKUP(A1637,Table3[Customer ID],Table3[State ID])</f>
        <v>R1013</v>
      </c>
    </row>
    <row r="1638" spans="1:20" x14ac:dyDescent="0.3">
      <c r="A1638" s="20" t="s">
        <v>1656</v>
      </c>
      <c r="B1638" s="20" t="str">
        <f>_xlfn.XLOOKUP(A1638,Sheet3!A1638:A3972,Sheet3!B1638:B3972)</f>
        <v xml:space="preserve"> Ms</v>
      </c>
      <c r="C1638" s="20" t="str">
        <f>_xlfn.XLOOKUP(A1638,Sheet3!A1638:A3972,Sheet3!C1638:C3972)</f>
        <v>Rediger</v>
      </c>
      <c r="D1638" s="20" t="str">
        <f>_xlfn.XLOOKUP(A1638,Sheet3!A1638:A3972,Sheet3!D1638:D3972)</f>
        <v xml:space="preserve">  Andrea K.</v>
      </c>
      <c r="E1638" s="46">
        <f>_xlfn.XLOOKUP(A1638,Sheet1!$A$2:$A$2336,Sheet1!$B$2:$B$2336)</f>
        <v>37.335000000000001</v>
      </c>
      <c r="F1638" s="20">
        <f>_xlfn.XLOOKUP(Table4[[#This Row],[Customer ID]],Sheet1!A1638:A3972,Sheet1!C1638:C3972)</f>
        <v>6.26</v>
      </c>
      <c r="G1638" s="20" t="str">
        <f>_xlfn.XLOOKUP(Table4[[#This Row],[Customer ID]],Sheet1!A1638:A3972,Sheet1!D1638:D3972)</f>
        <v>yes</v>
      </c>
      <c r="H1638" s="20" t="str">
        <f>_xlfn.XLOOKUP(Table4[[#This Row],[Customer ID]],Sheet1!A1638:A3972,Sheet1!E1638:E3972)</f>
        <v>No</v>
      </c>
      <c r="I1638" s="20" t="str">
        <f>_xlfn.XLOOKUP(Table4[[#This Row],[Customer ID]],Sheet1!A1638:A3972,Sheet1!F1638:F3972)</f>
        <v>No</v>
      </c>
      <c r="J1638" s="20">
        <f>_xlfn.XLOOKUP(Table4[[#This Row],[Customer ID]],Sheet1!A1638:A3972,Sheet1!G1638:G3972)</f>
        <v>1</v>
      </c>
      <c r="K1638" s="20" t="str">
        <f>_xlfn.XLOOKUP(Table4[[#This Row],[Customer ID]],Sheet1!A1638:A3972,Sheet1!H1638:H3972)</f>
        <v>No</v>
      </c>
      <c r="L1638" s="20" t="str">
        <f>_xlfn.XLOOKUP(Table4[[#This Row],[Customer ID]],Sheet1!A1638:A3972,Sheet1!I1638:I3972)</f>
        <v>Obesity</v>
      </c>
      <c r="M1638" s="20" t="str">
        <f>_xlfn.XLOOKUP(A1638,Sheet1!A1638:A3972,Sheet1!J1638:J3972)</f>
        <v>Prediabetes</v>
      </c>
      <c r="N1638" s="48" t="str">
        <f>_xlfn.XLOOKUP(Table4[[#This Row],[Customer ID]],Table3[Customer ID],Table3[Date2])</f>
        <v>10-Jun-1988</v>
      </c>
      <c r="O1638" s="20">
        <f>_xlfn.XLOOKUP(A1638,Table3[Customer ID],Table3[Age])</f>
        <v>34</v>
      </c>
      <c r="P1638" s="20">
        <f>_xlfn.XLOOKUP(A1638,Table3[Customer ID],Table3[children])</f>
        <v>2</v>
      </c>
      <c r="Q1638" s="47">
        <f>_xlfn.XLOOKUP(A1638,Table3[Customer ID],Table3[charges])</f>
        <v>5989.52</v>
      </c>
      <c r="R1638" s="20" t="str">
        <f>_xlfn.XLOOKUP(A1638,Table3[Customer ID],Table3[Hospital tier])</f>
        <v>tier - 2</v>
      </c>
      <c r="S1638" s="20" t="str">
        <f>_xlfn.XLOOKUP(A1638,Table3[Customer ID],Table3[City tier])</f>
        <v>tier - 1</v>
      </c>
      <c r="T1638" s="20" t="str">
        <f>_xlfn.XLOOKUP(A1638,Table3[Customer ID],Table3[State ID])</f>
        <v>R1012</v>
      </c>
    </row>
    <row r="1639" spans="1:20" x14ac:dyDescent="0.3">
      <c r="A1639" s="20" t="s">
        <v>1657</v>
      </c>
      <c r="B1639" s="20" t="str">
        <f>_xlfn.XLOOKUP(A1639,Sheet3!A1639:A3973,Sheet3!B1639:B3973)</f>
        <v xml:space="preserve"> Ms</v>
      </c>
      <c r="C1639" s="20" t="str">
        <f>_xlfn.XLOOKUP(A1639,Sheet3!A1639:A3973,Sheet3!C1639:C3973)</f>
        <v>Huff</v>
      </c>
      <c r="D1639" s="20" t="str">
        <f>_xlfn.XLOOKUP(A1639,Sheet3!A1639:A3973,Sheet3!D1639:D3973)</f>
        <v xml:space="preserve">  Kris</v>
      </c>
      <c r="E1639" s="46">
        <f>_xlfn.XLOOKUP(A1639,Sheet1!$A$2:$A$2336,Sheet1!$B$2:$B$2336)</f>
        <v>19.53</v>
      </c>
      <c r="F1639" s="20">
        <f>_xlfn.XLOOKUP(Table4[[#This Row],[Customer ID]],Sheet1!A1639:A3973,Sheet1!C1639:C3973)</f>
        <v>11.68</v>
      </c>
      <c r="G1639" s="20" t="str">
        <f>_xlfn.XLOOKUP(Table4[[#This Row],[Customer ID]],Sheet1!A1639:A3973,Sheet1!D1639:D3973)</f>
        <v>No</v>
      </c>
      <c r="H1639" s="20" t="str">
        <f>_xlfn.XLOOKUP(Table4[[#This Row],[Customer ID]],Sheet1!A1639:A3973,Sheet1!E1639:E3973)</f>
        <v>No</v>
      </c>
      <c r="I1639" s="20" t="str">
        <f>_xlfn.XLOOKUP(Table4[[#This Row],[Customer ID]],Sheet1!A1639:A3973,Sheet1!F1639:F3973)</f>
        <v>No</v>
      </c>
      <c r="J1639" s="20">
        <f>_xlfn.XLOOKUP(Table4[[#This Row],[Customer ID]],Sheet1!A1639:A3973,Sheet1!G1639:G3973)</f>
        <v>0</v>
      </c>
      <c r="K1639" s="20" t="str">
        <f>_xlfn.XLOOKUP(Table4[[#This Row],[Customer ID]],Sheet1!A1639:A3973,Sheet1!H1639:H3973)</f>
        <v>No</v>
      </c>
      <c r="L1639" s="20" t="str">
        <f>_xlfn.XLOOKUP(Table4[[#This Row],[Customer ID]],Sheet1!A1639:A3973,Sheet1!I1639:I3973)</f>
        <v>Normal weight</v>
      </c>
      <c r="M1639" s="20" t="str">
        <f>_xlfn.XLOOKUP(A1639,Sheet1!A1639:A3973,Sheet1!J1639:J3973)</f>
        <v>Diabetes</v>
      </c>
      <c r="N1639" s="48" t="str">
        <f>_xlfn.XLOOKUP(Table4[[#This Row],[Customer ID]],Table3[Customer ID],Table3[Date2])</f>
        <v>11-Oct-1974</v>
      </c>
      <c r="O1639" s="20">
        <f>_xlfn.XLOOKUP(A1639,Table3[Customer ID],Table3[Age])</f>
        <v>48</v>
      </c>
      <c r="P1639" s="20">
        <f>_xlfn.XLOOKUP(A1639,Table3[Customer ID],Table3[children])</f>
        <v>0</v>
      </c>
      <c r="Q1639" s="47">
        <f>_xlfn.XLOOKUP(A1639,Table3[Customer ID],Table3[charges])</f>
        <v>5979.99</v>
      </c>
      <c r="R1639" s="20" t="str">
        <f>_xlfn.XLOOKUP(A1639,Table3[Customer ID],Table3[Hospital tier])</f>
        <v>tier - 2</v>
      </c>
      <c r="S1639" s="20" t="str">
        <f>_xlfn.XLOOKUP(A1639,Table3[Customer ID],Table3[City tier])</f>
        <v>tier - 3</v>
      </c>
      <c r="T1639" s="20" t="str">
        <f>_xlfn.XLOOKUP(A1639,Table3[Customer ID],Table3[State ID])</f>
        <v>R1013</v>
      </c>
    </row>
    <row r="1640" spans="1:20" x14ac:dyDescent="0.3">
      <c r="A1640" s="20" t="s">
        <v>1658</v>
      </c>
      <c r="B1640" s="20" t="str">
        <f>_xlfn.XLOOKUP(A1640,Sheet3!A1640:A3974,Sheet3!B1640:B3974)</f>
        <v xml:space="preserve"> Mr</v>
      </c>
      <c r="C1640" s="20" t="str">
        <f>_xlfn.XLOOKUP(A1640,Sheet3!A1640:A3974,Sheet3!C1640:C3974)</f>
        <v>Hall</v>
      </c>
      <c r="D1640" s="20" t="str">
        <f>_xlfn.XLOOKUP(A1640,Sheet3!A1640:A3974,Sheet3!D1640:D3974)</f>
        <v xml:space="preserve">  Alden W</v>
      </c>
      <c r="E1640" s="46">
        <f>_xlfn.XLOOKUP(A1640,Sheet1!$A$2:$A$2336,Sheet1!$B$2:$B$2336)</f>
        <v>34.1</v>
      </c>
      <c r="F1640" s="20">
        <f>_xlfn.XLOOKUP(Table4[[#This Row],[Customer ID]],Sheet1!A1640:A3974,Sheet1!C1640:C3974)</f>
        <v>5.16</v>
      </c>
      <c r="G1640" s="20" t="str">
        <f>_xlfn.XLOOKUP(Table4[[#This Row],[Customer ID]],Sheet1!A1640:A3974,Sheet1!D1640:D3974)</f>
        <v>No</v>
      </c>
      <c r="H1640" s="20" t="str">
        <f>_xlfn.XLOOKUP(Table4[[#This Row],[Customer ID]],Sheet1!A1640:A3974,Sheet1!E1640:E3974)</f>
        <v>No</v>
      </c>
      <c r="I1640" s="20" t="str">
        <f>_xlfn.XLOOKUP(Table4[[#This Row],[Customer ID]],Sheet1!A1640:A3974,Sheet1!F1640:F3974)</f>
        <v>No</v>
      </c>
      <c r="J1640" s="20">
        <f>_xlfn.XLOOKUP(Table4[[#This Row],[Customer ID]],Sheet1!A1640:A3974,Sheet1!G1640:G3974)</f>
        <v>0</v>
      </c>
      <c r="K1640" s="20" t="str">
        <f>_xlfn.XLOOKUP(Table4[[#This Row],[Customer ID]],Sheet1!A1640:A3974,Sheet1!H1640:H3974)</f>
        <v>No</v>
      </c>
      <c r="L1640" s="20" t="str">
        <f>_xlfn.XLOOKUP(Table4[[#This Row],[Customer ID]],Sheet1!A1640:A3974,Sheet1!I1640:I3974)</f>
        <v>Obesity</v>
      </c>
      <c r="M1640" s="20" t="str">
        <f>_xlfn.XLOOKUP(A1640,Sheet1!A1640:A3974,Sheet1!J1640:J3974)</f>
        <v>Normal</v>
      </c>
      <c r="N1640" s="48" t="str">
        <f>_xlfn.XLOOKUP(Table4[[#This Row],[Customer ID]],Table3[Customer ID],Table3[Date2])</f>
        <v>10-Oct-1980</v>
      </c>
      <c r="O1640" s="20">
        <f>_xlfn.XLOOKUP(A1640,Table3[Customer ID],Table3[Age])</f>
        <v>42</v>
      </c>
      <c r="P1640" s="20">
        <f>_xlfn.XLOOKUP(A1640,Table3[Customer ID],Table3[children])</f>
        <v>0</v>
      </c>
      <c r="Q1640" s="47">
        <f>_xlfn.XLOOKUP(A1640,Table3[Customer ID],Table3[charges])</f>
        <v>5979.73</v>
      </c>
      <c r="R1640" s="20" t="str">
        <f>_xlfn.XLOOKUP(A1640,Table3[Customer ID],Table3[Hospital tier])</f>
        <v>tier - 2</v>
      </c>
      <c r="S1640" s="20" t="str">
        <f>_xlfn.XLOOKUP(A1640,Table3[Customer ID],Table3[City tier])</f>
        <v>tier - 2</v>
      </c>
      <c r="T1640" s="20" t="str">
        <f>_xlfn.XLOOKUP(A1640,Table3[Customer ID],Table3[State ID])</f>
        <v>R1011</v>
      </c>
    </row>
    <row r="1641" spans="1:20" x14ac:dyDescent="0.3">
      <c r="A1641" s="20" t="s">
        <v>1659</v>
      </c>
      <c r="B1641" s="20" t="str">
        <f>_xlfn.XLOOKUP(A1641,Sheet3!A1641:A3975,Sheet3!B1641:B3975)</f>
        <v xml:space="preserve"> Ms</v>
      </c>
      <c r="C1641" s="20" t="str">
        <f>_xlfn.XLOOKUP(A1641,Sheet3!A1641:A3975,Sheet3!C1641:C3975)</f>
        <v>Grise</v>
      </c>
      <c r="D1641" s="20" t="str">
        <f>_xlfn.XLOOKUP(A1641,Sheet3!A1641:A3975,Sheet3!D1641:D3975)</f>
        <v xml:space="preserve">  Suzanne M</v>
      </c>
      <c r="E1641" s="46">
        <f>_xlfn.XLOOKUP(A1641,Sheet1!$A$2:$A$2336,Sheet1!$B$2:$B$2336)</f>
        <v>16.5</v>
      </c>
      <c r="F1641" s="20">
        <f>_xlfn.XLOOKUP(Table4[[#This Row],[Customer ID]],Sheet1!A1641:A3975,Sheet1!C1641:C3975)</f>
        <v>6.9</v>
      </c>
      <c r="G1641" s="20" t="str">
        <f>_xlfn.XLOOKUP(Table4[[#This Row],[Customer ID]],Sheet1!A1641:A3975,Sheet1!D1641:D3975)</f>
        <v>yes</v>
      </c>
      <c r="H1641" s="20" t="str">
        <f>_xlfn.XLOOKUP(Table4[[#This Row],[Customer ID]],Sheet1!A1641:A3975,Sheet1!E1641:E3975)</f>
        <v>No</v>
      </c>
      <c r="I1641" s="20" t="str">
        <f>_xlfn.XLOOKUP(Table4[[#This Row],[Customer ID]],Sheet1!A1641:A3975,Sheet1!F1641:F3975)</f>
        <v>No</v>
      </c>
      <c r="J1641" s="20">
        <f>_xlfn.XLOOKUP(Table4[[#This Row],[Customer ID]],Sheet1!A1641:A3975,Sheet1!G1641:G3975)</f>
        <v>2</v>
      </c>
      <c r="K1641" s="20" t="str">
        <f>_xlfn.XLOOKUP(Table4[[#This Row],[Customer ID]],Sheet1!A1641:A3975,Sheet1!H1641:H3975)</f>
        <v>No</v>
      </c>
      <c r="L1641" s="20" t="str">
        <f>_xlfn.XLOOKUP(Table4[[#This Row],[Customer ID]],Sheet1!A1641:A3975,Sheet1!I1641:I3975)</f>
        <v>Under Weight</v>
      </c>
      <c r="M1641" s="20" t="str">
        <f>_xlfn.XLOOKUP(A1641,Sheet1!A1641:A3975,Sheet1!J1641:J3975)</f>
        <v>Diabetes</v>
      </c>
      <c r="N1641" s="48" t="str">
        <f>_xlfn.XLOOKUP(Table4[[#This Row],[Customer ID]],Table3[Customer ID],Table3[Date2])</f>
        <v>25-Jun-1970</v>
      </c>
      <c r="O1641" s="20">
        <f>_xlfn.XLOOKUP(A1641,Table3[Customer ID],Table3[Age])</f>
        <v>52</v>
      </c>
      <c r="P1641" s="20">
        <f>_xlfn.XLOOKUP(A1641,Table3[Customer ID],Table3[children])</f>
        <v>0</v>
      </c>
      <c r="Q1641" s="47">
        <f>_xlfn.XLOOKUP(A1641,Table3[Customer ID],Table3[charges])</f>
        <v>5979.66</v>
      </c>
      <c r="R1641" s="20" t="str">
        <f>_xlfn.XLOOKUP(A1641,Table3[Customer ID],Table3[Hospital tier])</f>
        <v>tier - 2</v>
      </c>
      <c r="S1641" s="20" t="str">
        <f>_xlfn.XLOOKUP(A1641,Table3[Customer ID],Table3[City tier])</f>
        <v>tier - 3</v>
      </c>
      <c r="T1641" s="20" t="str">
        <f>_xlfn.XLOOKUP(A1641,Table3[Customer ID],Table3[State ID])</f>
        <v>R1013</v>
      </c>
    </row>
    <row r="1642" spans="1:20" x14ac:dyDescent="0.3">
      <c r="A1642" s="20" t="s">
        <v>1660</v>
      </c>
      <c r="B1642" s="20" t="str">
        <f>_xlfn.XLOOKUP(A1642,Sheet3!A1642:A3976,Sheet3!B1642:B3976)</f>
        <v xml:space="preserve"> Ms</v>
      </c>
      <c r="C1642" s="20" t="str">
        <f>_xlfn.XLOOKUP(A1642,Sheet3!A1642:A3976,Sheet3!C1642:C3976)</f>
        <v>Skildum</v>
      </c>
      <c r="D1642" s="20" t="str">
        <f>_xlfn.XLOOKUP(A1642,Sheet3!A1642:A3976,Sheet3!D1642:D3976)</f>
        <v xml:space="preserve">  Heidi Z.</v>
      </c>
      <c r="E1642" s="46">
        <f>_xlfn.XLOOKUP(A1642,Sheet1!$A$2:$A$2336,Sheet1!$B$2:$B$2336)</f>
        <v>30.69</v>
      </c>
      <c r="F1642" s="20">
        <f>_xlfn.XLOOKUP(Table4[[#This Row],[Customer ID]],Sheet1!A1642:A3976,Sheet1!C1642:C3976)</f>
        <v>4.83</v>
      </c>
      <c r="G1642" s="20" t="str">
        <f>_xlfn.XLOOKUP(Table4[[#This Row],[Customer ID]],Sheet1!A1642:A3976,Sheet1!D1642:D3976)</f>
        <v>No</v>
      </c>
      <c r="H1642" s="20" t="str">
        <f>_xlfn.XLOOKUP(Table4[[#This Row],[Customer ID]],Sheet1!A1642:A3976,Sheet1!E1642:E3976)</f>
        <v>No</v>
      </c>
      <c r="I1642" s="20" t="str">
        <f>_xlfn.XLOOKUP(Table4[[#This Row],[Customer ID]],Sheet1!A1642:A3976,Sheet1!F1642:F3976)</f>
        <v>No</v>
      </c>
      <c r="J1642" s="20">
        <f>_xlfn.XLOOKUP(Table4[[#This Row],[Customer ID]],Sheet1!A1642:A3976,Sheet1!G1642:G3976)</f>
        <v>1</v>
      </c>
      <c r="K1642" s="20" t="str">
        <f>_xlfn.XLOOKUP(Table4[[#This Row],[Customer ID]],Sheet1!A1642:A3976,Sheet1!H1642:H3976)</f>
        <v>No</v>
      </c>
      <c r="L1642" s="20" t="str">
        <f>_xlfn.XLOOKUP(Table4[[#This Row],[Customer ID]],Sheet1!A1642:A3976,Sheet1!I1642:I3976)</f>
        <v>Obesity</v>
      </c>
      <c r="M1642" s="20" t="str">
        <f>_xlfn.XLOOKUP(A1642,Sheet1!A1642:A3976,Sheet1!J1642:J3976)</f>
        <v>Normal</v>
      </c>
      <c r="N1642" s="48" t="str">
        <f>_xlfn.XLOOKUP(Table4[[#This Row],[Customer ID]],Table3[Customer ID],Table3[Date2])</f>
        <v>11-Nov-1984</v>
      </c>
      <c r="O1642" s="20">
        <f>_xlfn.XLOOKUP(A1642,Table3[Customer ID],Table3[Age])</f>
        <v>38</v>
      </c>
      <c r="P1642" s="20">
        <f>_xlfn.XLOOKUP(A1642,Table3[Customer ID],Table3[children])</f>
        <v>1</v>
      </c>
      <c r="Q1642" s="47">
        <f>_xlfn.XLOOKUP(A1642,Table3[Customer ID],Table3[charges])</f>
        <v>5976.83</v>
      </c>
      <c r="R1642" s="20" t="str">
        <f>_xlfn.XLOOKUP(A1642,Table3[Customer ID],Table3[Hospital tier])</f>
        <v>tier - 2</v>
      </c>
      <c r="S1642" s="20" t="str">
        <f>_xlfn.XLOOKUP(A1642,Table3[Customer ID],Table3[City tier])</f>
        <v>tier - 2</v>
      </c>
      <c r="T1642" s="20" t="str">
        <f>_xlfn.XLOOKUP(A1642,Table3[Customer ID],Table3[State ID])</f>
        <v>R1013</v>
      </c>
    </row>
    <row r="1643" spans="1:20" x14ac:dyDescent="0.3">
      <c r="A1643" s="20" t="s">
        <v>1661</v>
      </c>
      <c r="B1643" s="20" t="str">
        <f>_xlfn.XLOOKUP(A1643,Sheet3!A1643:A3977,Sheet3!B1643:B3977)</f>
        <v xml:space="preserve"> Ms</v>
      </c>
      <c r="C1643" s="20" t="str">
        <f>_xlfn.XLOOKUP(A1643,Sheet3!A1643:A3977,Sheet3!C1643:C3977)</f>
        <v>Yang</v>
      </c>
      <c r="D1643" s="20" t="str">
        <f>_xlfn.XLOOKUP(A1643,Sheet3!A1643:A3977,Sheet3!D1643:D3977)</f>
        <v xml:space="preserve">  Carolyn</v>
      </c>
      <c r="E1643" s="46">
        <f>_xlfn.XLOOKUP(A1643,Sheet1!$A$2:$A$2336,Sheet1!$B$2:$B$2336)</f>
        <v>28.93</v>
      </c>
      <c r="F1643" s="20">
        <f>_xlfn.XLOOKUP(Table4[[#This Row],[Customer ID]],Sheet1!A1643:A3977,Sheet1!C1643:C3977)</f>
        <v>4.87</v>
      </c>
      <c r="G1643" s="20" t="str">
        <f>_xlfn.XLOOKUP(Table4[[#This Row],[Customer ID]],Sheet1!A1643:A3977,Sheet1!D1643:D3977)</f>
        <v>No</v>
      </c>
      <c r="H1643" s="20" t="str">
        <f>_xlfn.XLOOKUP(Table4[[#This Row],[Customer ID]],Sheet1!A1643:A3977,Sheet1!E1643:E3977)</f>
        <v>No</v>
      </c>
      <c r="I1643" s="20" t="str">
        <f>_xlfn.XLOOKUP(Table4[[#This Row],[Customer ID]],Sheet1!A1643:A3977,Sheet1!F1643:F3977)</f>
        <v>No</v>
      </c>
      <c r="J1643" s="20">
        <f>_xlfn.XLOOKUP(Table4[[#This Row],[Customer ID]],Sheet1!A1643:A3977,Sheet1!G1643:G3977)</f>
        <v>1</v>
      </c>
      <c r="K1643" s="20" t="str">
        <f>_xlfn.XLOOKUP(Table4[[#This Row],[Customer ID]],Sheet1!A1643:A3977,Sheet1!H1643:H3977)</f>
        <v>No</v>
      </c>
      <c r="L1643" s="20" t="str">
        <f>_xlfn.XLOOKUP(Table4[[#This Row],[Customer ID]],Sheet1!A1643:A3977,Sheet1!I1643:I3977)</f>
        <v>Over Weight</v>
      </c>
      <c r="M1643" s="20" t="str">
        <f>_xlfn.XLOOKUP(A1643,Sheet1!A1643:A3977,Sheet1!J1643:J3977)</f>
        <v>Normal</v>
      </c>
      <c r="N1643" s="48" t="str">
        <f>_xlfn.XLOOKUP(Table4[[#This Row],[Customer ID]],Table3[Customer ID],Table3[Date2])</f>
        <v>19-Sep-1984</v>
      </c>
      <c r="O1643" s="20">
        <f>_xlfn.XLOOKUP(A1643,Table3[Customer ID],Table3[Age])</f>
        <v>38</v>
      </c>
      <c r="P1643" s="20">
        <f>_xlfn.XLOOKUP(A1643,Table3[Customer ID],Table3[children])</f>
        <v>1</v>
      </c>
      <c r="Q1643" s="47">
        <f>_xlfn.XLOOKUP(A1643,Table3[Customer ID],Table3[charges])</f>
        <v>5974.38</v>
      </c>
      <c r="R1643" s="20" t="str">
        <f>_xlfn.XLOOKUP(A1643,Table3[Customer ID],Table3[Hospital tier])</f>
        <v>tier - 2</v>
      </c>
      <c r="S1643" s="20" t="str">
        <f>_xlfn.XLOOKUP(A1643,Table3[Customer ID],Table3[City tier])</f>
        <v>tier - 3</v>
      </c>
      <c r="T1643" s="20" t="str">
        <f>_xlfn.XLOOKUP(A1643,Table3[Customer ID],Table3[State ID])</f>
        <v>R1013</v>
      </c>
    </row>
    <row r="1644" spans="1:20" x14ac:dyDescent="0.3">
      <c r="A1644" s="20" t="s">
        <v>1662</v>
      </c>
      <c r="B1644" s="20" t="str">
        <f>_xlfn.XLOOKUP(A1644,Sheet3!A1644:A3978,Sheet3!B1644:B3978)</f>
        <v xml:space="preserve"> Ms</v>
      </c>
      <c r="C1644" s="20" t="str">
        <f>_xlfn.XLOOKUP(A1644,Sheet3!A1644:A3978,Sheet3!C1644:C3978)</f>
        <v>Fischer-Daly</v>
      </c>
      <c r="D1644" s="20" t="str">
        <f>_xlfn.XLOOKUP(A1644,Sheet3!A1644:A3978,Sheet3!D1644:D3978)</f>
        <v xml:space="preserve">  Sabine</v>
      </c>
      <c r="E1644" s="46">
        <f>_xlfn.XLOOKUP(A1644,Sheet1!$A$2:$A$2336,Sheet1!$B$2:$B$2336)</f>
        <v>38.9</v>
      </c>
      <c r="F1644" s="20">
        <f>_xlfn.XLOOKUP(Table4[[#This Row],[Customer ID]],Sheet1!A1644:A3978,Sheet1!C1644:C3978)</f>
        <v>4.28</v>
      </c>
      <c r="G1644" s="20" t="str">
        <f>_xlfn.XLOOKUP(Table4[[#This Row],[Customer ID]],Sheet1!A1644:A3978,Sheet1!D1644:D3978)</f>
        <v>No</v>
      </c>
      <c r="H1644" s="20" t="str">
        <f>_xlfn.XLOOKUP(Table4[[#This Row],[Customer ID]],Sheet1!A1644:A3978,Sheet1!E1644:E3978)</f>
        <v>No</v>
      </c>
      <c r="I1644" s="20" t="str">
        <f>_xlfn.XLOOKUP(Table4[[#This Row],[Customer ID]],Sheet1!A1644:A3978,Sheet1!F1644:F3978)</f>
        <v>No</v>
      </c>
      <c r="J1644" s="20">
        <f>_xlfn.XLOOKUP(Table4[[#This Row],[Customer ID]],Sheet1!A1644:A3978,Sheet1!G1644:G3978)</f>
        <v>0</v>
      </c>
      <c r="K1644" s="20" t="str">
        <f>_xlfn.XLOOKUP(Table4[[#This Row],[Customer ID]],Sheet1!A1644:A3978,Sheet1!H1644:H3978)</f>
        <v>No</v>
      </c>
      <c r="L1644" s="20" t="str">
        <f>_xlfn.XLOOKUP(Table4[[#This Row],[Customer ID]],Sheet1!A1644:A3978,Sheet1!I1644:I3978)</f>
        <v>Obesity</v>
      </c>
      <c r="M1644" s="20" t="str">
        <f>_xlfn.XLOOKUP(A1644,Sheet1!A1644:A3978,Sheet1!J1644:J3978)</f>
        <v>Normal</v>
      </c>
      <c r="N1644" s="48" t="str">
        <f>_xlfn.XLOOKUP(Table4[[#This Row],[Customer ID]],Table3[Customer ID],Table3[Date2])</f>
        <v>22-Jul-1989</v>
      </c>
      <c r="O1644" s="20">
        <f>_xlfn.XLOOKUP(A1644,Table3[Customer ID],Table3[Age])</f>
        <v>33</v>
      </c>
      <c r="P1644" s="20">
        <f>_xlfn.XLOOKUP(A1644,Table3[Customer ID],Table3[children])</f>
        <v>3</v>
      </c>
      <c r="Q1644" s="47">
        <f>_xlfn.XLOOKUP(A1644,Table3[Customer ID],Table3[charges])</f>
        <v>5972.38</v>
      </c>
      <c r="R1644" s="20" t="str">
        <f>_xlfn.XLOOKUP(A1644,Table3[Customer ID],Table3[Hospital tier])</f>
        <v>tier - 2</v>
      </c>
      <c r="S1644" s="20" t="str">
        <f>_xlfn.XLOOKUP(A1644,Table3[Customer ID],Table3[City tier])</f>
        <v>tier - 2</v>
      </c>
      <c r="T1644" s="20" t="str">
        <f>_xlfn.XLOOKUP(A1644,Table3[Customer ID],Table3[State ID])</f>
        <v>R1011</v>
      </c>
    </row>
    <row r="1645" spans="1:20" x14ac:dyDescent="0.3">
      <c r="A1645" s="20" t="s">
        <v>1663</v>
      </c>
      <c r="B1645" s="20" t="str">
        <f>_xlfn.XLOOKUP(A1645,Sheet3!A1645:A3979,Sheet3!B1645:B3979)</f>
        <v xml:space="preserve"> Mr</v>
      </c>
      <c r="C1645" s="20" t="str">
        <f>_xlfn.XLOOKUP(A1645,Sheet3!A1645:A3979,Sheet3!C1645:C3979)</f>
        <v>Asher</v>
      </c>
      <c r="D1645" s="20" t="str">
        <f>_xlfn.XLOOKUP(A1645,Sheet3!A1645:A3979,Sheet3!D1645:D3979)</f>
        <v xml:space="preserve">  Bobby</v>
      </c>
      <c r="E1645" s="46">
        <f>_xlfn.XLOOKUP(A1645,Sheet1!$A$2:$A$2336,Sheet1!$B$2:$B$2336)</f>
        <v>26.9</v>
      </c>
      <c r="F1645" s="20">
        <f>_xlfn.XLOOKUP(Table4[[#This Row],[Customer ID]],Sheet1!A1645:A3979,Sheet1!C1645:C3979)</f>
        <v>4.07</v>
      </c>
      <c r="G1645" s="20" t="str">
        <f>_xlfn.XLOOKUP(Table4[[#This Row],[Customer ID]],Sheet1!A1645:A3979,Sheet1!D1645:D3979)</f>
        <v>No</v>
      </c>
      <c r="H1645" s="20" t="str">
        <f>_xlfn.XLOOKUP(Table4[[#This Row],[Customer ID]],Sheet1!A1645:A3979,Sheet1!E1645:E3979)</f>
        <v>No</v>
      </c>
      <c r="I1645" s="20" t="str">
        <f>_xlfn.XLOOKUP(Table4[[#This Row],[Customer ID]],Sheet1!A1645:A3979,Sheet1!F1645:F3979)</f>
        <v>No</v>
      </c>
      <c r="J1645" s="20">
        <f>_xlfn.XLOOKUP(Table4[[#This Row],[Customer ID]],Sheet1!A1645:A3979,Sheet1!G1645:G3979)</f>
        <v>0</v>
      </c>
      <c r="K1645" s="20" t="str">
        <f>_xlfn.XLOOKUP(Table4[[#This Row],[Customer ID]],Sheet1!A1645:A3979,Sheet1!H1645:H3979)</f>
        <v>No</v>
      </c>
      <c r="L1645" s="20" t="str">
        <f>_xlfn.XLOOKUP(Table4[[#This Row],[Customer ID]],Sheet1!A1645:A3979,Sheet1!I1645:I3979)</f>
        <v>Over Weight</v>
      </c>
      <c r="M1645" s="20" t="str">
        <f>_xlfn.XLOOKUP(A1645,Sheet1!A1645:A3979,Sheet1!J1645:J3979)</f>
        <v>Normal</v>
      </c>
      <c r="N1645" s="48" t="str">
        <f>_xlfn.XLOOKUP(Table4[[#This Row],[Customer ID]],Table3[Customer ID],Table3[Date2])</f>
        <v>21-Jul-1980</v>
      </c>
      <c r="O1645" s="20">
        <f>_xlfn.XLOOKUP(A1645,Table3[Customer ID],Table3[Age])</f>
        <v>42</v>
      </c>
      <c r="P1645" s="20">
        <f>_xlfn.XLOOKUP(A1645,Table3[Customer ID],Table3[children])</f>
        <v>0</v>
      </c>
      <c r="Q1645" s="47">
        <f>_xlfn.XLOOKUP(A1645,Table3[Customer ID],Table3[charges])</f>
        <v>5969.72</v>
      </c>
      <c r="R1645" s="20" t="str">
        <f>_xlfn.XLOOKUP(A1645,Table3[Customer ID],Table3[Hospital tier])</f>
        <v>tier - 3</v>
      </c>
      <c r="S1645" s="20" t="str">
        <f>_xlfn.XLOOKUP(A1645,Table3[Customer ID],Table3[City tier])</f>
        <v>tier - 3</v>
      </c>
      <c r="T1645" s="20" t="str">
        <f>_xlfn.XLOOKUP(A1645,Table3[Customer ID],Table3[State ID])</f>
        <v>R1011</v>
      </c>
    </row>
    <row r="1646" spans="1:20" x14ac:dyDescent="0.3">
      <c r="A1646" s="20" t="s">
        <v>1664</v>
      </c>
      <c r="B1646" s="20" t="str">
        <f>_xlfn.XLOOKUP(A1646,Sheet3!A1646:A3980,Sheet3!B1646:B3980)</f>
        <v xml:space="preserve"> Mr</v>
      </c>
      <c r="C1646" s="20" t="str">
        <f>_xlfn.XLOOKUP(A1646,Sheet3!A1646:A3980,Sheet3!C1646:C3980)</f>
        <v>Zhou</v>
      </c>
      <c r="D1646" s="20" t="str">
        <f>_xlfn.XLOOKUP(A1646,Sheet3!A1646:A3980,Sheet3!D1646:D3980)</f>
        <v xml:space="preserve">  Fan</v>
      </c>
      <c r="E1646" s="46">
        <f>_xlfn.XLOOKUP(A1646,Sheet1!$A$2:$A$2336,Sheet1!$B$2:$B$2336)</f>
        <v>24.86</v>
      </c>
      <c r="F1646" s="20">
        <f>_xlfn.XLOOKUP(Table4[[#This Row],[Customer ID]],Sheet1!A1646:A3980,Sheet1!C1646:C3980)</f>
        <v>6.23</v>
      </c>
      <c r="G1646" s="20" t="str">
        <f>_xlfn.XLOOKUP(Table4[[#This Row],[Customer ID]],Sheet1!A1646:A3980,Sheet1!D1646:D3980)</f>
        <v>No</v>
      </c>
      <c r="H1646" s="20" t="str">
        <f>_xlfn.XLOOKUP(Table4[[#This Row],[Customer ID]],Sheet1!A1646:A3980,Sheet1!E1646:E3980)</f>
        <v>No</v>
      </c>
      <c r="I1646" s="20" t="str">
        <f>_xlfn.XLOOKUP(Table4[[#This Row],[Customer ID]],Sheet1!A1646:A3980,Sheet1!F1646:F3980)</f>
        <v>No</v>
      </c>
      <c r="J1646" s="20">
        <f>_xlfn.XLOOKUP(Table4[[#This Row],[Customer ID]],Sheet1!A1646:A3980,Sheet1!G1646:G3980)</f>
        <v>0</v>
      </c>
      <c r="K1646" s="20" t="str">
        <f>_xlfn.XLOOKUP(Table4[[#This Row],[Customer ID]],Sheet1!A1646:A3980,Sheet1!H1646:H3980)</f>
        <v>No</v>
      </c>
      <c r="L1646" s="20" t="str">
        <f>_xlfn.XLOOKUP(Table4[[#This Row],[Customer ID]],Sheet1!A1646:A3980,Sheet1!I1646:I3980)</f>
        <v>Normal weight</v>
      </c>
      <c r="M1646" s="20" t="str">
        <f>_xlfn.XLOOKUP(A1646,Sheet1!A1646:A3980,Sheet1!J1646:J3980)</f>
        <v>Prediabetes</v>
      </c>
      <c r="N1646" s="48" t="str">
        <f>_xlfn.XLOOKUP(Table4[[#This Row],[Customer ID]],Table3[Customer ID],Table3[Date2])</f>
        <v>5-Aug-1980</v>
      </c>
      <c r="O1646" s="20">
        <f>_xlfn.XLOOKUP(A1646,Table3[Customer ID],Table3[Age])</f>
        <v>42</v>
      </c>
      <c r="P1646" s="20">
        <f>_xlfn.XLOOKUP(A1646,Table3[Customer ID],Table3[children])</f>
        <v>0</v>
      </c>
      <c r="Q1646" s="47">
        <f>_xlfn.XLOOKUP(A1646,Table3[Customer ID],Table3[charges])</f>
        <v>5966.89</v>
      </c>
      <c r="R1646" s="20" t="str">
        <f>_xlfn.XLOOKUP(A1646,Table3[Customer ID],Table3[Hospital tier])</f>
        <v>tier - 2</v>
      </c>
      <c r="S1646" s="20" t="str">
        <f>_xlfn.XLOOKUP(A1646,Table3[Customer ID],Table3[City tier])</f>
        <v>tier - 3</v>
      </c>
      <c r="T1646" s="20" t="str">
        <f>_xlfn.XLOOKUP(A1646,Table3[Customer ID],Table3[State ID])</f>
        <v>R1013</v>
      </c>
    </row>
    <row r="1647" spans="1:20" x14ac:dyDescent="0.3">
      <c r="A1647" s="20" t="s">
        <v>1665</v>
      </c>
      <c r="B1647" s="20" t="str">
        <f>_xlfn.XLOOKUP(A1647,Sheet3!A1647:A3981,Sheet3!B1647:B3981)</f>
        <v xml:space="preserve"> Mrs</v>
      </c>
      <c r="C1647" s="20" t="str">
        <f>_xlfn.XLOOKUP(A1647,Sheet3!A1647:A3981,Sheet3!C1647:C3981)</f>
        <v>Rudder</v>
      </c>
      <c r="D1647" s="20" t="str">
        <f>_xlfn.XLOOKUP(A1647,Sheet3!A1647:A3981,Sheet3!D1647:D3981)</f>
        <v xml:space="preserve">  Rachel M</v>
      </c>
      <c r="E1647" s="46">
        <f>_xlfn.XLOOKUP(A1647,Sheet1!$A$2:$A$2336,Sheet1!$B$2:$B$2336)</f>
        <v>39.14</v>
      </c>
      <c r="F1647" s="20">
        <f>_xlfn.XLOOKUP(Table4[[#This Row],[Customer ID]],Sheet1!A1647:A3981,Sheet1!C1647:C3981)</f>
        <v>6.24</v>
      </c>
      <c r="G1647" s="20" t="str">
        <f>_xlfn.XLOOKUP(Table4[[#This Row],[Customer ID]],Sheet1!A1647:A3981,Sheet1!D1647:D3981)</f>
        <v>No</v>
      </c>
      <c r="H1647" s="20" t="str">
        <f>_xlfn.XLOOKUP(Table4[[#This Row],[Customer ID]],Sheet1!A1647:A3981,Sheet1!E1647:E3981)</f>
        <v>yes</v>
      </c>
      <c r="I1647" s="20" t="str">
        <f>_xlfn.XLOOKUP(Table4[[#This Row],[Customer ID]],Sheet1!A1647:A3981,Sheet1!F1647:F3981)</f>
        <v>No</v>
      </c>
      <c r="J1647" s="20">
        <f>_xlfn.XLOOKUP(Table4[[#This Row],[Customer ID]],Sheet1!A1647:A3981,Sheet1!G1647:G3981)</f>
        <v>1</v>
      </c>
      <c r="K1647" s="20" t="str">
        <f>_xlfn.XLOOKUP(Table4[[#This Row],[Customer ID]],Sheet1!A1647:A3981,Sheet1!H1647:H3981)</f>
        <v>No</v>
      </c>
      <c r="L1647" s="20" t="str">
        <f>_xlfn.XLOOKUP(Table4[[#This Row],[Customer ID]],Sheet1!A1647:A3981,Sheet1!I1647:I3981)</f>
        <v>Obesity</v>
      </c>
      <c r="M1647" s="20" t="str">
        <f>_xlfn.XLOOKUP(A1647,Sheet1!A1647:A3981,Sheet1!J1647:J3981)</f>
        <v>Prediabetes</v>
      </c>
      <c r="N1647" s="48" t="str">
        <f>_xlfn.XLOOKUP(Table4[[#This Row],[Customer ID]],Table3[Customer ID],Table3[Date2])</f>
        <v>15-Jul-2004</v>
      </c>
      <c r="O1647" s="20">
        <f>_xlfn.XLOOKUP(A1647,Table3[Customer ID],Table3[Age])</f>
        <v>18</v>
      </c>
      <c r="P1647" s="20">
        <f>_xlfn.XLOOKUP(A1647,Table3[Customer ID],Table3[children])</f>
        <v>0</v>
      </c>
      <c r="Q1647" s="47">
        <f>_xlfn.XLOOKUP(A1647,Table3[Customer ID],Table3[charges])</f>
        <v>5960.91</v>
      </c>
      <c r="R1647" s="20" t="str">
        <f>_xlfn.XLOOKUP(A1647,Table3[Customer ID],Table3[Hospital tier])</f>
        <v>tier - 2</v>
      </c>
      <c r="S1647" s="20" t="str">
        <f>_xlfn.XLOOKUP(A1647,Table3[Customer ID],Table3[City tier])</f>
        <v>tier - 1</v>
      </c>
      <c r="T1647" s="20" t="str">
        <f>_xlfn.XLOOKUP(A1647,Table3[Customer ID],Table3[State ID])</f>
        <v>R1026</v>
      </c>
    </row>
    <row r="1648" spans="1:20" x14ac:dyDescent="0.3">
      <c r="A1648" s="20" t="s">
        <v>1666</v>
      </c>
      <c r="B1648" s="20" t="str">
        <f>_xlfn.XLOOKUP(A1648,Sheet3!A1648:A3982,Sheet3!B1648:B3982)</f>
        <v xml:space="preserve"> Mr</v>
      </c>
      <c r="C1648" s="20" t="str">
        <f>_xlfn.XLOOKUP(A1648,Sheet3!A1648:A3982,Sheet3!C1648:C3982)</f>
        <v>Cartmell</v>
      </c>
      <c r="D1648" s="20" t="str">
        <f>_xlfn.XLOOKUP(A1648,Sheet3!A1648:A3982,Sheet3!D1648:D3982)</f>
        <v xml:space="preserve">  Greg</v>
      </c>
      <c r="E1648" s="46">
        <f>_xlfn.XLOOKUP(A1648,Sheet1!$A$2:$A$2336,Sheet1!$B$2:$B$2336)</f>
        <v>39.799999999999997</v>
      </c>
      <c r="F1648" s="20">
        <f>_xlfn.XLOOKUP(Table4[[#This Row],[Customer ID]],Sheet1!A1648:A3982,Sheet1!C1648:C3982)</f>
        <v>6.17</v>
      </c>
      <c r="G1648" s="20" t="str">
        <f>_xlfn.XLOOKUP(Table4[[#This Row],[Customer ID]],Sheet1!A1648:A3982,Sheet1!D1648:D3982)</f>
        <v>No</v>
      </c>
      <c r="H1648" s="20" t="str">
        <f>_xlfn.XLOOKUP(Table4[[#This Row],[Customer ID]],Sheet1!A1648:A3982,Sheet1!E1648:E3982)</f>
        <v>No</v>
      </c>
      <c r="I1648" s="20" t="str">
        <f>_xlfn.XLOOKUP(Table4[[#This Row],[Customer ID]],Sheet1!A1648:A3982,Sheet1!F1648:F3982)</f>
        <v>Yes</v>
      </c>
      <c r="J1648" s="20">
        <f>_xlfn.XLOOKUP(Table4[[#This Row],[Customer ID]],Sheet1!A1648:A3982,Sheet1!G1648:G3982)</f>
        <v>1</v>
      </c>
      <c r="K1648" s="20" t="str">
        <f>_xlfn.XLOOKUP(Table4[[#This Row],[Customer ID]],Sheet1!A1648:A3982,Sheet1!H1648:H3982)</f>
        <v>No</v>
      </c>
      <c r="L1648" s="20" t="str">
        <f>_xlfn.XLOOKUP(Table4[[#This Row],[Customer ID]],Sheet1!A1648:A3982,Sheet1!I1648:I3982)</f>
        <v>Obesity</v>
      </c>
      <c r="M1648" s="20" t="str">
        <f>_xlfn.XLOOKUP(A1648,Sheet1!A1648:A3982,Sheet1!J1648:J3982)</f>
        <v>Prediabetes</v>
      </c>
      <c r="N1648" s="48" t="str">
        <f>_xlfn.XLOOKUP(Table4[[#This Row],[Customer ID]],Table3[Customer ID],Table3[Date2])</f>
        <v>13-Aug-2003</v>
      </c>
      <c r="O1648" s="20">
        <f>_xlfn.XLOOKUP(A1648,Table3[Customer ID],Table3[Age])</f>
        <v>19</v>
      </c>
      <c r="P1648" s="20">
        <f>_xlfn.XLOOKUP(A1648,Table3[Customer ID],Table3[children])</f>
        <v>0</v>
      </c>
      <c r="Q1648" s="47">
        <f>_xlfn.XLOOKUP(A1648,Table3[Customer ID],Table3[charges])</f>
        <v>5957.35</v>
      </c>
      <c r="R1648" s="20" t="str">
        <f>_xlfn.XLOOKUP(A1648,Table3[Customer ID],Table3[Hospital tier])</f>
        <v>tier - 2</v>
      </c>
      <c r="S1648" s="20" t="str">
        <f>_xlfn.XLOOKUP(A1648,Table3[Customer ID],Table3[City tier])</f>
        <v>tier - 2</v>
      </c>
      <c r="T1648" s="20" t="str">
        <f>_xlfn.XLOOKUP(A1648,Table3[Customer ID],Table3[State ID])</f>
        <v>R1012</v>
      </c>
    </row>
    <row r="1649" spans="1:20" x14ac:dyDescent="0.3">
      <c r="A1649" s="20" t="s">
        <v>1667</v>
      </c>
      <c r="B1649" s="20" t="str">
        <f>_xlfn.XLOOKUP(A1649,Sheet3!A1649:A3983,Sheet3!B1649:B3983)</f>
        <v xml:space="preserve"> Mr</v>
      </c>
      <c r="C1649" s="20" t="str">
        <f>_xlfn.XLOOKUP(A1649,Sheet3!A1649:A3983,Sheet3!C1649:C3983)</f>
        <v>Troland</v>
      </c>
      <c r="D1649" s="20" t="str">
        <f>_xlfn.XLOOKUP(A1649,Sheet3!A1649:A3983,Sheet3!D1649:D3983)</f>
        <v xml:space="preserve">  Dan</v>
      </c>
      <c r="E1649" s="46">
        <f>_xlfn.XLOOKUP(A1649,Sheet1!$A$2:$A$2336,Sheet1!$B$2:$B$2336)</f>
        <v>34.32</v>
      </c>
      <c r="F1649" s="20">
        <f>_xlfn.XLOOKUP(Table4[[#This Row],[Customer ID]],Sheet1!A1649:A3983,Sheet1!C1649:C3983)</f>
        <v>5.16</v>
      </c>
      <c r="G1649" s="20" t="str">
        <f>_xlfn.XLOOKUP(Table4[[#This Row],[Customer ID]],Sheet1!A1649:A3983,Sheet1!D1649:D3983)</f>
        <v>No</v>
      </c>
      <c r="H1649" s="20" t="str">
        <f>_xlfn.XLOOKUP(Table4[[#This Row],[Customer ID]],Sheet1!A1649:A3983,Sheet1!E1649:E3983)</f>
        <v>No</v>
      </c>
      <c r="I1649" s="20" t="str">
        <f>_xlfn.XLOOKUP(Table4[[#This Row],[Customer ID]],Sheet1!A1649:A3983,Sheet1!F1649:F3983)</f>
        <v>No</v>
      </c>
      <c r="J1649" s="20">
        <f>_xlfn.XLOOKUP(Table4[[#This Row],[Customer ID]],Sheet1!A1649:A3983,Sheet1!G1649:G3983)</f>
        <v>1</v>
      </c>
      <c r="K1649" s="20" t="str">
        <f>_xlfn.XLOOKUP(Table4[[#This Row],[Customer ID]],Sheet1!A1649:A3983,Sheet1!H1649:H3983)</f>
        <v>No</v>
      </c>
      <c r="L1649" s="20" t="str">
        <f>_xlfn.XLOOKUP(Table4[[#This Row],[Customer ID]],Sheet1!A1649:A3983,Sheet1!I1649:I3983)</f>
        <v>Obesity</v>
      </c>
      <c r="M1649" s="20" t="str">
        <f>_xlfn.XLOOKUP(A1649,Sheet1!A1649:A3983,Sheet1!J1649:J3983)</f>
        <v>Normal</v>
      </c>
      <c r="N1649" s="48" t="str">
        <f>_xlfn.XLOOKUP(Table4[[#This Row],[Customer ID]],Table3[Customer ID],Table3[Date2])</f>
        <v>14-Jul-1987</v>
      </c>
      <c r="O1649" s="20">
        <f>_xlfn.XLOOKUP(A1649,Table3[Customer ID],Table3[Age])</f>
        <v>35</v>
      </c>
      <c r="P1649" s="20">
        <f>_xlfn.XLOOKUP(A1649,Table3[Customer ID],Table3[children])</f>
        <v>3</v>
      </c>
      <c r="Q1649" s="47">
        <f>_xlfn.XLOOKUP(A1649,Table3[Customer ID],Table3[charges])</f>
        <v>5934.38</v>
      </c>
      <c r="R1649" s="20" t="str">
        <f>_xlfn.XLOOKUP(A1649,Table3[Customer ID],Table3[Hospital tier])</f>
        <v>tier - 3</v>
      </c>
      <c r="S1649" s="20" t="str">
        <f>_xlfn.XLOOKUP(A1649,Table3[Customer ID],Table3[City tier])</f>
        <v>tier - 2</v>
      </c>
      <c r="T1649" s="20" t="str">
        <f>_xlfn.XLOOKUP(A1649,Table3[Customer ID],Table3[State ID])</f>
        <v>R1013</v>
      </c>
    </row>
    <row r="1650" spans="1:20" x14ac:dyDescent="0.3">
      <c r="A1650" s="20" t="s">
        <v>1668</v>
      </c>
      <c r="B1650" s="20" t="str">
        <f>_xlfn.XLOOKUP(A1650,Sheet3!A1650:A3984,Sheet3!B1650:B3984)</f>
        <v xml:space="preserve"> Ms</v>
      </c>
      <c r="C1650" s="20" t="str">
        <f>_xlfn.XLOOKUP(A1650,Sheet3!A1650:A3984,Sheet3!C1650:C3984)</f>
        <v>Hall</v>
      </c>
      <c r="D1650" s="20" t="str">
        <f>_xlfn.XLOOKUP(A1650,Sheet3!A1650:A3984,Sheet3!D1650:D3984)</f>
        <v xml:space="preserve">  Jennifer A</v>
      </c>
      <c r="E1650" s="46">
        <f>_xlfn.XLOOKUP(A1650,Sheet1!$A$2:$A$2336,Sheet1!$B$2:$B$2336)</f>
        <v>32.51</v>
      </c>
      <c r="F1650" s="20">
        <f>_xlfn.XLOOKUP(Table4[[#This Row],[Customer ID]],Sheet1!A1650:A3984,Sheet1!C1650:C3984)</f>
        <v>4.3</v>
      </c>
      <c r="G1650" s="20" t="str">
        <f>_xlfn.XLOOKUP(Table4[[#This Row],[Customer ID]],Sheet1!A1650:A3984,Sheet1!D1650:D3984)</f>
        <v>No</v>
      </c>
      <c r="H1650" s="20" t="str">
        <f>_xlfn.XLOOKUP(Table4[[#This Row],[Customer ID]],Sheet1!A1650:A3984,Sheet1!E1650:E3984)</f>
        <v>No</v>
      </c>
      <c r="I1650" s="20" t="str">
        <f>_xlfn.XLOOKUP(Table4[[#This Row],[Customer ID]],Sheet1!A1650:A3984,Sheet1!F1650:F3984)</f>
        <v>No</v>
      </c>
      <c r="J1650" s="20">
        <f>_xlfn.XLOOKUP(Table4[[#This Row],[Customer ID]],Sheet1!A1650:A3984,Sheet1!G1650:G3984)</f>
        <v>0</v>
      </c>
      <c r="K1650" s="20" t="str">
        <f>_xlfn.XLOOKUP(Table4[[#This Row],[Customer ID]],Sheet1!A1650:A3984,Sheet1!H1650:H3984)</f>
        <v>No</v>
      </c>
      <c r="L1650" s="20" t="str">
        <f>_xlfn.XLOOKUP(Table4[[#This Row],[Customer ID]],Sheet1!A1650:A3984,Sheet1!I1650:I3984)</f>
        <v>Obesity</v>
      </c>
      <c r="M1650" s="20" t="str">
        <f>_xlfn.XLOOKUP(A1650,Sheet1!A1650:A3984,Sheet1!J1650:J3984)</f>
        <v>Normal</v>
      </c>
      <c r="N1650" s="48" t="str">
        <f>_xlfn.XLOOKUP(Table4[[#This Row],[Customer ID]],Table3[Customer ID],Table3[Date2])</f>
        <v>30-Jul-1994</v>
      </c>
      <c r="O1650" s="20">
        <f>_xlfn.XLOOKUP(A1650,Table3[Customer ID],Table3[Age])</f>
        <v>28</v>
      </c>
      <c r="P1650" s="20">
        <f>_xlfn.XLOOKUP(A1650,Table3[Customer ID],Table3[children])</f>
        <v>0</v>
      </c>
      <c r="Q1650" s="47">
        <f>_xlfn.XLOOKUP(A1650,Table3[Customer ID],Table3[charges])</f>
        <v>5927.65</v>
      </c>
      <c r="R1650" s="20" t="str">
        <f>_xlfn.XLOOKUP(A1650,Table3[Customer ID],Table3[Hospital tier])</f>
        <v>tier - 2</v>
      </c>
      <c r="S1650" s="20" t="str">
        <f>_xlfn.XLOOKUP(A1650,Table3[Customer ID],Table3[City tier])</f>
        <v>tier - 1</v>
      </c>
      <c r="T1650" s="20" t="str">
        <f>_xlfn.XLOOKUP(A1650,Table3[Customer ID],Table3[State ID])</f>
        <v>R1012</v>
      </c>
    </row>
    <row r="1651" spans="1:20" x14ac:dyDescent="0.3">
      <c r="A1651" s="20" t="s">
        <v>1669</v>
      </c>
      <c r="B1651" s="20" t="str">
        <f>_xlfn.XLOOKUP(A1651,Sheet3!A1651:A3985,Sheet3!B1651:B3985)</f>
        <v xml:space="preserve"> Mrs</v>
      </c>
      <c r="C1651" s="20" t="str">
        <f>_xlfn.XLOOKUP(A1651,Sheet3!A1651:A3985,Sheet3!C1651:C3985)</f>
        <v>Berg</v>
      </c>
      <c r="D1651" s="20" t="str">
        <f>_xlfn.XLOOKUP(A1651,Sheet3!A1651:A3985,Sheet3!D1651:D3985)</f>
        <v xml:space="preserve">  Jessica</v>
      </c>
      <c r="E1651" s="46">
        <f>_xlfn.XLOOKUP(A1651,Sheet1!$A$2:$A$2336,Sheet1!$B$2:$B$2336)</f>
        <v>30.71</v>
      </c>
      <c r="F1651" s="20">
        <f>_xlfn.XLOOKUP(Table4[[#This Row],[Customer ID]],Sheet1!A1651:A3985,Sheet1!C1651:C3985)</f>
        <v>6.14</v>
      </c>
      <c r="G1651" s="20" t="str">
        <f>_xlfn.XLOOKUP(Table4[[#This Row],[Customer ID]],Sheet1!A1651:A3985,Sheet1!D1651:D3985)</f>
        <v>No</v>
      </c>
      <c r="H1651" s="20" t="str">
        <f>_xlfn.XLOOKUP(Table4[[#This Row],[Customer ID]],Sheet1!A1651:A3985,Sheet1!E1651:E3985)</f>
        <v>No</v>
      </c>
      <c r="I1651" s="20" t="str">
        <f>_xlfn.XLOOKUP(Table4[[#This Row],[Customer ID]],Sheet1!A1651:A3985,Sheet1!F1651:F3985)</f>
        <v>Yes</v>
      </c>
      <c r="J1651" s="20">
        <f>_xlfn.XLOOKUP(Table4[[#This Row],[Customer ID]],Sheet1!A1651:A3985,Sheet1!G1651:G3985)</f>
        <v>1</v>
      </c>
      <c r="K1651" s="20" t="str">
        <f>_xlfn.XLOOKUP(Table4[[#This Row],[Customer ID]],Sheet1!A1651:A3985,Sheet1!H1651:H3985)</f>
        <v>No</v>
      </c>
      <c r="L1651" s="20" t="str">
        <f>_xlfn.XLOOKUP(Table4[[#This Row],[Customer ID]],Sheet1!A1651:A3985,Sheet1!I1651:I3985)</f>
        <v>Obesity</v>
      </c>
      <c r="M1651" s="20" t="str">
        <f>_xlfn.XLOOKUP(A1651,Sheet1!A1651:A3985,Sheet1!J1651:J3985)</f>
        <v>Prediabetes</v>
      </c>
      <c r="N1651" s="48" t="str">
        <f>_xlfn.XLOOKUP(Table4[[#This Row],[Customer ID]],Table3[Customer ID],Table3[Date2])</f>
        <v>13-Aug-1993</v>
      </c>
      <c r="O1651" s="20">
        <f>_xlfn.XLOOKUP(A1651,Table3[Customer ID],Table3[Age])</f>
        <v>29</v>
      </c>
      <c r="P1651" s="20">
        <f>_xlfn.XLOOKUP(A1651,Table3[Customer ID],Table3[children])</f>
        <v>0</v>
      </c>
      <c r="Q1651" s="47">
        <f>_xlfn.XLOOKUP(A1651,Table3[Customer ID],Table3[charges])</f>
        <v>5926.93</v>
      </c>
      <c r="R1651" s="20" t="str">
        <f>_xlfn.XLOOKUP(A1651,Table3[Customer ID],Table3[Hospital tier])</f>
        <v>tier - 2</v>
      </c>
      <c r="S1651" s="20" t="str">
        <f>_xlfn.XLOOKUP(A1651,Table3[Customer ID],Table3[City tier])</f>
        <v>tier - 2</v>
      </c>
      <c r="T1651" s="20" t="str">
        <f>_xlfn.XLOOKUP(A1651,Table3[Customer ID],Table3[State ID])</f>
        <v>R1025</v>
      </c>
    </row>
    <row r="1652" spans="1:20" x14ac:dyDescent="0.3">
      <c r="A1652" s="20" t="s">
        <v>1670</v>
      </c>
      <c r="B1652" s="20" t="str">
        <f>_xlfn.XLOOKUP(A1652,Sheet3!A1652:A3986,Sheet3!B1652:B3986)</f>
        <v xml:space="preserve"> Mr</v>
      </c>
      <c r="C1652" s="20" t="str">
        <f>_xlfn.XLOOKUP(A1652,Sheet3!A1652:A3986,Sheet3!C1652:C3986)</f>
        <v>Engtrakul</v>
      </c>
      <c r="D1652" s="20" t="str">
        <f>_xlfn.XLOOKUP(A1652,Sheet3!A1652:A3986,Sheet3!D1652:D3986)</f>
        <v xml:space="preserve">  Chaiwat</v>
      </c>
      <c r="E1652" s="46">
        <f>_xlfn.XLOOKUP(A1652,Sheet1!$A$2:$A$2336,Sheet1!$B$2:$B$2336)</f>
        <v>28.9</v>
      </c>
      <c r="F1652" s="20">
        <f>_xlfn.XLOOKUP(Table4[[#This Row],[Customer ID]],Sheet1!A1652:A3986,Sheet1!C1652:C3986)</f>
        <v>5.36</v>
      </c>
      <c r="G1652" s="20" t="str">
        <f>_xlfn.XLOOKUP(Table4[[#This Row],[Customer ID]],Sheet1!A1652:A3986,Sheet1!D1652:D3986)</f>
        <v>No</v>
      </c>
      <c r="H1652" s="20" t="str">
        <f>_xlfn.XLOOKUP(Table4[[#This Row],[Customer ID]],Sheet1!A1652:A3986,Sheet1!E1652:E3986)</f>
        <v>No</v>
      </c>
      <c r="I1652" s="20" t="str">
        <f>_xlfn.XLOOKUP(Table4[[#This Row],[Customer ID]],Sheet1!A1652:A3986,Sheet1!F1652:F3986)</f>
        <v>No</v>
      </c>
      <c r="J1652" s="20">
        <f>_xlfn.XLOOKUP(Table4[[#This Row],[Customer ID]],Sheet1!A1652:A3986,Sheet1!G1652:G3986)</f>
        <v>1</v>
      </c>
      <c r="K1652" s="20" t="str">
        <f>_xlfn.XLOOKUP(Table4[[#This Row],[Customer ID]],Sheet1!A1652:A3986,Sheet1!H1652:H3986)</f>
        <v>No</v>
      </c>
      <c r="L1652" s="20" t="str">
        <f>_xlfn.XLOOKUP(Table4[[#This Row],[Customer ID]],Sheet1!A1652:A3986,Sheet1!I1652:I3986)</f>
        <v>Over Weight</v>
      </c>
      <c r="M1652" s="20" t="str">
        <f>_xlfn.XLOOKUP(A1652,Sheet1!A1652:A3986,Sheet1!J1652:J3986)</f>
        <v>Normal</v>
      </c>
      <c r="N1652" s="48" t="str">
        <f>_xlfn.XLOOKUP(Table4[[#This Row],[Customer ID]],Table3[Customer ID],Table3[Date2])</f>
        <v>29-Jul-1987</v>
      </c>
      <c r="O1652" s="20">
        <f>_xlfn.XLOOKUP(A1652,Table3[Customer ID],Table3[Age])</f>
        <v>35</v>
      </c>
      <c r="P1652" s="20">
        <f>_xlfn.XLOOKUP(A1652,Table3[Customer ID],Table3[children])</f>
        <v>3</v>
      </c>
      <c r="Q1652" s="47">
        <f>_xlfn.XLOOKUP(A1652,Table3[Customer ID],Table3[charges])</f>
        <v>5926.85</v>
      </c>
      <c r="R1652" s="20" t="str">
        <f>_xlfn.XLOOKUP(A1652,Table3[Customer ID],Table3[Hospital tier])</f>
        <v>tier - 3</v>
      </c>
      <c r="S1652" s="20" t="str">
        <f>_xlfn.XLOOKUP(A1652,Table3[Customer ID],Table3[City tier])</f>
        <v>tier - 3</v>
      </c>
      <c r="T1652" s="20" t="str">
        <f>_xlfn.XLOOKUP(A1652,Table3[Customer ID],Table3[State ID])</f>
        <v>R1011</v>
      </c>
    </row>
    <row r="1653" spans="1:20" x14ac:dyDescent="0.3">
      <c r="A1653" s="20" t="s">
        <v>1671</v>
      </c>
      <c r="B1653" s="20" t="str">
        <f>_xlfn.XLOOKUP(A1653,Sheet3!A1653:A3987,Sheet3!B1653:B3987)</f>
        <v xml:space="preserve"> Ms</v>
      </c>
      <c r="C1653" s="20" t="str">
        <f>_xlfn.XLOOKUP(A1653,Sheet3!A1653:A3987,Sheet3!C1653:C3987)</f>
        <v>Leonhardt</v>
      </c>
      <c r="D1653" s="20" t="str">
        <f>_xlfn.XLOOKUP(A1653,Sheet3!A1653:A3987,Sheet3!D1653:D3987)</f>
        <v xml:space="preserve">  Kerri</v>
      </c>
      <c r="E1653" s="46">
        <f>_xlfn.XLOOKUP(A1653,Sheet1!$A$2:$A$2336,Sheet1!$B$2:$B$2336)</f>
        <v>36.19</v>
      </c>
      <c r="F1653" s="20">
        <f>_xlfn.XLOOKUP(Table4[[#This Row],[Customer ID]],Sheet1!A1653:A3987,Sheet1!C1653:C3987)</f>
        <v>4.3</v>
      </c>
      <c r="G1653" s="20" t="str">
        <f>_xlfn.XLOOKUP(Table4[[#This Row],[Customer ID]],Sheet1!A1653:A3987,Sheet1!D1653:D3987)</f>
        <v>No</v>
      </c>
      <c r="H1653" s="20" t="str">
        <f>_xlfn.XLOOKUP(Table4[[#This Row],[Customer ID]],Sheet1!A1653:A3987,Sheet1!E1653:E3987)</f>
        <v>No</v>
      </c>
      <c r="I1653" s="20" t="str">
        <f>_xlfn.XLOOKUP(Table4[[#This Row],[Customer ID]],Sheet1!A1653:A3987,Sheet1!F1653:F3987)</f>
        <v>No</v>
      </c>
      <c r="J1653" s="20">
        <f>_xlfn.XLOOKUP(Table4[[#This Row],[Customer ID]],Sheet1!A1653:A3987,Sheet1!G1653:G3987)</f>
        <v>0</v>
      </c>
      <c r="K1653" s="20" t="str">
        <f>_xlfn.XLOOKUP(Table4[[#This Row],[Customer ID]],Sheet1!A1653:A3987,Sheet1!H1653:H3987)</f>
        <v>No</v>
      </c>
      <c r="L1653" s="20" t="str">
        <f>_xlfn.XLOOKUP(Table4[[#This Row],[Customer ID]],Sheet1!A1653:A3987,Sheet1!I1653:I3987)</f>
        <v>Obesity</v>
      </c>
      <c r="M1653" s="20" t="str">
        <f>_xlfn.XLOOKUP(A1653,Sheet1!A1653:A3987,Sheet1!J1653:J3987)</f>
        <v>Normal</v>
      </c>
      <c r="N1653" s="48" t="str">
        <f>_xlfn.XLOOKUP(Table4[[#This Row],[Customer ID]],Table3[Customer ID],Table3[Date2])</f>
        <v>21-Dec-1982</v>
      </c>
      <c r="O1653" s="20">
        <f>_xlfn.XLOOKUP(A1653,Table3[Customer ID],Table3[Age])</f>
        <v>40</v>
      </c>
      <c r="P1653" s="20">
        <f>_xlfn.XLOOKUP(A1653,Table3[Customer ID],Table3[children])</f>
        <v>0</v>
      </c>
      <c r="Q1653" s="47">
        <f>_xlfn.XLOOKUP(A1653,Table3[Customer ID],Table3[charges])</f>
        <v>5920.1</v>
      </c>
      <c r="R1653" s="20" t="str">
        <f>_xlfn.XLOOKUP(A1653,Table3[Customer ID],Table3[Hospital tier])</f>
        <v>tier - 2</v>
      </c>
      <c r="S1653" s="20" t="str">
        <f>_xlfn.XLOOKUP(A1653,Table3[Customer ID],Table3[City tier])</f>
        <v>tier - 1</v>
      </c>
      <c r="T1653" s="20" t="str">
        <f>_xlfn.XLOOKUP(A1653,Table3[Customer ID],Table3[State ID])</f>
        <v>R1013</v>
      </c>
    </row>
    <row r="1654" spans="1:20" x14ac:dyDescent="0.3">
      <c r="A1654" s="20" t="s">
        <v>1672</v>
      </c>
      <c r="B1654" s="20" t="str">
        <f>_xlfn.XLOOKUP(A1654,Sheet3!A1654:A3988,Sheet3!B1654:B3988)</f>
        <v xml:space="preserve"> Ms</v>
      </c>
      <c r="C1654" s="20" t="str">
        <f>_xlfn.XLOOKUP(A1654,Sheet3!A1654:A3988,Sheet3!C1654:C3988)</f>
        <v>Goetz</v>
      </c>
      <c r="D1654" s="20" t="str">
        <f>_xlfn.XLOOKUP(A1654,Sheet3!A1654:A3988,Sheet3!D1654:D3988)</f>
        <v xml:space="preserve">  Lisa</v>
      </c>
      <c r="E1654" s="46">
        <f>_xlfn.XLOOKUP(A1654,Sheet1!$A$2:$A$2336,Sheet1!$B$2:$B$2336)</f>
        <v>29.6</v>
      </c>
      <c r="F1654" s="20">
        <f>_xlfn.XLOOKUP(Table4[[#This Row],[Customer ID]],Sheet1!A1654:A3988,Sheet1!C1654:C3988)</f>
        <v>4.09</v>
      </c>
      <c r="G1654" s="20" t="str">
        <f>_xlfn.XLOOKUP(Table4[[#This Row],[Customer ID]],Sheet1!A1654:A3988,Sheet1!D1654:D3988)</f>
        <v>No</v>
      </c>
      <c r="H1654" s="20" t="str">
        <f>_xlfn.XLOOKUP(Table4[[#This Row],[Customer ID]],Sheet1!A1654:A3988,Sheet1!E1654:E3988)</f>
        <v>No</v>
      </c>
      <c r="I1654" s="20" t="str">
        <f>_xlfn.XLOOKUP(Table4[[#This Row],[Customer ID]],Sheet1!A1654:A3988,Sheet1!F1654:F3988)</f>
        <v>No</v>
      </c>
      <c r="J1654" s="20">
        <f>_xlfn.XLOOKUP(Table4[[#This Row],[Customer ID]],Sheet1!A1654:A3988,Sheet1!G1654:G3988)</f>
        <v>0</v>
      </c>
      <c r="K1654" s="20" t="str">
        <f>_xlfn.XLOOKUP(Table4[[#This Row],[Customer ID]],Sheet1!A1654:A3988,Sheet1!H1654:H3988)</f>
        <v>No</v>
      </c>
      <c r="L1654" s="20" t="str">
        <f>_xlfn.XLOOKUP(Table4[[#This Row],[Customer ID]],Sheet1!A1654:A3988,Sheet1!I1654:I3988)</f>
        <v>Over Weight</v>
      </c>
      <c r="M1654" s="20" t="str">
        <f>_xlfn.XLOOKUP(A1654,Sheet1!A1654:A3988,Sheet1!J1654:J3988)</f>
        <v>Normal</v>
      </c>
      <c r="N1654" s="48" t="str">
        <f>_xlfn.XLOOKUP(Table4[[#This Row],[Customer ID]],Table3[Customer ID],Table3[Date2])</f>
        <v>8-Jul-1982</v>
      </c>
      <c r="O1654" s="20">
        <f>_xlfn.XLOOKUP(A1654,Table3[Customer ID],Table3[Age])</f>
        <v>40</v>
      </c>
      <c r="P1654" s="20">
        <f>_xlfn.XLOOKUP(A1654,Table3[Customer ID],Table3[children])</f>
        <v>0</v>
      </c>
      <c r="Q1654" s="47">
        <f>_xlfn.XLOOKUP(A1654,Table3[Customer ID],Table3[charges])</f>
        <v>5910.94</v>
      </c>
      <c r="R1654" s="20" t="str">
        <f>_xlfn.XLOOKUP(A1654,Table3[Customer ID],Table3[Hospital tier])</f>
        <v>tier - 2</v>
      </c>
      <c r="S1654" s="20" t="str">
        <f>_xlfn.XLOOKUP(A1654,Table3[Customer ID],Table3[City tier])</f>
        <v>tier - 1</v>
      </c>
      <c r="T1654" s="20" t="str">
        <f>_xlfn.XLOOKUP(A1654,Table3[Customer ID],Table3[State ID])</f>
        <v>R1011</v>
      </c>
    </row>
    <row r="1655" spans="1:20" x14ac:dyDescent="0.3">
      <c r="A1655" s="20" t="s">
        <v>1673</v>
      </c>
      <c r="B1655" s="20" t="str">
        <f>_xlfn.XLOOKUP(A1655,Sheet3!A1655:A3989,Sheet3!B1655:B3989)</f>
        <v xml:space="preserve"> Mr</v>
      </c>
      <c r="C1655" s="20" t="str">
        <f>_xlfn.XLOOKUP(A1655,Sheet3!A1655:A3989,Sheet3!C1655:C3989)</f>
        <v>Cacharelis</v>
      </c>
      <c r="D1655" s="20" t="str">
        <f>_xlfn.XLOOKUP(A1655,Sheet3!A1655:A3989,Sheet3!D1655:D3989)</f>
        <v xml:space="preserve">  Nicholas G</v>
      </c>
      <c r="E1655" s="46">
        <f>_xlfn.XLOOKUP(A1655,Sheet1!$A$2:$A$2336,Sheet1!$B$2:$B$2336)</f>
        <v>30.95</v>
      </c>
      <c r="F1655" s="20">
        <f>_xlfn.XLOOKUP(Table4[[#This Row],[Customer ID]],Sheet1!A1655:A3989,Sheet1!C1655:C3989)</f>
        <v>6.27</v>
      </c>
      <c r="G1655" s="20" t="str">
        <f>_xlfn.XLOOKUP(Table4[[#This Row],[Customer ID]],Sheet1!A1655:A3989,Sheet1!D1655:D3989)</f>
        <v>No</v>
      </c>
      <c r="H1655" s="20" t="str">
        <f>_xlfn.XLOOKUP(Table4[[#This Row],[Customer ID]],Sheet1!A1655:A3989,Sheet1!E1655:E3989)</f>
        <v>No</v>
      </c>
      <c r="I1655" s="20" t="str">
        <f>_xlfn.XLOOKUP(Table4[[#This Row],[Customer ID]],Sheet1!A1655:A3989,Sheet1!F1655:F3989)</f>
        <v>Yes</v>
      </c>
      <c r="J1655" s="20">
        <f>_xlfn.XLOOKUP(Table4[[#This Row],[Customer ID]],Sheet1!A1655:A3989,Sheet1!G1655:G3989)</f>
        <v>1</v>
      </c>
      <c r="K1655" s="20" t="str">
        <f>_xlfn.XLOOKUP(Table4[[#This Row],[Customer ID]],Sheet1!A1655:A3989,Sheet1!H1655:H3989)</f>
        <v>No</v>
      </c>
      <c r="L1655" s="20" t="str">
        <f>_xlfn.XLOOKUP(Table4[[#This Row],[Customer ID]],Sheet1!A1655:A3989,Sheet1!I1655:I3989)</f>
        <v>Obesity</v>
      </c>
      <c r="M1655" s="20" t="str">
        <f>_xlfn.XLOOKUP(A1655,Sheet1!A1655:A3989,Sheet1!J1655:J3989)</f>
        <v>Prediabetes</v>
      </c>
      <c r="N1655" s="48" t="str">
        <f>_xlfn.XLOOKUP(Table4[[#This Row],[Customer ID]],Table3[Customer ID],Table3[Date2])</f>
        <v>19-Oct-1993</v>
      </c>
      <c r="O1655" s="20">
        <f>_xlfn.XLOOKUP(A1655,Table3[Customer ID],Table3[Age])</f>
        <v>29</v>
      </c>
      <c r="P1655" s="20">
        <f>_xlfn.XLOOKUP(A1655,Table3[Customer ID],Table3[children])</f>
        <v>0</v>
      </c>
      <c r="Q1655" s="47">
        <f>_xlfn.XLOOKUP(A1655,Table3[Customer ID],Table3[charges])</f>
        <v>5877.02</v>
      </c>
      <c r="R1655" s="20" t="str">
        <f>_xlfn.XLOOKUP(A1655,Table3[Customer ID],Table3[Hospital tier])</f>
        <v>tier - 2</v>
      </c>
      <c r="S1655" s="20" t="str">
        <f>_xlfn.XLOOKUP(A1655,Table3[Customer ID],Table3[City tier])</f>
        <v>tier - 2</v>
      </c>
      <c r="T1655" s="20" t="str">
        <f>_xlfn.XLOOKUP(A1655,Table3[Customer ID],Table3[State ID])</f>
        <v>R1021</v>
      </c>
    </row>
    <row r="1656" spans="1:20" x14ac:dyDescent="0.3">
      <c r="A1656" s="20" t="s">
        <v>1674</v>
      </c>
      <c r="B1656" s="20" t="str">
        <f>_xlfn.XLOOKUP(A1656,Sheet3!A1656:A3990,Sheet3!B1656:B3990)</f>
        <v xml:space="preserve"> Mr</v>
      </c>
      <c r="C1656" s="20" t="str">
        <f>_xlfn.XLOOKUP(A1656,Sheet3!A1656:A3990,Sheet3!C1656:C3990)</f>
        <v>Kariolis</v>
      </c>
      <c r="D1656" s="20" t="str">
        <f>_xlfn.XLOOKUP(A1656,Sheet3!A1656:A3990,Sheet3!D1656:D3990)</f>
        <v xml:space="preserve">  Vasilis S</v>
      </c>
      <c r="E1656" s="46">
        <f>_xlfn.XLOOKUP(A1656,Sheet1!$A$2:$A$2336,Sheet1!$B$2:$B$2336)</f>
        <v>19.95</v>
      </c>
      <c r="F1656" s="20">
        <f>_xlfn.XLOOKUP(Table4[[#This Row],[Customer ID]],Sheet1!A1656:A3990,Sheet1!C1656:C3990)</f>
        <v>5.39</v>
      </c>
      <c r="G1656" s="20" t="str">
        <f>_xlfn.XLOOKUP(Table4[[#This Row],[Customer ID]],Sheet1!A1656:A3990,Sheet1!D1656:D3990)</f>
        <v>No</v>
      </c>
      <c r="H1656" s="20" t="str">
        <f>_xlfn.XLOOKUP(Table4[[#This Row],[Customer ID]],Sheet1!A1656:A3990,Sheet1!E1656:E3990)</f>
        <v>No</v>
      </c>
      <c r="I1656" s="20" t="str">
        <f>_xlfn.XLOOKUP(Table4[[#This Row],[Customer ID]],Sheet1!A1656:A3990,Sheet1!F1656:F3990)</f>
        <v>No</v>
      </c>
      <c r="J1656" s="20">
        <f>_xlfn.XLOOKUP(Table4[[#This Row],[Customer ID]],Sheet1!A1656:A3990,Sheet1!G1656:G3990)</f>
        <v>1</v>
      </c>
      <c r="K1656" s="20" t="str">
        <f>_xlfn.XLOOKUP(Table4[[#This Row],[Customer ID]],Sheet1!A1656:A3990,Sheet1!H1656:H3990)</f>
        <v>No</v>
      </c>
      <c r="L1656" s="20" t="str">
        <f>_xlfn.XLOOKUP(Table4[[#This Row],[Customer ID]],Sheet1!A1656:A3990,Sheet1!I1656:I3990)</f>
        <v>Normal weight</v>
      </c>
      <c r="M1656" s="20" t="str">
        <f>_xlfn.XLOOKUP(A1656,Sheet1!A1656:A3990,Sheet1!J1656:J3990)</f>
        <v>Normal</v>
      </c>
      <c r="N1656" s="48" t="str">
        <f>_xlfn.XLOOKUP(Table4[[#This Row],[Customer ID]],Table3[Customer ID],Table3[Date2])</f>
        <v>22-Nov-1984</v>
      </c>
      <c r="O1656" s="20">
        <f>_xlfn.XLOOKUP(A1656,Table3[Customer ID],Table3[Age])</f>
        <v>38</v>
      </c>
      <c r="P1656" s="20">
        <f>_xlfn.XLOOKUP(A1656,Table3[Customer ID],Table3[children])</f>
        <v>1</v>
      </c>
      <c r="Q1656" s="47">
        <f>_xlfn.XLOOKUP(A1656,Table3[Customer ID],Table3[charges])</f>
        <v>5855.9</v>
      </c>
      <c r="R1656" s="20" t="str">
        <f>_xlfn.XLOOKUP(A1656,Table3[Customer ID],Table3[Hospital tier])</f>
        <v>tier - 2</v>
      </c>
      <c r="S1656" s="20" t="str">
        <f>_xlfn.XLOOKUP(A1656,Table3[Customer ID],Table3[City tier])</f>
        <v>tier - 3</v>
      </c>
      <c r="T1656" s="20" t="str">
        <f>_xlfn.XLOOKUP(A1656,Table3[Customer ID],Table3[State ID])</f>
        <v>R1012</v>
      </c>
    </row>
    <row r="1657" spans="1:20" x14ac:dyDescent="0.3">
      <c r="A1657" s="20" t="s">
        <v>1675</v>
      </c>
      <c r="B1657" s="20" t="str">
        <f>_xlfn.XLOOKUP(A1657,Sheet3!A1657:A3991,Sheet3!B1657:B3991)</f>
        <v xml:space="preserve"> Mr</v>
      </c>
      <c r="C1657" s="20" t="str">
        <f>_xlfn.XLOOKUP(A1657,Sheet3!A1657:A3991,Sheet3!C1657:C3991)</f>
        <v>Zelwin</v>
      </c>
      <c r="D1657" s="20" t="str">
        <f>_xlfn.XLOOKUP(A1657,Sheet3!A1657:A3991,Sheet3!D1657:D3991)</f>
        <v xml:space="preserve">  Michael P</v>
      </c>
      <c r="E1657" s="46">
        <f>_xlfn.XLOOKUP(A1657,Sheet1!$A$2:$A$2336,Sheet1!$B$2:$B$2336)</f>
        <v>23.65</v>
      </c>
      <c r="F1657" s="20">
        <f>_xlfn.XLOOKUP(Table4[[#This Row],[Customer ID]],Sheet1!A1657:A3991,Sheet1!C1657:C3991)</f>
        <v>5.75</v>
      </c>
      <c r="G1657" s="20" t="str">
        <f>_xlfn.XLOOKUP(Table4[[#This Row],[Customer ID]],Sheet1!A1657:A3991,Sheet1!D1657:D3991)</f>
        <v>yes</v>
      </c>
      <c r="H1657" s="20" t="str">
        <f>_xlfn.XLOOKUP(Table4[[#This Row],[Customer ID]],Sheet1!A1657:A3991,Sheet1!E1657:E3991)</f>
        <v>No</v>
      </c>
      <c r="I1657" s="20" t="str">
        <f>_xlfn.XLOOKUP(Table4[[#This Row],[Customer ID]],Sheet1!A1657:A3991,Sheet1!F1657:F3991)</f>
        <v>No</v>
      </c>
      <c r="J1657" s="20">
        <f>_xlfn.XLOOKUP(Table4[[#This Row],[Customer ID]],Sheet1!A1657:A3991,Sheet1!G1657:G3991)</f>
        <v>0</v>
      </c>
      <c r="K1657" s="20" t="str">
        <f>_xlfn.XLOOKUP(Table4[[#This Row],[Customer ID]],Sheet1!A1657:A3991,Sheet1!H1657:H3991)</f>
        <v>No</v>
      </c>
      <c r="L1657" s="20" t="str">
        <f>_xlfn.XLOOKUP(Table4[[#This Row],[Customer ID]],Sheet1!A1657:A3991,Sheet1!I1657:I3991)</f>
        <v>Normal weight</v>
      </c>
      <c r="M1657" s="20" t="str">
        <f>_xlfn.XLOOKUP(A1657,Sheet1!A1657:A3991,Sheet1!J1657:J3991)</f>
        <v>Prediabetes</v>
      </c>
      <c r="N1657" s="48" t="str">
        <f>_xlfn.XLOOKUP(Table4[[#This Row],[Customer ID]],Table3[Customer ID],Table3[Date2])</f>
        <v>18-Jun-1985</v>
      </c>
      <c r="O1657" s="20">
        <f>_xlfn.XLOOKUP(A1657,Table3[Customer ID],Table3[Age])</f>
        <v>37</v>
      </c>
      <c r="P1657" s="20">
        <f>_xlfn.XLOOKUP(A1657,Table3[Customer ID],Table3[children])</f>
        <v>3</v>
      </c>
      <c r="Q1657" s="47">
        <f>_xlfn.XLOOKUP(A1657,Table3[Customer ID],Table3[charges])</f>
        <v>5847.24</v>
      </c>
      <c r="R1657" s="20" t="str">
        <f>_xlfn.XLOOKUP(A1657,Table3[Customer ID],Table3[Hospital tier])</f>
        <v>tier - 2</v>
      </c>
      <c r="S1657" s="20" t="str">
        <f>_xlfn.XLOOKUP(A1657,Table3[Customer ID],Table3[City tier])</f>
        <v>tier - 1</v>
      </c>
      <c r="T1657" s="20" t="str">
        <f>_xlfn.XLOOKUP(A1657,Table3[Customer ID],Table3[State ID])</f>
        <v>R1013</v>
      </c>
    </row>
    <row r="1658" spans="1:20" x14ac:dyDescent="0.3">
      <c r="A1658" s="20" t="s">
        <v>1676</v>
      </c>
      <c r="B1658" s="20" t="str">
        <f>_xlfn.XLOOKUP(A1658,Sheet3!A1658:A3992,Sheet3!B1658:B3992)</f>
        <v xml:space="preserve"> Ms</v>
      </c>
      <c r="C1658" s="20" t="str">
        <f>_xlfn.XLOOKUP(A1658,Sheet3!A1658:A3992,Sheet3!C1658:C3992)</f>
        <v>Barry</v>
      </c>
      <c r="D1658" s="20" t="str">
        <f>_xlfn.XLOOKUP(A1658,Sheet3!A1658:A3992,Sheet3!D1658:D3992)</f>
        <v xml:space="preserve">  Colleen C.</v>
      </c>
      <c r="E1658" s="46">
        <f>_xlfn.XLOOKUP(A1658,Sheet1!$A$2:$A$2336,Sheet1!$B$2:$B$2336)</f>
        <v>43.34</v>
      </c>
      <c r="F1658" s="20">
        <f>_xlfn.XLOOKUP(Table4[[#This Row],[Customer ID]],Sheet1!A1658:A3992,Sheet1!C1658:C3992)</f>
        <v>4.91</v>
      </c>
      <c r="G1658" s="20" t="str">
        <f>_xlfn.XLOOKUP(Table4[[#This Row],[Customer ID]],Sheet1!A1658:A3992,Sheet1!D1658:D3992)</f>
        <v>No</v>
      </c>
      <c r="H1658" s="20" t="str">
        <f>_xlfn.XLOOKUP(Table4[[#This Row],[Customer ID]],Sheet1!A1658:A3992,Sheet1!E1658:E3992)</f>
        <v>No</v>
      </c>
      <c r="I1658" s="20" t="str">
        <f>_xlfn.XLOOKUP(Table4[[#This Row],[Customer ID]],Sheet1!A1658:A3992,Sheet1!F1658:F3992)</f>
        <v>No</v>
      </c>
      <c r="J1658" s="20">
        <f>_xlfn.XLOOKUP(Table4[[#This Row],[Customer ID]],Sheet1!A1658:A3992,Sheet1!G1658:G3992)</f>
        <v>1</v>
      </c>
      <c r="K1658" s="20" t="str">
        <f>_xlfn.XLOOKUP(Table4[[#This Row],[Customer ID]],Sheet1!A1658:A3992,Sheet1!H1658:H3992)</f>
        <v>No</v>
      </c>
      <c r="L1658" s="20" t="str">
        <f>_xlfn.XLOOKUP(Table4[[#This Row],[Customer ID]],Sheet1!A1658:A3992,Sheet1!I1658:I3992)</f>
        <v>Obesity</v>
      </c>
      <c r="M1658" s="20" t="str">
        <f>_xlfn.XLOOKUP(A1658,Sheet1!A1658:A3992,Sheet1!J1658:J3992)</f>
        <v>Normal</v>
      </c>
      <c r="N1658" s="48" t="str">
        <f>_xlfn.XLOOKUP(Table4[[#This Row],[Customer ID]],Table3[Customer ID],Table3[Date2])</f>
        <v>30-Sep-1987</v>
      </c>
      <c r="O1658" s="20">
        <f>_xlfn.XLOOKUP(A1658,Table3[Customer ID],Table3[Age])</f>
        <v>35</v>
      </c>
      <c r="P1658" s="20">
        <f>_xlfn.XLOOKUP(A1658,Table3[Customer ID],Table3[children])</f>
        <v>2</v>
      </c>
      <c r="Q1658" s="47">
        <f>_xlfn.XLOOKUP(A1658,Table3[Customer ID],Table3[charges])</f>
        <v>5846.92</v>
      </c>
      <c r="R1658" s="20" t="str">
        <f>_xlfn.XLOOKUP(A1658,Table3[Customer ID],Table3[Hospital tier])</f>
        <v>tier - 2</v>
      </c>
      <c r="S1658" s="20" t="str">
        <f>_xlfn.XLOOKUP(A1658,Table3[Customer ID],Table3[City tier])</f>
        <v>tier - 2</v>
      </c>
      <c r="T1658" s="20" t="str">
        <f>_xlfn.XLOOKUP(A1658,Table3[Customer ID],Table3[State ID])</f>
        <v>R1013</v>
      </c>
    </row>
    <row r="1659" spans="1:20" x14ac:dyDescent="0.3">
      <c r="A1659" s="20" t="s">
        <v>1677</v>
      </c>
      <c r="B1659" s="20" t="str">
        <f>_xlfn.XLOOKUP(A1659,Sheet3!A1659:A3993,Sheet3!B1659:B3993)</f>
        <v xml:space="preserve"> Mrs</v>
      </c>
      <c r="C1659" s="20" t="str">
        <f>_xlfn.XLOOKUP(A1659,Sheet3!A1659:A3993,Sheet3!C1659:C3993)</f>
        <v>Bannon</v>
      </c>
      <c r="D1659" s="20" t="str">
        <f>_xlfn.XLOOKUP(A1659,Sheet3!A1659:A3993,Sheet3!D1659:D3993)</f>
        <v xml:space="preserve">  Annika</v>
      </c>
      <c r="E1659" s="46">
        <f>_xlfn.XLOOKUP(A1659,Sheet1!$A$2:$A$2336,Sheet1!$B$2:$B$2336)</f>
        <v>31.98</v>
      </c>
      <c r="F1659" s="20">
        <f>_xlfn.XLOOKUP(Table4[[#This Row],[Customer ID]],Sheet1!A1659:A3993,Sheet1!C1659:C3993)</f>
        <v>4.46</v>
      </c>
      <c r="G1659" s="20" t="str">
        <f>_xlfn.XLOOKUP(Table4[[#This Row],[Customer ID]],Sheet1!A1659:A3993,Sheet1!D1659:D3993)</f>
        <v>yes</v>
      </c>
      <c r="H1659" s="20" t="str">
        <f>_xlfn.XLOOKUP(Table4[[#This Row],[Customer ID]],Sheet1!A1659:A3993,Sheet1!E1659:E3993)</f>
        <v>No</v>
      </c>
      <c r="I1659" s="20" t="str">
        <f>_xlfn.XLOOKUP(Table4[[#This Row],[Customer ID]],Sheet1!A1659:A3993,Sheet1!F1659:F3993)</f>
        <v>No</v>
      </c>
      <c r="J1659" s="20">
        <f>_xlfn.XLOOKUP(Table4[[#This Row],[Customer ID]],Sheet1!A1659:A3993,Sheet1!G1659:G3993)</f>
        <v>1</v>
      </c>
      <c r="K1659" s="20" t="str">
        <f>_xlfn.XLOOKUP(Table4[[#This Row],[Customer ID]],Sheet1!A1659:A3993,Sheet1!H1659:H3993)</f>
        <v>No</v>
      </c>
      <c r="L1659" s="20" t="str">
        <f>_xlfn.XLOOKUP(Table4[[#This Row],[Customer ID]],Sheet1!A1659:A3993,Sheet1!I1659:I3993)</f>
        <v>Obesity</v>
      </c>
      <c r="M1659" s="20" t="str">
        <f>_xlfn.XLOOKUP(A1659,Sheet1!A1659:A3993,Sheet1!J1659:J3993)</f>
        <v>Normal</v>
      </c>
      <c r="N1659" s="48" t="str">
        <f>_xlfn.XLOOKUP(Table4[[#This Row],[Customer ID]],Table3[Customer ID],Table3[Date2])</f>
        <v>20-Aug-1995</v>
      </c>
      <c r="O1659" s="20">
        <f>_xlfn.XLOOKUP(A1659,Table3[Customer ID],Table3[Age])</f>
        <v>27</v>
      </c>
      <c r="P1659" s="20">
        <f>_xlfn.XLOOKUP(A1659,Table3[Customer ID],Table3[children])</f>
        <v>0</v>
      </c>
      <c r="Q1659" s="47">
        <f>_xlfn.XLOOKUP(A1659,Table3[Customer ID],Table3[charges])</f>
        <v>5843.99</v>
      </c>
      <c r="R1659" s="20" t="str">
        <f>_xlfn.XLOOKUP(A1659,Table3[Customer ID],Table3[Hospital tier])</f>
        <v>tier - 2</v>
      </c>
      <c r="S1659" s="20" t="str">
        <f>_xlfn.XLOOKUP(A1659,Table3[Customer ID],Table3[City tier])</f>
        <v>tier - 2</v>
      </c>
      <c r="T1659" s="20" t="str">
        <f>_xlfn.XLOOKUP(A1659,Table3[Customer ID],Table3[State ID])</f>
        <v>R1025</v>
      </c>
    </row>
    <row r="1660" spans="1:20" x14ac:dyDescent="0.3">
      <c r="A1660" s="20" t="s">
        <v>1678</v>
      </c>
      <c r="B1660" s="20" t="str">
        <f>_xlfn.XLOOKUP(A1660,Sheet3!A1660:A3994,Sheet3!B1660:B3994)</f>
        <v xml:space="preserve"> Ms</v>
      </c>
      <c r="C1660" s="20" t="str">
        <f>_xlfn.XLOOKUP(A1660,Sheet3!A1660:A3994,Sheet3!C1660:C3994)</f>
        <v>Chang</v>
      </c>
      <c r="D1660" s="20" t="str">
        <f>_xlfn.XLOOKUP(A1660,Sheet3!A1660:A3994,Sheet3!D1660:D3994)</f>
        <v xml:space="preserve">  Kelly</v>
      </c>
      <c r="E1660" s="46">
        <f>_xlfn.XLOOKUP(A1660,Sheet1!$A$2:$A$2336,Sheet1!$B$2:$B$2336)</f>
        <v>35.86</v>
      </c>
      <c r="F1660" s="20">
        <f>_xlfn.XLOOKUP(Table4[[#This Row],[Customer ID]],Sheet1!A1660:A3994,Sheet1!C1660:C3994)</f>
        <v>6.22</v>
      </c>
      <c r="G1660" s="20" t="str">
        <f>_xlfn.XLOOKUP(Table4[[#This Row],[Customer ID]],Sheet1!A1660:A3994,Sheet1!D1660:D3994)</f>
        <v>No</v>
      </c>
      <c r="H1660" s="20" t="str">
        <f>_xlfn.XLOOKUP(Table4[[#This Row],[Customer ID]],Sheet1!A1660:A3994,Sheet1!E1660:E3994)</f>
        <v>No</v>
      </c>
      <c r="I1660" s="20" t="str">
        <f>_xlfn.XLOOKUP(Table4[[#This Row],[Customer ID]],Sheet1!A1660:A3994,Sheet1!F1660:F3994)</f>
        <v>No</v>
      </c>
      <c r="J1660" s="20">
        <f>_xlfn.XLOOKUP(Table4[[#This Row],[Customer ID]],Sheet1!A1660:A3994,Sheet1!G1660:G3994)</f>
        <v>1</v>
      </c>
      <c r="K1660" s="20" t="str">
        <f>_xlfn.XLOOKUP(Table4[[#This Row],[Customer ID]],Sheet1!A1660:A3994,Sheet1!H1660:H3994)</f>
        <v>No</v>
      </c>
      <c r="L1660" s="20" t="str">
        <f>_xlfn.XLOOKUP(Table4[[#This Row],[Customer ID]],Sheet1!A1660:A3994,Sheet1!I1660:I3994)</f>
        <v>Obesity</v>
      </c>
      <c r="M1660" s="20" t="str">
        <f>_xlfn.XLOOKUP(A1660,Sheet1!A1660:A3994,Sheet1!J1660:J3994)</f>
        <v>Prediabetes</v>
      </c>
      <c r="N1660" s="48" t="str">
        <f>_xlfn.XLOOKUP(Table4[[#This Row],[Customer ID]],Table3[Customer ID],Table3[Date2])</f>
        <v>27-Jul-1987</v>
      </c>
      <c r="O1660" s="20">
        <f>_xlfn.XLOOKUP(A1660,Table3[Customer ID],Table3[Age])</f>
        <v>35</v>
      </c>
      <c r="P1660" s="20">
        <f>_xlfn.XLOOKUP(A1660,Table3[Customer ID],Table3[children])</f>
        <v>2</v>
      </c>
      <c r="Q1660" s="47">
        <f>_xlfn.XLOOKUP(A1660,Table3[Customer ID],Table3[charges])</f>
        <v>5836.52</v>
      </c>
      <c r="R1660" s="20" t="str">
        <f>_xlfn.XLOOKUP(A1660,Table3[Customer ID],Table3[Hospital tier])</f>
        <v>tier - 2</v>
      </c>
      <c r="S1660" s="20" t="str">
        <f>_xlfn.XLOOKUP(A1660,Table3[Customer ID],Table3[City tier])</f>
        <v>tier - 3</v>
      </c>
      <c r="T1660" s="20" t="str">
        <f>_xlfn.XLOOKUP(A1660,Table3[Customer ID],Table3[State ID])</f>
        <v>R1013</v>
      </c>
    </row>
    <row r="1661" spans="1:20" x14ac:dyDescent="0.3">
      <c r="A1661" s="20" t="s">
        <v>1679</v>
      </c>
      <c r="B1661" s="20" t="str">
        <f>_xlfn.XLOOKUP(A1661,Sheet3!A1661:A3995,Sheet3!B1661:B3995)</f>
        <v xml:space="preserve"> Mr</v>
      </c>
      <c r="C1661" s="20" t="str">
        <f>_xlfn.XLOOKUP(A1661,Sheet3!A1661:A3995,Sheet3!C1661:C3995)</f>
        <v>Vetter</v>
      </c>
      <c r="D1661" s="20" t="str">
        <f>_xlfn.XLOOKUP(A1661,Sheet3!A1661:A3995,Sheet3!D1661:D3995)</f>
        <v xml:space="preserve">  Nicholas C.</v>
      </c>
      <c r="E1661" s="46">
        <f>_xlfn.XLOOKUP(A1661,Sheet1!$A$2:$A$2336,Sheet1!$B$2:$B$2336)</f>
        <v>15.2</v>
      </c>
      <c r="F1661" s="20">
        <f>_xlfn.XLOOKUP(Table4[[#This Row],[Customer ID]],Sheet1!A1661:A3995,Sheet1!C1661:C3995)</f>
        <v>8.82</v>
      </c>
      <c r="G1661" s="20" t="str">
        <f>_xlfn.XLOOKUP(Table4[[#This Row],[Customer ID]],Sheet1!A1661:A3995,Sheet1!D1661:D3995)</f>
        <v>No</v>
      </c>
      <c r="H1661" s="20" t="str">
        <f>_xlfn.XLOOKUP(Table4[[#This Row],[Customer ID]],Sheet1!A1661:A3995,Sheet1!E1661:E3995)</f>
        <v>No</v>
      </c>
      <c r="I1661" s="20" t="str">
        <f>_xlfn.XLOOKUP(Table4[[#This Row],[Customer ID]],Sheet1!A1661:A3995,Sheet1!F1661:F3995)</f>
        <v>No</v>
      </c>
      <c r="J1661" s="20">
        <f>_xlfn.XLOOKUP(Table4[[#This Row],[Customer ID]],Sheet1!A1661:A3995,Sheet1!G1661:G3995)</f>
        <v>0</v>
      </c>
      <c r="K1661" s="20" t="str">
        <f>_xlfn.XLOOKUP(Table4[[#This Row],[Customer ID]],Sheet1!A1661:A3995,Sheet1!H1661:H3995)</f>
        <v>No</v>
      </c>
      <c r="L1661" s="20" t="str">
        <f>_xlfn.XLOOKUP(Table4[[#This Row],[Customer ID]],Sheet1!A1661:A3995,Sheet1!I1661:I3995)</f>
        <v>Under Weight</v>
      </c>
      <c r="M1661" s="20" t="str">
        <f>_xlfn.XLOOKUP(A1661,Sheet1!A1661:A3995,Sheet1!J1661:J3995)</f>
        <v>Diabetes</v>
      </c>
      <c r="N1661" s="48" t="str">
        <f>_xlfn.XLOOKUP(Table4[[#This Row],[Customer ID]],Table3[Customer ID],Table3[Date2])</f>
        <v>27-Sep-1971</v>
      </c>
      <c r="O1661" s="20">
        <f>_xlfn.XLOOKUP(A1661,Table3[Customer ID],Table3[Age])</f>
        <v>51</v>
      </c>
      <c r="P1661" s="20">
        <f>_xlfn.XLOOKUP(A1661,Table3[Customer ID],Table3[children])</f>
        <v>0</v>
      </c>
      <c r="Q1661" s="47">
        <f>_xlfn.XLOOKUP(A1661,Table3[Customer ID],Table3[charges])</f>
        <v>5832.6</v>
      </c>
      <c r="R1661" s="20" t="str">
        <f>_xlfn.XLOOKUP(A1661,Table3[Customer ID],Table3[Hospital tier])</f>
        <v>tier - 2</v>
      </c>
      <c r="S1661" s="20" t="str">
        <f>_xlfn.XLOOKUP(A1661,Table3[Customer ID],Table3[City tier])</f>
        <v>tier - 3</v>
      </c>
      <c r="T1661" s="20" t="str">
        <f>_xlfn.XLOOKUP(A1661,Table3[Customer ID],Table3[State ID])</f>
        <v>R1012</v>
      </c>
    </row>
    <row r="1662" spans="1:20" x14ac:dyDescent="0.3">
      <c r="A1662" s="20" t="s">
        <v>1680</v>
      </c>
      <c r="B1662" s="20" t="str">
        <f>_xlfn.XLOOKUP(A1662,Sheet3!A1662:A3996,Sheet3!B1662:B3996)</f>
        <v xml:space="preserve"> Mrs</v>
      </c>
      <c r="C1662" s="20" t="str">
        <f>_xlfn.XLOOKUP(A1662,Sheet3!A1662:A3996,Sheet3!C1662:C3996)</f>
        <v>Jablonski</v>
      </c>
      <c r="D1662" s="20" t="str">
        <f>_xlfn.XLOOKUP(A1662,Sheet3!A1662:A3996,Sheet3!D1662:D3996)</f>
        <v xml:space="preserve">  Kelly K</v>
      </c>
      <c r="E1662" s="46">
        <f>_xlfn.XLOOKUP(A1662,Sheet1!$A$2:$A$2336,Sheet1!$B$2:$B$2336)</f>
        <v>37.200000000000003</v>
      </c>
      <c r="F1662" s="20">
        <f>_xlfn.XLOOKUP(Table4[[#This Row],[Customer ID]],Sheet1!A1662:A3996,Sheet1!C1662:C3996)</f>
        <v>10.14</v>
      </c>
      <c r="G1662" s="20" t="str">
        <f>_xlfn.XLOOKUP(Table4[[#This Row],[Customer ID]],Sheet1!A1662:A3996,Sheet1!D1662:D3996)</f>
        <v>No</v>
      </c>
      <c r="H1662" s="20" t="str">
        <f>_xlfn.XLOOKUP(Table4[[#This Row],[Customer ID]],Sheet1!A1662:A3996,Sheet1!E1662:E3996)</f>
        <v>No</v>
      </c>
      <c r="I1662" s="20" t="str">
        <f>_xlfn.XLOOKUP(Table4[[#This Row],[Customer ID]],Sheet1!A1662:A3996,Sheet1!F1662:F3996)</f>
        <v>No</v>
      </c>
      <c r="J1662" s="20">
        <f>_xlfn.XLOOKUP(Table4[[#This Row],[Customer ID]],Sheet1!A1662:A3996,Sheet1!G1662:G3996)</f>
        <v>0</v>
      </c>
      <c r="K1662" s="20" t="str">
        <f>_xlfn.XLOOKUP(Table4[[#This Row],[Customer ID]],Sheet1!A1662:A3996,Sheet1!H1662:H3996)</f>
        <v>No</v>
      </c>
      <c r="L1662" s="20" t="str">
        <f>_xlfn.XLOOKUP(Table4[[#This Row],[Customer ID]],Sheet1!A1662:A3996,Sheet1!I1662:I3996)</f>
        <v>Obesity</v>
      </c>
      <c r="M1662" s="20" t="str">
        <f>_xlfn.XLOOKUP(A1662,Sheet1!A1662:A3996,Sheet1!J1662:J3996)</f>
        <v>Diabetes</v>
      </c>
      <c r="N1662" s="48" t="str">
        <f>_xlfn.XLOOKUP(Table4[[#This Row],[Customer ID]],Table3[Customer ID],Table3[Date2])</f>
        <v>22-Jul-2002</v>
      </c>
      <c r="O1662" s="20">
        <f>_xlfn.XLOOKUP(A1662,Table3[Customer ID],Table3[Age])</f>
        <v>20</v>
      </c>
      <c r="P1662" s="20">
        <f>_xlfn.XLOOKUP(A1662,Table3[Customer ID],Table3[children])</f>
        <v>0</v>
      </c>
      <c r="Q1662" s="47">
        <f>_xlfn.XLOOKUP(A1662,Table3[Customer ID],Table3[charges])</f>
        <v>5816.58</v>
      </c>
      <c r="R1662" s="20" t="str">
        <f>_xlfn.XLOOKUP(A1662,Table3[Customer ID],Table3[Hospital tier])</f>
        <v>tier - 2</v>
      </c>
      <c r="S1662" s="20" t="str">
        <f>_xlfn.XLOOKUP(A1662,Table3[Customer ID],Table3[City tier])</f>
        <v>tier - 2</v>
      </c>
      <c r="T1662" s="20" t="str">
        <f>_xlfn.XLOOKUP(A1662,Table3[Customer ID],Table3[State ID])</f>
        <v>R1026</v>
      </c>
    </row>
    <row r="1663" spans="1:20" x14ac:dyDescent="0.3">
      <c r="A1663" s="20" t="s">
        <v>1681</v>
      </c>
      <c r="B1663" s="20" t="str">
        <f>_xlfn.XLOOKUP(A1663,Sheet3!A1663:A3997,Sheet3!B1663:B3997)</f>
        <v xml:space="preserve"> Mr</v>
      </c>
      <c r="C1663" s="20" t="str">
        <f>_xlfn.XLOOKUP(A1663,Sheet3!A1663:A3997,Sheet3!C1663:C3997)</f>
        <v>Jakubowitch</v>
      </c>
      <c r="D1663" s="20" t="str">
        <f>_xlfn.XLOOKUP(A1663,Sheet3!A1663:A3997,Sheet3!D1663:D3997)</f>
        <v xml:space="preserve">  Andrew</v>
      </c>
      <c r="E1663" s="46">
        <f>_xlfn.XLOOKUP(A1663,Sheet1!$A$2:$A$2336,Sheet1!$B$2:$B$2336)</f>
        <v>17.91</v>
      </c>
      <c r="F1663" s="20">
        <f>_xlfn.XLOOKUP(Table4[[#This Row],[Customer ID]],Sheet1!A1663:A3997,Sheet1!C1663:C3997)</f>
        <v>4.66</v>
      </c>
      <c r="G1663" s="20" t="str">
        <f>_xlfn.XLOOKUP(Table4[[#This Row],[Customer ID]],Sheet1!A1663:A3997,Sheet1!D1663:D3997)</f>
        <v>No</v>
      </c>
      <c r="H1663" s="20" t="str">
        <f>_xlfn.XLOOKUP(Table4[[#This Row],[Customer ID]],Sheet1!A1663:A3997,Sheet1!E1663:E3997)</f>
        <v>No</v>
      </c>
      <c r="I1663" s="20" t="str">
        <f>_xlfn.XLOOKUP(Table4[[#This Row],[Customer ID]],Sheet1!A1663:A3997,Sheet1!F1663:F3997)</f>
        <v>No</v>
      </c>
      <c r="J1663" s="20">
        <f>_xlfn.XLOOKUP(Table4[[#This Row],[Customer ID]],Sheet1!A1663:A3997,Sheet1!G1663:G3997)</f>
        <v>2</v>
      </c>
      <c r="K1663" s="20" t="str">
        <f>_xlfn.XLOOKUP(Table4[[#This Row],[Customer ID]],Sheet1!A1663:A3997,Sheet1!H1663:H3997)</f>
        <v>No</v>
      </c>
      <c r="L1663" s="20" t="str">
        <f>_xlfn.XLOOKUP(Table4[[#This Row],[Customer ID]],Sheet1!A1663:A3997,Sheet1!I1663:I3997)</f>
        <v>Under Weight</v>
      </c>
      <c r="M1663" s="20" t="str">
        <f>_xlfn.XLOOKUP(A1663,Sheet1!A1663:A3997,Sheet1!J1663:J3997)</f>
        <v>Normal</v>
      </c>
      <c r="N1663" s="48" t="str">
        <f>_xlfn.XLOOKUP(Table4[[#This Row],[Customer ID]],Table3[Customer ID],Table3[Date2])</f>
        <v>2-Nov-1972</v>
      </c>
      <c r="O1663" s="20">
        <f>_xlfn.XLOOKUP(A1663,Table3[Customer ID],Table3[Age])</f>
        <v>50</v>
      </c>
      <c r="P1663" s="20">
        <f>_xlfn.XLOOKUP(A1663,Table3[Customer ID],Table3[children])</f>
        <v>0</v>
      </c>
      <c r="Q1663" s="47">
        <f>_xlfn.XLOOKUP(A1663,Table3[Customer ID],Table3[charges])</f>
        <v>5812.9</v>
      </c>
      <c r="R1663" s="20" t="str">
        <f>_xlfn.XLOOKUP(A1663,Table3[Customer ID],Table3[Hospital tier])</f>
        <v>tier - 2</v>
      </c>
      <c r="S1663" s="20" t="str">
        <f>_xlfn.XLOOKUP(A1663,Table3[Customer ID],Table3[City tier])</f>
        <v>tier - 2</v>
      </c>
      <c r="T1663" s="20" t="str">
        <f>_xlfn.XLOOKUP(A1663,Table3[Customer ID],Table3[State ID])</f>
        <v>R1013</v>
      </c>
    </row>
    <row r="1664" spans="1:20" x14ac:dyDescent="0.3">
      <c r="A1664" s="20" t="s">
        <v>1682</v>
      </c>
      <c r="B1664" s="20" t="str">
        <f>_xlfn.XLOOKUP(A1664,Sheet3!A1664:A3998,Sheet3!B1664:B3998)</f>
        <v xml:space="preserve"> Ms</v>
      </c>
      <c r="C1664" s="20" t="str">
        <f>_xlfn.XLOOKUP(A1664,Sheet3!A1664:A3998,Sheet3!C1664:C3998)</f>
        <v>Altshuler</v>
      </c>
      <c r="D1664" s="20" t="str">
        <f>_xlfn.XLOOKUP(A1664,Sheet3!A1664:A3998,Sheet3!D1664:D3998)</f>
        <v xml:space="preserve">  Hannah</v>
      </c>
      <c r="E1664" s="46">
        <f>_xlfn.XLOOKUP(A1664,Sheet1!$A$2:$A$2336,Sheet1!$B$2:$B$2336)</f>
        <v>20.76</v>
      </c>
      <c r="F1664" s="20">
        <f>_xlfn.XLOOKUP(Table4[[#This Row],[Customer ID]],Sheet1!A1664:A3998,Sheet1!C1664:C3998)</f>
        <v>6.26</v>
      </c>
      <c r="G1664" s="20" t="str">
        <f>_xlfn.XLOOKUP(Table4[[#This Row],[Customer ID]],Sheet1!A1664:A3998,Sheet1!D1664:D3998)</f>
        <v>No</v>
      </c>
      <c r="H1664" s="20" t="str">
        <f>_xlfn.XLOOKUP(Table4[[#This Row],[Customer ID]],Sheet1!A1664:A3998,Sheet1!E1664:E3998)</f>
        <v>No</v>
      </c>
      <c r="I1664" s="20" t="str">
        <f>_xlfn.XLOOKUP(Table4[[#This Row],[Customer ID]],Sheet1!A1664:A3998,Sheet1!F1664:F3998)</f>
        <v>No</v>
      </c>
      <c r="J1664" s="20">
        <f>_xlfn.XLOOKUP(Table4[[#This Row],[Customer ID]],Sheet1!A1664:A3998,Sheet1!G1664:G3998)</f>
        <v>0</v>
      </c>
      <c r="K1664" s="20" t="str">
        <f>_xlfn.XLOOKUP(Table4[[#This Row],[Customer ID]],Sheet1!A1664:A3998,Sheet1!H1664:H3998)</f>
        <v>No</v>
      </c>
      <c r="L1664" s="20" t="str">
        <f>_xlfn.XLOOKUP(Table4[[#This Row],[Customer ID]],Sheet1!A1664:A3998,Sheet1!I1664:I3998)</f>
        <v>Normal weight</v>
      </c>
      <c r="M1664" s="20" t="str">
        <f>_xlfn.XLOOKUP(A1664,Sheet1!A1664:A3998,Sheet1!J1664:J3998)</f>
        <v>Prediabetes</v>
      </c>
      <c r="N1664" s="48" t="str">
        <f>_xlfn.XLOOKUP(Table4[[#This Row],[Customer ID]],Table3[Customer ID],Table3[Date2])</f>
        <v>18-Sep-1980</v>
      </c>
      <c r="O1664" s="20">
        <f>_xlfn.XLOOKUP(A1664,Table3[Customer ID],Table3[Age])</f>
        <v>42</v>
      </c>
      <c r="P1664" s="20">
        <f>_xlfn.XLOOKUP(A1664,Table3[Customer ID],Table3[children])</f>
        <v>2</v>
      </c>
      <c r="Q1664" s="47">
        <f>_xlfn.XLOOKUP(A1664,Table3[Customer ID],Table3[charges])</f>
        <v>5807.06</v>
      </c>
      <c r="R1664" s="20" t="str">
        <f>_xlfn.XLOOKUP(A1664,Table3[Customer ID],Table3[Hospital tier])</f>
        <v>tier - 2</v>
      </c>
      <c r="S1664" s="20" t="str">
        <f>_xlfn.XLOOKUP(A1664,Table3[Customer ID],Table3[City tier])</f>
        <v>tier - 3</v>
      </c>
      <c r="T1664" s="20" t="str">
        <f>_xlfn.XLOOKUP(A1664,Table3[Customer ID],Table3[State ID])</f>
        <v>R1013</v>
      </c>
    </row>
    <row r="1665" spans="1:20" x14ac:dyDescent="0.3">
      <c r="A1665" s="20" t="s">
        <v>1683</v>
      </c>
      <c r="B1665" s="20" t="str">
        <f>_xlfn.XLOOKUP(A1665,Sheet3!A1665:A3999,Sheet3!B1665:B3999)</f>
        <v xml:space="preserve"> Mr</v>
      </c>
      <c r="C1665" s="20" t="str">
        <f>_xlfn.XLOOKUP(A1665,Sheet3!A1665:A3999,Sheet3!C1665:C3999)</f>
        <v>Ugarte</v>
      </c>
      <c r="D1665" s="20" t="str">
        <f>_xlfn.XLOOKUP(A1665,Sheet3!A1665:A3999,Sheet3!D1665:D3999)</f>
        <v xml:space="preserve">  Patricio Sr.</v>
      </c>
      <c r="E1665" s="46">
        <f>_xlfn.XLOOKUP(A1665,Sheet1!$A$2:$A$2336,Sheet1!$B$2:$B$2336)</f>
        <v>38.99</v>
      </c>
      <c r="F1665" s="20">
        <f>_xlfn.XLOOKUP(Table4[[#This Row],[Customer ID]],Sheet1!A1665:A3999,Sheet1!C1665:C3999)</f>
        <v>5.21</v>
      </c>
      <c r="G1665" s="20" t="str">
        <f>_xlfn.XLOOKUP(Table4[[#This Row],[Customer ID]],Sheet1!A1665:A3999,Sheet1!D1665:D3999)</f>
        <v>No</v>
      </c>
      <c r="H1665" s="20" t="str">
        <f>_xlfn.XLOOKUP(Table4[[#This Row],[Customer ID]],Sheet1!A1665:A3999,Sheet1!E1665:E3999)</f>
        <v>yes</v>
      </c>
      <c r="I1665" s="20" t="str">
        <f>_xlfn.XLOOKUP(Table4[[#This Row],[Customer ID]],Sheet1!A1665:A3999,Sheet1!F1665:F3999)</f>
        <v>No</v>
      </c>
      <c r="J1665" s="20">
        <f>_xlfn.XLOOKUP(Table4[[#This Row],[Customer ID]],Sheet1!A1665:A3999,Sheet1!G1665:G3999)</f>
        <v>1</v>
      </c>
      <c r="K1665" s="20" t="str">
        <f>_xlfn.XLOOKUP(Table4[[#This Row],[Customer ID]],Sheet1!A1665:A3999,Sheet1!H1665:H3999)</f>
        <v>No</v>
      </c>
      <c r="L1665" s="20" t="str">
        <f>_xlfn.XLOOKUP(Table4[[#This Row],[Customer ID]],Sheet1!A1665:A3999,Sheet1!I1665:I3999)</f>
        <v>Obesity</v>
      </c>
      <c r="M1665" s="20" t="str">
        <f>_xlfn.XLOOKUP(A1665,Sheet1!A1665:A3999,Sheet1!J1665:J3999)</f>
        <v>Normal</v>
      </c>
      <c r="N1665" s="48" t="str">
        <f>_xlfn.XLOOKUP(Table4[[#This Row],[Customer ID]],Table3[Customer ID],Table3[Date2])</f>
        <v>1-Nov-2004</v>
      </c>
      <c r="O1665" s="20">
        <f>_xlfn.XLOOKUP(A1665,Table3[Customer ID],Table3[Age])</f>
        <v>18</v>
      </c>
      <c r="P1665" s="20">
        <f>_xlfn.XLOOKUP(A1665,Table3[Customer ID],Table3[children])</f>
        <v>0</v>
      </c>
      <c r="Q1665" s="47">
        <f>_xlfn.XLOOKUP(A1665,Table3[Customer ID],Table3[charges])</f>
        <v>5778.71</v>
      </c>
      <c r="R1665" s="20" t="str">
        <f>_xlfn.XLOOKUP(A1665,Table3[Customer ID],Table3[Hospital tier])</f>
        <v>tier - 2</v>
      </c>
      <c r="S1665" s="20" t="str">
        <f>_xlfn.XLOOKUP(A1665,Table3[Customer ID],Table3[City tier])</f>
        <v>tier - 3</v>
      </c>
      <c r="T1665" s="20" t="str">
        <f>_xlfn.XLOOKUP(A1665,Table3[Customer ID],Table3[State ID])</f>
        <v>R1022</v>
      </c>
    </row>
    <row r="1666" spans="1:20" x14ac:dyDescent="0.3">
      <c r="A1666" s="20" t="s">
        <v>1684</v>
      </c>
      <c r="B1666" s="20" t="str">
        <f>_xlfn.XLOOKUP(A1666,Sheet3!A1666:A4000,Sheet3!B1666:B4000)</f>
        <v xml:space="preserve"> Mr</v>
      </c>
      <c r="C1666" s="20" t="str">
        <f>_xlfn.XLOOKUP(A1666,Sheet3!A1666:A4000,Sheet3!C1666:C4000)</f>
        <v>Tusso</v>
      </c>
      <c r="D1666" s="20" t="str">
        <f>_xlfn.XLOOKUP(A1666,Sheet3!A1666:A4000,Sheet3!D1666:D4000)</f>
        <v xml:space="preserve">  Robert B</v>
      </c>
      <c r="E1666" s="46">
        <f>_xlfn.XLOOKUP(A1666,Sheet1!$A$2:$A$2336,Sheet1!$B$2:$B$2336)</f>
        <v>42.655000000000001</v>
      </c>
      <c r="F1666" s="20">
        <f>_xlfn.XLOOKUP(Table4[[#This Row],[Customer ID]],Sheet1!A1666:A4000,Sheet1!C1666:C4000)</f>
        <v>5.94</v>
      </c>
      <c r="G1666" s="20" t="str">
        <f>_xlfn.XLOOKUP(Table4[[#This Row],[Customer ID]],Sheet1!A1666:A4000,Sheet1!D1666:D4000)</f>
        <v>yes</v>
      </c>
      <c r="H1666" s="20" t="str">
        <f>_xlfn.XLOOKUP(Table4[[#This Row],[Customer ID]],Sheet1!A1666:A4000,Sheet1!E1666:E4000)</f>
        <v>No</v>
      </c>
      <c r="I1666" s="20" t="str">
        <f>_xlfn.XLOOKUP(Table4[[#This Row],[Customer ID]],Sheet1!A1666:A4000,Sheet1!F1666:F4000)</f>
        <v>Yes</v>
      </c>
      <c r="J1666" s="20">
        <f>_xlfn.XLOOKUP(Table4[[#This Row],[Customer ID]],Sheet1!A1666:A4000,Sheet1!G1666:G4000)</f>
        <v>1</v>
      </c>
      <c r="K1666" s="20" t="str">
        <f>_xlfn.XLOOKUP(Table4[[#This Row],[Customer ID]],Sheet1!A1666:A4000,Sheet1!H1666:H4000)</f>
        <v>No</v>
      </c>
      <c r="L1666" s="20" t="str">
        <f>_xlfn.XLOOKUP(Table4[[#This Row],[Customer ID]],Sheet1!A1666:A4000,Sheet1!I1666:I4000)</f>
        <v>Obesity</v>
      </c>
      <c r="M1666" s="20" t="str">
        <f>_xlfn.XLOOKUP(A1666,Sheet1!A1666:A4000,Sheet1!J1666:J4000)</f>
        <v>Prediabetes</v>
      </c>
      <c r="N1666" s="48" t="str">
        <f>_xlfn.XLOOKUP(Table4[[#This Row],[Customer ID]],Table3[Customer ID],Table3[Date2])</f>
        <v>30-Aug-1983</v>
      </c>
      <c r="O1666" s="20">
        <f>_xlfn.XLOOKUP(A1666,Table3[Customer ID],Table3[Age])</f>
        <v>39</v>
      </c>
      <c r="P1666" s="20">
        <f>_xlfn.XLOOKUP(A1666,Table3[Customer ID],Table3[children])</f>
        <v>0</v>
      </c>
      <c r="Q1666" s="47">
        <f>_xlfn.XLOOKUP(A1666,Table3[Customer ID],Table3[charges])</f>
        <v>5757.41</v>
      </c>
      <c r="R1666" s="20" t="str">
        <f>_xlfn.XLOOKUP(A1666,Table3[Customer ID],Table3[Hospital tier])</f>
        <v>tier - 2</v>
      </c>
      <c r="S1666" s="20" t="str">
        <f>_xlfn.XLOOKUP(A1666,Table3[Customer ID],Table3[City tier])</f>
        <v>tier - 3</v>
      </c>
      <c r="T1666" s="20" t="str">
        <f>_xlfn.XLOOKUP(A1666,Table3[Customer ID],Table3[State ID])</f>
        <v>R1019</v>
      </c>
    </row>
    <row r="1667" spans="1:20" x14ac:dyDescent="0.3">
      <c r="A1667" s="20" t="s">
        <v>1685</v>
      </c>
      <c r="B1667" s="20" t="str">
        <f>_xlfn.XLOOKUP(A1667,Sheet3!A1667:A4001,Sheet3!B1667:B4001)</f>
        <v xml:space="preserve"> Mr</v>
      </c>
      <c r="C1667" s="20" t="str">
        <f>_xlfn.XLOOKUP(A1667,Sheet3!A1667:A4001,Sheet3!C1667:C4001)</f>
        <v>Johnson</v>
      </c>
      <c r="D1667" s="20" t="str">
        <f>_xlfn.XLOOKUP(A1667,Sheet3!A1667:A4001,Sheet3!D1667:D4001)</f>
        <v xml:space="preserve">  Benjamin M</v>
      </c>
      <c r="E1667" s="46">
        <f>_xlfn.XLOOKUP(A1667,Sheet1!$A$2:$A$2336,Sheet1!$B$2:$B$2336)</f>
        <v>30.57</v>
      </c>
      <c r="F1667" s="20">
        <f>_xlfn.XLOOKUP(Table4[[#This Row],[Customer ID]],Sheet1!A1667:A4001,Sheet1!C1667:C4001)</f>
        <v>5.34</v>
      </c>
      <c r="G1667" s="20" t="str">
        <f>_xlfn.XLOOKUP(Table4[[#This Row],[Customer ID]],Sheet1!A1667:A4001,Sheet1!D1667:D4001)</f>
        <v>No</v>
      </c>
      <c r="H1667" s="20" t="str">
        <f>_xlfn.XLOOKUP(Table4[[#This Row],[Customer ID]],Sheet1!A1667:A4001,Sheet1!E1667:E4001)</f>
        <v>No</v>
      </c>
      <c r="I1667" s="20" t="str">
        <f>_xlfn.XLOOKUP(Table4[[#This Row],[Customer ID]],Sheet1!A1667:A4001,Sheet1!F1667:F4001)</f>
        <v>Yes</v>
      </c>
      <c r="J1667" s="20">
        <f>_xlfn.XLOOKUP(Table4[[#This Row],[Customer ID]],Sheet1!A1667:A4001,Sheet1!G1667:G4001)</f>
        <v>1</v>
      </c>
      <c r="K1667" s="20" t="str">
        <f>_xlfn.XLOOKUP(Table4[[#This Row],[Customer ID]],Sheet1!A1667:A4001,Sheet1!H1667:H4001)</f>
        <v>No</v>
      </c>
      <c r="L1667" s="20" t="str">
        <f>_xlfn.XLOOKUP(Table4[[#This Row],[Customer ID]],Sheet1!A1667:A4001,Sheet1!I1667:I4001)</f>
        <v>Obesity</v>
      </c>
      <c r="M1667" s="20" t="str">
        <f>_xlfn.XLOOKUP(A1667,Sheet1!A1667:A4001,Sheet1!J1667:J4001)</f>
        <v>Normal</v>
      </c>
      <c r="N1667" s="48" t="str">
        <f>_xlfn.XLOOKUP(Table4[[#This Row],[Customer ID]],Table3[Customer ID],Table3[Date2])</f>
        <v>10-Jun-1993</v>
      </c>
      <c r="O1667" s="20">
        <f>_xlfn.XLOOKUP(A1667,Table3[Customer ID],Table3[Age])</f>
        <v>29</v>
      </c>
      <c r="P1667" s="20">
        <f>_xlfn.XLOOKUP(A1667,Table3[Customer ID],Table3[children])</f>
        <v>0</v>
      </c>
      <c r="Q1667" s="47">
        <f>_xlfn.XLOOKUP(A1667,Table3[Customer ID],Table3[charges])</f>
        <v>5748.13</v>
      </c>
      <c r="R1667" s="20" t="str">
        <f>_xlfn.XLOOKUP(A1667,Table3[Customer ID],Table3[Hospital tier])</f>
        <v>tier - 2</v>
      </c>
      <c r="S1667" s="20" t="str">
        <f>_xlfn.XLOOKUP(A1667,Table3[Customer ID],Table3[City tier])</f>
        <v>tier - 1</v>
      </c>
      <c r="T1667" s="20" t="str">
        <f>_xlfn.XLOOKUP(A1667,Table3[Customer ID],Table3[State ID])</f>
        <v>R1021</v>
      </c>
    </row>
    <row r="1668" spans="1:20" x14ac:dyDescent="0.3">
      <c r="A1668" s="20" t="s">
        <v>1686</v>
      </c>
      <c r="B1668" s="20" t="str">
        <f>_xlfn.XLOOKUP(A1668,Sheet3!A1668:A4002,Sheet3!B1668:B4002)</f>
        <v xml:space="preserve"> Mr</v>
      </c>
      <c r="C1668" s="20" t="str">
        <f>_xlfn.XLOOKUP(A1668,Sheet3!A1668:A4002,Sheet3!C1668:C4002)</f>
        <v>Landry</v>
      </c>
      <c r="D1668" s="20" t="str">
        <f>_xlfn.XLOOKUP(A1668,Sheet3!A1668:A4002,Sheet3!D1668:D4002)</f>
        <v xml:space="preserve">  Robert</v>
      </c>
      <c r="E1668" s="46">
        <f>_xlfn.XLOOKUP(A1668,Sheet1!$A$2:$A$2336,Sheet1!$B$2:$B$2336)</f>
        <v>17.7</v>
      </c>
      <c r="F1668" s="20">
        <f>_xlfn.XLOOKUP(Table4[[#This Row],[Customer ID]],Sheet1!A1668:A4002,Sheet1!C1668:C4002)</f>
        <v>6.38</v>
      </c>
      <c r="G1668" s="20" t="str">
        <f>_xlfn.XLOOKUP(Table4[[#This Row],[Customer ID]],Sheet1!A1668:A4002,Sheet1!D1668:D4002)</f>
        <v>No</v>
      </c>
      <c r="H1668" s="20" t="str">
        <f>_xlfn.XLOOKUP(Table4[[#This Row],[Customer ID]],Sheet1!A1668:A4002,Sheet1!E1668:E4002)</f>
        <v>No</v>
      </c>
      <c r="I1668" s="20" t="str">
        <f>_xlfn.XLOOKUP(Table4[[#This Row],[Customer ID]],Sheet1!A1668:A4002,Sheet1!F1668:F4002)</f>
        <v>No</v>
      </c>
      <c r="J1668" s="20">
        <f>_xlfn.XLOOKUP(Table4[[#This Row],[Customer ID]],Sheet1!A1668:A4002,Sheet1!G1668:G4002)</f>
        <v>2</v>
      </c>
      <c r="K1668" s="20" t="str">
        <f>_xlfn.XLOOKUP(Table4[[#This Row],[Customer ID]],Sheet1!A1668:A4002,Sheet1!H1668:H4002)</f>
        <v>No</v>
      </c>
      <c r="L1668" s="20" t="str">
        <f>_xlfn.XLOOKUP(Table4[[#This Row],[Customer ID]],Sheet1!A1668:A4002,Sheet1!I1668:I4002)</f>
        <v>Under Weight</v>
      </c>
      <c r="M1668" s="20" t="str">
        <f>_xlfn.XLOOKUP(A1668,Sheet1!A1668:A4002,Sheet1!J1668:J4002)</f>
        <v>Prediabetes</v>
      </c>
      <c r="N1668" s="48" t="str">
        <f>_xlfn.XLOOKUP(Table4[[#This Row],[Customer ID]],Table3[Customer ID],Table3[Date2])</f>
        <v>21-Aug-1972</v>
      </c>
      <c r="O1668" s="20">
        <f>_xlfn.XLOOKUP(A1668,Table3[Customer ID],Table3[Age])</f>
        <v>50</v>
      </c>
      <c r="P1668" s="20">
        <f>_xlfn.XLOOKUP(A1668,Table3[Customer ID],Table3[children])</f>
        <v>0</v>
      </c>
      <c r="Q1668" s="47">
        <f>_xlfn.XLOOKUP(A1668,Table3[Customer ID],Table3[charges])</f>
        <v>5741.67</v>
      </c>
      <c r="R1668" s="20" t="str">
        <f>_xlfn.XLOOKUP(A1668,Table3[Customer ID],Table3[Hospital tier])</f>
        <v>tier - 2</v>
      </c>
      <c r="S1668" s="20" t="str">
        <f>_xlfn.XLOOKUP(A1668,Table3[Customer ID],Table3[City tier])</f>
        <v>tier - 3</v>
      </c>
      <c r="T1668" s="20" t="str">
        <f>_xlfn.XLOOKUP(A1668,Table3[Customer ID],Table3[State ID])</f>
        <v>R1013</v>
      </c>
    </row>
    <row r="1669" spans="1:20" x14ac:dyDescent="0.3">
      <c r="A1669" s="20" t="s">
        <v>1687</v>
      </c>
      <c r="B1669" s="20" t="str">
        <f>_xlfn.XLOOKUP(A1669,Sheet3!A1669:A4003,Sheet3!B1669:B4003)</f>
        <v xml:space="preserve"> Mr</v>
      </c>
      <c r="C1669" s="20" t="str">
        <f>_xlfn.XLOOKUP(A1669,Sheet3!A1669:A4003,Sheet3!C1669:C4003)</f>
        <v>McDonald</v>
      </c>
      <c r="D1669" s="20" t="str">
        <f>_xlfn.XLOOKUP(A1669,Sheet3!A1669:A4003,Sheet3!D1669:D4003)</f>
        <v xml:space="preserve">  Eric R.</v>
      </c>
      <c r="E1669" s="46">
        <f>_xlfn.XLOOKUP(A1669,Sheet1!$A$2:$A$2336,Sheet1!$B$2:$B$2336)</f>
        <v>34.770000000000003</v>
      </c>
      <c r="F1669" s="20">
        <f>_xlfn.XLOOKUP(Table4[[#This Row],[Customer ID]],Sheet1!A1669:A4003,Sheet1!C1669:C4003)</f>
        <v>4.47</v>
      </c>
      <c r="G1669" s="20" t="str">
        <f>_xlfn.XLOOKUP(Table4[[#This Row],[Customer ID]],Sheet1!A1669:A4003,Sheet1!D1669:D4003)</f>
        <v>No</v>
      </c>
      <c r="H1669" s="20" t="str">
        <f>_xlfn.XLOOKUP(Table4[[#This Row],[Customer ID]],Sheet1!A1669:A4003,Sheet1!E1669:E4003)</f>
        <v>No</v>
      </c>
      <c r="I1669" s="20" t="str">
        <f>_xlfn.XLOOKUP(Table4[[#This Row],[Customer ID]],Sheet1!A1669:A4003,Sheet1!F1669:F4003)</f>
        <v>No</v>
      </c>
      <c r="J1669" s="20">
        <f>_xlfn.XLOOKUP(Table4[[#This Row],[Customer ID]],Sheet1!A1669:A4003,Sheet1!G1669:G4003)</f>
        <v>1</v>
      </c>
      <c r="K1669" s="20" t="str">
        <f>_xlfn.XLOOKUP(Table4[[#This Row],[Customer ID]],Sheet1!A1669:A4003,Sheet1!H1669:H4003)</f>
        <v>No</v>
      </c>
      <c r="L1669" s="20" t="str">
        <f>_xlfn.XLOOKUP(Table4[[#This Row],[Customer ID]],Sheet1!A1669:A4003,Sheet1!I1669:I4003)</f>
        <v>Obesity</v>
      </c>
      <c r="M1669" s="20" t="str">
        <f>_xlfn.XLOOKUP(A1669,Sheet1!A1669:A4003,Sheet1!J1669:J4003)</f>
        <v>Normal</v>
      </c>
      <c r="N1669" s="48" t="str">
        <f>_xlfn.XLOOKUP(Table4[[#This Row],[Customer ID]],Table3[Customer ID],Table3[Date2])</f>
        <v>19-Oct-1987</v>
      </c>
      <c r="O1669" s="20">
        <f>_xlfn.XLOOKUP(A1669,Table3[Customer ID],Table3[Age])</f>
        <v>35</v>
      </c>
      <c r="P1669" s="20">
        <f>_xlfn.XLOOKUP(A1669,Table3[Customer ID],Table3[children])</f>
        <v>2</v>
      </c>
      <c r="Q1669" s="47">
        <f>_xlfn.XLOOKUP(A1669,Table3[Customer ID],Table3[charges])</f>
        <v>5729.01</v>
      </c>
      <c r="R1669" s="20" t="str">
        <f>_xlfn.XLOOKUP(A1669,Table3[Customer ID],Table3[Hospital tier])</f>
        <v>tier - 1</v>
      </c>
      <c r="S1669" s="20" t="str">
        <f>_xlfn.XLOOKUP(A1669,Table3[Customer ID],Table3[City tier])</f>
        <v>tier - 2</v>
      </c>
      <c r="T1669" s="20" t="str">
        <f>_xlfn.XLOOKUP(A1669,Table3[Customer ID],Table3[State ID])</f>
        <v>R1012</v>
      </c>
    </row>
    <row r="1670" spans="1:20" x14ac:dyDescent="0.3">
      <c r="A1670" s="20" t="s">
        <v>1688</v>
      </c>
      <c r="B1670" s="20" t="str">
        <f>_xlfn.XLOOKUP(A1670,Sheet3!A1670:A4004,Sheet3!B1670:B4004)</f>
        <v xml:space="preserve"> Mr</v>
      </c>
      <c r="C1670" s="20" t="str">
        <f>_xlfn.XLOOKUP(A1670,Sheet3!A1670:A4004,Sheet3!C1670:C4004)</f>
        <v>Dunlap</v>
      </c>
      <c r="D1670" s="20" t="str">
        <f>_xlfn.XLOOKUP(A1670,Sheet3!A1670:A4004,Sheet3!D1670:D4004)</f>
        <v xml:space="preserve">  Matthew</v>
      </c>
      <c r="E1670" s="46">
        <f>_xlfn.XLOOKUP(A1670,Sheet1!$A$2:$A$2336,Sheet1!$B$2:$B$2336)</f>
        <v>16.88</v>
      </c>
      <c r="F1670" s="20">
        <f>_xlfn.XLOOKUP(Table4[[#This Row],[Customer ID]],Sheet1!A1670:A4004,Sheet1!C1670:C4004)</f>
        <v>9.9600000000000009</v>
      </c>
      <c r="G1670" s="20" t="str">
        <f>_xlfn.XLOOKUP(Table4[[#This Row],[Customer ID]],Sheet1!A1670:A4004,Sheet1!D1670:D4004)</f>
        <v>No</v>
      </c>
      <c r="H1670" s="20" t="str">
        <f>_xlfn.XLOOKUP(Table4[[#This Row],[Customer ID]],Sheet1!A1670:A4004,Sheet1!E1670:E4004)</f>
        <v>No</v>
      </c>
      <c r="I1670" s="20" t="str">
        <f>_xlfn.XLOOKUP(Table4[[#This Row],[Customer ID]],Sheet1!A1670:A4004,Sheet1!F1670:F4004)</f>
        <v>No</v>
      </c>
      <c r="J1670" s="20">
        <f>_xlfn.XLOOKUP(Table4[[#This Row],[Customer ID]],Sheet1!A1670:A4004,Sheet1!G1670:G4004)</f>
        <v>0</v>
      </c>
      <c r="K1670" s="20" t="str">
        <f>_xlfn.XLOOKUP(Table4[[#This Row],[Customer ID]],Sheet1!A1670:A4004,Sheet1!H1670:H4004)</f>
        <v>No</v>
      </c>
      <c r="L1670" s="20" t="str">
        <f>_xlfn.XLOOKUP(Table4[[#This Row],[Customer ID]],Sheet1!A1670:A4004,Sheet1!I1670:I4004)</f>
        <v>Under Weight</v>
      </c>
      <c r="M1670" s="20" t="str">
        <f>_xlfn.XLOOKUP(A1670,Sheet1!A1670:A4004,Sheet1!J1670:J4004)</f>
        <v>Diabetes</v>
      </c>
      <c r="N1670" s="48" t="str">
        <f>_xlfn.XLOOKUP(Table4[[#This Row],[Customer ID]],Table3[Customer ID],Table3[Date2])</f>
        <v>18-Dec-1971</v>
      </c>
      <c r="O1670" s="20">
        <f>_xlfn.XLOOKUP(A1670,Table3[Customer ID],Table3[Age])</f>
        <v>51</v>
      </c>
      <c r="P1670" s="20">
        <f>_xlfn.XLOOKUP(A1670,Table3[Customer ID],Table3[children])</f>
        <v>0</v>
      </c>
      <c r="Q1670" s="47">
        <f>_xlfn.XLOOKUP(A1670,Table3[Customer ID],Table3[charges])</f>
        <v>5720.38</v>
      </c>
      <c r="R1670" s="20" t="str">
        <f>_xlfn.XLOOKUP(A1670,Table3[Customer ID],Table3[Hospital tier])</f>
        <v>tier - 2</v>
      </c>
      <c r="S1670" s="20" t="str">
        <f>_xlfn.XLOOKUP(A1670,Table3[Customer ID],Table3[City tier])</f>
        <v>tier - 1</v>
      </c>
      <c r="T1670" s="20" t="str">
        <f>_xlfn.XLOOKUP(A1670,Table3[Customer ID],Table3[State ID])</f>
        <v>R1013</v>
      </c>
    </row>
    <row r="1671" spans="1:20" x14ac:dyDescent="0.3">
      <c r="A1671" s="20" t="s">
        <v>1689</v>
      </c>
      <c r="B1671" s="20" t="str">
        <f>_xlfn.XLOOKUP(A1671,Sheet3!A1671:A4005,Sheet3!B1671:B4005)</f>
        <v xml:space="preserve"> Mr</v>
      </c>
      <c r="C1671" s="20" t="str">
        <f>_xlfn.XLOOKUP(A1671,Sheet3!A1671:A4005,Sheet3!C1671:C4005)</f>
        <v>Larue</v>
      </c>
      <c r="D1671" s="20" t="str">
        <f>_xlfn.XLOOKUP(A1671,Sheet3!A1671:A4005,Sheet3!D1671:D4005)</f>
        <v xml:space="preserve">  Bob R</v>
      </c>
      <c r="E1671" s="46">
        <f>_xlfn.XLOOKUP(A1671,Sheet1!$A$2:$A$2336,Sheet1!$B$2:$B$2336)</f>
        <v>40.26</v>
      </c>
      <c r="F1671" s="20">
        <f>_xlfn.XLOOKUP(Table4[[#This Row],[Customer ID]],Sheet1!A1671:A4005,Sheet1!C1671:C4005)</f>
        <v>9.92</v>
      </c>
      <c r="G1671" s="20" t="str">
        <f>_xlfn.XLOOKUP(Table4[[#This Row],[Customer ID]],Sheet1!A1671:A4005,Sheet1!D1671:D4005)</f>
        <v>yes</v>
      </c>
      <c r="H1671" s="20" t="str">
        <f>_xlfn.XLOOKUP(Table4[[#This Row],[Customer ID]],Sheet1!A1671:A4005,Sheet1!E1671:E4005)</f>
        <v>No</v>
      </c>
      <c r="I1671" s="20" t="str">
        <f>_xlfn.XLOOKUP(Table4[[#This Row],[Customer ID]],Sheet1!A1671:A4005,Sheet1!F1671:F4005)</f>
        <v>No</v>
      </c>
      <c r="J1671" s="20">
        <f>_xlfn.XLOOKUP(Table4[[#This Row],[Customer ID]],Sheet1!A1671:A4005,Sheet1!G1671:G4005)</f>
        <v>0</v>
      </c>
      <c r="K1671" s="20" t="str">
        <f>_xlfn.XLOOKUP(Table4[[#This Row],[Customer ID]],Sheet1!A1671:A4005,Sheet1!H1671:H4005)</f>
        <v>No</v>
      </c>
      <c r="L1671" s="20" t="str">
        <f>_xlfn.XLOOKUP(Table4[[#This Row],[Customer ID]],Sheet1!A1671:A4005,Sheet1!I1671:I4005)</f>
        <v>Obesity</v>
      </c>
      <c r="M1671" s="20" t="str">
        <f>_xlfn.XLOOKUP(A1671,Sheet1!A1671:A4005,Sheet1!J1671:J4005)</f>
        <v>Diabetes</v>
      </c>
      <c r="N1671" s="48" t="str">
        <f>_xlfn.XLOOKUP(Table4[[#This Row],[Customer ID]],Table3[Customer ID],Table3[Date2])</f>
        <v>30-Aug-1981</v>
      </c>
      <c r="O1671" s="20">
        <f>_xlfn.XLOOKUP(A1671,Table3[Customer ID],Table3[Age])</f>
        <v>41</v>
      </c>
      <c r="P1671" s="20">
        <f>_xlfn.XLOOKUP(A1671,Table3[Customer ID],Table3[children])</f>
        <v>0</v>
      </c>
      <c r="Q1671" s="47">
        <f>_xlfn.XLOOKUP(A1671,Table3[Customer ID],Table3[charges])</f>
        <v>5709.16</v>
      </c>
      <c r="R1671" s="20" t="str">
        <f>_xlfn.XLOOKUP(A1671,Table3[Customer ID],Table3[Hospital tier])</f>
        <v>tier - 3</v>
      </c>
      <c r="S1671" s="20" t="str">
        <f>_xlfn.XLOOKUP(A1671,Table3[Customer ID],Table3[City tier])</f>
        <v>tier - 3</v>
      </c>
      <c r="T1671" s="20" t="str">
        <f>_xlfn.XLOOKUP(A1671,Table3[Customer ID],Table3[State ID])</f>
        <v>R1013</v>
      </c>
    </row>
    <row r="1672" spans="1:20" x14ac:dyDescent="0.3">
      <c r="A1672" s="20" t="s">
        <v>1690</v>
      </c>
      <c r="B1672" s="20" t="str">
        <f>_xlfn.XLOOKUP(A1672,Sheet3!A1672:A4006,Sheet3!B1672:B4006)</f>
        <v xml:space="preserve"> Ms</v>
      </c>
      <c r="C1672" s="20" t="str">
        <f>_xlfn.XLOOKUP(A1672,Sheet3!A1672:A4006,Sheet3!C1672:C4006)</f>
        <v>Hodge</v>
      </c>
      <c r="D1672" s="20" t="str">
        <f>_xlfn.XLOOKUP(A1672,Sheet3!A1672:A4006,Sheet3!D1672:D4006)</f>
        <v xml:space="preserve">  Stephanie J.</v>
      </c>
      <c r="E1672" s="46">
        <f>_xlfn.XLOOKUP(A1672,Sheet1!$A$2:$A$2336,Sheet1!$B$2:$B$2336)</f>
        <v>25.6</v>
      </c>
      <c r="F1672" s="20">
        <f>_xlfn.XLOOKUP(Table4[[#This Row],[Customer ID]],Sheet1!A1672:A4006,Sheet1!C1672:C4006)</f>
        <v>6.03</v>
      </c>
      <c r="G1672" s="20" t="str">
        <f>_xlfn.XLOOKUP(Table4[[#This Row],[Customer ID]],Sheet1!A1672:A4006,Sheet1!D1672:D4006)</f>
        <v>No</v>
      </c>
      <c r="H1672" s="20" t="str">
        <f>_xlfn.XLOOKUP(Table4[[#This Row],[Customer ID]],Sheet1!A1672:A4006,Sheet1!E1672:E4006)</f>
        <v>No</v>
      </c>
      <c r="I1672" s="20" t="str">
        <f>_xlfn.XLOOKUP(Table4[[#This Row],[Customer ID]],Sheet1!A1672:A4006,Sheet1!F1672:F4006)</f>
        <v>Yes</v>
      </c>
      <c r="J1672" s="20">
        <f>_xlfn.XLOOKUP(Table4[[#This Row],[Customer ID]],Sheet1!A1672:A4006,Sheet1!G1672:G4006)</f>
        <v>1</v>
      </c>
      <c r="K1672" s="20" t="str">
        <f>_xlfn.XLOOKUP(Table4[[#This Row],[Customer ID]],Sheet1!A1672:A4006,Sheet1!H1672:H4006)</f>
        <v>No</v>
      </c>
      <c r="L1672" s="20" t="str">
        <f>_xlfn.XLOOKUP(Table4[[#This Row],[Customer ID]],Sheet1!A1672:A4006,Sheet1!I1672:I4006)</f>
        <v>Over Weight</v>
      </c>
      <c r="M1672" s="20" t="str">
        <f>_xlfn.XLOOKUP(A1672,Sheet1!A1672:A4006,Sheet1!J1672:J4006)</f>
        <v>Prediabetes</v>
      </c>
      <c r="N1672" s="48" t="str">
        <f>_xlfn.XLOOKUP(Table4[[#This Row],[Customer ID]],Table3[Customer ID],Table3[Date2])</f>
        <v>3-Nov-1993</v>
      </c>
      <c r="O1672" s="20">
        <f>_xlfn.XLOOKUP(A1672,Table3[Customer ID],Table3[Age])</f>
        <v>29</v>
      </c>
      <c r="P1672" s="20">
        <f>_xlfn.XLOOKUP(A1672,Table3[Customer ID],Table3[children])</f>
        <v>4</v>
      </c>
      <c r="Q1672" s="47">
        <f>_xlfn.XLOOKUP(A1672,Table3[Customer ID],Table3[charges])</f>
        <v>5708.87</v>
      </c>
      <c r="R1672" s="20" t="str">
        <f>_xlfn.XLOOKUP(A1672,Table3[Customer ID],Table3[Hospital tier])</f>
        <v>tier - 2</v>
      </c>
      <c r="S1672" s="20" t="str">
        <f>_xlfn.XLOOKUP(A1672,Table3[Customer ID],Table3[City tier])</f>
        <v>tier - 1</v>
      </c>
      <c r="T1672" s="20" t="str">
        <f>_xlfn.XLOOKUP(A1672,Table3[Customer ID],Table3[State ID])</f>
        <v>R1011</v>
      </c>
    </row>
    <row r="1673" spans="1:20" x14ac:dyDescent="0.3">
      <c r="A1673" s="20" t="s">
        <v>1691</v>
      </c>
      <c r="B1673" s="20" t="str">
        <f>_xlfn.XLOOKUP(A1673,Sheet3!A1673:A4007,Sheet3!B1673:B4007)</f>
        <v xml:space="preserve"> Mr</v>
      </c>
      <c r="C1673" s="20" t="str">
        <f>_xlfn.XLOOKUP(A1673,Sheet3!A1673:A4007,Sheet3!C1673:C4007)</f>
        <v>Marcus</v>
      </c>
      <c r="D1673" s="20" t="str">
        <f>_xlfn.XLOOKUP(A1673,Sheet3!A1673:A4007,Sheet3!D1673:D4007)</f>
        <v xml:space="preserve">  Jake</v>
      </c>
      <c r="E1673" s="46">
        <f>_xlfn.XLOOKUP(A1673,Sheet1!$A$2:$A$2336,Sheet1!$B$2:$B$2336)</f>
        <v>33.549999999999997</v>
      </c>
      <c r="F1673" s="20">
        <f>_xlfn.XLOOKUP(Table4[[#This Row],[Customer ID]],Sheet1!A1673:A4007,Sheet1!C1673:C4007)</f>
        <v>10.9</v>
      </c>
      <c r="G1673" s="20" t="str">
        <f>_xlfn.XLOOKUP(Table4[[#This Row],[Customer ID]],Sheet1!A1673:A4007,Sheet1!D1673:D4007)</f>
        <v>yes</v>
      </c>
      <c r="H1673" s="20" t="str">
        <f>_xlfn.XLOOKUP(Table4[[#This Row],[Customer ID]],Sheet1!A1673:A4007,Sheet1!E1673:E4007)</f>
        <v>No</v>
      </c>
      <c r="I1673" s="20" t="str">
        <f>_xlfn.XLOOKUP(Table4[[#This Row],[Customer ID]],Sheet1!A1673:A4007,Sheet1!F1673:F4007)</f>
        <v>No</v>
      </c>
      <c r="J1673" s="20">
        <f>_xlfn.XLOOKUP(Table4[[#This Row],[Customer ID]],Sheet1!A1673:A4007,Sheet1!G1673:G4007)</f>
        <v>0</v>
      </c>
      <c r="K1673" s="20" t="str">
        <f>_xlfn.XLOOKUP(Table4[[#This Row],[Customer ID]],Sheet1!A1673:A4007,Sheet1!H1673:H4007)</f>
        <v>No</v>
      </c>
      <c r="L1673" s="20" t="str">
        <f>_xlfn.XLOOKUP(Table4[[#This Row],[Customer ID]],Sheet1!A1673:A4007,Sheet1!I1673:I4007)</f>
        <v>Obesity</v>
      </c>
      <c r="M1673" s="20" t="str">
        <f>_xlfn.XLOOKUP(A1673,Sheet1!A1673:A4007,Sheet1!J1673:J4007)</f>
        <v>Diabetes</v>
      </c>
      <c r="N1673" s="48" t="str">
        <f>_xlfn.XLOOKUP(Table4[[#This Row],[Customer ID]],Table3[Customer ID],Table3[Date2])</f>
        <v>15-Jun-1981</v>
      </c>
      <c r="O1673" s="20">
        <f>_xlfn.XLOOKUP(A1673,Table3[Customer ID],Table3[Age])</f>
        <v>41</v>
      </c>
      <c r="P1673" s="20">
        <f>_xlfn.XLOOKUP(A1673,Table3[Customer ID],Table3[children])</f>
        <v>0</v>
      </c>
      <c r="Q1673" s="47">
        <f>_xlfn.XLOOKUP(A1673,Table3[Customer ID],Table3[charges])</f>
        <v>5699.84</v>
      </c>
      <c r="R1673" s="20" t="str">
        <f>_xlfn.XLOOKUP(A1673,Table3[Customer ID],Table3[Hospital tier])</f>
        <v>tier - 2</v>
      </c>
      <c r="S1673" s="20" t="str">
        <f>_xlfn.XLOOKUP(A1673,Table3[Customer ID],Table3[City tier])</f>
        <v>tier - 3</v>
      </c>
      <c r="T1673" s="20" t="str">
        <f>_xlfn.XLOOKUP(A1673,Table3[Customer ID],Table3[State ID])</f>
        <v>R1013</v>
      </c>
    </row>
    <row r="1674" spans="1:20" x14ac:dyDescent="0.3">
      <c r="A1674" s="20" t="s">
        <v>1692</v>
      </c>
      <c r="B1674" s="20" t="str">
        <f>_xlfn.XLOOKUP(A1674,Sheet3!A1674:A4008,Sheet3!B1674:B4008)</f>
        <v xml:space="preserve"> Ms</v>
      </c>
      <c r="C1674" s="20" t="str">
        <f>_xlfn.XLOOKUP(A1674,Sheet3!A1674:A4008,Sheet3!C1674:C4008)</f>
        <v>Daubert</v>
      </c>
      <c r="D1674" s="20" t="str">
        <f>_xlfn.XLOOKUP(A1674,Sheet3!A1674:A4008,Sheet3!D1674:D4008)</f>
        <v xml:space="preserve">  Alison L.</v>
      </c>
      <c r="E1674" s="46">
        <f>_xlfn.XLOOKUP(A1674,Sheet1!$A$2:$A$2336,Sheet1!$B$2:$B$2336)</f>
        <v>16.690000000000001</v>
      </c>
      <c r="F1674" s="20">
        <f>_xlfn.XLOOKUP(Table4[[#This Row],[Customer ID]],Sheet1!A1674:A4008,Sheet1!C1674:C4008)</f>
        <v>10.66</v>
      </c>
      <c r="G1674" s="20" t="str">
        <f>_xlfn.XLOOKUP(Table4[[#This Row],[Customer ID]],Sheet1!A1674:A4008,Sheet1!D1674:D4008)</f>
        <v>No</v>
      </c>
      <c r="H1674" s="20" t="str">
        <f>_xlfn.XLOOKUP(Table4[[#This Row],[Customer ID]],Sheet1!A1674:A4008,Sheet1!E1674:E4008)</f>
        <v>No</v>
      </c>
      <c r="I1674" s="20" t="str">
        <f>_xlfn.XLOOKUP(Table4[[#This Row],[Customer ID]],Sheet1!A1674:A4008,Sheet1!F1674:F4008)</f>
        <v>No</v>
      </c>
      <c r="J1674" s="20">
        <f>_xlfn.XLOOKUP(Table4[[#This Row],[Customer ID]],Sheet1!A1674:A4008,Sheet1!G1674:G4008)</f>
        <v>0</v>
      </c>
      <c r="K1674" s="20" t="str">
        <f>_xlfn.XLOOKUP(Table4[[#This Row],[Customer ID]],Sheet1!A1674:A4008,Sheet1!H1674:H4008)</f>
        <v>No</v>
      </c>
      <c r="L1674" s="20" t="str">
        <f>_xlfn.XLOOKUP(Table4[[#This Row],[Customer ID]],Sheet1!A1674:A4008,Sheet1!I1674:I4008)</f>
        <v>Under Weight</v>
      </c>
      <c r="M1674" s="20" t="str">
        <f>_xlfn.XLOOKUP(A1674,Sheet1!A1674:A4008,Sheet1!J1674:J4008)</f>
        <v>Diabetes</v>
      </c>
      <c r="N1674" s="48" t="str">
        <f>_xlfn.XLOOKUP(Table4[[#This Row],[Customer ID]],Table3[Customer ID],Table3[Date2])</f>
        <v>6-Jul-1974</v>
      </c>
      <c r="O1674" s="20">
        <f>_xlfn.XLOOKUP(A1674,Table3[Customer ID],Table3[Age])</f>
        <v>48</v>
      </c>
      <c r="P1674" s="20">
        <f>_xlfn.XLOOKUP(A1674,Table3[Customer ID],Table3[children])</f>
        <v>0</v>
      </c>
      <c r="Q1674" s="47">
        <f>_xlfn.XLOOKUP(A1674,Table3[Customer ID],Table3[charges])</f>
        <v>5698.74</v>
      </c>
      <c r="R1674" s="20" t="str">
        <f>_xlfn.XLOOKUP(A1674,Table3[Customer ID],Table3[Hospital tier])</f>
        <v>tier - 2</v>
      </c>
      <c r="S1674" s="20" t="str">
        <f>_xlfn.XLOOKUP(A1674,Table3[Customer ID],Table3[City tier])</f>
        <v>tier - 2</v>
      </c>
      <c r="T1674" s="20" t="str">
        <f>_xlfn.XLOOKUP(A1674,Table3[Customer ID],Table3[State ID])</f>
        <v>R1012</v>
      </c>
    </row>
    <row r="1675" spans="1:20" x14ac:dyDescent="0.3">
      <c r="A1675" s="20" t="s">
        <v>1693</v>
      </c>
      <c r="B1675" s="20" t="str">
        <f>_xlfn.XLOOKUP(A1675,Sheet3!A1675:A4009,Sheet3!B1675:B4009)</f>
        <v xml:space="preserve"> Ms</v>
      </c>
      <c r="C1675" s="20" t="str">
        <f>_xlfn.XLOOKUP(A1675,Sheet3!A1675:A4009,Sheet3!C1675:C4009)</f>
        <v>Close</v>
      </c>
      <c r="D1675" s="20" t="str">
        <f>_xlfn.XLOOKUP(A1675,Sheet3!A1675:A4009,Sheet3!D1675:D4009)</f>
        <v xml:space="preserve">  Lindsay M</v>
      </c>
      <c r="E1675" s="46">
        <f>_xlfn.XLOOKUP(A1675,Sheet1!$A$2:$A$2336,Sheet1!$B$2:$B$2336)</f>
        <v>19.95</v>
      </c>
      <c r="F1675" s="20">
        <f>_xlfn.XLOOKUP(Table4[[#This Row],[Customer ID]],Sheet1!A1675:A4009,Sheet1!C1675:C4009)</f>
        <v>4.05</v>
      </c>
      <c r="G1675" s="20" t="str">
        <f>_xlfn.XLOOKUP(Table4[[#This Row],[Customer ID]],Sheet1!A1675:A4009,Sheet1!D1675:D4009)</f>
        <v>No</v>
      </c>
      <c r="H1675" s="20" t="str">
        <f>_xlfn.XLOOKUP(Table4[[#This Row],[Customer ID]],Sheet1!A1675:A4009,Sheet1!E1675:E4009)</f>
        <v>No</v>
      </c>
      <c r="I1675" s="20" t="str">
        <f>_xlfn.XLOOKUP(Table4[[#This Row],[Customer ID]],Sheet1!A1675:A4009,Sheet1!F1675:F4009)</f>
        <v>No</v>
      </c>
      <c r="J1675" s="20">
        <f>_xlfn.XLOOKUP(Table4[[#This Row],[Customer ID]],Sheet1!A1675:A4009,Sheet1!G1675:G4009)</f>
        <v>1</v>
      </c>
      <c r="K1675" s="20" t="str">
        <f>_xlfn.XLOOKUP(Table4[[#This Row],[Customer ID]],Sheet1!A1675:A4009,Sheet1!H1675:H4009)</f>
        <v>No</v>
      </c>
      <c r="L1675" s="20" t="str">
        <f>_xlfn.XLOOKUP(Table4[[#This Row],[Customer ID]],Sheet1!A1675:A4009,Sheet1!I1675:I4009)</f>
        <v>Normal weight</v>
      </c>
      <c r="M1675" s="20" t="str">
        <f>_xlfn.XLOOKUP(A1675,Sheet1!A1675:A4009,Sheet1!J1675:J4009)</f>
        <v>Normal</v>
      </c>
      <c r="N1675" s="48" t="str">
        <f>_xlfn.XLOOKUP(Table4[[#This Row],[Customer ID]],Table3[Customer ID],Table3[Date2])</f>
        <v>3-Nov-1992</v>
      </c>
      <c r="O1675" s="20">
        <f>_xlfn.XLOOKUP(A1675,Table3[Customer ID],Table3[Age])</f>
        <v>30</v>
      </c>
      <c r="P1675" s="20">
        <f>_xlfn.XLOOKUP(A1675,Table3[Customer ID],Table3[children])</f>
        <v>3</v>
      </c>
      <c r="Q1675" s="47">
        <f>_xlfn.XLOOKUP(A1675,Table3[Customer ID],Table3[charges])</f>
        <v>5693.43</v>
      </c>
      <c r="R1675" s="20" t="str">
        <f>_xlfn.XLOOKUP(A1675,Table3[Customer ID],Table3[Hospital tier])</f>
        <v>tier - 2</v>
      </c>
      <c r="S1675" s="20" t="str">
        <f>_xlfn.XLOOKUP(A1675,Table3[Customer ID],Table3[City tier])</f>
        <v>tier - 3</v>
      </c>
      <c r="T1675" s="20" t="str">
        <f>_xlfn.XLOOKUP(A1675,Table3[Customer ID],Table3[State ID])</f>
        <v>R1012</v>
      </c>
    </row>
    <row r="1676" spans="1:20" x14ac:dyDescent="0.3">
      <c r="A1676" s="20" t="s">
        <v>1694</v>
      </c>
      <c r="B1676" s="20" t="str">
        <f>_xlfn.XLOOKUP(A1676,Sheet3!A1676:A4010,Sheet3!B1676:B4010)</f>
        <v xml:space="preserve"> Mr</v>
      </c>
      <c r="C1676" s="20" t="str">
        <f>_xlfn.XLOOKUP(A1676,Sheet3!A1676:A4010,Sheet3!C1676:C4010)</f>
        <v>Roels</v>
      </c>
      <c r="D1676" s="20" t="str">
        <f>_xlfn.XLOOKUP(A1676,Sheet3!A1676:A4010,Sheet3!D1676:D4010)</f>
        <v xml:space="preserve">  Guillaume</v>
      </c>
      <c r="E1676" s="46">
        <f>_xlfn.XLOOKUP(A1676,Sheet1!$A$2:$A$2336,Sheet1!$B$2:$B$2336)</f>
        <v>17.55</v>
      </c>
      <c r="F1676" s="20">
        <f>_xlfn.XLOOKUP(Table4[[#This Row],[Customer ID]],Sheet1!A1676:A4010,Sheet1!C1676:C4010)</f>
        <v>4.2300000000000004</v>
      </c>
      <c r="G1676" s="20" t="str">
        <f>_xlfn.XLOOKUP(Table4[[#This Row],[Customer ID]],Sheet1!A1676:A4010,Sheet1!D1676:D4010)</f>
        <v>No</v>
      </c>
      <c r="H1676" s="20" t="str">
        <f>_xlfn.XLOOKUP(Table4[[#This Row],[Customer ID]],Sheet1!A1676:A4010,Sheet1!E1676:E4010)</f>
        <v>No</v>
      </c>
      <c r="I1676" s="20" t="str">
        <f>_xlfn.XLOOKUP(Table4[[#This Row],[Customer ID]],Sheet1!A1676:A4010,Sheet1!F1676:F4010)</f>
        <v>No</v>
      </c>
      <c r="J1676" s="20">
        <f>_xlfn.XLOOKUP(Table4[[#This Row],[Customer ID]],Sheet1!A1676:A4010,Sheet1!G1676:G4010)</f>
        <v>2</v>
      </c>
      <c r="K1676" s="20" t="str">
        <f>_xlfn.XLOOKUP(Table4[[#This Row],[Customer ID]],Sheet1!A1676:A4010,Sheet1!H1676:H4010)</f>
        <v>No</v>
      </c>
      <c r="L1676" s="20" t="str">
        <f>_xlfn.XLOOKUP(Table4[[#This Row],[Customer ID]],Sheet1!A1676:A4010,Sheet1!I1676:I4010)</f>
        <v>Under Weight</v>
      </c>
      <c r="M1676" s="20" t="str">
        <f>_xlfn.XLOOKUP(A1676,Sheet1!A1676:A4010,Sheet1!J1676:J4010)</f>
        <v>Normal</v>
      </c>
      <c r="N1676" s="48" t="str">
        <f>_xlfn.XLOOKUP(Table4[[#This Row],[Customer ID]],Table3[Customer ID],Table3[Date2])</f>
        <v>28-Oct-1972</v>
      </c>
      <c r="O1676" s="20">
        <f>_xlfn.XLOOKUP(A1676,Table3[Customer ID],Table3[Age])</f>
        <v>50</v>
      </c>
      <c r="P1676" s="20">
        <f>_xlfn.XLOOKUP(A1676,Table3[Customer ID],Table3[children])</f>
        <v>0</v>
      </c>
      <c r="Q1676" s="47">
        <f>_xlfn.XLOOKUP(A1676,Table3[Customer ID],Table3[charges])</f>
        <v>5690.79</v>
      </c>
      <c r="R1676" s="20" t="str">
        <f>_xlfn.XLOOKUP(A1676,Table3[Customer ID],Table3[Hospital tier])</f>
        <v>tier - 2</v>
      </c>
      <c r="S1676" s="20" t="str">
        <f>_xlfn.XLOOKUP(A1676,Table3[Customer ID],Table3[City tier])</f>
        <v>tier - 1</v>
      </c>
      <c r="T1676" s="20" t="str">
        <f>_xlfn.XLOOKUP(A1676,Table3[Customer ID],Table3[State ID])</f>
        <v>R1013</v>
      </c>
    </row>
    <row r="1677" spans="1:20" x14ac:dyDescent="0.3">
      <c r="A1677" s="20" t="s">
        <v>1695</v>
      </c>
      <c r="B1677" s="20" t="str">
        <f>_xlfn.XLOOKUP(A1677,Sheet3!A1677:A4011,Sheet3!B1677:B4011)</f>
        <v xml:space="preserve"> Ms</v>
      </c>
      <c r="C1677" s="20" t="str">
        <f>_xlfn.XLOOKUP(A1677,Sheet3!A1677:A4011,Sheet3!C1677:C4011)</f>
        <v>Venosky</v>
      </c>
      <c r="D1677" s="20" t="str">
        <f>_xlfn.XLOOKUP(A1677,Sheet3!A1677:A4011,Sheet3!D1677:D4011)</f>
        <v xml:space="preserve">  Kaylee</v>
      </c>
      <c r="E1677" s="46">
        <f>_xlfn.XLOOKUP(A1677,Sheet1!$A$2:$A$2336,Sheet1!$B$2:$B$2336)</f>
        <v>22.01</v>
      </c>
      <c r="F1677" s="20">
        <f>_xlfn.XLOOKUP(Table4[[#This Row],[Customer ID]],Sheet1!A1677:A4011,Sheet1!C1677:C4011)</f>
        <v>5.01</v>
      </c>
      <c r="G1677" s="20" t="str">
        <f>_xlfn.XLOOKUP(Table4[[#This Row],[Customer ID]],Sheet1!A1677:A4011,Sheet1!D1677:D4011)</f>
        <v>No</v>
      </c>
      <c r="H1677" s="20" t="str">
        <f>_xlfn.XLOOKUP(Table4[[#This Row],[Customer ID]],Sheet1!A1677:A4011,Sheet1!E1677:E4011)</f>
        <v>No</v>
      </c>
      <c r="I1677" s="20" t="str">
        <f>_xlfn.XLOOKUP(Table4[[#This Row],[Customer ID]],Sheet1!A1677:A4011,Sheet1!F1677:F4011)</f>
        <v>No</v>
      </c>
      <c r="J1677" s="20">
        <f>_xlfn.XLOOKUP(Table4[[#This Row],[Customer ID]],Sheet1!A1677:A4011,Sheet1!G1677:G4011)</f>
        <v>1</v>
      </c>
      <c r="K1677" s="20" t="str">
        <f>_xlfn.XLOOKUP(Table4[[#This Row],[Customer ID]],Sheet1!A1677:A4011,Sheet1!H1677:H4011)</f>
        <v>No</v>
      </c>
      <c r="L1677" s="20" t="str">
        <f>_xlfn.XLOOKUP(Table4[[#This Row],[Customer ID]],Sheet1!A1677:A4011,Sheet1!I1677:I4011)</f>
        <v>Normal weight</v>
      </c>
      <c r="M1677" s="20" t="str">
        <f>_xlfn.XLOOKUP(A1677,Sheet1!A1677:A4011,Sheet1!J1677:J4011)</f>
        <v>Normal</v>
      </c>
      <c r="N1677" s="48" t="str">
        <f>_xlfn.XLOOKUP(Table4[[#This Row],[Customer ID]],Table3[Customer ID],Table3[Date2])</f>
        <v>12-Aug-1984</v>
      </c>
      <c r="O1677" s="20">
        <f>_xlfn.XLOOKUP(A1677,Table3[Customer ID],Table3[Age])</f>
        <v>38</v>
      </c>
      <c r="P1677" s="20">
        <f>_xlfn.XLOOKUP(A1677,Table3[Customer ID],Table3[children])</f>
        <v>3</v>
      </c>
      <c r="Q1677" s="47">
        <f>_xlfn.XLOOKUP(A1677,Table3[Customer ID],Table3[charges])</f>
        <v>5679.13</v>
      </c>
      <c r="R1677" s="20" t="str">
        <f>_xlfn.XLOOKUP(A1677,Table3[Customer ID],Table3[Hospital tier])</f>
        <v>tier - 2</v>
      </c>
      <c r="S1677" s="20" t="str">
        <f>_xlfn.XLOOKUP(A1677,Table3[Customer ID],Table3[City tier])</f>
        <v>tier - 2</v>
      </c>
      <c r="T1677" s="20" t="str">
        <f>_xlfn.XLOOKUP(A1677,Table3[Customer ID],Table3[State ID])</f>
        <v>R1013</v>
      </c>
    </row>
    <row r="1678" spans="1:20" x14ac:dyDescent="0.3">
      <c r="A1678" s="20" t="s">
        <v>1696</v>
      </c>
      <c r="B1678" s="20" t="str">
        <f>_xlfn.XLOOKUP(A1678,Sheet3!A1678:A4012,Sheet3!B1678:B4012)</f>
        <v xml:space="preserve"> Ms</v>
      </c>
      <c r="C1678" s="20" t="str">
        <f>_xlfn.XLOOKUP(A1678,Sheet3!A1678:A4012,Sheet3!C1678:C4012)</f>
        <v>Gosnell</v>
      </c>
      <c r="D1678" s="20" t="str">
        <f>_xlfn.XLOOKUP(A1678,Sheet3!A1678:A4012,Sheet3!D1678:D4012)</f>
        <v xml:space="preserve">  Theresa</v>
      </c>
      <c r="E1678" s="46">
        <f>_xlfn.XLOOKUP(A1678,Sheet1!$A$2:$A$2336,Sheet1!$B$2:$B$2336)</f>
        <v>41.8</v>
      </c>
      <c r="F1678" s="20">
        <f>_xlfn.XLOOKUP(Table4[[#This Row],[Customer ID]],Sheet1!A1678:A4012,Sheet1!C1678:C4012)</f>
        <v>5.82</v>
      </c>
      <c r="G1678" s="20" t="str">
        <f>_xlfn.XLOOKUP(Table4[[#This Row],[Customer ID]],Sheet1!A1678:A4012,Sheet1!D1678:D4012)</f>
        <v>yes</v>
      </c>
      <c r="H1678" s="20" t="str">
        <f>_xlfn.XLOOKUP(Table4[[#This Row],[Customer ID]],Sheet1!A1678:A4012,Sheet1!E1678:E4012)</f>
        <v>No</v>
      </c>
      <c r="I1678" s="20" t="str">
        <f>_xlfn.XLOOKUP(Table4[[#This Row],[Customer ID]],Sheet1!A1678:A4012,Sheet1!F1678:F4012)</f>
        <v>Yes</v>
      </c>
      <c r="J1678" s="20">
        <f>_xlfn.XLOOKUP(Table4[[#This Row],[Customer ID]],Sheet1!A1678:A4012,Sheet1!G1678:G4012)</f>
        <v>1</v>
      </c>
      <c r="K1678" s="20" t="str">
        <f>_xlfn.XLOOKUP(Table4[[#This Row],[Customer ID]],Sheet1!A1678:A4012,Sheet1!H1678:H4012)</f>
        <v>No</v>
      </c>
      <c r="L1678" s="20" t="str">
        <f>_xlfn.XLOOKUP(Table4[[#This Row],[Customer ID]],Sheet1!A1678:A4012,Sheet1!I1678:I4012)</f>
        <v>Obesity</v>
      </c>
      <c r="M1678" s="20" t="str">
        <f>_xlfn.XLOOKUP(A1678,Sheet1!A1678:A4012,Sheet1!J1678:J4012)</f>
        <v>Prediabetes</v>
      </c>
      <c r="N1678" s="48" t="str">
        <f>_xlfn.XLOOKUP(Table4[[#This Row],[Customer ID]],Table3[Customer ID],Table3[Date2])</f>
        <v>3-Sep-1983</v>
      </c>
      <c r="O1678" s="20">
        <f>_xlfn.XLOOKUP(A1678,Table3[Customer ID],Table3[Age])</f>
        <v>39</v>
      </c>
      <c r="P1678" s="20">
        <f>_xlfn.XLOOKUP(A1678,Table3[Customer ID],Table3[children])</f>
        <v>0</v>
      </c>
      <c r="Q1678" s="47">
        <f>_xlfn.XLOOKUP(A1678,Table3[Customer ID],Table3[charges])</f>
        <v>5662.23</v>
      </c>
      <c r="R1678" s="20" t="str">
        <f>_xlfn.XLOOKUP(A1678,Table3[Customer ID],Table3[Hospital tier])</f>
        <v>tier - 2</v>
      </c>
      <c r="S1678" s="20" t="str">
        <f>_xlfn.XLOOKUP(A1678,Table3[Customer ID],Table3[City tier])</f>
        <v>tier - 1</v>
      </c>
      <c r="T1678" s="20" t="str">
        <f>_xlfn.XLOOKUP(A1678,Table3[Customer ID],Table3[State ID])</f>
        <v>R1013</v>
      </c>
    </row>
    <row r="1679" spans="1:20" x14ac:dyDescent="0.3">
      <c r="A1679" s="20" t="s">
        <v>1697</v>
      </c>
      <c r="B1679" s="20" t="str">
        <f>_xlfn.XLOOKUP(A1679,Sheet3!A1679:A4013,Sheet3!B1679:B4013)</f>
        <v xml:space="preserve"> Mr</v>
      </c>
      <c r="C1679" s="20" t="str">
        <f>_xlfn.XLOOKUP(A1679,Sheet3!A1679:A4013,Sheet3!C1679:C4013)</f>
        <v>Chewning-Kulick</v>
      </c>
      <c r="D1679" s="20" t="str">
        <f>_xlfn.XLOOKUP(A1679,Sheet3!A1679:A4013,Sheet3!D1679:D4013)</f>
        <v xml:space="preserve">  Travis G.</v>
      </c>
      <c r="E1679" s="46">
        <f>_xlfn.XLOOKUP(A1679,Sheet1!$A$2:$A$2336,Sheet1!$B$2:$B$2336)</f>
        <v>19.170000000000002</v>
      </c>
      <c r="F1679" s="20">
        <f>_xlfn.XLOOKUP(Table4[[#This Row],[Customer ID]],Sheet1!A1679:A4013,Sheet1!C1679:C4013)</f>
        <v>7.94</v>
      </c>
      <c r="G1679" s="20" t="str">
        <f>_xlfn.XLOOKUP(Table4[[#This Row],[Customer ID]],Sheet1!A1679:A4013,Sheet1!D1679:D4013)</f>
        <v>No</v>
      </c>
      <c r="H1679" s="20" t="str">
        <f>_xlfn.XLOOKUP(Table4[[#This Row],[Customer ID]],Sheet1!A1679:A4013,Sheet1!E1679:E4013)</f>
        <v>No</v>
      </c>
      <c r="I1679" s="20" t="str">
        <f>_xlfn.XLOOKUP(Table4[[#This Row],[Customer ID]],Sheet1!A1679:A4013,Sheet1!F1679:F4013)</f>
        <v>No</v>
      </c>
      <c r="J1679" s="20">
        <f>_xlfn.XLOOKUP(Table4[[#This Row],[Customer ID]],Sheet1!A1679:A4013,Sheet1!G1679:G4013)</f>
        <v>0</v>
      </c>
      <c r="K1679" s="20" t="str">
        <f>_xlfn.XLOOKUP(Table4[[#This Row],[Customer ID]],Sheet1!A1679:A4013,Sheet1!H1679:H4013)</f>
        <v>No</v>
      </c>
      <c r="L1679" s="20" t="str">
        <f>_xlfn.XLOOKUP(Table4[[#This Row],[Customer ID]],Sheet1!A1679:A4013,Sheet1!I1679:I4013)</f>
        <v>Normal weight</v>
      </c>
      <c r="M1679" s="20" t="str">
        <f>_xlfn.XLOOKUP(A1679,Sheet1!A1679:A4013,Sheet1!J1679:J4013)</f>
        <v>Diabetes</v>
      </c>
      <c r="N1679" s="48" t="str">
        <f>_xlfn.XLOOKUP(Table4[[#This Row],[Customer ID]],Table3[Customer ID],Table3[Date2])</f>
        <v>27-Sep-1978</v>
      </c>
      <c r="O1679" s="20">
        <f>_xlfn.XLOOKUP(A1679,Table3[Customer ID],Table3[Age])</f>
        <v>44</v>
      </c>
      <c r="P1679" s="20">
        <f>_xlfn.XLOOKUP(A1679,Table3[Customer ID],Table3[children])</f>
        <v>2</v>
      </c>
      <c r="Q1679" s="47">
        <f>_xlfn.XLOOKUP(A1679,Table3[Customer ID],Table3[charges])</f>
        <v>5650.14</v>
      </c>
      <c r="R1679" s="20" t="str">
        <f>_xlfn.XLOOKUP(A1679,Table3[Customer ID],Table3[Hospital tier])</f>
        <v>tier - 2</v>
      </c>
      <c r="S1679" s="20" t="str">
        <f>_xlfn.XLOOKUP(A1679,Table3[Customer ID],Table3[City tier])</f>
        <v>tier - 1</v>
      </c>
      <c r="T1679" s="20" t="str">
        <f>_xlfn.XLOOKUP(A1679,Table3[Customer ID],Table3[State ID])</f>
        <v>R1013</v>
      </c>
    </row>
    <row r="1680" spans="1:20" x14ac:dyDescent="0.3">
      <c r="A1680" s="20" t="s">
        <v>1698</v>
      </c>
      <c r="B1680" s="20" t="str">
        <f>_xlfn.XLOOKUP(A1680,Sheet3!A1680:A4014,Sheet3!B1680:B4014)</f>
        <v xml:space="preserve"> Ms</v>
      </c>
      <c r="C1680" s="20" t="str">
        <f>_xlfn.XLOOKUP(A1680,Sheet3!A1680:A4014,Sheet3!C1680:C4014)</f>
        <v>McCarron</v>
      </c>
      <c r="D1680" s="20" t="str">
        <f>_xlfn.XLOOKUP(A1680,Sheet3!A1680:A4014,Sheet3!D1680:D4014)</f>
        <v xml:space="preserve">  Emma L.</v>
      </c>
      <c r="E1680" s="46">
        <f>_xlfn.XLOOKUP(A1680,Sheet1!$A$2:$A$2336,Sheet1!$B$2:$B$2336)</f>
        <v>32.799999999999997</v>
      </c>
      <c r="F1680" s="20">
        <f>_xlfn.XLOOKUP(Table4[[#This Row],[Customer ID]],Sheet1!A1680:A4014,Sheet1!C1680:C4014)</f>
        <v>6.16</v>
      </c>
      <c r="G1680" s="20" t="str">
        <f>_xlfn.XLOOKUP(Table4[[#This Row],[Customer ID]],Sheet1!A1680:A4014,Sheet1!D1680:D4014)</f>
        <v>yes</v>
      </c>
      <c r="H1680" s="20" t="str">
        <f>_xlfn.XLOOKUP(Table4[[#This Row],[Customer ID]],Sheet1!A1680:A4014,Sheet1!E1680:E4014)</f>
        <v>No</v>
      </c>
      <c r="I1680" s="20" t="str">
        <f>_xlfn.XLOOKUP(Table4[[#This Row],[Customer ID]],Sheet1!A1680:A4014,Sheet1!F1680:F4014)</f>
        <v>Yes</v>
      </c>
      <c r="J1680" s="20">
        <f>_xlfn.XLOOKUP(Table4[[#This Row],[Customer ID]],Sheet1!A1680:A4014,Sheet1!G1680:G4014)</f>
        <v>1</v>
      </c>
      <c r="K1680" s="20" t="str">
        <f>_xlfn.XLOOKUP(Table4[[#This Row],[Customer ID]],Sheet1!A1680:A4014,Sheet1!H1680:H4014)</f>
        <v>No</v>
      </c>
      <c r="L1680" s="20" t="str">
        <f>_xlfn.XLOOKUP(Table4[[#This Row],[Customer ID]],Sheet1!A1680:A4014,Sheet1!I1680:I4014)</f>
        <v>Obesity</v>
      </c>
      <c r="M1680" s="20" t="str">
        <f>_xlfn.XLOOKUP(A1680,Sheet1!A1680:A4014,Sheet1!J1680:J4014)</f>
        <v>Prediabetes</v>
      </c>
      <c r="N1680" s="48" t="str">
        <f>_xlfn.XLOOKUP(Table4[[#This Row],[Customer ID]],Table3[Customer ID],Table3[Date2])</f>
        <v>8-Jun-1983</v>
      </c>
      <c r="O1680" s="20">
        <f>_xlfn.XLOOKUP(A1680,Table3[Customer ID],Table3[Age])</f>
        <v>40</v>
      </c>
      <c r="P1680" s="20">
        <f>_xlfn.XLOOKUP(A1680,Table3[Customer ID],Table3[children])</f>
        <v>0</v>
      </c>
      <c r="Q1680" s="47">
        <f>_xlfn.XLOOKUP(A1680,Table3[Customer ID],Table3[charges])</f>
        <v>5649.72</v>
      </c>
      <c r="R1680" s="20" t="str">
        <f>_xlfn.XLOOKUP(A1680,Table3[Customer ID],Table3[Hospital tier])</f>
        <v>tier - 2</v>
      </c>
      <c r="S1680" s="20" t="str">
        <f>_xlfn.XLOOKUP(A1680,Table3[Customer ID],Table3[City tier])</f>
        <v>tier - 3</v>
      </c>
      <c r="T1680" s="20" t="str">
        <f>_xlfn.XLOOKUP(A1680,Table3[Customer ID],Table3[State ID])</f>
        <v>R1011</v>
      </c>
    </row>
    <row r="1681" spans="1:20" x14ac:dyDescent="0.3">
      <c r="A1681" s="20" t="s">
        <v>1699</v>
      </c>
      <c r="B1681" s="20" t="str">
        <f>_xlfn.XLOOKUP(A1681,Sheet3!A1681:A4015,Sheet3!B1681:B4015)</f>
        <v xml:space="preserve"> Ms</v>
      </c>
      <c r="C1681" s="20" t="str">
        <f>_xlfn.XLOOKUP(A1681,Sheet3!A1681:A4015,Sheet3!C1681:C4015)</f>
        <v>Manion</v>
      </c>
      <c r="D1681" s="20" t="str">
        <f>_xlfn.XLOOKUP(A1681,Sheet3!A1681:A4015,Sheet3!D1681:D4015)</f>
        <v xml:space="preserve">  Linda</v>
      </c>
      <c r="E1681" s="46">
        <f>_xlfn.XLOOKUP(A1681,Sheet1!$A$2:$A$2336,Sheet1!$B$2:$B$2336)</f>
        <v>35.814999999999998</v>
      </c>
      <c r="F1681" s="20">
        <f>_xlfn.XLOOKUP(Table4[[#This Row],[Customer ID]],Sheet1!A1681:A4015,Sheet1!C1681:C4015)</f>
        <v>4.1500000000000004</v>
      </c>
      <c r="G1681" s="20" t="str">
        <f>_xlfn.XLOOKUP(Table4[[#This Row],[Customer ID]],Sheet1!A1681:A4015,Sheet1!D1681:D4015)</f>
        <v>No</v>
      </c>
      <c r="H1681" s="20" t="str">
        <f>_xlfn.XLOOKUP(Table4[[#This Row],[Customer ID]],Sheet1!A1681:A4015,Sheet1!E1681:E4015)</f>
        <v>No</v>
      </c>
      <c r="I1681" s="20" t="str">
        <f>_xlfn.XLOOKUP(Table4[[#This Row],[Customer ID]],Sheet1!A1681:A4015,Sheet1!F1681:F4015)</f>
        <v>No</v>
      </c>
      <c r="J1681" s="20">
        <f>_xlfn.XLOOKUP(Table4[[#This Row],[Customer ID]],Sheet1!A1681:A4015,Sheet1!G1681:G4015)</f>
        <v>1</v>
      </c>
      <c r="K1681" s="20" t="str">
        <f>_xlfn.XLOOKUP(Table4[[#This Row],[Customer ID]],Sheet1!A1681:A4015,Sheet1!H1681:H4015)</f>
        <v>No</v>
      </c>
      <c r="L1681" s="20" t="str">
        <f>_xlfn.XLOOKUP(Table4[[#This Row],[Customer ID]],Sheet1!A1681:A4015,Sheet1!I1681:I4015)</f>
        <v>Obesity</v>
      </c>
      <c r="M1681" s="20" t="str">
        <f>_xlfn.XLOOKUP(A1681,Sheet1!A1681:A4015,Sheet1!J1681:J4015)</f>
        <v>Normal</v>
      </c>
      <c r="N1681" s="48" t="str">
        <f>_xlfn.XLOOKUP(Table4[[#This Row],[Customer ID]],Table3[Customer ID],Table3[Date2])</f>
        <v>9-Dec-1987</v>
      </c>
      <c r="O1681" s="20">
        <f>_xlfn.XLOOKUP(A1681,Table3[Customer ID],Table3[Age])</f>
        <v>35</v>
      </c>
      <c r="P1681" s="20">
        <f>_xlfn.XLOOKUP(A1681,Table3[Customer ID],Table3[children])</f>
        <v>1</v>
      </c>
      <c r="Q1681" s="47">
        <f>_xlfn.XLOOKUP(A1681,Table3[Customer ID],Table3[charges])</f>
        <v>5630.46</v>
      </c>
      <c r="R1681" s="20" t="str">
        <f>_xlfn.XLOOKUP(A1681,Table3[Customer ID],Table3[Hospital tier])</f>
        <v>tier - 2</v>
      </c>
      <c r="S1681" s="20" t="str">
        <f>_xlfn.XLOOKUP(A1681,Table3[Customer ID],Table3[City tier])</f>
        <v>tier - 3</v>
      </c>
      <c r="T1681" s="20" t="str">
        <f>_xlfn.XLOOKUP(A1681,Table3[Customer ID],Table3[State ID])</f>
        <v>R1012</v>
      </c>
    </row>
    <row r="1682" spans="1:20" x14ac:dyDescent="0.3">
      <c r="A1682" s="20" t="s">
        <v>1700</v>
      </c>
      <c r="B1682" s="20" t="str">
        <f>_xlfn.XLOOKUP(A1682,Sheet3!A1682:A4016,Sheet3!B1682:B4016)</f>
        <v xml:space="preserve"> Mr</v>
      </c>
      <c r="C1682" s="20" t="str">
        <f>_xlfn.XLOOKUP(A1682,Sheet3!A1682:A4016,Sheet3!C1682:C4016)</f>
        <v>Strong</v>
      </c>
      <c r="D1682" s="20" t="str">
        <f>_xlfn.XLOOKUP(A1682,Sheet3!A1682:A4016,Sheet3!D1682:D4016)</f>
        <v xml:space="preserve">  Owen R</v>
      </c>
      <c r="E1682" s="46">
        <f>_xlfn.XLOOKUP(A1682,Sheet1!$A$2:$A$2336,Sheet1!$B$2:$B$2336)</f>
        <v>24.3</v>
      </c>
      <c r="F1682" s="20">
        <f>_xlfn.XLOOKUP(Table4[[#This Row],[Customer ID]],Sheet1!A1682:A4016,Sheet1!C1682:C4016)</f>
        <v>6.23</v>
      </c>
      <c r="G1682" s="20" t="str">
        <f>_xlfn.XLOOKUP(Table4[[#This Row],[Customer ID]],Sheet1!A1682:A4016,Sheet1!D1682:D4016)</f>
        <v>No</v>
      </c>
      <c r="H1682" s="20" t="str">
        <f>_xlfn.XLOOKUP(Table4[[#This Row],[Customer ID]],Sheet1!A1682:A4016,Sheet1!E1682:E4016)</f>
        <v>No</v>
      </c>
      <c r="I1682" s="20" t="str">
        <f>_xlfn.XLOOKUP(Table4[[#This Row],[Customer ID]],Sheet1!A1682:A4016,Sheet1!F1682:F4016)</f>
        <v>No</v>
      </c>
      <c r="J1682" s="20">
        <f>_xlfn.XLOOKUP(Table4[[#This Row],[Customer ID]],Sheet1!A1682:A4016,Sheet1!G1682:G4016)</f>
        <v>0</v>
      </c>
      <c r="K1682" s="20" t="str">
        <f>_xlfn.XLOOKUP(Table4[[#This Row],[Customer ID]],Sheet1!A1682:A4016,Sheet1!H1682:H4016)</f>
        <v>No</v>
      </c>
      <c r="L1682" s="20" t="str">
        <f>_xlfn.XLOOKUP(Table4[[#This Row],[Customer ID]],Sheet1!A1682:A4016,Sheet1!I1682:I4016)</f>
        <v>Normal weight</v>
      </c>
      <c r="M1682" s="20" t="str">
        <f>_xlfn.XLOOKUP(A1682,Sheet1!A1682:A4016,Sheet1!J1682:J4016)</f>
        <v>Prediabetes</v>
      </c>
      <c r="N1682" s="48" t="str">
        <f>_xlfn.XLOOKUP(Table4[[#This Row],[Customer ID]],Table3[Customer ID],Table3[Date2])</f>
        <v>15-Nov-1994</v>
      </c>
      <c r="O1682" s="20">
        <f>_xlfn.XLOOKUP(A1682,Table3[Customer ID],Table3[Age])</f>
        <v>28</v>
      </c>
      <c r="P1682" s="20">
        <f>_xlfn.XLOOKUP(A1682,Table3[Customer ID],Table3[children])</f>
        <v>5</v>
      </c>
      <c r="Q1682" s="47">
        <f>_xlfn.XLOOKUP(A1682,Table3[Customer ID],Table3[charges])</f>
        <v>5615.37</v>
      </c>
      <c r="R1682" s="20" t="str">
        <f>_xlfn.XLOOKUP(A1682,Table3[Customer ID],Table3[Hospital tier])</f>
        <v>tier - 2</v>
      </c>
      <c r="S1682" s="20" t="str">
        <f>_xlfn.XLOOKUP(A1682,Table3[Customer ID],Table3[City tier])</f>
        <v>tier - 3</v>
      </c>
      <c r="T1682" s="20" t="str">
        <f>_xlfn.XLOOKUP(A1682,Table3[Customer ID],Table3[State ID])</f>
        <v>R1011</v>
      </c>
    </row>
    <row r="1683" spans="1:20" x14ac:dyDescent="0.3">
      <c r="A1683" s="20" t="s">
        <v>1701</v>
      </c>
      <c r="B1683" s="20" t="str">
        <f>_xlfn.XLOOKUP(A1683,Sheet3!A1683:A4017,Sheet3!B1683:B4017)</f>
        <v xml:space="preserve"> Mr</v>
      </c>
      <c r="C1683" s="20" t="str">
        <f>_xlfn.XLOOKUP(A1683,Sheet3!A1683:A4017,Sheet3!C1683:C4017)</f>
        <v>Leblanc</v>
      </c>
      <c r="D1683" s="20" t="str">
        <f>_xlfn.XLOOKUP(A1683,Sheet3!A1683:A4017,Sheet3!D1683:D4017)</f>
        <v xml:space="preserve">  Jacob</v>
      </c>
      <c r="E1683" s="46">
        <f>_xlfn.XLOOKUP(A1683,Sheet1!$A$2:$A$2336,Sheet1!$B$2:$B$2336)</f>
        <v>19.059999999999999</v>
      </c>
      <c r="F1683" s="20">
        <f>_xlfn.XLOOKUP(Table4[[#This Row],[Customer ID]],Sheet1!A1683:A4017,Sheet1!C1683:C4017)</f>
        <v>7.41</v>
      </c>
      <c r="G1683" s="20" t="str">
        <f>_xlfn.XLOOKUP(Table4[[#This Row],[Customer ID]],Sheet1!A1683:A4017,Sheet1!D1683:D4017)</f>
        <v>No</v>
      </c>
      <c r="H1683" s="20" t="str">
        <f>_xlfn.XLOOKUP(Table4[[#This Row],[Customer ID]],Sheet1!A1683:A4017,Sheet1!E1683:E4017)</f>
        <v>No</v>
      </c>
      <c r="I1683" s="20" t="str">
        <f>_xlfn.XLOOKUP(Table4[[#This Row],[Customer ID]],Sheet1!A1683:A4017,Sheet1!F1683:F4017)</f>
        <v>No</v>
      </c>
      <c r="J1683" s="20">
        <f>_xlfn.XLOOKUP(Table4[[#This Row],[Customer ID]],Sheet1!A1683:A4017,Sheet1!G1683:G4017)</f>
        <v>0</v>
      </c>
      <c r="K1683" s="20" t="str">
        <f>_xlfn.XLOOKUP(Table4[[#This Row],[Customer ID]],Sheet1!A1683:A4017,Sheet1!H1683:H4017)</f>
        <v>No</v>
      </c>
      <c r="L1683" s="20" t="str">
        <f>_xlfn.XLOOKUP(Table4[[#This Row],[Customer ID]],Sheet1!A1683:A4017,Sheet1!I1683:I4017)</f>
        <v>Normal weight</v>
      </c>
      <c r="M1683" s="20" t="str">
        <f>_xlfn.XLOOKUP(A1683,Sheet1!A1683:A4017,Sheet1!J1683:J4017)</f>
        <v>Diabetes</v>
      </c>
      <c r="N1683" s="48" t="str">
        <f>_xlfn.XLOOKUP(Table4[[#This Row],[Customer ID]],Table3[Customer ID],Table3[Date2])</f>
        <v>11-Sep-1978</v>
      </c>
      <c r="O1683" s="20">
        <f>_xlfn.XLOOKUP(A1683,Table3[Customer ID],Table3[Age])</f>
        <v>44</v>
      </c>
      <c r="P1683" s="20">
        <f>_xlfn.XLOOKUP(A1683,Table3[Customer ID],Table3[children])</f>
        <v>2</v>
      </c>
      <c r="Q1683" s="47">
        <f>_xlfn.XLOOKUP(A1683,Table3[Customer ID],Table3[charges])</f>
        <v>5612.83</v>
      </c>
      <c r="R1683" s="20" t="str">
        <f>_xlfn.XLOOKUP(A1683,Table3[Customer ID],Table3[Hospital tier])</f>
        <v>tier - 2</v>
      </c>
      <c r="S1683" s="20" t="str">
        <f>_xlfn.XLOOKUP(A1683,Table3[Customer ID],Table3[City tier])</f>
        <v>tier - 3</v>
      </c>
      <c r="T1683" s="20" t="str">
        <f>_xlfn.XLOOKUP(A1683,Table3[Customer ID],Table3[State ID])</f>
        <v>R1013</v>
      </c>
    </row>
    <row r="1684" spans="1:20" x14ac:dyDescent="0.3">
      <c r="A1684" s="20" t="s">
        <v>1702</v>
      </c>
      <c r="B1684" s="20" t="str">
        <f>_xlfn.XLOOKUP(A1684,Sheet3!A1684:A4018,Sheet3!B1684:B4018)</f>
        <v xml:space="preserve"> Ms</v>
      </c>
      <c r="C1684" s="20" t="str">
        <f>_xlfn.XLOOKUP(A1684,Sheet3!A1684:A4018,Sheet3!C1684:C4018)</f>
        <v>Palmer</v>
      </c>
      <c r="D1684" s="20" t="str">
        <f>_xlfn.XLOOKUP(A1684,Sheet3!A1684:A4018,Sheet3!D1684:D4018)</f>
        <v xml:space="preserve">  Jacqueline</v>
      </c>
      <c r="E1684" s="46">
        <f>_xlfn.XLOOKUP(A1684,Sheet1!$A$2:$A$2336,Sheet1!$B$2:$B$2336)</f>
        <v>33.25</v>
      </c>
      <c r="F1684" s="20">
        <f>_xlfn.XLOOKUP(Table4[[#This Row],[Customer ID]],Sheet1!A1684:A4018,Sheet1!C1684:C4018)</f>
        <v>5.62</v>
      </c>
      <c r="G1684" s="20" t="str">
        <f>_xlfn.XLOOKUP(Table4[[#This Row],[Customer ID]],Sheet1!A1684:A4018,Sheet1!D1684:D4018)</f>
        <v>yes</v>
      </c>
      <c r="H1684" s="20" t="str">
        <f>_xlfn.XLOOKUP(Table4[[#This Row],[Customer ID]],Sheet1!A1684:A4018,Sheet1!E1684:E4018)</f>
        <v>No</v>
      </c>
      <c r="I1684" s="20" t="str">
        <f>_xlfn.XLOOKUP(Table4[[#This Row],[Customer ID]],Sheet1!A1684:A4018,Sheet1!F1684:F4018)</f>
        <v>No</v>
      </c>
      <c r="J1684" s="20">
        <f>_xlfn.XLOOKUP(Table4[[#This Row],[Customer ID]],Sheet1!A1684:A4018,Sheet1!G1684:G4018)</f>
        <v>1</v>
      </c>
      <c r="K1684" s="20" t="str">
        <f>_xlfn.XLOOKUP(Table4[[#This Row],[Customer ID]],Sheet1!A1684:A4018,Sheet1!H1684:H4018)</f>
        <v>No</v>
      </c>
      <c r="L1684" s="20" t="str">
        <f>_xlfn.XLOOKUP(Table4[[#This Row],[Customer ID]],Sheet1!A1684:A4018,Sheet1!I1684:I4018)</f>
        <v>Obesity</v>
      </c>
      <c r="M1684" s="20" t="str">
        <f>_xlfn.XLOOKUP(A1684,Sheet1!A1684:A4018,Sheet1!J1684:J4018)</f>
        <v>Normal</v>
      </c>
      <c r="N1684" s="48" t="str">
        <f>_xlfn.XLOOKUP(Table4[[#This Row],[Customer ID]],Table3[Customer ID],Table3[Date2])</f>
        <v>18-Nov-1988</v>
      </c>
      <c r="O1684" s="20">
        <f>_xlfn.XLOOKUP(A1684,Table3[Customer ID],Table3[Age])</f>
        <v>34</v>
      </c>
      <c r="P1684" s="20">
        <f>_xlfn.XLOOKUP(A1684,Table3[Customer ID],Table3[children])</f>
        <v>1</v>
      </c>
      <c r="Q1684" s="47">
        <f>_xlfn.XLOOKUP(A1684,Table3[Customer ID],Table3[charges])</f>
        <v>5594.85</v>
      </c>
      <c r="R1684" s="20" t="str">
        <f>_xlfn.XLOOKUP(A1684,Table3[Customer ID],Table3[Hospital tier])</f>
        <v>tier - 2</v>
      </c>
      <c r="S1684" s="20" t="str">
        <f>_xlfn.XLOOKUP(A1684,Table3[Customer ID],Table3[City tier])</f>
        <v>tier - 3</v>
      </c>
      <c r="T1684" s="20" t="str">
        <f>_xlfn.XLOOKUP(A1684,Table3[Customer ID],Table3[State ID])</f>
        <v>R1024</v>
      </c>
    </row>
    <row r="1685" spans="1:20" x14ac:dyDescent="0.3">
      <c r="A1685" s="20" t="s">
        <v>1703</v>
      </c>
      <c r="B1685" s="20" t="str">
        <f>_xlfn.XLOOKUP(A1685,Sheet3!A1685:A4019,Sheet3!B1685:B4019)</f>
        <v xml:space="preserve"> Mr</v>
      </c>
      <c r="C1685" s="20" t="str">
        <f>_xlfn.XLOOKUP(A1685,Sheet3!A1685:A4019,Sheet3!C1685:C4019)</f>
        <v>Shen</v>
      </c>
      <c r="D1685" s="20" t="str">
        <f>_xlfn.XLOOKUP(A1685,Sheet3!A1685:A4019,Sheet3!D1685:D4019)</f>
        <v xml:space="preserve">  Yefeng</v>
      </c>
      <c r="E1685" s="46">
        <f>_xlfn.XLOOKUP(A1685,Sheet1!$A$2:$A$2336,Sheet1!$B$2:$B$2336)</f>
        <v>21.37</v>
      </c>
      <c r="F1685" s="20">
        <f>_xlfn.XLOOKUP(Table4[[#This Row],[Customer ID]],Sheet1!A1685:A4019,Sheet1!C1685:C4019)</f>
        <v>4.54</v>
      </c>
      <c r="G1685" s="20" t="str">
        <f>_xlfn.XLOOKUP(Table4[[#This Row],[Customer ID]],Sheet1!A1685:A4019,Sheet1!D1685:D4019)</f>
        <v>yes</v>
      </c>
      <c r="H1685" s="20" t="str">
        <f>_xlfn.XLOOKUP(Table4[[#This Row],[Customer ID]],Sheet1!A1685:A4019,Sheet1!E1685:E4019)</f>
        <v>No</v>
      </c>
      <c r="I1685" s="20" t="str">
        <f>_xlfn.XLOOKUP(Table4[[#This Row],[Customer ID]],Sheet1!A1685:A4019,Sheet1!F1685:F4019)</f>
        <v>Yes</v>
      </c>
      <c r="J1685" s="20">
        <f>_xlfn.XLOOKUP(Table4[[#This Row],[Customer ID]],Sheet1!A1685:A4019,Sheet1!G1685:G4019)</f>
        <v>1</v>
      </c>
      <c r="K1685" s="20" t="str">
        <f>_xlfn.XLOOKUP(Table4[[#This Row],[Customer ID]],Sheet1!A1685:A4019,Sheet1!H1685:H4019)</f>
        <v>No</v>
      </c>
      <c r="L1685" s="20" t="str">
        <f>_xlfn.XLOOKUP(Table4[[#This Row],[Customer ID]],Sheet1!A1685:A4019,Sheet1!I1685:I4019)</f>
        <v>Normal weight</v>
      </c>
      <c r="M1685" s="20" t="str">
        <f>_xlfn.XLOOKUP(A1685,Sheet1!A1685:A4019,Sheet1!J1685:J4019)</f>
        <v>Normal</v>
      </c>
      <c r="N1685" s="48" t="str">
        <f>_xlfn.XLOOKUP(Table4[[#This Row],[Customer ID]],Table3[Customer ID],Table3[Date2])</f>
        <v>3-Oct-1983</v>
      </c>
      <c r="O1685" s="20">
        <f>_xlfn.XLOOKUP(A1685,Table3[Customer ID],Table3[Age])</f>
        <v>39</v>
      </c>
      <c r="P1685" s="20">
        <f>_xlfn.XLOOKUP(A1685,Table3[Customer ID],Table3[children])</f>
        <v>3</v>
      </c>
      <c r="Q1685" s="47">
        <f>_xlfn.XLOOKUP(A1685,Table3[Customer ID],Table3[charges])</f>
        <v>5587.59</v>
      </c>
      <c r="R1685" s="20" t="str">
        <f>_xlfn.XLOOKUP(A1685,Table3[Customer ID],Table3[Hospital tier])</f>
        <v>tier - 2</v>
      </c>
      <c r="S1685" s="20" t="str">
        <f>_xlfn.XLOOKUP(A1685,Table3[Customer ID],Table3[City tier])</f>
        <v>tier - 1</v>
      </c>
      <c r="T1685" s="20" t="str">
        <f>_xlfn.XLOOKUP(A1685,Table3[Customer ID],Table3[State ID])</f>
        <v>R1013</v>
      </c>
    </row>
    <row r="1686" spans="1:20" x14ac:dyDescent="0.3">
      <c r="A1686" s="20" t="s">
        <v>1704</v>
      </c>
      <c r="B1686" s="20" t="str">
        <f>_xlfn.XLOOKUP(A1686,Sheet3!A1686:A4020,Sheet3!B1686:B4020)</f>
        <v xml:space="preserve"> Mr</v>
      </c>
      <c r="C1686" s="20" t="str">
        <f>_xlfn.XLOOKUP(A1686,Sheet3!A1686:A4020,Sheet3!C1686:C4020)</f>
        <v>Goldsby</v>
      </c>
      <c r="D1686" s="20" t="str">
        <f>_xlfn.XLOOKUP(A1686,Sheet3!A1686:A4020,Sheet3!D1686:D4020)</f>
        <v xml:space="preserve">  Thomas J</v>
      </c>
      <c r="E1686" s="46">
        <f>_xlfn.XLOOKUP(A1686,Sheet1!$A$2:$A$2336,Sheet1!$B$2:$B$2336)</f>
        <v>34.43</v>
      </c>
      <c r="F1686" s="20">
        <f>_xlfn.XLOOKUP(Table4[[#This Row],[Customer ID]],Sheet1!A1686:A4020,Sheet1!C1686:C4020)</f>
        <v>8.6199999999999992</v>
      </c>
      <c r="G1686" s="20" t="str">
        <f>_xlfn.XLOOKUP(Table4[[#This Row],[Customer ID]],Sheet1!A1686:A4020,Sheet1!D1686:D4020)</f>
        <v>yes</v>
      </c>
      <c r="H1686" s="20" t="str">
        <f>_xlfn.XLOOKUP(Table4[[#This Row],[Customer ID]],Sheet1!A1686:A4020,Sheet1!E1686:E4020)</f>
        <v>No</v>
      </c>
      <c r="I1686" s="20" t="str">
        <f>_xlfn.XLOOKUP(Table4[[#This Row],[Customer ID]],Sheet1!A1686:A4020,Sheet1!F1686:F4020)</f>
        <v>No</v>
      </c>
      <c r="J1686" s="20">
        <f>_xlfn.XLOOKUP(Table4[[#This Row],[Customer ID]],Sheet1!A1686:A4020,Sheet1!G1686:G4020)</f>
        <v>1</v>
      </c>
      <c r="K1686" s="20" t="str">
        <f>_xlfn.XLOOKUP(Table4[[#This Row],[Customer ID]],Sheet1!A1686:A4020,Sheet1!H1686:H4020)</f>
        <v>No</v>
      </c>
      <c r="L1686" s="20" t="str">
        <f>_xlfn.XLOOKUP(Table4[[#This Row],[Customer ID]],Sheet1!A1686:A4020,Sheet1!I1686:I4020)</f>
        <v>Obesity</v>
      </c>
      <c r="M1686" s="20" t="str">
        <f>_xlfn.XLOOKUP(A1686,Sheet1!A1686:A4020,Sheet1!J1686:J4020)</f>
        <v>Diabetes</v>
      </c>
      <c r="N1686" s="48" t="str">
        <f>_xlfn.XLOOKUP(Table4[[#This Row],[Customer ID]],Table3[Customer ID],Table3[Date2])</f>
        <v>21-Nov-1986</v>
      </c>
      <c r="O1686" s="20">
        <f>_xlfn.XLOOKUP(A1686,Table3[Customer ID],Table3[Age])</f>
        <v>36</v>
      </c>
      <c r="P1686" s="20">
        <f>_xlfn.XLOOKUP(A1686,Table3[Customer ID],Table3[children])</f>
        <v>2</v>
      </c>
      <c r="Q1686" s="47">
        <f>_xlfn.XLOOKUP(A1686,Table3[Customer ID],Table3[charges])</f>
        <v>5584.31</v>
      </c>
      <c r="R1686" s="20" t="str">
        <f>_xlfn.XLOOKUP(A1686,Table3[Customer ID],Table3[Hospital tier])</f>
        <v>tier - 3</v>
      </c>
      <c r="S1686" s="20" t="str">
        <f>_xlfn.XLOOKUP(A1686,Table3[Customer ID],Table3[City tier])</f>
        <v>tier - 1</v>
      </c>
      <c r="T1686" s="20" t="str">
        <f>_xlfn.XLOOKUP(A1686,Table3[Customer ID],Table3[State ID])</f>
        <v>R1013</v>
      </c>
    </row>
    <row r="1687" spans="1:20" x14ac:dyDescent="0.3">
      <c r="A1687" s="20" t="s">
        <v>1705</v>
      </c>
      <c r="B1687" s="20" t="str">
        <f>_xlfn.XLOOKUP(A1687,Sheet3!A1687:A4021,Sheet3!B1687:B4021)</f>
        <v xml:space="preserve"> Mr</v>
      </c>
      <c r="C1687" s="20" t="str">
        <f>_xlfn.XLOOKUP(A1687,Sheet3!A1687:A4021,Sheet3!C1687:C4021)</f>
        <v>Whitney</v>
      </c>
      <c r="D1687" s="20" t="str">
        <f>_xlfn.XLOOKUP(A1687,Sheet3!A1687:A4021,Sheet3!D1687:D4021)</f>
        <v xml:space="preserve">  Ken</v>
      </c>
      <c r="E1687" s="46">
        <f>_xlfn.XLOOKUP(A1687,Sheet1!$A$2:$A$2336,Sheet1!$B$2:$B$2336)</f>
        <v>20.86</v>
      </c>
      <c r="F1687" s="20">
        <f>_xlfn.XLOOKUP(Table4[[#This Row],[Customer ID]],Sheet1!A1687:A4021,Sheet1!C1687:C4021)</f>
        <v>4.3600000000000003</v>
      </c>
      <c r="G1687" s="20" t="str">
        <f>_xlfn.XLOOKUP(Table4[[#This Row],[Customer ID]],Sheet1!A1687:A4021,Sheet1!D1687:D4021)</f>
        <v>yes</v>
      </c>
      <c r="H1687" s="20" t="str">
        <f>_xlfn.XLOOKUP(Table4[[#This Row],[Customer ID]],Sheet1!A1687:A4021,Sheet1!E1687:E4021)</f>
        <v>No</v>
      </c>
      <c r="I1687" s="20" t="str">
        <f>_xlfn.XLOOKUP(Table4[[#This Row],[Customer ID]],Sheet1!A1687:A4021,Sheet1!F1687:F4021)</f>
        <v>No</v>
      </c>
      <c r="J1687" s="20">
        <f>_xlfn.XLOOKUP(Table4[[#This Row],[Customer ID]],Sheet1!A1687:A4021,Sheet1!G1687:G4021)</f>
        <v>0</v>
      </c>
      <c r="K1687" s="20" t="str">
        <f>_xlfn.XLOOKUP(Table4[[#This Row],[Customer ID]],Sheet1!A1687:A4021,Sheet1!H1687:H4021)</f>
        <v>No</v>
      </c>
      <c r="L1687" s="20" t="str">
        <f>_xlfn.XLOOKUP(Table4[[#This Row],[Customer ID]],Sheet1!A1687:A4021,Sheet1!I1687:I4021)</f>
        <v>Normal weight</v>
      </c>
      <c r="M1687" s="20" t="str">
        <f>_xlfn.XLOOKUP(A1687,Sheet1!A1687:A4021,Sheet1!J1687:J4021)</f>
        <v>Normal</v>
      </c>
      <c r="N1687" s="48" t="str">
        <f>_xlfn.XLOOKUP(Table4[[#This Row],[Customer ID]],Table3[Customer ID],Table3[Date2])</f>
        <v>5-Sep-1985</v>
      </c>
      <c r="O1687" s="20">
        <f>_xlfn.XLOOKUP(A1687,Table3[Customer ID],Table3[Age])</f>
        <v>37</v>
      </c>
      <c r="P1687" s="20">
        <f>_xlfn.XLOOKUP(A1687,Table3[Customer ID],Table3[children])</f>
        <v>3</v>
      </c>
      <c r="Q1687" s="47">
        <f>_xlfn.XLOOKUP(A1687,Table3[Customer ID],Table3[charges])</f>
        <v>5582.95</v>
      </c>
      <c r="R1687" s="20" t="str">
        <f>_xlfn.XLOOKUP(A1687,Table3[Customer ID],Table3[Hospital tier])</f>
        <v>tier - 2</v>
      </c>
      <c r="S1687" s="20" t="str">
        <f>_xlfn.XLOOKUP(A1687,Table3[Customer ID],Table3[City tier])</f>
        <v>tier - 1</v>
      </c>
      <c r="T1687" s="20" t="str">
        <f>_xlfn.XLOOKUP(A1687,Table3[Customer ID],Table3[State ID])</f>
        <v>R1012</v>
      </c>
    </row>
    <row r="1688" spans="1:20" x14ac:dyDescent="0.3">
      <c r="A1688" s="20" t="s">
        <v>1706</v>
      </c>
      <c r="B1688" s="20" t="str">
        <f>_xlfn.XLOOKUP(A1688,Sheet3!A1688:A4022,Sheet3!B1688:B4022)</f>
        <v xml:space="preserve"> Ms</v>
      </c>
      <c r="C1688" s="20" t="str">
        <f>_xlfn.XLOOKUP(A1688,Sheet3!A1688:A4022,Sheet3!C1688:C4022)</f>
        <v>Mahoney</v>
      </c>
      <c r="D1688" s="20" t="str">
        <f>_xlfn.XLOOKUP(A1688,Sheet3!A1688:A4022,Sheet3!D1688:D4022)</f>
        <v xml:space="preserve">  Annie E</v>
      </c>
      <c r="E1688" s="46">
        <f>_xlfn.XLOOKUP(A1688,Sheet1!$A$2:$A$2336,Sheet1!$B$2:$B$2336)</f>
        <v>18.34</v>
      </c>
      <c r="F1688" s="20">
        <f>_xlfn.XLOOKUP(Table4[[#This Row],[Customer ID]],Sheet1!A1688:A4022,Sheet1!C1688:C4022)</f>
        <v>10.01</v>
      </c>
      <c r="G1688" s="20" t="str">
        <f>_xlfn.XLOOKUP(Table4[[#This Row],[Customer ID]],Sheet1!A1688:A4022,Sheet1!D1688:D4022)</f>
        <v>No</v>
      </c>
      <c r="H1688" s="20" t="str">
        <f>_xlfn.XLOOKUP(Table4[[#This Row],[Customer ID]],Sheet1!A1688:A4022,Sheet1!E1688:E4022)</f>
        <v>No</v>
      </c>
      <c r="I1688" s="20" t="str">
        <f>_xlfn.XLOOKUP(Table4[[#This Row],[Customer ID]],Sheet1!A1688:A4022,Sheet1!F1688:F4022)</f>
        <v>No</v>
      </c>
      <c r="J1688" s="20">
        <f>_xlfn.XLOOKUP(Table4[[#This Row],[Customer ID]],Sheet1!A1688:A4022,Sheet1!G1688:G4022)</f>
        <v>0</v>
      </c>
      <c r="K1688" s="20" t="str">
        <f>_xlfn.XLOOKUP(Table4[[#This Row],[Customer ID]],Sheet1!A1688:A4022,Sheet1!H1688:H4022)</f>
        <v>No</v>
      </c>
      <c r="L1688" s="20" t="str">
        <f>_xlfn.XLOOKUP(Table4[[#This Row],[Customer ID]],Sheet1!A1688:A4022,Sheet1!I1688:I4022)</f>
        <v>Under Weight</v>
      </c>
      <c r="M1688" s="20" t="str">
        <f>_xlfn.XLOOKUP(A1688,Sheet1!A1688:A4022,Sheet1!J1688:J4022)</f>
        <v>Diabetes</v>
      </c>
      <c r="N1688" s="48" t="str">
        <f>_xlfn.XLOOKUP(Table4[[#This Row],[Customer ID]],Table3[Customer ID],Table3[Date2])</f>
        <v>18-Sep-1974</v>
      </c>
      <c r="O1688" s="20">
        <f>_xlfn.XLOOKUP(A1688,Table3[Customer ID],Table3[Age])</f>
        <v>48</v>
      </c>
      <c r="P1688" s="20">
        <f>_xlfn.XLOOKUP(A1688,Table3[Customer ID],Table3[children])</f>
        <v>0</v>
      </c>
      <c r="Q1688" s="47">
        <f>_xlfn.XLOOKUP(A1688,Table3[Customer ID],Table3[charges])</f>
        <v>5576.35</v>
      </c>
      <c r="R1688" s="20" t="str">
        <f>_xlfn.XLOOKUP(A1688,Table3[Customer ID],Table3[Hospital tier])</f>
        <v>tier - 2</v>
      </c>
      <c r="S1688" s="20" t="str">
        <f>_xlfn.XLOOKUP(A1688,Table3[Customer ID],Table3[City tier])</f>
        <v>tier - 3</v>
      </c>
      <c r="T1688" s="20" t="str">
        <f>_xlfn.XLOOKUP(A1688,Table3[Customer ID],Table3[State ID])</f>
        <v>R1013</v>
      </c>
    </row>
    <row r="1689" spans="1:20" x14ac:dyDescent="0.3">
      <c r="A1689" s="20" t="s">
        <v>1707</v>
      </c>
      <c r="B1689" s="20" t="str">
        <f>_xlfn.XLOOKUP(A1689,Sheet3!A1689:A4023,Sheet3!B1689:B4023)</f>
        <v xml:space="preserve"> Mrs</v>
      </c>
      <c r="C1689" s="20" t="str">
        <f>_xlfn.XLOOKUP(A1689,Sheet3!A1689:A4023,Sheet3!C1689:C4023)</f>
        <v>McCracken</v>
      </c>
      <c r="D1689" s="20" t="str">
        <f>_xlfn.XLOOKUP(A1689,Sheet3!A1689:A4023,Sheet3!D1689:D4023)</f>
        <v xml:space="preserve">  Noel K.</v>
      </c>
      <c r="E1689" s="46">
        <f>_xlfn.XLOOKUP(A1689,Sheet1!$A$2:$A$2336,Sheet1!$B$2:$B$2336)</f>
        <v>34.15</v>
      </c>
      <c r="F1689" s="20">
        <f>_xlfn.XLOOKUP(Table4[[#This Row],[Customer ID]],Sheet1!A1689:A4023,Sheet1!C1689:C4023)</f>
        <v>5.42</v>
      </c>
      <c r="G1689" s="20" t="str">
        <f>_xlfn.XLOOKUP(Table4[[#This Row],[Customer ID]],Sheet1!A1689:A4023,Sheet1!D1689:D4023)</f>
        <v>No</v>
      </c>
      <c r="H1689" s="20" t="str">
        <f>_xlfn.XLOOKUP(Table4[[#This Row],[Customer ID]],Sheet1!A1689:A4023,Sheet1!E1689:E4023)</f>
        <v>No</v>
      </c>
      <c r="I1689" s="20" t="str">
        <f>_xlfn.XLOOKUP(Table4[[#This Row],[Customer ID]],Sheet1!A1689:A4023,Sheet1!F1689:F4023)</f>
        <v>No</v>
      </c>
      <c r="J1689" s="20">
        <f>_xlfn.XLOOKUP(Table4[[#This Row],[Customer ID]],Sheet1!A1689:A4023,Sheet1!G1689:G4023)</f>
        <v>0</v>
      </c>
      <c r="K1689" s="20" t="str">
        <f>_xlfn.XLOOKUP(Table4[[#This Row],[Customer ID]],Sheet1!A1689:A4023,Sheet1!H1689:H4023)</f>
        <v>No</v>
      </c>
      <c r="L1689" s="20" t="str">
        <f>_xlfn.XLOOKUP(Table4[[#This Row],[Customer ID]],Sheet1!A1689:A4023,Sheet1!I1689:I4023)</f>
        <v>Obesity</v>
      </c>
      <c r="M1689" s="20" t="str">
        <f>_xlfn.XLOOKUP(A1689,Sheet1!A1689:A4023,Sheet1!J1689:J4023)</f>
        <v>Normal</v>
      </c>
      <c r="N1689" s="48" t="str">
        <f>_xlfn.XLOOKUP(Table4[[#This Row],[Customer ID]],Table3[Customer ID],Table3[Date2])</f>
        <v>22-Sep-1999</v>
      </c>
      <c r="O1689" s="20">
        <f>_xlfn.XLOOKUP(A1689,Table3[Customer ID],Table3[Age])</f>
        <v>23</v>
      </c>
      <c r="P1689" s="20">
        <f>_xlfn.XLOOKUP(A1689,Table3[Customer ID],Table3[children])</f>
        <v>0</v>
      </c>
      <c r="Q1689" s="47">
        <f>_xlfn.XLOOKUP(A1689,Table3[Customer ID],Table3[charges])</f>
        <v>5552.61</v>
      </c>
      <c r="R1689" s="20" t="str">
        <f>_xlfn.XLOOKUP(A1689,Table3[Customer ID],Table3[Hospital tier])</f>
        <v>tier - 2</v>
      </c>
      <c r="S1689" s="20" t="str">
        <f>_xlfn.XLOOKUP(A1689,Table3[Customer ID],Table3[City tier])</f>
        <v>tier - 3</v>
      </c>
      <c r="T1689" s="20" t="str">
        <f>_xlfn.XLOOKUP(A1689,Table3[Customer ID],Table3[State ID])</f>
        <v>R1026</v>
      </c>
    </row>
    <row r="1690" spans="1:20" x14ac:dyDescent="0.3">
      <c r="A1690" s="20" t="s">
        <v>1708</v>
      </c>
      <c r="B1690" s="20" t="str">
        <f>_xlfn.XLOOKUP(A1690,Sheet3!A1690:A4024,Sheet3!B1690:B4024)</f>
        <v xml:space="preserve"> Mr</v>
      </c>
      <c r="C1690" s="20" t="str">
        <f>_xlfn.XLOOKUP(A1690,Sheet3!A1690:A4024,Sheet3!C1690:C4024)</f>
        <v>Spewak</v>
      </c>
      <c r="D1690" s="20" t="str">
        <f>_xlfn.XLOOKUP(A1690,Sheet3!A1690:A4024,Sheet3!D1690:D4024)</f>
        <v xml:space="preserve">  Mark S</v>
      </c>
      <c r="E1690" s="46">
        <f>_xlfn.XLOOKUP(A1690,Sheet1!$A$2:$A$2336,Sheet1!$B$2:$B$2336)</f>
        <v>18.350000000000001</v>
      </c>
      <c r="F1690" s="20">
        <f>_xlfn.XLOOKUP(Table4[[#This Row],[Customer ID]],Sheet1!A1690:A4024,Sheet1!C1690:C4024)</f>
        <v>5.12</v>
      </c>
      <c r="G1690" s="20" t="str">
        <f>_xlfn.XLOOKUP(Table4[[#This Row],[Customer ID]],Sheet1!A1690:A4024,Sheet1!D1690:D4024)</f>
        <v>No</v>
      </c>
      <c r="H1690" s="20" t="str">
        <f>_xlfn.XLOOKUP(Table4[[#This Row],[Customer ID]],Sheet1!A1690:A4024,Sheet1!E1690:E4024)</f>
        <v>No</v>
      </c>
      <c r="I1690" s="20" t="str">
        <f>_xlfn.XLOOKUP(Table4[[#This Row],[Customer ID]],Sheet1!A1690:A4024,Sheet1!F1690:F4024)</f>
        <v>No</v>
      </c>
      <c r="J1690" s="20">
        <f>_xlfn.XLOOKUP(Table4[[#This Row],[Customer ID]],Sheet1!A1690:A4024,Sheet1!G1690:G4024)</f>
        <v>0</v>
      </c>
      <c r="K1690" s="20" t="str">
        <f>_xlfn.XLOOKUP(Table4[[#This Row],[Customer ID]],Sheet1!A1690:A4024,Sheet1!H1690:H4024)</f>
        <v>No</v>
      </c>
      <c r="L1690" s="20" t="str">
        <f>_xlfn.XLOOKUP(Table4[[#This Row],[Customer ID]],Sheet1!A1690:A4024,Sheet1!I1690:I4024)</f>
        <v>Under Weight</v>
      </c>
      <c r="M1690" s="20" t="str">
        <f>_xlfn.XLOOKUP(A1690,Sheet1!A1690:A4024,Sheet1!J1690:J4024)</f>
        <v>Normal</v>
      </c>
      <c r="N1690" s="48" t="str">
        <f>_xlfn.XLOOKUP(Table4[[#This Row],[Customer ID]],Table3[Customer ID],Table3[Date2])</f>
        <v>7-Dec-1980</v>
      </c>
      <c r="O1690" s="20">
        <f>_xlfn.XLOOKUP(A1690,Table3[Customer ID],Table3[Age])</f>
        <v>42</v>
      </c>
      <c r="P1690" s="20">
        <f>_xlfn.XLOOKUP(A1690,Table3[Customer ID],Table3[children])</f>
        <v>2</v>
      </c>
      <c r="Q1690" s="47">
        <f>_xlfn.XLOOKUP(A1690,Table3[Customer ID],Table3[charges])</f>
        <v>5540.35</v>
      </c>
      <c r="R1690" s="20" t="str">
        <f>_xlfn.XLOOKUP(A1690,Table3[Customer ID],Table3[Hospital tier])</f>
        <v>tier - 2</v>
      </c>
      <c r="S1690" s="20" t="str">
        <f>_xlfn.XLOOKUP(A1690,Table3[Customer ID],Table3[City tier])</f>
        <v>tier - 2</v>
      </c>
      <c r="T1690" s="20" t="str">
        <f>_xlfn.XLOOKUP(A1690,Table3[Customer ID],Table3[State ID])</f>
        <v>R1012</v>
      </c>
    </row>
    <row r="1691" spans="1:20" x14ac:dyDescent="0.3">
      <c r="A1691" s="20" t="s">
        <v>1709</v>
      </c>
      <c r="B1691" s="20" t="str">
        <f>_xlfn.XLOOKUP(A1691,Sheet3!A1691:A4025,Sheet3!B1691:B4025)</f>
        <v xml:space="preserve"> Ms</v>
      </c>
      <c r="C1691" s="20" t="str">
        <f>_xlfn.XLOOKUP(A1691,Sheet3!A1691:A4025,Sheet3!C1691:C4025)</f>
        <v>Cottini</v>
      </c>
      <c r="D1691" s="20" t="str">
        <f>_xlfn.XLOOKUP(A1691,Sheet3!A1691:A4025,Sheet3!D1691:D4025)</f>
        <v xml:space="preserve">  Federica</v>
      </c>
      <c r="E1691" s="46">
        <f>_xlfn.XLOOKUP(A1691,Sheet1!$A$2:$A$2336,Sheet1!$B$2:$B$2336)</f>
        <v>22.13</v>
      </c>
      <c r="F1691" s="20">
        <f>_xlfn.XLOOKUP(Table4[[#This Row],[Customer ID]],Sheet1!A1691:A4025,Sheet1!C1691:C4025)</f>
        <v>9.1999999999999993</v>
      </c>
      <c r="G1691" s="20" t="str">
        <f>_xlfn.XLOOKUP(Table4[[#This Row],[Customer ID]],Sheet1!A1691:A4025,Sheet1!D1691:D4025)</f>
        <v>yes</v>
      </c>
      <c r="H1691" s="20" t="str">
        <f>_xlfn.XLOOKUP(Table4[[#This Row],[Customer ID]],Sheet1!A1691:A4025,Sheet1!E1691:E4025)</f>
        <v>No</v>
      </c>
      <c r="I1691" s="20" t="str">
        <f>_xlfn.XLOOKUP(Table4[[#This Row],[Customer ID]],Sheet1!A1691:A4025,Sheet1!F1691:F4025)</f>
        <v>No</v>
      </c>
      <c r="J1691" s="20">
        <f>_xlfn.XLOOKUP(Table4[[#This Row],[Customer ID]],Sheet1!A1691:A4025,Sheet1!G1691:G4025)</f>
        <v>0</v>
      </c>
      <c r="K1691" s="20" t="str">
        <f>_xlfn.XLOOKUP(Table4[[#This Row],[Customer ID]],Sheet1!A1691:A4025,Sheet1!H1691:H4025)</f>
        <v>No</v>
      </c>
      <c r="L1691" s="20" t="str">
        <f>_xlfn.XLOOKUP(Table4[[#This Row],[Customer ID]],Sheet1!A1691:A4025,Sheet1!I1691:I4025)</f>
        <v>Normal weight</v>
      </c>
      <c r="M1691" s="20" t="str">
        <f>_xlfn.XLOOKUP(A1691,Sheet1!A1691:A4025,Sheet1!J1691:J4025)</f>
        <v>Diabetes</v>
      </c>
      <c r="N1691" s="48" t="str">
        <f>_xlfn.XLOOKUP(Table4[[#This Row],[Customer ID]],Table3[Customer ID],Table3[Date2])</f>
        <v>7-Nov-1981</v>
      </c>
      <c r="O1691" s="20">
        <f>_xlfn.XLOOKUP(A1691,Table3[Customer ID],Table3[Age])</f>
        <v>41</v>
      </c>
      <c r="P1691" s="20">
        <f>_xlfn.XLOOKUP(A1691,Table3[Customer ID],Table3[children])</f>
        <v>1</v>
      </c>
      <c r="Q1691" s="47">
        <f>_xlfn.XLOOKUP(A1691,Table3[Customer ID],Table3[charges])</f>
        <v>5539.4</v>
      </c>
      <c r="R1691" s="20" t="str">
        <f>_xlfn.XLOOKUP(A1691,Table3[Customer ID],Table3[Hospital tier])</f>
        <v>tier - 2</v>
      </c>
      <c r="S1691" s="20" t="str">
        <f>_xlfn.XLOOKUP(A1691,Table3[Customer ID],Table3[City tier])</f>
        <v>tier - 2</v>
      </c>
      <c r="T1691" s="20" t="str">
        <f>_xlfn.XLOOKUP(A1691,Table3[Customer ID],Table3[State ID])</f>
        <v>R1013</v>
      </c>
    </row>
    <row r="1692" spans="1:20" x14ac:dyDescent="0.3">
      <c r="A1692" s="20" t="s">
        <v>1710</v>
      </c>
      <c r="B1692" s="20" t="str">
        <f>_xlfn.XLOOKUP(A1692,Sheet3!A1692:A4026,Sheet3!B1692:B4026)</f>
        <v xml:space="preserve"> Ms</v>
      </c>
      <c r="C1692" s="20" t="str">
        <f>_xlfn.XLOOKUP(A1692,Sheet3!A1692:A4026,Sheet3!C1692:C4026)</f>
        <v>Findlay</v>
      </c>
      <c r="D1692" s="20" t="str">
        <f>_xlfn.XLOOKUP(A1692,Sheet3!A1692:A4026,Sheet3!D1692:D4026)</f>
        <v xml:space="preserve">  Pamela L</v>
      </c>
      <c r="E1692" s="46">
        <f>_xlfn.XLOOKUP(A1692,Sheet1!$A$2:$A$2336,Sheet1!$B$2:$B$2336)</f>
        <v>22.51</v>
      </c>
      <c r="F1692" s="20">
        <f>_xlfn.XLOOKUP(Table4[[#This Row],[Customer ID]],Sheet1!A1692:A4026,Sheet1!C1692:C4026)</f>
        <v>6.08</v>
      </c>
      <c r="G1692" s="20" t="str">
        <f>_xlfn.XLOOKUP(Table4[[#This Row],[Customer ID]],Sheet1!A1692:A4026,Sheet1!D1692:D4026)</f>
        <v>yes</v>
      </c>
      <c r="H1692" s="20" t="str">
        <f>_xlfn.XLOOKUP(Table4[[#This Row],[Customer ID]],Sheet1!A1692:A4026,Sheet1!E1692:E4026)</f>
        <v>No</v>
      </c>
      <c r="I1692" s="20" t="str">
        <f>_xlfn.XLOOKUP(Table4[[#This Row],[Customer ID]],Sheet1!A1692:A4026,Sheet1!F1692:F4026)</f>
        <v>No</v>
      </c>
      <c r="J1692" s="20">
        <f>_xlfn.XLOOKUP(Table4[[#This Row],[Customer ID]],Sheet1!A1692:A4026,Sheet1!G1692:G4026)</f>
        <v>1</v>
      </c>
      <c r="K1692" s="20" t="str">
        <f>_xlfn.XLOOKUP(Table4[[#This Row],[Customer ID]],Sheet1!A1692:A4026,Sheet1!H1692:H4026)</f>
        <v>No</v>
      </c>
      <c r="L1692" s="20" t="str">
        <f>_xlfn.XLOOKUP(Table4[[#This Row],[Customer ID]],Sheet1!A1692:A4026,Sheet1!I1692:I4026)</f>
        <v>Normal weight</v>
      </c>
      <c r="M1692" s="20" t="str">
        <f>_xlfn.XLOOKUP(A1692,Sheet1!A1692:A4026,Sheet1!J1692:J4026)</f>
        <v>Prediabetes</v>
      </c>
      <c r="N1692" s="48" t="str">
        <f>_xlfn.XLOOKUP(Table4[[#This Row],[Customer ID]],Table3[Customer ID],Table3[Date2])</f>
        <v>29-Jul-1988</v>
      </c>
      <c r="O1692" s="20">
        <f>_xlfn.XLOOKUP(A1692,Table3[Customer ID],Table3[Age])</f>
        <v>34</v>
      </c>
      <c r="P1692" s="20">
        <f>_xlfn.XLOOKUP(A1692,Table3[Customer ID],Table3[children])</f>
        <v>3</v>
      </c>
      <c r="Q1692" s="47">
        <f>_xlfn.XLOOKUP(A1692,Table3[Customer ID],Table3[charges])</f>
        <v>5503.36</v>
      </c>
      <c r="R1692" s="20" t="str">
        <f>_xlfn.XLOOKUP(A1692,Table3[Customer ID],Table3[Hospital tier])</f>
        <v>tier - 2</v>
      </c>
      <c r="S1692" s="20" t="str">
        <f>_xlfn.XLOOKUP(A1692,Table3[Customer ID],Table3[City tier])</f>
        <v>tier - 2</v>
      </c>
      <c r="T1692" s="20" t="str">
        <f>_xlfn.XLOOKUP(A1692,Table3[Customer ID],Table3[State ID])</f>
        <v>R1012</v>
      </c>
    </row>
    <row r="1693" spans="1:20" x14ac:dyDescent="0.3">
      <c r="A1693" s="20" t="s">
        <v>1711</v>
      </c>
      <c r="B1693" s="20" t="str">
        <f>_xlfn.XLOOKUP(A1693,Sheet3!A1693:A4027,Sheet3!B1693:B4027)</f>
        <v xml:space="preserve"> Mr</v>
      </c>
      <c r="C1693" s="20" t="str">
        <f>_xlfn.XLOOKUP(A1693,Sheet3!A1693:A4027,Sheet3!C1693:C4027)</f>
        <v>Strasburg</v>
      </c>
      <c r="D1693" s="20" t="str">
        <f>_xlfn.XLOOKUP(A1693,Sheet3!A1693:A4027,Sheet3!D1693:D4027)</f>
        <v xml:space="preserve">  Andrew W.</v>
      </c>
      <c r="E1693" s="46">
        <f>_xlfn.XLOOKUP(A1693,Sheet1!$A$2:$A$2336,Sheet1!$B$2:$B$2336)</f>
        <v>31</v>
      </c>
      <c r="F1693" s="20">
        <f>_xlfn.XLOOKUP(Table4[[#This Row],[Customer ID]],Sheet1!A1693:A4027,Sheet1!C1693:C4027)</f>
        <v>4.7699999999999996</v>
      </c>
      <c r="G1693" s="20" t="str">
        <f>_xlfn.XLOOKUP(Table4[[#This Row],[Customer ID]],Sheet1!A1693:A4027,Sheet1!D1693:D4027)</f>
        <v>No</v>
      </c>
      <c r="H1693" s="20" t="str">
        <f>_xlfn.XLOOKUP(Table4[[#This Row],[Customer ID]],Sheet1!A1693:A4027,Sheet1!E1693:E4027)</f>
        <v>No</v>
      </c>
      <c r="I1693" s="20" t="str">
        <f>_xlfn.XLOOKUP(Table4[[#This Row],[Customer ID]],Sheet1!A1693:A4027,Sheet1!F1693:F4027)</f>
        <v>No</v>
      </c>
      <c r="J1693" s="20">
        <f>_xlfn.XLOOKUP(Table4[[#This Row],[Customer ID]],Sheet1!A1693:A4027,Sheet1!G1693:G4027)</f>
        <v>1</v>
      </c>
      <c r="K1693" s="20" t="str">
        <f>_xlfn.XLOOKUP(Table4[[#This Row],[Customer ID]],Sheet1!A1693:A4027,Sheet1!H1693:H4027)</f>
        <v>No</v>
      </c>
      <c r="L1693" s="20" t="str">
        <f>_xlfn.XLOOKUP(Table4[[#This Row],[Customer ID]],Sheet1!A1693:A4027,Sheet1!I1693:I4027)</f>
        <v>Obesity</v>
      </c>
      <c r="M1693" s="20" t="str">
        <f>_xlfn.XLOOKUP(A1693,Sheet1!A1693:A4027,Sheet1!J1693:J4027)</f>
        <v>Normal</v>
      </c>
      <c r="N1693" s="48" t="str">
        <f>_xlfn.XLOOKUP(Table4[[#This Row],[Customer ID]],Table3[Customer ID],Table3[Date2])</f>
        <v>17-Aug-1984</v>
      </c>
      <c r="O1693" s="20">
        <f>_xlfn.XLOOKUP(A1693,Table3[Customer ID],Table3[Age])</f>
        <v>38</v>
      </c>
      <c r="P1693" s="20">
        <f>_xlfn.XLOOKUP(A1693,Table3[Customer ID],Table3[children])</f>
        <v>1</v>
      </c>
      <c r="Q1693" s="47">
        <f>_xlfn.XLOOKUP(A1693,Table3[Customer ID],Table3[charges])</f>
        <v>5488.26</v>
      </c>
      <c r="R1693" s="20" t="str">
        <f>_xlfn.XLOOKUP(A1693,Table3[Customer ID],Table3[Hospital tier])</f>
        <v>tier - 2</v>
      </c>
      <c r="S1693" s="20" t="str">
        <f>_xlfn.XLOOKUP(A1693,Table3[Customer ID],Table3[City tier])</f>
        <v>tier - 3</v>
      </c>
      <c r="T1693" s="20" t="str">
        <f>_xlfn.XLOOKUP(A1693,Table3[Customer ID],Table3[State ID])</f>
        <v>R1011</v>
      </c>
    </row>
    <row r="1694" spans="1:20" x14ac:dyDescent="0.3">
      <c r="A1694" s="20" t="s">
        <v>1712</v>
      </c>
      <c r="B1694" s="20" t="str">
        <f>_xlfn.XLOOKUP(A1694,Sheet3!A1694:A4028,Sheet3!B1694:B4028)</f>
        <v xml:space="preserve"> Mr</v>
      </c>
      <c r="C1694" s="20" t="str">
        <f>_xlfn.XLOOKUP(A1694,Sheet3!A1694:A4028,Sheet3!C1694:C4028)</f>
        <v>Adams</v>
      </c>
      <c r="D1694" s="20" t="str">
        <f>_xlfn.XLOOKUP(A1694,Sheet3!A1694:A4028,Sheet3!D1694:D4028)</f>
        <v xml:space="preserve">  Randall</v>
      </c>
      <c r="E1694" s="46">
        <f>_xlfn.XLOOKUP(A1694,Sheet1!$A$2:$A$2336,Sheet1!$B$2:$B$2336)</f>
        <v>28.27</v>
      </c>
      <c r="F1694" s="20">
        <f>_xlfn.XLOOKUP(Table4[[#This Row],[Customer ID]],Sheet1!A1694:A4028,Sheet1!C1694:C4028)</f>
        <v>4.62</v>
      </c>
      <c r="G1694" s="20" t="str">
        <f>_xlfn.XLOOKUP(Table4[[#This Row],[Customer ID]],Sheet1!A1694:A4028,Sheet1!D1694:D4028)</f>
        <v>No</v>
      </c>
      <c r="H1694" s="20" t="str">
        <f>_xlfn.XLOOKUP(Table4[[#This Row],[Customer ID]],Sheet1!A1694:A4028,Sheet1!E1694:E4028)</f>
        <v>No</v>
      </c>
      <c r="I1694" s="20" t="str">
        <f>_xlfn.XLOOKUP(Table4[[#This Row],[Customer ID]],Sheet1!A1694:A4028,Sheet1!F1694:F4028)</f>
        <v>No</v>
      </c>
      <c r="J1694" s="20">
        <f>_xlfn.XLOOKUP(Table4[[#This Row],[Customer ID]],Sheet1!A1694:A4028,Sheet1!G1694:G4028)</f>
        <v>1</v>
      </c>
      <c r="K1694" s="20" t="str">
        <f>_xlfn.XLOOKUP(Table4[[#This Row],[Customer ID]],Sheet1!A1694:A4028,Sheet1!H1694:H4028)</f>
        <v>No</v>
      </c>
      <c r="L1694" s="20" t="str">
        <f>_xlfn.XLOOKUP(Table4[[#This Row],[Customer ID]],Sheet1!A1694:A4028,Sheet1!I1694:I4028)</f>
        <v>Over Weight</v>
      </c>
      <c r="M1694" s="20" t="str">
        <f>_xlfn.XLOOKUP(A1694,Sheet1!A1694:A4028,Sheet1!J1694:J4028)</f>
        <v>Normal</v>
      </c>
      <c r="N1694" s="48" t="str">
        <f>_xlfn.XLOOKUP(Table4[[#This Row],[Customer ID]],Table3[Customer ID],Table3[Date2])</f>
        <v>26-Aug-1984</v>
      </c>
      <c r="O1694" s="20">
        <f>_xlfn.XLOOKUP(A1694,Table3[Customer ID],Table3[Age])</f>
        <v>38</v>
      </c>
      <c r="P1694" s="20">
        <f>_xlfn.XLOOKUP(A1694,Table3[Customer ID],Table3[children])</f>
        <v>1</v>
      </c>
      <c r="Q1694" s="47">
        <f>_xlfn.XLOOKUP(A1694,Table3[Customer ID],Table3[charges])</f>
        <v>5484.47</v>
      </c>
      <c r="R1694" s="20" t="str">
        <f>_xlfn.XLOOKUP(A1694,Table3[Customer ID],Table3[Hospital tier])</f>
        <v>tier - 2</v>
      </c>
      <c r="S1694" s="20" t="str">
        <f>_xlfn.XLOOKUP(A1694,Table3[Customer ID],Table3[City tier])</f>
        <v>tier - 2</v>
      </c>
      <c r="T1694" s="20" t="str">
        <f>_xlfn.XLOOKUP(A1694,Table3[Customer ID],Table3[State ID])</f>
        <v>R1013</v>
      </c>
    </row>
    <row r="1695" spans="1:20" x14ac:dyDescent="0.3">
      <c r="A1695" s="20" t="s">
        <v>1713</v>
      </c>
      <c r="B1695" s="20" t="str">
        <f>_xlfn.XLOOKUP(A1695,Sheet3!A1695:A4029,Sheet3!B1695:B4029)</f>
        <v xml:space="preserve"> Ms</v>
      </c>
      <c r="C1695" s="20" t="str">
        <f>_xlfn.XLOOKUP(A1695,Sheet3!A1695:A4029,Sheet3!C1695:C4029)</f>
        <v>Deeter</v>
      </c>
      <c r="D1695" s="20" t="str">
        <f>_xlfn.XLOOKUP(A1695,Sheet3!A1695:A4029,Sheet3!D1695:D4029)</f>
        <v xml:space="preserve">  Tracy L</v>
      </c>
      <c r="E1695" s="46">
        <f>_xlfn.XLOOKUP(A1695,Sheet1!$A$2:$A$2336,Sheet1!$B$2:$B$2336)</f>
        <v>29.92</v>
      </c>
      <c r="F1695" s="20">
        <f>_xlfn.XLOOKUP(Table4[[#This Row],[Customer ID]],Sheet1!A1695:A4029,Sheet1!C1695:C4029)</f>
        <v>9.07</v>
      </c>
      <c r="G1695" s="20" t="str">
        <f>_xlfn.XLOOKUP(Table4[[#This Row],[Customer ID]],Sheet1!A1695:A4029,Sheet1!D1695:D4029)</f>
        <v>yes</v>
      </c>
      <c r="H1695" s="20" t="str">
        <f>_xlfn.XLOOKUP(Table4[[#This Row],[Customer ID]],Sheet1!A1695:A4029,Sheet1!E1695:E4029)</f>
        <v>No</v>
      </c>
      <c r="I1695" s="20" t="str">
        <f>_xlfn.XLOOKUP(Table4[[#This Row],[Customer ID]],Sheet1!A1695:A4029,Sheet1!F1695:F4029)</f>
        <v>No</v>
      </c>
      <c r="J1695" s="20">
        <f>_xlfn.XLOOKUP(Table4[[#This Row],[Customer ID]],Sheet1!A1695:A4029,Sheet1!G1695:G4029)</f>
        <v>1</v>
      </c>
      <c r="K1695" s="20" t="str">
        <f>_xlfn.XLOOKUP(Table4[[#This Row],[Customer ID]],Sheet1!A1695:A4029,Sheet1!H1695:H4029)</f>
        <v>No</v>
      </c>
      <c r="L1695" s="20" t="str">
        <f>_xlfn.XLOOKUP(Table4[[#This Row],[Customer ID]],Sheet1!A1695:A4029,Sheet1!I1695:I4029)</f>
        <v>Over Weight</v>
      </c>
      <c r="M1695" s="20" t="str">
        <f>_xlfn.XLOOKUP(A1695,Sheet1!A1695:A4029,Sheet1!J1695:J4029)</f>
        <v>Diabetes</v>
      </c>
      <c r="N1695" s="48" t="str">
        <f>_xlfn.XLOOKUP(Table4[[#This Row],[Customer ID]],Table3[Customer ID],Table3[Date2])</f>
        <v>30-Sep-1986</v>
      </c>
      <c r="O1695" s="20">
        <f>_xlfn.XLOOKUP(A1695,Table3[Customer ID],Table3[Age])</f>
        <v>36</v>
      </c>
      <c r="P1695" s="20">
        <f>_xlfn.XLOOKUP(A1695,Table3[Customer ID],Table3[children])</f>
        <v>1</v>
      </c>
      <c r="Q1695" s="47">
        <f>_xlfn.XLOOKUP(A1695,Table3[Customer ID],Table3[charges])</f>
        <v>5478.04</v>
      </c>
      <c r="R1695" s="20" t="str">
        <f>_xlfn.XLOOKUP(A1695,Table3[Customer ID],Table3[Hospital tier])</f>
        <v>tier - 2</v>
      </c>
      <c r="S1695" s="20" t="str">
        <f>_xlfn.XLOOKUP(A1695,Table3[Customer ID],Table3[City tier])</f>
        <v>tier - 3</v>
      </c>
      <c r="T1695" s="20" t="str">
        <f>_xlfn.XLOOKUP(A1695,Table3[Customer ID],Table3[State ID])</f>
        <v>R1013</v>
      </c>
    </row>
    <row r="1696" spans="1:20" x14ac:dyDescent="0.3">
      <c r="A1696" s="20" t="s">
        <v>1714</v>
      </c>
      <c r="B1696" s="20" t="str">
        <f>_xlfn.XLOOKUP(A1696,Sheet3!A1696:A4030,Sheet3!B1696:B4030)</f>
        <v xml:space="preserve"> Ms</v>
      </c>
      <c r="C1696" s="20" t="str">
        <f>_xlfn.XLOOKUP(A1696,Sheet3!A1696:A4030,Sheet3!C1696:C4030)</f>
        <v>Arpin</v>
      </c>
      <c r="D1696" s="20" t="str">
        <f>_xlfn.XLOOKUP(A1696,Sheet3!A1696:A4030,Sheet3!D1696:D4030)</f>
        <v xml:space="preserve">  Azelie</v>
      </c>
      <c r="E1696" s="46">
        <f>_xlfn.XLOOKUP(A1696,Sheet1!$A$2:$A$2336,Sheet1!$B$2:$B$2336)</f>
        <v>25.9</v>
      </c>
      <c r="F1696" s="20">
        <f>_xlfn.XLOOKUP(Table4[[#This Row],[Customer ID]],Sheet1!A1696:A4030,Sheet1!C1696:C4030)</f>
        <v>9.1199999999999992</v>
      </c>
      <c r="G1696" s="20" t="str">
        <f>_xlfn.XLOOKUP(Table4[[#This Row],[Customer ID]],Sheet1!A1696:A4030,Sheet1!D1696:D4030)</f>
        <v>yes</v>
      </c>
      <c r="H1696" s="20" t="str">
        <f>_xlfn.XLOOKUP(Table4[[#This Row],[Customer ID]],Sheet1!A1696:A4030,Sheet1!E1696:E4030)</f>
        <v>No</v>
      </c>
      <c r="I1696" s="20" t="str">
        <f>_xlfn.XLOOKUP(Table4[[#This Row],[Customer ID]],Sheet1!A1696:A4030,Sheet1!F1696:F4030)</f>
        <v>No</v>
      </c>
      <c r="J1696" s="20">
        <f>_xlfn.XLOOKUP(Table4[[#This Row],[Customer ID]],Sheet1!A1696:A4030,Sheet1!G1696:G4030)</f>
        <v>1</v>
      </c>
      <c r="K1696" s="20" t="str">
        <f>_xlfn.XLOOKUP(Table4[[#This Row],[Customer ID]],Sheet1!A1696:A4030,Sheet1!H1696:H4030)</f>
        <v>No</v>
      </c>
      <c r="L1696" s="20" t="str">
        <f>_xlfn.XLOOKUP(Table4[[#This Row],[Customer ID]],Sheet1!A1696:A4030,Sheet1!I1696:I4030)</f>
        <v>Over Weight</v>
      </c>
      <c r="M1696" s="20" t="str">
        <f>_xlfn.XLOOKUP(A1696,Sheet1!A1696:A4030,Sheet1!J1696:J4030)</f>
        <v>Diabetes</v>
      </c>
      <c r="N1696" s="48" t="str">
        <f>_xlfn.XLOOKUP(Table4[[#This Row],[Customer ID]],Table3[Customer ID],Table3[Date2])</f>
        <v>12-Jul-1986</v>
      </c>
      <c r="O1696" s="20">
        <f>_xlfn.XLOOKUP(A1696,Table3[Customer ID],Table3[Age])</f>
        <v>36</v>
      </c>
      <c r="P1696" s="20">
        <f>_xlfn.XLOOKUP(A1696,Table3[Customer ID],Table3[children])</f>
        <v>1</v>
      </c>
      <c r="Q1696" s="47">
        <f>_xlfn.XLOOKUP(A1696,Table3[Customer ID],Table3[charges])</f>
        <v>5472.45</v>
      </c>
      <c r="R1696" s="20" t="str">
        <f>_xlfn.XLOOKUP(A1696,Table3[Customer ID],Table3[Hospital tier])</f>
        <v>tier - 2</v>
      </c>
      <c r="S1696" s="20" t="str">
        <f>_xlfn.XLOOKUP(A1696,Table3[Customer ID],Table3[City tier])</f>
        <v>tier - 3</v>
      </c>
      <c r="T1696" s="20" t="str">
        <f>_xlfn.XLOOKUP(A1696,Table3[Customer ID],Table3[State ID])</f>
        <v>R1011</v>
      </c>
    </row>
    <row r="1697" spans="1:20" x14ac:dyDescent="0.3">
      <c r="A1697" s="20" t="s">
        <v>1715</v>
      </c>
      <c r="B1697" s="20" t="str">
        <f>_xlfn.XLOOKUP(A1697,Sheet3!A1697:A4031,Sheet3!B1697:B4031)</f>
        <v xml:space="preserve"> Ms</v>
      </c>
      <c r="C1697" s="20" t="str">
        <f>_xlfn.XLOOKUP(A1697,Sheet3!A1697:A4031,Sheet3!C1697:C4031)</f>
        <v>Schoeneck</v>
      </c>
      <c r="D1697" s="20" t="str">
        <f>_xlfn.XLOOKUP(A1697,Sheet3!A1697:A4031,Sheet3!D1697:D4031)</f>
        <v xml:space="preserve">  Monica M.</v>
      </c>
      <c r="E1697" s="46">
        <f>_xlfn.XLOOKUP(A1697,Sheet1!$A$2:$A$2336,Sheet1!$B$2:$B$2336)</f>
        <v>27.74</v>
      </c>
      <c r="F1697" s="20">
        <f>_xlfn.XLOOKUP(Table4[[#This Row],[Customer ID]],Sheet1!A1697:A4031,Sheet1!C1697:C4031)</f>
        <v>7.32</v>
      </c>
      <c r="G1697" s="20" t="str">
        <f>_xlfn.XLOOKUP(Table4[[#This Row],[Customer ID]],Sheet1!A1697:A4031,Sheet1!D1697:D4031)</f>
        <v>yes</v>
      </c>
      <c r="H1697" s="20" t="str">
        <f>_xlfn.XLOOKUP(Table4[[#This Row],[Customer ID]],Sheet1!A1697:A4031,Sheet1!E1697:E4031)</f>
        <v>No</v>
      </c>
      <c r="I1697" s="20" t="str">
        <f>_xlfn.XLOOKUP(Table4[[#This Row],[Customer ID]],Sheet1!A1697:A4031,Sheet1!F1697:F4031)</f>
        <v>No</v>
      </c>
      <c r="J1697" s="20">
        <f>_xlfn.XLOOKUP(Table4[[#This Row],[Customer ID]],Sheet1!A1697:A4031,Sheet1!G1697:G4031)</f>
        <v>1</v>
      </c>
      <c r="K1697" s="20" t="str">
        <f>_xlfn.XLOOKUP(Table4[[#This Row],[Customer ID]],Sheet1!A1697:A4031,Sheet1!H1697:H4031)</f>
        <v>No</v>
      </c>
      <c r="L1697" s="20" t="str">
        <f>_xlfn.XLOOKUP(Table4[[#This Row],[Customer ID]],Sheet1!A1697:A4031,Sheet1!I1697:I4031)</f>
        <v>Over Weight</v>
      </c>
      <c r="M1697" s="20" t="str">
        <f>_xlfn.XLOOKUP(A1697,Sheet1!A1697:A4031,Sheet1!J1697:J4031)</f>
        <v>Diabetes</v>
      </c>
      <c r="N1697" s="48" t="str">
        <f>_xlfn.XLOOKUP(Table4[[#This Row],[Customer ID]],Table3[Customer ID],Table3[Date2])</f>
        <v>2-Dec-1986</v>
      </c>
      <c r="O1697" s="20">
        <f>_xlfn.XLOOKUP(A1697,Table3[Customer ID],Table3[Age])</f>
        <v>36</v>
      </c>
      <c r="P1697" s="20">
        <f>_xlfn.XLOOKUP(A1697,Table3[Customer ID],Table3[children])</f>
        <v>0</v>
      </c>
      <c r="Q1697" s="47">
        <f>_xlfn.XLOOKUP(A1697,Table3[Customer ID],Table3[charges])</f>
        <v>5469.01</v>
      </c>
      <c r="R1697" s="20" t="str">
        <f>_xlfn.XLOOKUP(A1697,Table3[Customer ID],Table3[Hospital tier])</f>
        <v>tier - 2</v>
      </c>
      <c r="S1697" s="20" t="str">
        <f>_xlfn.XLOOKUP(A1697,Table3[Customer ID],Table3[City tier])</f>
        <v>tier - 2</v>
      </c>
      <c r="T1697" s="20" t="str">
        <f>_xlfn.XLOOKUP(A1697,Table3[Customer ID],Table3[State ID])</f>
        <v>R1024</v>
      </c>
    </row>
    <row r="1698" spans="1:20" x14ac:dyDescent="0.3">
      <c r="A1698" s="20" t="s">
        <v>1716</v>
      </c>
      <c r="B1698" s="20" t="str">
        <f>_xlfn.XLOOKUP(A1698,Sheet3!A1698:A4032,Sheet3!B1698:B4032)</f>
        <v xml:space="preserve"> Ms</v>
      </c>
      <c r="C1698" s="20" t="str">
        <f>_xlfn.XLOOKUP(A1698,Sheet3!A1698:A4032,Sheet3!C1698:C4032)</f>
        <v>Mueller</v>
      </c>
      <c r="D1698" s="20" t="str">
        <f>_xlfn.XLOOKUP(A1698,Sheet3!A1698:A4032,Sheet3!D1698:D4032)</f>
        <v xml:space="preserve">  Katarina K.</v>
      </c>
      <c r="E1698" s="46">
        <f>_xlfn.XLOOKUP(A1698,Sheet1!$A$2:$A$2336,Sheet1!$B$2:$B$2336)</f>
        <v>17.260000000000002</v>
      </c>
      <c r="F1698" s="20">
        <f>_xlfn.XLOOKUP(Table4[[#This Row],[Customer ID]],Sheet1!A1698:A4032,Sheet1!C1698:C4032)</f>
        <v>11.73</v>
      </c>
      <c r="G1698" s="20" t="str">
        <f>_xlfn.XLOOKUP(Table4[[#This Row],[Customer ID]],Sheet1!A1698:A4032,Sheet1!D1698:D4032)</f>
        <v>No</v>
      </c>
      <c r="H1698" s="20" t="str">
        <f>_xlfn.XLOOKUP(Table4[[#This Row],[Customer ID]],Sheet1!A1698:A4032,Sheet1!E1698:E4032)</f>
        <v>No</v>
      </c>
      <c r="I1698" s="20" t="str">
        <f>_xlfn.XLOOKUP(Table4[[#This Row],[Customer ID]],Sheet1!A1698:A4032,Sheet1!F1698:F4032)</f>
        <v>No</v>
      </c>
      <c r="J1698" s="20">
        <f>_xlfn.XLOOKUP(Table4[[#This Row],[Customer ID]],Sheet1!A1698:A4032,Sheet1!G1698:G4032)</f>
        <v>2</v>
      </c>
      <c r="K1698" s="20" t="str">
        <f>_xlfn.XLOOKUP(Table4[[#This Row],[Customer ID]],Sheet1!A1698:A4032,Sheet1!H1698:H4032)</f>
        <v>No</v>
      </c>
      <c r="L1698" s="20" t="str">
        <f>_xlfn.XLOOKUP(Table4[[#This Row],[Customer ID]],Sheet1!A1698:A4032,Sheet1!I1698:I4032)</f>
        <v>Under Weight</v>
      </c>
      <c r="M1698" s="20" t="str">
        <f>_xlfn.XLOOKUP(A1698,Sheet1!A1698:A4032,Sheet1!J1698:J4032)</f>
        <v>Diabetes</v>
      </c>
      <c r="N1698" s="48" t="str">
        <f>_xlfn.XLOOKUP(Table4[[#This Row],[Customer ID]],Table3[Customer ID],Table3[Date2])</f>
        <v>24-Oct-1973</v>
      </c>
      <c r="O1698" s="20">
        <f>_xlfn.XLOOKUP(A1698,Table3[Customer ID],Table3[Age])</f>
        <v>49</v>
      </c>
      <c r="P1698" s="20">
        <f>_xlfn.XLOOKUP(A1698,Table3[Customer ID],Table3[children])</f>
        <v>0</v>
      </c>
      <c r="Q1698" s="47">
        <f>_xlfn.XLOOKUP(A1698,Table3[Customer ID],Table3[charges])</f>
        <v>5466.88</v>
      </c>
      <c r="R1698" s="20" t="str">
        <f>_xlfn.XLOOKUP(A1698,Table3[Customer ID],Table3[Hospital tier])</f>
        <v>tier - 2</v>
      </c>
      <c r="S1698" s="20" t="str">
        <f>_xlfn.XLOOKUP(A1698,Table3[Customer ID],Table3[City tier])</f>
        <v>tier - 2</v>
      </c>
      <c r="T1698" s="20" t="str">
        <f>_xlfn.XLOOKUP(A1698,Table3[Customer ID],Table3[State ID])</f>
        <v>R1013</v>
      </c>
    </row>
    <row r="1699" spans="1:20" x14ac:dyDescent="0.3">
      <c r="A1699" s="20" t="s">
        <v>1717</v>
      </c>
      <c r="B1699" s="20" t="str">
        <f>_xlfn.XLOOKUP(A1699,Sheet3!A1699:A4033,Sheet3!B1699:B4033)</f>
        <v xml:space="preserve"> Ms</v>
      </c>
      <c r="C1699" s="20" t="str">
        <f>_xlfn.XLOOKUP(A1699,Sheet3!A1699:A4033,Sheet3!C1699:C4033)</f>
        <v>Willits</v>
      </c>
      <c r="D1699" s="20" t="str">
        <f>_xlfn.XLOOKUP(A1699,Sheet3!A1699:A4033,Sheet3!D1699:D4033)</f>
        <v xml:space="preserve">  Jamie L.</v>
      </c>
      <c r="E1699" s="46">
        <f>_xlfn.XLOOKUP(A1699,Sheet1!$A$2:$A$2336,Sheet1!$B$2:$B$2336)</f>
        <v>19.855</v>
      </c>
      <c r="F1699" s="20">
        <f>_xlfn.XLOOKUP(Table4[[#This Row],[Customer ID]],Sheet1!A1699:A4033,Sheet1!C1699:C4033)</f>
        <v>6.64</v>
      </c>
      <c r="G1699" s="20" t="str">
        <f>_xlfn.XLOOKUP(Table4[[#This Row],[Customer ID]],Sheet1!A1699:A4033,Sheet1!D1699:D4033)</f>
        <v>yes</v>
      </c>
      <c r="H1699" s="20" t="str">
        <f>_xlfn.XLOOKUP(Table4[[#This Row],[Customer ID]],Sheet1!A1699:A4033,Sheet1!E1699:E4033)</f>
        <v>No</v>
      </c>
      <c r="I1699" s="20" t="str">
        <f>_xlfn.XLOOKUP(Table4[[#This Row],[Customer ID]],Sheet1!A1699:A4033,Sheet1!F1699:F4033)</f>
        <v>No</v>
      </c>
      <c r="J1699" s="20">
        <f>_xlfn.XLOOKUP(Table4[[#This Row],[Customer ID]],Sheet1!A1699:A4033,Sheet1!G1699:G4033)</f>
        <v>1</v>
      </c>
      <c r="K1699" s="20" t="str">
        <f>_xlfn.XLOOKUP(Table4[[#This Row],[Customer ID]],Sheet1!A1699:A4033,Sheet1!H1699:H4033)</f>
        <v>No</v>
      </c>
      <c r="L1699" s="20" t="str">
        <f>_xlfn.XLOOKUP(Table4[[#This Row],[Customer ID]],Sheet1!A1699:A4033,Sheet1!I1699:I4033)</f>
        <v>Normal weight</v>
      </c>
      <c r="M1699" s="20" t="str">
        <f>_xlfn.XLOOKUP(A1699,Sheet1!A1699:A4033,Sheet1!J1699:J4033)</f>
        <v>Diabetes</v>
      </c>
      <c r="N1699" s="48" t="str">
        <f>_xlfn.XLOOKUP(Table4[[#This Row],[Customer ID]],Table3[Customer ID],Table3[Date2])</f>
        <v>25-Dec-1986</v>
      </c>
      <c r="O1699" s="20">
        <f>_xlfn.XLOOKUP(A1699,Table3[Customer ID],Table3[Age])</f>
        <v>36</v>
      </c>
      <c r="P1699" s="20">
        <f>_xlfn.XLOOKUP(A1699,Table3[Customer ID],Table3[children])</f>
        <v>0</v>
      </c>
      <c r="Q1699" s="47">
        <f>_xlfn.XLOOKUP(A1699,Table3[Customer ID],Table3[charges])</f>
        <v>5458.05</v>
      </c>
      <c r="R1699" s="20" t="str">
        <f>_xlfn.XLOOKUP(A1699,Table3[Customer ID],Table3[Hospital tier])</f>
        <v>tier - 2</v>
      </c>
      <c r="S1699" s="20" t="str">
        <f>_xlfn.XLOOKUP(A1699,Table3[Customer ID],Table3[City tier])</f>
        <v>tier - 2</v>
      </c>
      <c r="T1699" s="20" t="str">
        <f>_xlfn.XLOOKUP(A1699,Table3[Customer ID],Table3[State ID])</f>
        <v>R1024</v>
      </c>
    </row>
    <row r="1700" spans="1:20" x14ac:dyDescent="0.3">
      <c r="A1700" s="20" t="s">
        <v>1718</v>
      </c>
      <c r="B1700" s="20" t="str">
        <f>_xlfn.XLOOKUP(A1700,Sheet3!A1700:A4034,Sheet3!B1700:B4034)</f>
        <v xml:space="preserve"> Mr</v>
      </c>
      <c r="C1700" s="20" t="str">
        <f>_xlfn.XLOOKUP(A1700,Sheet3!A1700:A4034,Sheet3!C1700:C4034)</f>
        <v>Syring</v>
      </c>
      <c r="D1700" s="20" t="str">
        <f>_xlfn.XLOOKUP(A1700,Sheet3!A1700:A4034,Sheet3!D1700:D4034)</f>
        <v xml:space="preserve">  Brian</v>
      </c>
      <c r="E1700" s="46">
        <f>_xlfn.XLOOKUP(A1700,Sheet1!$A$2:$A$2336,Sheet1!$B$2:$B$2336)</f>
        <v>41.69</v>
      </c>
      <c r="F1700" s="20">
        <f>_xlfn.XLOOKUP(Table4[[#This Row],[Customer ID]],Sheet1!A1700:A4034,Sheet1!C1700:C4034)</f>
        <v>5.78</v>
      </c>
      <c r="G1700" s="20" t="str">
        <f>_xlfn.XLOOKUP(Table4[[#This Row],[Customer ID]],Sheet1!A1700:A4034,Sheet1!D1700:D4034)</f>
        <v>No</v>
      </c>
      <c r="H1700" s="20" t="str">
        <f>_xlfn.XLOOKUP(Table4[[#This Row],[Customer ID]],Sheet1!A1700:A4034,Sheet1!E1700:E4034)</f>
        <v>No</v>
      </c>
      <c r="I1700" s="20" t="str">
        <f>_xlfn.XLOOKUP(Table4[[#This Row],[Customer ID]],Sheet1!A1700:A4034,Sheet1!F1700:F4034)</f>
        <v>No</v>
      </c>
      <c r="J1700" s="20">
        <f>_xlfn.XLOOKUP(Table4[[#This Row],[Customer ID]],Sheet1!A1700:A4034,Sheet1!G1700:G4034)</f>
        <v>0</v>
      </c>
      <c r="K1700" s="20" t="str">
        <f>_xlfn.XLOOKUP(Table4[[#This Row],[Customer ID]],Sheet1!A1700:A4034,Sheet1!H1700:H4034)</f>
        <v>No</v>
      </c>
      <c r="L1700" s="20" t="str">
        <f>_xlfn.XLOOKUP(Table4[[#This Row],[Customer ID]],Sheet1!A1700:A4034,Sheet1!I1700:I4034)</f>
        <v>Obesity</v>
      </c>
      <c r="M1700" s="20" t="str">
        <f>_xlfn.XLOOKUP(A1700,Sheet1!A1700:A4034,Sheet1!J1700:J4034)</f>
        <v>Prediabetes</v>
      </c>
      <c r="N1700" s="48" t="str">
        <f>_xlfn.XLOOKUP(Table4[[#This Row],[Customer ID]],Table3[Customer ID],Table3[Date2])</f>
        <v>25-Aug-1982</v>
      </c>
      <c r="O1700" s="20">
        <f>_xlfn.XLOOKUP(A1700,Table3[Customer ID],Table3[Age])</f>
        <v>40</v>
      </c>
      <c r="P1700" s="20">
        <f>_xlfn.XLOOKUP(A1700,Table3[Customer ID],Table3[children])</f>
        <v>0</v>
      </c>
      <c r="Q1700" s="47">
        <f>_xlfn.XLOOKUP(A1700,Table3[Customer ID],Table3[charges])</f>
        <v>5438.75</v>
      </c>
      <c r="R1700" s="20" t="str">
        <f>_xlfn.XLOOKUP(A1700,Table3[Customer ID],Table3[Hospital tier])</f>
        <v>tier - 3</v>
      </c>
      <c r="S1700" s="20" t="str">
        <f>_xlfn.XLOOKUP(A1700,Table3[Customer ID],Table3[City tier])</f>
        <v>tier - 2</v>
      </c>
      <c r="T1700" s="20" t="str">
        <f>_xlfn.XLOOKUP(A1700,Table3[Customer ID],Table3[State ID])</f>
        <v>R1013</v>
      </c>
    </row>
    <row r="1701" spans="1:20" x14ac:dyDescent="0.3">
      <c r="A1701" s="20" t="s">
        <v>1719</v>
      </c>
      <c r="B1701" s="20" t="str">
        <f>_xlfn.XLOOKUP(A1701,Sheet3!A1701:A4035,Sheet3!B1701:B4035)</f>
        <v xml:space="preserve"> Ms</v>
      </c>
      <c r="C1701" s="20" t="str">
        <f>_xlfn.XLOOKUP(A1701,Sheet3!A1701:A4035,Sheet3!C1701:C4035)</f>
        <v>Strike</v>
      </c>
      <c r="D1701" s="20" t="str">
        <f>_xlfn.XLOOKUP(A1701,Sheet3!A1701:A4035,Sheet3!D1701:D4035)</f>
        <v xml:space="preserve">  Stacey L.</v>
      </c>
      <c r="E1701" s="46">
        <f>_xlfn.XLOOKUP(A1701,Sheet1!$A$2:$A$2336,Sheet1!$B$2:$B$2336)</f>
        <v>16.12</v>
      </c>
      <c r="F1701" s="20">
        <f>_xlfn.XLOOKUP(Table4[[#This Row],[Customer ID]],Sheet1!A1701:A4035,Sheet1!C1701:C4035)</f>
        <v>10.45</v>
      </c>
      <c r="G1701" s="20" t="str">
        <f>_xlfn.XLOOKUP(Table4[[#This Row],[Customer ID]],Sheet1!A1701:A4035,Sheet1!D1701:D4035)</f>
        <v>No</v>
      </c>
      <c r="H1701" s="20" t="str">
        <f>_xlfn.XLOOKUP(Table4[[#This Row],[Customer ID]],Sheet1!A1701:A4035,Sheet1!E1701:E4035)</f>
        <v>No</v>
      </c>
      <c r="I1701" s="20" t="str">
        <f>_xlfn.XLOOKUP(Table4[[#This Row],[Customer ID]],Sheet1!A1701:A4035,Sheet1!F1701:F4035)</f>
        <v>No</v>
      </c>
      <c r="J1701" s="20">
        <f>_xlfn.XLOOKUP(Table4[[#This Row],[Customer ID]],Sheet1!A1701:A4035,Sheet1!G1701:G4035)</f>
        <v>0</v>
      </c>
      <c r="K1701" s="20" t="str">
        <f>_xlfn.XLOOKUP(Table4[[#This Row],[Customer ID]],Sheet1!A1701:A4035,Sheet1!H1701:H4035)</f>
        <v>No</v>
      </c>
      <c r="L1701" s="20" t="str">
        <f>_xlfn.XLOOKUP(Table4[[#This Row],[Customer ID]],Sheet1!A1701:A4035,Sheet1!I1701:I4035)</f>
        <v>Under Weight</v>
      </c>
      <c r="M1701" s="20" t="str">
        <f>_xlfn.XLOOKUP(A1701,Sheet1!A1701:A4035,Sheet1!J1701:J4035)</f>
        <v>Diabetes</v>
      </c>
      <c r="N1701" s="48" t="str">
        <f>_xlfn.XLOOKUP(Table4[[#This Row],[Customer ID]],Table3[Customer ID],Table3[Date2])</f>
        <v>8-Jun-1978</v>
      </c>
      <c r="O1701" s="20">
        <f>_xlfn.XLOOKUP(A1701,Table3[Customer ID],Table3[Age])</f>
        <v>45</v>
      </c>
      <c r="P1701" s="20">
        <f>_xlfn.XLOOKUP(A1701,Table3[Customer ID],Table3[children])</f>
        <v>2</v>
      </c>
      <c r="Q1701" s="47">
        <f>_xlfn.XLOOKUP(A1701,Table3[Customer ID],Table3[charges])</f>
        <v>5428.98</v>
      </c>
      <c r="R1701" s="20" t="str">
        <f>_xlfn.XLOOKUP(A1701,Table3[Customer ID],Table3[Hospital tier])</f>
        <v>tier - 2</v>
      </c>
      <c r="S1701" s="20" t="str">
        <f>_xlfn.XLOOKUP(A1701,Table3[Customer ID],Table3[City tier])</f>
        <v>tier - 2</v>
      </c>
      <c r="T1701" s="20" t="str">
        <f>_xlfn.XLOOKUP(A1701,Table3[Customer ID],Table3[State ID])</f>
        <v>R1012</v>
      </c>
    </row>
    <row r="1702" spans="1:20" x14ac:dyDescent="0.3">
      <c r="A1702" s="20" t="s">
        <v>1720</v>
      </c>
      <c r="B1702" s="20" t="str">
        <f>_xlfn.XLOOKUP(A1702,Sheet3!A1702:A4036,Sheet3!B1702:B4036)</f>
        <v xml:space="preserve"> Mr</v>
      </c>
      <c r="C1702" s="20" t="str">
        <f>_xlfn.XLOOKUP(A1702,Sheet3!A1702:A4036,Sheet3!C1702:C4036)</f>
        <v>Hennigar</v>
      </c>
      <c r="D1702" s="20" t="str">
        <f>_xlfn.XLOOKUP(A1702,Sheet3!A1702:A4036,Sheet3!D1702:D4036)</f>
        <v xml:space="preserve">  Stephen</v>
      </c>
      <c r="E1702" s="46">
        <f>_xlfn.XLOOKUP(A1702,Sheet1!$A$2:$A$2336,Sheet1!$B$2:$B$2336)</f>
        <v>37.43</v>
      </c>
      <c r="F1702" s="20">
        <f>_xlfn.XLOOKUP(Table4[[#This Row],[Customer ID]],Sheet1!A1702:A4036,Sheet1!C1702:C4036)</f>
        <v>4.5199999999999996</v>
      </c>
      <c r="G1702" s="20" t="str">
        <f>_xlfn.XLOOKUP(Table4[[#This Row],[Customer ID]],Sheet1!A1702:A4036,Sheet1!D1702:D4036)</f>
        <v>No</v>
      </c>
      <c r="H1702" s="20" t="str">
        <f>_xlfn.XLOOKUP(Table4[[#This Row],[Customer ID]],Sheet1!A1702:A4036,Sheet1!E1702:E4036)</f>
        <v>No</v>
      </c>
      <c r="I1702" s="20" t="str">
        <f>_xlfn.XLOOKUP(Table4[[#This Row],[Customer ID]],Sheet1!A1702:A4036,Sheet1!F1702:F4036)</f>
        <v>No</v>
      </c>
      <c r="J1702" s="20">
        <f>_xlfn.XLOOKUP(Table4[[#This Row],[Customer ID]],Sheet1!A1702:A4036,Sheet1!G1702:G4036)</f>
        <v>1</v>
      </c>
      <c r="K1702" s="20" t="str">
        <f>_xlfn.XLOOKUP(Table4[[#This Row],[Customer ID]],Sheet1!A1702:A4036,Sheet1!H1702:H4036)</f>
        <v>No</v>
      </c>
      <c r="L1702" s="20" t="str">
        <f>_xlfn.XLOOKUP(Table4[[#This Row],[Customer ID]],Sheet1!A1702:A4036,Sheet1!I1702:I4036)</f>
        <v>Obesity</v>
      </c>
      <c r="M1702" s="20" t="str">
        <f>_xlfn.XLOOKUP(A1702,Sheet1!A1702:A4036,Sheet1!J1702:J4036)</f>
        <v>Normal</v>
      </c>
      <c r="N1702" s="48" t="str">
        <f>_xlfn.XLOOKUP(Table4[[#This Row],[Customer ID]],Table3[Customer ID],Table3[Date2])</f>
        <v>17-Sep-1992</v>
      </c>
      <c r="O1702" s="20">
        <f>_xlfn.XLOOKUP(A1702,Table3[Customer ID],Table3[Age])</f>
        <v>30</v>
      </c>
      <c r="P1702" s="20">
        <f>_xlfn.XLOOKUP(A1702,Table3[Customer ID],Table3[children])</f>
        <v>3</v>
      </c>
      <c r="Q1702" s="47">
        <f>_xlfn.XLOOKUP(A1702,Table3[Customer ID],Table3[charges])</f>
        <v>5428.73</v>
      </c>
      <c r="R1702" s="20" t="str">
        <f>_xlfn.XLOOKUP(A1702,Table3[Customer ID],Table3[Hospital tier])</f>
        <v>tier - 3</v>
      </c>
      <c r="S1702" s="20" t="str">
        <f>_xlfn.XLOOKUP(A1702,Table3[Customer ID],Table3[City tier])</f>
        <v>tier - 1</v>
      </c>
      <c r="T1702" s="20" t="str">
        <f>_xlfn.XLOOKUP(A1702,Table3[Customer ID],Table3[State ID])</f>
        <v>R1017</v>
      </c>
    </row>
    <row r="1703" spans="1:20" x14ac:dyDescent="0.3">
      <c r="A1703" s="20" t="s">
        <v>1721</v>
      </c>
      <c r="B1703" s="20" t="str">
        <f>_xlfn.XLOOKUP(A1703,Sheet3!A1703:A4037,Sheet3!B1703:B4037)</f>
        <v xml:space="preserve"> Mr</v>
      </c>
      <c r="C1703" s="20" t="str">
        <f>_xlfn.XLOOKUP(A1703,Sheet3!A1703:A4037,Sheet3!C1703:C4037)</f>
        <v>May</v>
      </c>
      <c r="D1703" s="20" t="str">
        <f>_xlfn.XLOOKUP(A1703,Sheet3!A1703:A4037,Sheet3!D1703:D4037)</f>
        <v xml:space="preserve">  Joshua</v>
      </c>
      <c r="E1703" s="46">
        <f>_xlfn.XLOOKUP(A1703,Sheet1!$A$2:$A$2336,Sheet1!$B$2:$B$2336)</f>
        <v>31.065000000000001</v>
      </c>
      <c r="F1703" s="20">
        <f>_xlfn.XLOOKUP(Table4[[#This Row],[Customer ID]],Sheet1!A1703:A4037,Sheet1!C1703:C4037)</f>
        <v>5.71</v>
      </c>
      <c r="G1703" s="20" t="str">
        <f>_xlfn.XLOOKUP(Table4[[#This Row],[Customer ID]],Sheet1!A1703:A4037,Sheet1!D1703:D4037)</f>
        <v>No</v>
      </c>
      <c r="H1703" s="20" t="str">
        <f>_xlfn.XLOOKUP(Table4[[#This Row],[Customer ID]],Sheet1!A1703:A4037,Sheet1!E1703:E4037)</f>
        <v>No</v>
      </c>
      <c r="I1703" s="20" t="str">
        <f>_xlfn.XLOOKUP(Table4[[#This Row],[Customer ID]],Sheet1!A1703:A4037,Sheet1!F1703:F4037)</f>
        <v>No</v>
      </c>
      <c r="J1703" s="20">
        <f>_xlfn.XLOOKUP(Table4[[#This Row],[Customer ID]],Sheet1!A1703:A4037,Sheet1!G1703:G4037)</f>
        <v>0</v>
      </c>
      <c r="K1703" s="20" t="str">
        <f>_xlfn.XLOOKUP(Table4[[#This Row],[Customer ID]],Sheet1!A1703:A4037,Sheet1!H1703:H4037)</f>
        <v>No</v>
      </c>
      <c r="L1703" s="20" t="str">
        <f>_xlfn.XLOOKUP(Table4[[#This Row],[Customer ID]],Sheet1!A1703:A4037,Sheet1!I1703:I4037)</f>
        <v>Obesity</v>
      </c>
      <c r="M1703" s="20" t="str">
        <f>_xlfn.XLOOKUP(A1703,Sheet1!A1703:A4037,Sheet1!J1703:J4037)</f>
        <v>Prediabetes</v>
      </c>
      <c r="N1703" s="48" t="str">
        <f>_xlfn.XLOOKUP(Table4[[#This Row],[Customer ID]],Table3[Customer ID],Table3[Date2])</f>
        <v>6-Jul-1991</v>
      </c>
      <c r="O1703" s="20">
        <f>_xlfn.XLOOKUP(A1703,Table3[Customer ID],Table3[Age])</f>
        <v>31</v>
      </c>
      <c r="P1703" s="20">
        <f>_xlfn.XLOOKUP(A1703,Table3[Customer ID],Table3[children])</f>
        <v>3</v>
      </c>
      <c r="Q1703" s="47">
        <f>_xlfn.XLOOKUP(A1703,Table3[Customer ID],Table3[charges])</f>
        <v>5425.02</v>
      </c>
      <c r="R1703" s="20" t="str">
        <f>_xlfn.XLOOKUP(A1703,Table3[Customer ID],Table3[Hospital tier])</f>
        <v>tier - 2</v>
      </c>
      <c r="S1703" s="20" t="str">
        <f>_xlfn.XLOOKUP(A1703,Table3[Customer ID],Table3[City tier])</f>
        <v>tier - 1</v>
      </c>
      <c r="T1703" s="20" t="str">
        <f>_xlfn.XLOOKUP(A1703,Table3[Customer ID],Table3[State ID])</f>
        <v>R1012</v>
      </c>
    </row>
    <row r="1704" spans="1:20" x14ac:dyDescent="0.3">
      <c r="A1704" s="20" t="s">
        <v>1722</v>
      </c>
      <c r="B1704" s="20" t="str">
        <f>_xlfn.XLOOKUP(A1704,Sheet3!A1704:A4038,Sheet3!B1704:B4038)</f>
        <v xml:space="preserve"> Mr</v>
      </c>
      <c r="C1704" s="20" t="str">
        <f>_xlfn.XLOOKUP(A1704,Sheet3!A1704:A4038,Sheet3!C1704:C4038)</f>
        <v>Metcalf</v>
      </c>
      <c r="D1704" s="20" t="str">
        <f>_xlfn.XLOOKUP(A1704,Sheet3!A1704:A4038,Sheet3!D1704:D4038)</f>
        <v xml:space="preserve">  Josh</v>
      </c>
      <c r="E1704" s="46">
        <f>_xlfn.XLOOKUP(A1704,Sheet1!$A$2:$A$2336,Sheet1!$B$2:$B$2336)</f>
        <v>25.08</v>
      </c>
      <c r="F1704" s="20">
        <f>_xlfn.XLOOKUP(Table4[[#This Row],[Customer ID]],Sheet1!A1704:A4038,Sheet1!C1704:C4038)</f>
        <v>4.7699999999999996</v>
      </c>
      <c r="G1704" s="20" t="str">
        <f>_xlfn.XLOOKUP(Table4[[#This Row],[Customer ID]],Sheet1!A1704:A4038,Sheet1!D1704:D4038)</f>
        <v>No</v>
      </c>
      <c r="H1704" s="20" t="str">
        <f>_xlfn.XLOOKUP(Table4[[#This Row],[Customer ID]],Sheet1!A1704:A4038,Sheet1!E1704:E4038)</f>
        <v>No</v>
      </c>
      <c r="I1704" s="20" t="str">
        <f>_xlfn.XLOOKUP(Table4[[#This Row],[Customer ID]],Sheet1!A1704:A4038,Sheet1!F1704:F4038)</f>
        <v>No</v>
      </c>
      <c r="J1704" s="20">
        <f>_xlfn.XLOOKUP(Table4[[#This Row],[Customer ID]],Sheet1!A1704:A4038,Sheet1!G1704:G4038)</f>
        <v>0</v>
      </c>
      <c r="K1704" s="20" t="str">
        <f>_xlfn.XLOOKUP(Table4[[#This Row],[Customer ID]],Sheet1!A1704:A4038,Sheet1!H1704:H4038)</f>
        <v>No</v>
      </c>
      <c r="L1704" s="20" t="str">
        <f>_xlfn.XLOOKUP(Table4[[#This Row],[Customer ID]],Sheet1!A1704:A4038,Sheet1!I1704:I4038)</f>
        <v>Over Weight</v>
      </c>
      <c r="M1704" s="20" t="str">
        <f>_xlfn.XLOOKUP(A1704,Sheet1!A1704:A4038,Sheet1!J1704:J4038)</f>
        <v>Normal</v>
      </c>
      <c r="N1704" s="48" t="str">
        <f>_xlfn.XLOOKUP(Table4[[#This Row],[Customer ID]],Table3[Customer ID],Table3[Date2])</f>
        <v>27-Sep-1982</v>
      </c>
      <c r="O1704" s="20">
        <f>_xlfn.XLOOKUP(A1704,Table3[Customer ID],Table3[Age])</f>
        <v>40</v>
      </c>
      <c r="P1704" s="20">
        <f>_xlfn.XLOOKUP(A1704,Table3[Customer ID],Table3[children])</f>
        <v>0</v>
      </c>
      <c r="Q1704" s="47">
        <f>_xlfn.XLOOKUP(A1704,Table3[Customer ID],Table3[charges])</f>
        <v>5415.66</v>
      </c>
      <c r="R1704" s="20" t="str">
        <f>_xlfn.XLOOKUP(A1704,Table3[Customer ID],Table3[Hospital tier])</f>
        <v>tier - 2</v>
      </c>
      <c r="S1704" s="20" t="str">
        <f>_xlfn.XLOOKUP(A1704,Table3[Customer ID],Table3[City tier])</f>
        <v>tier - 3</v>
      </c>
      <c r="T1704" s="20" t="str">
        <f>_xlfn.XLOOKUP(A1704,Table3[Customer ID],Table3[State ID])</f>
        <v>R1013</v>
      </c>
    </row>
    <row r="1705" spans="1:20" x14ac:dyDescent="0.3">
      <c r="A1705" s="20" t="s">
        <v>1723</v>
      </c>
      <c r="B1705" s="20" t="str">
        <f>_xlfn.XLOOKUP(A1705,Sheet3!A1705:A4039,Sheet3!B1705:B4039)</f>
        <v xml:space="preserve"> Ms</v>
      </c>
      <c r="C1705" s="20" t="str">
        <f>_xlfn.XLOOKUP(A1705,Sheet3!A1705:A4039,Sheet3!C1705:C4039)</f>
        <v>Tiska</v>
      </c>
      <c r="D1705" s="20" t="str">
        <f>_xlfn.XLOOKUP(A1705,Sheet3!A1705:A4039,Sheet3!D1705:D4039)</f>
        <v xml:space="preserve">  Heather</v>
      </c>
      <c r="E1705" s="46">
        <f>_xlfn.XLOOKUP(A1705,Sheet1!$A$2:$A$2336,Sheet1!$B$2:$B$2336)</f>
        <v>15.2</v>
      </c>
      <c r="F1705" s="20">
        <f>_xlfn.XLOOKUP(Table4[[#This Row],[Customer ID]],Sheet1!A1705:A4039,Sheet1!C1705:C4039)</f>
        <v>7.81</v>
      </c>
      <c r="G1705" s="20" t="str">
        <f>_xlfn.XLOOKUP(Table4[[#This Row],[Customer ID]],Sheet1!A1705:A4039,Sheet1!D1705:D4039)</f>
        <v>yes</v>
      </c>
      <c r="H1705" s="20" t="str">
        <f>_xlfn.XLOOKUP(Table4[[#This Row],[Customer ID]],Sheet1!A1705:A4039,Sheet1!E1705:E4039)</f>
        <v>No</v>
      </c>
      <c r="I1705" s="20" t="str">
        <f>_xlfn.XLOOKUP(Table4[[#This Row],[Customer ID]],Sheet1!A1705:A4039,Sheet1!F1705:F4039)</f>
        <v>No</v>
      </c>
      <c r="J1705" s="20">
        <f>_xlfn.XLOOKUP(Table4[[#This Row],[Customer ID]],Sheet1!A1705:A4039,Sheet1!G1705:G4039)</f>
        <v>1</v>
      </c>
      <c r="K1705" s="20" t="str">
        <f>_xlfn.XLOOKUP(Table4[[#This Row],[Customer ID]],Sheet1!A1705:A4039,Sheet1!H1705:H4039)</f>
        <v>No</v>
      </c>
      <c r="L1705" s="20" t="str">
        <f>_xlfn.XLOOKUP(Table4[[#This Row],[Customer ID]],Sheet1!A1705:A4039,Sheet1!I1705:I4039)</f>
        <v>Under Weight</v>
      </c>
      <c r="M1705" s="20" t="str">
        <f>_xlfn.XLOOKUP(A1705,Sheet1!A1705:A4039,Sheet1!J1705:J4039)</f>
        <v>Diabetes</v>
      </c>
      <c r="N1705" s="48" t="str">
        <f>_xlfn.XLOOKUP(Table4[[#This Row],[Customer ID]],Table3[Customer ID],Table3[Date2])</f>
        <v>27-Sep-1975</v>
      </c>
      <c r="O1705" s="20">
        <f>_xlfn.XLOOKUP(A1705,Table3[Customer ID],Table3[Age])</f>
        <v>47</v>
      </c>
      <c r="P1705" s="20">
        <f>_xlfn.XLOOKUP(A1705,Table3[Customer ID],Table3[children])</f>
        <v>1</v>
      </c>
      <c r="Q1705" s="47">
        <f>_xlfn.XLOOKUP(A1705,Table3[Customer ID],Table3[charges])</f>
        <v>5411.99</v>
      </c>
      <c r="R1705" s="20" t="str">
        <f>_xlfn.XLOOKUP(A1705,Table3[Customer ID],Table3[Hospital tier])</f>
        <v>tier - 2</v>
      </c>
      <c r="S1705" s="20" t="str">
        <f>_xlfn.XLOOKUP(A1705,Table3[Customer ID],Table3[City tier])</f>
        <v>tier - 3</v>
      </c>
      <c r="T1705" s="20" t="str">
        <f>_xlfn.XLOOKUP(A1705,Table3[Customer ID],Table3[State ID])</f>
        <v>R1012</v>
      </c>
    </row>
    <row r="1706" spans="1:20" x14ac:dyDescent="0.3">
      <c r="A1706" s="20" t="s">
        <v>1724</v>
      </c>
      <c r="B1706" s="20" t="str">
        <f>_xlfn.XLOOKUP(A1706,Sheet3!A1706:A4040,Sheet3!B1706:B4040)</f>
        <v xml:space="preserve"> Mr</v>
      </c>
      <c r="C1706" s="20" t="str">
        <f>_xlfn.XLOOKUP(A1706,Sheet3!A1706:A4040,Sheet3!C1706:C4040)</f>
        <v>McDonough</v>
      </c>
      <c r="D1706" s="20" t="str">
        <f>_xlfn.XLOOKUP(A1706,Sheet3!A1706:A4040,Sheet3!D1706:D4040)</f>
        <v xml:space="preserve">  James C.</v>
      </c>
      <c r="E1706" s="46">
        <f>_xlfn.XLOOKUP(A1706,Sheet1!$A$2:$A$2336,Sheet1!$B$2:$B$2336)</f>
        <v>22.34</v>
      </c>
      <c r="F1706" s="20">
        <f>_xlfn.XLOOKUP(Table4[[#This Row],[Customer ID]],Sheet1!A1706:A4040,Sheet1!C1706:C4040)</f>
        <v>5.19</v>
      </c>
      <c r="G1706" s="20" t="str">
        <f>_xlfn.XLOOKUP(Table4[[#This Row],[Customer ID]],Sheet1!A1706:A4040,Sheet1!D1706:D4040)</f>
        <v>yes</v>
      </c>
      <c r="H1706" s="20" t="str">
        <f>_xlfn.XLOOKUP(Table4[[#This Row],[Customer ID]],Sheet1!A1706:A4040,Sheet1!E1706:E4040)</f>
        <v>No</v>
      </c>
      <c r="I1706" s="20" t="str">
        <f>_xlfn.XLOOKUP(Table4[[#This Row],[Customer ID]],Sheet1!A1706:A4040,Sheet1!F1706:F4040)</f>
        <v>No</v>
      </c>
      <c r="J1706" s="20">
        <f>_xlfn.XLOOKUP(Table4[[#This Row],[Customer ID]],Sheet1!A1706:A4040,Sheet1!G1706:G4040)</f>
        <v>0</v>
      </c>
      <c r="K1706" s="20" t="str">
        <f>_xlfn.XLOOKUP(Table4[[#This Row],[Customer ID]],Sheet1!A1706:A4040,Sheet1!H1706:H4040)</f>
        <v>No</v>
      </c>
      <c r="L1706" s="20" t="str">
        <f>_xlfn.XLOOKUP(Table4[[#This Row],[Customer ID]],Sheet1!A1706:A4040,Sheet1!I1706:I4040)</f>
        <v>Normal weight</v>
      </c>
      <c r="M1706" s="20" t="str">
        <f>_xlfn.XLOOKUP(A1706,Sheet1!A1706:A4040,Sheet1!J1706:J4040)</f>
        <v>Normal</v>
      </c>
      <c r="N1706" s="48" t="str">
        <f>_xlfn.XLOOKUP(Table4[[#This Row],[Customer ID]],Table3[Customer ID],Table3[Date2])</f>
        <v>23-Dec-1985</v>
      </c>
      <c r="O1706" s="20">
        <f>_xlfn.XLOOKUP(A1706,Table3[Customer ID],Table3[Age])</f>
        <v>37</v>
      </c>
      <c r="P1706" s="20">
        <f>_xlfn.XLOOKUP(A1706,Table3[Customer ID],Table3[children])</f>
        <v>3</v>
      </c>
      <c r="Q1706" s="47">
        <f>_xlfn.XLOOKUP(A1706,Table3[Customer ID],Table3[charges])</f>
        <v>5402.89</v>
      </c>
      <c r="R1706" s="20" t="str">
        <f>_xlfn.XLOOKUP(A1706,Table3[Customer ID],Table3[Hospital tier])</f>
        <v>tier - 2</v>
      </c>
      <c r="S1706" s="20" t="str">
        <f>_xlfn.XLOOKUP(A1706,Table3[Customer ID],Table3[City tier])</f>
        <v>tier - 1</v>
      </c>
      <c r="T1706" s="20" t="str">
        <f>_xlfn.XLOOKUP(A1706,Table3[Customer ID],Table3[State ID])</f>
        <v>R1013</v>
      </c>
    </row>
    <row r="1707" spans="1:20" x14ac:dyDescent="0.3">
      <c r="A1707" s="20" t="s">
        <v>1725</v>
      </c>
      <c r="B1707" s="20" t="str">
        <f>_xlfn.XLOOKUP(A1707,Sheet3!A1707:A4041,Sheet3!B1707:B4041)</f>
        <v xml:space="preserve"> Ms</v>
      </c>
      <c r="C1707" s="20" t="str">
        <f>_xlfn.XLOOKUP(A1707,Sheet3!A1707:A4041,Sheet3!C1707:C4041)</f>
        <v>Fairley</v>
      </c>
      <c r="D1707" s="20" t="str">
        <f>_xlfn.XLOOKUP(A1707,Sheet3!A1707:A4041,Sheet3!D1707:D4041)</f>
        <v xml:space="preserve">  Kim</v>
      </c>
      <c r="E1707" s="46">
        <f>_xlfn.XLOOKUP(A1707,Sheet1!$A$2:$A$2336,Sheet1!$B$2:$B$2336)</f>
        <v>40.15</v>
      </c>
      <c r="F1707" s="20">
        <f>_xlfn.XLOOKUP(Table4[[#This Row],[Customer ID]],Sheet1!A1707:A4041,Sheet1!C1707:C4041)</f>
        <v>5.93</v>
      </c>
      <c r="G1707" s="20" t="str">
        <f>_xlfn.XLOOKUP(Table4[[#This Row],[Customer ID]],Sheet1!A1707:A4041,Sheet1!D1707:D4041)</f>
        <v>No</v>
      </c>
      <c r="H1707" s="20" t="str">
        <f>_xlfn.XLOOKUP(Table4[[#This Row],[Customer ID]],Sheet1!A1707:A4041,Sheet1!E1707:E4041)</f>
        <v>No</v>
      </c>
      <c r="I1707" s="20" t="str">
        <f>_xlfn.XLOOKUP(Table4[[#This Row],[Customer ID]],Sheet1!A1707:A4041,Sheet1!F1707:F4041)</f>
        <v>No</v>
      </c>
      <c r="J1707" s="20">
        <f>_xlfn.XLOOKUP(Table4[[#This Row],[Customer ID]],Sheet1!A1707:A4041,Sheet1!G1707:G4041)</f>
        <v>1</v>
      </c>
      <c r="K1707" s="20" t="str">
        <f>_xlfn.XLOOKUP(Table4[[#This Row],[Customer ID]],Sheet1!A1707:A4041,Sheet1!H1707:H4041)</f>
        <v>No</v>
      </c>
      <c r="L1707" s="20" t="str">
        <f>_xlfn.XLOOKUP(Table4[[#This Row],[Customer ID]],Sheet1!A1707:A4041,Sheet1!I1707:I4041)</f>
        <v>Obesity</v>
      </c>
      <c r="M1707" s="20" t="str">
        <f>_xlfn.XLOOKUP(A1707,Sheet1!A1707:A4041,Sheet1!J1707:J4041)</f>
        <v>Prediabetes</v>
      </c>
      <c r="N1707" s="48" t="str">
        <f>_xlfn.XLOOKUP(Table4[[#This Row],[Customer ID]],Table3[Customer ID],Table3[Date2])</f>
        <v>1-Aug-1984</v>
      </c>
      <c r="O1707" s="20">
        <f>_xlfn.XLOOKUP(A1707,Table3[Customer ID],Table3[Age])</f>
        <v>38</v>
      </c>
      <c r="P1707" s="20">
        <f>_xlfn.XLOOKUP(A1707,Table3[Customer ID],Table3[children])</f>
        <v>0</v>
      </c>
      <c r="Q1707" s="47">
        <f>_xlfn.XLOOKUP(A1707,Table3[Customer ID],Table3[charges])</f>
        <v>5400.98</v>
      </c>
      <c r="R1707" s="20" t="str">
        <f>_xlfn.XLOOKUP(A1707,Table3[Customer ID],Table3[Hospital tier])</f>
        <v>tier - 2</v>
      </c>
      <c r="S1707" s="20" t="str">
        <f>_xlfn.XLOOKUP(A1707,Table3[Customer ID],Table3[City tier])</f>
        <v>tier - 2</v>
      </c>
      <c r="T1707" s="20" t="str">
        <f>_xlfn.XLOOKUP(A1707,Table3[Customer ID],Table3[State ID])</f>
        <v>R1013</v>
      </c>
    </row>
    <row r="1708" spans="1:20" x14ac:dyDescent="0.3">
      <c r="A1708" s="20" t="s">
        <v>1726</v>
      </c>
      <c r="B1708" s="20" t="str">
        <f>_xlfn.XLOOKUP(A1708,Sheet3!A1708:A4042,Sheet3!B1708:B4042)</f>
        <v xml:space="preserve"> Ms</v>
      </c>
      <c r="C1708" s="20" t="str">
        <f>_xlfn.XLOOKUP(A1708,Sheet3!A1708:A4042,Sheet3!C1708:C4042)</f>
        <v>Barnett</v>
      </c>
      <c r="D1708" s="20" t="str">
        <f>_xlfn.XLOOKUP(A1708,Sheet3!A1708:A4042,Sheet3!D1708:D4042)</f>
        <v xml:space="preserve">  Marie E.</v>
      </c>
      <c r="E1708" s="46">
        <f>_xlfn.XLOOKUP(A1708,Sheet1!$A$2:$A$2336,Sheet1!$B$2:$B$2336)</f>
        <v>37.729999999999997</v>
      </c>
      <c r="F1708" s="20">
        <f>_xlfn.XLOOKUP(Table4[[#This Row],[Customer ID]],Sheet1!A1708:A4042,Sheet1!C1708:C4042)</f>
        <v>6.29</v>
      </c>
      <c r="G1708" s="20" t="str">
        <f>_xlfn.XLOOKUP(Table4[[#This Row],[Customer ID]],Sheet1!A1708:A4042,Sheet1!D1708:D4042)</f>
        <v>No</v>
      </c>
      <c r="H1708" s="20" t="str">
        <f>_xlfn.XLOOKUP(Table4[[#This Row],[Customer ID]],Sheet1!A1708:A4042,Sheet1!E1708:E4042)</f>
        <v>No</v>
      </c>
      <c r="I1708" s="20" t="str">
        <f>_xlfn.XLOOKUP(Table4[[#This Row],[Customer ID]],Sheet1!A1708:A4042,Sheet1!F1708:F4042)</f>
        <v>No</v>
      </c>
      <c r="J1708" s="20">
        <f>_xlfn.XLOOKUP(Table4[[#This Row],[Customer ID]],Sheet1!A1708:A4042,Sheet1!G1708:G4042)</f>
        <v>1</v>
      </c>
      <c r="K1708" s="20" t="str">
        <f>_xlfn.XLOOKUP(Table4[[#This Row],[Customer ID]],Sheet1!A1708:A4042,Sheet1!H1708:H4042)</f>
        <v>No</v>
      </c>
      <c r="L1708" s="20" t="str">
        <f>_xlfn.XLOOKUP(Table4[[#This Row],[Customer ID]],Sheet1!A1708:A4042,Sheet1!I1708:I4042)</f>
        <v>Obesity</v>
      </c>
      <c r="M1708" s="20" t="str">
        <f>_xlfn.XLOOKUP(A1708,Sheet1!A1708:A4042,Sheet1!J1708:J4042)</f>
        <v>Prediabetes</v>
      </c>
      <c r="N1708" s="48" t="str">
        <f>_xlfn.XLOOKUP(Table4[[#This Row],[Customer ID]],Table3[Customer ID],Table3[Date2])</f>
        <v>3-Sep-1984</v>
      </c>
      <c r="O1708" s="20">
        <f>_xlfn.XLOOKUP(A1708,Table3[Customer ID],Table3[Age])</f>
        <v>38</v>
      </c>
      <c r="P1708" s="20">
        <f>_xlfn.XLOOKUP(A1708,Table3[Customer ID],Table3[children])</f>
        <v>0</v>
      </c>
      <c r="Q1708" s="47">
        <f>_xlfn.XLOOKUP(A1708,Table3[Customer ID],Table3[charges])</f>
        <v>5397.62</v>
      </c>
      <c r="R1708" s="20" t="str">
        <f>_xlfn.XLOOKUP(A1708,Table3[Customer ID],Table3[Hospital tier])</f>
        <v>tier - 2</v>
      </c>
      <c r="S1708" s="20" t="str">
        <f>_xlfn.XLOOKUP(A1708,Table3[Customer ID],Table3[City tier])</f>
        <v>tier - 2</v>
      </c>
      <c r="T1708" s="20" t="str">
        <f>_xlfn.XLOOKUP(A1708,Table3[Customer ID],Table3[State ID])</f>
        <v>R1013</v>
      </c>
    </row>
    <row r="1709" spans="1:20" x14ac:dyDescent="0.3">
      <c r="A1709" s="20" t="s">
        <v>1727</v>
      </c>
      <c r="B1709" s="20" t="str">
        <f>_xlfn.XLOOKUP(A1709,Sheet3!A1709:A4043,Sheet3!B1709:B4043)</f>
        <v xml:space="preserve"> Mr</v>
      </c>
      <c r="C1709" s="20" t="str">
        <f>_xlfn.XLOOKUP(A1709,Sheet3!A1709:A4043,Sheet3!C1709:C4043)</f>
        <v>Piasta</v>
      </c>
      <c r="D1709" s="20" t="str">
        <f>_xlfn.XLOOKUP(A1709,Sheet3!A1709:A4043,Sheet3!D1709:D4043)</f>
        <v xml:space="preserve">  Dariusz</v>
      </c>
      <c r="E1709" s="46">
        <f>_xlfn.XLOOKUP(A1709,Sheet1!$A$2:$A$2336,Sheet1!$B$2:$B$2336)</f>
        <v>25.35</v>
      </c>
      <c r="F1709" s="20">
        <f>_xlfn.XLOOKUP(Table4[[#This Row],[Customer ID]],Sheet1!A1709:A4043,Sheet1!C1709:C4043)</f>
        <v>4.9000000000000004</v>
      </c>
      <c r="G1709" s="20" t="str">
        <f>_xlfn.XLOOKUP(Table4[[#This Row],[Customer ID]],Sheet1!A1709:A4043,Sheet1!D1709:D4043)</f>
        <v>No</v>
      </c>
      <c r="H1709" s="20" t="str">
        <f>_xlfn.XLOOKUP(Table4[[#This Row],[Customer ID]],Sheet1!A1709:A4043,Sheet1!E1709:E4043)</f>
        <v>No</v>
      </c>
      <c r="I1709" s="20" t="str">
        <f>_xlfn.XLOOKUP(Table4[[#This Row],[Customer ID]],Sheet1!A1709:A4043,Sheet1!F1709:F4043)</f>
        <v>No</v>
      </c>
      <c r="J1709" s="20">
        <f>_xlfn.XLOOKUP(Table4[[#This Row],[Customer ID]],Sheet1!A1709:A4043,Sheet1!G1709:G4043)</f>
        <v>0</v>
      </c>
      <c r="K1709" s="20" t="str">
        <f>_xlfn.XLOOKUP(Table4[[#This Row],[Customer ID]],Sheet1!A1709:A4043,Sheet1!H1709:H4043)</f>
        <v>No</v>
      </c>
      <c r="L1709" s="20" t="str">
        <f>_xlfn.XLOOKUP(Table4[[#This Row],[Customer ID]],Sheet1!A1709:A4043,Sheet1!I1709:I4043)</f>
        <v>Over Weight</v>
      </c>
      <c r="M1709" s="20" t="str">
        <f>_xlfn.XLOOKUP(A1709,Sheet1!A1709:A4043,Sheet1!J1709:J4043)</f>
        <v>Normal</v>
      </c>
      <c r="N1709" s="48" t="str">
        <f>_xlfn.XLOOKUP(Table4[[#This Row],[Customer ID]],Table3[Customer ID],Table3[Date2])</f>
        <v>6-Nov-1989</v>
      </c>
      <c r="O1709" s="20">
        <f>_xlfn.XLOOKUP(A1709,Table3[Customer ID],Table3[Age])</f>
        <v>33</v>
      </c>
      <c r="P1709" s="20">
        <f>_xlfn.XLOOKUP(A1709,Table3[Customer ID],Table3[children])</f>
        <v>3</v>
      </c>
      <c r="Q1709" s="47">
        <f>_xlfn.XLOOKUP(A1709,Table3[Customer ID],Table3[charges])</f>
        <v>5396.44</v>
      </c>
      <c r="R1709" s="20" t="str">
        <f>_xlfn.XLOOKUP(A1709,Table3[Customer ID],Table3[Hospital tier])</f>
        <v>tier - 2</v>
      </c>
      <c r="S1709" s="20" t="str">
        <f>_xlfn.XLOOKUP(A1709,Table3[Customer ID],Table3[City tier])</f>
        <v>tier - 3</v>
      </c>
      <c r="T1709" s="20" t="str">
        <f>_xlfn.XLOOKUP(A1709,Table3[Customer ID],Table3[State ID])</f>
        <v>R1013</v>
      </c>
    </row>
    <row r="1710" spans="1:20" x14ac:dyDescent="0.3">
      <c r="A1710" s="20" t="s">
        <v>1728</v>
      </c>
      <c r="B1710" s="20" t="str">
        <f>_xlfn.XLOOKUP(A1710,Sheet3!A1710:A4044,Sheet3!B1710:B4044)</f>
        <v xml:space="preserve"> Ms</v>
      </c>
      <c r="C1710" s="20" t="str">
        <f>_xlfn.XLOOKUP(A1710,Sheet3!A1710:A4044,Sheet3!C1710:C4044)</f>
        <v>Mueller</v>
      </c>
      <c r="D1710" s="20" t="str">
        <f>_xlfn.XLOOKUP(A1710,Sheet3!A1710:A4044,Sheet3!D1710:D4044)</f>
        <v xml:space="preserve">  Jessica E.</v>
      </c>
      <c r="E1710" s="46">
        <f>_xlfn.XLOOKUP(A1710,Sheet1!$A$2:$A$2336,Sheet1!$B$2:$B$2336)</f>
        <v>26.41</v>
      </c>
      <c r="F1710" s="20">
        <f>_xlfn.XLOOKUP(Table4[[#This Row],[Customer ID]],Sheet1!A1710:A4044,Sheet1!C1710:C4044)</f>
        <v>5.07</v>
      </c>
      <c r="G1710" s="20" t="str">
        <f>_xlfn.XLOOKUP(Table4[[#This Row],[Customer ID]],Sheet1!A1710:A4044,Sheet1!D1710:D4044)</f>
        <v>yes</v>
      </c>
      <c r="H1710" s="20" t="str">
        <f>_xlfn.XLOOKUP(Table4[[#This Row],[Customer ID]],Sheet1!A1710:A4044,Sheet1!E1710:E4044)</f>
        <v>No</v>
      </c>
      <c r="I1710" s="20" t="str">
        <f>_xlfn.XLOOKUP(Table4[[#This Row],[Customer ID]],Sheet1!A1710:A4044,Sheet1!F1710:F4044)</f>
        <v>No</v>
      </c>
      <c r="J1710" s="20">
        <f>_xlfn.XLOOKUP(Table4[[#This Row],[Customer ID]],Sheet1!A1710:A4044,Sheet1!G1710:G4044)</f>
        <v>1</v>
      </c>
      <c r="K1710" s="20" t="str">
        <f>_xlfn.XLOOKUP(Table4[[#This Row],[Customer ID]],Sheet1!A1710:A4044,Sheet1!H1710:H4044)</f>
        <v>No</v>
      </c>
      <c r="L1710" s="20" t="str">
        <f>_xlfn.XLOOKUP(Table4[[#This Row],[Customer ID]],Sheet1!A1710:A4044,Sheet1!I1710:I4044)</f>
        <v>Over Weight</v>
      </c>
      <c r="M1710" s="20" t="str">
        <f>_xlfn.XLOOKUP(A1710,Sheet1!A1710:A4044,Sheet1!J1710:J4044)</f>
        <v>Normal</v>
      </c>
      <c r="N1710" s="48" t="str">
        <f>_xlfn.XLOOKUP(Table4[[#This Row],[Customer ID]],Table3[Customer ID],Table3[Date2])</f>
        <v>8-Aug-1988</v>
      </c>
      <c r="O1710" s="20">
        <f>_xlfn.XLOOKUP(A1710,Table3[Customer ID],Table3[Age])</f>
        <v>34</v>
      </c>
      <c r="P1710" s="20">
        <f>_xlfn.XLOOKUP(A1710,Table3[Customer ID],Table3[children])</f>
        <v>1</v>
      </c>
      <c r="Q1710" s="47">
        <f>_xlfn.XLOOKUP(A1710,Table3[Customer ID],Table3[charges])</f>
        <v>5385.34</v>
      </c>
      <c r="R1710" s="20" t="str">
        <f>_xlfn.XLOOKUP(A1710,Table3[Customer ID],Table3[Hospital tier])</f>
        <v>tier - 2</v>
      </c>
      <c r="S1710" s="20" t="str">
        <f>_xlfn.XLOOKUP(A1710,Table3[Customer ID],Table3[City tier])</f>
        <v>tier - 3</v>
      </c>
      <c r="T1710" s="20" t="str">
        <f>_xlfn.XLOOKUP(A1710,Table3[Customer ID],Table3[State ID])</f>
        <v>R1012</v>
      </c>
    </row>
    <row r="1711" spans="1:20" x14ac:dyDescent="0.3">
      <c r="A1711" s="20" t="s">
        <v>1729</v>
      </c>
      <c r="B1711" s="20" t="str">
        <f>_xlfn.XLOOKUP(A1711,Sheet3!A1711:A4045,Sheet3!B1711:B4045)</f>
        <v xml:space="preserve"> Ms</v>
      </c>
      <c r="C1711" s="20" t="str">
        <f>_xlfn.XLOOKUP(A1711,Sheet3!A1711:A4045,Sheet3!C1711:C4045)</f>
        <v>Olsen</v>
      </c>
      <c r="D1711" s="20" t="str">
        <f>_xlfn.XLOOKUP(A1711,Sheet3!A1711:A4045,Sheet3!D1711:D4045)</f>
        <v xml:space="preserve">  Kristen</v>
      </c>
      <c r="E1711" s="46">
        <f>_xlfn.XLOOKUP(A1711,Sheet1!$A$2:$A$2336,Sheet1!$B$2:$B$2336)</f>
        <v>27.6</v>
      </c>
      <c r="F1711" s="20">
        <f>_xlfn.XLOOKUP(Table4[[#This Row],[Customer ID]],Sheet1!A1711:A4045,Sheet1!C1711:C4045)</f>
        <v>5.33</v>
      </c>
      <c r="G1711" s="20" t="str">
        <f>_xlfn.XLOOKUP(Table4[[#This Row],[Customer ID]],Sheet1!A1711:A4045,Sheet1!D1711:D4045)</f>
        <v>No</v>
      </c>
      <c r="H1711" s="20" t="str">
        <f>_xlfn.XLOOKUP(Table4[[#This Row],[Customer ID]],Sheet1!A1711:A4045,Sheet1!E1711:E4045)</f>
        <v>No</v>
      </c>
      <c r="I1711" s="20" t="str">
        <f>_xlfn.XLOOKUP(Table4[[#This Row],[Customer ID]],Sheet1!A1711:A4045,Sheet1!F1711:F4045)</f>
        <v>No</v>
      </c>
      <c r="J1711" s="20">
        <f>_xlfn.XLOOKUP(Table4[[#This Row],[Customer ID]],Sheet1!A1711:A4045,Sheet1!G1711:G4045)</f>
        <v>1</v>
      </c>
      <c r="K1711" s="20" t="str">
        <f>_xlfn.XLOOKUP(Table4[[#This Row],[Customer ID]],Sheet1!A1711:A4045,Sheet1!H1711:H4045)</f>
        <v>No</v>
      </c>
      <c r="L1711" s="20" t="str">
        <f>_xlfn.XLOOKUP(Table4[[#This Row],[Customer ID]],Sheet1!A1711:A4045,Sheet1!I1711:I4045)</f>
        <v>Over Weight</v>
      </c>
      <c r="M1711" s="20" t="str">
        <f>_xlfn.XLOOKUP(A1711,Sheet1!A1711:A4045,Sheet1!J1711:J4045)</f>
        <v>Normal</v>
      </c>
      <c r="N1711" s="48" t="str">
        <f>_xlfn.XLOOKUP(Table4[[#This Row],[Customer ID]],Table3[Customer ID],Table3[Date2])</f>
        <v>1-Jun-1984</v>
      </c>
      <c r="O1711" s="20">
        <f>_xlfn.XLOOKUP(A1711,Table3[Customer ID],Table3[Age])</f>
        <v>39</v>
      </c>
      <c r="P1711" s="20">
        <f>_xlfn.XLOOKUP(A1711,Table3[Customer ID],Table3[children])</f>
        <v>0</v>
      </c>
      <c r="Q1711" s="47">
        <f>_xlfn.XLOOKUP(A1711,Table3[Customer ID],Table3[charges])</f>
        <v>5383.54</v>
      </c>
      <c r="R1711" s="20" t="str">
        <f>_xlfn.XLOOKUP(A1711,Table3[Customer ID],Table3[Hospital tier])</f>
        <v>tier - 2</v>
      </c>
      <c r="S1711" s="20" t="str">
        <f>_xlfn.XLOOKUP(A1711,Table3[Customer ID],Table3[City tier])</f>
        <v>tier - 3</v>
      </c>
      <c r="T1711" s="20" t="str">
        <f>_xlfn.XLOOKUP(A1711,Table3[Customer ID],Table3[State ID])</f>
        <v>R1011</v>
      </c>
    </row>
    <row r="1712" spans="1:20" x14ac:dyDescent="0.3">
      <c r="A1712" s="20" t="s">
        <v>1730</v>
      </c>
      <c r="B1712" s="20" t="str">
        <f>_xlfn.XLOOKUP(A1712,Sheet3!A1712:A4046,Sheet3!B1712:B4046)</f>
        <v xml:space="preserve"> Mr</v>
      </c>
      <c r="C1712" s="20" t="str">
        <f>_xlfn.XLOOKUP(A1712,Sheet3!A1712:A4046,Sheet3!C1712:C4046)</f>
        <v>De Jesus</v>
      </c>
      <c r="D1712" s="20" t="str">
        <f>_xlfn.XLOOKUP(A1712,Sheet3!A1712:A4046,Sheet3!D1712:D4046)</f>
        <v xml:space="preserve">  Jose Guadalupe P. Sr.</v>
      </c>
      <c r="E1712" s="46">
        <f>_xlfn.XLOOKUP(A1712,Sheet1!$A$2:$A$2336,Sheet1!$B$2:$B$2336)</f>
        <v>33.82</v>
      </c>
      <c r="F1712" s="20">
        <f>_xlfn.XLOOKUP(Table4[[#This Row],[Customer ID]],Sheet1!A1712:A4046,Sheet1!C1712:C4046)</f>
        <v>8.93</v>
      </c>
      <c r="G1712" s="20" t="str">
        <f>_xlfn.XLOOKUP(Table4[[#This Row],[Customer ID]],Sheet1!A1712:A4046,Sheet1!D1712:D4046)</f>
        <v>yes</v>
      </c>
      <c r="H1712" s="20" t="str">
        <f>_xlfn.XLOOKUP(Table4[[#This Row],[Customer ID]],Sheet1!A1712:A4046,Sheet1!E1712:E4046)</f>
        <v>No</v>
      </c>
      <c r="I1712" s="20" t="str">
        <f>_xlfn.XLOOKUP(Table4[[#This Row],[Customer ID]],Sheet1!A1712:A4046,Sheet1!F1712:F4046)</f>
        <v>No</v>
      </c>
      <c r="J1712" s="20">
        <f>_xlfn.XLOOKUP(Table4[[#This Row],[Customer ID]],Sheet1!A1712:A4046,Sheet1!G1712:G4046)</f>
        <v>1</v>
      </c>
      <c r="K1712" s="20" t="str">
        <f>_xlfn.XLOOKUP(Table4[[#This Row],[Customer ID]],Sheet1!A1712:A4046,Sheet1!H1712:H4046)</f>
        <v>No</v>
      </c>
      <c r="L1712" s="20" t="str">
        <f>_xlfn.XLOOKUP(Table4[[#This Row],[Customer ID]],Sheet1!A1712:A4046,Sheet1!I1712:I4046)</f>
        <v>Obesity</v>
      </c>
      <c r="M1712" s="20" t="str">
        <f>_xlfn.XLOOKUP(A1712,Sheet1!A1712:A4046,Sheet1!J1712:J4046)</f>
        <v>Diabetes</v>
      </c>
      <c r="N1712" s="48" t="str">
        <f>_xlfn.XLOOKUP(Table4[[#This Row],[Customer ID]],Table3[Customer ID],Table3[Date2])</f>
        <v>22-Jul-1986</v>
      </c>
      <c r="O1712" s="20">
        <f>_xlfn.XLOOKUP(A1712,Table3[Customer ID],Table3[Age])</f>
        <v>36</v>
      </c>
      <c r="P1712" s="20">
        <f>_xlfn.XLOOKUP(A1712,Table3[Customer ID],Table3[children])</f>
        <v>1</v>
      </c>
      <c r="Q1712" s="47">
        <f>_xlfn.XLOOKUP(A1712,Table3[Customer ID],Table3[charges])</f>
        <v>5377.46</v>
      </c>
      <c r="R1712" s="20" t="str">
        <f>_xlfn.XLOOKUP(A1712,Table3[Customer ID],Table3[Hospital tier])</f>
        <v>tier - 2</v>
      </c>
      <c r="S1712" s="20" t="str">
        <f>_xlfn.XLOOKUP(A1712,Table3[Customer ID],Table3[City tier])</f>
        <v>tier - 3</v>
      </c>
      <c r="T1712" s="20" t="str">
        <f>_xlfn.XLOOKUP(A1712,Table3[Customer ID],Table3[State ID])</f>
        <v>R1012</v>
      </c>
    </row>
    <row r="1713" spans="1:20" x14ac:dyDescent="0.3">
      <c r="A1713" s="20" t="s">
        <v>1731</v>
      </c>
      <c r="B1713" s="20" t="str">
        <f>_xlfn.XLOOKUP(A1713,Sheet3!A1713:A4047,Sheet3!B1713:B4047)</f>
        <v xml:space="preserve"> Ms</v>
      </c>
      <c r="C1713" s="20" t="str">
        <f>_xlfn.XLOOKUP(A1713,Sheet3!A1713:A4047,Sheet3!C1713:C4047)</f>
        <v>Bartus</v>
      </c>
      <c r="D1713" s="20" t="str">
        <f>_xlfn.XLOOKUP(A1713,Sheet3!A1713:A4047,Sheet3!D1713:D4047)</f>
        <v xml:space="preserve">  Cynthia</v>
      </c>
      <c r="E1713" s="46">
        <f>_xlfn.XLOOKUP(A1713,Sheet1!$A$2:$A$2336,Sheet1!$B$2:$B$2336)</f>
        <v>32.9</v>
      </c>
      <c r="F1713" s="20">
        <f>_xlfn.XLOOKUP(Table4[[#This Row],[Customer ID]],Sheet1!A1713:A4047,Sheet1!C1713:C4047)</f>
        <v>4.3499999999999996</v>
      </c>
      <c r="G1713" s="20" t="str">
        <f>_xlfn.XLOOKUP(Table4[[#This Row],[Customer ID]],Sheet1!A1713:A4047,Sheet1!D1713:D4047)</f>
        <v>No</v>
      </c>
      <c r="H1713" s="20" t="str">
        <f>_xlfn.XLOOKUP(Table4[[#This Row],[Customer ID]],Sheet1!A1713:A4047,Sheet1!E1713:E4047)</f>
        <v>No</v>
      </c>
      <c r="I1713" s="20" t="str">
        <f>_xlfn.XLOOKUP(Table4[[#This Row],[Customer ID]],Sheet1!A1713:A4047,Sheet1!F1713:F4047)</f>
        <v>No</v>
      </c>
      <c r="J1713" s="20">
        <f>_xlfn.XLOOKUP(Table4[[#This Row],[Customer ID]],Sheet1!A1713:A4047,Sheet1!G1713:G4047)</f>
        <v>0</v>
      </c>
      <c r="K1713" s="20" t="str">
        <f>_xlfn.XLOOKUP(Table4[[#This Row],[Customer ID]],Sheet1!A1713:A4047,Sheet1!H1713:H4047)</f>
        <v>No</v>
      </c>
      <c r="L1713" s="20" t="str">
        <f>_xlfn.XLOOKUP(Table4[[#This Row],[Customer ID]],Sheet1!A1713:A4047,Sheet1!I1713:I4047)</f>
        <v>Obesity</v>
      </c>
      <c r="M1713" s="20" t="str">
        <f>_xlfn.XLOOKUP(A1713,Sheet1!A1713:A4047,Sheet1!J1713:J4047)</f>
        <v>Normal</v>
      </c>
      <c r="N1713" s="48" t="str">
        <f>_xlfn.XLOOKUP(Table4[[#This Row],[Customer ID]],Table3[Customer ID],Table3[Date2])</f>
        <v>18-Nov-1989</v>
      </c>
      <c r="O1713" s="20">
        <f>_xlfn.XLOOKUP(A1713,Table3[Customer ID],Table3[Age])</f>
        <v>33</v>
      </c>
      <c r="P1713" s="20">
        <f>_xlfn.XLOOKUP(A1713,Table3[Customer ID],Table3[children])</f>
        <v>2</v>
      </c>
      <c r="Q1713" s="47">
        <f>_xlfn.XLOOKUP(A1713,Table3[Customer ID],Table3[charges])</f>
        <v>5375.04</v>
      </c>
      <c r="R1713" s="20" t="str">
        <f>_xlfn.XLOOKUP(A1713,Table3[Customer ID],Table3[Hospital tier])</f>
        <v>tier - 2</v>
      </c>
      <c r="S1713" s="20" t="str">
        <f>_xlfn.XLOOKUP(A1713,Table3[Customer ID],Table3[City tier])</f>
        <v>tier - 1</v>
      </c>
      <c r="T1713" s="20" t="str">
        <f>_xlfn.XLOOKUP(A1713,Table3[Customer ID],Table3[State ID])</f>
        <v>R1011</v>
      </c>
    </row>
    <row r="1714" spans="1:20" x14ac:dyDescent="0.3">
      <c r="A1714" s="20" t="s">
        <v>1732</v>
      </c>
      <c r="B1714" s="20" t="str">
        <f>_xlfn.XLOOKUP(A1714,Sheet3!A1714:A4048,Sheet3!B1714:B4048)</f>
        <v xml:space="preserve"> Mr</v>
      </c>
      <c r="C1714" s="20" t="str">
        <f>_xlfn.XLOOKUP(A1714,Sheet3!A1714:A4048,Sheet3!C1714:C4048)</f>
        <v>Stevens</v>
      </c>
      <c r="D1714" s="20" t="str">
        <f>_xlfn.XLOOKUP(A1714,Sheet3!A1714:A4048,Sheet3!D1714:D4048)</f>
        <v xml:space="preserve">  Tyler</v>
      </c>
      <c r="E1714" s="46">
        <f>_xlfn.XLOOKUP(A1714,Sheet1!$A$2:$A$2336,Sheet1!$B$2:$B$2336)</f>
        <v>30.875</v>
      </c>
      <c r="F1714" s="20">
        <f>_xlfn.XLOOKUP(Table4[[#This Row],[Customer ID]],Sheet1!A1714:A4048,Sheet1!C1714:C4048)</f>
        <v>9.5399999999999991</v>
      </c>
      <c r="G1714" s="20" t="str">
        <f>_xlfn.XLOOKUP(Table4[[#This Row],[Customer ID]],Sheet1!A1714:A4048,Sheet1!D1714:D4048)</f>
        <v>yes</v>
      </c>
      <c r="H1714" s="20" t="str">
        <f>_xlfn.XLOOKUP(Table4[[#This Row],[Customer ID]],Sheet1!A1714:A4048,Sheet1!E1714:E4048)</f>
        <v>No</v>
      </c>
      <c r="I1714" s="20" t="str">
        <f>_xlfn.XLOOKUP(Table4[[#This Row],[Customer ID]],Sheet1!A1714:A4048,Sheet1!F1714:F4048)</f>
        <v>No</v>
      </c>
      <c r="J1714" s="20">
        <f>_xlfn.XLOOKUP(Table4[[#This Row],[Customer ID]],Sheet1!A1714:A4048,Sheet1!G1714:G4048)</f>
        <v>1</v>
      </c>
      <c r="K1714" s="20" t="str">
        <f>_xlfn.XLOOKUP(Table4[[#This Row],[Customer ID]],Sheet1!A1714:A4048,Sheet1!H1714:H4048)</f>
        <v>No</v>
      </c>
      <c r="L1714" s="20" t="str">
        <f>_xlfn.XLOOKUP(Table4[[#This Row],[Customer ID]],Sheet1!A1714:A4048,Sheet1!I1714:I4048)</f>
        <v>Obesity</v>
      </c>
      <c r="M1714" s="20" t="str">
        <f>_xlfn.XLOOKUP(A1714,Sheet1!A1714:A4048,Sheet1!J1714:J4048)</f>
        <v>Diabetes</v>
      </c>
      <c r="N1714" s="48" t="str">
        <f>_xlfn.XLOOKUP(Table4[[#This Row],[Customer ID]],Table3[Customer ID],Table3[Date2])</f>
        <v>1-Jun-1986</v>
      </c>
      <c r="O1714" s="20">
        <f>_xlfn.XLOOKUP(A1714,Table3[Customer ID],Table3[Age])</f>
        <v>37</v>
      </c>
      <c r="P1714" s="20">
        <f>_xlfn.XLOOKUP(A1714,Table3[Customer ID],Table3[children])</f>
        <v>1</v>
      </c>
      <c r="Q1714" s="47">
        <f>_xlfn.XLOOKUP(A1714,Table3[Customer ID],Table3[charges])</f>
        <v>5373.36</v>
      </c>
      <c r="R1714" s="20" t="str">
        <f>_xlfn.XLOOKUP(A1714,Table3[Customer ID],Table3[Hospital tier])</f>
        <v>tier - 2</v>
      </c>
      <c r="S1714" s="20" t="str">
        <f>_xlfn.XLOOKUP(A1714,Table3[Customer ID],Table3[City tier])</f>
        <v>tier - 2</v>
      </c>
      <c r="T1714" s="20" t="str">
        <f>_xlfn.XLOOKUP(A1714,Table3[Customer ID],Table3[State ID])</f>
        <v>R1012</v>
      </c>
    </row>
    <row r="1715" spans="1:20" x14ac:dyDescent="0.3">
      <c r="A1715" s="20" t="s">
        <v>1733</v>
      </c>
      <c r="B1715" s="20" t="str">
        <f>_xlfn.XLOOKUP(A1715,Sheet3!A1715:A4049,Sheet3!B1715:B4049)</f>
        <v xml:space="preserve"> Ms</v>
      </c>
      <c r="C1715" s="20" t="str">
        <f>_xlfn.XLOOKUP(A1715,Sheet3!A1715:A4049,Sheet3!C1715:C4049)</f>
        <v>Rich</v>
      </c>
      <c r="D1715" s="20" t="str">
        <f>_xlfn.XLOOKUP(A1715,Sheet3!A1715:A4049,Sheet3!D1715:D4049)</f>
        <v xml:space="preserve">  Holly J</v>
      </c>
      <c r="E1715" s="46">
        <f>_xlfn.XLOOKUP(A1715,Sheet1!$A$2:$A$2336,Sheet1!$B$2:$B$2336)</f>
        <v>32.64</v>
      </c>
      <c r="F1715" s="20">
        <f>_xlfn.XLOOKUP(Table4[[#This Row],[Customer ID]],Sheet1!A1715:A4049,Sheet1!C1715:C4049)</f>
        <v>5.91</v>
      </c>
      <c r="G1715" s="20" t="str">
        <f>_xlfn.XLOOKUP(Table4[[#This Row],[Customer ID]],Sheet1!A1715:A4049,Sheet1!D1715:D4049)</f>
        <v>No</v>
      </c>
      <c r="H1715" s="20" t="str">
        <f>_xlfn.XLOOKUP(Table4[[#This Row],[Customer ID]],Sheet1!A1715:A4049,Sheet1!E1715:E4049)</f>
        <v>No</v>
      </c>
      <c r="I1715" s="20" t="str">
        <f>_xlfn.XLOOKUP(Table4[[#This Row],[Customer ID]],Sheet1!A1715:A4049,Sheet1!F1715:F4049)</f>
        <v>No</v>
      </c>
      <c r="J1715" s="20">
        <f>_xlfn.XLOOKUP(Table4[[#This Row],[Customer ID]],Sheet1!A1715:A4049,Sheet1!G1715:G4049)</f>
        <v>0</v>
      </c>
      <c r="K1715" s="20" t="str">
        <f>_xlfn.XLOOKUP(Table4[[#This Row],[Customer ID]],Sheet1!A1715:A4049,Sheet1!H1715:H4049)</f>
        <v>No</v>
      </c>
      <c r="L1715" s="20" t="str">
        <f>_xlfn.XLOOKUP(Table4[[#This Row],[Customer ID]],Sheet1!A1715:A4049,Sheet1!I1715:I4049)</f>
        <v>Obesity</v>
      </c>
      <c r="M1715" s="20" t="str">
        <f>_xlfn.XLOOKUP(A1715,Sheet1!A1715:A4049,Sheet1!J1715:J4049)</f>
        <v>Prediabetes</v>
      </c>
      <c r="N1715" s="48" t="str">
        <f>_xlfn.XLOOKUP(Table4[[#This Row],[Customer ID]],Table3[Customer ID],Table3[Date2])</f>
        <v>7-Dec-1994</v>
      </c>
      <c r="O1715" s="20">
        <f>_xlfn.XLOOKUP(A1715,Table3[Customer ID],Table3[Age])</f>
        <v>28</v>
      </c>
      <c r="P1715" s="20">
        <f>_xlfn.XLOOKUP(A1715,Table3[Customer ID],Table3[children])</f>
        <v>0</v>
      </c>
      <c r="Q1715" s="47">
        <f>_xlfn.XLOOKUP(A1715,Table3[Customer ID],Table3[charges])</f>
        <v>5364.66</v>
      </c>
      <c r="R1715" s="20" t="str">
        <f>_xlfn.XLOOKUP(A1715,Table3[Customer ID],Table3[Hospital tier])</f>
        <v>tier - 2</v>
      </c>
      <c r="S1715" s="20" t="str">
        <f>_xlfn.XLOOKUP(A1715,Table3[Customer ID],Table3[City tier])</f>
        <v>tier - 1</v>
      </c>
      <c r="T1715" s="20" t="str">
        <f>_xlfn.XLOOKUP(A1715,Table3[Customer ID],Table3[State ID])</f>
        <v>R1011</v>
      </c>
    </row>
    <row r="1716" spans="1:20" x14ac:dyDescent="0.3">
      <c r="A1716" s="20" t="s">
        <v>1734</v>
      </c>
      <c r="B1716" s="20" t="str">
        <f>_xlfn.XLOOKUP(A1716,Sheet3!A1716:A4050,Sheet3!B1716:B4050)</f>
        <v xml:space="preserve"> Ms</v>
      </c>
      <c r="C1716" s="20" t="str">
        <f>_xlfn.XLOOKUP(A1716,Sheet3!A1716:A4050,Sheet3!C1716:C4050)</f>
        <v>Fayter</v>
      </c>
      <c r="D1716" s="20" t="str">
        <f>_xlfn.XLOOKUP(A1716,Sheet3!A1716:A4050,Sheet3!D1716:D4050)</f>
        <v xml:space="preserve">  Kristen</v>
      </c>
      <c r="E1716" s="46">
        <f>_xlfn.XLOOKUP(A1716,Sheet1!$A$2:$A$2336,Sheet1!$B$2:$B$2336)</f>
        <v>22.135000000000002</v>
      </c>
      <c r="F1716" s="20">
        <f>_xlfn.XLOOKUP(Table4[[#This Row],[Customer ID]],Sheet1!A1716:A4050,Sheet1!C1716:C4050)</f>
        <v>5.0999999999999996</v>
      </c>
      <c r="G1716" s="20" t="str">
        <f>_xlfn.XLOOKUP(Table4[[#This Row],[Customer ID]],Sheet1!A1716:A4050,Sheet1!D1716:D4050)</f>
        <v>No</v>
      </c>
      <c r="H1716" s="20" t="str">
        <f>_xlfn.XLOOKUP(Table4[[#This Row],[Customer ID]],Sheet1!A1716:A4050,Sheet1!E1716:E4050)</f>
        <v>No</v>
      </c>
      <c r="I1716" s="20" t="str">
        <f>_xlfn.XLOOKUP(Table4[[#This Row],[Customer ID]],Sheet1!A1716:A4050,Sheet1!F1716:F4050)</f>
        <v>No</v>
      </c>
      <c r="J1716" s="20">
        <f>_xlfn.XLOOKUP(Table4[[#This Row],[Customer ID]],Sheet1!A1716:A4050,Sheet1!G1716:G4050)</f>
        <v>0</v>
      </c>
      <c r="K1716" s="20" t="str">
        <f>_xlfn.XLOOKUP(Table4[[#This Row],[Customer ID]],Sheet1!A1716:A4050,Sheet1!H1716:H4050)</f>
        <v>No</v>
      </c>
      <c r="L1716" s="20" t="str">
        <f>_xlfn.XLOOKUP(Table4[[#This Row],[Customer ID]],Sheet1!A1716:A4050,Sheet1!I1716:I4050)</f>
        <v>Normal weight</v>
      </c>
      <c r="M1716" s="20" t="str">
        <f>_xlfn.XLOOKUP(A1716,Sheet1!A1716:A4050,Sheet1!J1716:J4050)</f>
        <v>Normal</v>
      </c>
      <c r="N1716" s="48" t="str">
        <f>_xlfn.XLOOKUP(Table4[[#This Row],[Customer ID]],Table3[Customer ID],Table3[Date2])</f>
        <v>7-Nov-1989</v>
      </c>
      <c r="O1716" s="20">
        <f>_xlfn.XLOOKUP(A1716,Table3[Customer ID],Table3[Age])</f>
        <v>33</v>
      </c>
      <c r="P1716" s="20">
        <f>_xlfn.XLOOKUP(A1716,Table3[Customer ID],Table3[children])</f>
        <v>1</v>
      </c>
      <c r="Q1716" s="47">
        <f>_xlfn.XLOOKUP(A1716,Table3[Customer ID],Table3[charges])</f>
        <v>5354.07</v>
      </c>
      <c r="R1716" s="20" t="str">
        <f>_xlfn.XLOOKUP(A1716,Table3[Customer ID],Table3[Hospital tier])</f>
        <v>tier - 2</v>
      </c>
      <c r="S1716" s="20" t="str">
        <f>_xlfn.XLOOKUP(A1716,Table3[Customer ID],Table3[City tier])</f>
        <v>tier - 3</v>
      </c>
      <c r="T1716" s="20" t="str">
        <f>_xlfn.XLOOKUP(A1716,Table3[Customer ID],Table3[State ID])</f>
        <v>R1024</v>
      </c>
    </row>
    <row r="1717" spans="1:20" x14ac:dyDescent="0.3">
      <c r="A1717" s="20" t="s">
        <v>1735</v>
      </c>
      <c r="B1717" s="20" t="str">
        <f>_xlfn.XLOOKUP(A1717,Sheet3!A1717:A4051,Sheet3!B1717:B4051)</f>
        <v xml:space="preserve"> Mr</v>
      </c>
      <c r="C1717" s="20" t="str">
        <f>_xlfn.XLOOKUP(A1717,Sheet3!A1717:A4051,Sheet3!C1717:C4051)</f>
        <v>Parise</v>
      </c>
      <c r="D1717" s="20" t="str">
        <f>_xlfn.XLOOKUP(A1717,Sheet3!A1717:A4051,Sheet3!D1717:D4051)</f>
        <v xml:space="preserve">  Thomas</v>
      </c>
      <c r="E1717" s="46">
        <f>_xlfn.XLOOKUP(A1717,Sheet1!$A$2:$A$2336,Sheet1!$B$2:$B$2336)</f>
        <v>16.53</v>
      </c>
      <c r="F1717" s="20">
        <f>_xlfn.XLOOKUP(Table4[[#This Row],[Customer ID]],Sheet1!A1717:A4051,Sheet1!C1717:C4051)</f>
        <v>5.08</v>
      </c>
      <c r="G1717" s="20" t="str">
        <f>_xlfn.XLOOKUP(Table4[[#This Row],[Customer ID]],Sheet1!A1717:A4051,Sheet1!D1717:D4051)</f>
        <v>No</v>
      </c>
      <c r="H1717" s="20" t="str">
        <f>_xlfn.XLOOKUP(Table4[[#This Row],[Customer ID]],Sheet1!A1717:A4051,Sheet1!E1717:E4051)</f>
        <v>No</v>
      </c>
      <c r="I1717" s="20" t="str">
        <f>_xlfn.XLOOKUP(Table4[[#This Row],[Customer ID]],Sheet1!A1717:A4051,Sheet1!F1717:F4051)</f>
        <v>No</v>
      </c>
      <c r="J1717" s="20">
        <f>_xlfn.XLOOKUP(Table4[[#This Row],[Customer ID]],Sheet1!A1717:A4051,Sheet1!G1717:G4051)</f>
        <v>2</v>
      </c>
      <c r="K1717" s="20" t="str">
        <f>_xlfn.XLOOKUP(Table4[[#This Row],[Customer ID]],Sheet1!A1717:A4051,Sheet1!H1717:H4051)</f>
        <v>No</v>
      </c>
      <c r="L1717" s="20" t="str">
        <f>_xlfn.XLOOKUP(Table4[[#This Row],[Customer ID]],Sheet1!A1717:A4051,Sheet1!I1717:I4051)</f>
        <v>Under Weight</v>
      </c>
      <c r="M1717" s="20" t="str">
        <f>_xlfn.XLOOKUP(A1717,Sheet1!A1717:A4051,Sheet1!J1717:J4051)</f>
        <v>Normal</v>
      </c>
      <c r="N1717" s="48" t="str">
        <f>_xlfn.XLOOKUP(Table4[[#This Row],[Customer ID]],Table3[Customer ID],Table3[Date2])</f>
        <v>15-Dec-1972</v>
      </c>
      <c r="O1717" s="20">
        <f>_xlfn.XLOOKUP(A1717,Table3[Customer ID],Table3[Age])</f>
        <v>50</v>
      </c>
      <c r="P1717" s="20">
        <f>_xlfn.XLOOKUP(A1717,Table3[Customer ID],Table3[children])</f>
        <v>0</v>
      </c>
      <c r="Q1717" s="47">
        <f>_xlfn.XLOOKUP(A1717,Table3[Customer ID],Table3[charges])</f>
        <v>5344.81</v>
      </c>
      <c r="R1717" s="20" t="str">
        <f>_xlfn.XLOOKUP(A1717,Table3[Customer ID],Table3[Hospital tier])</f>
        <v>tier - 2</v>
      </c>
      <c r="S1717" s="20" t="str">
        <f>_xlfn.XLOOKUP(A1717,Table3[Customer ID],Table3[City tier])</f>
        <v>tier - 3</v>
      </c>
      <c r="T1717" s="20" t="str">
        <f>_xlfn.XLOOKUP(A1717,Table3[Customer ID],Table3[State ID])</f>
        <v>R1013</v>
      </c>
    </row>
    <row r="1718" spans="1:20" x14ac:dyDescent="0.3">
      <c r="A1718" s="20" t="s">
        <v>1736</v>
      </c>
      <c r="B1718" s="20" t="str">
        <f>_xlfn.XLOOKUP(A1718,Sheet3!A1718:A4052,Sheet3!B1718:B4052)</f>
        <v xml:space="preserve"> Ms</v>
      </c>
      <c r="C1718" s="20" t="str">
        <f>_xlfn.XLOOKUP(A1718,Sheet3!A1718:A4052,Sheet3!C1718:C4052)</f>
        <v>Andrew</v>
      </c>
      <c r="D1718" s="20" t="str">
        <f>_xlfn.XLOOKUP(A1718,Sheet3!A1718:A4052,Sheet3!D1718:D4052)</f>
        <v xml:space="preserve">  Tricity M</v>
      </c>
      <c r="E1718" s="46">
        <f>_xlfn.XLOOKUP(A1718,Sheet1!$A$2:$A$2336,Sheet1!$B$2:$B$2336)</f>
        <v>32.774999999999999</v>
      </c>
      <c r="F1718" s="20">
        <f>_xlfn.XLOOKUP(Table4[[#This Row],[Customer ID]],Sheet1!A1718:A4052,Sheet1!C1718:C4052)</f>
        <v>4.75</v>
      </c>
      <c r="G1718" s="20" t="str">
        <f>_xlfn.XLOOKUP(Table4[[#This Row],[Customer ID]],Sheet1!A1718:A4052,Sheet1!D1718:D4052)</f>
        <v>No</v>
      </c>
      <c r="H1718" s="20" t="str">
        <f>_xlfn.XLOOKUP(Table4[[#This Row],[Customer ID]],Sheet1!A1718:A4052,Sheet1!E1718:E4052)</f>
        <v>No</v>
      </c>
      <c r="I1718" s="20" t="str">
        <f>_xlfn.XLOOKUP(Table4[[#This Row],[Customer ID]],Sheet1!A1718:A4052,Sheet1!F1718:F4052)</f>
        <v>No</v>
      </c>
      <c r="J1718" s="20">
        <f>_xlfn.XLOOKUP(Table4[[#This Row],[Customer ID]],Sheet1!A1718:A4052,Sheet1!G1718:G4052)</f>
        <v>0</v>
      </c>
      <c r="K1718" s="20" t="str">
        <f>_xlfn.XLOOKUP(Table4[[#This Row],[Customer ID]],Sheet1!A1718:A4052,Sheet1!H1718:H4052)</f>
        <v>No</v>
      </c>
      <c r="L1718" s="20" t="str">
        <f>_xlfn.XLOOKUP(Table4[[#This Row],[Customer ID]],Sheet1!A1718:A4052,Sheet1!I1718:I4052)</f>
        <v>Obesity</v>
      </c>
      <c r="M1718" s="20" t="str">
        <f>_xlfn.XLOOKUP(A1718,Sheet1!A1718:A4052,Sheet1!J1718:J4052)</f>
        <v>Normal</v>
      </c>
      <c r="N1718" s="48" t="str">
        <f>_xlfn.XLOOKUP(Table4[[#This Row],[Customer ID]],Table3[Customer ID],Table3[Date2])</f>
        <v>28-Aug-1991</v>
      </c>
      <c r="O1718" s="20">
        <f>_xlfn.XLOOKUP(A1718,Table3[Customer ID],Table3[Age])</f>
        <v>31</v>
      </c>
      <c r="P1718" s="20">
        <f>_xlfn.XLOOKUP(A1718,Table3[Customer ID],Table3[children])</f>
        <v>2</v>
      </c>
      <c r="Q1718" s="47">
        <f>_xlfn.XLOOKUP(A1718,Table3[Customer ID],Table3[charges])</f>
        <v>5327.4</v>
      </c>
      <c r="R1718" s="20" t="str">
        <f>_xlfn.XLOOKUP(A1718,Table3[Customer ID],Table3[Hospital tier])</f>
        <v>tier - 2</v>
      </c>
      <c r="S1718" s="20" t="str">
        <f>_xlfn.XLOOKUP(A1718,Table3[Customer ID],Table3[City tier])</f>
        <v>tier - 1</v>
      </c>
      <c r="T1718" s="20" t="str">
        <f>_xlfn.XLOOKUP(A1718,Table3[Customer ID],Table3[State ID])</f>
        <v>R1012</v>
      </c>
    </row>
    <row r="1719" spans="1:20" x14ac:dyDescent="0.3">
      <c r="A1719" s="20" t="s">
        <v>1737</v>
      </c>
      <c r="B1719" s="20" t="str">
        <f>_xlfn.XLOOKUP(A1719,Sheet3!A1719:A4053,Sheet3!B1719:B4053)</f>
        <v xml:space="preserve"> Ms</v>
      </c>
      <c r="C1719" s="20" t="str">
        <f>_xlfn.XLOOKUP(A1719,Sheet3!A1719:A4053,Sheet3!C1719:C4053)</f>
        <v>Gryniewicz</v>
      </c>
      <c r="D1719" s="20" t="str">
        <f>_xlfn.XLOOKUP(A1719,Sheet3!A1719:A4053,Sheet3!D1719:D4053)</f>
        <v xml:space="preserve">  Sarah A</v>
      </c>
      <c r="E1719" s="46">
        <f>_xlfn.XLOOKUP(A1719,Sheet1!$A$2:$A$2336,Sheet1!$B$2:$B$2336)</f>
        <v>30.9</v>
      </c>
      <c r="F1719" s="20">
        <f>_xlfn.XLOOKUP(Table4[[#This Row],[Customer ID]],Sheet1!A1719:A4053,Sheet1!C1719:C4053)</f>
        <v>6.05</v>
      </c>
      <c r="G1719" s="20" t="str">
        <f>_xlfn.XLOOKUP(Table4[[#This Row],[Customer ID]],Sheet1!A1719:A4053,Sheet1!D1719:D4053)</f>
        <v>No</v>
      </c>
      <c r="H1719" s="20" t="str">
        <f>_xlfn.XLOOKUP(Table4[[#This Row],[Customer ID]],Sheet1!A1719:A4053,Sheet1!E1719:E4053)</f>
        <v>No</v>
      </c>
      <c r="I1719" s="20" t="str">
        <f>_xlfn.XLOOKUP(Table4[[#This Row],[Customer ID]],Sheet1!A1719:A4053,Sheet1!F1719:F4053)</f>
        <v>No</v>
      </c>
      <c r="J1719" s="20">
        <f>_xlfn.XLOOKUP(Table4[[#This Row],[Customer ID]],Sheet1!A1719:A4053,Sheet1!G1719:G4053)</f>
        <v>1</v>
      </c>
      <c r="K1719" s="20" t="str">
        <f>_xlfn.XLOOKUP(Table4[[#This Row],[Customer ID]],Sheet1!A1719:A4053,Sheet1!H1719:H4053)</f>
        <v>No</v>
      </c>
      <c r="L1719" s="20" t="str">
        <f>_xlfn.XLOOKUP(Table4[[#This Row],[Customer ID]],Sheet1!A1719:A4053,Sheet1!I1719:I4053)</f>
        <v>Obesity</v>
      </c>
      <c r="M1719" s="20" t="str">
        <f>_xlfn.XLOOKUP(A1719,Sheet1!A1719:A4053,Sheet1!J1719:J4053)</f>
        <v>Prediabetes</v>
      </c>
      <c r="N1719" s="48" t="str">
        <f>_xlfn.XLOOKUP(Table4[[#This Row],[Customer ID]],Table3[Customer ID],Table3[Date2])</f>
        <v>18-Jun-1992</v>
      </c>
      <c r="O1719" s="20">
        <f>_xlfn.XLOOKUP(A1719,Table3[Customer ID],Table3[Age])</f>
        <v>30</v>
      </c>
      <c r="P1719" s="20">
        <f>_xlfn.XLOOKUP(A1719,Table3[Customer ID],Table3[children])</f>
        <v>3</v>
      </c>
      <c r="Q1719" s="47">
        <f>_xlfn.XLOOKUP(A1719,Table3[Customer ID],Table3[charges])</f>
        <v>5325.65</v>
      </c>
      <c r="R1719" s="20" t="str">
        <f>_xlfn.XLOOKUP(A1719,Table3[Customer ID],Table3[Hospital tier])</f>
        <v>tier - 2</v>
      </c>
      <c r="S1719" s="20" t="str">
        <f>_xlfn.XLOOKUP(A1719,Table3[Customer ID],Table3[City tier])</f>
        <v>tier - 1</v>
      </c>
      <c r="T1719" s="20" t="str">
        <f>_xlfn.XLOOKUP(A1719,Table3[Customer ID],Table3[State ID])</f>
        <v>R1011</v>
      </c>
    </row>
    <row r="1720" spans="1:20" x14ac:dyDescent="0.3">
      <c r="A1720" s="20" t="s">
        <v>1738</v>
      </c>
      <c r="B1720" s="20" t="str">
        <f>_xlfn.XLOOKUP(A1720,Sheet3!A1720:A4054,Sheet3!B1720:B4054)</f>
        <v xml:space="preserve"> Ms</v>
      </c>
      <c r="C1720" s="20" t="str">
        <f>_xlfn.XLOOKUP(A1720,Sheet3!A1720:A4054,Sheet3!C1720:C4054)</f>
        <v>Panora</v>
      </c>
      <c r="D1720" s="20" t="str">
        <f>_xlfn.XLOOKUP(A1720,Sheet3!A1720:A4054,Sheet3!D1720:D4054)</f>
        <v xml:space="preserve">  Lisa M.</v>
      </c>
      <c r="E1720" s="46">
        <f>_xlfn.XLOOKUP(A1720,Sheet1!$A$2:$A$2336,Sheet1!$B$2:$B$2336)</f>
        <v>15.58</v>
      </c>
      <c r="F1720" s="20">
        <f>_xlfn.XLOOKUP(Table4[[#This Row],[Customer ID]],Sheet1!A1720:A4054,Sheet1!C1720:C4054)</f>
        <v>11.56</v>
      </c>
      <c r="G1720" s="20" t="str">
        <f>_xlfn.XLOOKUP(Table4[[#This Row],[Customer ID]],Sheet1!A1720:A4054,Sheet1!D1720:D4054)</f>
        <v>No</v>
      </c>
      <c r="H1720" s="20" t="str">
        <f>_xlfn.XLOOKUP(Table4[[#This Row],[Customer ID]],Sheet1!A1720:A4054,Sheet1!E1720:E4054)</f>
        <v>No</v>
      </c>
      <c r="I1720" s="20" t="str">
        <f>_xlfn.XLOOKUP(Table4[[#This Row],[Customer ID]],Sheet1!A1720:A4054,Sheet1!F1720:F4054)</f>
        <v>No</v>
      </c>
      <c r="J1720" s="20">
        <f>_xlfn.XLOOKUP(Table4[[#This Row],[Customer ID]],Sheet1!A1720:A4054,Sheet1!G1720:G4054)</f>
        <v>0</v>
      </c>
      <c r="K1720" s="20" t="str">
        <f>_xlfn.XLOOKUP(Table4[[#This Row],[Customer ID]],Sheet1!A1720:A4054,Sheet1!H1720:H4054)</f>
        <v>No</v>
      </c>
      <c r="L1720" s="20" t="str">
        <f>_xlfn.XLOOKUP(Table4[[#This Row],[Customer ID]],Sheet1!A1720:A4054,Sheet1!I1720:I4054)</f>
        <v>Under Weight</v>
      </c>
      <c r="M1720" s="20" t="str">
        <f>_xlfn.XLOOKUP(A1720,Sheet1!A1720:A4054,Sheet1!J1720:J4054)</f>
        <v>Diabetes</v>
      </c>
      <c r="N1720" s="48" t="str">
        <f>_xlfn.XLOOKUP(Table4[[#This Row],[Customer ID]],Table3[Customer ID],Table3[Date2])</f>
        <v>2-Sep-1974</v>
      </c>
      <c r="O1720" s="20">
        <f>_xlfn.XLOOKUP(A1720,Table3[Customer ID],Table3[Age])</f>
        <v>48</v>
      </c>
      <c r="P1720" s="20">
        <f>_xlfn.XLOOKUP(A1720,Table3[Customer ID],Table3[children])</f>
        <v>0</v>
      </c>
      <c r="Q1720" s="47">
        <f>_xlfn.XLOOKUP(A1720,Table3[Customer ID],Table3[charges])</f>
        <v>5322.24</v>
      </c>
      <c r="R1720" s="20" t="str">
        <f>_xlfn.XLOOKUP(A1720,Table3[Customer ID],Table3[Hospital tier])</f>
        <v>tier - 2</v>
      </c>
      <c r="S1720" s="20" t="str">
        <f>_xlfn.XLOOKUP(A1720,Table3[Customer ID],Table3[City tier])</f>
        <v>tier - 1</v>
      </c>
      <c r="T1720" s="20" t="str">
        <f>_xlfn.XLOOKUP(A1720,Table3[Customer ID],Table3[State ID])</f>
        <v>R1012</v>
      </c>
    </row>
    <row r="1721" spans="1:20" x14ac:dyDescent="0.3">
      <c r="A1721" s="20" t="s">
        <v>1739</v>
      </c>
      <c r="B1721" s="20" t="str">
        <f>_xlfn.XLOOKUP(A1721,Sheet3!A1721:A4055,Sheet3!B1721:B4055)</f>
        <v xml:space="preserve"> Ms</v>
      </c>
      <c r="C1721" s="20" t="str">
        <f>_xlfn.XLOOKUP(A1721,Sheet3!A1721:A4055,Sheet3!C1721:C4055)</f>
        <v>Woodward</v>
      </c>
      <c r="D1721" s="20" t="str">
        <f>_xlfn.XLOOKUP(A1721,Sheet3!A1721:A4055,Sheet3!D1721:D4055)</f>
        <v xml:space="preserve">  Tracy A.</v>
      </c>
      <c r="E1721" s="46">
        <f>_xlfn.XLOOKUP(A1721,Sheet1!$A$2:$A$2336,Sheet1!$B$2:$B$2336)</f>
        <v>26.315000000000001</v>
      </c>
      <c r="F1721" s="20">
        <f>_xlfn.XLOOKUP(Table4[[#This Row],[Customer ID]],Sheet1!A1721:A4055,Sheet1!C1721:C4055)</f>
        <v>5.76</v>
      </c>
      <c r="G1721" s="20" t="str">
        <f>_xlfn.XLOOKUP(Table4[[#This Row],[Customer ID]],Sheet1!A1721:A4055,Sheet1!D1721:D4055)</f>
        <v>No</v>
      </c>
      <c r="H1721" s="20" t="str">
        <f>_xlfn.XLOOKUP(Table4[[#This Row],[Customer ID]],Sheet1!A1721:A4055,Sheet1!E1721:E4055)</f>
        <v>No</v>
      </c>
      <c r="I1721" s="20" t="str">
        <f>_xlfn.XLOOKUP(Table4[[#This Row],[Customer ID]],Sheet1!A1721:A4055,Sheet1!F1721:F4055)</f>
        <v>No</v>
      </c>
      <c r="J1721" s="20">
        <f>_xlfn.XLOOKUP(Table4[[#This Row],[Customer ID]],Sheet1!A1721:A4055,Sheet1!G1721:G4055)</f>
        <v>0</v>
      </c>
      <c r="K1721" s="20" t="str">
        <f>_xlfn.XLOOKUP(Table4[[#This Row],[Customer ID]],Sheet1!A1721:A4055,Sheet1!H1721:H4055)</f>
        <v>No</v>
      </c>
      <c r="L1721" s="20" t="str">
        <f>_xlfn.XLOOKUP(Table4[[#This Row],[Customer ID]],Sheet1!A1721:A4055,Sheet1!I1721:I4055)</f>
        <v>Over Weight</v>
      </c>
      <c r="M1721" s="20" t="str">
        <f>_xlfn.XLOOKUP(A1721,Sheet1!A1721:A4055,Sheet1!J1721:J4055)</f>
        <v>Prediabetes</v>
      </c>
      <c r="N1721" s="48" t="str">
        <f>_xlfn.XLOOKUP(Table4[[#This Row],[Customer ID]],Table3[Customer ID],Table3[Date2])</f>
        <v>13-Nov-1994</v>
      </c>
      <c r="O1721" s="20">
        <f>_xlfn.XLOOKUP(A1721,Table3[Customer ID],Table3[Age])</f>
        <v>28</v>
      </c>
      <c r="P1721" s="20">
        <f>_xlfn.XLOOKUP(A1721,Table3[Customer ID],Table3[children])</f>
        <v>3</v>
      </c>
      <c r="Q1721" s="47">
        <f>_xlfn.XLOOKUP(A1721,Table3[Customer ID],Table3[charges])</f>
        <v>5312.17</v>
      </c>
      <c r="R1721" s="20" t="str">
        <f>_xlfn.XLOOKUP(A1721,Table3[Customer ID],Table3[Hospital tier])</f>
        <v>tier - 2</v>
      </c>
      <c r="S1721" s="20" t="str">
        <f>_xlfn.XLOOKUP(A1721,Table3[Customer ID],Table3[City tier])</f>
        <v>tier - 2</v>
      </c>
      <c r="T1721" s="20" t="str">
        <f>_xlfn.XLOOKUP(A1721,Table3[Customer ID],Table3[State ID])</f>
        <v>R1012</v>
      </c>
    </row>
    <row r="1722" spans="1:20" x14ac:dyDescent="0.3">
      <c r="A1722" s="20" t="s">
        <v>1740</v>
      </c>
      <c r="B1722" s="20" t="str">
        <f>_xlfn.XLOOKUP(A1722,Sheet3!A1722:A4056,Sheet3!B1722:B4056)</f>
        <v xml:space="preserve"> Mr</v>
      </c>
      <c r="C1722" s="20" t="str">
        <f>_xlfn.XLOOKUP(A1722,Sheet3!A1722:A4056,Sheet3!C1722:C4056)</f>
        <v>Lambe</v>
      </c>
      <c r="D1722" s="20" t="str">
        <f>_xlfn.XLOOKUP(A1722,Sheet3!A1722:A4056,Sheet3!D1722:D4056)</f>
        <v xml:space="preserve">  Patrick</v>
      </c>
      <c r="E1722" s="46">
        <f>_xlfn.XLOOKUP(A1722,Sheet1!$A$2:$A$2336,Sheet1!$B$2:$B$2336)</f>
        <v>35.61</v>
      </c>
      <c r="F1722" s="20">
        <f>_xlfn.XLOOKUP(Table4[[#This Row],[Customer ID]],Sheet1!A1722:A4056,Sheet1!C1722:C4056)</f>
        <v>5.65</v>
      </c>
      <c r="G1722" s="20" t="str">
        <f>_xlfn.XLOOKUP(Table4[[#This Row],[Customer ID]],Sheet1!A1722:A4056,Sheet1!D1722:D4056)</f>
        <v>No</v>
      </c>
      <c r="H1722" s="20" t="str">
        <f>_xlfn.XLOOKUP(Table4[[#This Row],[Customer ID]],Sheet1!A1722:A4056,Sheet1!E1722:E4056)</f>
        <v>yes</v>
      </c>
      <c r="I1722" s="20" t="str">
        <f>_xlfn.XLOOKUP(Table4[[#This Row],[Customer ID]],Sheet1!A1722:A4056,Sheet1!F1722:F4056)</f>
        <v>No</v>
      </c>
      <c r="J1722" s="20">
        <f>_xlfn.XLOOKUP(Table4[[#This Row],[Customer ID]],Sheet1!A1722:A4056,Sheet1!G1722:G4056)</f>
        <v>1</v>
      </c>
      <c r="K1722" s="20" t="str">
        <f>_xlfn.XLOOKUP(Table4[[#This Row],[Customer ID]],Sheet1!A1722:A4056,Sheet1!H1722:H4056)</f>
        <v>No</v>
      </c>
      <c r="L1722" s="20" t="str">
        <f>_xlfn.XLOOKUP(Table4[[#This Row],[Customer ID]],Sheet1!A1722:A4056,Sheet1!I1722:I4056)</f>
        <v>Obesity</v>
      </c>
      <c r="M1722" s="20" t="str">
        <f>_xlfn.XLOOKUP(A1722,Sheet1!A1722:A4056,Sheet1!J1722:J4056)</f>
        <v>Normal</v>
      </c>
      <c r="N1722" s="48" t="str">
        <f>_xlfn.XLOOKUP(Table4[[#This Row],[Customer ID]],Table3[Customer ID],Table3[Date2])</f>
        <v>9-Sep-2000</v>
      </c>
      <c r="O1722" s="20">
        <f>_xlfn.XLOOKUP(A1722,Table3[Customer ID],Table3[Age])</f>
        <v>22</v>
      </c>
      <c r="P1722" s="20">
        <f>_xlfn.XLOOKUP(A1722,Table3[Customer ID],Table3[children])</f>
        <v>0</v>
      </c>
      <c r="Q1722" s="47">
        <f>_xlfn.XLOOKUP(A1722,Table3[Customer ID],Table3[charges])</f>
        <v>5306.7</v>
      </c>
      <c r="R1722" s="20" t="str">
        <f>_xlfn.XLOOKUP(A1722,Table3[Customer ID],Table3[Hospital tier])</f>
        <v>tier - 2</v>
      </c>
      <c r="S1722" s="20" t="str">
        <f>_xlfn.XLOOKUP(A1722,Table3[Customer ID],Table3[City tier])</f>
        <v>tier - 3</v>
      </c>
      <c r="T1722" s="20" t="str">
        <f>_xlfn.XLOOKUP(A1722,Table3[Customer ID],Table3[State ID])</f>
        <v>R1012</v>
      </c>
    </row>
    <row r="1723" spans="1:20" x14ac:dyDescent="0.3">
      <c r="A1723" s="20" t="s">
        <v>1741</v>
      </c>
      <c r="B1723" s="20" t="str">
        <f>_xlfn.XLOOKUP(A1723,Sheet3!A1723:A4057,Sheet3!B1723:B4057)</f>
        <v xml:space="preserve"> Mr</v>
      </c>
      <c r="C1723" s="20" t="str">
        <f>_xlfn.XLOOKUP(A1723,Sheet3!A1723:A4057,Sheet3!C1723:C4057)</f>
        <v>Casto</v>
      </c>
      <c r="D1723" s="20" t="str">
        <f>_xlfn.XLOOKUP(A1723,Sheet3!A1723:A4057,Sheet3!D1723:D4057)</f>
        <v xml:space="preserve">  Trent</v>
      </c>
      <c r="E1723" s="46">
        <f>_xlfn.XLOOKUP(A1723,Sheet1!$A$2:$A$2336,Sheet1!$B$2:$B$2336)</f>
        <v>37.56</v>
      </c>
      <c r="F1723" s="20">
        <f>_xlfn.XLOOKUP(Table4[[#This Row],[Customer ID]],Sheet1!A1723:A4057,Sheet1!C1723:C4057)</f>
        <v>5.88</v>
      </c>
      <c r="G1723" s="20" t="str">
        <f>_xlfn.XLOOKUP(Table4[[#This Row],[Customer ID]],Sheet1!A1723:A4057,Sheet1!D1723:D4057)</f>
        <v>No</v>
      </c>
      <c r="H1723" s="20" t="str">
        <f>_xlfn.XLOOKUP(Table4[[#This Row],[Customer ID]],Sheet1!A1723:A4057,Sheet1!E1723:E4057)</f>
        <v>yes</v>
      </c>
      <c r="I1723" s="20" t="str">
        <f>_xlfn.XLOOKUP(Table4[[#This Row],[Customer ID]],Sheet1!A1723:A4057,Sheet1!F1723:F4057)</f>
        <v>No</v>
      </c>
      <c r="J1723" s="20">
        <f>_xlfn.XLOOKUP(Table4[[#This Row],[Customer ID]],Sheet1!A1723:A4057,Sheet1!G1723:G4057)</f>
        <v>1</v>
      </c>
      <c r="K1723" s="20" t="str">
        <f>_xlfn.XLOOKUP(Table4[[#This Row],[Customer ID]],Sheet1!A1723:A4057,Sheet1!H1723:H4057)</f>
        <v>No</v>
      </c>
      <c r="L1723" s="20" t="str">
        <f>_xlfn.XLOOKUP(Table4[[#This Row],[Customer ID]],Sheet1!A1723:A4057,Sheet1!I1723:I4057)</f>
        <v>Obesity</v>
      </c>
      <c r="M1723" s="20" t="str">
        <f>_xlfn.XLOOKUP(A1723,Sheet1!A1723:A4057,Sheet1!J1723:J4057)</f>
        <v>Prediabetes</v>
      </c>
      <c r="N1723" s="48" t="str">
        <f>_xlfn.XLOOKUP(Table4[[#This Row],[Customer ID]],Table3[Customer ID],Table3[Date2])</f>
        <v>22-Aug-2004</v>
      </c>
      <c r="O1723" s="20">
        <f>_xlfn.XLOOKUP(A1723,Table3[Customer ID],Table3[Age])</f>
        <v>18</v>
      </c>
      <c r="P1723" s="20">
        <f>_xlfn.XLOOKUP(A1723,Table3[Customer ID],Table3[children])</f>
        <v>0</v>
      </c>
      <c r="Q1723" s="47">
        <f>_xlfn.XLOOKUP(A1723,Table3[Customer ID],Table3[charges])</f>
        <v>5293.67</v>
      </c>
      <c r="R1723" s="20" t="str">
        <f>_xlfn.XLOOKUP(A1723,Table3[Customer ID],Table3[Hospital tier])</f>
        <v>tier - 2</v>
      </c>
      <c r="S1723" s="20" t="str">
        <f>_xlfn.XLOOKUP(A1723,Table3[Customer ID],Table3[City tier])</f>
        <v>tier - 2</v>
      </c>
      <c r="T1723" s="20" t="str">
        <f>_xlfn.XLOOKUP(A1723,Table3[Customer ID],Table3[State ID])</f>
        <v>R1022</v>
      </c>
    </row>
    <row r="1724" spans="1:20" x14ac:dyDescent="0.3">
      <c r="A1724" s="20" t="s">
        <v>1742</v>
      </c>
      <c r="B1724" s="20" t="str">
        <f>_xlfn.XLOOKUP(A1724,Sheet3!A1724:A4058,Sheet3!B1724:B4058)</f>
        <v xml:space="preserve"> Ms</v>
      </c>
      <c r="C1724" s="20" t="str">
        <f>_xlfn.XLOOKUP(A1724,Sheet3!A1724:A4058,Sheet3!C1724:C4058)</f>
        <v>Martelli</v>
      </c>
      <c r="D1724" s="20" t="str">
        <f>_xlfn.XLOOKUP(A1724,Sheet3!A1724:A4058,Sheet3!D1724:D4058)</f>
        <v xml:space="preserve">  Julie</v>
      </c>
      <c r="E1724" s="46">
        <f>_xlfn.XLOOKUP(A1724,Sheet1!$A$2:$A$2336,Sheet1!$B$2:$B$2336)</f>
        <v>15.49</v>
      </c>
      <c r="F1724" s="20">
        <f>_xlfn.XLOOKUP(Table4[[#This Row],[Customer ID]],Sheet1!A1724:A4058,Sheet1!C1724:C4058)</f>
        <v>9.6</v>
      </c>
      <c r="G1724" s="20" t="str">
        <f>_xlfn.XLOOKUP(Table4[[#This Row],[Customer ID]],Sheet1!A1724:A4058,Sheet1!D1724:D4058)</f>
        <v>No</v>
      </c>
      <c r="H1724" s="20" t="str">
        <f>_xlfn.XLOOKUP(Table4[[#This Row],[Customer ID]],Sheet1!A1724:A4058,Sheet1!E1724:E4058)</f>
        <v>No</v>
      </c>
      <c r="I1724" s="20" t="str">
        <f>_xlfn.XLOOKUP(Table4[[#This Row],[Customer ID]],Sheet1!A1724:A4058,Sheet1!F1724:F4058)</f>
        <v>No</v>
      </c>
      <c r="J1724" s="20">
        <f>_xlfn.XLOOKUP(Table4[[#This Row],[Customer ID]],Sheet1!A1724:A4058,Sheet1!G1724:G4058)</f>
        <v>0</v>
      </c>
      <c r="K1724" s="20" t="str">
        <f>_xlfn.XLOOKUP(Table4[[#This Row],[Customer ID]],Sheet1!A1724:A4058,Sheet1!H1724:H4058)</f>
        <v>No</v>
      </c>
      <c r="L1724" s="20" t="str">
        <f>_xlfn.XLOOKUP(Table4[[#This Row],[Customer ID]],Sheet1!A1724:A4058,Sheet1!I1724:I4058)</f>
        <v>Under Weight</v>
      </c>
      <c r="M1724" s="20" t="str">
        <f>_xlfn.XLOOKUP(A1724,Sheet1!A1724:A4058,Sheet1!J1724:J4058)</f>
        <v>Diabetes</v>
      </c>
      <c r="N1724" s="48" t="str">
        <f>_xlfn.XLOOKUP(Table4[[#This Row],[Customer ID]],Table3[Customer ID],Table3[Date2])</f>
        <v>12-Nov-1974</v>
      </c>
      <c r="O1724" s="20">
        <f>_xlfn.XLOOKUP(A1724,Table3[Customer ID],Table3[Age])</f>
        <v>48</v>
      </c>
      <c r="P1724" s="20">
        <f>_xlfn.XLOOKUP(A1724,Table3[Customer ID],Table3[children])</f>
        <v>0</v>
      </c>
      <c r="Q1724" s="47">
        <f>_xlfn.XLOOKUP(A1724,Table3[Customer ID],Table3[charges])</f>
        <v>5291.71</v>
      </c>
      <c r="R1724" s="20" t="str">
        <f>_xlfn.XLOOKUP(A1724,Table3[Customer ID],Table3[Hospital tier])</f>
        <v>tier - 2</v>
      </c>
      <c r="S1724" s="20" t="str">
        <f>_xlfn.XLOOKUP(A1724,Table3[Customer ID],Table3[City tier])</f>
        <v>tier - 2</v>
      </c>
      <c r="T1724" s="20" t="str">
        <f>_xlfn.XLOOKUP(A1724,Table3[Customer ID],Table3[State ID])</f>
        <v>R1012</v>
      </c>
    </row>
    <row r="1725" spans="1:20" x14ac:dyDescent="0.3">
      <c r="A1725" s="20" t="s">
        <v>1743</v>
      </c>
      <c r="B1725" s="20" t="str">
        <f>_xlfn.XLOOKUP(A1725,Sheet3!A1725:A4059,Sheet3!B1725:B4059)</f>
        <v xml:space="preserve"> Mr</v>
      </c>
      <c r="C1725" s="20" t="str">
        <f>_xlfn.XLOOKUP(A1725,Sheet3!A1725:A4059,Sheet3!C1725:C4059)</f>
        <v>Naskret</v>
      </c>
      <c r="D1725" s="20" t="str">
        <f>_xlfn.XLOOKUP(A1725,Sheet3!A1725:A4059,Sheet3!D1725:D4059)</f>
        <v xml:space="preserve">  Sawomir</v>
      </c>
      <c r="E1725" s="46">
        <f>_xlfn.XLOOKUP(A1725,Sheet1!$A$2:$A$2336,Sheet1!$B$2:$B$2336)</f>
        <v>23.48</v>
      </c>
      <c r="F1725" s="20">
        <f>_xlfn.XLOOKUP(Table4[[#This Row],[Customer ID]],Sheet1!A1725:A4059,Sheet1!C1725:C4059)</f>
        <v>6.24</v>
      </c>
      <c r="G1725" s="20" t="str">
        <f>_xlfn.XLOOKUP(Table4[[#This Row],[Customer ID]],Sheet1!A1725:A4059,Sheet1!D1725:D4059)</f>
        <v>No</v>
      </c>
      <c r="H1725" s="20" t="str">
        <f>_xlfn.XLOOKUP(Table4[[#This Row],[Customer ID]],Sheet1!A1725:A4059,Sheet1!E1725:E4059)</f>
        <v>No</v>
      </c>
      <c r="I1725" s="20" t="str">
        <f>_xlfn.XLOOKUP(Table4[[#This Row],[Customer ID]],Sheet1!A1725:A4059,Sheet1!F1725:F4059)</f>
        <v>No</v>
      </c>
      <c r="J1725" s="20">
        <f>_xlfn.XLOOKUP(Table4[[#This Row],[Customer ID]],Sheet1!A1725:A4059,Sheet1!G1725:G4059)</f>
        <v>1</v>
      </c>
      <c r="K1725" s="20" t="str">
        <f>_xlfn.XLOOKUP(Table4[[#This Row],[Customer ID]],Sheet1!A1725:A4059,Sheet1!H1725:H4059)</f>
        <v>No</v>
      </c>
      <c r="L1725" s="20" t="str">
        <f>_xlfn.XLOOKUP(Table4[[#This Row],[Customer ID]],Sheet1!A1725:A4059,Sheet1!I1725:I4059)</f>
        <v>Normal weight</v>
      </c>
      <c r="M1725" s="20" t="str">
        <f>_xlfn.XLOOKUP(A1725,Sheet1!A1725:A4059,Sheet1!J1725:J4059)</f>
        <v>Prediabetes</v>
      </c>
      <c r="N1725" s="48" t="str">
        <f>_xlfn.XLOOKUP(Table4[[#This Row],[Customer ID]],Table3[Customer ID],Table3[Date2])</f>
        <v>1-Sep-1987</v>
      </c>
      <c r="O1725" s="20">
        <f>_xlfn.XLOOKUP(A1725,Table3[Customer ID],Table3[Age])</f>
        <v>35</v>
      </c>
      <c r="P1725" s="20">
        <f>_xlfn.XLOOKUP(A1725,Table3[Customer ID],Table3[children])</f>
        <v>3</v>
      </c>
      <c r="Q1725" s="47">
        <f>_xlfn.XLOOKUP(A1725,Table3[Customer ID],Table3[charges])</f>
        <v>5275.86</v>
      </c>
      <c r="R1725" s="20" t="str">
        <f>_xlfn.XLOOKUP(A1725,Table3[Customer ID],Table3[Hospital tier])</f>
        <v>tier - 2</v>
      </c>
      <c r="S1725" s="20" t="str">
        <f>_xlfn.XLOOKUP(A1725,Table3[Customer ID],Table3[City tier])</f>
        <v>tier - 2</v>
      </c>
      <c r="T1725" s="20" t="str">
        <f>_xlfn.XLOOKUP(A1725,Table3[Customer ID],Table3[State ID])</f>
        <v>R1013</v>
      </c>
    </row>
    <row r="1726" spans="1:20" x14ac:dyDescent="0.3">
      <c r="A1726" s="20" t="s">
        <v>1744</v>
      </c>
      <c r="B1726" s="20" t="str">
        <f>_xlfn.XLOOKUP(A1726,Sheet3!A1726:A4060,Sheet3!B1726:B4060)</f>
        <v xml:space="preserve"> Ms</v>
      </c>
      <c r="C1726" s="20" t="str">
        <f>_xlfn.XLOOKUP(A1726,Sheet3!A1726:A4060,Sheet3!C1726:C4060)</f>
        <v>Morgan</v>
      </c>
      <c r="D1726" s="20" t="str">
        <f>_xlfn.XLOOKUP(A1726,Sheet3!A1726:A4060,Sheet3!D1726:D4060)</f>
        <v xml:space="preserve">  Micah</v>
      </c>
      <c r="E1726" s="46">
        <f>_xlfn.XLOOKUP(A1726,Sheet1!$A$2:$A$2336,Sheet1!$B$2:$B$2336)</f>
        <v>30.02</v>
      </c>
      <c r="F1726" s="20">
        <f>_xlfn.XLOOKUP(Table4[[#This Row],[Customer ID]],Sheet1!A1726:A4060,Sheet1!C1726:C4060)</f>
        <v>7.63</v>
      </c>
      <c r="G1726" s="20" t="str">
        <f>_xlfn.XLOOKUP(Table4[[#This Row],[Customer ID]],Sheet1!A1726:A4060,Sheet1!D1726:D4060)</f>
        <v>yes</v>
      </c>
      <c r="H1726" s="20" t="str">
        <f>_xlfn.XLOOKUP(Table4[[#This Row],[Customer ID]],Sheet1!A1726:A4060,Sheet1!E1726:E4060)</f>
        <v>No</v>
      </c>
      <c r="I1726" s="20" t="str">
        <f>_xlfn.XLOOKUP(Table4[[#This Row],[Customer ID]],Sheet1!A1726:A4060,Sheet1!F1726:F4060)</f>
        <v>No</v>
      </c>
      <c r="J1726" s="20">
        <f>_xlfn.XLOOKUP(Table4[[#This Row],[Customer ID]],Sheet1!A1726:A4060,Sheet1!G1726:G4060)</f>
        <v>1</v>
      </c>
      <c r="K1726" s="20" t="str">
        <f>_xlfn.XLOOKUP(Table4[[#This Row],[Customer ID]],Sheet1!A1726:A4060,Sheet1!H1726:H4060)</f>
        <v>No</v>
      </c>
      <c r="L1726" s="20" t="str">
        <f>_xlfn.XLOOKUP(Table4[[#This Row],[Customer ID]],Sheet1!A1726:A4060,Sheet1!I1726:I4060)</f>
        <v>Obesity</v>
      </c>
      <c r="M1726" s="20" t="str">
        <f>_xlfn.XLOOKUP(A1726,Sheet1!A1726:A4060,Sheet1!J1726:J4060)</f>
        <v>Diabetes</v>
      </c>
      <c r="N1726" s="48" t="str">
        <f>_xlfn.XLOOKUP(Table4[[#This Row],[Customer ID]],Table3[Customer ID],Table3[Date2])</f>
        <v>20-Oct-1986</v>
      </c>
      <c r="O1726" s="20">
        <f>_xlfn.XLOOKUP(A1726,Table3[Customer ID],Table3[Age])</f>
        <v>36</v>
      </c>
      <c r="P1726" s="20">
        <f>_xlfn.XLOOKUP(A1726,Table3[Customer ID],Table3[children])</f>
        <v>0</v>
      </c>
      <c r="Q1726" s="47">
        <f>_xlfn.XLOOKUP(A1726,Table3[Customer ID],Table3[charges])</f>
        <v>5272.18</v>
      </c>
      <c r="R1726" s="20" t="str">
        <f>_xlfn.XLOOKUP(A1726,Table3[Customer ID],Table3[Hospital tier])</f>
        <v>tier - 2</v>
      </c>
      <c r="S1726" s="20" t="str">
        <f>_xlfn.XLOOKUP(A1726,Table3[Customer ID],Table3[City tier])</f>
        <v>tier - 3</v>
      </c>
      <c r="T1726" s="20" t="str">
        <f>_xlfn.XLOOKUP(A1726,Table3[Customer ID],Table3[State ID])</f>
        <v>R1012</v>
      </c>
    </row>
    <row r="1727" spans="1:20" x14ac:dyDescent="0.3">
      <c r="A1727" s="20" t="s">
        <v>1745</v>
      </c>
      <c r="B1727" s="20" t="str">
        <f>_xlfn.XLOOKUP(A1727,Sheet3!A1727:A4061,Sheet3!B1727:B4061)</f>
        <v xml:space="preserve"> Ms</v>
      </c>
      <c r="C1727" s="20" t="str">
        <f>_xlfn.XLOOKUP(A1727,Sheet3!A1727:A4061,Sheet3!C1727:C4061)</f>
        <v>Maloney</v>
      </c>
      <c r="D1727" s="20" t="str">
        <f>_xlfn.XLOOKUP(A1727,Sheet3!A1727:A4061,Sheet3!D1727:D4061)</f>
        <v xml:space="preserve">  Kelly H.</v>
      </c>
      <c r="E1727" s="46">
        <f>_xlfn.XLOOKUP(A1727,Sheet1!$A$2:$A$2336,Sheet1!$B$2:$B$2336)</f>
        <v>26.885000000000002</v>
      </c>
      <c r="F1727" s="20">
        <f>_xlfn.XLOOKUP(Table4[[#This Row],[Customer ID]],Sheet1!A1727:A4061,Sheet1!C1727:C4061)</f>
        <v>8.66</v>
      </c>
      <c r="G1727" s="20" t="str">
        <f>_xlfn.XLOOKUP(Table4[[#This Row],[Customer ID]],Sheet1!A1727:A4061,Sheet1!D1727:D4061)</f>
        <v>yes</v>
      </c>
      <c r="H1727" s="20" t="str">
        <f>_xlfn.XLOOKUP(Table4[[#This Row],[Customer ID]],Sheet1!A1727:A4061,Sheet1!E1727:E4061)</f>
        <v>No</v>
      </c>
      <c r="I1727" s="20" t="str">
        <f>_xlfn.XLOOKUP(Table4[[#This Row],[Customer ID]],Sheet1!A1727:A4061,Sheet1!F1727:F4061)</f>
        <v>No</v>
      </c>
      <c r="J1727" s="20">
        <f>_xlfn.XLOOKUP(Table4[[#This Row],[Customer ID]],Sheet1!A1727:A4061,Sheet1!G1727:G4061)</f>
        <v>1</v>
      </c>
      <c r="K1727" s="20" t="str">
        <f>_xlfn.XLOOKUP(Table4[[#This Row],[Customer ID]],Sheet1!A1727:A4061,Sheet1!H1727:H4061)</f>
        <v>No</v>
      </c>
      <c r="L1727" s="20" t="str">
        <f>_xlfn.XLOOKUP(Table4[[#This Row],[Customer ID]],Sheet1!A1727:A4061,Sheet1!I1727:I4061)</f>
        <v>Over Weight</v>
      </c>
      <c r="M1727" s="20" t="str">
        <f>_xlfn.XLOOKUP(A1727,Sheet1!A1727:A4061,Sheet1!J1727:J4061)</f>
        <v>Diabetes</v>
      </c>
      <c r="N1727" s="48" t="str">
        <f>_xlfn.XLOOKUP(Table4[[#This Row],[Customer ID]],Table3[Customer ID],Table3[Date2])</f>
        <v>20-Sep-1986</v>
      </c>
      <c r="O1727" s="20">
        <f>_xlfn.XLOOKUP(A1727,Table3[Customer ID],Table3[Age])</f>
        <v>36</v>
      </c>
      <c r="P1727" s="20">
        <f>_xlfn.XLOOKUP(A1727,Table3[Customer ID],Table3[children])</f>
        <v>0</v>
      </c>
      <c r="Q1727" s="47">
        <f>_xlfn.XLOOKUP(A1727,Table3[Customer ID],Table3[charges])</f>
        <v>5267.82</v>
      </c>
      <c r="R1727" s="20" t="str">
        <f>_xlfn.XLOOKUP(A1727,Table3[Customer ID],Table3[Hospital tier])</f>
        <v>tier - 2</v>
      </c>
      <c r="S1727" s="20" t="str">
        <f>_xlfn.XLOOKUP(A1727,Table3[Customer ID],Table3[City tier])</f>
        <v>tier - 2</v>
      </c>
      <c r="T1727" s="20" t="str">
        <f>_xlfn.XLOOKUP(A1727,Table3[Customer ID],Table3[State ID])</f>
        <v>R1012</v>
      </c>
    </row>
    <row r="1728" spans="1:20" x14ac:dyDescent="0.3">
      <c r="A1728" s="20" t="s">
        <v>1746</v>
      </c>
      <c r="B1728" s="20" t="str">
        <f>_xlfn.XLOOKUP(A1728,Sheet3!A1728:A4062,Sheet3!B1728:B4062)</f>
        <v xml:space="preserve"> Ms</v>
      </c>
      <c r="C1728" s="20" t="str">
        <f>_xlfn.XLOOKUP(A1728,Sheet3!A1728:A4062,Sheet3!C1728:C4062)</f>
        <v>Amherst</v>
      </c>
      <c r="D1728" s="20" t="str">
        <f>_xlfn.XLOOKUP(A1728,Sheet3!A1728:A4062,Sheet3!D1728:D4062)</f>
        <v xml:space="preserve">  Lindsay M.</v>
      </c>
      <c r="E1728" s="46">
        <f>_xlfn.XLOOKUP(A1728,Sheet1!$A$2:$A$2336,Sheet1!$B$2:$B$2336)</f>
        <v>25.84</v>
      </c>
      <c r="F1728" s="20">
        <f>_xlfn.XLOOKUP(Table4[[#This Row],[Customer ID]],Sheet1!A1728:A4062,Sheet1!C1728:C4062)</f>
        <v>8.5500000000000007</v>
      </c>
      <c r="G1728" s="20" t="str">
        <f>_xlfn.XLOOKUP(Table4[[#This Row],[Customer ID]],Sheet1!A1728:A4062,Sheet1!D1728:D4062)</f>
        <v>yes</v>
      </c>
      <c r="H1728" s="20" t="str">
        <f>_xlfn.XLOOKUP(Table4[[#This Row],[Customer ID]],Sheet1!A1728:A4062,Sheet1!E1728:E4062)</f>
        <v>No</v>
      </c>
      <c r="I1728" s="20" t="str">
        <f>_xlfn.XLOOKUP(Table4[[#This Row],[Customer ID]],Sheet1!A1728:A4062,Sheet1!F1728:F4062)</f>
        <v>No</v>
      </c>
      <c r="J1728" s="20">
        <f>_xlfn.XLOOKUP(Table4[[#This Row],[Customer ID]],Sheet1!A1728:A4062,Sheet1!G1728:G4062)</f>
        <v>1</v>
      </c>
      <c r="K1728" s="20" t="str">
        <f>_xlfn.XLOOKUP(Table4[[#This Row],[Customer ID]],Sheet1!A1728:A4062,Sheet1!H1728:H4062)</f>
        <v>No</v>
      </c>
      <c r="L1728" s="20" t="str">
        <f>_xlfn.XLOOKUP(Table4[[#This Row],[Customer ID]],Sheet1!A1728:A4062,Sheet1!I1728:I4062)</f>
        <v>Over Weight</v>
      </c>
      <c r="M1728" s="20" t="str">
        <f>_xlfn.XLOOKUP(A1728,Sheet1!A1728:A4062,Sheet1!J1728:J4062)</f>
        <v>Diabetes</v>
      </c>
      <c r="N1728" s="48" t="str">
        <f>_xlfn.XLOOKUP(Table4[[#This Row],[Customer ID]],Table3[Customer ID],Table3[Date2])</f>
        <v>25-Oct-1986</v>
      </c>
      <c r="O1728" s="20">
        <f>_xlfn.XLOOKUP(A1728,Table3[Customer ID],Table3[Age])</f>
        <v>36</v>
      </c>
      <c r="P1728" s="20">
        <f>_xlfn.XLOOKUP(A1728,Table3[Customer ID],Table3[children])</f>
        <v>0</v>
      </c>
      <c r="Q1728" s="47">
        <f>_xlfn.XLOOKUP(A1728,Table3[Customer ID],Table3[charges])</f>
        <v>5266.37</v>
      </c>
      <c r="R1728" s="20" t="str">
        <f>_xlfn.XLOOKUP(A1728,Table3[Customer ID],Table3[Hospital tier])</f>
        <v>tier - 2</v>
      </c>
      <c r="S1728" s="20" t="str">
        <f>_xlfn.XLOOKUP(A1728,Table3[Customer ID],Table3[City tier])</f>
        <v>tier - 2</v>
      </c>
      <c r="T1728" s="20" t="str">
        <f>_xlfn.XLOOKUP(A1728,Table3[Customer ID],Table3[State ID])</f>
        <v>R1012</v>
      </c>
    </row>
    <row r="1729" spans="1:20" x14ac:dyDescent="0.3">
      <c r="A1729" s="20" t="s">
        <v>1747</v>
      </c>
      <c r="B1729" s="20" t="str">
        <f>_xlfn.XLOOKUP(A1729,Sheet3!A1729:A4063,Sheet3!B1729:B4063)</f>
        <v xml:space="preserve"> Mr</v>
      </c>
      <c r="C1729" s="20" t="str">
        <f>_xlfn.XLOOKUP(A1729,Sheet3!A1729:A4063,Sheet3!C1729:C4063)</f>
        <v>Davenport</v>
      </c>
      <c r="D1729" s="20" t="str">
        <f>_xlfn.XLOOKUP(A1729,Sheet3!A1729:A4063,Sheet3!D1729:D4063)</f>
        <v xml:space="preserve">  Austen G</v>
      </c>
      <c r="E1729" s="46">
        <f>_xlfn.XLOOKUP(A1729,Sheet1!$A$2:$A$2336,Sheet1!$B$2:$B$2336)</f>
        <v>27.454999999999998</v>
      </c>
      <c r="F1729" s="20">
        <f>_xlfn.XLOOKUP(Table4[[#This Row],[Customer ID]],Sheet1!A1729:A4063,Sheet1!C1729:C4063)</f>
        <v>4.54</v>
      </c>
      <c r="G1729" s="20" t="str">
        <f>_xlfn.XLOOKUP(Table4[[#This Row],[Customer ID]],Sheet1!A1729:A4063,Sheet1!D1729:D4063)</f>
        <v>No</v>
      </c>
      <c r="H1729" s="20" t="str">
        <f>_xlfn.XLOOKUP(Table4[[#This Row],[Customer ID]],Sheet1!A1729:A4063,Sheet1!E1729:E4063)</f>
        <v>No</v>
      </c>
      <c r="I1729" s="20" t="str">
        <f>_xlfn.XLOOKUP(Table4[[#This Row],[Customer ID]],Sheet1!A1729:A4063,Sheet1!F1729:F4063)</f>
        <v>No</v>
      </c>
      <c r="J1729" s="20">
        <f>_xlfn.XLOOKUP(Table4[[#This Row],[Customer ID]],Sheet1!A1729:A4063,Sheet1!G1729:G4063)</f>
        <v>0</v>
      </c>
      <c r="K1729" s="20" t="str">
        <f>_xlfn.XLOOKUP(Table4[[#This Row],[Customer ID]],Sheet1!A1729:A4063,Sheet1!H1729:H4063)</f>
        <v>No</v>
      </c>
      <c r="L1729" s="20" t="str">
        <f>_xlfn.XLOOKUP(Table4[[#This Row],[Customer ID]],Sheet1!A1729:A4063,Sheet1!I1729:I4063)</f>
        <v>Over Weight</v>
      </c>
      <c r="M1729" s="20" t="str">
        <f>_xlfn.XLOOKUP(A1729,Sheet1!A1729:A4063,Sheet1!J1729:J4063)</f>
        <v>Normal</v>
      </c>
      <c r="N1729" s="48" t="str">
        <f>_xlfn.XLOOKUP(Table4[[#This Row],[Customer ID]],Table3[Customer ID],Table3[Date2])</f>
        <v>19-Jul-1989</v>
      </c>
      <c r="O1729" s="20">
        <f>_xlfn.XLOOKUP(A1729,Table3[Customer ID],Table3[Age])</f>
        <v>33</v>
      </c>
      <c r="P1729" s="20">
        <f>_xlfn.XLOOKUP(A1729,Table3[Customer ID],Table3[children])</f>
        <v>2</v>
      </c>
      <c r="Q1729" s="47">
        <f>_xlfn.XLOOKUP(A1729,Table3[Customer ID],Table3[charges])</f>
        <v>5261.47</v>
      </c>
      <c r="R1729" s="20" t="str">
        <f>_xlfn.XLOOKUP(A1729,Table3[Customer ID],Table3[Hospital tier])</f>
        <v>tier - 2</v>
      </c>
      <c r="S1729" s="20" t="str">
        <f>_xlfn.XLOOKUP(A1729,Table3[Customer ID],Table3[City tier])</f>
        <v>tier - 2</v>
      </c>
      <c r="T1729" s="20" t="str">
        <f>_xlfn.XLOOKUP(A1729,Table3[Customer ID],Table3[State ID])</f>
        <v>R1012</v>
      </c>
    </row>
    <row r="1730" spans="1:20" x14ac:dyDescent="0.3">
      <c r="A1730" s="20" t="s">
        <v>1748</v>
      </c>
      <c r="B1730" s="20" t="str">
        <f>_xlfn.XLOOKUP(A1730,Sheet3!A1730:A4064,Sheet3!B1730:B4064)</f>
        <v xml:space="preserve"> Mr</v>
      </c>
      <c r="C1730" s="20" t="str">
        <f>_xlfn.XLOOKUP(A1730,Sheet3!A1730:A4064,Sheet3!C1730:C4064)</f>
        <v>Johansen</v>
      </c>
      <c r="D1730" s="20" t="str">
        <f>_xlfn.XLOOKUP(A1730,Sheet3!A1730:A4064,Sheet3!D1730:D4064)</f>
        <v xml:space="preserve">  Tory J.</v>
      </c>
      <c r="E1730" s="46">
        <f>_xlfn.XLOOKUP(A1730,Sheet1!$A$2:$A$2336,Sheet1!$B$2:$B$2336)</f>
        <v>24.605</v>
      </c>
      <c r="F1730" s="20">
        <f>_xlfn.XLOOKUP(Table4[[#This Row],[Customer ID]],Sheet1!A1730:A4064,Sheet1!C1730:C4064)</f>
        <v>5.7</v>
      </c>
      <c r="G1730" s="20" t="str">
        <f>_xlfn.XLOOKUP(Table4[[#This Row],[Customer ID]],Sheet1!A1730:A4064,Sheet1!D1730:D4064)</f>
        <v>No</v>
      </c>
      <c r="H1730" s="20" t="str">
        <f>_xlfn.XLOOKUP(Table4[[#This Row],[Customer ID]],Sheet1!A1730:A4064,Sheet1!E1730:E4064)</f>
        <v>No</v>
      </c>
      <c r="I1730" s="20" t="str">
        <f>_xlfn.XLOOKUP(Table4[[#This Row],[Customer ID]],Sheet1!A1730:A4064,Sheet1!F1730:F4064)</f>
        <v>No</v>
      </c>
      <c r="J1730" s="20">
        <f>_xlfn.XLOOKUP(Table4[[#This Row],[Customer ID]],Sheet1!A1730:A4064,Sheet1!G1730:G4064)</f>
        <v>0</v>
      </c>
      <c r="K1730" s="20" t="str">
        <f>_xlfn.XLOOKUP(Table4[[#This Row],[Customer ID]],Sheet1!A1730:A4064,Sheet1!H1730:H4064)</f>
        <v>No</v>
      </c>
      <c r="L1730" s="20" t="str">
        <f>_xlfn.XLOOKUP(Table4[[#This Row],[Customer ID]],Sheet1!A1730:A4064,Sheet1!I1730:I4064)</f>
        <v>Normal weight</v>
      </c>
      <c r="M1730" s="20" t="str">
        <f>_xlfn.XLOOKUP(A1730,Sheet1!A1730:A4064,Sheet1!J1730:J4064)</f>
        <v>Normal</v>
      </c>
      <c r="N1730" s="48" t="str">
        <f>_xlfn.XLOOKUP(Table4[[#This Row],[Customer ID]],Table3[Customer ID],Table3[Date2])</f>
        <v>25-Nov-1989</v>
      </c>
      <c r="O1730" s="20">
        <f>_xlfn.XLOOKUP(A1730,Table3[Customer ID],Table3[Age])</f>
        <v>33</v>
      </c>
      <c r="P1730" s="20">
        <f>_xlfn.XLOOKUP(A1730,Table3[Customer ID],Table3[children])</f>
        <v>2</v>
      </c>
      <c r="Q1730" s="47">
        <f>_xlfn.XLOOKUP(A1730,Table3[Customer ID],Table3[charges])</f>
        <v>5257.51</v>
      </c>
      <c r="R1730" s="20" t="str">
        <f>_xlfn.XLOOKUP(A1730,Table3[Customer ID],Table3[Hospital tier])</f>
        <v>tier - 2</v>
      </c>
      <c r="S1730" s="20" t="str">
        <f>_xlfn.XLOOKUP(A1730,Table3[Customer ID],Table3[City tier])</f>
        <v>tier - 2</v>
      </c>
      <c r="T1730" s="20" t="str">
        <f>_xlfn.XLOOKUP(A1730,Table3[Customer ID],Table3[State ID])</f>
        <v>R1012</v>
      </c>
    </row>
    <row r="1731" spans="1:20" x14ac:dyDescent="0.3">
      <c r="A1731" s="20" t="s">
        <v>1749</v>
      </c>
      <c r="B1731" s="20" t="str">
        <f>_xlfn.XLOOKUP(A1731,Sheet3!A1731:A4065,Sheet3!B1731:B4065)</f>
        <v xml:space="preserve"> Mr</v>
      </c>
      <c r="C1731" s="20" t="str">
        <f>_xlfn.XLOOKUP(A1731,Sheet3!A1731:A4065,Sheet3!C1731:C4065)</f>
        <v>Bond</v>
      </c>
      <c r="D1731" s="20" t="str">
        <f>_xlfn.XLOOKUP(A1731,Sheet3!A1731:A4065,Sheet3!D1731:D4065)</f>
        <v xml:space="preserve">  Robert J.</v>
      </c>
      <c r="E1731" s="46">
        <f>_xlfn.XLOOKUP(A1731,Sheet1!$A$2:$A$2336,Sheet1!$B$2:$B$2336)</f>
        <v>30.8</v>
      </c>
      <c r="F1731" s="20">
        <f>_xlfn.XLOOKUP(Table4[[#This Row],[Customer ID]],Sheet1!A1731:A4065,Sheet1!C1731:C4065)</f>
        <v>5.07</v>
      </c>
      <c r="G1731" s="20" t="str">
        <f>_xlfn.XLOOKUP(Table4[[#This Row],[Customer ID]],Sheet1!A1731:A4065,Sheet1!D1731:D4065)</f>
        <v>No</v>
      </c>
      <c r="H1731" s="20" t="str">
        <f>_xlfn.XLOOKUP(Table4[[#This Row],[Customer ID]],Sheet1!A1731:A4065,Sheet1!E1731:E4065)</f>
        <v>No</v>
      </c>
      <c r="I1731" s="20" t="str">
        <f>_xlfn.XLOOKUP(Table4[[#This Row],[Customer ID]],Sheet1!A1731:A4065,Sheet1!F1731:F4065)</f>
        <v>No</v>
      </c>
      <c r="J1731" s="20">
        <f>_xlfn.XLOOKUP(Table4[[#This Row],[Customer ID]],Sheet1!A1731:A4065,Sheet1!G1731:G4065)</f>
        <v>0</v>
      </c>
      <c r="K1731" s="20" t="str">
        <f>_xlfn.XLOOKUP(Table4[[#This Row],[Customer ID]],Sheet1!A1731:A4065,Sheet1!H1731:H4065)</f>
        <v>No</v>
      </c>
      <c r="L1731" s="20" t="str">
        <f>_xlfn.XLOOKUP(Table4[[#This Row],[Customer ID]],Sheet1!A1731:A4065,Sheet1!I1731:I4065)</f>
        <v>Obesity</v>
      </c>
      <c r="M1731" s="20" t="str">
        <f>_xlfn.XLOOKUP(A1731,Sheet1!A1731:A4065,Sheet1!J1731:J4065)</f>
        <v>Normal</v>
      </c>
      <c r="N1731" s="48" t="str">
        <f>_xlfn.XLOOKUP(Table4[[#This Row],[Customer ID]],Table3[Customer ID],Table3[Date2])</f>
        <v>6-Jul-1990</v>
      </c>
      <c r="O1731" s="20">
        <f>_xlfn.XLOOKUP(A1731,Table3[Customer ID],Table3[Age])</f>
        <v>32</v>
      </c>
      <c r="P1731" s="20">
        <f>_xlfn.XLOOKUP(A1731,Table3[Customer ID],Table3[children])</f>
        <v>3</v>
      </c>
      <c r="Q1731" s="47">
        <f>_xlfn.XLOOKUP(A1731,Table3[Customer ID],Table3[charges])</f>
        <v>5253.52</v>
      </c>
      <c r="R1731" s="20" t="str">
        <f>_xlfn.XLOOKUP(A1731,Table3[Customer ID],Table3[Hospital tier])</f>
        <v>tier - 3</v>
      </c>
      <c r="S1731" s="20" t="str">
        <f>_xlfn.XLOOKUP(A1731,Table3[Customer ID],Table3[City tier])</f>
        <v>tier - 3</v>
      </c>
      <c r="T1731" s="20" t="str">
        <f>_xlfn.XLOOKUP(A1731,Table3[Customer ID],Table3[State ID])</f>
        <v>R1011</v>
      </c>
    </row>
    <row r="1732" spans="1:20" x14ac:dyDescent="0.3">
      <c r="A1732" s="20" t="s">
        <v>1750</v>
      </c>
      <c r="B1732" s="20" t="str">
        <f>_xlfn.XLOOKUP(A1732,Sheet3!A1732:A4066,Sheet3!B1732:B4066)</f>
        <v xml:space="preserve"> Ms</v>
      </c>
      <c r="C1732" s="20" t="str">
        <f>_xlfn.XLOOKUP(A1732,Sheet3!A1732:A4066,Sheet3!C1732:C4066)</f>
        <v>Reilly</v>
      </c>
      <c r="D1732" s="20" t="str">
        <f>_xlfn.XLOOKUP(A1732,Sheet3!A1732:A4066,Sheet3!D1732:D4066)</f>
        <v xml:space="preserve">  Steph</v>
      </c>
      <c r="E1732" s="46">
        <f>_xlfn.XLOOKUP(A1732,Sheet1!$A$2:$A$2336,Sheet1!$B$2:$B$2336)</f>
        <v>34.799999999999997</v>
      </c>
      <c r="F1732" s="20">
        <f>_xlfn.XLOOKUP(Table4[[#This Row],[Customer ID]],Sheet1!A1732:A4066,Sheet1!C1732:C4066)</f>
        <v>4.38</v>
      </c>
      <c r="G1732" s="20" t="str">
        <f>_xlfn.XLOOKUP(Table4[[#This Row],[Customer ID]],Sheet1!A1732:A4066,Sheet1!D1732:D4066)</f>
        <v>No</v>
      </c>
      <c r="H1732" s="20" t="str">
        <f>_xlfn.XLOOKUP(Table4[[#This Row],[Customer ID]],Sheet1!A1732:A4066,Sheet1!E1732:E4066)</f>
        <v>No</v>
      </c>
      <c r="I1732" s="20" t="str">
        <f>_xlfn.XLOOKUP(Table4[[#This Row],[Customer ID]],Sheet1!A1732:A4066,Sheet1!F1732:F4066)</f>
        <v>No</v>
      </c>
      <c r="J1732" s="20">
        <f>_xlfn.XLOOKUP(Table4[[#This Row],[Customer ID]],Sheet1!A1732:A4066,Sheet1!G1732:G4066)</f>
        <v>1</v>
      </c>
      <c r="K1732" s="20" t="str">
        <f>_xlfn.XLOOKUP(Table4[[#This Row],[Customer ID]],Sheet1!A1732:A4066,Sheet1!H1732:H4066)</f>
        <v>No</v>
      </c>
      <c r="L1732" s="20" t="str">
        <f>_xlfn.XLOOKUP(Table4[[#This Row],[Customer ID]],Sheet1!A1732:A4066,Sheet1!I1732:I4066)</f>
        <v>Obesity</v>
      </c>
      <c r="M1732" s="20" t="str">
        <f>_xlfn.XLOOKUP(A1732,Sheet1!A1732:A4066,Sheet1!J1732:J4066)</f>
        <v>Normal</v>
      </c>
      <c r="N1732" s="48" t="str">
        <f>_xlfn.XLOOKUP(Table4[[#This Row],[Customer ID]],Table3[Customer ID],Table3[Date2])</f>
        <v>9-Sep-1987</v>
      </c>
      <c r="O1732" s="20">
        <f>_xlfn.XLOOKUP(A1732,Table3[Customer ID],Table3[Age])</f>
        <v>35</v>
      </c>
      <c r="P1732" s="20">
        <f>_xlfn.XLOOKUP(A1732,Table3[Customer ID],Table3[children])</f>
        <v>1</v>
      </c>
      <c r="Q1732" s="47">
        <f>_xlfn.XLOOKUP(A1732,Table3[Customer ID],Table3[charges])</f>
        <v>5246.05</v>
      </c>
      <c r="R1732" s="20" t="str">
        <f>_xlfn.XLOOKUP(A1732,Table3[Customer ID],Table3[Hospital tier])</f>
        <v>tier - 2</v>
      </c>
      <c r="S1732" s="20" t="str">
        <f>_xlfn.XLOOKUP(A1732,Table3[Customer ID],Table3[City tier])</f>
        <v>tier - 3</v>
      </c>
      <c r="T1732" s="20" t="str">
        <f>_xlfn.XLOOKUP(A1732,Table3[Customer ID],Table3[State ID])</f>
        <v>R1011</v>
      </c>
    </row>
    <row r="1733" spans="1:20" x14ac:dyDescent="0.3">
      <c r="A1733" s="20" t="s">
        <v>1751</v>
      </c>
      <c r="B1733" s="20" t="str">
        <f>_xlfn.XLOOKUP(A1733,Sheet3!A1733:A4067,Sheet3!B1733:B4067)</f>
        <v xml:space="preserve"> Ms</v>
      </c>
      <c r="C1733" s="20" t="str">
        <f>_xlfn.XLOOKUP(A1733,Sheet3!A1733:A4067,Sheet3!C1733:C4067)</f>
        <v>Chandler</v>
      </c>
      <c r="D1733" s="20" t="str">
        <f>_xlfn.XLOOKUP(A1733,Sheet3!A1733:A4067,Sheet3!D1733:D4067)</f>
        <v xml:space="preserve">  Kate</v>
      </c>
      <c r="E1733" s="46">
        <f>_xlfn.XLOOKUP(A1733,Sheet1!$A$2:$A$2336,Sheet1!$B$2:$B$2336)</f>
        <v>34.21</v>
      </c>
      <c r="F1733" s="20">
        <f>_xlfn.XLOOKUP(Table4[[#This Row],[Customer ID]],Sheet1!A1733:A4067,Sheet1!C1733:C4067)</f>
        <v>4.54</v>
      </c>
      <c r="G1733" s="20" t="str">
        <f>_xlfn.XLOOKUP(Table4[[#This Row],[Customer ID]],Sheet1!A1733:A4067,Sheet1!D1733:D4067)</f>
        <v>No</v>
      </c>
      <c r="H1733" s="20" t="str">
        <f>_xlfn.XLOOKUP(Table4[[#This Row],[Customer ID]],Sheet1!A1733:A4067,Sheet1!E1733:E4067)</f>
        <v>No</v>
      </c>
      <c r="I1733" s="20" t="str">
        <f>_xlfn.XLOOKUP(Table4[[#This Row],[Customer ID]],Sheet1!A1733:A4067,Sheet1!F1733:F4067)</f>
        <v>No</v>
      </c>
      <c r="J1733" s="20">
        <f>_xlfn.XLOOKUP(Table4[[#This Row],[Customer ID]],Sheet1!A1733:A4067,Sheet1!G1733:G4067)</f>
        <v>1</v>
      </c>
      <c r="K1733" s="20" t="str">
        <f>_xlfn.XLOOKUP(Table4[[#This Row],[Customer ID]],Sheet1!A1733:A4067,Sheet1!H1733:H4067)</f>
        <v>No</v>
      </c>
      <c r="L1733" s="20" t="str">
        <f>_xlfn.XLOOKUP(Table4[[#This Row],[Customer ID]],Sheet1!A1733:A4067,Sheet1!I1733:I4067)</f>
        <v>Obesity</v>
      </c>
      <c r="M1733" s="20" t="str">
        <f>_xlfn.XLOOKUP(A1733,Sheet1!A1733:A4067,Sheet1!J1733:J4067)</f>
        <v>Normal</v>
      </c>
      <c r="N1733" s="48" t="str">
        <f>_xlfn.XLOOKUP(Table4[[#This Row],[Customer ID]],Table3[Customer ID],Table3[Date2])</f>
        <v>5-Jul-1987</v>
      </c>
      <c r="O1733" s="20">
        <f>_xlfn.XLOOKUP(A1733,Table3[Customer ID],Table3[Age])</f>
        <v>35</v>
      </c>
      <c r="P1733" s="20">
        <f>_xlfn.XLOOKUP(A1733,Table3[Customer ID],Table3[children])</f>
        <v>1</v>
      </c>
      <c r="Q1733" s="47">
        <f>_xlfn.XLOOKUP(A1733,Table3[Customer ID],Table3[charges])</f>
        <v>5245.23</v>
      </c>
      <c r="R1733" s="20" t="str">
        <f>_xlfn.XLOOKUP(A1733,Table3[Customer ID],Table3[Hospital tier])</f>
        <v>tier - 2</v>
      </c>
      <c r="S1733" s="20" t="str">
        <f>_xlfn.XLOOKUP(A1733,Table3[Customer ID],Table3[City tier])</f>
        <v>tier - 2</v>
      </c>
      <c r="T1733" s="20" t="str">
        <f>_xlfn.XLOOKUP(A1733,Table3[Customer ID],Table3[State ID])</f>
        <v>R1013</v>
      </c>
    </row>
    <row r="1734" spans="1:20" x14ac:dyDescent="0.3">
      <c r="A1734" s="20" t="s">
        <v>1752</v>
      </c>
      <c r="B1734" s="20" t="str">
        <f>_xlfn.XLOOKUP(A1734,Sheet3!A1734:A4068,Sheet3!B1734:B4068)</f>
        <v xml:space="preserve"> Ms</v>
      </c>
      <c r="C1734" s="20" t="str">
        <f>_xlfn.XLOOKUP(A1734,Sheet3!A1734:A4068,Sheet3!C1734:C4068)</f>
        <v>Kaufmann</v>
      </c>
      <c r="D1734" s="20" t="str">
        <f>_xlfn.XLOOKUP(A1734,Sheet3!A1734:A4068,Sheet3!D1734:D4068)</f>
        <v xml:space="preserve">  Kristina</v>
      </c>
      <c r="E1734" s="46">
        <f>_xlfn.XLOOKUP(A1734,Sheet1!$A$2:$A$2336,Sheet1!$B$2:$B$2336)</f>
        <v>31</v>
      </c>
      <c r="F1734" s="20">
        <f>_xlfn.XLOOKUP(Table4[[#This Row],[Customer ID]],Sheet1!A1734:A4068,Sheet1!C1734:C4068)</f>
        <v>5.38</v>
      </c>
      <c r="G1734" s="20" t="str">
        <f>_xlfn.XLOOKUP(Table4[[#This Row],[Customer ID]],Sheet1!A1734:A4068,Sheet1!D1734:D4068)</f>
        <v>No</v>
      </c>
      <c r="H1734" s="20" t="str">
        <f>_xlfn.XLOOKUP(Table4[[#This Row],[Customer ID]],Sheet1!A1734:A4068,Sheet1!E1734:E4068)</f>
        <v>No</v>
      </c>
      <c r="I1734" s="20" t="str">
        <f>_xlfn.XLOOKUP(Table4[[#This Row],[Customer ID]],Sheet1!A1734:A4068,Sheet1!F1734:F4068)</f>
        <v>No</v>
      </c>
      <c r="J1734" s="20">
        <f>_xlfn.XLOOKUP(Table4[[#This Row],[Customer ID]],Sheet1!A1734:A4068,Sheet1!G1734:G4068)</f>
        <v>1</v>
      </c>
      <c r="K1734" s="20" t="str">
        <f>_xlfn.XLOOKUP(Table4[[#This Row],[Customer ID]],Sheet1!A1734:A4068,Sheet1!H1734:H4068)</f>
        <v>No</v>
      </c>
      <c r="L1734" s="20" t="str">
        <f>_xlfn.XLOOKUP(Table4[[#This Row],[Customer ID]],Sheet1!A1734:A4068,Sheet1!I1734:I4068)</f>
        <v>Obesity</v>
      </c>
      <c r="M1734" s="20" t="str">
        <f>_xlfn.XLOOKUP(A1734,Sheet1!A1734:A4068,Sheet1!J1734:J4068)</f>
        <v>Normal</v>
      </c>
      <c r="N1734" s="48" t="str">
        <f>_xlfn.XLOOKUP(Table4[[#This Row],[Customer ID]],Table3[Customer ID],Table3[Date2])</f>
        <v>26-Dec-1987</v>
      </c>
      <c r="O1734" s="20">
        <f>_xlfn.XLOOKUP(A1734,Table3[Customer ID],Table3[Age])</f>
        <v>35</v>
      </c>
      <c r="P1734" s="20">
        <f>_xlfn.XLOOKUP(A1734,Table3[Customer ID],Table3[children])</f>
        <v>1</v>
      </c>
      <c r="Q1734" s="47">
        <f>_xlfn.XLOOKUP(A1734,Table3[Customer ID],Table3[charges])</f>
        <v>5240.7700000000004</v>
      </c>
      <c r="R1734" s="20" t="str">
        <f>_xlfn.XLOOKUP(A1734,Table3[Customer ID],Table3[Hospital tier])</f>
        <v>tier - 2</v>
      </c>
      <c r="S1734" s="20" t="str">
        <f>_xlfn.XLOOKUP(A1734,Table3[Customer ID],Table3[City tier])</f>
        <v>tier - 2</v>
      </c>
      <c r="T1734" s="20" t="str">
        <f>_xlfn.XLOOKUP(A1734,Table3[Customer ID],Table3[State ID])</f>
        <v>R1011</v>
      </c>
    </row>
    <row r="1735" spans="1:20" x14ac:dyDescent="0.3">
      <c r="A1735" s="20" t="s">
        <v>1753</v>
      </c>
      <c r="B1735" s="20" t="str">
        <f>_xlfn.XLOOKUP(A1735,Sheet3!A1735:A4069,Sheet3!B1735:B4069)</f>
        <v xml:space="preserve"> Ms</v>
      </c>
      <c r="C1735" s="20" t="str">
        <f>_xlfn.XLOOKUP(A1735,Sheet3!A1735:A4069,Sheet3!C1735:C4069)</f>
        <v>Barnes-Zurkinden</v>
      </c>
      <c r="D1735" s="20" t="str">
        <f>_xlfn.XLOOKUP(A1735,Sheet3!A1735:A4069,Sheet3!D1735:D4069)</f>
        <v xml:space="preserve">  Flo</v>
      </c>
      <c r="E1735" s="46">
        <f>_xlfn.XLOOKUP(A1735,Sheet1!$A$2:$A$2336,Sheet1!$B$2:$B$2336)</f>
        <v>26.125</v>
      </c>
      <c r="F1735" s="20">
        <f>_xlfn.XLOOKUP(Table4[[#This Row],[Customer ID]],Sheet1!A1735:A4069,Sheet1!C1735:C4069)</f>
        <v>5.55</v>
      </c>
      <c r="G1735" s="20" t="str">
        <f>_xlfn.XLOOKUP(Table4[[#This Row],[Customer ID]],Sheet1!A1735:A4069,Sheet1!D1735:D4069)</f>
        <v>No</v>
      </c>
      <c r="H1735" s="20" t="str">
        <f>_xlfn.XLOOKUP(Table4[[#This Row],[Customer ID]],Sheet1!A1735:A4069,Sheet1!E1735:E4069)</f>
        <v>No</v>
      </c>
      <c r="I1735" s="20" t="str">
        <f>_xlfn.XLOOKUP(Table4[[#This Row],[Customer ID]],Sheet1!A1735:A4069,Sheet1!F1735:F4069)</f>
        <v>No</v>
      </c>
      <c r="J1735" s="20">
        <f>_xlfn.XLOOKUP(Table4[[#This Row],[Customer ID]],Sheet1!A1735:A4069,Sheet1!G1735:G4069)</f>
        <v>1</v>
      </c>
      <c r="K1735" s="20" t="str">
        <f>_xlfn.XLOOKUP(Table4[[#This Row],[Customer ID]],Sheet1!A1735:A4069,Sheet1!H1735:H4069)</f>
        <v>No</v>
      </c>
      <c r="L1735" s="20" t="str">
        <f>_xlfn.XLOOKUP(Table4[[#This Row],[Customer ID]],Sheet1!A1735:A4069,Sheet1!I1735:I4069)</f>
        <v>Over Weight</v>
      </c>
      <c r="M1735" s="20" t="str">
        <f>_xlfn.XLOOKUP(A1735,Sheet1!A1735:A4069,Sheet1!J1735:J4069)</f>
        <v>Normal</v>
      </c>
      <c r="N1735" s="48" t="str">
        <f>_xlfn.XLOOKUP(Table4[[#This Row],[Customer ID]],Table3[Customer ID],Table3[Date2])</f>
        <v>29-Jun-1987</v>
      </c>
      <c r="O1735" s="20">
        <f>_xlfn.XLOOKUP(A1735,Table3[Customer ID],Table3[Age])</f>
        <v>35</v>
      </c>
      <c r="P1735" s="20">
        <f>_xlfn.XLOOKUP(A1735,Table3[Customer ID],Table3[children])</f>
        <v>0</v>
      </c>
      <c r="Q1735" s="47">
        <f>_xlfn.XLOOKUP(A1735,Table3[Customer ID],Table3[charges])</f>
        <v>5227.99</v>
      </c>
      <c r="R1735" s="20" t="str">
        <f>_xlfn.XLOOKUP(A1735,Table3[Customer ID],Table3[Hospital tier])</f>
        <v>tier - 2</v>
      </c>
      <c r="S1735" s="20" t="str">
        <f>_xlfn.XLOOKUP(A1735,Table3[Customer ID],Table3[City tier])</f>
        <v>tier - 1</v>
      </c>
      <c r="T1735" s="20" t="str">
        <f>_xlfn.XLOOKUP(A1735,Table3[Customer ID],Table3[State ID])</f>
        <v>R1024</v>
      </c>
    </row>
    <row r="1736" spans="1:20" x14ac:dyDescent="0.3">
      <c r="A1736" s="20" t="s">
        <v>1754</v>
      </c>
      <c r="B1736" s="20" t="str">
        <f>_xlfn.XLOOKUP(A1736,Sheet3!A1736:A4070,Sheet3!B1736:B4070)</f>
        <v xml:space="preserve"> Mrs</v>
      </c>
      <c r="C1736" s="20" t="str">
        <f>_xlfn.XLOOKUP(A1736,Sheet3!A1736:A4070,Sheet3!C1736:C4070)</f>
        <v>Wolter</v>
      </c>
      <c r="D1736" s="20" t="str">
        <f>_xlfn.XLOOKUP(A1736,Sheet3!A1736:A4070,Sheet3!D1736:D4070)</f>
        <v xml:space="preserve">  Sarah P.</v>
      </c>
      <c r="E1736" s="46">
        <f>_xlfn.XLOOKUP(A1736,Sheet1!$A$2:$A$2336,Sheet1!$B$2:$B$2336)</f>
        <v>30.13</v>
      </c>
      <c r="F1736" s="20">
        <f>_xlfn.XLOOKUP(Table4[[#This Row],[Customer ID]],Sheet1!A1736:A4070,Sheet1!C1736:C4070)</f>
        <v>4.03</v>
      </c>
      <c r="G1736" s="20" t="str">
        <f>_xlfn.XLOOKUP(Table4[[#This Row],[Customer ID]],Sheet1!A1736:A4070,Sheet1!D1736:D4070)</f>
        <v>yes</v>
      </c>
      <c r="H1736" s="20" t="str">
        <f>_xlfn.XLOOKUP(Table4[[#This Row],[Customer ID]],Sheet1!A1736:A4070,Sheet1!E1736:E4070)</f>
        <v>No</v>
      </c>
      <c r="I1736" s="20" t="str">
        <f>_xlfn.XLOOKUP(Table4[[#This Row],[Customer ID]],Sheet1!A1736:A4070,Sheet1!F1736:F4070)</f>
        <v>No</v>
      </c>
      <c r="J1736" s="20">
        <f>_xlfn.XLOOKUP(Table4[[#This Row],[Customer ID]],Sheet1!A1736:A4070,Sheet1!G1736:G4070)</f>
        <v>1</v>
      </c>
      <c r="K1736" s="20" t="str">
        <f>_xlfn.XLOOKUP(Table4[[#This Row],[Customer ID]],Sheet1!A1736:A4070,Sheet1!H1736:H4070)</f>
        <v>No</v>
      </c>
      <c r="L1736" s="20" t="str">
        <f>_xlfn.XLOOKUP(Table4[[#This Row],[Customer ID]],Sheet1!A1736:A4070,Sheet1!I1736:I4070)</f>
        <v>Obesity</v>
      </c>
      <c r="M1736" s="20" t="str">
        <f>_xlfn.XLOOKUP(A1736,Sheet1!A1736:A4070,Sheet1!J1736:J4070)</f>
        <v>Normal</v>
      </c>
      <c r="N1736" s="48" t="str">
        <f>_xlfn.XLOOKUP(Table4[[#This Row],[Customer ID]],Table3[Customer ID],Table3[Date2])</f>
        <v>6-Jun-1995</v>
      </c>
      <c r="O1736" s="20">
        <f>_xlfn.XLOOKUP(A1736,Table3[Customer ID],Table3[Age])</f>
        <v>28</v>
      </c>
      <c r="P1736" s="20">
        <f>_xlfn.XLOOKUP(A1736,Table3[Customer ID],Table3[children])</f>
        <v>0</v>
      </c>
      <c r="Q1736" s="47">
        <f>_xlfn.XLOOKUP(A1736,Table3[Customer ID],Table3[charges])</f>
        <v>5216.4799999999996</v>
      </c>
      <c r="R1736" s="20" t="str">
        <f>_xlfn.XLOOKUP(A1736,Table3[Customer ID],Table3[Hospital tier])</f>
        <v>tier - 2</v>
      </c>
      <c r="S1736" s="20" t="str">
        <f>_xlfn.XLOOKUP(A1736,Table3[Customer ID],Table3[City tier])</f>
        <v>tier - 2</v>
      </c>
      <c r="T1736" s="20" t="str">
        <f>_xlfn.XLOOKUP(A1736,Table3[Customer ID],Table3[State ID])</f>
        <v>R1025</v>
      </c>
    </row>
    <row r="1737" spans="1:20" x14ac:dyDescent="0.3">
      <c r="A1737" s="20" t="s">
        <v>1755</v>
      </c>
      <c r="B1737" s="20" t="str">
        <f>_xlfn.XLOOKUP(A1737,Sheet3!A1737:A4071,Sheet3!B1737:B4071)</f>
        <v xml:space="preserve"> Ms</v>
      </c>
      <c r="C1737" s="20" t="str">
        <f>_xlfn.XLOOKUP(A1737,Sheet3!A1737:A4071,Sheet3!C1737:C4071)</f>
        <v>Pearson</v>
      </c>
      <c r="D1737" s="20" t="str">
        <f>_xlfn.XLOOKUP(A1737,Sheet3!A1737:A4071,Sheet3!D1737:D4071)</f>
        <v xml:space="preserve">  Anabel</v>
      </c>
      <c r="E1737" s="46">
        <f>_xlfn.XLOOKUP(A1737,Sheet1!$A$2:$A$2336,Sheet1!$B$2:$B$2336)</f>
        <v>34.19</v>
      </c>
      <c r="F1737" s="20">
        <f>_xlfn.XLOOKUP(Table4[[#This Row],[Customer ID]],Sheet1!A1737:A4071,Sheet1!C1737:C4071)</f>
        <v>4.1900000000000004</v>
      </c>
      <c r="G1737" s="20" t="str">
        <f>_xlfn.XLOOKUP(Table4[[#This Row],[Customer ID]],Sheet1!A1737:A4071,Sheet1!D1737:D4071)</f>
        <v>No</v>
      </c>
      <c r="H1737" s="20" t="str">
        <f>_xlfn.XLOOKUP(Table4[[#This Row],[Customer ID]],Sheet1!A1737:A4071,Sheet1!E1737:E4071)</f>
        <v>No</v>
      </c>
      <c r="I1737" s="20" t="str">
        <f>_xlfn.XLOOKUP(Table4[[#This Row],[Customer ID]],Sheet1!A1737:A4071,Sheet1!F1737:F4071)</f>
        <v>No</v>
      </c>
      <c r="J1737" s="20">
        <f>_xlfn.XLOOKUP(Table4[[#This Row],[Customer ID]],Sheet1!A1737:A4071,Sheet1!G1737:G4071)</f>
        <v>0</v>
      </c>
      <c r="K1737" s="20" t="str">
        <f>_xlfn.XLOOKUP(Table4[[#This Row],[Customer ID]],Sheet1!A1737:A4071,Sheet1!H1737:H4071)</f>
        <v>No</v>
      </c>
      <c r="L1737" s="20" t="str">
        <f>_xlfn.XLOOKUP(Table4[[#This Row],[Customer ID]],Sheet1!A1737:A4071,Sheet1!I1737:I4071)</f>
        <v>Obesity</v>
      </c>
      <c r="M1737" s="20" t="str">
        <f>_xlfn.XLOOKUP(A1737,Sheet1!A1737:A4071,Sheet1!J1737:J4071)</f>
        <v>Normal</v>
      </c>
      <c r="N1737" s="48" t="str">
        <f>_xlfn.XLOOKUP(Table4[[#This Row],[Customer ID]],Table3[Customer ID],Table3[Date2])</f>
        <v>1-Dec-1999</v>
      </c>
      <c r="O1737" s="20">
        <f>_xlfn.XLOOKUP(A1737,Table3[Customer ID],Table3[Age])</f>
        <v>23</v>
      </c>
      <c r="P1737" s="20">
        <f>_xlfn.XLOOKUP(A1737,Table3[Customer ID],Table3[children])</f>
        <v>0</v>
      </c>
      <c r="Q1737" s="47">
        <f>_xlfn.XLOOKUP(A1737,Table3[Customer ID],Table3[charges])</f>
        <v>5213.22</v>
      </c>
      <c r="R1737" s="20" t="str">
        <f>_xlfn.XLOOKUP(A1737,Table3[Customer ID],Table3[Hospital tier])</f>
        <v>tier - 2</v>
      </c>
      <c r="S1737" s="20" t="str">
        <f>_xlfn.XLOOKUP(A1737,Table3[Customer ID],Table3[City tier])</f>
        <v>tier - 1</v>
      </c>
      <c r="T1737" s="20" t="str">
        <f>_xlfn.XLOOKUP(A1737,Table3[Customer ID],Table3[State ID])</f>
        <v>R1012</v>
      </c>
    </row>
    <row r="1738" spans="1:20" x14ac:dyDescent="0.3">
      <c r="A1738" s="20" t="s">
        <v>1756</v>
      </c>
      <c r="B1738" s="20" t="str">
        <f>_xlfn.XLOOKUP(A1738,Sheet3!A1738:A4072,Sheet3!B1738:B4072)</f>
        <v xml:space="preserve"> Mr</v>
      </c>
      <c r="C1738" s="20" t="str">
        <f>_xlfn.XLOOKUP(A1738,Sheet3!A1738:A4072,Sheet3!C1738:C4072)</f>
        <v>Thomas</v>
      </c>
      <c r="D1738" s="20" t="str">
        <f>_xlfn.XLOOKUP(A1738,Sheet3!A1738:A4072,Sheet3!D1738:D4072)</f>
        <v xml:space="preserve">  Ian</v>
      </c>
      <c r="E1738" s="46">
        <f>_xlfn.XLOOKUP(A1738,Sheet1!$A$2:$A$2336,Sheet1!$B$2:$B$2336)</f>
        <v>22.515000000000001</v>
      </c>
      <c r="F1738" s="20">
        <f>_xlfn.XLOOKUP(Table4[[#This Row],[Customer ID]],Sheet1!A1738:A4072,Sheet1!C1738:C4072)</f>
        <v>4.37</v>
      </c>
      <c r="G1738" s="20" t="str">
        <f>_xlfn.XLOOKUP(Table4[[#This Row],[Customer ID]],Sheet1!A1738:A4072,Sheet1!D1738:D4072)</f>
        <v>No</v>
      </c>
      <c r="H1738" s="20" t="str">
        <f>_xlfn.XLOOKUP(Table4[[#This Row],[Customer ID]],Sheet1!A1738:A4072,Sheet1!E1738:E4072)</f>
        <v>No</v>
      </c>
      <c r="I1738" s="20" t="str">
        <f>_xlfn.XLOOKUP(Table4[[#This Row],[Customer ID]],Sheet1!A1738:A4072,Sheet1!F1738:F4072)</f>
        <v>Yes</v>
      </c>
      <c r="J1738" s="20">
        <f>_xlfn.XLOOKUP(Table4[[#This Row],[Customer ID]],Sheet1!A1738:A4072,Sheet1!G1738:G4072)</f>
        <v>1</v>
      </c>
      <c r="K1738" s="20" t="str">
        <f>_xlfn.XLOOKUP(Table4[[#This Row],[Customer ID]],Sheet1!A1738:A4072,Sheet1!H1738:H4072)</f>
        <v>No</v>
      </c>
      <c r="L1738" s="20" t="str">
        <f>_xlfn.XLOOKUP(Table4[[#This Row],[Customer ID]],Sheet1!A1738:A4072,Sheet1!I1738:I4072)</f>
        <v>Normal weight</v>
      </c>
      <c r="M1738" s="20" t="str">
        <f>_xlfn.XLOOKUP(A1738,Sheet1!A1738:A4072,Sheet1!J1738:J4072)</f>
        <v>Normal</v>
      </c>
      <c r="N1738" s="48" t="str">
        <f>_xlfn.XLOOKUP(Table4[[#This Row],[Customer ID]],Table3[Customer ID],Table3[Date2])</f>
        <v>17-Jun-1993</v>
      </c>
      <c r="O1738" s="20">
        <f>_xlfn.XLOOKUP(A1738,Table3[Customer ID],Table3[Age])</f>
        <v>29</v>
      </c>
      <c r="P1738" s="20">
        <f>_xlfn.XLOOKUP(A1738,Table3[Customer ID],Table3[children])</f>
        <v>3</v>
      </c>
      <c r="Q1738" s="47">
        <f>_xlfn.XLOOKUP(A1738,Table3[Customer ID],Table3[charges])</f>
        <v>5209.58</v>
      </c>
      <c r="R1738" s="20" t="str">
        <f>_xlfn.XLOOKUP(A1738,Table3[Customer ID],Table3[Hospital tier])</f>
        <v>tier - 3</v>
      </c>
      <c r="S1738" s="20" t="str">
        <f>_xlfn.XLOOKUP(A1738,Table3[Customer ID],Table3[City tier])</f>
        <v>tier - 3</v>
      </c>
      <c r="T1738" s="20" t="str">
        <f>_xlfn.XLOOKUP(A1738,Table3[Customer ID],Table3[State ID])</f>
        <v>R1017</v>
      </c>
    </row>
    <row r="1739" spans="1:20" x14ac:dyDescent="0.3">
      <c r="A1739" s="20" t="s">
        <v>1757</v>
      </c>
      <c r="B1739" s="20" t="str">
        <f>_xlfn.XLOOKUP(A1739,Sheet3!A1739:A4073,Sheet3!B1739:B4073)</f>
        <v xml:space="preserve"> Mr</v>
      </c>
      <c r="C1739" s="20" t="str">
        <f>_xlfn.XLOOKUP(A1739,Sheet3!A1739:A4073,Sheet3!C1739:C4073)</f>
        <v>Leon</v>
      </c>
      <c r="D1739" s="20" t="str">
        <f>_xlfn.XLOOKUP(A1739,Sheet3!A1739:A4073,Sheet3!D1739:D4073)</f>
        <v xml:space="preserve">  Alex</v>
      </c>
      <c r="E1739" s="46">
        <f>_xlfn.XLOOKUP(A1739,Sheet1!$A$2:$A$2336,Sheet1!$B$2:$B$2336)</f>
        <v>18.239999999999998</v>
      </c>
      <c r="F1739" s="20">
        <f>_xlfn.XLOOKUP(Table4[[#This Row],[Customer ID]],Sheet1!A1739:A4073,Sheet1!C1739:C4073)</f>
        <v>5.31</v>
      </c>
      <c r="G1739" s="20" t="str">
        <f>_xlfn.XLOOKUP(Table4[[#This Row],[Customer ID]],Sheet1!A1739:A4073,Sheet1!D1739:D4073)</f>
        <v>yes</v>
      </c>
      <c r="H1739" s="20" t="str">
        <f>_xlfn.XLOOKUP(Table4[[#This Row],[Customer ID]],Sheet1!A1739:A4073,Sheet1!E1739:E4073)</f>
        <v>No</v>
      </c>
      <c r="I1739" s="20" t="str">
        <f>_xlfn.XLOOKUP(Table4[[#This Row],[Customer ID]],Sheet1!A1739:A4073,Sheet1!F1739:F4073)</f>
        <v>Yes</v>
      </c>
      <c r="J1739" s="20">
        <f>_xlfn.XLOOKUP(Table4[[#This Row],[Customer ID]],Sheet1!A1739:A4073,Sheet1!G1739:G4073)</f>
        <v>1</v>
      </c>
      <c r="K1739" s="20" t="str">
        <f>_xlfn.XLOOKUP(Table4[[#This Row],[Customer ID]],Sheet1!A1739:A4073,Sheet1!H1739:H4073)</f>
        <v>No</v>
      </c>
      <c r="L1739" s="20" t="str">
        <f>_xlfn.XLOOKUP(Table4[[#This Row],[Customer ID]],Sheet1!A1739:A4073,Sheet1!I1739:I4073)</f>
        <v>Under Weight</v>
      </c>
      <c r="M1739" s="20" t="str">
        <f>_xlfn.XLOOKUP(A1739,Sheet1!A1739:A4073,Sheet1!J1739:J4073)</f>
        <v>Normal</v>
      </c>
      <c r="N1739" s="48" t="str">
        <f>_xlfn.XLOOKUP(Table4[[#This Row],[Customer ID]],Table3[Customer ID],Table3[Date2])</f>
        <v>24-Oct-1983</v>
      </c>
      <c r="O1739" s="20">
        <f>_xlfn.XLOOKUP(A1739,Table3[Customer ID],Table3[Age])</f>
        <v>39</v>
      </c>
      <c r="P1739" s="20">
        <f>_xlfn.XLOOKUP(A1739,Table3[Customer ID],Table3[children])</f>
        <v>3</v>
      </c>
      <c r="Q1739" s="47">
        <f>_xlfn.XLOOKUP(A1739,Table3[Customer ID],Table3[charges])</f>
        <v>5207.97</v>
      </c>
      <c r="R1739" s="20" t="str">
        <f>_xlfn.XLOOKUP(A1739,Table3[Customer ID],Table3[Hospital tier])</f>
        <v>tier - 2</v>
      </c>
      <c r="S1739" s="20" t="str">
        <f>_xlfn.XLOOKUP(A1739,Table3[Customer ID],Table3[City tier])</f>
        <v>tier - 2</v>
      </c>
      <c r="T1739" s="20" t="str">
        <f>_xlfn.XLOOKUP(A1739,Table3[Customer ID],Table3[State ID])</f>
        <v>R1012</v>
      </c>
    </row>
    <row r="1740" spans="1:20" x14ac:dyDescent="0.3">
      <c r="A1740" s="20" t="s">
        <v>1758</v>
      </c>
      <c r="B1740" s="20" t="str">
        <f>_xlfn.XLOOKUP(A1740,Sheet3!A1740:A4074,Sheet3!B1740:B4074)</f>
        <v xml:space="preserve"> Mr</v>
      </c>
      <c r="C1740" s="20" t="str">
        <f>_xlfn.XLOOKUP(A1740,Sheet3!A1740:A4074,Sheet3!C1740:C4074)</f>
        <v>Marriott</v>
      </c>
      <c r="D1740" s="20" t="str">
        <f>_xlfn.XLOOKUP(A1740,Sheet3!A1740:A4074,Sheet3!D1740:D4074)</f>
        <v xml:space="preserve">  Richard J</v>
      </c>
      <c r="E1740" s="46">
        <f>_xlfn.XLOOKUP(A1740,Sheet1!$A$2:$A$2336,Sheet1!$B$2:$B$2336)</f>
        <v>37.28</v>
      </c>
      <c r="F1740" s="20">
        <f>_xlfn.XLOOKUP(Table4[[#This Row],[Customer ID]],Sheet1!A1740:A4074,Sheet1!C1740:C4074)</f>
        <v>4.66</v>
      </c>
      <c r="G1740" s="20" t="str">
        <f>_xlfn.XLOOKUP(Table4[[#This Row],[Customer ID]],Sheet1!A1740:A4074,Sheet1!D1740:D4074)</f>
        <v>No</v>
      </c>
      <c r="H1740" s="20" t="str">
        <f>_xlfn.XLOOKUP(Table4[[#This Row],[Customer ID]],Sheet1!A1740:A4074,Sheet1!E1740:E4074)</f>
        <v>yes</v>
      </c>
      <c r="I1740" s="20" t="str">
        <f>_xlfn.XLOOKUP(Table4[[#This Row],[Customer ID]],Sheet1!A1740:A4074,Sheet1!F1740:F4074)</f>
        <v>No</v>
      </c>
      <c r="J1740" s="20">
        <f>_xlfn.XLOOKUP(Table4[[#This Row],[Customer ID]],Sheet1!A1740:A4074,Sheet1!G1740:G4074)</f>
        <v>1</v>
      </c>
      <c r="K1740" s="20" t="str">
        <f>_xlfn.XLOOKUP(Table4[[#This Row],[Customer ID]],Sheet1!A1740:A4074,Sheet1!H1740:H4074)</f>
        <v>No</v>
      </c>
      <c r="L1740" s="20" t="str">
        <f>_xlfn.XLOOKUP(Table4[[#This Row],[Customer ID]],Sheet1!A1740:A4074,Sheet1!I1740:I4074)</f>
        <v>Obesity</v>
      </c>
      <c r="M1740" s="20" t="str">
        <f>_xlfn.XLOOKUP(A1740,Sheet1!A1740:A4074,Sheet1!J1740:J4074)</f>
        <v>Normal</v>
      </c>
      <c r="N1740" s="48" t="str">
        <f>_xlfn.XLOOKUP(Table4[[#This Row],[Customer ID]],Table3[Customer ID],Table3[Date2])</f>
        <v>6-Jun-2004</v>
      </c>
      <c r="O1740" s="20">
        <f>_xlfn.XLOOKUP(A1740,Table3[Customer ID],Table3[Age])</f>
        <v>19</v>
      </c>
      <c r="P1740" s="20">
        <f>_xlfn.XLOOKUP(A1740,Table3[Customer ID],Table3[children])</f>
        <v>0</v>
      </c>
      <c r="Q1740" s="47">
        <f>_xlfn.XLOOKUP(A1740,Table3[Customer ID],Table3[charges])</f>
        <v>5198.6899999999996</v>
      </c>
      <c r="R1740" s="20" t="str">
        <f>_xlfn.XLOOKUP(A1740,Table3[Customer ID],Table3[Hospital tier])</f>
        <v>tier - 2</v>
      </c>
      <c r="S1740" s="20" t="str">
        <f>_xlfn.XLOOKUP(A1740,Table3[Customer ID],Table3[City tier])</f>
        <v>tier - 2</v>
      </c>
      <c r="T1740" s="20" t="str">
        <f>_xlfn.XLOOKUP(A1740,Table3[Customer ID],Table3[State ID])</f>
        <v>R1022</v>
      </c>
    </row>
    <row r="1741" spans="1:20" x14ac:dyDescent="0.3">
      <c r="A1741" s="20" t="s">
        <v>1759</v>
      </c>
      <c r="B1741" s="20" t="str">
        <f>_xlfn.XLOOKUP(A1741,Sheet3!A1741:A4075,Sheet3!B1741:B4075)</f>
        <v xml:space="preserve"> Ms</v>
      </c>
      <c r="C1741" s="20" t="str">
        <f>_xlfn.XLOOKUP(A1741,Sheet3!A1741:A4075,Sheet3!C1741:C4075)</f>
        <v>Wilkins</v>
      </c>
      <c r="D1741" s="20" t="str">
        <f>_xlfn.XLOOKUP(A1741,Sheet3!A1741:A4075,Sheet3!D1741:D4075)</f>
        <v xml:space="preserve">  Jacqueline N.</v>
      </c>
      <c r="E1741" s="46">
        <f>_xlfn.XLOOKUP(A1741,Sheet1!$A$2:$A$2336,Sheet1!$B$2:$B$2336)</f>
        <v>18.2</v>
      </c>
      <c r="F1741" s="20">
        <f>_xlfn.XLOOKUP(Table4[[#This Row],[Customer ID]],Sheet1!A1741:A4075,Sheet1!C1741:C4075)</f>
        <v>6.19</v>
      </c>
      <c r="G1741" s="20" t="str">
        <f>_xlfn.XLOOKUP(Table4[[#This Row],[Customer ID]],Sheet1!A1741:A4075,Sheet1!D1741:D4075)</f>
        <v>No</v>
      </c>
      <c r="H1741" s="20" t="str">
        <f>_xlfn.XLOOKUP(Table4[[#This Row],[Customer ID]],Sheet1!A1741:A4075,Sheet1!E1741:E4075)</f>
        <v>No</v>
      </c>
      <c r="I1741" s="20" t="str">
        <f>_xlfn.XLOOKUP(Table4[[#This Row],[Customer ID]],Sheet1!A1741:A4075,Sheet1!F1741:F4075)</f>
        <v>Yes</v>
      </c>
      <c r="J1741" s="20">
        <f>_xlfn.XLOOKUP(Table4[[#This Row],[Customer ID]],Sheet1!A1741:A4075,Sheet1!G1741:G4075)</f>
        <v>1</v>
      </c>
      <c r="K1741" s="20" t="str">
        <f>_xlfn.XLOOKUP(Table4[[#This Row],[Customer ID]],Sheet1!A1741:A4075,Sheet1!H1741:H4075)</f>
        <v>No</v>
      </c>
      <c r="L1741" s="20" t="str">
        <f>_xlfn.XLOOKUP(Table4[[#This Row],[Customer ID]],Sheet1!A1741:A4075,Sheet1!I1741:I4075)</f>
        <v>Under Weight</v>
      </c>
      <c r="M1741" s="20" t="str">
        <f>_xlfn.XLOOKUP(A1741,Sheet1!A1741:A4075,Sheet1!J1741:J4075)</f>
        <v>Prediabetes</v>
      </c>
      <c r="N1741" s="48" t="str">
        <f>_xlfn.XLOOKUP(Table4[[#This Row],[Customer ID]],Table3[Customer ID],Table3[Date2])</f>
        <v>12-Sep-1979</v>
      </c>
      <c r="O1741" s="20">
        <f>_xlfn.XLOOKUP(A1741,Table3[Customer ID],Table3[Age])</f>
        <v>43</v>
      </c>
      <c r="P1741" s="20">
        <f>_xlfn.XLOOKUP(A1741,Table3[Customer ID],Table3[children])</f>
        <v>2</v>
      </c>
      <c r="Q1741" s="47">
        <f>_xlfn.XLOOKUP(A1741,Table3[Customer ID],Table3[charges])</f>
        <v>5195.58</v>
      </c>
      <c r="R1741" s="20" t="str">
        <f>_xlfn.XLOOKUP(A1741,Table3[Customer ID],Table3[Hospital tier])</f>
        <v>tier - 2</v>
      </c>
      <c r="S1741" s="20" t="str">
        <f>_xlfn.XLOOKUP(A1741,Table3[Customer ID],Table3[City tier])</f>
        <v>tier - 2</v>
      </c>
      <c r="T1741" s="20" t="str">
        <f>_xlfn.XLOOKUP(A1741,Table3[Customer ID],Table3[State ID])</f>
        <v>R1013</v>
      </c>
    </row>
    <row r="1742" spans="1:20" x14ac:dyDescent="0.3">
      <c r="A1742" s="20" t="s">
        <v>1760</v>
      </c>
      <c r="B1742" s="20" t="str">
        <f>_xlfn.XLOOKUP(A1742,Sheet3!A1742:A4076,Sheet3!B1742:B4076)</f>
        <v xml:space="preserve"> Ms</v>
      </c>
      <c r="C1742" s="20" t="str">
        <f>_xlfn.XLOOKUP(A1742,Sheet3!A1742:A4076,Sheet3!C1742:C4076)</f>
        <v>Saiter</v>
      </c>
      <c r="D1742" s="20" t="str">
        <f>_xlfn.XLOOKUP(A1742,Sheet3!A1742:A4076,Sheet3!D1742:D4076)</f>
        <v xml:space="preserve">  Cindy</v>
      </c>
      <c r="E1742" s="46">
        <f>_xlfn.XLOOKUP(A1742,Sheet1!$A$2:$A$2336,Sheet1!$B$2:$B$2336)</f>
        <v>20.53</v>
      </c>
      <c r="F1742" s="20">
        <f>_xlfn.XLOOKUP(Table4[[#This Row],[Customer ID]],Sheet1!A1742:A4076,Sheet1!C1742:C4076)</f>
        <v>4.8600000000000003</v>
      </c>
      <c r="G1742" s="20" t="str">
        <f>_xlfn.XLOOKUP(Table4[[#This Row],[Customer ID]],Sheet1!A1742:A4076,Sheet1!D1742:D4076)</f>
        <v>No</v>
      </c>
      <c r="H1742" s="20" t="str">
        <f>_xlfn.XLOOKUP(Table4[[#This Row],[Customer ID]],Sheet1!A1742:A4076,Sheet1!E1742:E4076)</f>
        <v>No</v>
      </c>
      <c r="I1742" s="20" t="str">
        <f>_xlfn.XLOOKUP(Table4[[#This Row],[Customer ID]],Sheet1!A1742:A4076,Sheet1!F1742:F4076)</f>
        <v>No</v>
      </c>
      <c r="J1742" s="20">
        <f>_xlfn.XLOOKUP(Table4[[#This Row],[Customer ID]],Sheet1!A1742:A4076,Sheet1!G1742:G4076)</f>
        <v>1</v>
      </c>
      <c r="K1742" s="20" t="str">
        <f>_xlfn.XLOOKUP(Table4[[#This Row],[Customer ID]],Sheet1!A1742:A4076,Sheet1!H1742:H4076)</f>
        <v>No</v>
      </c>
      <c r="L1742" s="20" t="str">
        <f>_xlfn.XLOOKUP(Table4[[#This Row],[Customer ID]],Sheet1!A1742:A4076,Sheet1!I1742:I4076)</f>
        <v>Normal weight</v>
      </c>
      <c r="M1742" s="20" t="str">
        <f>_xlfn.XLOOKUP(A1742,Sheet1!A1742:A4076,Sheet1!J1742:J4076)</f>
        <v>Normal</v>
      </c>
      <c r="N1742" s="48" t="str">
        <f>_xlfn.XLOOKUP(Table4[[#This Row],[Customer ID]],Table3[Customer ID],Table3[Date2])</f>
        <v>16-Oct-1984</v>
      </c>
      <c r="O1742" s="20">
        <f>_xlfn.XLOOKUP(A1742,Table3[Customer ID],Table3[Age])</f>
        <v>38</v>
      </c>
      <c r="P1742" s="20">
        <f>_xlfn.XLOOKUP(A1742,Table3[Customer ID],Table3[children])</f>
        <v>3</v>
      </c>
      <c r="Q1742" s="47">
        <f>_xlfn.XLOOKUP(A1742,Table3[Customer ID],Table3[charges])</f>
        <v>5177.12</v>
      </c>
      <c r="R1742" s="20" t="str">
        <f>_xlfn.XLOOKUP(A1742,Table3[Customer ID],Table3[Hospital tier])</f>
        <v>tier - 2</v>
      </c>
      <c r="S1742" s="20" t="str">
        <f>_xlfn.XLOOKUP(A1742,Table3[Customer ID],Table3[City tier])</f>
        <v>tier - 1</v>
      </c>
      <c r="T1742" s="20" t="str">
        <f>_xlfn.XLOOKUP(A1742,Table3[Customer ID],Table3[State ID])</f>
        <v>R1013</v>
      </c>
    </row>
    <row r="1743" spans="1:20" x14ac:dyDescent="0.3">
      <c r="A1743" s="20" t="s">
        <v>1761</v>
      </c>
      <c r="B1743" s="20" t="str">
        <f>_xlfn.XLOOKUP(A1743,Sheet3!A1743:A4077,Sheet3!B1743:B4077)</f>
        <v xml:space="preserve"> Ms</v>
      </c>
      <c r="C1743" s="20" t="str">
        <f>_xlfn.XLOOKUP(A1743,Sheet3!A1743:A4077,Sheet3!C1743:C4077)</f>
        <v>Winrow</v>
      </c>
      <c r="D1743" s="20" t="str">
        <f>_xlfn.XLOOKUP(A1743,Sheet3!A1743:A4077,Sheet3!D1743:D4077)</f>
        <v xml:space="preserve">  Marcia</v>
      </c>
      <c r="E1743" s="46">
        <f>_xlfn.XLOOKUP(A1743,Sheet1!$A$2:$A$2336,Sheet1!$B$2:$B$2336)</f>
        <v>23.79</v>
      </c>
      <c r="F1743" s="20">
        <f>_xlfn.XLOOKUP(Table4[[#This Row],[Customer ID]],Sheet1!A1743:A4077,Sheet1!C1743:C4077)</f>
        <v>4.74</v>
      </c>
      <c r="G1743" s="20" t="str">
        <f>_xlfn.XLOOKUP(Table4[[#This Row],[Customer ID]],Sheet1!A1743:A4077,Sheet1!D1743:D4077)</f>
        <v>No</v>
      </c>
      <c r="H1743" s="20" t="str">
        <f>_xlfn.XLOOKUP(Table4[[#This Row],[Customer ID]],Sheet1!A1743:A4077,Sheet1!E1743:E4077)</f>
        <v>No</v>
      </c>
      <c r="I1743" s="20" t="str">
        <f>_xlfn.XLOOKUP(Table4[[#This Row],[Customer ID]],Sheet1!A1743:A4077,Sheet1!F1743:F4077)</f>
        <v>No</v>
      </c>
      <c r="J1743" s="20">
        <f>_xlfn.XLOOKUP(Table4[[#This Row],[Customer ID]],Sheet1!A1743:A4077,Sheet1!G1743:G4077)</f>
        <v>0</v>
      </c>
      <c r="K1743" s="20" t="str">
        <f>_xlfn.XLOOKUP(Table4[[#This Row],[Customer ID]],Sheet1!A1743:A4077,Sheet1!H1743:H4077)</f>
        <v>No</v>
      </c>
      <c r="L1743" s="20" t="str">
        <f>_xlfn.XLOOKUP(Table4[[#This Row],[Customer ID]],Sheet1!A1743:A4077,Sheet1!I1743:I4077)</f>
        <v>Normal weight</v>
      </c>
      <c r="M1743" s="20" t="str">
        <f>_xlfn.XLOOKUP(A1743,Sheet1!A1743:A4077,Sheet1!J1743:J4077)</f>
        <v>Normal</v>
      </c>
      <c r="N1743" s="48" t="str">
        <f>_xlfn.XLOOKUP(Table4[[#This Row],[Customer ID]],Table3[Customer ID],Table3[Date2])</f>
        <v>29-Aug-1991</v>
      </c>
      <c r="O1743" s="20">
        <f>_xlfn.XLOOKUP(A1743,Table3[Customer ID],Table3[Age])</f>
        <v>31</v>
      </c>
      <c r="P1743" s="20">
        <f>_xlfn.XLOOKUP(A1743,Table3[Customer ID],Table3[children])</f>
        <v>3</v>
      </c>
      <c r="Q1743" s="47">
        <f>_xlfn.XLOOKUP(A1743,Table3[Customer ID],Table3[charges])</f>
        <v>5166.96</v>
      </c>
      <c r="R1743" s="20" t="str">
        <f>_xlfn.XLOOKUP(A1743,Table3[Customer ID],Table3[Hospital tier])</f>
        <v>tier - 2</v>
      </c>
      <c r="S1743" s="20" t="str">
        <f>_xlfn.XLOOKUP(A1743,Table3[Customer ID],Table3[City tier])</f>
        <v>tier - 2</v>
      </c>
      <c r="T1743" s="20" t="str">
        <f>_xlfn.XLOOKUP(A1743,Table3[Customer ID],Table3[State ID])</f>
        <v>R1012</v>
      </c>
    </row>
    <row r="1744" spans="1:20" x14ac:dyDescent="0.3">
      <c r="A1744" s="20" t="s">
        <v>1762</v>
      </c>
      <c r="B1744" s="20" t="str">
        <f>_xlfn.XLOOKUP(A1744,Sheet3!A1744:A4078,Sheet3!B1744:B4078)</f>
        <v xml:space="preserve"> Ms</v>
      </c>
      <c r="C1744" s="20" t="str">
        <f>_xlfn.XLOOKUP(A1744,Sheet3!A1744:A4078,Sheet3!C1744:C4078)</f>
        <v>Gries</v>
      </c>
      <c r="D1744" s="20" t="str">
        <f>_xlfn.XLOOKUP(A1744,Sheet3!A1744:A4078,Sheet3!D1744:D4078)</f>
        <v xml:space="preserve">  Samantha R.</v>
      </c>
      <c r="E1744" s="46">
        <f>_xlfn.XLOOKUP(A1744,Sheet1!$A$2:$A$2336,Sheet1!$B$2:$B$2336)</f>
        <v>29.8</v>
      </c>
      <c r="F1744" s="20">
        <f>_xlfn.XLOOKUP(Table4[[#This Row],[Customer ID]],Sheet1!A1744:A4078,Sheet1!C1744:C4078)</f>
        <v>6.03</v>
      </c>
      <c r="G1744" s="20" t="str">
        <f>_xlfn.XLOOKUP(Table4[[#This Row],[Customer ID]],Sheet1!A1744:A4078,Sheet1!D1744:D4078)</f>
        <v>No</v>
      </c>
      <c r="H1744" s="20" t="str">
        <f>_xlfn.XLOOKUP(Table4[[#This Row],[Customer ID]],Sheet1!A1744:A4078,Sheet1!E1744:E4078)</f>
        <v>No</v>
      </c>
      <c r="I1744" s="20" t="str">
        <f>_xlfn.XLOOKUP(Table4[[#This Row],[Customer ID]],Sheet1!A1744:A4078,Sheet1!F1744:F4078)</f>
        <v>No</v>
      </c>
      <c r="J1744" s="20">
        <f>_xlfn.XLOOKUP(Table4[[#This Row],[Customer ID]],Sheet1!A1744:A4078,Sheet1!G1744:G4078)</f>
        <v>0</v>
      </c>
      <c r="K1744" s="20" t="str">
        <f>_xlfn.XLOOKUP(Table4[[#This Row],[Customer ID]],Sheet1!A1744:A4078,Sheet1!H1744:H4078)</f>
        <v>No</v>
      </c>
      <c r="L1744" s="20" t="str">
        <f>_xlfn.XLOOKUP(Table4[[#This Row],[Customer ID]],Sheet1!A1744:A4078,Sheet1!I1744:I4078)</f>
        <v>Over Weight</v>
      </c>
      <c r="M1744" s="20" t="str">
        <f>_xlfn.XLOOKUP(A1744,Sheet1!A1744:A4078,Sheet1!J1744:J4078)</f>
        <v>Prediabetes</v>
      </c>
      <c r="N1744" s="48" t="str">
        <f>_xlfn.XLOOKUP(Table4[[#This Row],[Customer ID]],Table3[Customer ID],Table3[Date2])</f>
        <v>9-Oct-1990</v>
      </c>
      <c r="O1744" s="20">
        <f>_xlfn.XLOOKUP(A1744,Table3[Customer ID],Table3[Age])</f>
        <v>32</v>
      </c>
      <c r="P1744" s="20">
        <f>_xlfn.XLOOKUP(A1744,Table3[Customer ID],Table3[children])</f>
        <v>2</v>
      </c>
      <c r="Q1744" s="47">
        <f>_xlfn.XLOOKUP(A1744,Table3[Customer ID],Table3[charges])</f>
        <v>5152.13</v>
      </c>
      <c r="R1744" s="20" t="str">
        <f>_xlfn.XLOOKUP(A1744,Table3[Customer ID],Table3[Hospital tier])</f>
        <v>tier - 2</v>
      </c>
      <c r="S1744" s="20" t="str">
        <f>_xlfn.XLOOKUP(A1744,Table3[Customer ID],Table3[City tier])</f>
        <v>tier - 2</v>
      </c>
      <c r="T1744" s="20" t="str">
        <f>_xlfn.XLOOKUP(A1744,Table3[Customer ID],Table3[State ID])</f>
        <v>R1011</v>
      </c>
    </row>
    <row r="1745" spans="1:20" x14ac:dyDescent="0.3">
      <c r="A1745" s="20" t="s">
        <v>1763</v>
      </c>
      <c r="B1745" s="20" t="str">
        <f>_xlfn.XLOOKUP(A1745,Sheet3!A1745:A4079,Sheet3!B1745:B4079)</f>
        <v xml:space="preserve"> Ms</v>
      </c>
      <c r="C1745" s="20" t="str">
        <f>_xlfn.XLOOKUP(A1745,Sheet3!A1745:A4079,Sheet3!C1745:C4079)</f>
        <v>Strohschein</v>
      </c>
      <c r="D1745" s="20" t="str">
        <f>_xlfn.XLOOKUP(A1745,Sheet3!A1745:A4079,Sheet3!D1745:D4079)</f>
        <v xml:space="preserve">  Katie</v>
      </c>
      <c r="E1745" s="46">
        <f>_xlfn.XLOOKUP(A1745,Sheet1!$A$2:$A$2336,Sheet1!$B$2:$B$2336)</f>
        <v>31.54</v>
      </c>
      <c r="F1745" s="20">
        <f>_xlfn.XLOOKUP(Table4[[#This Row],[Customer ID]],Sheet1!A1745:A4079,Sheet1!C1745:C4079)</f>
        <v>4.71</v>
      </c>
      <c r="G1745" s="20" t="str">
        <f>_xlfn.XLOOKUP(Table4[[#This Row],[Customer ID]],Sheet1!A1745:A4079,Sheet1!D1745:D4079)</f>
        <v>No</v>
      </c>
      <c r="H1745" s="20" t="str">
        <f>_xlfn.XLOOKUP(Table4[[#This Row],[Customer ID]],Sheet1!A1745:A4079,Sheet1!E1745:E4079)</f>
        <v>No</v>
      </c>
      <c r="I1745" s="20" t="str">
        <f>_xlfn.XLOOKUP(Table4[[#This Row],[Customer ID]],Sheet1!A1745:A4079,Sheet1!F1745:F4079)</f>
        <v>No</v>
      </c>
      <c r="J1745" s="20">
        <f>_xlfn.XLOOKUP(Table4[[#This Row],[Customer ID]],Sheet1!A1745:A4079,Sheet1!G1745:G4079)</f>
        <v>0</v>
      </c>
      <c r="K1745" s="20" t="str">
        <f>_xlfn.XLOOKUP(Table4[[#This Row],[Customer ID]],Sheet1!A1745:A4079,Sheet1!H1745:H4079)</f>
        <v>No</v>
      </c>
      <c r="L1745" s="20" t="str">
        <f>_xlfn.XLOOKUP(Table4[[#This Row],[Customer ID]],Sheet1!A1745:A4079,Sheet1!I1745:I4079)</f>
        <v>Obesity</v>
      </c>
      <c r="M1745" s="20" t="str">
        <f>_xlfn.XLOOKUP(A1745,Sheet1!A1745:A4079,Sheet1!J1745:J4079)</f>
        <v>Normal</v>
      </c>
      <c r="N1745" s="48" t="str">
        <f>_xlfn.XLOOKUP(Table4[[#This Row],[Customer ID]],Table3[Customer ID],Table3[Date2])</f>
        <v>22-Aug-1990</v>
      </c>
      <c r="O1745" s="20">
        <f>_xlfn.XLOOKUP(A1745,Table3[Customer ID],Table3[Age])</f>
        <v>32</v>
      </c>
      <c r="P1745" s="20">
        <f>_xlfn.XLOOKUP(A1745,Table3[Customer ID],Table3[children])</f>
        <v>1</v>
      </c>
      <c r="Q1745" s="47">
        <f>_xlfn.XLOOKUP(A1745,Table3[Customer ID],Table3[charges])</f>
        <v>5148.55</v>
      </c>
      <c r="R1745" s="20" t="str">
        <f>_xlfn.XLOOKUP(A1745,Table3[Customer ID],Table3[Hospital tier])</f>
        <v>tier - 2</v>
      </c>
      <c r="S1745" s="20" t="str">
        <f>_xlfn.XLOOKUP(A1745,Table3[Customer ID],Table3[City tier])</f>
        <v>tier - 2</v>
      </c>
      <c r="T1745" s="20" t="str">
        <f>_xlfn.XLOOKUP(A1745,Table3[Customer ID],Table3[State ID])</f>
        <v>R1024</v>
      </c>
    </row>
    <row r="1746" spans="1:20" x14ac:dyDescent="0.3">
      <c r="A1746" s="20" t="s">
        <v>1764</v>
      </c>
      <c r="B1746" s="20" t="str">
        <f>_xlfn.XLOOKUP(A1746,Sheet3!A1746:A4080,Sheet3!B1746:B4080)</f>
        <v xml:space="preserve"> Mr</v>
      </c>
      <c r="C1746" s="20" t="str">
        <f>_xlfn.XLOOKUP(A1746,Sheet3!A1746:A4080,Sheet3!C1746:C4080)</f>
        <v>Berger</v>
      </c>
      <c r="D1746" s="20" t="str">
        <f>_xlfn.XLOOKUP(A1746,Sheet3!A1746:A4080,Sheet3!D1746:D4080)</f>
        <v xml:space="preserve">  John P</v>
      </c>
      <c r="E1746" s="46">
        <f>_xlfn.XLOOKUP(A1746,Sheet1!$A$2:$A$2336,Sheet1!$B$2:$B$2336)</f>
        <v>20.82</v>
      </c>
      <c r="F1746" s="20">
        <f>_xlfn.XLOOKUP(Table4[[#This Row],[Customer ID]],Sheet1!A1746:A4080,Sheet1!C1746:C4080)</f>
        <v>5.55</v>
      </c>
      <c r="G1746" s="20" t="str">
        <f>_xlfn.XLOOKUP(Table4[[#This Row],[Customer ID]],Sheet1!A1746:A4080,Sheet1!D1746:D4080)</f>
        <v>No</v>
      </c>
      <c r="H1746" s="20" t="str">
        <f>_xlfn.XLOOKUP(Table4[[#This Row],[Customer ID]],Sheet1!A1746:A4080,Sheet1!E1746:E4080)</f>
        <v>No</v>
      </c>
      <c r="I1746" s="20" t="str">
        <f>_xlfn.XLOOKUP(Table4[[#This Row],[Customer ID]],Sheet1!A1746:A4080,Sheet1!F1746:F4080)</f>
        <v>No</v>
      </c>
      <c r="J1746" s="20">
        <f>_xlfn.XLOOKUP(Table4[[#This Row],[Customer ID]],Sheet1!A1746:A4080,Sheet1!G1746:G4080)</f>
        <v>1</v>
      </c>
      <c r="K1746" s="20" t="str">
        <f>_xlfn.XLOOKUP(Table4[[#This Row],[Customer ID]],Sheet1!A1746:A4080,Sheet1!H1746:H4080)</f>
        <v>No</v>
      </c>
      <c r="L1746" s="20" t="str">
        <f>_xlfn.XLOOKUP(Table4[[#This Row],[Customer ID]],Sheet1!A1746:A4080,Sheet1!I1746:I4080)</f>
        <v>Normal weight</v>
      </c>
      <c r="M1746" s="20" t="str">
        <f>_xlfn.XLOOKUP(A1746,Sheet1!A1746:A4080,Sheet1!J1746:J4080)</f>
        <v>Normal</v>
      </c>
      <c r="N1746" s="48" t="str">
        <f>_xlfn.XLOOKUP(Table4[[#This Row],[Customer ID]],Table3[Customer ID],Table3[Date2])</f>
        <v>22-Aug-1984</v>
      </c>
      <c r="O1746" s="20">
        <f>_xlfn.XLOOKUP(A1746,Table3[Customer ID],Table3[Age])</f>
        <v>38</v>
      </c>
      <c r="P1746" s="20">
        <f>_xlfn.XLOOKUP(A1746,Table3[Customer ID],Table3[children])</f>
        <v>3</v>
      </c>
      <c r="Q1746" s="47">
        <f>_xlfn.XLOOKUP(A1746,Table3[Customer ID],Table3[charges])</f>
        <v>5144.18</v>
      </c>
      <c r="R1746" s="20" t="str">
        <f>_xlfn.XLOOKUP(A1746,Table3[Customer ID],Table3[Hospital tier])</f>
        <v>tier - 2</v>
      </c>
      <c r="S1746" s="20" t="str">
        <f>_xlfn.XLOOKUP(A1746,Table3[Customer ID],Table3[City tier])</f>
        <v>tier - 1</v>
      </c>
      <c r="T1746" s="20" t="str">
        <f>_xlfn.XLOOKUP(A1746,Table3[Customer ID],Table3[State ID])</f>
        <v>R1013</v>
      </c>
    </row>
    <row r="1747" spans="1:20" x14ac:dyDescent="0.3">
      <c r="A1747" s="20" t="s">
        <v>1765</v>
      </c>
      <c r="B1747" s="20" t="str">
        <f>_xlfn.XLOOKUP(A1747,Sheet3!A1747:A4081,Sheet3!B1747:B4081)</f>
        <v xml:space="preserve"> Ms</v>
      </c>
      <c r="C1747" s="20" t="str">
        <f>_xlfn.XLOOKUP(A1747,Sheet3!A1747:A4081,Sheet3!C1747:C4081)</f>
        <v>Coogan</v>
      </c>
      <c r="D1747" s="20" t="str">
        <f>_xlfn.XLOOKUP(A1747,Sheet3!A1747:A4081,Sheet3!D1747:D4081)</f>
        <v xml:space="preserve">  Rachel</v>
      </c>
      <c r="E1747" s="46">
        <f>_xlfn.XLOOKUP(A1747,Sheet1!$A$2:$A$2336,Sheet1!$B$2:$B$2336)</f>
        <v>38.83</v>
      </c>
      <c r="F1747" s="20">
        <f>_xlfn.XLOOKUP(Table4[[#This Row],[Customer ID]],Sheet1!A1747:A4081,Sheet1!C1747:C4081)</f>
        <v>4.78</v>
      </c>
      <c r="G1747" s="20" t="str">
        <f>_xlfn.XLOOKUP(Table4[[#This Row],[Customer ID]],Sheet1!A1747:A4081,Sheet1!D1747:D4081)</f>
        <v>No</v>
      </c>
      <c r="H1747" s="20" t="str">
        <f>_xlfn.XLOOKUP(Table4[[#This Row],[Customer ID]],Sheet1!A1747:A4081,Sheet1!E1747:E4081)</f>
        <v>No</v>
      </c>
      <c r="I1747" s="20" t="str">
        <f>_xlfn.XLOOKUP(Table4[[#This Row],[Customer ID]],Sheet1!A1747:A4081,Sheet1!F1747:F4081)</f>
        <v>Yes</v>
      </c>
      <c r="J1747" s="20">
        <f>_xlfn.XLOOKUP(Table4[[#This Row],[Customer ID]],Sheet1!A1747:A4081,Sheet1!G1747:G4081)</f>
        <v>1</v>
      </c>
      <c r="K1747" s="20" t="str">
        <f>_xlfn.XLOOKUP(Table4[[#This Row],[Customer ID]],Sheet1!A1747:A4081,Sheet1!H1747:H4081)</f>
        <v>No</v>
      </c>
      <c r="L1747" s="20" t="str">
        <f>_xlfn.XLOOKUP(Table4[[#This Row],[Customer ID]],Sheet1!A1747:A4081,Sheet1!I1747:I4081)</f>
        <v>Obesity</v>
      </c>
      <c r="M1747" s="20" t="str">
        <f>_xlfn.XLOOKUP(A1747,Sheet1!A1747:A4081,Sheet1!J1747:J4081)</f>
        <v>Normal</v>
      </c>
      <c r="N1747" s="48" t="str">
        <f>_xlfn.XLOOKUP(Table4[[#This Row],[Customer ID]],Table3[Customer ID],Table3[Date2])</f>
        <v>10-Dec-1993</v>
      </c>
      <c r="O1747" s="20">
        <f>_xlfn.XLOOKUP(A1747,Table3[Customer ID],Table3[Age])</f>
        <v>29</v>
      </c>
      <c r="P1747" s="20">
        <f>_xlfn.XLOOKUP(A1747,Table3[Customer ID],Table3[children])</f>
        <v>3</v>
      </c>
      <c r="Q1747" s="47">
        <f>_xlfn.XLOOKUP(A1747,Table3[Customer ID],Table3[charges])</f>
        <v>5138.26</v>
      </c>
      <c r="R1747" s="20" t="str">
        <f>_xlfn.XLOOKUP(A1747,Table3[Customer ID],Table3[Hospital tier])</f>
        <v>tier - 2</v>
      </c>
      <c r="S1747" s="20" t="str">
        <f>_xlfn.XLOOKUP(A1747,Table3[Customer ID],Table3[City tier])</f>
        <v>tier - 2</v>
      </c>
      <c r="T1747" s="20" t="str">
        <f>_xlfn.XLOOKUP(A1747,Table3[Customer ID],Table3[State ID])</f>
        <v>R1013</v>
      </c>
    </row>
    <row r="1748" spans="1:20" x14ac:dyDescent="0.3">
      <c r="A1748" s="20" t="s">
        <v>1766</v>
      </c>
      <c r="B1748" s="20" t="str">
        <f>_xlfn.XLOOKUP(A1748,Sheet3!A1748:A4082,Sheet3!B1748:B4082)</f>
        <v xml:space="preserve"> Ms</v>
      </c>
      <c r="C1748" s="20" t="str">
        <f>_xlfn.XLOOKUP(A1748,Sheet3!A1748:A4082,Sheet3!C1748:C4082)</f>
        <v>Gagnon</v>
      </c>
      <c r="D1748" s="20" t="str">
        <f>_xlfn.XLOOKUP(A1748,Sheet3!A1748:A4082,Sheet3!D1748:D4082)</f>
        <v xml:space="preserve">  Isabelle</v>
      </c>
      <c r="E1748" s="46">
        <f>_xlfn.XLOOKUP(A1748,Sheet1!$A$2:$A$2336,Sheet1!$B$2:$B$2336)</f>
        <v>23.44</v>
      </c>
      <c r="F1748" s="20">
        <f>_xlfn.XLOOKUP(Table4[[#This Row],[Customer ID]],Sheet1!A1748:A4082,Sheet1!C1748:C4082)</f>
        <v>4.6500000000000004</v>
      </c>
      <c r="G1748" s="20" t="str">
        <f>_xlfn.XLOOKUP(Table4[[#This Row],[Customer ID]],Sheet1!A1748:A4082,Sheet1!D1748:D4082)</f>
        <v>yes</v>
      </c>
      <c r="H1748" s="20" t="str">
        <f>_xlfn.XLOOKUP(Table4[[#This Row],[Customer ID]],Sheet1!A1748:A4082,Sheet1!E1748:E4082)</f>
        <v>No</v>
      </c>
      <c r="I1748" s="20" t="str">
        <f>_xlfn.XLOOKUP(Table4[[#This Row],[Customer ID]],Sheet1!A1748:A4082,Sheet1!F1748:F4082)</f>
        <v>No</v>
      </c>
      <c r="J1748" s="20">
        <f>_xlfn.XLOOKUP(Table4[[#This Row],[Customer ID]],Sheet1!A1748:A4082,Sheet1!G1748:G4082)</f>
        <v>1</v>
      </c>
      <c r="K1748" s="20" t="str">
        <f>_xlfn.XLOOKUP(Table4[[#This Row],[Customer ID]],Sheet1!A1748:A4082,Sheet1!H1748:H4082)</f>
        <v>No</v>
      </c>
      <c r="L1748" s="20" t="str">
        <f>_xlfn.XLOOKUP(Table4[[#This Row],[Customer ID]],Sheet1!A1748:A4082,Sheet1!I1748:I4082)</f>
        <v>Normal weight</v>
      </c>
      <c r="M1748" s="20" t="str">
        <f>_xlfn.XLOOKUP(A1748,Sheet1!A1748:A4082,Sheet1!J1748:J4082)</f>
        <v>Normal</v>
      </c>
      <c r="N1748" s="48" t="str">
        <f>_xlfn.XLOOKUP(Table4[[#This Row],[Customer ID]],Table3[Customer ID],Table3[Date2])</f>
        <v>15-Sep-1988</v>
      </c>
      <c r="O1748" s="20">
        <f>_xlfn.XLOOKUP(A1748,Table3[Customer ID],Table3[Age])</f>
        <v>34</v>
      </c>
      <c r="P1748" s="20">
        <f>_xlfn.XLOOKUP(A1748,Table3[Customer ID],Table3[children])</f>
        <v>3</v>
      </c>
      <c r="Q1748" s="47">
        <f>_xlfn.XLOOKUP(A1748,Table3[Customer ID],Table3[charges])</f>
        <v>5136.75</v>
      </c>
      <c r="R1748" s="20" t="str">
        <f>_xlfn.XLOOKUP(A1748,Table3[Customer ID],Table3[Hospital tier])</f>
        <v>tier - 2</v>
      </c>
      <c r="S1748" s="20" t="str">
        <f>_xlfn.XLOOKUP(A1748,Table3[Customer ID],Table3[City tier])</f>
        <v>tier - 1</v>
      </c>
      <c r="T1748" s="20" t="str">
        <f>_xlfn.XLOOKUP(A1748,Table3[Customer ID],Table3[State ID])</f>
        <v>R1013</v>
      </c>
    </row>
    <row r="1749" spans="1:20" x14ac:dyDescent="0.3">
      <c r="A1749" s="20" t="s">
        <v>1767</v>
      </c>
      <c r="B1749" s="20" t="str">
        <f>_xlfn.XLOOKUP(A1749,Sheet3!A1749:A4083,Sheet3!B1749:B4083)</f>
        <v xml:space="preserve"> Mr</v>
      </c>
      <c r="C1749" s="20" t="str">
        <f>_xlfn.XLOOKUP(A1749,Sheet3!A1749:A4083,Sheet3!C1749:C4083)</f>
        <v>Pearson</v>
      </c>
      <c r="D1749" s="20" t="str">
        <f>_xlfn.XLOOKUP(A1749,Sheet3!A1749:A4083,Sheet3!D1749:D4083)</f>
        <v xml:space="preserve">  Neil</v>
      </c>
      <c r="E1749" s="46">
        <f>_xlfn.XLOOKUP(A1749,Sheet1!$A$2:$A$2336,Sheet1!$B$2:$B$2336)</f>
        <v>24.13</v>
      </c>
      <c r="F1749" s="20">
        <f>_xlfn.XLOOKUP(Table4[[#This Row],[Customer ID]],Sheet1!A1749:A4083,Sheet1!C1749:C4083)</f>
        <v>5.2</v>
      </c>
      <c r="G1749" s="20" t="str">
        <f>_xlfn.XLOOKUP(Table4[[#This Row],[Customer ID]],Sheet1!A1749:A4083,Sheet1!D1749:D4083)</f>
        <v>No</v>
      </c>
      <c r="H1749" s="20" t="str">
        <f>_xlfn.XLOOKUP(Table4[[#This Row],[Customer ID]],Sheet1!A1749:A4083,Sheet1!E1749:E4083)</f>
        <v>No</v>
      </c>
      <c r="I1749" s="20" t="str">
        <f>_xlfn.XLOOKUP(Table4[[#This Row],[Customer ID]],Sheet1!A1749:A4083,Sheet1!F1749:F4083)</f>
        <v>No</v>
      </c>
      <c r="J1749" s="20">
        <f>_xlfn.XLOOKUP(Table4[[#This Row],[Customer ID]],Sheet1!A1749:A4083,Sheet1!G1749:G4083)</f>
        <v>1</v>
      </c>
      <c r="K1749" s="20" t="str">
        <f>_xlfn.XLOOKUP(Table4[[#This Row],[Customer ID]],Sheet1!A1749:A4083,Sheet1!H1749:H4083)</f>
        <v>No</v>
      </c>
      <c r="L1749" s="20" t="str">
        <f>_xlfn.XLOOKUP(Table4[[#This Row],[Customer ID]],Sheet1!A1749:A4083,Sheet1!I1749:I4083)</f>
        <v>Normal weight</v>
      </c>
      <c r="M1749" s="20" t="str">
        <f>_xlfn.XLOOKUP(A1749,Sheet1!A1749:A4083,Sheet1!J1749:J4083)</f>
        <v>Normal</v>
      </c>
      <c r="N1749" s="48" t="str">
        <f>_xlfn.XLOOKUP(Table4[[#This Row],[Customer ID]],Table3[Customer ID],Table3[Date2])</f>
        <v>13-Sep-1987</v>
      </c>
      <c r="O1749" s="20">
        <f>_xlfn.XLOOKUP(A1749,Table3[Customer ID],Table3[Age])</f>
        <v>35</v>
      </c>
      <c r="P1749" s="20">
        <f>_xlfn.XLOOKUP(A1749,Table3[Customer ID],Table3[children])</f>
        <v>1</v>
      </c>
      <c r="Q1749" s="47">
        <f>_xlfn.XLOOKUP(A1749,Table3[Customer ID],Table3[charges])</f>
        <v>5125.22</v>
      </c>
      <c r="R1749" s="20" t="str">
        <f>_xlfn.XLOOKUP(A1749,Table3[Customer ID],Table3[Hospital tier])</f>
        <v>tier - 1</v>
      </c>
      <c r="S1749" s="20" t="str">
        <f>_xlfn.XLOOKUP(A1749,Table3[Customer ID],Table3[City tier])</f>
        <v>tier - 2</v>
      </c>
      <c r="T1749" s="20" t="str">
        <f>_xlfn.XLOOKUP(A1749,Table3[Customer ID],Table3[State ID])</f>
        <v>R1012</v>
      </c>
    </row>
    <row r="1750" spans="1:20" x14ac:dyDescent="0.3">
      <c r="A1750" s="20" t="s">
        <v>1768</v>
      </c>
      <c r="B1750" s="20" t="str">
        <f>_xlfn.XLOOKUP(A1750,Sheet3!A1750:A4084,Sheet3!B1750:B4084)</f>
        <v xml:space="preserve"> Mr</v>
      </c>
      <c r="C1750" s="20" t="str">
        <f>_xlfn.XLOOKUP(A1750,Sheet3!A1750:A4084,Sheet3!C1750:C4084)</f>
        <v>Brian</v>
      </c>
      <c r="D1750" s="20" t="str">
        <f>_xlfn.XLOOKUP(A1750,Sheet3!A1750:A4084,Sheet3!D1750:D4084)</f>
        <v xml:space="preserve">  Tom</v>
      </c>
      <c r="E1750" s="46">
        <f>_xlfn.XLOOKUP(A1750,Sheet1!$A$2:$A$2336,Sheet1!$B$2:$B$2336)</f>
        <v>42.13</v>
      </c>
      <c r="F1750" s="20">
        <f>_xlfn.XLOOKUP(Table4[[#This Row],[Customer ID]],Sheet1!A1750:A4084,Sheet1!C1750:C4084)</f>
        <v>4.54</v>
      </c>
      <c r="G1750" s="20" t="str">
        <f>_xlfn.XLOOKUP(Table4[[#This Row],[Customer ID]],Sheet1!A1750:A4084,Sheet1!D1750:D4084)</f>
        <v>yes</v>
      </c>
      <c r="H1750" s="20" t="str">
        <f>_xlfn.XLOOKUP(Table4[[#This Row],[Customer ID]],Sheet1!A1750:A4084,Sheet1!E1750:E4084)</f>
        <v>No</v>
      </c>
      <c r="I1750" s="20" t="str">
        <f>_xlfn.XLOOKUP(Table4[[#This Row],[Customer ID]],Sheet1!A1750:A4084,Sheet1!F1750:F4084)</f>
        <v>No</v>
      </c>
      <c r="J1750" s="20">
        <f>_xlfn.XLOOKUP(Table4[[#This Row],[Customer ID]],Sheet1!A1750:A4084,Sheet1!G1750:G4084)</f>
        <v>1</v>
      </c>
      <c r="K1750" s="20" t="str">
        <f>_xlfn.XLOOKUP(Table4[[#This Row],[Customer ID]],Sheet1!A1750:A4084,Sheet1!H1750:H4084)</f>
        <v>No</v>
      </c>
      <c r="L1750" s="20" t="str">
        <f>_xlfn.XLOOKUP(Table4[[#This Row],[Customer ID]],Sheet1!A1750:A4084,Sheet1!I1750:I4084)</f>
        <v>Obesity</v>
      </c>
      <c r="M1750" s="20" t="str">
        <f>_xlfn.XLOOKUP(A1750,Sheet1!A1750:A4084,Sheet1!J1750:J4084)</f>
        <v>Normal</v>
      </c>
      <c r="N1750" s="48" t="str">
        <f>_xlfn.XLOOKUP(Table4[[#This Row],[Customer ID]],Table3[Customer ID],Table3[Date2])</f>
        <v>1-Nov-1988</v>
      </c>
      <c r="O1750" s="20">
        <f>_xlfn.XLOOKUP(A1750,Table3[Customer ID],Table3[Age])</f>
        <v>34</v>
      </c>
      <c r="P1750" s="20">
        <f>_xlfn.XLOOKUP(A1750,Table3[Customer ID],Table3[children])</f>
        <v>2</v>
      </c>
      <c r="Q1750" s="47">
        <f>_xlfn.XLOOKUP(A1750,Table3[Customer ID],Table3[charges])</f>
        <v>5124.1899999999996</v>
      </c>
      <c r="R1750" s="20" t="str">
        <f>_xlfn.XLOOKUP(A1750,Table3[Customer ID],Table3[Hospital tier])</f>
        <v>tier - 2</v>
      </c>
      <c r="S1750" s="20" t="str">
        <f>_xlfn.XLOOKUP(A1750,Table3[Customer ID],Table3[City tier])</f>
        <v>tier - 3</v>
      </c>
      <c r="T1750" s="20" t="str">
        <f>_xlfn.XLOOKUP(A1750,Table3[Customer ID],Table3[State ID])</f>
        <v>R1013</v>
      </c>
    </row>
    <row r="1751" spans="1:20" x14ac:dyDescent="0.3">
      <c r="A1751" s="20" t="s">
        <v>1769</v>
      </c>
      <c r="B1751" s="20" t="str">
        <f>_xlfn.XLOOKUP(A1751,Sheet3!A1751:A4085,Sheet3!B1751:B4085)</f>
        <v xml:space="preserve"> Mr</v>
      </c>
      <c r="C1751" s="20" t="str">
        <f>_xlfn.XLOOKUP(A1751,Sheet3!A1751:A4085,Sheet3!C1751:C4085)</f>
        <v>Brown</v>
      </c>
      <c r="D1751" s="20" t="str">
        <f>_xlfn.XLOOKUP(A1751,Sheet3!A1751:A4085,Sheet3!D1751:D4085)</f>
        <v xml:space="preserve">  Nathan</v>
      </c>
      <c r="E1751" s="46">
        <f>_xlfn.XLOOKUP(A1751,Sheet1!$A$2:$A$2336,Sheet1!$B$2:$B$2336)</f>
        <v>17.86</v>
      </c>
      <c r="F1751" s="20">
        <f>_xlfn.XLOOKUP(Table4[[#This Row],[Customer ID]],Sheet1!A1751:A4085,Sheet1!C1751:C4085)</f>
        <v>4.1100000000000003</v>
      </c>
      <c r="G1751" s="20" t="str">
        <f>_xlfn.XLOOKUP(Table4[[#This Row],[Customer ID]],Sheet1!A1751:A4085,Sheet1!D1751:D4085)</f>
        <v>No</v>
      </c>
      <c r="H1751" s="20" t="str">
        <f>_xlfn.XLOOKUP(Table4[[#This Row],[Customer ID]],Sheet1!A1751:A4085,Sheet1!E1751:E4085)</f>
        <v>No</v>
      </c>
      <c r="I1751" s="20" t="str">
        <f>_xlfn.XLOOKUP(Table4[[#This Row],[Customer ID]],Sheet1!A1751:A4085,Sheet1!F1751:F4085)</f>
        <v>No</v>
      </c>
      <c r="J1751" s="20">
        <f>_xlfn.XLOOKUP(Table4[[#This Row],[Customer ID]],Sheet1!A1751:A4085,Sheet1!G1751:G4085)</f>
        <v>1</v>
      </c>
      <c r="K1751" s="20" t="str">
        <f>_xlfn.XLOOKUP(Table4[[#This Row],[Customer ID]],Sheet1!A1751:A4085,Sheet1!H1751:H4085)</f>
        <v>No</v>
      </c>
      <c r="L1751" s="20" t="str">
        <f>_xlfn.XLOOKUP(Table4[[#This Row],[Customer ID]],Sheet1!A1751:A4085,Sheet1!I1751:I4085)</f>
        <v>Under Weight</v>
      </c>
      <c r="M1751" s="20" t="str">
        <f>_xlfn.XLOOKUP(A1751,Sheet1!A1751:A4085,Sheet1!J1751:J4085)</f>
        <v>Normal</v>
      </c>
      <c r="N1751" s="48" t="str">
        <f>_xlfn.XLOOKUP(Table4[[#This Row],[Customer ID]],Table3[Customer ID],Table3[Date2])</f>
        <v>18-Nov-1987</v>
      </c>
      <c r="O1751" s="20">
        <f>_xlfn.XLOOKUP(A1751,Table3[Customer ID],Table3[Age])</f>
        <v>35</v>
      </c>
      <c r="P1751" s="20">
        <f>_xlfn.XLOOKUP(A1751,Table3[Customer ID],Table3[children])</f>
        <v>1</v>
      </c>
      <c r="Q1751" s="47">
        <f>_xlfn.XLOOKUP(A1751,Table3[Customer ID],Table3[charges])</f>
        <v>5116.5</v>
      </c>
      <c r="R1751" s="20" t="str">
        <f>_xlfn.XLOOKUP(A1751,Table3[Customer ID],Table3[Hospital tier])</f>
        <v>tier - 2</v>
      </c>
      <c r="S1751" s="20" t="str">
        <f>_xlfn.XLOOKUP(A1751,Table3[Customer ID],Table3[City tier])</f>
        <v>tier - 2</v>
      </c>
      <c r="T1751" s="20" t="str">
        <f>_xlfn.XLOOKUP(A1751,Table3[Customer ID],Table3[State ID])</f>
        <v>R1012</v>
      </c>
    </row>
    <row r="1752" spans="1:20" x14ac:dyDescent="0.3">
      <c r="A1752" s="20" t="s">
        <v>1770</v>
      </c>
      <c r="B1752" s="20" t="str">
        <f>_xlfn.XLOOKUP(A1752,Sheet3!A1752:A4086,Sheet3!B1752:B4086)</f>
        <v xml:space="preserve"> Mrs</v>
      </c>
      <c r="C1752" s="20" t="str">
        <f>_xlfn.XLOOKUP(A1752,Sheet3!A1752:A4086,Sheet3!C1752:C4086)</f>
        <v>Fox</v>
      </c>
      <c r="D1752" s="20" t="str">
        <f>_xlfn.XLOOKUP(A1752,Sheet3!A1752:A4086,Sheet3!D1752:D4086)</f>
        <v xml:space="preserve">  Kelli N</v>
      </c>
      <c r="E1752" s="46">
        <f>_xlfn.XLOOKUP(A1752,Sheet1!$A$2:$A$2336,Sheet1!$B$2:$B$2336)</f>
        <v>32.78</v>
      </c>
      <c r="F1752" s="20">
        <f>_xlfn.XLOOKUP(Table4[[#This Row],[Customer ID]],Sheet1!A1752:A4086,Sheet1!C1752:C4086)</f>
        <v>4.63</v>
      </c>
      <c r="G1752" s="20" t="str">
        <f>_xlfn.XLOOKUP(Table4[[#This Row],[Customer ID]],Sheet1!A1752:A4086,Sheet1!D1752:D4086)</f>
        <v>No</v>
      </c>
      <c r="H1752" s="20" t="str">
        <f>_xlfn.XLOOKUP(Table4[[#This Row],[Customer ID]],Sheet1!A1752:A4086,Sheet1!E1752:E4086)</f>
        <v>No</v>
      </c>
      <c r="I1752" s="20" t="str">
        <f>_xlfn.XLOOKUP(Table4[[#This Row],[Customer ID]],Sheet1!A1752:A4086,Sheet1!F1752:F4086)</f>
        <v>No</v>
      </c>
      <c r="J1752" s="20">
        <f>_xlfn.XLOOKUP(Table4[[#This Row],[Customer ID]],Sheet1!A1752:A4086,Sheet1!G1752:G4086)</f>
        <v>0</v>
      </c>
      <c r="K1752" s="20" t="str">
        <f>_xlfn.XLOOKUP(Table4[[#This Row],[Customer ID]],Sheet1!A1752:A4086,Sheet1!H1752:H4086)</f>
        <v>No</v>
      </c>
      <c r="L1752" s="20" t="str">
        <f>_xlfn.XLOOKUP(Table4[[#This Row],[Customer ID]],Sheet1!A1752:A4086,Sheet1!I1752:I4086)</f>
        <v>Obesity</v>
      </c>
      <c r="M1752" s="20" t="str">
        <f>_xlfn.XLOOKUP(A1752,Sheet1!A1752:A4086,Sheet1!J1752:J4086)</f>
        <v>Normal</v>
      </c>
      <c r="N1752" s="48" t="str">
        <f>_xlfn.XLOOKUP(Table4[[#This Row],[Customer ID]],Table3[Customer ID],Table3[Date2])</f>
        <v>19-Jun-1999</v>
      </c>
      <c r="O1752" s="20">
        <f>_xlfn.XLOOKUP(A1752,Table3[Customer ID],Table3[Age])</f>
        <v>23</v>
      </c>
      <c r="P1752" s="20">
        <f>_xlfn.XLOOKUP(A1752,Table3[Customer ID],Table3[children])</f>
        <v>0</v>
      </c>
      <c r="Q1752" s="47">
        <f>_xlfn.XLOOKUP(A1752,Table3[Customer ID],Table3[charges])</f>
        <v>5087.92</v>
      </c>
      <c r="R1752" s="20" t="str">
        <f>_xlfn.XLOOKUP(A1752,Table3[Customer ID],Table3[Hospital tier])</f>
        <v>tier - 2</v>
      </c>
      <c r="S1752" s="20" t="str">
        <f>_xlfn.XLOOKUP(A1752,Table3[Customer ID],Table3[City tier])</f>
        <v>tier - 2</v>
      </c>
      <c r="T1752" s="20" t="str">
        <f>_xlfn.XLOOKUP(A1752,Table3[Customer ID],Table3[State ID])</f>
        <v>R1026</v>
      </c>
    </row>
    <row r="1753" spans="1:20" x14ac:dyDescent="0.3">
      <c r="A1753" s="20" t="s">
        <v>1771</v>
      </c>
      <c r="B1753" s="20" t="str">
        <f>_xlfn.XLOOKUP(A1753,Sheet3!A1753:A4087,Sheet3!B1753:B4087)</f>
        <v xml:space="preserve"> Mr</v>
      </c>
      <c r="C1753" s="20" t="str">
        <f>_xlfn.XLOOKUP(A1753,Sheet3!A1753:A4087,Sheet3!C1753:C4087)</f>
        <v>Traver</v>
      </c>
      <c r="D1753" s="20" t="str">
        <f>_xlfn.XLOOKUP(A1753,Sheet3!A1753:A4087,Sheet3!D1753:D4087)</f>
        <v xml:space="preserve">  Scott M.</v>
      </c>
      <c r="E1753" s="46">
        <f>_xlfn.XLOOKUP(A1753,Sheet1!$A$2:$A$2336,Sheet1!$B$2:$B$2336)</f>
        <v>23.9</v>
      </c>
      <c r="F1753" s="20">
        <f>_xlfn.XLOOKUP(Table4[[#This Row],[Customer ID]],Sheet1!A1753:A4087,Sheet1!C1753:C4087)</f>
        <v>6.06</v>
      </c>
      <c r="G1753" s="20" t="str">
        <f>_xlfn.XLOOKUP(Table4[[#This Row],[Customer ID]],Sheet1!A1753:A4087,Sheet1!D1753:D4087)</f>
        <v>yes</v>
      </c>
      <c r="H1753" s="20" t="str">
        <f>_xlfn.XLOOKUP(Table4[[#This Row],[Customer ID]],Sheet1!A1753:A4087,Sheet1!E1753:E4087)</f>
        <v>No</v>
      </c>
      <c r="I1753" s="20" t="str">
        <f>_xlfn.XLOOKUP(Table4[[#This Row],[Customer ID]],Sheet1!A1753:A4087,Sheet1!F1753:F4087)</f>
        <v>Yes</v>
      </c>
      <c r="J1753" s="20">
        <f>_xlfn.XLOOKUP(Table4[[#This Row],[Customer ID]],Sheet1!A1753:A4087,Sheet1!G1753:G4087)</f>
        <v>1</v>
      </c>
      <c r="K1753" s="20" t="str">
        <f>_xlfn.XLOOKUP(Table4[[#This Row],[Customer ID]],Sheet1!A1753:A4087,Sheet1!H1753:H4087)</f>
        <v>No</v>
      </c>
      <c r="L1753" s="20" t="str">
        <f>_xlfn.XLOOKUP(Table4[[#This Row],[Customer ID]],Sheet1!A1753:A4087,Sheet1!I1753:I4087)</f>
        <v>Normal weight</v>
      </c>
      <c r="M1753" s="20" t="str">
        <f>_xlfn.XLOOKUP(A1753,Sheet1!A1753:A4087,Sheet1!J1753:J4087)</f>
        <v>Prediabetes</v>
      </c>
      <c r="N1753" s="48" t="str">
        <f>_xlfn.XLOOKUP(Table4[[#This Row],[Customer ID]],Table3[Customer ID],Table3[Date2])</f>
        <v>14-Jul-1997</v>
      </c>
      <c r="O1753" s="20">
        <f>_xlfn.XLOOKUP(A1753,Table3[Customer ID],Table3[Age])</f>
        <v>25</v>
      </c>
      <c r="P1753" s="20">
        <f>_xlfn.XLOOKUP(A1753,Table3[Customer ID],Table3[children])</f>
        <v>5</v>
      </c>
      <c r="Q1753" s="47">
        <f>_xlfn.XLOOKUP(A1753,Table3[Customer ID],Table3[charges])</f>
        <v>5080.1000000000004</v>
      </c>
      <c r="R1753" s="20" t="str">
        <f>_xlfn.XLOOKUP(A1753,Table3[Customer ID],Table3[Hospital tier])</f>
        <v>tier - 3</v>
      </c>
      <c r="S1753" s="20" t="str">
        <f>_xlfn.XLOOKUP(A1753,Table3[Customer ID],Table3[City tier])</f>
        <v>tier - 2</v>
      </c>
      <c r="T1753" s="20" t="str">
        <f>_xlfn.XLOOKUP(A1753,Table3[Customer ID],Table3[State ID])</f>
        <v>R1011</v>
      </c>
    </row>
    <row r="1754" spans="1:20" x14ac:dyDescent="0.3">
      <c r="A1754" s="20" t="s">
        <v>1772</v>
      </c>
      <c r="B1754" s="20" t="str">
        <f>_xlfn.XLOOKUP(A1754,Sheet3!A1754:A4088,Sheet3!B1754:B4088)</f>
        <v xml:space="preserve"> Mr</v>
      </c>
      <c r="C1754" s="20" t="str">
        <f>_xlfn.XLOOKUP(A1754,Sheet3!A1754:A4088,Sheet3!C1754:C4088)</f>
        <v>Quick</v>
      </c>
      <c r="D1754" s="20" t="str">
        <f>_xlfn.XLOOKUP(A1754,Sheet3!A1754:A4088,Sheet3!D1754:D4088)</f>
        <v xml:space="preserve">  Grant A</v>
      </c>
      <c r="E1754" s="46">
        <f>_xlfn.XLOOKUP(A1754,Sheet1!$A$2:$A$2336,Sheet1!$B$2:$B$2336)</f>
        <v>15.47</v>
      </c>
      <c r="F1754" s="20">
        <f>_xlfn.XLOOKUP(Table4[[#This Row],[Customer ID]],Sheet1!A1754:A4088,Sheet1!C1754:C4088)</f>
        <v>8.43</v>
      </c>
      <c r="G1754" s="20" t="str">
        <f>_xlfn.XLOOKUP(Table4[[#This Row],[Customer ID]],Sheet1!A1754:A4088,Sheet1!D1754:D4088)</f>
        <v>No</v>
      </c>
      <c r="H1754" s="20" t="str">
        <f>_xlfn.XLOOKUP(Table4[[#This Row],[Customer ID]],Sheet1!A1754:A4088,Sheet1!E1754:E4088)</f>
        <v>No</v>
      </c>
      <c r="I1754" s="20" t="str">
        <f>_xlfn.XLOOKUP(Table4[[#This Row],[Customer ID]],Sheet1!A1754:A4088,Sheet1!F1754:F4088)</f>
        <v>No</v>
      </c>
      <c r="J1754" s="20">
        <f>_xlfn.XLOOKUP(Table4[[#This Row],[Customer ID]],Sheet1!A1754:A4088,Sheet1!G1754:G4088)</f>
        <v>0</v>
      </c>
      <c r="K1754" s="20" t="str">
        <f>_xlfn.XLOOKUP(Table4[[#This Row],[Customer ID]],Sheet1!A1754:A4088,Sheet1!H1754:H4088)</f>
        <v>No</v>
      </c>
      <c r="L1754" s="20" t="str">
        <f>_xlfn.XLOOKUP(Table4[[#This Row],[Customer ID]],Sheet1!A1754:A4088,Sheet1!I1754:I4088)</f>
        <v>Under Weight</v>
      </c>
      <c r="M1754" s="20" t="str">
        <f>_xlfn.XLOOKUP(A1754,Sheet1!A1754:A4088,Sheet1!J1754:J4088)</f>
        <v>Diabetes</v>
      </c>
      <c r="N1754" s="48" t="str">
        <f>_xlfn.XLOOKUP(Table4[[#This Row],[Customer ID]],Table3[Customer ID],Table3[Date2])</f>
        <v>22-Nov-1978</v>
      </c>
      <c r="O1754" s="20">
        <f>_xlfn.XLOOKUP(A1754,Table3[Customer ID],Table3[Age])</f>
        <v>44</v>
      </c>
      <c r="P1754" s="20">
        <f>_xlfn.XLOOKUP(A1754,Table3[Customer ID],Table3[children])</f>
        <v>2</v>
      </c>
      <c r="Q1754" s="47">
        <f>_xlfn.XLOOKUP(A1754,Table3[Customer ID],Table3[charges])</f>
        <v>5077.1899999999996</v>
      </c>
      <c r="R1754" s="20" t="str">
        <f>_xlfn.XLOOKUP(A1754,Table3[Customer ID],Table3[Hospital tier])</f>
        <v>tier - 2</v>
      </c>
      <c r="S1754" s="20" t="str">
        <f>_xlfn.XLOOKUP(A1754,Table3[Customer ID],Table3[City tier])</f>
        <v>tier - 3</v>
      </c>
      <c r="T1754" s="20" t="str">
        <f>_xlfn.XLOOKUP(A1754,Table3[Customer ID],Table3[State ID])</f>
        <v>R1012</v>
      </c>
    </row>
    <row r="1755" spans="1:20" x14ac:dyDescent="0.3">
      <c r="A1755" s="20" t="s">
        <v>1773</v>
      </c>
      <c r="B1755" s="20" t="str">
        <f>_xlfn.XLOOKUP(A1755,Sheet3!A1755:A4089,Sheet3!B1755:B4089)</f>
        <v xml:space="preserve"> Mr</v>
      </c>
      <c r="C1755" s="20" t="str">
        <f>_xlfn.XLOOKUP(A1755,Sheet3!A1755:A4089,Sheet3!C1755:C4089)</f>
        <v>Scott</v>
      </c>
      <c r="D1755" s="20" t="str">
        <f>_xlfn.XLOOKUP(A1755,Sheet3!A1755:A4089,Sheet3!D1755:D4089)</f>
        <v xml:space="preserve">  Jonathan C</v>
      </c>
      <c r="E1755" s="46">
        <f>_xlfn.XLOOKUP(A1755,Sheet1!$A$2:$A$2336,Sheet1!$B$2:$B$2336)</f>
        <v>28.54</v>
      </c>
      <c r="F1755" s="20">
        <f>_xlfn.XLOOKUP(Table4[[#This Row],[Customer ID]],Sheet1!A1755:A4089,Sheet1!C1755:C4089)</f>
        <v>5.51</v>
      </c>
      <c r="G1755" s="20" t="str">
        <f>_xlfn.XLOOKUP(Table4[[#This Row],[Customer ID]],Sheet1!A1755:A4089,Sheet1!D1755:D4089)</f>
        <v>No</v>
      </c>
      <c r="H1755" s="20" t="str">
        <f>_xlfn.XLOOKUP(Table4[[#This Row],[Customer ID]],Sheet1!A1755:A4089,Sheet1!E1755:E4089)</f>
        <v>No</v>
      </c>
      <c r="I1755" s="20" t="str">
        <f>_xlfn.XLOOKUP(Table4[[#This Row],[Customer ID]],Sheet1!A1755:A4089,Sheet1!F1755:F4089)</f>
        <v>Yes</v>
      </c>
      <c r="J1755" s="20">
        <f>_xlfn.XLOOKUP(Table4[[#This Row],[Customer ID]],Sheet1!A1755:A4089,Sheet1!G1755:G4089)</f>
        <v>1</v>
      </c>
      <c r="K1755" s="20" t="str">
        <f>_xlfn.XLOOKUP(Table4[[#This Row],[Customer ID]],Sheet1!A1755:A4089,Sheet1!H1755:H4089)</f>
        <v>No</v>
      </c>
      <c r="L1755" s="20" t="str">
        <f>_xlfn.XLOOKUP(Table4[[#This Row],[Customer ID]],Sheet1!A1755:A4089,Sheet1!I1755:I4089)</f>
        <v>Over Weight</v>
      </c>
      <c r="M1755" s="20" t="str">
        <f>_xlfn.XLOOKUP(A1755,Sheet1!A1755:A4089,Sheet1!J1755:J4089)</f>
        <v>Normal</v>
      </c>
      <c r="N1755" s="48" t="str">
        <f>_xlfn.XLOOKUP(Table4[[#This Row],[Customer ID]],Table3[Customer ID],Table3[Date2])</f>
        <v>11-Jun-1993</v>
      </c>
      <c r="O1755" s="20">
        <f>_xlfn.XLOOKUP(A1755,Table3[Customer ID],Table3[Age])</f>
        <v>29</v>
      </c>
      <c r="P1755" s="20">
        <f>_xlfn.XLOOKUP(A1755,Table3[Customer ID],Table3[children])</f>
        <v>0</v>
      </c>
      <c r="Q1755" s="47">
        <f>_xlfn.XLOOKUP(A1755,Table3[Customer ID],Table3[charges])</f>
        <v>5059.5600000000004</v>
      </c>
      <c r="R1755" s="20" t="str">
        <f>_xlfn.XLOOKUP(A1755,Table3[Customer ID],Table3[Hospital tier])</f>
        <v>tier - 2</v>
      </c>
      <c r="S1755" s="20" t="str">
        <f>_xlfn.XLOOKUP(A1755,Table3[Customer ID],Table3[City tier])</f>
        <v>tier - 1</v>
      </c>
      <c r="T1755" s="20" t="str">
        <f>_xlfn.XLOOKUP(A1755,Table3[Customer ID],Table3[State ID])</f>
        <v>R1021</v>
      </c>
    </row>
    <row r="1756" spans="1:20" x14ac:dyDescent="0.3">
      <c r="A1756" s="20" t="s">
        <v>1774</v>
      </c>
      <c r="B1756" s="20" t="str">
        <f>_xlfn.XLOOKUP(A1756,Sheet3!A1756:A4090,Sheet3!B1756:B4090)</f>
        <v xml:space="preserve"> Ms</v>
      </c>
      <c r="C1756" s="20" t="str">
        <f>_xlfn.XLOOKUP(A1756,Sheet3!A1756:A4090,Sheet3!C1756:C4090)</f>
        <v>Theriot</v>
      </c>
      <c r="D1756" s="20" t="str">
        <f>_xlfn.XLOOKUP(A1756,Sheet3!A1756:A4090,Sheet3!D1756:D4090)</f>
        <v xml:space="preserve">  Rachael M.</v>
      </c>
      <c r="E1756" s="46">
        <f>_xlfn.XLOOKUP(A1756,Sheet1!$A$2:$A$2336,Sheet1!$B$2:$B$2336)</f>
        <v>18.54</v>
      </c>
      <c r="F1756" s="20">
        <f>_xlfn.XLOOKUP(Table4[[#This Row],[Customer ID]],Sheet1!A1756:A4090,Sheet1!C1756:C4090)</f>
        <v>4.95</v>
      </c>
      <c r="G1756" s="20" t="str">
        <f>_xlfn.XLOOKUP(Table4[[#This Row],[Customer ID]],Sheet1!A1756:A4090,Sheet1!D1756:D4090)</f>
        <v>No</v>
      </c>
      <c r="H1756" s="20" t="str">
        <f>_xlfn.XLOOKUP(Table4[[#This Row],[Customer ID]],Sheet1!A1756:A4090,Sheet1!E1756:E4090)</f>
        <v>No</v>
      </c>
      <c r="I1756" s="20" t="str">
        <f>_xlfn.XLOOKUP(Table4[[#This Row],[Customer ID]],Sheet1!A1756:A4090,Sheet1!F1756:F4090)</f>
        <v>No</v>
      </c>
      <c r="J1756" s="20">
        <f>_xlfn.XLOOKUP(Table4[[#This Row],[Customer ID]],Sheet1!A1756:A4090,Sheet1!G1756:G4090)</f>
        <v>0</v>
      </c>
      <c r="K1756" s="20" t="str">
        <f>_xlfn.XLOOKUP(Table4[[#This Row],[Customer ID]],Sheet1!A1756:A4090,Sheet1!H1756:H4090)</f>
        <v>No</v>
      </c>
      <c r="L1756" s="20" t="str">
        <f>_xlfn.XLOOKUP(Table4[[#This Row],[Customer ID]],Sheet1!A1756:A4090,Sheet1!I1756:I4090)</f>
        <v>Normal weight</v>
      </c>
      <c r="M1756" s="20" t="str">
        <f>_xlfn.XLOOKUP(A1756,Sheet1!A1756:A4090,Sheet1!J1756:J4090)</f>
        <v>Normal</v>
      </c>
      <c r="N1756" s="48" t="str">
        <f>_xlfn.XLOOKUP(Table4[[#This Row],[Customer ID]],Table3[Customer ID],Table3[Date2])</f>
        <v>7-Sep-1980</v>
      </c>
      <c r="O1756" s="20">
        <f>_xlfn.XLOOKUP(A1756,Table3[Customer ID],Table3[Age])</f>
        <v>42</v>
      </c>
      <c r="P1756" s="20">
        <f>_xlfn.XLOOKUP(A1756,Table3[Customer ID],Table3[children])</f>
        <v>2</v>
      </c>
      <c r="Q1756" s="47">
        <f>_xlfn.XLOOKUP(A1756,Table3[Customer ID],Table3[charges])</f>
        <v>5054.05</v>
      </c>
      <c r="R1756" s="20" t="str">
        <f>_xlfn.XLOOKUP(A1756,Table3[Customer ID],Table3[Hospital tier])</f>
        <v>tier - 2</v>
      </c>
      <c r="S1756" s="20" t="str">
        <f>_xlfn.XLOOKUP(A1756,Table3[Customer ID],Table3[City tier])</f>
        <v>tier - 2</v>
      </c>
      <c r="T1756" s="20" t="str">
        <f>_xlfn.XLOOKUP(A1756,Table3[Customer ID],Table3[State ID])</f>
        <v>R1013</v>
      </c>
    </row>
    <row r="1757" spans="1:20" x14ac:dyDescent="0.3">
      <c r="A1757" s="20" t="s">
        <v>1775</v>
      </c>
      <c r="B1757" s="20" t="str">
        <f>_xlfn.XLOOKUP(A1757,Sheet3!A1757:A4091,Sheet3!B1757:B4091)</f>
        <v xml:space="preserve"> Ms</v>
      </c>
      <c r="C1757" s="20" t="str">
        <f>_xlfn.XLOOKUP(A1757,Sheet3!A1757:A4091,Sheet3!C1757:C4091)</f>
        <v>Michalis</v>
      </c>
      <c r="D1757" s="20" t="str">
        <f>_xlfn.XLOOKUP(A1757,Sheet3!A1757:A4091,Sheet3!D1757:D4091)</f>
        <v xml:space="preserve">  Pilar</v>
      </c>
      <c r="E1757" s="46">
        <f>_xlfn.XLOOKUP(A1757,Sheet1!$A$2:$A$2336,Sheet1!$B$2:$B$2336)</f>
        <v>32.18</v>
      </c>
      <c r="F1757" s="20">
        <f>_xlfn.XLOOKUP(Table4[[#This Row],[Customer ID]],Sheet1!A1757:A4091,Sheet1!C1757:C4091)</f>
        <v>6.44</v>
      </c>
      <c r="G1757" s="20" t="str">
        <f>_xlfn.XLOOKUP(Table4[[#This Row],[Customer ID]],Sheet1!A1757:A4091,Sheet1!D1757:D4091)</f>
        <v>yes</v>
      </c>
      <c r="H1757" s="20" t="str">
        <f>_xlfn.XLOOKUP(Table4[[#This Row],[Customer ID]],Sheet1!A1757:A4091,Sheet1!E1757:E4091)</f>
        <v>No</v>
      </c>
      <c r="I1757" s="20" t="str">
        <f>_xlfn.XLOOKUP(Table4[[#This Row],[Customer ID]],Sheet1!A1757:A4091,Sheet1!F1757:F4091)</f>
        <v>Yes</v>
      </c>
      <c r="J1757" s="20">
        <f>_xlfn.XLOOKUP(Table4[[#This Row],[Customer ID]],Sheet1!A1757:A4091,Sheet1!G1757:G4091)</f>
        <v>1</v>
      </c>
      <c r="K1757" s="20" t="str">
        <f>_xlfn.XLOOKUP(Table4[[#This Row],[Customer ID]],Sheet1!A1757:A4091,Sheet1!H1757:H4091)</f>
        <v>No</v>
      </c>
      <c r="L1757" s="20" t="str">
        <f>_xlfn.XLOOKUP(Table4[[#This Row],[Customer ID]],Sheet1!A1757:A4091,Sheet1!I1757:I4091)</f>
        <v>Obesity</v>
      </c>
      <c r="M1757" s="20" t="str">
        <f>_xlfn.XLOOKUP(A1757,Sheet1!A1757:A4091,Sheet1!J1757:J4091)</f>
        <v>Prediabetes</v>
      </c>
      <c r="N1757" s="48" t="str">
        <f>_xlfn.XLOOKUP(Table4[[#This Row],[Customer ID]],Table3[Customer ID],Table3[Date2])</f>
        <v>29-Jul-1997</v>
      </c>
      <c r="O1757" s="20">
        <f>_xlfn.XLOOKUP(A1757,Table3[Customer ID],Table3[Age])</f>
        <v>25</v>
      </c>
      <c r="P1757" s="20">
        <f>_xlfn.XLOOKUP(A1757,Table3[Customer ID],Table3[children])</f>
        <v>0</v>
      </c>
      <c r="Q1757" s="47">
        <f>_xlfn.XLOOKUP(A1757,Table3[Customer ID],Table3[charges])</f>
        <v>5045.1499999999996</v>
      </c>
      <c r="R1757" s="20" t="str">
        <f>_xlfn.XLOOKUP(A1757,Table3[Customer ID],Table3[Hospital tier])</f>
        <v>tier - 2</v>
      </c>
      <c r="S1757" s="20" t="str">
        <f>_xlfn.XLOOKUP(A1757,Table3[Customer ID],Table3[City tier])</f>
        <v>tier - 2</v>
      </c>
      <c r="T1757" s="20" t="str">
        <f>_xlfn.XLOOKUP(A1757,Table3[Customer ID],Table3[State ID])</f>
        <v>R1012</v>
      </c>
    </row>
    <row r="1758" spans="1:20" x14ac:dyDescent="0.3">
      <c r="A1758" s="20" t="s">
        <v>1776</v>
      </c>
      <c r="B1758" s="20" t="str">
        <f>_xlfn.XLOOKUP(A1758,Sheet3!A1758:A4092,Sheet3!B1758:B4092)</f>
        <v xml:space="preserve"> Mr</v>
      </c>
      <c r="C1758" s="20" t="str">
        <f>_xlfn.XLOOKUP(A1758,Sheet3!A1758:A4092,Sheet3!C1758:C4092)</f>
        <v>Hall</v>
      </c>
      <c r="D1758" s="20" t="str">
        <f>_xlfn.XLOOKUP(A1758,Sheet3!A1758:A4092,Sheet3!D1758:D4092)</f>
        <v xml:space="preserve">  Kyle M</v>
      </c>
      <c r="E1758" s="46">
        <f>_xlfn.XLOOKUP(A1758,Sheet1!$A$2:$A$2336,Sheet1!$B$2:$B$2336)</f>
        <v>37.380000000000003</v>
      </c>
      <c r="F1758" s="20">
        <f>_xlfn.XLOOKUP(Table4[[#This Row],[Customer ID]],Sheet1!A1758:A4092,Sheet1!C1758:C4092)</f>
        <v>6.05</v>
      </c>
      <c r="G1758" s="20" t="str">
        <f>_xlfn.XLOOKUP(Table4[[#This Row],[Customer ID]],Sheet1!A1758:A4092,Sheet1!D1758:D4092)</f>
        <v>yes</v>
      </c>
      <c r="H1758" s="20" t="str">
        <f>_xlfn.XLOOKUP(Table4[[#This Row],[Customer ID]],Sheet1!A1758:A4092,Sheet1!E1758:E4092)</f>
        <v>No</v>
      </c>
      <c r="I1758" s="20" t="str">
        <f>_xlfn.XLOOKUP(Table4[[#This Row],[Customer ID]],Sheet1!A1758:A4092,Sheet1!F1758:F4092)</f>
        <v>No</v>
      </c>
      <c r="J1758" s="20">
        <f>_xlfn.XLOOKUP(Table4[[#This Row],[Customer ID]],Sheet1!A1758:A4092,Sheet1!G1758:G4092)</f>
        <v>0</v>
      </c>
      <c r="K1758" s="20" t="str">
        <f>_xlfn.XLOOKUP(Table4[[#This Row],[Customer ID]],Sheet1!A1758:A4092,Sheet1!H1758:H4092)</f>
        <v>No</v>
      </c>
      <c r="L1758" s="20" t="str">
        <f>_xlfn.XLOOKUP(Table4[[#This Row],[Customer ID]],Sheet1!A1758:A4092,Sheet1!I1758:I4092)</f>
        <v>Obesity</v>
      </c>
      <c r="M1758" s="20" t="str">
        <f>_xlfn.XLOOKUP(A1758,Sheet1!A1758:A4092,Sheet1!J1758:J4092)</f>
        <v>Prediabetes</v>
      </c>
      <c r="N1758" s="48" t="str">
        <f>_xlfn.XLOOKUP(Table4[[#This Row],[Customer ID]],Table3[Customer ID],Table3[Date2])</f>
        <v>16-Oct-2001</v>
      </c>
      <c r="O1758" s="20">
        <f>_xlfn.XLOOKUP(A1758,Table3[Customer ID],Table3[Age])</f>
        <v>21</v>
      </c>
      <c r="P1758" s="20">
        <f>_xlfn.XLOOKUP(A1758,Table3[Customer ID],Table3[children])</f>
        <v>0</v>
      </c>
      <c r="Q1758" s="47">
        <f>_xlfn.XLOOKUP(A1758,Table3[Customer ID],Table3[charges])</f>
        <v>5043.13</v>
      </c>
      <c r="R1758" s="20" t="str">
        <f>_xlfn.XLOOKUP(A1758,Table3[Customer ID],Table3[Hospital tier])</f>
        <v>tier - 2</v>
      </c>
      <c r="S1758" s="20" t="str">
        <f>_xlfn.XLOOKUP(A1758,Table3[Customer ID],Table3[City tier])</f>
        <v>tier - 3</v>
      </c>
      <c r="T1758" s="20" t="str">
        <f>_xlfn.XLOOKUP(A1758,Table3[Customer ID],Table3[State ID])</f>
        <v>R1011</v>
      </c>
    </row>
    <row r="1759" spans="1:20" x14ac:dyDescent="0.3">
      <c r="A1759" s="20" t="s">
        <v>1777</v>
      </c>
      <c r="B1759" s="20" t="str">
        <f>_xlfn.XLOOKUP(A1759,Sheet3!A1759:A4093,Sheet3!B1759:B4093)</f>
        <v xml:space="preserve"> Mrs</v>
      </c>
      <c r="C1759" s="20" t="str">
        <f>_xlfn.XLOOKUP(A1759,Sheet3!A1759:A4093,Sheet3!C1759:C4093)</f>
        <v>Tjong Clemons</v>
      </c>
      <c r="D1759" s="20" t="str">
        <f>_xlfn.XLOOKUP(A1759,Sheet3!A1759:A4093,Sheet3!D1759:D4093)</f>
        <v xml:space="preserve">  Christie</v>
      </c>
      <c r="E1759" s="46">
        <f>_xlfn.XLOOKUP(A1759,Sheet1!$A$2:$A$2336,Sheet1!$B$2:$B$2336)</f>
        <v>31.12</v>
      </c>
      <c r="F1759" s="20">
        <f>_xlfn.XLOOKUP(Table4[[#This Row],[Customer ID]],Sheet1!A1759:A4093,Sheet1!C1759:C4093)</f>
        <v>4.76</v>
      </c>
      <c r="G1759" s="20" t="str">
        <f>_xlfn.XLOOKUP(Table4[[#This Row],[Customer ID]],Sheet1!A1759:A4093,Sheet1!D1759:D4093)</f>
        <v>yes</v>
      </c>
      <c r="H1759" s="20" t="str">
        <f>_xlfn.XLOOKUP(Table4[[#This Row],[Customer ID]],Sheet1!A1759:A4093,Sheet1!E1759:E4093)</f>
        <v>No</v>
      </c>
      <c r="I1759" s="20" t="str">
        <f>_xlfn.XLOOKUP(Table4[[#This Row],[Customer ID]],Sheet1!A1759:A4093,Sheet1!F1759:F4093)</f>
        <v>Yes</v>
      </c>
      <c r="J1759" s="20">
        <f>_xlfn.XLOOKUP(Table4[[#This Row],[Customer ID]],Sheet1!A1759:A4093,Sheet1!G1759:G4093)</f>
        <v>1</v>
      </c>
      <c r="K1759" s="20" t="str">
        <f>_xlfn.XLOOKUP(Table4[[#This Row],[Customer ID]],Sheet1!A1759:A4093,Sheet1!H1759:H4093)</f>
        <v>No</v>
      </c>
      <c r="L1759" s="20" t="str">
        <f>_xlfn.XLOOKUP(Table4[[#This Row],[Customer ID]],Sheet1!A1759:A4093,Sheet1!I1759:I4093)</f>
        <v>Obesity</v>
      </c>
      <c r="M1759" s="20" t="str">
        <f>_xlfn.XLOOKUP(A1759,Sheet1!A1759:A4093,Sheet1!J1759:J4093)</f>
        <v>Normal</v>
      </c>
      <c r="N1759" s="48" t="str">
        <f>_xlfn.XLOOKUP(Table4[[#This Row],[Customer ID]],Table3[Customer ID],Table3[Date2])</f>
        <v>4-Dec-1997</v>
      </c>
      <c r="O1759" s="20">
        <f>_xlfn.XLOOKUP(A1759,Table3[Customer ID],Table3[Age])</f>
        <v>25</v>
      </c>
      <c r="P1759" s="20">
        <f>_xlfn.XLOOKUP(A1759,Table3[Customer ID],Table3[children])</f>
        <v>0</v>
      </c>
      <c r="Q1759" s="47">
        <f>_xlfn.XLOOKUP(A1759,Table3[Customer ID],Table3[charges])</f>
        <v>5038.57</v>
      </c>
      <c r="R1759" s="20" t="str">
        <f>_xlfn.XLOOKUP(A1759,Table3[Customer ID],Table3[Hospital tier])</f>
        <v>tier - 2</v>
      </c>
      <c r="S1759" s="20" t="str">
        <f>_xlfn.XLOOKUP(A1759,Table3[Customer ID],Table3[City tier])</f>
        <v>tier - 2</v>
      </c>
      <c r="T1759" s="20" t="str">
        <f>_xlfn.XLOOKUP(A1759,Table3[Customer ID],Table3[State ID])</f>
        <v>R1025</v>
      </c>
    </row>
    <row r="1760" spans="1:20" x14ac:dyDescent="0.3">
      <c r="A1760" s="20" t="s">
        <v>1778</v>
      </c>
      <c r="B1760" s="20" t="str">
        <f>_xlfn.XLOOKUP(A1760,Sheet3!A1760:A4094,Sheet3!B1760:B4094)</f>
        <v xml:space="preserve"> Mr</v>
      </c>
      <c r="C1760" s="20" t="str">
        <f>_xlfn.XLOOKUP(A1760,Sheet3!A1760:A4094,Sheet3!C1760:C4094)</f>
        <v>Palma</v>
      </c>
      <c r="D1760" s="20" t="str">
        <f>_xlfn.XLOOKUP(A1760,Sheet3!A1760:A4094,Sheet3!D1760:D4094)</f>
        <v xml:space="preserve">  David A.</v>
      </c>
      <c r="E1760" s="46">
        <f>_xlfn.XLOOKUP(A1760,Sheet1!$A$2:$A$2336,Sheet1!$B$2:$B$2336)</f>
        <v>22.01</v>
      </c>
      <c r="F1760" s="20">
        <f>_xlfn.XLOOKUP(Table4[[#This Row],[Customer ID]],Sheet1!A1760:A4094,Sheet1!C1760:C4094)</f>
        <v>6.72</v>
      </c>
      <c r="G1760" s="20" t="str">
        <f>_xlfn.XLOOKUP(Table4[[#This Row],[Customer ID]],Sheet1!A1760:A4094,Sheet1!D1760:D4094)</f>
        <v>yes</v>
      </c>
      <c r="H1760" s="20" t="str">
        <f>_xlfn.XLOOKUP(Table4[[#This Row],[Customer ID]],Sheet1!A1760:A4094,Sheet1!E1760:E4094)</f>
        <v>No</v>
      </c>
      <c r="I1760" s="20" t="str">
        <f>_xlfn.XLOOKUP(Table4[[#This Row],[Customer ID]],Sheet1!A1760:A4094,Sheet1!F1760:F4094)</f>
        <v>No</v>
      </c>
      <c r="J1760" s="20">
        <f>_xlfn.XLOOKUP(Table4[[#This Row],[Customer ID]],Sheet1!A1760:A4094,Sheet1!G1760:G4094)</f>
        <v>1</v>
      </c>
      <c r="K1760" s="20" t="str">
        <f>_xlfn.XLOOKUP(Table4[[#This Row],[Customer ID]],Sheet1!A1760:A4094,Sheet1!H1760:H4094)</f>
        <v>No</v>
      </c>
      <c r="L1760" s="20" t="str">
        <f>_xlfn.XLOOKUP(Table4[[#This Row],[Customer ID]],Sheet1!A1760:A4094,Sheet1!I1760:I4094)</f>
        <v>Normal weight</v>
      </c>
      <c r="M1760" s="20" t="str">
        <f>_xlfn.XLOOKUP(A1760,Sheet1!A1760:A4094,Sheet1!J1760:J4094)</f>
        <v>Diabetes</v>
      </c>
      <c r="N1760" s="48" t="str">
        <f>_xlfn.XLOOKUP(Table4[[#This Row],[Customer ID]],Table3[Customer ID],Table3[Date2])</f>
        <v>29-Jun-1986</v>
      </c>
      <c r="O1760" s="20">
        <f>_xlfn.XLOOKUP(A1760,Table3[Customer ID],Table3[Age])</f>
        <v>36</v>
      </c>
      <c r="P1760" s="20">
        <f>_xlfn.XLOOKUP(A1760,Table3[Customer ID],Table3[children])</f>
        <v>3</v>
      </c>
      <c r="Q1760" s="47">
        <f>_xlfn.XLOOKUP(A1760,Table3[Customer ID],Table3[charges])</f>
        <v>5034.1000000000004</v>
      </c>
      <c r="R1760" s="20" t="str">
        <f>_xlfn.XLOOKUP(A1760,Table3[Customer ID],Table3[Hospital tier])</f>
        <v>tier - 2</v>
      </c>
      <c r="S1760" s="20" t="str">
        <f>_xlfn.XLOOKUP(A1760,Table3[Customer ID],Table3[City tier])</f>
        <v>tier - 2</v>
      </c>
      <c r="T1760" s="20" t="str">
        <f>_xlfn.XLOOKUP(A1760,Table3[Customer ID],Table3[State ID])</f>
        <v>R1013</v>
      </c>
    </row>
    <row r="1761" spans="1:20" x14ac:dyDescent="0.3">
      <c r="A1761" s="20" t="s">
        <v>1779</v>
      </c>
      <c r="B1761" s="20" t="str">
        <f>_xlfn.XLOOKUP(A1761,Sheet3!A1761:A4095,Sheet3!B1761:B4095)</f>
        <v xml:space="preserve"> Mr</v>
      </c>
      <c r="C1761" s="20" t="str">
        <f>_xlfn.XLOOKUP(A1761,Sheet3!A1761:A4095,Sheet3!C1761:C4095)</f>
        <v>Takaoka</v>
      </c>
      <c r="D1761" s="20" t="str">
        <f>_xlfn.XLOOKUP(A1761,Sheet3!A1761:A4095,Sheet3!D1761:D4095)</f>
        <v xml:space="preserve">  Masahiro</v>
      </c>
      <c r="E1761" s="46">
        <f>_xlfn.XLOOKUP(A1761,Sheet1!$A$2:$A$2336,Sheet1!$B$2:$B$2336)</f>
        <v>27.645</v>
      </c>
      <c r="F1761" s="20">
        <f>_xlfn.XLOOKUP(Table4[[#This Row],[Customer ID]],Sheet1!A1761:A4095,Sheet1!C1761:C4095)</f>
        <v>5.7</v>
      </c>
      <c r="G1761" s="20" t="str">
        <f>_xlfn.XLOOKUP(Table4[[#This Row],[Customer ID]],Sheet1!A1761:A4095,Sheet1!D1761:D4095)</f>
        <v>No</v>
      </c>
      <c r="H1761" s="20" t="str">
        <f>_xlfn.XLOOKUP(Table4[[#This Row],[Customer ID]],Sheet1!A1761:A4095,Sheet1!E1761:E4095)</f>
        <v>No</v>
      </c>
      <c r="I1761" s="20" t="str">
        <f>_xlfn.XLOOKUP(Table4[[#This Row],[Customer ID]],Sheet1!A1761:A4095,Sheet1!F1761:F4095)</f>
        <v>No</v>
      </c>
      <c r="J1761" s="20">
        <f>_xlfn.XLOOKUP(Table4[[#This Row],[Customer ID]],Sheet1!A1761:A4095,Sheet1!G1761:G4095)</f>
        <v>0</v>
      </c>
      <c r="K1761" s="20" t="str">
        <f>_xlfn.XLOOKUP(Table4[[#This Row],[Customer ID]],Sheet1!A1761:A4095,Sheet1!H1761:H4095)</f>
        <v>No</v>
      </c>
      <c r="L1761" s="20" t="str">
        <f>_xlfn.XLOOKUP(Table4[[#This Row],[Customer ID]],Sheet1!A1761:A4095,Sheet1!I1761:I4095)</f>
        <v>Over Weight</v>
      </c>
      <c r="M1761" s="20" t="str">
        <f>_xlfn.XLOOKUP(A1761,Sheet1!A1761:A4095,Sheet1!J1761:J4095)</f>
        <v>Normal</v>
      </c>
      <c r="N1761" s="48" t="str">
        <f>_xlfn.XLOOKUP(Table4[[#This Row],[Customer ID]],Table3[Customer ID],Table3[Date2])</f>
        <v>10-Sep-1991</v>
      </c>
      <c r="O1761" s="20">
        <f>_xlfn.XLOOKUP(A1761,Table3[Customer ID],Table3[Age])</f>
        <v>31</v>
      </c>
      <c r="P1761" s="20">
        <f>_xlfn.XLOOKUP(A1761,Table3[Customer ID],Table3[children])</f>
        <v>2</v>
      </c>
      <c r="Q1761" s="47">
        <f>_xlfn.XLOOKUP(A1761,Table3[Customer ID],Table3[charges])</f>
        <v>5031.2700000000004</v>
      </c>
      <c r="R1761" s="20" t="str">
        <f>_xlfn.XLOOKUP(A1761,Table3[Customer ID],Table3[Hospital tier])</f>
        <v>tier - 3</v>
      </c>
      <c r="S1761" s="20" t="str">
        <f>_xlfn.XLOOKUP(A1761,Table3[Customer ID],Table3[City tier])</f>
        <v>tier - 1</v>
      </c>
      <c r="T1761" s="20" t="str">
        <f>_xlfn.XLOOKUP(A1761,Table3[Customer ID],Table3[State ID])</f>
        <v>R1016</v>
      </c>
    </row>
    <row r="1762" spans="1:20" x14ac:dyDescent="0.3">
      <c r="A1762" s="20" t="s">
        <v>1780</v>
      </c>
      <c r="B1762" s="20" t="str">
        <f>_xlfn.XLOOKUP(A1762,Sheet3!A1762:A4096,Sheet3!B1762:B4096)</f>
        <v xml:space="preserve"> Mr</v>
      </c>
      <c r="C1762" s="20" t="str">
        <f>_xlfn.XLOOKUP(A1762,Sheet3!A1762:A4096,Sheet3!C1762:C4096)</f>
        <v>Sherman</v>
      </c>
      <c r="D1762" s="20" t="str">
        <f>_xlfn.XLOOKUP(A1762,Sheet3!A1762:A4096,Sheet3!D1762:D4096)</f>
        <v xml:space="preserve">  Logan B.</v>
      </c>
      <c r="E1762" s="46">
        <f>_xlfn.XLOOKUP(A1762,Sheet1!$A$2:$A$2336,Sheet1!$B$2:$B$2336)</f>
        <v>29.64</v>
      </c>
      <c r="F1762" s="20">
        <f>_xlfn.XLOOKUP(Table4[[#This Row],[Customer ID]],Sheet1!A1762:A4096,Sheet1!C1762:C4096)</f>
        <v>5.31</v>
      </c>
      <c r="G1762" s="20" t="str">
        <f>_xlfn.XLOOKUP(Table4[[#This Row],[Customer ID]],Sheet1!A1762:A4096,Sheet1!D1762:D4096)</f>
        <v>yes</v>
      </c>
      <c r="H1762" s="20" t="str">
        <f>_xlfn.XLOOKUP(Table4[[#This Row],[Customer ID]],Sheet1!A1762:A4096,Sheet1!E1762:E4096)</f>
        <v>No</v>
      </c>
      <c r="I1762" s="20" t="str">
        <f>_xlfn.XLOOKUP(Table4[[#This Row],[Customer ID]],Sheet1!A1762:A4096,Sheet1!F1762:F4096)</f>
        <v>No</v>
      </c>
      <c r="J1762" s="20">
        <f>_xlfn.XLOOKUP(Table4[[#This Row],[Customer ID]],Sheet1!A1762:A4096,Sheet1!G1762:G4096)</f>
        <v>0</v>
      </c>
      <c r="K1762" s="20" t="str">
        <f>_xlfn.XLOOKUP(Table4[[#This Row],[Customer ID]],Sheet1!A1762:A4096,Sheet1!H1762:H4096)</f>
        <v>No</v>
      </c>
      <c r="L1762" s="20" t="str">
        <f>_xlfn.XLOOKUP(Table4[[#This Row],[Customer ID]],Sheet1!A1762:A4096,Sheet1!I1762:I4096)</f>
        <v>Over Weight</v>
      </c>
      <c r="M1762" s="20" t="str">
        <f>_xlfn.XLOOKUP(A1762,Sheet1!A1762:A4096,Sheet1!J1762:J4096)</f>
        <v>Normal</v>
      </c>
      <c r="N1762" s="48" t="str">
        <f>_xlfn.XLOOKUP(Table4[[#This Row],[Customer ID]],Table3[Customer ID],Table3[Date2])</f>
        <v>28-Dec-1985</v>
      </c>
      <c r="O1762" s="20">
        <f>_xlfn.XLOOKUP(A1762,Table3[Customer ID],Table3[Age])</f>
        <v>37</v>
      </c>
      <c r="P1762" s="20">
        <f>_xlfn.XLOOKUP(A1762,Table3[Customer ID],Table3[children])</f>
        <v>0</v>
      </c>
      <c r="Q1762" s="47">
        <f>_xlfn.XLOOKUP(A1762,Table3[Customer ID],Table3[charges])</f>
        <v>5028.1499999999996</v>
      </c>
      <c r="R1762" s="20" t="str">
        <f>_xlfn.XLOOKUP(A1762,Table3[Customer ID],Table3[Hospital tier])</f>
        <v>tier - 1</v>
      </c>
      <c r="S1762" s="20" t="str">
        <f>_xlfn.XLOOKUP(A1762,Table3[Customer ID],Table3[City tier])</f>
        <v>tier - 2</v>
      </c>
      <c r="T1762" s="20" t="str">
        <f>_xlfn.XLOOKUP(A1762,Table3[Customer ID],Table3[State ID])</f>
        <v>R1012</v>
      </c>
    </row>
    <row r="1763" spans="1:20" x14ac:dyDescent="0.3">
      <c r="A1763" s="20" t="s">
        <v>1781</v>
      </c>
      <c r="B1763" s="20" t="str">
        <f>_xlfn.XLOOKUP(A1763,Sheet3!A1763:A4097,Sheet3!B1763:B4097)</f>
        <v xml:space="preserve"> Ms</v>
      </c>
      <c r="C1763" s="20" t="str">
        <f>_xlfn.XLOOKUP(A1763,Sheet3!A1763:A4097,Sheet3!C1763:C4097)</f>
        <v>Andre</v>
      </c>
      <c r="D1763" s="20" t="str">
        <f>_xlfn.XLOOKUP(A1763,Sheet3!A1763:A4097,Sheet3!D1763:D4097)</f>
        <v xml:space="preserve">  Stephanie L.</v>
      </c>
      <c r="E1763" s="46">
        <f>_xlfn.XLOOKUP(A1763,Sheet1!$A$2:$A$2336,Sheet1!$B$2:$B$2336)</f>
        <v>33.700000000000003</v>
      </c>
      <c r="F1763" s="20">
        <f>_xlfn.XLOOKUP(Table4[[#This Row],[Customer ID]],Sheet1!A1763:A4097,Sheet1!C1763:C4097)</f>
        <v>4.32</v>
      </c>
      <c r="G1763" s="20" t="str">
        <f>_xlfn.XLOOKUP(Table4[[#This Row],[Customer ID]],Sheet1!A1763:A4097,Sheet1!D1763:D4097)</f>
        <v>yes</v>
      </c>
      <c r="H1763" s="20" t="str">
        <f>_xlfn.XLOOKUP(Table4[[#This Row],[Customer ID]],Sheet1!A1763:A4097,Sheet1!E1763:E4097)</f>
        <v>No</v>
      </c>
      <c r="I1763" s="20" t="str">
        <f>_xlfn.XLOOKUP(Table4[[#This Row],[Customer ID]],Sheet1!A1763:A4097,Sheet1!F1763:F4097)</f>
        <v>No</v>
      </c>
      <c r="J1763" s="20">
        <f>_xlfn.XLOOKUP(Table4[[#This Row],[Customer ID]],Sheet1!A1763:A4097,Sheet1!G1763:G4097)</f>
        <v>1</v>
      </c>
      <c r="K1763" s="20" t="str">
        <f>_xlfn.XLOOKUP(Table4[[#This Row],[Customer ID]],Sheet1!A1763:A4097,Sheet1!H1763:H4097)</f>
        <v>No</v>
      </c>
      <c r="L1763" s="20" t="str">
        <f>_xlfn.XLOOKUP(Table4[[#This Row],[Customer ID]],Sheet1!A1763:A4097,Sheet1!I1763:I4097)</f>
        <v>Obesity</v>
      </c>
      <c r="M1763" s="20" t="str">
        <f>_xlfn.XLOOKUP(A1763,Sheet1!A1763:A4097,Sheet1!J1763:J4097)</f>
        <v>Normal</v>
      </c>
      <c r="N1763" s="48" t="str">
        <f>_xlfn.XLOOKUP(Table4[[#This Row],[Customer ID]],Table3[Customer ID],Table3[Date2])</f>
        <v>9-Nov-1988</v>
      </c>
      <c r="O1763" s="20">
        <f>_xlfn.XLOOKUP(A1763,Table3[Customer ID],Table3[Age])</f>
        <v>34</v>
      </c>
      <c r="P1763" s="20">
        <f>_xlfn.XLOOKUP(A1763,Table3[Customer ID],Table3[children])</f>
        <v>1</v>
      </c>
      <c r="Q1763" s="47">
        <f>_xlfn.XLOOKUP(A1763,Table3[Customer ID],Table3[charges])</f>
        <v>5012.47</v>
      </c>
      <c r="R1763" s="20" t="str">
        <f>_xlfn.XLOOKUP(A1763,Table3[Customer ID],Table3[Hospital tier])</f>
        <v>tier - 2</v>
      </c>
      <c r="S1763" s="20" t="str">
        <f>_xlfn.XLOOKUP(A1763,Table3[Customer ID],Table3[City tier])</f>
        <v>tier - 3</v>
      </c>
      <c r="T1763" s="20" t="str">
        <f>_xlfn.XLOOKUP(A1763,Table3[Customer ID],Table3[State ID])</f>
        <v>R1011</v>
      </c>
    </row>
    <row r="1764" spans="1:20" x14ac:dyDescent="0.3">
      <c r="A1764" s="20" t="s">
        <v>1782</v>
      </c>
      <c r="B1764" s="20" t="str">
        <f>_xlfn.XLOOKUP(A1764,Sheet3!A1764:A4098,Sheet3!B1764:B4098)</f>
        <v xml:space="preserve"> Ms</v>
      </c>
      <c r="C1764" s="20" t="str">
        <f>_xlfn.XLOOKUP(A1764,Sheet3!A1764:A4098,Sheet3!C1764:C4098)</f>
        <v>Switt</v>
      </c>
      <c r="D1764" s="20" t="str">
        <f>_xlfn.XLOOKUP(A1764,Sheet3!A1764:A4098,Sheet3!D1764:D4098)</f>
        <v xml:space="preserve">  Angela H</v>
      </c>
      <c r="E1764" s="46">
        <f>_xlfn.XLOOKUP(A1764,Sheet1!$A$2:$A$2336,Sheet1!$B$2:$B$2336)</f>
        <v>27.5</v>
      </c>
      <c r="F1764" s="20">
        <f>_xlfn.XLOOKUP(Table4[[#This Row],[Customer ID]],Sheet1!A1764:A4098,Sheet1!C1764:C4098)</f>
        <v>4.2300000000000004</v>
      </c>
      <c r="G1764" s="20" t="str">
        <f>_xlfn.XLOOKUP(Table4[[#This Row],[Customer ID]],Sheet1!A1764:A4098,Sheet1!D1764:D4098)</f>
        <v>yes</v>
      </c>
      <c r="H1764" s="20" t="str">
        <f>_xlfn.XLOOKUP(Table4[[#This Row],[Customer ID]],Sheet1!A1764:A4098,Sheet1!E1764:E4098)</f>
        <v>No</v>
      </c>
      <c r="I1764" s="20" t="str">
        <f>_xlfn.XLOOKUP(Table4[[#This Row],[Customer ID]],Sheet1!A1764:A4098,Sheet1!F1764:F4098)</f>
        <v>No</v>
      </c>
      <c r="J1764" s="20">
        <f>_xlfn.XLOOKUP(Table4[[#This Row],[Customer ID]],Sheet1!A1764:A4098,Sheet1!G1764:G4098)</f>
        <v>1</v>
      </c>
      <c r="K1764" s="20" t="str">
        <f>_xlfn.XLOOKUP(Table4[[#This Row],[Customer ID]],Sheet1!A1764:A4098,Sheet1!H1764:H4098)</f>
        <v>No</v>
      </c>
      <c r="L1764" s="20" t="str">
        <f>_xlfn.XLOOKUP(Table4[[#This Row],[Customer ID]],Sheet1!A1764:A4098,Sheet1!I1764:I4098)</f>
        <v>Over Weight</v>
      </c>
      <c r="M1764" s="20" t="str">
        <f>_xlfn.XLOOKUP(A1764,Sheet1!A1764:A4098,Sheet1!J1764:J4098)</f>
        <v>Normal</v>
      </c>
      <c r="N1764" s="48" t="str">
        <f>_xlfn.XLOOKUP(Table4[[#This Row],[Customer ID]],Table3[Customer ID],Table3[Date2])</f>
        <v>8-Jul-1988</v>
      </c>
      <c r="O1764" s="20">
        <f>_xlfn.XLOOKUP(A1764,Table3[Customer ID],Table3[Age])</f>
        <v>34</v>
      </c>
      <c r="P1764" s="20">
        <f>_xlfn.XLOOKUP(A1764,Table3[Customer ID],Table3[children])</f>
        <v>1</v>
      </c>
      <c r="Q1764" s="47">
        <f>_xlfn.XLOOKUP(A1764,Table3[Customer ID],Table3[charges])</f>
        <v>5003.8500000000004</v>
      </c>
      <c r="R1764" s="20" t="str">
        <f>_xlfn.XLOOKUP(A1764,Table3[Customer ID],Table3[Hospital tier])</f>
        <v>tier - 2</v>
      </c>
      <c r="S1764" s="20" t="str">
        <f>_xlfn.XLOOKUP(A1764,Table3[Customer ID],Table3[City tier])</f>
        <v>tier - 3</v>
      </c>
      <c r="T1764" s="20" t="str">
        <f>_xlfn.XLOOKUP(A1764,Table3[Customer ID],Table3[State ID])</f>
        <v>R1011</v>
      </c>
    </row>
    <row r="1765" spans="1:20" x14ac:dyDescent="0.3">
      <c r="A1765" s="20" t="s">
        <v>1783</v>
      </c>
      <c r="B1765" s="20" t="str">
        <f>_xlfn.XLOOKUP(A1765,Sheet3!A1765:A4099,Sheet3!B1765:B4099)</f>
        <v xml:space="preserve"> Ms</v>
      </c>
      <c r="C1765" s="20" t="str">
        <f>_xlfn.XLOOKUP(A1765,Sheet3!A1765:A4099,Sheet3!C1765:C4099)</f>
        <v>Erickson</v>
      </c>
      <c r="D1765" s="20" t="str">
        <f>_xlfn.XLOOKUP(A1765,Sheet3!A1765:A4099,Sheet3!D1765:D4099)</f>
        <v xml:space="preserve">  Britt K</v>
      </c>
      <c r="E1765" s="46">
        <f>_xlfn.XLOOKUP(A1765,Sheet1!$A$2:$A$2336,Sheet1!$B$2:$B$2336)</f>
        <v>16.12</v>
      </c>
      <c r="F1765" s="20">
        <f>_xlfn.XLOOKUP(Table4[[#This Row],[Customer ID]],Sheet1!A1765:A4099,Sheet1!C1765:C4099)</f>
        <v>6.09</v>
      </c>
      <c r="G1765" s="20" t="str">
        <f>_xlfn.XLOOKUP(Table4[[#This Row],[Customer ID]],Sheet1!A1765:A4099,Sheet1!D1765:D4099)</f>
        <v>No</v>
      </c>
      <c r="H1765" s="20" t="str">
        <f>_xlfn.XLOOKUP(Table4[[#This Row],[Customer ID]],Sheet1!A1765:A4099,Sheet1!E1765:E4099)</f>
        <v>No</v>
      </c>
      <c r="I1765" s="20" t="str">
        <f>_xlfn.XLOOKUP(Table4[[#This Row],[Customer ID]],Sheet1!A1765:A4099,Sheet1!F1765:F4099)</f>
        <v>No</v>
      </c>
      <c r="J1765" s="20">
        <f>_xlfn.XLOOKUP(Table4[[#This Row],[Customer ID]],Sheet1!A1765:A4099,Sheet1!G1765:G4099)</f>
        <v>0</v>
      </c>
      <c r="K1765" s="20" t="str">
        <f>_xlfn.XLOOKUP(Table4[[#This Row],[Customer ID]],Sheet1!A1765:A4099,Sheet1!H1765:H4099)</f>
        <v>No</v>
      </c>
      <c r="L1765" s="20" t="str">
        <f>_xlfn.XLOOKUP(Table4[[#This Row],[Customer ID]],Sheet1!A1765:A4099,Sheet1!I1765:I4099)</f>
        <v>Under Weight</v>
      </c>
      <c r="M1765" s="20" t="str">
        <f>_xlfn.XLOOKUP(A1765,Sheet1!A1765:A4099,Sheet1!J1765:J4099)</f>
        <v>Prediabetes</v>
      </c>
      <c r="N1765" s="48" t="str">
        <f>_xlfn.XLOOKUP(Table4[[#This Row],[Customer ID]],Table3[Customer ID],Table3[Date2])</f>
        <v>9-Jun-1977</v>
      </c>
      <c r="O1765" s="20">
        <f>_xlfn.XLOOKUP(A1765,Table3[Customer ID],Table3[Age])</f>
        <v>45</v>
      </c>
      <c r="P1765" s="20">
        <f>_xlfn.XLOOKUP(A1765,Table3[Customer ID],Table3[children])</f>
        <v>2</v>
      </c>
      <c r="Q1765" s="47">
        <f>_xlfn.XLOOKUP(A1765,Table3[Customer ID],Table3[charges])</f>
        <v>5003.7700000000004</v>
      </c>
      <c r="R1765" s="20" t="str">
        <f>_xlfn.XLOOKUP(A1765,Table3[Customer ID],Table3[Hospital tier])</f>
        <v>tier - 2</v>
      </c>
      <c r="S1765" s="20" t="str">
        <f>_xlfn.XLOOKUP(A1765,Table3[Customer ID],Table3[City tier])</f>
        <v>tier - 3</v>
      </c>
      <c r="T1765" s="20" t="str">
        <f>_xlfn.XLOOKUP(A1765,Table3[Customer ID],Table3[State ID])</f>
        <v>R1013</v>
      </c>
    </row>
    <row r="1766" spans="1:20" x14ac:dyDescent="0.3">
      <c r="A1766" s="20" t="s">
        <v>1784</v>
      </c>
      <c r="B1766" s="20" t="str">
        <f>_xlfn.XLOOKUP(A1766,Sheet3!A1766:A4100,Sheet3!B1766:B4100)</f>
        <v xml:space="preserve"> Ms</v>
      </c>
      <c r="C1766" s="20" t="str">
        <f>_xlfn.XLOOKUP(A1766,Sheet3!A1766:A4100,Sheet3!C1766:C4100)</f>
        <v>Miller</v>
      </c>
      <c r="D1766" s="20" t="str">
        <f>_xlfn.XLOOKUP(A1766,Sheet3!A1766:A4100,Sheet3!D1766:D4100)</f>
        <v xml:space="preserve">  Joyce R.</v>
      </c>
      <c r="E1766" s="46">
        <f>_xlfn.XLOOKUP(A1766,Sheet1!$A$2:$A$2336,Sheet1!$B$2:$B$2336)</f>
        <v>26.73</v>
      </c>
      <c r="F1766" s="20">
        <f>_xlfn.XLOOKUP(Table4[[#This Row],[Customer ID]],Sheet1!A1766:A4100,Sheet1!C1766:C4100)</f>
        <v>4.74</v>
      </c>
      <c r="G1766" s="20" t="str">
        <f>_xlfn.XLOOKUP(Table4[[#This Row],[Customer ID]],Sheet1!A1766:A4100,Sheet1!D1766:D4100)</f>
        <v>yes</v>
      </c>
      <c r="H1766" s="20" t="str">
        <f>_xlfn.XLOOKUP(Table4[[#This Row],[Customer ID]],Sheet1!A1766:A4100,Sheet1!E1766:E4100)</f>
        <v>No</v>
      </c>
      <c r="I1766" s="20" t="str">
        <f>_xlfn.XLOOKUP(Table4[[#This Row],[Customer ID]],Sheet1!A1766:A4100,Sheet1!F1766:F4100)</f>
        <v>No</v>
      </c>
      <c r="J1766" s="20">
        <f>_xlfn.XLOOKUP(Table4[[#This Row],[Customer ID]],Sheet1!A1766:A4100,Sheet1!G1766:G4100)</f>
        <v>1</v>
      </c>
      <c r="K1766" s="20" t="str">
        <f>_xlfn.XLOOKUP(Table4[[#This Row],[Customer ID]],Sheet1!A1766:A4100,Sheet1!H1766:H4100)</f>
        <v>No</v>
      </c>
      <c r="L1766" s="20" t="str">
        <f>_xlfn.XLOOKUP(Table4[[#This Row],[Customer ID]],Sheet1!A1766:A4100,Sheet1!I1766:I4100)</f>
        <v>Over Weight</v>
      </c>
      <c r="M1766" s="20" t="str">
        <f>_xlfn.XLOOKUP(A1766,Sheet1!A1766:A4100,Sheet1!J1766:J4100)</f>
        <v>Normal</v>
      </c>
      <c r="N1766" s="48" t="str">
        <f>_xlfn.XLOOKUP(Table4[[#This Row],[Customer ID]],Table3[Customer ID],Table3[Date2])</f>
        <v>4-Sep-1988</v>
      </c>
      <c r="O1766" s="20">
        <f>_xlfn.XLOOKUP(A1766,Table3[Customer ID],Table3[Age])</f>
        <v>34</v>
      </c>
      <c r="P1766" s="20">
        <f>_xlfn.XLOOKUP(A1766,Table3[Customer ID],Table3[children])</f>
        <v>1</v>
      </c>
      <c r="Q1766" s="47">
        <f>_xlfn.XLOOKUP(A1766,Table3[Customer ID],Table3[charges])</f>
        <v>5002.78</v>
      </c>
      <c r="R1766" s="20" t="str">
        <f>_xlfn.XLOOKUP(A1766,Table3[Customer ID],Table3[Hospital tier])</f>
        <v>tier - 2</v>
      </c>
      <c r="S1766" s="20" t="str">
        <f>_xlfn.XLOOKUP(A1766,Table3[Customer ID],Table3[City tier])</f>
        <v>tier - 2</v>
      </c>
      <c r="T1766" s="20" t="str">
        <f>_xlfn.XLOOKUP(A1766,Table3[Customer ID],Table3[State ID])</f>
        <v>R1013</v>
      </c>
    </row>
    <row r="1767" spans="1:20" x14ac:dyDescent="0.3">
      <c r="A1767" s="20" t="s">
        <v>1785</v>
      </c>
      <c r="B1767" s="20" t="str">
        <f>_xlfn.XLOOKUP(A1767,Sheet3!A1767:A4101,Sheet3!B1767:B4101)</f>
        <v xml:space="preserve"> Mr</v>
      </c>
      <c r="C1767" s="20" t="str">
        <f>_xlfn.XLOOKUP(A1767,Sheet3!A1767:A4101,Sheet3!C1767:C4101)</f>
        <v>Whitbeck</v>
      </c>
      <c r="D1767" s="20" t="str">
        <f>_xlfn.XLOOKUP(A1767,Sheet3!A1767:A4101,Sheet3!D1767:D4101)</f>
        <v xml:space="preserve">  Ben</v>
      </c>
      <c r="E1767" s="46">
        <f>_xlfn.XLOOKUP(A1767,Sheet1!$A$2:$A$2336,Sheet1!$B$2:$B$2336)</f>
        <v>37.25</v>
      </c>
      <c r="F1767" s="20">
        <f>_xlfn.XLOOKUP(Table4[[#This Row],[Customer ID]],Sheet1!A1767:A4101,Sheet1!C1767:C4101)</f>
        <v>6.23</v>
      </c>
      <c r="G1767" s="20" t="str">
        <f>_xlfn.XLOOKUP(Table4[[#This Row],[Customer ID]],Sheet1!A1767:A4101,Sheet1!D1767:D4101)</f>
        <v>yes</v>
      </c>
      <c r="H1767" s="20" t="str">
        <f>_xlfn.XLOOKUP(Table4[[#This Row],[Customer ID]],Sheet1!A1767:A4101,Sheet1!E1767:E4101)</f>
        <v>No</v>
      </c>
      <c r="I1767" s="20" t="str">
        <f>_xlfn.XLOOKUP(Table4[[#This Row],[Customer ID]],Sheet1!A1767:A4101,Sheet1!F1767:F4101)</f>
        <v>No</v>
      </c>
      <c r="J1767" s="20">
        <f>_xlfn.XLOOKUP(Table4[[#This Row],[Customer ID]],Sheet1!A1767:A4101,Sheet1!G1767:G4101)</f>
        <v>0</v>
      </c>
      <c r="K1767" s="20" t="str">
        <f>_xlfn.XLOOKUP(Table4[[#This Row],[Customer ID]],Sheet1!A1767:A4101,Sheet1!H1767:H4101)</f>
        <v>No</v>
      </c>
      <c r="L1767" s="20" t="str">
        <f>_xlfn.XLOOKUP(Table4[[#This Row],[Customer ID]],Sheet1!A1767:A4101,Sheet1!I1767:I4101)</f>
        <v>Obesity</v>
      </c>
      <c r="M1767" s="20" t="str">
        <f>_xlfn.XLOOKUP(A1767,Sheet1!A1767:A4101,Sheet1!J1767:J4101)</f>
        <v>Prediabetes</v>
      </c>
      <c r="N1767" s="48" t="str">
        <f>_xlfn.XLOOKUP(Table4[[#This Row],[Customer ID]],Table3[Customer ID],Table3[Date2])</f>
        <v>5-Oct-2001</v>
      </c>
      <c r="O1767" s="20">
        <f>_xlfn.XLOOKUP(A1767,Table3[Customer ID],Table3[Age])</f>
        <v>21</v>
      </c>
      <c r="P1767" s="20">
        <f>_xlfn.XLOOKUP(A1767,Table3[Customer ID],Table3[children])</f>
        <v>0</v>
      </c>
      <c r="Q1767" s="47">
        <f>_xlfn.XLOOKUP(A1767,Table3[Customer ID],Table3[charges])</f>
        <v>4999.04</v>
      </c>
      <c r="R1767" s="20" t="str">
        <f>_xlfn.XLOOKUP(A1767,Table3[Customer ID],Table3[Hospital tier])</f>
        <v>tier - 2</v>
      </c>
      <c r="S1767" s="20" t="str">
        <f>_xlfn.XLOOKUP(A1767,Table3[Customer ID],Table3[City tier])</f>
        <v>tier - 2</v>
      </c>
      <c r="T1767" s="20" t="str">
        <f>_xlfn.XLOOKUP(A1767,Table3[Customer ID],Table3[State ID])</f>
        <v>R1011</v>
      </c>
    </row>
    <row r="1768" spans="1:20" x14ac:dyDescent="0.3">
      <c r="A1768" s="20" t="s">
        <v>1786</v>
      </c>
      <c r="B1768" s="20" t="str">
        <f>_xlfn.XLOOKUP(A1768,Sheet3!A1768:A4102,Sheet3!B1768:B4102)</f>
        <v xml:space="preserve"> Ms</v>
      </c>
      <c r="C1768" s="20" t="str">
        <f>_xlfn.XLOOKUP(A1768,Sheet3!A1768:A4102,Sheet3!C1768:C4102)</f>
        <v>Auer</v>
      </c>
      <c r="D1768" s="20" t="str">
        <f>_xlfn.XLOOKUP(A1768,Sheet3!A1768:A4102,Sheet3!D1768:D4102)</f>
        <v xml:space="preserve">  Sarah M.</v>
      </c>
      <c r="E1768" s="46">
        <f>_xlfn.XLOOKUP(A1768,Sheet1!$A$2:$A$2336,Sheet1!$B$2:$B$2336)</f>
        <v>23.56</v>
      </c>
      <c r="F1768" s="20">
        <f>_xlfn.XLOOKUP(Table4[[#This Row],[Customer ID]],Sheet1!A1768:A4102,Sheet1!C1768:C4102)</f>
        <v>5.45</v>
      </c>
      <c r="G1768" s="20" t="str">
        <f>_xlfn.XLOOKUP(Table4[[#This Row],[Customer ID]],Sheet1!A1768:A4102,Sheet1!D1768:D4102)</f>
        <v>yes</v>
      </c>
      <c r="H1768" s="20" t="str">
        <f>_xlfn.XLOOKUP(Table4[[#This Row],[Customer ID]],Sheet1!A1768:A4102,Sheet1!E1768:E4102)</f>
        <v>No</v>
      </c>
      <c r="I1768" s="20" t="str">
        <f>_xlfn.XLOOKUP(Table4[[#This Row],[Customer ID]],Sheet1!A1768:A4102,Sheet1!F1768:F4102)</f>
        <v>No</v>
      </c>
      <c r="J1768" s="20">
        <f>_xlfn.XLOOKUP(Table4[[#This Row],[Customer ID]],Sheet1!A1768:A4102,Sheet1!G1768:G4102)</f>
        <v>1</v>
      </c>
      <c r="K1768" s="20" t="str">
        <f>_xlfn.XLOOKUP(Table4[[#This Row],[Customer ID]],Sheet1!A1768:A4102,Sheet1!H1768:H4102)</f>
        <v>No</v>
      </c>
      <c r="L1768" s="20" t="str">
        <f>_xlfn.XLOOKUP(Table4[[#This Row],[Customer ID]],Sheet1!A1768:A4102,Sheet1!I1768:I4102)</f>
        <v>Normal weight</v>
      </c>
      <c r="M1768" s="20" t="str">
        <f>_xlfn.XLOOKUP(A1768,Sheet1!A1768:A4102,Sheet1!J1768:J4102)</f>
        <v>Normal</v>
      </c>
      <c r="N1768" s="48" t="str">
        <f>_xlfn.XLOOKUP(Table4[[#This Row],[Customer ID]],Table3[Customer ID],Table3[Date2])</f>
        <v>24-Jun-1988</v>
      </c>
      <c r="O1768" s="20">
        <f>_xlfn.XLOOKUP(A1768,Table3[Customer ID],Table3[Age])</f>
        <v>34</v>
      </c>
      <c r="P1768" s="20">
        <f>_xlfn.XLOOKUP(A1768,Table3[Customer ID],Table3[children])</f>
        <v>0</v>
      </c>
      <c r="Q1768" s="47">
        <f>_xlfn.XLOOKUP(A1768,Table3[Customer ID],Table3[charges])</f>
        <v>4992.38</v>
      </c>
      <c r="R1768" s="20" t="str">
        <f>_xlfn.XLOOKUP(A1768,Table3[Customer ID],Table3[Hospital tier])</f>
        <v>tier - 2</v>
      </c>
      <c r="S1768" s="20" t="str">
        <f>_xlfn.XLOOKUP(A1768,Table3[Customer ID],Table3[City tier])</f>
        <v>tier - 3</v>
      </c>
      <c r="T1768" s="20" t="str">
        <f>_xlfn.XLOOKUP(A1768,Table3[Customer ID],Table3[State ID])</f>
        <v>R1024</v>
      </c>
    </row>
    <row r="1769" spans="1:20" x14ac:dyDescent="0.3">
      <c r="A1769" s="20" t="s">
        <v>1787</v>
      </c>
      <c r="B1769" s="20" t="str">
        <f>_xlfn.XLOOKUP(A1769,Sheet3!A1769:A4103,Sheet3!B1769:B4103)</f>
        <v xml:space="preserve"> Ms</v>
      </c>
      <c r="C1769" s="20" t="str">
        <f>_xlfn.XLOOKUP(A1769,Sheet3!A1769:A4103,Sheet3!C1769:C4103)</f>
        <v>Attar</v>
      </c>
      <c r="D1769" s="20" t="str">
        <f>_xlfn.XLOOKUP(A1769,Sheet3!A1769:A4103,Sheet3!D1769:D4103)</f>
        <v xml:space="preserve">  Sarah</v>
      </c>
      <c r="E1769" s="46">
        <f>_xlfn.XLOOKUP(A1769,Sheet1!$A$2:$A$2336,Sheet1!$B$2:$B$2336)</f>
        <v>15.84</v>
      </c>
      <c r="F1769" s="20">
        <f>_xlfn.XLOOKUP(Table4[[#This Row],[Customer ID]],Sheet1!A1769:A4103,Sheet1!C1769:C4103)</f>
        <v>10.34</v>
      </c>
      <c r="G1769" s="20" t="str">
        <f>_xlfn.XLOOKUP(Table4[[#This Row],[Customer ID]],Sheet1!A1769:A4103,Sheet1!D1769:D4103)</f>
        <v>No</v>
      </c>
      <c r="H1769" s="20" t="str">
        <f>_xlfn.XLOOKUP(Table4[[#This Row],[Customer ID]],Sheet1!A1769:A4103,Sheet1!E1769:E4103)</f>
        <v>No</v>
      </c>
      <c r="I1769" s="20" t="str">
        <f>_xlfn.XLOOKUP(Table4[[#This Row],[Customer ID]],Sheet1!A1769:A4103,Sheet1!F1769:F4103)</f>
        <v>No</v>
      </c>
      <c r="J1769" s="20">
        <f>_xlfn.XLOOKUP(Table4[[#This Row],[Customer ID]],Sheet1!A1769:A4103,Sheet1!G1769:G4103)</f>
        <v>2</v>
      </c>
      <c r="K1769" s="20" t="str">
        <f>_xlfn.XLOOKUP(Table4[[#This Row],[Customer ID]],Sheet1!A1769:A4103,Sheet1!H1769:H4103)</f>
        <v>No</v>
      </c>
      <c r="L1769" s="20" t="str">
        <f>_xlfn.XLOOKUP(Table4[[#This Row],[Customer ID]],Sheet1!A1769:A4103,Sheet1!I1769:I4103)</f>
        <v>Under Weight</v>
      </c>
      <c r="M1769" s="20" t="str">
        <f>_xlfn.XLOOKUP(A1769,Sheet1!A1769:A4103,Sheet1!J1769:J4103)</f>
        <v>Diabetes</v>
      </c>
      <c r="N1769" s="48" t="str">
        <f>_xlfn.XLOOKUP(Table4[[#This Row],[Customer ID]],Table3[Customer ID],Table3[Date2])</f>
        <v>7-Nov-1973</v>
      </c>
      <c r="O1769" s="20">
        <f>_xlfn.XLOOKUP(A1769,Table3[Customer ID],Table3[Age])</f>
        <v>49</v>
      </c>
      <c r="P1769" s="20">
        <f>_xlfn.XLOOKUP(A1769,Table3[Customer ID],Table3[children])</f>
        <v>0</v>
      </c>
      <c r="Q1769" s="47">
        <f>_xlfn.XLOOKUP(A1769,Table3[Customer ID],Table3[charges])</f>
        <v>4985.22</v>
      </c>
      <c r="R1769" s="20" t="str">
        <f>_xlfn.XLOOKUP(A1769,Table3[Customer ID],Table3[Hospital tier])</f>
        <v>tier - 2</v>
      </c>
      <c r="S1769" s="20" t="str">
        <f>_xlfn.XLOOKUP(A1769,Table3[Customer ID],Table3[City tier])</f>
        <v>tier - 3</v>
      </c>
      <c r="T1769" s="20" t="str">
        <f>_xlfn.XLOOKUP(A1769,Table3[Customer ID],Table3[State ID])</f>
        <v>R1013</v>
      </c>
    </row>
    <row r="1770" spans="1:20" x14ac:dyDescent="0.3">
      <c r="A1770" s="20" t="s">
        <v>1788</v>
      </c>
      <c r="B1770" s="20" t="str">
        <f>_xlfn.XLOOKUP(A1770,Sheet3!A1770:A4104,Sheet3!B1770:B4104)</f>
        <v xml:space="preserve"> Ms</v>
      </c>
      <c r="C1770" s="20" t="str">
        <f>_xlfn.XLOOKUP(A1770,Sheet3!A1770:A4104,Sheet3!C1770:C4104)</f>
        <v>Misuraca</v>
      </c>
      <c r="D1770" s="20" t="str">
        <f>_xlfn.XLOOKUP(A1770,Sheet3!A1770:A4104,Sheet3!D1770:D4104)</f>
        <v xml:space="preserve">  Katie</v>
      </c>
      <c r="E1770" s="46">
        <f>_xlfn.XLOOKUP(A1770,Sheet1!$A$2:$A$2336,Sheet1!$B$2:$B$2336)</f>
        <v>36.630000000000003</v>
      </c>
      <c r="F1770" s="20">
        <f>_xlfn.XLOOKUP(Table4[[#This Row],[Customer ID]],Sheet1!A1770:A4104,Sheet1!C1770:C4104)</f>
        <v>5.15</v>
      </c>
      <c r="G1770" s="20" t="str">
        <f>_xlfn.XLOOKUP(Table4[[#This Row],[Customer ID]],Sheet1!A1770:A4104,Sheet1!D1770:D4104)</f>
        <v>No</v>
      </c>
      <c r="H1770" s="20" t="str">
        <f>_xlfn.XLOOKUP(Table4[[#This Row],[Customer ID]],Sheet1!A1770:A4104,Sheet1!E1770:E4104)</f>
        <v>No</v>
      </c>
      <c r="I1770" s="20" t="str">
        <f>_xlfn.XLOOKUP(Table4[[#This Row],[Customer ID]],Sheet1!A1770:A4104,Sheet1!F1770:F4104)</f>
        <v>No</v>
      </c>
      <c r="J1770" s="20">
        <f>_xlfn.XLOOKUP(Table4[[#This Row],[Customer ID]],Sheet1!A1770:A4104,Sheet1!G1770:G4104)</f>
        <v>0</v>
      </c>
      <c r="K1770" s="20" t="str">
        <f>_xlfn.XLOOKUP(Table4[[#This Row],[Customer ID]],Sheet1!A1770:A4104,Sheet1!H1770:H4104)</f>
        <v>No</v>
      </c>
      <c r="L1770" s="20" t="str">
        <f>_xlfn.XLOOKUP(Table4[[#This Row],[Customer ID]],Sheet1!A1770:A4104,Sheet1!I1770:I4104)</f>
        <v>Obesity</v>
      </c>
      <c r="M1770" s="20" t="str">
        <f>_xlfn.XLOOKUP(A1770,Sheet1!A1770:A4104,Sheet1!J1770:J4104)</f>
        <v>Normal</v>
      </c>
      <c r="N1770" s="48" t="str">
        <f>_xlfn.XLOOKUP(Table4[[#This Row],[Customer ID]],Table3[Customer ID],Table3[Date2])</f>
        <v>30-Aug-1991</v>
      </c>
      <c r="O1770" s="20">
        <f>_xlfn.XLOOKUP(A1770,Table3[Customer ID],Table3[Age])</f>
        <v>31</v>
      </c>
      <c r="P1770" s="20">
        <f>_xlfn.XLOOKUP(A1770,Table3[Customer ID],Table3[children])</f>
        <v>2</v>
      </c>
      <c r="Q1770" s="47">
        <f>_xlfn.XLOOKUP(A1770,Table3[Customer ID],Table3[charges])</f>
        <v>4949.76</v>
      </c>
      <c r="R1770" s="20" t="str">
        <f>_xlfn.XLOOKUP(A1770,Table3[Customer ID],Table3[Hospital tier])</f>
        <v>tier - 2</v>
      </c>
      <c r="S1770" s="20" t="str">
        <f>_xlfn.XLOOKUP(A1770,Table3[Customer ID],Table3[City tier])</f>
        <v>tier - 1</v>
      </c>
      <c r="T1770" s="20" t="str">
        <f>_xlfn.XLOOKUP(A1770,Table3[Customer ID],Table3[State ID])</f>
        <v>R1013</v>
      </c>
    </row>
    <row r="1771" spans="1:20" x14ac:dyDescent="0.3">
      <c r="A1771" s="20" t="s">
        <v>1789</v>
      </c>
      <c r="B1771" s="20" t="str">
        <f>_xlfn.XLOOKUP(A1771,Sheet3!A1771:A4105,Sheet3!B1771:B4105)</f>
        <v xml:space="preserve"> Ms</v>
      </c>
      <c r="C1771" s="20" t="str">
        <f>_xlfn.XLOOKUP(A1771,Sheet3!A1771:A4105,Sheet3!C1771:C4105)</f>
        <v>Spannaus</v>
      </c>
      <c r="D1771" s="20" t="str">
        <f>_xlfn.XLOOKUP(A1771,Sheet3!A1771:A4105,Sheet3!D1771:D4105)</f>
        <v xml:space="preserve">  Michaela L</v>
      </c>
      <c r="E1771" s="46">
        <f>_xlfn.XLOOKUP(A1771,Sheet1!$A$2:$A$2336,Sheet1!$B$2:$B$2336)</f>
        <v>16.47</v>
      </c>
      <c r="F1771" s="20">
        <f>_xlfn.XLOOKUP(Table4[[#This Row],[Customer ID]],Sheet1!A1771:A4105,Sheet1!C1771:C4105)</f>
        <v>11.72</v>
      </c>
      <c r="G1771" s="20" t="str">
        <f>_xlfn.XLOOKUP(Table4[[#This Row],[Customer ID]],Sheet1!A1771:A4105,Sheet1!D1771:D4105)</f>
        <v>No</v>
      </c>
      <c r="H1771" s="20" t="str">
        <f>_xlfn.XLOOKUP(Table4[[#This Row],[Customer ID]],Sheet1!A1771:A4105,Sheet1!E1771:E4105)</f>
        <v>No</v>
      </c>
      <c r="I1771" s="20" t="str">
        <f>_xlfn.XLOOKUP(Table4[[#This Row],[Customer ID]],Sheet1!A1771:A4105,Sheet1!F1771:F4105)</f>
        <v>No</v>
      </c>
      <c r="J1771" s="20">
        <f>_xlfn.XLOOKUP(Table4[[#This Row],[Customer ID]],Sheet1!A1771:A4105,Sheet1!G1771:G4105)</f>
        <v>0</v>
      </c>
      <c r="K1771" s="20" t="str">
        <f>_xlfn.XLOOKUP(Table4[[#This Row],[Customer ID]],Sheet1!A1771:A4105,Sheet1!H1771:H4105)</f>
        <v>No</v>
      </c>
      <c r="L1771" s="20" t="str">
        <f>_xlfn.XLOOKUP(Table4[[#This Row],[Customer ID]],Sheet1!A1771:A4105,Sheet1!I1771:I4105)</f>
        <v>Under Weight</v>
      </c>
      <c r="M1771" s="20" t="str">
        <f>_xlfn.XLOOKUP(A1771,Sheet1!A1771:A4105,Sheet1!J1771:J4105)</f>
        <v>Diabetes</v>
      </c>
      <c r="N1771" s="48" t="str">
        <f>_xlfn.XLOOKUP(Table4[[#This Row],[Customer ID]],Table3[Customer ID],Table3[Date2])</f>
        <v>26-Jun-1974</v>
      </c>
      <c r="O1771" s="20">
        <f>_xlfn.XLOOKUP(A1771,Table3[Customer ID],Table3[Age])</f>
        <v>48</v>
      </c>
      <c r="P1771" s="20">
        <f>_xlfn.XLOOKUP(A1771,Table3[Customer ID],Table3[children])</f>
        <v>0</v>
      </c>
      <c r="Q1771" s="47">
        <f>_xlfn.XLOOKUP(A1771,Table3[Customer ID],Table3[charges])</f>
        <v>4942.0600000000004</v>
      </c>
      <c r="R1771" s="20" t="str">
        <f>_xlfn.XLOOKUP(A1771,Table3[Customer ID],Table3[Hospital tier])</f>
        <v>tier - 2</v>
      </c>
      <c r="S1771" s="20" t="str">
        <f>_xlfn.XLOOKUP(A1771,Table3[Customer ID],Table3[City tier])</f>
        <v>tier - 2</v>
      </c>
      <c r="T1771" s="20" t="str">
        <f>_xlfn.XLOOKUP(A1771,Table3[Customer ID],Table3[State ID])</f>
        <v>R1013</v>
      </c>
    </row>
    <row r="1772" spans="1:20" x14ac:dyDescent="0.3">
      <c r="A1772" s="20" t="s">
        <v>1790</v>
      </c>
      <c r="B1772" s="20" t="str">
        <f>_xlfn.XLOOKUP(A1772,Sheet3!A1772:A4106,Sheet3!B1772:B4106)</f>
        <v xml:space="preserve"> Ms</v>
      </c>
      <c r="C1772" s="20" t="str">
        <f>_xlfn.XLOOKUP(A1772,Sheet3!A1772:A4106,Sheet3!C1772:C4106)</f>
        <v>Tarbiat</v>
      </c>
      <c r="D1772" s="20" t="str">
        <f>_xlfn.XLOOKUP(A1772,Sheet3!A1772:A4106,Sheet3!D1772:D4106)</f>
        <v xml:space="preserve">  Shalaleh</v>
      </c>
      <c r="E1772" s="46">
        <f>_xlfn.XLOOKUP(A1772,Sheet1!$A$2:$A$2336,Sheet1!$B$2:$B$2336)</f>
        <v>25.8</v>
      </c>
      <c r="F1772" s="20">
        <f>_xlfn.XLOOKUP(Table4[[#This Row],[Customer ID]],Sheet1!A1772:A4106,Sheet1!C1772:C4106)</f>
        <v>5.29</v>
      </c>
      <c r="G1772" s="20" t="str">
        <f>_xlfn.XLOOKUP(Table4[[#This Row],[Customer ID]],Sheet1!A1772:A4106,Sheet1!D1772:D4106)</f>
        <v>No</v>
      </c>
      <c r="H1772" s="20" t="str">
        <f>_xlfn.XLOOKUP(Table4[[#This Row],[Customer ID]],Sheet1!A1772:A4106,Sheet1!E1772:E4106)</f>
        <v>No</v>
      </c>
      <c r="I1772" s="20" t="str">
        <f>_xlfn.XLOOKUP(Table4[[#This Row],[Customer ID]],Sheet1!A1772:A4106,Sheet1!F1772:F4106)</f>
        <v>No</v>
      </c>
      <c r="J1772" s="20">
        <f>_xlfn.XLOOKUP(Table4[[#This Row],[Customer ID]],Sheet1!A1772:A4106,Sheet1!G1772:G4106)</f>
        <v>0</v>
      </c>
      <c r="K1772" s="20" t="str">
        <f>_xlfn.XLOOKUP(Table4[[#This Row],[Customer ID]],Sheet1!A1772:A4106,Sheet1!H1772:H4106)</f>
        <v>No</v>
      </c>
      <c r="L1772" s="20" t="str">
        <f>_xlfn.XLOOKUP(Table4[[#This Row],[Customer ID]],Sheet1!A1772:A4106,Sheet1!I1772:I4106)</f>
        <v>Over Weight</v>
      </c>
      <c r="M1772" s="20" t="str">
        <f>_xlfn.XLOOKUP(A1772,Sheet1!A1772:A4106,Sheet1!J1772:J4106)</f>
        <v>Normal</v>
      </c>
      <c r="N1772" s="48" t="str">
        <f>_xlfn.XLOOKUP(Table4[[#This Row],[Customer ID]],Table3[Customer ID],Table3[Date2])</f>
        <v>27-Nov-1991</v>
      </c>
      <c r="O1772" s="20">
        <f>_xlfn.XLOOKUP(A1772,Table3[Customer ID],Table3[Age])</f>
        <v>31</v>
      </c>
      <c r="P1772" s="20">
        <f>_xlfn.XLOOKUP(A1772,Table3[Customer ID],Table3[children])</f>
        <v>2</v>
      </c>
      <c r="Q1772" s="47">
        <f>_xlfn.XLOOKUP(A1772,Table3[Customer ID],Table3[charges])</f>
        <v>4934.71</v>
      </c>
      <c r="R1772" s="20" t="str">
        <f>_xlfn.XLOOKUP(A1772,Table3[Customer ID],Table3[Hospital tier])</f>
        <v>tier - 2</v>
      </c>
      <c r="S1772" s="20" t="str">
        <f>_xlfn.XLOOKUP(A1772,Table3[Customer ID],Table3[City tier])</f>
        <v>tier - 3</v>
      </c>
      <c r="T1772" s="20" t="str">
        <f>_xlfn.XLOOKUP(A1772,Table3[Customer ID],Table3[State ID])</f>
        <v>R1011</v>
      </c>
    </row>
    <row r="1773" spans="1:20" x14ac:dyDescent="0.3">
      <c r="A1773" s="20" t="s">
        <v>1791</v>
      </c>
      <c r="B1773" s="20" t="str">
        <f>_xlfn.XLOOKUP(A1773,Sheet3!A1773:A4107,Sheet3!B1773:B4107)</f>
        <v xml:space="preserve"> Ms</v>
      </c>
      <c r="C1773" s="20" t="str">
        <f>_xlfn.XLOOKUP(A1773,Sheet3!A1773:A4107,Sheet3!C1773:C4107)</f>
        <v>Pulkkinen</v>
      </c>
      <c r="D1773" s="20" t="str">
        <f>_xlfn.XLOOKUP(A1773,Sheet3!A1773:A4107,Sheet3!D1773:D4107)</f>
        <v xml:space="preserve">  Karen</v>
      </c>
      <c r="E1773" s="46">
        <f>_xlfn.XLOOKUP(A1773,Sheet1!$A$2:$A$2336,Sheet1!$B$2:$B$2336)</f>
        <v>23.6</v>
      </c>
      <c r="F1773" s="20">
        <f>_xlfn.XLOOKUP(Table4[[#This Row],[Customer ID]],Sheet1!A1773:A4107,Sheet1!C1773:C4107)</f>
        <v>4.33</v>
      </c>
      <c r="G1773" s="20" t="str">
        <f>_xlfn.XLOOKUP(Table4[[#This Row],[Customer ID]],Sheet1!A1773:A4107,Sheet1!D1773:D4107)</f>
        <v>No</v>
      </c>
      <c r="H1773" s="20" t="str">
        <f>_xlfn.XLOOKUP(Table4[[#This Row],[Customer ID]],Sheet1!A1773:A4107,Sheet1!E1773:E4107)</f>
        <v>No</v>
      </c>
      <c r="I1773" s="20" t="str">
        <f>_xlfn.XLOOKUP(Table4[[#This Row],[Customer ID]],Sheet1!A1773:A4107,Sheet1!F1773:F4107)</f>
        <v>No</v>
      </c>
      <c r="J1773" s="20">
        <f>_xlfn.XLOOKUP(Table4[[#This Row],[Customer ID]],Sheet1!A1773:A4107,Sheet1!G1773:G4107)</f>
        <v>0</v>
      </c>
      <c r="K1773" s="20" t="str">
        <f>_xlfn.XLOOKUP(Table4[[#This Row],[Customer ID]],Sheet1!A1773:A4107,Sheet1!H1773:H4107)</f>
        <v>No</v>
      </c>
      <c r="L1773" s="20" t="str">
        <f>_xlfn.XLOOKUP(Table4[[#This Row],[Customer ID]],Sheet1!A1773:A4107,Sheet1!I1773:I4107)</f>
        <v>Normal weight</v>
      </c>
      <c r="M1773" s="20" t="str">
        <f>_xlfn.XLOOKUP(A1773,Sheet1!A1773:A4107,Sheet1!J1773:J4107)</f>
        <v>Normal</v>
      </c>
      <c r="N1773" s="48" t="str">
        <f>_xlfn.XLOOKUP(Table4[[#This Row],[Customer ID]],Table3[Customer ID],Table3[Date2])</f>
        <v>23-Aug-1991</v>
      </c>
      <c r="O1773" s="20">
        <f>_xlfn.XLOOKUP(A1773,Table3[Customer ID],Table3[Age])</f>
        <v>31</v>
      </c>
      <c r="P1773" s="20">
        <f>_xlfn.XLOOKUP(A1773,Table3[Customer ID],Table3[children])</f>
        <v>2</v>
      </c>
      <c r="Q1773" s="47">
        <f>_xlfn.XLOOKUP(A1773,Table3[Customer ID],Table3[charges])</f>
        <v>4931.6499999999996</v>
      </c>
      <c r="R1773" s="20" t="str">
        <f>_xlfn.XLOOKUP(A1773,Table3[Customer ID],Table3[Hospital tier])</f>
        <v>tier - 2</v>
      </c>
      <c r="S1773" s="20" t="str">
        <f>_xlfn.XLOOKUP(A1773,Table3[Customer ID],Table3[City tier])</f>
        <v>tier - 3</v>
      </c>
      <c r="T1773" s="20" t="str">
        <f>_xlfn.XLOOKUP(A1773,Table3[Customer ID],Table3[State ID])</f>
        <v>R1011</v>
      </c>
    </row>
    <row r="1774" spans="1:20" x14ac:dyDescent="0.3">
      <c r="A1774" s="20" t="s">
        <v>1792</v>
      </c>
      <c r="B1774" s="20" t="str">
        <f>_xlfn.XLOOKUP(A1774,Sheet3!A1774:A4108,Sheet3!B1774:B4108)</f>
        <v xml:space="preserve"> Ms</v>
      </c>
      <c r="C1774" s="20" t="str">
        <f>_xlfn.XLOOKUP(A1774,Sheet3!A1774:A4108,Sheet3!C1774:C4108)</f>
        <v>Trnovcova</v>
      </c>
      <c r="D1774" s="20" t="str">
        <f>_xlfn.XLOOKUP(A1774,Sheet3!A1774:A4108,Sheet3!D1774:D4108)</f>
        <v xml:space="preserve">  Zuzana</v>
      </c>
      <c r="E1774" s="46">
        <f>_xlfn.XLOOKUP(A1774,Sheet1!$A$2:$A$2336,Sheet1!$B$2:$B$2336)</f>
        <v>32.11</v>
      </c>
      <c r="F1774" s="20">
        <f>_xlfn.XLOOKUP(Table4[[#This Row],[Customer ID]],Sheet1!A1774:A4108,Sheet1!C1774:C4108)</f>
        <v>6.24</v>
      </c>
      <c r="G1774" s="20" t="str">
        <f>_xlfn.XLOOKUP(Table4[[#This Row],[Customer ID]],Sheet1!A1774:A4108,Sheet1!D1774:D4108)</f>
        <v>No</v>
      </c>
      <c r="H1774" s="20" t="str">
        <f>_xlfn.XLOOKUP(Table4[[#This Row],[Customer ID]],Sheet1!A1774:A4108,Sheet1!E1774:E4108)</f>
        <v>No</v>
      </c>
      <c r="I1774" s="20" t="str">
        <f>_xlfn.XLOOKUP(Table4[[#This Row],[Customer ID]],Sheet1!A1774:A4108,Sheet1!F1774:F4108)</f>
        <v>Yes</v>
      </c>
      <c r="J1774" s="20">
        <f>_xlfn.XLOOKUP(Table4[[#This Row],[Customer ID]],Sheet1!A1774:A4108,Sheet1!G1774:G4108)</f>
        <v>1</v>
      </c>
      <c r="K1774" s="20" t="str">
        <f>_xlfn.XLOOKUP(Table4[[#This Row],[Customer ID]],Sheet1!A1774:A4108,Sheet1!H1774:H4108)</f>
        <v>No</v>
      </c>
      <c r="L1774" s="20" t="str">
        <f>_xlfn.XLOOKUP(Table4[[#This Row],[Customer ID]],Sheet1!A1774:A4108,Sheet1!I1774:I4108)</f>
        <v>Obesity</v>
      </c>
      <c r="M1774" s="20" t="str">
        <f>_xlfn.XLOOKUP(A1774,Sheet1!A1774:A4108,Sheet1!J1774:J4108)</f>
        <v>Prediabetes</v>
      </c>
      <c r="N1774" s="48" t="str">
        <f>_xlfn.XLOOKUP(Table4[[#This Row],[Customer ID]],Table3[Customer ID],Table3[Date2])</f>
        <v>10-Aug-1993</v>
      </c>
      <c r="O1774" s="20">
        <f>_xlfn.XLOOKUP(A1774,Table3[Customer ID],Table3[Age])</f>
        <v>29</v>
      </c>
      <c r="P1774" s="20">
        <f>_xlfn.XLOOKUP(A1774,Table3[Customer ID],Table3[children])</f>
        <v>2</v>
      </c>
      <c r="Q1774" s="47">
        <f>_xlfn.XLOOKUP(A1774,Table3[Customer ID],Table3[charges])</f>
        <v>4922.92</v>
      </c>
      <c r="R1774" s="20" t="str">
        <f>_xlfn.XLOOKUP(A1774,Table3[Customer ID],Table3[Hospital tier])</f>
        <v>tier - 2</v>
      </c>
      <c r="S1774" s="20" t="str">
        <f>_xlfn.XLOOKUP(A1774,Table3[Customer ID],Table3[City tier])</f>
        <v>tier - 2</v>
      </c>
      <c r="T1774" s="20" t="str">
        <f>_xlfn.XLOOKUP(A1774,Table3[Customer ID],Table3[State ID])</f>
        <v>R1012</v>
      </c>
    </row>
    <row r="1775" spans="1:20" x14ac:dyDescent="0.3">
      <c r="A1775" s="20" t="s">
        <v>1793</v>
      </c>
      <c r="B1775" s="20" t="str">
        <f>_xlfn.XLOOKUP(A1775,Sheet3!A1775:A4109,Sheet3!B1775:B4109)</f>
        <v xml:space="preserve"> Mr</v>
      </c>
      <c r="C1775" s="20" t="str">
        <f>_xlfn.XLOOKUP(A1775,Sheet3!A1775:A4109,Sheet3!C1775:C4109)</f>
        <v>Anthony</v>
      </c>
      <c r="D1775" s="20" t="str">
        <f>_xlfn.XLOOKUP(A1775,Sheet3!A1775:A4109,Sheet3!D1775:D4109)</f>
        <v xml:space="preserve">  Daniel J.</v>
      </c>
      <c r="E1775" s="46">
        <f>_xlfn.XLOOKUP(A1775,Sheet1!$A$2:$A$2336,Sheet1!$B$2:$B$2336)</f>
        <v>30.114999999999998</v>
      </c>
      <c r="F1775" s="20">
        <f>_xlfn.XLOOKUP(Table4[[#This Row],[Customer ID]],Sheet1!A1775:A4109,Sheet1!C1775:C4109)</f>
        <v>11.61</v>
      </c>
      <c r="G1775" s="20" t="str">
        <f>_xlfn.XLOOKUP(Table4[[#This Row],[Customer ID]],Sheet1!A1775:A4109,Sheet1!D1775:D4109)</f>
        <v>No</v>
      </c>
      <c r="H1775" s="20" t="str">
        <f>_xlfn.XLOOKUP(Table4[[#This Row],[Customer ID]],Sheet1!A1775:A4109,Sheet1!E1775:E4109)</f>
        <v>No</v>
      </c>
      <c r="I1775" s="20" t="str">
        <f>_xlfn.XLOOKUP(Table4[[#This Row],[Customer ID]],Sheet1!A1775:A4109,Sheet1!F1775:F4109)</f>
        <v>No</v>
      </c>
      <c r="J1775" s="20">
        <f>_xlfn.XLOOKUP(Table4[[#This Row],[Customer ID]],Sheet1!A1775:A4109,Sheet1!G1775:G4109)</f>
        <v>0</v>
      </c>
      <c r="K1775" s="20" t="str">
        <f>_xlfn.XLOOKUP(Table4[[#This Row],[Customer ID]],Sheet1!A1775:A4109,Sheet1!H1775:H4109)</f>
        <v>No</v>
      </c>
      <c r="L1775" s="20" t="str">
        <f>_xlfn.XLOOKUP(Table4[[#This Row],[Customer ID]],Sheet1!A1775:A4109,Sheet1!I1775:I4109)</f>
        <v>Obesity</v>
      </c>
      <c r="M1775" s="20" t="str">
        <f>_xlfn.XLOOKUP(A1775,Sheet1!A1775:A4109,Sheet1!J1775:J4109)</f>
        <v>Diabetes</v>
      </c>
      <c r="N1775" s="48" t="str">
        <f>_xlfn.XLOOKUP(Table4[[#This Row],[Customer ID]],Table3[Customer ID],Table3[Date2])</f>
        <v>21-Aug-2002</v>
      </c>
      <c r="O1775" s="20">
        <f>_xlfn.XLOOKUP(A1775,Table3[Customer ID],Table3[Age])</f>
        <v>20</v>
      </c>
      <c r="P1775" s="20">
        <f>_xlfn.XLOOKUP(A1775,Table3[Customer ID],Table3[children])</f>
        <v>5</v>
      </c>
      <c r="Q1775" s="47">
        <f>_xlfn.XLOOKUP(A1775,Table3[Customer ID],Table3[charges])</f>
        <v>4915.0600000000004</v>
      </c>
      <c r="R1775" s="20" t="str">
        <f>_xlfn.XLOOKUP(A1775,Table3[Customer ID],Table3[Hospital tier])</f>
        <v>tier - 2</v>
      </c>
      <c r="S1775" s="20" t="str">
        <f>_xlfn.XLOOKUP(A1775,Table3[Customer ID],Table3[City tier])</f>
        <v>tier - 1</v>
      </c>
      <c r="T1775" s="20" t="str">
        <f>_xlfn.XLOOKUP(A1775,Table3[Customer ID],Table3[State ID])</f>
        <v>R1017</v>
      </c>
    </row>
    <row r="1776" spans="1:20" x14ac:dyDescent="0.3">
      <c r="A1776" s="20" t="s">
        <v>1794</v>
      </c>
      <c r="B1776" s="20" t="str">
        <f>_xlfn.XLOOKUP(A1776,Sheet3!A1776:A4110,Sheet3!B1776:B4110)</f>
        <v xml:space="preserve"> Ms</v>
      </c>
      <c r="C1776" s="20" t="str">
        <f>_xlfn.XLOOKUP(A1776,Sheet3!A1776:A4110,Sheet3!C1776:C4110)</f>
        <v>Hetrick</v>
      </c>
      <c r="D1776" s="20" t="str">
        <f>_xlfn.XLOOKUP(A1776,Sheet3!A1776:A4110,Sheet3!D1776:D4110)</f>
        <v xml:space="preserve">  Alexandra</v>
      </c>
      <c r="E1776" s="46">
        <f>_xlfn.XLOOKUP(A1776,Sheet1!$A$2:$A$2336,Sheet1!$B$2:$B$2336)</f>
        <v>20.28</v>
      </c>
      <c r="F1776" s="20">
        <f>_xlfn.XLOOKUP(Table4[[#This Row],[Customer ID]],Sheet1!A1776:A4110,Sheet1!C1776:C4110)</f>
        <v>11.07</v>
      </c>
      <c r="G1776" s="20" t="str">
        <f>_xlfn.XLOOKUP(Table4[[#This Row],[Customer ID]],Sheet1!A1776:A4110,Sheet1!D1776:D4110)</f>
        <v>yes</v>
      </c>
      <c r="H1776" s="20" t="str">
        <f>_xlfn.XLOOKUP(Table4[[#This Row],[Customer ID]],Sheet1!A1776:A4110,Sheet1!E1776:E4110)</f>
        <v>No</v>
      </c>
      <c r="I1776" s="20" t="str">
        <f>_xlfn.XLOOKUP(Table4[[#This Row],[Customer ID]],Sheet1!A1776:A4110,Sheet1!F1776:F4110)</f>
        <v>No</v>
      </c>
      <c r="J1776" s="20">
        <f>_xlfn.XLOOKUP(Table4[[#This Row],[Customer ID]],Sheet1!A1776:A4110,Sheet1!G1776:G4110)</f>
        <v>0</v>
      </c>
      <c r="K1776" s="20" t="str">
        <f>_xlfn.XLOOKUP(Table4[[#This Row],[Customer ID]],Sheet1!A1776:A4110,Sheet1!H1776:H4110)</f>
        <v>No</v>
      </c>
      <c r="L1776" s="20" t="str">
        <f>_xlfn.XLOOKUP(Table4[[#This Row],[Customer ID]],Sheet1!A1776:A4110,Sheet1!I1776:I4110)</f>
        <v>Normal weight</v>
      </c>
      <c r="M1776" s="20" t="str">
        <f>_xlfn.XLOOKUP(A1776,Sheet1!A1776:A4110,Sheet1!J1776:J4110)</f>
        <v>Diabetes</v>
      </c>
      <c r="N1776" s="48" t="str">
        <f>_xlfn.XLOOKUP(Table4[[#This Row],[Customer ID]],Table3[Customer ID],Table3[Date2])</f>
        <v>18-Oct-1981</v>
      </c>
      <c r="O1776" s="20">
        <f>_xlfn.XLOOKUP(A1776,Table3[Customer ID],Table3[Age])</f>
        <v>41</v>
      </c>
      <c r="P1776" s="20">
        <f>_xlfn.XLOOKUP(A1776,Table3[Customer ID],Table3[children])</f>
        <v>1</v>
      </c>
      <c r="Q1776" s="47">
        <f>_xlfn.XLOOKUP(A1776,Table3[Customer ID],Table3[charges])</f>
        <v>4911.8900000000003</v>
      </c>
      <c r="R1776" s="20" t="str">
        <f>_xlfn.XLOOKUP(A1776,Table3[Customer ID],Table3[Hospital tier])</f>
        <v>tier - 2</v>
      </c>
      <c r="S1776" s="20" t="str">
        <f>_xlfn.XLOOKUP(A1776,Table3[Customer ID],Table3[City tier])</f>
        <v>tier - 3</v>
      </c>
      <c r="T1776" s="20" t="str">
        <f>_xlfn.XLOOKUP(A1776,Table3[Customer ID],Table3[State ID])</f>
        <v>R1013</v>
      </c>
    </row>
    <row r="1777" spans="1:20" x14ac:dyDescent="0.3">
      <c r="A1777" s="20" t="s">
        <v>1795</v>
      </c>
      <c r="B1777" s="20" t="str">
        <f>_xlfn.XLOOKUP(A1777,Sheet3!A1777:A4111,Sheet3!B1777:B4111)</f>
        <v xml:space="preserve"> Ms</v>
      </c>
      <c r="C1777" s="20" t="str">
        <f>_xlfn.XLOOKUP(A1777,Sheet3!A1777:A4111,Sheet3!C1777:C4111)</f>
        <v>Stern</v>
      </c>
      <c r="D1777" s="20" t="str">
        <f>_xlfn.XLOOKUP(A1777,Sheet3!A1777:A4111,Sheet3!D1777:D4111)</f>
        <v xml:space="preserve">  Jessica</v>
      </c>
      <c r="E1777" s="46">
        <f>_xlfn.XLOOKUP(A1777,Sheet1!$A$2:$A$2336,Sheet1!$B$2:$B$2336)</f>
        <v>20.234999999999999</v>
      </c>
      <c r="F1777" s="20">
        <f>_xlfn.XLOOKUP(Table4[[#This Row],[Customer ID]],Sheet1!A1777:A4111,Sheet1!C1777:C4111)</f>
        <v>5.19</v>
      </c>
      <c r="G1777" s="20" t="str">
        <f>_xlfn.XLOOKUP(Table4[[#This Row],[Customer ID]],Sheet1!A1777:A4111,Sheet1!D1777:D4111)</f>
        <v>No</v>
      </c>
      <c r="H1777" s="20" t="str">
        <f>_xlfn.XLOOKUP(Table4[[#This Row],[Customer ID]],Sheet1!A1777:A4111,Sheet1!E1777:E4111)</f>
        <v>No</v>
      </c>
      <c r="I1777" s="20" t="str">
        <f>_xlfn.XLOOKUP(Table4[[#This Row],[Customer ID]],Sheet1!A1777:A4111,Sheet1!F1777:F4111)</f>
        <v>Yes</v>
      </c>
      <c r="J1777" s="20">
        <f>_xlfn.XLOOKUP(Table4[[#This Row],[Customer ID]],Sheet1!A1777:A4111,Sheet1!G1777:G4111)</f>
        <v>1</v>
      </c>
      <c r="K1777" s="20" t="str">
        <f>_xlfn.XLOOKUP(Table4[[#This Row],[Customer ID]],Sheet1!A1777:A4111,Sheet1!H1777:H4111)</f>
        <v>No</v>
      </c>
      <c r="L1777" s="20" t="str">
        <f>_xlfn.XLOOKUP(Table4[[#This Row],[Customer ID]],Sheet1!A1777:A4111,Sheet1!I1777:I4111)</f>
        <v>Normal weight</v>
      </c>
      <c r="M1777" s="20" t="str">
        <f>_xlfn.XLOOKUP(A1777,Sheet1!A1777:A4111,Sheet1!J1777:J4111)</f>
        <v>Normal</v>
      </c>
      <c r="N1777" s="48" t="str">
        <f>_xlfn.XLOOKUP(Table4[[#This Row],[Customer ID]],Table3[Customer ID],Table3[Date2])</f>
        <v>10-Jul-1993</v>
      </c>
      <c r="O1777" s="20">
        <f>_xlfn.XLOOKUP(A1777,Table3[Customer ID],Table3[Age])</f>
        <v>29</v>
      </c>
      <c r="P1777" s="20">
        <f>_xlfn.XLOOKUP(A1777,Table3[Customer ID],Table3[children])</f>
        <v>2</v>
      </c>
      <c r="Q1777" s="47">
        <f>_xlfn.XLOOKUP(A1777,Table3[Customer ID],Table3[charges])</f>
        <v>4906.41</v>
      </c>
      <c r="R1777" s="20" t="str">
        <f>_xlfn.XLOOKUP(A1777,Table3[Customer ID],Table3[Hospital tier])</f>
        <v>tier - 2</v>
      </c>
      <c r="S1777" s="20" t="str">
        <f>_xlfn.XLOOKUP(A1777,Table3[Customer ID],Table3[City tier])</f>
        <v>tier - 1</v>
      </c>
      <c r="T1777" s="20" t="str">
        <f>_xlfn.XLOOKUP(A1777,Table3[Customer ID],Table3[State ID])</f>
        <v>R1012</v>
      </c>
    </row>
    <row r="1778" spans="1:20" x14ac:dyDescent="0.3">
      <c r="A1778" s="20" t="s">
        <v>1796</v>
      </c>
      <c r="B1778" s="20" t="str">
        <f>_xlfn.XLOOKUP(A1778,Sheet3!A1778:A4112,Sheet3!B1778:B4112)</f>
        <v xml:space="preserve"> Mr</v>
      </c>
      <c r="C1778" s="20" t="str">
        <f>_xlfn.XLOOKUP(A1778,Sheet3!A1778:A4112,Sheet3!C1778:C4112)</f>
        <v>Newman</v>
      </c>
      <c r="D1778" s="20" t="str">
        <f>_xlfn.XLOOKUP(A1778,Sheet3!A1778:A4112,Sheet3!D1778:D4112)</f>
        <v xml:space="preserve">  Matthew M</v>
      </c>
      <c r="E1778" s="46">
        <f>_xlfn.XLOOKUP(A1778,Sheet1!$A$2:$A$2336,Sheet1!$B$2:$B$2336)</f>
        <v>25.27</v>
      </c>
      <c r="F1778" s="20">
        <f>_xlfn.XLOOKUP(Table4[[#This Row],[Customer ID]],Sheet1!A1778:A4112,Sheet1!C1778:C4112)</f>
        <v>5.7</v>
      </c>
      <c r="G1778" s="20" t="str">
        <f>_xlfn.XLOOKUP(Table4[[#This Row],[Customer ID]],Sheet1!A1778:A4112,Sheet1!D1778:D4112)</f>
        <v>yes</v>
      </c>
      <c r="H1778" s="20" t="str">
        <f>_xlfn.XLOOKUP(Table4[[#This Row],[Customer ID]],Sheet1!A1778:A4112,Sheet1!E1778:E4112)</f>
        <v>No</v>
      </c>
      <c r="I1778" s="20" t="str">
        <f>_xlfn.XLOOKUP(Table4[[#This Row],[Customer ID]],Sheet1!A1778:A4112,Sheet1!F1778:F4112)</f>
        <v>No</v>
      </c>
      <c r="J1778" s="20">
        <f>_xlfn.XLOOKUP(Table4[[#This Row],[Customer ID]],Sheet1!A1778:A4112,Sheet1!G1778:G4112)</f>
        <v>1</v>
      </c>
      <c r="K1778" s="20" t="str">
        <f>_xlfn.XLOOKUP(Table4[[#This Row],[Customer ID]],Sheet1!A1778:A4112,Sheet1!H1778:H4112)</f>
        <v>No</v>
      </c>
      <c r="L1778" s="20" t="str">
        <f>_xlfn.XLOOKUP(Table4[[#This Row],[Customer ID]],Sheet1!A1778:A4112,Sheet1!I1778:I4112)</f>
        <v>Over Weight</v>
      </c>
      <c r="M1778" s="20" t="str">
        <f>_xlfn.XLOOKUP(A1778,Sheet1!A1778:A4112,Sheet1!J1778:J4112)</f>
        <v>Normal</v>
      </c>
      <c r="N1778" s="48" t="str">
        <f>_xlfn.XLOOKUP(Table4[[#This Row],[Customer ID]],Table3[Customer ID],Table3[Date2])</f>
        <v>23-Sep-1988</v>
      </c>
      <c r="O1778" s="20">
        <f>_xlfn.XLOOKUP(A1778,Table3[Customer ID],Table3[Age])</f>
        <v>34</v>
      </c>
      <c r="P1778" s="20">
        <f>_xlfn.XLOOKUP(A1778,Table3[Customer ID],Table3[children])</f>
        <v>1</v>
      </c>
      <c r="Q1778" s="47">
        <f>_xlfn.XLOOKUP(A1778,Table3[Customer ID],Table3[charges])</f>
        <v>4894.75</v>
      </c>
      <c r="R1778" s="20" t="str">
        <f>_xlfn.XLOOKUP(A1778,Table3[Customer ID],Table3[Hospital tier])</f>
        <v>tier - 3</v>
      </c>
      <c r="S1778" s="20" t="str">
        <f>_xlfn.XLOOKUP(A1778,Table3[Customer ID],Table3[City tier])</f>
        <v>tier - 3</v>
      </c>
      <c r="T1778" s="20" t="str">
        <f>_xlfn.XLOOKUP(A1778,Table3[Customer ID],Table3[State ID])</f>
        <v>R1012</v>
      </c>
    </row>
    <row r="1779" spans="1:20" x14ac:dyDescent="0.3">
      <c r="A1779" s="20" t="s">
        <v>1797</v>
      </c>
      <c r="B1779" s="20" t="str">
        <f>_xlfn.XLOOKUP(A1779,Sheet3!A1779:A4113,Sheet3!B1779:B4113)</f>
        <v xml:space="preserve"> Ms</v>
      </c>
      <c r="C1779" s="20" t="str">
        <f>_xlfn.XLOOKUP(A1779,Sheet3!A1779:A4113,Sheet3!C1779:C4113)</f>
        <v>Reasoner</v>
      </c>
      <c r="D1779" s="20" t="str">
        <f>_xlfn.XLOOKUP(A1779,Sheet3!A1779:A4113,Sheet3!D1779:D4113)</f>
        <v xml:space="preserve">  Nadine A.</v>
      </c>
      <c r="E1779" s="46">
        <f>_xlfn.XLOOKUP(A1779,Sheet1!$A$2:$A$2336,Sheet1!$B$2:$B$2336)</f>
        <v>24.24</v>
      </c>
      <c r="F1779" s="20">
        <f>_xlfn.XLOOKUP(Table4[[#This Row],[Customer ID]],Sheet1!A1779:A4113,Sheet1!C1779:C4113)</f>
        <v>6.15</v>
      </c>
      <c r="G1779" s="20" t="str">
        <f>_xlfn.XLOOKUP(Table4[[#This Row],[Customer ID]],Sheet1!A1779:A4113,Sheet1!D1779:D4113)</f>
        <v>No</v>
      </c>
      <c r="H1779" s="20" t="str">
        <f>_xlfn.XLOOKUP(Table4[[#This Row],[Customer ID]],Sheet1!A1779:A4113,Sheet1!E1779:E4113)</f>
        <v>No</v>
      </c>
      <c r="I1779" s="20" t="str">
        <f>_xlfn.XLOOKUP(Table4[[#This Row],[Customer ID]],Sheet1!A1779:A4113,Sheet1!F1779:F4113)</f>
        <v>No</v>
      </c>
      <c r="J1779" s="20">
        <f>_xlfn.XLOOKUP(Table4[[#This Row],[Customer ID]],Sheet1!A1779:A4113,Sheet1!G1779:G4113)</f>
        <v>0</v>
      </c>
      <c r="K1779" s="20" t="str">
        <f>_xlfn.XLOOKUP(Table4[[#This Row],[Customer ID]],Sheet1!A1779:A4113,Sheet1!H1779:H4113)</f>
        <v>No</v>
      </c>
      <c r="L1779" s="20" t="str">
        <f>_xlfn.XLOOKUP(Table4[[#This Row],[Customer ID]],Sheet1!A1779:A4113,Sheet1!I1779:I4113)</f>
        <v>Normal weight</v>
      </c>
      <c r="M1779" s="20" t="str">
        <f>_xlfn.XLOOKUP(A1779,Sheet1!A1779:A4113,Sheet1!J1779:J4113)</f>
        <v>Prediabetes</v>
      </c>
      <c r="N1779" s="48" t="str">
        <f>_xlfn.XLOOKUP(Table4[[#This Row],[Customer ID]],Table3[Customer ID],Table3[Date2])</f>
        <v>28-Nov-1990</v>
      </c>
      <c r="O1779" s="20">
        <f>_xlfn.XLOOKUP(A1779,Table3[Customer ID],Table3[Age])</f>
        <v>32</v>
      </c>
      <c r="P1779" s="20">
        <f>_xlfn.XLOOKUP(A1779,Table3[Customer ID],Table3[children])</f>
        <v>3</v>
      </c>
      <c r="Q1779" s="47">
        <f>_xlfn.XLOOKUP(A1779,Table3[Customer ID],Table3[charges])</f>
        <v>4894.3900000000003</v>
      </c>
      <c r="R1779" s="20" t="str">
        <f>_xlfn.XLOOKUP(A1779,Table3[Customer ID],Table3[Hospital tier])</f>
        <v>tier - 2</v>
      </c>
      <c r="S1779" s="20" t="str">
        <f>_xlfn.XLOOKUP(A1779,Table3[Customer ID],Table3[City tier])</f>
        <v>tier - 3</v>
      </c>
      <c r="T1779" s="20" t="str">
        <f>_xlfn.XLOOKUP(A1779,Table3[Customer ID],Table3[State ID])</f>
        <v>R1013</v>
      </c>
    </row>
    <row r="1780" spans="1:20" x14ac:dyDescent="0.3">
      <c r="A1780" s="20" t="s">
        <v>1798</v>
      </c>
      <c r="B1780" s="20" t="str">
        <f>_xlfn.XLOOKUP(A1780,Sheet3!A1780:A4114,Sheet3!B1780:B4114)</f>
        <v xml:space="preserve"> Mr</v>
      </c>
      <c r="C1780" s="20" t="str">
        <f>_xlfn.XLOOKUP(A1780,Sheet3!A1780:A4114,Sheet3!C1780:C4114)</f>
        <v>Mone</v>
      </c>
      <c r="D1780" s="20" t="str">
        <f>_xlfn.XLOOKUP(A1780,Sheet3!A1780:A4114,Sheet3!D1780:D4114)</f>
        <v xml:space="preserve">  Peter J. Jr.</v>
      </c>
      <c r="E1780" s="46">
        <f>_xlfn.XLOOKUP(A1780,Sheet1!$A$2:$A$2336,Sheet1!$B$2:$B$2336)</f>
        <v>35.75</v>
      </c>
      <c r="F1780" s="20">
        <f>_xlfn.XLOOKUP(Table4[[#This Row],[Customer ID]],Sheet1!A1780:A4114,Sheet1!C1780:C4114)</f>
        <v>5.07</v>
      </c>
      <c r="G1780" s="20" t="str">
        <f>_xlfn.XLOOKUP(Table4[[#This Row],[Customer ID]],Sheet1!A1780:A4114,Sheet1!D1780:D4114)</f>
        <v>No</v>
      </c>
      <c r="H1780" s="20" t="str">
        <f>_xlfn.XLOOKUP(Table4[[#This Row],[Customer ID]],Sheet1!A1780:A4114,Sheet1!E1780:E4114)</f>
        <v>No</v>
      </c>
      <c r="I1780" s="20" t="str">
        <f>_xlfn.XLOOKUP(Table4[[#This Row],[Customer ID]],Sheet1!A1780:A4114,Sheet1!F1780:F4114)</f>
        <v>No</v>
      </c>
      <c r="J1780" s="20">
        <f>_xlfn.XLOOKUP(Table4[[#This Row],[Customer ID]],Sheet1!A1780:A4114,Sheet1!G1780:G4114)</f>
        <v>0</v>
      </c>
      <c r="K1780" s="20" t="str">
        <f>_xlfn.XLOOKUP(Table4[[#This Row],[Customer ID]],Sheet1!A1780:A4114,Sheet1!H1780:H4114)</f>
        <v>No</v>
      </c>
      <c r="L1780" s="20" t="str">
        <f>_xlfn.XLOOKUP(Table4[[#This Row],[Customer ID]],Sheet1!A1780:A4114,Sheet1!I1780:I4114)</f>
        <v>Obesity</v>
      </c>
      <c r="M1780" s="20" t="str">
        <f>_xlfn.XLOOKUP(A1780,Sheet1!A1780:A4114,Sheet1!J1780:J4114)</f>
        <v>Normal</v>
      </c>
      <c r="N1780" s="48" t="str">
        <f>_xlfn.XLOOKUP(Table4[[#This Row],[Customer ID]],Table3[Customer ID],Table3[Date2])</f>
        <v>10-Jul-1989</v>
      </c>
      <c r="O1780" s="20">
        <f>_xlfn.XLOOKUP(A1780,Table3[Customer ID],Table3[Age])</f>
        <v>33</v>
      </c>
      <c r="P1780" s="20">
        <f>_xlfn.XLOOKUP(A1780,Table3[Customer ID],Table3[children])</f>
        <v>2</v>
      </c>
      <c r="Q1780" s="47">
        <f>_xlfn.XLOOKUP(A1780,Table3[Customer ID],Table3[charges])</f>
        <v>4890</v>
      </c>
      <c r="R1780" s="20" t="str">
        <f>_xlfn.XLOOKUP(A1780,Table3[Customer ID],Table3[Hospital tier])</f>
        <v>tier - 3</v>
      </c>
      <c r="S1780" s="20" t="str">
        <f>_xlfn.XLOOKUP(A1780,Table3[Customer ID],Table3[City tier])</f>
        <v>tier - 2</v>
      </c>
      <c r="T1780" s="20" t="str">
        <f>_xlfn.XLOOKUP(A1780,Table3[Customer ID],Table3[State ID])</f>
        <v>R1013</v>
      </c>
    </row>
    <row r="1781" spans="1:20" x14ac:dyDescent="0.3">
      <c r="A1781" s="20" t="s">
        <v>1799</v>
      </c>
      <c r="B1781" s="20" t="str">
        <f>_xlfn.XLOOKUP(A1781,Sheet3!A1781:A4115,Sheet3!B1781:B4115)</f>
        <v xml:space="preserve"> Ms</v>
      </c>
      <c r="C1781" s="20" t="str">
        <f>_xlfn.XLOOKUP(A1781,Sheet3!A1781:A4115,Sheet3!C1781:C4115)</f>
        <v>Powers</v>
      </c>
      <c r="D1781" s="20" t="str">
        <f>_xlfn.XLOOKUP(A1781,Sheet3!A1781:A4115,Sheet3!D1781:D4115)</f>
        <v xml:space="preserve">  Colleen M</v>
      </c>
      <c r="E1781" s="46">
        <f>_xlfn.XLOOKUP(A1781,Sheet1!$A$2:$A$2336,Sheet1!$B$2:$B$2336)</f>
        <v>29.92</v>
      </c>
      <c r="F1781" s="20">
        <f>_xlfn.XLOOKUP(Table4[[#This Row],[Customer ID]],Sheet1!A1781:A4115,Sheet1!C1781:C4115)</f>
        <v>10.97</v>
      </c>
      <c r="G1781" s="20" t="str">
        <f>_xlfn.XLOOKUP(Table4[[#This Row],[Customer ID]],Sheet1!A1781:A4115,Sheet1!D1781:D4115)</f>
        <v>yes</v>
      </c>
      <c r="H1781" s="20" t="str">
        <f>_xlfn.XLOOKUP(Table4[[#This Row],[Customer ID]],Sheet1!A1781:A4115,Sheet1!E1781:E4115)</f>
        <v>No</v>
      </c>
      <c r="I1781" s="20" t="str">
        <f>_xlfn.XLOOKUP(Table4[[#This Row],[Customer ID]],Sheet1!A1781:A4115,Sheet1!F1781:F4115)</f>
        <v>No</v>
      </c>
      <c r="J1781" s="20">
        <f>_xlfn.XLOOKUP(Table4[[#This Row],[Customer ID]],Sheet1!A1781:A4115,Sheet1!G1781:G4115)</f>
        <v>1</v>
      </c>
      <c r="K1781" s="20" t="str">
        <f>_xlfn.XLOOKUP(Table4[[#This Row],[Customer ID]],Sheet1!A1781:A4115,Sheet1!H1781:H4115)</f>
        <v>No</v>
      </c>
      <c r="L1781" s="20" t="str">
        <f>_xlfn.XLOOKUP(Table4[[#This Row],[Customer ID]],Sheet1!A1781:A4115,Sheet1!I1781:I4115)</f>
        <v>Over Weight</v>
      </c>
      <c r="M1781" s="20" t="str">
        <f>_xlfn.XLOOKUP(A1781,Sheet1!A1781:A4115,Sheet1!J1781:J4115)</f>
        <v>Diabetes</v>
      </c>
      <c r="N1781" s="48" t="str">
        <f>_xlfn.XLOOKUP(Table4[[#This Row],[Customer ID]],Table3[Customer ID],Table3[Date2])</f>
        <v>27-Oct-1986</v>
      </c>
      <c r="O1781" s="20">
        <f>_xlfn.XLOOKUP(A1781,Table3[Customer ID],Table3[Age])</f>
        <v>36</v>
      </c>
      <c r="P1781" s="20">
        <f>_xlfn.XLOOKUP(A1781,Table3[Customer ID],Table3[children])</f>
        <v>0</v>
      </c>
      <c r="Q1781" s="47">
        <f>_xlfn.XLOOKUP(A1781,Table3[Customer ID],Table3[charges])</f>
        <v>4889.04</v>
      </c>
      <c r="R1781" s="20" t="str">
        <f>_xlfn.XLOOKUP(A1781,Table3[Customer ID],Table3[Hospital tier])</f>
        <v>tier - 2</v>
      </c>
      <c r="S1781" s="20" t="str">
        <f>_xlfn.XLOOKUP(A1781,Table3[Customer ID],Table3[City tier])</f>
        <v>tier - 1</v>
      </c>
      <c r="T1781" s="20" t="str">
        <f>_xlfn.XLOOKUP(A1781,Table3[Customer ID],Table3[State ID])</f>
        <v>R1013</v>
      </c>
    </row>
    <row r="1782" spans="1:20" x14ac:dyDescent="0.3">
      <c r="A1782" s="20" t="s">
        <v>1800</v>
      </c>
      <c r="B1782" s="20" t="str">
        <f>_xlfn.XLOOKUP(A1782,Sheet3!A1782:A4116,Sheet3!B1782:B4116)</f>
        <v xml:space="preserve"> Ms</v>
      </c>
      <c r="C1782" s="20" t="str">
        <f>_xlfn.XLOOKUP(A1782,Sheet3!A1782:A4116,Sheet3!C1782:C4116)</f>
        <v>Ulery</v>
      </c>
      <c r="D1782" s="20" t="str">
        <f>_xlfn.XLOOKUP(A1782,Sheet3!A1782:A4116,Sheet3!D1782:D4116)</f>
        <v xml:space="preserve">  Julie A.</v>
      </c>
      <c r="E1782" s="46">
        <f>_xlfn.XLOOKUP(A1782,Sheet1!$A$2:$A$2336,Sheet1!$B$2:$B$2336)</f>
        <v>26.2</v>
      </c>
      <c r="F1782" s="20">
        <f>_xlfn.XLOOKUP(Table4[[#This Row],[Customer ID]],Sheet1!A1782:A4116,Sheet1!C1782:C4116)</f>
        <v>10.93</v>
      </c>
      <c r="G1782" s="20" t="str">
        <f>_xlfn.XLOOKUP(Table4[[#This Row],[Customer ID]],Sheet1!A1782:A4116,Sheet1!D1782:D4116)</f>
        <v>yes</v>
      </c>
      <c r="H1782" s="20" t="str">
        <f>_xlfn.XLOOKUP(Table4[[#This Row],[Customer ID]],Sheet1!A1782:A4116,Sheet1!E1782:E4116)</f>
        <v>No</v>
      </c>
      <c r="I1782" s="20" t="str">
        <f>_xlfn.XLOOKUP(Table4[[#This Row],[Customer ID]],Sheet1!A1782:A4116,Sheet1!F1782:F4116)</f>
        <v>No</v>
      </c>
      <c r="J1782" s="20">
        <f>_xlfn.XLOOKUP(Table4[[#This Row],[Customer ID]],Sheet1!A1782:A4116,Sheet1!G1782:G4116)</f>
        <v>1</v>
      </c>
      <c r="K1782" s="20" t="str">
        <f>_xlfn.XLOOKUP(Table4[[#This Row],[Customer ID]],Sheet1!A1782:A4116,Sheet1!H1782:H4116)</f>
        <v>No</v>
      </c>
      <c r="L1782" s="20" t="str">
        <f>_xlfn.XLOOKUP(Table4[[#This Row],[Customer ID]],Sheet1!A1782:A4116,Sheet1!I1782:I4116)</f>
        <v>Over Weight</v>
      </c>
      <c r="M1782" s="20" t="str">
        <f>_xlfn.XLOOKUP(A1782,Sheet1!A1782:A4116,Sheet1!J1782:J4116)</f>
        <v>Diabetes</v>
      </c>
      <c r="N1782" s="48" t="str">
        <f>_xlfn.XLOOKUP(Table4[[#This Row],[Customer ID]],Table3[Customer ID],Table3[Date2])</f>
        <v>23-Dec-1986</v>
      </c>
      <c r="O1782" s="20">
        <f>_xlfn.XLOOKUP(A1782,Table3[Customer ID],Table3[Age])</f>
        <v>36</v>
      </c>
      <c r="P1782" s="20">
        <f>_xlfn.XLOOKUP(A1782,Table3[Customer ID],Table3[children])</f>
        <v>0</v>
      </c>
      <c r="Q1782" s="47">
        <f>_xlfn.XLOOKUP(A1782,Table3[Customer ID],Table3[charges])</f>
        <v>4883.87</v>
      </c>
      <c r="R1782" s="20" t="str">
        <f>_xlfn.XLOOKUP(A1782,Table3[Customer ID],Table3[Hospital tier])</f>
        <v>tier - 2</v>
      </c>
      <c r="S1782" s="20" t="str">
        <f>_xlfn.XLOOKUP(A1782,Table3[Customer ID],Table3[City tier])</f>
        <v>tier - 1</v>
      </c>
      <c r="T1782" s="20" t="str">
        <f>_xlfn.XLOOKUP(A1782,Table3[Customer ID],Table3[State ID])</f>
        <v>R1011</v>
      </c>
    </row>
    <row r="1783" spans="1:20" x14ac:dyDescent="0.3">
      <c r="A1783" s="20" t="s">
        <v>1801</v>
      </c>
      <c r="B1783" s="20" t="str">
        <f>_xlfn.XLOOKUP(A1783,Sheet3!A1783:A4117,Sheet3!B1783:B4117)</f>
        <v xml:space="preserve"> Mr</v>
      </c>
      <c r="C1783" s="20" t="str">
        <f>_xlfn.XLOOKUP(A1783,Sheet3!A1783:A4117,Sheet3!C1783:C4117)</f>
        <v>Haines</v>
      </c>
      <c r="D1783" s="20" t="str">
        <f>_xlfn.XLOOKUP(A1783,Sheet3!A1783:A4117,Sheet3!D1783:D4117)</f>
        <v xml:space="preserve">  Douglas W</v>
      </c>
      <c r="E1783" s="46">
        <f>_xlfn.XLOOKUP(A1783,Sheet1!$A$2:$A$2336,Sheet1!$B$2:$B$2336)</f>
        <v>26.695</v>
      </c>
      <c r="F1783" s="20">
        <f>_xlfn.XLOOKUP(Table4[[#This Row],[Customer ID]],Sheet1!A1783:A4117,Sheet1!C1783:C4117)</f>
        <v>4.21</v>
      </c>
      <c r="G1783" s="20" t="str">
        <f>_xlfn.XLOOKUP(Table4[[#This Row],[Customer ID]],Sheet1!A1783:A4117,Sheet1!D1783:D4117)</f>
        <v>yes</v>
      </c>
      <c r="H1783" s="20" t="str">
        <f>_xlfn.XLOOKUP(Table4[[#This Row],[Customer ID]],Sheet1!A1783:A4117,Sheet1!E1783:E4117)</f>
        <v>No</v>
      </c>
      <c r="I1783" s="20" t="str">
        <f>_xlfn.XLOOKUP(Table4[[#This Row],[Customer ID]],Sheet1!A1783:A4117,Sheet1!F1783:F4117)</f>
        <v>Yes</v>
      </c>
      <c r="J1783" s="20">
        <f>_xlfn.XLOOKUP(Table4[[#This Row],[Customer ID]],Sheet1!A1783:A4117,Sheet1!G1783:G4117)</f>
        <v>1</v>
      </c>
      <c r="K1783" s="20" t="str">
        <f>_xlfn.XLOOKUP(Table4[[#This Row],[Customer ID]],Sheet1!A1783:A4117,Sheet1!H1783:H4117)</f>
        <v>No</v>
      </c>
      <c r="L1783" s="20" t="str">
        <f>_xlfn.XLOOKUP(Table4[[#This Row],[Customer ID]],Sheet1!A1783:A4117,Sheet1!I1783:I4117)</f>
        <v>Over Weight</v>
      </c>
      <c r="M1783" s="20" t="str">
        <f>_xlfn.XLOOKUP(A1783,Sheet1!A1783:A4117,Sheet1!J1783:J4117)</f>
        <v>Normal</v>
      </c>
      <c r="N1783" s="48" t="str">
        <f>_xlfn.XLOOKUP(Table4[[#This Row],[Customer ID]],Table3[Customer ID],Table3[Date2])</f>
        <v>29-Sep-1997</v>
      </c>
      <c r="O1783" s="20">
        <f>_xlfn.XLOOKUP(A1783,Table3[Customer ID],Table3[Age])</f>
        <v>25</v>
      </c>
      <c r="P1783" s="20">
        <f>_xlfn.XLOOKUP(A1783,Table3[Customer ID],Table3[children])</f>
        <v>4</v>
      </c>
      <c r="Q1783" s="47">
        <f>_xlfn.XLOOKUP(A1783,Table3[Customer ID],Table3[charges])</f>
        <v>4877.9799999999996</v>
      </c>
      <c r="R1783" s="20" t="str">
        <f>_xlfn.XLOOKUP(A1783,Table3[Customer ID],Table3[Hospital tier])</f>
        <v>tier - 2</v>
      </c>
      <c r="S1783" s="20" t="str">
        <f>_xlfn.XLOOKUP(A1783,Table3[Customer ID],Table3[City tier])</f>
        <v>tier - 3</v>
      </c>
      <c r="T1783" s="20" t="str">
        <f>_xlfn.XLOOKUP(A1783,Table3[Customer ID],Table3[State ID])</f>
        <v>R1012</v>
      </c>
    </row>
    <row r="1784" spans="1:20" x14ac:dyDescent="0.3">
      <c r="A1784" s="20" t="s">
        <v>1802</v>
      </c>
      <c r="B1784" s="20" t="str">
        <f>_xlfn.XLOOKUP(A1784,Sheet3!A1784:A4118,Sheet3!B1784:B4118)</f>
        <v xml:space="preserve"> Ms</v>
      </c>
      <c r="C1784" s="20" t="str">
        <f>_xlfn.XLOOKUP(A1784,Sheet3!A1784:A4118,Sheet3!C1784:C4118)</f>
        <v>Airoldi</v>
      </c>
      <c r="D1784" s="20" t="str">
        <f>_xlfn.XLOOKUP(A1784,Sheet3!A1784:A4118,Sheet3!D1784:D4118)</f>
        <v xml:space="preserve">  Catherine</v>
      </c>
      <c r="E1784" s="46">
        <f>_xlfn.XLOOKUP(A1784,Sheet1!$A$2:$A$2336,Sheet1!$B$2:$B$2336)</f>
        <v>23.16</v>
      </c>
      <c r="F1784" s="20">
        <f>_xlfn.XLOOKUP(Table4[[#This Row],[Customer ID]],Sheet1!A1784:A4118,Sheet1!C1784:C4118)</f>
        <v>5.5</v>
      </c>
      <c r="G1784" s="20" t="str">
        <f>_xlfn.XLOOKUP(Table4[[#This Row],[Customer ID]],Sheet1!A1784:A4118,Sheet1!D1784:D4118)</f>
        <v>No</v>
      </c>
      <c r="H1784" s="20" t="str">
        <f>_xlfn.XLOOKUP(Table4[[#This Row],[Customer ID]],Sheet1!A1784:A4118,Sheet1!E1784:E4118)</f>
        <v>No</v>
      </c>
      <c r="I1784" s="20" t="str">
        <f>_xlfn.XLOOKUP(Table4[[#This Row],[Customer ID]],Sheet1!A1784:A4118,Sheet1!F1784:F4118)</f>
        <v>No</v>
      </c>
      <c r="J1784" s="20">
        <f>_xlfn.XLOOKUP(Table4[[#This Row],[Customer ID]],Sheet1!A1784:A4118,Sheet1!G1784:G4118)</f>
        <v>0</v>
      </c>
      <c r="K1784" s="20" t="str">
        <f>_xlfn.XLOOKUP(Table4[[#This Row],[Customer ID]],Sheet1!A1784:A4118,Sheet1!H1784:H4118)</f>
        <v>No</v>
      </c>
      <c r="L1784" s="20" t="str">
        <f>_xlfn.XLOOKUP(Table4[[#This Row],[Customer ID]],Sheet1!A1784:A4118,Sheet1!I1784:I4118)</f>
        <v>Normal weight</v>
      </c>
      <c r="M1784" s="20" t="str">
        <f>_xlfn.XLOOKUP(A1784,Sheet1!A1784:A4118,Sheet1!J1784:J4118)</f>
        <v>Normal</v>
      </c>
      <c r="N1784" s="48" t="str">
        <f>_xlfn.XLOOKUP(Table4[[#This Row],[Customer ID]],Table3[Customer ID],Table3[Date2])</f>
        <v>1-Sep-1989</v>
      </c>
      <c r="O1784" s="20">
        <f>_xlfn.XLOOKUP(A1784,Table3[Customer ID],Table3[Age])</f>
        <v>33</v>
      </c>
      <c r="P1784" s="20">
        <f>_xlfn.XLOOKUP(A1784,Table3[Customer ID],Table3[children])</f>
        <v>3</v>
      </c>
      <c r="Q1784" s="47">
        <f>_xlfn.XLOOKUP(A1784,Table3[Customer ID],Table3[charges])</f>
        <v>4859.8900000000003</v>
      </c>
      <c r="R1784" s="20" t="str">
        <f>_xlfn.XLOOKUP(A1784,Table3[Customer ID],Table3[Hospital tier])</f>
        <v>tier - 2</v>
      </c>
      <c r="S1784" s="20" t="str">
        <f>_xlfn.XLOOKUP(A1784,Table3[Customer ID],Table3[City tier])</f>
        <v>tier - 3</v>
      </c>
      <c r="T1784" s="20" t="str">
        <f>_xlfn.XLOOKUP(A1784,Table3[Customer ID],Table3[State ID])</f>
        <v>R1011</v>
      </c>
    </row>
    <row r="1785" spans="1:20" x14ac:dyDescent="0.3">
      <c r="A1785" s="20" t="s">
        <v>1803</v>
      </c>
      <c r="B1785" s="20" t="str">
        <f>_xlfn.XLOOKUP(A1785,Sheet3!A1785:A4119,Sheet3!B1785:B4119)</f>
        <v xml:space="preserve"> Mr</v>
      </c>
      <c r="C1785" s="20" t="str">
        <f>_xlfn.XLOOKUP(A1785,Sheet3!A1785:A4119,Sheet3!C1785:C4119)</f>
        <v>Mattis</v>
      </c>
      <c r="D1785" s="20" t="str">
        <f>_xlfn.XLOOKUP(A1785,Sheet3!A1785:A4119,Sheet3!D1785:D4119)</f>
        <v xml:space="preserve">  James A</v>
      </c>
      <c r="E1785" s="46">
        <f>_xlfn.XLOOKUP(A1785,Sheet1!$A$2:$A$2336,Sheet1!$B$2:$B$2336)</f>
        <v>32.585000000000001</v>
      </c>
      <c r="F1785" s="20">
        <f>_xlfn.XLOOKUP(Table4[[#This Row],[Customer ID]],Sheet1!A1785:A4119,Sheet1!C1785:C4119)</f>
        <v>4.93</v>
      </c>
      <c r="G1785" s="20" t="str">
        <f>_xlfn.XLOOKUP(Table4[[#This Row],[Customer ID]],Sheet1!A1785:A4119,Sheet1!D1785:D4119)</f>
        <v>yes</v>
      </c>
      <c r="H1785" s="20" t="str">
        <f>_xlfn.XLOOKUP(Table4[[#This Row],[Customer ID]],Sheet1!A1785:A4119,Sheet1!E1785:E4119)</f>
        <v>No</v>
      </c>
      <c r="I1785" s="20" t="str">
        <f>_xlfn.XLOOKUP(Table4[[#This Row],[Customer ID]],Sheet1!A1785:A4119,Sheet1!F1785:F4119)</f>
        <v>No</v>
      </c>
      <c r="J1785" s="20">
        <f>_xlfn.XLOOKUP(Table4[[#This Row],[Customer ID]],Sheet1!A1785:A4119,Sheet1!G1785:G4119)</f>
        <v>1</v>
      </c>
      <c r="K1785" s="20" t="str">
        <f>_xlfn.XLOOKUP(Table4[[#This Row],[Customer ID]],Sheet1!A1785:A4119,Sheet1!H1785:H4119)</f>
        <v>No</v>
      </c>
      <c r="L1785" s="20" t="str">
        <f>_xlfn.XLOOKUP(Table4[[#This Row],[Customer ID]],Sheet1!A1785:A4119,Sheet1!I1785:I4119)</f>
        <v>Obesity</v>
      </c>
      <c r="M1785" s="20" t="str">
        <f>_xlfn.XLOOKUP(A1785,Sheet1!A1785:A4119,Sheet1!J1785:J4119)</f>
        <v>Normal</v>
      </c>
      <c r="N1785" s="48" t="str">
        <f>_xlfn.XLOOKUP(Table4[[#This Row],[Customer ID]],Table3[Customer ID],Table3[Date2])</f>
        <v>27-Dec-1995</v>
      </c>
      <c r="O1785" s="20">
        <f>_xlfn.XLOOKUP(A1785,Table3[Customer ID],Table3[Age])</f>
        <v>27</v>
      </c>
      <c r="P1785" s="20">
        <f>_xlfn.XLOOKUP(A1785,Table3[Customer ID],Table3[children])</f>
        <v>3</v>
      </c>
      <c r="Q1785" s="47">
        <f>_xlfn.XLOOKUP(A1785,Table3[Customer ID],Table3[charges])</f>
        <v>4846.92</v>
      </c>
      <c r="R1785" s="20" t="str">
        <f>_xlfn.XLOOKUP(A1785,Table3[Customer ID],Table3[Hospital tier])</f>
        <v>tier - 2</v>
      </c>
      <c r="S1785" s="20" t="str">
        <f>_xlfn.XLOOKUP(A1785,Table3[Customer ID],Table3[City tier])</f>
        <v>tier - 3</v>
      </c>
      <c r="T1785" s="20" t="str">
        <f>_xlfn.XLOOKUP(A1785,Table3[Customer ID],Table3[State ID])</f>
        <v>R1017</v>
      </c>
    </row>
    <row r="1786" spans="1:20" x14ac:dyDescent="0.3">
      <c r="A1786" s="20" t="s">
        <v>1804</v>
      </c>
      <c r="B1786" s="20" t="str">
        <f>_xlfn.XLOOKUP(A1786,Sheet3!A1786:A4120,Sheet3!B1786:B4120)</f>
        <v xml:space="preserve"> Mr</v>
      </c>
      <c r="C1786" s="20" t="str">
        <f>_xlfn.XLOOKUP(A1786,Sheet3!A1786:A4120,Sheet3!C1786:C4120)</f>
        <v>Cho</v>
      </c>
      <c r="D1786" s="20" t="str">
        <f>_xlfn.XLOOKUP(A1786,Sheet3!A1786:A4120,Sheet3!D1786:D4120)</f>
        <v xml:space="preserve">  Youngseong</v>
      </c>
      <c r="E1786" s="46">
        <f>_xlfn.XLOOKUP(A1786,Sheet1!$A$2:$A$2336,Sheet1!$B$2:$B$2336)</f>
        <v>33.97</v>
      </c>
      <c r="F1786" s="20">
        <f>_xlfn.XLOOKUP(Table4[[#This Row],[Customer ID]],Sheet1!A1786:A4120,Sheet1!C1786:C4120)</f>
        <v>5.6</v>
      </c>
      <c r="G1786" s="20" t="str">
        <f>_xlfn.XLOOKUP(Table4[[#This Row],[Customer ID]],Sheet1!A1786:A4120,Sheet1!D1786:D4120)</f>
        <v>yes</v>
      </c>
      <c r="H1786" s="20" t="str">
        <f>_xlfn.XLOOKUP(Table4[[#This Row],[Customer ID]],Sheet1!A1786:A4120,Sheet1!E1786:E4120)</f>
        <v>No</v>
      </c>
      <c r="I1786" s="20" t="str">
        <f>_xlfn.XLOOKUP(Table4[[#This Row],[Customer ID]],Sheet1!A1786:A4120,Sheet1!F1786:F4120)</f>
        <v>No</v>
      </c>
      <c r="J1786" s="20">
        <f>_xlfn.XLOOKUP(Table4[[#This Row],[Customer ID]],Sheet1!A1786:A4120,Sheet1!G1786:G4120)</f>
        <v>0</v>
      </c>
      <c r="K1786" s="20" t="str">
        <f>_xlfn.XLOOKUP(Table4[[#This Row],[Customer ID]],Sheet1!A1786:A4120,Sheet1!H1786:H4120)</f>
        <v>No</v>
      </c>
      <c r="L1786" s="20" t="str">
        <f>_xlfn.XLOOKUP(Table4[[#This Row],[Customer ID]],Sheet1!A1786:A4120,Sheet1!I1786:I4120)</f>
        <v>Obesity</v>
      </c>
      <c r="M1786" s="20" t="str">
        <f>_xlfn.XLOOKUP(A1786,Sheet1!A1786:A4120,Sheet1!J1786:J4120)</f>
        <v>Normal</v>
      </c>
      <c r="N1786" s="48" t="str">
        <f>_xlfn.XLOOKUP(Table4[[#This Row],[Customer ID]],Table3[Customer ID],Table3[Date2])</f>
        <v>7-Jun-2001</v>
      </c>
      <c r="O1786" s="20">
        <f>_xlfn.XLOOKUP(A1786,Table3[Customer ID],Table3[Age])</f>
        <v>22</v>
      </c>
      <c r="P1786" s="20">
        <f>_xlfn.XLOOKUP(A1786,Table3[Customer ID],Table3[children])</f>
        <v>0</v>
      </c>
      <c r="Q1786" s="47">
        <f>_xlfn.XLOOKUP(A1786,Table3[Customer ID],Table3[charges])</f>
        <v>4846.53</v>
      </c>
      <c r="R1786" s="20" t="str">
        <f>_xlfn.XLOOKUP(A1786,Table3[Customer ID],Table3[Hospital tier])</f>
        <v>tier - 2</v>
      </c>
      <c r="S1786" s="20" t="str">
        <f>_xlfn.XLOOKUP(A1786,Table3[Customer ID],Table3[City tier])</f>
        <v>tier - 3</v>
      </c>
      <c r="T1786" s="20" t="str">
        <f>_xlfn.XLOOKUP(A1786,Table3[Customer ID],Table3[State ID])</f>
        <v>R1021</v>
      </c>
    </row>
    <row r="1787" spans="1:20" x14ac:dyDescent="0.3">
      <c r="A1787" s="20" t="s">
        <v>1805</v>
      </c>
      <c r="B1787" s="20" t="str">
        <f>_xlfn.XLOOKUP(A1787,Sheet3!A1787:A4121,Sheet3!B1787:B4121)</f>
        <v xml:space="preserve"> Mr</v>
      </c>
      <c r="C1787" s="20" t="str">
        <f>_xlfn.XLOOKUP(A1787,Sheet3!A1787:A4121,Sheet3!C1787:C4121)</f>
        <v>Reumann</v>
      </c>
      <c r="D1787" s="20" t="str">
        <f>_xlfn.XLOOKUP(A1787,Sheet3!A1787:A4121,Sheet3!D1787:D4121)</f>
        <v xml:space="preserve">  John</v>
      </c>
      <c r="E1787" s="46">
        <f>_xlfn.XLOOKUP(A1787,Sheet1!$A$2:$A$2336,Sheet1!$B$2:$B$2336)</f>
        <v>16.57</v>
      </c>
      <c r="F1787" s="20">
        <f>_xlfn.XLOOKUP(Table4[[#This Row],[Customer ID]],Sheet1!A1787:A4121,Sheet1!C1787:C4121)</f>
        <v>9.99</v>
      </c>
      <c r="G1787" s="20" t="str">
        <f>_xlfn.XLOOKUP(Table4[[#This Row],[Customer ID]],Sheet1!A1787:A4121,Sheet1!D1787:D4121)</f>
        <v>No</v>
      </c>
      <c r="H1787" s="20" t="str">
        <f>_xlfn.XLOOKUP(Table4[[#This Row],[Customer ID]],Sheet1!A1787:A4121,Sheet1!E1787:E4121)</f>
        <v>No</v>
      </c>
      <c r="I1787" s="20" t="str">
        <f>_xlfn.XLOOKUP(Table4[[#This Row],[Customer ID]],Sheet1!A1787:A4121,Sheet1!F1787:F4121)</f>
        <v>No</v>
      </c>
      <c r="J1787" s="20">
        <f>_xlfn.XLOOKUP(Table4[[#This Row],[Customer ID]],Sheet1!A1787:A4121,Sheet1!G1787:G4121)</f>
        <v>0</v>
      </c>
      <c r="K1787" s="20" t="str">
        <f>_xlfn.XLOOKUP(Table4[[#This Row],[Customer ID]],Sheet1!A1787:A4121,Sheet1!H1787:H4121)</f>
        <v>No</v>
      </c>
      <c r="L1787" s="20" t="str">
        <f>_xlfn.XLOOKUP(Table4[[#This Row],[Customer ID]],Sheet1!A1787:A4121,Sheet1!I1787:I4121)</f>
        <v>Under Weight</v>
      </c>
      <c r="M1787" s="20" t="str">
        <f>_xlfn.XLOOKUP(A1787,Sheet1!A1787:A4121,Sheet1!J1787:J4121)</f>
        <v>Diabetes</v>
      </c>
      <c r="N1787" s="48" t="str">
        <f>_xlfn.XLOOKUP(Table4[[#This Row],[Customer ID]],Table3[Customer ID],Table3[Date2])</f>
        <v>11-Sep-1974</v>
      </c>
      <c r="O1787" s="20">
        <f>_xlfn.XLOOKUP(A1787,Table3[Customer ID],Table3[Age])</f>
        <v>48</v>
      </c>
      <c r="P1787" s="20">
        <f>_xlfn.XLOOKUP(A1787,Table3[Customer ID],Table3[children])</f>
        <v>0</v>
      </c>
      <c r="Q1787" s="47">
        <f>_xlfn.XLOOKUP(A1787,Table3[Customer ID],Table3[charges])</f>
        <v>4844.67</v>
      </c>
      <c r="R1787" s="20" t="str">
        <f>_xlfn.XLOOKUP(A1787,Table3[Customer ID],Table3[Hospital tier])</f>
        <v>tier - 2</v>
      </c>
      <c r="S1787" s="20" t="str">
        <f>_xlfn.XLOOKUP(A1787,Table3[Customer ID],Table3[City tier])</f>
        <v>tier - 2</v>
      </c>
      <c r="T1787" s="20" t="str">
        <f>_xlfn.XLOOKUP(A1787,Table3[Customer ID],Table3[State ID])</f>
        <v>R1013</v>
      </c>
    </row>
    <row r="1788" spans="1:20" x14ac:dyDescent="0.3">
      <c r="A1788" s="20" t="s">
        <v>1806</v>
      </c>
      <c r="B1788" s="20" t="str">
        <f>_xlfn.XLOOKUP(A1788,Sheet3!A1788:A4122,Sheet3!B1788:B4122)</f>
        <v xml:space="preserve"> Mr</v>
      </c>
      <c r="C1788" s="20" t="str">
        <f>_xlfn.XLOOKUP(A1788,Sheet3!A1788:A4122,Sheet3!C1788:C4122)</f>
        <v>Cooper</v>
      </c>
      <c r="D1788" s="20" t="str">
        <f>_xlfn.XLOOKUP(A1788,Sheet3!A1788:A4122,Sheet3!D1788:D4122)</f>
        <v xml:space="preserve">  Brandon S.</v>
      </c>
      <c r="E1788" s="46">
        <f>_xlfn.XLOOKUP(A1788,Sheet1!$A$2:$A$2336,Sheet1!$B$2:$B$2336)</f>
        <v>17.55</v>
      </c>
      <c r="F1788" s="20">
        <f>_xlfn.XLOOKUP(Table4[[#This Row],[Customer ID]],Sheet1!A1788:A4122,Sheet1!C1788:C4122)</f>
        <v>5.93</v>
      </c>
      <c r="G1788" s="20" t="str">
        <f>_xlfn.XLOOKUP(Table4[[#This Row],[Customer ID]],Sheet1!A1788:A4122,Sheet1!D1788:D4122)</f>
        <v>No</v>
      </c>
      <c r="H1788" s="20" t="str">
        <f>_xlfn.XLOOKUP(Table4[[#This Row],[Customer ID]],Sheet1!A1788:A4122,Sheet1!E1788:E4122)</f>
        <v>No</v>
      </c>
      <c r="I1788" s="20" t="str">
        <f>_xlfn.XLOOKUP(Table4[[#This Row],[Customer ID]],Sheet1!A1788:A4122,Sheet1!F1788:F4122)</f>
        <v>Yes</v>
      </c>
      <c r="J1788" s="20">
        <f>_xlfn.XLOOKUP(Table4[[#This Row],[Customer ID]],Sheet1!A1788:A4122,Sheet1!G1788:G4122)</f>
        <v>1</v>
      </c>
      <c r="K1788" s="20" t="str">
        <f>_xlfn.XLOOKUP(Table4[[#This Row],[Customer ID]],Sheet1!A1788:A4122,Sheet1!H1788:H4122)</f>
        <v>No</v>
      </c>
      <c r="L1788" s="20" t="str">
        <f>_xlfn.XLOOKUP(Table4[[#This Row],[Customer ID]],Sheet1!A1788:A4122,Sheet1!I1788:I4122)</f>
        <v>Under Weight</v>
      </c>
      <c r="M1788" s="20" t="str">
        <f>_xlfn.XLOOKUP(A1788,Sheet1!A1788:A4122,Sheet1!J1788:J4122)</f>
        <v>Prediabetes</v>
      </c>
      <c r="N1788" s="48" t="str">
        <f>_xlfn.XLOOKUP(Table4[[#This Row],[Customer ID]],Table3[Customer ID],Table3[Date2])</f>
        <v>13-Dec-1979</v>
      </c>
      <c r="O1788" s="20">
        <f>_xlfn.XLOOKUP(A1788,Table3[Customer ID],Table3[Age])</f>
        <v>43</v>
      </c>
      <c r="P1788" s="20">
        <f>_xlfn.XLOOKUP(A1788,Table3[Customer ID],Table3[children])</f>
        <v>2</v>
      </c>
      <c r="Q1788" s="47">
        <f>_xlfn.XLOOKUP(A1788,Table3[Customer ID],Table3[charges])</f>
        <v>4843.79</v>
      </c>
      <c r="R1788" s="20" t="str">
        <f>_xlfn.XLOOKUP(A1788,Table3[Customer ID],Table3[Hospital tier])</f>
        <v>tier - 2</v>
      </c>
      <c r="S1788" s="20" t="str">
        <f>_xlfn.XLOOKUP(A1788,Table3[Customer ID],Table3[City tier])</f>
        <v>tier - 3</v>
      </c>
      <c r="T1788" s="20" t="str">
        <f>_xlfn.XLOOKUP(A1788,Table3[Customer ID],Table3[State ID])</f>
        <v>R1013</v>
      </c>
    </row>
    <row r="1789" spans="1:20" x14ac:dyDescent="0.3">
      <c r="A1789" s="20" t="s">
        <v>1807</v>
      </c>
      <c r="B1789" s="20" t="str">
        <f>_xlfn.XLOOKUP(A1789,Sheet3!A1789:A4123,Sheet3!B1789:B4123)</f>
        <v xml:space="preserve"> Mr</v>
      </c>
      <c r="C1789" s="20" t="str">
        <f>_xlfn.XLOOKUP(A1789,Sheet3!A1789:A4123,Sheet3!C1789:C4123)</f>
        <v>Kennedy</v>
      </c>
      <c r="D1789" s="20" t="str">
        <f>_xlfn.XLOOKUP(A1789,Sheet3!A1789:A4123,Sheet3!D1789:D4123)</f>
        <v xml:space="preserve">  Sean P</v>
      </c>
      <c r="E1789" s="46">
        <f>_xlfn.XLOOKUP(A1789,Sheet1!$A$2:$A$2336,Sheet1!$B$2:$B$2336)</f>
        <v>29.41</v>
      </c>
      <c r="F1789" s="20">
        <f>_xlfn.XLOOKUP(Table4[[#This Row],[Customer ID]],Sheet1!A1789:A4123,Sheet1!C1789:C4123)</f>
        <v>6.29</v>
      </c>
      <c r="G1789" s="20" t="str">
        <f>_xlfn.XLOOKUP(Table4[[#This Row],[Customer ID]],Sheet1!A1789:A4123,Sheet1!D1789:D4123)</f>
        <v>yes</v>
      </c>
      <c r="H1789" s="20" t="str">
        <f>_xlfn.XLOOKUP(Table4[[#This Row],[Customer ID]],Sheet1!A1789:A4123,Sheet1!E1789:E4123)</f>
        <v>No</v>
      </c>
      <c r="I1789" s="20" t="str">
        <f>_xlfn.XLOOKUP(Table4[[#This Row],[Customer ID]],Sheet1!A1789:A4123,Sheet1!F1789:F4123)</f>
        <v>No</v>
      </c>
      <c r="J1789" s="20">
        <f>_xlfn.XLOOKUP(Table4[[#This Row],[Customer ID]],Sheet1!A1789:A4123,Sheet1!G1789:G4123)</f>
        <v>1</v>
      </c>
      <c r="K1789" s="20" t="str">
        <f>_xlfn.XLOOKUP(Table4[[#This Row],[Customer ID]],Sheet1!A1789:A4123,Sheet1!H1789:H4123)</f>
        <v>No</v>
      </c>
      <c r="L1789" s="20" t="str">
        <f>_xlfn.XLOOKUP(Table4[[#This Row],[Customer ID]],Sheet1!A1789:A4123,Sheet1!I1789:I4123)</f>
        <v>Over Weight</v>
      </c>
      <c r="M1789" s="20" t="str">
        <f>_xlfn.XLOOKUP(A1789,Sheet1!A1789:A4123,Sheet1!J1789:J4123)</f>
        <v>Prediabetes</v>
      </c>
      <c r="N1789" s="48" t="str">
        <f>_xlfn.XLOOKUP(Table4[[#This Row],[Customer ID]],Table3[Customer ID],Table3[Date2])</f>
        <v>29-Sep-1995</v>
      </c>
      <c r="O1789" s="20">
        <f>_xlfn.XLOOKUP(A1789,Table3[Customer ID],Table3[Age])</f>
        <v>27</v>
      </c>
      <c r="P1789" s="20">
        <f>_xlfn.XLOOKUP(A1789,Table3[Customer ID],Table3[children])</f>
        <v>0</v>
      </c>
      <c r="Q1789" s="47">
        <f>_xlfn.XLOOKUP(A1789,Table3[Customer ID],Table3[charges])</f>
        <v>4840.95</v>
      </c>
      <c r="R1789" s="20" t="str">
        <f>_xlfn.XLOOKUP(A1789,Table3[Customer ID],Table3[Hospital tier])</f>
        <v>tier - 2</v>
      </c>
      <c r="S1789" s="20" t="str">
        <f>_xlfn.XLOOKUP(A1789,Table3[Customer ID],Table3[City tier])</f>
        <v>tier - 1</v>
      </c>
      <c r="T1789" s="20" t="str">
        <f>_xlfn.XLOOKUP(A1789,Table3[Customer ID],Table3[State ID])</f>
        <v>R1021</v>
      </c>
    </row>
    <row r="1790" spans="1:20" x14ac:dyDescent="0.3">
      <c r="A1790" s="20" t="s">
        <v>1808</v>
      </c>
      <c r="B1790" s="20" t="str">
        <f>_xlfn.XLOOKUP(A1790,Sheet3!A1790:A4124,Sheet3!B1790:B4124)</f>
        <v xml:space="preserve"> Mr</v>
      </c>
      <c r="C1790" s="20" t="str">
        <f>_xlfn.XLOOKUP(A1790,Sheet3!A1790:A4124,Sheet3!C1790:C4124)</f>
        <v>Cichon</v>
      </c>
      <c r="D1790" s="20" t="str">
        <f>_xlfn.XLOOKUP(A1790,Sheet3!A1790:A4124,Sheet3!D1790:D4124)</f>
        <v xml:space="preserve">  Scott</v>
      </c>
      <c r="E1790" s="46">
        <f>_xlfn.XLOOKUP(A1790,Sheet1!$A$2:$A$2336,Sheet1!$B$2:$B$2336)</f>
        <v>17.91</v>
      </c>
      <c r="F1790" s="20">
        <f>_xlfn.XLOOKUP(Table4[[#This Row],[Customer ID]],Sheet1!A1790:A4124,Sheet1!C1790:C4124)</f>
        <v>5.65</v>
      </c>
      <c r="G1790" s="20" t="str">
        <f>_xlfn.XLOOKUP(Table4[[#This Row],[Customer ID]],Sheet1!A1790:A4124,Sheet1!D1790:D4124)</f>
        <v>No</v>
      </c>
      <c r="H1790" s="20" t="str">
        <f>_xlfn.XLOOKUP(Table4[[#This Row],[Customer ID]],Sheet1!A1790:A4124,Sheet1!E1790:E4124)</f>
        <v>No</v>
      </c>
      <c r="I1790" s="20" t="str">
        <f>_xlfn.XLOOKUP(Table4[[#This Row],[Customer ID]],Sheet1!A1790:A4124,Sheet1!F1790:F4124)</f>
        <v>No</v>
      </c>
      <c r="J1790" s="20">
        <f>_xlfn.XLOOKUP(Table4[[#This Row],[Customer ID]],Sheet1!A1790:A4124,Sheet1!G1790:G4124)</f>
        <v>1</v>
      </c>
      <c r="K1790" s="20" t="str">
        <f>_xlfn.XLOOKUP(Table4[[#This Row],[Customer ID]],Sheet1!A1790:A4124,Sheet1!H1790:H4124)</f>
        <v>No</v>
      </c>
      <c r="L1790" s="20" t="str">
        <f>_xlfn.XLOOKUP(Table4[[#This Row],[Customer ID]],Sheet1!A1790:A4124,Sheet1!I1790:I4124)</f>
        <v>Under Weight</v>
      </c>
      <c r="M1790" s="20" t="str">
        <f>_xlfn.XLOOKUP(A1790,Sheet1!A1790:A4124,Sheet1!J1790:J4124)</f>
        <v>Normal</v>
      </c>
      <c r="N1790" s="48" t="str">
        <f>_xlfn.XLOOKUP(Table4[[#This Row],[Customer ID]],Table3[Customer ID],Table3[Date2])</f>
        <v>15-Oct-1984</v>
      </c>
      <c r="O1790" s="20">
        <f>_xlfn.XLOOKUP(A1790,Table3[Customer ID],Table3[Age])</f>
        <v>38</v>
      </c>
      <c r="P1790" s="20">
        <f>_xlfn.XLOOKUP(A1790,Table3[Customer ID],Table3[children])</f>
        <v>3</v>
      </c>
      <c r="Q1790" s="47">
        <f>_xlfn.XLOOKUP(A1790,Table3[Customer ID],Table3[charges])</f>
        <v>4839.18</v>
      </c>
      <c r="R1790" s="20" t="str">
        <f>_xlfn.XLOOKUP(A1790,Table3[Customer ID],Table3[Hospital tier])</f>
        <v>tier - 2</v>
      </c>
      <c r="S1790" s="20" t="str">
        <f>_xlfn.XLOOKUP(A1790,Table3[Customer ID],Table3[City tier])</f>
        <v>tier - 1</v>
      </c>
      <c r="T1790" s="20" t="str">
        <f>_xlfn.XLOOKUP(A1790,Table3[Customer ID],Table3[State ID])</f>
        <v>R1012</v>
      </c>
    </row>
    <row r="1791" spans="1:20" x14ac:dyDescent="0.3">
      <c r="A1791" s="20" t="s">
        <v>1809</v>
      </c>
      <c r="B1791" s="20" t="str">
        <f>_xlfn.XLOOKUP(A1791,Sheet3!A1791:A4125,Sheet3!B1791:B4125)</f>
        <v xml:space="preserve"> Mr</v>
      </c>
      <c r="C1791" s="20" t="str">
        <f>_xlfn.XLOOKUP(A1791,Sheet3!A1791:A4125,Sheet3!C1791:C4125)</f>
        <v>Maroevic</v>
      </c>
      <c r="D1791" s="20" t="str">
        <f>_xlfn.XLOOKUP(A1791,Sheet3!A1791:A4125,Sheet3!D1791:D4125)</f>
        <v xml:space="preserve">  Janez</v>
      </c>
      <c r="E1791" s="46">
        <f>_xlfn.XLOOKUP(A1791,Sheet1!$A$2:$A$2336,Sheet1!$B$2:$B$2336)</f>
        <v>31.57</v>
      </c>
      <c r="F1791" s="20">
        <f>_xlfn.XLOOKUP(Table4[[#This Row],[Customer ID]],Sheet1!A1791:A4125,Sheet1!C1791:C4125)</f>
        <v>6.15</v>
      </c>
      <c r="G1791" s="20" t="str">
        <f>_xlfn.XLOOKUP(Table4[[#This Row],[Customer ID]],Sheet1!A1791:A4125,Sheet1!D1791:D4125)</f>
        <v>No</v>
      </c>
      <c r="H1791" s="20" t="str">
        <f>_xlfn.XLOOKUP(Table4[[#This Row],[Customer ID]],Sheet1!A1791:A4125,Sheet1!E1791:E4125)</f>
        <v>No</v>
      </c>
      <c r="I1791" s="20" t="str">
        <f>_xlfn.XLOOKUP(Table4[[#This Row],[Customer ID]],Sheet1!A1791:A4125,Sheet1!F1791:F4125)</f>
        <v>No</v>
      </c>
      <c r="J1791" s="20">
        <f>_xlfn.XLOOKUP(Table4[[#This Row],[Customer ID]],Sheet1!A1791:A4125,Sheet1!G1791:G4125)</f>
        <v>1</v>
      </c>
      <c r="K1791" s="20" t="str">
        <f>_xlfn.XLOOKUP(Table4[[#This Row],[Customer ID]],Sheet1!A1791:A4125,Sheet1!H1791:H4125)</f>
        <v>No</v>
      </c>
      <c r="L1791" s="20" t="str">
        <f>_xlfn.XLOOKUP(Table4[[#This Row],[Customer ID]],Sheet1!A1791:A4125,Sheet1!I1791:I4125)</f>
        <v>Obesity</v>
      </c>
      <c r="M1791" s="20" t="str">
        <f>_xlfn.XLOOKUP(A1791,Sheet1!A1791:A4125,Sheet1!J1791:J4125)</f>
        <v>Prediabetes</v>
      </c>
      <c r="N1791" s="48" t="str">
        <f>_xlfn.XLOOKUP(Table4[[#This Row],[Customer ID]],Table3[Customer ID],Table3[Date2])</f>
        <v>10-Sep-1992</v>
      </c>
      <c r="O1791" s="20">
        <f>_xlfn.XLOOKUP(A1791,Table3[Customer ID],Table3[Age])</f>
        <v>30</v>
      </c>
      <c r="P1791" s="20">
        <f>_xlfn.XLOOKUP(A1791,Table3[Customer ID],Table3[children])</f>
        <v>3</v>
      </c>
      <c r="Q1791" s="47">
        <f>_xlfn.XLOOKUP(A1791,Table3[Customer ID],Table3[charges])</f>
        <v>4837.58</v>
      </c>
      <c r="R1791" s="20" t="str">
        <f>_xlfn.XLOOKUP(A1791,Table3[Customer ID],Table3[Hospital tier])</f>
        <v>tier - 3</v>
      </c>
      <c r="S1791" s="20" t="str">
        <f>_xlfn.XLOOKUP(A1791,Table3[Customer ID],Table3[City tier])</f>
        <v>tier - 2</v>
      </c>
      <c r="T1791" s="20" t="str">
        <f>_xlfn.XLOOKUP(A1791,Table3[Customer ID],Table3[State ID])</f>
        <v>R1013</v>
      </c>
    </row>
    <row r="1792" spans="1:20" x14ac:dyDescent="0.3">
      <c r="A1792" s="20" t="s">
        <v>1810</v>
      </c>
      <c r="B1792" s="20" t="str">
        <f>_xlfn.XLOOKUP(A1792,Sheet3!A1792:A4126,Sheet3!B1792:B4126)</f>
        <v xml:space="preserve"> Mr</v>
      </c>
      <c r="C1792" s="20" t="str">
        <f>_xlfn.XLOOKUP(A1792,Sheet3!A1792:A4126,Sheet3!C1792:C4126)</f>
        <v>Martin</v>
      </c>
      <c r="D1792" s="20" t="str">
        <f>_xlfn.XLOOKUP(A1792,Sheet3!A1792:A4126,Sheet3!D1792:D4126)</f>
        <v xml:space="preserve">  John I. Jr.</v>
      </c>
      <c r="E1792" s="46">
        <f>_xlfn.XLOOKUP(A1792,Sheet1!$A$2:$A$2336,Sheet1!$B$2:$B$2336)</f>
        <v>33.18</v>
      </c>
      <c r="F1792" s="20">
        <f>_xlfn.XLOOKUP(Table4[[#This Row],[Customer ID]],Sheet1!A1792:A4126,Sheet1!C1792:C4126)</f>
        <v>5.22</v>
      </c>
      <c r="G1792" s="20" t="str">
        <f>_xlfn.XLOOKUP(Table4[[#This Row],[Customer ID]],Sheet1!A1792:A4126,Sheet1!D1792:D4126)</f>
        <v>No</v>
      </c>
      <c r="H1792" s="20" t="str">
        <f>_xlfn.XLOOKUP(Table4[[#This Row],[Customer ID]],Sheet1!A1792:A4126,Sheet1!E1792:E4126)</f>
        <v>yes</v>
      </c>
      <c r="I1792" s="20" t="str">
        <f>_xlfn.XLOOKUP(Table4[[#This Row],[Customer ID]],Sheet1!A1792:A4126,Sheet1!F1792:F4126)</f>
        <v>No</v>
      </c>
      <c r="J1792" s="20">
        <f>_xlfn.XLOOKUP(Table4[[#This Row],[Customer ID]],Sheet1!A1792:A4126,Sheet1!G1792:G4126)</f>
        <v>1</v>
      </c>
      <c r="K1792" s="20" t="str">
        <f>_xlfn.XLOOKUP(Table4[[#This Row],[Customer ID]],Sheet1!A1792:A4126,Sheet1!H1792:H4126)</f>
        <v>No</v>
      </c>
      <c r="L1792" s="20" t="str">
        <f>_xlfn.XLOOKUP(Table4[[#This Row],[Customer ID]],Sheet1!A1792:A4126,Sheet1!I1792:I4126)</f>
        <v>Obesity</v>
      </c>
      <c r="M1792" s="20" t="str">
        <f>_xlfn.XLOOKUP(A1792,Sheet1!A1792:A4126,Sheet1!J1792:J4126)</f>
        <v>Normal</v>
      </c>
      <c r="N1792" s="48" t="str">
        <f>_xlfn.XLOOKUP(Table4[[#This Row],[Customer ID]],Table3[Customer ID],Table3[Date2])</f>
        <v>11-Dec-2000</v>
      </c>
      <c r="O1792" s="20">
        <f>_xlfn.XLOOKUP(A1792,Table3[Customer ID],Table3[Age])</f>
        <v>22</v>
      </c>
      <c r="P1792" s="20">
        <f>_xlfn.XLOOKUP(A1792,Table3[Customer ID],Table3[children])</f>
        <v>0</v>
      </c>
      <c r="Q1792" s="47">
        <f>_xlfn.XLOOKUP(A1792,Table3[Customer ID],Table3[charges])</f>
        <v>4835.43</v>
      </c>
      <c r="R1792" s="20" t="str">
        <f>_xlfn.XLOOKUP(A1792,Table3[Customer ID],Table3[Hospital tier])</f>
        <v>tier - 2</v>
      </c>
      <c r="S1792" s="20" t="str">
        <f>_xlfn.XLOOKUP(A1792,Table3[Customer ID],Table3[City tier])</f>
        <v>tier - 2</v>
      </c>
      <c r="T1792" s="20" t="str">
        <f>_xlfn.XLOOKUP(A1792,Table3[Customer ID],Table3[State ID])</f>
        <v>R1021</v>
      </c>
    </row>
    <row r="1793" spans="1:20" x14ac:dyDescent="0.3">
      <c r="A1793" s="20" t="s">
        <v>1811</v>
      </c>
      <c r="B1793" s="20" t="str">
        <f>_xlfn.XLOOKUP(A1793,Sheet3!A1793:A4127,Sheet3!B1793:B4127)</f>
        <v xml:space="preserve"> Ms</v>
      </c>
      <c r="C1793" s="20" t="str">
        <f>_xlfn.XLOOKUP(A1793,Sheet3!A1793:A4127,Sheet3!C1793:C4127)</f>
        <v>Schulz</v>
      </c>
      <c r="D1793" s="20" t="str">
        <f>_xlfn.XLOOKUP(A1793,Sheet3!A1793:A4127,Sheet3!D1793:D4127)</f>
        <v xml:space="preserve">  Heather</v>
      </c>
      <c r="E1793" s="46">
        <f>_xlfn.XLOOKUP(A1793,Sheet1!$A$2:$A$2336,Sheet1!$B$2:$B$2336)</f>
        <v>37</v>
      </c>
      <c r="F1793" s="20">
        <f>_xlfn.XLOOKUP(Table4[[#This Row],[Customer ID]],Sheet1!A1793:A4127,Sheet1!C1793:C4127)</f>
        <v>11.66</v>
      </c>
      <c r="G1793" s="20" t="str">
        <f>_xlfn.XLOOKUP(Table4[[#This Row],[Customer ID]],Sheet1!A1793:A4127,Sheet1!D1793:D4127)</f>
        <v>No</v>
      </c>
      <c r="H1793" s="20" t="str">
        <f>_xlfn.XLOOKUP(Table4[[#This Row],[Customer ID]],Sheet1!A1793:A4127,Sheet1!E1793:E4127)</f>
        <v>No</v>
      </c>
      <c r="I1793" s="20" t="str">
        <f>_xlfn.XLOOKUP(Table4[[#This Row],[Customer ID]],Sheet1!A1793:A4127,Sheet1!F1793:F4127)</f>
        <v>No</v>
      </c>
      <c r="J1793" s="20">
        <f>_xlfn.XLOOKUP(Table4[[#This Row],[Customer ID]],Sheet1!A1793:A4127,Sheet1!G1793:G4127)</f>
        <v>0</v>
      </c>
      <c r="K1793" s="20" t="str">
        <f>_xlfn.XLOOKUP(Table4[[#This Row],[Customer ID]],Sheet1!A1793:A4127,Sheet1!H1793:H4127)</f>
        <v>No</v>
      </c>
      <c r="L1793" s="20" t="str">
        <f>_xlfn.XLOOKUP(Table4[[#This Row],[Customer ID]],Sheet1!A1793:A4127,Sheet1!I1793:I4127)</f>
        <v>Obesity</v>
      </c>
      <c r="M1793" s="20" t="str">
        <f>_xlfn.XLOOKUP(A1793,Sheet1!A1793:A4127,Sheet1!J1793:J4127)</f>
        <v>Diabetes</v>
      </c>
      <c r="N1793" s="48" t="str">
        <f>_xlfn.XLOOKUP(Table4[[#This Row],[Customer ID]],Table3[Customer ID],Table3[Date2])</f>
        <v>27-Jun-2002</v>
      </c>
      <c r="O1793" s="20">
        <f>_xlfn.XLOOKUP(A1793,Table3[Customer ID],Table3[Age])</f>
        <v>20</v>
      </c>
      <c r="P1793" s="20">
        <f>_xlfn.XLOOKUP(A1793,Table3[Customer ID],Table3[children])</f>
        <v>5</v>
      </c>
      <c r="Q1793" s="47">
        <f>_xlfn.XLOOKUP(A1793,Table3[Customer ID],Table3[charges])</f>
        <v>4830.63</v>
      </c>
      <c r="R1793" s="20" t="str">
        <f>_xlfn.XLOOKUP(A1793,Table3[Customer ID],Table3[Hospital tier])</f>
        <v>tier - 2</v>
      </c>
      <c r="S1793" s="20" t="str">
        <f>_xlfn.XLOOKUP(A1793,Table3[Customer ID],Table3[City tier])</f>
        <v>tier - 1</v>
      </c>
      <c r="T1793" s="20" t="str">
        <f>_xlfn.XLOOKUP(A1793,Table3[Customer ID],Table3[State ID])</f>
        <v>R1011</v>
      </c>
    </row>
    <row r="1794" spans="1:20" x14ac:dyDescent="0.3">
      <c r="A1794" s="20" t="s">
        <v>1812</v>
      </c>
      <c r="B1794" s="20" t="str">
        <f>_xlfn.XLOOKUP(A1794,Sheet3!A1794:A4128,Sheet3!B1794:B4128)</f>
        <v xml:space="preserve"> Mr</v>
      </c>
      <c r="C1794" s="20" t="str">
        <f>_xlfn.XLOOKUP(A1794,Sheet3!A1794:A4128,Sheet3!C1794:C4128)</f>
        <v>Capriolo</v>
      </c>
      <c r="D1794" s="20" t="str">
        <f>_xlfn.XLOOKUP(A1794,Sheet3!A1794:A4128,Sheet3!D1794:D4128)</f>
        <v xml:space="preserve">  Michael</v>
      </c>
      <c r="E1794" s="46">
        <f>_xlfn.XLOOKUP(A1794,Sheet1!$A$2:$A$2336,Sheet1!$B$2:$B$2336)</f>
        <v>18.905000000000001</v>
      </c>
      <c r="F1794" s="20">
        <f>_xlfn.XLOOKUP(Table4[[#This Row],[Customer ID]],Sheet1!A1794:A4128,Sheet1!C1794:C4128)</f>
        <v>4.91</v>
      </c>
      <c r="G1794" s="20" t="str">
        <f>_xlfn.XLOOKUP(Table4[[#This Row],[Customer ID]],Sheet1!A1794:A4128,Sheet1!D1794:D4128)</f>
        <v>yes</v>
      </c>
      <c r="H1794" s="20" t="str">
        <f>_xlfn.XLOOKUP(Table4[[#This Row],[Customer ID]],Sheet1!A1794:A4128,Sheet1!E1794:E4128)</f>
        <v>No</v>
      </c>
      <c r="I1794" s="20" t="str">
        <f>_xlfn.XLOOKUP(Table4[[#This Row],[Customer ID]],Sheet1!A1794:A4128,Sheet1!F1794:F4128)</f>
        <v>No</v>
      </c>
      <c r="J1794" s="20">
        <f>_xlfn.XLOOKUP(Table4[[#This Row],[Customer ID]],Sheet1!A1794:A4128,Sheet1!G1794:G4128)</f>
        <v>1</v>
      </c>
      <c r="K1794" s="20" t="str">
        <f>_xlfn.XLOOKUP(Table4[[#This Row],[Customer ID]],Sheet1!A1794:A4128,Sheet1!H1794:H4128)</f>
        <v>No</v>
      </c>
      <c r="L1794" s="20" t="str">
        <f>_xlfn.XLOOKUP(Table4[[#This Row],[Customer ID]],Sheet1!A1794:A4128,Sheet1!I1794:I4128)</f>
        <v>Normal weight</v>
      </c>
      <c r="M1794" s="20" t="str">
        <f>_xlfn.XLOOKUP(A1794,Sheet1!A1794:A4128,Sheet1!J1794:J4128)</f>
        <v>Normal</v>
      </c>
      <c r="N1794" s="48" t="str">
        <f>_xlfn.XLOOKUP(Table4[[#This Row],[Customer ID]],Table3[Customer ID],Table3[Date2])</f>
        <v>1-Dec-1995</v>
      </c>
      <c r="O1794" s="20">
        <f>_xlfn.XLOOKUP(A1794,Table3[Customer ID],Table3[Age])</f>
        <v>27</v>
      </c>
      <c r="P1794" s="20">
        <f>_xlfn.XLOOKUP(A1794,Table3[Customer ID],Table3[children])</f>
        <v>3</v>
      </c>
      <c r="Q1794" s="47">
        <f>_xlfn.XLOOKUP(A1794,Table3[Customer ID],Table3[charges])</f>
        <v>4827.8999999999996</v>
      </c>
      <c r="R1794" s="20" t="str">
        <f>_xlfn.XLOOKUP(A1794,Table3[Customer ID],Table3[Hospital tier])</f>
        <v>tier - 1</v>
      </c>
      <c r="S1794" s="20" t="str">
        <f>_xlfn.XLOOKUP(A1794,Table3[Customer ID],Table3[City tier])</f>
        <v>tier - 2</v>
      </c>
      <c r="T1794" s="20" t="str">
        <f>_xlfn.XLOOKUP(A1794,Table3[Customer ID],Table3[State ID])</f>
        <v>R1013</v>
      </c>
    </row>
    <row r="1795" spans="1:20" x14ac:dyDescent="0.3">
      <c r="A1795" s="20" t="s">
        <v>1813</v>
      </c>
      <c r="B1795" s="20" t="str">
        <f>_xlfn.XLOOKUP(A1795,Sheet3!A1795:A4129,Sheet3!B1795:B4129)</f>
        <v xml:space="preserve"> Ms</v>
      </c>
      <c r="C1795" s="20" t="str">
        <f>_xlfn.XLOOKUP(A1795,Sheet3!A1795:A4129,Sheet3!C1795:C4129)</f>
        <v>Borleis</v>
      </c>
      <c r="D1795" s="20" t="str">
        <f>_xlfn.XLOOKUP(A1795,Sheet3!A1795:A4129,Sheet3!D1795:D4129)</f>
        <v xml:space="preserve">  Kathleen</v>
      </c>
      <c r="E1795" s="46">
        <f>_xlfn.XLOOKUP(A1795,Sheet1!$A$2:$A$2336,Sheet1!$B$2:$B$2336)</f>
        <v>20.03</v>
      </c>
      <c r="F1795" s="20">
        <f>_xlfn.XLOOKUP(Table4[[#This Row],[Customer ID]],Sheet1!A1795:A4129,Sheet1!C1795:C4129)</f>
        <v>9.25</v>
      </c>
      <c r="G1795" s="20" t="str">
        <f>_xlfn.XLOOKUP(Table4[[#This Row],[Customer ID]],Sheet1!A1795:A4129,Sheet1!D1795:D4129)</f>
        <v>yes</v>
      </c>
      <c r="H1795" s="20" t="str">
        <f>_xlfn.XLOOKUP(Table4[[#This Row],[Customer ID]],Sheet1!A1795:A4129,Sheet1!E1795:E4129)</f>
        <v>No</v>
      </c>
      <c r="I1795" s="20" t="str">
        <f>_xlfn.XLOOKUP(Table4[[#This Row],[Customer ID]],Sheet1!A1795:A4129,Sheet1!F1795:F4129)</f>
        <v>No</v>
      </c>
      <c r="J1795" s="20">
        <f>_xlfn.XLOOKUP(Table4[[#This Row],[Customer ID]],Sheet1!A1795:A4129,Sheet1!G1795:G4129)</f>
        <v>0</v>
      </c>
      <c r="K1795" s="20" t="str">
        <f>_xlfn.XLOOKUP(Table4[[#This Row],[Customer ID]],Sheet1!A1795:A4129,Sheet1!H1795:H4129)</f>
        <v>No</v>
      </c>
      <c r="L1795" s="20" t="str">
        <f>_xlfn.XLOOKUP(Table4[[#This Row],[Customer ID]],Sheet1!A1795:A4129,Sheet1!I1795:I4129)</f>
        <v>Normal weight</v>
      </c>
      <c r="M1795" s="20" t="str">
        <f>_xlfn.XLOOKUP(A1795,Sheet1!A1795:A4129,Sheet1!J1795:J4129)</f>
        <v>Diabetes</v>
      </c>
      <c r="N1795" s="48" t="str">
        <f>_xlfn.XLOOKUP(Table4[[#This Row],[Customer ID]],Table3[Customer ID],Table3[Date2])</f>
        <v>3-Jul-1981</v>
      </c>
      <c r="O1795" s="20">
        <f>_xlfn.XLOOKUP(A1795,Table3[Customer ID],Table3[Age])</f>
        <v>41</v>
      </c>
      <c r="P1795" s="20">
        <f>_xlfn.XLOOKUP(A1795,Table3[Customer ID],Table3[children])</f>
        <v>1</v>
      </c>
      <c r="Q1795" s="47">
        <f>_xlfn.XLOOKUP(A1795,Table3[Customer ID],Table3[charges])</f>
        <v>4827.1000000000004</v>
      </c>
      <c r="R1795" s="20" t="str">
        <f>_xlfn.XLOOKUP(A1795,Table3[Customer ID],Table3[Hospital tier])</f>
        <v>tier - 2</v>
      </c>
      <c r="S1795" s="20" t="str">
        <f>_xlfn.XLOOKUP(A1795,Table3[Customer ID],Table3[City tier])</f>
        <v>tier - 1</v>
      </c>
      <c r="T1795" s="20" t="str">
        <f>_xlfn.XLOOKUP(A1795,Table3[Customer ID],Table3[State ID])</f>
        <v>R1013</v>
      </c>
    </row>
    <row r="1796" spans="1:20" x14ac:dyDescent="0.3">
      <c r="A1796" s="20" t="s">
        <v>1814</v>
      </c>
      <c r="B1796" s="20" t="str">
        <f>_xlfn.XLOOKUP(A1796,Sheet3!A1796:A4130,Sheet3!B1796:B4130)</f>
        <v xml:space="preserve"> Mr</v>
      </c>
      <c r="C1796" s="20" t="str">
        <f>_xlfn.XLOOKUP(A1796,Sheet3!A1796:A4130,Sheet3!C1796:C4130)</f>
        <v>Kramer</v>
      </c>
      <c r="D1796" s="20" t="str">
        <f>_xlfn.XLOOKUP(A1796,Sheet3!A1796:A4130,Sheet3!D1796:D4130)</f>
        <v xml:space="preserve">  Ryan M</v>
      </c>
      <c r="E1796" s="46">
        <f>_xlfn.XLOOKUP(A1796,Sheet1!$A$2:$A$2336,Sheet1!$B$2:$B$2336)</f>
        <v>16.7</v>
      </c>
      <c r="F1796" s="20">
        <f>_xlfn.XLOOKUP(Table4[[#This Row],[Customer ID]],Sheet1!A1796:A4130,Sheet1!C1796:C4130)</f>
        <v>11.48</v>
      </c>
      <c r="G1796" s="20" t="str">
        <f>_xlfn.XLOOKUP(Table4[[#This Row],[Customer ID]],Sheet1!A1796:A4130,Sheet1!D1796:D4130)</f>
        <v>No</v>
      </c>
      <c r="H1796" s="20" t="str">
        <f>_xlfn.XLOOKUP(Table4[[#This Row],[Customer ID]],Sheet1!A1796:A4130,Sheet1!E1796:E4130)</f>
        <v>No</v>
      </c>
      <c r="I1796" s="20" t="str">
        <f>_xlfn.XLOOKUP(Table4[[#This Row],[Customer ID]],Sheet1!A1796:A4130,Sheet1!F1796:F4130)</f>
        <v>No</v>
      </c>
      <c r="J1796" s="20">
        <f>_xlfn.XLOOKUP(Table4[[#This Row],[Customer ID]],Sheet1!A1796:A4130,Sheet1!G1796:G4130)</f>
        <v>0</v>
      </c>
      <c r="K1796" s="20" t="str">
        <f>_xlfn.XLOOKUP(Table4[[#This Row],[Customer ID]],Sheet1!A1796:A4130,Sheet1!H1796:H4130)</f>
        <v>No</v>
      </c>
      <c r="L1796" s="20" t="str">
        <f>_xlfn.XLOOKUP(Table4[[#This Row],[Customer ID]],Sheet1!A1796:A4130,Sheet1!I1796:I4130)</f>
        <v>Under Weight</v>
      </c>
      <c r="M1796" s="20" t="str">
        <f>_xlfn.XLOOKUP(A1796,Sheet1!A1796:A4130,Sheet1!J1796:J4130)</f>
        <v>Diabetes</v>
      </c>
      <c r="N1796" s="48" t="str">
        <f>_xlfn.XLOOKUP(Table4[[#This Row],[Customer ID]],Table3[Customer ID],Table3[Date2])</f>
        <v>3-Oct-1978</v>
      </c>
      <c r="O1796" s="20">
        <f>_xlfn.XLOOKUP(A1796,Table3[Customer ID],Table3[Age])</f>
        <v>44</v>
      </c>
      <c r="P1796" s="20">
        <f>_xlfn.XLOOKUP(A1796,Table3[Customer ID],Table3[children])</f>
        <v>2</v>
      </c>
      <c r="Q1796" s="47">
        <f>_xlfn.XLOOKUP(A1796,Table3[Customer ID],Table3[charges])</f>
        <v>4812.34</v>
      </c>
      <c r="R1796" s="20" t="str">
        <f>_xlfn.XLOOKUP(A1796,Table3[Customer ID],Table3[Hospital tier])</f>
        <v>tier - 2</v>
      </c>
      <c r="S1796" s="20" t="str">
        <f>_xlfn.XLOOKUP(A1796,Table3[Customer ID],Table3[City tier])</f>
        <v>tier - 3</v>
      </c>
      <c r="T1796" s="20" t="str">
        <f>_xlfn.XLOOKUP(A1796,Table3[Customer ID],Table3[State ID])</f>
        <v>R1013</v>
      </c>
    </row>
    <row r="1797" spans="1:20" x14ac:dyDescent="0.3">
      <c r="A1797" s="20" t="s">
        <v>1815</v>
      </c>
      <c r="B1797" s="20" t="str">
        <f>_xlfn.XLOOKUP(A1797,Sheet3!A1797:A4131,Sheet3!B1797:B4131)</f>
        <v xml:space="preserve"> Ms</v>
      </c>
      <c r="C1797" s="20" t="str">
        <f>_xlfn.XLOOKUP(A1797,Sheet3!A1797:A4131,Sheet3!C1797:C4131)</f>
        <v>Conrad</v>
      </c>
      <c r="D1797" s="20" t="str">
        <f>_xlfn.XLOOKUP(A1797,Sheet3!A1797:A4131,Sheet3!D1797:D4131)</f>
        <v xml:space="preserve">  Sara</v>
      </c>
      <c r="E1797" s="46">
        <f>_xlfn.XLOOKUP(A1797,Sheet1!$A$2:$A$2336,Sheet1!$B$2:$B$2336)</f>
        <v>39.82</v>
      </c>
      <c r="F1797" s="20">
        <f>_xlfn.XLOOKUP(Table4[[#This Row],[Customer ID]],Sheet1!A1797:A4131,Sheet1!C1797:C4131)</f>
        <v>6.06</v>
      </c>
      <c r="G1797" s="20" t="str">
        <f>_xlfn.XLOOKUP(Table4[[#This Row],[Customer ID]],Sheet1!A1797:A4131,Sheet1!D1797:D4131)</f>
        <v>No</v>
      </c>
      <c r="H1797" s="20" t="str">
        <f>_xlfn.XLOOKUP(Table4[[#This Row],[Customer ID]],Sheet1!A1797:A4131,Sheet1!E1797:E4131)</f>
        <v>No</v>
      </c>
      <c r="I1797" s="20" t="str">
        <f>_xlfn.XLOOKUP(Table4[[#This Row],[Customer ID]],Sheet1!A1797:A4131,Sheet1!F1797:F4131)</f>
        <v>No</v>
      </c>
      <c r="J1797" s="20">
        <f>_xlfn.XLOOKUP(Table4[[#This Row],[Customer ID]],Sheet1!A1797:A4131,Sheet1!G1797:G4131)</f>
        <v>0</v>
      </c>
      <c r="K1797" s="20" t="str">
        <f>_xlfn.XLOOKUP(Table4[[#This Row],[Customer ID]],Sheet1!A1797:A4131,Sheet1!H1797:H4131)</f>
        <v>No</v>
      </c>
      <c r="L1797" s="20" t="str">
        <f>_xlfn.XLOOKUP(Table4[[#This Row],[Customer ID]],Sheet1!A1797:A4131,Sheet1!I1797:I4131)</f>
        <v>Obesity</v>
      </c>
      <c r="M1797" s="20" t="str">
        <f>_xlfn.XLOOKUP(A1797,Sheet1!A1797:A4131,Sheet1!J1797:J4131)</f>
        <v>Prediabetes</v>
      </c>
      <c r="N1797" s="48" t="str">
        <f>_xlfn.XLOOKUP(Table4[[#This Row],[Customer ID]],Table3[Customer ID],Table3[Date2])</f>
        <v>16-Dec-1989</v>
      </c>
      <c r="O1797" s="20">
        <f>_xlfn.XLOOKUP(A1797,Table3[Customer ID],Table3[Age])</f>
        <v>33</v>
      </c>
      <c r="P1797" s="20">
        <f>_xlfn.XLOOKUP(A1797,Table3[Customer ID],Table3[children])</f>
        <v>1</v>
      </c>
      <c r="Q1797" s="47">
        <f>_xlfn.XLOOKUP(A1797,Table3[Customer ID],Table3[charges])</f>
        <v>4795.66</v>
      </c>
      <c r="R1797" s="20" t="str">
        <f>_xlfn.XLOOKUP(A1797,Table3[Customer ID],Table3[Hospital tier])</f>
        <v>tier - 2</v>
      </c>
      <c r="S1797" s="20" t="str">
        <f>_xlfn.XLOOKUP(A1797,Table3[Customer ID],Table3[City tier])</f>
        <v>tier - 1</v>
      </c>
      <c r="T1797" s="20" t="str">
        <f>_xlfn.XLOOKUP(A1797,Table3[Customer ID],Table3[State ID])</f>
        <v>R1013</v>
      </c>
    </row>
    <row r="1798" spans="1:20" x14ac:dyDescent="0.3">
      <c r="A1798" s="20" t="s">
        <v>1816</v>
      </c>
      <c r="B1798" s="20" t="str">
        <f>_xlfn.XLOOKUP(A1798,Sheet3!A1798:A4132,Sheet3!B1798:B4132)</f>
        <v xml:space="preserve"> Mr</v>
      </c>
      <c r="C1798" s="20" t="str">
        <f>_xlfn.XLOOKUP(A1798,Sheet3!A1798:A4132,Sheet3!C1798:C4132)</f>
        <v>Karakoyunlu</v>
      </c>
      <c r="D1798" s="20" t="str">
        <f>_xlfn.XLOOKUP(A1798,Sheet3!A1798:A4132,Sheet3!D1798:D4132)</f>
        <v xml:space="preserve">  Deniz</v>
      </c>
      <c r="E1798" s="46">
        <f>_xlfn.XLOOKUP(A1798,Sheet1!$A$2:$A$2336,Sheet1!$B$2:$B$2336)</f>
        <v>22.04</v>
      </c>
      <c r="F1798" s="20">
        <f>_xlfn.XLOOKUP(Table4[[#This Row],[Customer ID]],Sheet1!A1798:A4132,Sheet1!C1798:C4132)</f>
        <v>5.86</v>
      </c>
      <c r="G1798" s="20" t="str">
        <f>_xlfn.XLOOKUP(Table4[[#This Row],[Customer ID]],Sheet1!A1798:A4132,Sheet1!D1798:D4132)</f>
        <v>No</v>
      </c>
      <c r="H1798" s="20" t="str">
        <f>_xlfn.XLOOKUP(Table4[[#This Row],[Customer ID]],Sheet1!A1798:A4132,Sheet1!E1798:E4132)</f>
        <v>No</v>
      </c>
      <c r="I1798" s="20" t="str">
        <f>_xlfn.XLOOKUP(Table4[[#This Row],[Customer ID]],Sheet1!A1798:A4132,Sheet1!F1798:F4132)</f>
        <v>No</v>
      </c>
      <c r="J1798" s="20">
        <f>_xlfn.XLOOKUP(Table4[[#This Row],[Customer ID]],Sheet1!A1798:A4132,Sheet1!G1798:G4132)</f>
        <v>1</v>
      </c>
      <c r="K1798" s="20" t="str">
        <f>_xlfn.XLOOKUP(Table4[[#This Row],[Customer ID]],Sheet1!A1798:A4132,Sheet1!H1798:H4132)</f>
        <v>No</v>
      </c>
      <c r="L1798" s="20" t="str">
        <f>_xlfn.XLOOKUP(Table4[[#This Row],[Customer ID]],Sheet1!A1798:A4132,Sheet1!I1798:I4132)</f>
        <v>Normal weight</v>
      </c>
      <c r="M1798" s="20" t="str">
        <f>_xlfn.XLOOKUP(A1798,Sheet1!A1798:A4132,Sheet1!J1798:J4132)</f>
        <v>Prediabetes</v>
      </c>
      <c r="N1798" s="48" t="str">
        <f>_xlfn.XLOOKUP(Table4[[#This Row],[Customer ID]],Table3[Customer ID],Table3[Date2])</f>
        <v>22-Jun-1987</v>
      </c>
      <c r="O1798" s="20">
        <f>_xlfn.XLOOKUP(A1798,Table3[Customer ID],Table3[Age])</f>
        <v>35</v>
      </c>
      <c r="P1798" s="20">
        <f>_xlfn.XLOOKUP(A1798,Table3[Customer ID],Table3[children])</f>
        <v>3</v>
      </c>
      <c r="Q1798" s="47">
        <f>_xlfn.XLOOKUP(A1798,Table3[Customer ID],Table3[charges])</f>
        <v>4787.42</v>
      </c>
      <c r="R1798" s="20" t="str">
        <f>_xlfn.XLOOKUP(A1798,Table3[Customer ID],Table3[Hospital tier])</f>
        <v>tier - 2</v>
      </c>
      <c r="S1798" s="20" t="str">
        <f>_xlfn.XLOOKUP(A1798,Table3[Customer ID],Table3[City tier])</f>
        <v>tier - 3</v>
      </c>
      <c r="T1798" s="20" t="str">
        <f>_xlfn.XLOOKUP(A1798,Table3[Customer ID],Table3[State ID])</f>
        <v>R1013</v>
      </c>
    </row>
    <row r="1799" spans="1:20" x14ac:dyDescent="0.3">
      <c r="A1799" s="20" t="s">
        <v>1817</v>
      </c>
      <c r="B1799" s="20" t="str">
        <f>_xlfn.XLOOKUP(A1799,Sheet3!A1799:A4133,Sheet3!B1799:B4133)</f>
        <v xml:space="preserve"> Ms</v>
      </c>
      <c r="C1799" s="20" t="str">
        <f>_xlfn.XLOOKUP(A1799,Sheet3!A1799:A4133,Sheet3!C1799:C4133)</f>
        <v>Desrosiers</v>
      </c>
      <c r="D1799" s="20" t="str">
        <f>_xlfn.XLOOKUP(A1799,Sheet3!A1799:A4133,Sheet3!D1799:D4133)</f>
        <v xml:space="preserve">  Shannon L.</v>
      </c>
      <c r="E1799" s="46">
        <f>_xlfn.XLOOKUP(A1799,Sheet1!$A$2:$A$2336,Sheet1!$B$2:$B$2336)</f>
        <v>28.27</v>
      </c>
      <c r="F1799" s="20">
        <f>_xlfn.XLOOKUP(Table4[[#This Row],[Customer ID]],Sheet1!A1799:A4133,Sheet1!C1799:C4133)</f>
        <v>5.33</v>
      </c>
      <c r="G1799" s="20" t="str">
        <f>_xlfn.XLOOKUP(Table4[[#This Row],[Customer ID]],Sheet1!A1799:A4133,Sheet1!D1799:D4133)</f>
        <v>No</v>
      </c>
      <c r="H1799" s="20" t="str">
        <f>_xlfn.XLOOKUP(Table4[[#This Row],[Customer ID]],Sheet1!A1799:A4133,Sheet1!E1799:E4133)</f>
        <v>No</v>
      </c>
      <c r="I1799" s="20" t="str">
        <f>_xlfn.XLOOKUP(Table4[[#This Row],[Customer ID]],Sheet1!A1799:A4133,Sheet1!F1799:F4133)</f>
        <v>No</v>
      </c>
      <c r="J1799" s="20">
        <f>_xlfn.XLOOKUP(Table4[[#This Row],[Customer ID]],Sheet1!A1799:A4133,Sheet1!G1799:G4133)</f>
        <v>0</v>
      </c>
      <c r="K1799" s="20" t="str">
        <f>_xlfn.XLOOKUP(Table4[[#This Row],[Customer ID]],Sheet1!A1799:A4133,Sheet1!H1799:H4133)</f>
        <v>No</v>
      </c>
      <c r="L1799" s="20" t="str">
        <f>_xlfn.XLOOKUP(Table4[[#This Row],[Customer ID]],Sheet1!A1799:A4133,Sheet1!I1799:I4133)</f>
        <v>Over Weight</v>
      </c>
      <c r="M1799" s="20" t="str">
        <f>_xlfn.XLOOKUP(A1799,Sheet1!A1799:A4133,Sheet1!J1799:J4133)</f>
        <v>Normal</v>
      </c>
      <c r="N1799" s="48" t="str">
        <f>_xlfn.XLOOKUP(Table4[[#This Row],[Customer ID]],Table3[Customer ID],Table3[Date2])</f>
        <v>9-Dec-1989</v>
      </c>
      <c r="O1799" s="20">
        <f>_xlfn.XLOOKUP(A1799,Table3[Customer ID],Table3[Age])</f>
        <v>33</v>
      </c>
      <c r="P1799" s="20">
        <f>_xlfn.XLOOKUP(A1799,Table3[Customer ID],Table3[children])</f>
        <v>1</v>
      </c>
      <c r="Q1799" s="47">
        <f>_xlfn.XLOOKUP(A1799,Table3[Customer ID],Table3[charges])</f>
        <v>4779.6000000000004</v>
      </c>
      <c r="R1799" s="20" t="str">
        <f>_xlfn.XLOOKUP(A1799,Table3[Customer ID],Table3[Hospital tier])</f>
        <v>tier - 2</v>
      </c>
      <c r="S1799" s="20" t="str">
        <f>_xlfn.XLOOKUP(A1799,Table3[Customer ID],Table3[City tier])</f>
        <v>tier - 3</v>
      </c>
      <c r="T1799" s="20" t="str">
        <f>_xlfn.XLOOKUP(A1799,Table3[Customer ID],Table3[State ID])</f>
        <v>R1013</v>
      </c>
    </row>
    <row r="1800" spans="1:20" x14ac:dyDescent="0.3">
      <c r="A1800" s="20" t="s">
        <v>1818</v>
      </c>
      <c r="B1800" s="20" t="str">
        <f>_xlfn.XLOOKUP(A1800,Sheet3!A1800:A4134,Sheet3!B1800:B4134)</f>
        <v xml:space="preserve"> Ms</v>
      </c>
      <c r="C1800" s="20" t="str">
        <f>_xlfn.XLOOKUP(A1800,Sheet3!A1800:A4134,Sheet3!C1800:C4134)</f>
        <v>O'Mara</v>
      </c>
      <c r="D1800" s="20" t="str">
        <f>_xlfn.XLOOKUP(A1800,Sheet3!A1800:A4134,Sheet3!D1800:D4134)</f>
        <v xml:space="preserve">  Kaitlin M.</v>
      </c>
      <c r="E1800" s="46">
        <f>_xlfn.XLOOKUP(A1800,Sheet1!$A$2:$A$2336,Sheet1!$B$2:$B$2336)</f>
        <v>18.5</v>
      </c>
      <c r="F1800" s="20">
        <f>_xlfn.XLOOKUP(Table4[[#This Row],[Customer ID]],Sheet1!A1800:A4134,Sheet1!C1800:C4134)</f>
        <v>5.33</v>
      </c>
      <c r="G1800" s="20" t="str">
        <f>_xlfn.XLOOKUP(Table4[[#This Row],[Customer ID]],Sheet1!A1800:A4134,Sheet1!D1800:D4134)</f>
        <v>No</v>
      </c>
      <c r="H1800" s="20" t="str">
        <f>_xlfn.XLOOKUP(Table4[[#This Row],[Customer ID]],Sheet1!A1800:A4134,Sheet1!E1800:E4134)</f>
        <v>No</v>
      </c>
      <c r="I1800" s="20" t="str">
        <f>_xlfn.XLOOKUP(Table4[[#This Row],[Customer ID]],Sheet1!A1800:A4134,Sheet1!F1800:F4134)</f>
        <v>No</v>
      </c>
      <c r="J1800" s="20">
        <f>_xlfn.XLOOKUP(Table4[[#This Row],[Customer ID]],Sheet1!A1800:A4134,Sheet1!G1800:G4134)</f>
        <v>0</v>
      </c>
      <c r="K1800" s="20" t="str">
        <f>_xlfn.XLOOKUP(Table4[[#This Row],[Customer ID]],Sheet1!A1800:A4134,Sheet1!H1800:H4134)</f>
        <v>No</v>
      </c>
      <c r="L1800" s="20" t="str">
        <f>_xlfn.XLOOKUP(Table4[[#This Row],[Customer ID]],Sheet1!A1800:A4134,Sheet1!I1800:I4134)</f>
        <v>Under Weight</v>
      </c>
      <c r="M1800" s="20" t="str">
        <f>_xlfn.XLOOKUP(A1800,Sheet1!A1800:A4134,Sheet1!J1800:J4134)</f>
        <v>Normal</v>
      </c>
      <c r="N1800" s="48" t="str">
        <f>_xlfn.XLOOKUP(Table4[[#This Row],[Customer ID]],Table3[Customer ID],Table3[Date2])</f>
        <v>1-Aug-1989</v>
      </c>
      <c r="O1800" s="20">
        <f>_xlfn.XLOOKUP(A1800,Table3[Customer ID],Table3[Age])</f>
        <v>33</v>
      </c>
      <c r="P1800" s="20">
        <f>_xlfn.XLOOKUP(A1800,Table3[Customer ID],Table3[children])</f>
        <v>1</v>
      </c>
      <c r="Q1800" s="47">
        <f>_xlfn.XLOOKUP(A1800,Table3[Customer ID],Table3[charges])</f>
        <v>4766.0200000000004</v>
      </c>
      <c r="R1800" s="20" t="str">
        <f>_xlfn.XLOOKUP(A1800,Table3[Customer ID],Table3[Hospital tier])</f>
        <v>tier - 2</v>
      </c>
      <c r="S1800" s="20" t="str">
        <f>_xlfn.XLOOKUP(A1800,Table3[Customer ID],Table3[City tier])</f>
        <v>tier - 3</v>
      </c>
      <c r="T1800" s="20" t="str">
        <f>_xlfn.XLOOKUP(A1800,Table3[Customer ID],Table3[State ID])</f>
        <v>R1011</v>
      </c>
    </row>
    <row r="1801" spans="1:20" x14ac:dyDescent="0.3">
      <c r="A1801" s="20" t="s">
        <v>1819</v>
      </c>
      <c r="B1801" s="20" t="str">
        <f>_xlfn.XLOOKUP(A1801,Sheet3!A1801:A4135,Sheet3!B1801:B4135)</f>
        <v xml:space="preserve"> Mr</v>
      </c>
      <c r="C1801" s="20" t="str">
        <f>_xlfn.XLOOKUP(A1801,Sheet3!A1801:A4135,Sheet3!C1801:C4135)</f>
        <v>Shabot Marcos</v>
      </c>
      <c r="D1801" s="20" t="str">
        <f>_xlfn.XLOOKUP(A1801,Sheet3!A1801:A4135,Sheet3!D1801:D4135)</f>
        <v xml:space="preserve">  Alfredo</v>
      </c>
      <c r="E1801" s="46">
        <f>_xlfn.XLOOKUP(A1801,Sheet1!$A$2:$A$2336,Sheet1!$B$2:$B$2336)</f>
        <v>38.6</v>
      </c>
      <c r="F1801" s="20">
        <f>_xlfn.XLOOKUP(Table4[[#This Row],[Customer ID]],Sheet1!A1801:A4135,Sheet1!C1801:C4135)</f>
        <v>6.02</v>
      </c>
      <c r="G1801" s="20" t="str">
        <f>_xlfn.XLOOKUP(Table4[[#This Row],[Customer ID]],Sheet1!A1801:A4135,Sheet1!D1801:D4135)</f>
        <v>No</v>
      </c>
      <c r="H1801" s="20" t="str">
        <f>_xlfn.XLOOKUP(Table4[[#This Row],[Customer ID]],Sheet1!A1801:A4135,Sheet1!E1801:E4135)</f>
        <v>No</v>
      </c>
      <c r="I1801" s="20" t="str">
        <f>_xlfn.XLOOKUP(Table4[[#This Row],[Customer ID]],Sheet1!A1801:A4135,Sheet1!F1801:F4135)</f>
        <v>No</v>
      </c>
      <c r="J1801" s="20">
        <f>_xlfn.XLOOKUP(Table4[[#This Row],[Customer ID]],Sheet1!A1801:A4135,Sheet1!G1801:G4135)</f>
        <v>1</v>
      </c>
      <c r="K1801" s="20" t="str">
        <f>_xlfn.XLOOKUP(Table4[[#This Row],[Customer ID]],Sheet1!A1801:A4135,Sheet1!H1801:H4135)</f>
        <v>No</v>
      </c>
      <c r="L1801" s="20" t="str">
        <f>_xlfn.XLOOKUP(Table4[[#This Row],[Customer ID]],Sheet1!A1801:A4135,Sheet1!I1801:I4135)</f>
        <v>Obesity</v>
      </c>
      <c r="M1801" s="20" t="str">
        <f>_xlfn.XLOOKUP(A1801,Sheet1!A1801:A4135,Sheet1!J1801:J4135)</f>
        <v>Prediabetes</v>
      </c>
      <c r="N1801" s="48" t="str">
        <f>_xlfn.XLOOKUP(Table4[[#This Row],[Customer ID]],Table3[Customer ID],Table3[Date2])</f>
        <v>27-Sep-1987</v>
      </c>
      <c r="O1801" s="20">
        <f>_xlfn.XLOOKUP(A1801,Table3[Customer ID],Table3[Age])</f>
        <v>35</v>
      </c>
      <c r="P1801" s="20">
        <f>_xlfn.XLOOKUP(A1801,Table3[Customer ID],Table3[children])</f>
        <v>1</v>
      </c>
      <c r="Q1801" s="47">
        <f>_xlfn.XLOOKUP(A1801,Table3[Customer ID],Table3[charges])</f>
        <v>4762.33</v>
      </c>
      <c r="R1801" s="20" t="str">
        <f>_xlfn.XLOOKUP(A1801,Table3[Customer ID],Table3[Hospital tier])</f>
        <v>tier - 3</v>
      </c>
      <c r="S1801" s="20" t="str">
        <f>_xlfn.XLOOKUP(A1801,Table3[Customer ID],Table3[City tier])</f>
        <v>tier - 3</v>
      </c>
      <c r="T1801" s="20" t="str">
        <f>_xlfn.XLOOKUP(A1801,Table3[Customer ID],Table3[State ID])</f>
        <v>R1011</v>
      </c>
    </row>
    <row r="1802" spans="1:20" x14ac:dyDescent="0.3">
      <c r="A1802" s="20" t="s">
        <v>1820</v>
      </c>
      <c r="B1802" s="20" t="str">
        <f>_xlfn.XLOOKUP(A1802,Sheet3!A1802:A4136,Sheet3!B1802:B4136)</f>
        <v xml:space="preserve"> Ms</v>
      </c>
      <c r="C1802" s="20" t="str">
        <f>_xlfn.XLOOKUP(A1802,Sheet3!A1802:A4136,Sheet3!C1802:C4136)</f>
        <v>Comment</v>
      </c>
      <c r="D1802" s="20" t="str">
        <f>_xlfn.XLOOKUP(A1802,Sheet3!A1802:A4136,Sheet3!D1802:D4136)</f>
        <v xml:space="preserve">  Kristen</v>
      </c>
      <c r="E1802" s="46">
        <f>_xlfn.XLOOKUP(A1802,Sheet1!$A$2:$A$2336,Sheet1!$B$2:$B$2336)</f>
        <v>43.12</v>
      </c>
      <c r="F1802" s="20">
        <f>_xlfn.XLOOKUP(Table4[[#This Row],[Customer ID]],Sheet1!A1802:A4136,Sheet1!C1802:C4136)</f>
        <v>6.25</v>
      </c>
      <c r="G1802" s="20" t="str">
        <f>_xlfn.XLOOKUP(Table4[[#This Row],[Customer ID]],Sheet1!A1802:A4136,Sheet1!D1802:D4136)</f>
        <v>No</v>
      </c>
      <c r="H1802" s="20" t="str">
        <f>_xlfn.XLOOKUP(Table4[[#This Row],[Customer ID]],Sheet1!A1802:A4136,Sheet1!E1802:E4136)</f>
        <v>No</v>
      </c>
      <c r="I1802" s="20" t="str">
        <f>_xlfn.XLOOKUP(Table4[[#This Row],[Customer ID]],Sheet1!A1802:A4136,Sheet1!F1802:F4136)</f>
        <v>No</v>
      </c>
      <c r="J1802" s="20">
        <f>_xlfn.XLOOKUP(Table4[[#This Row],[Customer ID]],Sheet1!A1802:A4136,Sheet1!G1802:G4136)</f>
        <v>1</v>
      </c>
      <c r="K1802" s="20" t="str">
        <f>_xlfn.XLOOKUP(Table4[[#This Row],[Customer ID]],Sheet1!A1802:A4136,Sheet1!H1802:H4136)</f>
        <v>No</v>
      </c>
      <c r="L1802" s="20" t="str">
        <f>_xlfn.XLOOKUP(Table4[[#This Row],[Customer ID]],Sheet1!A1802:A4136,Sheet1!I1802:I4136)</f>
        <v>Obesity</v>
      </c>
      <c r="M1802" s="20" t="str">
        <f>_xlfn.XLOOKUP(A1802,Sheet1!A1802:A4136,Sheet1!J1802:J4136)</f>
        <v>Prediabetes</v>
      </c>
      <c r="N1802" s="48" t="str">
        <f>_xlfn.XLOOKUP(Table4[[#This Row],[Customer ID]],Table3[Customer ID],Table3[Date2])</f>
        <v>16-Aug-1992</v>
      </c>
      <c r="O1802" s="20">
        <f>_xlfn.XLOOKUP(A1802,Table3[Customer ID],Table3[Age])</f>
        <v>30</v>
      </c>
      <c r="P1802" s="20">
        <f>_xlfn.XLOOKUP(A1802,Table3[Customer ID],Table3[children])</f>
        <v>2</v>
      </c>
      <c r="Q1802" s="47">
        <f>_xlfn.XLOOKUP(A1802,Table3[Customer ID],Table3[charges])</f>
        <v>4753.6400000000003</v>
      </c>
      <c r="R1802" s="20" t="str">
        <f>_xlfn.XLOOKUP(A1802,Table3[Customer ID],Table3[Hospital tier])</f>
        <v>tier - 2</v>
      </c>
      <c r="S1802" s="20" t="str">
        <f>_xlfn.XLOOKUP(A1802,Table3[Customer ID],Table3[City tier])</f>
        <v>tier - 3</v>
      </c>
      <c r="T1802" s="20" t="str">
        <f>_xlfn.XLOOKUP(A1802,Table3[Customer ID],Table3[State ID])</f>
        <v>R1013</v>
      </c>
    </row>
    <row r="1803" spans="1:20" x14ac:dyDescent="0.3">
      <c r="A1803" s="20" t="s">
        <v>1821</v>
      </c>
      <c r="B1803" s="20" t="str">
        <f>_xlfn.XLOOKUP(A1803,Sheet3!A1803:A4137,Sheet3!B1803:B4137)</f>
        <v xml:space="preserve"> Mr</v>
      </c>
      <c r="C1803" s="20" t="str">
        <f>_xlfn.XLOOKUP(A1803,Sheet3!A1803:A4137,Sheet3!C1803:C4137)</f>
        <v>Moss</v>
      </c>
      <c r="D1803" s="20" t="str">
        <f>_xlfn.XLOOKUP(A1803,Sheet3!A1803:A4137,Sheet3!D1803:D4137)</f>
        <v xml:space="preserve">  Daniel</v>
      </c>
      <c r="E1803" s="46">
        <f>_xlfn.XLOOKUP(A1803,Sheet1!$A$2:$A$2336,Sheet1!$B$2:$B$2336)</f>
        <v>30.5</v>
      </c>
      <c r="F1803" s="20">
        <f>_xlfn.XLOOKUP(Table4[[#This Row],[Customer ID]],Sheet1!A1803:A4137,Sheet1!C1803:C4137)</f>
        <v>4.8099999999999996</v>
      </c>
      <c r="G1803" s="20" t="str">
        <f>_xlfn.XLOOKUP(Table4[[#This Row],[Customer ID]],Sheet1!A1803:A4137,Sheet1!D1803:D4137)</f>
        <v>No</v>
      </c>
      <c r="H1803" s="20" t="str">
        <f>_xlfn.XLOOKUP(Table4[[#This Row],[Customer ID]],Sheet1!A1803:A4137,Sheet1!E1803:E4137)</f>
        <v>No</v>
      </c>
      <c r="I1803" s="20" t="str">
        <f>_xlfn.XLOOKUP(Table4[[#This Row],[Customer ID]],Sheet1!A1803:A4137,Sheet1!F1803:F4137)</f>
        <v>No</v>
      </c>
      <c r="J1803" s="20">
        <f>_xlfn.XLOOKUP(Table4[[#This Row],[Customer ID]],Sheet1!A1803:A4137,Sheet1!G1803:G4137)</f>
        <v>1</v>
      </c>
      <c r="K1803" s="20" t="str">
        <f>_xlfn.XLOOKUP(Table4[[#This Row],[Customer ID]],Sheet1!A1803:A4137,Sheet1!H1803:H4137)</f>
        <v>No</v>
      </c>
      <c r="L1803" s="20" t="str">
        <f>_xlfn.XLOOKUP(Table4[[#This Row],[Customer ID]],Sheet1!A1803:A4137,Sheet1!I1803:I4137)</f>
        <v>Obesity</v>
      </c>
      <c r="M1803" s="20" t="str">
        <f>_xlfn.XLOOKUP(A1803,Sheet1!A1803:A4137,Sheet1!J1803:J4137)</f>
        <v>Normal</v>
      </c>
      <c r="N1803" s="48" t="str">
        <f>_xlfn.XLOOKUP(Table4[[#This Row],[Customer ID]],Table3[Customer ID],Table3[Date2])</f>
        <v>22-Nov-1987</v>
      </c>
      <c r="O1803" s="20">
        <f>_xlfn.XLOOKUP(A1803,Table3[Customer ID],Table3[Age])</f>
        <v>35</v>
      </c>
      <c r="P1803" s="20">
        <f>_xlfn.XLOOKUP(A1803,Table3[Customer ID],Table3[children])</f>
        <v>1</v>
      </c>
      <c r="Q1803" s="47">
        <f>_xlfn.XLOOKUP(A1803,Table3[Customer ID],Table3[charges])</f>
        <v>4751.07</v>
      </c>
      <c r="R1803" s="20" t="str">
        <f>_xlfn.XLOOKUP(A1803,Table3[Customer ID],Table3[Hospital tier])</f>
        <v>tier - 3</v>
      </c>
      <c r="S1803" s="20" t="str">
        <f>_xlfn.XLOOKUP(A1803,Table3[Customer ID],Table3[City tier])</f>
        <v>tier - 1</v>
      </c>
      <c r="T1803" s="20" t="str">
        <f>_xlfn.XLOOKUP(A1803,Table3[Customer ID],Table3[State ID])</f>
        <v>R1011</v>
      </c>
    </row>
    <row r="1804" spans="1:20" x14ac:dyDescent="0.3">
      <c r="A1804" s="20" t="s">
        <v>1822</v>
      </c>
      <c r="B1804" s="20" t="str">
        <f>_xlfn.XLOOKUP(A1804,Sheet3!A1804:A4138,Sheet3!B1804:B4138)</f>
        <v xml:space="preserve"> Mr</v>
      </c>
      <c r="C1804" s="20" t="str">
        <f>_xlfn.XLOOKUP(A1804,Sheet3!A1804:A4138,Sheet3!C1804:C4138)</f>
        <v>Guzman</v>
      </c>
      <c r="D1804" s="20" t="str">
        <f>_xlfn.XLOOKUP(A1804,Sheet3!A1804:A4138,Sheet3!D1804:D4138)</f>
        <v xml:space="preserve">  Jonathan</v>
      </c>
      <c r="E1804" s="46">
        <f>_xlfn.XLOOKUP(A1804,Sheet1!$A$2:$A$2336,Sheet1!$B$2:$B$2336)</f>
        <v>27.61</v>
      </c>
      <c r="F1804" s="20">
        <f>_xlfn.XLOOKUP(Table4[[#This Row],[Customer ID]],Sheet1!A1804:A4138,Sheet1!C1804:C4138)</f>
        <v>4.5999999999999996</v>
      </c>
      <c r="G1804" s="20" t="str">
        <f>_xlfn.XLOOKUP(Table4[[#This Row],[Customer ID]],Sheet1!A1804:A4138,Sheet1!D1804:D4138)</f>
        <v>No</v>
      </c>
      <c r="H1804" s="20" t="str">
        <f>_xlfn.XLOOKUP(Table4[[#This Row],[Customer ID]],Sheet1!A1804:A4138,Sheet1!E1804:E4138)</f>
        <v>No</v>
      </c>
      <c r="I1804" s="20" t="str">
        <f>_xlfn.XLOOKUP(Table4[[#This Row],[Customer ID]],Sheet1!A1804:A4138,Sheet1!F1804:F4138)</f>
        <v>No</v>
      </c>
      <c r="J1804" s="20">
        <f>_xlfn.XLOOKUP(Table4[[#This Row],[Customer ID]],Sheet1!A1804:A4138,Sheet1!G1804:G4138)</f>
        <v>1</v>
      </c>
      <c r="K1804" s="20" t="str">
        <f>_xlfn.XLOOKUP(Table4[[#This Row],[Customer ID]],Sheet1!A1804:A4138,Sheet1!H1804:H4138)</f>
        <v>No</v>
      </c>
      <c r="L1804" s="20" t="str">
        <f>_xlfn.XLOOKUP(Table4[[#This Row],[Customer ID]],Sheet1!A1804:A4138,Sheet1!I1804:I4138)</f>
        <v>Over Weight</v>
      </c>
      <c r="M1804" s="20" t="str">
        <f>_xlfn.XLOOKUP(A1804,Sheet1!A1804:A4138,Sheet1!J1804:J4138)</f>
        <v>Normal</v>
      </c>
      <c r="N1804" s="48" t="str">
        <f>_xlfn.XLOOKUP(Table4[[#This Row],[Customer ID]],Table3[Customer ID],Table3[Date2])</f>
        <v>2-Sep-1987</v>
      </c>
      <c r="O1804" s="20">
        <f>_xlfn.XLOOKUP(A1804,Table3[Customer ID],Table3[Age])</f>
        <v>35</v>
      </c>
      <c r="P1804" s="20">
        <f>_xlfn.XLOOKUP(A1804,Table3[Customer ID],Table3[children])</f>
        <v>1</v>
      </c>
      <c r="Q1804" s="47">
        <f>_xlfn.XLOOKUP(A1804,Table3[Customer ID],Table3[charges])</f>
        <v>4747.05</v>
      </c>
      <c r="R1804" s="20" t="str">
        <f>_xlfn.XLOOKUP(A1804,Table3[Customer ID],Table3[Hospital tier])</f>
        <v>tier - 2</v>
      </c>
      <c r="S1804" s="20" t="str">
        <f>_xlfn.XLOOKUP(A1804,Table3[Customer ID],Table3[City tier])</f>
        <v>tier - 2</v>
      </c>
      <c r="T1804" s="20" t="str">
        <f>_xlfn.XLOOKUP(A1804,Table3[Customer ID],Table3[State ID])</f>
        <v>R1013</v>
      </c>
    </row>
    <row r="1805" spans="1:20" x14ac:dyDescent="0.3">
      <c r="A1805" s="20" t="s">
        <v>1823</v>
      </c>
      <c r="B1805" s="20" t="str">
        <f>_xlfn.XLOOKUP(A1805,Sheet3!A1805:A4139,Sheet3!B1805:B4139)</f>
        <v xml:space="preserve"> Mr</v>
      </c>
      <c r="C1805" s="20" t="str">
        <f>_xlfn.XLOOKUP(A1805,Sheet3!A1805:A4139,Sheet3!C1805:C4139)</f>
        <v>Cox</v>
      </c>
      <c r="D1805" s="20" t="str">
        <f>_xlfn.XLOOKUP(A1805,Sheet3!A1805:A4139,Sheet3!D1805:D4139)</f>
        <v xml:space="preserve">  Troy</v>
      </c>
      <c r="E1805" s="46">
        <f>_xlfn.XLOOKUP(A1805,Sheet1!$A$2:$A$2336,Sheet1!$B$2:$B$2336)</f>
        <v>27.1</v>
      </c>
      <c r="F1805" s="20">
        <f>_xlfn.XLOOKUP(Table4[[#This Row],[Customer ID]],Sheet1!A1805:A4139,Sheet1!C1805:C4139)</f>
        <v>5.08</v>
      </c>
      <c r="G1805" s="20" t="str">
        <f>_xlfn.XLOOKUP(Table4[[#This Row],[Customer ID]],Sheet1!A1805:A4139,Sheet1!D1805:D4139)</f>
        <v>No</v>
      </c>
      <c r="H1805" s="20" t="str">
        <f>_xlfn.XLOOKUP(Table4[[#This Row],[Customer ID]],Sheet1!A1805:A4139,Sheet1!E1805:E4139)</f>
        <v>No</v>
      </c>
      <c r="I1805" s="20" t="str">
        <f>_xlfn.XLOOKUP(Table4[[#This Row],[Customer ID]],Sheet1!A1805:A4139,Sheet1!F1805:F4139)</f>
        <v>No</v>
      </c>
      <c r="J1805" s="20">
        <f>_xlfn.XLOOKUP(Table4[[#This Row],[Customer ID]],Sheet1!A1805:A4139,Sheet1!G1805:G4139)</f>
        <v>1</v>
      </c>
      <c r="K1805" s="20" t="str">
        <f>_xlfn.XLOOKUP(Table4[[#This Row],[Customer ID]],Sheet1!A1805:A4139,Sheet1!H1805:H4139)</f>
        <v>No</v>
      </c>
      <c r="L1805" s="20" t="str">
        <f>_xlfn.XLOOKUP(Table4[[#This Row],[Customer ID]],Sheet1!A1805:A4139,Sheet1!I1805:I4139)</f>
        <v>Over Weight</v>
      </c>
      <c r="M1805" s="20" t="str">
        <f>_xlfn.XLOOKUP(A1805,Sheet1!A1805:A4139,Sheet1!J1805:J4139)</f>
        <v>Normal</v>
      </c>
      <c r="N1805" s="48" t="str">
        <f>_xlfn.XLOOKUP(Table4[[#This Row],[Customer ID]],Table3[Customer ID],Table3[Date2])</f>
        <v>5-Jun-1987</v>
      </c>
      <c r="O1805" s="20">
        <f>_xlfn.XLOOKUP(A1805,Table3[Customer ID],Table3[Age])</f>
        <v>36</v>
      </c>
      <c r="P1805" s="20">
        <f>_xlfn.XLOOKUP(A1805,Table3[Customer ID],Table3[children])</f>
        <v>1</v>
      </c>
      <c r="Q1805" s="47">
        <f>_xlfn.XLOOKUP(A1805,Table3[Customer ID],Table3[charges])</f>
        <v>4746.34</v>
      </c>
      <c r="R1805" s="20" t="str">
        <f>_xlfn.XLOOKUP(A1805,Table3[Customer ID],Table3[Hospital tier])</f>
        <v>tier - 2</v>
      </c>
      <c r="S1805" s="20" t="str">
        <f>_xlfn.XLOOKUP(A1805,Table3[Customer ID],Table3[City tier])</f>
        <v>tier - 2</v>
      </c>
      <c r="T1805" s="20" t="str">
        <f>_xlfn.XLOOKUP(A1805,Table3[Customer ID],Table3[State ID])</f>
        <v>R1011</v>
      </c>
    </row>
    <row r="1806" spans="1:20" x14ac:dyDescent="0.3">
      <c r="A1806" s="20" t="s">
        <v>1824</v>
      </c>
      <c r="B1806" s="20" t="str">
        <f>_xlfn.XLOOKUP(A1806,Sheet3!A1806:A4140,Sheet3!B1806:B4140)</f>
        <v xml:space="preserve"> Mr</v>
      </c>
      <c r="C1806" s="20" t="str">
        <f>_xlfn.XLOOKUP(A1806,Sheet3!A1806:A4140,Sheet3!C1806:C4140)</f>
        <v>Clash</v>
      </c>
      <c r="D1806" s="20" t="str">
        <f>_xlfn.XLOOKUP(A1806,Sheet3!A1806:A4140,Sheet3!D1806:D4140)</f>
        <v xml:space="preserve">  Daniel C</v>
      </c>
      <c r="E1806" s="46">
        <f>_xlfn.XLOOKUP(A1806,Sheet1!$A$2:$A$2336,Sheet1!$B$2:$B$2336)</f>
        <v>35.93</v>
      </c>
      <c r="F1806" s="20">
        <f>_xlfn.XLOOKUP(Table4[[#This Row],[Customer ID]],Sheet1!A1806:A4140,Sheet1!C1806:C4140)</f>
        <v>5.43</v>
      </c>
      <c r="G1806" s="20" t="str">
        <f>_xlfn.XLOOKUP(Table4[[#This Row],[Customer ID]],Sheet1!A1806:A4140,Sheet1!D1806:D4140)</f>
        <v>No</v>
      </c>
      <c r="H1806" s="20" t="str">
        <f>_xlfn.XLOOKUP(Table4[[#This Row],[Customer ID]],Sheet1!A1806:A4140,Sheet1!E1806:E4140)</f>
        <v>yes</v>
      </c>
      <c r="I1806" s="20" t="str">
        <f>_xlfn.XLOOKUP(Table4[[#This Row],[Customer ID]],Sheet1!A1806:A4140,Sheet1!F1806:F4140)</f>
        <v>No</v>
      </c>
      <c r="J1806" s="20">
        <f>_xlfn.XLOOKUP(Table4[[#This Row],[Customer ID]],Sheet1!A1806:A4140,Sheet1!G1806:G4140)</f>
        <v>1</v>
      </c>
      <c r="K1806" s="20" t="str">
        <f>_xlfn.XLOOKUP(Table4[[#This Row],[Customer ID]],Sheet1!A1806:A4140,Sheet1!H1806:H4140)</f>
        <v>No</v>
      </c>
      <c r="L1806" s="20" t="str">
        <f>_xlfn.XLOOKUP(Table4[[#This Row],[Customer ID]],Sheet1!A1806:A4140,Sheet1!I1806:I4140)</f>
        <v>Obesity</v>
      </c>
      <c r="M1806" s="20" t="str">
        <f>_xlfn.XLOOKUP(A1806,Sheet1!A1806:A4140,Sheet1!J1806:J4140)</f>
        <v>Normal</v>
      </c>
      <c r="N1806" s="48" t="str">
        <f>_xlfn.XLOOKUP(Table4[[#This Row],[Customer ID]],Table3[Customer ID],Table3[Date2])</f>
        <v>24-Nov-2004</v>
      </c>
      <c r="O1806" s="20">
        <f>_xlfn.XLOOKUP(A1806,Table3[Customer ID],Table3[Age])</f>
        <v>18</v>
      </c>
      <c r="P1806" s="20">
        <f>_xlfn.XLOOKUP(A1806,Table3[Customer ID],Table3[children])</f>
        <v>0</v>
      </c>
      <c r="Q1806" s="47">
        <f>_xlfn.XLOOKUP(A1806,Table3[Customer ID],Table3[charges])</f>
        <v>4740.78</v>
      </c>
      <c r="R1806" s="20" t="str">
        <f>_xlfn.XLOOKUP(A1806,Table3[Customer ID],Table3[Hospital tier])</f>
        <v>tier - 2</v>
      </c>
      <c r="S1806" s="20" t="str">
        <f>_xlfn.XLOOKUP(A1806,Table3[Customer ID],Table3[City tier])</f>
        <v>tier - 3</v>
      </c>
      <c r="T1806" s="20" t="str">
        <f>_xlfn.XLOOKUP(A1806,Table3[Customer ID],Table3[State ID])</f>
        <v>R1021</v>
      </c>
    </row>
    <row r="1807" spans="1:20" x14ac:dyDescent="0.3">
      <c r="A1807" s="20" t="s">
        <v>1825</v>
      </c>
      <c r="B1807" s="20" t="str">
        <f>_xlfn.XLOOKUP(A1807,Sheet3!A1807:A4141,Sheet3!B1807:B4141)</f>
        <v xml:space="preserve"> Ms</v>
      </c>
      <c r="C1807" s="20" t="str">
        <f>_xlfn.XLOOKUP(A1807,Sheet3!A1807:A4141,Sheet3!C1807:C4141)</f>
        <v>Blankenship</v>
      </c>
      <c r="D1807" s="20" t="str">
        <f>_xlfn.XLOOKUP(A1807,Sheet3!A1807:A4141,Sheet3!D1807:D4141)</f>
        <v xml:space="preserve">  Lauren</v>
      </c>
      <c r="E1807" s="46">
        <f>_xlfn.XLOOKUP(A1807,Sheet1!$A$2:$A$2336,Sheet1!$B$2:$B$2336)</f>
        <v>32.68</v>
      </c>
      <c r="F1807" s="20">
        <f>_xlfn.XLOOKUP(Table4[[#This Row],[Customer ID]],Sheet1!A1807:A4141,Sheet1!C1807:C4141)</f>
        <v>5.44</v>
      </c>
      <c r="G1807" s="20" t="str">
        <f>_xlfn.XLOOKUP(Table4[[#This Row],[Customer ID]],Sheet1!A1807:A4141,Sheet1!D1807:D4141)</f>
        <v>No</v>
      </c>
      <c r="H1807" s="20" t="str">
        <f>_xlfn.XLOOKUP(Table4[[#This Row],[Customer ID]],Sheet1!A1807:A4141,Sheet1!E1807:E4141)</f>
        <v>No</v>
      </c>
      <c r="I1807" s="20" t="str">
        <f>_xlfn.XLOOKUP(Table4[[#This Row],[Customer ID]],Sheet1!A1807:A4141,Sheet1!F1807:F4141)</f>
        <v>No</v>
      </c>
      <c r="J1807" s="20">
        <f>_xlfn.XLOOKUP(Table4[[#This Row],[Customer ID]],Sheet1!A1807:A4141,Sheet1!G1807:G4141)</f>
        <v>0</v>
      </c>
      <c r="K1807" s="20" t="str">
        <f>_xlfn.XLOOKUP(Table4[[#This Row],[Customer ID]],Sheet1!A1807:A4141,Sheet1!H1807:H4141)</f>
        <v>No</v>
      </c>
      <c r="L1807" s="20" t="str">
        <f>_xlfn.XLOOKUP(Table4[[#This Row],[Customer ID]],Sheet1!A1807:A4141,Sheet1!I1807:I4141)</f>
        <v>Obesity</v>
      </c>
      <c r="M1807" s="20" t="str">
        <f>_xlfn.XLOOKUP(A1807,Sheet1!A1807:A4141,Sheet1!J1807:J4141)</f>
        <v>Normal</v>
      </c>
      <c r="N1807" s="48" t="str">
        <f>_xlfn.XLOOKUP(Table4[[#This Row],[Customer ID]],Table3[Customer ID],Table3[Date2])</f>
        <v>12-Oct-1991</v>
      </c>
      <c r="O1807" s="20">
        <f>_xlfn.XLOOKUP(A1807,Table3[Customer ID],Table3[Age])</f>
        <v>31</v>
      </c>
      <c r="P1807" s="20">
        <f>_xlfn.XLOOKUP(A1807,Table3[Customer ID],Table3[children])</f>
        <v>1</v>
      </c>
      <c r="Q1807" s="47">
        <f>_xlfn.XLOOKUP(A1807,Table3[Customer ID],Table3[charges])</f>
        <v>4738.2700000000004</v>
      </c>
      <c r="R1807" s="20" t="str">
        <f>_xlfn.XLOOKUP(A1807,Table3[Customer ID],Table3[Hospital tier])</f>
        <v>tier - 2</v>
      </c>
      <c r="S1807" s="20" t="str">
        <f>_xlfn.XLOOKUP(A1807,Table3[Customer ID],Table3[City tier])</f>
        <v>tier - 3</v>
      </c>
      <c r="T1807" s="20" t="str">
        <f>_xlfn.XLOOKUP(A1807,Table3[Customer ID],Table3[State ID])</f>
        <v>R1012</v>
      </c>
    </row>
    <row r="1808" spans="1:20" x14ac:dyDescent="0.3">
      <c r="A1808" s="20" t="s">
        <v>1826</v>
      </c>
      <c r="B1808" s="20" t="str">
        <f>_xlfn.XLOOKUP(A1808,Sheet3!A1808:A4142,Sheet3!B1808:B4142)</f>
        <v xml:space="preserve"> Ms</v>
      </c>
      <c r="C1808" s="20" t="str">
        <f>_xlfn.XLOOKUP(A1808,Sheet3!A1808:A4142,Sheet3!C1808:C4142)</f>
        <v>Lloyd</v>
      </c>
      <c r="D1808" s="20" t="str">
        <f>_xlfn.XLOOKUP(A1808,Sheet3!A1808:A4142,Sheet3!D1808:D4142)</f>
        <v xml:space="preserve">  Jennefer</v>
      </c>
      <c r="E1808" s="46">
        <f>_xlfn.XLOOKUP(A1808,Sheet1!$A$2:$A$2336,Sheet1!$B$2:$B$2336)</f>
        <v>20.74</v>
      </c>
      <c r="F1808" s="20">
        <f>_xlfn.XLOOKUP(Table4[[#This Row],[Customer ID]],Sheet1!A1808:A4142,Sheet1!C1808:C4142)</f>
        <v>11.69</v>
      </c>
      <c r="G1808" s="20" t="str">
        <f>_xlfn.XLOOKUP(Table4[[#This Row],[Customer ID]],Sheet1!A1808:A4142,Sheet1!D1808:D4142)</f>
        <v>yes</v>
      </c>
      <c r="H1808" s="20" t="str">
        <f>_xlfn.XLOOKUP(Table4[[#This Row],[Customer ID]],Sheet1!A1808:A4142,Sheet1!E1808:E4142)</f>
        <v>No</v>
      </c>
      <c r="I1808" s="20" t="str">
        <f>_xlfn.XLOOKUP(Table4[[#This Row],[Customer ID]],Sheet1!A1808:A4142,Sheet1!F1808:F4142)</f>
        <v>No</v>
      </c>
      <c r="J1808" s="20">
        <f>_xlfn.XLOOKUP(Table4[[#This Row],[Customer ID]],Sheet1!A1808:A4142,Sheet1!G1808:G4142)</f>
        <v>1</v>
      </c>
      <c r="K1808" s="20" t="str">
        <f>_xlfn.XLOOKUP(Table4[[#This Row],[Customer ID]],Sheet1!A1808:A4142,Sheet1!H1808:H4142)</f>
        <v>No</v>
      </c>
      <c r="L1808" s="20" t="str">
        <f>_xlfn.XLOOKUP(Table4[[#This Row],[Customer ID]],Sheet1!A1808:A4142,Sheet1!I1808:I4142)</f>
        <v>Normal weight</v>
      </c>
      <c r="M1808" s="20" t="str">
        <f>_xlfn.XLOOKUP(A1808,Sheet1!A1808:A4142,Sheet1!J1808:J4142)</f>
        <v>Diabetes</v>
      </c>
      <c r="N1808" s="48" t="str">
        <f>_xlfn.XLOOKUP(Table4[[#This Row],[Customer ID]],Table3[Customer ID],Table3[Date2])</f>
        <v>5-Sep-1986</v>
      </c>
      <c r="O1808" s="20">
        <f>_xlfn.XLOOKUP(A1808,Table3[Customer ID],Table3[Age])</f>
        <v>36</v>
      </c>
      <c r="P1808" s="20">
        <f>_xlfn.XLOOKUP(A1808,Table3[Customer ID],Table3[children])</f>
        <v>3</v>
      </c>
      <c r="Q1808" s="47">
        <f>_xlfn.XLOOKUP(A1808,Table3[Customer ID],Table3[charges])</f>
        <v>4734.6400000000003</v>
      </c>
      <c r="R1808" s="20" t="str">
        <f>_xlfn.XLOOKUP(A1808,Table3[Customer ID],Table3[Hospital tier])</f>
        <v>tier - 2</v>
      </c>
      <c r="S1808" s="20" t="str">
        <f>_xlfn.XLOOKUP(A1808,Table3[Customer ID],Table3[City tier])</f>
        <v>tier - 1</v>
      </c>
      <c r="T1808" s="20" t="str">
        <f>_xlfn.XLOOKUP(A1808,Table3[Customer ID],Table3[State ID])</f>
        <v>R1013</v>
      </c>
    </row>
    <row r="1809" spans="1:20" x14ac:dyDescent="0.3">
      <c r="A1809" s="20" t="s">
        <v>1827</v>
      </c>
      <c r="B1809" s="20" t="str">
        <f>_xlfn.XLOOKUP(A1809,Sheet3!A1809:A4143,Sheet3!B1809:B4143)</f>
        <v xml:space="preserve"> Ms</v>
      </c>
      <c r="C1809" s="20" t="str">
        <f>_xlfn.XLOOKUP(A1809,Sheet3!A1809:A4143,Sheet3!C1809:C4143)</f>
        <v>Kong</v>
      </c>
      <c r="D1809" s="20" t="str">
        <f>_xlfn.XLOOKUP(A1809,Sheet3!A1809:A4143,Sheet3!D1809:D4143)</f>
        <v xml:space="preserve">  Tracey L.</v>
      </c>
      <c r="E1809" s="46">
        <f>_xlfn.XLOOKUP(A1809,Sheet1!$A$2:$A$2336,Sheet1!$B$2:$B$2336)</f>
        <v>15.57</v>
      </c>
      <c r="F1809" s="20">
        <f>_xlfn.XLOOKUP(Table4[[#This Row],[Customer ID]],Sheet1!A1809:A4143,Sheet1!C1809:C4143)</f>
        <v>6.07</v>
      </c>
      <c r="G1809" s="20" t="str">
        <f>_xlfn.XLOOKUP(Table4[[#This Row],[Customer ID]],Sheet1!A1809:A4143,Sheet1!D1809:D4143)</f>
        <v>No</v>
      </c>
      <c r="H1809" s="20" t="str">
        <f>_xlfn.XLOOKUP(Table4[[#This Row],[Customer ID]],Sheet1!A1809:A4143,Sheet1!E1809:E4143)</f>
        <v>No</v>
      </c>
      <c r="I1809" s="20" t="str">
        <f>_xlfn.XLOOKUP(Table4[[#This Row],[Customer ID]],Sheet1!A1809:A4143,Sheet1!F1809:F4143)</f>
        <v>No</v>
      </c>
      <c r="J1809" s="20">
        <f>_xlfn.XLOOKUP(Table4[[#This Row],[Customer ID]],Sheet1!A1809:A4143,Sheet1!G1809:G4143)</f>
        <v>0</v>
      </c>
      <c r="K1809" s="20" t="str">
        <f>_xlfn.XLOOKUP(Table4[[#This Row],[Customer ID]],Sheet1!A1809:A4143,Sheet1!H1809:H4143)</f>
        <v>No</v>
      </c>
      <c r="L1809" s="20" t="str">
        <f>_xlfn.XLOOKUP(Table4[[#This Row],[Customer ID]],Sheet1!A1809:A4143,Sheet1!I1809:I4143)</f>
        <v>Under Weight</v>
      </c>
      <c r="M1809" s="20" t="str">
        <f>_xlfn.XLOOKUP(A1809,Sheet1!A1809:A4143,Sheet1!J1809:J4143)</f>
        <v>Prediabetes</v>
      </c>
      <c r="N1809" s="48" t="str">
        <f>_xlfn.XLOOKUP(Table4[[#This Row],[Customer ID]],Table3[Customer ID],Table3[Date2])</f>
        <v>2-Jul-1980</v>
      </c>
      <c r="O1809" s="20">
        <f>_xlfn.XLOOKUP(A1809,Table3[Customer ID],Table3[Age])</f>
        <v>42</v>
      </c>
      <c r="P1809" s="20">
        <f>_xlfn.XLOOKUP(A1809,Table3[Customer ID],Table3[children])</f>
        <v>2</v>
      </c>
      <c r="Q1809" s="47">
        <f>_xlfn.XLOOKUP(A1809,Table3[Customer ID],Table3[charges])</f>
        <v>4728.71</v>
      </c>
      <c r="R1809" s="20" t="str">
        <f>_xlfn.XLOOKUP(A1809,Table3[Customer ID],Table3[Hospital tier])</f>
        <v>tier - 2</v>
      </c>
      <c r="S1809" s="20" t="str">
        <f>_xlfn.XLOOKUP(A1809,Table3[Customer ID],Table3[City tier])</f>
        <v>tier - 3</v>
      </c>
      <c r="T1809" s="20" t="str">
        <f>_xlfn.XLOOKUP(A1809,Table3[Customer ID],Table3[State ID])</f>
        <v>R1012</v>
      </c>
    </row>
    <row r="1810" spans="1:20" x14ac:dyDescent="0.3">
      <c r="A1810" s="20" t="s">
        <v>1828</v>
      </c>
      <c r="B1810" s="20" t="str">
        <f>_xlfn.XLOOKUP(A1810,Sheet3!A1810:A4144,Sheet3!B1810:B4144)</f>
        <v xml:space="preserve"> Ms</v>
      </c>
      <c r="C1810" s="20" t="str">
        <f>_xlfn.XLOOKUP(A1810,Sheet3!A1810:A4144,Sheet3!C1810:C4144)</f>
        <v>Benson</v>
      </c>
      <c r="D1810" s="20" t="str">
        <f>_xlfn.XLOOKUP(A1810,Sheet3!A1810:A4144,Sheet3!D1810:D4144)</f>
        <v xml:space="preserve">  Ashley</v>
      </c>
      <c r="E1810" s="46">
        <f>_xlfn.XLOOKUP(A1810,Sheet1!$A$2:$A$2336,Sheet1!$B$2:$B$2336)</f>
        <v>23.844999999999999</v>
      </c>
      <c r="F1810" s="20">
        <f>_xlfn.XLOOKUP(Table4[[#This Row],[Customer ID]],Sheet1!A1810:A4144,Sheet1!C1810:C4144)</f>
        <v>4.3600000000000003</v>
      </c>
      <c r="G1810" s="20" t="str">
        <f>_xlfn.XLOOKUP(Table4[[#This Row],[Customer ID]],Sheet1!A1810:A4144,Sheet1!D1810:D4144)</f>
        <v>No</v>
      </c>
      <c r="H1810" s="20" t="str">
        <f>_xlfn.XLOOKUP(Table4[[#This Row],[Customer ID]],Sheet1!A1810:A4144,Sheet1!E1810:E4144)</f>
        <v>No</v>
      </c>
      <c r="I1810" s="20" t="str">
        <f>_xlfn.XLOOKUP(Table4[[#This Row],[Customer ID]],Sheet1!A1810:A4144,Sheet1!F1810:F4144)</f>
        <v>No</v>
      </c>
      <c r="J1810" s="20">
        <f>_xlfn.XLOOKUP(Table4[[#This Row],[Customer ID]],Sheet1!A1810:A4144,Sheet1!G1810:G4144)</f>
        <v>0</v>
      </c>
      <c r="K1810" s="20" t="str">
        <f>_xlfn.XLOOKUP(Table4[[#This Row],[Customer ID]],Sheet1!A1810:A4144,Sheet1!H1810:H4144)</f>
        <v>No</v>
      </c>
      <c r="L1810" s="20" t="str">
        <f>_xlfn.XLOOKUP(Table4[[#This Row],[Customer ID]],Sheet1!A1810:A4144,Sheet1!I1810:I4144)</f>
        <v>Normal weight</v>
      </c>
      <c r="M1810" s="20" t="str">
        <f>_xlfn.XLOOKUP(A1810,Sheet1!A1810:A4144,Sheet1!J1810:J4144)</f>
        <v>Normal</v>
      </c>
      <c r="N1810" s="48" t="str">
        <f>_xlfn.XLOOKUP(Table4[[#This Row],[Customer ID]],Table3[Customer ID],Table3[Date2])</f>
        <v>12-Aug-1994</v>
      </c>
      <c r="O1810" s="20">
        <f>_xlfn.XLOOKUP(A1810,Table3[Customer ID],Table3[Age])</f>
        <v>28</v>
      </c>
      <c r="P1810" s="20">
        <f>_xlfn.XLOOKUP(A1810,Table3[Customer ID],Table3[children])</f>
        <v>2</v>
      </c>
      <c r="Q1810" s="47">
        <f>_xlfn.XLOOKUP(A1810,Table3[Customer ID],Table3[charges])</f>
        <v>4719.74</v>
      </c>
      <c r="R1810" s="20" t="str">
        <f>_xlfn.XLOOKUP(A1810,Table3[Customer ID],Table3[Hospital tier])</f>
        <v>tier - 2</v>
      </c>
      <c r="S1810" s="20" t="str">
        <f>_xlfn.XLOOKUP(A1810,Table3[Customer ID],Table3[City tier])</f>
        <v>tier - 1</v>
      </c>
      <c r="T1810" s="20" t="str">
        <f>_xlfn.XLOOKUP(A1810,Table3[Customer ID],Table3[State ID])</f>
        <v>R1012</v>
      </c>
    </row>
    <row r="1811" spans="1:20" x14ac:dyDescent="0.3">
      <c r="A1811" s="20" t="s">
        <v>1829</v>
      </c>
      <c r="B1811" s="20" t="str">
        <f>_xlfn.XLOOKUP(A1811,Sheet3!A1811:A4145,Sheet3!B1811:B4145)</f>
        <v xml:space="preserve"> Ms</v>
      </c>
      <c r="C1811" s="20" t="str">
        <f>_xlfn.XLOOKUP(A1811,Sheet3!A1811:A4145,Sheet3!C1811:C4145)</f>
        <v>Huntington</v>
      </c>
      <c r="D1811" s="20" t="str">
        <f>_xlfn.XLOOKUP(A1811,Sheet3!A1811:A4145,Sheet3!D1811:D4145)</f>
        <v xml:space="preserve">  Cindy</v>
      </c>
      <c r="E1811" s="46">
        <f>_xlfn.XLOOKUP(A1811,Sheet1!$A$2:$A$2336,Sheet1!$B$2:$B$2336)</f>
        <v>22.895</v>
      </c>
      <c r="F1811" s="20">
        <f>_xlfn.XLOOKUP(Table4[[#This Row],[Customer ID]],Sheet1!A1811:A4145,Sheet1!C1811:C4145)</f>
        <v>5.24</v>
      </c>
      <c r="G1811" s="20" t="str">
        <f>_xlfn.XLOOKUP(Table4[[#This Row],[Customer ID]],Sheet1!A1811:A4145,Sheet1!D1811:D4145)</f>
        <v>No</v>
      </c>
      <c r="H1811" s="20" t="str">
        <f>_xlfn.XLOOKUP(Table4[[#This Row],[Customer ID]],Sheet1!A1811:A4145,Sheet1!E1811:E4145)</f>
        <v>No</v>
      </c>
      <c r="I1811" s="20" t="str">
        <f>_xlfn.XLOOKUP(Table4[[#This Row],[Customer ID]],Sheet1!A1811:A4145,Sheet1!F1811:F4145)</f>
        <v>No</v>
      </c>
      <c r="J1811" s="20">
        <f>_xlfn.XLOOKUP(Table4[[#This Row],[Customer ID]],Sheet1!A1811:A4145,Sheet1!G1811:G4145)</f>
        <v>1</v>
      </c>
      <c r="K1811" s="20" t="str">
        <f>_xlfn.XLOOKUP(Table4[[#This Row],[Customer ID]],Sheet1!A1811:A4145,Sheet1!H1811:H4145)</f>
        <v>No</v>
      </c>
      <c r="L1811" s="20" t="str">
        <f>_xlfn.XLOOKUP(Table4[[#This Row],[Customer ID]],Sheet1!A1811:A4145,Sheet1!I1811:I4145)</f>
        <v>Normal weight</v>
      </c>
      <c r="M1811" s="20" t="str">
        <f>_xlfn.XLOOKUP(A1811,Sheet1!A1811:A4145,Sheet1!J1811:J4145)</f>
        <v>Normal</v>
      </c>
      <c r="N1811" s="48" t="str">
        <f>_xlfn.XLOOKUP(Table4[[#This Row],[Customer ID]],Table3[Customer ID],Table3[Date2])</f>
        <v>28-Sep-1992</v>
      </c>
      <c r="O1811" s="20">
        <f>_xlfn.XLOOKUP(A1811,Table3[Customer ID],Table3[Age])</f>
        <v>30</v>
      </c>
      <c r="P1811" s="20">
        <f>_xlfn.XLOOKUP(A1811,Table3[Customer ID],Table3[children])</f>
        <v>1</v>
      </c>
      <c r="Q1811" s="47">
        <f>_xlfn.XLOOKUP(A1811,Table3[Customer ID],Table3[charges])</f>
        <v>4719.5200000000004</v>
      </c>
      <c r="R1811" s="20" t="str">
        <f>_xlfn.XLOOKUP(A1811,Table3[Customer ID],Table3[Hospital tier])</f>
        <v>tier - 2</v>
      </c>
      <c r="S1811" s="20" t="str">
        <f>_xlfn.XLOOKUP(A1811,Table3[Customer ID],Table3[City tier])</f>
        <v>tier - 2</v>
      </c>
      <c r="T1811" s="20" t="str">
        <f>_xlfn.XLOOKUP(A1811,Table3[Customer ID],Table3[State ID])</f>
        <v>R1024</v>
      </c>
    </row>
    <row r="1812" spans="1:20" x14ac:dyDescent="0.3">
      <c r="A1812" s="20" t="s">
        <v>1830</v>
      </c>
      <c r="B1812" s="20" t="str">
        <f>_xlfn.XLOOKUP(A1812,Sheet3!A1812:A4146,Sheet3!B1812:B4146)</f>
        <v xml:space="preserve"> Ms</v>
      </c>
      <c r="C1812" s="20" t="str">
        <f>_xlfn.XLOOKUP(A1812,Sheet3!A1812:A4146,Sheet3!C1812:C4146)</f>
        <v>Kendall</v>
      </c>
      <c r="D1812" s="20" t="str">
        <f>_xlfn.XLOOKUP(A1812,Sheet3!A1812:A4146,Sheet3!D1812:D4146)</f>
        <v xml:space="preserve">  Esther</v>
      </c>
      <c r="E1812" s="46">
        <f>_xlfn.XLOOKUP(A1812,Sheet1!$A$2:$A$2336,Sheet1!$B$2:$B$2336)</f>
        <v>21.945</v>
      </c>
      <c r="F1812" s="20">
        <f>_xlfn.XLOOKUP(Table4[[#This Row],[Customer ID]],Sheet1!A1812:A4146,Sheet1!C1812:C4146)</f>
        <v>5.37</v>
      </c>
      <c r="G1812" s="20" t="str">
        <f>_xlfn.XLOOKUP(Table4[[#This Row],[Customer ID]],Sheet1!A1812:A4146,Sheet1!D1812:D4146)</f>
        <v>No</v>
      </c>
      <c r="H1812" s="20" t="str">
        <f>_xlfn.XLOOKUP(Table4[[#This Row],[Customer ID]],Sheet1!A1812:A4146,Sheet1!E1812:E4146)</f>
        <v>No</v>
      </c>
      <c r="I1812" s="20" t="str">
        <f>_xlfn.XLOOKUP(Table4[[#This Row],[Customer ID]],Sheet1!A1812:A4146,Sheet1!F1812:F4146)</f>
        <v>No</v>
      </c>
      <c r="J1812" s="20">
        <f>_xlfn.XLOOKUP(Table4[[#This Row],[Customer ID]],Sheet1!A1812:A4146,Sheet1!G1812:G4146)</f>
        <v>1</v>
      </c>
      <c r="K1812" s="20" t="str">
        <f>_xlfn.XLOOKUP(Table4[[#This Row],[Customer ID]],Sheet1!A1812:A4146,Sheet1!H1812:H4146)</f>
        <v>No</v>
      </c>
      <c r="L1812" s="20" t="str">
        <f>_xlfn.XLOOKUP(Table4[[#This Row],[Customer ID]],Sheet1!A1812:A4146,Sheet1!I1812:I4146)</f>
        <v>Normal weight</v>
      </c>
      <c r="M1812" s="20" t="str">
        <f>_xlfn.XLOOKUP(A1812,Sheet1!A1812:A4146,Sheet1!J1812:J4146)</f>
        <v>Normal</v>
      </c>
      <c r="N1812" s="48" t="str">
        <f>_xlfn.XLOOKUP(Table4[[#This Row],[Customer ID]],Table3[Customer ID],Table3[Date2])</f>
        <v>9-Oct-1992</v>
      </c>
      <c r="O1812" s="20">
        <f>_xlfn.XLOOKUP(A1812,Table3[Customer ID],Table3[Age])</f>
        <v>30</v>
      </c>
      <c r="P1812" s="20">
        <f>_xlfn.XLOOKUP(A1812,Table3[Customer ID],Table3[children])</f>
        <v>1</v>
      </c>
      <c r="Q1812" s="47">
        <f>_xlfn.XLOOKUP(A1812,Table3[Customer ID],Table3[charges])</f>
        <v>4718.2</v>
      </c>
      <c r="R1812" s="20" t="str">
        <f>_xlfn.XLOOKUP(A1812,Table3[Customer ID],Table3[Hospital tier])</f>
        <v>tier - 2</v>
      </c>
      <c r="S1812" s="20" t="str">
        <f>_xlfn.XLOOKUP(A1812,Table3[Customer ID],Table3[City tier])</f>
        <v>tier - 3</v>
      </c>
      <c r="T1812" s="20" t="str">
        <f>_xlfn.XLOOKUP(A1812,Table3[Customer ID],Table3[State ID])</f>
        <v>R1024</v>
      </c>
    </row>
    <row r="1813" spans="1:20" x14ac:dyDescent="0.3">
      <c r="A1813" s="20" t="s">
        <v>1831</v>
      </c>
      <c r="B1813" s="20" t="str">
        <f>_xlfn.XLOOKUP(A1813,Sheet3!A1813:A4147,Sheet3!B1813:B4147)</f>
        <v xml:space="preserve"> Ms</v>
      </c>
      <c r="C1813" s="20" t="str">
        <f>_xlfn.XLOOKUP(A1813,Sheet3!A1813:A4147,Sheet3!C1813:C4147)</f>
        <v>Gast</v>
      </c>
      <c r="D1813" s="20" t="str">
        <f>_xlfn.XLOOKUP(A1813,Sheet3!A1813:A4147,Sheet3!D1813:D4147)</f>
        <v xml:space="preserve">  Jackie</v>
      </c>
      <c r="E1813" s="46">
        <f>_xlfn.XLOOKUP(A1813,Sheet1!$A$2:$A$2336,Sheet1!$B$2:$B$2336)</f>
        <v>19.47</v>
      </c>
      <c r="F1813" s="20">
        <f>_xlfn.XLOOKUP(Table4[[#This Row],[Customer ID]],Sheet1!A1813:A4147,Sheet1!C1813:C4147)</f>
        <v>6.6</v>
      </c>
      <c r="G1813" s="20" t="str">
        <f>_xlfn.XLOOKUP(Table4[[#This Row],[Customer ID]],Sheet1!A1813:A4147,Sheet1!D1813:D4147)</f>
        <v>yes</v>
      </c>
      <c r="H1813" s="20" t="str">
        <f>_xlfn.XLOOKUP(Table4[[#This Row],[Customer ID]],Sheet1!A1813:A4147,Sheet1!E1813:E4147)</f>
        <v>No</v>
      </c>
      <c r="I1813" s="20" t="str">
        <f>_xlfn.XLOOKUP(Table4[[#This Row],[Customer ID]],Sheet1!A1813:A4147,Sheet1!F1813:F4147)</f>
        <v>No</v>
      </c>
      <c r="J1813" s="20">
        <f>_xlfn.XLOOKUP(Table4[[#This Row],[Customer ID]],Sheet1!A1813:A4147,Sheet1!G1813:G4147)</f>
        <v>0</v>
      </c>
      <c r="K1813" s="20" t="str">
        <f>_xlfn.XLOOKUP(Table4[[#This Row],[Customer ID]],Sheet1!A1813:A4147,Sheet1!H1813:H4147)</f>
        <v>No</v>
      </c>
      <c r="L1813" s="20" t="str">
        <f>_xlfn.XLOOKUP(Table4[[#This Row],[Customer ID]],Sheet1!A1813:A4147,Sheet1!I1813:I4147)</f>
        <v>Normal weight</v>
      </c>
      <c r="M1813" s="20" t="str">
        <f>_xlfn.XLOOKUP(A1813,Sheet1!A1813:A4147,Sheet1!J1813:J4147)</f>
        <v>Diabetes</v>
      </c>
      <c r="N1813" s="48" t="str">
        <f>_xlfn.XLOOKUP(Table4[[#This Row],[Customer ID]],Table3[Customer ID],Table3[Date2])</f>
        <v>12-Aug-1981</v>
      </c>
      <c r="O1813" s="20">
        <f>_xlfn.XLOOKUP(A1813,Table3[Customer ID],Table3[Age])</f>
        <v>41</v>
      </c>
      <c r="P1813" s="20">
        <f>_xlfn.XLOOKUP(A1813,Table3[Customer ID],Table3[children])</f>
        <v>1</v>
      </c>
      <c r="Q1813" s="47">
        <f>_xlfn.XLOOKUP(A1813,Table3[Customer ID],Table3[charges])</f>
        <v>4712.12</v>
      </c>
      <c r="R1813" s="20" t="str">
        <f>_xlfn.XLOOKUP(A1813,Table3[Customer ID],Table3[Hospital tier])</f>
        <v>tier - 2</v>
      </c>
      <c r="S1813" s="20" t="str">
        <f>_xlfn.XLOOKUP(A1813,Table3[Customer ID],Table3[City tier])</f>
        <v>tier - 3</v>
      </c>
      <c r="T1813" s="20" t="str">
        <f>_xlfn.XLOOKUP(A1813,Table3[Customer ID],Table3[State ID])</f>
        <v>R1011</v>
      </c>
    </row>
    <row r="1814" spans="1:20" x14ac:dyDescent="0.3">
      <c r="A1814" s="20" t="s">
        <v>1832</v>
      </c>
      <c r="B1814" s="20" t="str">
        <f>_xlfn.XLOOKUP(A1814,Sheet3!A1814:A4148,Sheet3!B1814:B4148)</f>
        <v xml:space="preserve"> Mr</v>
      </c>
      <c r="C1814" s="20" t="str">
        <f>_xlfn.XLOOKUP(A1814,Sheet3!A1814:A4148,Sheet3!C1814:C4148)</f>
        <v>Scanlin</v>
      </c>
      <c r="D1814" s="20" t="str">
        <f>_xlfn.XLOOKUP(A1814,Sheet3!A1814:A4148,Sheet3!D1814:D4148)</f>
        <v xml:space="preserve">  Timothy P.</v>
      </c>
      <c r="E1814" s="46">
        <f>_xlfn.XLOOKUP(A1814,Sheet1!$A$2:$A$2336,Sheet1!$B$2:$B$2336)</f>
        <v>15.61</v>
      </c>
      <c r="F1814" s="20">
        <f>_xlfn.XLOOKUP(Table4[[#This Row],[Customer ID]],Sheet1!A1814:A4148,Sheet1!C1814:C4148)</f>
        <v>5.77</v>
      </c>
      <c r="G1814" s="20" t="str">
        <f>_xlfn.XLOOKUP(Table4[[#This Row],[Customer ID]],Sheet1!A1814:A4148,Sheet1!D1814:D4148)</f>
        <v>No</v>
      </c>
      <c r="H1814" s="20" t="str">
        <f>_xlfn.XLOOKUP(Table4[[#This Row],[Customer ID]],Sheet1!A1814:A4148,Sheet1!E1814:E4148)</f>
        <v>No</v>
      </c>
      <c r="I1814" s="20" t="str">
        <f>_xlfn.XLOOKUP(Table4[[#This Row],[Customer ID]],Sheet1!A1814:A4148,Sheet1!F1814:F4148)</f>
        <v>No</v>
      </c>
      <c r="J1814" s="20">
        <f>_xlfn.XLOOKUP(Table4[[#This Row],[Customer ID]],Sheet1!A1814:A4148,Sheet1!G1814:G4148)</f>
        <v>0</v>
      </c>
      <c r="K1814" s="20" t="str">
        <f>_xlfn.XLOOKUP(Table4[[#This Row],[Customer ID]],Sheet1!A1814:A4148,Sheet1!H1814:H4148)</f>
        <v>No</v>
      </c>
      <c r="L1814" s="20" t="str">
        <f>_xlfn.XLOOKUP(Table4[[#This Row],[Customer ID]],Sheet1!A1814:A4148,Sheet1!I1814:I4148)</f>
        <v>Under Weight</v>
      </c>
      <c r="M1814" s="20" t="str">
        <f>_xlfn.XLOOKUP(A1814,Sheet1!A1814:A4148,Sheet1!J1814:J4148)</f>
        <v>Prediabetes</v>
      </c>
      <c r="N1814" s="48" t="str">
        <f>_xlfn.XLOOKUP(Table4[[#This Row],[Customer ID]],Table3[Customer ID],Table3[Date2])</f>
        <v>4-Dec-1977</v>
      </c>
      <c r="O1814" s="20">
        <f>_xlfn.XLOOKUP(A1814,Table3[Customer ID],Table3[Age])</f>
        <v>45</v>
      </c>
      <c r="P1814" s="20">
        <f>_xlfn.XLOOKUP(A1814,Table3[Customer ID],Table3[children])</f>
        <v>2</v>
      </c>
      <c r="Q1814" s="47">
        <f>_xlfn.XLOOKUP(A1814,Table3[Customer ID],Table3[charges])</f>
        <v>4699.47</v>
      </c>
      <c r="R1814" s="20" t="str">
        <f>_xlfn.XLOOKUP(A1814,Table3[Customer ID],Table3[Hospital tier])</f>
        <v>tier - 2</v>
      </c>
      <c r="S1814" s="20" t="str">
        <f>_xlfn.XLOOKUP(A1814,Table3[Customer ID],Table3[City tier])</f>
        <v>tier - 3</v>
      </c>
      <c r="T1814" s="20" t="str">
        <f>_xlfn.XLOOKUP(A1814,Table3[Customer ID],Table3[State ID])</f>
        <v>R1013</v>
      </c>
    </row>
    <row r="1815" spans="1:20" x14ac:dyDescent="0.3">
      <c r="A1815" s="20" t="s">
        <v>1833</v>
      </c>
      <c r="B1815" s="20" t="str">
        <f>_xlfn.XLOOKUP(A1815,Sheet3!A1815:A4149,Sheet3!B1815:B4149)</f>
        <v xml:space="preserve"> Ms</v>
      </c>
      <c r="C1815" s="20" t="str">
        <f>_xlfn.XLOOKUP(A1815,Sheet3!A1815:A4149,Sheet3!C1815:C4149)</f>
        <v>Philbrook</v>
      </c>
      <c r="D1815" s="20" t="str">
        <f>_xlfn.XLOOKUP(A1815,Sheet3!A1815:A4149,Sheet3!D1815:D4149)</f>
        <v xml:space="preserve">  Lauren</v>
      </c>
      <c r="E1815" s="46">
        <f>_xlfn.XLOOKUP(A1815,Sheet1!$A$2:$A$2336,Sheet1!$B$2:$B$2336)</f>
        <v>28.6</v>
      </c>
      <c r="F1815" s="20">
        <f>_xlfn.XLOOKUP(Table4[[#This Row],[Customer ID]],Sheet1!A1815:A4149,Sheet1!C1815:C4149)</f>
        <v>6.08</v>
      </c>
      <c r="G1815" s="20" t="str">
        <f>_xlfn.XLOOKUP(Table4[[#This Row],[Customer ID]],Sheet1!A1815:A4149,Sheet1!D1815:D4149)</f>
        <v>No</v>
      </c>
      <c r="H1815" s="20" t="str">
        <f>_xlfn.XLOOKUP(Table4[[#This Row],[Customer ID]],Sheet1!A1815:A4149,Sheet1!E1815:E4149)</f>
        <v>No</v>
      </c>
      <c r="I1815" s="20" t="str">
        <f>_xlfn.XLOOKUP(Table4[[#This Row],[Customer ID]],Sheet1!A1815:A4149,Sheet1!F1815:F4149)</f>
        <v>Yes</v>
      </c>
      <c r="J1815" s="20">
        <f>_xlfn.XLOOKUP(Table4[[#This Row],[Customer ID]],Sheet1!A1815:A4149,Sheet1!G1815:G4149)</f>
        <v>1</v>
      </c>
      <c r="K1815" s="20" t="str">
        <f>_xlfn.XLOOKUP(Table4[[#This Row],[Customer ID]],Sheet1!A1815:A4149,Sheet1!H1815:H4149)</f>
        <v>No</v>
      </c>
      <c r="L1815" s="20" t="str">
        <f>_xlfn.XLOOKUP(Table4[[#This Row],[Customer ID]],Sheet1!A1815:A4149,Sheet1!I1815:I4149)</f>
        <v>Over Weight</v>
      </c>
      <c r="M1815" s="20" t="str">
        <f>_xlfn.XLOOKUP(A1815,Sheet1!A1815:A4149,Sheet1!J1815:J4149)</f>
        <v>Prediabetes</v>
      </c>
      <c r="N1815" s="48" t="str">
        <f>_xlfn.XLOOKUP(Table4[[#This Row],[Customer ID]],Table3[Customer ID],Table3[Date2])</f>
        <v>22-Jun-2003</v>
      </c>
      <c r="O1815" s="20">
        <f>_xlfn.XLOOKUP(A1815,Table3[Customer ID],Table3[Age])</f>
        <v>19</v>
      </c>
      <c r="P1815" s="20">
        <f>_xlfn.XLOOKUP(A1815,Table3[Customer ID],Table3[children])</f>
        <v>5</v>
      </c>
      <c r="Q1815" s="47">
        <f>_xlfn.XLOOKUP(A1815,Table3[Customer ID],Table3[charges])</f>
        <v>4687.8</v>
      </c>
      <c r="R1815" s="20" t="str">
        <f>_xlfn.XLOOKUP(A1815,Table3[Customer ID],Table3[Hospital tier])</f>
        <v>tier - 2</v>
      </c>
      <c r="S1815" s="20" t="str">
        <f>_xlfn.XLOOKUP(A1815,Table3[Customer ID],Table3[City tier])</f>
        <v>tier - 3</v>
      </c>
      <c r="T1815" s="20" t="str">
        <f>_xlfn.XLOOKUP(A1815,Table3[Customer ID],Table3[State ID])</f>
        <v>R1011</v>
      </c>
    </row>
    <row r="1816" spans="1:20" x14ac:dyDescent="0.3">
      <c r="A1816" s="20" t="s">
        <v>1834</v>
      </c>
      <c r="B1816" s="20" t="str">
        <f>_xlfn.XLOOKUP(A1816,Sheet3!A1816:A4150,Sheet3!B1816:B4150)</f>
        <v xml:space="preserve"> Mr</v>
      </c>
      <c r="C1816" s="20" t="str">
        <f>_xlfn.XLOOKUP(A1816,Sheet3!A1816:A4150,Sheet3!C1816:C4150)</f>
        <v>Cowan</v>
      </c>
      <c r="D1816" s="20" t="str">
        <f>_xlfn.XLOOKUP(A1816,Sheet3!A1816:A4150,Sheet3!D1816:D4150)</f>
        <v xml:space="preserve">  Benjamin</v>
      </c>
      <c r="E1816" s="46">
        <f>_xlfn.XLOOKUP(A1816,Sheet1!$A$2:$A$2336,Sheet1!$B$2:$B$2336)</f>
        <v>46.53</v>
      </c>
      <c r="F1816" s="20">
        <f>_xlfn.XLOOKUP(Table4[[#This Row],[Customer ID]],Sheet1!A1816:A4150,Sheet1!C1816:C4150)</f>
        <v>4.16</v>
      </c>
      <c r="G1816" s="20" t="str">
        <f>_xlfn.XLOOKUP(Table4[[#This Row],[Customer ID]],Sheet1!A1816:A4150,Sheet1!D1816:D4150)</f>
        <v>No</v>
      </c>
      <c r="H1816" s="20" t="str">
        <f>_xlfn.XLOOKUP(Table4[[#This Row],[Customer ID]],Sheet1!A1816:A4150,Sheet1!E1816:E4150)</f>
        <v>No</v>
      </c>
      <c r="I1816" s="20" t="str">
        <f>_xlfn.XLOOKUP(Table4[[#This Row],[Customer ID]],Sheet1!A1816:A4150,Sheet1!F1816:F4150)</f>
        <v>No</v>
      </c>
      <c r="J1816" s="20">
        <f>_xlfn.XLOOKUP(Table4[[#This Row],[Customer ID]],Sheet1!A1816:A4150,Sheet1!G1816:G4150)</f>
        <v>0</v>
      </c>
      <c r="K1816" s="20" t="str">
        <f>_xlfn.XLOOKUP(Table4[[#This Row],[Customer ID]],Sheet1!A1816:A4150,Sheet1!H1816:H4150)</f>
        <v>No</v>
      </c>
      <c r="L1816" s="20" t="str">
        <f>_xlfn.XLOOKUP(Table4[[#This Row],[Customer ID]],Sheet1!A1816:A4150,Sheet1!I1816:I4150)</f>
        <v>Obesity</v>
      </c>
      <c r="M1816" s="20" t="str">
        <f>_xlfn.XLOOKUP(A1816,Sheet1!A1816:A4150,Sheet1!J1816:J4150)</f>
        <v>Normal</v>
      </c>
      <c r="N1816" s="48" t="str">
        <f>_xlfn.XLOOKUP(Table4[[#This Row],[Customer ID]],Table3[Customer ID],Table3[Date2])</f>
        <v>4-Sep-1990</v>
      </c>
      <c r="O1816" s="20">
        <f>_xlfn.XLOOKUP(A1816,Table3[Customer ID],Table3[Age])</f>
        <v>32</v>
      </c>
      <c r="P1816" s="20">
        <f>_xlfn.XLOOKUP(A1816,Table3[Customer ID],Table3[children])</f>
        <v>2</v>
      </c>
      <c r="Q1816" s="47">
        <f>_xlfn.XLOOKUP(A1816,Table3[Customer ID],Table3[charges])</f>
        <v>4686.3900000000003</v>
      </c>
      <c r="R1816" s="20" t="str">
        <f>_xlfn.XLOOKUP(A1816,Table3[Customer ID],Table3[Hospital tier])</f>
        <v>tier - 3</v>
      </c>
      <c r="S1816" s="20" t="str">
        <f>_xlfn.XLOOKUP(A1816,Table3[Customer ID],Table3[City tier])</f>
        <v>tier - 3</v>
      </c>
      <c r="T1816" s="20" t="str">
        <f>_xlfn.XLOOKUP(A1816,Table3[Customer ID],Table3[State ID])</f>
        <v>R1013</v>
      </c>
    </row>
    <row r="1817" spans="1:20" x14ac:dyDescent="0.3">
      <c r="A1817" s="20" t="s">
        <v>1835</v>
      </c>
      <c r="B1817" s="20" t="str">
        <f>_xlfn.XLOOKUP(A1817,Sheet3!A1817:A4151,Sheet3!B1817:B4151)</f>
        <v xml:space="preserve"> Mr</v>
      </c>
      <c r="C1817" s="20" t="str">
        <f>_xlfn.XLOOKUP(A1817,Sheet3!A1817:A4151,Sheet3!C1817:C4151)</f>
        <v>Sousa</v>
      </c>
      <c r="D1817" s="20" t="str">
        <f>_xlfn.XLOOKUP(A1817,Sheet3!A1817:A4151,Sheet3!D1817:D4151)</f>
        <v xml:space="preserve">  Hugo M</v>
      </c>
      <c r="E1817" s="46">
        <f>_xlfn.XLOOKUP(A1817,Sheet1!$A$2:$A$2336,Sheet1!$B$2:$B$2336)</f>
        <v>34.99</v>
      </c>
      <c r="F1817" s="20">
        <f>_xlfn.XLOOKUP(Table4[[#This Row],[Customer ID]],Sheet1!A1817:A4151,Sheet1!C1817:C4151)</f>
        <v>5.0999999999999996</v>
      </c>
      <c r="G1817" s="20" t="str">
        <f>_xlfn.XLOOKUP(Table4[[#This Row],[Customer ID]],Sheet1!A1817:A4151,Sheet1!D1817:D4151)</f>
        <v>No</v>
      </c>
      <c r="H1817" s="20" t="str">
        <f>_xlfn.XLOOKUP(Table4[[#This Row],[Customer ID]],Sheet1!A1817:A4151,Sheet1!E1817:E4151)</f>
        <v>No</v>
      </c>
      <c r="I1817" s="20" t="str">
        <f>_xlfn.XLOOKUP(Table4[[#This Row],[Customer ID]],Sheet1!A1817:A4151,Sheet1!F1817:F4151)</f>
        <v>Yes</v>
      </c>
      <c r="J1817" s="20">
        <f>_xlfn.XLOOKUP(Table4[[#This Row],[Customer ID]],Sheet1!A1817:A4151,Sheet1!G1817:G4151)</f>
        <v>1</v>
      </c>
      <c r="K1817" s="20" t="str">
        <f>_xlfn.XLOOKUP(Table4[[#This Row],[Customer ID]],Sheet1!A1817:A4151,Sheet1!H1817:H4151)</f>
        <v>No</v>
      </c>
      <c r="L1817" s="20" t="str">
        <f>_xlfn.XLOOKUP(Table4[[#This Row],[Customer ID]],Sheet1!A1817:A4151,Sheet1!I1817:I4151)</f>
        <v>Obesity</v>
      </c>
      <c r="M1817" s="20" t="str">
        <f>_xlfn.XLOOKUP(A1817,Sheet1!A1817:A4151,Sheet1!J1817:J4151)</f>
        <v>Normal</v>
      </c>
      <c r="N1817" s="48" t="str">
        <f>_xlfn.XLOOKUP(Table4[[#This Row],[Customer ID]],Table3[Customer ID],Table3[Date2])</f>
        <v>4-Oct-2003</v>
      </c>
      <c r="O1817" s="20">
        <f>_xlfn.XLOOKUP(A1817,Table3[Customer ID],Table3[Age])</f>
        <v>19</v>
      </c>
      <c r="P1817" s="20">
        <f>_xlfn.XLOOKUP(A1817,Table3[Customer ID],Table3[children])</f>
        <v>0</v>
      </c>
      <c r="Q1817" s="47">
        <f>_xlfn.XLOOKUP(A1817,Table3[Customer ID],Table3[charges])</f>
        <v>4678.8</v>
      </c>
      <c r="R1817" s="20" t="str">
        <f>_xlfn.XLOOKUP(A1817,Table3[Customer ID],Table3[Hospital tier])</f>
        <v>tier - 2</v>
      </c>
      <c r="S1817" s="20" t="str">
        <f>_xlfn.XLOOKUP(A1817,Table3[Customer ID],Table3[City tier])</f>
        <v>tier - 1</v>
      </c>
      <c r="T1817" s="20" t="str">
        <f>_xlfn.XLOOKUP(A1817,Table3[Customer ID],Table3[State ID])</f>
        <v>R1021</v>
      </c>
    </row>
    <row r="1818" spans="1:20" x14ac:dyDescent="0.3">
      <c r="A1818" s="20" t="s">
        <v>1836</v>
      </c>
      <c r="B1818" s="20" t="str">
        <f>_xlfn.XLOOKUP(A1818,Sheet3!A1818:A4152,Sheet3!B1818:B4152)</f>
        <v xml:space="preserve"> Mr</v>
      </c>
      <c r="C1818" s="20" t="str">
        <f>_xlfn.XLOOKUP(A1818,Sheet3!A1818:A4152,Sheet3!C1818:C4152)</f>
        <v>Stanton</v>
      </c>
      <c r="D1818" s="20" t="str">
        <f>_xlfn.XLOOKUP(A1818,Sheet3!A1818:A4152,Sheet3!D1818:D4152)</f>
        <v xml:space="preserve">  Daniel J. Jr.</v>
      </c>
      <c r="E1818" s="46">
        <f>_xlfn.XLOOKUP(A1818,Sheet1!$A$2:$A$2336,Sheet1!$B$2:$B$2336)</f>
        <v>17.05</v>
      </c>
      <c r="F1818" s="20">
        <f>_xlfn.XLOOKUP(Table4[[#This Row],[Customer ID]],Sheet1!A1818:A4152,Sheet1!C1818:C4152)</f>
        <v>5.3</v>
      </c>
      <c r="G1818" s="20" t="str">
        <f>_xlfn.XLOOKUP(Table4[[#This Row],[Customer ID]],Sheet1!A1818:A4152,Sheet1!D1818:D4152)</f>
        <v>No</v>
      </c>
      <c r="H1818" s="20" t="str">
        <f>_xlfn.XLOOKUP(Table4[[#This Row],[Customer ID]],Sheet1!A1818:A4152,Sheet1!E1818:E4152)</f>
        <v>No</v>
      </c>
      <c r="I1818" s="20" t="str">
        <f>_xlfn.XLOOKUP(Table4[[#This Row],[Customer ID]],Sheet1!A1818:A4152,Sheet1!F1818:F4152)</f>
        <v>Yes</v>
      </c>
      <c r="J1818" s="20">
        <f>_xlfn.XLOOKUP(Table4[[#This Row],[Customer ID]],Sheet1!A1818:A4152,Sheet1!G1818:G4152)</f>
        <v>1</v>
      </c>
      <c r="K1818" s="20" t="str">
        <f>_xlfn.XLOOKUP(Table4[[#This Row],[Customer ID]],Sheet1!A1818:A4152,Sheet1!H1818:H4152)</f>
        <v>No</v>
      </c>
      <c r="L1818" s="20" t="str">
        <f>_xlfn.XLOOKUP(Table4[[#This Row],[Customer ID]],Sheet1!A1818:A4152,Sheet1!I1818:I4152)</f>
        <v>Under Weight</v>
      </c>
      <c r="M1818" s="20" t="str">
        <f>_xlfn.XLOOKUP(A1818,Sheet1!A1818:A4152,Sheet1!J1818:J4152)</f>
        <v>Normal</v>
      </c>
      <c r="N1818" s="48" t="str">
        <f>_xlfn.XLOOKUP(Table4[[#This Row],[Customer ID]],Table3[Customer ID],Table3[Date2])</f>
        <v>18-Oct-1979</v>
      </c>
      <c r="O1818" s="20">
        <f>_xlfn.XLOOKUP(A1818,Table3[Customer ID],Table3[Age])</f>
        <v>43</v>
      </c>
      <c r="P1818" s="20">
        <f>_xlfn.XLOOKUP(A1818,Table3[Customer ID],Table3[children])</f>
        <v>2</v>
      </c>
      <c r="Q1818" s="47">
        <f>_xlfn.XLOOKUP(A1818,Table3[Customer ID],Table3[charges])</f>
        <v>4674.2</v>
      </c>
      <c r="R1818" s="20" t="str">
        <f>_xlfn.XLOOKUP(A1818,Table3[Customer ID],Table3[Hospital tier])</f>
        <v>tier - 2</v>
      </c>
      <c r="S1818" s="20" t="str">
        <f>_xlfn.XLOOKUP(A1818,Table3[Customer ID],Table3[City tier])</f>
        <v>tier - 1</v>
      </c>
      <c r="T1818" s="20" t="str">
        <f>_xlfn.XLOOKUP(A1818,Table3[Customer ID],Table3[State ID])</f>
        <v>R1013</v>
      </c>
    </row>
    <row r="1819" spans="1:20" x14ac:dyDescent="0.3">
      <c r="A1819" s="20" t="s">
        <v>1837</v>
      </c>
      <c r="B1819" s="20" t="str">
        <f>_xlfn.XLOOKUP(A1819,Sheet3!A1819:A4153,Sheet3!B1819:B4153)</f>
        <v xml:space="preserve"> Mr</v>
      </c>
      <c r="C1819" s="20" t="str">
        <f>_xlfn.XLOOKUP(A1819,Sheet3!A1819:A4153,Sheet3!C1819:C4153)</f>
        <v>Mollak</v>
      </c>
      <c r="D1819" s="20" t="str">
        <f>_xlfn.XLOOKUP(A1819,Sheet3!A1819:A4153,Sheet3!D1819:D4153)</f>
        <v xml:space="preserve">  Justin R</v>
      </c>
      <c r="E1819" s="46">
        <f>_xlfn.XLOOKUP(A1819,Sheet1!$A$2:$A$2336,Sheet1!$B$2:$B$2336)</f>
        <v>37.18</v>
      </c>
      <c r="F1819" s="20">
        <f>_xlfn.XLOOKUP(Table4[[#This Row],[Customer ID]],Sheet1!A1819:A4153,Sheet1!C1819:C4153)</f>
        <v>4.9000000000000004</v>
      </c>
      <c r="G1819" s="20" t="str">
        <f>_xlfn.XLOOKUP(Table4[[#This Row],[Customer ID]],Sheet1!A1819:A4153,Sheet1!D1819:D4153)</f>
        <v>No</v>
      </c>
      <c r="H1819" s="20" t="str">
        <f>_xlfn.XLOOKUP(Table4[[#This Row],[Customer ID]],Sheet1!A1819:A4153,Sheet1!E1819:E4153)</f>
        <v>No</v>
      </c>
      <c r="I1819" s="20" t="str">
        <f>_xlfn.XLOOKUP(Table4[[#This Row],[Customer ID]],Sheet1!A1819:A4153,Sheet1!F1819:F4153)</f>
        <v>No</v>
      </c>
      <c r="J1819" s="20">
        <f>_xlfn.XLOOKUP(Table4[[#This Row],[Customer ID]],Sheet1!A1819:A4153,Sheet1!G1819:G4153)</f>
        <v>0</v>
      </c>
      <c r="K1819" s="20" t="str">
        <f>_xlfn.XLOOKUP(Table4[[#This Row],[Customer ID]],Sheet1!A1819:A4153,Sheet1!H1819:H4153)</f>
        <v>No</v>
      </c>
      <c r="L1819" s="20" t="str">
        <f>_xlfn.XLOOKUP(Table4[[#This Row],[Customer ID]],Sheet1!A1819:A4153,Sheet1!I1819:I4153)</f>
        <v>Obesity</v>
      </c>
      <c r="M1819" s="20" t="str">
        <f>_xlfn.XLOOKUP(A1819,Sheet1!A1819:A4153,Sheet1!J1819:J4153)</f>
        <v>Normal</v>
      </c>
      <c r="N1819" s="48" t="str">
        <f>_xlfn.XLOOKUP(Table4[[#This Row],[Customer ID]],Table3[Customer ID],Table3[Date2])</f>
        <v>13-Jul-1990</v>
      </c>
      <c r="O1819" s="20">
        <f>_xlfn.XLOOKUP(A1819,Table3[Customer ID],Table3[Age])</f>
        <v>32</v>
      </c>
      <c r="P1819" s="20">
        <f>_xlfn.XLOOKUP(A1819,Table3[Customer ID],Table3[children])</f>
        <v>2</v>
      </c>
      <c r="Q1819" s="47">
        <f>_xlfn.XLOOKUP(A1819,Table3[Customer ID],Table3[charges])</f>
        <v>4673.3900000000003</v>
      </c>
      <c r="R1819" s="20" t="str">
        <f>_xlfn.XLOOKUP(A1819,Table3[Customer ID],Table3[Hospital tier])</f>
        <v>tier - 2</v>
      </c>
      <c r="S1819" s="20" t="str">
        <f>_xlfn.XLOOKUP(A1819,Table3[Customer ID],Table3[City tier])</f>
        <v>tier - 1</v>
      </c>
      <c r="T1819" s="20" t="str">
        <f>_xlfn.XLOOKUP(A1819,Table3[Customer ID],Table3[State ID])</f>
        <v>R1013</v>
      </c>
    </row>
    <row r="1820" spans="1:20" x14ac:dyDescent="0.3">
      <c r="A1820" s="20" t="s">
        <v>1838</v>
      </c>
      <c r="B1820" s="20" t="str">
        <f>_xlfn.XLOOKUP(A1820,Sheet3!A1820:A4154,Sheet3!B1820:B4154)</f>
        <v xml:space="preserve"> Mr</v>
      </c>
      <c r="C1820" s="20" t="str">
        <f>_xlfn.XLOOKUP(A1820,Sheet3!A1820:A4154,Sheet3!C1820:C4154)</f>
        <v>Bell</v>
      </c>
      <c r="D1820" s="20" t="str">
        <f>_xlfn.XLOOKUP(A1820,Sheet3!A1820:A4154,Sheet3!D1820:D4154)</f>
        <v xml:space="preserve">  Colin</v>
      </c>
      <c r="E1820" s="46">
        <f>_xlfn.XLOOKUP(A1820,Sheet1!$A$2:$A$2336,Sheet1!$B$2:$B$2336)</f>
        <v>35.200000000000003</v>
      </c>
      <c r="F1820" s="20">
        <f>_xlfn.XLOOKUP(Table4[[#This Row],[Customer ID]],Sheet1!A1820:A4154,Sheet1!C1820:C4154)</f>
        <v>5.55</v>
      </c>
      <c r="G1820" s="20" t="str">
        <f>_xlfn.XLOOKUP(Table4[[#This Row],[Customer ID]],Sheet1!A1820:A4154,Sheet1!D1820:D4154)</f>
        <v>No</v>
      </c>
      <c r="H1820" s="20" t="str">
        <f>_xlfn.XLOOKUP(Table4[[#This Row],[Customer ID]],Sheet1!A1820:A4154,Sheet1!E1820:E4154)</f>
        <v>No</v>
      </c>
      <c r="I1820" s="20" t="str">
        <f>_xlfn.XLOOKUP(Table4[[#This Row],[Customer ID]],Sheet1!A1820:A4154,Sheet1!F1820:F4154)</f>
        <v>No</v>
      </c>
      <c r="J1820" s="20">
        <f>_xlfn.XLOOKUP(Table4[[#This Row],[Customer ID]],Sheet1!A1820:A4154,Sheet1!G1820:G4154)</f>
        <v>0</v>
      </c>
      <c r="K1820" s="20" t="str">
        <f>_xlfn.XLOOKUP(Table4[[#This Row],[Customer ID]],Sheet1!A1820:A4154,Sheet1!H1820:H4154)</f>
        <v>No</v>
      </c>
      <c r="L1820" s="20" t="str">
        <f>_xlfn.XLOOKUP(Table4[[#This Row],[Customer ID]],Sheet1!A1820:A4154,Sheet1!I1820:I4154)</f>
        <v>Obesity</v>
      </c>
      <c r="M1820" s="20" t="str">
        <f>_xlfn.XLOOKUP(A1820,Sheet1!A1820:A4154,Sheet1!J1820:J4154)</f>
        <v>Normal</v>
      </c>
      <c r="N1820" s="48" t="str">
        <f>_xlfn.XLOOKUP(Table4[[#This Row],[Customer ID]],Table3[Customer ID],Table3[Date2])</f>
        <v>26-Sep-1990</v>
      </c>
      <c r="O1820" s="20">
        <f>_xlfn.XLOOKUP(A1820,Table3[Customer ID],Table3[Age])</f>
        <v>32</v>
      </c>
      <c r="P1820" s="20">
        <f>_xlfn.XLOOKUP(A1820,Table3[Customer ID],Table3[children])</f>
        <v>2</v>
      </c>
      <c r="Q1820" s="47">
        <f>_xlfn.XLOOKUP(A1820,Table3[Customer ID],Table3[charges])</f>
        <v>4670.6400000000003</v>
      </c>
      <c r="R1820" s="20" t="str">
        <f>_xlfn.XLOOKUP(A1820,Table3[Customer ID],Table3[Hospital tier])</f>
        <v>tier - 2</v>
      </c>
      <c r="S1820" s="20" t="str">
        <f>_xlfn.XLOOKUP(A1820,Table3[Customer ID],Table3[City tier])</f>
        <v>tier - 2</v>
      </c>
      <c r="T1820" s="20" t="str">
        <f>_xlfn.XLOOKUP(A1820,Table3[Customer ID],Table3[State ID])</f>
        <v>R1011</v>
      </c>
    </row>
    <row r="1821" spans="1:20" x14ac:dyDescent="0.3">
      <c r="A1821" s="20" t="s">
        <v>1839</v>
      </c>
      <c r="B1821" s="20" t="str">
        <f>_xlfn.XLOOKUP(A1821,Sheet3!A1821:A4155,Sheet3!B1821:B4155)</f>
        <v xml:space="preserve"> Mr</v>
      </c>
      <c r="C1821" s="20" t="str">
        <f>_xlfn.XLOOKUP(A1821,Sheet3!A1821:A4155,Sheet3!C1821:C4155)</f>
        <v>Weston</v>
      </c>
      <c r="D1821" s="20" t="str">
        <f>_xlfn.XLOOKUP(A1821,Sheet3!A1821:A4155,Sheet3!D1821:D4155)</f>
        <v xml:space="preserve">  Rob</v>
      </c>
      <c r="E1821" s="46">
        <f>_xlfn.XLOOKUP(A1821,Sheet1!$A$2:$A$2336,Sheet1!$B$2:$B$2336)</f>
        <v>37.335000000000001</v>
      </c>
      <c r="F1821" s="20">
        <f>_xlfn.XLOOKUP(Table4[[#This Row],[Customer ID]],Sheet1!A1821:A4155,Sheet1!C1821:C4155)</f>
        <v>4.95</v>
      </c>
      <c r="G1821" s="20" t="str">
        <f>_xlfn.XLOOKUP(Table4[[#This Row],[Customer ID]],Sheet1!A1821:A4155,Sheet1!D1821:D4155)</f>
        <v>No</v>
      </c>
      <c r="H1821" s="20" t="str">
        <f>_xlfn.XLOOKUP(Table4[[#This Row],[Customer ID]],Sheet1!A1821:A4155,Sheet1!E1821:E4155)</f>
        <v>No</v>
      </c>
      <c r="I1821" s="20" t="str">
        <f>_xlfn.XLOOKUP(Table4[[#This Row],[Customer ID]],Sheet1!A1821:A4155,Sheet1!F1821:F4155)</f>
        <v>No</v>
      </c>
      <c r="J1821" s="20">
        <f>_xlfn.XLOOKUP(Table4[[#This Row],[Customer ID]],Sheet1!A1821:A4155,Sheet1!G1821:G4155)</f>
        <v>0</v>
      </c>
      <c r="K1821" s="20" t="str">
        <f>_xlfn.XLOOKUP(Table4[[#This Row],[Customer ID]],Sheet1!A1821:A4155,Sheet1!H1821:H4155)</f>
        <v>No</v>
      </c>
      <c r="L1821" s="20" t="str">
        <f>_xlfn.XLOOKUP(Table4[[#This Row],[Customer ID]],Sheet1!A1821:A4155,Sheet1!I1821:I4155)</f>
        <v>Obesity</v>
      </c>
      <c r="M1821" s="20" t="str">
        <f>_xlfn.XLOOKUP(A1821,Sheet1!A1821:A4155,Sheet1!J1821:J4155)</f>
        <v>Normal</v>
      </c>
      <c r="N1821" s="48" t="str">
        <f>_xlfn.XLOOKUP(Table4[[#This Row],[Customer ID]],Table3[Customer ID],Table3[Date2])</f>
        <v>5-Aug-1990</v>
      </c>
      <c r="O1821" s="20">
        <f>_xlfn.XLOOKUP(A1821,Table3[Customer ID],Table3[Age])</f>
        <v>32</v>
      </c>
      <c r="P1821" s="20">
        <f>_xlfn.XLOOKUP(A1821,Table3[Customer ID],Table3[children])</f>
        <v>1</v>
      </c>
      <c r="Q1821" s="47">
        <f>_xlfn.XLOOKUP(A1821,Table3[Customer ID],Table3[charges])</f>
        <v>4667.6099999999997</v>
      </c>
      <c r="R1821" s="20" t="str">
        <f>_xlfn.XLOOKUP(A1821,Table3[Customer ID],Table3[Hospital tier])</f>
        <v>tier - 3</v>
      </c>
      <c r="S1821" s="20" t="str">
        <f>_xlfn.XLOOKUP(A1821,Table3[Customer ID],Table3[City tier])</f>
        <v>tier - 3</v>
      </c>
      <c r="T1821" s="20" t="str">
        <f>_xlfn.XLOOKUP(A1821,Table3[Customer ID],Table3[State ID])</f>
        <v>R1016</v>
      </c>
    </row>
    <row r="1822" spans="1:20" x14ac:dyDescent="0.3">
      <c r="A1822" s="20" t="s">
        <v>1840</v>
      </c>
      <c r="B1822" s="20" t="str">
        <f>_xlfn.XLOOKUP(A1822,Sheet3!A1822:A4156,Sheet3!B1822:B4156)</f>
        <v xml:space="preserve"> Mr</v>
      </c>
      <c r="C1822" s="20" t="str">
        <f>_xlfn.XLOOKUP(A1822,Sheet3!A1822:A4156,Sheet3!C1822:C4156)</f>
        <v>Rabuzzi</v>
      </c>
      <c r="D1822" s="20" t="str">
        <f>_xlfn.XLOOKUP(A1822,Sheet3!A1822:A4156,Sheet3!D1822:D4156)</f>
        <v xml:space="preserve">  Patrick</v>
      </c>
      <c r="E1822" s="46">
        <f>_xlfn.XLOOKUP(A1822,Sheet1!$A$2:$A$2336,Sheet1!$B$2:$B$2336)</f>
        <v>27.265000000000001</v>
      </c>
      <c r="F1822" s="20">
        <f>_xlfn.XLOOKUP(Table4[[#This Row],[Customer ID]],Sheet1!A1822:A4156,Sheet1!C1822:C4156)</f>
        <v>6.46</v>
      </c>
      <c r="G1822" s="20" t="str">
        <f>_xlfn.XLOOKUP(Table4[[#This Row],[Customer ID]],Sheet1!A1822:A4156,Sheet1!D1822:D4156)</f>
        <v>yes</v>
      </c>
      <c r="H1822" s="20" t="str">
        <f>_xlfn.XLOOKUP(Table4[[#This Row],[Customer ID]],Sheet1!A1822:A4156,Sheet1!E1822:E4156)</f>
        <v>No</v>
      </c>
      <c r="I1822" s="20" t="str">
        <f>_xlfn.XLOOKUP(Table4[[#This Row],[Customer ID]],Sheet1!A1822:A4156,Sheet1!F1822:F4156)</f>
        <v>No</v>
      </c>
      <c r="J1822" s="20">
        <f>_xlfn.XLOOKUP(Table4[[#This Row],[Customer ID]],Sheet1!A1822:A4156,Sheet1!G1822:G4156)</f>
        <v>0</v>
      </c>
      <c r="K1822" s="20" t="str">
        <f>_xlfn.XLOOKUP(Table4[[#This Row],[Customer ID]],Sheet1!A1822:A4156,Sheet1!H1822:H4156)</f>
        <v>No</v>
      </c>
      <c r="L1822" s="20" t="str">
        <f>_xlfn.XLOOKUP(Table4[[#This Row],[Customer ID]],Sheet1!A1822:A4156,Sheet1!I1822:I4156)</f>
        <v>Over Weight</v>
      </c>
      <c r="M1822" s="20" t="str">
        <f>_xlfn.XLOOKUP(A1822,Sheet1!A1822:A4156,Sheet1!J1822:J4156)</f>
        <v>Prediabetes</v>
      </c>
      <c r="N1822" s="48" t="str">
        <f>_xlfn.XLOOKUP(Table4[[#This Row],[Customer ID]],Table3[Customer ID],Table3[Date2])</f>
        <v>25-Oct-1996</v>
      </c>
      <c r="O1822" s="20">
        <f>_xlfn.XLOOKUP(A1822,Table3[Customer ID],Table3[Age])</f>
        <v>26</v>
      </c>
      <c r="P1822" s="20">
        <f>_xlfn.XLOOKUP(A1822,Table3[Customer ID],Table3[children])</f>
        <v>3</v>
      </c>
      <c r="Q1822" s="47">
        <f>_xlfn.XLOOKUP(A1822,Table3[Customer ID],Table3[charges])</f>
        <v>4661.29</v>
      </c>
      <c r="R1822" s="20" t="str">
        <f>_xlfn.XLOOKUP(A1822,Table3[Customer ID],Table3[Hospital tier])</f>
        <v>tier - 2</v>
      </c>
      <c r="S1822" s="20" t="str">
        <f>_xlfn.XLOOKUP(A1822,Table3[Customer ID],Table3[City tier])</f>
        <v>tier - 1</v>
      </c>
      <c r="T1822" s="20" t="str">
        <f>_xlfn.XLOOKUP(A1822,Table3[Customer ID],Table3[State ID])</f>
        <v>R1017</v>
      </c>
    </row>
    <row r="1823" spans="1:20" x14ac:dyDescent="0.3">
      <c r="A1823" s="20" t="s">
        <v>1841</v>
      </c>
      <c r="B1823" s="20" t="str">
        <f>_xlfn.XLOOKUP(A1823,Sheet3!A1823:A4157,Sheet3!B1823:B4157)</f>
        <v xml:space="preserve"> Mr</v>
      </c>
      <c r="C1823" s="20" t="str">
        <f>_xlfn.XLOOKUP(A1823,Sheet3!A1823:A4157,Sheet3!C1823:C4157)</f>
        <v>Hendrix</v>
      </c>
      <c r="D1823" s="20" t="str">
        <f>_xlfn.XLOOKUP(A1823,Sheet3!A1823:A4157,Sheet3!D1823:D4157)</f>
        <v xml:space="preserve">  Austin D</v>
      </c>
      <c r="E1823" s="46">
        <f>_xlfn.XLOOKUP(A1823,Sheet1!$A$2:$A$2336,Sheet1!$B$2:$B$2336)</f>
        <v>30.8</v>
      </c>
      <c r="F1823" s="20">
        <f>_xlfn.XLOOKUP(Table4[[#This Row],[Customer ID]],Sheet1!A1823:A4157,Sheet1!C1823:C4157)</f>
        <v>4.9000000000000004</v>
      </c>
      <c r="G1823" s="20" t="str">
        <f>_xlfn.XLOOKUP(Table4[[#This Row],[Customer ID]],Sheet1!A1823:A4157,Sheet1!D1823:D4157)</f>
        <v>yes</v>
      </c>
      <c r="H1823" s="20" t="str">
        <f>_xlfn.XLOOKUP(Table4[[#This Row],[Customer ID]],Sheet1!A1823:A4157,Sheet1!E1823:E4157)</f>
        <v>No</v>
      </c>
      <c r="I1823" s="20" t="str">
        <f>_xlfn.XLOOKUP(Table4[[#This Row],[Customer ID]],Sheet1!A1823:A4157,Sheet1!F1823:F4157)</f>
        <v>No</v>
      </c>
      <c r="J1823" s="20">
        <f>_xlfn.XLOOKUP(Table4[[#This Row],[Customer ID]],Sheet1!A1823:A4157,Sheet1!G1823:G4157)</f>
        <v>0</v>
      </c>
      <c r="K1823" s="20" t="str">
        <f>_xlfn.XLOOKUP(Table4[[#This Row],[Customer ID]],Sheet1!A1823:A4157,Sheet1!H1823:H4157)</f>
        <v>No</v>
      </c>
      <c r="L1823" s="20" t="str">
        <f>_xlfn.XLOOKUP(Table4[[#This Row],[Customer ID]],Sheet1!A1823:A4157,Sheet1!I1823:I4157)</f>
        <v>Obesity</v>
      </c>
      <c r="M1823" s="20" t="str">
        <f>_xlfn.XLOOKUP(A1823,Sheet1!A1823:A4157,Sheet1!J1823:J4157)</f>
        <v>Normal</v>
      </c>
      <c r="N1823" s="48" t="str">
        <f>_xlfn.XLOOKUP(Table4[[#This Row],[Customer ID]],Table3[Customer ID],Table3[Date2])</f>
        <v>22-Jun-1985</v>
      </c>
      <c r="O1823" s="20">
        <f>_xlfn.XLOOKUP(A1823,Table3[Customer ID],Table3[Age])</f>
        <v>37</v>
      </c>
      <c r="P1823" s="20">
        <f>_xlfn.XLOOKUP(A1823,Table3[Customer ID],Table3[children])</f>
        <v>0</v>
      </c>
      <c r="Q1823" s="47">
        <f>_xlfn.XLOOKUP(A1823,Table3[Customer ID],Table3[charges])</f>
        <v>4646.76</v>
      </c>
      <c r="R1823" s="20" t="str">
        <f>_xlfn.XLOOKUP(A1823,Table3[Customer ID],Table3[Hospital tier])</f>
        <v>tier - 1</v>
      </c>
      <c r="S1823" s="20" t="str">
        <f>_xlfn.XLOOKUP(A1823,Table3[Customer ID],Table3[City tier])</f>
        <v>tier - 1</v>
      </c>
      <c r="T1823" s="20" t="str">
        <f>_xlfn.XLOOKUP(A1823,Table3[Customer ID],Table3[State ID])</f>
        <v>R1011</v>
      </c>
    </row>
    <row r="1824" spans="1:20" x14ac:dyDescent="0.3">
      <c r="A1824" s="20" t="s">
        <v>1842</v>
      </c>
      <c r="B1824" s="20" t="str">
        <f>_xlfn.XLOOKUP(A1824,Sheet3!A1824:A4158,Sheet3!B1824:B4158)</f>
        <v xml:space="preserve"> Ms</v>
      </c>
      <c r="C1824" s="20" t="str">
        <f>_xlfn.XLOOKUP(A1824,Sheet3!A1824:A4158,Sheet3!C1824:C4158)</f>
        <v>Van Nielen</v>
      </c>
      <c r="D1824" s="20" t="str">
        <f>_xlfn.XLOOKUP(A1824,Sheet3!A1824:A4158,Sheet3!D1824:D4158)</f>
        <v xml:space="preserve">  Brittany</v>
      </c>
      <c r="E1824" s="46">
        <f>_xlfn.XLOOKUP(A1824,Sheet1!$A$2:$A$2336,Sheet1!$B$2:$B$2336)</f>
        <v>30.21</v>
      </c>
      <c r="F1824" s="20">
        <f>_xlfn.XLOOKUP(Table4[[#This Row],[Customer ID]],Sheet1!A1824:A4158,Sheet1!C1824:C4158)</f>
        <v>5.21</v>
      </c>
      <c r="G1824" s="20" t="str">
        <f>_xlfn.XLOOKUP(Table4[[#This Row],[Customer ID]],Sheet1!A1824:A4158,Sheet1!D1824:D4158)</f>
        <v>No</v>
      </c>
      <c r="H1824" s="20" t="str">
        <f>_xlfn.XLOOKUP(Table4[[#This Row],[Customer ID]],Sheet1!A1824:A4158,Sheet1!E1824:E4158)</f>
        <v>No</v>
      </c>
      <c r="I1824" s="20" t="str">
        <f>_xlfn.XLOOKUP(Table4[[#This Row],[Customer ID]],Sheet1!A1824:A4158,Sheet1!F1824:F4158)</f>
        <v>No</v>
      </c>
      <c r="J1824" s="20">
        <f>_xlfn.XLOOKUP(Table4[[#This Row],[Customer ID]],Sheet1!A1824:A4158,Sheet1!G1824:G4158)</f>
        <v>1</v>
      </c>
      <c r="K1824" s="20" t="str">
        <f>_xlfn.XLOOKUP(Table4[[#This Row],[Customer ID]],Sheet1!A1824:A4158,Sheet1!H1824:H4158)</f>
        <v>No</v>
      </c>
      <c r="L1824" s="20" t="str">
        <f>_xlfn.XLOOKUP(Table4[[#This Row],[Customer ID]],Sheet1!A1824:A4158,Sheet1!I1824:I4158)</f>
        <v>Obesity</v>
      </c>
      <c r="M1824" s="20" t="str">
        <f>_xlfn.XLOOKUP(A1824,Sheet1!A1824:A4158,Sheet1!J1824:J4158)</f>
        <v>Normal</v>
      </c>
      <c r="N1824" s="48" t="str">
        <f>_xlfn.XLOOKUP(Table4[[#This Row],[Customer ID]],Table3[Customer ID],Table3[Date2])</f>
        <v>29-Jun-1998</v>
      </c>
      <c r="O1824" s="20">
        <f>_xlfn.XLOOKUP(A1824,Table3[Customer ID],Table3[Age])</f>
        <v>24</v>
      </c>
      <c r="P1824" s="20">
        <f>_xlfn.XLOOKUP(A1824,Table3[Customer ID],Table3[children])</f>
        <v>3</v>
      </c>
      <c r="Q1824" s="47">
        <f>_xlfn.XLOOKUP(A1824,Table3[Customer ID],Table3[charges])</f>
        <v>4618.08</v>
      </c>
      <c r="R1824" s="20" t="str">
        <f>_xlfn.XLOOKUP(A1824,Table3[Customer ID],Table3[Hospital tier])</f>
        <v>tier - 2</v>
      </c>
      <c r="S1824" s="20" t="str">
        <f>_xlfn.XLOOKUP(A1824,Table3[Customer ID],Table3[City tier])</f>
        <v>tier - 1</v>
      </c>
      <c r="T1824" s="20" t="str">
        <f>_xlfn.XLOOKUP(A1824,Table3[Customer ID],Table3[State ID])</f>
        <v>R1012</v>
      </c>
    </row>
    <row r="1825" spans="1:20" x14ac:dyDescent="0.3">
      <c r="A1825" s="20" t="s">
        <v>1843</v>
      </c>
      <c r="B1825" s="20" t="str">
        <f>_xlfn.XLOOKUP(A1825,Sheet3!A1825:A4159,Sheet3!B1825:B4159)</f>
        <v xml:space="preserve"> Mr</v>
      </c>
      <c r="C1825" s="20" t="str">
        <f>_xlfn.XLOOKUP(A1825,Sheet3!A1825:A4159,Sheet3!C1825:C4159)</f>
        <v>Blanton</v>
      </c>
      <c r="D1825" s="20" t="str">
        <f>_xlfn.XLOOKUP(A1825,Sheet3!A1825:A4159,Sheet3!D1825:D4159)</f>
        <v xml:space="preserve">  Matthew T</v>
      </c>
      <c r="E1825" s="46">
        <f>_xlfn.XLOOKUP(A1825,Sheet1!$A$2:$A$2336,Sheet1!$B$2:$B$2336)</f>
        <v>35.340000000000003</v>
      </c>
      <c r="F1825" s="20">
        <f>_xlfn.XLOOKUP(Table4[[#This Row],[Customer ID]],Sheet1!A1825:A4159,Sheet1!C1825:C4159)</f>
        <v>4.13</v>
      </c>
      <c r="G1825" s="20" t="str">
        <f>_xlfn.XLOOKUP(Table4[[#This Row],[Customer ID]],Sheet1!A1825:A4159,Sheet1!D1825:D4159)</f>
        <v>No</v>
      </c>
      <c r="H1825" s="20" t="str">
        <f>_xlfn.XLOOKUP(Table4[[#This Row],[Customer ID]],Sheet1!A1825:A4159,Sheet1!E1825:E4159)</f>
        <v>yes</v>
      </c>
      <c r="I1825" s="20" t="str">
        <f>_xlfn.XLOOKUP(Table4[[#This Row],[Customer ID]],Sheet1!A1825:A4159,Sheet1!F1825:F4159)</f>
        <v>No</v>
      </c>
      <c r="J1825" s="20">
        <f>_xlfn.XLOOKUP(Table4[[#This Row],[Customer ID]],Sheet1!A1825:A4159,Sheet1!G1825:G4159)</f>
        <v>1</v>
      </c>
      <c r="K1825" s="20" t="str">
        <f>_xlfn.XLOOKUP(Table4[[#This Row],[Customer ID]],Sheet1!A1825:A4159,Sheet1!H1825:H4159)</f>
        <v>No</v>
      </c>
      <c r="L1825" s="20" t="str">
        <f>_xlfn.XLOOKUP(Table4[[#This Row],[Customer ID]],Sheet1!A1825:A4159,Sheet1!I1825:I4159)</f>
        <v>Obesity</v>
      </c>
      <c r="M1825" s="20" t="str">
        <f>_xlfn.XLOOKUP(A1825,Sheet1!A1825:A4159,Sheet1!J1825:J4159)</f>
        <v>Normal</v>
      </c>
      <c r="N1825" s="48" t="str">
        <f>_xlfn.XLOOKUP(Table4[[#This Row],[Customer ID]],Table3[Customer ID],Table3[Date2])</f>
        <v>2-Jul-2000</v>
      </c>
      <c r="O1825" s="20">
        <f>_xlfn.XLOOKUP(A1825,Table3[Customer ID],Table3[Age])</f>
        <v>22</v>
      </c>
      <c r="P1825" s="20">
        <f>_xlfn.XLOOKUP(A1825,Table3[Customer ID],Table3[children])</f>
        <v>0</v>
      </c>
      <c r="Q1825" s="47">
        <f>_xlfn.XLOOKUP(A1825,Table3[Customer ID],Table3[charges])</f>
        <v>4608.03</v>
      </c>
      <c r="R1825" s="20" t="str">
        <f>_xlfn.XLOOKUP(A1825,Table3[Customer ID],Table3[Hospital tier])</f>
        <v>tier - 2</v>
      </c>
      <c r="S1825" s="20" t="str">
        <f>_xlfn.XLOOKUP(A1825,Table3[Customer ID],Table3[City tier])</f>
        <v>tier - 3</v>
      </c>
      <c r="T1825" s="20" t="str">
        <f>_xlfn.XLOOKUP(A1825,Table3[Customer ID],Table3[State ID])</f>
        <v>R1011</v>
      </c>
    </row>
    <row r="1826" spans="1:20" x14ac:dyDescent="0.3">
      <c r="A1826" s="20" t="s">
        <v>1844</v>
      </c>
      <c r="B1826" s="20" t="str">
        <f>_xlfn.XLOOKUP(A1826,Sheet3!A1826:A4160,Sheet3!B1826:B4160)</f>
        <v xml:space="preserve"> Ms</v>
      </c>
      <c r="C1826" s="20" t="str">
        <f>_xlfn.XLOOKUP(A1826,Sheet3!A1826:A4160,Sheet3!C1826:C4160)</f>
        <v>Schout</v>
      </c>
      <c r="D1826" s="20" t="str">
        <f>_xlfn.XLOOKUP(A1826,Sheet3!A1826:A4160,Sheet3!D1826:D4160)</f>
        <v xml:space="preserve">  Becky G.</v>
      </c>
      <c r="E1826" s="46">
        <f>_xlfn.XLOOKUP(A1826,Sheet1!$A$2:$A$2336,Sheet1!$B$2:$B$2336)</f>
        <v>26.695</v>
      </c>
      <c r="F1826" s="20">
        <f>_xlfn.XLOOKUP(Table4[[#This Row],[Customer ID]],Sheet1!A1826:A4160,Sheet1!C1826:C4160)</f>
        <v>5.28</v>
      </c>
      <c r="G1826" s="20" t="str">
        <f>_xlfn.XLOOKUP(Table4[[#This Row],[Customer ID]],Sheet1!A1826:A4160,Sheet1!D1826:D4160)</f>
        <v>No</v>
      </c>
      <c r="H1826" s="20" t="str">
        <f>_xlfn.XLOOKUP(Table4[[#This Row],[Customer ID]],Sheet1!A1826:A4160,Sheet1!E1826:E4160)</f>
        <v>No</v>
      </c>
      <c r="I1826" s="20" t="str">
        <f>_xlfn.XLOOKUP(Table4[[#This Row],[Customer ID]],Sheet1!A1826:A4160,Sheet1!F1826:F4160)</f>
        <v>No</v>
      </c>
      <c r="J1826" s="20">
        <f>_xlfn.XLOOKUP(Table4[[#This Row],[Customer ID]],Sheet1!A1826:A4160,Sheet1!G1826:G4160)</f>
        <v>0</v>
      </c>
      <c r="K1826" s="20" t="str">
        <f>_xlfn.XLOOKUP(Table4[[#This Row],[Customer ID]],Sheet1!A1826:A4160,Sheet1!H1826:H4160)</f>
        <v>No</v>
      </c>
      <c r="L1826" s="20" t="str">
        <f>_xlfn.XLOOKUP(Table4[[#This Row],[Customer ID]],Sheet1!A1826:A4160,Sheet1!I1826:I4160)</f>
        <v>Over Weight</v>
      </c>
      <c r="M1826" s="20" t="str">
        <f>_xlfn.XLOOKUP(A1826,Sheet1!A1826:A4160,Sheet1!J1826:J4160)</f>
        <v>Normal</v>
      </c>
      <c r="N1826" s="48" t="str">
        <f>_xlfn.XLOOKUP(Table4[[#This Row],[Customer ID]],Table3[Customer ID],Table3[Date2])</f>
        <v>18-Sep-1989</v>
      </c>
      <c r="O1826" s="20">
        <f>_xlfn.XLOOKUP(A1826,Table3[Customer ID],Table3[Age])</f>
        <v>33</v>
      </c>
      <c r="P1826" s="20">
        <f>_xlfn.XLOOKUP(A1826,Table3[Customer ID],Table3[children])</f>
        <v>0</v>
      </c>
      <c r="Q1826" s="47">
        <f>_xlfn.XLOOKUP(A1826,Table3[Customer ID],Table3[charges])</f>
        <v>4571.41</v>
      </c>
      <c r="R1826" s="20" t="str">
        <f>_xlfn.XLOOKUP(A1826,Table3[Customer ID],Table3[Hospital tier])</f>
        <v>tier - 2</v>
      </c>
      <c r="S1826" s="20" t="str">
        <f>_xlfn.XLOOKUP(A1826,Table3[Customer ID],Table3[City tier])</f>
        <v>tier - 2</v>
      </c>
      <c r="T1826" s="20" t="str">
        <f>_xlfn.XLOOKUP(A1826,Table3[Customer ID],Table3[State ID])</f>
        <v>R1012</v>
      </c>
    </row>
    <row r="1827" spans="1:20" x14ac:dyDescent="0.3">
      <c r="A1827" s="20" t="s">
        <v>1845</v>
      </c>
      <c r="B1827" s="20" t="str">
        <f>_xlfn.XLOOKUP(A1827,Sheet3!A1827:A4161,Sheet3!B1827:B4161)</f>
        <v xml:space="preserve"> Ms</v>
      </c>
      <c r="C1827" s="20" t="str">
        <f>_xlfn.XLOOKUP(A1827,Sheet3!A1827:A4161,Sheet3!C1827:C4161)</f>
        <v>Schmaltz</v>
      </c>
      <c r="D1827" s="20" t="str">
        <f>_xlfn.XLOOKUP(A1827,Sheet3!A1827:A4161,Sheet3!D1827:D4161)</f>
        <v xml:space="preserve">  Virginie</v>
      </c>
      <c r="E1827" s="46">
        <f>_xlfn.XLOOKUP(A1827,Sheet1!$A$2:$A$2336,Sheet1!$B$2:$B$2336)</f>
        <v>29.355</v>
      </c>
      <c r="F1827" s="20">
        <f>_xlfn.XLOOKUP(Table4[[#This Row],[Customer ID]],Sheet1!A1827:A4161,Sheet1!C1827:C4161)</f>
        <v>4.68</v>
      </c>
      <c r="G1827" s="20" t="str">
        <f>_xlfn.XLOOKUP(Table4[[#This Row],[Customer ID]],Sheet1!A1827:A4161,Sheet1!D1827:D4161)</f>
        <v>yes</v>
      </c>
      <c r="H1827" s="20" t="str">
        <f>_xlfn.XLOOKUP(Table4[[#This Row],[Customer ID]],Sheet1!A1827:A4161,Sheet1!E1827:E4161)</f>
        <v>No</v>
      </c>
      <c r="I1827" s="20" t="str">
        <f>_xlfn.XLOOKUP(Table4[[#This Row],[Customer ID]],Sheet1!A1827:A4161,Sheet1!F1827:F4161)</f>
        <v>No</v>
      </c>
      <c r="J1827" s="20">
        <f>_xlfn.XLOOKUP(Table4[[#This Row],[Customer ID]],Sheet1!A1827:A4161,Sheet1!G1827:G4161)</f>
        <v>0</v>
      </c>
      <c r="K1827" s="20" t="str">
        <f>_xlfn.XLOOKUP(Table4[[#This Row],[Customer ID]],Sheet1!A1827:A4161,Sheet1!H1827:H4161)</f>
        <v>No</v>
      </c>
      <c r="L1827" s="20" t="str">
        <f>_xlfn.XLOOKUP(Table4[[#This Row],[Customer ID]],Sheet1!A1827:A4161,Sheet1!I1827:I4161)</f>
        <v>Over Weight</v>
      </c>
      <c r="M1827" s="20" t="str">
        <f>_xlfn.XLOOKUP(A1827,Sheet1!A1827:A4161,Sheet1!J1827:J4161)</f>
        <v>Normal</v>
      </c>
      <c r="N1827" s="48" t="str">
        <f>_xlfn.XLOOKUP(Table4[[#This Row],[Customer ID]],Table3[Customer ID],Table3[Date2])</f>
        <v>25-Dec-1996</v>
      </c>
      <c r="O1827" s="20">
        <f>_xlfn.XLOOKUP(A1827,Table3[Customer ID],Table3[Age])</f>
        <v>26</v>
      </c>
      <c r="P1827" s="20">
        <f>_xlfn.XLOOKUP(A1827,Table3[Customer ID],Table3[children])</f>
        <v>2</v>
      </c>
      <c r="Q1827" s="47">
        <f>_xlfn.XLOOKUP(A1827,Table3[Customer ID],Table3[charges])</f>
        <v>4564.1899999999996</v>
      </c>
      <c r="R1827" s="20" t="str">
        <f>_xlfn.XLOOKUP(A1827,Table3[Customer ID],Table3[Hospital tier])</f>
        <v>tier - 2</v>
      </c>
      <c r="S1827" s="20" t="str">
        <f>_xlfn.XLOOKUP(A1827,Table3[Customer ID],Table3[City tier])</f>
        <v>tier - 2</v>
      </c>
      <c r="T1827" s="20" t="str">
        <f>_xlfn.XLOOKUP(A1827,Table3[Customer ID],Table3[State ID])</f>
        <v>R1024</v>
      </c>
    </row>
    <row r="1828" spans="1:20" x14ac:dyDescent="0.3">
      <c r="A1828" s="20" t="s">
        <v>1846</v>
      </c>
      <c r="B1828" s="20" t="str">
        <f>_xlfn.XLOOKUP(A1828,Sheet3!A1828:A4162,Sheet3!B1828:B4162)</f>
        <v xml:space="preserve"> Ms</v>
      </c>
      <c r="C1828" s="20" t="str">
        <f>_xlfn.XLOOKUP(A1828,Sheet3!A1828:A4162,Sheet3!C1828:C4162)</f>
        <v>Eagen</v>
      </c>
      <c r="D1828" s="20" t="str">
        <f>_xlfn.XLOOKUP(A1828,Sheet3!A1828:A4162,Sheet3!D1828:D4162)</f>
        <v xml:space="preserve">  Allison A</v>
      </c>
      <c r="E1828" s="46">
        <f>_xlfn.XLOOKUP(A1828,Sheet1!$A$2:$A$2336,Sheet1!$B$2:$B$2336)</f>
        <v>29.59</v>
      </c>
      <c r="F1828" s="20">
        <f>_xlfn.XLOOKUP(Table4[[#This Row],[Customer ID]],Sheet1!A1828:A4162,Sheet1!C1828:C4162)</f>
        <v>4.0599999999999996</v>
      </c>
      <c r="G1828" s="20" t="str">
        <f>_xlfn.XLOOKUP(Table4[[#This Row],[Customer ID]],Sheet1!A1828:A4162,Sheet1!D1828:D4162)</f>
        <v>No</v>
      </c>
      <c r="H1828" s="20" t="str">
        <f>_xlfn.XLOOKUP(Table4[[#This Row],[Customer ID]],Sheet1!A1828:A4162,Sheet1!E1828:E4162)</f>
        <v>No</v>
      </c>
      <c r="I1828" s="20" t="str">
        <f>_xlfn.XLOOKUP(Table4[[#This Row],[Customer ID]],Sheet1!A1828:A4162,Sheet1!F1828:F4162)</f>
        <v>No</v>
      </c>
      <c r="J1828" s="20">
        <f>_xlfn.XLOOKUP(Table4[[#This Row],[Customer ID]],Sheet1!A1828:A4162,Sheet1!G1828:G4162)</f>
        <v>0</v>
      </c>
      <c r="K1828" s="20" t="str">
        <f>_xlfn.XLOOKUP(Table4[[#This Row],[Customer ID]],Sheet1!A1828:A4162,Sheet1!H1828:H4162)</f>
        <v>No</v>
      </c>
      <c r="L1828" s="20" t="str">
        <f>_xlfn.XLOOKUP(Table4[[#This Row],[Customer ID]],Sheet1!A1828:A4162,Sheet1!I1828:I4162)</f>
        <v>Over Weight</v>
      </c>
      <c r="M1828" s="20" t="str">
        <f>_xlfn.XLOOKUP(A1828,Sheet1!A1828:A4162,Sheet1!J1828:J4162)</f>
        <v>Normal</v>
      </c>
      <c r="N1828" s="48" t="str">
        <f>_xlfn.XLOOKUP(Table4[[#This Row],[Customer ID]],Table3[Customer ID],Table3[Date2])</f>
        <v>20-Sep-1990</v>
      </c>
      <c r="O1828" s="20">
        <f>_xlfn.XLOOKUP(A1828,Table3[Customer ID],Table3[Age])</f>
        <v>32</v>
      </c>
      <c r="P1828" s="20">
        <f>_xlfn.XLOOKUP(A1828,Table3[Customer ID],Table3[children])</f>
        <v>1</v>
      </c>
      <c r="Q1828" s="47">
        <f>_xlfn.XLOOKUP(A1828,Table3[Customer ID],Table3[charges])</f>
        <v>4562.84</v>
      </c>
      <c r="R1828" s="20" t="str">
        <f>_xlfn.XLOOKUP(A1828,Table3[Customer ID],Table3[Hospital tier])</f>
        <v>tier - 2</v>
      </c>
      <c r="S1828" s="20" t="str">
        <f>_xlfn.XLOOKUP(A1828,Table3[Customer ID],Table3[City tier])</f>
        <v>tier - 2</v>
      </c>
      <c r="T1828" s="20" t="str">
        <f>_xlfn.XLOOKUP(A1828,Table3[Customer ID],Table3[State ID])</f>
        <v>R1013</v>
      </c>
    </row>
    <row r="1829" spans="1:20" x14ac:dyDescent="0.3">
      <c r="A1829" s="20" t="s">
        <v>1847</v>
      </c>
      <c r="B1829" s="20" t="str">
        <f>_xlfn.XLOOKUP(A1829,Sheet3!A1829:A4163,Sheet3!B1829:B4163)</f>
        <v xml:space="preserve"> Ms</v>
      </c>
      <c r="C1829" s="20" t="str">
        <f>_xlfn.XLOOKUP(A1829,Sheet3!A1829:A4163,Sheet3!C1829:C4163)</f>
        <v>Rotramel</v>
      </c>
      <c r="D1829" s="20" t="str">
        <f>_xlfn.XLOOKUP(A1829,Sheet3!A1829:A4163,Sheet3!D1829:D4163)</f>
        <v xml:space="preserve">  Julie</v>
      </c>
      <c r="E1829" s="46">
        <f>_xlfn.XLOOKUP(A1829,Sheet1!$A$2:$A$2336,Sheet1!$B$2:$B$2336)</f>
        <v>31.35</v>
      </c>
      <c r="F1829" s="20">
        <f>_xlfn.XLOOKUP(Table4[[#This Row],[Customer ID]],Sheet1!A1829:A4163,Sheet1!C1829:C4163)</f>
        <v>4.2</v>
      </c>
      <c r="G1829" s="20" t="str">
        <f>_xlfn.XLOOKUP(Table4[[#This Row],[Customer ID]],Sheet1!A1829:A4163,Sheet1!D1829:D4163)</f>
        <v>No</v>
      </c>
      <c r="H1829" s="20" t="str">
        <f>_xlfn.XLOOKUP(Table4[[#This Row],[Customer ID]],Sheet1!A1829:A4163,Sheet1!E1829:E4163)</f>
        <v>yes</v>
      </c>
      <c r="I1829" s="20" t="str">
        <f>_xlfn.XLOOKUP(Table4[[#This Row],[Customer ID]],Sheet1!A1829:A4163,Sheet1!F1829:F4163)</f>
        <v>No</v>
      </c>
      <c r="J1829" s="20">
        <f>_xlfn.XLOOKUP(Table4[[#This Row],[Customer ID]],Sheet1!A1829:A4163,Sheet1!G1829:G4163)</f>
        <v>1</v>
      </c>
      <c r="K1829" s="20" t="str">
        <f>_xlfn.XLOOKUP(Table4[[#This Row],[Customer ID]],Sheet1!A1829:A4163,Sheet1!H1829:H4163)</f>
        <v>No</v>
      </c>
      <c r="L1829" s="20" t="str">
        <f>_xlfn.XLOOKUP(Table4[[#This Row],[Customer ID]],Sheet1!A1829:A4163,Sheet1!I1829:I4163)</f>
        <v>Obesity</v>
      </c>
      <c r="M1829" s="20" t="str">
        <f>_xlfn.XLOOKUP(A1829,Sheet1!A1829:A4163,Sheet1!J1829:J4163)</f>
        <v>Normal</v>
      </c>
      <c r="N1829" s="48" t="str">
        <f>_xlfn.XLOOKUP(Table4[[#This Row],[Customer ID]],Table3[Customer ID],Table3[Date2])</f>
        <v>22-Dec-2004</v>
      </c>
      <c r="O1829" s="20">
        <f>_xlfn.XLOOKUP(A1829,Table3[Customer ID],Table3[Age])</f>
        <v>18</v>
      </c>
      <c r="P1829" s="20">
        <f>_xlfn.XLOOKUP(A1829,Table3[Customer ID],Table3[children])</f>
        <v>4</v>
      </c>
      <c r="Q1829" s="47">
        <f>_xlfn.XLOOKUP(A1829,Table3[Customer ID],Table3[charges])</f>
        <v>4561.1899999999996</v>
      </c>
      <c r="R1829" s="20" t="str">
        <f>_xlfn.XLOOKUP(A1829,Table3[Customer ID],Table3[Hospital tier])</f>
        <v>tier - 2</v>
      </c>
      <c r="S1829" s="20" t="str">
        <f>_xlfn.XLOOKUP(A1829,Table3[Customer ID],Table3[City tier])</f>
        <v>tier - 2</v>
      </c>
      <c r="T1829" s="20" t="str">
        <f>_xlfn.XLOOKUP(A1829,Table3[Customer ID],Table3[State ID])</f>
        <v>R1024</v>
      </c>
    </row>
    <row r="1830" spans="1:20" x14ac:dyDescent="0.3">
      <c r="A1830" s="20" t="s">
        <v>1848</v>
      </c>
      <c r="B1830" s="20" t="str">
        <f>_xlfn.XLOOKUP(A1830,Sheet3!A1830:A4164,Sheet3!B1830:B4164)</f>
        <v xml:space="preserve"> Ms</v>
      </c>
      <c r="C1830" s="20" t="str">
        <f>_xlfn.XLOOKUP(A1830,Sheet3!A1830:A4164,Sheet3!C1830:C4164)</f>
        <v>Prevost</v>
      </c>
      <c r="D1830" s="20" t="str">
        <f>_xlfn.XLOOKUP(A1830,Sheet3!A1830:A4164,Sheet3!D1830:D4164)</f>
        <v xml:space="preserve">  Katherine</v>
      </c>
      <c r="E1830" s="46">
        <f>_xlfn.XLOOKUP(A1830,Sheet1!$A$2:$A$2336,Sheet1!$B$2:$B$2336)</f>
        <v>20.52</v>
      </c>
      <c r="F1830" s="20">
        <f>_xlfn.XLOOKUP(Table4[[#This Row],[Customer ID]],Sheet1!A1830:A4164,Sheet1!C1830:C4164)</f>
        <v>4.83</v>
      </c>
      <c r="G1830" s="20" t="str">
        <f>_xlfn.XLOOKUP(Table4[[#This Row],[Customer ID]],Sheet1!A1830:A4164,Sheet1!D1830:D4164)</f>
        <v>No</v>
      </c>
      <c r="H1830" s="20" t="str">
        <f>_xlfn.XLOOKUP(Table4[[#This Row],[Customer ID]],Sheet1!A1830:A4164,Sheet1!E1830:E4164)</f>
        <v>No</v>
      </c>
      <c r="I1830" s="20" t="str">
        <f>_xlfn.XLOOKUP(Table4[[#This Row],[Customer ID]],Sheet1!A1830:A4164,Sheet1!F1830:F4164)</f>
        <v>No</v>
      </c>
      <c r="J1830" s="20">
        <f>_xlfn.XLOOKUP(Table4[[#This Row],[Customer ID]],Sheet1!A1830:A4164,Sheet1!G1830:G4164)</f>
        <v>0</v>
      </c>
      <c r="K1830" s="20" t="str">
        <f>_xlfn.XLOOKUP(Table4[[#This Row],[Customer ID]],Sheet1!A1830:A4164,Sheet1!H1830:H4164)</f>
        <v>No</v>
      </c>
      <c r="L1830" s="20" t="str">
        <f>_xlfn.XLOOKUP(Table4[[#This Row],[Customer ID]],Sheet1!A1830:A4164,Sheet1!I1830:I4164)</f>
        <v>Normal weight</v>
      </c>
      <c r="M1830" s="20" t="str">
        <f>_xlfn.XLOOKUP(A1830,Sheet1!A1830:A4164,Sheet1!J1830:J4164)</f>
        <v>Normal</v>
      </c>
      <c r="N1830" s="48" t="str">
        <f>_xlfn.XLOOKUP(Table4[[#This Row],[Customer ID]],Table3[Customer ID],Table3[Date2])</f>
        <v>17-Nov-1990</v>
      </c>
      <c r="O1830" s="20">
        <f>_xlfn.XLOOKUP(A1830,Table3[Customer ID],Table3[Age])</f>
        <v>32</v>
      </c>
      <c r="P1830" s="20">
        <f>_xlfn.XLOOKUP(A1830,Table3[Customer ID],Table3[children])</f>
        <v>0</v>
      </c>
      <c r="Q1830" s="47">
        <f>_xlfn.XLOOKUP(A1830,Table3[Customer ID],Table3[charges])</f>
        <v>4544.2299999999996</v>
      </c>
      <c r="R1830" s="20" t="str">
        <f>_xlfn.XLOOKUP(A1830,Table3[Customer ID],Table3[Hospital tier])</f>
        <v>tier - 2</v>
      </c>
      <c r="S1830" s="20" t="str">
        <f>_xlfn.XLOOKUP(A1830,Table3[Customer ID],Table3[City tier])</f>
        <v>tier - 1</v>
      </c>
      <c r="T1830" s="20" t="str">
        <f>_xlfn.XLOOKUP(A1830,Table3[Customer ID],Table3[State ID])</f>
        <v>R1024</v>
      </c>
    </row>
    <row r="1831" spans="1:20" x14ac:dyDescent="0.3">
      <c r="A1831" s="20" t="s">
        <v>1849</v>
      </c>
      <c r="B1831" s="20" t="str">
        <f>_xlfn.XLOOKUP(A1831,Sheet3!A1831:A4165,Sheet3!B1831:B4165)</f>
        <v xml:space="preserve"> Mr</v>
      </c>
      <c r="C1831" s="20" t="str">
        <f>_xlfn.XLOOKUP(A1831,Sheet3!A1831:A4165,Sheet3!C1831:C4165)</f>
        <v>Boyd</v>
      </c>
      <c r="D1831" s="20" t="str">
        <f>_xlfn.XLOOKUP(A1831,Sheet3!A1831:A4165,Sheet3!D1831:D4165)</f>
        <v xml:space="preserve">  Caleb</v>
      </c>
      <c r="E1831" s="46">
        <f>_xlfn.XLOOKUP(A1831,Sheet1!$A$2:$A$2336,Sheet1!$B$2:$B$2336)</f>
        <v>42.9</v>
      </c>
      <c r="F1831" s="20">
        <f>_xlfn.XLOOKUP(Table4[[#This Row],[Customer ID]],Sheet1!A1831:A4165,Sheet1!C1831:C4165)</f>
        <v>4.87</v>
      </c>
      <c r="G1831" s="20" t="str">
        <f>_xlfn.XLOOKUP(Table4[[#This Row],[Customer ID]],Sheet1!A1831:A4165,Sheet1!D1831:D4165)</f>
        <v>yes</v>
      </c>
      <c r="H1831" s="20" t="str">
        <f>_xlfn.XLOOKUP(Table4[[#This Row],[Customer ID]],Sheet1!A1831:A4165,Sheet1!E1831:E4165)</f>
        <v>No</v>
      </c>
      <c r="I1831" s="20" t="str">
        <f>_xlfn.XLOOKUP(Table4[[#This Row],[Customer ID]],Sheet1!A1831:A4165,Sheet1!F1831:F4165)</f>
        <v>No</v>
      </c>
      <c r="J1831" s="20">
        <f>_xlfn.XLOOKUP(Table4[[#This Row],[Customer ID]],Sheet1!A1831:A4165,Sheet1!G1831:G4165)</f>
        <v>1</v>
      </c>
      <c r="K1831" s="20" t="str">
        <f>_xlfn.XLOOKUP(Table4[[#This Row],[Customer ID]],Sheet1!A1831:A4165,Sheet1!H1831:H4165)</f>
        <v>No</v>
      </c>
      <c r="L1831" s="20" t="str">
        <f>_xlfn.XLOOKUP(Table4[[#This Row],[Customer ID]],Sheet1!A1831:A4165,Sheet1!I1831:I4165)</f>
        <v>Obesity</v>
      </c>
      <c r="M1831" s="20" t="str">
        <f>_xlfn.XLOOKUP(A1831,Sheet1!A1831:A4165,Sheet1!J1831:J4165)</f>
        <v>Normal</v>
      </c>
      <c r="N1831" s="48" t="str">
        <f>_xlfn.XLOOKUP(Table4[[#This Row],[Customer ID]],Table3[Customer ID],Table3[Date2])</f>
        <v>13-Jun-1988</v>
      </c>
      <c r="O1831" s="20">
        <f>_xlfn.XLOOKUP(A1831,Table3[Customer ID],Table3[Age])</f>
        <v>34</v>
      </c>
      <c r="P1831" s="20">
        <f>_xlfn.XLOOKUP(A1831,Table3[Customer ID],Table3[children])</f>
        <v>1</v>
      </c>
      <c r="Q1831" s="47">
        <f>_xlfn.XLOOKUP(A1831,Table3[Customer ID],Table3[charges])</f>
        <v>4536.26</v>
      </c>
      <c r="R1831" s="20" t="str">
        <f>_xlfn.XLOOKUP(A1831,Table3[Customer ID],Table3[Hospital tier])</f>
        <v>tier - 2</v>
      </c>
      <c r="S1831" s="20" t="str">
        <f>_xlfn.XLOOKUP(A1831,Table3[Customer ID],Table3[City tier])</f>
        <v>tier - 2</v>
      </c>
      <c r="T1831" s="20" t="str">
        <f>_xlfn.XLOOKUP(A1831,Table3[Customer ID],Table3[State ID])</f>
        <v>R1011</v>
      </c>
    </row>
    <row r="1832" spans="1:20" x14ac:dyDescent="0.3">
      <c r="A1832" s="20" t="s">
        <v>1850</v>
      </c>
      <c r="B1832" s="20" t="str">
        <f>_xlfn.XLOOKUP(A1832,Sheet3!A1832:A4166,Sheet3!B1832:B4166)</f>
        <v xml:space="preserve"> Ms</v>
      </c>
      <c r="C1832" s="20" t="str">
        <f>_xlfn.XLOOKUP(A1832,Sheet3!A1832:A4166,Sheet3!C1832:C4166)</f>
        <v>Dawes</v>
      </c>
      <c r="D1832" s="20" t="str">
        <f>_xlfn.XLOOKUP(A1832,Sheet3!A1832:A4166,Sheet3!D1832:D4166)</f>
        <v xml:space="preserve">  Jaime</v>
      </c>
      <c r="E1832" s="46">
        <f>_xlfn.XLOOKUP(A1832,Sheet1!$A$2:$A$2336,Sheet1!$B$2:$B$2336)</f>
        <v>24.6</v>
      </c>
      <c r="F1832" s="20">
        <f>_xlfn.XLOOKUP(Table4[[#This Row],[Customer ID]],Sheet1!A1832:A4166,Sheet1!C1832:C4166)</f>
        <v>5.86</v>
      </c>
      <c r="G1832" s="20" t="str">
        <f>_xlfn.XLOOKUP(Table4[[#This Row],[Customer ID]],Sheet1!A1832:A4166,Sheet1!D1832:D4166)</f>
        <v>No</v>
      </c>
      <c r="H1832" s="20" t="str">
        <f>_xlfn.XLOOKUP(Table4[[#This Row],[Customer ID]],Sheet1!A1832:A4166,Sheet1!E1832:E4166)</f>
        <v>No</v>
      </c>
      <c r="I1832" s="20" t="str">
        <f>_xlfn.XLOOKUP(Table4[[#This Row],[Customer ID]],Sheet1!A1832:A4166,Sheet1!F1832:F4166)</f>
        <v>Yes</v>
      </c>
      <c r="J1832" s="20">
        <f>_xlfn.XLOOKUP(Table4[[#This Row],[Customer ID]],Sheet1!A1832:A4166,Sheet1!G1832:G4166)</f>
        <v>1</v>
      </c>
      <c r="K1832" s="20" t="str">
        <f>_xlfn.XLOOKUP(Table4[[#This Row],[Customer ID]],Sheet1!A1832:A4166,Sheet1!H1832:H4166)</f>
        <v>No</v>
      </c>
      <c r="L1832" s="20" t="str">
        <f>_xlfn.XLOOKUP(Table4[[#This Row],[Customer ID]],Sheet1!A1832:A4166,Sheet1!I1832:I4166)</f>
        <v>Normal weight</v>
      </c>
      <c r="M1832" s="20" t="str">
        <f>_xlfn.XLOOKUP(A1832,Sheet1!A1832:A4166,Sheet1!J1832:J4166)</f>
        <v>Prediabetes</v>
      </c>
      <c r="N1832" s="48" t="str">
        <f>_xlfn.XLOOKUP(Table4[[#This Row],[Customer ID]],Table3[Customer ID],Table3[Date2])</f>
        <v>29-Jun-1993</v>
      </c>
      <c r="O1832" s="20">
        <f>_xlfn.XLOOKUP(A1832,Table3[Customer ID],Table3[Age])</f>
        <v>29</v>
      </c>
      <c r="P1832" s="20">
        <f>_xlfn.XLOOKUP(A1832,Table3[Customer ID],Table3[children])</f>
        <v>2</v>
      </c>
      <c r="Q1832" s="47">
        <f>_xlfn.XLOOKUP(A1832,Table3[Customer ID],Table3[charges])</f>
        <v>4529.4799999999996</v>
      </c>
      <c r="R1832" s="20" t="str">
        <f>_xlfn.XLOOKUP(A1832,Table3[Customer ID],Table3[Hospital tier])</f>
        <v>tier - 2</v>
      </c>
      <c r="S1832" s="20" t="str">
        <f>_xlfn.XLOOKUP(A1832,Table3[Customer ID],Table3[City tier])</f>
        <v>tier - 1</v>
      </c>
      <c r="T1832" s="20" t="str">
        <f>_xlfn.XLOOKUP(A1832,Table3[Customer ID],Table3[State ID])</f>
        <v>R1011</v>
      </c>
    </row>
    <row r="1833" spans="1:20" x14ac:dyDescent="0.3">
      <c r="A1833" s="20" t="s">
        <v>1851</v>
      </c>
      <c r="B1833" s="20" t="str">
        <f>_xlfn.XLOOKUP(A1833,Sheet3!A1833:A4167,Sheet3!B1833:B4167)</f>
        <v xml:space="preserve"> Ms</v>
      </c>
      <c r="C1833" s="20" t="str">
        <f>_xlfn.XLOOKUP(A1833,Sheet3!A1833:A4167,Sheet3!C1833:C4167)</f>
        <v>Jennings</v>
      </c>
      <c r="D1833" s="20" t="str">
        <f>_xlfn.XLOOKUP(A1833,Sheet3!A1833:A4167,Sheet3!D1833:D4167)</f>
        <v xml:space="preserve">  Hannah</v>
      </c>
      <c r="E1833" s="46">
        <f>_xlfn.XLOOKUP(A1833,Sheet1!$A$2:$A$2336,Sheet1!$B$2:$B$2336)</f>
        <v>28.405000000000001</v>
      </c>
      <c r="F1833" s="20">
        <f>_xlfn.XLOOKUP(Table4[[#This Row],[Customer ID]],Sheet1!A1833:A4167,Sheet1!C1833:C4167)</f>
        <v>4.12</v>
      </c>
      <c r="G1833" s="20" t="str">
        <f>_xlfn.XLOOKUP(Table4[[#This Row],[Customer ID]],Sheet1!A1833:A4167,Sheet1!D1833:D4167)</f>
        <v>No</v>
      </c>
      <c r="H1833" s="20" t="str">
        <f>_xlfn.XLOOKUP(Table4[[#This Row],[Customer ID]],Sheet1!A1833:A4167,Sheet1!E1833:E4167)</f>
        <v>No</v>
      </c>
      <c r="I1833" s="20" t="str">
        <f>_xlfn.XLOOKUP(Table4[[#This Row],[Customer ID]],Sheet1!A1833:A4167,Sheet1!F1833:F4167)</f>
        <v>No</v>
      </c>
      <c r="J1833" s="20">
        <f>_xlfn.XLOOKUP(Table4[[#This Row],[Customer ID]],Sheet1!A1833:A4167,Sheet1!G1833:G4167)</f>
        <v>1</v>
      </c>
      <c r="K1833" s="20" t="str">
        <f>_xlfn.XLOOKUP(Table4[[#This Row],[Customer ID]],Sheet1!A1833:A4167,Sheet1!H1833:H4167)</f>
        <v>No</v>
      </c>
      <c r="L1833" s="20" t="str">
        <f>_xlfn.XLOOKUP(Table4[[#This Row],[Customer ID]],Sheet1!A1833:A4167,Sheet1!I1833:I4167)</f>
        <v>Over Weight</v>
      </c>
      <c r="M1833" s="20" t="str">
        <f>_xlfn.XLOOKUP(A1833,Sheet1!A1833:A4167,Sheet1!J1833:J4167)</f>
        <v>Normal</v>
      </c>
      <c r="N1833" s="48" t="str">
        <f>_xlfn.XLOOKUP(Table4[[#This Row],[Customer ID]],Table3[Customer ID],Table3[Date2])</f>
        <v>13-Aug-1992</v>
      </c>
      <c r="O1833" s="20">
        <f>_xlfn.XLOOKUP(A1833,Table3[Customer ID],Table3[Age])</f>
        <v>30</v>
      </c>
      <c r="P1833" s="20">
        <f>_xlfn.XLOOKUP(A1833,Table3[Customer ID],Table3[children])</f>
        <v>1</v>
      </c>
      <c r="Q1833" s="47">
        <f>_xlfn.XLOOKUP(A1833,Table3[Customer ID],Table3[charges])</f>
        <v>4527.18</v>
      </c>
      <c r="R1833" s="20" t="str">
        <f>_xlfn.XLOOKUP(A1833,Table3[Customer ID],Table3[Hospital tier])</f>
        <v>tier - 2</v>
      </c>
      <c r="S1833" s="20" t="str">
        <f>_xlfn.XLOOKUP(A1833,Table3[Customer ID],Table3[City tier])</f>
        <v>tier - 2</v>
      </c>
      <c r="T1833" s="20" t="str">
        <f>_xlfn.XLOOKUP(A1833,Table3[Customer ID],Table3[State ID])</f>
        <v>R1012</v>
      </c>
    </row>
    <row r="1834" spans="1:20" x14ac:dyDescent="0.3">
      <c r="A1834" s="20" t="s">
        <v>1852</v>
      </c>
      <c r="B1834" s="20" t="str">
        <f>_xlfn.XLOOKUP(A1834,Sheet3!A1834:A4168,Sheet3!B1834:B4168)</f>
        <v xml:space="preserve"> Mr</v>
      </c>
      <c r="C1834" s="20" t="str">
        <f>_xlfn.XLOOKUP(A1834,Sheet3!A1834:A4168,Sheet3!C1834:C4168)</f>
        <v>Nyambaso</v>
      </c>
      <c r="D1834" s="20" t="str">
        <f>_xlfn.XLOOKUP(A1834,Sheet3!A1834:A4168,Sheet3!D1834:D4168)</f>
        <v xml:space="preserve">  Zachariah</v>
      </c>
      <c r="E1834" s="46">
        <f>_xlfn.XLOOKUP(A1834,Sheet1!$A$2:$A$2336,Sheet1!$B$2:$B$2336)</f>
        <v>34.674999999999997</v>
      </c>
      <c r="F1834" s="20">
        <f>_xlfn.XLOOKUP(Table4[[#This Row],[Customer ID]],Sheet1!A1834:A4168,Sheet1!C1834:C4168)</f>
        <v>5.71</v>
      </c>
      <c r="G1834" s="20" t="str">
        <f>_xlfn.XLOOKUP(Table4[[#This Row],[Customer ID]],Sheet1!A1834:A4168,Sheet1!D1834:D4168)</f>
        <v>yes</v>
      </c>
      <c r="H1834" s="20" t="str">
        <f>_xlfn.XLOOKUP(Table4[[#This Row],[Customer ID]],Sheet1!A1834:A4168,Sheet1!E1834:E4168)</f>
        <v>No</v>
      </c>
      <c r="I1834" s="20" t="str">
        <f>_xlfn.XLOOKUP(Table4[[#This Row],[Customer ID]],Sheet1!A1834:A4168,Sheet1!F1834:F4168)</f>
        <v>No</v>
      </c>
      <c r="J1834" s="20">
        <f>_xlfn.XLOOKUP(Table4[[#This Row],[Customer ID]],Sheet1!A1834:A4168,Sheet1!G1834:G4168)</f>
        <v>1</v>
      </c>
      <c r="K1834" s="20" t="str">
        <f>_xlfn.XLOOKUP(Table4[[#This Row],[Customer ID]],Sheet1!A1834:A4168,Sheet1!H1834:H4168)</f>
        <v>No</v>
      </c>
      <c r="L1834" s="20" t="str">
        <f>_xlfn.XLOOKUP(Table4[[#This Row],[Customer ID]],Sheet1!A1834:A4168,Sheet1!I1834:I4168)</f>
        <v>Obesity</v>
      </c>
      <c r="M1834" s="20" t="str">
        <f>_xlfn.XLOOKUP(A1834,Sheet1!A1834:A4168,Sheet1!J1834:J4168)</f>
        <v>Prediabetes</v>
      </c>
      <c r="N1834" s="48" t="str">
        <f>_xlfn.XLOOKUP(Table4[[#This Row],[Customer ID]],Table3[Customer ID],Table3[Date2])</f>
        <v>21-Dec-1988</v>
      </c>
      <c r="O1834" s="20">
        <f>_xlfn.XLOOKUP(A1834,Table3[Customer ID],Table3[Age])</f>
        <v>34</v>
      </c>
      <c r="P1834" s="20">
        <f>_xlfn.XLOOKUP(A1834,Table3[Customer ID],Table3[children])</f>
        <v>0</v>
      </c>
      <c r="Q1834" s="47">
        <f>_xlfn.XLOOKUP(A1834,Table3[Customer ID],Table3[charges])</f>
        <v>4518.83</v>
      </c>
      <c r="R1834" s="20" t="str">
        <f>_xlfn.XLOOKUP(A1834,Table3[Customer ID],Table3[Hospital tier])</f>
        <v>tier - 2</v>
      </c>
      <c r="S1834" s="20" t="str">
        <f>_xlfn.XLOOKUP(A1834,Table3[Customer ID],Table3[City tier])</f>
        <v>tier - 2</v>
      </c>
      <c r="T1834" s="20" t="str">
        <f>_xlfn.XLOOKUP(A1834,Table3[Customer ID],Table3[State ID])</f>
        <v>R1017</v>
      </c>
    </row>
    <row r="1835" spans="1:20" x14ac:dyDescent="0.3">
      <c r="A1835" s="20" t="s">
        <v>1853</v>
      </c>
      <c r="B1835" s="20" t="str">
        <f>_xlfn.XLOOKUP(A1835,Sheet3!A1835:A4169,Sheet3!B1835:B4169)</f>
        <v xml:space="preserve"> Ms</v>
      </c>
      <c r="C1835" s="20" t="str">
        <f>_xlfn.XLOOKUP(A1835,Sheet3!A1835:A4169,Sheet3!C1835:C4169)</f>
        <v>Shaffer</v>
      </c>
      <c r="D1835" s="20" t="str">
        <f>_xlfn.XLOOKUP(A1835,Sheet3!A1835:A4169,Sheet3!D1835:D4169)</f>
        <v xml:space="preserve">  Patricia A</v>
      </c>
      <c r="E1835" s="46">
        <f>_xlfn.XLOOKUP(A1835,Sheet1!$A$2:$A$2336,Sheet1!$B$2:$B$2336)</f>
        <v>18.850000000000001</v>
      </c>
      <c r="F1835" s="20">
        <f>_xlfn.XLOOKUP(Table4[[#This Row],[Customer ID]],Sheet1!A1835:A4169,Sheet1!C1835:C4169)</f>
        <v>6.03</v>
      </c>
      <c r="G1835" s="20" t="str">
        <f>_xlfn.XLOOKUP(Table4[[#This Row],[Customer ID]],Sheet1!A1835:A4169,Sheet1!D1835:D4169)</f>
        <v>No</v>
      </c>
      <c r="H1835" s="20" t="str">
        <f>_xlfn.XLOOKUP(Table4[[#This Row],[Customer ID]],Sheet1!A1835:A4169,Sheet1!E1835:E4169)</f>
        <v>No</v>
      </c>
      <c r="I1835" s="20" t="str">
        <f>_xlfn.XLOOKUP(Table4[[#This Row],[Customer ID]],Sheet1!A1835:A4169,Sheet1!F1835:F4169)</f>
        <v>No</v>
      </c>
      <c r="J1835" s="20">
        <f>_xlfn.XLOOKUP(Table4[[#This Row],[Customer ID]],Sheet1!A1835:A4169,Sheet1!G1835:G4169)</f>
        <v>1</v>
      </c>
      <c r="K1835" s="20" t="str">
        <f>_xlfn.XLOOKUP(Table4[[#This Row],[Customer ID]],Sheet1!A1835:A4169,Sheet1!H1835:H4169)</f>
        <v>No</v>
      </c>
      <c r="L1835" s="20" t="str">
        <f>_xlfn.XLOOKUP(Table4[[#This Row],[Customer ID]],Sheet1!A1835:A4169,Sheet1!I1835:I4169)</f>
        <v>Normal weight</v>
      </c>
      <c r="M1835" s="20" t="str">
        <f>_xlfn.XLOOKUP(A1835,Sheet1!A1835:A4169,Sheet1!J1835:J4169)</f>
        <v>Prediabetes</v>
      </c>
      <c r="N1835" s="48" t="str">
        <f>_xlfn.XLOOKUP(Table4[[#This Row],[Customer ID]],Table3[Customer ID],Table3[Date2])</f>
        <v>5-Dec-1987</v>
      </c>
      <c r="O1835" s="20">
        <f>_xlfn.XLOOKUP(A1835,Table3[Customer ID],Table3[Age])</f>
        <v>35</v>
      </c>
      <c r="P1835" s="20">
        <f>_xlfn.XLOOKUP(A1835,Table3[Customer ID],Table3[children])</f>
        <v>3</v>
      </c>
      <c r="Q1835" s="47">
        <f>_xlfn.XLOOKUP(A1835,Table3[Customer ID],Table3[charges])</f>
        <v>4518.7700000000004</v>
      </c>
      <c r="R1835" s="20" t="str">
        <f>_xlfn.XLOOKUP(A1835,Table3[Customer ID],Table3[Hospital tier])</f>
        <v>tier - 2</v>
      </c>
      <c r="S1835" s="20" t="str">
        <f>_xlfn.XLOOKUP(A1835,Table3[Customer ID],Table3[City tier])</f>
        <v>tier - 3</v>
      </c>
      <c r="T1835" s="20" t="str">
        <f>_xlfn.XLOOKUP(A1835,Table3[Customer ID],Table3[State ID])</f>
        <v>R1012</v>
      </c>
    </row>
    <row r="1836" spans="1:20" x14ac:dyDescent="0.3">
      <c r="A1836" s="20" t="s">
        <v>1854</v>
      </c>
      <c r="B1836" s="20" t="str">
        <f>_xlfn.XLOOKUP(A1836,Sheet3!A1836:A4170,Sheet3!B1836:B4170)</f>
        <v xml:space="preserve"> Mrs</v>
      </c>
      <c r="C1836" s="20" t="str">
        <f>_xlfn.XLOOKUP(A1836,Sheet3!A1836:A4170,Sheet3!C1836:C4170)</f>
        <v>Corkum</v>
      </c>
      <c r="D1836" s="20" t="str">
        <f>_xlfn.XLOOKUP(A1836,Sheet3!A1836:A4170,Sheet3!D1836:D4170)</f>
        <v xml:space="preserve">  Elizabeth A.</v>
      </c>
      <c r="E1836" s="46">
        <f>_xlfn.XLOOKUP(A1836,Sheet1!$A$2:$A$2336,Sheet1!$B$2:$B$2336)</f>
        <v>34.130000000000003</v>
      </c>
      <c r="F1836" s="20">
        <f>_xlfn.XLOOKUP(Table4[[#This Row],[Customer ID]],Sheet1!A1836:A4170,Sheet1!C1836:C4170)</f>
        <v>5.65</v>
      </c>
      <c r="G1836" s="20" t="str">
        <f>_xlfn.XLOOKUP(Table4[[#This Row],[Customer ID]],Sheet1!A1836:A4170,Sheet1!D1836:D4170)</f>
        <v>No</v>
      </c>
      <c r="H1836" s="20" t="str">
        <f>_xlfn.XLOOKUP(Table4[[#This Row],[Customer ID]],Sheet1!A1836:A4170,Sheet1!E1836:E4170)</f>
        <v>No</v>
      </c>
      <c r="I1836" s="20" t="str">
        <f>_xlfn.XLOOKUP(Table4[[#This Row],[Customer ID]],Sheet1!A1836:A4170,Sheet1!F1836:F4170)</f>
        <v>Yes</v>
      </c>
      <c r="J1836" s="20">
        <f>_xlfn.XLOOKUP(Table4[[#This Row],[Customer ID]],Sheet1!A1836:A4170,Sheet1!G1836:G4170)</f>
        <v>1</v>
      </c>
      <c r="K1836" s="20" t="str">
        <f>_xlfn.XLOOKUP(Table4[[#This Row],[Customer ID]],Sheet1!A1836:A4170,Sheet1!H1836:H4170)</f>
        <v>No</v>
      </c>
      <c r="L1836" s="20" t="str">
        <f>_xlfn.XLOOKUP(Table4[[#This Row],[Customer ID]],Sheet1!A1836:A4170,Sheet1!I1836:I4170)</f>
        <v>Obesity</v>
      </c>
      <c r="M1836" s="20" t="str">
        <f>_xlfn.XLOOKUP(A1836,Sheet1!A1836:A4170,Sheet1!J1836:J4170)</f>
        <v>Normal</v>
      </c>
      <c r="N1836" s="48" t="str">
        <f>_xlfn.XLOOKUP(Table4[[#This Row],[Customer ID]],Table3[Customer ID],Table3[Date2])</f>
        <v>2-Oct-2003</v>
      </c>
      <c r="O1836" s="20">
        <f>_xlfn.XLOOKUP(A1836,Table3[Customer ID],Table3[Age])</f>
        <v>19</v>
      </c>
      <c r="P1836" s="20">
        <f>_xlfn.XLOOKUP(A1836,Table3[Customer ID],Table3[children])</f>
        <v>0</v>
      </c>
      <c r="Q1836" s="47">
        <f>_xlfn.XLOOKUP(A1836,Table3[Customer ID],Table3[charges])</f>
        <v>4518.3999999999996</v>
      </c>
      <c r="R1836" s="20" t="str">
        <f>_xlfn.XLOOKUP(A1836,Table3[Customer ID],Table3[Hospital tier])</f>
        <v>tier - 2</v>
      </c>
      <c r="S1836" s="20" t="str">
        <f>_xlfn.XLOOKUP(A1836,Table3[Customer ID],Table3[City tier])</f>
        <v>tier - 3</v>
      </c>
      <c r="T1836" s="20" t="str">
        <f>_xlfn.XLOOKUP(A1836,Table3[Customer ID],Table3[State ID])</f>
        <v>R1026</v>
      </c>
    </row>
    <row r="1837" spans="1:20" x14ac:dyDescent="0.3">
      <c r="A1837" s="20" t="s">
        <v>1855</v>
      </c>
      <c r="B1837" s="20" t="str">
        <f>_xlfn.XLOOKUP(A1837,Sheet3!A1837:A4171,Sheet3!B1837:B4171)</f>
        <v xml:space="preserve"> Mr</v>
      </c>
      <c r="C1837" s="20" t="str">
        <f>_xlfn.XLOOKUP(A1837,Sheet3!A1837:A4171,Sheet3!C1837:C4171)</f>
        <v>Pedersen</v>
      </c>
      <c r="D1837" s="20" t="str">
        <f>_xlfn.XLOOKUP(A1837,Sheet3!A1837:A4171,Sheet3!D1837:D4171)</f>
        <v xml:space="preserve">  Benjamin</v>
      </c>
      <c r="E1837" s="46">
        <f>_xlfn.XLOOKUP(A1837,Sheet1!$A$2:$A$2336,Sheet1!$B$2:$B$2336)</f>
        <v>17.34</v>
      </c>
      <c r="F1837" s="20">
        <f>_xlfn.XLOOKUP(Table4[[#This Row],[Customer ID]],Sheet1!A1837:A4171,Sheet1!C1837:C4171)</f>
        <v>5.05</v>
      </c>
      <c r="G1837" s="20" t="str">
        <f>_xlfn.XLOOKUP(Table4[[#This Row],[Customer ID]],Sheet1!A1837:A4171,Sheet1!D1837:D4171)</f>
        <v>No</v>
      </c>
      <c r="H1837" s="20" t="str">
        <f>_xlfn.XLOOKUP(Table4[[#This Row],[Customer ID]],Sheet1!A1837:A4171,Sheet1!E1837:E4171)</f>
        <v>No</v>
      </c>
      <c r="I1837" s="20" t="str">
        <f>_xlfn.XLOOKUP(Table4[[#This Row],[Customer ID]],Sheet1!A1837:A4171,Sheet1!F1837:F4171)</f>
        <v>No</v>
      </c>
      <c r="J1837" s="20">
        <f>_xlfn.XLOOKUP(Table4[[#This Row],[Customer ID]],Sheet1!A1837:A4171,Sheet1!G1837:G4171)</f>
        <v>0</v>
      </c>
      <c r="K1837" s="20" t="str">
        <f>_xlfn.XLOOKUP(Table4[[#This Row],[Customer ID]],Sheet1!A1837:A4171,Sheet1!H1837:H4171)</f>
        <v>No</v>
      </c>
      <c r="L1837" s="20" t="str">
        <f>_xlfn.XLOOKUP(Table4[[#This Row],[Customer ID]],Sheet1!A1837:A4171,Sheet1!I1837:I4171)</f>
        <v>Under Weight</v>
      </c>
      <c r="M1837" s="20" t="str">
        <f>_xlfn.XLOOKUP(A1837,Sheet1!A1837:A4171,Sheet1!J1837:J4171)</f>
        <v>Normal</v>
      </c>
      <c r="N1837" s="48" t="str">
        <f>_xlfn.XLOOKUP(Table4[[#This Row],[Customer ID]],Table3[Customer ID],Table3[Date2])</f>
        <v>16-Jun-1980</v>
      </c>
      <c r="O1837" s="20">
        <f>_xlfn.XLOOKUP(A1837,Table3[Customer ID],Table3[Age])</f>
        <v>42</v>
      </c>
      <c r="P1837" s="20">
        <f>_xlfn.XLOOKUP(A1837,Table3[Customer ID],Table3[children])</f>
        <v>2</v>
      </c>
      <c r="Q1837" s="47">
        <f>_xlfn.XLOOKUP(A1837,Table3[Customer ID],Table3[charges])</f>
        <v>4515.71</v>
      </c>
      <c r="R1837" s="20" t="str">
        <f>_xlfn.XLOOKUP(A1837,Table3[Customer ID],Table3[Hospital tier])</f>
        <v>tier - 2</v>
      </c>
      <c r="S1837" s="20" t="str">
        <f>_xlfn.XLOOKUP(A1837,Table3[Customer ID],Table3[City tier])</f>
        <v>tier - 3</v>
      </c>
      <c r="T1837" s="20" t="str">
        <f>_xlfn.XLOOKUP(A1837,Table3[Customer ID],Table3[State ID])</f>
        <v>R1013</v>
      </c>
    </row>
    <row r="1838" spans="1:20" x14ac:dyDescent="0.3">
      <c r="A1838" s="20" t="s">
        <v>1856</v>
      </c>
      <c r="B1838" s="20" t="str">
        <f>_xlfn.XLOOKUP(A1838,Sheet3!A1838:A4172,Sheet3!B1838:B4172)</f>
        <v xml:space="preserve"> Mr</v>
      </c>
      <c r="C1838" s="20" t="str">
        <f>_xlfn.XLOOKUP(A1838,Sheet3!A1838:A4172,Sheet3!C1838:C4172)</f>
        <v>Melo</v>
      </c>
      <c r="D1838" s="20" t="str">
        <f>_xlfn.XLOOKUP(A1838,Sheet3!A1838:A4172,Sheet3!D1838:D4172)</f>
        <v xml:space="preserve">  Breno</v>
      </c>
      <c r="E1838" s="46">
        <f>_xlfn.XLOOKUP(A1838,Sheet1!$A$2:$A$2336,Sheet1!$B$2:$B$2336)</f>
        <v>17.440000000000001</v>
      </c>
      <c r="F1838" s="20">
        <f>_xlfn.XLOOKUP(Table4[[#This Row],[Customer ID]],Sheet1!A1838:A4172,Sheet1!C1838:C4172)</f>
        <v>6.26</v>
      </c>
      <c r="G1838" s="20" t="str">
        <f>_xlfn.XLOOKUP(Table4[[#This Row],[Customer ID]],Sheet1!A1838:A4172,Sheet1!D1838:D4172)</f>
        <v>No</v>
      </c>
      <c r="H1838" s="20" t="str">
        <f>_xlfn.XLOOKUP(Table4[[#This Row],[Customer ID]],Sheet1!A1838:A4172,Sheet1!E1838:E4172)</f>
        <v>No</v>
      </c>
      <c r="I1838" s="20" t="str">
        <f>_xlfn.XLOOKUP(Table4[[#This Row],[Customer ID]],Sheet1!A1838:A4172,Sheet1!F1838:F4172)</f>
        <v>No</v>
      </c>
      <c r="J1838" s="20">
        <f>_xlfn.XLOOKUP(Table4[[#This Row],[Customer ID]],Sheet1!A1838:A4172,Sheet1!G1838:G4172)</f>
        <v>0</v>
      </c>
      <c r="K1838" s="20" t="str">
        <f>_xlfn.XLOOKUP(Table4[[#This Row],[Customer ID]],Sheet1!A1838:A4172,Sheet1!H1838:H4172)</f>
        <v>No</v>
      </c>
      <c r="L1838" s="20" t="str">
        <f>_xlfn.XLOOKUP(Table4[[#This Row],[Customer ID]],Sheet1!A1838:A4172,Sheet1!I1838:I4172)</f>
        <v>Under Weight</v>
      </c>
      <c r="M1838" s="20" t="str">
        <f>_xlfn.XLOOKUP(A1838,Sheet1!A1838:A4172,Sheet1!J1838:J4172)</f>
        <v>Prediabetes</v>
      </c>
      <c r="N1838" s="48" t="str">
        <f>_xlfn.XLOOKUP(Table4[[#This Row],[Customer ID]],Table3[Customer ID],Table3[Date2])</f>
        <v>27-Sep-1982</v>
      </c>
      <c r="O1838" s="20">
        <f>_xlfn.XLOOKUP(A1838,Table3[Customer ID],Table3[Age])</f>
        <v>40</v>
      </c>
      <c r="P1838" s="20">
        <f>_xlfn.XLOOKUP(A1838,Table3[Customer ID],Table3[children])</f>
        <v>3</v>
      </c>
      <c r="Q1838" s="47">
        <f>_xlfn.XLOOKUP(A1838,Table3[Customer ID],Table3[charges])</f>
        <v>4511.41</v>
      </c>
      <c r="R1838" s="20" t="str">
        <f>_xlfn.XLOOKUP(A1838,Table3[Customer ID],Table3[Hospital tier])</f>
        <v>tier - 2</v>
      </c>
      <c r="S1838" s="20" t="str">
        <f>_xlfn.XLOOKUP(A1838,Table3[Customer ID],Table3[City tier])</f>
        <v>tier - 3</v>
      </c>
      <c r="T1838" s="20" t="str">
        <f>_xlfn.XLOOKUP(A1838,Table3[Customer ID],Table3[State ID])</f>
        <v>R1013</v>
      </c>
    </row>
    <row r="1839" spans="1:20" x14ac:dyDescent="0.3">
      <c r="A1839" s="20" t="s">
        <v>1857</v>
      </c>
      <c r="B1839" s="20" t="str">
        <f>_xlfn.XLOOKUP(A1839,Sheet3!A1839:A4173,Sheet3!B1839:B4173)</f>
        <v xml:space="preserve"> Mr</v>
      </c>
      <c r="C1839" s="20" t="str">
        <f>_xlfn.XLOOKUP(A1839,Sheet3!A1839:A4173,Sheet3!C1839:C4173)</f>
        <v>Sakamoto</v>
      </c>
      <c r="D1839" s="20" t="str">
        <f>_xlfn.XLOOKUP(A1839,Sheet3!A1839:A4173,Sheet3!D1839:D4173)</f>
        <v xml:space="preserve">  Takaya</v>
      </c>
      <c r="E1839" s="46">
        <f>_xlfn.XLOOKUP(A1839,Sheet1!$A$2:$A$2336,Sheet1!$B$2:$B$2336)</f>
        <v>33.659999999999997</v>
      </c>
      <c r="F1839" s="20">
        <f>_xlfn.XLOOKUP(Table4[[#This Row],[Customer ID]],Sheet1!A1839:A4173,Sheet1!C1839:C4173)</f>
        <v>4.08</v>
      </c>
      <c r="G1839" s="20" t="str">
        <f>_xlfn.XLOOKUP(Table4[[#This Row],[Customer ID]],Sheet1!A1839:A4173,Sheet1!D1839:D4173)</f>
        <v>yes</v>
      </c>
      <c r="H1839" s="20" t="str">
        <f>_xlfn.XLOOKUP(Table4[[#This Row],[Customer ID]],Sheet1!A1839:A4173,Sheet1!E1839:E4173)</f>
        <v>No</v>
      </c>
      <c r="I1839" s="20" t="str">
        <f>_xlfn.XLOOKUP(Table4[[#This Row],[Customer ID]],Sheet1!A1839:A4173,Sheet1!F1839:F4173)</f>
        <v>Yes</v>
      </c>
      <c r="J1839" s="20">
        <f>_xlfn.XLOOKUP(Table4[[#This Row],[Customer ID]],Sheet1!A1839:A4173,Sheet1!G1839:G4173)</f>
        <v>1</v>
      </c>
      <c r="K1839" s="20" t="str">
        <f>_xlfn.XLOOKUP(Table4[[#This Row],[Customer ID]],Sheet1!A1839:A4173,Sheet1!H1839:H4173)</f>
        <v>No</v>
      </c>
      <c r="L1839" s="20" t="str">
        <f>_xlfn.XLOOKUP(Table4[[#This Row],[Customer ID]],Sheet1!A1839:A4173,Sheet1!I1839:I4173)</f>
        <v>Obesity</v>
      </c>
      <c r="M1839" s="20" t="str">
        <f>_xlfn.XLOOKUP(A1839,Sheet1!A1839:A4173,Sheet1!J1839:J4173)</f>
        <v>Normal</v>
      </c>
      <c r="N1839" s="48" t="str">
        <f>_xlfn.XLOOKUP(Table4[[#This Row],[Customer ID]],Table3[Customer ID],Table3[Date2])</f>
        <v>13-Oct-1997</v>
      </c>
      <c r="O1839" s="20">
        <f>_xlfn.XLOOKUP(A1839,Table3[Customer ID],Table3[Age])</f>
        <v>25</v>
      </c>
      <c r="P1839" s="20">
        <f>_xlfn.XLOOKUP(A1839,Table3[Customer ID],Table3[children])</f>
        <v>4</v>
      </c>
      <c r="Q1839" s="47">
        <f>_xlfn.XLOOKUP(A1839,Table3[Customer ID],Table3[charges])</f>
        <v>4504.66</v>
      </c>
      <c r="R1839" s="20" t="str">
        <f>_xlfn.XLOOKUP(A1839,Table3[Customer ID],Table3[Hospital tier])</f>
        <v>tier - 1</v>
      </c>
      <c r="S1839" s="20" t="str">
        <f>_xlfn.XLOOKUP(A1839,Table3[Customer ID],Table3[City tier])</f>
        <v>tier - 2</v>
      </c>
      <c r="T1839" s="20" t="str">
        <f>_xlfn.XLOOKUP(A1839,Table3[Customer ID],Table3[State ID])</f>
        <v>R1013</v>
      </c>
    </row>
    <row r="1840" spans="1:20" x14ac:dyDescent="0.3">
      <c r="A1840" s="20" t="s">
        <v>1858</v>
      </c>
      <c r="B1840" s="20" t="str">
        <f>_xlfn.XLOOKUP(A1840,Sheet3!A1840:A4174,Sheet3!B1840:B4174)</f>
        <v xml:space="preserve"> Mr</v>
      </c>
      <c r="C1840" s="20" t="str">
        <f>_xlfn.XLOOKUP(A1840,Sheet3!A1840:A4174,Sheet3!C1840:C4174)</f>
        <v>McMahon</v>
      </c>
      <c r="D1840" s="20" t="str">
        <f>_xlfn.XLOOKUP(A1840,Sheet3!A1840:A4174,Sheet3!D1840:D4174)</f>
        <v xml:space="preserve">  Thomas IV</v>
      </c>
      <c r="E1840" s="46">
        <f>_xlfn.XLOOKUP(A1840,Sheet1!$A$2:$A$2336,Sheet1!$B$2:$B$2336)</f>
        <v>21.375</v>
      </c>
      <c r="F1840" s="20">
        <f>_xlfn.XLOOKUP(Table4[[#This Row],[Customer ID]],Sheet1!A1840:A4174,Sheet1!C1840:C4174)</f>
        <v>6.19</v>
      </c>
      <c r="G1840" s="20" t="str">
        <f>_xlfn.XLOOKUP(Table4[[#This Row],[Customer ID]],Sheet1!A1840:A4174,Sheet1!D1840:D4174)</f>
        <v>yes</v>
      </c>
      <c r="H1840" s="20" t="str">
        <f>_xlfn.XLOOKUP(Table4[[#This Row],[Customer ID]],Sheet1!A1840:A4174,Sheet1!E1840:E4174)</f>
        <v>No</v>
      </c>
      <c r="I1840" s="20" t="str">
        <f>_xlfn.XLOOKUP(Table4[[#This Row],[Customer ID]],Sheet1!A1840:A4174,Sheet1!F1840:F4174)</f>
        <v>No</v>
      </c>
      <c r="J1840" s="20">
        <f>_xlfn.XLOOKUP(Table4[[#This Row],[Customer ID]],Sheet1!A1840:A4174,Sheet1!G1840:G4174)</f>
        <v>1</v>
      </c>
      <c r="K1840" s="20" t="str">
        <f>_xlfn.XLOOKUP(Table4[[#This Row],[Customer ID]],Sheet1!A1840:A4174,Sheet1!H1840:H4174)</f>
        <v>No</v>
      </c>
      <c r="L1840" s="20" t="str">
        <f>_xlfn.XLOOKUP(Table4[[#This Row],[Customer ID]],Sheet1!A1840:A4174,Sheet1!I1840:I4174)</f>
        <v>Normal weight</v>
      </c>
      <c r="M1840" s="20" t="str">
        <f>_xlfn.XLOOKUP(A1840,Sheet1!A1840:A4174,Sheet1!J1840:J4174)</f>
        <v>Prediabetes</v>
      </c>
      <c r="N1840" s="48" t="str">
        <f>_xlfn.XLOOKUP(Table4[[#This Row],[Customer ID]],Table3[Customer ID],Table3[Date2])</f>
        <v>26-Jun-1988</v>
      </c>
      <c r="O1840" s="20">
        <f>_xlfn.XLOOKUP(A1840,Table3[Customer ID],Table3[Age])</f>
        <v>34</v>
      </c>
      <c r="P1840" s="20">
        <f>_xlfn.XLOOKUP(A1840,Table3[Customer ID],Table3[children])</f>
        <v>0</v>
      </c>
      <c r="Q1840" s="47">
        <f>_xlfn.XLOOKUP(A1840,Table3[Customer ID],Table3[charges])</f>
        <v>4500.34</v>
      </c>
      <c r="R1840" s="20" t="str">
        <f>_xlfn.XLOOKUP(A1840,Table3[Customer ID],Table3[Hospital tier])</f>
        <v>tier - 2</v>
      </c>
      <c r="S1840" s="20" t="str">
        <f>_xlfn.XLOOKUP(A1840,Table3[Customer ID],Table3[City tier])</f>
        <v>tier - 1</v>
      </c>
      <c r="T1840" s="20" t="str">
        <f>_xlfn.XLOOKUP(A1840,Table3[Customer ID],Table3[State ID])</f>
        <v>R1017</v>
      </c>
    </row>
    <row r="1841" spans="1:20" x14ac:dyDescent="0.3">
      <c r="A1841" s="20" t="s">
        <v>1859</v>
      </c>
      <c r="B1841" s="20" t="str">
        <f>_xlfn.XLOOKUP(A1841,Sheet3!A1841:A4175,Sheet3!B1841:B4175)</f>
        <v xml:space="preserve"> Mr</v>
      </c>
      <c r="C1841" s="20" t="str">
        <f>_xlfn.XLOOKUP(A1841,Sheet3!A1841:A4175,Sheet3!C1841:C4175)</f>
        <v>Harris</v>
      </c>
      <c r="D1841" s="20" t="str">
        <f>_xlfn.XLOOKUP(A1841,Sheet3!A1841:A4175,Sheet3!D1841:D4175)</f>
        <v xml:space="preserve">  Bradley E</v>
      </c>
      <c r="E1841" s="46">
        <f>_xlfn.XLOOKUP(A1841,Sheet1!$A$2:$A$2336,Sheet1!$B$2:$B$2336)</f>
        <v>27.14</v>
      </c>
      <c r="F1841" s="20">
        <f>_xlfn.XLOOKUP(Table4[[#This Row],[Customer ID]],Sheet1!A1841:A4175,Sheet1!C1841:C4175)</f>
        <v>6.01</v>
      </c>
      <c r="G1841" s="20" t="str">
        <f>_xlfn.XLOOKUP(Table4[[#This Row],[Customer ID]],Sheet1!A1841:A4175,Sheet1!D1841:D4175)</f>
        <v>No</v>
      </c>
      <c r="H1841" s="20" t="str">
        <f>_xlfn.XLOOKUP(Table4[[#This Row],[Customer ID]],Sheet1!A1841:A4175,Sheet1!E1841:E4175)</f>
        <v>No</v>
      </c>
      <c r="I1841" s="20" t="str">
        <f>_xlfn.XLOOKUP(Table4[[#This Row],[Customer ID]],Sheet1!A1841:A4175,Sheet1!F1841:F4175)</f>
        <v>No</v>
      </c>
      <c r="J1841" s="20">
        <f>_xlfn.XLOOKUP(Table4[[#This Row],[Customer ID]],Sheet1!A1841:A4175,Sheet1!G1841:G4175)</f>
        <v>1</v>
      </c>
      <c r="K1841" s="20" t="str">
        <f>_xlfn.XLOOKUP(Table4[[#This Row],[Customer ID]],Sheet1!A1841:A4175,Sheet1!H1841:H4175)</f>
        <v>No</v>
      </c>
      <c r="L1841" s="20" t="str">
        <f>_xlfn.XLOOKUP(Table4[[#This Row],[Customer ID]],Sheet1!A1841:A4175,Sheet1!I1841:I4175)</f>
        <v>Over Weight</v>
      </c>
      <c r="M1841" s="20" t="str">
        <f>_xlfn.XLOOKUP(A1841,Sheet1!A1841:A4175,Sheet1!J1841:J4175)</f>
        <v>Prediabetes</v>
      </c>
      <c r="N1841" s="48" t="str">
        <f>_xlfn.XLOOKUP(Table4[[#This Row],[Customer ID]],Table3[Customer ID],Table3[Date2])</f>
        <v>12-Jul-1992</v>
      </c>
      <c r="O1841" s="20">
        <f>_xlfn.XLOOKUP(A1841,Table3[Customer ID],Table3[Age])</f>
        <v>30</v>
      </c>
      <c r="P1841" s="20">
        <f>_xlfn.XLOOKUP(A1841,Table3[Customer ID],Table3[children])</f>
        <v>0</v>
      </c>
      <c r="Q1841" s="47">
        <f>_xlfn.XLOOKUP(A1841,Table3[Customer ID],Table3[charges])</f>
        <v>4488.58</v>
      </c>
      <c r="R1841" s="20" t="str">
        <f>_xlfn.XLOOKUP(A1841,Table3[Customer ID],Table3[Hospital tier])</f>
        <v>tier - 2</v>
      </c>
      <c r="S1841" s="20" t="str">
        <f>_xlfn.XLOOKUP(A1841,Table3[Customer ID],Table3[City tier])</f>
        <v>tier - 3</v>
      </c>
      <c r="T1841" s="20" t="str">
        <f>_xlfn.XLOOKUP(A1841,Table3[Customer ID],Table3[State ID])</f>
        <v>R1012</v>
      </c>
    </row>
    <row r="1842" spans="1:20" x14ac:dyDescent="0.3">
      <c r="A1842" s="20" t="s">
        <v>1860</v>
      </c>
      <c r="B1842" s="20" t="str">
        <f>_xlfn.XLOOKUP(A1842,Sheet3!A1842:A4176,Sheet3!B1842:B4176)</f>
        <v xml:space="preserve"> Ms</v>
      </c>
      <c r="C1842" s="20" t="str">
        <f>_xlfn.XLOOKUP(A1842,Sheet3!A1842:A4176,Sheet3!C1842:C4176)</f>
        <v>Lombardo</v>
      </c>
      <c r="D1842" s="20" t="str">
        <f>_xlfn.XLOOKUP(A1842,Sheet3!A1842:A4176,Sheet3!D1842:D4176)</f>
        <v xml:space="preserve">  Megan</v>
      </c>
      <c r="E1842" s="46">
        <f>_xlfn.XLOOKUP(A1842,Sheet1!$A$2:$A$2336,Sheet1!$B$2:$B$2336)</f>
        <v>35.78</v>
      </c>
      <c r="F1842" s="20">
        <f>_xlfn.XLOOKUP(Table4[[#This Row],[Customer ID]],Sheet1!A1842:A4176,Sheet1!C1842:C4176)</f>
        <v>6.07</v>
      </c>
      <c r="G1842" s="20" t="str">
        <f>_xlfn.XLOOKUP(Table4[[#This Row],[Customer ID]],Sheet1!A1842:A4176,Sheet1!D1842:D4176)</f>
        <v>No</v>
      </c>
      <c r="H1842" s="20" t="str">
        <f>_xlfn.XLOOKUP(Table4[[#This Row],[Customer ID]],Sheet1!A1842:A4176,Sheet1!E1842:E4176)</f>
        <v>yes</v>
      </c>
      <c r="I1842" s="20" t="str">
        <f>_xlfn.XLOOKUP(Table4[[#This Row],[Customer ID]],Sheet1!A1842:A4176,Sheet1!F1842:F4176)</f>
        <v>No</v>
      </c>
      <c r="J1842" s="20">
        <f>_xlfn.XLOOKUP(Table4[[#This Row],[Customer ID]],Sheet1!A1842:A4176,Sheet1!G1842:G4176)</f>
        <v>1</v>
      </c>
      <c r="K1842" s="20" t="str">
        <f>_xlfn.XLOOKUP(Table4[[#This Row],[Customer ID]],Sheet1!A1842:A4176,Sheet1!H1842:H4176)</f>
        <v>No</v>
      </c>
      <c r="L1842" s="20" t="str">
        <f>_xlfn.XLOOKUP(Table4[[#This Row],[Customer ID]],Sheet1!A1842:A4176,Sheet1!I1842:I4176)</f>
        <v>Obesity</v>
      </c>
      <c r="M1842" s="20" t="str">
        <f>_xlfn.XLOOKUP(A1842,Sheet1!A1842:A4176,Sheet1!J1842:J4176)</f>
        <v>Prediabetes</v>
      </c>
      <c r="N1842" s="48" t="str">
        <f>_xlfn.XLOOKUP(Table4[[#This Row],[Customer ID]],Table3[Customer ID],Table3[Date2])</f>
        <v>18-Jul-2004</v>
      </c>
      <c r="O1842" s="20">
        <f>_xlfn.XLOOKUP(A1842,Table3[Customer ID],Table3[Age])</f>
        <v>18</v>
      </c>
      <c r="P1842" s="20">
        <f>_xlfn.XLOOKUP(A1842,Table3[Customer ID],Table3[children])</f>
        <v>0</v>
      </c>
      <c r="Q1842" s="47">
        <f>_xlfn.XLOOKUP(A1842,Table3[Customer ID],Table3[charges])</f>
        <v>4468.25</v>
      </c>
      <c r="R1842" s="20" t="str">
        <f>_xlfn.XLOOKUP(A1842,Table3[Customer ID],Table3[Hospital tier])</f>
        <v>tier - 2</v>
      </c>
      <c r="S1842" s="20" t="str">
        <f>_xlfn.XLOOKUP(A1842,Table3[Customer ID],Table3[City tier])</f>
        <v>tier - 2</v>
      </c>
      <c r="T1842" s="20" t="str">
        <f>_xlfn.XLOOKUP(A1842,Table3[Customer ID],Table3[State ID])</f>
        <v>R1012</v>
      </c>
    </row>
    <row r="1843" spans="1:20" x14ac:dyDescent="0.3">
      <c r="A1843" s="20" t="s">
        <v>1861</v>
      </c>
      <c r="B1843" s="20" t="str">
        <f>_xlfn.XLOOKUP(A1843,Sheet3!A1843:A4177,Sheet3!B1843:B4177)</f>
        <v xml:space="preserve"> Ms</v>
      </c>
      <c r="C1843" s="20" t="str">
        <f>_xlfn.XLOOKUP(A1843,Sheet3!A1843:A4177,Sheet3!C1843:C4177)</f>
        <v>Bode</v>
      </c>
      <c r="D1843" s="20" t="str">
        <f>_xlfn.XLOOKUP(A1843,Sheet3!A1843:A4177,Sheet3!D1843:D4177)</f>
        <v xml:space="preserve">  Ruby J</v>
      </c>
      <c r="E1843" s="46">
        <f>_xlfn.XLOOKUP(A1843,Sheet1!$A$2:$A$2336,Sheet1!$B$2:$B$2336)</f>
        <v>34.96</v>
      </c>
      <c r="F1843" s="20">
        <f>_xlfn.XLOOKUP(Table4[[#This Row],[Customer ID]],Sheet1!A1843:A4177,Sheet1!C1843:C4177)</f>
        <v>5.63</v>
      </c>
      <c r="G1843" s="20" t="str">
        <f>_xlfn.XLOOKUP(Table4[[#This Row],[Customer ID]],Sheet1!A1843:A4177,Sheet1!D1843:D4177)</f>
        <v>No</v>
      </c>
      <c r="H1843" s="20" t="str">
        <f>_xlfn.XLOOKUP(Table4[[#This Row],[Customer ID]],Sheet1!A1843:A4177,Sheet1!E1843:E4177)</f>
        <v>No</v>
      </c>
      <c r="I1843" s="20" t="str">
        <f>_xlfn.XLOOKUP(Table4[[#This Row],[Customer ID]],Sheet1!A1843:A4177,Sheet1!F1843:F4177)</f>
        <v>No</v>
      </c>
      <c r="J1843" s="20">
        <f>_xlfn.XLOOKUP(Table4[[#This Row],[Customer ID]],Sheet1!A1843:A4177,Sheet1!G1843:G4177)</f>
        <v>0</v>
      </c>
      <c r="K1843" s="20" t="str">
        <f>_xlfn.XLOOKUP(Table4[[#This Row],[Customer ID]],Sheet1!A1843:A4177,Sheet1!H1843:H4177)</f>
        <v>No</v>
      </c>
      <c r="L1843" s="20" t="str">
        <f>_xlfn.XLOOKUP(Table4[[#This Row],[Customer ID]],Sheet1!A1843:A4177,Sheet1!I1843:I4177)</f>
        <v>Obesity</v>
      </c>
      <c r="M1843" s="20" t="str">
        <f>_xlfn.XLOOKUP(A1843,Sheet1!A1843:A4177,Sheet1!J1843:J4177)</f>
        <v>Normal</v>
      </c>
      <c r="N1843" s="48" t="str">
        <f>_xlfn.XLOOKUP(Table4[[#This Row],[Customer ID]],Table3[Customer ID],Table3[Date2])</f>
        <v>20-Nov-1999</v>
      </c>
      <c r="O1843" s="20">
        <f>_xlfn.XLOOKUP(A1843,Table3[Customer ID],Table3[Age])</f>
        <v>23</v>
      </c>
      <c r="P1843" s="20">
        <f>_xlfn.XLOOKUP(A1843,Table3[Customer ID],Table3[children])</f>
        <v>3</v>
      </c>
      <c r="Q1843" s="47">
        <f>_xlfn.XLOOKUP(A1843,Table3[Customer ID],Table3[charges])</f>
        <v>4466.62</v>
      </c>
      <c r="R1843" s="20" t="str">
        <f>_xlfn.XLOOKUP(A1843,Table3[Customer ID],Table3[Hospital tier])</f>
        <v>tier - 2</v>
      </c>
      <c r="S1843" s="20" t="str">
        <f>_xlfn.XLOOKUP(A1843,Table3[Customer ID],Table3[City tier])</f>
        <v>tier - 2</v>
      </c>
      <c r="T1843" s="20" t="str">
        <f>_xlfn.XLOOKUP(A1843,Table3[Customer ID],Table3[State ID])</f>
        <v>R1012</v>
      </c>
    </row>
    <row r="1844" spans="1:20" x14ac:dyDescent="0.3">
      <c r="A1844" s="20" t="s">
        <v>1862</v>
      </c>
      <c r="B1844" s="20" t="str">
        <f>_xlfn.XLOOKUP(A1844,Sheet3!A1844:A4178,Sheet3!B1844:B4178)</f>
        <v xml:space="preserve"> Mr</v>
      </c>
      <c r="C1844" s="20" t="str">
        <f>_xlfn.XLOOKUP(A1844,Sheet3!A1844:A4178,Sheet3!C1844:C4178)</f>
        <v>Johnson</v>
      </c>
      <c r="D1844" s="20" t="str">
        <f>_xlfn.XLOOKUP(A1844,Sheet3!A1844:A4178,Sheet3!D1844:D4178)</f>
        <v xml:space="preserve">  Bart</v>
      </c>
      <c r="E1844" s="46">
        <f>_xlfn.XLOOKUP(A1844,Sheet1!$A$2:$A$2336,Sheet1!$B$2:$B$2336)</f>
        <v>38.39</v>
      </c>
      <c r="F1844" s="20">
        <f>_xlfn.XLOOKUP(Table4[[#This Row],[Customer ID]],Sheet1!A1844:A4178,Sheet1!C1844:C4178)</f>
        <v>6.05</v>
      </c>
      <c r="G1844" s="20" t="str">
        <f>_xlfn.XLOOKUP(Table4[[#This Row],[Customer ID]],Sheet1!A1844:A4178,Sheet1!D1844:D4178)</f>
        <v>No</v>
      </c>
      <c r="H1844" s="20" t="str">
        <f>_xlfn.XLOOKUP(Table4[[#This Row],[Customer ID]],Sheet1!A1844:A4178,Sheet1!E1844:E4178)</f>
        <v>No</v>
      </c>
      <c r="I1844" s="20" t="str">
        <f>_xlfn.XLOOKUP(Table4[[#This Row],[Customer ID]],Sheet1!A1844:A4178,Sheet1!F1844:F4178)</f>
        <v>No</v>
      </c>
      <c r="J1844" s="20">
        <f>_xlfn.XLOOKUP(Table4[[#This Row],[Customer ID]],Sheet1!A1844:A4178,Sheet1!G1844:G4178)</f>
        <v>0</v>
      </c>
      <c r="K1844" s="20" t="str">
        <f>_xlfn.XLOOKUP(Table4[[#This Row],[Customer ID]],Sheet1!A1844:A4178,Sheet1!H1844:H4178)</f>
        <v>No</v>
      </c>
      <c r="L1844" s="20" t="str">
        <f>_xlfn.XLOOKUP(Table4[[#This Row],[Customer ID]],Sheet1!A1844:A4178,Sheet1!I1844:I4178)</f>
        <v>Obesity</v>
      </c>
      <c r="M1844" s="20" t="str">
        <f>_xlfn.XLOOKUP(A1844,Sheet1!A1844:A4178,Sheet1!J1844:J4178)</f>
        <v>Prediabetes</v>
      </c>
      <c r="N1844" s="48" t="str">
        <f>_xlfn.XLOOKUP(Table4[[#This Row],[Customer ID]],Table3[Customer ID],Table3[Date2])</f>
        <v>4-Jul-1991</v>
      </c>
      <c r="O1844" s="20">
        <f>_xlfn.XLOOKUP(A1844,Table3[Customer ID],Table3[Age])</f>
        <v>31</v>
      </c>
      <c r="P1844" s="20">
        <f>_xlfn.XLOOKUP(A1844,Table3[Customer ID],Table3[children])</f>
        <v>2</v>
      </c>
      <c r="Q1844" s="47">
        <f>_xlfn.XLOOKUP(A1844,Table3[Customer ID],Table3[charges])</f>
        <v>4463.21</v>
      </c>
      <c r="R1844" s="20" t="str">
        <f>_xlfn.XLOOKUP(A1844,Table3[Customer ID],Table3[Hospital tier])</f>
        <v>tier - 3</v>
      </c>
      <c r="S1844" s="20" t="str">
        <f>_xlfn.XLOOKUP(A1844,Table3[Customer ID],Table3[City tier])</f>
        <v>tier - 3</v>
      </c>
      <c r="T1844" s="20" t="str">
        <f>_xlfn.XLOOKUP(A1844,Table3[Customer ID],Table3[State ID])</f>
        <v>R1013</v>
      </c>
    </row>
    <row r="1845" spans="1:20" x14ac:dyDescent="0.3">
      <c r="A1845" s="20" t="s">
        <v>1863</v>
      </c>
      <c r="B1845" s="20" t="str">
        <f>_xlfn.XLOOKUP(A1845,Sheet3!A1845:A4179,Sheet3!B1845:B4179)</f>
        <v xml:space="preserve"> Mr</v>
      </c>
      <c r="C1845" s="20" t="str">
        <f>_xlfn.XLOOKUP(A1845,Sheet3!A1845:A4179,Sheet3!C1845:C4179)</f>
        <v>Norcross</v>
      </c>
      <c r="D1845" s="20" t="str">
        <f>_xlfn.XLOOKUP(A1845,Sheet3!A1845:A4179,Sheet3!D1845:D4179)</f>
        <v xml:space="preserve">  Robert A.</v>
      </c>
      <c r="E1845" s="46">
        <f>_xlfn.XLOOKUP(A1845,Sheet1!$A$2:$A$2336,Sheet1!$B$2:$B$2336)</f>
        <v>33.82</v>
      </c>
      <c r="F1845" s="20">
        <f>_xlfn.XLOOKUP(Table4[[#This Row],[Customer ID]],Sheet1!A1845:A4179,Sheet1!C1845:C4179)</f>
        <v>4.6500000000000004</v>
      </c>
      <c r="G1845" s="20" t="str">
        <f>_xlfn.XLOOKUP(Table4[[#This Row],[Customer ID]],Sheet1!A1845:A4179,Sheet1!D1845:D4179)</f>
        <v>No</v>
      </c>
      <c r="H1845" s="20" t="str">
        <f>_xlfn.XLOOKUP(Table4[[#This Row],[Customer ID]],Sheet1!A1845:A4179,Sheet1!E1845:E4179)</f>
        <v>No</v>
      </c>
      <c r="I1845" s="20" t="str">
        <f>_xlfn.XLOOKUP(Table4[[#This Row],[Customer ID]],Sheet1!A1845:A4179,Sheet1!F1845:F4179)</f>
        <v>No</v>
      </c>
      <c r="J1845" s="20">
        <f>_xlfn.XLOOKUP(Table4[[#This Row],[Customer ID]],Sheet1!A1845:A4179,Sheet1!G1845:G4179)</f>
        <v>0</v>
      </c>
      <c r="K1845" s="20" t="str">
        <f>_xlfn.XLOOKUP(Table4[[#This Row],[Customer ID]],Sheet1!A1845:A4179,Sheet1!H1845:H4179)</f>
        <v>No</v>
      </c>
      <c r="L1845" s="20" t="str">
        <f>_xlfn.XLOOKUP(Table4[[#This Row],[Customer ID]],Sheet1!A1845:A4179,Sheet1!I1845:I4179)</f>
        <v>Obesity</v>
      </c>
      <c r="M1845" s="20" t="str">
        <f>_xlfn.XLOOKUP(A1845,Sheet1!A1845:A4179,Sheet1!J1845:J4179)</f>
        <v>Normal</v>
      </c>
      <c r="N1845" s="48" t="str">
        <f>_xlfn.XLOOKUP(Table4[[#This Row],[Customer ID]],Table3[Customer ID],Table3[Date2])</f>
        <v>15-Jul-1990</v>
      </c>
      <c r="O1845" s="20">
        <f>_xlfn.XLOOKUP(A1845,Table3[Customer ID],Table3[Age])</f>
        <v>32</v>
      </c>
      <c r="P1845" s="20">
        <f>_xlfn.XLOOKUP(A1845,Table3[Customer ID],Table3[children])</f>
        <v>1</v>
      </c>
      <c r="Q1845" s="47">
        <f>_xlfn.XLOOKUP(A1845,Table3[Customer ID],Table3[charges])</f>
        <v>4462.72</v>
      </c>
      <c r="R1845" s="20" t="str">
        <f>_xlfn.XLOOKUP(A1845,Table3[Customer ID],Table3[Hospital tier])</f>
        <v>tier - 2</v>
      </c>
      <c r="S1845" s="20" t="str">
        <f>_xlfn.XLOOKUP(A1845,Table3[Customer ID],Table3[City tier])</f>
        <v>tier - 3</v>
      </c>
      <c r="T1845" s="20" t="str">
        <f>_xlfn.XLOOKUP(A1845,Table3[Customer ID],Table3[State ID])</f>
        <v>R1012</v>
      </c>
    </row>
    <row r="1846" spans="1:20" x14ac:dyDescent="0.3">
      <c r="A1846" s="20" t="s">
        <v>1864</v>
      </c>
      <c r="B1846" s="20" t="str">
        <f>_xlfn.XLOOKUP(A1846,Sheet3!A1846:A4180,Sheet3!B1846:B4180)</f>
        <v xml:space="preserve"> Mr</v>
      </c>
      <c r="C1846" s="20" t="str">
        <f>_xlfn.XLOOKUP(A1846,Sheet3!A1846:A4180,Sheet3!C1846:C4180)</f>
        <v>Lazrus</v>
      </c>
      <c r="D1846" s="20" t="str">
        <f>_xlfn.XLOOKUP(A1846,Sheet3!A1846:A4180,Sheet3!D1846:D4180)</f>
        <v xml:space="preserve">  Adam</v>
      </c>
      <c r="E1846" s="46">
        <f>_xlfn.XLOOKUP(A1846,Sheet1!$A$2:$A$2336,Sheet1!$B$2:$B$2336)</f>
        <v>27.835000000000001</v>
      </c>
      <c r="F1846" s="20">
        <f>_xlfn.XLOOKUP(Table4[[#This Row],[Customer ID]],Sheet1!A1846:A4180,Sheet1!C1846:C4180)</f>
        <v>5.37</v>
      </c>
      <c r="G1846" s="20" t="str">
        <f>_xlfn.XLOOKUP(Table4[[#This Row],[Customer ID]],Sheet1!A1846:A4180,Sheet1!D1846:D4180)</f>
        <v>No</v>
      </c>
      <c r="H1846" s="20" t="str">
        <f>_xlfn.XLOOKUP(Table4[[#This Row],[Customer ID]],Sheet1!A1846:A4180,Sheet1!E1846:E4180)</f>
        <v>No</v>
      </c>
      <c r="I1846" s="20" t="str">
        <f>_xlfn.XLOOKUP(Table4[[#This Row],[Customer ID]],Sheet1!A1846:A4180,Sheet1!F1846:F4180)</f>
        <v>No</v>
      </c>
      <c r="J1846" s="20">
        <f>_xlfn.XLOOKUP(Table4[[#This Row],[Customer ID]],Sheet1!A1846:A4180,Sheet1!G1846:G4180)</f>
        <v>0</v>
      </c>
      <c r="K1846" s="20" t="str">
        <f>_xlfn.XLOOKUP(Table4[[#This Row],[Customer ID]],Sheet1!A1846:A4180,Sheet1!H1846:H4180)</f>
        <v>No</v>
      </c>
      <c r="L1846" s="20" t="str">
        <f>_xlfn.XLOOKUP(Table4[[#This Row],[Customer ID]],Sheet1!A1846:A4180,Sheet1!I1846:I4180)</f>
        <v>Over Weight</v>
      </c>
      <c r="M1846" s="20" t="str">
        <f>_xlfn.XLOOKUP(A1846,Sheet1!A1846:A4180,Sheet1!J1846:J4180)</f>
        <v>Normal</v>
      </c>
      <c r="N1846" s="48" t="str">
        <f>_xlfn.XLOOKUP(Table4[[#This Row],[Customer ID]],Table3[Customer ID],Table3[Date2])</f>
        <v>8-Aug-1990</v>
      </c>
      <c r="O1846" s="20">
        <f>_xlfn.XLOOKUP(A1846,Table3[Customer ID],Table3[Age])</f>
        <v>32</v>
      </c>
      <c r="P1846" s="20">
        <f>_xlfn.XLOOKUP(A1846,Table3[Customer ID],Table3[children])</f>
        <v>1</v>
      </c>
      <c r="Q1846" s="47">
        <f>_xlfn.XLOOKUP(A1846,Table3[Customer ID],Table3[charges])</f>
        <v>4454.3999999999996</v>
      </c>
      <c r="R1846" s="20" t="str">
        <f>_xlfn.XLOOKUP(A1846,Table3[Customer ID],Table3[Hospital tier])</f>
        <v>tier - 2</v>
      </c>
      <c r="S1846" s="20" t="str">
        <f>_xlfn.XLOOKUP(A1846,Table3[Customer ID],Table3[City tier])</f>
        <v>tier - 3</v>
      </c>
      <c r="T1846" s="20" t="str">
        <f>_xlfn.XLOOKUP(A1846,Table3[Customer ID],Table3[State ID])</f>
        <v>R1012</v>
      </c>
    </row>
    <row r="1847" spans="1:20" x14ac:dyDescent="0.3">
      <c r="A1847" s="20" t="s">
        <v>1865</v>
      </c>
      <c r="B1847" s="20" t="str">
        <f>_xlfn.XLOOKUP(A1847,Sheet3!A1847:A4181,Sheet3!B1847:B4181)</f>
        <v xml:space="preserve"> Mr</v>
      </c>
      <c r="C1847" s="20" t="str">
        <f>_xlfn.XLOOKUP(A1847,Sheet3!A1847:A4181,Sheet3!C1847:C4181)</f>
        <v>Tsegay</v>
      </c>
      <c r="D1847" s="20" t="str">
        <f>_xlfn.XLOOKUP(A1847,Sheet3!A1847:A4181,Sheet3!D1847:D4181)</f>
        <v xml:space="preserve">  Yemane Adhane</v>
      </c>
      <c r="E1847" s="46">
        <f>_xlfn.XLOOKUP(A1847,Sheet1!$A$2:$A$2336,Sheet1!$B$2:$B$2336)</f>
        <v>33</v>
      </c>
      <c r="F1847" s="20">
        <f>_xlfn.XLOOKUP(Table4[[#This Row],[Customer ID]],Sheet1!A1847:A4181,Sheet1!C1847:C4181)</f>
        <v>5.39</v>
      </c>
      <c r="G1847" s="20" t="str">
        <f>_xlfn.XLOOKUP(Table4[[#This Row],[Customer ID]],Sheet1!A1847:A4181,Sheet1!D1847:D4181)</f>
        <v>No</v>
      </c>
      <c r="H1847" s="20" t="str">
        <f>_xlfn.XLOOKUP(Table4[[#This Row],[Customer ID]],Sheet1!A1847:A4181,Sheet1!E1847:E4181)</f>
        <v>No</v>
      </c>
      <c r="I1847" s="20" t="str">
        <f>_xlfn.XLOOKUP(Table4[[#This Row],[Customer ID]],Sheet1!A1847:A4181,Sheet1!F1847:F4181)</f>
        <v>No</v>
      </c>
      <c r="J1847" s="20">
        <f>_xlfn.XLOOKUP(Table4[[#This Row],[Customer ID]],Sheet1!A1847:A4181,Sheet1!G1847:G4181)</f>
        <v>0</v>
      </c>
      <c r="K1847" s="20" t="str">
        <f>_xlfn.XLOOKUP(Table4[[#This Row],[Customer ID]],Sheet1!A1847:A4181,Sheet1!H1847:H4181)</f>
        <v>No</v>
      </c>
      <c r="L1847" s="20" t="str">
        <f>_xlfn.XLOOKUP(Table4[[#This Row],[Customer ID]],Sheet1!A1847:A4181,Sheet1!I1847:I4181)</f>
        <v>Obesity</v>
      </c>
      <c r="M1847" s="20" t="str">
        <f>_xlfn.XLOOKUP(A1847,Sheet1!A1847:A4181,Sheet1!J1847:J4181)</f>
        <v>Normal</v>
      </c>
      <c r="N1847" s="48" t="str">
        <f>_xlfn.XLOOKUP(Table4[[#This Row],[Customer ID]],Table3[Customer ID],Table3[Date2])</f>
        <v>28-Jun-1994</v>
      </c>
      <c r="O1847" s="20">
        <f>_xlfn.XLOOKUP(A1847,Table3[Customer ID],Table3[Age])</f>
        <v>28</v>
      </c>
      <c r="P1847" s="20">
        <f>_xlfn.XLOOKUP(A1847,Table3[Customer ID],Table3[children])</f>
        <v>3</v>
      </c>
      <c r="Q1847" s="47">
        <f>_xlfn.XLOOKUP(A1847,Table3[Customer ID],Table3[charges])</f>
        <v>4449.46</v>
      </c>
      <c r="R1847" s="20" t="str">
        <f>_xlfn.XLOOKUP(A1847,Table3[Customer ID],Table3[Hospital tier])</f>
        <v>tier - 1</v>
      </c>
      <c r="S1847" s="20" t="str">
        <f>_xlfn.XLOOKUP(A1847,Table3[Customer ID],Table3[City tier])</f>
        <v>tier - 2</v>
      </c>
      <c r="T1847" s="20" t="str">
        <f>_xlfn.XLOOKUP(A1847,Table3[Customer ID],Table3[State ID])</f>
        <v>R1013</v>
      </c>
    </row>
    <row r="1848" spans="1:20" x14ac:dyDescent="0.3">
      <c r="A1848" s="20" t="s">
        <v>1866</v>
      </c>
      <c r="B1848" s="20" t="str">
        <f>_xlfn.XLOOKUP(A1848,Sheet3!A1848:A4182,Sheet3!B1848:B4182)</f>
        <v xml:space="preserve"> Mr</v>
      </c>
      <c r="C1848" s="20" t="str">
        <f>_xlfn.XLOOKUP(A1848,Sheet3!A1848:A4182,Sheet3!C1848:C4182)</f>
        <v>Schneider</v>
      </c>
      <c r="D1848" s="20" t="str">
        <f>_xlfn.XLOOKUP(A1848,Sheet3!A1848:A4182,Sheet3!D1848:D4182)</f>
        <v xml:space="preserve">  Jesse A.</v>
      </c>
      <c r="E1848" s="46">
        <f>_xlfn.XLOOKUP(A1848,Sheet1!$A$2:$A$2336,Sheet1!$B$2:$B$2336)</f>
        <v>26.885000000000002</v>
      </c>
      <c r="F1848" s="20">
        <f>_xlfn.XLOOKUP(Table4[[#This Row],[Customer ID]],Sheet1!A1848:A4182,Sheet1!C1848:C4182)</f>
        <v>5.86</v>
      </c>
      <c r="G1848" s="20" t="str">
        <f>_xlfn.XLOOKUP(Table4[[#This Row],[Customer ID]],Sheet1!A1848:A4182,Sheet1!D1848:D4182)</f>
        <v>No</v>
      </c>
      <c r="H1848" s="20" t="str">
        <f>_xlfn.XLOOKUP(Table4[[#This Row],[Customer ID]],Sheet1!A1848:A4182,Sheet1!E1848:E4182)</f>
        <v>No</v>
      </c>
      <c r="I1848" s="20" t="str">
        <f>_xlfn.XLOOKUP(Table4[[#This Row],[Customer ID]],Sheet1!A1848:A4182,Sheet1!F1848:F4182)</f>
        <v>No</v>
      </c>
      <c r="J1848" s="20">
        <f>_xlfn.XLOOKUP(Table4[[#This Row],[Customer ID]],Sheet1!A1848:A4182,Sheet1!G1848:G4182)</f>
        <v>0</v>
      </c>
      <c r="K1848" s="20" t="str">
        <f>_xlfn.XLOOKUP(Table4[[#This Row],[Customer ID]],Sheet1!A1848:A4182,Sheet1!H1848:H4182)</f>
        <v>No</v>
      </c>
      <c r="L1848" s="20" t="str">
        <f>_xlfn.XLOOKUP(Table4[[#This Row],[Customer ID]],Sheet1!A1848:A4182,Sheet1!I1848:I4182)</f>
        <v>Over Weight</v>
      </c>
      <c r="M1848" s="20" t="str">
        <f>_xlfn.XLOOKUP(A1848,Sheet1!A1848:A4182,Sheet1!J1848:J4182)</f>
        <v>Prediabetes</v>
      </c>
      <c r="N1848" s="48" t="str">
        <f>_xlfn.XLOOKUP(Table4[[#This Row],[Customer ID]],Table3[Customer ID],Table3[Date2])</f>
        <v>3-Sep-1991</v>
      </c>
      <c r="O1848" s="20">
        <f>_xlfn.XLOOKUP(A1848,Table3[Customer ID],Table3[Age])</f>
        <v>31</v>
      </c>
      <c r="P1848" s="20">
        <f>_xlfn.XLOOKUP(A1848,Table3[Customer ID],Table3[children])</f>
        <v>1</v>
      </c>
      <c r="Q1848" s="47">
        <f>_xlfn.XLOOKUP(A1848,Table3[Customer ID],Table3[charges])</f>
        <v>4441.21</v>
      </c>
      <c r="R1848" s="20" t="str">
        <f>_xlfn.XLOOKUP(A1848,Table3[Customer ID],Table3[Hospital tier])</f>
        <v>tier - 1</v>
      </c>
      <c r="S1848" s="20" t="str">
        <f>_xlfn.XLOOKUP(A1848,Table3[Customer ID],Table3[City tier])</f>
        <v>tier - 2</v>
      </c>
      <c r="T1848" s="20" t="str">
        <f>_xlfn.XLOOKUP(A1848,Table3[Customer ID],Table3[State ID])</f>
        <v>R1014</v>
      </c>
    </row>
    <row r="1849" spans="1:20" x14ac:dyDescent="0.3">
      <c r="A1849" s="20" t="s">
        <v>1867</v>
      </c>
      <c r="B1849" s="20" t="str">
        <f>_xlfn.XLOOKUP(A1849,Sheet3!A1849:A4183,Sheet3!B1849:B4183)</f>
        <v xml:space="preserve"> Mr</v>
      </c>
      <c r="C1849" s="20" t="str">
        <f>_xlfn.XLOOKUP(A1849,Sheet3!A1849:A4183,Sheet3!C1849:C4183)</f>
        <v>Loreto</v>
      </c>
      <c r="D1849" s="20" t="str">
        <f>_xlfn.XLOOKUP(A1849,Sheet3!A1849:A4183,Sheet3!D1849:D4183)</f>
        <v xml:space="preserve">  Bird</v>
      </c>
      <c r="E1849" s="46">
        <f>_xlfn.XLOOKUP(A1849,Sheet1!$A$2:$A$2336,Sheet1!$B$2:$B$2336)</f>
        <v>29.26</v>
      </c>
      <c r="F1849" s="20">
        <f>_xlfn.XLOOKUP(Table4[[#This Row],[Customer ID]],Sheet1!A1849:A4183,Sheet1!C1849:C4183)</f>
        <v>4.4400000000000004</v>
      </c>
      <c r="G1849" s="20" t="str">
        <f>_xlfn.XLOOKUP(Table4[[#This Row],[Customer ID]],Sheet1!A1849:A4183,Sheet1!D1849:D4183)</f>
        <v>No</v>
      </c>
      <c r="H1849" s="20" t="str">
        <f>_xlfn.XLOOKUP(Table4[[#This Row],[Customer ID]],Sheet1!A1849:A4183,Sheet1!E1849:E4183)</f>
        <v>No</v>
      </c>
      <c r="I1849" s="20" t="str">
        <f>_xlfn.XLOOKUP(Table4[[#This Row],[Customer ID]],Sheet1!A1849:A4183,Sheet1!F1849:F4183)</f>
        <v>No</v>
      </c>
      <c r="J1849" s="20">
        <f>_xlfn.XLOOKUP(Table4[[#This Row],[Customer ID]],Sheet1!A1849:A4183,Sheet1!G1849:G4183)</f>
        <v>0</v>
      </c>
      <c r="K1849" s="20" t="str">
        <f>_xlfn.XLOOKUP(Table4[[#This Row],[Customer ID]],Sheet1!A1849:A4183,Sheet1!H1849:H4183)</f>
        <v>No</v>
      </c>
      <c r="L1849" s="20" t="str">
        <f>_xlfn.XLOOKUP(Table4[[#This Row],[Customer ID]],Sheet1!A1849:A4183,Sheet1!I1849:I4183)</f>
        <v>Over Weight</v>
      </c>
      <c r="M1849" s="20" t="str">
        <f>_xlfn.XLOOKUP(A1849,Sheet1!A1849:A4183,Sheet1!J1849:J4183)</f>
        <v>Normal</v>
      </c>
      <c r="N1849" s="48" t="str">
        <f>_xlfn.XLOOKUP(Table4[[#This Row],[Customer ID]],Table3[Customer ID],Table3[Date2])</f>
        <v>24-Oct-1994</v>
      </c>
      <c r="O1849" s="20">
        <f>_xlfn.XLOOKUP(A1849,Table3[Customer ID],Table3[Age])</f>
        <v>28</v>
      </c>
      <c r="P1849" s="20">
        <f>_xlfn.XLOOKUP(A1849,Table3[Customer ID],Table3[children])</f>
        <v>2</v>
      </c>
      <c r="Q1849" s="47">
        <f>_xlfn.XLOOKUP(A1849,Table3[Customer ID],Table3[charges])</f>
        <v>4438.26</v>
      </c>
      <c r="R1849" s="20" t="str">
        <f>_xlfn.XLOOKUP(A1849,Table3[Customer ID],Table3[Hospital tier])</f>
        <v>tier - 2</v>
      </c>
      <c r="S1849" s="20" t="str">
        <f>_xlfn.XLOOKUP(A1849,Table3[Customer ID],Table3[City tier])</f>
        <v>tier - 3</v>
      </c>
      <c r="T1849" s="20" t="str">
        <f>_xlfn.XLOOKUP(A1849,Table3[Customer ID],Table3[State ID])</f>
        <v>R1017</v>
      </c>
    </row>
    <row r="1850" spans="1:20" x14ac:dyDescent="0.3">
      <c r="A1850" s="20" t="s">
        <v>1868</v>
      </c>
      <c r="B1850" s="20" t="str">
        <f>_xlfn.XLOOKUP(A1850,Sheet3!A1850:A4184,Sheet3!B1850:B4184)</f>
        <v xml:space="preserve"> Mr</v>
      </c>
      <c r="C1850" s="20" t="str">
        <f>_xlfn.XLOOKUP(A1850,Sheet3!A1850:A4184,Sheet3!C1850:C4184)</f>
        <v>Callahan</v>
      </c>
      <c r="D1850" s="20" t="str">
        <f>_xlfn.XLOOKUP(A1850,Sheet3!A1850:A4184,Sheet3!D1850:D4184)</f>
        <v xml:space="preserve">  Patrick M.</v>
      </c>
      <c r="E1850" s="46">
        <f>_xlfn.XLOOKUP(A1850,Sheet1!$A$2:$A$2336,Sheet1!$B$2:$B$2336)</f>
        <v>26.98</v>
      </c>
      <c r="F1850" s="20">
        <f>_xlfn.XLOOKUP(Table4[[#This Row],[Customer ID]],Sheet1!A1850:A4184,Sheet1!C1850:C4184)</f>
        <v>4.41</v>
      </c>
      <c r="G1850" s="20" t="str">
        <f>_xlfn.XLOOKUP(Table4[[#This Row],[Customer ID]],Sheet1!A1850:A4184,Sheet1!D1850:D4184)</f>
        <v>No</v>
      </c>
      <c r="H1850" s="20" t="str">
        <f>_xlfn.XLOOKUP(Table4[[#This Row],[Customer ID]],Sheet1!A1850:A4184,Sheet1!E1850:E4184)</f>
        <v>No</v>
      </c>
      <c r="I1850" s="20" t="str">
        <f>_xlfn.XLOOKUP(Table4[[#This Row],[Customer ID]],Sheet1!A1850:A4184,Sheet1!F1850:F4184)</f>
        <v>No</v>
      </c>
      <c r="J1850" s="20">
        <f>_xlfn.XLOOKUP(Table4[[#This Row],[Customer ID]],Sheet1!A1850:A4184,Sheet1!G1850:G4184)</f>
        <v>0</v>
      </c>
      <c r="K1850" s="20" t="str">
        <f>_xlfn.XLOOKUP(Table4[[#This Row],[Customer ID]],Sheet1!A1850:A4184,Sheet1!H1850:H4184)</f>
        <v>No</v>
      </c>
      <c r="L1850" s="20" t="str">
        <f>_xlfn.XLOOKUP(Table4[[#This Row],[Customer ID]],Sheet1!A1850:A4184,Sheet1!I1850:I4184)</f>
        <v>Over Weight</v>
      </c>
      <c r="M1850" s="20" t="str">
        <f>_xlfn.XLOOKUP(A1850,Sheet1!A1850:A4184,Sheet1!J1850:J4184)</f>
        <v>Normal</v>
      </c>
      <c r="N1850" s="48" t="str">
        <f>_xlfn.XLOOKUP(Table4[[#This Row],[Customer ID]],Table3[Customer ID],Table3[Date2])</f>
        <v>8-Oct-1994</v>
      </c>
      <c r="O1850" s="20">
        <f>_xlfn.XLOOKUP(A1850,Table3[Customer ID],Table3[Age])</f>
        <v>28</v>
      </c>
      <c r="P1850" s="20">
        <f>_xlfn.XLOOKUP(A1850,Table3[Customer ID],Table3[children])</f>
        <v>2</v>
      </c>
      <c r="Q1850" s="47">
        <f>_xlfn.XLOOKUP(A1850,Table3[Customer ID],Table3[charges])</f>
        <v>4435.09</v>
      </c>
      <c r="R1850" s="20" t="str">
        <f>_xlfn.XLOOKUP(A1850,Table3[Customer ID],Table3[Hospital tier])</f>
        <v>tier - 3</v>
      </c>
      <c r="S1850" s="20" t="str">
        <f>_xlfn.XLOOKUP(A1850,Table3[Customer ID],Table3[City tier])</f>
        <v>tier - 2</v>
      </c>
      <c r="T1850" s="20" t="str">
        <f>_xlfn.XLOOKUP(A1850,Table3[Customer ID],Table3[State ID])</f>
        <v>R1016</v>
      </c>
    </row>
    <row r="1851" spans="1:20" x14ac:dyDescent="0.3">
      <c r="A1851" s="20" t="s">
        <v>1869</v>
      </c>
      <c r="B1851" s="20" t="str">
        <f>_xlfn.XLOOKUP(A1851,Sheet3!A1851:A4185,Sheet3!B1851:B4185)</f>
        <v xml:space="preserve"> Mr</v>
      </c>
      <c r="C1851" s="20" t="str">
        <f>_xlfn.XLOOKUP(A1851,Sheet3!A1851:A4185,Sheet3!C1851:C4185)</f>
        <v>Timko</v>
      </c>
      <c r="D1851" s="20" t="str">
        <f>_xlfn.XLOOKUP(A1851,Sheet3!A1851:A4185,Sheet3!D1851:D4185)</f>
        <v xml:space="preserve">  Kyle</v>
      </c>
      <c r="E1851" s="46">
        <f>_xlfn.XLOOKUP(A1851,Sheet1!$A$2:$A$2336,Sheet1!$B$2:$B$2336)</f>
        <v>32.11</v>
      </c>
      <c r="F1851" s="20">
        <f>_xlfn.XLOOKUP(Table4[[#This Row],[Customer ID]],Sheet1!A1851:A4185,Sheet1!C1851:C4185)</f>
        <v>5.19</v>
      </c>
      <c r="G1851" s="20" t="str">
        <f>_xlfn.XLOOKUP(Table4[[#This Row],[Customer ID]],Sheet1!A1851:A4185,Sheet1!D1851:D4185)</f>
        <v>No</v>
      </c>
      <c r="H1851" s="20" t="str">
        <f>_xlfn.XLOOKUP(Table4[[#This Row],[Customer ID]],Sheet1!A1851:A4185,Sheet1!E1851:E4185)</f>
        <v>No</v>
      </c>
      <c r="I1851" s="20" t="str">
        <f>_xlfn.XLOOKUP(Table4[[#This Row],[Customer ID]],Sheet1!A1851:A4185,Sheet1!F1851:F4185)</f>
        <v>Yes</v>
      </c>
      <c r="J1851" s="20">
        <f>_xlfn.XLOOKUP(Table4[[#This Row],[Customer ID]],Sheet1!A1851:A4185,Sheet1!G1851:G4185)</f>
        <v>1</v>
      </c>
      <c r="K1851" s="20" t="str">
        <f>_xlfn.XLOOKUP(Table4[[#This Row],[Customer ID]],Sheet1!A1851:A4185,Sheet1!H1851:H4185)</f>
        <v>No</v>
      </c>
      <c r="L1851" s="20" t="str">
        <f>_xlfn.XLOOKUP(Table4[[#This Row],[Customer ID]],Sheet1!A1851:A4185,Sheet1!I1851:I4185)</f>
        <v>Obesity</v>
      </c>
      <c r="M1851" s="20" t="str">
        <f>_xlfn.XLOOKUP(A1851,Sheet1!A1851:A4185,Sheet1!J1851:J4185)</f>
        <v>Normal</v>
      </c>
      <c r="N1851" s="48" t="str">
        <f>_xlfn.XLOOKUP(Table4[[#This Row],[Customer ID]],Table3[Customer ID],Table3[Date2])</f>
        <v>23-Dec-1993</v>
      </c>
      <c r="O1851" s="20">
        <f>_xlfn.XLOOKUP(A1851,Table3[Customer ID],Table3[Age])</f>
        <v>29</v>
      </c>
      <c r="P1851" s="20">
        <f>_xlfn.XLOOKUP(A1851,Table3[Customer ID],Table3[children])</f>
        <v>2</v>
      </c>
      <c r="Q1851" s="47">
        <f>_xlfn.XLOOKUP(A1851,Table3[Customer ID],Table3[charges])</f>
        <v>4433.92</v>
      </c>
      <c r="R1851" s="20" t="str">
        <f>_xlfn.XLOOKUP(A1851,Table3[Customer ID],Table3[Hospital tier])</f>
        <v>tier - 2</v>
      </c>
      <c r="S1851" s="20" t="str">
        <f>_xlfn.XLOOKUP(A1851,Table3[Customer ID],Table3[City tier])</f>
        <v>tier - 2</v>
      </c>
      <c r="T1851" s="20" t="str">
        <f>_xlfn.XLOOKUP(A1851,Table3[Customer ID],Table3[State ID])</f>
        <v>R1012</v>
      </c>
    </row>
    <row r="1852" spans="1:20" x14ac:dyDescent="0.3">
      <c r="A1852" s="20" t="s">
        <v>1870</v>
      </c>
      <c r="B1852" s="20" t="str">
        <f>_xlfn.XLOOKUP(A1852,Sheet3!A1852:A4186,Sheet3!B1852:B4186)</f>
        <v xml:space="preserve"> Mr</v>
      </c>
      <c r="C1852" s="20" t="str">
        <f>_xlfn.XLOOKUP(A1852,Sheet3!A1852:A4186,Sheet3!C1852:C4186)</f>
        <v>Achatz</v>
      </c>
      <c r="D1852" s="20" t="str">
        <f>_xlfn.XLOOKUP(A1852,Sheet3!A1852:A4186,Sheet3!D1852:D4186)</f>
        <v xml:space="preserve">  Ryan</v>
      </c>
      <c r="E1852" s="46">
        <f>_xlfn.XLOOKUP(A1852,Sheet1!$A$2:$A$2336,Sheet1!$B$2:$B$2336)</f>
        <v>31.73</v>
      </c>
      <c r="F1852" s="20">
        <f>_xlfn.XLOOKUP(Table4[[#This Row],[Customer ID]],Sheet1!A1852:A4186,Sheet1!C1852:C4186)</f>
        <v>5.16</v>
      </c>
      <c r="G1852" s="20" t="str">
        <f>_xlfn.XLOOKUP(Table4[[#This Row],[Customer ID]],Sheet1!A1852:A4186,Sheet1!D1852:D4186)</f>
        <v>No</v>
      </c>
      <c r="H1852" s="20" t="str">
        <f>_xlfn.XLOOKUP(Table4[[#This Row],[Customer ID]],Sheet1!A1852:A4186,Sheet1!E1852:E4186)</f>
        <v>No</v>
      </c>
      <c r="I1852" s="20" t="str">
        <f>_xlfn.XLOOKUP(Table4[[#This Row],[Customer ID]],Sheet1!A1852:A4186,Sheet1!F1852:F4186)</f>
        <v>Yes</v>
      </c>
      <c r="J1852" s="20">
        <f>_xlfn.XLOOKUP(Table4[[#This Row],[Customer ID]],Sheet1!A1852:A4186,Sheet1!G1852:G4186)</f>
        <v>1</v>
      </c>
      <c r="K1852" s="20" t="str">
        <f>_xlfn.XLOOKUP(Table4[[#This Row],[Customer ID]],Sheet1!A1852:A4186,Sheet1!H1852:H4186)</f>
        <v>No</v>
      </c>
      <c r="L1852" s="20" t="str">
        <f>_xlfn.XLOOKUP(Table4[[#This Row],[Customer ID]],Sheet1!A1852:A4186,Sheet1!I1852:I4186)</f>
        <v>Obesity</v>
      </c>
      <c r="M1852" s="20" t="str">
        <f>_xlfn.XLOOKUP(A1852,Sheet1!A1852:A4186,Sheet1!J1852:J4186)</f>
        <v>Normal</v>
      </c>
      <c r="N1852" s="48" t="str">
        <f>_xlfn.XLOOKUP(Table4[[#This Row],[Customer ID]],Table3[Customer ID],Table3[Date2])</f>
        <v>4-Sep-1993</v>
      </c>
      <c r="O1852" s="20">
        <f>_xlfn.XLOOKUP(A1852,Table3[Customer ID],Table3[Age])</f>
        <v>29</v>
      </c>
      <c r="P1852" s="20">
        <f>_xlfn.XLOOKUP(A1852,Table3[Customer ID],Table3[children])</f>
        <v>2</v>
      </c>
      <c r="Q1852" s="47">
        <f>_xlfn.XLOOKUP(A1852,Table3[Customer ID],Table3[charges])</f>
        <v>4433.3900000000003</v>
      </c>
      <c r="R1852" s="20" t="str">
        <f>_xlfn.XLOOKUP(A1852,Table3[Customer ID],Table3[Hospital tier])</f>
        <v>tier - 2</v>
      </c>
      <c r="S1852" s="20" t="str">
        <f>_xlfn.XLOOKUP(A1852,Table3[Customer ID],Table3[City tier])</f>
        <v>tier - 3</v>
      </c>
      <c r="T1852" s="20" t="str">
        <f>_xlfn.XLOOKUP(A1852,Table3[Customer ID],Table3[State ID])</f>
        <v>R1012</v>
      </c>
    </row>
    <row r="1853" spans="1:20" x14ac:dyDescent="0.3">
      <c r="A1853" s="20" t="s">
        <v>1871</v>
      </c>
      <c r="B1853" s="20" t="str">
        <f>_xlfn.XLOOKUP(A1853,Sheet3!A1853:A4187,Sheet3!B1853:B4187)</f>
        <v xml:space="preserve"> Mr</v>
      </c>
      <c r="C1853" s="20" t="str">
        <f>_xlfn.XLOOKUP(A1853,Sheet3!A1853:A4187,Sheet3!C1853:C4187)</f>
        <v>Horwitz</v>
      </c>
      <c r="D1853" s="20" t="str">
        <f>_xlfn.XLOOKUP(A1853,Sheet3!A1853:A4187,Sheet3!D1853:D4187)</f>
        <v xml:space="preserve">  Yuri</v>
      </c>
      <c r="E1853" s="46">
        <f>_xlfn.XLOOKUP(A1853,Sheet1!$A$2:$A$2336,Sheet1!$B$2:$B$2336)</f>
        <v>22.515000000000001</v>
      </c>
      <c r="F1853" s="20">
        <f>_xlfn.XLOOKUP(Table4[[#This Row],[Customer ID]],Sheet1!A1853:A4187,Sheet1!C1853:C4187)</f>
        <v>4.24</v>
      </c>
      <c r="G1853" s="20" t="str">
        <f>_xlfn.XLOOKUP(Table4[[#This Row],[Customer ID]],Sheet1!A1853:A4187,Sheet1!D1853:D4187)</f>
        <v>No</v>
      </c>
      <c r="H1853" s="20" t="str">
        <f>_xlfn.XLOOKUP(Table4[[#This Row],[Customer ID]],Sheet1!A1853:A4187,Sheet1!E1853:E4187)</f>
        <v>No</v>
      </c>
      <c r="I1853" s="20" t="str">
        <f>_xlfn.XLOOKUP(Table4[[#This Row],[Customer ID]],Sheet1!A1853:A4187,Sheet1!F1853:F4187)</f>
        <v>No</v>
      </c>
      <c r="J1853" s="20">
        <f>_xlfn.XLOOKUP(Table4[[#This Row],[Customer ID]],Sheet1!A1853:A4187,Sheet1!G1853:G4187)</f>
        <v>0</v>
      </c>
      <c r="K1853" s="20" t="str">
        <f>_xlfn.XLOOKUP(Table4[[#This Row],[Customer ID]],Sheet1!A1853:A4187,Sheet1!H1853:H4187)</f>
        <v>No</v>
      </c>
      <c r="L1853" s="20" t="str">
        <f>_xlfn.XLOOKUP(Table4[[#This Row],[Customer ID]],Sheet1!A1853:A4187,Sheet1!I1853:I4187)</f>
        <v>Normal weight</v>
      </c>
      <c r="M1853" s="20" t="str">
        <f>_xlfn.XLOOKUP(A1853,Sheet1!A1853:A4187,Sheet1!J1853:J4187)</f>
        <v>Normal</v>
      </c>
      <c r="N1853" s="48" t="str">
        <f>_xlfn.XLOOKUP(Table4[[#This Row],[Customer ID]],Table3[Customer ID],Table3[Date2])</f>
        <v>29-Dec-1994</v>
      </c>
      <c r="O1853" s="20">
        <f>_xlfn.XLOOKUP(A1853,Table3[Customer ID],Table3[Age])</f>
        <v>28</v>
      </c>
      <c r="P1853" s="20">
        <f>_xlfn.XLOOKUP(A1853,Table3[Customer ID],Table3[children])</f>
        <v>2</v>
      </c>
      <c r="Q1853" s="47">
        <f>_xlfn.XLOOKUP(A1853,Table3[Customer ID],Table3[charges])</f>
        <v>4428.8900000000003</v>
      </c>
      <c r="R1853" s="20" t="str">
        <f>_xlfn.XLOOKUP(A1853,Table3[Customer ID],Table3[Hospital tier])</f>
        <v>tier - 3</v>
      </c>
      <c r="S1853" s="20" t="str">
        <f>_xlfn.XLOOKUP(A1853,Table3[Customer ID],Table3[City tier])</f>
        <v>tier - 1</v>
      </c>
      <c r="T1853" s="20" t="str">
        <f>_xlfn.XLOOKUP(A1853,Table3[Customer ID],Table3[State ID])</f>
        <v>R1017</v>
      </c>
    </row>
    <row r="1854" spans="1:20" x14ac:dyDescent="0.3">
      <c r="A1854" s="20" t="s">
        <v>1872</v>
      </c>
      <c r="B1854" s="20" t="str">
        <f>_xlfn.XLOOKUP(A1854,Sheet3!A1854:A4188,Sheet3!B1854:B4188)</f>
        <v xml:space="preserve"> Mr</v>
      </c>
      <c r="C1854" s="20" t="str">
        <f>_xlfn.XLOOKUP(A1854,Sheet3!A1854:A4188,Sheet3!C1854:C4188)</f>
        <v>Gordyan</v>
      </c>
      <c r="D1854" s="20" t="str">
        <f>_xlfn.XLOOKUP(A1854,Sheet3!A1854:A4188,Sheet3!D1854:D4188)</f>
        <v xml:space="preserve">  Ryan</v>
      </c>
      <c r="E1854" s="46">
        <f>_xlfn.XLOOKUP(A1854,Sheet1!$A$2:$A$2336,Sheet1!$B$2:$B$2336)</f>
        <v>25.9</v>
      </c>
      <c r="F1854" s="20">
        <f>_xlfn.XLOOKUP(Table4[[#This Row],[Customer ID]],Sheet1!A1854:A4188,Sheet1!C1854:C4188)</f>
        <v>5.45</v>
      </c>
      <c r="G1854" s="20" t="str">
        <f>_xlfn.XLOOKUP(Table4[[#This Row],[Customer ID]],Sheet1!A1854:A4188,Sheet1!D1854:D4188)</f>
        <v>No</v>
      </c>
      <c r="H1854" s="20" t="str">
        <f>_xlfn.XLOOKUP(Table4[[#This Row],[Customer ID]],Sheet1!A1854:A4188,Sheet1!E1854:E4188)</f>
        <v>No</v>
      </c>
      <c r="I1854" s="20" t="str">
        <f>_xlfn.XLOOKUP(Table4[[#This Row],[Customer ID]],Sheet1!A1854:A4188,Sheet1!F1854:F4188)</f>
        <v>No</v>
      </c>
      <c r="J1854" s="20">
        <f>_xlfn.XLOOKUP(Table4[[#This Row],[Customer ID]],Sheet1!A1854:A4188,Sheet1!G1854:G4188)</f>
        <v>1</v>
      </c>
      <c r="K1854" s="20" t="str">
        <f>_xlfn.XLOOKUP(Table4[[#This Row],[Customer ID]],Sheet1!A1854:A4188,Sheet1!H1854:H4188)</f>
        <v>No</v>
      </c>
      <c r="L1854" s="20" t="str">
        <f>_xlfn.XLOOKUP(Table4[[#This Row],[Customer ID]],Sheet1!A1854:A4188,Sheet1!I1854:I4188)</f>
        <v>Over Weight</v>
      </c>
      <c r="M1854" s="20" t="str">
        <f>_xlfn.XLOOKUP(A1854,Sheet1!A1854:A4188,Sheet1!J1854:J4188)</f>
        <v>Normal</v>
      </c>
      <c r="N1854" s="48" t="str">
        <f>_xlfn.XLOOKUP(Table4[[#This Row],[Customer ID]],Table3[Customer ID],Table3[Date2])</f>
        <v>15-Aug-1992</v>
      </c>
      <c r="O1854" s="20">
        <f>_xlfn.XLOOKUP(A1854,Table3[Customer ID],Table3[Age])</f>
        <v>30</v>
      </c>
      <c r="P1854" s="20">
        <f>_xlfn.XLOOKUP(A1854,Table3[Customer ID],Table3[children])</f>
        <v>0</v>
      </c>
      <c r="Q1854" s="47">
        <f>_xlfn.XLOOKUP(A1854,Table3[Customer ID],Table3[charges])</f>
        <v>4420.95</v>
      </c>
      <c r="R1854" s="20" t="str">
        <f>_xlfn.XLOOKUP(A1854,Table3[Customer ID],Table3[Hospital tier])</f>
        <v>tier - 2</v>
      </c>
      <c r="S1854" s="20" t="str">
        <f>_xlfn.XLOOKUP(A1854,Table3[Customer ID],Table3[City tier])</f>
        <v>tier - 3</v>
      </c>
      <c r="T1854" s="20" t="str">
        <f>_xlfn.XLOOKUP(A1854,Table3[Customer ID],Table3[State ID])</f>
        <v>R1020</v>
      </c>
    </row>
    <row r="1855" spans="1:20" x14ac:dyDescent="0.3">
      <c r="A1855" s="20" t="s">
        <v>1873</v>
      </c>
      <c r="B1855" s="20" t="str">
        <f>_xlfn.XLOOKUP(A1855,Sheet3!A1855:A4189,Sheet3!B1855:B4189)</f>
        <v xml:space="preserve"> Ms</v>
      </c>
      <c r="C1855" s="20" t="str">
        <f>_xlfn.XLOOKUP(A1855,Sheet3!A1855:A4189,Sheet3!C1855:C4189)</f>
        <v>Hetherington</v>
      </c>
      <c r="D1855" s="20" t="str">
        <f>_xlfn.XLOOKUP(A1855,Sheet3!A1855:A4189,Sheet3!D1855:D4189)</f>
        <v xml:space="preserve">  Debbie</v>
      </c>
      <c r="E1855" s="46">
        <f>_xlfn.XLOOKUP(A1855,Sheet1!$A$2:$A$2336,Sheet1!$B$2:$B$2336)</f>
        <v>27.72</v>
      </c>
      <c r="F1855" s="20">
        <f>_xlfn.XLOOKUP(Table4[[#This Row],[Customer ID]],Sheet1!A1855:A4189,Sheet1!C1855:C4189)</f>
        <v>5.03</v>
      </c>
      <c r="G1855" s="20" t="str">
        <f>_xlfn.XLOOKUP(Table4[[#This Row],[Customer ID]],Sheet1!A1855:A4189,Sheet1!D1855:D4189)</f>
        <v>yes</v>
      </c>
      <c r="H1855" s="20" t="str">
        <f>_xlfn.XLOOKUP(Table4[[#This Row],[Customer ID]],Sheet1!A1855:A4189,Sheet1!E1855:E4189)</f>
        <v>No</v>
      </c>
      <c r="I1855" s="20" t="str">
        <f>_xlfn.XLOOKUP(Table4[[#This Row],[Customer ID]],Sheet1!A1855:A4189,Sheet1!F1855:F4189)</f>
        <v>No</v>
      </c>
      <c r="J1855" s="20">
        <f>_xlfn.XLOOKUP(Table4[[#This Row],[Customer ID]],Sheet1!A1855:A4189,Sheet1!G1855:G4189)</f>
        <v>1</v>
      </c>
      <c r="K1855" s="20" t="str">
        <f>_xlfn.XLOOKUP(Table4[[#This Row],[Customer ID]],Sheet1!A1855:A4189,Sheet1!H1855:H4189)</f>
        <v>No</v>
      </c>
      <c r="L1855" s="20" t="str">
        <f>_xlfn.XLOOKUP(Table4[[#This Row],[Customer ID]],Sheet1!A1855:A4189,Sheet1!I1855:I4189)</f>
        <v>Over Weight</v>
      </c>
      <c r="M1855" s="20" t="str">
        <f>_xlfn.XLOOKUP(A1855,Sheet1!A1855:A4189,Sheet1!J1855:J4189)</f>
        <v>Normal</v>
      </c>
      <c r="N1855" s="48" t="str">
        <f>_xlfn.XLOOKUP(Table4[[#This Row],[Customer ID]],Table3[Customer ID],Table3[Date2])</f>
        <v>16-Sep-1988</v>
      </c>
      <c r="O1855" s="20">
        <f>_xlfn.XLOOKUP(A1855,Table3[Customer ID],Table3[Age])</f>
        <v>34</v>
      </c>
      <c r="P1855" s="20">
        <f>_xlfn.XLOOKUP(A1855,Table3[Customer ID],Table3[children])</f>
        <v>0</v>
      </c>
      <c r="Q1855" s="47">
        <f>_xlfn.XLOOKUP(A1855,Table3[Customer ID],Table3[charges])</f>
        <v>4415.16</v>
      </c>
      <c r="R1855" s="20" t="str">
        <f>_xlfn.XLOOKUP(A1855,Table3[Customer ID],Table3[Hospital tier])</f>
        <v>tier - 2</v>
      </c>
      <c r="S1855" s="20" t="str">
        <f>_xlfn.XLOOKUP(A1855,Table3[Customer ID],Table3[City tier])</f>
        <v>tier - 1</v>
      </c>
      <c r="T1855" s="20" t="str">
        <f>_xlfn.XLOOKUP(A1855,Table3[Customer ID],Table3[State ID])</f>
        <v>R1013</v>
      </c>
    </row>
    <row r="1856" spans="1:20" x14ac:dyDescent="0.3">
      <c r="A1856" s="20" t="s">
        <v>1874</v>
      </c>
      <c r="B1856" s="20" t="str">
        <f>_xlfn.XLOOKUP(A1856,Sheet3!A1856:A4190,Sheet3!B1856:B4190)</f>
        <v xml:space="preserve"> Mr</v>
      </c>
      <c r="C1856" s="20" t="str">
        <f>_xlfn.XLOOKUP(A1856,Sheet3!A1856:A4190,Sheet3!C1856:C4190)</f>
        <v>Thompson</v>
      </c>
      <c r="D1856" s="20" t="str">
        <f>_xlfn.XLOOKUP(A1856,Sheet3!A1856:A4190,Sheet3!D1856:D4190)</f>
        <v xml:space="preserve">  Mark D</v>
      </c>
      <c r="E1856" s="46">
        <f>_xlfn.XLOOKUP(A1856,Sheet1!$A$2:$A$2336,Sheet1!$B$2:$B$2336)</f>
        <v>31.5</v>
      </c>
      <c r="F1856" s="20">
        <f>_xlfn.XLOOKUP(Table4[[#This Row],[Customer ID]],Sheet1!A1856:A4190,Sheet1!C1856:C4190)</f>
        <v>9.6199999999999992</v>
      </c>
      <c r="G1856" s="20" t="str">
        <f>_xlfn.XLOOKUP(Table4[[#This Row],[Customer ID]],Sheet1!A1856:A4190,Sheet1!D1856:D4190)</f>
        <v>yes</v>
      </c>
      <c r="H1856" s="20" t="str">
        <f>_xlfn.XLOOKUP(Table4[[#This Row],[Customer ID]],Sheet1!A1856:A4190,Sheet1!E1856:E4190)</f>
        <v>No</v>
      </c>
      <c r="I1856" s="20" t="str">
        <f>_xlfn.XLOOKUP(Table4[[#This Row],[Customer ID]],Sheet1!A1856:A4190,Sheet1!F1856:F4190)</f>
        <v>No</v>
      </c>
      <c r="J1856" s="20">
        <f>_xlfn.XLOOKUP(Table4[[#This Row],[Customer ID]],Sheet1!A1856:A4190,Sheet1!G1856:G4190)</f>
        <v>1</v>
      </c>
      <c r="K1856" s="20" t="str">
        <f>_xlfn.XLOOKUP(Table4[[#This Row],[Customer ID]],Sheet1!A1856:A4190,Sheet1!H1856:H4190)</f>
        <v>No</v>
      </c>
      <c r="L1856" s="20" t="str">
        <f>_xlfn.XLOOKUP(Table4[[#This Row],[Customer ID]],Sheet1!A1856:A4190,Sheet1!I1856:I4190)</f>
        <v>Obesity</v>
      </c>
      <c r="M1856" s="20" t="str">
        <f>_xlfn.XLOOKUP(A1856,Sheet1!A1856:A4190,Sheet1!J1856:J4190)</f>
        <v>Diabetes</v>
      </c>
      <c r="N1856" s="48" t="str">
        <f>_xlfn.XLOOKUP(Table4[[#This Row],[Customer ID]],Table3[Customer ID],Table3[Date2])</f>
        <v>13-Jul-1986</v>
      </c>
      <c r="O1856" s="20">
        <f>_xlfn.XLOOKUP(A1856,Table3[Customer ID],Table3[Age])</f>
        <v>36</v>
      </c>
      <c r="P1856" s="20">
        <f>_xlfn.XLOOKUP(A1856,Table3[Customer ID],Table3[children])</f>
        <v>0</v>
      </c>
      <c r="Q1856" s="47">
        <f>_xlfn.XLOOKUP(A1856,Table3[Customer ID],Table3[charges])</f>
        <v>4402.2299999999996</v>
      </c>
      <c r="R1856" s="20" t="str">
        <f>_xlfn.XLOOKUP(A1856,Table3[Customer ID],Table3[Hospital tier])</f>
        <v>tier - 2</v>
      </c>
      <c r="S1856" s="20" t="str">
        <f>_xlfn.XLOOKUP(A1856,Table3[Customer ID],Table3[City tier])</f>
        <v>tier - 2</v>
      </c>
      <c r="T1856" s="20" t="str">
        <f>_xlfn.XLOOKUP(A1856,Table3[Customer ID],Table3[State ID])</f>
        <v>R1011</v>
      </c>
    </row>
    <row r="1857" spans="1:20" x14ac:dyDescent="0.3">
      <c r="A1857" s="20" t="s">
        <v>1875</v>
      </c>
      <c r="B1857" s="20" t="str">
        <f>_xlfn.XLOOKUP(A1857,Sheet3!A1857:A4191,Sheet3!B1857:B4191)</f>
        <v xml:space="preserve"> Mr</v>
      </c>
      <c r="C1857" s="20" t="str">
        <f>_xlfn.XLOOKUP(A1857,Sheet3!A1857:A4191,Sheet3!C1857:C4191)</f>
        <v>Battoo</v>
      </c>
      <c r="D1857" s="20" t="str">
        <f>_xlfn.XLOOKUP(A1857,Sheet3!A1857:A4191,Sheet3!D1857:D4191)</f>
        <v xml:space="preserve">  Christopher</v>
      </c>
      <c r="E1857" s="46">
        <f>_xlfn.XLOOKUP(A1857,Sheet1!$A$2:$A$2336,Sheet1!$B$2:$B$2336)</f>
        <v>29.7</v>
      </c>
      <c r="F1857" s="20">
        <f>_xlfn.XLOOKUP(Table4[[#This Row],[Customer ID]],Sheet1!A1857:A4191,Sheet1!C1857:C4191)</f>
        <v>6.77</v>
      </c>
      <c r="G1857" s="20" t="str">
        <f>_xlfn.XLOOKUP(Table4[[#This Row],[Customer ID]],Sheet1!A1857:A4191,Sheet1!D1857:D4191)</f>
        <v>yes</v>
      </c>
      <c r="H1857" s="20" t="str">
        <f>_xlfn.XLOOKUP(Table4[[#This Row],[Customer ID]],Sheet1!A1857:A4191,Sheet1!E1857:E4191)</f>
        <v>No</v>
      </c>
      <c r="I1857" s="20" t="str">
        <f>_xlfn.XLOOKUP(Table4[[#This Row],[Customer ID]],Sheet1!A1857:A4191,Sheet1!F1857:F4191)</f>
        <v>No</v>
      </c>
      <c r="J1857" s="20">
        <f>_xlfn.XLOOKUP(Table4[[#This Row],[Customer ID]],Sheet1!A1857:A4191,Sheet1!G1857:G4191)</f>
        <v>1</v>
      </c>
      <c r="K1857" s="20" t="str">
        <f>_xlfn.XLOOKUP(Table4[[#This Row],[Customer ID]],Sheet1!A1857:A4191,Sheet1!H1857:H4191)</f>
        <v>No</v>
      </c>
      <c r="L1857" s="20" t="str">
        <f>_xlfn.XLOOKUP(Table4[[#This Row],[Customer ID]],Sheet1!A1857:A4191,Sheet1!I1857:I4191)</f>
        <v>Over Weight</v>
      </c>
      <c r="M1857" s="20" t="str">
        <f>_xlfn.XLOOKUP(A1857,Sheet1!A1857:A4191,Sheet1!J1857:J4191)</f>
        <v>Diabetes</v>
      </c>
      <c r="N1857" s="48" t="str">
        <f>_xlfn.XLOOKUP(Table4[[#This Row],[Customer ID]],Table3[Customer ID],Table3[Date2])</f>
        <v>11-Aug-1986</v>
      </c>
      <c r="O1857" s="20">
        <f>_xlfn.XLOOKUP(A1857,Table3[Customer ID],Table3[Age])</f>
        <v>36</v>
      </c>
      <c r="P1857" s="20">
        <f>_xlfn.XLOOKUP(A1857,Table3[Customer ID],Table3[children])</f>
        <v>0</v>
      </c>
      <c r="Q1857" s="47">
        <f>_xlfn.XLOOKUP(A1857,Table3[Customer ID],Table3[charges])</f>
        <v>4399.7299999999996</v>
      </c>
      <c r="R1857" s="20" t="str">
        <f>_xlfn.XLOOKUP(A1857,Table3[Customer ID],Table3[Hospital tier])</f>
        <v>tier - 3</v>
      </c>
      <c r="S1857" s="20" t="str">
        <f>_xlfn.XLOOKUP(A1857,Table3[Customer ID],Table3[City tier])</f>
        <v>tier - 2</v>
      </c>
      <c r="T1857" s="20" t="str">
        <f>_xlfn.XLOOKUP(A1857,Table3[Customer ID],Table3[State ID])</f>
        <v>R1013</v>
      </c>
    </row>
    <row r="1858" spans="1:20" x14ac:dyDescent="0.3">
      <c r="A1858" s="20" t="s">
        <v>1876</v>
      </c>
      <c r="B1858" s="20" t="str">
        <f>_xlfn.XLOOKUP(A1858,Sheet3!A1858:A4192,Sheet3!B1858:B4192)</f>
        <v xml:space="preserve"> Ms</v>
      </c>
      <c r="C1858" s="20" t="str">
        <f>_xlfn.XLOOKUP(A1858,Sheet3!A1858:A4192,Sheet3!C1858:C4192)</f>
        <v>Barker</v>
      </c>
      <c r="D1858" s="20" t="str">
        <f>_xlfn.XLOOKUP(A1858,Sheet3!A1858:A4192,Sheet3!D1858:D4192)</f>
        <v xml:space="preserve">  Daniell L</v>
      </c>
      <c r="E1858" s="46">
        <f>_xlfn.XLOOKUP(A1858,Sheet1!$A$2:$A$2336,Sheet1!$B$2:$B$2336)</f>
        <v>21.26</v>
      </c>
      <c r="F1858" s="20">
        <f>_xlfn.XLOOKUP(Table4[[#This Row],[Customer ID]],Sheet1!A1858:A4192,Sheet1!C1858:C4192)</f>
        <v>5.36</v>
      </c>
      <c r="G1858" s="20" t="str">
        <f>_xlfn.XLOOKUP(Table4[[#This Row],[Customer ID]],Sheet1!A1858:A4192,Sheet1!D1858:D4192)</f>
        <v>yes</v>
      </c>
      <c r="H1858" s="20" t="str">
        <f>_xlfn.XLOOKUP(Table4[[#This Row],[Customer ID]],Sheet1!A1858:A4192,Sheet1!E1858:E4192)</f>
        <v>No</v>
      </c>
      <c r="I1858" s="20" t="str">
        <f>_xlfn.XLOOKUP(Table4[[#This Row],[Customer ID]],Sheet1!A1858:A4192,Sheet1!F1858:F4192)</f>
        <v>No</v>
      </c>
      <c r="J1858" s="20">
        <f>_xlfn.XLOOKUP(Table4[[#This Row],[Customer ID]],Sheet1!A1858:A4192,Sheet1!G1858:G4192)</f>
        <v>1</v>
      </c>
      <c r="K1858" s="20" t="str">
        <f>_xlfn.XLOOKUP(Table4[[#This Row],[Customer ID]],Sheet1!A1858:A4192,Sheet1!H1858:H4192)</f>
        <v>No</v>
      </c>
      <c r="L1858" s="20" t="str">
        <f>_xlfn.XLOOKUP(Table4[[#This Row],[Customer ID]],Sheet1!A1858:A4192,Sheet1!I1858:I4192)</f>
        <v>Normal weight</v>
      </c>
      <c r="M1858" s="20" t="str">
        <f>_xlfn.XLOOKUP(A1858,Sheet1!A1858:A4192,Sheet1!J1858:J4192)</f>
        <v>Normal</v>
      </c>
      <c r="N1858" s="48" t="str">
        <f>_xlfn.XLOOKUP(Table4[[#This Row],[Customer ID]],Table3[Customer ID],Table3[Date2])</f>
        <v>18-Jul-1988</v>
      </c>
      <c r="O1858" s="20">
        <f>_xlfn.XLOOKUP(A1858,Table3[Customer ID],Table3[Age])</f>
        <v>34</v>
      </c>
      <c r="P1858" s="20">
        <f>_xlfn.XLOOKUP(A1858,Table3[Customer ID],Table3[children])</f>
        <v>3</v>
      </c>
      <c r="Q1858" s="47">
        <f>_xlfn.XLOOKUP(A1858,Table3[Customer ID],Table3[charges])</f>
        <v>4397.3100000000004</v>
      </c>
      <c r="R1858" s="20" t="str">
        <f>_xlfn.XLOOKUP(A1858,Table3[Customer ID],Table3[Hospital tier])</f>
        <v>tier - 2</v>
      </c>
      <c r="S1858" s="20" t="str">
        <f>_xlfn.XLOOKUP(A1858,Table3[Customer ID],Table3[City tier])</f>
        <v>tier - 2</v>
      </c>
      <c r="T1858" s="20" t="str">
        <f>_xlfn.XLOOKUP(A1858,Table3[Customer ID],Table3[State ID])</f>
        <v>R1013</v>
      </c>
    </row>
    <row r="1859" spans="1:20" x14ac:dyDescent="0.3">
      <c r="A1859" s="20" t="s">
        <v>1877</v>
      </c>
      <c r="B1859" s="20" t="str">
        <f>_xlfn.XLOOKUP(A1859,Sheet3!A1859:A4193,Sheet3!B1859:B4193)</f>
        <v xml:space="preserve"> Mr</v>
      </c>
      <c r="C1859" s="20" t="str">
        <f>_xlfn.XLOOKUP(A1859,Sheet3!A1859:A4193,Sheet3!C1859:C4193)</f>
        <v>Saarnilehto</v>
      </c>
      <c r="D1859" s="20" t="str">
        <f>_xlfn.XLOOKUP(A1859,Sheet3!A1859:A4193,Sheet3!D1859:D4193)</f>
        <v xml:space="preserve">  Janne</v>
      </c>
      <c r="E1859" s="46">
        <f>_xlfn.XLOOKUP(A1859,Sheet1!$A$2:$A$2336,Sheet1!$B$2:$B$2336)</f>
        <v>17.09</v>
      </c>
      <c r="F1859" s="20">
        <f>_xlfn.XLOOKUP(Table4[[#This Row],[Customer ID]],Sheet1!A1859:A4193,Sheet1!C1859:C4193)</f>
        <v>5.69</v>
      </c>
      <c r="G1859" s="20" t="str">
        <f>_xlfn.XLOOKUP(Table4[[#This Row],[Customer ID]],Sheet1!A1859:A4193,Sheet1!D1859:D4193)</f>
        <v>No</v>
      </c>
      <c r="H1859" s="20" t="str">
        <f>_xlfn.XLOOKUP(Table4[[#This Row],[Customer ID]],Sheet1!A1859:A4193,Sheet1!E1859:E4193)</f>
        <v>No</v>
      </c>
      <c r="I1859" s="20" t="str">
        <f>_xlfn.XLOOKUP(Table4[[#This Row],[Customer ID]],Sheet1!A1859:A4193,Sheet1!F1859:F4193)</f>
        <v>No</v>
      </c>
      <c r="J1859" s="20">
        <f>_xlfn.XLOOKUP(Table4[[#This Row],[Customer ID]],Sheet1!A1859:A4193,Sheet1!G1859:G4193)</f>
        <v>0</v>
      </c>
      <c r="K1859" s="20" t="str">
        <f>_xlfn.XLOOKUP(Table4[[#This Row],[Customer ID]],Sheet1!A1859:A4193,Sheet1!H1859:H4193)</f>
        <v>No</v>
      </c>
      <c r="L1859" s="20" t="str">
        <f>_xlfn.XLOOKUP(Table4[[#This Row],[Customer ID]],Sheet1!A1859:A4193,Sheet1!I1859:I4193)</f>
        <v>Under Weight</v>
      </c>
      <c r="M1859" s="20" t="str">
        <f>_xlfn.XLOOKUP(A1859,Sheet1!A1859:A4193,Sheet1!J1859:J4193)</f>
        <v>Normal</v>
      </c>
      <c r="N1859" s="48" t="str">
        <f>_xlfn.XLOOKUP(Table4[[#This Row],[Customer ID]],Table3[Customer ID],Table3[Date2])</f>
        <v>29-Jun-1982</v>
      </c>
      <c r="O1859" s="20">
        <f>_xlfn.XLOOKUP(A1859,Table3[Customer ID],Table3[Age])</f>
        <v>40</v>
      </c>
      <c r="P1859" s="20">
        <f>_xlfn.XLOOKUP(A1859,Table3[Customer ID],Table3[children])</f>
        <v>3</v>
      </c>
      <c r="Q1859" s="47">
        <f>_xlfn.XLOOKUP(A1859,Table3[Customer ID],Table3[charges])</f>
        <v>4392.7</v>
      </c>
      <c r="R1859" s="20" t="str">
        <f>_xlfn.XLOOKUP(A1859,Table3[Customer ID],Table3[Hospital tier])</f>
        <v>tier - 2</v>
      </c>
      <c r="S1859" s="20" t="str">
        <f>_xlfn.XLOOKUP(A1859,Table3[Customer ID],Table3[City tier])</f>
        <v>tier - 2</v>
      </c>
      <c r="T1859" s="20" t="str">
        <f>_xlfn.XLOOKUP(A1859,Table3[Customer ID],Table3[State ID])</f>
        <v>R1013</v>
      </c>
    </row>
    <row r="1860" spans="1:20" x14ac:dyDescent="0.3">
      <c r="A1860" s="20" t="s">
        <v>1878</v>
      </c>
      <c r="B1860" s="20" t="str">
        <f>_xlfn.XLOOKUP(A1860,Sheet3!A1860:A4194,Sheet3!B1860:B4194)</f>
        <v xml:space="preserve"> Ms</v>
      </c>
      <c r="C1860" s="20" t="str">
        <f>_xlfn.XLOOKUP(A1860,Sheet3!A1860:A4194,Sheet3!C1860:C4194)</f>
        <v>Morton</v>
      </c>
      <c r="D1860" s="20" t="str">
        <f>_xlfn.XLOOKUP(A1860,Sheet3!A1860:A4194,Sheet3!D1860:D4194)</f>
        <v xml:space="preserve">  Martina</v>
      </c>
      <c r="E1860" s="46">
        <f>_xlfn.XLOOKUP(A1860,Sheet1!$A$2:$A$2336,Sheet1!$B$2:$B$2336)</f>
        <v>24.3</v>
      </c>
      <c r="F1860" s="20">
        <f>_xlfn.XLOOKUP(Table4[[#This Row],[Customer ID]],Sheet1!A1860:A4194,Sheet1!C1860:C4194)</f>
        <v>4.9000000000000004</v>
      </c>
      <c r="G1860" s="20" t="str">
        <f>_xlfn.XLOOKUP(Table4[[#This Row],[Customer ID]],Sheet1!A1860:A4194,Sheet1!D1860:D4194)</f>
        <v>yes</v>
      </c>
      <c r="H1860" s="20" t="str">
        <f>_xlfn.XLOOKUP(Table4[[#This Row],[Customer ID]],Sheet1!A1860:A4194,Sheet1!E1860:E4194)</f>
        <v>No</v>
      </c>
      <c r="I1860" s="20" t="str">
        <f>_xlfn.XLOOKUP(Table4[[#This Row],[Customer ID]],Sheet1!A1860:A4194,Sheet1!F1860:F4194)</f>
        <v>Yes</v>
      </c>
      <c r="J1860" s="20">
        <f>_xlfn.XLOOKUP(Table4[[#This Row],[Customer ID]],Sheet1!A1860:A4194,Sheet1!G1860:G4194)</f>
        <v>1</v>
      </c>
      <c r="K1860" s="20" t="str">
        <f>_xlfn.XLOOKUP(Table4[[#This Row],[Customer ID]],Sheet1!A1860:A4194,Sheet1!H1860:H4194)</f>
        <v>No</v>
      </c>
      <c r="L1860" s="20" t="str">
        <f>_xlfn.XLOOKUP(Table4[[#This Row],[Customer ID]],Sheet1!A1860:A4194,Sheet1!I1860:I4194)</f>
        <v>Normal weight</v>
      </c>
      <c r="M1860" s="20" t="str">
        <f>_xlfn.XLOOKUP(A1860,Sheet1!A1860:A4194,Sheet1!J1860:J4194)</f>
        <v>Normal</v>
      </c>
      <c r="N1860" s="48" t="str">
        <f>_xlfn.XLOOKUP(Table4[[#This Row],[Customer ID]],Table3[Customer ID],Table3[Date2])</f>
        <v>29-Nov-1997</v>
      </c>
      <c r="O1860" s="20">
        <f>_xlfn.XLOOKUP(A1860,Table3[Customer ID],Table3[Age])</f>
        <v>25</v>
      </c>
      <c r="P1860" s="20">
        <f>_xlfn.XLOOKUP(A1860,Table3[Customer ID],Table3[children])</f>
        <v>3</v>
      </c>
      <c r="Q1860" s="47">
        <f>_xlfn.XLOOKUP(A1860,Table3[Customer ID],Table3[charges])</f>
        <v>4391.6499999999996</v>
      </c>
      <c r="R1860" s="20" t="str">
        <f>_xlfn.XLOOKUP(A1860,Table3[Customer ID],Table3[Hospital tier])</f>
        <v>tier - 2</v>
      </c>
      <c r="S1860" s="20" t="str">
        <f>_xlfn.XLOOKUP(A1860,Table3[Customer ID],Table3[City tier])</f>
        <v>tier - 2</v>
      </c>
      <c r="T1860" s="20" t="str">
        <f>_xlfn.XLOOKUP(A1860,Table3[Customer ID],Table3[State ID])</f>
        <v>R1011</v>
      </c>
    </row>
    <row r="1861" spans="1:20" x14ac:dyDescent="0.3">
      <c r="A1861" s="20" t="s">
        <v>1879</v>
      </c>
      <c r="B1861" s="20" t="str">
        <f>_xlfn.XLOOKUP(A1861,Sheet3!A1861:A4195,Sheet3!B1861:B4195)</f>
        <v xml:space="preserve"> Ms</v>
      </c>
      <c r="C1861" s="20" t="str">
        <f>_xlfn.XLOOKUP(A1861,Sheet3!A1861:A4195,Sheet3!C1861:C4195)</f>
        <v>Thomas</v>
      </c>
      <c r="D1861" s="20" t="str">
        <f>_xlfn.XLOOKUP(A1861,Sheet3!A1861:A4195,Sheet3!D1861:D4195)</f>
        <v xml:space="preserve">  Elizabeth L</v>
      </c>
      <c r="E1861" s="46">
        <f>_xlfn.XLOOKUP(A1861,Sheet1!$A$2:$A$2336,Sheet1!$B$2:$B$2336)</f>
        <v>29.734999999999999</v>
      </c>
      <c r="F1861" s="20">
        <f>_xlfn.XLOOKUP(Table4[[#This Row],[Customer ID]],Sheet1!A1861:A4195,Sheet1!C1861:C4195)</f>
        <v>5.78</v>
      </c>
      <c r="G1861" s="20" t="str">
        <f>_xlfn.XLOOKUP(Table4[[#This Row],[Customer ID]],Sheet1!A1861:A4195,Sheet1!D1861:D4195)</f>
        <v>No</v>
      </c>
      <c r="H1861" s="20" t="str">
        <f>_xlfn.XLOOKUP(Table4[[#This Row],[Customer ID]],Sheet1!A1861:A4195,Sheet1!E1861:E4195)</f>
        <v>No</v>
      </c>
      <c r="I1861" s="20" t="str">
        <f>_xlfn.XLOOKUP(Table4[[#This Row],[Customer ID]],Sheet1!A1861:A4195,Sheet1!F1861:F4195)</f>
        <v>No</v>
      </c>
      <c r="J1861" s="20">
        <f>_xlfn.XLOOKUP(Table4[[#This Row],[Customer ID]],Sheet1!A1861:A4195,Sheet1!G1861:G4195)</f>
        <v>0</v>
      </c>
      <c r="K1861" s="20" t="str">
        <f>_xlfn.XLOOKUP(Table4[[#This Row],[Customer ID]],Sheet1!A1861:A4195,Sheet1!H1861:H4195)</f>
        <v>No</v>
      </c>
      <c r="L1861" s="20" t="str">
        <f>_xlfn.XLOOKUP(Table4[[#This Row],[Customer ID]],Sheet1!A1861:A4195,Sheet1!I1861:I4195)</f>
        <v>Over Weight</v>
      </c>
      <c r="M1861" s="20" t="str">
        <f>_xlfn.XLOOKUP(A1861,Sheet1!A1861:A4195,Sheet1!J1861:J4195)</f>
        <v>Prediabetes</v>
      </c>
      <c r="N1861" s="48" t="str">
        <f>_xlfn.XLOOKUP(Table4[[#This Row],[Customer ID]],Table3[Customer ID],Table3[Date2])</f>
        <v>28-Aug-1990</v>
      </c>
      <c r="O1861" s="20">
        <f>_xlfn.XLOOKUP(A1861,Table3[Customer ID],Table3[Age])</f>
        <v>32</v>
      </c>
      <c r="P1861" s="20">
        <f>_xlfn.XLOOKUP(A1861,Table3[Customer ID],Table3[children])</f>
        <v>0</v>
      </c>
      <c r="Q1861" s="47">
        <f>_xlfn.XLOOKUP(A1861,Table3[Customer ID],Table3[charges])</f>
        <v>4357.04</v>
      </c>
      <c r="R1861" s="20" t="str">
        <f>_xlfn.XLOOKUP(A1861,Table3[Customer ID],Table3[Hospital tier])</f>
        <v>tier - 2</v>
      </c>
      <c r="S1861" s="20" t="str">
        <f>_xlfn.XLOOKUP(A1861,Table3[Customer ID],Table3[City tier])</f>
        <v>tier - 3</v>
      </c>
      <c r="T1861" s="20" t="str">
        <f>_xlfn.XLOOKUP(A1861,Table3[Customer ID],Table3[State ID])</f>
        <v>R1012</v>
      </c>
    </row>
    <row r="1862" spans="1:20" x14ac:dyDescent="0.3">
      <c r="A1862" s="20" t="s">
        <v>1880</v>
      </c>
      <c r="B1862" s="20" t="str">
        <f>_xlfn.XLOOKUP(A1862,Sheet3!A1862:A4196,Sheet3!B1862:B4196)</f>
        <v xml:space="preserve"> Ms</v>
      </c>
      <c r="C1862" s="20" t="str">
        <f>_xlfn.XLOOKUP(A1862,Sheet3!A1862:A4196,Sheet3!C1862:C4196)</f>
        <v>Hillman</v>
      </c>
      <c r="D1862" s="20" t="str">
        <f>_xlfn.XLOOKUP(A1862,Sheet3!A1862:A4196,Sheet3!D1862:D4196)</f>
        <v xml:space="preserve">  Stephanie C.</v>
      </c>
      <c r="E1862" s="46">
        <f>_xlfn.XLOOKUP(A1862,Sheet1!$A$2:$A$2336,Sheet1!$B$2:$B$2336)</f>
        <v>29.26</v>
      </c>
      <c r="F1862" s="20">
        <f>_xlfn.XLOOKUP(Table4[[#This Row],[Customer ID]],Sheet1!A1862:A4196,Sheet1!C1862:C4196)</f>
        <v>4.7</v>
      </c>
      <c r="G1862" s="20" t="str">
        <f>_xlfn.XLOOKUP(Table4[[#This Row],[Customer ID]],Sheet1!A1862:A4196,Sheet1!D1862:D4196)</f>
        <v>No</v>
      </c>
      <c r="H1862" s="20" t="str">
        <f>_xlfn.XLOOKUP(Table4[[#This Row],[Customer ID]],Sheet1!A1862:A4196,Sheet1!E1862:E4196)</f>
        <v>No</v>
      </c>
      <c r="I1862" s="20" t="str">
        <f>_xlfn.XLOOKUP(Table4[[#This Row],[Customer ID]],Sheet1!A1862:A4196,Sheet1!F1862:F4196)</f>
        <v>No</v>
      </c>
      <c r="J1862" s="20">
        <f>_xlfn.XLOOKUP(Table4[[#This Row],[Customer ID]],Sheet1!A1862:A4196,Sheet1!G1862:G4196)</f>
        <v>0</v>
      </c>
      <c r="K1862" s="20" t="str">
        <f>_xlfn.XLOOKUP(Table4[[#This Row],[Customer ID]],Sheet1!A1862:A4196,Sheet1!H1862:H4196)</f>
        <v>No</v>
      </c>
      <c r="L1862" s="20" t="str">
        <f>_xlfn.XLOOKUP(Table4[[#This Row],[Customer ID]],Sheet1!A1862:A4196,Sheet1!I1862:I4196)</f>
        <v>Over Weight</v>
      </c>
      <c r="M1862" s="20" t="str">
        <f>_xlfn.XLOOKUP(A1862,Sheet1!A1862:A4196,Sheet1!J1862:J4196)</f>
        <v>Normal</v>
      </c>
      <c r="N1862" s="48" t="str">
        <f>_xlfn.XLOOKUP(Table4[[#This Row],[Customer ID]],Table3[Customer ID],Table3[Date2])</f>
        <v>13-Sep-1991</v>
      </c>
      <c r="O1862" s="20">
        <f>_xlfn.XLOOKUP(A1862,Table3[Customer ID],Table3[Age])</f>
        <v>31</v>
      </c>
      <c r="P1862" s="20">
        <f>_xlfn.XLOOKUP(A1862,Table3[Customer ID],Table3[children])</f>
        <v>1</v>
      </c>
      <c r="Q1862" s="47">
        <f>_xlfn.XLOOKUP(A1862,Table3[Customer ID],Table3[charges])</f>
        <v>4350.51</v>
      </c>
      <c r="R1862" s="20" t="str">
        <f>_xlfn.XLOOKUP(A1862,Table3[Customer ID],Table3[Hospital tier])</f>
        <v>tier - 2</v>
      </c>
      <c r="S1862" s="20" t="str">
        <f>_xlfn.XLOOKUP(A1862,Table3[Customer ID],Table3[City tier])</f>
        <v>tier - 2</v>
      </c>
      <c r="T1862" s="20" t="str">
        <f>_xlfn.XLOOKUP(A1862,Table3[Customer ID],Table3[State ID])</f>
        <v>R1013</v>
      </c>
    </row>
    <row r="1863" spans="1:20" x14ac:dyDescent="0.3">
      <c r="A1863" s="20" t="s">
        <v>1881</v>
      </c>
      <c r="B1863" s="20" t="str">
        <f>_xlfn.XLOOKUP(A1863,Sheet3!A1863:A4197,Sheet3!B1863:B4197)</f>
        <v xml:space="preserve"> Ms</v>
      </c>
      <c r="C1863" s="20" t="str">
        <f>_xlfn.XLOOKUP(A1863,Sheet3!A1863:A4197,Sheet3!C1863:C4197)</f>
        <v>Edwards</v>
      </c>
      <c r="D1863" s="20" t="str">
        <f>_xlfn.XLOOKUP(A1863,Sheet3!A1863:A4197,Sheet3!D1863:D4197)</f>
        <v xml:space="preserve">  Katie</v>
      </c>
      <c r="E1863" s="46">
        <f>_xlfn.XLOOKUP(A1863,Sheet1!$A$2:$A$2336,Sheet1!$B$2:$B$2336)</f>
        <v>33</v>
      </c>
      <c r="F1863" s="20">
        <f>_xlfn.XLOOKUP(Table4[[#This Row],[Customer ID]],Sheet1!A1863:A4197,Sheet1!C1863:C4197)</f>
        <v>6.28</v>
      </c>
      <c r="G1863" s="20" t="str">
        <f>_xlfn.XLOOKUP(Table4[[#This Row],[Customer ID]],Sheet1!A1863:A4197,Sheet1!D1863:D4197)</f>
        <v>No</v>
      </c>
      <c r="H1863" s="20" t="str">
        <f>_xlfn.XLOOKUP(Table4[[#This Row],[Customer ID]],Sheet1!A1863:A4197,Sheet1!E1863:E4197)</f>
        <v>No</v>
      </c>
      <c r="I1863" s="20" t="str">
        <f>_xlfn.XLOOKUP(Table4[[#This Row],[Customer ID]],Sheet1!A1863:A4197,Sheet1!F1863:F4197)</f>
        <v>No</v>
      </c>
      <c r="J1863" s="20">
        <f>_xlfn.XLOOKUP(Table4[[#This Row],[Customer ID]],Sheet1!A1863:A4197,Sheet1!G1863:G4197)</f>
        <v>0</v>
      </c>
      <c r="K1863" s="20" t="str">
        <f>_xlfn.XLOOKUP(Table4[[#This Row],[Customer ID]],Sheet1!A1863:A4197,Sheet1!H1863:H4197)</f>
        <v>No</v>
      </c>
      <c r="L1863" s="20" t="str">
        <f>_xlfn.XLOOKUP(Table4[[#This Row],[Customer ID]],Sheet1!A1863:A4197,Sheet1!I1863:I4197)</f>
        <v>Obesity</v>
      </c>
      <c r="M1863" s="20" t="str">
        <f>_xlfn.XLOOKUP(A1863,Sheet1!A1863:A4197,Sheet1!J1863:J4197)</f>
        <v>Prediabetes</v>
      </c>
      <c r="N1863" s="48" t="str">
        <f>_xlfn.XLOOKUP(Table4[[#This Row],[Customer ID]],Table3[Customer ID],Table3[Date2])</f>
        <v>1-Nov-1994</v>
      </c>
      <c r="O1863" s="20">
        <f>_xlfn.XLOOKUP(A1863,Table3[Customer ID],Table3[Age])</f>
        <v>28</v>
      </c>
      <c r="P1863" s="20">
        <f>_xlfn.XLOOKUP(A1863,Table3[Customer ID],Table3[children])</f>
        <v>2</v>
      </c>
      <c r="Q1863" s="47">
        <f>_xlfn.XLOOKUP(A1863,Table3[Customer ID],Table3[charges])</f>
        <v>4349.46</v>
      </c>
      <c r="R1863" s="20" t="str">
        <f>_xlfn.XLOOKUP(A1863,Table3[Customer ID],Table3[Hospital tier])</f>
        <v>tier - 2</v>
      </c>
      <c r="S1863" s="20" t="str">
        <f>_xlfn.XLOOKUP(A1863,Table3[Customer ID],Table3[City tier])</f>
        <v>tier - 2</v>
      </c>
      <c r="T1863" s="20" t="str">
        <f>_xlfn.XLOOKUP(A1863,Table3[Customer ID],Table3[State ID])</f>
        <v>R1013</v>
      </c>
    </row>
    <row r="1864" spans="1:20" x14ac:dyDescent="0.3">
      <c r="A1864" s="20" t="s">
        <v>1882</v>
      </c>
      <c r="B1864" s="20" t="str">
        <f>_xlfn.XLOOKUP(A1864,Sheet3!A1864:A4198,Sheet3!B1864:B4198)</f>
        <v xml:space="preserve"> Ms</v>
      </c>
      <c r="C1864" s="20" t="str">
        <f>_xlfn.XLOOKUP(A1864,Sheet3!A1864:A4198,Sheet3!C1864:C4198)</f>
        <v>Bartel</v>
      </c>
      <c r="D1864" s="20" t="str">
        <f>_xlfn.XLOOKUP(A1864,Sheet3!A1864:A4198,Sheet3!D1864:D4198)</f>
        <v xml:space="preserve">  Callie</v>
      </c>
      <c r="E1864" s="46">
        <f>_xlfn.XLOOKUP(A1864,Sheet1!$A$2:$A$2336,Sheet1!$B$2:$B$2336)</f>
        <v>31.065000000000001</v>
      </c>
      <c r="F1864" s="20">
        <f>_xlfn.XLOOKUP(Table4[[#This Row],[Customer ID]],Sheet1!A1864:A4198,Sheet1!C1864:C4198)</f>
        <v>4.2300000000000004</v>
      </c>
      <c r="G1864" s="20" t="str">
        <f>_xlfn.XLOOKUP(Table4[[#This Row],[Customer ID]],Sheet1!A1864:A4198,Sheet1!D1864:D4198)</f>
        <v>No</v>
      </c>
      <c r="H1864" s="20" t="str">
        <f>_xlfn.XLOOKUP(Table4[[#This Row],[Customer ID]],Sheet1!A1864:A4198,Sheet1!E1864:E4198)</f>
        <v>No</v>
      </c>
      <c r="I1864" s="20" t="str">
        <f>_xlfn.XLOOKUP(Table4[[#This Row],[Customer ID]],Sheet1!A1864:A4198,Sheet1!F1864:F4198)</f>
        <v>No</v>
      </c>
      <c r="J1864" s="20">
        <f>_xlfn.XLOOKUP(Table4[[#This Row],[Customer ID]],Sheet1!A1864:A4198,Sheet1!G1864:G4198)</f>
        <v>0</v>
      </c>
      <c r="K1864" s="20" t="str">
        <f>_xlfn.XLOOKUP(Table4[[#This Row],[Customer ID]],Sheet1!A1864:A4198,Sheet1!H1864:H4198)</f>
        <v>No</v>
      </c>
      <c r="L1864" s="20" t="str">
        <f>_xlfn.XLOOKUP(Table4[[#This Row],[Customer ID]],Sheet1!A1864:A4198,Sheet1!I1864:I4198)</f>
        <v>Obesity</v>
      </c>
      <c r="M1864" s="20" t="str">
        <f>_xlfn.XLOOKUP(A1864,Sheet1!A1864:A4198,Sheet1!J1864:J4198)</f>
        <v>Normal</v>
      </c>
      <c r="N1864" s="48" t="str">
        <f>_xlfn.XLOOKUP(Table4[[#This Row],[Customer ID]],Table3[Customer ID],Table3[Date2])</f>
        <v>1-Jun-1991</v>
      </c>
      <c r="O1864" s="20">
        <f>_xlfn.XLOOKUP(A1864,Table3[Customer ID],Table3[Age])</f>
        <v>32</v>
      </c>
      <c r="P1864" s="20">
        <f>_xlfn.XLOOKUP(A1864,Table3[Customer ID],Table3[children])</f>
        <v>0</v>
      </c>
      <c r="Q1864" s="47">
        <f>_xlfn.XLOOKUP(A1864,Table3[Customer ID],Table3[charges])</f>
        <v>4347.0200000000004</v>
      </c>
      <c r="R1864" s="20" t="str">
        <f>_xlfn.XLOOKUP(A1864,Table3[Customer ID],Table3[Hospital tier])</f>
        <v>tier - 2</v>
      </c>
      <c r="S1864" s="20" t="str">
        <f>_xlfn.XLOOKUP(A1864,Table3[Customer ID],Table3[City tier])</f>
        <v>tier - 1</v>
      </c>
      <c r="T1864" s="20" t="str">
        <f>_xlfn.XLOOKUP(A1864,Table3[Customer ID],Table3[State ID])</f>
        <v>R1024</v>
      </c>
    </row>
    <row r="1865" spans="1:20" x14ac:dyDescent="0.3">
      <c r="A1865" s="20" t="s">
        <v>1883</v>
      </c>
      <c r="B1865" s="20" t="str">
        <f>_xlfn.XLOOKUP(A1865,Sheet3!A1865:A4199,Sheet3!B1865:B4199)</f>
        <v xml:space="preserve"> Ms</v>
      </c>
      <c r="C1865" s="20" t="str">
        <f>_xlfn.XLOOKUP(A1865,Sheet3!A1865:A4199,Sheet3!C1865:C4199)</f>
        <v>Potekhina</v>
      </c>
      <c r="D1865" s="20" t="str">
        <f>_xlfn.XLOOKUP(A1865,Sheet3!A1865:A4199,Sheet3!D1865:D4199)</f>
        <v xml:space="preserve">  Inna</v>
      </c>
      <c r="E1865" s="46">
        <f>_xlfn.XLOOKUP(A1865,Sheet1!$A$2:$A$2336,Sheet1!$B$2:$B$2336)</f>
        <v>26.51</v>
      </c>
      <c r="F1865" s="20">
        <f>_xlfn.XLOOKUP(Table4[[#This Row],[Customer ID]],Sheet1!A1865:A4199,Sheet1!C1865:C4199)</f>
        <v>6.17</v>
      </c>
      <c r="G1865" s="20" t="str">
        <f>_xlfn.XLOOKUP(Table4[[#This Row],[Customer ID]],Sheet1!A1865:A4199,Sheet1!D1865:D4199)</f>
        <v>No</v>
      </c>
      <c r="H1865" s="20" t="str">
        <f>_xlfn.XLOOKUP(Table4[[#This Row],[Customer ID]],Sheet1!A1865:A4199,Sheet1!E1865:E4199)</f>
        <v>No</v>
      </c>
      <c r="I1865" s="20" t="str">
        <f>_xlfn.XLOOKUP(Table4[[#This Row],[Customer ID]],Sheet1!A1865:A4199,Sheet1!F1865:F4199)</f>
        <v>No</v>
      </c>
      <c r="J1865" s="20">
        <f>_xlfn.XLOOKUP(Table4[[#This Row],[Customer ID]],Sheet1!A1865:A4199,Sheet1!G1865:G4199)</f>
        <v>0</v>
      </c>
      <c r="K1865" s="20" t="str">
        <f>_xlfn.XLOOKUP(Table4[[#This Row],[Customer ID]],Sheet1!A1865:A4199,Sheet1!H1865:H4199)</f>
        <v>No</v>
      </c>
      <c r="L1865" s="20" t="str">
        <f>_xlfn.XLOOKUP(Table4[[#This Row],[Customer ID]],Sheet1!A1865:A4199,Sheet1!I1865:I4199)</f>
        <v>Over Weight</v>
      </c>
      <c r="M1865" s="20" t="str">
        <f>_xlfn.XLOOKUP(A1865,Sheet1!A1865:A4199,Sheet1!J1865:J4199)</f>
        <v>Prediabetes</v>
      </c>
      <c r="N1865" s="48" t="str">
        <f>_xlfn.XLOOKUP(Table4[[#This Row],[Customer ID]],Table3[Customer ID],Table3[Date2])</f>
        <v>26-Oct-1994</v>
      </c>
      <c r="O1865" s="20">
        <f>_xlfn.XLOOKUP(A1865,Table3[Customer ID],Table3[Age])</f>
        <v>28</v>
      </c>
      <c r="P1865" s="20">
        <f>_xlfn.XLOOKUP(A1865,Table3[Customer ID],Table3[children])</f>
        <v>2</v>
      </c>
      <c r="Q1865" s="47">
        <f>_xlfn.XLOOKUP(A1865,Table3[Customer ID],Table3[charges])</f>
        <v>4340.4399999999996</v>
      </c>
      <c r="R1865" s="20" t="str">
        <f>_xlfn.XLOOKUP(A1865,Table3[Customer ID],Table3[Hospital tier])</f>
        <v>tier - 2</v>
      </c>
      <c r="S1865" s="20" t="str">
        <f>_xlfn.XLOOKUP(A1865,Table3[Customer ID],Table3[City tier])</f>
        <v>tier - 1</v>
      </c>
      <c r="T1865" s="20" t="str">
        <f>_xlfn.XLOOKUP(A1865,Table3[Customer ID],Table3[State ID])</f>
        <v>R1013</v>
      </c>
    </row>
    <row r="1866" spans="1:20" x14ac:dyDescent="0.3">
      <c r="A1866" s="20" t="s">
        <v>1884</v>
      </c>
      <c r="B1866" s="20" t="str">
        <f>_xlfn.XLOOKUP(A1866,Sheet3!A1866:A4200,Sheet3!B1866:B4200)</f>
        <v xml:space="preserve"> Ms</v>
      </c>
      <c r="C1866" s="20" t="str">
        <f>_xlfn.XLOOKUP(A1866,Sheet3!A1866:A4200,Sheet3!C1866:C4200)</f>
        <v>Kelly</v>
      </c>
      <c r="D1866" s="20" t="str">
        <f>_xlfn.XLOOKUP(A1866,Sheet3!A1866:A4200,Sheet3!D1866:D4200)</f>
        <v xml:space="preserve">  Mary K.</v>
      </c>
      <c r="E1866" s="46">
        <f>_xlfn.XLOOKUP(A1866,Sheet1!$A$2:$A$2336,Sheet1!$B$2:$B$2336)</f>
        <v>28.88</v>
      </c>
      <c r="F1866" s="20">
        <f>_xlfn.XLOOKUP(Table4[[#This Row],[Customer ID]],Sheet1!A1866:A4200,Sheet1!C1866:C4200)</f>
        <v>4.96</v>
      </c>
      <c r="G1866" s="20" t="str">
        <f>_xlfn.XLOOKUP(Table4[[#This Row],[Customer ID]],Sheet1!A1866:A4200,Sheet1!D1866:D4200)</f>
        <v>No</v>
      </c>
      <c r="H1866" s="20" t="str">
        <f>_xlfn.XLOOKUP(Table4[[#This Row],[Customer ID]],Sheet1!A1866:A4200,Sheet1!E1866:E4200)</f>
        <v>No</v>
      </c>
      <c r="I1866" s="20" t="str">
        <f>_xlfn.XLOOKUP(Table4[[#This Row],[Customer ID]],Sheet1!A1866:A4200,Sheet1!F1866:F4200)</f>
        <v>No</v>
      </c>
      <c r="J1866" s="20">
        <f>_xlfn.XLOOKUP(Table4[[#This Row],[Customer ID]],Sheet1!A1866:A4200,Sheet1!G1866:G4200)</f>
        <v>0</v>
      </c>
      <c r="K1866" s="20" t="str">
        <f>_xlfn.XLOOKUP(Table4[[#This Row],[Customer ID]],Sheet1!A1866:A4200,Sheet1!H1866:H4200)</f>
        <v>No</v>
      </c>
      <c r="L1866" s="20" t="str">
        <f>_xlfn.XLOOKUP(Table4[[#This Row],[Customer ID]],Sheet1!A1866:A4200,Sheet1!I1866:I4200)</f>
        <v>Over Weight</v>
      </c>
      <c r="M1866" s="20" t="str">
        <f>_xlfn.XLOOKUP(A1866,Sheet1!A1866:A4200,Sheet1!J1866:J4200)</f>
        <v>Normal</v>
      </c>
      <c r="N1866" s="48" t="str">
        <f>_xlfn.XLOOKUP(Table4[[#This Row],[Customer ID]],Table3[Customer ID],Table3[Date2])</f>
        <v>2-Nov-1994</v>
      </c>
      <c r="O1866" s="20">
        <f>_xlfn.XLOOKUP(A1866,Table3[Customer ID],Table3[Age])</f>
        <v>28</v>
      </c>
      <c r="P1866" s="20">
        <f>_xlfn.XLOOKUP(A1866,Table3[Customer ID],Table3[children])</f>
        <v>1</v>
      </c>
      <c r="Q1866" s="47">
        <f>_xlfn.XLOOKUP(A1866,Table3[Customer ID],Table3[charges])</f>
        <v>4337.74</v>
      </c>
      <c r="R1866" s="20" t="str">
        <f>_xlfn.XLOOKUP(A1866,Table3[Customer ID],Table3[Hospital tier])</f>
        <v>tier - 2</v>
      </c>
      <c r="S1866" s="20" t="str">
        <f>_xlfn.XLOOKUP(A1866,Table3[Customer ID],Table3[City tier])</f>
        <v>tier - 1</v>
      </c>
      <c r="T1866" s="20" t="str">
        <f>_xlfn.XLOOKUP(A1866,Table3[Customer ID],Table3[State ID])</f>
        <v>R1024</v>
      </c>
    </row>
    <row r="1867" spans="1:20" x14ac:dyDescent="0.3">
      <c r="A1867" s="20" t="s">
        <v>1885</v>
      </c>
      <c r="B1867" s="20" t="str">
        <f>_xlfn.XLOOKUP(A1867,Sheet3!A1867:A4201,Sheet3!B1867:B4201)</f>
        <v xml:space="preserve"> Mr</v>
      </c>
      <c r="C1867" s="20" t="str">
        <f>_xlfn.XLOOKUP(A1867,Sheet3!A1867:A4201,Sheet3!C1867:C4201)</f>
        <v>Lapp</v>
      </c>
      <c r="D1867" s="20" t="str">
        <f>_xlfn.XLOOKUP(A1867,Sheet3!A1867:A4201,Sheet3!D1867:D4201)</f>
        <v xml:space="preserve">  Samuel M.</v>
      </c>
      <c r="E1867" s="46">
        <f>_xlfn.XLOOKUP(A1867,Sheet1!$A$2:$A$2336,Sheet1!$B$2:$B$2336)</f>
        <v>35.814999999999998</v>
      </c>
      <c r="F1867" s="20">
        <f>_xlfn.XLOOKUP(Table4[[#This Row],[Customer ID]],Sheet1!A1867:A4201,Sheet1!C1867:C4201)</f>
        <v>5.1100000000000003</v>
      </c>
      <c r="G1867" s="20" t="str">
        <f>_xlfn.XLOOKUP(Table4[[#This Row],[Customer ID]],Sheet1!A1867:A4201,Sheet1!D1867:D4201)</f>
        <v>yes</v>
      </c>
      <c r="H1867" s="20" t="str">
        <f>_xlfn.XLOOKUP(Table4[[#This Row],[Customer ID]],Sheet1!A1867:A4201,Sheet1!E1867:E4201)</f>
        <v>No</v>
      </c>
      <c r="I1867" s="20" t="str">
        <f>_xlfn.XLOOKUP(Table4[[#This Row],[Customer ID]],Sheet1!A1867:A4201,Sheet1!F1867:F4201)</f>
        <v>No</v>
      </c>
      <c r="J1867" s="20">
        <f>_xlfn.XLOOKUP(Table4[[#This Row],[Customer ID]],Sheet1!A1867:A4201,Sheet1!G1867:G4201)</f>
        <v>1</v>
      </c>
      <c r="K1867" s="20" t="str">
        <f>_xlfn.XLOOKUP(Table4[[#This Row],[Customer ID]],Sheet1!A1867:A4201,Sheet1!H1867:H4201)</f>
        <v>No</v>
      </c>
      <c r="L1867" s="20" t="str">
        <f>_xlfn.XLOOKUP(Table4[[#This Row],[Customer ID]],Sheet1!A1867:A4201,Sheet1!I1867:I4201)</f>
        <v>Obesity</v>
      </c>
      <c r="M1867" s="20" t="str">
        <f>_xlfn.XLOOKUP(A1867,Sheet1!A1867:A4201,Sheet1!J1867:J4201)</f>
        <v>Normal</v>
      </c>
      <c r="N1867" s="48" t="str">
        <f>_xlfn.XLOOKUP(Table4[[#This Row],[Customer ID]],Table3[Customer ID],Table3[Date2])</f>
        <v>19-Dec-1988</v>
      </c>
      <c r="O1867" s="20">
        <f>_xlfn.XLOOKUP(A1867,Table3[Customer ID],Table3[Age])</f>
        <v>34</v>
      </c>
      <c r="P1867" s="20">
        <f>_xlfn.XLOOKUP(A1867,Table3[Customer ID],Table3[children])</f>
        <v>0</v>
      </c>
      <c r="Q1867" s="47">
        <f>_xlfn.XLOOKUP(A1867,Table3[Customer ID],Table3[charges])</f>
        <v>4320.41</v>
      </c>
      <c r="R1867" s="20" t="str">
        <f>_xlfn.XLOOKUP(A1867,Table3[Customer ID],Table3[Hospital tier])</f>
        <v>tier - 2</v>
      </c>
      <c r="S1867" s="20" t="str">
        <f>_xlfn.XLOOKUP(A1867,Table3[Customer ID],Table3[City tier])</f>
        <v>tier - 1</v>
      </c>
      <c r="T1867" s="20" t="str">
        <f>_xlfn.XLOOKUP(A1867,Table3[Customer ID],Table3[State ID])</f>
        <v>R1012</v>
      </c>
    </row>
    <row r="1868" spans="1:20" x14ac:dyDescent="0.3">
      <c r="A1868" s="20" t="s">
        <v>1886</v>
      </c>
      <c r="B1868" s="20" t="str">
        <f>_xlfn.XLOOKUP(A1868,Sheet3!A1868:A4202,Sheet3!B1868:B4202)</f>
        <v xml:space="preserve"> Ms</v>
      </c>
      <c r="C1868" s="20" t="str">
        <f>_xlfn.XLOOKUP(A1868,Sheet3!A1868:A4202,Sheet3!C1868:C4202)</f>
        <v>Burke</v>
      </c>
      <c r="D1868" s="20" t="str">
        <f>_xlfn.XLOOKUP(A1868,Sheet3!A1868:A4202,Sheet3!D1868:D4202)</f>
        <v xml:space="preserve">  Kimberly</v>
      </c>
      <c r="E1868" s="46">
        <f>_xlfn.XLOOKUP(A1868,Sheet1!$A$2:$A$2336,Sheet1!$B$2:$B$2336)</f>
        <v>21.28</v>
      </c>
      <c r="F1868" s="20">
        <f>_xlfn.XLOOKUP(Table4[[#This Row],[Customer ID]],Sheet1!A1868:A4202,Sheet1!C1868:C4202)</f>
        <v>4.05</v>
      </c>
      <c r="G1868" s="20" t="str">
        <f>_xlfn.XLOOKUP(Table4[[#This Row],[Customer ID]],Sheet1!A1868:A4202,Sheet1!D1868:D4202)</f>
        <v>No</v>
      </c>
      <c r="H1868" s="20" t="str">
        <f>_xlfn.XLOOKUP(Table4[[#This Row],[Customer ID]],Sheet1!A1868:A4202,Sheet1!E1868:E4202)</f>
        <v>yes</v>
      </c>
      <c r="I1868" s="20" t="str">
        <f>_xlfn.XLOOKUP(Table4[[#This Row],[Customer ID]],Sheet1!A1868:A4202,Sheet1!F1868:F4202)</f>
        <v>No</v>
      </c>
      <c r="J1868" s="20">
        <f>_xlfn.XLOOKUP(Table4[[#This Row],[Customer ID]],Sheet1!A1868:A4202,Sheet1!G1868:G4202)</f>
        <v>1</v>
      </c>
      <c r="K1868" s="20" t="str">
        <f>_xlfn.XLOOKUP(Table4[[#This Row],[Customer ID]],Sheet1!A1868:A4202,Sheet1!H1868:H4202)</f>
        <v>No</v>
      </c>
      <c r="L1868" s="20" t="str">
        <f>_xlfn.XLOOKUP(Table4[[#This Row],[Customer ID]],Sheet1!A1868:A4202,Sheet1!I1868:I4202)</f>
        <v>Normal weight</v>
      </c>
      <c r="M1868" s="20" t="str">
        <f>_xlfn.XLOOKUP(A1868,Sheet1!A1868:A4202,Sheet1!J1868:J4202)</f>
        <v>Normal</v>
      </c>
      <c r="N1868" s="48" t="str">
        <f>_xlfn.XLOOKUP(Table4[[#This Row],[Customer ID]],Table3[Customer ID],Table3[Date2])</f>
        <v>25-Nov-2000</v>
      </c>
      <c r="O1868" s="20">
        <f>_xlfn.XLOOKUP(A1868,Table3[Customer ID],Table3[Age])</f>
        <v>22</v>
      </c>
      <c r="P1868" s="20">
        <f>_xlfn.XLOOKUP(A1868,Table3[Customer ID],Table3[children])</f>
        <v>3</v>
      </c>
      <c r="Q1868" s="47">
        <f>_xlfn.XLOOKUP(A1868,Table3[Customer ID],Table3[charges])</f>
        <v>4296.2700000000004</v>
      </c>
      <c r="R1868" s="20" t="str">
        <f>_xlfn.XLOOKUP(A1868,Table3[Customer ID],Table3[Hospital tier])</f>
        <v>tier - 2</v>
      </c>
      <c r="S1868" s="20" t="str">
        <f>_xlfn.XLOOKUP(A1868,Table3[Customer ID],Table3[City tier])</f>
        <v>tier - 3</v>
      </c>
      <c r="T1868" s="20" t="str">
        <f>_xlfn.XLOOKUP(A1868,Table3[Customer ID],Table3[State ID])</f>
        <v>R1012</v>
      </c>
    </row>
    <row r="1869" spans="1:20" x14ac:dyDescent="0.3">
      <c r="A1869" s="20" t="s">
        <v>1887</v>
      </c>
      <c r="B1869" s="20" t="str">
        <f>_xlfn.XLOOKUP(A1869,Sheet3!A1869:A4203,Sheet3!B1869:B4203)</f>
        <v xml:space="preserve"> Mr</v>
      </c>
      <c r="C1869" s="20" t="str">
        <f>_xlfn.XLOOKUP(A1869,Sheet3!A1869:A4203,Sheet3!C1869:C4203)</f>
        <v>Barry</v>
      </c>
      <c r="D1869" s="20" t="str">
        <f>_xlfn.XLOOKUP(A1869,Sheet3!A1869:A4203,Sheet3!D1869:D4203)</f>
        <v xml:space="preserve">  Tom J.</v>
      </c>
      <c r="E1869" s="46">
        <f>_xlfn.XLOOKUP(A1869,Sheet1!$A$2:$A$2336,Sheet1!$B$2:$B$2336)</f>
        <v>33.81</v>
      </c>
      <c r="F1869" s="20">
        <f>_xlfn.XLOOKUP(Table4[[#This Row],[Customer ID]],Sheet1!A1869:A4203,Sheet1!C1869:C4203)</f>
        <v>6.49</v>
      </c>
      <c r="G1869" s="20" t="str">
        <f>_xlfn.XLOOKUP(Table4[[#This Row],[Customer ID]],Sheet1!A1869:A4203,Sheet1!D1869:D4203)</f>
        <v>No</v>
      </c>
      <c r="H1869" s="20" t="str">
        <f>_xlfn.XLOOKUP(Table4[[#This Row],[Customer ID]],Sheet1!A1869:A4203,Sheet1!E1869:E4203)</f>
        <v>No</v>
      </c>
      <c r="I1869" s="20" t="str">
        <f>_xlfn.XLOOKUP(Table4[[#This Row],[Customer ID]],Sheet1!A1869:A4203,Sheet1!F1869:F4203)</f>
        <v>Yes</v>
      </c>
      <c r="J1869" s="20">
        <f>_xlfn.XLOOKUP(Table4[[#This Row],[Customer ID]],Sheet1!A1869:A4203,Sheet1!G1869:G4203)</f>
        <v>1</v>
      </c>
      <c r="K1869" s="20" t="str">
        <f>_xlfn.XLOOKUP(Table4[[#This Row],[Customer ID]],Sheet1!A1869:A4203,Sheet1!H1869:H4203)</f>
        <v>No</v>
      </c>
      <c r="L1869" s="20" t="str">
        <f>_xlfn.XLOOKUP(Table4[[#This Row],[Customer ID]],Sheet1!A1869:A4203,Sheet1!I1869:I4203)</f>
        <v>Obesity</v>
      </c>
      <c r="M1869" s="20" t="str">
        <f>_xlfn.XLOOKUP(A1869,Sheet1!A1869:A4203,Sheet1!J1869:J4203)</f>
        <v>Prediabetes</v>
      </c>
      <c r="N1869" s="48" t="str">
        <f>_xlfn.XLOOKUP(Table4[[#This Row],[Customer ID]],Table3[Customer ID],Table3[Date2])</f>
        <v>8-Jun-2003</v>
      </c>
      <c r="O1869" s="20">
        <f>_xlfn.XLOOKUP(A1869,Table3[Customer ID],Table3[Age])</f>
        <v>20</v>
      </c>
      <c r="P1869" s="20">
        <f>_xlfn.XLOOKUP(A1869,Table3[Customer ID],Table3[children])</f>
        <v>0</v>
      </c>
      <c r="Q1869" s="47">
        <f>_xlfn.XLOOKUP(A1869,Table3[Customer ID],Table3[charges])</f>
        <v>4278.55</v>
      </c>
      <c r="R1869" s="20" t="str">
        <f>_xlfn.XLOOKUP(A1869,Table3[Customer ID],Table3[Hospital tier])</f>
        <v>tier - 2</v>
      </c>
      <c r="S1869" s="20" t="str">
        <f>_xlfn.XLOOKUP(A1869,Table3[Customer ID],Table3[City tier])</f>
        <v>tier - 1</v>
      </c>
      <c r="T1869" s="20" t="str">
        <f>_xlfn.XLOOKUP(A1869,Table3[Customer ID],Table3[State ID])</f>
        <v>R1021</v>
      </c>
    </row>
    <row r="1870" spans="1:20" x14ac:dyDescent="0.3">
      <c r="A1870" s="20" t="s">
        <v>1888</v>
      </c>
      <c r="B1870" s="20" t="str">
        <f>_xlfn.XLOOKUP(A1870,Sheet3!A1870:A4204,Sheet3!B1870:B4204)</f>
        <v xml:space="preserve"> Mr</v>
      </c>
      <c r="C1870" s="20" t="str">
        <f>_xlfn.XLOOKUP(A1870,Sheet3!A1870:A4204,Sheet3!C1870:C4204)</f>
        <v>McCormick</v>
      </c>
      <c r="D1870" s="20" t="str">
        <f>_xlfn.XLOOKUP(A1870,Sheet3!A1870:A4204,Sheet3!D1870:D4204)</f>
        <v xml:space="preserve">  Zachary</v>
      </c>
      <c r="E1870" s="46">
        <f>_xlfn.XLOOKUP(A1870,Sheet1!$A$2:$A$2336,Sheet1!$B$2:$B$2336)</f>
        <v>44.22</v>
      </c>
      <c r="F1870" s="20">
        <f>_xlfn.XLOOKUP(Table4[[#This Row],[Customer ID]],Sheet1!A1870:A4204,Sheet1!C1870:C4204)</f>
        <v>4.1900000000000004</v>
      </c>
      <c r="G1870" s="20" t="str">
        <f>_xlfn.XLOOKUP(Table4[[#This Row],[Customer ID]],Sheet1!A1870:A4204,Sheet1!D1870:D4204)</f>
        <v>No</v>
      </c>
      <c r="H1870" s="20" t="str">
        <f>_xlfn.XLOOKUP(Table4[[#This Row],[Customer ID]],Sheet1!A1870:A4204,Sheet1!E1870:E4204)</f>
        <v>No</v>
      </c>
      <c r="I1870" s="20" t="str">
        <f>_xlfn.XLOOKUP(Table4[[#This Row],[Customer ID]],Sheet1!A1870:A4204,Sheet1!F1870:F4204)</f>
        <v>No</v>
      </c>
      <c r="J1870" s="20">
        <f>_xlfn.XLOOKUP(Table4[[#This Row],[Customer ID]],Sheet1!A1870:A4204,Sheet1!G1870:G4204)</f>
        <v>1</v>
      </c>
      <c r="K1870" s="20" t="str">
        <f>_xlfn.XLOOKUP(Table4[[#This Row],[Customer ID]],Sheet1!A1870:A4204,Sheet1!H1870:H4204)</f>
        <v>No</v>
      </c>
      <c r="L1870" s="20" t="str">
        <f>_xlfn.XLOOKUP(Table4[[#This Row],[Customer ID]],Sheet1!A1870:A4204,Sheet1!I1870:I4204)</f>
        <v>Obesity</v>
      </c>
      <c r="M1870" s="20" t="str">
        <f>_xlfn.XLOOKUP(A1870,Sheet1!A1870:A4204,Sheet1!J1870:J4204)</f>
        <v>Normal</v>
      </c>
      <c r="N1870" s="48" t="str">
        <f>_xlfn.XLOOKUP(Table4[[#This Row],[Customer ID]],Table3[Customer ID],Table3[Date2])</f>
        <v>18-Jun-1992</v>
      </c>
      <c r="O1870" s="20">
        <f>_xlfn.XLOOKUP(A1870,Table3[Customer ID],Table3[Age])</f>
        <v>30</v>
      </c>
      <c r="P1870" s="20">
        <f>_xlfn.XLOOKUP(A1870,Table3[Customer ID],Table3[children])</f>
        <v>2</v>
      </c>
      <c r="Q1870" s="47">
        <f>_xlfn.XLOOKUP(A1870,Table3[Customer ID],Table3[charges])</f>
        <v>4266.17</v>
      </c>
      <c r="R1870" s="20" t="str">
        <f>_xlfn.XLOOKUP(A1870,Table3[Customer ID],Table3[Hospital tier])</f>
        <v>tier - 3</v>
      </c>
      <c r="S1870" s="20" t="str">
        <f>_xlfn.XLOOKUP(A1870,Table3[Customer ID],Table3[City tier])</f>
        <v>tier - 2</v>
      </c>
      <c r="T1870" s="20" t="str">
        <f>_xlfn.XLOOKUP(A1870,Table3[Customer ID],Table3[State ID])</f>
        <v>R1013</v>
      </c>
    </row>
    <row r="1871" spans="1:20" x14ac:dyDescent="0.3">
      <c r="A1871" s="20" t="s">
        <v>1889</v>
      </c>
      <c r="B1871" s="20" t="str">
        <f>_xlfn.XLOOKUP(A1871,Sheet3!A1871:A4205,Sheet3!B1871:B4205)</f>
        <v xml:space="preserve"> Mr</v>
      </c>
      <c r="C1871" s="20" t="str">
        <f>_xlfn.XLOOKUP(A1871,Sheet3!A1871:A4205,Sheet3!C1871:C4205)</f>
        <v>McElroy</v>
      </c>
      <c r="D1871" s="20" t="str">
        <f>_xlfn.XLOOKUP(A1871,Sheet3!A1871:A4205,Sheet3!D1871:D4205)</f>
        <v xml:space="preserve">  Dane</v>
      </c>
      <c r="E1871" s="46">
        <f>_xlfn.XLOOKUP(A1871,Sheet1!$A$2:$A$2336,Sheet1!$B$2:$B$2336)</f>
        <v>15.46</v>
      </c>
      <c r="F1871" s="20">
        <f>_xlfn.XLOOKUP(Table4[[#This Row],[Customer ID]],Sheet1!A1871:A4205,Sheet1!C1871:C4205)</f>
        <v>4.99</v>
      </c>
      <c r="G1871" s="20" t="str">
        <f>_xlfn.XLOOKUP(Table4[[#This Row],[Customer ID]],Sheet1!A1871:A4205,Sheet1!D1871:D4205)</f>
        <v>yes</v>
      </c>
      <c r="H1871" s="20" t="str">
        <f>_xlfn.XLOOKUP(Table4[[#This Row],[Customer ID]],Sheet1!A1871:A4205,Sheet1!E1871:E4205)</f>
        <v>No</v>
      </c>
      <c r="I1871" s="20" t="str">
        <f>_xlfn.XLOOKUP(Table4[[#This Row],[Customer ID]],Sheet1!A1871:A4205,Sheet1!F1871:F4205)</f>
        <v>Yes</v>
      </c>
      <c r="J1871" s="20">
        <f>_xlfn.XLOOKUP(Table4[[#This Row],[Customer ID]],Sheet1!A1871:A4205,Sheet1!G1871:G4205)</f>
        <v>1</v>
      </c>
      <c r="K1871" s="20" t="str">
        <f>_xlfn.XLOOKUP(Table4[[#This Row],[Customer ID]],Sheet1!A1871:A4205,Sheet1!H1871:H4205)</f>
        <v>No</v>
      </c>
      <c r="L1871" s="20" t="str">
        <f>_xlfn.XLOOKUP(Table4[[#This Row],[Customer ID]],Sheet1!A1871:A4205,Sheet1!I1871:I4205)</f>
        <v>Under Weight</v>
      </c>
      <c r="M1871" s="20" t="str">
        <f>_xlfn.XLOOKUP(A1871,Sheet1!A1871:A4205,Sheet1!J1871:J4205)</f>
        <v>Normal</v>
      </c>
      <c r="N1871" s="48" t="str">
        <f>_xlfn.XLOOKUP(Table4[[#This Row],[Customer ID]],Table3[Customer ID],Table3[Date2])</f>
        <v>20-Nov-1983</v>
      </c>
      <c r="O1871" s="20">
        <f>_xlfn.XLOOKUP(A1871,Table3[Customer ID],Table3[Age])</f>
        <v>39</v>
      </c>
      <c r="P1871" s="20">
        <f>_xlfn.XLOOKUP(A1871,Table3[Customer ID],Table3[children])</f>
        <v>3</v>
      </c>
      <c r="Q1871" s="47">
        <f>_xlfn.XLOOKUP(A1871,Table3[Customer ID],Table3[charges])</f>
        <v>4265.01</v>
      </c>
      <c r="R1871" s="20" t="str">
        <f>_xlfn.XLOOKUP(A1871,Table3[Customer ID],Table3[Hospital tier])</f>
        <v>tier - 2</v>
      </c>
      <c r="S1871" s="20" t="str">
        <f>_xlfn.XLOOKUP(A1871,Table3[Customer ID],Table3[City tier])</f>
        <v>tier - 1</v>
      </c>
      <c r="T1871" s="20" t="str">
        <f>_xlfn.XLOOKUP(A1871,Table3[Customer ID],Table3[State ID])</f>
        <v>R1012</v>
      </c>
    </row>
    <row r="1872" spans="1:20" x14ac:dyDescent="0.3">
      <c r="A1872" s="20" t="s">
        <v>1890</v>
      </c>
      <c r="B1872" s="20" t="str">
        <f>_xlfn.XLOOKUP(A1872,Sheet3!A1872:A4206,Sheet3!B1872:B4206)</f>
        <v xml:space="preserve"> Mr</v>
      </c>
      <c r="C1872" s="20" t="str">
        <f>_xlfn.XLOOKUP(A1872,Sheet3!A1872:A4206,Sheet3!C1872:C4206)</f>
        <v>Coffed</v>
      </c>
      <c r="D1872" s="20" t="str">
        <f>_xlfn.XLOOKUP(A1872,Sheet3!A1872:A4206,Sheet3!D1872:D4206)</f>
        <v xml:space="preserve">  Dougie J</v>
      </c>
      <c r="E1872" s="46">
        <f>_xlfn.XLOOKUP(A1872,Sheet1!$A$2:$A$2336,Sheet1!$B$2:$B$2336)</f>
        <v>30.3</v>
      </c>
      <c r="F1872" s="20">
        <f>_xlfn.XLOOKUP(Table4[[#This Row],[Customer ID]],Sheet1!A1872:A4206,Sheet1!C1872:C4206)</f>
        <v>4.7699999999999996</v>
      </c>
      <c r="G1872" s="20" t="str">
        <f>_xlfn.XLOOKUP(Table4[[#This Row],[Customer ID]],Sheet1!A1872:A4206,Sheet1!D1872:D4206)</f>
        <v>yes</v>
      </c>
      <c r="H1872" s="20" t="str">
        <f>_xlfn.XLOOKUP(Table4[[#This Row],[Customer ID]],Sheet1!A1872:A4206,Sheet1!E1872:E4206)</f>
        <v>No</v>
      </c>
      <c r="I1872" s="20" t="str">
        <f>_xlfn.XLOOKUP(Table4[[#This Row],[Customer ID]],Sheet1!A1872:A4206,Sheet1!F1872:F4206)</f>
        <v>No</v>
      </c>
      <c r="J1872" s="20">
        <f>_xlfn.XLOOKUP(Table4[[#This Row],[Customer ID]],Sheet1!A1872:A4206,Sheet1!G1872:G4206)</f>
        <v>1</v>
      </c>
      <c r="K1872" s="20" t="str">
        <f>_xlfn.XLOOKUP(Table4[[#This Row],[Customer ID]],Sheet1!A1872:A4206,Sheet1!H1872:H4206)</f>
        <v>No</v>
      </c>
      <c r="L1872" s="20" t="str">
        <f>_xlfn.XLOOKUP(Table4[[#This Row],[Customer ID]],Sheet1!A1872:A4206,Sheet1!I1872:I4206)</f>
        <v>Obesity</v>
      </c>
      <c r="M1872" s="20" t="str">
        <f>_xlfn.XLOOKUP(A1872,Sheet1!A1872:A4206,Sheet1!J1872:J4206)</f>
        <v>Normal</v>
      </c>
      <c r="N1872" s="48" t="str">
        <f>_xlfn.XLOOKUP(Table4[[#This Row],[Customer ID]],Table3[Customer ID],Table3[Date2])</f>
        <v>14-Oct-1995</v>
      </c>
      <c r="O1872" s="20">
        <f>_xlfn.XLOOKUP(A1872,Table3[Customer ID],Table3[Age])</f>
        <v>27</v>
      </c>
      <c r="P1872" s="20">
        <f>_xlfn.XLOOKUP(A1872,Table3[Customer ID],Table3[children])</f>
        <v>3</v>
      </c>
      <c r="Q1872" s="47">
        <f>_xlfn.XLOOKUP(A1872,Table3[Customer ID],Table3[charges])</f>
        <v>4260.74</v>
      </c>
      <c r="R1872" s="20" t="str">
        <f>_xlfn.XLOOKUP(A1872,Table3[Customer ID],Table3[Hospital tier])</f>
        <v>tier - 3</v>
      </c>
      <c r="S1872" s="20" t="str">
        <f>_xlfn.XLOOKUP(A1872,Table3[Customer ID],Table3[City tier])</f>
        <v>tier - 2</v>
      </c>
      <c r="T1872" s="20" t="str">
        <f>_xlfn.XLOOKUP(A1872,Table3[Customer ID],Table3[State ID])</f>
        <v>R1011</v>
      </c>
    </row>
    <row r="1873" spans="1:20" x14ac:dyDescent="0.3">
      <c r="A1873" s="20" t="s">
        <v>1891</v>
      </c>
      <c r="B1873" s="20" t="str">
        <f>_xlfn.XLOOKUP(A1873,Sheet3!A1873:A4207,Sheet3!B1873:B4207)</f>
        <v xml:space="preserve"> Mr</v>
      </c>
      <c r="C1873" s="20" t="str">
        <f>_xlfn.XLOOKUP(A1873,Sheet3!A1873:A4207,Sheet3!C1873:C4207)</f>
        <v>Estes</v>
      </c>
      <c r="D1873" s="20" t="str">
        <f>_xlfn.XLOOKUP(A1873,Sheet3!A1873:A4207,Sheet3!D1873:D4207)</f>
        <v xml:space="preserve">  Jeremiah H</v>
      </c>
      <c r="E1873" s="46">
        <f>_xlfn.XLOOKUP(A1873,Sheet1!$A$2:$A$2336,Sheet1!$B$2:$B$2336)</f>
        <v>16.670000000000002</v>
      </c>
      <c r="F1873" s="20">
        <f>_xlfn.XLOOKUP(Table4[[#This Row],[Customer ID]],Sheet1!A1873:A4207,Sheet1!C1873:C4207)</f>
        <v>5.46</v>
      </c>
      <c r="G1873" s="20" t="str">
        <f>_xlfn.XLOOKUP(Table4[[#This Row],[Customer ID]],Sheet1!A1873:A4207,Sheet1!D1873:D4207)</f>
        <v>No</v>
      </c>
      <c r="H1873" s="20" t="str">
        <f>_xlfn.XLOOKUP(Table4[[#This Row],[Customer ID]],Sheet1!A1873:A4207,Sheet1!E1873:E4207)</f>
        <v>No</v>
      </c>
      <c r="I1873" s="20" t="str">
        <f>_xlfn.XLOOKUP(Table4[[#This Row],[Customer ID]],Sheet1!A1873:A4207,Sheet1!F1873:F4207)</f>
        <v>No</v>
      </c>
      <c r="J1873" s="20">
        <f>_xlfn.XLOOKUP(Table4[[#This Row],[Customer ID]],Sheet1!A1873:A4207,Sheet1!G1873:G4207)</f>
        <v>0</v>
      </c>
      <c r="K1873" s="20" t="str">
        <f>_xlfn.XLOOKUP(Table4[[#This Row],[Customer ID]],Sheet1!A1873:A4207,Sheet1!H1873:H4207)</f>
        <v>No</v>
      </c>
      <c r="L1873" s="20" t="str">
        <f>_xlfn.XLOOKUP(Table4[[#This Row],[Customer ID]],Sheet1!A1873:A4207,Sheet1!I1873:I4207)</f>
        <v>Under Weight</v>
      </c>
      <c r="M1873" s="20" t="str">
        <f>_xlfn.XLOOKUP(A1873,Sheet1!A1873:A4207,Sheet1!J1873:J4207)</f>
        <v>Normal</v>
      </c>
      <c r="N1873" s="48" t="str">
        <f>_xlfn.XLOOKUP(Table4[[#This Row],[Customer ID]],Table3[Customer ID],Table3[Date2])</f>
        <v>16-Jun-1982</v>
      </c>
      <c r="O1873" s="20">
        <f>_xlfn.XLOOKUP(A1873,Table3[Customer ID],Table3[Age])</f>
        <v>40</v>
      </c>
      <c r="P1873" s="20">
        <f>_xlfn.XLOOKUP(A1873,Table3[Customer ID],Table3[children])</f>
        <v>3</v>
      </c>
      <c r="Q1873" s="47">
        <f>_xlfn.XLOOKUP(A1873,Table3[Customer ID],Table3[charges])</f>
        <v>4250.24</v>
      </c>
      <c r="R1873" s="20" t="str">
        <f>_xlfn.XLOOKUP(A1873,Table3[Customer ID],Table3[Hospital tier])</f>
        <v>tier - 2</v>
      </c>
      <c r="S1873" s="20" t="str">
        <f>_xlfn.XLOOKUP(A1873,Table3[Customer ID],Table3[City tier])</f>
        <v>tier - 3</v>
      </c>
      <c r="T1873" s="20" t="str">
        <f>_xlfn.XLOOKUP(A1873,Table3[Customer ID],Table3[State ID])</f>
        <v>R1013</v>
      </c>
    </row>
    <row r="1874" spans="1:20" x14ac:dyDescent="0.3">
      <c r="A1874" s="20" t="s">
        <v>1892</v>
      </c>
      <c r="B1874" s="20" t="str">
        <f>_xlfn.XLOOKUP(A1874,Sheet3!A1874:A4208,Sheet3!B1874:B4208)</f>
        <v xml:space="preserve"> Mr</v>
      </c>
      <c r="C1874" s="20" t="str">
        <f>_xlfn.XLOOKUP(A1874,Sheet3!A1874:A4208,Sheet3!C1874:C4208)</f>
        <v>Miles</v>
      </c>
      <c r="D1874" s="20" t="str">
        <f>_xlfn.XLOOKUP(A1874,Sheet3!A1874:A4208,Sheet3!D1874:D4208)</f>
        <v xml:space="preserve">  Ashley J.</v>
      </c>
      <c r="E1874" s="46">
        <f>_xlfn.XLOOKUP(A1874,Sheet1!$A$2:$A$2336,Sheet1!$B$2:$B$2336)</f>
        <v>28.594999999999999</v>
      </c>
      <c r="F1874" s="20">
        <f>_xlfn.XLOOKUP(Table4[[#This Row],[Customer ID]],Sheet1!A1874:A4208,Sheet1!C1874:C4208)</f>
        <v>5.43</v>
      </c>
      <c r="G1874" s="20" t="str">
        <f>_xlfn.XLOOKUP(Table4[[#This Row],[Customer ID]],Sheet1!A1874:A4208,Sheet1!D1874:D4208)</f>
        <v>No</v>
      </c>
      <c r="H1874" s="20" t="str">
        <f>_xlfn.XLOOKUP(Table4[[#This Row],[Customer ID]],Sheet1!A1874:A4208,Sheet1!E1874:E4208)</f>
        <v>No</v>
      </c>
      <c r="I1874" s="20" t="str">
        <f>_xlfn.XLOOKUP(Table4[[#This Row],[Customer ID]],Sheet1!A1874:A4208,Sheet1!F1874:F4208)</f>
        <v>No</v>
      </c>
      <c r="J1874" s="20">
        <f>_xlfn.XLOOKUP(Table4[[#This Row],[Customer ID]],Sheet1!A1874:A4208,Sheet1!G1874:G4208)</f>
        <v>0</v>
      </c>
      <c r="K1874" s="20" t="str">
        <f>_xlfn.XLOOKUP(Table4[[#This Row],[Customer ID]],Sheet1!A1874:A4208,Sheet1!H1874:H4208)</f>
        <v>No</v>
      </c>
      <c r="L1874" s="20" t="str">
        <f>_xlfn.XLOOKUP(Table4[[#This Row],[Customer ID]],Sheet1!A1874:A4208,Sheet1!I1874:I4208)</f>
        <v>Over Weight</v>
      </c>
      <c r="M1874" s="20" t="str">
        <f>_xlfn.XLOOKUP(A1874,Sheet1!A1874:A4208,Sheet1!J1874:J4208)</f>
        <v>Normal</v>
      </c>
      <c r="N1874" s="48" t="str">
        <f>_xlfn.XLOOKUP(Table4[[#This Row],[Customer ID]],Table3[Customer ID],Table3[Date2])</f>
        <v>1-Dec-1991</v>
      </c>
      <c r="O1874" s="20">
        <f>_xlfn.XLOOKUP(A1874,Table3[Customer ID],Table3[Age])</f>
        <v>31</v>
      </c>
      <c r="P1874" s="20">
        <f>_xlfn.XLOOKUP(A1874,Table3[Customer ID],Table3[children])</f>
        <v>1</v>
      </c>
      <c r="Q1874" s="47">
        <f>_xlfn.XLOOKUP(A1874,Table3[Customer ID],Table3[charges])</f>
        <v>4243.59</v>
      </c>
      <c r="R1874" s="20" t="str">
        <f>_xlfn.XLOOKUP(A1874,Table3[Customer ID],Table3[Hospital tier])</f>
        <v>tier - 3</v>
      </c>
      <c r="S1874" s="20" t="str">
        <f>_xlfn.XLOOKUP(A1874,Table3[Customer ID],Table3[City tier])</f>
        <v>tier - 1</v>
      </c>
      <c r="T1874" s="20" t="str">
        <f>_xlfn.XLOOKUP(A1874,Table3[Customer ID],Table3[State ID])</f>
        <v>R1012</v>
      </c>
    </row>
    <row r="1875" spans="1:20" x14ac:dyDescent="0.3">
      <c r="A1875" s="20" t="s">
        <v>1893</v>
      </c>
      <c r="B1875" s="20" t="str">
        <f>_xlfn.XLOOKUP(A1875,Sheet3!A1875:A4209,Sheet3!B1875:B4209)</f>
        <v xml:space="preserve"> Mr</v>
      </c>
      <c r="C1875" s="20" t="str">
        <f>_xlfn.XLOOKUP(A1875,Sheet3!A1875:A4209,Sheet3!C1875:C4209)</f>
        <v>Zamore</v>
      </c>
      <c r="D1875" s="20" t="str">
        <f>_xlfn.XLOOKUP(A1875,Sheet3!A1875:A4209,Sheet3!D1875:D4209)</f>
        <v xml:space="preserve">  Turner J.</v>
      </c>
      <c r="E1875" s="46">
        <f>_xlfn.XLOOKUP(A1875,Sheet1!$A$2:$A$2336,Sheet1!$B$2:$B$2336)</f>
        <v>25.934999999999999</v>
      </c>
      <c r="F1875" s="20">
        <f>_xlfn.XLOOKUP(Table4[[#This Row],[Customer ID]],Sheet1!A1875:A4209,Sheet1!C1875:C4209)</f>
        <v>4.29</v>
      </c>
      <c r="G1875" s="20" t="str">
        <f>_xlfn.XLOOKUP(Table4[[#This Row],[Customer ID]],Sheet1!A1875:A4209,Sheet1!D1875:D4209)</f>
        <v>No</v>
      </c>
      <c r="H1875" s="20" t="str">
        <f>_xlfn.XLOOKUP(Table4[[#This Row],[Customer ID]],Sheet1!A1875:A4209,Sheet1!E1875:E4209)</f>
        <v>No</v>
      </c>
      <c r="I1875" s="20" t="str">
        <f>_xlfn.XLOOKUP(Table4[[#This Row],[Customer ID]],Sheet1!A1875:A4209,Sheet1!F1875:F4209)</f>
        <v>No</v>
      </c>
      <c r="J1875" s="20">
        <f>_xlfn.XLOOKUP(Table4[[#This Row],[Customer ID]],Sheet1!A1875:A4209,Sheet1!G1875:G4209)</f>
        <v>0</v>
      </c>
      <c r="K1875" s="20" t="str">
        <f>_xlfn.XLOOKUP(Table4[[#This Row],[Customer ID]],Sheet1!A1875:A4209,Sheet1!H1875:H4209)</f>
        <v>No</v>
      </c>
      <c r="L1875" s="20" t="str">
        <f>_xlfn.XLOOKUP(Table4[[#This Row],[Customer ID]],Sheet1!A1875:A4209,Sheet1!I1875:I4209)</f>
        <v>Over Weight</v>
      </c>
      <c r="M1875" s="20" t="str">
        <f>_xlfn.XLOOKUP(A1875,Sheet1!A1875:A4209,Sheet1!J1875:J4209)</f>
        <v>Normal</v>
      </c>
      <c r="N1875" s="48" t="str">
        <f>_xlfn.XLOOKUP(Table4[[#This Row],[Customer ID]],Table3[Customer ID],Table3[Date2])</f>
        <v>3-Nov-1991</v>
      </c>
      <c r="O1875" s="20">
        <f>_xlfn.XLOOKUP(A1875,Table3[Customer ID],Table3[Age])</f>
        <v>31</v>
      </c>
      <c r="P1875" s="20">
        <f>_xlfn.XLOOKUP(A1875,Table3[Customer ID],Table3[children])</f>
        <v>1</v>
      </c>
      <c r="Q1875" s="47">
        <f>_xlfn.XLOOKUP(A1875,Table3[Customer ID],Table3[charges])</f>
        <v>4239.8900000000003</v>
      </c>
      <c r="R1875" s="20" t="str">
        <f>_xlfn.XLOOKUP(A1875,Table3[Customer ID],Table3[Hospital tier])</f>
        <v>tier - 2</v>
      </c>
      <c r="S1875" s="20" t="str">
        <f>_xlfn.XLOOKUP(A1875,Table3[Customer ID],Table3[City tier])</f>
        <v>tier - 2</v>
      </c>
      <c r="T1875" s="20" t="str">
        <f>_xlfn.XLOOKUP(A1875,Table3[Customer ID],Table3[State ID])</f>
        <v>R1012</v>
      </c>
    </row>
    <row r="1876" spans="1:20" x14ac:dyDescent="0.3">
      <c r="A1876" s="20" t="s">
        <v>1894</v>
      </c>
      <c r="B1876" s="20" t="str">
        <f>_xlfn.XLOOKUP(A1876,Sheet3!A1876:A4210,Sheet3!B1876:B4210)</f>
        <v xml:space="preserve"> Mr</v>
      </c>
      <c r="C1876" s="20" t="str">
        <f>_xlfn.XLOOKUP(A1876,Sheet3!A1876:A4210,Sheet3!C1876:C4210)</f>
        <v>Donaghy</v>
      </c>
      <c r="D1876" s="20" t="str">
        <f>_xlfn.XLOOKUP(A1876,Sheet3!A1876:A4210,Sheet3!D1876:D4210)</f>
        <v xml:space="preserve">  Roger</v>
      </c>
      <c r="E1876" s="46">
        <f>_xlfn.XLOOKUP(A1876,Sheet1!$A$2:$A$2336,Sheet1!$B$2:$B$2336)</f>
        <v>27.645</v>
      </c>
      <c r="F1876" s="20">
        <f>_xlfn.XLOOKUP(Table4[[#This Row],[Customer ID]],Sheet1!A1876:A4210,Sheet1!C1876:C4210)</f>
        <v>5.25</v>
      </c>
      <c r="G1876" s="20" t="str">
        <f>_xlfn.XLOOKUP(Table4[[#This Row],[Customer ID]],Sheet1!A1876:A4210,Sheet1!D1876:D4210)</f>
        <v>No</v>
      </c>
      <c r="H1876" s="20" t="str">
        <f>_xlfn.XLOOKUP(Table4[[#This Row],[Customer ID]],Sheet1!A1876:A4210,Sheet1!E1876:E4210)</f>
        <v>No</v>
      </c>
      <c r="I1876" s="20" t="str">
        <f>_xlfn.XLOOKUP(Table4[[#This Row],[Customer ID]],Sheet1!A1876:A4210,Sheet1!F1876:F4210)</f>
        <v>No</v>
      </c>
      <c r="J1876" s="20">
        <f>_xlfn.XLOOKUP(Table4[[#This Row],[Customer ID]],Sheet1!A1876:A4210,Sheet1!G1876:G4210)</f>
        <v>1</v>
      </c>
      <c r="K1876" s="20" t="str">
        <f>_xlfn.XLOOKUP(Table4[[#This Row],[Customer ID]],Sheet1!A1876:A4210,Sheet1!H1876:H4210)</f>
        <v>No</v>
      </c>
      <c r="L1876" s="20" t="str">
        <f>_xlfn.XLOOKUP(Table4[[#This Row],[Customer ID]],Sheet1!A1876:A4210,Sheet1!I1876:I4210)</f>
        <v>Over Weight</v>
      </c>
      <c r="M1876" s="20" t="str">
        <f>_xlfn.XLOOKUP(A1876,Sheet1!A1876:A4210,Sheet1!J1876:J4210)</f>
        <v>Normal</v>
      </c>
      <c r="N1876" s="48" t="str">
        <f>_xlfn.XLOOKUP(Table4[[#This Row],[Customer ID]],Table3[Customer ID],Table3[Date2])</f>
        <v>27-Jun-1992</v>
      </c>
      <c r="O1876" s="20">
        <f>_xlfn.XLOOKUP(A1876,Table3[Customer ID],Table3[Age])</f>
        <v>30</v>
      </c>
      <c r="P1876" s="20">
        <f>_xlfn.XLOOKUP(A1876,Table3[Customer ID],Table3[children])</f>
        <v>1</v>
      </c>
      <c r="Q1876" s="47">
        <f>_xlfn.XLOOKUP(A1876,Table3[Customer ID],Table3[charges])</f>
        <v>4237.13</v>
      </c>
      <c r="R1876" s="20" t="str">
        <f>_xlfn.XLOOKUP(A1876,Table3[Customer ID],Table3[Hospital tier])</f>
        <v>tier - 3</v>
      </c>
      <c r="S1876" s="20" t="str">
        <f>_xlfn.XLOOKUP(A1876,Table3[Customer ID],Table3[City tier])</f>
        <v>tier - 1</v>
      </c>
      <c r="T1876" s="20" t="str">
        <f>_xlfn.XLOOKUP(A1876,Table3[Customer ID],Table3[State ID])</f>
        <v>R1016</v>
      </c>
    </row>
    <row r="1877" spans="1:20" x14ac:dyDescent="0.3">
      <c r="A1877" s="20" t="s">
        <v>1895</v>
      </c>
      <c r="B1877" s="20" t="str">
        <f>_xlfn.XLOOKUP(A1877,Sheet3!A1877:A4211,Sheet3!B1877:B4211)</f>
        <v xml:space="preserve"> Ms</v>
      </c>
      <c r="C1877" s="20" t="str">
        <f>_xlfn.XLOOKUP(A1877,Sheet3!A1877:A4211,Sheet3!C1877:C4211)</f>
        <v>Kennedy</v>
      </c>
      <c r="D1877" s="20" t="str">
        <f>_xlfn.XLOOKUP(A1877,Sheet3!A1877:A4211,Sheet3!D1877:D4211)</f>
        <v xml:space="preserve">  Pamela</v>
      </c>
      <c r="E1877" s="46">
        <f>_xlfn.XLOOKUP(A1877,Sheet1!$A$2:$A$2336,Sheet1!$B$2:$B$2336)</f>
        <v>30.1</v>
      </c>
      <c r="F1877" s="20">
        <f>_xlfn.XLOOKUP(Table4[[#This Row],[Customer ID]],Sheet1!A1877:A4211,Sheet1!C1877:C4211)</f>
        <v>4.04</v>
      </c>
      <c r="G1877" s="20" t="str">
        <f>_xlfn.XLOOKUP(Table4[[#This Row],[Customer ID]],Sheet1!A1877:A4211,Sheet1!D1877:D4211)</f>
        <v>No</v>
      </c>
      <c r="H1877" s="20" t="str">
        <f>_xlfn.XLOOKUP(Table4[[#This Row],[Customer ID]],Sheet1!A1877:A4211,Sheet1!E1877:E4211)</f>
        <v>No</v>
      </c>
      <c r="I1877" s="20" t="str">
        <f>_xlfn.XLOOKUP(Table4[[#This Row],[Customer ID]],Sheet1!A1877:A4211,Sheet1!F1877:F4211)</f>
        <v>No</v>
      </c>
      <c r="J1877" s="20">
        <f>_xlfn.XLOOKUP(Table4[[#This Row],[Customer ID]],Sheet1!A1877:A4211,Sheet1!G1877:G4211)</f>
        <v>1</v>
      </c>
      <c r="K1877" s="20" t="str">
        <f>_xlfn.XLOOKUP(Table4[[#This Row],[Customer ID]],Sheet1!A1877:A4211,Sheet1!H1877:H4211)</f>
        <v>No</v>
      </c>
      <c r="L1877" s="20" t="str">
        <f>_xlfn.XLOOKUP(Table4[[#This Row],[Customer ID]],Sheet1!A1877:A4211,Sheet1!I1877:I4211)</f>
        <v>Obesity</v>
      </c>
      <c r="M1877" s="20" t="str">
        <f>_xlfn.XLOOKUP(A1877,Sheet1!A1877:A4211,Sheet1!J1877:J4211)</f>
        <v>Normal</v>
      </c>
      <c r="N1877" s="48" t="str">
        <f>_xlfn.XLOOKUP(Table4[[#This Row],[Customer ID]],Table3[Customer ID],Table3[Date2])</f>
        <v>14-Dec-1998</v>
      </c>
      <c r="O1877" s="20">
        <f>_xlfn.XLOOKUP(A1877,Table3[Customer ID],Table3[Age])</f>
        <v>24</v>
      </c>
      <c r="P1877" s="20">
        <f>_xlfn.XLOOKUP(A1877,Table3[Customer ID],Table3[children])</f>
        <v>3</v>
      </c>
      <c r="Q1877" s="47">
        <f>_xlfn.XLOOKUP(A1877,Table3[Customer ID],Table3[charges])</f>
        <v>4234.93</v>
      </c>
      <c r="R1877" s="20" t="str">
        <f>_xlfn.XLOOKUP(A1877,Table3[Customer ID],Table3[Hospital tier])</f>
        <v>tier - 2</v>
      </c>
      <c r="S1877" s="20" t="str">
        <f>_xlfn.XLOOKUP(A1877,Table3[Customer ID],Table3[City tier])</f>
        <v>tier - 1</v>
      </c>
      <c r="T1877" s="20" t="str">
        <f>_xlfn.XLOOKUP(A1877,Table3[Customer ID],Table3[State ID])</f>
        <v>R1011</v>
      </c>
    </row>
    <row r="1878" spans="1:20" x14ac:dyDescent="0.3">
      <c r="A1878" s="20" t="s">
        <v>1896</v>
      </c>
      <c r="B1878" s="20" t="str">
        <f>_xlfn.XLOOKUP(A1878,Sheet3!A1878:A4212,Sheet3!B1878:B4212)</f>
        <v xml:space="preserve"> Ms</v>
      </c>
      <c r="C1878" s="20" t="str">
        <f>_xlfn.XLOOKUP(A1878,Sheet3!A1878:A4212,Sheet3!C1878:C4212)</f>
        <v>Fiorini</v>
      </c>
      <c r="D1878" s="20" t="str">
        <f>_xlfn.XLOOKUP(A1878,Sheet3!A1878:A4212,Sheet3!D1878:D4212)</f>
        <v xml:space="preserve">  Allison M.</v>
      </c>
      <c r="E1878" s="46">
        <f>_xlfn.XLOOKUP(A1878,Sheet1!$A$2:$A$2336,Sheet1!$B$2:$B$2336)</f>
        <v>26.79</v>
      </c>
      <c r="F1878" s="20">
        <f>_xlfn.XLOOKUP(Table4[[#This Row],[Customer ID]],Sheet1!A1878:A4212,Sheet1!C1878:C4212)</f>
        <v>5</v>
      </c>
      <c r="G1878" s="20" t="str">
        <f>_xlfn.XLOOKUP(Table4[[#This Row],[Customer ID]],Sheet1!A1878:A4212,Sheet1!D1878:D4212)</f>
        <v>yes</v>
      </c>
      <c r="H1878" s="20" t="str">
        <f>_xlfn.XLOOKUP(Table4[[#This Row],[Customer ID]],Sheet1!A1878:A4212,Sheet1!E1878:E4212)</f>
        <v>No</v>
      </c>
      <c r="I1878" s="20" t="str">
        <f>_xlfn.XLOOKUP(Table4[[#This Row],[Customer ID]],Sheet1!A1878:A4212,Sheet1!F1878:F4212)</f>
        <v>Yes</v>
      </c>
      <c r="J1878" s="20">
        <f>_xlfn.XLOOKUP(Table4[[#This Row],[Customer ID]],Sheet1!A1878:A4212,Sheet1!G1878:G4212)</f>
        <v>1</v>
      </c>
      <c r="K1878" s="20" t="str">
        <f>_xlfn.XLOOKUP(Table4[[#This Row],[Customer ID]],Sheet1!A1878:A4212,Sheet1!H1878:H4212)</f>
        <v>No</v>
      </c>
      <c r="L1878" s="20" t="str">
        <f>_xlfn.XLOOKUP(Table4[[#This Row],[Customer ID]],Sheet1!A1878:A4212,Sheet1!I1878:I4212)</f>
        <v>Over Weight</v>
      </c>
      <c r="M1878" s="20" t="str">
        <f>_xlfn.XLOOKUP(A1878,Sheet1!A1878:A4212,Sheet1!J1878:J4212)</f>
        <v>Normal</v>
      </c>
      <c r="N1878" s="48" t="str">
        <f>_xlfn.XLOOKUP(Table4[[#This Row],[Customer ID]],Table3[Customer ID],Table3[Date2])</f>
        <v>6-Sep-1997</v>
      </c>
      <c r="O1878" s="20">
        <f>_xlfn.XLOOKUP(A1878,Table3[Customer ID],Table3[Age])</f>
        <v>25</v>
      </c>
      <c r="P1878" s="20">
        <f>_xlfn.XLOOKUP(A1878,Table3[Customer ID],Table3[children])</f>
        <v>2</v>
      </c>
      <c r="Q1878" s="47">
        <f>_xlfn.XLOOKUP(A1878,Table3[Customer ID],Table3[charges])</f>
        <v>4189.1099999999997</v>
      </c>
      <c r="R1878" s="20" t="str">
        <f>_xlfn.XLOOKUP(A1878,Table3[Customer ID],Table3[Hospital tier])</f>
        <v>tier - 2</v>
      </c>
      <c r="S1878" s="20" t="str">
        <f>_xlfn.XLOOKUP(A1878,Table3[Customer ID],Table3[City tier])</f>
        <v>tier - 2</v>
      </c>
      <c r="T1878" s="20" t="str">
        <f>_xlfn.XLOOKUP(A1878,Table3[Customer ID],Table3[State ID])</f>
        <v>R1012</v>
      </c>
    </row>
    <row r="1879" spans="1:20" x14ac:dyDescent="0.3">
      <c r="A1879" s="20" t="s">
        <v>1897</v>
      </c>
      <c r="B1879" s="20" t="str">
        <f>_xlfn.XLOOKUP(A1879,Sheet3!A1879:A4213,Sheet3!B1879:B4213)</f>
        <v xml:space="preserve"> Mrs</v>
      </c>
      <c r="C1879" s="20" t="str">
        <f>_xlfn.XLOOKUP(A1879,Sheet3!A1879:A4213,Sheet3!C1879:C4213)</f>
        <v>Alexander</v>
      </c>
      <c r="D1879" s="20" t="str">
        <f>_xlfn.XLOOKUP(A1879,Sheet3!A1879:A4213,Sheet3!D1879:D4213)</f>
        <v xml:space="preserve">  Katherine H.</v>
      </c>
      <c r="E1879" s="46">
        <f>_xlfn.XLOOKUP(A1879,Sheet1!$A$2:$A$2336,Sheet1!$B$2:$B$2336)</f>
        <v>27.1</v>
      </c>
      <c r="F1879" s="20">
        <f>_xlfn.XLOOKUP(Table4[[#This Row],[Customer ID]],Sheet1!A1879:A4213,Sheet1!C1879:C4213)</f>
        <v>4.01</v>
      </c>
      <c r="G1879" s="20" t="str">
        <f>_xlfn.XLOOKUP(Table4[[#This Row],[Customer ID]],Sheet1!A1879:A4213,Sheet1!D1879:D4213)</f>
        <v>yes</v>
      </c>
      <c r="H1879" s="20" t="str">
        <f>_xlfn.XLOOKUP(Table4[[#This Row],[Customer ID]],Sheet1!A1879:A4213,Sheet1!E1879:E4213)</f>
        <v>No</v>
      </c>
      <c r="I1879" s="20" t="str">
        <f>_xlfn.XLOOKUP(Table4[[#This Row],[Customer ID]],Sheet1!A1879:A4213,Sheet1!F1879:F4213)</f>
        <v>No</v>
      </c>
      <c r="J1879" s="20">
        <f>_xlfn.XLOOKUP(Table4[[#This Row],[Customer ID]],Sheet1!A1879:A4213,Sheet1!G1879:G4213)</f>
        <v>1</v>
      </c>
      <c r="K1879" s="20" t="str">
        <f>_xlfn.XLOOKUP(Table4[[#This Row],[Customer ID]],Sheet1!A1879:A4213,Sheet1!H1879:H4213)</f>
        <v>No</v>
      </c>
      <c r="L1879" s="20" t="str">
        <f>_xlfn.XLOOKUP(Table4[[#This Row],[Customer ID]],Sheet1!A1879:A4213,Sheet1!I1879:I4213)</f>
        <v>Over Weight</v>
      </c>
      <c r="M1879" s="20" t="str">
        <f>_xlfn.XLOOKUP(A1879,Sheet1!A1879:A4213,Sheet1!J1879:J4213)</f>
        <v>Normal</v>
      </c>
      <c r="N1879" s="48" t="str">
        <f>_xlfn.XLOOKUP(Table4[[#This Row],[Customer ID]],Table3[Customer ID],Table3[Date2])</f>
        <v>3-Oct-1995</v>
      </c>
      <c r="O1879" s="20">
        <f>_xlfn.XLOOKUP(A1879,Table3[Customer ID],Table3[Age])</f>
        <v>27</v>
      </c>
      <c r="P1879" s="20">
        <f>_xlfn.XLOOKUP(A1879,Table3[Customer ID],Table3[children])</f>
        <v>0</v>
      </c>
      <c r="Q1879" s="47">
        <f>_xlfn.XLOOKUP(A1879,Table3[Customer ID],Table3[charges])</f>
        <v>4188.7299999999996</v>
      </c>
      <c r="R1879" s="20" t="str">
        <f>_xlfn.XLOOKUP(A1879,Table3[Customer ID],Table3[Hospital tier])</f>
        <v>tier - 2</v>
      </c>
      <c r="S1879" s="20" t="str">
        <f>_xlfn.XLOOKUP(A1879,Table3[Customer ID],Table3[City tier])</f>
        <v>tier - 2</v>
      </c>
      <c r="T1879" s="20" t="str">
        <f>_xlfn.XLOOKUP(A1879,Table3[Customer ID],Table3[State ID])</f>
        <v>R1025</v>
      </c>
    </row>
    <row r="1880" spans="1:20" x14ac:dyDescent="0.3">
      <c r="A1880" s="20" t="s">
        <v>1898</v>
      </c>
      <c r="B1880" s="20" t="str">
        <f>_xlfn.XLOOKUP(A1880,Sheet3!A1880:A4214,Sheet3!B1880:B4214)</f>
        <v xml:space="preserve"> Ms</v>
      </c>
      <c r="C1880" s="20" t="str">
        <f>_xlfn.XLOOKUP(A1880,Sheet3!A1880:A4214,Sheet3!C1880:C4214)</f>
        <v>Watkins</v>
      </c>
      <c r="D1880" s="20" t="str">
        <f>_xlfn.XLOOKUP(A1880,Sheet3!A1880:A4214,Sheet3!D1880:D4214)</f>
        <v xml:space="preserve">  Robin</v>
      </c>
      <c r="E1880" s="46">
        <f>_xlfn.XLOOKUP(A1880,Sheet1!$A$2:$A$2336,Sheet1!$B$2:$B$2336)</f>
        <v>24.31</v>
      </c>
      <c r="F1880" s="20">
        <f>_xlfn.XLOOKUP(Table4[[#This Row],[Customer ID]],Sheet1!A1880:A4214,Sheet1!C1880:C4214)</f>
        <v>5.4</v>
      </c>
      <c r="G1880" s="20" t="str">
        <f>_xlfn.XLOOKUP(Table4[[#This Row],[Customer ID]],Sheet1!A1880:A4214,Sheet1!D1880:D4214)</f>
        <v>No</v>
      </c>
      <c r="H1880" s="20" t="str">
        <f>_xlfn.XLOOKUP(Table4[[#This Row],[Customer ID]],Sheet1!A1880:A4214,Sheet1!E1880:E4214)</f>
        <v>No</v>
      </c>
      <c r="I1880" s="20" t="str">
        <f>_xlfn.XLOOKUP(Table4[[#This Row],[Customer ID]],Sheet1!A1880:A4214,Sheet1!F1880:F4214)</f>
        <v>No</v>
      </c>
      <c r="J1880" s="20">
        <f>_xlfn.XLOOKUP(Table4[[#This Row],[Customer ID]],Sheet1!A1880:A4214,Sheet1!G1880:G4214)</f>
        <v>0</v>
      </c>
      <c r="K1880" s="20" t="str">
        <f>_xlfn.XLOOKUP(Table4[[#This Row],[Customer ID]],Sheet1!A1880:A4214,Sheet1!H1880:H4214)</f>
        <v>No</v>
      </c>
      <c r="L1880" s="20" t="str">
        <f>_xlfn.XLOOKUP(Table4[[#This Row],[Customer ID]],Sheet1!A1880:A4214,Sheet1!I1880:I4214)</f>
        <v>Normal weight</v>
      </c>
      <c r="M1880" s="20" t="str">
        <f>_xlfn.XLOOKUP(A1880,Sheet1!A1880:A4214,Sheet1!J1880:J4214)</f>
        <v>Normal</v>
      </c>
      <c r="N1880" s="48" t="str">
        <f>_xlfn.XLOOKUP(Table4[[#This Row],[Customer ID]],Table3[Customer ID],Table3[Date2])</f>
        <v>25-Jun-1989</v>
      </c>
      <c r="O1880" s="20">
        <f>_xlfn.XLOOKUP(A1880,Table3[Customer ID],Table3[Age])</f>
        <v>33</v>
      </c>
      <c r="P1880" s="20">
        <f>_xlfn.XLOOKUP(A1880,Table3[Customer ID],Table3[children])</f>
        <v>0</v>
      </c>
      <c r="Q1880" s="47">
        <f>_xlfn.XLOOKUP(A1880,Table3[Customer ID],Table3[charges])</f>
        <v>4185.1000000000004</v>
      </c>
      <c r="R1880" s="20" t="str">
        <f>_xlfn.XLOOKUP(A1880,Table3[Customer ID],Table3[Hospital tier])</f>
        <v>tier - 2</v>
      </c>
      <c r="S1880" s="20" t="str">
        <f>_xlfn.XLOOKUP(A1880,Table3[Customer ID],Table3[City tier])</f>
        <v>tier - 3</v>
      </c>
      <c r="T1880" s="20" t="str">
        <f>_xlfn.XLOOKUP(A1880,Table3[Customer ID],Table3[State ID])</f>
        <v>R1013</v>
      </c>
    </row>
    <row r="1881" spans="1:20" x14ac:dyDescent="0.3">
      <c r="A1881" s="20" t="s">
        <v>1899</v>
      </c>
      <c r="B1881" s="20" t="str">
        <f>_xlfn.XLOOKUP(A1881,Sheet3!A1881:A4215,Sheet3!B1881:B4215)</f>
        <v xml:space="preserve"> Ms</v>
      </c>
      <c r="C1881" s="20" t="str">
        <f>_xlfn.XLOOKUP(A1881,Sheet3!A1881:A4215,Sheet3!C1881:C4215)</f>
        <v>Cassel</v>
      </c>
      <c r="D1881" s="20" t="str">
        <f>_xlfn.XLOOKUP(A1881,Sheet3!A1881:A4215,Sheet3!D1881:D4215)</f>
        <v xml:space="preserve">  Terri</v>
      </c>
      <c r="E1881" s="46">
        <f>_xlfn.XLOOKUP(A1881,Sheet1!$A$2:$A$2336,Sheet1!$B$2:$B$2336)</f>
        <v>15.53</v>
      </c>
      <c r="F1881" s="20">
        <f>_xlfn.XLOOKUP(Table4[[#This Row],[Customer ID]],Sheet1!A1881:A4215,Sheet1!C1881:C4215)</f>
        <v>5.81</v>
      </c>
      <c r="G1881" s="20" t="str">
        <f>_xlfn.XLOOKUP(Table4[[#This Row],[Customer ID]],Sheet1!A1881:A4215,Sheet1!D1881:D4215)</f>
        <v>No</v>
      </c>
      <c r="H1881" s="20" t="str">
        <f>_xlfn.XLOOKUP(Table4[[#This Row],[Customer ID]],Sheet1!A1881:A4215,Sheet1!E1881:E4215)</f>
        <v>No</v>
      </c>
      <c r="I1881" s="20" t="str">
        <f>_xlfn.XLOOKUP(Table4[[#This Row],[Customer ID]],Sheet1!A1881:A4215,Sheet1!F1881:F4215)</f>
        <v>No</v>
      </c>
      <c r="J1881" s="20">
        <f>_xlfn.XLOOKUP(Table4[[#This Row],[Customer ID]],Sheet1!A1881:A4215,Sheet1!G1881:G4215)</f>
        <v>1</v>
      </c>
      <c r="K1881" s="20" t="str">
        <f>_xlfn.XLOOKUP(Table4[[#This Row],[Customer ID]],Sheet1!A1881:A4215,Sheet1!H1881:H4215)</f>
        <v>No</v>
      </c>
      <c r="L1881" s="20" t="str">
        <f>_xlfn.XLOOKUP(Table4[[#This Row],[Customer ID]],Sheet1!A1881:A4215,Sheet1!I1881:I4215)</f>
        <v>Under Weight</v>
      </c>
      <c r="M1881" s="20" t="str">
        <f>_xlfn.XLOOKUP(A1881,Sheet1!A1881:A4215,Sheet1!J1881:J4215)</f>
        <v>Prediabetes</v>
      </c>
      <c r="N1881" s="48" t="str">
        <f>_xlfn.XLOOKUP(Table4[[#This Row],[Customer ID]],Table3[Customer ID],Table3[Date2])</f>
        <v>16-Sep-1984</v>
      </c>
      <c r="O1881" s="20">
        <f>_xlfn.XLOOKUP(A1881,Table3[Customer ID],Table3[Age])</f>
        <v>38</v>
      </c>
      <c r="P1881" s="20">
        <f>_xlfn.XLOOKUP(A1881,Table3[Customer ID],Table3[children])</f>
        <v>3</v>
      </c>
      <c r="Q1881" s="47">
        <f>_xlfn.XLOOKUP(A1881,Table3[Customer ID],Table3[charges])</f>
        <v>4163.21</v>
      </c>
      <c r="R1881" s="20" t="str">
        <f>_xlfn.XLOOKUP(A1881,Table3[Customer ID],Table3[Hospital tier])</f>
        <v>tier - 2</v>
      </c>
      <c r="S1881" s="20" t="str">
        <f>_xlfn.XLOOKUP(A1881,Table3[Customer ID],Table3[City tier])</f>
        <v>tier - 2</v>
      </c>
      <c r="T1881" s="20" t="str">
        <f>_xlfn.XLOOKUP(A1881,Table3[Customer ID],Table3[State ID])</f>
        <v>R1012</v>
      </c>
    </row>
    <row r="1882" spans="1:20" x14ac:dyDescent="0.3">
      <c r="A1882" s="20" t="s">
        <v>1900</v>
      </c>
      <c r="B1882" s="20" t="str">
        <f>_xlfn.XLOOKUP(A1882,Sheet3!A1882:A4216,Sheet3!B1882:B4216)</f>
        <v xml:space="preserve"> Mr</v>
      </c>
      <c r="C1882" s="20" t="str">
        <f>_xlfn.XLOOKUP(A1882,Sheet3!A1882:A4216,Sheet3!C1882:C4216)</f>
        <v>Ferguson</v>
      </c>
      <c r="D1882" s="20" t="str">
        <f>_xlfn.XLOOKUP(A1882,Sheet3!A1882:A4216,Sheet3!D1882:D4216)</f>
        <v xml:space="preserve">  Eddie</v>
      </c>
      <c r="E1882" s="46">
        <f>_xlfn.XLOOKUP(A1882,Sheet1!$A$2:$A$2336,Sheet1!$B$2:$B$2336)</f>
        <v>30.7</v>
      </c>
      <c r="F1882" s="20">
        <f>_xlfn.XLOOKUP(Table4[[#This Row],[Customer ID]],Sheet1!A1882:A4216,Sheet1!C1882:C4216)</f>
        <v>5.82</v>
      </c>
      <c r="G1882" s="20" t="str">
        <f>_xlfn.XLOOKUP(Table4[[#This Row],[Customer ID]],Sheet1!A1882:A4216,Sheet1!D1882:D4216)</f>
        <v>No</v>
      </c>
      <c r="H1882" s="20" t="str">
        <f>_xlfn.XLOOKUP(Table4[[#This Row],[Customer ID]],Sheet1!A1882:A4216,Sheet1!E1882:E4216)</f>
        <v>No</v>
      </c>
      <c r="I1882" s="20" t="str">
        <f>_xlfn.XLOOKUP(Table4[[#This Row],[Customer ID]],Sheet1!A1882:A4216,Sheet1!F1882:F4216)</f>
        <v>No</v>
      </c>
      <c r="J1882" s="20">
        <f>_xlfn.XLOOKUP(Table4[[#This Row],[Customer ID]],Sheet1!A1882:A4216,Sheet1!G1882:G4216)</f>
        <v>1</v>
      </c>
      <c r="K1882" s="20" t="str">
        <f>_xlfn.XLOOKUP(Table4[[#This Row],[Customer ID]],Sheet1!A1882:A4216,Sheet1!H1882:H4216)</f>
        <v>No</v>
      </c>
      <c r="L1882" s="20" t="str">
        <f>_xlfn.XLOOKUP(Table4[[#This Row],[Customer ID]],Sheet1!A1882:A4216,Sheet1!I1882:I4216)</f>
        <v>Obesity</v>
      </c>
      <c r="M1882" s="20" t="str">
        <f>_xlfn.XLOOKUP(A1882,Sheet1!A1882:A4216,Sheet1!J1882:J4216)</f>
        <v>Prediabetes</v>
      </c>
      <c r="N1882" s="48" t="str">
        <f>_xlfn.XLOOKUP(Table4[[#This Row],[Customer ID]],Table3[Customer ID],Table3[Date2])</f>
        <v>26-Nov-1998</v>
      </c>
      <c r="O1882" s="20">
        <f>_xlfn.XLOOKUP(A1882,Table3[Customer ID],Table3[Age])</f>
        <v>24</v>
      </c>
      <c r="P1882" s="20">
        <f>_xlfn.XLOOKUP(A1882,Table3[Customer ID],Table3[children])</f>
        <v>0</v>
      </c>
      <c r="Q1882" s="47">
        <f>_xlfn.XLOOKUP(A1882,Table3[Customer ID],Table3[charges])</f>
        <v>4154.97</v>
      </c>
      <c r="R1882" s="20" t="str">
        <f>_xlfn.XLOOKUP(A1882,Table3[Customer ID],Table3[Hospital tier])</f>
        <v>tier - 2</v>
      </c>
      <c r="S1882" s="20" t="str">
        <f>_xlfn.XLOOKUP(A1882,Table3[Customer ID],Table3[City tier])</f>
        <v>tier - 1</v>
      </c>
      <c r="T1882" s="20" t="str">
        <f>_xlfn.XLOOKUP(A1882,Table3[Customer ID],Table3[State ID])</f>
        <v>R1012</v>
      </c>
    </row>
    <row r="1883" spans="1:20" x14ac:dyDescent="0.3">
      <c r="A1883" s="20" t="s">
        <v>1901</v>
      </c>
      <c r="B1883" s="20" t="str">
        <f>_xlfn.XLOOKUP(A1883,Sheet3!A1883:A4217,Sheet3!B1883:B4217)</f>
        <v xml:space="preserve"> Ms</v>
      </c>
      <c r="C1883" s="20" t="str">
        <f>_xlfn.XLOOKUP(A1883,Sheet3!A1883:A4217,Sheet3!C1883:C4217)</f>
        <v>O'Sullivan</v>
      </c>
      <c r="D1883" s="20" t="str">
        <f>_xlfn.XLOOKUP(A1883,Sheet3!A1883:A4217,Sheet3!D1883:D4217)</f>
        <v xml:space="preserve">  Pamela</v>
      </c>
      <c r="E1883" s="46">
        <f>_xlfn.XLOOKUP(A1883,Sheet1!$A$2:$A$2336,Sheet1!$B$2:$B$2336)</f>
        <v>33.33</v>
      </c>
      <c r="F1883" s="20">
        <f>_xlfn.XLOOKUP(Table4[[#This Row],[Customer ID]],Sheet1!A1883:A4217,Sheet1!C1883:C4217)</f>
        <v>4.82</v>
      </c>
      <c r="G1883" s="20" t="str">
        <f>_xlfn.XLOOKUP(Table4[[#This Row],[Customer ID]],Sheet1!A1883:A4217,Sheet1!D1883:D4217)</f>
        <v>No</v>
      </c>
      <c r="H1883" s="20" t="str">
        <f>_xlfn.XLOOKUP(Table4[[#This Row],[Customer ID]],Sheet1!A1883:A4217,Sheet1!E1883:E4217)</f>
        <v>No</v>
      </c>
      <c r="I1883" s="20" t="str">
        <f>_xlfn.XLOOKUP(Table4[[#This Row],[Customer ID]],Sheet1!A1883:A4217,Sheet1!F1883:F4217)</f>
        <v>No</v>
      </c>
      <c r="J1883" s="20">
        <f>_xlfn.XLOOKUP(Table4[[#This Row],[Customer ID]],Sheet1!A1883:A4217,Sheet1!G1883:G4217)</f>
        <v>1</v>
      </c>
      <c r="K1883" s="20" t="str">
        <f>_xlfn.XLOOKUP(Table4[[#This Row],[Customer ID]],Sheet1!A1883:A4217,Sheet1!H1883:H4217)</f>
        <v>No</v>
      </c>
      <c r="L1883" s="20" t="str">
        <f>_xlfn.XLOOKUP(Table4[[#This Row],[Customer ID]],Sheet1!A1883:A4217,Sheet1!I1883:I4217)</f>
        <v>Obesity</v>
      </c>
      <c r="M1883" s="20" t="str">
        <f>_xlfn.XLOOKUP(A1883,Sheet1!A1883:A4217,Sheet1!J1883:J4217)</f>
        <v>Normal</v>
      </c>
      <c r="N1883" s="48" t="str">
        <f>_xlfn.XLOOKUP(Table4[[#This Row],[Customer ID]],Table3[Customer ID],Table3[Date2])</f>
        <v>4-Aug-1992</v>
      </c>
      <c r="O1883" s="20">
        <f>_xlfn.XLOOKUP(A1883,Table3[Customer ID],Table3[Age])</f>
        <v>30</v>
      </c>
      <c r="P1883" s="20">
        <f>_xlfn.XLOOKUP(A1883,Table3[Customer ID],Table3[children])</f>
        <v>1</v>
      </c>
      <c r="Q1883" s="47">
        <f>_xlfn.XLOOKUP(A1883,Table3[Customer ID],Table3[charges])</f>
        <v>4151.03</v>
      </c>
      <c r="R1883" s="20" t="str">
        <f>_xlfn.XLOOKUP(A1883,Table3[Customer ID],Table3[Hospital tier])</f>
        <v>tier - 2</v>
      </c>
      <c r="S1883" s="20" t="str">
        <f>_xlfn.XLOOKUP(A1883,Table3[Customer ID],Table3[City tier])</f>
        <v>tier - 2</v>
      </c>
      <c r="T1883" s="20" t="str">
        <f>_xlfn.XLOOKUP(A1883,Table3[Customer ID],Table3[State ID])</f>
        <v>R1013</v>
      </c>
    </row>
    <row r="1884" spans="1:20" x14ac:dyDescent="0.3">
      <c r="A1884" s="20" t="s">
        <v>1902</v>
      </c>
      <c r="B1884" s="20" t="str">
        <f>_xlfn.XLOOKUP(A1884,Sheet3!A1884:A4218,Sheet3!B1884:B4218)</f>
        <v xml:space="preserve"> Ms</v>
      </c>
      <c r="C1884" s="20" t="str">
        <f>_xlfn.XLOOKUP(A1884,Sheet3!A1884:A4218,Sheet3!C1884:C4218)</f>
        <v>Chepkirui</v>
      </c>
      <c r="D1884" s="20" t="str">
        <f>_xlfn.XLOOKUP(A1884,Sheet3!A1884:A4218,Sheet3!D1884:D4218)</f>
        <v xml:space="preserve">  Joyce</v>
      </c>
      <c r="E1884" s="46">
        <f>_xlfn.XLOOKUP(A1884,Sheet1!$A$2:$A$2336,Sheet1!$B$2:$B$2336)</f>
        <v>32.4</v>
      </c>
      <c r="F1884" s="20">
        <f>_xlfn.XLOOKUP(Table4[[#This Row],[Customer ID]],Sheet1!A1884:A4218,Sheet1!C1884:C4218)</f>
        <v>5.08</v>
      </c>
      <c r="G1884" s="20" t="str">
        <f>_xlfn.XLOOKUP(Table4[[#This Row],[Customer ID]],Sheet1!A1884:A4218,Sheet1!D1884:D4218)</f>
        <v>No</v>
      </c>
      <c r="H1884" s="20" t="str">
        <f>_xlfn.XLOOKUP(Table4[[#This Row],[Customer ID]],Sheet1!A1884:A4218,Sheet1!E1884:E4218)</f>
        <v>No</v>
      </c>
      <c r="I1884" s="20" t="str">
        <f>_xlfn.XLOOKUP(Table4[[#This Row],[Customer ID]],Sheet1!A1884:A4218,Sheet1!F1884:F4218)</f>
        <v>No</v>
      </c>
      <c r="J1884" s="20">
        <f>_xlfn.XLOOKUP(Table4[[#This Row],[Customer ID]],Sheet1!A1884:A4218,Sheet1!G1884:G4218)</f>
        <v>1</v>
      </c>
      <c r="K1884" s="20" t="str">
        <f>_xlfn.XLOOKUP(Table4[[#This Row],[Customer ID]],Sheet1!A1884:A4218,Sheet1!H1884:H4218)</f>
        <v>No</v>
      </c>
      <c r="L1884" s="20" t="str">
        <f>_xlfn.XLOOKUP(Table4[[#This Row],[Customer ID]],Sheet1!A1884:A4218,Sheet1!I1884:I4218)</f>
        <v>Obesity</v>
      </c>
      <c r="M1884" s="20" t="str">
        <f>_xlfn.XLOOKUP(A1884,Sheet1!A1884:A4218,Sheet1!J1884:J4218)</f>
        <v>Normal</v>
      </c>
      <c r="N1884" s="48" t="str">
        <f>_xlfn.XLOOKUP(Table4[[#This Row],[Customer ID]],Table3[Customer ID],Table3[Date2])</f>
        <v>28-Jun-1992</v>
      </c>
      <c r="O1884" s="20">
        <f>_xlfn.XLOOKUP(A1884,Table3[Customer ID],Table3[Age])</f>
        <v>30</v>
      </c>
      <c r="P1884" s="20">
        <f>_xlfn.XLOOKUP(A1884,Table3[Customer ID],Table3[children])</f>
        <v>1</v>
      </c>
      <c r="Q1884" s="47">
        <f>_xlfn.XLOOKUP(A1884,Table3[Customer ID],Table3[charges])</f>
        <v>4149.74</v>
      </c>
      <c r="R1884" s="20" t="str">
        <f>_xlfn.XLOOKUP(A1884,Table3[Customer ID],Table3[Hospital tier])</f>
        <v>tier - 2</v>
      </c>
      <c r="S1884" s="20" t="str">
        <f>_xlfn.XLOOKUP(A1884,Table3[Customer ID],Table3[City tier])</f>
        <v>tier - 1</v>
      </c>
      <c r="T1884" s="20" t="str">
        <f>_xlfn.XLOOKUP(A1884,Table3[Customer ID],Table3[State ID])</f>
        <v>R1011</v>
      </c>
    </row>
    <row r="1885" spans="1:20" x14ac:dyDescent="0.3">
      <c r="A1885" s="20" t="s">
        <v>1903</v>
      </c>
      <c r="B1885" s="20" t="str">
        <f>_xlfn.XLOOKUP(A1885,Sheet3!A1885:A4219,Sheet3!B1885:B4219)</f>
        <v xml:space="preserve"> Ms</v>
      </c>
      <c r="C1885" s="20" t="str">
        <f>_xlfn.XLOOKUP(A1885,Sheet3!A1885:A4219,Sheet3!C1885:C4219)</f>
        <v>Gurney</v>
      </c>
      <c r="D1885" s="20" t="str">
        <f>_xlfn.XLOOKUP(A1885,Sheet3!A1885:A4219,Sheet3!D1885:D4219)</f>
        <v xml:space="preserve">  Alison W.</v>
      </c>
      <c r="E1885" s="46">
        <f>_xlfn.XLOOKUP(A1885,Sheet1!$A$2:$A$2336,Sheet1!$B$2:$B$2336)</f>
        <v>27.93</v>
      </c>
      <c r="F1885" s="20">
        <f>_xlfn.XLOOKUP(Table4[[#This Row],[Customer ID]],Sheet1!A1885:A4219,Sheet1!C1885:C4219)</f>
        <v>5.59</v>
      </c>
      <c r="G1885" s="20" t="str">
        <f>_xlfn.XLOOKUP(Table4[[#This Row],[Customer ID]],Sheet1!A1885:A4219,Sheet1!D1885:D4219)</f>
        <v>No</v>
      </c>
      <c r="H1885" s="20" t="str">
        <f>_xlfn.XLOOKUP(Table4[[#This Row],[Customer ID]],Sheet1!A1885:A4219,Sheet1!E1885:E4219)</f>
        <v>No</v>
      </c>
      <c r="I1885" s="20" t="str">
        <f>_xlfn.XLOOKUP(Table4[[#This Row],[Customer ID]],Sheet1!A1885:A4219,Sheet1!F1885:F4219)</f>
        <v>No</v>
      </c>
      <c r="J1885" s="20">
        <f>_xlfn.XLOOKUP(Table4[[#This Row],[Customer ID]],Sheet1!A1885:A4219,Sheet1!G1885:G4219)</f>
        <v>1</v>
      </c>
      <c r="K1885" s="20" t="str">
        <f>_xlfn.XLOOKUP(Table4[[#This Row],[Customer ID]],Sheet1!A1885:A4219,Sheet1!H1885:H4219)</f>
        <v>No</v>
      </c>
      <c r="L1885" s="20" t="str">
        <f>_xlfn.XLOOKUP(Table4[[#This Row],[Customer ID]],Sheet1!A1885:A4219,Sheet1!I1885:I4219)</f>
        <v>Over Weight</v>
      </c>
      <c r="M1885" s="20" t="str">
        <f>_xlfn.XLOOKUP(A1885,Sheet1!A1885:A4219,Sheet1!J1885:J4219)</f>
        <v>Normal</v>
      </c>
      <c r="N1885" s="48" t="str">
        <f>_xlfn.XLOOKUP(Table4[[#This Row],[Customer ID]],Table3[Customer ID],Table3[Date2])</f>
        <v>18-Jun-1992</v>
      </c>
      <c r="O1885" s="20">
        <f>_xlfn.XLOOKUP(A1885,Table3[Customer ID],Table3[Age])</f>
        <v>30</v>
      </c>
      <c r="P1885" s="20">
        <f>_xlfn.XLOOKUP(A1885,Table3[Customer ID],Table3[children])</f>
        <v>0</v>
      </c>
      <c r="Q1885" s="47">
        <f>_xlfn.XLOOKUP(A1885,Table3[Customer ID],Table3[charges])</f>
        <v>4137.5200000000004</v>
      </c>
      <c r="R1885" s="20" t="str">
        <f>_xlfn.XLOOKUP(A1885,Table3[Customer ID],Table3[Hospital tier])</f>
        <v>tier - 2</v>
      </c>
      <c r="S1885" s="20" t="str">
        <f>_xlfn.XLOOKUP(A1885,Table3[Customer ID],Table3[City tier])</f>
        <v>tier - 3</v>
      </c>
      <c r="T1885" s="20" t="str">
        <f>_xlfn.XLOOKUP(A1885,Table3[Customer ID],Table3[State ID])</f>
        <v>R1024</v>
      </c>
    </row>
    <row r="1886" spans="1:20" x14ac:dyDescent="0.3">
      <c r="A1886" s="20" t="s">
        <v>1904</v>
      </c>
      <c r="B1886" s="20" t="str">
        <f>_xlfn.XLOOKUP(A1886,Sheet3!A1886:A4220,Sheet3!B1886:B4220)</f>
        <v xml:space="preserve"> Ms</v>
      </c>
      <c r="C1886" s="20" t="str">
        <f>_xlfn.XLOOKUP(A1886,Sheet3!A1886:A4220,Sheet3!C1886:C4220)</f>
        <v>Francis</v>
      </c>
      <c r="D1886" s="20" t="str">
        <f>_xlfn.XLOOKUP(A1886,Sheet3!A1886:A4220,Sheet3!D1886:D4220)</f>
        <v xml:space="preserve">  Tammara C</v>
      </c>
      <c r="E1886" s="46">
        <f>_xlfn.XLOOKUP(A1886,Sheet1!$A$2:$A$2336,Sheet1!$B$2:$B$2336)</f>
        <v>21.754999999999999</v>
      </c>
      <c r="F1886" s="20">
        <f>_xlfn.XLOOKUP(Table4[[#This Row],[Customer ID]],Sheet1!A1886:A4220,Sheet1!C1886:C4220)</f>
        <v>5.12</v>
      </c>
      <c r="G1886" s="20" t="str">
        <f>_xlfn.XLOOKUP(Table4[[#This Row],[Customer ID]],Sheet1!A1886:A4220,Sheet1!D1886:D4220)</f>
        <v>No</v>
      </c>
      <c r="H1886" s="20" t="str">
        <f>_xlfn.XLOOKUP(Table4[[#This Row],[Customer ID]],Sheet1!A1886:A4220,Sheet1!E1886:E4220)</f>
        <v>No</v>
      </c>
      <c r="I1886" s="20" t="str">
        <f>_xlfn.XLOOKUP(Table4[[#This Row],[Customer ID]],Sheet1!A1886:A4220,Sheet1!F1886:F4220)</f>
        <v>No</v>
      </c>
      <c r="J1886" s="20">
        <f>_xlfn.XLOOKUP(Table4[[#This Row],[Customer ID]],Sheet1!A1886:A4220,Sheet1!G1886:G4220)</f>
        <v>0</v>
      </c>
      <c r="K1886" s="20" t="str">
        <f>_xlfn.XLOOKUP(Table4[[#This Row],[Customer ID]],Sheet1!A1886:A4220,Sheet1!H1886:H4220)</f>
        <v>No</v>
      </c>
      <c r="L1886" s="20" t="str">
        <f>_xlfn.XLOOKUP(Table4[[#This Row],[Customer ID]],Sheet1!A1886:A4220,Sheet1!I1886:I4220)</f>
        <v>Normal weight</v>
      </c>
      <c r="M1886" s="20" t="str">
        <f>_xlfn.XLOOKUP(A1886,Sheet1!A1886:A4220,Sheet1!J1886:J4220)</f>
        <v>Normal</v>
      </c>
      <c r="N1886" s="48" t="str">
        <f>_xlfn.XLOOKUP(Table4[[#This Row],[Customer ID]],Table3[Customer ID],Table3[Date2])</f>
        <v>6-Aug-1991</v>
      </c>
      <c r="O1886" s="20">
        <f>_xlfn.XLOOKUP(A1886,Table3[Customer ID],Table3[Age])</f>
        <v>31</v>
      </c>
      <c r="P1886" s="20">
        <f>_xlfn.XLOOKUP(A1886,Table3[Customer ID],Table3[children])</f>
        <v>0</v>
      </c>
      <c r="Q1886" s="47">
        <f>_xlfn.XLOOKUP(A1886,Table3[Customer ID],Table3[charges])</f>
        <v>4134.08</v>
      </c>
      <c r="R1886" s="20" t="str">
        <f>_xlfn.XLOOKUP(A1886,Table3[Customer ID],Table3[Hospital tier])</f>
        <v>tier - 2</v>
      </c>
      <c r="S1886" s="20" t="str">
        <f>_xlfn.XLOOKUP(A1886,Table3[Customer ID],Table3[City tier])</f>
        <v>tier - 1</v>
      </c>
      <c r="T1886" s="20" t="str">
        <f>_xlfn.XLOOKUP(A1886,Table3[Customer ID],Table3[State ID])</f>
        <v>R1012</v>
      </c>
    </row>
    <row r="1887" spans="1:20" x14ac:dyDescent="0.3">
      <c r="A1887" s="20" t="s">
        <v>1905</v>
      </c>
      <c r="B1887" s="20" t="str">
        <f>_xlfn.XLOOKUP(A1887,Sheet3!A1887:A4221,Sheet3!B1887:B4221)</f>
        <v xml:space="preserve"> Ms</v>
      </c>
      <c r="C1887" s="20" t="str">
        <f>_xlfn.XLOOKUP(A1887,Sheet3!A1887:A4221,Sheet3!C1887:C4221)</f>
        <v>Gruca</v>
      </c>
      <c r="D1887" s="20" t="str">
        <f>_xlfn.XLOOKUP(A1887,Sheet3!A1887:A4221,Sheet3!D1887:D4221)</f>
        <v xml:space="preserve">  Dorota</v>
      </c>
      <c r="E1887" s="46">
        <f>_xlfn.XLOOKUP(A1887,Sheet1!$A$2:$A$2336,Sheet1!$B$2:$B$2336)</f>
        <v>25.934999999999999</v>
      </c>
      <c r="F1887" s="20">
        <f>_xlfn.XLOOKUP(Table4[[#This Row],[Customer ID]],Sheet1!A1887:A4221,Sheet1!C1887:C4221)</f>
        <v>4.95</v>
      </c>
      <c r="G1887" s="20" t="str">
        <f>_xlfn.XLOOKUP(Table4[[#This Row],[Customer ID]],Sheet1!A1887:A4221,Sheet1!D1887:D4221)</f>
        <v>No</v>
      </c>
      <c r="H1887" s="20" t="str">
        <f>_xlfn.XLOOKUP(Table4[[#This Row],[Customer ID]],Sheet1!A1887:A4221,Sheet1!E1887:E4221)</f>
        <v>No</v>
      </c>
      <c r="I1887" s="20" t="str">
        <f>_xlfn.XLOOKUP(Table4[[#This Row],[Customer ID]],Sheet1!A1887:A4221,Sheet1!F1887:F4221)</f>
        <v>No</v>
      </c>
      <c r="J1887" s="20">
        <f>_xlfn.XLOOKUP(Table4[[#This Row],[Customer ID]],Sheet1!A1887:A4221,Sheet1!G1887:G4221)</f>
        <v>0</v>
      </c>
      <c r="K1887" s="20" t="str">
        <f>_xlfn.XLOOKUP(Table4[[#This Row],[Customer ID]],Sheet1!A1887:A4221,Sheet1!H1887:H4221)</f>
        <v>No</v>
      </c>
      <c r="L1887" s="20" t="str">
        <f>_xlfn.XLOOKUP(Table4[[#This Row],[Customer ID]],Sheet1!A1887:A4221,Sheet1!I1887:I4221)</f>
        <v>Over Weight</v>
      </c>
      <c r="M1887" s="20" t="str">
        <f>_xlfn.XLOOKUP(A1887,Sheet1!A1887:A4221,Sheet1!J1887:J4221)</f>
        <v>Normal</v>
      </c>
      <c r="N1887" s="48" t="str">
        <f>_xlfn.XLOOKUP(Table4[[#This Row],[Customer ID]],Table3[Customer ID],Table3[Date2])</f>
        <v>21-Aug-1994</v>
      </c>
      <c r="O1887" s="20">
        <f>_xlfn.XLOOKUP(A1887,Table3[Customer ID],Table3[Age])</f>
        <v>28</v>
      </c>
      <c r="P1887" s="20">
        <f>_xlfn.XLOOKUP(A1887,Table3[Customer ID],Table3[children])</f>
        <v>1</v>
      </c>
      <c r="Q1887" s="47">
        <f>_xlfn.XLOOKUP(A1887,Table3[Customer ID],Table3[charges])</f>
        <v>4133.6400000000003</v>
      </c>
      <c r="R1887" s="20" t="str">
        <f>_xlfn.XLOOKUP(A1887,Table3[Customer ID],Table3[Hospital tier])</f>
        <v>tier - 2</v>
      </c>
      <c r="S1887" s="20" t="str">
        <f>_xlfn.XLOOKUP(A1887,Table3[Customer ID],Table3[City tier])</f>
        <v>tier - 3</v>
      </c>
      <c r="T1887" s="20" t="str">
        <f>_xlfn.XLOOKUP(A1887,Table3[Customer ID],Table3[State ID])</f>
        <v>R1012</v>
      </c>
    </row>
    <row r="1888" spans="1:20" x14ac:dyDescent="0.3">
      <c r="A1888" s="20" t="s">
        <v>1906</v>
      </c>
      <c r="B1888" s="20" t="str">
        <f>_xlfn.XLOOKUP(A1888,Sheet3!A1888:A4222,Sheet3!B1888:B4222)</f>
        <v xml:space="preserve"> Mr</v>
      </c>
      <c r="C1888" s="20" t="str">
        <f>_xlfn.XLOOKUP(A1888,Sheet3!A1888:A4222,Sheet3!C1888:C4222)</f>
        <v>Rojas Alvarez</v>
      </c>
      <c r="D1888" s="20" t="str">
        <f>_xlfn.XLOOKUP(A1888,Sheet3!A1888:A4222,Sheet3!D1888:D4222)</f>
        <v xml:space="preserve">  Jose Norberto Sr.</v>
      </c>
      <c r="E1888" s="46">
        <f>_xlfn.XLOOKUP(A1888,Sheet1!$A$2:$A$2336,Sheet1!$B$2:$B$2336)</f>
        <v>31.5</v>
      </c>
      <c r="F1888" s="20">
        <f>_xlfn.XLOOKUP(Table4[[#This Row],[Customer ID]],Sheet1!A1888:A4222,Sheet1!C1888:C4222)</f>
        <v>6.16</v>
      </c>
      <c r="G1888" s="20" t="str">
        <f>_xlfn.XLOOKUP(Table4[[#This Row],[Customer ID]],Sheet1!A1888:A4222,Sheet1!D1888:D4222)</f>
        <v>No</v>
      </c>
      <c r="H1888" s="20" t="str">
        <f>_xlfn.XLOOKUP(Table4[[#This Row],[Customer ID]],Sheet1!A1888:A4222,Sheet1!E1888:E4222)</f>
        <v>No</v>
      </c>
      <c r="I1888" s="20" t="str">
        <f>_xlfn.XLOOKUP(Table4[[#This Row],[Customer ID]],Sheet1!A1888:A4222,Sheet1!F1888:F4222)</f>
        <v>No</v>
      </c>
      <c r="J1888" s="20">
        <f>_xlfn.XLOOKUP(Table4[[#This Row],[Customer ID]],Sheet1!A1888:A4222,Sheet1!G1888:G4222)</f>
        <v>0</v>
      </c>
      <c r="K1888" s="20" t="str">
        <f>_xlfn.XLOOKUP(Table4[[#This Row],[Customer ID]],Sheet1!A1888:A4222,Sheet1!H1888:H4222)</f>
        <v>No</v>
      </c>
      <c r="L1888" s="20" t="str">
        <f>_xlfn.XLOOKUP(Table4[[#This Row],[Customer ID]],Sheet1!A1888:A4222,Sheet1!I1888:I4222)</f>
        <v>Obesity</v>
      </c>
      <c r="M1888" s="20" t="str">
        <f>_xlfn.XLOOKUP(A1888,Sheet1!A1888:A4222,Sheet1!J1888:J4222)</f>
        <v>Prediabetes</v>
      </c>
      <c r="N1888" s="48" t="str">
        <f>_xlfn.XLOOKUP(Table4[[#This Row],[Customer ID]],Table3[Customer ID],Table3[Date2])</f>
        <v>14-Dec-1990</v>
      </c>
      <c r="O1888" s="20">
        <f>_xlfn.XLOOKUP(A1888,Table3[Customer ID],Table3[Age])</f>
        <v>32</v>
      </c>
      <c r="P1888" s="20">
        <f>_xlfn.XLOOKUP(A1888,Table3[Customer ID],Table3[children])</f>
        <v>1</v>
      </c>
      <c r="Q1888" s="47">
        <f>_xlfn.XLOOKUP(A1888,Table3[Customer ID],Table3[charges])</f>
        <v>4076.5</v>
      </c>
      <c r="R1888" s="20" t="str">
        <f>_xlfn.XLOOKUP(A1888,Table3[Customer ID],Table3[Hospital tier])</f>
        <v>tier - 2</v>
      </c>
      <c r="S1888" s="20" t="str">
        <f>_xlfn.XLOOKUP(A1888,Table3[Customer ID],Table3[City tier])</f>
        <v>tier - 3</v>
      </c>
      <c r="T1888" s="20" t="str">
        <f>_xlfn.XLOOKUP(A1888,Table3[Customer ID],Table3[State ID])</f>
        <v>R1011</v>
      </c>
    </row>
    <row r="1889" spans="1:20" x14ac:dyDescent="0.3">
      <c r="A1889" s="20" t="s">
        <v>1907</v>
      </c>
      <c r="B1889" s="20" t="str">
        <f>_xlfn.XLOOKUP(A1889,Sheet3!A1889:A4223,Sheet3!B1889:B4223)</f>
        <v xml:space="preserve"> Mr</v>
      </c>
      <c r="C1889" s="20" t="str">
        <f>_xlfn.XLOOKUP(A1889,Sheet3!A1889:A4223,Sheet3!C1889:C4223)</f>
        <v>Denton</v>
      </c>
      <c r="D1889" s="20" t="str">
        <f>_xlfn.XLOOKUP(A1889,Sheet3!A1889:A4223,Sheet3!D1889:D4223)</f>
        <v xml:space="preserve">  Peter</v>
      </c>
      <c r="E1889" s="46">
        <f>_xlfn.XLOOKUP(A1889,Sheet1!$A$2:$A$2336,Sheet1!$B$2:$B$2336)</f>
        <v>30.03</v>
      </c>
      <c r="F1889" s="20">
        <f>_xlfn.XLOOKUP(Table4[[#This Row],[Customer ID]],Sheet1!A1889:A4223,Sheet1!C1889:C4223)</f>
        <v>6.41</v>
      </c>
      <c r="G1889" s="20" t="str">
        <f>_xlfn.XLOOKUP(Table4[[#This Row],[Customer ID]],Sheet1!A1889:A4223,Sheet1!D1889:D4223)</f>
        <v>No</v>
      </c>
      <c r="H1889" s="20" t="str">
        <f>_xlfn.XLOOKUP(Table4[[#This Row],[Customer ID]],Sheet1!A1889:A4223,Sheet1!E1889:E4223)</f>
        <v>No</v>
      </c>
      <c r="I1889" s="20" t="str">
        <f>_xlfn.XLOOKUP(Table4[[#This Row],[Customer ID]],Sheet1!A1889:A4223,Sheet1!F1889:F4223)</f>
        <v>No</v>
      </c>
      <c r="J1889" s="20">
        <f>_xlfn.XLOOKUP(Table4[[#This Row],[Customer ID]],Sheet1!A1889:A4223,Sheet1!G1889:G4223)</f>
        <v>0</v>
      </c>
      <c r="K1889" s="20" t="str">
        <f>_xlfn.XLOOKUP(Table4[[#This Row],[Customer ID]],Sheet1!A1889:A4223,Sheet1!H1889:H4223)</f>
        <v>No</v>
      </c>
      <c r="L1889" s="20" t="str">
        <f>_xlfn.XLOOKUP(Table4[[#This Row],[Customer ID]],Sheet1!A1889:A4223,Sheet1!I1889:I4223)</f>
        <v>Obesity</v>
      </c>
      <c r="M1889" s="20" t="str">
        <f>_xlfn.XLOOKUP(A1889,Sheet1!A1889:A4223,Sheet1!J1889:J4223)</f>
        <v>Prediabetes</v>
      </c>
      <c r="N1889" s="48" t="str">
        <f>_xlfn.XLOOKUP(Table4[[#This Row],[Customer ID]],Table3[Customer ID],Table3[Date2])</f>
        <v>1-Dec-1990</v>
      </c>
      <c r="O1889" s="20">
        <f>_xlfn.XLOOKUP(A1889,Table3[Customer ID],Table3[Age])</f>
        <v>32</v>
      </c>
      <c r="P1889" s="20">
        <f>_xlfn.XLOOKUP(A1889,Table3[Customer ID],Table3[children])</f>
        <v>1</v>
      </c>
      <c r="Q1889" s="47">
        <f>_xlfn.XLOOKUP(A1889,Table3[Customer ID],Table3[charges])</f>
        <v>4074.45</v>
      </c>
      <c r="R1889" s="20" t="str">
        <f>_xlfn.XLOOKUP(A1889,Table3[Customer ID],Table3[Hospital tier])</f>
        <v>tier - 3</v>
      </c>
      <c r="S1889" s="20" t="str">
        <f>_xlfn.XLOOKUP(A1889,Table3[Customer ID],Table3[City tier])</f>
        <v>tier - 2</v>
      </c>
      <c r="T1889" s="20" t="str">
        <f>_xlfn.XLOOKUP(A1889,Table3[Customer ID],Table3[State ID])</f>
        <v>R1013</v>
      </c>
    </row>
    <row r="1890" spans="1:20" x14ac:dyDescent="0.3">
      <c r="A1890" s="20" t="s">
        <v>1908</v>
      </c>
      <c r="B1890" s="20" t="str">
        <f>_xlfn.XLOOKUP(A1890,Sheet3!A1890:A4224,Sheet3!B1890:B4224)</f>
        <v xml:space="preserve"> Mr</v>
      </c>
      <c r="C1890" s="20" t="str">
        <f>_xlfn.XLOOKUP(A1890,Sheet3!A1890:A4224,Sheet3!C1890:C4224)</f>
        <v>Mason</v>
      </c>
      <c r="D1890" s="20" t="str">
        <f>_xlfn.XLOOKUP(A1890,Sheet3!A1890:A4224,Sheet3!D1890:D4224)</f>
        <v xml:space="preserve">  Bryant</v>
      </c>
      <c r="E1890" s="46">
        <f>_xlfn.XLOOKUP(A1890,Sheet1!$A$2:$A$2336,Sheet1!$B$2:$B$2336)</f>
        <v>33.479999999999997</v>
      </c>
      <c r="F1890" s="20">
        <f>_xlfn.XLOOKUP(Table4[[#This Row],[Customer ID]],Sheet1!A1890:A4224,Sheet1!C1890:C4224)</f>
        <v>8.94</v>
      </c>
      <c r="G1890" s="20" t="str">
        <f>_xlfn.XLOOKUP(Table4[[#This Row],[Customer ID]],Sheet1!A1890:A4224,Sheet1!D1890:D4224)</f>
        <v>No</v>
      </c>
      <c r="H1890" s="20" t="str">
        <f>_xlfn.XLOOKUP(Table4[[#This Row],[Customer ID]],Sheet1!A1890:A4224,Sheet1!E1890:E4224)</f>
        <v>No</v>
      </c>
      <c r="I1890" s="20" t="str">
        <f>_xlfn.XLOOKUP(Table4[[#This Row],[Customer ID]],Sheet1!A1890:A4224,Sheet1!F1890:F4224)</f>
        <v>No</v>
      </c>
      <c r="J1890" s="20">
        <f>_xlfn.XLOOKUP(Table4[[#This Row],[Customer ID]],Sheet1!A1890:A4224,Sheet1!G1890:G4224)</f>
        <v>0</v>
      </c>
      <c r="K1890" s="20" t="str">
        <f>_xlfn.XLOOKUP(Table4[[#This Row],[Customer ID]],Sheet1!A1890:A4224,Sheet1!H1890:H4224)</f>
        <v>No</v>
      </c>
      <c r="L1890" s="20" t="str">
        <f>_xlfn.XLOOKUP(Table4[[#This Row],[Customer ID]],Sheet1!A1890:A4224,Sheet1!I1890:I4224)</f>
        <v>Obesity</v>
      </c>
      <c r="M1890" s="20" t="str">
        <f>_xlfn.XLOOKUP(A1890,Sheet1!A1890:A4224,Sheet1!J1890:J4224)</f>
        <v>Diabetes</v>
      </c>
      <c r="N1890" s="48" t="str">
        <f>_xlfn.XLOOKUP(Table4[[#This Row],[Customer ID]],Table3[Customer ID],Table3[Date2])</f>
        <v>18-Oct-2002</v>
      </c>
      <c r="O1890" s="20">
        <f>_xlfn.XLOOKUP(A1890,Table3[Customer ID],Table3[Age])</f>
        <v>20</v>
      </c>
      <c r="P1890" s="20">
        <f>_xlfn.XLOOKUP(A1890,Table3[Customer ID],Table3[children])</f>
        <v>0</v>
      </c>
      <c r="Q1890" s="47">
        <f>_xlfn.XLOOKUP(A1890,Table3[Customer ID],Table3[charges])</f>
        <v>4070.51</v>
      </c>
      <c r="R1890" s="20" t="str">
        <f>_xlfn.XLOOKUP(A1890,Table3[Customer ID],Table3[Hospital tier])</f>
        <v>tier - 2</v>
      </c>
      <c r="S1890" s="20" t="str">
        <f>_xlfn.XLOOKUP(A1890,Table3[Customer ID],Table3[City tier])</f>
        <v>tier - 1</v>
      </c>
      <c r="T1890" s="20" t="str">
        <f>_xlfn.XLOOKUP(A1890,Table3[Customer ID],Table3[State ID])</f>
        <v>R1012</v>
      </c>
    </row>
    <row r="1891" spans="1:20" x14ac:dyDescent="0.3">
      <c r="A1891" s="20" t="s">
        <v>1909</v>
      </c>
      <c r="B1891" s="20" t="str">
        <f>_xlfn.XLOOKUP(A1891,Sheet3!A1891:A4225,Sheet3!B1891:B4225)</f>
        <v xml:space="preserve"> Ms</v>
      </c>
      <c r="C1891" s="20" t="str">
        <f>_xlfn.XLOOKUP(A1891,Sheet3!A1891:A4225,Sheet3!C1891:C4225)</f>
        <v>Trout</v>
      </c>
      <c r="D1891" s="20" t="str">
        <f>_xlfn.XLOOKUP(A1891,Sheet3!A1891:A4225,Sheet3!D1891:D4225)</f>
        <v xml:space="preserve">  Christina</v>
      </c>
      <c r="E1891" s="46">
        <f>_xlfn.XLOOKUP(A1891,Sheet1!$A$2:$A$2336,Sheet1!$B$2:$B$2336)</f>
        <v>16.510000000000002</v>
      </c>
      <c r="F1891" s="20">
        <f>_xlfn.XLOOKUP(Table4[[#This Row],[Customer ID]],Sheet1!A1891:A4225,Sheet1!C1891:C4225)</f>
        <v>4.42</v>
      </c>
      <c r="G1891" s="20" t="str">
        <f>_xlfn.XLOOKUP(Table4[[#This Row],[Customer ID]],Sheet1!A1891:A4225,Sheet1!D1891:D4225)</f>
        <v>yes</v>
      </c>
      <c r="H1891" s="20" t="str">
        <f>_xlfn.XLOOKUP(Table4[[#This Row],[Customer ID]],Sheet1!A1891:A4225,Sheet1!E1891:E4225)</f>
        <v>No</v>
      </c>
      <c r="I1891" s="20" t="str">
        <f>_xlfn.XLOOKUP(Table4[[#This Row],[Customer ID]],Sheet1!A1891:A4225,Sheet1!F1891:F4225)</f>
        <v>Yes</v>
      </c>
      <c r="J1891" s="20">
        <f>_xlfn.XLOOKUP(Table4[[#This Row],[Customer ID]],Sheet1!A1891:A4225,Sheet1!G1891:G4225)</f>
        <v>1</v>
      </c>
      <c r="K1891" s="20" t="str">
        <f>_xlfn.XLOOKUP(Table4[[#This Row],[Customer ID]],Sheet1!A1891:A4225,Sheet1!H1891:H4225)</f>
        <v>No</v>
      </c>
      <c r="L1891" s="20" t="str">
        <f>_xlfn.XLOOKUP(Table4[[#This Row],[Customer ID]],Sheet1!A1891:A4225,Sheet1!I1891:I4225)</f>
        <v>Under Weight</v>
      </c>
      <c r="M1891" s="20" t="str">
        <f>_xlfn.XLOOKUP(A1891,Sheet1!A1891:A4225,Sheet1!J1891:J4225)</f>
        <v>Normal</v>
      </c>
      <c r="N1891" s="48" t="str">
        <f>_xlfn.XLOOKUP(Table4[[#This Row],[Customer ID]],Table3[Customer ID],Table3[Date2])</f>
        <v>16-Sep-1983</v>
      </c>
      <c r="O1891" s="20">
        <f>_xlfn.XLOOKUP(A1891,Table3[Customer ID],Table3[Age])</f>
        <v>39</v>
      </c>
      <c r="P1891" s="20">
        <f>_xlfn.XLOOKUP(A1891,Table3[Customer ID],Table3[children])</f>
        <v>3</v>
      </c>
      <c r="Q1891" s="47">
        <f>_xlfn.XLOOKUP(A1891,Table3[Customer ID],Table3[charges])</f>
        <v>4070.42</v>
      </c>
      <c r="R1891" s="20" t="str">
        <f>_xlfn.XLOOKUP(A1891,Table3[Customer ID],Table3[Hospital tier])</f>
        <v>tier - 2</v>
      </c>
      <c r="S1891" s="20" t="str">
        <f>_xlfn.XLOOKUP(A1891,Table3[Customer ID],Table3[City tier])</f>
        <v>tier - 1</v>
      </c>
      <c r="T1891" s="20" t="str">
        <f>_xlfn.XLOOKUP(A1891,Table3[Customer ID],Table3[State ID])</f>
        <v>R1013</v>
      </c>
    </row>
    <row r="1892" spans="1:20" x14ac:dyDescent="0.3">
      <c r="A1892" s="20" t="s">
        <v>1910</v>
      </c>
      <c r="B1892" s="20" t="str">
        <f>_xlfn.XLOOKUP(A1892,Sheet3!A1892:A4226,Sheet3!B1892:B4226)</f>
        <v xml:space="preserve"> Mr</v>
      </c>
      <c r="C1892" s="20" t="str">
        <f>_xlfn.XLOOKUP(A1892,Sheet3!A1892:A4226,Sheet3!C1892:C4226)</f>
        <v>Gilbert</v>
      </c>
      <c r="D1892" s="20" t="str">
        <f>_xlfn.XLOOKUP(A1892,Sheet3!A1892:A4226,Sheet3!D1892:D4226)</f>
        <v xml:space="preserve">  John</v>
      </c>
      <c r="E1892" s="46">
        <f>_xlfn.XLOOKUP(A1892,Sheet1!$A$2:$A$2336,Sheet1!$B$2:$B$2336)</f>
        <v>33.155000000000001</v>
      </c>
      <c r="F1892" s="20">
        <f>_xlfn.XLOOKUP(Table4[[#This Row],[Customer ID]],Sheet1!A1892:A4226,Sheet1!C1892:C4226)</f>
        <v>5.3</v>
      </c>
      <c r="G1892" s="20" t="str">
        <f>_xlfn.XLOOKUP(Table4[[#This Row],[Customer ID]],Sheet1!A1892:A4226,Sheet1!D1892:D4226)</f>
        <v>yes</v>
      </c>
      <c r="H1892" s="20" t="str">
        <f>_xlfn.XLOOKUP(Table4[[#This Row],[Customer ID]],Sheet1!A1892:A4226,Sheet1!E1892:E4226)</f>
        <v>No</v>
      </c>
      <c r="I1892" s="20" t="str">
        <f>_xlfn.XLOOKUP(Table4[[#This Row],[Customer ID]],Sheet1!A1892:A4226,Sheet1!F1892:F4226)</f>
        <v>No</v>
      </c>
      <c r="J1892" s="20">
        <f>_xlfn.XLOOKUP(Table4[[#This Row],[Customer ID]],Sheet1!A1892:A4226,Sheet1!G1892:G4226)</f>
        <v>1</v>
      </c>
      <c r="K1892" s="20" t="str">
        <f>_xlfn.XLOOKUP(Table4[[#This Row],[Customer ID]],Sheet1!A1892:A4226,Sheet1!H1892:H4226)</f>
        <v>No</v>
      </c>
      <c r="L1892" s="20" t="str">
        <f>_xlfn.XLOOKUP(Table4[[#This Row],[Customer ID]],Sheet1!A1892:A4226,Sheet1!I1892:I4226)</f>
        <v>Obesity</v>
      </c>
      <c r="M1892" s="20" t="str">
        <f>_xlfn.XLOOKUP(A1892,Sheet1!A1892:A4226,Sheet1!J1892:J4226)</f>
        <v>Normal</v>
      </c>
      <c r="N1892" s="48" t="str">
        <f>_xlfn.XLOOKUP(Table4[[#This Row],[Customer ID]],Table3[Customer ID],Table3[Date2])</f>
        <v>14-Sep-1995</v>
      </c>
      <c r="O1892" s="20">
        <f>_xlfn.XLOOKUP(A1892,Table3[Customer ID],Table3[Age])</f>
        <v>27</v>
      </c>
      <c r="P1892" s="20">
        <f>_xlfn.XLOOKUP(A1892,Table3[Customer ID],Table3[children])</f>
        <v>2</v>
      </c>
      <c r="Q1892" s="47">
        <f>_xlfn.XLOOKUP(A1892,Table3[Customer ID],Table3[charges])</f>
        <v>4058.71</v>
      </c>
      <c r="R1892" s="20" t="str">
        <f>_xlfn.XLOOKUP(A1892,Table3[Customer ID],Table3[Hospital tier])</f>
        <v>tier - 3</v>
      </c>
      <c r="S1892" s="20" t="str">
        <f>_xlfn.XLOOKUP(A1892,Table3[Customer ID],Table3[City tier])</f>
        <v>tier - 3</v>
      </c>
      <c r="T1892" s="20" t="str">
        <f>_xlfn.XLOOKUP(A1892,Table3[Customer ID],Table3[State ID])</f>
        <v>R1012</v>
      </c>
    </row>
    <row r="1893" spans="1:20" x14ac:dyDescent="0.3">
      <c r="A1893" s="20" t="s">
        <v>1911</v>
      </c>
      <c r="B1893" s="20" t="str">
        <f>_xlfn.XLOOKUP(A1893,Sheet3!A1893:A4227,Sheet3!B1893:B4227)</f>
        <v xml:space="preserve"> Mr</v>
      </c>
      <c r="C1893" s="20" t="str">
        <f>_xlfn.XLOOKUP(A1893,Sheet3!A1893:A4227,Sheet3!C1893:C4227)</f>
        <v>Chong</v>
      </c>
      <c r="D1893" s="20" t="str">
        <f>_xlfn.XLOOKUP(A1893,Sheet3!A1893:A4227,Sheet3!D1893:D4227)</f>
        <v xml:space="preserve">  Eduardo</v>
      </c>
      <c r="E1893" s="46">
        <f>_xlfn.XLOOKUP(A1893,Sheet1!$A$2:$A$2336,Sheet1!$B$2:$B$2336)</f>
        <v>37.29</v>
      </c>
      <c r="F1893" s="20">
        <f>_xlfn.XLOOKUP(Table4[[#This Row],[Customer ID]],Sheet1!A1893:A4227,Sheet1!C1893:C4227)</f>
        <v>4.6399999999999997</v>
      </c>
      <c r="G1893" s="20" t="str">
        <f>_xlfn.XLOOKUP(Table4[[#This Row],[Customer ID]],Sheet1!A1893:A4227,Sheet1!D1893:D4227)</f>
        <v>No</v>
      </c>
      <c r="H1893" s="20" t="str">
        <f>_xlfn.XLOOKUP(Table4[[#This Row],[Customer ID]],Sheet1!A1893:A4227,Sheet1!E1893:E4227)</f>
        <v>No</v>
      </c>
      <c r="I1893" s="20" t="str">
        <f>_xlfn.XLOOKUP(Table4[[#This Row],[Customer ID]],Sheet1!A1893:A4227,Sheet1!F1893:F4227)</f>
        <v>Yes</v>
      </c>
      <c r="J1893" s="20">
        <f>_xlfn.XLOOKUP(Table4[[#This Row],[Customer ID]],Sheet1!A1893:A4227,Sheet1!G1893:G4227)</f>
        <v>1</v>
      </c>
      <c r="K1893" s="20" t="str">
        <f>_xlfn.XLOOKUP(Table4[[#This Row],[Customer ID]],Sheet1!A1893:A4227,Sheet1!H1893:H4227)</f>
        <v>No</v>
      </c>
      <c r="L1893" s="20" t="str">
        <f>_xlfn.XLOOKUP(Table4[[#This Row],[Customer ID]],Sheet1!A1893:A4227,Sheet1!I1893:I4227)</f>
        <v>Obesity</v>
      </c>
      <c r="M1893" s="20" t="str">
        <f>_xlfn.XLOOKUP(A1893,Sheet1!A1893:A4227,Sheet1!J1893:J4227)</f>
        <v>Normal</v>
      </c>
      <c r="N1893" s="48" t="str">
        <f>_xlfn.XLOOKUP(Table4[[#This Row],[Customer ID]],Table3[Customer ID],Table3[Date2])</f>
        <v>13-Aug-1993</v>
      </c>
      <c r="O1893" s="20">
        <f>_xlfn.XLOOKUP(A1893,Table3[Customer ID],Table3[Age])</f>
        <v>29</v>
      </c>
      <c r="P1893" s="20">
        <f>_xlfn.XLOOKUP(A1893,Table3[Customer ID],Table3[children])</f>
        <v>2</v>
      </c>
      <c r="Q1893" s="47">
        <f>_xlfn.XLOOKUP(A1893,Table3[Customer ID],Table3[charges])</f>
        <v>4058.12</v>
      </c>
      <c r="R1893" s="20" t="str">
        <f>_xlfn.XLOOKUP(A1893,Table3[Customer ID],Table3[Hospital tier])</f>
        <v>tier - 2</v>
      </c>
      <c r="S1893" s="20" t="str">
        <f>_xlfn.XLOOKUP(A1893,Table3[Customer ID],Table3[City tier])</f>
        <v>tier - 1</v>
      </c>
      <c r="T1893" s="20" t="str">
        <f>_xlfn.XLOOKUP(A1893,Table3[Customer ID],Table3[State ID])</f>
        <v>R1013</v>
      </c>
    </row>
    <row r="1894" spans="1:20" x14ac:dyDescent="0.3">
      <c r="A1894" s="20" t="s">
        <v>1912</v>
      </c>
      <c r="B1894" s="20" t="str">
        <f>_xlfn.XLOOKUP(A1894,Sheet3!A1894:A4228,Sheet3!B1894:B4228)</f>
        <v xml:space="preserve"> Ms</v>
      </c>
      <c r="C1894" s="20" t="str">
        <f>_xlfn.XLOOKUP(A1894,Sheet3!A1894:A4228,Sheet3!C1894:C4228)</f>
        <v>Henry</v>
      </c>
      <c r="D1894" s="20" t="str">
        <f>_xlfn.XLOOKUP(A1894,Sheet3!A1894:A4228,Sheet3!D1894:D4228)</f>
        <v xml:space="preserve">  Laura M.</v>
      </c>
      <c r="E1894" s="46">
        <f>_xlfn.XLOOKUP(A1894,Sheet1!$A$2:$A$2336,Sheet1!$B$2:$B$2336)</f>
        <v>20.23</v>
      </c>
      <c r="F1894" s="20">
        <f>_xlfn.XLOOKUP(Table4[[#This Row],[Customer ID]],Sheet1!A1894:A4228,Sheet1!C1894:C4228)</f>
        <v>6.16</v>
      </c>
      <c r="G1894" s="20" t="str">
        <f>_xlfn.XLOOKUP(Table4[[#This Row],[Customer ID]],Sheet1!A1894:A4228,Sheet1!D1894:D4228)</f>
        <v>yes</v>
      </c>
      <c r="H1894" s="20" t="str">
        <f>_xlfn.XLOOKUP(Table4[[#This Row],[Customer ID]],Sheet1!A1894:A4228,Sheet1!E1894:E4228)</f>
        <v>No</v>
      </c>
      <c r="I1894" s="20" t="str">
        <f>_xlfn.XLOOKUP(Table4[[#This Row],[Customer ID]],Sheet1!A1894:A4228,Sheet1!F1894:F4228)</f>
        <v>No</v>
      </c>
      <c r="J1894" s="20">
        <f>_xlfn.XLOOKUP(Table4[[#This Row],[Customer ID]],Sheet1!A1894:A4228,Sheet1!G1894:G4228)</f>
        <v>1</v>
      </c>
      <c r="K1894" s="20" t="str">
        <f>_xlfn.XLOOKUP(Table4[[#This Row],[Customer ID]],Sheet1!A1894:A4228,Sheet1!H1894:H4228)</f>
        <v>No</v>
      </c>
      <c r="L1894" s="20" t="str">
        <f>_xlfn.XLOOKUP(Table4[[#This Row],[Customer ID]],Sheet1!A1894:A4228,Sheet1!I1894:I4228)</f>
        <v>Normal weight</v>
      </c>
      <c r="M1894" s="20" t="str">
        <f>_xlfn.XLOOKUP(A1894,Sheet1!A1894:A4228,Sheet1!J1894:J4228)</f>
        <v>Prediabetes</v>
      </c>
      <c r="N1894" s="48" t="str">
        <f>_xlfn.XLOOKUP(Table4[[#This Row],[Customer ID]],Table3[Customer ID],Table3[Date2])</f>
        <v>30-Nov-1988</v>
      </c>
      <c r="O1894" s="20">
        <f>_xlfn.XLOOKUP(A1894,Table3[Customer ID],Table3[Age])</f>
        <v>34</v>
      </c>
      <c r="P1894" s="20">
        <f>_xlfn.XLOOKUP(A1894,Table3[Customer ID],Table3[children])</f>
        <v>3</v>
      </c>
      <c r="Q1894" s="47">
        <f>_xlfn.XLOOKUP(A1894,Table3[Customer ID],Table3[charges])</f>
        <v>4047.94</v>
      </c>
      <c r="R1894" s="20" t="str">
        <f>_xlfn.XLOOKUP(A1894,Table3[Customer ID],Table3[Hospital tier])</f>
        <v>tier - 2</v>
      </c>
      <c r="S1894" s="20" t="str">
        <f>_xlfn.XLOOKUP(A1894,Table3[Customer ID],Table3[City tier])</f>
        <v>tier - 1</v>
      </c>
      <c r="T1894" s="20" t="str">
        <f>_xlfn.XLOOKUP(A1894,Table3[Customer ID],Table3[State ID])</f>
        <v>R1013</v>
      </c>
    </row>
    <row r="1895" spans="1:20" x14ac:dyDescent="0.3">
      <c r="A1895" s="20" t="s">
        <v>1913</v>
      </c>
      <c r="B1895" s="20" t="str">
        <f>_xlfn.XLOOKUP(A1895,Sheet3!A1895:A4229,Sheet3!B1895:B4229)</f>
        <v xml:space="preserve"> Mr</v>
      </c>
      <c r="C1895" s="20" t="str">
        <f>_xlfn.XLOOKUP(A1895,Sheet3!A1895:A4229,Sheet3!C1895:C4229)</f>
        <v>Brenneman</v>
      </c>
      <c r="D1895" s="20" t="str">
        <f>_xlfn.XLOOKUP(A1895,Sheet3!A1895:A4229,Sheet3!D1895:D4229)</f>
        <v xml:space="preserve">  Charlie</v>
      </c>
      <c r="E1895" s="46">
        <f>_xlfn.XLOOKUP(A1895,Sheet1!$A$2:$A$2336,Sheet1!$B$2:$B$2336)</f>
        <v>28.975000000000001</v>
      </c>
      <c r="F1895" s="20">
        <f>_xlfn.XLOOKUP(Table4[[#This Row],[Customer ID]],Sheet1!A1895:A4229,Sheet1!C1895:C4229)</f>
        <v>4.12</v>
      </c>
      <c r="G1895" s="20" t="str">
        <f>_xlfn.XLOOKUP(Table4[[#This Row],[Customer ID]],Sheet1!A1895:A4229,Sheet1!D1895:D4229)</f>
        <v>No</v>
      </c>
      <c r="H1895" s="20" t="str">
        <f>_xlfn.XLOOKUP(Table4[[#This Row],[Customer ID]],Sheet1!A1895:A4229,Sheet1!E1895:E4229)</f>
        <v>No</v>
      </c>
      <c r="I1895" s="20" t="str">
        <f>_xlfn.XLOOKUP(Table4[[#This Row],[Customer ID]],Sheet1!A1895:A4229,Sheet1!F1895:F4229)</f>
        <v>Yes</v>
      </c>
      <c r="J1895" s="20">
        <f>_xlfn.XLOOKUP(Table4[[#This Row],[Customer ID]],Sheet1!A1895:A4229,Sheet1!G1895:G4229)</f>
        <v>1</v>
      </c>
      <c r="K1895" s="20" t="str">
        <f>_xlfn.XLOOKUP(Table4[[#This Row],[Customer ID]],Sheet1!A1895:A4229,Sheet1!H1895:H4229)</f>
        <v>No</v>
      </c>
      <c r="L1895" s="20" t="str">
        <f>_xlfn.XLOOKUP(Table4[[#This Row],[Customer ID]],Sheet1!A1895:A4229,Sheet1!I1895:I4229)</f>
        <v>Over Weight</v>
      </c>
      <c r="M1895" s="20" t="str">
        <f>_xlfn.XLOOKUP(A1895,Sheet1!A1895:A4229,Sheet1!J1895:J4229)</f>
        <v>Normal</v>
      </c>
      <c r="N1895" s="48" t="str">
        <f>_xlfn.XLOOKUP(Table4[[#This Row],[Customer ID]],Table3[Customer ID],Table3[Date2])</f>
        <v>26-Dec-1993</v>
      </c>
      <c r="O1895" s="20">
        <f>_xlfn.XLOOKUP(A1895,Table3[Customer ID],Table3[Age])</f>
        <v>29</v>
      </c>
      <c r="P1895" s="20">
        <f>_xlfn.XLOOKUP(A1895,Table3[Customer ID],Table3[children])</f>
        <v>1</v>
      </c>
      <c r="Q1895" s="47">
        <f>_xlfn.XLOOKUP(A1895,Table3[Customer ID],Table3[charges])</f>
        <v>4040.56</v>
      </c>
      <c r="R1895" s="20" t="str">
        <f>_xlfn.XLOOKUP(A1895,Table3[Customer ID],Table3[Hospital tier])</f>
        <v>tier - 3</v>
      </c>
      <c r="S1895" s="20" t="str">
        <f>_xlfn.XLOOKUP(A1895,Table3[Customer ID],Table3[City tier])</f>
        <v>tier - 3</v>
      </c>
      <c r="T1895" s="20" t="str">
        <f>_xlfn.XLOOKUP(A1895,Table3[Customer ID],Table3[State ID])</f>
        <v>R1015</v>
      </c>
    </row>
    <row r="1896" spans="1:20" x14ac:dyDescent="0.3">
      <c r="A1896" s="20" t="s">
        <v>1914</v>
      </c>
      <c r="B1896" s="20" t="str">
        <f>_xlfn.XLOOKUP(A1896,Sheet3!A1896:A4230,Sheet3!B1896:B4230)</f>
        <v xml:space="preserve"> Ms</v>
      </c>
      <c r="C1896" s="20" t="str">
        <f>_xlfn.XLOOKUP(A1896,Sheet3!A1896:A4230,Sheet3!C1896:C4230)</f>
        <v>Kemp</v>
      </c>
      <c r="D1896" s="20" t="str">
        <f>_xlfn.XLOOKUP(A1896,Sheet3!A1896:A4230,Sheet3!D1896:D4230)</f>
        <v xml:space="preserve">  Melissa D.</v>
      </c>
      <c r="E1896" s="46">
        <f>_xlfn.XLOOKUP(A1896,Sheet1!$A$2:$A$2336,Sheet1!$B$2:$B$2336)</f>
        <v>16.420000000000002</v>
      </c>
      <c r="F1896" s="20">
        <f>_xlfn.XLOOKUP(Table4[[#This Row],[Customer ID]],Sheet1!A1896:A4230,Sheet1!C1896:C4230)</f>
        <v>5.77</v>
      </c>
      <c r="G1896" s="20" t="str">
        <f>_xlfn.XLOOKUP(Table4[[#This Row],[Customer ID]],Sheet1!A1896:A4230,Sheet1!D1896:D4230)</f>
        <v>yes</v>
      </c>
      <c r="H1896" s="20" t="str">
        <f>_xlfn.XLOOKUP(Table4[[#This Row],[Customer ID]],Sheet1!A1896:A4230,Sheet1!E1896:E4230)</f>
        <v>No</v>
      </c>
      <c r="I1896" s="20" t="str">
        <f>_xlfn.XLOOKUP(Table4[[#This Row],[Customer ID]],Sheet1!A1896:A4230,Sheet1!F1896:F4230)</f>
        <v>Yes</v>
      </c>
      <c r="J1896" s="20">
        <f>_xlfn.XLOOKUP(Table4[[#This Row],[Customer ID]],Sheet1!A1896:A4230,Sheet1!G1896:G4230)</f>
        <v>1</v>
      </c>
      <c r="K1896" s="20" t="str">
        <f>_xlfn.XLOOKUP(Table4[[#This Row],[Customer ID]],Sheet1!A1896:A4230,Sheet1!H1896:H4230)</f>
        <v>No</v>
      </c>
      <c r="L1896" s="20" t="str">
        <f>_xlfn.XLOOKUP(Table4[[#This Row],[Customer ID]],Sheet1!A1896:A4230,Sheet1!I1896:I4230)</f>
        <v>Under Weight</v>
      </c>
      <c r="M1896" s="20" t="str">
        <f>_xlfn.XLOOKUP(A1896,Sheet1!A1896:A4230,Sheet1!J1896:J4230)</f>
        <v>Prediabetes</v>
      </c>
      <c r="N1896" s="48" t="str">
        <f>_xlfn.XLOOKUP(Table4[[#This Row],[Customer ID]],Table3[Customer ID],Table3[Date2])</f>
        <v>10-Nov-1983</v>
      </c>
      <c r="O1896" s="20">
        <f>_xlfn.XLOOKUP(A1896,Table3[Customer ID],Table3[Age])</f>
        <v>39</v>
      </c>
      <c r="P1896" s="20">
        <f>_xlfn.XLOOKUP(A1896,Table3[Customer ID],Table3[children])</f>
        <v>3</v>
      </c>
      <c r="Q1896" s="47">
        <f>_xlfn.XLOOKUP(A1896,Table3[Customer ID],Table3[charges])</f>
        <v>4039.9</v>
      </c>
      <c r="R1896" s="20" t="str">
        <f>_xlfn.XLOOKUP(A1896,Table3[Customer ID],Table3[Hospital tier])</f>
        <v>tier - 2</v>
      </c>
      <c r="S1896" s="20" t="str">
        <f>_xlfn.XLOOKUP(A1896,Table3[Customer ID],Table3[City tier])</f>
        <v>tier - 1</v>
      </c>
      <c r="T1896" s="20" t="str">
        <f>_xlfn.XLOOKUP(A1896,Table3[Customer ID],Table3[State ID])</f>
        <v>R1013</v>
      </c>
    </row>
    <row r="1897" spans="1:20" x14ac:dyDescent="0.3">
      <c r="A1897" s="20" t="s">
        <v>1915</v>
      </c>
      <c r="B1897" s="20" t="str">
        <f>_xlfn.XLOOKUP(A1897,Sheet3!A1897:A4231,Sheet3!B1897:B4231)</f>
        <v xml:space="preserve"> Mr</v>
      </c>
      <c r="C1897" s="20" t="str">
        <f>_xlfn.XLOOKUP(A1897,Sheet3!A1897:A4231,Sheet3!C1897:C4231)</f>
        <v>Wilson</v>
      </c>
      <c r="D1897" s="20" t="str">
        <f>_xlfn.XLOOKUP(A1897,Sheet3!A1897:A4231,Sheet3!D1897:D4231)</f>
        <v xml:space="preserve">  Dan C. Jr.</v>
      </c>
      <c r="E1897" s="46">
        <f>_xlfn.XLOOKUP(A1897,Sheet1!$A$2:$A$2336,Sheet1!$B$2:$B$2336)</f>
        <v>17.559999999999999</v>
      </c>
      <c r="F1897" s="20">
        <f>_xlfn.XLOOKUP(Table4[[#This Row],[Customer ID]],Sheet1!A1897:A4231,Sheet1!C1897:C4231)</f>
        <v>6.2</v>
      </c>
      <c r="G1897" s="20" t="str">
        <f>_xlfn.XLOOKUP(Table4[[#This Row],[Customer ID]],Sheet1!A1897:A4231,Sheet1!D1897:D4231)</f>
        <v>No</v>
      </c>
      <c r="H1897" s="20" t="str">
        <f>_xlfn.XLOOKUP(Table4[[#This Row],[Customer ID]],Sheet1!A1897:A4231,Sheet1!E1897:E4231)</f>
        <v>No</v>
      </c>
      <c r="I1897" s="20" t="str">
        <f>_xlfn.XLOOKUP(Table4[[#This Row],[Customer ID]],Sheet1!A1897:A4231,Sheet1!F1897:F4231)</f>
        <v>No</v>
      </c>
      <c r="J1897" s="20">
        <f>_xlfn.XLOOKUP(Table4[[#This Row],[Customer ID]],Sheet1!A1897:A4231,Sheet1!G1897:G4231)</f>
        <v>1</v>
      </c>
      <c r="K1897" s="20" t="str">
        <f>_xlfn.XLOOKUP(Table4[[#This Row],[Customer ID]],Sheet1!A1897:A4231,Sheet1!H1897:H4231)</f>
        <v>No</v>
      </c>
      <c r="L1897" s="20" t="str">
        <f>_xlfn.XLOOKUP(Table4[[#This Row],[Customer ID]],Sheet1!A1897:A4231,Sheet1!I1897:I4231)</f>
        <v>Under Weight</v>
      </c>
      <c r="M1897" s="20" t="str">
        <f>_xlfn.XLOOKUP(A1897,Sheet1!A1897:A4231,Sheet1!J1897:J4231)</f>
        <v>Prediabetes</v>
      </c>
      <c r="N1897" s="48" t="str">
        <f>_xlfn.XLOOKUP(Table4[[#This Row],[Customer ID]],Table3[Customer ID],Table3[Date2])</f>
        <v>7-Jul-1984</v>
      </c>
      <c r="O1897" s="20">
        <f>_xlfn.XLOOKUP(A1897,Table3[Customer ID],Table3[Age])</f>
        <v>38</v>
      </c>
      <c r="P1897" s="20">
        <f>_xlfn.XLOOKUP(A1897,Table3[Customer ID],Table3[children])</f>
        <v>3</v>
      </c>
      <c r="Q1897" s="47">
        <f>_xlfn.XLOOKUP(A1897,Table3[Customer ID],Table3[charges])</f>
        <v>4038.41</v>
      </c>
      <c r="R1897" s="20" t="str">
        <f>_xlfn.XLOOKUP(A1897,Table3[Customer ID],Table3[Hospital tier])</f>
        <v>tier - 2</v>
      </c>
      <c r="S1897" s="20" t="str">
        <f>_xlfn.XLOOKUP(A1897,Table3[Customer ID],Table3[City tier])</f>
        <v>tier - 1</v>
      </c>
      <c r="T1897" s="20" t="str">
        <f>_xlfn.XLOOKUP(A1897,Table3[Customer ID],Table3[State ID])</f>
        <v>R1013</v>
      </c>
    </row>
    <row r="1898" spans="1:20" x14ac:dyDescent="0.3">
      <c r="A1898" s="20" t="s">
        <v>1916</v>
      </c>
      <c r="B1898" s="20" t="str">
        <f>_xlfn.XLOOKUP(A1898,Sheet3!A1898:A4232,Sheet3!B1898:B4232)</f>
        <v xml:space="preserve"> Mr</v>
      </c>
      <c r="C1898" s="20" t="str">
        <f>_xlfn.XLOOKUP(A1898,Sheet3!A1898:A4232,Sheet3!C1898:C4232)</f>
        <v>Hillyard</v>
      </c>
      <c r="D1898" s="20" t="str">
        <f>_xlfn.XLOOKUP(A1898,Sheet3!A1898:A4232,Sheet3!D1898:D4232)</f>
        <v xml:space="preserve">  Matthew</v>
      </c>
      <c r="E1898" s="46">
        <f>_xlfn.XLOOKUP(A1898,Sheet1!$A$2:$A$2336,Sheet1!$B$2:$B$2336)</f>
        <v>24.13</v>
      </c>
      <c r="F1898" s="20">
        <f>_xlfn.XLOOKUP(Table4[[#This Row],[Customer ID]],Sheet1!A1898:A4232,Sheet1!C1898:C4232)</f>
        <v>4.3899999999999997</v>
      </c>
      <c r="G1898" s="20" t="str">
        <f>_xlfn.XLOOKUP(Table4[[#This Row],[Customer ID]],Sheet1!A1898:A4232,Sheet1!D1898:D4232)</f>
        <v>No</v>
      </c>
      <c r="H1898" s="20" t="str">
        <f>_xlfn.XLOOKUP(Table4[[#This Row],[Customer ID]],Sheet1!A1898:A4232,Sheet1!E1898:E4232)</f>
        <v>No</v>
      </c>
      <c r="I1898" s="20" t="str">
        <f>_xlfn.XLOOKUP(Table4[[#This Row],[Customer ID]],Sheet1!A1898:A4232,Sheet1!F1898:F4232)</f>
        <v>No</v>
      </c>
      <c r="J1898" s="20">
        <f>_xlfn.XLOOKUP(Table4[[#This Row],[Customer ID]],Sheet1!A1898:A4232,Sheet1!G1898:G4232)</f>
        <v>1</v>
      </c>
      <c r="K1898" s="20" t="str">
        <f>_xlfn.XLOOKUP(Table4[[#This Row],[Customer ID]],Sheet1!A1898:A4232,Sheet1!H1898:H4232)</f>
        <v>No</v>
      </c>
      <c r="L1898" s="20" t="str">
        <f>_xlfn.XLOOKUP(Table4[[#This Row],[Customer ID]],Sheet1!A1898:A4232,Sheet1!I1898:I4232)</f>
        <v>Normal weight</v>
      </c>
      <c r="M1898" s="20" t="str">
        <f>_xlfn.XLOOKUP(A1898,Sheet1!A1898:A4232,Sheet1!J1898:J4232)</f>
        <v>Normal</v>
      </c>
      <c r="N1898" s="48" t="str">
        <f>_xlfn.XLOOKUP(Table4[[#This Row],[Customer ID]],Table3[Customer ID],Table3[Date2])</f>
        <v>11-Oct-1992</v>
      </c>
      <c r="O1898" s="20">
        <f>_xlfn.XLOOKUP(A1898,Table3[Customer ID],Table3[Age])</f>
        <v>30</v>
      </c>
      <c r="P1898" s="20">
        <f>_xlfn.XLOOKUP(A1898,Table3[Customer ID],Table3[children])</f>
        <v>1</v>
      </c>
      <c r="Q1898" s="47">
        <f>_xlfn.XLOOKUP(A1898,Table3[Customer ID],Table3[charges])</f>
        <v>4032.24</v>
      </c>
      <c r="R1898" s="20" t="str">
        <f>_xlfn.XLOOKUP(A1898,Table3[Customer ID],Table3[Hospital tier])</f>
        <v>tier - 3</v>
      </c>
      <c r="S1898" s="20" t="str">
        <f>_xlfn.XLOOKUP(A1898,Table3[Customer ID],Table3[City tier])</f>
        <v>tier - 3</v>
      </c>
      <c r="T1898" s="20" t="str">
        <f>_xlfn.XLOOKUP(A1898,Table3[Customer ID],Table3[State ID])</f>
        <v>R1012</v>
      </c>
    </row>
    <row r="1899" spans="1:20" x14ac:dyDescent="0.3">
      <c r="A1899" s="20" t="s">
        <v>1917</v>
      </c>
      <c r="B1899" s="20" t="str">
        <f>_xlfn.XLOOKUP(A1899,Sheet3!A1899:A4233,Sheet3!B1899:B4233)</f>
        <v xml:space="preserve"> Mr</v>
      </c>
      <c r="C1899" s="20" t="str">
        <f>_xlfn.XLOOKUP(A1899,Sheet3!A1899:A4233,Sheet3!C1899:C4233)</f>
        <v>Turner</v>
      </c>
      <c r="D1899" s="20" t="str">
        <f>_xlfn.XLOOKUP(A1899,Sheet3!A1899:A4233,Sheet3!D1899:D4233)</f>
        <v xml:space="preserve">  Wesley C.</v>
      </c>
      <c r="E1899" s="46">
        <f>_xlfn.XLOOKUP(A1899,Sheet1!$A$2:$A$2336,Sheet1!$B$2:$B$2336)</f>
        <v>19.95</v>
      </c>
      <c r="F1899" s="20">
        <f>_xlfn.XLOOKUP(Table4[[#This Row],[Customer ID]],Sheet1!A1899:A4233,Sheet1!C1899:C4233)</f>
        <v>5.13</v>
      </c>
      <c r="G1899" s="20" t="str">
        <f>_xlfn.XLOOKUP(Table4[[#This Row],[Customer ID]],Sheet1!A1899:A4233,Sheet1!D1899:D4233)</f>
        <v>No</v>
      </c>
      <c r="H1899" s="20" t="str">
        <f>_xlfn.XLOOKUP(Table4[[#This Row],[Customer ID]],Sheet1!A1899:A4233,Sheet1!E1899:E4233)</f>
        <v>yes</v>
      </c>
      <c r="I1899" s="20" t="str">
        <f>_xlfn.XLOOKUP(Table4[[#This Row],[Customer ID]],Sheet1!A1899:A4233,Sheet1!F1899:F4233)</f>
        <v>No</v>
      </c>
      <c r="J1899" s="20">
        <f>_xlfn.XLOOKUP(Table4[[#This Row],[Customer ID]],Sheet1!A1899:A4233,Sheet1!G1899:G4233)</f>
        <v>2</v>
      </c>
      <c r="K1899" s="20" t="str">
        <f>_xlfn.XLOOKUP(Table4[[#This Row],[Customer ID]],Sheet1!A1899:A4233,Sheet1!H1899:H4233)</f>
        <v>No</v>
      </c>
      <c r="L1899" s="20" t="str">
        <f>_xlfn.XLOOKUP(Table4[[#This Row],[Customer ID]],Sheet1!A1899:A4233,Sheet1!I1899:I4233)</f>
        <v>Normal weight</v>
      </c>
      <c r="M1899" s="20" t="str">
        <f>_xlfn.XLOOKUP(A1899,Sheet1!A1899:A4233,Sheet1!J1899:J4233)</f>
        <v>Normal</v>
      </c>
      <c r="N1899" s="48" t="str">
        <f>_xlfn.XLOOKUP(Table4[[#This Row],[Customer ID]],Table3[Customer ID],Table3[Date2])</f>
        <v>13-Sep-2000</v>
      </c>
      <c r="O1899" s="20">
        <f>_xlfn.XLOOKUP(A1899,Table3[Customer ID],Table3[Age])</f>
        <v>22</v>
      </c>
      <c r="P1899" s="20">
        <f>_xlfn.XLOOKUP(A1899,Table3[Customer ID],Table3[children])</f>
        <v>3</v>
      </c>
      <c r="Q1899" s="47">
        <f>_xlfn.XLOOKUP(A1899,Table3[Customer ID],Table3[charges])</f>
        <v>4005.42</v>
      </c>
      <c r="R1899" s="20" t="str">
        <f>_xlfn.XLOOKUP(A1899,Table3[Customer ID],Table3[Hospital tier])</f>
        <v>tier - 2</v>
      </c>
      <c r="S1899" s="20" t="str">
        <f>_xlfn.XLOOKUP(A1899,Table3[Customer ID],Table3[City tier])</f>
        <v>tier - 1</v>
      </c>
      <c r="T1899" s="20" t="str">
        <f>_xlfn.XLOOKUP(A1899,Table3[Customer ID],Table3[State ID])</f>
        <v>R1015</v>
      </c>
    </row>
    <row r="1900" spans="1:20" x14ac:dyDescent="0.3">
      <c r="A1900" s="20" t="s">
        <v>1918</v>
      </c>
      <c r="B1900" s="20" t="str">
        <f>_xlfn.XLOOKUP(A1900,Sheet3!A1900:A4234,Sheet3!B1900:B4234)</f>
        <v xml:space="preserve"> Mr</v>
      </c>
      <c r="C1900" s="20" t="str">
        <f>_xlfn.XLOOKUP(A1900,Sheet3!A1900:A4234,Sheet3!C1900:C4234)</f>
        <v>Benestad</v>
      </c>
      <c r="D1900" s="20" t="str">
        <f>_xlfn.XLOOKUP(A1900,Sheet3!A1900:A4234,Sheet3!D1900:D4234)</f>
        <v xml:space="preserve">  Christopher</v>
      </c>
      <c r="E1900" s="46">
        <f>_xlfn.XLOOKUP(A1900,Sheet1!$A$2:$A$2336,Sheet1!$B$2:$B$2336)</f>
        <v>21.24</v>
      </c>
      <c r="F1900" s="20">
        <f>_xlfn.XLOOKUP(Table4[[#This Row],[Customer ID]],Sheet1!A1900:A4234,Sheet1!C1900:C4234)</f>
        <v>4.49</v>
      </c>
      <c r="G1900" s="20" t="str">
        <f>_xlfn.XLOOKUP(Table4[[#This Row],[Customer ID]],Sheet1!A1900:A4234,Sheet1!D1900:D4234)</f>
        <v>No</v>
      </c>
      <c r="H1900" s="20" t="str">
        <f>_xlfn.XLOOKUP(Table4[[#This Row],[Customer ID]],Sheet1!A1900:A4234,Sheet1!E1900:E4234)</f>
        <v>No</v>
      </c>
      <c r="I1900" s="20" t="str">
        <f>_xlfn.XLOOKUP(Table4[[#This Row],[Customer ID]],Sheet1!A1900:A4234,Sheet1!F1900:F4234)</f>
        <v>No</v>
      </c>
      <c r="J1900" s="20">
        <f>_xlfn.XLOOKUP(Table4[[#This Row],[Customer ID]],Sheet1!A1900:A4234,Sheet1!G1900:G4234)</f>
        <v>0</v>
      </c>
      <c r="K1900" s="20" t="str">
        <f>_xlfn.XLOOKUP(Table4[[#This Row],[Customer ID]],Sheet1!A1900:A4234,Sheet1!H1900:H4234)</f>
        <v>No</v>
      </c>
      <c r="L1900" s="20" t="str">
        <f>_xlfn.XLOOKUP(Table4[[#This Row],[Customer ID]],Sheet1!A1900:A4234,Sheet1!I1900:I4234)</f>
        <v>Normal weight</v>
      </c>
      <c r="M1900" s="20" t="str">
        <f>_xlfn.XLOOKUP(A1900,Sheet1!A1900:A4234,Sheet1!J1900:J4234)</f>
        <v>Normal</v>
      </c>
      <c r="N1900" s="48" t="str">
        <f>_xlfn.XLOOKUP(Table4[[#This Row],[Customer ID]],Table3[Customer ID],Table3[Date2])</f>
        <v>10-Jul-1989</v>
      </c>
      <c r="O1900" s="20">
        <f>_xlfn.XLOOKUP(A1900,Table3[Customer ID],Table3[Age])</f>
        <v>33</v>
      </c>
      <c r="P1900" s="20">
        <f>_xlfn.XLOOKUP(A1900,Table3[Customer ID],Table3[children])</f>
        <v>3</v>
      </c>
      <c r="Q1900" s="47">
        <f>_xlfn.XLOOKUP(A1900,Table3[Customer ID],Table3[charges])</f>
        <v>4002.36</v>
      </c>
      <c r="R1900" s="20" t="str">
        <f>_xlfn.XLOOKUP(A1900,Table3[Customer ID],Table3[Hospital tier])</f>
        <v>tier - 2</v>
      </c>
      <c r="S1900" s="20" t="str">
        <f>_xlfn.XLOOKUP(A1900,Table3[Customer ID],Table3[City tier])</f>
        <v>tier - 1</v>
      </c>
      <c r="T1900" s="20" t="str">
        <f>_xlfn.XLOOKUP(A1900,Table3[Customer ID],Table3[State ID])</f>
        <v>R1013</v>
      </c>
    </row>
    <row r="1901" spans="1:20" x14ac:dyDescent="0.3">
      <c r="A1901" s="20" t="s">
        <v>1919</v>
      </c>
      <c r="B1901" s="20" t="str">
        <f>_xlfn.XLOOKUP(A1901,Sheet3!A1901:A4235,Sheet3!B1901:B4235)</f>
        <v xml:space="preserve"> Ms</v>
      </c>
      <c r="C1901" s="20" t="str">
        <f>_xlfn.XLOOKUP(A1901,Sheet3!A1901:A4235,Sheet3!C1901:C4235)</f>
        <v>Gonzales</v>
      </c>
      <c r="D1901" s="20" t="str">
        <f>_xlfn.XLOOKUP(A1901,Sheet3!A1901:A4235,Sheet3!D1901:D4235)</f>
        <v xml:space="preserve">  Jessica</v>
      </c>
      <c r="E1901" s="46">
        <f>_xlfn.XLOOKUP(A1901,Sheet1!$A$2:$A$2336,Sheet1!$B$2:$B$2336)</f>
        <v>44.22</v>
      </c>
      <c r="F1901" s="20">
        <f>_xlfn.XLOOKUP(Table4[[#This Row],[Customer ID]],Sheet1!A1901:A4235,Sheet1!C1901:C4235)</f>
        <v>6.35</v>
      </c>
      <c r="G1901" s="20" t="str">
        <f>_xlfn.XLOOKUP(Table4[[#This Row],[Customer ID]],Sheet1!A1901:A4235,Sheet1!D1901:D4235)</f>
        <v>No</v>
      </c>
      <c r="H1901" s="20" t="str">
        <f>_xlfn.XLOOKUP(Table4[[#This Row],[Customer ID]],Sheet1!A1901:A4235,Sheet1!E1901:E4235)</f>
        <v>No</v>
      </c>
      <c r="I1901" s="20" t="str">
        <f>_xlfn.XLOOKUP(Table4[[#This Row],[Customer ID]],Sheet1!A1901:A4235,Sheet1!F1901:F4235)</f>
        <v>No</v>
      </c>
      <c r="J1901" s="20">
        <f>_xlfn.XLOOKUP(Table4[[#This Row],[Customer ID]],Sheet1!A1901:A4235,Sheet1!G1901:G4235)</f>
        <v>0</v>
      </c>
      <c r="K1901" s="20" t="str">
        <f>_xlfn.XLOOKUP(Table4[[#This Row],[Customer ID]],Sheet1!A1901:A4235,Sheet1!H1901:H4235)</f>
        <v>No</v>
      </c>
      <c r="L1901" s="20" t="str">
        <f>_xlfn.XLOOKUP(Table4[[#This Row],[Customer ID]],Sheet1!A1901:A4235,Sheet1!I1901:I4235)</f>
        <v>Obesity</v>
      </c>
      <c r="M1901" s="20" t="str">
        <f>_xlfn.XLOOKUP(A1901,Sheet1!A1901:A4235,Sheet1!J1901:J4235)</f>
        <v>Prediabetes</v>
      </c>
      <c r="N1901" s="48" t="str">
        <f>_xlfn.XLOOKUP(Table4[[#This Row],[Customer ID]],Table3[Customer ID],Table3[Date2])</f>
        <v>1-Nov-1990</v>
      </c>
      <c r="O1901" s="20">
        <f>_xlfn.XLOOKUP(A1901,Table3[Customer ID],Table3[Age])</f>
        <v>32</v>
      </c>
      <c r="P1901" s="20">
        <f>_xlfn.XLOOKUP(A1901,Table3[Customer ID],Table3[children])</f>
        <v>0</v>
      </c>
      <c r="Q1901" s="47">
        <f>_xlfn.XLOOKUP(A1901,Table3[Customer ID],Table3[charges])</f>
        <v>3994.18</v>
      </c>
      <c r="R1901" s="20" t="str">
        <f>_xlfn.XLOOKUP(A1901,Table3[Customer ID],Table3[Hospital tier])</f>
        <v>tier - 2</v>
      </c>
      <c r="S1901" s="20" t="str">
        <f>_xlfn.XLOOKUP(A1901,Table3[Customer ID],Table3[City tier])</f>
        <v>tier - 2</v>
      </c>
      <c r="T1901" s="20" t="str">
        <f>_xlfn.XLOOKUP(A1901,Table3[Customer ID],Table3[State ID])</f>
        <v>R1013</v>
      </c>
    </row>
    <row r="1902" spans="1:20" x14ac:dyDescent="0.3">
      <c r="A1902" s="20" t="s">
        <v>1920</v>
      </c>
      <c r="B1902" s="20" t="str">
        <f>_xlfn.XLOOKUP(A1902,Sheet3!A1902:A4236,Sheet3!B1902:B4236)</f>
        <v xml:space="preserve"> Ms</v>
      </c>
      <c r="C1902" s="20" t="str">
        <f>_xlfn.XLOOKUP(A1902,Sheet3!A1902:A4236,Sheet3!C1902:C4236)</f>
        <v>Newman</v>
      </c>
      <c r="D1902" s="20" t="str">
        <f>_xlfn.XLOOKUP(A1902,Sheet3!A1902:A4236,Sheet3!D1902:D4236)</f>
        <v xml:space="preserve">  Christin</v>
      </c>
      <c r="E1902" s="46">
        <f>_xlfn.XLOOKUP(A1902,Sheet1!$A$2:$A$2336,Sheet1!$B$2:$B$2336)</f>
        <v>41.1</v>
      </c>
      <c r="F1902" s="20">
        <f>_xlfn.XLOOKUP(Table4[[#This Row],[Customer ID]],Sheet1!A1902:A4236,Sheet1!C1902:C4236)</f>
        <v>5.79</v>
      </c>
      <c r="G1902" s="20" t="str">
        <f>_xlfn.XLOOKUP(Table4[[#This Row],[Customer ID]],Sheet1!A1902:A4236,Sheet1!D1902:D4236)</f>
        <v>No</v>
      </c>
      <c r="H1902" s="20" t="str">
        <f>_xlfn.XLOOKUP(Table4[[#This Row],[Customer ID]],Sheet1!A1902:A4236,Sheet1!E1902:E4236)</f>
        <v>No</v>
      </c>
      <c r="I1902" s="20" t="str">
        <f>_xlfn.XLOOKUP(Table4[[#This Row],[Customer ID]],Sheet1!A1902:A4236,Sheet1!F1902:F4236)</f>
        <v>No</v>
      </c>
      <c r="J1902" s="20">
        <f>_xlfn.XLOOKUP(Table4[[#This Row],[Customer ID]],Sheet1!A1902:A4236,Sheet1!G1902:G4236)</f>
        <v>0</v>
      </c>
      <c r="K1902" s="20" t="str">
        <f>_xlfn.XLOOKUP(Table4[[#This Row],[Customer ID]],Sheet1!A1902:A4236,Sheet1!H1902:H4236)</f>
        <v>No</v>
      </c>
      <c r="L1902" s="20" t="str">
        <f>_xlfn.XLOOKUP(Table4[[#This Row],[Customer ID]],Sheet1!A1902:A4236,Sheet1!I1902:I4236)</f>
        <v>Obesity</v>
      </c>
      <c r="M1902" s="20" t="str">
        <f>_xlfn.XLOOKUP(A1902,Sheet1!A1902:A4236,Sheet1!J1902:J4236)</f>
        <v>Prediabetes</v>
      </c>
      <c r="N1902" s="48" t="str">
        <f>_xlfn.XLOOKUP(Table4[[#This Row],[Customer ID]],Table3[Customer ID],Table3[Date2])</f>
        <v>22-Nov-1990</v>
      </c>
      <c r="O1902" s="20">
        <f>_xlfn.XLOOKUP(A1902,Table3[Customer ID],Table3[Age])</f>
        <v>32</v>
      </c>
      <c r="P1902" s="20">
        <f>_xlfn.XLOOKUP(A1902,Table3[Customer ID],Table3[children])</f>
        <v>0</v>
      </c>
      <c r="Q1902" s="47">
        <f>_xlfn.XLOOKUP(A1902,Table3[Customer ID],Table3[charges])</f>
        <v>3989.84</v>
      </c>
      <c r="R1902" s="20" t="str">
        <f>_xlfn.XLOOKUP(A1902,Table3[Customer ID],Table3[Hospital tier])</f>
        <v>tier - 2</v>
      </c>
      <c r="S1902" s="20" t="str">
        <f>_xlfn.XLOOKUP(A1902,Table3[Customer ID],Table3[City tier])</f>
        <v>tier - 2</v>
      </c>
      <c r="T1902" s="20" t="str">
        <f>_xlfn.XLOOKUP(A1902,Table3[Customer ID],Table3[State ID])</f>
        <v>R1011</v>
      </c>
    </row>
    <row r="1903" spans="1:20" x14ac:dyDescent="0.3">
      <c r="A1903" s="20" t="s">
        <v>1921</v>
      </c>
      <c r="B1903" s="20" t="str">
        <f>_xlfn.XLOOKUP(A1903,Sheet3!A1903:A4237,Sheet3!B1903:B4237)</f>
        <v xml:space="preserve"> Ms</v>
      </c>
      <c r="C1903" s="20" t="str">
        <f>_xlfn.XLOOKUP(A1903,Sheet3!A1903:A4237,Sheet3!C1903:C4237)</f>
        <v>Sayre</v>
      </c>
      <c r="D1903" s="20" t="str">
        <f>_xlfn.XLOOKUP(A1903,Sheet3!A1903:A4237,Sheet3!D1903:D4237)</f>
        <v xml:space="preserve">  Sara</v>
      </c>
      <c r="E1903" s="46">
        <f>_xlfn.XLOOKUP(A1903,Sheet1!$A$2:$A$2336,Sheet1!$B$2:$B$2336)</f>
        <v>34.200000000000003</v>
      </c>
      <c r="F1903" s="20">
        <f>_xlfn.XLOOKUP(Table4[[#This Row],[Customer ID]],Sheet1!A1903:A4237,Sheet1!C1903:C4237)</f>
        <v>4.78</v>
      </c>
      <c r="G1903" s="20" t="str">
        <f>_xlfn.XLOOKUP(Table4[[#This Row],[Customer ID]],Sheet1!A1903:A4237,Sheet1!D1903:D4237)</f>
        <v>yes</v>
      </c>
      <c r="H1903" s="20" t="str">
        <f>_xlfn.XLOOKUP(Table4[[#This Row],[Customer ID]],Sheet1!A1903:A4237,Sheet1!E1903:E4237)</f>
        <v>No</v>
      </c>
      <c r="I1903" s="20" t="str">
        <f>_xlfn.XLOOKUP(Table4[[#This Row],[Customer ID]],Sheet1!A1903:A4237,Sheet1!F1903:F4237)</f>
        <v>No</v>
      </c>
      <c r="J1903" s="20">
        <f>_xlfn.XLOOKUP(Table4[[#This Row],[Customer ID]],Sheet1!A1903:A4237,Sheet1!G1903:G4237)</f>
        <v>0</v>
      </c>
      <c r="K1903" s="20" t="str">
        <f>_xlfn.XLOOKUP(Table4[[#This Row],[Customer ID]],Sheet1!A1903:A4237,Sheet1!H1903:H4237)</f>
        <v>No</v>
      </c>
      <c r="L1903" s="20" t="str">
        <f>_xlfn.XLOOKUP(Table4[[#This Row],[Customer ID]],Sheet1!A1903:A4237,Sheet1!I1903:I4237)</f>
        <v>Obesity</v>
      </c>
      <c r="M1903" s="20" t="str">
        <f>_xlfn.XLOOKUP(A1903,Sheet1!A1903:A4237,Sheet1!J1903:J4237)</f>
        <v>Normal</v>
      </c>
      <c r="N1903" s="48" t="str">
        <f>_xlfn.XLOOKUP(Table4[[#This Row],[Customer ID]],Table3[Customer ID],Table3[Date2])</f>
        <v>8-Sep-1996</v>
      </c>
      <c r="O1903" s="20">
        <f>_xlfn.XLOOKUP(A1903,Table3[Customer ID],Table3[Age])</f>
        <v>26</v>
      </c>
      <c r="P1903" s="20">
        <f>_xlfn.XLOOKUP(A1903,Table3[Customer ID],Table3[children])</f>
        <v>2</v>
      </c>
      <c r="Q1903" s="47">
        <f>_xlfn.XLOOKUP(A1903,Table3[Customer ID],Table3[charges])</f>
        <v>3987.93</v>
      </c>
      <c r="R1903" s="20" t="str">
        <f>_xlfn.XLOOKUP(A1903,Table3[Customer ID],Table3[Hospital tier])</f>
        <v>tier - 2</v>
      </c>
      <c r="S1903" s="20" t="str">
        <f>_xlfn.XLOOKUP(A1903,Table3[Customer ID],Table3[City tier])</f>
        <v>tier - 2</v>
      </c>
      <c r="T1903" s="20" t="str">
        <f>_xlfn.XLOOKUP(A1903,Table3[Customer ID],Table3[State ID])</f>
        <v>R1011</v>
      </c>
    </row>
    <row r="1904" spans="1:20" x14ac:dyDescent="0.3">
      <c r="A1904" s="20" t="s">
        <v>1922</v>
      </c>
      <c r="B1904" s="20" t="str">
        <f>_xlfn.XLOOKUP(A1904,Sheet3!A1904:A4238,Sheet3!B1904:B4238)</f>
        <v xml:space="preserve"> Ms</v>
      </c>
      <c r="C1904" s="20" t="str">
        <f>_xlfn.XLOOKUP(A1904,Sheet3!A1904:A4238,Sheet3!C1904:C4238)</f>
        <v>Panke</v>
      </c>
      <c r="D1904" s="20" t="str">
        <f>_xlfn.XLOOKUP(A1904,Sheet3!A1904:A4238,Sheet3!D1904:D4238)</f>
        <v xml:space="preserve">  Elizabeth</v>
      </c>
      <c r="E1904" s="46">
        <f>_xlfn.XLOOKUP(A1904,Sheet1!$A$2:$A$2336,Sheet1!$B$2:$B$2336)</f>
        <v>29.92</v>
      </c>
      <c r="F1904" s="20">
        <f>_xlfn.XLOOKUP(Table4[[#This Row],[Customer ID]],Sheet1!A1904:A4238,Sheet1!C1904:C4238)</f>
        <v>6.02</v>
      </c>
      <c r="G1904" s="20" t="str">
        <f>_xlfn.XLOOKUP(Table4[[#This Row],[Customer ID]],Sheet1!A1904:A4238,Sheet1!D1904:D4238)</f>
        <v>yes</v>
      </c>
      <c r="H1904" s="20" t="str">
        <f>_xlfn.XLOOKUP(Table4[[#This Row],[Customer ID]],Sheet1!A1904:A4238,Sheet1!E1904:E4238)</f>
        <v>No</v>
      </c>
      <c r="I1904" s="20" t="str">
        <f>_xlfn.XLOOKUP(Table4[[#This Row],[Customer ID]],Sheet1!A1904:A4238,Sheet1!F1904:F4238)</f>
        <v>No</v>
      </c>
      <c r="J1904" s="20">
        <f>_xlfn.XLOOKUP(Table4[[#This Row],[Customer ID]],Sheet1!A1904:A4238,Sheet1!G1904:G4238)</f>
        <v>0</v>
      </c>
      <c r="K1904" s="20" t="str">
        <f>_xlfn.XLOOKUP(Table4[[#This Row],[Customer ID]],Sheet1!A1904:A4238,Sheet1!H1904:H4238)</f>
        <v>No</v>
      </c>
      <c r="L1904" s="20" t="str">
        <f>_xlfn.XLOOKUP(Table4[[#This Row],[Customer ID]],Sheet1!A1904:A4238,Sheet1!I1904:I4238)</f>
        <v>Over Weight</v>
      </c>
      <c r="M1904" s="20" t="str">
        <f>_xlfn.XLOOKUP(A1904,Sheet1!A1904:A4238,Sheet1!J1904:J4238)</f>
        <v>Prediabetes</v>
      </c>
      <c r="N1904" s="48" t="str">
        <f>_xlfn.XLOOKUP(Table4[[#This Row],[Customer ID]],Table3[Customer ID],Table3[Date2])</f>
        <v>17-Aug-1996</v>
      </c>
      <c r="O1904" s="20">
        <f>_xlfn.XLOOKUP(A1904,Table3[Customer ID],Table3[Age])</f>
        <v>26</v>
      </c>
      <c r="P1904" s="20">
        <f>_xlfn.XLOOKUP(A1904,Table3[Customer ID],Table3[children])</f>
        <v>2</v>
      </c>
      <c r="Q1904" s="47">
        <f>_xlfn.XLOOKUP(A1904,Table3[Customer ID],Table3[charges])</f>
        <v>3981.98</v>
      </c>
      <c r="R1904" s="20" t="str">
        <f>_xlfn.XLOOKUP(A1904,Table3[Customer ID],Table3[Hospital tier])</f>
        <v>tier - 2</v>
      </c>
      <c r="S1904" s="20" t="str">
        <f>_xlfn.XLOOKUP(A1904,Table3[Customer ID],Table3[City tier])</f>
        <v>tier - 2</v>
      </c>
      <c r="T1904" s="20" t="str">
        <f>_xlfn.XLOOKUP(A1904,Table3[Customer ID],Table3[State ID])</f>
        <v>R1013</v>
      </c>
    </row>
    <row r="1905" spans="1:20" x14ac:dyDescent="0.3">
      <c r="A1905" s="20" t="s">
        <v>1923</v>
      </c>
      <c r="B1905" s="20" t="str">
        <f>_xlfn.XLOOKUP(A1905,Sheet3!A1905:A4239,Sheet3!B1905:B4239)</f>
        <v xml:space="preserve"> Ms</v>
      </c>
      <c r="C1905" s="20" t="str">
        <f>_xlfn.XLOOKUP(A1905,Sheet3!A1905:A4239,Sheet3!C1905:C4239)</f>
        <v>Brennan</v>
      </c>
      <c r="D1905" s="20" t="str">
        <f>_xlfn.XLOOKUP(A1905,Sheet3!A1905:A4239,Sheet3!D1905:D4239)</f>
        <v xml:space="preserve">  Margaret P.</v>
      </c>
      <c r="E1905" s="46">
        <f>_xlfn.XLOOKUP(A1905,Sheet1!$A$2:$A$2336,Sheet1!$B$2:$B$2336)</f>
        <v>28.93</v>
      </c>
      <c r="F1905" s="20">
        <f>_xlfn.XLOOKUP(Table4[[#This Row],[Customer ID]],Sheet1!A1905:A4239,Sheet1!C1905:C4239)</f>
        <v>4.4400000000000004</v>
      </c>
      <c r="G1905" s="20" t="str">
        <f>_xlfn.XLOOKUP(Table4[[#This Row],[Customer ID]],Sheet1!A1905:A4239,Sheet1!D1905:D4239)</f>
        <v>No</v>
      </c>
      <c r="H1905" s="20" t="str">
        <f>_xlfn.XLOOKUP(Table4[[#This Row],[Customer ID]],Sheet1!A1905:A4239,Sheet1!E1905:E4239)</f>
        <v>No</v>
      </c>
      <c r="I1905" s="20" t="str">
        <f>_xlfn.XLOOKUP(Table4[[#This Row],[Customer ID]],Sheet1!A1905:A4239,Sheet1!F1905:F4239)</f>
        <v>No</v>
      </c>
      <c r="J1905" s="20">
        <f>_xlfn.XLOOKUP(Table4[[#This Row],[Customer ID]],Sheet1!A1905:A4239,Sheet1!G1905:G4239)</f>
        <v>0</v>
      </c>
      <c r="K1905" s="20" t="str">
        <f>_xlfn.XLOOKUP(Table4[[#This Row],[Customer ID]],Sheet1!A1905:A4239,Sheet1!H1905:H4239)</f>
        <v>No</v>
      </c>
      <c r="L1905" s="20" t="str">
        <f>_xlfn.XLOOKUP(Table4[[#This Row],[Customer ID]],Sheet1!A1905:A4239,Sheet1!I1905:I4239)</f>
        <v>Over Weight</v>
      </c>
      <c r="M1905" s="20" t="str">
        <f>_xlfn.XLOOKUP(A1905,Sheet1!A1905:A4239,Sheet1!J1905:J4239)</f>
        <v>Normal</v>
      </c>
      <c r="N1905" s="48" t="str">
        <f>_xlfn.XLOOKUP(Table4[[#This Row],[Customer ID]],Table3[Customer ID],Table3[Date2])</f>
        <v>29-Jul-1990</v>
      </c>
      <c r="O1905" s="20">
        <f>_xlfn.XLOOKUP(A1905,Table3[Customer ID],Table3[Age])</f>
        <v>32</v>
      </c>
      <c r="P1905" s="20">
        <f>_xlfn.XLOOKUP(A1905,Table3[Customer ID],Table3[children])</f>
        <v>0</v>
      </c>
      <c r="Q1905" s="47">
        <f>_xlfn.XLOOKUP(A1905,Table3[Customer ID],Table3[charges])</f>
        <v>3972.92</v>
      </c>
      <c r="R1905" s="20" t="str">
        <f>_xlfn.XLOOKUP(A1905,Table3[Customer ID],Table3[Hospital tier])</f>
        <v>tier - 2</v>
      </c>
      <c r="S1905" s="20" t="str">
        <f>_xlfn.XLOOKUP(A1905,Table3[Customer ID],Table3[City tier])</f>
        <v>tier - 3</v>
      </c>
      <c r="T1905" s="20" t="str">
        <f>_xlfn.XLOOKUP(A1905,Table3[Customer ID],Table3[State ID])</f>
        <v>R1013</v>
      </c>
    </row>
    <row r="1906" spans="1:20" x14ac:dyDescent="0.3">
      <c r="A1906" s="20" t="s">
        <v>1924</v>
      </c>
      <c r="B1906" s="20" t="str">
        <f>_xlfn.XLOOKUP(A1906,Sheet3!A1906:A4240,Sheet3!B1906:B4240)</f>
        <v xml:space="preserve"> Ms</v>
      </c>
      <c r="C1906" s="20" t="str">
        <f>_xlfn.XLOOKUP(A1906,Sheet3!A1906:A4240,Sheet3!C1906:C4240)</f>
        <v>Ngo</v>
      </c>
      <c r="D1906" s="20" t="str">
        <f>_xlfn.XLOOKUP(A1906,Sheet3!A1906:A4240,Sheet3!D1906:D4240)</f>
        <v xml:space="preserve">  Tiffany K</v>
      </c>
      <c r="E1906" s="46">
        <f>_xlfn.XLOOKUP(A1906,Sheet1!$A$2:$A$2336,Sheet1!$B$2:$B$2336)</f>
        <v>31.254999999999999</v>
      </c>
      <c r="F1906" s="20">
        <f>_xlfn.XLOOKUP(Table4[[#This Row],[Customer ID]],Sheet1!A1906:A4240,Sheet1!C1906:C4240)</f>
        <v>5.84</v>
      </c>
      <c r="G1906" s="20" t="str">
        <f>_xlfn.XLOOKUP(Table4[[#This Row],[Customer ID]],Sheet1!A1906:A4240,Sheet1!D1906:D4240)</f>
        <v>yes</v>
      </c>
      <c r="H1906" s="20" t="str">
        <f>_xlfn.XLOOKUP(Table4[[#This Row],[Customer ID]],Sheet1!A1906:A4240,Sheet1!E1906:E4240)</f>
        <v>No</v>
      </c>
      <c r="I1906" s="20" t="str">
        <f>_xlfn.XLOOKUP(Table4[[#This Row],[Customer ID]],Sheet1!A1906:A4240,Sheet1!F1906:F4240)</f>
        <v>No</v>
      </c>
      <c r="J1906" s="20">
        <f>_xlfn.XLOOKUP(Table4[[#This Row],[Customer ID]],Sheet1!A1906:A4240,Sheet1!G1906:G4240)</f>
        <v>1</v>
      </c>
      <c r="K1906" s="20" t="str">
        <f>_xlfn.XLOOKUP(Table4[[#This Row],[Customer ID]],Sheet1!A1906:A4240,Sheet1!H1906:H4240)</f>
        <v>No</v>
      </c>
      <c r="L1906" s="20" t="str">
        <f>_xlfn.XLOOKUP(Table4[[#This Row],[Customer ID]],Sheet1!A1906:A4240,Sheet1!I1906:I4240)</f>
        <v>Obesity</v>
      </c>
      <c r="M1906" s="20" t="str">
        <f>_xlfn.XLOOKUP(A1906,Sheet1!A1906:A4240,Sheet1!J1906:J4240)</f>
        <v>Prediabetes</v>
      </c>
      <c r="N1906" s="48" t="str">
        <f>_xlfn.XLOOKUP(Table4[[#This Row],[Customer ID]],Table3[Customer ID],Table3[Date2])</f>
        <v>11-Jul-1995</v>
      </c>
      <c r="O1906" s="20">
        <f>_xlfn.XLOOKUP(A1906,Table3[Customer ID],Table3[Age])</f>
        <v>27</v>
      </c>
      <c r="P1906" s="20">
        <f>_xlfn.XLOOKUP(A1906,Table3[Customer ID],Table3[children])</f>
        <v>1</v>
      </c>
      <c r="Q1906" s="47">
        <f>_xlfn.XLOOKUP(A1906,Table3[Customer ID],Table3[charges])</f>
        <v>3956.07</v>
      </c>
      <c r="R1906" s="20" t="str">
        <f>_xlfn.XLOOKUP(A1906,Table3[Customer ID],Table3[Hospital tier])</f>
        <v>tier - 2</v>
      </c>
      <c r="S1906" s="20" t="str">
        <f>_xlfn.XLOOKUP(A1906,Table3[Customer ID],Table3[City tier])</f>
        <v>tier - 2</v>
      </c>
      <c r="T1906" s="20" t="str">
        <f>_xlfn.XLOOKUP(A1906,Table3[Customer ID],Table3[State ID])</f>
        <v>R1012</v>
      </c>
    </row>
    <row r="1907" spans="1:20" x14ac:dyDescent="0.3">
      <c r="A1907" s="20" t="s">
        <v>1925</v>
      </c>
      <c r="B1907" s="20" t="str">
        <f>_xlfn.XLOOKUP(A1907,Sheet3!A1907:A4241,Sheet3!B1907:B4241)</f>
        <v xml:space="preserve"> Mr</v>
      </c>
      <c r="C1907" s="20" t="str">
        <f>_xlfn.XLOOKUP(A1907,Sheet3!A1907:A4241,Sheet3!C1907:C4241)</f>
        <v>Guerdan</v>
      </c>
      <c r="D1907" s="20" t="str">
        <f>_xlfn.XLOOKUP(A1907,Sheet3!A1907:A4241,Sheet3!D1907:D4241)</f>
        <v xml:space="preserve">  David M.</v>
      </c>
      <c r="E1907" s="46">
        <f>_xlfn.XLOOKUP(A1907,Sheet1!$A$2:$A$2336,Sheet1!$B$2:$B$2336)</f>
        <v>29.83</v>
      </c>
      <c r="F1907" s="20">
        <f>_xlfn.XLOOKUP(Table4[[#This Row],[Customer ID]],Sheet1!A1907:A4241,Sheet1!C1907:C4241)</f>
        <v>5.39</v>
      </c>
      <c r="G1907" s="20" t="str">
        <f>_xlfn.XLOOKUP(Table4[[#This Row],[Customer ID]],Sheet1!A1907:A4241,Sheet1!D1907:D4241)</f>
        <v>No</v>
      </c>
      <c r="H1907" s="20" t="str">
        <f>_xlfn.XLOOKUP(Table4[[#This Row],[Customer ID]],Sheet1!A1907:A4241,Sheet1!E1907:E4241)</f>
        <v>No</v>
      </c>
      <c r="I1907" s="20" t="str">
        <f>_xlfn.XLOOKUP(Table4[[#This Row],[Customer ID]],Sheet1!A1907:A4241,Sheet1!F1907:F4241)</f>
        <v>No</v>
      </c>
      <c r="J1907" s="20">
        <f>_xlfn.XLOOKUP(Table4[[#This Row],[Customer ID]],Sheet1!A1907:A4241,Sheet1!G1907:G4241)</f>
        <v>0</v>
      </c>
      <c r="K1907" s="20" t="str">
        <f>_xlfn.XLOOKUP(Table4[[#This Row],[Customer ID]],Sheet1!A1907:A4241,Sheet1!H1907:H4241)</f>
        <v>No</v>
      </c>
      <c r="L1907" s="20" t="str">
        <f>_xlfn.XLOOKUP(Table4[[#This Row],[Customer ID]],Sheet1!A1907:A4241,Sheet1!I1907:I4241)</f>
        <v>Over Weight</v>
      </c>
      <c r="M1907" s="20" t="str">
        <f>_xlfn.XLOOKUP(A1907,Sheet1!A1907:A4241,Sheet1!J1907:J4241)</f>
        <v>Normal</v>
      </c>
      <c r="N1907" s="48" t="str">
        <f>_xlfn.XLOOKUP(Table4[[#This Row],[Customer ID]],Table3[Customer ID],Table3[Date2])</f>
        <v>10-Jul-1999</v>
      </c>
      <c r="O1907" s="20">
        <f>_xlfn.XLOOKUP(A1907,Table3[Customer ID],Table3[Age])</f>
        <v>23</v>
      </c>
      <c r="P1907" s="20">
        <f>_xlfn.XLOOKUP(A1907,Table3[Customer ID],Table3[children])</f>
        <v>0</v>
      </c>
      <c r="Q1907" s="47">
        <f>_xlfn.XLOOKUP(A1907,Table3[Customer ID],Table3[charges])</f>
        <v>3955.98</v>
      </c>
      <c r="R1907" s="20" t="str">
        <f>_xlfn.XLOOKUP(A1907,Table3[Customer ID],Table3[Hospital tier])</f>
        <v>tier - 2</v>
      </c>
      <c r="S1907" s="20" t="str">
        <f>_xlfn.XLOOKUP(A1907,Table3[Customer ID],Table3[City tier])</f>
        <v>tier - 3</v>
      </c>
      <c r="T1907" s="20" t="str">
        <f>_xlfn.XLOOKUP(A1907,Table3[Customer ID],Table3[State ID])</f>
        <v>R1021</v>
      </c>
    </row>
    <row r="1908" spans="1:20" x14ac:dyDescent="0.3">
      <c r="A1908" s="20" t="s">
        <v>1926</v>
      </c>
      <c r="B1908" s="20" t="str">
        <f>_xlfn.XLOOKUP(A1908,Sheet3!A1908:A4242,Sheet3!B1908:B4242)</f>
        <v xml:space="preserve"> Ms</v>
      </c>
      <c r="C1908" s="20" t="str">
        <f>_xlfn.XLOOKUP(A1908,Sheet3!A1908:A4242,Sheet3!C1908:C4242)</f>
        <v>Shaw</v>
      </c>
      <c r="D1908" s="20" t="str">
        <f>_xlfn.XLOOKUP(A1908,Sheet3!A1908:A4242,Sheet3!D1908:D4242)</f>
        <v xml:space="preserve">  Christine E</v>
      </c>
      <c r="E1908" s="46">
        <f>_xlfn.XLOOKUP(A1908,Sheet1!$A$2:$A$2336,Sheet1!$B$2:$B$2336)</f>
        <v>29.59</v>
      </c>
      <c r="F1908" s="20">
        <f>_xlfn.XLOOKUP(Table4[[#This Row],[Customer ID]],Sheet1!A1908:A4242,Sheet1!C1908:C4242)</f>
        <v>6.16</v>
      </c>
      <c r="G1908" s="20" t="str">
        <f>_xlfn.XLOOKUP(Table4[[#This Row],[Customer ID]],Sheet1!A1908:A4242,Sheet1!D1908:D4242)</f>
        <v>No</v>
      </c>
      <c r="H1908" s="20" t="str">
        <f>_xlfn.XLOOKUP(Table4[[#This Row],[Customer ID]],Sheet1!A1908:A4242,Sheet1!E1908:E4242)</f>
        <v>No</v>
      </c>
      <c r="I1908" s="20" t="str">
        <f>_xlfn.XLOOKUP(Table4[[#This Row],[Customer ID]],Sheet1!A1908:A4242,Sheet1!F1908:F4242)</f>
        <v>Yes</v>
      </c>
      <c r="J1908" s="20">
        <f>_xlfn.XLOOKUP(Table4[[#This Row],[Customer ID]],Sheet1!A1908:A4242,Sheet1!G1908:G4242)</f>
        <v>1</v>
      </c>
      <c r="K1908" s="20" t="str">
        <f>_xlfn.XLOOKUP(Table4[[#This Row],[Customer ID]],Sheet1!A1908:A4242,Sheet1!H1908:H4242)</f>
        <v>No</v>
      </c>
      <c r="L1908" s="20" t="str">
        <f>_xlfn.XLOOKUP(Table4[[#This Row],[Customer ID]],Sheet1!A1908:A4242,Sheet1!I1908:I4242)</f>
        <v>Over Weight</v>
      </c>
      <c r="M1908" s="20" t="str">
        <f>_xlfn.XLOOKUP(A1908,Sheet1!A1908:A4242,Sheet1!J1908:J4242)</f>
        <v>Prediabetes</v>
      </c>
      <c r="N1908" s="48" t="str">
        <f>_xlfn.XLOOKUP(Table4[[#This Row],[Customer ID]],Table3[Customer ID],Table3[Date2])</f>
        <v>11-Nov-1993</v>
      </c>
      <c r="O1908" s="20">
        <f>_xlfn.XLOOKUP(A1908,Table3[Customer ID],Table3[Age])</f>
        <v>29</v>
      </c>
      <c r="P1908" s="20">
        <f>_xlfn.XLOOKUP(A1908,Table3[Customer ID],Table3[children])</f>
        <v>1</v>
      </c>
      <c r="Q1908" s="47">
        <f>_xlfn.XLOOKUP(A1908,Table3[Customer ID],Table3[charges])</f>
        <v>3947.41</v>
      </c>
      <c r="R1908" s="20" t="str">
        <f>_xlfn.XLOOKUP(A1908,Table3[Customer ID],Table3[Hospital tier])</f>
        <v>tier - 2</v>
      </c>
      <c r="S1908" s="20" t="str">
        <f>_xlfn.XLOOKUP(A1908,Table3[Customer ID],Table3[City tier])</f>
        <v>tier - 2</v>
      </c>
      <c r="T1908" s="20" t="str">
        <f>_xlfn.XLOOKUP(A1908,Table3[Customer ID],Table3[State ID])</f>
        <v>R1013</v>
      </c>
    </row>
    <row r="1909" spans="1:20" x14ac:dyDescent="0.3">
      <c r="A1909" s="20" t="s">
        <v>1927</v>
      </c>
      <c r="B1909" s="20" t="str">
        <f>_xlfn.XLOOKUP(A1909,Sheet3!A1909:A4243,Sheet3!B1909:B4243)</f>
        <v xml:space="preserve"> Ms</v>
      </c>
      <c r="C1909" s="20" t="str">
        <f>_xlfn.XLOOKUP(A1909,Sheet3!A1909:A4243,Sheet3!C1909:C4243)</f>
        <v>Mills-Honarvar</v>
      </c>
      <c r="D1909" s="20" t="str">
        <f>_xlfn.XLOOKUP(A1909,Sheet3!A1909:A4243,Sheet3!D1909:D4243)</f>
        <v xml:space="preserve">  Donna</v>
      </c>
      <c r="E1909" s="46">
        <f>_xlfn.XLOOKUP(A1909,Sheet1!$A$2:$A$2336,Sheet1!$B$2:$B$2336)</f>
        <v>31.16</v>
      </c>
      <c r="F1909" s="20">
        <f>_xlfn.XLOOKUP(Table4[[#This Row],[Customer ID]],Sheet1!A1909:A4243,Sheet1!C1909:C4243)</f>
        <v>4.49</v>
      </c>
      <c r="G1909" s="20" t="str">
        <f>_xlfn.XLOOKUP(Table4[[#This Row],[Customer ID]],Sheet1!A1909:A4243,Sheet1!D1909:D4243)</f>
        <v>No</v>
      </c>
      <c r="H1909" s="20" t="str">
        <f>_xlfn.XLOOKUP(Table4[[#This Row],[Customer ID]],Sheet1!A1909:A4243,Sheet1!E1909:E4243)</f>
        <v>No</v>
      </c>
      <c r="I1909" s="20" t="str">
        <f>_xlfn.XLOOKUP(Table4[[#This Row],[Customer ID]],Sheet1!A1909:A4243,Sheet1!F1909:F4243)</f>
        <v>Yes</v>
      </c>
      <c r="J1909" s="20">
        <f>_xlfn.XLOOKUP(Table4[[#This Row],[Customer ID]],Sheet1!A1909:A4243,Sheet1!G1909:G4243)</f>
        <v>1</v>
      </c>
      <c r="K1909" s="20" t="str">
        <f>_xlfn.XLOOKUP(Table4[[#This Row],[Customer ID]],Sheet1!A1909:A4243,Sheet1!H1909:H4243)</f>
        <v>No</v>
      </c>
      <c r="L1909" s="20" t="str">
        <f>_xlfn.XLOOKUP(Table4[[#This Row],[Customer ID]],Sheet1!A1909:A4243,Sheet1!I1909:I4243)</f>
        <v>Obesity</v>
      </c>
      <c r="M1909" s="20" t="str">
        <f>_xlfn.XLOOKUP(A1909,Sheet1!A1909:A4243,Sheet1!J1909:J4243)</f>
        <v>Normal</v>
      </c>
      <c r="N1909" s="48" t="str">
        <f>_xlfn.XLOOKUP(Table4[[#This Row],[Customer ID]],Table3[Customer ID],Table3[Date2])</f>
        <v>29-Sep-1993</v>
      </c>
      <c r="O1909" s="20">
        <f>_xlfn.XLOOKUP(A1909,Table3[Customer ID],Table3[Age])</f>
        <v>29</v>
      </c>
      <c r="P1909" s="20">
        <f>_xlfn.XLOOKUP(A1909,Table3[Customer ID],Table3[children])</f>
        <v>0</v>
      </c>
      <c r="Q1909" s="47">
        <f>_xlfn.XLOOKUP(A1909,Table3[Customer ID],Table3[charges])</f>
        <v>3943.6</v>
      </c>
      <c r="R1909" s="20" t="str">
        <f>_xlfn.XLOOKUP(A1909,Table3[Customer ID],Table3[Hospital tier])</f>
        <v>tier - 2</v>
      </c>
      <c r="S1909" s="20" t="str">
        <f>_xlfn.XLOOKUP(A1909,Table3[Customer ID],Table3[City tier])</f>
        <v>tier - 3</v>
      </c>
      <c r="T1909" s="20" t="str">
        <f>_xlfn.XLOOKUP(A1909,Table3[Customer ID],Table3[State ID])</f>
        <v>R1024</v>
      </c>
    </row>
    <row r="1910" spans="1:20" x14ac:dyDescent="0.3">
      <c r="A1910" s="20" t="s">
        <v>1928</v>
      </c>
      <c r="B1910" s="20" t="str">
        <f>_xlfn.XLOOKUP(A1910,Sheet3!A1910:A4244,Sheet3!B1910:B4244)</f>
        <v xml:space="preserve"> Mr</v>
      </c>
      <c r="C1910" s="20" t="str">
        <f>_xlfn.XLOOKUP(A1910,Sheet3!A1910:A4244,Sheet3!C1910:C4244)</f>
        <v>Farvard</v>
      </c>
      <c r="D1910" s="20" t="str">
        <f>_xlfn.XLOOKUP(A1910,Sheet3!A1910:A4244,Sheet3!D1910:D4244)</f>
        <v xml:space="preserve">  Rod</v>
      </c>
      <c r="E1910" s="46">
        <f>_xlfn.XLOOKUP(A1910,Sheet1!$A$2:$A$2336,Sheet1!$B$2:$B$2336)</f>
        <v>34.21</v>
      </c>
      <c r="F1910" s="20">
        <f>_xlfn.XLOOKUP(Table4[[#This Row],[Customer ID]],Sheet1!A1910:A4244,Sheet1!C1910:C4244)</f>
        <v>4.4800000000000004</v>
      </c>
      <c r="G1910" s="20" t="str">
        <f>_xlfn.XLOOKUP(Table4[[#This Row],[Customer ID]],Sheet1!A1910:A4244,Sheet1!D1910:D4244)</f>
        <v>yes</v>
      </c>
      <c r="H1910" s="20" t="str">
        <f>_xlfn.XLOOKUP(Table4[[#This Row],[Customer ID]],Sheet1!A1910:A4244,Sheet1!E1910:E4244)</f>
        <v>No</v>
      </c>
      <c r="I1910" s="20" t="str">
        <f>_xlfn.XLOOKUP(Table4[[#This Row],[Customer ID]],Sheet1!A1910:A4244,Sheet1!F1910:F4244)</f>
        <v>No</v>
      </c>
      <c r="J1910" s="20">
        <f>_xlfn.XLOOKUP(Table4[[#This Row],[Customer ID]],Sheet1!A1910:A4244,Sheet1!G1910:G4244)</f>
        <v>1</v>
      </c>
      <c r="K1910" s="20" t="str">
        <f>_xlfn.XLOOKUP(Table4[[#This Row],[Customer ID]],Sheet1!A1910:A4244,Sheet1!H1910:H4244)</f>
        <v>No</v>
      </c>
      <c r="L1910" s="20" t="str">
        <f>_xlfn.XLOOKUP(Table4[[#This Row],[Customer ID]],Sheet1!A1910:A4244,Sheet1!I1910:I4244)</f>
        <v>Obesity</v>
      </c>
      <c r="M1910" s="20" t="str">
        <f>_xlfn.XLOOKUP(A1910,Sheet1!A1910:A4244,Sheet1!J1910:J4244)</f>
        <v>Normal</v>
      </c>
      <c r="N1910" s="48" t="str">
        <f>_xlfn.XLOOKUP(Table4[[#This Row],[Customer ID]],Table3[Customer ID],Table3[Date2])</f>
        <v>24-Oct-1988</v>
      </c>
      <c r="O1910" s="20">
        <f>_xlfn.XLOOKUP(A1910,Table3[Customer ID],Table3[Age])</f>
        <v>34</v>
      </c>
      <c r="P1910" s="20">
        <f>_xlfn.XLOOKUP(A1910,Table3[Customer ID],Table3[children])</f>
        <v>0</v>
      </c>
      <c r="Q1910" s="47">
        <f>_xlfn.XLOOKUP(A1910,Table3[Customer ID],Table3[charges])</f>
        <v>3935.18</v>
      </c>
      <c r="R1910" s="20" t="str">
        <f>_xlfn.XLOOKUP(A1910,Table3[Customer ID],Table3[Hospital tier])</f>
        <v>tier - 3</v>
      </c>
      <c r="S1910" s="20" t="str">
        <f>_xlfn.XLOOKUP(A1910,Table3[Customer ID],Table3[City tier])</f>
        <v>tier - 1</v>
      </c>
      <c r="T1910" s="20" t="str">
        <f>_xlfn.XLOOKUP(A1910,Table3[Customer ID],Table3[State ID])</f>
        <v>R1013</v>
      </c>
    </row>
    <row r="1911" spans="1:20" x14ac:dyDescent="0.3">
      <c r="A1911" s="20" t="s">
        <v>1929</v>
      </c>
      <c r="B1911" s="20" t="str">
        <f>_xlfn.XLOOKUP(A1911,Sheet3!A1911:A4245,Sheet3!B1911:B4245)</f>
        <v xml:space="preserve"> Mr</v>
      </c>
      <c r="C1911" s="20" t="str">
        <f>_xlfn.XLOOKUP(A1911,Sheet3!A1911:A4245,Sheet3!C1911:C4245)</f>
        <v>Kelly</v>
      </c>
      <c r="D1911" s="20" t="str">
        <f>_xlfn.XLOOKUP(A1911,Sheet3!A1911:A4245,Sheet3!D1911:D4245)</f>
        <v xml:space="preserve">  Joe</v>
      </c>
      <c r="E1911" s="46">
        <f>_xlfn.XLOOKUP(A1911,Sheet1!$A$2:$A$2336,Sheet1!$B$2:$B$2336)</f>
        <v>34.86</v>
      </c>
      <c r="F1911" s="20">
        <f>_xlfn.XLOOKUP(Table4[[#This Row],[Customer ID]],Sheet1!A1911:A4245,Sheet1!C1911:C4245)</f>
        <v>10.97</v>
      </c>
      <c r="G1911" s="20" t="str">
        <f>_xlfn.XLOOKUP(Table4[[#This Row],[Customer ID]],Sheet1!A1911:A4245,Sheet1!D1911:D4245)</f>
        <v>No</v>
      </c>
      <c r="H1911" s="20" t="str">
        <f>_xlfn.XLOOKUP(Table4[[#This Row],[Customer ID]],Sheet1!A1911:A4245,Sheet1!E1911:E4245)</f>
        <v>No</v>
      </c>
      <c r="I1911" s="20" t="str">
        <f>_xlfn.XLOOKUP(Table4[[#This Row],[Customer ID]],Sheet1!A1911:A4245,Sheet1!F1911:F4245)</f>
        <v>No</v>
      </c>
      <c r="J1911" s="20">
        <f>_xlfn.XLOOKUP(Table4[[#This Row],[Customer ID]],Sheet1!A1911:A4245,Sheet1!G1911:G4245)</f>
        <v>0</v>
      </c>
      <c r="K1911" s="20" t="str">
        <f>_xlfn.XLOOKUP(Table4[[#This Row],[Customer ID]],Sheet1!A1911:A4245,Sheet1!H1911:H4245)</f>
        <v>No</v>
      </c>
      <c r="L1911" s="20" t="str">
        <f>_xlfn.XLOOKUP(Table4[[#This Row],[Customer ID]],Sheet1!A1911:A4245,Sheet1!I1911:I4245)</f>
        <v>Obesity</v>
      </c>
      <c r="M1911" s="20" t="str">
        <f>_xlfn.XLOOKUP(A1911,Sheet1!A1911:A4245,Sheet1!J1911:J4245)</f>
        <v>Diabetes</v>
      </c>
      <c r="N1911" s="48" t="str">
        <f>_xlfn.XLOOKUP(Table4[[#This Row],[Customer ID]],Table3[Customer ID],Table3[Date2])</f>
        <v>15-Jun-2002</v>
      </c>
      <c r="O1911" s="20">
        <f>_xlfn.XLOOKUP(A1911,Table3[Customer ID],Table3[Age])</f>
        <v>20</v>
      </c>
      <c r="P1911" s="20">
        <f>_xlfn.XLOOKUP(A1911,Table3[Customer ID],Table3[children])</f>
        <v>0</v>
      </c>
      <c r="Q1911" s="47">
        <f>_xlfn.XLOOKUP(A1911,Table3[Customer ID],Table3[charges])</f>
        <v>3931.51</v>
      </c>
      <c r="R1911" s="20" t="str">
        <f>_xlfn.XLOOKUP(A1911,Table3[Customer ID],Table3[Hospital tier])</f>
        <v>tier - 2</v>
      </c>
      <c r="S1911" s="20" t="str">
        <f>_xlfn.XLOOKUP(A1911,Table3[Customer ID],Table3[City tier])</f>
        <v>tier - 3</v>
      </c>
      <c r="T1911" s="20" t="str">
        <f>_xlfn.XLOOKUP(A1911,Table3[Customer ID],Table3[State ID])</f>
        <v>R1011</v>
      </c>
    </row>
    <row r="1912" spans="1:20" x14ac:dyDescent="0.3">
      <c r="A1912" s="20" t="s">
        <v>1930</v>
      </c>
      <c r="B1912" s="20" t="str">
        <f>_xlfn.XLOOKUP(A1912,Sheet3!A1912:A4246,Sheet3!B1912:B4246)</f>
        <v xml:space="preserve"> Ms</v>
      </c>
      <c r="C1912" s="20" t="str">
        <f>_xlfn.XLOOKUP(A1912,Sheet3!A1912:A4246,Sheet3!C1912:C4246)</f>
        <v>Skinner</v>
      </c>
      <c r="D1912" s="20" t="str">
        <f>_xlfn.XLOOKUP(A1912,Sheet3!A1912:A4246,Sheet3!D1912:D4246)</f>
        <v xml:space="preserve">  Kayleigh</v>
      </c>
      <c r="E1912" s="46">
        <f>_xlfn.XLOOKUP(A1912,Sheet1!$A$2:$A$2336,Sheet1!$B$2:$B$2336)</f>
        <v>34.58</v>
      </c>
      <c r="F1912" s="20">
        <f>_xlfn.XLOOKUP(Table4[[#This Row],[Customer ID]],Sheet1!A1912:A4246,Sheet1!C1912:C4246)</f>
        <v>5.14</v>
      </c>
      <c r="G1912" s="20" t="str">
        <f>_xlfn.XLOOKUP(Table4[[#This Row],[Customer ID]],Sheet1!A1912:A4246,Sheet1!D1912:D4246)</f>
        <v>No</v>
      </c>
      <c r="H1912" s="20" t="str">
        <f>_xlfn.XLOOKUP(Table4[[#This Row],[Customer ID]],Sheet1!A1912:A4246,Sheet1!E1912:E4246)</f>
        <v>yes</v>
      </c>
      <c r="I1912" s="20" t="str">
        <f>_xlfn.XLOOKUP(Table4[[#This Row],[Customer ID]],Sheet1!A1912:A4246,Sheet1!F1912:F4246)</f>
        <v>No</v>
      </c>
      <c r="J1912" s="20">
        <f>_xlfn.XLOOKUP(Table4[[#This Row],[Customer ID]],Sheet1!A1912:A4246,Sheet1!G1912:G4246)</f>
        <v>2</v>
      </c>
      <c r="K1912" s="20" t="str">
        <f>_xlfn.XLOOKUP(Table4[[#This Row],[Customer ID]],Sheet1!A1912:A4246,Sheet1!H1912:H4246)</f>
        <v>No</v>
      </c>
      <c r="L1912" s="20" t="str">
        <f>_xlfn.XLOOKUP(Table4[[#This Row],[Customer ID]],Sheet1!A1912:A4246,Sheet1!I1912:I4246)</f>
        <v>Obesity</v>
      </c>
      <c r="M1912" s="20" t="str">
        <f>_xlfn.XLOOKUP(A1912,Sheet1!A1912:A4246,Sheet1!J1912:J4246)</f>
        <v>Normal</v>
      </c>
      <c r="N1912" s="48" t="str">
        <f>_xlfn.XLOOKUP(Table4[[#This Row],[Customer ID]],Table3[Customer ID],Table3[Date2])</f>
        <v>10-Jul-2000</v>
      </c>
      <c r="O1912" s="20">
        <f>_xlfn.XLOOKUP(A1912,Table3[Customer ID],Table3[Age])</f>
        <v>22</v>
      </c>
      <c r="P1912" s="20">
        <f>_xlfn.XLOOKUP(A1912,Table3[Customer ID],Table3[children])</f>
        <v>2</v>
      </c>
      <c r="Q1912" s="47">
        <f>_xlfn.XLOOKUP(A1912,Table3[Customer ID],Table3[charges])</f>
        <v>3925.76</v>
      </c>
      <c r="R1912" s="20" t="str">
        <f>_xlfn.XLOOKUP(A1912,Table3[Customer ID],Table3[Hospital tier])</f>
        <v>tier - 2</v>
      </c>
      <c r="S1912" s="20" t="str">
        <f>_xlfn.XLOOKUP(A1912,Table3[Customer ID],Table3[City tier])</f>
        <v>tier - 2</v>
      </c>
      <c r="T1912" s="20" t="str">
        <f>_xlfn.XLOOKUP(A1912,Table3[Customer ID],Table3[State ID])</f>
        <v>R1024</v>
      </c>
    </row>
    <row r="1913" spans="1:20" x14ac:dyDescent="0.3">
      <c r="A1913" s="20" t="s">
        <v>1931</v>
      </c>
      <c r="B1913" s="20" t="str">
        <f>_xlfn.XLOOKUP(A1913,Sheet3!A1913:A4247,Sheet3!B1913:B4247)</f>
        <v xml:space="preserve"> Mr</v>
      </c>
      <c r="C1913" s="20" t="str">
        <f>_xlfn.XLOOKUP(A1913,Sheet3!A1913:A4247,Sheet3!C1913:C4247)</f>
        <v>Murphy</v>
      </c>
      <c r="D1913" s="20" t="str">
        <f>_xlfn.XLOOKUP(A1913,Sheet3!A1913:A4247,Sheet3!D1913:D4247)</f>
        <v xml:space="preserve">  Lorcan A.</v>
      </c>
      <c r="E1913" s="46">
        <f>_xlfn.XLOOKUP(A1913,Sheet1!$A$2:$A$2336,Sheet1!$B$2:$B$2336)</f>
        <v>17.940000000000001</v>
      </c>
      <c r="F1913" s="20">
        <f>_xlfn.XLOOKUP(Table4[[#This Row],[Customer ID]],Sheet1!A1913:A4247,Sheet1!C1913:C4247)</f>
        <v>5.17</v>
      </c>
      <c r="G1913" s="20" t="str">
        <f>_xlfn.XLOOKUP(Table4[[#This Row],[Customer ID]],Sheet1!A1913:A4247,Sheet1!D1913:D4247)</f>
        <v>yes</v>
      </c>
      <c r="H1913" s="20" t="str">
        <f>_xlfn.XLOOKUP(Table4[[#This Row],[Customer ID]],Sheet1!A1913:A4247,Sheet1!E1913:E4247)</f>
        <v>No</v>
      </c>
      <c r="I1913" s="20" t="str">
        <f>_xlfn.XLOOKUP(Table4[[#This Row],[Customer ID]],Sheet1!A1913:A4247,Sheet1!F1913:F4247)</f>
        <v>No</v>
      </c>
      <c r="J1913" s="20">
        <f>_xlfn.XLOOKUP(Table4[[#This Row],[Customer ID]],Sheet1!A1913:A4247,Sheet1!G1913:G4247)</f>
        <v>0</v>
      </c>
      <c r="K1913" s="20" t="str">
        <f>_xlfn.XLOOKUP(Table4[[#This Row],[Customer ID]],Sheet1!A1913:A4247,Sheet1!H1913:H4247)</f>
        <v>No</v>
      </c>
      <c r="L1913" s="20" t="str">
        <f>_xlfn.XLOOKUP(Table4[[#This Row],[Customer ID]],Sheet1!A1913:A4247,Sheet1!I1913:I4247)</f>
        <v>Under Weight</v>
      </c>
      <c r="M1913" s="20" t="str">
        <f>_xlfn.XLOOKUP(A1913,Sheet1!A1913:A4247,Sheet1!J1913:J4247)</f>
        <v>Normal</v>
      </c>
      <c r="N1913" s="48" t="str">
        <f>_xlfn.XLOOKUP(Table4[[#This Row],[Customer ID]],Table3[Customer ID],Table3[Date2])</f>
        <v>5-Jul-1985</v>
      </c>
      <c r="O1913" s="20">
        <f>_xlfn.XLOOKUP(A1913,Table3[Customer ID],Table3[Age])</f>
        <v>37</v>
      </c>
      <c r="P1913" s="20">
        <f>_xlfn.XLOOKUP(A1913,Table3[Customer ID],Table3[children])</f>
        <v>3</v>
      </c>
      <c r="Q1913" s="47">
        <f>_xlfn.XLOOKUP(A1913,Table3[Customer ID],Table3[charges])</f>
        <v>3910.44</v>
      </c>
      <c r="R1913" s="20" t="str">
        <f>_xlfn.XLOOKUP(A1913,Table3[Customer ID],Table3[Hospital tier])</f>
        <v>tier - 2</v>
      </c>
      <c r="S1913" s="20" t="str">
        <f>_xlfn.XLOOKUP(A1913,Table3[Customer ID],Table3[City tier])</f>
        <v>tier - 2</v>
      </c>
      <c r="T1913" s="20" t="str">
        <f>_xlfn.XLOOKUP(A1913,Table3[Customer ID],Table3[State ID])</f>
        <v>R1013</v>
      </c>
    </row>
    <row r="1914" spans="1:20" x14ac:dyDescent="0.3">
      <c r="A1914" s="20" t="s">
        <v>1932</v>
      </c>
      <c r="B1914" s="20" t="str">
        <f>_xlfn.XLOOKUP(A1914,Sheet3!A1914:A4248,Sheet3!B1914:B4248)</f>
        <v xml:space="preserve"> Mr</v>
      </c>
      <c r="C1914" s="20" t="str">
        <f>_xlfn.XLOOKUP(A1914,Sheet3!A1914:A4248,Sheet3!C1914:C4248)</f>
        <v>Shue</v>
      </c>
      <c r="D1914" s="20" t="str">
        <f>_xlfn.XLOOKUP(A1914,Sheet3!A1914:A4248,Sheet3!D1914:D4248)</f>
        <v xml:space="preserve">  Billy</v>
      </c>
      <c r="E1914" s="46">
        <f>_xlfn.XLOOKUP(A1914,Sheet1!$A$2:$A$2336,Sheet1!$B$2:$B$2336)</f>
        <v>26.8</v>
      </c>
      <c r="F1914" s="20">
        <f>_xlfn.XLOOKUP(Table4[[#This Row],[Customer ID]],Sheet1!A1914:A4248,Sheet1!C1914:C4248)</f>
        <v>6.18</v>
      </c>
      <c r="G1914" s="20" t="str">
        <f>_xlfn.XLOOKUP(Table4[[#This Row],[Customer ID]],Sheet1!A1914:A4248,Sheet1!D1914:D4248)</f>
        <v>yes</v>
      </c>
      <c r="H1914" s="20" t="str">
        <f>_xlfn.XLOOKUP(Table4[[#This Row],[Customer ID]],Sheet1!A1914:A4248,Sheet1!E1914:E4248)</f>
        <v>No</v>
      </c>
      <c r="I1914" s="20" t="str">
        <f>_xlfn.XLOOKUP(Table4[[#This Row],[Customer ID]],Sheet1!A1914:A4248,Sheet1!F1914:F4248)</f>
        <v>Yes</v>
      </c>
      <c r="J1914" s="20">
        <f>_xlfn.XLOOKUP(Table4[[#This Row],[Customer ID]],Sheet1!A1914:A4248,Sheet1!G1914:G4248)</f>
        <v>1</v>
      </c>
      <c r="K1914" s="20" t="str">
        <f>_xlfn.XLOOKUP(Table4[[#This Row],[Customer ID]],Sheet1!A1914:A4248,Sheet1!H1914:H4248)</f>
        <v>No</v>
      </c>
      <c r="L1914" s="20" t="str">
        <f>_xlfn.XLOOKUP(Table4[[#This Row],[Customer ID]],Sheet1!A1914:A4248,Sheet1!I1914:I4248)</f>
        <v>Over Weight</v>
      </c>
      <c r="M1914" s="20" t="str">
        <f>_xlfn.XLOOKUP(A1914,Sheet1!A1914:A4248,Sheet1!J1914:J4248)</f>
        <v>Prediabetes</v>
      </c>
      <c r="N1914" s="48" t="str">
        <f>_xlfn.XLOOKUP(Table4[[#This Row],[Customer ID]],Table3[Customer ID],Table3[Date2])</f>
        <v>24-Nov-1997</v>
      </c>
      <c r="O1914" s="20">
        <f>_xlfn.XLOOKUP(A1914,Table3[Customer ID],Table3[Age])</f>
        <v>25</v>
      </c>
      <c r="P1914" s="20">
        <f>_xlfn.XLOOKUP(A1914,Table3[Customer ID],Table3[children])</f>
        <v>3</v>
      </c>
      <c r="Q1914" s="47">
        <f>_xlfn.XLOOKUP(A1914,Table3[Customer ID],Table3[charges])</f>
        <v>3906.13</v>
      </c>
      <c r="R1914" s="20" t="str">
        <f>_xlfn.XLOOKUP(A1914,Table3[Customer ID],Table3[Hospital tier])</f>
        <v>tier - 3</v>
      </c>
      <c r="S1914" s="20" t="str">
        <f>_xlfn.XLOOKUP(A1914,Table3[Customer ID],Table3[City tier])</f>
        <v>tier - 3</v>
      </c>
      <c r="T1914" s="20" t="str">
        <f>_xlfn.XLOOKUP(A1914,Table3[Customer ID],Table3[State ID])</f>
        <v>R1011</v>
      </c>
    </row>
    <row r="1915" spans="1:20" x14ac:dyDescent="0.3">
      <c r="A1915" s="20" t="s">
        <v>1933</v>
      </c>
      <c r="B1915" s="20" t="str">
        <f>_xlfn.XLOOKUP(A1915,Sheet3!A1915:A4249,Sheet3!B1915:B4249)</f>
        <v xml:space="preserve"> Mr</v>
      </c>
      <c r="C1915" s="20" t="str">
        <f>_xlfn.XLOOKUP(A1915,Sheet3!A1915:A4249,Sheet3!C1915:C4249)</f>
        <v>Reilly</v>
      </c>
      <c r="D1915" s="20" t="str">
        <f>_xlfn.XLOOKUP(A1915,Sheet3!A1915:A4249,Sheet3!D1915:D4249)</f>
        <v xml:space="preserve">  Paul M.</v>
      </c>
      <c r="E1915" s="46">
        <f>_xlfn.XLOOKUP(A1915,Sheet1!$A$2:$A$2336,Sheet1!$B$2:$B$2336)</f>
        <v>17.690000000000001</v>
      </c>
      <c r="F1915" s="20">
        <f>_xlfn.XLOOKUP(Table4[[#This Row],[Customer ID]],Sheet1!A1915:A4249,Sheet1!C1915:C4249)</f>
        <v>9.07</v>
      </c>
      <c r="G1915" s="20" t="str">
        <f>_xlfn.XLOOKUP(Table4[[#This Row],[Customer ID]],Sheet1!A1915:A4249,Sheet1!D1915:D4249)</f>
        <v>yes</v>
      </c>
      <c r="H1915" s="20" t="str">
        <f>_xlfn.XLOOKUP(Table4[[#This Row],[Customer ID]],Sheet1!A1915:A4249,Sheet1!E1915:E4249)</f>
        <v>No</v>
      </c>
      <c r="I1915" s="20" t="str">
        <f>_xlfn.XLOOKUP(Table4[[#This Row],[Customer ID]],Sheet1!A1915:A4249,Sheet1!F1915:F4249)</f>
        <v>No</v>
      </c>
      <c r="J1915" s="20">
        <f>_xlfn.XLOOKUP(Table4[[#This Row],[Customer ID]],Sheet1!A1915:A4249,Sheet1!G1915:G4249)</f>
        <v>0</v>
      </c>
      <c r="K1915" s="20" t="str">
        <f>_xlfn.XLOOKUP(Table4[[#This Row],[Customer ID]],Sheet1!A1915:A4249,Sheet1!H1915:H4249)</f>
        <v>No</v>
      </c>
      <c r="L1915" s="20" t="str">
        <f>_xlfn.XLOOKUP(Table4[[#This Row],[Customer ID]],Sheet1!A1915:A4249,Sheet1!I1915:I4249)</f>
        <v>Under Weight</v>
      </c>
      <c r="M1915" s="20" t="str">
        <f>_xlfn.XLOOKUP(A1915,Sheet1!A1915:A4249,Sheet1!J1915:J4249)</f>
        <v>Diabetes</v>
      </c>
      <c r="N1915" s="48" t="str">
        <f>_xlfn.XLOOKUP(Table4[[#This Row],[Customer ID]],Table3[Customer ID],Table3[Date2])</f>
        <v>27-Aug-1981</v>
      </c>
      <c r="O1915" s="20">
        <f>_xlfn.XLOOKUP(A1915,Table3[Customer ID],Table3[Age])</f>
        <v>41</v>
      </c>
      <c r="P1915" s="20">
        <f>_xlfn.XLOOKUP(A1915,Table3[Customer ID],Table3[children])</f>
        <v>1</v>
      </c>
      <c r="Q1915" s="47">
        <f>_xlfn.XLOOKUP(A1915,Table3[Customer ID],Table3[charges])</f>
        <v>3902.07</v>
      </c>
      <c r="R1915" s="20" t="str">
        <f>_xlfn.XLOOKUP(A1915,Table3[Customer ID],Table3[Hospital tier])</f>
        <v>tier - 2</v>
      </c>
      <c r="S1915" s="20" t="str">
        <f>_xlfn.XLOOKUP(A1915,Table3[Customer ID],Table3[City tier])</f>
        <v>tier - 2</v>
      </c>
      <c r="T1915" s="20" t="str">
        <f>_xlfn.XLOOKUP(A1915,Table3[Customer ID],Table3[State ID])</f>
        <v>R1013</v>
      </c>
    </row>
    <row r="1916" spans="1:20" x14ac:dyDescent="0.3">
      <c r="A1916" s="20" t="s">
        <v>1934</v>
      </c>
      <c r="B1916" s="20" t="str">
        <f>_xlfn.XLOOKUP(A1916,Sheet3!A1916:A4250,Sheet3!B1916:B4250)</f>
        <v xml:space="preserve"> Ms</v>
      </c>
      <c r="C1916" s="20" t="str">
        <f>_xlfn.XLOOKUP(A1916,Sheet3!A1916:A4250,Sheet3!C1916:C4250)</f>
        <v>Blinn</v>
      </c>
      <c r="D1916" s="20" t="str">
        <f>_xlfn.XLOOKUP(A1916,Sheet3!A1916:A4250,Sheet3!D1916:D4250)</f>
        <v xml:space="preserve">  Brenda M.</v>
      </c>
      <c r="E1916" s="46">
        <f>_xlfn.XLOOKUP(A1916,Sheet1!$A$2:$A$2336,Sheet1!$B$2:$B$2336)</f>
        <v>25.77</v>
      </c>
      <c r="F1916" s="20">
        <f>_xlfn.XLOOKUP(Table4[[#This Row],[Customer ID]],Sheet1!A1916:A4250,Sheet1!C1916:C4250)</f>
        <v>4.43</v>
      </c>
      <c r="G1916" s="20" t="str">
        <f>_xlfn.XLOOKUP(Table4[[#This Row],[Customer ID]],Sheet1!A1916:A4250,Sheet1!D1916:D4250)</f>
        <v>No</v>
      </c>
      <c r="H1916" s="20" t="str">
        <f>_xlfn.XLOOKUP(Table4[[#This Row],[Customer ID]],Sheet1!A1916:A4250,Sheet1!E1916:E4250)</f>
        <v>No</v>
      </c>
      <c r="I1916" s="20" t="str">
        <f>_xlfn.XLOOKUP(Table4[[#This Row],[Customer ID]],Sheet1!A1916:A4250,Sheet1!F1916:F4250)</f>
        <v>Yes</v>
      </c>
      <c r="J1916" s="20">
        <f>_xlfn.XLOOKUP(Table4[[#This Row],[Customer ID]],Sheet1!A1916:A4250,Sheet1!G1916:G4250)</f>
        <v>1</v>
      </c>
      <c r="K1916" s="20" t="str">
        <f>_xlfn.XLOOKUP(Table4[[#This Row],[Customer ID]],Sheet1!A1916:A4250,Sheet1!H1916:H4250)</f>
        <v>No</v>
      </c>
      <c r="L1916" s="20" t="str">
        <f>_xlfn.XLOOKUP(Table4[[#This Row],[Customer ID]],Sheet1!A1916:A4250,Sheet1!I1916:I4250)</f>
        <v>Over Weight</v>
      </c>
      <c r="M1916" s="20" t="str">
        <f>_xlfn.XLOOKUP(A1916,Sheet1!A1916:A4250,Sheet1!J1916:J4250)</f>
        <v>Normal</v>
      </c>
      <c r="N1916" s="48" t="str">
        <f>_xlfn.XLOOKUP(Table4[[#This Row],[Customer ID]],Table3[Customer ID],Table3[Date2])</f>
        <v>14-Sep-1993</v>
      </c>
      <c r="O1916" s="20">
        <f>_xlfn.XLOOKUP(A1916,Table3[Customer ID],Table3[Age])</f>
        <v>29</v>
      </c>
      <c r="P1916" s="20">
        <f>_xlfn.XLOOKUP(A1916,Table3[Customer ID],Table3[children])</f>
        <v>0</v>
      </c>
      <c r="Q1916" s="47">
        <f>_xlfn.XLOOKUP(A1916,Table3[Customer ID],Table3[charges])</f>
        <v>3898.35</v>
      </c>
      <c r="R1916" s="20" t="str">
        <f>_xlfn.XLOOKUP(A1916,Table3[Customer ID],Table3[Hospital tier])</f>
        <v>tier - 2</v>
      </c>
      <c r="S1916" s="20" t="str">
        <f>_xlfn.XLOOKUP(A1916,Table3[Customer ID],Table3[City tier])</f>
        <v>tier - 2</v>
      </c>
      <c r="T1916" s="20" t="str">
        <f>_xlfn.XLOOKUP(A1916,Table3[Customer ID],Table3[State ID])</f>
        <v>R1012</v>
      </c>
    </row>
    <row r="1917" spans="1:20" x14ac:dyDescent="0.3">
      <c r="A1917" s="20" t="s">
        <v>1935</v>
      </c>
      <c r="B1917" s="20" t="str">
        <f>_xlfn.XLOOKUP(A1917,Sheet3!A1917:A4251,Sheet3!B1917:B4251)</f>
        <v xml:space="preserve"> Mr</v>
      </c>
      <c r="C1917" s="20" t="str">
        <f>_xlfn.XLOOKUP(A1917,Sheet3!A1917:A4251,Sheet3!C1917:C4251)</f>
        <v>Duyn</v>
      </c>
      <c r="D1917" s="20" t="str">
        <f>_xlfn.XLOOKUP(A1917,Sheet3!A1917:A4251,Sheet3!D1917:D4251)</f>
        <v xml:space="preserve">  Jeff H</v>
      </c>
      <c r="E1917" s="46">
        <f>_xlfn.XLOOKUP(A1917,Sheet1!$A$2:$A$2336,Sheet1!$B$2:$B$2336)</f>
        <v>34.46</v>
      </c>
      <c r="F1917" s="20">
        <f>_xlfn.XLOOKUP(Table4[[#This Row],[Customer ID]],Sheet1!A1917:A4251,Sheet1!C1917:C4251)</f>
        <v>4.17</v>
      </c>
      <c r="G1917" s="20" t="str">
        <f>_xlfn.XLOOKUP(Table4[[#This Row],[Customer ID]],Sheet1!A1917:A4251,Sheet1!D1917:D4251)</f>
        <v>No</v>
      </c>
      <c r="H1917" s="20" t="str">
        <f>_xlfn.XLOOKUP(Table4[[#This Row],[Customer ID]],Sheet1!A1917:A4251,Sheet1!E1917:E4251)</f>
        <v>yes</v>
      </c>
      <c r="I1917" s="20" t="str">
        <f>_xlfn.XLOOKUP(Table4[[#This Row],[Customer ID]],Sheet1!A1917:A4251,Sheet1!F1917:F4251)</f>
        <v>No</v>
      </c>
      <c r="J1917" s="20">
        <f>_xlfn.XLOOKUP(Table4[[#This Row],[Customer ID]],Sheet1!A1917:A4251,Sheet1!G1917:G4251)</f>
        <v>1</v>
      </c>
      <c r="K1917" s="20" t="str">
        <f>_xlfn.XLOOKUP(Table4[[#This Row],[Customer ID]],Sheet1!A1917:A4251,Sheet1!H1917:H4251)</f>
        <v>No</v>
      </c>
      <c r="L1917" s="20" t="str">
        <f>_xlfn.XLOOKUP(Table4[[#This Row],[Customer ID]],Sheet1!A1917:A4251,Sheet1!I1917:I4251)</f>
        <v>Obesity</v>
      </c>
      <c r="M1917" s="20" t="str">
        <f>_xlfn.XLOOKUP(A1917,Sheet1!A1917:A4251,Sheet1!J1917:J4251)</f>
        <v>Normal</v>
      </c>
      <c r="N1917" s="48" t="str">
        <f>_xlfn.XLOOKUP(Table4[[#This Row],[Customer ID]],Table3[Customer ID],Table3[Date2])</f>
        <v>13-Jul-2004</v>
      </c>
      <c r="O1917" s="20">
        <f>_xlfn.XLOOKUP(A1917,Table3[Customer ID],Table3[Age])</f>
        <v>18</v>
      </c>
      <c r="P1917" s="20">
        <f>_xlfn.XLOOKUP(A1917,Table3[Customer ID],Table3[children])</f>
        <v>0</v>
      </c>
      <c r="Q1917" s="47">
        <f>_xlfn.XLOOKUP(A1917,Table3[Customer ID],Table3[charges])</f>
        <v>3889.2</v>
      </c>
      <c r="R1917" s="20" t="str">
        <f>_xlfn.XLOOKUP(A1917,Table3[Customer ID],Table3[Hospital tier])</f>
        <v>tier - 2</v>
      </c>
      <c r="S1917" s="20" t="str">
        <f>_xlfn.XLOOKUP(A1917,Table3[Customer ID],Table3[City tier])</f>
        <v>tier - 2</v>
      </c>
      <c r="T1917" s="20" t="str">
        <f>_xlfn.XLOOKUP(A1917,Table3[Customer ID],Table3[State ID])</f>
        <v>R1012</v>
      </c>
    </row>
    <row r="1918" spans="1:20" x14ac:dyDescent="0.3">
      <c r="A1918" s="20" t="s">
        <v>1936</v>
      </c>
      <c r="B1918" s="20" t="str">
        <f>_xlfn.XLOOKUP(A1918,Sheet3!A1918:A4252,Sheet3!B1918:B4252)</f>
        <v xml:space="preserve"> Mr</v>
      </c>
      <c r="C1918" s="20" t="str">
        <f>_xlfn.XLOOKUP(A1918,Sheet3!A1918:A4252,Sheet3!C1918:C4252)</f>
        <v>Wardian</v>
      </c>
      <c r="D1918" s="20" t="str">
        <f>_xlfn.XLOOKUP(A1918,Sheet3!A1918:A4252,Sheet3!D1918:D4252)</f>
        <v xml:space="preserve">  Michael</v>
      </c>
      <c r="E1918" s="46">
        <f>_xlfn.XLOOKUP(A1918,Sheet1!$A$2:$A$2336,Sheet1!$B$2:$B$2336)</f>
        <v>30.875</v>
      </c>
      <c r="F1918" s="20">
        <f>_xlfn.XLOOKUP(Table4[[#This Row],[Customer ID]],Sheet1!A1918:A4252,Sheet1!C1918:C4252)</f>
        <v>4.95</v>
      </c>
      <c r="G1918" s="20" t="str">
        <f>_xlfn.XLOOKUP(Table4[[#This Row],[Customer ID]],Sheet1!A1918:A4252,Sheet1!D1918:D4252)</f>
        <v>yes</v>
      </c>
      <c r="H1918" s="20" t="str">
        <f>_xlfn.XLOOKUP(Table4[[#This Row],[Customer ID]],Sheet1!A1918:A4252,Sheet1!E1918:E4252)</f>
        <v>No</v>
      </c>
      <c r="I1918" s="20" t="str">
        <f>_xlfn.XLOOKUP(Table4[[#This Row],[Customer ID]],Sheet1!A1918:A4252,Sheet1!F1918:F4252)</f>
        <v>No</v>
      </c>
      <c r="J1918" s="20">
        <f>_xlfn.XLOOKUP(Table4[[#This Row],[Customer ID]],Sheet1!A1918:A4252,Sheet1!G1918:G4252)</f>
        <v>0</v>
      </c>
      <c r="K1918" s="20" t="str">
        <f>_xlfn.XLOOKUP(Table4[[#This Row],[Customer ID]],Sheet1!A1918:A4252,Sheet1!H1918:H4252)</f>
        <v>No</v>
      </c>
      <c r="L1918" s="20" t="str">
        <f>_xlfn.XLOOKUP(Table4[[#This Row],[Customer ID]],Sheet1!A1918:A4252,Sheet1!I1918:I4252)</f>
        <v>Obesity</v>
      </c>
      <c r="M1918" s="20" t="str">
        <f>_xlfn.XLOOKUP(A1918,Sheet1!A1918:A4252,Sheet1!J1918:J4252)</f>
        <v>Normal</v>
      </c>
      <c r="N1918" s="48" t="str">
        <f>_xlfn.XLOOKUP(Table4[[#This Row],[Customer ID]],Table3[Customer ID],Table3[Date2])</f>
        <v>23-Oct-1996</v>
      </c>
      <c r="O1918" s="20">
        <f>_xlfn.XLOOKUP(A1918,Table3[Customer ID],Table3[Age])</f>
        <v>26</v>
      </c>
      <c r="P1918" s="20">
        <f>_xlfn.XLOOKUP(A1918,Table3[Customer ID],Table3[children])</f>
        <v>2</v>
      </c>
      <c r="Q1918" s="47">
        <f>_xlfn.XLOOKUP(A1918,Table3[Customer ID],Table3[charges])</f>
        <v>3877.3</v>
      </c>
      <c r="R1918" s="20" t="str">
        <f>_xlfn.XLOOKUP(A1918,Table3[Customer ID],Table3[Hospital tier])</f>
        <v>tier - 1</v>
      </c>
      <c r="S1918" s="20" t="str">
        <f>_xlfn.XLOOKUP(A1918,Table3[Customer ID],Table3[City tier])</f>
        <v>tier - 3</v>
      </c>
      <c r="T1918" s="20" t="str">
        <f>_xlfn.XLOOKUP(A1918,Table3[Customer ID],Table3[State ID])</f>
        <v>R1012</v>
      </c>
    </row>
    <row r="1919" spans="1:20" x14ac:dyDescent="0.3">
      <c r="A1919" s="20" t="s">
        <v>1937</v>
      </c>
      <c r="B1919" s="20" t="str">
        <f>_xlfn.XLOOKUP(A1919,Sheet3!A1919:A4253,Sheet3!B1919:B4253)</f>
        <v xml:space="preserve"> Mr</v>
      </c>
      <c r="C1919" s="20" t="str">
        <f>_xlfn.XLOOKUP(A1919,Sheet3!A1919:A4253,Sheet3!C1919:C4253)</f>
        <v>Heuninck</v>
      </c>
      <c r="D1919" s="20" t="str">
        <f>_xlfn.XLOOKUP(A1919,Sheet3!A1919:A4253,Sheet3!D1919:D4253)</f>
        <v xml:space="preserve">  Jan</v>
      </c>
      <c r="E1919" s="46">
        <f>_xlfn.XLOOKUP(A1919,Sheet1!$A$2:$A$2336,Sheet1!$B$2:$B$2336)</f>
        <v>39.49</v>
      </c>
      <c r="F1919" s="20">
        <f>_xlfn.XLOOKUP(Table4[[#This Row],[Customer ID]],Sheet1!A1919:A4253,Sheet1!C1919:C4253)</f>
        <v>5.13</v>
      </c>
      <c r="G1919" s="20" t="str">
        <f>_xlfn.XLOOKUP(Table4[[#This Row],[Customer ID]],Sheet1!A1919:A4253,Sheet1!D1919:D4253)</f>
        <v>No</v>
      </c>
      <c r="H1919" s="20" t="str">
        <f>_xlfn.XLOOKUP(Table4[[#This Row],[Customer ID]],Sheet1!A1919:A4253,Sheet1!E1919:E4253)</f>
        <v>No</v>
      </c>
      <c r="I1919" s="20" t="str">
        <f>_xlfn.XLOOKUP(Table4[[#This Row],[Customer ID]],Sheet1!A1919:A4253,Sheet1!F1919:F4253)</f>
        <v>No</v>
      </c>
      <c r="J1919" s="20">
        <f>_xlfn.XLOOKUP(Table4[[#This Row],[Customer ID]],Sheet1!A1919:A4253,Sheet1!G1919:G4253)</f>
        <v>0</v>
      </c>
      <c r="K1919" s="20" t="str">
        <f>_xlfn.XLOOKUP(Table4[[#This Row],[Customer ID]],Sheet1!A1919:A4253,Sheet1!H1919:H4253)</f>
        <v>No</v>
      </c>
      <c r="L1919" s="20" t="str">
        <f>_xlfn.XLOOKUP(Table4[[#This Row],[Customer ID]],Sheet1!A1919:A4253,Sheet1!I1919:I4253)</f>
        <v>Obesity</v>
      </c>
      <c r="M1919" s="20" t="str">
        <f>_xlfn.XLOOKUP(A1919,Sheet1!A1919:A4253,Sheet1!J1919:J4253)</f>
        <v>Normal</v>
      </c>
      <c r="N1919" s="48" t="str">
        <f>_xlfn.XLOOKUP(Table4[[#This Row],[Customer ID]],Table3[Customer ID],Table3[Date2])</f>
        <v>25-Jul-1991</v>
      </c>
      <c r="O1919" s="20">
        <f>_xlfn.XLOOKUP(A1919,Table3[Customer ID],Table3[Age])</f>
        <v>31</v>
      </c>
      <c r="P1919" s="20">
        <f>_xlfn.XLOOKUP(A1919,Table3[Customer ID],Table3[children])</f>
        <v>1</v>
      </c>
      <c r="Q1919" s="47">
        <f>_xlfn.XLOOKUP(A1919,Table3[Customer ID],Table3[charges])</f>
        <v>3875.73</v>
      </c>
      <c r="R1919" s="20" t="str">
        <f>_xlfn.XLOOKUP(A1919,Table3[Customer ID],Table3[Hospital tier])</f>
        <v>tier - 2</v>
      </c>
      <c r="S1919" s="20" t="str">
        <f>_xlfn.XLOOKUP(A1919,Table3[Customer ID],Table3[City tier])</f>
        <v>tier - 3</v>
      </c>
      <c r="T1919" s="20" t="str">
        <f>_xlfn.XLOOKUP(A1919,Table3[Customer ID],Table3[State ID])</f>
        <v>R1013</v>
      </c>
    </row>
    <row r="1920" spans="1:20" x14ac:dyDescent="0.3">
      <c r="A1920" s="20" t="s">
        <v>1938</v>
      </c>
      <c r="B1920" s="20" t="str">
        <f>_xlfn.XLOOKUP(A1920,Sheet3!A1920:A4254,Sheet3!B1920:B4254)</f>
        <v xml:space="preserve"> Mr</v>
      </c>
      <c r="C1920" s="20" t="str">
        <f>_xlfn.XLOOKUP(A1920,Sheet3!A1920:A4254,Sheet3!C1920:C4254)</f>
        <v>Kipyego</v>
      </c>
      <c r="D1920" s="20" t="str">
        <f>_xlfn.XLOOKUP(A1920,Sheet3!A1920:A4254,Sheet3!D1920:D4254)</f>
        <v xml:space="preserve">  Bernard</v>
      </c>
      <c r="E1920" s="46">
        <f>_xlfn.XLOOKUP(A1920,Sheet1!$A$2:$A$2336,Sheet1!$B$2:$B$2336)</f>
        <v>28.88</v>
      </c>
      <c r="F1920" s="20">
        <f>_xlfn.XLOOKUP(Table4[[#This Row],[Customer ID]],Sheet1!A1920:A4254,Sheet1!C1920:C4254)</f>
        <v>4.0999999999999996</v>
      </c>
      <c r="G1920" s="20" t="str">
        <f>_xlfn.XLOOKUP(Table4[[#This Row],[Customer ID]],Sheet1!A1920:A4254,Sheet1!D1920:D4254)</f>
        <v>No</v>
      </c>
      <c r="H1920" s="20" t="str">
        <f>_xlfn.XLOOKUP(Table4[[#This Row],[Customer ID]],Sheet1!A1920:A4254,Sheet1!E1920:E4254)</f>
        <v>No</v>
      </c>
      <c r="I1920" s="20" t="str">
        <f>_xlfn.XLOOKUP(Table4[[#This Row],[Customer ID]],Sheet1!A1920:A4254,Sheet1!F1920:F4254)</f>
        <v>No</v>
      </c>
      <c r="J1920" s="20">
        <f>_xlfn.XLOOKUP(Table4[[#This Row],[Customer ID]],Sheet1!A1920:A4254,Sheet1!G1920:G4254)</f>
        <v>0</v>
      </c>
      <c r="K1920" s="20" t="str">
        <f>_xlfn.XLOOKUP(Table4[[#This Row],[Customer ID]],Sheet1!A1920:A4254,Sheet1!H1920:H4254)</f>
        <v>No</v>
      </c>
      <c r="L1920" s="20" t="str">
        <f>_xlfn.XLOOKUP(Table4[[#This Row],[Customer ID]],Sheet1!A1920:A4254,Sheet1!I1920:I4254)</f>
        <v>Over Weight</v>
      </c>
      <c r="M1920" s="20" t="str">
        <f>_xlfn.XLOOKUP(A1920,Sheet1!A1920:A4254,Sheet1!J1920:J4254)</f>
        <v>Normal</v>
      </c>
      <c r="N1920" s="48" t="str">
        <f>_xlfn.XLOOKUP(Table4[[#This Row],[Customer ID]],Table3[Customer ID],Table3[Date2])</f>
        <v>24-Jun-1990</v>
      </c>
      <c r="O1920" s="20">
        <f>_xlfn.XLOOKUP(A1920,Table3[Customer ID],Table3[Age])</f>
        <v>32</v>
      </c>
      <c r="P1920" s="20">
        <f>_xlfn.XLOOKUP(A1920,Table3[Customer ID],Table3[children])</f>
        <v>0</v>
      </c>
      <c r="Q1920" s="47">
        <f>_xlfn.XLOOKUP(A1920,Table3[Customer ID],Table3[charges])</f>
        <v>3866.86</v>
      </c>
      <c r="R1920" s="20" t="str">
        <f>_xlfn.XLOOKUP(A1920,Table3[Customer ID],Table3[Hospital tier])</f>
        <v>tier - 1</v>
      </c>
      <c r="S1920" s="20" t="str">
        <f>_xlfn.XLOOKUP(A1920,Table3[Customer ID],Table3[City tier])</f>
        <v>tier - 1</v>
      </c>
      <c r="T1920" s="20" t="str">
        <f>_xlfn.XLOOKUP(A1920,Table3[Customer ID],Table3[State ID])</f>
        <v>R1012</v>
      </c>
    </row>
    <row r="1921" spans="1:20" x14ac:dyDescent="0.3">
      <c r="A1921" s="20" t="s">
        <v>1939</v>
      </c>
      <c r="B1921" s="20" t="str">
        <f>_xlfn.XLOOKUP(A1921,Sheet3!A1921:A4255,Sheet3!B1921:B4255)</f>
        <v xml:space="preserve"> Mr</v>
      </c>
      <c r="C1921" s="20" t="str">
        <f>_xlfn.XLOOKUP(A1921,Sheet3!A1921:A4255,Sheet3!C1921:C4255)</f>
        <v>Kuehl</v>
      </c>
      <c r="D1921" s="20" t="str">
        <f>_xlfn.XLOOKUP(A1921,Sheet3!A1921:A4255,Sheet3!D1921:D4255)</f>
        <v xml:space="preserve">  Craig</v>
      </c>
      <c r="E1921" s="46">
        <f>_xlfn.XLOOKUP(A1921,Sheet1!$A$2:$A$2336,Sheet1!$B$2:$B$2336)</f>
        <v>20.234999999999999</v>
      </c>
      <c r="F1921" s="20">
        <f>_xlfn.XLOOKUP(Table4[[#This Row],[Customer ID]],Sheet1!A1921:A4255,Sheet1!C1921:C4255)</f>
        <v>5.01</v>
      </c>
      <c r="G1921" s="20" t="str">
        <f>_xlfn.XLOOKUP(Table4[[#This Row],[Customer ID]],Sheet1!A1921:A4255,Sheet1!D1921:D4255)</f>
        <v>yes</v>
      </c>
      <c r="H1921" s="20" t="str">
        <f>_xlfn.XLOOKUP(Table4[[#This Row],[Customer ID]],Sheet1!A1921:A4255,Sheet1!E1921:E4255)</f>
        <v>No</v>
      </c>
      <c r="I1921" s="20" t="str">
        <f>_xlfn.XLOOKUP(Table4[[#This Row],[Customer ID]],Sheet1!A1921:A4255,Sheet1!F1921:F4255)</f>
        <v>No</v>
      </c>
      <c r="J1921" s="20">
        <f>_xlfn.XLOOKUP(Table4[[#This Row],[Customer ID]],Sheet1!A1921:A4255,Sheet1!G1921:G4255)</f>
        <v>0</v>
      </c>
      <c r="K1921" s="20" t="str">
        <f>_xlfn.XLOOKUP(Table4[[#This Row],[Customer ID]],Sheet1!A1921:A4255,Sheet1!H1921:H4255)</f>
        <v>No</v>
      </c>
      <c r="L1921" s="20" t="str">
        <f>_xlfn.XLOOKUP(Table4[[#This Row],[Customer ID]],Sheet1!A1921:A4255,Sheet1!I1921:I4255)</f>
        <v>Normal weight</v>
      </c>
      <c r="M1921" s="20" t="str">
        <f>_xlfn.XLOOKUP(A1921,Sheet1!A1921:A4255,Sheet1!J1921:J4255)</f>
        <v>Normal</v>
      </c>
      <c r="N1921" s="48" t="str">
        <f>_xlfn.XLOOKUP(Table4[[#This Row],[Customer ID]],Table3[Customer ID],Table3[Date2])</f>
        <v>18-Oct-2001</v>
      </c>
      <c r="O1921" s="20">
        <f>_xlfn.XLOOKUP(A1921,Table3[Customer ID],Table3[Age])</f>
        <v>21</v>
      </c>
      <c r="P1921" s="20">
        <f>_xlfn.XLOOKUP(A1921,Table3[Customer ID],Table3[children])</f>
        <v>3</v>
      </c>
      <c r="Q1921" s="47">
        <f>_xlfn.XLOOKUP(A1921,Table3[Customer ID],Table3[charges])</f>
        <v>3861.21</v>
      </c>
      <c r="R1921" s="20" t="str">
        <f>_xlfn.XLOOKUP(A1921,Table3[Customer ID],Table3[Hospital tier])</f>
        <v>tier - 2</v>
      </c>
      <c r="S1921" s="20" t="str">
        <f>_xlfn.XLOOKUP(A1921,Table3[Customer ID],Table3[City tier])</f>
        <v>tier - 2</v>
      </c>
      <c r="T1921" s="20" t="str">
        <f>_xlfn.XLOOKUP(A1921,Table3[Customer ID],Table3[State ID])</f>
        <v>R1016</v>
      </c>
    </row>
    <row r="1922" spans="1:20" x14ac:dyDescent="0.3">
      <c r="A1922" s="20" t="s">
        <v>1940</v>
      </c>
      <c r="B1922" s="20" t="str">
        <f>_xlfn.XLOOKUP(A1922,Sheet3!A1922:A4256,Sheet3!B1922:B4256)</f>
        <v xml:space="preserve"> Mrs</v>
      </c>
      <c r="C1922" s="20" t="str">
        <f>_xlfn.XLOOKUP(A1922,Sheet3!A1922:A4256,Sheet3!C1922:C4256)</f>
        <v>Burkholder</v>
      </c>
      <c r="D1922" s="20" t="str">
        <f>_xlfn.XLOOKUP(A1922,Sheet3!A1922:A4256,Sheet3!D1922:D4256)</f>
        <v xml:space="preserve">  Bryn</v>
      </c>
      <c r="E1922" s="46">
        <f>_xlfn.XLOOKUP(A1922,Sheet1!$A$2:$A$2336,Sheet1!$B$2:$B$2336)</f>
        <v>30.67</v>
      </c>
      <c r="F1922" s="20">
        <f>_xlfn.XLOOKUP(Table4[[#This Row],[Customer ID]],Sheet1!A1922:A4256,Sheet1!C1922:C4256)</f>
        <v>5.09</v>
      </c>
      <c r="G1922" s="20" t="str">
        <f>_xlfn.XLOOKUP(Table4[[#This Row],[Customer ID]],Sheet1!A1922:A4256,Sheet1!D1922:D4256)</f>
        <v>yes</v>
      </c>
      <c r="H1922" s="20" t="str">
        <f>_xlfn.XLOOKUP(Table4[[#This Row],[Customer ID]],Sheet1!A1922:A4256,Sheet1!E1922:E4256)</f>
        <v>No</v>
      </c>
      <c r="I1922" s="20" t="str">
        <f>_xlfn.XLOOKUP(Table4[[#This Row],[Customer ID]],Sheet1!A1922:A4256,Sheet1!F1922:F4256)</f>
        <v>No</v>
      </c>
      <c r="J1922" s="20">
        <f>_xlfn.XLOOKUP(Table4[[#This Row],[Customer ID]],Sheet1!A1922:A4256,Sheet1!G1922:G4256)</f>
        <v>0</v>
      </c>
      <c r="K1922" s="20" t="str">
        <f>_xlfn.XLOOKUP(Table4[[#This Row],[Customer ID]],Sheet1!A1922:A4256,Sheet1!H1922:H4256)</f>
        <v>No</v>
      </c>
      <c r="L1922" s="20" t="str">
        <f>_xlfn.XLOOKUP(Table4[[#This Row],[Customer ID]],Sheet1!A1922:A4256,Sheet1!I1922:I4256)</f>
        <v>Obesity</v>
      </c>
      <c r="M1922" s="20" t="str">
        <f>_xlfn.XLOOKUP(A1922,Sheet1!A1922:A4256,Sheet1!J1922:J4256)</f>
        <v>Normal</v>
      </c>
      <c r="N1922" s="48" t="str">
        <f>_xlfn.XLOOKUP(Table4[[#This Row],[Customer ID]],Table3[Customer ID],Table3[Date2])</f>
        <v>6-Jun-2001</v>
      </c>
      <c r="O1922" s="20">
        <f>_xlfn.XLOOKUP(A1922,Table3[Customer ID],Table3[Age])</f>
        <v>22</v>
      </c>
      <c r="P1922" s="20">
        <f>_xlfn.XLOOKUP(A1922,Table3[Customer ID],Table3[children])</f>
        <v>0</v>
      </c>
      <c r="Q1922" s="47">
        <f>_xlfn.XLOOKUP(A1922,Table3[Customer ID],Table3[charges])</f>
        <v>3858.51</v>
      </c>
      <c r="R1922" s="20" t="str">
        <f>_xlfn.XLOOKUP(A1922,Table3[Customer ID],Table3[Hospital tier])</f>
        <v>tier - 2</v>
      </c>
      <c r="S1922" s="20" t="str">
        <f>_xlfn.XLOOKUP(A1922,Table3[Customer ID],Table3[City tier])</f>
        <v>tier - 3</v>
      </c>
      <c r="T1922" s="20" t="str">
        <f>_xlfn.XLOOKUP(A1922,Table3[Customer ID],Table3[State ID])</f>
        <v>R1025</v>
      </c>
    </row>
    <row r="1923" spans="1:20" x14ac:dyDescent="0.3">
      <c r="A1923" s="20" t="s">
        <v>1941</v>
      </c>
      <c r="B1923" s="20" t="str">
        <f>_xlfn.XLOOKUP(A1923,Sheet3!A1923:A4257,Sheet3!B1923:B4257)</f>
        <v xml:space="preserve"> Mr</v>
      </c>
      <c r="C1923" s="20" t="str">
        <f>_xlfn.XLOOKUP(A1923,Sheet3!A1923:A4257,Sheet3!C1923:C4257)</f>
        <v>Stadolnik</v>
      </c>
      <c r="D1923" s="20" t="str">
        <f>_xlfn.XLOOKUP(A1923,Sheet3!A1923:A4257,Sheet3!D1923:D4257)</f>
        <v xml:space="preserve">  Michael</v>
      </c>
      <c r="E1923" s="46">
        <f>_xlfn.XLOOKUP(A1923,Sheet1!$A$2:$A$2336,Sheet1!$B$2:$B$2336)</f>
        <v>30.875</v>
      </c>
      <c r="F1923" s="20">
        <f>_xlfn.XLOOKUP(Table4[[#This Row],[Customer ID]],Sheet1!A1923:A4257,Sheet1!C1923:C4257)</f>
        <v>6.49</v>
      </c>
      <c r="G1923" s="20" t="str">
        <f>_xlfn.XLOOKUP(Table4[[#This Row],[Customer ID]],Sheet1!A1923:A4257,Sheet1!D1923:D4257)</f>
        <v>No</v>
      </c>
      <c r="H1923" s="20" t="str">
        <f>_xlfn.XLOOKUP(Table4[[#This Row],[Customer ID]],Sheet1!A1923:A4257,Sheet1!E1923:E4257)</f>
        <v>No</v>
      </c>
      <c r="I1923" s="20" t="str">
        <f>_xlfn.XLOOKUP(Table4[[#This Row],[Customer ID]],Sheet1!A1923:A4257,Sheet1!F1923:F4257)</f>
        <v>No</v>
      </c>
      <c r="J1923" s="20">
        <f>_xlfn.XLOOKUP(Table4[[#This Row],[Customer ID]],Sheet1!A1923:A4257,Sheet1!G1923:G4257)</f>
        <v>0</v>
      </c>
      <c r="K1923" s="20" t="str">
        <f>_xlfn.XLOOKUP(Table4[[#This Row],[Customer ID]],Sheet1!A1923:A4257,Sheet1!H1923:H4257)</f>
        <v>No</v>
      </c>
      <c r="L1923" s="20" t="str">
        <f>_xlfn.XLOOKUP(Table4[[#This Row],[Customer ID]],Sheet1!A1923:A4257,Sheet1!I1923:I4257)</f>
        <v>Obesity</v>
      </c>
      <c r="M1923" s="20" t="str">
        <f>_xlfn.XLOOKUP(A1923,Sheet1!A1923:A4257,Sheet1!J1923:J4257)</f>
        <v>Prediabetes</v>
      </c>
      <c r="N1923" s="48" t="str">
        <f>_xlfn.XLOOKUP(Table4[[#This Row],[Customer ID]],Table3[Customer ID],Table3[Date2])</f>
        <v>19-Aug-1991</v>
      </c>
      <c r="O1923" s="20">
        <f>_xlfn.XLOOKUP(A1923,Table3[Customer ID],Table3[Age])</f>
        <v>31</v>
      </c>
      <c r="P1923" s="20">
        <f>_xlfn.XLOOKUP(A1923,Table3[Customer ID],Table3[children])</f>
        <v>0</v>
      </c>
      <c r="Q1923" s="47">
        <f>_xlfn.XLOOKUP(A1923,Table3[Customer ID],Table3[charges])</f>
        <v>3857.76</v>
      </c>
      <c r="R1923" s="20" t="str">
        <f>_xlfn.XLOOKUP(A1923,Table3[Customer ID],Table3[Hospital tier])</f>
        <v>tier - 3</v>
      </c>
      <c r="S1923" s="20" t="str">
        <f>_xlfn.XLOOKUP(A1923,Table3[Customer ID],Table3[City tier])</f>
        <v>tier - 1</v>
      </c>
      <c r="T1923" s="20" t="str">
        <f>_xlfn.XLOOKUP(A1923,Table3[Customer ID],Table3[State ID])</f>
        <v>R1016</v>
      </c>
    </row>
    <row r="1924" spans="1:20" x14ac:dyDescent="0.3">
      <c r="A1924" s="20" t="s">
        <v>1942</v>
      </c>
      <c r="B1924" s="20" t="str">
        <f>_xlfn.XLOOKUP(A1924,Sheet3!A1924:A4258,Sheet3!B1924:B4258)</f>
        <v xml:space="preserve"> Mr</v>
      </c>
      <c r="C1924" s="20" t="str">
        <f>_xlfn.XLOOKUP(A1924,Sheet3!A1924:A4258,Sheet3!C1924:C4258)</f>
        <v>Shields</v>
      </c>
      <c r="D1924" s="20" t="str">
        <f>_xlfn.XLOOKUP(A1924,Sheet3!A1924:A4258,Sheet3!D1924:D4258)</f>
        <v xml:space="preserve">  Benjamin</v>
      </c>
      <c r="E1924" s="46">
        <f>_xlfn.XLOOKUP(A1924,Sheet1!$A$2:$A$2336,Sheet1!$B$2:$B$2336)</f>
        <v>23.8</v>
      </c>
      <c r="F1924" s="20">
        <f>_xlfn.XLOOKUP(Table4[[#This Row],[Customer ID]],Sheet1!A1924:A4258,Sheet1!C1924:C4258)</f>
        <v>4.08</v>
      </c>
      <c r="G1924" s="20" t="str">
        <f>_xlfn.XLOOKUP(Table4[[#This Row],[Customer ID]],Sheet1!A1924:A4258,Sheet1!D1924:D4258)</f>
        <v>No</v>
      </c>
      <c r="H1924" s="20" t="str">
        <f>_xlfn.XLOOKUP(Table4[[#This Row],[Customer ID]],Sheet1!A1924:A4258,Sheet1!E1924:E4258)</f>
        <v>No</v>
      </c>
      <c r="I1924" s="20" t="str">
        <f>_xlfn.XLOOKUP(Table4[[#This Row],[Customer ID]],Sheet1!A1924:A4258,Sheet1!F1924:F4258)</f>
        <v>No</v>
      </c>
      <c r="J1924" s="20">
        <f>_xlfn.XLOOKUP(Table4[[#This Row],[Customer ID]],Sheet1!A1924:A4258,Sheet1!G1924:G4258)</f>
        <v>0</v>
      </c>
      <c r="K1924" s="20" t="str">
        <f>_xlfn.XLOOKUP(Table4[[#This Row],[Customer ID]],Sheet1!A1924:A4258,Sheet1!H1924:H4258)</f>
        <v>No</v>
      </c>
      <c r="L1924" s="20" t="str">
        <f>_xlfn.XLOOKUP(Table4[[#This Row],[Customer ID]],Sheet1!A1924:A4258,Sheet1!I1924:I4258)</f>
        <v>Normal weight</v>
      </c>
      <c r="M1924" s="20" t="str">
        <f>_xlfn.XLOOKUP(A1924,Sheet1!A1924:A4258,Sheet1!J1924:J4258)</f>
        <v>Normal</v>
      </c>
      <c r="N1924" s="48" t="str">
        <f>_xlfn.XLOOKUP(Table4[[#This Row],[Customer ID]],Table3[Customer ID],Table3[Date2])</f>
        <v>12-Aug-1994</v>
      </c>
      <c r="O1924" s="20">
        <f>_xlfn.XLOOKUP(A1924,Table3[Customer ID],Table3[Age])</f>
        <v>28</v>
      </c>
      <c r="P1924" s="20">
        <f>_xlfn.XLOOKUP(A1924,Table3[Customer ID],Table3[children])</f>
        <v>2</v>
      </c>
      <c r="Q1924" s="47">
        <f>_xlfn.XLOOKUP(A1924,Table3[Customer ID],Table3[charges])</f>
        <v>3847.67</v>
      </c>
      <c r="R1924" s="20" t="str">
        <f>_xlfn.XLOOKUP(A1924,Table3[Customer ID],Table3[Hospital tier])</f>
        <v>tier - 3</v>
      </c>
      <c r="S1924" s="20" t="str">
        <f>_xlfn.XLOOKUP(A1924,Table3[Customer ID],Table3[City tier])</f>
        <v>tier - 2</v>
      </c>
      <c r="T1924" s="20" t="str">
        <f>_xlfn.XLOOKUP(A1924,Table3[Customer ID],Table3[State ID])</f>
        <v>R1011</v>
      </c>
    </row>
    <row r="1925" spans="1:20" x14ac:dyDescent="0.3">
      <c r="A1925" s="20" t="s">
        <v>1943</v>
      </c>
      <c r="B1925" s="20" t="str">
        <f>_xlfn.XLOOKUP(A1925,Sheet3!A1925:A4259,Sheet3!B1925:B4259)</f>
        <v xml:space="preserve"> Mr</v>
      </c>
      <c r="C1925" s="20" t="str">
        <f>_xlfn.XLOOKUP(A1925,Sheet3!A1925:A4259,Sheet3!C1925:C4259)</f>
        <v>Margolis</v>
      </c>
      <c r="D1925" s="20" t="str">
        <f>_xlfn.XLOOKUP(A1925,Sheet3!A1925:A4259,Sheet3!D1925:D4259)</f>
        <v xml:space="preserve">  Jay</v>
      </c>
      <c r="E1925" s="46">
        <f>_xlfn.XLOOKUP(A1925,Sheet1!$A$2:$A$2336,Sheet1!$B$2:$B$2336)</f>
        <v>15.37</v>
      </c>
      <c r="F1925" s="20">
        <f>_xlfn.XLOOKUP(Table4[[#This Row],[Customer ID]],Sheet1!A1925:A4259,Sheet1!C1925:C4259)</f>
        <v>8.6300000000000008</v>
      </c>
      <c r="G1925" s="20" t="str">
        <f>_xlfn.XLOOKUP(Table4[[#This Row],[Customer ID]],Sheet1!A1925:A4259,Sheet1!D1925:D4259)</f>
        <v>yes</v>
      </c>
      <c r="H1925" s="20" t="str">
        <f>_xlfn.XLOOKUP(Table4[[#This Row],[Customer ID]],Sheet1!A1925:A4259,Sheet1!E1925:E4259)</f>
        <v>No</v>
      </c>
      <c r="I1925" s="20" t="str">
        <f>_xlfn.XLOOKUP(Table4[[#This Row],[Customer ID]],Sheet1!A1925:A4259,Sheet1!F1925:F4259)</f>
        <v>No</v>
      </c>
      <c r="J1925" s="20">
        <f>_xlfn.XLOOKUP(Table4[[#This Row],[Customer ID]],Sheet1!A1925:A4259,Sheet1!G1925:G4259)</f>
        <v>0</v>
      </c>
      <c r="K1925" s="20" t="str">
        <f>_xlfn.XLOOKUP(Table4[[#This Row],[Customer ID]],Sheet1!A1925:A4259,Sheet1!H1925:H4259)</f>
        <v>No</v>
      </c>
      <c r="L1925" s="20" t="str">
        <f>_xlfn.XLOOKUP(Table4[[#This Row],[Customer ID]],Sheet1!A1925:A4259,Sheet1!I1925:I4259)</f>
        <v>Under Weight</v>
      </c>
      <c r="M1925" s="20" t="str">
        <f>_xlfn.XLOOKUP(A1925,Sheet1!A1925:A4259,Sheet1!J1925:J4259)</f>
        <v>Diabetes</v>
      </c>
      <c r="N1925" s="48" t="str">
        <f>_xlfn.XLOOKUP(Table4[[#This Row],[Customer ID]],Table3[Customer ID],Table3[Date2])</f>
        <v>29-Sep-1981</v>
      </c>
      <c r="O1925" s="20">
        <f>_xlfn.XLOOKUP(A1925,Table3[Customer ID],Table3[Age])</f>
        <v>41</v>
      </c>
      <c r="P1925" s="20">
        <f>_xlfn.XLOOKUP(A1925,Table3[Customer ID],Table3[children])</f>
        <v>1</v>
      </c>
      <c r="Q1925" s="47">
        <f>_xlfn.XLOOKUP(A1925,Table3[Customer ID],Table3[charges])</f>
        <v>3797.2</v>
      </c>
      <c r="R1925" s="20" t="str">
        <f>_xlfn.XLOOKUP(A1925,Table3[Customer ID],Table3[Hospital tier])</f>
        <v>tier - 2</v>
      </c>
      <c r="S1925" s="20" t="str">
        <f>_xlfn.XLOOKUP(A1925,Table3[Customer ID],Table3[City tier])</f>
        <v>tier - 3</v>
      </c>
      <c r="T1925" s="20" t="str">
        <f>_xlfn.XLOOKUP(A1925,Table3[Customer ID],Table3[State ID])</f>
        <v>R1012</v>
      </c>
    </row>
    <row r="1926" spans="1:20" x14ac:dyDescent="0.3">
      <c r="A1926" s="20" t="s">
        <v>1944</v>
      </c>
      <c r="B1926" s="20" t="str">
        <f>_xlfn.XLOOKUP(A1926,Sheet3!A1926:A4260,Sheet3!B1926:B4260)</f>
        <v xml:space="preserve"> Mr</v>
      </c>
      <c r="C1926" s="20" t="str">
        <f>_xlfn.XLOOKUP(A1926,Sheet3!A1926:A4260,Sheet3!C1926:C4260)</f>
        <v>Uffenbeck</v>
      </c>
      <c r="D1926" s="20" t="str">
        <f>_xlfn.XLOOKUP(A1926,Sheet3!A1926:A4260,Sheet3!D1926:D4260)</f>
        <v xml:space="preserve">  William</v>
      </c>
      <c r="E1926" s="46">
        <f>_xlfn.XLOOKUP(A1926,Sheet1!$A$2:$A$2336,Sheet1!$B$2:$B$2336)</f>
        <v>30.4</v>
      </c>
      <c r="F1926" s="20">
        <f>_xlfn.XLOOKUP(Table4[[#This Row],[Customer ID]],Sheet1!A1926:A4260,Sheet1!C1926:C4260)</f>
        <v>5.28</v>
      </c>
      <c r="G1926" s="20" t="str">
        <f>_xlfn.XLOOKUP(Table4[[#This Row],[Customer ID]],Sheet1!A1926:A4260,Sheet1!D1926:D4260)</f>
        <v>No</v>
      </c>
      <c r="H1926" s="20" t="str">
        <f>_xlfn.XLOOKUP(Table4[[#This Row],[Customer ID]],Sheet1!A1926:A4260,Sheet1!E1926:E4260)</f>
        <v>No</v>
      </c>
      <c r="I1926" s="20" t="str">
        <f>_xlfn.XLOOKUP(Table4[[#This Row],[Customer ID]],Sheet1!A1926:A4260,Sheet1!F1926:F4260)</f>
        <v>No</v>
      </c>
      <c r="J1926" s="20">
        <f>_xlfn.XLOOKUP(Table4[[#This Row],[Customer ID]],Sheet1!A1926:A4260,Sheet1!G1926:G4260)</f>
        <v>0</v>
      </c>
      <c r="K1926" s="20" t="str">
        <f>_xlfn.XLOOKUP(Table4[[#This Row],[Customer ID]],Sheet1!A1926:A4260,Sheet1!H1926:H4260)</f>
        <v>No</v>
      </c>
      <c r="L1926" s="20" t="str">
        <f>_xlfn.XLOOKUP(Table4[[#This Row],[Customer ID]],Sheet1!A1926:A4260,Sheet1!I1926:I4260)</f>
        <v>Obesity</v>
      </c>
      <c r="M1926" s="20" t="str">
        <f>_xlfn.XLOOKUP(A1926,Sheet1!A1926:A4260,Sheet1!J1926:J4260)</f>
        <v>Normal</v>
      </c>
      <c r="N1926" s="48" t="str">
        <f>_xlfn.XLOOKUP(Table4[[#This Row],[Customer ID]],Table3[Customer ID],Table3[Date2])</f>
        <v>24-Jun-1999</v>
      </c>
      <c r="O1926" s="20">
        <f>_xlfn.XLOOKUP(A1926,Table3[Customer ID],Table3[Age])</f>
        <v>23</v>
      </c>
      <c r="P1926" s="20">
        <f>_xlfn.XLOOKUP(A1926,Table3[Customer ID],Table3[children])</f>
        <v>0</v>
      </c>
      <c r="Q1926" s="47">
        <f>_xlfn.XLOOKUP(A1926,Table3[Customer ID],Table3[charges])</f>
        <v>3796.36</v>
      </c>
      <c r="R1926" s="20" t="str">
        <f>_xlfn.XLOOKUP(A1926,Table3[Customer ID],Table3[Hospital tier])</f>
        <v>tier - 2</v>
      </c>
      <c r="S1926" s="20" t="str">
        <f>_xlfn.XLOOKUP(A1926,Table3[Customer ID],Table3[City tier])</f>
        <v>tier - 3</v>
      </c>
      <c r="T1926" s="20" t="str">
        <f>_xlfn.XLOOKUP(A1926,Table3[Customer ID],Table3[State ID])</f>
        <v>R1012</v>
      </c>
    </row>
    <row r="1927" spans="1:20" x14ac:dyDescent="0.3">
      <c r="A1927" s="20" t="s">
        <v>1945</v>
      </c>
      <c r="B1927" s="20" t="str">
        <f>_xlfn.XLOOKUP(A1927,Sheet3!A1927:A4261,Sheet3!B1927:B4261)</f>
        <v xml:space="preserve"> Ms</v>
      </c>
      <c r="C1927" s="20" t="str">
        <f>_xlfn.XLOOKUP(A1927,Sheet3!A1927:A4261,Sheet3!C1927:C4261)</f>
        <v>Brake</v>
      </c>
      <c r="D1927" s="20" t="str">
        <f>_xlfn.XLOOKUP(A1927,Sheet3!A1927:A4261,Sheet3!D1927:D4261)</f>
        <v xml:space="preserve">  Shelley</v>
      </c>
      <c r="E1927" s="46">
        <f>_xlfn.XLOOKUP(A1927,Sheet1!$A$2:$A$2336,Sheet1!$B$2:$B$2336)</f>
        <v>19.48</v>
      </c>
      <c r="F1927" s="20">
        <f>_xlfn.XLOOKUP(Table4[[#This Row],[Customer ID]],Sheet1!A1927:A4261,Sheet1!C1927:C4261)</f>
        <v>5.63</v>
      </c>
      <c r="G1927" s="20" t="str">
        <f>_xlfn.XLOOKUP(Table4[[#This Row],[Customer ID]],Sheet1!A1927:A4261,Sheet1!D1927:D4261)</f>
        <v>yes</v>
      </c>
      <c r="H1927" s="20" t="str">
        <f>_xlfn.XLOOKUP(Table4[[#This Row],[Customer ID]],Sheet1!A1927:A4261,Sheet1!E1927:E4261)</f>
        <v>No</v>
      </c>
      <c r="I1927" s="20" t="str">
        <f>_xlfn.XLOOKUP(Table4[[#This Row],[Customer ID]],Sheet1!A1927:A4261,Sheet1!F1927:F4261)</f>
        <v>No</v>
      </c>
      <c r="J1927" s="20">
        <f>_xlfn.XLOOKUP(Table4[[#This Row],[Customer ID]],Sheet1!A1927:A4261,Sheet1!G1927:G4261)</f>
        <v>1</v>
      </c>
      <c r="K1927" s="20" t="str">
        <f>_xlfn.XLOOKUP(Table4[[#This Row],[Customer ID]],Sheet1!A1927:A4261,Sheet1!H1927:H4261)</f>
        <v>No</v>
      </c>
      <c r="L1927" s="20" t="str">
        <f>_xlfn.XLOOKUP(Table4[[#This Row],[Customer ID]],Sheet1!A1927:A4261,Sheet1!I1927:I4261)</f>
        <v>Normal weight</v>
      </c>
      <c r="M1927" s="20" t="str">
        <f>_xlfn.XLOOKUP(A1927,Sheet1!A1927:A4261,Sheet1!J1927:J4261)</f>
        <v>Normal</v>
      </c>
      <c r="N1927" s="48" t="str">
        <f>_xlfn.XLOOKUP(Table4[[#This Row],[Customer ID]],Table3[Customer ID],Table3[Date2])</f>
        <v>28-Aug-1988</v>
      </c>
      <c r="O1927" s="20">
        <f>_xlfn.XLOOKUP(A1927,Table3[Customer ID],Table3[Age])</f>
        <v>34</v>
      </c>
      <c r="P1927" s="20">
        <f>_xlfn.XLOOKUP(A1927,Table3[Customer ID],Table3[children])</f>
        <v>3</v>
      </c>
      <c r="Q1927" s="47">
        <f>_xlfn.XLOOKUP(A1927,Table3[Customer ID],Table3[charges])</f>
        <v>3793.55</v>
      </c>
      <c r="R1927" s="20" t="str">
        <f>_xlfn.XLOOKUP(A1927,Table3[Customer ID],Table3[Hospital tier])</f>
        <v>tier - 2</v>
      </c>
      <c r="S1927" s="20" t="str">
        <f>_xlfn.XLOOKUP(A1927,Table3[Customer ID],Table3[City tier])</f>
        <v>tier - 3</v>
      </c>
      <c r="T1927" s="20" t="str">
        <f>_xlfn.XLOOKUP(A1927,Table3[Customer ID],Table3[State ID])</f>
        <v>R1013</v>
      </c>
    </row>
    <row r="1928" spans="1:20" x14ac:dyDescent="0.3">
      <c r="A1928" s="20" t="s">
        <v>1946</v>
      </c>
      <c r="B1928" s="20" t="str">
        <f>_xlfn.XLOOKUP(A1928,Sheet3!A1928:A4262,Sheet3!B1928:B4262)</f>
        <v xml:space="preserve"> Ms</v>
      </c>
      <c r="C1928" s="20" t="str">
        <f>_xlfn.XLOOKUP(A1928,Sheet3!A1928:A4262,Sheet3!C1928:C4262)</f>
        <v>Stepanova</v>
      </c>
      <c r="D1928" s="20" t="str">
        <f>_xlfn.XLOOKUP(A1928,Sheet3!A1928:A4262,Sheet3!D1928:D4262)</f>
        <v xml:space="preserve">  Jekaterina</v>
      </c>
      <c r="E1928" s="46">
        <f>_xlfn.XLOOKUP(A1928,Sheet1!$A$2:$A$2336,Sheet1!$B$2:$B$2336)</f>
        <v>16.96</v>
      </c>
      <c r="F1928" s="20">
        <f>_xlfn.XLOOKUP(Table4[[#This Row],[Customer ID]],Sheet1!A1928:A4262,Sheet1!C1928:C4262)</f>
        <v>11.47</v>
      </c>
      <c r="G1928" s="20" t="str">
        <f>_xlfn.XLOOKUP(Table4[[#This Row],[Customer ID]],Sheet1!A1928:A4262,Sheet1!D1928:D4262)</f>
        <v>yes</v>
      </c>
      <c r="H1928" s="20" t="str">
        <f>_xlfn.XLOOKUP(Table4[[#This Row],[Customer ID]],Sheet1!A1928:A4262,Sheet1!E1928:E4262)</f>
        <v>No</v>
      </c>
      <c r="I1928" s="20" t="str">
        <f>_xlfn.XLOOKUP(Table4[[#This Row],[Customer ID]],Sheet1!A1928:A4262,Sheet1!F1928:F4262)</f>
        <v>No</v>
      </c>
      <c r="J1928" s="20">
        <f>_xlfn.XLOOKUP(Table4[[#This Row],[Customer ID]],Sheet1!A1928:A4262,Sheet1!G1928:G4262)</f>
        <v>0</v>
      </c>
      <c r="K1928" s="20" t="str">
        <f>_xlfn.XLOOKUP(Table4[[#This Row],[Customer ID]],Sheet1!A1928:A4262,Sheet1!H1928:H4262)</f>
        <v>No</v>
      </c>
      <c r="L1928" s="20" t="str">
        <f>_xlfn.XLOOKUP(Table4[[#This Row],[Customer ID]],Sheet1!A1928:A4262,Sheet1!I1928:I4262)</f>
        <v>Under Weight</v>
      </c>
      <c r="M1928" s="20" t="str">
        <f>_xlfn.XLOOKUP(A1928,Sheet1!A1928:A4262,Sheet1!J1928:J4262)</f>
        <v>Diabetes</v>
      </c>
      <c r="N1928" s="48" t="str">
        <f>_xlfn.XLOOKUP(Table4[[#This Row],[Customer ID]],Table3[Customer ID],Table3[Date2])</f>
        <v>13-Dec-1981</v>
      </c>
      <c r="O1928" s="20">
        <f>_xlfn.XLOOKUP(A1928,Table3[Customer ID],Table3[Age])</f>
        <v>41</v>
      </c>
      <c r="P1928" s="20">
        <f>_xlfn.XLOOKUP(A1928,Table3[Customer ID],Table3[children])</f>
        <v>1</v>
      </c>
      <c r="Q1928" s="47">
        <f>_xlfn.XLOOKUP(A1928,Table3[Customer ID],Table3[charges])</f>
        <v>3785.77</v>
      </c>
      <c r="R1928" s="20" t="str">
        <f>_xlfn.XLOOKUP(A1928,Table3[Customer ID],Table3[Hospital tier])</f>
        <v>tier - 2</v>
      </c>
      <c r="S1928" s="20" t="str">
        <f>_xlfn.XLOOKUP(A1928,Table3[Customer ID],Table3[City tier])</f>
        <v>tier - 1</v>
      </c>
      <c r="T1928" s="20" t="str">
        <f>_xlfn.XLOOKUP(A1928,Table3[Customer ID],Table3[State ID])</f>
        <v>R1013</v>
      </c>
    </row>
    <row r="1929" spans="1:20" x14ac:dyDescent="0.3">
      <c r="A1929" s="20" t="s">
        <v>1947</v>
      </c>
      <c r="B1929" s="20" t="str">
        <f>_xlfn.XLOOKUP(A1929,Sheet3!A1929:A4263,Sheet3!B1929:B4263)</f>
        <v xml:space="preserve"> Mr</v>
      </c>
      <c r="C1929" s="20" t="str">
        <f>_xlfn.XLOOKUP(A1929,Sheet3!A1929:A4263,Sheet3!C1929:C4263)</f>
        <v>Verdi</v>
      </c>
      <c r="D1929" s="20" t="str">
        <f>_xlfn.XLOOKUP(A1929,Sheet3!A1929:A4263,Sheet3!D1929:D4263)</f>
        <v xml:space="preserve">  Daniel</v>
      </c>
      <c r="E1929" s="46">
        <f>_xlfn.XLOOKUP(A1929,Sheet1!$A$2:$A$2336,Sheet1!$B$2:$B$2336)</f>
        <v>19.05</v>
      </c>
      <c r="F1929" s="20">
        <f>_xlfn.XLOOKUP(Table4[[#This Row],[Customer ID]],Sheet1!A1929:A4263,Sheet1!C1929:C4263)</f>
        <v>4.92</v>
      </c>
      <c r="G1929" s="20" t="str">
        <f>_xlfn.XLOOKUP(Table4[[#This Row],[Customer ID]],Sheet1!A1929:A4263,Sheet1!D1929:D4263)</f>
        <v>No</v>
      </c>
      <c r="H1929" s="20" t="str">
        <f>_xlfn.XLOOKUP(Table4[[#This Row],[Customer ID]],Sheet1!A1929:A4263,Sheet1!E1929:E4263)</f>
        <v>No</v>
      </c>
      <c r="I1929" s="20" t="str">
        <f>_xlfn.XLOOKUP(Table4[[#This Row],[Customer ID]],Sheet1!A1929:A4263,Sheet1!F1929:F4263)</f>
        <v>No</v>
      </c>
      <c r="J1929" s="20">
        <f>_xlfn.XLOOKUP(Table4[[#This Row],[Customer ID]],Sheet1!A1929:A4263,Sheet1!G1929:G4263)</f>
        <v>1</v>
      </c>
      <c r="K1929" s="20" t="str">
        <f>_xlfn.XLOOKUP(Table4[[#This Row],[Customer ID]],Sheet1!A1929:A4263,Sheet1!H1929:H4263)</f>
        <v>No</v>
      </c>
      <c r="L1929" s="20" t="str">
        <f>_xlfn.XLOOKUP(Table4[[#This Row],[Customer ID]],Sheet1!A1929:A4263,Sheet1!I1929:I4263)</f>
        <v>Normal weight</v>
      </c>
      <c r="M1929" s="20" t="str">
        <f>_xlfn.XLOOKUP(A1929,Sheet1!A1929:A4263,Sheet1!J1929:J4263)</f>
        <v>Normal</v>
      </c>
      <c r="N1929" s="48" t="str">
        <f>_xlfn.XLOOKUP(Table4[[#This Row],[Customer ID]],Table3[Customer ID],Table3[Date2])</f>
        <v>24-Oct-1987</v>
      </c>
      <c r="O1929" s="20">
        <f>_xlfn.XLOOKUP(A1929,Table3[Customer ID],Table3[Age])</f>
        <v>35</v>
      </c>
      <c r="P1929" s="20">
        <f>_xlfn.XLOOKUP(A1929,Table3[Customer ID],Table3[children])</f>
        <v>3</v>
      </c>
      <c r="Q1929" s="47">
        <f>_xlfn.XLOOKUP(A1929,Table3[Customer ID],Table3[charges])</f>
        <v>3773.23</v>
      </c>
      <c r="R1929" s="20" t="str">
        <f>_xlfn.XLOOKUP(A1929,Table3[Customer ID],Table3[Hospital tier])</f>
        <v>tier - 2</v>
      </c>
      <c r="S1929" s="20" t="str">
        <f>_xlfn.XLOOKUP(A1929,Table3[Customer ID],Table3[City tier])</f>
        <v>tier - 3</v>
      </c>
      <c r="T1929" s="20" t="str">
        <f>_xlfn.XLOOKUP(A1929,Table3[Customer ID],Table3[State ID])</f>
        <v>R1013</v>
      </c>
    </row>
    <row r="1930" spans="1:20" x14ac:dyDescent="0.3">
      <c r="A1930" s="20" t="s">
        <v>1948</v>
      </c>
      <c r="B1930" s="20" t="str">
        <f>_xlfn.XLOOKUP(A1930,Sheet3!A1930:A4264,Sheet3!B1930:B4264)</f>
        <v xml:space="preserve"> Ms</v>
      </c>
      <c r="C1930" s="20" t="str">
        <f>_xlfn.XLOOKUP(A1930,Sheet3!A1930:A4264,Sheet3!C1930:C4264)</f>
        <v>McLean</v>
      </c>
      <c r="D1930" s="20" t="str">
        <f>_xlfn.XLOOKUP(A1930,Sheet3!A1930:A4264,Sheet3!D1930:D4264)</f>
        <v xml:space="preserve">  Pauline</v>
      </c>
      <c r="E1930" s="46">
        <f>_xlfn.XLOOKUP(A1930,Sheet1!$A$2:$A$2336,Sheet1!$B$2:$B$2336)</f>
        <v>37.619999999999997</v>
      </c>
      <c r="F1930" s="20">
        <f>_xlfn.XLOOKUP(Table4[[#This Row],[Customer ID]],Sheet1!A1930:A4264,Sheet1!C1930:C4264)</f>
        <v>4.18</v>
      </c>
      <c r="G1930" s="20" t="str">
        <f>_xlfn.XLOOKUP(Table4[[#This Row],[Customer ID]],Sheet1!A1930:A4264,Sheet1!D1930:D4264)</f>
        <v>No</v>
      </c>
      <c r="H1930" s="20" t="str">
        <f>_xlfn.XLOOKUP(Table4[[#This Row],[Customer ID]],Sheet1!A1930:A4264,Sheet1!E1930:E4264)</f>
        <v>No</v>
      </c>
      <c r="I1930" s="20" t="str">
        <f>_xlfn.XLOOKUP(Table4[[#This Row],[Customer ID]],Sheet1!A1930:A4264,Sheet1!F1930:F4264)</f>
        <v>No</v>
      </c>
      <c r="J1930" s="20">
        <f>_xlfn.XLOOKUP(Table4[[#This Row],[Customer ID]],Sheet1!A1930:A4264,Sheet1!G1930:G4264)</f>
        <v>0</v>
      </c>
      <c r="K1930" s="20" t="str">
        <f>_xlfn.XLOOKUP(Table4[[#This Row],[Customer ID]],Sheet1!A1930:A4264,Sheet1!H1930:H4264)</f>
        <v>No</v>
      </c>
      <c r="L1930" s="20" t="str">
        <f>_xlfn.XLOOKUP(Table4[[#This Row],[Customer ID]],Sheet1!A1930:A4264,Sheet1!I1930:I4264)</f>
        <v>Obesity</v>
      </c>
      <c r="M1930" s="20" t="str">
        <f>_xlfn.XLOOKUP(A1930,Sheet1!A1930:A4264,Sheet1!J1930:J4264)</f>
        <v>Normal</v>
      </c>
      <c r="N1930" s="48" t="str">
        <f>_xlfn.XLOOKUP(Table4[[#This Row],[Customer ID]],Table3[Customer ID],Table3[Date2])</f>
        <v>21-Nov-1994</v>
      </c>
      <c r="O1930" s="20">
        <f>_xlfn.XLOOKUP(A1930,Table3[Customer ID],Table3[Age])</f>
        <v>28</v>
      </c>
      <c r="P1930" s="20">
        <f>_xlfn.XLOOKUP(A1930,Table3[Customer ID],Table3[children])</f>
        <v>1</v>
      </c>
      <c r="Q1930" s="47">
        <f>_xlfn.XLOOKUP(A1930,Table3[Customer ID],Table3[charges])</f>
        <v>3766.88</v>
      </c>
      <c r="R1930" s="20" t="str">
        <f>_xlfn.XLOOKUP(A1930,Table3[Customer ID],Table3[Hospital tier])</f>
        <v>tier - 2</v>
      </c>
      <c r="S1930" s="20" t="str">
        <f>_xlfn.XLOOKUP(A1930,Table3[Customer ID],Table3[City tier])</f>
        <v>tier - 1</v>
      </c>
      <c r="T1930" s="20" t="str">
        <f>_xlfn.XLOOKUP(A1930,Table3[Customer ID],Table3[State ID])</f>
        <v>R1013</v>
      </c>
    </row>
    <row r="1931" spans="1:20" x14ac:dyDescent="0.3">
      <c r="A1931" s="20" t="s">
        <v>1949</v>
      </c>
      <c r="B1931" s="20" t="str">
        <f>_xlfn.XLOOKUP(A1931,Sheet3!A1931:A4265,Sheet3!B1931:B4265)</f>
        <v xml:space="preserve"> Ms</v>
      </c>
      <c r="C1931" s="20" t="str">
        <f>_xlfn.XLOOKUP(A1931,Sheet3!A1931:A4265,Sheet3!C1931:C4265)</f>
        <v>Ryan</v>
      </c>
      <c r="D1931" s="20" t="str">
        <f>_xlfn.XLOOKUP(A1931,Sheet3!A1931:A4265,Sheet3!D1931:D4265)</f>
        <v xml:space="preserve">  Colleen</v>
      </c>
      <c r="E1931" s="46">
        <f>_xlfn.XLOOKUP(A1931,Sheet1!$A$2:$A$2336,Sheet1!$B$2:$B$2336)</f>
        <v>29.1</v>
      </c>
      <c r="F1931" s="20">
        <f>_xlfn.XLOOKUP(Table4[[#This Row],[Customer ID]],Sheet1!A1931:A4265,Sheet1!C1931:C4265)</f>
        <v>4.67</v>
      </c>
      <c r="G1931" s="20" t="str">
        <f>_xlfn.XLOOKUP(Table4[[#This Row],[Customer ID]],Sheet1!A1931:A4265,Sheet1!D1931:D4265)</f>
        <v>No</v>
      </c>
      <c r="H1931" s="20" t="str">
        <f>_xlfn.XLOOKUP(Table4[[#This Row],[Customer ID]],Sheet1!A1931:A4265,Sheet1!E1931:E4265)</f>
        <v>No</v>
      </c>
      <c r="I1931" s="20" t="str">
        <f>_xlfn.XLOOKUP(Table4[[#This Row],[Customer ID]],Sheet1!A1931:A4265,Sheet1!F1931:F4265)</f>
        <v>No</v>
      </c>
      <c r="J1931" s="20">
        <f>_xlfn.XLOOKUP(Table4[[#This Row],[Customer ID]],Sheet1!A1931:A4265,Sheet1!G1931:G4265)</f>
        <v>0</v>
      </c>
      <c r="K1931" s="20" t="str">
        <f>_xlfn.XLOOKUP(Table4[[#This Row],[Customer ID]],Sheet1!A1931:A4265,Sheet1!H1931:H4265)</f>
        <v>No</v>
      </c>
      <c r="L1931" s="20" t="str">
        <f>_xlfn.XLOOKUP(Table4[[#This Row],[Customer ID]],Sheet1!A1931:A4265,Sheet1!I1931:I4265)</f>
        <v>Over Weight</v>
      </c>
      <c r="M1931" s="20" t="str">
        <f>_xlfn.XLOOKUP(A1931,Sheet1!A1931:A4265,Sheet1!J1931:J4265)</f>
        <v>Normal</v>
      </c>
      <c r="N1931" s="48" t="str">
        <f>_xlfn.XLOOKUP(Table4[[#This Row],[Customer ID]],Table3[Customer ID],Table3[Date2])</f>
        <v>24-Oct-1991</v>
      </c>
      <c r="O1931" s="20">
        <f>_xlfn.XLOOKUP(A1931,Table3[Customer ID],Table3[Age])</f>
        <v>31</v>
      </c>
      <c r="P1931" s="20">
        <f>_xlfn.XLOOKUP(A1931,Table3[Customer ID],Table3[children])</f>
        <v>0</v>
      </c>
      <c r="Q1931" s="47">
        <f>_xlfn.XLOOKUP(A1931,Table3[Customer ID],Table3[charges])</f>
        <v>3761.29</v>
      </c>
      <c r="R1931" s="20" t="str">
        <f>_xlfn.XLOOKUP(A1931,Table3[Customer ID],Table3[Hospital tier])</f>
        <v>tier - 2</v>
      </c>
      <c r="S1931" s="20" t="str">
        <f>_xlfn.XLOOKUP(A1931,Table3[Customer ID],Table3[City tier])</f>
        <v>tier - 3</v>
      </c>
      <c r="T1931" s="20" t="str">
        <f>_xlfn.XLOOKUP(A1931,Table3[Customer ID],Table3[State ID])</f>
        <v>R1011</v>
      </c>
    </row>
    <row r="1932" spans="1:20" x14ac:dyDescent="0.3">
      <c r="A1932" s="20" t="s">
        <v>1950</v>
      </c>
      <c r="B1932" s="20" t="str">
        <f>_xlfn.XLOOKUP(A1932,Sheet3!A1932:A4266,Sheet3!B1932:B4266)</f>
        <v xml:space="preserve"> Ms</v>
      </c>
      <c r="C1932" s="20" t="str">
        <f>_xlfn.XLOOKUP(A1932,Sheet3!A1932:A4266,Sheet3!C1932:C4266)</f>
        <v>Mickelson</v>
      </c>
      <c r="D1932" s="20" t="str">
        <f>_xlfn.XLOOKUP(A1932,Sheet3!A1932:A4266,Sheet3!D1932:D4266)</f>
        <v xml:space="preserve">  Aleah K</v>
      </c>
      <c r="E1932" s="46">
        <f>_xlfn.XLOOKUP(A1932,Sheet1!$A$2:$A$2336,Sheet1!$B$2:$B$2336)</f>
        <v>26.62</v>
      </c>
      <c r="F1932" s="20">
        <f>_xlfn.XLOOKUP(Table4[[#This Row],[Customer ID]],Sheet1!A1932:A4266,Sheet1!C1932:C4266)</f>
        <v>6.24</v>
      </c>
      <c r="G1932" s="20" t="str">
        <f>_xlfn.XLOOKUP(Table4[[#This Row],[Customer ID]],Sheet1!A1932:A4266,Sheet1!D1932:D4266)</f>
        <v>No</v>
      </c>
      <c r="H1932" s="20" t="str">
        <f>_xlfn.XLOOKUP(Table4[[#This Row],[Customer ID]],Sheet1!A1932:A4266,Sheet1!E1932:E4266)</f>
        <v>No</v>
      </c>
      <c r="I1932" s="20" t="str">
        <f>_xlfn.XLOOKUP(Table4[[#This Row],[Customer ID]],Sheet1!A1932:A4266,Sheet1!F1932:F4266)</f>
        <v>No</v>
      </c>
      <c r="J1932" s="20">
        <f>_xlfn.XLOOKUP(Table4[[#This Row],[Customer ID]],Sheet1!A1932:A4266,Sheet1!G1932:G4266)</f>
        <v>0</v>
      </c>
      <c r="K1932" s="20" t="str">
        <f>_xlfn.XLOOKUP(Table4[[#This Row],[Customer ID]],Sheet1!A1932:A4266,Sheet1!H1932:H4266)</f>
        <v>No</v>
      </c>
      <c r="L1932" s="20" t="str">
        <f>_xlfn.XLOOKUP(Table4[[#This Row],[Customer ID]],Sheet1!A1932:A4266,Sheet1!I1932:I4266)</f>
        <v>Over Weight</v>
      </c>
      <c r="M1932" s="20" t="str">
        <f>_xlfn.XLOOKUP(A1932,Sheet1!A1932:A4266,Sheet1!J1932:J4266)</f>
        <v>Prediabetes</v>
      </c>
      <c r="N1932" s="48" t="str">
        <f>_xlfn.XLOOKUP(Table4[[#This Row],[Customer ID]],Table3[Customer ID],Table3[Date2])</f>
        <v>25-Aug-1991</v>
      </c>
      <c r="O1932" s="20">
        <f>_xlfn.XLOOKUP(A1932,Table3[Customer ID],Table3[Age])</f>
        <v>31</v>
      </c>
      <c r="P1932" s="20">
        <f>_xlfn.XLOOKUP(A1932,Table3[Customer ID],Table3[children])</f>
        <v>0</v>
      </c>
      <c r="Q1932" s="47">
        <f>_xlfn.XLOOKUP(A1932,Table3[Customer ID],Table3[charges])</f>
        <v>3757.84</v>
      </c>
      <c r="R1932" s="20" t="str">
        <f>_xlfn.XLOOKUP(A1932,Table3[Customer ID],Table3[Hospital tier])</f>
        <v>tier - 2</v>
      </c>
      <c r="S1932" s="20" t="str">
        <f>_xlfn.XLOOKUP(A1932,Table3[Customer ID],Table3[City tier])</f>
        <v>tier - 1</v>
      </c>
      <c r="T1932" s="20" t="str">
        <f>_xlfn.XLOOKUP(A1932,Table3[Customer ID],Table3[State ID])</f>
        <v>R1013</v>
      </c>
    </row>
    <row r="1933" spans="1:20" x14ac:dyDescent="0.3">
      <c r="A1933" s="20" t="s">
        <v>1951</v>
      </c>
      <c r="B1933" s="20" t="str">
        <f>_xlfn.XLOOKUP(A1933,Sheet3!A1933:A4267,Sheet3!B1933:B4267)</f>
        <v xml:space="preserve"> Ms</v>
      </c>
      <c r="C1933" s="20" t="str">
        <f>_xlfn.XLOOKUP(A1933,Sheet3!A1933:A4267,Sheet3!C1933:C4267)</f>
        <v>Dibaba</v>
      </c>
      <c r="D1933" s="20" t="str">
        <f>_xlfn.XLOOKUP(A1933,Sheet3!A1933:A4267,Sheet3!D1933:D4267)</f>
        <v xml:space="preserve">  Mare</v>
      </c>
      <c r="E1933" s="46">
        <f>_xlfn.XLOOKUP(A1933,Sheet1!$A$2:$A$2336,Sheet1!$B$2:$B$2336)</f>
        <v>25.74</v>
      </c>
      <c r="F1933" s="20">
        <f>_xlfn.XLOOKUP(Table4[[#This Row],[Customer ID]],Sheet1!A1933:A4267,Sheet1!C1933:C4267)</f>
        <v>5.99</v>
      </c>
      <c r="G1933" s="20" t="str">
        <f>_xlfn.XLOOKUP(Table4[[#This Row],[Customer ID]],Sheet1!A1933:A4267,Sheet1!D1933:D4267)</f>
        <v>No</v>
      </c>
      <c r="H1933" s="20" t="str">
        <f>_xlfn.XLOOKUP(Table4[[#This Row],[Customer ID]],Sheet1!A1933:A4267,Sheet1!E1933:E4267)</f>
        <v>No</v>
      </c>
      <c r="I1933" s="20" t="str">
        <f>_xlfn.XLOOKUP(Table4[[#This Row],[Customer ID]],Sheet1!A1933:A4267,Sheet1!F1933:F4267)</f>
        <v>No</v>
      </c>
      <c r="J1933" s="20">
        <f>_xlfn.XLOOKUP(Table4[[#This Row],[Customer ID]],Sheet1!A1933:A4267,Sheet1!G1933:G4267)</f>
        <v>0</v>
      </c>
      <c r="K1933" s="20" t="str">
        <f>_xlfn.XLOOKUP(Table4[[#This Row],[Customer ID]],Sheet1!A1933:A4267,Sheet1!H1933:H4267)</f>
        <v>No</v>
      </c>
      <c r="L1933" s="20" t="str">
        <f>_xlfn.XLOOKUP(Table4[[#This Row],[Customer ID]],Sheet1!A1933:A4267,Sheet1!I1933:I4267)</f>
        <v>Over Weight</v>
      </c>
      <c r="M1933" s="20" t="str">
        <f>_xlfn.XLOOKUP(A1933,Sheet1!A1933:A4267,Sheet1!J1933:J4267)</f>
        <v>Prediabetes</v>
      </c>
      <c r="N1933" s="48" t="str">
        <f>_xlfn.XLOOKUP(Table4[[#This Row],[Customer ID]],Table3[Customer ID],Table3[Date2])</f>
        <v>28-Oct-1991</v>
      </c>
      <c r="O1933" s="20">
        <f>_xlfn.XLOOKUP(A1933,Table3[Customer ID],Table3[Age])</f>
        <v>31</v>
      </c>
      <c r="P1933" s="20">
        <f>_xlfn.XLOOKUP(A1933,Table3[Customer ID],Table3[children])</f>
        <v>0</v>
      </c>
      <c r="Q1933" s="47">
        <f>_xlfn.XLOOKUP(A1933,Table3[Customer ID],Table3[charges])</f>
        <v>3756.62</v>
      </c>
      <c r="R1933" s="20" t="str">
        <f>_xlfn.XLOOKUP(A1933,Table3[Customer ID],Table3[Hospital tier])</f>
        <v>tier - 2</v>
      </c>
      <c r="S1933" s="20" t="str">
        <f>_xlfn.XLOOKUP(A1933,Table3[Customer ID],Table3[City tier])</f>
        <v>tier - 2</v>
      </c>
      <c r="T1933" s="20" t="str">
        <f>_xlfn.XLOOKUP(A1933,Table3[Customer ID],Table3[State ID])</f>
        <v>R1013</v>
      </c>
    </row>
    <row r="1934" spans="1:20" x14ac:dyDescent="0.3">
      <c r="A1934" s="20" t="s">
        <v>1952</v>
      </c>
      <c r="B1934" s="20" t="str">
        <f>_xlfn.XLOOKUP(A1934,Sheet3!A1934:A4268,Sheet3!B1934:B4268)</f>
        <v xml:space="preserve"> Mr</v>
      </c>
      <c r="C1934" s="20" t="str">
        <f>_xlfn.XLOOKUP(A1934,Sheet3!A1934:A4268,Sheet3!C1934:C4268)</f>
        <v>Shilling</v>
      </c>
      <c r="D1934" s="20" t="str">
        <f>_xlfn.XLOOKUP(A1934,Sheet3!A1934:A4268,Sheet3!D1934:D4268)</f>
        <v xml:space="preserve">  Kevin</v>
      </c>
      <c r="E1934" s="46">
        <f>_xlfn.XLOOKUP(A1934,Sheet1!$A$2:$A$2336,Sheet1!$B$2:$B$2336)</f>
        <v>18.22</v>
      </c>
      <c r="F1934" s="20">
        <f>_xlfn.XLOOKUP(Table4[[#This Row],[Customer ID]],Sheet1!A1934:A4268,Sheet1!C1934:C4268)</f>
        <v>10.27</v>
      </c>
      <c r="G1934" s="20" t="str">
        <f>_xlfn.XLOOKUP(Table4[[#This Row],[Customer ID]],Sheet1!A1934:A4268,Sheet1!D1934:D4268)</f>
        <v>yes</v>
      </c>
      <c r="H1934" s="20" t="str">
        <f>_xlfn.XLOOKUP(Table4[[#This Row],[Customer ID]],Sheet1!A1934:A4268,Sheet1!E1934:E4268)</f>
        <v>No</v>
      </c>
      <c r="I1934" s="20" t="str">
        <f>_xlfn.XLOOKUP(Table4[[#This Row],[Customer ID]],Sheet1!A1934:A4268,Sheet1!F1934:F4268)</f>
        <v>No</v>
      </c>
      <c r="J1934" s="20">
        <f>_xlfn.XLOOKUP(Table4[[#This Row],[Customer ID]],Sheet1!A1934:A4268,Sheet1!G1934:G4268)</f>
        <v>1</v>
      </c>
      <c r="K1934" s="20" t="str">
        <f>_xlfn.XLOOKUP(Table4[[#This Row],[Customer ID]],Sheet1!A1934:A4268,Sheet1!H1934:H4268)</f>
        <v>No</v>
      </c>
      <c r="L1934" s="20" t="str">
        <f>_xlfn.XLOOKUP(Table4[[#This Row],[Customer ID]],Sheet1!A1934:A4268,Sheet1!I1934:I4268)</f>
        <v>Under Weight</v>
      </c>
      <c r="M1934" s="20" t="str">
        <f>_xlfn.XLOOKUP(A1934,Sheet1!A1934:A4268,Sheet1!J1934:J4268)</f>
        <v>Diabetes</v>
      </c>
      <c r="N1934" s="48" t="str">
        <f>_xlfn.XLOOKUP(Table4[[#This Row],[Customer ID]],Table3[Customer ID],Table3[Date2])</f>
        <v>9-Sep-1986</v>
      </c>
      <c r="O1934" s="20">
        <f>_xlfn.XLOOKUP(A1934,Table3[Customer ID],Table3[Age])</f>
        <v>36</v>
      </c>
      <c r="P1934" s="20">
        <f>_xlfn.XLOOKUP(A1934,Table3[Customer ID],Table3[children])</f>
        <v>3</v>
      </c>
      <c r="Q1934" s="47">
        <f>_xlfn.XLOOKUP(A1934,Table3[Customer ID],Table3[charges])</f>
        <v>3748.56</v>
      </c>
      <c r="R1934" s="20" t="str">
        <f>_xlfn.XLOOKUP(A1934,Table3[Customer ID],Table3[Hospital tier])</f>
        <v>tier - 2</v>
      </c>
      <c r="S1934" s="20" t="str">
        <f>_xlfn.XLOOKUP(A1934,Table3[Customer ID],Table3[City tier])</f>
        <v>tier - 2</v>
      </c>
      <c r="T1934" s="20" t="str">
        <f>_xlfn.XLOOKUP(A1934,Table3[Customer ID],Table3[State ID])</f>
        <v>R1013</v>
      </c>
    </row>
    <row r="1935" spans="1:20" x14ac:dyDescent="0.3">
      <c r="A1935" s="20" t="s">
        <v>1953</v>
      </c>
      <c r="B1935" s="20" t="str">
        <f>_xlfn.XLOOKUP(A1935,Sheet3!A1935:A4269,Sheet3!B1935:B4269)</f>
        <v xml:space="preserve"> Ms</v>
      </c>
      <c r="C1935" s="20" t="str">
        <f>_xlfn.XLOOKUP(A1935,Sheet3!A1935:A4269,Sheet3!C1935:C4269)</f>
        <v>Bashaw</v>
      </c>
      <c r="D1935" s="20" t="str">
        <f>_xlfn.XLOOKUP(A1935,Sheet3!A1935:A4269,Sheet3!D1935:D4269)</f>
        <v xml:space="preserve">  Jessica</v>
      </c>
      <c r="E1935" s="46">
        <f>_xlfn.XLOOKUP(A1935,Sheet1!$A$2:$A$2336,Sheet1!$B$2:$B$2336)</f>
        <v>26.03</v>
      </c>
      <c r="F1935" s="20">
        <f>_xlfn.XLOOKUP(Table4[[#This Row],[Customer ID]],Sheet1!A1935:A4269,Sheet1!C1935:C4269)</f>
        <v>5.97</v>
      </c>
      <c r="G1935" s="20" t="str">
        <f>_xlfn.XLOOKUP(Table4[[#This Row],[Customer ID]],Sheet1!A1935:A4269,Sheet1!D1935:D4269)</f>
        <v>No</v>
      </c>
      <c r="H1935" s="20" t="str">
        <f>_xlfn.XLOOKUP(Table4[[#This Row],[Customer ID]],Sheet1!A1935:A4269,Sheet1!E1935:E4269)</f>
        <v>No</v>
      </c>
      <c r="I1935" s="20" t="str">
        <f>_xlfn.XLOOKUP(Table4[[#This Row],[Customer ID]],Sheet1!A1935:A4269,Sheet1!F1935:F4269)</f>
        <v>Yes</v>
      </c>
      <c r="J1935" s="20">
        <f>_xlfn.XLOOKUP(Table4[[#This Row],[Customer ID]],Sheet1!A1935:A4269,Sheet1!G1935:G4269)</f>
        <v>1</v>
      </c>
      <c r="K1935" s="20" t="str">
        <f>_xlfn.XLOOKUP(Table4[[#This Row],[Customer ID]],Sheet1!A1935:A4269,Sheet1!H1935:H4269)</f>
        <v>No</v>
      </c>
      <c r="L1935" s="20" t="str">
        <f>_xlfn.XLOOKUP(Table4[[#This Row],[Customer ID]],Sheet1!A1935:A4269,Sheet1!I1935:I4269)</f>
        <v>Over Weight</v>
      </c>
      <c r="M1935" s="20" t="str">
        <f>_xlfn.XLOOKUP(A1935,Sheet1!A1935:A4269,Sheet1!J1935:J4269)</f>
        <v>Prediabetes</v>
      </c>
      <c r="N1935" s="48" t="str">
        <f>_xlfn.XLOOKUP(Table4[[#This Row],[Customer ID]],Table3[Customer ID],Table3[Date2])</f>
        <v>22-Jun-1993</v>
      </c>
      <c r="O1935" s="20">
        <f>_xlfn.XLOOKUP(A1935,Table3[Customer ID],Table3[Age])</f>
        <v>29</v>
      </c>
      <c r="P1935" s="20">
        <f>_xlfn.XLOOKUP(A1935,Table3[Customer ID],Table3[children])</f>
        <v>0</v>
      </c>
      <c r="Q1935" s="47">
        <f>_xlfn.XLOOKUP(A1935,Table3[Customer ID],Table3[charges])</f>
        <v>3736.46</v>
      </c>
      <c r="R1935" s="20" t="str">
        <f>_xlfn.XLOOKUP(A1935,Table3[Customer ID],Table3[Hospital tier])</f>
        <v>tier - 2</v>
      </c>
      <c r="S1935" s="20" t="str">
        <f>_xlfn.XLOOKUP(A1935,Table3[Customer ID],Table3[City tier])</f>
        <v>tier - 2</v>
      </c>
      <c r="T1935" s="20" t="str">
        <f>_xlfn.XLOOKUP(A1935,Table3[Customer ID],Table3[State ID])</f>
        <v>R1012</v>
      </c>
    </row>
    <row r="1936" spans="1:20" x14ac:dyDescent="0.3">
      <c r="A1936" s="20" t="s">
        <v>1954</v>
      </c>
      <c r="B1936" s="20" t="str">
        <f>_xlfn.XLOOKUP(A1936,Sheet3!A1936:A4270,Sheet3!B1936:B4270)</f>
        <v xml:space="preserve"> Ms</v>
      </c>
      <c r="C1936" s="20" t="str">
        <f>_xlfn.XLOOKUP(A1936,Sheet3!A1936:A4270,Sheet3!C1936:C4270)</f>
        <v>Jacob</v>
      </c>
      <c r="D1936" s="20" t="str">
        <f>_xlfn.XLOOKUP(A1936,Sheet3!A1936:A4270,Sheet3!D1936:D4270)</f>
        <v xml:space="preserve">  Amanda R</v>
      </c>
      <c r="E1936" s="46">
        <f>_xlfn.XLOOKUP(A1936,Sheet1!$A$2:$A$2336,Sheet1!$B$2:$B$2336)</f>
        <v>17.29</v>
      </c>
      <c r="F1936" s="20">
        <f>_xlfn.XLOOKUP(Table4[[#This Row],[Customer ID]],Sheet1!A1936:A4270,Sheet1!C1936:C4270)</f>
        <v>4.9800000000000004</v>
      </c>
      <c r="G1936" s="20" t="str">
        <f>_xlfn.XLOOKUP(Table4[[#This Row],[Customer ID]],Sheet1!A1936:A4270,Sheet1!D1936:D4270)</f>
        <v>No</v>
      </c>
      <c r="H1936" s="20" t="str">
        <f>_xlfn.XLOOKUP(Table4[[#This Row],[Customer ID]],Sheet1!A1936:A4270,Sheet1!E1936:E4270)</f>
        <v>No</v>
      </c>
      <c r="I1936" s="20" t="str">
        <f>_xlfn.XLOOKUP(Table4[[#This Row],[Customer ID]],Sheet1!A1936:A4270,Sheet1!F1936:F4270)</f>
        <v>No</v>
      </c>
      <c r="J1936" s="20">
        <f>_xlfn.XLOOKUP(Table4[[#This Row],[Customer ID]],Sheet1!A1936:A4270,Sheet1!G1936:G4270)</f>
        <v>0</v>
      </c>
      <c r="K1936" s="20" t="str">
        <f>_xlfn.XLOOKUP(Table4[[#This Row],[Customer ID]],Sheet1!A1936:A4270,Sheet1!H1936:H4270)</f>
        <v>No</v>
      </c>
      <c r="L1936" s="20" t="str">
        <f>_xlfn.XLOOKUP(Table4[[#This Row],[Customer ID]],Sheet1!A1936:A4270,Sheet1!I1936:I4270)</f>
        <v>Under Weight</v>
      </c>
      <c r="M1936" s="20" t="str">
        <f>_xlfn.XLOOKUP(A1936,Sheet1!A1936:A4270,Sheet1!J1936:J4270)</f>
        <v>Normal</v>
      </c>
      <c r="N1936" s="48" t="str">
        <f>_xlfn.XLOOKUP(Table4[[#This Row],[Customer ID]],Table3[Customer ID],Table3[Date2])</f>
        <v>22-Aug-1994</v>
      </c>
      <c r="O1936" s="20">
        <f>_xlfn.XLOOKUP(A1936,Table3[Customer ID],Table3[Age])</f>
        <v>28</v>
      </c>
      <c r="P1936" s="20">
        <f>_xlfn.XLOOKUP(A1936,Table3[Customer ID],Table3[children])</f>
        <v>0</v>
      </c>
      <c r="Q1936" s="47">
        <f>_xlfn.XLOOKUP(A1936,Table3[Customer ID],Table3[charges])</f>
        <v>3732.63</v>
      </c>
      <c r="R1936" s="20" t="str">
        <f>_xlfn.XLOOKUP(A1936,Table3[Customer ID],Table3[Hospital tier])</f>
        <v>tier - 2</v>
      </c>
      <c r="S1936" s="20" t="str">
        <f>_xlfn.XLOOKUP(A1936,Table3[Customer ID],Table3[City tier])</f>
        <v>tier - 3</v>
      </c>
      <c r="T1936" s="20" t="str">
        <f>_xlfn.XLOOKUP(A1936,Table3[Customer ID],Table3[State ID])</f>
        <v>R1024</v>
      </c>
    </row>
    <row r="1937" spans="1:20" x14ac:dyDescent="0.3">
      <c r="A1937" s="20" t="s">
        <v>1955</v>
      </c>
      <c r="B1937" s="20" t="str">
        <f>_xlfn.XLOOKUP(A1937,Sheet3!A1937:A4271,Sheet3!B1937:B4271)</f>
        <v xml:space="preserve"> Mr</v>
      </c>
      <c r="C1937" s="20" t="str">
        <f>_xlfn.XLOOKUP(A1937,Sheet3!A1937:A4271,Sheet3!C1937:C4271)</f>
        <v>McCutcheon</v>
      </c>
      <c r="D1937" s="20" t="str">
        <f>_xlfn.XLOOKUP(A1937,Sheet3!A1937:A4271,Sheet3!D1937:D4271)</f>
        <v xml:space="preserve">  Murray W.</v>
      </c>
      <c r="E1937" s="46">
        <f>_xlfn.XLOOKUP(A1937,Sheet1!$A$2:$A$2336,Sheet1!$B$2:$B$2336)</f>
        <v>18.170000000000002</v>
      </c>
      <c r="F1937" s="20">
        <f>_xlfn.XLOOKUP(Table4[[#This Row],[Customer ID]],Sheet1!A1937:A4271,Sheet1!C1937:C4271)</f>
        <v>6.91</v>
      </c>
      <c r="G1937" s="20" t="str">
        <f>_xlfn.XLOOKUP(Table4[[#This Row],[Customer ID]],Sheet1!A1937:A4271,Sheet1!D1937:D4271)</f>
        <v>yes</v>
      </c>
      <c r="H1937" s="20" t="str">
        <f>_xlfn.XLOOKUP(Table4[[#This Row],[Customer ID]],Sheet1!A1937:A4271,Sheet1!E1937:E4271)</f>
        <v>No</v>
      </c>
      <c r="I1937" s="20" t="str">
        <f>_xlfn.XLOOKUP(Table4[[#This Row],[Customer ID]],Sheet1!A1937:A4271,Sheet1!F1937:F4271)</f>
        <v>No</v>
      </c>
      <c r="J1937" s="20">
        <f>_xlfn.XLOOKUP(Table4[[#This Row],[Customer ID]],Sheet1!A1937:A4271,Sheet1!G1937:G4271)</f>
        <v>1</v>
      </c>
      <c r="K1937" s="20" t="str">
        <f>_xlfn.XLOOKUP(Table4[[#This Row],[Customer ID]],Sheet1!A1937:A4271,Sheet1!H1937:H4271)</f>
        <v>No</v>
      </c>
      <c r="L1937" s="20" t="str">
        <f>_xlfn.XLOOKUP(Table4[[#This Row],[Customer ID]],Sheet1!A1937:A4271,Sheet1!I1937:I4271)</f>
        <v>Under Weight</v>
      </c>
      <c r="M1937" s="20" t="str">
        <f>_xlfn.XLOOKUP(A1937,Sheet1!A1937:A4271,Sheet1!J1937:J4271)</f>
        <v>Diabetes</v>
      </c>
      <c r="N1937" s="48" t="str">
        <f>_xlfn.XLOOKUP(Table4[[#This Row],[Customer ID]],Table3[Customer ID],Table3[Date2])</f>
        <v>1-Dec-1986</v>
      </c>
      <c r="O1937" s="20">
        <f>_xlfn.XLOOKUP(A1937,Table3[Customer ID],Table3[Age])</f>
        <v>36</v>
      </c>
      <c r="P1937" s="20">
        <f>_xlfn.XLOOKUP(A1937,Table3[Customer ID],Table3[children])</f>
        <v>3</v>
      </c>
      <c r="Q1937" s="47">
        <f>_xlfn.XLOOKUP(A1937,Table3[Customer ID],Table3[charges])</f>
        <v>3731.6</v>
      </c>
      <c r="R1937" s="20" t="str">
        <f>_xlfn.XLOOKUP(A1937,Table3[Customer ID],Table3[Hospital tier])</f>
        <v>tier - 2</v>
      </c>
      <c r="S1937" s="20" t="str">
        <f>_xlfn.XLOOKUP(A1937,Table3[Customer ID],Table3[City tier])</f>
        <v>tier - 2</v>
      </c>
      <c r="T1937" s="20" t="str">
        <f>_xlfn.XLOOKUP(A1937,Table3[Customer ID],Table3[State ID])</f>
        <v>R1013</v>
      </c>
    </row>
    <row r="1938" spans="1:20" x14ac:dyDescent="0.3">
      <c r="A1938" s="20" t="s">
        <v>1956</v>
      </c>
      <c r="B1938" s="20" t="str">
        <f>_xlfn.XLOOKUP(A1938,Sheet3!A1938:A4272,Sheet3!B1938:B4272)</f>
        <v xml:space="preserve"> Mrs</v>
      </c>
      <c r="C1938" s="20" t="str">
        <f>_xlfn.XLOOKUP(A1938,Sheet3!A1938:A4272,Sheet3!C1938:C4272)</f>
        <v>Connor</v>
      </c>
      <c r="D1938" s="20" t="str">
        <f>_xlfn.XLOOKUP(A1938,Sheet3!A1938:A4272,Sheet3!D1938:D4272)</f>
        <v xml:space="preserve">  Meghan P.</v>
      </c>
      <c r="E1938" s="46">
        <f>_xlfn.XLOOKUP(A1938,Sheet1!$A$2:$A$2336,Sheet1!$B$2:$B$2336)</f>
        <v>32.54</v>
      </c>
      <c r="F1938" s="20">
        <f>_xlfn.XLOOKUP(Table4[[#This Row],[Customer ID]],Sheet1!A1938:A4272,Sheet1!C1938:C4272)</f>
        <v>6.38</v>
      </c>
      <c r="G1938" s="20" t="str">
        <f>_xlfn.XLOOKUP(Table4[[#This Row],[Customer ID]],Sheet1!A1938:A4272,Sheet1!D1938:D4272)</f>
        <v>No</v>
      </c>
      <c r="H1938" s="20" t="str">
        <f>_xlfn.XLOOKUP(Table4[[#This Row],[Customer ID]],Sheet1!A1938:A4272,Sheet1!E1938:E4272)</f>
        <v>yes</v>
      </c>
      <c r="I1938" s="20" t="str">
        <f>_xlfn.XLOOKUP(Table4[[#This Row],[Customer ID]],Sheet1!A1938:A4272,Sheet1!F1938:F4272)</f>
        <v>No</v>
      </c>
      <c r="J1938" s="20">
        <f>_xlfn.XLOOKUP(Table4[[#This Row],[Customer ID]],Sheet1!A1938:A4272,Sheet1!G1938:G4272)</f>
        <v>1</v>
      </c>
      <c r="K1938" s="20" t="str">
        <f>_xlfn.XLOOKUP(Table4[[#This Row],[Customer ID]],Sheet1!A1938:A4272,Sheet1!H1938:H4272)</f>
        <v>No</v>
      </c>
      <c r="L1938" s="20" t="str">
        <f>_xlfn.XLOOKUP(Table4[[#This Row],[Customer ID]],Sheet1!A1938:A4272,Sheet1!I1938:I4272)</f>
        <v>Obesity</v>
      </c>
      <c r="M1938" s="20" t="str">
        <f>_xlfn.XLOOKUP(A1938,Sheet1!A1938:A4272,Sheet1!J1938:J4272)</f>
        <v>Prediabetes</v>
      </c>
      <c r="N1938" s="48" t="str">
        <f>_xlfn.XLOOKUP(Table4[[#This Row],[Customer ID]],Table3[Customer ID],Table3[Date2])</f>
        <v>5-Nov-2004</v>
      </c>
      <c r="O1938" s="20">
        <f>_xlfn.XLOOKUP(A1938,Table3[Customer ID],Table3[Age])</f>
        <v>18</v>
      </c>
      <c r="P1938" s="20">
        <f>_xlfn.XLOOKUP(A1938,Table3[Customer ID],Table3[children])</f>
        <v>0</v>
      </c>
      <c r="Q1938" s="47">
        <f>_xlfn.XLOOKUP(A1938,Table3[Customer ID],Table3[charges])</f>
        <v>3722.23</v>
      </c>
      <c r="R1938" s="20" t="str">
        <f>_xlfn.XLOOKUP(A1938,Table3[Customer ID],Table3[Hospital tier])</f>
        <v>tier - 2</v>
      </c>
      <c r="S1938" s="20" t="str">
        <f>_xlfn.XLOOKUP(A1938,Table3[Customer ID],Table3[City tier])</f>
        <v>tier - 2</v>
      </c>
      <c r="T1938" s="20" t="str">
        <f>_xlfn.XLOOKUP(A1938,Table3[Customer ID],Table3[State ID])</f>
        <v>R1025</v>
      </c>
    </row>
    <row r="1939" spans="1:20" x14ac:dyDescent="0.3">
      <c r="A1939" s="20" t="s">
        <v>1957</v>
      </c>
      <c r="B1939" s="20" t="str">
        <f>_xlfn.XLOOKUP(A1939,Sheet3!A1939:A4273,Sheet3!B1939:B4273)</f>
        <v xml:space="preserve"> Mr</v>
      </c>
      <c r="C1939" s="20" t="str">
        <f>_xlfn.XLOOKUP(A1939,Sheet3!A1939:A4273,Sheet3!C1939:C4273)</f>
        <v>May</v>
      </c>
      <c r="D1939" s="20" t="str">
        <f>_xlfn.XLOOKUP(A1939,Sheet3!A1939:A4273,Sheet3!D1939:D4273)</f>
        <v xml:space="preserve">  David</v>
      </c>
      <c r="E1939" s="46">
        <f>_xlfn.XLOOKUP(A1939,Sheet1!$A$2:$A$2336,Sheet1!$B$2:$B$2336)</f>
        <v>30.25</v>
      </c>
      <c r="F1939" s="20">
        <f>_xlfn.XLOOKUP(Table4[[#This Row],[Customer ID]],Sheet1!A1939:A4273,Sheet1!C1939:C4273)</f>
        <v>4.7699999999999996</v>
      </c>
      <c r="G1939" s="20" t="str">
        <f>_xlfn.XLOOKUP(Table4[[#This Row],[Customer ID]],Sheet1!A1939:A4273,Sheet1!D1939:D4273)</f>
        <v>No</v>
      </c>
      <c r="H1939" s="20" t="str">
        <f>_xlfn.XLOOKUP(Table4[[#This Row],[Customer ID]],Sheet1!A1939:A4273,Sheet1!E1939:E4273)</f>
        <v>No</v>
      </c>
      <c r="I1939" s="20" t="str">
        <f>_xlfn.XLOOKUP(Table4[[#This Row],[Customer ID]],Sheet1!A1939:A4273,Sheet1!F1939:F4273)</f>
        <v>No</v>
      </c>
      <c r="J1939" s="20">
        <f>_xlfn.XLOOKUP(Table4[[#This Row],[Customer ID]],Sheet1!A1939:A4273,Sheet1!G1939:G4273)</f>
        <v>0</v>
      </c>
      <c r="K1939" s="20" t="str">
        <f>_xlfn.XLOOKUP(Table4[[#This Row],[Customer ID]],Sheet1!A1939:A4273,Sheet1!H1939:H4273)</f>
        <v>No</v>
      </c>
      <c r="L1939" s="20" t="str">
        <f>_xlfn.XLOOKUP(Table4[[#This Row],[Customer ID]],Sheet1!A1939:A4273,Sheet1!I1939:I4273)</f>
        <v>Obesity</v>
      </c>
      <c r="M1939" s="20" t="str">
        <f>_xlfn.XLOOKUP(A1939,Sheet1!A1939:A4273,Sheet1!J1939:J4273)</f>
        <v>Normal</v>
      </c>
      <c r="N1939" s="48" t="str">
        <f>_xlfn.XLOOKUP(Table4[[#This Row],[Customer ID]],Table3[Customer ID],Table3[Date2])</f>
        <v>2-Dec-1989</v>
      </c>
      <c r="O1939" s="20">
        <f>_xlfn.XLOOKUP(A1939,Table3[Customer ID],Table3[Age])</f>
        <v>33</v>
      </c>
      <c r="P1939" s="20">
        <f>_xlfn.XLOOKUP(A1939,Table3[Customer ID],Table3[children])</f>
        <v>0</v>
      </c>
      <c r="Q1939" s="47">
        <f>_xlfn.XLOOKUP(A1939,Table3[Customer ID],Table3[charges])</f>
        <v>3704.35</v>
      </c>
      <c r="R1939" s="20" t="str">
        <f>_xlfn.XLOOKUP(A1939,Table3[Customer ID],Table3[Hospital tier])</f>
        <v>tier - 2</v>
      </c>
      <c r="S1939" s="20" t="str">
        <f>_xlfn.XLOOKUP(A1939,Table3[Customer ID],Table3[City tier])</f>
        <v>tier - 2</v>
      </c>
      <c r="T1939" s="20" t="str">
        <f>_xlfn.XLOOKUP(A1939,Table3[Customer ID],Table3[State ID])</f>
        <v>R1013</v>
      </c>
    </row>
    <row r="1940" spans="1:20" x14ac:dyDescent="0.3">
      <c r="A1940" s="20" t="s">
        <v>1958</v>
      </c>
      <c r="B1940" s="20" t="str">
        <f>_xlfn.XLOOKUP(A1940,Sheet3!A1940:A4274,Sheet3!B1940:B4274)</f>
        <v xml:space="preserve"> Mr</v>
      </c>
      <c r="C1940" s="20" t="str">
        <f>_xlfn.XLOOKUP(A1940,Sheet3!A1940:A4274,Sheet3!C1940:C4274)</f>
        <v>Geoghegan</v>
      </c>
      <c r="D1940" s="20" t="str">
        <f>_xlfn.XLOOKUP(A1940,Sheet3!A1940:A4274,Sheet3!D1940:D4274)</f>
        <v xml:space="preserve">  Seth</v>
      </c>
      <c r="E1940" s="46">
        <f>_xlfn.XLOOKUP(A1940,Sheet1!$A$2:$A$2336,Sheet1!$B$2:$B$2336)</f>
        <v>19.59</v>
      </c>
      <c r="F1940" s="20">
        <f>_xlfn.XLOOKUP(Table4[[#This Row],[Customer ID]],Sheet1!A1940:A4274,Sheet1!C1940:C4274)</f>
        <v>6.04</v>
      </c>
      <c r="G1940" s="20" t="str">
        <f>_xlfn.XLOOKUP(Table4[[#This Row],[Customer ID]],Sheet1!A1940:A4274,Sheet1!D1940:D4274)</f>
        <v>yes</v>
      </c>
      <c r="H1940" s="20" t="str">
        <f>_xlfn.XLOOKUP(Table4[[#This Row],[Customer ID]],Sheet1!A1940:A4274,Sheet1!E1940:E4274)</f>
        <v>No</v>
      </c>
      <c r="I1940" s="20" t="str">
        <f>_xlfn.XLOOKUP(Table4[[#This Row],[Customer ID]],Sheet1!A1940:A4274,Sheet1!F1940:F4274)</f>
        <v>No</v>
      </c>
      <c r="J1940" s="20">
        <f>_xlfn.XLOOKUP(Table4[[#This Row],[Customer ID]],Sheet1!A1940:A4274,Sheet1!G1940:G4274)</f>
        <v>1</v>
      </c>
      <c r="K1940" s="20" t="str">
        <f>_xlfn.XLOOKUP(Table4[[#This Row],[Customer ID]],Sheet1!A1940:A4274,Sheet1!H1940:H4274)</f>
        <v>No</v>
      </c>
      <c r="L1940" s="20" t="str">
        <f>_xlfn.XLOOKUP(Table4[[#This Row],[Customer ID]],Sheet1!A1940:A4274,Sheet1!I1940:I4274)</f>
        <v>Normal weight</v>
      </c>
      <c r="M1940" s="20" t="str">
        <f>_xlfn.XLOOKUP(A1940,Sheet1!A1940:A4274,Sheet1!J1940:J4274)</f>
        <v>Prediabetes</v>
      </c>
      <c r="N1940" s="48" t="str">
        <f>_xlfn.XLOOKUP(Table4[[#This Row],[Customer ID]],Table3[Customer ID],Table3[Date2])</f>
        <v>18-Aug-1988</v>
      </c>
      <c r="O1940" s="20">
        <f>_xlfn.XLOOKUP(A1940,Table3[Customer ID],Table3[Age])</f>
        <v>34</v>
      </c>
      <c r="P1940" s="20">
        <f>_xlfn.XLOOKUP(A1940,Table3[Customer ID],Table3[children])</f>
        <v>3</v>
      </c>
      <c r="Q1940" s="47">
        <f>_xlfn.XLOOKUP(A1940,Table3[Customer ID],Table3[charges])</f>
        <v>3699.54</v>
      </c>
      <c r="R1940" s="20" t="str">
        <f>_xlfn.XLOOKUP(A1940,Table3[Customer ID],Table3[Hospital tier])</f>
        <v>tier - 2</v>
      </c>
      <c r="S1940" s="20" t="str">
        <f>_xlfn.XLOOKUP(A1940,Table3[Customer ID],Table3[City tier])</f>
        <v>tier - 3</v>
      </c>
      <c r="T1940" s="20" t="str">
        <f>_xlfn.XLOOKUP(A1940,Table3[Customer ID],Table3[State ID])</f>
        <v>R1013</v>
      </c>
    </row>
    <row r="1941" spans="1:20" x14ac:dyDescent="0.3">
      <c r="A1941" s="20" t="s">
        <v>1959</v>
      </c>
      <c r="B1941" s="20" t="str">
        <f>_xlfn.XLOOKUP(A1941,Sheet3!A1941:A4275,Sheet3!B1941:B4275)</f>
        <v xml:space="preserve"> Mr</v>
      </c>
      <c r="C1941" s="20" t="str">
        <f>_xlfn.XLOOKUP(A1941,Sheet3!A1941:A4275,Sheet3!C1941:C4275)</f>
        <v>McGinn</v>
      </c>
      <c r="D1941" s="20" t="str">
        <f>_xlfn.XLOOKUP(A1941,Sheet3!A1941:A4275,Sheet3!D1941:D4275)</f>
        <v xml:space="preserve">  Michael P.</v>
      </c>
      <c r="E1941" s="46">
        <f>_xlfn.XLOOKUP(A1941,Sheet1!$A$2:$A$2336,Sheet1!$B$2:$B$2336)</f>
        <v>45.9</v>
      </c>
      <c r="F1941" s="20">
        <f>_xlfn.XLOOKUP(Table4[[#This Row],[Customer ID]],Sheet1!A1941:A4275,Sheet1!C1941:C4275)</f>
        <v>4.3</v>
      </c>
      <c r="G1941" s="20" t="str">
        <f>_xlfn.XLOOKUP(Table4[[#This Row],[Customer ID]],Sheet1!A1941:A4275,Sheet1!D1941:D4275)</f>
        <v>yes</v>
      </c>
      <c r="H1941" s="20" t="str">
        <f>_xlfn.XLOOKUP(Table4[[#This Row],[Customer ID]],Sheet1!A1941:A4275,Sheet1!E1941:E4275)</f>
        <v>No</v>
      </c>
      <c r="I1941" s="20" t="str">
        <f>_xlfn.XLOOKUP(Table4[[#This Row],[Customer ID]],Sheet1!A1941:A4275,Sheet1!F1941:F4275)</f>
        <v>No</v>
      </c>
      <c r="J1941" s="20">
        <f>_xlfn.XLOOKUP(Table4[[#This Row],[Customer ID]],Sheet1!A1941:A4275,Sheet1!G1941:G4275)</f>
        <v>1</v>
      </c>
      <c r="K1941" s="20" t="str">
        <f>_xlfn.XLOOKUP(Table4[[#This Row],[Customer ID]],Sheet1!A1941:A4275,Sheet1!H1941:H4275)</f>
        <v>No</v>
      </c>
      <c r="L1941" s="20" t="str">
        <f>_xlfn.XLOOKUP(Table4[[#This Row],[Customer ID]],Sheet1!A1941:A4275,Sheet1!I1941:I4275)</f>
        <v>Obesity</v>
      </c>
      <c r="M1941" s="20" t="str">
        <f>_xlfn.XLOOKUP(A1941,Sheet1!A1941:A4275,Sheet1!J1941:J4275)</f>
        <v>Normal</v>
      </c>
      <c r="N1941" s="48" t="str">
        <f>_xlfn.XLOOKUP(Table4[[#This Row],[Customer ID]],Table3[Customer ID],Table3[Date2])</f>
        <v>21-Oct-1995</v>
      </c>
      <c r="O1941" s="20">
        <f>_xlfn.XLOOKUP(A1941,Table3[Customer ID],Table3[Age])</f>
        <v>27</v>
      </c>
      <c r="P1941" s="20">
        <f>_xlfn.XLOOKUP(A1941,Table3[Customer ID],Table3[children])</f>
        <v>2</v>
      </c>
      <c r="Q1941" s="47">
        <f>_xlfn.XLOOKUP(A1941,Table3[Customer ID],Table3[charges])</f>
        <v>3693.43</v>
      </c>
      <c r="R1941" s="20" t="str">
        <f>_xlfn.XLOOKUP(A1941,Table3[Customer ID],Table3[Hospital tier])</f>
        <v>tier - 2</v>
      </c>
      <c r="S1941" s="20" t="str">
        <f>_xlfn.XLOOKUP(A1941,Table3[Customer ID],Table3[City tier])</f>
        <v>tier - 3</v>
      </c>
      <c r="T1941" s="20" t="str">
        <f>_xlfn.XLOOKUP(A1941,Table3[Customer ID],Table3[State ID])</f>
        <v>R1011</v>
      </c>
    </row>
    <row r="1942" spans="1:20" x14ac:dyDescent="0.3">
      <c r="A1942" s="20" t="s">
        <v>1960</v>
      </c>
      <c r="B1942" s="20" t="str">
        <f>_xlfn.XLOOKUP(A1942,Sheet3!A1942:A4276,Sheet3!B1942:B4276)</f>
        <v xml:space="preserve"> Mr</v>
      </c>
      <c r="C1942" s="20" t="str">
        <f>_xlfn.XLOOKUP(A1942,Sheet3!A1942:A4276,Sheet3!C1942:C4276)</f>
        <v>Jones</v>
      </c>
      <c r="D1942" s="20" t="str">
        <f>_xlfn.XLOOKUP(A1942,Sheet3!A1942:A4276,Sheet3!D1942:D4276)</f>
        <v xml:space="preserve">  Russell M</v>
      </c>
      <c r="E1942" s="46">
        <f>_xlfn.XLOOKUP(A1942,Sheet1!$A$2:$A$2336,Sheet1!$B$2:$B$2336)</f>
        <v>17.059999999999999</v>
      </c>
      <c r="F1942" s="20">
        <f>_xlfn.XLOOKUP(Table4[[#This Row],[Customer ID]],Sheet1!A1942:A4276,Sheet1!C1942:C4276)</f>
        <v>8.75</v>
      </c>
      <c r="G1942" s="20" t="str">
        <f>_xlfn.XLOOKUP(Table4[[#This Row],[Customer ID]],Sheet1!A1942:A4276,Sheet1!D1942:D4276)</f>
        <v>yes</v>
      </c>
      <c r="H1942" s="20" t="str">
        <f>_xlfn.XLOOKUP(Table4[[#This Row],[Customer ID]],Sheet1!A1942:A4276,Sheet1!E1942:E4276)</f>
        <v>No</v>
      </c>
      <c r="I1942" s="20" t="str">
        <f>_xlfn.XLOOKUP(Table4[[#This Row],[Customer ID]],Sheet1!A1942:A4276,Sheet1!F1942:F4276)</f>
        <v>No</v>
      </c>
      <c r="J1942" s="20">
        <f>_xlfn.XLOOKUP(Table4[[#This Row],[Customer ID]],Sheet1!A1942:A4276,Sheet1!G1942:G4276)</f>
        <v>0</v>
      </c>
      <c r="K1942" s="20" t="str">
        <f>_xlfn.XLOOKUP(Table4[[#This Row],[Customer ID]],Sheet1!A1942:A4276,Sheet1!H1942:H4276)</f>
        <v>No</v>
      </c>
      <c r="L1942" s="20" t="str">
        <f>_xlfn.XLOOKUP(Table4[[#This Row],[Customer ID]],Sheet1!A1942:A4276,Sheet1!I1942:I4276)</f>
        <v>Under Weight</v>
      </c>
      <c r="M1942" s="20" t="str">
        <f>_xlfn.XLOOKUP(A1942,Sheet1!A1942:A4276,Sheet1!J1942:J4276)</f>
        <v>Diabetes</v>
      </c>
      <c r="N1942" s="48" t="str">
        <f>_xlfn.XLOOKUP(Table4[[#This Row],[Customer ID]],Table3[Customer ID],Table3[Date2])</f>
        <v>14-Dec-1981</v>
      </c>
      <c r="O1942" s="20">
        <f>_xlfn.XLOOKUP(A1942,Table3[Customer ID],Table3[Age])</f>
        <v>41</v>
      </c>
      <c r="P1942" s="20">
        <f>_xlfn.XLOOKUP(A1942,Table3[Customer ID],Table3[children])</f>
        <v>1</v>
      </c>
      <c r="Q1942" s="47">
        <f>_xlfn.XLOOKUP(A1942,Table3[Customer ID],Table3[charges])</f>
        <v>3688.38</v>
      </c>
      <c r="R1942" s="20" t="str">
        <f>_xlfn.XLOOKUP(A1942,Table3[Customer ID],Table3[Hospital tier])</f>
        <v>tier - 2</v>
      </c>
      <c r="S1942" s="20" t="str">
        <f>_xlfn.XLOOKUP(A1942,Table3[Customer ID],Table3[City tier])</f>
        <v>tier - 2</v>
      </c>
      <c r="T1942" s="20" t="str">
        <f>_xlfn.XLOOKUP(A1942,Table3[Customer ID],Table3[State ID])</f>
        <v>R1013</v>
      </c>
    </row>
    <row r="1943" spans="1:20" x14ac:dyDescent="0.3">
      <c r="A1943" s="20" t="s">
        <v>1961</v>
      </c>
      <c r="B1943" s="20" t="str">
        <f>_xlfn.XLOOKUP(A1943,Sheet3!A1943:A4277,Sheet3!B1943:B4277)</f>
        <v xml:space="preserve"> Mr</v>
      </c>
      <c r="C1943" s="20" t="str">
        <f>_xlfn.XLOOKUP(A1943,Sheet3!A1943:A4277,Sheet3!C1943:C4277)</f>
        <v>Quinteros</v>
      </c>
      <c r="D1943" s="20" t="str">
        <f>_xlfn.XLOOKUP(A1943,Sheet3!A1943:A4277,Sheet3!D1943:D4277)</f>
        <v xml:space="preserve">  Martin</v>
      </c>
      <c r="E1943" s="46">
        <f>_xlfn.XLOOKUP(A1943,Sheet1!$A$2:$A$2336,Sheet1!$B$2:$B$2336)</f>
        <v>32.07</v>
      </c>
      <c r="F1943" s="20">
        <f>_xlfn.XLOOKUP(Table4[[#This Row],[Customer ID]],Sheet1!A1943:A4277,Sheet1!C1943:C4277)</f>
        <v>5.25</v>
      </c>
      <c r="G1943" s="20" t="str">
        <f>_xlfn.XLOOKUP(Table4[[#This Row],[Customer ID]],Sheet1!A1943:A4277,Sheet1!D1943:D4277)</f>
        <v>No</v>
      </c>
      <c r="H1943" s="20" t="str">
        <f>_xlfn.XLOOKUP(Table4[[#This Row],[Customer ID]],Sheet1!A1943:A4277,Sheet1!E1943:E4277)</f>
        <v>No</v>
      </c>
      <c r="I1943" s="20" t="str">
        <f>_xlfn.XLOOKUP(Table4[[#This Row],[Customer ID]],Sheet1!A1943:A4277,Sheet1!F1943:F4277)</f>
        <v>Yes</v>
      </c>
      <c r="J1943" s="20">
        <f>_xlfn.XLOOKUP(Table4[[#This Row],[Customer ID]],Sheet1!A1943:A4277,Sheet1!G1943:G4277)</f>
        <v>1</v>
      </c>
      <c r="K1943" s="20" t="str">
        <f>_xlfn.XLOOKUP(Table4[[#This Row],[Customer ID]],Sheet1!A1943:A4277,Sheet1!H1943:H4277)</f>
        <v>No</v>
      </c>
      <c r="L1943" s="20" t="str">
        <f>_xlfn.XLOOKUP(Table4[[#This Row],[Customer ID]],Sheet1!A1943:A4277,Sheet1!I1943:I4277)</f>
        <v>Obesity</v>
      </c>
      <c r="M1943" s="20" t="str">
        <f>_xlfn.XLOOKUP(A1943,Sheet1!A1943:A4277,Sheet1!J1943:J4277)</f>
        <v>Normal</v>
      </c>
      <c r="N1943" s="48" t="str">
        <f>_xlfn.XLOOKUP(Table4[[#This Row],[Customer ID]],Table3[Customer ID],Table3[Date2])</f>
        <v>10-Jul-2003</v>
      </c>
      <c r="O1943" s="20">
        <f>_xlfn.XLOOKUP(A1943,Table3[Customer ID],Table3[Age])</f>
        <v>19</v>
      </c>
      <c r="P1943" s="20">
        <f>_xlfn.XLOOKUP(A1943,Table3[Customer ID],Table3[children])</f>
        <v>0</v>
      </c>
      <c r="Q1943" s="47">
        <f>_xlfn.XLOOKUP(A1943,Table3[Customer ID],Table3[charges])</f>
        <v>3688.35</v>
      </c>
      <c r="R1943" s="20" t="str">
        <f>_xlfn.XLOOKUP(A1943,Table3[Customer ID],Table3[Hospital tier])</f>
        <v>tier - 2</v>
      </c>
      <c r="S1943" s="20" t="str">
        <f>_xlfn.XLOOKUP(A1943,Table3[Customer ID],Table3[City tier])</f>
        <v>tier - 2</v>
      </c>
      <c r="T1943" s="20" t="str">
        <f>_xlfn.XLOOKUP(A1943,Table3[Customer ID],Table3[State ID])</f>
        <v>R1021</v>
      </c>
    </row>
    <row r="1944" spans="1:20" x14ac:dyDescent="0.3">
      <c r="A1944" s="20" t="s">
        <v>1962</v>
      </c>
      <c r="B1944" s="20" t="str">
        <f>_xlfn.XLOOKUP(A1944,Sheet3!A1944:A4278,Sheet3!B1944:B4278)</f>
        <v xml:space="preserve"> Mr</v>
      </c>
      <c r="C1944" s="20" t="str">
        <f>_xlfn.XLOOKUP(A1944,Sheet3!A1944:A4278,Sheet3!C1944:C4278)</f>
        <v>Loenser</v>
      </c>
      <c r="D1944" s="20" t="str">
        <f>_xlfn.XLOOKUP(A1944,Sheet3!A1944:A4278,Sheet3!D1944:D4278)</f>
        <v xml:space="preserve">  Michael</v>
      </c>
      <c r="E1944" s="46">
        <f>_xlfn.XLOOKUP(A1944,Sheet1!$A$2:$A$2336,Sheet1!$B$2:$B$2336)</f>
        <v>16.5</v>
      </c>
      <c r="F1944" s="20">
        <f>_xlfn.XLOOKUP(Table4[[#This Row],[Customer ID]],Sheet1!A1944:A4278,Sheet1!C1944:C4278)</f>
        <v>5.03</v>
      </c>
      <c r="G1944" s="20" t="str">
        <f>_xlfn.XLOOKUP(Table4[[#This Row],[Customer ID]],Sheet1!A1944:A4278,Sheet1!D1944:D4278)</f>
        <v>No</v>
      </c>
      <c r="H1944" s="20" t="str">
        <f>_xlfn.XLOOKUP(Table4[[#This Row],[Customer ID]],Sheet1!A1944:A4278,Sheet1!E1944:E4278)</f>
        <v>No</v>
      </c>
      <c r="I1944" s="20" t="str">
        <f>_xlfn.XLOOKUP(Table4[[#This Row],[Customer ID]],Sheet1!A1944:A4278,Sheet1!F1944:F4278)</f>
        <v>No</v>
      </c>
      <c r="J1944" s="20">
        <f>_xlfn.XLOOKUP(Table4[[#This Row],[Customer ID]],Sheet1!A1944:A4278,Sheet1!G1944:G4278)</f>
        <v>1</v>
      </c>
      <c r="K1944" s="20" t="str">
        <f>_xlfn.XLOOKUP(Table4[[#This Row],[Customer ID]],Sheet1!A1944:A4278,Sheet1!H1944:H4278)</f>
        <v>No</v>
      </c>
      <c r="L1944" s="20" t="str">
        <f>_xlfn.XLOOKUP(Table4[[#This Row],[Customer ID]],Sheet1!A1944:A4278,Sheet1!I1944:I4278)</f>
        <v>Under Weight</v>
      </c>
      <c r="M1944" s="20" t="str">
        <f>_xlfn.XLOOKUP(A1944,Sheet1!A1944:A4278,Sheet1!J1944:J4278)</f>
        <v>Normal</v>
      </c>
      <c r="N1944" s="48" t="str">
        <f>_xlfn.XLOOKUP(Table4[[#This Row],[Customer ID]],Table3[Customer ID],Table3[Date2])</f>
        <v>6-Jul-1984</v>
      </c>
      <c r="O1944" s="20">
        <f>_xlfn.XLOOKUP(A1944,Table3[Customer ID],Table3[Age])</f>
        <v>38</v>
      </c>
      <c r="P1944" s="20">
        <f>_xlfn.XLOOKUP(A1944,Table3[Customer ID],Table3[children])</f>
        <v>3</v>
      </c>
      <c r="Q1944" s="47">
        <f>_xlfn.XLOOKUP(A1944,Table3[Customer ID],Table3[charges])</f>
        <v>3678.86</v>
      </c>
      <c r="R1944" s="20" t="str">
        <f>_xlfn.XLOOKUP(A1944,Table3[Customer ID],Table3[Hospital tier])</f>
        <v>tier - 2</v>
      </c>
      <c r="S1944" s="20" t="str">
        <f>_xlfn.XLOOKUP(A1944,Table3[Customer ID],Table3[City tier])</f>
        <v>tier - 3</v>
      </c>
      <c r="T1944" s="20" t="str">
        <f>_xlfn.XLOOKUP(A1944,Table3[Customer ID],Table3[State ID])</f>
        <v>R1013</v>
      </c>
    </row>
    <row r="1945" spans="1:20" x14ac:dyDescent="0.3">
      <c r="A1945" s="20" t="s">
        <v>1963</v>
      </c>
      <c r="B1945" s="20" t="str">
        <f>_xlfn.XLOOKUP(A1945,Sheet3!A1945:A4279,Sheet3!B1945:B4279)</f>
        <v xml:space="preserve"> Mr</v>
      </c>
      <c r="C1945" s="20" t="str">
        <f>_xlfn.XLOOKUP(A1945,Sheet3!A1945:A4279,Sheet3!C1945:C4279)</f>
        <v>Aitken</v>
      </c>
      <c r="D1945" s="20" t="str">
        <f>_xlfn.XLOOKUP(A1945,Sheet3!A1945:A4279,Sheet3!D1945:D4279)</f>
        <v xml:space="preserve">  Miles</v>
      </c>
      <c r="E1945" s="46">
        <f>_xlfn.XLOOKUP(A1945,Sheet1!$A$2:$A$2336,Sheet1!$B$2:$B$2336)</f>
        <v>31.4</v>
      </c>
      <c r="F1945" s="20">
        <f>_xlfn.XLOOKUP(Table4[[#This Row],[Customer ID]],Sheet1!A1945:A4279,Sheet1!C1945:C4279)</f>
        <v>5.88</v>
      </c>
      <c r="G1945" s="20" t="str">
        <f>_xlfn.XLOOKUP(Table4[[#This Row],[Customer ID]],Sheet1!A1945:A4279,Sheet1!D1945:D4279)</f>
        <v>No</v>
      </c>
      <c r="H1945" s="20" t="str">
        <f>_xlfn.XLOOKUP(Table4[[#This Row],[Customer ID]],Sheet1!A1945:A4279,Sheet1!E1945:E4279)</f>
        <v>No</v>
      </c>
      <c r="I1945" s="20" t="str">
        <f>_xlfn.XLOOKUP(Table4[[#This Row],[Customer ID]],Sheet1!A1945:A4279,Sheet1!F1945:F4279)</f>
        <v>No</v>
      </c>
      <c r="J1945" s="20">
        <f>_xlfn.XLOOKUP(Table4[[#This Row],[Customer ID]],Sheet1!A1945:A4279,Sheet1!G1945:G4279)</f>
        <v>1</v>
      </c>
      <c r="K1945" s="20" t="str">
        <f>_xlfn.XLOOKUP(Table4[[#This Row],[Customer ID]],Sheet1!A1945:A4279,Sheet1!H1945:H4279)</f>
        <v>No</v>
      </c>
      <c r="L1945" s="20" t="str">
        <f>_xlfn.XLOOKUP(Table4[[#This Row],[Customer ID]],Sheet1!A1945:A4279,Sheet1!I1945:I4279)</f>
        <v>Obesity</v>
      </c>
      <c r="M1945" s="20" t="str">
        <f>_xlfn.XLOOKUP(A1945,Sheet1!A1945:A4279,Sheet1!J1945:J4279)</f>
        <v>Prediabetes</v>
      </c>
      <c r="N1945" s="48" t="str">
        <f>_xlfn.XLOOKUP(Table4[[#This Row],[Customer ID]],Table3[Customer ID],Table3[Date2])</f>
        <v>14-Sep-1992</v>
      </c>
      <c r="O1945" s="20">
        <f>_xlfn.XLOOKUP(A1945,Table3[Customer ID],Table3[Age])</f>
        <v>30</v>
      </c>
      <c r="P1945" s="20">
        <f>_xlfn.XLOOKUP(A1945,Table3[Customer ID],Table3[children])</f>
        <v>1</v>
      </c>
      <c r="Q1945" s="47">
        <f>_xlfn.XLOOKUP(A1945,Table3[Customer ID],Table3[charges])</f>
        <v>3659.35</v>
      </c>
      <c r="R1945" s="20" t="str">
        <f>_xlfn.XLOOKUP(A1945,Table3[Customer ID],Table3[Hospital tier])</f>
        <v>tier - 3</v>
      </c>
      <c r="S1945" s="20" t="str">
        <f>_xlfn.XLOOKUP(A1945,Table3[Customer ID],Table3[City tier])</f>
        <v>tier - 1</v>
      </c>
      <c r="T1945" s="20" t="str">
        <f>_xlfn.XLOOKUP(A1945,Table3[Customer ID],Table3[State ID])</f>
        <v>R1011</v>
      </c>
    </row>
    <row r="1946" spans="1:20" x14ac:dyDescent="0.3">
      <c r="A1946" s="20" t="s">
        <v>1964</v>
      </c>
      <c r="B1946" s="20" t="str">
        <f>_xlfn.XLOOKUP(A1946,Sheet3!A1946:A4280,Sheet3!B1946:B4280)</f>
        <v xml:space="preserve"> Ms</v>
      </c>
      <c r="C1946" s="20" t="str">
        <f>_xlfn.XLOOKUP(A1946,Sheet3!A1946:A4280,Sheet3!C1946:C4280)</f>
        <v>Furrer</v>
      </c>
      <c r="D1946" s="20" t="str">
        <f>_xlfn.XLOOKUP(A1946,Sheet3!A1946:A4280,Sheet3!D1946:D4280)</f>
        <v xml:space="preserve">  Amanda</v>
      </c>
      <c r="E1946" s="46">
        <f>_xlfn.XLOOKUP(A1946,Sheet1!$A$2:$A$2336,Sheet1!$B$2:$B$2336)</f>
        <v>20.36</v>
      </c>
      <c r="F1946" s="20">
        <f>_xlfn.XLOOKUP(Table4[[#This Row],[Customer ID]],Sheet1!A1946:A4280,Sheet1!C1946:C4280)</f>
        <v>4.49</v>
      </c>
      <c r="G1946" s="20" t="str">
        <f>_xlfn.XLOOKUP(Table4[[#This Row],[Customer ID]],Sheet1!A1946:A4280,Sheet1!D1946:D4280)</f>
        <v>No</v>
      </c>
      <c r="H1946" s="20" t="str">
        <f>_xlfn.XLOOKUP(Table4[[#This Row],[Customer ID]],Sheet1!A1946:A4280,Sheet1!E1946:E4280)</f>
        <v>No</v>
      </c>
      <c r="I1946" s="20" t="str">
        <f>_xlfn.XLOOKUP(Table4[[#This Row],[Customer ID]],Sheet1!A1946:A4280,Sheet1!F1946:F4280)</f>
        <v>No</v>
      </c>
      <c r="J1946" s="20">
        <f>_xlfn.XLOOKUP(Table4[[#This Row],[Customer ID]],Sheet1!A1946:A4280,Sheet1!G1946:G4280)</f>
        <v>0</v>
      </c>
      <c r="K1946" s="20" t="str">
        <f>_xlfn.XLOOKUP(Table4[[#This Row],[Customer ID]],Sheet1!A1946:A4280,Sheet1!H1946:H4280)</f>
        <v>No</v>
      </c>
      <c r="L1946" s="20" t="str">
        <f>_xlfn.XLOOKUP(Table4[[#This Row],[Customer ID]],Sheet1!A1946:A4280,Sheet1!I1946:I4280)</f>
        <v>Normal weight</v>
      </c>
      <c r="M1946" s="20" t="str">
        <f>_xlfn.XLOOKUP(A1946,Sheet1!A1946:A4280,Sheet1!J1946:J4280)</f>
        <v>Normal</v>
      </c>
      <c r="N1946" s="48" t="str">
        <f>_xlfn.XLOOKUP(Table4[[#This Row],[Customer ID]],Table3[Customer ID],Table3[Date2])</f>
        <v>8-Nov-1990</v>
      </c>
      <c r="O1946" s="20">
        <f>_xlfn.XLOOKUP(A1946,Table3[Customer ID],Table3[Age])</f>
        <v>32</v>
      </c>
      <c r="P1946" s="20">
        <f>_xlfn.XLOOKUP(A1946,Table3[Customer ID],Table3[children])</f>
        <v>3</v>
      </c>
      <c r="Q1946" s="47">
        <f>_xlfn.XLOOKUP(A1946,Table3[Customer ID],Table3[charges])</f>
        <v>3653.29</v>
      </c>
      <c r="R1946" s="20" t="str">
        <f>_xlfn.XLOOKUP(A1946,Table3[Customer ID],Table3[Hospital tier])</f>
        <v>tier - 2</v>
      </c>
      <c r="S1946" s="20" t="str">
        <f>_xlfn.XLOOKUP(A1946,Table3[Customer ID],Table3[City tier])</f>
        <v>tier - 3</v>
      </c>
      <c r="T1946" s="20" t="str">
        <f>_xlfn.XLOOKUP(A1946,Table3[Customer ID],Table3[State ID])</f>
        <v>R1011</v>
      </c>
    </row>
    <row r="1947" spans="1:20" x14ac:dyDescent="0.3">
      <c r="A1947" s="20" t="s">
        <v>1965</v>
      </c>
      <c r="B1947" s="20" t="str">
        <f>_xlfn.XLOOKUP(A1947,Sheet3!A1947:A4281,Sheet3!B1947:B4281)</f>
        <v xml:space="preserve"> Mr</v>
      </c>
      <c r="C1947" s="20" t="str">
        <f>_xlfn.XLOOKUP(A1947,Sheet3!A1947:A4281,Sheet3!C1947:C4281)</f>
        <v>Konigs</v>
      </c>
      <c r="D1947" s="20" t="str">
        <f>_xlfn.XLOOKUP(A1947,Sheet3!A1947:A4281,Sheet3!D1947:D4281)</f>
        <v xml:space="preserve">  Roger</v>
      </c>
      <c r="E1947" s="46">
        <f>_xlfn.XLOOKUP(A1947,Sheet1!$A$2:$A$2336,Sheet1!$B$2:$B$2336)</f>
        <v>25.46</v>
      </c>
      <c r="F1947" s="20">
        <f>_xlfn.XLOOKUP(Table4[[#This Row],[Customer ID]],Sheet1!A1947:A4281,Sheet1!C1947:C4281)</f>
        <v>4.1399999999999997</v>
      </c>
      <c r="G1947" s="20" t="str">
        <f>_xlfn.XLOOKUP(Table4[[#This Row],[Customer ID]],Sheet1!A1947:A4281,Sheet1!D1947:D4281)</f>
        <v>No</v>
      </c>
      <c r="H1947" s="20" t="str">
        <f>_xlfn.XLOOKUP(Table4[[#This Row],[Customer ID]],Sheet1!A1947:A4281,Sheet1!E1947:E4281)</f>
        <v>No</v>
      </c>
      <c r="I1947" s="20" t="str">
        <f>_xlfn.XLOOKUP(Table4[[#This Row],[Customer ID]],Sheet1!A1947:A4281,Sheet1!F1947:F4281)</f>
        <v>No</v>
      </c>
      <c r="J1947" s="20">
        <f>_xlfn.XLOOKUP(Table4[[#This Row],[Customer ID]],Sheet1!A1947:A4281,Sheet1!G1947:G4281)</f>
        <v>1</v>
      </c>
      <c r="K1947" s="20" t="str">
        <f>_xlfn.XLOOKUP(Table4[[#This Row],[Customer ID]],Sheet1!A1947:A4281,Sheet1!H1947:H4281)</f>
        <v>No</v>
      </c>
      <c r="L1947" s="20" t="str">
        <f>_xlfn.XLOOKUP(Table4[[#This Row],[Customer ID]],Sheet1!A1947:A4281,Sheet1!I1947:I4281)</f>
        <v>Over Weight</v>
      </c>
      <c r="M1947" s="20" t="str">
        <f>_xlfn.XLOOKUP(A1947,Sheet1!A1947:A4281,Sheet1!J1947:J4281)</f>
        <v>Normal</v>
      </c>
      <c r="N1947" s="48" t="str">
        <f>_xlfn.XLOOKUP(Table4[[#This Row],[Customer ID]],Table3[Customer ID],Table3[Date2])</f>
        <v>17-Nov-1992</v>
      </c>
      <c r="O1947" s="20">
        <f>_xlfn.XLOOKUP(A1947,Table3[Customer ID],Table3[Age])</f>
        <v>30</v>
      </c>
      <c r="P1947" s="20">
        <f>_xlfn.XLOOKUP(A1947,Table3[Customer ID],Table3[children])</f>
        <v>0</v>
      </c>
      <c r="Q1947" s="47">
        <f>_xlfn.XLOOKUP(A1947,Table3[Customer ID],Table3[charges])</f>
        <v>3645.09</v>
      </c>
      <c r="R1947" s="20" t="str">
        <f>_xlfn.XLOOKUP(A1947,Table3[Customer ID],Table3[Hospital tier])</f>
        <v>tier - 1</v>
      </c>
      <c r="S1947" s="20" t="str">
        <f>_xlfn.XLOOKUP(A1947,Table3[Customer ID],Table3[City tier])</f>
        <v>tier - 2</v>
      </c>
      <c r="T1947" s="20" t="str">
        <f>_xlfn.XLOOKUP(A1947,Table3[Customer ID],Table3[State ID])</f>
        <v>R1014</v>
      </c>
    </row>
    <row r="1948" spans="1:20" x14ac:dyDescent="0.3">
      <c r="A1948" s="20" t="s">
        <v>1966</v>
      </c>
      <c r="B1948" s="20" t="str">
        <f>_xlfn.XLOOKUP(A1948,Sheet3!A1948:A4282,Sheet3!B1948:B4282)</f>
        <v xml:space="preserve"> Mr</v>
      </c>
      <c r="C1948" s="20" t="str">
        <f>_xlfn.XLOOKUP(A1948,Sheet3!A1948:A4282,Sheet3!C1948:C4282)</f>
        <v>Tesdahl</v>
      </c>
      <c r="D1948" s="20" t="str">
        <f>_xlfn.XLOOKUP(A1948,Sheet3!A1948:A4282,Sheet3!D1948:D4282)</f>
        <v xml:space="preserve">  Brock J</v>
      </c>
      <c r="E1948" s="46">
        <f>_xlfn.XLOOKUP(A1948,Sheet1!$A$2:$A$2336,Sheet1!$B$2:$B$2336)</f>
        <v>17.09</v>
      </c>
      <c r="F1948" s="20">
        <f>_xlfn.XLOOKUP(Table4[[#This Row],[Customer ID]],Sheet1!A1948:A4282,Sheet1!C1948:C4282)</f>
        <v>5.8</v>
      </c>
      <c r="G1948" s="20" t="str">
        <f>_xlfn.XLOOKUP(Table4[[#This Row],[Customer ID]],Sheet1!A1948:A4282,Sheet1!D1948:D4282)</f>
        <v>yes</v>
      </c>
      <c r="H1948" s="20" t="str">
        <f>_xlfn.XLOOKUP(Table4[[#This Row],[Customer ID]],Sheet1!A1948:A4282,Sheet1!E1948:E4282)</f>
        <v>No</v>
      </c>
      <c r="I1948" s="20" t="str">
        <f>_xlfn.XLOOKUP(Table4[[#This Row],[Customer ID]],Sheet1!A1948:A4282,Sheet1!F1948:F4282)</f>
        <v>No</v>
      </c>
      <c r="J1948" s="20">
        <f>_xlfn.XLOOKUP(Table4[[#This Row],[Customer ID]],Sheet1!A1948:A4282,Sheet1!G1948:G4282)</f>
        <v>0</v>
      </c>
      <c r="K1948" s="20" t="str">
        <f>_xlfn.XLOOKUP(Table4[[#This Row],[Customer ID]],Sheet1!A1948:A4282,Sheet1!H1948:H4282)</f>
        <v>No</v>
      </c>
      <c r="L1948" s="20" t="str">
        <f>_xlfn.XLOOKUP(Table4[[#This Row],[Customer ID]],Sheet1!A1948:A4282,Sheet1!I1948:I4282)</f>
        <v>Under Weight</v>
      </c>
      <c r="M1948" s="20" t="str">
        <f>_xlfn.XLOOKUP(A1948,Sheet1!A1948:A4282,Sheet1!J1948:J4282)</f>
        <v>Prediabetes</v>
      </c>
      <c r="N1948" s="48" t="str">
        <f>_xlfn.XLOOKUP(Table4[[#This Row],[Customer ID]],Table3[Customer ID],Table3[Date2])</f>
        <v>14-Jun-1985</v>
      </c>
      <c r="O1948" s="20">
        <f>_xlfn.XLOOKUP(A1948,Table3[Customer ID],Table3[Age])</f>
        <v>37</v>
      </c>
      <c r="P1948" s="20">
        <f>_xlfn.XLOOKUP(A1948,Table3[Customer ID],Table3[children])</f>
        <v>3</v>
      </c>
      <c r="Q1948" s="47">
        <f>_xlfn.XLOOKUP(A1948,Table3[Customer ID],Table3[charges])</f>
        <v>3622.13</v>
      </c>
      <c r="R1948" s="20" t="str">
        <f>_xlfn.XLOOKUP(A1948,Table3[Customer ID],Table3[Hospital tier])</f>
        <v>tier - 2</v>
      </c>
      <c r="S1948" s="20" t="str">
        <f>_xlfn.XLOOKUP(A1948,Table3[Customer ID],Table3[City tier])</f>
        <v>tier - 1</v>
      </c>
      <c r="T1948" s="20" t="str">
        <f>_xlfn.XLOOKUP(A1948,Table3[Customer ID],Table3[State ID])</f>
        <v>R1013</v>
      </c>
    </row>
    <row r="1949" spans="1:20" x14ac:dyDescent="0.3">
      <c r="A1949" s="20" t="s">
        <v>1967</v>
      </c>
      <c r="B1949" s="20" t="str">
        <f>_xlfn.XLOOKUP(A1949,Sheet3!A1949:A4283,Sheet3!B1949:B4283)</f>
        <v xml:space="preserve"> Mr</v>
      </c>
      <c r="C1949" s="20" t="str">
        <f>_xlfn.XLOOKUP(A1949,Sheet3!A1949:A4283,Sheet3!C1949:C4283)</f>
        <v>Engel</v>
      </c>
      <c r="D1949" s="20" t="str">
        <f>_xlfn.XLOOKUP(A1949,Sheet3!A1949:A4283,Sheet3!D1949:D4283)</f>
        <v xml:space="preserve">  Stephen F.</v>
      </c>
      <c r="E1949" s="46">
        <f>_xlfn.XLOOKUP(A1949,Sheet1!$A$2:$A$2336,Sheet1!$B$2:$B$2336)</f>
        <v>20.83</v>
      </c>
      <c r="F1949" s="20">
        <f>_xlfn.XLOOKUP(Table4[[#This Row],[Customer ID]],Sheet1!A1949:A4283,Sheet1!C1949:C4283)</f>
        <v>5.12</v>
      </c>
      <c r="G1949" s="20" t="str">
        <f>_xlfn.XLOOKUP(Table4[[#This Row],[Customer ID]],Sheet1!A1949:A4283,Sheet1!D1949:D4283)</f>
        <v>No</v>
      </c>
      <c r="H1949" s="20" t="str">
        <f>_xlfn.XLOOKUP(Table4[[#This Row],[Customer ID]],Sheet1!A1949:A4283,Sheet1!E1949:E4283)</f>
        <v>No</v>
      </c>
      <c r="I1949" s="20" t="str">
        <f>_xlfn.XLOOKUP(Table4[[#This Row],[Customer ID]],Sheet1!A1949:A4283,Sheet1!F1949:F4283)</f>
        <v>No</v>
      </c>
      <c r="J1949" s="20">
        <f>_xlfn.XLOOKUP(Table4[[#This Row],[Customer ID]],Sheet1!A1949:A4283,Sheet1!G1949:G4283)</f>
        <v>0</v>
      </c>
      <c r="K1949" s="20" t="str">
        <f>_xlfn.XLOOKUP(Table4[[#This Row],[Customer ID]],Sheet1!A1949:A4283,Sheet1!H1949:H4283)</f>
        <v>No</v>
      </c>
      <c r="L1949" s="20" t="str">
        <f>_xlfn.XLOOKUP(Table4[[#This Row],[Customer ID]],Sheet1!A1949:A4283,Sheet1!I1949:I4283)</f>
        <v>Normal weight</v>
      </c>
      <c r="M1949" s="20" t="str">
        <f>_xlfn.XLOOKUP(A1949,Sheet1!A1949:A4283,Sheet1!J1949:J4283)</f>
        <v>Normal</v>
      </c>
      <c r="N1949" s="48" t="str">
        <f>_xlfn.XLOOKUP(Table4[[#This Row],[Customer ID]],Table3[Customer ID],Table3[Date2])</f>
        <v>11-Oct-1990</v>
      </c>
      <c r="O1949" s="20">
        <f>_xlfn.XLOOKUP(A1949,Table3[Customer ID],Table3[Age])</f>
        <v>32</v>
      </c>
      <c r="P1949" s="20">
        <f>_xlfn.XLOOKUP(A1949,Table3[Customer ID],Table3[children])</f>
        <v>3</v>
      </c>
      <c r="Q1949" s="47">
        <f>_xlfn.XLOOKUP(A1949,Table3[Customer ID],Table3[charges])</f>
        <v>3606.43</v>
      </c>
      <c r="R1949" s="20" t="str">
        <f>_xlfn.XLOOKUP(A1949,Table3[Customer ID],Table3[Hospital tier])</f>
        <v>tier - 2</v>
      </c>
      <c r="S1949" s="20" t="str">
        <f>_xlfn.XLOOKUP(A1949,Table3[Customer ID],Table3[City tier])</f>
        <v>tier - 1</v>
      </c>
      <c r="T1949" s="20" t="str">
        <f>_xlfn.XLOOKUP(A1949,Table3[Customer ID],Table3[State ID])</f>
        <v>R1013</v>
      </c>
    </row>
    <row r="1950" spans="1:20" x14ac:dyDescent="0.3">
      <c r="A1950" s="20" t="s">
        <v>1968</v>
      </c>
      <c r="B1950" s="20" t="str">
        <f>_xlfn.XLOOKUP(A1950,Sheet3!A1950:A4284,Sheet3!B1950:B4284)</f>
        <v xml:space="preserve"> Ms</v>
      </c>
      <c r="C1950" s="20" t="str">
        <f>_xlfn.XLOOKUP(A1950,Sheet3!A1950:A4284,Sheet3!C1950:C4284)</f>
        <v>Kuck</v>
      </c>
      <c r="D1950" s="20" t="str">
        <f>_xlfn.XLOOKUP(A1950,Sheet3!A1950:A4284,Sheet3!D1950:D4284)</f>
        <v xml:space="preserve">  Missy</v>
      </c>
      <c r="E1950" s="46">
        <f>_xlfn.XLOOKUP(A1950,Sheet1!$A$2:$A$2336,Sheet1!$B$2:$B$2336)</f>
        <v>18.920000000000002</v>
      </c>
      <c r="F1950" s="20">
        <f>_xlfn.XLOOKUP(Table4[[#This Row],[Customer ID]],Sheet1!A1950:A4284,Sheet1!C1950:C4284)</f>
        <v>5.98</v>
      </c>
      <c r="G1950" s="20" t="str">
        <f>_xlfn.XLOOKUP(Table4[[#This Row],[Customer ID]],Sheet1!A1950:A4284,Sheet1!D1950:D4284)</f>
        <v>yes</v>
      </c>
      <c r="H1950" s="20" t="str">
        <f>_xlfn.XLOOKUP(Table4[[#This Row],[Customer ID]],Sheet1!A1950:A4284,Sheet1!E1950:E4284)</f>
        <v>No</v>
      </c>
      <c r="I1950" s="20" t="str">
        <f>_xlfn.XLOOKUP(Table4[[#This Row],[Customer ID]],Sheet1!A1950:A4284,Sheet1!F1950:F4284)</f>
        <v>No</v>
      </c>
      <c r="J1950" s="20">
        <f>_xlfn.XLOOKUP(Table4[[#This Row],[Customer ID]],Sheet1!A1950:A4284,Sheet1!G1950:G4284)</f>
        <v>1</v>
      </c>
      <c r="K1950" s="20" t="str">
        <f>_xlfn.XLOOKUP(Table4[[#This Row],[Customer ID]],Sheet1!A1950:A4284,Sheet1!H1950:H4284)</f>
        <v>No</v>
      </c>
      <c r="L1950" s="20" t="str">
        <f>_xlfn.XLOOKUP(Table4[[#This Row],[Customer ID]],Sheet1!A1950:A4284,Sheet1!I1950:I4284)</f>
        <v>Normal weight</v>
      </c>
      <c r="M1950" s="20" t="str">
        <f>_xlfn.XLOOKUP(A1950,Sheet1!A1950:A4284,Sheet1!J1950:J4284)</f>
        <v>Prediabetes</v>
      </c>
      <c r="N1950" s="48" t="str">
        <f>_xlfn.XLOOKUP(Table4[[#This Row],[Customer ID]],Table3[Customer ID],Table3[Date2])</f>
        <v>4-Nov-1988</v>
      </c>
      <c r="O1950" s="20">
        <f>_xlfn.XLOOKUP(A1950,Table3[Customer ID],Table3[Age])</f>
        <v>34</v>
      </c>
      <c r="P1950" s="20">
        <f>_xlfn.XLOOKUP(A1950,Table3[Customer ID],Table3[children])</f>
        <v>3</v>
      </c>
      <c r="Q1950" s="47">
        <f>_xlfn.XLOOKUP(A1950,Table3[Customer ID],Table3[charges])</f>
        <v>3603.6</v>
      </c>
      <c r="R1950" s="20" t="str">
        <f>_xlfn.XLOOKUP(A1950,Table3[Customer ID],Table3[Hospital tier])</f>
        <v>tier - 2</v>
      </c>
      <c r="S1950" s="20" t="str">
        <f>_xlfn.XLOOKUP(A1950,Table3[Customer ID],Table3[City tier])</f>
        <v>tier - 1</v>
      </c>
      <c r="T1950" s="20" t="str">
        <f>_xlfn.XLOOKUP(A1950,Table3[Customer ID],Table3[State ID])</f>
        <v>R1013</v>
      </c>
    </row>
    <row r="1951" spans="1:20" x14ac:dyDescent="0.3">
      <c r="A1951" s="20" t="s">
        <v>1969</v>
      </c>
      <c r="B1951" s="20" t="str">
        <f>_xlfn.XLOOKUP(A1951,Sheet3!A1951:A4285,Sheet3!B1951:B4285)</f>
        <v xml:space="preserve"> Mr</v>
      </c>
      <c r="C1951" s="20" t="str">
        <f>_xlfn.XLOOKUP(A1951,Sheet3!A1951:A4285,Sheet3!C1951:C4285)</f>
        <v>Dillon</v>
      </c>
      <c r="D1951" s="20" t="str">
        <f>_xlfn.XLOOKUP(A1951,Sheet3!A1951:A4285,Sheet3!D1951:D4285)</f>
        <v xml:space="preserve">  William</v>
      </c>
      <c r="E1951" s="46">
        <f>_xlfn.XLOOKUP(A1951,Sheet1!$A$2:$A$2336,Sheet1!$B$2:$B$2336)</f>
        <v>37.1</v>
      </c>
      <c r="F1951" s="20">
        <f>_xlfn.XLOOKUP(Table4[[#This Row],[Customer ID]],Sheet1!A1951:A4285,Sheet1!C1951:C4285)</f>
        <v>5.46</v>
      </c>
      <c r="G1951" s="20" t="str">
        <f>_xlfn.XLOOKUP(Table4[[#This Row],[Customer ID]],Sheet1!A1951:A4285,Sheet1!D1951:D4285)</f>
        <v>No</v>
      </c>
      <c r="H1951" s="20" t="str">
        <f>_xlfn.XLOOKUP(Table4[[#This Row],[Customer ID]],Sheet1!A1951:A4285,Sheet1!E1951:E4285)</f>
        <v>No</v>
      </c>
      <c r="I1951" s="20" t="str">
        <f>_xlfn.XLOOKUP(Table4[[#This Row],[Customer ID]],Sheet1!A1951:A4285,Sheet1!F1951:F4285)</f>
        <v>No</v>
      </c>
      <c r="J1951" s="20">
        <f>_xlfn.XLOOKUP(Table4[[#This Row],[Customer ID]],Sheet1!A1951:A4285,Sheet1!G1951:G4285)</f>
        <v>0</v>
      </c>
      <c r="K1951" s="20" t="str">
        <f>_xlfn.XLOOKUP(Table4[[#This Row],[Customer ID]],Sheet1!A1951:A4285,Sheet1!H1951:H4285)</f>
        <v>No</v>
      </c>
      <c r="L1951" s="20" t="str">
        <f>_xlfn.XLOOKUP(Table4[[#This Row],[Customer ID]],Sheet1!A1951:A4285,Sheet1!I1951:I4285)</f>
        <v>Obesity</v>
      </c>
      <c r="M1951" s="20" t="str">
        <f>_xlfn.XLOOKUP(A1951,Sheet1!A1951:A4285,Sheet1!J1951:J4285)</f>
        <v>Normal</v>
      </c>
      <c r="N1951" s="48" t="str">
        <f>_xlfn.XLOOKUP(Table4[[#This Row],[Customer ID]],Table3[Customer ID],Table3[Date2])</f>
        <v>12-Aug-1999</v>
      </c>
      <c r="O1951" s="20">
        <f>_xlfn.XLOOKUP(A1951,Table3[Customer ID],Table3[Age])</f>
        <v>23</v>
      </c>
      <c r="P1951" s="20">
        <f>_xlfn.XLOOKUP(A1951,Table3[Customer ID],Table3[children])</f>
        <v>3</v>
      </c>
      <c r="Q1951" s="47">
        <f>_xlfn.XLOOKUP(A1951,Table3[Customer ID],Table3[charges])</f>
        <v>3597.6</v>
      </c>
      <c r="R1951" s="20" t="str">
        <f>_xlfn.XLOOKUP(A1951,Table3[Customer ID],Table3[Hospital tier])</f>
        <v>tier - 2</v>
      </c>
      <c r="S1951" s="20" t="str">
        <f>_xlfn.XLOOKUP(A1951,Table3[Customer ID],Table3[City tier])</f>
        <v>tier - 2</v>
      </c>
      <c r="T1951" s="20" t="str">
        <f>_xlfn.XLOOKUP(A1951,Table3[Customer ID],Table3[State ID])</f>
        <v>R1011</v>
      </c>
    </row>
    <row r="1952" spans="1:20" x14ac:dyDescent="0.3">
      <c r="A1952" s="20" t="s">
        <v>1970</v>
      </c>
      <c r="B1952" s="20" t="str">
        <f>_xlfn.XLOOKUP(A1952,Sheet3!A1952:A4286,Sheet3!B1952:B4286)</f>
        <v xml:space="preserve"> Ms</v>
      </c>
      <c r="C1952" s="20" t="str">
        <f>_xlfn.XLOOKUP(A1952,Sheet3!A1952:A4286,Sheet3!C1952:C4286)</f>
        <v>Neuschel</v>
      </c>
      <c r="D1952" s="20" t="str">
        <f>_xlfn.XLOOKUP(A1952,Sheet3!A1952:A4286,Sheet3!D1952:D4286)</f>
        <v xml:space="preserve">  Lauren M</v>
      </c>
      <c r="E1952" s="46">
        <f>_xlfn.XLOOKUP(A1952,Sheet1!$A$2:$A$2336,Sheet1!$B$2:$B$2336)</f>
        <v>22.515000000000001</v>
      </c>
      <c r="F1952" s="20">
        <f>_xlfn.XLOOKUP(Table4[[#This Row],[Customer ID]],Sheet1!A1952:A4286,Sheet1!C1952:C4286)</f>
        <v>4.91</v>
      </c>
      <c r="G1952" s="20" t="str">
        <f>_xlfn.XLOOKUP(Table4[[#This Row],[Customer ID]],Sheet1!A1952:A4286,Sheet1!D1952:D4286)</f>
        <v>yes</v>
      </c>
      <c r="H1952" s="20" t="str">
        <f>_xlfn.XLOOKUP(Table4[[#This Row],[Customer ID]],Sheet1!A1952:A4286,Sheet1!E1952:E4286)</f>
        <v>No</v>
      </c>
      <c r="I1952" s="20" t="str">
        <f>_xlfn.XLOOKUP(Table4[[#This Row],[Customer ID]],Sheet1!A1952:A4286,Sheet1!F1952:F4286)</f>
        <v>Yes</v>
      </c>
      <c r="J1952" s="20">
        <f>_xlfn.XLOOKUP(Table4[[#This Row],[Customer ID]],Sheet1!A1952:A4286,Sheet1!G1952:G4286)</f>
        <v>1</v>
      </c>
      <c r="K1952" s="20" t="str">
        <f>_xlfn.XLOOKUP(Table4[[#This Row],[Customer ID]],Sheet1!A1952:A4286,Sheet1!H1952:H4286)</f>
        <v>No</v>
      </c>
      <c r="L1952" s="20" t="str">
        <f>_xlfn.XLOOKUP(Table4[[#This Row],[Customer ID]],Sheet1!A1952:A4286,Sheet1!I1952:I4286)</f>
        <v>Normal weight</v>
      </c>
      <c r="M1952" s="20" t="str">
        <f>_xlfn.XLOOKUP(A1952,Sheet1!A1952:A4286,Sheet1!J1952:J4286)</f>
        <v>Normal</v>
      </c>
      <c r="N1952" s="48" t="str">
        <f>_xlfn.XLOOKUP(Table4[[#This Row],[Customer ID]],Table3[Customer ID],Table3[Date2])</f>
        <v>4-Nov-1997</v>
      </c>
      <c r="O1952" s="20">
        <f>_xlfn.XLOOKUP(A1952,Table3[Customer ID],Table3[Age])</f>
        <v>25</v>
      </c>
      <c r="P1952" s="20">
        <f>_xlfn.XLOOKUP(A1952,Table3[Customer ID],Table3[children])</f>
        <v>1</v>
      </c>
      <c r="Q1952" s="47">
        <f>_xlfn.XLOOKUP(A1952,Table3[Customer ID],Table3[charges])</f>
        <v>3594.17</v>
      </c>
      <c r="R1952" s="20" t="str">
        <f>_xlfn.XLOOKUP(A1952,Table3[Customer ID],Table3[Hospital tier])</f>
        <v>tier - 2</v>
      </c>
      <c r="S1952" s="20" t="str">
        <f>_xlfn.XLOOKUP(A1952,Table3[Customer ID],Table3[City tier])</f>
        <v>tier - 2</v>
      </c>
      <c r="T1952" s="20" t="str">
        <f>_xlfn.XLOOKUP(A1952,Table3[Customer ID],Table3[State ID])</f>
        <v>R1012</v>
      </c>
    </row>
    <row r="1953" spans="1:20" x14ac:dyDescent="0.3">
      <c r="A1953" s="20" t="s">
        <v>1971</v>
      </c>
      <c r="B1953" s="20" t="str">
        <f>_xlfn.XLOOKUP(A1953,Sheet3!A1953:A4287,Sheet3!B1953:B4287)</f>
        <v xml:space="preserve"> Mr</v>
      </c>
      <c r="C1953" s="20" t="str">
        <f>_xlfn.XLOOKUP(A1953,Sheet3!A1953:A4287,Sheet3!C1953:C4287)</f>
        <v>Rosales Ramirez</v>
      </c>
      <c r="D1953" s="20" t="str">
        <f>_xlfn.XLOOKUP(A1953,Sheet3!A1953:A4287,Sheet3!D1953:D4287)</f>
        <v xml:space="preserve">  Apolo U.</v>
      </c>
      <c r="E1953" s="46">
        <f>_xlfn.XLOOKUP(A1953,Sheet1!$A$2:$A$2336,Sheet1!$B$2:$B$2336)</f>
        <v>32.700000000000003</v>
      </c>
      <c r="F1953" s="20">
        <f>_xlfn.XLOOKUP(Table4[[#This Row],[Customer ID]],Sheet1!A1953:A4287,Sheet1!C1953:C4287)</f>
        <v>4.66</v>
      </c>
      <c r="G1953" s="20" t="str">
        <f>_xlfn.XLOOKUP(Table4[[#This Row],[Customer ID]],Sheet1!A1953:A4287,Sheet1!D1953:D4287)</f>
        <v>No</v>
      </c>
      <c r="H1953" s="20" t="str">
        <f>_xlfn.XLOOKUP(Table4[[#This Row],[Customer ID]],Sheet1!A1953:A4287,Sheet1!E1953:E4287)</f>
        <v>No</v>
      </c>
      <c r="I1953" s="20" t="str">
        <f>_xlfn.XLOOKUP(Table4[[#This Row],[Customer ID]],Sheet1!A1953:A4287,Sheet1!F1953:F4287)</f>
        <v>No</v>
      </c>
      <c r="J1953" s="20">
        <f>_xlfn.XLOOKUP(Table4[[#This Row],[Customer ID]],Sheet1!A1953:A4287,Sheet1!G1953:G4287)</f>
        <v>0</v>
      </c>
      <c r="K1953" s="20" t="str">
        <f>_xlfn.XLOOKUP(Table4[[#This Row],[Customer ID]],Sheet1!A1953:A4287,Sheet1!H1953:H4287)</f>
        <v>No</v>
      </c>
      <c r="L1953" s="20" t="str">
        <f>_xlfn.XLOOKUP(Table4[[#This Row],[Customer ID]],Sheet1!A1953:A4287,Sheet1!I1953:I4287)</f>
        <v>Obesity</v>
      </c>
      <c r="M1953" s="20" t="str">
        <f>_xlfn.XLOOKUP(A1953,Sheet1!A1953:A4287,Sheet1!J1953:J4287)</f>
        <v>Normal</v>
      </c>
      <c r="N1953" s="48" t="str">
        <f>_xlfn.XLOOKUP(Table4[[#This Row],[Customer ID]],Table3[Customer ID],Table3[Date2])</f>
        <v>6-Jun-1999</v>
      </c>
      <c r="O1953" s="20">
        <f>_xlfn.XLOOKUP(A1953,Table3[Customer ID],Table3[Age])</f>
        <v>24</v>
      </c>
      <c r="P1953" s="20">
        <f>_xlfn.XLOOKUP(A1953,Table3[Customer ID],Table3[children])</f>
        <v>3</v>
      </c>
      <c r="Q1953" s="47">
        <f>_xlfn.XLOOKUP(A1953,Table3[Customer ID],Table3[charges])</f>
        <v>3591.48</v>
      </c>
      <c r="R1953" s="20" t="str">
        <f>_xlfn.XLOOKUP(A1953,Table3[Customer ID],Table3[Hospital tier])</f>
        <v>tier - 2</v>
      </c>
      <c r="S1953" s="20" t="str">
        <f>_xlfn.XLOOKUP(A1953,Table3[Customer ID],Table3[City tier])</f>
        <v>tier - 3</v>
      </c>
      <c r="T1953" s="20" t="str">
        <f>_xlfn.XLOOKUP(A1953,Table3[Customer ID],Table3[State ID])</f>
        <v>R1011</v>
      </c>
    </row>
    <row r="1954" spans="1:20" x14ac:dyDescent="0.3">
      <c r="A1954" s="20" t="s">
        <v>1972</v>
      </c>
      <c r="B1954" s="20" t="str">
        <f>_xlfn.XLOOKUP(A1954,Sheet3!A1954:A4288,Sheet3!B1954:B4288)</f>
        <v xml:space="preserve"> Mr</v>
      </c>
      <c r="C1954" s="20" t="str">
        <f>_xlfn.XLOOKUP(A1954,Sheet3!A1954:A4288,Sheet3!C1954:C4288)</f>
        <v>Marquez</v>
      </c>
      <c r="D1954" s="20" t="str">
        <f>_xlfn.XLOOKUP(A1954,Sheet3!A1954:A4288,Sheet3!D1954:D4288)</f>
        <v xml:space="preserve">  Alfons</v>
      </c>
      <c r="E1954" s="46">
        <f>_xlfn.XLOOKUP(A1954,Sheet1!$A$2:$A$2336,Sheet1!$B$2:$B$2336)</f>
        <v>17.75</v>
      </c>
      <c r="F1954" s="20">
        <f>_xlfn.XLOOKUP(Table4[[#This Row],[Customer ID]],Sheet1!A1954:A4288,Sheet1!C1954:C4288)</f>
        <v>6.8</v>
      </c>
      <c r="G1954" s="20" t="str">
        <f>_xlfn.XLOOKUP(Table4[[#This Row],[Customer ID]],Sheet1!A1954:A4288,Sheet1!D1954:D4288)</f>
        <v>yes</v>
      </c>
      <c r="H1954" s="20" t="str">
        <f>_xlfn.XLOOKUP(Table4[[#This Row],[Customer ID]],Sheet1!A1954:A4288,Sheet1!E1954:E4288)</f>
        <v>No</v>
      </c>
      <c r="I1954" s="20" t="str">
        <f>_xlfn.XLOOKUP(Table4[[#This Row],[Customer ID]],Sheet1!A1954:A4288,Sheet1!F1954:F4288)</f>
        <v>No</v>
      </c>
      <c r="J1954" s="20">
        <f>_xlfn.XLOOKUP(Table4[[#This Row],[Customer ID]],Sheet1!A1954:A4288,Sheet1!G1954:G4288)</f>
        <v>1</v>
      </c>
      <c r="K1954" s="20" t="str">
        <f>_xlfn.XLOOKUP(Table4[[#This Row],[Customer ID]],Sheet1!A1954:A4288,Sheet1!H1954:H4288)</f>
        <v>No</v>
      </c>
      <c r="L1954" s="20" t="str">
        <f>_xlfn.XLOOKUP(Table4[[#This Row],[Customer ID]],Sheet1!A1954:A4288,Sheet1!I1954:I4288)</f>
        <v>Under Weight</v>
      </c>
      <c r="M1954" s="20" t="str">
        <f>_xlfn.XLOOKUP(A1954,Sheet1!A1954:A4288,Sheet1!J1954:J4288)</f>
        <v>Diabetes</v>
      </c>
      <c r="N1954" s="48" t="str">
        <f>_xlfn.XLOOKUP(Table4[[#This Row],[Customer ID]],Table3[Customer ID],Table3[Date2])</f>
        <v>27-Dec-1986</v>
      </c>
      <c r="O1954" s="20">
        <f>_xlfn.XLOOKUP(A1954,Table3[Customer ID],Table3[Age])</f>
        <v>36</v>
      </c>
      <c r="P1954" s="20">
        <f>_xlfn.XLOOKUP(A1954,Table3[Customer ID],Table3[children])</f>
        <v>3</v>
      </c>
      <c r="Q1954" s="47">
        <f>_xlfn.XLOOKUP(A1954,Table3[Customer ID],Table3[charges])</f>
        <v>3589.14</v>
      </c>
      <c r="R1954" s="20" t="str">
        <f>_xlfn.XLOOKUP(A1954,Table3[Customer ID],Table3[Hospital tier])</f>
        <v>tier - 2</v>
      </c>
      <c r="S1954" s="20" t="str">
        <f>_xlfn.XLOOKUP(A1954,Table3[Customer ID],Table3[City tier])</f>
        <v>tier - 2</v>
      </c>
      <c r="T1954" s="20" t="str">
        <f>_xlfn.XLOOKUP(A1954,Table3[Customer ID],Table3[State ID])</f>
        <v>R1013</v>
      </c>
    </row>
    <row r="1955" spans="1:20" x14ac:dyDescent="0.3">
      <c r="A1955" s="20" t="s">
        <v>1973</v>
      </c>
      <c r="B1955" s="20" t="str">
        <f>_xlfn.XLOOKUP(A1955,Sheet3!A1955:A4289,Sheet3!B1955:B4289)</f>
        <v xml:space="preserve"> Ms</v>
      </c>
      <c r="C1955" s="20" t="str">
        <f>_xlfn.XLOOKUP(A1955,Sheet3!A1955:A4289,Sheet3!C1955:C4289)</f>
        <v>Green</v>
      </c>
      <c r="D1955" s="20" t="str">
        <f>_xlfn.XLOOKUP(A1955,Sheet3!A1955:A4289,Sheet3!D1955:D4289)</f>
        <v xml:space="preserve">  Amber</v>
      </c>
      <c r="E1955" s="46">
        <f>_xlfn.XLOOKUP(A1955,Sheet1!$A$2:$A$2336,Sheet1!$B$2:$B$2336)</f>
        <v>33.630000000000003</v>
      </c>
      <c r="F1955" s="20">
        <f>_xlfn.XLOOKUP(Table4[[#This Row],[Customer ID]],Sheet1!A1955:A4289,Sheet1!C1955:C4289)</f>
        <v>4.47</v>
      </c>
      <c r="G1955" s="20" t="str">
        <f>_xlfn.XLOOKUP(Table4[[#This Row],[Customer ID]],Sheet1!A1955:A4289,Sheet1!D1955:D4289)</f>
        <v>yes</v>
      </c>
      <c r="H1955" s="20" t="str">
        <f>_xlfn.XLOOKUP(Table4[[#This Row],[Customer ID]],Sheet1!A1955:A4289,Sheet1!E1955:E4289)</f>
        <v>No</v>
      </c>
      <c r="I1955" s="20" t="str">
        <f>_xlfn.XLOOKUP(Table4[[#This Row],[Customer ID]],Sheet1!A1955:A4289,Sheet1!F1955:F4289)</f>
        <v>No</v>
      </c>
      <c r="J1955" s="20">
        <f>_xlfn.XLOOKUP(Table4[[#This Row],[Customer ID]],Sheet1!A1955:A4289,Sheet1!G1955:G4289)</f>
        <v>0</v>
      </c>
      <c r="K1955" s="20" t="str">
        <f>_xlfn.XLOOKUP(Table4[[#This Row],[Customer ID]],Sheet1!A1955:A4289,Sheet1!H1955:H4289)</f>
        <v>No</v>
      </c>
      <c r="L1955" s="20" t="str">
        <f>_xlfn.XLOOKUP(Table4[[#This Row],[Customer ID]],Sheet1!A1955:A4289,Sheet1!I1955:I4289)</f>
        <v>Obesity</v>
      </c>
      <c r="M1955" s="20" t="str">
        <f>_xlfn.XLOOKUP(A1955,Sheet1!A1955:A4289,Sheet1!J1955:J4289)</f>
        <v>Normal</v>
      </c>
      <c r="N1955" s="48" t="str">
        <f>_xlfn.XLOOKUP(Table4[[#This Row],[Customer ID]],Table3[Customer ID],Table3[Date2])</f>
        <v>11-Nov-2001</v>
      </c>
      <c r="O1955" s="20">
        <f>_xlfn.XLOOKUP(A1955,Table3[Customer ID],Table3[Age])</f>
        <v>21</v>
      </c>
      <c r="P1955" s="20">
        <f>_xlfn.XLOOKUP(A1955,Table3[Customer ID],Table3[children])</f>
        <v>2</v>
      </c>
      <c r="Q1955" s="47">
        <f>_xlfn.XLOOKUP(A1955,Table3[Customer ID],Table3[charges])</f>
        <v>3579.83</v>
      </c>
      <c r="R1955" s="20" t="str">
        <f>_xlfn.XLOOKUP(A1955,Table3[Customer ID],Table3[Hospital tier])</f>
        <v>tier - 2</v>
      </c>
      <c r="S1955" s="20" t="str">
        <f>_xlfn.XLOOKUP(A1955,Table3[Customer ID],Table3[City tier])</f>
        <v>tier - 2</v>
      </c>
      <c r="T1955" s="20" t="str">
        <f>_xlfn.XLOOKUP(A1955,Table3[Customer ID],Table3[State ID])</f>
        <v>R1012</v>
      </c>
    </row>
    <row r="1956" spans="1:20" x14ac:dyDescent="0.3">
      <c r="A1956" s="20" t="s">
        <v>1974</v>
      </c>
      <c r="B1956" s="20" t="str">
        <f>_xlfn.XLOOKUP(A1956,Sheet3!A1956:A4290,Sheet3!B1956:B4290)</f>
        <v xml:space="preserve"> Ms</v>
      </c>
      <c r="C1956" s="20" t="str">
        <f>_xlfn.XLOOKUP(A1956,Sheet3!A1956:A4290,Sheet3!C1956:C4290)</f>
        <v>Schubel</v>
      </c>
      <c r="D1956" s="20" t="str">
        <f>_xlfn.XLOOKUP(A1956,Sheet3!A1956:A4290,Sheet3!D1956:D4290)</f>
        <v xml:space="preserve">  Leah C.</v>
      </c>
      <c r="E1956" s="46">
        <f>_xlfn.XLOOKUP(A1956,Sheet1!$A$2:$A$2336,Sheet1!$B$2:$B$2336)</f>
        <v>34.799999999999997</v>
      </c>
      <c r="F1956" s="20">
        <f>_xlfn.XLOOKUP(Table4[[#This Row],[Customer ID]],Sheet1!A1956:A4290,Sheet1!C1956:C4290)</f>
        <v>4.08</v>
      </c>
      <c r="G1956" s="20" t="str">
        <f>_xlfn.XLOOKUP(Table4[[#This Row],[Customer ID]],Sheet1!A1956:A4290,Sheet1!D1956:D4290)</f>
        <v>yes</v>
      </c>
      <c r="H1956" s="20" t="str">
        <f>_xlfn.XLOOKUP(Table4[[#This Row],[Customer ID]],Sheet1!A1956:A4290,Sheet1!E1956:E4290)</f>
        <v>No</v>
      </c>
      <c r="I1956" s="20" t="str">
        <f>_xlfn.XLOOKUP(Table4[[#This Row],[Customer ID]],Sheet1!A1956:A4290,Sheet1!F1956:F4290)</f>
        <v>No</v>
      </c>
      <c r="J1956" s="20">
        <f>_xlfn.XLOOKUP(Table4[[#This Row],[Customer ID]],Sheet1!A1956:A4290,Sheet1!G1956:G4290)</f>
        <v>1</v>
      </c>
      <c r="K1956" s="20" t="str">
        <f>_xlfn.XLOOKUP(Table4[[#This Row],[Customer ID]],Sheet1!A1956:A4290,Sheet1!H1956:H4290)</f>
        <v>No</v>
      </c>
      <c r="L1956" s="20" t="str">
        <f>_xlfn.XLOOKUP(Table4[[#This Row],[Customer ID]],Sheet1!A1956:A4290,Sheet1!I1956:I4290)</f>
        <v>Obesity</v>
      </c>
      <c r="M1956" s="20" t="str">
        <f>_xlfn.XLOOKUP(A1956,Sheet1!A1956:A4290,Sheet1!J1956:J4290)</f>
        <v>Normal</v>
      </c>
      <c r="N1956" s="48" t="str">
        <f>_xlfn.XLOOKUP(Table4[[#This Row],[Customer ID]],Table3[Customer ID],Table3[Date2])</f>
        <v>23-Aug-1995</v>
      </c>
      <c r="O1956" s="20">
        <f>_xlfn.XLOOKUP(A1956,Table3[Customer ID],Table3[Age])</f>
        <v>27</v>
      </c>
      <c r="P1956" s="20">
        <f>_xlfn.XLOOKUP(A1956,Table3[Customer ID],Table3[children])</f>
        <v>1</v>
      </c>
      <c r="Q1956" s="47">
        <f>_xlfn.XLOOKUP(A1956,Table3[Customer ID],Table3[charges])</f>
        <v>3578</v>
      </c>
      <c r="R1956" s="20" t="str">
        <f>_xlfn.XLOOKUP(A1956,Table3[Customer ID],Table3[Hospital tier])</f>
        <v>tier - 2</v>
      </c>
      <c r="S1956" s="20" t="str">
        <f>_xlfn.XLOOKUP(A1956,Table3[Customer ID],Table3[City tier])</f>
        <v>tier - 3</v>
      </c>
      <c r="T1956" s="20" t="str">
        <f>_xlfn.XLOOKUP(A1956,Table3[Customer ID],Table3[State ID])</f>
        <v>R1011</v>
      </c>
    </row>
    <row r="1957" spans="1:20" x14ac:dyDescent="0.3">
      <c r="A1957" s="20" t="s">
        <v>1975</v>
      </c>
      <c r="B1957" s="20" t="str">
        <f>_xlfn.XLOOKUP(A1957,Sheet3!A1957:A4291,Sheet3!B1957:B4291)</f>
        <v xml:space="preserve"> Ms</v>
      </c>
      <c r="C1957" s="20" t="str">
        <f>_xlfn.XLOOKUP(A1957,Sheet3!A1957:A4291,Sheet3!C1957:C4291)</f>
        <v>Jimenez</v>
      </c>
      <c r="D1957" s="20" t="str">
        <f>_xlfn.XLOOKUP(A1957,Sheet3!A1957:A4291,Sheet3!D1957:D4291)</f>
        <v xml:space="preserve">  Lilia</v>
      </c>
      <c r="E1957" s="46">
        <f>_xlfn.XLOOKUP(A1957,Sheet1!$A$2:$A$2336,Sheet1!$B$2:$B$2336)</f>
        <v>16.809999999999999</v>
      </c>
      <c r="F1957" s="20">
        <f>_xlfn.XLOOKUP(Table4[[#This Row],[Customer ID]],Sheet1!A1957:A4291,Sheet1!C1957:C4291)</f>
        <v>5.51</v>
      </c>
      <c r="G1957" s="20" t="str">
        <f>_xlfn.XLOOKUP(Table4[[#This Row],[Customer ID]],Sheet1!A1957:A4291,Sheet1!D1957:D4291)</f>
        <v>yes</v>
      </c>
      <c r="H1957" s="20" t="str">
        <f>_xlfn.XLOOKUP(Table4[[#This Row],[Customer ID]],Sheet1!A1957:A4291,Sheet1!E1957:E4291)</f>
        <v>No</v>
      </c>
      <c r="I1957" s="20" t="str">
        <f>_xlfn.XLOOKUP(Table4[[#This Row],[Customer ID]],Sheet1!A1957:A4291,Sheet1!F1957:F4291)</f>
        <v>No</v>
      </c>
      <c r="J1957" s="20">
        <f>_xlfn.XLOOKUP(Table4[[#This Row],[Customer ID]],Sheet1!A1957:A4291,Sheet1!G1957:G4291)</f>
        <v>1</v>
      </c>
      <c r="K1957" s="20" t="str">
        <f>_xlfn.XLOOKUP(Table4[[#This Row],[Customer ID]],Sheet1!A1957:A4291,Sheet1!H1957:H4291)</f>
        <v>No</v>
      </c>
      <c r="L1957" s="20" t="str">
        <f>_xlfn.XLOOKUP(Table4[[#This Row],[Customer ID]],Sheet1!A1957:A4291,Sheet1!I1957:I4291)</f>
        <v>Under Weight</v>
      </c>
      <c r="M1957" s="20" t="str">
        <f>_xlfn.XLOOKUP(A1957,Sheet1!A1957:A4291,Sheet1!J1957:J4291)</f>
        <v>Normal</v>
      </c>
      <c r="N1957" s="48" t="str">
        <f>_xlfn.XLOOKUP(Table4[[#This Row],[Customer ID]],Table3[Customer ID],Table3[Date2])</f>
        <v>18-Aug-1988</v>
      </c>
      <c r="O1957" s="20">
        <f>_xlfn.XLOOKUP(A1957,Table3[Customer ID],Table3[Age])</f>
        <v>34</v>
      </c>
      <c r="P1957" s="20">
        <f>_xlfn.XLOOKUP(A1957,Table3[Customer ID],Table3[children])</f>
        <v>3</v>
      </c>
      <c r="Q1957" s="47">
        <f>_xlfn.XLOOKUP(A1957,Table3[Customer ID],Table3[charges])</f>
        <v>3569.96</v>
      </c>
      <c r="R1957" s="20" t="str">
        <f>_xlfn.XLOOKUP(A1957,Table3[Customer ID],Table3[Hospital tier])</f>
        <v>tier - 2</v>
      </c>
      <c r="S1957" s="20" t="str">
        <f>_xlfn.XLOOKUP(A1957,Table3[Customer ID],Table3[City tier])</f>
        <v>tier - 1</v>
      </c>
      <c r="T1957" s="20" t="str">
        <f>_xlfn.XLOOKUP(A1957,Table3[Customer ID],Table3[State ID])</f>
        <v>R1012</v>
      </c>
    </row>
    <row r="1958" spans="1:20" x14ac:dyDescent="0.3">
      <c r="A1958" s="20" t="s">
        <v>1976</v>
      </c>
      <c r="B1958" s="20" t="str">
        <f>_xlfn.XLOOKUP(A1958,Sheet3!A1958:A4292,Sheet3!B1958:B4292)</f>
        <v xml:space="preserve"> Mr</v>
      </c>
      <c r="C1958" s="20" t="str">
        <f>_xlfn.XLOOKUP(A1958,Sheet3!A1958:A4292,Sheet3!C1958:C4292)</f>
        <v>Zimny-Schmitt</v>
      </c>
      <c r="D1958" s="20" t="str">
        <f>_xlfn.XLOOKUP(A1958,Sheet3!A1958:A4292,Sheet3!D1958:D4292)</f>
        <v xml:space="preserve">  Danny</v>
      </c>
      <c r="E1958" s="46">
        <f>_xlfn.XLOOKUP(A1958,Sheet1!$A$2:$A$2336,Sheet1!$B$2:$B$2336)</f>
        <v>16.690000000000001</v>
      </c>
      <c r="F1958" s="20">
        <f>_xlfn.XLOOKUP(Table4[[#This Row],[Customer ID]],Sheet1!A1958:A4292,Sheet1!C1958:C4292)</f>
        <v>8.4</v>
      </c>
      <c r="G1958" s="20" t="str">
        <f>_xlfn.XLOOKUP(Table4[[#This Row],[Customer ID]],Sheet1!A1958:A4292,Sheet1!D1958:D4292)</f>
        <v>yes</v>
      </c>
      <c r="H1958" s="20" t="str">
        <f>_xlfn.XLOOKUP(Table4[[#This Row],[Customer ID]],Sheet1!A1958:A4292,Sheet1!E1958:E4292)</f>
        <v>No</v>
      </c>
      <c r="I1958" s="20" t="str">
        <f>_xlfn.XLOOKUP(Table4[[#This Row],[Customer ID]],Sheet1!A1958:A4292,Sheet1!F1958:F4292)</f>
        <v>No</v>
      </c>
      <c r="J1958" s="20">
        <f>_xlfn.XLOOKUP(Table4[[#This Row],[Customer ID]],Sheet1!A1958:A4292,Sheet1!G1958:G4292)</f>
        <v>0</v>
      </c>
      <c r="K1958" s="20" t="str">
        <f>_xlfn.XLOOKUP(Table4[[#This Row],[Customer ID]],Sheet1!A1958:A4292,Sheet1!H1958:H4292)</f>
        <v>No</v>
      </c>
      <c r="L1958" s="20" t="str">
        <f>_xlfn.XLOOKUP(Table4[[#This Row],[Customer ID]],Sheet1!A1958:A4292,Sheet1!I1958:I4292)</f>
        <v>Under Weight</v>
      </c>
      <c r="M1958" s="20" t="str">
        <f>_xlfn.XLOOKUP(A1958,Sheet1!A1958:A4292,Sheet1!J1958:J4292)</f>
        <v>Diabetes</v>
      </c>
      <c r="N1958" s="48" t="str">
        <f>_xlfn.XLOOKUP(Table4[[#This Row],[Customer ID]],Table3[Customer ID],Table3[Date2])</f>
        <v>10-Oct-1981</v>
      </c>
      <c r="O1958" s="20">
        <f>_xlfn.XLOOKUP(A1958,Table3[Customer ID],Table3[Age])</f>
        <v>41</v>
      </c>
      <c r="P1958" s="20">
        <f>_xlfn.XLOOKUP(A1958,Table3[Customer ID],Table3[children])</f>
        <v>1</v>
      </c>
      <c r="Q1958" s="47">
        <f>_xlfn.XLOOKUP(A1958,Table3[Customer ID],Table3[charges])</f>
        <v>3562.87</v>
      </c>
      <c r="R1958" s="20" t="str">
        <f>_xlfn.XLOOKUP(A1958,Table3[Customer ID],Table3[Hospital tier])</f>
        <v>tier - 2</v>
      </c>
      <c r="S1958" s="20" t="str">
        <f>_xlfn.XLOOKUP(A1958,Table3[Customer ID],Table3[City tier])</f>
        <v>tier - 1</v>
      </c>
      <c r="T1958" s="20" t="str">
        <f>_xlfn.XLOOKUP(A1958,Table3[Customer ID],Table3[State ID])</f>
        <v>R1013</v>
      </c>
    </row>
    <row r="1959" spans="1:20" x14ac:dyDescent="0.3">
      <c r="A1959" s="20" t="s">
        <v>1977</v>
      </c>
      <c r="B1959" s="20" t="str">
        <f>_xlfn.XLOOKUP(A1959,Sheet3!A1959:A4293,Sheet3!B1959:B4293)</f>
        <v xml:space="preserve"> Ms</v>
      </c>
      <c r="C1959" s="20" t="str">
        <f>_xlfn.XLOOKUP(A1959,Sheet3!A1959:A4293,Sheet3!C1959:C4293)</f>
        <v>Hill</v>
      </c>
      <c r="D1959" s="20" t="str">
        <f>_xlfn.XLOOKUP(A1959,Sheet3!A1959:A4293,Sheet3!D1959:D4293)</f>
        <v xml:space="preserve">  Lauren</v>
      </c>
      <c r="E1959" s="46">
        <f>_xlfn.XLOOKUP(A1959,Sheet1!$A$2:$A$2336,Sheet1!$B$2:$B$2336)</f>
        <v>23.21</v>
      </c>
      <c r="F1959" s="20">
        <f>_xlfn.XLOOKUP(Table4[[#This Row],[Customer ID]],Sheet1!A1959:A4293,Sheet1!C1959:C4293)</f>
        <v>5.14</v>
      </c>
      <c r="G1959" s="20" t="str">
        <f>_xlfn.XLOOKUP(Table4[[#This Row],[Customer ID]],Sheet1!A1959:A4293,Sheet1!D1959:D4293)</f>
        <v>yes</v>
      </c>
      <c r="H1959" s="20" t="str">
        <f>_xlfn.XLOOKUP(Table4[[#This Row],[Customer ID]],Sheet1!A1959:A4293,Sheet1!E1959:E4293)</f>
        <v>No</v>
      </c>
      <c r="I1959" s="20" t="str">
        <f>_xlfn.XLOOKUP(Table4[[#This Row],[Customer ID]],Sheet1!A1959:A4293,Sheet1!F1959:F4293)</f>
        <v>No</v>
      </c>
      <c r="J1959" s="20">
        <f>_xlfn.XLOOKUP(Table4[[#This Row],[Customer ID]],Sheet1!A1959:A4293,Sheet1!G1959:G4293)</f>
        <v>1</v>
      </c>
      <c r="K1959" s="20" t="str">
        <f>_xlfn.XLOOKUP(Table4[[#This Row],[Customer ID]],Sheet1!A1959:A4293,Sheet1!H1959:H4293)</f>
        <v>No</v>
      </c>
      <c r="L1959" s="20" t="str">
        <f>_xlfn.XLOOKUP(Table4[[#This Row],[Customer ID]],Sheet1!A1959:A4293,Sheet1!I1959:I4293)</f>
        <v>Normal weight</v>
      </c>
      <c r="M1959" s="20" t="str">
        <f>_xlfn.XLOOKUP(A1959,Sheet1!A1959:A4293,Sheet1!J1959:J4293)</f>
        <v>Normal</v>
      </c>
      <c r="N1959" s="48" t="str">
        <f>_xlfn.XLOOKUP(Table4[[#This Row],[Customer ID]],Table3[Customer ID],Table3[Date2])</f>
        <v>16-Jun-1995</v>
      </c>
      <c r="O1959" s="20">
        <f>_xlfn.XLOOKUP(A1959,Table3[Customer ID],Table3[Age])</f>
        <v>27</v>
      </c>
      <c r="P1959" s="20">
        <f>_xlfn.XLOOKUP(A1959,Table3[Customer ID],Table3[children])</f>
        <v>1</v>
      </c>
      <c r="Q1959" s="47">
        <f>_xlfn.XLOOKUP(A1959,Table3[Customer ID],Table3[charges])</f>
        <v>3561.89</v>
      </c>
      <c r="R1959" s="20" t="str">
        <f>_xlfn.XLOOKUP(A1959,Table3[Customer ID],Table3[Hospital tier])</f>
        <v>tier - 2</v>
      </c>
      <c r="S1959" s="20" t="str">
        <f>_xlfn.XLOOKUP(A1959,Table3[Customer ID],Table3[City tier])</f>
        <v>tier - 1</v>
      </c>
      <c r="T1959" s="20" t="str">
        <f>_xlfn.XLOOKUP(A1959,Table3[Customer ID],Table3[State ID])</f>
        <v>R1013</v>
      </c>
    </row>
    <row r="1960" spans="1:20" x14ac:dyDescent="0.3">
      <c r="A1960" s="20" t="s">
        <v>1978</v>
      </c>
      <c r="B1960" s="20" t="str">
        <f>_xlfn.XLOOKUP(A1960,Sheet3!A1960:A4294,Sheet3!B1960:B4294)</f>
        <v xml:space="preserve"> Ms</v>
      </c>
      <c r="C1960" s="20" t="str">
        <f>_xlfn.XLOOKUP(A1960,Sheet3!A1960:A4294,Sheet3!C1960:C4294)</f>
        <v>Brohart</v>
      </c>
      <c r="D1960" s="20" t="str">
        <f>_xlfn.XLOOKUP(A1960,Sheet3!A1960:A4294,Sheet3!D1960:D4294)</f>
        <v xml:space="preserve">  Courtney</v>
      </c>
      <c r="E1960" s="46">
        <f>_xlfn.XLOOKUP(A1960,Sheet1!$A$2:$A$2336,Sheet1!$B$2:$B$2336)</f>
        <v>25.175000000000001</v>
      </c>
      <c r="F1960" s="20">
        <f>_xlfn.XLOOKUP(Table4[[#This Row],[Customer ID]],Sheet1!A1960:A4294,Sheet1!C1960:C4294)</f>
        <v>5.21</v>
      </c>
      <c r="G1960" s="20" t="str">
        <f>_xlfn.XLOOKUP(Table4[[#This Row],[Customer ID]],Sheet1!A1960:A4294,Sheet1!D1960:D4294)</f>
        <v>yes</v>
      </c>
      <c r="H1960" s="20" t="str">
        <f>_xlfn.XLOOKUP(Table4[[#This Row],[Customer ID]],Sheet1!A1960:A4294,Sheet1!E1960:E4294)</f>
        <v>No</v>
      </c>
      <c r="I1960" s="20" t="str">
        <f>_xlfn.XLOOKUP(Table4[[#This Row],[Customer ID]],Sheet1!A1960:A4294,Sheet1!F1960:F4294)</f>
        <v>No</v>
      </c>
      <c r="J1960" s="20">
        <f>_xlfn.XLOOKUP(Table4[[#This Row],[Customer ID]],Sheet1!A1960:A4294,Sheet1!G1960:G4294)</f>
        <v>1</v>
      </c>
      <c r="K1960" s="20" t="str">
        <f>_xlfn.XLOOKUP(Table4[[#This Row],[Customer ID]],Sheet1!A1960:A4294,Sheet1!H1960:H4294)</f>
        <v>No</v>
      </c>
      <c r="L1960" s="20" t="str">
        <f>_xlfn.XLOOKUP(Table4[[#This Row],[Customer ID]],Sheet1!A1960:A4294,Sheet1!I1960:I4294)</f>
        <v>Over Weight</v>
      </c>
      <c r="M1960" s="20" t="str">
        <f>_xlfn.XLOOKUP(A1960,Sheet1!A1960:A4294,Sheet1!J1960:J4294)</f>
        <v>Normal</v>
      </c>
      <c r="N1960" s="48" t="str">
        <f>_xlfn.XLOOKUP(Table4[[#This Row],[Customer ID]],Table3[Customer ID],Table3[Date2])</f>
        <v>9-Oct-1995</v>
      </c>
      <c r="O1960" s="20">
        <f>_xlfn.XLOOKUP(A1960,Table3[Customer ID],Table3[Age])</f>
        <v>27</v>
      </c>
      <c r="P1960" s="20">
        <f>_xlfn.XLOOKUP(A1960,Table3[Customer ID],Table3[children])</f>
        <v>0</v>
      </c>
      <c r="Q1960" s="47">
        <f>_xlfn.XLOOKUP(A1960,Table3[Customer ID],Table3[charges])</f>
        <v>3558.62</v>
      </c>
      <c r="R1960" s="20" t="str">
        <f>_xlfn.XLOOKUP(A1960,Table3[Customer ID],Table3[Hospital tier])</f>
        <v>tier - 2</v>
      </c>
      <c r="S1960" s="20" t="str">
        <f>_xlfn.XLOOKUP(A1960,Table3[Customer ID],Table3[City tier])</f>
        <v>tier - 3</v>
      </c>
      <c r="T1960" s="20" t="str">
        <f>_xlfn.XLOOKUP(A1960,Table3[Customer ID],Table3[State ID])</f>
        <v>R1024</v>
      </c>
    </row>
    <row r="1961" spans="1:20" x14ac:dyDescent="0.3">
      <c r="A1961" s="20" t="s">
        <v>1979</v>
      </c>
      <c r="B1961" s="20" t="str">
        <f>_xlfn.XLOOKUP(A1961,Sheet3!A1961:A4295,Sheet3!B1961:B4295)</f>
        <v xml:space="preserve"> Ms</v>
      </c>
      <c r="C1961" s="20" t="str">
        <f>_xlfn.XLOOKUP(A1961,Sheet3!A1961:A4295,Sheet3!C1961:C4295)</f>
        <v>Ryan</v>
      </c>
      <c r="D1961" s="20" t="str">
        <f>_xlfn.XLOOKUP(A1961,Sheet3!A1961:A4295,Sheet3!D1961:D4295)</f>
        <v xml:space="preserve">  Elizabeth</v>
      </c>
      <c r="E1961" s="46">
        <f>_xlfn.XLOOKUP(A1961,Sheet1!$A$2:$A$2336,Sheet1!$B$2:$B$2336)</f>
        <v>34.770000000000003</v>
      </c>
      <c r="F1961" s="20">
        <f>_xlfn.XLOOKUP(Table4[[#This Row],[Customer ID]],Sheet1!A1961:A4295,Sheet1!C1961:C4295)</f>
        <v>6.23</v>
      </c>
      <c r="G1961" s="20" t="str">
        <f>_xlfn.XLOOKUP(Table4[[#This Row],[Customer ID]],Sheet1!A1961:A4295,Sheet1!D1961:D4295)</f>
        <v>No</v>
      </c>
      <c r="H1961" s="20" t="str">
        <f>_xlfn.XLOOKUP(Table4[[#This Row],[Customer ID]],Sheet1!A1961:A4295,Sheet1!E1961:E4295)</f>
        <v>No</v>
      </c>
      <c r="I1961" s="20" t="str">
        <f>_xlfn.XLOOKUP(Table4[[#This Row],[Customer ID]],Sheet1!A1961:A4295,Sheet1!F1961:F4295)</f>
        <v>No</v>
      </c>
      <c r="J1961" s="20">
        <f>_xlfn.XLOOKUP(Table4[[#This Row],[Customer ID]],Sheet1!A1961:A4295,Sheet1!G1961:G4295)</f>
        <v>0</v>
      </c>
      <c r="K1961" s="20" t="str">
        <f>_xlfn.XLOOKUP(Table4[[#This Row],[Customer ID]],Sheet1!A1961:A4295,Sheet1!H1961:H4295)</f>
        <v>No</v>
      </c>
      <c r="L1961" s="20" t="str">
        <f>_xlfn.XLOOKUP(Table4[[#This Row],[Customer ID]],Sheet1!A1961:A4295,Sheet1!I1961:I4295)</f>
        <v>Obesity</v>
      </c>
      <c r="M1961" s="20" t="str">
        <f>_xlfn.XLOOKUP(A1961,Sheet1!A1961:A4295,Sheet1!J1961:J4295)</f>
        <v>Prediabetes</v>
      </c>
      <c r="N1961" s="48" t="str">
        <f>_xlfn.XLOOKUP(Table4[[#This Row],[Customer ID]],Table3[Customer ID],Table3[Date2])</f>
        <v>24-Sep-1994</v>
      </c>
      <c r="O1961" s="20">
        <f>_xlfn.XLOOKUP(A1961,Table3[Customer ID],Table3[Age])</f>
        <v>28</v>
      </c>
      <c r="P1961" s="20">
        <f>_xlfn.XLOOKUP(A1961,Table3[Customer ID],Table3[children])</f>
        <v>0</v>
      </c>
      <c r="Q1961" s="47">
        <f>_xlfn.XLOOKUP(A1961,Table3[Customer ID],Table3[charges])</f>
        <v>3556.92</v>
      </c>
      <c r="R1961" s="20" t="str">
        <f>_xlfn.XLOOKUP(A1961,Table3[Customer ID],Table3[Hospital tier])</f>
        <v>tier - 2</v>
      </c>
      <c r="S1961" s="20" t="str">
        <f>_xlfn.XLOOKUP(A1961,Table3[Customer ID],Table3[City tier])</f>
        <v>tier - 3</v>
      </c>
      <c r="T1961" s="20" t="str">
        <f>_xlfn.XLOOKUP(A1961,Table3[Customer ID],Table3[State ID])</f>
        <v>R1012</v>
      </c>
    </row>
    <row r="1962" spans="1:20" x14ac:dyDescent="0.3">
      <c r="A1962" s="20" t="s">
        <v>1980</v>
      </c>
      <c r="B1962" s="20" t="str">
        <f>_xlfn.XLOOKUP(A1962,Sheet3!A1962:A4296,Sheet3!B1962:B4296)</f>
        <v xml:space="preserve"> Ms</v>
      </c>
      <c r="C1962" s="20" t="str">
        <f>_xlfn.XLOOKUP(A1962,Sheet3!A1962:A4296,Sheet3!C1962:C4296)</f>
        <v>Oka</v>
      </c>
      <c r="D1962" s="20" t="str">
        <f>_xlfn.XLOOKUP(A1962,Sheet3!A1962:A4296,Sheet3!D1962:D4296)</f>
        <v xml:space="preserve">  Satomi</v>
      </c>
      <c r="E1962" s="46">
        <f>_xlfn.XLOOKUP(A1962,Sheet1!$A$2:$A$2336,Sheet1!$B$2:$B$2336)</f>
        <v>27.7</v>
      </c>
      <c r="F1962" s="20">
        <f>_xlfn.XLOOKUP(Table4[[#This Row],[Customer ID]],Sheet1!A1962:A4296,Sheet1!C1962:C4296)</f>
        <v>5.6</v>
      </c>
      <c r="G1962" s="20" t="str">
        <f>_xlfn.XLOOKUP(Table4[[#This Row],[Customer ID]],Sheet1!A1962:A4296,Sheet1!D1962:D4296)</f>
        <v>No</v>
      </c>
      <c r="H1962" s="20" t="str">
        <f>_xlfn.XLOOKUP(Table4[[#This Row],[Customer ID]],Sheet1!A1962:A4296,Sheet1!E1962:E4296)</f>
        <v>No</v>
      </c>
      <c r="I1962" s="20" t="str">
        <f>_xlfn.XLOOKUP(Table4[[#This Row],[Customer ID]],Sheet1!A1962:A4296,Sheet1!F1962:F4296)</f>
        <v>No</v>
      </c>
      <c r="J1962" s="20">
        <f>_xlfn.XLOOKUP(Table4[[#This Row],[Customer ID]],Sheet1!A1962:A4296,Sheet1!G1962:G4296)</f>
        <v>1</v>
      </c>
      <c r="K1962" s="20" t="str">
        <f>_xlfn.XLOOKUP(Table4[[#This Row],[Customer ID]],Sheet1!A1962:A4296,Sheet1!H1962:H4296)</f>
        <v>No</v>
      </c>
      <c r="L1962" s="20" t="str">
        <f>_xlfn.XLOOKUP(Table4[[#This Row],[Customer ID]],Sheet1!A1962:A4296,Sheet1!I1962:I4296)</f>
        <v>Over Weight</v>
      </c>
      <c r="M1962" s="20" t="str">
        <f>_xlfn.XLOOKUP(A1962,Sheet1!A1962:A4296,Sheet1!J1962:J4296)</f>
        <v>Normal</v>
      </c>
      <c r="N1962" s="48" t="str">
        <f>_xlfn.XLOOKUP(Table4[[#This Row],[Customer ID]],Table3[Customer ID],Table3[Date2])</f>
        <v>22-Dec-1992</v>
      </c>
      <c r="O1962" s="20">
        <f>_xlfn.XLOOKUP(A1962,Table3[Customer ID],Table3[Age])</f>
        <v>30</v>
      </c>
      <c r="P1962" s="20">
        <f>_xlfn.XLOOKUP(A1962,Table3[Customer ID],Table3[children])</f>
        <v>0</v>
      </c>
      <c r="Q1962" s="47">
        <f>_xlfn.XLOOKUP(A1962,Table3[Customer ID],Table3[charges])</f>
        <v>3554.2</v>
      </c>
      <c r="R1962" s="20" t="str">
        <f>_xlfn.XLOOKUP(A1962,Table3[Customer ID],Table3[Hospital tier])</f>
        <v>tier - 2</v>
      </c>
      <c r="S1962" s="20" t="str">
        <f>_xlfn.XLOOKUP(A1962,Table3[Customer ID],Table3[City tier])</f>
        <v>tier - 3</v>
      </c>
      <c r="T1962" s="20" t="str">
        <f>_xlfn.XLOOKUP(A1962,Table3[Customer ID],Table3[State ID])</f>
        <v>R1011</v>
      </c>
    </row>
    <row r="1963" spans="1:20" x14ac:dyDescent="0.3">
      <c r="A1963" s="20" t="s">
        <v>1981</v>
      </c>
      <c r="B1963" s="20" t="str">
        <f>_xlfn.XLOOKUP(A1963,Sheet3!A1963:A4297,Sheet3!B1963:B4297)</f>
        <v xml:space="preserve"> Mr</v>
      </c>
      <c r="C1963" s="20" t="str">
        <f>_xlfn.XLOOKUP(A1963,Sheet3!A1963:A4297,Sheet3!C1963:C4297)</f>
        <v>Newman</v>
      </c>
      <c r="D1963" s="20" t="str">
        <f>_xlfn.XLOOKUP(A1963,Sheet3!A1963:A4297,Sheet3!D1963:D4297)</f>
        <v xml:space="preserve">  Matthew D</v>
      </c>
      <c r="E1963" s="46">
        <f>_xlfn.XLOOKUP(A1963,Sheet1!$A$2:$A$2336,Sheet1!$B$2:$B$2336)</f>
        <v>19.12</v>
      </c>
      <c r="F1963" s="20">
        <f>_xlfn.XLOOKUP(Table4[[#This Row],[Customer ID]],Sheet1!A1963:A4297,Sheet1!C1963:C4297)</f>
        <v>4.72</v>
      </c>
      <c r="G1963" s="20" t="str">
        <f>_xlfn.XLOOKUP(Table4[[#This Row],[Customer ID]],Sheet1!A1963:A4297,Sheet1!D1963:D4297)</f>
        <v>yes</v>
      </c>
      <c r="H1963" s="20" t="str">
        <f>_xlfn.XLOOKUP(Table4[[#This Row],[Customer ID]],Sheet1!A1963:A4297,Sheet1!E1963:E4297)</f>
        <v>No</v>
      </c>
      <c r="I1963" s="20" t="str">
        <f>_xlfn.XLOOKUP(Table4[[#This Row],[Customer ID]],Sheet1!A1963:A4297,Sheet1!F1963:F4297)</f>
        <v>No</v>
      </c>
      <c r="J1963" s="20">
        <f>_xlfn.XLOOKUP(Table4[[#This Row],[Customer ID]],Sheet1!A1963:A4297,Sheet1!G1963:G4297)</f>
        <v>1</v>
      </c>
      <c r="K1963" s="20" t="str">
        <f>_xlfn.XLOOKUP(Table4[[#This Row],[Customer ID]],Sheet1!A1963:A4297,Sheet1!H1963:H4297)</f>
        <v>No</v>
      </c>
      <c r="L1963" s="20" t="str">
        <f>_xlfn.XLOOKUP(Table4[[#This Row],[Customer ID]],Sheet1!A1963:A4297,Sheet1!I1963:I4297)</f>
        <v>Normal weight</v>
      </c>
      <c r="M1963" s="20" t="str">
        <f>_xlfn.XLOOKUP(A1963,Sheet1!A1963:A4297,Sheet1!J1963:J4297)</f>
        <v>Normal</v>
      </c>
      <c r="N1963" s="48" t="str">
        <f>_xlfn.XLOOKUP(Table4[[#This Row],[Customer ID]],Table3[Customer ID],Table3[Date2])</f>
        <v>15-Oct-1988</v>
      </c>
      <c r="O1963" s="20">
        <f>_xlfn.XLOOKUP(A1963,Table3[Customer ID],Table3[Age])</f>
        <v>34</v>
      </c>
      <c r="P1963" s="20">
        <f>_xlfn.XLOOKUP(A1963,Table3[Customer ID],Table3[children])</f>
        <v>3</v>
      </c>
      <c r="Q1963" s="47">
        <f>_xlfn.XLOOKUP(A1963,Table3[Customer ID],Table3[charges])</f>
        <v>3540.12</v>
      </c>
      <c r="R1963" s="20" t="str">
        <f>_xlfn.XLOOKUP(A1963,Table3[Customer ID],Table3[Hospital tier])</f>
        <v>tier - 2</v>
      </c>
      <c r="S1963" s="20" t="str">
        <f>_xlfn.XLOOKUP(A1963,Table3[Customer ID],Table3[City tier])</f>
        <v>tier - 1</v>
      </c>
      <c r="T1963" s="20" t="str">
        <f>_xlfn.XLOOKUP(A1963,Table3[Customer ID],Table3[State ID])</f>
        <v>R1013</v>
      </c>
    </row>
    <row r="1964" spans="1:20" x14ac:dyDescent="0.3">
      <c r="A1964" s="20" t="s">
        <v>1982</v>
      </c>
      <c r="B1964" s="20" t="str">
        <f>_xlfn.XLOOKUP(A1964,Sheet3!A1964:A4298,Sheet3!B1964:B4298)</f>
        <v xml:space="preserve"> Mr</v>
      </c>
      <c r="C1964" s="20" t="str">
        <f>_xlfn.XLOOKUP(A1964,Sheet3!A1964:A4298,Sheet3!C1964:C4298)</f>
        <v>Metzger</v>
      </c>
      <c r="D1964" s="20" t="str">
        <f>_xlfn.XLOOKUP(A1964,Sheet3!A1964:A4298,Sheet3!D1964:D4298)</f>
        <v xml:space="preserve">  Peter T II</v>
      </c>
      <c r="E1964" s="46">
        <f>_xlfn.XLOOKUP(A1964,Sheet1!$A$2:$A$2336,Sheet1!$B$2:$B$2336)</f>
        <v>32.67</v>
      </c>
      <c r="F1964" s="20">
        <f>_xlfn.XLOOKUP(Table4[[#This Row],[Customer ID]],Sheet1!A1964:A4298,Sheet1!C1964:C4298)</f>
        <v>4.67</v>
      </c>
      <c r="G1964" s="20" t="str">
        <f>_xlfn.XLOOKUP(Table4[[#This Row],[Customer ID]],Sheet1!A1964:A4298,Sheet1!D1964:D4298)</f>
        <v>No</v>
      </c>
      <c r="H1964" s="20" t="str">
        <f>_xlfn.XLOOKUP(Table4[[#This Row],[Customer ID]],Sheet1!A1964:A4298,Sheet1!E1964:E4298)</f>
        <v>No</v>
      </c>
      <c r="I1964" s="20" t="str">
        <f>_xlfn.XLOOKUP(Table4[[#This Row],[Customer ID]],Sheet1!A1964:A4298,Sheet1!F1964:F4298)</f>
        <v>Yes</v>
      </c>
      <c r="J1964" s="20">
        <f>_xlfn.XLOOKUP(Table4[[#This Row],[Customer ID]],Sheet1!A1964:A4298,Sheet1!G1964:G4298)</f>
        <v>1</v>
      </c>
      <c r="K1964" s="20" t="str">
        <f>_xlfn.XLOOKUP(Table4[[#This Row],[Customer ID]],Sheet1!A1964:A4298,Sheet1!H1964:H4298)</f>
        <v>No</v>
      </c>
      <c r="L1964" s="20" t="str">
        <f>_xlfn.XLOOKUP(Table4[[#This Row],[Customer ID]],Sheet1!A1964:A4298,Sheet1!I1964:I4298)</f>
        <v>Obesity</v>
      </c>
      <c r="M1964" s="20" t="str">
        <f>_xlfn.XLOOKUP(A1964,Sheet1!A1964:A4298,Sheet1!J1964:J4298)</f>
        <v>Normal</v>
      </c>
      <c r="N1964" s="48" t="str">
        <f>_xlfn.XLOOKUP(Table4[[#This Row],[Customer ID]],Table3[Customer ID],Table3[Date2])</f>
        <v>24-Aug-2003</v>
      </c>
      <c r="O1964" s="20">
        <f>_xlfn.XLOOKUP(A1964,Table3[Customer ID],Table3[Age])</f>
        <v>19</v>
      </c>
      <c r="P1964" s="20">
        <f>_xlfn.XLOOKUP(A1964,Table3[Customer ID],Table3[children])</f>
        <v>0</v>
      </c>
      <c r="Q1964" s="47">
        <f>_xlfn.XLOOKUP(A1964,Table3[Customer ID],Table3[charges])</f>
        <v>3538.9</v>
      </c>
      <c r="R1964" s="20" t="str">
        <f>_xlfn.XLOOKUP(A1964,Table3[Customer ID],Table3[Hospital tier])</f>
        <v>tier - 2</v>
      </c>
      <c r="S1964" s="20" t="str">
        <f>_xlfn.XLOOKUP(A1964,Table3[Customer ID],Table3[City tier])</f>
        <v>tier - 2</v>
      </c>
      <c r="T1964" s="20" t="str">
        <f>_xlfn.XLOOKUP(A1964,Table3[Customer ID],Table3[State ID])</f>
        <v>R1012</v>
      </c>
    </row>
    <row r="1965" spans="1:20" x14ac:dyDescent="0.3">
      <c r="A1965" s="20" t="s">
        <v>1983</v>
      </c>
      <c r="B1965" s="20" t="str">
        <f>_xlfn.XLOOKUP(A1965,Sheet3!A1965:A4299,Sheet3!B1965:B4299)</f>
        <v xml:space="preserve"> Mr</v>
      </c>
      <c r="C1965" s="20" t="str">
        <f>_xlfn.XLOOKUP(A1965,Sheet3!A1965:A4299,Sheet3!C1965:C4299)</f>
        <v>Gonzalez</v>
      </c>
      <c r="D1965" s="20" t="str">
        <f>_xlfn.XLOOKUP(A1965,Sheet3!A1965:A4299,Sheet3!D1965:D4299)</f>
        <v xml:space="preserve">  Manuel</v>
      </c>
      <c r="E1965" s="46">
        <f>_xlfn.XLOOKUP(A1965,Sheet1!$A$2:$A$2336,Sheet1!$B$2:$B$2336)</f>
        <v>28.5</v>
      </c>
      <c r="F1965" s="20">
        <f>_xlfn.XLOOKUP(Table4[[#This Row],[Customer ID]],Sheet1!A1965:A4299,Sheet1!C1965:C4299)</f>
        <v>6.11</v>
      </c>
      <c r="G1965" s="20" t="str">
        <f>_xlfn.XLOOKUP(Table4[[#This Row],[Customer ID]],Sheet1!A1965:A4299,Sheet1!D1965:D4299)</f>
        <v>No</v>
      </c>
      <c r="H1965" s="20" t="str">
        <f>_xlfn.XLOOKUP(Table4[[#This Row],[Customer ID]],Sheet1!A1965:A4299,Sheet1!E1965:E4299)</f>
        <v>No</v>
      </c>
      <c r="I1965" s="20" t="str">
        <f>_xlfn.XLOOKUP(Table4[[#This Row],[Customer ID]],Sheet1!A1965:A4299,Sheet1!F1965:F4299)</f>
        <v>No</v>
      </c>
      <c r="J1965" s="20">
        <f>_xlfn.XLOOKUP(Table4[[#This Row],[Customer ID]],Sheet1!A1965:A4299,Sheet1!G1965:G4299)</f>
        <v>1</v>
      </c>
      <c r="K1965" s="20" t="str">
        <f>_xlfn.XLOOKUP(Table4[[#This Row],[Customer ID]],Sheet1!A1965:A4299,Sheet1!H1965:H4299)</f>
        <v>No</v>
      </c>
      <c r="L1965" s="20" t="str">
        <f>_xlfn.XLOOKUP(Table4[[#This Row],[Customer ID]],Sheet1!A1965:A4299,Sheet1!I1965:I4299)</f>
        <v>Over Weight</v>
      </c>
      <c r="M1965" s="20" t="str">
        <f>_xlfn.XLOOKUP(A1965,Sheet1!A1965:A4299,Sheet1!J1965:J4299)</f>
        <v>Prediabetes</v>
      </c>
      <c r="N1965" s="48" t="str">
        <f>_xlfn.XLOOKUP(Table4[[#This Row],[Customer ID]],Table3[Customer ID],Table3[Date2])</f>
        <v>16-Sep-1998</v>
      </c>
      <c r="O1965" s="20">
        <f>_xlfn.XLOOKUP(A1965,Table3[Customer ID],Table3[Age])</f>
        <v>24</v>
      </c>
      <c r="P1965" s="20">
        <f>_xlfn.XLOOKUP(A1965,Table3[Customer ID],Table3[children])</f>
        <v>2</v>
      </c>
      <c r="Q1965" s="47">
        <f>_xlfn.XLOOKUP(A1965,Table3[Customer ID],Table3[charges])</f>
        <v>3537.7</v>
      </c>
      <c r="R1965" s="20" t="str">
        <f>_xlfn.XLOOKUP(A1965,Table3[Customer ID],Table3[Hospital tier])</f>
        <v>tier - 3</v>
      </c>
      <c r="S1965" s="20" t="str">
        <f>_xlfn.XLOOKUP(A1965,Table3[Customer ID],Table3[City tier])</f>
        <v>tier - 3</v>
      </c>
      <c r="T1965" s="20" t="str">
        <f>_xlfn.XLOOKUP(A1965,Table3[Customer ID],Table3[State ID])</f>
        <v>R1012</v>
      </c>
    </row>
    <row r="1966" spans="1:20" x14ac:dyDescent="0.3">
      <c r="A1966" s="20" t="s">
        <v>1984</v>
      </c>
      <c r="B1966" s="20" t="str">
        <f>_xlfn.XLOOKUP(A1966,Sheet3!A1966:A4300,Sheet3!B1966:B4300)</f>
        <v xml:space="preserve"> Ms</v>
      </c>
      <c r="C1966" s="20" t="str">
        <f>_xlfn.XLOOKUP(A1966,Sheet3!A1966:A4300,Sheet3!C1966:C4300)</f>
        <v>Vaughn</v>
      </c>
      <c r="D1966" s="20" t="str">
        <f>_xlfn.XLOOKUP(A1966,Sheet3!A1966:A4300,Sheet3!D1966:D4300)</f>
        <v xml:space="preserve">  Kindsey P.</v>
      </c>
      <c r="E1966" s="46">
        <f>_xlfn.XLOOKUP(A1966,Sheet1!$A$2:$A$2336,Sheet1!$B$2:$B$2336)</f>
        <v>39.270000000000003</v>
      </c>
      <c r="F1966" s="20">
        <f>_xlfn.XLOOKUP(Table4[[#This Row],[Customer ID]],Sheet1!A1966:A4300,Sheet1!C1966:C4300)</f>
        <v>6.25</v>
      </c>
      <c r="G1966" s="20" t="str">
        <f>_xlfn.XLOOKUP(Table4[[#This Row],[Customer ID]],Sheet1!A1966:A4300,Sheet1!D1966:D4300)</f>
        <v>No</v>
      </c>
      <c r="H1966" s="20" t="str">
        <f>_xlfn.XLOOKUP(Table4[[#This Row],[Customer ID]],Sheet1!A1966:A4300,Sheet1!E1966:E4300)</f>
        <v>No</v>
      </c>
      <c r="I1966" s="20" t="str">
        <f>_xlfn.XLOOKUP(Table4[[#This Row],[Customer ID]],Sheet1!A1966:A4300,Sheet1!F1966:F4300)</f>
        <v>No</v>
      </c>
      <c r="J1966" s="20">
        <f>_xlfn.XLOOKUP(Table4[[#This Row],[Customer ID]],Sheet1!A1966:A4300,Sheet1!G1966:G4300)</f>
        <v>0</v>
      </c>
      <c r="K1966" s="20" t="str">
        <f>_xlfn.XLOOKUP(Table4[[#This Row],[Customer ID]],Sheet1!A1966:A4300,Sheet1!H1966:H4300)</f>
        <v>No</v>
      </c>
      <c r="L1966" s="20" t="str">
        <f>_xlfn.XLOOKUP(Table4[[#This Row],[Customer ID]],Sheet1!A1966:A4300,Sheet1!I1966:I4300)</f>
        <v>Obesity</v>
      </c>
      <c r="M1966" s="20" t="str">
        <f>_xlfn.XLOOKUP(A1966,Sheet1!A1966:A4300,Sheet1!J1966:J4300)</f>
        <v>Prediabetes</v>
      </c>
      <c r="N1966" s="48" t="str">
        <f>_xlfn.XLOOKUP(Table4[[#This Row],[Customer ID]],Table3[Customer ID],Table3[Date2])</f>
        <v>22-Sep-1999</v>
      </c>
      <c r="O1966" s="20">
        <f>_xlfn.XLOOKUP(A1966,Table3[Customer ID],Table3[Age])</f>
        <v>23</v>
      </c>
      <c r="P1966" s="20">
        <f>_xlfn.XLOOKUP(A1966,Table3[Customer ID],Table3[children])</f>
        <v>2</v>
      </c>
      <c r="Q1966" s="47">
        <f>_xlfn.XLOOKUP(A1966,Table3[Customer ID],Table3[charges])</f>
        <v>3500.61</v>
      </c>
      <c r="R1966" s="20" t="str">
        <f>_xlfn.XLOOKUP(A1966,Table3[Customer ID],Table3[Hospital tier])</f>
        <v>tier - 2</v>
      </c>
      <c r="S1966" s="20" t="str">
        <f>_xlfn.XLOOKUP(A1966,Table3[Customer ID],Table3[City tier])</f>
        <v>tier - 2</v>
      </c>
      <c r="T1966" s="20" t="str">
        <f>_xlfn.XLOOKUP(A1966,Table3[Customer ID],Table3[State ID])</f>
        <v>R1013</v>
      </c>
    </row>
    <row r="1967" spans="1:20" x14ac:dyDescent="0.3">
      <c r="A1967" s="20" t="s">
        <v>1985</v>
      </c>
      <c r="B1967" s="20" t="str">
        <f>_xlfn.XLOOKUP(A1967,Sheet3!A1967:A4301,Sheet3!B1967:B4301)</f>
        <v xml:space="preserve"> Mr</v>
      </c>
      <c r="C1967" s="20" t="str">
        <f>_xlfn.XLOOKUP(A1967,Sheet3!A1967:A4301,Sheet3!C1967:C4301)</f>
        <v>Clifford</v>
      </c>
      <c r="D1967" s="20" t="str">
        <f>_xlfn.XLOOKUP(A1967,Sheet3!A1967:A4301,Sheet3!D1967:D4301)</f>
        <v xml:space="preserve">  Thomas G.</v>
      </c>
      <c r="E1967" s="46">
        <f>_xlfn.XLOOKUP(A1967,Sheet1!$A$2:$A$2336,Sheet1!$B$2:$B$2336)</f>
        <v>32.49</v>
      </c>
      <c r="F1967" s="20">
        <f>_xlfn.XLOOKUP(Table4[[#This Row],[Customer ID]],Sheet1!A1967:A4301,Sheet1!C1967:C4301)</f>
        <v>4</v>
      </c>
      <c r="G1967" s="20" t="str">
        <f>_xlfn.XLOOKUP(Table4[[#This Row],[Customer ID]],Sheet1!A1967:A4301,Sheet1!D1967:D4301)</f>
        <v>yes</v>
      </c>
      <c r="H1967" s="20" t="str">
        <f>_xlfn.XLOOKUP(Table4[[#This Row],[Customer ID]],Sheet1!A1967:A4301,Sheet1!E1967:E4301)</f>
        <v>No</v>
      </c>
      <c r="I1967" s="20" t="str">
        <f>_xlfn.XLOOKUP(Table4[[#This Row],[Customer ID]],Sheet1!A1967:A4301,Sheet1!F1967:F4301)</f>
        <v>No</v>
      </c>
      <c r="J1967" s="20">
        <f>_xlfn.XLOOKUP(Table4[[#This Row],[Customer ID]],Sheet1!A1967:A4301,Sheet1!G1967:G4301)</f>
        <v>0</v>
      </c>
      <c r="K1967" s="20" t="str">
        <f>_xlfn.XLOOKUP(Table4[[#This Row],[Customer ID]],Sheet1!A1967:A4301,Sheet1!H1967:H4301)</f>
        <v>No</v>
      </c>
      <c r="L1967" s="20" t="str">
        <f>_xlfn.XLOOKUP(Table4[[#This Row],[Customer ID]],Sheet1!A1967:A4301,Sheet1!I1967:I4301)</f>
        <v>Obesity</v>
      </c>
      <c r="M1967" s="20" t="str">
        <f>_xlfn.XLOOKUP(A1967,Sheet1!A1967:A4301,Sheet1!J1967:J4301)</f>
        <v>Normal</v>
      </c>
      <c r="N1967" s="48" t="str">
        <f>_xlfn.XLOOKUP(Table4[[#This Row],[Customer ID]],Table3[Customer ID],Table3[Date2])</f>
        <v>18-Sep-1996</v>
      </c>
      <c r="O1967" s="20">
        <f>_xlfn.XLOOKUP(A1967,Table3[Customer ID],Table3[Age])</f>
        <v>26</v>
      </c>
      <c r="P1967" s="20">
        <f>_xlfn.XLOOKUP(A1967,Table3[Customer ID],Table3[children])</f>
        <v>1</v>
      </c>
      <c r="Q1967" s="47">
        <f>_xlfn.XLOOKUP(A1967,Table3[Customer ID],Table3[charges])</f>
        <v>3490.55</v>
      </c>
      <c r="R1967" s="20" t="str">
        <f>_xlfn.XLOOKUP(A1967,Table3[Customer ID],Table3[Hospital tier])</f>
        <v>tier - 1</v>
      </c>
      <c r="S1967" s="20" t="str">
        <f>_xlfn.XLOOKUP(A1967,Table3[Customer ID],Table3[City tier])</f>
        <v>tier - 2</v>
      </c>
      <c r="T1967" s="20" t="str">
        <f>_xlfn.XLOOKUP(A1967,Table3[Customer ID],Table3[State ID])</f>
        <v>R1015</v>
      </c>
    </row>
    <row r="1968" spans="1:20" x14ac:dyDescent="0.3">
      <c r="A1968" s="20" t="s">
        <v>1986</v>
      </c>
      <c r="B1968" s="20" t="str">
        <f>_xlfn.XLOOKUP(A1968,Sheet3!A1968:A4302,Sheet3!B1968:B4302)</f>
        <v xml:space="preserve"> Mr</v>
      </c>
      <c r="C1968" s="20" t="str">
        <f>_xlfn.XLOOKUP(A1968,Sheet3!A1968:A4302,Sheet3!C1968:C4302)</f>
        <v>Petty</v>
      </c>
      <c r="D1968" s="20" t="str">
        <f>_xlfn.XLOOKUP(A1968,Sheet3!A1968:A4302,Sheet3!D1968:D4302)</f>
        <v xml:space="preserve">  Kyle S</v>
      </c>
      <c r="E1968" s="46">
        <f>_xlfn.XLOOKUP(A1968,Sheet1!$A$2:$A$2336,Sheet1!$B$2:$B$2336)</f>
        <v>23.7</v>
      </c>
      <c r="F1968" s="20">
        <f>_xlfn.XLOOKUP(Table4[[#This Row],[Customer ID]],Sheet1!A1968:A4302,Sheet1!C1968:C4302)</f>
        <v>5.55</v>
      </c>
      <c r="G1968" s="20" t="str">
        <f>_xlfn.XLOOKUP(Table4[[#This Row],[Customer ID]],Sheet1!A1968:A4302,Sheet1!D1968:D4302)</f>
        <v>yes</v>
      </c>
      <c r="H1968" s="20" t="str">
        <f>_xlfn.XLOOKUP(Table4[[#This Row],[Customer ID]],Sheet1!A1968:A4302,Sheet1!E1968:E4302)</f>
        <v>No</v>
      </c>
      <c r="I1968" s="20" t="str">
        <f>_xlfn.XLOOKUP(Table4[[#This Row],[Customer ID]],Sheet1!A1968:A4302,Sheet1!F1968:F4302)</f>
        <v>No</v>
      </c>
      <c r="J1968" s="20">
        <f>_xlfn.XLOOKUP(Table4[[#This Row],[Customer ID]],Sheet1!A1968:A4302,Sheet1!G1968:G4302)</f>
        <v>0</v>
      </c>
      <c r="K1968" s="20" t="str">
        <f>_xlfn.XLOOKUP(Table4[[#This Row],[Customer ID]],Sheet1!A1968:A4302,Sheet1!H1968:H4302)</f>
        <v>No</v>
      </c>
      <c r="L1968" s="20" t="str">
        <f>_xlfn.XLOOKUP(Table4[[#This Row],[Customer ID]],Sheet1!A1968:A4302,Sheet1!I1968:I4302)</f>
        <v>Normal weight</v>
      </c>
      <c r="M1968" s="20" t="str">
        <f>_xlfn.XLOOKUP(A1968,Sheet1!A1968:A4302,Sheet1!J1968:J4302)</f>
        <v>Normal</v>
      </c>
      <c r="N1968" s="48" t="str">
        <f>_xlfn.XLOOKUP(Table4[[#This Row],[Customer ID]],Table3[Customer ID],Table3[Date2])</f>
        <v>19-Sep-1996</v>
      </c>
      <c r="O1968" s="20">
        <f>_xlfn.XLOOKUP(A1968,Table3[Customer ID],Table3[Age])</f>
        <v>26</v>
      </c>
      <c r="P1968" s="20">
        <f>_xlfn.XLOOKUP(A1968,Table3[Customer ID],Table3[children])</f>
        <v>2</v>
      </c>
      <c r="Q1968" s="47">
        <f>_xlfn.XLOOKUP(A1968,Table3[Customer ID],Table3[charges])</f>
        <v>3484.33</v>
      </c>
      <c r="R1968" s="20" t="str">
        <f>_xlfn.XLOOKUP(A1968,Table3[Customer ID],Table3[Hospital tier])</f>
        <v>tier - 3</v>
      </c>
      <c r="S1968" s="20" t="str">
        <f>_xlfn.XLOOKUP(A1968,Table3[Customer ID],Table3[City tier])</f>
        <v>tier - 3</v>
      </c>
      <c r="T1968" s="20" t="str">
        <f>_xlfn.XLOOKUP(A1968,Table3[Customer ID],Table3[State ID])</f>
        <v>R1011</v>
      </c>
    </row>
    <row r="1969" spans="1:20" x14ac:dyDescent="0.3">
      <c r="A1969" s="20" t="s">
        <v>1987</v>
      </c>
      <c r="B1969" s="20" t="str">
        <f>_xlfn.XLOOKUP(A1969,Sheet3!A1969:A4303,Sheet3!B1969:B4303)</f>
        <v xml:space="preserve"> Mr</v>
      </c>
      <c r="C1969" s="20" t="str">
        <f>_xlfn.XLOOKUP(A1969,Sheet3!A1969:A4303,Sheet3!C1969:C4303)</f>
        <v>Sanford</v>
      </c>
      <c r="D1969" s="20" t="str">
        <f>_xlfn.XLOOKUP(A1969,Sheet3!A1969:A4303,Sheet3!D1969:D4303)</f>
        <v xml:space="preserve">  Alexander J.</v>
      </c>
      <c r="E1969" s="46">
        <f>_xlfn.XLOOKUP(A1969,Sheet1!$A$2:$A$2336,Sheet1!$B$2:$B$2336)</f>
        <v>30.4</v>
      </c>
      <c r="F1969" s="20">
        <f>_xlfn.XLOOKUP(Table4[[#This Row],[Customer ID]],Sheet1!A1969:A4303,Sheet1!C1969:C4303)</f>
        <v>5.95</v>
      </c>
      <c r="G1969" s="20" t="str">
        <f>_xlfn.XLOOKUP(Table4[[#This Row],[Customer ID]],Sheet1!A1969:A4303,Sheet1!D1969:D4303)</f>
        <v>No</v>
      </c>
      <c r="H1969" s="20" t="str">
        <f>_xlfn.XLOOKUP(Table4[[#This Row],[Customer ID]],Sheet1!A1969:A4303,Sheet1!E1969:E4303)</f>
        <v>yes</v>
      </c>
      <c r="I1969" s="20" t="str">
        <f>_xlfn.XLOOKUP(Table4[[#This Row],[Customer ID]],Sheet1!A1969:A4303,Sheet1!F1969:F4303)</f>
        <v>No</v>
      </c>
      <c r="J1969" s="20">
        <f>_xlfn.XLOOKUP(Table4[[#This Row],[Customer ID]],Sheet1!A1969:A4303,Sheet1!G1969:G4303)</f>
        <v>1</v>
      </c>
      <c r="K1969" s="20" t="str">
        <f>_xlfn.XLOOKUP(Table4[[#This Row],[Customer ID]],Sheet1!A1969:A4303,Sheet1!H1969:H4303)</f>
        <v>No</v>
      </c>
      <c r="L1969" s="20" t="str">
        <f>_xlfn.XLOOKUP(Table4[[#This Row],[Customer ID]],Sheet1!A1969:A4303,Sheet1!I1969:I4303)</f>
        <v>Obesity</v>
      </c>
      <c r="M1969" s="20" t="str">
        <f>_xlfn.XLOOKUP(A1969,Sheet1!A1969:A4303,Sheet1!J1969:J4303)</f>
        <v>Prediabetes</v>
      </c>
      <c r="N1969" s="48" t="str">
        <f>_xlfn.XLOOKUP(Table4[[#This Row],[Customer ID]],Table3[Customer ID],Table3[Date2])</f>
        <v>26-Jun-2004</v>
      </c>
      <c r="O1969" s="20">
        <f>_xlfn.XLOOKUP(A1969,Table3[Customer ID],Table3[Age])</f>
        <v>18</v>
      </c>
      <c r="P1969" s="20">
        <f>_xlfn.XLOOKUP(A1969,Table3[Customer ID],Table3[children])</f>
        <v>3</v>
      </c>
      <c r="Q1969" s="47">
        <f>_xlfn.XLOOKUP(A1969,Table3[Customer ID],Table3[charges])</f>
        <v>3481.87</v>
      </c>
      <c r="R1969" s="20" t="str">
        <f>_xlfn.XLOOKUP(A1969,Table3[Customer ID],Table3[Hospital tier])</f>
        <v>tier - 2</v>
      </c>
      <c r="S1969" s="20" t="str">
        <f>_xlfn.XLOOKUP(A1969,Table3[Customer ID],Table3[City tier])</f>
        <v>tier - 3</v>
      </c>
      <c r="T1969" s="20" t="str">
        <f>_xlfn.XLOOKUP(A1969,Table3[Customer ID],Table3[State ID])</f>
        <v>R1016</v>
      </c>
    </row>
    <row r="1970" spans="1:20" x14ac:dyDescent="0.3">
      <c r="A1970" s="20" t="s">
        <v>1988</v>
      </c>
      <c r="B1970" s="20" t="str">
        <f>_xlfn.XLOOKUP(A1970,Sheet3!A1970:A4304,Sheet3!B1970:B4304)</f>
        <v xml:space="preserve"> Mr</v>
      </c>
      <c r="C1970" s="20" t="str">
        <f>_xlfn.XLOOKUP(A1970,Sheet3!A1970:A4304,Sheet3!C1970:C4304)</f>
        <v>Sprague</v>
      </c>
      <c r="D1970" s="20" t="str">
        <f>_xlfn.XLOOKUP(A1970,Sheet3!A1970:A4304,Sheet3!D1970:D4304)</f>
        <v xml:space="preserve">  Dustin L</v>
      </c>
      <c r="E1970" s="46">
        <f>_xlfn.XLOOKUP(A1970,Sheet1!$A$2:$A$2336,Sheet1!$B$2:$B$2336)</f>
        <v>38.94</v>
      </c>
      <c r="F1970" s="20">
        <f>_xlfn.XLOOKUP(Table4[[#This Row],[Customer ID]],Sheet1!A1970:A4304,Sheet1!C1970:C4304)</f>
        <v>4.3600000000000003</v>
      </c>
      <c r="G1970" s="20" t="str">
        <f>_xlfn.XLOOKUP(Table4[[#This Row],[Customer ID]],Sheet1!A1970:A4304,Sheet1!D1970:D4304)</f>
        <v>No</v>
      </c>
      <c r="H1970" s="20" t="str">
        <f>_xlfn.XLOOKUP(Table4[[#This Row],[Customer ID]],Sheet1!A1970:A4304,Sheet1!E1970:E4304)</f>
        <v>No</v>
      </c>
      <c r="I1970" s="20" t="str">
        <f>_xlfn.XLOOKUP(Table4[[#This Row],[Customer ID]],Sheet1!A1970:A4304,Sheet1!F1970:F4304)</f>
        <v>Yes</v>
      </c>
      <c r="J1970" s="20">
        <f>_xlfn.XLOOKUP(Table4[[#This Row],[Customer ID]],Sheet1!A1970:A4304,Sheet1!G1970:G4304)</f>
        <v>1</v>
      </c>
      <c r="K1970" s="20" t="str">
        <f>_xlfn.XLOOKUP(Table4[[#This Row],[Customer ID]],Sheet1!A1970:A4304,Sheet1!H1970:H4304)</f>
        <v>No</v>
      </c>
      <c r="L1970" s="20" t="str">
        <f>_xlfn.XLOOKUP(Table4[[#This Row],[Customer ID]],Sheet1!A1970:A4304,Sheet1!I1970:I4304)</f>
        <v>Obesity</v>
      </c>
      <c r="M1970" s="20" t="str">
        <f>_xlfn.XLOOKUP(A1970,Sheet1!A1970:A4304,Sheet1!J1970:J4304)</f>
        <v>Normal</v>
      </c>
      <c r="N1970" s="48" t="str">
        <f>_xlfn.XLOOKUP(Table4[[#This Row],[Customer ID]],Table3[Customer ID],Table3[Date2])</f>
        <v>12-Oct-1993</v>
      </c>
      <c r="O1970" s="20">
        <f>_xlfn.XLOOKUP(A1970,Table3[Customer ID],Table3[Age])</f>
        <v>29</v>
      </c>
      <c r="P1970" s="20">
        <f>_xlfn.XLOOKUP(A1970,Table3[Customer ID],Table3[children])</f>
        <v>1</v>
      </c>
      <c r="Q1970" s="47">
        <f>_xlfn.XLOOKUP(A1970,Table3[Customer ID],Table3[charges])</f>
        <v>3471.41</v>
      </c>
      <c r="R1970" s="20" t="str">
        <f>_xlfn.XLOOKUP(A1970,Table3[Customer ID],Table3[Hospital tier])</f>
        <v>tier - 2</v>
      </c>
      <c r="S1970" s="20" t="str">
        <f>_xlfn.XLOOKUP(A1970,Table3[Customer ID],Table3[City tier])</f>
        <v>tier - 2</v>
      </c>
      <c r="T1970" s="20" t="str">
        <f>_xlfn.XLOOKUP(A1970,Table3[Customer ID],Table3[State ID])</f>
        <v>R1013</v>
      </c>
    </row>
    <row r="1971" spans="1:20" x14ac:dyDescent="0.3">
      <c r="A1971" s="20" t="s">
        <v>1989</v>
      </c>
      <c r="B1971" s="20" t="str">
        <f>_xlfn.XLOOKUP(A1971,Sheet3!A1971:A4305,Sheet3!B1971:B4305)</f>
        <v xml:space="preserve"> Mrs</v>
      </c>
      <c r="C1971" s="20" t="str">
        <f>_xlfn.XLOOKUP(A1971,Sheet3!A1971:A4305,Sheet3!C1971:C4305)</f>
        <v>Lasseron</v>
      </c>
      <c r="D1971" s="20" t="str">
        <f>_xlfn.XLOOKUP(A1971,Sheet3!A1971:A4305,Sheet3!D1971:D4305)</f>
        <v xml:space="preserve">  Chloe</v>
      </c>
      <c r="E1971" s="46">
        <f>_xlfn.XLOOKUP(A1971,Sheet1!$A$2:$A$2336,Sheet1!$B$2:$B$2336)</f>
        <v>31.02</v>
      </c>
      <c r="F1971" s="20">
        <f>_xlfn.XLOOKUP(Table4[[#This Row],[Customer ID]],Sheet1!A1971:A4305,Sheet1!C1971:C4305)</f>
        <v>4.84</v>
      </c>
      <c r="G1971" s="20" t="str">
        <f>_xlfn.XLOOKUP(Table4[[#This Row],[Customer ID]],Sheet1!A1971:A4305,Sheet1!D1971:D4305)</f>
        <v>No</v>
      </c>
      <c r="H1971" s="20" t="str">
        <f>_xlfn.XLOOKUP(Table4[[#This Row],[Customer ID]],Sheet1!A1971:A4305,Sheet1!E1971:E4305)</f>
        <v>No</v>
      </c>
      <c r="I1971" s="20" t="str">
        <f>_xlfn.XLOOKUP(Table4[[#This Row],[Customer ID]],Sheet1!A1971:A4305,Sheet1!F1971:F4305)</f>
        <v>Yes</v>
      </c>
      <c r="J1971" s="20">
        <f>_xlfn.XLOOKUP(Table4[[#This Row],[Customer ID]],Sheet1!A1971:A4305,Sheet1!G1971:G4305)</f>
        <v>1</v>
      </c>
      <c r="K1971" s="20" t="str">
        <f>_xlfn.XLOOKUP(Table4[[#This Row],[Customer ID]],Sheet1!A1971:A4305,Sheet1!H1971:H4305)</f>
        <v>No</v>
      </c>
      <c r="L1971" s="20" t="str">
        <f>_xlfn.XLOOKUP(Table4[[#This Row],[Customer ID]],Sheet1!A1971:A4305,Sheet1!I1971:I4305)</f>
        <v>Obesity</v>
      </c>
      <c r="M1971" s="20" t="str">
        <f>_xlfn.XLOOKUP(A1971,Sheet1!A1971:A4305,Sheet1!J1971:J4305)</f>
        <v>Normal</v>
      </c>
      <c r="N1971" s="48" t="str">
        <f>_xlfn.XLOOKUP(Table4[[#This Row],[Customer ID]],Table3[Customer ID],Table3[Date2])</f>
        <v>29-Jul-2003</v>
      </c>
      <c r="O1971" s="20">
        <f>_xlfn.XLOOKUP(A1971,Table3[Customer ID],Table3[Age])</f>
        <v>19</v>
      </c>
      <c r="P1971" s="20">
        <f>_xlfn.XLOOKUP(A1971,Table3[Customer ID],Table3[children])</f>
        <v>0</v>
      </c>
      <c r="Q1971" s="47">
        <f>_xlfn.XLOOKUP(A1971,Table3[Customer ID],Table3[charges])</f>
        <v>3463.51</v>
      </c>
      <c r="R1971" s="20" t="str">
        <f>_xlfn.XLOOKUP(A1971,Table3[Customer ID],Table3[Hospital tier])</f>
        <v>tier - 2</v>
      </c>
      <c r="S1971" s="20" t="str">
        <f>_xlfn.XLOOKUP(A1971,Table3[Customer ID],Table3[City tier])</f>
        <v>tier - 1</v>
      </c>
      <c r="T1971" s="20" t="str">
        <f>_xlfn.XLOOKUP(A1971,Table3[Customer ID],Table3[State ID])</f>
        <v>R1025</v>
      </c>
    </row>
    <row r="1972" spans="1:20" x14ac:dyDescent="0.3">
      <c r="A1972" s="20" t="s">
        <v>1990</v>
      </c>
      <c r="B1972" s="20" t="str">
        <f>_xlfn.XLOOKUP(A1972,Sheet3!A1972:A4306,Sheet3!B1972:B4306)</f>
        <v xml:space="preserve"> Ms</v>
      </c>
      <c r="C1972" s="20" t="str">
        <f>_xlfn.XLOOKUP(A1972,Sheet3!A1972:A4306,Sheet3!C1972:C4306)</f>
        <v>Bushong</v>
      </c>
      <c r="D1972" s="20" t="str">
        <f>_xlfn.XLOOKUP(A1972,Sheet3!A1972:A4306,Sheet3!D1972:D4306)</f>
        <v xml:space="preserve">  Cailtlin</v>
      </c>
      <c r="E1972" s="46">
        <f>_xlfn.XLOOKUP(A1972,Sheet1!$A$2:$A$2336,Sheet1!$B$2:$B$2336)</f>
        <v>17.5</v>
      </c>
      <c r="F1972" s="20">
        <f>_xlfn.XLOOKUP(Table4[[#This Row],[Customer ID]],Sheet1!A1972:A4306,Sheet1!C1972:C4306)</f>
        <v>4.5599999999999996</v>
      </c>
      <c r="G1972" s="20" t="str">
        <f>_xlfn.XLOOKUP(Table4[[#This Row],[Customer ID]],Sheet1!A1972:A4306,Sheet1!D1972:D4306)</f>
        <v>No</v>
      </c>
      <c r="H1972" s="20" t="str">
        <f>_xlfn.XLOOKUP(Table4[[#This Row],[Customer ID]],Sheet1!A1972:A4306,Sheet1!E1972:E4306)</f>
        <v>No</v>
      </c>
      <c r="I1972" s="20" t="str">
        <f>_xlfn.XLOOKUP(Table4[[#This Row],[Customer ID]],Sheet1!A1972:A4306,Sheet1!F1972:F4306)</f>
        <v>No</v>
      </c>
      <c r="J1972" s="20">
        <f>_xlfn.XLOOKUP(Table4[[#This Row],[Customer ID]],Sheet1!A1972:A4306,Sheet1!G1972:G4306)</f>
        <v>1</v>
      </c>
      <c r="K1972" s="20" t="str">
        <f>_xlfn.XLOOKUP(Table4[[#This Row],[Customer ID]],Sheet1!A1972:A4306,Sheet1!H1972:H4306)</f>
        <v>No</v>
      </c>
      <c r="L1972" s="20" t="str">
        <f>_xlfn.XLOOKUP(Table4[[#This Row],[Customer ID]],Sheet1!A1972:A4306,Sheet1!I1972:I4306)</f>
        <v>Under Weight</v>
      </c>
      <c r="M1972" s="20" t="str">
        <f>_xlfn.XLOOKUP(A1972,Sheet1!A1972:A4306,Sheet1!J1972:J4306)</f>
        <v>Normal</v>
      </c>
      <c r="N1972" s="48" t="str">
        <f>_xlfn.XLOOKUP(Table4[[#This Row],[Customer ID]],Table3[Customer ID],Table3[Date2])</f>
        <v>14-Sep-1987</v>
      </c>
      <c r="O1972" s="20">
        <f>_xlfn.XLOOKUP(A1972,Table3[Customer ID],Table3[Age])</f>
        <v>35</v>
      </c>
      <c r="P1972" s="20">
        <f>_xlfn.XLOOKUP(A1972,Table3[Customer ID],Table3[children])</f>
        <v>3</v>
      </c>
      <c r="Q1972" s="47">
        <f>_xlfn.XLOOKUP(A1972,Table3[Customer ID],Table3[charges])</f>
        <v>3453.77</v>
      </c>
      <c r="R1972" s="20" t="str">
        <f>_xlfn.XLOOKUP(A1972,Table3[Customer ID],Table3[Hospital tier])</f>
        <v>tier - 2</v>
      </c>
      <c r="S1972" s="20" t="str">
        <f>_xlfn.XLOOKUP(A1972,Table3[Customer ID],Table3[City tier])</f>
        <v>tier - 1</v>
      </c>
      <c r="T1972" s="20" t="str">
        <f>_xlfn.XLOOKUP(A1972,Table3[Customer ID],Table3[State ID])</f>
        <v>R1011</v>
      </c>
    </row>
    <row r="1973" spans="1:20" x14ac:dyDescent="0.3">
      <c r="A1973" s="20" t="s">
        <v>1991</v>
      </c>
      <c r="B1973" s="20" t="str">
        <f>_xlfn.XLOOKUP(A1973,Sheet3!A1973:A4307,Sheet3!B1973:B4307)</f>
        <v xml:space="preserve"> Mr</v>
      </c>
      <c r="C1973" s="20" t="str">
        <f>_xlfn.XLOOKUP(A1973,Sheet3!A1973:A4307,Sheet3!C1973:C4307)</f>
        <v>Dennison</v>
      </c>
      <c r="D1973" s="20" t="str">
        <f>_xlfn.XLOOKUP(A1973,Sheet3!A1973:A4307,Sheet3!D1973:D4307)</f>
        <v xml:space="preserve">  Joshua</v>
      </c>
      <c r="E1973" s="46">
        <f>_xlfn.XLOOKUP(A1973,Sheet1!$A$2:$A$2336,Sheet1!$B$2:$B$2336)</f>
        <v>34.799999999999997</v>
      </c>
      <c r="F1973" s="20">
        <f>_xlfn.XLOOKUP(Table4[[#This Row],[Customer ID]],Sheet1!A1973:A4307,Sheet1!C1973:C4307)</f>
        <v>4.42</v>
      </c>
      <c r="G1973" s="20" t="str">
        <f>_xlfn.XLOOKUP(Table4[[#This Row],[Customer ID]],Sheet1!A1973:A4307,Sheet1!D1973:D4307)</f>
        <v>yes</v>
      </c>
      <c r="H1973" s="20" t="str">
        <f>_xlfn.XLOOKUP(Table4[[#This Row],[Customer ID]],Sheet1!A1973:A4307,Sheet1!E1973:E4307)</f>
        <v>yes</v>
      </c>
      <c r="I1973" s="20" t="str">
        <f>_xlfn.XLOOKUP(Table4[[#This Row],[Customer ID]],Sheet1!A1973:A4307,Sheet1!F1973:F4307)</f>
        <v>No</v>
      </c>
      <c r="J1973" s="20">
        <f>_xlfn.XLOOKUP(Table4[[#This Row],[Customer ID]],Sheet1!A1973:A4307,Sheet1!G1973:G4307)</f>
        <v>2</v>
      </c>
      <c r="K1973" s="20" t="str">
        <f>_xlfn.XLOOKUP(Table4[[#This Row],[Customer ID]],Sheet1!A1973:A4307,Sheet1!H1973:H4307)</f>
        <v>No</v>
      </c>
      <c r="L1973" s="20" t="str">
        <f>_xlfn.XLOOKUP(Table4[[#This Row],[Customer ID]],Sheet1!A1973:A4307,Sheet1!I1973:I4307)</f>
        <v>Obesity</v>
      </c>
      <c r="M1973" s="20" t="str">
        <f>_xlfn.XLOOKUP(A1973,Sheet1!A1973:A4307,Sheet1!J1973:J4307)</f>
        <v>Normal</v>
      </c>
      <c r="N1973" s="48" t="str">
        <f>_xlfn.XLOOKUP(Table4[[#This Row],[Customer ID]],Table3[Customer ID],Table3[Date2])</f>
        <v>20-Jun-2000</v>
      </c>
      <c r="O1973" s="20">
        <f>_xlfn.XLOOKUP(A1973,Table3[Customer ID],Table3[Age])</f>
        <v>22</v>
      </c>
      <c r="P1973" s="20">
        <f>_xlfn.XLOOKUP(A1973,Table3[Customer ID],Table3[children])</f>
        <v>3</v>
      </c>
      <c r="Q1973" s="47">
        <f>_xlfn.XLOOKUP(A1973,Table3[Customer ID],Table3[charges])</f>
        <v>3443.06</v>
      </c>
      <c r="R1973" s="20" t="str">
        <f>_xlfn.XLOOKUP(A1973,Table3[Customer ID],Table3[Hospital tier])</f>
        <v>tier - 2</v>
      </c>
      <c r="S1973" s="20" t="str">
        <f>_xlfn.XLOOKUP(A1973,Table3[Customer ID],Table3[City tier])</f>
        <v>tier - 1</v>
      </c>
      <c r="T1973" s="20" t="str">
        <f>_xlfn.XLOOKUP(A1973,Table3[Customer ID],Table3[State ID])</f>
        <v>R1011</v>
      </c>
    </row>
    <row r="1974" spans="1:20" x14ac:dyDescent="0.3">
      <c r="A1974" s="20" t="s">
        <v>1992</v>
      </c>
      <c r="B1974" s="20" t="str">
        <f>_xlfn.XLOOKUP(A1974,Sheet3!A1974:A4308,Sheet3!B1974:B4308)</f>
        <v xml:space="preserve"> Mr</v>
      </c>
      <c r="C1974" s="20" t="str">
        <f>_xlfn.XLOOKUP(A1974,Sheet3!A1974:A4308,Sheet3!C1974:C4308)</f>
        <v>Lira</v>
      </c>
      <c r="D1974" s="20" t="str">
        <f>_xlfn.XLOOKUP(A1974,Sheet3!A1974:A4308,Sheet3!D1974:D4308)</f>
        <v xml:space="preserve">  Chuy</v>
      </c>
      <c r="E1974" s="46">
        <f>_xlfn.XLOOKUP(A1974,Sheet1!$A$2:$A$2336,Sheet1!$B$2:$B$2336)</f>
        <v>17.3</v>
      </c>
      <c r="F1974" s="20">
        <f>_xlfn.XLOOKUP(Table4[[#This Row],[Customer ID]],Sheet1!A1974:A4308,Sheet1!C1974:C4308)</f>
        <v>7.66</v>
      </c>
      <c r="G1974" s="20" t="str">
        <f>_xlfn.XLOOKUP(Table4[[#This Row],[Customer ID]],Sheet1!A1974:A4308,Sheet1!D1974:D4308)</f>
        <v>yes</v>
      </c>
      <c r="H1974" s="20" t="str">
        <f>_xlfn.XLOOKUP(Table4[[#This Row],[Customer ID]],Sheet1!A1974:A4308,Sheet1!E1974:E4308)</f>
        <v>No</v>
      </c>
      <c r="I1974" s="20" t="str">
        <f>_xlfn.XLOOKUP(Table4[[#This Row],[Customer ID]],Sheet1!A1974:A4308,Sheet1!F1974:F4308)</f>
        <v>No</v>
      </c>
      <c r="J1974" s="20">
        <f>_xlfn.XLOOKUP(Table4[[#This Row],[Customer ID]],Sheet1!A1974:A4308,Sheet1!G1974:G4308)</f>
        <v>1</v>
      </c>
      <c r="K1974" s="20" t="str">
        <f>_xlfn.XLOOKUP(Table4[[#This Row],[Customer ID]],Sheet1!A1974:A4308,Sheet1!H1974:H4308)</f>
        <v>No</v>
      </c>
      <c r="L1974" s="20" t="str">
        <f>_xlfn.XLOOKUP(Table4[[#This Row],[Customer ID]],Sheet1!A1974:A4308,Sheet1!I1974:I4308)</f>
        <v>Under Weight</v>
      </c>
      <c r="M1974" s="20" t="str">
        <f>_xlfn.XLOOKUP(A1974,Sheet1!A1974:A4308,Sheet1!J1974:J4308)</f>
        <v>Diabetes</v>
      </c>
      <c r="N1974" s="48" t="str">
        <f>_xlfn.XLOOKUP(Table4[[#This Row],[Customer ID]],Table3[Customer ID],Table3[Date2])</f>
        <v>27-Aug-1986</v>
      </c>
      <c r="O1974" s="20">
        <f>_xlfn.XLOOKUP(A1974,Table3[Customer ID],Table3[Age])</f>
        <v>36</v>
      </c>
      <c r="P1974" s="20">
        <f>_xlfn.XLOOKUP(A1974,Table3[Customer ID],Table3[children])</f>
        <v>3</v>
      </c>
      <c r="Q1974" s="47">
        <f>_xlfn.XLOOKUP(A1974,Table3[Customer ID],Table3[charges])</f>
        <v>3436.5</v>
      </c>
      <c r="R1974" s="20" t="str">
        <f>_xlfn.XLOOKUP(A1974,Table3[Customer ID],Table3[Hospital tier])</f>
        <v>tier - 2</v>
      </c>
      <c r="S1974" s="20" t="str">
        <f>_xlfn.XLOOKUP(A1974,Table3[Customer ID],Table3[City tier])</f>
        <v>tier - 1</v>
      </c>
      <c r="T1974" s="20" t="str">
        <f>_xlfn.XLOOKUP(A1974,Table3[Customer ID],Table3[State ID])</f>
        <v>R1013</v>
      </c>
    </row>
    <row r="1975" spans="1:20" x14ac:dyDescent="0.3">
      <c r="A1975" s="20" t="s">
        <v>1993</v>
      </c>
      <c r="B1975" s="20" t="str">
        <f>_xlfn.XLOOKUP(A1975,Sheet3!A1975:A4309,Sheet3!B1975:B4309)</f>
        <v xml:space="preserve"> Ms</v>
      </c>
      <c r="C1975" s="20" t="str">
        <f>_xlfn.XLOOKUP(A1975,Sheet3!A1975:A4309,Sheet3!C1975:C4309)</f>
        <v>Nahigian</v>
      </c>
      <c r="D1975" s="20" t="str">
        <f>_xlfn.XLOOKUP(A1975,Sheet3!A1975:A4309,Sheet3!D1975:D4309)</f>
        <v xml:space="preserve">  Laurie B</v>
      </c>
      <c r="E1975" s="46">
        <f>_xlfn.XLOOKUP(A1975,Sheet1!$A$2:$A$2336,Sheet1!$B$2:$B$2336)</f>
        <v>32.25</v>
      </c>
      <c r="F1975" s="20">
        <f>_xlfn.XLOOKUP(Table4[[#This Row],[Customer ID]],Sheet1!A1975:A4309,Sheet1!C1975:C4309)</f>
        <v>5.2</v>
      </c>
      <c r="G1975" s="20" t="str">
        <f>_xlfn.XLOOKUP(Table4[[#This Row],[Customer ID]],Sheet1!A1975:A4309,Sheet1!D1975:D4309)</f>
        <v>yes</v>
      </c>
      <c r="H1975" s="20" t="str">
        <f>_xlfn.XLOOKUP(Table4[[#This Row],[Customer ID]],Sheet1!A1975:A4309,Sheet1!E1975:E4309)</f>
        <v>No</v>
      </c>
      <c r="I1975" s="20" t="str">
        <f>_xlfn.XLOOKUP(Table4[[#This Row],[Customer ID]],Sheet1!A1975:A4309,Sheet1!F1975:F4309)</f>
        <v>No</v>
      </c>
      <c r="J1975" s="20">
        <f>_xlfn.XLOOKUP(Table4[[#This Row],[Customer ID]],Sheet1!A1975:A4309,Sheet1!G1975:G4309)</f>
        <v>0</v>
      </c>
      <c r="K1975" s="20" t="str">
        <f>_xlfn.XLOOKUP(Table4[[#This Row],[Customer ID]],Sheet1!A1975:A4309,Sheet1!H1975:H4309)</f>
        <v>No</v>
      </c>
      <c r="L1975" s="20" t="str">
        <f>_xlfn.XLOOKUP(Table4[[#This Row],[Customer ID]],Sheet1!A1975:A4309,Sheet1!I1975:I4309)</f>
        <v>Obesity</v>
      </c>
      <c r="M1975" s="20" t="str">
        <f>_xlfn.XLOOKUP(A1975,Sheet1!A1975:A4309,Sheet1!J1975:J4309)</f>
        <v>Normal</v>
      </c>
      <c r="N1975" s="48" t="str">
        <f>_xlfn.XLOOKUP(Table4[[#This Row],[Customer ID]],Table3[Customer ID],Table3[Date2])</f>
        <v>26-Dec-2001</v>
      </c>
      <c r="O1975" s="20">
        <f>_xlfn.XLOOKUP(A1975,Table3[Customer ID],Table3[Age])</f>
        <v>21</v>
      </c>
      <c r="P1975" s="20">
        <f>_xlfn.XLOOKUP(A1975,Table3[Customer ID],Table3[children])</f>
        <v>0</v>
      </c>
      <c r="Q1975" s="47">
        <f>_xlfn.XLOOKUP(A1975,Table3[Customer ID],Table3[charges])</f>
        <v>3434.38</v>
      </c>
      <c r="R1975" s="20" t="str">
        <f>_xlfn.XLOOKUP(A1975,Table3[Customer ID],Table3[Hospital tier])</f>
        <v>tier - 2</v>
      </c>
      <c r="S1975" s="20" t="str">
        <f>_xlfn.XLOOKUP(A1975,Table3[Customer ID],Table3[City tier])</f>
        <v>tier - 2</v>
      </c>
      <c r="T1975" s="20" t="str">
        <f>_xlfn.XLOOKUP(A1975,Table3[Customer ID],Table3[State ID])</f>
        <v>R1011</v>
      </c>
    </row>
    <row r="1976" spans="1:20" x14ac:dyDescent="0.3">
      <c r="A1976" s="20" t="s">
        <v>1994</v>
      </c>
      <c r="B1976" s="20" t="str">
        <f>_xlfn.XLOOKUP(A1976,Sheet3!A1976:A4310,Sheet3!B1976:B4310)</f>
        <v xml:space="preserve"> Ms</v>
      </c>
      <c r="C1976" s="20" t="str">
        <f>_xlfn.XLOOKUP(A1976,Sheet3!A1976:A4310,Sheet3!C1976:C4310)</f>
        <v>Cackett</v>
      </c>
      <c r="D1976" s="20" t="str">
        <f>_xlfn.XLOOKUP(A1976,Sheet3!A1976:A4310,Sheet3!D1976:D4310)</f>
        <v xml:space="preserve">  Rachel B.</v>
      </c>
      <c r="E1976" s="46">
        <f>_xlfn.XLOOKUP(A1976,Sheet1!$A$2:$A$2336,Sheet1!$B$2:$B$2336)</f>
        <v>42.4</v>
      </c>
      <c r="F1976" s="20">
        <f>_xlfn.XLOOKUP(Table4[[#This Row],[Customer ID]],Sheet1!A1976:A4310,Sheet1!C1976:C4310)</f>
        <v>5.53</v>
      </c>
      <c r="G1976" s="20" t="str">
        <f>_xlfn.XLOOKUP(Table4[[#This Row],[Customer ID]],Sheet1!A1976:A4310,Sheet1!D1976:D4310)</f>
        <v>yes</v>
      </c>
      <c r="H1976" s="20" t="str">
        <f>_xlfn.XLOOKUP(Table4[[#This Row],[Customer ID]],Sheet1!A1976:A4310,Sheet1!E1976:E4310)</f>
        <v>No</v>
      </c>
      <c r="I1976" s="20" t="str">
        <f>_xlfn.XLOOKUP(Table4[[#This Row],[Customer ID]],Sheet1!A1976:A4310,Sheet1!F1976:F4310)</f>
        <v>No</v>
      </c>
      <c r="J1976" s="20">
        <f>_xlfn.XLOOKUP(Table4[[#This Row],[Customer ID]],Sheet1!A1976:A4310,Sheet1!G1976:G4310)</f>
        <v>0</v>
      </c>
      <c r="K1976" s="20" t="str">
        <f>_xlfn.XLOOKUP(Table4[[#This Row],[Customer ID]],Sheet1!A1976:A4310,Sheet1!H1976:H4310)</f>
        <v>No</v>
      </c>
      <c r="L1976" s="20" t="str">
        <f>_xlfn.XLOOKUP(Table4[[#This Row],[Customer ID]],Sheet1!A1976:A4310,Sheet1!I1976:I4310)</f>
        <v>Obesity</v>
      </c>
      <c r="M1976" s="20" t="str">
        <f>_xlfn.XLOOKUP(A1976,Sheet1!A1976:A4310,Sheet1!J1976:J4310)</f>
        <v>Normal</v>
      </c>
      <c r="N1976" s="48" t="str">
        <f>_xlfn.XLOOKUP(Table4[[#This Row],[Customer ID]],Table3[Customer ID],Table3[Date2])</f>
        <v>19-Dec-1996</v>
      </c>
      <c r="O1976" s="20">
        <f>_xlfn.XLOOKUP(A1976,Table3[Customer ID],Table3[Age])</f>
        <v>26</v>
      </c>
      <c r="P1976" s="20">
        <f>_xlfn.XLOOKUP(A1976,Table3[Customer ID],Table3[children])</f>
        <v>1</v>
      </c>
      <c r="Q1976" s="47">
        <f>_xlfn.XLOOKUP(A1976,Table3[Customer ID],Table3[charges])</f>
        <v>3410.32</v>
      </c>
      <c r="R1976" s="20" t="str">
        <f>_xlfn.XLOOKUP(A1976,Table3[Customer ID],Table3[Hospital tier])</f>
        <v>tier - 2</v>
      </c>
      <c r="S1976" s="20" t="str">
        <f>_xlfn.XLOOKUP(A1976,Table3[Customer ID],Table3[City tier])</f>
        <v>tier - 2</v>
      </c>
      <c r="T1976" s="20" t="str">
        <f>_xlfn.XLOOKUP(A1976,Table3[Customer ID],Table3[State ID])</f>
        <v>R1011</v>
      </c>
    </row>
    <row r="1977" spans="1:20" x14ac:dyDescent="0.3">
      <c r="A1977" s="20" t="s">
        <v>1995</v>
      </c>
      <c r="B1977" s="20" t="str">
        <f>_xlfn.XLOOKUP(A1977,Sheet3!A1977:A4311,Sheet3!B1977:B4311)</f>
        <v xml:space="preserve"> Ms</v>
      </c>
      <c r="C1977" s="20" t="str">
        <f>_xlfn.XLOOKUP(A1977,Sheet3!A1977:A4311,Sheet3!C1977:C4311)</f>
        <v>Hunter-Galvan</v>
      </c>
      <c r="D1977" s="20" t="str">
        <f>_xlfn.XLOOKUP(A1977,Sheet3!A1977:A4311,Sheet3!D1977:D4311)</f>
        <v xml:space="preserve">  Liza</v>
      </c>
      <c r="E1977" s="46">
        <f>_xlfn.XLOOKUP(A1977,Sheet1!$A$2:$A$2336,Sheet1!$B$2:$B$2336)</f>
        <v>38.664999999999999</v>
      </c>
      <c r="F1977" s="20">
        <f>_xlfn.XLOOKUP(Table4[[#This Row],[Customer ID]],Sheet1!A1977:A4311,Sheet1!C1977:C4311)</f>
        <v>4.8600000000000003</v>
      </c>
      <c r="G1977" s="20" t="str">
        <f>_xlfn.XLOOKUP(Table4[[#This Row],[Customer ID]],Sheet1!A1977:A4311,Sheet1!D1977:D4311)</f>
        <v>No</v>
      </c>
      <c r="H1977" s="20" t="str">
        <f>_xlfn.XLOOKUP(Table4[[#This Row],[Customer ID]],Sheet1!A1977:A4311,Sheet1!E1977:E4311)</f>
        <v>yes</v>
      </c>
      <c r="I1977" s="20" t="str">
        <f>_xlfn.XLOOKUP(Table4[[#This Row],[Customer ID]],Sheet1!A1977:A4311,Sheet1!F1977:F4311)</f>
        <v>No</v>
      </c>
      <c r="J1977" s="20">
        <f>_xlfn.XLOOKUP(Table4[[#This Row],[Customer ID]],Sheet1!A1977:A4311,Sheet1!G1977:G4311)</f>
        <v>1</v>
      </c>
      <c r="K1977" s="20" t="str">
        <f>_xlfn.XLOOKUP(Table4[[#This Row],[Customer ID]],Sheet1!A1977:A4311,Sheet1!H1977:H4311)</f>
        <v>No</v>
      </c>
      <c r="L1977" s="20" t="str">
        <f>_xlfn.XLOOKUP(Table4[[#This Row],[Customer ID]],Sheet1!A1977:A4311,Sheet1!I1977:I4311)</f>
        <v>Obesity</v>
      </c>
      <c r="M1977" s="20" t="str">
        <f>_xlfn.XLOOKUP(A1977,Sheet1!A1977:A4311,Sheet1!J1977:J4311)</f>
        <v>Normal</v>
      </c>
      <c r="N1977" s="48" t="str">
        <f>_xlfn.XLOOKUP(Table4[[#This Row],[Customer ID]],Table3[Customer ID],Table3[Date2])</f>
        <v>16-Jul-2004</v>
      </c>
      <c r="O1977" s="20">
        <f>_xlfn.XLOOKUP(A1977,Table3[Customer ID],Table3[Age])</f>
        <v>18</v>
      </c>
      <c r="P1977" s="20">
        <f>_xlfn.XLOOKUP(A1977,Table3[Customer ID],Table3[children])</f>
        <v>2</v>
      </c>
      <c r="Q1977" s="47">
        <f>_xlfn.XLOOKUP(A1977,Table3[Customer ID],Table3[charges])</f>
        <v>3393.36</v>
      </c>
      <c r="R1977" s="20" t="str">
        <f>_xlfn.XLOOKUP(A1977,Table3[Customer ID],Table3[Hospital tier])</f>
        <v>tier - 2</v>
      </c>
      <c r="S1977" s="20" t="str">
        <f>_xlfn.XLOOKUP(A1977,Table3[Customer ID],Table3[City tier])</f>
        <v>tier - 2</v>
      </c>
      <c r="T1977" s="20" t="str">
        <f>_xlfn.XLOOKUP(A1977,Table3[Customer ID],Table3[State ID])</f>
        <v>R1023</v>
      </c>
    </row>
    <row r="1978" spans="1:20" x14ac:dyDescent="0.3">
      <c r="A1978" s="20" t="s">
        <v>1996</v>
      </c>
      <c r="B1978" s="20" t="str">
        <f>_xlfn.XLOOKUP(A1978,Sheet3!A1978:A4312,Sheet3!B1978:B4312)</f>
        <v xml:space="preserve"> Ms</v>
      </c>
      <c r="C1978" s="20" t="str">
        <f>_xlfn.XLOOKUP(A1978,Sheet3!A1978:A4312,Sheet3!C1978:C4312)</f>
        <v>Pierret</v>
      </c>
      <c r="D1978" s="20" t="str">
        <f>_xlfn.XLOOKUP(A1978,Sheet3!A1978:A4312,Sheet3!D1978:D4312)</f>
        <v xml:space="preserve">  Lindsey</v>
      </c>
      <c r="E1978" s="46">
        <f>_xlfn.XLOOKUP(A1978,Sheet1!$A$2:$A$2336,Sheet1!$B$2:$B$2336)</f>
        <v>29.92</v>
      </c>
      <c r="F1978" s="20">
        <f>_xlfn.XLOOKUP(Table4[[#This Row],[Customer ID]],Sheet1!A1978:A4312,Sheet1!C1978:C4312)</f>
        <v>5.49</v>
      </c>
      <c r="G1978" s="20" t="str">
        <f>_xlfn.XLOOKUP(Table4[[#This Row],[Customer ID]],Sheet1!A1978:A4312,Sheet1!D1978:D4312)</f>
        <v>yes</v>
      </c>
      <c r="H1978" s="20" t="str">
        <f>_xlfn.XLOOKUP(Table4[[#This Row],[Customer ID]],Sheet1!A1978:A4312,Sheet1!E1978:E4312)</f>
        <v>No</v>
      </c>
      <c r="I1978" s="20" t="str">
        <f>_xlfn.XLOOKUP(Table4[[#This Row],[Customer ID]],Sheet1!A1978:A4312,Sheet1!F1978:F4312)</f>
        <v>No</v>
      </c>
      <c r="J1978" s="20">
        <f>_xlfn.XLOOKUP(Table4[[#This Row],[Customer ID]],Sheet1!A1978:A4312,Sheet1!G1978:G4312)</f>
        <v>0</v>
      </c>
      <c r="K1978" s="20" t="str">
        <f>_xlfn.XLOOKUP(Table4[[#This Row],[Customer ID]],Sheet1!A1978:A4312,Sheet1!H1978:H4312)</f>
        <v>No</v>
      </c>
      <c r="L1978" s="20" t="str">
        <f>_xlfn.XLOOKUP(Table4[[#This Row],[Customer ID]],Sheet1!A1978:A4312,Sheet1!I1978:I4312)</f>
        <v>Over Weight</v>
      </c>
      <c r="M1978" s="20" t="str">
        <f>_xlfn.XLOOKUP(A1978,Sheet1!A1978:A4312,Sheet1!J1978:J4312)</f>
        <v>Normal</v>
      </c>
      <c r="N1978" s="48" t="str">
        <f>_xlfn.XLOOKUP(Table4[[#This Row],[Customer ID]],Table3[Customer ID],Table3[Date2])</f>
        <v>27-Oct-1996</v>
      </c>
      <c r="O1978" s="20">
        <f>_xlfn.XLOOKUP(A1978,Table3[Customer ID],Table3[Age])</f>
        <v>26</v>
      </c>
      <c r="P1978" s="20">
        <f>_xlfn.XLOOKUP(A1978,Table3[Customer ID],Table3[children])</f>
        <v>1</v>
      </c>
      <c r="Q1978" s="47">
        <f>_xlfn.XLOOKUP(A1978,Table3[Customer ID],Table3[charges])</f>
        <v>3392.98</v>
      </c>
      <c r="R1978" s="20" t="str">
        <f>_xlfn.XLOOKUP(A1978,Table3[Customer ID],Table3[Hospital tier])</f>
        <v>tier - 2</v>
      </c>
      <c r="S1978" s="20" t="str">
        <f>_xlfn.XLOOKUP(A1978,Table3[Customer ID],Table3[City tier])</f>
        <v>tier - 3</v>
      </c>
      <c r="T1978" s="20" t="str">
        <f>_xlfn.XLOOKUP(A1978,Table3[Customer ID],Table3[State ID])</f>
        <v>R1013</v>
      </c>
    </row>
    <row r="1979" spans="1:20" x14ac:dyDescent="0.3">
      <c r="A1979" s="20" t="s">
        <v>1997</v>
      </c>
      <c r="B1979" s="20" t="str">
        <f>_xlfn.XLOOKUP(A1979,Sheet3!A1979:A4313,Sheet3!B1979:B4313)</f>
        <v xml:space="preserve"> Ms</v>
      </c>
      <c r="C1979" s="20" t="str">
        <f>_xlfn.XLOOKUP(A1979,Sheet3!A1979:A4313,Sheet3!C1979:C4313)</f>
        <v>White</v>
      </c>
      <c r="D1979" s="20" t="str">
        <f>_xlfn.XLOOKUP(A1979,Sheet3!A1979:A4313,Sheet3!D1979:D4313)</f>
        <v xml:space="preserve">  Lindsay E.</v>
      </c>
      <c r="E1979" s="46">
        <f>_xlfn.XLOOKUP(A1979,Sheet1!$A$2:$A$2336,Sheet1!$B$2:$B$2336)</f>
        <v>29.48</v>
      </c>
      <c r="F1979" s="20">
        <f>_xlfn.XLOOKUP(Table4[[#This Row],[Customer ID]],Sheet1!A1979:A4313,Sheet1!C1979:C4313)</f>
        <v>4.09</v>
      </c>
      <c r="G1979" s="20" t="str">
        <f>_xlfn.XLOOKUP(Table4[[#This Row],[Customer ID]],Sheet1!A1979:A4313,Sheet1!D1979:D4313)</f>
        <v>yes</v>
      </c>
      <c r="H1979" s="20" t="str">
        <f>_xlfn.XLOOKUP(Table4[[#This Row],[Customer ID]],Sheet1!A1979:A4313,Sheet1!E1979:E4313)</f>
        <v>No</v>
      </c>
      <c r="I1979" s="20" t="str">
        <f>_xlfn.XLOOKUP(Table4[[#This Row],[Customer ID]],Sheet1!A1979:A4313,Sheet1!F1979:F4313)</f>
        <v>No</v>
      </c>
      <c r="J1979" s="20">
        <f>_xlfn.XLOOKUP(Table4[[#This Row],[Customer ID]],Sheet1!A1979:A4313,Sheet1!G1979:G4313)</f>
        <v>0</v>
      </c>
      <c r="K1979" s="20" t="str">
        <f>_xlfn.XLOOKUP(Table4[[#This Row],[Customer ID]],Sheet1!A1979:A4313,Sheet1!H1979:H4313)</f>
        <v>No</v>
      </c>
      <c r="L1979" s="20" t="str">
        <f>_xlfn.XLOOKUP(Table4[[#This Row],[Customer ID]],Sheet1!A1979:A4313,Sheet1!I1979:I4313)</f>
        <v>Over Weight</v>
      </c>
      <c r="M1979" s="20" t="str">
        <f>_xlfn.XLOOKUP(A1979,Sheet1!A1979:A4313,Sheet1!J1979:J4313)</f>
        <v>Normal</v>
      </c>
      <c r="N1979" s="48" t="str">
        <f>_xlfn.XLOOKUP(Table4[[#This Row],[Customer ID]],Table3[Customer ID],Table3[Date2])</f>
        <v>10-Aug-1996</v>
      </c>
      <c r="O1979" s="20">
        <f>_xlfn.XLOOKUP(A1979,Table3[Customer ID],Table3[Age])</f>
        <v>26</v>
      </c>
      <c r="P1979" s="20">
        <f>_xlfn.XLOOKUP(A1979,Table3[Customer ID],Table3[children])</f>
        <v>1</v>
      </c>
      <c r="Q1979" s="47">
        <f>_xlfn.XLOOKUP(A1979,Table3[Customer ID],Table3[charges])</f>
        <v>3392.37</v>
      </c>
      <c r="R1979" s="20" t="str">
        <f>_xlfn.XLOOKUP(A1979,Table3[Customer ID],Table3[Hospital tier])</f>
        <v>tier - 2</v>
      </c>
      <c r="S1979" s="20" t="str">
        <f>_xlfn.XLOOKUP(A1979,Table3[Customer ID],Table3[City tier])</f>
        <v>tier - 3</v>
      </c>
      <c r="T1979" s="20" t="str">
        <f>_xlfn.XLOOKUP(A1979,Table3[Customer ID],Table3[State ID])</f>
        <v>R1013</v>
      </c>
    </row>
    <row r="1980" spans="1:20" x14ac:dyDescent="0.3">
      <c r="A1980" s="20" t="s">
        <v>1998</v>
      </c>
      <c r="B1980" s="20" t="str">
        <f>_xlfn.XLOOKUP(A1980,Sheet3!A1980:A4314,Sheet3!B1980:B4314)</f>
        <v xml:space="preserve"> Ms</v>
      </c>
      <c r="C1980" s="20" t="str">
        <f>_xlfn.XLOOKUP(A1980,Sheet3!A1980:A4314,Sheet3!C1980:C4314)</f>
        <v>O'Neil</v>
      </c>
      <c r="D1980" s="20" t="str">
        <f>_xlfn.XLOOKUP(A1980,Sheet3!A1980:A4314,Sheet3!D1980:D4314)</f>
        <v xml:space="preserve">  Kathleen M.</v>
      </c>
      <c r="E1980" s="46">
        <f>_xlfn.XLOOKUP(A1980,Sheet1!$A$2:$A$2336,Sheet1!$B$2:$B$2336)</f>
        <v>28.785</v>
      </c>
      <c r="F1980" s="20">
        <f>_xlfn.XLOOKUP(Table4[[#This Row],[Customer ID]],Sheet1!A1980:A4314,Sheet1!C1980:C4314)</f>
        <v>4.3099999999999996</v>
      </c>
      <c r="G1980" s="20" t="str">
        <f>_xlfn.XLOOKUP(Table4[[#This Row],[Customer ID]],Sheet1!A1980:A4314,Sheet1!D1980:D4314)</f>
        <v>yes</v>
      </c>
      <c r="H1980" s="20" t="str">
        <f>_xlfn.XLOOKUP(Table4[[#This Row],[Customer ID]],Sheet1!A1980:A4314,Sheet1!E1980:E4314)</f>
        <v>No</v>
      </c>
      <c r="I1980" s="20" t="str">
        <f>_xlfn.XLOOKUP(Table4[[#This Row],[Customer ID]],Sheet1!A1980:A4314,Sheet1!F1980:F4314)</f>
        <v>No</v>
      </c>
      <c r="J1980" s="20">
        <f>_xlfn.XLOOKUP(Table4[[#This Row],[Customer ID]],Sheet1!A1980:A4314,Sheet1!G1980:G4314)</f>
        <v>0</v>
      </c>
      <c r="K1980" s="20" t="str">
        <f>_xlfn.XLOOKUP(Table4[[#This Row],[Customer ID]],Sheet1!A1980:A4314,Sheet1!H1980:H4314)</f>
        <v>No</v>
      </c>
      <c r="L1980" s="20" t="str">
        <f>_xlfn.XLOOKUP(Table4[[#This Row],[Customer ID]],Sheet1!A1980:A4314,Sheet1!I1980:I4314)</f>
        <v>Over Weight</v>
      </c>
      <c r="M1980" s="20" t="str">
        <f>_xlfn.XLOOKUP(A1980,Sheet1!A1980:A4314,Sheet1!J1980:J4314)</f>
        <v>Normal</v>
      </c>
      <c r="N1980" s="48" t="str">
        <f>_xlfn.XLOOKUP(Table4[[#This Row],[Customer ID]],Table3[Customer ID],Table3[Date2])</f>
        <v>13-Nov-1996</v>
      </c>
      <c r="O1980" s="20">
        <f>_xlfn.XLOOKUP(A1980,Table3[Customer ID],Table3[Age])</f>
        <v>26</v>
      </c>
      <c r="P1980" s="20">
        <f>_xlfn.XLOOKUP(A1980,Table3[Customer ID],Table3[children])</f>
        <v>0</v>
      </c>
      <c r="Q1980" s="47">
        <f>_xlfn.XLOOKUP(A1980,Table3[Customer ID],Table3[charges])</f>
        <v>3385.4</v>
      </c>
      <c r="R1980" s="20" t="str">
        <f>_xlfn.XLOOKUP(A1980,Table3[Customer ID],Table3[Hospital tier])</f>
        <v>tier - 2</v>
      </c>
      <c r="S1980" s="20" t="str">
        <f>_xlfn.XLOOKUP(A1980,Table3[Customer ID],Table3[City tier])</f>
        <v>tier - 2</v>
      </c>
      <c r="T1980" s="20" t="str">
        <f>_xlfn.XLOOKUP(A1980,Table3[Customer ID],Table3[State ID])</f>
        <v>R1024</v>
      </c>
    </row>
    <row r="1981" spans="1:20" x14ac:dyDescent="0.3">
      <c r="A1981" s="20" t="s">
        <v>1999</v>
      </c>
      <c r="B1981" s="20" t="str">
        <f>_xlfn.XLOOKUP(A1981,Sheet3!A1981:A4315,Sheet3!B1981:B4315)</f>
        <v xml:space="preserve"> Ms</v>
      </c>
      <c r="C1981" s="20" t="str">
        <f>_xlfn.XLOOKUP(A1981,Sheet3!A1981:A4315,Sheet3!C1981:C4315)</f>
        <v>Leitz</v>
      </c>
      <c r="D1981" s="20" t="str">
        <f>_xlfn.XLOOKUP(A1981,Sheet3!A1981:A4315,Sheet3!D1981:D4315)</f>
        <v xml:space="preserve">  Aya</v>
      </c>
      <c r="E1981" s="46">
        <f>_xlfn.XLOOKUP(A1981,Sheet1!$A$2:$A$2336,Sheet1!$B$2:$B$2336)</f>
        <v>19.8</v>
      </c>
      <c r="F1981" s="20">
        <f>_xlfn.XLOOKUP(Table4[[#This Row],[Customer ID]],Sheet1!A1981:A4315,Sheet1!C1981:C4315)</f>
        <v>4</v>
      </c>
      <c r="G1981" s="20" t="str">
        <f>_xlfn.XLOOKUP(Table4[[#This Row],[Customer ID]],Sheet1!A1981:A4315,Sheet1!D1981:D4315)</f>
        <v>yes</v>
      </c>
      <c r="H1981" s="20" t="str">
        <f>_xlfn.XLOOKUP(Table4[[#This Row],[Customer ID]],Sheet1!A1981:A4315,Sheet1!E1981:E4315)</f>
        <v>No</v>
      </c>
      <c r="I1981" s="20" t="str">
        <f>_xlfn.XLOOKUP(Table4[[#This Row],[Customer ID]],Sheet1!A1981:A4315,Sheet1!F1981:F4315)</f>
        <v>No</v>
      </c>
      <c r="J1981" s="20">
        <f>_xlfn.XLOOKUP(Table4[[#This Row],[Customer ID]],Sheet1!A1981:A4315,Sheet1!G1981:G4315)</f>
        <v>0</v>
      </c>
      <c r="K1981" s="20" t="str">
        <f>_xlfn.XLOOKUP(Table4[[#This Row],[Customer ID]],Sheet1!A1981:A4315,Sheet1!H1981:H4315)</f>
        <v>No</v>
      </c>
      <c r="L1981" s="20" t="str">
        <f>_xlfn.XLOOKUP(Table4[[#This Row],[Customer ID]],Sheet1!A1981:A4315,Sheet1!I1981:I4315)</f>
        <v>Normal weight</v>
      </c>
      <c r="M1981" s="20" t="str">
        <f>_xlfn.XLOOKUP(A1981,Sheet1!A1981:A4315,Sheet1!J1981:J4315)</f>
        <v>Normal</v>
      </c>
      <c r="N1981" s="48" t="str">
        <f>_xlfn.XLOOKUP(Table4[[#This Row],[Customer ID]],Table3[Customer ID],Table3[Date2])</f>
        <v>14-Dec-1996</v>
      </c>
      <c r="O1981" s="20">
        <f>_xlfn.XLOOKUP(A1981,Table3[Customer ID],Table3[Age])</f>
        <v>26</v>
      </c>
      <c r="P1981" s="20">
        <f>_xlfn.XLOOKUP(A1981,Table3[Customer ID],Table3[children])</f>
        <v>1</v>
      </c>
      <c r="Q1981" s="47">
        <f>_xlfn.XLOOKUP(A1981,Table3[Customer ID],Table3[charges])</f>
        <v>3378.91</v>
      </c>
      <c r="R1981" s="20" t="str">
        <f>_xlfn.XLOOKUP(A1981,Table3[Customer ID],Table3[Hospital tier])</f>
        <v>tier - 2</v>
      </c>
      <c r="S1981" s="20" t="str">
        <f>_xlfn.XLOOKUP(A1981,Table3[Customer ID],Table3[City tier])</f>
        <v>tier - 1</v>
      </c>
      <c r="T1981" s="20" t="str">
        <f>_xlfn.XLOOKUP(A1981,Table3[Customer ID],Table3[State ID])</f>
        <v>R1011</v>
      </c>
    </row>
    <row r="1982" spans="1:20" x14ac:dyDescent="0.3">
      <c r="A1982" s="20" t="s">
        <v>2000</v>
      </c>
      <c r="B1982" s="20" t="str">
        <f>_xlfn.XLOOKUP(A1982,Sheet3!A1982:A4316,Sheet3!B1982:B4316)</f>
        <v xml:space="preserve"> Ms</v>
      </c>
      <c r="C1982" s="20" t="str">
        <f>_xlfn.XLOOKUP(A1982,Sheet3!A1982:A4316,Sheet3!C1982:C4316)</f>
        <v>Durfee</v>
      </c>
      <c r="D1982" s="20" t="str">
        <f>_xlfn.XLOOKUP(A1982,Sheet3!A1982:A4316,Sheet3!D1982:D4316)</f>
        <v xml:space="preserve">  Carolyn R</v>
      </c>
      <c r="E1982" s="46">
        <f>_xlfn.XLOOKUP(A1982,Sheet1!$A$2:$A$2336,Sheet1!$B$2:$B$2336)</f>
        <v>35.53</v>
      </c>
      <c r="F1982" s="20">
        <f>_xlfn.XLOOKUP(Table4[[#This Row],[Customer ID]],Sheet1!A1982:A4316,Sheet1!C1982:C4316)</f>
        <v>4.68</v>
      </c>
      <c r="G1982" s="20" t="str">
        <f>_xlfn.XLOOKUP(Table4[[#This Row],[Customer ID]],Sheet1!A1982:A4316,Sheet1!D1982:D4316)</f>
        <v>No</v>
      </c>
      <c r="H1982" s="20" t="str">
        <f>_xlfn.XLOOKUP(Table4[[#This Row],[Customer ID]],Sheet1!A1982:A4316,Sheet1!E1982:E4316)</f>
        <v>No</v>
      </c>
      <c r="I1982" s="20" t="str">
        <f>_xlfn.XLOOKUP(Table4[[#This Row],[Customer ID]],Sheet1!A1982:A4316,Sheet1!F1982:F4316)</f>
        <v>Yes</v>
      </c>
      <c r="J1982" s="20">
        <f>_xlfn.XLOOKUP(Table4[[#This Row],[Customer ID]],Sheet1!A1982:A4316,Sheet1!G1982:G4316)</f>
        <v>1</v>
      </c>
      <c r="K1982" s="20" t="str">
        <f>_xlfn.XLOOKUP(Table4[[#This Row],[Customer ID]],Sheet1!A1982:A4316,Sheet1!H1982:H4316)</f>
        <v>No</v>
      </c>
      <c r="L1982" s="20" t="str">
        <f>_xlfn.XLOOKUP(Table4[[#This Row],[Customer ID]],Sheet1!A1982:A4316,Sheet1!I1982:I4316)</f>
        <v>Obesity</v>
      </c>
      <c r="M1982" s="20" t="str">
        <f>_xlfn.XLOOKUP(A1982,Sheet1!A1982:A4316,Sheet1!J1982:J4316)</f>
        <v>Normal</v>
      </c>
      <c r="N1982" s="48" t="str">
        <f>_xlfn.XLOOKUP(Table4[[#This Row],[Customer ID]],Table3[Customer ID],Table3[Date2])</f>
        <v>7-Oct-1993</v>
      </c>
      <c r="O1982" s="20">
        <f>_xlfn.XLOOKUP(A1982,Table3[Customer ID],Table3[Age])</f>
        <v>29</v>
      </c>
      <c r="P1982" s="20">
        <f>_xlfn.XLOOKUP(A1982,Table3[Customer ID],Table3[children])</f>
        <v>0</v>
      </c>
      <c r="Q1982" s="47">
        <f>_xlfn.XLOOKUP(A1982,Table3[Customer ID],Table3[charges])</f>
        <v>3366.67</v>
      </c>
      <c r="R1982" s="20" t="str">
        <f>_xlfn.XLOOKUP(A1982,Table3[Customer ID],Table3[Hospital tier])</f>
        <v>tier - 2</v>
      </c>
      <c r="S1982" s="20" t="str">
        <f>_xlfn.XLOOKUP(A1982,Table3[Customer ID],Table3[City tier])</f>
        <v>tier - 2</v>
      </c>
      <c r="T1982" s="20" t="str">
        <f>_xlfn.XLOOKUP(A1982,Table3[Customer ID],Table3[State ID])</f>
        <v>R1013</v>
      </c>
    </row>
    <row r="1983" spans="1:20" x14ac:dyDescent="0.3">
      <c r="A1983" s="20" t="s">
        <v>2001</v>
      </c>
      <c r="B1983" s="20" t="str">
        <f>_xlfn.XLOOKUP(A1983,Sheet3!A1983:A4317,Sheet3!B1983:B4317)</f>
        <v xml:space="preserve"> Ms</v>
      </c>
      <c r="C1983" s="20" t="str">
        <f>_xlfn.XLOOKUP(A1983,Sheet3!A1983:A4317,Sheet3!C1983:C4317)</f>
        <v>Maylone</v>
      </c>
      <c r="D1983" s="20" t="str">
        <f>_xlfn.XLOOKUP(A1983,Sheet3!A1983:A4317,Sheet3!D1983:D4317)</f>
        <v xml:space="preserve">  Bethany</v>
      </c>
      <c r="E1983" s="46">
        <f>_xlfn.XLOOKUP(A1983,Sheet1!$A$2:$A$2336,Sheet1!$B$2:$B$2336)</f>
        <v>21.47</v>
      </c>
      <c r="F1983" s="20">
        <f>_xlfn.XLOOKUP(Table4[[#This Row],[Customer ID]],Sheet1!A1983:A4317,Sheet1!C1983:C4317)</f>
        <v>4.0199999999999996</v>
      </c>
      <c r="G1983" s="20" t="str">
        <f>_xlfn.XLOOKUP(Table4[[#This Row],[Customer ID]],Sheet1!A1983:A4317,Sheet1!D1983:D4317)</f>
        <v>yes</v>
      </c>
      <c r="H1983" s="20" t="str">
        <f>_xlfn.XLOOKUP(Table4[[#This Row],[Customer ID]],Sheet1!A1983:A4317,Sheet1!E1983:E4317)</f>
        <v>No</v>
      </c>
      <c r="I1983" s="20" t="str">
        <f>_xlfn.XLOOKUP(Table4[[#This Row],[Customer ID]],Sheet1!A1983:A4317,Sheet1!F1983:F4317)</f>
        <v>No</v>
      </c>
      <c r="J1983" s="20">
        <f>_xlfn.XLOOKUP(Table4[[#This Row],[Customer ID]],Sheet1!A1983:A4317,Sheet1!G1983:G4317)</f>
        <v>1</v>
      </c>
      <c r="K1983" s="20" t="str">
        <f>_xlfn.XLOOKUP(Table4[[#This Row],[Customer ID]],Sheet1!A1983:A4317,Sheet1!H1983:H4317)</f>
        <v>No</v>
      </c>
      <c r="L1983" s="20" t="str">
        <f>_xlfn.XLOOKUP(Table4[[#This Row],[Customer ID]],Sheet1!A1983:A4317,Sheet1!I1983:I4317)</f>
        <v>Normal weight</v>
      </c>
      <c r="M1983" s="20" t="str">
        <f>_xlfn.XLOOKUP(A1983,Sheet1!A1983:A4317,Sheet1!J1983:J4317)</f>
        <v>Normal</v>
      </c>
      <c r="N1983" s="48" t="str">
        <f>_xlfn.XLOOKUP(Table4[[#This Row],[Customer ID]],Table3[Customer ID],Table3[Date2])</f>
        <v>23-Jun-1995</v>
      </c>
      <c r="O1983" s="20">
        <f>_xlfn.XLOOKUP(A1983,Table3[Customer ID],Table3[Age])</f>
        <v>27</v>
      </c>
      <c r="P1983" s="20">
        <f>_xlfn.XLOOKUP(A1983,Table3[Customer ID],Table3[children])</f>
        <v>0</v>
      </c>
      <c r="Q1983" s="47">
        <f>_xlfn.XLOOKUP(A1983,Table3[Customer ID],Table3[charges])</f>
        <v>3353.47</v>
      </c>
      <c r="R1983" s="20" t="str">
        <f>_xlfn.XLOOKUP(A1983,Table3[Customer ID],Table3[Hospital tier])</f>
        <v>tier - 2</v>
      </c>
      <c r="S1983" s="20" t="str">
        <f>_xlfn.XLOOKUP(A1983,Table3[Customer ID],Table3[City tier])</f>
        <v>tier - 3</v>
      </c>
      <c r="T1983" s="20" t="str">
        <f>_xlfn.XLOOKUP(A1983,Table3[Customer ID],Table3[State ID])</f>
        <v>R1012</v>
      </c>
    </row>
    <row r="1984" spans="1:20" x14ac:dyDescent="0.3">
      <c r="A1984" s="20" t="s">
        <v>2002</v>
      </c>
      <c r="B1984" s="20" t="str">
        <f>_xlfn.XLOOKUP(A1984,Sheet3!A1984:A4318,Sheet3!B1984:B4318)</f>
        <v xml:space="preserve"> Ms</v>
      </c>
      <c r="C1984" s="20" t="str">
        <f>_xlfn.XLOOKUP(A1984,Sheet3!A1984:A4318,Sheet3!C1984:C4318)</f>
        <v>Reiland</v>
      </c>
      <c r="D1984" s="20" t="str">
        <f>_xlfn.XLOOKUP(A1984,Sheet3!A1984:A4318,Sheet3!D1984:D4318)</f>
        <v xml:space="preserve">  Holly A</v>
      </c>
      <c r="E1984" s="46">
        <f>_xlfn.XLOOKUP(A1984,Sheet1!$A$2:$A$2336,Sheet1!$B$2:$B$2336)</f>
        <v>25.9</v>
      </c>
      <c r="F1984" s="20">
        <f>_xlfn.XLOOKUP(Table4[[#This Row],[Customer ID]],Sheet1!A1984:A4318,Sheet1!C1984:C4318)</f>
        <v>5.12</v>
      </c>
      <c r="G1984" s="20" t="str">
        <f>_xlfn.XLOOKUP(Table4[[#This Row],[Customer ID]],Sheet1!A1984:A4318,Sheet1!D1984:D4318)</f>
        <v>No</v>
      </c>
      <c r="H1984" s="20" t="str">
        <f>_xlfn.XLOOKUP(Table4[[#This Row],[Customer ID]],Sheet1!A1984:A4318,Sheet1!E1984:E4318)</f>
        <v>No</v>
      </c>
      <c r="I1984" s="20" t="str">
        <f>_xlfn.XLOOKUP(Table4[[#This Row],[Customer ID]],Sheet1!A1984:A4318,Sheet1!F1984:F4318)</f>
        <v>Yes</v>
      </c>
      <c r="J1984" s="20">
        <f>_xlfn.XLOOKUP(Table4[[#This Row],[Customer ID]],Sheet1!A1984:A4318,Sheet1!G1984:G4318)</f>
        <v>1</v>
      </c>
      <c r="K1984" s="20" t="str">
        <f>_xlfn.XLOOKUP(Table4[[#This Row],[Customer ID]],Sheet1!A1984:A4318,Sheet1!H1984:H4318)</f>
        <v>No</v>
      </c>
      <c r="L1984" s="20" t="str">
        <f>_xlfn.XLOOKUP(Table4[[#This Row],[Customer ID]],Sheet1!A1984:A4318,Sheet1!I1984:I4318)</f>
        <v>Over Weight</v>
      </c>
      <c r="M1984" s="20" t="str">
        <f>_xlfn.XLOOKUP(A1984,Sheet1!A1984:A4318,Sheet1!J1984:J4318)</f>
        <v>Normal</v>
      </c>
      <c r="N1984" s="48" t="str">
        <f>_xlfn.XLOOKUP(Table4[[#This Row],[Customer ID]],Table3[Customer ID],Table3[Date2])</f>
        <v>28-Oct-1993</v>
      </c>
      <c r="O1984" s="20">
        <f>_xlfn.XLOOKUP(A1984,Table3[Customer ID],Table3[Age])</f>
        <v>29</v>
      </c>
      <c r="P1984" s="20">
        <f>_xlfn.XLOOKUP(A1984,Table3[Customer ID],Table3[children])</f>
        <v>0</v>
      </c>
      <c r="Q1984" s="47">
        <f>_xlfn.XLOOKUP(A1984,Table3[Customer ID],Table3[charges])</f>
        <v>3353.28</v>
      </c>
      <c r="R1984" s="20" t="str">
        <f>_xlfn.XLOOKUP(A1984,Table3[Customer ID],Table3[Hospital tier])</f>
        <v>tier - 2</v>
      </c>
      <c r="S1984" s="20" t="str">
        <f>_xlfn.XLOOKUP(A1984,Table3[Customer ID],Table3[City tier])</f>
        <v>tier - 1</v>
      </c>
      <c r="T1984" s="20" t="str">
        <f>_xlfn.XLOOKUP(A1984,Table3[Customer ID],Table3[State ID])</f>
        <v>R1011</v>
      </c>
    </row>
    <row r="1985" spans="1:20" x14ac:dyDescent="0.3">
      <c r="A1985" s="20" t="s">
        <v>2003</v>
      </c>
      <c r="B1985" s="20" t="str">
        <f>_xlfn.XLOOKUP(A1985,Sheet3!A1985:A4319,Sheet3!B1985:B4319)</f>
        <v xml:space="preserve"> Mr</v>
      </c>
      <c r="C1985" s="20" t="str">
        <f>_xlfn.XLOOKUP(A1985,Sheet3!A1985:A4319,Sheet3!C1985:C4319)</f>
        <v>Hu</v>
      </c>
      <c r="D1985" s="20" t="str">
        <f>_xlfn.XLOOKUP(A1985,Sheet3!A1985:A4319,Sheet3!D1985:D4319)</f>
        <v xml:space="preserve">  Ping</v>
      </c>
      <c r="E1985" s="46">
        <f>_xlfn.XLOOKUP(A1985,Sheet1!$A$2:$A$2336,Sheet1!$B$2:$B$2336)</f>
        <v>20.81</v>
      </c>
      <c r="F1985" s="20">
        <f>_xlfn.XLOOKUP(Table4[[#This Row],[Customer ID]],Sheet1!A1985:A4319,Sheet1!C1985:C4319)</f>
        <v>5.52</v>
      </c>
      <c r="G1985" s="20" t="str">
        <f>_xlfn.XLOOKUP(Table4[[#This Row],[Customer ID]],Sheet1!A1985:A4319,Sheet1!D1985:D4319)</f>
        <v>No</v>
      </c>
      <c r="H1985" s="20" t="str">
        <f>_xlfn.XLOOKUP(Table4[[#This Row],[Customer ID]],Sheet1!A1985:A4319,Sheet1!E1985:E4319)</f>
        <v>No</v>
      </c>
      <c r="I1985" s="20" t="str">
        <f>_xlfn.XLOOKUP(Table4[[#This Row],[Customer ID]],Sheet1!A1985:A4319,Sheet1!F1985:F4319)</f>
        <v>No</v>
      </c>
      <c r="J1985" s="20">
        <f>_xlfn.XLOOKUP(Table4[[#This Row],[Customer ID]],Sheet1!A1985:A4319,Sheet1!G1985:G4319)</f>
        <v>0</v>
      </c>
      <c r="K1985" s="20" t="str">
        <f>_xlfn.XLOOKUP(Table4[[#This Row],[Customer ID]],Sheet1!A1985:A4319,Sheet1!H1985:H4319)</f>
        <v>No</v>
      </c>
      <c r="L1985" s="20" t="str">
        <f>_xlfn.XLOOKUP(Table4[[#This Row],[Customer ID]],Sheet1!A1985:A4319,Sheet1!I1985:I4319)</f>
        <v>Normal weight</v>
      </c>
      <c r="M1985" s="20" t="str">
        <f>_xlfn.XLOOKUP(A1985,Sheet1!A1985:A4319,Sheet1!J1985:J4319)</f>
        <v>Normal</v>
      </c>
      <c r="N1985" s="48" t="str">
        <f>_xlfn.XLOOKUP(Table4[[#This Row],[Customer ID]],Table3[Customer ID],Table3[Date2])</f>
        <v>1-Sep-1991</v>
      </c>
      <c r="O1985" s="20">
        <f>_xlfn.XLOOKUP(A1985,Table3[Customer ID],Table3[Age])</f>
        <v>31</v>
      </c>
      <c r="P1985" s="20">
        <f>_xlfn.XLOOKUP(A1985,Table3[Customer ID],Table3[children])</f>
        <v>3</v>
      </c>
      <c r="Q1985" s="47">
        <f>_xlfn.XLOOKUP(A1985,Table3[Customer ID],Table3[charges])</f>
        <v>3342.79</v>
      </c>
      <c r="R1985" s="20" t="str">
        <f>_xlfn.XLOOKUP(A1985,Table3[Customer ID],Table3[Hospital tier])</f>
        <v>tier - 2</v>
      </c>
      <c r="S1985" s="20" t="str">
        <f>_xlfn.XLOOKUP(A1985,Table3[Customer ID],Table3[City tier])</f>
        <v>tier - 1</v>
      </c>
      <c r="T1985" s="20" t="str">
        <f>_xlfn.XLOOKUP(A1985,Table3[Customer ID],Table3[State ID])</f>
        <v>R1013</v>
      </c>
    </row>
    <row r="1986" spans="1:20" x14ac:dyDescent="0.3">
      <c r="A1986" s="20" t="s">
        <v>2004</v>
      </c>
      <c r="B1986" s="20" t="str">
        <f>_xlfn.XLOOKUP(A1986,Sheet3!A1986:A4320,Sheet3!B1986:B4320)</f>
        <v xml:space="preserve"> Mr</v>
      </c>
      <c r="C1986" s="20" t="str">
        <f>_xlfn.XLOOKUP(A1986,Sheet3!A1986:A4320,Sheet3!C1986:C4320)</f>
        <v>Lessek</v>
      </c>
      <c r="D1986" s="20" t="str">
        <f>_xlfn.XLOOKUP(A1986,Sheet3!A1986:A4320,Sheet3!D1986:D4320)</f>
        <v xml:space="preserve">  Tim</v>
      </c>
      <c r="E1986" s="46">
        <f>_xlfn.XLOOKUP(A1986,Sheet1!$A$2:$A$2336,Sheet1!$B$2:$B$2336)</f>
        <v>25.84</v>
      </c>
      <c r="F1986" s="20">
        <f>_xlfn.XLOOKUP(Table4[[#This Row],[Customer ID]],Sheet1!A1986:A4320,Sheet1!C1986:C4320)</f>
        <v>5.81</v>
      </c>
      <c r="G1986" s="20" t="str">
        <f>_xlfn.XLOOKUP(Table4[[#This Row],[Customer ID]],Sheet1!A1986:A4320,Sheet1!D1986:D4320)</f>
        <v>yes</v>
      </c>
      <c r="H1986" s="20" t="str">
        <f>_xlfn.XLOOKUP(Table4[[#This Row],[Customer ID]],Sheet1!A1986:A4320,Sheet1!E1986:E4320)</f>
        <v>No</v>
      </c>
      <c r="I1986" s="20" t="str">
        <f>_xlfn.XLOOKUP(Table4[[#This Row],[Customer ID]],Sheet1!A1986:A4320,Sheet1!F1986:F4320)</f>
        <v>Yes</v>
      </c>
      <c r="J1986" s="20">
        <f>_xlfn.XLOOKUP(Table4[[#This Row],[Customer ID]],Sheet1!A1986:A4320,Sheet1!G1986:G4320)</f>
        <v>1</v>
      </c>
      <c r="K1986" s="20" t="str">
        <f>_xlfn.XLOOKUP(Table4[[#This Row],[Customer ID]],Sheet1!A1986:A4320,Sheet1!H1986:H4320)</f>
        <v>No</v>
      </c>
      <c r="L1986" s="20" t="str">
        <f>_xlfn.XLOOKUP(Table4[[#This Row],[Customer ID]],Sheet1!A1986:A4320,Sheet1!I1986:I4320)</f>
        <v>Over Weight</v>
      </c>
      <c r="M1986" s="20" t="str">
        <f>_xlfn.XLOOKUP(A1986,Sheet1!A1986:A4320,Sheet1!J1986:J4320)</f>
        <v>Prediabetes</v>
      </c>
      <c r="N1986" s="48" t="str">
        <f>_xlfn.XLOOKUP(Table4[[#This Row],[Customer ID]],Table3[Customer ID],Table3[Date2])</f>
        <v>20-Jun-1997</v>
      </c>
      <c r="O1986" s="20">
        <f>_xlfn.XLOOKUP(A1986,Table3[Customer ID],Table3[Age])</f>
        <v>25</v>
      </c>
      <c r="P1986" s="20">
        <f>_xlfn.XLOOKUP(A1986,Table3[Customer ID],Table3[children])</f>
        <v>1</v>
      </c>
      <c r="Q1986" s="47">
        <f>_xlfn.XLOOKUP(A1986,Table3[Customer ID],Table3[charges])</f>
        <v>3309.79</v>
      </c>
      <c r="R1986" s="20" t="str">
        <f>_xlfn.XLOOKUP(A1986,Table3[Customer ID],Table3[Hospital tier])</f>
        <v>tier - 3</v>
      </c>
      <c r="S1986" s="20" t="str">
        <f>_xlfn.XLOOKUP(A1986,Table3[Customer ID],Table3[City tier])</f>
        <v>tier - 3</v>
      </c>
      <c r="T1986" s="20" t="str">
        <f>_xlfn.XLOOKUP(A1986,Table3[Customer ID],Table3[State ID])</f>
        <v>R1017</v>
      </c>
    </row>
    <row r="1987" spans="1:20" x14ac:dyDescent="0.3">
      <c r="A1987" s="20" t="s">
        <v>2005</v>
      </c>
      <c r="B1987" s="20" t="str">
        <f>_xlfn.XLOOKUP(A1987,Sheet3!A1987:A4321,Sheet3!B1987:B4321)</f>
        <v xml:space="preserve"> Mr</v>
      </c>
      <c r="C1987" s="20" t="str">
        <f>_xlfn.XLOOKUP(A1987,Sheet3!A1987:A4321,Sheet3!C1987:C4321)</f>
        <v>Colavincenzo</v>
      </c>
      <c r="D1987" s="20" t="str">
        <f>_xlfn.XLOOKUP(A1987,Sheet3!A1987:A4321,Sheet3!D1987:D4321)</f>
        <v xml:space="preserve">  John</v>
      </c>
      <c r="E1987" s="46">
        <f>_xlfn.XLOOKUP(A1987,Sheet1!$A$2:$A$2336,Sheet1!$B$2:$B$2336)</f>
        <v>30.95</v>
      </c>
      <c r="F1987" s="20">
        <f>_xlfn.XLOOKUP(Table4[[#This Row],[Customer ID]],Sheet1!A1987:A4321,Sheet1!C1987:C4321)</f>
        <v>5.16</v>
      </c>
      <c r="G1987" s="20" t="str">
        <f>_xlfn.XLOOKUP(Table4[[#This Row],[Customer ID]],Sheet1!A1987:A4321,Sheet1!D1987:D4321)</f>
        <v>No</v>
      </c>
      <c r="H1987" s="20" t="str">
        <f>_xlfn.XLOOKUP(Table4[[#This Row],[Customer ID]],Sheet1!A1987:A4321,Sheet1!E1987:E4321)</f>
        <v>No</v>
      </c>
      <c r="I1987" s="20" t="str">
        <f>_xlfn.XLOOKUP(Table4[[#This Row],[Customer ID]],Sheet1!A1987:A4321,Sheet1!F1987:F4321)</f>
        <v>Yes</v>
      </c>
      <c r="J1987" s="20">
        <f>_xlfn.XLOOKUP(Table4[[#This Row],[Customer ID]],Sheet1!A1987:A4321,Sheet1!G1987:G4321)</f>
        <v>1</v>
      </c>
      <c r="K1987" s="20" t="str">
        <f>_xlfn.XLOOKUP(Table4[[#This Row],[Customer ID]],Sheet1!A1987:A4321,Sheet1!H1987:H4321)</f>
        <v>No</v>
      </c>
      <c r="L1987" s="20" t="str">
        <f>_xlfn.XLOOKUP(Table4[[#This Row],[Customer ID]],Sheet1!A1987:A4321,Sheet1!I1987:I4321)</f>
        <v>Obesity</v>
      </c>
      <c r="M1987" s="20" t="str">
        <f>_xlfn.XLOOKUP(A1987,Sheet1!A1987:A4321,Sheet1!J1987:J4321)</f>
        <v>Normal</v>
      </c>
      <c r="N1987" s="48" t="str">
        <f>_xlfn.XLOOKUP(Table4[[#This Row],[Customer ID]],Table3[Customer ID],Table3[Date2])</f>
        <v>18-Nov-2003</v>
      </c>
      <c r="O1987" s="20">
        <f>_xlfn.XLOOKUP(A1987,Table3[Customer ID],Table3[Age])</f>
        <v>19</v>
      </c>
      <c r="P1987" s="20">
        <f>_xlfn.XLOOKUP(A1987,Table3[Customer ID],Table3[children])</f>
        <v>0</v>
      </c>
      <c r="Q1987" s="47">
        <f>_xlfn.XLOOKUP(A1987,Table3[Customer ID],Table3[charges])</f>
        <v>3308.46</v>
      </c>
      <c r="R1987" s="20" t="str">
        <f>_xlfn.XLOOKUP(A1987,Table3[Customer ID],Table3[Hospital tier])</f>
        <v>tier - 2</v>
      </c>
      <c r="S1987" s="20" t="str">
        <f>_xlfn.XLOOKUP(A1987,Table3[Customer ID],Table3[City tier])</f>
        <v>tier - 1</v>
      </c>
      <c r="T1987" s="20" t="str">
        <f>_xlfn.XLOOKUP(A1987,Table3[Customer ID],Table3[State ID])</f>
        <v>R1021</v>
      </c>
    </row>
    <row r="1988" spans="1:20" x14ac:dyDescent="0.3">
      <c r="A1988" s="20" t="s">
        <v>2006</v>
      </c>
      <c r="B1988" s="20" t="str">
        <f>_xlfn.XLOOKUP(A1988,Sheet3!A1988:A4322,Sheet3!B1988:B4322)</f>
        <v xml:space="preserve"> Mrs</v>
      </c>
      <c r="C1988" s="20" t="str">
        <f>_xlfn.XLOOKUP(A1988,Sheet3!A1988:A4322,Sheet3!C1988:C4322)</f>
        <v>Mendez-Karr</v>
      </c>
      <c r="D1988" s="20" t="str">
        <f>_xlfn.XLOOKUP(A1988,Sheet3!A1988:A4322,Sheet3!D1988:D4322)</f>
        <v xml:space="preserve">  Cynthia</v>
      </c>
      <c r="E1988" s="46">
        <f>_xlfn.XLOOKUP(A1988,Sheet1!$A$2:$A$2336,Sheet1!$B$2:$B$2336)</f>
        <v>30.54</v>
      </c>
      <c r="F1988" s="20">
        <f>_xlfn.XLOOKUP(Table4[[#This Row],[Customer ID]],Sheet1!A1988:A4322,Sheet1!C1988:C4322)</f>
        <v>5</v>
      </c>
      <c r="G1988" s="20" t="str">
        <f>_xlfn.XLOOKUP(Table4[[#This Row],[Customer ID]],Sheet1!A1988:A4322,Sheet1!D1988:D4322)</f>
        <v>No</v>
      </c>
      <c r="H1988" s="20" t="str">
        <f>_xlfn.XLOOKUP(Table4[[#This Row],[Customer ID]],Sheet1!A1988:A4322,Sheet1!E1988:E4322)</f>
        <v>No</v>
      </c>
      <c r="I1988" s="20" t="str">
        <f>_xlfn.XLOOKUP(Table4[[#This Row],[Customer ID]],Sheet1!A1988:A4322,Sheet1!F1988:F4322)</f>
        <v>Yes</v>
      </c>
      <c r="J1988" s="20">
        <f>_xlfn.XLOOKUP(Table4[[#This Row],[Customer ID]],Sheet1!A1988:A4322,Sheet1!G1988:G4322)</f>
        <v>1</v>
      </c>
      <c r="K1988" s="20" t="str">
        <f>_xlfn.XLOOKUP(Table4[[#This Row],[Customer ID]],Sheet1!A1988:A4322,Sheet1!H1988:H4322)</f>
        <v>No</v>
      </c>
      <c r="L1988" s="20" t="str">
        <f>_xlfn.XLOOKUP(Table4[[#This Row],[Customer ID]],Sheet1!A1988:A4322,Sheet1!I1988:I4322)</f>
        <v>Obesity</v>
      </c>
      <c r="M1988" s="20" t="str">
        <f>_xlfn.XLOOKUP(A1988,Sheet1!A1988:A4322,Sheet1!J1988:J4322)</f>
        <v>Normal</v>
      </c>
      <c r="N1988" s="48" t="str">
        <f>_xlfn.XLOOKUP(Table4[[#This Row],[Customer ID]],Table3[Customer ID],Table3[Date2])</f>
        <v>5-Dec-2003</v>
      </c>
      <c r="O1988" s="20">
        <f>_xlfn.XLOOKUP(A1988,Table3[Customer ID],Table3[Age])</f>
        <v>19</v>
      </c>
      <c r="P1988" s="20">
        <f>_xlfn.XLOOKUP(A1988,Table3[Customer ID],Table3[children])</f>
        <v>0</v>
      </c>
      <c r="Q1988" s="47">
        <f>_xlfn.XLOOKUP(A1988,Table3[Customer ID],Table3[charges])</f>
        <v>3300.7</v>
      </c>
      <c r="R1988" s="20" t="str">
        <f>_xlfn.XLOOKUP(A1988,Table3[Customer ID],Table3[Hospital tier])</f>
        <v>tier - 2</v>
      </c>
      <c r="S1988" s="20" t="str">
        <f>_xlfn.XLOOKUP(A1988,Table3[Customer ID],Table3[City tier])</f>
        <v>tier - 2</v>
      </c>
      <c r="T1988" s="20" t="str">
        <f>_xlfn.XLOOKUP(A1988,Table3[Customer ID],Table3[State ID])</f>
        <v>R1025</v>
      </c>
    </row>
    <row r="1989" spans="1:20" x14ac:dyDescent="0.3">
      <c r="A1989" s="20" t="s">
        <v>2007</v>
      </c>
      <c r="B1989" s="20" t="str">
        <f>_xlfn.XLOOKUP(A1989,Sheet3!A1989:A4323,Sheet3!B1989:B4323)</f>
        <v xml:space="preserve"> Mr</v>
      </c>
      <c r="C1989" s="20" t="str">
        <f>_xlfn.XLOOKUP(A1989,Sheet3!A1989:A4323,Sheet3!C1989:C4323)</f>
        <v>Saulnier</v>
      </c>
      <c r="D1989" s="20" t="str">
        <f>_xlfn.XLOOKUP(A1989,Sheet3!A1989:A4323,Sheet3!D1989:D4323)</f>
        <v xml:space="preserve">  Emmett</v>
      </c>
      <c r="E1989" s="46">
        <f>_xlfn.XLOOKUP(A1989,Sheet1!$A$2:$A$2336,Sheet1!$B$2:$B$2336)</f>
        <v>33.914999999999999</v>
      </c>
      <c r="F1989" s="20">
        <f>_xlfn.XLOOKUP(Table4[[#This Row],[Customer ID]],Sheet1!A1989:A4323,Sheet1!C1989:C4323)</f>
        <v>5.84</v>
      </c>
      <c r="G1989" s="20" t="str">
        <f>_xlfn.XLOOKUP(Table4[[#This Row],[Customer ID]],Sheet1!A1989:A4323,Sheet1!D1989:D4323)</f>
        <v>yes</v>
      </c>
      <c r="H1989" s="20" t="str">
        <f>_xlfn.XLOOKUP(Table4[[#This Row],[Customer ID]],Sheet1!A1989:A4323,Sheet1!E1989:E4323)</f>
        <v>No</v>
      </c>
      <c r="I1989" s="20" t="str">
        <f>_xlfn.XLOOKUP(Table4[[#This Row],[Customer ID]],Sheet1!A1989:A4323,Sheet1!F1989:F4323)</f>
        <v>No</v>
      </c>
      <c r="J1989" s="20">
        <f>_xlfn.XLOOKUP(Table4[[#This Row],[Customer ID]],Sheet1!A1989:A4323,Sheet1!G1989:G4323)</f>
        <v>0</v>
      </c>
      <c r="K1989" s="20" t="str">
        <f>_xlfn.XLOOKUP(Table4[[#This Row],[Customer ID]],Sheet1!A1989:A4323,Sheet1!H1989:H4323)</f>
        <v>No</v>
      </c>
      <c r="L1989" s="20" t="str">
        <f>_xlfn.XLOOKUP(Table4[[#This Row],[Customer ID]],Sheet1!A1989:A4323,Sheet1!I1989:I4323)</f>
        <v>Obesity</v>
      </c>
      <c r="M1989" s="20" t="str">
        <f>_xlfn.XLOOKUP(A1989,Sheet1!A1989:A4323,Sheet1!J1989:J4323)</f>
        <v>Prediabetes</v>
      </c>
      <c r="N1989" s="48" t="str">
        <f>_xlfn.XLOOKUP(Table4[[#This Row],[Customer ID]],Table3[Customer ID],Table3[Date2])</f>
        <v>17-Nov-1996</v>
      </c>
      <c r="O1989" s="20">
        <f>_xlfn.XLOOKUP(A1989,Table3[Customer ID],Table3[Age])</f>
        <v>26</v>
      </c>
      <c r="P1989" s="20">
        <f>_xlfn.XLOOKUP(A1989,Table3[Customer ID],Table3[children])</f>
        <v>1</v>
      </c>
      <c r="Q1989" s="47">
        <f>_xlfn.XLOOKUP(A1989,Table3[Customer ID],Table3[charges])</f>
        <v>3292.53</v>
      </c>
      <c r="R1989" s="20" t="str">
        <f>_xlfn.XLOOKUP(A1989,Table3[Customer ID],Table3[Hospital tier])</f>
        <v>tier - 2</v>
      </c>
      <c r="S1989" s="20" t="str">
        <f>_xlfn.XLOOKUP(A1989,Table3[Customer ID],Table3[City tier])</f>
        <v>tier - 2</v>
      </c>
      <c r="T1989" s="20" t="str">
        <f>_xlfn.XLOOKUP(A1989,Table3[Customer ID],Table3[State ID])</f>
        <v>R1012</v>
      </c>
    </row>
    <row r="1990" spans="1:20" x14ac:dyDescent="0.3">
      <c r="A1990" s="20" t="s">
        <v>2008</v>
      </c>
      <c r="B1990" s="20" t="str">
        <f>_xlfn.XLOOKUP(A1990,Sheet3!A1990:A4324,Sheet3!B1990:B4324)</f>
        <v xml:space="preserve"> Ms</v>
      </c>
      <c r="C1990" s="20" t="str">
        <f>_xlfn.XLOOKUP(A1990,Sheet3!A1990:A4324,Sheet3!C1990:C4324)</f>
        <v>Schoonover</v>
      </c>
      <c r="D1990" s="20" t="str">
        <f>_xlfn.XLOOKUP(A1990,Sheet3!A1990:A4324,Sheet3!D1990:D4324)</f>
        <v xml:space="preserve">  Kate</v>
      </c>
      <c r="E1990" s="46">
        <f>_xlfn.XLOOKUP(A1990,Sheet1!$A$2:$A$2336,Sheet1!$B$2:$B$2336)</f>
        <v>33.31</v>
      </c>
      <c r="F1990" s="20">
        <f>_xlfn.XLOOKUP(Table4[[#This Row],[Customer ID]],Sheet1!A1990:A4324,Sheet1!C1990:C4324)</f>
        <v>4.1900000000000004</v>
      </c>
      <c r="G1990" s="20" t="str">
        <f>_xlfn.XLOOKUP(Table4[[#This Row],[Customer ID]],Sheet1!A1990:A4324,Sheet1!D1990:D4324)</f>
        <v>No</v>
      </c>
      <c r="H1990" s="20" t="str">
        <f>_xlfn.XLOOKUP(Table4[[#This Row],[Customer ID]],Sheet1!A1990:A4324,Sheet1!E1990:E4324)</f>
        <v>No</v>
      </c>
      <c r="I1990" s="20" t="str">
        <f>_xlfn.XLOOKUP(Table4[[#This Row],[Customer ID]],Sheet1!A1990:A4324,Sheet1!F1990:F4324)</f>
        <v>Yes</v>
      </c>
      <c r="J1990" s="20">
        <f>_xlfn.XLOOKUP(Table4[[#This Row],[Customer ID]],Sheet1!A1990:A4324,Sheet1!G1990:G4324)</f>
        <v>1</v>
      </c>
      <c r="K1990" s="20" t="str">
        <f>_xlfn.XLOOKUP(Table4[[#This Row],[Customer ID]],Sheet1!A1990:A4324,Sheet1!H1990:H4324)</f>
        <v>No</v>
      </c>
      <c r="L1990" s="20" t="str">
        <f>_xlfn.XLOOKUP(Table4[[#This Row],[Customer ID]],Sheet1!A1990:A4324,Sheet1!I1990:I4324)</f>
        <v>Obesity</v>
      </c>
      <c r="M1990" s="20" t="str">
        <f>_xlfn.XLOOKUP(A1990,Sheet1!A1990:A4324,Sheet1!J1990:J4324)</f>
        <v>Normal</v>
      </c>
      <c r="N1990" s="48" t="str">
        <f>_xlfn.XLOOKUP(Table4[[#This Row],[Customer ID]],Table3[Customer ID],Table3[Date2])</f>
        <v>3-Jul-2003</v>
      </c>
      <c r="O1990" s="20">
        <f>_xlfn.XLOOKUP(A1990,Table3[Customer ID],Table3[Age])</f>
        <v>19</v>
      </c>
      <c r="P1990" s="20">
        <f>_xlfn.XLOOKUP(A1990,Table3[Customer ID],Table3[children])</f>
        <v>0</v>
      </c>
      <c r="Q1990" s="47">
        <f>_xlfn.XLOOKUP(A1990,Table3[Customer ID],Table3[charges])</f>
        <v>3280.22</v>
      </c>
      <c r="R1990" s="20" t="str">
        <f>_xlfn.XLOOKUP(A1990,Table3[Customer ID],Table3[Hospital tier])</f>
        <v>tier - 2</v>
      </c>
      <c r="S1990" s="20" t="str">
        <f>_xlfn.XLOOKUP(A1990,Table3[Customer ID],Table3[City tier])</f>
        <v>tier - 3</v>
      </c>
      <c r="T1990" s="20" t="str">
        <f>_xlfn.XLOOKUP(A1990,Table3[Customer ID],Table3[State ID])</f>
        <v>R1011</v>
      </c>
    </row>
    <row r="1991" spans="1:20" x14ac:dyDescent="0.3">
      <c r="A1991" s="20" t="s">
        <v>2009</v>
      </c>
      <c r="B1991" s="20" t="str">
        <f>_xlfn.XLOOKUP(A1991,Sheet3!A1991:A4325,Sheet3!B1991:B4325)</f>
        <v xml:space="preserve"> Mr</v>
      </c>
      <c r="C1991" s="20" t="str">
        <f>_xlfn.XLOOKUP(A1991,Sheet3!A1991:A4325,Sheet3!C1991:C4325)</f>
        <v>Hass</v>
      </c>
      <c r="D1991" s="20" t="str">
        <f>_xlfn.XLOOKUP(A1991,Sheet3!A1991:A4325,Sheet3!D1991:D4325)</f>
        <v xml:space="preserve">  Christopher L.</v>
      </c>
      <c r="E1991" s="46">
        <f>_xlfn.XLOOKUP(A1991,Sheet1!$A$2:$A$2336,Sheet1!$B$2:$B$2336)</f>
        <v>25.745000000000001</v>
      </c>
      <c r="F1991" s="20">
        <f>_xlfn.XLOOKUP(Table4[[#This Row],[Customer ID]],Sheet1!A1991:A4325,Sheet1!C1991:C4325)</f>
        <v>4.62</v>
      </c>
      <c r="G1991" s="20" t="str">
        <f>_xlfn.XLOOKUP(Table4[[#This Row],[Customer ID]],Sheet1!A1991:A4325,Sheet1!D1991:D4325)</f>
        <v>yes</v>
      </c>
      <c r="H1991" s="20" t="str">
        <f>_xlfn.XLOOKUP(Table4[[#This Row],[Customer ID]],Sheet1!A1991:A4325,Sheet1!E1991:E4325)</f>
        <v>No</v>
      </c>
      <c r="I1991" s="20" t="str">
        <f>_xlfn.XLOOKUP(Table4[[#This Row],[Customer ID]],Sheet1!A1991:A4325,Sheet1!F1991:F4325)</f>
        <v>No</v>
      </c>
      <c r="J1991" s="20">
        <f>_xlfn.XLOOKUP(Table4[[#This Row],[Customer ID]],Sheet1!A1991:A4325,Sheet1!G1991:G4325)</f>
        <v>0</v>
      </c>
      <c r="K1991" s="20" t="str">
        <f>_xlfn.XLOOKUP(Table4[[#This Row],[Customer ID]],Sheet1!A1991:A4325,Sheet1!H1991:H4325)</f>
        <v>No</v>
      </c>
      <c r="L1991" s="20" t="str">
        <f>_xlfn.XLOOKUP(Table4[[#This Row],[Customer ID]],Sheet1!A1991:A4325,Sheet1!I1991:I4325)</f>
        <v>Over Weight</v>
      </c>
      <c r="M1991" s="20" t="str">
        <f>_xlfn.XLOOKUP(A1991,Sheet1!A1991:A4325,Sheet1!J1991:J4325)</f>
        <v>Normal</v>
      </c>
      <c r="N1991" s="48" t="str">
        <f>_xlfn.XLOOKUP(Table4[[#This Row],[Customer ID]],Table3[Customer ID],Table3[Date2])</f>
        <v>6-Oct-2001</v>
      </c>
      <c r="O1991" s="20">
        <f>_xlfn.XLOOKUP(A1991,Table3[Customer ID],Table3[Age])</f>
        <v>21</v>
      </c>
      <c r="P1991" s="20">
        <f>_xlfn.XLOOKUP(A1991,Table3[Customer ID],Table3[children])</f>
        <v>2</v>
      </c>
      <c r="Q1991" s="47">
        <f>_xlfn.XLOOKUP(A1991,Table3[Customer ID],Table3[charges])</f>
        <v>3279.87</v>
      </c>
      <c r="R1991" s="20" t="str">
        <f>_xlfn.XLOOKUP(A1991,Table3[Customer ID],Table3[Hospital tier])</f>
        <v>tier - 2</v>
      </c>
      <c r="S1991" s="20" t="str">
        <f>_xlfn.XLOOKUP(A1991,Table3[Customer ID],Table3[City tier])</f>
        <v>tier - 1</v>
      </c>
      <c r="T1991" s="20" t="str">
        <f>_xlfn.XLOOKUP(A1991,Table3[Customer ID],Table3[State ID])</f>
        <v>R1017</v>
      </c>
    </row>
    <row r="1992" spans="1:20" x14ac:dyDescent="0.3">
      <c r="A1992" s="20" t="s">
        <v>2010</v>
      </c>
      <c r="B1992" s="20" t="str">
        <f>_xlfn.XLOOKUP(A1992,Sheet3!A1992:A4326,Sheet3!B1992:B4326)</f>
        <v xml:space="preserve"> Mr</v>
      </c>
      <c r="C1992" s="20" t="str">
        <f>_xlfn.XLOOKUP(A1992,Sheet3!A1992:A4326,Sheet3!C1992:C4326)</f>
        <v>Cadotte</v>
      </c>
      <c r="D1992" s="20" t="str">
        <f>_xlfn.XLOOKUP(A1992,Sheet3!A1992:A4326,Sheet3!D1992:D4326)</f>
        <v xml:space="preserve">  Christopher P.</v>
      </c>
      <c r="E1992" s="46">
        <f>_xlfn.XLOOKUP(A1992,Sheet1!$A$2:$A$2336,Sheet1!$B$2:$B$2336)</f>
        <v>37.1</v>
      </c>
      <c r="F1992" s="20">
        <f>_xlfn.XLOOKUP(Table4[[#This Row],[Customer ID]],Sheet1!A1992:A4326,Sheet1!C1992:C4326)</f>
        <v>6.24</v>
      </c>
      <c r="G1992" s="20" t="str">
        <f>_xlfn.XLOOKUP(Table4[[#This Row],[Customer ID]],Sheet1!A1992:A4326,Sheet1!D1992:D4326)</f>
        <v>No</v>
      </c>
      <c r="H1992" s="20" t="str">
        <f>_xlfn.XLOOKUP(Table4[[#This Row],[Customer ID]],Sheet1!A1992:A4326,Sheet1!E1992:E4326)</f>
        <v>No</v>
      </c>
      <c r="I1992" s="20" t="str">
        <f>_xlfn.XLOOKUP(Table4[[#This Row],[Customer ID]],Sheet1!A1992:A4326,Sheet1!F1992:F4326)</f>
        <v>No</v>
      </c>
      <c r="J1992" s="20">
        <f>_xlfn.XLOOKUP(Table4[[#This Row],[Customer ID]],Sheet1!A1992:A4326,Sheet1!G1992:G4326)</f>
        <v>0</v>
      </c>
      <c r="K1992" s="20" t="str">
        <f>_xlfn.XLOOKUP(Table4[[#This Row],[Customer ID]],Sheet1!A1992:A4326,Sheet1!H1992:H4326)</f>
        <v>No</v>
      </c>
      <c r="L1992" s="20" t="str">
        <f>_xlfn.XLOOKUP(Table4[[#This Row],[Customer ID]],Sheet1!A1992:A4326,Sheet1!I1992:I4326)</f>
        <v>Obesity</v>
      </c>
      <c r="M1992" s="20" t="str">
        <f>_xlfn.XLOOKUP(A1992,Sheet1!A1992:A4326,Sheet1!J1992:J4326)</f>
        <v>Prediabetes</v>
      </c>
      <c r="N1992" s="48" t="str">
        <f>_xlfn.XLOOKUP(Table4[[#This Row],[Customer ID]],Table3[Customer ID],Table3[Date2])</f>
        <v>1-Jul-1994</v>
      </c>
      <c r="O1992" s="20">
        <f>_xlfn.XLOOKUP(A1992,Table3[Customer ID],Table3[Age])</f>
        <v>28</v>
      </c>
      <c r="P1992" s="20">
        <f>_xlfn.XLOOKUP(A1992,Table3[Customer ID],Table3[children])</f>
        <v>1</v>
      </c>
      <c r="Q1992" s="47">
        <f>_xlfn.XLOOKUP(A1992,Table3[Customer ID],Table3[charges])</f>
        <v>3277.16</v>
      </c>
      <c r="R1992" s="20" t="str">
        <f>_xlfn.XLOOKUP(A1992,Table3[Customer ID],Table3[Hospital tier])</f>
        <v>tier - 2</v>
      </c>
      <c r="S1992" s="20" t="str">
        <f>_xlfn.XLOOKUP(A1992,Table3[Customer ID],Table3[City tier])</f>
        <v>tier - 3</v>
      </c>
      <c r="T1992" s="20" t="str">
        <f>_xlfn.XLOOKUP(A1992,Table3[Customer ID],Table3[State ID])</f>
        <v>R1011</v>
      </c>
    </row>
    <row r="1993" spans="1:20" x14ac:dyDescent="0.3">
      <c r="A1993" s="20" t="s">
        <v>2011</v>
      </c>
      <c r="B1993" s="20" t="str">
        <f>_xlfn.XLOOKUP(A1993,Sheet3!A1993:A4327,Sheet3!B1993:B4327)</f>
        <v xml:space="preserve"> Mr</v>
      </c>
      <c r="C1993" s="20" t="str">
        <f>_xlfn.XLOOKUP(A1993,Sheet3!A1993:A4327,Sheet3!C1993:C4327)</f>
        <v>Cacciapaglia</v>
      </c>
      <c r="D1993" s="20" t="str">
        <f>_xlfn.XLOOKUP(A1993,Sheet3!A1993:A4327,Sheet3!D1993:D4327)</f>
        <v xml:space="preserve">  Christopher W</v>
      </c>
      <c r="E1993" s="46">
        <f>_xlfn.XLOOKUP(A1993,Sheet1!$A$2:$A$2336,Sheet1!$B$2:$B$2336)</f>
        <v>35.435000000000002</v>
      </c>
      <c r="F1993" s="20">
        <f>_xlfn.XLOOKUP(Table4[[#This Row],[Customer ID]],Sheet1!A1993:A4327,Sheet1!C1993:C4327)</f>
        <v>5.81</v>
      </c>
      <c r="G1993" s="20" t="str">
        <f>_xlfn.XLOOKUP(Table4[[#This Row],[Customer ID]],Sheet1!A1993:A4327,Sheet1!D1993:D4327)</f>
        <v>No</v>
      </c>
      <c r="H1993" s="20" t="str">
        <f>_xlfn.XLOOKUP(Table4[[#This Row],[Customer ID]],Sheet1!A1993:A4327,Sheet1!E1993:E4327)</f>
        <v>No</v>
      </c>
      <c r="I1993" s="20" t="str">
        <f>_xlfn.XLOOKUP(Table4[[#This Row],[Customer ID]],Sheet1!A1993:A4327,Sheet1!F1993:F4327)</f>
        <v>No</v>
      </c>
      <c r="J1993" s="20">
        <f>_xlfn.XLOOKUP(Table4[[#This Row],[Customer ID]],Sheet1!A1993:A4327,Sheet1!G1993:G4327)</f>
        <v>0</v>
      </c>
      <c r="K1993" s="20" t="str">
        <f>_xlfn.XLOOKUP(Table4[[#This Row],[Customer ID]],Sheet1!A1993:A4327,Sheet1!H1993:H4327)</f>
        <v>No</v>
      </c>
      <c r="L1993" s="20" t="str">
        <f>_xlfn.XLOOKUP(Table4[[#This Row],[Customer ID]],Sheet1!A1993:A4327,Sheet1!I1993:I4327)</f>
        <v>Obesity</v>
      </c>
      <c r="M1993" s="20" t="str">
        <f>_xlfn.XLOOKUP(A1993,Sheet1!A1993:A4327,Sheet1!J1993:J4327)</f>
        <v>Prediabetes</v>
      </c>
      <c r="N1993" s="48" t="str">
        <f>_xlfn.XLOOKUP(Table4[[#This Row],[Customer ID]],Table3[Customer ID],Table3[Date2])</f>
        <v>2-Dec-1994</v>
      </c>
      <c r="O1993" s="20">
        <f>_xlfn.XLOOKUP(A1993,Table3[Customer ID],Table3[Age])</f>
        <v>28</v>
      </c>
      <c r="P1993" s="20">
        <f>_xlfn.XLOOKUP(A1993,Table3[Customer ID],Table3[children])</f>
        <v>0</v>
      </c>
      <c r="Q1993" s="47">
        <f>_xlfn.XLOOKUP(A1993,Table3[Customer ID],Table3[charges])</f>
        <v>3268.85</v>
      </c>
      <c r="R1993" s="20" t="str">
        <f>_xlfn.XLOOKUP(A1993,Table3[Customer ID],Table3[Hospital tier])</f>
        <v>tier - 3</v>
      </c>
      <c r="S1993" s="20" t="str">
        <f>_xlfn.XLOOKUP(A1993,Table3[Customer ID],Table3[City tier])</f>
        <v>tier - 1</v>
      </c>
      <c r="T1993" s="20" t="str">
        <f>_xlfn.XLOOKUP(A1993,Table3[Customer ID],Table3[State ID])</f>
        <v>R1016</v>
      </c>
    </row>
    <row r="1994" spans="1:20" x14ac:dyDescent="0.3">
      <c r="A1994" s="20" t="s">
        <v>2012</v>
      </c>
      <c r="B1994" s="20" t="str">
        <f>_xlfn.XLOOKUP(A1994,Sheet3!A1994:A4328,Sheet3!B1994:B4328)</f>
        <v xml:space="preserve"> Mr</v>
      </c>
      <c r="C1994" s="20" t="str">
        <f>_xlfn.XLOOKUP(A1994,Sheet3!A1994:A4328,Sheet3!C1994:C4328)</f>
        <v>Mininger</v>
      </c>
      <c r="D1994" s="20" t="str">
        <f>_xlfn.XLOOKUP(A1994,Sheet3!A1994:A4328,Sheet3!D1994:D4328)</f>
        <v xml:space="preserve">  Norman H.</v>
      </c>
      <c r="E1994" s="46">
        <f>_xlfn.XLOOKUP(A1994,Sheet1!$A$2:$A$2336,Sheet1!$B$2:$B$2336)</f>
        <v>20.399999999999999</v>
      </c>
      <c r="F1994" s="20">
        <f>_xlfn.XLOOKUP(Table4[[#This Row],[Customer ID]],Sheet1!A1994:A4328,Sheet1!C1994:C4328)</f>
        <v>4.83</v>
      </c>
      <c r="G1994" s="20" t="str">
        <f>_xlfn.XLOOKUP(Table4[[#This Row],[Customer ID]],Sheet1!A1994:A4328,Sheet1!D1994:D4328)</f>
        <v>No</v>
      </c>
      <c r="H1994" s="20" t="str">
        <f>_xlfn.XLOOKUP(Table4[[#This Row],[Customer ID]],Sheet1!A1994:A4328,Sheet1!E1994:E4328)</f>
        <v>No</v>
      </c>
      <c r="I1994" s="20" t="str">
        <f>_xlfn.XLOOKUP(Table4[[#This Row],[Customer ID]],Sheet1!A1994:A4328,Sheet1!F1994:F4328)</f>
        <v>No</v>
      </c>
      <c r="J1994" s="20">
        <f>_xlfn.XLOOKUP(Table4[[#This Row],[Customer ID]],Sheet1!A1994:A4328,Sheet1!G1994:G4328)</f>
        <v>0</v>
      </c>
      <c r="K1994" s="20" t="str">
        <f>_xlfn.XLOOKUP(Table4[[#This Row],[Customer ID]],Sheet1!A1994:A4328,Sheet1!H1994:H4328)</f>
        <v>No</v>
      </c>
      <c r="L1994" s="20" t="str">
        <f>_xlfn.XLOOKUP(Table4[[#This Row],[Customer ID]],Sheet1!A1994:A4328,Sheet1!I1994:I4328)</f>
        <v>Normal weight</v>
      </c>
      <c r="M1994" s="20" t="str">
        <f>_xlfn.XLOOKUP(A1994,Sheet1!A1994:A4328,Sheet1!J1994:J4328)</f>
        <v>Normal</v>
      </c>
      <c r="N1994" s="48" t="str">
        <f>_xlfn.XLOOKUP(Table4[[#This Row],[Customer ID]],Table3[Customer ID],Table3[Date2])</f>
        <v>13-Nov-1991</v>
      </c>
      <c r="O1994" s="20">
        <f>_xlfn.XLOOKUP(A1994,Table3[Customer ID],Table3[Age])</f>
        <v>31</v>
      </c>
      <c r="P1994" s="20">
        <f>_xlfn.XLOOKUP(A1994,Table3[Customer ID],Table3[children])</f>
        <v>0</v>
      </c>
      <c r="Q1994" s="47">
        <f>_xlfn.XLOOKUP(A1994,Table3[Customer ID],Table3[charges])</f>
        <v>3260.2</v>
      </c>
      <c r="R1994" s="20" t="str">
        <f>_xlfn.XLOOKUP(A1994,Table3[Customer ID],Table3[Hospital tier])</f>
        <v>tier - 3</v>
      </c>
      <c r="S1994" s="20" t="str">
        <f>_xlfn.XLOOKUP(A1994,Table3[Customer ID],Table3[City tier])</f>
        <v>tier - 2</v>
      </c>
      <c r="T1994" s="20" t="str">
        <f>_xlfn.XLOOKUP(A1994,Table3[Customer ID],Table3[State ID])</f>
        <v>R1011</v>
      </c>
    </row>
    <row r="1995" spans="1:20" x14ac:dyDescent="0.3">
      <c r="A1995" s="20" t="s">
        <v>2013</v>
      </c>
      <c r="B1995" s="20" t="str">
        <f>_xlfn.XLOOKUP(A1995,Sheet3!A1995:A4329,Sheet3!B1995:B4329)</f>
        <v xml:space="preserve"> Ms</v>
      </c>
      <c r="C1995" s="20" t="str">
        <f>_xlfn.XLOOKUP(A1995,Sheet3!A1995:A4329,Sheet3!C1995:C4329)</f>
        <v>Mayo</v>
      </c>
      <c r="D1995" s="20" t="str">
        <f>_xlfn.XLOOKUP(A1995,Sheet3!A1995:A4329,Sheet3!D1995:D4329)</f>
        <v xml:space="preserve">  Susan</v>
      </c>
      <c r="E1995" s="46">
        <f>_xlfn.XLOOKUP(A1995,Sheet1!$A$2:$A$2336,Sheet1!$B$2:$B$2336)</f>
        <v>42.13</v>
      </c>
      <c r="F1995" s="20">
        <f>_xlfn.XLOOKUP(Table4[[#This Row],[Customer ID]],Sheet1!A1995:A4329,Sheet1!C1995:C4329)</f>
        <v>5.72</v>
      </c>
      <c r="G1995" s="20" t="str">
        <f>_xlfn.XLOOKUP(Table4[[#This Row],[Customer ID]],Sheet1!A1995:A4329,Sheet1!D1995:D4329)</f>
        <v>yes</v>
      </c>
      <c r="H1995" s="20" t="str">
        <f>_xlfn.XLOOKUP(Table4[[#This Row],[Customer ID]],Sheet1!A1995:A4329,Sheet1!E1995:E4329)</f>
        <v>No</v>
      </c>
      <c r="I1995" s="20" t="str">
        <f>_xlfn.XLOOKUP(Table4[[#This Row],[Customer ID]],Sheet1!A1995:A4329,Sheet1!F1995:F4329)</f>
        <v>Yes</v>
      </c>
      <c r="J1995" s="20">
        <f>_xlfn.XLOOKUP(Table4[[#This Row],[Customer ID]],Sheet1!A1995:A4329,Sheet1!G1995:G4329)</f>
        <v>1</v>
      </c>
      <c r="K1995" s="20" t="str">
        <f>_xlfn.XLOOKUP(Table4[[#This Row],[Customer ID]],Sheet1!A1995:A4329,Sheet1!H1995:H4329)</f>
        <v>No</v>
      </c>
      <c r="L1995" s="20" t="str">
        <f>_xlfn.XLOOKUP(Table4[[#This Row],[Customer ID]],Sheet1!A1995:A4329,Sheet1!I1995:I4329)</f>
        <v>Obesity</v>
      </c>
      <c r="M1995" s="20" t="str">
        <f>_xlfn.XLOOKUP(A1995,Sheet1!A1995:A4329,Sheet1!J1995:J4329)</f>
        <v>Prediabetes</v>
      </c>
      <c r="N1995" s="48" t="str">
        <f>_xlfn.XLOOKUP(Table4[[#This Row],[Customer ID]],Table3[Customer ID],Table3[Date2])</f>
        <v>2-Sep-1997</v>
      </c>
      <c r="O1995" s="20">
        <f>_xlfn.XLOOKUP(A1995,Table3[Customer ID],Table3[Age])</f>
        <v>25</v>
      </c>
      <c r="P1995" s="20">
        <f>_xlfn.XLOOKUP(A1995,Table3[Customer ID],Table3[children])</f>
        <v>1</v>
      </c>
      <c r="Q1995" s="47">
        <f>_xlfn.XLOOKUP(A1995,Table3[Customer ID],Table3[charges])</f>
        <v>3238.44</v>
      </c>
      <c r="R1995" s="20" t="str">
        <f>_xlfn.XLOOKUP(A1995,Table3[Customer ID],Table3[Hospital tier])</f>
        <v>tier - 2</v>
      </c>
      <c r="S1995" s="20" t="str">
        <f>_xlfn.XLOOKUP(A1995,Table3[Customer ID],Table3[City tier])</f>
        <v>tier - 3</v>
      </c>
      <c r="T1995" s="20" t="str">
        <f>_xlfn.XLOOKUP(A1995,Table3[Customer ID],Table3[State ID])</f>
        <v>R1013</v>
      </c>
    </row>
    <row r="1996" spans="1:20" x14ac:dyDescent="0.3">
      <c r="A1996" s="20" t="s">
        <v>2014</v>
      </c>
      <c r="B1996" s="20" t="str">
        <f>_xlfn.XLOOKUP(A1996,Sheet3!A1996:A4330,Sheet3!B1996:B4330)</f>
        <v xml:space="preserve"> Ms</v>
      </c>
      <c r="C1996" s="20" t="str">
        <f>_xlfn.XLOOKUP(A1996,Sheet3!A1996:A4330,Sheet3!C1996:C4330)</f>
        <v>Zicko</v>
      </c>
      <c r="D1996" s="20" t="str">
        <f>_xlfn.XLOOKUP(A1996,Sheet3!A1996:A4330,Sheet3!D1996:D4330)</f>
        <v xml:space="preserve">  Tatyana K</v>
      </c>
      <c r="E1996" s="46">
        <f>_xlfn.XLOOKUP(A1996,Sheet1!$A$2:$A$2336,Sheet1!$B$2:$B$2336)</f>
        <v>33.99</v>
      </c>
      <c r="F1996" s="20">
        <f>_xlfn.XLOOKUP(Table4[[#This Row],[Customer ID]],Sheet1!A1996:A4330,Sheet1!C1996:C4330)</f>
        <v>4.83</v>
      </c>
      <c r="G1996" s="20" t="str">
        <f>_xlfn.XLOOKUP(Table4[[#This Row],[Customer ID]],Sheet1!A1996:A4330,Sheet1!D1996:D4330)</f>
        <v>yes</v>
      </c>
      <c r="H1996" s="20" t="str">
        <f>_xlfn.XLOOKUP(Table4[[#This Row],[Customer ID]],Sheet1!A1996:A4330,Sheet1!E1996:E4330)</f>
        <v>No</v>
      </c>
      <c r="I1996" s="20" t="str">
        <f>_xlfn.XLOOKUP(Table4[[#This Row],[Customer ID]],Sheet1!A1996:A4330,Sheet1!F1996:F4330)</f>
        <v>Yes</v>
      </c>
      <c r="J1996" s="20">
        <f>_xlfn.XLOOKUP(Table4[[#This Row],[Customer ID]],Sheet1!A1996:A4330,Sheet1!G1996:G4330)</f>
        <v>1</v>
      </c>
      <c r="K1996" s="20" t="str">
        <f>_xlfn.XLOOKUP(Table4[[#This Row],[Customer ID]],Sheet1!A1996:A4330,Sheet1!H1996:H4330)</f>
        <v>No</v>
      </c>
      <c r="L1996" s="20" t="str">
        <f>_xlfn.XLOOKUP(Table4[[#This Row],[Customer ID]],Sheet1!A1996:A4330,Sheet1!I1996:I4330)</f>
        <v>Obesity</v>
      </c>
      <c r="M1996" s="20" t="str">
        <f>_xlfn.XLOOKUP(A1996,Sheet1!A1996:A4330,Sheet1!J1996:J4330)</f>
        <v>Normal</v>
      </c>
      <c r="N1996" s="48" t="str">
        <f>_xlfn.XLOOKUP(Table4[[#This Row],[Customer ID]],Table3[Customer ID],Table3[Date2])</f>
        <v>2-Aug-1997</v>
      </c>
      <c r="O1996" s="20">
        <f>_xlfn.XLOOKUP(A1996,Table3[Customer ID],Table3[Age])</f>
        <v>25</v>
      </c>
      <c r="P1996" s="20">
        <f>_xlfn.XLOOKUP(A1996,Table3[Customer ID],Table3[children])</f>
        <v>1</v>
      </c>
      <c r="Q1996" s="47">
        <f>_xlfn.XLOOKUP(A1996,Table3[Customer ID],Table3[charges])</f>
        <v>3227.12</v>
      </c>
      <c r="R1996" s="20" t="str">
        <f>_xlfn.XLOOKUP(A1996,Table3[Customer ID],Table3[Hospital tier])</f>
        <v>tier - 2</v>
      </c>
      <c r="S1996" s="20" t="str">
        <f>_xlfn.XLOOKUP(A1996,Table3[Customer ID],Table3[City tier])</f>
        <v>tier - 3</v>
      </c>
      <c r="T1996" s="20" t="str">
        <f>_xlfn.XLOOKUP(A1996,Table3[Customer ID],Table3[State ID])</f>
        <v>R1013</v>
      </c>
    </row>
    <row r="1997" spans="1:20" x14ac:dyDescent="0.3">
      <c r="A1997" s="20" t="s">
        <v>2015</v>
      </c>
      <c r="B1997" s="20" t="str">
        <f>_xlfn.XLOOKUP(A1997,Sheet3!A1997:A4331,Sheet3!B1997:B4331)</f>
        <v xml:space="preserve"> Ms</v>
      </c>
      <c r="C1997" s="20" t="str">
        <f>_xlfn.XLOOKUP(A1997,Sheet3!A1997:A4331,Sheet3!C1997:C4331)</f>
        <v>Graham</v>
      </c>
      <c r="D1997" s="20" t="str">
        <f>_xlfn.XLOOKUP(A1997,Sheet3!A1997:A4331,Sheet3!D1997:D4331)</f>
        <v xml:space="preserve">  Chrissy</v>
      </c>
      <c r="E1997" s="46">
        <f>_xlfn.XLOOKUP(A1997,Sheet1!$A$2:$A$2336,Sheet1!$B$2:$B$2336)</f>
        <v>28.594999999999999</v>
      </c>
      <c r="F1997" s="20">
        <f>_xlfn.XLOOKUP(Table4[[#This Row],[Customer ID]],Sheet1!A1997:A4331,Sheet1!C1997:C4331)</f>
        <v>4.1399999999999997</v>
      </c>
      <c r="G1997" s="20" t="str">
        <f>_xlfn.XLOOKUP(Table4[[#This Row],[Customer ID]],Sheet1!A1997:A4331,Sheet1!D1997:D4331)</f>
        <v>yes</v>
      </c>
      <c r="H1997" s="20" t="str">
        <f>_xlfn.XLOOKUP(Table4[[#This Row],[Customer ID]],Sheet1!A1997:A4331,Sheet1!E1997:E4331)</f>
        <v>No</v>
      </c>
      <c r="I1997" s="20" t="str">
        <f>_xlfn.XLOOKUP(Table4[[#This Row],[Customer ID]],Sheet1!A1997:A4331,Sheet1!F1997:F4331)</f>
        <v>Yes</v>
      </c>
      <c r="J1997" s="20">
        <f>_xlfn.XLOOKUP(Table4[[#This Row],[Customer ID]],Sheet1!A1997:A4331,Sheet1!G1997:G4331)</f>
        <v>1</v>
      </c>
      <c r="K1997" s="20" t="str">
        <f>_xlfn.XLOOKUP(Table4[[#This Row],[Customer ID]],Sheet1!A1997:A4331,Sheet1!H1997:H4331)</f>
        <v>No</v>
      </c>
      <c r="L1997" s="20" t="str">
        <f>_xlfn.XLOOKUP(Table4[[#This Row],[Customer ID]],Sheet1!A1997:A4331,Sheet1!I1997:I4331)</f>
        <v>Over Weight</v>
      </c>
      <c r="M1997" s="20" t="str">
        <f>_xlfn.XLOOKUP(A1997,Sheet1!A1997:A4331,Sheet1!J1997:J4331)</f>
        <v>Normal</v>
      </c>
      <c r="N1997" s="48" t="str">
        <f>_xlfn.XLOOKUP(Table4[[#This Row],[Customer ID]],Table3[Customer ID],Table3[Date2])</f>
        <v>6-Jul-1997</v>
      </c>
      <c r="O1997" s="20">
        <f>_xlfn.XLOOKUP(A1997,Table3[Customer ID],Table3[Age])</f>
        <v>25</v>
      </c>
      <c r="P1997" s="20">
        <f>_xlfn.XLOOKUP(A1997,Table3[Customer ID],Table3[children])</f>
        <v>0</v>
      </c>
      <c r="Q1997" s="47">
        <f>_xlfn.XLOOKUP(A1997,Table3[Customer ID],Table3[charges])</f>
        <v>3213.62</v>
      </c>
      <c r="R1997" s="20" t="str">
        <f>_xlfn.XLOOKUP(A1997,Table3[Customer ID],Table3[Hospital tier])</f>
        <v>tier - 2</v>
      </c>
      <c r="S1997" s="20" t="str">
        <f>_xlfn.XLOOKUP(A1997,Table3[Customer ID],Table3[City tier])</f>
        <v>tier - 2</v>
      </c>
      <c r="T1997" s="20" t="str">
        <f>_xlfn.XLOOKUP(A1997,Table3[Customer ID],Table3[State ID])</f>
        <v>R1024</v>
      </c>
    </row>
    <row r="1998" spans="1:20" x14ac:dyDescent="0.3">
      <c r="A1998" s="20" t="s">
        <v>2016</v>
      </c>
      <c r="B1998" s="20" t="str">
        <f>_xlfn.XLOOKUP(A1998,Sheet3!A1998:A4332,Sheet3!B1998:B4332)</f>
        <v xml:space="preserve"> Ms</v>
      </c>
      <c r="C1998" s="20" t="str">
        <f>_xlfn.XLOOKUP(A1998,Sheet3!A1998:A4332,Sheet3!C1998:C4332)</f>
        <v>Boland</v>
      </c>
      <c r="D1998" s="20" t="str">
        <f>_xlfn.XLOOKUP(A1998,Sheet3!A1998:A4332,Sheet3!D1998:D4332)</f>
        <v xml:space="preserve">  Carrie</v>
      </c>
      <c r="E1998" s="46">
        <f>_xlfn.XLOOKUP(A1998,Sheet1!$A$2:$A$2336,Sheet1!$B$2:$B$2336)</f>
        <v>20.8</v>
      </c>
      <c r="F1998" s="20">
        <f>_xlfn.XLOOKUP(Table4[[#This Row],[Customer ID]],Sheet1!A1998:A4332,Sheet1!C1998:C4332)</f>
        <v>4.07</v>
      </c>
      <c r="G1998" s="20" t="str">
        <f>_xlfn.XLOOKUP(Table4[[#This Row],[Customer ID]],Sheet1!A1998:A4332,Sheet1!D1998:D4332)</f>
        <v>yes</v>
      </c>
      <c r="H1998" s="20" t="str">
        <f>_xlfn.XLOOKUP(Table4[[#This Row],[Customer ID]],Sheet1!A1998:A4332,Sheet1!E1998:E4332)</f>
        <v>No</v>
      </c>
      <c r="I1998" s="20" t="str">
        <f>_xlfn.XLOOKUP(Table4[[#This Row],[Customer ID]],Sheet1!A1998:A4332,Sheet1!F1998:F4332)</f>
        <v>Yes</v>
      </c>
      <c r="J1998" s="20">
        <f>_xlfn.XLOOKUP(Table4[[#This Row],[Customer ID]],Sheet1!A1998:A4332,Sheet1!G1998:G4332)</f>
        <v>1</v>
      </c>
      <c r="K1998" s="20" t="str">
        <f>_xlfn.XLOOKUP(Table4[[#This Row],[Customer ID]],Sheet1!A1998:A4332,Sheet1!H1998:H4332)</f>
        <v>No</v>
      </c>
      <c r="L1998" s="20" t="str">
        <f>_xlfn.XLOOKUP(Table4[[#This Row],[Customer ID]],Sheet1!A1998:A4332,Sheet1!I1998:I4332)</f>
        <v>Normal weight</v>
      </c>
      <c r="M1998" s="20" t="str">
        <f>_xlfn.XLOOKUP(A1998,Sheet1!A1998:A4332,Sheet1!J1998:J4332)</f>
        <v>Normal</v>
      </c>
      <c r="N1998" s="48" t="str">
        <f>_xlfn.XLOOKUP(Table4[[#This Row],[Customer ID]],Table3[Customer ID],Table3[Date2])</f>
        <v>22-Dec-1997</v>
      </c>
      <c r="O1998" s="20">
        <f>_xlfn.XLOOKUP(A1998,Table3[Customer ID],Table3[Age])</f>
        <v>25</v>
      </c>
      <c r="P1998" s="20">
        <f>_xlfn.XLOOKUP(A1998,Table3[Customer ID],Table3[children])</f>
        <v>1</v>
      </c>
      <c r="Q1998" s="47">
        <f>_xlfn.XLOOKUP(A1998,Table3[Customer ID],Table3[charges])</f>
        <v>3208.79</v>
      </c>
      <c r="R1998" s="20" t="str">
        <f>_xlfn.XLOOKUP(A1998,Table3[Customer ID],Table3[Hospital tier])</f>
        <v>tier - 2</v>
      </c>
      <c r="S1998" s="20" t="str">
        <f>_xlfn.XLOOKUP(A1998,Table3[Customer ID],Table3[City tier])</f>
        <v>tier - 3</v>
      </c>
      <c r="T1998" s="20" t="str">
        <f>_xlfn.XLOOKUP(A1998,Table3[Customer ID],Table3[State ID])</f>
        <v>R1011</v>
      </c>
    </row>
    <row r="1999" spans="1:20" x14ac:dyDescent="0.3">
      <c r="A1999" s="20" t="s">
        <v>2017</v>
      </c>
      <c r="B1999" s="20" t="str">
        <f>_xlfn.XLOOKUP(A1999,Sheet3!A1999:A4333,Sheet3!B1999:B4333)</f>
        <v xml:space="preserve"> Ms</v>
      </c>
      <c r="C1999" s="20" t="str">
        <f>_xlfn.XLOOKUP(A1999,Sheet3!A1999:A4333,Sheet3!C1999:C4333)</f>
        <v>Cupp</v>
      </c>
      <c r="D1999" s="20" t="str">
        <f>_xlfn.XLOOKUP(A1999,Sheet3!A1999:A4333,Sheet3!D1999:D4333)</f>
        <v xml:space="preserve">  Halle</v>
      </c>
      <c r="E1999" s="46">
        <f>_xlfn.XLOOKUP(A1999,Sheet1!$A$2:$A$2336,Sheet1!$B$2:$B$2336)</f>
        <v>23.465</v>
      </c>
      <c r="F1999" s="20">
        <f>_xlfn.XLOOKUP(Table4[[#This Row],[Customer ID]],Sheet1!A1999:A4333,Sheet1!C1999:C4333)</f>
        <v>6.26</v>
      </c>
      <c r="G1999" s="20" t="str">
        <f>_xlfn.XLOOKUP(Table4[[#This Row],[Customer ID]],Sheet1!A1999:A4333,Sheet1!D1999:D4333)</f>
        <v>yes</v>
      </c>
      <c r="H1999" s="20" t="str">
        <f>_xlfn.XLOOKUP(Table4[[#This Row],[Customer ID]],Sheet1!A1999:A4333,Sheet1!E1999:E4333)</f>
        <v>No</v>
      </c>
      <c r="I1999" s="20" t="str">
        <f>_xlfn.XLOOKUP(Table4[[#This Row],[Customer ID]],Sheet1!A1999:A4333,Sheet1!F1999:F4333)</f>
        <v>Yes</v>
      </c>
      <c r="J1999" s="20">
        <f>_xlfn.XLOOKUP(Table4[[#This Row],[Customer ID]],Sheet1!A1999:A4333,Sheet1!G1999:G4333)</f>
        <v>1</v>
      </c>
      <c r="K1999" s="20" t="str">
        <f>_xlfn.XLOOKUP(Table4[[#This Row],[Customer ID]],Sheet1!A1999:A4333,Sheet1!H1999:H4333)</f>
        <v>No</v>
      </c>
      <c r="L1999" s="20" t="str">
        <f>_xlfn.XLOOKUP(Table4[[#This Row],[Customer ID]],Sheet1!A1999:A4333,Sheet1!I1999:I4333)</f>
        <v>Normal weight</v>
      </c>
      <c r="M1999" s="20" t="str">
        <f>_xlfn.XLOOKUP(A1999,Sheet1!A1999:A4333,Sheet1!J1999:J4333)</f>
        <v>Prediabetes</v>
      </c>
      <c r="N1999" s="48" t="str">
        <f>_xlfn.XLOOKUP(Table4[[#This Row],[Customer ID]],Table3[Customer ID],Table3[Date2])</f>
        <v>5-Jul-1997</v>
      </c>
      <c r="O1999" s="20">
        <f>_xlfn.XLOOKUP(A1999,Table3[Customer ID],Table3[Age])</f>
        <v>25</v>
      </c>
      <c r="P1999" s="20">
        <f>_xlfn.XLOOKUP(A1999,Table3[Customer ID],Table3[children])</f>
        <v>0</v>
      </c>
      <c r="Q1999" s="47">
        <f>_xlfn.XLOOKUP(A1999,Table3[Customer ID],Table3[charges])</f>
        <v>3206.49</v>
      </c>
      <c r="R1999" s="20" t="str">
        <f>_xlfn.XLOOKUP(A1999,Table3[Customer ID],Table3[Hospital tier])</f>
        <v>tier - 2</v>
      </c>
      <c r="S1999" s="20" t="str">
        <f>_xlfn.XLOOKUP(A1999,Table3[Customer ID],Table3[City tier])</f>
        <v>tier - 3</v>
      </c>
      <c r="T1999" s="20" t="str">
        <f>_xlfn.XLOOKUP(A1999,Table3[Customer ID],Table3[State ID])</f>
        <v>R1024</v>
      </c>
    </row>
    <row r="2000" spans="1:20" x14ac:dyDescent="0.3">
      <c r="A2000" s="20" t="s">
        <v>2018</v>
      </c>
      <c r="B2000" s="20" t="str">
        <f>_xlfn.XLOOKUP(A2000,Sheet3!A2000:A4334,Sheet3!B2000:B4334)</f>
        <v xml:space="preserve"> Ms</v>
      </c>
      <c r="C2000" s="20" t="str">
        <f>_xlfn.XLOOKUP(A2000,Sheet3!A2000:A4334,Sheet3!C2000:C4334)</f>
        <v>Shaw</v>
      </c>
      <c r="D2000" s="20" t="str">
        <f>_xlfn.XLOOKUP(A2000,Sheet3!A2000:A4334,Sheet3!D2000:D4334)</f>
        <v xml:space="preserve">  Carolyn</v>
      </c>
      <c r="E2000" s="46">
        <f>_xlfn.XLOOKUP(A2000,Sheet1!$A$2:$A$2336,Sheet1!$B$2:$B$2336)</f>
        <v>40.185000000000002</v>
      </c>
      <c r="F2000" s="20">
        <f>_xlfn.XLOOKUP(Table4[[#This Row],[Customer ID]],Sheet1!A2000:A4334,Sheet1!C2000:C4334)</f>
        <v>5.88</v>
      </c>
      <c r="G2000" s="20" t="str">
        <f>_xlfn.XLOOKUP(Table4[[#This Row],[Customer ID]],Sheet1!A2000:A4334,Sheet1!D2000:D4334)</f>
        <v>yes</v>
      </c>
      <c r="H2000" s="20" t="str">
        <f>_xlfn.XLOOKUP(Table4[[#This Row],[Customer ID]],Sheet1!A2000:A4334,Sheet1!E2000:E4334)</f>
        <v>No</v>
      </c>
      <c r="I2000" s="20" t="str">
        <f>_xlfn.XLOOKUP(Table4[[#This Row],[Customer ID]],Sheet1!A2000:A4334,Sheet1!F2000:F4334)</f>
        <v>No</v>
      </c>
      <c r="J2000" s="20">
        <f>_xlfn.XLOOKUP(Table4[[#This Row],[Customer ID]],Sheet1!A2000:A4334,Sheet1!G2000:G4334)</f>
        <v>0</v>
      </c>
      <c r="K2000" s="20" t="str">
        <f>_xlfn.XLOOKUP(Table4[[#This Row],[Customer ID]],Sheet1!A2000:A4334,Sheet1!H2000:H4334)</f>
        <v>No</v>
      </c>
      <c r="L2000" s="20" t="str">
        <f>_xlfn.XLOOKUP(Table4[[#This Row],[Customer ID]],Sheet1!A2000:A4334,Sheet1!I2000:I4334)</f>
        <v>Obesity</v>
      </c>
      <c r="M2000" s="20" t="str">
        <f>_xlfn.XLOOKUP(A2000,Sheet1!A2000:A4334,Sheet1!J2000:J4334)</f>
        <v>Prediabetes</v>
      </c>
      <c r="N2000" s="48" t="str">
        <f>_xlfn.XLOOKUP(Table4[[#This Row],[Customer ID]],Table3[Customer ID],Table3[Date2])</f>
        <v>11-Oct-1996</v>
      </c>
      <c r="O2000" s="20">
        <f>_xlfn.XLOOKUP(A2000,Table3[Customer ID],Table3[Age])</f>
        <v>26</v>
      </c>
      <c r="P2000" s="20">
        <f>_xlfn.XLOOKUP(A2000,Table3[Customer ID],Table3[children])</f>
        <v>0</v>
      </c>
      <c r="Q2000" s="47">
        <f>_xlfn.XLOOKUP(A2000,Table3[Customer ID],Table3[charges])</f>
        <v>3201.25</v>
      </c>
      <c r="R2000" s="20" t="str">
        <f>_xlfn.XLOOKUP(A2000,Table3[Customer ID],Table3[Hospital tier])</f>
        <v>tier - 2</v>
      </c>
      <c r="S2000" s="20" t="str">
        <f>_xlfn.XLOOKUP(A2000,Table3[Customer ID],Table3[City tier])</f>
        <v>tier - 3</v>
      </c>
      <c r="T2000" s="20" t="str">
        <f>_xlfn.XLOOKUP(A2000,Table3[Customer ID],Table3[State ID])</f>
        <v>R1012</v>
      </c>
    </row>
    <row r="2001" spans="1:20" x14ac:dyDescent="0.3">
      <c r="A2001" s="20" t="s">
        <v>2019</v>
      </c>
      <c r="B2001" s="20" t="str">
        <f>_xlfn.XLOOKUP(A2001,Sheet3!A2001:A4335,Sheet3!B2001:B4335)</f>
        <v xml:space="preserve"> Ms</v>
      </c>
      <c r="C2001" s="20" t="str">
        <f>_xlfn.XLOOKUP(A2001,Sheet3!A2001:A4335,Sheet3!C2001:C4335)</f>
        <v>Klassen</v>
      </c>
      <c r="D2001" s="20" t="str">
        <f>_xlfn.XLOOKUP(A2001,Sheet3!A2001:A4335,Sheet3!D2001:D4335)</f>
        <v xml:space="preserve">  Tara D.</v>
      </c>
      <c r="E2001" s="46">
        <f>_xlfn.XLOOKUP(A2001,Sheet1!$A$2:$A$2336,Sheet1!$B$2:$B$2336)</f>
        <v>21.89</v>
      </c>
      <c r="F2001" s="20">
        <f>_xlfn.XLOOKUP(Table4[[#This Row],[Customer ID]],Sheet1!A2001:A4335,Sheet1!C2001:C4335)</f>
        <v>5.72</v>
      </c>
      <c r="G2001" s="20" t="str">
        <f>_xlfn.XLOOKUP(Table4[[#This Row],[Customer ID]],Sheet1!A2001:A4335,Sheet1!D2001:D4335)</f>
        <v>yes</v>
      </c>
      <c r="H2001" s="20" t="str">
        <f>_xlfn.XLOOKUP(Table4[[#This Row],[Customer ID]],Sheet1!A2001:A4335,Sheet1!E2001:E4335)</f>
        <v>No</v>
      </c>
      <c r="I2001" s="20" t="str">
        <f>_xlfn.XLOOKUP(Table4[[#This Row],[Customer ID]],Sheet1!A2001:A4335,Sheet1!F2001:F4335)</f>
        <v>No</v>
      </c>
      <c r="J2001" s="20">
        <f>_xlfn.XLOOKUP(Table4[[#This Row],[Customer ID]],Sheet1!A2001:A4335,Sheet1!G2001:G4335)</f>
        <v>0</v>
      </c>
      <c r="K2001" s="20" t="str">
        <f>_xlfn.XLOOKUP(Table4[[#This Row],[Customer ID]],Sheet1!A2001:A4335,Sheet1!H2001:H4335)</f>
        <v>No</v>
      </c>
      <c r="L2001" s="20" t="str">
        <f>_xlfn.XLOOKUP(Table4[[#This Row],[Customer ID]],Sheet1!A2001:A4335,Sheet1!I2001:I4335)</f>
        <v>Normal weight</v>
      </c>
      <c r="M2001" s="20" t="str">
        <f>_xlfn.XLOOKUP(A2001,Sheet1!A2001:A4335,Sheet1!J2001:J4335)</f>
        <v>Prediabetes</v>
      </c>
      <c r="N2001" s="48" t="str">
        <f>_xlfn.XLOOKUP(Table4[[#This Row],[Customer ID]],Table3[Customer ID],Table3[Date2])</f>
        <v>2-Sep-2001</v>
      </c>
      <c r="O2001" s="20">
        <f>_xlfn.XLOOKUP(A2001,Table3[Customer ID],Table3[Age])</f>
        <v>21</v>
      </c>
      <c r="P2001" s="20">
        <f>_xlfn.XLOOKUP(A2001,Table3[Customer ID],Table3[children])</f>
        <v>2</v>
      </c>
      <c r="Q2001" s="47">
        <f>_xlfn.XLOOKUP(A2001,Table3[Customer ID],Table3[charges])</f>
        <v>3180.51</v>
      </c>
      <c r="R2001" s="20" t="str">
        <f>_xlfn.XLOOKUP(A2001,Table3[Customer ID],Table3[Hospital tier])</f>
        <v>tier - 2</v>
      </c>
      <c r="S2001" s="20" t="str">
        <f>_xlfn.XLOOKUP(A2001,Table3[Customer ID],Table3[City tier])</f>
        <v>tier - 2</v>
      </c>
      <c r="T2001" s="20" t="str">
        <f>_xlfn.XLOOKUP(A2001,Table3[Customer ID],Table3[State ID])</f>
        <v>R1013</v>
      </c>
    </row>
    <row r="2002" spans="1:20" x14ac:dyDescent="0.3">
      <c r="A2002" s="20" t="s">
        <v>2020</v>
      </c>
      <c r="B2002" s="20" t="str">
        <f>_xlfn.XLOOKUP(A2002,Sheet3!A2002:A4336,Sheet3!B2002:B4336)</f>
        <v xml:space="preserve"> Mr</v>
      </c>
      <c r="C2002" s="20" t="str">
        <f>_xlfn.XLOOKUP(A2002,Sheet3!A2002:A4336,Sheet3!C2002:C4336)</f>
        <v>Musal</v>
      </c>
      <c r="D2002" s="20" t="str">
        <f>_xlfn.XLOOKUP(A2002,Sheet3!A2002:A4336,Sheet3!D2002:D4336)</f>
        <v xml:space="preserve">  Rasim M</v>
      </c>
      <c r="E2002" s="46">
        <f>_xlfn.XLOOKUP(A2002,Sheet1!$A$2:$A$2336,Sheet1!$B$2:$B$2336)</f>
        <v>29.34</v>
      </c>
      <c r="F2002" s="20">
        <f>_xlfn.XLOOKUP(Table4[[#This Row],[Customer ID]],Sheet1!A2002:A4336,Sheet1!C2002:C4336)</f>
        <v>6.09</v>
      </c>
      <c r="G2002" s="20" t="str">
        <f>_xlfn.XLOOKUP(Table4[[#This Row],[Customer ID]],Sheet1!A2002:A4336,Sheet1!D2002:D4336)</f>
        <v>yes</v>
      </c>
      <c r="H2002" s="20" t="str">
        <f>_xlfn.XLOOKUP(Table4[[#This Row],[Customer ID]],Sheet1!A2002:A4336,Sheet1!E2002:E4336)</f>
        <v>yes</v>
      </c>
      <c r="I2002" s="20" t="str">
        <f>_xlfn.XLOOKUP(Table4[[#This Row],[Customer ID]],Sheet1!A2002:A4336,Sheet1!F2002:F4336)</f>
        <v>No</v>
      </c>
      <c r="J2002" s="20">
        <f>_xlfn.XLOOKUP(Table4[[#This Row],[Customer ID]],Sheet1!A2002:A4336,Sheet1!G2002:G4336)</f>
        <v>2</v>
      </c>
      <c r="K2002" s="20" t="str">
        <f>_xlfn.XLOOKUP(Table4[[#This Row],[Customer ID]],Sheet1!A2002:A4336,Sheet1!H2002:H4336)</f>
        <v>No</v>
      </c>
      <c r="L2002" s="20" t="str">
        <f>_xlfn.XLOOKUP(Table4[[#This Row],[Customer ID]],Sheet1!A2002:A4336,Sheet1!I2002:I4336)</f>
        <v>Over Weight</v>
      </c>
      <c r="M2002" s="20" t="str">
        <f>_xlfn.XLOOKUP(A2002,Sheet1!A2002:A4336,Sheet1!J2002:J4336)</f>
        <v>Prediabetes</v>
      </c>
      <c r="N2002" s="48" t="str">
        <f>_xlfn.XLOOKUP(Table4[[#This Row],[Customer ID]],Table3[Customer ID],Table3[Date2])</f>
        <v>23-Sep-2000</v>
      </c>
      <c r="O2002" s="20">
        <f>_xlfn.XLOOKUP(A2002,Table3[Customer ID],Table3[Age])</f>
        <v>22</v>
      </c>
      <c r="P2002" s="20">
        <f>_xlfn.XLOOKUP(A2002,Table3[Customer ID],Table3[children])</f>
        <v>0</v>
      </c>
      <c r="Q2002" s="47">
        <f>_xlfn.XLOOKUP(A2002,Table3[Customer ID],Table3[charges])</f>
        <v>3179.96</v>
      </c>
      <c r="R2002" s="20" t="str">
        <f>_xlfn.XLOOKUP(A2002,Table3[Customer ID],Table3[Hospital tier])</f>
        <v>tier - 2</v>
      </c>
      <c r="S2002" s="20" t="str">
        <f>_xlfn.XLOOKUP(A2002,Table3[Customer ID],Table3[City tier])</f>
        <v>tier - 2</v>
      </c>
      <c r="T2002" s="20" t="str">
        <f>_xlfn.XLOOKUP(A2002,Table3[Customer ID],Table3[State ID])</f>
        <v>R1012</v>
      </c>
    </row>
    <row r="2003" spans="1:20" x14ac:dyDescent="0.3">
      <c r="A2003" s="20" t="s">
        <v>2021</v>
      </c>
      <c r="B2003" s="20" t="str">
        <f>_xlfn.XLOOKUP(A2003,Sheet3!A2003:A4337,Sheet3!B2003:B4337)</f>
        <v xml:space="preserve"> Ms</v>
      </c>
      <c r="C2003" s="20" t="str">
        <f>_xlfn.XLOOKUP(A2003,Sheet3!A2003:A4337,Sheet3!C2003:C4337)</f>
        <v>Kitayama</v>
      </c>
      <c r="D2003" s="20" t="str">
        <f>_xlfn.XLOOKUP(A2003,Sheet3!A2003:A4337,Sheet3!D2003:D4337)</f>
        <v xml:space="preserve">  Dina</v>
      </c>
      <c r="E2003" s="46">
        <f>_xlfn.XLOOKUP(A2003,Sheet1!$A$2:$A$2336,Sheet1!$B$2:$B$2336)</f>
        <v>22.61</v>
      </c>
      <c r="F2003" s="20">
        <f>_xlfn.XLOOKUP(Table4[[#This Row],[Customer ID]],Sheet1!A2003:A4337,Sheet1!C2003:C4337)</f>
        <v>4.25</v>
      </c>
      <c r="G2003" s="20" t="str">
        <f>_xlfn.XLOOKUP(Table4[[#This Row],[Customer ID]],Sheet1!A2003:A4337,Sheet1!D2003:D4337)</f>
        <v>yes</v>
      </c>
      <c r="H2003" s="20" t="str">
        <f>_xlfn.XLOOKUP(Table4[[#This Row],[Customer ID]],Sheet1!A2003:A4337,Sheet1!E2003:E4337)</f>
        <v>No</v>
      </c>
      <c r="I2003" s="20" t="str">
        <f>_xlfn.XLOOKUP(Table4[[#This Row],[Customer ID]],Sheet1!A2003:A4337,Sheet1!F2003:F4337)</f>
        <v>No</v>
      </c>
      <c r="J2003" s="20">
        <f>_xlfn.XLOOKUP(Table4[[#This Row],[Customer ID]],Sheet1!A2003:A4337,Sheet1!G2003:G4337)</f>
        <v>0</v>
      </c>
      <c r="K2003" s="20" t="str">
        <f>_xlfn.XLOOKUP(Table4[[#This Row],[Customer ID]],Sheet1!A2003:A4337,Sheet1!H2003:H4337)</f>
        <v>No</v>
      </c>
      <c r="L2003" s="20" t="str">
        <f>_xlfn.XLOOKUP(Table4[[#This Row],[Customer ID]],Sheet1!A2003:A4337,Sheet1!I2003:I4337)</f>
        <v>Normal weight</v>
      </c>
      <c r="M2003" s="20" t="str">
        <f>_xlfn.XLOOKUP(A2003,Sheet1!A2003:A4337,Sheet1!J2003:J4337)</f>
        <v>Normal</v>
      </c>
      <c r="N2003" s="48" t="str">
        <f>_xlfn.XLOOKUP(Table4[[#This Row],[Customer ID]],Table3[Customer ID],Table3[Date2])</f>
        <v>3-Jul-1996</v>
      </c>
      <c r="O2003" s="20">
        <f>_xlfn.XLOOKUP(A2003,Table3[Customer ID],Table3[Age])</f>
        <v>26</v>
      </c>
      <c r="P2003" s="20">
        <f>_xlfn.XLOOKUP(A2003,Table3[Customer ID],Table3[children])</f>
        <v>0</v>
      </c>
      <c r="Q2003" s="47">
        <f>_xlfn.XLOOKUP(A2003,Table3[Customer ID],Table3[charges])</f>
        <v>3176.82</v>
      </c>
      <c r="R2003" s="20" t="str">
        <f>_xlfn.XLOOKUP(A2003,Table3[Customer ID],Table3[Hospital tier])</f>
        <v>tier - 2</v>
      </c>
      <c r="S2003" s="20" t="str">
        <f>_xlfn.XLOOKUP(A2003,Table3[Customer ID],Table3[City tier])</f>
        <v>tier - 1</v>
      </c>
      <c r="T2003" s="20" t="str">
        <f>_xlfn.XLOOKUP(A2003,Table3[Customer ID],Table3[State ID])</f>
        <v>R1012</v>
      </c>
    </row>
    <row r="2004" spans="1:20" x14ac:dyDescent="0.3">
      <c r="A2004" s="20" t="s">
        <v>2022</v>
      </c>
      <c r="B2004" s="20" t="str">
        <f>_xlfn.XLOOKUP(A2004,Sheet3!A2004:A4338,Sheet3!B2004:B4338)</f>
        <v xml:space="preserve"> Ms</v>
      </c>
      <c r="C2004" s="20" t="str">
        <f>_xlfn.XLOOKUP(A2004,Sheet3!A2004:A4338,Sheet3!C2004:C4338)</f>
        <v>Altman</v>
      </c>
      <c r="D2004" s="20" t="str">
        <f>_xlfn.XLOOKUP(A2004,Sheet3!A2004:A4338,Sheet3!D2004:D4338)</f>
        <v xml:space="preserve">  Lisa</v>
      </c>
      <c r="E2004" s="46">
        <f>_xlfn.XLOOKUP(A2004,Sheet1!$A$2:$A$2336,Sheet1!$B$2:$B$2336)</f>
        <v>22.23</v>
      </c>
      <c r="F2004" s="20">
        <f>_xlfn.XLOOKUP(Table4[[#This Row],[Customer ID]],Sheet1!A2004:A4338,Sheet1!C2004:C4338)</f>
        <v>6.09</v>
      </c>
      <c r="G2004" s="20" t="str">
        <f>_xlfn.XLOOKUP(Table4[[#This Row],[Customer ID]],Sheet1!A2004:A4338,Sheet1!D2004:D4338)</f>
        <v>yes</v>
      </c>
      <c r="H2004" s="20" t="str">
        <f>_xlfn.XLOOKUP(Table4[[#This Row],[Customer ID]],Sheet1!A2004:A4338,Sheet1!E2004:E4338)</f>
        <v>No</v>
      </c>
      <c r="I2004" s="20" t="str">
        <f>_xlfn.XLOOKUP(Table4[[#This Row],[Customer ID]],Sheet1!A2004:A4338,Sheet1!F2004:F4338)</f>
        <v>No</v>
      </c>
      <c r="J2004" s="20">
        <f>_xlfn.XLOOKUP(Table4[[#This Row],[Customer ID]],Sheet1!A2004:A4338,Sheet1!G2004:G4338)</f>
        <v>0</v>
      </c>
      <c r="K2004" s="20" t="str">
        <f>_xlfn.XLOOKUP(Table4[[#This Row],[Customer ID]],Sheet1!A2004:A4338,Sheet1!H2004:H4338)</f>
        <v>No</v>
      </c>
      <c r="L2004" s="20" t="str">
        <f>_xlfn.XLOOKUP(Table4[[#This Row],[Customer ID]],Sheet1!A2004:A4338,Sheet1!I2004:I4338)</f>
        <v>Normal weight</v>
      </c>
      <c r="M2004" s="20" t="str">
        <f>_xlfn.XLOOKUP(A2004,Sheet1!A2004:A4338,Sheet1!J2004:J4338)</f>
        <v>Prediabetes</v>
      </c>
      <c r="N2004" s="48" t="str">
        <f>_xlfn.XLOOKUP(Table4[[#This Row],[Customer ID]],Table3[Customer ID],Table3[Date2])</f>
        <v>14-Aug-1996</v>
      </c>
      <c r="O2004" s="20">
        <f>_xlfn.XLOOKUP(A2004,Table3[Customer ID],Table3[Age])</f>
        <v>26</v>
      </c>
      <c r="P2004" s="20">
        <f>_xlfn.XLOOKUP(A2004,Table3[Customer ID],Table3[children])</f>
        <v>0</v>
      </c>
      <c r="Q2004" s="47">
        <f>_xlfn.XLOOKUP(A2004,Table3[Customer ID],Table3[charges])</f>
        <v>3176.29</v>
      </c>
      <c r="R2004" s="20" t="str">
        <f>_xlfn.XLOOKUP(A2004,Table3[Customer ID],Table3[Hospital tier])</f>
        <v>tier - 2</v>
      </c>
      <c r="S2004" s="20" t="str">
        <f>_xlfn.XLOOKUP(A2004,Table3[Customer ID],Table3[City tier])</f>
        <v>tier - 2</v>
      </c>
      <c r="T2004" s="20" t="str">
        <f>_xlfn.XLOOKUP(A2004,Table3[Customer ID],Table3[State ID])</f>
        <v>R1012</v>
      </c>
    </row>
    <row r="2005" spans="1:20" x14ac:dyDescent="0.3">
      <c r="A2005" s="20" t="s">
        <v>2023</v>
      </c>
      <c r="B2005" s="20" t="str">
        <f>_xlfn.XLOOKUP(A2005,Sheet3!A2005:A4339,Sheet3!B2005:B4339)</f>
        <v xml:space="preserve"> Ms</v>
      </c>
      <c r="C2005" s="20" t="str">
        <f>_xlfn.XLOOKUP(A2005,Sheet3!A2005:A4339,Sheet3!C2005:C4339)</f>
        <v>Demchko</v>
      </c>
      <c r="D2005" s="20" t="str">
        <f>_xlfn.XLOOKUP(A2005,Sheet3!A2005:A4339,Sheet3!D2005:D4339)</f>
        <v xml:space="preserve">  Caitrin</v>
      </c>
      <c r="E2005" s="46">
        <f>_xlfn.XLOOKUP(A2005,Sheet1!$A$2:$A$2336,Sheet1!$B$2:$B$2336)</f>
        <v>33.4</v>
      </c>
      <c r="F2005" s="20">
        <f>_xlfn.XLOOKUP(Table4[[#This Row],[Customer ID]],Sheet1!A2005:A4339,Sheet1!C2005:C4339)</f>
        <v>5.51</v>
      </c>
      <c r="G2005" s="20" t="str">
        <f>_xlfn.XLOOKUP(Table4[[#This Row],[Customer ID]],Sheet1!A2005:A4339,Sheet1!D2005:D4339)</f>
        <v>No</v>
      </c>
      <c r="H2005" s="20" t="str">
        <f>_xlfn.XLOOKUP(Table4[[#This Row],[Customer ID]],Sheet1!A2005:A4339,Sheet1!E2005:E4339)</f>
        <v>No</v>
      </c>
      <c r="I2005" s="20" t="str">
        <f>_xlfn.XLOOKUP(Table4[[#This Row],[Customer ID]],Sheet1!A2005:A4339,Sheet1!F2005:F4339)</f>
        <v>No</v>
      </c>
      <c r="J2005" s="20">
        <f>_xlfn.XLOOKUP(Table4[[#This Row],[Customer ID]],Sheet1!A2005:A4339,Sheet1!G2005:G4339)</f>
        <v>0</v>
      </c>
      <c r="K2005" s="20" t="str">
        <f>_xlfn.XLOOKUP(Table4[[#This Row],[Customer ID]],Sheet1!A2005:A4339,Sheet1!H2005:H4339)</f>
        <v>No</v>
      </c>
      <c r="L2005" s="20" t="str">
        <f>_xlfn.XLOOKUP(Table4[[#This Row],[Customer ID]],Sheet1!A2005:A4339,Sheet1!I2005:I4339)</f>
        <v>Obesity</v>
      </c>
      <c r="M2005" s="20" t="str">
        <f>_xlfn.XLOOKUP(A2005,Sheet1!A2005:A4339,Sheet1!J2005:J4339)</f>
        <v>Normal</v>
      </c>
      <c r="N2005" s="48" t="str">
        <f>_xlfn.XLOOKUP(Table4[[#This Row],[Customer ID]],Table3[Customer ID],Table3[Date2])</f>
        <v>6-Jul-1994</v>
      </c>
      <c r="O2005" s="20">
        <f>_xlfn.XLOOKUP(A2005,Table3[Customer ID],Table3[Age])</f>
        <v>28</v>
      </c>
      <c r="P2005" s="20">
        <f>_xlfn.XLOOKUP(A2005,Table3[Customer ID],Table3[children])</f>
        <v>0</v>
      </c>
      <c r="Q2005" s="47">
        <f>_xlfn.XLOOKUP(A2005,Table3[Customer ID],Table3[charges])</f>
        <v>3172.02</v>
      </c>
      <c r="R2005" s="20" t="str">
        <f>_xlfn.XLOOKUP(A2005,Table3[Customer ID],Table3[Hospital tier])</f>
        <v>tier - 2</v>
      </c>
      <c r="S2005" s="20" t="str">
        <f>_xlfn.XLOOKUP(A2005,Table3[Customer ID],Table3[City tier])</f>
        <v>tier - 1</v>
      </c>
      <c r="T2005" s="20" t="str">
        <f>_xlfn.XLOOKUP(A2005,Table3[Customer ID],Table3[State ID])</f>
        <v>R1011</v>
      </c>
    </row>
    <row r="2006" spans="1:20" x14ac:dyDescent="0.3">
      <c r="A2006" s="20" t="s">
        <v>2024</v>
      </c>
      <c r="B2006" s="20" t="str">
        <f>_xlfn.XLOOKUP(A2006,Sheet3!A2006:A4340,Sheet3!B2006:B4340)</f>
        <v xml:space="preserve"> Ms</v>
      </c>
      <c r="C2006" s="20" t="str">
        <f>_xlfn.XLOOKUP(A2006,Sheet3!A2006:A4340,Sheet3!C2006:C4340)</f>
        <v>Wild</v>
      </c>
      <c r="D2006" s="20" t="str">
        <f>_xlfn.XLOOKUP(A2006,Sheet3!A2006:A4340,Sheet3!D2006:D4340)</f>
        <v xml:space="preserve">  Adriana S</v>
      </c>
      <c r="E2006" s="46">
        <f>_xlfn.XLOOKUP(A2006,Sheet1!$A$2:$A$2336,Sheet1!$B$2:$B$2336)</f>
        <v>33.11</v>
      </c>
      <c r="F2006" s="20">
        <f>_xlfn.XLOOKUP(Table4[[#This Row],[Customer ID]],Sheet1!A2006:A4340,Sheet1!C2006:C4340)</f>
        <v>5.63</v>
      </c>
      <c r="G2006" s="20" t="str">
        <f>_xlfn.XLOOKUP(Table4[[#This Row],[Customer ID]],Sheet1!A2006:A4340,Sheet1!D2006:D4340)</f>
        <v>No</v>
      </c>
      <c r="H2006" s="20" t="str">
        <f>_xlfn.XLOOKUP(Table4[[#This Row],[Customer ID]],Sheet1!A2006:A4340,Sheet1!E2006:E4340)</f>
        <v>No</v>
      </c>
      <c r="I2006" s="20" t="str">
        <f>_xlfn.XLOOKUP(Table4[[#This Row],[Customer ID]],Sheet1!A2006:A4340,Sheet1!F2006:F4340)</f>
        <v>No</v>
      </c>
      <c r="J2006" s="20">
        <f>_xlfn.XLOOKUP(Table4[[#This Row],[Customer ID]],Sheet1!A2006:A4340,Sheet1!G2006:G4340)</f>
        <v>0</v>
      </c>
      <c r="K2006" s="20" t="str">
        <f>_xlfn.XLOOKUP(Table4[[#This Row],[Customer ID]],Sheet1!A2006:A4340,Sheet1!H2006:H4340)</f>
        <v>No</v>
      </c>
      <c r="L2006" s="20" t="str">
        <f>_xlfn.XLOOKUP(Table4[[#This Row],[Customer ID]],Sheet1!A2006:A4340,Sheet1!I2006:I4340)</f>
        <v>Obesity</v>
      </c>
      <c r="M2006" s="20" t="str">
        <f>_xlfn.XLOOKUP(A2006,Sheet1!A2006:A4340,Sheet1!J2006:J4340)</f>
        <v>Normal</v>
      </c>
      <c r="N2006" s="48" t="str">
        <f>_xlfn.XLOOKUP(Table4[[#This Row],[Customer ID]],Table3[Customer ID],Table3[Date2])</f>
        <v>25-Oct-1994</v>
      </c>
      <c r="O2006" s="20">
        <f>_xlfn.XLOOKUP(A2006,Table3[Customer ID],Table3[Age])</f>
        <v>28</v>
      </c>
      <c r="P2006" s="20">
        <f>_xlfn.XLOOKUP(A2006,Table3[Customer ID],Table3[children])</f>
        <v>0</v>
      </c>
      <c r="Q2006" s="47">
        <f>_xlfn.XLOOKUP(A2006,Table3[Customer ID],Table3[charges])</f>
        <v>3171.61</v>
      </c>
      <c r="R2006" s="20" t="str">
        <f>_xlfn.XLOOKUP(A2006,Table3[Customer ID],Table3[Hospital tier])</f>
        <v>tier - 2</v>
      </c>
      <c r="S2006" s="20" t="str">
        <f>_xlfn.XLOOKUP(A2006,Table3[Customer ID],Table3[City tier])</f>
        <v>tier - 3</v>
      </c>
      <c r="T2006" s="20" t="str">
        <f>_xlfn.XLOOKUP(A2006,Table3[Customer ID],Table3[State ID])</f>
        <v>R1013</v>
      </c>
    </row>
    <row r="2007" spans="1:20" x14ac:dyDescent="0.3">
      <c r="A2007" s="20" t="s">
        <v>2025</v>
      </c>
      <c r="B2007" s="20" t="str">
        <f>_xlfn.XLOOKUP(A2007,Sheet3!A2007:A4341,Sheet3!B2007:B4341)</f>
        <v xml:space="preserve"> Ms</v>
      </c>
      <c r="C2007" s="20" t="str">
        <f>_xlfn.XLOOKUP(A2007,Sheet3!A2007:A4341,Sheet3!C2007:C4341)</f>
        <v>Betts</v>
      </c>
      <c r="D2007" s="20" t="str">
        <f>_xlfn.XLOOKUP(A2007,Sheet3!A2007:A4341,Sheet3!D2007:D4341)</f>
        <v xml:space="preserve">  Megan</v>
      </c>
      <c r="E2007" s="46">
        <f>_xlfn.XLOOKUP(A2007,Sheet1!$A$2:$A$2336,Sheet1!$B$2:$B$2336)</f>
        <v>16.815000000000001</v>
      </c>
      <c r="F2007" s="20">
        <f>_xlfn.XLOOKUP(Table4[[#This Row],[Customer ID]],Sheet1!A2007:A4341,Sheet1!C2007:C4341)</f>
        <v>5.29</v>
      </c>
      <c r="G2007" s="20" t="str">
        <f>_xlfn.XLOOKUP(Table4[[#This Row],[Customer ID]],Sheet1!A2007:A4341,Sheet1!D2007:D4341)</f>
        <v>yes</v>
      </c>
      <c r="H2007" s="20" t="str">
        <f>_xlfn.XLOOKUP(Table4[[#This Row],[Customer ID]],Sheet1!A2007:A4341,Sheet1!E2007:E4341)</f>
        <v>No</v>
      </c>
      <c r="I2007" s="20" t="str">
        <f>_xlfn.XLOOKUP(Table4[[#This Row],[Customer ID]],Sheet1!A2007:A4341,Sheet1!F2007:F4341)</f>
        <v>No</v>
      </c>
      <c r="J2007" s="20">
        <f>_xlfn.XLOOKUP(Table4[[#This Row],[Customer ID]],Sheet1!A2007:A4341,Sheet1!G2007:G4341)</f>
        <v>0</v>
      </c>
      <c r="K2007" s="20" t="str">
        <f>_xlfn.XLOOKUP(Table4[[#This Row],[Customer ID]],Sheet1!A2007:A4341,Sheet1!H2007:H4341)</f>
        <v>No</v>
      </c>
      <c r="L2007" s="20" t="str">
        <f>_xlfn.XLOOKUP(Table4[[#This Row],[Customer ID]],Sheet1!A2007:A4341,Sheet1!I2007:I4341)</f>
        <v>Under Weight</v>
      </c>
      <c r="M2007" s="20" t="str">
        <f>_xlfn.XLOOKUP(A2007,Sheet1!A2007:A4341,Sheet1!J2007:J4341)</f>
        <v>Normal</v>
      </c>
      <c r="N2007" s="48" t="str">
        <f>_xlfn.XLOOKUP(Table4[[#This Row],[Customer ID]],Table3[Customer ID],Table3[Date2])</f>
        <v>29-Aug-2001</v>
      </c>
      <c r="O2007" s="20">
        <f>_xlfn.XLOOKUP(A2007,Table3[Customer ID],Table3[Age])</f>
        <v>21</v>
      </c>
      <c r="P2007" s="20">
        <f>_xlfn.XLOOKUP(A2007,Table3[Customer ID],Table3[children])</f>
        <v>1</v>
      </c>
      <c r="Q2007" s="47">
        <f>_xlfn.XLOOKUP(A2007,Table3[Customer ID],Table3[charges])</f>
        <v>3167.46</v>
      </c>
      <c r="R2007" s="20" t="str">
        <f>_xlfn.XLOOKUP(A2007,Table3[Customer ID],Table3[Hospital tier])</f>
        <v>tier - 2</v>
      </c>
      <c r="S2007" s="20" t="str">
        <f>_xlfn.XLOOKUP(A2007,Table3[Customer ID],Table3[City tier])</f>
        <v>tier - 3</v>
      </c>
      <c r="T2007" s="20" t="str">
        <f>_xlfn.XLOOKUP(A2007,Table3[Customer ID],Table3[State ID])</f>
        <v>R1024</v>
      </c>
    </row>
    <row r="2008" spans="1:20" x14ac:dyDescent="0.3">
      <c r="A2008" s="20" t="s">
        <v>2026</v>
      </c>
      <c r="B2008" s="20" t="str">
        <f>_xlfn.XLOOKUP(A2008,Sheet3!A2008:A4342,Sheet3!B2008:B4342)</f>
        <v xml:space="preserve"> Mrs</v>
      </c>
      <c r="C2008" s="20" t="str">
        <f>_xlfn.XLOOKUP(A2008,Sheet3!A2008:A4342,Sheet3!C2008:C4342)</f>
        <v>Martin</v>
      </c>
      <c r="D2008" s="20" t="str">
        <f>_xlfn.XLOOKUP(A2008,Sheet3!A2008:A4342,Sheet3!D2008:D4342)</f>
        <v xml:space="preserve">  Kristen M</v>
      </c>
      <c r="E2008" s="46">
        <f>_xlfn.XLOOKUP(A2008,Sheet1!$A$2:$A$2336,Sheet1!$B$2:$B$2336)</f>
        <v>25.61</v>
      </c>
      <c r="F2008" s="20">
        <f>_xlfn.XLOOKUP(Table4[[#This Row],[Customer ID]],Sheet1!A2008:A4342,Sheet1!C2008:C4342)</f>
        <v>4</v>
      </c>
      <c r="G2008" s="20" t="str">
        <f>_xlfn.XLOOKUP(Table4[[#This Row],[Customer ID]],Sheet1!A2008:A4342,Sheet1!D2008:D4342)</f>
        <v>No</v>
      </c>
      <c r="H2008" s="20" t="str">
        <f>_xlfn.XLOOKUP(Table4[[#This Row],[Customer ID]],Sheet1!A2008:A4342,Sheet1!E2008:E4342)</f>
        <v>No</v>
      </c>
      <c r="I2008" s="20" t="str">
        <f>_xlfn.XLOOKUP(Table4[[#This Row],[Customer ID]],Sheet1!A2008:A4342,Sheet1!F2008:F4342)</f>
        <v>Yes</v>
      </c>
      <c r="J2008" s="20">
        <f>_xlfn.XLOOKUP(Table4[[#This Row],[Customer ID]],Sheet1!A2008:A4342,Sheet1!G2008:G4342)</f>
        <v>1</v>
      </c>
      <c r="K2008" s="20" t="str">
        <f>_xlfn.XLOOKUP(Table4[[#This Row],[Customer ID]],Sheet1!A2008:A4342,Sheet1!H2008:H4342)</f>
        <v>No</v>
      </c>
      <c r="L2008" s="20" t="str">
        <f>_xlfn.XLOOKUP(Table4[[#This Row],[Customer ID]],Sheet1!A2008:A4342,Sheet1!I2008:I4342)</f>
        <v>Over Weight</v>
      </c>
      <c r="M2008" s="20" t="str">
        <f>_xlfn.XLOOKUP(A2008,Sheet1!A2008:A4342,Sheet1!J2008:J4342)</f>
        <v>Normal</v>
      </c>
      <c r="N2008" s="48" t="str">
        <f>_xlfn.XLOOKUP(Table4[[#This Row],[Customer ID]],Table3[Customer ID],Table3[Date2])</f>
        <v>25-Sep-1993</v>
      </c>
      <c r="O2008" s="20">
        <f>_xlfn.XLOOKUP(A2008,Table3[Customer ID],Table3[Age])</f>
        <v>29</v>
      </c>
      <c r="P2008" s="20">
        <f>_xlfn.XLOOKUP(A2008,Table3[Customer ID],Table3[children])</f>
        <v>0</v>
      </c>
      <c r="Q2008" s="47">
        <f>_xlfn.XLOOKUP(A2008,Table3[Customer ID],Table3[charges])</f>
        <v>3162.02</v>
      </c>
      <c r="R2008" s="20" t="str">
        <f>_xlfn.XLOOKUP(A2008,Table3[Customer ID],Table3[Hospital tier])</f>
        <v>tier - 2</v>
      </c>
      <c r="S2008" s="20" t="str">
        <f>_xlfn.XLOOKUP(A2008,Table3[Customer ID],Table3[City tier])</f>
        <v>tier - 3</v>
      </c>
      <c r="T2008" s="20" t="str">
        <f>_xlfn.XLOOKUP(A2008,Table3[Customer ID],Table3[State ID])</f>
        <v>R1013</v>
      </c>
    </row>
    <row r="2009" spans="1:20" x14ac:dyDescent="0.3">
      <c r="A2009" s="20" t="s">
        <v>2027</v>
      </c>
      <c r="B2009" s="20" t="str">
        <f>_xlfn.XLOOKUP(A2009,Sheet3!A2009:A4343,Sheet3!B2009:B4343)</f>
        <v xml:space="preserve"> Ms</v>
      </c>
      <c r="C2009" s="20" t="str">
        <f>_xlfn.XLOOKUP(A2009,Sheet3!A2009:A4343,Sheet3!C2009:C4343)</f>
        <v>Vandeventer</v>
      </c>
      <c r="D2009" s="20" t="str">
        <f>_xlfn.XLOOKUP(A2009,Sheet3!A2009:A4343,Sheet3!D2009:D4343)</f>
        <v xml:space="preserve">  Alix</v>
      </c>
      <c r="E2009" s="46">
        <f>_xlfn.XLOOKUP(A2009,Sheet1!$A$2:$A$2336,Sheet1!$B$2:$B$2336)</f>
        <v>25.8</v>
      </c>
      <c r="F2009" s="20">
        <f>_xlfn.XLOOKUP(Table4[[#This Row],[Customer ID]],Sheet1!A2009:A4343,Sheet1!C2009:C4343)</f>
        <v>5.49</v>
      </c>
      <c r="G2009" s="20" t="str">
        <f>_xlfn.XLOOKUP(Table4[[#This Row],[Customer ID]],Sheet1!A2009:A4343,Sheet1!D2009:D4343)</f>
        <v>No</v>
      </c>
      <c r="H2009" s="20" t="str">
        <f>_xlfn.XLOOKUP(Table4[[#This Row],[Customer ID]],Sheet1!A2009:A4343,Sheet1!E2009:E4343)</f>
        <v>No</v>
      </c>
      <c r="I2009" s="20" t="str">
        <f>_xlfn.XLOOKUP(Table4[[#This Row],[Customer ID]],Sheet1!A2009:A4343,Sheet1!F2009:F4343)</f>
        <v>No</v>
      </c>
      <c r="J2009" s="20">
        <f>_xlfn.XLOOKUP(Table4[[#This Row],[Customer ID]],Sheet1!A2009:A4343,Sheet1!G2009:G4343)</f>
        <v>0</v>
      </c>
      <c r="K2009" s="20" t="str">
        <f>_xlfn.XLOOKUP(Table4[[#This Row],[Customer ID]],Sheet1!A2009:A4343,Sheet1!H2009:H4343)</f>
        <v>No</v>
      </c>
      <c r="L2009" s="20" t="str">
        <f>_xlfn.XLOOKUP(Table4[[#This Row],[Customer ID]],Sheet1!A2009:A4343,Sheet1!I2009:I4343)</f>
        <v>Over Weight</v>
      </c>
      <c r="M2009" s="20" t="str">
        <f>_xlfn.XLOOKUP(A2009,Sheet1!A2009:A4343,Sheet1!J2009:J4343)</f>
        <v>Normal</v>
      </c>
      <c r="N2009" s="48" t="str">
        <f>_xlfn.XLOOKUP(Table4[[#This Row],[Customer ID]],Table3[Customer ID],Table3[Date2])</f>
        <v>10-Jul-1994</v>
      </c>
      <c r="O2009" s="20">
        <f>_xlfn.XLOOKUP(A2009,Table3[Customer ID],Table3[Age])</f>
        <v>28</v>
      </c>
      <c r="P2009" s="20">
        <f>_xlfn.XLOOKUP(A2009,Table3[Customer ID],Table3[children])</f>
        <v>0</v>
      </c>
      <c r="Q2009" s="47">
        <f>_xlfn.XLOOKUP(A2009,Table3[Customer ID],Table3[charges])</f>
        <v>3161.45</v>
      </c>
      <c r="R2009" s="20" t="str">
        <f>_xlfn.XLOOKUP(A2009,Table3[Customer ID],Table3[Hospital tier])</f>
        <v>tier - 2</v>
      </c>
      <c r="S2009" s="20" t="str">
        <f>_xlfn.XLOOKUP(A2009,Table3[Customer ID],Table3[City tier])</f>
        <v>tier - 1</v>
      </c>
      <c r="T2009" s="20" t="str">
        <f>_xlfn.XLOOKUP(A2009,Table3[Customer ID],Table3[State ID])</f>
        <v>R1011</v>
      </c>
    </row>
    <row r="2010" spans="1:20" x14ac:dyDescent="0.3">
      <c r="A2010" s="20" t="s">
        <v>2028</v>
      </c>
      <c r="B2010" s="20" t="str">
        <f>_xlfn.XLOOKUP(A2010,Sheet3!A2010:A4344,Sheet3!B2010:B4344)</f>
        <v xml:space="preserve"> Mr</v>
      </c>
      <c r="C2010" s="20" t="str">
        <f>_xlfn.XLOOKUP(A2010,Sheet3!A2010:A4344,Sheet3!C2010:C4344)</f>
        <v>Hirano</v>
      </c>
      <c r="D2010" s="20" t="str">
        <f>_xlfn.XLOOKUP(A2010,Sheet3!A2010:A4344,Sheet3!D2010:D4344)</f>
        <v xml:space="preserve">  Kakushin</v>
      </c>
      <c r="E2010" s="46">
        <f>_xlfn.XLOOKUP(A2010,Sheet1!$A$2:$A$2336,Sheet1!$B$2:$B$2336)</f>
        <v>27.39</v>
      </c>
      <c r="F2010" s="20">
        <f>_xlfn.XLOOKUP(Table4[[#This Row],[Customer ID]],Sheet1!A2010:A4344,Sheet1!C2010:C4344)</f>
        <v>5.34</v>
      </c>
      <c r="G2010" s="20" t="str">
        <f>_xlfn.XLOOKUP(Table4[[#This Row],[Customer ID]],Sheet1!A2010:A4344,Sheet1!D2010:D4344)</f>
        <v>No</v>
      </c>
      <c r="H2010" s="20" t="str">
        <f>_xlfn.XLOOKUP(Table4[[#This Row],[Customer ID]],Sheet1!A2010:A4344,Sheet1!E2010:E4344)</f>
        <v>No</v>
      </c>
      <c r="I2010" s="20" t="str">
        <f>_xlfn.XLOOKUP(Table4[[#This Row],[Customer ID]],Sheet1!A2010:A4344,Sheet1!F2010:F4344)</f>
        <v>No</v>
      </c>
      <c r="J2010" s="20">
        <f>_xlfn.XLOOKUP(Table4[[#This Row],[Customer ID]],Sheet1!A2010:A4344,Sheet1!G2010:G4344)</f>
        <v>0</v>
      </c>
      <c r="K2010" s="20" t="str">
        <f>_xlfn.XLOOKUP(Table4[[#This Row],[Customer ID]],Sheet1!A2010:A4344,Sheet1!H2010:H4344)</f>
        <v>No</v>
      </c>
      <c r="L2010" s="20" t="str">
        <f>_xlfn.XLOOKUP(Table4[[#This Row],[Customer ID]],Sheet1!A2010:A4344,Sheet1!I2010:I4344)</f>
        <v>Over Weight</v>
      </c>
      <c r="M2010" s="20" t="str">
        <f>_xlfn.XLOOKUP(A2010,Sheet1!A2010:A4344,Sheet1!J2010:J4344)</f>
        <v>Normal</v>
      </c>
      <c r="N2010" s="48" t="str">
        <f>_xlfn.XLOOKUP(Table4[[#This Row],[Customer ID]],Table3[Customer ID],Table3[Date2])</f>
        <v>25-Jun-1999</v>
      </c>
      <c r="O2010" s="20">
        <f>_xlfn.XLOOKUP(A2010,Table3[Customer ID],Table3[Age])</f>
        <v>23</v>
      </c>
      <c r="P2010" s="20">
        <f>_xlfn.XLOOKUP(A2010,Table3[Customer ID],Table3[children])</f>
        <v>0</v>
      </c>
      <c r="Q2010" s="47">
        <f>_xlfn.XLOOKUP(A2010,Table3[Customer ID],Table3[charges])</f>
        <v>3128.35</v>
      </c>
      <c r="R2010" s="20" t="str">
        <f>_xlfn.XLOOKUP(A2010,Table3[Customer ID],Table3[Hospital tier])</f>
        <v>tier - 2</v>
      </c>
      <c r="S2010" s="20" t="str">
        <f>_xlfn.XLOOKUP(A2010,Table3[Customer ID],Table3[City tier])</f>
        <v>tier - 3</v>
      </c>
      <c r="T2010" s="20" t="str">
        <f>_xlfn.XLOOKUP(A2010,Table3[Customer ID],Table3[State ID])</f>
        <v>R1021</v>
      </c>
    </row>
    <row r="2011" spans="1:20" x14ac:dyDescent="0.3">
      <c r="A2011" s="20" t="s">
        <v>2029</v>
      </c>
      <c r="B2011" s="20" t="str">
        <f>_xlfn.XLOOKUP(A2011,Sheet3!A2011:A4345,Sheet3!B2011:B4345)</f>
        <v xml:space="preserve"> Mr</v>
      </c>
      <c r="C2011" s="20" t="str">
        <f>_xlfn.XLOOKUP(A2011,Sheet3!A2011:A4345,Sheet3!C2011:C4345)</f>
        <v>Davi</v>
      </c>
      <c r="D2011" s="20" t="str">
        <f>_xlfn.XLOOKUP(A2011,Sheet3!A2011:A4345,Sheet3!D2011:D4345)</f>
        <v xml:space="preserve">  Michael J</v>
      </c>
      <c r="E2011" s="46">
        <f>_xlfn.XLOOKUP(A2011,Sheet1!$A$2:$A$2336,Sheet1!$B$2:$B$2336)</f>
        <v>17.03</v>
      </c>
      <c r="F2011" s="20">
        <f>_xlfn.XLOOKUP(Table4[[#This Row],[Customer ID]],Sheet1!A2011:A4345,Sheet1!C2011:C4345)</f>
        <v>4.12</v>
      </c>
      <c r="G2011" s="20" t="str">
        <f>_xlfn.XLOOKUP(Table4[[#This Row],[Customer ID]],Sheet1!A2011:A4345,Sheet1!D2011:D4345)</f>
        <v>No</v>
      </c>
      <c r="H2011" s="20" t="str">
        <f>_xlfn.XLOOKUP(Table4[[#This Row],[Customer ID]],Sheet1!A2011:A4345,Sheet1!E2011:E4345)</f>
        <v>No</v>
      </c>
      <c r="I2011" s="20" t="str">
        <f>_xlfn.XLOOKUP(Table4[[#This Row],[Customer ID]],Sheet1!A2011:A4345,Sheet1!F2011:F4345)</f>
        <v>No</v>
      </c>
      <c r="J2011" s="20">
        <f>_xlfn.XLOOKUP(Table4[[#This Row],[Customer ID]],Sheet1!A2011:A4345,Sheet1!G2011:G4345)</f>
        <v>1</v>
      </c>
      <c r="K2011" s="20" t="str">
        <f>_xlfn.XLOOKUP(Table4[[#This Row],[Customer ID]],Sheet1!A2011:A4345,Sheet1!H2011:H4345)</f>
        <v>No</v>
      </c>
      <c r="L2011" s="20" t="str">
        <f>_xlfn.XLOOKUP(Table4[[#This Row],[Customer ID]],Sheet1!A2011:A4345,Sheet1!I2011:I4345)</f>
        <v>Under Weight</v>
      </c>
      <c r="M2011" s="20" t="str">
        <f>_xlfn.XLOOKUP(A2011,Sheet1!A2011:A4345,Sheet1!J2011:J4345)</f>
        <v>Normal</v>
      </c>
      <c r="N2011" s="48" t="str">
        <f>_xlfn.XLOOKUP(Table4[[#This Row],[Customer ID]],Table3[Customer ID],Table3[Date2])</f>
        <v>1-Aug-1987</v>
      </c>
      <c r="O2011" s="20">
        <f>_xlfn.XLOOKUP(A2011,Table3[Customer ID],Table3[Age])</f>
        <v>35</v>
      </c>
      <c r="P2011" s="20">
        <f>_xlfn.XLOOKUP(A2011,Table3[Customer ID],Table3[children])</f>
        <v>3</v>
      </c>
      <c r="Q2011" s="47">
        <f>_xlfn.XLOOKUP(A2011,Table3[Customer ID],Table3[charges])</f>
        <v>3088.06</v>
      </c>
      <c r="R2011" s="20" t="str">
        <f>_xlfn.XLOOKUP(A2011,Table3[Customer ID],Table3[Hospital tier])</f>
        <v>tier - 2</v>
      </c>
      <c r="S2011" s="20" t="str">
        <f>_xlfn.XLOOKUP(A2011,Table3[Customer ID],Table3[City tier])</f>
        <v>tier - 2</v>
      </c>
      <c r="T2011" s="20" t="str">
        <f>_xlfn.XLOOKUP(A2011,Table3[Customer ID],Table3[State ID])</f>
        <v>R1013</v>
      </c>
    </row>
    <row r="2012" spans="1:20" x14ac:dyDescent="0.3">
      <c r="A2012" s="20" t="s">
        <v>2030</v>
      </c>
      <c r="B2012" s="20" t="str">
        <f>_xlfn.XLOOKUP(A2012,Sheet3!A2012:A4346,Sheet3!B2012:B4346)</f>
        <v xml:space="preserve"> Mr</v>
      </c>
      <c r="C2012" s="20" t="str">
        <f>_xlfn.XLOOKUP(A2012,Sheet3!A2012:A4346,Sheet3!C2012:C4346)</f>
        <v>Sloan</v>
      </c>
      <c r="D2012" s="20" t="str">
        <f>_xlfn.XLOOKUP(A2012,Sheet3!A2012:A4346,Sheet3!D2012:D4346)</f>
        <v xml:space="preserve">  Bradley</v>
      </c>
      <c r="E2012" s="46">
        <f>_xlfn.XLOOKUP(A2012,Sheet1!$A$2:$A$2336,Sheet1!$B$2:$B$2336)</f>
        <v>23.75</v>
      </c>
      <c r="F2012" s="20">
        <f>_xlfn.XLOOKUP(Table4[[#This Row],[Customer ID]],Sheet1!A2012:A4346,Sheet1!C2012:C4346)</f>
        <v>5.49</v>
      </c>
      <c r="G2012" s="20" t="str">
        <f>_xlfn.XLOOKUP(Table4[[#This Row],[Customer ID]],Sheet1!A2012:A4346,Sheet1!D2012:D4346)</f>
        <v>yes</v>
      </c>
      <c r="H2012" s="20" t="str">
        <f>_xlfn.XLOOKUP(Table4[[#This Row],[Customer ID]],Sheet1!A2012:A4346,Sheet1!E2012:E4346)</f>
        <v>No</v>
      </c>
      <c r="I2012" s="20" t="str">
        <f>_xlfn.XLOOKUP(Table4[[#This Row],[Customer ID]],Sheet1!A2012:A4346,Sheet1!F2012:F4346)</f>
        <v>No</v>
      </c>
      <c r="J2012" s="20">
        <f>_xlfn.XLOOKUP(Table4[[#This Row],[Customer ID]],Sheet1!A2012:A4346,Sheet1!G2012:G4346)</f>
        <v>0</v>
      </c>
      <c r="K2012" s="20" t="str">
        <f>_xlfn.XLOOKUP(Table4[[#This Row],[Customer ID]],Sheet1!A2012:A4346,Sheet1!H2012:H4346)</f>
        <v>No</v>
      </c>
      <c r="L2012" s="20" t="str">
        <f>_xlfn.XLOOKUP(Table4[[#This Row],[Customer ID]],Sheet1!A2012:A4346,Sheet1!I2012:I4346)</f>
        <v>Normal weight</v>
      </c>
      <c r="M2012" s="20" t="str">
        <f>_xlfn.XLOOKUP(A2012,Sheet1!A2012:A4346,Sheet1!J2012:J4346)</f>
        <v>Normal</v>
      </c>
      <c r="N2012" s="48" t="str">
        <f>_xlfn.XLOOKUP(Table4[[#This Row],[Customer ID]],Table3[Customer ID],Table3[Date2])</f>
        <v>13-Oct-2001</v>
      </c>
      <c r="O2012" s="20">
        <f>_xlfn.XLOOKUP(A2012,Table3[Customer ID],Table3[Age])</f>
        <v>21</v>
      </c>
      <c r="P2012" s="20">
        <f>_xlfn.XLOOKUP(A2012,Table3[Customer ID],Table3[children])</f>
        <v>2</v>
      </c>
      <c r="Q2012" s="47">
        <f>_xlfn.XLOOKUP(A2012,Table3[Customer ID],Table3[charges])</f>
        <v>3077.1</v>
      </c>
      <c r="R2012" s="20" t="str">
        <f>_xlfn.XLOOKUP(A2012,Table3[Customer ID],Table3[Hospital tier])</f>
        <v>tier - 2</v>
      </c>
      <c r="S2012" s="20" t="str">
        <f>_xlfn.XLOOKUP(A2012,Table3[Customer ID],Table3[City tier])</f>
        <v>tier - 1</v>
      </c>
      <c r="T2012" s="20" t="str">
        <f>_xlfn.XLOOKUP(A2012,Table3[Customer ID],Table3[State ID])</f>
        <v>R1012</v>
      </c>
    </row>
    <row r="2013" spans="1:20" x14ac:dyDescent="0.3">
      <c r="A2013" s="20" t="s">
        <v>2031</v>
      </c>
      <c r="B2013" s="20" t="str">
        <f>_xlfn.XLOOKUP(A2013,Sheet3!A2013:A4347,Sheet3!B2013:B4347)</f>
        <v xml:space="preserve"> Mr</v>
      </c>
      <c r="C2013" s="20" t="str">
        <f>_xlfn.XLOOKUP(A2013,Sheet3!A2013:A4347,Sheet3!C2013:C4347)</f>
        <v>Homich</v>
      </c>
      <c r="D2013" s="20" t="str">
        <f>_xlfn.XLOOKUP(A2013,Sheet3!A2013:A4347,Sheet3!D2013:D4347)</f>
        <v xml:space="preserve">  Matt</v>
      </c>
      <c r="E2013" s="46">
        <f>_xlfn.XLOOKUP(A2013,Sheet1!$A$2:$A$2336,Sheet1!$B$2:$B$2336)</f>
        <v>26.03</v>
      </c>
      <c r="F2013" s="20">
        <f>_xlfn.XLOOKUP(Table4[[#This Row],[Customer ID]],Sheet1!A2013:A4347,Sheet1!C2013:C4347)</f>
        <v>5.1100000000000003</v>
      </c>
      <c r="G2013" s="20" t="str">
        <f>_xlfn.XLOOKUP(Table4[[#This Row],[Customer ID]],Sheet1!A2013:A4347,Sheet1!D2013:D4347)</f>
        <v>yes</v>
      </c>
      <c r="H2013" s="20" t="str">
        <f>_xlfn.XLOOKUP(Table4[[#This Row],[Customer ID]],Sheet1!A2013:A4347,Sheet1!E2013:E4347)</f>
        <v>No</v>
      </c>
      <c r="I2013" s="20" t="str">
        <f>_xlfn.XLOOKUP(Table4[[#This Row],[Customer ID]],Sheet1!A2013:A4347,Sheet1!F2013:F4347)</f>
        <v>No</v>
      </c>
      <c r="J2013" s="20">
        <f>_xlfn.XLOOKUP(Table4[[#This Row],[Customer ID]],Sheet1!A2013:A4347,Sheet1!G2013:G4347)</f>
        <v>1</v>
      </c>
      <c r="K2013" s="20" t="str">
        <f>_xlfn.XLOOKUP(Table4[[#This Row],[Customer ID]],Sheet1!A2013:A4347,Sheet1!H2013:H4347)</f>
        <v>No</v>
      </c>
      <c r="L2013" s="20" t="str">
        <f>_xlfn.XLOOKUP(Table4[[#This Row],[Customer ID]],Sheet1!A2013:A4347,Sheet1!I2013:I4347)</f>
        <v>Over Weight</v>
      </c>
      <c r="M2013" s="20" t="str">
        <f>_xlfn.XLOOKUP(A2013,Sheet1!A2013:A4347,Sheet1!J2013:J4347)</f>
        <v>Normal</v>
      </c>
      <c r="N2013" s="48" t="str">
        <f>_xlfn.XLOOKUP(Table4[[#This Row],[Customer ID]],Table3[Customer ID],Table3[Date2])</f>
        <v>10-Sep-1995</v>
      </c>
      <c r="O2013" s="20">
        <f>_xlfn.XLOOKUP(A2013,Table3[Customer ID],Table3[Age])</f>
        <v>27</v>
      </c>
      <c r="P2013" s="20">
        <f>_xlfn.XLOOKUP(A2013,Table3[Customer ID],Table3[children])</f>
        <v>0</v>
      </c>
      <c r="Q2013" s="47">
        <f>_xlfn.XLOOKUP(A2013,Table3[Customer ID],Table3[charges])</f>
        <v>3070.81</v>
      </c>
      <c r="R2013" s="20" t="str">
        <f>_xlfn.XLOOKUP(A2013,Table3[Customer ID],Table3[Hospital tier])</f>
        <v>tier - 3</v>
      </c>
      <c r="S2013" s="20" t="str">
        <f>_xlfn.XLOOKUP(A2013,Table3[Customer ID],Table3[City tier])</f>
        <v>tier - 1</v>
      </c>
      <c r="T2013" s="20" t="str">
        <f>_xlfn.XLOOKUP(A2013,Table3[Customer ID],Table3[State ID])</f>
        <v>R1017</v>
      </c>
    </row>
    <row r="2014" spans="1:20" x14ac:dyDescent="0.3">
      <c r="A2014" s="20" t="s">
        <v>2032</v>
      </c>
      <c r="B2014" s="20" t="str">
        <f>_xlfn.XLOOKUP(A2014,Sheet3!A2014:A4348,Sheet3!B2014:B4348)</f>
        <v xml:space="preserve"> Ms</v>
      </c>
      <c r="C2014" s="20" t="str">
        <f>_xlfn.XLOOKUP(A2014,Sheet3!A2014:A4348,Sheet3!C2014:C4348)</f>
        <v>Bell</v>
      </c>
      <c r="D2014" s="20" t="str">
        <f>_xlfn.XLOOKUP(A2014,Sheet3!A2014:A4348,Sheet3!D2014:D4348)</f>
        <v xml:space="preserve">  Amanda C.</v>
      </c>
      <c r="E2014" s="46">
        <f>_xlfn.XLOOKUP(A2014,Sheet1!$A$2:$A$2336,Sheet1!$B$2:$B$2336)</f>
        <v>16.079999999999998</v>
      </c>
      <c r="F2014" s="20">
        <f>_xlfn.XLOOKUP(Table4[[#This Row],[Customer ID]],Sheet1!A2014:A4348,Sheet1!C2014:C4348)</f>
        <v>5.94</v>
      </c>
      <c r="G2014" s="20" t="str">
        <f>_xlfn.XLOOKUP(Table4[[#This Row],[Customer ID]],Sheet1!A2014:A4348,Sheet1!D2014:D4348)</f>
        <v>No</v>
      </c>
      <c r="H2014" s="20" t="str">
        <f>_xlfn.XLOOKUP(Table4[[#This Row],[Customer ID]],Sheet1!A2014:A4348,Sheet1!E2014:E4348)</f>
        <v>No</v>
      </c>
      <c r="I2014" s="20" t="str">
        <f>_xlfn.XLOOKUP(Table4[[#This Row],[Customer ID]],Sheet1!A2014:A4348,Sheet1!F2014:F4348)</f>
        <v>No</v>
      </c>
      <c r="J2014" s="20">
        <f>_xlfn.XLOOKUP(Table4[[#This Row],[Customer ID]],Sheet1!A2014:A4348,Sheet1!G2014:G4348)</f>
        <v>0</v>
      </c>
      <c r="K2014" s="20" t="str">
        <f>_xlfn.XLOOKUP(Table4[[#This Row],[Customer ID]],Sheet1!A2014:A4348,Sheet1!H2014:H4348)</f>
        <v>No</v>
      </c>
      <c r="L2014" s="20" t="str">
        <f>_xlfn.XLOOKUP(Table4[[#This Row],[Customer ID]],Sheet1!A2014:A4348,Sheet1!I2014:I4348)</f>
        <v>Under Weight</v>
      </c>
      <c r="M2014" s="20" t="str">
        <f>_xlfn.XLOOKUP(A2014,Sheet1!A2014:A4348,Sheet1!J2014:J4348)</f>
        <v>Prediabetes</v>
      </c>
      <c r="N2014" s="48" t="str">
        <f>_xlfn.XLOOKUP(Table4[[#This Row],[Customer ID]],Table3[Customer ID],Table3[Date2])</f>
        <v>1-Oct-1989</v>
      </c>
      <c r="O2014" s="20">
        <f>_xlfn.XLOOKUP(A2014,Table3[Customer ID],Table3[Age])</f>
        <v>33</v>
      </c>
      <c r="P2014" s="20">
        <f>_xlfn.XLOOKUP(A2014,Table3[Customer ID],Table3[children])</f>
        <v>3</v>
      </c>
      <c r="Q2014" s="47">
        <f>_xlfn.XLOOKUP(A2014,Table3[Customer ID],Table3[charges])</f>
        <v>3065.49</v>
      </c>
      <c r="R2014" s="20" t="str">
        <f>_xlfn.XLOOKUP(A2014,Table3[Customer ID],Table3[Hospital tier])</f>
        <v>tier - 2</v>
      </c>
      <c r="S2014" s="20" t="str">
        <f>_xlfn.XLOOKUP(A2014,Table3[Customer ID],Table3[City tier])</f>
        <v>tier - 1</v>
      </c>
      <c r="T2014" s="20" t="str">
        <f>_xlfn.XLOOKUP(A2014,Table3[Customer ID],Table3[State ID])</f>
        <v>R1012</v>
      </c>
    </row>
    <row r="2015" spans="1:20" x14ac:dyDescent="0.3">
      <c r="A2015" s="20" t="s">
        <v>2033</v>
      </c>
      <c r="B2015" s="20" t="str">
        <f>_xlfn.XLOOKUP(A2015,Sheet3!A2015:A4349,Sheet3!B2015:B4349)</f>
        <v xml:space="preserve"> Mr</v>
      </c>
      <c r="C2015" s="20" t="str">
        <f>_xlfn.XLOOKUP(A2015,Sheet3!A2015:A4349,Sheet3!C2015:C4349)</f>
        <v>Kristjansson</v>
      </c>
      <c r="D2015" s="20" t="str">
        <f>_xlfn.XLOOKUP(A2015,Sheet3!A2015:A4349,Sheet3!D2015:D4349)</f>
        <v xml:space="preserve">  Valur</v>
      </c>
      <c r="E2015" s="46">
        <f>_xlfn.XLOOKUP(A2015,Sheet1!$A$2:$A$2336,Sheet1!$B$2:$B$2336)</f>
        <v>30.875</v>
      </c>
      <c r="F2015" s="20">
        <f>_xlfn.XLOOKUP(Table4[[#This Row],[Customer ID]],Sheet1!A2015:A4349,Sheet1!C2015:C4349)</f>
        <v>5.54</v>
      </c>
      <c r="G2015" s="20" t="str">
        <f>_xlfn.XLOOKUP(Table4[[#This Row],[Customer ID]],Sheet1!A2015:A4349,Sheet1!D2015:D4349)</f>
        <v>No</v>
      </c>
      <c r="H2015" s="20" t="str">
        <f>_xlfn.XLOOKUP(Table4[[#This Row],[Customer ID]],Sheet1!A2015:A4349,Sheet1!E2015:E4349)</f>
        <v>No</v>
      </c>
      <c r="I2015" s="20" t="str">
        <f>_xlfn.XLOOKUP(Table4[[#This Row],[Customer ID]],Sheet1!A2015:A4349,Sheet1!F2015:F4349)</f>
        <v>No</v>
      </c>
      <c r="J2015" s="20">
        <f>_xlfn.XLOOKUP(Table4[[#This Row],[Customer ID]],Sheet1!A2015:A4349,Sheet1!G2015:G4349)</f>
        <v>0</v>
      </c>
      <c r="K2015" s="20" t="str">
        <f>_xlfn.XLOOKUP(Table4[[#This Row],[Customer ID]],Sheet1!A2015:A4349,Sheet1!H2015:H4349)</f>
        <v>No</v>
      </c>
      <c r="L2015" s="20" t="str">
        <f>_xlfn.XLOOKUP(Table4[[#This Row],[Customer ID]],Sheet1!A2015:A4349,Sheet1!I2015:I4349)</f>
        <v>Obesity</v>
      </c>
      <c r="M2015" s="20" t="str">
        <f>_xlfn.XLOOKUP(A2015,Sheet1!A2015:A4349,Sheet1!J2015:J4349)</f>
        <v>Normal</v>
      </c>
      <c r="N2015" s="48" t="str">
        <f>_xlfn.XLOOKUP(Table4[[#This Row],[Customer ID]],Table3[Customer ID],Table3[Date2])</f>
        <v>26-Sep-1994</v>
      </c>
      <c r="O2015" s="20">
        <f>_xlfn.XLOOKUP(A2015,Table3[Customer ID],Table3[Age])</f>
        <v>28</v>
      </c>
      <c r="P2015" s="20">
        <f>_xlfn.XLOOKUP(A2015,Table3[Customer ID],Table3[children])</f>
        <v>0</v>
      </c>
      <c r="Q2015" s="47">
        <f>_xlfn.XLOOKUP(A2015,Table3[Customer ID],Table3[charges])</f>
        <v>3062.51</v>
      </c>
      <c r="R2015" s="20" t="str">
        <f>_xlfn.XLOOKUP(A2015,Table3[Customer ID],Table3[Hospital tier])</f>
        <v>tier - 3</v>
      </c>
      <c r="S2015" s="20" t="str">
        <f>_xlfn.XLOOKUP(A2015,Table3[Customer ID],Table3[City tier])</f>
        <v>tier - 1</v>
      </c>
      <c r="T2015" s="20" t="str">
        <f>_xlfn.XLOOKUP(A2015,Table3[Customer ID],Table3[State ID])</f>
        <v>R1012</v>
      </c>
    </row>
    <row r="2016" spans="1:20" x14ac:dyDescent="0.3">
      <c r="A2016" s="20" t="s">
        <v>2034</v>
      </c>
      <c r="B2016" s="20" t="str">
        <f>_xlfn.XLOOKUP(A2016,Sheet3!A2016:A4350,Sheet3!B2016:B4350)</f>
        <v xml:space="preserve"> Ms</v>
      </c>
      <c r="C2016" s="20" t="str">
        <f>_xlfn.XLOOKUP(A2016,Sheet3!A2016:A4350,Sheet3!C2016:C4350)</f>
        <v>Pitman</v>
      </c>
      <c r="D2016" s="20" t="str">
        <f>_xlfn.XLOOKUP(A2016,Sheet3!A2016:A4350,Sheet3!D2016:D4350)</f>
        <v xml:space="preserve">  Erica J</v>
      </c>
      <c r="E2016" s="46">
        <f>_xlfn.XLOOKUP(A2016,Sheet1!$A$2:$A$2336,Sheet1!$B$2:$B$2336)</f>
        <v>31.79</v>
      </c>
      <c r="F2016" s="20">
        <f>_xlfn.XLOOKUP(Table4[[#This Row],[Customer ID]],Sheet1!A2016:A4350,Sheet1!C2016:C4350)</f>
        <v>7.09</v>
      </c>
      <c r="G2016" s="20" t="str">
        <f>_xlfn.XLOOKUP(Table4[[#This Row],[Customer ID]],Sheet1!A2016:A4350,Sheet1!D2016:D4350)</f>
        <v>No</v>
      </c>
      <c r="H2016" s="20" t="str">
        <f>_xlfn.XLOOKUP(Table4[[#This Row],[Customer ID]],Sheet1!A2016:A4350,Sheet1!E2016:E4350)</f>
        <v>No</v>
      </c>
      <c r="I2016" s="20" t="str">
        <f>_xlfn.XLOOKUP(Table4[[#This Row],[Customer ID]],Sheet1!A2016:A4350,Sheet1!F2016:F4350)</f>
        <v>No</v>
      </c>
      <c r="J2016" s="20">
        <f>_xlfn.XLOOKUP(Table4[[#This Row],[Customer ID]],Sheet1!A2016:A4350,Sheet1!G2016:G4350)</f>
        <v>0</v>
      </c>
      <c r="K2016" s="20" t="str">
        <f>_xlfn.XLOOKUP(Table4[[#This Row],[Customer ID]],Sheet1!A2016:A4350,Sheet1!H2016:H4350)</f>
        <v>No</v>
      </c>
      <c r="L2016" s="20" t="str">
        <f>_xlfn.XLOOKUP(Table4[[#This Row],[Customer ID]],Sheet1!A2016:A4350,Sheet1!I2016:I4350)</f>
        <v>Obesity</v>
      </c>
      <c r="M2016" s="20" t="str">
        <f>_xlfn.XLOOKUP(A2016,Sheet1!A2016:A4350,Sheet1!J2016:J4350)</f>
        <v>Diabetes</v>
      </c>
      <c r="N2016" s="48" t="str">
        <f>_xlfn.XLOOKUP(Table4[[#This Row],[Customer ID]],Table3[Customer ID],Table3[Date2])</f>
        <v>21-Jun-2002</v>
      </c>
      <c r="O2016" s="20">
        <f>_xlfn.XLOOKUP(A2016,Table3[Customer ID],Table3[Age])</f>
        <v>20</v>
      </c>
      <c r="P2016" s="20">
        <f>_xlfn.XLOOKUP(A2016,Table3[Customer ID],Table3[children])</f>
        <v>2</v>
      </c>
      <c r="Q2016" s="47">
        <f>_xlfn.XLOOKUP(A2016,Table3[Customer ID],Table3[charges])</f>
        <v>3056.39</v>
      </c>
      <c r="R2016" s="20" t="str">
        <f>_xlfn.XLOOKUP(A2016,Table3[Customer ID],Table3[Hospital tier])</f>
        <v>tier - 2</v>
      </c>
      <c r="S2016" s="20" t="str">
        <f>_xlfn.XLOOKUP(A2016,Table3[Customer ID],Table3[City tier])</f>
        <v>tier - 3</v>
      </c>
      <c r="T2016" s="20" t="str">
        <f>_xlfn.XLOOKUP(A2016,Table3[Customer ID],Table3[State ID])</f>
        <v>R1013</v>
      </c>
    </row>
    <row r="2017" spans="1:20" x14ac:dyDescent="0.3">
      <c r="A2017" s="20" t="s">
        <v>2035</v>
      </c>
      <c r="B2017" s="20" t="str">
        <f>_xlfn.XLOOKUP(A2017,Sheet3!A2017:A4351,Sheet3!B2017:B4351)</f>
        <v xml:space="preserve"> Mr</v>
      </c>
      <c r="C2017" s="20" t="str">
        <f>_xlfn.XLOOKUP(A2017,Sheet3!A2017:A4351,Sheet3!C2017:C4351)</f>
        <v>Curley</v>
      </c>
      <c r="D2017" s="20" t="str">
        <f>_xlfn.XLOOKUP(A2017,Sheet3!A2017:A4351,Sheet3!D2017:D4351)</f>
        <v xml:space="preserve">  Stephen F.</v>
      </c>
      <c r="E2017" s="46">
        <f>_xlfn.XLOOKUP(A2017,Sheet1!$A$2:$A$2336,Sheet1!$B$2:$B$2336)</f>
        <v>28.48</v>
      </c>
      <c r="F2017" s="20">
        <f>_xlfn.XLOOKUP(Table4[[#This Row],[Customer ID]],Sheet1!A2017:A4351,Sheet1!C2017:C4351)</f>
        <v>6.22</v>
      </c>
      <c r="G2017" s="20" t="str">
        <f>_xlfn.XLOOKUP(Table4[[#This Row],[Customer ID]],Sheet1!A2017:A4351,Sheet1!D2017:D4351)</f>
        <v>yes</v>
      </c>
      <c r="H2017" s="20" t="str">
        <f>_xlfn.XLOOKUP(Table4[[#This Row],[Customer ID]],Sheet1!A2017:A4351,Sheet1!E2017:E4351)</f>
        <v>No</v>
      </c>
      <c r="I2017" s="20" t="str">
        <f>_xlfn.XLOOKUP(Table4[[#This Row],[Customer ID]],Sheet1!A2017:A4351,Sheet1!F2017:F4351)</f>
        <v>Yes</v>
      </c>
      <c r="J2017" s="20">
        <f>_xlfn.XLOOKUP(Table4[[#This Row],[Customer ID]],Sheet1!A2017:A4351,Sheet1!G2017:G4351)</f>
        <v>1</v>
      </c>
      <c r="K2017" s="20" t="str">
        <f>_xlfn.XLOOKUP(Table4[[#This Row],[Customer ID]],Sheet1!A2017:A4351,Sheet1!H2017:H4351)</f>
        <v>No</v>
      </c>
      <c r="L2017" s="20" t="str">
        <f>_xlfn.XLOOKUP(Table4[[#This Row],[Customer ID]],Sheet1!A2017:A4351,Sheet1!I2017:I4351)</f>
        <v>Over Weight</v>
      </c>
      <c r="M2017" s="20" t="str">
        <f>_xlfn.XLOOKUP(A2017,Sheet1!A2017:A4351,Sheet1!J2017:J4351)</f>
        <v>Prediabetes</v>
      </c>
      <c r="N2017" s="48" t="str">
        <f>_xlfn.XLOOKUP(Table4[[#This Row],[Customer ID]],Table3[Customer ID],Table3[Date2])</f>
        <v>22-Dec-1997</v>
      </c>
      <c r="O2017" s="20">
        <f>_xlfn.XLOOKUP(A2017,Table3[Customer ID],Table3[Age])</f>
        <v>25</v>
      </c>
      <c r="P2017" s="20">
        <f>_xlfn.XLOOKUP(A2017,Table3[Customer ID],Table3[children])</f>
        <v>0</v>
      </c>
      <c r="Q2017" s="47">
        <f>_xlfn.XLOOKUP(A2017,Table3[Customer ID],Table3[charges])</f>
        <v>3051.73</v>
      </c>
      <c r="R2017" s="20" t="str">
        <f>_xlfn.XLOOKUP(A2017,Table3[Customer ID],Table3[Hospital tier])</f>
        <v>tier - 2</v>
      </c>
      <c r="S2017" s="20" t="str">
        <f>_xlfn.XLOOKUP(A2017,Table3[Customer ID],Table3[City tier])</f>
        <v>tier - 2</v>
      </c>
      <c r="T2017" s="20" t="str">
        <f>_xlfn.XLOOKUP(A2017,Table3[Customer ID],Table3[State ID])</f>
        <v>R1011</v>
      </c>
    </row>
    <row r="2018" spans="1:20" x14ac:dyDescent="0.3">
      <c r="A2018" s="20" t="s">
        <v>2036</v>
      </c>
      <c r="B2018" s="20" t="str">
        <f>_xlfn.XLOOKUP(A2018,Sheet3!A2018:A4352,Sheet3!B2018:B4352)</f>
        <v xml:space="preserve"> Ms</v>
      </c>
      <c r="C2018" s="20" t="str">
        <f>_xlfn.XLOOKUP(A2018,Sheet3!A2018:A4352,Sheet3!C2018:C4352)</f>
        <v>Zimmer</v>
      </c>
      <c r="D2018" s="20" t="str">
        <f>_xlfn.XLOOKUP(A2018,Sheet3!A2018:A4352,Sheet3!D2018:D4352)</f>
        <v xml:space="preserve">  Lissa</v>
      </c>
      <c r="E2018" s="46">
        <f>_xlfn.XLOOKUP(A2018,Sheet1!$A$2:$A$2336,Sheet1!$B$2:$B$2336)</f>
        <v>26.6</v>
      </c>
      <c r="F2018" s="20">
        <f>_xlfn.XLOOKUP(Table4[[#This Row],[Customer ID]],Sheet1!A2018:A4352,Sheet1!C2018:C4352)</f>
        <v>4.33</v>
      </c>
      <c r="G2018" s="20" t="str">
        <f>_xlfn.XLOOKUP(Table4[[#This Row],[Customer ID]],Sheet1!A2018:A4352,Sheet1!D2018:D4352)</f>
        <v>No</v>
      </c>
      <c r="H2018" s="20" t="str">
        <f>_xlfn.XLOOKUP(Table4[[#This Row],[Customer ID]],Sheet1!A2018:A4352,Sheet1!E2018:E4352)</f>
        <v>No</v>
      </c>
      <c r="I2018" s="20" t="str">
        <f>_xlfn.XLOOKUP(Table4[[#This Row],[Customer ID]],Sheet1!A2018:A4352,Sheet1!F2018:F4352)</f>
        <v>No</v>
      </c>
      <c r="J2018" s="20">
        <f>_xlfn.XLOOKUP(Table4[[#This Row],[Customer ID]],Sheet1!A2018:A4352,Sheet1!G2018:G4352)</f>
        <v>1</v>
      </c>
      <c r="K2018" s="20" t="str">
        <f>_xlfn.XLOOKUP(Table4[[#This Row],[Customer ID]],Sheet1!A2018:A4352,Sheet1!H2018:H4352)</f>
        <v>No</v>
      </c>
      <c r="L2018" s="20" t="str">
        <f>_xlfn.XLOOKUP(Table4[[#This Row],[Customer ID]],Sheet1!A2018:A4352,Sheet1!I2018:I4352)</f>
        <v>Over Weight</v>
      </c>
      <c r="M2018" s="20" t="str">
        <f>_xlfn.XLOOKUP(A2018,Sheet1!A2018:A4352,Sheet1!J2018:J4352)</f>
        <v>Normal</v>
      </c>
      <c r="N2018" s="48" t="str">
        <f>_xlfn.XLOOKUP(Table4[[#This Row],[Customer ID]],Table3[Customer ID],Table3[Date2])</f>
        <v>9-Aug-1998</v>
      </c>
      <c r="O2018" s="20">
        <f>_xlfn.XLOOKUP(A2018,Table3[Customer ID],Table3[Age])</f>
        <v>24</v>
      </c>
      <c r="P2018" s="20">
        <f>_xlfn.XLOOKUP(A2018,Table3[Customer ID],Table3[children])</f>
        <v>0</v>
      </c>
      <c r="Q2018" s="47">
        <f>_xlfn.XLOOKUP(A2018,Table3[Customer ID],Table3[charges])</f>
        <v>3046.06</v>
      </c>
      <c r="R2018" s="20" t="str">
        <f>_xlfn.XLOOKUP(A2018,Table3[Customer ID],Table3[Hospital tier])</f>
        <v>tier - 2</v>
      </c>
      <c r="S2018" s="20" t="str">
        <f>_xlfn.XLOOKUP(A2018,Table3[Customer ID],Table3[City tier])</f>
        <v>tier - 1</v>
      </c>
      <c r="T2018" s="20" t="str">
        <f>_xlfn.XLOOKUP(A2018,Table3[Customer ID],Table3[State ID])</f>
        <v>R1023</v>
      </c>
    </row>
    <row r="2019" spans="1:20" x14ac:dyDescent="0.3">
      <c r="A2019" s="20" t="s">
        <v>2037</v>
      </c>
      <c r="B2019" s="20" t="str">
        <f>_xlfn.XLOOKUP(A2019,Sheet3!A2019:A4353,Sheet3!B2019:B4353)</f>
        <v xml:space="preserve"> Ms</v>
      </c>
      <c r="C2019" s="20" t="str">
        <f>_xlfn.XLOOKUP(A2019,Sheet3!A2019:A4353,Sheet3!C2019:C4353)</f>
        <v>Granski</v>
      </c>
      <c r="D2019" s="20" t="str">
        <f>_xlfn.XLOOKUP(A2019,Sheet3!A2019:A4353,Sheet3!D2019:D4353)</f>
        <v xml:space="preserve">  Megan</v>
      </c>
      <c r="E2019" s="46">
        <f>_xlfn.XLOOKUP(A2019,Sheet1!$A$2:$A$2336,Sheet1!$B$2:$B$2336)</f>
        <v>25.27</v>
      </c>
      <c r="F2019" s="20">
        <f>_xlfn.XLOOKUP(Table4[[#This Row],[Customer ID]],Sheet1!A2019:A4353,Sheet1!C2019:C4353)</f>
        <v>5.83</v>
      </c>
      <c r="G2019" s="20" t="str">
        <f>_xlfn.XLOOKUP(Table4[[#This Row],[Customer ID]],Sheet1!A2019:A4353,Sheet1!D2019:D4353)</f>
        <v>No</v>
      </c>
      <c r="H2019" s="20" t="str">
        <f>_xlfn.XLOOKUP(Table4[[#This Row],[Customer ID]],Sheet1!A2019:A4353,Sheet1!E2019:E4353)</f>
        <v>No</v>
      </c>
      <c r="I2019" s="20" t="str">
        <f>_xlfn.XLOOKUP(Table4[[#This Row],[Customer ID]],Sheet1!A2019:A4353,Sheet1!F2019:F4353)</f>
        <v>No</v>
      </c>
      <c r="J2019" s="20">
        <f>_xlfn.XLOOKUP(Table4[[#This Row],[Customer ID]],Sheet1!A2019:A4353,Sheet1!G2019:G4353)</f>
        <v>1</v>
      </c>
      <c r="K2019" s="20" t="str">
        <f>_xlfn.XLOOKUP(Table4[[#This Row],[Customer ID]],Sheet1!A2019:A4353,Sheet1!H2019:H4353)</f>
        <v>No</v>
      </c>
      <c r="L2019" s="20" t="str">
        <f>_xlfn.XLOOKUP(Table4[[#This Row],[Customer ID]],Sheet1!A2019:A4353,Sheet1!I2019:I4353)</f>
        <v>Over Weight</v>
      </c>
      <c r="M2019" s="20" t="str">
        <f>_xlfn.XLOOKUP(A2019,Sheet1!A2019:A4353,Sheet1!J2019:J4353)</f>
        <v>Prediabetes</v>
      </c>
      <c r="N2019" s="48" t="str">
        <f>_xlfn.XLOOKUP(Table4[[#This Row],[Customer ID]],Table3[Customer ID],Table3[Date2])</f>
        <v>15-Sep-1998</v>
      </c>
      <c r="O2019" s="20">
        <f>_xlfn.XLOOKUP(A2019,Table3[Customer ID],Table3[Age])</f>
        <v>24</v>
      </c>
      <c r="P2019" s="20">
        <f>_xlfn.XLOOKUP(A2019,Table3[Customer ID],Table3[children])</f>
        <v>0</v>
      </c>
      <c r="Q2019" s="47">
        <f>_xlfn.XLOOKUP(A2019,Table3[Customer ID],Table3[charges])</f>
        <v>3044.21</v>
      </c>
      <c r="R2019" s="20" t="str">
        <f>_xlfn.XLOOKUP(A2019,Table3[Customer ID],Table3[Hospital tier])</f>
        <v>tier - 2</v>
      </c>
      <c r="S2019" s="20" t="str">
        <f>_xlfn.XLOOKUP(A2019,Table3[Customer ID],Table3[City tier])</f>
        <v>tier - 3</v>
      </c>
      <c r="T2019" s="20" t="str">
        <f>_xlfn.XLOOKUP(A2019,Table3[Customer ID],Table3[State ID])</f>
        <v>R1024</v>
      </c>
    </row>
    <row r="2020" spans="1:20" x14ac:dyDescent="0.3">
      <c r="A2020" s="20" t="s">
        <v>2038</v>
      </c>
      <c r="B2020" s="20" t="str">
        <f>_xlfn.XLOOKUP(A2020,Sheet3!A2020:A4354,Sheet3!B2020:B4354)</f>
        <v xml:space="preserve"> Ms</v>
      </c>
      <c r="C2020" s="20" t="str">
        <f>_xlfn.XLOOKUP(A2020,Sheet3!A2020:A4354,Sheet3!C2020:C4354)</f>
        <v>Dunn</v>
      </c>
      <c r="D2020" s="20" t="str">
        <f>_xlfn.XLOOKUP(A2020,Sheet3!A2020:A4354,Sheet3!D2020:D4354)</f>
        <v xml:space="preserve">  Alyson</v>
      </c>
      <c r="E2020" s="46">
        <f>_xlfn.XLOOKUP(A2020,Sheet1!$A$2:$A$2336,Sheet1!$B$2:$B$2336)</f>
        <v>34.484999999999999</v>
      </c>
      <c r="F2020" s="20">
        <f>_xlfn.XLOOKUP(Table4[[#This Row],[Customer ID]],Sheet1!A2020:A4354,Sheet1!C2020:C4354)</f>
        <v>4.7</v>
      </c>
      <c r="G2020" s="20" t="str">
        <f>_xlfn.XLOOKUP(Table4[[#This Row],[Customer ID]],Sheet1!A2020:A4354,Sheet1!D2020:D4354)</f>
        <v>yes</v>
      </c>
      <c r="H2020" s="20" t="str">
        <f>_xlfn.XLOOKUP(Table4[[#This Row],[Customer ID]],Sheet1!A2020:A4354,Sheet1!E2020:E4354)</f>
        <v>No</v>
      </c>
      <c r="I2020" s="20" t="str">
        <f>_xlfn.XLOOKUP(Table4[[#This Row],[Customer ID]],Sheet1!A2020:A4354,Sheet1!F2020:F4354)</f>
        <v>Yes</v>
      </c>
      <c r="J2020" s="20">
        <f>_xlfn.XLOOKUP(Table4[[#This Row],[Customer ID]],Sheet1!A2020:A4354,Sheet1!G2020:G4354)</f>
        <v>1</v>
      </c>
      <c r="K2020" s="20" t="str">
        <f>_xlfn.XLOOKUP(Table4[[#This Row],[Customer ID]],Sheet1!A2020:A4354,Sheet1!H2020:H4354)</f>
        <v>No</v>
      </c>
      <c r="L2020" s="20" t="str">
        <f>_xlfn.XLOOKUP(Table4[[#This Row],[Customer ID]],Sheet1!A2020:A4354,Sheet1!I2020:I4354)</f>
        <v>Obesity</v>
      </c>
      <c r="M2020" s="20" t="str">
        <f>_xlfn.XLOOKUP(A2020,Sheet1!A2020:A4354,Sheet1!J2020:J4354)</f>
        <v>Normal</v>
      </c>
      <c r="N2020" s="48" t="str">
        <f>_xlfn.XLOOKUP(Table4[[#This Row],[Customer ID]],Table3[Customer ID],Table3[Date2])</f>
        <v>19-Dec-1997</v>
      </c>
      <c r="O2020" s="20">
        <f>_xlfn.XLOOKUP(A2020,Table3[Customer ID],Table3[Age])</f>
        <v>25</v>
      </c>
      <c r="P2020" s="20">
        <f>_xlfn.XLOOKUP(A2020,Table3[Customer ID],Table3[children])</f>
        <v>0</v>
      </c>
      <c r="Q2020" s="47">
        <f>_xlfn.XLOOKUP(A2020,Table3[Customer ID],Table3[charges])</f>
        <v>3021.81</v>
      </c>
      <c r="R2020" s="20" t="str">
        <f>_xlfn.XLOOKUP(A2020,Table3[Customer ID],Table3[Hospital tier])</f>
        <v>tier - 2</v>
      </c>
      <c r="S2020" s="20" t="str">
        <f>_xlfn.XLOOKUP(A2020,Table3[Customer ID],Table3[City tier])</f>
        <v>tier - 3</v>
      </c>
      <c r="T2020" s="20" t="str">
        <f>_xlfn.XLOOKUP(A2020,Table3[Customer ID],Table3[State ID])</f>
        <v>R1012</v>
      </c>
    </row>
    <row r="2021" spans="1:20" x14ac:dyDescent="0.3">
      <c r="A2021" s="20" t="s">
        <v>2039</v>
      </c>
      <c r="B2021" s="20" t="str">
        <f>_xlfn.XLOOKUP(A2021,Sheet3!A2021:A4355,Sheet3!B2021:B4355)</f>
        <v xml:space="preserve"> Mr</v>
      </c>
      <c r="C2021" s="20" t="str">
        <f>_xlfn.XLOOKUP(A2021,Sheet3!A2021:A4355,Sheet3!C2021:C4355)</f>
        <v>Regina</v>
      </c>
      <c r="D2021" s="20" t="str">
        <f>_xlfn.XLOOKUP(A2021,Sheet3!A2021:A4355,Sheet3!D2021:D4355)</f>
        <v xml:space="preserve">  Chance B</v>
      </c>
      <c r="E2021" s="46">
        <f>_xlfn.XLOOKUP(A2021,Sheet1!$A$2:$A$2336,Sheet1!$B$2:$B$2336)</f>
        <v>15.57</v>
      </c>
      <c r="F2021" s="20">
        <f>_xlfn.XLOOKUP(Table4[[#This Row],[Customer ID]],Sheet1!A2021:A4355,Sheet1!C2021:C4355)</f>
        <v>4.07</v>
      </c>
      <c r="G2021" s="20" t="str">
        <f>_xlfn.XLOOKUP(Table4[[#This Row],[Customer ID]],Sheet1!A2021:A4355,Sheet1!D2021:D4355)</f>
        <v>yes</v>
      </c>
      <c r="H2021" s="20" t="str">
        <f>_xlfn.XLOOKUP(Table4[[#This Row],[Customer ID]],Sheet1!A2021:A4355,Sheet1!E2021:E4355)</f>
        <v>No</v>
      </c>
      <c r="I2021" s="20" t="str">
        <f>_xlfn.XLOOKUP(Table4[[#This Row],[Customer ID]],Sheet1!A2021:A4355,Sheet1!F2021:F4355)</f>
        <v>No</v>
      </c>
      <c r="J2021" s="20">
        <f>_xlfn.XLOOKUP(Table4[[#This Row],[Customer ID]],Sheet1!A2021:A4355,Sheet1!G2021:G4355)</f>
        <v>1</v>
      </c>
      <c r="K2021" s="20" t="str">
        <f>_xlfn.XLOOKUP(Table4[[#This Row],[Customer ID]],Sheet1!A2021:A4355,Sheet1!H2021:H4355)</f>
        <v>No</v>
      </c>
      <c r="L2021" s="20" t="str">
        <f>_xlfn.XLOOKUP(Table4[[#This Row],[Customer ID]],Sheet1!A2021:A4355,Sheet1!I2021:I4355)</f>
        <v>Under Weight</v>
      </c>
      <c r="M2021" s="20" t="str">
        <f>_xlfn.XLOOKUP(A2021,Sheet1!A2021:A4355,Sheet1!J2021:J4355)</f>
        <v>Normal</v>
      </c>
      <c r="N2021" s="48" t="str">
        <f>_xlfn.XLOOKUP(Table4[[#This Row],[Customer ID]],Table3[Customer ID],Table3[Date2])</f>
        <v>28-Sep-1988</v>
      </c>
      <c r="O2021" s="20">
        <f>_xlfn.XLOOKUP(A2021,Table3[Customer ID],Table3[Age])</f>
        <v>34</v>
      </c>
      <c r="P2021" s="20">
        <f>_xlfn.XLOOKUP(A2021,Table3[Customer ID],Table3[children])</f>
        <v>3</v>
      </c>
      <c r="Q2021" s="47">
        <f>_xlfn.XLOOKUP(A2021,Table3[Customer ID],Table3[charges])</f>
        <v>3018.04</v>
      </c>
      <c r="R2021" s="20" t="str">
        <f>_xlfn.XLOOKUP(A2021,Table3[Customer ID],Table3[Hospital tier])</f>
        <v>tier - 2</v>
      </c>
      <c r="S2021" s="20" t="str">
        <f>_xlfn.XLOOKUP(A2021,Table3[Customer ID],Table3[City tier])</f>
        <v>tier - 2</v>
      </c>
      <c r="T2021" s="20" t="str">
        <f>_xlfn.XLOOKUP(A2021,Table3[Customer ID],Table3[State ID])</f>
        <v>R1012</v>
      </c>
    </row>
    <row r="2022" spans="1:20" x14ac:dyDescent="0.3">
      <c r="A2022" s="20" t="s">
        <v>2040</v>
      </c>
      <c r="B2022" s="20" t="str">
        <f>_xlfn.XLOOKUP(A2022,Sheet3!A2022:A4356,Sheet3!B2022:B4356)</f>
        <v xml:space="preserve"> Mr</v>
      </c>
      <c r="C2022" s="20" t="str">
        <f>_xlfn.XLOOKUP(A2022,Sheet3!A2022:A4356,Sheet3!C2022:C4356)</f>
        <v>O'Connor</v>
      </c>
      <c r="D2022" s="20" t="str">
        <f>_xlfn.XLOOKUP(A2022,Sheet3!A2022:A4356,Sheet3!D2022:D4356)</f>
        <v xml:space="preserve">  Sean P</v>
      </c>
      <c r="E2022" s="46">
        <f>_xlfn.XLOOKUP(A2022,Sheet1!$A$2:$A$2336,Sheet1!$B$2:$B$2336)</f>
        <v>30.36</v>
      </c>
      <c r="F2022" s="20">
        <f>_xlfn.XLOOKUP(Table4[[#This Row],[Customer ID]],Sheet1!A2022:A4356,Sheet1!C2022:C4356)</f>
        <v>9.39</v>
      </c>
      <c r="G2022" s="20" t="str">
        <f>_xlfn.XLOOKUP(Table4[[#This Row],[Customer ID]],Sheet1!A2022:A4356,Sheet1!D2022:D4356)</f>
        <v>No</v>
      </c>
      <c r="H2022" s="20" t="str">
        <f>_xlfn.XLOOKUP(Table4[[#This Row],[Customer ID]],Sheet1!A2022:A4356,Sheet1!E2022:E4356)</f>
        <v>No</v>
      </c>
      <c r="I2022" s="20" t="str">
        <f>_xlfn.XLOOKUP(Table4[[#This Row],[Customer ID]],Sheet1!A2022:A4356,Sheet1!F2022:F4356)</f>
        <v>No</v>
      </c>
      <c r="J2022" s="20">
        <f>_xlfn.XLOOKUP(Table4[[#This Row],[Customer ID]],Sheet1!A2022:A4356,Sheet1!G2022:G4356)</f>
        <v>0</v>
      </c>
      <c r="K2022" s="20" t="str">
        <f>_xlfn.XLOOKUP(Table4[[#This Row],[Customer ID]],Sheet1!A2022:A4356,Sheet1!H2022:H4356)</f>
        <v>No</v>
      </c>
      <c r="L2022" s="20" t="str">
        <f>_xlfn.XLOOKUP(Table4[[#This Row],[Customer ID]],Sheet1!A2022:A4356,Sheet1!I2022:I4356)</f>
        <v>Obesity</v>
      </c>
      <c r="M2022" s="20" t="str">
        <f>_xlfn.XLOOKUP(A2022,Sheet1!A2022:A4356,Sheet1!J2022:J4356)</f>
        <v>Diabetes</v>
      </c>
      <c r="N2022" s="48" t="str">
        <f>_xlfn.XLOOKUP(Table4[[#This Row],[Customer ID]],Table3[Customer ID],Table3[Date2])</f>
        <v>15-Dec-2002</v>
      </c>
      <c r="O2022" s="20">
        <f>_xlfn.XLOOKUP(A2022,Table3[Customer ID],Table3[Age])</f>
        <v>20</v>
      </c>
      <c r="P2022" s="20">
        <f>_xlfn.XLOOKUP(A2022,Table3[Customer ID],Table3[children])</f>
        <v>0</v>
      </c>
      <c r="Q2022" s="47">
        <f>_xlfn.XLOOKUP(A2022,Table3[Customer ID],Table3[charges])</f>
        <v>3012.22</v>
      </c>
      <c r="R2022" s="20" t="str">
        <f>_xlfn.XLOOKUP(A2022,Table3[Customer ID],Table3[Hospital tier])</f>
        <v>tier - 2</v>
      </c>
      <c r="S2022" s="20" t="str">
        <f>_xlfn.XLOOKUP(A2022,Table3[Customer ID],Table3[City tier])</f>
        <v>tier - 3</v>
      </c>
      <c r="T2022" s="20" t="str">
        <f>_xlfn.XLOOKUP(A2022,Table3[Customer ID],Table3[State ID])</f>
        <v>R1012</v>
      </c>
    </row>
    <row r="2023" spans="1:20" x14ac:dyDescent="0.3">
      <c r="A2023" s="20" t="s">
        <v>2041</v>
      </c>
      <c r="B2023" s="20" t="str">
        <f>_xlfn.XLOOKUP(A2023,Sheet3!A2023:A4357,Sheet3!B2023:B4357)</f>
        <v xml:space="preserve"> Ms</v>
      </c>
      <c r="C2023" s="20" t="str">
        <f>_xlfn.XLOOKUP(A2023,Sheet3!A2023:A4357,Sheet3!C2023:C4357)</f>
        <v>Howe</v>
      </c>
      <c r="D2023" s="20" t="str">
        <f>_xlfn.XLOOKUP(A2023,Sheet3!A2023:A4357,Sheet3!D2023:D4357)</f>
        <v xml:space="preserve">  Therese</v>
      </c>
      <c r="E2023" s="46">
        <f>_xlfn.XLOOKUP(A2023,Sheet1!$A$2:$A$2336,Sheet1!$B$2:$B$2336)</f>
        <v>19.37</v>
      </c>
      <c r="F2023" s="20">
        <f>_xlfn.XLOOKUP(Table4[[#This Row],[Customer ID]],Sheet1!A2023:A4357,Sheet1!C2023:C4357)</f>
        <v>4.18</v>
      </c>
      <c r="G2023" s="20" t="str">
        <f>_xlfn.XLOOKUP(Table4[[#This Row],[Customer ID]],Sheet1!A2023:A4357,Sheet1!D2023:D4357)</f>
        <v>No</v>
      </c>
      <c r="H2023" s="20" t="str">
        <f>_xlfn.XLOOKUP(Table4[[#This Row],[Customer ID]],Sheet1!A2023:A4357,Sheet1!E2023:E4357)</f>
        <v>No</v>
      </c>
      <c r="I2023" s="20" t="str">
        <f>_xlfn.XLOOKUP(Table4[[#This Row],[Customer ID]],Sheet1!A2023:A4357,Sheet1!F2023:F4357)</f>
        <v>No</v>
      </c>
      <c r="J2023" s="20">
        <f>_xlfn.XLOOKUP(Table4[[#This Row],[Customer ID]],Sheet1!A2023:A4357,Sheet1!G2023:G4357)</f>
        <v>0</v>
      </c>
      <c r="K2023" s="20" t="str">
        <f>_xlfn.XLOOKUP(Table4[[#This Row],[Customer ID]],Sheet1!A2023:A4357,Sheet1!H2023:H4357)</f>
        <v>No</v>
      </c>
      <c r="L2023" s="20" t="str">
        <f>_xlfn.XLOOKUP(Table4[[#This Row],[Customer ID]],Sheet1!A2023:A4357,Sheet1!I2023:I4357)</f>
        <v>Normal weight</v>
      </c>
      <c r="M2023" s="20" t="str">
        <f>_xlfn.XLOOKUP(A2023,Sheet1!A2023:A4357,Sheet1!J2023:J4357)</f>
        <v>Normal</v>
      </c>
      <c r="N2023" s="48" t="str">
        <f>_xlfn.XLOOKUP(Table4[[#This Row],[Customer ID]],Table3[Customer ID],Table3[Date2])</f>
        <v>20-Nov-1991</v>
      </c>
      <c r="O2023" s="20">
        <f>_xlfn.XLOOKUP(A2023,Table3[Customer ID],Table3[Age])</f>
        <v>31</v>
      </c>
      <c r="P2023" s="20">
        <f>_xlfn.XLOOKUP(A2023,Table3[Customer ID],Table3[children])</f>
        <v>3</v>
      </c>
      <c r="Q2023" s="47">
        <f>_xlfn.XLOOKUP(A2023,Table3[Customer ID],Table3[charges])</f>
        <v>2985.67</v>
      </c>
      <c r="R2023" s="20" t="str">
        <f>_xlfn.XLOOKUP(A2023,Table3[Customer ID],Table3[Hospital tier])</f>
        <v>tier - 2</v>
      </c>
      <c r="S2023" s="20" t="str">
        <f>_xlfn.XLOOKUP(A2023,Table3[Customer ID],Table3[City tier])</f>
        <v>tier - 2</v>
      </c>
      <c r="T2023" s="20" t="str">
        <f>_xlfn.XLOOKUP(A2023,Table3[Customer ID],Table3[State ID])</f>
        <v>R1013</v>
      </c>
    </row>
    <row r="2024" spans="1:20" x14ac:dyDescent="0.3">
      <c r="A2024" s="20" t="s">
        <v>2042</v>
      </c>
      <c r="B2024" s="20" t="str">
        <f>_xlfn.XLOOKUP(A2024,Sheet3!A2024:A4358,Sheet3!B2024:B4358)</f>
        <v xml:space="preserve"> Mr</v>
      </c>
      <c r="C2024" s="20" t="str">
        <f>_xlfn.XLOOKUP(A2024,Sheet3!A2024:A4358,Sheet3!C2024:C4358)</f>
        <v>Atwater</v>
      </c>
      <c r="D2024" s="20" t="str">
        <f>_xlfn.XLOOKUP(A2024,Sheet3!A2024:A4358,Sheet3!D2024:D4358)</f>
        <v xml:space="preserve">  Beau</v>
      </c>
      <c r="E2024" s="46">
        <f>_xlfn.XLOOKUP(A2024,Sheet1!$A$2:$A$2336,Sheet1!$B$2:$B$2336)</f>
        <v>16.71</v>
      </c>
      <c r="F2024" s="20">
        <f>_xlfn.XLOOKUP(Table4[[#This Row],[Customer ID]],Sheet1!A2024:A4358,Sheet1!C2024:C4358)</f>
        <v>4.18</v>
      </c>
      <c r="G2024" s="20" t="str">
        <f>_xlfn.XLOOKUP(Table4[[#This Row],[Customer ID]],Sheet1!A2024:A4358,Sheet1!D2024:D4358)</f>
        <v>No</v>
      </c>
      <c r="H2024" s="20" t="str">
        <f>_xlfn.XLOOKUP(Table4[[#This Row],[Customer ID]],Sheet1!A2024:A4358,Sheet1!E2024:E4358)</f>
        <v>No</v>
      </c>
      <c r="I2024" s="20" t="str">
        <f>_xlfn.XLOOKUP(Table4[[#This Row],[Customer ID]],Sheet1!A2024:A4358,Sheet1!F2024:F4358)</f>
        <v>No</v>
      </c>
      <c r="J2024" s="20">
        <f>_xlfn.XLOOKUP(Table4[[#This Row],[Customer ID]],Sheet1!A2024:A4358,Sheet1!G2024:G4358)</f>
        <v>1</v>
      </c>
      <c r="K2024" s="20" t="str">
        <f>_xlfn.XLOOKUP(Table4[[#This Row],[Customer ID]],Sheet1!A2024:A4358,Sheet1!H2024:H4358)</f>
        <v>No</v>
      </c>
      <c r="L2024" s="20" t="str">
        <f>_xlfn.XLOOKUP(Table4[[#This Row],[Customer ID]],Sheet1!A2024:A4358,Sheet1!I2024:I4358)</f>
        <v>Under Weight</v>
      </c>
      <c r="M2024" s="20" t="str">
        <f>_xlfn.XLOOKUP(A2024,Sheet1!A2024:A4358,Sheet1!J2024:J4358)</f>
        <v>Normal</v>
      </c>
      <c r="N2024" s="48" t="str">
        <f>_xlfn.XLOOKUP(Table4[[#This Row],[Customer ID]],Table3[Customer ID],Table3[Date2])</f>
        <v>18-Jun-1987</v>
      </c>
      <c r="O2024" s="20">
        <f>_xlfn.XLOOKUP(A2024,Table3[Customer ID],Table3[Age])</f>
        <v>35</v>
      </c>
      <c r="P2024" s="20">
        <f>_xlfn.XLOOKUP(A2024,Table3[Customer ID],Table3[children])</f>
        <v>3</v>
      </c>
      <c r="Q2024" s="47">
        <f>_xlfn.XLOOKUP(A2024,Table3[Customer ID],Table3[charges])</f>
        <v>2979.52</v>
      </c>
      <c r="R2024" s="20" t="str">
        <f>_xlfn.XLOOKUP(A2024,Table3[Customer ID],Table3[Hospital tier])</f>
        <v>tier - 2</v>
      </c>
      <c r="S2024" s="20" t="str">
        <f>_xlfn.XLOOKUP(A2024,Table3[Customer ID],Table3[City tier])</f>
        <v>tier - 3</v>
      </c>
      <c r="T2024" s="20" t="str">
        <f>_xlfn.XLOOKUP(A2024,Table3[Customer ID],Table3[State ID])</f>
        <v>R1013</v>
      </c>
    </row>
    <row r="2025" spans="1:20" x14ac:dyDescent="0.3">
      <c r="A2025" s="20" t="s">
        <v>2043</v>
      </c>
      <c r="B2025" s="20" t="str">
        <f>_xlfn.XLOOKUP(A2025,Sheet3!A2025:A4359,Sheet3!B2025:B4359)</f>
        <v xml:space="preserve"> Ms</v>
      </c>
      <c r="C2025" s="20" t="str">
        <f>_xlfn.XLOOKUP(A2025,Sheet3!A2025:A4359,Sheet3!C2025:C4359)</f>
        <v>Gurganus</v>
      </c>
      <c r="D2025" s="20" t="str">
        <f>_xlfn.XLOOKUP(A2025,Sheet3!A2025:A4359,Sheet3!D2025:D4359)</f>
        <v xml:space="preserve">  Kelsey M</v>
      </c>
      <c r="E2025" s="46">
        <f>_xlfn.XLOOKUP(A2025,Sheet1!$A$2:$A$2336,Sheet1!$B$2:$B$2336)</f>
        <v>24.1</v>
      </c>
      <c r="F2025" s="20">
        <f>_xlfn.XLOOKUP(Table4[[#This Row],[Customer ID]],Sheet1!A2025:A4359,Sheet1!C2025:C4359)</f>
        <v>4.4000000000000004</v>
      </c>
      <c r="G2025" s="20" t="str">
        <f>_xlfn.XLOOKUP(Table4[[#This Row],[Customer ID]],Sheet1!A2025:A4359,Sheet1!D2025:D4359)</f>
        <v>yes</v>
      </c>
      <c r="H2025" s="20" t="str">
        <f>_xlfn.XLOOKUP(Table4[[#This Row],[Customer ID]],Sheet1!A2025:A4359,Sheet1!E2025:E4359)</f>
        <v>No</v>
      </c>
      <c r="I2025" s="20" t="str">
        <f>_xlfn.XLOOKUP(Table4[[#This Row],[Customer ID]],Sheet1!A2025:A4359,Sheet1!F2025:F4359)</f>
        <v>No</v>
      </c>
      <c r="J2025" s="20">
        <f>_xlfn.XLOOKUP(Table4[[#This Row],[Customer ID]],Sheet1!A2025:A4359,Sheet1!G2025:G4359)</f>
        <v>1</v>
      </c>
      <c r="K2025" s="20" t="str">
        <f>_xlfn.XLOOKUP(Table4[[#This Row],[Customer ID]],Sheet1!A2025:A4359,Sheet1!H2025:H4359)</f>
        <v>No</v>
      </c>
      <c r="L2025" s="20" t="str">
        <f>_xlfn.XLOOKUP(Table4[[#This Row],[Customer ID]],Sheet1!A2025:A4359,Sheet1!I2025:I4359)</f>
        <v>Normal weight</v>
      </c>
      <c r="M2025" s="20" t="str">
        <f>_xlfn.XLOOKUP(A2025,Sheet1!A2025:A4359,Sheet1!J2025:J4359)</f>
        <v>Normal</v>
      </c>
      <c r="N2025" s="48" t="str">
        <f>_xlfn.XLOOKUP(Table4[[#This Row],[Customer ID]],Table3[Customer ID],Table3[Date2])</f>
        <v>24-Sep-1995</v>
      </c>
      <c r="O2025" s="20">
        <f>_xlfn.XLOOKUP(A2025,Table3[Customer ID],Table3[Age])</f>
        <v>27</v>
      </c>
      <c r="P2025" s="20">
        <f>_xlfn.XLOOKUP(A2025,Table3[Customer ID],Table3[children])</f>
        <v>0</v>
      </c>
      <c r="Q2025" s="47">
        <f>_xlfn.XLOOKUP(A2025,Table3[Customer ID],Table3[charges])</f>
        <v>2974.13</v>
      </c>
      <c r="R2025" s="20" t="str">
        <f>_xlfn.XLOOKUP(A2025,Table3[Customer ID],Table3[Hospital tier])</f>
        <v>tier - 2</v>
      </c>
      <c r="S2025" s="20" t="str">
        <f>_xlfn.XLOOKUP(A2025,Table3[Customer ID],Table3[City tier])</f>
        <v>tier - 1</v>
      </c>
      <c r="T2025" s="20" t="str">
        <f>_xlfn.XLOOKUP(A2025,Table3[Customer ID],Table3[State ID])</f>
        <v>R1011</v>
      </c>
    </row>
    <row r="2026" spans="1:20" x14ac:dyDescent="0.3">
      <c r="A2026" s="20" t="s">
        <v>2044</v>
      </c>
      <c r="B2026" s="20" t="str">
        <f>_xlfn.XLOOKUP(A2026,Sheet3!A2026:A4360,Sheet3!B2026:B4360)</f>
        <v xml:space="preserve"> Ms</v>
      </c>
      <c r="C2026" s="20" t="str">
        <f>_xlfn.XLOOKUP(A2026,Sheet3!A2026:A4360,Sheet3!C2026:C4360)</f>
        <v>Holden</v>
      </c>
      <c r="D2026" s="20" t="str">
        <f>_xlfn.XLOOKUP(A2026,Sheet3!A2026:A4360,Sheet3!D2026:D4360)</f>
        <v xml:space="preserve">  Gretchen</v>
      </c>
      <c r="E2026" s="46">
        <f>_xlfn.XLOOKUP(A2026,Sheet1!$A$2:$A$2336,Sheet1!$B$2:$B$2336)</f>
        <v>29.77</v>
      </c>
      <c r="F2026" s="20">
        <f>_xlfn.XLOOKUP(Table4[[#This Row],[Customer ID]],Sheet1!A2026:A4360,Sheet1!C2026:C4360)</f>
        <v>9.9</v>
      </c>
      <c r="G2026" s="20" t="str">
        <f>_xlfn.XLOOKUP(Table4[[#This Row],[Customer ID]],Sheet1!A2026:A4360,Sheet1!D2026:D4360)</f>
        <v>No</v>
      </c>
      <c r="H2026" s="20" t="str">
        <f>_xlfn.XLOOKUP(Table4[[#This Row],[Customer ID]],Sheet1!A2026:A4360,Sheet1!E2026:E4360)</f>
        <v>No</v>
      </c>
      <c r="I2026" s="20" t="str">
        <f>_xlfn.XLOOKUP(Table4[[#This Row],[Customer ID]],Sheet1!A2026:A4360,Sheet1!F2026:F4360)</f>
        <v>No</v>
      </c>
      <c r="J2026" s="20">
        <f>_xlfn.XLOOKUP(Table4[[#This Row],[Customer ID]],Sheet1!A2026:A4360,Sheet1!G2026:G4360)</f>
        <v>0</v>
      </c>
      <c r="K2026" s="20" t="str">
        <f>_xlfn.XLOOKUP(Table4[[#This Row],[Customer ID]],Sheet1!A2026:A4360,Sheet1!H2026:H4360)</f>
        <v>No</v>
      </c>
      <c r="L2026" s="20" t="str">
        <f>_xlfn.XLOOKUP(Table4[[#This Row],[Customer ID]],Sheet1!A2026:A4360,Sheet1!I2026:I4360)</f>
        <v>Over Weight</v>
      </c>
      <c r="M2026" s="20" t="str">
        <f>_xlfn.XLOOKUP(A2026,Sheet1!A2026:A4360,Sheet1!J2026:J4360)</f>
        <v>Diabetes</v>
      </c>
      <c r="N2026" s="48" t="str">
        <f>_xlfn.XLOOKUP(Table4[[#This Row],[Customer ID]],Table3[Customer ID],Table3[Date2])</f>
        <v>30-Sep-2002</v>
      </c>
      <c r="O2026" s="20">
        <f>_xlfn.XLOOKUP(A2026,Table3[Customer ID],Table3[Age])</f>
        <v>20</v>
      </c>
      <c r="P2026" s="20">
        <f>_xlfn.XLOOKUP(A2026,Table3[Customer ID],Table3[children])</f>
        <v>0</v>
      </c>
      <c r="Q2026" s="47">
        <f>_xlfn.XLOOKUP(A2026,Table3[Customer ID],Table3[charges])</f>
        <v>2943.41</v>
      </c>
      <c r="R2026" s="20" t="str">
        <f>_xlfn.XLOOKUP(A2026,Table3[Customer ID],Table3[Hospital tier])</f>
        <v>tier - 2</v>
      </c>
      <c r="S2026" s="20" t="str">
        <f>_xlfn.XLOOKUP(A2026,Table3[Customer ID],Table3[City tier])</f>
        <v>tier - 3</v>
      </c>
      <c r="T2026" s="20" t="str">
        <f>_xlfn.XLOOKUP(A2026,Table3[Customer ID],Table3[State ID])</f>
        <v>R1012</v>
      </c>
    </row>
    <row r="2027" spans="1:20" x14ac:dyDescent="0.3">
      <c r="A2027" s="20" t="s">
        <v>2045</v>
      </c>
      <c r="B2027" s="20" t="str">
        <f>_xlfn.XLOOKUP(A2027,Sheet3!A2027:A4361,Sheet3!B2027:B4361)</f>
        <v xml:space="preserve"> Mr</v>
      </c>
      <c r="C2027" s="20" t="str">
        <f>_xlfn.XLOOKUP(A2027,Sheet3!A2027:A4361,Sheet3!C2027:C4361)</f>
        <v>Parton</v>
      </c>
      <c r="D2027" s="20" t="str">
        <f>_xlfn.XLOOKUP(A2027,Sheet3!A2027:A4361,Sheet3!D2027:D4361)</f>
        <v xml:space="preserve">  Nicholas E.</v>
      </c>
      <c r="E2027" s="46">
        <f>_xlfn.XLOOKUP(A2027,Sheet1!$A$2:$A$2336,Sheet1!$B$2:$B$2336)</f>
        <v>46.53</v>
      </c>
      <c r="F2027" s="20">
        <f>_xlfn.XLOOKUP(Table4[[#This Row],[Customer ID]],Sheet1!A2027:A4361,Sheet1!C2027:C4361)</f>
        <v>4.84</v>
      </c>
      <c r="G2027" s="20" t="str">
        <f>_xlfn.XLOOKUP(Table4[[#This Row],[Customer ID]],Sheet1!A2027:A4361,Sheet1!D2027:D4361)</f>
        <v>yes</v>
      </c>
      <c r="H2027" s="20" t="str">
        <f>_xlfn.XLOOKUP(Table4[[#This Row],[Customer ID]],Sheet1!A2027:A4361,Sheet1!E2027:E4361)</f>
        <v>No</v>
      </c>
      <c r="I2027" s="20" t="str">
        <f>_xlfn.XLOOKUP(Table4[[#This Row],[Customer ID]],Sheet1!A2027:A4361,Sheet1!F2027:F4361)</f>
        <v>No</v>
      </c>
      <c r="J2027" s="20">
        <f>_xlfn.XLOOKUP(Table4[[#This Row],[Customer ID]],Sheet1!A2027:A4361,Sheet1!G2027:G4361)</f>
        <v>0</v>
      </c>
      <c r="K2027" s="20" t="str">
        <f>_xlfn.XLOOKUP(Table4[[#This Row],[Customer ID]],Sheet1!A2027:A4361,Sheet1!H2027:H4361)</f>
        <v>No</v>
      </c>
      <c r="L2027" s="20" t="str">
        <f>_xlfn.XLOOKUP(Table4[[#This Row],[Customer ID]],Sheet1!A2027:A4361,Sheet1!I2027:I4361)</f>
        <v>Obesity</v>
      </c>
      <c r="M2027" s="20" t="str">
        <f>_xlfn.XLOOKUP(A2027,Sheet1!A2027:A4361,Sheet1!J2027:J4361)</f>
        <v>Normal</v>
      </c>
      <c r="N2027" s="48" t="str">
        <f>_xlfn.XLOOKUP(Table4[[#This Row],[Customer ID]],Table3[Customer ID],Table3[Date2])</f>
        <v>30-Jun-1996</v>
      </c>
      <c r="O2027" s="20">
        <f>_xlfn.XLOOKUP(A2027,Table3[Customer ID],Table3[Age])</f>
        <v>26</v>
      </c>
      <c r="P2027" s="20">
        <f>_xlfn.XLOOKUP(A2027,Table3[Customer ID],Table3[children])</f>
        <v>1</v>
      </c>
      <c r="Q2027" s="47">
        <f>_xlfn.XLOOKUP(A2027,Table3[Customer ID],Table3[charges])</f>
        <v>2927.06</v>
      </c>
      <c r="R2027" s="20" t="str">
        <f>_xlfn.XLOOKUP(A2027,Table3[Customer ID],Table3[Hospital tier])</f>
        <v>tier - 2</v>
      </c>
      <c r="S2027" s="20" t="str">
        <f>_xlfn.XLOOKUP(A2027,Table3[Customer ID],Table3[City tier])</f>
        <v>tier - 2</v>
      </c>
      <c r="T2027" s="20" t="str">
        <f>_xlfn.XLOOKUP(A2027,Table3[Customer ID],Table3[State ID])</f>
        <v>R1013</v>
      </c>
    </row>
    <row r="2028" spans="1:20" x14ac:dyDescent="0.3">
      <c r="A2028" s="20" t="s">
        <v>2046</v>
      </c>
      <c r="B2028" s="20" t="str">
        <f>_xlfn.XLOOKUP(A2028,Sheet3!A2028:A4362,Sheet3!B2028:B4362)</f>
        <v xml:space="preserve"> Ms</v>
      </c>
      <c r="C2028" s="20" t="str">
        <f>_xlfn.XLOOKUP(A2028,Sheet3!A2028:A4362,Sheet3!C2028:C4362)</f>
        <v>Downs</v>
      </c>
      <c r="D2028" s="20" t="str">
        <f>_xlfn.XLOOKUP(A2028,Sheet3!A2028:A4362,Sheet3!D2028:D4362)</f>
        <v xml:space="preserve">  Deborah</v>
      </c>
      <c r="E2028" s="46">
        <f>_xlfn.XLOOKUP(A2028,Sheet1!$A$2:$A$2336,Sheet1!$B$2:$B$2336)</f>
        <v>23.4</v>
      </c>
      <c r="F2028" s="20">
        <f>_xlfn.XLOOKUP(Table4[[#This Row],[Customer ID]],Sheet1!A2028:A4362,Sheet1!C2028:C4362)</f>
        <v>5.53</v>
      </c>
      <c r="G2028" s="20" t="str">
        <f>_xlfn.XLOOKUP(Table4[[#This Row],[Customer ID]],Sheet1!A2028:A4362,Sheet1!D2028:D4362)</f>
        <v>No</v>
      </c>
      <c r="H2028" s="20" t="str">
        <f>_xlfn.XLOOKUP(Table4[[#This Row],[Customer ID]],Sheet1!A2028:A4362,Sheet1!E2028:E4362)</f>
        <v>No</v>
      </c>
      <c r="I2028" s="20" t="str">
        <f>_xlfn.XLOOKUP(Table4[[#This Row],[Customer ID]],Sheet1!A2028:A4362,Sheet1!F2028:F4362)</f>
        <v>Yes</v>
      </c>
      <c r="J2028" s="20">
        <f>_xlfn.XLOOKUP(Table4[[#This Row],[Customer ID]],Sheet1!A2028:A4362,Sheet1!G2028:G4362)</f>
        <v>1</v>
      </c>
      <c r="K2028" s="20" t="str">
        <f>_xlfn.XLOOKUP(Table4[[#This Row],[Customer ID]],Sheet1!A2028:A4362,Sheet1!H2028:H4362)</f>
        <v>No</v>
      </c>
      <c r="L2028" s="20" t="str">
        <f>_xlfn.XLOOKUP(Table4[[#This Row],[Customer ID]],Sheet1!A2028:A4362,Sheet1!I2028:I4362)</f>
        <v>Normal weight</v>
      </c>
      <c r="M2028" s="20" t="str">
        <f>_xlfn.XLOOKUP(A2028,Sheet1!A2028:A4362,Sheet1!J2028:J4362)</f>
        <v>Normal</v>
      </c>
      <c r="N2028" s="48" t="str">
        <f>_xlfn.XLOOKUP(Table4[[#This Row],[Customer ID]],Table3[Customer ID],Table3[Date2])</f>
        <v>5-Jun-2003</v>
      </c>
      <c r="O2028" s="20">
        <f>_xlfn.XLOOKUP(A2028,Table3[Customer ID],Table3[Age])</f>
        <v>20</v>
      </c>
      <c r="P2028" s="20">
        <f>_xlfn.XLOOKUP(A2028,Table3[Customer ID],Table3[children])</f>
        <v>2</v>
      </c>
      <c r="Q2028" s="47">
        <f>_xlfn.XLOOKUP(A2028,Table3[Customer ID],Table3[charges])</f>
        <v>2913.57</v>
      </c>
      <c r="R2028" s="20" t="str">
        <f>_xlfn.XLOOKUP(A2028,Table3[Customer ID],Table3[Hospital tier])</f>
        <v>tier - 2</v>
      </c>
      <c r="S2028" s="20" t="str">
        <f>_xlfn.XLOOKUP(A2028,Table3[Customer ID],Table3[City tier])</f>
        <v>tier - 2</v>
      </c>
      <c r="T2028" s="20" t="str">
        <f>_xlfn.XLOOKUP(A2028,Table3[Customer ID],Table3[State ID])</f>
        <v>R1011</v>
      </c>
    </row>
    <row r="2029" spans="1:20" x14ac:dyDescent="0.3">
      <c r="A2029" s="20" t="s">
        <v>2047</v>
      </c>
      <c r="B2029" s="20" t="str">
        <f>_xlfn.XLOOKUP(A2029,Sheet3!A2029:A4363,Sheet3!B2029:B4363)</f>
        <v xml:space="preserve"> Mr</v>
      </c>
      <c r="C2029" s="20" t="str">
        <f>_xlfn.XLOOKUP(A2029,Sheet3!A2029:A4363,Sheet3!C2029:C4363)</f>
        <v>Dent</v>
      </c>
      <c r="D2029" s="20" t="str">
        <f>_xlfn.XLOOKUP(A2029,Sheet3!A2029:A4363,Sheet3!D2029:D4363)</f>
        <v xml:space="preserve">  Chuck W. Jr.</v>
      </c>
      <c r="E2029" s="46">
        <f>_xlfn.XLOOKUP(A2029,Sheet1!$A$2:$A$2336,Sheet1!$B$2:$B$2336)</f>
        <v>30</v>
      </c>
      <c r="F2029" s="20">
        <f>_xlfn.XLOOKUP(Table4[[#This Row],[Customer ID]],Sheet1!A2029:A4363,Sheet1!C2029:C4363)</f>
        <v>4.33</v>
      </c>
      <c r="G2029" s="20" t="str">
        <f>_xlfn.XLOOKUP(Table4[[#This Row],[Customer ID]],Sheet1!A2029:A4363,Sheet1!D2029:D4363)</f>
        <v>yes</v>
      </c>
      <c r="H2029" s="20" t="str">
        <f>_xlfn.XLOOKUP(Table4[[#This Row],[Customer ID]],Sheet1!A2029:A4363,Sheet1!E2029:E4363)</f>
        <v>No</v>
      </c>
      <c r="I2029" s="20" t="str">
        <f>_xlfn.XLOOKUP(Table4[[#This Row],[Customer ID]],Sheet1!A2029:A4363,Sheet1!F2029:F4363)</f>
        <v>No</v>
      </c>
      <c r="J2029" s="20">
        <f>_xlfn.XLOOKUP(Table4[[#This Row],[Customer ID]],Sheet1!A2029:A4363,Sheet1!G2029:G4363)</f>
        <v>0</v>
      </c>
      <c r="K2029" s="20" t="str">
        <f>_xlfn.XLOOKUP(Table4[[#This Row],[Customer ID]],Sheet1!A2029:A4363,Sheet1!H2029:H4363)</f>
        <v>No</v>
      </c>
      <c r="L2029" s="20" t="str">
        <f>_xlfn.XLOOKUP(Table4[[#This Row],[Customer ID]],Sheet1!A2029:A4363,Sheet1!I2029:I4363)</f>
        <v>Obesity</v>
      </c>
      <c r="M2029" s="20" t="str">
        <f>_xlfn.XLOOKUP(A2029,Sheet1!A2029:A4363,Sheet1!J2029:J4363)</f>
        <v>Normal</v>
      </c>
      <c r="N2029" s="48" t="str">
        <f>_xlfn.XLOOKUP(Table4[[#This Row],[Customer ID]],Table3[Customer ID],Table3[Date2])</f>
        <v>13-Jun-1996</v>
      </c>
      <c r="O2029" s="20">
        <f>_xlfn.XLOOKUP(A2029,Table3[Customer ID],Table3[Age])</f>
        <v>26</v>
      </c>
      <c r="P2029" s="20">
        <f>_xlfn.XLOOKUP(A2029,Table3[Customer ID],Table3[children])</f>
        <v>1</v>
      </c>
      <c r="Q2029" s="47">
        <f>_xlfn.XLOOKUP(A2029,Table3[Customer ID],Table3[charges])</f>
        <v>2904.09</v>
      </c>
      <c r="R2029" s="20" t="str">
        <f>_xlfn.XLOOKUP(A2029,Table3[Customer ID],Table3[Hospital tier])</f>
        <v>tier - 2</v>
      </c>
      <c r="S2029" s="20" t="str">
        <f>_xlfn.XLOOKUP(A2029,Table3[Customer ID],Table3[City tier])</f>
        <v>tier - 2</v>
      </c>
      <c r="T2029" s="20" t="str">
        <f>_xlfn.XLOOKUP(A2029,Table3[Customer ID],Table3[State ID])</f>
        <v>R1011</v>
      </c>
    </row>
    <row r="2030" spans="1:20" x14ac:dyDescent="0.3">
      <c r="A2030" s="20" t="s">
        <v>2048</v>
      </c>
      <c r="B2030" s="20" t="str">
        <f>_xlfn.XLOOKUP(A2030,Sheet3!A2030:A4364,Sheet3!B2030:B4364)</f>
        <v xml:space="preserve"> Mr</v>
      </c>
      <c r="C2030" s="20" t="str">
        <f>_xlfn.XLOOKUP(A2030,Sheet3!A2030:A4364,Sheet3!C2030:C4364)</f>
        <v>Ranti</v>
      </c>
      <c r="D2030" s="20" t="str">
        <f>_xlfn.XLOOKUP(A2030,Sheet3!A2030:A4364,Sheet3!D2030:D4364)</f>
        <v xml:space="preserve">  Daniel</v>
      </c>
      <c r="E2030" s="46">
        <f>_xlfn.XLOOKUP(A2030,Sheet1!$A$2:$A$2336,Sheet1!$B$2:$B$2336)</f>
        <v>29.15</v>
      </c>
      <c r="F2030" s="20">
        <f>_xlfn.XLOOKUP(Table4[[#This Row],[Customer ID]],Sheet1!A2030:A4364,Sheet1!C2030:C4364)</f>
        <v>4.91</v>
      </c>
      <c r="G2030" s="20" t="str">
        <f>_xlfn.XLOOKUP(Table4[[#This Row],[Customer ID]],Sheet1!A2030:A4364,Sheet1!D2030:D4364)</f>
        <v>yes</v>
      </c>
      <c r="H2030" s="20" t="str">
        <f>_xlfn.XLOOKUP(Table4[[#This Row],[Customer ID]],Sheet1!A2030:A4364,Sheet1!E2030:E4364)</f>
        <v>No</v>
      </c>
      <c r="I2030" s="20" t="str">
        <f>_xlfn.XLOOKUP(Table4[[#This Row],[Customer ID]],Sheet1!A2030:A4364,Sheet1!F2030:F4364)</f>
        <v>No</v>
      </c>
      <c r="J2030" s="20">
        <f>_xlfn.XLOOKUP(Table4[[#This Row],[Customer ID]],Sheet1!A2030:A4364,Sheet1!G2030:G4364)</f>
        <v>0</v>
      </c>
      <c r="K2030" s="20" t="str">
        <f>_xlfn.XLOOKUP(Table4[[#This Row],[Customer ID]],Sheet1!A2030:A4364,Sheet1!H2030:H4364)</f>
        <v>No</v>
      </c>
      <c r="L2030" s="20" t="str">
        <f>_xlfn.XLOOKUP(Table4[[#This Row],[Customer ID]],Sheet1!A2030:A4364,Sheet1!I2030:I4364)</f>
        <v>Over Weight</v>
      </c>
      <c r="M2030" s="20" t="str">
        <f>_xlfn.XLOOKUP(A2030,Sheet1!A2030:A4364,Sheet1!J2030:J4364)</f>
        <v>Normal</v>
      </c>
      <c r="N2030" s="48" t="str">
        <f>_xlfn.XLOOKUP(Table4[[#This Row],[Customer ID]],Table3[Customer ID],Table3[Date2])</f>
        <v>24-Oct-1996</v>
      </c>
      <c r="O2030" s="20">
        <f>_xlfn.XLOOKUP(A2030,Table3[Customer ID],Table3[Age])</f>
        <v>26</v>
      </c>
      <c r="P2030" s="20">
        <f>_xlfn.XLOOKUP(A2030,Table3[Customer ID],Table3[children])</f>
        <v>1</v>
      </c>
      <c r="Q2030" s="47">
        <f>_xlfn.XLOOKUP(A2030,Table3[Customer ID],Table3[charges])</f>
        <v>2902.91</v>
      </c>
      <c r="R2030" s="20" t="str">
        <f>_xlfn.XLOOKUP(A2030,Table3[Customer ID],Table3[Hospital tier])</f>
        <v>tier - 2</v>
      </c>
      <c r="S2030" s="20" t="str">
        <f>_xlfn.XLOOKUP(A2030,Table3[Customer ID],Table3[City tier])</f>
        <v>tier - 2</v>
      </c>
      <c r="T2030" s="20" t="str">
        <f>_xlfn.XLOOKUP(A2030,Table3[Customer ID],Table3[State ID])</f>
        <v>R1013</v>
      </c>
    </row>
    <row r="2031" spans="1:20" x14ac:dyDescent="0.3">
      <c r="A2031" s="20" t="s">
        <v>2049</v>
      </c>
      <c r="B2031" s="20" t="str">
        <f>_xlfn.XLOOKUP(A2031,Sheet3!A2031:A4365,Sheet3!B2031:B4365)</f>
        <v xml:space="preserve"> Ms</v>
      </c>
      <c r="C2031" s="20" t="str">
        <f>_xlfn.XLOOKUP(A2031,Sheet3!A2031:A4365,Sheet3!C2031:C4365)</f>
        <v>Ishaq</v>
      </c>
      <c r="D2031" s="20" t="str">
        <f>_xlfn.XLOOKUP(A2031,Sheet3!A2031:A4365,Sheet3!D2031:D4365)</f>
        <v xml:space="preserve">  Amany</v>
      </c>
      <c r="E2031" s="46">
        <f>_xlfn.XLOOKUP(A2031,Sheet1!$A$2:$A$2336,Sheet1!$B$2:$B$2336)</f>
        <v>34.865000000000002</v>
      </c>
      <c r="F2031" s="20">
        <f>_xlfn.XLOOKUP(Table4[[#This Row],[Customer ID]],Sheet1!A2031:A4365,Sheet1!C2031:C4365)</f>
        <v>4.8</v>
      </c>
      <c r="G2031" s="20" t="str">
        <f>_xlfn.XLOOKUP(Table4[[#This Row],[Customer ID]],Sheet1!A2031:A4365,Sheet1!D2031:D4365)</f>
        <v>No</v>
      </c>
      <c r="H2031" s="20" t="str">
        <f>_xlfn.XLOOKUP(Table4[[#This Row],[Customer ID]],Sheet1!A2031:A4365,Sheet1!E2031:E4365)</f>
        <v>No</v>
      </c>
      <c r="I2031" s="20" t="str">
        <f>_xlfn.XLOOKUP(Table4[[#This Row],[Customer ID]],Sheet1!A2031:A4365,Sheet1!F2031:F4365)</f>
        <v>No</v>
      </c>
      <c r="J2031" s="20">
        <f>_xlfn.XLOOKUP(Table4[[#This Row],[Customer ID]],Sheet1!A2031:A4365,Sheet1!G2031:G4365)</f>
        <v>0</v>
      </c>
      <c r="K2031" s="20" t="str">
        <f>_xlfn.XLOOKUP(Table4[[#This Row],[Customer ID]],Sheet1!A2031:A4365,Sheet1!H2031:H4365)</f>
        <v>No</v>
      </c>
      <c r="L2031" s="20" t="str">
        <f>_xlfn.XLOOKUP(Table4[[#This Row],[Customer ID]],Sheet1!A2031:A4365,Sheet1!I2031:I4365)</f>
        <v>Obesity</v>
      </c>
      <c r="M2031" s="20" t="str">
        <f>_xlfn.XLOOKUP(A2031,Sheet1!A2031:A4365,Sheet1!J2031:J4365)</f>
        <v>Normal</v>
      </c>
      <c r="N2031" s="48" t="str">
        <f>_xlfn.XLOOKUP(Table4[[#This Row],[Customer ID]],Table3[Customer ID],Table3[Date2])</f>
        <v>1-Nov-1999</v>
      </c>
      <c r="O2031" s="20">
        <f>_xlfn.XLOOKUP(A2031,Table3[Customer ID],Table3[Age])</f>
        <v>23</v>
      </c>
      <c r="P2031" s="20">
        <f>_xlfn.XLOOKUP(A2031,Table3[Customer ID],Table3[children])</f>
        <v>0</v>
      </c>
      <c r="Q2031" s="47">
        <f>_xlfn.XLOOKUP(A2031,Table3[Customer ID],Table3[charges])</f>
        <v>2899.49</v>
      </c>
      <c r="R2031" s="20" t="str">
        <f>_xlfn.XLOOKUP(A2031,Table3[Customer ID],Table3[Hospital tier])</f>
        <v>tier - 2</v>
      </c>
      <c r="S2031" s="20" t="str">
        <f>_xlfn.XLOOKUP(A2031,Table3[Customer ID],Table3[City tier])</f>
        <v>tier - 2</v>
      </c>
      <c r="T2031" s="20" t="str">
        <f>_xlfn.XLOOKUP(A2031,Table3[Customer ID],Table3[State ID])</f>
        <v>R1024</v>
      </c>
    </row>
    <row r="2032" spans="1:20" x14ac:dyDescent="0.3">
      <c r="A2032" s="20" t="s">
        <v>2050</v>
      </c>
      <c r="B2032" s="20" t="str">
        <f>_xlfn.XLOOKUP(A2032,Sheet3!A2032:A4366,Sheet3!B2032:B4366)</f>
        <v xml:space="preserve"> Ms</v>
      </c>
      <c r="C2032" s="20" t="str">
        <f>_xlfn.XLOOKUP(A2032,Sheet3!A2032:A4366,Sheet3!C2032:C4366)</f>
        <v>Wiles</v>
      </c>
      <c r="D2032" s="20" t="str">
        <f>_xlfn.XLOOKUP(A2032,Sheet3!A2032:A4366,Sheet3!D2032:D4366)</f>
        <v xml:space="preserve">  Kipling</v>
      </c>
      <c r="E2032" s="46">
        <f>_xlfn.XLOOKUP(A2032,Sheet1!$A$2:$A$2336,Sheet1!$B$2:$B$2336)</f>
        <v>28.12</v>
      </c>
      <c r="F2032" s="20">
        <f>_xlfn.XLOOKUP(Table4[[#This Row],[Customer ID]],Sheet1!A2032:A4366,Sheet1!C2032:C4366)</f>
        <v>5.55</v>
      </c>
      <c r="G2032" s="20" t="str">
        <f>_xlfn.XLOOKUP(Table4[[#This Row],[Customer ID]],Sheet1!A2032:A4366,Sheet1!D2032:D4366)</f>
        <v>yes</v>
      </c>
      <c r="H2032" s="20" t="str">
        <f>_xlfn.XLOOKUP(Table4[[#This Row],[Customer ID]],Sheet1!A2032:A4366,Sheet1!E2032:E4366)</f>
        <v>yes</v>
      </c>
      <c r="I2032" s="20" t="str">
        <f>_xlfn.XLOOKUP(Table4[[#This Row],[Customer ID]],Sheet1!A2032:A4366,Sheet1!F2032:F4366)</f>
        <v>No</v>
      </c>
      <c r="J2032" s="20">
        <f>_xlfn.XLOOKUP(Table4[[#This Row],[Customer ID]],Sheet1!A2032:A4366,Sheet1!G2032:G4366)</f>
        <v>2</v>
      </c>
      <c r="K2032" s="20" t="str">
        <f>_xlfn.XLOOKUP(Table4[[#This Row],[Customer ID]],Sheet1!A2032:A4366,Sheet1!H2032:H4366)</f>
        <v>No</v>
      </c>
      <c r="L2032" s="20" t="str">
        <f>_xlfn.XLOOKUP(Table4[[#This Row],[Customer ID]],Sheet1!A2032:A4366,Sheet1!I2032:I4366)</f>
        <v>Over Weight</v>
      </c>
      <c r="M2032" s="20" t="str">
        <f>_xlfn.XLOOKUP(A2032,Sheet1!A2032:A4366,Sheet1!J2032:J4366)</f>
        <v>Normal</v>
      </c>
      <c r="N2032" s="48" t="str">
        <f>_xlfn.XLOOKUP(Table4[[#This Row],[Customer ID]],Table3[Customer ID],Table3[Date2])</f>
        <v>14-Jul-2000</v>
      </c>
      <c r="O2032" s="20">
        <f>_xlfn.XLOOKUP(A2032,Table3[Customer ID],Table3[Age])</f>
        <v>22</v>
      </c>
      <c r="P2032" s="20">
        <f>_xlfn.XLOOKUP(A2032,Table3[Customer ID],Table3[children])</f>
        <v>0</v>
      </c>
      <c r="Q2032" s="47">
        <f>_xlfn.XLOOKUP(A2032,Table3[Customer ID],Table3[charges])</f>
        <v>2897.46</v>
      </c>
      <c r="R2032" s="20" t="str">
        <f>_xlfn.XLOOKUP(A2032,Table3[Customer ID],Table3[Hospital tier])</f>
        <v>tier - 2</v>
      </c>
      <c r="S2032" s="20" t="str">
        <f>_xlfn.XLOOKUP(A2032,Table3[Customer ID],Table3[City tier])</f>
        <v>tier - 1</v>
      </c>
      <c r="T2032" s="20" t="str">
        <f>_xlfn.XLOOKUP(A2032,Table3[Customer ID],Table3[State ID])</f>
        <v>R1012</v>
      </c>
    </row>
    <row r="2033" spans="1:20" x14ac:dyDescent="0.3">
      <c r="A2033" s="20" t="s">
        <v>2051</v>
      </c>
      <c r="B2033" s="20" t="str">
        <f>_xlfn.XLOOKUP(A2033,Sheet3!A2033:A4367,Sheet3!B2033:B4367)</f>
        <v xml:space="preserve"> Mr</v>
      </c>
      <c r="C2033" s="20" t="str">
        <f>_xlfn.XLOOKUP(A2033,Sheet3!A2033:A4367,Sheet3!C2033:C4367)</f>
        <v>Roberts</v>
      </c>
      <c r="D2033" s="20" t="str">
        <f>_xlfn.XLOOKUP(A2033,Sheet3!A2033:A4367,Sheet3!D2033:D4367)</f>
        <v xml:space="preserve">  Duncan</v>
      </c>
      <c r="E2033" s="46">
        <f>_xlfn.XLOOKUP(A2033,Sheet1!$A$2:$A$2336,Sheet1!$B$2:$B$2336)</f>
        <v>29.45</v>
      </c>
      <c r="F2033" s="20">
        <f>_xlfn.XLOOKUP(Table4[[#This Row],[Customer ID]],Sheet1!A2033:A4367,Sheet1!C2033:C4367)</f>
        <v>5.24</v>
      </c>
      <c r="G2033" s="20" t="str">
        <f>_xlfn.XLOOKUP(Table4[[#This Row],[Customer ID]],Sheet1!A2033:A4367,Sheet1!D2033:D4367)</f>
        <v>yes</v>
      </c>
      <c r="H2033" s="20" t="str">
        <f>_xlfn.XLOOKUP(Table4[[#This Row],[Customer ID]],Sheet1!A2033:A4367,Sheet1!E2033:E4367)</f>
        <v>No</v>
      </c>
      <c r="I2033" s="20" t="str">
        <f>_xlfn.XLOOKUP(Table4[[#This Row],[Customer ID]],Sheet1!A2033:A4367,Sheet1!F2033:F4367)</f>
        <v>No</v>
      </c>
      <c r="J2033" s="20">
        <f>_xlfn.XLOOKUP(Table4[[#This Row],[Customer ID]],Sheet1!A2033:A4367,Sheet1!G2033:G4367)</f>
        <v>0</v>
      </c>
      <c r="K2033" s="20" t="str">
        <f>_xlfn.XLOOKUP(Table4[[#This Row],[Customer ID]],Sheet1!A2033:A4367,Sheet1!H2033:H4367)</f>
        <v>No</v>
      </c>
      <c r="L2033" s="20" t="str">
        <f>_xlfn.XLOOKUP(Table4[[#This Row],[Customer ID]],Sheet1!A2033:A4367,Sheet1!I2033:I4367)</f>
        <v>Over Weight</v>
      </c>
      <c r="M2033" s="20" t="str">
        <f>_xlfn.XLOOKUP(A2033,Sheet1!A2033:A4367,Sheet1!J2033:J4367)</f>
        <v>Normal</v>
      </c>
      <c r="N2033" s="48" t="str">
        <f>_xlfn.XLOOKUP(Table4[[#This Row],[Customer ID]],Table3[Customer ID],Table3[Date2])</f>
        <v>21-Jun-1996</v>
      </c>
      <c r="O2033" s="20">
        <f>_xlfn.XLOOKUP(A2033,Table3[Customer ID],Table3[Age])</f>
        <v>26</v>
      </c>
      <c r="P2033" s="20">
        <f>_xlfn.XLOOKUP(A2033,Table3[Customer ID],Table3[children])</f>
        <v>0</v>
      </c>
      <c r="Q2033" s="47">
        <f>_xlfn.XLOOKUP(A2033,Table3[Customer ID],Table3[charges])</f>
        <v>2897.32</v>
      </c>
      <c r="R2033" s="20" t="str">
        <f>_xlfn.XLOOKUP(A2033,Table3[Customer ID],Table3[Hospital tier])</f>
        <v>tier - 3</v>
      </c>
      <c r="S2033" s="20" t="str">
        <f>_xlfn.XLOOKUP(A2033,Table3[Customer ID],Table3[City tier])</f>
        <v>tier - 3</v>
      </c>
      <c r="T2033" s="20" t="str">
        <f>_xlfn.XLOOKUP(A2033,Table3[Customer ID],Table3[State ID])</f>
        <v>R1016</v>
      </c>
    </row>
    <row r="2034" spans="1:20" x14ac:dyDescent="0.3">
      <c r="A2034" s="20" t="s">
        <v>2052</v>
      </c>
      <c r="B2034" s="20" t="str">
        <f>_xlfn.XLOOKUP(A2034,Sheet3!A2034:A4368,Sheet3!B2034:B4368)</f>
        <v xml:space="preserve"> Mr</v>
      </c>
      <c r="C2034" s="20" t="str">
        <f>_xlfn.XLOOKUP(A2034,Sheet3!A2034:A4368,Sheet3!C2034:C4368)</f>
        <v>Serafini</v>
      </c>
      <c r="D2034" s="20" t="str">
        <f>_xlfn.XLOOKUP(A2034,Sheet3!A2034:A4368,Sheet3!D2034:D4368)</f>
        <v xml:space="preserve">  Louis C.</v>
      </c>
      <c r="E2034" s="46">
        <f>_xlfn.XLOOKUP(A2034,Sheet1!$A$2:$A$2336,Sheet1!$B$2:$B$2336)</f>
        <v>27.94</v>
      </c>
      <c r="F2034" s="20">
        <f>_xlfn.XLOOKUP(Table4[[#This Row],[Customer ID]],Sheet1!A2034:A4368,Sheet1!C2034:C4368)</f>
        <v>6.08</v>
      </c>
      <c r="G2034" s="20" t="str">
        <f>_xlfn.XLOOKUP(Table4[[#This Row],[Customer ID]],Sheet1!A2034:A4368,Sheet1!D2034:D4368)</f>
        <v>No</v>
      </c>
      <c r="H2034" s="20" t="str">
        <f>_xlfn.XLOOKUP(Table4[[#This Row],[Customer ID]],Sheet1!A2034:A4368,Sheet1!E2034:E4368)</f>
        <v>No</v>
      </c>
      <c r="I2034" s="20" t="str">
        <f>_xlfn.XLOOKUP(Table4[[#This Row],[Customer ID]],Sheet1!A2034:A4368,Sheet1!F2034:F4368)</f>
        <v>Yes</v>
      </c>
      <c r="J2034" s="20">
        <f>_xlfn.XLOOKUP(Table4[[#This Row],[Customer ID]],Sheet1!A2034:A4368,Sheet1!G2034:G4368)</f>
        <v>1</v>
      </c>
      <c r="K2034" s="20" t="str">
        <f>_xlfn.XLOOKUP(Table4[[#This Row],[Customer ID]],Sheet1!A2034:A4368,Sheet1!H2034:H4368)</f>
        <v>No</v>
      </c>
      <c r="L2034" s="20" t="str">
        <f>_xlfn.XLOOKUP(Table4[[#This Row],[Customer ID]],Sheet1!A2034:A4368,Sheet1!I2034:I4368)</f>
        <v>Over Weight</v>
      </c>
      <c r="M2034" s="20" t="str">
        <f>_xlfn.XLOOKUP(A2034,Sheet1!A2034:A4368,Sheet1!J2034:J4368)</f>
        <v>Prediabetes</v>
      </c>
      <c r="N2034" s="48" t="str">
        <f>_xlfn.XLOOKUP(Table4[[#This Row],[Customer ID]],Table3[Customer ID],Table3[Date2])</f>
        <v>12-Aug-1993</v>
      </c>
      <c r="O2034" s="20">
        <f>_xlfn.XLOOKUP(A2034,Table3[Customer ID],Table3[Age])</f>
        <v>29</v>
      </c>
      <c r="P2034" s="20">
        <f>_xlfn.XLOOKUP(A2034,Table3[Customer ID],Table3[children])</f>
        <v>0</v>
      </c>
      <c r="Q2034" s="47">
        <f>_xlfn.XLOOKUP(A2034,Table3[Customer ID],Table3[charges])</f>
        <v>2867.12</v>
      </c>
      <c r="R2034" s="20" t="str">
        <f>_xlfn.XLOOKUP(A2034,Table3[Customer ID],Table3[Hospital tier])</f>
        <v>tier - 1</v>
      </c>
      <c r="S2034" s="20" t="str">
        <f>_xlfn.XLOOKUP(A2034,Table3[Customer ID],Table3[City tier])</f>
        <v>tier - 3</v>
      </c>
      <c r="T2034" s="20" t="str">
        <f>_xlfn.XLOOKUP(A2034,Table3[Customer ID],Table3[State ID])</f>
        <v>R1013</v>
      </c>
    </row>
    <row r="2035" spans="1:20" x14ac:dyDescent="0.3">
      <c r="A2035" s="20" t="s">
        <v>2053</v>
      </c>
      <c r="B2035" s="20" t="str">
        <f>_xlfn.XLOOKUP(A2035,Sheet3!A2035:A4369,Sheet3!B2035:B4369)</f>
        <v xml:space="preserve"> Mr</v>
      </c>
      <c r="C2035" s="20" t="str">
        <f>_xlfn.XLOOKUP(A2035,Sheet3!A2035:A4369,Sheet3!C2035:C4369)</f>
        <v>Button</v>
      </c>
      <c r="D2035" s="20" t="str">
        <f>_xlfn.XLOOKUP(A2035,Sheet3!A2035:A4369,Sheet3!D2035:D4369)</f>
        <v xml:space="preserve">  Daniel J</v>
      </c>
      <c r="E2035" s="46">
        <f>_xlfn.XLOOKUP(A2035,Sheet1!$A$2:$A$2336,Sheet1!$B$2:$B$2336)</f>
        <v>27.2</v>
      </c>
      <c r="F2035" s="20">
        <f>_xlfn.XLOOKUP(Table4[[#This Row],[Customer ID]],Sheet1!A2035:A4369,Sheet1!C2035:C4369)</f>
        <v>5.83</v>
      </c>
      <c r="G2035" s="20" t="str">
        <f>_xlfn.XLOOKUP(Table4[[#This Row],[Customer ID]],Sheet1!A2035:A4369,Sheet1!D2035:D4369)</f>
        <v>No</v>
      </c>
      <c r="H2035" s="20" t="str">
        <f>_xlfn.XLOOKUP(Table4[[#This Row],[Customer ID]],Sheet1!A2035:A4369,Sheet1!E2035:E4369)</f>
        <v>No</v>
      </c>
      <c r="I2035" s="20" t="str">
        <f>_xlfn.XLOOKUP(Table4[[#This Row],[Customer ID]],Sheet1!A2035:A4369,Sheet1!F2035:F4369)</f>
        <v>Yes</v>
      </c>
      <c r="J2035" s="20">
        <f>_xlfn.XLOOKUP(Table4[[#This Row],[Customer ID]],Sheet1!A2035:A4369,Sheet1!G2035:G4369)</f>
        <v>1</v>
      </c>
      <c r="K2035" s="20" t="str">
        <f>_xlfn.XLOOKUP(Table4[[#This Row],[Customer ID]],Sheet1!A2035:A4369,Sheet1!H2035:H4369)</f>
        <v>No</v>
      </c>
      <c r="L2035" s="20" t="str">
        <f>_xlfn.XLOOKUP(Table4[[#This Row],[Customer ID]],Sheet1!A2035:A4369,Sheet1!I2035:I4369)</f>
        <v>Over Weight</v>
      </c>
      <c r="M2035" s="20" t="str">
        <f>_xlfn.XLOOKUP(A2035,Sheet1!A2035:A4369,Sheet1!J2035:J4369)</f>
        <v>Prediabetes</v>
      </c>
      <c r="N2035" s="48" t="str">
        <f>_xlfn.XLOOKUP(Table4[[#This Row],[Customer ID]],Table3[Customer ID],Table3[Date2])</f>
        <v>1-Nov-1993</v>
      </c>
      <c r="O2035" s="20">
        <f>_xlfn.XLOOKUP(A2035,Table3[Customer ID],Table3[Age])</f>
        <v>29</v>
      </c>
      <c r="P2035" s="20">
        <f>_xlfn.XLOOKUP(A2035,Table3[Customer ID],Table3[children])</f>
        <v>0</v>
      </c>
      <c r="Q2035" s="47">
        <f>_xlfn.XLOOKUP(A2035,Table3[Customer ID],Table3[charges])</f>
        <v>2866.09</v>
      </c>
      <c r="R2035" s="20" t="str">
        <f>_xlfn.XLOOKUP(A2035,Table3[Customer ID],Table3[Hospital tier])</f>
        <v>tier - 3</v>
      </c>
      <c r="S2035" s="20" t="str">
        <f>_xlfn.XLOOKUP(A2035,Table3[Customer ID],Table3[City tier])</f>
        <v>tier - 3</v>
      </c>
      <c r="T2035" s="20" t="str">
        <f>_xlfn.XLOOKUP(A2035,Table3[Customer ID],Table3[State ID])</f>
        <v>R1011</v>
      </c>
    </row>
    <row r="2036" spans="1:20" x14ac:dyDescent="0.3">
      <c r="A2036" s="20" t="s">
        <v>2054</v>
      </c>
      <c r="B2036" s="20" t="str">
        <f>_xlfn.XLOOKUP(A2036,Sheet3!A2036:A4370,Sheet3!B2036:B4370)</f>
        <v xml:space="preserve"> Ms</v>
      </c>
      <c r="C2036" s="20" t="str">
        <f>_xlfn.XLOOKUP(A2036,Sheet3!A2036:A4370,Sheet3!C2036:C4370)</f>
        <v>Gaal</v>
      </c>
      <c r="D2036" s="20" t="str">
        <f>_xlfn.XLOOKUP(A2036,Sheet3!A2036:A4370,Sheet3!D2036:D4370)</f>
        <v xml:space="preserve">  Ildiko M.</v>
      </c>
      <c r="E2036" s="46">
        <f>_xlfn.XLOOKUP(A2036,Sheet1!$A$2:$A$2336,Sheet1!$B$2:$B$2336)</f>
        <v>33.344999999999999</v>
      </c>
      <c r="F2036" s="20">
        <f>_xlfn.XLOOKUP(Table4[[#This Row],[Customer ID]],Sheet1!A2036:A4370,Sheet1!C2036:C4370)</f>
        <v>4.29</v>
      </c>
      <c r="G2036" s="20" t="str">
        <f>_xlfn.XLOOKUP(Table4[[#This Row],[Customer ID]],Sheet1!A2036:A4370,Sheet1!D2036:D4370)</f>
        <v>No</v>
      </c>
      <c r="H2036" s="20" t="str">
        <f>_xlfn.XLOOKUP(Table4[[#This Row],[Customer ID]],Sheet1!A2036:A4370,Sheet1!E2036:E4370)</f>
        <v>No</v>
      </c>
      <c r="I2036" s="20" t="str">
        <f>_xlfn.XLOOKUP(Table4[[#This Row],[Customer ID]],Sheet1!A2036:A4370,Sheet1!F2036:F4370)</f>
        <v>No</v>
      </c>
      <c r="J2036" s="20">
        <f>_xlfn.XLOOKUP(Table4[[#This Row],[Customer ID]],Sheet1!A2036:A4370,Sheet1!G2036:G4370)</f>
        <v>1</v>
      </c>
      <c r="K2036" s="20" t="str">
        <f>_xlfn.XLOOKUP(Table4[[#This Row],[Customer ID]],Sheet1!A2036:A4370,Sheet1!H2036:H4370)</f>
        <v>No</v>
      </c>
      <c r="L2036" s="20" t="str">
        <f>_xlfn.XLOOKUP(Table4[[#This Row],[Customer ID]],Sheet1!A2036:A4370,Sheet1!I2036:I4370)</f>
        <v>Obesity</v>
      </c>
      <c r="M2036" s="20" t="str">
        <f>_xlfn.XLOOKUP(A2036,Sheet1!A2036:A4370,Sheet1!J2036:J4370)</f>
        <v>Normal</v>
      </c>
      <c r="N2036" s="48" t="str">
        <f>_xlfn.XLOOKUP(Table4[[#This Row],[Customer ID]],Table3[Customer ID],Table3[Date2])</f>
        <v>4-Sep-1998</v>
      </c>
      <c r="O2036" s="20">
        <f>_xlfn.XLOOKUP(A2036,Table3[Customer ID],Table3[Age])</f>
        <v>24</v>
      </c>
      <c r="P2036" s="20">
        <f>_xlfn.XLOOKUP(A2036,Table3[Customer ID],Table3[children])</f>
        <v>0</v>
      </c>
      <c r="Q2036" s="47">
        <f>_xlfn.XLOOKUP(A2036,Table3[Customer ID],Table3[charges])</f>
        <v>2855.44</v>
      </c>
      <c r="R2036" s="20" t="str">
        <f>_xlfn.XLOOKUP(A2036,Table3[Customer ID],Table3[Hospital tier])</f>
        <v>tier - 2</v>
      </c>
      <c r="S2036" s="20" t="str">
        <f>_xlfn.XLOOKUP(A2036,Table3[Customer ID],Table3[City tier])</f>
        <v>tier - 3</v>
      </c>
      <c r="T2036" s="20" t="str">
        <f>_xlfn.XLOOKUP(A2036,Table3[Customer ID],Table3[State ID])</f>
        <v>R1012</v>
      </c>
    </row>
    <row r="2037" spans="1:20" x14ac:dyDescent="0.3">
      <c r="A2037" s="20" t="s">
        <v>2055</v>
      </c>
      <c r="B2037" s="20" t="str">
        <f>_xlfn.XLOOKUP(A2037,Sheet3!A2037:A4371,Sheet3!B2037:B4371)</f>
        <v xml:space="preserve"> Ms</v>
      </c>
      <c r="C2037" s="20" t="str">
        <f>_xlfn.XLOOKUP(A2037,Sheet3!A2037:A4371,Sheet3!C2037:C4371)</f>
        <v>Liptak</v>
      </c>
      <c r="D2037" s="20" t="str">
        <f>_xlfn.XLOOKUP(A2037,Sheet3!A2037:A4371,Sheet3!D2037:D4371)</f>
        <v xml:space="preserve">  Melinda E.</v>
      </c>
      <c r="E2037" s="46">
        <f>_xlfn.XLOOKUP(A2037,Sheet1!$A$2:$A$2336,Sheet1!$B$2:$B$2336)</f>
        <v>29.925000000000001</v>
      </c>
      <c r="F2037" s="20">
        <f>_xlfn.XLOOKUP(Table4[[#This Row],[Customer ID]],Sheet1!A2037:A4371,Sheet1!C2037:C4371)</f>
        <v>5.3</v>
      </c>
      <c r="G2037" s="20" t="str">
        <f>_xlfn.XLOOKUP(Table4[[#This Row],[Customer ID]],Sheet1!A2037:A4371,Sheet1!D2037:D4371)</f>
        <v>No</v>
      </c>
      <c r="H2037" s="20" t="str">
        <f>_xlfn.XLOOKUP(Table4[[#This Row],[Customer ID]],Sheet1!A2037:A4371,Sheet1!E2037:E4371)</f>
        <v>No</v>
      </c>
      <c r="I2037" s="20" t="str">
        <f>_xlfn.XLOOKUP(Table4[[#This Row],[Customer ID]],Sheet1!A2037:A4371,Sheet1!F2037:F4371)</f>
        <v>No</v>
      </c>
      <c r="J2037" s="20">
        <f>_xlfn.XLOOKUP(Table4[[#This Row],[Customer ID]],Sheet1!A2037:A4371,Sheet1!G2037:G4371)</f>
        <v>1</v>
      </c>
      <c r="K2037" s="20" t="str">
        <f>_xlfn.XLOOKUP(Table4[[#This Row],[Customer ID]],Sheet1!A2037:A4371,Sheet1!H2037:H4371)</f>
        <v>No</v>
      </c>
      <c r="L2037" s="20" t="str">
        <f>_xlfn.XLOOKUP(Table4[[#This Row],[Customer ID]],Sheet1!A2037:A4371,Sheet1!I2037:I4371)</f>
        <v>Over Weight</v>
      </c>
      <c r="M2037" s="20" t="str">
        <f>_xlfn.XLOOKUP(A2037,Sheet1!A2037:A4371,Sheet1!J2037:J4371)</f>
        <v>Normal</v>
      </c>
      <c r="N2037" s="48" t="str">
        <f>_xlfn.XLOOKUP(Table4[[#This Row],[Customer ID]],Table3[Customer ID],Table3[Date2])</f>
        <v>17-Jun-1998</v>
      </c>
      <c r="O2037" s="20">
        <f>_xlfn.XLOOKUP(A2037,Table3[Customer ID],Table3[Age])</f>
        <v>24</v>
      </c>
      <c r="P2037" s="20">
        <f>_xlfn.XLOOKUP(A2037,Table3[Customer ID],Table3[children])</f>
        <v>0</v>
      </c>
      <c r="Q2037" s="47">
        <f>_xlfn.XLOOKUP(A2037,Table3[Customer ID],Table3[charges])</f>
        <v>2850.68</v>
      </c>
      <c r="R2037" s="20" t="str">
        <f>_xlfn.XLOOKUP(A2037,Table3[Customer ID],Table3[Hospital tier])</f>
        <v>tier - 2</v>
      </c>
      <c r="S2037" s="20" t="str">
        <f>_xlfn.XLOOKUP(A2037,Table3[Customer ID],Table3[City tier])</f>
        <v>tier - 3</v>
      </c>
      <c r="T2037" s="20" t="str">
        <f>_xlfn.XLOOKUP(A2037,Table3[Customer ID],Table3[State ID])</f>
        <v>R1012</v>
      </c>
    </row>
    <row r="2038" spans="1:20" x14ac:dyDescent="0.3">
      <c r="A2038" s="20" t="s">
        <v>2056</v>
      </c>
      <c r="B2038" s="20" t="str">
        <f>_xlfn.XLOOKUP(A2038,Sheet3!A2038:A4372,Sheet3!B2038:B4372)</f>
        <v xml:space="preserve"> Ms</v>
      </c>
      <c r="C2038" s="20" t="str">
        <f>_xlfn.XLOOKUP(A2038,Sheet3!A2038:A4372,Sheet3!C2038:C4372)</f>
        <v>Kellam</v>
      </c>
      <c r="D2038" s="20" t="str">
        <f>_xlfn.XLOOKUP(A2038,Sheet3!A2038:A4372,Sheet3!D2038:D4372)</f>
        <v xml:space="preserve">  Ashley M</v>
      </c>
      <c r="E2038" s="46">
        <f>_xlfn.XLOOKUP(A2038,Sheet1!$A$2:$A$2336,Sheet1!$B$2:$B$2336)</f>
        <v>24.225000000000001</v>
      </c>
      <c r="F2038" s="20">
        <f>_xlfn.XLOOKUP(Table4[[#This Row],[Customer ID]],Sheet1!A2038:A4372,Sheet1!C2038:C4372)</f>
        <v>4.42</v>
      </c>
      <c r="G2038" s="20" t="str">
        <f>_xlfn.XLOOKUP(Table4[[#This Row],[Customer ID]],Sheet1!A2038:A4372,Sheet1!D2038:D4372)</f>
        <v>No</v>
      </c>
      <c r="H2038" s="20" t="str">
        <f>_xlfn.XLOOKUP(Table4[[#This Row],[Customer ID]],Sheet1!A2038:A4372,Sheet1!E2038:E4372)</f>
        <v>No</v>
      </c>
      <c r="I2038" s="20" t="str">
        <f>_xlfn.XLOOKUP(Table4[[#This Row],[Customer ID]],Sheet1!A2038:A4372,Sheet1!F2038:F4372)</f>
        <v>No</v>
      </c>
      <c r="J2038" s="20">
        <f>_xlfn.XLOOKUP(Table4[[#This Row],[Customer ID]],Sheet1!A2038:A4372,Sheet1!G2038:G4372)</f>
        <v>1</v>
      </c>
      <c r="K2038" s="20" t="str">
        <f>_xlfn.XLOOKUP(Table4[[#This Row],[Customer ID]],Sheet1!A2038:A4372,Sheet1!H2038:H4372)</f>
        <v>No</v>
      </c>
      <c r="L2038" s="20" t="str">
        <f>_xlfn.XLOOKUP(Table4[[#This Row],[Customer ID]],Sheet1!A2038:A4372,Sheet1!I2038:I4372)</f>
        <v>Normal weight</v>
      </c>
      <c r="M2038" s="20" t="str">
        <f>_xlfn.XLOOKUP(A2038,Sheet1!A2038:A4372,Sheet1!J2038:J4372)</f>
        <v>Normal</v>
      </c>
      <c r="N2038" s="48" t="str">
        <f>_xlfn.XLOOKUP(Table4[[#This Row],[Customer ID]],Table3[Customer ID],Table3[Date2])</f>
        <v>15-Nov-1998</v>
      </c>
      <c r="O2038" s="20">
        <f>_xlfn.XLOOKUP(A2038,Table3[Customer ID],Table3[Age])</f>
        <v>24</v>
      </c>
      <c r="P2038" s="20">
        <f>_xlfn.XLOOKUP(A2038,Table3[Customer ID],Table3[children])</f>
        <v>0</v>
      </c>
      <c r="Q2038" s="47">
        <f>_xlfn.XLOOKUP(A2038,Table3[Customer ID],Table3[charges])</f>
        <v>2842.76</v>
      </c>
      <c r="R2038" s="20" t="str">
        <f>_xlfn.XLOOKUP(A2038,Table3[Customer ID],Table3[Hospital tier])</f>
        <v>tier - 2</v>
      </c>
      <c r="S2038" s="20" t="str">
        <f>_xlfn.XLOOKUP(A2038,Table3[Customer ID],Table3[City tier])</f>
        <v>tier - 3</v>
      </c>
      <c r="T2038" s="20" t="str">
        <f>_xlfn.XLOOKUP(A2038,Table3[Customer ID],Table3[State ID])</f>
        <v>R1012</v>
      </c>
    </row>
    <row r="2039" spans="1:20" x14ac:dyDescent="0.3">
      <c r="A2039" s="20" t="s">
        <v>2057</v>
      </c>
      <c r="B2039" s="20" t="str">
        <f>_xlfn.XLOOKUP(A2039,Sheet3!A2039:A4373,Sheet3!B2039:B4373)</f>
        <v xml:space="preserve"> Ms</v>
      </c>
      <c r="C2039" s="20" t="str">
        <f>_xlfn.XLOOKUP(A2039,Sheet3!A2039:A4373,Sheet3!C2039:C4373)</f>
        <v>Gordon</v>
      </c>
      <c r="D2039" s="20" t="str">
        <f>_xlfn.XLOOKUP(A2039,Sheet3!A2039:A4373,Sheet3!D2039:D4373)</f>
        <v xml:space="preserve">  Stephanie</v>
      </c>
      <c r="E2039" s="46">
        <f>_xlfn.XLOOKUP(A2039,Sheet1!$A$2:$A$2336,Sheet1!$B$2:$B$2336)</f>
        <v>29.68</v>
      </c>
      <c r="F2039" s="20">
        <f>_xlfn.XLOOKUP(Table4[[#This Row],[Customer ID]],Sheet1!A2039:A4373,Sheet1!C2039:C4373)</f>
        <v>5.68</v>
      </c>
      <c r="G2039" s="20" t="str">
        <f>_xlfn.XLOOKUP(Table4[[#This Row],[Customer ID]],Sheet1!A2039:A4373,Sheet1!D2039:D4373)</f>
        <v>No</v>
      </c>
      <c r="H2039" s="20" t="str">
        <f>_xlfn.XLOOKUP(Table4[[#This Row],[Customer ID]],Sheet1!A2039:A4373,Sheet1!E2039:E4373)</f>
        <v>yes</v>
      </c>
      <c r="I2039" s="20" t="str">
        <f>_xlfn.XLOOKUP(Table4[[#This Row],[Customer ID]],Sheet1!A2039:A4373,Sheet1!F2039:F4373)</f>
        <v>No</v>
      </c>
      <c r="J2039" s="20">
        <f>_xlfn.XLOOKUP(Table4[[#This Row],[Customer ID]],Sheet1!A2039:A4373,Sheet1!G2039:G4373)</f>
        <v>1</v>
      </c>
      <c r="K2039" s="20" t="str">
        <f>_xlfn.XLOOKUP(Table4[[#This Row],[Customer ID]],Sheet1!A2039:A4373,Sheet1!H2039:H4373)</f>
        <v>No</v>
      </c>
      <c r="L2039" s="20" t="str">
        <f>_xlfn.XLOOKUP(Table4[[#This Row],[Customer ID]],Sheet1!A2039:A4373,Sheet1!I2039:I4373)</f>
        <v>Over Weight</v>
      </c>
      <c r="M2039" s="20" t="str">
        <f>_xlfn.XLOOKUP(A2039,Sheet1!A2039:A4373,Sheet1!J2039:J4373)</f>
        <v>Normal</v>
      </c>
      <c r="N2039" s="48" t="str">
        <f>_xlfn.XLOOKUP(Table4[[#This Row],[Customer ID]],Table3[Customer ID],Table3[Date2])</f>
        <v>1-Oct-2000</v>
      </c>
      <c r="O2039" s="20">
        <f>_xlfn.XLOOKUP(A2039,Table3[Customer ID],Table3[Age])</f>
        <v>22</v>
      </c>
      <c r="P2039" s="20">
        <f>_xlfn.XLOOKUP(A2039,Table3[Customer ID],Table3[children])</f>
        <v>0</v>
      </c>
      <c r="Q2039" s="47">
        <f>_xlfn.XLOOKUP(A2039,Table3[Customer ID],Table3[charges])</f>
        <v>2819.51</v>
      </c>
      <c r="R2039" s="20" t="str">
        <f>_xlfn.XLOOKUP(A2039,Table3[Customer ID],Table3[Hospital tier])</f>
        <v>tier - 2</v>
      </c>
      <c r="S2039" s="20" t="str">
        <f>_xlfn.XLOOKUP(A2039,Table3[Customer ID],Table3[City tier])</f>
        <v>tier - 3</v>
      </c>
      <c r="T2039" s="20" t="str">
        <f>_xlfn.XLOOKUP(A2039,Table3[Customer ID],Table3[State ID])</f>
        <v>R1011</v>
      </c>
    </row>
    <row r="2040" spans="1:20" x14ac:dyDescent="0.3">
      <c r="A2040" s="20" t="s">
        <v>2058</v>
      </c>
      <c r="B2040" s="20" t="str">
        <f>_xlfn.XLOOKUP(A2040,Sheet3!A2040:A4374,Sheet3!B2040:B4374)</f>
        <v xml:space="preserve"> Mr</v>
      </c>
      <c r="C2040" s="20" t="str">
        <f>_xlfn.XLOOKUP(A2040,Sheet3!A2040:A4374,Sheet3!C2040:C4374)</f>
        <v>Hyland</v>
      </c>
      <c r="D2040" s="20" t="str">
        <f>_xlfn.XLOOKUP(A2040,Sheet3!A2040:A4374,Sheet3!D2040:D4374)</f>
        <v xml:space="preserve">  Sean P.</v>
      </c>
      <c r="E2040" s="46">
        <f>_xlfn.XLOOKUP(A2040,Sheet1!$A$2:$A$2336,Sheet1!$B$2:$B$2336)</f>
        <v>20.614999999999998</v>
      </c>
      <c r="F2040" s="20">
        <f>_xlfn.XLOOKUP(Table4[[#This Row],[Customer ID]],Sheet1!A2040:A4374,Sheet1!C2040:C4374)</f>
        <v>6.05</v>
      </c>
      <c r="G2040" s="20" t="str">
        <f>_xlfn.XLOOKUP(Table4[[#This Row],[Customer ID]],Sheet1!A2040:A4374,Sheet1!D2040:D4374)</f>
        <v>No</v>
      </c>
      <c r="H2040" s="20" t="str">
        <f>_xlfn.XLOOKUP(Table4[[#This Row],[Customer ID]],Sheet1!A2040:A4374,Sheet1!E2040:E4374)</f>
        <v>No</v>
      </c>
      <c r="I2040" s="20" t="str">
        <f>_xlfn.XLOOKUP(Table4[[#This Row],[Customer ID]],Sheet1!A2040:A4374,Sheet1!F2040:F4374)</f>
        <v>Yes</v>
      </c>
      <c r="J2040" s="20">
        <f>_xlfn.XLOOKUP(Table4[[#This Row],[Customer ID]],Sheet1!A2040:A4374,Sheet1!G2040:G4374)</f>
        <v>1</v>
      </c>
      <c r="K2040" s="20" t="str">
        <f>_xlfn.XLOOKUP(Table4[[#This Row],[Customer ID]],Sheet1!A2040:A4374,Sheet1!H2040:H4374)</f>
        <v>No</v>
      </c>
      <c r="L2040" s="20" t="str">
        <f>_xlfn.XLOOKUP(Table4[[#This Row],[Customer ID]],Sheet1!A2040:A4374,Sheet1!I2040:I4374)</f>
        <v>Normal weight</v>
      </c>
      <c r="M2040" s="20" t="str">
        <f>_xlfn.XLOOKUP(A2040,Sheet1!A2040:A4374,Sheet1!J2040:J4374)</f>
        <v>Prediabetes</v>
      </c>
      <c r="N2040" s="48" t="str">
        <f>_xlfn.XLOOKUP(Table4[[#This Row],[Customer ID]],Table3[Customer ID],Table3[Date2])</f>
        <v>23-Sep-2003</v>
      </c>
      <c r="O2040" s="20">
        <f>_xlfn.XLOOKUP(A2040,Table3[Customer ID],Table3[Age])</f>
        <v>19</v>
      </c>
      <c r="P2040" s="20">
        <f>_xlfn.XLOOKUP(A2040,Table3[Customer ID],Table3[children])</f>
        <v>2</v>
      </c>
      <c r="Q2040" s="47">
        <f>_xlfn.XLOOKUP(A2040,Table3[Customer ID],Table3[charges])</f>
        <v>2803.7</v>
      </c>
      <c r="R2040" s="20" t="str">
        <f>_xlfn.XLOOKUP(A2040,Table3[Customer ID],Table3[Hospital tier])</f>
        <v>tier - 2</v>
      </c>
      <c r="S2040" s="20" t="str">
        <f>_xlfn.XLOOKUP(A2040,Table3[Customer ID],Table3[City tier])</f>
        <v>tier - 1</v>
      </c>
      <c r="T2040" s="20" t="str">
        <f>_xlfn.XLOOKUP(A2040,Table3[Customer ID],Table3[State ID])</f>
        <v>R1012</v>
      </c>
    </row>
    <row r="2041" spans="1:20" x14ac:dyDescent="0.3">
      <c r="A2041" s="20" t="s">
        <v>2059</v>
      </c>
      <c r="B2041" s="20" t="str">
        <f>_xlfn.XLOOKUP(A2041,Sheet3!A2041:A4375,Sheet3!B2041:B4375)</f>
        <v xml:space="preserve"> Ms</v>
      </c>
      <c r="C2041" s="20" t="str">
        <f>_xlfn.XLOOKUP(A2041,Sheet3!A2041:A4375,Sheet3!C2041:C4375)</f>
        <v>Wagoner</v>
      </c>
      <c r="D2041" s="20" t="str">
        <f>_xlfn.XLOOKUP(A2041,Sheet3!A2041:A4375,Sheet3!D2041:D4375)</f>
        <v xml:space="preserve">  Emily G</v>
      </c>
      <c r="E2041" s="46">
        <f>_xlfn.XLOOKUP(A2041,Sheet1!$A$2:$A$2336,Sheet1!$B$2:$B$2336)</f>
        <v>32.119999999999997</v>
      </c>
      <c r="F2041" s="20">
        <f>_xlfn.XLOOKUP(Table4[[#This Row],[Customer ID]],Sheet1!A2041:A4375,Sheet1!C2041:C4375)</f>
        <v>5.33</v>
      </c>
      <c r="G2041" s="20" t="str">
        <f>_xlfn.XLOOKUP(Table4[[#This Row],[Customer ID]],Sheet1!A2041:A4375,Sheet1!D2041:D4375)</f>
        <v>No</v>
      </c>
      <c r="H2041" s="20" t="str">
        <f>_xlfn.XLOOKUP(Table4[[#This Row],[Customer ID]],Sheet1!A2041:A4375,Sheet1!E2041:E4375)</f>
        <v>yes</v>
      </c>
      <c r="I2041" s="20" t="str">
        <f>_xlfn.XLOOKUP(Table4[[#This Row],[Customer ID]],Sheet1!A2041:A4375,Sheet1!F2041:F4375)</f>
        <v>No</v>
      </c>
      <c r="J2041" s="20">
        <f>_xlfn.XLOOKUP(Table4[[#This Row],[Customer ID]],Sheet1!A2041:A4375,Sheet1!G2041:G4375)</f>
        <v>1</v>
      </c>
      <c r="K2041" s="20" t="str">
        <f>_xlfn.XLOOKUP(Table4[[#This Row],[Customer ID]],Sheet1!A2041:A4375,Sheet1!H2041:H4375)</f>
        <v>No</v>
      </c>
      <c r="L2041" s="20" t="str">
        <f>_xlfn.XLOOKUP(Table4[[#This Row],[Customer ID]],Sheet1!A2041:A4375,Sheet1!I2041:I4375)</f>
        <v>Obesity</v>
      </c>
      <c r="M2041" s="20" t="str">
        <f>_xlfn.XLOOKUP(A2041,Sheet1!A2041:A4375,Sheet1!J2041:J4375)</f>
        <v>Normal</v>
      </c>
      <c r="N2041" s="48" t="str">
        <f>_xlfn.XLOOKUP(Table4[[#This Row],[Customer ID]],Table3[Customer ID],Table3[Date2])</f>
        <v>4-Aug-2004</v>
      </c>
      <c r="O2041" s="20">
        <f>_xlfn.XLOOKUP(A2041,Table3[Customer ID],Table3[Age])</f>
        <v>18</v>
      </c>
      <c r="P2041" s="20">
        <f>_xlfn.XLOOKUP(A2041,Table3[Customer ID],Table3[children])</f>
        <v>2</v>
      </c>
      <c r="Q2041" s="47">
        <f>_xlfn.XLOOKUP(A2041,Table3[Customer ID],Table3[charges])</f>
        <v>2801.26</v>
      </c>
      <c r="R2041" s="20" t="str">
        <f>_xlfn.XLOOKUP(A2041,Table3[Customer ID],Table3[Hospital tier])</f>
        <v>tier - 2</v>
      </c>
      <c r="S2041" s="20" t="str">
        <f>_xlfn.XLOOKUP(A2041,Table3[Customer ID],Table3[City tier])</f>
        <v>tier - 3</v>
      </c>
      <c r="T2041" s="20" t="str">
        <f>_xlfn.XLOOKUP(A2041,Table3[Customer ID],Table3[State ID])</f>
        <v>R1013</v>
      </c>
    </row>
    <row r="2042" spans="1:20" x14ac:dyDescent="0.3">
      <c r="A2042" s="20" t="s">
        <v>2060</v>
      </c>
      <c r="B2042" s="20" t="str">
        <f>_xlfn.XLOOKUP(A2042,Sheet3!A2042:A4376,Sheet3!B2042:B4376)</f>
        <v xml:space="preserve"> Mr</v>
      </c>
      <c r="C2042" s="20" t="str">
        <f>_xlfn.XLOOKUP(A2042,Sheet3!A2042:A4376,Sheet3!C2042:C4376)</f>
        <v>Thomas</v>
      </c>
      <c r="D2042" s="20" t="str">
        <f>_xlfn.XLOOKUP(A2042,Sheet3!A2042:A4376,Sheet3!D2042:D4376)</f>
        <v xml:space="preserve">  Malcolm</v>
      </c>
      <c r="E2042" s="46">
        <f>_xlfn.XLOOKUP(A2042,Sheet1!$A$2:$A$2336,Sheet1!$B$2:$B$2336)</f>
        <v>27.36</v>
      </c>
      <c r="F2042" s="20">
        <f>_xlfn.XLOOKUP(Table4[[#This Row],[Customer ID]],Sheet1!A2042:A4376,Sheet1!C2042:C4376)</f>
        <v>6.22</v>
      </c>
      <c r="G2042" s="20" t="str">
        <f>_xlfn.XLOOKUP(Table4[[#This Row],[Customer ID]],Sheet1!A2042:A4376,Sheet1!D2042:D4376)</f>
        <v>No</v>
      </c>
      <c r="H2042" s="20" t="str">
        <f>_xlfn.XLOOKUP(Table4[[#This Row],[Customer ID]],Sheet1!A2042:A4376,Sheet1!E2042:E4376)</f>
        <v>No</v>
      </c>
      <c r="I2042" s="20" t="str">
        <f>_xlfn.XLOOKUP(Table4[[#This Row],[Customer ID]],Sheet1!A2042:A4376,Sheet1!F2042:F4376)</f>
        <v>No</v>
      </c>
      <c r="J2042" s="20">
        <f>_xlfn.XLOOKUP(Table4[[#This Row],[Customer ID]],Sheet1!A2042:A4376,Sheet1!G2042:G4376)</f>
        <v>0</v>
      </c>
      <c r="K2042" s="20" t="str">
        <f>_xlfn.XLOOKUP(Table4[[#This Row],[Customer ID]],Sheet1!A2042:A4376,Sheet1!H2042:H4376)</f>
        <v>No</v>
      </c>
      <c r="L2042" s="20" t="str">
        <f>_xlfn.XLOOKUP(Table4[[#This Row],[Customer ID]],Sheet1!A2042:A4376,Sheet1!I2042:I4376)</f>
        <v>Over Weight</v>
      </c>
      <c r="M2042" s="20" t="str">
        <f>_xlfn.XLOOKUP(A2042,Sheet1!A2042:A4376,Sheet1!J2042:J4376)</f>
        <v>Prediabetes</v>
      </c>
      <c r="N2042" s="48" t="str">
        <f>_xlfn.XLOOKUP(Table4[[#This Row],[Customer ID]],Table3[Customer ID],Table3[Date2])</f>
        <v>24-Dec-1999</v>
      </c>
      <c r="O2042" s="20">
        <f>_xlfn.XLOOKUP(A2042,Table3[Customer ID],Table3[Age])</f>
        <v>23</v>
      </c>
      <c r="P2042" s="20">
        <f>_xlfn.XLOOKUP(A2042,Table3[Customer ID],Table3[children])</f>
        <v>1</v>
      </c>
      <c r="Q2042" s="47">
        <f>_xlfn.XLOOKUP(A2042,Table3[Customer ID],Table3[charges])</f>
        <v>2789.06</v>
      </c>
      <c r="R2042" s="20" t="str">
        <f>_xlfn.XLOOKUP(A2042,Table3[Customer ID],Table3[Hospital tier])</f>
        <v>tier - 2</v>
      </c>
      <c r="S2042" s="20" t="str">
        <f>_xlfn.XLOOKUP(A2042,Table3[Customer ID],Table3[City tier])</f>
        <v>tier - 3</v>
      </c>
      <c r="T2042" s="20" t="str">
        <f>_xlfn.XLOOKUP(A2042,Table3[Customer ID],Table3[State ID])</f>
        <v>R1012</v>
      </c>
    </row>
    <row r="2043" spans="1:20" x14ac:dyDescent="0.3">
      <c r="A2043" s="20" t="s">
        <v>2061</v>
      </c>
      <c r="B2043" s="20" t="str">
        <f>_xlfn.XLOOKUP(A2043,Sheet3!A2043:A4377,Sheet3!B2043:B4377)</f>
        <v xml:space="preserve"> Mr</v>
      </c>
      <c r="C2043" s="20" t="str">
        <f>_xlfn.XLOOKUP(A2043,Sheet3!A2043:A4377,Sheet3!C2043:C4377)</f>
        <v>Goffi</v>
      </c>
      <c r="D2043" s="20" t="str">
        <f>_xlfn.XLOOKUP(A2043,Sheet3!A2043:A4377,Sheet3!D2043:D4377)</f>
        <v xml:space="preserve">  Danilo</v>
      </c>
      <c r="E2043" s="46">
        <f>_xlfn.XLOOKUP(A2043,Sheet1!$A$2:$A$2336,Sheet1!$B$2:$B$2336)</f>
        <v>17.385000000000002</v>
      </c>
      <c r="F2043" s="20">
        <f>_xlfn.XLOOKUP(Table4[[#This Row],[Customer ID]],Sheet1!A2043:A4377,Sheet1!C2043:C4377)</f>
        <v>5.84</v>
      </c>
      <c r="G2043" s="20" t="str">
        <f>_xlfn.XLOOKUP(Table4[[#This Row],[Customer ID]],Sheet1!A2043:A4377,Sheet1!D2043:D4377)</f>
        <v>No</v>
      </c>
      <c r="H2043" s="20" t="str">
        <f>_xlfn.XLOOKUP(Table4[[#This Row],[Customer ID]],Sheet1!A2043:A4377,Sheet1!E2043:E4377)</f>
        <v>No</v>
      </c>
      <c r="I2043" s="20" t="str">
        <f>_xlfn.XLOOKUP(Table4[[#This Row],[Customer ID]],Sheet1!A2043:A4377,Sheet1!F2043:F4377)</f>
        <v>No</v>
      </c>
      <c r="J2043" s="20">
        <f>_xlfn.XLOOKUP(Table4[[#This Row],[Customer ID]],Sheet1!A2043:A4377,Sheet1!G2043:G4377)</f>
        <v>0</v>
      </c>
      <c r="K2043" s="20" t="str">
        <f>_xlfn.XLOOKUP(Table4[[#This Row],[Customer ID]],Sheet1!A2043:A4377,Sheet1!H2043:H4377)</f>
        <v>No</v>
      </c>
      <c r="L2043" s="20" t="str">
        <f>_xlfn.XLOOKUP(Table4[[#This Row],[Customer ID]],Sheet1!A2043:A4377,Sheet1!I2043:I4377)</f>
        <v>Under Weight</v>
      </c>
      <c r="M2043" s="20" t="str">
        <f>_xlfn.XLOOKUP(A2043,Sheet1!A2043:A4377,Sheet1!J2043:J4377)</f>
        <v>Prediabetes</v>
      </c>
      <c r="N2043" s="48" t="str">
        <f>_xlfn.XLOOKUP(Table4[[#This Row],[Customer ID]],Table3[Customer ID],Table3[Date2])</f>
        <v>29-Aug-1999</v>
      </c>
      <c r="O2043" s="20">
        <f>_xlfn.XLOOKUP(A2043,Table3[Customer ID],Table3[Age])</f>
        <v>23</v>
      </c>
      <c r="P2043" s="20">
        <f>_xlfn.XLOOKUP(A2043,Table3[Customer ID],Table3[children])</f>
        <v>1</v>
      </c>
      <c r="Q2043" s="47">
        <f>_xlfn.XLOOKUP(A2043,Table3[Customer ID],Table3[charges])</f>
        <v>2775.19</v>
      </c>
      <c r="R2043" s="20" t="str">
        <f>_xlfn.XLOOKUP(A2043,Table3[Customer ID],Table3[Hospital tier])</f>
        <v>tier - 2</v>
      </c>
      <c r="S2043" s="20" t="str">
        <f>_xlfn.XLOOKUP(A2043,Table3[Customer ID],Table3[City tier])</f>
        <v>tier - 1</v>
      </c>
      <c r="T2043" s="20" t="str">
        <f>_xlfn.XLOOKUP(A2043,Table3[Customer ID],Table3[State ID])</f>
        <v>R1012</v>
      </c>
    </row>
    <row r="2044" spans="1:20" x14ac:dyDescent="0.3">
      <c r="A2044" s="20" t="s">
        <v>2062</v>
      </c>
      <c r="B2044" s="20" t="str">
        <f>_xlfn.XLOOKUP(A2044,Sheet3!A2044:A4378,Sheet3!B2044:B4378)</f>
        <v xml:space="preserve"> Mr</v>
      </c>
      <c r="C2044" s="20" t="str">
        <f>_xlfn.XLOOKUP(A2044,Sheet3!A2044:A4378,Sheet3!C2044:C4378)</f>
        <v>Salovaara</v>
      </c>
      <c r="D2044" s="20" t="str">
        <f>_xlfn.XLOOKUP(A2044,Sheet3!A2044:A4378,Sheet3!D2044:D4378)</f>
        <v xml:space="preserve">  Mikko</v>
      </c>
      <c r="E2044" s="46">
        <f>_xlfn.XLOOKUP(A2044,Sheet1!$A$2:$A$2336,Sheet1!$B$2:$B$2336)</f>
        <v>30.13</v>
      </c>
      <c r="F2044" s="20">
        <f>_xlfn.XLOOKUP(Table4[[#This Row],[Customer ID]],Sheet1!A2044:A4378,Sheet1!C2044:C4378)</f>
        <v>5.71</v>
      </c>
      <c r="G2044" s="20" t="str">
        <f>_xlfn.XLOOKUP(Table4[[#This Row],[Customer ID]],Sheet1!A2044:A4378,Sheet1!D2044:D4378)</f>
        <v>No</v>
      </c>
      <c r="H2044" s="20" t="str">
        <f>_xlfn.XLOOKUP(Table4[[#This Row],[Customer ID]],Sheet1!A2044:A4378,Sheet1!E2044:E4378)</f>
        <v>yes</v>
      </c>
      <c r="I2044" s="20" t="str">
        <f>_xlfn.XLOOKUP(Table4[[#This Row],[Customer ID]],Sheet1!A2044:A4378,Sheet1!F2044:F4378)</f>
        <v>No</v>
      </c>
      <c r="J2044" s="20">
        <f>_xlfn.XLOOKUP(Table4[[#This Row],[Customer ID]],Sheet1!A2044:A4378,Sheet1!G2044:G4378)</f>
        <v>1</v>
      </c>
      <c r="K2044" s="20" t="str">
        <f>_xlfn.XLOOKUP(Table4[[#This Row],[Customer ID]],Sheet1!A2044:A4378,Sheet1!H2044:H4378)</f>
        <v>No</v>
      </c>
      <c r="L2044" s="20" t="str">
        <f>_xlfn.XLOOKUP(Table4[[#This Row],[Customer ID]],Sheet1!A2044:A4378,Sheet1!I2044:I4378)</f>
        <v>Obesity</v>
      </c>
      <c r="M2044" s="20" t="str">
        <f>_xlfn.XLOOKUP(A2044,Sheet1!A2044:A4378,Sheet1!J2044:J4378)</f>
        <v>Prediabetes</v>
      </c>
      <c r="N2044" s="48" t="str">
        <f>_xlfn.XLOOKUP(Table4[[#This Row],[Customer ID]],Table3[Customer ID],Table3[Date2])</f>
        <v>14-Nov-2004</v>
      </c>
      <c r="O2044" s="20">
        <f>_xlfn.XLOOKUP(A2044,Table3[Customer ID],Table3[Age])</f>
        <v>18</v>
      </c>
      <c r="P2044" s="20">
        <f>_xlfn.XLOOKUP(A2044,Table3[Customer ID],Table3[children])</f>
        <v>0</v>
      </c>
      <c r="Q2044" s="47">
        <f>_xlfn.XLOOKUP(A2044,Table3[Customer ID],Table3[charges])</f>
        <v>2773.46</v>
      </c>
      <c r="R2044" s="20" t="str">
        <f>_xlfn.XLOOKUP(A2044,Table3[Customer ID],Table3[Hospital tier])</f>
        <v>tier - 2</v>
      </c>
      <c r="S2044" s="20" t="str">
        <f>_xlfn.XLOOKUP(A2044,Table3[Customer ID],Table3[City tier])</f>
        <v>tier - 1</v>
      </c>
      <c r="T2044" s="20" t="str">
        <f>_xlfn.XLOOKUP(A2044,Table3[Customer ID],Table3[State ID])</f>
        <v>R1021</v>
      </c>
    </row>
    <row r="2045" spans="1:20" x14ac:dyDescent="0.3">
      <c r="A2045" s="20" t="s">
        <v>2063</v>
      </c>
      <c r="B2045" s="20" t="str">
        <f>_xlfn.XLOOKUP(A2045,Sheet3!A2045:A4379,Sheet3!B2045:B4379)</f>
        <v xml:space="preserve"> Ms</v>
      </c>
      <c r="C2045" s="20" t="str">
        <f>_xlfn.XLOOKUP(A2045,Sheet3!A2045:A4379,Sheet3!C2045:C4379)</f>
        <v>Reid</v>
      </c>
      <c r="D2045" s="20" t="str">
        <f>_xlfn.XLOOKUP(A2045,Sheet3!A2045:A4379,Sheet3!D2045:D4379)</f>
        <v xml:space="preserve">  Paula C.</v>
      </c>
      <c r="E2045" s="46">
        <f>_xlfn.XLOOKUP(A2045,Sheet1!$A$2:$A$2336,Sheet1!$B$2:$B$2336)</f>
        <v>25.44</v>
      </c>
      <c r="F2045" s="20">
        <f>_xlfn.XLOOKUP(Table4[[#This Row],[Customer ID]],Sheet1!A2045:A4379,Sheet1!C2045:C4379)</f>
        <v>6.04</v>
      </c>
      <c r="G2045" s="20" t="str">
        <f>_xlfn.XLOOKUP(Table4[[#This Row],[Customer ID]],Sheet1!A2045:A4379,Sheet1!D2045:D4379)</f>
        <v>yes</v>
      </c>
      <c r="H2045" s="20" t="str">
        <f>_xlfn.XLOOKUP(Table4[[#This Row],[Customer ID]],Sheet1!A2045:A4379,Sheet1!E2045:E4379)</f>
        <v>No</v>
      </c>
      <c r="I2045" s="20" t="str">
        <f>_xlfn.XLOOKUP(Table4[[#This Row],[Customer ID]],Sheet1!A2045:A4379,Sheet1!F2045:F4379)</f>
        <v>Yes</v>
      </c>
      <c r="J2045" s="20">
        <f>_xlfn.XLOOKUP(Table4[[#This Row],[Customer ID]],Sheet1!A2045:A4379,Sheet1!G2045:G4379)</f>
        <v>1</v>
      </c>
      <c r="K2045" s="20" t="str">
        <f>_xlfn.XLOOKUP(Table4[[#This Row],[Customer ID]],Sheet1!A2045:A4379,Sheet1!H2045:H4379)</f>
        <v>No</v>
      </c>
      <c r="L2045" s="20" t="str">
        <f>_xlfn.XLOOKUP(Table4[[#This Row],[Customer ID]],Sheet1!A2045:A4379,Sheet1!I2045:I4379)</f>
        <v>Over Weight</v>
      </c>
      <c r="M2045" s="20" t="str">
        <f>_xlfn.XLOOKUP(A2045,Sheet1!A2045:A4379,Sheet1!J2045:J4379)</f>
        <v>Prediabetes</v>
      </c>
      <c r="N2045" s="48" t="str">
        <f>_xlfn.XLOOKUP(Table4[[#This Row],[Customer ID]],Table3[Customer ID],Table3[Date2])</f>
        <v>10-Aug-1997</v>
      </c>
      <c r="O2045" s="20">
        <f>_xlfn.XLOOKUP(A2045,Table3[Customer ID],Table3[Age])</f>
        <v>25</v>
      </c>
      <c r="P2045" s="20">
        <f>_xlfn.XLOOKUP(A2045,Table3[Customer ID],Table3[children])</f>
        <v>0</v>
      </c>
      <c r="Q2045" s="47">
        <f>_xlfn.XLOOKUP(A2045,Table3[Customer ID],Table3[charges])</f>
        <v>2758.99</v>
      </c>
      <c r="R2045" s="20" t="str">
        <f>_xlfn.XLOOKUP(A2045,Table3[Customer ID],Table3[Hospital tier])</f>
        <v>tier - 2</v>
      </c>
      <c r="S2045" s="20" t="str">
        <f>_xlfn.XLOOKUP(A2045,Table3[Customer ID],Table3[City tier])</f>
        <v>tier - 1</v>
      </c>
      <c r="T2045" s="20" t="str">
        <f>_xlfn.XLOOKUP(A2045,Table3[Customer ID],Table3[State ID])</f>
        <v>R1012</v>
      </c>
    </row>
    <row r="2046" spans="1:20" x14ac:dyDescent="0.3">
      <c r="A2046" s="20" t="s">
        <v>2064</v>
      </c>
      <c r="B2046" s="20" t="str">
        <f>_xlfn.XLOOKUP(A2046,Sheet3!A2046:A4380,Sheet3!B2046:B4380)</f>
        <v xml:space="preserve"> Ms</v>
      </c>
      <c r="C2046" s="20" t="str">
        <f>_xlfn.XLOOKUP(A2046,Sheet3!A2046:A4380,Sheet3!C2046:C4380)</f>
        <v>Allan</v>
      </c>
      <c r="D2046" s="20" t="str">
        <f>_xlfn.XLOOKUP(A2046,Sheet3!A2046:A4380,Sheet3!D2046:D4380)</f>
        <v xml:space="preserve">  Kirsten N.</v>
      </c>
      <c r="E2046" s="46">
        <f>_xlfn.XLOOKUP(A2046,Sheet1!$A$2:$A$2336,Sheet1!$B$2:$B$2336)</f>
        <v>39.805</v>
      </c>
      <c r="F2046" s="20">
        <f>_xlfn.XLOOKUP(Table4[[#This Row],[Customer ID]],Sheet1!A2046:A4380,Sheet1!C2046:C4380)</f>
        <v>4.38</v>
      </c>
      <c r="G2046" s="20" t="str">
        <f>_xlfn.XLOOKUP(Table4[[#This Row],[Customer ID]],Sheet1!A2046:A4380,Sheet1!D2046:D4380)</f>
        <v>No</v>
      </c>
      <c r="H2046" s="20" t="str">
        <f>_xlfn.XLOOKUP(Table4[[#This Row],[Customer ID]],Sheet1!A2046:A4380,Sheet1!E2046:E4380)</f>
        <v>yes</v>
      </c>
      <c r="I2046" s="20" t="str">
        <f>_xlfn.XLOOKUP(Table4[[#This Row],[Customer ID]],Sheet1!A2046:A4380,Sheet1!F2046:F4380)</f>
        <v>No</v>
      </c>
      <c r="J2046" s="20">
        <f>_xlfn.XLOOKUP(Table4[[#This Row],[Customer ID]],Sheet1!A2046:A4380,Sheet1!G2046:G4380)</f>
        <v>1</v>
      </c>
      <c r="K2046" s="20" t="str">
        <f>_xlfn.XLOOKUP(Table4[[#This Row],[Customer ID]],Sheet1!A2046:A4380,Sheet1!H2046:H4380)</f>
        <v>No</v>
      </c>
      <c r="L2046" s="20" t="str">
        <f>_xlfn.XLOOKUP(Table4[[#This Row],[Customer ID]],Sheet1!A2046:A4380,Sheet1!I2046:I4380)</f>
        <v>Obesity</v>
      </c>
      <c r="M2046" s="20" t="str">
        <f>_xlfn.XLOOKUP(A2046,Sheet1!A2046:A4380,Sheet1!J2046:J4380)</f>
        <v>Normal</v>
      </c>
      <c r="N2046" s="48" t="str">
        <f>_xlfn.XLOOKUP(Table4[[#This Row],[Customer ID]],Table3[Customer ID],Table3[Date2])</f>
        <v>11-Oct-2000</v>
      </c>
      <c r="O2046" s="20">
        <f>_xlfn.XLOOKUP(A2046,Table3[Customer ID],Table3[Age])</f>
        <v>22</v>
      </c>
      <c r="P2046" s="20">
        <f>_xlfn.XLOOKUP(A2046,Table3[Customer ID],Table3[children])</f>
        <v>0</v>
      </c>
      <c r="Q2046" s="47">
        <f>_xlfn.XLOOKUP(A2046,Table3[Customer ID],Table3[charges])</f>
        <v>2755.02</v>
      </c>
      <c r="R2046" s="20" t="str">
        <f>_xlfn.XLOOKUP(A2046,Table3[Customer ID],Table3[Hospital tier])</f>
        <v>tier - 2</v>
      </c>
      <c r="S2046" s="20" t="str">
        <f>_xlfn.XLOOKUP(A2046,Table3[Customer ID],Table3[City tier])</f>
        <v>tier - 1</v>
      </c>
      <c r="T2046" s="20" t="str">
        <f>_xlfn.XLOOKUP(A2046,Table3[Customer ID],Table3[State ID])</f>
        <v>R1024</v>
      </c>
    </row>
    <row r="2047" spans="1:20" x14ac:dyDescent="0.3">
      <c r="A2047" s="20" t="s">
        <v>2065</v>
      </c>
      <c r="B2047" s="20" t="str">
        <f>_xlfn.XLOOKUP(A2047,Sheet3!A2047:A4381,Sheet3!B2047:B4381)</f>
        <v xml:space="preserve"> Ms</v>
      </c>
      <c r="C2047" s="20" t="str">
        <f>_xlfn.XLOOKUP(A2047,Sheet3!A2047:A4381,Sheet3!C2047:C4381)</f>
        <v>McLaughlin</v>
      </c>
      <c r="D2047" s="20" t="str">
        <f>_xlfn.XLOOKUP(A2047,Sheet3!A2047:A4381,Sheet3!D2047:D4381)</f>
        <v xml:space="preserve">  Christy</v>
      </c>
      <c r="E2047" s="46">
        <f>_xlfn.XLOOKUP(A2047,Sheet1!$A$2:$A$2336,Sheet1!$B$2:$B$2336)</f>
        <v>30.4</v>
      </c>
      <c r="F2047" s="20">
        <f>_xlfn.XLOOKUP(Table4[[#This Row],[Customer ID]],Sheet1!A2047:A4381,Sheet1!C2047:C4381)</f>
        <v>5.56</v>
      </c>
      <c r="G2047" s="20" t="str">
        <f>_xlfn.XLOOKUP(Table4[[#This Row],[Customer ID]],Sheet1!A2047:A4381,Sheet1!D2047:D4381)</f>
        <v>yes</v>
      </c>
      <c r="H2047" s="20" t="str">
        <f>_xlfn.XLOOKUP(Table4[[#This Row],[Customer ID]],Sheet1!A2047:A4381,Sheet1!E2047:E4381)</f>
        <v>yes</v>
      </c>
      <c r="I2047" s="20" t="str">
        <f>_xlfn.XLOOKUP(Table4[[#This Row],[Customer ID]],Sheet1!A2047:A4381,Sheet1!F2047:F4381)</f>
        <v>No</v>
      </c>
      <c r="J2047" s="20">
        <f>_xlfn.XLOOKUP(Table4[[#This Row],[Customer ID]],Sheet1!A2047:A4381,Sheet1!G2047:G4381)</f>
        <v>1</v>
      </c>
      <c r="K2047" s="20" t="str">
        <f>_xlfn.XLOOKUP(Table4[[#This Row],[Customer ID]],Sheet1!A2047:A4381,Sheet1!H2047:H4381)</f>
        <v>No</v>
      </c>
      <c r="L2047" s="20" t="str">
        <f>_xlfn.XLOOKUP(Table4[[#This Row],[Customer ID]],Sheet1!A2047:A4381,Sheet1!I2047:I4381)</f>
        <v>Obesity</v>
      </c>
      <c r="M2047" s="20" t="str">
        <f>_xlfn.XLOOKUP(A2047,Sheet1!A2047:A4381,Sheet1!J2047:J4381)</f>
        <v>Normal</v>
      </c>
      <c r="N2047" s="48" t="str">
        <f>_xlfn.XLOOKUP(Table4[[#This Row],[Customer ID]],Table3[Customer ID],Table3[Date2])</f>
        <v>3-Oct-2000</v>
      </c>
      <c r="O2047" s="20">
        <f>_xlfn.XLOOKUP(A2047,Table3[Customer ID],Table3[Age])</f>
        <v>22</v>
      </c>
      <c r="P2047" s="20">
        <f>_xlfn.XLOOKUP(A2047,Table3[Customer ID],Table3[children])</f>
        <v>0</v>
      </c>
      <c r="Q2047" s="47">
        <f>_xlfn.XLOOKUP(A2047,Table3[Customer ID],Table3[charges])</f>
        <v>2741.95</v>
      </c>
      <c r="R2047" s="20" t="str">
        <f>_xlfn.XLOOKUP(A2047,Table3[Customer ID],Table3[Hospital tier])</f>
        <v>tier - 2</v>
      </c>
      <c r="S2047" s="20" t="str">
        <f>_xlfn.XLOOKUP(A2047,Table3[Customer ID],Table3[City tier])</f>
        <v>tier - 3</v>
      </c>
      <c r="T2047" s="20" t="str">
        <f>_xlfn.XLOOKUP(A2047,Table3[Customer ID],Table3[State ID])</f>
        <v>R1024</v>
      </c>
    </row>
    <row r="2048" spans="1:20" x14ac:dyDescent="0.3">
      <c r="A2048" s="20" t="s">
        <v>2066</v>
      </c>
      <c r="B2048" s="20" t="str">
        <f>_xlfn.XLOOKUP(A2048,Sheet3!A2048:A4382,Sheet3!B2048:B4382)</f>
        <v xml:space="preserve"> Ms</v>
      </c>
      <c r="C2048" s="20" t="str">
        <f>_xlfn.XLOOKUP(A2048,Sheet3!A2048:A4382,Sheet3!C2048:C4382)</f>
        <v>Lee</v>
      </c>
      <c r="D2048" s="20" t="str">
        <f>_xlfn.XLOOKUP(A2048,Sheet3!A2048:A4382,Sheet3!D2048:D4382)</f>
        <v xml:space="preserve">  Jennifer</v>
      </c>
      <c r="E2048" s="46">
        <f>_xlfn.XLOOKUP(A2048,Sheet1!$A$2:$A$2336,Sheet1!$B$2:$B$2336)</f>
        <v>23.18</v>
      </c>
      <c r="F2048" s="20">
        <f>_xlfn.XLOOKUP(Table4[[#This Row],[Customer ID]],Sheet1!A2048:A4382,Sheet1!C2048:C4382)</f>
        <v>4.24</v>
      </c>
      <c r="G2048" s="20" t="str">
        <f>_xlfn.XLOOKUP(Table4[[#This Row],[Customer ID]],Sheet1!A2048:A4382,Sheet1!D2048:D4382)</f>
        <v>No</v>
      </c>
      <c r="H2048" s="20" t="str">
        <f>_xlfn.XLOOKUP(Table4[[#This Row],[Customer ID]],Sheet1!A2048:A4382,Sheet1!E2048:E4382)</f>
        <v>yes</v>
      </c>
      <c r="I2048" s="20" t="str">
        <f>_xlfn.XLOOKUP(Table4[[#This Row],[Customer ID]],Sheet1!A2048:A4382,Sheet1!F2048:F4382)</f>
        <v>No</v>
      </c>
      <c r="J2048" s="20">
        <f>_xlfn.XLOOKUP(Table4[[#This Row],[Customer ID]],Sheet1!A2048:A4382,Sheet1!G2048:G4382)</f>
        <v>1</v>
      </c>
      <c r="K2048" s="20" t="str">
        <f>_xlfn.XLOOKUP(Table4[[#This Row],[Customer ID]],Sheet1!A2048:A4382,Sheet1!H2048:H4382)</f>
        <v>No</v>
      </c>
      <c r="L2048" s="20" t="str">
        <f>_xlfn.XLOOKUP(Table4[[#This Row],[Customer ID]],Sheet1!A2048:A4382,Sheet1!I2048:I4382)</f>
        <v>Normal weight</v>
      </c>
      <c r="M2048" s="20" t="str">
        <f>_xlfn.XLOOKUP(A2048,Sheet1!A2048:A4382,Sheet1!J2048:J4382)</f>
        <v>Normal</v>
      </c>
      <c r="N2048" s="48" t="str">
        <f>_xlfn.XLOOKUP(Table4[[#This Row],[Customer ID]],Table3[Customer ID],Table3[Date2])</f>
        <v>17-Dec-2000</v>
      </c>
      <c r="O2048" s="20">
        <f>_xlfn.XLOOKUP(A2048,Table3[Customer ID],Table3[Age])</f>
        <v>22</v>
      </c>
      <c r="P2048" s="20">
        <f>_xlfn.XLOOKUP(A2048,Table3[Customer ID],Table3[children])</f>
        <v>0</v>
      </c>
      <c r="Q2048" s="47">
        <f>_xlfn.XLOOKUP(A2048,Table3[Customer ID],Table3[charges])</f>
        <v>2731.91</v>
      </c>
      <c r="R2048" s="20" t="str">
        <f>_xlfn.XLOOKUP(A2048,Table3[Customer ID],Table3[Hospital tier])</f>
        <v>tier - 2</v>
      </c>
      <c r="S2048" s="20" t="str">
        <f>_xlfn.XLOOKUP(A2048,Table3[Customer ID],Table3[City tier])</f>
        <v>tier - 3</v>
      </c>
      <c r="T2048" s="20" t="str">
        <f>_xlfn.XLOOKUP(A2048,Table3[Customer ID],Table3[State ID])</f>
        <v>R1024</v>
      </c>
    </row>
    <row r="2049" spans="1:20" x14ac:dyDescent="0.3">
      <c r="A2049" s="20" t="s">
        <v>2067</v>
      </c>
      <c r="B2049" s="20" t="str">
        <f>_xlfn.XLOOKUP(A2049,Sheet3!A2049:A4383,Sheet3!B2049:B4383)</f>
        <v xml:space="preserve"> Ms</v>
      </c>
      <c r="C2049" s="20" t="str">
        <f>_xlfn.XLOOKUP(A2049,Sheet3!A2049:A4383,Sheet3!C2049:C4383)</f>
        <v>Tang</v>
      </c>
      <c r="D2049" s="20" t="str">
        <f>_xlfn.XLOOKUP(A2049,Sheet3!A2049:A4383,Sheet3!D2049:D4383)</f>
        <v xml:space="preserve">  Jingjing</v>
      </c>
      <c r="E2049" s="46">
        <f>_xlfn.XLOOKUP(A2049,Sheet1!$A$2:$A$2336,Sheet1!$B$2:$B$2336)</f>
        <v>39.615000000000002</v>
      </c>
      <c r="F2049" s="20">
        <f>_xlfn.XLOOKUP(Table4[[#This Row],[Customer ID]],Sheet1!A2049:A4383,Sheet1!C2049:C4383)</f>
        <v>6.32</v>
      </c>
      <c r="G2049" s="20" t="str">
        <f>_xlfn.XLOOKUP(Table4[[#This Row],[Customer ID]],Sheet1!A2049:A4383,Sheet1!D2049:D4383)</f>
        <v>No</v>
      </c>
      <c r="H2049" s="20" t="str">
        <f>_xlfn.XLOOKUP(Table4[[#This Row],[Customer ID]],Sheet1!A2049:A4383,Sheet1!E2049:E4383)</f>
        <v>No</v>
      </c>
      <c r="I2049" s="20" t="str">
        <f>_xlfn.XLOOKUP(Table4[[#This Row],[Customer ID]],Sheet1!A2049:A4383,Sheet1!F2049:F4383)</f>
        <v>Yes</v>
      </c>
      <c r="J2049" s="20">
        <f>_xlfn.XLOOKUP(Table4[[#This Row],[Customer ID]],Sheet1!A2049:A4383,Sheet1!G2049:G4383)</f>
        <v>1</v>
      </c>
      <c r="K2049" s="20" t="str">
        <f>_xlfn.XLOOKUP(Table4[[#This Row],[Customer ID]],Sheet1!A2049:A4383,Sheet1!H2049:H4383)</f>
        <v>No</v>
      </c>
      <c r="L2049" s="20" t="str">
        <f>_xlfn.XLOOKUP(Table4[[#This Row],[Customer ID]],Sheet1!A2049:A4383,Sheet1!I2049:I4383)</f>
        <v>Obesity</v>
      </c>
      <c r="M2049" s="20" t="str">
        <f>_xlfn.XLOOKUP(A2049,Sheet1!A2049:A4383,Sheet1!J2049:J4383)</f>
        <v>Prediabetes</v>
      </c>
      <c r="N2049" s="48" t="str">
        <f>_xlfn.XLOOKUP(Table4[[#This Row],[Customer ID]],Table3[Customer ID],Table3[Date2])</f>
        <v>3-Dec-2003</v>
      </c>
      <c r="O2049" s="20">
        <f>_xlfn.XLOOKUP(A2049,Table3[Customer ID],Table3[Age])</f>
        <v>19</v>
      </c>
      <c r="P2049" s="20">
        <f>_xlfn.XLOOKUP(A2049,Table3[Customer ID],Table3[children])</f>
        <v>1</v>
      </c>
      <c r="Q2049" s="47">
        <f>_xlfn.XLOOKUP(A2049,Table3[Customer ID],Table3[charges])</f>
        <v>2730.11</v>
      </c>
      <c r="R2049" s="20" t="str">
        <f>_xlfn.XLOOKUP(A2049,Table3[Customer ID],Table3[Hospital tier])</f>
        <v>tier - 2</v>
      </c>
      <c r="S2049" s="20" t="str">
        <f>_xlfn.XLOOKUP(A2049,Table3[Customer ID],Table3[City tier])</f>
        <v>tier - 3</v>
      </c>
      <c r="T2049" s="20" t="str">
        <f>_xlfn.XLOOKUP(A2049,Table3[Customer ID],Table3[State ID])</f>
        <v>R1012</v>
      </c>
    </row>
    <row r="2050" spans="1:20" x14ac:dyDescent="0.3">
      <c r="A2050" s="20" t="s">
        <v>2068</v>
      </c>
      <c r="B2050" s="20" t="str">
        <f>_xlfn.XLOOKUP(A2050,Sheet3!A2050:A4384,Sheet3!B2050:B4384)</f>
        <v xml:space="preserve"> Mr</v>
      </c>
      <c r="C2050" s="20" t="str">
        <f>_xlfn.XLOOKUP(A2050,Sheet3!A2050:A4384,Sheet3!C2050:C4384)</f>
        <v>Kennedy</v>
      </c>
      <c r="D2050" s="20" t="str">
        <f>_xlfn.XLOOKUP(A2050,Sheet3!A2050:A4384,Sheet3!D2050:D4384)</f>
        <v xml:space="preserve">  Morgan</v>
      </c>
      <c r="E2050" s="46">
        <f>_xlfn.XLOOKUP(A2050,Sheet1!$A$2:$A$2336,Sheet1!$B$2:$B$2336)</f>
        <v>30.59</v>
      </c>
      <c r="F2050" s="20">
        <f>_xlfn.XLOOKUP(Table4[[#This Row],[Customer ID]],Sheet1!A2050:A4384,Sheet1!C2050:C4384)</f>
        <v>6.3</v>
      </c>
      <c r="G2050" s="20" t="str">
        <f>_xlfn.XLOOKUP(Table4[[#This Row],[Customer ID]],Sheet1!A2050:A4384,Sheet1!D2050:D4384)</f>
        <v>yes</v>
      </c>
      <c r="H2050" s="20" t="str">
        <f>_xlfn.XLOOKUP(Table4[[#This Row],[Customer ID]],Sheet1!A2050:A4384,Sheet1!E2050:E4384)</f>
        <v>No</v>
      </c>
      <c r="I2050" s="20" t="str">
        <f>_xlfn.XLOOKUP(Table4[[#This Row],[Customer ID]],Sheet1!A2050:A4384,Sheet1!F2050:F4384)</f>
        <v>Yes</v>
      </c>
      <c r="J2050" s="20">
        <f>_xlfn.XLOOKUP(Table4[[#This Row],[Customer ID]],Sheet1!A2050:A4384,Sheet1!G2050:G4384)</f>
        <v>1</v>
      </c>
      <c r="K2050" s="20" t="str">
        <f>_xlfn.XLOOKUP(Table4[[#This Row],[Customer ID]],Sheet1!A2050:A4384,Sheet1!H2050:H4384)</f>
        <v>No</v>
      </c>
      <c r="L2050" s="20" t="str">
        <f>_xlfn.XLOOKUP(Table4[[#This Row],[Customer ID]],Sheet1!A2050:A4384,Sheet1!I2050:I4384)</f>
        <v>Obesity</v>
      </c>
      <c r="M2050" s="20" t="str">
        <f>_xlfn.XLOOKUP(A2050,Sheet1!A2050:A4384,Sheet1!J2050:J4384)</f>
        <v>Prediabetes</v>
      </c>
      <c r="N2050" s="48" t="str">
        <f>_xlfn.XLOOKUP(Table4[[#This Row],[Customer ID]],Table3[Customer ID],Table3[Date2])</f>
        <v>6-Oct-1997</v>
      </c>
      <c r="O2050" s="20">
        <f>_xlfn.XLOOKUP(A2050,Table3[Customer ID],Table3[Age])</f>
        <v>25</v>
      </c>
      <c r="P2050" s="20">
        <f>_xlfn.XLOOKUP(A2050,Table3[Customer ID],Table3[children])</f>
        <v>0</v>
      </c>
      <c r="Q2050" s="47">
        <f>_xlfn.XLOOKUP(A2050,Table3[Customer ID],Table3[charges])</f>
        <v>2727.4</v>
      </c>
      <c r="R2050" s="20" t="str">
        <f>_xlfn.XLOOKUP(A2050,Table3[Customer ID],Table3[Hospital tier])</f>
        <v>tier - 3</v>
      </c>
      <c r="S2050" s="20" t="str">
        <f>_xlfn.XLOOKUP(A2050,Table3[Customer ID],Table3[City tier])</f>
        <v>tier - 3</v>
      </c>
      <c r="T2050" s="20" t="str">
        <f>_xlfn.XLOOKUP(A2050,Table3[Customer ID],Table3[State ID])</f>
        <v>R1016</v>
      </c>
    </row>
    <row r="2051" spans="1:20" x14ac:dyDescent="0.3">
      <c r="A2051" s="20" t="s">
        <v>2069</v>
      </c>
      <c r="B2051" s="20" t="str">
        <f>_xlfn.XLOOKUP(A2051,Sheet3!A2051:A4385,Sheet3!B2051:B4385)</f>
        <v xml:space="preserve"> Mr</v>
      </c>
      <c r="C2051" s="20" t="str">
        <f>_xlfn.XLOOKUP(A2051,Sheet3!A2051:A4385,Sheet3!C2051:C4385)</f>
        <v>Condon</v>
      </c>
      <c r="D2051" s="20" t="str">
        <f>_xlfn.XLOOKUP(A2051,Sheet3!A2051:A4385,Sheet3!D2051:D4385)</f>
        <v xml:space="preserve">  Patrick J.</v>
      </c>
      <c r="E2051" s="46">
        <f>_xlfn.XLOOKUP(A2051,Sheet1!$A$2:$A$2336,Sheet1!$B$2:$B$2336)</f>
        <v>16.72</v>
      </c>
      <c r="F2051" s="20">
        <f>_xlfn.XLOOKUP(Table4[[#This Row],[Customer ID]],Sheet1!A2051:A4385,Sheet1!C2051:C4385)</f>
        <v>4.38</v>
      </c>
      <c r="G2051" s="20" t="str">
        <f>_xlfn.XLOOKUP(Table4[[#This Row],[Customer ID]],Sheet1!A2051:A4385,Sheet1!D2051:D4385)</f>
        <v>yes</v>
      </c>
      <c r="H2051" s="20" t="str">
        <f>_xlfn.XLOOKUP(Table4[[#This Row],[Customer ID]],Sheet1!A2051:A4385,Sheet1!E2051:E4385)</f>
        <v>No</v>
      </c>
      <c r="I2051" s="20" t="str">
        <f>_xlfn.XLOOKUP(Table4[[#This Row],[Customer ID]],Sheet1!A2051:A4385,Sheet1!F2051:F4385)</f>
        <v>No</v>
      </c>
      <c r="J2051" s="20">
        <f>_xlfn.XLOOKUP(Table4[[#This Row],[Customer ID]],Sheet1!A2051:A4385,Sheet1!G2051:G4385)</f>
        <v>1</v>
      </c>
      <c r="K2051" s="20" t="str">
        <f>_xlfn.XLOOKUP(Table4[[#This Row],[Customer ID]],Sheet1!A2051:A4385,Sheet1!H2051:H4385)</f>
        <v>No</v>
      </c>
      <c r="L2051" s="20" t="str">
        <f>_xlfn.XLOOKUP(Table4[[#This Row],[Customer ID]],Sheet1!A2051:A4385,Sheet1!I2051:I4385)</f>
        <v>Under Weight</v>
      </c>
      <c r="M2051" s="20" t="str">
        <f>_xlfn.XLOOKUP(A2051,Sheet1!A2051:A4385,Sheet1!J2051:J4385)</f>
        <v>Normal</v>
      </c>
      <c r="N2051" s="48" t="str">
        <f>_xlfn.XLOOKUP(Table4[[#This Row],[Customer ID]],Table3[Customer ID],Table3[Date2])</f>
        <v>20-Aug-1988</v>
      </c>
      <c r="O2051" s="20">
        <f>_xlfn.XLOOKUP(A2051,Table3[Customer ID],Table3[Age])</f>
        <v>34</v>
      </c>
      <c r="P2051" s="20">
        <f>_xlfn.XLOOKUP(A2051,Table3[Customer ID],Table3[children])</f>
        <v>3</v>
      </c>
      <c r="Q2051" s="47">
        <f>_xlfn.XLOOKUP(A2051,Table3[Customer ID],Table3[charges])</f>
        <v>2726.06</v>
      </c>
      <c r="R2051" s="20" t="str">
        <f>_xlfn.XLOOKUP(A2051,Table3[Customer ID],Table3[Hospital tier])</f>
        <v>tier - 2</v>
      </c>
      <c r="S2051" s="20" t="str">
        <f>_xlfn.XLOOKUP(A2051,Table3[Customer ID],Table3[City tier])</f>
        <v>tier - 2</v>
      </c>
      <c r="T2051" s="20" t="str">
        <f>_xlfn.XLOOKUP(A2051,Table3[Customer ID],Table3[State ID])</f>
        <v>R1013</v>
      </c>
    </row>
    <row r="2052" spans="1:20" x14ac:dyDescent="0.3">
      <c r="A2052" s="20" t="s">
        <v>2070</v>
      </c>
      <c r="B2052" s="20" t="str">
        <f>_xlfn.XLOOKUP(A2052,Sheet3!A2052:A4386,Sheet3!B2052:B4386)</f>
        <v xml:space="preserve"> Mr</v>
      </c>
      <c r="C2052" s="20" t="str">
        <f>_xlfn.XLOOKUP(A2052,Sheet3!A2052:A4386,Sheet3!C2052:C4386)</f>
        <v>Chepkwony</v>
      </c>
      <c r="D2052" s="20" t="str">
        <f>_xlfn.XLOOKUP(A2052,Sheet3!A2052:A4386,Sheet3!D2052:D4386)</f>
        <v xml:space="preserve">  Frankline</v>
      </c>
      <c r="E2052" s="46">
        <f>_xlfn.XLOOKUP(A2052,Sheet1!$A$2:$A$2336,Sheet1!$B$2:$B$2336)</f>
        <v>26.22</v>
      </c>
      <c r="F2052" s="20">
        <f>_xlfn.XLOOKUP(Table4[[#This Row],[Customer ID]],Sheet1!A2052:A4386,Sheet1!C2052:C4386)</f>
        <v>4.6500000000000004</v>
      </c>
      <c r="G2052" s="20" t="str">
        <f>_xlfn.XLOOKUP(Table4[[#This Row],[Customer ID]],Sheet1!A2052:A4386,Sheet1!D2052:D4386)</f>
        <v>yes</v>
      </c>
      <c r="H2052" s="20" t="str">
        <f>_xlfn.XLOOKUP(Table4[[#This Row],[Customer ID]],Sheet1!A2052:A4386,Sheet1!E2052:E4386)</f>
        <v>No</v>
      </c>
      <c r="I2052" s="20" t="str">
        <f>_xlfn.XLOOKUP(Table4[[#This Row],[Customer ID]],Sheet1!A2052:A4386,Sheet1!F2052:F4386)</f>
        <v>Yes</v>
      </c>
      <c r="J2052" s="20">
        <f>_xlfn.XLOOKUP(Table4[[#This Row],[Customer ID]],Sheet1!A2052:A4386,Sheet1!G2052:G4386)</f>
        <v>1</v>
      </c>
      <c r="K2052" s="20" t="str">
        <f>_xlfn.XLOOKUP(Table4[[#This Row],[Customer ID]],Sheet1!A2052:A4386,Sheet1!H2052:H4386)</f>
        <v>No</v>
      </c>
      <c r="L2052" s="20" t="str">
        <f>_xlfn.XLOOKUP(Table4[[#This Row],[Customer ID]],Sheet1!A2052:A4386,Sheet1!I2052:I4386)</f>
        <v>Over Weight</v>
      </c>
      <c r="M2052" s="20" t="str">
        <f>_xlfn.XLOOKUP(A2052,Sheet1!A2052:A4386,Sheet1!J2052:J4386)</f>
        <v>Normal</v>
      </c>
      <c r="N2052" s="48" t="str">
        <f>_xlfn.XLOOKUP(Table4[[#This Row],[Customer ID]],Table3[Customer ID],Table3[Date2])</f>
        <v>30-Oct-1997</v>
      </c>
      <c r="O2052" s="20">
        <f>_xlfn.XLOOKUP(A2052,Table3[Customer ID],Table3[Age])</f>
        <v>25</v>
      </c>
      <c r="P2052" s="20">
        <f>_xlfn.XLOOKUP(A2052,Table3[Customer ID],Table3[children])</f>
        <v>0</v>
      </c>
      <c r="Q2052" s="47">
        <f>_xlfn.XLOOKUP(A2052,Table3[Customer ID],Table3[charges])</f>
        <v>2721.32</v>
      </c>
      <c r="R2052" s="20" t="str">
        <f>_xlfn.XLOOKUP(A2052,Table3[Customer ID],Table3[Hospital tier])</f>
        <v>tier - 1</v>
      </c>
      <c r="S2052" s="20" t="str">
        <f>_xlfn.XLOOKUP(A2052,Table3[Customer ID],Table3[City tier])</f>
        <v>tier - 3</v>
      </c>
      <c r="T2052" s="20" t="str">
        <f>_xlfn.XLOOKUP(A2052,Table3[Customer ID],Table3[State ID])</f>
        <v>R1014</v>
      </c>
    </row>
    <row r="2053" spans="1:20" x14ac:dyDescent="0.3">
      <c r="A2053" s="20" t="s">
        <v>2071</v>
      </c>
      <c r="B2053" s="20" t="str">
        <f>_xlfn.XLOOKUP(A2053,Sheet3!A2053:A4387,Sheet3!B2053:B4387)</f>
        <v xml:space="preserve"> Ms</v>
      </c>
      <c r="C2053" s="20" t="str">
        <f>_xlfn.XLOOKUP(A2053,Sheet3!A2053:A4387,Sheet3!C2053:C4387)</f>
        <v>Rodriguez</v>
      </c>
      <c r="D2053" s="20" t="str">
        <f>_xlfn.XLOOKUP(A2053,Sheet3!A2053:A4387,Sheet3!D2053:D4387)</f>
        <v xml:space="preserve">  Laura T.</v>
      </c>
      <c r="E2053" s="46">
        <f>_xlfn.XLOOKUP(A2053,Sheet1!$A$2:$A$2336,Sheet1!$B$2:$B$2336)</f>
        <v>31.824999999999999</v>
      </c>
      <c r="F2053" s="20">
        <f>_xlfn.XLOOKUP(Table4[[#This Row],[Customer ID]],Sheet1!A2053:A4387,Sheet1!C2053:C4387)</f>
        <v>4.7</v>
      </c>
      <c r="G2053" s="20" t="str">
        <f>_xlfn.XLOOKUP(Table4[[#This Row],[Customer ID]],Sheet1!A2053:A4387,Sheet1!D2053:D4387)</f>
        <v>No</v>
      </c>
      <c r="H2053" s="20" t="str">
        <f>_xlfn.XLOOKUP(Table4[[#This Row],[Customer ID]],Sheet1!A2053:A4387,Sheet1!E2053:E4387)</f>
        <v>No</v>
      </c>
      <c r="I2053" s="20" t="str">
        <f>_xlfn.XLOOKUP(Table4[[#This Row],[Customer ID]],Sheet1!A2053:A4387,Sheet1!F2053:F4387)</f>
        <v>Yes</v>
      </c>
      <c r="J2053" s="20">
        <f>_xlfn.XLOOKUP(Table4[[#This Row],[Customer ID]],Sheet1!A2053:A4387,Sheet1!G2053:G4387)</f>
        <v>1</v>
      </c>
      <c r="K2053" s="20" t="str">
        <f>_xlfn.XLOOKUP(Table4[[#This Row],[Customer ID]],Sheet1!A2053:A4387,Sheet1!H2053:H4387)</f>
        <v>No</v>
      </c>
      <c r="L2053" s="20" t="str">
        <f>_xlfn.XLOOKUP(Table4[[#This Row],[Customer ID]],Sheet1!A2053:A4387,Sheet1!I2053:I4387)</f>
        <v>Obesity</v>
      </c>
      <c r="M2053" s="20" t="str">
        <f>_xlfn.XLOOKUP(A2053,Sheet1!A2053:A4387,Sheet1!J2053:J4387)</f>
        <v>Normal</v>
      </c>
      <c r="N2053" s="48" t="str">
        <f>_xlfn.XLOOKUP(Table4[[#This Row],[Customer ID]],Table3[Customer ID],Table3[Date2])</f>
        <v>6-Aug-2003</v>
      </c>
      <c r="O2053" s="20">
        <f>_xlfn.XLOOKUP(A2053,Table3[Customer ID],Table3[Age])</f>
        <v>19</v>
      </c>
      <c r="P2053" s="20">
        <f>_xlfn.XLOOKUP(A2053,Table3[Customer ID],Table3[children])</f>
        <v>1</v>
      </c>
      <c r="Q2053" s="47">
        <f>_xlfn.XLOOKUP(A2053,Table3[Customer ID],Table3[charges])</f>
        <v>2719.28</v>
      </c>
      <c r="R2053" s="20" t="str">
        <f>_xlfn.XLOOKUP(A2053,Table3[Customer ID],Table3[Hospital tier])</f>
        <v>tier - 2</v>
      </c>
      <c r="S2053" s="20" t="str">
        <f>_xlfn.XLOOKUP(A2053,Table3[Customer ID],Table3[City tier])</f>
        <v>tier - 2</v>
      </c>
      <c r="T2053" s="20" t="str">
        <f>_xlfn.XLOOKUP(A2053,Table3[Customer ID],Table3[State ID])</f>
        <v>R1012</v>
      </c>
    </row>
    <row r="2054" spans="1:20" x14ac:dyDescent="0.3">
      <c r="A2054" s="20" t="s">
        <v>2072</v>
      </c>
      <c r="B2054" s="20" t="str">
        <f>_xlfn.XLOOKUP(A2054,Sheet3!A2054:A4388,Sheet3!B2054:B4388)</f>
        <v xml:space="preserve"> Ms</v>
      </c>
      <c r="C2054" s="20" t="str">
        <f>_xlfn.XLOOKUP(A2054,Sheet3!A2054:A4388,Sheet3!C2054:C4388)</f>
        <v>Szynkarczuk</v>
      </c>
      <c r="D2054" s="20" t="str">
        <f>_xlfn.XLOOKUP(A2054,Sheet3!A2054:A4388,Sheet3!D2054:D4388)</f>
        <v xml:space="preserve">  Natalia</v>
      </c>
      <c r="E2054" s="46">
        <f>_xlfn.XLOOKUP(A2054,Sheet1!$A$2:$A$2336,Sheet1!$B$2:$B$2336)</f>
        <v>25.745000000000001</v>
      </c>
      <c r="F2054" s="20">
        <f>_xlfn.XLOOKUP(Table4[[#This Row],[Customer ID]],Sheet1!A2054:A4388,Sheet1!C2054:C4388)</f>
        <v>4.34</v>
      </c>
      <c r="G2054" s="20" t="str">
        <f>_xlfn.XLOOKUP(Table4[[#This Row],[Customer ID]],Sheet1!A2054:A4388,Sheet1!D2054:D4388)</f>
        <v>No</v>
      </c>
      <c r="H2054" s="20" t="str">
        <f>_xlfn.XLOOKUP(Table4[[#This Row],[Customer ID]],Sheet1!A2054:A4388,Sheet1!E2054:E4388)</f>
        <v>No</v>
      </c>
      <c r="I2054" s="20" t="str">
        <f>_xlfn.XLOOKUP(Table4[[#This Row],[Customer ID]],Sheet1!A2054:A4388,Sheet1!F2054:F4388)</f>
        <v>Yes</v>
      </c>
      <c r="J2054" s="20">
        <f>_xlfn.XLOOKUP(Table4[[#This Row],[Customer ID]],Sheet1!A2054:A4388,Sheet1!G2054:G4388)</f>
        <v>1</v>
      </c>
      <c r="K2054" s="20" t="str">
        <f>_xlfn.XLOOKUP(Table4[[#This Row],[Customer ID]],Sheet1!A2054:A4388,Sheet1!H2054:H4388)</f>
        <v>No</v>
      </c>
      <c r="L2054" s="20" t="str">
        <f>_xlfn.XLOOKUP(Table4[[#This Row],[Customer ID]],Sheet1!A2054:A4388,Sheet1!I2054:I4388)</f>
        <v>Over Weight</v>
      </c>
      <c r="M2054" s="20" t="str">
        <f>_xlfn.XLOOKUP(A2054,Sheet1!A2054:A4388,Sheet1!J2054:J4388)</f>
        <v>Normal</v>
      </c>
      <c r="N2054" s="48" t="str">
        <f>_xlfn.XLOOKUP(Table4[[#This Row],[Customer ID]],Table3[Customer ID],Table3[Date2])</f>
        <v>1-Dec-2003</v>
      </c>
      <c r="O2054" s="20">
        <f>_xlfn.XLOOKUP(A2054,Table3[Customer ID],Table3[Age])</f>
        <v>19</v>
      </c>
      <c r="P2054" s="20">
        <f>_xlfn.XLOOKUP(A2054,Table3[Customer ID],Table3[children])</f>
        <v>1</v>
      </c>
      <c r="Q2054" s="47">
        <f>_xlfn.XLOOKUP(A2054,Table3[Customer ID],Table3[charges])</f>
        <v>2710.83</v>
      </c>
      <c r="R2054" s="20" t="str">
        <f>_xlfn.XLOOKUP(A2054,Table3[Customer ID],Table3[Hospital tier])</f>
        <v>tier - 2</v>
      </c>
      <c r="S2054" s="20" t="str">
        <f>_xlfn.XLOOKUP(A2054,Table3[Customer ID],Table3[City tier])</f>
        <v>tier - 3</v>
      </c>
      <c r="T2054" s="20" t="str">
        <f>_xlfn.XLOOKUP(A2054,Table3[Customer ID],Table3[State ID])</f>
        <v>R1012</v>
      </c>
    </row>
    <row r="2055" spans="1:20" x14ac:dyDescent="0.3">
      <c r="A2055" s="20" t="s">
        <v>2073</v>
      </c>
      <c r="B2055" s="20" t="str">
        <f>_xlfn.XLOOKUP(A2055,Sheet3!A2055:A4389,Sheet3!B2055:B4389)</f>
        <v xml:space="preserve"> Ms</v>
      </c>
      <c r="C2055" s="20" t="str">
        <f>_xlfn.XLOOKUP(A2055,Sheet3!A2055:A4389,Sheet3!C2055:C4389)</f>
        <v>Brill</v>
      </c>
      <c r="D2055" s="20" t="str">
        <f>_xlfn.XLOOKUP(A2055,Sheet3!A2055:A4389,Sheet3!D2055:D4389)</f>
        <v xml:space="preserve">  Jennifer L.</v>
      </c>
      <c r="E2055" s="46">
        <f>_xlfn.XLOOKUP(A2055,Sheet1!$A$2:$A$2336,Sheet1!$B$2:$B$2336)</f>
        <v>24.605</v>
      </c>
      <c r="F2055" s="20">
        <f>_xlfn.XLOOKUP(Table4[[#This Row],[Customer ID]],Sheet1!A2055:A4389,Sheet1!C2055:C4389)</f>
        <v>5.62</v>
      </c>
      <c r="G2055" s="20" t="str">
        <f>_xlfn.XLOOKUP(Table4[[#This Row],[Customer ID]],Sheet1!A2055:A4389,Sheet1!D2055:D4389)</f>
        <v>No</v>
      </c>
      <c r="H2055" s="20" t="str">
        <f>_xlfn.XLOOKUP(Table4[[#This Row],[Customer ID]],Sheet1!A2055:A4389,Sheet1!E2055:E4389)</f>
        <v>No</v>
      </c>
      <c r="I2055" s="20" t="str">
        <f>_xlfn.XLOOKUP(Table4[[#This Row],[Customer ID]],Sheet1!A2055:A4389,Sheet1!F2055:F4389)</f>
        <v>Yes</v>
      </c>
      <c r="J2055" s="20">
        <f>_xlfn.XLOOKUP(Table4[[#This Row],[Customer ID]],Sheet1!A2055:A4389,Sheet1!G2055:G4389)</f>
        <v>1</v>
      </c>
      <c r="K2055" s="20" t="str">
        <f>_xlfn.XLOOKUP(Table4[[#This Row],[Customer ID]],Sheet1!A2055:A4389,Sheet1!H2055:H4389)</f>
        <v>No</v>
      </c>
      <c r="L2055" s="20" t="str">
        <f>_xlfn.XLOOKUP(Table4[[#This Row],[Customer ID]],Sheet1!A2055:A4389,Sheet1!I2055:I4389)</f>
        <v>Normal weight</v>
      </c>
      <c r="M2055" s="20" t="str">
        <f>_xlfn.XLOOKUP(A2055,Sheet1!A2055:A4389,Sheet1!J2055:J4389)</f>
        <v>Normal</v>
      </c>
      <c r="N2055" s="48" t="str">
        <f>_xlfn.XLOOKUP(Table4[[#This Row],[Customer ID]],Table3[Customer ID],Table3[Date2])</f>
        <v>21-Nov-2003</v>
      </c>
      <c r="O2055" s="20">
        <f>_xlfn.XLOOKUP(A2055,Table3[Customer ID],Table3[Age])</f>
        <v>19</v>
      </c>
      <c r="P2055" s="20">
        <f>_xlfn.XLOOKUP(A2055,Table3[Customer ID],Table3[children])</f>
        <v>1</v>
      </c>
      <c r="Q2055" s="47">
        <f>_xlfn.XLOOKUP(A2055,Table3[Customer ID],Table3[charges])</f>
        <v>2709.24</v>
      </c>
      <c r="R2055" s="20" t="str">
        <f>_xlfn.XLOOKUP(A2055,Table3[Customer ID],Table3[Hospital tier])</f>
        <v>tier - 2</v>
      </c>
      <c r="S2055" s="20" t="str">
        <f>_xlfn.XLOOKUP(A2055,Table3[Customer ID],Table3[City tier])</f>
        <v>tier - 2</v>
      </c>
      <c r="T2055" s="20" t="str">
        <f>_xlfn.XLOOKUP(A2055,Table3[Customer ID],Table3[State ID])</f>
        <v>R1012</v>
      </c>
    </row>
    <row r="2056" spans="1:20" x14ac:dyDescent="0.3">
      <c r="A2056" s="20" t="s">
        <v>2074</v>
      </c>
      <c r="B2056" s="20" t="str">
        <f>_xlfn.XLOOKUP(A2056,Sheet3!A2056:A4390,Sheet3!B2056:B4390)</f>
        <v xml:space="preserve"> Ms</v>
      </c>
      <c r="C2056" s="20" t="str">
        <f>_xlfn.XLOOKUP(A2056,Sheet3!A2056:A4390,Sheet3!C2056:C4390)</f>
        <v>Adams</v>
      </c>
      <c r="D2056" s="20" t="str">
        <f>_xlfn.XLOOKUP(A2056,Sheet3!A2056:A4390,Sheet3!D2056:D4390)</f>
        <v xml:space="preserve">  Brooke</v>
      </c>
      <c r="E2056" s="46">
        <f>_xlfn.XLOOKUP(A2056,Sheet1!$A$2:$A$2336,Sheet1!$B$2:$B$2336)</f>
        <v>24.51</v>
      </c>
      <c r="F2056" s="20">
        <f>_xlfn.XLOOKUP(Table4[[#This Row],[Customer ID]],Sheet1!A2056:A4390,Sheet1!C2056:C4390)</f>
        <v>4.24</v>
      </c>
      <c r="G2056" s="20" t="str">
        <f>_xlfn.XLOOKUP(Table4[[#This Row],[Customer ID]],Sheet1!A2056:A4390,Sheet1!D2056:D4390)</f>
        <v>No</v>
      </c>
      <c r="H2056" s="20" t="str">
        <f>_xlfn.XLOOKUP(Table4[[#This Row],[Customer ID]],Sheet1!A2056:A4390,Sheet1!E2056:E4390)</f>
        <v>No</v>
      </c>
      <c r="I2056" s="20" t="str">
        <f>_xlfn.XLOOKUP(Table4[[#This Row],[Customer ID]],Sheet1!A2056:A4390,Sheet1!F2056:F4390)</f>
        <v>Yes</v>
      </c>
      <c r="J2056" s="20">
        <f>_xlfn.XLOOKUP(Table4[[#This Row],[Customer ID]],Sheet1!A2056:A4390,Sheet1!G2056:G4390)</f>
        <v>1</v>
      </c>
      <c r="K2056" s="20" t="str">
        <f>_xlfn.XLOOKUP(Table4[[#This Row],[Customer ID]],Sheet1!A2056:A4390,Sheet1!H2056:H4390)</f>
        <v>No</v>
      </c>
      <c r="L2056" s="20" t="str">
        <f>_xlfn.XLOOKUP(Table4[[#This Row],[Customer ID]],Sheet1!A2056:A4390,Sheet1!I2056:I4390)</f>
        <v>Normal weight</v>
      </c>
      <c r="M2056" s="20" t="str">
        <f>_xlfn.XLOOKUP(A2056,Sheet1!A2056:A4390,Sheet1!J2056:J4390)</f>
        <v>Normal</v>
      </c>
      <c r="N2056" s="48" t="str">
        <f>_xlfn.XLOOKUP(Table4[[#This Row],[Customer ID]],Table3[Customer ID],Table3[Date2])</f>
        <v>17-Jul-2003</v>
      </c>
      <c r="O2056" s="20">
        <f>_xlfn.XLOOKUP(A2056,Table3[Customer ID],Table3[Age])</f>
        <v>19</v>
      </c>
      <c r="P2056" s="20">
        <f>_xlfn.XLOOKUP(A2056,Table3[Customer ID],Table3[children])</f>
        <v>1</v>
      </c>
      <c r="Q2056" s="47">
        <f>_xlfn.XLOOKUP(A2056,Table3[Customer ID],Table3[charges])</f>
        <v>2709.11</v>
      </c>
      <c r="R2056" s="20" t="str">
        <f>_xlfn.XLOOKUP(A2056,Table3[Customer ID],Table3[Hospital tier])</f>
        <v>tier - 2</v>
      </c>
      <c r="S2056" s="20" t="str">
        <f>_xlfn.XLOOKUP(A2056,Table3[Customer ID],Table3[City tier])</f>
        <v>tier - 2</v>
      </c>
      <c r="T2056" s="20" t="str">
        <f>_xlfn.XLOOKUP(A2056,Table3[Customer ID],Table3[State ID])</f>
        <v>R1012</v>
      </c>
    </row>
    <row r="2057" spans="1:20" x14ac:dyDescent="0.3">
      <c r="A2057" s="20" t="s">
        <v>2075</v>
      </c>
      <c r="B2057" s="20" t="str">
        <f>_xlfn.XLOOKUP(A2057,Sheet3!A2057:A4391,Sheet3!B2057:B4391)</f>
        <v xml:space="preserve"> Mr</v>
      </c>
      <c r="C2057" s="20" t="str">
        <f>_xlfn.XLOOKUP(A2057,Sheet3!A2057:A4391,Sheet3!C2057:C4391)</f>
        <v>Nunn</v>
      </c>
      <c r="D2057" s="20" t="str">
        <f>_xlfn.XLOOKUP(A2057,Sheet3!A2057:A4391,Sheet3!D2057:D4391)</f>
        <v xml:space="preserve">  Jeremy M</v>
      </c>
      <c r="E2057" s="46">
        <f>_xlfn.XLOOKUP(A2057,Sheet1!$A$2:$A$2336,Sheet1!$B$2:$B$2336)</f>
        <v>31.065000000000001</v>
      </c>
      <c r="F2057" s="20">
        <f>_xlfn.XLOOKUP(Table4[[#This Row],[Customer ID]],Sheet1!A2057:A4391,Sheet1!C2057:C4391)</f>
        <v>4.57</v>
      </c>
      <c r="G2057" s="20" t="str">
        <f>_xlfn.XLOOKUP(Table4[[#This Row],[Customer ID]],Sheet1!A2057:A4391,Sheet1!D2057:D4391)</f>
        <v>yes</v>
      </c>
      <c r="H2057" s="20" t="str">
        <f>_xlfn.XLOOKUP(Table4[[#This Row],[Customer ID]],Sheet1!A2057:A4391,Sheet1!E2057:E4391)</f>
        <v>No</v>
      </c>
      <c r="I2057" s="20" t="str">
        <f>_xlfn.XLOOKUP(Table4[[#This Row],[Customer ID]],Sheet1!A2057:A4391,Sheet1!F2057:F4391)</f>
        <v>No</v>
      </c>
      <c r="J2057" s="20">
        <f>_xlfn.XLOOKUP(Table4[[#This Row],[Customer ID]],Sheet1!A2057:A4391,Sheet1!G2057:G4391)</f>
        <v>0</v>
      </c>
      <c r="K2057" s="20" t="str">
        <f>_xlfn.XLOOKUP(Table4[[#This Row],[Customer ID]],Sheet1!A2057:A4391,Sheet1!H2057:H4391)</f>
        <v>No</v>
      </c>
      <c r="L2057" s="20" t="str">
        <f>_xlfn.XLOOKUP(Table4[[#This Row],[Customer ID]],Sheet1!A2057:A4391,Sheet1!I2057:I4391)</f>
        <v>Obesity</v>
      </c>
      <c r="M2057" s="20" t="str">
        <f>_xlfn.XLOOKUP(A2057,Sheet1!A2057:A4391,Sheet1!J2057:J4391)</f>
        <v>Normal</v>
      </c>
      <c r="N2057" s="48" t="str">
        <f>_xlfn.XLOOKUP(Table4[[#This Row],[Customer ID]],Table3[Customer ID],Table3[Date2])</f>
        <v>13-Jun-1996</v>
      </c>
      <c r="O2057" s="20">
        <f>_xlfn.XLOOKUP(A2057,Table3[Customer ID],Table3[Age])</f>
        <v>26</v>
      </c>
      <c r="P2057" s="20">
        <f>_xlfn.XLOOKUP(A2057,Table3[Customer ID],Table3[children])</f>
        <v>0</v>
      </c>
      <c r="Q2057" s="47">
        <f>_xlfn.XLOOKUP(A2057,Table3[Customer ID],Table3[charges])</f>
        <v>2699.57</v>
      </c>
      <c r="R2057" s="20" t="str">
        <f>_xlfn.XLOOKUP(A2057,Table3[Customer ID],Table3[Hospital tier])</f>
        <v>tier - 2</v>
      </c>
      <c r="S2057" s="20" t="str">
        <f>_xlfn.XLOOKUP(A2057,Table3[Customer ID],Table3[City tier])</f>
        <v>tier - 1</v>
      </c>
      <c r="T2057" s="20" t="str">
        <f>_xlfn.XLOOKUP(A2057,Table3[Customer ID],Table3[State ID])</f>
        <v>R1012</v>
      </c>
    </row>
    <row r="2058" spans="1:20" x14ac:dyDescent="0.3">
      <c r="A2058" s="20" t="s">
        <v>2076</v>
      </c>
      <c r="B2058" s="20" t="str">
        <f>_xlfn.XLOOKUP(A2058,Sheet3!A2058:A4392,Sheet3!B2058:B4392)</f>
        <v xml:space="preserve"> Ms</v>
      </c>
      <c r="C2058" s="20" t="str">
        <f>_xlfn.XLOOKUP(A2058,Sheet3!A2058:A4392,Sheet3!C2058:C4392)</f>
        <v>Blair</v>
      </c>
      <c r="D2058" s="20" t="str">
        <f>_xlfn.XLOOKUP(A2058,Sheet3!A2058:A4392,Sheet3!D2058:D4392)</f>
        <v xml:space="preserve">  Megan L.</v>
      </c>
      <c r="E2058" s="46">
        <f>_xlfn.XLOOKUP(A2058,Sheet1!$A$2:$A$2336,Sheet1!$B$2:$B$2336)</f>
        <v>28.12</v>
      </c>
      <c r="F2058" s="20">
        <f>_xlfn.XLOOKUP(Table4[[#This Row],[Customer ID]],Sheet1!A2058:A4392,Sheet1!C2058:C4392)</f>
        <v>5.05</v>
      </c>
      <c r="G2058" s="20" t="str">
        <f>_xlfn.XLOOKUP(Table4[[#This Row],[Customer ID]],Sheet1!A2058:A4392,Sheet1!D2058:D4392)</f>
        <v>No</v>
      </c>
      <c r="H2058" s="20" t="str">
        <f>_xlfn.XLOOKUP(Table4[[#This Row],[Customer ID]],Sheet1!A2058:A4392,Sheet1!E2058:E4392)</f>
        <v>No</v>
      </c>
      <c r="I2058" s="20" t="str">
        <f>_xlfn.XLOOKUP(Table4[[#This Row],[Customer ID]],Sheet1!A2058:A4392,Sheet1!F2058:F4392)</f>
        <v>No</v>
      </c>
      <c r="J2058" s="20">
        <f>_xlfn.XLOOKUP(Table4[[#This Row],[Customer ID]],Sheet1!A2058:A4392,Sheet1!G2058:G4392)</f>
        <v>0</v>
      </c>
      <c r="K2058" s="20" t="str">
        <f>_xlfn.XLOOKUP(Table4[[#This Row],[Customer ID]],Sheet1!A2058:A4392,Sheet1!H2058:H4392)</f>
        <v>No</v>
      </c>
      <c r="L2058" s="20" t="str">
        <f>_xlfn.XLOOKUP(Table4[[#This Row],[Customer ID]],Sheet1!A2058:A4392,Sheet1!I2058:I4392)</f>
        <v>Over Weight</v>
      </c>
      <c r="M2058" s="20" t="str">
        <f>_xlfn.XLOOKUP(A2058,Sheet1!A2058:A4392,Sheet1!J2058:J4392)</f>
        <v>Normal</v>
      </c>
      <c r="N2058" s="48" t="str">
        <f>_xlfn.XLOOKUP(Table4[[#This Row],[Customer ID]],Table3[Customer ID],Table3[Date2])</f>
        <v>11-Jun-1999</v>
      </c>
      <c r="O2058" s="20">
        <f>_xlfn.XLOOKUP(A2058,Table3[Customer ID],Table3[Age])</f>
        <v>23</v>
      </c>
      <c r="P2058" s="20">
        <f>_xlfn.XLOOKUP(A2058,Table3[Customer ID],Table3[children])</f>
        <v>0</v>
      </c>
      <c r="Q2058" s="47">
        <f>_xlfn.XLOOKUP(A2058,Table3[Customer ID],Table3[charges])</f>
        <v>2690.11</v>
      </c>
      <c r="R2058" s="20" t="str">
        <f>_xlfn.XLOOKUP(A2058,Table3[Customer ID],Table3[Hospital tier])</f>
        <v>tier - 2</v>
      </c>
      <c r="S2058" s="20" t="str">
        <f>_xlfn.XLOOKUP(A2058,Table3[Customer ID],Table3[City tier])</f>
        <v>tier - 2</v>
      </c>
      <c r="T2058" s="20" t="str">
        <f>_xlfn.XLOOKUP(A2058,Table3[Customer ID],Table3[State ID])</f>
        <v>R1012</v>
      </c>
    </row>
    <row r="2059" spans="1:20" x14ac:dyDescent="0.3">
      <c r="A2059" s="20" t="s">
        <v>2077</v>
      </c>
      <c r="B2059" s="20" t="str">
        <f>_xlfn.XLOOKUP(A2059,Sheet3!A2059:A4393,Sheet3!B2059:B4393)</f>
        <v xml:space="preserve"> Mr</v>
      </c>
      <c r="C2059" s="20" t="str">
        <f>_xlfn.XLOOKUP(A2059,Sheet3!A2059:A4393,Sheet3!C2059:C4393)</f>
        <v>Sharkey</v>
      </c>
      <c r="D2059" s="20" t="str">
        <f>_xlfn.XLOOKUP(A2059,Sheet3!A2059:A4393,Sheet3!D2059:D4393)</f>
        <v xml:space="preserve">  Bryan</v>
      </c>
      <c r="E2059" s="46">
        <f>_xlfn.XLOOKUP(A2059,Sheet1!$A$2:$A$2336,Sheet1!$B$2:$B$2336)</f>
        <v>38.06</v>
      </c>
      <c r="F2059" s="20">
        <f>_xlfn.XLOOKUP(Table4[[#This Row],[Customer ID]],Sheet1!A2059:A4393,Sheet1!C2059:C4393)</f>
        <v>6.16</v>
      </c>
      <c r="G2059" s="20" t="str">
        <f>_xlfn.XLOOKUP(Table4[[#This Row],[Customer ID]],Sheet1!A2059:A4393,Sheet1!D2059:D4393)</f>
        <v>No</v>
      </c>
      <c r="H2059" s="20" t="str">
        <f>_xlfn.XLOOKUP(Table4[[#This Row],[Customer ID]],Sheet1!A2059:A4393,Sheet1!E2059:E4393)</f>
        <v>No</v>
      </c>
      <c r="I2059" s="20" t="str">
        <f>_xlfn.XLOOKUP(Table4[[#This Row],[Customer ID]],Sheet1!A2059:A4393,Sheet1!F2059:F4393)</f>
        <v>No</v>
      </c>
      <c r="J2059" s="20">
        <f>_xlfn.XLOOKUP(Table4[[#This Row],[Customer ID]],Sheet1!A2059:A4393,Sheet1!G2059:G4393)</f>
        <v>0</v>
      </c>
      <c r="K2059" s="20" t="str">
        <f>_xlfn.XLOOKUP(Table4[[#This Row],[Customer ID]],Sheet1!A2059:A4393,Sheet1!H2059:H4393)</f>
        <v>No</v>
      </c>
      <c r="L2059" s="20" t="str">
        <f>_xlfn.XLOOKUP(Table4[[#This Row],[Customer ID]],Sheet1!A2059:A4393,Sheet1!I2059:I4393)</f>
        <v>Obesity</v>
      </c>
      <c r="M2059" s="20" t="str">
        <f>_xlfn.XLOOKUP(A2059,Sheet1!A2059:A4393,Sheet1!J2059:J4393)</f>
        <v>Prediabetes</v>
      </c>
      <c r="N2059" s="48" t="str">
        <f>_xlfn.XLOOKUP(Table4[[#This Row],[Customer ID]],Table3[Customer ID],Table3[Date2])</f>
        <v>2-Oct-1994</v>
      </c>
      <c r="O2059" s="20">
        <f>_xlfn.XLOOKUP(A2059,Table3[Customer ID],Table3[Age])</f>
        <v>28</v>
      </c>
      <c r="P2059" s="20">
        <f>_xlfn.XLOOKUP(A2059,Table3[Customer ID],Table3[children])</f>
        <v>0</v>
      </c>
      <c r="Q2059" s="47">
        <f>_xlfn.XLOOKUP(A2059,Table3[Customer ID],Table3[charges])</f>
        <v>2689.5</v>
      </c>
      <c r="R2059" s="20" t="str">
        <f>_xlfn.XLOOKUP(A2059,Table3[Customer ID],Table3[Hospital tier])</f>
        <v>tier - 3</v>
      </c>
      <c r="S2059" s="20" t="str">
        <f>_xlfn.XLOOKUP(A2059,Table3[Customer ID],Table3[City tier])</f>
        <v>tier - 2</v>
      </c>
      <c r="T2059" s="20" t="str">
        <f>_xlfn.XLOOKUP(A2059,Table3[Customer ID],Table3[State ID])</f>
        <v>R1013</v>
      </c>
    </row>
    <row r="2060" spans="1:20" x14ac:dyDescent="0.3">
      <c r="A2060" s="20" t="s">
        <v>2078</v>
      </c>
      <c r="B2060" s="20" t="str">
        <f>_xlfn.XLOOKUP(A2060,Sheet3!A2060:A4394,Sheet3!B2060:B4394)</f>
        <v xml:space="preserve"> Ms</v>
      </c>
      <c r="C2060" s="20" t="str">
        <f>_xlfn.XLOOKUP(A2060,Sheet3!A2060:A4394,Sheet3!C2060:C4394)</f>
        <v>Scalard</v>
      </c>
      <c r="D2060" s="20" t="str">
        <f>_xlfn.XLOOKUP(A2060,Sheet3!A2060:A4394,Sheet3!D2060:D4394)</f>
        <v xml:space="preserve">  Marny</v>
      </c>
      <c r="E2060" s="46">
        <f>_xlfn.XLOOKUP(A2060,Sheet1!$A$2:$A$2336,Sheet1!$B$2:$B$2336)</f>
        <v>24.96</v>
      </c>
      <c r="F2060" s="20">
        <f>_xlfn.XLOOKUP(Table4[[#This Row],[Customer ID]],Sheet1!A2060:A4394,Sheet1!C2060:C4394)</f>
        <v>4.57</v>
      </c>
      <c r="G2060" s="20" t="str">
        <f>_xlfn.XLOOKUP(Table4[[#This Row],[Customer ID]],Sheet1!A2060:A4394,Sheet1!D2060:D4394)</f>
        <v>No</v>
      </c>
      <c r="H2060" s="20" t="str">
        <f>_xlfn.XLOOKUP(Table4[[#This Row],[Customer ID]],Sheet1!A2060:A4394,Sheet1!E2060:E4394)</f>
        <v>No</v>
      </c>
      <c r="I2060" s="20" t="str">
        <f>_xlfn.XLOOKUP(Table4[[#This Row],[Customer ID]],Sheet1!A2060:A4394,Sheet1!F2060:F4394)</f>
        <v>No</v>
      </c>
      <c r="J2060" s="20">
        <f>_xlfn.XLOOKUP(Table4[[#This Row],[Customer ID]],Sheet1!A2060:A4394,Sheet1!G2060:G4394)</f>
        <v>0</v>
      </c>
      <c r="K2060" s="20" t="str">
        <f>_xlfn.XLOOKUP(Table4[[#This Row],[Customer ID]],Sheet1!A2060:A4394,Sheet1!H2060:H4394)</f>
        <v>No</v>
      </c>
      <c r="L2060" s="20" t="str">
        <f>_xlfn.XLOOKUP(Table4[[#This Row],[Customer ID]],Sheet1!A2060:A4394,Sheet1!I2060:I4394)</f>
        <v>Over Weight</v>
      </c>
      <c r="M2060" s="20" t="str">
        <f>_xlfn.XLOOKUP(A2060,Sheet1!A2060:A4394,Sheet1!J2060:J4394)</f>
        <v>Normal</v>
      </c>
      <c r="N2060" s="48" t="str">
        <f>_xlfn.XLOOKUP(Table4[[#This Row],[Customer ID]],Table3[Customer ID],Table3[Date2])</f>
        <v>17-Sep-1994</v>
      </c>
      <c r="O2060" s="20">
        <f>_xlfn.XLOOKUP(A2060,Table3[Customer ID],Table3[Age])</f>
        <v>28</v>
      </c>
      <c r="P2060" s="20">
        <f>_xlfn.XLOOKUP(A2060,Table3[Customer ID],Table3[children])</f>
        <v>0</v>
      </c>
      <c r="Q2060" s="47">
        <f>_xlfn.XLOOKUP(A2060,Table3[Customer ID],Table3[charges])</f>
        <v>2684.69</v>
      </c>
      <c r="R2060" s="20" t="str">
        <f>_xlfn.XLOOKUP(A2060,Table3[Customer ID],Table3[Hospital tier])</f>
        <v>tier - 2</v>
      </c>
      <c r="S2060" s="20" t="str">
        <f>_xlfn.XLOOKUP(A2060,Table3[Customer ID],Table3[City tier])</f>
        <v>tier - 2</v>
      </c>
      <c r="T2060" s="20" t="str">
        <f>_xlfn.XLOOKUP(A2060,Table3[Customer ID],Table3[State ID])</f>
        <v>R1013</v>
      </c>
    </row>
    <row r="2061" spans="1:20" x14ac:dyDescent="0.3">
      <c r="A2061" s="20" t="s">
        <v>2079</v>
      </c>
      <c r="B2061" s="20" t="str">
        <f>_xlfn.XLOOKUP(A2061,Sheet3!A2061:A4395,Sheet3!B2061:B4395)</f>
        <v xml:space="preserve"> Mr</v>
      </c>
      <c r="C2061" s="20" t="str">
        <f>_xlfn.XLOOKUP(A2061,Sheet3!A2061:A4395,Sheet3!C2061:C4395)</f>
        <v>Burget</v>
      </c>
      <c r="D2061" s="20" t="str">
        <f>_xlfn.XLOOKUP(A2061,Sheet3!A2061:A4395,Sheet3!D2061:D4395)</f>
        <v xml:space="preserve">  Marc</v>
      </c>
      <c r="E2061" s="46">
        <f>_xlfn.XLOOKUP(A2061,Sheet1!$A$2:$A$2336,Sheet1!$B$2:$B$2336)</f>
        <v>17.670000000000002</v>
      </c>
      <c r="F2061" s="20">
        <f>_xlfn.XLOOKUP(Table4[[#This Row],[Customer ID]],Sheet1!A2061:A4395,Sheet1!C2061:C4395)</f>
        <v>5.53</v>
      </c>
      <c r="G2061" s="20" t="str">
        <f>_xlfn.XLOOKUP(Table4[[#This Row],[Customer ID]],Sheet1!A2061:A4395,Sheet1!D2061:D4395)</f>
        <v>yes</v>
      </c>
      <c r="H2061" s="20" t="str">
        <f>_xlfn.XLOOKUP(Table4[[#This Row],[Customer ID]],Sheet1!A2061:A4395,Sheet1!E2061:E4395)</f>
        <v>No</v>
      </c>
      <c r="I2061" s="20" t="str">
        <f>_xlfn.XLOOKUP(Table4[[#This Row],[Customer ID]],Sheet1!A2061:A4395,Sheet1!F2061:F4395)</f>
        <v>No</v>
      </c>
      <c r="J2061" s="20">
        <f>_xlfn.XLOOKUP(Table4[[#This Row],[Customer ID]],Sheet1!A2061:A4395,Sheet1!G2061:G4395)</f>
        <v>0</v>
      </c>
      <c r="K2061" s="20" t="str">
        <f>_xlfn.XLOOKUP(Table4[[#This Row],[Customer ID]],Sheet1!A2061:A4395,Sheet1!H2061:H4395)</f>
        <v>No</v>
      </c>
      <c r="L2061" s="20" t="str">
        <f>_xlfn.XLOOKUP(Table4[[#This Row],[Customer ID]],Sheet1!A2061:A4395,Sheet1!I2061:I4395)</f>
        <v>Under Weight</v>
      </c>
      <c r="M2061" s="20" t="str">
        <f>_xlfn.XLOOKUP(A2061,Sheet1!A2061:A4395,Sheet1!J2061:J4395)</f>
        <v>Normal</v>
      </c>
      <c r="N2061" s="48" t="str">
        <f>_xlfn.XLOOKUP(Table4[[#This Row],[Customer ID]],Table3[Customer ID],Table3[Date2])</f>
        <v>5-Aug-1996</v>
      </c>
      <c r="O2061" s="20">
        <f>_xlfn.XLOOKUP(A2061,Table3[Customer ID],Table3[Age])</f>
        <v>26</v>
      </c>
      <c r="P2061" s="20">
        <f>_xlfn.XLOOKUP(A2061,Table3[Customer ID],Table3[children])</f>
        <v>0</v>
      </c>
      <c r="Q2061" s="47">
        <f>_xlfn.XLOOKUP(A2061,Table3[Customer ID],Table3[charges])</f>
        <v>2680.95</v>
      </c>
      <c r="R2061" s="20" t="str">
        <f>_xlfn.XLOOKUP(A2061,Table3[Customer ID],Table3[Hospital tier])</f>
        <v>tier - 3</v>
      </c>
      <c r="S2061" s="20" t="str">
        <f>_xlfn.XLOOKUP(A2061,Table3[Customer ID],Table3[City tier])</f>
        <v>tier - 2</v>
      </c>
      <c r="T2061" s="20" t="str">
        <f>_xlfn.XLOOKUP(A2061,Table3[Customer ID],Table3[State ID])</f>
        <v>R1012</v>
      </c>
    </row>
    <row r="2062" spans="1:20" x14ac:dyDescent="0.3">
      <c r="A2062" s="20" t="s">
        <v>2080</v>
      </c>
      <c r="B2062" s="20" t="str">
        <f>_xlfn.XLOOKUP(A2062,Sheet3!A2062:A4396,Sheet3!B2062:B4396)</f>
        <v xml:space="preserve"> Mr</v>
      </c>
      <c r="C2062" s="20" t="str">
        <f>_xlfn.XLOOKUP(A2062,Sheet3!A2062:A4396,Sheet3!C2062:C4396)</f>
        <v>English</v>
      </c>
      <c r="D2062" s="20" t="str">
        <f>_xlfn.XLOOKUP(A2062,Sheet3!A2062:A4396,Sheet3!D2062:D4396)</f>
        <v xml:space="preserve">  Benjamin L</v>
      </c>
      <c r="E2062" s="46">
        <f>_xlfn.XLOOKUP(A2062,Sheet1!$A$2:$A$2336,Sheet1!$B$2:$B$2336)</f>
        <v>31.35</v>
      </c>
      <c r="F2062" s="20">
        <f>_xlfn.XLOOKUP(Table4[[#This Row],[Customer ID]],Sheet1!A2062:A4396,Sheet1!C2062:C4396)</f>
        <v>5.84</v>
      </c>
      <c r="G2062" s="20" t="str">
        <f>_xlfn.XLOOKUP(Table4[[#This Row],[Customer ID]],Sheet1!A2062:A4396,Sheet1!D2062:D4396)</f>
        <v>No</v>
      </c>
      <c r="H2062" s="20" t="str">
        <f>_xlfn.XLOOKUP(Table4[[#This Row],[Customer ID]],Sheet1!A2062:A4396,Sheet1!E2062:E4396)</f>
        <v>yes</v>
      </c>
      <c r="I2062" s="20" t="str">
        <f>_xlfn.XLOOKUP(Table4[[#This Row],[Customer ID]],Sheet1!A2062:A4396,Sheet1!F2062:F4396)</f>
        <v>No</v>
      </c>
      <c r="J2062" s="20">
        <f>_xlfn.XLOOKUP(Table4[[#This Row],[Customer ID]],Sheet1!A2062:A4396,Sheet1!G2062:G4396)</f>
        <v>1</v>
      </c>
      <c r="K2062" s="20" t="str">
        <f>_xlfn.XLOOKUP(Table4[[#This Row],[Customer ID]],Sheet1!A2062:A4396,Sheet1!H2062:H4396)</f>
        <v>No</v>
      </c>
      <c r="L2062" s="20" t="str">
        <f>_xlfn.XLOOKUP(Table4[[#This Row],[Customer ID]],Sheet1!A2062:A4396,Sheet1!I2062:I4396)</f>
        <v>Obesity</v>
      </c>
      <c r="M2062" s="20" t="str">
        <f>_xlfn.XLOOKUP(A2062,Sheet1!A2062:A4396,Sheet1!J2062:J4396)</f>
        <v>Prediabetes</v>
      </c>
      <c r="N2062" s="48" t="str">
        <f>_xlfn.XLOOKUP(Table4[[#This Row],[Customer ID]],Table3[Customer ID],Table3[Date2])</f>
        <v>9-Dec-2000</v>
      </c>
      <c r="O2062" s="20">
        <f>_xlfn.XLOOKUP(A2062,Table3[Customer ID],Table3[Age])</f>
        <v>22</v>
      </c>
      <c r="P2062" s="20">
        <f>_xlfn.XLOOKUP(A2062,Table3[Customer ID],Table3[children])</f>
        <v>1</v>
      </c>
      <c r="Q2062" s="47">
        <f>_xlfn.XLOOKUP(A2062,Table3[Customer ID],Table3[charges])</f>
        <v>2643.27</v>
      </c>
      <c r="R2062" s="20" t="str">
        <f>_xlfn.XLOOKUP(A2062,Table3[Customer ID],Table3[Hospital tier])</f>
        <v>tier - 2</v>
      </c>
      <c r="S2062" s="20" t="str">
        <f>_xlfn.XLOOKUP(A2062,Table3[Customer ID],Table3[City tier])</f>
        <v>tier - 1</v>
      </c>
      <c r="T2062" s="20" t="str">
        <f>_xlfn.XLOOKUP(A2062,Table3[Customer ID],Table3[State ID])</f>
        <v>R1012</v>
      </c>
    </row>
    <row r="2063" spans="1:20" x14ac:dyDescent="0.3">
      <c r="A2063" s="20" t="s">
        <v>2081</v>
      </c>
      <c r="B2063" s="20" t="str">
        <f>_xlfn.XLOOKUP(A2063,Sheet3!A2063:A4397,Sheet3!B2063:B4397)</f>
        <v xml:space="preserve"> Mr</v>
      </c>
      <c r="C2063" s="20" t="str">
        <f>_xlfn.XLOOKUP(A2063,Sheet3!A2063:A4397,Sheet3!C2063:C4397)</f>
        <v>Hampton</v>
      </c>
      <c r="D2063" s="20" t="str">
        <f>_xlfn.XLOOKUP(A2063,Sheet3!A2063:A4397,Sheet3!D2063:D4397)</f>
        <v xml:space="preserve">  Rob G</v>
      </c>
      <c r="E2063" s="46">
        <f>_xlfn.XLOOKUP(A2063,Sheet1!$A$2:$A$2336,Sheet1!$B$2:$B$2336)</f>
        <v>28.31</v>
      </c>
      <c r="F2063" s="20">
        <f>_xlfn.XLOOKUP(Table4[[#This Row],[Customer ID]],Sheet1!A2063:A4397,Sheet1!C2063:C4397)</f>
        <v>6.41</v>
      </c>
      <c r="G2063" s="20" t="str">
        <f>_xlfn.XLOOKUP(Table4[[#This Row],[Customer ID]],Sheet1!A2063:A4397,Sheet1!D2063:D4397)</f>
        <v>No</v>
      </c>
      <c r="H2063" s="20" t="str">
        <f>_xlfn.XLOOKUP(Table4[[#This Row],[Customer ID]],Sheet1!A2063:A4397,Sheet1!E2063:E4397)</f>
        <v>yes</v>
      </c>
      <c r="I2063" s="20" t="str">
        <f>_xlfn.XLOOKUP(Table4[[#This Row],[Customer ID]],Sheet1!A2063:A4397,Sheet1!F2063:F4397)</f>
        <v>No</v>
      </c>
      <c r="J2063" s="20">
        <f>_xlfn.XLOOKUP(Table4[[#This Row],[Customer ID]],Sheet1!A2063:A4397,Sheet1!G2063:G4397)</f>
        <v>1</v>
      </c>
      <c r="K2063" s="20" t="str">
        <f>_xlfn.XLOOKUP(Table4[[#This Row],[Customer ID]],Sheet1!A2063:A4397,Sheet1!H2063:H4397)</f>
        <v>No</v>
      </c>
      <c r="L2063" s="20" t="str">
        <f>_xlfn.XLOOKUP(Table4[[#This Row],[Customer ID]],Sheet1!A2063:A4397,Sheet1!I2063:I4397)</f>
        <v>Over Weight</v>
      </c>
      <c r="M2063" s="20" t="str">
        <f>_xlfn.XLOOKUP(A2063,Sheet1!A2063:A4397,Sheet1!J2063:J4397)</f>
        <v>Prediabetes</v>
      </c>
      <c r="N2063" s="48" t="str">
        <f>_xlfn.XLOOKUP(Table4[[#This Row],[Customer ID]],Table3[Customer ID],Table3[Date2])</f>
        <v>24-Jun-2000</v>
      </c>
      <c r="O2063" s="20">
        <f>_xlfn.XLOOKUP(A2063,Table3[Customer ID],Table3[Age])</f>
        <v>22</v>
      </c>
      <c r="P2063" s="20">
        <f>_xlfn.XLOOKUP(A2063,Table3[Customer ID],Table3[children])</f>
        <v>1</v>
      </c>
      <c r="Q2063" s="47">
        <f>_xlfn.XLOOKUP(A2063,Table3[Customer ID],Table3[charges])</f>
        <v>2639.04</v>
      </c>
      <c r="R2063" s="20" t="str">
        <f>_xlfn.XLOOKUP(A2063,Table3[Customer ID],Table3[Hospital tier])</f>
        <v>tier - 2</v>
      </c>
      <c r="S2063" s="20" t="str">
        <f>_xlfn.XLOOKUP(A2063,Table3[Customer ID],Table3[City tier])</f>
        <v>tier - 2</v>
      </c>
      <c r="T2063" s="20" t="str">
        <f>_xlfn.XLOOKUP(A2063,Table3[Customer ID],Table3[State ID])</f>
        <v>R1012</v>
      </c>
    </row>
    <row r="2064" spans="1:20" x14ac:dyDescent="0.3">
      <c r="A2064" s="20" t="s">
        <v>2082</v>
      </c>
      <c r="B2064" s="20" t="str">
        <f>_xlfn.XLOOKUP(A2064,Sheet3!A2064:A4398,Sheet3!B2064:B4398)</f>
        <v xml:space="preserve"> Ms</v>
      </c>
      <c r="C2064" s="20" t="str">
        <f>_xlfn.XLOOKUP(A2064,Sheet3!A2064:A4398,Sheet3!C2064:C4398)</f>
        <v>Flynn</v>
      </c>
      <c r="D2064" s="20" t="str">
        <f>_xlfn.XLOOKUP(A2064,Sheet3!A2064:A4398,Sheet3!D2064:D4398)</f>
        <v xml:space="preserve">  Stefanie A</v>
      </c>
      <c r="E2064" s="46">
        <f>_xlfn.XLOOKUP(A2064,Sheet1!$A$2:$A$2336,Sheet1!$B$2:$B$2336)</f>
        <v>30.3</v>
      </c>
      <c r="F2064" s="20">
        <f>_xlfn.XLOOKUP(Table4[[#This Row],[Customer ID]],Sheet1!A2064:A4398,Sheet1!C2064:C4398)</f>
        <v>4.7300000000000004</v>
      </c>
      <c r="G2064" s="20" t="str">
        <f>_xlfn.XLOOKUP(Table4[[#This Row],[Customer ID]],Sheet1!A2064:A4398,Sheet1!D2064:D4398)</f>
        <v>yes</v>
      </c>
      <c r="H2064" s="20" t="str">
        <f>_xlfn.XLOOKUP(Table4[[#This Row],[Customer ID]],Sheet1!A2064:A4398,Sheet1!E2064:E4398)</f>
        <v>No</v>
      </c>
      <c r="I2064" s="20" t="str">
        <f>_xlfn.XLOOKUP(Table4[[#This Row],[Customer ID]],Sheet1!A2064:A4398,Sheet1!F2064:F4398)</f>
        <v>Yes</v>
      </c>
      <c r="J2064" s="20">
        <f>_xlfn.XLOOKUP(Table4[[#This Row],[Customer ID]],Sheet1!A2064:A4398,Sheet1!G2064:G4398)</f>
        <v>1</v>
      </c>
      <c r="K2064" s="20" t="str">
        <f>_xlfn.XLOOKUP(Table4[[#This Row],[Customer ID]],Sheet1!A2064:A4398,Sheet1!H2064:H4398)</f>
        <v>No</v>
      </c>
      <c r="L2064" s="20" t="str">
        <f>_xlfn.XLOOKUP(Table4[[#This Row],[Customer ID]],Sheet1!A2064:A4398,Sheet1!I2064:I4398)</f>
        <v>Obesity</v>
      </c>
      <c r="M2064" s="20" t="str">
        <f>_xlfn.XLOOKUP(A2064,Sheet1!A2064:A4398,Sheet1!J2064:J4398)</f>
        <v>Normal</v>
      </c>
      <c r="N2064" s="48" t="str">
        <f>_xlfn.XLOOKUP(Table4[[#This Row],[Customer ID]],Table3[Customer ID],Table3[Date2])</f>
        <v>26-Aug-1997</v>
      </c>
      <c r="O2064" s="20">
        <f>_xlfn.XLOOKUP(A2064,Table3[Customer ID],Table3[Age])</f>
        <v>25</v>
      </c>
      <c r="P2064" s="20">
        <f>_xlfn.XLOOKUP(A2064,Table3[Customer ID],Table3[children])</f>
        <v>0</v>
      </c>
      <c r="Q2064" s="47">
        <f>_xlfn.XLOOKUP(A2064,Table3[Customer ID],Table3[charges])</f>
        <v>2632.99</v>
      </c>
      <c r="R2064" s="20" t="str">
        <f>_xlfn.XLOOKUP(A2064,Table3[Customer ID],Table3[Hospital tier])</f>
        <v>tier - 2</v>
      </c>
      <c r="S2064" s="20" t="str">
        <f>_xlfn.XLOOKUP(A2064,Table3[Customer ID],Table3[City tier])</f>
        <v>tier - 1</v>
      </c>
      <c r="T2064" s="20" t="str">
        <f>_xlfn.XLOOKUP(A2064,Table3[Customer ID],Table3[State ID])</f>
        <v>R1011</v>
      </c>
    </row>
    <row r="2065" spans="1:20" x14ac:dyDescent="0.3">
      <c r="A2065" s="20" t="s">
        <v>2083</v>
      </c>
      <c r="B2065" s="20" t="str">
        <f>_xlfn.XLOOKUP(A2065,Sheet3!A2065:A4399,Sheet3!B2065:B4399)</f>
        <v xml:space="preserve"> Ms</v>
      </c>
      <c r="C2065" s="20" t="str">
        <f>_xlfn.XLOOKUP(A2065,Sheet3!A2065:A4399,Sheet3!C2065:C4399)</f>
        <v>Knast</v>
      </c>
      <c r="D2065" s="20" t="str">
        <f>_xlfn.XLOOKUP(A2065,Sheet3!A2065:A4399,Sheet3!D2065:D4399)</f>
        <v xml:space="preserve">  Stephanie</v>
      </c>
      <c r="E2065" s="46">
        <f>_xlfn.XLOOKUP(A2065,Sheet1!$A$2:$A$2336,Sheet1!$B$2:$B$2336)</f>
        <v>26.4</v>
      </c>
      <c r="F2065" s="20">
        <f>_xlfn.XLOOKUP(Table4[[#This Row],[Customer ID]],Sheet1!A2065:A4399,Sheet1!C2065:C4399)</f>
        <v>6.22</v>
      </c>
      <c r="G2065" s="20" t="str">
        <f>_xlfn.XLOOKUP(Table4[[#This Row],[Customer ID]],Sheet1!A2065:A4399,Sheet1!D2065:D4399)</f>
        <v>yes</v>
      </c>
      <c r="H2065" s="20" t="str">
        <f>_xlfn.XLOOKUP(Table4[[#This Row],[Customer ID]],Sheet1!A2065:A4399,Sheet1!E2065:E4399)</f>
        <v>No</v>
      </c>
      <c r="I2065" s="20" t="str">
        <f>_xlfn.XLOOKUP(Table4[[#This Row],[Customer ID]],Sheet1!A2065:A4399,Sheet1!F2065:F4399)</f>
        <v>No</v>
      </c>
      <c r="J2065" s="20">
        <f>_xlfn.XLOOKUP(Table4[[#This Row],[Customer ID]],Sheet1!A2065:A4399,Sheet1!G2065:G4399)</f>
        <v>0</v>
      </c>
      <c r="K2065" s="20" t="str">
        <f>_xlfn.XLOOKUP(Table4[[#This Row],[Customer ID]],Sheet1!A2065:A4399,Sheet1!H2065:H4399)</f>
        <v>No</v>
      </c>
      <c r="L2065" s="20" t="str">
        <f>_xlfn.XLOOKUP(Table4[[#This Row],[Customer ID]],Sheet1!A2065:A4399,Sheet1!I2065:I4399)</f>
        <v>Over Weight</v>
      </c>
      <c r="M2065" s="20" t="str">
        <f>_xlfn.XLOOKUP(A2065,Sheet1!A2065:A4399,Sheet1!J2065:J4399)</f>
        <v>Prediabetes</v>
      </c>
      <c r="N2065" s="48" t="str">
        <f>_xlfn.XLOOKUP(Table4[[#This Row],[Customer ID]],Table3[Customer ID],Table3[Date2])</f>
        <v>26-Aug-2001</v>
      </c>
      <c r="O2065" s="20">
        <f>_xlfn.XLOOKUP(A2065,Table3[Customer ID],Table3[Age])</f>
        <v>21</v>
      </c>
      <c r="P2065" s="20">
        <f>_xlfn.XLOOKUP(A2065,Table3[Customer ID],Table3[children])</f>
        <v>1</v>
      </c>
      <c r="Q2065" s="47">
        <f>_xlfn.XLOOKUP(A2065,Table3[Customer ID],Table3[charges])</f>
        <v>2597.7800000000002</v>
      </c>
      <c r="R2065" s="20" t="str">
        <f>_xlfn.XLOOKUP(A2065,Table3[Customer ID],Table3[Hospital tier])</f>
        <v>tier - 2</v>
      </c>
      <c r="S2065" s="20" t="str">
        <f>_xlfn.XLOOKUP(A2065,Table3[Customer ID],Table3[City tier])</f>
        <v>tier - 1</v>
      </c>
      <c r="T2065" s="20" t="str">
        <f>_xlfn.XLOOKUP(A2065,Table3[Customer ID],Table3[State ID])</f>
        <v>R1011</v>
      </c>
    </row>
    <row r="2066" spans="1:20" x14ac:dyDescent="0.3">
      <c r="A2066" s="20" t="s">
        <v>2084</v>
      </c>
      <c r="B2066" s="20" t="str">
        <f>_xlfn.XLOOKUP(A2066,Sheet3!A2066:A4400,Sheet3!B2066:B4400)</f>
        <v xml:space="preserve"> Ms</v>
      </c>
      <c r="C2066" s="20" t="str">
        <f>_xlfn.XLOOKUP(A2066,Sheet3!A2066:A4400,Sheet3!C2066:C4400)</f>
        <v>Lucas</v>
      </c>
      <c r="D2066" s="20" t="str">
        <f>_xlfn.XLOOKUP(A2066,Sheet3!A2066:A4400,Sheet3!D2066:D4400)</f>
        <v xml:space="preserve">  Caroline F.</v>
      </c>
      <c r="E2066" s="46">
        <f>_xlfn.XLOOKUP(A2066,Sheet1!$A$2:$A$2336,Sheet1!$B$2:$B$2336)</f>
        <v>22.135000000000002</v>
      </c>
      <c r="F2066" s="20">
        <f>_xlfn.XLOOKUP(Table4[[#This Row],[Customer ID]],Sheet1!A2066:A4400,Sheet1!C2066:C4400)</f>
        <v>4.46</v>
      </c>
      <c r="G2066" s="20" t="str">
        <f>_xlfn.XLOOKUP(Table4[[#This Row],[Customer ID]],Sheet1!A2066:A4400,Sheet1!D2066:D4400)</f>
        <v>yes</v>
      </c>
      <c r="H2066" s="20" t="str">
        <f>_xlfn.XLOOKUP(Table4[[#This Row],[Customer ID]],Sheet1!A2066:A4400,Sheet1!E2066:E4400)</f>
        <v>No</v>
      </c>
      <c r="I2066" s="20" t="str">
        <f>_xlfn.XLOOKUP(Table4[[#This Row],[Customer ID]],Sheet1!A2066:A4400,Sheet1!F2066:F4400)</f>
        <v>No</v>
      </c>
      <c r="J2066" s="20">
        <f>_xlfn.XLOOKUP(Table4[[#This Row],[Customer ID]],Sheet1!A2066:A4400,Sheet1!G2066:G4400)</f>
        <v>0</v>
      </c>
      <c r="K2066" s="20" t="str">
        <f>_xlfn.XLOOKUP(Table4[[#This Row],[Customer ID]],Sheet1!A2066:A4400,Sheet1!H2066:H4400)</f>
        <v>No</v>
      </c>
      <c r="L2066" s="20" t="str">
        <f>_xlfn.XLOOKUP(Table4[[#This Row],[Customer ID]],Sheet1!A2066:A4400,Sheet1!I2066:I4400)</f>
        <v>Normal weight</v>
      </c>
      <c r="M2066" s="20" t="str">
        <f>_xlfn.XLOOKUP(A2066,Sheet1!A2066:A4400,Sheet1!J2066:J4400)</f>
        <v>Normal</v>
      </c>
      <c r="N2066" s="48" t="str">
        <f>_xlfn.XLOOKUP(Table4[[#This Row],[Customer ID]],Table3[Customer ID],Table3[Date2])</f>
        <v>28-Jul-2001</v>
      </c>
      <c r="O2066" s="20">
        <f>_xlfn.XLOOKUP(A2066,Table3[Customer ID],Table3[Age])</f>
        <v>21</v>
      </c>
      <c r="P2066" s="20">
        <f>_xlfn.XLOOKUP(A2066,Table3[Customer ID],Table3[children])</f>
        <v>0</v>
      </c>
      <c r="Q2066" s="47">
        <f>_xlfn.XLOOKUP(A2066,Table3[Customer ID],Table3[charges])</f>
        <v>2585.85</v>
      </c>
      <c r="R2066" s="20" t="str">
        <f>_xlfn.XLOOKUP(A2066,Table3[Customer ID],Table3[Hospital tier])</f>
        <v>tier - 2</v>
      </c>
      <c r="S2066" s="20" t="str">
        <f>_xlfn.XLOOKUP(A2066,Table3[Customer ID],Table3[City tier])</f>
        <v>tier - 2</v>
      </c>
      <c r="T2066" s="20" t="str">
        <f>_xlfn.XLOOKUP(A2066,Table3[Customer ID],Table3[State ID])</f>
        <v>R1024</v>
      </c>
    </row>
    <row r="2067" spans="1:20" x14ac:dyDescent="0.3">
      <c r="A2067" s="20" t="s">
        <v>2085</v>
      </c>
      <c r="B2067" s="20" t="str">
        <f>_xlfn.XLOOKUP(A2067,Sheet3!A2067:A4401,Sheet3!B2067:B4401)</f>
        <v xml:space="preserve"> Ms</v>
      </c>
      <c r="C2067" s="20" t="str">
        <f>_xlfn.XLOOKUP(A2067,Sheet3!A2067:A4401,Sheet3!C2067:C4401)</f>
        <v>Thomas</v>
      </c>
      <c r="D2067" s="20" t="str">
        <f>_xlfn.XLOOKUP(A2067,Sheet3!A2067:A4401,Sheet3!D2067:D4401)</f>
        <v xml:space="preserve">  Julia J.</v>
      </c>
      <c r="E2067" s="46">
        <f>_xlfn.XLOOKUP(A2067,Sheet1!$A$2:$A$2336,Sheet1!$B$2:$B$2336)</f>
        <v>17.399999999999999</v>
      </c>
      <c r="F2067" s="20">
        <f>_xlfn.XLOOKUP(Table4[[#This Row],[Customer ID]],Sheet1!A2067:A4401,Sheet1!C2067:C4401)</f>
        <v>4.5</v>
      </c>
      <c r="G2067" s="20" t="str">
        <f>_xlfn.XLOOKUP(Table4[[#This Row],[Customer ID]],Sheet1!A2067:A4401,Sheet1!D2067:D4401)</f>
        <v>yes</v>
      </c>
      <c r="H2067" s="20" t="str">
        <f>_xlfn.XLOOKUP(Table4[[#This Row],[Customer ID]],Sheet1!A2067:A4401,Sheet1!E2067:E4401)</f>
        <v>No</v>
      </c>
      <c r="I2067" s="20" t="str">
        <f>_xlfn.XLOOKUP(Table4[[#This Row],[Customer ID]],Sheet1!A2067:A4401,Sheet1!F2067:F4401)</f>
        <v>No</v>
      </c>
      <c r="J2067" s="20">
        <f>_xlfn.XLOOKUP(Table4[[#This Row],[Customer ID]],Sheet1!A2067:A4401,Sheet1!G2067:G4401)</f>
        <v>0</v>
      </c>
      <c r="K2067" s="20" t="str">
        <f>_xlfn.XLOOKUP(Table4[[#This Row],[Customer ID]],Sheet1!A2067:A4401,Sheet1!H2067:H4401)</f>
        <v>No</v>
      </c>
      <c r="L2067" s="20" t="str">
        <f>_xlfn.XLOOKUP(Table4[[#This Row],[Customer ID]],Sheet1!A2067:A4401,Sheet1!I2067:I4401)</f>
        <v>Under Weight</v>
      </c>
      <c r="M2067" s="20" t="str">
        <f>_xlfn.XLOOKUP(A2067,Sheet1!A2067:A4401,Sheet1!J2067:J4401)</f>
        <v>Normal</v>
      </c>
      <c r="N2067" s="48" t="str">
        <f>_xlfn.XLOOKUP(Table4[[#This Row],[Customer ID]],Table3[Customer ID],Table3[Date2])</f>
        <v>15-Oct-2001</v>
      </c>
      <c r="O2067" s="20">
        <f>_xlfn.XLOOKUP(A2067,Table3[Customer ID],Table3[Age])</f>
        <v>21</v>
      </c>
      <c r="P2067" s="20">
        <f>_xlfn.XLOOKUP(A2067,Table3[Customer ID],Table3[children])</f>
        <v>1</v>
      </c>
      <c r="Q2067" s="47">
        <f>_xlfn.XLOOKUP(A2067,Table3[Customer ID],Table3[charges])</f>
        <v>2585.27</v>
      </c>
      <c r="R2067" s="20" t="str">
        <f>_xlfn.XLOOKUP(A2067,Table3[Customer ID],Table3[Hospital tier])</f>
        <v>tier - 2</v>
      </c>
      <c r="S2067" s="20" t="str">
        <f>_xlfn.XLOOKUP(A2067,Table3[Customer ID],Table3[City tier])</f>
        <v>tier - 3</v>
      </c>
      <c r="T2067" s="20" t="str">
        <f>_xlfn.XLOOKUP(A2067,Table3[Customer ID],Table3[State ID])</f>
        <v>R1011</v>
      </c>
    </row>
    <row r="2068" spans="1:20" x14ac:dyDescent="0.3">
      <c r="A2068" s="20" t="s">
        <v>2086</v>
      </c>
      <c r="B2068" s="20" t="str">
        <f>_xlfn.XLOOKUP(A2068,Sheet3!A2068:A4402,Sheet3!B2068:B4402)</f>
        <v xml:space="preserve"> Mr</v>
      </c>
      <c r="C2068" s="20" t="str">
        <f>_xlfn.XLOOKUP(A2068,Sheet3!A2068:A4402,Sheet3!C2068:C4402)</f>
        <v>Cherewatti</v>
      </c>
      <c r="D2068" s="20" t="str">
        <f>_xlfn.XLOOKUP(A2068,Sheet3!A2068:A4402,Sheet3!D2068:D4402)</f>
        <v xml:space="preserve">  Jack</v>
      </c>
      <c r="E2068" s="46">
        <f>_xlfn.XLOOKUP(A2068,Sheet1!$A$2:$A$2336,Sheet1!$B$2:$B$2336)</f>
        <v>28.06</v>
      </c>
      <c r="F2068" s="20">
        <f>_xlfn.XLOOKUP(Table4[[#This Row],[Customer ID]],Sheet1!A2068:A4402,Sheet1!C2068:C4402)</f>
        <v>8.93</v>
      </c>
      <c r="G2068" s="20" t="str">
        <f>_xlfn.XLOOKUP(Table4[[#This Row],[Customer ID]],Sheet1!A2068:A4402,Sheet1!D2068:D4402)</f>
        <v>No</v>
      </c>
      <c r="H2068" s="20" t="str">
        <f>_xlfn.XLOOKUP(Table4[[#This Row],[Customer ID]],Sheet1!A2068:A4402,Sheet1!E2068:E4402)</f>
        <v>No</v>
      </c>
      <c r="I2068" s="20" t="str">
        <f>_xlfn.XLOOKUP(Table4[[#This Row],[Customer ID]],Sheet1!A2068:A4402,Sheet1!F2068:F4402)</f>
        <v>No</v>
      </c>
      <c r="J2068" s="20">
        <f>_xlfn.XLOOKUP(Table4[[#This Row],[Customer ID]],Sheet1!A2068:A4402,Sheet1!G2068:G4402)</f>
        <v>0</v>
      </c>
      <c r="K2068" s="20" t="str">
        <f>_xlfn.XLOOKUP(Table4[[#This Row],[Customer ID]],Sheet1!A2068:A4402,Sheet1!H2068:H4402)</f>
        <v>No</v>
      </c>
      <c r="L2068" s="20" t="str">
        <f>_xlfn.XLOOKUP(Table4[[#This Row],[Customer ID]],Sheet1!A2068:A4402,Sheet1!I2068:I4402)</f>
        <v>Over Weight</v>
      </c>
      <c r="M2068" s="20" t="str">
        <f>_xlfn.XLOOKUP(A2068,Sheet1!A2068:A4402,Sheet1!J2068:J4402)</f>
        <v>Diabetes</v>
      </c>
      <c r="N2068" s="48" t="str">
        <f>_xlfn.XLOOKUP(Table4[[#This Row],[Customer ID]],Table3[Customer ID],Table3[Date2])</f>
        <v>20-Jul-2002</v>
      </c>
      <c r="O2068" s="20">
        <f>_xlfn.XLOOKUP(A2068,Table3[Customer ID],Table3[Age])</f>
        <v>20</v>
      </c>
      <c r="P2068" s="20">
        <f>_xlfn.XLOOKUP(A2068,Table3[Customer ID],Table3[children])</f>
        <v>0</v>
      </c>
      <c r="Q2068" s="47">
        <f>_xlfn.XLOOKUP(A2068,Table3[Customer ID],Table3[charges])</f>
        <v>2585.04</v>
      </c>
      <c r="R2068" s="20" t="str">
        <f>_xlfn.XLOOKUP(A2068,Table3[Customer ID],Table3[Hospital tier])</f>
        <v>tier - 2</v>
      </c>
      <c r="S2068" s="20" t="str">
        <f>_xlfn.XLOOKUP(A2068,Table3[Customer ID],Table3[City tier])</f>
        <v>tier - 2</v>
      </c>
      <c r="T2068" s="20" t="str">
        <f>_xlfn.XLOOKUP(A2068,Table3[Customer ID],Table3[State ID])</f>
        <v>R1021</v>
      </c>
    </row>
    <row r="2069" spans="1:20" x14ac:dyDescent="0.3">
      <c r="A2069" s="20" t="s">
        <v>2087</v>
      </c>
      <c r="B2069" s="20" t="str">
        <f>_xlfn.XLOOKUP(A2069,Sheet3!A2069:A4403,Sheet3!B2069:B4403)</f>
        <v xml:space="preserve"> Mr</v>
      </c>
      <c r="C2069" s="20" t="str">
        <f>_xlfn.XLOOKUP(A2069,Sheet3!A2069:A4403,Sheet3!C2069:C4403)</f>
        <v>Olle</v>
      </c>
      <c r="D2069" s="20" t="str">
        <f>_xlfn.XLOOKUP(A2069,Sheet3!A2069:A4403,Sheet3!D2069:D4403)</f>
        <v xml:space="preserve">  Bernat</v>
      </c>
      <c r="E2069" s="46">
        <f>_xlfn.XLOOKUP(A2069,Sheet1!$A$2:$A$2336,Sheet1!$B$2:$B$2336)</f>
        <v>31.13</v>
      </c>
      <c r="F2069" s="20">
        <f>_xlfn.XLOOKUP(Table4[[#This Row],[Customer ID]],Sheet1!A2069:A4403,Sheet1!C2069:C4403)</f>
        <v>11.02</v>
      </c>
      <c r="G2069" s="20" t="str">
        <f>_xlfn.XLOOKUP(Table4[[#This Row],[Customer ID]],Sheet1!A2069:A4403,Sheet1!D2069:D4403)</f>
        <v>No</v>
      </c>
      <c r="H2069" s="20" t="str">
        <f>_xlfn.XLOOKUP(Table4[[#This Row],[Customer ID]],Sheet1!A2069:A4403,Sheet1!E2069:E4403)</f>
        <v>No</v>
      </c>
      <c r="I2069" s="20" t="str">
        <f>_xlfn.XLOOKUP(Table4[[#This Row],[Customer ID]],Sheet1!A2069:A4403,Sheet1!F2069:F4403)</f>
        <v>No</v>
      </c>
      <c r="J2069" s="20">
        <f>_xlfn.XLOOKUP(Table4[[#This Row],[Customer ID]],Sheet1!A2069:A4403,Sheet1!G2069:G4403)</f>
        <v>0</v>
      </c>
      <c r="K2069" s="20" t="str">
        <f>_xlfn.XLOOKUP(Table4[[#This Row],[Customer ID]],Sheet1!A2069:A4403,Sheet1!H2069:H4403)</f>
        <v>No</v>
      </c>
      <c r="L2069" s="20" t="str">
        <f>_xlfn.XLOOKUP(Table4[[#This Row],[Customer ID]],Sheet1!A2069:A4403,Sheet1!I2069:I4403)</f>
        <v>Obesity</v>
      </c>
      <c r="M2069" s="20" t="str">
        <f>_xlfn.XLOOKUP(A2069,Sheet1!A2069:A4403,Sheet1!J2069:J4403)</f>
        <v>Diabetes</v>
      </c>
      <c r="N2069" s="48" t="str">
        <f>_xlfn.XLOOKUP(Table4[[#This Row],[Customer ID]],Table3[Customer ID],Table3[Date2])</f>
        <v>11-Oct-2002</v>
      </c>
      <c r="O2069" s="20">
        <f>_xlfn.XLOOKUP(A2069,Table3[Customer ID],Table3[Age])</f>
        <v>20</v>
      </c>
      <c r="P2069" s="20">
        <f>_xlfn.XLOOKUP(A2069,Table3[Customer ID],Table3[children])</f>
        <v>2</v>
      </c>
      <c r="Q2069" s="47">
        <f>_xlfn.XLOOKUP(A2069,Table3[Customer ID],Table3[charges])</f>
        <v>2566.4699999999998</v>
      </c>
      <c r="R2069" s="20" t="str">
        <f>_xlfn.XLOOKUP(A2069,Table3[Customer ID],Table3[Hospital tier])</f>
        <v>tier - 2</v>
      </c>
      <c r="S2069" s="20" t="str">
        <f>_xlfn.XLOOKUP(A2069,Table3[Customer ID],Table3[City tier])</f>
        <v>tier - 3</v>
      </c>
      <c r="T2069" s="20" t="str">
        <f>_xlfn.XLOOKUP(A2069,Table3[Customer ID],Table3[State ID])</f>
        <v>R1013</v>
      </c>
    </row>
    <row r="2070" spans="1:20" x14ac:dyDescent="0.3">
      <c r="A2070" s="20" t="s">
        <v>2088</v>
      </c>
      <c r="B2070" s="20" t="str">
        <f>_xlfn.XLOOKUP(A2070,Sheet3!A2070:A4404,Sheet3!B2070:B4404)</f>
        <v xml:space="preserve"> Mr</v>
      </c>
      <c r="C2070" s="20" t="str">
        <f>_xlfn.XLOOKUP(A2070,Sheet3!A2070:A4404,Sheet3!C2070:C4404)</f>
        <v>Hamsi</v>
      </c>
      <c r="D2070" s="20" t="str">
        <f>_xlfn.XLOOKUP(A2070,Sheet3!A2070:A4404,Sheet3!D2070:D4404)</f>
        <v xml:space="preserve">  Hicham</v>
      </c>
      <c r="E2070" s="46">
        <f>_xlfn.XLOOKUP(A2070,Sheet1!$A$2:$A$2336,Sheet1!$B$2:$B$2336)</f>
        <v>18.46</v>
      </c>
      <c r="F2070" s="20">
        <f>_xlfn.XLOOKUP(Table4[[#This Row],[Customer ID]],Sheet1!A2070:A4404,Sheet1!C2070:C4404)</f>
        <v>5.25</v>
      </c>
      <c r="G2070" s="20" t="str">
        <f>_xlfn.XLOOKUP(Table4[[#This Row],[Customer ID]],Sheet1!A2070:A4404,Sheet1!D2070:D4404)</f>
        <v>No</v>
      </c>
      <c r="H2070" s="20" t="str">
        <f>_xlfn.XLOOKUP(Table4[[#This Row],[Customer ID]],Sheet1!A2070:A4404,Sheet1!E2070:E4404)</f>
        <v>No</v>
      </c>
      <c r="I2070" s="20" t="str">
        <f>_xlfn.XLOOKUP(Table4[[#This Row],[Customer ID]],Sheet1!A2070:A4404,Sheet1!F2070:F4404)</f>
        <v>No</v>
      </c>
      <c r="J2070" s="20">
        <f>_xlfn.XLOOKUP(Table4[[#This Row],[Customer ID]],Sheet1!A2070:A4404,Sheet1!G2070:G4404)</f>
        <v>0</v>
      </c>
      <c r="K2070" s="20" t="str">
        <f>_xlfn.XLOOKUP(Table4[[#This Row],[Customer ID]],Sheet1!A2070:A4404,Sheet1!H2070:H4404)</f>
        <v>No</v>
      </c>
      <c r="L2070" s="20" t="str">
        <f>_xlfn.XLOOKUP(Table4[[#This Row],[Customer ID]],Sheet1!A2070:A4404,Sheet1!I2070:I4404)</f>
        <v>Under Weight</v>
      </c>
      <c r="M2070" s="20" t="str">
        <f>_xlfn.XLOOKUP(A2070,Sheet1!A2070:A4404,Sheet1!J2070:J4404)</f>
        <v>Normal</v>
      </c>
      <c r="N2070" s="48" t="str">
        <f>_xlfn.XLOOKUP(Table4[[#This Row],[Customer ID]],Table3[Customer ID],Table3[Date2])</f>
        <v>17-Nov-1991</v>
      </c>
      <c r="O2070" s="20">
        <f>_xlfn.XLOOKUP(A2070,Table3[Customer ID],Table3[Age])</f>
        <v>31</v>
      </c>
      <c r="P2070" s="20">
        <f>_xlfn.XLOOKUP(A2070,Table3[Customer ID],Table3[children])</f>
        <v>3</v>
      </c>
      <c r="Q2070" s="47">
        <f>_xlfn.XLOOKUP(A2070,Table3[Customer ID],Table3[charges])</f>
        <v>2545.6799999999998</v>
      </c>
      <c r="R2070" s="20" t="str">
        <f>_xlfn.XLOOKUP(A2070,Table3[Customer ID],Table3[Hospital tier])</f>
        <v>tier - 2</v>
      </c>
      <c r="S2070" s="20" t="str">
        <f>_xlfn.XLOOKUP(A2070,Table3[Customer ID],Table3[City tier])</f>
        <v>tier - 1</v>
      </c>
      <c r="T2070" s="20" t="str">
        <f>_xlfn.XLOOKUP(A2070,Table3[Customer ID],Table3[State ID])</f>
        <v>R1013</v>
      </c>
    </row>
    <row r="2071" spans="1:20" x14ac:dyDescent="0.3">
      <c r="A2071" s="20" t="s">
        <v>2089</v>
      </c>
      <c r="B2071" s="20" t="str">
        <f>_xlfn.XLOOKUP(A2071,Sheet3!A2071:A4405,Sheet3!B2071:B4405)</f>
        <v xml:space="preserve"> Ms</v>
      </c>
      <c r="C2071" s="20" t="str">
        <f>_xlfn.XLOOKUP(A2071,Sheet3!A2071:A4405,Sheet3!C2071:C4405)</f>
        <v>Finnegan</v>
      </c>
      <c r="D2071" s="20" t="str">
        <f>_xlfn.XLOOKUP(A2071,Sheet3!A2071:A4405,Sheet3!D2071:D4405)</f>
        <v xml:space="preserve">  Sarah</v>
      </c>
      <c r="E2071" s="46">
        <f>_xlfn.XLOOKUP(A2071,Sheet1!$A$2:$A$2336,Sheet1!$B$2:$B$2336)</f>
        <v>17.3</v>
      </c>
      <c r="F2071" s="20">
        <f>_xlfn.XLOOKUP(Table4[[#This Row],[Customer ID]],Sheet1!A2071:A4405,Sheet1!C2071:C4405)</f>
        <v>4.75</v>
      </c>
      <c r="G2071" s="20" t="str">
        <f>_xlfn.XLOOKUP(Table4[[#This Row],[Customer ID]],Sheet1!A2071:A4405,Sheet1!D2071:D4405)</f>
        <v>No</v>
      </c>
      <c r="H2071" s="20" t="str">
        <f>_xlfn.XLOOKUP(Table4[[#This Row],[Customer ID]],Sheet1!A2071:A4405,Sheet1!E2071:E4405)</f>
        <v>No</v>
      </c>
      <c r="I2071" s="20" t="str">
        <f>_xlfn.XLOOKUP(Table4[[#This Row],[Customer ID]],Sheet1!A2071:A4405,Sheet1!F2071:F4405)</f>
        <v>No</v>
      </c>
      <c r="J2071" s="20">
        <f>_xlfn.XLOOKUP(Table4[[#This Row],[Customer ID]],Sheet1!A2071:A4405,Sheet1!G2071:G4405)</f>
        <v>0</v>
      </c>
      <c r="K2071" s="20" t="str">
        <f>_xlfn.XLOOKUP(Table4[[#This Row],[Customer ID]],Sheet1!A2071:A4405,Sheet1!H2071:H4405)</f>
        <v>No</v>
      </c>
      <c r="L2071" s="20" t="str">
        <f>_xlfn.XLOOKUP(Table4[[#This Row],[Customer ID]],Sheet1!A2071:A4405,Sheet1!I2071:I4405)</f>
        <v>Under Weight</v>
      </c>
      <c r="M2071" s="20" t="str">
        <f>_xlfn.XLOOKUP(A2071,Sheet1!A2071:A4405,Sheet1!J2071:J4405)</f>
        <v>Normal</v>
      </c>
      <c r="N2071" s="48" t="str">
        <f>_xlfn.XLOOKUP(Table4[[#This Row],[Customer ID]],Table3[Customer ID],Table3[Date2])</f>
        <v>1-Oct-1990</v>
      </c>
      <c r="O2071" s="20">
        <f>_xlfn.XLOOKUP(A2071,Table3[Customer ID],Table3[Age])</f>
        <v>32</v>
      </c>
      <c r="P2071" s="20">
        <f>_xlfn.XLOOKUP(A2071,Table3[Customer ID],Table3[children])</f>
        <v>3</v>
      </c>
      <c r="Q2071" s="47">
        <f>_xlfn.XLOOKUP(A2071,Table3[Customer ID],Table3[charges])</f>
        <v>2540.39</v>
      </c>
      <c r="R2071" s="20" t="str">
        <f>_xlfn.XLOOKUP(A2071,Table3[Customer ID],Table3[Hospital tier])</f>
        <v>tier - 2</v>
      </c>
      <c r="S2071" s="20" t="str">
        <f>_xlfn.XLOOKUP(A2071,Table3[Customer ID],Table3[City tier])</f>
        <v>tier - 2</v>
      </c>
      <c r="T2071" s="20" t="str">
        <f>_xlfn.XLOOKUP(A2071,Table3[Customer ID],Table3[State ID])</f>
        <v>R1013</v>
      </c>
    </row>
    <row r="2072" spans="1:20" x14ac:dyDescent="0.3">
      <c r="A2072" s="20" t="s">
        <v>2090</v>
      </c>
      <c r="B2072" s="20" t="str">
        <f>_xlfn.XLOOKUP(A2072,Sheet3!A2072:A4406,Sheet3!B2072:B4406)</f>
        <v xml:space="preserve"> Mr</v>
      </c>
      <c r="C2072" s="20" t="str">
        <f>_xlfn.XLOOKUP(A2072,Sheet3!A2072:A4406,Sheet3!C2072:C4406)</f>
        <v>Walsh</v>
      </c>
      <c r="D2072" s="20" t="str">
        <f>_xlfn.XLOOKUP(A2072,Sheet3!A2072:A4406,Sheet3!D2072:D4406)</f>
        <v xml:space="preserve">  Anthony S</v>
      </c>
      <c r="E2072" s="46">
        <f>_xlfn.XLOOKUP(A2072,Sheet1!$A$2:$A$2336,Sheet1!$B$2:$B$2336)</f>
        <v>35.625</v>
      </c>
      <c r="F2072" s="20">
        <f>_xlfn.XLOOKUP(Table4[[#This Row],[Customer ID]],Sheet1!A2072:A4406,Sheet1!C2072:C4406)</f>
        <v>4.68</v>
      </c>
      <c r="G2072" s="20" t="str">
        <f>_xlfn.XLOOKUP(Table4[[#This Row],[Customer ID]],Sheet1!A2072:A4406,Sheet1!D2072:D4406)</f>
        <v>yes</v>
      </c>
      <c r="H2072" s="20" t="str">
        <f>_xlfn.XLOOKUP(Table4[[#This Row],[Customer ID]],Sheet1!A2072:A4406,Sheet1!E2072:E4406)</f>
        <v>No</v>
      </c>
      <c r="I2072" s="20" t="str">
        <f>_xlfn.XLOOKUP(Table4[[#This Row],[Customer ID]],Sheet1!A2072:A4406,Sheet1!F2072:F4406)</f>
        <v>Yes</v>
      </c>
      <c r="J2072" s="20">
        <f>_xlfn.XLOOKUP(Table4[[#This Row],[Customer ID]],Sheet1!A2072:A4406,Sheet1!G2072:G4406)</f>
        <v>1</v>
      </c>
      <c r="K2072" s="20" t="str">
        <f>_xlfn.XLOOKUP(Table4[[#This Row],[Customer ID]],Sheet1!A2072:A4406,Sheet1!H2072:H4406)</f>
        <v>No</v>
      </c>
      <c r="L2072" s="20" t="str">
        <f>_xlfn.XLOOKUP(Table4[[#This Row],[Customer ID]],Sheet1!A2072:A4406,Sheet1!I2072:I4406)</f>
        <v>Obesity</v>
      </c>
      <c r="M2072" s="20" t="str">
        <f>_xlfn.XLOOKUP(A2072,Sheet1!A2072:A4406,Sheet1!J2072:J4406)</f>
        <v>Normal</v>
      </c>
      <c r="N2072" s="48" t="str">
        <f>_xlfn.XLOOKUP(Table4[[#This Row],[Customer ID]],Table3[Customer ID],Table3[Date2])</f>
        <v>28-Jul-1997</v>
      </c>
      <c r="O2072" s="20">
        <f>_xlfn.XLOOKUP(A2072,Table3[Customer ID],Table3[Age])</f>
        <v>25</v>
      </c>
      <c r="P2072" s="20">
        <f>_xlfn.XLOOKUP(A2072,Table3[Customer ID],Table3[children])</f>
        <v>0</v>
      </c>
      <c r="Q2072" s="47">
        <f>_xlfn.XLOOKUP(A2072,Table3[Customer ID],Table3[charges])</f>
        <v>2534.39</v>
      </c>
      <c r="R2072" s="20" t="str">
        <f>_xlfn.XLOOKUP(A2072,Table3[Customer ID],Table3[Hospital tier])</f>
        <v>tier - 3</v>
      </c>
      <c r="S2072" s="20" t="str">
        <f>_xlfn.XLOOKUP(A2072,Table3[Customer ID],Table3[City tier])</f>
        <v>tier - 3</v>
      </c>
      <c r="T2072" s="20" t="str">
        <f>_xlfn.XLOOKUP(A2072,Table3[Customer ID],Table3[State ID])</f>
        <v>R1012</v>
      </c>
    </row>
    <row r="2073" spans="1:20" x14ac:dyDescent="0.3">
      <c r="A2073" s="20" t="s">
        <v>2091</v>
      </c>
      <c r="B2073" s="20" t="str">
        <f>_xlfn.XLOOKUP(A2073,Sheet3!A2073:A4407,Sheet3!B2073:B4407)</f>
        <v xml:space="preserve"> Ms</v>
      </c>
      <c r="C2073" s="20" t="str">
        <f>_xlfn.XLOOKUP(A2073,Sheet3!A2073:A4407,Sheet3!C2073:C4407)</f>
        <v>Villa</v>
      </c>
      <c r="D2073" s="20" t="str">
        <f>_xlfn.XLOOKUP(A2073,Sheet3!A2073:A4407,Sheet3!D2073:D4407)</f>
        <v xml:space="preserve">  Elisabetta</v>
      </c>
      <c r="E2073" s="46">
        <f>_xlfn.XLOOKUP(A2073,Sheet1!$A$2:$A$2336,Sheet1!$B$2:$B$2336)</f>
        <v>20.234999999999999</v>
      </c>
      <c r="F2073" s="20">
        <f>_xlfn.XLOOKUP(Table4[[#This Row],[Customer ID]],Sheet1!A2073:A4407,Sheet1!C2073:C4407)</f>
        <v>6.17</v>
      </c>
      <c r="G2073" s="20" t="str">
        <f>_xlfn.XLOOKUP(Table4[[#This Row],[Customer ID]],Sheet1!A2073:A4407,Sheet1!D2073:D4407)</f>
        <v>yes</v>
      </c>
      <c r="H2073" s="20" t="str">
        <f>_xlfn.XLOOKUP(Table4[[#This Row],[Customer ID]],Sheet1!A2073:A4407,Sheet1!E2073:E4407)</f>
        <v>yes</v>
      </c>
      <c r="I2073" s="20" t="str">
        <f>_xlfn.XLOOKUP(Table4[[#This Row],[Customer ID]],Sheet1!A2073:A4407,Sheet1!F2073:F4407)</f>
        <v>No</v>
      </c>
      <c r="J2073" s="20">
        <f>_xlfn.XLOOKUP(Table4[[#This Row],[Customer ID]],Sheet1!A2073:A4407,Sheet1!G2073:G4407)</f>
        <v>2</v>
      </c>
      <c r="K2073" s="20" t="str">
        <f>_xlfn.XLOOKUP(Table4[[#This Row],[Customer ID]],Sheet1!A2073:A4407,Sheet1!H2073:H4407)</f>
        <v>No</v>
      </c>
      <c r="L2073" s="20" t="str">
        <f>_xlfn.XLOOKUP(Table4[[#This Row],[Customer ID]],Sheet1!A2073:A4407,Sheet1!I2073:I4407)</f>
        <v>Normal weight</v>
      </c>
      <c r="M2073" s="20" t="str">
        <f>_xlfn.XLOOKUP(A2073,Sheet1!A2073:A4407,Sheet1!J2073:J4407)</f>
        <v>Prediabetes</v>
      </c>
      <c r="N2073" s="48" t="str">
        <f>_xlfn.XLOOKUP(Table4[[#This Row],[Customer ID]],Table3[Customer ID],Table3[Date2])</f>
        <v>25-Aug-2000</v>
      </c>
      <c r="O2073" s="20">
        <f>_xlfn.XLOOKUP(A2073,Table3[Customer ID],Table3[Age])</f>
        <v>22</v>
      </c>
      <c r="P2073" s="20">
        <f>_xlfn.XLOOKUP(A2073,Table3[Customer ID],Table3[children])</f>
        <v>0</v>
      </c>
      <c r="Q2073" s="47">
        <f>_xlfn.XLOOKUP(A2073,Table3[Customer ID],Table3[charges])</f>
        <v>2527.8200000000002</v>
      </c>
      <c r="R2073" s="20" t="str">
        <f>_xlfn.XLOOKUP(A2073,Table3[Customer ID],Table3[Hospital tier])</f>
        <v>tier - 2</v>
      </c>
      <c r="S2073" s="20" t="str">
        <f>_xlfn.XLOOKUP(A2073,Table3[Customer ID],Table3[City tier])</f>
        <v>tier - 3</v>
      </c>
      <c r="T2073" s="20" t="str">
        <f>_xlfn.XLOOKUP(A2073,Table3[Customer ID],Table3[State ID])</f>
        <v>R1012</v>
      </c>
    </row>
    <row r="2074" spans="1:20" x14ac:dyDescent="0.3">
      <c r="A2074" s="20" t="s">
        <v>2092</v>
      </c>
      <c r="B2074" s="20" t="str">
        <f>_xlfn.XLOOKUP(A2074,Sheet3!A2074:A4408,Sheet3!B2074:B4408)</f>
        <v xml:space="preserve"> Mr</v>
      </c>
      <c r="C2074" s="20" t="str">
        <f>_xlfn.XLOOKUP(A2074,Sheet3!A2074:A4408,Sheet3!C2074:C4408)</f>
        <v>Cable</v>
      </c>
      <c r="D2074" s="20" t="str">
        <f>_xlfn.XLOOKUP(A2074,Sheet3!A2074:A4408,Sheet3!D2074:D4408)</f>
        <v xml:space="preserve">  Trevor N.</v>
      </c>
      <c r="E2074" s="46">
        <f>_xlfn.XLOOKUP(A2074,Sheet1!$A$2:$A$2336,Sheet1!$B$2:$B$2336)</f>
        <v>27.55</v>
      </c>
      <c r="F2074" s="20">
        <f>_xlfn.XLOOKUP(Table4[[#This Row],[Customer ID]],Sheet1!A2074:A4408,Sheet1!C2074:C4408)</f>
        <v>4.5599999999999996</v>
      </c>
      <c r="G2074" s="20" t="str">
        <f>_xlfn.XLOOKUP(Table4[[#This Row],[Customer ID]],Sheet1!A2074:A4408,Sheet1!D2074:D4408)</f>
        <v>yes</v>
      </c>
      <c r="H2074" s="20" t="str">
        <f>_xlfn.XLOOKUP(Table4[[#This Row],[Customer ID]],Sheet1!A2074:A4408,Sheet1!E2074:E4408)</f>
        <v>No</v>
      </c>
      <c r="I2074" s="20" t="str">
        <f>_xlfn.XLOOKUP(Table4[[#This Row],[Customer ID]],Sheet1!A2074:A4408,Sheet1!F2074:F4408)</f>
        <v>Yes</v>
      </c>
      <c r="J2074" s="20">
        <f>_xlfn.XLOOKUP(Table4[[#This Row],[Customer ID]],Sheet1!A2074:A4408,Sheet1!G2074:G4408)</f>
        <v>1</v>
      </c>
      <c r="K2074" s="20" t="str">
        <f>_xlfn.XLOOKUP(Table4[[#This Row],[Customer ID]],Sheet1!A2074:A4408,Sheet1!H2074:H4408)</f>
        <v>No</v>
      </c>
      <c r="L2074" s="20" t="str">
        <f>_xlfn.XLOOKUP(Table4[[#This Row],[Customer ID]],Sheet1!A2074:A4408,Sheet1!I2074:I4408)</f>
        <v>Over Weight</v>
      </c>
      <c r="M2074" s="20" t="str">
        <f>_xlfn.XLOOKUP(A2074,Sheet1!A2074:A4408,Sheet1!J2074:J4408)</f>
        <v>Normal</v>
      </c>
      <c r="N2074" s="48" t="str">
        <f>_xlfn.XLOOKUP(Table4[[#This Row],[Customer ID]],Table3[Customer ID],Table3[Date2])</f>
        <v>2-Nov-1997</v>
      </c>
      <c r="O2074" s="20">
        <f>_xlfn.XLOOKUP(A2074,Table3[Customer ID],Table3[Age])</f>
        <v>25</v>
      </c>
      <c r="P2074" s="20">
        <f>_xlfn.XLOOKUP(A2074,Table3[Customer ID],Table3[children])</f>
        <v>0</v>
      </c>
      <c r="Q2074" s="47">
        <f>_xlfn.XLOOKUP(A2074,Table3[Customer ID],Table3[charges])</f>
        <v>2523.17</v>
      </c>
      <c r="R2074" s="20" t="str">
        <f>_xlfn.XLOOKUP(A2074,Table3[Customer ID],Table3[Hospital tier])</f>
        <v>tier - 3</v>
      </c>
      <c r="S2074" s="20" t="str">
        <f>_xlfn.XLOOKUP(A2074,Table3[Customer ID],Table3[City tier])</f>
        <v>tier - 1</v>
      </c>
      <c r="T2074" s="20" t="str">
        <f>_xlfn.XLOOKUP(A2074,Table3[Customer ID],Table3[State ID])</f>
        <v>R1012</v>
      </c>
    </row>
    <row r="2075" spans="1:20" x14ac:dyDescent="0.3">
      <c r="A2075" s="20" t="s">
        <v>2093</v>
      </c>
      <c r="B2075" s="20" t="str">
        <f>_xlfn.XLOOKUP(A2075,Sheet3!A2075:A4409,Sheet3!B2075:B4409)</f>
        <v xml:space="preserve"> Ms</v>
      </c>
      <c r="C2075" s="20" t="str">
        <f>_xlfn.XLOOKUP(A2075,Sheet3!A2075:A4409,Sheet3!C2075:C4409)</f>
        <v>Eiring</v>
      </c>
      <c r="D2075" s="20" t="str">
        <f>_xlfn.XLOOKUP(A2075,Sheet3!A2075:A4409,Sheet3!D2075:D4409)</f>
        <v xml:space="preserve">  Nancy</v>
      </c>
      <c r="E2075" s="46">
        <f>_xlfn.XLOOKUP(A2075,Sheet1!$A$2:$A$2336,Sheet1!$B$2:$B$2336)</f>
        <v>17.97</v>
      </c>
      <c r="F2075" s="20">
        <f>_xlfn.XLOOKUP(Table4[[#This Row],[Customer ID]],Sheet1!A2075:A4409,Sheet1!C2075:C4409)</f>
        <v>6.3</v>
      </c>
      <c r="G2075" s="20" t="str">
        <f>_xlfn.XLOOKUP(Table4[[#This Row],[Customer ID]],Sheet1!A2075:A4409,Sheet1!D2075:D4409)</f>
        <v>No</v>
      </c>
      <c r="H2075" s="20" t="str">
        <f>_xlfn.XLOOKUP(Table4[[#This Row],[Customer ID]],Sheet1!A2075:A4409,Sheet1!E2075:E4409)</f>
        <v>No</v>
      </c>
      <c r="I2075" s="20" t="str">
        <f>_xlfn.XLOOKUP(Table4[[#This Row],[Customer ID]],Sheet1!A2075:A4409,Sheet1!F2075:F4409)</f>
        <v>No</v>
      </c>
      <c r="J2075" s="20">
        <f>_xlfn.XLOOKUP(Table4[[#This Row],[Customer ID]],Sheet1!A2075:A4409,Sheet1!G2075:G4409)</f>
        <v>0</v>
      </c>
      <c r="K2075" s="20" t="str">
        <f>_xlfn.XLOOKUP(Table4[[#This Row],[Customer ID]],Sheet1!A2075:A4409,Sheet1!H2075:H4409)</f>
        <v>No</v>
      </c>
      <c r="L2075" s="20" t="str">
        <f>_xlfn.XLOOKUP(Table4[[#This Row],[Customer ID]],Sheet1!A2075:A4409,Sheet1!I2075:I4409)</f>
        <v>Under Weight</v>
      </c>
      <c r="M2075" s="20" t="str">
        <f>_xlfn.XLOOKUP(A2075,Sheet1!A2075:A4409,Sheet1!J2075:J4409)</f>
        <v>Prediabetes</v>
      </c>
      <c r="N2075" s="48" t="str">
        <f>_xlfn.XLOOKUP(Table4[[#This Row],[Customer ID]],Table3[Customer ID],Table3[Date2])</f>
        <v>5-Aug-1991</v>
      </c>
      <c r="O2075" s="20">
        <f>_xlfn.XLOOKUP(A2075,Table3[Customer ID],Table3[Age])</f>
        <v>31</v>
      </c>
      <c r="P2075" s="20">
        <f>_xlfn.XLOOKUP(A2075,Table3[Customer ID],Table3[children])</f>
        <v>3</v>
      </c>
      <c r="Q2075" s="47">
        <f>_xlfn.XLOOKUP(A2075,Table3[Customer ID],Table3[charges])</f>
        <v>2510.79</v>
      </c>
      <c r="R2075" s="20" t="str">
        <f>_xlfn.XLOOKUP(A2075,Table3[Customer ID],Table3[Hospital tier])</f>
        <v>tier - 2</v>
      </c>
      <c r="S2075" s="20" t="str">
        <f>_xlfn.XLOOKUP(A2075,Table3[Customer ID],Table3[City tier])</f>
        <v>tier - 1</v>
      </c>
      <c r="T2075" s="20" t="str">
        <f>_xlfn.XLOOKUP(A2075,Table3[Customer ID],Table3[State ID])</f>
        <v>R1013</v>
      </c>
    </row>
    <row r="2076" spans="1:20" x14ac:dyDescent="0.3">
      <c r="A2076" s="20" t="s">
        <v>2094</v>
      </c>
      <c r="B2076" s="20" t="str">
        <f>_xlfn.XLOOKUP(A2076,Sheet3!A2076:A4410,Sheet3!B2076:B4410)</f>
        <v xml:space="preserve"> Ms</v>
      </c>
      <c r="C2076" s="20" t="str">
        <f>_xlfn.XLOOKUP(A2076,Sheet3!A2076:A4410,Sheet3!C2076:C4410)</f>
        <v>Connor</v>
      </c>
      <c r="D2076" s="20" t="str">
        <f>_xlfn.XLOOKUP(A2076,Sheet3!A2076:A4410,Sheet3!D2076:D4410)</f>
        <v xml:space="preserve">  Allison R.</v>
      </c>
      <c r="E2076" s="46">
        <f>_xlfn.XLOOKUP(A2076,Sheet1!$A$2:$A$2336,Sheet1!$B$2:$B$2336)</f>
        <v>29.98</v>
      </c>
      <c r="F2076" s="20">
        <f>_xlfn.XLOOKUP(Table4[[#This Row],[Customer ID]],Sheet1!A2076:A4410,Sheet1!C2076:C4410)</f>
        <v>6.03</v>
      </c>
      <c r="G2076" s="20" t="str">
        <f>_xlfn.XLOOKUP(Table4[[#This Row],[Customer ID]],Sheet1!A2076:A4410,Sheet1!D2076:D4410)</f>
        <v>No</v>
      </c>
      <c r="H2076" s="20" t="str">
        <f>_xlfn.XLOOKUP(Table4[[#This Row],[Customer ID]],Sheet1!A2076:A4410,Sheet1!E2076:E4410)</f>
        <v>yes</v>
      </c>
      <c r="I2076" s="20" t="str">
        <f>_xlfn.XLOOKUP(Table4[[#This Row],[Customer ID]],Sheet1!A2076:A4410,Sheet1!F2076:F4410)</f>
        <v>No</v>
      </c>
      <c r="J2076" s="20">
        <f>_xlfn.XLOOKUP(Table4[[#This Row],[Customer ID]],Sheet1!A2076:A4410,Sheet1!G2076:G4410)</f>
        <v>1</v>
      </c>
      <c r="K2076" s="20" t="str">
        <f>_xlfn.XLOOKUP(Table4[[#This Row],[Customer ID]],Sheet1!A2076:A4410,Sheet1!H2076:H4410)</f>
        <v>No</v>
      </c>
      <c r="L2076" s="20" t="str">
        <f>_xlfn.XLOOKUP(Table4[[#This Row],[Customer ID]],Sheet1!A2076:A4410,Sheet1!I2076:I4410)</f>
        <v>Over Weight</v>
      </c>
      <c r="M2076" s="20" t="str">
        <f>_xlfn.XLOOKUP(A2076,Sheet1!A2076:A4410,Sheet1!J2076:J4410)</f>
        <v>Prediabetes</v>
      </c>
      <c r="N2076" s="48" t="str">
        <f>_xlfn.XLOOKUP(Table4[[#This Row],[Customer ID]],Table3[Customer ID],Table3[Date2])</f>
        <v>6-Sep-2004</v>
      </c>
      <c r="O2076" s="20">
        <f>_xlfn.XLOOKUP(A2076,Table3[Customer ID],Table3[Age])</f>
        <v>18</v>
      </c>
      <c r="P2076" s="20">
        <f>_xlfn.XLOOKUP(A2076,Table3[Customer ID],Table3[children])</f>
        <v>0</v>
      </c>
      <c r="Q2076" s="47">
        <f>_xlfn.XLOOKUP(A2076,Table3[Customer ID],Table3[charges])</f>
        <v>2500.9299999999998</v>
      </c>
      <c r="R2076" s="20" t="str">
        <f>_xlfn.XLOOKUP(A2076,Table3[Customer ID],Table3[Hospital tier])</f>
        <v>tier - 2</v>
      </c>
      <c r="S2076" s="20" t="str">
        <f>_xlfn.XLOOKUP(A2076,Table3[Customer ID],Table3[City tier])</f>
        <v>tier - 2</v>
      </c>
      <c r="T2076" s="20" t="str">
        <f>_xlfn.XLOOKUP(A2076,Table3[Customer ID],Table3[State ID])</f>
        <v>R1012</v>
      </c>
    </row>
    <row r="2077" spans="1:20" x14ac:dyDescent="0.3">
      <c r="A2077" s="20" t="s">
        <v>2095</v>
      </c>
      <c r="B2077" s="20" t="str">
        <f>_xlfn.XLOOKUP(A2077,Sheet3!A2077:A4411,Sheet3!B2077:B4411)</f>
        <v xml:space="preserve"> Mr</v>
      </c>
      <c r="C2077" s="20" t="str">
        <f>_xlfn.XLOOKUP(A2077,Sheet3!A2077:A4411,Sheet3!C2077:C4411)</f>
        <v>Friedman</v>
      </c>
      <c r="D2077" s="20" t="str">
        <f>_xlfn.XLOOKUP(A2077,Sheet3!A2077:A4411,Sheet3!D2077:D4411)</f>
        <v xml:space="preserve">  Robert J.</v>
      </c>
      <c r="E2077" s="46">
        <f>_xlfn.XLOOKUP(A2077,Sheet1!$A$2:$A$2336,Sheet1!$B$2:$B$2336)</f>
        <v>33.659999999999997</v>
      </c>
      <c r="F2077" s="20">
        <f>_xlfn.XLOOKUP(Table4[[#This Row],[Customer ID]],Sheet1!A2077:A4411,Sheet1!C2077:C4411)</f>
        <v>4.2</v>
      </c>
      <c r="G2077" s="20" t="str">
        <f>_xlfn.XLOOKUP(Table4[[#This Row],[Customer ID]],Sheet1!A2077:A4411,Sheet1!D2077:D4411)</f>
        <v>yes</v>
      </c>
      <c r="H2077" s="20" t="str">
        <f>_xlfn.XLOOKUP(Table4[[#This Row],[Customer ID]],Sheet1!A2077:A4411,Sheet1!E2077:E4411)</f>
        <v>No</v>
      </c>
      <c r="I2077" s="20" t="str">
        <f>_xlfn.XLOOKUP(Table4[[#This Row],[Customer ID]],Sheet1!A2077:A4411,Sheet1!F2077:F4411)</f>
        <v>No</v>
      </c>
      <c r="J2077" s="20">
        <f>_xlfn.XLOOKUP(Table4[[#This Row],[Customer ID]],Sheet1!A2077:A4411,Sheet1!G2077:G4411)</f>
        <v>1</v>
      </c>
      <c r="K2077" s="20" t="str">
        <f>_xlfn.XLOOKUP(Table4[[#This Row],[Customer ID]],Sheet1!A2077:A4411,Sheet1!H2077:H4411)</f>
        <v>No</v>
      </c>
      <c r="L2077" s="20" t="str">
        <f>_xlfn.XLOOKUP(Table4[[#This Row],[Customer ID]],Sheet1!A2077:A4411,Sheet1!I2077:I4411)</f>
        <v>Obesity</v>
      </c>
      <c r="M2077" s="20" t="str">
        <f>_xlfn.XLOOKUP(A2077,Sheet1!A2077:A4411,Sheet1!J2077:J4411)</f>
        <v>Normal</v>
      </c>
      <c r="N2077" s="48" t="str">
        <f>_xlfn.XLOOKUP(Table4[[#This Row],[Customer ID]],Table3[Customer ID],Table3[Date2])</f>
        <v>15-Oct-1995</v>
      </c>
      <c r="O2077" s="20">
        <f>_xlfn.XLOOKUP(A2077,Table3[Customer ID],Table3[Age])</f>
        <v>27</v>
      </c>
      <c r="P2077" s="20">
        <f>_xlfn.XLOOKUP(A2077,Table3[Customer ID],Table3[children])</f>
        <v>0</v>
      </c>
      <c r="Q2077" s="47">
        <f>_xlfn.XLOOKUP(A2077,Table3[Customer ID],Table3[charges])</f>
        <v>2498.41</v>
      </c>
      <c r="R2077" s="20" t="str">
        <f>_xlfn.XLOOKUP(A2077,Table3[Customer ID],Table3[Hospital tier])</f>
        <v>tier - 3</v>
      </c>
      <c r="S2077" s="20" t="str">
        <f>_xlfn.XLOOKUP(A2077,Table3[Customer ID],Table3[City tier])</f>
        <v>tier - 3</v>
      </c>
      <c r="T2077" s="20" t="str">
        <f>_xlfn.XLOOKUP(A2077,Table3[Customer ID],Table3[State ID])</f>
        <v>R1013</v>
      </c>
    </row>
    <row r="2078" spans="1:20" x14ac:dyDescent="0.3">
      <c r="A2078" s="20" t="s">
        <v>2096</v>
      </c>
      <c r="B2078" s="20" t="str">
        <f>_xlfn.XLOOKUP(A2078,Sheet3!A2078:A4412,Sheet3!B2078:B4412)</f>
        <v xml:space="preserve"> Mr</v>
      </c>
      <c r="C2078" s="20" t="str">
        <f>_xlfn.XLOOKUP(A2078,Sheet3!A2078:A4412,Sheet3!C2078:C4412)</f>
        <v>Croker</v>
      </c>
      <c r="D2078" s="20" t="str">
        <f>_xlfn.XLOOKUP(A2078,Sheet3!A2078:A4412,Sheet3!D2078:D4412)</f>
        <v xml:space="preserve">  Nicholas</v>
      </c>
      <c r="E2078" s="46">
        <f>_xlfn.XLOOKUP(A2078,Sheet1!$A$2:$A$2336,Sheet1!$B$2:$B$2336)</f>
        <v>32.67</v>
      </c>
      <c r="F2078" s="20">
        <f>_xlfn.XLOOKUP(Table4[[#This Row],[Customer ID]],Sheet1!A2078:A4412,Sheet1!C2078:C4412)</f>
        <v>5.61</v>
      </c>
      <c r="G2078" s="20" t="str">
        <f>_xlfn.XLOOKUP(Table4[[#This Row],[Customer ID]],Sheet1!A2078:A4412,Sheet1!D2078:D4412)</f>
        <v>yes</v>
      </c>
      <c r="H2078" s="20" t="str">
        <f>_xlfn.XLOOKUP(Table4[[#This Row],[Customer ID]],Sheet1!A2078:A4412,Sheet1!E2078:E4412)</f>
        <v>No</v>
      </c>
      <c r="I2078" s="20" t="str">
        <f>_xlfn.XLOOKUP(Table4[[#This Row],[Customer ID]],Sheet1!A2078:A4412,Sheet1!F2078:F4412)</f>
        <v>No</v>
      </c>
      <c r="J2078" s="20">
        <f>_xlfn.XLOOKUP(Table4[[#This Row],[Customer ID]],Sheet1!A2078:A4412,Sheet1!G2078:G4412)</f>
        <v>1</v>
      </c>
      <c r="K2078" s="20" t="str">
        <f>_xlfn.XLOOKUP(Table4[[#This Row],[Customer ID]],Sheet1!A2078:A4412,Sheet1!H2078:H4412)</f>
        <v>No</v>
      </c>
      <c r="L2078" s="20" t="str">
        <f>_xlfn.XLOOKUP(Table4[[#This Row],[Customer ID]],Sheet1!A2078:A4412,Sheet1!I2078:I4412)</f>
        <v>Obesity</v>
      </c>
      <c r="M2078" s="20" t="str">
        <f>_xlfn.XLOOKUP(A2078,Sheet1!A2078:A4412,Sheet1!J2078:J4412)</f>
        <v>Normal</v>
      </c>
      <c r="N2078" s="48" t="str">
        <f>_xlfn.XLOOKUP(Table4[[#This Row],[Customer ID]],Table3[Customer ID],Table3[Date2])</f>
        <v>9-Jul-1995</v>
      </c>
      <c r="O2078" s="20">
        <f>_xlfn.XLOOKUP(A2078,Table3[Customer ID],Table3[Age])</f>
        <v>27</v>
      </c>
      <c r="P2078" s="20">
        <f>_xlfn.XLOOKUP(A2078,Table3[Customer ID],Table3[children])</f>
        <v>0</v>
      </c>
      <c r="Q2078" s="47">
        <f>_xlfn.XLOOKUP(A2078,Table3[Customer ID],Table3[charges])</f>
        <v>2497.04</v>
      </c>
      <c r="R2078" s="20" t="str">
        <f>_xlfn.XLOOKUP(A2078,Table3[Customer ID],Table3[Hospital tier])</f>
        <v>tier - 3</v>
      </c>
      <c r="S2078" s="20" t="str">
        <f>_xlfn.XLOOKUP(A2078,Table3[Customer ID],Table3[City tier])</f>
        <v>tier - 3</v>
      </c>
      <c r="T2078" s="20" t="str">
        <f>_xlfn.XLOOKUP(A2078,Table3[Customer ID],Table3[State ID])</f>
        <v>R1013</v>
      </c>
    </row>
    <row r="2079" spans="1:20" x14ac:dyDescent="0.3">
      <c r="A2079" s="20" t="s">
        <v>2097</v>
      </c>
      <c r="B2079" s="20" t="str">
        <f>_xlfn.XLOOKUP(A2079,Sheet3!A2079:A4413,Sheet3!B2079:B4413)</f>
        <v xml:space="preserve"> Mr</v>
      </c>
      <c r="C2079" s="20" t="str">
        <f>_xlfn.XLOOKUP(A2079,Sheet3!A2079:A4413,Sheet3!C2079:C4413)</f>
        <v>Beganics</v>
      </c>
      <c r="D2079" s="20" t="str">
        <f>_xlfn.XLOOKUP(A2079,Sheet3!A2079:A4413,Sheet3!D2079:D4413)</f>
        <v xml:space="preserve">  Kevin L</v>
      </c>
      <c r="E2079" s="46">
        <f>_xlfn.XLOOKUP(A2079,Sheet1!$A$2:$A$2336,Sheet1!$B$2:$B$2336)</f>
        <v>30.5</v>
      </c>
      <c r="F2079" s="20">
        <f>_xlfn.XLOOKUP(Table4[[#This Row],[Customer ID]],Sheet1!A2079:A4413,Sheet1!C2079:C4413)</f>
        <v>5.88</v>
      </c>
      <c r="G2079" s="20" t="str">
        <f>_xlfn.XLOOKUP(Table4[[#This Row],[Customer ID]],Sheet1!A2079:A4413,Sheet1!D2079:D4413)</f>
        <v>yes</v>
      </c>
      <c r="H2079" s="20" t="str">
        <f>_xlfn.XLOOKUP(Table4[[#This Row],[Customer ID]],Sheet1!A2079:A4413,Sheet1!E2079:E4413)</f>
        <v>No</v>
      </c>
      <c r="I2079" s="20" t="str">
        <f>_xlfn.XLOOKUP(Table4[[#This Row],[Customer ID]],Sheet1!A2079:A4413,Sheet1!F2079:F4413)</f>
        <v>No</v>
      </c>
      <c r="J2079" s="20">
        <f>_xlfn.XLOOKUP(Table4[[#This Row],[Customer ID]],Sheet1!A2079:A4413,Sheet1!G2079:G4413)</f>
        <v>1</v>
      </c>
      <c r="K2079" s="20" t="str">
        <f>_xlfn.XLOOKUP(Table4[[#This Row],[Customer ID]],Sheet1!A2079:A4413,Sheet1!H2079:H4413)</f>
        <v>No</v>
      </c>
      <c r="L2079" s="20" t="str">
        <f>_xlfn.XLOOKUP(Table4[[#This Row],[Customer ID]],Sheet1!A2079:A4413,Sheet1!I2079:I4413)</f>
        <v>Obesity</v>
      </c>
      <c r="M2079" s="20" t="str">
        <f>_xlfn.XLOOKUP(A2079,Sheet1!A2079:A4413,Sheet1!J2079:J4413)</f>
        <v>Prediabetes</v>
      </c>
      <c r="N2079" s="48" t="str">
        <f>_xlfn.XLOOKUP(Table4[[#This Row],[Customer ID]],Table3[Customer ID],Table3[Date2])</f>
        <v>14-Oct-1995</v>
      </c>
      <c r="O2079" s="20">
        <f>_xlfn.XLOOKUP(A2079,Table3[Customer ID],Table3[Age])</f>
        <v>27</v>
      </c>
      <c r="P2079" s="20">
        <f>_xlfn.XLOOKUP(A2079,Table3[Customer ID],Table3[children])</f>
        <v>0</v>
      </c>
      <c r="Q2079" s="47">
        <f>_xlfn.XLOOKUP(A2079,Table3[Customer ID],Table3[charges])</f>
        <v>2494.02</v>
      </c>
      <c r="R2079" s="20" t="str">
        <f>_xlfn.XLOOKUP(A2079,Table3[Customer ID],Table3[Hospital tier])</f>
        <v>tier - 3</v>
      </c>
      <c r="S2079" s="20" t="str">
        <f>_xlfn.XLOOKUP(A2079,Table3[Customer ID],Table3[City tier])</f>
        <v>tier - 1</v>
      </c>
      <c r="T2079" s="20" t="str">
        <f>_xlfn.XLOOKUP(A2079,Table3[Customer ID],Table3[State ID])</f>
        <v>R1011</v>
      </c>
    </row>
    <row r="2080" spans="1:20" x14ac:dyDescent="0.3">
      <c r="A2080" s="20" t="s">
        <v>2098</v>
      </c>
      <c r="B2080" s="20" t="str">
        <f>_xlfn.XLOOKUP(A2080,Sheet3!A2080:A4414,Sheet3!B2080:B4414)</f>
        <v xml:space="preserve"> Mr</v>
      </c>
      <c r="C2080" s="20" t="str">
        <f>_xlfn.XLOOKUP(A2080,Sheet3!A2080:A4414,Sheet3!C2080:C4414)</f>
        <v>Huberty</v>
      </c>
      <c r="D2080" s="20" t="str">
        <f>_xlfn.XLOOKUP(A2080,Sheet3!A2080:A4414,Sheet3!D2080:D4414)</f>
        <v xml:space="preserve">  Bryan</v>
      </c>
      <c r="E2080" s="46">
        <f>_xlfn.XLOOKUP(A2080,Sheet1!$A$2:$A$2336,Sheet1!$B$2:$B$2336)</f>
        <v>23.1</v>
      </c>
      <c r="F2080" s="20">
        <f>_xlfn.XLOOKUP(Table4[[#This Row],[Customer ID]],Sheet1!A2080:A4414,Sheet1!C2080:C4414)</f>
        <v>5.92</v>
      </c>
      <c r="G2080" s="20" t="str">
        <f>_xlfn.XLOOKUP(Table4[[#This Row],[Customer ID]],Sheet1!A2080:A4414,Sheet1!D2080:D4414)</f>
        <v>yes</v>
      </c>
      <c r="H2080" s="20" t="str">
        <f>_xlfn.XLOOKUP(Table4[[#This Row],[Customer ID]],Sheet1!A2080:A4414,Sheet1!E2080:E4414)</f>
        <v>No</v>
      </c>
      <c r="I2080" s="20" t="str">
        <f>_xlfn.XLOOKUP(Table4[[#This Row],[Customer ID]],Sheet1!A2080:A4414,Sheet1!F2080:F4414)</f>
        <v>No</v>
      </c>
      <c r="J2080" s="20">
        <f>_xlfn.XLOOKUP(Table4[[#This Row],[Customer ID]],Sheet1!A2080:A4414,Sheet1!G2080:G4414)</f>
        <v>1</v>
      </c>
      <c r="K2080" s="20" t="str">
        <f>_xlfn.XLOOKUP(Table4[[#This Row],[Customer ID]],Sheet1!A2080:A4414,Sheet1!H2080:H4414)</f>
        <v>No</v>
      </c>
      <c r="L2080" s="20" t="str">
        <f>_xlfn.XLOOKUP(Table4[[#This Row],[Customer ID]],Sheet1!A2080:A4414,Sheet1!I2080:I4414)</f>
        <v>Normal weight</v>
      </c>
      <c r="M2080" s="20" t="str">
        <f>_xlfn.XLOOKUP(A2080,Sheet1!A2080:A4414,Sheet1!J2080:J4414)</f>
        <v>Prediabetes</v>
      </c>
      <c r="N2080" s="48" t="str">
        <f>_xlfn.XLOOKUP(Table4[[#This Row],[Customer ID]],Table3[Customer ID],Table3[Date2])</f>
        <v>6-Nov-1995</v>
      </c>
      <c r="O2080" s="20">
        <f>_xlfn.XLOOKUP(A2080,Table3[Customer ID],Table3[Age])</f>
        <v>27</v>
      </c>
      <c r="P2080" s="20">
        <f>_xlfn.XLOOKUP(A2080,Table3[Customer ID],Table3[children])</f>
        <v>0</v>
      </c>
      <c r="Q2080" s="47">
        <f>_xlfn.XLOOKUP(A2080,Table3[Customer ID],Table3[charges])</f>
        <v>2483.7399999999998</v>
      </c>
      <c r="R2080" s="20" t="str">
        <f>_xlfn.XLOOKUP(A2080,Table3[Customer ID],Table3[Hospital tier])</f>
        <v>tier - 3</v>
      </c>
      <c r="S2080" s="20" t="str">
        <f>_xlfn.XLOOKUP(A2080,Table3[Customer ID],Table3[City tier])</f>
        <v>tier - 2</v>
      </c>
      <c r="T2080" s="20" t="str">
        <f>_xlfn.XLOOKUP(A2080,Table3[Customer ID],Table3[State ID])</f>
        <v>R1013</v>
      </c>
    </row>
    <row r="2081" spans="1:20" x14ac:dyDescent="0.3">
      <c r="A2081" s="20" t="s">
        <v>2099</v>
      </c>
      <c r="B2081" s="20" t="str">
        <f>_xlfn.XLOOKUP(A2081,Sheet3!A2081:A4415,Sheet3!B2081:B4415)</f>
        <v xml:space="preserve"> Ms</v>
      </c>
      <c r="C2081" s="20" t="str">
        <f>_xlfn.XLOOKUP(A2081,Sheet3!A2081:A4415,Sheet3!C2081:C4415)</f>
        <v>Jacobs</v>
      </c>
      <c r="D2081" s="20" t="str">
        <f>_xlfn.XLOOKUP(A2081,Sheet3!A2081:A4415,Sheet3!D2081:D4415)</f>
        <v xml:space="preserve">  Janae N.</v>
      </c>
      <c r="E2081" s="46">
        <f>_xlfn.XLOOKUP(A2081,Sheet1!$A$2:$A$2336,Sheet1!$B$2:$B$2336)</f>
        <v>39.49</v>
      </c>
      <c r="F2081" s="20">
        <f>_xlfn.XLOOKUP(Table4[[#This Row],[Customer ID]],Sheet1!A2081:A4415,Sheet1!C2081:C4415)</f>
        <v>4.8099999999999996</v>
      </c>
      <c r="G2081" s="20" t="str">
        <f>_xlfn.XLOOKUP(Table4[[#This Row],[Customer ID]],Sheet1!A2081:A4415,Sheet1!D2081:D4415)</f>
        <v>No</v>
      </c>
      <c r="H2081" s="20" t="str">
        <f>_xlfn.XLOOKUP(Table4[[#This Row],[Customer ID]],Sheet1!A2081:A4415,Sheet1!E2081:E4415)</f>
        <v>No</v>
      </c>
      <c r="I2081" s="20" t="str">
        <f>_xlfn.XLOOKUP(Table4[[#This Row],[Customer ID]],Sheet1!A2081:A4415,Sheet1!F2081:F4415)</f>
        <v>No</v>
      </c>
      <c r="J2081" s="20">
        <f>_xlfn.XLOOKUP(Table4[[#This Row],[Customer ID]],Sheet1!A2081:A4415,Sheet1!G2081:G4415)</f>
        <v>1</v>
      </c>
      <c r="K2081" s="20" t="str">
        <f>_xlfn.XLOOKUP(Table4[[#This Row],[Customer ID]],Sheet1!A2081:A4415,Sheet1!H2081:H4415)</f>
        <v>No</v>
      </c>
      <c r="L2081" s="20" t="str">
        <f>_xlfn.XLOOKUP(Table4[[#This Row],[Customer ID]],Sheet1!A2081:A4415,Sheet1!I2081:I4415)</f>
        <v>Obesity</v>
      </c>
      <c r="M2081" s="20" t="str">
        <f>_xlfn.XLOOKUP(A2081,Sheet1!A2081:A4415,Sheet1!J2081:J4415)</f>
        <v>Normal</v>
      </c>
      <c r="N2081" s="48" t="str">
        <f>_xlfn.XLOOKUP(Table4[[#This Row],[Customer ID]],Table3[Customer ID],Table3[Date2])</f>
        <v>20-Jun-1998</v>
      </c>
      <c r="O2081" s="20">
        <f>_xlfn.XLOOKUP(A2081,Table3[Customer ID],Table3[Age])</f>
        <v>24</v>
      </c>
      <c r="P2081" s="20">
        <f>_xlfn.XLOOKUP(A2081,Table3[Customer ID],Table3[children])</f>
        <v>0</v>
      </c>
      <c r="Q2081" s="47">
        <f>_xlfn.XLOOKUP(A2081,Table3[Customer ID],Table3[charges])</f>
        <v>2480.98</v>
      </c>
      <c r="R2081" s="20" t="str">
        <f>_xlfn.XLOOKUP(A2081,Table3[Customer ID],Table3[Hospital tier])</f>
        <v>tier - 2</v>
      </c>
      <c r="S2081" s="20" t="str">
        <f>_xlfn.XLOOKUP(A2081,Table3[Customer ID],Table3[City tier])</f>
        <v>tier - 2</v>
      </c>
      <c r="T2081" s="20" t="str">
        <f>_xlfn.XLOOKUP(A2081,Table3[Customer ID],Table3[State ID])</f>
        <v>R1013</v>
      </c>
    </row>
    <row r="2082" spans="1:20" x14ac:dyDescent="0.3">
      <c r="A2082" s="20" t="s">
        <v>2100</v>
      </c>
      <c r="B2082" s="20" t="str">
        <f>_xlfn.XLOOKUP(A2082,Sheet3!A2082:A4416,Sheet3!B2082:B4416)</f>
        <v xml:space="preserve"> Ms</v>
      </c>
      <c r="C2082" s="20" t="str">
        <f>_xlfn.XLOOKUP(A2082,Sheet3!A2082:A4416,Sheet3!C2082:C4416)</f>
        <v>Hazlehurst</v>
      </c>
      <c r="D2082" s="20" t="str">
        <f>_xlfn.XLOOKUP(A2082,Sheet3!A2082:A4416,Sheet3!D2082:D4416)</f>
        <v xml:space="preserve">  Audrey</v>
      </c>
      <c r="E2082" s="46">
        <f>_xlfn.XLOOKUP(A2082,Sheet1!$A$2:$A$2336,Sheet1!$B$2:$B$2336)</f>
        <v>33.99</v>
      </c>
      <c r="F2082" s="20">
        <f>_xlfn.XLOOKUP(Table4[[#This Row],[Customer ID]],Sheet1!A2082:A4416,Sheet1!C2082:C4416)</f>
        <v>4.55</v>
      </c>
      <c r="G2082" s="20" t="str">
        <f>_xlfn.XLOOKUP(Table4[[#This Row],[Customer ID]],Sheet1!A2082:A4416,Sheet1!D2082:D4416)</f>
        <v>No</v>
      </c>
      <c r="H2082" s="20" t="str">
        <f>_xlfn.XLOOKUP(Table4[[#This Row],[Customer ID]],Sheet1!A2082:A4416,Sheet1!E2082:E4416)</f>
        <v>No</v>
      </c>
      <c r="I2082" s="20" t="str">
        <f>_xlfn.XLOOKUP(Table4[[#This Row],[Customer ID]],Sheet1!A2082:A4416,Sheet1!F2082:F4416)</f>
        <v>No</v>
      </c>
      <c r="J2082" s="20">
        <f>_xlfn.XLOOKUP(Table4[[#This Row],[Customer ID]],Sheet1!A2082:A4416,Sheet1!G2082:G4416)</f>
        <v>1</v>
      </c>
      <c r="K2082" s="20" t="str">
        <f>_xlfn.XLOOKUP(Table4[[#This Row],[Customer ID]],Sheet1!A2082:A4416,Sheet1!H2082:H4416)</f>
        <v>No</v>
      </c>
      <c r="L2082" s="20" t="str">
        <f>_xlfn.XLOOKUP(Table4[[#This Row],[Customer ID]],Sheet1!A2082:A4416,Sheet1!I2082:I4416)</f>
        <v>Obesity</v>
      </c>
      <c r="M2082" s="20" t="str">
        <f>_xlfn.XLOOKUP(A2082,Sheet1!A2082:A4416,Sheet1!J2082:J4416)</f>
        <v>Normal</v>
      </c>
      <c r="N2082" s="48" t="str">
        <f>_xlfn.XLOOKUP(Table4[[#This Row],[Customer ID]],Table3[Customer ID],Table3[Date2])</f>
        <v>2-Jul-1998</v>
      </c>
      <c r="O2082" s="20">
        <f>_xlfn.XLOOKUP(A2082,Table3[Customer ID],Table3[Age])</f>
        <v>24</v>
      </c>
      <c r="P2082" s="20">
        <f>_xlfn.XLOOKUP(A2082,Table3[Customer ID],Table3[children])</f>
        <v>0</v>
      </c>
      <c r="Q2082" s="47">
        <f>_xlfn.XLOOKUP(A2082,Table3[Customer ID],Table3[charges])</f>
        <v>2473.33</v>
      </c>
      <c r="R2082" s="20" t="str">
        <f>_xlfn.XLOOKUP(A2082,Table3[Customer ID],Table3[Hospital tier])</f>
        <v>tier - 2</v>
      </c>
      <c r="S2082" s="20" t="str">
        <f>_xlfn.XLOOKUP(A2082,Table3[Customer ID],Table3[City tier])</f>
        <v>tier - 3</v>
      </c>
      <c r="T2082" s="20" t="str">
        <f>_xlfn.XLOOKUP(A2082,Table3[Customer ID],Table3[State ID])</f>
        <v>R1013</v>
      </c>
    </row>
    <row r="2083" spans="1:20" x14ac:dyDescent="0.3">
      <c r="A2083" s="20" t="s">
        <v>2101</v>
      </c>
      <c r="B2083" s="20" t="str">
        <f>_xlfn.XLOOKUP(A2083,Sheet3!A2083:A4417,Sheet3!B2083:B4417)</f>
        <v xml:space="preserve"> Ms</v>
      </c>
      <c r="C2083" s="20" t="str">
        <f>_xlfn.XLOOKUP(A2083,Sheet3!A2083:A4417,Sheet3!C2083:C4417)</f>
        <v>Marin</v>
      </c>
      <c r="D2083" s="20" t="str">
        <f>_xlfn.XLOOKUP(A2083,Sheet3!A2083:A4417,Sheet3!D2083:D4417)</f>
        <v xml:space="preserve">  Laura</v>
      </c>
      <c r="E2083" s="46">
        <f>_xlfn.XLOOKUP(A2083,Sheet1!$A$2:$A$2336,Sheet1!$B$2:$B$2336)</f>
        <v>27.72</v>
      </c>
      <c r="F2083" s="20">
        <f>_xlfn.XLOOKUP(Table4[[#This Row],[Customer ID]],Sheet1!A2083:A4417,Sheet1!C2083:C4417)</f>
        <v>6.43</v>
      </c>
      <c r="G2083" s="20" t="str">
        <f>_xlfn.XLOOKUP(Table4[[#This Row],[Customer ID]],Sheet1!A2083:A4417,Sheet1!D2083:D4417)</f>
        <v>No</v>
      </c>
      <c r="H2083" s="20" t="str">
        <f>_xlfn.XLOOKUP(Table4[[#This Row],[Customer ID]],Sheet1!A2083:A4417,Sheet1!E2083:E4417)</f>
        <v>No</v>
      </c>
      <c r="I2083" s="20" t="str">
        <f>_xlfn.XLOOKUP(Table4[[#This Row],[Customer ID]],Sheet1!A2083:A4417,Sheet1!F2083:F4417)</f>
        <v>No</v>
      </c>
      <c r="J2083" s="20">
        <f>_xlfn.XLOOKUP(Table4[[#This Row],[Customer ID]],Sheet1!A2083:A4417,Sheet1!G2083:G4417)</f>
        <v>1</v>
      </c>
      <c r="K2083" s="20" t="str">
        <f>_xlfn.XLOOKUP(Table4[[#This Row],[Customer ID]],Sheet1!A2083:A4417,Sheet1!H2083:H4417)</f>
        <v>No</v>
      </c>
      <c r="L2083" s="20" t="str">
        <f>_xlfn.XLOOKUP(Table4[[#This Row],[Customer ID]],Sheet1!A2083:A4417,Sheet1!I2083:I4417)</f>
        <v>Over Weight</v>
      </c>
      <c r="M2083" s="20" t="str">
        <f>_xlfn.XLOOKUP(A2083,Sheet1!A2083:A4417,Sheet1!J2083:J4417)</f>
        <v>Prediabetes</v>
      </c>
      <c r="N2083" s="48" t="str">
        <f>_xlfn.XLOOKUP(Table4[[#This Row],[Customer ID]],Table3[Customer ID],Table3[Date2])</f>
        <v>17-Aug-1998</v>
      </c>
      <c r="O2083" s="20">
        <f>_xlfn.XLOOKUP(A2083,Table3[Customer ID],Table3[Age])</f>
        <v>24</v>
      </c>
      <c r="P2083" s="20">
        <f>_xlfn.XLOOKUP(A2083,Table3[Customer ID],Table3[children])</f>
        <v>0</v>
      </c>
      <c r="Q2083" s="47">
        <f>_xlfn.XLOOKUP(A2083,Table3[Customer ID],Table3[charges])</f>
        <v>2464.62</v>
      </c>
      <c r="R2083" s="20" t="str">
        <f>_xlfn.XLOOKUP(A2083,Table3[Customer ID],Table3[Hospital tier])</f>
        <v>tier - 2</v>
      </c>
      <c r="S2083" s="20" t="str">
        <f>_xlfn.XLOOKUP(A2083,Table3[Customer ID],Table3[City tier])</f>
        <v>tier - 3</v>
      </c>
      <c r="T2083" s="20" t="str">
        <f>_xlfn.XLOOKUP(A2083,Table3[Customer ID],Table3[State ID])</f>
        <v>R1013</v>
      </c>
    </row>
    <row r="2084" spans="1:20" x14ac:dyDescent="0.3">
      <c r="A2084" s="20" t="s">
        <v>2102</v>
      </c>
      <c r="B2084" s="20" t="str">
        <f>_xlfn.XLOOKUP(A2084,Sheet3!A2084:A4418,Sheet3!B2084:B4418)</f>
        <v xml:space="preserve"> Ms</v>
      </c>
      <c r="C2084" s="20" t="str">
        <f>_xlfn.XLOOKUP(A2084,Sheet3!A2084:A4418,Sheet3!C2084:C4418)</f>
        <v>Dear</v>
      </c>
      <c r="D2084" s="20" t="str">
        <f>_xlfn.XLOOKUP(A2084,Sheet3!A2084:A4418,Sheet3!D2084:D4418)</f>
        <v xml:space="preserve">  Nicole F</v>
      </c>
      <c r="E2084" s="46">
        <f>_xlfn.XLOOKUP(A2084,Sheet1!$A$2:$A$2336,Sheet1!$B$2:$B$2336)</f>
        <v>30.59</v>
      </c>
      <c r="F2084" s="20">
        <f>_xlfn.XLOOKUP(Table4[[#This Row],[Customer ID]],Sheet1!A2084:A4418,Sheet1!C2084:C4418)</f>
        <v>11.62</v>
      </c>
      <c r="G2084" s="20" t="str">
        <f>_xlfn.XLOOKUP(Table4[[#This Row],[Customer ID]],Sheet1!A2084:A4418,Sheet1!D2084:D4418)</f>
        <v>No</v>
      </c>
      <c r="H2084" s="20" t="str">
        <f>_xlfn.XLOOKUP(Table4[[#This Row],[Customer ID]],Sheet1!A2084:A4418,Sheet1!E2084:E4418)</f>
        <v>No</v>
      </c>
      <c r="I2084" s="20" t="str">
        <f>_xlfn.XLOOKUP(Table4[[#This Row],[Customer ID]],Sheet1!A2084:A4418,Sheet1!F2084:F4418)</f>
        <v>No</v>
      </c>
      <c r="J2084" s="20">
        <f>_xlfn.XLOOKUP(Table4[[#This Row],[Customer ID]],Sheet1!A2084:A4418,Sheet1!G2084:G4418)</f>
        <v>0</v>
      </c>
      <c r="K2084" s="20" t="str">
        <f>_xlfn.XLOOKUP(Table4[[#This Row],[Customer ID]],Sheet1!A2084:A4418,Sheet1!H2084:H4418)</f>
        <v>No</v>
      </c>
      <c r="L2084" s="20" t="str">
        <f>_xlfn.XLOOKUP(Table4[[#This Row],[Customer ID]],Sheet1!A2084:A4418,Sheet1!I2084:I4418)</f>
        <v>Obesity</v>
      </c>
      <c r="M2084" s="20" t="str">
        <f>_xlfn.XLOOKUP(A2084,Sheet1!A2084:A4418,Sheet1!J2084:J4418)</f>
        <v>Diabetes</v>
      </c>
      <c r="N2084" s="48" t="str">
        <f>_xlfn.XLOOKUP(Table4[[#This Row],[Customer ID]],Table3[Customer ID],Table3[Date2])</f>
        <v>11-Jul-2002</v>
      </c>
      <c r="O2084" s="20">
        <f>_xlfn.XLOOKUP(A2084,Table3[Customer ID],Table3[Age])</f>
        <v>20</v>
      </c>
      <c r="P2084" s="20">
        <f>_xlfn.XLOOKUP(A2084,Table3[Customer ID],Table3[children])</f>
        <v>0</v>
      </c>
      <c r="Q2084" s="47">
        <f>_xlfn.XLOOKUP(A2084,Table3[Customer ID],Table3[charges])</f>
        <v>2459.7199999999998</v>
      </c>
      <c r="R2084" s="20" t="str">
        <f>_xlfn.XLOOKUP(A2084,Table3[Customer ID],Table3[Hospital tier])</f>
        <v>tier - 2</v>
      </c>
      <c r="S2084" s="20" t="str">
        <f>_xlfn.XLOOKUP(A2084,Table3[Customer ID],Table3[City tier])</f>
        <v>tier - 2</v>
      </c>
      <c r="T2084" s="20" t="str">
        <f>_xlfn.XLOOKUP(A2084,Table3[Customer ID],Table3[State ID])</f>
        <v>R1024</v>
      </c>
    </row>
    <row r="2085" spans="1:20" x14ac:dyDescent="0.3">
      <c r="A2085" s="20" t="s">
        <v>2103</v>
      </c>
      <c r="B2085" s="20" t="str">
        <f>_xlfn.XLOOKUP(A2085,Sheet3!A2085:A4419,Sheet3!B2085:B4419)</f>
        <v xml:space="preserve"> Ms</v>
      </c>
      <c r="C2085" s="20" t="str">
        <f>_xlfn.XLOOKUP(A2085,Sheet3!A2085:A4419,Sheet3!C2085:C4419)</f>
        <v>Lederer</v>
      </c>
      <c r="D2085" s="20" t="str">
        <f>_xlfn.XLOOKUP(A2085,Sheet3!A2085:A4419,Sheet3!D2085:D4419)</f>
        <v xml:space="preserve">  Krista L</v>
      </c>
      <c r="E2085" s="46">
        <f>_xlfn.XLOOKUP(A2085,Sheet1!$A$2:$A$2336,Sheet1!$B$2:$B$2336)</f>
        <v>22.6</v>
      </c>
      <c r="F2085" s="20">
        <f>_xlfn.XLOOKUP(Table4[[#This Row],[Customer ID]],Sheet1!A2085:A4419,Sheet1!C2085:C4419)</f>
        <v>6.04</v>
      </c>
      <c r="G2085" s="20" t="str">
        <f>_xlfn.XLOOKUP(Table4[[#This Row],[Customer ID]],Sheet1!A2085:A4419,Sheet1!D2085:D4419)</f>
        <v>No</v>
      </c>
      <c r="H2085" s="20" t="str">
        <f>_xlfn.XLOOKUP(Table4[[#This Row],[Customer ID]],Sheet1!A2085:A4419,Sheet1!E2085:E4419)</f>
        <v>No</v>
      </c>
      <c r="I2085" s="20" t="str">
        <f>_xlfn.XLOOKUP(Table4[[#This Row],[Customer ID]],Sheet1!A2085:A4419,Sheet1!F2085:F4419)</f>
        <v>No</v>
      </c>
      <c r="J2085" s="20">
        <f>_xlfn.XLOOKUP(Table4[[#This Row],[Customer ID]],Sheet1!A2085:A4419,Sheet1!G2085:G4419)</f>
        <v>1</v>
      </c>
      <c r="K2085" s="20" t="str">
        <f>_xlfn.XLOOKUP(Table4[[#This Row],[Customer ID]],Sheet1!A2085:A4419,Sheet1!H2085:H4419)</f>
        <v>No</v>
      </c>
      <c r="L2085" s="20" t="str">
        <f>_xlfn.XLOOKUP(Table4[[#This Row],[Customer ID]],Sheet1!A2085:A4419,Sheet1!I2085:I4419)</f>
        <v>Normal weight</v>
      </c>
      <c r="M2085" s="20" t="str">
        <f>_xlfn.XLOOKUP(A2085,Sheet1!A2085:A4419,Sheet1!J2085:J4419)</f>
        <v>Prediabetes</v>
      </c>
      <c r="N2085" s="48" t="str">
        <f>_xlfn.XLOOKUP(Table4[[#This Row],[Customer ID]],Table3[Customer ID],Table3[Date2])</f>
        <v>19-Nov-1998</v>
      </c>
      <c r="O2085" s="20">
        <f>_xlfn.XLOOKUP(A2085,Table3[Customer ID],Table3[Age])</f>
        <v>24</v>
      </c>
      <c r="P2085" s="20">
        <f>_xlfn.XLOOKUP(A2085,Table3[Customer ID],Table3[children])</f>
        <v>0</v>
      </c>
      <c r="Q2085" s="47">
        <f>_xlfn.XLOOKUP(A2085,Table3[Customer ID],Table3[charges])</f>
        <v>2457.5</v>
      </c>
      <c r="R2085" s="20" t="str">
        <f>_xlfn.XLOOKUP(A2085,Table3[Customer ID],Table3[Hospital tier])</f>
        <v>tier - 2</v>
      </c>
      <c r="S2085" s="20" t="str">
        <f>_xlfn.XLOOKUP(A2085,Table3[Customer ID],Table3[City tier])</f>
        <v>tier - 1</v>
      </c>
      <c r="T2085" s="20" t="str">
        <f>_xlfn.XLOOKUP(A2085,Table3[Customer ID],Table3[State ID])</f>
        <v>R1011</v>
      </c>
    </row>
    <row r="2086" spans="1:20" x14ac:dyDescent="0.3">
      <c r="A2086" s="20" t="s">
        <v>2104</v>
      </c>
      <c r="B2086" s="20" t="str">
        <f>_xlfn.XLOOKUP(A2086,Sheet3!A2086:A4420,Sheet3!B2086:B4420)</f>
        <v xml:space="preserve"> Ms</v>
      </c>
      <c r="C2086" s="20" t="str">
        <f>_xlfn.XLOOKUP(A2086,Sheet3!A2086:A4420,Sheet3!C2086:C4420)</f>
        <v>Robson</v>
      </c>
      <c r="D2086" s="20" t="str">
        <f>_xlfn.XLOOKUP(A2086,Sheet3!A2086:A4420,Sheet3!D2086:D4420)</f>
        <v xml:space="preserve">  Denise</v>
      </c>
      <c r="E2086" s="46">
        <f>_xlfn.XLOOKUP(A2086,Sheet1!$A$2:$A$2336,Sheet1!$B$2:$B$2336)</f>
        <v>28.785</v>
      </c>
      <c r="F2086" s="20">
        <f>_xlfn.XLOOKUP(Table4[[#This Row],[Customer ID]],Sheet1!A2086:A4420,Sheet1!C2086:C4420)</f>
        <v>8.82</v>
      </c>
      <c r="G2086" s="20" t="str">
        <f>_xlfn.XLOOKUP(Table4[[#This Row],[Customer ID]],Sheet1!A2086:A4420,Sheet1!D2086:D4420)</f>
        <v>No</v>
      </c>
      <c r="H2086" s="20" t="str">
        <f>_xlfn.XLOOKUP(Table4[[#This Row],[Customer ID]],Sheet1!A2086:A4420,Sheet1!E2086:E4420)</f>
        <v>No</v>
      </c>
      <c r="I2086" s="20" t="str">
        <f>_xlfn.XLOOKUP(Table4[[#This Row],[Customer ID]],Sheet1!A2086:A4420,Sheet1!F2086:F4420)</f>
        <v>No</v>
      </c>
      <c r="J2086" s="20">
        <f>_xlfn.XLOOKUP(Table4[[#This Row],[Customer ID]],Sheet1!A2086:A4420,Sheet1!G2086:G4420)</f>
        <v>0</v>
      </c>
      <c r="K2086" s="20" t="str">
        <f>_xlfn.XLOOKUP(Table4[[#This Row],[Customer ID]],Sheet1!A2086:A4420,Sheet1!H2086:H4420)</f>
        <v>No</v>
      </c>
      <c r="L2086" s="20" t="str">
        <f>_xlfn.XLOOKUP(Table4[[#This Row],[Customer ID]],Sheet1!A2086:A4420,Sheet1!I2086:I4420)</f>
        <v>Over Weight</v>
      </c>
      <c r="M2086" s="20" t="str">
        <f>_xlfn.XLOOKUP(A2086,Sheet1!A2086:A4420,Sheet1!J2086:J4420)</f>
        <v>Diabetes</v>
      </c>
      <c r="N2086" s="48" t="str">
        <f>_xlfn.XLOOKUP(Table4[[#This Row],[Customer ID]],Table3[Customer ID],Table3[Date2])</f>
        <v>29-Jul-2002</v>
      </c>
      <c r="O2086" s="20">
        <f>_xlfn.XLOOKUP(A2086,Table3[Customer ID],Table3[Age])</f>
        <v>20</v>
      </c>
      <c r="P2086" s="20">
        <f>_xlfn.XLOOKUP(A2086,Table3[Customer ID],Table3[children])</f>
        <v>0</v>
      </c>
      <c r="Q2086" s="47">
        <f>_xlfn.XLOOKUP(A2086,Table3[Customer ID],Table3[charges])</f>
        <v>2457.21</v>
      </c>
      <c r="R2086" s="20" t="str">
        <f>_xlfn.XLOOKUP(A2086,Table3[Customer ID],Table3[Hospital tier])</f>
        <v>tier - 2</v>
      </c>
      <c r="S2086" s="20" t="str">
        <f>_xlfn.XLOOKUP(A2086,Table3[Customer ID],Table3[City tier])</f>
        <v>tier - 1</v>
      </c>
      <c r="T2086" s="20" t="str">
        <f>_xlfn.XLOOKUP(A2086,Table3[Customer ID],Table3[State ID])</f>
        <v>R1024</v>
      </c>
    </row>
    <row r="2087" spans="1:20" x14ac:dyDescent="0.3">
      <c r="A2087" s="20" t="s">
        <v>2105</v>
      </c>
      <c r="B2087" s="20" t="str">
        <f>_xlfn.XLOOKUP(A2087,Sheet3!A2087:A4421,Sheet3!B2087:B4421)</f>
        <v xml:space="preserve"> Mr</v>
      </c>
      <c r="C2087" s="20" t="str">
        <f>_xlfn.XLOOKUP(A2087,Sheet3!A2087:A4421,Sheet3!C2087:C4421)</f>
        <v>Galvan</v>
      </c>
      <c r="D2087" s="20" t="str">
        <f>_xlfn.XLOOKUP(A2087,Sheet3!A2087:A4421,Sheet3!D2087:D4421)</f>
        <v xml:space="preserve">  Ariel</v>
      </c>
      <c r="E2087" s="46">
        <f>_xlfn.XLOOKUP(A2087,Sheet1!$A$2:$A$2336,Sheet1!$B$2:$B$2336)</f>
        <v>50.38</v>
      </c>
      <c r="F2087" s="20">
        <f>_xlfn.XLOOKUP(Table4[[#This Row],[Customer ID]],Sheet1!A2087:A4421,Sheet1!C2087:C4421)</f>
        <v>5.8</v>
      </c>
      <c r="G2087" s="20" t="str">
        <f>_xlfn.XLOOKUP(Table4[[#This Row],[Customer ID]],Sheet1!A2087:A4421,Sheet1!D2087:D4421)</f>
        <v>No</v>
      </c>
      <c r="H2087" s="20" t="str">
        <f>_xlfn.XLOOKUP(Table4[[#This Row],[Customer ID]],Sheet1!A2087:A4421,Sheet1!E2087:E4421)</f>
        <v>No</v>
      </c>
      <c r="I2087" s="20" t="str">
        <f>_xlfn.XLOOKUP(Table4[[#This Row],[Customer ID]],Sheet1!A2087:A4421,Sheet1!F2087:F4421)</f>
        <v>No</v>
      </c>
      <c r="J2087" s="20">
        <f>_xlfn.XLOOKUP(Table4[[#This Row],[Customer ID]],Sheet1!A2087:A4421,Sheet1!G2087:G4421)</f>
        <v>0</v>
      </c>
      <c r="K2087" s="20" t="str">
        <f>_xlfn.XLOOKUP(Table4[[#This Row],[Customer ID]],Sheet1!A2087:A4421,Sheet1!H2087:H4421)</f>
        <v>No</v>
      </c>
      <c r="L2087" s="20" t="str">
        <f>_xlfn.XLOOKUP(Table4[[#This Row],[Customer ID]],Sheet1!A2087:A4421,Sheet1!I2087:I4421)</f>
        <v>Obesity</v>
      </c>
      <c r="M2087" s="20" t="str">
        <f>_xlfn.XLOOKUP(A2087,Sheet1!A2087:A4421,Sheet1!J2087:J4421)</f>
        <v>Prediabetes</v>
      </c>
      <c r="N2087" s="48" t="str">
        <f>_xlfn.XLOOKUP(Table4[[#This Row],[Customer ID]],Table3[Customer ID],Table3[Date2])</f>
        <v>21-Nov-1999</v>
      </c>
      <c r="O2087" s="20">
        <f>_xlfn.XLOOKUP(A2087,Table3[Customer ID],Table3[Age])</f>
        <v>23</v>
      </c>
      <c r="P2087" s="20">
        <f>_xlfn.XLOOKUP(A2087,Table3[Customer ID],Table3[children])</f>
        <v>1</v>
      </c>
      <c r="Q2087" s="47">
        <f>_xlfn.XLOOKUP(A2087,Table3[Customer ID],Table3[charges])</f>
        <v>2438.06</v>
      </c>
      <c r="R2087" s="20" t="str">
        <f>_xlfn.XLOOKUP(A2087,Table3[Customer ID],Table3[Hospital tier])</f>
        <v>tier - 2</v>
      </c>
      <c r="S2087" s="20" t="str">
        <f>_xlfn.XLOOKUP(A2087,Table3[Customer ID],Table3[City tier])</f>
        <v>tier - 2</v>
      </c>
      <c r="T2087" s="20" t="str">
        <f>_xlfn.XLOOKUP(A2087,Table3[Customer ID],Table3[State ID])</f>
        <v>R1013</v>
      </c>
    </row>
    <row r="2088" spans="1:20" x14ac:dyDescent="0.3">
      <c r="A2088" s="20" t="s">
        <v>2106</v>
      </c>
      <c r="B2088" s="20" t="str">
        <f>_xlfn.XLOOKUP(A2088,Sheet3!A2088:A4422,Sheet3!B2088:B4422)</f>
        <v xml:space="preserve"> Mr</v>
      </c>
      <c r="C2088" s="20" t="str">
        <f>_xlfn.XLOOKUP(A2088,Sheet3!A2088:A4422,Sheet3!C2088:C4422)</f>
        <v>Walsh</v>
      </c>
      <c r="D2088" s="20" t="str">
        <f>_xlfn.XLOOKUP(A2088,Sheet3!A2088:A4422,Sheet3!D2088:D4422)</f>
        <v xml:space="preserve">  Jeremy</v>
      </c>
      <c r="E2088" s="46">
        <f>_xlfn.XLOOKUP(A2088,Sheet1!$A$2:$A$2336,Sheet1!$B$2:$B$2336)</f>
        <v>35.200000000000003</v>
      </c>
      <c r="F2088" s="20">
        <f>_xlfn.XLOOKUP(Table4[[#This Row],[Customer ID]],Sheet1!A2088:A4422,Sheet1!C2088:C4422)</f>
        <v>4.28</v>
      </c>
      <c r="G2088" s="20" t="str">
        <f>_xlfn.XLOOKUP(Table4[[#This Row],[Customer ID]],Sheet1!A2088:A4422,Sheet1!D2088:D4422)</f>
        <v>No</v>
      </c>
      <c r="H2088" s="20" t="str">
        <f>_xlfn.XLOOKUP(Table4[[#This Row],[Customer ID]],Sheet1!A2088:A4422,Sheet1!E2088:E4422)</f>
        <v>No</v>
      </c>
      <c r="I2088" s="20" t="str">
        <f>_xlfn.XLOOKUP(Table4[[#This Row],[Customer ID]],Sheet1!A2088:A4422,Sheet1!F2088:F4422)</f>
        <v>No</v>
      </c>
      <c r="J2088" s="20">
        <f>_xlfn.XLOOKUP(Table4[[#This Row],[Customer ID]],Sheet1!A2088:A4422,Sheet1!G2088:G4422)</f>
        <v>0</v>
      </c>
      <c r="K2088" s="20" t="str">
        <f>_xlfn.XLOOKUP(Table4[[#This Row],[Customer ID]],Sheet1!A2088:A4422,Sheet1!H2088:H4422)</f>
        <v>No</v>
      </c>
      <c r="L2088" s="20" t="str">
        <f>_xlfn.XLOOKUP(Table4[[#This Row],[Customer ID]],Sheet1!A2088:A4422,Sheet1!I2088:I4422)</f>
        <v>Obesity</v>
      </c>
      <c r="M2088" s="20" t="str">
        <f>_xlfn.XLOOKUP(A2088,Sheet1!A2088:A4422,Sheet1!J2088:J4422)</f>
        <v>Normal</v>
      </c>
      <c r="N2088" s="48" t="str">
        <f>_xlfn.XLOOKUP(Table4[[#This Row],[Customer ID]],Table3[Customer ID],Table3[Date2])</f>
        <v>12-Nov-1999</v>
      </c>
      <c r="O2088" s="20">
        <f>_xlfn.XLOOKUP(A2088,Table3[Customer ID],Table3[Age])</f>
        <v>23</v>
      </c>
      <c r="P2088" s="20">
        <f>_xlfn.XLOOKUP(A2088,Table3[Customer ID],Table3[children])</f>
        <v>1</v>
      </c>
      <c r="Q2088" s="47">
        <f>_xlfn.XLOOKUP(A2088,Table3[Customer ID],Table3[charges])</f>
        <v>2416.96</v>
      </c>
      <c r="R2088" s="20" t="str">
        <f>_xlfn.XLOOKUP(A2088,Table3[Customer ID],Table3[Hospital tier])</f>
        <v>tier - 2</v>
      </c>
      <c r="S2088" s="20" t="str">
        <f>_xlfn.XLOOKUP(A2088,Table3[Customer ID],Table3[City tier])</f>
        <v>tier - 2</v>
      </c>
      <c r="T2088" s="20" t="str">
        <f>_xlfn.XLOOKUP(A2088,Table3[Customer ID],Table3[State ID])</f>
        <v>R1011</v>
      </c>
    </row>
    <row r="2089" spans="1:20" x14ac:dyDescent="0.3">
      <c r="A2089" s="20" t="s">
        <v>2107</v>
      </c>
      <c r="B2089" s="20" t="str">
        <f>_xlfn.XLOOKUP(A2089,Sheet3!A2089:A4423,Sheet3!B2089:B4423)</f>
        <v xml:space="preserve"> Ms</v>
      </c>
      <c r="C2089" s="20" t="str">
        <f>_xlfn.XLOOKUP(A2089,Sheet3!A2089:A4423,Sheet3!C2089:C4423)</f>
        <v>Teeuwen</v>
      </c>
      <c r="D2089" s="20" t="str">
        <f>_xlfn.XLOOKUP(A2089,Sheet3!A2089:A4423,Sheet3!D2089:D4423)</f>
        <v xml:space="preserve">  Rosalie</v>
      </c>
      <c r="E2089" s="46">
        <f>_xlfn.XLOOKUP(A2089,Sheet1!$A$2:$A$2336,Sheet1!$B$2:$B$2336)</f>
        <v>35.72</v>
      </c>
      <c r="F2089" s="20">
        <f>_xlfn.XLOOKUP(Table4[[#This Row],[Customer ID]],Sheet1!A2089:A4423,Sheet1!C2089:C4423)</f>
        <v>5.5</v>
      </c>
      <c r="G2089" s="20" t="str">
        <f>_xlfn.XLOOKUP(Table4[[#This Row],[Customer ID]],Sheet1!A2089:A4423,Sheet1!D2089:D4423)</f>
        <v>yes</v>
      </c>
      <c r="H2089" s="20" t="str">
        <f>_xlfn.XLOOKUP(Table4[[#This Row],[Customer ID]],Sheet1!A2089:A4423,Sheet1!E2089:E4423)</f>
        <v>No</v>
      </c>
      <c r="I2089" s="20" t="str">
        <f>_xlfn.XLOOKUP(Table4[[#This Row],[Customer ID]],Sheet1!A2089:A4423,Sheet1!F2089:F4423)</f>
        <v>No</v>
      </c>
      <c r="J2089" s="20">
        <f>_xlfn.XLOOKUP(Table4[[#This Row],[Customer ID]],Sheet1!A2089:A4423,Sheet1!G2089:G4423)</f>
        <v>0</v>
      </c>
      <c r="K2089" s="20" t="str">
        <f>_xlfn.XLOOKUP(Table4[[#This Row],[Customer ID]],Sheet1!A2089:A4423,Sheet1!H2089:H4423)</f>
        <v>No</v>
      </c>
      <c r="L2089" s="20" t="str">
        <f>_xlfn.XLOOKUP(Table4[[#This Row],[Customer ID]],Sheet1!A2089:A4423,Sheet1!I2089:I4423)</f>
        <v>Obesity</v>
      </c>
      <c r="M2089" s="20" t="str">
        <f>_xlfn.XLOOKUP(A2089,Sheet1!A2089:A4423,Sheet1!J2089:J4423)</f>
        <v>Normal</v>
      </c>
      <c r="N2089" s="48" t="str">
        <f>_xlfn.XLOOKUP(Table4[[#This Row],[Customer ID]],Table3[Customer ID],Table3[Date2])</f>
        <v>3-Jun-2001</v>
      </c>
      <c r="O2089" s="20">
        <f>_xlfn.XLOOKUP(A2089,Table3[Customer ID],Table3[Age])</f>
        <v>22</v>
      </c>
      <c r="P2089" s="20">
        <f>_xlfn.XLOOKUP(A2089,Table3[Customer ID],Table3[children])</f>
        <v>0</v>
      </c>
      <c r="Q2089" s="47">
        <f>_xlfn.XLOOKUP(A2089,Table3[Customer ID],Table3[charges])</f>
        <v>2404.73</v>
      </c>
      <c r="R2089" s="20" t="str">
        <f>_xlfn.XLOOKUP(A2089,Table3[Customer ID],Table3[Hospital tier])</f>
        <v>tier - 2</v>
      </c>
      <c r="S2089" s="20" t="str">
        <f>_xlfn.XLOOKUP(A2089,Table3[Customer ID],Table3[City tier])</f>
        <v>tier - 3</v>
      </c>
      <c r="T2089" s="20" t="str">
        <f>_xlfn.XLOOKUP(A2089,Table3[Customer ID],Table3[State ID])</f>
        <v>R1012</v>
      </c>
    </row>
    <row r="2090" spans="1:20" x14ac:dyDescent="0.3">
      <c r="A2090" s="20" t="s">
        <v>2108</v>
      </c>
      <c r="B2090" s="20" t="str">
        <f>_xlfn.XLOOKUP(A2090,Sheet3!A2090:A4424,Sheet3!B2090:B4424)</f>
        <v xml:space="preserve"> Mr</v>
      </c>
      <c r="C2090" s="20" t="str">
        <f>_xlfn.XLOOKUP(A2090,Sheet3!A2090:A4424,Sheet3!C2090:C4424)</f>
        <v>List</v>
      </c>
      <c r="D2090" s="20" t="str">
        <f>_xlfn.XLOOKUP(A2090,Sheet3!A2090:A4424,Sheet3!D2090:D4424)</f>
        <v xml:space="preserve">  Jay</v>
      </c>
      <c r="E2090" s="46">
        <f>_xlfn.XLOOKUP(A2090,Sheet1!$A$2:$A$2336,Sheet1!$B$2:$B$2336)</f>
        <v>24.51</v>
      </c>
      <c r="F2090" s="20">
        <f>_xlfn.XLOOKUP(Table4[[#This Row],[Customer ID]],Sheet1!A2090:A4424,Sheet1!C2090:C4424)</f>
        <v>4.6900000000000004</v>
      </c>
      <c r="G2090" s="20" t="str">
        <f>_xlfn.XLOOKUP(Table4[[#This Row],[Customer ID]],Sheet1!A2090:A4424,Sheet1!D2090:D4424)</f>
        <v>No</v>
      </c>
      <c r="H2090" s="20" t="str">
        <f>_xlfn.XLOOKUP(Table4[[#This Row],[Customer ID]],Sheet1!A2090:A4424,Sheet1!E2090:E4424)</f>
        <v>No</v>
      </c>
      <c r="I2090" s="20" t="str">
        <f>_xlfn.XLOOKUP(Table4[[#This Row],[Customer ID]],Sheet1!A2090:A4424,Sheet1!F2090:F4424)</f>
        <v>No</v>
      </c>
      <c r="J2090" s="20">
        <f>_xlfn.XLOOKUP(Table4[[#This Row],[Customer ID]],Sheet1!A2090:A4424,Sheet1!G2090:G4424)</f>
        <v>0</v>
      </c>
      <c r="K2090" s="20" t="str">
        <f>_xlfn.XLOOKUP(Table4[[#This Row],[Customer ID]],Sheet1!A2090:A4424,Sheet1!H2090:H4424)</f>
        <v>No</v>
      </c>
      <c r="L2090" s="20" t="str">
        <f>_xlfn.XLOOKUP(Table4[[#This Row],[Customer ID]],Sheet1!A2090:A4424,Sheet1!I2090:I4424)</f>
        <v>Normal weight</v>
      </c>
      <c r="M2090" s="20" t="str">
        <f>_xlfn.XLOOKUP(A2090,Sheet1!A2090:A4424,Sheet1!J2090:J4424)</f>
        <v>Normal</v>
      </c>
      <c r="N2090" s="48" t="str">
        <f>_xlfn.XLOOKUP(Table4[[#This Row],[Customer ID]],Table3[Customer ID],Table3[Date2])</f>
        <v>10-Aug-1999</v>
      </c>
      <c r="O2090" s="20">
        <f>_xlfn.XLOOKUP(A2090,Table3[Customer ID],Table3[Age])</f>
        <v>23</v>
      </c>
      <c r="P2090" s="20">
        <f>_xlfn.XLOOKUP(A2090,Table3[Customer ID],Table3[children])</f>
        <v>0</v>
      </c>
      <c r="Q2090" s="47">
        <f>_xlfn.XLOOKUP(A2090,Table3[Customer ID],Table3[charges])</f>
        <v>2396.1</v>
      </c>
      <c r="R2090" s="20" t="str">
        <f>_xlfn.XLOOKUP(A2090,Table3[Customer ID],Table3[Hospital tier])</f>
        <v>tier - 2</v>
      </c>
      <c r="S2090" s="20" t="str">
        <f>_xlfn.XLOOKUP(A2090,Table3[Customer ID],Table3[City tier])</f>
        <v>tier - 1</v>
      </c>
      <c r="T2090" s="20" t="str">
        <f>_xlfn.XLOOKUP(A2090,Table3[Customer ID],Table3[State ID])</f>
        <v>R1019</v>
      </c>
    </row>
    <row r="2091" spans="1:20" x14ac:dyDescent="0.3">
      <c r="A2091" s="20" t="s">
        <v>2109</v>
      </c>
      <c r="B2091" s="20" t="str">
        <f>_xlfn.XLOOKUP(A2091,Sheet3!A2091:A4425,Sheet3!B2091:B4425)</f>
        <v xml:space="preserve"> Mr</v>
      </c>
      <c r="C2091" s="20" t="str">
        <f>_xlfn.XLOOKUP(A2091,Sheet3!A2091:A4425,Sheet3!C2091:C4425)</f>
        <v>Shafar</v>
      </c>
      <c r="D2091" s="20" t="str">
        <f>_xlfn.XLOOKUP(A2091,Sheet3!A2091:A4425,Sheet3!D2091:D4425)</f>
        <v xml:space="preserve">  Vitaliy</v>
      </c>
      <c r="E2091" s="46">
        <f>_xlfn.XLOOKUP(A2091,Sheet1!$A$2:$A$2336,Sheet1!$B$2:$B$2336)</f>
        <v>23.844999999999999</v>
      </c>
      <c r="F2091" s="20">
        <f>_xlfn.XLOOKUP(Table4[[#This Row],[Customer ID]],Sheet1!A2091:A4425,Sheet1!C2091:C4425)</f>
        <v>4.43</v>
      </c>
      <c r="G2091" s="20" t="str">
        <f>_xlfn.XLOOKUP(Table4[[#This Row],[Customer ID]],Sheet1!A2091:A4425,Sheet1!D2091:D4425)</f>
        <v>No</v>
      </c>
      <c r="H2091" s="20" t="str">
        <f>_xlfn.XLOOKUP(Table4[[#This Row],[Customer ID]],Sheet1!A2091:A4425,Sheet1!E2091:E4425)</f>
        <v>No</v>
      </c>
      <c r="I2091" s="20" t="str">
        <f>_xlfn.XLOOKUP(Table4[[#This Row],[Customer ID]],Sheet1!A2091:A4425,Sheet1!F2091:F4425)</f>
        <v>No</v>
      </c>
      <c r="J2091" s="20">
        <f>_xlfn.XLOOKUP(Table4[[#This Row],[Customer ID]],Sheet1!A2091:A4425,Sheet1!G2091:G4425)</f>
        <v>0</v>
      </c>
      <c r="K2091" s="20" t="str">
        <f>_xlfn.XLOOKUP(Table4[[#This Row],[Customer ID]],Sheet1!A2091:A4425,Sheet1!H2091:H4425)</f>
        <v>No</v>
      </c>
      <c r="L2091" s="20" t="str">
        <f>_xlfn.XLOOKUP(Table4[[#This Row],[Customer ID]],Sheet1!A2091:A4425,Sheet1!I2091:I4425)</f>
        <v>Normal weight</v>
      </c>
      <c r="M2091" s="20" t="str">
        <f>_xlfn.XLOOKUP(A2091,Sheet1!A2091:A4425,Sheet1!J2091:J4425)</f>
        <v>Normal</v>
      </c>
      <c r="N2091" s="48" t="str">
        <f>_xlfn.XLOOKUP(Table4[[#This Row],[Customer ID]],Table3[Customer ID],Table3[Date2])</f>
        <v>17-Dec-1999</v>
      </c>
      <c r="O2091" s="20">
        <f>_xlfn.XLOOKUP(A2091,Table3[Customer ID],Table3[Age])</f>
        <v>23</v>
      </c>
      <c r="P2091" s="20">
        <f>_xlfn.XLOOKUP(A2091,Table3[Customer ID],Table3[children])</f>
        <v>0</v>
      </c>
      <c r="Q2091" s="47">
        <f>_xlfn.XLOOKUP(A2091,Table3[Customer ID],Table3[charges])</f>
        <v>2395.17</v>
      </c>
      <c r="R2091" s="20" t="str">
        <f>_xlfn.XLOOKUP(A2091,Table3[Customer ID],Table3[Hospital tier])</f>
        <v>tier - 2</v>
      </c>
      <c r="S2091" s="20" t="str">
        <f>_xlfn.XLOOKUP(A2091,Table3[Customer ID],Table3[City tier])</f>
        <v>tier - 1</v>
      </c>
      <c r="T2091" s="20" t="str">
        <f>_xlfn.XLOOKUP(A2091,Table3[Customer ID],Table3[State ID])</f>
        <v>R1014</v>
      </c>
    </row>
    <row r="2092" spans="1:20" x14ac:dyDescent="0.3">
      <c r="A2092" s="20" t="s">
        <v>2110</v>
      </c>
      <c r="B2092" s="20" t="str">
        <f>_xlfn.XLOOKUP(A2092,Sheet3!A2092:A4426,Sheet3!B2092:B4426)</f>
        <v xml:space="preserve"> Mr</v>
      </c>
      <c r="C2092" s="20" t="str">
        <f>_xlfn.XLOOKUP(A2092,Sheet3!A2092:A4426,Sheet3!C2092:C4426)</f>
        <v>Copenhaver</v>
      </c>
      <c r="D2092" s="20" t="str">
        <f>_xlfn.XLOOKUP(A2092,Sheet3!A2092:A4426,Sheet3!D2092:D4426)</f>
        <v xml:space="preserve">  Benjamin W.</v>
      </c>
      <c r="E2092" s="46">
        <f>_xlfn.XLOOKUP(A2092,Sheet1!$A$2:$A$2336,Sheet1!$B$2:$B$2336)</f>
        <v>15.68</v>
      </c>
      <c r="F2092" s="20">
        <f>_xlfn.XLOOKUP(Table4[[#This Row],[Customer ID]],Sheet1!A2092:A4426,Sheet1!C2092:C4426)</f>
        <v>6.16</v>
      </c>
      <c r="G2092" s="20" t="str">
        <f>_xlfn.XLOOKUP(Table4[[#This Row],[Customer ID]],Sheet1!A2092:A4426,Sheet1!D2092:D4426)</f>
        <v>yes</v>
      </c>
      <c r="H2092" s="20" t="str">
        <f>_xlfn.XLOOKUP(Table4[[#This Row],[Customer ID]],Sheet1!A2092:A4426,Sheet1!E2092:E4426)</f>
        <v>No</v>
      </c>
      <c r="I2092" s="20" t="str">
        <f>_xlfn.XLOOKUP(Table4[[#This Row],[Customer ID]],Sheet1!A2092:A4426,Sheet1!F2092:F4426)</f>
        <v>No</v>
      </c>
      <c r="J2092" s="20">
        <f>_xlfn.XLOOKUP(Table4[[#This Row],[Customer ID]],Sheet1!A2092:A4426,Sheet1!G2092:G4426)</f>
        <v>1</v>
      </c>
      <c r="K2092" s="20" t="str">
        <f>_xlfn.XLOOKUP(Table4[[#This Row],[Customer ID]],Sheet1!A2092:A4426,Sheet1!H2092:H4426)</f>
        <v>No</v>
      </c>
      <c r="L2092" s="20" t="str">
        <f>_xlfn.XLOOKUP(Table4[[#This Row],[Customer ID]],Sheet1!A2092:A4426,Sheet1!I2092:I4426)</f>
        <v>Under Weight</v>
      </c>
      <c r="M2092" s="20" t="str">
        <f>_xlfn.XLOOKUP(A2092,Sheet1!A2092:A4426,Sheet1!J2092:J4426)</f>
        <v>Prediabetes</v>
      </c>
      <c r="N2092" s="48" t="str">
        <f>_xlfn.XLOOKUP(Table4[[#This Row],[Customer ID]],Table3[Customer ID],Table3[Date2])</f>
        <v>12-Dec-1988</v>
      </c>
      <c r="O2092" s="20">
        <f>_xlfn.XLOOKUP(A2092,Table3[Customer ID],Table3[Age])</f>
        <v>34</v>
      </c>
      <c r="P2092" s="20">
        <f>_xlfn.XLOOKUP(A2092,Table3[Customer ID],Table3[children])</f>
        <v>3</v>
      </c>
      <c r="Q2092" s="47">
        <f>_xlfn.XLOOKUP(A2092,Table3[Customer ID],Table3[charges])</f>
        <v>2373.3000000000002</v>
      </c>
      <c r="R2092" s="20" t="str">
        <f>_xlfn.XLOOKUP(A2092,Table3[Customer ID],Table3[Hospital tier])</f>
        <v>tier - 2</v>
      </c>
      <c r="S2092" s="20" t="str">
        <f>_xlfn.XLOOKUP(A2092,Table3[Customer ID],Table3[City tier])</f>
        <v>tier - 2</v>
      </c>
      <c r="T2092" s="20" t="str">
        <f>_xlfn.XLOOKUP(A2092,Table3[Customer ID],Table3[State ID])</f>
        <v>R1013</v>
      </c>
    </row>
    <row r="2093" spans="1:20" x14ac:dyDescent="0.3">
      <c r="A2093" s="20" t="s">
        <v>2111</v>
      </c>
      <c r="B2093" s="20" t="str">
        <f>_xlfn.XLOOKUP(A2093,Sheet3!A2093:A4427,Sheet3!B2093:B4427)</f>
        <v xml:space="preserve"> Mr</v>
      </c>
      <c r="C2093" s="20" t="str">
        <f>_xlfn.XLOOKUP(A2093,Sheet3!A2093:A4427,Sheet3!C2093:C4427)</f>
        <v>Stump</v>
      </c>
      <c r="D2093" s="20" t="str">
        <f>_xlfn.XLOOKUP(A2093,Sheet3!A2093:A4427,Sheet3!D2093:D4427)</f>
        <v xml:space="preserve">  Jesse</v>
      </c>
      <c r="E2093" s="46">
        <f>_xlfn.XLOOKUP(A2093,Sheet1!$A$2:$A$2336,Sheet1!$B$2:$B$2336)</f>
        <v>32.395000000000003</v>
      </c>
      <c r="F2093" s="20">
        <f>_xlfn.XLOOKUP(Table4[[#This Row],[Customer ID]],Sheet1!A2093:A4427,Sheet1!C2093:C4427)</f>
        <v>6.66</v>
      </c>
      <c r="G2093" s="20" t="str">
        <f>_xlfn.XLOOKUP(Table4[[#This Row],[Customer ID]],Sheet1!A2093:A4427,Sheet1!D2093:D4427)</f>
        <v>No</v>
      </c>
      <c r="H2093" s="20" t="str">
        <f>_xlfn.XLOOKUP(Table4[[#This Row],[Customer ID]],Sheet1!A2093:A4427,Sheet1!E2093:E4427)</f>
        <v>No</v>
      </c>
      <c r="I2093" s="20" t="str">
        <f>_xlfn.XLOOKUP(Table4[[#This Row],[Customer ID]],Sheet1!A2093:A4427,Sheet1!F2093:F4427)</f>
        <v>No</v>
      </c>
      <c r="J2093" s="20">
        <f>_xlfn.XLOOKUP(Table4[[#This Row],[Customer ID]],Sheet1!A2093:A4427,Sheet1!G2093:G4427)</f>
        <v>0</v>
      </c>
      <c r="K2093" s="20" t="str">
        <f>_xlfn.XLOOKUP(Table4[[#This Row],[Customer ID]],Sheet1!A2093:A4427,Sheet1!H2093:H4427)</f>
        <v>No</v>
      </c>
      <c r="L2093" s="20" t="str">
        <f>_xlfn.XLOOKUP(Table4[[#This Row],[Customer ID]],Sheet1!A2093:A4427,Sheet1!I2093:I4427)</f>
        <v>Obesity</v>
      </c>
      <c r="M2093" s="20" t="str">
        <f>_xlfn.XLOOKUP(A2093,Sheet1!A2093:A4427,Sheet1!J2093:J4427)</f>
        <v>Diabetes</v>
      </c>
      <c r="N2093" s="48" t="str">
        <f>_xlfn.XLOOKUP(Table4[[#This Row],[Customer ID]],Table3[Customer ID],Table3[Date2])</f>
        <v>5-Nov-2002</v>
      </c>
      <c r="O2093" s="20">
        <f>_xlfn.XLOOKUP(A2093,Table3[Customer ID],Table3[Age])</f>
        <v>20</v>
      </c>
      <c r="P2093" s="20">
        <f>_xlfn.XLOOKUP(A2093,Table3[Customer ID],Table3[children])</f>
        <v>1</v>
      </c>
      <c r="Q2093" s="47">
        <f>_xlfn.XLOOKUP(A2093,Table3[Customer ID],Table3[charges])</f>
        <v>2362.23</v>
      </c>
      <c r="R2093" s="20" t="str">
        <f>_xlfn.XLOOKUP(A2093,Table3[Customer ID],Table3[Hospital tier])</f>
        <v>tier - 2</v>
      </c>
      <c r="S2093" s="20" t="str">
        <f>_xlfn.XLOOKUP(A2093,Table3[Customer ID],Table3[City tier])</f>
        <v>tier - 1</v>
      </c>
      <c r="T2093" s="20" t="str">
        <f>_xlfn.XLOOKUP(A2093,Table3[Customer ID],Table3[State ID])</f>
        <v>R1012</v>
      </c>
    </row>
    <row r="2094" spans="1:20" x14ac:dyDescent="0.3">
      <c r="A2094" s="20" t="s">
        <v>2112</v>
      </c>
      <c r="B2094" s="20" t="str">
        <f>_xlfn.XLOOKUP(A2094,Sheet3!A2094:A4428,Sheet3!B2094:B4428)</f>
        <v xml:space="preserve"> Mr</v>
      </c>
      <c r="C2094" s="20" t="str">
        <f>_xlfn.XLOOKUP(A2094,Sheet3!A2094:A4428,Sheet3!C2094:C4428)</f>
        <v>Wehrman</v>
      </c>
      <c r="D2094" s="20" t="str">
        <f>_xlfn.XLOOKUP(A2094,Sheet3!A2094:A4428,Sheet3!D2094:D4428)</f>
        <v xml:space="preserve">  Mark</v>
      </c>
      <c r="E2094" s="46">
        <f>_xlfn.XLOOKUP(A2094,Sheet1!$A$2:$A$2336,Sheet1!$B$2:$B$2336)</f>
        <v>23.655000000000001</v>
      </c>
      <c r="F2094" s="20">
        <f>_xlfn.XLOOKUP(Table4[[#This Row],[Customer ID]],Sheet1!A2094:A4428,Sheet1!C2094:C4428)</f>
        <v>5.92</v>
      </c>
      <c r="G2094" s="20" t="str">
        <f>_xlfn.XLOOKUP(Table4[[#This Row],[Customer ID]],Sheet1!A2094:A4428,Sheet1!D2094:D4428)</f>
        <v>No</v>
      </c>
      <c r="H2094" s="20" t="str">
        <f>_xlfn.XLOOKUP(Table4[[#This Row],[Customer ID]],Sheet1!A2094:A4428,Sheet1!E2094:E4428)</f>
        <v>No</v>
      </c>
      <c r="I2094" s="20" t="str">
        <f>_xlfn.XLOOKUP(Table4[[#This Row],[Customer ID]],Sheet1!A2094:A4428,Sheet1!F2094:F4428)</f>
        <v>No</v>
      </c>
      <c r="J2094" s="20">
        <f>_xlfn.XLOOKUP(Table4[[#This Row],[Customer ID]],Sheet1!A2094:A4428,Sheet1!G2094:G4428)</f>
        <v>1</v>
      </c>
      <c r="K2094" s="20" t="str">
        <f>_xlfn.XLOOKUP(Table4[[#This Row],[Customer ID]],Sheet1!A2094:A4428,Sheet1!H2094:H4428)</f>
        <v>No</v>
      </c>
      <c r="L2094" s="20" t="str">
        <f>_xlfn.XLOOKUP(Table4[[#This Row],[Customer ID]],Sheet1!A2094:A4428,Sheet1!I2094:I4428)</f>
        <v>Normal weight</v>
      </c>
      <c r="M2094" s="20" t="str">
        <f>_xlfn.XLOOKUP(A2094,Sheet1!A2094:A4428,Sheet1!J2094:J4428)</f>
        <v>Prediabetes</v>
      </c>
      <c r="N2094" s="48" t="str">
        <f>_xlfn.XLOOKUP(Table4[[#This Row],[Customer ID]],Table3[Customer ID],Table3[Date2])</f>
        <v>21-Oct-1998</v>
      </c>
      <c r="O2094" s="20">
        <f>_xlfn.XLOOKUP(A2094,Table3[Customer ID],Table3[Age])</f>
        <v>24</v>
      </c>
      <c r="P2094" s="20">
        <f>_xlfn.XLOOKUP(A2094,Table3[Customer ID],Table3[children])</f>
        <v>0</v>
      </c>
      <c r="Q2094" s="47">
        <f>_xlfn.XLOOKUP(A2094,Table3[Customer ID],Table3[charges])</f>
        <v>2352.9699999999998</v>
      </c>
      <c r="R2094" s="20" t="str">
        <f>_xlfn.XLOOKUP(A2094,Table3[Customer ID],Table3[Hospital tier])</f>
        <v>tier - 3</v>
      </c>
      <c r="S2094" s="20" t="str">
        <f>_xlfn.XLOOKUP(A2094,Table3[Customer ID],Table3[City tier])</f>
        <v>tier - 3</v>
      </c>
      <c r="T2094" s="20" t="str">
        <f>_xlfn.XLOOKUP(A2094,Table3[Customer ID],Table3[State ID])</f>
        <v>R1012</v>
      </c>
    </row>
    <row r="2095" spans="1:20" x14ac:dyDescent="0.3">
      <c r="A2095" s="20" t="s">
        <v>2113</v>
      </c>
      <c r="B2095" s="20" t="str">
        <f>_xlfn.XLOOKUP(A2095,Sheet3!A2095:A4429,Sheet3!B2095:B4429)</f>
        <v xml:space="preserve"> Ms</v>
      </c>
      <c r="C2095" s="20" t="str">
        <f>_xlfn.XLOOKUP(A2095,Sheet3!A2095:A4429,Sheet3!C2095:C4429)</f>
        <v>Sischo</v>
      </c>
      <c r="D2095" s="20" t="str">
        <f>_xlfn.XLOOKUP(A2095,Sheet3!A2095:A4429,Sheet3!D2095:D4429)</f>
        <v xml:space="preserve">  Lauren</v>
      </c>
      <c r="E2095" s="46">
        <f>_xlfn.XLOOKUP(A2095,Sheet1!$A$2:$A$2336,Sheet1!$B$2:$B$2336)</f>
        <v>28.4</v>
      </c>
      <c r="F2095" s="20">
        <f>_xlfn.XLOOKUP(Table4[[#This Row],[Customer ID]],Sheet1!A2095:A4429,Sheet1!C2095:C4429)</f>
        <v>5.97</v>
      </c>
      <c r="G2095" s="20" t="str">
        <f>_xlfn.XLOOKUP(Table4[[#This Row],[Customer ID]],Sheet1!A2095:A4429,Sheet1!D2095:D4429)</f>
        <v>No</v>
      </c>
      <c r="H2095" s="20" t="str">
        <f>_xlfn.XLOOKUP(Table4[[#This Row],[Customer ID]],Sheet1!A2095:A4429,Sheet1!E2095:E4429)</f>
        <v>No</v>
      </c>
      <c r="I2095" s="20" t="str">
        <f>_xlfn.XLOOKUP(Table4[[#This Row],[Customer ID]],Sheet1!A2095:A4429,Sheet1!F2095:F4429)</f>
        <v>Yes</v>
      </c>
      <c r="J2095" s="20">
        <f>_xlfn.XLOOKUP(Table4[[#This Row],[Customer ID]],Sheet1!A2095:A4429,Sheet1!G2095:G4429)</f>
        <v>1</v>
      </c>
      <c r="K2095" s="20" t="str">
        <f>_xlfn.XLOOKUP(Table4[[#This Row],[Customer ID]],Sheet1!A2095:A4429,Sheet1!H2095:H4429)</f>
        <v>No</v>
      </c>
      <c r="L2095" s="20" t="str">
        <f>_xlfn.XLOOKUP(Table4[[#This Row],[Customer ID]],Sheet1!A2095:A4429,Sheet1!I2095:I4429)</f>
        <v>Over Weight</v>
      </c>
      <c r="M2095" s="20" t="str">
        <f>_xlfn.XLOOKUP(A2095,Sheet1!A2095:A4429,Sheet1!J2095:J4429)</f>
        <v>Prediabetes</v>
      </c>
      <c r="N2095" s="48" t="str">
        <f>_xlfn.XLOOKUP(Table4[[#This Row],[Customer ID]],Table3[Customer ID],Table3[Date2])</f>
        <v>18-Nov-2003</v>
      </c>
      <c r="O2095" s="20">
        <f>_xlfn.XLOOKUP(A2095,Table3[Customer ID],Table3[Age])</f>
        <v>19</v>
      </c>
      <c r="P2095" s="20">
        <f>_xlfn.XLOOKUP(A2095,Table3[Customer ID],Table3[children])</f>
        <v>1</v>
      </c>
      <c r="Q2095" s="47">
        <f>_xlfn.XLOOKUP(A2095,Table3[Customer ID],Table3[charges])</f>
        <v>2331.52</v>
      </c>
      <c r="R2095" s="20" t="str">
        <f>_xlfn.XLOOKUP(A2095,Table3[Customer ID],Table3[Hospital tier])</f>
        <v>tier - 2</v>
      </c>
      <c r="S2095" s="20" t="str">
        <f>_xlfn.XLOOKUP(A2095,Table3[Customer ID],Table3[City tier])</f>
        <v>tier - 3</v>
      </c>
      <c r="T2095" s="20" t="str">
        <f>_xlfn.XLOOKUP(A2095,Table3[Customer ID],Table3[State ID])</f>
        <v>R1011</v>
      </c>
    </row>
    <row r="2096" spans="1:20" x14ac:dyDescent="0.3">
      <c r="A2096" s="20" t="s">
        <v>2114</v>
      </c>
      <c r="B2096" s="20" t="str">
        <f>_xlfn.XLOOKUP(A2096,Sheet3!A2096:A4430,Sheet3!B2096:B4430)</f>
        <v xml:space="preserve"> Mr</v>
      </c>
      <c r="C2096" s="20" t="str">
        <f>_xlfn.XLOOKUP(A2096,Sheet3!A2096:A4430,Sheet3!C2096:C4430)</f>
        <v>Fonti</v>
      </c>
      <c r="D2096" s="20" t="str">
        <f>_xlfn.XLOOKUP(A2096,Sheet3!A2096:A4430,Sheet3!D2096:D4430)</f>
        <v xml:space="preserve">  Massimiliano</v>
      </c>
      <c r="E2096" s="46">
        <f>_xlfn.XLOOKUP(A2096,Sheet1!$A$2:$A$2336,Sheet1!$B$2:$B$2336)</f>
        <v>35.42</v>
      </c>
      <c r="F2096" s="20">
        <f>_xlfn.XLOOKUP(Table4[[#This Row],[Customer ID]],Sheet1!A2096:A4430,Sheet1!C2096:C4430)</f>
        <v>4.6399999999999997</v>
      </c>
      <c r="G2096" s="20" t="str">
        <f>_xlfn.XLOOKUP(Table4[[#This Row],[Customer ID]],Sheet1!A2096:A4430,Sheet1!D2096:D4430)</f>
        <v>yes</v>
      </c>
      <c r="H2096" s="20" t="str">
        <f>_xlfn.XLOOKUP(Table4[[#This Row],[Customer ID]],Sheet1!A2096:A4430,Sheet1!E2096:E4430)</f>
        <v>No</v>
      </c>
      <c r="I2096" s="20" t="str">
        <f>_xlfn.XLOOKUP(Table4[[#This Row],[Customer ID]],Sheet1!A2096:A4430,Sheet1!F2096:F4430)</f>
        <v>No</v>
      </c>
      <c r="J2096" s="20">
        <f>_xlfn.XLOOKUP(Table4[[#This Row],[Customer ID]],Sheet1!A2096:A4430,Sheet1!G2096:G4430)</f>
        <v>0</v>
      </c>
      <c r="K2096" s="20" t="str">
        <f>_xlfn.XLOOKUP(Table4[[#This Row],[Customer ID]],Sheet1!A2096:A4430,Sheet1!H2096:H4430)</f>
        <v>No</v>
      </c>
      <c r="L2096" s="20" t="str">
        <f>_xlfn.XLOOKUP(Table4[[#This Row],[Customer ID]],Sheet1!A2096:A4430,Sheet1!I2096:I4430)</f>
        <v>Obesity</v>
      </c>
      <c r="M2096" s="20" t="str">
        <f>_xlfn.XLOOKUP(A2096,Sheet1!A2096:A4430,Sheet1!J2096:J4430)</f>
        <v>Normal</v>
      </c>
      <c r="N2096" s="48" t="str">
        <f>_xlfn.XLOOKUP(Table4[[#This Row],[Customer ID]],Table3[Customer ID],Table3[Date2])</f>
        <v>17-Dec-1996</v>
      </c>
      <c r="O2096" s="20">
        <f>_xlfn.XLOOKUP(A2096,Table3[Customer ID],Table3[Age])</f>
        <v>26</v>
      </c>
      <c r="P2096" s="20">
        <f>_xlfn.XLOOKUP(A2096,Table3[Customer ID],Table3[children])</f>
        <v>0</v>
      </c>
      <c r="Q2096" s="47">
        <f>_xlfn.XLOOKUP(A2096,Table3[Customer ID],Table3[charges])</f>
        <v>2322.62</v>
      </c>
      <c r="R2096" s="20" t="str">
        <f>_xlfn.XLOOKUP(A2096,Table3[Customer ID],Table3[Hospital tier])</f>
        <v>tier - 2</v>
      </c>
      <c r="S2096" s="20" t="str">
        <f>_xlfn.XLOOKUP(A2096,Table3[Customer ID],Table3[City tier])</f>
        <v>tier - 1</v>
      </c>
      <c r="T2096" s="20" t="str">
        <f>_xlfn.XLOOKUP(A2096,Table3[Customer ID],Table3[State ID])</f>
        <v>R1013</v>
      </c>
    </row>
    <row r="2097" spans="1:20" x14ac:dyDescent="0.3">
      <c r="A2097" s="20" t="s">
        <v>2115</v>
      </c>
      <c r="B2097" s="20" t="str">
        <f>_xlfn.XLOOKUP(A2097,Sheet3!A2097:A4431,Sheet3!B2097:B4431)</f>
        <v xml:space="preserve"> Mr</v>
      </c>
      <c r="C2097" s="20" t="str">
        <f>_xlfn.XLOOKUP(A2097,Sheet3!A2097:A4431,Sheet3!C2097:C4431)</f>
        <v>Merlis</v>
      </c>
      <c r="D2097" s="20" t="str">
        <f>_xlfn.XLOOKUP(A2097,Sheet3!A2097:A4431,Sheet3!D2097:D4431)</f>
        <v xml:space="preserve">  Josh</v>
      </c>
      <c r="E2097" s="46">
        <f>_xlfn.XLOOKUP(A2097,Sheet1!$A$2:$A$2336,Sheet1!$B$2:$B$2336)</f>
        <v>26.18</v>
      </c>
      <c r="F2097" s="20">
        <f>_xlfn.XLOOKUP(Table4[[#This Row],[Customer ID]],Sheet1!A2097:A4431,Sheet1!C2097:C4431)</f>
        <v>6.12</v>
      </c>
      <c r="G2097" s="20" t="str">
        <f>_xlfn.XLOOKUP(Table4[[#This Row],[Customer ID]],Sheet1!A2097:A4431,Sheet1!D2097:D4431)</f>
        <v>No</v>
      </c>
      <c r="H2097" s="20" t="str">
        <f>_xlfn.XLOOKUP(Table4[[#This Row],[Customer ID]],Sheet1!A2097:A4431,Sheet1!E2097:E4431)</f>
        <v>yes</v>
      </c>
      <c r="I2097" s="20" t="str">
        <f>_xlfn.XLOOKUP(Table4[[#This Row],[Customer ID]],Sheet1!A2097:A4431,Sheet1!F2097:F4431)</f>
        <v>No</v>
      </c>
      <c r="J2097" s="20">
        <f>_xlfn.XLOOKUP(Table4[[#This Row],[Customer ID]],Sheet1!A2097:A4431,Sheet1!G2097:G4431)</f>
        <v>1</v>
      </c>
      <c r="K2097" s="20" t="str">
        <f>_xlfn.XLOOKUP(Table4[[#This Row],[Customer ID]],Sheet1!A2097:A4431,Sheet1!H2097:H4431)</f>
        <v>No</v>
      </c>
      <c r="L2097" s="20" t="str">
        <f>_xlfn.XLOOKUP(Table4[[#This Row],[Customer ID]],Sheet1!A2097:A4431,Sheet1!I2097:I4431)</f>
        <v>Over Weight</v>
      </c>
      <c r="M2097" s="20" t="str">
        <f>_xlfn.XLOOKUP(A2097,Sheet1!A2097:A4431,Sheet1!J2097:J4431)</f>
        <v>Prediabetes</v>
      </c>
      <c r="N2097" s="48" t="str">
        <f>_xlfn.XLOOKUP(Table4[[#This Row],[Customer ID]],Table3[Customer ID],Table3[Date2])</f>
        <v>6-Sep-2004</v>
      </c>
      <c r="O2097" s="20">
        <f>_xlfn.XLOOKUP(A2097,Table3[Customer ID],Table3[Age])</f>
        <v>18</v>
      </c>
      <c r="P2097" s="20">
        <f>_xlfn.XLOOKUP(A2097,Table3[Customer ID],Table3[children])</f>
        <v>2</v>
      </c>
      <c r="Q2097" s="47">
        <f>_xlfn.XLOOKUP(A2097,Table3[Customer ID],Table3[charges])</f>
        <v>2304</v>
      </c>
      <c r="R2097" s="20" t="str">
        <f>_xlfn.XLOOKUP(A2097,Table3[Customer ID],Table3[Hospital tier])</f>
        <v>tier - 2</v>
      </c>
      <c r="S2097" s="20" t="str">
        <f>_xlfn.XLOOKUP(A2097,Table3[Customer ID],Table3[City tier])</f>
        <v>tier - 3</v>
      </c>
      <c r="T2097" s="20" t="str">
        <f>_xlfn.XLOOKUP(A2097,Table3[Customer ID],Table3[State ID])</f>
        <v>R1013</v>
      </c>
    </row>
    <row r="2098" spans="1:20" x14ac:dyDescent="0.3">
      <c r="A2098" s="20" t="s">
        <v>2116</v>
      </c>
      <c r="B2098" s="20" t="str">
        <f>_xlfn.XLOOKUP(A2098,Sheet3!A2098:A4432,Sheet3!B2098:B4432)</f>
        <v xml:space="preserve"> Mr</v>
      </c>
      <c r="C2098" s="20" t="str">
        <f>_xlfn.XLOOKUP(A2098,Sheet3!A2098:A4432,Sheet3!C2098:C4432)</f>
        <v>Hasegawa</v>
      </c>
      <c r="D2098" s="20" t="str">
        <f>_xlfn.XLOOKUP(A2098,Sheet3!A2098:A4432,Sheet3!D2098:D4432)</f>
        <v xml:space="preserve">  Kiyokatsu</v>
      </c>
      <c r="E2098" s="46">
        <f>_xlfn.XLOOKUP(A2098,Sheet1!$A$2:$A$2336,Sheet1!$B$2:$B$2336)</f>
        <v>20.8</v>
      </c>
      <c r="F2098" s="20">
        <f>_xlfn.XLOOKUP(Table4[[#This Row],[Customer ID]],Sheet1!A2098:A4432,Sheet1!C2098:C4432)</f>
        <v>4.87</v>
      </c>
      <c r="G2098" s="20" t="str">
        <f>_xlfn.XLOOKUP(Table4[[#This Row],[Customer ID]],Sheet1!A2098:A4432,Sheet1!D2098:D4432)</f>
        <v>yes</v>
      </c>
      <c r="H2098" s="20" t="str">
        <f>_xlfn.XLOOKUP(Table4[[#This Row],[Customer ID]],Sheet1!A2098:A4432,Sheet1!E2098:E4432)</f>
        <v>No</v>
      </c>
      <c r="I2098" s="20" t="str">
        <f>_xlfn.XLOOKUP(Table4[[#This Row],[Customer ID]],Sheet1!A2098:A4432,Sheet1!F2098:F4432)</f>
        <v>No</v>
      </c>
      <c r="J2098" s="20">
        <f>_xlfn.XLOOKUP(Table4[[#This Row],[Customer ID]],Sheet1!A2098:A4432,Sheet1!G2098:G4432)</f>
        <v>0</v>
      </c>
      <c r="K2098" s="20" t="str">
        <f>_xlfn.XLOOKUP(Table4[[#This Row],[Customer ID]],Sheet1!A2098:A4432,Sheet1!H2098:H4432)</f>
        <v>No</v>
      </c>
      <c r="L2098" s="20" t="str">
        <f>_xlfn.XLOOKUP(Table4[[#This Row],[Customer ID]],Sheet1!A2098:A4432,Sheet1!I2098:I4432)</f>
        <v>Normal weight</v>
      </c>
      <c r="M2098" s="20" t="str">
        <f>_xlfn.XLOOKUP(A2098,Sheet1!A2098:A4432,Sheet1!J2098:J4432)</f>
        <v>Normal</v>
      </c>
      <c r="N2098" s="48" t="str">
        <f>_xlfn.XLOOKUP(Table4[[#This Row],[Customer ID]],Table3[Customer ID],Table3[Date2])</f>
        <v>28-Nov-1996</v>
      </c>
      <c r="O2098" s="20">
        <f>_xlfn.XLOOKUP(A2098,Table3[Customer ID],Table3[Age])</f>
        <v>26</v>
      </c>
      <c r="P2098" s="20">
        <f>_xlfn.XLOOKUP(A2098,Table3[Customer ID],Table3[children])</f>
        <v>0</v>
      </c>
      <c r="Q2098" s="47">
        <f>_xlfn.XLOOKUP(A2098,Table3[Customer ID],Table3[charges])</f>
        <v>2302.3000000000002</v>
      </c>
      <c r="R2098" s="20" t="str">
        <f>_xlfn.XLOOKUP(A2098,Table3[Customer ID],Table3[Hospital tier])</f>
        <v>tier - 1</v>
      </c>
      <c r="S2098" s="20" t="str">
        <f>_xlfn.XLOOKUP(A2098,Table3[Customer ID],Table3[City tier])</f>
        <v>tier - 2</v>
      </c>
      <c r="T2098" s="20" t="str">
        <f>_xlfn.XLOOKUP(A2098,Table3[Customer ID],Table3[State ID])</f>
        <v>R1011</v>
      </c>
    </row>
    <row r="2099" spans="1:20" x14ac:dyDescent="0.3">
      <c r="A2099" s="20" t="s">
        <v>2117</v>
      </c>
      <c r="B2099" s="20" t="str">
        <f>_xlfn.XLOOKUP(A2099,Sheet3!A2099:A4433,Sheet3!B2099:B4433)</f>
        <v xml:space="preserve"> Ms</v>
      </c>
      <c r="C2099" s="20" t="str">
        <f>_xlfn.XLOOKUP(A2099,Sheet3!A2099:A4433,Sheet3!C2099:C4433)</f>
        <v>Haselden</v>
      </c>
      <c r="D2099" s="20" t="str">
        <f>_xlfn.XLOOKUP(A2099,Sheet3!A2099:A4433,Sheet3!D2099:D4433)</f>
        <v xml:space="preserve">  Amanda L</v>
      </c>
      <c r="E2099" s="46">
        <f>_xlfn.XLOOKUP(A2099,Sheet1!$A$2:$A$2336,Sheet1!$B$2:$B$2336)</f>
        <v>15.82</v>
      </c>
      <c r="F2099" s="20">
        <f>_xlfn.XLOOKUP(Table4[[#This Row],[Customer ID]],Sheet1!A2099:A4433,Sheet1!C2099:C4433)</f>
        <v>4.5999999999999996</v>
      </c>
      <c r="G2099" s="20" t="str">
        <f>_xlfn.XLOOKUP(Table4[[#This Row],[Customer ID]],Sheet1!A2099:A4433,Sheet1!D2099:D4433)</f>
        <v>No</v>
      </c>
      <c r="H2099" s="20" t="str">
        <f>_xlfn.XLOOKUP(Table4[[#This Row],[Customer ID]],Sheet1!A2099:A4433,Sheet1!E2099:E4433)</f>
        <v>No</v>
      </c>
      <c r="I2099" s="20" t="str">
        <f>_xlfn.XLOOKUP(Table4[[#This Row],[Customer ID]],Sheet1!A2099:A4433,Sheet1!F2099:F4433)</f>
        <v>No</v>
      </c>
      <c r="J2099" s="20">
        <f>_xlfn.XLOOKUP(Table4[[#This Row],[Customer ID]],Sheet1!A2099:A4433,Sheet1!G2099:G4433)</f>
        <v>0</v>
      </c>
      <c r="K2099" s="20" t="str">
        <f>_xlfn.XLOOKUP(Table4[[#This Row],[Customer ID]],Sheet1!A2099:A4433,Sheet1!H2099:H4433)</f>
        <v>No</v>
      </c>
      <c r="L2099" s="20" t="str">
        <f>_xlfn.XLOOKUP(Table4[[#This Row],[Customer ID]],Sheet1!A2099:A4433,Sheet1!I2099:I4433)</f>
        <v>Under Weight</v>
      </c>
      <c r="M2099" s="20" t="str">
        <f>_xlfn.XLOOKUP(A2099,Sheet1!A2099:A4433,Sheet1!J2099:J4433)</f>
        <v>Normal</v>
      </c>
      <c r="N2099" s="48" t="str">
        <f>_xlfn.XLOOKUP(Table4[[#This Row],[Customer ID]],Table3[Customer ID],Table3[Date2])</f>
        <v>5-Oct-1989</v>
      </c>
      <c r="O2099" s="20">
        <f>_xlfn.XLOOKUP(A2099,Table3[Customer ID],Table3[Age])</f>
        <v>33</v>
      </c>
      <c r="P2099" s="20">
        <f>_xlfn.XLOOKUP(A2099,Table3[Customer ID],Table3[children])</f>
        <v>3</v>
      </c>
      <c r="Q2099" s="47">
        <f>_xlfn.XLOOKUP(A2099,Table3[Customer ID],Table3[charges])</f>
        <v>2295.2399999999998</v>
      </c>
      <c r="R2099" s="20" t="str">
        <f>_xlfn.XLOOKUP(A2099,Table3[Customer ID],Table3[Hospital tier])</f>
        <v>tier - 2</v>
      </c>
      <c r="S2099" s="20" t="str">
        <f>_xlfn.XLOOKUP(A2099,Table3[Customer ID],Table3[City tier])</f>
        <v>tier - 1</v>
      </c>
      <c r="T2099" s="20" t="str">
        <f>_xlfn.XLOOKUP(A2099,Table3[Customer ID],Table3[State ID])</f>
        <v>R1013</v>
      </c>
    </row>
    <row r="2100" spans="1:20" x14ac:dyDescent="0.3">
      <c r="A2100" s="20" t="s">
        <v>2118</v>
      </c>
      <c r="B2100" s="20" t="str">
        <f>_xlfn.XLOOKUP(A2100,Sheet3!A2100:A4434,Sheet3!B2100:B4434)</f>
        <v xml:space="preserve"> Mr</v>
      </c>
      <c r="C2100" s="20" t="str">
        <f>_xlfn.XLOOKUP(A2100,Sheet3!A2100:A4434,Sheet3!C2100:C4434)</f>
        <v>Simonson</v>
      </c>
      <c r="D2100" s="20" t="str">
        <f>_xlfn.XLOOKUP(A2100,Sheet3!A2100:A4434,Sheet3!D2100:D4434)</f>
        <v xml:space="preserve">  Matthew</v>
      </c>
      <c r="E2100" s="46">
        <f>_xlfn.XLOOKUP(A2100,Sheet1!$A$2:$A$2336,Sheet1!$B$2:$B$2336)</f>
        <v>17.670000000000002</v>
      </c>
      <c r="F2100" s="20">
        <f>_xlfn.XLOOKUP(Table4[[#This Row],[Customer ID]],Sheet1!A2100:A4434,Sheet1!C2100:C4434)</f>
        <v>4.78</v>
      </c>
      <c r="G2100" s="20" t="str">
        <f>_xlfn.XLOOKUP(Table4[[#This Row],[Customer ID]],Sheet1!A2100:A4434,Sheet1!D2100:D4434)</f>
        <v>No</v>
      </c>
      <c r="H2100" s="20" t="str">
        <f>_xlfn.XLOOKUP(Table4[[#This Row],[Customer ID]],Sheet1!A2100:A4434,Sheet1!E2100:E4434)</f>
        <v>No</v>
      </c>
      <c r="I2100" s="20" t="str">
        <f>_xlfn.XLOOKUP(Table4[[#This Row],[Customer ID]],Sheet1!A2100:A4434,Sheet1!F2100:F4434)</f>
        <v>No</v>
      </c>
      <c r="J2100" s="20">
        <f>_xlfn.XLOOKUP(Table4[[#This Row],[Customer ID]],Sheet1!A2100:A4434,Sheet1!G2100:G4434)</f>
        <v>0</v>
      </c>
      <c r="K2100" s="20" t="str">
        <f>_xlfn.XLOOKUP(Table4[[#This Row],[Customer ID]],Sheet1!A2100:A4434,Sheet1!H2100:H4434)</f>
        <v>No</v>
      </c>
      <c r="L2100" s="20" t="str">
        <f>_xlfn.XLOOKUP(Table4[[#This Row],[Customer ID]],Sheet1!A2100:A4434,Sheet1!I2100:I4434)</f>
        <v>Under Weight</v>
      </c>
      <c r="M2100" s="20" t="str">
        <f>_xlfn.XLOOKUP(A2100,Sheet1!A2100:A4434,Sheet1!J2100:J4434)</f>
        <v>Normal</v>
      </c>
      <c r="N2100" s="48" t="str">
        <f>_xlfn.XLOOKUP(Table4[[#This Row],[Customer ID]],Table3[Customer ID],Table3[Date2])</f>
        <v>16-Jun-1991</v>
      </c>
      <c r="O2100" s="20">
        <f>_xlfn.XLOOKUP(A2100,Table3[Customer ID],Table3[Age])</f>
        <v>31</v>
      </c>
      <c r="P2100" s="20">
        <f>_xlfn.XLOOKUP(A2100,Table3[Customer ID],Table3[children])</f>
        <v>3</v>
      </c>
      <c r="Q2100" s="47">
        <f>_xlfn.XLOOKUP(A2100,Table3[Customer ID],Table3[charges])</f>
        <v>2277.7199999999998</v>
      </c>
      <c r="R2100" s="20" t="str">
        <f>_xlfn.XLOOKUP(A2100,Table3[Customer ID],Table3[Hospital tier])</f>
        <v>tier - 2</v>
      </c>
      <c r="S2100" s="20" t="str">
        <f>_xlfn.XLOOKUP(A2100,Table3[Customer ID],Table3[City tier])</f>
        <v>tier - 1</v>
      </c>
      <c r="T2100" s="20" t="str">
        <f>_xlfn.XLOOKUP(A2100,Table3[Customer ID],Table3[State ID])</f>
        <v>R1013</v>
      </c>
    </row>
    <row r="2101" spans="1:20" x14ac:dyDescent="0.3">
      <c r="A2101" s="20" t="s">
        <v>2119</v>
      </c>
      <c r="B2101" s="20" t="str">
        <f>_xlfn.XLOOKUP(A2101,Sheet3!A2101:A4435,Sheet3!B2101:B4435)</f>
        <v xml:space="preserve"> Ms</v>
      </c>
      <c r="C2101" s="20" t="str">
        <f>_xlfn.XLOOKUP(A2101,Sheet3!A2101:A4435,Sheet3!C2101:C4435)</f>
        <v>Montag</v>
      </c>
      <c r="D2101" s="20" t="str">
        <f>_xlfn.XLOOKUP(A2101,Sheet3!A2101:A4435,Sheet3!D2101:D4435)</f>
        <v xml:space="preserve">  Julia M</v>
      </c>
      <c r="E2101" s="46">
        <f>_xlfn.XLOOKUP(A2101,Sheet1!$A$2:$A$2336,Sheet1!$B$2:$B$2336)</f>
        <v>31.92</v>
      </c>
      <c r="F2101" s="20">
        <f>_xlfn.XLOOKUP(Table4[[#This Row],[Customer ID]],Sheet1!A2101:A4435,Sheet1!C2101:C4435)</f>
        <v>11.05</v>
      </c>
      <c r="G2101" s="20" t="str">
        <f>_xlfn.XLOOKUP(Table4[[#This Row],[Customer ID]],Sheet1!A2101:A4435,Sheet1!D2101:D4435)</f>
        <v>No</v>
      </c>
      <c r="H2101" s="20" t="str">
        <f>_xlfn.XLOOKUP(Table4[[#This Row],[Customer ID]],Sheet1!A2101:A4435,Sheet1!E2101:E4435)</f>
        <v>No</v>
      </c>
      <c r="I2101" s="20" t="str">
        <f>_xlfn.XLOOKUP(Table4[[#This Row],[Customer ID]],Sheet1!A2101:A4435,Sheet1!F2101:F4435)</f>
        <v>No</v>
      </c>
      <c r="J2101" s="20">
        <f>_xlfn.XLOOKUP(Table4[[#This Row],[Customer ID]],Sheet1!A2101:A4435,Sheet1!G2101:G4435)</f>
        <v>0</v>
      </c>
      <c r="K2101" s="20" t="str">
        <f>_xlfn.XLOOKUP(Table4[[#This Row],[Customer ID]],Sheet1!A2101:A4435,Sheet1!H2101:H4435)</f>
        <v>No</v>
      </c>
      <c r="L2101" s="20" t="str">
        <f>_xlfn.XLOOKUP(Table4[[#This Row],[Customer ID]],Sheet1!A2101:A4435,Sheet1!I2101:I4435)</f>
        <v>Obesity</v>
      </c>
      <c r="M2101" s="20" t="str">
        <f>_xlfn.XLOOKUP(A2101,Sheet1!A2101:A4435,Sheet1!J2101:J4435)</f>
        <v>Diabetes</v>
      </c>
      <c r="N2101" s="48" t="str">
        <f>_xlfn.XLOOKUP(Table4[[#This Row],[Customer ID]],Table3[Customer ID],Table3[Date2])</f>
        <v>12-Nov-2002</v>
      </c>
      <c r="O2101" s="20">
        <f>_xlfn.XLOOKUP(A2101,Table3[Customer ID],Table3[Age])</f>
        <v>20</v>
      </c>
      <c r="P2101" s="20">
        <f>_xlfn.XLOOKUP(A2101,Table3[Customer ID],Table3[children])</f>
        <v>0</v>
      </c>
      <c r="Q2101" s="47">
        <f>_xlfn.XLOOKUP(A2101,Table3[Customer ID],Table3[charges])</f>
        <v>2261.5700000000002</v>
      </c>
      <c r="R2101" s="20" t="str">
        <f>_xlfn.XLOOKUP(A2101,Table3[Customer ID],Table3[Hospital tier])</f>
        <v>tier - 2</v>
      </c>
      <c r="S2101" s="20" t="str">
        <f>_xlfn.XLOOKUP(A2101,Table3[Customer ID],Table3[City tier])</f>
        <v>tier - 1</v>
      </c>
      <c r="T2101" s="20" t="str">
        <f>_xlfn.XLOOKUP(A2101,Table3[Customer ID],Table3[State ID])</f>
        <v>R1012</v>
      </c>
    </row>
    <row r="2102" spans="1:20" x14ac:dyDescent="0.3">
      <c r="A2102" s="20" t="s">
        <v>2120</v>
      </c>
      <c r="B2102" s="20" t="str">
        <f>_xlfn.XLOOKUP(A2102,Sheet3!A2102:A4436,Sheet3!B2102:B4436)</f>
        <v xml:space="preserve"> Ms</v>
      </c>
      <c r="C2102" s="20" t="str">
        <f>_xlfn.XLOOKUP(A2102,Sheet3!A2102:A4436,Sheet3!C2102:C4436)</f>
        <v>Deroian</v>
      </c>
      <c r="D2102" s="20" t="str">
        <f>_xlfn.XLOOKUP(A2102,Sheet3!A2102:A4436,Sheet3!D2102:D4436)</f>
        <v xml:space="preserve">  Rhea</v>
      </c>
      <c r="E2102" s="46">
        <f>_xlfn.XLOOKUP(A2102,Sheet1!$A$2:$A$2336,Sheet1!$B$2:$B$2336)</f>
        <v>28.975000000000001</v>
      </c>
      <c r="F2102" s="20">
        <f>_xlfn.XLOOKUP(Table4[[#This Row],[Customer ID]],Sheet1!A2102:A4436,Sheet1!C2102:C4436)</f>
        <v>7.62</v>
      </c>
      <c r="G2102" s="20" t="str">
        <f>_xlfn.XLOOKUP(Table4[[#This Row],[Customer ID]],Sheet1!A2102:A4436,Sheet1!D2102:D4436)</f>
        <v>No</v>
      </c>
      <c r="H2102" s="20" t="str">
        <f>_xlfn.XLOOKUP(Table4[[#This Row],[Customer ID]],Sheet1!A2102:A4436,Sheet1!E2102:E4436)</f>
        <v>No</v>
      </c>
      <c r="I2102" s="20" t="str">
        <f>_xlfn.XLOOKUP(Table4[[#This Row],[Customer ID]],Sheet1!A2102:A4436,Sheet1!F2102:F4436)</f>
        <v>No</v>
      </c>
      <c r="J2102" s="20">
        <f>_xlfn.XLOOKUP(Table4[[#This Row],[Customer ID]],Sheet1!A2102:A4436,Sheet1!G2102:G4436)</f>
        <v>0</v>
      </c>
      <c r="K2102" s="20" t="str">
        <f>_xlfn.XLOOKUP(Table4[[#This Row],[Customer ID]],Sheet1!A2102:A4436,Sheet1!H2102:H4436)</f>
        <v>No</v>
      </c>
      <c r="L2102" s="20" t="str">
        <f>_xlfn.XLOOKUP(Table4[[#This Row],[Customer ID]],Sheet1!A2102:A4436,Sheet1!I2102:I4436)</f>
        <v>Over Weight</v>
      </c>
      <c r="M2102" s="20" t="str">
        <f>_xlfn.XLOOKUP(A2102,Sheet1!A2102:A4436,Sheet1!J2102:J4436)</f>
        <v>Diabetes</v>
      </c>
      <c r="N2102" s="48" t="str">
        <f>_xlfn.XLOOKUP(Table4[[#This Row],[Customer ID]],Table3[Customer ID],Table3[Date2])</f>
        <v>15-Jul-2002</v>
      </c>
      <c r="O2102" s="20">
        <f>_xlfn.XLOOKUP(A2102,Table3[Customer ID],Table3[Age])</f>
        <v>20</v>
      </c>
      <c r="P2102" s="20">
        <f>_xlfn.XLOOKUP(A2102,Table3[Customer ID],Table3[children])</f>
        <v>0</v>
      </c>
      <c r="Q2102" s="47">
        <f>_xlfn.XLOOKUP(A2102,Table3[Customer ID],Table3[charges])</f>
        <v>2257.48</v>
      </c>
      <c r="R2102" s="20" t="str">
        <f>_xlfn.XLOOKUP(A2102,Table3[Customer ID],Table3[Hospital tier])</f>
        <v>tier - 2</v>
      </c>
      <c r="S2102" s="20" t="str">
        <f>_xlfn.XLOOKUP(A2102,Table3[Customer ID],Table3[City tier])</f>
        <v>tier - 1</v>
      </c>
      <c r="T2102" s="20" t="str">
        <f>_xlfn.XLOOKUP(A2102,Table3[Customer ID],Table3[State ID])</f>
        <v>R1012</v>
      </c>
    </row>
    <row r="2103" spans="1:20" x14ac:dyDescent="0.3">
      <c r="A2103" s="20" t="s">
        <v>2121</v>
      </c>
      <c r="B2103" s="20" t="str">
        <f>_xlfn.XLOOKUP(A2103,Sheet3!A2103:A4437,Sheet3!B2103:B4437)</f>
        <v xml:space="preserve"> Mr</v>
      </c>
      <c r="C2103" s="20" t="str">
        <f>_xlfn.XLOOKUP(A2103,Sheet3!A2103:A4437,Sheet3!C2103:C4437)</f>
        <v>Goetz</v>
      </c>
      <c r="D2103" s="20" t="str">
        <f>_xlfn.XLOOKUP(A2103,Sheet3!A2103:A4437,Sheet3!D2103:D4437)</f>
        <v xml:space="preserve">  Justin</v>
      </c>
      <c r="E2103" s="46">
        <f>_xlfn.XLOOKUP(A2103,Sheet1!$A$2:$A$2336,Sheet1!$B$2:$B$2336)</f>
        <v>31.73</v>
      </c>
      <c r="F2103" s="20">
        <f>_xlfn.XLOOKUP(Table4[[#This Row],[Customer ID]],Sheet1!A2103:A4437,Sheet1!C2103:C4437)</f>
        <v>4.78</v>
      </c>
      <c r="G2103" s="20" t="str">
        <f>_xlfn.XLOOKUP(Table4[[#This Row],[Customer ID]],Sheet1!A2103:A4437,Sheet1!D2103:D4437)</f>
        <v>yes</v>
      </c>
      <c r="H2103" s="20" t="str">
        <f>_xlfn.XLOOKUP(Table4[[#This Row],[Customer ID]],Sheet1!A2103:A4437,Sheet1!E2103:E4437)</f>
        <v>yes</v>
      </c>
      <c r="I2103" s="20" t="str">
        <f>_xlfn.XLOOKUP(Table4[[#This Row],[Customer ID]],Sheet1!A2103:A4437,Sheet1!F2103:F4437)</f>
        <v>No</v>
      </c>
      <c r="J2103" s="20">
        <f>_xlfn.XLOOKUP(Table4[[#This Row],[Customer ID]],Sheet1!A2103:A4437,Sheet1!G2103:G4437)</f>
        <v>2</v>
      </c>
      <c r="K2103" s="20" t="str">
        <f>_xlfn.XLOOKUP(Table4[[#This Row],[Customer ID]],Sheet1!A2103:A4437,Sheet1!H2103:H4437)</f>
        <v>No</v>
      </c>
      <c r="L2103" s="20" t="str">
        <f>_xlfn.XLOOKUP(Table4[[#This Row],[Customer ID]],Sheet1!A2103:A4437,Sheet1!I2103:I4437)</f>
        <v>Obesity</v>
      </c>
      <c r="M2103" s="20" t="str">
        <f>_xlfn.XLOOKUP(A2103,Sheet1!A2103:A4437,Sheet1!J2103:J4437)</f>
        <v>Normal</v>
      </c>
      <c r="N2103" s="48" t="str">
        <f>_xlfn.XLOOKUP(Table4[[#This Row],[Customer ID]],Table3[Customer ID],Table3[Date2])</f>
        <v>11-Dec-2000</v>
      </c>
      <c r="O2103" s="20">
        <f>_xlfn.XLOOKUP(A2103,Table3[Customer ID],Table3[Age])</f>
        <v>22</v>
      </c>
      <c r="P2103" s="20">
        <f>_xlfn.XLOOKUP(A2103,Table3[Customer ID],Table3[children])</f>
        <v>0</v>
      </c>
      <c r="Q2103" s="47">
        <f>_xlfn.XLOOKUP(A2103,Table3[Customer ID],Table3[charges])</f>
        <v>2254.8000000000002</v>
      </c>
      <c r="R2103" s="20" t="str">
        <f>_xlfn.XLOOKUP(A2103,Table3[Customer ID],Table3[Hospital tier])</f>
        <v>tier - 2</v>
      </c>
      <c r="S2103" s="20" t="str">
        <f>_xlfn.XLOOKUP(A2103,Table3[Customer ID],Table3[City tier])</f>
        <v>tier - 3</v>
      </c>
      <c r="T2103" s="20" t="str">
        <f>_xlfn.XLOOKUP(A2103,Table3[Customer ID],Table3[State ID])</f>
        <v>R1016</v>
      </c>
    </row>
    <row r="2104" spans="1:20" x14ac:dyDescent="0.3">
      <c r="A2104" s="20" t="s">
        <v>2122</v>
      </c>
      <c r="B2104" s="20" t="str">
        <f>_xlfn.XLOOKUP(A2104,Sheet3!A2104:A4438,Sheet3!B2104:B4438)</f>
        <v xml:space="preserve"> Mr</v>
      </c>
      <c r="C2104" s="20" t="str">
        <f>_xlfn.XLOOKUP(A2104,Sheet3!A2104:A4438,Sheet3!C2104:C4438)</f>
        <v>Brady</v>
      </c>
      <c r="D2104" s="20" t="str">
        <f>_xlfn.XLOOKUP(A2104,Sheet3!A2104:A4438,Sheet3!D2104:D4438)</f>
        <v xml:space="preserve">  Shamus M.</v>
      </c>
      <c r="E2104" s="46">
        <f>_xlfn.XLOOKUP(A2104,Sheet1!$A$2:$A$2336,Sheet1!$B$2:$B$2336)</f>
        <v>28.88</v>
      </c>
      <c r="F2104" s="20">
        <f>_xlfn.XLOOKUP(Table4[[#This Row],[Customer ID]],Sheet1!A2104:A4438,Sheet1!C2104:C4438)</f>
        <v>6.09</v>
      </c>
      <c r="G2104" s="20" t="str">
        <f>_xlfn.XLOOKUP(Table4[[#This Row],[Customer ID]],Sheet1!A2104:A4438,Sheet1!D2104:D4438)</f>
        <v>yes</v>
      </c>
      <c r="H2104" s="20" t="str">
        <f>_xlfn.XLOOKUP(Table4[[#This Row],[Customer ID]],Sheet1!A2104:A4438,Sheet1!E2104:E4438)</f>
        <v>yes</v>
      </c>
      <c r="I2104" s="20" t="str">
        <f>_xlfn.XLOOKUP(Table4[[#This Row],[Customer ID]],Sheet1!A2104:A4438,Sheet1!F2104:F4438)</f>
        <v>No</v>
      </c>
      <c r="J2104" s="20">
        <f>_xlfn.XLOOKUP(Table4[[#This Row],[Customer ID]],Sheet1!A2104:A4438,Sheet1!G2104:G4438)</f>
        <v>2</v>
      </c>
      <c r="K2104" s="20" t="str">
        <f>_xlfn.XLOOKUP(Table4[[#This Row],[Customer ID]],Sheet1!A2104:A4438,Sheet1!H2104:H4438)</f>
        <v>No</v>
      </c>
      <c r="L2104" s="20" t="str">
        <f>_xlfn.XLOOKUP(Table4[[#This Row],[Customer ID]],Sheet1!A2104:A4438,Sheet1!I2104:I4438)</f>
        <v>Over Weight</v>
      </c>
      <c r="M2104" s="20" t="str">
        <f>_xlfn.XLOOKUP(A2104,Sheet1!A2104:A4438,Sheet1!J2104:J4438)</f>
        <v>Prediabetes</v>
      </c>
      <c r="N2104" s="48" t="str">
        <f>_xlfn.XLOOKUP(Table4[[#This Row],[Customer ID]],Table3[Customer ID],Table3[Date2])</f>
        <v>30-Jun-2000</v>
      </c>
      <c r="O2104" s="20">
        <f>_xlfn.XLOOKUP(A2104,Table3[Customer ID],Table3[Age])</f>
        <v>22</v>
      </c>
      <c r="P2104" s="20">
        <f>_xlfn.XLOOKUP(A2104,Table3[Customer ID],Table3[children])</f>
        <v>0</v>
      </c>
      <c r="Q2104" s="47">
        <f>_xlfn.XLOOKUP(A2104,Table3[Customer ID],Table3[charges])</f>
        <v>2250.84</v>
      </c>
      <c r="R2104" s="20" t="str">
        <f>_xlfn.XLOOKUP(A2104,Table3[Customer ID],Table3[Hospital tier])</f>
        <v>tier - 2</v>
      </c>
      <c r="S2104" s="20" t="str">
        <f>_xlfn.XLOOKUP(A2104,Table3[Customer ID],Table3[City tier])</f>
        <v>tier - 2</v>
      </c>
      <c r="T2104" s="20" t="str">
        <f>_xlfn.XLOOKUP(A2104,Table3[Customer ID],Table3[State ID])</f>
        <v>R1018</v>
      </c>
    </row>
    <row r="2105" spans="1:20" x14ac:dyDescent="0.3">
      <c r="A2105" s="20" t="s">
        <v>2123</v>
      </c>
      <c r="B2105" s="20" t="str">
        <f>_xlfn.XLOOKUP(A2105,Sheet3!A2105:A4439,Sheet3!B2105:B4439)</f>
        <v xml:space="preserve"> Mr</v>
      </c>
      <c r="C2105" s="20" t="str">
        <f>_xlfn.XLOOKUP(A2105,Sheet3!A2105:A4439,Sheet3!C2105:C4439)</f>
        <v>Moran</v>
      </c>
      <c r="D2105" s="20" t="str">
        <f>_xlfn.XLOOKUP(A2105,Sheet3!A2105:A4439,Sheet3!D2105:D4439)</f>
        <v xml:space="preserve">  Mike</v>
      </c>
      <c r="E2105" s="46">
        <f>_xlfn.XLOOKUP(A2105,Sheet1!$A$2:$A$2336,Sheet1!$B$2:$B$2336)</f>
        <v>25.555</v>
      </c>
      <c r="F2105" s="20">
        <f>_xlfn.XLOOKUP(Table4[[#This Row],[Customer ID]],Sheet1!A2105:A4439,Sheet1!C2105:C4439)</f>
        <v>5.1100000000000003</v>
      </c>
      <c r="G2105" s="20" t="str">
        <f>_xlfn.XLOOKUP(Table4[[#This Row],[Customer ID]],Sheet1!A2105:A4439,Sheet1!D2105:D4439)</f>
        <v>No</v>
      </c>
      <c r="H2105" s="20" t="str">
        <f>_xlfn.XLOOKUP(Table4[[#This Row],[Customer ID]],Sheet1!A2105:A4439,Sheet1!E2105:E4439)</f>
        <v>No</v>
      </c>
      <c r="I2105" s="20" t="str">
        <f>_xlfn.XLOOKUP(Table4[[#This Row],[Customer ID]],Sheet1!A2105:A4439,Sheet1!F2105:F4439)</f>
        <v>Yes</v>
      </c>
      <c r="J2105" s="20">
        <f>_xlfn.XLOOKUP(Table4[[#This Row],[Customer ID]],Sheet1!A2105:A4439,Sheet1!G2105:G4439)</f>
        <v>1</v>
      </c>
      <c r="K2105" s="20" t="str">
        <f>_xlfn.XLOOKUP(Table4[[#This Row],[Customer ID]],Sheet1!A2105:A4439,Sheet1!H2105:H4439)</f>
        <v>No</v>
      </c>
      <c r="L2105" s="20" t="str">
        <f>_xlfn.XLOOKUP(Table4[[#This Row],[Customer ID]],Sheet1!A2105:A4439,Sheet1!I2105:I4439)</f>
        <v>Over Weight</v>
      </c>
      <c r="M2105" s="20" t="str">
        <f>_xlfn.XLOOKUP(A2105,Sheet1!A2105:A4439,Sheet1!J2105:J4439)</f>
        <v>Normal</v>
      </c>
      <c r="N2105" s="48" t="str">
        <f>_xlfn.XLOOKUP(Table4[[#This Row],[Customer ID]],Table3[Customer ID],Table3[Date2])</f>
        <v>10-Dec-2003</v>
      </c>
      <c r="O2105" s="20">
        <f>_xlfn.XLOOKUP(A2105,Table3[Customer ID],Table3[Age])</f>
        <v>19</v>
      </c>
      <c r="P2105" s="20">
        <f>_xlfn.XLOOKUP(A2105,Table3[Customer ID],Table3[children])</f>
        <v>1</v>
      </c>
      <c r="Q2105" s="47">
        <f>_xlfn.XLOOKUP(A2105,Table3[Customer ID],Table3[charges])</f>
        <v>2221.56</v>
      </c>
      <c r="R2105" s="20" t="str">
        <f>_xlfn.XLOOKUP(A2105,Table3[Customer ID],Table3[Hospital tier])</f>
        <v>tier - 2</v>
      </c>
      <c r="S2105" s="20" t="str">
        <f>_xlfn.XLOOKUP(A2105,Table3[Customer ID],Table3[City tier])</f>
        <v>tier - 3</v>
      </c>
      <c r="T2105" s="20" t="str">
        <f>_xlfn.XLOOKUP(A2105,Table3[Customer ID],Table3[State ID])</f>
        <v>R1012</v>
      </c>
    </row>
    <row r="2106" spans="1:20" x14ac:dyDescent="0.3">
      <c r="A2106" s="20" t="s">
        <v>2124</v>
      </c>
      <c r="B2106" s="20" t="str">
        <f>_xlfn.XLOOKUP(A2106,Sheet3!A2106:A4440,Sheet3!B2106:B4440)</f>
        <v xml:space="preserve"> Ms</v>
      </c>
      <c r="C2106" s="20" t="str">
        <f>_xlfn.XLOOKUP(A2106,Sheet3!A2106:A4440,Sheet3!C2106:C4440)</f>
        <v>Strickler</v>
      </c>
      <c r="D2106" s="20" t="str">
        <f>_xlfn.XLOOKUP(A2106,Sheet3!A2106:A4440,Sheet3!D2106:D4440)</f>
        <v xml:space="preserve">  Mary Beth</v>
      </c>
      <c r="E2106" s="46">
        <f>_xlfn.XLOOKUP(A2106,Sheet1!$A$2:$A$2336,Sheet1!$B$2:$B$2336)</f>
        <v>37.29</v>
      </c>
      <c r="F2106" s="20">
        <f>_xlfn.XLOOKUP(Table4[[#This Row],[Customer ID]],Sheet1!A2106:A4440,Sheet1!C2106:C4440)</f>
        <v>4.46</v>
      </c>
      <c r="G2106" s="20" t="str">
        <f>_xlfn.XLOOKUP(Table4[[#This Row],[Customer ID]],Sheet1!A2106:A4440,Sheet1!D2106:D4440)</f>
        <v>No</v>
      </c>
      <c r="H2106" s="20" t="str">
        <f>_xlfn.XLOOKUP(Table4[[#This Row],[Customer ID]],Sheet1!A2106:A4440,Sheet1!E2106:E4440)</f>
        <v>yes</v>
      </c>
      <c r="I2106" s="20" t="str">
        <f>_xlfn.XLOOKUP(Table4[[#This Row],[Customer ID]],Sheet1!A2106:A4440,Sheet1!F2106:F4440)</f>
        <v>No</v>
      </c>
      <c r="J2106" s="20">
        <f>_xlfn.XLOOKUP(Table4[[#This Row],[Customer ID]],Sheet1!A2106:A4440,Sheet1!G2106:G4440)</f>
        <v>1</v>
      </c>
      <c r="K2106" s="20" t="str">
        <f>_xlfn.XLOOKUP(Table4[[#This Row],[Customer ID]],Sheet1!A2106:A4440,Sheet1!H2106:H4440)</f>
        <v>No</v>
      </c>
      <c r="L2106" s="20" t="str">
        <f>_xlfn.XLOOKUP(Table4[[#This Row],[Customer ID]],Sheet1!A2106:A4440,Sheet1!I2106:I4440)</f>
        <v>Obesity</v>
      </c>
      <c r="M2106" s="20" t="str">
        <f>_xlfn.XLOOKUP(A2106,Sheet1!A2106:A4440,Sheet1!J2106:J4440)</f>
        <v>Normal</v>
      </c>
      <c r="N2106" s="48" t="str">
        <f>_xlfn.XLOOKUP(Table4[[#This Row],[Customer ID]],Table3[Customer ID],Table3[Date2])</f>
        <v>12-Dec-2004</v>
      </c>
      <c r="O2106" s="20">
        <f>_xlfn.XLOOKUP(A2106,Table3[Customer ID],Table3[Age])</f>
        <v>18</v>
      </c>
      <c r="P2106" s="20">
        <f>_xlfn.XLOOKUP(A2106,Table3[Customer ID],Table3[children])</f>
        <v>1</v>
      </c>
      <c r="Q2106" s="47">
        <f>_xlfn.XLOOKUP(A2106,Table3[Customer ID],Table3[charges])</f>
        <v>2219.4499999999998</v>
      </c>
      <c r="R2106" s="20" t="str">
        <f>_xlfn.XLOOKUP(A2106,Table3[Customer ID],Table3[Hospital tier])</f>
        <v>tier - 2</v>
      </c>
      <c r="S2106" s="20" t="str">
        <f>_xlfn.XLOOKUP(A2106,Table3[Customer ID],Table3[City tier])</f>
        <v>tier - 1</v>
      </c>
      <c r="T2106" s="20" t="str">
        <f>_xlfn.XLOOKUP(A2106,Table3[Customer ID],Table3[State ID])</f>
        <v>R1013</v>
      </c>
    </row>
    <row r="2107" spans="1:20" x14ac:dyDescent="0.3">
      <c r="A2107" s="20" t="s">
        <v>2125</v>
      </c>
      <c r="B2107" s="20" t="str">
        <f>_xlfn.XLOOKUP(A2107,Sheet3!A2107:A4441,Sheet3!B2107:B4441)</f>
        <v xml:space="preserve"> Ms</v>
      </c>
      <c r="C2107" s="20" t="str">
        <f>_xlfn.XLOOKUP(A2107,Sheet3!A2107:A4441,Sheet3!C2107:C4441)</f>
        <v>Simone</v>
      </c>
      <c r="D2107" s="20" t="str">
        <f>_xlfn.XLOOKUP(A2107,Sheet3!A2107:A4441,Sheet3!D2107:D4441)</f>
        <v xml:space="preserve">  Erin</v>
      </c>
      <c r="E2107" s="46">
        <f>_xlfn.XLOOKUP(A2107,Sheet1!$A$2:$A$2336,Sheet1!$B$2:$B$2336)</f>
        <v>40.28</v>
      </c>
      <c r="F2107" s="20">
        <f>_xlfn.XLOOKUP(Table4[[#This Row],[Customer ID]],Sheet1!A2107:A4441,Sheet1!C2107:C4441)</f>
        <v>6.11</v>
      </c>
      <c r="G2107" s="20" t="str">
        <f>_xlfn.XLOOKUP(Table4[[#This Row],[Customer ID]],Sheet1!A2107:A4441,Sheet1!D2107:D4441)</f>
        <v>No</v>
      </c>
      <c r="H2107" s="20" t="str">
        <f>_xlfn.XLOOKUP(Table4[[#This Row],[Customer ID]],Sheet1!A2107:A4441,Sheet1!E2107:E4441)</f>
        <v>yes</v>
      </c>
      <c r="I2107" s="20" t="str">
        <f>_xlfn.XLOOKUP(Table4[[#This Row],[Customer ID]],Sheet1!A2107:A4441,Sheet1!F2107:F4441)</f>
        <v>No</v>
      </c>
      <c r="J2107" s="20">
        <f>_xlfn.XLOOKUP(Table4[[#This Row],[Customer ID]],Sheet1!A2107:A4441,Sheet1!G2107:G4441)</f>
        <v>1</v>
      </c>
      <c r="K2107" s="20" t="str">
        <f>_xlfn.XLOOKUP(Table4[[#This Row],[Customer ID]],Sheet1!A2107:A4441,Sheet1!H2107:H4441)</f>
        <v>No</v>
      </c>
      <c r="L2107" s="20" t="str">
        <f>_xlfn.XLOOKUP(Table4[[#This Row],[Customer ID]],Sheet1!A2107:A4441,Sheet1!I2107:I4441)</f>
        <v>Obesity</v>
      </c>
      <c r="M2107" s="20" t="str">
        <f>_xlfn.XLOOKUP(A2107,Sheet1!A2107:A4441,Sheet1!J2107:J4441)</f>
        <v>Prediabetes</v>
      </c>
      <c r="N2107" s="48" t="str">
        <f>_xlfn.XLOOKUP(Table4[[#This Row],[Customer ID]],Table3[Customer ID],Table3[Date2])</f>
        <v>25-Sep-2004</v>
      </c>
      <c r="O2107" s="20">
        <f>_xlfn.XLOOKUP(A2107,Table3[Customer ID],Table3[Age])</f>
        <v>18</v>
      </c>
      <c r="P2107" s="20">
        <f>_xlfn.XLOOKUP(A2107,Table3[Customer ID],Table3[children])</f>
        <v>0</v>
      </c>
      <c r="Q2107" s="47">
        <f>_xlfn.XLOOKUP(A2107,Table3[Customer ID],Table3[charges])</f>
        <v>2217.6</v>
      </c>
      <c r="R2107" s="20" t="str">
        <f>_xlfn.XLOOKUP(A2107,Table3[Customer ID],Table3[Hospital tier])</f>
        <v>tier - 2</v>
      </c>
      <c r="S2107" s="20" t="str">
        <f>_xlfn.XLOOKUP(A2107,Table3[Customer ID],Table3[City tier])</f>
        <v>tier - 1</v>
      </c>
      <c r="T2107" s="20" t="str">
        <f>_xlfn.XLOOKUP(A2107,Table3[Customer ID],Table3[State ID])</f>
        <v>R1024</v>
      </c>
    </row>
    <row r="2108" spans="1:20" x14ac:dyDescent="0.3">
      <c r="A2108" s="20" t="s">
        <v>2126</v>
      </c>
      <c r="B2108" s="20" t="str">
        <f>_xlfn.XLOOKUP(A2108,Sheet3!A2108:A4442,Sheet3!B2108:B4442)</f>
        <v xml:space="preserve"> Ms</v>
      </c>
      <c r="C2108" s="20" t="str">
        <f>_xlfn.XLOOKUP(A2108,Sheet3!A2108:A4442,Sheet3!C2108:C4442)</f>
        <v>Von Rock</v>
      </c>
      <c r="D2108" s="20" t="str">
        <f>_xlfn.XLOOKUP(A2108,Sheet3!A2108:A4442,Sheet3!D2108:D4442)</f>
        <v xml:space="preserve">  Hallie</v>
      </c>
      <c r="E2108" s="46">
        <f>_xlfn.XLOOKUP(A2108,Sheet1!$A$2:$A$2336,Sheet1!$B$2:$B$2336)</f>
        <v>40.185000000000002</v>
      </c>
      <c r="F2108" s="20">
        <f>_xlfn.XLOOKUP(Table4[[#This Row],[Customer ID]],Sheet1!A2108:A4442,Sheet1!C2108:C4442)</f>
        <v>4.66</v>
      </c>
      <c r="G2108" s="20" t="str">
        <f>_xlfn.XLOOKUP(Table4[[#This Row],[Customer ID]],Sheet1!A2108:A4442,Sheet1!D2108:D4442)</f>
        <v>No</v>
      </c>
      <c r="H2108" s="20" t="str">
        <f>_xlfn.XLOOKUP(Table4[[#This Row],[Customer ID]],Sheet1!A2108:A4442,Sheet1!E2108:E4442)</f>
        <v>yes</v>
      </c>
      <c r="I2108" s="20" t="str">
        <f>_xlfn.XLOOKUP(Table4[[#This Row],[Customer ID]],Sheet1!A2108:A4442,Sheet1!F2108:F4442)</f>
        <v>No</v>
      </c>
      <c r="J2108" s="20">
        <f>_xlfn.XLOOKUP(Table4[[#This Row],[Customer ID]],Sheet1!A2108:A4442,Sheet1!G2108:G4442)</f>
        <v>1</v>
      </c>
      <c r="K2108" s="20" t="str">
        <f>_xlfn.XLOOKUP(Table4[[#This Row],[Customer ID]],Sheet1!A2108:A4442,Sheet1!H2108:H4442)</f>
        <v>No</v>
      </c>
      <c r="L2108" s="20" t="str">
        <f>_xlfn.XLOOKUP(Table4[[#This Row],[Customer ID]],Sheet1!A2108:A4442,Sheet1!I2108:I4442)</f>
        <v>Obesity</v>
      </c>
      <c r="M2108" s="20" t="str">
        <f>_xlfn.XLOOKUP(A2108,Sheet1!A2108:A4442,Sheet1!J2108:J4442)</f>
        <v>Normal</v>
      </c>
      <c r="N2108" s="48" t="str">
        <f>_xlfn.XLOOKUP(Table4[[#This Row],[Customer ID]],Table3[Customer ID],Table3[Date2])</f>
        <v>13-Jun-2004</v>
      </c>
      <c r="O2108" s="20">
        <f>_xlfn.XLOOKUP(A2108,Table3[Customer ID],Table3[Age])</f>
        <v>18</v>
      </c>
      <c r="P2108" s="20">
        <f>_xlfn.XLOOKUP(A2108,Table3[Customer ID],Table3[children])</f>
        <v>0</v>
      </c>
      <c r="Q2108" s="47">
        <f>_xlfn.XLOOKUP(A2108,Table3[Customer ID],Table3[charges])</f>
        <v>2217.4699999999998</v>
      </c>
      <c r="R2108" s="20" t="str">
        <f>_xlfn.XLOOKUP(A2108,Table3[Customer ID],Table3[Hospital tier])</f>
        <v>tier - 2</v>
      </c>
      <c r="S2108" s="20" t="str">
        <f>_xlfn.XLOOKUP(A2108,Table3[Customer ID],Table3[City tier])</f>
        <v>tier - 1</v>
      </c>
      <c r="T2108" s="20" t="str">
        <f>_xlfn.XLOOKUP(A2108,Table3[Customer ID],Table3[State ID])</f>
        <v>R1024</v>
      </c>
    </row>
    <row r="2109" spans="1:20" x14ac:dyDescent="0.3">
      <c r="A2109" s="20" t="s">
        <v>2127</v>
      </c>
      <c r="B2109" s="20" t="str">
        <f>_xlfn.XLOOKUP(A2109,Sheet3!A2109:A4443,Sheet3!B2109:B4443)</f>
        <v xml:space="preserve"> Ms</v>
      </c>
      <c r="C2109" s="20" t="str">
        <f>_xlfn.XLOOKUP(A2109,Sheet3!A2109:A4443,Sheet3!C2109:C4443)</f>
        <v>Woodard</v>
      </c>
      <c r="D2109" s="20" t="str">
        <f>_xlfn.XLOOKUP(A2109,Sheet3!A2109:A4443,Sheet3!D2109:D4443)</f>
        <v xml:space="preserve">  Paige P</v>
      </c>
      <c r="E2109" s="46">
        <f>_xlfn.XLOOKUP(A2109,Sheet1!$A$2:$A$2336,Sheet1!$B$2:$B$2336)</f>
        <v>23.57</v>
      </c>
      <c r="F2109" s="20">
        <f>_xlfn.XLOOKUP(Table4[[#This Row],[Customer ID]],Sheet1!A2109:A4443,Sheet1!C2109:C4443)</f>
        <v>6.14</v>
      </c>
      <c r="G2109" s="20" t="str">
        <f>_xlfn.XLOOKUP(Table4[[#This Row],[Customer ID]],Sheet1!A2109:A4443,Sheet1!D2109:D4443)</f>
        <v>No</v>
      </c>
      <c r="H2109" s="20" t="str">
        <f>_xlfn.XLOOKUP(Table4[[#This Row],[Customer ID]],Sheet1!A2109:A4443,Sheet1!E2109:E4443)</f>
        <v>No</v>
      </c>
      <c r="I2109" s="20" t="str">
        <f>_xlfn.XLOOKUP(Table4[[#This Row],[Customer ID]],Sheet1!A2109:A4443,Sheet1!F2109:F4443)</f>
        <v>No</v>
      </c>
      <c r="J2109" s="20">
        <f>_xlfn.XLOOKUP(Table4[[#This Row],[Customer ID]],Sheet1!A2109:A4443,Sheet1!G2109:G4443)</f>
        <v>0</v>
      </c>
      <c r="K2109" s="20" t="str">
        <f>_xlfn.XLOOKUP(Table4[[#This Row],[Customer ID]],Sheet1!A2109:A4443,Sheet1!H2109:H4443)</f>
        <v>No</v>
      </c>
      <c r="L2109" s="20" t="str">
        <f>_xlfn.XLOOKUP(Table4[[#This Row],[Customer ID]],Sheet1!A2109:A4443,Sheet1!I2109:I4443)</f>
        <v>Normal weight</v>
      </c>
      <c r="M2109" s="20" t="str">
        <f>_xlfn.XLOOKUP(A2109,Sheet1!A2109:A4443,Sheet1!J2109:J4443)</f>
        <v>Prediabetes</v>
      </c>
      <c r="N2109" s="48" t="str">
        <f>_xlfn.XLOOKUP(Table4[[#This Row],[Customer ID]],Table3[Customer ID],Table3[Date2])</f>
        <v>17-Nov-1994</v>
      </c>
      <c r="O2109" s="20">
        <f>_xlfn.XLOOKUP(A2109,Table3[Customer ID],Table3[Age])</f>
        <v>28</v>
      </c>
      <c r="P2109" s="20">
        <f>_xlfn.XLOOKUP(A2109,Table3[Customer ID],Table3[children])</f>
        <v>0</v>
      </c>
      <c r="Q2109" s="47">
        <f>_xlfn.XLOOKUP(A2109,Table3[Customer ID],Table3[charges])</f>
        <v>2213.21</v>
      </c>
      <c r="R2109" s="20" t="str">
        <f>_xlfn.XLOOKUP(A2109,Table3[Customer ID],Table3[Hospital tier])</f>
        <v>tier - 2</v>
      </c>
      <c r="S2109" s="20" t="str">
        <f>_xlfn.XLOOKUP(A2109,Table3[Customer ID],Table3[City tier])</f>
        <v>tier - 2</v>
      </c>
      <c r="T2109" s="20" t="str">
        <f>_xlfn.XLOOKUP(A2109,Table3[Customer ID],Table3[State ID])</f>
        <v>R1013</v>
      </c>
    </row>
    <row r="2110" spans="1:20" x14ac:dyDescent="0.3">
      <c r="A2110" s="20" t="s">
        <v>2128</v>
      </c>
      <c r="B2110" s="20" t="str">
        <f>_xlfn.XLOOKUP(A2110,Sheet3!A2110:A4444,Sheet3!B2110:B4444)</f>
        <v xml:space="preserve"> Ms</v>
      </c>
      <c r="C2110" s="20" t="str">
        <f>_xlfn.XLOOKUP(A2110,Sheet3!A2110:A4444,Sheet3!C2110:C4444)</f>
        <v>Li</v>
      </c>
      <c r="D2110" s="20" t="str">
        <f>_xlfn.XLOOKUP(A2110,Sheet3!A2110:A4444,Sheet3!D2110:D4444)</f>
        <v xml:space="preserve">  Ji</v>
      </c>
      <c r="E2110" s="46">
        <f>_xlfn.XLOOKUP(A2110,Sheet1!$A$2:$A$2336,Sheet1!$B$2:$B$2336)</f>
        <v>35.625</v>
      </c>
      <c r="F2110" s="20">
        <f>_xlfn.XLOOKUP(Table4[[#This Row],[Customer ID]],Sheet1!A2110:A4444,Sheet1!C2110:C4444)</f>
        <v>6.21</v>
      </c>
      <c r="G2110" s="20" t="str">
        <f>_xlfn.XLOOKUP(Table4[[#This Row],[Customer ID]],Sheet1!A2110:A4444,Sheet1!D2110:D4444)</f>
        <v>No</v>
      </c>
      <c r="H2110" s="20" t="str">
        <f>_xlfn.XLOOKUP(Table4[[#This Row],[Customer ID]],Sheet1!A2110:A4444,Sheet1!E2110:E4444)</f>
        <v>yes</v>
      </c>
      <c r="I2110" s="20" t="str">
        <f>_xlfn.XLOOKUP(Table4[[#This Row],[Customer ID]],Sheet1!A2110:A4444,Sheet1!F2110:F4444)</f>
        <v>No</v>
      </c>
      <c r="J2110" s="20">
        <f>_xlfn.XLOOKUP(Table4[[#This Row],[Customer ID]],Sheet1!A2110:A4444,Sheet1!G2110:G4444)</f>
        <v>1</v>
      </c>
      <c r="K2110" s="20" t="str">
        <f>_xlfn.XLOOKUP(Table4[[#This Row],[Customer ID]],Sheet1!A2110:A4444,Sheet1!H2110:H4444)</f>
        <v>No</v>
      </c>
      <c r="L2110" s="20" t="str">
        <f>_xlfn.XLOOKUP(Table4[[#This Row],[Customer ID]],Sheet1!A2110:A4444,Sheet1!I2110:I4444)</f>
        <v>Obesity</v>
      </c>
      <c r="M2110" s="20" t="str">
        <f>_xlfn.XLOOKUP(A2110,Sheet1!A2110:A4444,Sheet1!J2110:J4444)</f>
        <v>Prediabetes</v>
      </c>
      <c r="N2110" s="48" t="str">
        <f>_xlfn.XLOOKUP(Table4[[#This Row],[Customer ID]],Table3[Customer ID],Table3[Date2])</f>
        <v>27-Jul-2004</v>
      </c>
      <c r="O2110" s="20">
        <f>_xlfn.XLOOKUP(A2110,Table3[Customer ID],Table3[Age])</f>
        <v>18</v>
      </c>
      <c r="P2110" s="20">
        <f>_xlfn.XLOOKUP(A2110,Table3[Customer ID],Table3[children])</f>
        <v>0</v>
      </c>
      <c r="Q2110" s="47">
        <f>_xlfn.XLOOKUP(A2110,Table3[Customer ID],Table3[charges])</f>
        <v>2211.13</v>
      </c>
      <c r="R2110" s="20" t="str">
        <f>_xlfn.XLOOKUP(A2110,Table3[Customer ID],Table3[Hospital tier])</f>
        <v>tier - 2</v>
      </c>
      <c r="S2110" s="20" t="str">
        <f>_xlfn.XLOOKUP(A2110,Table3[Customer ID],Table3[City tier])</f>
        <v>tier - 2</v>
      </c>
      <c r="T2110" s="20" t="str">
        <f>_xlfn.XLOOKUP(A2110,Table3[Customer ID],Table3[State ID])</f>
        <v>R1024</v>
      </c>
    </row>
    <row r="2111" spans="1:20" x14ac:dyDescent="0.3">
      <c r="A2111" s="20" t="s">
        <v>2129</v>
      </c>
      <c r="B2111" s="20" t="str">
        <f>_xlfn.XLOOKUP(A2111,Sheet3!A2111:A4445,Sheet3!B2111:B4445)</f>
        <v xml:space="preserve"> Ms</v>
      </c>
      <c r="C2111" s="20" t="str">
        <f>_xlfn.XLOOKUP(A2111,Sheet3!A2111:A4445,Sheet3!C2111:C4445)</f>
        <v>Sinda</v>
      </c>
      <c r="D2111" s="20" t="str">
        <f>_xlfn.XLOOKUP(A2111,Sheet3!A2111:A4445,Sheet3!D2111:D4445)</f>
        <v xml:space="preserve">  Carissa A</v>
      </c>
      <c r="E2111" s="46">
        <f>_xlfn.XLOOKUP(A2111,Sheet1!$A$2:$A$2336,Sheet1!$B$2:$B$2336)</f>
        <v>33.155000000000001</v>
      </c>
      <c r="F2111" s="20">
        <f>_xlfn.XLOOKUP(Table4[[#This Row],[Customer ID]],Sheet1!A2111:A4445,Sheet1!C2111:C4445)</f>
        <v>4.5999999999999996</v>
      </c>
      <c r="G2111" s="20" t="str">
        <f>_xlfn.XLOOKUP(Table4[[#This Row],[Customer ID]],Sheet1!A2111:A4445,Sheet1!D2111:D4445)</f>
        <v>No</v>
      </c>
      <c r="H2111" s="20" t="str">
        <f>_xlfn.XLOOKUP(Table4[[#This Row],[Customer ID]],Sheet1!A2111:A4445,Sheet1!E2111:E4445)</f>
        <v>yes</v>
      </c>
      <c r="I2111" s="20" t="str">
        <f>_xlfn.XLOOKUP(Table4[[#This Row],[Customer ID]],Sheet1!A2111:A4445,Sheet1!F2111:F4445)</f>
        <v>No</v>
      </c>
      <c r="J2111" s="20">
        <f>_xlfn.XLOOKUP(Table4[[#This Row],[Customer ID]],Sheet1!A2111:A4445,Sheet1!G2111:G4445)</f>
        <v>1</v>
      </c>
      <c r="K2111" s="20" t="str">
        <f>_xlfn.XLOOKUP(Table4[[#This Row],[Customer ID]],Sheet1!A2111:A4445,Sheet1!H2111:H4445)</f>
        <v>No</v>
      </c>
      <c r="L2111" s="20" t="str">
        <f>_xlfn.XLOOKUP(Table4[[#This Row],[Customer ID]],Sheet1!A2111:A4445,Sheet1!I2111:I4445)</f>
        <v>Obesity</v>
      </c>
      <c r="M2111" s="20" t="str">
        <f>_xlfn.XLOOKUP(A2111,Sheet1!A2111:A4445,Sheet1!J2111:J4445)</f>
        <v>Normal</v>
      </c>
      <c r="N2111" s="48" t="str">
        <f>_xlfn.XLOOKUP(Table4[[#This Row],[Customer ID]],Table3[Customer ID],Table3[Date2])</f>
        <v>6-Aug-2004</v>
      </c>
      <c r="O2111" s="20">
        <f>_xlfn.XLOOKUP(A2111,Table3[Customer ID],Table3[Age])</f>
        <v>18</v>
      </c>
      <c r="P2111" s="20">
        <f>_xlfn.XLOOKUP(A2111,Table3[Customer ID],Table3[children])</f>
        <v>0</v>
      </c>
      <c r="Q2111" s="47">
        <f>_xlfn.XLOOKUP(A2111,Table3[Customer ID],Table3[charges])</f>
        <v>2207.6999999999998</v>
      </c>
      <c r="R2111" s="20" t="str">
        <f>_xlfn.XLOOKUP(A2111,Table3[Customer ID],Table3[Hospital tier])</f>
        <v>tier - 2</v>
      </c>
      <c r="S2111" s="20" t="str">
        <f>_xlfn.XLOOKUP(A2111,Table3[Customer ID],Table3[City tier])</f>
        <v>tier - 2</v>
      </c>
      <c r="T2111" s="20" t="str">
        <f>_xlfn.XLOOKUP(A2111,Table3[Customer ID],Table3[State ID])</f>
        <v>R1024</v>
      </c>
    </row>
    <row r="2112" spans="1:20" x14ac:dyDescent="0.3">
      <c r="A2112" s="20" t="s">
        <v>2130</v>
      </c>
      <c r="B2112" s="20" t="str">
        <f>_xlfn.XLOOKUP(A2112,Sheet3!A2112:A4446,Sheet3!B2112:B4446)</f>
        <v xml:space="preserve"> Ms</v>
      </c>
      <c r="C2112" s="20" t="str">
        <f>_xlfn.XLOOKUP(A2112,Sheet3!A2112:A4446,Sheet3!C2112:C4446)</f>
        <v>Rydland</v>
      </c>
      <c r="D2112" s="20" t="str">
        <f>_xlfn.XLOOKUP(A2112,Sheet3!A2112:A4446,Sheet3!D2112:D4446)</f>
        <v xml:space="preserve">  Mona</v>
      </c>
      <c r="E2112" s="46">
        <f>_xlfn.XLOOKUP(A2112,Sheet1!$A$2:$A$2336,Sheet1!$B$2:$B$2336)</f>
        <v>31.92</v>
      </c>
      <c r="F2112" s="20">
        <f>_xlfn.XLOOKUP(Table4[[#This Row],[Customer ID]],Sheet1!A2112:A4446,Sheet1!C2112:C4446)</f>
        <v>5.04</v>
      </c>
      <c r="G2112" s="20" t="str">
        <f>_xlfn.XLOOKUP(Table4[[#This Row],[Customer ID]],Sheet1!A2112:A4446,Sheet1!D2112:D4446)</f>
        <v>No</v>
      </c>
      <c r="H2112" s="20" t="str">
        <f>_xlfn.XLOOKUP(Table4[[#This Row],[Customer ID]],Sheet1!A2112:A4446,Sheet1!E2112:E4446)</f>
        <v>yes</v>
      </c>
      <c r="I2112" s="20" t="str">
        <f>_xlfn.XLOOKUP(Table4[[#This Row],[Customer ID]],Sheet1!A2112:A4446,Sheet1!F2112:F4446)</f>
        <v>No</v>
      </c>
      <c r="J2112" s="20">
        <f>_xlfn.XLOOKUP(Table4[[#This Row],[Customer ID]],Sheet1!A2112:A4446,Sheet1!G2112:G4446)</f>
        <v>1</v>
      </c>
      <c r="K2112" s="20" t="str">
        <f>_xlfn.XLOOKUP(Table4[[#This Row],[Customer ID]],Sheet1!A2112:A4446,Sheet1!H2112:H4446)</f>
        <v>No</v>
      </c>
      <c r="L2112" s="20" t="str">
        <f>_xlfn.XLOOKUP(Table4[[#This Row],[Customer ID]],Sheet1!A2112:A4446,Sheet1!I2112:I4446)</f>
        <v>Obesity</v>
      </c>
      <c r="M2112" s="20" t="str">
        <f>_xlfn.XLOOKUP(A2112,Sheet1!A2112:A4446,Sheet1!J2112:J4446)</f>
        <v>Normal</v>
      </c>
      <c r="N2112" s="48" t="str">
        <f>_xlfn.XLOOKUP(Table4[[#This Row],[Customer ID]],Table3[Customer ID],Table3[Date2])</f>
        <v>13-Nov-2004</v>
      </c>
      <c r="O2112" s="20">
        <f>_xlfn.XLOOKUP(A2112,Table3[Customer ID],Table3[Age])</f>
        <v>18</v>
      </c>
      <c r="P2112" s="20">
        <f>_xlfn.XLOOKUP(A2112,Table3[Customer ID],Table3[children])</f>
        <v>0</v>
      </c>
      <c r="Q2112" s="47">
        <f>_xlfn.XLOOKUP(A2112,Table3[Customer ID],Table3[charges])</f>
        <v>2205.98</v>
      </c>
      <c r="R2112" s="20" t="str">
        <f>_xlfn.XLOOKUP(A2112,Table3[Customer ID],Table3[Hospital tier])</f>
        <v>tier - 2</v>
      </c>
      <c r="S2112" s="20" t="str">
        <f>_xlfn.XLOOKUP(A2112,Table3[Customer ID],Table3[City tier])</f>
        <v>tier - 3</v>
      </c>
      <c r="T2112" s="20" t="str">
        <f>_xlfn.XLOOKUP(A2112,Table3[Customer ID],Table3[State ID])</f>
        <v>R1024</v>
      </c>
    </row>
    <row r="2113" spans="1:20" x14ac:dyDescent="0.3">
      <c r="A2113" s="20" t="s">
        <v>2131</v>
      </c>
      <c r="B2113" s="20" t="str">
        <f>_xlfn.XLOOKUP(A2113,Sheet3!A2113:A4447,Sheet3!B2113:B4447)</f>
        <v xml:space="preserve"> Ms</v>
      </c>
      <c r="C2113" s="20" t="str">
        <f>_xlfn.XLOOKUP(A2113,Sheet3!A2113:A4447,Sheet3!C2113:C4447)</f>
        <v>Vespa</v>
      </c>
      <c r="D2113" s="20" t="str">
        <f>_xlfn.XLOOKUP(A2113,Sheet3!A2113:A4447,Sheet3!D2113:D4447)</f>
        <v xml:space="preserve">  Kristin R.</v>
      </c>
      <c r="E2113" s="46">
        <f>_xlfn.XLOOKUP(A2113,Sheet1!$A$2:$A$2336,Sheet1!$B$2:$B$2336)</f>
        <v>30.305</v>
      </c>
      <c r="F2113" s="20">
        <f>_xlfn.XLOOKUP(Table4[[#This Row],[Customer ID]],Sheet1!A2113:A4447,Sheet1!C2113:C4447)</f>
        <v>5.08</v>
      </c>
      <c r="G2113" s="20" t="str">
        <f>_xlfn.XLOOKUP(Table4[[#This Row],[Customer ID]],Sheet1!A2113:A4447,Sheet1!D2113:D4447)</f>
        <v>No</v>
      </c>
      <c r="H2113" s="20" t="str">
        <f>_xlfn.XLOOKUP(Table4[[#This Row],[Customer ID]],Sheet1!A2113:A4447,Sheet1!E2113:E4447)</f>
        <v>yes</v>
      </c>
      <c r="I2113" s="20" t="str">
        <f>_xlfn.XLOOKUP(Table4[[#This Row],[Customer ID]],Sheet1!A2113:A4447,Sheet1!F2113:F4447)</f>
        <v>No</v>
      </c>
      <c r="J2113" s="20">
        <f>_xlfn.XLOOKUP(Table4[[#This Row],[Customer ID]],Sheet1!A2113:A4447,Sheet1!G2113:G4447)</f>
        <v>1</v>
      </c>
      <c r="K2113" s="20" t="str">
        <f>_xlfn.XLOOKUP(Table4[[#This Row],[Customer ID]],Sheet1!A2113:A4447,Sheet1!H2113:H4447)</f>
        <v>No</v>
      </c>
      <c r="L2113" s="20" t="str">
        <f>_xlfn.XLOOKUP(Table4[[#This Row],[Customer ID]],Sheet1!A2113:A4447,Sheet1!I2113:I4447)</f>
        <v>Obesity</v>
      </c>
      <c r="M2113" s="20" t="str">
        <f>_xlfn.XLOOKUP(A2113,Sheet1!A2113:A4447,Sheet1!J2113:J4447)</f>
        <v>Normal</v>
      </c>
      <c r="N2113" s="48" t="str">
        <f>_xlfn.XLOOKUP(Table4[[#This Row],[Customer ID]],Table3[Customer ID],Table3[Date2])</f>
        <v>28-Oct-2004</v>
      </c>
      <c r="O2113" s="20">
        <f>_xlfn.XLOOKUP(A2113,Table3[Customer ID],Table3[Age])</f>
        <v>18</v>
      </c>
      <c r="P2113" s="20">
        <f>_xlfn.XLOOKUP(A2113,Table3[Customer ID],Table3[children])</f>
        <v>0</v>
      </c>
      <c r="Q2113" s="47">
        <f>_xlfn.XLOOKUP(A2113,Table3[Customer ID],Table3[charges])</f>
        <v>2203.7399999999998</v>
      </c>
      <c r="R2113" s="20" t="str">
        <f>_xlfn.XLOOKUP(A2113,Table3[Customer ID],Table3[Hospital tier])</f>
        <v>tier - 2</v>
      </c>
      <c r="S2113" s="20" t="str">
        <f>_xlfn.XLOOKUP(A2113,Table3[Customer ID],Table3[City tier])</f>
        <v>tier - 2</v>
      </c>
      <c r="T2113" s="20" t="str">
        <f>_xlfn.XLOOKUP(A2113,Table3[Customer ID],Table3[State ID])</f>
        <v>R1024</v>
      </c>
    </row>
    <row r="2114" spans="1:20" x14ac:dyDescent="0.3">
      <c r="A2114" s="20" t="s">
        <v>2132</v>
      </c>
      <c r="B2114" s="20" t="str">
        <f>_xlfn.XLOOKUP(A2114,Sheet3!A2114:A4448,Sheet3!B2114:B4448)</f>
        <v xml:space="preserve"> Ms</v>
      </c>
      <c r="C2114" s="20" t="str">
        <f>_xlfn.XLOOKUP(A2114,Sheet3!A2114:A4448,Sheet3!C2114:C4448)</f>
        <v>Meadows</v>
      </c>
      <c r="D2114" s="20" t="str">
        <f>_xlfn.XLOOKUP(A2114,Sheet3!A2114:A4448,Sheet3!D2114:D4448)</f>
        <v xml:space="preserve">  Beth</v>
      </c>
      <c r="E2114" s="46">
        <f>_xlfn.XLOOKUP(A2114,Sheet1!$A$2:$A$2336,Sheet1!$B$2:$B$2336)</f>
        <v>30.114999999999998</v>
      </c>
      <c r="F2114" s="20">
        <f>_xlfn.XLOOKUP(Table4[[#This Row],[Customer ID]],Sheet1!A2114:A4448,Sheet1!C2114:C4448)</f>
        <v>4.38</v>
      </c>
      <c r="G2114" s="20" t="str">
        <f>_xlfn.XLOOKUP(Table4[[#This Row],[Customer ID]],Sheet1!A2114:A4448,Sheet1!D2114:D4448)</f>
        <v>No</v>
      </c>
      <c r="H2114" s="20" t="str">
        <f>_xlfn.XLOOKUP(Table4[[#This Row],[Customer ID]],Sheet1!A2114:A4448,Sheet1!E2114:E4448)</f>
        <v>yes</v>
      </c>
      <c r="I2114" s="20" t="str">
        <f>_xlfn.XLOOKUP(Table4[[#This Row],[Customer ID]],Sheet1!A2114:A4448,Sheet1!F2114:F4448)</f>
        <v>No</v>
      </c>
      <c r="J2114" s="20">
        <f>_xlfn.XLOOKUP(Table4[[#This Row],[Customer ID]],Sheet1!A2114:A4448,Sheet1!G2114:G4448)</f>
        <v>1</v>
      </c>
      <c r="K2114" s="20" t="str">
        <f>_xlfn.XLOOKUP(Table4[[#This Row],[Customer ID]],Sheet1!A2114:A4448,Sheet1!H2114:H4448)</f>
        <v>No</v>
      </c>
      <c r="L2114" s="20" t="str">
        <f>_xlfn.XLOOKUP(Table4[[#This Row],[Customer ID]],Sheet1!A2114:A4448,Sheet1!I2114:I4448)</f>
        <v>Obesity</v>
      </c>
      <c r="M2114" s="20" t="str">
        <f>_xlfn.XLOOKUP(A2114,Sheet1!A2114:A4448,Sheet1!J2114:J4448)</f>
        <v>Normal</v>
      </c>
      <c r="N2114" s="48" t="str">
        <f>_xlfn.XLOOKUP(Table4[[#This Row],[Customer ID]],Table3[Customer ID],Table3[Date2])</f>
        <v>6-Aug-2004</v>
      </c>
      <c r="O2114" s="20">
        <f>_xlfn.XLOOKUP(A2114,Table3[Customer ID],Table3[Age])</f>
        <v>18</v>
      </c>
      <c r="P2114" s="20">
        <f>_xlfn.XLOOKUP(A2114,Table3[Customer ID],Table3[children])</f>
        <v>0</v>
      </c>
      <c r="Q2114" s="47">
        <f>_xlfn.XLOOKUP(A2114,Table3[Customer ID],Table3[charges])</f>
        <v>2203.4699999999998</v>
      </c>
      <c r="R2114" s="20" t="str">
        <f>_xlfn.XLOOKUP(A2114,Table3[Customer ID],Table3[Hospital tier])</f>
        <v>tier - 2</v>
      </c>
      <c r="S2114" s="20" t="str">
        <f>_xlfn.XLOOKUP(A2114,Table3[Customer ID],Table3[City tier])</f>
        <v>tier - 2</v>
      </c>
      <c r="T2114" s="20" t="str">
        <f>_xlfn.XLOOKUP(A2114,Table3[Customer ID],Table3[State ID])</f>
        <v>R1024</v>
      </c>
    </row>
    <row r="2115" spans="1:20" x14ac:dyDescent="0.3">
      <c r="A2115" s="20" t="s">
        <v>2133</v>
      </c>
      <c r="B2115" s="20" t="str">
        <f>_xlfn.XLOOKUP(A2115,Sheet3!A2115:A4449,Sheet3!B2115:B4449)</f>
        <v xml:space="preserve"> Ms</v>
      </c>
      <c r="C2115" s="20" t="str">
        <f>_xlfn.XLOOKUP(A2115,Sheet3!A2115:A4449,Sheet3!C2115:C4449)</f>
        <v>Toppen</v>
      </c>
      <c r="D2115" s="20" t="str">
        <f>_xlfn.XLOOKUP(A2115,Sheet3!A2115:A4449,Sheet3!D2115:D4449)</f>
        <v xml:space="preserve">  Allison</v>
      </c>
      <c r="E2115" s="46">
        <f>_xlfn.XLOOKUP(A2115,Sheet1!$A$2:$A$2336,Sheet1!$B$2:$B$2336)</f>
        <v>24.09</v>
      </c>
      <c r="F2115" s="20">
        <f>_xlfn.XLOOKUP(Table4[[#This Row],[Customer ID]],Sheet1!A2115:A4449,Sheet1!C2115:C4449)</f>
        <v>4.79</v>
      </c>
      <c r="G2115" s="20" t="str">
        <f>_xlfn.XLOOKUP(Table4[[#This Row],[Customer ID]],Sheet1!A2115:A4449,Sheet1!D2115:D4449)</f>
        <v>No</v>
      </c>
      <c r="H2115" s="20" t="str">
        <f>_xlfn.XLOOKUP(Table4[[#This Row],[Customer ID]],Sheet1!A2115:A4449,Sheet1!E2115:E4449)</f>
        <v>yes</v>
      </c>
      <c r="I2115" s="20" t="str">
        <f>_xlfn.XLOOKUP(Table4[[#This Row],[Customer ID]],Sheet1!A2115:A4449,Sheet1!F2115:F4449)</f>
        <v>No</v>
      </c>
      <c r="J2115" s="20">
        <f>_xlfn.XLOOKUP(Table4[[#This Row],[Customer ID]],Sheet1!A2115:A4449,Sheet1!G2115:G4449)</f>
        <v>1</v>
      </c>
      <c r="K2115" s="20" t="str">
        <f>_xlfn.XLOOKUP(Table4[[#This Row],[Customer ID]],Sheet1!A2115:A4449,Sheet1!H2115:H4449)</f>
        <v>No</v>
      </c>
      <c r="L2115" s="20" t="str">
        <f>_xlfn.XLOOKUP(Table4[[#This Row],[Customer ID]],Sheet1!A2115:A4449,Sheet1!I2115:I4449)</f>
        <v>Normal weight</v>
      </c>
      <c r="M2115" s="20" t="str">
        <f>_xlfn.XLOOKUP(A2115,Sheet1!A2115:A4449,Sheet1!J2115:J4449)</f>
        <v>Normal</v>
      </c>
      <c r="N2115" s="48" t="str">
        <f>_xlfn.XLOOKUP(Table4[[#This Row],[Customer ID]],Table3[Customer ID],Table3[Date2])</f>
        <v>27-Jul-2004</v>
      </c>
      <c r="O2115" s="20">
        <f>_xlfn.XLOOKUP(A2115,Table3[Customer ID],Table3[Age])</f>
        <v>18</v>
      </c>
      <c r="P2115" s="20">
        <f>_xlfn.XLOOKUP(A2115,Table3[Customer ID],Table3[children])</f>
        <v>1</v>
      </c>
      <c r="Q2115" s="47">
        <f>_xlfn.XLOOKUP(A2115,Table3[Customer ID],Table3[charges])</f>
        <v>2201.1</v>
      </c>
      <c r="R2115" s="20" t="str">
        <f>_xlfn.XLOOKUP(A2115,Table3[Customer ID],Table3[Hospital tier])</f>
        <v>tier - 2</v>
      </c>
      <c r="S2115" s="20" t="str">
        <f>_xlfn.XLOOKUP(A2115,Table3[Customer ID],Table3[City tier])</f>
        <v>tier - 3</v>
      </c>
      <c r="T2115" s="20" t="str">
        <f>_xlfn.XLOOKUP(A2115,Table3[Customer ID],Table3[State ID])</f>
        <v>R1013</v>
      </c>
    </row>
    <row r="2116" spans="1:20" x14ac:dyDescent="0.3">
      <c r="A2116" s="20" t="s">
        <v>2134</v>
      </c>
      <c r="B2116" s="20" t="str">
        <f>_xlfn.XLOOKUP(A2116,Sheet3!A2116:A4450,Sheet3!B2116:B4450)</f>
        <v xml:space="preserve"> Ms</v>
      </c>
      <c r="C2116" s="20" t="str">
        <f>_xlfn.XLOOKUP(A2116,Sheet3!A2116:A4450,Sheet3!C2116:C4450)</f>
        <v>Ermer</v>
      </c>
      <c r="D2116" s="20" t="str">
        <f>_xlfn.XLOOKUP(A2116,Sheet3!A2116:A4450,Sheet3!D2116:D4450)</f>
        <v xml:space="preserve">  Ashley E</v>
      </c>
      <c r="E2116" s="46">
        <f>_xlfn.XLOOKUP(A2116,Sheet1!$A$2:$A$2336,Sheet1!$B$2:$B$2336)</f>
        <v>28.215</v>
      </c>
      <c r="F2116" s="20">
        <f>_xlfn.XLOOKUP(Table4[[#This Row],[Customer ID]],Sheet1!A2116:A4450,Sheet1!C2116:C4450)</f>
        <v>4.21</v>
      </c>
      <c r="G2116" s="20" t="str">
        <f>_xlfn.XLOOKUP(Table4[[#This Row],[Customer ID]],Sheet1!A2116:A4450,Sheet1!D2116:D4450)</f>
        <v>No</v>
      </c>
      <c r="H2116" s="20" t="str">
        <f>_xlfn.XLOOKUP(Table4[[#This Row],[Customer ID]],Sheet1!A2116:A4450,Sheet1!E2116:E4450)</f>
        <v>yes</v>
      </c>
      <c r="I2116" s="20" t="str">
        <f>_xlfn.XLOOKUP(Table4[[#This Row],[Customer ID]],Sheet1!A2116:A4450,Sheet1!F2116:F4450)</f>
        <v>No</v>
      </c>
      <c r="J2116" s="20">
        <f>_xlfn.XLOOKUP(Table4[[#This Row],[Customer ID]],Sheet1!A2116:A4450,Sheet1!G2116:G4450)</f>
        <v>1</v>
      </c>
      <c r="K2116" s="20" t="str">
        <f>_xlfn.XLOOKUP(Table4[[#This Row],[Customer ID]],Sheet1!A2116:A4450,Sheet1!H2116:H4450)</f>
        <v>No</v>
      </c>
      <c r="L2116" s="20" t="str">
        <f>_xlfn.XLOOKUP(Table4[[#This Row],[Customer ID]],Sheet1!A2116:A4450,Sheet1!I2116:I4450)</f>
        <v>Over Weight</v>
      </c>
      <c r="M2116" s="20" t="str">
        <f>_xlfn.XLOOKUP(A2116,Sheet1!A2116:A4450,Sheet1!J2116:J4450)</f>
        <v>Normal</v>
      </c>
      <c r="N2116" s="48" t="str">
        <f>_xlfn.XLOOKUP(Table4[[#This Row],[Customer ID]],Table3[Customer ID],Table3[Date2])</f>
        <v>12-Sep-2004</v>
      </c>
      <c r="O2116" s="20">
        <f>_xlfn.XLOOKUP(A2116,Table3[Customer ID],Table3[Age])</f>
        <v>18</v>
      </c>
      <c r="P2116" s="20">
        <f>_xlfn.XLOOKUP(A2116,Table3[Customer ID],Table3[children])</f>
        <v>0</v>
      </c>
      <c r="Q2116" s="47">
        <f>_xlfn.XLOOKUP(A2116,Table3[Customer ID],Table3[charges])</f>
        <v>2200.83</v>
      </c>
      <c r="R2116" s="20" t="str">
        <f>_xlfn.XLOOKUP(A2116,Table3[Customer ID],Table3[Hospital tier])</f>
        <v>tier - 2</v>
      </c>
      <c r="S2116" s="20" t="str">
        <f>_xlfn.XLOOKUP(A2116,Table3[Customer ID],Table3[City tier])</f>
        <v>tier - 2</v>
      </c>
      <c r="T2116" s="20" t="str">
        <f>_xlfn.XLOOKUP(A2116,Table3[Customer ID],Table3[State ID])</f>
        <v>R1024</v>
      </c>
    </row>
    <row r="2117" spans="1:20" x14ac:dyDescent="0.3">
      <c r="A2117" s="20" t="s">
        <v>2135</v>
      </c>
      <c r="B2117" s="20" t="str">
        <f>_xlfn.XLOOKUP(A2117,Sheet3!A2117:A4451,Sheet3!B2117:B4451)</f>
        <v xml:space="preserve"> Ms</v>
      </c>
      <c r="C2117" s="20" t="str">
        <f>_xlfn.XLOOKUP(A2117,Sheet3!A2117:A4451,Sheet3!C2117:C4451)</f>
        <v>Dionne</v>
      </c>
      <c r="D2117" s="20" t="str">
        <f>_xlfn.XLOOKUP(A2117,Sheet3!A2117:A4451,Sheet3!D2117:D4451)</f>
        <v xml:space="preserve">  Hilary K.</v>
      </c>
      <c r="E2117" s="46">
        <f>_xlfn.XLOOKUP(A2117,Sheet1!$A$2:$A$2336,Sheet1!$B$2:$B$2336)</f>
        <v>26.315000000000001</v>
      </c>
      <c r="F2117" s="20">
        <f>_xlfn.XLOOKUP(Table4[[#This Row],[Customer ID]],Sheet1!A2117:A4451,Sheet1!C2117:C4451)</f>
        <v>5.47</v>
      </c>
      <c r="G2117" s="20" t="str">
        <f>_xlfn.XLOOKUP(Table4[[#This Row],[Customer ID]],Sheet1!A2117:A4451,Sheet1!D2117:D4451)</f>
        <v>No</v>
      </c>
      <c r="H2117" s="20" t="str">
        <f>_xlfn.XLOOKUP(Table4[[#This Row],[Customer ID]],Sheet1!A2117:A4451,Sheet1!E2117:E4451)</f>
        <v>yes</v>
      </c>
      <c r="I2117" s="20" t="str">
        <f>_xlfn.XLOOKUP(Table4[[#This Row],[Customer ID]],Sheet1!A2117:A4451,Sheet1!F2117:F4451)</f>
        <v>No</v>
      </c>
      <c r="J2117" s="20">
        <f>_xlfn.XLOOKUP(Table4[[#This Row],[Customer ID]],Sheet1!A2117:A4451,Sheet1!G2117:G4451)</f>
        <v>1</v>
      </c>
      <c r="K2117" s="20" t="str">
        <f>_xlfn.XLOOKUP(Table4[[#This Row],[Customer ID]],Sheet1!A2117:A4451,Sheet1!H2117:H4451)</f>
        <v>No</v>
      </c>
      <c r="L2117" s="20" t="str">
        <f>_xlfn.XLOOKUP(Table4[[#This Row],[Customer ID]],Sheet1!A2117:A4451,Sheet1!I2117:I4451)</f>
        <v>Over Weight</v>
      </c>
      <c r="M2117" s="20" t="str">
        <f>_xlfn.XLOOKUP(A2117,Sheet1!A2117:A4451,Sheet1!J2117:J4451)</f>
        <v>Normal</v>
      </c>
      <c r="N2117" s="48" t="str">
        <f>_xlfn.XLOOKUP(Table4[[#This Row],[Customer ID]],Table3[Customer ID],Table3[Date2])</f>
        <v>3-Sep-2004</v>
      </c>
      <c r="O2117" s="20">
        <f>_xlfn.XLOOKUP(A2117,Table3[Customer ID],Table3[Age])</f>
        <v>18</v>
      </c>
      <c r="P2117" s="20">
        <f>_xlfn.XLOOKUP(A2117,Table3[Customer ID],Table3[children])</f>
        <v>0</v>
      </c>
      <c r="Q2117" s="47">
        <f>_xlfn.XLOOKUP(A2117,Table3[Customer ID],Table3[charges])</f>
        <v>2198.19</v>
      </c>
      <c r="R2117" s="20" t="str">
        <f>_xlfn.XLOOKUP(A2117,Table3[Customer ID],Table3[Hospital tier])</f>
        <v>tier - 2</v>
      </c>
      <c r="S2117" s="20" t="str">
        <f>_xlfn.XLOOKUP(A2117,Table3[Customer ID],Table3[City tier])</f>
        <v>tier - 1</v>
      </c>
      <c r="T2117" s="20" t="str">
        <f>_xlfn.XLOOKUP(A2117,Table3[Customer ID],Table3[State ID])</f>
        <v>R1023</v>
      </c>
    </row>
    <row r="2118" spans="1:20" x14ac:dyDescent="0.3">
      <c r="A2118" s="20" t="s">
        <v>2136</v>
      </c>
      <c r="B2118" s="20" t="str">
        <f>_xlfn.XLOOKUP(A2118,Sheet3!A2118:A4452,Sheet3!B2118:B4452)</f>
        <v xml:space="preserve"> Ms</v>
      </c>
      <c r="C2118" s="20" t="str">
        <f>_xlfn.XLOOKUP(A2118,Sheet3!A2118:A4452,Sheet3!C2118:C4452)</f>
        <v>Stasulli</v>
      </c>
      <c r="D2118" s="20" t="str">
        <f>_xlfn.XLOOKUP(A2118,Sheet3!A2118:A4452,Sheet3!D2118:D4452)</f>
        <v xml:space="preserve">  Dominique</v>
      </c>
      <c r="E2118" s="46">
        <f>_xlfn.XLOOKUP(A2118,Sheet1!$A$2:$A$2336,Sheet1!$B$2:$B$2336)</f>
        <v>25.08</v>
      </c>
      <c r="F2118" s="20">
        <f>_xlfn.XLOOKUP(Table4[[#This Row],[Customer ID]],Sheet1!A2118:A4452,Sheet1!C2118:C4452)</f>
        <v>5.09</v>
      </c>
      <c r="G2118" s="20" t="str">
        <f>_xlfn.XLOOKUP(Table4[[#This Row],[Customer ID]],Sheet1!A2118:A4452,Sheet1!D2118:D4452)</f>
        <v>No</v>
      </c>
      <c r="H2118" s="20" t="str">
        <f>_xlfn.XLOOKUP(Table4[[#This Row],[Customer ID]],Sheet1!A2118:A4452,Sheet1!E2118:E4452)</f>
        <v>yes</v>
      </c>
      <c r="I2118" s="20" t="str">
        <f>_xlfn.XLOOKUP(Table4[[#This Row],[Customer ID]],Sheet1!A2118:A4452,Sheet1!F2118:F4452)</f>
        <v>No</v>
      </c>
      <c r="J2118" s="20">
        <f>_xlfn.XLOOKUP(Table4[[#This Row],[Customer ID]],Sheet1!A2118:A4452,Sheet1!G2118:G4452)</f>
        <v>1</v>
      </c>
      <c r="K2118" s="20" t="str">
        <f>_xlfn.XLOOKUP(Table4[[#This Row],[Customer ID]],Sheet1!A2118:A4452,Sheet1!H2118:H4452)</f>
        <v>No</v>
      </c>
      <c r="L2118" s="20" t="str">
        <f>_xlfn.XLOOKUP(Table4[[#This Row],[Customer ID]],Sheet1!A2118:A4452,Sheet1!I2118:I4452)</f>
        <v>Over Weight</v>
      </c>
      <c r="M2118" s="20" t="str">
        <f>_xlfn.XLOOKUP(A2118,Sheet1!A2118:A4452,Sheet1!J2118:J4452)</f>
        <v>Normal</v>
      </c>
      <c r="N2118" s="48" t="str">
        <f>_xlfn.XLOOKUP(Table4[[#This Row],[Customer ID]],Table3[Customer ID],Table3[Date2])</f>
        <v>7-Dec-2004</v>
      </c>
      <c r="O2118" s="20">
        <f>_xlfn.XLOOKUP(A2118,Table3[Customer ID],Table3[Age])</f>
        <v>18</v>
      </c>
      <c r="P2118" s="20">
        <f>_xlfn.XLOOKUP(A2118,Table3[Customer ID],Table3[children])</f>
        <v>0</v>
      </c>
      <c r="Q2118" s="47">
        <f>_xlfn.XLOOKUP(A2118,Table3[Customer ID],Table3[charges])</f>
        <v>2196.4699999999998</v>
      </c>
      <c r="R2118" s="20" t="str">
        <f>_xlfn.XLOOKUP(A2118,Table3[Customer ID],Table3[Hospital tier])</f>
        <v>tier - 2</v>
      </c>
      <c r="S2118" s="20" t="str">
        <f>_xlfn.XLOOKUP(A2118,Table3[Customer ID],Table3[City tier])</f>
        <v>tier - 3</v>
      </c>
      <c r="T2118" s="20" t="str">
        <f>_xlfn.XLOOKUP(A2118,Table3[Customer ID],Table3[State ID])</f>
        <v>R1024</v>
      </c>
    </row>
    <row r="2119" spans="1:20" x14ac:dyDescent="0.3">
      <c r="A2119" s="20" t="s">
        <v>2137</v>
      </c>
      <c r="B2119" s="20" t="str">
        <f>_xlfn.XLOOKUP(A2119,Sheet3!A2119:A4453,Sheet3!B2119:B4453)</f>
        <v xml:space="preserve"> Mr</v>
      </c>
      <c r="C2119" s="20" t="str">
        <f>_xlfn.XLOOKUP(A2119,Sheet3!A2119:A4453,Sheet3!C2119:C4453)</f>
        <v>Duran</v>
      </c>
      <c r="D2119" s="20" t="str">
        <f>_xlfn.XLOOKUP(A2119,Sheet3!A2119:A4453,Sheet3!D2119:D4453)</f>
        <v xml:space="preserve">  Carlos I</v>
      </c>
      <c r="E2119" s="46">
        <f>_xlfn.XLOOKUP(A2119,Sheet1!$A$2:$A$2336,Sheet1!$B$2:$B$2336)</f>
        <v>15.41</v>
      </c>
      <c r="F2119" s="20">
        <f>_xlfn.XLOOKUP(Table4[[#This Row],[Customer ID]],Sheet1!A2119:A4453,Sheet1!C2119:C4453)</f>
        <v>5.08</v>
      </c>
      <c r="G2119" s="20" t="str">
        <f>_xlfn.XLOOKUP(Table4[[#This Row],[Customer ID]],Sheet1!A2119:A4453,Sheet1!D2119:D4453)</f>
        <v>No</v>
      </c>
      <c r="H2119" s="20" t="str">
        <f>_xlfn.XLOOKUP(Table4[[#This Row],[Customer ID]],Sheet1!A2119:A4453,Sheet1!E2119:E4453)</f>
        <v>No</v>
      </c>
      <c r="I2119" s="20" t="str">
        <f>_xlfn.XLOOKUP(Table4[[#This Row],[Customer ID]],Sheet1!A2119:A4453,Sheet1!F2119:F4453)</f>
        <v>No</v>
      </c>
      <c r="J2119" s="20">
        <f>_xlfn.XLOOKUP(Table4[[#This Row],[Customer ID]],Sheet1!A2119:A4453,Sheet1!G2119:G4453)</f>
        <v>0</v>
      </c>
      <c r="K2119" s="20" t="str">
        <f>_xlfn.XLOOKUP(Table4[[#This Row],[Customer ID]],Sheet1!A2119:A4453,Sheet1!H2119:H4453)</f>
        <v>No</v>
      </c>
      <c r="L2119" s="20" t="str">
        <f>_xlfn.XLOOKUP(Table4[[#This Row],[Customer ID]],Sheet1!A2119:A4453,Sheet1!I2119:I4453)</f>
        <v>Under Weight</v>
      </c>
      <c r="M2119" s="20" t="str">
        <f>_xlfn.XLOOKUP(A2119,Sheet1!A2119:A4453,Sheet1!J2119:J4453)</f>
        <v>Normal</v>
      </c>
      <c r="N2119" s="48" t="str">
        <f>_xlfn.XLOOKUP(Table4[[#This Row],[Customer ID]],Table3[Customer ID],Table3[Date2])</f>
        <v>16-Dec-1991</v>
      </c>
      <c r="O2119" s="20">
        <f>_xlfn.XLOOKUP(A2119,Table3[Customer ID],Table3[Age])</f>
        <v>31</v>
      </c>
      <c r="P2119" s="20">
        <f>_xlfn.XLOOKUP(A2119,Table3[Customer ID],Table3[children])</f>
        <v>3</v>
      </c>
      <c r="Q2119" s="47">
        <f>_xlfn.XLOOKUP(A2119,Table3[Customer ID],Table3[charges])</f>
        <v>2193.1999999999998</v>
      </c>
      <c r="R2119" s="20" t="str">
        <f>_xlfn.XLOOKUP(A2119,Table3[Customer ID],Table3[Hospital tier])</f>
        <v>tier - 2</v>
      </c>
      <c r="S2119" s="20" t="str">
        <f>_xlfn.XLOOKUP(A2119,Table3[Customer ID],Table3[City tier])</f>
        <v>tier - 2</v>
      </c>
      <c r="T2119" s="20" t="str">
        <f>_xlfn.XLOOKUP(A2119,Table3[Customer ID],Table3[State ID])</f>
        <v>R1012</v>
      </c>
    </row>
    <row r="2120" spans="1:20" x14ac:dyDescent="0.3">
      <c r="A2120" s="20" t="s">
        <v>2138</v>
      </c>
      <c r="B2120" s="20" t="str">
        <f>_xlfn.XLOOKUP(A2120,Sheet3!A2120:A4454,Sheet3!B2120:B4454)</f>
        <v xml:space="preserve"> Mr</v>
      </c>
      <c r="C2120" s="20" t="str">
        <f>_xlfn.XLOOKUP(A2120,Sheet3!A2120:A4454,Sheet3!C2120:C4454)</f>
        <v>Klundt</v>
      </c>
      <c r="D2120" s="20" t="str">
        <f>_xlfn.XLOOKUP(A2120,Sheet3!A2120:A4454,Sheet3!D2120:D4454)</f>
        <v xml:space="preserve">  Matthew</v>
      </c>
      <c r="E2120" s="46">
        <f>_xlfn.XLOOKUP(A2120,Sheet1!$A$2:$A$2336,Sheet1!$B$2:$B$2336)</f>
        <v>23.83</v>
      </c>
      <c r="F2120" s="20">
        <f>_xlfn.XLOOKUP(Table4[[#This Row],[Customer ID]],Sheet1!A2120:A4454,Sheet1!C2120:C4454)</f>
        <v>5.68</v>
      </c>
      <c r="G2120" s="20" t="str">
        <f>_xlfn.XLOOKUP(Table4[[#This Row],[Customer ID]],Sheet1!A2120:A4454,Sheet1!D2120:D4454)</f>
        <v>No</v>
      </c>
      <c r="H2120" s="20" t="str">
        <f>_xlfn.XLOOKUP(Table4[[#This Row],[Customer ID]],Sheet1!A2120:A4454,Sheet1!E2120:E4454)</f>
        <v>No</v>
      </c>
      <c r="I2120" s="20" t="str">
        <f>_xlfn.XLOOKUP(Table4[[#This Row],[Customer ID]],Sheet1!A2120:A4454,Sheet1!F2120:F4454)</f>
        <v>No</v>
      </c>
      <c r="J2120" s="20">
        <f>_xlfn.XLOOKUP(Table4[[#This Row],[Customer ID]],Sheet1!A2120:A4454,Sheet1!G2120:G4454)</f>
        <v>0</v>
      </c>
      <c r="K2120" s="20" t="str">
        <f>_xlfn.XLOOKUP(Table4[[#This Row],[Customer ID]],Sheet1!A2120:A4454,Sheet1!H2120:H4454)</f>
        <v>No</v>
      </c>
      <c r="L2120" s="20" t="str">
        <f>_xlfn.XLOOKUP(Table4[[#This Row],[Customer ID]],Sheet1!A2120:A4454,Sheet1!I2120:I4454)</f>
        <v>Normal weight</v>
      </c>
      <c r="M2120" s="20" t="str">
        <f>_xlfn.XLOOKUP(A2120,Sheet1!A2120:A4454,Sheet1!J2120:J4454)</f>
        <v>Normal</v>
      </c>
      <c r="N2120" s="48" t="str">
        <f>_xlfn.XLOOKUP(Table4[[#This Row],[Customer ID]],Table3[Customer ID],Table3[Date2])</f>
        <v>27-Sep-1994</v>
      </c>
      <c r="O2120" s="20">
        <f>_xlfn.XLOOKUP(A2120,Table3[Customer ID],Table3[Age])</f>
        <v>28</v>
      </c>
      <c r="P2120" s="20">
        <f>_xlfn.XLOOKUP(A2120,Table3[Customer ID],Table3[children])</f>
        <v>0</v>
      </c>
      <c r="Q2120" s="47">
        <f>_xlfn.XLOOKUP(A2120,Table3[Customer ID],Table3[charges])</f>
        <v>2170.08</v>
      </c>
      <c r="R2120" s="20" t="str">
        <f>_xlfn.XLOOKUP(A2120,Table3[Customer ID],Table3[Hospital tier])</f>
        <v>tier - 2</v>
      </c>
      <c r="S2120" s="20" t="str">
        <f>_xlfn.XLOOKUP(A2120,Table3[Customer ID],Table3[City tier])</f>
        <v>tier - 2</v>
      </c>
      <c r="T2120" s="20" t="str">
        <f>_xlfn.XLOOKUP(A2120,Table3[Customer ID],Table3[State ID])</f>
        <v>R1013</v>
      </c>
    </row>
    <row r="2121" spans="1:20" x14ac:dyDescent="0.3">
      <c r="A2121" s="20" t="s">
        <v>2139</v>
      </c>
      <c r="B2121" s="20" t="str">
        <f>_xlfn.XLOOKUP(A2121,Sheet3!A2121:A4455,Sheet3!B2121:B4455)</f>
        <v xml:space="preserve"> Ms</v>
      </c>
      <c r="C2121" s="20" t="str">
        <f>_xlfn.XLOOKUP(A2121,Sheet3!A2121:A4455,Sheet3!C2121:C4455)</f>
        <v>Waters</v>
      </c>
      <c r="D2121" s="20" t="str">
        <f>_xlfn.XLOOKUP(A2121,Sheet3!A2121:A4455,Sheet3!D2121:D4455)</f>
        <v xml:space="preserve">  Kara</v>
      </c>
      <c r="E2121" s="46">
        <f>_xlfn.XLOOKUP(A2121,Sheet1!$A$2:$A$2336,Sheet1!$B$2:$B$2336)</f>
        <v>36</v>
      </c>
      <c r="F2121" s="20">
        <f>_xlfn.XLOOKUP(Table4[[#This Row],[Customer ID]],Sheet1!A2121:A4455,Sheet1!C2121:C4455)</f>
        <v>4.66</v>
      </c>
      <c r="G2121" s="20" t="str">
        <f>_xlfn.XLOOKUP(Table4[[#This Row],[Customer ID]],Sheet1!A2121:A4455,Sheet1!D2121:D4455)</f>
        <v>No</v>
      </c>
      <c r="H2121" s="20" t="str">
        <f>_xlfn.XLOOKUP(Table4[[#This Row],[Customer ID]],Sheet1!A2121:A4455,Sheet1!E2121:E4455)</f>
        <v>yes</v>
      </c>
      <c r="I2121" s="20" t="str">
        <f>_xlfn.XLOOKUP(Table4[[#This Row],[Customer ID]],Sheet1!A2121:A4455,Sheet1!F2121:F4455)</f>
        <v>No</v>
      </c>
      <c r="J2121" s="20">
        <f>_xlfn.XLOOKUP(Table4[[#This Row],[Customer ID]],Sheet1!A2121:A4455,Sheet1!G2121:G4455)</f>
        <v>1</v>
      </c>
      <c r="K2121" s="20" t="str">
        <f>_xlfn.XLOOKUP(Table4[[#This Row],[Customer ID]],Sheet1!A2121:A4455,Sheet1!H2121:H4455)</f>
        <v>No</v>
      </c>
      <c r="L2121" s="20" t="str">
        <f>_xlfn.XLOOKUP(Table4[[#This Row],[Customer ID]],Sheet1!A2121:A4455,Sheet1!I2121:I4455)</f>
        <v>Obesity</v>
      </c>
      <c r="M2121" s="20" t="str">
        <f>_xlfn.XLOOKUP(A2121,Sheet1!A2121:A4455,Sheet1!J2121:J4455)</f>
        <v>Normal</v>
      </c>
      <c r="N2121" s="48" t="str">
        <f>_xlfn.XLOOKUP(Table4[[#This Row],[Customer ID]],Table3[Customer ID],Table3[Date2])</f>
        <v>23-Aug-2000</v>
      </c>
      <c r="O2121" s="20">
        <f>_xlfn.XLOOKUP(A2121,Table3[Customer ID],Table3[Age])</f>
        <v>22</v>
      </c>
      <c r="P2121" s="20">
        <f>_xlfn.XLOOKUP(A2121,Table3[Customer ID],Table3[children])</f>
        <v>0</v>
      </c>
      <c r="Q2121" s="47">
        <f>_xlfn.XLOOKUP(A2121,Table3[Customer ID],Table3[charges])</f>
        <v>2166.73</v>
      </c>
      <c r="R2121" s="20" t="str">
        <f>_xlfn.XLOOKUP(A2121,Table3[Customer ID],Table3[Hospital tier])</f>
        <v>tier - 2</v>
      </c>
      <c r="S2121" s="20" t="str">
        <f>_xlfn.XLOOKUP(A2121,Table3[Customer ID],Table3[City tier])</f>
        <v>tier - 2</v>
      </c>
      <c r="T2121" s="20" t="str">
        <f>_xlfn.XLOOKUP(A2121,Table3[Customer ID],Table3[State ID])</f>
        <v>R1011</v>
      </c>
    </row>
    <row r="2122" spans="1:20" x14ac:dyDescent="0.3">
      <c r="A2122" s="20" t="s">
        <v>2140</v>
      </c>
      <c r="B2122" s="20" t="str">
        <f>_xlfn.XLOOKUP(A2122,Sheet3!A2122:A4456,Sheet3!B2122:B4456)</f>
        <v xml:space="preserve"> Ms</v>
      </c>
      <c r="C2122" s="20" t="str">
        <f>_xlfn.XLOOKUP(A2122,Sheet3!A2122:A4456,Sheet3!C2122:C4456)</f>
        <v>Rusk</v>
      </c>
      <c r="D2122" s="20" t="str">
        <f>_xlfn.XLOOKUP(A2122,Sheet3!A2122:A4456,Sheet3!D2122:D4456)</f>
        <v xml:space="preserve">  Sarah S</v>
      </c>
      <c r="E2122" s="46">
        <f>_xlfn.XLOOKUP(A2122,Sheet1!$A$2:$A$2336,Sheet1!$B$2:$B$2336)</f>
        <v>28.82</v>
      </c>
      <c r="F2122" s="20">
        <f>_xlfn.XLOOKUP(Table4[[#This Row],[Customer ID]],Sheet1!A2122:A4456,Sheet1!C2122:C4456)</f>
        <v>5.59</v>
      </c>
      <c r="G2122" s="20" t="str">
        <f>_xlfn.XLOOKUP(Table4[[#This Row],[Customer ID]],Sheet1!A2122:A4456,Sheet1!D2122:D4456)</f>
        <v>No</v>
      </c>
      <c r="H2122" s="20" t="str">
        <f>_xlfn.XLOOKUP(Table4[[#This Row],[Customer ID]],Sheet1!A2122:A4456,Sheet1!E2122:E4456)</f>
        <v>yes</v>
      </c>
      <c r="I2122" s="20" t="str">
        <f>_xlfn.XLOOKUP(Table4[[#This Row],[Customer ID]],Sheet1!A2122:A4456,Sheet1!F2122:F4456)</f>
        <v>No</v>
      </c>
      <c r="J2122" s="20">
        <f>_xlfn.XLOOKUP(Table4[[#This Row],[Customer ID]],Sheet1!A2122:A4456,Sheet1!G2122:G4456)</f>
        <v>1</v>
      </c>
      <c r="K2122" s="20" t="str">
        <f>_xlfn.XLOOKUP(Table4[[#This Row],[Customer ID]],Sheet1!A2122:A4456,Sheet1!H2122:H4456)</f>
        <v>No</v>
      </c>
      <c r="L2122" s="20" t="str">
        <f>_xlfn.XLOOKUP(Table4[[#This Row],[Customer ID]],Sheet1!A2122:A4456,Sheet1!I2122:I4456)</f>
        <v>Over Weight</v>
      </c>
      <c r="M2122" s="20" t="str">
        <f>_xlfn.XLOOKUP(A2122,Sheet1!A2122:A4456,Sheet1!J2122:J4456)</f>
        <v>Normal</v>
      </c>
      <c r="N2122" s="48" t="str">
        <f>_xlfn.XLOOKUP(Table4[[#This Row],[Customer ID]],Table3[Customer ID],Table3[Date2])</f>
        <v>10-Dec-2000</v>
      </c>
      <c r="O2122" s="20">
        <f>_xlfn.XLOOKUP(A2122,Table3[Customer ID],Table3[Age])</f>
        <v>22</v>
      </c>
      <c r="P2122" s="20">
        <f>_xlfn.XLOOKUP(A2122,Table3[Customer ID],Table3[children])</f>
        <v>0</v>
      </c>
      <c r="Q2122" s="47">
        <f>_xlfn.XLOOKUP(A2122,Table3[Customer ID],Table3[charges])</f>
        <v>2156.75</v>
      </c>
      <c r="R2122" s="20" t="str">
        <f>_xlfn.XLOOKUP(A2122,Table3[Customer ID],Table3[Hospital tier])</f>
        <v>tier - 2</v>
      </c>
      <c r="S2122" s="20" t="str">
        <f>_xlfn.XLOOKUP(A2122,Table3[Customer ID],Table3[City tier])</f>
        <v>tier - 2</v>
      </c>
      <c r="T2122" s="20" t="str">
        <f>_xlfn.XLOOKUP(A2122,Table3[Customer ID],Table3[State ID])</f>
        <v>R1013</v>
      </c>
    </row>
    <row r="2123" spans="1:20" x14ac:dyDescent="0.3">
      <c r="A2123" s="20" t="s">
        <v>2141</v>
      </c>
      <c r="B2123" s="20" t="str">
        <f>_xlfn.XLOOKUP(A2123,Sheet3!A2123:A4457,Sheet3!B2123:B4457)</f>
        <v xml:space="preserve"> Ms</v>
      </c>
      <c r="C2123" s="20" t="str">
        <f>_xlfn.XLOOKUP(A2123,Sheet3!A2123:A4457,Sheet3!C2123:C4457)</f>
        <v>Gersbach</v>
      </c>
      <c r="D2123" s="20" t="str">
        <f>_xlfn.XLOOKUP(A2123,Sheet3!A2123:A4457,Sheet3!D2123:D4457)</f>
        <v xml:space="preserve">  Shauna R.</v>
      </c>
      <c r="E2123" s="46">
        <f>_xlfn.XLOOKUP(A2123,Sheet1!$A$2:$A$2336,Sheet1!$B$2:$B$2336)</f>
        <v>28.05</v>
      </c>
      <c r="F2123" s="20">
        <f>_xlfn.XLOOKUP(Table4[[#This Row],[Customer ID]],Sheet1!A2123:A4457,Sheet1!C2123:C4457)</f>
        <v>6.2</v>
      </c>
      <c r="G2123" s="20" t="str">
        <f>_xlfn.XLOOKUP(Table4[[#This Row],[Customer ID]],Sheet1!A2123:A4457,Sheet1!D2123:D4457)</f>
        <v>No</v>
      </c>
      <c r="H2123" s="20" t="str">
        <f>_xlfn.XLOOKUP(Table4[[#This Row],[Customer ID]],Sheet1!A2123:A4457,Sheet1!E2123:E4457)</f>
        <v>yes</v>
      </c>
      <c r="I2123" s="20" t="str">
        <f>_xlfn.XLOOKUP(Table4[[#This Row],[Customer ID]],Sheet1!A2123:A4457,Sheet1!F2123:F4457)</f>
        <v>No</v>
      </c>
      <c r="J2123" s="20">
        <f>_xlfn.XLOOKUP(Table4[[#This Row],[Customer ID]],Sheet1!A2123:A4457,Sheet1!G2123:G4457)</f>
        <v>1</v>
      </c>
      <c r="K2123" s="20" t="str">
        <f>_xlfn.XLOOKUP(Table4[[#This Row],[Customer ID]],Sheet1!A2123:A4457,Sheet1!H2123:H4457)</f>
        <v>No</v>
      </c>
      <c r="L2123" s="20" t="str">
        <f>_xlfn.XLOOKUP(Table4[[#This Row],[Customer ID]],Sheet1!A2123:A4457,Sheet1!I2123:I4457)</f>
        <v>Over Weight</v>
      </c>
      <c r="M2123" s="20" t="str">
        <f>_xlfn.XLOOKUP(A2123,Sheet1!A2123:A4457,Sheet1!J2123:J4457)</f>
        <v>Prediabetes</v>
      </c>
      <c r="N2123" s="48" t="str">
        <f>_xlfn.XLOOKUP(Table4[[#This Row],[Customer ID]],Table3[Customer ID],Table3[Date2])</f>
        <v>29-Nov-2000</v>
      </c>
      <c r="O2123" s="20">
        <f>_xlfn.XLOOKUP(A2123,Table3[Customer ID],Table3[Age])</f>
        <v>22</v>
      </c>
      <c r="P2123" s="20">
        <f>_xlfn.XLOOKUP(A2123,Table3[Customer ID],Table3[children])</f>
        <v>0</v>
      </c>
      <c r="Q2123" s="47">
        <f>_xlfn.XLOOKUP(A2123,Table3[Customer ID],Table3[charges])</f>
        <v>2155.6799999999998</v>
      </c>
      <c r="R2123" s="20" t="str">
        <f>_xlfn.XLOOKUP(A2123,Table3[Customer ID],Table3[Hospital tier])</f>
        <v>tier - 2</v>
      </c>
      <c r="S2123" s="20" t="str">
        <f>_xlfn.XLOOKUP(A2123,Table3[Customer ID],Table3[City tier])</f>
        <v>tier - 3</v>
      </c>
      <c r="T2123" s="20" t="str">
        <f>_xlfn.XLOOKUP(A2123,Table3[Customer ID],Table3[State ID])</f>
        <v>R1013</v>
      </c>
    </row>
    <row r="2124" spans="1:20" x14ac:dyDescent="0.3">
      <c r="A2124" s="20" t="s">
        <v>2142</v>
      </c>
      <c r="B2124" s="20" t="str">
        <f>_xlfn.XLOOKUP(A2124,Sheet3!A2124:A4458,Sheet3!B2124:B4458)</f>
        <v xml:space="preserve"> Ms</v>
      </c>
      <c r="C2124" s="20" t="str">
        <f>_xlfn.XLOOKUP(A2124,Sheet3!A2124:A4458,Sheet3!C2124:C4458)</f>
        <v>Taylor-Watson</v>
      </c>
      <c r="D2124" s="20" t="str">
        <f>_xlfn.XLOOKUP(A2124,Sheet3!A2124:A4458,Sheet3!D2124:D4458)</f>
        <v xml:space="preserve">  Lindsay J.</v>
      </c>
      <c r="E2124" s="46">
        <f>_xlfn.XLOOKUP(A2124,Sheet1!$A$2:$A$2336,Sheet1!$B$2:$B$2336)</f>
        <v>27.1</v>
      </c>
      <c r="F2124" s="20">
        <f>_xlfn.XLOOKUP(Table4[[#This Row],[Customer ID]],Sheet1!A2124:A4458,Sheet1!C2124:C4458)</f>
        <v>4.45</v>
      </c>
      <c r="G2124" s="20" t="str">
        <f>_xlfn.XLOOKUP(Table4[[#This Row],[Customer ID]],Sheet1!A2124:A4458,Sheet1!D2124:D4458)</f>
        <v>No</v>
      </c>
      <c r="H2124" s="20" t="str">
        <f>_xlfn.XLOOKUP(Table4[[#This Row],[Customer ID]],Sheet1!A2124:A4458,Sheet1!E2124:E4458)</f>
        <v>yes</v>
      </c>
      <c r="I2124" s="20" t="str">
        <f>_xlfn.XLOOKUP(Table4[[#This Row],[Customer ID]],Sheet1!A2124:A4458,Sheet1!F2124:F4458)</f>
        <v>No</v>
      </c>
      <c r="J2124" s="20">
        <f>_xlfn.XLOOKUP(Table4[[#This Row],[Customer ID]],Sheet1!A2124:A4458,Sheet1!G2124:G4458)</f>
        <v>1</v>
      </c>
      <c r="K2124" s="20" t="str">
        <f>_xlfn.XLOOKUP(Table4[[#This Row],[Customer ID]],Sheet1!A2124:A4458,Sheet1!H2124:H4458)</f>
        <v>No</v>
      </c>
      <c r="L2124" s="20" t="str">
        <f>_xlfn.XLOOKUP(Table4[[#This Row],[Customer ID]],Sheet1!A2124:A4458,Sheet1!I2124:I4458)</f>
        <v>Over Weight</v>
      </c>
      <c r="M2124" s="20" t="str">
        <f>_xlfn.XLOOKUP(A2124,Sheet1!A2124:A4458,Sheet1!J2124:J4458)</f>
        <v>Normal</v>
      </c>
      <c r="N2124" s="48" t="str">
        <f>_xlfn.XLOOKUP(Table4[[#This Row],[Customer ID]],Table3[Customer ID],Table3[Date2])</f>
        <v>22-Oct-2000</v>
      </c>
      <c r="O2124" s="20">
        <f>_xlfn.XLOOKUP(A2124,Table3[Customer ID],Table3[Age])</f>
        <v>22</v>
      </c>
      <c r="P2124" s="20">
        <f>_xlfn.XLOOKUP(A2124,Table3[Customer ID],Table3[children])</f>
        <v>0</v>
      </c>
      <c r="Q2124" s="47">
        <f>_xlfn.XLOOKUP(A2124,Table3[Customer ID],Table3[charges])</f>
        <v>2154.36</v>
      </c>
      <c r="R2124" s="20" t="str">
        <f>_xlfn.XLOOKUP(A2124,Table3[Customer ID],Table3[Hospital tier])</f>
        <v>tier - 2</v>
      </c>
      <c r="S2124" s="20" t="str">
        <f>_xlfn.XLOOKUP(A2124,Table3[Customer ID],Table3[City tier])</f>
        <v>tier - 2</v>
      </c>
      <c r="T2124" s="20" t="str">
        <f>_xlfn.XLOOKUP(A2124,Table3[Customer ID],Table3[State ID])</f>
        <v>R1011</v>
      </c>
    </row>
    <row r="2125" spans="1:20" x14ac:dyDescent="0.3">
      <c r="A2125" s="20" t="s">
        <v>2143</v>
      </c>
      <c r="B2125" s="20" t="str">
        <f>_xlfn.XLOOKUP(A2125,Sheet3!A2125:A4459,Sheet3!B2125:B4459)</f>
        <v xml:space="preserve"> Ms</v>
      </c>
      <c r="C2125" s="20" t="str">
        <f>_xlfn.XLOOKUP(A2125,Sheet3!A2125:A4459,Sheet3!C2125:C4459)</f>
        <v>Crawford</v>
      </c>
      <c r="D2125" s="20" t="str">
        <f>_xlfn.XLOOKUP(A2125,Sheet3!A2125:A4459,Sheet3!D2125:D4459)</f>
        <v xml:space="preserve">  Danya A.</v>
      </c>
      <c r="E2125" s="46">
        <f>_xlfn.XLOOKUP(A2125,Sheet1!$A$2:$A$2336,Sheet1!$B$2:$B$2336)</f>
        <v>24.3</v>
      </c>
      <c r="F2125" s="20">
        <f>_xlfn.XLOOKUP(Table4[[#This Row],[Customer ID]],Sheet1!A2125:A4459,Sheet1!C2125:C4459)</f>
        <v>6.1</v>
      </c>
      <c r="G2125" s="20" t="str">
        <f>_xlfn.XLOOKUP(Table4[[#This Row],[Customer ID]],Sheet1!A2125:A4459,Sheet1!D2125:D4459)</f>
        <v>yes</v>
      </c>
      <c r="H2125" s="20" t="str">
        <f>_xlfn.XLOOKUP(Table4[[#This Row],[Customer ID]],Sheet1!A2125:A4459,Sheet1!E2125:E4459)</f>
        <v>yes</v>
      </c>
      <c r="I2125" s="20" t="str">
        <f>_xlfn.XLOOKUP(Table4[[#This Row],[Customer ID]],Sheet1!A2125:A4459,Sheet1!F2125:F4459)</f>
        <v>No</v>
      </c>
      <c r="J2125" s="20">
        <f>_xlfn.XLOOKUP(Table4[[#This Row],[Customer ID]],Sheet1!A2125:A4459,Sheet1!G2125:G4459)</f>
        <v>1</v>
      </c>
      <c r="K2125" s="20" t="str">
        <f>_xlfn.XLOOKUP(Table4[[#This Row],[Customer ID]],Sheet1!A2125:A4459,Sheet1!H2125:H4459)</f>
        <v>No</v>
      </c>
      <c r="L2125" s="20" t="str">
        <f>_xlfn.XLOOKUP(Table4[[#This Row],[Customer ID]],Sheet1!A2125:A4459,Sheet1!I2125:I4459)</f>
        <v>Normal weight</v>
      </c>
      <c r="M2125" s="20" t="str">
        <f>_xlfn.XLOOKUP(A2125,Sheet1!A2125:A4459,Sheet1!J2125:J4459)</f>
        <v>Prediabetes</v>
      </c>
      <c r="N2125" s="48" t="str">
        <f>_xlfn.XLOOKUP(Table4[[#This Row],[Customer ID]],Table3[Customer ID],Table3[Date2])</f>
        <v>27-Dec-2000</v>
      </c>
      <c r="O2125" s="20">
        <f>_xlfn.XLOOKUP(A2125,Table3[Customer ID],Table3[Age])</f>
        <v>22</v>
      </c>
      <c r="P2125" s="20">
        <f>_xlfn.XLOOKUP(A2125,Table3[Customer ID],Table3[children])</f>
        <v>0</v>
      </c>
      <c r="Q2125" s="47">
        <f>_xlfn.XLOOKUP(A2125,Table3[Customer ID],Table3[charges])</f>
        <v>2150.4699999999998</v>
      </c>
      <c r="R2125" s="20" t="str">
        <f>_xlfn.XLOOKUP(A2125,Table3[Customer ID],Table3[Hospital tier])</f>
        <v>tier - 2</v>
      </c>
      <c r="S2125" s="20" t="str">
        <f>_xlfn.XLOOKUP(A2125,Table3[Customer ID],Table3[City tier])</f>
        <v>tier - 3</v>
      </c>
      <c r="T2125" s="20" t="str">
        <f>_xlfn.XLOOKUP(A2125,Table3[Customer ID],Table3[State ID])</f>
        <v>R1011</v>
      </c>
    </row>
    <row r="2126" spans="1:20" x14ac:dyDescent="0.3">
      <c r="A2126" s="20" t="s">
        <v>2144</v>
      </c>
      <c r="B2126" s="20" t="str">
        <f>_xlfn.XLOOKUP(A2126,Sheet3!A2126:A4460,Sheet3!B2126:B4460)</f>
        <v xml:space="preserve"> Ms</v>
      </c>
      <c r="C2126" s="20" t="str">
        <f>_xlfn.XLOOKUP(A2126,Sheet3!A2126:A4460,Sheet3!C2126:C4460)</f>
        <v>Levitsky</v>
      </c>
      <c r="D2126" s="20" t="str">
        <f>_xlfn.XLOOKUP(A2126,Sheet3!A2126:A4460,Sheet3!D2126:D4460)</f>
        <v xml:space="preserve">  Lorraine</v>
      </c>
      <c r="E2126" s="46">
        <f>_xlfn.XLOOKUP(A2126,Sheet1!$A$2:$A$2336,Sheet1!$B$2:$B$2336)</f>
        <v>30.72</v>
      </c>
      <c r="F2126" s="20">
        <f>_xlfn.XLOOKUP(Table4[[#This Row],[Customer ID]],Sheet1!A2126:A4460,Sheet1!C2126:C4460)</f>
        <v>6.06</v>
      </c>
      <c r="G2126" s="20" t="str">
        <f>_xlfn.XLOOKUP(Table4[[#This Row],[Customer ID]],Sheet1!A2126:A4460,Sheet1!D2126:D4460)</f>
        <v>No</v>
      </c>
      <c r="H2126" s="20" t="str">
        <f>_xlfn.XLOOKUP(Table4[[#This Row],[Customer ID]],Sheet1!A2126:A4460,Sheet1!E2126:E4460)</f>
        <v>yes</v>
      </c>
      <c r="I2126" s="20" t="str">
        <f>_xlfn.XLOOKUP(Table4[[#This Row],[Customer ID]],Sheet1!A2126:A4460,Sheet1!F2126:F4460)</f>
        <v>No</v>
      </c>
      <c r="J2126" s="20">
        <f>_xlfn.XLOOKUP(Table4[[#This Row],[Customer ID]],Sheet1!A2126:A4460,Sheet1!G2126:G4460)</f>
        <v>1</v>
      </c>
      <c r="K2126" s="20" t="str">
        <f>_xlfn.XLOOKUP(Table4[[#This Row],[Customer ID]],Sheet1!A2126:A4460,Sheet1!H2126:H4460)</f>
        <v>No</v>
      </c>
      <c r="L2126" s="20" t="str">
        <f>_xlfn.XLOOKUP(Table4[[#This Row],[Customer ID]],Sheet1!A2126:A4460,Sheet1!I2126:I4460)</f>
        <v>Obesity</v>
      </c>
      <c r="M2126" s="20" t="str">
        <f>_xlfn.XLOOKUP(A2126,Sheet1!A2126:A4460,Sheet1!J2126:J4460)</f>
        <v>Prediabetes</v>
      </c>
      <c r="N2126" s="48" t="str">
        <f>_xlfn.XLOOKUP(Table4[[#This Row],[Customer ID]],Table3[Customer ID],Table3[Date2])</f>
        <v>4-Oct-2004</v>
      </c>
      <c r="O2126" s="20">
        <f>_xlfn.XLOOKUP(A2126,Table3[Customer ID],Table3[Age])</f>
        <v>18</v>
      </c>
      <c r="P2126" s="20">
        <f>_xlfn.XLOOKUP(A2126,Table3[Customer ID],Table3[children])</f>
        <v>0</v>
      </c>
      <c r="Q2126" s="47">
        <f>_xlfn.XLOOKUP(A2126,Table3[Customer ID],Table3[charges])</f>
        <v>2144.85</v>
      </c>
      <c r="R2126" s="20" t="str">
        <f>_xlfn.XLOOKUP(A2126,Table3[Customer ID],Table3[Hospital tier])</f>
        <v>tier - 2</v>
      </c>
      <c r="S2126" s="20" t="str">
        <f>_xlfn.XLOOKUP(A2126,Table3[Customer ID],Table3[City tier])</f>
        <v>tier - 1</v>
      </c>
      <c r="T2126" s="20" t="str">
        <f>_xlfn.XLOOKUP(A2126,Table3[Customer ID],Table3[State ID])</f>
        <v>R1011</v>
      </c>
    </row>
    <row r="2127" spans="1:20" x14ac:dyDescent="0.3">
      <c r="A2127" s="20" t="s">
        <v>2145</v>
      </c>
      <c r="B2127" s="20" t="str">
        <f>_xlfn.XLOOKUP(A2127,Sheet3!A2127:A4461,Sheet3!B2127:B4461)</f>
        <v xml:space="preserve"> Ms</v>
      </c>
      <c r="C2127" s="20" t="str">
        <f>_xlfn.XLOOKUP(A2127,Sheet3!A2127:A4461,Sheet3!C2127:C4461)</f>
        <v>Carroll</v>
      </c>
      <c r="D2127" s="20" t="str">
        <f>_xlfn.XLOOKUP(A2127,Sheet3!A2127:A4461,Sheet3!D2127:D4461)</f>
        <v xml:space="preserve">  Jennifer L.</v>
      </c>
      <c r="E2127" s="46">
        <f>_xlfn.XLOOKUP(A2127,Sheet1!$A$2:$A$2336,Sheet1!$B$2:$B$2336)</f>
        <v>37.43</v>
      </c>
      <c r="F2127" s="20">
        <f>_xlfn.XLOOKUP(Table4[[#This Row],[Customer ID]],Sheet1!A2127:A4461,Sheet1!C2127:C4461)</f>
        <v>4.5599999999999996</v>
      </c>
      <c r="G2127" s="20" t="str">
        <f>_xlfn.XLOOKUP(Table4[[#This Row],[Customer ID]],Sheet1!A2127:A4461,Sheet1!D2127:D4461)</f>
        <v>No</v>
      </c>
      <c r="H2127" s="20" t="str">
        <f>_xlfn.XLOOKUP(Table4[[#This Row],[Customer ID]],Sheet1!A2127:A4461,Sheet1!E2127:E4461)</f>
        <v>No</v>
      </c>
      <c r="I2127" s="20" t="str">
        <f>_xlfn.XLOOKUP(Table4[[#This Row],[Customer ID]],Sheet1!A2127:A4461,Sheet1!F2127:F4461)</f>
        <v>Yes</v>
      </c>
      <c r="J2127" s="20">
        <f>_xlfn.XLOOKUP(Table4[[#This Row],[Customer ID]],Sheet1!A2127:A4461,Sheet1!G2127:G4461)</f>
        <v>1</v>
      </c>
      <c r="K2127" s="20" t="str">
        <f>_xlfn.XLOOKUP(Table4[[#This Row],[Customer ID]],Sheet1!A2127:A4461,Sheet1!H2127:H4461)</f>
        <v>No</v>
      </c>
      <c r="L2127" s="20" t="str">
        <f>_xlfn.XLOOKUP(Table4[[#This Row],[Customer ID]],Sheet1!A2127:A4461,Sheet1!I2127:I4461)</f>
        <v>Obesity</v>
      </c>
      <c r="M2127" s="20" t="str">
        <f>_xlfn.XLOOKUP(A2127,Sheet1!A2127:A4461,Sheet1!J2127:J4461)</f>
        <v>Normal</v>
      </c>
      <c r="N2127" s="48" t="str">
        <f>_xlfn.XLOOKUP(Table4[[#This Row],[Customer ID]],Table3[Customer ID],Table3[Date2])</f>
        <v>19-Aug-2003</v>
      </c>
      <c r="O2127" s="20">
        <f>_xlfn.XLOOKUP(A2127,Table3[Customer ID],Table3[Age])</f>
        <v>19</v>
      </c>
      <c r="P2127" s="20">
        <f>_xlfn.XLOOKUP(A2127,Table3[Customer ID],Table3[children])</f>
        <v>0</v>
      </c>
      <c r="Q2127" s="47">
        <f>_xlfn.XLOOKUP(A2127,Table3[Customer ID],Table3[charges])</f>
        <v>2138.0700000000002</v>
      </c>
      <c r="R2127" s="20" t="str">
        <f>_xlfn.XLOOKUP(A2127,Table3[Customer ID],Table3[Hospital tier])</f>
        <v>tier - 2</v>
      </c>
      <c r="S2127" s="20" t="str">
        <f>_xlfn.XLOOKUP(A2127,Table3[Customer ID],Table3[City tier])</f>
        <v>tier - 1</v>
      </c>
      <c r="T2127" s="20" t="str">
        <f>_xlfn.XLOOKUP(A2127,Table3[Customer ID],Table3[State ID])</f>
        <v>R1012</v>
      </c>
    </row>
    <row r="2128" spans="1:20" x14ac:dyDescent="0.3">
      <c r="A2128" s="20" t="s">
        <v>2146</v>
      </c>
      <c r="B2128" s="20" t="str">
        <f>_xlfn.XLOOKUP(A2128,Sheet3!A2128:A4462,Sheet3!B2128:B4462)</f>
        <v xml:space="preserve"> Mr</v>
      </c>
      <c r="C2128" s="20" t="str">
        <f>_xlfn.XLOOKUP(A2128,Sheet3!A2128:A4462,Sheet3!C2128:C4462)</f>
        <v>Campos</v>
      </c>
      <c r="D2128" s="20" t="str">
        <f>_xlfn.XLOOKUP(A2128,Sheet3!A2128:A4462,Sheet3!D2128:D4462)</f>
        <v xml:space="preserve">  Jesus Sr.</v>
      </c>
      <c r="E2128" s="46">
        <f>_xlfn.XLOOKUP(A2128,Sheet1!$A$2:$A$2336,Sheet1!$B$2:$B$2336)</f>
        <v>25.74</v>
      </c>
      <c r="F2128" s="20">
        <f>_xlfn.XLOOKUP(Table4[[#This Row],[Customer ID]],Sheet1!A2128:A4462,Sheet1!C2128:C4462)</f>
        <v>6.41</v>
      </c>
      <c r="G2128" s="20" t="str">
        <f>_xlfn.XLOOKUP(Table4[[#This Row],[Customer ID]],Sheet1!A2128:A4462,Sheet1!D2128:D4462)</f>
        <v>yes</v>
      </c>
      <c r="H2128" s="20" t="str">
        <f>_xlfn.XLOOKUP(Table4[[#This Row],[Customer ID]],Sheet1!A2128:A4462,Sheet1!E2128:E4462)</f>
        <v>No</v>
      </c>
      <c r="I2128" s="20" t="str">
        <f>_xlfn.XLOOKUP(Table4[[#This Row],[Customer ID]],Sheet1!A2128:A4462,Sheet1!F2128:F4462)</f>
        <v>Yes</v>
      </c>
      <c r="J2128" s="20">
        <f>_xlfn.XLOOKUP(Table4[[#This Row],[Customer ID]],Sheet1!A2128:A4462,Sheet1!G2128:G4462)</f>
        <v>1</v>
      </c>
      <c r="K2128" s="20" t="str">
        <f>_xlfn.XLOOKUP(Table4[[#This Row],[Customer ID]],Sheet1!A2128:A4462,Sheet1!H2128:H4462)</f>
        <v>No</v>
      </c>
      <c r="L2128" s="20" t="str">
        <f>_xlfn.XLOOKUP(Table4[[#This Row],[Customer ID]],Sheet1!A2128:A4462,Sheet1!I2128:I4462)</f>
        <v>Over Weight</v>
      </c>
      <c r="M2128" s="20" t="str">
        <f>_xlfn.XLOOKUP(A2128,Sheet1!A2128:A4462,Sheet1!J2128:J4462)</f>
        <v>Prediabetes</v>
      </c>
      <c r="N2128" s="48" t="str">
        <f>_xlfn.XLOOKUP(Table4[[#This Row],[Customer ID]],Table3[Customer ID],Table3[Date2])</f>
        <v>3-Sep-1997</v>
      </c>
      <c r="O2128" s="20">
        <f>_xlfn.XLOOKUP(A2128,Table3[Customer ID],Table3[Age])</f>
        <v>25</v>
      </c>
      <c r="P2128" s="20">
        <f>_xlfn.XLOOKUP(A2128,Table3[Customer ID],Table3[children])</f>
        <v>0</v>
      </c>
      <c r="Q2128" s="47">
        <f>_xlfn.XLOOKUP(A2128,Table3[Customer ID],Table3[charges])</f>
        <v>2137.65</v>
      </c>
      <c r="R2128" s="20" t="str">
        <f>_xlfn.XLOOKUP(A2128,Table3[Customer ID],Table3[Hospital tier])</f>
        <v>tier - 3</v>
      </c>
      <c r="S2128" s="20" t="str">
        <f>_xlfn.XLOOKUP(A2128,Table3[Customer ID],Table3[City tier])</f>
        <v>tier - 1</v>
      </c>
      <c r="T2128" s="20" t="str">
        <f>_xlfn.XLOOKUP(A2128,Table3[Customer ID],Table3[State ID])</f>
        <v>R1013</v>
      </c>
    </row>
    <row r="2129" spans="1:20" x14ac:dyDescent="0.3">
      <c r="A2129" s="20" t="s">
        <v>2147</v>
      </c>
      <c r="B2129" s="20" t="str">
        <f>_xlfn.XLOOKUP(A2129,Sheet3!A2129:A4463,Sheet3!B2129:B4463)</f>
        <v xml:space="preserve"> Ms</v>
      </c>
      <c r="C2129" s="20" t="str">
        <f>_xlfn.XLOOKUP(A2129,Sheet3!A2129:A4463,Sheet3!C2129:C4463)</f>
        <v>Flajslik</v>
      </c>
      <c r="D2129" s="20" t="str">
        <f>_xlfn.XLOOKUP(A2129,Sheet3!A2129:A4463,Sheet3!D2129:D4463)</f>
        <v xml:space="preserve">  Kristen</v>
      </c>
      <c r="E2129" s="46">
        <f>_xlfn.XLOOKUP(A2129,Sheet1!$A$2:$A$2336,Sheet1!$B$2:$B$2336)</f>
        <v>36.575000000000003</v>
      </c>
      <c r="F2129" s="20">
        <f>_xlfn.XLOOKUP(Table4[[#This Row],[Customer ID]],Sheet1!A2129:A4463,Sheet1!C2129:C4463)</f>
        <v>5.57</v>
      </c>
      <c r="G2129" s="20" t="str">
        <f>_xlfn.XLOOKUP(Table4[[#This Row],[Customer ID]],Sheet1!A2129:A4463,Sheet1!D2129:D4463)</f>
        <v>No</v>
      </c>
      <c r="H2129" s="20" t="str">
        <f>_xlfn.XLOOKUP(Table4[[#This Row],[Customer ID]],Sheet1!A2129:A4463,Sheet1!E2129:E4463)</f>
        <v>No</v>
      </c>
      <c r="I2129" s="20" t="str">
        <f>_xlfn.XLOOKUP(Table4[[#This Row],[Customer ID]],Sheet1!A2129:A4463,Sheet1!F2129:F4463)</f>
        <v>Yes</v>
      </c>
      <c r="J2129" s="20">
        <f>_xlfn.XLOOKUP(Table4[[#This Row],[Customer ID]],Sheet1!A2129:A4463,Sheet1!G2129:G4463)</f>
        <v>1</v>
      </c>
      <c r="K2129" s="20" t="str">
        <f>_xlfn.XLOOKUP(Table4[[#This Row],[Customer ID]],Sheet1!A2129:A4463,Sheet1!H2129:H4463)</f>
        <v>No</v>
      </c>
      <c r="L2129" s="20" t="str">
        <f>_xlfn.XLOOKUP(Table4[[#This Row],[Customer ID]],Sheet1!A2129:A4463,Sheet1!I2129:I4463)</f>
        <v>Obesity</v>
      </c>
      <c r="M2129" s="20" t="str">
        <f>_xlfn.XLOOKUP(A2129,Sheet1!A2129:A4463,Sheet1!J2129:J4463)</f>
        <v>Normal</v>
      </c>
      <c r="N2129" s="48" t="str">
        <f>_xlfn.XLOOKUP(Table4[[#This Row],[Customer ID]],Table3[Customer ID],Table3[Date2])</f>
        <v>26-Sep-2003</v>
      </c>
      <c r="O2129" s="20">
        <f>_xlfn.XLOOKUP(A2129,Table3[Customer ID],Table3[Age])</f>
        <v>19</v>
      </c>
      <c r="P2129" s="20">
        <f>_xlfn.XLOOKUP(A2129,Table3[Customer ID],Table3[children])</f>
        <v>0</v>
      </c>
      <c r="Q2129" s="47">
        <f>_xlfn.XLOOKUP(A2129,Table3[Customer ID],Table3[charges])</f>
        <v>2136.88</v>
      </c>
      <c r="R2129" s="20" t="str">
        <f>_xlfn.XLOOKUP(A2129,Table3[Customer ID],Table3[Hospital tier])</f>
        <v>tier - 2</v>
      </c>
      <c r="S2129" s="20" t="str">
        <f>_xlfn.XLOOKUP(A2129,Table3[Customer ID],Table3[City tier])</f>
        <v>tier - 2</v>
      </c>
      <c r="T2129" s="20" t="str">
        <f>_xlfn.XLOOKUP(A2129,Table3[Customer ID],Table3[State ID])</f>
        <v>R1012</v>
      </c>
    </row>
    <row r="2130" spans="1:20" x14ac:dyDescent="0.3">
      <c r="A2130" s="20" t="s">
        <v>2148</v>
      </c>
      <c r="B2130" s="20" t="str">
        <f>_xlfn.XLOOKUP(A2130,Sheet3!A2130:A4464,Sheet3!B2130:B4464)</f>
        <v xml:space="preserve"> Ms</v>
      </c>
      <c r="C2130" s="20" t="str">
        <f>_xlfn.XLOOKUP(A2130,Sheet3!A2130:A4464,Sheet3!C2130:C4464)</f>
        <v>Chua</v>
      </c>
      <c r="D2130" s="20" t="str">
        <f>_xlfn.XLOOKUP(A2130,Sheet3!A2130:A4464,Sheet3!D2130:D4464)</f>
        <v xml:space="preserve">  Catherine C.</v>
      </c>
      <c r="E2130" s="46">
        <f>_xlfn.XLOOKUP(A2130,Sheet1!$A$2:$A$2336,Sheet1!$B$2:$B$2336)</f>
        <v>35.15</v>
      </c>
      <c r="F2130" s="20">
        <f>_xlfn.XLOOKUP(Table4[[#This Row],[Customer ID]],Sheet1!A2130:A4464,Sheet1!C2130:C4464)</f>
        <v>5.47</v>
      </c>
      <c r="G2130" s="20" t="str">
        <f>_xlfn.XLOOKUP(Table4[[#This Row],[Customer ID]],Sheet1!A2130:A4464,Sheet1!D2130:D4464)</f>
        <v>No</v>
      </c>
      <c r="H2130" s="20" t="str">
        <f>_xlfn.XLOOKUP(Table4[[#This Row],[Customer ID]],Sheet1!A2130:A4464,Sheet1!E2130:E4464)</f>
        <v>No</v>
      </c>
      <c r="I2130" s="20" t="str">
        <f>_xlfn.XLOOKUP(Table4[[#This Row],[Customer ID]],Sheet1!A2130:A4464,Sheet1!F2130:F4464)</f>
        <v>Yes</v>
      </c>
      <c r="J2130" s="20">
        <f>_xlfn.XLOOKUP(Table4[[#This Row],[Customer ID]],Sheet1!A2130:A4464,Sheet1!G2130:G4464)</f>
        <v>1</v>
      </c>
      <c r="K2130" s="20" t="str">
        <f>_xlfn.XLOOKUP(Table4[[#This Row],[Customer ID]],Sheet1!A2130:A4464,Sheet1!H2130:H4464)</f>
        <v>No</v>
      </c>
      <c r="L2130" s="20" t="str">
        <f>_xlfn.XLOOKUP(Table4[[#This Row],[Customer ID]],Sheet1!A2130:A4464,Sheet1!I2130:I4464)</f>
        <v>Obesity</v>
      </c>
      <c r="M2130" s="20" t="str">
        <f>_xlfn.XLOOKUP(A2130,Sheet1!A2130:A4464,Sheet1!J2130:J4464)</f>
        <v>Normal</v>
      </c>
      <c r="N2130" s="48" t="str">
        <f>_xlfn.XLOOKUP(Table4[[#This Row],[Customer ID]],Table3[Customer ID],Table3[Date2])</f>
        <v>1-Sep-2003</v>
      </c>
      <c r="O2130" s="20">
        <f>_xlfn.XLOOKUP(A2130,Table3[Customer ID],Table3[Age])</f>
        <v>19</v>
      </c>
      <c r="P2130" s="20">
        <f>_xlfn.XLOOKUP(A2130,Table3[Customer ID],Table3[children])</f>
        <v>0</v>
      </c>
      <c r="Q2130" s="47">
        <f>_xlfn.XLOOKUP(A2130,Table3[Customer ID],Table3[charges])</f>
        <v>2134.9</v>
      </c>
      <c r="R2130" s="20" t="str">
        <f>_xlfn.XLOOKUP(A2130,Table3[Customer ID],Table3[Hospital tier])</f>
        <v>tier - 2</v>
      </c>
      <c r="S2130" s="20" t="str">
        <f>_xlfn.XLOOKUP(A2130,Table3[Customer ID],Table3[City tier])</f>
        <v>tier - 3</v>
      </c>
      <c r="T2130" s="20" t="str">
        <f>_xlfn.XLOOKUP(A2130,Table3[Customer ID],Table3[State ID])</f>
        <v>R1012</v>
      </c>
    </row>
    <row r="2131" spans="1:20" x14ac:dyDescent="0.3">
      <c r="A2131" s="20" t="s">
        <v>2149</v>
      </c>
      <c r="B2131" s="20" t="str">
        <f>_xlfn.XLOOKUP(A2131,Sheet3!A2131:A4465,Sheet3!B2131:B4465)</f>
        <v xml:space="preserve"> Ms</v>
      </c>
      <c r="C2131" s="20" t="str">
        <f>_xlfn.XLOOKUP(A2131,Sheet3!A2131:A4465,Sheet3!C2131:C4465)</f>
        <v>Wiltse</v>
      </c>
      <c r="D2131" s="20" t="str">
        <f>_xlfn.XLOOKUP(A2131,Sheet3!A2131:A4465,Sheet3!D2131:D4465)</f>
        <v xml:space="preserve">  Paula</v>
      </c>
      <c r="E2131" s="46">
        <f>_xlfn.XLOOKUP(A2131,Sheet1!$A$2:$A$2336,Sheet1!$B$2:$B$2336)</f>
        <v>32.11</v>
      </c>
      <c r="F2131" s="20">
        <f>_xlfn.XLOOKUP(Table4[[#This Row],[Customer ID]],Sheet1!A2131:A4465,Sheet1!C2131:C4465)</f>
        <v>4.43</v>
      </c>
      <c r="G2131" s="20" t="str">
        <f>_xlfn.XLOOKUP(Table4[[#This Row],[Customer ID]],Sheet1!A2131:A4465,Sheet1!D2131:D4465)</f>
        <v>No</v>
      </c>
      <c r="H2131" s="20" t="str">
        <f>_xlfn.XLOOKUP(Table4[[#This Row],[Customer ID]],Sheet1!A2131:A4465,Sheet1!E2131:E4465)</f>
        <v>No</v>
      </c>
      <c r="I2131" s="20" t="str">
        <f>_xlfn.XLOOKUP(Table4[[#This Row],[Customer ID]],Sheet1!A2131:A4465,Sheet1!F2131:F4465)</f>
        <v>Yes</v>
      </c>
      <c r="J2131" s="20">
        <f>_xlfn.XLOOKUP(Table4[[#This Row],[Customer ID]],Sheet1!A2131:A4465,Sheet1!G2131:G4465)</f>
        <v>1</v>
      </c>
      <c r="K2131" s="20" t="str">
        <f>_xlfn.XLOOKUP(Table4[[#This Row],[Customer ID]],Sheet1!A2131:A4465,Sheet1!H2131:H4465)</f>
        <v>No</v>
      </c>
      <c r="L2131" s="20" t="str">
        <f>_xlfn.XLOOKUP(Table4[[#This Row],[Customer ID]],Sheet1!A2131:A4465,Sheet1!I2131:I4465)</f>
        <v>Obesity</v>
      </c>
      <c r="M2131" s="20" t="str">
        <f>_xlfn.XLOOKUP(A2131,Sheet1!A2131:A4465,Sheet1!J2131:J4465)</f>
        <v>Normal</v>
      </c>
      <c r="N2131" s="48" t="str">
        <f>_xlfn.XLOOKUP(Table4[[#This Row],[Customer ID]],Table3[Customer ID],Table3[Date2])</f>
        <v>22-Dec-2003</v>
      </c>
      <c r="O2131" s="20">
        <f>_xlfn.XLOOKUP(A2131,Table3[Customer ID],Table3[Age])</f>
        <v>19</v>
      </c>
      <c r="P2131" s="20">
        <f>_xlfn.XLOOKUP(A2131,Table3[Customer ID],Table3[children])</f>
        <v>0</v>
      </c>
      <c r="Q2131" s="47">
        <f>_xlfn.XLOOKUP(A2131,Table3[Customer ID],Table3[charges])</f>
        <v>2130.6799999999998</v>
      </c>
      <c r="R2131" s="20" t="str">
        <f>_xlfn.XLOOKUP(A2131,Table3[Customer ID],Table3[Hospital tier])</f>
        <v>tier - 2</v>
      </c>
      <c r="S2131" s="20" t="str">
        <f>_xlfn.XLOOKUP(A2131,Table3[Customer ID],Table3[City tier])</f>
        <v>tier - 3</v>
      </c>
      <c r="T2131" s="20" t="str">
        <f>_xlfn.XLOOKUP(A2131,Table3[Customer ID],Table3[State ID])</f>
        <v>R1012</v>
      </c>
    </row>
    <row r="2132" spans="1:20" x14ac:dyDescent="0.3">
      <c r="A2132" s="20" t="s">
        <v>2150</v>
      </c>
      <c r="B2132" s="20" t="str">
        <f>_xlfn.XLOOKUP(A2132,Sheet3!A2132:A4466,Sheet3!B2132:B4466)</f>
        <v xml:space="preserve"> Ms</v>
      </c>
      <c r="C2132" s="20" t="str">
        <f>_xlfn.XLOOKUP(A2132,Sheet3!A2132:A4466,Sheet3!C2132:C4466)</f>
        <v>Fisher</v>
      </c>
      <c r="D2132" s="20" t="str">
        <f>_xlfn.XLOOKUP(A2132,Sheet3!A2132:A4466,Sheet3!D2132:D4466)</f>
        <v xml:space="preserve">  Evan</v>
      </c>
      <c r="E2132" s="46">
        <f>_xlfn.XLOOKUP(A2132,Sheet1!$A$2:$A$2336,Sheet1!$B$2:$B$2336)</f>
        <v>30.495000000000001</v>
      </c>
      <c r="F2132" s="20">
        <f>_xlfn.XLOOKUP(Table4[[#This Row],[Customer ID]],Sheet1!A2132:A4466,Sheet1!C2132:C4466)</f>
        <v>4.95</v>
      </c>
      <c r="G2132" s="20" t="str">
        <f>_xlfn.XLOOKUP(Table4[[#This Row],[Customer ID]],Sheet1!A2132:A4466,Sheet1!D2132:D4466)</f>
        <v>No</v>
      </c>
      <c r="H2132" s="20" t="str">
        <f>_xlfn.XLOOKUP(Table4[[#This Row],[Customer ID]],Sheet1!A2132:A4466,Sheet1!E2132:E4466)</f>
        <v>No</v>
      </c>
      <c r="I2132" s="20" t="str">
        <f>_xlfn.XLOOKUP(Table4[[#This Row],[Customer ID]],Sheet1!A2132:A4466,Sheet1!F2132:F4466)</f>
        <v>Yes</v>
      </c>
      <c r="J2132" s="20">
        <f>_xlfn.XLOOKUP(Table4[[#This Row],[Customer ID]],Sheet1!A2132:A4466,Sheet1!G2132:G4466)</f>
        <v>1</v>
      </c>
      <c r="K2132" s="20" t="str">
        <f>_xlfn.XLOOKUP(Table4[[#This Row],[Customer ID]],Sheet1!A2132:A4466,Sheet1!H2132:H4466)</f>
        <v>No</v>
      </c>
      <c r="L2132" s="20" t="str">
        <f>_xlfn.XLOOKUP(Table4[[#This Row],[Customer ID]],Sheet1!A2132:A4466,Sheet1!I2132:I4466)</f>
        <v>Obesity</v>
      </c>
      <c r="M2132" s="20" t="str">
        <f>_xlfn.XLOOKUP(A2132,Sheet1!A2132:A4466,Sheet1!J2132:J4466)</f>
        <v>Normal</v>
      </c>
      <c r="N2132" s="48" t="str">
        <f>_xlfn.XLOOKUP(Table4[[#This Row],[Customer ID]],Table3[Customer ID],Table3[Date2])</f>
        <v>30-Aug-2003</v>
      </c>
      <c r="O2132" s="20">
        <f>_xlfn.XLOOKUP(A2132,Table3[Customer ID],Table3[Age])</f>
        <v>19</v>
      </c>
      <c r="P2132" s="20">
        <f>_xlfn.XLOOKUP(A2132,Table3[Customer ID],Table3[children])</f>
        <v>0</v>
      </c>
      <c r="Q2132" s="47">
        <f>_xlfn.XLOOKUP(A2132,Table3[Customer ID],Table3[charges])</f>
        <v>2128.4299999999998</v>
      </c>
      <c r="R2132" s="20" t="str">
        <f>_xlfn.XLOOKUP(A2132,Table3[Customer ID],Table3[Hospital tier])</f>
        <v>tier - 2</v>
      </c>
      <c r="S2132" s="20" t="str">
        <f>_xlfn.XLOOKUP(A2132,Table3[Customer ID],Table3[City tier])</f>
        <v>tier - 1</v>
      </c>
      <c r="T2132" s="20" t="str">
        <f>_xlfn.XLOOKUP(A2132,Table3[Customer ID],Table3[State ID])</f>
        <v>R1012</v>
      </c>
    </row>
    <row r="2133" spans="1:20" x14ac:dyDescent="0.3">
      <c r="A2133" s="20" t="s">
        <v>2151</v>
      </c>
      <c r="B2133" s="20" t="str">
        <f>_xlfn.XLOOKUP(A2133,Sheet3!A2133:A4467,Sheet3!B2133:B4467)</f>
        <v xml:space="preserve"> Mr</v>
      </c>
      <c r="C2133" s="20" t="str">
        <f>_xlfn.XLOOKUP(A2133,Sheet3!A2133:A4467,Sheet3!C2133:C4467)</f>
        <v>Wilzbacher</v>
      </c>
      <c r="D2133" s="20" t="str">
        <f>_xlfn.XLOOKUP(A2133,Sheet3!A2133:A4467,Sheet3!D2133:D4467)</f>
        <v xml:space="preserve">  Nathan J</v>
      </c>
      <c r="E2133" s="46">
        <f>_xlfn.XLOOKUP(A2133,Sheet1!$A$2:$A$2336,Sheet1!$B$2:$B$2336)</f>
        <v>29.24</v>
      </c>
      <c r="F2133" s="20">
        <f>_xlfn.XLOOKUP(Table4[[#This Row],[Customer ID]],Sheet1!A2133:A4467,Sheet1!C2133:C4467)</f>
        <v>4.04</v>
      </c>
      <c r="G2133" s="20" t="str">
        <f>_xlfn.XLOOKUP(Table4[[#This Row],[Customer ID]],Sheet1!A2133:A4467,Sheet1!D2133:D4467)</f>
        <v>No</v>
      </c>
      <c r="H2133" s="20" t="str">
        <f>_xlfn.XLOOKUP(Table4[[#This Row],[Customer ID]],Sheet1!A2133:A4467,Sheet1!E2133:E4467)</f>
        <v>yes</v>
      </c>
      <c r="I2133" s="20" t="str">
        <f>_xlfn.XLOOKUP(Table4[[#This Row],[Customer ID]],Sheet1!A2133:A4467,Sheet1!F2133:F4467)</f>
        <v>No</v>
      </c>
      <c r="J2133" s="20">
        <f>_xlfn.XLOOKUP(Table4[[#This Row],[Customer ID]],Sheet1!A2133:A4467,Sheet1!G2133:G4467)</f>
        <v>1</v>
      </c>
      <c r="K2133" s="20" t="str">
        <f>_xlfn.XLOOKUP(Table4[[#This Row],[Customer ID]],Sheet1!A2133:A4467,Sheet1!H2133:H4467)</f>
        <v>No</v>
      </c>
      <c r="L2133" s="20" t="str">
        <f>_xlfn.XLOOKUP(Table4[[#This Row],[Customer ID]],Sheet1!A2133:A4467,Sheet1!I2133:I4467)</f>
        <v>Over Weight</v>
      </c>
      <c r="M2133" s="20" t="str">
        <f>_xlfn.XLOOKUP(A2133,Sheet1!A2133:A4467,Sheet1!J2133:J4467)</f>
        <v>Normal</v>
      </c>
      <c r="N2133" s="48" t="str">
        <f>_xlfn.XLOOKUP(Table4[[#This Row],[Customer ID]],Table3[Customer ID],Table3[Date2])</f>
        <v>4-Nov-2004</v>
      </c>
      <c r="O2133" s="20">
        <f>_xlfn.XLOOKUP(A2133,Table3[Customer ID],Table3[Age])</f>
        <v>18</v>
      </c>
      <c r="P2133" s="20">
        <f>_xlfn.XLOOKUP(A2133,Table3[Customer ID],Table3[children])</f>
        <v>0</v>
      </c>
      <c r="Q2133" s="47">
        <f>_xlfn.XLOOKUP(A2133,Table3[Customer ID],Table3[charges])</f>
        <v>2118.61</v>
      </c>
      <c r="R2133" s="20" t="str">
        <f>_xlfn.XLOOKUP(A2133,Table3[Customer ID],Table3[Hospital tier])</f>
        <v>tier - 2</v>
      </c>
      <c r="S2133" s="20" t="str">
        <f>_xlfn.XLOOKUP(A2133,Table3[Customer ID],Table3[City tier])</f>
        <v>tier - 1</v>
      </c>
      <c r="T2133" s="20" t="str">
        <f>_xlfn.XLOOKUP(A2133,Table3[Customer ID],Table3[State ID])</f>
        <v>R1012</v>
      </c>
    </row>
    <row r="2134" spans="1:20" x14ac:dyDescent="0.3">
      <c r="A2134" s="20" t="s">
        <v>2152</v>
      </c>
      <c r="B2134" s="20" t="str">
        <f>_xlfn.XLOOKUP(A2134,Sheet3!A2134:A4468,Sheet3!B2134:B4468)</f>
        <v xml:space="preserve"> Ms</v>
      </c>
      <c r="C2134" s="20" t="str">
        <f>_xlfn.XLOOKUP(A2134,Sheet3!A2134:A4468,Sheet3!C2134:C4468)</f>
        <v>Thayer</v>
      </c>
      <c r="D2134" s="20" t="str">
        <f>_xlfn.XLOOKUP(A2134,Sheet3!A2134:A4468,Sheet3!D2134:D4468)</f>
        <v xml:space="preserve">  Ashley M</v>
      </c>
      <c r="E2134" s="46">
        <f>_xlfn.XLOOKUP(A2134,Sheet1!$A$2:$A$2336,Sheet1!$B$2:$B$2336)</f>
        <v>22.515000000000001</v>
      </c>
      <c r="F2134" s="20">
        <f>_xlfn.XLOOKUP(Table4[[#This Row],[Customer ID]],Sheet1!A2134:A4468,Sheet1!C2134:C4468)</f>
        <v>5.93</v>
      </c>
      <c r="G2134" s="20" t="str">
        <f>_xlfn.XLOOKUP(Table4[[#This Row],[Customer ID]],Sheet1!A2134:A4468,Sheet1!D2134:D4468)</f>
        <v>No</v>
      </c>
      <c r="H2134" s="20" t="str">
        <f>_xlfn.XLOOKUP(Table4[[#This Row],[Customer ID]],Sheet1!A2134:A4468,Sheet1!E2134:E4468)</f>
        <v>No</v>
      </c>
      <c r="I2134" s="20" t="str">
        <f>_xlfn.XLOOKUP(Table4[[#This Row],[Customer ID]],Sheet1!A2134:A4468,Sheet1!F2134:F4468)</f>
        <v>Yes</v>
      </c>
      <c r="J2134" s="20">
        <f>_xlfn.XLOOKUP(Table4[[#This Row],[Customer ID]],Sheet1!A2134:A4468,Sheet1!G2134:G4468)</f>
        <v>1</v>
      </c>
      <c r="K2134" s="20" t="str">
        <f>_xlfn.XLOOKUP(Table4[[#This Row],[Customer ID]],Sheet1!A2134:A4468,Sheet1!H2134:H4468)</f>
        <v>No</v>
      </c>
      <c r="L2134" s="20" t="str">
        <f>_xlfn.XLOOKUP(Table4[[#This Row],[Customer ID]],Sheet1!A2134:A4468,Sheet1!I2134:I4468)</f>
        <v>Normal weight</v>
      </c>
      <c r="M2134" s="20" t="str">
        <f>_xlfn.XLOOKUP(A2134,Sheet1!A2134:A4468,Sheet1!J2134:J4468)</f>
        <v>Prediabetes</v>
      </c>
      <c r="N2134" s="48" t="str">
        <f>_xlfn.XLOOKUP(Table4[[#This Row],[Customer ID]],Table3[Customer ID],Table3[Date2])</f>
        <v>30-Sep-2003</v>
      </c>
      <c r="O2134" s="20">
        <f>_xlfn.XLOOKUP(A2134,Table3[Customer ID],Table3[Age])</f>
        <v>19</v>
      </c>
      <c r="P2134" s="20">
        <f>_xlfn.XLOOKUP(A2134,Table3[Customer ID],Table3[children])</f>
        <v>0</v>
      </c>
      <c r="Q2134" s="47">
        <f>_xlfn.XLOOKUP(A2134,Table3[Customer ID],Table3[charges])</f>
        <v>2117.34</v>
      </c>
      <c r="R2134" s="20" t="str">
        <f>_xlfn.XLOOKUP(A2134,Table3[Customer ID],Table3[Hospital tier])</f>
        <v>tier - 2</v>
      </c>
      <c r="S2134" s="20" t="str">
        <f>_xlfn.XLOOKUP(A2134,Table3[Customer ID],Table3[City tier])</f>
        <v>tier - 3</v>
      </c>
      <c r="T2134" s="20" t="str">
        <f>_xlfn.XLOOKUP(A2134,Table3[Customer ID],Table3[State ID])</f>
        <v>R1012</v>
      </c>
    </row>
    <row r="2135" spans="1:20" x14ac:dyDescent="0.3">
      <c r="A2135" s="20" t="s">
        <v>2153</v>
      </c>
      <c r="B2135" s="20" t="str">
        <f>_xlfn.XLOOKUP(A2135,Sheet3!A2135:A4469,Sheet3!B2135:B4469)</f>
        <v xml:space="preserve"> Mr</v>
      </c>
      <c r="C2135" s="20" t="str">
        <f>_xlfn.XLOOKUP(A2135,Sheet3!A2135:A4469,Sheet3!C2135:C4469)</f>
        <v>Brosseau</v>
      </c>
      <c r="D2135" s="20" t="str">
        <f>_xlfn.XLOOKUP(A2135,Sheet3!A2135:A4469,Sheet3!D2135:D4469)</f>
        <v xml:space="preserve">  Jason</v>
      </c>
      <c r="E2135" s="46">
        <f>_xlfn.XLOOKUP(A2135,Sheet1!$A$2:$A$2336,Sheet1!$B$2:$B$2336)</f>
        <v>15.65</v>
      </c>
      <c r="F2135" s="20">
        <f>_xlfn.XLOOKUP(Table4[[#This Row],[Customer ID]],Sheet1!A2135:A4469,Sheet1!C2135:C4469)</f>
        <v>4.2300000000000004</v>
      </c>
      <c r="G2135" s="20" t="str">
        <f>_xlfn.XLOOKUP(Table4[[#This Row],[Customer ID]],Sheet1!A2135:A4469,Sheet1!D2135:D4469)</f>
        <v>No</v>
      </c>
      <c r="H2135" s="20" t="str">
        <f>_xlfn.XLOOKUP(Table4[[#This Row],[Customer ID]],Sheet1!A2135:A4469,Sheet1!E2135:E4469)</f>
        <v>No</v>
      </c>
      <c r="I2135" s="20" t="str">
        <f>_xlfn.XLOOKUP(Table4[[#This Row],[Customer ID]],Sheet1!A2135:A4469,Sheet1!F2135:F4469)</f>
        <v>No</v>
      </c>
      <c r="J2135" s="20">
        <f>_xlfn.XLOOKUP(Table4[[#This Row],[Customer ID]],Sheet1!A2135:A4469,Sheet1!G2135:G4469)</f>
        <v>0</v>
      </c>
      <c r="K2135" s="20" t="str">
        <f>_xlfn.XLOOKUP(Table4[[#This Row],[Customer ID]],Sheet1!A2135:A4469,Sheet1!H2135:H4469)</f>
        <v>No</v>
      </c>
      <c r="L2135" s="20" t="str">
        <f>_xlfn.XLOOKUP(Table4[[#This Row],[Customer ID]],Sheet1!A2135:A4469,Sheet1!I2135:I4469)</f>
        <v>Under Weight</v>
      </c>
      <c r="M2135" s="20" t="str">
        <f>_xlfn.XLOOKUP(A2135,Sheet1!A2135:A4469,Sheet1!J2135:J4469)</f>
        <v>Normal</v>
      </c>
      <c r="N2135" s="48" t="str">
        <f>_xlfn.XLOOKUP(Table4[[#This Row],[Customer ID]],Table3[Customer ID],Table3[Date2])</f>
        <v>21-Jul-1989</v>
      </c>
      <c r="O2135" s="20">
        <f>_xlfn.XLOOKUP(A2135,Table3[Customer ID],Table3[Age])</f>
        <v>33</v>
      </c>
      <c r="P2135" s="20">
        <f>_xlfn.XLOOKUP(A2135,Table3[Customer ID],Table3[children])</f>
        <v>3</v>
      </c>
      <c r="Q2135" s="47">
        <f>_xlfn.XLOOKUP(A2135,Table3[Customer ID],Table3[charges])</f>
        <v>2106.2600000000002</v>
      </c>
      <c r="R2135" s="20" t="str">
        <f>_xlfn.XLOOKUP(A2135,Table3[Customer ID],Table3[Hospital tier])</f>
        <v>tier - 2</v>
      </c>
      <c r="S2135" s="20" t="str">
        <f>_xlfn.XLOOKUP(A2135,Table3[Customer ID],Table3[City tier])</f>
        <v>tier - 2</v>
      </c>
      <c r="T2135" s="20" t="str">
        <f>_xlfn.XLOOKUP(A2135,Table3[Customer ID],Table3[State ID])</f>
        <v>R1013</v>
      </c>
    </row>
    <row r="2136" spans="1:20" x14ac:dyDescent="0.3">
      <c r="A2136" s="20" t="s">
        <v>2154</v>
      </c>
      <c r="B2136" s="20" t="str">
        <f>_xlfn.XLOOKUP(A2136,Sheet3!A2136:A4470,Sheet3!B2136:B4470)</f>
        <v xml:space="preserve"> Mr</v>
      </c>
      <c r="C2136" s="20" t="str">
        <f>_xlfn.XLOOKUP(A2136,Sheet3!A2136:A4470,Sheet3!C2136:C4470)</f>
        <v>Phares</v>
      </c>
      <c r="D2136" s="20" t="str">
        <f>_xlfn.XLOOKUP(A2136,Sheet3!A2136:A4470,Sheet3!D2136:D4470)</f>
        <v xml:space="preserve">  Marshall</v>
      </c>
      <c r="E2136" s="46">
        <f>_xlfn.XLOOKUP(A2136,Sheet1!$A$2:$A$2336,Sheet1!$B$2:$B$2336)</f>
        <v>27.36</v>
      </c>
      <c r="F2136" s="20">
        <f>_xlfn.XLOOKUP(Table4[[#This Row],[Customer ID]],Sheet1!A2136:A4470,Sheet1!C2136:C4470)</f>
        <v>5.59</v>
      </c>
      <c r="G2136" s="20" t="str">
        <f>_xlfn.XLOOKUP(Table4[[#This Row],[Customer ID]],Sheet1!A2136:A4470,Sheet1!D2136:D4470)</f>
        <v>yes</v>
      </c>
      <c r="H2136" s="20" t="str">
        <f>_xlfn.XLOOKUP(Table4[[#This Row],[Customer ID]],Sheet1!A2136:A4470,Sheet1!E2136:E4470)</f>
        <v>No</v>
      </c>
      <c r="I2136" s="20" t="str">
        <f>_xlfn.XLOOKUP(Table4[[#This Row],[Customer ID]],Sheet1!A2136:A4470,Sheet1!F2136:F4470)</f>
        <v>No</v>
      </c>
      <c r="J2136" s="20">
        <f>_xlfn.XLOOKUP(Table4[[#This Row],[Customer ID]],Sheet1!A2136:A4470,Sheet1!G2136:G4470)</f>
        <v>0</v>
      </c>
      <c r="K2136" s="20" t="str">
        <f>_xlfn.XLOOKUP(Table4[[#This Row],[Customer ID]],Sheet1!A2136:A4470,Sheet1!H2136:H4470)</f>
        <v>No</v>
      </c>
      <c r="L2136" s="20" t="str">
        <f>_xlfn.XLOOKUP(Table4[[#This Row],[Customer ID]],Sheet1!A2136:A4470,Sheet1!I2136:I4470)</f>
        <v>Over Weight</v>
      </c>
      <c r="M2136" s="20" t="str">
        <f>_xlfn.XLOOKUP(A2136,Sheet1!A2136:A4470,Sheet1!J2136:J4470)</f>
        <v>Normal</v>
      </c>
      <c r="N2136" s="48" t="str">
        <f>_xlfn.XLOOKUP(Table4[[#This Row],[Customer ID]],Table3[Customer ID],Table3[Date2])</f>
        <v>28-Nov-2001</v>
      </c>
      <c r="O2136" s="20">
        <f>_xlfn.XLOOKUP(A2136,Table3[Customer ID],Table3[Age])</f>
        <v>21</v>
      </c>
      <c r="P2136" s="20">
        <f>_xlfn.XLOOKUP(A2136,Table3[Customer ID],Table3[children])</f>
        <v>0</v>
      </c>
      <c r="Q2136" s="47">
        <f>_xlfn.XLOOKUP(A2136,Table3[Customer ID],Table3[charges])</f>
        <v>2104.11</v>
      </c>
      <c r="R2136" s="20" t="str">
        <f>_xlfn.XLOOKUP(A2136,Table3[Customer ID],Table3[Hospital tier])</f>
        <v>tier - 2</v>
      </c>
      <c r="S2136" s="20" t="str">
        <f>_xlfn.XLOOKUP(A2136,Table3[Customer ID],Table3[City tier])</f>
        <v>tier - 1</v>
      </c>
      <c r="T2136" s="20" t="str">
        <f>_xlfn.XLOOKUP(A2136,Table3[Customer ID],Table3[State ID])</f>
        <v>R1016</v>
      </c>
    </row>
    <row r="2137" spans="1:20" x14ac:dyDescent="0.3">
      <c r="A2137" s="20" t="s">
        <v>2155</v>
      </c>
      <c r="B2137" s="20" t="str">
        <f>_xlfn.XLOOKUP(A2137,Sheet3!A2137:A4471,Sheet3!B2137:B4471)</f>
        <v xml:space="preserve"> Mr</v>
      </c>
      <c r="C2137" s="20" t="str">
        <f>_xlfn.XLOOKUP(A2137,Sheet3!A2137:A4471,Sheet3!C2137:C4471)</f>
        <v>Curley</v>
      </c>
      <c r="D2137" s="20" t="str">
        <f>_xlfn.XLOOKUP(A2137,Sheet3!A2137:A4471,Sheet3!D2137:D4471)</f>
        <v xml:space="preserve">  Lavar</v>
      </c>
      <c r="E2137" s="46">
        <f>_xlfn.XLOOKUP(A2137,Sheet1!$A$2:$A$2336,Sheet1!$B$2:$B$2336)</f>
        <v>22.3</v>
      </c>
      <c r="F2137" s="20">
        <f>_xlfn.XLOOKUP(Table4[[#This Row],[Customer ID]],Sheet1!A2137:A4471,Sheet1!C2137:C4471)</f>
        <v>4.8899999999999997</v>
      </c>
      <c r="G2137" s="20" t="str">
        <f>_xlfn.XLOOKUP(Table4[[#This Row],[Customer ID]],Sheet1!A2137:A4471,Sheet1!D2137:D4471)</f>
        <v>yes</v>
      </c>
      <c r="H2137" s="20" t="str">
        <f>_xlfn.XLOOKUP(Table4[[#This Row],[Customer ID]],Sheet1!A2137:A4471,Sheet1!E2137:E4471)</f>
        <v>No</v>
      </c>
      <c r="I2137" s="20" t="str">
        <f>_xlfn.XLOOKUP(Table4[[#This Row],[Customer ID]],Sheet1!A2137:A4471,Sheet1!F2137:F4471)</f>
        <v>No</v>
      </c>
      <c r="J2137" s="20">
        <f>_xlfn.XLOOKUP(Table4[[#This Row],[Customer ID]],Sheet1!A2137:A4471,Sheet1!G2137:G4471)</f>
        <v>0</v>
      </c>
      <c r="K2137" s="20" t="str">
        <f>_xlfn.XLOOKUP(Table4[[#This Row],[Customer ID]],Sheet1!A2137:A4471,Sheet1!H2137:H4471)</f>
        <v>No</v>
      </c>
      <c r="L2137" s="20" t="str">
        <f>_xlfn.XLOOKUP(Table4[[#This Row],[Customer ID]],Sheet1!A2137:A4471,Sheet1!I2137:I4471)</f>
        <v>Normal weight</v>
      </c>
      <c r="M2137" s="20" t="str">
        <f>_xlfn.XLOOKUP(A2137,Sheet1!A2137:A4471,Sheet1!J2137:J4471)</f>
        <v>Normal</v>
      </c>
      <c r="N2137" s="48" t="str">
        <f>_xlfn.XLOOKUP(Table4[[#This Row],[Customer ID]],Table3[Customer ID],Table3[Date2])</f>
        <v>22-Jun-2001</v>
      </c>
      <c r="O2137" s="20">
        <f>_xlfn.XLOOKUP(A2137,Table3[Customer ID],Table3[Age])</f>
        <v>21</v>
      </c>
      <c r="P2137" s="20">
        <f>_xlfn.XLOOKUP(A2137,Table3[Customer ID],Table3[children])</f>
        <v>1</v>
      </c>
      <c r="Q2137" s="47">
        <f>_xlfn.XLOOKUP(A2137,Table3[Customer ID],Table3[charges])</f>
        <v>2103.08</v>
      </c>
      <c r="R2137" s="20" t="str">
        <f>_xlfn.XLOOKUP(A2137,Table3[Customer ID],Table3[Hospital tier])</f>
        <v>tier - 3</v>
      </c>
      <c r="S2137" s="20" t="str">
        <f>_xlfn.XLOOKUP(A2137,Table3[Customer ID],Table3[City tier])</f>
        <v>tier - 2</v>
      </c>
      <c r="T2137" s="20" t="str">
        <f>_xlfn.XLOOKUP(A2137,Table3[Customer ID],Table3[State ID])</f>
        <v>R1011</v>
      </c>
    </row>
    <row r="2138" spans="1:20" x14ac:dyDescent="0.3">
      <c r="A2138" s="20" t="s">
        <v>2156</v>
      </c>
      <c r="B2138" s="20" t="str">
        <f>_xlfn.XLOOKUP(A2138,Sheet3!A2138:A4472,Sheet3!B2138:B4472)</f>
        <v xml:space="preserve"> Mr</v>
      </c>
      <c r="C2138" s="20" t="str">
        <f>_xlfn.XLOOKUP(A2138,Sheet3!A2138:A4472,Sheet3!C2138:C4472)</f>
        <v>Johnston</v>
      </c>
      <c r="D2138" s="20" t="str">
        <f>_xlfn.XLOOKUP(A2138,Sheet3!A2138:A4472,Sheet3!D2138:D4472)</f>
        <v xml:space="preserve">  Charlie T.</v>
      </c>
      <c r="E2138" s="46">
        <f>_xlfn.XLOOKUP(A2138,Sheet1!$A$2:$A$2336,Sheet1!$B$2:$B$2336)</f>
        <v>26.03</v>
      </c>
      <c r="F2138" s="20">
        <f>_xlfn.XLOOKUP(Table4[[#This Row],[Customer ID]],Sheet1!A2138:A4472,Sheet1!C2138:C4472)</f>
        <v>5.81</v>
      </c>
      <c r="G2138" s="20" t="str">
        <f>_xlfn.XLOOKUP(Table4[[#This Row],[Customer ID]],Sheet1!A2138:A4472,Sheet1!D2138:D4472)</f>
        <v>yes</v>
      </c>
      <c r="H2138" s="20" t="str">
        <f>_xlfn.XLOOKUP(Table4[[#This Row],[Customer ID]],Sheet1!A2138:A4472,Sheet1!E2138:E4472)</f>
        <v>No</v>
      </c>
      <c r="I2138" s="20" t="str">
        <f>_xlfn.XLOOKUP(Table4[[#This Row],[Customer ID]],Sheet1!A2138:A4472,Sheet1!F2138:F4472)</f>
        <v>No</v>
      </c>
      <c r="J2138" s="20">
        <f>_xlfn.XLOOKUP(Table4[[#This Row],[Customer ID]],Sheet1!A2138:A4472,Sheet1!G2138:G4472)</f>
        <v>0</v>
      </c>
      <c r="K2138" s="20" t="str">
        <f>_xlfn.XLOOKUP(Table4[[#This Row],[Customer ID]],Sheet1!A2138:A4472,Sheet1!H2138:H4472)</f>
        <v>No</v>
      </c>
      <c r="L2138" s="20" t="str">
        <f>_xlfn.XLOOKUP(Table4[[#This Row],[Customer ID]],Sheet1!A2138:A4472,Sheet1!I2138:I4472)</f>
        <v>Over Weight</v>
      </c>
      <c r="M2138" s="20" t="str">
        <f>_xlfn.XLOOKUP(A2138,Sheet1!A2138:A4472,Sheet1!J2138:J4472)</f>
        <v>Prediabetes</v>
      </c>
      <c r="N2138" s="48" t="str">
        <f>_xlfn.XLOOKUP(Table4[[#This Row],[Customer ID]],Table3[Customer ID],Table3[Date2])</f>
        <v>14-Aug-2001</v>
      </c>
      <c r="O2138" s="20">
        <f>_xlfn.XLOOKUP(A2138,Table3[Customer ID],Table3[Age])</f>
        <v>21</v>
      </c>
      <c r="P2138" s="20">
        <f>_xlfn.XLOOKUP(A2138,Table3[Customer ID],Table3[children])</f>
        <v>0</v>
      </c>
      <c r="Q2138" s="47">
        <f>_xlfn.XLOOKUP(A2138,Table3[Customer ID],Table3[charges])</f>
        <v>2102.2600000000002</v>
      </c>
      <c r="R2138" s="20" t="str">
        <f>_xlfn.XLOOKUP(A2138,Table3[Customer ID],Table3[Hospital tier])</f>
        <v>tier - 3</v>
      </c>
      <c r="S2138" s="20" t="str">
        <f>_xlfn.XLOOKUP(A2138,Table3[Customer ID],Table3[City tier])</f>
        <v>tier - 2</v>
      </c>
      <c r="T2138" s="20" t="str">
        <f>_xlfn.XLOOKUP(A2138,Table3[Customer ID],Table3[State ID])</f>
        <v>R1019</v>
      </c>
    </row>
    <row r="2139" spans="1:20" x14ac:dyDescent="0.3">
      <c r="A2139" s="20" t="s">
        <v>2157</v>
      </c>
      <c r="B2139" s="20" t="str">
        <f>_xlfn.XLOOKUP(A2139,Sheet3!A2139:A4473,Sheet3!B2139:B4473)</f>
        <v xml:space="preserve"> Mrs</v>
      </c>
      <c r="C2139" s="20" t="str">
        <f>_xlfn.XLOOKUP(A2139,Sheet3!A2139:A4473,Sheet3!C2139:C4473)</f>
        <v>Padula</v>
      </c>
      <c r="D2139" s="20" t="str">
        <f>_xlfn.XLOOKUP(A2139,Sheet3!A2139:A4473,Sheet3!D2139:D4473)</f>
        <v xml:space="preserve">  Lauren</v>
      </c>
      <c r="E2139" s="46">
        <f>_xlfn.XLOOKUP(A2139,Sheet1!$A$2:$A$2336,Sheet1!$B$2:$B$2336)</f>
        <v>27.74</v>
      </c>
      <c r="F2139" s="20">
        <f>_xlfn.XLOOKUP(Table4[[#This Row],[Customer ID]],Sheet1!A2139:A4473,Sheet1!C2139:C4473)</f>
        <v>4.29</v>
      </c>
      <c r="G2139" s="20" t="str">
        <f>_xlfn.XLOOKUP(Table4[[#This Row],[Customer ID]],Sheet1!A2139:A4473,Sheet1!D2139:D4473)</f>
        <v>No</v>
      </c>
      <c r="H2139" s="20" t="str">
        <f>_xlfn.XLOOKUP(Table4[[#This Row],[Customer ID]],Sheet1!A2139:A4473,Sheet1!E2139:E4473)</f>
        <v>yes</v>
      </c>
      <c r="I2139" s="20" t="str">
        <f>_xlfn.XLOOKUP(Table4[[#This Row],[Customer ID]],Sheet1!A2139:A4473,Sheet1!F2139:F4473)</f>
        <v>No</v>
      </c>
      <c r="J2139" s="20">
        <f>_xlfn.XLOOKUP(Table4[[#This Row],[Customer ID]],Sheet1!A2139:A4473,Sheet1!G2139:G4473)</f>
        <v>1</v>
      </c>
      <c r="K2139" s="20" t="str">
        <f>_xlfn.XLOOKUP(Table4[[#This Row],[Customer ID]],Sheet1!A2139:A4473,Sheet1!H2139:H4473)</f>
        <v>No</v>
      </c>
      <c r="L2139" s="20" t="str">
        <f>_xlfn.XLOOKUP(Table4[[#This Row],[Customer ID]],Sheet1!A2139:A4473,Sheet1!I2139:I4473)</f>
        <v>Over Weight</v>
      </c>
      <c r="M2139" s="20" t="str">
        <f>_xlfn.XLOOKUP(A2139,Sheet1!A2139:A4473,Sheet1!J2139:J4473)</f>
        <v>Normal</v>
      </c>
      <c r="N2139" s="48" t="str">
        <f>_xlfn.XLOOKUP(Table4[[#This Row],[Customer ID]],Table3[Customer ID],Table3[Date2])</f>
        <v>12-Jun-2004</v>
      </c>
      <c r="O2139" s="20">
        <f>_xlfn.XLOOKUP(A2139,Table3[Customer ID],Table3[Age])</f>
        <v>18</v>
      </c>
      <c r="P2139" s="20">
        <f>_xlfn.XLOOKUP(A2139,Table3[Customer ID],Table3[children])</f>
        <v>0</v>
      </c>
      <c r="Q2139" s="47">
        <f>_xlfn.XLOOKUP(A2139,Table3[Customer ID],Table3[charges])</f>
        <v>2094.1</v>
      </c>
      <c r="R2139" s="20" t="str">
        <f>_xlfn.XLOOKUP(A2139,Table3[Customer ID],Table3[Hospital tier])</f>
        <v>tier - 3</v>
      </c>
      <c r="S2139" s="20" t="str">
        <f>_xlfn.XLOOKUP(A2139,Table3[Customer ID],Table3[City tier])</f>
        <v>tier - 2</v>
      </c>
      <c r="T2139" s="20" t="str">
        <f>_xlfn.XLOOKUP(A2139,Table3[Customer ID],Table3[State ID])</f>
        <v>R1025</v>
      </c>
    </row>
    <row r="2140" spans="1:20" x14ac:dyDescent="0.3">
      <c r="A2140" s="20" t="s">
        <v>2158</v>
      </c>
      <c r="B2140" s="20" t="str">
        <f>_xlfn.XLOOKUP(A2140,Sheet3!A2140:A4474,Sheet3!B2140:B4474)</f>
        <v xml:space="preserve"> Mr</v>
      </c>
      <c r="C2140" s="20" t="str">
        <f>_xlfn.XLOOKUP(A2140,Sheet3!A2140:A4474,Sheet3!C2140:C4474)</f>
        <v>Gamirov</v>
      </c>
      <c r="D2140" s="20" t="str">
        <f>_xlfn.XLOOKUP(A2140,Sheet3!A2140:A4474,Sheet3!D2140:D4474)</f>
        <v xml:space="preserve">  Arthur</v>
      </c>
      <c r="E2140" s="46">
        <f>_xlfn.XLOOKUP(A2140,Sheet1!$A$2:$A$2336,Sheet1!$B$2:$B$2336)</f>
        <v>32.11</v>
      </c>
      <c r="F2140" s="20">
        <f>_xlfn.XLOOKUP(Table4[[#This Row],[Customer ID]],Sheet1!A2140:A4474,Sheet1!C2140:C4474)</f>
        <v>4.03</v>
      </c>
      <c r="G2140" s="20" t="str">
        <f>_xlfn.XLOOKUP(Table4[[#This Row],[Customer ID]],Sheet1!A2140:A4474,Sheet1!D2140:D4474)</f>
        <v>yes</v>
      </c>
      <c r="H2140" s="20" t="str">
        <f>_xlfn.XLOOKUP(Table4[[#This Row],[Customer ID]],Sheet1!A2140:A4474,Sheet1!E2140:E4474)</f>
        <v>yes</v>
      </c>
      <c r="I2140" s="20" t="str">
        <f>_xlfn.XLOOKUP(Table4[[#This Row],[Customer ID]],Sheet1!A2140:A4474,Sheet1!F2140:F4474)</f>
        <v>No</v>
      </c>
      <c r="J2140" s="20">
        <f>_xlfn.XLOOKUP(Table4[[#This Row],[Customer ID]],Sheet1!A2140:A4474,Sheet1!G2140:G4474)</f>
        <v>2</v>
      </c>
      <c r="K2140" s="20" t="str">
        <f>_xlfn.XLOOKUP(Table4[[#This Row],[Customer ID]],Sheet1!A2140:A4474,Sheet1!H2140:H4474)</f>
        <v>No</v>
      </c>
      <c r="L2140" s="20" t="str">
        <f>_xlfn.XLOOKUP(Table4[[#This Row],[Customer ID]],Sheet1!A2140:A4474,Sheet1!I2140:I4474)</f>
        <v>Obesity</v>
      </c>
      <c r="M2140" s="20" t="str">
        <f>_xlfn.XLOOKUP(A2140,Sheet1!A2140:A4474,Sheet1!J2140:J4474)</f>
        <v>Normal</v>
      </c>
      <c r="N2140" s="48" t="str">
        <f>_xlfn.XLOOKUP(Table4[[#This Row],[Customer ID]],Table3[Customer ID],Table3[Date2])</f>
        <v>26-Jul-2000</v>
      </c>
      <c r="O2140" s="20">
        <f>_xlfn.XLOOKUP(A2140,Table3[Customer ID],Table3[Age])</f>
        <v>22</v>
      </c>
      <c r="P2140" s="20">
        <f>_xlfn.XLOOKUP(A2140,Table3[Customer ID],Table3[children])</f>
        <v>0</v>
      </c>
      <c r="Q2140" s="47">
        <f>_xlfn.XLOOKUP(A2140,Table3[Customer ID],Table3[charges])</f>
        <v>2055.3200000000002</v>
      </c>
      <c r="R2140" s="20" t="str">
        <f>_xlfn.XLOOKUP(A2140,Table3[Customer ID],Table3[Hospital tier])</f>
        <v>tier - 3</v>
      </c>
      <c r="S2140" s="20" t="str">
        <f>_xlfn.XLOOKUP(A2140,Table3[Customer ID],Table3[City tier])</f>
        <v>tier - 3</v>
      </c>
      <c r="T2140" s="20" t="str">
        <f>_xlfn.XLOOKUP(A2140,Table3[Customer ID],Table3[State ID])</f>
        <v>R1012</v>
      </c>
    </row>
    <row r="2141" spans="1:20" x14ac:dyDescent="0.3">
      <c r="A2141" s="20" t="s">
        <v>2159</v>
      </c>
      <c r="B2141" s="20" t="str">
        <f>_xlfn.XLOOKUP(A2141,Sheet3!A2141:A4475,Sheet3!B2141:B4475)</f>
        <v xml:space="preserve"> Mr</v>
      </c>
      <c r="C2141" s="20" t="str">
        <f>_xlfn.XLOOKUP(A2141,Sheet3!A2141:A4475,Sheet3!C2141:C4475)</f>
        <v>Briot</v>
      </c>
      <c r="D2141" s="20" t="str">
        <f>_xlfn.XLOOKUP(A2141,Sheet3!A2141:A4475,Sheet3!D2141:D4475)</f>
        <v xml:space="preserve">  Thomas</v>
      </c>
      <c r="E2141" s="46">
        <f>_xlfn.XLOOKUP(A2141,Sheet1!$A$2:$A$2336,Sheet1!$B$2:$B$2336)</f>
        <v>25.175000000000001</v>
      </c>
      <c r="F2141" s="20">
        <f>_xlfn.XLOOKUP(Table4[[#This Row],[Customer ID]],Sheet1!A2141:A4475,Sheet1!C2141:C4475)</f>
        <v>6.29</v>
      </c>
      <c r="G2141" s="20" t="str">
        <f>_xlfn.XLOOKUP(Table4[[#This Row],[Customer ID]],Sheet1!A2141:A4475,Sheet1!D2141:D4475)</f>
        <v>yes</v>
      </c>
      <c r="H2141" s="20" t="str">
        <f>_xlfn.XLOOKUP(Table4[[#This Row],[Customer ID]],Sheet1!A2141:A4475,Sheet1!E2141:E4475)</f>
        <v>yes</v>
      </c>
      <c r="I2141" s="20" t="str">
        <f>_xlfn.XLOOKUP(Table4[[#This Row],[Customer ID]],Sheet1!A2141:A4475,Sheet1!F2141:F4475)</f>
        <v>No</v>
      </c>
      <c r="J2141" s="20">
        <f>_xlfn.XLOOKUP(Table4[[#This Row],[Customer ID]],Sheet1!A2141:A4475,Sheet1!G2141:G4475)</f>
        <v>2</v>
      </c>
      <c r="K2141" s="20" t="str">
        <f>_xlfn.XLOOKUP(Table4[[#This Row],[Customer ID]],Sheet1!A2141:A4475,Sheet1!H2141:H4475)</f>
        <v>No</v>
      </c>
      <c r="L2141" s="20" t="str">
        <f>_xlfn.XLOOKUP(Table4[[#This Row],[Customer ID]],Sheet1!A2141:A4475,Sheet1!I2141:I4475)</f>
        <v>Over Weight</v>
      </c>
      <c r="M2141" s="20" t="str">
        <f>_xlfn.XLOOKUP(A2141,Sheet1!A2141:A4475,Sheet1!J2141:J4475)</f>
        <v>Prediabetes</v>
      </c>
      <c r="N2141" s="48" t="str">
        <f>_xlfn.XLOOKUP(Table4[[#This Row],[Customer ID]],Table3[Customer ID],Table3[Date2])</f>
        <v>2-Sep-2000</v>
      </c>
      <c r="O2141" s="20">
        <f>_xlfn.XLOOKUP(A2141,Table3[Customer ID],Table3[Age])</f>
        <v>22</v>
      </c>
      <c r="P2141" s="20">
        <f>_xlfn.XLOOKUP(A2141,Table3[Customer ID],Table3[children])</f>
        <v>0</v>
      </c>
      <c r="Q2141" s="47">
        <f>_xlfn.XLOOKUP(A2141,Table3[Customer ID],Table3[charges])</f>
        <v>2045.69</v>
      </c>
      <c r="R2141" s="20" t="str">
        <f>_xlfn.XLOOKUP(A2141,Table3[Customer ID],Table3[Hospital tier])</f>
        <v>tier - 3</v>
      </c>
      <c r="S2141" s="20" t="str">
        <f>_xlfn.XLOOKUP(A2141,Table3[Customer ID],Table3[City tier])</f>
        <v>tier - 3</v>
      </c>
      <c r="T2141" s="20" t="str">
        <f>_xlfn.XLOOKUP(A2141,Table3[Customer ID],Table3[State ID])</f>
        <v>R1012</v>
      </c>
    </row>
    <row r="2142" spans="1:20" x14ac:dyDescent="0.3">
      <c r="A2142" s="20" t="s">
        <v>2160</v>
      </c>
      <c r="B2142" s="20" t="str">
        <f>_xlfn.XLOOKUP(A2142,Sheet3!A2142:A4476,Sheet3!B2142:B4476)</f>
        <v xml:space="preserve"> Ms</v>
      </c>
      <c r="C2142" s="20" t="str">
        <f>_xlfn.XLOOKUP(A2142,Sheet3!A2142:A4476,Sheet3!C2142:C4476)</f>
        <v>De Hueck</v>
      </c>
      <c r="D2142" s="20" t="str">
        <f>_xlfn.XLOOKUP(A2142,Sheet3!A2142:A4476,Sheet3!D2142:D4476)</f>
        <v xml:space="preserve">  Jennifer</v>
      </c>
      <c r="E2142" s="46">
        <f>_xlfn.XLOOKUP(A2142,Sheet1!$A$2:$A$2336,Sheet1!$B$2:$B$2336)</f>
        <v>39.49</v>
      </c>
      <c r="F2142" s="20">
        <f>_xlfn.XLOOKUP(Table4[[#This Row],[Customer ID]],Sheet1!A2142:A4476,Sheet1!C2142:C4476)</f>
        <v>4.4800000000000004</v>
      </c>
      <c r="G2142" s="20" t="str">
        <f>_xlfn.XLOOKUP(Table4[[#This Row],[Customer ID]],Sheet1!A2142:A4476,Sheet1!D2142:D4476)</f>
        <v>yes</v>
      </c>
      <c r="H2142" s="20" t="str">
        <f>_xlfn.XLOOKUP(Table4[[#This Row],[Customer ID]],Sheet1!A2142:A4476,Sheet1!E2142:E4476)</f>
        <v>No</v>
      </c>
      <c r="I2142" s="20" t="str">
        <f>_xlfn.XLOOKUP(Table4[[#This Row],[Customer ID]],Sheet1!A2142:A4476,Sheet1!F2142:F4476)</f>
        <v>No</v>
      </c>
      <c r="J2142" s="20">
        <f>_xlfn.XLOOKUP(Table4[[#This Row],[Customer ID]],Sheet1!A2142:A4476,Sheet1!G2142:G4476)</f>
        <v>0</v>
      </c>
      <c r="K2142" s="20" t="str">
        <f>_xlfn.XLOOKUP(Table4[[#This Row],[Customer ID]],Sheet1!A2142:A4476,Sheet1!H2142:H4476)</f>
        <v>No</v>
      </c>
      <c r="L2142" s="20" t="str">
        <f>_xlfn.XLOOKUP(Table4[[#This Row],[Customer ID]],Sheet1!A2142:A4476,Sheet1!I2142:I4476)</f>
        <v>Obesity</v>
      </c>
      <c r="M2142" s="20" t="str">
        <f>_xlfn.XLOOKUP(A2142,Sheet1!A2142:A4476,Sheet1!J2142:J4476)</f>
        <v>Normal</v>
      </c>
      <c r="N2142" s="48" t="str">
        <f>_xlfn.XLOOKUP(Table4[[#This Row],[Customer ID]],Table3[Customer ID],Table3[Date2])</f>
        <v>4-Aug-2001</v>
      </c>
      <c r="O2142" s="20">
        <f>_xlfn.XLOOKUP(A2142,Table3[Customer ID],Table3[Age])</f>
        <v>21</v>
      </c>
      <c r="P2142" s="20">
        <f>_xlfn.XLOOKUP(A2142,Table3[Customer ID],Table3[children])</f>
        <v>0</v>
      </c>
      <c r="Q2142" s="47">
        <f>_xlfn.XLOOKUP(A2142,Table3[Customer ID],Table3[charges])</f>
        <v>2026.97</v>
      </c>
      <c r="R2142" s="20" t="str">
        <f>_xlfn.XLOOKUP(A2142,Table3[Customer ID],Table3[Hospital tier])</f>
        <v>tier - 3</v>
      </c>
      <c r="S2142" s="20" t="str">
        <f>_xlfn.XLOOKUP(A2142,Table3[Customer ID],Table3[City tier])</f>
        <v>tier - 2</v>
      </c>
      <c r="T2142" s="20" t="str">
        <f>_xlfn.XLOOKUP(A2142,Table3[Customer ID],Table3[State ID])</f>
        <v>R1013</v>
      </c>
    </row>
    <row r="2143" spans="1:20" x14ac:dyDescent="0.3">
      <c r="A2143" s="20" t="s">
        <v>2161</v>
      </c>
      <c r="B2143" s="20" t="str">
        <f>_xlfn.XLOOKUP(A2143,Sheet3!A2143:A4477,Sheet3!B2143:B4477)</f>
        <v xml:space="preserve"> Ms</v>
      </c>
      <c r="C2143" s="20" t="str">
        <f>_xlfn.XLOOKUP(A2143,Sheet3!A2143:A4477,Sheet3!C2143:C4477)</f>
        <v>Putt</v>
      </c>
      <c r="D2143" s="20" t="str">
        <f>_xlfn.XLOOKUP(A2143,Sheet3!A2143:A4477,Sheet3!D2143:D4477)</f>
        <v xml:space="preserve">  Tammy</v>
      </c>
      <c r="E2143" s="46">
        <f>_xlfn.XLOOKUP(A2143,Sheet1!$A$2:$A$2336,Sheet1!$B$2:$B$2336)</f>
        <v>34.869999999999997</v>
      </c>
      <c r="F2143" s="20">
        <f>_xlfn.XLOOKUP(Table4[[#This Row],[Customer ID]],Sheet1!A2143:A4477,Sheet1!C2143:C4477)</f>
        <v>5.51</v>
      </c>
      <c r="G2143" s="20" t="str">
        <f>_xlfn.XLOOKUP(Table4[[#This Row],[Customer ID]],Sheet1!A2143:A4477,Sheet1!D2143:D4477)</f>
        <v>yes</v>
      </c>
      <c r="H2143" s="20" t="str">
        <f>_xlfn.XLOOKUP(Table4[[#This Row],[Customer ID]],Sheet1!A2143:A4477,Sheet1!E2143:E4477)</f>
        <v>No</v>
      </c>
      <c r="I2143" s="20" t="str">
        <f>_xlfn.XLOOKUP(Table4[[#This Row],[Customer ID]],Sheet1!A2143:A4477,Sheet1!F2143:F4477)</f>
        <v>No</v>
      </c>
      <c r="J2143" s="20">
        <f>_xlfn.XLOOKUP(Table4[[#This Row],[Customer ID]],Sheet1!A2143:A4477,Sheet1!G2143:G4477)</f>
        <v>0</v>
      </c>
      <c r="K2143" s="20" t="str">
        <f>_xlfn.XLOOKUP(Table4[[#This Row],[Customer ID]],Sheet1!A2143:A4477,Sheet1!H2143:H4477)</f>
        <v>No</v>
      </c>
      <c r="L2143" s="20" t="str">
        <f>_xlfn.XLOOKUP(Table4[[#This Row],[Customer ID]],Sheet1!A2143:A4477,Sheet1!I2143:I4477)</f>
        <v>Obesity</v>
      </c>
      <c r="M2143" s="20" t="str">
        <f>_xlfn.XLOOKUP(A2143,Sheet1!A2143:A4477,Sheet1!J2143:J4477)</f>
        <v>Normal</v>
      </c>
      <c r="N2143" s="48" t="str">
        <f>_xlfn.XLOOKUP(Table4[[#This Row],[Customer ID]],Table3[Customer ID],Table3[Date2])</f>
        <v>6-Sep-2001</v>
      </c>
      <c r="O2143" s="20">
        <f>_xlfn.XLOOKUP(A2143,Table3[Customer ID],Table3[Age])</f>
        <v>21</v>
      </c>
      <c r="P2143" s="20">
        <f>_xlfn.XLOOKUP(A2143,Table3[Customer ID],Table3[children])</f>
        <v>0</v>
      </c>
      <c r="Q2143" s="47">
        <f>_xlfn.XLOOKUP(A2143,Table3[Customer ID],Table3[charges])</f>
        <v>2020.55</v>
      </c>
      <c r="R2143" s="20" t="str">
        <f>_xlfn.XLOOKUP(A2143,Table3[Customer ID],Table3[Hospital tier])</f>
        <v>tier - 3</v>
      </c>
      <c r="S2143" s="20" t="str">
        <f>_xlfn.XLOOKUP(A2143,Table3[Customer ID],Table3[City tier])</f>
        <v>tier - 2</v>
      </c>
      <c r="T2143" s="20" t="str">
        <f>_xlfn.XLOOKUP(A2143,Table3[Customer ID],Table3[State ID])</f>
        <v>R1013</v>
      </c>
    </row>
    <row r="2144" spans="1:20" x14ac:dyDescent="0.3">
      <c r="A2144" s="20" t="s">
        <v>2162</v>
      </c>
      <c r="B2144" s="20" t="str">
        <f>_xlfn.XLOOKUP(A2144,Sheet3!A2144:A4478,Sheet3!B2144:B4478)</f>
        <v xml:space="preserve"> Ms</v>
      </c>
      <c r="C2144" s="20" t="str">
        <f>_xlfn.XLOOKUP(A2144,Sheet3!A2144:A4478,Sheet3!C2144:C4478)</f>
        <v>Deiman</v>
      </c>
      <c r="D2144" s="20" t="str">
        <f>_xlfn.XLOOKUP(A2144,Sheet3!A2144:A4478,Sheet3!D2144:D4478)</f>
        <v xml:space="preserve">  Lena</v>
      </c>
      <c r="E2144" s="46">
        <f>_xlfn.XLOOKUP(A2144,Sheet1!$A$2:$A$2336,Sheet1!$B$2:$B$2336)</f>
        <v>34.6</v>
      </c>
      <c r="F2144" s="20">
        <f>_xlfn.XLOOKUP(Table4[[#This Row],[Customer ID]],Sheet1!A2144:A4478,Sheet1!C2144:C4478)</f>
        <v>4.5</v>
      </c>
      <c r="G2144" s="20" t="str">
        <f>_xlfn.XLOOKUP(Table4[[#This Row],[Customer ID]],Sheet1!A2144:A4478,Sheet1!D2144:D4478)</f>
        <v>yes</v>
      </c>
      <c r="H2144" s="20" t="str">
        <f>_xlfn.XLOOKUP(Table4[[#This Row],[Customer ID]],Sheet1!A2144:A4478,Sheet1!E2144:E4478)</f>
        <v>No</v>
      </c>
      <c r="I2144" s="20" t="str">
        <f>_xlfn.XLOOKUP(Table4[[#This Row],[Customer ID]],Sheet1!A2144:A4478,Sheet1!F2144:F4478)</f>
        <v>No</v>
      </c>
      <c r="J2144" s="20">
        <f>_xlfn.XLOOKUP(Table4[[#This Row],[Customer ID]],Sheet1!A2144:A4478,Sheet1!G2144:G4478)</f>
        <v>0</v>
      </c>
      <c r="K2144" s="20" t="str">
        <f>_xlfn.XLOOKUP(Table4[[#This Row],[Customer ID]],Sheet1!A2144:A4478,Sheet1!H2144:H4478)</f>
        <v>No</v>
      </c>
      <c r="L2144" s="20" t="str">
        <f>_xlfn.XLOOKUP(Table4[[#This Row],[Customer ID]],Sheet1!A2144:A4478,Sheet1!I2144:I4478)</f>
        <v>Obesity</v>
      </c>
      <c r="M2144" s="20" t="str">
        <f>_xlfn.XLOOKUP(A2144,Sheet1!A2144:A4478,Sheet1!J2144:J4478)</f>
        <v>Normal</v>
      </c>
      <c r="N2144" s="48" t="str">
        <f>_xlfn.XLOOKUP(Table4[[#This Row],[Customer ID]],Table3[Customer ID],Table3[Date2])</f>
        <v>1-Jul-2001</v>
      </c>
      <c r="O2144" s="20">
        <f>_xlfn.XLOOKUP(A2144,Table3[Customer ID],Table3[Age])</f>
        <v>21</v>
      </c>
      <c r="P2144" s="20">
        <f>_xlfn.XLOOKUP(A2144,Table3[Customer ID],Table3[children])</f>
        <v>0</v>
      </c>
      <c r="Q2144" s="47">
        <f>_xlfn.XLOOKUP(A2144,Table3[Customer ID],Table3[charges])</f>
        <v>2020.18</v>
      </c>
      <c r="R2144" s="20" t="str">
        <f>_xlfn.XLOOKUP(A2144,Table3[Customer ID],Table3[Hospital tier])</f>
        <v>tier - 3</v>
      </c>
      <c r="S2144" s="20" t="str">
        <f>_xlfn.XLOOKUP(A2144,Table3[Customer ID],Table3[City tier])</f>
        <v>tier - 1</v>
      </c>
      <c r="T2144" s="20" t="str">
        <f>_xlfn.XLOOKUP(A2144,Table3[Customer ID],Table3[State ID])</f>
        <v>R1011</v>
      </c>
    </row>
    <row r="2145" spans="1:20" x14ac:dyDescent="0.3">
      <c r="A2145" s="20" t="s">
        <v>2163</v>
      </c>
      <c r="B2145" s="20" t="str">
        <f>_xlfn.XLOOKUP(A2145,Sheet3!A2145:A4479,Sheet3!B2145:B4479)</f>
        <v xml:space="preserve"> Ms</v>
      </c>
      <c r="C2145" s="20" t="str">
        <f>_xlfn.XLOOKUP(A2145,Sheet3!A2145:A4479,Sheet3!C2145:C4479)</f>
        <v>Bonanni</v>
      </c>
      <c r="D2145" s="20" t="str">
        <f>_xlfn.XLOOKUP(A2145,Sheet3!A2145:A4479,Sheet3!D2145:D4479)</f>
        <v xml:space="preserve">  Valentina</v>
      </c>
      <c r="E2145" s="46">
        <f>_xlfn.XLOOKUP(A2145,Sheet1!$A$2:$A$2336,Sheet1!$B$2:$B$2336)</f>
        <v>25.8</v>
      </c>
      <c r="F2145" s="20">
        <f>_xlfn.XLOOKUP(Table4[[#This Row],[Customer ID]],Sheet1!A2145:A4479,Sheet1!C2145:C4479)</f>
        <v>6.29</v>
      </c>
      <c r="G2145" s="20" t="str">
        <f>_xlfn.XLOOKUP(Table4[[#This Row],[Customer ID]],Sheet1!A2145:A4479,Sheet1!D2145:D4479)</f>
        <v>yes</v>
      </c>
      <c r="H2145" s="20" t="str">
        <f>_xlfn.XLOOKUP(Table4[[#This Row],[Customer ID]],Sheet1!A2145:A4479,Sheet1!E2145:E4479)</f>
        <v>No</v>
      </c>
      <c r="I2145" s="20" t="str">
        <f>_xlfn.XLOOKUP(Table4[[#This Row],[Customer ID]],Sheet1!A2145:A4479,Sheet1!F2145:F4479)</f>
        <v>No</v>
      </c>
      <c r="J2145" s="20">
        <f>_xlfn.XLOOKUP(Table4[[#This Row],[Customer ID]],Sheet1!A2145:A4479,Sheet1!G2145:G4479)</f>
        <v>0</v>
      </c>
      <c r="K2145" s="20" t="str">
        <f>_xlfn.XLOOKUP(Table4[[#This Row],[Customer ID]],Sheet1!A2145:A4479,Sheet1!H2145:H4479)</f>
        <v>No</v>
      </c>
      <c r="L2145" s="20" t="str">
        <f>_xlfn.XLOOKUP(Table4[[#This Row],[Customer ID]],Sheet1!A2145:A4479,Sheet1!I2145:I4479)</f>
        <v>Over Weight</v>
      </c>
      <c r="M2145" s="20" t="str">
        <f>_xlfn.XLOOKUP(A2145,Sheet1!A2145:A4479,Sheet1!J2145:J4479)</f>
        <v>Prediabetes</v>
      </c>
      <c r="N2145" s="48" t="str">
        <f>_xlfn.XLOOKUP(Table4[[#This Row],[Customer ID]],Table3[Customer ID],Table3[Date2])</f>
        <v>14-Aug-2001</v>
      </c>
      <c r="O2145" s="20">
        <f>_xlfn.XLOOKUP(A2145,Table3[Customer ID],Table3[Age])</f>
        <v>21</v>
      </c>
      <c r="P2145" s="20">
        <f>_xlfn.XLOOKUP(A2145,Table3[Customer ID],Table3[children])</f>
        <v>0</v>
      </c>
      <c r="Q2145" s="47">
        <f>_xlfn.XLOOKUP(A2145,Table3[Customer ID],Table3[charges])</f>
        <v>2007.95</v>
      </c>
      <c r="R2145" s="20" t="str">
        <f>_xlfn.XLOOKUP(A2145,Table3[Customer ID],Table3[Hospital tier])</f>
        <v>tier - 3</v>
      </c>
      <c r="S2145" s="20" t="str">
        <f>_xlfn.XLOOKUP(A2145,Table3[Customer ID],Table3[City tier])</f>
        <v>tier - 2</v>
      </c>
      <c r="T2145" s="20" t="str">
        <f>_xlfn.XLOOKUP(A2145,Table3[Customer ID],Table3[State ID])</f>
        <v>R1011</v>
      </c>
    </row>
    <row r="2146" spans="1:20" x14ac:dyDescent="0.3">
      <c r="A2146" s="20" t="s">
        <v>2164</v>
      </c>
      <c r="B2146" s="20" t="str">
        <f>_xlfn.XLOOKUP(A2146,Sheet3!A2146:A4480,Sheet3!B2146:B4480)</f>
        <v xml:space="preserve"> Mr</v>
      </c>
      <c r="C2146" s="20" t="str">
        <f>_xlfn.XLOOKUP(A2146,Sheet3!A2146:A4480,Sheet3!C2146:C4480)</f>
        <v>Stein</v>
      </c>
      <c r="D2146" s="20" t="str">
        <f>_xlfn.XLOOKUP(A2146,Sheet3!A2146:A4480,Sheet3!D2146:D4480)</f>
        <v xml:space="preserve">  Russell N.</v>
      </c>
      <c r="E2146" s="46">
        <f>_xlfn.XLOOKUP(A2146,Sheet1!$A$2:$A$2336,Sheet1!$B$2:$B$2336)</f>
        <v>35.86</v>
      </c>
      <c r="F2146" s="20">
        <f>_xlfn.XLOOKUP(Table4[[#This Row],[Customer ID]],Sheet1!A2146:A4480,Sheet1!C2146:C4480)</f>
        <v>4.33</v>
      </c>
      <c r="G2146" s="20" t="str">
        <f>_xlfn.XLOOKUP(Table4[[#This Row],[Customer ID]],Sheet1!A2146:A4480,Sheet1!D2146:D4480)</f>
        <v>No</v>
      </c>
      <c r="H2146" s="20" t="str">
        <f>_xlfn.XLOOKUP(Table4[[#This Row],[Customer ID]],Sheet1!A2146:A4480,Sheet1!E2146:E4480)</f>
        <v>No</v>
      </c>
      <c r="I2146" s="20" t="str">
        <f>_xlfn.XLOOKUP(Table4[[#This Row],[Customer ID]],Sheet1!A2146:A4480,Sheet1!F2146:F4480)</f>
        <v>No</v>
      </c>
      <c r="J2146" s="20">
        <f>_xlfn.XLOOKUP(Table4[[#This Row],[Customer ID]],Sheet1!A2146:A4480,Sheet1!G2146:G4480)</f>
        <v>1</v>
      </c>
      <c r="K2146" s="20" t="str">
        <f>_xlfn.XLOOKUP(Table4[[#This Row],[Customer ID]],Sheet1!A2146:A4480,Sheet1!H2146:H4480)</f>
        <v>No</v>
      </c>
      <c r="L2146" s="20" t="str">
        <f>_xlfn.XLOOKUP(Table4[[#This Row],[Customer ID]],Sheet1!A2146:A4480,Sheet1!I2146:I4480)</f>
        <v>Obesity</v>
      </c>
      <c r="M2146" s="20" t="str">
        <f>_xlfn.XLOOKUP(A2146,Sheet1!A2146:A4480,Sheet1!J2146:J4480)</f>
        <v>Normal</v>
      </c>
      <c r="N2146" s="48" t="str">
        <f>_xlfn.XLOOKUP(Table4[[#This Row],[Customer ID]],Table3[Customer ID],Table3[Date2])</f>
        <v>14-Sep-1998</v>
      </c>
      <c r="O2146" s="20">
        <f>_xlfn.XLOOKUP(A2146,Table3[Customer ID],Table3[Age])</f>
        <v>24</v>
      </c>
      <c r="P2146" s="20">
        <f>_xlfn.XLOOKUP(A2146,Table3[Customer ID],Table3[children])</f>
        <v>0</v>
      </c>
      <c r="Q2146" s="47">
        <f>_xlfn.XLOOKUP(A2146,Table3[Customer ID],Table3[charges])</f>
        <v>1986.93</v>
      </c>
      <c r="R2146" s="20" t="str">
        <f>_xlfn.XLOOKUP(A2146,Table3[Customer ID],Table3[Hospital tier])</f>
        <v>tier - 3</v>
      </c>
      <c r="S2146" s="20" t="str">
        <f>_xlfn.XLOOKUP(A2146,Table3[Customer ID],Table3[City tier])</f>
        <v>tier - 2</v>
      </c>
      <c r="T2146" s="20" t="str">
        <f>_xlfn.XLOOKUP(A2146,Table3[Customer ID],Table3[State ID])</f>
        <v>R1013</v>
      </c>
    </row>
    <row r="2147" spans="1:20" x14ac:dyDescent="0.3">
      <c r="A2147" s="20" t="s">
        <v>2165</v>
      </c>
      <c r="B2147" s="20" t="str">
        <f>_xlfn.XLOOKUP(A2147,Sheet3!A2147:A4481,Sheet3!B2147:B4481)</f>
        <v xml:space="preserve"> Mr</v>
      </c>
      <c r="C2147" s="20" t="str">
        <f>_xlfn.XLOOKUP(A2147,Sheet3!A2147:A4481,Sheet3!C2147:C4481)</f>
        <v>Laumann</v>
      </c>
      <c r="D2147" s="20" t="str">
        <f>_xlfn.XLOOKUP(A2147,Sheet3!A2147:A4481,Sheet3!D2147:D4481)</f>
        <v xml:space="preserve">  Scott R.</v>
      </c>
      <c r="E2147" s="46">
        <f>_xlfn.XLOOKUP(A2147,Sheet1!$A$2:$A$2336,Sheet1!$B$2:$B$2336)</f>
        <v>40.47</v>
      </c>
      <c r="F2147" s="20">
        <f>_xlfn.XLOOKUP(Table4[[#This Row],[Customer ID]],Sheet1!A2147:A4481,Sheet1!C2147:C4481)</f>
        <v>11.15</v>
      </c>
      <c r="G2147" s="20" t="str">
        <f>_xlfn.XLOOKUP(Table4[[#This Row],[Customer ID]],Sheet1!A2147:A4481,Sheet1!D2147:D4481)</f>
        <v>No</v>
      </c>
      <c r="H2147" s="20" t="str">
        <f>_xlfn.XLOOKUP(Table4[[#This Row],[Customer ID]],Sheet1!A2147:A4481,Sheet1!E2147:E4481)</f>
        <v>No</v>
      </c>
      <c r="I2147" s="20" t="str">
        <f>_xlfn.XLOOKUP(Table4[[#This Row],[Customer ID]],Sheet1!A2147:A4481,Sheet1!F2147:F4481)</f>
        <v>No</v>
      </c>
      <c r="J2147" s="20">
        <f>_xlfn.XLOOKUP(Table4[[#This Row],[Customer ID]],Sheet1!A2147:A4481,Sheet1!G2147:G4481)</f>
        <v>0</v>
      </c>
      <c r="K2147" s="20" t="str">
        <f>_xlfn.XLOOKUP(Table4[[#This Row],[Customer ID]],Sheet1!A2147:A4481,Sheet1!H2147:H4481)</f>
        <v>No</v>
      </c>
      <c r="L2147" s="20" t="str">
        <f>_xlfn.XLOOKUP(Table4[[#This Row],[Customer ID]],Sheet1!A2147:A4481,Sheet1!I2147:I4481)</f>
        <v>Obesity</v>
      </c>
      <c r="M2147" s="20" t="str">
        <f>_xlfn.XLOOKUP(A2147,Sheet1!A2147:A4481,Sheet1!J2147:J4481)</f>
        <v>Diabetes</v>
      </c>
      <c r="N2147" s="48" t="str">
        <f>_xlfn.XLOOKUP(Table4[[#This Row],[Customer ID]],Table3[Customer ID],Table3[Date2])</f>
        <v>29-Sep-2002</v>
      </c>
      <c r="O2147" s="20">
        <f>_xlfn.XLOOKUP(A2147,Table3[Customer ID],Table3[Age])</f>
        <v>20</v>
      </c>
      <c r="P2147" s="20">
        <f>_xlfn.XLOOKUP(A2147,Table3[Customer ID],Table3[children])</f>
        <v>0</v>
      </c>
      <c r="Q2147" s="47">
        <f>_xlfn.XLOOKUP(A2147,Table3[Customer ID],Table3[charges])</f>
        <v>1984.45</v>
      </c>
      <c r="R2147" s="20" t="str">
        <f>_xlfn.XLOOKUP(A2147,Table3[Customer ID],Table3[Hospital tier])</f>
        <v>tier - 3</v>
      </c>
      <c r="S2147" s="20" t="str">
        <f>_xlfn.XLOOKUP(A2147,Table3[Customer ID],Table3[City tier])</f>
        <v>tier - 3</v>
      </c>
      <c r="T2147" s="20" t="str">
        <f>_xlfn.XLOOKUP(A2147,Table3[Customer ID],Table3[State ID])</f>
        <v>R1016</v>
      </c>
    </row>
    <row r="2148" spans="1:20" x14ac:dyDescent="0.3">
      <c r="A2148" s="20" t="s">
        <v>2166</v>
      </c>
      <c r="B2148" s="20" t="str">
        <f>_xlfn.XLOOKUP(A2148,Sheet3!A2148:A4482,Sheet3!B2148:B4482)</f>
        <v xml:space="preserve"> Mr</v>
      </c>
      <c r="C2148" s="20" t="str">
        <f>_xlfn.XLOOKUP(A2148,Sheet3!A2148:A4482,Sheet3!C2148:C4482)</f>
        <v>Galaviz</v>
      </c>
      <c r="D2148" s="20" t="str">
        <f>_xlfn.XLOOKUP(A2148,Sheet3!A2148:A4482,Sheet3!D2148:D4482)</f>
        <v xml:space="preserve">  Jose Francisco Sr.</v>
      </c>
      <c r="E2148" s="46">
        <f>_xlfn.XLOOKUP(A2148,Sheet1!$A$2:$A$2336,Sheet1!$B$2:$B$2336)</f>
        <v>32.01</v>
      </c>
      <c r="F2148" s="20">
        <f>_xlfn.XLOOKUP(Table4[[#This Row],[Customer ID]],Sheet1!A2148:A4482,Sheet1!C2148:C4482)</f>
        <v>6.45</v>
      </c>
      <c r="G2148" s="20" t="str">
        <f>_xlfn.XLOOKUP(Table4[[#This Row],[Customer ID]],Sheet1!A2148:A4482,Sheet1!D2148:D4482)</f>
        <v>No</v>
      </c>
      <c r="H2148" s="20" t="str">
        <f>_xlfn.XLOOKUP(Table4[[#This Row],[Customer ID]],Sheet1!A2148:A4482,Sheet1!E2148:E4482)</f>
        <v>No</v>
      </c>
      <c r="I2148" s="20" t="str">
        <f>_xlfn.XLOOKUP(Table4[[#This Row],[Customer ID]],Sheet1!A2148:A4482,Sheet1!F2148:F4482)</f>
        <v>No</v>
      </c>
      <c r="J2148" s="20">
        <f>_xlfn.XLOOKUP(Table4[[#This Row],[Customer ID]],Sheet1!A2148:A4482,Sheet1!G2148:G4482)</f>
        <v>1</v>
      </c>
      <c r="K2148" s="20" t="str">
        <f>_xlfn.XLOOKUP(Table4[[#This Row],[Customer ID]],Sheet1!A2148:A4482,Sheet1!H2148:H4482)</f>
        <v>No</v>
      </c>
      <c r="L2148" s="20" t="str">
        <f>_xlfn.XLOOKUP(Table4[[#This Row],[Customer ID]],Sheet1!A2148:A4482,Sheet1!I2148:I4482)</f>
        <v>Obesity</v>
      </c>
      <c r="M2148" s="20" t="str">
        <f>_xlfn.XLOOKUP(A2148,Sheet1!A2148:A4482,Sheet1!J2148:J4482)</f>
        <v>Prediabetes</v>
      </c>
      <c r="N2148" s="48" t="str">
        <f>_xlfn.XLOOKUP(Table4[[#This Row],[Customer ID]],Table3[Customer ID],Table3[Date2])</f>
        <v>29-Dec-1998</v>
      </c>
      <c r="O2148" s="20">
        <f>_xlfn.XLOOKUP(A2148,Table3[Customer ID],Table3[Age])</f>
        <v>24</v>
      </c>
      <c r="P2148" s="20">
        <f>_xlfn.XLOOKUP(A2148,Table3[Customer ID],Table3[children])</f>
        <v>0</v>
      </c>
      <c r="Q2148" s="47">
        <f>_xlfn.XLOOKUP(A2148,Table3[Customer ID],Table3[charges])</f>
        <v>1981.58</v>
      </c>
      <c r="R2148" s="20" t="str">
        <f>_xlfn.XLOOKUP(A2148,Table3[Customer ID],Table3[Hospital tier])</f>
        <v>tier - 3</v>
      </c>
      <c r="S2148" s="20" t="str">
        <f>_xlfn.XLOOKUP(A2148,Table3[Customer ID],Table3[City tier])</f>
        <v>tier - 1</v>
      </c>
      <c r="T2148" s="20" t="str">
        <f>_xlfn.XLOOKUP(A2148,Table3[Customer ID],Table3[State ID])</f>
        <v>R1013</v>
      </c>
    </row>
    <row r="2149" spans="1:20" x14ac:dyDescent="0.3">
      <c r="A2149" s="20" t="s">
        <v>2167</v>
      </c>
      <c r="B2149" s="20" t="str">
        <f>_xlfn.XLOOKUP(A2149,Sheet3!A2149:A4483,Sheet3!B2149:B4483)</f>
        <v xml:space="preserve"> Mr</v>
      </c>
      <c r="C2149" s="20" t="str">
        <f>_xlfn.XLOOKUP(A2149,Sheet3!A2149:A4483,Sheet3!C2149:C4483)</f>
        <v>Piper</v>
      </c>
      <c r="D2149" s="20" t="str">
        <f>_xlfn.XLOOKUP(A2149,Sheet3!A2149:A4483,Sheet3!D2149:D4483)</f>
        <v xml:space="preserve">  Paul J</v>
      </c>
      <c r="E2149" s="46">
        <f>_xlfn.XLOOKUP(A2149,Sheet1!$A$2:$A$2336,Sheet1!$B$2:$B$2336)</f>
        <v>33</v>
      </c>
      <c r="F2149" s="20">
        <f>_xlfn.XLOOKUP(Table4[[#This Row],[Customer ID]],Sheet1!A2149:A4483,Sheet1!C2149:C4483)</f>
        <v>9.27</v>
      </c>
      <c r="G2149" s="20" t="str">
        <f>_xlfn.XLOOKUP(Table4[[#This Row],[Customer ID]],Sheet1!A2149:A4483,Sheet1!D2149:D4483)</f>
        <v>No</v>
      </c>
      <c r="H2149" s="20" t="str">
        <f>_xlfn.XLOOKUP(Table4[[#This Row],[Customer ID]],Sheet1!A2149:A4483,Sheet1!E2149:E4483)</f>
        <v>No</v>
      </c>
      <c r="I2149" s="20" t="str">
        <f>_xlfn.XLOOKUP(Table4[[#This Row],[Customer ID]],Sheet1!A2149:A4483,Sheet1!F2149:F4483)</f>
        <v>No</v>
      </c>
      <c r="J2149" s="20">
        <f>_xlfn.XLOOKUP(Table4[[#This Row],[Customer ID]],Sheet1!A2149:A4483,Sheet1!G2149:G4483)</f>
        <v>0</v>
      </c>
      <c r="K2149" s="20" t="str">
        <f>_xlfn.XLOOKUP(Table4[[#This Row],[Customer ID]],Sheet1!A2149:A4483,Sheet1!H2149:H4483)</f>
        <v>No</v>
      </c>
      <c r="L2149" s="20" t="str">
        <f>_xlfn.XLOOKUP(Table4[[#This Row],[Customer ID]],Sheet1!A2149:A4483,Sheet1!I2149:I4483)</f>
        <v>Obesity</v>
      </c>
      <c r="M2149" s="20" t="str">
        <f>_xlfn.XLOOKUP(A2149,Sheet1!A2149:A4483,Sheet1!J2149:J4483)</f>
        <v>Diabetes</v>
      </c>
      <c r="N2149" s="48" t="str">
        <f>_xlfn.XLOOKUP(Table4[[#This Row],[Customer ID]],Table3[Customer ID],Table3[Date2])</f>
        <v>16-Jul-2002</v>
      </c>
      <c r="O2149" s="20">
        <f>_xlfn.XLOOKUP(A2149,Table3[Customer ID],Table3[Age])</f>
        <v>20</v>
      </c>
      <c r="P2149" s="20">
        <f>_xlfn.XLOOKUP(A2149,Table3[Customer ID],Table3[children])</f>
        <v>1</v>
      </c>
      <c r="Q2149" s="47">
        <f>_xlfn.XLOOKUP(A2149,Table3[Customer ID],Table3[charges])</f>
        <v>1980.07</v>
      </c>
      <c r="R2149" s="20" t="str">
        <f>_xlfn.XLOOKUP(A2149,Table3[Customer ID],Table3[Hospital tier])</f>
        <v>tier - 3</v>
      </c>
      <c r="S2149" s="20" t="str">
        <f>_xlfn.XLOOKUP(A2149,Table3[Customer ID],Table3[City tier])</f>
        <v>tier - 3</v>
      </c>
      <c r="T2149" s="20" t="str">
        <f>_xlfn.XLOOKUP(A2149,Table3[Customer ID],Table3[State ID])</f>
        <v>R1011</v>
      </c>
    </row>
    <row r="2150" spans="1:20" x14ac:dyDescent="0.3">
      <c r="A2150" s="20" t="s">
        <v>2168</v>
      </c>
      <c r="B2150" s="20" t="str">
        <f>_xlfn.XLOOKUP(A2150,Sheet3!A2150:A4484,Sheet3!B2150:B4484)</f>
        <v xml:space="preserve"> Mr</v>
      </c>
      <c r="C2150" s="20" t="str">
        <f>_xlfn.XLOOKUP(A2150,Sheet3!A2150:A4484,Sheet3!C2150:C4484)</f>
        <v>Cantini</v>
      </c>
      <c r="D2150" s="20" t="str">
        <f>_xlfn.XLOOKUP(A2150,Sheet3!A2150:A4484,Sheet3!D2150:D4484)</f>
        <v xml:space="preserve">  Adam</v>
      </c>
      <c r="E2150" s="46">
        <f>_xlfn.XLOOKUP(A2150,Sheet1!$A$2:$A$2336,Sheet1!$B$2:$B$2336)</f>
        <v>29.3</v>
      </c>
      <c r="F2150" s="20">
        <f>_xlfn.XLOOKUP(Table4[[#This Row],[Customer ID]],Sheet1!A2150:A4484,Sheet1!C2150:C4484)</f>
        <v>6.15</v>
      </c>
      <c r="G2150" s="20" t="str">
        <f>_xlfn.XLOOKUP(Table4[[#This Row],[Customer ID]],Sheet1!A2150:A4484,Sheet1!D2150:D4484)</f>
        <v>No</v>
      </c>
      <c r="H2150" s="20" t="str">
        <f>_xlfn.XLOOKUP(Table4[[#This Row],[Customer ID]],Sheet1!A2150:A4484,Sheet1!E2150:E4484)</f>
        <v>No</v>
      </c>
      <c r="I2150" s="20" t="str">
        <f>_xlfn.XLOOKUP(Table4[[#This Row],[Customer ID]],Sheet1!A2150:A4484,Sheet1!F2150:F4484)</f>
        <v>No</v>
      </c>
      <c r="J2150" s="20">
        <f>_xlfn.XLOOKUP(Table4[[#This Row],[Customer ID]],Sheet1!A2150:A4484,Sheet1!G2150:G4484)</f>
        <v>1</v>
      </c>
      <c r="K2150" s="20" t="str">
        <f>_xlfn.XLOOKUP(Table4[[#This Row],[Customer ID]],Sheet1!A2150:A4484,Sheet1!H2150:H4484)</f>
        <v>No</v>
      </c>
      <c r="L2150" s="20" t="str">
        <f>_xlfn.XLOOKUP(Table4[[#This Row],[Customer ID]],Sheet1!A2150:A4484,Sheet1!I2150:I4484)</f>
        <v>Over Weight</v>
      </c>
      <c r="M2150" s="20" t="str">
        <f>_xlfn.XLOOKUP(A2150,Sheet1!A2150:A4484,Sheet1!J2150:J4484)</f>
        <v>Prediabetes</v>
      </c>
      <c r="N2150" s="48" t="str">
        <f>_xlfn.XLOOKUP(Table4[[#This Row],[Customer ID]],Table3[Customer ID],Table3[Date2])</f>
        <v>29-Sep-1998</v>
      </c>
      <c r="O2150" s="20">
        <f>_xlfn.XLOOKUP(A2150,Table3[Customer ID],Table3[Age])</f>
        <v>24</v>
      </c>
      <c r="P2150" s="20">
        <f>_xlfn.XLOOKUP(A2150,Table3[Customer ID],Table3[children])</f>
        <v>0</v>
      </c>
      <c r="Q2150" s="47">
        <f>_xlfn.XLOOKUP(A2150,Table3[Customer ID],Table3[charges])</f>
        <v>1977.82</v>
      </c>
      <c r="R2150" s="20" t="str">
        <f>_xlfn.XLOOKUP(A2150,Table3[Customer ID],Table3[Hospital tier])</f>
        <v>tier - 3</v>
      </c>
      <c r="S2150" s="20" t="str">
        <f>_xlfn.XLOOKUP(A2150,Table3[Customer ID],Table3[City tier])</f>
        <v>tier - 1</v>
      </c>
      <c r="T2150" s="20" t="str">
        <f>_xlfn.XLOOKUP(A2150,Table3[Customer ID],Table3[State ID])</f>
        <v>R1011</v>
      </c>
    </row>
    <row r="2151" spans="1:20" x14ac:dyDescent="0.3">
      <c r="A2151" s="20" t="s">
        <v>2169</v>
      </c>
      <c r="B2151" s="20" t="str">
        <f>_xlfn.XLOOKUP(A2151,Sheet3!A2151:A4485,Sheet3!B2151:B4485)</f>
        <v xml:space="preserve"> Mr</v>
      </c>
      <c r="C2151" s="20" t="str">
        <f>_xlfn.XLOOKUP(A2151,Sheet3!A2151:A4485,Sheet3!C2151:C4485)</f>
        <v>Hartman</v>
      </c>
      <c r="D2151" s="20" t="str">
        <f>_xlfn.XLOOKUP(A2151,Sheet3!A2151:A4485,Sheet3!D2151:D4485)</f>
        <v xml:space="preserve">  Edward J.</v>
      </c>
      <c r="E2151" s="46">
        <f>_xlfn.XLOOKUP(A2151,Sheet1!$A$2:$A$2336,Sheet1!$B$2:$B$2336)</f>
        <v>25.8</v>
      </c>
      <c r="F2151" s="20">
        <f>_xlfn.XLOOKUP(Table4[[#This Row],[Customer ID]],Sheet1!A2151:A4485,Sheet1!C2151:C4485)</f>
        <v>4.13</v>
      </c>
      <c r="G2151" s="20" t="str">
        <f>_xlfn.XLOOKUP(Table4[[#This Row],[Customer ID]],Sheet1!A2151:A4485,Sheet1!D2151:D4485)</f>
        <v>No</v>
      </c>
      <c r="H2151" s="20" t="str">
        <f>_xlfn.XLOOKUP(Table4[[#This Row],[Customer ID]],Sheet1!A2151:A4485,Sheet1!E2151:E4485)</f>
        <v>No</v>
      </c>
      <c r="I2151" s="20" t="str">
        <f>_xlfn.XLOOKUP(Table4[[#This Row],[Customer ID]],Sheet1!A2151:A4485,Sheet1!F2151:F4485)</f>
        <v>No</v>
      </c>
      <c r="J2151" s="20">
        <f>_xlfn.XLOOKUP(Table4[[#This Row],[Customer ID]],Sheet1!A2151:A4485,Sheet1!G2151:G4485)</f>
        <v>1</v>
      </c>
      <c r="K2151" s="20" t="str">
        <f>_xlfn.XLOOKUP(Table4[[#This Row],[Customer ID]],Sheet1!A2151:A4485,Sheet1!H2151:H4485)</f>
        <v>No</v>
      </c>
      <c r="L2151" s="20" t="str">
        <f>_xlfn.XLOOKUP(Table4[[#This Row],[Customer ID]],Sheet1!A2151:A4485,Sheet1!I2151:I4485)</f>
        <v>Over Weight</v>
      </c>
      <c r="M2151" s="20" t="str">
        <f>_xlfn.XLOOKUP(A2151,Sheet1!A2151:A4485,Sheet1!J2151:J4485)</f>
        <v>Normal</v>
      </c>
      <c r="N2151" s="48" t="str">
        <f>_xlfn.XLOOKUP(Table4[[#This Row],[Customer ID]],Table3[Customer ID],Table3[Date2])</f>
        <v>5-Oct-1998</v>
      </c>
      <c r="O2151" s="20">
        <f>_xlfn.XLOOKUP(A2151,Table3[Customer ID],Table3[Age])</f>
        <v>24</v>
      </c>
      <c r="P2151" s="20">
        <f>_xlfn.XLOOKUP(A2151,Table3[Customer ID],Table3[children])</f>
        <v>0</v>
      </c>
      <c r="Q2151" s="47">
        <f>_xlfn.XLOOKUP(A2151,Table3[Customer ID],Table3[charges])</f>
        <v>1972.95</v>
      </c>
      <c r="R2151" s="20" t="str">
        <f>_xlfn.XLOOKUP(A2151,Table3[Customer ID],Table3[Hospital tier])</f>
        <v>tier - 3</v>
      </c>
      <c r="S2151" s="20" t="str">
        <f>_xlfn.XLOOKUP(A2151,Table3[Customer ID],Table3[City tier])</f>
        <v>tier - 1</v>
      </c>
      <c r="T2151" s="20" t="str">
        <f>_xlfn.XLOOKUP(A2151,Table3[Customer ID],Table3[State ID])</f>
        <v>R1011</v>
      </c>
    </row>
    <row r="2152" spans="1:20" x14ac:dyDescent="0.3">
      <c r="A2152" s="20" t="s">
        <v>2170</v>
      </c>
      <c r="B2152" s="20" t="str">
        <f>_xlfn.XLOOKUP(A2152,Sheet3!A2152:A4486,Sheet3!B2152:B4486)</f>
        <v xml:space="preserve"> Mr</v>
      </c>
      <c r="C2152" s="20" t="str">
        <f>_xlfn.XLOOKUP(A2152,Sheet3!A2152:A4486,Sheet3!C2152:C4486)</f>
        <v>Werhane</v>
      </c>
      <c r="D2152" s="20" t="str">
        <f>_xlfn.XLOOKUP(A2152,Sheet3!A2152:A4486,Sheet3!D2152:D4486)</f>
        <v xml:space="preserve">  Patrick A.</v>
      </c>
      <c r="E2152" s="46">
        <f>_xlfn.XLOOKUP(A2152,Sheet1!$A$2:$A$2336,Sheet1!$B$2:$B$2336)</f>
        <v>23.4</v>
      </c>
      <c r="F2152" s="20">
        <f>_xlfn.XLOOKUP(Table4[[#This Row],[Customer ID]],Sheet1!A2152:A4486,Sheet1!C2152:C4486)</f>
        <v>4.24</v>
      </c>
      <c r="G2152" s="20" t="str">
        <f>_xlfn.XLOOKUP(Table4[[#This Row],[Customer ID]],Sheet1!A2152:A4486,Sheet1!D2152:D4486)</f>
        <v>No</v>
      </c>
      <c r="H2152" s="20" t="str">
        <f>_xlfn.XLOOKUP(Table4[[#This Row],[Customer ID]],Sheet1!A2152:A4486,Sheet1!E2152:E4486)</f>
        <v>No</v>
      </c>
      <c r="I2152" s="20" t="str">
        <f>_xlfn.XLOOKUP(Table4[[#This Row],[Customer ID]],Sheet1!A2152:A4486,Sheet1!F2152:F4486)</f>
        <v>No</v>
      </c>
      <c r="J2152" s="20">
        <f>_xlfn.XLOOKUP(Table4[[#This Row],[Customer ID]],Sheet1!A2152:A4486,Sheet1!G2152:G4486)</f>
        <v>1</v>
      </c>
      <c r="K2152" s="20" t="str">
        <f>_xlfn.XLOOKUP(Table4[[#This Row],[Customer ID]],Sheet1!A2152:A4486,Sheet1!H2152:H4486)</f>
        <v>No</v>
      </c>
      <c r="L2152" s="20" t="str">
        <f>_xlfn.XLOOKUP(Table4[[#This Row],[Customer ID]],Sheet1!A2152:A4486,Sheet1!I2152:I4486)</f>
        <v>Normal weight</v>
      </c>
      <c r="M2152" s="20" t="str">
        <f>_xlfn.XLOOKUP(A2152,Sheet1!A2152:A4486,Sheet1!J2152:J4486)</f>
        <v>Normal</v>
      </c>
      <c r="N2152" s="48" t="str">
        <f>_xlfn.XLOOKUP(Table4[[#This Row],[Customer ID]],Table3[Customer ID],Table3[Date2])</f>
        <v>28-Sep-1998</v>
      </c>
      <c r="O2152" s="20">
        <f>_xlfn.XLOOKUP(A2152,Table3[Customer ID],Table3[Age])</f>
        <v>24</v>
      </c>
      <c r="P2152" s="20">
        <f>_xlfn.XLOOKUP(A2152,Table3[Customer ID],Table3[children])</f>
        <v>0</v>
      </c>
      <c r="Q2152" s="47">
        <f>_xlfn.XLOOKUP(A2152,Table3[Customer ID],Table3[charges])</f>
        <v>1969.61</v>
      </c>
      <c r="R2152" s="20" t="str">
        <f>_xlfn.XLOOKUP(A2152,Table3[Customer ID],Table3[Hospital tier])</f>
        <v>tier - 3</v>
      </c>
      <c r="S2152" s="20" t="str">
        <f>_xlfn.XLOOKUP(A2152,Table3[Customer ID],Table3[City tier])</f>
        <v>tier - 3</v>
      </c>
      <c r="T2152" s="20" t="str">
        <f>_xlfn.XLOOKUP(A2152,Table3[Customer ID],Table3[State ID])</f>
        <v>R1011</v>
      </c>
    </row>
    <row r="2153" spans="1:20" x14ac:dyDescent="0.3">
      <c r="A2153" s="20" t="s">
        <v>2171</v>
      </c>
      <c r="B2153" s="20" t="str">
        <f>_xlfn.XLOOKUP(A2153,Sheet3!A2153:A4487,Sheet3!B2153:B4487)</f>
        <v xml:space="preserve"> Mr</v>
      </c>
      <c r="C2153" s="20" t="str">
        <f>_xlfn.XLOOKUP(A2153,Sheet3!A2153:A4487,Sheet3!C2153:C4487)</f>
        <v>Davies</v>
      </c>
      <c r="D2153" s="20" t="str">
        <f>_xlfn.XLOOKUP(A2153,Sheet3!A2153:A4487,Sheet3!D2153:D4487)</f>
        <v xml:space="preserve">  Geraint H</v>
      </c>
      <c r="E2153" s="46">
        <f>_xlfn.XLOOKUP(A2153,Sheet1!$A$2:$A$2336,Sheet1!$B$2:$B$2336)</f>
        <v>27.93</v>
      </c>
      <c r="F2153" s="20">
        <f>_xlfn.XLOOKUP(Table4[[#This Row],[Customer ID]],Sheet1!A2153:A4487,Sheet1!C2153:C4487)</f>
        <v>9.8800000000000008</v>
      </c>
      <c r="G2153" s="20" t="str">
        <f>_xlfn.XLOOKUP(Table4[[#This Row],[Customer ID]],Sheet1!A2153:A4487,Sheet1!D2153:D4487)</f>
        <v>No</v>
      </c>
      <c r="H2153" s="20" t="str">
        <f>_xlfn.XLOOKUP(Table4[[#This Row],[Customer ID]],Sheet1!A2153:A4487,Sheet1!E2153:E4487)</f>
        <v>No</v>
      </c>
      <c r="I2153" s="20" t="str">
        <f>_xlfn.XLOOKUP(Table4[[#This Row],[Customer ID]],Sheet1!A2153:A4487,Sheet1!F2153:F4487)</f>
        <v>No</v>
      </c>
      <c r="J2153" s="20">
        <f>_xlfn.XLOOKUP(Table4[[#This Row],[Customer ID]],Sheet1!A2153:A4487,Sheet1!G2153:G4487)</f>
        <v>0</v>
      </c>
      <c r="K2153" s="20" t="str">
        <f>_xlfn.XLOOKUP(Table4[[#This Row],[Customer ID]],Sheet1!A2153:A4487,Sheet1!H2153:H4487)</f>
        <v>No</v>
      </c>
      <c r="L2153" s="20" t="str">
        <f>_xlfn.XLOOKUP(Table4[[#This Row],[Customer ID]],Sheet1!A2153:A4487,Sheet1!I2153:I4487)</f>
        <v>Over Weight</v>
      </c>
      <c r="M2153" s="20" t="str">
        <f>_xlfn.XLOOKUP(A2153,Sheet1!A2153:A4487,Sheet1!J2153:J4487)</f>
        <v>Diabetes</v>
      </c>
      <c r="N2153" s="48" t="str">
        <f>_xlfn.XLOOKUP(Table4[[#This Row],[Customer ID]],Table3[Customer ID],Table3[Date2])</f>
        <v>29-Jul-2002</v>
      </c>
      <c r="O2153" s="20">
        <f>_xlfn.XLOOKUP(A2153,Table3[Customer ID],Table3[Age])</f>
        <v>20</v>
      </c>
      <c r="P2153" s="20">
        <f>_xlfn.XLOOKUP(A2153,Table3[Customer ID],Table3[children])</f>
        <v>0</v>
      </c>
      <c r="Q2153" s="47">
        <f>_xlfn.XLOOKUP(A2153,Table3[Customer ID],Table3[charges])</f>
        <v>1967.02</v>
      </c>
      <c r="R2153" s="20" t="str">
        <f>_xlfn.XLOOKUP(A2153,Table3[Customer ID],Table3[Hospital tier])</f>
        <v>tier - 3</v>
      </c>
      <c r="S2153" s="20" t="str">
        <f>_xlfn.XLOOKUP(A2153,Table3[Customer ID],Table3[City tier])</f>
        <v>tier - 2</v>
      </c>
      <c r="T2153" s="20" t="str">
        <f>_xlfn.XLOOKUP(A2153,Table3[Customer ID],Table3[State ID])</f>
        <v>R1016</v>
      </c>
    </row>
    <row r="2154" spans="1:20" x14ac:dyDescent="0.3">
      <c r="A2154" s="20" t="s">
        <v>2172</v>
      </c>
      <c r="B2154" s="20" t="str">
        <f>_xlfn.XLOOKUP(A2154,Sheet3!A2154:A4488,Sheet3!B2154:B4488)</f>
        <v xml:space="preserve"> Mr</v>
      </c>
      <c r="C2154" s="20" t="str">
        <f>_xlfn.XLOOKUP(A2154,Sheet3!A2154:A4488,Sheet3!C2154:C4488)</f>
        <v>Hummel</v>
      </c>
      <c r="D2154" s="20" t="str">
        <f>_xlfn.XLOOKUP(A2154,Sheet3!A2154:A4488,Sheet3!D2154:D4488)</f>
        <v xml:space="preserve">  Dj</v>
      </c>
      <c r="E2154" s="46">
        <f>_xlfn.XLOOKUP(A2154,Sheet1!$A$2:$A$2336,Sheet1!$B$2:$B$2336)</f>
        <v>22</v>
      </c>
      <c r="F2154" s="20">
        <f>_xlfn.XLOOKUP(Table4[[#This Row],[Customer ID]],Sheet1!A2154:A4488,Sheet1!C2154:C4488)</f>
        <v>9.5</v>
      </c>
      <c r="G2154" s="20" t="str">
        <f>_xlfn.XLOOKUP(Table4[[#This Row],[Customer ID]],Sheet1!A2154:A4488,Sheet1!D2154:D4488)</f>
        <v>No</v>
      </c>
      <c r="H2154" s="20" t="str">
        <f>_xlfn.XLOOKUP(Table4[[#This Row],[Customer ID]],Sheet1!A2154:A4488,Sheet1!E2154:E4488)</f>
        <v>No</v>
      </c>
      <c r="I2154" s="20" t="str">
        <f>_xlfn.XLOOKUP(Table4[[#This Row],[Customer ID]],Sheet1!A2154:A4488,Sheet1!F2154:F4488)</f>
        <v>No</v>
      </c>
      <c r="J2154" s="20">
        <f>_xlfn.XLOOKUP(Table4[[#This Row],[Customer ID]],Sheet1!A2154:A4488,Sheet1!G2154:G4488)</f>
        <v>0</v>
      </c>
      <c r="K2154" s="20" t="str">
        <f>_xlfn.XLOOKUP(Table4[[#This Row],[Customer ID]],Sheet1!A2154:A4488,Sheet1!H2154:H4488)</f>
        <v>No</v>
      </c>
      <c r="L2154" s="20" t="str">
        <f>_xlfn.XLOOKUP(Table4[[#This Row],[Customer ID]],Sheet1!A2154:A4488,Sheet1!I2154:I4488)</f>
        <v>Normal weight</v>
      </c>
      <c r="M2154" s="20" t="str">
        <f>_xlfn.XLOOKUP(A2154,Sheet1!A2154:A4488,Sheet1!J2154:J4488)</f>
        <v>Diabetes</v>
      </c>
      <c r="N2154" s="48" t="str">
        <f>_xlfn.XLOOKUP(Table4[[#This Row],[Customer ID]],Table3[Customer ID],Table3[Date2])</f>
        <v>7-Sep-2002</v>
      </c>
      <c r="O2154" s="20">
        <f>_xlfn.XLOOKUP(A2154,Table3[Customer ID],Table3[Age])</f>
        <v>20</v>
      </c>
      <c r="P2154" s="20">
        <f>_xlfn.XLOOKUP(A2154,Table3[Customer ID],Table3[children])</f>
        <v>1</v>
      </c>
      <c r="Q2154" s="47">
        <f>_xlfn.XLOOKUP(A2154,Table3[Customer ID],Table3[charges])</f>
        <v>1964.78</v>
      </c>
      <c r="R2154" s="20" t="str">
        <f>_xlfn.XLOOKUP(A2154,Table3[Customer ID],Table3[Hospital tier])</f>
        <v>tier - 3</v>
      </c>
      <c r="S2154" s="20" t="str">
        <f>_xlfn.XLOOKUP(A2154,Table3[Customer ID],Table3[City tier])</f>
        <v>tier - 1</v>
      </c>
      <c r="T2154" s="20" t="str">
        <f>_xlfn.XLOOKUP(A2154,Table3[Customer ID],Table3[State ID])</f>
        <v>R1011</v>
      </c>
    </row>
    <row r="2155" spans="1:20" x14ac:dyDescent="0.3">
      <c r="A2155" s="20" t="s">
        <v>2173</v>
      </c>
      <c r="B2155" s="20" t="str">
        <f>_xlfn.XLOOKUP(A2155,Sheet3!A2155:A4489,Sheet3!B2155:B4489)</f>
        <v xml:space="preserve"> Mr</v>
      </c>
      <c r="C2155" s="20" t="str">
        <f>_xlfn.XLOOKUP(A2155,Sheet3!A2155:A4489,Sheet3!C2155:C4489)</f>
        <v>Lutz</v>
      </c>
      <c r="D2155" s="20" t="str">
        <f>_xlfn.XLOOKUP(A2155,Sheet3!A2155:A4489,Sheet3!D2155:D4489)</f>
        <v xml:space="preserve">  Zachary A</v>
      </c>
      <c r="E2155" s="46">
        <f>_xlfn.XLOOKUP(A2155,Sheet1!$A$2:$A$2336,Sheet1!$B$2:$B$2336)</f>
        <v>36.86</v>
      </c>
      <c r="F2155" s="20">
        <f>_xlfn.XLOOKUP(Table4[[#This Row],[Customer ID]],Sheet1!A2155:A4489,Sheet1!C2155:C4489)</f>
        <v>4.97</v>
      </c>
      <c r="G2155" s="20" t="str">
        <f>_xlfn.XLOOKUP(Table4[[#This Row],[Customer ID]],Sheet1!A2155:A4489,Sheet1!D2155:D4489)</f>
        <v>yes</v>
      </c>
      <c r="H2155" s="20" t="str">
        <f>_xlfn.XLOOKUP(Table4[[#This Row],[Customer ID]],Sheet1!A2155:A4489,Sheet1!E2155:E4489)</f>
        <v>No</v>
      </c>
      <c r="I2155" s="20" t="str">
        <f>_xlfn.XLOOKUP(Table4[[#This Row],[Customer ID]],Sheet1!A2155:A4489,Sheet1!F2155:F4489)</f>
        <v>No</v>
      </c>
      <c r="J2155" s="20">
        <f>_xlfn.XLOOKUP(Table4[[#This Row],[Customer ID]],Sheet1!A2155:A4489,Sheet1!G2155:G4489)</f>
        <v>0</v>
      </c>
      <c r="K2155" s="20" t="str">
        <f>_xlfn.XLOOKUP(Table4[[#This Row],[Customer ID]],Sheet1!A2155:A4489,Sheet1!H2155:H4489)</f>
        <v>No</v>
      </c>
      <c r="L2155" s="20" t="str">
        <f>_xlfn.XLOOKUP(Table4[[#This Row],[Customer ID]],Sheet1!A2155:A4489,Sheet1!I2155:I4489)</f>
        <v>Obesity</v>
      </c>
      <c r="M2155" s="20" t="str">
        <f>_xlfn.XLOOKUP(A2155,Sheet1!A2155:A4489,Sheet1!J2155:J4489)</f>
        <v>Normal</v>
      </c>
      <c r="N2155" s="48" t="str">
        <f>_xlfn.XLOOKUP(Table4[[#This Row],[Customer ID]],Table3[Customer ID],Table3[Date2])</f>
        <v>9-Dec-2001</v>
      </c>
      <c r="O2155" s="20">
        <f>_xlfn.XLOOKUP(A2155,Table3[Customer ID],Table3[Age])</f>
        <v>21</v>
      </c>
      <c r="P2155" s="20">
        <f>_xlfn.XLOOKUP(A2155,Table3[Customer ID],Table3[children])</f>
        <v>0</v>
      </c>
      <c r="Q2155" s="47">
        <f>_xlfn.XLOOKUP(A2155,Table3[Customer ID],Table3[charges])</f>
        <v>1917.32</v>
      </c>
      <c r="R2155" s="20" t="str">
        <f>_xlfn.XLOOKUP(A2155,Table3[Customer ID],Table3[Hospital tier])</f>
        <v>tier - 3</v>
      </c>
      <c r="S2155" s="20" t="str">
        <f>_xlfn.XLOOKUP(A2155,Table3[Customer ID],Table3[City tier])</f>
        <v>tier - 2</v>
      </c>
      <c r="T2155" s="20" t="str">
        <f>_xlfn.XLOOKUP(A2155,Table3[Customer ID],Table3[State ID])</f>
        <v>R1012</v>
      </c>
    </row>
    <row r="2156" spans="1:20" x14ac:dyDescent="0.3">
      <c r="A2156" s="20" t="s">
        <v>2174</v>
      </c>
      <c r="B2156" s="20" t="str">
        <f>_xlfn.XLOOKUP(A2156,Sheet3!A2156:A4490,Sheet3!B2156:B4490)</f>
        <v xml:space="preserve"> Mr</v>
      </c>
      <c r="C2156" s="20" t="str">
        <f>_xlfn.XLOOKUP(A2156,Sheet3!A2156:A4490,Sheet3!C2156:C4490)</f>
        <v>Waters</v>
      </c>
      <c r="D2156" s="20" t="str">
        <f>_xlfn.XLOOKUP(A2156,Sheet3!A2156:A4490,Sheet3!D2156:D4490)</f>
        <v xml:space="preserve">  Brian W.</v>
      </c>
      <c r="E2156" s="46">
        <f>_xlfn.XLOOKUP(A2156,Sheet1!$A$2:$A$2336,Sheet1!$B$2:$B$2336)</f>
        <v>31.254999999999999</v>
      </c>
      <c r="F2156" s="20">
        <f>_xlfn.XLOOKUP(Table4[[#This Row],[Customer ID]],Sheet1!A2156:A4490,Sheet1!C2156:C4490)</f>
        <v>5.49</v>
      </c>
      <c r="G2156" s="20" t="str">
        <f>_xlfn.XLOOKUP(Table4[[#This Row],[Customer ID]],Sheet1!A2156:A4490,Sheet1!D2156:D4490)</f>
        <v>yes</v>
      </c>
      <c r="H2156" s="20" t="str">
        <f>_xlfn.XLOOKUP(Table4[[#This Row],[Customer ID]],Sheet1!A2156:A4490,Sheet1!E2156:E4490)</f>
        <v>No</v>
      </c>
      <c r="I2156" s="20" t="str">
        <f>_xlfn.XLOOKUP(Table4[[#This Row],[Customer ID]],Sheet1!A2156:A4490,Sheet1!F2156:F4490)</f>
        <v>No</v>
      </c>
      <c r="J2156" s="20">
        <f>_xlfn.XLOOKUP(Table4[[#This Row],[Customer ID]],Sheet1!A2156:A4490,Sheet1!G2156:G4490)</f>
        <v>0</v>
      </c>
      <c r="K2156" s="20" t="str">
        <f>_xlfn.XLOOKUP(Table4[[#This Row],[Customer ID]],Sheet1!A2156:A4490,Sheet1!H2156:H4490)</f>
        <v>No</v>
      </c>
      <c r="L2156" s="20" t="str">
        <f>_xlfn.XLOOKUP(Table4[[#This Row],[Customer ID]],Sheet1!A2156:A4490,Sheet1!I2156:I4490)</f>
        <v>Obesity</v>
      </c>
      <c r="M2156" s="20" t="str">
        <f>_xlfn.XLOOKUP(A2156,Sheet1!A2156:A4490,Sheet1!J2156:J4490)</f>
        <v>Normal</v>
      </c>
      <c r="N2156" s="48" t="str">
        <f>_xlfn.XLOOKUP(Table4[[#This Row],[Customer ID]],Table3[Customer ID],Table3[Date2])</f>
        <v>3-Aug-2001</v>
      </c>
      <c r="O2156" s="20">
        <f>_xlfn.XLOOKUP(A2156,Table3[Customer ID],Table3[Age])</f>
        <v>21</v>
      </c>
      <c r="P2156" s="20">
        <f>_xlfn.XLOOKUP(A2156,Table3[Customer ID],Table3[children])</f>
        <v>0</v>
      </c>
      <c r="Q2156" s="47">
        <f>_xlfn.XLOOKUP(A2156,Table3[Customer ID],Table3[charges])</f>
        <v>1909.53</v>
      </c>
      <c r="R2156" s="20" t="str">
        <f>_xlfn.XLOOKUP(A2156,Table3[Customer ID],Table3[Hospital tier])</f>
        <v>tier - 3</v>
      </c>
      <c r="S2156" s="20" t="str">
        <f>_xlfn.XLOOKUP(A2156,Table3[Customer ID],Table3[City tier])</f>
        <v>tier - 3</v>
      </c>
      <c r="T2156" s="20" t="str">
        <f>_xlfn.XLOOKUP(A2156,Table3[Customer ID],Table3[State ID])</f>
        <v>R1012</v>
      </c>
    </row>
    <row r="2157" spans="1:20" x14ac:dyDescent="0.3">
      <c r="A2157" s="20" t="s">
        <v>2175</v>
      </c>
      <c r="B2157" s="20" t="str">
        <f>_xlfn.XLOOKUP(A2157,Sheet3!A2157:A4491,Sheet3!B2157:B4491)</f>
        <v xml:space="preserve"> Mr</v>
      </c>
      <c r="C2157" s="20" t="str">
        <f>_xlfn.XLOOKUP(A2157,Sheet3!A2157:A4491,Sheet3!C2157:C4491)</f>
        <v>Viglienzoni</v>
      </c>
      <c r="D2157" s="20" t="str">
        <f>_xlfn.XLOOKUP(A2157,Sheet3!A2157:A4491,Sheet3!D2157:D4491)</f>
        <v xml:space="preserve">  Joe</v>
      </c>
      <c r="E2157" s="46">
        <f>_xlfn.XLOOKUP(A2157,Sheet1!$A$2:$A$2336,Sheet1!$B$2:$B$2336)</f>
        <v>23.06</v>
      </c>
      <c r="F2157" s="20">
        <f>_xlfn.XLOOKUP(Table4[[#This Row],[Customer ID]],Sheet1!A2157:A4491,Sheet1!C2157:C4491)</f>
        <v>4.47</v>
      </c>
      <c r="G2157" s="20" t="str">
        <f>_xlfn.XLOOKUP(Table4[[#This Row],[Customer ID]],Sheet1!A2157:A4491,Sheet1!D2157:D4491)</f>
        <v>No</v>
      </c>
      <c r="H2157" s="20" t="str">
        <f>_xlfn.XLOOKUP(Table4[[#This Row],[Customer ID]],Sheet1!A2157:A4491,Sheet1!E2157:E4491)</f>
        <v>No</v>
      </c>
      <c r="I2157" s="20" t="str">
        <f>_xlfn.XLOOKUP(Table4[[#This Row],[Customer ID]],Sheet1!A2157:A4491,Sheet1!F2157:F4491)</f>
        <v>No</v>
      </c>
      <c r="J2157" s="20">
        <f>_xlfn.XLOOKUP(Table4[[#This Row],[Customer ID]],Sheet1!A2157:A4491,Sheet1!G2157:G4491)</f>
        <v>0</v>
      </c>
      <c r="K2157" s="20" t="str">
        <f>_xlfn.XLOOKUP(Table4[[#This Row],[Customer ID]],Sheet1!A2157:A4491,Sheet1!H2157:H4491)</f>
        <v>No</v>
      </c>
      <c r="L2157" s="20" t="str">
        <f>_xlfn.XLOOKUP(Table4[[#This Row],[Customer ID]],Sheet1!A2157:A4491,Sheet1!I2157:I4491)</f>
        <v>Normal weight</v>
      </c>
      <c r="M2157" s="20" t="str">
        <f>_xlfn.XLOOKUP(A2157,Sheet1!A2157:A4491,Sheet1!J2157:J4491)</f>
        <v>Normal</v>
      </c>
      <c r="N2157" s="48" t="str">
        <f>_xlfn.XLOOKUP(Table4[[#This Row],[Customer ID]],Table3[Customer ID],Table3[Date2])</f>
        <v>6-Oct-1994</v>
      </c>
      <c r="O2157" s="20">
        <f>_xlfn.XLOOKUP(A2157,Table3[Customer ID],Table3[Age])</f>
        <v>28</v>
      </c>
      <c r="P2157" s="20">
        <f>_xlfn.XLOOKUP(A2157,Table3[Customer ID],Table3[children])</f>
        <v>0</v>
      </c>
      <c r="Q2157" s="47">
        <f>_xlfn.XLOOKUP(A2157,Table3[Customer ID],Table3[charges])</f>
        <v>1908.9</v>
      </c>
      <c r="R2157" s="20" t="str">
        <f>_xlfn.XLOOKUP(A2157,Table3[Customer ID],Table3[Hospital tier])</f>
        <v>tier - 3</v>
      </c>
      <c r="S2157" s="20" t="str">
        <f>_xlfn.XLOOKUP(A2157,Table3[Customer ID],Table3[City tier])</f>
        <v>tier - 3</v>
      </c>
      <c r="T2157" s="20" t="str">
        <f>_xlfn.XLOOKUP(A2157,Table3[Customer ID],Table3[State ID])</f>
        <v>R1013</v>
      </c>
    </row>
    <row r="2158" spans="1:20" x14ac:dyDescent="0.3">
      <c r="A2158" s="20" t="s">
        <v>2176</v>
      </c>
      <c r="B2158" s="20" t="str">
        <f>_xlfn.XLOOKUP(A2158,Sheet3!A2158:A4492,Sheet3!B2158:B4492)</f>
        <v xml:space="preserve"> Mr</v>
      </c>
      <c r="C2158" s="20" t="str">
        <f>_xlfn.XLOOKUP(A2158,Sheet3!A2158:A4492,Sheet3!C2158:C4492)</f>
        <v>Rathbun</v>
      </c>
      <c r="D2158" s="20" t="str">
        <f>_xlfn.XLOOKUP(A2158,Sheet3!A2158:A4492,Sheet3!D2158:D4492)</f>
        <v xml:space="preserve">  Stephen</v>
      </c>
      <c r="E2158" s="46">
        <f>_xlfn.XLOOKUP(A2158,Sheet1!$A$2:$A$2336,Sheet1!$B$2:$B$2336)</f>
        <v>28.975000000000001</v>
      </c>
      <c r="F2158" s="20">
        <f>_xlfn.XLOOKUP(Table4[[#This Row],[Customer ID]],Sheet1!A2158:A4492,Sheet1!C2158:C4492)</f>
        <v>4.34</v>
      </c>
      <c r="G2158" s="20" t="str">
        <f>_xlfn.XLOOKUP(Table4[[#This Row],[Customer ID]],Sheet1!A2158:A4492,Sheet1!D2158:D4492)</f>
        <v>yes</v>
      </c>
      <c r="H2158" s="20" t="str">
        <f>_xlfn.XLOOKUP(Table4[[#This Row],[Customer ID]],Sheet1!A2158:A4492,Sheet1!E2158:E4492)</f>
        <v>No</v>
      </c>
      <c r="I2158" s="20" t="str">
        <f>_xlfn.XLOOKUP(Table4[[#This Row],[Customer ID]],Sheet1!A2158:A4492,Sheet1!F2158:F4492)</f>
        <v>No</v>
      </c>
      <c r="J2158" s="20">
        <f>_xlfn.XLOOKUP(Table4[[#This Row],[Customer ID]],Sheet1!A2158:A4492,Sheet1!G2158:G4492)</f>
        <v>0</v>
      </c>
      <c r="K2158" s="20" t="str">
        <f>_xlfn.XLOOKUP(Table4[[#This Row],[Customer ID]],Sheet1!A2158:A4492,Sheet1!H2158:H4492)</f>
        <v>No</v>
      </c>
      <c r="L2158" s="20" t="str">
        <f>_xlfn.XLOOKUP(Table4[[#This Row],[Customer ID]],Sheet1!A2158:A4492,Sheet1!I2158:I4492)</f>
        <v>Over Weight</v>
      </c>
      <c r="M2158" s="20" t="str">
        <f>_xlfn.XLOOKUP(A2158,Sheet1!A2158:A4492,Sheet1!J2158:J4492)</f>
        <v>Normal</v>
      </c>
      <c r="N2158" s="48" t="str">
        <f>_xlfn.XLOOKUP(Table4[[#This Row],[Customer ID]],Table3[Customer ID],Table3[Date2])</f>
        <v>10-Aug-2001</v>
      </c>
      <c r="O2158" s="20">
        <f>_xlfn.XLOOKUP(A2158,Table3[Customer ID],Table3[Age])</f>
        <v>21</v>
      </c>
      <c r="P2158" s="20">
        <f>_xlfn.XLOOKUP(A2158,Table3[Customer ID],Table3[children])</f>
        <v>0</v>
      </c>
      <c r="Q2158" s="47">
        <f>_xlfn.XLOOKUP(A2158,Table3[Customer ID],Table3[charges])</f>
        <v>1906.36</v>
      </c>
      <c r="R2158" s="20" t="str">
        <f>_xlfn.XLOOKUP(A2158,Table3[Customer ID],Table3[Hospital tier])</f>
        <v>tier - 3</v>
      </c>
      <c r="S2158" s="20" t="str">
        <f>_xlfn.XLOOKUP(A2158,Table3[Customer ID],Table3[City tier])</f>
        <v>tier - 1</v>
      </c>
      <c r="T2158" s="20" t="str">
        <f>_xlfn.XLOOKUP(A2158,Table3[Customer ID],Table3[State ID])</f>
        <v>R1012</v>
      </c>
    </row>
    <row r="2159" spans="1:20" x14ac:dyDescent="0.3">
      <c r="A2159" s="20" t="s">
        <v>2177</v>
      </c>
      <c r="B2159" s="20" t="str">
        <f>_xlfn.XLOOKUP(A2159,Sheet3!A2159:A4493,Sheet3!B2159:B4493)</f>
        <v xml:space="preserve"> Ms</v>
      </c>
      <c r="C2159" s="20" t="str">
        <f>_xlfn.XLOOKUP(A2159,Sheet3!A2159:A4493,Sheet3!C2159:C4493)</f>
        <v>crane</v>
      </c>
      <c r="D2159" s="20" t="str">
        <f>_xlfn.XLOOKUP(A2159,Sheet3!A2159:A4493,Sheet3!D2159:D4493)</f>
        <v xml:space="preserve">  Ellen L.</v>
      </c>
      <c r="E2159" s="46">
        <f>_xlfn.XLOOKUP(A2159,Sheet1!$A$2:$A$2336,Sheet1!$B$2:$B$2336)</f>
        <v>33.299999999999997</v>
      </c>
      <c r="F2159" s="20">
        <f>_xlfn.XLOOKUP(Table4[[#This Row],[Customer ID]],Sheet1!A2159:A4493,Sheet1!C2159:C4493)</f>
        <v>9.49</v>
      </c>
      <c r="G2159" s="20" t="str">
        <f>_xlfn.XLOOKUP(Table4[[#This Row],[Customer ID]],Sheet1!A2159:A4493,Sheet1!D2159:D4493)</f>
        <v>No</v>
      </c>
      <c r="H2159" s="20" t="str">
        <f>_xlfn.XLOOKUP(Table4[[#This Row],[Customer ID]],Sheet1!A2159:A4493,Sheet1!E2159:E4493)</f>
        <v>No</v>
      </c>
      <c r="I2159" s="20" t="str">
        <f>_xlfn.XLOOKUP(Table4[[#This Row],[Customer ID]],Sheet1!A2159:A4493,Sheet1!F2159:F4493)</f>
        <v>No</v>
      </c>
      <c r="J2159" s="20">
        <f>_xlfn.XLOOKUP(Table4[[#This Row],[Customer ID]],Sheet1!A2159:A4493,Sheet1!G2159:G4493)</f>
        <v>0</v>
      </c>
      <c r="K2159" s="20" t="str">
        <f>_xlfn.XLOOKUP(Table4[[#This Row],[Customer ID]],Sheet1!A2159:A4493,Sheet1!H2159:H4493)</f>
        <v>No</v>
      </c>
      <c r="L2159" s="20" t="str">
        <f>_xlfn.XLOOKUP(Table4[[#This Row],[Customer ID]],Sheet1!A2159:A4493,Sheet1!I2159:I4493)</f>
        <v>Obesity</v>
      </c>
      <c r="M2159" s="20" t="str">
        <f>_xlfn.XLOOKUP(A2159,Sheet1!A2159:A4493,Sheet1!J2159:J4493)</f>
        <v>Diabetes</v>
      </c>
      <c r="N2159" s="48" t="str">
        <f>_xlfn.XLOOKUP(Table4[[#This Row],[Customer ID]],Table3[Customer ID],Table3[Date2])</f>
        <v>21-Aug-2002</v>
      </c>
      <c r="O2159" s="20">
        <f>_xlfn.XLOOKUP(A2159,Table3[Customer ID],Table3[Age])</f>
        <v>20</v>
      </c>
      <c r="P2159" s="20">
        <f>_xlfn.XLOOKUP(A2159,Table3[Customer ID],Table3[children])</f>
        <v>0</v>
      </c>
      <c r="Q2159" s="47">
        <f>_xlfn.XLOOKUP(A2159,Table3[Customer ID],Table3[charges])</f>
        <v>1880.49</v>
      </c>
      <c r="R2159" s="20" t="str">
        <f>_xlfn.XLOOKUP(A2159,Table3[Customer ID],Table3[Hospital tier])</f>
        <v>tier - 3</v>
      </c>
      <c r="S2159" s="20" t="str">
        <f>_xlfn.XLOOKUP(A2159,Table3[Customer ID],Table3[City tier])</f>
        <v>tier - 1</v>
      </c>
      <c r="T2159" s="20" t="str">
        <f>_xlfn.XLOOKUP(A2159,Table3[Customer ID],Table3[State ID])</f>
        <v>R1011</v>
      </c>
    </row>
    <row r="2160" spans="1:20" x14ac:dyDescent="0.3">
      <c r="A2160" s="20" t="s">
        <v>2178</v>
      </c>
      <c r="B2160" s="20" t="str">
        <f>_xlfn.XLOOKUP(A2160,Sheet3!A2160:A4494,Sheet3!B2160:B4494)</f>
        <v xml:space="preserve"> Ms</v>
      </c>
      <c r="C2160" s="20" t="str">
        <f>_xlfn.XLOOKUP(A2160,Sheet3!A2160:A4494,Sheet3!C2160:C4494)</f>
        <v>Conant</v>
      </c>
      <c r="D2160" s="20" t="str">
        <f>_xlfn.XLOOKUP(A2160,Sheet3!A2160:A4494,Sheet3!D2160:D4494)</f>
        <v xml:space="preserve">  Cindy</v>
      </c>
      <c r="E2160" s="46">
        <f>_xlfn.XLOOKUP(A2160,Sheet1!$A$2:$A$2336,Sheet1!$B$2:$B$2336)</f>
        <v>33</v>
      </c>
      <c r="F2160" s="20">
        <f>_xlfn.XLOOKUP(Table4[[#This Row],[Customer ID]],Sheet1!A2160:A4494,Sheet1!C2160:C4494)</f>
        <v>10.16</v>
      </c>
      <c r="G2160" s="20" t="str">
        <f>_xlfn.XLOOKUP(Table4[[#This Row],[Customer ID]],Sheet1!A2160:A4494,Sheet1!D2160:D4494)</f>
        <v>No</v>
      </c>
      <c r="H2160" s="20" t="str">
        <f>_xlfn.XLOOKUP(Table4[[#This Row],[Customer ID]],Sheet1!A2160:A4494,Sheet1!E2160:E4494)</f>
        <v>No</v>
      </c>
      <c r="I2160" s="20" t="str">
        <f>_xlfn.XLOOKUP(Table4[[#This Row],[Customer ID]],Sheet1!A2160:A4494,Sheet1!F2160:F4494)</f>
        <v>No</v>
      </c>
      <c r="J2160" s="20">
        <f>_xlfn.XLOOKUP(Table4[[#This Row],[Customer ID]],Sheet1!A2160:A4494,Sheet1!G2160:G4494)</f>
        <v>0</v>
      </c>
      <c r="K2160" s="20" t="str">
        <f>_xlfn.XLOOKUP(Table4[[#This Row],[Customer ID]],Sheet1!A2160:A4494,Sheet1!H2160:H4494)</f>
        <v>No</v>
      </c>
      <c r="L2160" s="20" t="str">
        <f>_xlfn.XLOOKUP(Table4[[#This Row],[Customer ID]],Sheet1!A2160:A4494,Sheet1!I2160:I4494)</f>
        <v>Obesity</v>
      </c>
      <c r="M2160" s="20" t="str">
        <f>_xlfn.XLOOKUP(A2160,Sheet1!A2160:A4494,Sheet1!J2160:J4494)</f>
        <v>Diabetes</v>
      </c>
      <c r="N2160" s="48" t="str">
        <f>_xlfn.XLOOKUP(Table4[[#This Row],[Customer ID]],Table3[Customer ID],Table3[Date2])</f>
        <v>29-Aug-2002</v>
      </c>
      <c r="O2160" s="20">
        <f>_xlfn.XLOOKUP(A2160,Table3[Customer ID],Table3[Age])</f>
        <v>20</v>
      </c>
      <c r="P2160" s="20">
        <f>_xlfn.XLOOKUP(A2160,Table3[Customer ID],Table3[children])</f>
        <v>0</v>
      </c>
      <c r="Q2160" s="47">
        <f>_xlfn.XLOOKUP(A2160,Table3[Customer ID],Table3[charges])</f>
        <v>1880.07</v>
      </c>
      <c r="R2160" s="20" t="str">
        <f>_xlfn.XLOOKUP(A2160,Table3[Customer ID],Table3[Hospital tier])</f>
        <v>tier - 3</v>
      </c>
      <c r="S2160" s="20" t="str">
        <f>_xlfn.XLOOKUP(A2160,Table3[Customer ID],Table3[City tier])</f>
        <v>tier - 2</v>
      </c>
      <c r="T2160" s="20" t="str">
        <f>_xlfn.XLOOKUP(A2160,Table3[Customer ID],Table3[State ID])</f>
        <v>R1013</v>
      </c>
    </row>
    <row r="2161" spans="1:20" x14ac:dyDescent="0.3">
      <c r="A2161" s="20" t="s">
        <v>2179</v>
      </c>
      <c r="B2161" s="20" t="str">
        <f>_xlfn.XLOOKUP(A2161,Sheet3!A2161:A4495,Sheet3!B2161:B4495)</f>
        <v xml:space="preserve"> Ms</v>
      </c>
      <c r="C2161" s="20" t="str">
        <f>_xlfn.XLOOKUP(A2161,Sheet3!A2161:A4495,Sheet3!C2161:C4495)</f>
        <v>Huyser-Wierenga</v>
      </c>
      <c r="D2161" s="20" t="str">
        <f>_xlfn.XLOOKUP(A2161,Sheet3!A2161:A4495,Sheet3!D2161:D4495)</f>
        <v xml:space="preserve">  Abigail R.</v>
      </c>
      <c r="E2161" s="46">
        <f>_xlfn.XLOOKUP(A2161,Sheet1!$A$2:$A$2336,Sheet1!$B$2:$B$2336)</f>
        <v>31.46</v>
      </c>
      <c r="F2161" s="20">
        <f>_xlfn.XLOOKUP(Table4[[#This Row],[Customer ID]],Sheet1!A2161:A4495,Sheet1!C2161:C4495)</f>
        <v>11.19</v>
      </c>
      <c r="G2161" s="20" t="str">
        <f>_xlfn.XLOOKUP(Table4[[#This Row],[Customer ID]],Sheet1!A2161:A4495,Sheet1!D2161:D4495)</f>
        <v>No</v>
      </c>
      <c r="H2161" s="20" t="str">
        <f>_xlfn.XLOOKUP(Table4[[#This Row],[Customer ID]],Sheet1!A2161:A4495,Sheet1!E2161:E4495)</f>
        <v>No</v>
      </c>
      <c r="I2161" s="20" t="str">
        <f>_xlfn.XLOOKUP(Table4[[#This Row],[Customer ID]],Sheet1!A2161:A4495,Sheet1!F2161:F4495)</f>
        <v>No</v>
      </c>
      <c r="J2161" s="20">
        <f>_xlfn.XLOOKUP(Table4[[#This Row],[Customer ID]],Sheet1!A2161:A4495,Sheet1!G2161:G4495)</f>
        <v>0</v>
      </c>
      <c r="K2161" s="20" t="str">
        <f>_xlfn.XLOOKUP(Table4[[#This Row],[Customer ID]],Sheet1!A2161:A4495,Sheet1!H2161:H4495)</f>
        <v>No</v>
      </c>
      <c r="L2161" s="20" t="str">
        <f>_xlfn.XLOOKUP(Table4[[#This Row],[Customer ID]],Sheet1!A2161:A4495,Sheet1!I2161:I4495)</f>
        <v>Obesity</v>
      </c>
      <c r="M2161" s="20" t="str">
        <f>_xlfn.XLOOKUP(A2161,Sheet1!A2161:A4495,Sheet1!J2161:J4495)</f>
        <v>Diabetes</v>
      </c>
      <c r="N2161" s="48" t="str">
        <f>_xlfn.XLOOKUP(Table4[[#This Row],[Customer ID]],Table3[Customer ID],Table3[Date2])</f>
        <v>29-Oct-2002</v>
      </c>
      <c r="O2161" s="20">
        <f>_xlfn.XLOOKUP(A2161,Table3[Customer ID],Table3[Age])</f>
        <v>20</v>
      </c>
      <c r="P2161" s="20">
        <f>_xlfn.XLOOKUP(A2161,Table3[Customer ID],Table3[children])</f>
        <v>0</v>
      </c>
      <c r="Q2161" s="47">
        <f>_xlfn.XLOOKUP(A2161,Table3[Customer ID],Table3[charges])</f>
        <v>1877.93</v>
      </c>
      <c r="R2161" s="20" t="str">
        <f>_xlfn.XLOOKUP(A2161,Table3[Customer ID],Table3[Hospital tier])</f>
        <v>tier - 3</v>
      </c>
      <c r="S2161" s="20" t="str">
        <f>_xlfn.XLOOKUP(A2161,Table3[Customer ID],Table3[City tier])</f>
        <v>tier - 1</v>
      </c>
      <c r="T2161" s="20" t="str">
        <f>_xlfn.XLOOKUP(A2161,Table3[Customer ID],Table3[State ID])</f>
        <v>R1013</v>
      </c>
    </row>
    <row r="2162" spans="1:20" x14ac:dyDescent="0.3">
      <c r="A2162" s="20" t="s">
        <v>2180</v>
      </c>
      <c r="B2162" s="20" t="str">
        <f>_xlfn.XLOOKUP(A2162,Sheet3!A2162:A4496,Sheet3!B2162:B4496)</f>
        <v xml:space="preserve"> Ms</v>
      </c>
      <c r="C2162" s="20" t="str">
        <f>_xlfn.XLOOKUP(A2162,Sheet3!A2162:A4496,Sheet3!C2162:C4496)</f>
        <v>Natalini</v>
      </c>
      <c r="D2162" s="20" t="str">
        <f>_xlfn.XLOOKUP(A2162,Sheet3!A2162:A4496,Sheet3!D2162:D4496)</f>
        <v xml:space="preserve">  Amy L.</v>
      </c>
      <c r="E2162" s="46">
        <f>_xlfn.XLOOKUP(A2162,Sheet1!$A$2:$A$2336,Sheet1!$B$2:$B$2336)</f>
        <v>29.6</v>
      </c>
      <c r="F2162" s="20">
        <f>_xlfn.XLOOKUP(Table4[[#This Row],[Customer ID]],Sheet1!A2162:A4496,Sheet1!C2162:C4496)</f>
        <v>11.03</v>
      </c>
      <c r="G2162" s="20" t="str">
        <f>_xlfn.XLOOKUP(Table4[[#This Row],[Customer ID]],Sheet1!A2162:A4496,Sheet1!D2162:D4496)</f>
        <v>No</v>
      </c>
      <c r="H2162" s="20" t="str">
        <f>_xlfn.XLOOKUP(Table4[[#This Row],[Customer ID]],Sheet1!A2162:A4496,Sheet1!E2162:E4496)</f>
        <v>No</v>
      </c>
      <c r="I2162" s="20" t="str">
        <f>_xlfn.XLOOKUP(Table4[[#This Row],[Customer ID]],Sheet1!A2162:A4496,Sheet1!F2162:F4496)</f>
        <v>No</v>
      </c>
      <c r="J2162" s="20">
        <f>_xlfn.XLOOKUP(Table4[[#This Row],[Customer ID]],Sheet1!A2162:A4496,Sheet1!G2162:G4496)</f>
        <v>0</v>
      </c>
      <c r="K2162" s="20" t="str">
        <f>_xlfn.XLOOKUP(Table4[[#This Row],[Customer ID]],Sheet1!A2162:A4496,Sheet1!H2162:H4496)</f>
        <v>No</v>
      </c>
      <c r="L2162" s="20" t="str">
        <f>_xlfn.XLOOKUP(Table4[[#This Row],[Customer ID]],Sheet1!A2162:A4496,Sheet1!I2162:I4496)</f>
        <v>Over Weight</v>
      </c>
      <c r="M2162" s="20" t="str">
        <f>_xlfn.XLOOKUP(A2162,Sheet1!A2162:A4496,Sheet1!J2162:J4496)</f>
        <v>Diabetes</v>
      </c>
      <c r="N2162" s="48" t="str">
        <f>_xlfn.XLOOKUP(Table4[[#This Row],[Customer ID]],Table3[Customer ID],Table3[Date2])</f>
        <v>22-Sep-2002</v>
      </c>
      <c r="O2162" s="20">
        <f>_xlfn.XLOOKUP(A2162,Table3[Customer ID],Table3[Age])</f>
        <v>20</v>
      </c>
      <c r="P2162" s="20">
        <f>_xlfn.XLOOKUP(A2162,Table3[Customer ID],Table3[children])</f>
        <v>0</v>
      </c>
      <c r="Q2162" s="47">
        <f>_xlfn.XLOOKUP(A2162,Table3[Customer ID],Table3[charges])</f>
        <v>1875.34</v>
      </c>
      <c r="R2162" s="20" t="str">
        <f>_xlfn.XLOOKUP(A2162,Table3[Customer ID],Table3[Hospital tier])</f>
        <v>tier - 3</v>
      </c>
      <c r="S2162" s="20" t="str">
        <f>_xlfn.XLOOKUP(A2162,Table3[Customer ID],Table3[City tier])</f>
        <v>tier - 2</v>
      </c>
      <c r="T2162" s="20" t="str">
        <f>_xlfn.XLOOKUP(A2162,Table3[Customer ID],Table3[State ID])</f>
        <v>R1011</v>
      </c>
    </row>
    <row r="2163" spans="1:20" x14ac:dyDescent="0.3">
      <c r="A2163" s="20" t="s">
        <v>2181</v>
      </c>
      <c r="B2163" s="20" t="str">
        <f>_xlfn.XLOOKUP(A2163,Sheet3!A2163:A4497,Sheet3!B2163:B4497)</f>
        <v xml:space="preserve"> Ms</v>
      </c>
      <c r="C2163" s="20" t="str">
        <f>_xlfn.XLOOKUP(A2163,Sheet3!A2163:A4497,Sheet3!C2163:C4497)</f>
        <v>Robbins</v>
      </c>
      <c r="D2163" s="20" t="str">
        <f>_xlfn.XLOOKUP(A2163,Sheet3!A2163:A4497,Sheet3!D2163:D4497)</f>
        <v xml:space="preserve">  Amy</v>
      </c>
      <c r="E2163" s="46">
        <f>_xlfn.XLOOKUP(A2163,Sheet1!$A$2:$A$2336,Sheet1!$B$2:$B$2336)</f>
        <v>22.05</v>
      </c>
      <c r="F2163" s="20">
        <f>_xlfn.XLOOKUP(Table4[[#This Row],[Customer ID]],Sheet1!A2163:A4497,Sheet1!C2163:C4497)</f>
        <v>4.43</v>
      </c>
      <c r="G2163" s="20" t="str">
        <f>_xlfn.XLOOKUP(Table4[[#This Row],[Customer ID]],Sheet1!A2163:A4497,Sheet1!D2163:D4497)</f>
        <v>yes</v>
      </c>
      <c r="H2163" s="20" t="str">
        <f>_xlfn.XLOOKUP(Table4[[#This Row],[Customer ID]],Sheet1!A2163:A4497,Sheet1!E2163:E4497)</f>
        <v>No</v>
      </c>
      <c r="I2163" s="20" t="str">
        <f>_xlfn.XLOOKUP(Table4[[#This Row],[Customer ID]],Sheet1!A2163:A4497,Sheet1!F2163:F4497)</f>
        <v>No</v>
      </c>
      <c r="J2163" s="20">
        <f>_xlfn.XLOOKUP(Table4[[#This Row],[Customer ID]],Sheet1!A2163:A4497,Sheet1!G2163:G4497)</f>
        <v>0</v>
      </c>
      <c r="K2163" s="20" t="str">
        <f>_xlfn.XLOOKUP(Table4[[#This Row],[Customer ID]],Sheet1!A2163:A4497,Sheet1!H2163:H4497)</f>
        <v>No</v>
      </c>
      <c r="L2163" s="20" t="str">
        <f>_xlfn.XLOOKUP(Table4[[#This Row],[Customer ID]],Sheet1!A2163:A4497,Sheet1!I2163:I4497)</f>
        <v>Normal weight</v>
      </c>
      <c r="M2163" s="20" t="str">
        <f>_xlfn.XLOOKUP(A2163,Sheet1!A2163:A4497,Sheet1!J2163:J4497)</f>
        <v>Normal</v>
      </c>
      <c r="N2163" s="48" t="str">
        <f>_xlfn.XLOOKUP(Table4[[#This Row],[Customer ID]],Table3[Customer ID],Table3[Date2])</f>
        <v>2-Jul-1996</v>
      </c>
      <c r="O2163" s="20">
        <f>_xlfn.XLOOKUP(A2163,Table3[Customer ID],Table3[Age])</f>
        <v>26</v>
      </c>
      <c r="P2163" s="20">
        <f>_xlfn.XLOOKUP(A2163,Table3[Customer ID],Table3[children])</f>
        <v>0</v>
      </c>
      <c r="Q2163" s="47">
        <f>_xlfn.XLOOKUP(A2163,Table3[Customer ID],Table3[charges])</f>
        <v>1865.98</v>
      </c>
      <c r="R2163" s="20" t="str">
        <f>_xlfn.XLOOKUP(A2163,Table3[Customer ID],Table3[Hospital tier])</f>
        <v>tier - 3</v>
      </c>
      <c r="S2163" s="20" t="str">
        <f>_xlfn.XLOOKUP(A2163,Table3[Customer ID],Table3[City tier])</f>
        <v>tier - 3</v>
      </c>
      <c r="T2163" s="20" t="str">
        <f>_xlfn.XLOOKUP(A2163,Table3[Customer ID],Table3[State ID])</f>
        <v>R1012</v>
      </c>
    </row>
    <row r="2164" spans="1:20" x14ac:dyDescent="0.3">
      <c r="A2164" s="20" t="s">
        <v>2182</v>
      </c>
      <c r="B2164" s="20" t="str">
        <f>_xlfn.XLOOKUP(A2164,Sheet3!A2164:A4498,Sheet3!B2164:B4498)</f>
        <v xml:space="preserve"> Mrs</v>
      </c>
      <c r="C2164" s="20" t="str">
        <f>_xlfn.XLOOKUP(A2164,Sheet3!A2164:A4498,Sheet3!C2164:C4498)</f>
        <v>Stanislav</v>
      </c>
      <c r="D2164" s="20" t="str">
        <f>_xlfn.XLOOKUP(A2164,Sheet3!A2164:A4498,Sheet3!D2164:D4498)</f>
        <v xml:space="preserve">  Grace H</v>
      </c>
      <c r="E2164" s="46">
        <f>_xlfn.XLOOKUP(A2164,Sheet1!$A$2:$A$2336,Sheet1!$B$2:$B$2336)</f>
        <v>27.06</v>
      </c>
      <c r="F2164" s="20">
        <f>_xlfn.XLOOKUP(Table4[[#This Row],[Customer ID]],Sheet1!A2164:A4498,Sheet1!C2164:C4498)</f>
        <v>6.14</v>
      </c>
      <c r="G2164" s="20" t="str">
        <f>_xlfn.XLOOKUP(Table4[[#This Row],[Customer ID]],Sheet1!A2164:A4498,Sheet1!D2164:D4498)</f>
        <v>No</v>
      </c>
      <c r="H2164" s="20" t="str">
        <f>_xlfn.XLOOKUP(Table4[[#This Row],[Customer ID]],Sheet1!A2164:A4498,Sheet1!E2164:E4498)</f>
        <v>yes</v>
      </c>
      <c r="I2164" s="20" t="str">
        <f>_xlfn.XLOOKUP(Table4[[#This Row],[Customer ID]],Sheet1!A2164:A4498,Sheet1!F2164:F4498)</f>
        <v>No</v>
      </c>
      <c r="J2164" s="20">
        <f>_xlfn.XLOOKUP(Table4[[#This Row],[Customer ID]],Sheet1!A2164:A4498,Sheet1!G2164:G4498)</f>
        <v>1</v>
      </c>
      <c r="K2164" s="20" t="str">
        <f>_xlfn.XLOOKUP(Table4[[#This Row],[Customer ID]],Sheet1!A2164:A4498,Sheet1!H2164:H4498)</f>
        <v>No</v>
      </c>
      <c r="L2164" s="20" t="str">
        <f>_xlfn.XLOOKUP(Table4[[#This Row],[Customer ID]],Sheet1!A2164:A4498,Sheet1!I2164:I4498)</f>
        <v>Over Weight</v>
      </c>
      <c r="M2164" s="20" t="str">
        <f>_xlfn.XLOOKUP(A2164,Sheet1!A2164:A4498,Sheet1!J2164:J4498)</f>
        <v>Prediabetes</v>
      </c>
      <c r="N2164" s="48" t="str">
        <f>_xlfn.XLOOKUP(Table4[[#This Row],[Customer ID]],Table3[Customer ID],Table3[Date2])</f>
        <v>27-Dec-2004</v>
      </c>
      <c r="O2164" s="20">
        <f>_xlfn.XLOOKUP(A2164,Table3[Customer ID],Table3[Age])</f>
        <v>18</v>
      </c>
      <c r="P2164" s="20">
        <f>_xlfn.XLOOKUP(A2164,Table3[Customer ID],Table3[children])</f>
        <v>0</v>
      </c>
      <c r="Q2164" s="47">
        <f>_xlfn.XLOOKUP(A2164,Table3[Customer ID],Table3[charges])</f>
        <v>1863.45</v>
      </c>
      <c r="R2164" s="20" t="str">
        <f>_xlfn.XLOOKUP(A2164,Table3[Customer ID],Table3[Hospital tier])</f>
        <v>tier - 3</v>
      </c>
      <c r="S2164" s="20" t="str">
        <f>_xlfn.XLOOKUP(A2164,Table3[Customer ID],Table3[City tier])</f>
        <v>tier - 1</v>
      </c>
      <c r="T2164" s="20" t="str">
        <f>_xlfn.XLOOKUP(A2164,Table3[Customer ID],Table3[State ID])</f>
        <v>R1025</v>
      </c>
    </row>
    <row r="2165" spans="1:20" x14ac:dyDescent="0.3">
      <c r="A2165" s="20" t="s">
        <v>2183</v>
      </c>
      <c r="B2165" s="20" t="str">
        <f>_xlfn.XLOOKUP(A2165,Sheet3!A2165:A4499,Sheet3!B2165:B4499)</f>
        <v xml:space="preserve"> Ms</v>
      </c>
      <c r="C2165" s="20" t="str">
        <f>_xlfn.XLOOKUP(A2165,Sheet3!A2165:A4499,Sheet3!C2165:C4499)</f>
        <v>Meyer</v>
      </c>
      <c r="D2165" s="20" t="str">
        <f>_xlfn.XLOOKUP(A2165,Sheet3!A2165:A4499,Sheet3!D2165:D4499)</f>
        <v xml:space="preserve">  Caitie J.</v>
      </c>
      <c r="E2165" s="46">
        <f>_xlfn.XLOOKUP(A2165,Sheet1!$A$2:$A$2336,Sheet1!$B$2:$B$2336)</f>
        <v>20.49</v>
      </c>
      <c r="F2165" s="20">
        <f>_xlfn.XLOOKUP(Table4[[#This Row],[Customer ID]],Sheet1!A2165:A4499,Sheet1!C2165:C4499)</f>
        <v>4.87</v>
      </c>
      <c r="G2165" s="20" t="str">
        <f>_xlfn.XLOOKUP(Table4[[#This Row],[Customer ID]],Sheet1!A2165:A4499,Sheet1!D2165:D4499)</f>
        <v>No</v>
      </c>
      <c r="H2165" s="20" t="str">
        <f>_xlfn.XLOOKUP(Table4[[#This Row],[Customer ID]],Sheet1!A2165:A4499,Sheet1!E2165:E4499)</f>
        <v>No</v>
      </c>
      <c r="I2165" s="20" t="str">
        <f>_xlfn.XLOOKUP(Table4[[#This Row],[Customer ID]],Sheet1!A2165:A4499,Sheet1!F2165:F4499)</f>
        <v>No</v>
      </c>
      <c r="J2165" s="20">
        <f>_xlfn.XLOOKUP(Table4[[#This Row],[Customer ID]],Sheet1!A2165:A4499,Sheet1!G2165:G4499)</f>
        <v>0</v>
      </c>
      <c r="K2165" s="20" t="str">
        <f>_xlfn.XLOOKUP(Table4[[#This Row],[Customer ID]],Sheet1!A2165:A4499,Sheet1!H2165:H4499)</f>
        <v>No</v>
      </c>
      <c r="L2165" s="20" t="str">
        <f>_xlfn.XLOOKUP(Table4[[#This Row],[Customer ID]],Sheet1!A2165:A4499,Sheet1!I2165:I4499)</f>
        <v>Normal weight</v>
      </c>
      <c r="M2165" s="20" t="str">
        <f>_xlfn.XLOOKUP(A2165,Sheet1!A2165:A4499,Sheet1!J2165:J4499)</f>
        <v>Normal</v>
      </c>
      <c r="N2165" s="48" t="str">
        <f>_xlfn.XLOOKUP(Table4[[#This Row],[Customer ID]],Table3[Customer ID],Table3[Date2])</f>
        <v>6-Dec-1994</v>
      </c>
      <c r="O2165" s="20">
        <f>_xlfn.XLOOKUP(A2165,Table3[Customer ID],Table3[Age])</f>
        <v>28</v>
      </c>
      <c r="P2165" s="20">
        <f>_xlfn.XLOOKUP(A2165,Table3[Customer ID],Table3[children])</f>
        <v>0</v>
      </c>
      <c r="Q2165" s="47">
        <f>_xlfn.XLOOKUP(A2165,Table3[Customer ID],Table3[charges])</f>
        <v>1850.55</v>
      </c>
      <c r="R2165" s="20" t="str">
        <f>_xlfn.XLOOKUP(A2165,Table3[Customer ID],Table3[Hospital tier])</f>
        <v>tier - 3</v>
      </c>
      <c r="S2165" s="20" t="str">
        <f>_xlfn.XLOOKUP(A2165,Table3[Customer ID],Table3[City tier])</f>
        <v>tier - 2</v>
      </c>
      <c r="T2165" s="20" t="str">
        <f>_xlfn.XLOOKUP(A2165,Table3[Customer ID],Table3[State ID])</f>
        <v>R1012</v>
      </c>
    </row>
    <row r="2166" spans="1:20" x14ac:dyDescent="0.3">
      <c r="A2166" s="20" t="s">
        <v>2184</v>
      </c>
      <c r="B2166" s="20" t="str">
        <f>_xlfn.XLOOKUP(A2166,Sheet3!A2166:A4500,Sheet3!B2166:B4500)</f>
        <v xml:space="preserve"> Mr</v>
      </c>
      <c r="C2166" s="20" t="str">
        <f>_xlfn.XLOOKUP(A2166,Sheet3!A2166:A4500,Sheet3!C2166:C4500)</f>
        <v>Mears</v>
      </c>
      <c r="D2166" s="20" t="str">
        <f>_xlfn.XLOOKUP(A2166,Sheet3!A2166:A4500,Sheet3!D2166:D4500)</f>
        <v xml:space="preserve">  Benjamin</v>
      </c>
      <c r="E2166" s="46">
        <f>_xlfn.XLOOKUP(A2166,Sheet1!$A$2:$A$2336,Sheet1!$B$2:$B$2336)</f>
        <v>28.4</v>
      </c>
      <c r="F2166" s="20">
        <f>_xlfn.XLOOKUP(Table4[[#This Row],[Customer ID]],Sheet1!A2166:A4500,Sheet1!C2166:C4500)</f>
        <v>4.3</v>
      </c>
      <c r="G2166" s="20" t="str">
        <f>_xlfn.XLOOKUP(Table4[[#This Row],[Customer ID]],Sheet1!A2166:A4500,Sheet1!D2166:D4500)</f>
        <v>No</v>
      </c>
      <c r="H2166" s="20" t="str">
        <f>_xlfn.XLOOKUP(Table4[[#This Row],[Customer ID]],Sheet1!A2166:A4500,Sheet1!E2166:E4500)</f>
        <v>No</v>
      </c>
      <c r="I2166" s="20" t="str">
        <f>_xlfn.XLOOKUP(Table4[[#This Row],[Customer ID]],Sheet1!A2166:A4500,Sheet1!F2166:F4500)</f>
        <v>Yes</v>
      </c>
      <c r="J2166" s="20">
        <f>_xlfn.XLOOKUP(Table4[[#This Row],[Customer ID]],Sheet1!A2166:A4500,Sheet1!G2166:G4500)</f>
        <v>1</v>
      </c>
      <c r="K2166" s="20" t="str">
        <f>_xlfn.XLOOKUP(Table4[[#This Row],[Customer ID]],Sheet1!A2166:A4500,Sheet1!H2166:H4500)</f>
        <v>No</v>
      </c>
      <c r="L2166" s="20" t="str">
        <f>_xlfn.XLOOKUP(Table4[[#This Row],[Customer ID]],Sheet1!A2166:A4500,Sheet1!I2166:I4500)</f>
        <v>Over Weight</v>
      </c>
      <c r="M2166" s="20" t="str">
        <f>_xlfn.XLOOKUP(A2166,Sheet1!A2166:A4500,Sheet1!J2166:J4500)</f>
        <v>Normal</v>
      </c>
      <c r="N2166" s="48" t="str">
        <f>_xlfn.XLOOKUP(Table4[[#This Row],[Customer ID]],Table3[Customer ID],Table3[Date2])</f>
        <v>20-Jul-2003</v>
      </c>
      <c r="O2166" s="20">
        <f>_xlfn.XLOOKUP(A2166,Table3[Customer ID],Table3[Age])</f>
        <v>19</v>
      </c>
      <c r="P2166" s="20">
        <f>_xlfn.XLOOKUP(A2166,Table3[Customer ID],Table3[children])</f>
        <v>1</v>
      </c>
      <c r="Q2166" s="47">
        <f>_xlfn.XLOOKUP(A2166,Table3[Customer ID],Table3[charges])</f>
        <v>1842.52</v>
      </c>
      <c r="R2166" s="20" t="str">
        <f>_xlfn.XLOOKUP(A2166,Table3[Customer ID],Table3[Hospital tier])</f>
        <v>tier - 3</v>
      </c>
      <c r="S2166" s="20" t="str">
        <f>_xlfn.XLOOKUP(A2166,Table3[Customer ID],Table3[City tier])</f>
        <v>tier - 2</v>
      </c>
      <c r="T2166" s="20" t="str">
        <f>_xlfn.XLOOKUP(A2166,Table3[Customer ID],Table3[State ID])</f>
        <v>R1011</v>
      </c>
    </row>
    <row r="2167" spans="1:20" x14ac:dyDescent="0.3">
      <c r="A2167" s="20" t="s">
        <v>2185</v>
      </c>
      <c r="B2167" s="20" t="str">
        <f>_xlfn.XLOOKUP(A2167,Sheet3!A2167:A4501,Sheet3!B2167:B4501)</f>
        <v xml:space="preserve"> Mr</v>
      </c>
      <c r="C2167" s="20" t="str">
        <f>_xlfn.XLOOKUP(A2167,Sheet3!A2167:A4501,Sheet3!C2167:C4501)</f>
        <v>Neill</v>
      </c>
      <c r="D2167" s="20" t="str">
        <f>_xlfn.XLOOKUP(A2167,Sheet3!A2167:A4501,Sheet3!D2167:D4501)</f>
        <v xml:space="preserve">  Ian T</v>
      </c>
      <c r="E2167" s="46">
        <f>_xlfn.XLOOKUP(A2167,Sheet1!$A$2:$A$2336,Sheet1!$B$2:$B$2336)</f>
        <v>41.91</v>
      </c>
      <c r="F2167" s="20">
        <f>_xlfn.XLOOKUP(Table4[[#This Row],[Customer ID]],Sheet1!A2167:A4501,Sheet1!C2167:C4501)</f>
        <v>6.19</v>
      </c>
      <c r="G2167" s="20" t="str">
        <f>_xlfn.XLOOKUP(Table4[[#This Row],[Customer ID]],Sheet1!A2167:A4501,Sheet1!D2167:D4501)</f>
        <v>No</v>
      </c>
      <c r="H2167" s="20" t="str">
        <f>_xlfn.XLOOKUP(Table4[[#This Row],[Customer ID]],Sheet1!A2167:A4501,Sheet1!E2167:E4501)</f>
        <v>No</v>
      </c>
      <c r="I2167" s="20" t="str">
        <f>_xlfn.XLOOKUP(Table4[[#This Row],[Customer ID]],Sheet1!A2167:A4501,Sheet1!F2167:F4501)</f>
        <v>No</v>
      </c>
      <c r="J2167" s="20">
        <f>_xlfn.XLOOKUP(Table4[[#This Row],[Customer ID]],Sheet1!A2167:A4501,Sheet1!G2167:G4501)</f>
        <v>0</v>
      </c>
      <c r="K2167" s="20" t="str">
        <f>_xlfn.XLOOKUP(Table4[[#This Row],[Customer ID]],Sheet1!A2167:A4501,Sheet1!H2167:H4501)</f>
        <v>No</v>
      </c>
      <c r="L2167" s="20" t="str">
        <f>_xlfn.XLOOKUP(Table4[[#This Row],[Customer ID]],Sheet1!A2167:A4501,Sheet1!I2167:I4501)</f>
        <v>Obesity</v>
      </c>
      <c r="M2167" s="20" t="str">
        <f>_xlfn.XLOOKUP(A2167,Sheet1!A2167:A4501,Sheet1!J2167:J4501)</f>
        <v>Prediabetes</v>
      </c>
      <c r="N2167" s="48" t="str">
        <f>_xlfn.XLOOKUP(Table4[[#This Row],[Customer ID]],Table3[Customer ID],Table3[Date2])</f>
        <v>12-Dec-1999</v>
      </c>
      <c r="O2167" s="20">
        <f>_xlfn.XLOOKUP(A2167,Table3[Customer ID],Table3[Age])</f>
        <v>23</v>
      </c>
      <c r="P2167" s="20">
        <f>_xlfn.XLOOKUP(A2167,Table3[Customer ID],Table3[children])</f>
        <v>0</v>
      </c>
      <c r="Q2167" s="47">
        <f>_xlfn.XLOOKUP(A2167,Table3[Customer ID],Table3[charges])</f>
        <v>1837.28</v>
      </c>
      <c r="R2167" s="20" t="str">
        <f>_xlfn.XLOOKUP(A2167,Table3[Customer ID],Table3[Hospital tier])</f>
        <v>tier - 3</v>
      </c>
      <c r="S2167" s="20" t="str">
        <f>_xlfn.XLOOKUP(A2167,Table3[Customer ID],Table3[City tier])</f>
        <v>tier - 2</v>
      </c>
      <c r="T2167" s="20" t="str">
        <f>_xlfn.XLOOKUP(A2167,Table3[Customer ID],Table3[State ID])</f>
        <v>R1013</v>
      </c>
    </row>
    <row r="2168" spans="1:20" x14ac:dyDescent="0.3">
      <c r="A2168" s="20" t="s">
        <v>2186</v>
      </c>
      <c r="B2168" s="20" t="str">
        <f>_xlfn.XLOOKUP(A2168,Sheet3!A2168:A4502,Sheet3!B2168:B4502)</f>
        <v xml:space="preserve"> Mr</v>
      </c>
      <c r="C2168" s="20" t="str">
        <f>_xlfn.XLOOKUP(A2168,Sheet3!A2168:A4502,Sheet3!C2168:C4502)</f>
        <v>Tola</v>
      </c>
      <c r="D2168" s="20" t="str">
        <f>_xlfn.XLOOKUP(A2168,Sheet3!A2168:A4502,Sheet3!D2168:D4502)</f>
        <v xml:space="preserve">  Tadese</v>
      </c>
      <c r="E2168" s="46">
        <f>_xlfn.XLOOKUP(A2168,Sheet1!$A$2:$A$2336,Sheet1!$B$2:$B$2336)</f>
        <v>24.6</v>
      </c>
      <c r="F2168" s="20">
        <f>_xlfn.XLOOKUP(Table4[[#This Row],[Customer ID]],Sheet1!A2168:A4502,Sheet1!C2168:C4502)</f>
        <v>6.19</v>
      </c>
      <c r="G2168" s="20" t="str">
        <f>_xlfn.XLOOKUP(Table4[[#This Row],[Customer ID]],Sheet1!A2168:A4502,Sheet1!D2168:D4502)</f>
        <v>No</v>
      </c>
      <c r="H2168" s="20" t="str">
        <f>_xlfn.XLOOKUP(Table4[[#This Row],[Customer ID]],Sheet1!A2168:A4502,Sheet1!E2168:E4502)</f>
        <v>No</v>
      </c>
      <c r="I2168" s="20" t="str">
        <f>_xlfn.XLOOKUP(Table4[[#This Row],[Customer ID]],Sheet1!A2168:A4502,Sheet1!F2168:F4502)</f>
        <v>Yes</v>
      </c>
      <c r="J2168" s="20">
        <f>_xlfn.XLOOKUP(Table4[[#This Row],[Customer ID]],Sheet1!A2168:A4502,Sheet1!G2168:G4502)</f>
        <v>1</v>
      </c>
      <c r="K2168" s="20" t="str">
        <f>_xlfn.XLOOKUP(Table4[[#This Row],[Customer ID]],Sheet1!A2168:A4502,Sheet1!H2168:H4502)</f>
        <v>No</v>
      </c>
      <c r="L2168" s="20" t="str">
        <f>_xlfn.XLOOKUP(Table4[[#This Row],[Customer ID]],Sheet1!A2168:A4502,Sheet1!I2168:I4502)</f>
        <v>Normal weight</v>
      </c>
      <c r="M2168" s="20" t="str">
        <f>_xlfn.XLOOKUP(A2168,Sheet1!A2168:A4502,Sheet1!J2168:J4502)</f>
        <v>Prediabetes</v>
      </c>
      <c r="N2168" s="48" t="str">
        <f>_xlfn.XLOOKUP(Table4[[#This Row],[Customer ID]],Table3[Customer ID],Table3[Date2])</f>
        <v>4-Aug-2003</v>
      </c>
      <c r="O2168" s="20">
        <f>_xlfn.XLOOKUP(A2168,Table3[Customer ID],Table3[Age])</f>
        <v>19</v>
      </c>
      <c r="P2168" s="20">
        <f>_xlfn.XLOOKUP(A2168,Table3[Customer ID],Table3[children])</f>
        <v>1</v>
      </c>
      <c r="Q2168" s="47">
        <f>_xlfn.XLOOKUP(A2168,Table3[Customer ID],Table3[charges])</f>
        <v>1837.24</v>
      </c>
      <c r="R2168" s="20" t="str">
        <f>_xlfn.XLOOKUP(A2168,Table3[Customer ID],Table3[Hospital tier])</f>
        <v>tier - 3</v>
      </c>
      <c r="S2168" s="20" t="str">
        <f>_xlfn.XLOOKUP(A2168,Table3[Customer ID],Table3[City tier])</f>
        <v>tier - 2</v>
      </c>
      <c r="T2168" s="20" t="str">
        <f>_xlfn.XLOOKUP(A2168,Table3[Customer ID],Table3[State ID])</f>
        <v>R1011</v>
      </c>
    </row>
    <row r="2169" spans="1:20" x14ac:dyDescent="0.3">
      <c r="A2169" s="20" t="s">
        <v>2187</v>
      </c>
      <c r="B2169" s="20" t="str">
        <f>_xlfn.XLOOKUP(A2169,Sheet3!A2169:A4503,Sheet3!B2169:B4503)</f>
        <v xml:space="preserve"> Mr</v>
      </c>
      <c r="C2169" s="20" t="str">
        <f>_xlfn.XLOOKUP(A2169,Sheet3!A2169:A4503,Sheet3!C2169:C4503)</f>
        <v>Briskman</v>
      </c>
      <c r="D2169" s="20" t="str">
        <f>_xlfn.XLOOKUP(A2169,Sheet3!A2169:A4503,Sheet3!D2169:D4503)</f>
        <v xml:space="preserve">  Jonathan</v>
      </c>
      <c r="E2169" s="46">
        <f>_xlfn.XLOOKUP(A2169,Sheet1!$A$2:$A$2336,Sheet1!$B$2:$B$2336)</f>
        <v>20.9</v>
      </c>
      <c r="F2169" s="20">
        <f>_xlfn.XLOOKUP(Table4[[#This Row],[Customer ID]],Sheet1!A2169:A4503,Sheet1!C2169:C4503)</f>
        <v>5.12</v>
      </c>
      <c r="G2169" s="20" t="str">
        <f>_xlfn.XLOOKUP(Table4[[#This Row],[Customer ID]],Sheet1!A2169:A4503,Sheet1!D2169:D4503)</f>
        <v>No</v>
      </c>
      <c r="H2169" s="20" t="str">
        <f>_xlfn.XLOOKUP(Table4[[#This Row],[Customer ID]],Sheet1!A2169:A4503,Sheet1!E2169:E4503)</f>
        <v>No</v>
      </c>
      <c r="I2169" s="20" t="str">
        <f>_xlfn.XLOOKUP(Table4[[#This Row],[Customer ID]],Sheet1!A2169:A4503,Sheet1!F2169:F4503)</f>
        <v>Yes</v>
      </c>
      <c r="J2169" s="20">
        <f>_xlfn.XLOOKUP(Table4[[#This Row],[Customer ID]],Sheet1!A2169:A4503,Sheet1!G2169:G4503)</f>
        <v>1</v>
      </c>
      <c r="K2169" s="20" t="str">
        <f>_xlfn.XLOOKUP(Table4[[#This Row],[Customer ID]],Sheet1!A2169:A4503,Sheet1!H2169:H4503)</f>
        <v>No</v>
      </c>
      <c r="L2169" s="20" t="str">
        <f>_xlfn.XLOOKUP(Table4[[#This Row],[Customer ID]],Sheet1!A2169:A4503,Sheet1!I2169:I4503)</f>
        <v>Normal weight</v>
      </c>
      <c r="M2169" s="20" t="str">
        <f>_xlfn.XLOOKUP(A2169,Sheet1!A2169:A4503,Sheet1!J2169:J4503)</f>
        <v>Normal</v>
      </c>
      <c r="N2169" s="48" t="str">
        <f>_xlfn.XLOOKUP(Table4[[#This Row],[Customer ID]],Table3[Customer ID],Table3[Date2])</f>
        <v>11-Aug-2003</v>
      </c>
      <c r="O2169" s="20">
        <f>_xlfn.XLOOKUP(A2169,Table3[Customer ID],Table3[Age])</f>
        <v>19</v>
      </c>
      <c r="P2169" s="20">
        <f>_xlfn.XLOOKUP(A2169,Table3[Customer ID],Table3[children])</f>
        <v>1</v>
      </c>
      <c r="Q2169" s="47">
        <f>_xlfn.XLOOKUP(A2169,Table3[Customer ID],Table3[charges])</f>
        <v>1832.09</v>
      </c>
      <c r="R2169" s="20" t="str">
        <f>_xlfn.XLOOKUP(A2169,Table3[Customer ID],Table3[Hospital tier])</f>
        <v>tier - 3</v>
      </c>
      <c r="S2169" s="20" t="str">
        <f>_xlfn.XLOOKUP(A2169,Table3[Customer ID],Table3[City tier])</f>
        <v>tier - 3</v>
      </c>
      <c r="T2169" s="20" t="str">
        <f>_xlfn.XLOOKUP(A2169,Table3[Customer ID],Table3[State ID])</f>
        <v>R1011</v>
      </c>
    </row>
    <row r="2170" spans="1:20" x14ac:dyDescent="0.3">
      <c r="A2170" s="20" t="s">
        <v>2188</v>
      </c>
      <c r="B2170" s="20" t="str">
        <f>_xlfn.XLOOKUP(A2170,Sheet3!A2170:A4504,Sheet3!B2170:B4504)</f>
        <v xml:space="preserve"> Mr</v>
      </c>
      <c r="C2170" s="20" t="str">
        <f>_xlfn.XLOOKUP(A2170,Sheet3!A2170:A4504,Sheet3!C2170:C4504)</f>
        <v>Ritzenhein</v>
      </c>
      <c r="D2170" s="20" t="str">
        <f>_xlfn.XLOOKUP(A2170,Sheet3!A2170:A4504,Sheet3!D2170:D4504)</f>
        <v xml:space="preserve">  Dathan</v>
      </c>
      <c r="E2170" s="46">
        <f>_xlfn.XLOOKUP(A2170,Sheet1!$A$2:$A$2336,Sheet1!$B$2:$B$2336)</f>
        <v>34.4</v>
      </c>
      <c r="F2170" s="20">
        <f>_xlfn.XLOOKUP(Table4[[#This Row],[Customer ID]],Sheet1!A2170:A4504,Sheet1!C2170:C4504)</f>
        <v>4.04</v>
      </c>
      <c r="G2170" s="20" t="str">
        <f>_xlfn.XLOOKUP(Table4[[#This Row],[Customer ID]],Sheet1!A2170:A4504,Sheet1!D2170:D4504)</f>
        <v>No</v>
      </c>
      <c r="H2170" s="20" t="str">
        <f>_xlfn.XLOOKUP(Table4[[#This Row],[Customer ID]],Sheet1!A2170:A4504,Sheet1!E2170:E4504)</f>
        <v>No</v>
      </c>
      <c r="I2170" s="20" t="str">
        <f>_xlfn.XLOOKUP(Table4[[#This Row],[Customer ID]],Sheet1!A2170:A4504,Sheet1!F2170:F4504)</f>
        <v>No</v>
      </c>
      <c r="J2170" s="20">
        <f>_xlfn.XLOOKUP(Table4[[#This Row],[Customer ID]],Sheet1!A2170:A4504,Sheet1!G2170:G4504)</f>
        <v>0</v>
      </c>
      <c r="K2170" s="20" t="str">
        <f>_xlfn.XLOOKUP(Table4[[#This Row],[Customer ID]],Sheet1!A2170:A4504,Sheet1!H2170:H4504)</f>
        <v>No</v>
      </c>
      <c r="L2170" s="20" t="str">
        <f>_xlfn.XLOOKUP(Table4[[#This Row],[Customer ID]],Sheet1!A2170:A4504,Sheet1!I2170:I4504)</f>
        <v>Obesity</v>
      </c>
      <c r="M2170" s="20" t="str">
        <f>_xlfn.XLOOKUP(A2170,Sheet1!A2170:A4504,Sheet1!J2170:J4504)</f>
        <v>Normal</v>
      </c>
      <c r="N2170" s="48" t="str">
        <f>_xlfn.XLOOKUP(Table4[[#This Row],[Customer ID]],Table3[Customer ID],Table3[Date2])</f>
        <v>1-Oct-1999</v>
      </c>
      <c r="O2170" s="20">
        <f>_xlfn.XLOOKUP(A2170,Table3[Customer ID],Table3[Age])</f>
        <v>23</v>
      </c>
      <c r="P2170" s="20">
        <f>_xlfn.XLOOKUP(A2170,Table3[Customer ID],Table3[children])</f>
        <v>0</v>
      </c>
      <c r="Q2170" s="47">
        <f>_xlfn.XLOOKUP(A2170,Table3[Customer ID],Table3[charges])</f>
        <v>1826.84</v>
      </c>
      <c r="R2170" s="20" t="str">
        <f>_xlfn.XLOOKUP(A2170,Table3[Customer ID],Table3[Hospital tier])</f>
        <v>tier - 3</v>
      </c>
      <c r="S2170" s="20" t="str">
        <f>_xlfn.XLOOKUP(A2170,Table3[Customer ID],Table3[City tier])</f>
        <v>tier - 2</v>
      </c>
      <c r="T2170" s="20" t="str">
        <f>_xlfn.XLOOKUP(A2170,Table3[Customer ID],Table3[State ID])</f>
        <v>R1011</v>
      </c>
    </row>
    <row r="2171" spans="1:20" x14ac:dyDescent="0.3">
      <c r="A2171" s="20" t="s">
        <v>2189</v>
      </c>
      <c r="B2171" s="20" t="str">
        <f>_xlfn.XLOOKUP(A2171,Sheet3!A2171:A4505,Sheet3!B2171:B4505)</f>
        <v xml:space="preserve"> Mr</v>
      </c>
      <c r="C2171" s="20" t="str">
        <f>_xlfn.XLOOKUP(A2171,Sheet3!A2171:A4505,Sheet3!C2171:C4505)</f>
        <v>Malkowski</v>
      </c>
      <c r="D2171" s="20" t="str">
        <f>_xlfn.XLOOKUP(A2171,Sheet3!A2171:A4505,Sheet3!D2171:D4505)</f>
        <v xml:space="preserve">  Eric</v>
      </c>
      <c r="E2171" s="46">
        <f>_xlfn.XLOOKUP(A2171,Sheet1!$A$2:$A$2336,Sheet1!$B$2:$B$2336)</f>
        <v>32.56</v>
      </c>
      <c r="F2171" s="20">
        <f>_xlfn.XLOOKUP(Table4[[#This Row],[Customer ID]],Sheet1!A2171:A4505,Sheet1!C2171:C4505)</f>
        <v>5.36</v>
      </c>
      <c r="G2171" s="20" t="str">
        <f>_xlfn.XLOOKUP(Table4[[#This Row],[Customer ID]],Sheet1!A2171:A4505,Sheet1!D2171:D4505)</f>
        <v>No</v>
      </c>
      <c r="H2171" s="20" t="str">
        <f>_xlfn.XLOOKUP(Table4[[#This Row],[Customer ID]],Sheet1!A2171:A4505,Sheet1!E2171:E4505)</f>
        <v>No</v>
      </c>
      <c r="I2171" s="20" t="str">
        <f>_xlfn.XLOOKUP(Table4[[#This Row],[Customer ID]],Sheet1!A2171:A4505,Sheet1!F2171:F4505)</f>
        <v>No</v>
      </c>
      <c r="J2171" s="20">
        <f>_xlfn.XLOOKUP(Table4[[#This Row],[Customer ID]],Sheet1!A2171:A4505,Sheet1!G2171:G4505)</f>
        <v>0</v>
      </c>
      <c r="K2171" s="20" t="str">
        <f>_xlfn.XLOOKUP(Table4[[#This Row],[Customer ID]],Sheet1!A2171:A4505,Sheet1!H2171:H4505)</f>
        <v>No</v>
      </c>
      <c r="L2171" s="20" t="str">
        <f>_xlfn.XLOOKUP(Table4[[#This Row],[Customer ID]],Sheet1!A2171:A4505,Sheet1!I2171:I4505)</f>
        <v>Obesity</v>
      </c>
      <c r="M2171" s="20" t="str">
        <f>_xlfn.XLOOKUP(A2171,Sheet1!A2171:A4505,Sheet1!J2171:J4505)</f>
        <v>Normal</v>
      </c>
      <c r="N2171" s="48" t="str">
        <f>_xlfn.XLOOKUP(Table4[[#This Row],[Customer ID]],Table3[Customer ID],Table3[Date2])</f>
        <v>17-Nov-1999</v>
      </c>
      <c r="O2171" s="20">
        <f>_xlfn.XLOOKUP(A2171,Table3[Customer ID],Table3[Age])</f>
        <v>23</v>
      </c>
      <c r="P2171" s="20">
        <f>_xlfn.XLOOKUP(A2171,Table3[Customer ID],Table3[children])</f>
        <v>0</v>
      </c>
      <c r="Q2171" s="47">
        <f>_xlfn.XLOOKUP(A2171,Table3[Customer ID],Table3[charges])</f>
        <v>1824.29</v>
      </c>
      <c r="R2171" s="20" t="str">
        <f>_xlfn.XLOOKUP(A2171,Table3[Customer ID],Table3[Hospital tier])</f>
        <v>tier - 3</v>
      </c>
      <c r="S2171" s="20" t="str">
        <f>_xlfn.XLOOKUP(A2171,Table3[Customer ID],Table3[City tier])</f>
        <v>tier - 3</v>
      </c>
      <c r="T2171" s="20" t="str">
        <f>_xlfn.XLOOKUP(A2171,Table3[Customer ID],Table3[State ID])</f>
        <v>R1013</v>
      </c>
    </row>
    <row r="2172" spans="1:20" x14ac:dyDescent="0.3">
      <c r="A2172" s="20" t="s">
        <v>2190</v>
      </c>
      <c r="B2172" s="20" t="str">
        <f>_xlfn.XLOOKUP(A2172,Sheet3!A2172:A4506,Sheet3!B2172:B4506)</f>
        <v xml:space="preserve"> Ms</v>
      </c>
      <c r="C2172" s="20" t="str">
        <f>_xlfn.XLOOKUP(A2172,Sheet3!A2172:A4506,Sheet3!C2172:C4506)</f>
        <v>Andreyko</v>
      </c>
      <c r="D2172" s="20" t="str">
        <f>_xlfn.XLOOKUP(A2172,Sheet3!A2172:A4506,Sheet3!D2172:D4506)</f>
        <v xml:space="preserve">  Allison M</v>
      </c>
      <c r="E2172" s="46">
        <f>_xlfn.XLOOKUP(A2172,Sheet1!$A$2:$A$2336,Sheet1!$B$2:$B$2336)</f>
        <v>27.98</v>
      </c>
      <c r="F2172" s="20">
        <f>_xlfn.XLOOKUP(Table4[[#This Row],[Customer ID]],Sheet1!A2172:A4506,Sheet1!C2172:C4506)</f>
        <v>4.38</v>
      </c>
      <c r="G2172" s="20" t="str">
        <f>_xlfn.XLOOKUP(Table4[[#This Row],[Customer ID]],Sheet1!A2172:A4506,Sheet1!D2172:D4506)</f>
        <v>No</v>
      </c>
      <c r="H2172" s="20" t="str">
        <f>_xlfn.XLOOKUP(Table4[[#This Row],[Customer ID]],Sheet1!A2172:A4506,Sheet1!E2172:E4506)</f>
        <v>yes</v>
      </c>
      <c r="I2172" s="20" t="str">
        <f>_xlfn.XLOOKUP(Table4[[#This Row],[Customer ID]],Sheet1!A2172:A4506,Sheet1!F2172:F4506)</f>
        <v>No</v>
      </c>
      <c r="J2172" s="20">
        <f>_xlfn.XLOOKUP(Table4[[#This Row],[Customer ID]],Sheet1!A2172:A4506,Sheet1!G2172:G4506)</f>
        <v>1</v>
      </c>
      <c r="K2172" s="20" t="str">
        <f>_xlfn.XLOOKUP(Table4[[#This Row],[Customer ID]],Sheet1!A2172:A4506,Sheet1!H2172:H4506)</f>
        <v>No</v>
      </c>
      <c r="L2172" s="20" t="str">
        <f>_xlfn.XLOOKUP(Table4[[#This Row],[Customer ID]],Sheet1!A2172:A4506,Sheet1!I2172:I4506)</f>
        <v>Over Weight</v>
      </c>
      <c r="M2172" s="20" t="str">
        <f>_xlfn.XLOOKUP(A2172,Sheet1!A2172:A4506,Sheet1!J2172:J4506)</f>
        <v>Normal</v>
      </c>
      <c r="N2172" s="48" t="str">
        <f>_xlfn.XLOOKUP(Table4[[#This Row],[Customer ID]],Table3[Customer ID],Table3[Date2])</f>
        <v>19-Aug-2004</v>
      </c>
      <c r="O2172" s="20">
        <f>_xlfn.XLOOKUP(A2172,Table3[Customer ID],Table3[Age])</f>
        <v>18</v>
      </c>
      <c r="P2172" s="20">
        <f>_xlfn.XLOOKUP(A2172,Table3[Customer ID],Table3[children])</f>
        <v>0</v>
      </c>
      <c r="Q2172" s="47">
        <f>_xlfn.XLOOKUP(A2172,Table3[Customer ID],Table3[charges])</f>
        <v>1822.54</v>
      </c>
      <c r="R2172" s="20" t="str">
        <f>_xlfn.XLOOKUP(A2172,Table3[Customer ID],Table3[Hospital tier])</f>
        <v>tier - 3</v>
      </c>
      <c r="S2172" s="20" t="str">
        <f>_xlfn.XLOOKUP(A2172,Table3[Customer ID],Table3[City tier])</f>
        <v>tier - 1</v>
      </c>
      <c r="T2172" s="20" t="str">
        <f>_xlfn.XLOOKUP(A2172,Table3[Customer ID],Table3[State ID])</f>
        <v>R1012</v>
      </c>
    </row>
    <row r="2173" spans="1:20" x14ac:dyDescent="0.3">
      <c r="A2173" s="20" t="s">
        <v>2191</v>
      </c>
      <c r="B2173" s="20" t="str">
        <f>_xlfn.XLOOKUP(A2173,Sheet3!A2173:A4507,Sheet3!B2173:B4507)</f>
        <v xml:space="preserve"> Mr</v>
      </c>
      <c r="C2173" s="20" t="str">
        <f>_xlfn.XLOOKUP(A2173,Sheet3!A2173:A4507,Sheet3!C2173:C4507)</f>
        <v>Landry</v>
      </c>
      <c r="D2173" s="20" t="str">
        <f>_xlfn.XLOOKUP(A2173,Sheet3!A2173:A4507,Sheet3!D2173:D4507)</f>
        <v xml:space="preserve">  Paul</v>
      </c>
      <c r="E2173" s="46">
        <f>_xlfn.XLOOKUP(A2173,Sheet1!$A$2:$A$2336,Sheet1!$B$2:$B$2336)</f>
        <v>26.51</v>
      </c>
      <c r="F2173" s="20">
        <f>_xlfn.XLOOKUP(Table4[[#This Row],[Customer ID]],Sheet1!A2173:A4507,Sheet1!C2173:C4507)</f>
        <v>4.58</v>
      </c>
      <c r="G2173" s="20" t="str">
        <f>_xlfn.XLOOKUP(Table4[[#This Row],[Customer ID]],Sheet1!A2173:A4507,Sheet1!D2173:D4507)</f>
        <v>No</v>
      </c>
      <c r="H2173" s="20" t="str">
        <f>_xlfn.XLOOKUP(Table4[[#This Row],[Customer ID]],Sheet1!A2173:A4507,Sheet1!E2173:E4507)</f>
        <v>No</v>
      </c>
      <c r="I2173" s="20" t="str">
        <f>_xlfn.XLOOKUP(Table4[[#This Row],[Customer ID]],Sheet1!A2173:A4507,Sheet1!F2173:F4507)</f>
        <v>No</v>
      </c>
      <c r="J2173" s="20">
        <f>_xlfn.XLOOKUP(Table4[[#This Row],[Customer ID]],Sheet1!A2173:A4507,Sheet1!G2173:G4507)</f>
        <v>0</v>
      </c>
      <c r="K2173" s="20" t="str">
        <f>_xlfn.XLOOKUP(Table4[[#This Row],[Customer ID]],Sheet1!A2173:A4507,Sheet1!H2173:H4507)</f>
        <v>No</v>
      </c>
      <c r="L2173" s="20" t="str">
        <f>_xlfn.XLOOKUP(Table4[[#This Row],[Customer ID]],Sheet1!A2173:A4507,Sheet1!I2173:I4507)</f>
        <v>Over Weight</v>
      </c>
      <c r="M2173" s="20" t="str">
        <f>_xlfn.XLOOKUP(A2173,Sheet1!A2173:A4507,Sheet1!J2173:J4507)</f>
        <v>Normal</v>
      </c>
      <c r="N2173" s="48" t="str">
        <f>_xlfn.XLOOKUP(Table4[[#This Row],[Customer ID]],Table3[Customer ID],Table3[Date2])</f>
        <v>25-Sep-1999</v>
      </c>
      <c r="O2173" s="20">
        <f>_xlfn.XLOOKUP(A2173,Table3[Customer ID],Table3[Age])</f>
        <v>23</v>
      </c>
      <c r="P2173" s="20">
        <f>_xlfn.XLOOKUP(A2173,Table3[Customer ID],Table3[children])</f>
        <v>0</v>
      </c>
      <c r="Q2173" s="47">
        <f>_xlfn.XLOOKUP(A2173,Table3[Customer ID],Table3[charges])</f>
        <v>1815.88</v>
      </c>
      <c r="R2173" s="20" t="str">
        <f>_xlfn.XLOOKUP(A2173,Table3[Customer ID],Table3[Hospital tier])</f>
        <v>tier - 3</v>
      </c>
      <c r="S2173" s="20" t="str">
        <f>_xlfn.XLOOKUP(A2173,Table3[Customer ID],Table3[City tier])</f>
        <v>tier - 3</v>
      </c>
      <c r="T2173" s="20" t="str">
        <f>_xlfn.XLOOKUP(A2173,Table3[Customer ID],Table3[State ID])</f>
        <v>R1013</v>
      </c>
    </row>
    <row r="2174" spans="1:20" x14ac:dyDescent="0.3">
      <c r="A2174" s="20" t="s">
        <v>2192</v>
      </c>
      <c r="B2174" s="20" t="str">
        <f>_xlfn.XLOOKUP(A2174,Sheet3!A2174:A4508,Sheet3!B2174:B4508)</f>
        <v xml:space="preserve"> Mr</v>
      </c>
      <c r="C2174" s="20" t="str">
        <f>_xlfn.XLOOKUP(A2174,Sheet3!A2174:A4508,Sheet3!C2174:C4508)</f>
        <v>Lozier</v>
      </c>
      <c r="D2174" s="20" t="str">
        <f>_xlfn.XLOOKUP(A2174,Sheet3!A2174:A4508,Sheet3!D2174:D4508)</f>
        <v xml:space="preserve">  Aaron R</v>
      </c>
      <c r="E2174" s="46">
        <f>_xlfn.XLOOKUP(A2174,Sheet1!$A$2:$A$2336,Sheet1!$B$2:$B$2336)</f>
        <v>29.734999999999999</v>
      </c>
      <c r="F2174" s="20">
        <f>_xlfn.XLOOKUP(Table4[[#This Row],[Customer ID]],Sheet1!A2174:A4508,Sheet1!C2174:C4508)</f>
        <v>11.92</v>
      </c>
      <c r="G2174" s="20" t="str">
        <f>_xlfn.XLOOKUP(Table4[[#This Row],[Customer ID]],Sheet1!A2174:A4508,Sheet1!D2174:D4508)</f>
        <v>No</v>
      </c>
      <c r="H2174" s="20" t="str">
        <f>_xlfn.XLOOKUP(Table4[[#This Row],[Customer ID]],Sheet1!A2174:A4508,Sheet1!E2174:E4508)</f>
        <v>No</v>
      </c>
      <c r="I2174" s="20" t="str">
        <f>_xlfn.XLOOKUP(Table4[[#This Row],[Customer ID]],Sheet1!A2174:A4508,Sheet1!F2174:F4508)</f>
        <v>No</v>
      </c>
      <c r="J2174" s="20">
        <f>_xlfn.XLOOKUP(Table4[[#This Row],[Customer ID]],Sheet1!A2174:A4508,Sheet1!G2174:G4508)</f>
        <v>0</v>
      </c>
      <c r="K2174" s="20" t="str">
        <f>_xlfn.XLOOKUP(Table4[[#This Row],[Customer ID]],Sheet1!A2174:A4508,Sheet1!H2174:H4508)</f>
        <v>No</v>
      </c>
      <c r="L2174" s="20" t="str">
        <f>_xlfn.XLOOKUP(Table4[[#This Row],[Customer ID]],Sheet1!A2174:A4508,Sheet1!I2174:I4508)</f>
        <v>Over Weight</v>
      </c>
      <c r="M2174" s="20" t="str">
        <f>_xlfn.XLOOKUP(A2174,Sheet1!A2174:A4508,Sheet1!J2174:J4508)</f>
        <v>Diabetes</v>
      </c>
      <c r="N2174" s="48" t="str">
        <f>_xlfn.XLOOKUP(Table4[[#This Row],[Customer ID]],Table3[Customer ID],Table3[Date2])</f>
        <v>13-Dec-2002</v>
      </c>
      <c r="O2174" s="20">
        <f>_xlfn.XLOOKUP(A2174,Table3[Customer ID],Table3[Age])</f>
        <v>20</v>
      </c>
      <c r="P2174" s="20">
        <f>_xlfn.XLOOKUP(A2174,Table3[Customer ID],Table3[children])</f>
        <v>0</v>
      </c>
      <c r="Q2174" s="47">
        <f>_xlfn.XLOOKUP(A2174,Table3[Customer ID],Table3[charges])</f>
        <v>1769.53</v>
      </c>
      <c r="R2174" s="20" t="str">
        <f>_xlfn.XLOOKUP(A2174,Table3[Customer ID],Table3[Hospital tier])</f>
        <v>tier - 3</v>
      </c>
      <c r="S2174" s="20" t="str">
        <f>_xlfn.XLOOKUP(A2174,Table3[Customer ID],Table3[City tier])</f>
        <v>tier - 3</v>
      </c>
      <c r="T2174" s="20" t="str">
        <f>_xlfn.XLOOKUP(A2174,Table3[Customer ID],Table3[State ID])</f>
        <v>R1012</v>
      </c>
    </row>
    <row r="2175" spans="1:20" x14ac:dyDescent="0.3">
      <c r="A2175" s="20" t="s">
        <v>2193</v>
      </c>
      <c r="B2175" s="20" t="str">
        <f>_xlfn.XLOOKUP(A2175,Sheet3!A2175:A4509,Sheet3!B2175:B4509)</f>
        <v xml:space="preserve"> Ms</v>
      </c>
      <c r="C2175" s="20" t="str">
        <f>_xlfn.XLOOKUP(A2175,Sheet3!A2175:A4509,Sheet3!C2175:C4509)</f>
        <v>O'Brien</v>
      </c>
      <c r="D2175" s="20" t="str">
        <f>_xlfn.XLOOKUP(A2175,Sheet3!A2175:A4509,Sheet3!D2175:D4509)</f>
        <v xml:space="preserve">  Caitlin H.</v>
      </c>
      <c r="E2175" s="46">
        <f>_xlfn.XLOOKUP(A2175,Sheet1!$A$2:$A$2336,Sheet1!$B$2:$B$2336)</f>
        <v>40.5</v>
      </c>
      <c r="F2175" s="20">
        <f>_xlfn.XLOOKUP(Table4[[#This Row],[Customer ID]],Sheet1!A2175:A4509,Sheet1!C2175:C4509)</f>
        <v>5.4</v>
      </c>
      <c r="G2175" s="20" t="str">
        <f>_xlfn.XLOOKUP(Table4[[#This Row],[Customer ID]],Sheet1!A2175:A4509,Sheet1!D2175:D4509)</f>
        <v>No</v>
      </c>
      <c r="H2175" s="20" t="str">
        <f>_xlfn.XLOOKUP(Table4[[#This Row],[Customer ID]],Sheet1!A2175:A4509,Sheet1!E2175:E4509)</f>
        <v>No</v>
      </c>
      <c r="I2175" s="20" t="str">
        <f>_xlfn.XLOOKUP(Table4[[#This Row],[Customer ID]],Sheet1!A2175:A4509,Sheet1!F2175:F4509)</f>
        <v>Yes</v>
      </c>
      <c r="J2175" s="20">
        <f>_xlfn.XLOOKUP(Table4[[#This Row],[Customer ID]],Sheet1!A2175:A4509,Sheet1!G2175:G4509)</f>
        <v>1</v>
      </c>
      <c r="K2175" s="20" t="str">
        <f>_xlfn.XLOOKUP(Table4[[#This Row],[Customer ID]],Sheet1!A2175:A4509,Sheet1!H2175:H4509)</f>
        <v>No</v>
      </c>
      <c r="L2175" s="20" t="str">
        <f>_xlfn.XLOOKUP(Table4[[#This Row],[Customer ID]],Sheet1!A2175:A4509,Sheet1!I2175:I4509)</f>
        <v>Obesity</v>
      </c>
      <c r="M2175" s="20" t="str">
        <f>_xlfn.XLOOKUP(A2175,Sheet1!A2175:A4509,Sheet1!J2175:J4509)</f>
        <v>Normal</v>
      </c>
      <c r="N2175" s="48" t="str">
        <f>_xlfn.XLOOKUP(Table4[[#This Row],[Customer ID]],Table3[Customer ID],Table3[Date2])</f>
        <v>19-Nov-2003</v>
      </c>
      <c r="O2175" s="20">
        <f>_xlfn.XLOOKUP(A2175,Table3[Customer ID],Table3[Age])</f>
        <v>19</v>
      </c>
      <c r="P2175" s="20">
        <f>_xlfn.XLOOKUP(A2175,Table3[Customer ID],Table3[children])</f>
        <v>0</v>
      </c>
      <c r="Q2175" s="47">
        <f>_xlfn.XLOOKUP(A2175,Table3[Customer ID],Table3[charges])</f>
        <v>1759.34</v>
      </c>
      <c r="R2175" s="20" t="str">
        <f>_xlfn.XLOOKUP(A2175,Table3[Customer ID],Table3[Hospital tier])</f>
        <v>tier - 3</v>
      </c>
      <c r="S2175" s="20" t="str">
        <f>_xlfn.XLOOKUP(A2175,Table3[Customer ID],Table3[City tier])</f>
        <v>tier - 1</v>
      </c>
      <c r="T2175" s="20" t="str">
        <f>_xlfn.XLOOKUP(A2175,Table3[Customer ID],Table3[State ID])</f>
        <v>R1011</v>
      </c>
    </row>
    <row r="2176" spans="1:20" x14ac:dyDescent="0.3">
      <c r="A2176" s="20" t="s">
        <v>2194</v>
      </c>
      <c r="B2176" s="20" t="str">
        <f>_xlfn.XLOOKUP(A2176,Sheet3!A2176:A4510,Sheet3!B2176:B4510)</f>
        <v xml:space="preserve"> Mr</v>
      </c>
      <c r="C2176" s="20" t="str">
        <f>_xlfn.XLOOKUP(A2176,Sheet3!A2176:A4510,Sheet3!C2176:C4510)</f>
        <v>Rodas</v>
      </c>
      <c r="D2176" s="20" t="str">
        <f>_xlfn.XLOOKUP(A2176,Sheet3!A2176:A4510,Sheet3!D2176:D4510)</f>
        <v xml:space="preserve">  Harald E.</v>
      </c>
      <c r="E2176" s="46">
        <f>_xlfn.XLOOKUP(A2176,Sheet1!$A$2:$A$2336,Sheet1!$B$2:$B$2336)</f>
        <v>25.64</v>
      </c>
      <c r="F2176" s="20">
        <f>_xlfn.XLOOKUP(Table4[[#This Row],[Customer ID]],Sheet1!A2176:A4510,Sheet1!C2176:C4510)</f>
        <v>4.76</v>
      </c>
      <c r="G2176" s="20" t="str">
        <f>_xlfn.XLOOKUP(Table4[[#This Row],[Customer ID]],Sheet1!A2176:A4510,Sheet1!D2176:D4510)</f>
        <v>No</v>
      </c>
      <c r="H2176" s="20" t="str">
        <f>_xlfn.XLOOKUP(Table4[[#This Row],[Customer ID]],Sheet1!A2176:A4510,Sheet1!E2176:E4510)</f>
        <v>No</v>
      </c>
      <c r="I2176" s="20" t="str">
        <f>_xlfn.XLOOKUP(Table4[[#This Row],[Customer ID]],Sheet1!A2176:A4510,Sheet1!F2176:F4510)</f>
        <v>No</v>
      </c>
      <c r="J2176" s="20">
        <f>_xlfn.XLOOKUP(Table4[[#This Row],[Customer ID]],Sheet1!A2176:A4510,Sheet1!G2176:G4510)</f>
        <v>1</v>
      </c>
      <c r="K2176" s="20" t="str">
        <f>_xlfn.XLOOKUP(Table4[[#This Row],[Customer ID]],Sheet1!A2176:A4510,Sheet1!H2176:H4510)</f>
        <v>No</v>
      </c>
      <c r="L2176" s="20" t="str">
        <f>_xlfn.XLOOKUP(Table4[[#This Row],[Customer ID]],Sheet1!A2176:A4510,Sheet1!I2176:I4510)</f>
        <v>Over Weight</v>
      </c>
      <c r="M2176" s="20" t="str">
        <f>_xlfn.XLOOKUP(A2176,Sheet1!A2176:A4510,Sheet1!J2176:J4510)</f>
        <v>Normal</v>
      </c>
      <c r="N2176" s="48" t="str">
        <f>_xlfn.XLOOKUP(Table4[[#This Row],[Customer ID]],Table3[Customer ID],Table3[Date2])</f>
        <v>7-Oct-1998</v>
      </c>
      <c r="O2176" s="20">
        <f>_xlfn.XLOOKUP(A2176,Table3[Customer ID],Table3[Age])</f>
        <v>24</v>
      </c>
      <c r="P2176" s="20">
        <f>_xlfn.XLOOKUP(A2176,Table3[Customer ID],Table3[children])</f>
        <v>0</v>
      </c>
      <c r="Q2176" s="47">
        <f>_xlfn.XLOOKUP(A2176,Table3[Customer ID],Table3[charges])</f>
        <v>1756.6</v>
      </c>
      <c r="R2176" s="20" t="str">
        <f>_xlfn.XLOOKUP(A2176,Table3[Customer ID],Table3[Hospital tier])</f>
        <v>tier - 3</v>
      </c>
      <c r="S2176" s="20" t="str">
        <f>_xlfn.XLOOKUP(A2176,Table3[Customer ID],Table3[City tier])</f>
        <v>tier - 3</v>
      </c>
      <c r="T2176" s="20" t="str">
        <f>_xlfn.XLOOKUP(A2176,Table3[Customer ID],Table3[State ID])</f>
        <v>R1013</v>
      </c>
    </row>
    <row r="2177" spans="1:20" x14ac:dyDescent="0.3">
      <c r="A2177" s="20" t="s">
        <v>2195</v>
      </c>
      <c r="B2177" s="20" t="str">
        <f>_xlfn.XLOOKUP(A2177,Sheet3!A2177:A4511,Sheet3!B2177:B4511)</f>
        <v xml:space="preserve"> Ms</v>
      </c>
      <c r="C2177" s="20" t="str">
        <f>_xlfn.XLOOKUP(A2177,Sheet3!A2177:A4511,Sheet3!C2177:C4511)</f>
        <v>O'Connor</v>
      </c>
      <c r="D2177" s="20" t="str">
        <f>_xlfn.XLOOKUP(A2177,Sheet3!A2177:A4511,Sheet3!D2177:D4511)</f>
        <v xml:space="preserve">  Siobhan A.</v>
      </c>
      <c r="E2177" s="46">
        <f>_xlfn.XLOOKUP(A2177,Sheet1!$A$2:$A$2336,Sheet1!$B$2:$B$2336)</f>
        <v>32.9</v>
      </c>
      <c r="F2177" s="20">
        <f>_xlfn.XLOOKUP(Table4[[#This Row],[Customer ID]],Sheet1!A2177:A4511,Sheet1!C2177:C4511)</f>
        <v>4.78</v>
      </c>
      <c r="G2177" s="20" t="str">
        <f>_xlfn.XLOOKUP(Table4[[#This Row],[Customer ID]],Sheet1!A2177:A4511,Sheet1!D2177:D4511)</f>
        <v>No</v>
      </c>
      <c r="H2177" s="20" t="str">
        <f>_xlfn.XLOOKUP(Table4[[#This Row],[Customer ID]],Sheet1!A2177:A4511,Sheet1!E2177:E4511)</f>
        <v>No</v>
      </c>
      <c r="I2177" s="20" t="str">
        <f>_xlfn.XLOOKUP(Table4[[#This Row],[Customer ID]],Sheet1!A2177:A4511,Sheet1!F2177:F4511)</f>
        <v>Yes</v>
      </c>
      <c r="J2177" s="20">
        <f>_xlfn.XLOOKUP(Table4[[#This Row],[Customer ID]],Sheet1!A2177:A4511,Sheet1!G2177:G4511)</f>
        <v>1</v>
      </c>
      <c r="K2177" s="20" t="str">
        <f>_xlfn.XLOOKUP(Table4[[#This Row],[Customer ID]],Sheet1!A2177:A4511,Sheet1!H2177:H4511)</f>
        <v>No</v>
      </c>
      <c r="L2177" s="20" t="str">
        <f>_xlfn.XLOOKUP(Table4[[#This Row],[Customer ID]],Sheet1!A2177:A4511,Sheet1!I2177:I4511)</f>
        <v>Obesity</v>
      </c>
      <c r="M2177" s="20" t="str">
        <f>_xlfn.XLOOKUP(A2177,Sheet1!A2177:A4511,Sheet1!J2177:J4511)</f>
        <v>Normal</v>
      </c>
      <c r="N2177" s="48" t="str">
        <f>_xlfn.XLOOKUP(Table4[[#This Row],[Customer ID]],Table3[Customer ID],Table3[Date2])</f>
        <v>26-Sep-2003</v>
      </c>
      <c r="O2177" s="20">
        <f>_xlfn.XLOOKUP(A2177,Table3[Customer ID],Table3[Age])</f>
        <v>19</v>
      </c>
      <c r="P2177" s="20">
        <f>_xlfn.XLOOKUP(A2177,Table3[Customer ID],Table3[children])</f>
        <v>0</v>
      </c>
      <c r="Q2177" s="47">
        <f>_xlfn.XLOOKUP(A2177,Table3[Customer ID],Table3[charges])</f>
        <v>1748.77</v>
      </c>
      <c r="R2177" s="20" t="str">
        <f>_xlfn.XLOOKUP(A2177,Table3[Customer ID],Table3[Hospital tier])</f>
        <v>tier - 3</v>
      </c>
      <c r="S2177" s="20" t="str">
        <f>_xlfn.XLOOKUP(A2177,Table3[Customer ID],Table3[City tier])</f>
        <v>tier - 1</v>
      </c>
      <c r="T2177" s="20" t="str">
        <f>_xlfn.XLOOKUP(A2177,Table3[Customer ID],Table3[State ID])</f>
        <v>R1011</v>
      </c>
    </row>
    <row r="2178" spans="1:20" x14ac:dyDescent="0.3">
      <c r="A2178" s="20" t="s">
        <v>2196</v>
      </c>
      <c r="B2178" s="20" t="str">
        <f>_xlfn.XLOOKUP(A2178,Sheet3!A2178:A4512,Sheet3!B2178:B4512)</f>
        <v xml:space="preserve"> Ms</v>
      </c>
      <c r="C2178" s="20" t="str">
        <f>_xlfn.XLOOKUP(A2178,Sheet3!A2178:A4512,Sheet3!C2178:C4512)</f>
        <v>White</v>
      </c>
      <c r="D2178" s="20" t="str">
        <f>_xlfn.XLOOKUP(A2178,Sheet3!A2178:A4512,Sheet3!D2178:D4512)</f>
        <v xml:space="preserve">  Andrea J.</v>
      </c>
      <c r="E2178" s="46">
        <f>_xlfn.XLOOKUP(A2178,Sheet1!$A$2:$A$2336,Sheet1!$B$2:$B$2336)</f>
        <v>29.8</v>
      </c>
      <c r="F2178" s="20">
        <f>_xlfn.XLOOKUP(Table4[[#This Row],[Customer ID]],Sheet1!A2178:A4512,Sheet1!C2178:C4512)</f>
        <v>4.26</v>
      </c>
      <c r="G2178" s="20" t="str">
        <f>_xlfn.XLOOKUP(Table4[[#This Row],[Customer ID]],Sheet1!A2178:A4512,Sheet1!D2178:D4512)</f>
        <v>No</v>
      </c>
      <c r="H2178" s="20" t="str">
        <f>_xlfn.XLOOKUP(Table4[[#This Row],[Customer ID]],Sheet1!A2178:A4512,Sheet1!E2178:E4512)</f>
        <v>No</v>
      </c>
      <c r="I2178" s="20" t="str">
        <f>_xlfn.XLOOKUP(Table4[[#This Row],[Customer ID]],Sheet1!A2178:A4512,Sheet1!F2178:F4512)</f>
        <v>Yes</v>
      </c>
      <c r="J2178" s="20">
        <f>_xlfn.XLOOKUP(Table4[[#This Row],[Customer ID]],Sheet1!A2178:A4512,Sheet1!G2178:G4512)</f>
        <v>1</v>
      </c>
      <c r="K2178" s="20" t="str">
        <f>_xlfn.XLOOKUP(Table4[[#This Row],[Customer ID]],Sheet1!A2178:A4512,Sheet1!H2178:H4512)</f>
        <v>No</v>
      </c>
      <c r="L2178" s="20" t="str">
        <f>_xlfn.XLOOKUP(Table4[[#This Row],[Customer ID]],Sheet1!A2178:A4512,Sheet1!I2178:I4512)</f>
        <v>Over Weight</v>
      </c>
      <c r="M2178" s="20" t="str">
        <f>_xlfn.XLOOKUP(A2178,Sheet1!A2178:A4512,Sheet1!J2178:J4512)</f>
        <v>Normal</v>
      </c>
      <c r="N2178" s="48" t="str">
        <f>_xlfn.XLOOKUP(Table4[[#This Row],[Customer ID]],Table3[Customer ID],Table3[Date2])</f>
        <v>28-Jul-2003</v>
      </c>
      <c r="O2178" s="20">
        <f>_xlfn.XLOOKUP(A2178,Table3[Customer ID],Table3[Age])</f>
        <v>19</v>
      </c>
      <c r="P2178" s="20">
        <f>_xlfn.XLOOKUP(A2178,Table3[Customer ID],Table3[children])</f>
        <v>0</v>
      </c>
      <c r="Q2178" s="47">
        <f>_xlfn.XLOOKUP(A2178,Table3[Customer ID],Table3[charges])</f>
        <v>1744.47</v>
      </c>
      <c r="R2178" s="20" t="str">
        <f>_xlfn.XLOOKUP(A2178,Table3[Customer ID],Table3[Hospital tier])</f>
        <v>tier - 3</v>
      </c>
      <c r="S2178" s="20" t="str">
        <f>_xlfn.XLOOKUP(A2178,Table3[Customer ID],Table3[City tier])</f>
        <v>tier - 1</v>
      </c>
      <c r="T2178" s="20" t="str">
        <f>_xlfn.XLOOKUP(A2178,Table3[Customer ID],Table3[State ID])</f>
        <v>R1011</v>
      </c>
    </row>
    <row r="2179" spans="1:20" x14ac:dyDescent="0.3">
      <c r="A2179" s="20" t="s">
        <v>2197</v>
      </c>
      <c r="B2179" s="20" t="str">
        <f>_xlfn.XLOOKUP(A2179,Sheet3!A2179:A4513,Sheet3!B2179:B4513)</f>
        <v xml:space="preserve"> Ms</v>
      </c>
      <c r="C2179" s="20" t="str">
        <f>_xlfn.XLOOKUP(A2179,Sheet3!A2179:A4513,Sheet3!C2179:C4513)</f>
        <v>Davenport</v>
      </c>
      <c r="D2179" s="20" t="str">
        <f>_xlfn.XLOOKUP(A2179,Sheet3!A2179:A4513,Sheet3!D2179:D4513)</f>
        <v xml:space="preserve">  Marie</v>
      </c>
      <c r="E2179" s="46">
        <f>_xlfn.XLOOKUP(A2179,Sheet1!$A$2:$A$2336,Sheet1!$B$2:$B$2336)</f>
        <v>28.9</v>
      </c>
      <c r="F2179" s="20">
        <f>_xlfn.XLOOKUP(Table4[[#This Row],[Customer ID]],Sheet1!A2179:A4513,Sheet1!C2179:C4513)</f>
        <v>5.85</v>
      </c>
      <c r="G2179" s="20" t="str">
        <f>_xlfn.XLOOKUP(Table4[[#This Row],[Customer ID]],Sheet1!A2179:A4513,Sheet1!D2179:D4513)</f>
        <v>No</v>
      </c>
      <c r="H2179" s="20" t="str">
        <f>_xlfn.XLOOKUP(Table4[[#This Row],[Customer ID]],Sheet1!A2179:A4513,Sheet1!E2179:E4513)</f>
        <v>No</v>
      </c>
      <c r="I2179" s="20" t="str">
        <f>_xlfn.XLOOKUP(Table4[[#This Row],[Customer ID]],Sheet1!A2179:A4513,Sheet1!F2179:F4513)</f>
        <v>Yes</v>
      </c>
      <c r="J2179" s="20">
        <f>_xlfn.XLOOKUP(Table4[[#This Row],[Customer ID]],Sheet1!A2179:A4513,Sheet1!G2179:G4513)</f>
        <v>1</v>
      </c>
      <c r="K2179" s="20" t="str">
        <f>_xlfn.XLOOKUP(Table4[[#This Row],[Customer ID]],Sheet1!A2179:A4513,Sheet1!H2179:H4513)</f>
        <v>No</v>
      </c>
      <c r="L2179" s="20" t="str">
        <f>_xlfn.XLOOKUP(Table4[[#This Row],[Customer ID]],Sheet1!A2179:A4513,Sheet1!I2179:I4513)</f>
        <v>Over Weight</v>
      </c>
      <c r="M2179" s="20" t="str">
        <f>_xlfn.XLOOKUP(A2179,Sheet1!A2179:A4513,Sheet1!J2179:J4513)</f>
        <v>Prediabetes</v>
      </c>
      <c r="N2179" s="48" t="str">
        <f>_xlfn.XLOOKUP(Table4[[#This Row],[Customer ID]],Table3[Customer ID],Table3[Date2])</f>
        <v>25-Jul-2003</v>
      </c>
      <c r="O2179" s="20">
        <f>_xlfn.XLOOKUP(A2179,Table3[Customer ID],Table3[Age])</f>
        <v>19</v>
      </c>
      <c r="P2179" s="20">
        <f>_xlfn.XLOOKUP(A2179,Table3[Customer ID],Table3[children])</f>
        <v>0</v>
      </c>
      <c r="Q2179" s="47">
        <f>_xlfn.XLOOKUP(A2179,Table3[Customer ID],Table3[charges])</f>
        <v>1743.21</v>
      </c>
      <c r="R2179" s="20" t="str">
        <f>_xlfn.XLOOKUP(A2179,Table3[Customer ID],Table3[Hospital tier])</f>
        <v>tier - 3</v>
      </c>
      <c r="S2179" s="20" t="str">
        <f>_xlfn.XLOOKUP(A2179,Table3[Customer ID],Table3[City tier])</f>
        <v>tier - 1</v>
      </c>
      <c r="T2179" s="20" t="str">
        <f>_xlfn.XLOOKUP(A2179,Table3[Customer ID],Table3[State ID])</f>
        <v>R1011</v>
      </c>
    </row>
    <row r="2180" spans="1:20" x14ac:dyDescent="0.3">
      <c r="A2180" s="20" t="s">
        <v>2198</v>
      </c>
      <c r="B2180" s="20" t="str">
        <f>_xlfn.XLOOKUP(A2180,Sheet3!A2180:A4514,Sheet3!B2180:B4514)</f>
        <v xml:space="preserve"> Ms</v>
      </c>
      <c r="C2180" s="20" t="str">
        <f>_xlfn.XLOOKUP(A2180,Sheet3!A2180:A4514,Sheet3!C2180:C4514)</f>
        <v>Karmen</v>
      </c>
      <c r="D2180" s="20" t="str">
        <f>_xlfn.XLOOKUP(A2180,Sheet3!A2180:A4514,Sheet3!D2180:D4514)</f>
        <v xml:space="preserve">  Rachel A.</v>
      </c>
      <c r="E2180" s="46">
        <f>_xlfn.XLOOKUP(A2180,Sheet1!$A$2:$A$2336,Sheet1!$B$2:$B$2336)</f>
        <v>24.7</v>
      </c>
      <c r="F2180" s="20">
        <f>_xlfn.XLOOKUP(Table4[[#This Row],[Customer ID]],Sheet1!A2180:A4514,Sheet1!C2180:C4514)</f>
        <v>5.32</v>
      </c>
      <c r="G2180" s="20" t="str">
        <f>_xlfn.XLOOKUP(Table4[[#This Row],[Customer ID]],Sheet1!A2180:A4514,Sheet1!D2180:D4514)</f>
        <v>No</v>
      </c>
      <c r="H2180" s="20" t="str">
        <f>_xlfn.XLOOKUP(Table4[[#This Row],[Customer ID]],Sheet1!A2180:A4514,Sheet1!E2180:E4514)</f>
        <v>No</v>
      </c>
      <c r="I2180" s="20" t="str">
        <f>_xlfn.XLOOKUP(Table4[[#This Row],[Customer ID]],Sheet1!A2180:A4514,Sheet1!F2180:F4514)</f>
        <v>Yes</v>
      </c>
      <c r="J2180" s="20">
        <f>_xlfn.XLOOKUP(Table4[[#This Row],[Customer ID]],Sheet1!A2180:A4514,Sheet1!G2180:G4514)</f>
        <v>1</v>
      </c>
      <c r="K2180" s="20" t="str">
        <f>_xlfn.XLOOKUP(Table4[[#This Row],[Customer ID]],Sheet1!A2180:A4514,Sheet1!H2180:H4514)</f>
        <v>No</v>
      </c>
      <c r="L2180" s="20" t="str">
        <f>_xlfn.XLOOKUP(Table4[[#This Row],[Customer ID]],Sheet1!A2180:A4514,Sheet1!I2180:I4514)</f>
        <v>Normal weight</v>
      </c>
      <c r="M2180" s="20" t="str">
        <f>_xlfn.XLOOKUP(A2180,Sheet1!A2180:A4514,Sheet1!J2180:J4514)</f>
        <v>Normal</v>
      </c>
      <c r="N2180" s="48" t="str">
        <f>_xlfn.XLOOKUP(Table4[[#This Row],[Customer ID]],Table3[Customer ID],Table3[Date2])</f>
        <v>14-Nov-2003</v>
      </c>
      <c r="O2180" s="20">
        <f>_xlfn.XLOOKUP(A2180,Table3[Customer ID],Table3[Age])</f>
        <v>19</v>
      </c>
      <c r="P2180" s="20">
        <f>_xlfn.XLOOKUP(A2180,Table3[Customer ID],Table3[children])</f>
        <v>0</v>
      </c>
      <c r="Q2180" s="47">
        <f>_xlfn.XLOOKUP(A2180,Table3[Customer ID],Table3[charges])</f>
        <v>1737.38</v>
      </c>
      <c r="R2180" s="20" t="str">
        <f>_xlfn.XLOOKUP(A2180,Table3[Customer ID],Table3[Hospital tier])</f>
        <v>tier - 3</v>
      </c>
      <c r="S2180" s="20" t="str">
        <f>_xlfn.XLOOKUP(A2180,Table3[Customer ID],Table3[City tier])</f>
        <v>tier - 2</v>
      </c>
      <c r="T2180" s="20" t="str">
        <f>_xlfn.XLOOKUP(A2180,Table3[Customer ID],Table3[State ID])</f>
        <v>R1011</v>
      </c>
    </row>
    <row r="2181" spans="1:20" x14ac:dyDescent="0.3">
      <c r="A2181" s="20" t="s">
        <v>2199</v>
      </c>
      <c r="B2181" s="20" t="str">
        <f>_xlfn.XLOOKUP(A2181,Sheet3!A2181:A4515,Sheet3!B2181:B4515)</f>
        <v xml:space="preserve"> Ms</v>
      </c>
      <c r="C2181" s="20" t="str">
        <f>_xlfn.XLOOKUP(A2181,Sheet3!A2181:A4515,Sheet3!C2181:C4515)</f>
        <v>Miller</v>
      </c>
      <c r="D2181" s="20" t="str">
        <f>_xlfn.XLOOKUP(A2181,Sheet3!A2181:A4515,Sheet3!D2181:D4515)</f>
        <v xml:space="preserve">  Emma</v>
      </c>
      <c r="E2181" s="46">
        <f>_xlfn.XLOOKUP(A2181,Sheet1!$A$2:$A$2336,Sheet1!$B$2:$B$2336)</f>
        <v>20.6</v>
      </c>
      <c r="F2181" s="20">
        <f>_xlfn.XLOOKUP(Table4[[#This Row],[Customer ID]],Sheet1!A2181:A4515,Sheet1!C2181:C4515)</f>
        <v>5.14</v>
      </c>
      <c r="G2181" s="20" t="str">
        <f>_xlfn.XLOOKUP(Table4[[#This Row],[Customer ID]],Sheet1!A2181:A4515,Sheet1!D2181:D4515)</f>
        <v>No</v>
      </c>
      <c r="H2181" s="20" t="str">
        <f>_xlfn.XLOOKUP(Table4[[#This Row],[Customer ID]],Sheet1!A2181:A4515,Sheet1!E2181:E4515)</f>
        <v>No</v>
      </c>
      <c r="I2181" s="20" t="str">
        <f>_xlfn.XLOOKUP(Table4[[#This Row],[Customer ID]],Sheet1!A2181:A4515,Sheet1!F2181:F4515)</f>
        <v>Yes</v>
      </c>
      <c r="J2181" s="20">
        <f>_xlfn.XLOOKUP(Table4[[#This Row],[Customer ID]],Sheet1!A2181:A4515,Sheet1!G2181:G4515)</f>
        <v>1</v>
      </c>
      <c r="K2181" s="20" t="str">
        <f>_xlfn.XLOOKUP(Table4[[#This Row],[Customer ID]],Sheet1!A2181:A4515,Sheet1!H2181:H4515)</f>
        <v>No</v>
      </c>
      <c r="L2181" s="20" t="str">
        <f>_xlfn.XLOOKUP(Table4[[#This Row],[Customer ID]],Sheet1!A2181:A4515,Sheet1!I2181:I4515)</f>
        <v>Normal weight</v>
      </c>
      <c r="M2181" s="20" t="str">
        <f>_xlfn.XLOOKUP(A2181,Sheet1!A2181:A4515,Sheet1!J2181:J4515)</f>
        <v>Normal</v>
      </c>
      <c r="N2181" s="48" t="str">
        <f>_xlfn.XLOOKUP(Table4[[#This Row],[Customer ID]],Table3[Customer ID],Table3[Date2])</f>
        <v>9-Nov-2003</v>
      </c>
      <c r="O2181" s="20">
        <f>_xlfn.XLOOKUP(A2181,Table3[Customer ID],Table3[Age])</f>
        <v>19</v>
      </c>
      <c r="P2181" s="20">
        <f>_xlfn.XLOOKUP(A2181,Table3[Customer ID],Table3[children])</f>
        <v>0</v>
      </c>
      <c r="Q2181" s="47">
        <f>_xlfn.XLOOKUP(A2181,Table3[Customer ID],Table3[charges])</f>
        <v>1731.68</v>
      </c>
      <c r="R2181" s="20" t="str">
        <f>_xlfn.XLOOKUP(A2181,Table3[Customer ID],Table3[Hospital tier])</f>
        <v>tier - 3</v>
      </c>
      <c r="S2181" s="20" t="str">
        <f>_xlfn.XLOOKUP(A2181,Table3[Customer ID],Table3[City tier])</f>
        <v>tier - 2</v>
      </c>
      <c r="T2181" s="20" t="str">
        <f>_xlfn.XLOOKUP(A2181,Table3[Customer ID],Table3[State ID])</f>
        <v>R1011</v>
      </c>
    </row>
    <row r="2182" spans="1:20" x14ac:dyDescent="0.3">
      <c r="A2182" s="20" t="s">
        <v>2200</v>
      </c>
      <c r="B2182" s="20" t="str">
        <f>_xlfn.XLOOKUP(A2182,Sheet3!A2182:A4516,Sheet3!B2182:B4516)</f>
        <v xml:space="preserve"> Ms</v>
      </c>
      <c r="C2182" s="20" t="str">
        <f>_xlfn.XLOOKUP(A2182,Sheet3!A2182:A4516,Sheet3!C2182:C4516)</f>
        <v>Lippmann</v>
      </c>
      <c r="D2182" s="20" t="str">
        <f>_xlfn.XLOOKUP(A2182,Sheet3!A2182:A4516,Sheet3!D2182:D4516)</f>
        <v xml:space="preserve">  Kiersten</v>
      </c>
      <c r="E2182" s="46">
        <f>_xlfn.XLOOKUP(A2182,Sheet1!$A$2:$A$2336,Sheet1!$B$2:$B$2336)</f>
        <v>18.600000000000001</v>
      </c>
      <c r="F2182" s="20">
        <f>_xlfn.XLOOKUP(Table4[[#This Row],[Customer ID]],Sheet1!A2182:A4516,Sheet1!C2182:C4516)</f>
        <v>5</v>
      </c>
      <c r="G2182" s="20" t="str">
        <f>_xlfn.XLOOKUP(Table4[[#This Row],[Customer ID]],Sheet1!A2182:A4516,Sheet1!D2182:D4516)</f>
        <v>No</v>
      </c>
      <c r="H2182" s="20" t="str">
        <f>_xlfn.XLOOKUP(Table4[[#This Row],[Customer ID]],Sheet1!A2182:A4516,Sheet1!E2182:E4516)</f>
        <v>No</v>
      </c>
      <c r="I2182" s="20" t="str">
        <f>_xlfn.XLOOKUP(Table4[[#This Row],[Customer ID]],Sheet1!A2182:A4516,Sheet1!F2182:F4516)</f>
        <v>Yes</v>
      </c>
      <c r="J2182" s="20">
        <f>_xlfn.XLOOKUP(Table4[[#This Row],[Customer ID]],Sheet1!A2182:A4516,Sheet1!G2182:G4516)</f>
        <v>1</v>
      </c>
      <c r="K2182" s="20" t="str">
        <f>_xlfn.XLOOKUP(Table4[[#This Row],[Customer ID]],Sheet1!A2182:A4516,Sheet1!H2182:H4516)</f>
        <v>No</v>
      </c>
      <c r="L2182" s="20" t="str">
        <f>_xlfn.XLOOKUP(Table4[[#This Row],[Customer ID]],Sheet1!A2182:A4516,Sheet1!I2182:I4516)</f>
        <v>Normal weight</v>
      </c>
      <c r="M2182" s="20" t="str">
        <f>_xlfn.XLOOKUP(A2182,Sheet1!A2182:A4516,Sheet1!J2182:J4516)</f>
        <v>Normal</v>
      </c>
      <c r="N2182" s="48" t="str">
        <f>_xlfn.XLOOKUP(Table4[[#This Row],[Customer ID]],Table3[Customer ID],Table3[Date2])</f>
        <v>1-Sep-2003</v>
      </c>
      <c r="O2182" s="20">
        <f>_xlfn.XLOOKUP(A2182,Table3[Customer ID],Table3[Age])</f>
        <v>19</v>
      </c>
      <c r="P2182" s="20">
        <f>_xlfn.XLOOKUP(A2182,Table3[Customer ID],Table3[children])</f>
        <v>0</v>
      </c>
      <c r="Q2182" s="47">
        <f>_xlfn.XLOOKUP(A2182,Table3[Customer ID],Table3[charges])</f>
        <v>1728.9</v>
      </c>
      <c r="R2182" s="20" t="str">
        <f>_xlfn.XLOOKUP(A2182,Table3[Customer ID],Table3[Hospital tier])</f>
        <v>tier - 3</v>
      </c>
      <c r="S2182" s="20" t="str">
        <f>_xlfn.XLOOKUP(A2182,Table3[Customer ID],Table3[City tier])</f>
        <v>tier - 2</v>
      </c>
      <c r="T2182" s="20" t="str">
        <f>_xlfn.XLOOKUP(A2182,Table3[Customer ID],Table3[State ID])</f>
        <v>R1011</v>
      </c>
    </row>
    <row r="2183" spans="1:20" x14ac:dyDescent="0.3">
      <c r="A2183" s="20" t="s">
        <v>2201</v>
      </c>
      <c r="B2183" s="20" t="str">
        <f>_xlfn.XLOOKUP(A2183,Sheet3!A2183:A4517,Sheet3!B2183:B4517)</f>
        <v xml:space="preserve"> Ms</v>
      </c>
      <c r="C2183" s="20" t="str">
        <f>_xlfn.XLOOKUP(A2183,Sheet3!A2183:A4517,Sheet3!C2183:C4517)</f>
        <v>Klehm</v>
      </c>
      <c r="D2183" s="20" t="str">
        <f>_xlfn.XLOOKUP(A2183,Sheet3!A2183:A4517,Sheet3!D2183:D4517)</f>
        <v xml:space="preserve">  Rachael</v>
      </c>
      <c r="E2183" s="46">
        <f>_xlfn.XLOOKUP(A2183,Sheet1!$A$2:$A$2336,Sheet1!$B$2:$B$2336)</f>
        <v>17.8</v>
      </c>
      <c r="F2183" s="20">
        <f>_xlfn.XLOOKUP(Table4[[#This Row],[Customer ID]],Sheet1!A2183:A4517,Sheet1!C2183:C4517)</f>
        <v>4.55</v>
      </c>
      <c r="G2183" s="20" t="str">
        <f>_xlfn.XLOOKUP(Table4[[#This Row],[Customer ID]],Sheet1!A2183:A4517,Sheet1!D2183:D4517)</f>
        <v>No</v>
      </c>
      <c r="H2183" s="20" t="str">
        <f>_xlfn.XLOOKUP(Table4[[#This Row],[Customer ID]],Sheet1!A2183:A4517,Sheet1!E2183:E4517)</f>
        <v>No</v>
      </c>
      <c r="I2183" s="20" t="str">
        <f>_xlfn.XLOOKUP(Table4[[#This Row],[Customer ID]],Sheet1!A2183:A4517,Sheet1!F2183:F4517)</f>
        <v>Yes</v>
      </c>
      <c r="J2183" s="20">
        <f>_xlfn.XLOOKUP(Table4[[#This Row],[Customer ID]],Sheet1!A2183:A4517,Sheet1!G2183:G4517)</f>
        <v>1</v>
      </c>
      <c r="K2183" s="20" t="str">
        <f>_xlfn.XLOOKUP(Table4[[#This Row],[Customer ID]],Sheet1!A2183:A4517,Sheet1!H2183:H4517)</f>
        <v>No</v>
      </c>
      <c r="L2183" s="20" t="str">
        <f>_xlfn.XLOOKUP(Table4[[#This Row],[Customer ID]],Sheet1!A2183:A4517,Sheet1!I2183:I4517)</f>
        <v>Under Weight</v>
      </c>
      <c r="M2183" s="20" t="str">
        <f>_xlfn.XLOOKUP(A2183,Sheet1!A2183:A4517,Sheet1!J2183:J4517)</f>
        <v>Normal</v>
      </c>
      <c r="N2183" s="48" t="str">
        <f>_xlfn.XLOOKUP(Table4[[#This Row],[Customer ID]],Table3[Customer ID],Table3[Date2])</f>
        <v>21-Nov-2003</v>
      </c>
      <c r="O2183" s="20">
        <f>_xlfn.XLOOKUP(A2183,Table3[Customer ID],Table3[Age])</f>
        <v>19</v>
      </c>
      <c r="P2183" s="20">
        <f>_xlfn.XLOOKUP(A2183,Table3[Customer ID],Table3[children])</f>
        <v>0</v>
      </c>
      <c r="Q2183" s="47">
        <f>_xlfn.XLOOKUP(A2183,Table3[Customer ID],Table3[charges])</f>
        <v>1727.79</v>
      </c>
      <c r="R2183" s="20" t="str">
        <f>_xlfn.XLOOKUP(A2183,Table3[Customer ID],Table3[Hospital tier])</f>
        <v>tier - 3</v>
      </c>
      <c r="S2183" s="20" t="str">
        <f>_xlfn.XLOOKUP(A2183,Table3[Customer ID],Table3[City tier])</f>
        <v>tier - 3</v>
      </c>
      <c r="T2183" s="20" t="str">
        <f>_xlfn.XLOOKUP(A2183,Table3[Customer ID],Table3[State ID])</f>
        <v>R1011</v>
      </c>
    </row>
    <row r="2184" spans="1:20" x14ac:dyDescent="0.3">
      <c r="A2184" s="20" t="s">
        <v>2202</v>
      </c>
      <c r="B2184" s="20" t="str">
        <f>_xlfn.XLOOKUP(A2184,Sheet3!A2184:A4518,Sheet3!B2184:B4518)</f>
        <v xml:space="preserve"> Mr</v>
      </c>
      <c r="C2184" s="20" t="str">
        <f>_xlfn.XLOOKUP(A2184,Sheet3!A2184:A4518,Sheet3!C2184:C4518)</f>
        <v>Murphy</v>
      </c>
      <c r="D2184" s="20" t="str">
        <f>_xlfn.XLOOKUP(A2184,Sheet3!A2184:A4518,Sheet3!D2184:D4518)</f>
        <v xml:space="preserve">  Timothy P.</v>
      </c>
      <c r="E2184" s="46">
        <f>_xlfn.XLOOKUP(A2184,Sheet1!$A$2:$A$2336,Sheet1!$B$2:$B$2336)</f>
        <v>35.200000000000003</v>
      </c>
      <c r="F2184" s="20">
        <f>_xlfn.XLOOKUP(Table4[[#This Row],[Customer ID]],Sheet1!A2184:A4518,Sheet1!C2184:C4518)</f>
        <v>5.97</v>
      </c>
      <c r="G2184" s="20" t="str">
        <f>_xlfn.XLOOKUP(Table4[[#This Row],[Customer ID]],Sheet1!A2184:A4518,Sheet1!D2184:D4518)</f>
        <v>No</v>
      </c>
      <c r="H2184" s="20" t="str">
        <f>_xlfn.XLOOKUP(Table4[[#This Row],[Customer ID]],Sheet1!A2184:A4518,Sheet1!E2184:E4518)</f>
        <v>yes</v>
      </c>
      <c r="I2184" s="20" t="str">
        <f>_xlfn.XLOOKUP(Table4[[#This Row],[Customer ID]],Sheet1!A2184:A4518,Sheet1!F2184:F4518)</f>
        <v>No</v>
      </c>
      <c r="J2184" s="20">
        <f>_xlfn.XLOOKUP(Table4[[#This Row],[Customer ID]],Sheet1!A2184:A4518,Sheet1!G2184:G4518)</f>
        <v>1</v>
      </c>
      <c r="K2184" s="20" t="str">
        <f>_xlfn.XLOOKUP(Table4[[#This Row],[Customer ID]],Sheet1!A2184:A4518,Sheet1!H2184:H4518)</f>
        <v>No</v>
      </c>
      <c r="L2184" s="20" t="str">
        <f>_xlfn.XLOOKUP(Table4[[#This Row],[Customer ID]],Sheet1!A2184:A4518,Sheet1!I2184:I4518)</f>
        <v>Obesity</v>
      </c>
      <c r="M2184" s="20" t="str">
        <f>_xlfn.XLOOKUP(A2184,Sheet1!A2184:A4518,Sheet1!J2184:J4518)</f>
        <v>Prediabetes</v>
      </c>
      <c r="N2184" s="48" t="str">
        <f>_xlfn.XLOOKUP(Table4[[#This Row],[Customer ID]],Table3[Customer ID],Table3[Date2])</f>
        <v>9-Sep-2004</v>
      </c>
      <c r="O2184" s="20">
        <f>_xlfn.XLOOKUP(A2184,Table3[Customer ID],Table3[Age])</f>
        <v>18</v>
      </c>
      <c r="P2184" s="20">
        <f>_xlfn.XLOOKUP(A2184,Table3[Customer ID],Table3[children])</f>
        <v>1</v>
      </c>
      <c r="Q2184" s="47">
        <f>_xlfn.XLOOKUP(A2184,Table3[Customer ID],Table3[charges])</f>
        <v>1727.54</v>
      </c>
      <c r="R2184" s="20" t="str">
        <f>_xlfn.XLOOKUP(A2184,Table3[Customer ID],Table3[Hospital tier])</f>
        <v>tier - 3</v>
      </c>
      <c r="S2184" s="20" t="str">
        <f>_xlfn.XLOOKUP(A2184,Table3[Customer ID],Table3[City tier])</f>
        <v>tier - 1</v>
      </c>
      <c r="T2184" s="20" t="str">
        <f>_xlfn.XLOOKUP(A2184,Table3[Customer ID],Table3[State ID])</f>
        <v>R1013</v>
      </c>
    </row>
    <row r="2185" spans="1:20" x14ac:dyDescent="0.3">
      <c r="A2185" s="20" t="s">
        <v>2203</v>
      </c>
      <c r="B2185" s="20" t="str">
        <f>_xlfn.XLOOKUP(A2185,Sheet3!A2185:A4519,Sheet3!B2185:B4519)</f>
        <v xml:space="preserve"> Mr</v>
      </c>
      <c r="C2185" s="20" t="str">
        <f>_xlfn.XLOOKUP(A2185,Sheet3!A2185:A4519,Sheet3!C2185:C4519)</f>
        <v>Desisa</v>
      </c>
      <c r="D2185" s="20" t="str">
        <f>_xlfn.XLOOKUP(A2185,Sheet3!A2185:A4519,Sheet3!D2185:D4519)</f>
        <v xml:space="preserve">  Lelisa</v>
      </c>
      <c r="E2185" s="46">
        <f>_xlfn.XLOOKUP(A2185,Sheet1!$A$2:$A$2336,Sheet1!$B$2:$B$2336)</f>
        <v>33.770000000000003</v>
      </c>
      <c r="F2185" s="20">
        <f>_xlfn.XLOOKUP(Table4[[#This Row],[Customer ID]],Sheet1!A2185:A4519,Sheet1!C2185:C4519)</f>
        <v>4.0199999999999996</v>
      </c>
      <c r="G2185" s="20" t="str">
        <f>_xlfn.XLOOKUP(Table4[[#This Row],[Customer ID]],Sheet1!A2185:A4519,Sheet1!D2185:D4519)</f>
        <v>No</v>
      </c>
      <c r="H2185" s="20" t="str">
        <f>_xlfn.XLOOKUP(Table4[[#This Row],[Customer ID]],Sheet1!A2185:A4519,Sheet1!E2185:E4519)</f>
        <v>yes</v>
      </c>
      <c r="I2185" s="20" t="str">
        <f>_xlfn.XLOOKUP(Table4[[#This Row],[Customer ID]],Sheet1!A2185:A4519,Sheet1!F2185:F4519)</f>
        <v>No</v>
      </c>
      <c r="J2185" s="20">
        <f>_xlfn.XLOOKUP(Table4[[#This Row],[Customer ID]],Sheet1!A2185:A4519,Sheet1!G2185:G4519)</f>
        <v>1</v>
      </c>
      <c r="K2185" s="20" t="str">
        <f>_xlfn.XLOOKUP(Table4[[#This Row],[Customer ID]],Sheet1!A2185:A4519,Sheet1!H2185:H4519)</f>
        <v>No</v>
      </c>
      <c r="L2185" s="20" t="str">
        <f>_xlfn.XLOOKUP(Table4[[#This Row],[Customer ID]],Sheet1!A2185:A4519,Sheet1!I2185:I4519)</f>
        <v>Obesity</v>
      </c>
      <c r="M2185" s="20" t="str">
        <f>_xlfn.XLOOKUP(A2185,Sheet1!A2185:A4519,Sheet1!J2185:J4519)</f>
        <v>Normal</v>
      </c>
      <c r="N2185" s="48" t="str">
        <f>_xlfn.XLOOKUP(Table4[[#This Row],[Customer ID]],Table3[Customer ID],Table3[Date2])</f>
        <v>21-Oct-2004</v>
      </c>
      <c r="O2185" s="20">
        <f>_xlfn.XLOOKUP(A2185,Table3[Customer ID],Table3[Age])</f>
        <v>18</v>
      </c>
      <c r="P2185" s="20">
        <f>_xlfn.XLOOKUP(A2185,Table3[Customer ID],Table3[children])</f>
        <v>1</v>
      </c>
      <c r="Q2185" s="47">
        <f>_xlfn.XLOOKUP(A2185,Table3[Customer ID],Table3[charges])</f>
        <v>1725.55</v>
      </c>
      <c r="R2185" s="20" t="str">
        <f>_xlfn.XLOOKUP(A2185,Table3[Customer ID],Table3[Hospital tier])</f>
        <v>tier - 3</v>
      </c>
      <c r="S2185" s="20" t="str">
        <f>_xlfn.XLOOKUP(A2185,Table3[Customer ID],Table3[City tier])</f>
        <v>tier - 2</v>
      </c>
      <c r="T2185" s="20" t="str">
        <f>_xlfn.XLOOKUP(A2185,Table3[Customer ID],Table3[State ID])</f>
        <v>R1013</v>
      </c>
    </row>
    <row r="2186" spans="1:20" x14ac:dyDescent="0.3">
      <c r="A2186" s="20" t="s">
        <v>2204</v>
      </c>
      <c r="B2186" s="20" t="str">
        <f>_xlfn.XLOOKUP(A2186,Sheet3!A2186:A4520,Sheet3!B2186:B4520)</f>
        <v xml:space="preserve"> Mr</v>
      </c>
      <c r="C2186" s="20" t="str">
        <f>_xlfn.XLOOKUP(A2186,Sheet3!A2186:A4520,Sheet3!C2186:C4520)</f>
        <v>Brooks</v>
      </c>
      <c r="D2186" s="20" t="str">
        <f>_xlfn.XLOOKUP(A2186,Sheet3!A2186:A4520,Sheet3!D2186:D4520)</f>
        <v xml:space="preserve">  Nate</v>
      </c>
      <c r="E2186" s="46">
        <f>_xlfn.XLOOKUP(A2186,Sheet1!$A$2:$A$2336,Sheet1!$B$2:$B$2336)</f>
        <v>30.03</v>
      </c>
      <c r="F2186" s="20">
        <f>_xlfn.XLOOKUP(Table4[[#This Row],[Customer ID]],Sheet1!A2186:A4520,Sheet1!C2186:C4520)</f>
        <v>4.04</v>
      </c>
      <c r="G2186" s="20" t="str">
        <f>_xlfn.XLOOKUP(Table4[[#This Row],[Customer ID]],Sheet1!A2186:A4520,Sheet1!D2186:D4520)</f>
        <v>No</v>
      </c>
      <c r="H2186" s="20" t="str">
        <f>_xlfn.XLOOKUP(Table4[[#This Row],[Customer ID]],Sheet1!A2186:A4520,Sheet1!E2186:E4520)</f>
        <v>yes</v>
      </c>
      <c r="I2186" s="20" t="str">
        <f>_xlfn.XLOOKUP(Table4[[#This Row],[Customer ID]],Sheet1!A2186:A4520,Sheet1!F2186:F4520)</f>
        <v>No</v>
      </c>
      <c r="J2186" s="20">
        <f>_xlfn.XLOOKUP(Table4[[#This Row],[Customer ID]],Sheet1!A2186:A4520,Sheet1!G2186:G4520)</f>
        <v>1</v>
      </c>
      <c r="K2186" s="20" t="str">
        <f>_xlfn.XLOOKUP(Table4[[#This Row],[Customer ID]],Sheet1!A2186:A4520,Sheet1!H2186:H4520)</f>
        <v>No</v>
      </c>
      <c r="L2186" s="20" t="str">
        <f>_xlfn.XLOOKUP(Table4[[#This Row],[Customer ID]],Sheet1!A2186:A4520,Sheet1!I2186:I4520)</f>
        <v>Obesity</v>
      </c>
      <c r="M2186" s="20" t="str">
        <f>_xlfn.XLOOKUP(A2186,Sheet1!A2186:A4520,Sheet1!J2186:J4520)</f>
        <v>Normal</v>
      </c>
      <c r="N2186" s="48" t="str">
        <f>_xlfn.XLOOKUP(Table4[[#This Row],[Customer ID]],Table3[Customer ID],Table3[Date2])</f>
        <v>11-Sep-2004</v>
      </c>
      <c r="O2186" s="20">
        <f>_xlfn.XLOOKUP(A2186,Table3[Customer ID],Table3[Age])</f>
        <v>18</v>
      </c>
      <c r="P2186" s="20">
        <f>_xlfn.XLOOKUP(A2186,Table3[Customer ID],Table3[children])</f>
        <v>1</v>
      </c>
      <c r="Q2186" s="47">
        <f>_xlfn.XLOOKUP(A2186,Table3[Customer ID],Table3[charges])</f>
        <v>1720.35</v>
      </c>
      <c r="R2186" s="20" t="str">
        <f>_xlfn.XLOOKUP(A2186,Table3[Customer ID],Table3[Hospital tier])</f>
        <v>tier - 3</v>
      </c>
      <c r="S2186" s="20" t="str">
        <f>_xlfn.XLOOKUP(A2186,Table3[Customer ID],Table3[City tier])</f>
        <v>tier - 3</v>
      </c>
      <c r="T2186" s="20" t="str">
        <f>_xlfn.XLOOKUP(A2186,Table3[Customer ID],Table3[State ID])</f>
        <v>R1013</v>
      </c>
    </row>
    <row r="2187" spans="1:20" x14ac:dyDescent="0.3">
      <c r="A2187" s="20" t="s">
        <v>2205</v>
      </c>
      <c r="B2187" s="20" t="str">
        <f>_xlfn.XLOOKUP(A2187,Sheet3!A2187:A4521,Sheet3!B2187:B4521)</f>
        <v xml:space="preserve"> Mr</v>
      </c>
      <c r="C2187" s="20" t="str">
        <f>_xlfn.XLOOKUP(A2187,Sheet3!A2187:A4521,Sheet3!C2187:C4521)</f>
        <v>Stone</v>
      </c>
      <c r="D2187" s="20" t="str">
        <f>_xlfn.XLOOKUP(A2187,Sheet3!A2187:A4521,Sheet3!D2187:D4521)</f>
        <v xml:space="preserve">  Chris C.</v>
      </c>
      <c r="E2187" s="46">
        <f>_xlfn.XLOOKUP(A2187,Sheet1!$A$2:$A$2336,Sheet1!$B$2:$B$2336)</f>
        <v>29.37</v>
      </c>
      <c r="F2187" s="20">
        <f>_xlfn.XLOOKUP(Table4[[#This Row],[Customer ID]],Sheet1!A2187:A4521,Sheet1!C2187:C4521)</f>
        <v>5.54</v>
      </c>
      <c r="G2187" s="20" t="str">
        <f>_xlfn.XLOOKUP(Table4[[#This Row],[Customer ID]],Sheet1!A2187:A4521,Sheet1!D2187:D4521)</f>
        <v>No</v>
      </c>
      <c r="H2187" s="20" t="str">
        <f>_xlfn.XLOOKUP(Table4[[#This Row],[Customer ID]],Sheet1!A2187:A4521,Sheet1!E2187:E4521)</f>
        <v>yes</v>
      </c>
      <c r="I2187" s="20" t="str">
        <f>_xlfn.XLOOKUP(Table4[[#This Row],[Customer ID]],Sheet1!A2187:A4521,Sheet1!F2187:F4521)</f>
        <v>No</v>
      </c>
      <c r="J2187" s="20">
        <f>_xlfn.XLOOKUP(Table4[[#This Row],[Customer ID]],Sheet1!A2187:A4521,Sheet1!G2187:G4521)</f>
        <v>1</v>
      </c>
      <c r="K2187" s="20" t="str">
        <f>_xlfn.XLOOKUP(Table4[[#This Row],[Customer ID]],Sheet1!A2187:A4521,Sheet1!H2187:H4521)</f>
        <v>No</v>
      </c>
      <c r="L2187" s="20" t="str">
        <f>_xlfn.XLOOKUP(Table4[[#This Row],[Customer ID]],Sheet1!A2187:A4521,Sheet1!I2187:I4521)</f>
        <v>Over Weight</v>
      </c>
      <c r="M2187" s="20" t="str">
        <f>_xlfn.XLOOKUP(A2187,Sheet1!A2187:A4521,Sheet1!J2187:J4521)</f>
        <v>Normal</v>
      </c>
      <c r="N2187" s="48" t="str">
        <f>_xlfn.XLOOKUP(Table4[[#This Row],[Customer ID]],Table3[Customer ID],Table3[Date2])</f>
        <v>10-Jun-2004</v>
      </c>
      <c r="O2187" s="20">
        <f>_xlfn.XLOOKUP(A2187,Table3[Customer ID],Table3[Age])</f>
        <v>18</v>
      </c>
      <c r="P2187" s="20">
        <f>_xlfn.XLOOKUP(A2187,Table3[Customer ID],Table3[children])</f>
        <v>1</v>
      </c>
      <c r="Q2187" s="47">
        <f>_xlfn.XLOOKUP(A2187,Table3[Customer ID],Table3[charges])</f>
        <v>1719.44</v>
      </c>
      <c r="R2187" s="20" t="str">
        <f>_xlfn.XLOOKUP(A2187,Table3[Customer ID],Table3[Hospital tier])</f>
        <v>tier - 3</v>
      </c>
      <c r="S2187" s="20" t="str">
        <f>_xlfn.XLOOKUP(A2187,Table3[Customer ID],Table3[City tier])</f>
        <v>tier - 3</v>
      </c>
      <c r="T2187" s="20" t="str">
        <f>_xlfn.XLOOKUP(A2187,Table3[Customer ID],Table3[State ID])</f>
        <v>R1013</v>
      </c>
    </row>
    <row r="2188" spans="1:20" x14ac:dyDescent="0.3">
      <c r="A2188" s="20" t="s">
        <v>2206</v>
      </c>
      <c r="B2188" s="20" t="str">
        <f>_xlfn.XLOOKUP(A2188,Sheet3!A2188:A4522,Sheet3!B2188:B4522)</f>
        <v xml:space="preserve"> Mr</v>
      </c>
      <c r="C2188" s="20" t="str">
        <f>_xlfn.XLOOKUP(A2188,Sheet3!A2188:A4522,Sheet3!C2188:C4522)</f>
        <v>Weispfennig</v>
      </c>
      <c r="D2188" s="20" t="str">
        <f>_xlfn.XLOOKUP(A2188,Sheet3!A2188:A4522,Sheet3!D2188:D4522)</f>
        <v xml:space="preserve">  Scott</v>
      </c>
      <c r="E2188" s="46">
        <f>_xlfn.XLOOKUP(A2188,Sheet1!$A$2:$A$2336,Sheet1!$B$2:$B$2336)</f>
        <v>28.5</v>
      </c>
      <c r="F2188" s="20">
        <f>_xlfn.XLOOKUP(Table4[[#This Row],[Customer ID]],Sheet1!A2188:A4522,Sheet1!C2188:C4522)</f>
        <v>4.03</v>
      </c>
      <c r="G2188" s="20" t="str">
        <f>_xlfn.XLOOKUP(Table4[[#This Row],[Customer ID]],Sheet1!A2188:A4522,Sheet1!D2188:D4522)</f>
        <v>No</v>
      </c>
      <c r="H2188" s="20" t="str">
        <f>_xlfn.XLOOKUP(Table4[[#This Row],[Customer ID]],Sheet1!A2188:A4522,Sheet1!E2188:E4522)</f>
        <v>yes</v>
      </c>
      <c r="I2188" s="20" t="str">
        <f>_xlfn.XLOOKUP(Table4[[#This Row],[Customer ID]],Sheet1!A2188:A4522,Sheet1!F2188:F4522)</f>
        <v>No</v>
      </c>
      <c r="J2188" s="20">
        <f>_xlfn.XLOOKUP(Table4[[#This Row],[Customer ID]],Sheet1!A2188:A4522,Sheet1!G2188:G4522)</f>
        <v>1</v>
      </c>
      <c r="K2188" s="20" t="str">
        <f>_xlfn.XLOOKUP(Table4[[#This Row],[Customer ID]],Sheet1!A2188:A4522,Sheet1!H2188:H4522)</f>
        <v>No</v>
      </c>
      <c r="L2188" s="20" t="str">
        <f>_xlfn.XLOOKUP(Table4[[#This Row],[Customer ID]],Sheet1!A2188:A4522,Sheet1!I2188:I4522)</f>
        <v>Over Weight</v>
      </c>
      <c r="M2188" s="20" t="str">
        <f>_xlfn.XLOOKUP(A2188,Sheet1!A2188:A4522,Sheet1!J2188:J4522)</f>
        <v>Normal</v>
      </c>
      <c r="N2188" s="48" t="str">
        <f>_xlfn.XLOOKUP(Table4[[#This Row],[Customer ID]],Table3[Customer ID],Table3[Date2])</f>
        <v>21-Sep-2004</v>
      </c>
      <c r="O2188" s="20">
        <f>_xlfn.XLOOKUP(A2188,Table3[Customer ID],Table3[Age])</f>
        <v>18</v>
      </c>
      <c r="P2188" s="20">
        <f>_xlfn.XLOOKUP(A2188,Table3[Customer ID],Table3[children])</f>
        <v>0</v>
      </c>
      <c r="Q2188" s="47">
        <f>_xlfn.XLOOKUP(A2188,Table3[Customer ID],Table3[charges])</f>
        <v>1712.23</v>
      </c>
      <c r="R2188" s="20" t="str">
        <f>_xlfn.XLOOKUP(A2188,Table3[Customer ID],Table3[Hospital tier])</f>
        <v>tier - 3</v>
      </c>
      <c r="S2188" s="20" t="str">
        <f>_xlfn.XLOOKUP(A2188,Table3[Customer ID],Table3[City tier])</f>
        <v>tier - 1</v>
      </c>
      <c r="T2188" s="20" t="str">
        <f>_xlfn.XLOOKUP(A2188,Table3[Customer ID],Table3[State ID])</f>
        <v>R1016</v>
      </c>
    </row>
    <row r="2189" spans="1:20" x14ac:dyDescent="0.3">
      <c r="A2189" s="20" t="s">
        <v>2207</v>
      </c>
      <c r="B2189" s="20" t="str">
        <f>_xlfn.XLOOKUP(A2189,Sheet3!A2189:A4523,Sheet3!B2189:B4523)</f>
        <v xml:space="preserve"> Mr</v>
      </c>
      <c r="C2189" s="20" t="str">
        <f>_xlfn.XLOOKUP(A2189,Sheet3!A2189:A4523,Sheet3!C2189:C4523)</f>
        <v>Sorrell</v>
      </c>
      <c r="D2189" s="20" t="str">
        <f>_xlfn.XLOOKUP(A2189,Sheet3!A2189:A4523,Sheet3!D2189:D4523)</f>
        <v xml:space="preserve">  Kevin</v>
      </c>
      <c r="E2189" s="46">
        <f>_xlfn.XLOOKUP(A2189,Sheet1!$A$2:$A$2336,Sheet1!$B$2:$B$2336)</f>
        <v>23.32</v>
      </c>
      <c r="F2189" s="20">
        <f>_xlfn.XLOOKUP(Table4[[#This Row],[Customer ID]],Sheet1!A2189:A4523,Sheet1!C2189:C4523)</f>
        <v>5.62</v>
      </c>
      <c r="G2189" s="20" t="str">
        <f>_xlfn.XLOOKUP(Table4[[#This Row],[Customer ID]],Sheet1!A2189:A4523,Sheet1!D2189:D4523)</f>
        <v>No</v>
      </c>
      <c r="H2189" s="20" t="str">
        <f>_xlfn.XLOOKUP(Table4[[#This Row],[Customer ID]],Sheet1!A2189:A4523,Sheet1!E2189:E4523)</f>
        <v>yes</v>
      </c>
      <c r="I2189" s="20" t="str">
        <f>_xlfn.XLOOKUP(Table4[[#This Row],[Customer ID]],Sheet1!A2189:A4523,Sheet1!F2189:F4523)</f>
        <v>No</v>
      </c>
      <c r="J2189" s="20">
        <f>_xlfn.XLOOKUP(Table4[[#This Row],[Customer ID]],Sheet1!A2189:A4523,Sheet1!G2189:G4523)</f>
        <v>1</v>
      </c>
      <c r="K2189" s="20" t="str">
        <f>_xlfn.XLOOKUP(Table4[[#This Row],[Customer ID]],Sheet1!A2189:A4523,Sheet1!H2189:H4523)</f>
        <v>No</v>
      </c>
      <c r="L2189" s="20" t="str">
        <f>_xlfn.XLOOKUP(Table4[[#This Row],[Customer ID]],Sheet1!A2189:A4523,Sheet1!I2189:I4523)</f>
        <v>Normal weight</v>
      </c>
      <c r="M2189" s="20" t="str">
        <f>_xlfn.XLOOKUP(A2189,Sheet1!A2189:A4523,Sheet1!J2189:J4523)</f>
        <v>Normal</v>
      </c>
      <c r="N2189" s="48" t="str">
        <f>_xlfn.XLOOKUP(Table4[[#This Row],[Customer ID]],Table3[Customer ID],Table3[Date2])</f>
        <v>19-Sep-2004</v>
      </c>
      <c r="O2189" s="20">
        <f>_xlfn.XLOOKUP(A2189,Table3[Customer ID],Table3[Age])</f>
        <v>18</v>
      </c>
      <c r="P2189" s="20">
        <f>_xlfn.XLOOKUP(A2189,Table3[Customer ID],Table3[children])</f>
        <v>1</v>
      </c>
      <c r="Q2189" s="47">
        <f>_xlfn.XLOOKUP(A2189,Table3[Customer ID],Table3[charges])</f>
        <v>1711.03</v>
      </c>
      <c r="R2189" s="20" t="str">
        <f>_xlfn.XLOOKUP(A2189,Table3[Customer ID],Table3[Hospital tier])</f>
        <v>tier - 3</v>
      </c>
      <c r="S2189" s="20" t="str">
        <f>_xlfn.XLOOKUP(A2189,Table3[Customer ID],Table3[City tier])</f>
        <v>tier - 3</v>
      </c>
      <c r="T2189" s="20" t="str">
        <f>_xlfn.XLOOKUP(A2189,Table3[Customer ID],Table3[State ID])</f>
        <v>R1013</v>
      </c>
    </row>
    <row r="2190" spans="1:20" x14ac:dyDescent="0.3">
      <c r="A2190" s="20" t="s">
        <v>2208</v>
      </c>
      <c r="B2190" s="20" t="str">
        <f>_xlfn.XLOOKUP(A2190,Sheet3!A2190:A4524,Sheet3!B2190:B4524)</f>
        <v xml:space="preserve"> Mr</v>
      </c>
      <c r="C2190" s="20" t="str">
        <f>_xlfn.XLOOKUP(A2190,Sheet3!A2190:A4524,Sheet3!C2190:C4524)</f>
        <v>Morris</v>
      </c>
      <c r="D2190" s="20" t="str">
        <f>_xlfn.XLOOKUP(A2190,Sheet3!A2190:A4524,Sheet3!D2190:D4524)</f>
        <v xml:space="preserve">  Erik C.</v>
      </c>
      <c r="E2190" s="46">
        <f>_xlfn.XLOOKUP(A2190,Sheet1!$A$2:$A$2336,Sheet1!$B$2:$B$2336)</f>
        <v>26.125</v>
      </c>
      <c r="F2190" s="20">
        <f>_xlfn.XLOOKUP(Table4[[#This Row],[Customer ID]],Sheet1!A2190:A4524,Sheet1!C2190:C4524)</f>
        <v>5.27</v>
      </c>
      <c r="G2190" s="20" t="str">
        <f>_xlfn.XLOOKUP(Table4[[#This Row],[Customer ID]],Sheet1!A2190:A4524,Sheet1!D2190:D4524)</f>
        <v>No</v>
      </c>
      <c r="H2190" s="20" t="str">
        <f>_xlfn.XLOOKUP(Table4[[#This Row],[Customer ID]],Sheet1!A2190:A4524,Sheet1!E2190:E4524)</f>
        <v>yes</v>
      </c>
      <c r="I2190" s="20" t="str">
        <f>_xlfn.XLOOKUP(Table4[[#This Row],[Customer ID]],Sheet1!A2190:A4524,Sheet1!F2190:F4524)</f>
        <v>No</v>
      </c>
      <c r="J2190" s="20">
        <f>_xlfn.XLOOKUP(Table4[[#This Row],[Customer ID]],Sheet1!A2190:A4524,Sheet1!G2190:G4524)</f>
        <v>1</v>
      </c>
      <c r="K2190" s="20" t="str">
        <f>_xlfn.XLOOKUP(Table4[[#This Row],[Customer ID]],Sheet1!A2190:A4524,Sheet1!H2190:H4524)</f>
        <v>No</v>
      </c>
      <c r="L2190" s="20" t="str">
        <f>_xlfn.XLOOKUP(Table4[[#This Row],[Customer ID]],Sheet1!A2190:A4524,Sheet1!I2190:I4524)</f>
        <v>Over Weight</v>
      </c>
      <c r="M2190" s="20" t="str">
        <f>_xlfn.XLOOKUP(A2190,Sheet1!A2190:A4524,Sheet1!J2190:J4524)</f>
        <v>Normal</v>
      </c>
      <c r="N2190" s="48" t="str">
        <f>_xlfn.XLOOKUP(Table4[[#This Row],[Customer ID]],Table3[Customer ID],Table3[Date2])</f>
        <v>12-Dec-2004</v>
      </c>
      <c r="O2190" s="20">
        <f>_xlfn.XLOOKUP(A2190,Table3[Customer ID],Table3[Age])</f>
        <v>18</v>
      </c>
      <c r="P2190" s="20">
        <f>_xlfn.XLOOKUP(A2190,Table3[Customer ID],Table3[children])</f>
        <v>0</v>
      </c>
      <c r="Q2190" s="47">
        <f>_xlfn.XLOOKUP(A2190,Table3[Customer ID],Table3[charges])</f>
        <v>1708.93</v>
      </c>
      <c r="R2190" s="20" t="str">
        <f>_xlfn.XLOOKUP(A2190,Table3[Customer ID],Table3[Hospital tier])</f>
        <v>tier - 3</v>
      </c>
      <c r="S2190" s="20" t="str">
        <f>_xlfn.XLOOKUP(A2190,Table3[Customer ID],Table3[City tier])</f>
        <v>tier - 1</v>
      </c>
      <c r="T2190" s="20" t="str">
        <f>_xlfn.XLOOKUP(A2190,Table3[Customer ID],Table3[State ID])</f>
        <v>R1019</v>
      </c>
    </row>
    <row r="2191" spans="1:20" x14ac:dyDescent="0.3">
      <c r="A2191" s="20" t="s">
        <v>2209</v>
      </c>
      <c r="B2191" s="20" t="str">
        <f>_xlfn.XLOOKUP(A2191,Sheet3!A2191:A4525,Sheet3!B2191:B4525)</f>
        <v xml:space="preserve"> Mr</v>
      </c>
      <c r="C2191" s="20" t="str">
        <f>_xlfn.XLOOKUP(A2191,Sheet3!A2191:A4525,Sheet3!C2191:C4525)</f>
        <v>Marek</v>
      </c>
      <c r="D2191" s="20" t="str">
        <f>_xlfn.XLOOKUP(A2191,Sheet3!A2191:A4525,Sheet3!D2191:D4525)</f>
        <v xml:space="preserve">  Shawn C</v>
      </c>
      <c r="E2191" s="46">
        <f>_xlfn.XLOOKUP(A2191,Sheet1!$A$2:$A$2336,Sheet1!$B$2:$B$2336)</f>
        <v>25.46</v>
      </c>
      <c r="F2191" s="20">
        <f>_xlfn.XLOOKUP(Table4[[#This Row],[Customer ID]],Sheet1!A2191:A4525,Sheet1!C2191:C4525)</f>
        <v>5.18</v>
      </c>
      <c r="G2191" s="20" t="str">
        <f>_xlfn.XLOOKUP(Table4[[#This Row],[Customer ID]],Sheet1!A2191:A4525,Sheet1!D2191:D4525)</f>
        <v>No</v>
      </c>
      <c r="H2191" s="20" t="str">
        <f>_xlfn.XLOOKUP(Table4[[#This Row],[Customer ID]],Sheet1!A2191:A4525,Sheet1!E2191:E4525)</f>
        <v>yes</v>
      </c>
      <c r="I2191" s="20" t="str">
        <f>_xlfn.XLOOKUP(Table4[[#This Row],[Customer ID]],Sheet1!A2191:A4525,Sheet1!F2191:F4525)</f>
        <v>No</v>
      </c>
      <c r="J2191" s="20">
        <f>_xlfn.XLOOKUP(Table4[[#This Row],[Customer ID]],Sheet1!A2191:A4525,Sheet1!G2191:G4525)</f>
        <v>1</v>
      </c>
      <c r="K2191" s="20" t="str">
        <f>_xlfn.XLOOKUP(Table4[[#This Row],[Customer ID]],Sheet1!A2191:A4525,Sheet1!H2191:H4525)</f>
        <v>No</v>
      </c>
      <c r="L2191" s="20" t="str">
        <f>_xlfn.XLOOKUP(Table4[[#This Row],[Customer ID]],Sheet1!A2191:A4525,Sheet1!I2191:I4525)</f>
        <v>Over Weight</v>
      </c>
      <c r="M2191" s="20" t="str">
        <f>_xlfn.XLOOKUP(A2191,Sheet1!A2191:A4525,Sheet1!J2191:J4525)</f>
        <v>Normal</v>
      </c>
      <c r="N2191" s="48" t="str">
        <f>_xlfn.XLOOKUP(Table4[[#This Row],[Customer ID]],Table3[Customer ID],Table3[Date2])</f>
        <v>17-Oct-2004</v>
      </c>
      <c r="O2191" s="20">
        <f>_xlfn.XLOOKUP(A2191,Table3[Customer ID],Table3[Age])</f>
        <v>18</v>
      </c>
      <c r="P2191" s="20">
        <f>_xlfn.XLOOKUP(A2191,Table3[Customer ID],Table3[children])</f>
        <v>0</v>
      </c>
      <c r="Q2191" s="47">
        <f>_xlfn.XLOOKUP(A2191,Table3[Customer ID],Table3[charges])</f>
        <v>1708</v>
      </c>
      <c r="R2191" s="20" t="str">
        <f>_xlfn.XLOOKUP(A2191,Table3[Customer ID],Table3[Hospital tier])</f>
        <v>tier - 3</v>
      </c>
      <c r="S2191" s="20" t="str">
        <f>_xlfn.XLOOKUP(A2191,Table3[Customer ID],Table3[City tier])</f>
        <v>tier - 2</v>
      </c>
      <c r="T2191" s="20" t="str">
        <f>_xlfn.XLOOKUP(A2191,Table3[Customer ID],Table3[State ID])</f>
        <v>R1016</v>
      </c>
    </row>
    <row r="2192" spans="1:20" x14ac:dyDescent="0.3">
      <c r="A2192" s="20" t="s">
        <v>2210</v>
      </c>
      <c r="B2192" s="20" t="str">
        <f>_xlfn.XLOOKUP(A2192,Sheet3!A2192:A4526,Sheet3!B2192:B4526)</f>
        <v xml:space="preserve"> Mr</v>
      </c>
      <c r="C2192" s="20" t="str">
        <f>_xlfn.XLOOKUP(A2192,Sheet3!A2192:A4526,Sheet3!C2192:C4526)</f>
        <v>Armstrong</v>
      </c>
      <c r="D2192" s="20" t="str">
        <f>_xlfn.XLOOKUP(A2192,Sheet3!A2192:A4526,Sheet3!D2192:D4526)</f>
        <v xml:space="preserve">  Vajin L.</v>
      </c>
      <c r="E2192" s="46">
        <f>_xlfn.XLOOKUP(A2192,Sheet1!$A$2:$A$2336,Sheet1!$B$2:$B$2336)</f>
        <v>23.75</v>
      </c>
      <c r="F2192" s="20">
        <f>_xlfn.XLOOKUP(Table4[[#This Row],[Customer ID]],Sheet1!A2192:A4526,Sheet1!C2192:C4526)</f>
        <v>5.27</v>
      </c>
      <c r="G2192" s="20" t="str">
        <f>_xlfn.XLOOKUP(Table4[[#This Row],[Customer ID]],Sheet1!A2192:A4526,Sheet1!D2192:D4526)</f>
        <v>No</v>
      </c>
      <c r="H2192" s="20" t="str">
        <f>_xlfn.XLOOKUP(Table4[[#This Row],[Customer ID]],Sheet1!A2192:A4526,Sheet1!E2192:E4526)</f>
        <v>yes</v>
      </c>
      <c r="I2192" s="20" t="str">
        <f>_xlfn.XLOOKUP(Table4[[#This Row],[Customer ID]],Sheet1!A2192:A4526,Sheet1!F2192:F4526)</f>
        <v>No</v>
      </c>
      <c r="J2192" s="20">
        <f>_xlfn.XLOOKUP(Table4[[#This Row],[Customer ID]],Sheet1!A2192:A4526,Sheet1!G2192:G4526)</f>
        <v>1</v>
      </c>
      <c r="K2192" s="20" t="str">
        <f>_xlfn.XLOOKUP(Table4[[#This Row],[Customer ID]],Sheet1!A2192:A4526,Sheet1!H2192:H4526)</f>
        <v>No</v>
      </c>
      <c r="L2192" s="20" t="str">
        <f>_xlfn.XLOOKUP(Table4[[#This Row],[Customer ID]],Sheet1!A2192:A4526,Sheet1!I2192:I4526)</f>
        <v>Normal weight</v>
      </c>
      <c r="M2192" s="20" t="str">
        <f>_xlfn.XLOOKUP(A2192,Sheet1!A2192:A4526,Sheet1!J2192:J4526)</f>
        <v>Normal</v>
      </c>
      <c r="N2192" s="48" t="str">
        <f>_xlfn.XLOOKUP(Table4[[#This Row],[Customer ID]],Table3[Customer ID],Table3[Date2])</f>
        <v>6-Dec-2004</v>
      </c>
      <c r="O2192" s="20">
        <f>_xlfn.XLOOKUP(A2192,Table3[Customer ID],Table3[Age])</f>
        <v>18</v>
      </c>
      <c r="P2192" s="20">
        <f>_xlfn.XLOOKUP(A2192,Table3[Customer ID],Table3[children])</f>
        <v>0</v>
      </c>
      <c r="Q2192" s="47">
        <f>_xlfn.XLOOKUP(A2192,Table3[Customer ID],Table3[charges])</f>
        <v>1705.62</v>
      </c>
      <c r="R2192" s="20" t="str">
        <f>_xlfn.XLOOKUP(A2192,Table3[Customer ID],Table3[Hospital tier])</f>
        <v>tier - 2</v>
      </c>
      <c r="S2192" s="20" t="str">
        <f>_xlfn.XLOOKUP(A2192,Table3[Customer ID],Table3[City tier])</f>
        <v>tier - 2</v>
      </c>
      <c r="T2192" s="20" t="str">
        <f>_xlfn.XLOOKUP(A2192,Table3[Customer ID],Table3[State ID])</f>
        <v>R1015</v>
      </c>
    </row>
    <row r="2193" spans="1:20" x14ac:dyDescent="0.3">
      <c r="A2193" s="20" t="s">
        <v>2211</v>
      </c>
      <c r="B2193" s="20" t="str">
        <f>_xlfn.XLOOKUP(A2193,Sheet3!A2193:A4527,Sheet3!B2193:B4527)</f>
        <v xml:space="preserve"> Mr</v>
      </c>
      <c r="C2193" s="20" t="str">
        <f>_xlfn.XLOOKUP(A2193,Sheet3!A2193:A4527,Sheet3!C2193:C4527)</f>
        <v>Werner</v>
      </c>
      <c r="D2193" s="20" t="str">
        <f>_xlfn.XLOOKUP(A2193,Sheet3!A2193:A4527,Sheet3!D2193:D4527)</f>
        <v xml:space="preserve">  John K. Jr.</v>
      </c>
      <c r="E2193" s="46">
        <f>_xlfn.XLOOKUP(A2193,Sheet1!$A$2:$A$2336,Sheet1!$B$2:$B$2336)</f>
        <v>23.085000000000001</v>
      </c>
      <c r="F2193" s="20">
        <f>_xlfn.XLOOKUP(Table4[[#This Row],[Customer ID]],Sheet1!A2193:A4527,Sheet1!C2193:C4527)</f>
        <v>5.62</v>
      </c>
      <c r="G2193" s="20" t="str">
        <f>_xlfn.XLOOKUP(Table4[[#This Row],[Customer ID]],Sheet1!A2193:A4527,Sheet1!D2193:D4527)</f>
        <v>No</v>
      </c>
      <c r="H2193" s="20" t="str">
        <f>_xlfn.XLOOKUP(Table4[[#This Row],[Customer ID]],Sheet1!A2193:A4527,Sheet1!E2193:E4527)</f>
        <v>yes</v>
      </c>
      <c r="I2193" s="20" t="str">
        <f>_xlfn.XLOOKUP(Table4[[#This Row],[Customer ID]],Sheet1!A2193:A4527,Sheet1!F2193:F4527)</f>
        <v>No</v>
      </c>
      <c r="J2193" s="20">
        <f>_xlfn.XLOOKUP(Table4[[#This Row],[Customer ID]],Sheet1!A2193:A4527,Sheet1!G2193:G4527)</f>
        <v>1</v>
      </c>
      <c r="K2193" s="20" t="str">
        <f>_xlfn.XLOOKUP(Table4[[#This Row],[Customer ID]],Sheet1!A2193:A4527,Sheet1!H2193:H4527)</f>
        <v>No</v>
      </c>
      <c r="L2193" s="20" t="str">
        <f>_xlfn.XLOOKUP(Table4[[#This Row],[Customer ID]],Sheet1!A2193:A4527,Sheet1!I2193:I4527)</f>
        <v>Normal weight</v>
      </c>
      <c r="M2193" s="20" t="str">
        <f>_xlfn.XLOOKUP(A2193,Sheet1!A2193:A4527,Sheet1!J2193:J4527)</f>
        <v>Normal</v>
      </c>
      <c r="N2193" s="48" t="str">
        <f>_xlfn.XLOOKUP(Table4[[#This Row],[Customer ID]],Table3[Customer ID],Table3[Date2])</f>
        <v>14-Dec-2004</v>
      </c>
      <c r="O2193" s="20">
        <f>_xlfn.XLOOKUP(A2193,Table3[Customer ID],Table3[Age])</f>
        <v>18</v>
      </c>
      <c r="P2193" s="20">
        <f>_xlfn.XLOOKUP(A2193,Table3[Customer ID],Table3[children])</f>
        <v>0</v>
      </c>
      <c r="Q2193" s="47">
        <f>_xlfn.XLOOKUP(A2193,Table3[Customer ID],Table3[charges])</f>
        <v>1704.7</v>
      </c>
      <c r="R2193" s="20" t="str">
        <f>_xlfn.XLOOKUP(A2193,Table3[Customer ID],Table3[Hospital tier])</f>
        <v>tier - 2</v>
      </c>
      <c r="S2193" s="20" t="str">
        <f>_xlfn.XLOOKUP(A2193,Table3[Customer ID],Table3[City tier])</f>
        <v>tier - 3</v>
      </c>
      <c r="T2193" s="20" t="str">
        <f>_xlfn.XLOOKUP(A2193,Table3[Customer ID],Table3[State ID])</f>
        <v>R1018</v>
      </c>
    </row>
    <row r="2194" spans="1:20" x14ac:dyDescent="0.3">
      <c r="A2194" s="20" t="s">
        <v>2212</v>
      </c>
      <c r="B2194" s="20" t="str">
        <f>_xlfn.XLOOKUP(A2194,Sheet3!A2194:A4528,Sheet3!B2194:B4528)</f>
        <v xml:space="preserve"> Mr</v>
      </c>
      <c r="C2194" s="20" t="str">
        <f>_xlfn.XLOOKUP(A2194,Sheet3!A2194:A4528,Sheet3!C2194:C4528)</f>
        <v>Gries</v>
      </c>
      <c r="D2194" s="20" t="str">
        <f>_xlfn.XLOOKUP(A2194,Sheet3!A2194:A4528,Sheet3!D2194:D4528)</f>
        <v xml:space="preserve">  Kevin J.</v>
      </c>
      <c r="E2194" s="46">
        <f>_xlfn.XLOOKUP(A2194,Sheet1!$A$2:$A$2336,Sheet1!$B$2:$B$2336)</f>
        <v>22.99</v>
      </c>
      <c r="F2194" s="20">
        <f>_xlfn.XLOOKUP(Table4[[#This Row],[Customer ID]],Sheet1!A2194:A4528,Sheet1!C2194:C4528)</f>
        <v>5.0599999999999996</v>
      </c>
      <c r="G2194" s="20" t="str">
        <f>_xlfn.XLOOKUP(Table4[[#This Row],[Customer ID]],Sheet1!A2194:A4528,Sheet1!D2194:D4528)</f>
        <v>No</v>
      </c>
      <c r="H2194" s="20" t="str">
        <f>_xlfn.XLOOKUP(Table4[[#This Row],[Customer ID]],Sheet1!A2194:A4528,Sheet1!E2194:E4528)</f>
        <v>yes</v>
      </c>
      <c r="I2194" s="20" t="str">
        <f>_xlfn.XLOOKUP(Table4[[#This Row],[Customer ID]],Sheet1!A2194:A4528,Sheet1!F2194:F4528)</f>
        <v>No</v>
      </c>
      <c r="J2194" s="20">
        <f>_xlfn.XLOOKUP(Table4[[#This Row],[Customer ID]],Sheet1!A2194:A4528,Sheet1!G2194:G4528)</f>
        <v>1</v>
      </c>
      <c r="K2194" s="20" t="str">
        <f>_xlfn.XLOOKUP(Table4[[#This Row],[Customer ID]],Sheet1!A2194:A4528,Sheet1!H2194:H4528)</f>
        <v>No</v>
      </c>
      <c r="L2194" s="20" t="str">
        <f>_xlfn.XLOOKUP(Table4[[#This Row],[Customer ID]],Sheet1!A2194:A4528,Sheet1!I2194:I4528)</f>
        <v>Normal weight</v>
      </c>
      <c r="M2194" s="20" t="str">
        <f>_xlfn.XLOOKUP(A2194,Sheet1!A2194:A4528,Sheet1!J2194:J4528)</f>
        <v>Normal</v>
      </c>
      <c r="N2194" s="48" t="str">
        <f>_xlfn.XLOOKUP(Table4[[#This Row],[Customer ID]],Table3[Customer ID],Table3[Date2])</f>
        <v>7-Nov-2004</v>
      </c>
      <c r="O2194" s="20">
        <f>_xlfn.XLOOKUP(A2194,Table3[Customer ID],Table3[Age])</f>
        <v>18</v>
      </c>
      <c r="P2194" s="20">
        <f>_xlfn.XLOOKUP(A2194,Table3[Customer ID],Table3[children])</f>
        <v>0</v>
      </c>
      <c r="Q2194" s="47">
        <f>_xlfn.XLOOKUP(A2194,Table3[Customer ID],Table3[charges])</f>
        <v>1704.57</v>
      </c>
      <c r="R2194" s="20" t="str">
        <f>_xlfn.XLOOKUP(A2194,Table3[Customer ID],Table3[Hospital tier])</f>
        <v>tier - 2</v>
      </c>
      <c r="S2194" s="20" t="str">
        <f>_xlfn.XLOOKUP(A2194,Table3[Customer ID],Table3[City tier])</f>
        <v>tier - 1</v>
      </c>
      <c r="T2194" s="20" t="str">
        <f>_xlfn.XLOOKUP(A2194,Table3[Customer ID],Table3[State ID])</f>
        <v>R1016</v>
      </c>
    </row>
    <row r="2195" spans="1:20" x14ac:dyDescent="0.3">
      <c r="A2195" s="20" t="s">
        <v>2213</v>
      </c>
      <c r="B2195" s="20" t="str">
        <f>_xlfn.XLOOKUP(A2195,Sheet3!A2195:A4529,Sheet3!B2195:B4529)</f>
        <v xml:space="preserve"> Mr</v>
      </c>
      <c r="C2195" s="20" t="str">
        <f>_xlfn.XLOOKUP(A2195,Sheet3!A2195:A4529,Sheet3!C2195:C4529)</f>
        <v>Mills</v>
      </c>
      <c r="D2195" s="20" t="str">
        <f>_xlfn.XLOOKUP(A2195,Sheet3!A2195:A4529,Sheet3!D2195:D4529)</f>
        <v xml:space="preserve">  Kirby W.</v>
      </c>
      <c r="E2195" s="46">
        <f>_xlfn.XLOOKUP(A2195,Sheet1!$A$2:$A$2336,Sheet1!$B$2:$B$2336)</f>
        <v>21.47</v>
      </c>
      <c r="F2195" s="20">
        <f>_xlfn.XLOOKUP(Table4[[#This Row],[Customer ID]],Sheet1!A2195:A4529,Sheet1!C2195:C4529)</f>
        <v>4.6900000000000004</v>
      </c>
      <c r="G2195" s="20" t="str">
        <f>_xlfn.XLOOKUP(Table4[[#This Row],[Customer ID]],Sheet1!A2195:A4529,Sheet1!D2195:D4529)</f>
        <v>No</v>
      </c>
      <c r="H2195" s="20" t="str">
        <f>_xlfn.XLOOKUP(Table4[[#This Row],[Customer ID]],Sheet1!A2195:A4529,Sheet1!E2195:E4529)</f>
        <v>yes</v>
      </c>
      <c r="I2195" s="20" t="str">
        <f>_xlfn.XLOOKUP(Table4[[#This Row],[Customer ID]],Sheet1!A2195:A4529,Sheet1!F2195:F4529)</f>
        <v>No</v>
      </c>
      <c r="J2195" s="20">
        <f>_xlfn.XLOOKUP(Table4[[#This Row],[Customer ID]],Sheet1!A2195:A4529,Sheet1!G2195:G4529)</f>
        <v>1</v>
      </c>
      <c r="K2195" s="20" t="str">
        <f>_xlfn.XLOOKUP(Table4[[#This Row],[Customer ID]],Sheet1!A2195:A4529,Sheet1!H2195:H4529)</f>
        <v>No</v>
      </c>
      <c r="L2195" s="20" t="str">
        <f>_xlfn.XLOOKUP(Table4[[#This Row],[Customer ID]],Sheet1!A2195:A4529,Sheet1!I2195:I4529)</f>
        <v>Normal weight</v>
      </c>
      <c r="M2195" s="20" t="str">
        <f>_xlfn.XLOOKUP(A2195,Sheet1!A2195:A4529,Sheet1!J2195:J4529)</f>
        <v>Normal</v>
      </c>
      <c r="N2195" s="48" t="str">
        <f>_xlfn.XLOOKUP(Table4[[#This Row],[Customer ID]],Table3[Customer ID],Table3[Date2])</f>
        <v>10-Dec-2004</v>
      </c>
      <c r="O2195" s="20">
        <f>_xlfn.XLOOKUP(A2195,Table3[Customer ID],Table3[Age])</f>
        <v>18</v>
      </c>
      <c r="P2195" s="20">
        <f>_xlfn.XLOOKUP(A2195,Table3[Customer ID],Table3[children])</f>
        <v>0</v>
      </c>
      <c r="Q2195" s="47">
        <f>_xlfn.XLOOKUP(A2195,Table3[Customer ID],Table3[charges])</f>
        <v>1702.46</v>
      </c>
      <c r="R2195" s="20" t="str">
        <f>_xlfn.XLOOKUP(A2195,Table3[Customer ID],Table3[Hospital tier])</f>
        <v>tier - 2</v>
      </c>
      <c r="S2195" s="20" t="str">
        <f>_xlfn.XLOOKUP(A2195,Table3[Customer ID],Table3[City tier])</f>
        <v>tier - 3</v>
      </c>
      <c r="T2195" s="20" t="str">
        <f>_xlfn.XLOOKUP(A2195,Table3[Customer ID],Table3[State ID])</f>
        <v>R1019</v>
      </c>
    </row>
    <row r="2196" spans="1:20" x14ac:dyDescent="0.3">
      <c r="A2196" s="20" t="s">
        <v>2214</v>
      </c>
      <c r="B2196" s="20" t="str">
        <f>_xlfn.XLOOKUP(A2196,Sheet3!A2196:A4530,Sheet3!B2196:B4530)</f>
        <v xml:space="preserve"> Mr</v>
      </c>
      <c r="C2196" s="20" t="str">
        <f>_xlfn.XLOOKUP(A2196,Sheet3!A2196:A4530,Sheet3!C2196:C4530)</f>
        <v>Penny</v>
      </c>
      <c r="D2196" s="20" t="str">
        <f>_xlfn.XLOOKUP(A2196,Sheet3!A2196:A4530,Sheet3!D2196:D4530)</f>
        <v xml:space="preserve">  J A</v>
      </c>
      <c r="E2196" s="46">
        <f>_xlfn.XLOOKUP(A2196,Sheet1!$A$2:$A$2336,Sheet1!$B$2:$B$2336)</f>
        <v>15.96</v>
      </c>
      <c r="F2196" s="20">
        <f>_xlfn.XLOOKUP(Table4[[#This Row],[Customer ID]],Sheet1!A2196:A4530,Sheet1!C2196:C4530)</f>
        <v>5.44</v>
      </c>
      <c r="G2196" s="20" t="str">
        <f>_xlfn.XLOOKUP(Table4[[#This Row],[Customer ID]],Sheet1!A2196:A4530,Sheet1!D2196:D4530)</f>
        <v>No</v>
      </c>
      <c r="H2196" s="20" t="str">
        <f>_xlfn.XLOOKUP(Table4[[#This Row],[Customer ID]],Sheet1!A2196:A4530,Sheet1!E2196:E4530)</f>
        <v>yes</v>
      </c>
      <c r="I2196" s="20" t="str">
        <f>_xlfn.XLOOKUP(Table4[[#This Row],[Customer ID]],Sheet1!A2196:A4530,Sheet1!F2196:F4530)</f>
        <v>No</v>
      </c>
      <c r="J2196" s="20">
        <f>_xlfn.XLOOKUP(Table4[[#This Row],[Customer ID]],Sheet1!A2196:A4530,Sheet1!G2196:G4530)</f>
        <v>1</v>
      </c>
      <c r="K2196" s="20" t="str">
        <f>_xlfn.XLOOKUP(Table4[[#This Row],[Customer ID]],Sheet1!A2196:A4530,Sheet1!H2196:H4530)</f>
        <v>No</v>
      </c>
      <c r="L2196" s="20" t="str">
        <f>_xlfn.XLOOKUP(Table4[[#This Row],[Customer ID]],Sheet1!A2196:A4530,Sheet1!I2196:I4530)</f>
        <v>Under Weight</v>
      </c>
      <c r="M2196" s="20" t="str">
        <f>_xlfn.XLOOKUP(A2196,Sheet1!A2196:A4530,Sheet1!J2196:J4530)</f>
        <v>Normal</v>
      </c>
      <c r="N2196" s="48" t="str">
        <f>_xlfn.XLOOKUP(Table4[[#This Row],[Customer ID]],Table3[Customer ID],Table3[Date2])</f>
        <v>17-Nov-2004</v>
      </c>
      <c r="O2196" s="20">
        <f>_xlfn.XLOOKUP(A2196,Table3[Customer ID],Table3[Age])</f>
        <v>18</v>
      </c>
      <c r="P2196" s="20">
        <f>_xlfn.XLOOKUP(A2196,Table3[Customer ID],Table3[children])</f>
        <v>0</v>
      </c>
      <c r="Q2196" s="47">
        <f>_xlfn.XLOOKUP(A2196,Table3[Customer ID],Table3[charges])</f>
        <v>1694.8</v>
      </c>
      <c r="R2196" s="20" t="str">
        <f>_xlfn.XLOOKUP(A2196,Table3[Customer ID],Table3[Hospital tier])</f>
        <v>tier - 2</v>
      </c>
      <c r="S2196" s="20" t="str">
        <f>_xlfn.XLOOKUP(A2196,Table3[Customer ID],Table3[City tier])</f>
        <v>tier - 2</v>
      </c>
      <c r="T2196" s="20" t="str">
        <f>_xlfn.XLOOKUP(A2196,Table3[Customer ID],Table3[State ID])</f>
        <v>R1015</v>
      </c>
    </row>
    <row r="2197" spans="1:20" x14ac:dyDescent="0.3">
      <c r="A2197" s="20" t="s">
        <v>2215</v>
      </c>
      <c r="B2197" s="20" t="str">
        <f>_xlfn.XLOOKUP(A2197,Sheet3!A2197:A4531,Sheet3!B2197:B4531)</f>
        <v xml:space="preserve"> Mr</v>
      </c>
      <c r="C2197" s="20" t="str">
        <f>_xlfn.XLOOKUP(A2197,Sheet3!A2197:A4531,Sheet3!C2197:C4531)</f>
        <v>Hicks</v>
      </c>
      <c r="D2197" s="20" t="str">
        <f>_xlfn.XLOOKUP(A2197,Sheet3!A2197:A4531,Sheet3!D2197:D4531)</f>
        <v xml:space="preserve">  Dustin G.</v>
      </c>
      <c r="E2197" s="46">
        <f>_xlfn.XLOOKUP(A2197,Sheet1!$A$2:$A$2336,Sheet1!$B$2:$B$2336)</f>
        <v>39.5</v>
      </c>
      <c r="F2197" s="20">
        <f>_xlfn.XLOOKUP(Table4[[#This Row],[Customer ID]],Sheet1!A2197:A4531,Sheet1!C2197:C4531)</f>
        <v>5.05</v>
      </c>
      <c r="G2197" s="20" t="str">
        <f>_xlfn.XLOOKUP(Table4[[#This Row],[Customer ID]],Sheet1!A2197:A4531,Sheet1!D2197:D4531)</f>
        <v>No</v>
      </c>
      <c r="H2197" s="20" t="str">
        <f>_xlfn.XLOOKUP(Table4[[#This Row],[Customer ID]],Sheet1!A2197:A4531,Sheet1!E2197:E4531)</f>
        <v>yes</v>
      </c>
      <c r="I2197" s="20" t="str">
        <f>_xlfn.XLOOKUP(Table4[[#This Row],[Customer ID]],Sheet1!A2197:A4531,Sheet1!F2197:F4531)</f>
        <v>No</v>
      </c>
      <c r="J2197" s="20">
        <f>_xlfn.XLOOKUP(Table4[[#This Row],[Customer ID]],Sheet1!A2197:A4531,Sheet1!G2197:G4531)</f>
        <v>1</v>
      </c>
      <c r="K2197" s="20" t="str">
        <f>_xlfn.XLOOKUP(Table4[[#This Row],[Customer ID]],Sheet1!A2197:A4531,Sheet1!H2197:H4531)</f>
        <v>No</v>
      </c>
      <c r="L2197" s="20" t="str">
        <f>_xlfn.XLOOKUP(Table4[[#This Row],[Customer ID]],Sheet1!A2197:A4531,Sheet1!I2197:I4531)</f>
        <v>Obesity</v>
      </c>
      <c r="M2197" s="20" t="str">
        <f>_xlfn.XLOOKUP(A2197,Sheet1!A2197:A4531,Sheet1!J2197:J4531)</f>
        <v>Normal</v>
      </c>
      <c r="N2197" s="48" t="str">
        <f>_xlfn.XLOOKUP(Table4[[#This Row],[Customer ID]],Table3[Customer ID],Table3[Date2])</f>
        <v>21-Oct-2000</v>
      </c>
      <c r="O2197" s="20">
        <f>_xlfn.XLOOKUP(A2197,Table3[Customer ID],Table3[Age])</f>
        <v>22</v>
      </c>
      <c r="P2197" s="20">
        <f>_xlfn.XLOOKUP(A2197,Table3[Customer ID],Table3[children])</f>
        <v>0</v>
      </c>
      <c r="Q2197" s="47">
        <f>_xlfn.XLOOKUP(A2197,Table3[Customer ID],Table3[charges])</f>
        <v>1682.6</v>
      </c>
      <c r="R2197" s="20" t="str">
        <f>_xlfn.XLOOKUP(A2197,Table3[Customer ID],Table3[Hospital tier])</f>
        <v>tier - 2</v>
      </c>
      <c r="S2197" s="20" t="str">
        <f>_xlfn.XLOOKUP(A2197,Table3[Customer ID],Table3[City tier])</f>
        <v>tier - 2</v>
      </c>
      <c r="T2197" s="20" t="str">
        <f>_xlfn.XLOOKUP(A2197,Table3[Customer ID],Table3[State ID])</f>
        <v>R1011</v>
      </c>
    </row>
    <row r="2198" spans="1:20" x14ac:dyDescent="0.3">
      <c r="A2198" s="20" t="s">
        <v>2216</v>
      </c>
      <c r="B2198" s="20" t="str">
        <f>_xlfn.XLOOKUP(A2198,Sheet3!A2198:A4532,Sheet3!B2198:B4532)</f>
        <v xml:space="preserve"> Mr</v>
      </c>
      <c r="C2198" s="20" t="str">
        <f>_xlfn.XLOOKUP(A2198,Sheet3!A2198:A4532,Sheet3!C2198:C4532)</f>
        <v>Masayesva</v>
      </c>
      <c r="D2198" s="20" t="str">
        <f>_xlfn.XLOOKUP(A2198,Sheet3!A2198:A4532,Sheet3!D2198:D4532)</f>
        <v xml:space="preserve">  Anthony G</v>
      </c>
      <c r="E2198" s="46">
        <f>_xlfn.XLOOKUP(A2198,Sheet1!$A$2:$A$2336,Sheet1!$B$2:$B$2336)</f>
        <v>33.770000000000003</v>
      </c>
      <c r="F2198" s="20">
        <f>_xlfn.XLOOKUP(Table4[[#This Row],[Customer ID]],Sheet1!A2198:A4532,Sheet1!C2198:C4532)</f>
        <v>6</v>
      </c>
      <c r="G2198" s="20" t="str">
        <f>_xlfn.XLOOKUP(Table4[[#This Row],[Customer ID]],Sheet1!A2198:A4532,Sheet1!D2198:D4532)</f>
        <v>No</v>
      </c>
      <c r="H2198" s="20" t="str">
        <f>_xlfn.XLOOKUP(Table4[[#This Row],[Customer ID]],Sheet1!A2198:A4532,Sheet1!E2198:E4532)</f>
        <v>yes</v>
      </c>
      <c r="I2198" s="20" t="str">
        <f>_xlfn.XLOOKUP(Table4[[#This Row],[Customer ID]],Sheet1!A2198:A4532,Sheet1!F2198:F4532)</f>
        <v>No</v>
      </c>
      <c r="J2198" s="20">
        <f>_xlfn.XLOOKUP(Table4[[#This Row],[Customer ID]],Sheet1!A2198:A4532,Sheet1!G2198:G4532)</f>
        <v>1</v>
      </c>
      <c r="K2198" s="20" t="str">
        <f>_xlfn.XLOOKUP(Table4[[#This Row],[Customer ID]],Sheet1!A2198:A4532,Sheet1!H2198:H4532)</f>
        <v>No</v>
      </c>
      <c r="L2198" s="20" t="str">
        <f>_xlfn.XLOOKUP(Table4[[#This Row],[Customer ID]],Sheet1!A2198:A4532,Sheet1!I2198:I4532)</f>
        <v>Obesity</v>
      </c>
      <c r="M2198" s="20" t="str">
        <f>_xlfn.XLOOKUP(A2198,Sheet1!A2198:A4532,Sheet1!J2198:J4532)</f>
        <v>Prediabetes</v>
      </c>
      <c r="N2198" s="48" t="str">
        <f>_xlfn.XLOOKUP(Table4[[#This Row],[Customer ID]],Table3[Customer ID],Table3[Date2])</f>
        <v>10-Jun-2000</v>
      </c>
      <c r="O2198" s="20">
        <f>_xlfn.XLOOKUP(A2198,Table3[Customer ID],Table3[Age])</f>
        <v>22</v>
      </c>
      <c r="P2198" s="20">
        <f>_xlfn.XLOOKUP(A2198,Table3[Customer ID],Table3[children])</f>
        <v>0</v>
      </c>
      <c r="Q2198" s="47">
        <f>_xlfn.XLOOKUP(A2198,Table3[Customer ID],Table3[charges])</f>
        <v>1674.63</v>
      </c>
      <c r="R2198" s="20" t="str">
        <f>_xlfn.XLOOKUP(A2198,Table3[Customer ID],Table3[Hospital tier])</f>
        <v>tier - 2</v>
      </c>
      <c r="S2198" s="20" t="str">
        <f>_xlfn.XLOOKUP(A2198,Table3[Customer ID],Table3[City tier])</f>
        <v>tier - 2</v>
      </c>
      <c r="T2198" s="20" t="str">
        <f>_xlfn.XLOOKUP(A2198,Table3[Customer ID],Table3[State ID])</f>
        <v>R1013</v>
      </c>
    </row>
    <row r="2199" spans="1:20" x14ac:dyDescent="0.3">
      <c r="A2199" s="20" t="s">
        <v>2217</v>
      </c>
      <c r="B2199" s="20" t="str">
        <f>_xlfn.XLOOKUP(A2199,Sheet3!A2199:A4533,Sheet3!B2199:B4533)</f>
        <v xml:space="preserve"> Mr</v>
      </c>
      <c r="C2199" s="20" t="str">
        <f>_xlfn.XLOOKUP(A2199,Sheet3!A2199:A4533,Sheet3!C2199:C4533)</f>
        <v>Paavola</v>
      </c>
      <c r="D2199" s="20" t="str">
        <f>_xlfn.XLOOKUP(A2199,Sheet3!A2199:A4533,Sheet3!D2199:D4533)</f>
        <v xml:space="preserve">  Ryan</v>
      </c>
      <c r="E2199" s="46">
        <f>_xlfn.XLOOKUP(A2199,Sheet1!$A$2:$A$2336,Sheet1!$B$2:$B$2336)</f>
        <v>26.84</v>
      </c>
      <c r="F2199" s="20">
        <f>_xlfn.XLOOKUP(Table4[[#This Row],[Customer ID]],Sheet1!A2199:A4533,Sheet1!C2199:C4533)</f>
        <v>5.99</v>
      </c>
      <c r="G2199" s="20" t="str">
        <f>_xlfn.XLOOKUP(Table4[[#This Row],[Customer ID]],Sheet1!A2199:A4533,Sheet1!D2199:D4533)</f>
        <v>yes</v>
      </c>
      <c r="H2199" s="20" t="str">
        <f>_xlfn.XLOOKUP(Table4[[#This Row],[Customer ID]],Sheet1!A2199:A4533,Sheet1!E2199:E4533)</f>
        <v>yes</v>
      </c>
      <c r="I2199" s="20" t="str">
        <f>_xlfn.XLOOKUP(Table4[[#This Row],[Customer ID]],Sheet1!A2199:A4533,Sheet1!F2199:F4533)</f>
        <v>No</v>
      </c>
      <c r="J2199" s="20">
        <f>_xlfn.XLOOKUP(Table4[[#This Row],[Customer ID]],Sheet1!A2199:A4533,Sheet1!G2199:G4533)</f>
        <v>1</v>
      </c>
      <c r="K2199" s="20" t="str">
        <f>_xlfn.XLOOKUP(Table4[[#This Row],[Customer ID]],Sheet1!A2199:A4533,Sheet1!H2199:H4533)</f>
        <v>No</v>
      </c>
      <c r="L2199" s="20" t="str">
        <f>_xlfn.XLOOKUP(Table4[[#This Row],[Customer ID]],Sheet1!A2199:A4533,Sheet1!I2199:I4533)</f>
        <v>Over Weight</v>
      </c>
      <c r="M2199" s="20" t="str">
        <f>_xlfn.XLOOKUP(A2199,Sheet1!A2199:A4533,Sheet1!J2199:J4533)</f>
        <v>Prediabetes</v>
      </c>
      <c r="N2199" s="48" t="str">
        <f>_xlfn.XLOOKUP(Table4[[#This Row],[Customer ID]],Table3[Customer ID],Table3[Date2])</f>
        <v>23-Oct-2000</v>
      </c>
      <c r="O2199" s="20">
        <f>_xlfn.XLOOKUP(A2199,Table3[Customer ID],Table3[Age])</f>
        <v>22</v>
      </c>
      <c r="P2199" s="20">
        <f>_xlfn.XLOOKUP(A2199,Table3[Customer ID],Table3[children])</f>
        <v>0</v>
      </c>
      <c r="Q2199" s="47">
        <f>_xlfn.XLOOKUP(A2199,Table3[Customer ID],Table3[charges])</f>
        <v>1665</v>
      </c>
      <c r="R2199" s="20" t="str">
        <f>_xlfn.XLOOKUP(A2199,Table3[Customer ID],Table3[Hospital tier])</f>
        <v>tier - 2</v>
      </c>
      <c r="S2199" s="20" t="str">
        <f>_xlfn.XLOOKUP(A2199,Table3[Customer ID],Table3[City tier])</f>
        <v>tier - 2</v>
      </c>
      <c r="T2199" s="20" t="str">
        <f>_xlfn.XLOOKUP(A2199,Table3[Customer ID],Table3[State ID])</f>
        <v>R1013</v>
      </c>
    </row>
    <row r="2200" spans="1:20" x14ac:dyDescent="0.3">
      <c r="A2200" s="20" t="s">
        <v>2218</v>
      </c>
      <c r="B2200" s="20" t="str">
        <f>_xlfn.XLOOKUP(A2200,Sheet3!A2200:A4534,Sheet3!B2200:B4534)</f>
        <v xml:space="preserve"> Mr</v>
      </c>
      <c r="C2200" s="20" t="str">
        <f>_xlfn.XLOOKUP(A2200,Sheet3!A2200:A4534,Sheet3!C2200:C4534)</f>
        <v>Gehlsen</v>
      </c>
      <c r="D2200" s="20" t="str">
        <f>_xlfn.XLOOKUP(A2200,Sheet3!A2200:A4534,Sheet3!D2200:D4534)</f>
        <v xml:space="preserve">  Eric N</v>
      </c>
      <c r="E2200" s="46">
        <f>_xlfn.XLOOKUP(A2200,Sheet1!$A$2:$A$2336,Sheet1!$B$2:$B$2336)</f>
        <v>35.53</v>
      </c>
      <c r="F2200" s="20">
        <f>_xlfn.XLOOKUP(Table4[[#This Row],[Customer ID]],Sheet1!A2200:A4534,Sheet1!C2200:C4534)</f>
        <v>4.3600000000000003</v>
      </c>
      <c r="G2200" s="20" t="str">
        <f>_xlfn.XLOOKUP(Table4[[#This Row],[Customer ID]],Sheet1!A2200:A4534,Sheet1!D2200:D4534)</f>
        <v>No</v>
      </c>
      <c r="H2200" s="20" t="str">
        <f>_xlfn.XLOOKUP(Table4[[#This Row],[Customer ID]],Sheet1!A2200:A4534,Sheet1!E2200:E4534)</f>
        <v>No</v>
      </c>
      <c r="I2200" s="20" t="str">
        <f>_xlfn.XLOOKUP(Table4[[#This Row],[Customer ID]],Sheet1!A2200:A4534,Sheet1!F2200:F4534)</f>
        <v>Yes</v>
      </c>
      <c r="J2200" s="20">
        <f>_xlfn.XLOOKUP(Table4[[#This Row],[Customer ID]],Sheet1!A2200:A4534,Sheet1!G2200:G4534)</f>
        <v>1</v>
      </c>
      <c r="K2200" s="20" t="str">
        <f>_xlfn.XLOOKUP(Table4[[#This Row],[Customer ID]],Sheet1!A2200:A4534,Sheet1!H2200:H4534)</f>
        <v>No</v>
      </c>
      <c r="L2200" s="20" t="str">
        <f>_xlfn.XLOOKUP(Table4[[#This Row],[Customer ID]],Sheet1!A2200:A4534,Sheet1!I2200:I4534)</f>
        <v>Obesity</v>
      </c>
      <c r="M2200" s="20" t="str">
        <f>_xlfn.XLOOKUP(A2200,Sheet1!A2200:A4534,Sheet1!J2200:J4534)</f>
        <v>Normal</v>
      </c>
      <c r="N2200" s="48" t="str">
        <f>_xlfn.XLOOKUP(Table4[[#This Row],[Customer ID]],Table3[Customer ID],Table3[Date2])</f>
        <v>30-Dec-2003</v>
      </c>
      <c r="O2200" s="20">
        <f>_xlfn.XLOOKUP(A2200,Table3[Customer ID],Table3[Age])</f>
        <v>19</v>
      </c>
      <c r="P2200" s="20">
        <f>_xlfn.XLOOKUP(A2200,Table3[Customer ID],Table3[children])</f>
        <v>0</v>
      </c>
      <c r="Q2200" s="47">
        <f>_xlfn.XLOOKUP(A2200,Table3[Customer ID],Table3[charges])</f>
        <v>1646.43</v>
      </c>
      <c r="R2200" s="20" t="str">
        <f>_xlfn.XLOOKUP(A2200,Table3[Customer ID],Table3[Hospital tier])</f>
        <v>tier - 2</v>
      </c>
      <c r="S2200" s="20" t="str">
        <f>_xlfn.XLOOKUP(A2200,Table3[Customer ID],Table3[City tier])</f>
        <v>tier - 1</v>
      </c>
      <c r="T2200" s="20" t="str">
        <f>_xlfn.XLOOKUP(A2200,Table3[Customer ID],Table3[State ID])</f>
        <v>R1012</v>
      </c>
    </row>
    <row r="2201" spans="1:20" x14ac:dyDescent="0.3">
      <c r="A2201" s="20" t="s">
        <v>2219</v>
      </c>
      <c r="B2201" s="20" t="str">
        <f>_xlfn.XLOOKUP(A2201,Sheet3!A2201:A4535,Sheet3!B2201:B4535)</f>
        <v xml:space="preserve"> Mr</v>
      </c>
      <c r="C2201" s="20" t="str">
        <f>_xlfn.XLOOKUP(A2201,Sheet3!A2201:A4535,Sheet3!C2201:C4535)</f>
        <v>Roche</v>
      </c>
      <c r="D2201" s="20" t="str">
        <f>_xlfn.XLOOKUP(A2201,Sheet3!A2201:A4535,Sheet3!D2201:D4535)</f>
        <v xml:space="preserve">  Connor</v>
      </c>
      <c r="E2201" s="46">
        <f>_xlfn.XLOOKUP(A2201,Sheet1!$A$2:$A$2336,Sheet1!$B$2:$B$2336)</f>
        <v>30.59</v>
      </c>
      <c r="F2201" s="20">
        <f>_xlfn.XLOOKUP(Table4[[#This Row],[Customer ID]],Sheet1!A2201:A4535,Sheet1!C2201:C4535)</f>
        <v>4.41</v>
      </c>
      <c r="G2201" s="20" t="str">
        <f>_xlfn.XLOOKUP(Table4[[#This Row],[Customer ID]],Sheet1!A2201:A4535,Sheet1!D2201:D4535)</f>
        <v>No</v>
      </c>
      <c r="H2201" s="20" t="str">
        <f>_xlfn.XLOOKUP(Table4[[#This Row],[Customer ID]],Sheet1!A2201:A4535,Sheet1!E2201:E4535)</f>
        <v>No</v>
      </c>
      <c r="I2201" s="20" t="str">
        <f>_xlfn.XLOOKUP(Table4[[#This Row],[Customer ID]],Sheet1!A2201:A4535,Sheet1!F2201:F4535)</f>
        <v>Yes</v>
      </c>
      <c r="J2201" s="20">
        <f>_xlfn.XLOOKUP(Table4[[#This Row],[Customer ID]],Sheet1!A2201:A4535,Sheet1!G2201:G4535)</f>
        <v>1</v>
      </c>
      <c r="K2201" s="20" t="str">
        <f>_xlfn.XLOOKUP(Table4[[#This Row],[Customer ID]],Sheet1!A2201:A4535,Sheet1!H2201:H4535)</f>
        <v>No</v>
      </c>
      <c r="L2201" s="20" t="str">
        <f>_xlfn.XLOOKUP(Table4[[#This Row],[Customer ID]],Sheet1!A2201:A4535,Sheet1!I2201:I4535)</f>
        <v>Obesity</v>
      </c>
      <c r="M2201" s="20" t="str">
        <f>_xlfn.XLOOKUP(A2201,Sheet1!A2201:A4535,Sheet1!J2201:J4535)</f>
        <v>Normal</v>
      </c>
      <c r="N2201" s="48" t="str">
        <f>_xlfn.XLOOKUP(Table4[[#This Row],[Customer ID]],Table3[Customer ID],Table3[Date2])</f>
        <v>21-Aug-2003</v>
      </c>
      <c r="O2201" s="20">
        <f>_xlfn.XLOOKUP(A2201,Table3[Customer ID],Table3[Age])</f>
        <v>19</v>
      </c>
      <c r="P2201" s="20">
        <f>_xlfn.XLOOKUP(A2201,Table3[Customer ID],Table3[children])</f>
        <v>0</v>
      </c>
      <c r="Q2201" s="47">
        <f>_xlfn.XLOOKUP(A2201,Table3[Customer ID],Table3[charges])</f>
        <v>1639.56</v>
      </c>
      <c r="R2201" s="20" t="str">
        <f>_xlfn.XLOOKUP(A2201,Table3[Customer ID],Table3[Hospital tier])</f>
        <v>tier - 2</v>
      </c>
      <c r="S2201" s="20" t="str">
        <f>_xlfn.XLOOKUP(A2201,Table3[Customer ID],Table3[City tier])</f>
        <v>tier - 2</v>
      </c>
      <c r="T2201" s="20" t="str">
        <f>_xlfn.XLOOKUP(A2201,Table3[Customer ID],Table3[State ID])</f>
        <v>R1012</v>
      </c>
    </row>
    <row r="2202" spans="1:20" x14ac:dyDescent="0.3">
      <c r="A2202" s="20" t="s">
        <v>2220</v>
      </c>
      <c r="B2202" s="20" t="str">
        <f>_xlfn.XLOOKUP(A2202,Sheet3!A2202:A4536,Sheet3!B2202:B4536)</f>
        <v xml:space="preserve"> Mr</v>
      </c>
      <c r="C2202" s="20" t="str">
        <f>_xlfn.XLOOKUP(A2202,Sheet3!A2202:A4536,Sheet3!C2202:C4536)</f>
        <v>Hearn</v>
      </c>
      <c r="D2202" s="20" t="str">
        <f>_xlfn.XLOOKUP(A2202,Sheet3!A2202:A4536,Sheet3!D2202:D4536)</f>
        <v xml:space="preserve">  Patrick H.</v>
      </c>
      <c r="E2202" s="46">
        <f>_xlfn.XLOOKUP(A2202,Sheet1!$A$2:$A$2336,Sheet1!$B$2:$B$2336)</f>
        <v>30.59</v>
      </c>
      <c r="F2202" s="20">
        <f>_xlfn.XLOOKUP(Table4[[#This Row],[Customer ID]],Sheet1!A2202:A4536,Sheet1!C2202:C4536)</f>
        <v>4.17</v>
      </c>
      <c r="G2202" s="20" t="str">
        <f>_xlfn.XLOOKUP(Table4[[#This Row],[Customer ID]],Sheet1!A2202:A4536,Sheet1!D2202:D4536)</f>
        <v>No</v>
      </c>
      <c r="H2202" s="20" t="str">
        <f>_xlfn.XLOOKUP(Table4[[#This Row],[Customer ID]],Sheet1!A2202:A4536,Sheet1!E2202:E4536)</f>
        <v>No</v>
      </c>
      <c r="I2202" s="20" t="str">
        <f>_xlfn.XLOOKUP(Table4[[#This Row],[Customer ID]],Sheet1!A2202:A4536,Sheet1!F2202:F4536)</f>
        <v>Yes</v>
      </c>
      <c r="J2202" s="20">
        <f>_xlfn.XLOOKUP(Table4[[#This Row],[Customer ID]],Sheet1!A2202:A4536,Sheet1!G2202:G4536)</f>
        <v>1</v>
      </c>
      <c r="K2202" s="20" t="str">
        <f>_xlfn.XLOOKUP(Table4[[#This Row],[Customer ID]],Sheet1!A2202:A4536,Sheet1!H2202:H4536)</f>
        <v>No</v>
      </c>
      <c r="L2202" s="20" t="str">
        <f>_xlfn.XLOOKUP(Table4[[#This Row],[Customer ID]],Sheet1!A2202:A4536,Sheet1!I2202:I4536)</f>
        <v>Obesity</v>
      </c>
      <c r="M2202" s="20" t="str">
        <f>_xlfn.XLOOKUP(A2202,Sheet1!A2202:A4536,Sheet1!J2202:J4536)</f>
        <v>Normal</v>
      </c>
      <c r="N2202" s="48" t="str">
        <f>_xlfn.XLOOKUP(Table4[[#This Row],[Customer ID]],Table3[Customer ID],Table3[Date2])</f>
        <v>16-Sep-2003</v>
      </c>
      <c r="O2202" s="20">
        <f>_xlfn.XLOOKUP(A2202,Table3[Customer ID],Table3[Age])</f>
        <v>19</v>
      </c>
      <c r="P2202" s="20">
        <f>_xlfn.XLOOKUP(A2202,Table3[Customer ID],Table3[children])</f>
        <v>0</v>
      </c>
      <c r="Q2202" s="47">
        <f>_xlfn.XLOOKUP(A2202,Table3[Customer ID],Table3[charges])</f>
        <v>1639.56</v>
      </c>
      <c r="R2202" s="20" t="str">
        <f>_xlfn.XLOOKUP(A2202,Table3[Customer ID],Table3[Hospital tier])</f>
        <v>tier - 2</v>
      </c>
      <c r="S2202" s="20" t="str">
        <f>_xlfn.XLOOKUP(A2202,Table3[Customer ID],Table3[City tier])</f>
        <v>tier - 2</v>
      </c>
      <c r="T2202" s="20" t="str">
        <f>_xlfn.XLOOKUP(A2202,Table3[Customer ID],Table3[State ID])</f>
        <v>R1012</v>
      </c>
    </row>
    <row r="2203" spans="1:20" x14ac:dyDescent="0.3">
      <c r="A2203" s="20" t="s">
        <v>2221</v>
      </c>
      <c r="B2203" s="20" t="str">
        <f>_xlfn.XLOOKUP(A2203,Sheet3!A2203:A4537,Sheet3!B2203:B4537)</f>
        <v xml:space="preserve"> Mr</v>
      </c>
      <c r="C2203" s="20" t="str">
        <f>_xlfn.XLOOKUP(A2203,Sheet3!A2203:A4537,Sheet3!C2203:C4537)</f>
        <v>Dimson</v>
      </c>
      <c r="D2203" s="20" t="str">
        <f>_xlfn.XLOOKUP(A2203,Sheet3!A2203:A4537,Sheet3!D2203:D4537)</f>
        <v xml:space="preserve">  Tyler</v>
      </c>
      <c r="E2203" s="46">
        <f>_xlfn.XLOOKUP(A2203,Sheet1!$A$2:$A$2336,Sheet1!$B$2:$B$2336)</f>
        <v>27.835000000000001</v>
      </c>
      <c r="F2203" s="20">
        <f>_xlfn.XLOOKUP(Table4[[#This Row],[Customer ID]],Sheet1!A2203:A4537,Sheet1!C2203:C4537)</f>
        <v>4.4400000000000004</v>
      </c>
      <c r="G2203" s="20" t="str">
        <f>_xlfn.XLOOKUP(Table4[[#This Row],[Customer ID]],Sheet1!A2203:A4537,Sheet1!D2203:D4537)</f>
        <v>No</v>
      </c>
      <c r="H2203" s="20" t="str">
        <f>_xlfn.XLOOKUP(Table4[[#This Row],[Customer ID]],Sheet1!A2203:A4537,Sheet1!E2203:E4537)</f>
        <v>No</v>
      </c>
      <c r="I2203" s="20" t="str">
        <f>_xlfn.XLOOKUP(Table4[[#This Row],[Customer ID]],Sheet1!A2203:A4537,Sheet1!F2203:F4537)</f>
        <v>Yes</v>
      </c>
      <c r="J2203" s="20">
        <f>_xlfn.XLOOKUP(Table4[[#This Row],[Customer ID]],Sheet1!A2203:A4537,Sheet1!G2203:G4537)</f>
        <v>1</v>
      </c>
      <c r="K2203" s="20" t="str">
        <f>_xlfn.XLOOKUP(Table4[[#This Row],[Customer ID]],Sheet1!A2203:A4537,Sheet1!H2203:H4537)</f>
        <v>No</v>
      </c>
      <c r="L2203" s="20" t="str">
        <f>_xlfn.XLOOKUP(Table4[[#This Row],[Customer ID]],Sheet1!A2203:A4537,Sheet1!I2203:I4537)</f>
        <v>Over Weight</v>
      </c>
      <c r="M2203" s="20" t="str">
        <f>_xlfn.XLOOKUP(A2203,Sheet1!A2203:A4537,Sheet1!J2203:J4537)</f>
        <v>Normal</v>
      </c>
      <c r="N2203" s="48" t="str">
        <f>_xlfn.XLOOKUP(Table4[[#This Row],[Customer ID]],Table3[Customer ID],Table3[Date2])</f>
        <v>30-Dec-2003</v>
      </c>
      <c r="O2203" s="20">
        <f>_xlfn.XLOOKUP(A2203,Table3[Customer ID],Table3[Age])</f>
        <v>19</v>
      </c>
      <c r="P2203" s="20">
        <f>_xlfn.XLOOKUP(A2203,Table3[Customer ID],Table3[children])</f>
        <v>0</v>
      </c>
      <c r="Q2203" s="47">
        <f>_xlfn.XLOOKUP(A2203,Table3[Customer ID],Table3[charges])</f>
        <v>1635.73</v>
      </c>
      <c r="R2203" s="20" t="str">
        <f>_xlfn.XLOOKUP(A2203,Table3[Customer ID],Table3[Hospital tier])</f>
        <v>tier - 2</v>
      </c>
      <c r="S2203" s="20" t="str">
        <f>_xlfn.XLOOKUP(A2203,Table3[Customer ID],Table3[City tier])</f>
        <v>tier - 3</v>
      </c>
      <c r="T2203" s="20" t="str">
        <f>_xlfn.XLOOKUP(A2203,Table3[Customer ID],Table3[State ID])</f>
        <v>R1012</v>
      </c>
    </row>
    <row r="2204" spans="1:20" x14ac:dyDescent="0.3">
      <c r="A2204" s="20" t="s">
        <v>2222</v>
      </c>
      <c r="B2204" s="20" t="str">
        <f>_xlfn.XLOOKUP(A2204,Sheet3!A2204:A4538,Sheet3!B2204:B4538)</f>
        <v xml:space="preserve"> Ms</v>
      </c>
      <c r="C2204" s="20" t="str">
        <f>_xlfn.XLOOKUP(A2204,Sheet3!A2204:A4538,Sheet3!C2204:C4538)</f>
        <v>Slason</v>
      </c>
      <c r="D2204" s="20" t="str">
        <f>_xlfn.XLOOKUP(A2204,Sheet3!A2204:A4538,Sheet3!D2204:D4538)</f>
        <v xml:space="preserve">  Deborah L.</v>
      </c>
      <c r="E2204" s="46">
        <f>_xlfn.XLOOKUP(A2204,Sheet1!$A$2:$A$2336,Sheet1!$B$2:$B$2336)</f>
        <v>40.26</v>
      </c>
      <c r="F2204" s="20">
        <f>_xlfn.XLOOKUP(Table4[[#This Row],[Customer ID]],Sheet1!A2204:A4538,Sheet1!C2204:C4538)</f>
        <v>5.52</v>
      </c>
      <c r="G2204" s="20" t="str">
        <f>_xlfn.XLOOKUP(Table4[[#This Row],[Customer ID]],Sheet1!A2204:A4538,Sheet1!D2204:D4538)</f>
        <v>No</v>
      </c>
      <c r="H2204" s="20" t="str">
        <f>_xlfn.XLOOKUP(Table4[[#This Row],[Customer ID]],Sheet1!A2204:A4538,Sheet1!E2204:E4538)</f>
        <v>yes</v>
      </c>
      <c r="I2204" s="20" t="str">
        <f>_xlfn.XLOOKUP(Table4[[#This Row],[Customer ID]],Sheet1!A2204:A4538,Sheet1!F2204:F4538)</f>
        <v>No</v>
      </c>
      <c r="J2204" s="20">
        <f>_xlfn.XLOOKUP(Table4[[#This Row],[Customer ID]],Sheet1!A2204:A4538,Sheet1!G2204:G4538)</f>
        <v>1</v>
      </c>
      <c r="K2204" s="20" t="str">
        <f>_xlfn.XLOOKUP(Table4[[#This Row],[Customer ID]],Sheet1!A2204:A4538,Sheet1!H2204:H4538)</f>
        <v>No</v>
      </c>
      <c r="L2204" s="20" t="str">
        <f>_xlfn.XLOOKUP(Table4[[#This Row],[Customer ID]],Sheet1!A2204:A4538,Sheet1!I2204:I4538)</f>
        <v>Obesity</v>
      </c>
      <c r="M2204" s="20" t="str">
        <f>_xlfn.XLOOKUP(A2204,Sheet1!A2204:A4538,Sheet1!J2204:J4538)</f>
        <v>Normal</v>
      </c>
      <c r="N2204" s="48" t="str">
        <f>_xlfn.XLOOKUP(Table4[[#This Row],[Customer ID]],Table3[Customer ID],Table3[Date2])</f>
        <v>13-Jun-2004</v>
      </c>
      <c r="O2204" s="20">
        <f>_xlfn.XLOOKUP(A2204,Table3[Customer ID],Table3[Age])</f>
        <v>18</v>
      </c>
      <c r="P2204" s="20">
        <f>_xlfn.XLOOKUP(A2204,Table3[Customer ID],Table3[children])</f>
        <v>0</v>
      </c>
      <c r="Q2204" s="47">
        <f>_xlfn.XLOOKUP(A2204,Table3[Customer ID],Table3[charges])</f>
        <v>1634.57</v>
      </c>
      <c r="R2204" s="20" t="str">
        <f>_xlfn.XLOOKUP(A2204,Table3[Customer ID],Table3[Hospital tier])</f>
        <v>tier - 2</v>
      </c>
      <c r="S2204" s="20" t="str">
        <f>_xlfn.XLOOKUP(A2204,Table3[Customer ID],Table3[City tier])</f>
        <v>tier - 2</v>
      </c>
      <c r="T2204" s="20" t="str">
        <f>_xlfn.XLOOKUP(A2204,Table3[Customer ID],Table3[State ID])</f>
        <v>R1013</v>
      </c>
    </row>
    <row r="2205" spans="1:20" x14ac:dyDescent="0.3">
      <c r="A2205" s="20" t="s">
        <v>2223</v>
      </c>
      <c r="B2205" s="20" t="str">
        <f>_xlfn.XLOOKUP(A2205,Sheet3!A2205:A4539,Sheet3!B2205:B4539)</f>
        <v xml:space="preserve"> Ms</v>
      </c>
      <c r="C2205" s="20" t="str">
        <f>_xlfn.XLOOKUP(A2205,Sheet3!A2205:A4539,Sheet3!C2205:C4539)</f>
        <v>Gibson</v>
      </c>
      <c r="D2205" s="20" t="str">
        <f>_xlfn.XLOOKUP(A2205,Sheet3!A2205:A4539,Sheet3!D2205:D4539)</f>
        <v xml:space="preserve">  Andrea K</v>
      </c>
      <c r="E2205" s="46">
        <f>_xlfn.XLOOKUP(A2205,Sheet1!$A$2:$A$2336,Sheet1!$B$2:$B$2336)</f>
        <v>39.82</v>
      </c>
      <c r="F2205" s="20">
        <f>_xlfn.XLOOKUP(Table4[[#This Row],[Customer ID]],Sheet1!A2205:A4539,Sheet1!C2205:C4539)</f>
        <v>6.01</v>
      </c>
      <c r="G2205" s="20" t="str">
        <f>_xlfn.XLOOKUP(Table4[[#This Row],[Customer ID]],Sheet1!A2205:A4539,Sheet1!D2205:D4539)</f>
        <v>No</v>
      </c>
      <c r="H2205" s="20" t="str">
        <f>_xlfn.XLOOKUP(Table4[[#This Row],[Customer ID]],Sheet1!A2205:A4539,Sheet1!E2205:E4539)</f>
        <v>yes</v>
      </c>
      <c r="I2205" s="20" t="str">
        <f>_xlfn.XLOOKUP(Table4[[#This Row],[Customer ID]],Sheet1!A2205:A4539,Sheet1!F2205:F4539)</f>
        <v>No</v>
      </c>
      <c r="J2205" s="20">
        <f>_xlfn.XLOOKUP(Table4[[#This Row],[Customer ID]],Sheet1!A2205:A4539,Sheet1!G2205:G4539)</f>
        <v>1</v>
      </c>
      <c r="K2205" s="20" t="str">
        <f>_xlfn.XLOOKUP(Table4[[#This Row],[Customer ID]],Sheet1!A2205:A4539,Sheet1!H2205:H4539)</f>
        <v>No</v>
      </c>
      <c r="L2205" s="20" t="str">
        <f>_xlfn.XLOOKUP(Table4[[#This Row],[Customer ID]],Sheet1!A2205:A4539,Sheet1!I2205:I4539)</f>
        <v>Obesity</v>
      </c>
      <c r="M2205" s="20" t="str">
        <f>_xlfn.XLOOKUP(A2205,Sheet1!A2205:A4539,Sheet1!J2205:J4539)</f>
        <v>Prediabetes</v>
      </c>
      <c r="N2205" s="48" t="str">
        <f>_xlfn.XLOOKUP(Table4[[#This Row],[Customer ID]],Table3[Customer ID],Table3[Date2])</f>
        <v>8-Aug-2004</v>
      </c>
      <c r="O2205" s="20">
        <f>_xlfn.XLOOKUP(A2205,Table3[Customer ID],Table3[Age])</f>
        <v>18</v>
      </c>
      <c r="P2205" s="20">
        <f>_xlfn.XLOOKUP(A2205,Table3[Customer ID],Table3[children])</f>
        <v>0</v>
      </c>
      <c r="Q2205" s="47">
        <f>_xlfn.XLOOKUP(A2205,Table3[Customer ID],Table3[charges])</f>
        <v>1633.96</v>
      </c>
      <c r="R2205" s="20" t="str">
        <f>_xlfn.XLOOKUP(A2205,Table3[Customer ID],Table3[Hospital tier])</f>
        <v>tier - 2</v>
      </c>
      <c r="S2205" s="20" t="str">
        <f>_xlfn.XLOOKUP(A2205,Table3[Customer ID],Table3[City tier])</f>
        <v>tier - 1</v>
      </c>
      <c r="T2205" s="20" t="str">
        <f>_xlfn.XLOOKUP(A2205,Table3[Customer ID],Table3[State ID])</f>
        <v>R1013</v>
      </c>
    </row>
    <row r="2206" spans="1:20" x14ac:dyDescent="0.3">
      <c r="A2206" s="20" t="s">
        <v>2224</v>
      </c>
      <c r="B2206" s="20" t="str">
        <f>_xlfn.XLOOKUP(A2206,Sheet3!A2206:A4540,Sheet3!B2206:B4540)</f>
        <v xml:space="preserve"> Ms</v>
      </c>
      <c r="C2206" s="20" t="str">
        <f>_xlfn.XLOOKUP(A2206,Sheet3!A2206:A4540,Sheet3!C2206:C4540)</f>
        <v>Erdos</v>
      </c>
      <c r="D2206" s="20" t="str">
        <f>_xlfn.XLOOKUP(A2206,Sheet3!A2206:A4540,Sheet3!D2206:D4540)</f>
        <v xml:space="preserve">  Elleree</v>
      </c>
      <c r="E2206" s="46">
        <f>_xlfn.XLOOKUP(A2206,Sheet1!$A$2:$A$2336,Sheet1!$B$2:$B$2336)</f>
        <v>39.159999999999997</v>
      </c>
      <c r="F2206" s="20">
        <f>_xlfn.XLOOKUP(Table4[[#This Row],[Customer ID]],Sheet1!A2206:A4540,Sheet1!C2206:C4540)</f>
        <v>5.81</v>
      </c>
      <c r="G2206" s="20" t="str">
        <f>_xlfn.XLOOKUP(Table4[[#This Row],[Customer ID]],Sheet1!A2206:A4540,Sheet1!D2206:D4540)</f>
        <v>No</v>
      </c>
      <c r="H2206" s="20" t="str">
        <f>_xlfn.XLOOKUP(Table4[[#This Row],[Customer ID]],Sheet1!A2206:A4540,Sheet1!E2206:E4540)</f>
        <v>yes</v>
      </c>
      <c r="I2206" s="20" t="str">
        <f>_xlfn.XLOOKUP(Table4[[#This Row],[Customer ID]],Sheet1!A2206:A4540,Sheet1!F2206:F4540)</f>
        <v>No</v>
      </c>
      <c r="J2206" s="20">
        <f>_xlfn.XLOOKUP(Table4[[#This Row],[Customer ID]],Sheet1!A2206:A4540,Sheet1!G2206:G4540)</f>
        <v>1</v>
      </c>
      <c r="K2206" s="20" t="str">
        <f>_xlfn.XLOOKUP(Table4[[#This Row],[Customer ID]],Sheet1!A2206:A4540,Sheet1!H2206:H4540)</f>
        <v>No</v>
      </c>
      <c r="L2206" s="20" t="str">
        <f>_xlfn.XLOOKUP(Table4[[#This Row],[Customer ID]],Sheet1!A2206:A4540,Sheet1!I2206:I4540)</f>
        <v>Obesity</v>
      </c>
      <c r="M2206" s="20" t="str">
        <f>_xlfn.XLOOKUP(A2206,Sheet1!A2206:A4540,Sheet1!J2206:J4540)</f>
        <v>Prediabetes</v>
      </c>
      <c r="N2206" s="48" t="str">
        <f>_xlfn.XLOOKUP(Table4[[#This Row],[Customer ID]],Table3[Customer ID],Table3[Date2])</f>
        <v>13-Dec-2004</v>
      </c>
      <c r="O2206" s="20">
        <f>_xlfn.XLOOKUP(A2206,Table3[Customer ID],Table3[Age])</f>
        <v>18</v>
      </c>
      <c r="P2206" s="20">
        <f>_xlfn.XLOOKUP(A2206,Table3[Customer ID],Table3[children])</f>
        <v>0</v>
      </c>
      <c r="Q2206" s="47">
        <f>_xlfn.XLOOKUP(A2206,Table3[Customer ID],Table3[charges])</f>
        <v>1633.04</v>
      </c>
      <c r="R2206" s="20" t="str">
        <f>_xlfn.XLOOKUP(A2206,Table3[Customer ID],Table3[Hospital tier])</f>
        <v>tier - 2</v>
      </c>
      <c r="S2206" s="20" t="str">
        <f>_xlfn.XLOOKUP(A2206,Table3[Customer ID],Table3[City tier])</f>
        <v>tier - 2</v>
      </c>
      <c r="T2206" s="20" t="str">
        <f>_xlfn.XLOOKUP(A2206,Table3[Customer ID],Table3[State ID])</f>
        <v>R1013</v>
      </c>
    </row>
    <row r="2207" spans="1:20" x14ac:dyDescent="0.3">
      <c r="A2207" s="20" t="s">
        <v>2225</v>
      </c>
      <c r="B2207" s="20" t="str">
        <f>_xlfn.XLOOKUP(A2207,Sheet3!A2207:A4541,Sheet3!B2207:B4541)</f>
        <v xml:space="preserve"> Mr</v>
      </c>
      <c r="C2207" s="20" t="str">
        <f>_xlfn.XLOOKUP(A2207,Sheet3!A2207:A4541,Sheet3!C2207:C4541)</f>
        <v>Cushman</v>
      </c>
      <c r="D2207" s="20" t="str">
        <f>_xlfn.XLOOKUP(A2207,Sheet3!A2207:A4541,Sheet3!D2207:D4541)</f>
        <v xml:space="preserve">  Brandon J</v>
      </c>
      <c r="E2207" s="46">
        <f>_xlfn.XLOOKUP(A2207,Sheet1!$A$2:$A$2336,Sheet1!$B$2:$B$2336)</f>
        <v>25.555</v>
      </c>
      <c r="F2207" s="20">
        <f>_xlfn.XLOOKUP(Table4[[#This Row],[Customer ID]],Sheet1!A2207:A4541,Sheet1!C2207:C4541)</f>
        <v>4.37</v>
      </c>
      <c r="G2207" s="20" t="str">
        <f>_xlfn.XLOOKUP(Table4[[#This Row],[Customer ID]],Sheet1!A2207:A4541,Sheet1!D2207:D4541)</f>
        <v>No</v>
      </c>
      <c r="H2207" s="20" t="str">
        <f>_xlfn.XLOOKUP(Table4[[#This Row],[Customer ID]],Sheet1!A2207:A4541,Sheet1!E2207:E4541)</f>
        <v>No</v>
      </c>
      <c r="I2207" s="20" t="str">
        <f>_xlfn.XLOOKUP(Table4[[#This Row],[Customer ID]],Sheet1!A2207:A4541,Sheet1!F2207:F4541)</f>
        <v>Yes</v>
      </c>
      <c r="J2207" s="20">
        <f>_xlfn.XLOOKUP(Table4[[#This Row],[Customer ID]],Sheet1!A2207:A4541,Sheet1!G2207:G4541)</f>
        <v>1</v>
      </c>
      <c r="K2207" s="20" t="str">
        <f>_xlfn.XLOOKUP(Table4[[#This Row],[Customer ID]],Sheet1!A2207:A4541,Sheet1!H2207:H4541)</f>
        <v>No</v>
      </c>
      <c r="L2207" s="20" t="str">
        <f>_xlfn.XLOOKUP(Table4[[#This Row],[Customer ID]],Sheet1!A2207:A4541,Sheet1!I2207:I4541)</f>
        <v>Over Weight</v>
      </c>
      <c r="M2207" s="20" t="str">
        <f>_xlfn.XLOOKUP(A2207,Sheet1!A2207:A4541,Sheet1!J2207:J4541)</f>
        <v>Normal</v>
      </c>
      <c r="N2207" s="48" t="str">
        <f>_xlfn.XLOOKUP(Table4[[#This Row],[Customer ID]],Table3[Customer ID],Table3[Date2])</f>
        <v>16-Sep-2003</v>
      </c>
      <c r="O2207" s="20">
        <f>_xlfn.XLOOKUP(A2207,Table3[Customer ID],Table3[Age])</f>
        <v>19</v>
      </c>
      <c r="P2207" s="20">
        <f>_xlfn.XLOOKUP(A2207,Table3[Customer ID],Table3[children])</f>
        <v>0</v>
      </c>
      <c r="Q2207" s="47">
        <f>_xlfn.XLOOKUP(A2207,Table3[Customer ID],Table3[charges])</f>
        <v>1632.56</v>
      </c>
      <c r="R2207" s="20" t="str">
        <f>_xlfn.XLOOKUP(A2207,Table3[Customer ID],Table3[Hospital tier])</f>
        <v>tier - 2</v>
      </c>
      <c r="S2207" s="20" t="str">
        <f>_xlfn.XLOOKUP(A2207,Table3[Customer ID],Table3[City tier])</f>
        <v>tier - 2</v>
      </c>
      <c r="T2207" s="20" t="str">
        <f>_xlfn.XLOOKUP(A2207,Table3[Customer ID],Table3[State ID])</f>
        <v>R1012</v>
      </c>
    </row>
    <row r="2208" spans="1:20" x14ac:dyDescent="0.3">
      <c r="A2208" s="20" t="s">
        <v>2226</v>
      </c>
      <c r="B2208" s="20" t="str">
        <f>_xlfn.XLOOKUP(A2208,Sheet3!A2208:A4542,Sheet3!B2208:B4542)</f>
        <v xml:space="preserve"> Mr</v>
      </c>
      <c r="C2208" s="20" t="str">
        <f>_xlfn.XLOOKUP(A2208,Sheet3!A2208:A4542,Sheet3!C2208:C4542)</f>
        <v>Hammel</v>
      </c>
      <c r="D2208" s="20" t="str">
        <f>_xlfn.XLOOKUP(A2208,Sheet3!A2208:A4542,Sheet3!D2208:D4542)</f>
        <v xml:space="preserve">  Steve</v>
      </c>
      <c r="E2208" s="46">
        <f>_xlfn.XLOOKUP(A2208,Sheet1!$A$2:$A$2336,Sheet1!$B$2:$B$2336)</f>
        <v>25.175000000000001</v>
      </c>
      <c r="F2208" s="20">
        <f>_xlfn.XLOOKUP(Table4[[#This Row],[Customer ID]],Sheet1!A2208:A4542,Sheet1!C2208:C4542)</f>
        <v>5.74</v>
      </c>
      <c r="G2208" s="20" t="str">
        <f>_xlfn.XLOOKUP(Table4[[#This Row],[Customer ID]],Sheet1!A2208:A4542,Sheet1!D2208:D4542)</f>
        <v>No</v>
      </c>
      <c r="H2208" s="20" t="str">
        <f>_xlfn.XLOOKUP(Table4[[#This Row],[Customer ID]],Sheet1!A2208:A4542,Sheet1!E2208:E4542)</f>
        <v>No</v>
      </c>
      <c r="I2208" s="20" t="str">
        <f>_xlfn.XLOOKUP(Table4[[#This Row],[Customer ID]],Sheet1!A2208:A4542,Sheet1!F2208:F4542)</f>
        <v>Yes</v>
      </c>
      <c r="J2208" s="20">
        <f>_xlfn.XLOOKUP(Table4[[#This Row],[Customer ID]],Sheet1!A2208:A4542,Sheet1!G2208:G4542)</f>
        <v>1</v>
      </c>
      <c r="K2208" s="20" t="str">
        <f>_xlfn.XLOOKUP(Table4[[#This Row],[Customer ID]],Sheet1!A2208:A4542,Sheet1!H2208:H4542)</f>
        <v>No</v>
      </c>
      <c r="L2208" s="20" t="str">
        <f>_xlfn.XLOOKUP(Table4[[#This Row],[Customer ID]],Sheet1!A2208:A4542,Sheet1!I2208:I4542)</f>
        <v>Over Weight</v>
      </c>
      <c r="M2208" s="20" t="str">
        <f>_xlfn.XLOOKUP(A2208,Sheet1!A2208:A4542,Sheet1!J2208:J4542)</f>
        <v>Prediabetes</v>
      </c>
      <c r="N2208" s="48" t="str">
        <f>_xlfn.XLOOKUP(Table4[[#This Row],[Customer ID]],Table3[Customer ID],Table3[Date2])</f>
        <v>3-Oct-2003</v>
      </c>
      <c r="O2208" s="20">
        <f>_xlfn.XLOOKUP(A2208,Table3[Customer ID],Table3[Age])</f>
        <v>19</v>
      </c>
      <c r="P2208" s="20">
        <f>_xlfn.XLOOKUP(A2208,Table3[Customer ID],Table3[children])</f>
        <v>0</v>
      </c>
      <c r="Q2208" s="47">
        <f>_xlfn.XLOOKUP(A2208,Table3[Customer ID],Table3[charges])</f>
        <v>1632.04</v>
      </c>
      <c r="R2208" s="20" t="str">
        <f>_xlfn.XLOOKUP(A2208,Table3[Customer ID],Table3[Hospital tier])</f>
        <v>tier - 2</v>
      </c>
      <c r="S2208" s="20" t="str">
        <f>_xlfn.XLOOKUP(A2208,Table3[Customer ID],Table3[City tier])</f>
        <v>tier - 2</v>
      </c>
      <c r="T2208" s="20" t="str">
        <f>_xlfn.XLOOKUP(A2208,Table3[Customer ID],Table3[State ID])</f>
        <v>R1012</v>
      </c>
    </row>
    <row r="2209" spans="1:20" x14ac:dyDescent="0.3">
      <c r="A2209" s="20" t="s">
        <v>2227</v>
      </c>
      <c r="B2209" s="20" t="str">
        <f>_xlfn.XLOOKUP(A2209,Sheet3!A2209:A4543,Sheet3!B2209:B4543)</f>
        <v xml:space="preserve"> Ms</v>
      </c>
      <c r="C2209" s="20" t="str">
        <f>_xlfn.XLOOKUP(A2209,Sheet3!A2209:A4543,Sheet3!C2209:C4543)</f>
        <v>Ytterstad</v>
      </c>
      <c r="D2209" s="20" t="str">
        <f>_xlfn.XLOOKUP(A2209,Sheet3!A2209:A4543,Sheet3!D2209:D4543)</f>
        <v xml:space="preserve">  Nina Wavik Sr.</v>
      </c>
      <c r="E2209" s="46">
        <f>_xlfn.XLOOKUP(A2209,Sheet1!$A$2:$A$2336,Sheet1!$B$2:$B$2336)</f>
        <v>38.28</v>
      </c>
      <c r="F2209" s="20">
        <f>_xlfn.XLOOKUP(Table4[[#This Row],[Customer ID]],Sheet1!A2209:A4543,Sheet1!C2209:C4543)</f>
        <v>5.39</v>
      </c>
      <c r="G2209" s="20" t="str">
        <f>_xlfn.XLOOKUP(Table4[[#This Row],[Customer ID]],Sheet1!A2209:A4543,Sheet1!D2209:D4543)</f>
        <v>No</v>
      </c>
      <c r="H2209" s="20" t="str">
        <f>_xlfn.XLOOKUP(Table4[[#This Row],[Customer ID]],Sheet1!A2209:A4543,Sheet1!E2209:E4543)</f>
        <v>yes</v>
      </c>
      <c r="I2209" s="20" t="str">
        <f>_xlfn.XLOOKUP(Table4[[#This Row],[Customer ID]],Sheet1!A2209:A4543,Sheet1!F2209:F4543)</f>
        <v>No</v>
      </c>
      <c r="J2209" s="20">
        <f>_xlfn.XLOOKUP(Table4[[#This Row],[Customer ID]],Sheet1!A2209:A4543,Sheet1!G2209:G4543)</f>
        <v>1</v>
      </c>
      <c r="K2209" s="20" t="str">
        <f>_xlfn.XLOOKUP(Table4[[#This Row],[Customer ID]],Sheet1!A2209:A4543,Sheet1!H2209:H4543)</f>
        <v>No</v>
      </c>
      <c r="L2209" s="20" t="str">
        <f>_xlfn.XLOOKUP(Table4[[#This Row],[Customer ID]],Sheet1!A2209:A4543,Sheet1!I2209:I4543)</f>
        <v>Obesity</v>
      </c>
      <c r="M2209" s="20" t="str">
        <f>_xlfn.XLOOKUP(A2209,Sheet1!A2209:A4543,Sheet1!J2209:J4543)</f>
        <v>Normal</v>
      </c>
      <c r="N2209" s="48" t="str">
        <f>_xlfn.XLOOKUP(Table4[[#This Row],[Customer ID]],Table3[Customer ID],Table3[Date2])</f>
        <v>9-Jul-2004</v>
      </c>
      <c r="O2209" s="20">
        <f>_xlfn.XLOOKUP(A2209,Table3[Customer ID],Table3[Age])</f>
        <v>18</v>
      </c>
      <c r="P2209" s="20">
        <f>_xlfn.XLOOKUP(A2209,Table3[Customer ID],Table3[children])</f>
        <v>0</v>
      </c>
      <c r="Q2209" s="47">
        <f>_xlfn.XLOOKUP(A2209,Table3[Customer ID],Table3[charges])</f>
        <v>1631.82</v>
      </c>
      <c r="R2209" s="20" t="str">
        <f>_xlfn.XLOOKUP(A2209,Table3[Customer ID],Table3[Hospital tier])</f>
        <v>tier - 2</v>
      </c>
      <c r="S2209" s="20" t="str">
        <f>_xlfn.XLOOKUP(A2209,Table3[Customer ID],Table3[City tier])</f>
        <v>tier - 1</v>
      </c>
      <c r="T2209" s="20" t="str">
        <f>_xlfn.XLOOKUP(A2209,Table3[Customer ID],Table3[State ID])</f>
        <v>R1013</v>
      </c>
    </row>
    <row r="2210" spans="1:20" x14ac:dyDescent="0.3">
      <c r="A2210" s="20" t="s">
        <v>2228</v>
      </c>
      <c r="B2210" s="20" t="str">
        <f>_xlfn.XLOOKUP(A2210,Sheet3!A2210:A4544,Sheet3!B2210:B4544)</f>
        <v xml:space="preserve"> Ms</v>
      </c>
      <c r="C2210" s="20" t="str">
        <f>_xlfn.XLOOKUP(A2210,Sheet3!A2210:A4544,Sheet3!C2210:C4544)</f>
        <v>Prince</v>
      </c>
      <c r="D2210" s="20" t="str">
        <f>_xlfn.XLOOKUP(A2210,Sheet3!A2210:A4544,Sheet3!D2210:D4544)</f>
        <v xml:space="preserve">  Dani</v>
      </c>
      <c r="E2210" s="46">
        <f>_xlfn.XLOOKUP(A2210,Sheet1!$A$2:$A$2336,Sheet1!$B$2:$B$2336)</f>
        <v>38.17</v>
      </c>
      <c r="F2210" s="20">
        <f>_xlfn.XLOOKUP(Table4[[#This Row],[Customer ID]],Sheet1!A2210:A4544,Sheet1!C2210:C4544)</f>
        <v>4.07</v>
      </c>
      <c r="G2210" s="20" t="str">
        <f>_xlfn.XLOOKUP(Table4[[#This Row],[Customer ID]],Sheet1!A2210:A4544,Sheet1!D2210:D4544)</f>
        <v>No</v>
      </c>
      <c r="H2210" s="20" t="str">
        <f>_xlfn.XLOOKUP(Table4[[#This Row],[Customer ID]],Sheet1!A2210:A4544,Sheet1!E2210:E4544)</f>
        <v>yes</v>
      </c>
      <c r="I2210" s="20" t="str">
        <f>_xlfn.XLOOKUP(Table4[[#This Row],[Customer ID]],Sheet1!A2210:A4544,Sheet1!F2210:F4544)</f>
        <v>No</v>
      </c>
      <c r="J2210" s="20">
        <f>_xlfn.XLOOKUP(Table4[[#This Row],[Customer ID]],Sheet1!A2210:A4544,Sheet1!G2210:G4544)</f>
        <v>1</v>
      </c>
      <c r="K2210" s="20" t="str">
        <f>_xlfn.XLOOKUP(Table4[[#This Row],[Customer ID]],Sheet1!A2210:A4544,Sheet1!H2210:H4544)</f>
        <v>No</v>
      </c>
      <c r="L2210" s="20" t="str">
        <f>_xlfn.XLOOKUP(Table4[[#This Row],[Customer ID]],Sheet1!A2210:A4544,Sheet1!I2210:I4544)</f>
        <v>Obesity</v>
      </c>
      <c r="M2210" s="20" t="str">
        <f>_xlfn.XLOOKUP(A2210,Sheet1!A2210:A4544,Sheet1!J2210:J4544)</f>
        <v>Normal</v>
      </c>
      <c r="N2210" s="48" t="str">
        <f>_xlfn.XLOOKUP(Table4[[#This Row],[Customer ID]],Table3[Customer ID],Table3[Date2])</f>
        <v>5-Dec-2004</v>
      </c>
      <c r="O2210" s="20">
        <f>_xlfn.XLOOKUP(A2210,Table3[Customer ID],Table3[Age])</f>
        <v>18</v>
      </c>
      <c r="P2210" s="20">
        <f>_xlfn.XLOOKUP(A2210,Table3[Customer ID],Table3[children])</f>
        <v>0</v>
      </c>
      <c r="Q2210" s="47">
        <f>_xlfn.XLOOKUP(A2210,Table3[Customer ID],Table3[charges])</f>
        <v>1631.67</v>
      </c>
      <c r="R2210" s="20" t="str">
        <f>_xlfn.XLOOKUP(A2210,Table3[Customer ID],Table3[Hospital tier])</f>
        <v>tier - 2</v>
      </c>
      <c r="S2210" s="20" t="str">
        <f>_xlfn.XLOOKUP(A2210,Table3[Customer ID],Table3[City tier])</f>
        <v>tier - 3</v>
      </c>
      <c r="T2210" s="20" t="str">
        <f>_xlfn.XLOOKUP(A2210,Table3[Customer ID],Table3[State ID])</f>
        <v>R1013</v>
      </c>
    </row>
    <row r="2211" spans="1:20" x14ac:dyDescent="0.3">
      <c r="A2211" s="20" t="s">
        <v>2229</v>
      </c>
      <c r="B2211" s="20" t="str">
        <f>_xlfn.XLOOKUP(A2211,Sheet3!A2211:A4545,Sheet3!B2211:B4545)</f>
        <v xml:space="preserve"> Ms</v>
      </c>
      <c r="C2211" s="20" t="str">
        <f>_xlfn.XLOOKUP(A2211,Sheet3!A2211:A4545,Sheet3!C2211:C4545)</f>
        <v>Freeman</v>
      </c>
      <c r="D2211" s="20" t="str">
        <f>_xlfn.XLOOKUP(A2211,Sheet3!A2211:A4545,Sheet3!D2211:D4545)</f>
        <v xml:space="preserve">  Jennifer A.</v>
      </c>
      <c r="E2211" s="46">
        <f>_xlfn.XLOOKUP(A2211,Sheet1!$A$2:$A$2336,Sheet1!$B$2:$B$2336)</f>
        <v>36.85</v>
      </c>
      <c r="F2211" s="20">
        <f>_xlfn.XLOOKUP(Table4[[#This Row],[Customer ID]],Sheet1!A2211:A4545,Sheet1!C2211:C4545)</f>
        <v>5.49</v>
      </c>
      <c r="G2211" s="20" t="str">
        <f>_xlfn.XLOOKUP(Table4[[#This Row],[Customer ID]],Sheet1!A2211:A4545,Sheet1!D2211:D4545)</f>
        <v>No</v>
      </c>
      <c r="H2211" s="20" t="str">
        <f>_xlfn.XLOOKUP(Table4[[#This Row],[Customer ID]],Sheet1!A2211:A4545,Sheet1!E2211:E4545)</f>
        <v>yes</v>
      </c>
      <c r="I2211" s="20" t="str">
        <f>_xlfn.XLOOKUP(Table4[[#This Row],[Customer ID]],Sheet1!A2211:A4545,Sheet1!F2211:F4545)</f>
        <v>No</v>
      </c>
      <c r="J2211" s="20">
        <f>_xlfn.XLOOKUP(Table4[[#This Row],[Customer ID]],Sheet1!A2211:A4545,Sheet1!G2211:G4545)</f>
        <v>1</v>
      </c>
      <c r="K2211" s="20" t="str">
        <f>_xlfn.XLOOKUP(Table4[[#This Row],[Customer ID]],Sheet1!A2211:A4545,Sheet1!H2211:H4545)</f>
        <v>No</v>
      </c>
      <c r="L2211" s="20" t="str">
        <f>_xlfn.XLOOKUP(Table4[[#This Row],[Customer ID]],Sheet1!A2211:A4545,Sheet1!I2211:I4545)</f>
        <v>Obesity</v>
      </c>
      <c r="M2211" s="20" t="str">
        <f>_xlfn.XLOOKUP(A2211,Sheet1!A2211:A4545,Sheet1!J2211:J4545)</f>
        <v>Normal</v>
      </c>
      <c r="N2211" s="48" t="str">
        <f>_xlfn.XLOOKUP(Table4[[#This Row],[Customer ID]],Table3[Customer ID],Table3[Date2])</f>
        <v>4-Oct-2004</v>
      </c>
      <c r="O2211" s="20">
        <f>_xlfn.XLOOKUP(A2211,Table3[Customer ID],Table3[Age])</f>
        <v>18</v>
      </c>
      <c r="P2211" s="20">
        <f>_xlfn.XLOOKUP(A2211,Table3[Customer ID],Table3[children])</f>
        <v>0</v>
      </c>
      <c r="Q2211" s="47">
        <f>_xlfn.XLOOKUP(A2211,Table3[Customer ID],Table3[charges])</f>
        <v>1629.83</v>
      </c>
      <c r="R2211" s="20" t="str">
        <f>_xlfn.XLOOKUP(A2211,Table3[Customer ID],Table3[Hospital tier])</f>
        <v>tier - 2</v>
      </c>
      <c r="S2211" s="20" t="str">
        <f>_xlfn.XLOOKUP(A2211,Table3[Customer ID],Table3[City tier])</f>
        <v>tier - 2</v>
      </c>
      <c r="T2211" s="20" t="str">
        <f>_xlfn.XLOOKUP(A2211,Table3[Customer ID],Table3[State ID])</f>
        <v>R1013</v>
      </c>
    </row>
    <row r="2212" spans="1:20" x14ac:dyDescent="0.3">
      <c r="A2212" s="20" t="s">
        <v>2230</v>
      </c>
      <c r="B2212" s="20" t="str">
        <f>_xlfn.XLOOKUP(A2212,Sheet3!A2212:A4546,Sheet3!B2212:B4546)</f>
        <v xml:space="preserve"> Mr</v>
      </c>
      <c r="C2212" s="20" t="str">
        <f>_xlfn.XLOOKUP(A2212,Sheet3!A2212:A4546,Sheet3!C2212:C4546)</f>
        <v>Petrulak</v>
      </c>
      <c r="D2212" s="20" t="str">
        <f>_xlfn.XLOOKUP(A2212,Sheet3!A2212:A4546,Sheet3!D2212:D4546)</f>
        <v xml:space="preserve">  Martin</v>
      </c>
      <c r="E2212" s="46">
        <f>_xlfn.XLOOKUP(A2212,Sheet1!$A$2:$A$2336,Sheet1!$B$2:$B$2336)</f>
        <v>22.61</v>
      </c>
      <c r="F2212" s="20">
        <f>_xlfn.XLOOKUP(Table4[[#This Row],[Customer ID]],Sheet1!A2212:A4546,Sheet1!C2212:C4546)</f>
        <v>5.68</v>
      </c>
      <c r="G2212" s="20" t="str">
        <f>_xlfn.XLOOKUP(Table4[[#This Row],[Customer ID]],Sheet1!A2212:A4546,Sheet1!D2212:D4546)</f>
        <v>No</v>
      </c>
      <c r="H2212" s="20" t="str">
        <f>_xlfn.XLOOKUP(Table4[[#This Row],[Customer ID]],Sheet1!A2212:A4546,Sheet1!E2212:E4546)</f>
        <v>No</v>
      </c>
      <c r="I2212" s="20" t="str">
        <f>_xlfn.XLOOKUP(Table4[[#This Row],[Customer ID]],Sheet1!A2212:A4546,Sheet1!F2212:F4546)</f>
        <v>Yes</v>
      </c>
      <c r="J2212" s="20">
        <f>_xlfn.XLOOKUP(Table4[[#This Row],[Customer ID]],Sheet1!A2212:A4546,Sheet1!G2212:G4546)</f>
        <v>1</v>
      </c>
      <c r="K2212" s="20" t="str">
        <f>_xlfn.XLOOKUP(Table4[[#This Row],[Customer ID]],Sheet1!A2212:A4546,Sheet1!H2212:H4546)</f>
        <v>No</v>
      </c>
      <c r="L2212" s="20" t="str">
        <f>_xlfn.XLOOKUP(Table4[[#This Row],[Customer ID]],Sheet1!A2212:A4546,Sheet1!I2212:I4546)</f>
        <v>Normal weight</v>
      </c>
      <c r="M2212" s="20" t="str">
        <f>_xlfn.XLOOKUP(A2212,Sheet1!A2212:A4546,Sheet1!J2212:J4546)</f>
        <v>Normal</v>
      </c>
      <c r="N2212" s="48" t="str">
        <f>_xlfn.XLOOKUP(Table4[[#This Row],[Customer ID]],Table3[Customer ID],Table3[Date2])</f>
        <v>17-Jul-2003</v>
      </c>
      <c r="O2212" s="20">
        <f>_xlfn.XLOOKUP(A2212,Table3[Customer ID],Table3[Age])</f>
        <v>19</v>
      </c>
      <c r="P2212" s="20">
        <f>_xlfn.XLOOKUP(A2212,Table3[Customer ID],Table3[children])</f>
        <v>0</v>
      </c>
      <c r="Q2212" s="47">
        <f>_xlfn.XLOOKUP(A2212,Table3[Customer ID],Table3[charges])</f>
        <v>1628.47</v>
      </c>
      <c r="R2212" s="20" t="str">
        <f>_xlfn.XLOOKUP(A2212,Table3[Customer ID],Table3[Hospital tier])</f>
        <v>tier - 2</v>
      </c>
      <c r="S2212" s="20" t="str">
        <f>_xlfn.XLOOKUP(A2212,Table3[Customer ID],Table3[City tier])</f>
        <v>tier - 1</v>
      </c>
      <c r="T2212" s="20" t="str">
        <f>_xlfn.XLOOKUP(A2212,Table3[Customer ID],Table3[State ID])</f>
        <v>R1012</v>
      </c>
    </row>
    <row r="2213" spans="1:20" x14ac:dyDescent="0.3">
      <c r="A2213" s="20" t="s">
        <v>2231</v>
      </c>
      <c r="B2213" s="20" t="str">
        <f>_xlfn.XLOOKUP(A2213,Sheet3!A2213:A4547,Sheet3!B2213:B4547)</f>
        <v xml:space="preserve"> Mr</v>
      </c>
      <c r="C2213" s="20" t="str">
        <f>_xlfn.XLOOKUP(A2213,Sheet3!A2213:A4547,Sheet3!C2213:C4547)</f>
        <v>Lloyd</v>
      </c>
      <c r="D2213" s="20" t="str">
        <f>_xlfn.XLOOKUP(A2213,Sheet3!A2213:A4547,Sheet3!D2213:D4547)</f>
        <v xml:space="preserve">  Steve</v>
      </c>
      <c r="E2213" s="46">
        <f>_xlfn.XLOOKUP(A2213,Sheet1!$A$2:$A$2336,Sheet1!$B$2:$B$2336)</f>
        <v>21.754999999999999</v>
      </c>
      <c r="F2213" s="20">
        <f>_xlfn.XLOOKUP(Table4[[#This Row],[Customer ID]],Sheet1!A2213:A4547,Sheet1!C2213:C4547)</f>
        <v>6.09</v>
      </c>
      <c r="G2213" s="20" t="str">
        <f>_xlfn.XLOOKUP(Table4[[#This Row],[Customer ID]],Sheet1!A2213:A4547,Sheet1!D2213:D4547)</f>
        <v>No</v>
      </c>
      <c r="H2213" s="20" t="str">
        <f>_xlfn.XLOOKUP(Table4[[#This Row],[Customer ID]],Sheet1!A2213:A4547,Sheet1!E2213:E4547)</f>
        <v>No</v>
      </c>
      <c r="I2213" s="20" t="str">
        <f>_xlfn.XLOOKUP(Table4[[#This Row],[Customer ID]],Sheet1!A2213:A4547,Sheet1!F2213:F4547)</f>
        <v>Yes</v>
      </c>
      <c r="J2213" s="20">
        <f>_xlfn.XLOOKUP(Table4[[#This Row],[Customer ID]],Sheet1!A2213:A4547,Sheet1!G2213:G4547)</f>
        <v>1</v>
      </c>
      <c r="K2213" s="20" t="str">
        <f>_xlfn.XLOOKUP(Table4[[#This Row],[Customer ID]],Sheet1!A2213:A4547,Sheet1!H2213:H4547)</f>
        <v>No</v>
      </c>
      <c r="L2213" s="20" t="str">
        <f>_xlfn.XLOOKUP(Table4[[#This Row],[Customer ID]],Sheet1!A2213:A4547,Sheet1!I2213:I4547)</f>
        <v>Normal weight</v>
      </c>
      <c r="M2213" s="20" t="str">
        <f>_xlfn.XLOOKUP(A2213,Sheet1!A2213:A4547,Sheet1!J2213:J4547)</f>
        <v>Prediabetes</v>
      </c>
      <c r="N2213" s="48" t="str">
        <f>_xlfn.XLOOKUP(Table4[[#This Row],[Customer ID]],Table3[Customer ID],Table3[Date2])</f>
        <v>4-Dec-2003</v>
      </c>
      <c r="O2213" s="20">
        <f>_xlfn.XLOOKUP(A2213,Table3[Customer ID],Table3[Age])</f>
        <v>19</v>
      </c>
      <c r="P2213" s="20">
        <f>_xlfn.XLOOKUP(A2213,Table3[Customer ID],Table3[children])</f>
        <v>0</v>
      </c>
      <c r="Q2213" s="47">
        <f>_xlfn.XLOOKUP(A2213,Table3[Customer ID],Table3[charges])</f>
        <v>1627.28</v>
      </c>
      <c r="R2213" s="20" t="str">
        <f>_xlfn.XLOOKUP(A2213,Table3[Customer ID],Table3[Hospital tier])</f>
        <v>tier - 2</v>
      </c>
      <c r="S2213" s="20" t="str">
        <f>_xlfn.XLOOKUP(A2213,Table3[Customer ID],Table3[City tier])</f>
        <v>tier - 2</v>
      </c>
      <c r="T2213" s="20" t="str">
        <f>_xlfn.XLOOKUP(A2213,Table3[Customer ID],Table3[State ID])</f>
        <v>R1012</v>
      </c>
    </row>
    <row r="2214" spans="1:20" x14ac:dyDescent="0.3">
      <c r="A2214" s="20" t="s">
        <v>2232</v>
      </c>
      <c r="B2214" s="20" t="str">
        <f>_xlfn.XLOOKUP(A2214,Sheet3!A2214:A4548,Sheet3!B2214:B4548)</f>
        <v xml:space="preserve"> Mr</v>
      </c>
      <c r="C2214" s="20" t="str">
        <f>_xlfn.XLOOKUP(A2214,Sheet3!A2214:A4548,Sheet3!C2214:C4548)</f>
        <v>Zablocki</v>
      </c>
      <c r="D2214" s="20" t="str">
        <f>_xlfn.XLOOKUP(A2214,Sheet3!A2214:A4548,Sheet3!D2214:D4548)</f>
        <v xml:space="preserve">  Christopher</v>
      </c>
      <c r="E2214" s="46">
        <f>_xlfn.XLOOKUP(A2214,Sheet1!$A$2:$A$2336,Sheet1!$B$2:$B$2336)</f>
        <v>20.425000000000001</v>
      </c>
      <c r="F2214" s="20">
        <f>_xlfn.XLOOKUP(Table4[[#This Row],[Customer ID]],Sheet1!A2214:A4548,Sheet1!C2214:C4548)</f>
        <v>5.53</v>
      </c>
      <c r="G2214" s="20" t="str">
        <f>_xlfn.XLOOKUP(Table4[[#This Row],[Customer ID]],Sheet1!A2214:A4548,Sheet1!D2214:D4548)</f>
        <v>No</v>
      </c>
      <c r="H2214" s="20" t="str">
        <f>_xlfn.XLOOKUP(Table4[[#This Row],[Customer ID]],Sheet1!A2214:A4548,Sheet1!E2214:E4548)</f>
        <v>No</v>
      </c>
      <c r="I2214" s="20" t="str">
        <f>_xlfn.XLOOKUP(Table4[[#This Row],[Customer ID]],Sheet1!A2214:A4548,Sheet1!F2214:F4548)</f>
        <v>Yes</v>
      </c>
      <c r="J2214" s="20">
        <f>_xlfn.XLOOKUP(Table4[[#This Row],[Customer ID]],Sheet1!A2214:A4548,Sheet1!G2214:G4548)</f>
        <v>1</v>
      </c>
      <c r="K2214" s="20" t="str">
        <f>_xlfn.XLOOKUP(Table4[[#This Row],[Customer ID]],Sheet1!A2214:A4548,Sheet1!H2214:H4548)</f>
        <v>No</v>
      </c>
      <c r="L2214" s="20" t="str">
        <f>_xlfn.XLOOKUP(Table4[[#This Row],[Customer ID]],Sheet1!A2214:A4548,Sheet1!I2214:I4548)</f>
        <v>Normal weight</v>
      </c>
      <c r="M2214" s="20" t="str">
        <f>_xlfn.XLOOKUP(A2214,Sheet1!A2214:A4548,Sheet1!J2214:J4548)</f>
        <v>Normal</v>
      </c>
      <c r="N2214" s="48" t="str">
        <f>_xlfn.XLOOKUP(Table4[[#This Row],[Customer ID]],Table3[Customer ID],Table3[Date2])</f>
        <v>9-Sep-2003</v>
      </c>
      <c r="O2214" s="20">
        <f>_xlfn.XLOOKUP(A2214,Table3[Customer ID],Table3[Age])</f>
        <v>19</v>
      </c>
      <c r="P2214" s="20">
        <f>_xlfn.XLOOKUP(A2214,Table3[Customer ID],Table3[children])</f>
        <v>0</v>
      </c>
      <c r="Q2214" s="47">
        <f>_xlfn.XLOOKUP(A2214,Table3[Customer ID],Table3[charges])</f>
        <v>1625.43</v>
      </c>
      <c r="R2214" s="20" t="str">
        <f>_xlfn.XLOOKUP(A2214,Table3[Customer ID],Table3[Hospital tier])</f>
        <v>tier - 2</v>
      </c>
      <c r="S2214" s="20" t="str">
        <f>_xlfn.XLOOKUP(A2214,Table3[Customer ID],Table3[City tier])</f>
        <v>tier - 3</v>
      </c>
      <c r="T2214" s="20" t="str">
        <f>_xlfn.XLOOKUP(A2214,Table3[Customer ID],Table3[State ID])</f>
        <v>R1012</v>
      </c>
    </row>
    <row r="2215" spans="1:20" x14ac:dyDescent="0.3">
      <c r="A2215" s="20" t="s">
        <v>2233</v>
      </c>
      <c r="B2215" s="20" t="str">
        <f>_xlfn.XLOOKUP(A2215,Sheet3!A2215:A4549,Sheet3!B2215:B4549)</f>
        <v xml:space="preserve"> Ms</v>
      </c>
      <c r="C2215" s="20" t="str">
        <f>_xlfn.XLOOKUP(A2215,Sheet3!A2215:A4549,Sheet3!C2215:C4549)</f>
        <v>Van Meter</v>
      </c>
      <c r="D2215" s="20" t="str">
        <f>_xlfn.XLOOKUP(A2215,Sheet3!A2215:A4549,Sheet3!D2215:D4549)</f>
        <v xml:space="preserve">  Kathryn M.</v>
      </c>
      <c r="E2215" s="46">
        <f>_xlfn.XLOOKUP(A2215,Sheet1!$A$2:$A$2336,Sheet1!$B$2:$B$2336)</f>
        <v>31.35</v>
      </c>
      <c r="F2215" s="20">
        <f>_xlfn.XLOOKUP(Table4[[#This Row],[Customer ID]],Sheet1!A2215:A4549,Sheet1!C2215:C4549)</f>
        <v>4.28</v>
      </c>
      <c r="G2215" s="20" t="str">
        <f>_xlfn.XLOOKUP(Table4[[#This Row],[Customer ID]],Sheet1!A2215:A4549,Sheet1!D2215:D4549)</f>
        <v>No</v>
      </c>
      <c r="H2215" s="20" t="str">
        <f>_xlfn.XLOOKUP(Table4[[#This Row],[Customer ID]],Sheet1!A2215:A4549,Sheet1!E2215:E4549)</f>
        <v>yes</v>
      </c>
      <c r="I2215" s="20" t="str">
        <f>_xlfn.XLOOKUP(Table4[[#This Row],[Customer ID]],Sheet1!A2215:A4549,Sheet1!F2215:F4549)</f>
        <v>No</v>
      </c>
      <c r="J2215" s="20">
        <f>_xlfn.XLOOKUP(Table4[[#This Row],[Customer ID]],Sheet1!A2215:A4549,Sheet1!G2215:G4549)</f>
        <v>1</v>
      </c>
      <c r="K2215" s="20" t="str">
        <f>_xlfn.XLOOKUP(Table4[[#This Row],[Customer ID]],Sheet1!A2215:A4549,Sheet1!H2215:H4549)</f>
        <v>No</v>
      </c>
      <c r="L2215" s="20" t="str">
        <f>_xlfn.XLOOKUP(Table4[[#This Row],[Customer ID]],Sheet1!A2215:A4549,Sheet1!I2215:I4549)</f>
        <v>Obesity</v>
      </c>
      <c r="M2215" s="20" t="str">
        <f>_xlfn.XLOOKUP(A2215,Sheet1!A2215:A4549,Sheet1!J2215:J4549)</f>
        <v>Normal</v>
      </c>
      <c r="N2215" s="48" t="str">
        <f>_xlfn.XLOOKUP(Table4[[#This Row],[Customer ID]],Table3[Customer ID],Table3[Date2])</f>
        <v>25-Jul-2004</v>
      </c>
      <c r="O2215" s="20">
        <f>_xlfn.XLOOKUP(A2215,Table3[Customer ID],Table3[Age])</f>
        <v>18</v>
      </c>
      <c r="P2215" s="20">
        <f>_xlfn.XLOOKUP(A2215,Table3[Customer ID],Table3[children])</f>
        <v>0</v>
      </c>
      <c r="Q2215" s="47">
        <f>_xlfn.XLOOKUP(A2215,Table3[Customer ID],Table3[charges])</f>
        <v>1622.19</v>
      </c>
      <c r="R2215" s="20" t="str">
        <f>_xlfn.XLOOKUP(A2215,Table3[Customer ID],Table3[Hospital tier])</f>
        <v>tier - 2</v>
      </c>
      <c r="S2215" s="20" t="str">
        <f>_xlfn.XLOOKUP(A2215,Table3[Customer ID],Table3[City tier])</f>
        <v>tier - 1</v>
      </c>
      <c r="T2215" s="20" t="str">
        <f>_xlfn.XLOOKUP(A2215,Table3[Customer ID],Table3[State ID])</f>
        <v>R1013</v>
      </c>
    </row>
    <row r="2216" spans="1:20" x14ac:dyDescent="0.3">
      <c r="A2216" s="20" t="s">
        <v>2234</v>
      </c>
      <c r="B2216" s="20" t="str">
        <f>_xlfn.XLOOKUP(A2216,Sheet3!A2216:A4550,Sheet3!B2216:B4550)</f>
        <v xml:space="preserve"> Ms</v>
      </c>
      <c r="C2216" s="20" t="str">
        <f>_xlfn.XLOOKUP(A2216,Sheet3!A2216:A4550,Sheet3!C2216:C4550)</f>
        <v>Babay</v>
      </c>
      <c r="D2216" s="20" t="str">
        <f>_xlfn.XLOOKUP(A2216,Sheet3!A2216:A4550,Sheet3!D2216:D4550)</f>
        <v xml:space="preserve">  Emily</v>
      </c>
      <c r="E2216" s="46">
        <f>_xlfn.XLOOKUP(A2216,Sheet1!$A$2:$A$2336,Sheet1!$B$2:$B$2336)</f>
        <v>31.13</v>
      </c>
      <c r="F2216" s="20">
        <f>_xlfn.XLOOKUP(Table4[[#This Row],[Customer ID]],Sheet1!A2216:A4550,Sheet1!C2216:C4550)</f>
        <v>6.01</v>
      </c>
      <c r="G2216" s="20" t="str">
        <f>_xlfn.XLOOKUP(Table4[[#This Row],[Customer ID]],Sheet1!A2216:A4550,Sheet1!D2216:D4550)</f>
        <v>No</v>
      </c>
      <c r="H2216" s="20" t="str">
        <f>_xlfn.XLOOKUP(Table4[[#This Row],[Customer ID]],Sheet1!A2216:A4550,Sheet1!E2216:E4550)</f>
        <v>yes</v>
      </c>
      <c r="I2216" s="20" t="str">
        <f>_xlfn.XLOOKUP(Table4[[#This Row],[Customer ID]],Sheet1!A2216:A4550,Sheet1!F2216:F4550)</f>
        <v>No</v>
      </c>
      <c r="J2216" s="20">
        <f>_xlfn.XLOOKUP(Table4[[#This Row],[Customer ID]],Sheet1!A2216:A4550,Sheet1!G2216:G4550)</f>
        <v>1</v>
      </c>
      <c r="K2216" s="20" t="str">
        <f>_xlfn.XLOOKUP(Table4[[#This Row],[Customer ID]],Sheet1!A2216:A4550,Sheet1!H2216:H4550)</f>
        <v>No</v>
      </c>
      <c r="L2216" s="20" t="str">
        <f>_xlfn.XLOOKUP(Table4[[#This Row],[Customer ID]],Sheet1!A2216:A4550,Sheet1!I2216:I4550)</f>
        <v>Obesity</v>
      </c>
      <c r="M2216" s="20" t="str">
        <f>_xlfn.XLOOKUP(A2216,Sheet1!A2216:A4550,Sheet1!J2216:J4550)</f>
        <v>Prediabetes</v>
      </c>
      <c r="N2216" s="48" t="str">
        <f>_xlfn.XLOOKUP(Table4[[#This Row],[Customer ID]],Table3[Customer ID],Table3[Date2])</f>
        <v>21-Aug-2004</v>
      </c>
      <c r="O2216" s="20">
        <f>_xlfn.XLOOKUP(A2216,Table3[Customer ID],Table3[Age])</f>
        <v>18</v>
      </c>
      <c r="P2216" s="20">
        <f>_xlfn.XLOOKUP(A2216,Table3[Customer ID],Table3[children])</f>
        <v>0</v>
      </c>
      <c r="Q2216" s="47">
        <f>_xlfn.XLOOKUP(A2216,Table3[Customer ID],Table3[charges])</f>
        <v>1621.88</v>
      </c>
      <c r="R2216" s="20" t="str">
        <f>_xlfn.XLOOKUP(A2216,Table3[Customer ID],Table3[Hospital tier])</f>
        <v>tier - 2</v>
      </c>
      <c r="S2216" s="20" t="str">
        <f>_xlfn.XLOOKUP(A2216,Table3[Customer ID],Table3[City tier])</f>
        <v>tier - 2</v>
      </c>
      <c r="T2216" s="20" t="str">
        <f>_xlfn.XLOOKUP(A2216,Table3[Customer ID],Table3[State ID])</f>
        <v>R1013</v>
      </c>
    </row>
    <row r="2217" spans="1:20" x14ac:dyDescent="0.3">
      <c r="A2217" s="20" t="s">
        <v>2235</v>
      </c>
      <c r="B2217" s="20" t="str">
        <f>_xlfn.XLOOKUP(A2217,Sheet3!A2217:A4551,Sheet3!B2217:B4551)</f>
        <v xml:space="preserve"> Mr</v>
      </c>
      <c r="C2217" s="20" t="str">
        <f>_xlfn.XLOOKUP(A2217,Sheet3!A2217:A4551,Sheet3!C2217:C4551)</f>
        <v>Taylor</v>
      </c>
      <c r="D2217" s="20" t="str">
        <f>_xlfn.XLOOKUP(A2217,Sheet3!A2217:A4551,Sheet3!D2217:D4551)</f>
        <v xml:space="preserve">  Trent A</v>
      </c>
      <c r="E2217" s="46">
        <f>_xlfn.XLOOKUP(A2217,Sheet1!$A$2:$A$2336,Sheet1!$B$2:$B$2336)</f>
        <v>17.48</v>
      </c>
      <c r="F2217" s="20">
        <f>_xlfn.XLOOKUP(Table4[[#This Row],[Customer ID]],Sheet1!A2217:A4551,Sheet1!C2217:C4551)</f>
        <v>4.59</v>
      </c>
      <c r="G2217" s="20" t="str">
        <f>_xlfn.XLOOKUP(Table4[[#This Row],[Customer ID]],Sheet1!A2217:A4551,Sheet1!D2217:D4551)</f>
        <v>No</v>
      </c>
      <c r="H2217" s="20" t="str">
        <f>_xlfn.XLOOKUP(Table4[[#This Row],[Customer ID]],Sheet1!A2217:A4551,Sheet1!E2217:E4551)</f>
        <v>No</v>
      </c>
      <c r="I2217" s="20" t="str">
        <f>_xlfn.XLOOKUP(Table4[[#This Row],[Customer ID]],Sheet1!A2217:A4551,Sheet1!F2217:F4551)</f>
        <v>Yes</v>
      </c>
      <c r="J2217" s="20">
        <f>_xlfn.XLOOKUP(Table4[[#This Row],[Customer ID]],Sheet1!A2217:A4551,Sheet1!G2217:G4551)</f>
        <v>1</v>
      </c>
      <c r="K2217" s="20" t="str">
        <f>_xlfn.XLOOKUP(Table4[[#This Row],[Customer ID]],Sheet1!A2217:A4551,Sheet1!H2217:H4551)</f>
        <v>No</v>
      </c>
      <c r="L2217" s="20" t="str">
        <f>_xlfn.XLOOKUP(Table4[[#This Row],[Customer ID]],Sheet1!A2217:A4551,Sheet1!I2217:I4551)</f>
        <v>Under Weight</v>
      </c>
      <c r="M2217" s="20" t="str">
        <f>_xlfn.XLOOKUP(A2217,Sheet1!A2217:A4551,Sheet1!J2217:J4551)</f>
        <v>Normal</v>
      </c>
      <c r="N2217" s="48" t="str">
        <f>_xlfn.XLOOKUP(Table4[[#This Row],[Customer ID]],Table3[Customer ID],Table3[Date2])</f>
        <v>14-Sep-2003</v>
      </c>
      <c r="O2217" s="20">
        <f>_xlfn.XLOOKUP(A2217,Table3[Customer ID],Table3[Age])</f>
        <v>19</v>
      </c>
      <c r="P2217" s="20">
        <f>_xlfn.XLOOKUP(A2217,Table3[Customer ID],Table3[children])</f>
        <v>0</v>
      </c>
      <c r="Q2217" s="47">
        <f>_xlfn.XLOOKUP(A2217,Table3[Customer ID],Table3[charges])</f>
        <v>1621.34</v>
      </c>
      <c r="R2217" s="20" t="str">
        <f>_xlfn.XLOOKUP(A2217,Table3[Customer ID],Table3[Hospital tier])</f>
        <v>tier - 2</v>
      </c>
      <c r="S2217" s="20" t="str">
        <f>_xlfn.XLOOKUP(A2217,Table3[Customer ID],Table3[City tier])</f>
        <v>tier - 2</v>
      </c>
      <c r="T2217" s="20" t="str">
        <f>_xlfn.XLOOKUP(A2217,Table3[Customer ID],Table3[State ID])</f>
        <v>R1012</v>
      </c>
    </row>
    <row r="2218" spans="1:20" x14ac:dyDescent="0.3">
      <c r="A2218" s="20" t="s">
        <v>2236</v>
      </c>
      <c r="B2218" s="20" t="str">
        <f>_xlfn.XLOOKUP(A2218,Sheet3!A2218:A4552,Sheet3!B2218:B4552)</f>
        <v xml:space="preserve"> Ms</v>
      </c>
      <c r="C2218" s="20" t="str">
        <f>_xlfn.XLOOKUP(A2218,Sheet3!A2218:A4552,Sheet3!C2218:C4552)</f>
        <v>Smith</v>
      </c>
      <c r="D2218" s="20" t="str">
        <f>_xlfn.XLOOKUP(A2218,Sheet3!A2218:A4552,Sheet3!D2218:D4552)</f>
        <v xml:space="preserve">  Jennifer E</v>
      </c>
      <c r="E2218" s="46">
        <f>_xlfn.XLOOKUP(A2218,Sheet1!$A$2:$A$2336,Sheet1!$B$2:$B$2336)</f>
        <v>22.57</v>
      </c>
      <c r="F2218" s="20">
        <f>_xlfn.XLOOKUP(Table4[[#This Row],[Customer ID]],Sheet1!A2218:A4552,Sheet1!C2218:C4552)</f>
        <v>5.8</v>
      </c>
      <c r="G2218" s="20" t="str">
        <f>_xlfn.XLOOKUP(Table4[[#This Row],[Customer ID]],Sheet1!A2218:A4552,Sheet1!D2218:D4552)</f>
        <v>yes</v>
      </c>
      <c r="H2218" s="20" t="str">
        <f>_xlfn.XLOOKUP(Table4[[#This Row],[Customer ID]],Sheet1!A2218:A4552,Sheet1!E2218:E4552)</f>
        <v>No</v>
      </c>
      <c r="I2218" s="20" t="str">
        <f>_xlfn.XLOOKUP(Table4[[#This Row],[Customer ID]],Sheet1!A2218:A4552,Sheet1!F2218:F4552)</f>
        <v>No</v>
      </c>
      <c r="J2218" s="20">
        <f>_xlfn.XLOOKUP(Table4[[#This Row],[Customer ID]],Sheet1!A2218:A4552,Sheet1!G2218:G4552)</f>
        <v>1</v>
      </c>
      <c r="K2218" s="20" t="str">
        <f>_xlfn.XLOOKUP(Table4[[#This Row],[Customer ID]],Sheet1!A2218:A4552,Sheet1!H2218:H4552)</f>
        <v>No</v>
      </c>
      <c r="L2218" s="20" t="str">
        <f>_xlfn.XLOOKUP(Table4[[#This Row],[Customer ID]],Sheet1!A2218:A4552,Sheet1!I2218:I4552)</f>
        <v>Normal weight</v>
      </c>
      <c r="M2218" s="20" t="str">
        <f>_xlfn.XLOOKUP(A2218,Sheet1!A2218:A4552,Sheet1!J2218:J4552)</f>
        <v>Prediabetes</v>
      </c>
      <c r="N2218" s="48" t="str">
        <f>_xlfn.XLOOKUP(Table4[[#This Row],[Customer ID]],Table3[Customer ID],Table3[Date2])</f>
        <v>5-Aug-1995</v>
      </c>
      <c r="O2218" s="20">
        <f>_xlfn.XLOOKUP(A2218,Table3[Customer ID],Table3[Age])</f>
        <v>27</v>
      </c>
      <c r="P2218" s="20">
        <f>_xlfn.XLOOKUP(A2218,Table3[Customer ID],Table3[children])</f>
        <v>0</v>
      </c>
      <c r="Q2218" s="47">
        <f>_xlfn.XLOOKUP(A2218,Table3[Customer ID],Table3[charges])</f>
        <v>1617.16</v>
      </c>
      <c r="R2218" s="20" t="str">
        <f>_xlfn.XLOOKUP(A2218,Table3[Customer ID],Table3[Hospital tier])</f>
        <v>tier - 2</v>
      </c>
      <c r="S2218" s="20" t="str">
        <f>_xlfn.XLOOKUP(A2218,Table3[Customer ID],Table3[City tier])</f>
        <v>tier - 1</v>
      </c>
      <c r="T2218" s="20" t="str">
        <f>_xlfn.XLOOKUP(A2218,Table3[Customer ID],Table3[State ID])</f>
        <v>R1013</v>
      </c>
    </row>
    <row r="2219" spans="1:20" x14ac:dyDescent="0.3">
      <c r="A2219" s="20" t="s">
        <v>2237</v>
      </c>
      <c r="B2219" s="20" t="str">
        <f>_xlfn.XLOOKUP(A2219,Sheet3!A2219:A4553,Sheet3!B2219:B4553)</f>
        <v xml:space="preserve"> Ms</v>
      </c>
      <c r="C2219" s="20" t="str">
        <f>_xlfn.XLOOKUP(A2219,Sheet3!A2219:A4553,Sheet3!C2219:C4553)</f>
        <v>Moody</v>
      </c>
      <c r="D2219" s="20" t="str">
        <f>_xlfn.XLOOKUP(A2219,Sheet3!A2219:A4553,Sheet3!D2219:D4553)</f>
        <v xml:space="preserve">  Polly</v>
      </c>
      <c r="E2219" s="46">
        <f>_xlfn.XLOOKUP(A2219,Sheet1!$A$2:$A$2336,Sheet1!$B$2:$B$2336)</f>
        <v>26.73</v>
      </c>
      <c r="F2219" s="20">
        <f>_xlfn.XLOOKUP(Table4[[#This Row],[Customer ID]],Sheet1!A2219:A4553,Sheet1!C2219:C4553)</f>
        <v>5.08</v>
      </c>
      <c r="G2219" s="20" t="str">
        <f>_xlfn.XLOOKUP(Table4[[#This Row],[Customer ID]],Sheet1!A2219:A4553,Sheet1!D2219:D4553)</f>
        <v>No</v>
      </c>
      <c r="H2219" s="20" t="str">
        <f>_xlfn.XLOOKUP(Table4[[#This Row],[Customer ID]],Sheet1!A2219:A4553,Sheet1!E2219:E4553)</f>
        <v>yes</v>
      </c>
      <c r="I2219" s="20" t="str">
        <f>_xlfn.XLOOKUP(Table4[[#This Row],[Customer ID]],Sheet1!A2219:A4553,Sheet1!F2219:F4553)</f>
        <v>No</v>
      </c>
      <c r="J2219" s="20">
        <f>_xlfn.XLOOKUP(Table4[[#This Row],[Customer ID]],Sheet1!A2219:A4553,Sheet1!G2219:G4553)</f>
        <v>1</v>
      </c>
      <c r="K2219" s="20" t="str">
        <f>_xlfn.XLOOKUP(Table4[[#This Row],[Customer ID]],Sheet1!A2219:A4553,Sheet1!H2219:H4553)</f>
        <v>No</v>
      </c>
      <c r="L2219" s="20" t="str">
        <f>_xlfn.XLOOKUP(Table4[[#This Row],[Customer ID]],Sheet1!A2219:A4553,Sheet1!I2219:I4553)</f>
        <v>Over Weight</v>
      </c>
      <c r="M2219" s="20" t="str">
        <f>_xlfn.XLOOKUP(A2219,Sheet1!A2219:A4553,Sheet1!J2219:J4553)</f>
        <v>Normal</v>
      </c>
      <c r="N2219" s="48" t="str">
        <f>_xlfn.XLOOKUP(Table4[[#This Row],[Customer ID]],Table3[Customer ID],Table3[Date2])</f>
        <v>22-Jul-2004</v>
      </c>
      <c r="O2219" s="20">
        <f>_xlfn.XLOOKUP(A2219,Table3[Customer ID],Table3[Age])</f>
        <v>18</v>
      </c>
      <c r="P2219" s="20">
        <f>_xlfn.XLOOKUP(A2219,Table3[Customer ID],Table3[children])</f>
        <v>0</v>
      </c>
      <c r="Q2219" s="47">
        <f>_xlfn.XLOOKUP(A2219,Table3[Customer ID],Table3[charges])</f>
        <v>1615.77</v>
      </c>
      <c r="R2219" s="20" t="str">
        <f>_xlfn.XLOOKUP(A2219,Table3[Customer ID],Table3[Hospital tier])</f>
        <v>tier - 2</v>
      </c>
      <c r="S2219" s="20" t="str">
        <f>_xlfn.XLOOKUP(A2219,Table3[Customer ID],Table3[City tier])</f>
        <v>tier - 1</v>
      </c>
      <c r="T2219" s="20" t="str">
        <f>_xlfn.XLOOKUP(A2219,Table3[Customer ID],Table3[State ID])</f>
        <v>R1013</v>
      </c>
    </row>
    <row r="2220" spans="1:20" x14ac:dyDescent="0.3">
      <c r="A2220" s="20" t="s">
        <v>2238</v>
      </c>
      <c r="B2220" s="20" t="str">
        <f>_xlfn.XLOOKUP(A2220,Sheet3!A2220:A4554,Sheet3!B2220:B4554)</f>
        <v xml:space="preserve"> Ms</v>
      </c>
      <c r="C2220" s="20" t="str">
        <f>_xlfn.XLOOKUP(A2220,Sheet3!A2220:A4554,Sheet3!C2220:C4554)</f>
        <v>Swierzbinski</v>
      </c>
      <c r="D2220" s="20" t="str">
        <f>_xlfn.XLOOKUP(A2220,Sheet3!A2220:A4554,Sheet3!D2220:D4554)</f>
        <v xml:space="preserve">  Elizabeth</v>
      </c>
      <c r="E2220" s="46">
        <f>_xlfn.XLOOKUP(A2220,Sheet1!$A$2:$A$2336,Sheet1!$B$2:$B$2336)</f>
        <v>20.79</v>
      </c>
      <c r="F2220" s="20">
        <f>_xlfn.XLOOKUP(Table4[[#This Row],[Customer ID]],Sheet1!A2220:A4554,Sheet1!C2220:C4554)</f>
        <v>5.84</v>
      </c>
      <c r="G2220" s="20" t="str">
        <f>_xlfn.XLOOKUP(Table4[[#This Row],[Customer ID]],Sheet1!A2220:A4554,Sheet1!D2220:D4554)</f>
        <v>No</v>
      </c>
      <c r="H2220" s="20" t="str">
        <f>_xlfn.XLOOKUP(Table4[[#This Row],[Customer ID]],Sheet1!A2220:A4554,Sheet1!E2220:E4554)</f>
        <v>yes</v>
      </c>
      <c r="I2220" s="20" t="str">
        <f>_xlfn.XLOOKUP(Table4[[#This Row],[Customer ID]],Sheet1!A2220:A4554,Sheet1!F2220:F4554)</f>
        <v>No</v>
      </c>
      <c r="J2220" s="20">
        <f>_xlfn.XLOOKUP(Table4[[#This Row],[Customer ID]],Sheet1!A2220:A4554,Sheet1!G2220:G4554)</f>
        <v>1</v>
      </c>
      <c r="K2220" s="20" t="str">
        <f>_xlfn.XLOOKUP(Table4[[#This Row],[Customer ID]],Sheet1!A2220:A4554,Sheet1!H2220:H4554)</f>
        <v>No</v>
      </c>
      <c r="L2220" s="20" t="str">
        <f>_xlfn.XLOOKUP(Table4[[#This Row],[Customer ID]],Sheet1!A2220:A4554,Sheet1!I2220:I4554)</f>
        <v>Normal weight</v>
      </c>
      <c r="M2220" s="20" t="str">
        <f>_xlfn.XLOOKUP(A2220,Sheet1!A2220:A4554,Sheet1!J2220:J4554)</f>
        <v>Prediabetes</v>
      </c>
      <c r="N2220" s="48" t="str">
        <f>_xlfn.XLOOKUP(Table4[[#This Row],[Customer ID]],Table3[Customer ID],Table3[Date2])</f>
        <v>19-Nov-2004</v>
      </c>
      <c r="O2220" s="20">
        <f>_xlfn.XLOOKUP(A2220,Table3[Customer ID],Table3[Age])</f>
        <v>18</v>
      </c>
      <c r="P2220" s="20">
        <f>_xlfn.XLOOKUP(A2220,Table3[Customer ID],Table3[children])</f>
        <v>0</v>
      </c>
      <c r="Q2220" s="47">
        <f>_xlfn.XLOOKUP(A2220,Table3[Customer ID],Table3[charges])</f>
        <v>1607.51</v>
      </c>
      <c r="R2220" s="20" t="str">
        <f>_xlfn.XLOOKUP(A2220,Table3[Customer ID],Table3[Hospital tier])</f>
        <v>tier - 2</v>
      </c>
      <c r="S2220" s="20" t="str">
        <f>_xlfn.XLOOKUP(A2220,Table3[Customer ID],Table3[City tier])</f>
        <v>tier - 3</v>
      </c>
      <c r="T2220" s="20" t="str">
        <f>_xlfn.XLOOKUP(A2220,Table3[Customer ID],Table3[State ID])</f>
        <v>R1013</v>
      </c>
    </row>
    <row r="2221" spans="1:20" x14ac:dyDescent="0.3">
      <c r="A2221" s="20" t="s">
        <v>2239</v>
      </c>
      <c r="B2221" s="20" t="str">
        <f>_xlfn.XLOOKUP(A2221,Sheet3!A2221:A4555,Sheet3!B2221:B4555)</f>
        <v xml:space="preserve"> Ms</v>
      </c>
      <c r="C2221" s="20" t="str">
        <f>_xlfn.XLOOKUP(A2221,Sheet3!A2221:A4555,Sheet3!C2221:C4555)</f>
        <v>Schwartz</v>
      </c>
      <c r="D2221" s="20" t="str">
        <f>_xlfn.XLOOKUP(A2221,Sheet3!A2221:A4555,Sheet3!D2221:D4555)</f>
        <v xml:space="preserve">  Tiffany A.</v>
      </c>
      <c r="E2221" s="46">
        <f>_xlfn.XLOOKUP(A2221,Sheet1!$A$2:$A$2336,Sheet1!$B$2:$B$2336)</f>
        <v>20.149999999999999</v>
      </c>
      <c r="F2221" s="20">
        <f>_xlfn.XLOOKUP(Table4[[#This Row],[Customer ID]],Sheet1!A2221:A4555,Sheet1!C2221:C4555)</f>
        <v>4.1500000000000004</v>
      </c>
      <c r="G2221" s="20" t="str">
        <f>_xlfn.XLOOKUP(Table4[[#This Row],[Customer ID]],Sheet1!A2221:A4555,Sheet1!D2221:D4555)</f>
        <v>No</v>
      </c>
      <c r="H2221" s="20" t="str">
        <f>_xlfn.XLOOKUP(Table4[[#This Row],[Customer ID]],Sheet1!A2221:A4555,Sheet1!E2221:E4555)</f>
        <v>No</v>
      </c>
      <c r="I2221" s="20" t="str">
        <f>_xlfn.XLOOKUP(Table4[[#This Row],[Customer ID]],Sheet1!A2221:A4555,Sheet1!F2221:F4555)</f>
        <v>No</v>
      </c>
      <c r="J2221" s="20">
        <f>_xlfn.XLOOKUP(Table4[[#This Row],[Customer ID]],Sheet1!A2221:A4555,Sheet1!G2221:G4555)</f>
        <v>1</v>
      </c>
      <c r="K2221" s="20" t="str">
        <f>_xlfn.XLOOKUP(Table4[[#This Row],[Customer ID]],Sheet1!A2221:A4555,Sheet1!H2221:H4555)</f>
        <v>No</v>
      </c>
      <c r="L2221" s="20" t="str">
        <f>_xlfn.XLOOKUP(Table4[[#This Row],[Customer ID]],Sheet1!A2221:A4555,Sheet1!I2221:I4555)</f>
        <v>Normal weight</v>
      </c>
      <c r="M2221" s="20" t="str">
        <f>_xlfn.XLOOKUP(A2221,Sheet1!A2221:A4555,Sheet1!J2221:J4555)</f>
        <v>Normal</v>
      </c>
      <c r="N2221" s="48" t="str">
        <f>_xlfn.XLOOKUP(Table4[[#This Row],[Customer ID]],Table3[Customer ID],Table3[Date2])</f>
        <v>22-Sep-1992</v>
      </c>
      <c r="O2221" s="20">
        <f>_xlfn.XLOOKUP(A2221,Table3[Customer ID],Table3[Age])</f>
        <v>30</v>
      </c>
      <c r="P2221" s="20">
        <f>_xlfn.XLOOKUP(A2221,Table3[Customer ID],Table3[children])</f>
        <v>0</v>
      </c>
      <c r="Q2221" s="47">
        <f>_xlfn.XLOOKUP(A2221,Table3[Customer ID],Table3[charges])</f>
        <v>1566.88</v>
      </c>
      <c r="R2221" s="20" t="str">
        <f>_xlfn.XLOOKUP(A2221,Table3[Customer ID],Table3[Hospital tier])</f>
        <v>tier - 2</v>
      </c>
      <c r="S2221" s="20" t="str">
        <f>_xlfn.XLOOKUP(A2221,Table3[Customer ID],Table3[City tier])</f>
        <v>tier - 1</v>
      </c>
      <c r="T2221" s="20" t="str">
        <f>_xlfn.XLOOKUP(A2221,Table3[Customer ID],Table3[State ID])</f>
        <v>R1013</v>
      </c>
    </row>
    <row r="2222" spans="1:20" x14ac:dyDescent="0.3">
      <c r="A2222" s="20" t="s">
        <v>2240</v>
      </c>
      <c r="B2222" s="20" t="str">
        <f>_xlfn.XLOOKUP(A2222,Sheet3!A2222:A4556,Sheet3!B2222:B4556)</f>
        <v xml:space="preserve"> Mr</v>
      </c>
      <c r="C2222" s="20" t="str">
        <f>_xlfn.XLOOKUP(A2222,Sheet3!A2222:A4556,Sheet3!C2222:C4556)</f>
        <v>Sanseverino</v>
      </c>
      <c r="D2222" s="20" t="str">
        <f>_xlfn.XLOOKUP(A2222,Sheet3!A2222:A4556,Sheet3!D2222:D4556)</f>
        <v xml:space="preserve">  Cole</v>
      </c>
      <c r="E2222" s="46">
        <f>_xlfn.XLOOKUP(A2222,Sheet1!$A$2:$A$2336,Sheet1!$B$2:$B$2336)</f>
        <v>36.85</v>
      </c>
      <c r="F2222" s="20">
        <f>_xlfn.XLOOKUP(Table4[[#This Row],[Customer ID]],Sheet1!A2222:A4556,Sheet1!C2222:C4556)</f>
        <v>4.3600000000000003</v>
      </c>
      <c r="G2222" s="20" t="str">
        <f>_xlfn.XLOOKUP(Table4[[#This Row],[Customer ID]],Sheet1!A2222:A4556,Sheet1!D2222:D4556)</f>
        <v>yes</v>
      </c>
      <c r="H2222" s="20" t="str">
        <f>_xlfn.XLOOKUP(Table4[[#This Row],[Customer ID]],Sheet1!A2222:A4556,Sheet1!E2222:E4556)</f>
        <v>No</v>
      </c>
      <c r="I2222" s="20" t="str">
        <f>_xlfn.XLOOKUP(Table4[[#This Row],[Customer ID]],Sheet1!A2222:A4556,Sheet1!F2222:F4556)</f>
        <v>No</v>
      </c>
      <c r="J2222" s="20">
        <f>_xlfn.XLOOKUP(Table4[[#This Row],[Customer ID]],Sheet1!A2222:A4556,Sheet1!G2222:G4556)</f>
        <v>0</v>
      </c>
      <c r="K2222" s="20" t="str">
        <f>_xlfn.XLOOKUP(Table4[[#This Row],[Customer ID]],Sheet1!A2222:A4556,Sheet1!H2222:H4556)</f>
        <v>No</v>
      </c>
      <c r="L2222" s="20" t="str">
        <f>_xlfn.XLOOKUP(Table4[[#This Row],[Customer ID]],Sheet1!A2222:A4556,Sheet1!I2222:I4556)</f>
        <v>Obesity</v>
      </c>
      <c r="M2222" s="20" t="str">
        <f>_xlfn.XLOOKUP(A2222,Sheet1!A2222:A4556,Sheet1!J2222:J4556)</f>
        <v>Normal</v>
      </c>
      <c r="N2222" s="48" t="str">
        <f>_xlfn.XLOOKUP(Table4[[#This Row],[Customer ID]],Table3[Customer ID],Table3[Date2])</f>
        <v>5-Dec-2001</v>
      </c>
      <c r="O2222" s="20">
        <f>_xlfn.XLOOKUP(A2222,Table3[Customer ID],Table3[Age])</f>
        <v>21</v>
      </c>
      <c r="P2222" s="20">
        <f>_xlfn.XLOOKUP(A2222,Table3[Customer ID],Table3[children])</f>
        <v>0</v>
      </c>
      <c r="Q2222" s="47">
        <f>_xlfn.XLOOKUP(A2222,Table3[Customer ID],Table3[charges])</f>
        <v>1534.3</v>
      </c>
      <c r="R2222" s="20" t="str">
        <f>_xlfn.XLOOKUP(A2222,Table3[Customer ID],Table3[Hospital tier])</f>
        <v>tier - 2</v>
      </c>
      <c r="S2222" s="20" t="str">
        <f>_xlfn.XLOOKUP(A2222,Table3[Customer ID],Table3[City tier])</f>
        <v>tier - 2</v>
      </c>
      <c r="T2222" s="20" t="str">
        <f>_xlfn.XLOOKUP(A2222,Table3[Customer ID],Table3[State ID])</f>
        <v>R1013</v>
      </c>
    </row>
    <row r="2223" spans="1:20" x14ac:dyDescent="0.3">
      <c r="A2223" s="20" t="s">
        <v>2241</v>
      </c>
      <c r="B2223" s="20" t="str">
        <f>_xlfn.XLOOKUP(A2223,Sheet3!A2223:A4557,Sheet3!B2223:B4557)</f>
        <v xml:space="preserve"> Mr</v>
      </c>
      <c r="C2223" s="20" t="str">
        <f>_xlfn.XLOOKUP(A2223,Sheet3!A2223:A4557,Sheet3!C2223:C4557)</f>
        <v>Lawder</v>
      </c>
      <c r="D2223" s="20" t="str">
        <f>_xlfn.XLOOKUP(A2223,Sheet3!A2223:A4557,Sheet3!D2223:D4557)</f>
        <v xml:space="preserve">  Matthew T.</v>
      </c>
      <c r="E2223" s="46">
        <f>_xlfn.XLOOKUP(A2223,Sheet1!$A$2:$A$2336,Sheet1!$B$2:$B$2336)</f>
        <v>35.53</v>
      </c>
      <c r="F2223" s="20">
        <f>_xlfn.XLOOKUP(Table4[[#This Row],[Customer ID]],Sheet1!A2223:A4557,Sheet1!C2223:C4557)</f>
        <v>4.55</v>
      </c>
      <c r="G2223" s="20" t="str">
        <f>_xlfn.XLOOKUP(Table4[[#This Row],[Customer ID]],Sheet1!A2223:A4557,Sheet1!D2223:D4557)</f>
        <v>yes</v>
      </c>
      <c r="H2223" s="20" t="str">
        <f>_xlfn.XLOOKUP(Table4[[#This Row],[Customer ID]],Sheet1!A2223:A4557,Sheet1!E2223:E4557)</f>
        <v>No</v>
      </c>
      <c r="I2223" s="20" t="str">
        <f>_xlfn.XLOOKUP(Table4[[#This Row],[Customer ID]],Sheet1!A2223:A4557,Sheet1!F2223:F4557)</f>
        <v>No</v>
      </c>
      <c r="J2223" s="20">
        <f>_xlfn.XLOOKUP(Table4[[#This Row],[Customer ID]],Sheet1!A2223:A4557,Sheet1!G2223:G4557)</f>
        <v>0</v>
      </c>
      <c r="K2223" s="20" t="str">
        <f>_xlfn.XLOOKUP(Table4[[#This Row],[Customer ID]],Sheet1!A2223:A4557,Sheet1!H2223:H4557)</f>
        <v>No</v>
      </c>
      <c r="L2223" s="20" t="str">
        <f>_xlfn.XLOOKUP(Table4[[#This Row],[Customer ID]],Sheet1!A2223:A4557,Sheet1!I2223:I4557)</f>
        <v>Obesity</v>
      </c>
      <c r="M2223" s="20" t="str">
        <f>_xlfn.XLOOKUP(A2223,Sheet1!A2223:A4557,Sheet1!J2223:J4557)</f>
        <v>Normal</v>
      </c>
      <c r="N2223" s="48" t="str">
        <f>_xlfn.XLOOKUP(Table4[[#This Row],[Customer ID]],Table3[Customer ID],Table3[Date2])</f>
        <v>2-Jun-2001</v>
      </c>
      <c r="O2223" s="20">
        <f>_xlfn.XLOOKUP(A2223,Table3[Customer ID],Table3[Age])</f>
        <v>22</v>
      </c>
      <c r="P2223" s="20">
        <f>_xlfn.XLOOKUP(A2223,Table3[Customer ID],Table3[children])</f>
        <v>0</v>
      </c>
      <c r="Q2223" s="47">
        <f>_xlfn.XLOOKUP(A2223,Table3[Customer ID],Table3[charges])</f>
        <v>1532.47</v>
      </c>
      <c r="R2223" s="20" t="str">
        <f>_xlfn.XLOOKUP(A2223,Table3[Customer ID],Table3[Hospital tier])</f>
        <v>tier - 2</v>
      </c>
      <c r="S2223" s="20" t="str">
        <f>_xlfn.XLOOKUP(A2223,Table3[Customer ID],Table3[City tier])</f>
        <v>tier - 2</v>
      </c>
      <c r="T2223" s="20" t="str">
        <f>_xlfn.XLOOKUP(A2223,Table3[Customer ID],Table3[State ID])</f>
        <v>R1013</v>
      </c>
    </row>
    <row r="2224" spans="1:20" x14ac:dyDescent="0.3">
      <c r="A2224" s="20" t="s">
        <v>2242</v>
      </c>
      <c r="B2224" s="20" t="str">
        <f>_xlfn.XLOOKUP(A2224,Sheet3!A2224:A4558,Sheet3!B2224:B4558)</f>
        <v xml:space="preserve"> Mr</v>
      </c>
      <c r="C2224" s="20" t="str">
        <f>_xlfn.XLOOKUP(A2224,Sheet3!A2224:A4558,Sheet3!C2224:C4558)</f>
        <v>Young</v>
      </c>
      <c r="D2224" s="20" t="str">
        <f>_xlfn.XLOOKUP(A2224,Sheet3!A2224:A4558,Sheet3!D2224:D4558)</f>
        <v xml:space="preserve">  Zachary</v>
      </c>
      <c r="E2224" s="46">
        <f>_xlfn.XLOOKUP(A2224,Sheet1!$A$2:$A$2336,Sheet1!$B$2:$B$2336)</f>
        <v>31.1</v>
      </c>
      <c r="F2224" s="20">
        <f>_xlfn.XLOOKUP(Table4[[#This Row],[Customer ID]],Sheet1!A2224:A4558,Sheet1!C2224:C4558)</f>
        <v>4.37</v>
      </c>
      <c r="G2224" s="20" t="str">
        <f>_xlfn.XLOOKUP(Table4[[#This Row],[Customer ID]],Sheet1!A2224:A4558,Sheet1!D2224:D4558)</f>
        <v>yes</v>
      </c>
      <c r="H2224" s="20" t="str">
        <f>_xlfn.XLOOKUP(Table4[[#This Row],[Customer ID]],Sheet1!A2224:A4558,Sheet1!E2224:E4558)</f>
        <v>No</v>
      </c>
      <c r="I2224" s="20" t="str">
        <f>_xlfn.XLOOKUP(Table4[[#This Row],[Customer ID]],Sheet1!A2224:A4558,Sheet1!F2224:F4558)</f>
        <v>No</v>
      </c>
      <c r="J2224" s="20">
        <f>_xlfn.XLOOKUP(Table4[[#This Row],[Customer ID]],Sheet1!A2224:A4558,Sheet1!G2224:G4558)</f>
        <v>0</v>
      </c>
      <c r="K2224" s="20" t="str">
        <f>_xlfn.XLOOKUP(Table4[[#This Row],[Customer ID]],Sheet1!A2224:A4558,Sheet1!H2224:H4558)</f>
        <v>No</v>
      </c>
      <c r="L2224" s="20" t="str">
        <f>_xlfn.XLOOKUP(Table4[[#This Row],[Customer ID]],Sheet1!A2224:A4558,Sheet1!I2224:I4558)</f>
        <v>Obesity</v>
      </c>
      <c r="M2224" s="20" t="str">
        <f>_xlfn.XLOOKUP(A2224,Sheet1!A2224:A4558,Sheet1!J2224:J4558)</f>
        <v>Normal</v>
      </c>
      <c r="N2224" s="48" t="str">
        <f>_xlfn.XLOOKUP(Table4[[#This Row],[Customer ID]],Table3[Customer ID],Table3[Date2])</f>
        <v>7-Jul-2001</v>
      </c>
      <c r="O2224" s="20">
        <f>_xlfn.XLOOKUP(A2224,Table3[Customer ID],Table3[Age])</f>
        <v>21</v>
      </c>
      <c r="P2224" s="20">
        <f>_xlfn.XLOOKUP(A2224,Table3[Customer ID],Table3[children])</f>
        <v>0</v>
      </c>
      <c r="Q2224" s="47">
        <f>_xlfn.XLOOKUP(A2224,Table3[Customer ID],Table3[charges])</f>
        <v>1526.31</v>
      </c>
      <c r="R2224" s="20" t="str">
        <f>_xlfn.XLOOKUP(A2224,Table3[Customer ID],Table3[Hospital tier])</f>
        <v>tier - 2</v>
      </c>
      <c r="S2224" s="20" t="str">
        <f>_xlfn.XLOOKUP(A2224,Table3[Customer ID],Table3[City tier])</f>
        <v>tier - 3</v>
      </c>
      <c r="T2224" s="20" t="str">
        <f>_xlfn.XLOOKUP(A2224,Table3[Customer ID],Table3[State ID])</f>
        <v>R1011</v>
      </c>
    </row>
    <row r="2225" spans="1:20" x14ac:dyDescent="0.3">
      <c r="A2225" s="20" t="s">
        <v>2243</v>
      </c>
      <c r="B2225" s="20" t="str">
        <f>_xlfn.XLOOKUP(A2225,Sheet3!A2225:A4559,Sheet3!B2225:B4559)</f>
        <v xml:space="preserve"> Mr</v>
      </c>
      <c r="C2225" s="20" t="str">
        <f>_xlfn.XLOOKUP(A2225,Sheet3!A2225:A4559,Sheet3!C2225:C4559)</f>
        <v>Hoerner</v>
      </c>
      <c r="D2225" s="20" t="str">
        <f>_xlfn.XLOOKUP(A2225,Sheet3!A2225:A4559,Sheet3!D2225:D4559)</f>
        <v xml:space="preserve">  Matthew T.</v>
      </c>
      <c r="E2225" s="46">
        <f>_xlfn.XLOOKUP(A2225,Sheet1!$A$2:$A$2336,Sheet1!$B$2:$B$2336)</f>
        <v>23.21</v>
      </c>
      <c r="F2225" s="20">
        <f>_xlfn.XLOOKUP(Table4[[#This Row],[Customer ID]],Sheet1!A2225:A4559,Sheet1!C2225:C4559)</f>
        <v>5.24</v>
      </c>
      <c r="G2225" s="20" t="str">
        <f>_xlfn.XLOOKUP(Table4[[#This Row],[Customer ID]],Sheet1!A2225:A4559,Sheet1!D2225:D4559)</f>
        <v>yes</v>
      </c>
      <c r="H2225" s="20" t="str">
        <f>_xlfn.XLOOKUP(Table4[[#This Row],[Customer ID]],Sheet1!A2225:A4559,Sheet1!E2225:E4559)</f>
        <v>No</v>
      </c>
      <c r="I2225" s="20" t="str">
        <f>_xlfn.XLOOKUP(Table4[[#This Row],[Customer ID]],Sheet1!A2225:A4559,Sheet1!F2225:F4559)</f>
        <v>No</v>
      </c>
      <c r="J2225" s="20">
        <f>_xlfn.XLOOKUP(Table4[[#This Row],[Customer ID]],Sheet1!A2225:A4559,Sheet1!G2225:G4559)</f>
        <v>0</v>
      </c>
      <c r="K2225" s="20" t="str">
        <f>_xlfn.XLOOKUP(Table4[[#This Row],[Customer ID]],Sheet1!A2225:A4559,Sheet1!H2225:H4559)</f>
        <v>No</v>
      </c>
      <c r="L2225" s="20" t="str">
        <f>_xlfn.XLOOKUP(Table4[[#This Row],[Customer ID]],Sheet1!A2225:A4559,Sheet1!I2225:I4559)</f>
        <v>Normal weight</v>
      </c>
      <c r="M2225" s="20" t="str">
        <f>_xlfn.XLOOKUP(A2225,Sheet1!A2225:A4559,Sheet1!J2225:J4559)</f>
        <v>Normal</v>
      </c>
      <c r="N2225" s="48" t="str">
        <f>_xlfn.XLOOKUP(Table4[[#This Row],[Customer ID]],Table3[Customer ID],Table3[Date2])</f>
        <v>25-Aug-2001</v>
      </c>
      <c r="O2225" s="20">
        <f>_xlfn.XLOOKUP(A2225,Table3[Customer ID],Table3[Age])</f>
        <v>21</v>
      </c>
      <c r="P2225" s="20">
        <f>_xlfn.XLOOKUP(A2225,Table3[Customer ID],Table3[children])</f>
        <v>0</v>
      </c>
      <c r="Q2225" s="47">
        <f>_xlfn.XLOOKUP(A2225,Table3[Customer ID],Table3[charges])</f>
        <v>1515.34</v>
      </c>
      <c r="R2225" s="20" t="str">
        <f>_xlfn.XLOOKUP(A2225,Table3[Customer ID],Table3[Hospital tier])</f>
        <v>tier - 2</v>
      </c>
      <c r="S2225" s="20" t="str">
        <f>_xlfn.XLOOKUP(A2225,Table3[Customer ID],Table3[City tier])</f>
        <v>tier - 3</v>
      </c>
      <c r="T2225" s="20" t="str">
        <f>_xlfn.XLOOKUP(A2225,Table3[Customer ID],Table3[State ID])</f>
        <v>R1013</v>
      </c>
    </row>
    <row r="2226" spans="1:20" x14ac:dyDescent="0.3">
      <c r="A2226" s="20" t="s">
        <v>2244</v>
      </c>
      <c r="B2226" s="20" t="str">
        <f>_xlfn.XLOOKUP(A2226,Sheet3!A2226:A4560,Sheet3!B2226:B4560)</f>
        <v xml:space="preserve"> Mr</v>
      </c>
      <c r="C2226" s="20" t="str">
        <f>_xlfn.XLOOKUP(A2226,Sheet3!A2226:A4560,Sheet3!C2226:C4560)</f>
        <v>Benson</v>
      </c>
      <c r="D2226" s="20" t="str">
        <f>_xlfn.XLOOKUP(A2226,Sheet3!A2226:A4560,Sheet3!D2226:D4560)</f>
        <v xml:space="preserve">  Pat</v>
      </c>
      <c r="E2226" s="46">
        <f>_xlfn.XLOOKUP(A2226,Sheet1!$A$2:$A$2336,Sheet1!$B$2:$B$2336)</f>
        <v>18.36</v>
      </c>
      <c r="F2226" s="20">
        <f>_xlfn.XLOOKUP(Table4[[#This Row],[Customer ID]],Sheet1!A2226:A4560,Sheet1!C2226:C4560)</f>
        <v>5.96</v>
      </c>
      <c r="G2226" s="20" t="str">
        <f>_xlfn.XLOOKUP(Table4[[#This Row],[Customer ID]],Sheet1!A2226:A4560,Sheet1!D2226:D4560)</f>
        <v>No</v>
      </c>
      <c r="H2226" s="20" t="str">
        <f>_xlfn.XLOOKUP(Table4[[#This Row],[Customer ID]],Sheet1!A2226:A4560,Sheet1!E2226:E4560)</f>
        <v>No</v>
      </c>
      <c r="I2226" s="20" t="str">
        <f>_xlfn.XLOOKUP(Table4[[#This Row],[Customer ID]],Sheet1!A2226:A4560,Sheet1!F2226:F4560)</f>
        <v>No</v>
      </c>
      <c r="J2226" s="20">
        <f>_xlfn.XLOOKUP(Table4[[#This Row],[Customer ID]],Sheet1!A2226:A4560,Sheet1!G2226:G4560)</f>
        <v>1</v>
      </c>
      <c r="K2226" s="20" t="str">
        <f>_xlfn.XLOOKUP(Table4[[#This Row],[Customer ID]],Sheet1!A2226:A4560,Sheet1!H2226:H4560)</f>
        <v>No</v>
      </c>
      <c r="L2226" s="20" t="str">
        <f>_xlfn.XLOOKUP(Table4[[#This Row],[Customer ID]],Sheet1!A2226:A4560,Sheet1!I2226:I4560)</f>
        <v>Under Weight</v>
      </c>
      <c r="M2226" s="20" t="str">
        <f>_xlfn.XLOOKUP(A2226,Sheet1!A2226:A4560,Sheet1!J2226:J4560)</f>
        <v>Prediabetes</v>
      </c>
      <c r="N2226" s="48" t="str">
        <f>_xlfn.XLOOKUP(Table4[[#This Row],[Customer ID]],Table3[Customer ID],Table3[Date2])</f>
        <v>19-Jun-1998</v>
      </c>
      <c r="O2226" s="20">
        <f>_xlfn.XLOOKUP(A2226,Table3[Customer ID],Table3[Age])</f>
        <v>24</v>
      </c>
      <c r="P2226" s="20">
        <f>_xlfn.XLOOKUP(A2226,Table3[Customer ID],Table3[children])</f>
        <v>0</v>
      </c>
      <c r="Q2226" s="47">
        <f>_xlfn.XLOOKUP(A2226,Table3[Customer ID],Table3[charges])</f>
        <v>1497</v>
      </c>
      <c r="R2226" s="20" t="str">
        <f>_xlfn.XLOOKUP(A2226,Table3[Customer ID],Table3[Hospital tier])</f>
        <v>tier - 2</v>
      </c>
      <c r="S2226" s="20" t="str">
        <f>_xlfn.XLOOKUP(A2226,Table3[Customer ID],Table3[City tier])</f>
        <v>tier - 2</v>
      </c>
      <c r="T2226" s="20" t="str">
        <f>_xlfn.XLOOKUP(A2226,Table3[Customer ID],Table3[State ID])</f>
        <v>R1013</v>
      </c>
    </row>
    <row r="2227" spans="1:20" x14ac:dyDescent="0.3">
      <c r="A2227" s="20" t="s">
        <v>2245</v>
      </c>
      <c r="B2227" s="20" t="str">
        <f>_xlfn.XLOOKUP(A2227,Sheet3!A2227:A4561,Sheet3!B2227:B4561)</f>
        <v xml:space="preserve"> Ms</v>
      </c>
      <c r="C2227" s="20" t="str">
        <f>_xlfn.XLOOKUP(A2227,Sheet3!A2227:A4561,Sheet3!C2227:C4561)</f>
        <v>Horton</v>
      </c>
      <c r="D2227" s="20" t="str">
        <f>_xlfn.XLOOKUP(A2227,Sheet3!A2227:A4561,Sheet3!D2227:D4561)</f>
        <v xml:space="preserve">  Ashley</v>
      </c>
      <c r="E2227" s="46">
        <f>_xlfn.XLOOKUP(A2227,Sheet1!$A$2:$A$2336,Sheet1!$B$2:$B$2336)</f>
        <v>15.92</v>
      </c>
      <c r="F2227" s="20">
        <f>_xlfn.XLOOKUP(Table4[[#This Row],[Customer ID]],Sheet1!A2227:A4561,Sheet1!C2227:C4561)</f>
        <v>4.76</v>
      </c>
      <c r="G2227" s="20" t="str">
        <f>_xlfn.XLOOKUP(Table4[[#This Row],[Customer ID]],Sheet1!A2227:A4561,Sheet1!D2227:D4561)</f>
        <v>yes</v>
      </c>
      <c r="H2227" s="20" t="str">
        <f>_xlfn.XLOOKUP(Table4[[#This Row],[Customer ID]],Sheet1!A2227:A4561,Sheet1!E2227:E4561)</f>
        <v>No</v>
      </c>
      <c r="I2227" s="20" t="str">
        <f>_xlfn.XLOOKUP(Table4[[#This Row],[Customer ID]],Sheet1!A2227:A4561,Sheet1!F2227:F4561)</f>
        <v>No</v>
      </c>
      <c r="J2227" s="20">
        <f>_xlfn.XLOOKUP(Table4[[#This Row],[Customer ID]],Sheet1!A2227:A4561,Sheet1!G2227:G4561)</f>
        <v>1</v>
      </c>
      <c r="K2227" s="20" t="str">
        <f>_xlfn.XLOOKUP(Table4[[#This Row],[Customer ID]],Sheet1!A2227:A4561,Sheet1!H2227:H4561)</f>
        <v>No</v>
      </c>
      <c r="L2227" s="20" t="str">
        <f>_xlfn.XLOOKUP(Table4[[#This Row],[Customer ID]],Sheet1!A2227:A4561,Sheet1!I2227:I4561)</f>
        <v>Under Weight</v>
      </c>
      <c r="M2227" s="20" t="str">
        <f>_xlfn.XLOOKUP(A2227,Sheet1!A2227:A4561,Sheet1!J2227:J4561)</f>
        <v>Normal</v>
      </c>
      <c r="N2227" s="48" t="str">
        <f>_xlfn.XLOOKUP(Table4[[#This Row],[Customer ID]],Table3[Customer ID],Table3[Date2])</f>
        <v>7-Oct-1995</v>
      </c>
      <c r="O2227" s="20">
        <f>_xlfn.XLOOKUP(A2227,Table3[Customer ID],Table3[Age])</f>
        <v>27</v>
      </c>
      <c r="P2227" s="20">
        <f>_xlfn.XLOOKUP(A2227,Table3[Customer ID],Table3[children])</f>
        <v>0</v>
      </c>
      <c r="Q2227" s="47">
        <f>_xlfn.XLOOKUP(A2227,Table3[Customer ID],Table3[charges])</f>
        <v>1493</v>
      </c>
      <c r="R2227" s="20" t="str">
        <f>_xlfn.XLOOKUP(A2227,Table3[Customer ID],Table3[Hospital tier])</f>
        <v>tier - 2</v>
      </c>
      <c r="S2227" s="20" t="str">
        <f>_xlfn.XLOOKUP(A2227,Table3[Customer ID],Table3[City tier])</f>
        <v>tier - 3</v>
      </c>
      <c r="T2227" s="20" t="str">
        <f>_xlfn.XLOOKUP(A2227,Table3[Customer ID],Table3[State ID])</f>
        <v>R1013</v>
      </c>
    </row>
    <row r="2228" spans="1:20" x14ac:dyDescent="0.3">
      <c r="A2228" s="20" t="s">
        <v>2246</v>
      </c>
      <c r="B2228" s="20" t="str">
        <f>_xlfn.XLOOKUP(A2228,Sheet3!A2228:A4562,Sheet3!B2228:B4562)</f>
        <v xml:space="preserve"> Ms</v>
      </c>
      <c r="C2228" s="20" t="str">
        <f>_xlfn.XLOOKUP(A2228,Sheet3!A2228:A4562,Sheet3!C2228:C4562)</f>
        <v>McGraw</v>
      </c>
      <c r="D2228" s="20" t="str">
        <f>_xlfn.XLOOKUP(A2228,Sheet3!A2228:A4562,Sheet3!D2228:D4562)</f>
        <v xml:space="preserve">  Elizabeth A.</v>
      </c>
      <c r="E2228" s="46">
        <f>_xlfn.XLOOKUP(A2228,Sheet1!$A$2:$A$2336,Sheet1!$B$2:$B$2336)</f>
        <v>15.17</v>
      </c>
      <c r="F2228" s="20">
        <f>_xlfn.XLOOKUP(Table4[[#This Row],[Customer ID]],Sheet1!A2228:A4562,Sheet1!C2228:C4562)</f>
        <v>4.3</v>
      </c>
      <c r="G2228" s="20" t="str">
        <f>_xlfn.XLOOKUP(Table4[[#This Row],[Customer ID]],Sheet1!A2228:A4562,Sheet1!D2228:D4562)</f>
        <v>yes</v>
      </c>
      <c r="H2228" s="20" t="str">
        <f>_xlfn.XLOOKUP(Table4[[#This Row],[Customer ID]],Sheet1!A2228:A4562,Sheet1!E2228:E4562)</f>
        <v>No</v>
      </c>
      <c r="I2228" s="20" t="str">
        <f>_xlfn.XLOOKUP(Table4[[#This Row],[Customer ID]],Sheet1!A2228:A4562,Sheet1!F2228:F4562)</f>
        <v>Yes</v>
      </c>
      <c r="J2228" s="20">
        <f>_xlfn.XLOOKUP(Table4[[#This Row],[Customer ID]],Sheet1!A2228:A4562,Sheet1!G2228:G4562)</f>
        <v>1</v>
      </c>
      <c r="K2228" s="20" t="str">
        <f>_xlfn.XLOOKUP(Table4[[#This Row],[Customer ID]],Sheet1!A2228:A4562,Sheet1!H2228:H4562)</f>
        <v>No</v>
      </c>
      <c r="L2228" s="20" t="str">
        <f>_xlfn.XLOOKUP(Table4[[#This Row],[Customer ID]],Sheet1!A2228:A4562,Sheet1!I2228:I4562)</f>
        <v>Under Weight</v>
      </c>
      <c r="M2228" s="20" t="str">
        <f>_xlfn.XLOOKUP(A2228,Sheet1!A2228:A4562,Sheet1!J2228:J4562)</f>
        <v>Normal</v>
      </c>
      <c r="N2228" s="48" t="str">
        <f>_xlfn.XLOOKUP(Table4[[#This Row],[Customer ID]],Table3[Customer ID],Table3[Date2])</f>
        <v>9-Jun-1997</v>
      </c>
      <c r="O2228" s="20">
        <f>_xlfn.XLOOKUP(A2228,Table3[Customer ID],Table3[Age])</f>
        <v>25</v>
      </c>
      <c r="P2228" s="20">
        <f>_xlfn.XLOOKUP(A2228,Table3[Customer ID],Table3[children])</f>
        <v>0</v>
      </c>
      <c r="Q2228" s="47">
        <f>_xlfn.XLOOKUP(A2228,Table3[Customer ID],Table3[charges])</f>
        <v>1481</v>
      </c>
      <c r="R2228" s="20" t="str">
        <f>_xlfn.XLOOKUP(A2228,Table3[Customer ID],Table3[Hospital tier])</f>
        <v>tier - 2</v>
      </c>
      <c r="S2228" s="20" t="str">
        <f>_xlfn.XLOOKUP(A2228,Table3[Customer ID],Table3[City tier])</f>
        <v>tier - 1</v>
      </c>
      <c r="T2228" s="20" t="str">
        <f>_xlfn.XLOOKUP(A2228,Table3[Customer ID],Table3[State ID])</f>
        <v>R1012</v>
      </c>
    </row>
    <row r="2229" spans="1:20" x14ac:dyDescent="0.3">
      <c r="A2229" s="20" t="s">
        <v>2247</v>
      </c>
      <c r="B2229" s="20" t="str">
        <f>_xlfn.XLOOKUP(A2229,Sheet3!A2229:A4563,Sheet3!B2229:B4563)</f>
        <v xml:space="preserve"> Ms</v>
      </c>
      <c r="C2229" s="20" t="str">
        <f>_xlfn.XLOOKUP(A2229,Sheet3!A2229:A4563,Sheet3!C2229:C4563)</f>
        <v>Beaulne</v>
      </c>
      <c r="D2229" s="20" t="str">
        <f>_xlfn.XLOOKUP(A2229,Sheet3!A2229:A4563,Sheet3!D2229:D4563)</f>
        <v xml:space="preserve">  Rebecca M.</v>
      </c>
      <c r="E2229" s="46">
        <f>_xlfn.XLOOKUP(A2229,Sheet1!$A$2:$A$2336,Sheet1!$B$2:$B$2336)</f>
        <v>16.63</v>
      </c>
      <c r="F2229" s="20">
        <f>_xlfn.XLOOKUP(Table4[[#This Row],[Customer ID]],Sheet1!A2229:A4563,Sheet1!C2229:C4563)</f>
        <v>4.5</v>
      </c>
      <c r="G2229" s="20" t="str">
        <f>_xlfn.XLOOKUP(Table4[[#This Row],[Customer ID]],Sheet1!A2229:A4563,Sheet1!D2229:D4563)</f>
        <v>No</v>
      </c>
      <c r="H2229" s="20" t="str">
        <f>_xlfn.XLOOKUP(Table4[[#This Row],[Customer ID]],Sheet1!A2229:A4563,Sheet1!E2229:E4563)</f>
        <v>No</v>
      </c>
      <c r="I2229" s="20" t="str">
        <f>_xlfn.XLOOKUP(Table4[[#This Row],[Customer ID]],Sheet1!A2229:A4563,Sheet1!F2229:F4563)</f>
        <v>No</v>
      </c>
      <c r="J2229" s="20">
        <f>_xlfn.XLOOKUP(Table4[[#This Row],[Customer ID]],Sheet1!A2229:A4563,Sheet1!G2229:G4563)</f>
        <v>1</v>
      </c>
      <c r="K2229" s="20" t="str">
        <f>_xlfn.XLOOKUP(Table4[[#This Row],[Customer ID]],Sheet1!A2229:A4563,Sheet1!H2229:H4563)</f>
        <v>No</v>
      </c>
      <c r="L2229" s="20" t="str">
        <f>_xlfn.XLOOKUP(Table4[[#This Row],[Customer ID]],Sheet1!A2229:A4563,Sheet1!I2229:I4563)</f>
        <v>Under Weight</v>
      </c>
      <c r="M2229" s="20" t="str">
        <f>_xlfn.XLOOKUP(A2229,Sheet1!A2229:A4563,Sheet1!J2229:J4563)</f>
        <v>Normal</v>
      </c>
      <c r="N2229" s="48" t="str">
        <f>_xlfn.XLOOKUP(Table4[[#This Row],[Customer ID]],Table3[Customer ID],Table3[Date2])</f>
        <v>7-Dec-1998</v>
      </c>
      <c r="O2229" s="20">
        <f>_xlfn.XLOOKUP(A2229,Table3[Customer ID],Table3[Age])</f>
        <v>24</v>
      </c>
      <c r="P2229" s="20">
        <f>_xlfn.XLOOKUP(A2229,Table3[Customer ID],Table3[children])</f>
        <v>0</v>
      </c>
      <c r="Q2229" s="47">
        <f>_xlfn.XLOOKUP(A2229,Table3[Customer ID],Table3[charges])</f>
        <v>1477</v>
      </c>
      <c r="R2229" s="20" t="str">
        <f>_xlfn.XLOOKUP(A2229,Table3[Customer ID],Table3[Hospital tier])</f>
        <v>tier - 2</v>
      </c>
      <c r="S2229" s="20" t="str">
        <f>_xlfn.XLOOKUP(A2229,Table3[Customer ID],Table3[City tier])</f>
        <v>tier - 1</v>
      </c>
      <c r="T2229" s="20" t="str">
        <f>_xlfn.XLOOKUP(A2229,Table3[Customer ID],Table3[State ID])</f>
        <v>R1013</v>
      </c>
    </row>
    <row r="2230" spans="1:20" x14ac:dyDescent="0.3">
      <c r="A2230" s="20" t="s">
        <v>2248</v>
      </c>
      <c r="B2230" s="20" t="str">
        <f>_xlfn.XLOOKUP(A2230,Sheet3!A2230:A4564,Sheet3!B2230:B4564)</f>
        <v xml:space="preserve"> Ms</v>
      </c>
      <c r="C2230" s="20" t="str">
        <f>_xlfn.XLOOKUP(A2230,Sheet3!A2230:A4564,Sheet3!C2230:C4564)</f>
        <v>Lunz</v>
      </c>
      <c r="D2230" s="20" t="str">
        <f>_xlfn.XLOOKUP(A2230,Sheet3!A2230:A4564,Sheet3!D2230:D4564)</f>
        <v xml:space="preserve">  Ruth</v>
      </c>
      <c r="E2230" s="46">
        <f>_xlfn.XLOOKUP(A2230,Sheet1!$A$2:$A$2336,Sheet1!$B$2:$B$2336)</f>
        <v>19.39</v>
      </c>
      <c r="F2230" s="20">
        <f>_xlfn.XLOOKUP(Table4[[#This Row],[Customer ID]],Sheet1!A2230:A4564,Sheet1!C2230:C4564)</f>
        <v>5.59</v>
      </c>
      <c r="G2230" s="20" t="str">
        <f>_xlfn.XLOOKUP(Table4[[#This Row],[Customer ID]],Sheet1!A2230:A4564,Sheet1!D2230:D4564)</f>
        <v>No</v>
      </c>
      <c r="H2230" s="20" t="str">
        <f>_xlfn.XLOOKUP(Table4[[#This Row],[Customer ID]],Sheet1!A2230:A4564,Sheet1!E2230:E4564)</f>
        <v>No</v>
      </c>
      <c r="I2230" s="20" t="str">
        <f>_xlfn.XLOOKUP(Table4[[#This Row],[Customer ID]],Sheet1!A2230:A4564,Sheet1!F2230:F4564)</f>
        <v>Yes</v>
      </c>
      <c r="J2230" s="20">
        <f>_xlfn.XLOOKUP(Table4[[#This Row],[Customer ID]],Sheet1!A2230:A4564,Sheet1!G2230:G4564)</f>
        <v>1</v>
      </c>
      <c r="K2230" s="20" t="str">
        <f>_xlfn.XLOOKUP(Table4[[#This Row],[Customer ID]],Sheet1!A2230:A4564,Sheet1!H2230:H4564)</f>
        <v>No</v>
      </c>
      <c r="L2230" s="20" t="str">
        <f>_xlfn.XLOOKUP(Table4[[#This Row],[Customer ID]],Sheet1!A2230:A4564,Sheet1!I2230:I4564)</f>
        <v>Normal weight</v>
      </c>
      <c r="M2230" s="20" t="str">
        <f>_xlfn.XLOOKUP(A2230,Sheet1!A2230:A4564,Sheet1!J2230:J4564)</f>
        <v>Normal</v>
      </c>
      <c r="N2230" s="48" t="str">
        <f>_xlfn.XLOOKUP(Table4[[#This Row],[Customer ID]],Table3[Customer ID],Table3[Date2])</f>
        <v>20-Jun-2003</v>
      </c>
      <c r="O2230" s="20">
        <f>_xlfn.XLOOKUP(A2230,Table3[Customer ID],Table3[Age])</f>
        <v>19</v>
      </c>
      <c r="P2230" s="20">
        <f>_xlfn.XLOOKUP(A2230,Table3[Customer ID],Table3[children])</f>
        <v>0</v>
      </c>
      <c r="Q2230" s="47">
        <f>_xlfn.XLOOKUP(A2230,Table3[Customer ID],Table3[charges])</f>
        <v>1467</v>
      </c>
      <c r="R2230" s="20" t="str">
        <f>_xlfn.XLOOKUP(A2230,Table3[Customer ID],Table3[Hospital tier])</f>
        <v>tier - 2</v>
      </c>
      <c r="S2230" s="20" t="str">
        <f>_xlfn.XLOOKUP(A2230,Table3[Customer ID],Table3[City tier])</f>
        <v>tier - 2</v>
      </c>
      <c r="T2230" s="20" t="str">
        <f>_xlfn.XLOOKUP(A2230,Table3[Customer ID],Table3[State ID])</f>
        <v>R1013</v>
      </c>
    </row>
    <row r="2231" spans="1:20" x14ac:dyDescent="0.3">
      <c r="A2231" s="20" t="s">
        <v>2249</v>
      </c>
      <c r="B2231" s="20" t="str">
        <f>_xlfn.XLOOKUP(A2231,Sheet3!A2231:A4565,Sheet3!B2231:B4565)</f>
        <v xml:space="preserve"> Mr</v>
      </c>
      <c r="C2231" s="20" t="str">
        <f>_xlfn.XLOOKUP(A2231,Sheet3!A2231:A4565,Sheet3!C2231:C4565)</f>
        <v>Kyle</v>
      </c>
      <c r="D2231" s="20" t="str">
        <f>_xlfn.XLOOKUP(A2231,Sheet3!A2231:A4565,Sheet3!D2231:D4565)</f>
        <v xml:space="preserve">  Gregory S</v>
      </c>
      <c r="E2231" s="46">
        <f>_xlfn.XLOOKUP(A2231,Sheet1!$A$2:$A$2336,Sheet1!$B$2:$B$2336)</f>
        <v>17.34</v>
      </c>
      <c r="F2231" s="20">
        <f>_xlfn.XLOOKUP(Table4[[#This Row],[Customer ID]],Sheet1!A2231:A4565,Sheet1!C2231:C4565)</f>
        <v>6.29</v>
      </c>
      <c r="G2231" s="20" t="str">
        <f>_xlfn.XLOOKUP(Table4[[#This Row],[Customer ID]],Sheet1!A2231:A4565,Sheet1!D2231:D4565)</f>
        <v>yes</v>
      </c>
      <c r="H2231" s="20" t="str">
        <f>_xlfn.XLOOKUP(Table4[[#This Row],[Customer ID]],Sheet1!A2231:A4565,Sheet1!E2231:E4565)</f>
        <v>No</v>
      </c>
      <c r="I2231" s="20" t="str">
        <f>_xlfn.XLOOKUP(Table4[[#This Row],[Customer ID]],Sheet1!A2231:A4565,Sheet1!F2231:F4565)</f>
        <v>Yes</v>
      </c>
      <c r="J2231" s="20">
        <f>_xlfn.XLOOKUP(Table4[[#This Row],[Customer ID]],Sheet1!A2231:A4565,Sheet1!G2231:G4565)</f>
        <v>1</v>
      </c>
      <c r="K2231" s="20" t="str">
        <f>_xlfn.XLOOKUP(Table4[[#This Row],[Customer ID]],Sheet1!A2231:A4565,Sheet1!H2231:H4565)</f>
        <v>No</v>
      </c>
      <c r="L2231" s="20" t="str">
        <f>_xlfn.XLOOKUP(Table4[[#This Row],[Customer ID]],Sheet1!A2231:A4565,Sheet1!I2231:I4565)</f>
        <v>Under Weight</v>
      </c>
      <c r="M2231" s="20" t="str">
        <f>_xlfn.XLOOKUP(A2231,Sheet1!A2231:A4565,Sheet1!J2231:J4565)</f>
        <v>Prediabetes</v>
      </c>
      <c r="N2231" s="48" t="str">
        <f>_xlfn.XLOOKUP(Table4[[#This Row],[Customer ID]],Table3[Customer ID],Table3[Date2])</f>
        <v>19-Jun-1997</v>
      </c>
      <c r="O2231" s="20">
        <f>_xlfn.XLOOKUP(A2231,Table3[Customer ID],Table3[Age])</f>
        <v>25</v>
      </c>
      <c r="P2231" s="20">
        <f>_xlfn.XLOOKUP(A2231,Table3[Customer ID],Table3[children])</f>
        <v>0</v>
      </c>
      <c r="Q2231" s="47">
        <f>_xlfn.XLOOKUP(A2231,Table3[Customer ID],Table3[charges])</f>
        <v>1445</v>
      </c>
      <c r="R2231" s="20" t="str">
        <f>_xlfn.XLOOKUP(A2231,Table3[Customer ID],Table3[Hospital tier])</f>
        <v>tier - 2</v>
      </c>
      <c r="S2231" s="20" t="str">
        <f>_xlfn.XLOOKUP(A2231,Table3[Customer ID],Table3[City tier])</f>
        <v>tier - 1</v>
      </c>
      <c r="T2231" s="20" t="str">
        <f>_xlfn.XLOOKUP(A2231,Table3[Customer ID],Table3[State ID])</f>
        <v>R1013</v>
      </c>
    </row>
    <row r="2232" spans="1:20" x14ac:dyDescent="0.3">
      <c r="A2232" s="20" t="s">
        <v>2250</v>
      </c>
      <c r="B2232" s="20" t="str">
        <f>_xlfn.XLOOKUP(A2232,Sheet3!A2232:A4566,Sheet3!B2232:B4566)</f>
        <v xml:space="preserve"> Ms</v>
      </c>
      <c r="C2232" s="20" t="str">
        <f>_xlfn.XLOOKUP(A2232,Sheet3!A2232:A4566,Sheet3!C2232:C4566)</f>
        <v>Brackenwagen</v>
      </c>
      <c r="D2232" s="20" t="str">
        <f>_xlfn.XLOOKUP(A2232,Sheet3!A2232:A4566,Sheet3!D2232:D4566)</f>
        <v xml:space="preserve">  Alexandra S</v>
      </c>
      <c r="E2232" s="46">
        <f>_xlfn.XLOOKUP(A2232,Sheet1!$A$2:$A$2336,Sheet1!$B$2:$B$2336)</f>
        <v>17.940000000000001</v>
      </c>
      <c r="F2232" s="20">
        <f>_xlfn.XLOOKUP(Table4[[#This Row],[Customer ID]],Sheet1!A2232:A4566,Sheet1!C2232:C4566)</f>
        <v>4.1900000000000004</v>
      </c>
      <c r="G2232" s="20" t="str">
        <f>_xlfn.XLOOKUP(Table4[[#This Row],[Customer ID]],Sheet1!A2232:A4566,Sheet1!D2232:D4566)</f>
        <v>No</v>
      </c>
      <c r="H2232" s="20" t="str">
        <f>_xlfn.XLOOKUP(Table4[[#This Row],[Customer ID]],Sheet1!A2232:A4566,Sheet1!E2232:E4566)</f>
        <v>yes</v>
      </c>
      <c r="I2232" s="20" t="str">
        <f>_xlfn.XLOOKUP(Table4[[#This Row],[Customer ID]],Sheet1!A2232:A4566,Sheet1!F2232:F4566)</f>
        <v>No</v>
      </c>
      <c r="J2232" s="20">
        <f>_xlfn.XLOOKUP(Table4[[#This Row],[Customer ID]],Sheet1!A2232:A4566,Sheet1!G2232:G4566)</f>
        <v>1</v>
      </c>
      <c r="K2232" s="20" t="str">
        <f>_xlfn.XLOOKUP(Table4[[#This Row],[Customer ID]],Sheet1!A2232:A4566,Sheet1!H2232:H4566)</f>
        <v>No</v>
      </c>
      <c r="L2232" s="20" t="str">
        <f>_xlfn.XLOOKUP(Table4[[#This Row],[Customer ID]],Sheet1!A2232:A4566,Sheet1!I2232:I4566)</f>
        <v>Under Weight</v>
      </c>
      <c r="M2232" s="20" t="str">
        <f>_xlfn.XLOOKUP(A2232,Sheet1!A2232:A4566,Sheet1!J2232:J4566)</f>
        <v>Normal</v>
      </c>
      <c r="N2232" s="48" t="str">
        <f>_xlfn.XLOOKUP(Table4[[#This Row],[Customer ID]],Table3[Customer ID],Table3[Date2])</f>
        <v>1-Sep-2000</v>
      </c>
      <c r="O2232" s="20">
        <f>_xlfn.XLOOKUP(A2232,Table3[Customer ID],Table3[Age])</f>
        <v>22</v>
      </c>
      <c r="P2232" s="20">
        <f>_xlfn.XLOOKUP(A2232,Table3[Customer ID],Table3[children])</f>
        <v>0</v>
      </c>
      <c r="Q2232" s="47">
        <f>_xlfn.XLOOKUP(A2232,Table3[Customer ID],Table3[charges])</f>
        <v>1438</v>
      </c>
      <c r="R2232" s="20" t="str">
        <f>_xlfn.XLOOKUP(A2232,Table3[Customer ID],Table3[Hospital tier])</f>
        <v>tier - 2</v>
      </c>
      <c r="S2232" s="20" t="str">
        <f>_xlfn.XLOOKUP(A2232,Table3[Customer ID],Table3[City tier])</f>
        <v>tier - 2</v>
      </c>
      <c r="T2232" s="20" t="str">
        <f>_xlfn.XLOOKUP(A2232,Table3[Customer ID],Table3[State ID])</f>
        <v>R1013</v>
      </c>
    </row>
    <row r="2233" spans="1:20" x14ac:dyDescent="0.3">
      <c r="A2233" s="20" t="s">
        <v>2251</v>
      </c>
      <c r="B2233" s="20" t="str">
        <f>_xlfn.XLOOKUP(A2233,Sheet3!A2233:A4567,Sheet3!B2233:B4567)</f>
        <v xml:space="preserve"> Ms</v>
      </c>
      <c r="C2233" s="20" t="str">
        <f>_xlfn.XLOOKUP(A2233,Sheet3!A2233:A4567,Sheet3!C2233:C4567)</f>
        <v>Schmitt</v>
      </c>
      <c r="D2233" s="20" t="str">
        <f>_xlfn.XLOOKUP(A2233,Sheet3!A2233:A4567,Sheet3!D2233:D4567)</f>
        <v xml:space="preserve">  Hillary</v>
      </c>
      <c r="E2233" s="46">
        <f>_xlfn.XLOOKUP(A2233,Sheet1!$A$2:$A$2336,Sheet1!$B$2:$B$2336)</f>
        <v>16.670000000000002</v>
      </c>
      <c r="F2233" s="20">
        <f>_xlfn.XLOOKUP(Table4[[#This Row],[Customer ID]],Sheet1!A2233:A4567,Sheet1!C2233:C4567)</f>
        <v>4.7</v>
      </c>
      <c r="G2233" s="20" t="str">
        <f>_xlfn.XLOOKUP(Table4[[#This Row],[Customer ID]],Sheet1!A2233:A4567,Sheet1!D2233:D4567)</f>
        <v>yes</v>
      </c>
      <c r="H2233" s="20" t="str">
        <f>_xlfn.XLOOKUP(Table4[[#This Row],[Customer ID]],Sheet1!A2233:A4567,Sheet1!E2233:E4567)</f>
        <v>No</v>
      </c>
      <c r="I2233" s="20" t="str">
        <f>_xlfn.XLOOKUP(Table4[[#This Row],[Customer ID]],Sheet1!A2233:A4567,Sheet1!F2233:F4567)</f>
        <v>Yes</v>
      </c>
      <c r="J2233" s="20">
        <f>_xlfn.XLOOKUP(Table4[[#This Row],[Customer ID]],Sheet1!A2233:A4567,Sheet1!G2233:G4567)</f>
        <v>1</v>
      </c>
      <c r="K2233" s="20" t="str">
        <f>_xlfn.XLOOKUP(Table4[[#This Row],[Customer ID]],Sheet1!A2233:A4567,Sheet1!H2233:H4567)</f>
        <v>No</v>
      </c>
      <c r="L2233" s="20" t="str">
        <f>_xlfn.XLOOKUP(Table4[[#This Row],[Customer ID]],Sheet1!A2233:A4567,Sheet1!I2233:I4567)</f>
        <v>Under Weight</v>
      </c>
      <c r="M2233" s="20" t="str">
        <f>_xlfn.XLOOKUP(A2233,Sheet1!A2233:A4567,Sheet1!J2233:J4567)</f>
        <v>Normal</v>
      </c>
      <c r="N2233" s="48" t="str">
        <f>_xlfn.XLOOKUP(Table4[[#This Row],[Customer ID]],Table3[Customer ID],Table3[Date2])</f>
        <v>5-Dec-1997</v>
      </c>
      <c r="O2233" s="20">
        <f>_xlfn.XLOOKUP(A2233,Table3[Customer ID],Table3[Age])</f>
        <v>25</v>
      </c>
      <c r="P2233" s="20">
        <f>_xlfn.XLOOKUP(A2233,Table3[Customer ID],Table3[children])</f>
        <v>0</v>
      </c>
      <c r="Q2233" s="47">
        <f>_xlfn.XLOOKUP(A2233,Table3[Customer ID],Table3[charges])</f>
        <v>1422</v>
      </c>
      <c r="R2233" s="20" t="str">
        <f>_xlfn.XLOOKUP(A2233,Table3[Customer ID],Table3[Hospital tier])</f>
        <v>tier - 2</v>
      </c>
      <c r="S2233" s="20" t="str">
        <f>_xlfn.XLOOKUP(A2233,Table3[Customer ID],Table3[City tier])</f>
        <v>tier - 2</v>
      </c>
      <c r="T2233" s="20" t="str">
        <f>_xlfn.XLOOKUP(A2233,Table3[Customer ID],Table3[State ID])</f>
        <v>R1013</v>
      </c>
    </row>
    <row r="2234" spans="1:20" x14ac:dyDescent="0.3">
      <c r="A2234" s="20" t="s">
        <v>2252</v>
      </c>
      <c r="B2234" s="20" t="str">
        <f>_xlfn.XLOOKUP(A2234,Sheet3!A2234:A4568,Sheet3!B2234:B4568)</f>
        <v xml:space="preserve"> Ms</v>
      </c>
      <c r="C2234" s="20" t="str">
        <f>_xlfn.XLOOKUP(A2234,Sheet3!A2234:A4568,Sheet3!C2234:C4568)</f>
        <v>Borden</v>
      </c>
      <c r="D2234" s="20" t="str">
        <f>_xlfn.XLOOKUP(A2234,Sheet3!A2234:A4568,Sheet3!D2234:D4568)</f>
        <v xml:space="preserve">  Amy K.</v>
      </c>
      <c r="E2234" s="46">
        <f>_xlfn.XLOOKUP(A2234,Sheet1!$A$2:$A$2336,Sheet1!$B$2:$B$2336)</f>
        <v>20.58</v>
      </c>
      <c r="F2234" s="20">
        <f>_xlfn.XLOOKUP(Table4[[#This Row],[Customer ID]],Sheet1!A2234:A4568,Sheet1!C2234:C4568)</f>
        <v>5.64</v>
      </c>
      <c r="G2234" s="20" t="str">
        <f>_xlfn.XLOOKUP(Table4[[#This Row],[Customer ID]],Sheet1!A2234:A4568,Sheet1!D2234:D4568)</f>
        <v>yes</v>
      </c>
      <c r="H2234" s="20" t="str">
        <f>_xlfn.XLOOKUP(Table4[[#This Row],[Customer ID]],Sheet1!A2234:A4568,Sheet1!E2234:E4568)</f>
        <v>No</v>
      </c>
      <c r="I2234" s="20" t="str">
        <f>_xlfn.XLOOKUP(Table4[[#This Row],[Customer ID]],Sheet1!A2234:A4568,Sheet1!F2234:F4568)</f>
        <v>No</v>
      </c>
      <c r="J2234" s="20">
        <f>_xlfn.XLOOKUP(Table4[[#This Row],[Customer ID]],Sheet1!A2234:A4568,Sheet1!G2234:G4568)</f>
        <v>0</v>
      </c>
      <c r="K2234" s="20" t="str">
        <f>_xlfn.XLOOKUP(Table4[[#This Row],[Customer ID]],Sheet1!A2234:A4568,Sheet1!H2234:H4568)</f>
        <v>No</v>
      </c>
      <c r="L2234" s="20" t="str">
        <f>_xlfn.XLOOKUP(Table4[[#This Row],[Customer ID]],Sheet1!A2234:A4568,Sheet1!I2234:I4568)</f>
        <v>Normal weight</v>
      </c>
      <c r="M2234" s="20" t="str">
        <f>_xlfn.XLOOKUP(A2234,Sheet1!A2234:A4568,Sheet1!J2234:J4568)</f>
        <v>Normal</v>
      </c>
      <c r="N2234" s="48" t="str">
        <f>_xlfn.XLOOKUP(Table4[[#This Row],[Customer ID]],Table3[Customer ID],Table3[Date2])</f>
        <v>23-Aug-2001</v>
      </c>
      <c r="O2234" s="20">
        <f>_xlfn.XLOOKUP(A2234,Table3[Customer ID],Table3[Age])</f>
        <v>21</v>
      </c>
      <c r="P2234" s="20">
        <f>_xlfn.XLOOKUP(A2234,Table3[Customer ID],Table3[children])</f>
        <v>0</v>
      </c>
      <c r="Q2234" s="47">
        <f>_xlfn.XLOOKUP(A2234,Table3[Customer ID],Table3[charges])</f>
        <v>1421</v>
      </c>
      <c r="R2234" s="20" t="str">
        <f>_xlfn.XLOOKUP(A2234,Table3[Customer ID],Table3[Hospital tier])</f>
        <v>tier - 2</v>
      </c>
      <c r="S2234" s="20" t="str">
        <f>_xlfn.XLOOKUP(A2234,Table3[Customer ID],Table3[City tier])</f>
        <v>tier - 2</v>
      </c>
      <c r="T2234" s="20" t="str">
        <f>_xlfn.XLOOKUP(A2234,Table3[Customer ID],Table3[State ID])</f>
        <v>R1013</v>
      </c>
    </row>
    <row r="2235" spans="1:20" x14ac:dyDescent="0.3">
      <c r="A2235" s="20" t="s">
        <v>2253</v>
      </c>
      <c r="B2235" s="20" t="str">
        <f>_xlfn.XLOOKUP(A2235,Sheet3!A2235:A4569,Sheet3!B2235:B4569)</f>
        <v xml:space="preserve"> Mr</v>
      </c>
      <c r="C2235" s="20" t="str">
        <f>_xlfn.XLOOKUP(A2235,Sheet3!A2235:A4569,Sheet3!C2235:C4569)</f>
        <v>McLean</v>
      </c>
      <c r="D2235" s="20" t="str">
        <f>_xlfn.XLOOKUP(A2235,Sheet3!A2235:A4569,Sheet3!D2235:D4569)</f>
        <v xml:space="preserve">  Scott</v>
      </c>
      <c r="E2235" s="46">
        <f>_xlfn.XLOOKUP(A2235,Sheet1!$A$2:$A$2336,Sheet1!$B$2:$B$2336)</f>
        <v>16.5</v>
      </c>
      <c r="F2235" s="20">
        <f>_xlfn.XLOOKUP(Table4[[#This Row],[Customer ID]],Sheet1!A2235:A4569,Sheet1!C2235:C4569)</f>
        <v>4.1100000000000003</v>
      </c>
      <c r="G2235" s="20" t="str">
        <f>_xlfn.XLOOKUP(Table4[[#This Row],[Customer ID]],Sheet1!A2235:A4569,Sheet1!D2235:D4569)</f>
        <v>yes</v>
      </c>
      <c r="H2235" s="20" t="str">
        <f>_xlfn.XLOOKUP(Table4[[#This Row],[Customer ID]],Sheet1!A2235:A4569,Sheet1!E2235:E4569)</f>
        <v>No</v>
      </c>
      <c r="I2235" s="20" t="str">
        <f>_xlfn.XLOOKUP(Table4[[#This Row],[Customer ID]],Sheet1!A2235:A4569,Sheet1!F2235:F4569)</f>
        <v>No</v>
      </c>
      <c r="J2235" s="20">
        <f>_xlfn.XLOOKUP(Table4[[#This Row],[Customer ID]],Sheet1!A2235:A4569,Sheet1!G2235:G4569)</f>
        <v>0</v>
      </c>
      <c r="K2235" s="20" t="str">
        <f>_xlfn.XLOOKUP(Table4[[#This Row],[Customer ID]],Sheet1!A2235:A4569,Sheet1!H2235:H4569)</f>
        <v>No</v>
      </c>
      <c r="L2235" s="20" t="str">
        <f>_xlfn.XLOOKUP(Table4[[#This Row],[Customer ID]],Sheet1!A2235:A4569,Sheet1!I2235:I4569)</f>
        <v>Under Weight</v>
      </c>
      <c r="M2235" s="20" t="str">
        <f>_xlfn.XLOOKUP(A2235,Sheet1!A2235:A4569,Sheet1!J2235:J4569)</f>
        <v>Normal</v>
      </c>
      <c r="N2235" s="48" t="str">
        <f>_xlfn.XLOOKUP(Table4[[#This Row],[Customer ID]],Table3[Customer ID],Table3[Date2])</f>
        <v>23-Jun-1996</v>
      </c>
      <c r="O2235" s="20">
        <f>_xlfn.XLOOKUP(A2235,Table3[Customer ID],Table3[Age])</f>
        <v>26</v>
      </c>
      <c r="P2235" s="20">
        <f>_xlfn.XLOOKUP(A2235,Table3[Customer ID],Table3[children])</f>
        <v>0</v>
      </c>
      <c r="Q2235" s="47">
        <f>_xlfn.XLOOKUP(A2235,Table3[Customer ID],Table3[charges])</f>
        <v>1417</v>
      </c>
      <c r="R2235" s="20" t="str">
        <f>_xlfn.XLOOKUP(A2235,Table3[Customer ID],Table3[Hospital tier])</f>
        <v>tier - 2</v>
      </c>
      <c r="S2235" s="20" t="str">
        <f>_xlfn.XLOOKUP(A2235,Table3[Customer ID],Table3[City tier])</f>
        <v>tier - 3</v>
      </c>
      <c r="T2235" s="20" t="str">
        <f>_xlfn.XLOOKUP(A2235,Table3[Customer ID],Table3[State ID])</f>
        <v>R1013</v>
      </c>
    </row>
    <row r="2236" spans="1:20" x14ac:dyDescent="0.3">
      <c r="A2236" s="20" t="s">
        <v>2254</v>
      </c>
      <c r="B2236" s="20" t="str">
        <f>_xlfn.XLOOKUP(A2236,Sheet3!A2236:A4570,Sheet3!B2236:B4570)</f>
        <v xml:space="preserve"> Mr</v>
      </c>
      <c r="C2236" s="20" t="str">
        <f>_xlfn.XLOOKUP(A2236,Sheet3!A2236:A4570,Sheet3!C2236:C4570)</f>
        <v>Regan</v>
      </c>
      <c r="D2236" s="20" t="str">
        <f>_xlfn.XLOOKUP(A2236,Sheet3!A2236:A4570,Sheet3!D2236:D4570)</f>
        <v xml:space="preserve">  John</v>
      </c>
      <c r="E2236" s="46">
        <f>_xlfn.XLOOKUP(A2236,Sheet1!$A$2:$A$2336,Sheet1!$B$2:$B$2336)</f>
        <v>15.41</v>
      </c>
      <c r="F2236" s="20">
        <f>_xlfn.XLOOKUP(Table4[[#This Row],[Customer ID]],Sheet1!A2236:A4570,Sheet1!C2236:C4570)</f>
        <v>5.43</v>
      </c>
      <c r="G2236" s="20" t="str">
        <f>_xlfn.XLOOKUP(Table4[[#This Row],[Customer ID]],Sheet1!A2236:A4570,Sheet1!D2236:D4570)</f>
        <v>yes</v>
      </c>
      <c r="H2236" s="20" t="str">
        <f>_xlfn.XLOOKUP(Table4[[#This Row],[Customer ID]],Sheet1!A2236:A4570,Sheet1!E2236:E4570)</f>
        <v>No</v>
      </c>
      <c r="I2236" s="20" t="str">
        <f>_xlfn.XLOOKUP(Table4[[#This Row],[Customer ID]],Sheet1!A2236:A4570,Sheet1!F2236:F4570)</f>
        <v>Yes</v>
      </c>
      <c r="J2236" s="20">
        <f>_xlfn.XLOOKUP(Table4[[#This Row],[Customer ID]],Sheet1!A2236:A4570,Sheet1!G2236:G4570)</f>
        <v>1</v>
      </c>
      <c r="K2236" s="20" t="str">
        <f>_xlfn.XLOOKUP(Table4[[#This Row],[Customer ID]],Sheet1!A2236:A4570,Sheet1!H2236:H4570)</f>
        <v>No</v>
      </c>
      <c r="L2236" s="20" t="str">
        <f>_xlfn.XLOOKUP(Table4[[#This Row],[Customer ID]],Sheet1!A2236:A4570,Sheet1!I2236:I4570)</f>
        <v>Under Weight</v>
      </c>
      <c r="M2236" s="20" t="str">
        <f>_xlfn.XLOOKUP(A2236,Sheet1!A2236:A4570,Sheet1!J2236:J4570)</f>
        <v>Normal</v>
      </c>
      <c r="N2236" s="48" t="str">
        <f>_xlfn.XLOOKUP(Table4[[#This Row],[Customer ID]],Table3[Customer ID],Table3[Date2])</f>
        <v>27-Oct-1997</v>
      </c>
      <c r="O2236" s="20">
        <f>_xlfn.XLOOKUP(A2236,Table3[Customer ID],Table3[Age])</f>
        <v>25</v>
      </c>
      <c r="P2236" s="20">
        <f>_xlfn.XLOOKUP(A2236,Table3[Customer ID],Table3[children])</f>
        <v>0</v>
      </c>
      <c r="Q2236" s="47">
        <f>_xlfn.XLOOKUP(A2236,Table3[Customer ID],Table3[charges])</f>
        <v>1402</v>
      </c>
      <c r="R2236" s="20" t="str">
        <f>_xlfn.XLOOKUP(A2236,Table3[Customer ID],Table3[Hospital tier])</f>
        <v>tier - 2</v>
      </c>
      <c r="S2236" s="20" t="str">
        <f>_xlfn.XLOOKUP(A2236,Table3[Customer ID],Table3[City tier])</f>
        <v>tier - 3</v>
      </c>
      <c r="T2236" s="20" t="str">
        <f>_xlfn.XLOOKUP(A2236,Table3[Customer ID],Table3[State ID])</f>
        <v>R1011</v>
      </c>
    </row>
    <row r="2237" spans="1:20" x14ac:dyDescent="0.3">
      <c r="A2237" s="20" t="s">
        <v>2255</v>
      </c>
      <c r="B2237" s="20" t="str">
        <f>_xlfn.XLOOKUP(A2237,Sheet3!A2237:A4571,Sheet3!B2237:B4571)</f>
        <v xml:space="preserve"> Mr</v>
      </c>
      <c r="C2237" s="20" t="str">
        <f>_xlfn.XLOOKUP(A2237,Sheet3!A2237:A4571,Sheet3!C2237:C4571)</f>
        <v>Koenis</v>
      </c>
      <c r="D2237" s="20" t="str">
        <f>_xlfn.XLOOKUP(A2237,Sheet3!A2237:A4571,Sheet3!D2237:D4571)</f>
        <v xml:space="preserve">  Maaikel</v>
      </c>
      <c r="E2237" s="46">
        <f>_xlfn.XLOOKUP(A2237,Sheet1!$A$2:$A$2336,Sheet1!$B$2:$B$2336)</f>
        <v>24.59</v>
      </c>
      <c r="F2237" s="20">
        <f>_xlfn.XLOOKUP(Table4[[#This Row],[Customer ID]],Sheet1!A2237:A4571,Sheet1!C2237:C4571)</f>
        <v>4.38</v>
      </c>
      <c r="G2237" s="20" t="str">
        <f>_xlfn.XLOOKUP(Table4[[#This Row],[Customer ID]],Sheet1!A2237:A4571,Sheet1!D2237:D4571)</f>
        <v>No</v>
      </c>
      <c r="H2237" s="20" t="str">
        <f>_xlfn.XLOOKUP(Table4[[#This Row],[Customer ID]],Sheet1!A2237:A4571,Sheet1!E2237:E4571)</f>
        <v>No</v>
      </c>
      <c r="I2237" s="20" t="str">
        <f>_xlfn.XLOOKUP(Table4[[#This Row],[Customer ID]],Sheet1!A2237:A4571,Sheet1!F2237:F4571)</f>
        <v>No</v>
      </c>
      <c r="J2237" s="20">
        <f>_xlfn.XLOOKUP(Table4[[#This Row],[Customer ID]],Sheet1!A2237:A4571,Sheet1!G2237:G4571)</f>
        <v>1</v>
      </c>
      <c r="K2237" s="20" t="str">
        <f>_xlfn.XLOOKUP(Table4[[#This Row],[Customer ID]],Sheet1!A2237:A4571,Sheet1!H2237:H4571)</f>
        <v>No</v>
      </c>
      <c r="L2237" s="20" t="str">
        <f>_xlfn.XLOOKUP(Table4[[#This Row],[Customer ID]],Sheet1!A2237:A4571,Sheet1!I2237:I4571)</f>
        <v>Normal weight</v>
      </c>
      <c r="M2237" s="20" t="str">
        <f>_xlfn.XLOOKUP(A2237,Sheet1!A2237:A4571,Sheet1!J2237:J4571)</f>
        <v>Normal</v>
      </c>
      <c r="N2237" s="48" t="str">
        <f>_xlfn.XLOOKUP(Table4[[#This Row],[Customer ID]],Table3[Customer ID],Table3[Date2])</f>
        <v>5-Sep-1998</v>
      </c>
      <c r="O2237" s="20">
        <f>_xlfn.XLOOKUP(A2237,Table3[Customer ID],Table3[Age])</f>
        <v>24</v>
      </c>
      <c r="P2237" s="20">
        <f>_xlfn.XLOOKUP(A2237,Table3[Customer ID],Table3[children])</f>
        <v>0</v>
      </c>
      <c r="Q2237" s="47">
        <f>_xlfn.XLOOKUP(A2237,Table3[Customer ID],Table3[charges])</f>
        <v>1400.44</v>
      </c>
      <c r="R2237" s="20" t="str">
        <f>_xlfn.XLOOKUP(A2237,Table3[Customer ID],Table3[Hospital tier])</f>
        <v>tier - 2</v>
      </c>
      <c r="S2237" s="20" t="str">
        <f>_xlfn.XLOOKUP(A2237,Table3[Customer ID],Table3[City tier])</f>
        <v>tier - 2</v>
      </c>
      <c r="T2237" s="20" t="str">
        <f>_xlfn.XLOOKUP(A2237,Table3[Customer ID],Table3[State ID])</f>
        <v>R1013</v>
      </c>
    </row>
    <row r="2238" spans="1:20" x14ac:dyDescent="0.3">
      <c r="A2238" s="20" t="s">
        <v>2256</v>
      </c>
      <c r="B2238" s="20" t="str">
        <f>_xlfn.XLOOKUP(A2238,Sheet3!A2238:A4572,Sheet3!B2238:B4572)</f>
        <v xml:space="preserve"> Mr</v>
      </c>
      <c r="C2238" s="20" t="str">
        <f>_xlfn.XLOOKUP(A2238,Sheet3!A2238:A4572,Sheet3!C2238:C4572)</f>
        <v>Kittaka</v>
      </c>
      <c r="D2238" s="20" t="str">
        <f>_xlfn.XLOOKUP(A2238,Sheet3!A2238:A4572,Sheet3!D2238:D4572)</f>
        <v xml:space="preserve">  Daniel C</v>
      </c>
      <c r="E2238" s="46">
        <f>_xlfn.XLOOKUP(A2238,Sheet1!$A$2:$A$2336,Sheet1!$B$2:$B$2336)</f>
        <v>33.33</v>
      </c>
      <c r="F2238" s="20">
        <f>_xlfn.XLOOKUP(Table4[[#This Row],[Customer ID]],Sheet1!A2238:A4572,Sheet1!C2238:C4572)</f>
        <v>9.7899999999999991</v>
      </c>
      <c r="G2238" s="20" t="str">
        <f>_xlfn.XLOOKUP(Table4[[#This Row],[Customer ID]],Sheet1!A2238:A4572,Sheet1!D2238:D4572)</f>
        <v>No</v>
      </c>
      <c r="H2238" s="20" t="str">
        <f>_xlfn.XLOOKUP(Table4[[#This Row],[Customer ID]],Sheet1!A2238:A4572,Sheet1!E2238:E4572)</f>
        <v>No</v>
      </c>
      <c r="I2238" s="20" t="str">
        <f>_xlfn.XLOOKUP(Table4[[#This Row],[Customer ID]],Sheet1!A2238:A4572,Sheet1!F2238:F4572)</f>
        <v>No</v>
      </c>
      <c r="J2238" s="20">
        <f>_xlfn.XLOOKUP(Table4[[#This Row],[Customer ID]],Sheet1!A2238:A4572,Sheet1!G2238:G4572)</f>
        <v>0</v>
      </c>
      <c r="K2238" s="20" t="str">
        <f>_xlfn.XLOOKUP(Table4[[#This Row],[Customer ID]],Sheet1!A2238:A4572,Sheet1!H2238:H4572)</f>
        <v>No</v>
      </c>
      <c r="L2238" s="20" t="str">
        <f>_xlfn.XLOOKUP(Table4[[#This Row],[Customer ID]],Sheet1!A2238:A4572,Sheet1!I2238:I4572)</f>
        <v>Obesity</v>
      </c>
      <c r="M2238" s="20" t="str">
        <f>_xlfn.XLOOKUP(A2238,Sheet1!A2238:A4572,Sheet1!J2238:J4572)</f>
        <v>Diabetes</v>
      </c>
      <c r="N2238" s="48" t="str">
        <f>_xlfn.XLOOKUP(Table4[[#This Row],[Customer ID]],Table3[Customer ID],Table3[Date2])</f>
        <v>22-Dec-2002</v>
      </c>
      <c r="O2238" s="20">
        <f>_xlfn.XLOOKUP(A2238,Table3[Customer ID],Table3[Age])</f>
        <v>20</v>
      </c>
      <c r="P2238" s="20">
        <f>_xlfn.XLOOKUP(A2238,Table3[Customer ID],Table3[children])</f>
        <v>0</v>
      </c>
      <c r="Q2238" s="47">
        <f>_xlfn.XLOOKUP(A2238,Table3[Customer ID],Table3[charges])</f>
        <v>1391.53</v>
      </c>
      <c r="R2238" s="20" t="str">
        <f>_xlfn.XLOOKUP(A2238,Table3[Customer ID],Table3[Hospital tier])</f>
        <v>tier - 2</v>
      </c>
      <c r="S2238" s="20" t="str">
        <f>_xlfn.XLOOKUP(A2238,Table3[Customer ID],Table3[City tier])</f>
        <v>tier - 1</v>
      </c>
      <c r="T2238" s="20" t="str">
        <f>_xlfn.XLOOKUP(A2238,Table3[Customer ID],Table3[State ID])</f>
        <v>R1013</v>
      </c>
    </row>
    <row r="2239" spans="1:20" x14ac:dyDescent="0.3">
      <c r="A2239" s="20" t="s">
        <v>2257</v>
      </c>
      <c r="B2239" s="20" t="str">
        <f>_xlfn.XLOOKUP(A2239,Sheet3!A2239:A4573,Sheet3!B2239:B4573)</f>
        <v xml:space="preserve"> Mr</v>
      </c>
      <c r="C2239" s="20" t="str">
        <f>_xlfn.XLOOKUP(A2239,Sheet3!A2239:A4573,Sheet3!C2239:C4573)</f>
        <v>Concannon</v>
      </c>
      <c r="D2239" s="20" t="str">
        <f>_xlfn.XLOOKUP(A2239,Sheet3!A2239:A4573,Sheet3!D2239:D4573)</f>
        <v xml:space="preserve">  Christopher S.</v>
      </c>
      <c r="E2239" s="46">
        <f>_xlfn.XLOOKUP(A2239,Sheet1!$A$2:$A$2336,Sheet1!$B$2:$B$2336)</f>
        <v>18.5</v>
      </c>
      <c r="F2239" s="20">
        <f>_xlfn.XLOOKUP(Table4[[#This Row],[Customer ID]],Sheet1!A2239:A4573,Sheet1!C2239:C4573)</f>
        <v>11.84</v>
      </c>
      <c r="G2239" s="20" t="str">
        <f>_xlfn.XLOOKUP(Table4[[#This Row],[Customer ID]],Sheet1!A2239:A4573,Sheet1!D2239:D4573)</f>
        <v>No</v>
      </c>
      <c r="H2239" s="20" t="str">
        <f>_xlfn.XLOOKUP(Table4[[#This Row],[Customer ID]],Sheet1!A2239:A4573,Sheet1!E2239:E4573)</f>
        <v>No</v>
      </c>
      <c r="I2239" s="20" t="str">
        <f>_xlfn.XLOOKUP(Table4[[#This Row],[Customer ID]],Sheet1!A2239:A4573,Sheet1!F2239:F4573)</f>
        <v>No</v>
      </c>
      <c r="J2239" s="20">
        <f>_xlfn.XLOOKUP(Table4[[#This Row],[Customer ID]],Sheet1!A2239:A4573,Sheet1!G2239:G4573)</f>
        <v>0</v>
      </c>
      <c r="K2239" s="20" t="str">
        <f>_xlfn.XLOOKUP(Table4[[#This Row],[Customer ID]],Sheet1!A2239:A4573,Sheet1!H2239:H4573)</f>
        <v>No</v>
      </c>
      <c r="L2239" s="20" t="str">
        <f>_xlfn.XLOOKUP(Table4[[#This Row],[Customer ID]],Sheet1!A2239:A4573,Sheet1!I2239:I4573)</f>
        <v>Under Weight</v>
      </c>
      <c r="M2239" s="20" t="str">
        <f>_xlfn.XLOOKUP(A2239,Sheet1!A2239:A4573,Sheet1!J2239:J4573)</f>
        <v>Diabetes</v>
      </c>
      <c r="N2239" s="48" t="str">
        <f>_xlfn.XLOOKUP(Table4[[#This Row],[Customer ID]],Table3[Customer ID],Table3[Date2])</f>
        <v>14-Nov-2002</v>
      </c>
      <c r="O2239" s="20">
        <f>_xlfn.XLOOKUP(A2239,Table3[Customer ID],Table3[Age])</f>
        <v>20</v>
      </c>
      <c r="P2239" s="20">
        <f>_xlfn.XLOOKUP(A2239,Table3[Customer ID],Table3[children])</f>
        <v>0</v>
      </c>
      <c r="Q2239" s="47">
        <f>_xlfn.XLOOKUP(A2239,Table3[Customer ID],Table3[charges])</f>
        <v>1390</v>
      </c>
      <c r="R2239" s="20" t="str">
        <f>_xlfn.XLOOKUP(A2239,Table3[Customer ID],Table3[Hospital tier])</f>
        <v>tier - 2</v>
      </c>
      <c r="S2239" s="20" t="str">
        <f>_xlfn.XLOOKUP(A2239,Table3[Customer ID],Table3[City tier])</f>
        <v>tier - 2</v>
      </c>
      <c r="T2239" s="20" t="str">
        <f>_xlfn.XLOOKUP(A2239,Table3[Customer ID],Table3[State ID])</f>
        <v>R1013</v>
      </c>
    </row>
    <row r="2240" spans="1:20" x14ac:dyDescent="0.3">
      <c r="A2240" s="20" t="s">
        <v>2258</v>
      </c>
      <c r="B2240" s="20" t="str">
        <f>_xlfn.XLOOKUP(A2240,Sheet3!A2240:A4574,Sheet3!B2240:B4574)</f>
        <v xml:space="preserve"> Mr</v>
      </c>
      <c r="C2240" s="20" t="str">
        <f>_xlfn.XLOOKUP(A2240,Sheet3!A2240:A4574,Sheet3!C2240:C4574)</f>
        <v>Johnson</v>
      </c>
      <c r="D2240" s="20" t="str">
        <f>_xlfn.XLOOKUP(A2240,Sheet3!A2240:A4574,Sheet3!D2240:D4574)</f>
        <v xml:space="preserve">  William R</v>
      </c>
      <c r="E2240" s="46">
        <f>_xlfn.XLOOKUP(A2240,Sheet1!$A$2:$A$2336,Sheet1!$B$2:$B$2336)</f>
        <v>18.579999999999998</v>
      </c>
      <c r="F2240" s="20">
        <f>_xlfn.XLOOKUP(Table4[[#This Row],[Customer ID]],Sheet1!A2240:A4574,Sheet1!C2240:C4574)</f>
        <v>6.22</v>
      </c>
      <c r="G2240" s="20" t="str">
        <f>_xlfn.XLOOKUP(Table4[[#This Row],[Customer ID]],Sheet1!A2240:A4574,Sheet1!D2240:D4574)</f>
        <v>No</v>
      </c>
      <c r="H2240" s="20" t="str">
        <f>_xlfn.XLOOKUP(Table4[[#This Row],[Customer ID]],Sheet1!A2240:A4574,Sheet1!E2240:E4574)</f>
        <v>No</v>
      </c>
      <c r="I2240" s="20" t="str">
        <f>_xlfn.XLOOKUP(Table4[[#This Row],[Customer ID]],Sheet1!A2240:A4574,Sheet1!F2240:F4574)</f>
        <v>No</v>
      </c>
      <c r="J2240" s="20">
        <f>_xlfn.XLOOKUP(Table4[[#This Row],[Customer ID]],Sheet1!A2240:A4574,Sheet1!G2240:G4574)</f>
        <v>0</v>
      </c>
      <c r="K2240" s="20" t="str">
        <f>_xlfn.XLOOKUP(Table4[[#This Row],[Customer ID]],Sheet1!A2240:A4574,Sheet1!H2240:H4574)</f>
        <v>No</v>
      </c>
      <c r="L2240" s="20" t="str">
        <f>_xlfn.XLOOKUP(Table4[[#This Row],[Customer ID]],Sheet1!A2240:A4574,Sheet1!I2240:I4574)</f>
        <v>Normal weight</v>
      </c>
      <c r="M2240" s="20" t="str">
        <f>_xlfn.XLOOKUP(A2240,Sheet1!A2240:A4574,Sheet1!J2240:J4574)</f>
        <v>Prediabetes</v>
      </c>
      <c r="N2240" s="48" t="str">
        <f>_xlfn.XLOOKUP(Table4[[#This Row],[Customer ID]],Table3[Customer ID],Table3[Date2])</f>
        <v>6-Jul-1999</v>
      </c>
      <c r="O2240" s="20">
        <f>_xlfn.XLOOKUP(A2240,Table3[Customer ID],Table3[Age])</f>
        <v>23</v>
      </c>
      <c r="P2240" s="20">
        <f>_xlfn.XLOOKUP(A2240,Table3[Customer ID],Table3[children])</f>
        <v>0</v>
      </c>
      <c r="Q2240" s="47">
        <f>_xlfn.XLOOKUP(A2240,Table3[Customer ID],Table3[charges])</f>
        <v>1389</v>
      </c>
      <c r="R2240" s="20" t="str">
        <f>_xlfn.XLOOKUP(A2240,Table3[Customer ID],Table3[Hospital tier])</f>
        <v>tier - 2</v>
      </c>
      <c r="S2240" s="20" t="str">
        <f>_xlfn.XLOOKUP(A2240,Table3[Customer ID],Table3[City tier])</f>
        <v>tier - 2</v>
      </c>
      <c r="T2240" s="20" t="str">
        <f>_xlfn.XLOOKUP(A2240,Table3[Customer ID],Table3[State ID])</f>
        <v>R1013</v>
      </c>
    </row>
    <row r="2241" spans="1:20" x14ac:dyDescent="0.3">
      <c r="A2241" s="20" t="s">
        <v>2259</v>
      </c>
      <c r="B2241" s="20" t="str">
        <f>_xlfn.XLOOKUP(A2241,Sheet3!A2241:A4575,Sheet3!B2241:B4575)</f>
        <v xml:space="preserve"> Ms</v>
      </c>
      <c r="C2241" s="20" t="str">
        <f>_xlfn.XLOOKUP(A2241,Sheet3!A2241:A4575,Sheet3!C2241:C4575)</f>
        <v>Schultz</v>
      </c>
      <c r="D2241" s="20" t="str">
        <f>_xlfn.XLOOKUP(A2241,Sheet3!A2241:A4575,Sheet3!D2241:D4575)</f>
        <v xml:space="preserve">  Lyndsy</v>
      </c>
      <c r="E2241" s="46">
        <f>_xlfn.XLOOKUP(A2241,Sheet1!$A$2:$A$2336,Sheet1!$B$2:$B$2336)</f>
        <v>16.64</v>
      </c>
      <c r="F2241" s="20">
        <f>_xlfn.XLOOKUP(Table4[[#This Row],[Customer ID]],Sheet1!A2241:A4575,Sheet1!C2241:C4575)</f>
        <v>10.01</v>
      </c>
      <c r="G2241" s="20" t="str">
        <f>_xlfn.XLOOKUP(Table4[[#This Row],[Customer ID]],Sheet1!A2241:A4575,Sheet1!D2241:D4575)</f>
        <v>No</v>
      </c>
      <c r="H2241" s="20" t="str">
        <f>_xlfn.XLOOKUP(Table4[[#This Row],[Customer ID]],Sheet1!A2241:A4575,Sheet1!E2241:E4575)</f>
        <v>No</v>
      </c>
      <c r="I2241" s="20" t="str">
        <f>_xlfn.XLOOKUP(Table4[[#This Row],[Customer ID]],Sheet1!A2241:A4575,Sheet1!F2241:F4575)</f>
        <v>No</v>
      </c>
      <c r="J2241" s="20">
        <f>_xlfn.XLOOKUP(Table4[[#This Row],[Customer ID]],Sheet1!A2241:A4575,Sheet1!G2241:G4575)</f>
        <v>0</v>
      </c>
      <c r="K2241" s="20" t="str">
        <f>_xlfn.XLOOKUP(Table4[[#This Row],[Customer ID]],Sheet1!A2241:A4575,Sheet1!H2241:H4575)</f>
        <v>No</v>
      </c>
      <c r="L2241" s="20" t="str">
        <f>_xlfn.XLOOKUP(Table4[[#This Row],[Customer ID]],Sheet1!A2241:A4575,Sheet1!I2241:I4575)</f>
        <v>Under Weight</v>
      </c>
      <c r="M2241" s="20" t="str">
        <f>_xlfn.XLOOKUP(A2241,Sheet1!A2241:A4575,Sheet1!J2241:J4575)</f>
        <v>Diabetes</v>
      </c>
      <c r="N2241" s="48" t="str">
        <f>_xlfn.XLOOKUP(Table4[[#This Row],[Customer ID]],Table3[Customer ID],Table3[Date2])</f>
        <v>15-Aug-2002</v>
      </c>
      <c r="O2241" s="20">
        <f>_xlfn.XLOOKUP(A2241,Table3[Customer ID],Table3[Age])</f>
        <v>20</v>
      </c>
      <c r="P2241" s="20">
        <f>_xlfn.XLOOKUP(A2241,Table3[Customer ID],Table3[children])</f>
        <v>0</v>
      </c>
      <c r="Q2241" s="47">
        <f>_xlfn.XLOOKUP(A2241,Table3[Customer ID],Table3[charges])</f>
        <v>1382</v>
      </c>
      <c r="R2241" s="20" t="str">
        <f>_xlfn.XLOOKUP(A2241,Table3[Customer ID],Table3[Hospital tier])</f>
        <v>tier - 2</v>
      </c>
      <c r="S2241" s="20" t="str">
        <f>_xlfn.XLOOKUP(A2241,Table3[Customer ID],Table3[City tier])</f>
        <v>tier - 1</v>
      </c>
      <c r="T2241" s="20" t="str">
        <f>_xlfn.XLOOKUP(A2241,Table3[Customer ID],Table3[State ID])</f>
        <v>R1013</v>
      </c>
    </row>
    <row r="2242" spans="1:20" x14ac:dyDescent="0.3">
      <c r="A2242" s="20" t="s">
        <v>2260</v>
      </c>
      <c r="B2242" s="20" t="str">
        <f>_xlfn.XLOOKUP(A2242,Sheet3!A2242:A4576,Sheet3!B2242:B4576)</f>
        <v xml:space="preserve"> Ms</v>
      </c>
      <c r="C2242" s="20" t="str">
        <f>_xlfn.XLOOKUP(A2242,Sheet3!A2242:A4576,Sheet3!C2242:C4576)</f>
        <v>Brannigan</v>
      </c>
      <c r="D2242" s="20" t="str">
        <f>_xlfn.XLOOKUP(A2242,Sheet3!A2242:A4576,Sheet3!D2242:D4576)</f>
        <v xml:space="preserve">  Jessica</v>
      </c>
      <c r="E2242" s="46">
        <f>_xlfn.XLOOKUP(A2242,Sheet1!$A$2:$A$2336,Sheet1!$B$2:$B$2336)</f>
        <v>19.329999999999998</v>
      </c>
      <c r="F2242" s="20">
        <f>_xlfn.XLOOKUP(Table4[[#This Row],[Customer ID]],Sheet1!A2242:A4576,Sheet1!C2242:C4576)</f>
        <v>4.32</v>
      </c>
      <c r="G2242" s="20" t="str">
        <f>_xlfn.XLOOKUP(Table4[[#This Row],[Customer ID]],Sheet1!A2242:A4576,Sheet1!D2242:D4576)</f>
        <v>No</v>
      </c>
      <c r="H2242" s="20" t="str">
        <f>_xlfn.XLOOKUP(Table4[[#This Row],[Customer ID]],Sheet1!A2242:A4576,Sheet1!E2242:E4576)</f>
        <v>No</v>
      </c>
      <c r="I2242" s="20" t="str">
        <f>_xlfn.XLOOKUP(Table4[[#This Row],[Customer ID]],Sheet1!A2242:A4576,Sheet1!F2242:F4576)</f>
        <v>No</v>
      </c>
      <c r="J2242" s="20">
        <f>_xlfn.XLOOKUP(Table4[[#This Row],[Customer ID]],Sheet1!A2242:A4576,Sheet1!G2242:G4576)</f>
        <v>1</v>
      </c>
      <c r="K2242" s="20" t="str">
        <f>_xlfn.XLOOKUP(Table4[[#This Row],[Customer ID]],Sheet1!A2242:A4576,Sheet1!H2242:H4576)</f>
        <v>No</v>
      </c>
      <c r="L2242" s="20" t="str">
        <f>_xlfn.XLOOKUP(Table4[[#This Row],[Customer ID]],Sheet1!A2242:A4576,Sheet1!I2242:I4576)</f>
        <v>Normal weight</v>
      </c>
      <c r="M2242" s="20" t="str">
        <f>_xlfn.XLOOKUP(A2242,Sheet1!A2242:A4576,Sheet1!J2242:J4576)</f>
        <v>Normal</v>
      </c>
      <c r="N2242" s="48" t="str">
        <f>_xlfn.XLOOKUP(Table4[[#This Row],[Customer ID]],Table3[Customer ID],Table3[Date2])</f>
        <v>3-Dec-1998</v>
      </c>
      <c r="O2242" s="20">
        <f>_xlfn.XLOOKUP(A2242,Table3[Customer ID],Table3[Age])</f>
        <v>24</v>
      </c>
      <c r="P2242" s="20">
        <f>_xlfn.XLOOKUP(A2242,Table3[Customer ID],Table3[children])</f>
        <v>0</v>
      </c>
      <c r="Q2242" s="47">
        <f>_xlfn.XLOOKUP(A2242,Table3[Customer ID],Table3[charges])</f>
        <v>1359</v>
      </c>
      <c r="R2242" s="20" t="str">
        <f>_xlfn.XLOOKUP(A2242,Table3[Customer ID],Table3[Hospital tier])</f>
        <v>tier - 2</v>
      </c>
      <c r="S2242" s="20" t="str">
        <f>_xlfn.XLOOKUP(A2242,Table3[Customer ID],Table3[City tier])</f>
        <v>tier - 1</v>
      </c>
      <c r="T2242" s="20" t="str">
        <f>_xlfn.XLOOKUP(A2242,Table3[Customer ID],Table3[State ID])</f>
        <v>R1013</v>
      </c>
    </row>
    <row r="2243" spans="1:20" x14ac:dyDescent="0.3">
      <c r="A2243" s="20" t="s">
        <v>2261</v>
      </c>
      <c r="B2243" s="20" t="str">
        <f>_xlfn.XLOOKUP(A2243,Sheet3!A2243:A4577,Sheet3!B2243:B4577)</f>
        <v xml:space="preserve"> Ms</v>
      </c>
      <c r="C2243" s="20" t="str">
        <f>_xlfn.XLOOKUP(A2243,Sheet3!A2243:A4577,Sheet3!C2243:C4577)</f>
        <v>Cavallo</v>
      </c>
      <c r="D2243" s="20" t="str">
        <f>_xlfn.XLOOKUP(A2243,Sheet3!A2243:A4577,Sheet3!D2243:D4577)</f>
        <v xml:space="preserve">  Anna</v>
      </c>
      <c r="E2243" s="46">
        <f>_xlfn.XLOOKUP(A2243,Sheet1!$A$2:$A$2336,Sheet1!$B$2:$B$2336)</f>
        <v>21.26</v>
      </c>
      <c r="F2243" s="20">
        <f>_xlfn.XLOOKUP(Table4[[#This Row],[Customer ID]],Sheet1!A2243:A4577,Sheet1!C2243:C4577)</f>
        <v>5.65</v>
      </c>
      <c r="G2243" s="20" t="str">
        <f>_xlfn.XLOOKUP(Table4[[#This Row],[Customer ID]],Sheet1!A2243:A4577,Sheet1!D2243:D4577)</f>
        <v>yes</v>
      </c>
      <c r="H2243" s="20" t="str">
        <f>_xlfn.XLOOKUP(Table4[[#This Row],[Customer ID]],Sheet1!A2243:A4577,Sheet1!E2243:E4577)</f>
        <v>No</v>
      </c>
      <c r="I2243" s="20" t="str">
        <f>_xlfn.XLOOKUP(Table4[[#This Row],[Customer ID]],Sheet1!A2243:A4577,Sheet1!F2243:F4577)</f>
        <v>Yes</v>
      </c>
      <c r="J2243" s="20">
        <f>_xlfn.XLOOKUP(Table4[[#This Row],[Customer ID]],Sheet1!A2243:A4577,Sheet1!G2243:G4577)</f>
        <v>1</v>
      </c>
      <c r="K2243" s="20" t="str">
        <f>_xlfn.XLOOKUP(Table4[[#This Row],[Customer ID]],Sheet1!A2243:A4577,Sheet1!H2243:H4577)</f>
        <v>No</v>
      </c>
      <c r="L2243" s="20" t="str">
        <f>_xlfn.XLOOKUP(Table4[[#This Row],[Customer ID]],Sheet1!A2243:A4577,Sheet1!I2243:I4577)</f>
        <v>Normal weight</v>
      </c>
      <c r="M2243" s="20" t="str">
        <f>_xlfn.XLOOKUP(A2243,Sheet1!A2243:A4577,Sheet1!J2243:J4577)</f>
        <v>Normal</v>
      </c>
      <c r="N2243" s="48" t="str">
        <f>_xlfn.XLOOKUP(Table4[[#This Row],[Customer ID]],Table3[Customer ID],Table3[Date2])</f>
        <v>7-Nov-1997</v>
      </c>
      <c r="O2243" s="20">
        <f>_xlfn.XLOOKUP(A2243,Table3[Customer ID],Table3[Age])</f>
        <v>25</v>
      </c>
      <c r="P2243" s="20">
        <f>_xlfn.XLOOKUP(A2243,Table3[Customer ID],Table3[children])</f>
        <v>0</v>
      </c>
      <c r="Q2243" s="47">
        <f>_xlfn.XLOOKUP(A2243,Table3[Customer ID],Table3[charges])</f>
        <v>1341.16</v>
      </c>
      <c r="R2243" s="20" t="str">
        <f>_xlfn.XLOOKUP(A2243,Table3[Customer ID],Table3[Hospital tier])</f>
        <v>tier - 2</v>
      </c>
      <c r="S2243" s="20" t="str">
        <f>_xlfn.XLOOKUP(A2243,Table3[Customer ID],Table3[City tier])</f>
        <v>tier - 2</v>
      </c>
      <c r="T2243" s="20" t="str">
        <f>_xlfn.XLOOKUP(A2243,Table3[Customer ID],Table3[State ID])</f>
        <v>R1012</v>
      </c>
    </row>
    <row r="2244" spans="1:20" x14ac:dyDescent="0.3">
      <c r="A2244" s="20" t="s">
        <v>2262</v>
      </c>
      <c r="B2244" s="20" t="str">
        <f>_xlfn.XLOOKUP(A2244,Sheet3!A2244:A4578,Sheet3!B2244:B4578)</f>
        <v xml:space="preserve"> Mr</v>
      </c>
      <c r="C2244" s="20" t="str">
        <f>_xlfn.XLOOKUP(A2244,Sheet3!A2244:A4578,Sheet3!C2244:C4578)</f>
        <v>Chang</v>
      </c>
      <c r="D2244" s="20" t="str">
        <f>_xlfn.XLOOKUP(A2244,Sheet3!A2244:A4578,Sheet3!D2244:D4578)</f>
        <v xml:space="preserve">  Jordan</v>
      </c>
      <c r="E2244" s="46">
        <f>_xlfn.XLOOKUP(A2244,Sheet1!$A$2:$A$2336,Sheet1!$B$2:$B$2336)</f>
        <v>15.6</v>
      </c>
      <c r="F2244" s="20">
        <f>_xlfn.XLOOKUP(Table4[[#This Row],[Customer ID]],Sheet1!A2244:A4578,Sheet1!C2244:C4578)</f>
        <v>4.12</v>
      </c>
      <c r="G2244" s="20" t="str">
        <f>_xlfn.XLOOKUP(Table4[[#This Row],[Customer ID]],Sheet1!A2244:A4578,Sheet1!D2244:D4578)</f>
        <v>yes</v>
      </c>
      <c r="H2244" s="20" t="str">
        <f>_xlfn.XLOOKUP(Table4[[#This Row],[Customer ID]],Sheet1!A2244:A4578,Sheet1!E2244:E4578)</f>
        <v>No</v>
      </c>
      <c r="I2244" s="20" t="str">
        <f>_xlfn.XLOOKUP(Table4[[#This Row],[Customer ID]],Sheet1!A2244:A4578,Sheet1!F2244:F4578)</f>
        <v>No</v>
      </c>
      <c r="J2244" s="20">
        <f>_xlfn.XLOOKUP(Table4[[#This Row],[Customer ID]],Sheet1!A2244:A4578,Sheet1!G2244:G4578)</f>
        <v>1</v>
      </c>
      <c r="K2244" s="20" t="str">
        <f>_xlfn.XLOOKUP(Table4[[#This Row],[Customer ID]],Sheet1!A2244:A4578,Sheet1!H2244:H4578)</f>
        <v>No</v>
      </c>
      <c r="L2244" s="20" t="str">
        <f>_xlfn.XLOOKUP(Table4[[#This Row],[Customer ID]],Sheet1!A2244:A4578,Sheet1!I2244:I4578)</f>
        <v>Under Weight</v>
      </c>
      <c r="M2244" s="20" t="str">
        <f>_xlfn.XLOOKUP(A2244,Sheet1!A2244:A4578,Sheet1!J2244:J4578)</f>
        <v>Normal</v>
      </c>
      <c r="N2244" s="48" t="str">
        <f>_xlfn.XLOOKUP(Table4[[#This Row],[Customer ID]],Table3[Customer ID],Table3[Date2])</f>
        <v>30-Jul-1995</v>
      </c>
      <c r="O2244" s="20">
        <f>_xlfn.XLOOKUP(A2244,Table3[Customer ID],Table3[Age])</f>
        <v>27</v>
      </c>
      <c r="P2244" s="20">
        <f>_xlfn.XLOOKUP(A2244,Table3[Customer ID],Table3[children])</f>
        <v>0</v>
      </c>
      <c r="Q2244" s="47">
        <f>_xlfn.XLOOKUP(A2244,Table3[Customer ID],Table3[charges])</f>
        <v>1338</v>
      </c>
      <c r="R2244" s="20" t="str">
        <f>_xlfn.XLOOKUP(A2244,Table3[Customer ID],Table3[Hospital tier])</f>
        <v>tier - 2</v>
      </c>
      <c r="S2244" s="20" t="str">
        <f>_xlfn.XLOOKUP(A2244,Table3[Customer ID],Table3[City tier])</f>
        <v>tier - 3</v>
      </c>
      <c r="T2244" s="20" t="str">
        <f>_xlfn.XLOOKUP(A2244,Table3[Customer ID],Table3[State ID])</f>
        <v>R1012</v>
      </c>
    </row>
    <row r="2245" spans="1:20" x14ac:dyDescent="0.3">
      <c r="A2245" s="20" t="s">
        <v>2263</v>
      </c>
      <c r="B2245" s="20" t="str">
        <f>_xlfn.XLOOKUP(A2245,Sheet3!A2245:A4579,Sheet3!B2245:B4579)</f>
        <v xml:space="preserve"> Mr</v>
      </c>
      <c r="C2245" s="20" t="str">
        <f>_xlfn.XLOOKUP(A2245,Sheet3!A2245:A4579,Sheet3!C2245:C4579)</f>
        <v>Axelrod</v>
      </c>
      <c r="D2245" s="20" t="str">
        <f>_xlfn.XLOOKUP(A2245,Sheet3!A2245:A4579,Sheet3!D2245:D4579)</f>
        <v xml:space="preserve">  Brian</v>
      </c>
      <c r="E2245" s="46">
        <f>_xlfn.XLOOKUP(A2245,Sheet1!$A$2:$A$2336,Sheet1!$B$2:$B$2336)</f>
        <v>24.39</v>
      </c>
      <c r="F2245" s="20">
        <f>_xlfn.XLOOKUP(Table4[[#This Row],[Customer ID]],Sheet1!A2245:A4579,Sheet1!C2245:C4579)</f>
        <v>6.24</v>
      </c>
      <c r="G2245" s="20" t="str">
        <f>_xlfn.XLOOKUP(Table4[[#This Row],[Customer ID]],Sheet1!A2245:A4579,Sheet1!D2245:D4579)</f>
        <v>No</v>
      </c>
      <c r="H2245" s="20" t="str">
        <f>_xlfn.XLOOKUP(Table4[[#This Row],[Customer ID]],Sheet1!A2245:A4579,Sheet1!E2245:E4579)</f>
        <v>No</v>
      </c>
      <c r="I2245" s="20" t="str">
        <f>_xlfn.XLOOKUP(Table4[[#This Row],[Customer ID]],Sheet1!A2245:A4579,Sheet1!F2245:F4579)</f>
        <v>No</v>
      </c>
      <c r="J2245" s="20">
        <f>_xlfn.XLOOKUP(Table4[[#This Row],[Customer ID]],Sheet1!A2245:A4579,Sheet1!G2245:G4579)</f>
        <v>1</v>
      </c>
      <c r="K2245" s="20" t="str">
        <f>_xlfn.XLOOKUP(Table4[[#This Row],[Customer ID]],Sheet1!A2245:A4579,Sheet1!H2245:H4579)</f>
        <v>No</v>
      </c>
      <c r="L2245" s="20" t="str">
        <f>_xlfn.XLOOKUP(Table4[[#This Row],[Customer ID]],Sheet1!A2245:A4579,Sheet1!I2245:I4579)</f>
        <v>Normal weight</v>
      </c>
      <c r="M2245" s="20" t="str">
        <f>_xlfn.XLOOKUP(A2245,Sheet1!A2245:A4579,Sheet1!J2245:J4579)</f>
        <v>Prediabetes</v>
      </c>
      <c r="N2245" s="48" t="str">
        <f>_xlfn.XLOOKUP(Table4[[#This Row],[Customer ID]],Table3[Customer ID],Table3[Date2])</f>
        <v>12-Jul-1998</v>
      </c>
      <c r="O2245" s="20">
        <f>_xlfn.XLOOKUP(A2245,Table3[Customer ID],Table3[Age])</f>
        <v>24</v>
      </c>
      <c r="P2245" s="20">
        <f>_xlfn.XLOOKUP(A2245,Table3[Customer ID],Table3[children])</f>
        <v>0</v>
      </c>
      <c r="Q2245" s="47">
        <f>_xlfn.XLOOKUP(A2245,Table3[Customer ID],Table3[charges])</f>
        <v>1332.61</v>
      </c>
      <c r="R2245" s="20" t="str">
        <f>_xlfn.XLOOKUP(A2245,Table3[Customer ID],Table3[Hospital tier])</f>
        <v>tier - 2</v>
      </c>
      <c r="S2245" s="20" t="str">
        <f>_xlfn.XLOOKUP(A2245,Table3[Customer ID],Table3[City tier])</f>
        <v>tier - 3</v>
      </c>
      <c r="T2245" s="20" t="str">
        <f>_xlfn.XLOOKUP(A2245,Table3[Customer ID],Table3[State ID])</f>
        <v>R1013</v>
      </c>
    </row>
    <row r="2246" spans="1:20" x14ac:dyDescent="0.3">
      <c r="A2246" s="20" t="s">
        <v>2264</v>
      </c>
      <c r="B2246" s="20" t="str">
        <f>_xlfn.XLOOKUP(A2246,Sheet3!A2246:A4580,Sheet3!B2246:B4580)</f>
        <v xml:space="preserve"> Ms</v>
      </c>
      <c r="C2246" s="20" t="str">
        <f>_xlfn.XLOOKUP(A2246,Sheet3!A2246:A4580,Sheet3!C2246:C4580)</f>
        <v>Davenport</v>
      </c>
      <c r="D2246" s="20" t="str">
        <f>_xlfn.XLOOKUP(A2246,Sheet3!A2246:A4580,Sheet3!D2246:D4580)</f>
        <v xml:space="preserve">  Katherine A</v>
      </c>
      <c r="E2246" s="46">
        <f>_xlfn.XLOOKUP(A2246,Sheet1!$A$2:$A$2336,Sheet1!$B$2:$B$2336)</f>
        <v>24.75</v>
      </c>
      <c r="F2246" s="20">
        <f>_xlfn.XLOOKUP(Table4[[#This Row],[Customer ID]],Sheet1!A2246:A4580,Sheet1!C2246:C4580)</f>
        <v>4.83</v>
      </c>
      <c r="G2246" s="20" t="str">
        <f>_xlfn.XLOOKUP(Table4[[#This Row],[Customer ID]],Sheet1!A2246:A4580,Sheet1!D2246:D4580)</f>
        <v>No</v>
      </c>
      <c r="H2246" s="20" t="str">
        <f>_xlfn.XLOOKUP(Table4[[#This Row],[Customer ID]],Sheet1!A2246:A4580,Sheet1!E2246:E4580)</f>
        <v>No</v>
      </c>
      <c r="I2246" s="20" t="str">
        <f>_xlfn.XLOOKUP(Table4[[#This Row],[Customer ID]],Sheet1!A2246:A4580,Sheet1!F2246:F4580)</f>
        <v>No</v>
      </c>
      <c r="J2246" s="20">
        <f>_xlfn.XLOOKUP(Table4[[#This Row],[Customer ID]],Sheet1!A2246:A4580,Sheet1!G2246:G4580)</f>
        <v>0</v>
      </c>
      <c r="K2246" s="20" t="str">
        <f>_xlfn.XLOOKUP(Table4[[#This Row],[Customer ID]],Sheet1!A2246:A4580,Sheet1!H2246:H4580)</f>
        <v>No</v>
      </c>
      <c r="L2246" s="20" t="str">
        <f>_xlfn.XLOOKUP(Table4[[#This Row],[Customer ID]],Sheet1!A2246:A4580,Sheet1!I2246:I4580)</f>
        <v>Normal weight</v>
      </c>
      <c r="M2246" s="20" t="str">
        <f>_xlfn.XLOOKUP(A2246,Sheet1!A2246:A4580,Sheet1!J2246:J4580)</f>
        <v>Normal</v>
      </c>
      <c r="N2246" s="48" t="str">
        <f>_xlfn.XLOOKUP(Table4[[#This Row],[Customer ID]],Table3[Customer ID],Table3[Date2])</f>
        <v>14-Oct-1999</v>
      </c>
      <c r="O2246" s="20">
        <f>_xlfn.XLOOKUP(A2246,Table3[Customer ID],Table3[Age])</f>
        <v>23</v>
      </c>
      <c r="P2246" s="20">
        <f>_xlfn.XLOOKUP(A2246,Table3[Customer ID],Table3[children])</f>
        <v>0</v>
      </c>
      <c r="Q2246" s="47">
        <f>_xlfn.XLOOKUP(A2246,Table3[Customer ID],Table3[charges])</f>
        <v>1329.17</v>
      </c>
      <c r="R2246" s="20" t="str">
        <f>_xlfn.XLOOKUP(A2246,Table3[Customer ID],Table3[Hospital tier])</f>
        <v>tier - 2</v>
      </c>
      <c r="S2246" s="20" t="str">
        <f>_xlfn.XLOOKUP(A2246,Table3[Customer ID],Table3[City tier])</f>
        <v>tier - 3</v>
      </c>
      <c r="T2246" s="20" t="str">
        <f>_xlfn.XLOOKUP(A2246,Table3[Customer ID],Table3[State ID])</f>
        <v>R1013</v>
      </c>
    </row>
    <row r="2247" spans="1:20" x14ac:dyDescent="0.3">
      <c r="A2247" s="20" t="s">
        <v>2265</v>
      </c>
      <c r="B2247" s="20" t="str">
        <f>_xlfn.XLOOKUP(A2247,Sheet3!A2247:A4581,Sheet3!B2247:B4581)</f>
        <v xml:space="preserve"> Ms</v>
      </c>
      <c r="C2247" s="20" t="str">
        <f>_xlfn.XLOOKUP(A2247,Sheet3!A2247:A4581,Sheet3!C2247:C4581)</f>
        <v>Roberge</v>
      </c>
      <c r="D2247" s="20" t="str">
        <f>_xlfn.XLOOKUP(A2247,Sheet3!A2247:A4581,Sheet3!D2247:D4581)</f>
        <v xml:space="preserve">  Melanie</v>
      </c>
      <c r="E2247" s="46">
        <f>_xlfn.XLOOKUP(A2247,Sheet1!$A$2:$A$2336,Sheet1!$B$2:$B$2336)</f>
        <v>20.88</v>
      </c>
      <c r="F2247" s="20">
        <f>_xlfn.XLOOKUP(Table4[[#This Row],[Customer ID]],Sheet1!A2247:A4581,Sheet1!C2247:C4581)</f>
        <v>7.4</v>
      </c>
      <c r="G2247" s="20" t="str">
        <f>_xlfn.XLOOKUP(Table4[[#This Row],[Customer ID]],Sheet1!A2247:A4581,Sheet1!D2247:D4581)</f>
        <v>No</v>
      </c>
      <c r="H2247" s="20" t="str">
        <f>_xlfn.XLOOKUP(Table4[[#This Row],[Customer ID]],Sheet1!A2247:A4581,Sheet1!E2247:E4581)</f>
        <v>No</v>
      </c>
      <c r="I2247" s="20" t="str">
        <f>_xlfn.XLOOKUP(Table4[[#This Row],[Customer ID]],Sheet1!A2247:A4581,Sheet1!F2247:F4581)</f>
        <v>No</v>
      </c>
      <c r="J2247" s="20">
        <f>_xlfn.XLOOKUP(Table4[[#This Row],[Customer ID]],Sheet1!A2247:A4581,Sheet1!G2247:G4581)</f>
        <v>0</v>
      </c>
      <c r="K2247" s="20" t="str">
        <f>_xlfn.XLOOKUP(Table4[[#This Row],[Customer ID]],Sheet1!A2247:A4581,Sheet1!H2247:H4581)</f>
        <v>No</v>
      </c>
      <c r="L2247" s="20" t="str">
        <f>_xlfn.XLOOKUP(Table4[[#This Row],[Customer ID]],Sheet1!A2247:A4581,Sheet1!I2247:I4581)</f>
        <v>Normal weight</v>
      </c>
      <c r="M2247" s="20" t="str">
        <f>_xlfn.XLOOKUP(A2247,Sheet1!A2247:A4581,Sheet1!J2247:J4581)</f>
        <v>Diabetes</v>
      </c>
      <c r="N2247" s="48" t="str">
        <f>_xlfn.XLOOKUP(Table4[[#This Row],[Customer ID]],Table3[Customer ID],Table3[Date2])</f>
        <v>13-Oct-2002</v>
      </c>
      <c r="O2247" s="20">
        <f>_xlfn.XLOOKUP(A2247,Table3[Customer ID],Table3[Age])</f>
        <v>20</v>
      </c>
      <c r="P2247" s="20">
        <f>_xlfn.XLOOKUP(A2247,Table3[Customer ID],Table3[children])</f>
        <v>0</v>
      </c>
      <c r="Q2247" s="47">
        <f>_xlfn.XLOOKUP(A2247,Table3[Customer ID],Table3[charges])</f>
        <v>1315</v>
      </c>
      <c r="R2247" s="20" t="str">
        <f>_xlfn.XLOOKUP(A2247,Table3[Customer ID],Table3[Hospital tier])</f>
        <v>tier - 2</v>
      </c>
      <c r="S2247" s="20" t="str">
        <f>_xlfn.XLOOKUP(A2247,Table3[Customer ID],Table3[City tier])</f>
        <v>tier - 2</v>
      </c>
      <c r="T2247" s="20" t="str">
        <f>_xlfn.XLOOKUP(A2247,Table3[Customer ID],Table3[State ID])</f>
        <v>R1013</v>
      </c>
    </row>
    <row r="2248" spans="1:20" x14ac:dyDescent="0.3">
      <c r="A2248" s="20" t="s">
        <v>2266</v>
      </c>
      <c r="B2248" s="20" t="str">
        <f>_xlfn.XLOOKUP(A2248,Sheet3!A2248:A4582,Sheet3!B2248:B4582)</f>
        <v xml:space="preserve"> Ms</v>
      </c>
      <c r="C2248" s="20" t="str">
        <f>_xlfn.XLOOKUP(A2248,Sheet3!A2248:A4582,Sheet3!C2248:C4582)</f>
        <v>Schmidt</v>
      </c>
      <c r="D2248" s="20" t="str">
        <f>_xlfn.XLOOKUP(A2248,Sheet3!A2248:A4582,Sheet3!D2248:D4582)</f>
        <v xml:space="preserve">  Jessica</v>
      </c>
      <c r="E2248" s="46">
        <f>_xlfn.XLOOKUP(A2248,Sheet1!$A$2:$A$2336,Sheet1!$B$2:$B$2336)</f>
        <v>20.43</v>
      </c>
      <c r="F2248" s="20">
        <f>_xlfn.XLOOKUP(Table4[[#This Row],[Customer ID]],Sheet1!A2248:A4582,Sheet1!C2248:C4582)</f>
        <v>4.54</v>
      </c>
      <c r="G2248" s="20" t="str">
        <f>_xlfn.XLOOKUP(Table4[[#This Row],[Customer ID]],Sheet1!A2248:A4582,Sheet1!D2248:D4582)</f>
        <v>No</v>
      </c>
      <c r="H2248" s="20" t="str">
        <f>_xlfn.XLOOKUP(Table4[[#This Row],[Customer ID]],Sheet1!A2248:A4582,Sheet1!E2248:E4582)</f>
        <v>No</v>
      </c>
      <c r="I2248" s="20" t="str">
        <f>_xlfn.XLOOKUP(Table4[[#This Row],[Customer ID]],Sheet1!A2248:A4582,Sheet1!F2248:F4582)</f>
        <v>No</v>
      </c>
      <c r="J2248" s="20">
        <f>_xlfn.XLOOKUP(Table4[[#This Row],[Customer ID]],Sheet1!A2248:A4582,Sheet1!G2248:G4582)</f>
        <v>0</v>
      </c>
      <c r="K2248" s="20" t="str">
        <f>_xlfn.XLOOKUP(Table4[[#This Row],[Customer ID]],Sheet1!A2248:A4582,Sheet1!H2248:H4582)</f>
        <v>No</v>
      </c>
      <c r="L2248" s="20" t="str">
        <f>_xlfn.XLOOKUP(Table4[[#This Row],[Customer ID]],Sheet1!A2248:A4582,Sheet1!I2248:I4582)</f>
        <v>Normal weight</v>
      </c>
      <c r="M2248" s="20" t="str">
        <f>_xlfn.XLOOKUP(A2248,Sheet1!A2248:A4582,Sheet1!J2248:J4582)</f>
        <v>Normal</v>
      </c>
      <c r="N2248" s="48" t="str">
        <f>_xlfn.XLOOKUP(Table4[[#This Row],[Customer ID]],Table3[Customer ID],Table3[Date2])</f>
        <v>2-Dec-1999</v>
      </c>
      <c r="O2248" s="20">
        <f>_xlfn.XLOOKUP(A2248,Table3[Customer ID],Table3[Age])</f>
        <v>23</v>
      </c>
      <c r="P2248" s="20">
        <f>_xlfn.XLOOKUP(A2248,Table3[Customer ID],Table3[children])</f>
        <v>0</v>
      </c>
      <c r="Q2248" s="47">
        <f>_xlfn.XLOOKUP(A2248,Table3[Customer ID],Table3[charges])</f>
        <v>1304</v>
      </c>
      <c r="R2248" s="20" t="str">
        <f>_xlfn.XLOOKUP(A2248,Table3[Customer ID],Table3[Hospital tier])</f>
        <v>tier - 2</v>
      </c>
      <c r="S2248" s="20" t="str">
        <f>_xlfn.XLOOKUP(A2248,Table3[Customer ID],Table3[City tier])</f>
        <v>tier - 2</v>
      </c>
      <c r="T2248" s="20" t="str">
        <f>_xlfn.XLOOKUP(A2248,Table3[Customer ID],Table3[State ID])</f>
        <v>R1013</v>
      </c>
    </row>
    <row r="2249" spans="1:20" x14ac:dyDescent="0.3">
      <c r="A2249" s="20" t="s">
        <v>2267</v>
      </c>
      <c r="B2249" s="20" t="str">
        <f>_xlfn.XLOOKUP(A2249,Sheet3!A2249:A4583,Sheet3!B2249:B4583)</f>
        <v xml:space="preserve"> Mr</v>
      </c>
      <c r="C2249" s="20" t="str">
        <f>_xlfn.XLOOKUP(A2249,Sheet3!A2249:A4583,Sheet3!C2249:C4583)</f>
        <v>Kosters</v>
      </c>
      <c r="D2249" s="20" t="str">
        <f>_xlfn.XLOOKUP(A2249,Sheet3!A2249:A4583,Sheet3!D2249:D4583)</f>
        <v xml:space="preserve">  Eric S</v>
      </c>
      <c r="E2249" s="46">
        <f>_xlfn.XLOOKUP(A2249,Sheet1!$A$2:$A$2336,Sheet1!$B$2:$B$2336)</f>
        <v>15.18</v>
      </c>
      <c r="F2249" s="20">
        <f>_xlfn.XLOOKUP(Table4[[#This Row],[Customer ID]],Sheet1!A2249:A4583,Sheet1!C2249:C4583)</f>
        <v>11.11</v>
      </c>
      <c r="G2249" s="20" t="str">
        <f>_xlfn.XLOOKUP(Table4[[#This Row],[Customer ID]],Sheet1!A2249:A4583,Sheet1!D2249:D4583)</f>
        <v>No</v>
      </c>
      <c r="H2249" s="20" t="str">
        <f>_xlfn.XLOOKUP(Table4[[#This Row],[Customer ID]],Sheet1!A2249:A4583,Sheet1!E2249:E4583)</f>
        <v>No</v>
      </c>
      <c r="I2249" s="20" t="str">
        <f>_xlfn.XLOOKUP(Table4[[#This Row],[Customer ID]],Sheet1!A2249:A4583,Sheet1!F2249:F4583)</f>
        <v>No</v>
      </c>
      <c r="J2249" s="20">
        <f>_xlfn.XLOOKUP(Table4[[#This Row],[Customer ID]],Sheet1!A2249:A4583,Sheet1!G2249:G4583)</f>
        <v>0</v>
      </c>
      <c r="K2249" s="20" t="str">
        <f>_xlfn.XLOOKUP(Table4[[#This Row],[Customer ID]],Sheet1!A2249:A4583,Sheet1!H2249:H4583)</f>
        <v>No</v>
      </c>
      <c r="L2249" s="20" t="str">
        <f>_xlfn.XLOOKUP(Table4[[#This Row],[Customer ID]],Sheet1!A2249:A4583,Sheet1!I2249:I4583)</f>
        <v>Under Weight</v>
      </c>
      <c r="M2249" s="20" t="str">
        <f>_xlfn.XLOOKUP(A2249,Sheet1!A2249:A4583,Sheet1!J2249:J4583)</f>
        <v>Diabetes</v>
      </c>
      <c r="N2249" s="48" t="str">
        <f>_xlfn.XLOOKUP(Table4[[#This Row],[Customer ID]],Table3[Customer ID],Table3[Date2])</f>
        <v>10-Dec-2002</v>
      </c>
      <c r="O2249" s="20">
        <f>_xlfn.XLOOKUP(A2249,Table3[Customer ID],Table3[Age])</f>
        <v>20</v>
      </c>
      <c r="P2249" s="20">
        <f>_xlfn.XLOOKUP(A2249,Table3[Customer ID],Table3[children])</f>
        <v>0</v>
      </c>
      <c r="Q2249" s="47">
        <f>_xlfn.XLOOKUP(A2249,Table3[Customer ID],Table3[charges])</f>
        <v>1304</v>
      </c>
      <c r="R2249" s="20" t="str">
        <f>_xlfn.XLOOKUP(A2249,Table3[Customer ID],Table3[Hospital tier])</f>
        <v>tier - 2</v>
      </c>
      <c r="S2249" s="20" t="str">
        <f>_xlfn.XLOOKUP(A2249,Table3[Customer ID],Table3[City tier])</f>
        <v>tier - 2</v>
      </c>
      <c r="T2249" s="20" t="str">
        <f>_xlfn.XLOOKUP(A2249,Table3[Customer ID],Table3[State ID])</f>
        <v>R1012</v>
      </c>
    </row>
    <row r="2250" spans="1:20" x14ac:dyDescent="0.3">
      <c r="A2250" s="20" t="s">
        <v>2268</v>
      </c>
      <c r="B2250" s="20" t="str">
        <f>_xlfn.XLOOKUP(A2250,Sheet3!A2250:A4584,Sheet3!B2250:B4584)</f>
        <v xml:space="preserve"> Mr</v>
      </c>
      <c r="C2250" s="20" t="str">
        <f>_xlfn.XLOOKUP(A2250,Sheet3!A2250:A4584,Sheet3!C2250:C4584)</f>
        <v>Dykes</v>
      </c>
      <c r="D2250" s="20" t="str">
        <f>_xlfn.XLOOKUP(A2250,Sheet3!A2250:A4584,Sheet3!D2250:D4584)</f>
        <v xml:space="preserve">  Joseph</v>
      </c>
      <c r="E2250" s="46">
        <f>_xlfn.XLOOKUP(A2250,Sheet1!$A$2:$A$2336,Sheet1!$B$2:$B$2336)</f>
        <v>15.12</v>
      </c>
      <c r="F2250" s="20">
        <f>_xlfn.XLOOKUP(Table4[[#This Row],[Customer ID]],Sheet1!A2250:A4584,Sheet1!C2250:C4584)</f>
        <v>4.03</v>
      </c>
      <c r="G2250" s="20" t="str">
        <f>_xlfn.XLOOKUP(Table4[[#This Row],[Customer ID]],Sheet1!A2250:A4584,Sheet1!D2250:D4584)</f>
        <v>yes</v>
      </c>
      <c r="H2250" s="20" t="str">
        <f>_xlfn.XLOOKUP(Table4[[#This Row],[Customer ID]],Sheet1!A2250:A4584,Sheet1!E2250:E4584)</f>
        <v>No</v>
      </c>
      <c r="I2250" s="20" t="str">
        <f>_xlfn.XLOOKUP(Table4[[#This Row],[Customer ID]],Sheet1!A2250:A4584,Sheet1!F2250:F4584)</f>
        <v>No</v>
      </c>
      <c r="J2250" s="20">
        <f>_xlfn.XLOOKUP(Table4[[#This Row],[Customer ID]],Sheet1!A2250:A4584,Sheet1!G2250:G4584)</f>
        <v>0</v>
      </c>
      <c r="K2250" s="20" t="str">
        <f>_xlfn.XLOOKUP(Table4[[#This Row],[Customer ID]],Sheet1!A2250:A4584,Sheet1!H2250:H4584)</f>
        <v>No</v>
      </c>
      <c r="L2250" s="20" t="str">
        <f>_xlfn.XLOOKUP(Table4[[#This Row],[Customer ID]],Sheet1!A2250:A4584,Sheet1!I2250:I4584)</f>
        <v>Under Weight</v>
      </c>
      <c r="M2250" s="20" t="str">
        <f>_xlfn.XLOOKUP(A2250,Sheet1!A2250:A4584,Sheet1!J2250:J4584)</f>
        <v>Normal</v>
      </c>
      <c r="N2250" s="48" t="str">
        <f>_xlfn.XLOOKUP(Table4[[#This Row],[Customer ID]],Table3[Customer ID],Table3[Date2])</f>
        <v>29-Nov-2001</v>
      </c>
      <c r="O2250" s="20">
        <f>_xlfn.XLOOKUP(A2250,Table3[Customer ID],Table3[Age])</f>
        <v>21</v>
      </c>
      <c r="P2250" s="20">
        <f>_xlfn.XLOOKUP(A2250,Table3[Customer ID],Table3[children])</f>
        <v>0</v>
      </c>
      <c r="Q2250" s="47">
        <f>_xlfn.XLOOKUP(A2250,Table3[Customer ID],Table3[charges])</f>
        <v>1293</v>
      </c>
      <c r="R2250" s="20" t="str">
        <f>_xlfn.XLOOKUP(A2250,Table3[Customer ID],Table3[Hospital tier])</f>
        <v>tier - 2</v>
      </c>
      <c r="S2250" s="20" t="str">
        <f>_xlfn.XLOOKUP(A2250,Table3[Customer ID],Table3[City tier])</f>
        <v>tier - 3</v>
      </c>
      <c r="T2250" s="20" t="str">
        <f>_xlfn.XLOOKUP(A2250,Table3[Customer ID],Table3[State ID])</f>
        <v>R1012</v>
      </c>
    </row>
    <row r="2251" spans="1:20" x14ac:dyDescent="0.3">
      <c r="A2251" s="20" t="s">
        <v>2269</v>
      </c>
      <c r="B2251" s="20" t="str">
        <f>_xlfn.XLOOKUP(A2251,Sheet3!A2251:A4585,Sheet3!B2251:B4585)</f>
        <v xml:space="preserve"> Ms</v>
      </c>
      <c r="C2251" s="20" t="str">
        <f>_xlfn.XLOOKUP(A2251,Sheet3!A2251:A4585,Sheet3!C2251:C4585)</f>
        <v>Velan</v>
      </c>
      <c r="D2251" s="20" t="str">
        <f>_xlfn.XLOOKUP(A2251,Sheet3!A2251:A4585,Sheet3!D2251:D4585)</f>
        <v xml:space="preserve">  Mary</v>
      </c>
      <c r="E2251" s="46">
        <f>_xlfn.XLOOKUP(A2251,Sheet1!$A$2:$A$2336,Sheet1!$B$2:$B$2336)</f>
        <v>23.88</v>
      </c>
      <c r="F2251" s="20">
        <f>_xlfn.XLOOKUP(Table4[[#This Row],[Customer ID]],Sheet1!A2251:A4585,Sheet1!C2251:C4585)</f>
        <v>4.51</v>
      </c>
      <c r="G2251" s="20" t="str">
        <f>_xlfn.XLOOKUP(Table4[[#This Row],[Customer ID]],Sheet1!A2251:A4585,Sheet1!D2251:D4585)</f>
        <v>No</v>
      </c>
      <c r="H2251" s="20" t="str">
        <f>_xlfn.XLOOKUP(Table4[[#This Row],[Customer ID]],Sheet1!A2251:A4585,Sheet1!E2251:E4585)</f>
        <v>No</v>
      </c>
      <c r="I2251" s="20" t="str">
        <f>_xlfn.XLOOKUP(Table4[[#This Row],[Customer ID]],Sheet1!A2251:A4585,Sheet1!F2251:F4585)</f>
        <v>No</v>
      </c>
      <c r="J2251" s="20">
        <f>_xlfn.XLOOKUP(Table4[[#This Row],[Customer ID]],Sheet1!A2251:A4585,Sheet1!G2251:G4585)</f>
        <v>1</v>
      </c>
      <c r="K2251" s="20" t="str">
        <f>_xlfn.XLOOKUP(Table4[[#This Row],[Customer ID]],Sheet1!A2251:A4585,Sheet1!H2251:H4585)</f>
        <v>No</v>
      </c>
      <c r="L2251" s="20" t="str">
        <f>_xlfn.XLOOKUP(Table4[[#This Row],[Customer ID]],Sheet1!A2251:A4585,Sheet1!I2251:I4585)</f>
        <v>Normal weight</v>
      </c>
      <c r="M2251" s="20" t="str">
        <f>_xlfn.XLOOKUP(A2251,Sheet1!A2251:A4585,Sheet1!J2251:J4585)</f>
        <v>Normal</v>
      </c>
      <c r="N2251" s="48" t="str">
        <f>_xlfn.XLOOKUP(Table4[[#This Row],[Customer ID]],Table3[Customer ID],Table3[Date2])</f>
        <v>4-Jun-1998</v>
      </c>
      <c r="O2251" s="20">
        <f>_xlfn.XLOOKUP(A2251,Table3[Customer ID],Table3[Age])</f>
        <v>25</v>
      </c>
      <c r="P2251" s="20">
        <f>_xlfn.XLOOKUP(A2251,Table3[Customer ID],Table3[children])</f>
        <v>0</v>
      </c>
      <c r="Q2251" s="47">
        <f>_xlfn.XLOOKUP(A2251,Table3[Customer ID],Table3[charges])</f>
        <v>1290.93</v>
      </c>
      <c r="R2251" s="20" t="str">
        <f>_xlfn.XLOOKUP(A2251,Table3[Customer ID],Table3[Hospital tier])</f>
        <v>tier - 2</v>
      </c>
      <c r="S2251" s="20" t="str">
        <f>_xlfn.XLOOKUP(A2251,Table3[Customer ID],Table3[City tier])</f>
        <v>tier - 2</v>
      </c>
      <c r="T2251" s="20" t="str">
        <f>_xlfn.XLOOKUP(A2251,Table3[Customer ID],Table3[State ID])</f>
        <v>R1013</v>
      </c>
    </row>
    <row r="2252" spans="1:20" x14ac:dyDescent="0.3">
      <c r="A2252" s="20" t="s">
        <v>2270</v>
      </c>
      <c r="B2252" s="20" t="str">
        <f>_xlfn.XLOOKUP(A2252,Sheet3!A2252:A4586,Sheet3!B2252:B4586)</f>
        <v xml:space="preserve"> Ms</v>
      </c>
      <c r="C2252" s="20" t="str">
        <f>_xlfn.XLOOKUP(A2252,Sheet3!A2252:A4586,Sheet3!C2252:C4586)</f>
        <v>Goolik</v>
      </c>
      <c r="D2252" s="20" t="str">
        <f>_xlfn.XLOOKUP(A2252,Sheet3!A2252:A4586,Sheet3!D2252:D4586)</f>
        <v xml:space="preserve">  Natalie</v>
      </c>
      <c r="E2252" s="46">
        <f>_xlfn.XLOOKUP(A2252,Sheet1!$A$2:$A$2336,Sheet1!$B$2:$B$2336)</f>
        <v>16.13</v>
      </c>
      <c r="F2252" s="20">
        <f>_xlfn.XLOOKUP(Table4[[#This Row],[Customer ID]],Sheet1!A2252:A4586,Sheet1!C2252:C4586)</f>
        <v>5.56</v>
      </c>
      <c r="G2252" s="20" t="str">
        <f>_xlfn.XLOOKUP(Table4[[#This Row],[Customer ID]],Sheet1!A2252:A4586,Sheet1!D2252:D4586)</f>
        <v>No</v>
      </c>
      <c r="H2252" s="20" t="str">
        <f>_xlfn.XLOOKUP(Table4[[#This Row],[Customer ID]],Sheet1!A2252:A4586,Sheet1!E2252:E4586)</f>
        <v>yes</v>
      </c>
      <c r="I2252" s="20" t="str">
        <f>_xlfn.XLOOKUP(Table4[[#This Row],[Customer ID]],Sheet1!A2252:A4586,Sheet1!F2252:F4586)</f>
        <v>No</v>
      </c>
      <c r="J2252" s="20">
        <f>_xlfn.XLOOKUP(Table4[[#This Row],[Customer ID]],Sheet1!A2252:A4586,Sheet1!G2252:G4586)</f>
        <v>1</v>
      </c>
      <c r="K2252" s="20" t="str">
        <f>_xlfn.XLOOKUP(Table4[[#This Row],[Customer ID]],Sheet1!A2252:A4586,Sheet1!H2252:H4586)</f>
        <v>No</v>
      </c>
      <c r="L2252" s="20" t="str">
        <f>_xlfn.XLOOKUP(Table4[[#This Row],[Customer ID]],Sheet1!A2252:A4586,Sheet1!I2252:I4586)</f>
        <v>Under Weight</v>
      </c>
      <c r="M2252" s="20" t="str">
        <f>_xlfn.XLOOKUP(A2252,Sheet1!A2252:A4586,Sheet1!J2252:J4586)</f>
        <v>Normal</v>
      </c>
      <c r="N2252" s="48" t="str">
        <f>_xlfn.XLOOKUP(Table4[[#This Row],[Customer ID]],Table3[Customer ID],Table3[Date2])</f>
        <v>26-Jun-2000</v>
      </c>
      <c r="O2252" s="20">
        <f>_xlfn.XLOOKUP(A2252,Table3[Customer ID],Table3[Age])</f>
        <v>22</v>
      </c>
      <c r="P2252" s="20">
        <f>_xlfn.XLOOKUP(A2252,Table3[Customer ID],Table3[children])</f>
        <v>0</v>
      </c>
      <c r="Q2252" s="47">
        <f>_xlfn.XLOOKUP(A2252,Table3[Customer ID],Table3[charges])</f>
        <v>1286</v>
      </c>
      <c r="R2252" s="20" t="str">
        <f>_xlfn.XLOOKUP(A2252,Table3[Customer ID],Table3[Hospital tier])</f>
        <v>tier - 2</v>
      </c>
      <c r="S2252" s="20" t="str">
        <f>_xlfn.XLOOKUP(A2252,Table3[Customer ID],Table3[City tier])</f>
        <v>tier - 2</v>
      </c>
      <c r="T2252" s="20" t="str">
        <f>_xlfn.XLOOKUP(A2252,Table3[Customer ID],Table3[State ID])</f>
        <v>R1013</v>
      </c>
    </row>
    <row r="2253" spans="1:20" x14ac:dyDescent="0.3">
      <c r="A2253" s="20" t="s">
        <v>2271</v>
      </c>
      <c r="B2253" s="20" t="str">
        <f>_xlfn.XLOOKUP(A2253,Sheet3!A2253:A4587,Sheet3!B2253:B4587)</f>
        <v xml:space="preserve"> Mr</v>
      </c>
      <c r="C2253" s="20" t="str">
        <f>_xlfn.XLOOKUP(A2253,Sheet3!A2253:A4587,Sheet3!C2253:C4587)</f>
        <v>Bain</v>
      </c>
      <c r="D2253" s="20" t="str">
        <f>_xlfn.XLOOKUP(A2253,Sheet3!A2253:A4587,Sheet3!D2253:D4587)</f>
        <v xml:space="preserve">  Christopher</v>
      </c>
      <c r="E2253" s="46">
        <f>_xlfn.XLOOKUP(A2253,Sheet1!$A$2:$A$2336,Sheet1!$B$2:$B$2336)</f>
        <v>24.09</v>
      </c>
      <c r="F2253" s="20">
        <f>_xlfn.XLOOKUP(Table4[[#This Row],[Customer ID]],Sheet1!A2253:A4587,Sheet1!C2253:C4587)</f>
        <v>4.0999999999999996</v>
      </c>
      <c r="G2253" s="20" t="str">
        <f>_xlfn.XLOOKUP(Table4[[#This Row],[Customer ID]],Sheet1!A2253:A4587,Sheet1!D2253:D4587)</f>
        <v>No</v>
      </c>
      <c r="H2253" s="20" t="str">
        <f>_xlfn.XLOOKUP(Table4[[#This Row],[Customer ID]],Sheet1!A2253:A4587,Sheet1!E2253:E4587)</f>
        <v>yes</v>
      </c>
      <c r="I2253" s="20" t="str">
        <f>_xlfn.XLOOKUP(Table4[[#This Row],[Customer ID]],Sheet1!A2253:A4587,Sheet1!F2253:F4587)</f>
        <v>No</v>
      </c>
      <c r="J2253" s="20">
        <f>_xlfn.XLOOKUP(Table4[[#This Row],[Customer ID]],Sheet1!A2253:A4587,Sheet1!G2253:G4587)</f>
        <v>1</v>
      </c>
      <c r="K2253" s="20" t="str">
        <f>_xlfn.XLOOKUP(Table4[[#This Row],[Customer ID]],Sheet1!A2253:A4587,Sheet1!H2253:H4587)</f>
        <v>No</v>
      </c>
      <c r="L2253" s="20" t="str">
        <f>_xlfn.XLOOKUP(Table4[[#This Row],[Customer ID]],Sheet1!A2253:A4587,Sheet1!I2253:I4587)</f>
        <v>Normal weight</v>
      </c>
      <c r="M2253" s="20" t="str">
        <f>_xlfn.XLOOKUP(A2253,Sheet1!A2253:A4587,Sheet1!J2253:J4587)</f>
        <v>Normal</v>
      </c>
      <c r="N2253" s="48" t="str">
        <f>_xlfn.XLOOKUP(Table4[[#This Row],[Customer ID]],Table3[Customer ID],Table3[Date2])</f>
        <v>28-Jul-2004</v>
      </c>
      <c r="O2253" s="20">
        <f>_xlfn.XLOOKUP(A2253,Table3[Customer ID],Table3[Age])</f>
        <v>18</v>
      </c>
      <c r="P2253" s="20">
        <f>_xlfn.XLOOKUP(A2253,Table3[Customer ID],Table3[children])</f>
        <v>0</v>
      </c>
      <c r="Q2253" s="47">
        <f>_xlfn.XLOOKUP(A2253,Table3[Customer ID],Table3[charges])</f>
        <v>1285</v>
      </c>
      <c r="R2253" s="20" t="str">
        <f>_xlfn.XLOOKUP(A2253,Table3[Customer ID],Table3[Hospital tier])</f>
        <v>tier - 2</v>
      </c>
      <c r="S2253" s="20" t="str">
        <f>_xlfn.XLOOKUP(A2253,Table3[Customer ID],Table3[City tier])</f>
        <v>tier - 3</v>
      </c>
      <c r="T2253" s="20" t="str">
        <f>_xlfn.XLOOKUP(A2253,Table3[Customer ID],Table3[State ID])</f>
        <v>R1013</v>
      </c>
    </row>
    <row r="2254" spans="1:20" x14ac:dyDescent="0.3">
      <c r="A2254" s="20" t="s">
        <v>2272</v>
      </c>
      <c r="B2254" s="20" t="str">
        <f>_xlfn.XLOOKUP(A2254,Sheet3!A2254:A4588,Sheet3!B2254:B4588)</f>
        <v xml:space="preserve"> Ms</v>
      </c>
      <c r="C2254" s="20" t="str">
        <f>_xlfn.XLOOKUP(A2254,Sheet3!A2254:A4588,Sheet3!C2254:C4588)</f>
        <v>Wieck</v>
      </c>
      <c r="D2254" s="20" t="str">
        <f>_xlfn.XLOOKUP(A2254,Sheet3!A2254:A4588,Sheet3!D2254:D4588)</f>
        <v xml:space="preserve">  Sonja</v>
      </c>
      <c r="E2254" s="46">
        <f>_xlfn.XLOOKUP(A2254,Sheet1!$A$2:$A$2336,Sheet1!$B$2:$B$2336)</f>
        <v>19.43</v>
      </c>
      <c r="F2254" s="20">
        <f>_xlfn.XLOOKUP(Table4[[#This Row],[Customer ID]],Sheet1!A2254:A4588,Sheet1!C2254:C4588)</f>
        <v>5.85</v>
      </c>
      <c r="G2254" s="20" t="str">
        <f>_xlfn.XLOOKUP(Table4[[#This Row],[Customer ID]],Sheet1!A2254:A4588,Sheet1!D2254:D4588)</f>
        <v>No</v>
      </c>
      <c r="H2254" s="20" t="str">
        <f>_xlfn.XLOOKUP(Table4[[#This Row],[Customer ID]],Sheet1!A2254:A4588,Sheet1!E2254:E4588)</f>
        <v>yes</v>
      </c>
      <c r="I2254" s="20" t="str">
        <f>_xlfn.XLOOKUP(Table4[[#This Row],[Customer ID]],Sheet1!A2254:A4588,Sheet1!F2254:F4588)</f>
        <v>No</v>
      </c>
      <c r="J2254" s="20">
        <f>_xlfn.XLOOKUP(Table4[[#This Row],[Customer ID]],Sheet1!A2254:A4588,Sheet1!G2254:G4588)</f>
        <v>1</v>
      </c>
      <c r="K2254" s="20" t="str">
        <f>_xlfn.XLOOKUP(Table4[[#This Row],[Customer ID]],Sheet1!A2254:A4588,Sheet1!H2254:H4588)</f>
        <v>No</v>
      </c>
      <c r="L2254" s="20" t="str">
        <f>_xlfn.XLOOKUP(Table4[[#This Row],[Customer ID]],Sheet1!A2254:A4588,Sheet1!I2254:I4588)</f>
        <v>Normal weight</v>
      </c>
      <c r="M2254" s="20" t="str">
        <f>_xlfn.XLOOKUP(A2254,Sheet1!A2254:A4588,Sheet1!J2254:J4588)</f>
        <v>Prediabetes</v>
      </c>
      <c r="N2254" s="48" t="str">
        <f>_xlfn.XLOOKUP(Table4[[#This Row],[Customer ID]],Table3[Customer ID],Table3[Date2])</f>
        <v>30-Sep-2004</v>
      </c>
      <c r="O2254" s="20">
        <f>_xlfn.XLOOKUP(A2254,Table3[Customer ID],Table3[Age])</f>
        <v>18</v>
      </c>
      <c r="P2254" s="20">
        <f>_xlfn.XLOOKUP(A2254,Table3[Customer ID],Table3[children])</f>
        <v>0</v>
      </c>
      <c r="Q2254" s="47">
        <f>_xlfn.XLOOKUP(A2254,Table3[Customer ID],Table3[charges])</f>
        <v>1283</v>
      </c>
      <c r="R2254" s="20" t="str">
        <f>_xlfn.XLOOKUP(A2254,Table3[Customer ID],Table3[Hospital tier])</f>
        <v>tier - 2</v>
      </c>
      <c r="S2254" s="20" t="str">
        <f>_xlfn.XLOOKUP(A2254,Table3[Customer ID],Table3[City tier])</f>
        <v>tier - 1</v>
      </c>
      <c r="T2254" s="20" t="str">
        <f>_xlfn.XLOOKUP(A2254,Table3[Customer ID],Table3[State ID])</f>
        <v>R1013</v>
      </c>
    </row>
    <row r="2255" spans="1:20" x14ac:dyDescent="0.3">
      <c r="A2255" s="20" t="s">
        <v>2273</v>
      </c>
      <c r="B2255" s="20" t="str">
        <f>_xlfn.XLOOKUP(A2255,Sheet3!A2255:A4589,Sheet3!B2255:B4589)</f>
        <v xml:space="preserve"> Ms</v>
      </c>
      <c r="C2255" s="20" t="str">
        <f>_xlfn.XLOOKUP(A2255,Sheet3!A2255:A4589,Sheet3!C2255:C4589)</f>
        <v>Friel</v>
      </c>
      <c r="D2255" s="20" t="str">
        <f>_xlfn.XLOOKUP(A2255,Sheet3!A2255:A4589,Sheet3!D2255:D4589)</f>
        <v xml:space="preserve">  Alexandra</v>
      </c>
      <c r="E2255" s="46">
        <f>_xlfn.XLOOKUP(A2255,Sheet1!$A$2:$A$2336,Sheet1!$B$2:$B$2336)</f>
        <v>15.22</v>
      </c>
      <c r="F2255" s="20">
        <f>_xlfn.XLOOKUP(Table4[[#This Row],[Customer ID]],Sheet1!A2255:A4589,Sheet1!C2255:C4589)</f>
        <v>4.92</v>
      </c>
      <c r="G2255" s="20" t="str">
        <f>_xlfn.XLOOKUP(Table4[[#This Row],[Customer ID]],Sheet1!A2255:A4589,Sheet1!D2255:D4589)</f>
        <v>yes</v>
      </c>
      <c r="H2255" s="20" t="str">
        <f>_xlfn.XLOOKUP(Table4[[#This Row],[Customer ID]],Sheet1!A2255:A4589,Sheet1!E2255:E4589)</f>
        <v>No</v>
      </c>
      <c r="I2255" s="20" t="str">
        <f>_xlfn.XLOOKUP(Table4[[#This Row],[Customer ID]],Sheet1!A2255:A4589,Sheet1!F2255:F4589)</f>
        <v>Yes</v>
      </c>
      <c r="J2255" s="20">
        <f>_xlfn.XLOOKUP(Table4[[#This Row],[Customer ID]],Sheet1!A2255:A4589,Sheet1!G2255:G4589)</f>
        <v>1</v>
      </c>
      <c r="K2255" s="20" t="str">
        <f>_xlfn.XLOOKUP(Table4[[#This Row],[Customer ID]],Sheet1!A2255:A4589,Sheet1!H2255:H4589)</f>
        <v>No</v>
      </c>
      <c r="L2255" s="20" t="str">
        <f>_xlfn.XLOOKUP(Table4[[#This Row],[Customer ID]],Sheet1!A2255:A4589,Sheet1!I2255:I4589)</f>
        <v>Under Weight</v>
      </c>
      <c r="M2255" s="20" t="str">
        <f>_xlfn.XLOOKUP(A2255,Sheet1!A2255:A4589,Sheet1!J2255:J4589)</f>
        <v>Normal</v>
      </c>
      <c r="N2255" s="48" t="str">
        <f>_xlfn.XLOOKUP(Table4[[#This Row],[Customer ID]],Table3[Customer ID],Table3[Date2])</f>
        <v>26-Oct-1997</v>
      </c>
      <c r="O2255" s="20">
        <f>_xlfn.XLOOKUP(A2255,Table3[Customer ID],Table3[Age])</f>
        <v>25</v>
      </c>
      <c r="P2255" s="20">
        <f>_xlfn.XLOOKUP(A2255,Table3[Customer ID],Table3[children])</f>
        <v>0</v>
      </c>
      <c r="Q2255" s="47">
        <f>_xlfn.XLOOKUP(A2255,Table3[Customer ID],Table3[charges])</f>
        <v>1276</v>
      </c>
      <c r="R2255" s="20" t="str">
        <f>_xlfn.XLOOKUP(A2255,Table3[Customer ID],Table3[Hospital tier])</f>
        <v>tier - 2</v>
      </c>
      <c r="S2255" s="20" t="str">
        <f>_xlfn.XLOOKUP(A2255,Table3[Customer ID],Table3[City tier])</f>
        <v>tier - 2</v>
      </c>
      <c r="T2255" s="20" t="str">
        <f>_xlfn.XLOOKUP(A2255,Table3[Customer ID],Table3[State ID])</f>
        <v>R1012</v>
      </c>
    </row>
    <row r="2256" spans="1:20" x14ac:dyDescent="0.3">
      <c r="A2256" s="20" t="s">
        <v>2274</v>
      </c>
      <c r="B2256" s="20" t="str">
        <f>_xlfn.XLOOKUP(A2256,Sheet3!A2256:A4590,Sheet3!B2256:B4590)</f>
        <v xml:space="preserve"> Ms</v>
      </c>
      <c r="C2256" s="20" t="str">
        <f>_xlfn.XLOOKUP(A2256,Sheet3!A2256:A4590,Sheet3!C2256:C4590)</f>
        <v>Santandreu</v>
      </c>
      <c r="D2256" s="20" t="str">
        <f>_xlfn.XLOOKUP(A2256,Sheet3!A2256:A4590,Sheet3!D2256:D4590)</f>
        <v xml:space="preserve">  Martha L.</v>
      </c>
      <c r="E2256" s="46">
        <f>_xlfn.XLOOKUP(A2256,Sheet1!$A$2:$A$2336,Sheet1!$B$2:$B$2336)</f>
        <v>20.72</v>
      </c>
      <c r="F2256" s="20">
        <f>_xlfn.XLOOKUP(Table4[[#This Row],[Customer ID]],Sheet1!A2256:A4590,Sheet1!C2256:C4590)</f>
        <v>9.4600000000000009</v>
      </c>
      <c r="G2256" s="20" t="str">
        <f>_xlfn.XLOOKUP(Table4[[#This Row],[Customer ID]],Sheet1!A2256:A4590,Sheet1!D2256:D4590)</f>
        <v>No</v>
      </c>
      <c r="H2256" s="20" t="str">
        <f>_xlfn.XLOOKUP(Table4[[#This Row],[Customer ID]],Sheet1!A2256:A4590,Sheet1!E2256:E4590)</f>
        <v>No</v>
      </c>
      <c r="I2256" s="20" t="str">
        <f>_xlfn.XLOOKUP(Table4[[#This Row],[Customer ID]],Sheet1!A2256:A4590,Sheet1!F2256:F4590)</f>
        <v>No</v>
      </c>
      <c r="J2256" s="20">
        <f>_xlfn.XLOOKUP(Table4[[#This Row],[Customer ID]],Sheet1!A2256:A4590,Sheet1!G2256:G4590)</f>
        <v>0</v>
      </c>
      <c r="K2256" s="20" t="str">
        <f>_xlfn.XLOOKUP(Table4[[#This Row],[Customer ID]],Sheet1!A2256:A4590,Sheet1!H2256:H4590)</f>
        <v>No</v>
      </c>
      <c r="L2256" s="20" t="str">
        <f>_xlfn.XLOOKUP(Table4[[#This Row],[Customer ID]],Sheet1!A2256:A4590,Sheet1!I2256:I4590)</f>
        <v>Normal weight</v>
      </c>
      <c r="M2256" s="20" t="str">
        <f>_xlfn.XLOOKUP(A2256,Sheet1!A2256:A4590,Sheet1!J2256:J4590)</f>
        <v>Diabetes</v>
      </c>
      <c r="N2256" s="48" t="str">
        <f>_xlfn.XLOOKUP(Table4[[#This Row],[Customer ID]],Table3[Customer ID],Table3[Date2])</f>
        <v>4-Dec-2002</v>
      </c>
      <c r="O2256" s="20">
        <f>_xlfn.XLOOKUP(A2256,Table3[Customer ID],Table3[Age])</f>
        <v>20</v>
      </c>
      <c r="P2256" s="20">
        <f>_xlfn.XLOOKUP(A2256,Table3[Customer ID],Table3[children])</f>
        <v>0</v>
      </c>
      <c r="Q2256" s="47">
        <f>_xlfn.XLOOKUP(A2256,Table3[Customer ID],Table3[charges])</f>
        <v>1267</v>
      </c>
      <c r="R2256" s="20" t="str">
        <f>_xlfn.XLOOKUP(A2256,Table3[Customer ID],Table3[Hospital tier])</f>
        <v>tier - 2</v>
      </c>
      <c r="S2256" s="20" t="str">
        <f>_xlfn.XLOOKUP(A2256,Table3[Customer ID],Table3[City tier])</f>
        <v>tier - 1</v>
      </c>
      <c r="T2256" s="20" t="str">
        <f>_xlfn.XLOOKUP(A2256,Table3[Customer ID],Table3[State ID])</f>
        <v>R1013</v>
      </c>
    </row>
    <row r="2257" spans="1:20" x14ac:dyDescent="0.3">
      <c r="A2257" s="20" t="s">
        <v>2275</v>
      </c>
      <c r="B2257" s="20" t="str">
        <f>_xlfn.XLOOKUP(A2257,Sheet3!A2257:A4591,Sheet3!B2257:B4591)</f>
        <v xml:space="preserve"> Mr</v>
      </c>
      <c r="C2257" s="20" t="str">
        <f>_xlfn.XLOOKUP(A2257,Sheet3!A2257:A4591,Sheet3!C2257:C4591)</f>
        <v>Johnson</v>
      </c>
      <c r="D2257" s="20" t="str">
        <f>_xlfn.XLOOKUP(A2257,Sheet3!A2257:A4591,Sheet3!D2257:D4591)</f>
        <v xml:space="preserve">  Ryan C.</v>
      </c>
      <c r="E2257" s="46">
        <f>_xlfn.XLOOKUP(A2257,Sheet1!$A$2:$A$2336,Sheet1!$B$2:$B$2336)</f>
        <v>35.4</v>
      </c>
      <c r="F2257" s="20">
        <f>_xlfn.XLOOKUP(Table4[[#This Row],[Customer ID]],Sheet1!A2257:A4591,Sheet1!C2257:C4591)</f>
        <v>5.94</v>
      </c>
      <c r="G2257" s="20" t="str">
        <f>_xlfn.XLOOKUP(Table4[[#This Row],[Customer ID]],Sheet1!A2257:A4591,Sheet1!D2257:D4591)</f>
        <v>No</v>
      </c>
      <c r="H2257" s="20" t="str">
        <f>_xlfn.XLOOKUP(Table4[[#This Row],[Customer ID]],Sheet1!A2257:A4591,Sheet1!E2257:E4591)</f>
        <v>No</v>
      </c>
      <c r="I2257" s="20" t="str">
        <f>_xlfn.XLOOKUP(Table4[[#This Row],[Customer ID]],Sheet1!A2257:A4591,Sheet1!F2257:F4591)</f>
        <v>Yes</v>
      </c>
      <c r="J2257" s="20">
        <f>_xlfn.XLOOKUP(Table4[[#This Row],[Customer ID]],Sheet1!A2257:A4591,Sheet1!G2257:G4591)</f>
        <v>1</v>
      </c>
      <c r="K2257" s="20" t="str">
        <f>_xlfn.XLOOKUP(Table4[[#This Row],[Customer ID]],Sheet1!A2257:A4591,Sheet1!H2257:H4591)</f>
        <v>No</v>
      </c>
      <c r="L2257" s="20" t="str">
        <f>_xlfn.XLOOKUP(Table4[[#This Row],[Customer ID]],Sheet1!A2257:A4591,Sheet1!I2257:I4591)</f>
        <v>Obesity</v>
      </c>
      <c r="M2257" s="20" t="str">
        <f>_xlfn.XLOOKUP(A2257,Sheet1!A2257:A4591,Sheet1!J2257:J4591)</f>
        <v>Prediabetes</v>
      </c>
      <c r="N2257" s="48" t="str">
        <f>_xlfn.XLOOKUP(Table4[[#This Row],[Customer ID]],Table3[Customer ID],Table3[Date2])</f>
        <v>21-Nov-2003</v>
      </c>
      <c r="O2257" s="20">
        <f>_xlfn.XLOOKUP(A2257,Table3[Customer ID],Table3[Age])</f>
        <v>19</v>
      </c>
      <c r="P2257" s="20">
        <f>_xlfn.XLOOKUP(A2257,Table3[Customer ID],Table3[children])</f>
        <v>0</v>
      </c>
      <c r="Q2257" s="47">
        <f>_xlfn.XLOOKUP(A2257,Table3[Customer ID],Table3[charges])</f>
        <v>1263.25</v>
      </c>
      <c r="R2257" s="20" t="str">
        <f>_xlfn.XLOOKUP(A2257,Table3[Customer ID],Table3[Hospital tier])</f>
        <v>tier - 2</v>
      </c>
      <c r="S2257" s="20" t="str">
        <f>_xlfn.XLOOKUP(A2257,Table3[Customer ID],Table3[City tier])</f>
        <v>tier - 3</v>
      </c>
      <c r="T2257" s="20" t="str">
        <f>_xlfn.XLOOKUP(A2257,Table3[Customer ID],Table3[State ID])</f>
        <v>R1011</v>
      </c>
    </row>
    <row r="2258" spans="1:20" x14ac:dyDescent="0.3">
      <c r="A2258" s="20" t="s">
        <v>2276</v>
      </c>
      <c r="B2258" s="20" t="str">
        <f>_xlfn.XLOOKUP(A2258,Sheet3!A2258:A4592,Sheet3!B2258:B4592)</f>
        <v xml:space="preserve"> Mr</v>
      </c>
      <c r="C2258" s="20" t="str">
        <f>_xlfn.XLOOKUP(A2258,Sheet3!A2258:A4592,Sheet3!C2258:C4592)</f>
        <v>Gerber</v>
      </c>
      <c r="D2258" s="20" t="str">
        <f>_xlfn.XLOOKUP(A2258,Sheet3!A2258:A4592,Sheet3!D2258:D4592)</f>
        <v xml:space="preserve">  Cliff</v>
      </c>
      <c r="E2258" s="46">
        <f>_xlfn.XLOOKUP(A2258,Sheet1!$A$2:$A$2336,Sheet1!$B$2:$B$2336)</f>
        <v>34.4</v>
      </c>
      <c r="F2258" s="20">
        <f>_xlfn.XLOOKUP(Table4[[#This Row],[Customer ID]],Sheet1!A2258:A4592,Sheet1!C2258:C4592)</f>
        <v>5.7</v>
      </c>
      <c r="G2258" s="20" t="str">
        <f>_xlfn.XLOOKUP(Table4[[#This Row],[Customer ID]],Sheet1!A2258:A4592,Sheet1!D2258:D4592)</f>
        <v>No</v>
      </c>
      <c r="H2258" s="20" t="str">
        <f>_xlfn.XLOOKUP(Table4[[#This Row],[Customer ID]],Sheet1!A2258:A4592,Sheet1!E2258:E4592)</f>
        <v>No</v>
      </c>
      <c r="I2258" s="20" t="str">
        <f>_xlfn.XLOOKUP(Table4[[#This Row],[Customer ID]],Sheet1!A2258:A4592,Sheet1!F2258:F4592)</f>
        <v>Yes</v>
      </c>
      <c r="J2258" s="20">
        <f>_xlfn.XLOOKUP(Table4[[#This Row],[Customer ID]],Sheet1!A2258:A4592,Sheet1!G2258:G4592)</f>
        <v>1</v>
      </c>
      <c r="K2258" s="20" t="str">
        <f>_xlfn.XLOOKUP(Table4[[#This Row],[Customer ID]],Sheet1!A2258:A4592,Sheet1!H2258:H4592)</f>
        <v>No</v>
      </c>
      <c r="L2258" s="20" t="str">
        <f>_xlfn.XLOOKUP(Table4[[#This Row],[Customer ID]],Sheet1!A2258:A4592,Sheet1!I2258:I4592)</f>
        <v>Obesity</v>
      </c>
      <c r="M2258" s="20" t="str">
        <f>_xlfn.XLOOKUP(A2258,Sheet1!A2258:A4592,Sheet1!J2258:J4592)</f>
        <v>Normal</v>
      </c>
      <c r="N2258" s="48" t="str">
        <f>_xlfn.XLOOKUP(Table4[[#This Row],[Customer ID]],Table3[Customer ID],Table3[Date2])</f>
        <v>15-Aug-2003</v>
      </c>
      <c r="O2258" s="20">
        <f>_xlfn.XLOOKUP(A2258,Table3[Customer ID],Table3[Age])</f>
        <v>19</v>
      </c>
      <c r="P2258" s="20">
        <f>_xlfn.XLOOKUP(A2258,Table3[Customer ID],Table3[children])</f>
        <v>0</v>
      </c>
      <c r="Q2258" s="47">
        <f>_xlfn.XLOOKUP(A2258,Table3[Customer ID],Table3[charges])</f>
        <v>1261.8599999999999</v>
      </c>
      <c r="R2258" s="20" t="str">
        <f>_xlfn.XLOOKUP(A2258,Table3[Customer ID],Table3[Hospital tier])</f>
        <v>tier - 2</v>
      </c>
      <c r="S2258" s="20" t="str">
        <f>_xlfn.XLOOKUP(A2258,Table3[Customer ID],Table3[City tier])</f>
        <v>tier - 3</v>
      </c>
      <c r="T2258" s="20" t="str">
        <f>_xlfn.XLOOKUP(A2258,Table3[Customer ID],Table3[State ID])</f>
        <v>R1011</v>
      </c>
    </row>
    <row r="2259" spans="1:20" x14ac:dyDescent="0.3">
      <c r="A2259" s="20" t="s">
        <v>2277</v>
      </c>
      <c r="B2259" s="20" t="str">
        <f>_xlfn.XLOOKUP(A2259,Sheet3!A2259:A4593,Sheet3!B2259:B4593)</f>
        <v xml:space="preserve"> Mr</v>
      </c>
      <c r="C2259" s="20" t="str">
        <f>_xlfn.XLOOKUP(A2259,Sheet3!A2259:A4593,Sheet3!C2259:C4593)</f>
        <v>Benadum</v>
      </c>
      <c r="D2259" s="20" t="str">
        <f>_xlfn.XLOOKUP(A2259,Sheet3!A2259:A4593,Sheet3!D2259:D4593)</f>
        <v xml:space="preserve">  Blue</v>
      </c>
      <c r="E2259" s="46">
        <f>_xlfn.XLOOKUP(A2259,Sheet1!$A$2:$A$2336,Sheet1!$B$2:$B$2336)</f>
        <v>34.1</v>
      </c>
      <c r="F2259" s="20">
        <f>_xlfn.XLOOKUP(Table4[[#This Row],[Customer ID]],Sheet1!A2259:A4593,Sheet1!C2259:C4593)</f>
        <v>4.13</v>
      </c>
      <c r="G2259" s="20" t="str">
        <f>_xlfn.XLOOKUP(Table4[[#This Row],[Customer ID]],Sheet1!A2259:A4593,Sheet1!D2259:D4593)</f>
        <v>No</v>
      </c>
      <c r="H2259" s="20" t="str">
        <f>_xlfn.XLOOKUP(Table4[[#This Row],[Customer ID]],Sheet1!A2259:A4593,Sheet1!E2259:E4593)</f>
        <v>No</v>
      </c>
      <c r="I2259" s="20" t="str">
        <f>_xlfn.XLOOKUP(Table4[[#This Row],[Customer ID]],Sheet1!A2259:A4593,Sheet1!F2259:F4593)</f>
        <v>Yes</v>
      </c>
      <c r="J2259" s="20">
        <f>_xlfn.XLOOKUP(Table4[[#This Row],[Customer ID]],Sheet1!A2259:A4593,Sheet1!G2259:G4593)</f>
        <v>1</v>
      </c>
      <c r="K2259" s="20" t="str">
        <f>_xlfn.XLOOKUP(Table4[[#This Row],[Customer ID]],Sheet1!A2259:A4593,Sheet1!H2259:H4593)</f>
        <v>No</v>
      </c>
      <c r="L2259" s="20" t="str">
        <f>_xlfn.XLOOKUP(Table4[[#This Row],[Customer ID]],Sheet1!A2259:A4593,Sheet1!I2259:I4593)</f>
        <v>Obesity</v>
      </c>
      <c r="M2259" s="20" t="str">
        <f>_xlfn.XLOOKUP(A2259,Sheet1!A2259:A4593,Sheet1!J2259:J4593)</f>
        <v>Normal</v>
      </c>
      <c r="N2259" s="48" t="str">
        <f>_xlfn.XLOOKUP(Table4[[#This Row],[Customer ID]],Table3[Customer ID],Table3[Date2])</f>
        <v>30-Oct-2003</v>
      </c>
      <c r="O2259" s="20">
        <f>_xlfn.XLOOKUP(A2259,Table3[Customer ID],Table3[Age])</f>
        <v>19</v>
      </c>
      <c r="P2259" s="20">
        <f>_xlfn.XLOOKUP(A2259,Table3[Customer ID],Table3[children])</f>
        <v>0</v>
      </c>
      <c r="Q2259" s="47">
        <f>_xlfn.XLOOKUP(A2259,Table3[Customer ID],Table3[charges])</f>
        <v>1261.44</v>
      </c>
      <c r="R2259" s="20" t="str">
        <f>_xlfn.XLOOKUP(A2259,Table3[Customer ID],Table3[Hospital tier])</f>
        <v>tier - 2</v>
      </c>
      <c r="S2259" s="20" t="str">
        <f>_xlfn.XLOOKUP(A2259,Table3[Customer ID],Table3[City tier])</f>
        <v>tier - 3</v>
      </c>
      <c r="T2259" s="20" t="str">
        <f>_xlfn.XLOOKUP(A2259,Table3[Customer ID],Table3[State ID])</f>
        <v>R1011</v>
      </c>
    </row>
    <row r="2260" spans="1:20" x14ac:dyDescent="0.3">
      <c r="A2260" s="20" t="s">
        <v>2278</v>
      </c>
      <c r="B2260" s="20" t="str">
        <f>_xlfn.XLOOKUP(A2260,Sheet3!A2260:A4594,Sheet3!B2260:B4594)</f>
        <v xml:space="preserve"> Mr</v>
      </c>
      <c r="C2260" s="20" t="str">
        <f>_xlfn.XLOOKUP(A2260,Sheet3!A2260:A4594,Sheet3!C2260:C4594)</f>
        <v>Ragazzini</v>
      </c>
      <c r="D2260" s="20" t="str">
        <f>_xlfn.XLOOKUP(A2260,Sheet3!A2260:A4594,Sheet3!D2260:D4594)</f>
        <v xml:space="preserve">  Jeffrey M</v>
      </c>
      <c r="E2260" s="46">
        <f>_xlfn.XLOOKUP(A2260,Sheet1!$A$2:$A$2336,Sheet1!$B$2:$B$2336)</f>
        <v>30.4</v>
      </c>
      <c r="F2260" s="20">
        <f>_xlfn.XLOOKUP(Table4[[#This Row],[Customer ID]],Sheet1!A2260:A4594,Sheet1!C2260:C4594)</f>
        <v>4.7699999999999996</v>
      </c>
      <c r="G2260" s="20" t="str">
        <f>_xlfn.XLOOKUP(Table4[[#This Row],[Customer ID]],Sheet1!A2260:A4594,Sheet1!D2260:D4594)</f>
        <v>No</v>
      </c>
      <c r="H2260" s="20" t="str">
        <f>_xlfn.XLOOKUP(Table4[[#This Row],[Customer ID]],Sheet1!A2260:A4594,Sheet1!E2260:E4594)</f>
        <v>No</v>
      </c>
      <c r="I2260" s="20" t="str">
        <f>_xlfn.XLOOKUP(Table4[[#This Row],[Customer ID]],Sheet1!A2260:A4594,Sheet1!F2260:F4594)</f>
        <v>Yes</v>
      </c>
      <c r="J2260" s="20">
        <f>_xlfn.XLOOKUP(Table4[[#This Row],[Customer ID]],Sheet1!A2260:A4594,Sheet1!G2260:G4594)</f>
        <v>1</v>
      </c>
      <c r="K2260" s="20" t="str">
        <f>_xlfn.XLOOKUP(Table4[[#This Row],[Customer ID]],Sheet1!A2260:A4594,Sheet1!H2260:H4594)</f>
        <v>No</v>
      </c>
      <c r="L2260" s="20" t="str">
        <f>_xlfn.XLOOKUP(Table4[[#This Row],[Customer ID]],Sheet1!A2260:A4594,Sheet1!I2260:I4594)</f>
        <v>Obesity</v>
      </c>
      <c r="M2260" s="20" t="str">
        <f>_xlfn.XLOOKUP(A2260,Sheet1!A2260:A4594,Sheet1!J2260:J4594)</f>
        <v>Normal</v>
      </c>
      <c r="N2260" s="48" t="str">
        <f>_xlfn.XLOOKUP(Table4[[#This Row],[Customer ID]],Table3[Customer ID],Table3[Date2])</f>
        <v>13-Oct-2003</v>
      </c>
      <c r="O2260" s="20">
        <f>_xlfn.XLOOKUP(A2260,Table3[Customer ID],Table3[Age])</f>
        <v>19</v>
      </c>
      <c r="P2260" s="20">
        <f>_xlfn.XLOOKUP(A2260,Table3[Customer ID],Table3[children])</f>
        <v>0</v>
      </c>
      <c r="Q2260" s="47">
        <f>_xlfn.XLOOKUP(A2260,Table3[Customer ID],Table3[charges])</f>
        <v>1256.3</v>
      </c>
      <c r="R2260" s="20" t="str">
        <f>_xlfn.XLOOKUP(A2260,Table3[Customer ID],Table3[Hospital tier])</f>
        <v>tier - 2</v>
      </c>
      <c r="S2260" s="20" t="str">
        <f>_xlfn.XLOOKUP(A2260,Table3[Customer ID],Table3[City tier])</f>
        <v>tier - 3</v>
      </c>
      <c r="T2260" s="20" t="str">
        <f>_xlfn.XLOOKUP(A2260,Table3[Customer ID],Table3[State ID])</f>
        <v>R1011</v>
      </c>
    </row>
    <row r="2261" spans="1:20" x14ac:dyDescent="0.3">
      <c r="A2261" s="20" t="s">
        <v>2279</v>
      </c>
      <c r="B2261" s="20" t="str">
        <f>_xlfn.XLOOKUP(A2261,Sheet3!A2261:A4595,Sheet3!B2261:B4595)</f>
        <v xml:space="preserve"> Mr</v>
      </c>
      <c r="C2261" s="20" t="str">
        <f>_xlfn.XLOOKUP(A2261,Sheet3!A2261:A4595,Sheet3!C2261:C4595)</f>
        <v>Kessinger</v>
      </c>
      <c r="D2261" s="20" t="str">
        <f>_xlfn.XLOOKUP(A2261,Sheet3!A2261:A4595,Sheet3!D2261:D4595)</f>
        <v xml:space="preserve">  Andrew</v>
      </c>
      <c r="E2261" s="46">
        <f>_xlfn.XLOOKUP(A2261,Sheet1!$A$2:$A$2336,Sheet1!$B$2:$B$2336)</f>
        <v>28.7</v>
      </c>
      <c r="F2261" s="20">
        <f>_xlfn.XLOOKUP(Table4[[#This Row],[Customer ID]],Sheet1!A2261:A4595,Sheet1!C2261:C4595)</f>
        <v>4.99</v>
      </c>
      <c r="G2261" s="20" t="str">
        <f>_xlfn.XLOOKUP(Table4[[#This Row],[Customer ID]],Sheet1!A2261:A4595,Sheet1!D2261:D4595)</f>
        <v>No</v>
      </c>
      <c r="H2261" s="20" t="str">
        <f>_xlfn.XLOOKUP(Table4[[#This Row],[Customer ID]],Sheet1!A2261:A4595,Sheet1!E2261:E4595)</f>
        <v>No</v>
      </c>
      <c r="I2261" s="20" t="str">
        <f>_xlfn.XLOOKUP(Table4[[#This Row],[Customer ID]],Sheet1!A2261:A4595,Sheet1!F2261:F4595)</f>
        <v>Yes</v>
      </c>
      <c r="J2261" s="20">
        <f>_xlfn.XLOOKUP(Table4[[#This Row],[Customer ID]],Sheet1!A2261:A4595,Sheet1!G2261:G4595)</f>
        <v>1</v>
      </c>
      <c r="K2261" s="20" t="str">
        <f>_xlfn.XLOOKUP(Table4[[#This Row],[Customer ID]],Sheet1!A2261:A4595,Sheet1!H2261:H4595)</f>
        <v>No</v>
      </c>
      <c r="L2261" s="20" t="str">
        <f>_xlfn.XLOOKUP(Table4[[#This Row],[Customer ID]],Sheet1!A2261:A4595,Sheet1!I2261:I4595)</f>
        <v>Over Weight</v>
      </c>
      <c r="M2261" s="20" t="str">
        <f>_xlfn.XLOOKUP(A2261,Sheet1!A2261:A4595,Sheet1!J2261:J4595)</f>
        <v>Normal</v>
      </c>
      <c r="N2261" s="48" t="str">
        <f>_xlfn.XLOOKUP(Table4[[#This Row],[Customer ID]],Table3[Customer ID],Table3[Date2])</f>
        <v>10-Dec-2003</v>
      </c>
      <c r="O2261" s="20">
        <f>_xlfn.XLOOKUP(A2261,Table3[Customer ID],Table3[Age])</f>
        <v>19</v>
      </c>
      <c r="P2261" s="20">
        <f>_xlfn.XLOOKUP(A2261,Table3[Customer ID],Table3[children])</f>
        <v>0</v>
      </c>
      <c r="Q2261" s="47">
        <f>_xlfn.XLOOKUP(A2261,Table3[Customer ID],Table3[charges])</f>
        <v>1253.94</v>
      </c>
      <c r="R2261" s="20" t="str">
        <f>_xlfn.XLOOKUP(A2261,Table3[Customer ID],Table3[Hospital tier])</f>
        <v>tier - 2</v>
      </c>
      <c r="S2261" s="20" t="str">
        <f>_xlfn.XLOOKUP(A2261,Table3[Customer ID],Table3[City tier])</f>
        <v>tier - 2</v>
      </c>
      <c r="T2261" s="20" t="str">
        <f>_xlfn.XLOOKUP(A2261,Table3[Customer ID],Table3[State ID])</f>
        <v>R1011</v>
      </c>
    </row>
    <row r="2262" spans="1:20" x14ac:dyDescent="0.3">
      <c r="A2262" s="20" t="s">
        <v>2280</v>
      </c>
      <c r="B2262" s="20" t="str">
        <f>_xlfn.XLOOKUP(A2262,Sheet3!A2262:A4596,Sheet3!B2262:B4596)</f>
        <v xml:space="preserve"> Ms</v>
      </c>
      <c r="C2262" s="20" t="str">
        <f>_xlfn.XLOOKUP(A2262,Sheet3!A2262:A4596,Sheet3!C2262:C4596)</f>
        <v>Bezgin</v>
      </c>
      <c r="D2262" s="20" t="str">
        <f>_xlfn.XLOOKUP(A2262,Sheet3!A2262:A4596,Sheet3!D2262:D4596)</f>
        <v xml:space="preserve">  Julia</v>
      </c>
      <c r="E2262" s="46">
        <f>_xlfn.XLOOKUP(A2262,Sheet1!$A$2:$A$2336,Sheet1!$B$2:$B$2336)</f>
        <v>17.440000000000001</v>
      </c>
      <c r="F2262" s="20">
        <f>_xlfn.XLOOKUP(Table4[[#This Row],[Customer ID]],Sheet1!A2262:A4596,Sheet1!C2262:C4596)</f>
        <v>4.42</v>
      </c>
      <c r="G2262" s="20" t="str">
        <f>_xlfn.XLOOKUP(Table4[[#This Row],[Customer ID]],Sheet1!A2262:A4596,Sheet1!D2262:D4596)</f>
        <v>yes</v>
      </c>
      <c r="H2262" s="20" t="str">
        <f>_xlfn.XLOOKUP(Table4[[#This Row],[Customer ID]],Sheet1!A2262:A4596,Sheet1!E2262:E4596)</f>
        <v>No</v>
      </c>
      <c r="I2262" s="20" t="str">
        <f>_xlfn.XLOOKUP(Table4[[#This Row],[Customer ID]],Sheet1!A2262:A4596,Sheet1!F2262:F4596)</f>
        <v>Yes</v>
      </c>
      <c r="J2262" s="20">
        <f>_xlfn.XLOOKUP(Table4[[#This Row],[Customer ID]],Sheet1!A2262:A4596,Sheet1!G2262:G4596)</f>
        <v>1</v>
      </c>
      <c r="K2262" s="20" t="str">
        <f>_xlfn.XLOOKUP(Table4[[#This Row],[Customer ID]],Sheet1!A2262:A4596,Sheet1!H2262:H4596)</f>
        <v>No</v>
      </c>
      <c r="L2262" s="20" t="str">
        <f>_xlfn.XLOOKUP(Table4[[#This Row],[Customer ID]],Sheet1!A2262:A4596,Sheet1!I2262:I4596)</f>
        <v>Under Weight</v>
      </c>
      <c r="M2262" s="20" t="str">
        <f>_xlfn.XLOOKUP(A2262,Sheet1!A2262:A4596,Sheet1!J2262:J4596)</f>
        <v>Normal</v>
      </c>
      <c r="N2262" s="48" t="str">
        <f>_xlfn.XLOOKUP(Table4[[#This Row],[Customer ID]],Table3[Customer ID],Table3[Date2])</f>
        <v>4-Nov-1997</v>
      </c>
      <c r="O2262" s="20">
        <f>_xlfn.XLOOKUP(A2262,Table3[Customer ID],Table3[Age])</f>
        <v>25</v>
      </c>
      <c r="P2262" s="20">
        <f>_xlfn.XLOOKUP(A2262,Table3[Customer ID],Table3[children])</f>
        <v>0</v>
      </c>
      <c r="Q2262" s="47">
        <f>_xlfn.XLOOKUP(A2262,Table3[Customer ID],Table3[charges])</f>
        <v>1253</v>
      </c>
      <c r="R2262" s="20" t="str">
        <f>_xlfn.XLOOKUP(A2262,Table3[Customer ID],Table3[Hospital tier])</f>
        <v>tier - 2</v>
      </c>
      <c r="S2262" s="20" t="str">
        <f>_xlfn.XLOOKUP(A2262,Table3[Customer ID],Table3[City tier])</f>
        <v>tier - 2</v>
      </c>
      <c r="T2262" s="20" t="str">
        <f>_xlfn.XLOOKUP(A2262,Table3[Customer ID],Table3[State ID])</f>
        <v>R1013</v>
      </c>
    </row>
    <row r="2263" spans="1:20" x14ac:dyDescent="0.3">
      <c r="A2263" s="20" t="s">
        <v>2281</v>
      </c>
      <c r="B2263" s="20" t="str">
        <f>_xlfn.XLOOKUP(A2263,Sheet3!A2263:A4597,Sheet3!B2263:B4597)</f>
        <v xml:space="preserve"> Mr</v>
      </c>
      <c r="C2263" s="20" t="str">
        <f>_xlfn.XLOOKUP(A2263,Sheet3!A2263:A4597,Sheet3!C2263:C4597)</f>
        <v>Woldesilassie</v>
      </c>
      <c r="D2263" s="20" t="str">
        <f>_xlfn.XLOOKUP(A2263,Sheet3!A2263:A4597,Sheet3!D2263:D4597)</f>
        <v xml:space="preserve">  Daniel</v>
      </c>
      <c r="E2263" s="46">
        <f>_xlfn.XLOOKUP(A2263,Sheet1!$A$2:$A$2336,Sheet1!$B$2:$B$2336)</f>
        <v>27.6</v>
      </c>
      <c r="F2263" s="20">
        <f>_xlfn.XLOOKUP(Table4[[#This Row],[Customer ID]],Sheet1!A2263:A4597,Sheet1!C2263:C4597)</f>
        <v>4.01</v>
      </c>
      <c r="G2263" s="20" t="str">
        <f>_xlfn.XLOOKUP(Table4[[#This Row],[Customer ID]],Sheet1!A2263:A4597,Sheet1!D2263:D4597)</f>
        <v>No</v>
      </c>
      <c r="H2263" s="20" t="str">
        <f>_xlfn.XLOOKUP(Table4[[#This Row],[Customer ID]],Sheet1!A2263:A4597,Sheet1!E2263:E4597)</f>
        <v>No</v>
      </c>
      <c r="I2263" s="20" t="str">
        <f>_xlfn.XLOOKUP(Table4[[#This Row],[Customer ID]],Sheet1!A2263:A4597,Sheet1!F2263:F4597)</f>
        <v>Yes</v>
      </c>
      <c r="J2263" s="20">
        <f>_xlfn.XLOOKUP(Table4[[#This Row],[Customer ID]],Sheet1!A2263:A4597,Sheet1!G2263:G4597)</f>
        <v>1</v>
      </c>
      <c r="K2263" s="20" t="str">
        <f>_xlfn.XLOOKUP(Table4[[#This Row],[Customer ID]],Sheet1!A2263:A4597,Sheet1!H2263:H4597)</f>
        <v>No</v>
      </c>
      <c r="L2263" s="20" t="str">
        <f>_xlfn.XLOOKUP(Table4[[#This Row],[Customer ID]],Sheet1!A2263:A4597,Sheet1!I2263:I4597)</f>
        <v>Over Weight</v>
      </c>
      <c r="M2263" s="20" t="str">
        <f>_xlfn.XLOOKUP(A2263,Sheet1!A2263:A4597,Sheet1!J2263:J4597)</f>
        <v>Normal</v>
      </c>
      <c r="N2263" s="48" t="str">
        <f>_xlfn.XLOOKUP(Table4[[#This Row],[Customer ID]],Table3[Customer ID],Table3[Date2])</f>
        <v>15-Sep-2003</v>
      </c>
      <c r="O2263" s="20">
        <f>_xlfn.XLOOKUP(A2263,Table3[Customer ID],Table3[Age])</f>
        <v>19</v>
      </c>
      <c r="P2263" s="20">
        <f>_xlfn.XLOOKUP(A2263,Table3[Customer ID],Table3[children])</f>
        <v>0</v>
      </c>
      <c r="Q2263" s="47">
        <f>_xlfn.XLOOKUP(A2263,Table3[Customer ID],Table3[charges])</f>
        <v>1252.4100000000001</v>
      </c>
      <c r="R2263" s="20" t="str">
        <f>_xlfn.XLOOKUP(A2263,Table3[Customer ID],Table3[Hospital tier])</f>
        <v>tier - 2</v>
      </c>
      <c r="S2263" s="20" t="str">
        <f>_xlfn.XLOOKUP(A2263,Table3[Customer ID],Table3[City tier])</f>
        <v>tier - 3</v>
      </c>
      <c r="T2263" s="20" t="str">
        <f>_xlfn.XLOOKUP(A2263,Table3[Customer ID],Table3[State ID])</f>
        <v>R1011</v>
      </c>
    </row>
    <row r="2264" spans="1:20" x14ac:dyDescent="0.3">
      <c r="A2264" s="20" t="s">
        <v>2282</v>
      </c>
      <c r="B2264" s="20" t="str">
        <f>_xlfn.XLOOKUP(A2264,Sheet3!A2264:A4598,Sheet3!B2264:B4598)</f>
        <v xml:space="preserve"> Mr</v>
      </c>
      <c r="C2264" s="20" t="str">
        <f>_xlfn.XLOOKUP(A2264,Sheet3!A2264:A4598,Sheet3!C2264:C4598)</f>
        <v>Ruiz Herrero</v>
      </c>
      <c r="D2264" s="20" t="str">
        <f>_xlfn.XLOOKUP(A2264,Sheet3!A2264:A4598,Sheet3!D2264:D4598)</f>
        <v xml:space="preserve">  Jaime</v>
      </c>
      <c r="E2264" s="46">
        <f>_xlfn.XLOOKUP(A2264,Sheet1!$A$2:$A$2336,Sheet1!$B$2:$B$2336)</f>
        <v>20.7</v>
      </c>
      <c r="F2264" s="20">
        <f>_xlfn.XLOOKUP(Table4[[#This Row],[Customer ID]],Sheet1!A2264:A4598,Sheet1!C2264:C4598)</f>
        <v>4.49</v>
      </c>
      <c r="G2264" s="20" t="str">
        <f>_xlfn.XLOOKUP(Table4[[#This Row],[Customer ID]],Sheet1!A2264:A4598,Sheet1!D2264:D4598)</f>
        <v>No</v>
      </c>
      <c r="H2264" s="20" t="str">
        <f>_xlfn.XLOOKUP(Table4[[#This Row],[Customer ID]],Sheet1!A2264:A4598,Sheet1!E2264:E4598)</f>
        <v>No</v>
      </c>
      <c r="I2264" s="20" t="str">
        <f>_xlfn.XLOOKUP(Table4[[#This Row],[Customer ID]],Sheet1!A2264:A4598,Sheet1!F2264:F4598)</f>
        <v>Yes</v>
      </c>
      <c r="J2264" s="20">
        <f>_xlfn.XLOOKUP(Table4[[#This Row],[Customer ID]],Sheet1!A2264:A4598,Sheet1!G2264:G4598)</f>
        <v>1</v>
      </c>
      <c r="K2264" s="20" t="str">
        <f>_xlfn.XLOOKUP(Table4[[#This Row],[Customer ID]],Sheet1!A2264:A4598,Sheet1!H2264:H4598)</f>
        <v>No</v>
      </c>
      <c r="L2264" s="20" t="str">
        <f>_xlfn.XLOOKUP(Table4[[#This Row],[Customer ID]],Sheet1!A2264:A4598,Sheet1!I2264:I4598)</f>
        <v>Normal weight</v>
      </c>
      <c r="M2264" s="20" t="str">
        <f>_xlfn.XLOOKUP(A2264,Sheet1!A2264:A4598,Sheet1!J2264:J4598)</f>
        <v>Normal</v>
      </c>
      <c r="N2264" s="48" t="str">
        <f>_xlfn.XLOOKUP(Table4[[#This Row],[Customer ID]],Table3[Customer ID],Table3[Date2])</f>
        <v>8-Sep-2003</v>
      </c>
      <c r="O2264" s="20">
        <f>_xlfn.XLOOKUP(A2264,Table3[Customer ID],Table3[Age])</f>
        <v>19</v>
      </c>
      <c r="P2264" s="20">
        <f>_xlfn.XLOOKUP(A2264,Table3[Customer ID],Table3[children])</f>
        <v>0</v>
      </c>
      <c r="Q2264" s="47">
        <f>_xlfn.XLOOKUP(A2264,Table3[Customer ID],Table3[charges])</f>
        <v>1242.82</v>
      </c>
      <c r="R2264" s="20" t="str">
        <f>_xlfn.XLOOKUP(A2264,Table3[Customer ID],Table3[Hospital tier])</f>
        <v>tier - 2</v>
      </c>
      <c r="S2264" s="20" t="str">
        <f>_xlfn.XLOOKUP(A2264,Table3[Customer ID],Table3[City tier])</f>
        <v>tier - 1</v>
      </c>
      <c r="T2264" s="20" t="str">
        <f>_xlfn.XLOOKUP(A2264,Table3[Customer ID],Table3[State ID])</f>
        <v>R1011</v>
      </c>
    </row>
    <row r="2265" spans="1:20" x14ac:dyDescent="0.3">
      <c r="A2265" s="20" t="s">
        <v>2283</v>
      </c>
      <c r="B2265" s="20" t="str">
        <f>_xlfn.XLOOKUP(A2265,Sheet3!A2265:A4599,Sheet3!B2265:B4599)</f>
        <v xml:space="preserve"> Mr</v>
      </c>
      <c r="C2265" s="20" t="str">
        <f>_xlfn.XLOOKUP(A2265,Sheet3!A2265:A4599,Sheet3!C2265:C4599)</f>
        <v>Bin Alias</v>
      </c>
      <c r="D2265" s="20" t="str">
        <f>_xlfn.XLOOKUP(A2265,Sheet3!A2265:A4599,Sheet3!D2265:D4599)</f>
        <v xml:space="preserve">  Mohd Syahidan</v>
      </c>
      <c r="E2265" s="46">
        <f>_xlfn.XLOOKUP(A2265,Sheet1!$A$2:$A$2336,Sheet1!$B$2:$B$2336)</f>
        <v>20.3</v>
      </c>
      <c r="F2265" s="20">
        <f>_xlfn.XLOOKUP(Table4[[#This Row],[Customer ID]],Sheet1!A2265:A4599,Sheet1!C2265:C4599)</f>
        <v>6.37</v>
      </c>
      <c r="G2265" s="20" t="str">
        <f>_xlfn.XLOOKUP(Table4[[#This Row],[Customer ID]],Sheet1!A2265:A4599,Sheet1!D2265:D4599)</f>
        <v>No</v>
      </c>
      <c r="H2265" s="20" t="str">
        <f>_xlfn.XLOOKUP(Table4[[#This Row],[Customer ID]],Sheet1!A2265:A4599,Sheet1!E2265:E4599)</f>
        <v>No</v>
      </c>
      <c r="I2265" s="20" t="str">
        <f>_xlfn.XLOOKUP(Table4[[#This Row],[Customer ID]],Sheet1!A2265:A4599,Sheet1!F2265:F4599)</f>
        <v>Yes</v>
      </c>
      <c r="J2265" s="20">
        <f>_xlfn.XLOOKUP(Table4[[#This Row],[Customer ID]],Sheet1!A2265:A4599,Sheet1!G2265:G4599)</f>
        <v>1</v>
      </c>
      <c r="K2265" s="20" t="str">
        <f>_xlfn.XLOOKUP(Table4[[#This Row],[Customer ID]],Sheet1!A2265:A4599,Sheet1!H2265:H4599)</f>
        <v>No</v>
      </c>
      <c r="L2265" s="20" t="str">
        <f>_xlfn.XLOOKUP(Table4[[#This Row],[Customer ID]],Sheet1!A2265:A4599,Sheet1!I2265:I4599)</f>
        <v>Normal weight</v>
      </c>
      <c r="M2265" s="20" t="str">
        <f>_xlfn.XLOOKUP(A2265,Sheet1!A2265:A4599,Sheet1!J2265:J4599)</f>
        <v>Prediabetes</v>
      </c>
      <c r="N2265" s="48" t="str">
        <f>_xlfn.XLOOKUP(Table4[[#This Row],[Customer ID]],Table3[Customer ID],Table3[Date2])</f>
        <v>15-Sep-2003</v>
      </c>
      <c r="O2265" s="20">
        <f>_xlfn.XLOOKUP(A2265,Table3[Customer ID],Table3[Age])</f>
        <v>19</v>
      </c>
      <c r="P2265" s="20">
        <f>_xlfn.XLOOKUP(A2265,Table3[Customer ID],Table3[children])</f>
        <v>0</v>
      </c>
      <c r="Q2265" s="47">
        <f>_xlfn.XLOOKUP(A2265,Table3[Customer ID],Table3[charges])</f>
        <v>1242.26</v>
      </c>
      <c r="R2265" s="20" t="str">
        <f>_xlfn.XLOOKUP(A2265,Table3[Customer ID],Table3[Hospital tier])</f>
        <v>tier - 2</v>
      </c>
      <c r="S2265" s="20" t="str">
        <f>_xlfn.XLOOKUP(A2265,Table3[Customer ID],Table3[City tier])</f>
        <v>tier - 1</v>
      </c>
      <c r="T2265" s="20" t="str">
        <f>_xlfn.XLOOKUP(A2265,Table3[Customer ID],Table3[State ID])</f>
        <v>R1011</v>
      </c>
    </row>
    <row r="2266" spans="1:20" x14ac:dyDescent="0.3">
      <c r="A2266" s="20" t="s">
        <v>2284</v>
      </c>
      <c r="B2266" s="20" t="str">
        <f>_xlfn.XLOOKUP(A2266,Sheet3!A2266:A4600,Sheet3!B2266:B4600)</f>
        <v xml:space="preserve"> Mr</v>
      </c>
      <c r="C2266" s="20" t="str">
        <f>_xlfn.XLOOKUP(A2266,Sheet3!A2266:A4600,Sheet3!C2266:C4600)</f>
        <v>Fischer-Daly</v>
      </c>
      <c r="D2266" s="20" t="str">
        <f>_xlfn.XLOOKUP(A2266,Sheet3!A2266:A4600,Sheet3!D2266:D4600)</f>
        <v xml:space="preserve">  Matthew</v>
      </c>
      <c r="E2266" s="46">
        <f>_xlfn.XLOOKUP(A2266,Sheet1!$A$2:$A$2336,Sheet1!$B$2:$B$2336)</f>
        <v>19.8</v>
      </c>
      <c r="F2266" s="20">
        <f>_xlfn.XLOOKUP(Table4[[#This Row],[Customer ID]],Sheet1!A2266:A4600,Sheet1!C2266:C4600)</f>
        <v>5.12</v>
      </c>
      <c r="G2266" s="20" t="str">
        <f>_xlfn.XLOOKUP(Table4[[#This Row],[Customer ID]],Sheet1!A2266:A4600,Sheet1!D2266:D4600)</f>
        <v>No</v>
      </c>
      <c r="H2266" s="20" t="str">
        <f>_xlfn.XLOOKUP(Table4[[#This Row],[Customer ID]],Sheet1!A2266:A4600,Sheet1!E2266:E4600)</f>
        <v>No</v>
      </c>
      <c r="I2266" s="20" t="str">
        <f>_xlfn.XLOOKUP(Table4[[#This Row],[Customer ID]],Sheet1!A2266:A4600,Sheet1!F2266:F4600)</f>
        <v>Yes</v>
      </c>
      <c r="J2266" s="20">
        <f>_xlfn.XLOOKUP(Table4[[#This Row],[Customer ID]],Sheet1!A2266:A4600,Sheet1!G2266:G4600)</f>
        <v>1</v>
      </c>
      <c r="K2266" s="20" t="str">
        <f>_xlfn.XLOOKUP(Table4[[#This Row],[Customer ID]],Sheet1!A2266:A4600,Sheet1!H2266:H4600)</f>
        <v>No</v>
      </c>
      <c r="L2266" s="20" t="str">
        <f>_xlfn.XLOOKUP(Table4[[#This Row],[Customer ID]],Sheet1!A2266:A4600,Sheet1!I2266:I4600)</f>
        <v>Normal weight</v>
      </c>
      <c r="M2266" s="20" t="str">
        <f>_xlfn.XLOOKUP(A2266,Sheet1!A2266:A4600,Sheet1!J2266:J4600)</f>
        <v>Normal</v>
      </c>
      <c r="N2266" s="48" t="str">
        <f>_xlfn.XLOOKUP(Table4[[#This Row],[Customer ID]],Table3[Customer ID],Table3[Date2])</f>
        <v>2-Aug-2003</v>
      </c>
      <c r="O2266" s="20">
        <f>_xlfn.XLOOKUP(A2266,Table3[Customer ID],Table3[Age])</f>
        <v>19</v>
      </c>
      <c r="P2266" s="20">
        <f>_xlfn.XLOOKUP(A2266,Table3[Customer ID],Table3[children])</f>
        <v>0</v>
      </c>
      <c r="Q2266" s="47">
        <f>_xlfn.XLOOKUP(A2266,Table3[Customer ID],Table3[charges])</f>
        <v>1241.57</v>
      </c>
      <c r="R2266" s="20" t="str">
        <f>_xlfn.XLOOKUP(A2266,Table3[Customer ID],Table3[Hospital tier])</f>
        <v>tier - 2</v>
      </c>
      <c r="S2266" s="20" t="str">
        <f>_xlfn.XLOOKUP(A2266,Table3[Customer ID],Table3[City tier])</f>
        <v>tier - 2</v>
      </c>
      <c r="T2266" s="20" t="str">
        <f>_xlfn.XLOOKUP(A2266,Table3[Customer ID],Table3[State ID])</f>
        <v>R1011</v>
      </c>
    </row>
    <row r="2267" spans="1:20" x14ac:dyDescent="0.3">
      <c r="A2267" s="20" t="s">
        <v>2285</v>
      </c>
      <c r="B2267" s="20" t="str">
        <f>_xlfn.XLOOKUP(A2267,Sheet3!A2267:A4601,Sheet3!B2267:B4601)</f>
        <v xml:space="preserve"> Ms</v>
      </c>
      <c r="C2267" s="20" t="str">
        <f>_xlfn.XLOOKUP(A2267,Sheet3!A2267:A4601,Sheet3!C2267:C4601)</f>
        <v>Pulliam</v>
      </c>
      <c r="D2267" s="20" t="str">
        <f>_xlfn.XLOOKUP(A2267,Sheet3!A2267:A4601,Sheet3!D2267:D4601)</f>
        <v xml:space="preserve">  Elizabeth S.</v>
      </c>
      <c r="E2267" s="46">
        <f>_xlfn.XLOOKUP(A2267,Sheet1!$A$2:$A$2336,Sheet1!$B$2:$B$2336)</f>
        <v>21.87</v>
      </c>
      <c r="F2267" s="20">
        <f>_xlfn.XLOOKUP(Table4[[#This Row],[Customer ID]],Sheet1!A2267:A4601,Sheet1!C2267:C4601)</f>
        <v>8.59</v>
      </c>
      <c r="G2267" s="20" t="str">
        <f>_xlfn.XLOOKUP(Table4[[#This Row],[Customer ID]],Sheet1!A2267:A4601,Sheet1!D2267:D4601)</f>
        <v>No</v>
      </c>
      <c r="H2267" s="20" t="str">
        <f>_xlfn.XLOOKUP(Table4[[#This Row],[Customer ID]],Sheet1!A2267:A4601,Sheet1!E2267:E4601)</f>
        <v>No</v>
      </c>
      <c r="I2267" s="20" t="str">
        <f>_xlfn.XLOOKUP(Table4[[#This Row],[Customer ID]],Sheet1!A2267:A4601,Sheet1!F2267:F4601)</f>
        <v>No</v>
      </c>
      <c r="J2267" s="20">
        <f>_xlfn.XLOOKUP(Table4[[#This Row],[Customer ID]],Sheet1!A2267:A4601,Sheet1!G2267:G4601)</f>
        <v>0</v>
      </c>
      <c r="K2267" s="20" t="str">
        <f>_xlfn.XLOOKUP(Table4[[#This Row],[Customer ID]],Sheet1!A2267:A4601,Sheet1!H2267:H4601)</f>
        <v>No</v>
      </c>
      <c r="L2267" s="20" t="str">
        <f>_xlfn.XLOOKUP(Table4[[#This Row],[Customer ID]],Sheet1!A2267:A4601,Sheet1!I2267:I4601)</f>
        <v>Normal weight</v>
      </c>
      <c r="M2267" s="20" t="str">
        <f>_xlfn.XLOOKUP(A2267,Sheet1!A2267:A4601,Sheet1!J2267:J4601)</f>
        <v>Diabetes</v>
      </c>
      <c r="N2267" s="48" t="str">
        <f>_xlfn.XLOOKUP(Table4[[#This Row],[Customer ID]],Table3[Customer ID],Table3[Date2])</f>
        <v>1-Jul-2002</v>
      </c>
      <c r="O2267" s="20">
        <f>_xlfn.XLOOKUP(A2267,Table3[Customer ID],Table3[Age])</f>
        <v>20</v>
      </c>
      <c r="P2267" s="20">
        <f>_xlfn.XLOOKUP(A2267,Table3[Customer ID],Table3[children])</f>
        <v>0</v>
      </c>
      <c r="Q2267" s="47">
        <f>_xlfn.XLOOKUP(A2267,Table3[Customer ID],Table3[charges])</f>
        <v>1241</v>
      </c>
      <c r="R2267" s="20" t="str">
        <f>_xlfn.XLOOKUP(A2267,Table3[Customer ID],Table3[Hospital tier])</f>
        <v>tier - 2</v>
      </c>
      <c r="S2267" s="20" t="str">
        <f>_xlfn.XLOOKUP(A2267,Table3[Customer ID],Table3[City tier])</f>
        <v>tier - 2</v>
      </c>
      <c r="T2267" s="20" t="str">
        <f>_xlfn.XLOOKUP(A2267,Table3[Customer ID],Table3[State ID])</f>
        <v>R1013</v>
      </c>
    </row>
    <row r="2268" spans="1:20" x14ac:dyDescent="0.3">
      <c r="A2268" s="20" t="s">
        <v>2286</v>
      </c>
      <c r="B2268" s="20" t="str">
        <f>_xlfn.XLOOKUP(A2268,Sheet3!A2268:A4602,Sheet3!B2268:B4602)</f>
        <v xml:space="preserve"> Ms</v>
      </c>
      <c r="C2268" s="20" t="str">
        <f>_xlfn.XLOOKUP(A2268,Sheet3!A2268:A4602,Sheet3!C2268:C4602)</f>
        <v>Guisinger</v>
      </c>
      <c r="D2268" s="20" t="str">
        <f>_xlfn.XLOOKUP(A2268,Sheet3!A2268:A4602,Sheet3!D2268:D4602)</f>
        <v xml:space="preserve">  Katie</v>
      </c>
      <c r="E2268" s="46">
        <f>_xlfn.XLOOKUP(A2268,Sheet1!$A$2:$A$2336,Sheet1!$B$2:$B$2336)</f>
        <v>16.600000000000001</v>
      </c>
      <c r="F2268" s="20">
        <f>_xlfn.XLOOKUP(Table4[[#This Row],[Customer ID]],Sheet1!A2268:A4602,Sheet1!C2268:C4602)</f>
        <v>5.87</v>
      </c>
      <c r="G2268" s="20" t="str">
        <f>_xlfn.XLOOKUP(Table4[[#This Row],[Customer ID]],Sheet1!A2268:A4602,Sheet1!D2268:D4602)</f>
        <v>No</v>
      </c>
      <c r="H2268" s="20" t="str">
        <f>_xlfn.XLOOKUP(Table4[[#This Row],[Customer ID]],Sheet1!A2268:A4602,Sheet1!E2268:E4602)</f>
        <v>No</v>
      </c>
      <c r="I2268" s="20" t="str">
        <f>_xlfn.XLOOKUP(Table4[[#This Row],[Customer ID]],Sheet1!A2268:A4602,Sheet1!F2268:F4602)</f>
        <v>No</v>
      </c>
      <c r="J2268" s="20">
        <f>_xlfn.XLOOKUP(Table4[[#This Row],[Customer ID]],Sheet1!A2268:A4602,Sheet1!G2268:G4602)</f>
        <v>1</v>
      </c>
      <c r="K2268" s="20" t="str">
        <f>_xlfn.XLOOKUP(Table4[[#This Row],[Customer ID]],Sheet1!A2268:A4602,Sheet1!H2268:H4602)</f>
        <v>No</v>
      </c>
      <c r="L2268" s="20" t="str">
        <f>_xlfn.XLOOKUP(Table4[[#This Row],[Customer ID]],Sheet1!A2268:A4602,Sheet1!I2268:I4602)</f>
        <v>Under Weight</v>
      </c>
      <c r="M2268" s="20" t="str">
        <f>_xlfn.XLOOKUP(A2268,Sheet1!A2268:A4602,Sheet1!J2268:J4602)</f>
        <v>Prediabetes</v>
      </c>
      <c r="N2268" s="48" t="str">
        <f>_xlfn.XLOOKUP(Table4[[#This Row],[Customer ID]],Table3[Customer ID],Table3[Date2])</f>
        <v>11-Oct-1998</v>
      </c>
      <c r="O2268" s="20">
        <f>_xlfn.XLOOKUP(A2268,Table3[Customer ID],Table3[Age])</f>
        <v>24</v>
      </c>
      <c r="P2268" s="20">
        <f>_xlfn.XLOOKUP(A2268,Table3[Customer ID],Table3[children])</f>
        <v>0</v>
      </c>
      <c r="Q2268" s="47">
        <f>_xlfn.XLOOKUP(A2268,Table3[Customer ID],Table3[charges])</f>
        <v>1240</v>
      </c>
      <c r="R2268" s="20" t="str">
        <f>_xlfn.XLOOKUP(A2268,Table3[Customer ID],Table3[Hospital tier])</f>
        <v>tier - 2</v>
      </c>
      <c r="S2268" s="20" t="str">
        <f>_xlfn.XLOOKUP(A2268,Table3[Customer ID],Table3[City tier])</f>
        <v>tier - 1</v>
      </c>
      <c r="T2268" s="20" t="str">
        <f>_xlfn.XLOOKUP(A2268,Table3[Customer ID],Table3[State ID])</f>
        <v>R1012</v>
      </c>
    </row>
    <row r="2269" spans="1:20" x14ac:dyDescent="0.3">
      <c r="A2269" s="20" t="s">
        <v>2287</v>
      </c>
      <c r="B2269" s="20" t="str">
        <f>_xlfn.XLOOKUP(A2269,Sheet3!A2269:A4603,Sheet3!B2269:B4603)</f>
        <v xml:space="preserve"> Ms</v>
      </c>
      <c r="C2269" s="20" t="str">
        <f>_xlfn.XLOOKUP(A2269,Sheet3!A2269:A4603,Sheet3!C2269:C4603)</f>
        <v>Arnerich</v>
      </c>
      <c r="D2269" s="20" t="str">
        <f>_xlfn.XLOOKUP(A2269,Sheet3!A2269:A4603,Sheet3!D2269:D4603)</f>
        <v xml:space="preserve">  Christi A.</v>
      </c>
      <c r="E2269" s="46">
        <f>_xlfn.XLOOKUP(A2269,Sheet1!$A$2:$A$2336,Sheet1!$B$2:$B$2336)</f>
        <v>21.98</v>
      </c>
      <c r="F2269" s="20">
        <f>_xlfn.XLOOKUP(Table4[[#This Row],[Customer ID]],Sheet1!A2269:A4603,Sheet1!C2269:C4603)</f>
        <v>7.03</v>
      </c>
      <c r="G2269" s="20" t="str">
        <f>_xlfn.XLOOKUP(Table4[[#This Row],[Customer ID]],Sheet1!A2269:A4603,Sheet1!D2269:D4603)</f>
        <v>No</v>
      </c>
      <c r="H2269" s="20" t="str">
        <f>_xlfn.XLOOKUP(Table4[[#This Row],[Customer ID]],Sheet1!A2269:A4603,Sheet1!E2269:E4603)</f>
        <v>No</v>
      </c>
      <c r="I2269" s="20" t="str">
        <f>_xlfn.XLOOKUP(Table4[[#This Row],[Customer ID]],Sheet1!A2269:A4603,Sheet1!F2269:F4603)</f>
        <v>No</v>
      </c>
      <c r="J2269" s="20">
        <f>_xlfn.XLOOKUP(Table4[[#This Row],[Customer ID]],Sheet1!A2269:A4603,Sheet1!G2269:G4603)</f>
        <v>0</v>
      </c>
      <c r="K2269" s="20" t="str">
        <f>_xlfn.XLOOKUP(Table4[[#This Row],[Customer ID]],Sheet1!A2269:A4603,Sheet1!H2269:H4603)</f>
        <v>No</v>
      </c>
      <c r="L2269" s="20" t="str">
        <f>_xlfn.XLOOKUP(Table4[[#This Row],[Customer ID]],Sheet1!A2269:A4603,Sheet1!I2269:I4603)</f>
        <v>Normal weight</v>
      </c>
      <c r="M2269" s="20" t="str">
        <f>_xlfn.XLOOKUP(A2269,Sheet1!A2269:A4603,Sheet1!J2269:J4603)</f>
        <v>Diabetes</v>
      </c>
      <c r="N2269" s="48" t="str">
        <f>_xlfn.XLOOKUP(Table4[[#This Row],[Customer ID]],Table3[Customer ID],Table3[Date2])</f>
        <v>12-Dec-2002</v>
      </c>
      <c r="O2269" s="20">
        <f>_xlfn.XLOOKUP(A2269,Table3[Customer ID],Table3[Age])</f>
        <v>20</v>
      </c>
      <c r="P2269" s="20">
        <f>_xlfn.XLOOKUP(A2269,Table3[Customer ID],Table3[children])</f>
        <v>0</v>
      </c>
      <c r="Q2269" s="47">
        <f>_xlfn.XLOOKUP(A2269,Table3[Customer ID],Table3[charges])</f>
        <v>1237</v>
      </c>
      <c r="R2269" s="20" t="str">
        <f>_xlfn.XLOOKUP(A2269,Table3[Customer ID],Table3[Hospital tier])</f>
        <v>tier - 2</v>
      </c>
      <c r="S2269" s="20" t="str">
        <f>_xlfn.XLOOKUP(A2269,Table3[Customer ID],Table3[City tier])</f>
        <v>tier - 2</v>
      </c>
      <c r="T2269" s="20" t="str">
        <f>_xlfn.XLOOKUP(A2269,Table3[Customer ID],Table3[State ID])</f>
        <v>R1013</v>
      </c>
    </row>
    <row r="2270" spans="1:20" x14ac:dyDescent="0.3">
      <c r="A2270" s="20" t="s">
        <v>2288</v>
      </c>
      <c r="B2270" s="20" t="str">
        <f>_xlfn.XLOOKUP(A2270,Sheet3!A2270:A4604,Sheet3!B2270:B4604)</f>
        <v xml:space="preserve"> Ms</v>
      </c>
      <c r="C2270" s="20" t="str">
        <f>_xlfn.XLOOKUP(A2270,Sheet3!A2270:A4604,Sheet3!C2270:C4604)</f>
        <v>Lynch</v>
      </c>
      <c r="D2270" s="20" t="str">
        <f>_xlfn.XLOOKUP(A2270,Sheet3!A2270:A4604,Sheet3!D2270:D4604)</f>
        <v xml:space="preserve">  Sandra K.</v>
      </c>
      <c r="E2270" s="46">
        <f>_xlfn.XLOOKUP(A2270,Sheet1!$A$2:$A$2336,Sheet1!$B$2:$B$2336)</f>
        <v>19.7</v>
      </c>
      <c r="F2270" s="20">
        <f>_xlfn.XLOOKUP(Table4[[#This Row],[Customer ID]],Sheet1!A2270:A4604,Sheet1!C2270:C4604)</f>
        <v>5.51</v>
      </c>
      <c r="G2270" s="20" t="str">
        <f>_xlfn.XLOOKUP(Table4[[#This Row],[Customer ID]],Sheet1!A2270:A4604,Sheet1!D2270:D4604)</f>
        <v>No</v>
      </c>
      <c r="H2270" s="20" t="str">
        <f>_xlfn.XLOOKUP(Table4[[#This Row],[Customer ID]],Sheet1!A2270:A4604,Sheet1!E2270:E4604)</f>
        <v>No</v>
      </c>
      <c r="I2270" s="20" t="str">
        <f>_xlfn.XLOOKUP(Table4[[#This Row],[Customer ID]],Sheet1!A2270:A4604,Sheet1!F2270:F4604)</f>
        <v>No</v>
      </c>
      <c r="J2270" s="20">
        <f>_xlfn.XLOOKUP(Table4[[#This Row],[Customer ID]],Sheet1!A2270:A4604,Sheet1!G2270:G4604)</f>
        <v>1</v>
      </c>
      <c r="K2270" s="20" t="str">
        <f>_xlfn.XLOOKUP(Table4[[#This Row],[Customer ID]],Sheet1!A2270:A4604,Sheet1!H2270:H4604)</f>
        <v>No</v>
      </c>
      <c r="L2270" s="20" t="str">
        <f>_xlfn.XLOOKUP(Table4[[#This Row],[Customer ID]],Sheet1!A2270:A4604,Sheet1!I2270:I4604)</f>
        <v>Normal weight</v>
      </c>
      <c r="M2270" s="20" t="str">
        <f>_xlfn.XLOOKUP(A2270,Sheet1!A2270:A4604,Sheet1!J2270:J4604)</f>
        <v>Normal</v>
      </c>
      <c r="N2270" s="48" t="str">
        <f>_xlfn.XLOOKUP(Table4[[#This Row],[Customer ID]],Table3[Customer ID],Table3[Date2])</f>
        <v>13-Jul-1998</v>
      </c>
      <c r="O2270" s="20">
        <f>_xlfn.XLOOKUP(A2270,Table3[Customer ID],Table3[Age])</f>
        <v>24</v>
      </c>
      <c r="P2270" s="20">
        <f>_xlfn.XLOOKUP(A2270,Table3[Customer ID],Table3[children])</f>
        <v>0</v>
      </c>
      <c r="Q2270" s="47">
        <f>_xlfn.XLOOKUP(A2270,Table3[Customer ID],Table3[charges])</f>
        <v>1234</v>
      </c>
      <c r="R2270" s="20" t="str">
        <f>_xlfn.XLOOKUP(A2270,Table3[Customer ID],Table3[Hospital tier])</f>
        <v>tier - 2</v>
      </c>
      <c r="S2270" s="20" t="str">
        <f>_xlfn.XLOOKUP(A2270,Table3[Customer ID],Table3[City tier])</f>
        <v>tier - 1</v>
      </c>
      <c r="T2270" s="20" t="str">
        <f>_xlfn.XLOOKUP(A2270,Table3[Customer ID],Table3[State ID])</f>
        <v>R1013</v>
      </c>
    </row>
    <row r="2271" spans="1:20" x14ac:dyDescent="0.3">
      <c r="A2271" s="20" t="s">
        <v>2289</v>
      </c>
      <c r="B2271" s="20" t="str">
        <f>_xlfn.XLOOKUP(A2271,Sheet3!A2271:A4605,Sheet3!B2271:B4605)</f>
        <v xml:space="preserve"> Ms</v>
      </c>
      <c r="C2271" s="20" t="str">
        <f>_xlfn.XLOOKUP(A2271,Sheet3!A2271:A4605,Sheet3!C2271:C4605)</f>
        <v>Reilly</v>
      </c>
      <c r="D2271" s="20" t="str">
        <f>_xlfn.XLOOKUP(A2271,Sheet3!A2271:A4605,Sheet3!D2271:D4605)</f>
        <v xml:space="preserve">  Katharine</v>
      </c>
      <c r="E2271" s="46">
        <f>_xlfn.XLOOKUP(A2271,Sheet1!$A$2:$A$2336,Sheet1!$B$2:$B$2336)</f>
        <v>19.21</v>
      </c>
      <c r="F2271" s="20">
        <f>_xlfn.XLOOKUP(Table4[[#This Row],[Customer ID]],Sheet1!A2271:A4605,Sheet1!C2271:C4605)</f>
        <v>4.76</v>
      </c>
      <c r="G2271" s="20" t="str">
        <f>_xlfn.XLOOKUP(Table4[[#This Row],[Customer ID]],Sheet1!A2271:A4605,Sheet1!D2271:D4605)</f>
        <v>No</v>
      </c>
      <c r="H2271" s="20" t="str">
        <f>_xlfn.XLOOKUP(Table4[[#This Row],[Customer ID]],Sheet1!A2271:A4605,Sheet1!E2271:E4605)</f>
        <v>yes</v>
      </c>
      <c r="I2271" s="20" t="str">
        <f>_xlfn.XLOOKUP(Table4[[#This Row],[Customer ID]],Sheet1!A2271:A4605,Sheet1!F2271:F4605)</f>
        <v>No</v>
      </c>
      <c r="J2271" s="20">
        <f>_xlfn.XLOOKUP(Table4[[#This Row],[Customer ID]],Sheet1!A2271:A4605,Sheet1!G2271:G4605)</f>
        <v>1</v>
      </c>
      <c r="K2271" s="20" t="str">
        <f>_xlfn.XLOOKUP(Table4[[#This Row],[Customer ID]],Sheet1!A2271:A4605,Sheet1!H2271:H4605)</f>
        <v>No</v>
      </c>
      <c r="L2271" s="20" t="str">
        <f>_xlfn.XLOOKUP(Table4[[#This Row],[Customer ID]],Sheet1!A2271:A4605,Sheet1!I2271:I4605)</f>
        <v>Normal weight</v>
      </c>
      <c r="M2271" s="20" t="str">
        <f>_xlfn.XLOOKUP(A2271,Sheet1!A2271:A4605,Sheet1!J2271:J4605)</f>
        <v>Normal</v>
      </c>
      <c r="N2271" s="48" t="str">
        <f>_xlfn.XLOOKUP(Table4[[#This Row],[Customer ID]],Table3[Customer ID],Table3[Date2])</f>
        <v>16-Oct-2004</v>
      </c>
      <c r="O2271" s="20">
        <f>_xlfn.XLOOKUP(A2271,Table3[Customer ID],Table3[Age])</f>
        <v>18</v>
      </c>
      <c r="P2271" s="20">
        <f>_xlfn.XLOOKUP(A2271,Table3[Customer ID],Table3[children])</f>
        <v>0</v>
      </c>
      <c r="Q2271" s="47">
        <f>_xlfn.XLOOKUP(A2271,Table3[Customer ID],Table3[charges])</f>
        <v>1228</v>
      </c>
      <c r="R2271" s="20" t="str">
        <f>_xlfn.XLOOKUP(A2271,Table3[Customer ID],Table3[Hospital tier])</f>
        <v>tier - 2</v>
      </c>
      <c r="S2271" s="20" t="str">
        <f>_xlfn.XLOOKUP(A2271,Table3[Customer ID],Table3[City tier])</f>
        <v>tier - 1</v>
      </c>
      <c r="T2271" s="20" t="str">
        <f>_xlfn.XLOOKUP(A2271,Table3[Customer ID],Table3[State ID])</f>
        <v>R1012</v>
      </c>
    </row>
    <row r="2272" spans="1:20" x14ac:dyDescent="0.3">
      <c r="A2272" s="20" t="s">
        <v>2290</v>
      </c>
      <c r="B2272" s="20" t="str">
        <f>_xlfn.XLOOKUP(A2272,Sheet3!A2272:A4606,Sheet3!B2272:B4606)</f>
        <v xml:space="preserve"> Mr</v>
      </c>
      <c r="C2272" s="20" t="str">
        <f>_xlfn.XLOOKUP(A2272,Sheet3!A2272:A4606,Sheet3!C2272:C4606)</f>
        <v>Nolette</v>
      </c>
      <c r="D2272" s="20" t="str">
        <f>_xlfn.XLOOKUP(A2272,Sheet3!A2272:A4606,Sheet3!D2272:D4606)</f>
        <v xml:space="preserve">  Jerome</v>
      </c>
      <c r="E2272" s="46">
        <f>_xlfn.XLOOKUP(A2272,Sheet1!$A$2:$A$2336,Sheet1!$B$2:$B$2336)</f>
        <v>19.3</v>
      </c>
      <c r="F2272" s="20">
        <f>_xlfn.XLOOKUP(Table4[[#This Row],[Customer ID]],Sheet1!A2272:A4606,Sheet1!C2272:C4606)</f>
        <v>4.7</v>
      </c>
      <c r="G2272" s="20" t="str">
        <f>_xlfn.XLOOKUP(Table4[[#This Row],[Customer ID]],Sheet1!A2272:A4606,Sheet1!D2272:D4606)</f>
        <v>No</v>
      </c>
      <c r="H2272" s="20" t="str">
        <f>_xlfn.XLOOKUP(Table4[[#This Row],[Customer ID]],Sheet1!A2272:A4606,Sheet1!E2272:E4606)</f>
        <v>yes</v>
      </c>
      <c r="I2272" s="20" t="str">
        <f>_xlfn.XLOOKUP(Table4[[#This Row],[Customer ID]],Sheet1!A2272:A4606,Sheet1!F2272:F4606)</f>
        <v>No</v>
      </c>
      <c r="J2272" s="20">
        <f>_xlfn.XLOOKUP(Table4[[#This Row],[Customer ID]],Sheet1!A2272:A4606,Sheet1!G2272:G4606)</f>
        <v>1</v>
      </c>
      <c r="K2272" s="20" t="str">
        <f>_xlfn.XLOOKUP(Table4[[#This Row],[Customer ID]],Sheet1!A2272:A4606,Sheet1!H2272:H4606)</f>
        <v>No</v>
      </c>
      <c r="L2272" s="20" t="str">
        <f>_xlfn.XLOOKUP(Table4[[#This Row],[Customer ID]],Sheet1!A2272:A4606,Sheet1!I2272:I4606)</f>
        <v>Normal weight</v>
      </c>
      <c r="M2272" s="20" t="str">
        <f>_xlfn.XLOOKUP(A2272,Sheet1!A2272:A4606,Sheet1!J2272:J4606)</f>
        <v>Normal</v>
      </c>
      <c r="N2272" s="48" t="str">
        <f>_xlfn.XLOOKUP(Table4[[#This Row],[Customer ID]],Table3[Customer ID],Table3[Date2])</f>
        <v>9-Jul-2004</v>
      </c>
      <c r="O2272" s="20">
        <f>_xlfn.XLOOKUP(A2272,Table3[Customer ID],Table3[Age])</f>
        <v>18</v>
      </c>
      <c r="P2272" s="20">
        <f>_xlfn.XLOOKUP(A2272,Table3[Customer ID],Table3[children])</f>
        <v>0</v>
      </c>
      <c r="Q2272" s="47">
        <f>_xlfn.XLOOKUP(A2272,Table3[Customer ID],Table3[charges])</f>
        <v>1224</v>
      </c>
      <c r="R2272" s="20" t="str">
        <f>_xlfn.XLOOKUP(A2272,Table3[Customer ID],Table3[Hospital tier])</f>
        <v>tier - 2</v>
      </c>
      <c r="S2272" s="20" t="str">
        <f>_xlfn.XLOOKUP(A2272,Table3[Customer ID],Table3[City tier])</f>
        <v>tier - 1</v>
      </c>
      <c r="T2272" s="20" t="str">
        <f>_xlfn.XLOOKUP(A2272,Table3[Customer ID],Table3[State ID])</f>
        <v>R1013</v>
      </c>
    </row>
    <row r="2273" spans="1:20" x14ac:dyDescent="0.3">
      <c r="A2273" s="20" t="s">
        <v>2291</v>
      </c>
      <c r="B2273" s="20" t="str">
        <f>_xlfn.XLOOKUP(A2273,Sheet3!A2273:A4607,Sheet3!B2273:B4607)</f>
        <v xml:space="preserve"> Ms</v>
      </c>
      <c r="C2273" s="20" t="str">
        <f>_xlfn.XLOOKUP(A2273,Sheet3!A2273:A4607,Sheet3!C2273:C4607)</f>
        <v>Chabrier</v>
      </c>
      <c r="D2273" s="20" t="str">
        <f>_xlfn.XLOOKUP(A2273,Sheet3!A2273:A4607,Sheet3!D2273:D4607)</f>
        <v xml:space="preserve">  Julia R</v>
      </c>
      <c r="E2273" s="46">
        <f>_xlfn.XLOOKUP(A2273,Sheet1!$A$2:$A$2336,Sheet1!$B$2:$B$2336)</f>
        <v>16.22</v>
      </c>
      <c r="F2273" s="20">
        <f>_xlfn.XLOOKUP(Table4[[#This Row],[Customer ID]],Sheet1!A2273:A4607,Sheet1!C2273:C4607)</f>
        <v>6.21</v>
      </c>
      <c r="G2273" s="20" t="str">
        <f>_xlfn.XLOOKUP(Table4[[#This Row],[Customer ID]],Sheet1!A2273:A4607,Sheet1!D2273:D4607)</f>
        <v>yes</v>
      </c>
      <c r="H2273" s="20" t="str">
        <f>_xlfn.XLOOKUP(Table4[[#This Row],[Customer ID]],Sheet1!A2273:A4607,Sheet1!E2273:E4607)</f>
        <v>No</v>
      </c>
      <c r="I2273" s="20" t="str">
        <f>_xlfn.XLOOKUP(Table4[[#This Row],[Customer ID]],Sheet1!A2273:A4607,Sheet1!F2273:F4607)</f>
        <v>No</v>
      </c>
      <c r="J2273" s="20">
        <f>_xlfn.XLOOKUP(Table4[[#This Row],[Customer ID]],Sheet1!A2273:A4607,Sheet1!G2273:G4607)</f>
        <v>0</v>
      </c>
      <c r="K2273" s="20" t="str">
        <f>_xlfn.XLOOKUP(Table4[[#This Row],[Customer ID]],Sheet1!A2273:A4607,Sheet1!H2273:H4607)</f>
        <v>No</v>
      </c>
      <c r="L2273" s="20" t="str">
        <f>_xlfn.XLOOKUP(Table4[[#This Row],[Customer ID]],Sheet1!A2273:A4607,Sheet1!I2273:I4607)</f>
        <v>Under Weight</v>
      </c>
      <c r="M2273" s="20" t="str">
        <f>_xlfn.XLOOKUP(A2273,Sheet1!A2273:A4607,Sheet1!J2273:J4607)</f>
        <v>Prediabetes</v>
      </c>
      <c r="N2273" s="48" t="str">
        <f>_xlfn.XLOOKUP(Table4[[#This Row],[Customer ID]],Table3[Customer ID],Table3[Date2])</f>
        <v>4-Nov-1996</v>
      </c>
      <c r="O2273" s="20">
        <f>_xlfn.XLOOKUP(A2273,Table3[Customer ID],Table3[Age])</f>
        <v>26</v>
      </c>
      <c r="P2273" s="20">
        <f>_xlfn.XLOOKUP(A2273,Table3[Customer ID],Table3[children])</f>
        <v>0</v>
      </c>
      <c r="Q2273" s="47">
        <f>_xlfn.XLOOKUP(A2273,Table3[Customer ID],Table3[charges])</f>
        <v>1220</v>
      </c>
      <c r="R2273" s="20" t="str">
        <f>_xlfn.XLOOKUP(A2273,Table3[Customer ID],Table3[Hospital tier])</f>
        <v>tier - 2</v>
      </c>
      <c r="S2273" s="20" t="str">
        <f>_xlfn.XLOOKUP(A2273,Table3[Customer ID],Table3[City tier])</f>
        <v>tier - 3</v>
      </c>
      <c r="T2273" s="20" t="str">
        <f>_xlfn.XLOOKUP(A2273,Table3[Customer ID],Table3[State ID])</f>
        <v>R1012</v>
      </c>
    </row>
    <row r="2274" spans="1:20" x14ac:dyDescent="0.3">
      <c r="A2274" s="20" t="s">
        <v>2292</v>
      </c>
      <c r="B2274" s="20" t="str">
        <f>_xlfn.XLOOKUP(A2274,Sheet3!A2274:A4608,Sheet3!B2274:B4608)</f>
        <v xml:space="preserve"> Mr</v>
      </c>
      <c r="C2274" s="20" t="str">
        <f>_xlfn.XLOOKUP(A2274,Sheet3!A2274:A4608,Sheet3!C2274:C4608)</f>
        <v>Lee</v>
      </c>
      <c r="D2274" s="20" t="str">
        <f>_xlfn.XLOOKUP(A2274,Sheet3!A2274:A4608,Sheet3!D2274:D4608)</f>
        <v xml:space="preserve">  Sean Henry</v>
      </c>
      <c r="E2274" s="46">
        <f>_xlfn.XLOOKUP(A2274,Sheet1!$A$2:$A$2336,Sheet1!$B$2:$B$2336)</f>
        <v>17.12</v>
      </c>
      <c r="F2274" s="20">
        <f>_xlfn.XLOOKUP(Table4[[#This Row],[Customer ID]],Sheet1!A2274:A4608,Sheet1!C2274:C4608)</f>
        <v>4.5199999999999996</v>
      </c>
      <c r="G2274" s="20" t="str">
        <f>_xlfn.XLOOKUP(Table4[[#This Row],[Customer ID]],Sheet1!A2274:A4608,Sheet1!D2274:D4608)</f>
        <v>No</v>
      </c>
      <c r="H2274" s="20" t="str">
        <f>_xlfn.XLOOKUP(Table4[[#This Row],[Customer ID]],Sheet1!A2274:A4608,Sheet1!E2274:E4608)</f>
        <v>yes</v>
      </c>
      <c r="I2274" s="20" t="str">
        <f>_xlfn.XLOOKUP(Table4[[#This Row],[Customer ID]],Sheet1!A2274:A4608,Sheet1!F2274:F4608)</f>
        <v>No</v>
      </c>
      <c r="J2274" s="20">
        <f>_xlfn.XLOOKUP(Table4[[#This Row],[Customer ID]],Sheet1!A2274:A4608,Sheet1!G2274:G4608)</f>
        <v>1</v>
      </c>
      <c r="K2274" s="20" t="str">
        <f>_xlfn.XLOOKUP(Table4[[#This Row],[Customer ID]],Sheet1!A2274:A4608,Sheet1!H2274:H4608)</f>
        <v>No</v>
      </c>
      <c r="L2274" s="20" t="str">
        <f>_xlfn.XLOOKUP(Table4[[#This Row],[Customer ID]],Sheet1!A2274:A4608,Sheet1!I2274:I4608)</f>
        <v>Under Weight</v>
      </c>
      <c r="M2274" s="20" t="str">
        <f>_xlfn.XLOOKUP(A2274,Sheet1!A2274:A4608,Sheet1!J2274:J4608)</f>
        <v>Normal</v>
      </c>
      <c r="N2274" s="48" t="str">
        <f>_xlfn.XLOOKUP(Table4[[#This Row],[Customer ID]],Table3[Customer ID],Table3[Date2])</f>
        <v>2-Jun-2004</v>
      </c>
      <c r="O2274" s="20">
        <f>_xlfn.XLOOKUP(A2274,Table3[Customer ID],Table3[Age])</f>
        <v>19</v>
      </c>
      <c r="P2274" s="20">
        <f>_xlfn.XLOOKUP(A2274,Table3[Customer ID],Table3[children])</f>
        <v>0</v>
      </c>
      <c r="Q2274" s="47">
        <f>_xlfn.XLOOKUP(A2274,Table3[Customer ID],Table3[charges])</f>
        <v>1210</v>
      </c>
      <c r="R2274" s="20" t="str">
        <f>_xlfn.XLOOKUP(A2274,Table3[Customer ID],Table3[Hospital tier])</f>
        <v>tier - 2</v>
      </c>
      <c r="S2274" s="20" t="str">
        <f>_xlfn.XLOOKUP(A2274,Table3[Customer ID],Table3[City tier])</f>
        <v>tier - 1</v>
      </c>
      <c r="T2274" s="20" t="str">
        <f>_xlfn.XLOOKUP(A2274,Table3[Customer ID],Table3[State ID])</f>
        <v>R1013</v>
      </c>
    </row>
    <row r="2275" spans="1:20" x14ac:dyDescent="0.3">
      <c r="A2275" s="20" t="s">
        <v>2293</v>
      </c>
      <c r="B2275" s="20" t="str">
        <f>_xlfn.XLOOKUP(A2275,Sheet3!A2275:A4609,Sheet3!B2275:B4609)</f>
        <v xml:space="preserve"> Ms</v>
      </c>
      <c r="C2275" s="20" t="str">
        <f>_xlfn.XLOOKUP(A2275,Sheet3!A2275:A4609,Sheet3!C2275:C4609)</f>
        <v>Knotts</v>
      </c>
      <c r="D2275" s="20" t="str">
        <f>_xlfn.XLOOKUP(A2275,Sheet3!A2275:A4609,Sheet3!D2275:D4609)</f>
        <v xml:space="preserve">  Rachel A.</v>
      </c>
      <c r="E2275" s="46">
        <f>_xlfn.XLOOKUP(A2275,Sheet1!$A$2:$A$2336,Sheet1!$B$2:$B$2336)</f>
        <v>19.07</v>
      </c>
      <c r="F2275" s="20">
        <f>_xlfn.XLOOKUP(Table4[[#This Row],[Customer ID]],Sheet1!A2275:A4609,Sheet1!C2275:C4609)</f>
        <v>5.45</v>
      </c>
      <c r="G2275" s="20" t="str">
        <f>_xlfn.XLOOKUP(Table4[[#This Row],[Customer ID]],Sheet1!A2275:A4609,Sheet1!D2275:D4609)</f>
        <v>No</v>
      </c>
      <c r="H2275" s="20" t="str">
        <f>_xlfn.XLOOKUP(Table4[[#This Row],[Customer ID]],Sheet1!A2275:A4609,Sheet1!E2275:E4609)</f>
        <v>No</v>
      </c>
      <c r="I2275" s="20" t="str">
        <f>_xlfn.XLOOKUP(Table4[[#This Row],[Customer ID]],Sheet1!A2275:A4609,Sheet1!F2275:F4609)</f>
        <v>No</v>
      </c>
      <c r="J2275" s="20">
        <f>_xlfn.XLOOKUP(Table4[[#This Row],[Customer ID]],Sheet1!A2275:A4609,Sheet1!G2275:G4609)</f>
        <v>1</v>
      </c>
      <c r="K2275" s="20" t="str">
        <f>_xlfn.XLOOKUP(Table4[[#This Row],[Customer ID]],Sheet1!A2275:A4609,Sheet1!H2275:H4609)</f>
        <v>No</v>
      </c>
      <c r="L2275" s="20" t="str">
        <f>_xlfn.XLOOKUP(Table4[[#This Row],[Customer ID]],Sheet1!A2275:A4609,Sheet1!I2275:I4609)</f>
        <v>Normal weight</v>
      </c>
      <c r="M2275" s="20" t="str">
        <f>_xlfn.XLOOKUP(A2275,Sheet1!A2275:A4609,Sheet1!J2275:J4609)</f>
        <v>Normal</v>
      </c>
      <c r="N2275" s="48" t="str">
        <f>_xlfn.XLOOKUP(Table4[[#This Row],[Customer ID]],Table3[Customer ID],Table3[Date2])</f>
        <v>6-Oct-1992</v>
      </c>
      <c r="O2275" s="20">
        <f>_xlfn.XLOOKUP(A2275,Table3[Customer ID],Table3[Age])</f>
        <v>30</v>
      </c>
      <c r="P2275" s="20">
        <f>_xlfn.XLOOKUP(A2275,Table3[Customer ID],Table3[children])</f>
        <v>0</v>
      </c>
      <c r="Q2275" s="47">
        <f>_xlfn.XLOOKUP(A2275,Table3[Customer ID],Table3[charges])</f>
        <v>1200.55</v>
      </c>
      <c r="R2275" s="20" t="str">
        <f>_xlfn.XLOOKUP(A2275,Table3[Customer ID],Table3[Hospital tier])</f>
        <v>tier - 2</v>
      </c>
      <c r="S2275" s="20" t="str">
        <f>_xlfn.XLOOKUP(A2275,Table3[Customer ID],Table3[City tier])</f>
        <v>tier - 3</v>
      </c>
      <c r="T2275" s="20" t="str">
        <f>_xlfn.XLOOKUP(A2275,Table3[Customer ID],Table3[State ID])</f>
        <v>R1013</v>
      </c>
    </row>
    <row r="2276" spans="1:20" x14ac:dyDescent="0.3">
      <c r="A2276" s="20" t="s">
        <v>2294</v>
      </c>
      <c r="B2276" s="20" t="str">
        <f>_xlfn.XLOOKUP(A2276,Sheet3!A2276:A4610,Sheet3!B2276:B4610)</f>
        <v xml:space="preserve"> Mr</v>
      </c>
      <c r="C2276" s="20" t="str">
        <f>_xlfn.XLOOKUP(A2276,Sheet3!A2276:A4610,Sheet3!C2276:C4610)</f>
        <v>Pultorak</v>
      </c>
      <c r="D2276" s="20" t="str">
        <f>_xlfn.XLOOKUP(A2276,Sheet3!A2276:A4610,Sheet3!D2276:D4610)</f>
        <v xml:space="preserve">  Jim</v>
      </c>
      <c r="E2276" s="46">
        <f>_xlfn.XLOOKUP(A2276,Sheet1!$A$2:$A$2336,Sheet1!$B$2:$B$2336)</f>
        <v>15.56</v>
      </c>
      <c r="F2276" s="20">
        <f>_xlfn.XLOOKUP(Table4[[#This Row],[Customer ID]],Sheet1!A2276:A4610,Sheet1!C2276:C4610)</f>
        <v>4.42</v>
      </c>
      <c r="G2276" s="20" t="str">
        <f>_xlfn.XLOOKUP(Table4[[#This Row],[Customer ID]],Sheet1!A2276:A4610,Sheet1!D2276:D4610)</f>
        <v>No</v>
      </c>
      <c r="H2276" s="20" t="str">
        <f>_xlfn.XLOOKUP(Table4[[#This Row],[Customer ID]],Sheet1!A2276:A4610,Sheet1!E2276:E4610)</f>
        <v>No</v>
      </c>
      <c r="I2276" s="20" t="str">
        <f>_xlfn.XLOOKUP(Table4[[#This Row],[Customer ID]],Sheet1!A2276:A4610,Sheet1!F2276:F4610)</f>
        <v>No</v>
      </c>
      <c r="J2276" s="20">
        <f>_xlfn.XLOOKUP(Table4[[#This Row],[Customer ID]],Sheet1!A2276:A4610,Sheet1!G2276:G4610)</f>
        <v>0</v>
      </c>
      <c r="K2276" s="20" t="str">
        <f>_xlfn.XLOOKUP(Table4[[#This Row],[Customer ID]],Sheet1!A2276:A4610,Sheet1!H2276:H4610)</f>
        <v>No</v>
      </c>
      <c r="L2276" s="20" t="str">
        <f>_xlfn.XLOOKUP(Table4[[#This Row],[Customer ID]],Sheet1!A2276:A4610,Sheet1!I2276:I4610)</f>
        <v>Under Weight</v>
      </c>
      <c r="M2276" s="20" t="str">
        <f>_xlfn.XLOOKUP(A2276,Sheet1!A2276:A4610,Sheet1!J2276:J4610)</f>
        <v>Normal</v>
      </c>
      <c r="N2276" s="48" t="str">
        <f>_xlfn.XLOOKUP(Table4[[#This Row],[Customer ID]],Table3[Customer ID],Table3[Date2])</f>
        <v>28-Jun-1999</v>
      </c>
      <c r="O2276" s="20">
        <f>_xlfn.XLOOKUP(A2276,Table3[Customer ID],Table3[Age])</f>
        <v>23</v>
      </c>
      <c r="P2276" s="20">
        <f>_xlfn.XLOOKUP(A2276,Table3[Customer ID],Table3[children])</f>
        <v>0</v>
      </c>
      <c r="Q2276" s="47">
        <f>_xlfn.XLOOKUP(A2276,Table3[Customer ID],Table3[charges])</f>
        <v>1200</v>
      </c>
      <c r="R2276" s="20" t="str">
        <f>_xlfn.XLOOKUP(A2276,Table3[Customer ID],Table3[Hospital tier])</f>
        <v>tier - 2</v>
      </c>
      <c r="S2276" s="20" t="str">
        <f>_xlfn.XLOOKUP(A2276,Table3[Customer ID],Table3[City tier])</f>
        <v>tier - 3</v>
      </c>
      <c r="T2276" s="20" t="str">
        <f>_xlfn.XLOOKUP(A2276,Table3[Customer ID],Table3[State ID])</f>
        <v>R1012</v>
      </c>
    </row>
    <row r="2277" spans="1:20" x14ac:dyDescent="0.3">
      <c r="A2277" s="20" t="s">
        <v>2295</v>
      </c>
      <c r="B2277" s="20" t="str">
        <f>_xlfn.XLOOKUP(A2277,Sheet3!A2277:A4611,Sheet3!B2277:B4611)</f>
        <v xml:space="preserve"> Mr</v>
      </c>
      <c r="C2277" s="20" t="str">
        <f>_xlfn.XLOOKUP(A2277,Sheet3!A2277:A4611,Sheet3!C2277:C4611)</f>
        <v>Maxon</v>
      </c>
      <c r="D2277" s="20" t="str">
        <f>_xlfn.XLOOKUP(A2277,Sheet3!A2277:A4611,Sheet3!D2277:D4611)</f>
        <v xml:space="preserve">  Tim</v>
      </c>
      <c r="E2277" s="46">
        <f>_xlfn.XLOOKUP(A2277,Sheet1!$A$2:$A$2336,Sheet1!$B$2:$B$2336)</f>
        <v>22.76</v>
      </c>
      <c r="F2277" s="20">
        <f>_xlfn.XLOOKUP(Table4[[#This Row],[Customer ID]],Sheet1!A2277:A4611,Sheet1!C2277:C4611)</f>
        <v>9.44</v>
      </c>
      <c r="G2277" s="20" t="str">
        <f>_xlfn.XLOOKUP(Table4[[#This Row],[Customer ID]],Sheet1!A2277:A4611,Sheet1!D2277:D4611)</f>
        <v>No</v>
      </c>
      <c r="H2277" s="20" t="str">
        <f>_xlfn.XLOOKUP(Table4[[#This Row],[Customer ID]],Sheet1!A2277:A4611,Sheet1!E2277:E4611)</f>
        <v>No</v>
      </c>
      <c r="I2277" s="20" t="str">
        <f>_xlfn.XLOOKUP(Table4[[#This Row],[Customer ID]],Sheet1!A2277:A4611,Sheet1!F2277:F4611)</f>
        <v>No</v>
      </c>
      <c r="J2277" s="20">
        <f>_xlfn.XLOOKUP(Table4[[#This Row],[Customer ID]],Sheet1!A2277:A4611,Sheet1!G2277:G4611)</f>
        <v>0</v>
      </c>
      <c r="K2277" s="20" t="str">
        <f>_xlfn.XLOOKUP(Table4[[#This Row],[Customer ID]],Sheet1!A2277:A4611,Sheet1!H2277:H4611)</f>
        <v>No</v>
      </c>
      <c r="L2277" s="20" t="str">
        <f>_xlfn.XLOOKUP(Table4[[#This Row],[Customer ID]],Sheet1!A2277:A4611,Sheet1!I2277:I4611)</f>
        <v>Normal weight</v>
      </c>
      <c r="M2277" s="20" t="str">
        <f>_xlfn.XLOOKUP(A2277,Sheet1!A2277:A4611,Sheet1!J2277:J4611)</f>
        <v>Diabetes</v>
      </c>
      <c r="N2277" s="48" t="str">
        <f>_xlfn.XLOOKUP(Table4[[#This Row],[Customer ID]],Table3[Customer ID],Table3[Date2])</f>
        <v>26-Aug-2002</v>
      </c>
      <c r="O2277" s="20">
        <f>_xlfn.XLOOKUP(A2277,Table3[Customer ID],Table3[Age])</f>
        <v>20</v>
      </c>
      <c r="P2277" s="20">
        <f>_xlfn.XLOOKUP(A2277,Table3[Customer ID],Table3[children])</f>
        <v>0</v>
      </c>
      <c r="Q2277" s="47">
        <f>_xlfn.XLOOKUP(A2277,Table3[Customer ID],Table3[charges])</f>
        <v>1191</v>
      </c>
      <c r="R2277" s="20" t="str">
        <f>_xlfn.XLOOKUP(A2277,Table3[Customer ID],Table3[Hospital tier])</f>
        <v>tier - 2</v>
      </c>
      <c r="S2277" s="20" t="str">
        <f>_xlfn.XLOOKUP(A2277,Table3[Customer ID],Table3[City tier])</f>
        <v>tier - 1</v>
      </c>
      <c r="T2277" s="20" t="str">
        <f>_xlfn.XLOOKUP(A2277,Table3[Customer ID],Table3[State ID])</f>
        <v>R1013</v>
      </c>
    </row>
    <row r="2278" spans="1:20" x14ac:dyDescent="0.3">
      <c r="A2278" s="20" t="s">
        <v>2296</v>
      </c>
      <c r="B2278" s="20" t="str">
        <f>_xlfn.XLOOKUP(A2278,Sheet3!A2278:A4612,Sheet3!B2278:B4612)</f>
        <v xml:space="preserve"> Ms</v>
      </c>
      <c r="C2278" s="20" t="str">
        <f>_xlfn.XLOOKUP(A2278,Sheet3!A2278:A4612,Sheet3!C2278:C4612)</f>
        <v>Kraai</v>
      </c>
      <c r="D2278" s="20" t="str">
        <f>_xlfn.XLOOKUP(A2278,Sheet3!A2278:A4612,Sheet3!D2278:D4612)</f>
        <v xml:space="preserve">  Abby L.</v>
      </c>
      <c r="E2278" s="46">
        <f>_xlfn.XLOOKUP(A2278,Sheet1!$A$2:$A$2336,Sheet1!$B$2:$B$2336)</f>
        <v>22.79</v>
      </c>
      <c r="F2278" s="20">
        <f>_xlfn.XLOOKUP(Table4[[#This Row],[Customer ID]],Sheet1!A2278:A4612,Sheet1!C2278:C4612)</f>
        <v>6.15</v>
      </c>
      <c r="G2278" s="20" t="str">
        <f>_xlfn.XLOOKUP(Table4[[#This Row],[Customer ID]],Sheet1!A2278:A4612,Sheet1!D2278:D4612)</f>
        <v>yes</v>
      </c>
      <c r="H2278" s="20" t="str">
        <f>_xlfn.XLOOKUP(Table4[[#This Row],[Customer ID]],Sheet1!A2278:A4612,Sheet1!E2278:E4612)</f>
        <v>No</v>
      </c>
      <c r="I2278" s="20" t="str">
        <f>_xlfn.XLOOKUP(Table4[[#This Row],[Customer ID]],Sheet1!A2278:A4612,Sheet1!F2278:F4612)</f>
        <v>Yes</v>
      </c>
      <c r="J2278" s="20">
        <f>_xlfn.XLOOKUP(Table4[[#This Row],[Customer ID]],Sheet1!A2278:A4612,Sheet1!G2278:G4612)</f>
        <v>1</v>
      </c>
      <c r="K2278" s="20" t="str">
        <f>_xlfn.XLOOKUP(Table4[[#This Row],[Customer ID]],Sheet1!A2278:A4612,Sheet1!H2278:H4612)</f>
        <v>No</v>
      </c>
      <c r="L2278" s="20" t="str">
        <f>_xlfn.XLOOKUP(Table4[[#This Row],[Customer ID]],Sheet1!A2278:A4612,Sheet1!I2278:I4612)</f>
        <v>Normal weight</v>
      </c>
      <c r="M2278" s="20" t="str">
        <f>_xlfn.XLOOKUP(A2278,Sheet1!A2278:A4612,Sheet1!J2278:J4612)</f>
        <v>Prediabetes</v>
      </c>
      <c r="N2278" s="48" t="str">
        <f>_xlfn.XLOOKUP(Table4[[#This Row],[Customer ID]],Table3[Customer ID],Table3[Date2])</f>
        <v>28-Jun-1997</v>
      </c>
      <c r="O2278" s="20">
        <f>_xlfn.XLOOKUP(A2278,Table3[Customer ID],Table3[Age])</f>
        <v>25</v>
      </c>
      <c r="P2278" s="20">
        <f>_xlfn.XLOOKUP(A2278,Table3[Customer ID],Table3[children])</f>
        <v>0</v>
      </c>
      <c r="Q2278" s="47">
        <f>_xlfn.XLOOKUP(A2278,Table3[Customer ID],Table3[charges])</f>
        <v>1178.07</v>
      </c>
      <c r="R2278" s="20" t="str">
        <f>_xlfn.XLOOKUP(A2278,Table3[Customer ID],Table3[Hospital tier])</f>
        <v>tier - 2</v>
      </c>
      <c r="S2278" s="20" t="str">
        <f>_xlfn.XLOOKUP(A2278,Table3[Customer ID],Table3[City tier])</f>
        <v>tier - 2</v>
      </c>
      <c r="T2278" s="20" t="str">
        <f>_xlfn.XLOOKUP(A2278,Table3[Customer ID],Table3[State ID])</f>
        <v>R1013</v>
      </c>
    </row>
    <row r="2279" spans="1:20" x14ac:dyDescent="0.3">
      <c r="A2279" s="20" t="s">
        <v>2297</v>
      </c>
      <c r="B2279" s="20" t="str">
        <f>_xlfn.XLOOKUP(A2279,Sheet3!A2279:A4613,Sheet3!B2279:B4613)</f>
        <v xml:space="preserve"> Mr</v>
      </c>
      <c r="C2279" s="20" t="str">
        <f>_xlfn.XLOOKUP(A2279,Sheet3!A2279:A4613,Sheet3!C2279:C4613)</f>
        <v>Larosa</v>
      </c>
      <c r="D2279" s="20" t="str">
        <f>_xlfn.XLOOKUP(A2279,Sheet3!A2279:A4613,Sheet3!D2279:D4613)</f>
        <v xml:space="preserve">  Mark</v>
      </c>
      <c r="E2279" s="46">
        <f>_xlfn.XLOOKUP(A2279,Sheet1!$A$2:$A$2336,Sheet1!$B$2:$B$2336)</f>
        <v>17.41</v>
      </c>
      <c r="F2279" s="20">
        <f>_xlfn.XLOOKUP(Table4[[#This Row],[Customer ID]],Sheet1!A2279:A4613,Sheet1!C2279:C4613)</f>
        <v>5.13</v>
      </c>
      <c r="G2279" s="20" t="str">
        <f>_xlfn.XLOOKUP(Table4[[#This Row],[Customer ID]],Sheet1!A2279:A4613,Sheet1!D2279:D4613)</f>
        <v>yes</v>
      </c>
      <c r="H2279" s="20" t="str">
        <f>_xlfn.XLOOKUP(Table4[[#This Row],[Customer ID]],Sheet1!A2279:A4613,Sheet1!E2279:E4613)</f>
        <v>No</v>
      </c>
      <c r="I2279" s="20" t="str">
        <f>_xlfn.XLOOKUP(Table4[[#This Row],[Customer ID]],Sheet1!A2279:A4613,Sheet1!F2279:F4613)</f>
        <v>No</v>
      </c>
      <c r="J2279" s="20">
        <f>_xlfn.XLOOKUP(Table4[[#This Row],[Customer ID]],Sheet1!A2279:A4613,Sheet1!G2279:G4613)</f>
        <v>0</v>
      </c>
      <c r="K2279" s="20" t="str">
        <f>_xlfn.XLOOKUP(Table4[[#This Row],[Customer ID]],Sheet1!A2279:A4613,Sheet1!H2279:H4613)</f>
        <v>No</v>
      </c>
      <c r="L2279" s="20" t="str">
        <f>_xlfn.XLOOKUP(Table4[[#This Row],[Customer ID]],Sheet1!A2279:A4613,Sheet1!I2279:I4613)</f>
        <v>Under Weight</v>
      </c>
      <c r="M2279" s="20" t="str">
        <f>_xlfn.XLOOKUP(A2279,Sheet1!A2279:A4613,Sheet1!J2279:J4613)</f>
        <v>Normal</v>
      </c>
      <c r="N2279" s="48" t="str">
        <f>_xlfn.XLOOKUP(Table4[[#This Row],[Customer ID]],Table3[Customer ID],Table3[Date2])</f>
        <v>11-Aug-1996</v>
      </c>
      <c r="O2279" s="20">
        <f>_xlfn.XLOOKUP(A2279,Table3[Customer ID],Table3[Age])</f>
        <v>26</v>
      </c>
      <c r="P2279" s="20">
        <f>_xlfn.XLOOKUP(A2279,Table3[Customer ID],Table3[children])</f>
        <v>0</v>
      </c>
      <c r="Q2279" s="47">
        <f>_xlfn.XLOOKUP(A2279,Table3[Customer ID],Table3[charges])</f>
        <v>1178</v>
      </c>
      <c r="R2279" s="20" t="str">
        <f>_xlfn.XLOOKUP(A2279,Table3[Customer ID],Table3[Hospital tier])</f>
        <v>tier - 2</v>
      </c>
      <c r="S2279" s="20" t="str">
        <f>_xlfn.XLOOKUP(A2279,Table3[Customer ID],Table3[City tier])</f>
        <v>tier - 3</v>
      </c>
      <c r="T2279" s="20" t="str">
        <f>_xlfn.XLOOKUP(A2279,Table3[Customer ID],Table3[State ID])</f>
        <v>R1013</v>
      </c>
    </row>
    <row r="2280" spans="1:20" x14ac:dyDescent="0.3">
      <c r="A2280" s="20" t="s">
        <v>2298</v>
      </c>
      <c r="B2280" s="20" t="str">
        <f>_xlfn.XLOOKUP(A2280,Sheet3!A2280:A4614,Sheet3!B2280:B4614)</f>
        <v xml:space="preserve"> Mr</v>
      </c>
      <c r="C2280" s="20" t="str">
        <f>_xlfn.XLOOKUP(A2280,Sheet3!A2280:A4614,Sheet3!C2280:C4614)</f>
        <v>King</v>
      </c>
      <c r="D2280" s="20" t="str">
        <f>_xlfn.XLOOKUP(A2280,Sheet3!A2280:A4614,Sheet3!D2280:D4614)</f>
        <v xml:space="preserve">  Ali</v>
      </c>
      <c r="E2280" s="46">
        <f>_xlfn.XLOOKUP(A2280,Sheet1!$A$2:$A$2336,Sheet1!$B$2:$B$2336)</f>
        <v>19.32</v>
      </c>
      <c r="F2280" s="20">
        <f>_xlfn.XLOOKUP(Table4[[#This Row],[Customer ID]],Sheet1!A2280:A4614,Sheet1!C2280:C4614)</f>
        <v>4.96</v>
      </c>
      <c r="G2280" s="20" t="str">
        <f>_xlfn.XLOOKUP(Table4[[#This Row],[Customer ID]],Sheet1!A2280:A4614,Sheet1!D2280:D4614)</f>
        <v>yes</v>
      </c>
      <c r="H2280" s="20" t="str">
        <f>_xlfn.XLOOKUP(Table4[[#This Row],[Customer ID]],Sheet1!A2280:A4614,Sheet1!E2280:E4614)</f>
        <v>No</v>
      </c>
      <c r="I2280" s="20" t="str">
        <f>_xlfn.XLOOKUP(Table4[[#This Row],[Customer ID]],Sheet1!A2280:A4614,Sheet1!F2280:F4614)</f>
        <v>No</v>
      </c>
      <c r="J2280" s="20">
        <f>_xlfn.XLOOKUP(Table4[[#This Row],[Customer ID]],Sheet1!A2280:A4614,Sheet1!G2280:G4614)</f>
        <v>0</v>
      </c>
      <c r="K2280" s="20" t="str">
        <f>_xlfn.XLOOKUP(Table4[[#This Row],[Customer ID]],Sheet1!A2280:A4614,Sheet1!H2280:H4614)</f>
        <v>No</v>
      </c>
      <c r="L2280" s="20" t="str">
        <f>_xlfn.XLOOKUP(Table4[[#This Row],[Customer ID]],Sheet1!A2280:A4614,Sheet1!I2280:I4614)</f>
        <v>Normal weight</v>
      </c>
      <c r="M2280" s="20" t="str">
        <f>_xlfn.XLOOKUP(A2280,Sheet1!A2280:A4614,Sheet1!J2280:J4614)</f>
        <v>Normal</v>
      </c>
      <c r="N2280" s="48" t="str">
        <f>_xlfn.XLOOKUP(Table4[[#This Row],[Customer ID]],Table3[Customer ID],Table3[Date2])</f>
        <v>12-Nov-2001</v>
      </c>
      <c r="O2280" s="20">
        <f>_xlfn.XLOOKUP(A2280,Table3[Customer ID],Table3[Age])</f>
        <v>21</v>
      </c>
      <c r="P2280" s="20">
        <f>_xlfn.XLOOKUP(A2280,Table3[Customer ID],Table3[children])</f>
        <v>0</v>
      </c>
      <c r="Q2280" s="47">
        <f>_xlfn.XLOOKUP(A2280,Table3[Customer ID],Table3[charges])</f>
        <v>1167</v>
      </c>
      <c r="R2280" s="20" t="str">
        <f>_xlfn.XLOOKUP(A2280,Table3[Customer ID],Table3[Hospital tier])</f>
        <v>tier - 2</v>
      </c>
      <c r="S2280" s="20" t="str">
        <f>_xlfn.XLOOKUP(A2280,Table3[Customer ID],Table3[City tier])</f>
        <v>tier - 1</v>
      </c>
      <c r="T2280" s="20" t="str">
        <f>_xlfn.XLOOKUP(A2280,Table3[Customer ID],Table3[State ID])</f>
        <v>R1013</v>
      </c>
    </row>
    <row r="2281" spans="1:20" x14ac:dyDescent="0.3">
      <c r="A2281" s="20" t="s">
        <v>2299</v>
      </c>
      <c r="B2281" s="20" t="str">
        <f>_xlfn.XLOOKUP(A2281,Sheet3!A2281:A4615,Sheet3!B2281:B4615)</f>
        <v xml:space="preserve"> Mr</v>
      </c>
      <c r="C2281" s="20" t="str">
        <f>_xlfn.XLOOKUP(A2281,Sheet3!A2281:A4615,Sheet3!C2281:C4615)</f>
        <v>Haney</v>
      </c>
      <c r="D2281" s="20" t="str">
        <f>_xlfn.XLOOKUP(A2281,Sheet3!A2281:A4615,Sheet3!D2281:D4615)</f>
        <v xml:space="preserve">  Joshua</v>
      </c>
      <c r="E2281" s="46">
        <f>_xlfn.XLOOKUP(A2281,Sheet1!$A$2:$A$2336,Sheet1!$B$2:$B$2336)</f>
        <v>18.25</v>
      </c>
      <c r="F2281" s="20">
        <f>_xlfn.XLOOKUP(Table4[[#This Row],[Customer ID]],Sheet1!A2281:A4615,Sheet1!C2281:C4615)</f>
        <v>10.95</v>
      </c>
      <c r="G2281" s="20" t="str">
        <f>_xlfn.XLOOKUP(Table4[[#This Row],[Customer ID]],Sheet1!A2281:A4615,Sheet1!D2281:D4615)</f>
        <v>No</v>
      </c>
      <c r="H2281" s="20" t="str">
        <f>_xlfn.XLOOKUP(Table4[[#This Row],[Customer ID]],Sheet1!A2281:A4615,Sheet1!E2281:E4615)</f>
        <v>No</v>
      </c>
      <c r="I2281" s="20" t="str">
        <f>_xlfn.XLOOKUP(Table4[[#This Row],[Customer ID]],Sheet1!A2281:A4615,Sheet1!F2281:F4615)</f>
        <v>No</v>
      </c>
      <c r="J2281" s="20">
        <f>_xlfn.XLOOKUP(Table4[[#This Row],[Customer ID]],Sheet1!A2281:A4615,Sheet1!G2281:G4615)</f>
        <v>0</v>
      </c>
      <c r="K2281" s="20" t="str">
        <f>_xlfn.XLOOKUP(Table4[[#This Row],[Customer ID]],Sheet1!A2281:A4615,Sheet1!H2281:H4615)</f>
        <v>No</v>
      </c>
      <c r="L2281" s="20" t="str">
        <f>_xlfn.XLOOKUP(Table4[[#This Row],[Customer ID]],Sheet1!A2281:A4615,Sheet1!I2281:I4615)</f>
        <v>Under Weight</v>
      </c>
      <c r="M2281" s="20" t="str">
        <f>_xlfn.XLOOKUP(A2281,Sheet1!A2281:A4615,Sheet1!J2281:J4615)</f>
        <v>Diabetes</v>
      </c>
      <c r="N2281" s="48" t="str">
        <f>_xlfn.XLOOKUP(Table4[[#This Row],[Customer ID]],Table3[Customer ID],Table3[Date2])</f>
        <v>11-Jun-2002</v>
      </c>
      <c r="O2281" s="20">
        <f>_xlfn.XLOOKUP(A2281,Table3[Customer ID],Table3[Age])</f>
        <v>20</v>
      </c>
      <c r="P2281" s="20">
        <f>_xlfn.XLOOKUP(A2281,Table3[Customer ID],Table3[children])</f>
        <v>0</v>
      </c>
      <c r="Q2281" s="47">
        <f>_xlfn.XLOOKUP(A2281,Table3[Customer ID],Table3[charges])</f>
        <v>1165</v>
      </c>
      <c r="R2281" s="20" t="str">
        <f>_xlfn.XLOOKUP(A2281,Table3[Customer ID],Table3[Hospital tier])</f>
        <v>tier - 2</v>
      </c>
      <c r="S2281" s="20" t="str">
        <f>_xlfn.XLOOKUP(A2281,Table3[Customer ID],Table3[City tier])</f>
        <v>tier - 3</v>
      </c>
      <c r="T2281" s="20" t="str">
        <f>_xlfn.XLOOKUP(A2281,Table3[Customer ID],Table3[State ID])</f>
        <v>R1012</v>
      </c>
    </row>
    <row r="2282" spans="1:20" x14ac:dyDescent="0.3">
      <c r="A2282" s="20" t="s">
        <v>2300</v>
      </c>
      <c r="B2282" s="20" t="str">
        <f>_xlfn.XLOOKUP(A2282,Sheet3!A2282:A4616,Sheet3!B2282:B4616)</f>
        <v xml:space="preserve"> Mr</v>
      </c>
      <c r="C2282" s="20" t="str">
        <f>_xlfn.XLOOKUP(A2282,Sheet3!A2282:A4616,Sheet3!C2282:C4616)</f>
        <v>Boulay</v>
      </c>
      <c r="D2282" s="20" t="str">
        <f>_xlfn.XLOOKUP(A2282,Sheet3!A2282:A4616,Sheet3!D2282:D4616)</f>
        <v xml:space="preserve">  Pierre</v>
      </c>
      <c r="E2282" s="46">
        <f>_xlfn.XLOOKUP(A2282,Sheet1!$A$2:$A$2336,Sheet1!$B$2:$B$2336)</f>
        <v>53.13</v>
      </c>
      <c r="F2282" s="20">
        <f>_xlfn.XLOOKUP(Table4[[#This Row],[Customer ID]],Sheet1!A2282:A4616,Sheet1!C2282:C4616)</f>
        <v>4.4400000000000004</v>
      </c>
      <c r="G2282" s="20" t="str">
        <f>_xlfn.XLOOKUP(Table4[[#This Row],[Customer ID]],Sheet1!A2282:A4616,Sheet1!D2282:D4616)</f>
        <v>No</v>
      </c>
      <c r="H2282" s="20" t="str">
        <f>_xlfn.XLOOKUP(Table4[[#This Row],[Customer ID]],Sheet1!A2282:A4616,Sheet1!E2282:E4616)</f>
        <v>yes</v>
      </c>
      <c r="I2282" s="20" t="str">
        <f>_xlfn.XLOOKUP(Table4[[#This Row],[Customer ID]],Sheet1!A2282:A4616,Sheet1!F2282:F4616)</f>
        <v>No</v>
      </c>
      <c r="J2282" s="20">
        <f>_xlfn.XLOOKUP(Table4[[#This Row],[Customer ID]],Sheet1!A2282:A4616,Sheet1!G2282:G4616)</f>
        <v>1</v>
      </c>
      <c r="K2282" s="20" t="str">
        <f>_xlfn.XLOOKUP(Table4[[#This Row],[Customer ID]],Sheet1!A2282:A4616,Sheet1!H2282:H4616)</f>
        <v>No</v>
      </c>
      <c r="L2282" s="20" t="str">
        <f>_xlfn.XLOOKUP(Table4[[#This Row],[Customer ID]],Sheet1!A2282:A4616,Sheet1!I2282:I4616)</f>
        <v>Obesity</v>
      </c>
      <c r="M2282" s="20" t="str">
        <f>_xlfn.XLOOKUP(A2282,Sheet1!A2282:A4616,Sheet1!J2282:J4616)</f>
        <v>Normal</v>
      </c>
      <c r="N2282" s="48" t="str">
        <f>_xlfn.XLOOKUP(Table4[[#This Row],[Customer ID]],Table3[Customer ID],Table3[Date2])</f>
        <v>11-Nov-2004</v>
      </c>
      <c r="O2282" s="20">
        <f>_xlfn.XLOOKUP(A2282,Table3[Customer ID],Table3[Age])</f>
        <v>18</v>
      </c>
      <c r="P2282" s="20">
        <f>_xlfn.XLOOKUP(A2282,Table3[Customer ID],Table3[children])</f>
        <v>0</v>
      </c>
      <c r="Q2282" s="47">
        <f>_xlfn.XLOOKUP(A2282,Table3[Customer ID],Table3[charges])</f>
        <v>1163.46</v>
      </c>
      <c r="R2282" s="20" t="str">
        <f>_xlfn.XLOOKUP(A2282,Table3[Customer ID],Table3[Hospital tier])</f>
        <v>tier - 2</v>
      </c>
      <c r="S2282" s="20" t="str">
        <f>_xlfn.XLOOKUP(A2282,Table3[Customer ID],Table3[City tier])</f>
        <v>tier - 3</v>
      </c>
      <c r="T2282" s="20" t="str">
        <f>_xlfn.XLOOKUP(A2282,Table3[Customer ID],Table3[State ID])</f>
        <v>R1013</v>
      </c>
    </row>
    <row r="2283" spans="1:20" x14ac:dyDescent="0.3">
      <c r="A2283" s="20" t="s">
        <v>2301</v>
      </c>
      <c r="B2283" s="20" t="str">
        <f>_xlfn.XLOOKUP(A2283,Sheet3!A2283:A4617,Sheet3!B2283:B4617)</f>
        <v xml:space="preserve"> Ms</v>
      </c>
      <c r="C2283" s="20" t="str">
        <f>_xlfn.XLOOKUP(A2283,Sheet3!A2283:A4617,Sheet3!C2283:C4617)</f>
        <v>Peters</v>
      </c>
      <c r="D2283" s="20" t="str">
        <f>_xlfn.XLOOKUP(A2283,Sheet3!A2283:A4617,Sheet3!D2283:D4617)</f>
        <v xml:space="preserve">  Kate</v>
      </c>
      <c r="E2283" s="46">
        <f>_xlfn.XLOOKUP(A2283,Sheet1!$A$2:$A$2336,Sheet1!$B$2:$B$2336)</f>
        <v>20.46</v>
      </c>
      <c r="F2283" s="20">
        <f>_xlfn.XLOOKUP(Table4[[#This Row],[Customer ID]],Sheet1!A2283:A4617,Sheet1!C2283:C4617)</f>
        <v>4.0199999999999996</v>
      </c>
      <c r="G2283" s="20" t="str">
        <f>_xlfn.XLOOKUP(Table4[[#This Row],[Customer ID]],Sheet1!A2283:A4617,Sheet1!D2283:D4617)</f>
        <v>No</v>
      </c>
      <c r="H2283" s="20" t="str">
        <f>_xlfn.XLOOKUP(Table4[[#This Row],[Customer ID]],Sheet1!A2283:A4617,Sheet1!E2283:E4617)</f>
        <v>No</v>
      </c>
      <c r="I2283" s="20" t="str">
        <f>_xlfn.XLOOKUP(Table4[[#This Row],[Customer ID]],Sheet1!A2283:A4617,Sheet1!F2283:F4617)</f>
        <v>No</v>
      </c>
      <c r="J2283" s="20">
        <f>_xlfn.XLOOKUP(Table4[[#This Row],[Customer ID]],Sheet1!A2283:A4617,Sheet1!G2283:G4617)</f>
        <v>0</v>
      </c>
      <c r="K2283" s="20" t="str">
        <f>_xlfn.XLOOKUP(Table4[[#This Row],[Customer ID]],Sheet1!A2283:A4617,Sheet1!H2283:H4617)</f>
        <v>No</v>
      </c>
      <c r="L2283" s="20" t="str">
        <f>_xlfn.XLOOKUP(Table4[[#This Row],[Customer ID]],Sheet1!A2283:A4617,Sheet1!I2283:I4617)</f>
        <v>Normal weight</v>
      </c>
      <c r="M2283" s="20" t="str">
        <f>_xlfn.XLOOKUP(A2283,Sheet1!A2283:A4617,Sheet1!J2283:J4617)</f>
        <v>Normal</v>
      </c>
      <c r="N2283" s="48" t="str">
        <f>_xlfn.XLOOKUP(Table4[[#This Row],[Customer ID]],Table3[Customer ID],Table3[Date2])</f>
        <v>26-Jul-1994</v>
      </c>
      <c r="O2283" s="20">
        <f>_xlfn.XLOOKUP(A2283,Table3[Customer ID],Table3[Age])</f>
        <v>28</v>
      </c>
      <c r="P2283" s="20">
        <f>_xlfn.XLOOKUP(A2283,Table3[Customer ID],Table3[children])</f>
        <v>0</v>
      </c>
      <c r="Q2283" s="47">
        <f>_xlfn.XLOOKUP(A2283,Table3[Customer ID],Table3[charges])</f>
        <v>1158.32</v>
      </c>
      <c r="R2283" s="20" t="str">
        <f>_xlfn.XLOOKUP(A2283,Table3[Customer ID],Table3[Hospital tier])</f>
        <v>tier - 2</v>
      </c>
      <c r="S2283" s="20" t="str">
        <f>_xlfn.XLOOKUP(A2283,Table3[Customer ID],Table3[City tier])</f>
        <v>tier - 1</v>
      </c>
      <c r="T2283" s="20" t="str">
        <f>_xlfn.XLOOKUP(A2283,Table3[Customer ID],Table3[State ID])</f>
        <v>R1013</v>
      </c>
    </row>
    <row r="2284" spans="1:20" x14ac:dyDescent="0.3">
      <c r="A2284" s="20" t="s">
        <v>2302</v>
      </c>
      <c r="B2284" s="20" t="str">
        <f>_xlfn.XLOOKUP(A2284,Sheet3!A2284:A4618,Sheet3!B2284:B4618)</f>
        <v xml:space="preserve"> Mr</v>
      </c>
      <c r="C2284" s="20" t="str">
        <f>_xlfn.XLOOKUP(A2284,Sheet3!A2284:A4618,Sheet3!C2284:C4618)</f>
        <v>Luy</v>
      </c>
      <c r="D2284" s="20" t="str">
        <f>_xlfn.XLOOKUP(A2284,Sheet3!A2284:A4618,Sheet3!D2284:D4618)</f>
        <v xml:space="preserve">  David</v>
      </c>
      <c r="E2284" s="46">
        <f>_xlfn.XLOOKUP(A2284,Sheet1!$A$2:$A$2336,Sheet1!$B$2:$B$2336)</f>
        <v>43.01</v>
      </c>
      <c r="F2284" s="20">
        <f>_xlfn.XLOOKUP(Table4[[#This Row],[Customer ID]],Sheet1!A2284:A4618,Sheet1!C2284:C4618)</f>
        <v>5.44</v>
      </c>
      <c r="G2284" s="20" t="str">
        <f>_xlfn.XLOOKUP(Table4[[#This Row],[Customer ID]],Sheet1!A2284:A4618,Sheet1!D2284:D4618)</f>
        <v>No</v>
      </c>
      <c r="H2284" s="20" t="str">
        <f>_xlfn.XLOOKUP(Table4[[#This Row],[Customer ID]],Sheet1!A2284:A4618,Sheet1!E2284:E4618)</f>
        <v>yes</v>
      </c>
      <c r="I2284" s="20" t="str">
        <f>_xlfn.XLOOKUP(Table4[[#This Row],[Customer ID]],Sheet1!A2284:A4618,Sheet1!F2284:F4618)</f>
        <v>No</v>
      </c>
      <c r="J2284" s="20">
        <f>_xlfn.XLOOKUP(Table4[[#This Row],[Customer ID]],Sheet1!A2284:A4618,Sheet1!G2284:G4618)</f>
        <v>1</v>
      </c>
      <c r="K2284" s="20" t="str">
        <f>_xlfn.XLOOKUP(Table4[[#This Row],[Customer ID]],Sheet1!A2284:A4618,Sheet1!H2284:H4618)</f>
        <v>No</v>
      </c>
      <c r="L2284" s="20" t="str">
        <f>_xlfn.XLOOKUP(Table4[[#This Row],[Customer ID]],Sheet1!A2284:A4618,Sheet1!I2284:I4618)</f>
        <v>Obesity</v>
      </c>
      <c r="M2284" s="20" t="str">
        <f>_xlfn.XLOOKUP(A2284,Sheet1!A2284:A4618,Sheet1!J2284:J4618)</f>
        <v>Normal</v>
      </c>
      <c r="N2284" s="48" t="str">
        <f>_xlfn.XLOOKUP(Table4[[#This Row],[Customer ID]],Table3[Customer ID],Table3[Date2])</f>
        <v>18-Jul-2004</v>
      </c>
      <c r="O2284" s="20">
        <f>_xlfn.XLOOKUP(A2284,Table3[Customer ID],Table3[Age])</f>
        <v>18</v>
      </c>
      <c r="P2284" s="20">
        <f>_xlfn.XLOOKUP(A2284,Table3[Customer ID],Table3[children])</f>
        <v>0</v>
      </c>
      <c r="Q2284" s="47">
        <f>_xlfn.XLOOKUP(A2284,Table3[Customer ID],Table3[charges])</f>
        <v>1149.4000000000001</v>
      </c>
      <c r="R2284" s="20" t="str">
        <f>_xlfn.XLOOKUP(A2284,Table3[Customer ID],Table3[Hospital tier])</f>
        <v>tier - 2</v>
      </c>
      <c r="S2284" s="20" t="str">
        <f>_xlfn.XLOOKUP(A2284,Table3[Customer ID],Table3[City tier])</f>
        <v>tier - 2</v>
      </c>
      <c r="T2284" s="20" t="str">
        <f>_xlfn.XLOOKUP(A2284,Table3[Customer ID],Table3[State ID])</f>
        <v>R1013</v>
      </c>
    </row>
    <row r="2285" spans="1:20" x14ac:dyDescent="0.3">
      <c r="A2285" s="20" t="s">
        <v>2303</v>
      </c>
      <c r="B2285" s="20" t="str">
        <f>_xlfn.XLOOKUP(A2285,Sheet3!A2285:A4619,Sheet3!B2285:B4619)</f>
        <v xml:space="preserve"> Ms</v>
      </c>
      <c r="C2285" s="20" t="str">
        <f>_xlfn.XLOOKUP(A2285,Sheet3!A2285:A4619,Sheet3!C2285:C4619)</f>
        <v>Fava</v>
      </c>
      <c r="D2285" s="20" t="str">
        <f>_xlfn.XLOOKUP(A2285,Sheet3!A2285:A4619,Sheet3!D2285:D4619)</f>
        <v xml:space="preserve">  Carla</v>
      </c>
      <c r="E2285" s="46">
        <f>_xlfn.XLOOKUP(A2285,Sheet1!$A$2:$A$2336,Sheet1!$B$2:$B$2336)</f>
        <v>15.01</v>
      </c>
      <c r="F2285" s="20">
        <f>_xlfn.XLOOKUP(Table4[[#This Row],[Customer ID]],Sheet1!A2285:A4619,Sheet1!C2285:C4619)</f>
        <v>4.1500000000000004</v>
      </c>
      <c r="G2285" s="20" t="str">
        <f>_xlfn.XLOOKUP(Table4[[#This Row],[Customer ID]],Sheet1!A2285:A4619,Sheet1!D2285:D4619)</f>
        <v>No</v>
      </c>
      <c r="H2285" s="20" t="str">
        <f>_xlfn.XLOOKUP(Table4[[#This Row],[Customer ID]],Sheet1!A2285:A4619,Sheet1!E2285:E4619)</f>
        <v>No</v>
      </c>
      <c r="I2285" s="20" t="str">
        <f>_xlfn.XLOOKUP(Table4[[#This Row],[Customer ID]],Sheet1!A2285:A4619,Sheet1!F2285:F4619)</f>
        <v>Yes</v>
      </c>
      <c r="J2285" s="20">
        <f>_xlfn.XLOOKUP(Table4[[#This Row],[Customer ID]],Sheet1!A2285:A4619,Sheet1!G2285:G4619)</f>
        <v>1</v>
      </c>
      <c r="K2285" s="20" t="str">
        <f>_xlfn.XLOOKUP(Table4[[#This Row],[Customer ID]],Sheet1!A2285:A4619,Sheet1!H2285:H4619)</f>
        <v>No</v>
      </c>
      <c r="L2285" s="20" t="str">
        <f>_xlfn.XLOOKUP(Table4[[#This Row],[Customer ID]],Sheet1!A2285:A4619,Sheet1!I2285:I4619)</f>
        <v>Under Weight</v>
      </c>
      <c r="M2285" s="20" t="str">
        <f>_xlfn.XLOOKUP(A2285,Sheet1!A2285:A4619,Sheet1!J2285:J4619)</f>
        <v>Normal</v>
      </c>
      <c r="N2285" s="48" t="str">
        <f>_xlfn.XLOOKUP(Table4[[#This Row],[Customer ID]],Table3[Customer ID],Table3[Date2])</f>
        <v>12-Jun-2003</v>
      </c>
      <c r="O2285" s="20">
        <f>_xlfn.XLOOKUP(A2285,Table3[Customer ID],Table3[Age])</f>
        <v>19</v>
      </c>
      <c r="P2285" s="20">
        <f>_xlfn.XLOOKUP(A2285,Table3[Customer ID],Table3[children])</f>
        <v>0</v>
      </c>
      <c r="Q2285" s="47">
        <f>_xlfn.XLOOKUP(A2285,Table3[Customer ID],Table3[charges])</f>
        <v>1149</v>
      </c>
      <c r="R2285" s="20" t="str">
        <f>_xlfn.XLOOKUP(A2285,Table3[Customer ID],Table3[Hospital tier])</f>
        <v>tier - 2</v>
      </c>
      <c r="S2285" s="20" t="str">
        <f>_xlfn.XLOOKUP(A2285,Table3[Customer ID],Table3[City tier])</f>
        <v>tier - 1</v>
      </c>
      <c r="T2285" s="20" t="str">
        <f>_xlfn.XLOOKUP(A2285,Table3[Customer ID],Table3[State ID])</f>
        <v>R1012</v>
      </c>
    </row>
    <row r="2286" spans="1:20" x14ac:dyDescent="0.3">
      <c r="A2286" s="20" t="s">
        <v>2304</v>
      </c>
      <c r="B2286" s="20" t="str">
        <f>_xlfn.XLOOKUP(A2286,Sheet3!A2286:A4620,Sheet3!B2286:B4620)</f>
        <v xml:space="preserve"> Mr</v>
      </c>
      <c r="C2286" s="20" t="str">
        <f>_xlfn.XLOOKUP(A2286,Sheet3!A2286:A4620,Sheet3!C2286:C4620)</f>
        <v>Montoya</v>
      </c>
      <c r="D2286" s="20" t="str">
        <f>_xlfn.XLOOKUP(A2286,Sheet3!A2286:A4620,Sheet3!D2286:D4620)</f>
        <v xml:space="preserve">  Alvaro Sr.</v>
      </c>
      <c r="E2286" s="46">
        <f>_xlfn.XLOOKUP(A2286,Sheet1!$A$2:$A$2336,Sheet1!$B$2:$B$2336)</f>
        <v>41.14</v>
      </c>
      <c r="F2286" s="20">
        <f>_xlfn.XLOOKUP(Table4[[#This Row],[Customer ID]],Sheet1!A2286:A4620,Sheet1!C2286:C4620)</f>
        <v>6.02</v>
      </c>
      <c r="G2286" s="20" t="str">
        <f>_xlfn.XLOOKUP(Table4[[#This Row],[Customer ID]],Sheet1!A2286:A4620,Sheet1!D2286:D4620)</f>
        <v>No</v>
      </c>
      <c r="H2286" s="20" t="str">
        <f>_xlfn.XLOOKUP(Table4[[#This Row],[Customer ID]],Sheet1!A2286:A4620,Sheet1!E2286:E4620)</f>
        <v>yes</v>
      </c>
      <c r="I2286" s="20" t="str">
        <f>_xlfn.XLOOKUP(Table4[[#This Row],[Customer ID]],Sheet1!A2286:A4620,Sheet1!F2286:F4620)</f>
        <v>No</v>
      </c>
      <c r="J2286" s="20">
        <f>_xlfn.XLOOKUP(Table4[[#This Row],[Customer ID]],Sheet1!A2286:A4620,Sheet1!G2286:G4620)</f>
        <v>1</v>
      </c>
      <c r="K2286" s="20" t="str">
        <f>_xlfn.XLOOKUP(Table4[[#This Row],[Customer ID]],Sheet1!A2286:A4620,Sheet1!H2286:H4620)</f>
        <v>No</v>
      </c>
      <c r="L2286" s="20" t="str">
        <f>_xlfn.XLOOKUP(Table4[[#This Row],[Customer ID]],Sheet1!A2286:A4620,Sheet1!I2286:I4620)</f>
        <v>Obesity</v>
      </c>
      <c r="M2286" s="20" t="str">
        <f>_xlfn.XLOOKUP(A2286,Sheet1!A2286:A4620,Sheet1!J2286:J4620)</f>
        <v>Prediabetes</v>
      </c>
      <c r="N2286" s="48" t="str">
        <f>_xlfn.XLOOKUP(Table4[[#This Row],[Customer ID]],Table3[Customer ID],Table3[Date2])</f>
        <v>10-Jun-2004</v>
      </c>
      <c r="O2286" s="20">
        <f>_xlfn.XLOOKUP(A2286,Table3[Customer ID],Table3[Age])</f>
        <v>18</v>
      </c>
      <c r="P2286" s="20">
        <f>_xlfn.XLOOKUP(A2286,Table3[Customer ID],Table3[children])</f>
        <v>0</v>
      </c>
      <c r="Q2286" s="47">
        <f>_xlfn.XLOOKUP(A2286,Table3[Customer ID],Table3[charges])</f>
        <v>1146.8</v>
      </c>
      <c r="R2286" s="20" t="str">
        <f>_xlfn.XLOOKUP(A2286,Table3[Customer ID],Table3[Hospital tier])</f>
        <v>tier - 2</v>
      </c>
      <c r="S2286" s="20" t="str">
        <f>_xlfn.XLOOKUP(A2286,Table3[Customer ID],Table3[City tier])</f>
        <v>tier - 2</v>
      </c>
      <c r="T2286" s="20" t="str">
        <f>_xlfn.XLOOKUP(A2286,Table3[Customer ID],Table3[State ID])</f>
        <v>R1013</v>
      </c>
    </row>
    <row r="2287" spans="1:20" x14ac:dyDescent="0.3">
      <c r="A2287" s="20" t="s">
        <v>2305</v>
      </c>
      <c r="B2287" s="20" t="str">
        <f>_xlfn.XLOOKUP(A2287,Sheet3!A2287:A4621,Sheet3!B2287:B4621)</f>
        <v xml:space="preserve"> Ms</v>
      </c>
      <c r="C2287" s="20" t="str">
        <f>_xlfn.XLOOKUP(A2287,Sheet3!A2287:A4621,Sheet3!C2287:C4621)</f>
        <v>Bain</v>
      </c>
      <c r="D2287" s="20" t="str">
        <f>_xlfn.XLOOKUP(A2287,Sheet3!A2287:A4621,Sheet3!D2287:D4621)</f>
        <v xml:space="preserve">  Hope</v>
      </c>
      <c r="E2287" s="46">
        <f>_xlfn.XLOOKUP(A2287,Sheet1!$A$2:$A$2336,Sheet1!$B$2:$B$2336)</f>
        <v>16.55</v>
      </c>
      <c r="F2287" s="20">
        <f>_xlfn.XLOOKUP(Table4[[#This Row],[Customer ID]],Sheet1!A2287:A4621,Sheet1!C2287:C4621)</f>
        <v>7.73</v>
      </c>
      <c r="G2287" s="20" t="str">
        <f>_xlfn.XLOOKUP(Table4[[#This Row],[Customer ID]],Sheet1!A2287:A4621,Sheet1!D2287:D4621)</f>
        <v>No</v>
      </c>
      <c r="H2287" s="20" t="str">
        <f>_xlfn.XLOOKUP(Table4[[#This Row],[Customer ID]],Sheet1!A2287:A4621,Sheet1!E2287:E4621)</f>
        <v>No</v>
      </c>
      <c r="I2287" s="20" t="str">
        <f>_xlfn.XLOOKUP(Table4[[#This Row],[Customer ID]],Sheet1!A2287:A4621,Sheet1!F2287:F4621)</f>
        <v>No</v>
      </c>
      <c r="J2287" s="20">
        <f>_xlfn.XLOOKUP(Table4[[#This Row],[Customer ID]],Sheet1!A2287:A4621,Sheet1!G2287:G4621)</f>
        <v>0</v>
      </c>
      <c r="K2287" s="20" t="str">
        <f>_xlfn.XLOOKUP(Table4[[#This Row],[Customer ID]],Sheet1!A2287:A4621,Sheet1!H2287:H4621)</f>
        <v>No</v>
      </c>
      <c r="L2287" s="20" t="str">
        <f>_xlfn.XLOOKUP(Table4[[#This Row],[Customer ID]],Sheet1!A2287:A4621,Sheet1!I2287:I4621)</f>
        <v>Under Weight</v>
      </c>
      <c r="M2287" s="20" t="str">
        <f>_xlfn.XLOOKUP(A2287,Sheet1!A2287:A4621,Sheet1!J2287:J4621)</f>
        <v>Diabetes</v>
      </c>
      <c r="N2287" s="48" t="str">
        <f>_xlfn.XLOOKUP(Table4[[#This Row],[Customer ID]],Table3[Customer ID],Table3[Date2])</f>
        <v>1-Oct-2002</v>
      </c>
      <c r="O2287" s="20">
        <f>_xlfn.XLOOKUP(A2287,Table3[Customer ID],Table3[Age])</f>
        <v>20</v>
      </c>
      <c r="P2287" s="20">
        <f>_xlfn.XLOOKUP(A2287,Table3[Customer ID],Table3[children])</f>
        <v>0</v>
      </c>
      <c r="Q2287" s="47">
        <f>_xlfn.XLOOKUP(A2287,Table3[Customer ID],Table3[charges])</f>
        <v>1142</v>
      </c>
      <c r="R2287" s="20" t="str">
        <f>_xlfn.XLOOKUP(A2287,Table3[Customer ID],Table3[Hospital tier])</f>
        <v>tier - 3</v>
      </c>
      <c r="S2287" s="20" t="str">
        <f>_xlfn.XLOOKUP(A2287,Table3[Customer ID],Table3[City tier])</f>
        <v>tier - 2</v>
      </c>
      <c r="T2287" s="20" t="str">
        <f>_xlfn.XLOOKUP(A2287,Table3[Customer ID],Table3[State ID])</f>
        <v>R1011</v>
      </c>
    </row>
    <row r="2288" spans="1:20" x14ac:dyDescent="0.3">
      <c r="A2288" s="20" t="s">
        <v>2306</v>
      </c>
      <c r="B2288" s="20" t="str">
        <f>_xlfn.XLOOKUP(A2288,Sheet3!A2288:A4622,Sheet3!B2288:B4622)</f>
        <v xml:space="preserve"> Mr</v>
      </c>
      <c r="C2288" s="20" t="str">
        <f>_xlfn.XLOOKUP(A2288,Sheet3!A2288:A4622,Sheet3!C2288:C4622)</f>
        <v>Albertson</v>
      </c>
      <c r="D2288" s="20" t="str">
        <f>_xlfn.XLOOKUP(A2288,Sheet3!A2288:A4622,Sheet3!D2288:D4622)</f>
        <v xml:space="preserve">  Mark P.</v>
      </c>
      <c r="E2288" s="46">
        <f>_xlfn.XLOOKUP(A2288,Sheet1!$A$2:$A$2336,Sheet1!$B$2:$B$2336)</f>
        <v>37.29</v>
      </c>
      <c r="F2288" s="20">
        <f>_xlfn.XLOOKUP(Table4[[#This Row],[Customer ID]],Sheet1!A2288:A4622,Sheet1!C2288:C4622)</f>
        <v>5.03</v>
      </c>
      <c r="G2288" s="20" t="str">
        <f>_xlfn.XLOOKUP(Table4[[#This Row],[Customer ID]],Sheet1!A2288:A4622,Sheet1!D2288:D4622)</f>
        <v>No</v>
      </c>
      <c r="H2288" s="20" t="str">
        <f>_xlfn.XLOOKUP(Table4[[#This Row],[Customer ID]],Sheet1!A2288:A4622,Sheet1!E2288:E4622)</f>
        <v>yes</v>
      </c>
      <c r="I2288" s="20" t="str">
        <f>_xlfn.XLOOKUP(Table4[[#This Row],[Customer ID]],Sheet1!A2288:A4622,Sheet1!F2288:F4622)</f>
        <v>No</v>
      </c>
      <c r="J2288" s="20">
        <f>_xlfn.XLOOKUP(Table4[[#This Row],[Customer ID]],Sheet1!A2288:A4622,Sheet1!G2288:G4622)</f>
        <v>1</v>
      </c>
      <c r="K2288" s="20" t="str">
        <f>_xlfn.XLOOKUP(Table4[[#This Row],[Customer ID]],Sheet1!A2288:A4622,Sheet1!H2288:H4622)</f>
        <v>No</v>
      </c>
      <c r="L2288" s="20" t="str">
        <f>_xlfn.XLOOKUP(Table4[[#This Row],[Customer ID]],Sheet1!A2288:A4622,Sheet1!I2288:I4622)</f>
        <v>Obesity</v>
      </c>
      <c r="M2288" s="20" t="str">
        <f>_xlfn.XLOOKUP(A2288,Sheet1!A2288:A4622,Sheet1!J2288:J4622)</f>
        <v>Normal</v>
      </c>
      <c r="N2288" s="48" t="str">
        <f>_xlfn.XLOOKUP(Table4[[#This Row],[Customer ID]],Table3[Customer ID],Table3[Date2])</f>
        <v>12-Sep-2004</v>
      </c>
      <c r="O2288" s="20">
        <f>_xlfn.XLOOKUP(A2288,Table3[Customer ID],Table3[Age])</f>
        <v>18</v>
      </c>
      <c r="P2288" s="20">
        <f>_xlfn.XLOOKUP(A2288,Table3[Customer ID],Table3[children])</f>
        <v>0</v>
      </c>
      <c r="Q2288" s="47">
        <f>_xlfn.XLOOKUP(A2288,Table3[Customer ID],Table3[charges])</f>
        <v>1141.45</v>
      </c>
      <c r="R2288" s="20" t="str">
        <f>_xlfn.XLOOKUP(A2288,Table3[Customer ID],Table3[Hospital tier])</f>
        <v>tier - 3</v>
      </c>
      <c r="S2288" s="20" t="str">
        <f>_xlfn.XLOOKUP(A2288,Table3[Customer ID],Table3[City tier])</f>
        <v>tier - 3</v>
      </c>
      <c r="T2288" s="20" t="str">
        <f>_xlfn.XLOOKUP(A2288,Table3[Customer ID],Table3[State ID])</f>
        <v>R1013</v>
      </c>
    </row>
    <row r="2289" spans="1:20" x14ac:dyDescent="0.3">
      <c r="A2289" s="20" t="s">
        <v>2307</v>
      </c>
      <c r="B2289" s="20" t="str">
        <f>_xlfn.XLOOKUP(A2289,Sheet3!A2289:A4623,Sheet3!B2289:B4623)</f>
        <v xml:space="preserve"> Ms</v>
      </c>
      <c r="C2289" s="20" t="str">
        <f>_xlfn.XLOOKUP(A2289,Sheet3!A2289:A4623,Sheet3!C2289:C4623)</f>
        <v>Barger</v>
      </c>
      <c r="D2289" s="20" t="str">
        <f>_xlfn.XLOOKUP(A2289,Sheet3!A2289:A4623,Sheet3!D2289:D4623)</f>
        <v xml:space="preserve">  Desiree</v>
      </c>
      <c r="E2289" s="46">
        <f>_xlfn.XLOOKUP(A2289,Sheet1!$A$2:$A$2336,Sheet1!$B$2:$B$2336)</f>
        <v>16.739999999999998</v>
      </c>
      <c r="F2289" s="20">
        <f>_xlfn.XLOOKUP(Table4[[#This Row],[Customer ID]],Sheet1!A2289:A4623,Sheet1!C2289:C4623)</f>
        <v>4.08</v>
      </c>
      <c r="G2289" s="20" t="str">
        <f>_xlfn.XLOOKUP(Table4[[#This Row],[Customer ID]],Sheet1!A2289:A4623,Sheet1!D2289:D4623)</f>
        <v>yes</v>
      </c>
      <c r="H2289" s="20" t="str">
        <f>_xlfn.XLOOKUP(Table4[[#This Row],[Customer ID]],Sheet1!A2289:A4623,Sheet1!E2289:E4623)</f>
        <v>No</v>
      </c>
      <c r="I2289" s="20" t="str">
        <f>_xlfn.XLOOKUP(Table4[[#This Row],[Customer ID]],Sheet1!A2289:A4623,Sheet1!F2289:F4623)</f>
        <v>No</v>
      </c>
      <c r="J2289" s="20">
        <f>_xlfn.XLOOKUP(Table4[[#This Row],[Customer ID]],Sheet1!A2289:A4623,Sheet1!G2289:G4623)</f>
        <v>0</v>
      </c>
      <c r="K2289" s="20" t="str">
        <f>_xlfn.XLOOKUP(Table4[[#This Row],[Customer ID]],Sheet1!A2289:A4623,Sheet1!H2289:H4623)</f>
        <v>No</v>
      </c>
      <c r="L2289" s="20" t="str">
        <f>_xlfn.XLOOKUP(Table4[[#This Row],[Customer ID]],Sheet1!A2289:A4623,Sheet1!I2289:I4623)</f>
        <v>Under Weight</v>
      </c>
      <c r="M2289" s="20" t="str">
        <f>_xlfn.XLOOKUP(A2289,Sheet1!A2289:A4623,Sheet1!J2289:J4623)</f>
        <v>Normal</v>
      </c>
      <c r="N2289" s="48" t="str">
        <f>_xlfn.XLOOKUP(Table4[[#This Row],[Customer ID]],Table3[Customer ID],Table3[Date2])</f>
        <v>25-Oct-2001</v>
      </c>
      <c r="O2289" s="20">
        <f>_xlfn.XLOOKUP(A2289,Table3[Customer ID],Table3[Age])</f>
        <v>21</v>
      </c>
      <c r="P2289" s="20">
        <f>_xlfn.XLOOKUP(A2289,Table3[Customer ID],Table3[children])</f>
        <v>0</v>
      </c>
      <c r="Q2289" s="47">
        <f>_xlfn.XLOOKUP(A2289,Table3[Customer ID],Table3[charges])</f>
        <v>1141</v>
      </c>
      <c r="R2289" s="20" t="str">
        <f>_xlfn.XLOOKUP(A2289,Table3[Customer ID],Table3[Hospital tier])</f>
        <v>tier - 3</v>
      </c>
      <c r="S2289" s="20" t="str">
        <f>_xlfn.XLOOKUP(A2289,Table3[Customer ID],Table3[City tier])</f>
        <v>tier - 1</v>
      </c>
      <c r="T2289" s="20" t="str">
        <f>_xlfn.XLOOKUP(A2289,Table3[Customer ID],Table3[State ID])</f>
        <v>R1013</v>
      </c>
    </row>
    <row r="2290" spans="1:20" x14ac:dyDescent="0.3">
      <c r="A2290" s="20" t="s">
        <v>2308</v>
      </c>
      <c r="B2290" s="20" t="str">
        <f>_xlfn.XLOOKUP(A2290,Sheet3!A2290:A4624,Sheet3!B2290:B4624)</f>
        <v xml:space="preserve"> Mr</v>
      </c>
      <c r="C2290" s="20" t="str">
        <f>_xlfn.XLOOKUP(A2290,Sheet3!A2290:A4624,Sheet3!C2290:C4624)</f>
        <v>Fraioli</v>
      </c>
      <c r="D2290" s="20" t="str">
        <f>_xlfn.XLOOKUP(A2290,Sheet3!A2290:A4624,Sheet3!D2290:D4624)</f>
        <v xml:space="preserve">  Mario Jr.</v>
      </c>
      <c r="E2290" s="46">
        <f>_xlfn.XLOOKUP(A2290,Sheet1!$A$2:$A$2336,Sheet1!$B$2:$B$2336)</f>
        <v>34.43</v>
      </c>
      <c r="F2290" s="20">
        <f>_xlfn.XLOOKUP(Table4[[#This Row],[Customer ID]],Sheet1!A2290:A4624,Sheet1!C2290:C4624)</f>
        <v>4.2699999999999996</v>
      </c>
      <c r="G2290" s="20" t="str">
        <f>_xlfn.XLOOKUP(Table4[[#This Row],[Customer ID]],Sheet1!A2290:A4624,Sheet1!D2290:D4624)</f>
        <v>No</v>
      </c>
      <c r="H2290" s="20" t="str">
        <f>_xlfn.XLOOKUP(Table4[[#This Row],[Customer ID]],Sheet1!A2290:A4624,Sheet1!E2290:E4624)</f>
        <v>yes</v>
      </c>
      <c r="I2290" s="20" t="str">
        <f>_xlfn.XLOOKUP(Table4[[#This Row],[Customer ID]],Sheet1!A2290:A4624,Sheet1!F2290:F4624)</f>
        <v>No</v>
      </c>
      <c r="J2290" s="20">
        <f>_xlfn.XLOOKUP(Table4[[#This Row],[Customer ID]],Sheet1!A2290:A4624,Sheet1!G2290:G4624)</f>
        <v>1</v>
      </c>
      <c r="K2290" s="20" t="str">
        <f>_xlfn.XLOOKUP(Table4[[#This Row],[Customer ID]],Sheet1!A2290:A4624,Sheet1!H2290:H4624)</f>
        <v>No</v>
      </c>
      <c r="L2290" s="20" t="str">
        <f>_xlfn.XLOOKUP(Table4[[#This Row],[Customer ID]],Sheet1!A2290:A4624,Sheet1!I2290:I4624)</f>
        <v>Obesity</v>
      </c>
      <c r="M2290" s="20" t="str">
        <f>_xlfn.XLOOKUP(A2290,Sheet1!A2290:A4624,Sheet1!J2290:J4624)</f>
        <v>Normal</v>
      </c>
      <c r="N2290" s="48" t="str">
        <f>_xlfn.XLOOKUP(Table4[[#This Row],[Customer ID]],Table3[Customer ID],Table3[Date2])</f>
        <v>27-Nov-2004</v>
      </c>
      <c r="O2290" s="20">
        <f>_xlfn.XLOOKUP(A2290,Table3[Customer ID],Table3[Age])</f>
        <v>18</v>
      </c>
      <c r="P2290" s="20">
        <f>_xlfn.XLOOKUP(A2290,Table3[Customer ID],Table3[children])</f>
        <v>0</v>
      </c>
      <c r="Q2290" s="47">
        <f>_xlfn.XLOOKUP(A2290,Table3[Customer ID],Table3[charges])</f>
        <v>1137.47</v>
      </c>
      <c r="R2290" s="20" t="str">
        <f>_xlfn.XLOOKUP(A2290,Table3[Customer ID],Table3[Hospital tier])</f>
        <v>tier - 3</v>
      </c>
      <c r="S2290" s="20" t="str">
        <f>_xlfn.XLOOKUP(A2290,Table3[Customer ID],Table3[City tier])</f>
        <v>tier - 2</v>
      </c>
      <c r="T2290" s="20" t="str">
        <f>_xlfn.XLOOKUP(A2290,Table3[Customer ID],Table3[State ID])</f>
        <v>R1013</v>
      </c>
    </row>
    <row r="2291" spans="1:20" x14ac:dyDescent="0.3">
      <c r="A2291" s="20" t="s">
        <v>2309</v>
      </c>
      <c r="B2291" s="20" t="str">
        <f>_xlfn.XLOOKUP(A2291,Sheet3!A2291:A4625,Sheet3!B2291:B4625)</f>
        <v xml:space="preserve"> Mr</v>
      </c>
      <c r="C2291" s="20" t="str">
        <f>_xlfn.XLOOKUP(A2291,Sheet3!A2291:A4625,Sheet3!C2291:C4625)</f>
        <v>April</v>
      </c>
      <c r="D2291" s="20" t="str">
        <f>_xlfn.XLOOKUP(A2291,Sheet3!A2291:A4625,Sheet3!D2291:D4625)</f>
        <v xml:space="preserve">  Lusapho</v>
      </c>
      <c r="E2291" s="46">
        <f>_xlfn.XLOOKUP(A2291,Sheet1!$A$2:$A$2336,Sheet1!$B$2:$B$2336)</f>
        <v>34.1</v>
      </c>
      <c r="F2291" s="20">
        <f>_xlfn.XLOOKUP(Table4[[#This Row],[Customer ID]],Sheet1!A2291:A4625,Sheet1!C2291:C4625)</f>
        <v>4.07</v>
      </c>
      <c r="G2291" s="20" t="str">
        <f>_xlfn.XLOOKUP(Table4[[#This Row],[Customer ID]],Sheet1!A2291:A4625,Sheet1!D2291:D4625)</f>
        <v>No</v>
      </c>
      <c r="H2291" s="20" t="str">
        <f>_xlfn.XLOOKUP(Table4[[#This Row],[Customer ID]],Sheet1!A2291:A4625,Sheet1!E2291:E4625)</f>
        <v>yes</v>
      </c>
      <c r="I2291" s="20" t="str">
        <f>_xlfn.XLOOKUP(Table4[[#This Row],[Customer ID]],Sheet1!A2291:A4625,Sheet1!F2291:F4625)</f>
        <v>No</v>
      </c>
      <c r="J2291" s="20">
        <f>_xlfn.XLOOKUP(Table4[[#This Row],[Customer ID]],Sheet1!A2291:A4625,Sheet1!G2291:G4625)</f>
        <v>1</v>
      </c>
      <c r="K2291" s="20" t="str">
        <f>_xlfn.XLOOKUP(Table4[[#This Row],[Customer ID]],Sheet1!A2291:A4625,Sheet1!H2291:H4625)</f>
        <v>No</v>
      </c>
      <c r="L2291" s="20" t="str">
        <f>_xlfn.XLOOKUP(Table4[[#This Row],[Customer ID]],Sheet1!A2291:A4625,Sheet1!I2291:I4625)</f>
        <v>Obesity</v>
      </c>
      <c r="M2291" s="20" t="str">
        <f>_xlfn.XLOOKUP(A2291,Sheet1!A2291:A4625,Sheet1!J2291:J4625)</f>
        <v>Normal</v>
      </c>
      <c r="N2291" s="48" t="str">
        <f>_xlfn.XLOOKUP(Table4[[#This Row],[Customer ID]],Table3[Customer ID],Table3[Date2])</f>
        <v>15-Oct-2004</v>
      </c>
      <c r="O2291" s="20">
        <f>_xlfn.XLOOKUP(A2291,Table3[Customer ID],Table3[Age])</f>
        <v>18</v>
      </c>
      <c r="P2291" s="20">
        <f>_xlfn.XLOOKUP(A2291,Table3[Customer ID],Table3[children])</f>
        <v>0</v>
      </c>
      <c r="Q2291" s="47">
        <f>_xlfn.XLOOKUP(A2291,Table3[Customer ID],Table3[charges])</f>
        <v>1137.01</v>
      </c>
      <c r="R2291" s="20" t="str">
        <f>_xlfn.XLOOKUP(A2291,Table3[Customer ID],Table3[Hospital tier])</f>
        <v>tier - 3</v>
      </c>
      <c r="S2291" s="20" t="str">
        <f>_xlfn.XLOOKUP(A2291,Table3[Customer ID],Table3[City tier])</f>
        <v>tier - 1</v>
      </c>
      <c r="T2291" s="20" t="str">
        <f>_xlfn.XLOOKUP(A2291,Table3[Customer ID],Table3[State ID])</f>
        <v>R1013</v>
      </c>
    </row>
    <row r="2292" spans="1:20" x14ac:dyDescent="0.3">
      <c r="A2292" s="20" t="s">
        <v>2310</v>
      </c>
      <c r="B2292" s="20" t="str">
        <f>_xlfn.XLOOKUP(A2292,Sheet3!A2292:A4626,Sheet3!B2292:B4626)</f>
        <v xml:space="preserve"> Ms</v>
      </c>
      <c r="C2292" s="20" t="str">
        <f>_xlfn.XLOOKUP(A2292,Sheet3!A2292:A4626,Sheet3!C2292:C4626)</f>
        <v>King</v>
      </c>
      <c r="D2292" s="20" t="str">
        <f>_xlfn.XLOOKUP(A2292,Sheet3!A2292:A4626,Sheet3!D2292:D4626)</f>
        <v xml:space="preserve">  Erin C.</v>
      </c>
      <c r="E2292" s="46">
        <f>_xlfn.XLOOKUP(A2292,Sheet1!$A$2:$A$2336,Sheet1!$B$2:$B$2336)</f>
        <v>19.3</v>
      </c>
      <c r="F2292" s="20">
        <f>_xlfn.XLOOKUP(Table4[[#This Row],[Customer ID]],Sheet1!A2292:A4626,Sheet1!C2292:C4626)</f>
        <v>10.36</v>
      </c>
      <c r="G2292" s="20" t="str">
        <f>_xlfn.XLOOKUP(Table4[[#This Row],[Customer ID]],Sheet1!A2292:A4626,Sheet1!D2292:D4626)</f>
        <v>No</v>
      </c>
      <c r="H2292" s="20" t="str">
        <f>_xlfn.XLOOKUP(Table4[[#This Row],[Customer ID]],Sheet1!A2292:A4626,Sheet1!E2292:E4626)</f>
        <v>No</v>
      </c>
      <c r="I2292" s="20" t="str">
        <f>_xlfn.XLOOKUP(Table4[[#This Row],[Customer ID]],Sheet1!A2292:A4626,Sheet1!F2292:F4626)</f>
        <v>No</v>
      </c>
      <c r="J2292" s="20">
        <f>_xlfn.XLOOKUP(Table4[[#This Row],[Customer ID]],Sheet1!A2292:A4626,Sheet1!G2292:G4626)</f>
        <v>0</v>
      </c>
      <c r="K2292" s="20" t="str">
        <f>_xlfn.XLOOKUP(Table4[[#This Row],[Customer ID]],Sheet1!A2292:A4626,Sheet1!H2292:H4626)</f>
        <v>No</v>
      </c>
      <c r="L2292" s="20" t="str">
        <f>_xlfn.XLOOKUP(Table4[[#This Row],[Customer ID]],Sheet1!A2292:A4626,Sheet1!I2292:I4626)</f>
        <v>Normal weight</v>
      </c>
      <c r="M2292" s="20" t="str">
        <f>_xlfn.XLOOKUP(A2292,Sheet1!A2292:A4626,Sheet1!J2292:J4626)</f>
        <v>Diabetes</v>
      </c>
      <c r="N2292" s="48" t="str">
        <f>_xlfn.XLOOKUP(Table4[[#This Row],[Customer ID]],Table3[Customer ID],Table3[Date2])</f>
        <v>11-Aug-2002</v>
      </c>
      <c r="O2292" s="20">
        <f>_xlfn.XLOOKUP(A2292,Table3[Customer ID],Table3[Age])</f>
        <v>20</v>
      </c>
      <c r="P2292" s="20">
        <f>_xlfn.XLOOKUP(A2292,Table3[Customer ID],Table3[children])</f>
        <v>0</v>
      </c>
      <c r="Q2292" s="47">
        <f>_xlfn.XLOOKUP(A2292,Table3[Customer ID],Table3[charges])</f>
        <v>1137</v>
      </c>
      <c r="R2292" s="20" t="str">
        <f>_xlfn.XLOOKUP(A2292,Table3[Customer ID],Table3[Hospital tier])</f>
        <v>tier - 3</v>
      </c>
      <c r="S2292" s="20" t="str">
        <f>_xlfn.XLOOKUP(A2292,Table3[Customer ID],Table3[City tier])</f>
        <v>tier - 1</v>
      </c>
      <c r="T2292" s="20" t="str">
        <f>_xlfn.XLOOKUP(A2292,Table3[Customer ID],Table3[State ID])</f>
        <v>R1013</v>
      </c>
    </row>
    <row r="2293" spans="1:20" x14ac:dyDescent="0.3">
      <c r="A2293" s="20" t="s">
        <v>2311</v>
      </c>
      <c r="B2293" s="20" t="str">
        <f>_xlfn.XLOOKUP(A2293,Sheet3!A2293:A4627,Sheet3!B2293:B4627)</f>
        <v xml:space="preserve"> Mr</v>
      </c>
      <c r="C2293" s="20" t="str">
        <f>_xlfn.XLOOKUP(A2293,Sheet3!A2293:A4627,Sheet3!C2293:C4627)</f>
        <v>Talhelm</v>
      </c>
      <c r="D2293" s="20" t="str">
        <f>_xlfn.XLOOKUP(A2293,Sheet3!A2293:A4627,Sheet3!D2293:D4627)</f>
        <v xml:space="preserve">  Alan F</v>
      </c>
      <c r="E2293" s="46">
        <f>_xlfn.XLOOKUP(A2293,Sheet1!$A$2:$A$2336,Sheet1!$B$2:$B$2336)</f>
        <v>33.659999999999997</v>
      </c>
      <c r="F2293" s="20">
        <f>_xlfn.XLOOKUP(Table4[[#This Row],[Customer ID]],Sheet1!A2293:A4627,Sheet1!C2293:C4627)</f>
        <v>5.71</v>
      </c>
      <c r="G2293" s="20" t="str">
        <f>_xlfn.XLOOKUP(Table4[[#This Row],[Customer ID]],Sheet1!A2293:A4627,Sheet1!D2293:D4627)</f>
        <v>No</v>
      </c>
      <c r="H2293" s="20" t="str">
        <f>_xlfn.XLOOKUP(Table4[[#This Row],[Customer ID]],Sheet1!A2293:A4627,Sheet1!E2293:E4627)</f>
        <v>yes</v>
      </c>
      <c r="I2293" s="20" t="str">
        <f>_xlfn.XLOOKUP(Table4[[#This Row],[Customer ID]],Sheet1!A2293:A4627,Sheet1!F2293:F4627)</f>
        <v>No</v>
      </c>
      <c r="J2293" s="20">
        <f>_xlfn.XLOOKUP(Table4[[#This Row],[Customer ID]],Sheet1!A2293:A4627,Sheet1!G2293:G4627)</f>
        <v>1</v>
      </c>
      <c r="K2293" s="20" t="str">
        <f>_xlfn.XLOOKUP(Table4[[#This Row],[Customer ID]],Sheet1!A2293:A4627,Sheet1!H2293:H4627)</f>
        <v>No</v>
      </c>
      <c r="L2293" s="20" t="str">
        <f>_xlfn.XLOOKUP(Table4[[#This Row],[Customer ID]],Sheet1!A2293:A4627,Sheet1!I2293:I4627)</f>
        <v>Obesity</v>
      </c>
      <c r="M2293" s="20" t="str">
        <f>_xlfn.XLOOKUP(A2293,Sheet1!A2293:A4627,Sheet1!J2293:J4627)</f>
        <v>Prediabetes</v>
      </c>
      <c r="N2293" s="48" t="str">
        <f>_xlfn.XLOOKUP(Table4[[#This Row],[Customer ID]],Table3[Customer ID],Table3[Date2])</f>
        <v>28-Nov-2004</v>
      </c>
      <c r="O2293" s="20">
        <f>_xlfn.XLOOKUP(A2293,Table3[Customer ID],Table3[Age])</f>
        <v>18</v>
      </c>
      <c r="P2293" s="20">
        <f>_xlfn.XLOOKUP(A2293,Table3[Customer ID],Table3[children])</f>
        <v>0</v>
      </c>
      <c r="Q2293" s="47">
        <f>_xlfn.XLOOKUP(A2293,Table3[Customer ID],Table3[charges])</f>
        <v>1136.4000000000001</v>
      </c>
      <c r="R2293" s="20" t="str">
        <f>_xlfn.XLOOKUP(A2293,Table3[Customer ID],Table3[Hospital tier])</f>
        <v>tier - 3</v>
      </c>
      <c r="S2293" s="20" t="str">
        <f>_xlfn.XLOOKUP(A2293,Table3[Customer ID],Table3[City tier])</f>
        <v>tier - 3</v>
      </c>
      <c r="T2293" s="20" t="str">
        <f>_xlfn.XLOOKUP(A2293,Table3[Customer ID],Table3[State ID])</f>
        <v>R1013</v>
      </c>
    </row>
    <row r="2294" spans="1:20" x14ac:dyDescent="0.3">
      <c r="A2294" s="20" t="s">
        <v>2312</v>
      </c>
      <c r="B2294" s="20" t="str">
        <f>_xlfn.XLOOKUP(A2294,Sheet3!A2294:A4628,Sheet3!B2294:B4628)</f>
        <v xml:space="preserve"> Mr</v>
      </c>
      <c r="C2294" s="20" t="str">
        <f>_xlfn.XLOOKUP(A2294,Sheet3!A2294:A4628,Sheet3!C2294:C4628)</f>
        <v>Regnier</v>
      </c>
      <c r="D2294" s="20" t="str">
        <f>_xlfn.XLOOKUP(A2294,Sheet3!A2294:A4628,Sheet3!D2294:D4628)</f>
        <v xml:space="preserve">  Ryan</v>
      </c>
      <c r="E2294" s="46">
        <f>_xlfn.XLOOKUP(A2294,Sheet1!$A$2:$A$2336,Sheet1!$B$2:$B$2336)</f>
        <v>33.33</v>
      </c>
      <c r="F2294" s="20">
        <f>_xlfn.XLOOKUP(Table4[[#This Row],[Customer ID]],Sheet1!A2294:A4628,Sheet1!C2294:C4628)</f>
        <v>6.08</v>
      </c>
      <c r="G2294" s="20" t="str">
        <f>_xlfn.XLOOKUP(Table4[[#This Row],[Customer ID]],Sheet1!A2294:A4628,Sheet1!D2294:D4628)</f>
        <v>No</v>
      </c>
      <c r="H2294" s="20" t="str">
        <f>_xlfn.XLOOKUP(Table4[[#This Row],[Customer ID]],Sheet1!A2294:A4628,Sheet1!E2294:E4628)</f>
        <v>yes</v>
      </c>
      <c r="I2294" s="20" t="str">
        <f>_xlfn.XLOOKUP(Table4[[#This Row],[Customer ID]],Sheet1!A2294:A4628,Sheet1!F2294:F4628)</f>
        <v>No</v>
      </c>
      <c r="J2294" s="20">
        <f>_xlfn.XLOOKUP(Table4[[#This Row],[Customer ID]],Sheet1!A2294:A4628,Sheet1!G2294:G4628)</f>
        <v>1</v>
      </c>
      <c r="K2294" s="20" t="str">
        <f>_xlfn.XLOOKUP(Table4[[#This Row],[Customer ID]],Sheet1!A2294:A4628,Sheet1!H2294:H4628)</f>
        <v>No</v>
      </c>
      <c r="L2294" s="20" t="str">
        <f>_xlfn.XLOOKUP(Table4[[#This Row],[Customer ID]],Sheet1!A2294:A4628,Sheet1!I2294:I4628)</f>
        <v>Obesity</v>
      </c>
      <c r="M2294" s="20" t="str">
        <f>_xlfn.XLOOKUP(A2294,Sheet1!A2294:A4628,Sheet1!J2294:J4628)</f>
        <v>Prediabetes</v>
      </c>
      <c r="N2294" s="48" t="str">
        <f>_xlfn.XLOOKUP(Table4[[#This Row],[Customer ID]],Table3[Customer ID],Table3[Date2])</f>
        <v>11-Jun-2004</v>
      </c>
      <c r="O2294" s="20">
        <f>_xlfn.XLOOKUP(A2294,Table3[Customer ID],Table3[Age])</f>
        <v>18</v>
      </c>
      <c r="P2294" s="20">
        <f>_xlfn.XLOOKUP(A2294,Table3[Customer ID],Table3[children])</f>
        <v>0</v>
      </c>
      <c r="Q2294" s="47">
        <f>_xlfn.XLOOKUP(A2294,Table3[Customer ID],Table3[charges])</f>
        <v>1135.94</v>
      </c>
      <c r="R2294" s="20" t="str">
        <f>_xlfn.XLOOKUP(A2294,Table3[Customer ID],Table3[Hospital tier])</f>
        <v>tier - 3</v>
      </c>
      <c r="S2294" s="20" t="str">
        <f>_xlfn.XLOOKUP(A2294,Table3[Customer ID],Table3[City tier])</f>
        <v>tier - 3</v>
      </c>
      <c r="T2294" s="20" t="str">
        <f>_xlfn.XLOOKUP(A2294,Table3[Customer ID],Table3[State ID])</f>
        <v>R1013</v>
      </c>
    </row>
    <row r="2295" spans="1:20" x14ac:dyDescent="0.3">
      <c r="A2295" s="20" t="s">
        <v>2313</v>
      </c>
      <c r="B2295" s="20" t="str">
        <f>_xlfn.XLOOKUP(A2295,Sheet3!A2295:A4629,Sheet3!B2295:B4629)</f>
        <v xml:space="preserve"> Ms</v>
      </c>
      <c r="C2295" s="20" t="str">
        <f>_xlfn.XLOOKUP(A2295,Sheet3!A2295:A4629,Sheet3!C2295:C4629)</f>
        <v>Treece</v>
      </c>
      <c r="D2295" s="20" t="str">
        <f>_xlfn.XLOOKUP(A2295,Sheet3!A2295:A4629,Sheet3!D2295:D4629)</f>
        <v xml:space="preserve">  Hope</v>
      </c>
      <c r="E2295" s="46">
        <f>_xlfn.XLOOKUP(A2295,Sheet1!$A$2:$A$2336,Sheet1!$B$2:$B$2336)</f>
        <v>21.84</v>
      </c>
      <c r="F2295" s="20">
        <f>_xlfn.XLOOKUP(Table4[[#This Row],[Customer ID]],Sheet1!A2295:A4629,Sheet1!C2295:C4629)</f>
        <v>5.71</v>
      </c>
      <c r="G2295" s="20" t="str">
        <f>_xlfn.XLOOKUP(Table4[[#This Row],[Customer ID]],Sheet1!A2295:A4629,Sheet1!D2295:D4629)</f>
        <v>No</v>
      </c>
      <c r="H2295" s="20" t="str">
        <f>_xlfn.XLOOKUP(Table4[[#This Row],[Customer ID]],Sheet1!A2295:A4629,Sheet1!E2295:E4629)</f>
        <v>yes</v>
      </c>
      <c r="I2295" s="20" t="str">
        <f>_xlfn.XLOOKUP(Table4[[#This Row],[Customer ID]],Sheet1!A2295:A4629,Sheet1!F2295:F4629)</f>
        <v>No</v>
      </c>
      <c r="J2295" s="20">
        <f>_xlfn.XLOOKUP(Table4[[#This Row],[Customer ID]],Sheet1!A2295:A4629,Sheet1!G2295:G4629)</f>
        <v>1</v>
      </c>
      <c r="K2295" s="20" t="str">
        <f>_xlfn.XLOOKUP(Table4[[#This Row],[Customer ID]],Sheet1!A2295:A4629,Sheet1!H2295:H4629)</f>
        <v>No</v>
      </c>
      <c r="L2295" s="20" t="str">
        <f>_xlfn.XLOOKUP(Table4[[#This Row],[Customer ID]],Sheet1!A2295:A4629,Sheet1!I2295:I4629)</f>
        <v>Normal weight</v>
      </c>
      <c r="M2295" s="20" t="str">
        <f>_xlfn.XLOOKUP(A2295,Sheet1!A2295:A4629,Sheet1!J2295:J4629)</f>
        <v>Prediabetes</v>
      </c>
      <c r="N2295" s="48" t="str">
        <f>_xlfn.XLOOKUP(Table4[[#This Row],[Customer ID]],Table3[Customer ID],Table3[Date2])</f>
        <v>6-Oct-2004</v>
      </c>
      <c r="O2295" s="20">
        <f>_xlfn.XLOOKUP(A2295,Table3[Customer ID],Table3[Age])</f>
        <v>18</v>
      </c>
      <c r="P2295" s="20">
        <f>_xlfn.XLOOKUP(A2295,Table3[Customer ID],Table3[children])</f>
        <v>0</v>
      </c>
      <c r="Q2295" s="47">
        <f>_xlfn.XLOOKUP(A2295,Table3[Customer ID],Table3[charges])</f>
        <v>1135</v>
      </c>
      <c r="R2295" s="20" t="str">
        <f>_xlfn.XLOOKUP(A2295,Table3[Customer ID],Table3[Hospital tier])</f>
        <v>tier - 3</v>
      </c>
      <c r="S2295" s="20" t="str">
        <f>_xlfn.XLOOKUP(A2295,Table3[Customer ID],Table3[City tier])</f>
        <v>tier - 3</v>
      </c>
      <c r="T2295" s="20" t="str">
        <f>_xlfn.XLOOKUP(A2295,Table3[Customer ID],Table3[State ID])</f>
        <v>R1013</v>
      </c>
    </row>
    <row r="2296" spans="1:20" x14ac:dyDescent="0.3">
      <c r="A2296" s="20" t="s">
        <v>2314</v>
      </c>
      <c r="B2296" s="20" t="str">
        <f>_xlfn.XLOOKUP(A2296,Sheet3!A2296:A4630,Sheet3!B2296:B4630)</f>
        <v xml:space="preserve"> Mr</v>
      </c>
      <c r="C2296" s="20" t="str">
        <f>_xlfn.XLOOKUP(A2296,Sheet3!A2296:A4630,Sheet3!C2296:C4630)</f>
        <v>Beisel</v>
      </c>
      <c r="D2296" s="20" t="str">
        <f>_xlfn.XLOOKUP(A2296,Sheet3!A2296:A4630,Sheet3!D2296:D4630)</f>
        <v xml:space="preserve">  Josh</v>
      </c>
      <c r="E2296" s="46">
        <f>_xlfn.XLOOKUP(A2296,Sheet1!$A$2:$A$2336,Sheet1!$B$2:$B$2336)</f>
        <v>16.87</v>
      </c>
      <c r="F2296" s="20">
        <f>_xlfn.XLOOKUP(Table4[[#This Row],[Customer ID]],Sheet1!A2296:A4630,Sheet1!C2296:C4630)</f>
        <v>9.1300000000000008</v>
      </c>
      <c r="G2296" s="20" t="str">
        <f>_xlfn.XLOOKUP(Table4[[#This Row],[Customer ID]],Sheet1!A2296:A4630,Sheet1!D2296:D4630)</f>
        <v>No</v>
      </c>
      <c r="H2296" s="20" t="str">
        <f>_xlfn.XLOOKUP(Table4[[#This Row],[Customer ID]],Sheet1!A2296:A4630,Sheet1!E2296:E4630)</f>
        <v>No</v>
      </c>
      <c r="I2296" s="20" t="str">
        <f>_xlfn.XLOOKUP(Table4[[#This Row],[Customer ID]],Sheet1!A2296:A4630,Sheet1!F2296:F4630)</f>
        <v>No</v>
      </c>
      <c r="J2296" s="20">
        <f>_xlfn.XLOOKUP(Table4[[#This Row],[Customer ID]],Sheet1!A2296:A4630,Sheet1!G2296:G4630)</f>
        <v>0</v>
      </c>
      <c r="K2296" s="20" t="str">
        <f>_xlfn.XLOOKUP(Table4[[#This Row],[Customer ID]],Sheet1!A2296:A4630,Sheet1!H2296:H4630)</f>
        <v>No</v>
      </c>
      <c r="L2296" s="20" t="str">
        <f>_xlfn.XLOOKUP(Table4[[#This Row],[Customer ID]],Sheet1!A2296:A4630,Sheet1!I2296:I4630)</f>
        <v>Under Weight</v>
      </c>
      <c r="M2296" s="20" t="str">
        <f>_xlfn.XLOOKUP(A2296,Sheet1!A2296:A4630,Sheet1!J2296:J4630)</f>
        <v>Diabetes</v>
      </c>
      <c r="N2296" s="48" t="str">
        <f>_xlfn.XLOOKUP(Table4[[#This Row],[Customer ID]],Table3[Customer ID],Table3[Date2])</f>
        <v>19-Jul-2002</v>
      </c>
      <c r="O2296" s="20">
        <f>_xlfn.XLOOKUP(A2296,Table3[Customer ID],Table3[Age])</f>
        <v>20</v>
      </c>
      <c r="P2296" s="20">
        <f>_xlfn.XLOOKUP(A2296,Table3[Customer ID],Table3[children])</f>
        <v>0</v>
      </c>
      <c r="Q2296" s="47">
        <f>_xlfn.XLOOKUP(A2296,Table3[Customer ID],Table3[charges])</f>
        <v>1132</v>
      </c>
      <c r="R2296" s="20" t="str">
        <f>_xlfn.XLOOKUP(A2296,Table3[Customer ID],Table3[Hospital tier])</f>
        <v>tier - 3</v>
      </c>
      <c r="S2296" s="20" t="str">
        <f>_xlfn.XLOOKUP(A2296,Table3[Customer ID],Table3[City tier])</f>
        <v>tier - 1</v>
      </c>
      <c r="T2296" s="20" t="str">
        <f>_xlfn.XLOOKUP(A2296,Table3[Customer ID],Table3[State ID])</f>
        <v>R1013</v>
      </c>
    </row>
    <row r="2297" spans="1:20" x14ac:dyDescent="0.3">
      <c r="A2297" s="20" t="s">
        <v>2315</v>
      </c>
      <c r="B2297" s="20" t="str">
        <f>_xlfn.XLOOKUP(A2297,Sheet3!A2297:A4631,Sheet3!B2297:B4631)</f>
        <v xml:space="preserve"> Mr</v>
      </c>
      <c r="C2297" s="20" t="str">
        <f>_xlfn.XLOOKUP(A2297,Sheet3!A2297:A4631,Sheet3!C2297:C4631)</f>
        <v>Enke</v>
      </c>
      <c r="D2297" s="20" t="str">
        <f>_xlfn.XLOOKUP(A2297,Sheet3!A2297:A4631,Sheet3!D2297:D4631)</f>
        <v xml:space="preserve">  Jacob J</v>
      </c>
      <c r="E2297" s="46">
        <f>_xlfn.XLOOKUP(A2297,Sheet1!$A$2:$A$2336,Sheet1!$B$2:$B$2336)</f>
        <v>30.14</v>
      </c>
      <c r="F2297" s="20">
        <f>_xlfn.XLOOKUP(Table4[[#This Row],[Customer ID]],Sheet1!A2297:A4631,Sheet1!C2297:C4631)</f>
        <v>5.49</v>
      </c>
      <c r="G2297" s="20" t="str">
        <f>_xlfn.XLOOKUP(Table4[[#This Row],[Customer ID]],Sheet1!A2297:A4631,Sheet1!D2297:D4631)</f>
        <v>No</v>
      </c>
      <c r="H2297" s="20" t="str">
        <f>_xlfn.XLOOKUP(Table4[[#This Row],[Customer ID]],Sheet1!A2297:A4631,Sheet1!E2297:E4631)</f>
        <v>yes</v>
      </c>
      <c r="I2297" s="20" t="str">
        <f>_xlfn.XLOOKUP(Table4[[#This Row],[Customer ID]],Sheet1!A2297:A4631,Sheet1!F2297:F4631)</f>
        <v>No</v>
      </c>
      <c r="J2297" s="20">
        <f>_xlfn.XLOOKUP(Table4[[#This Row],[Customer ID]],Sheet1!A2297:A4631,Sheet1!G2297:G4631)</f>
        <v>1</v>
      </c>
      <c r="K2297" s="20" t="str">
        <f>_xlfn.XLOOKUP(Table4[[#This Row],[Customer ID]],Sheet1!A2297:A4631,Sheet1!H2297:H4631)</f>
        <v>No</v>
      </c>
      <c r="L2297" s="20" t="str">
        <f>_xlfn.XLOOKUP(Table4[[#This Row],[Customer ID]],Sheet1!A2297:A4631,Sheet1!I2297:I4631)</f>
        <v>Obesity</v>
      </c>
      <c r="M2297" s="20" t="str">
        <f>_xlfn.XLOOKUP(A2297,Sheet1!A2297:A4631,Sheet1!J2297:J4631)</f>
        <v>Normal</v>
      </c>
      <c r="N2297" s="48" t="str">
        <f>_xlfn.XLOOKUP(Table4[[#This Row],[Customer ID]],Table3[Customer ID],Table3[Date2])</f>
        <v>14-Jun-2004</v>
      </c>
      <c r="O2297" s="20">
        <f>_xlfn.XLOOKUP(A2297,Table3[Customer ID],Table3[Age])</f>
        <v>18</v>
      </c>
      <c r="P2297" s="20">
        <f>_xlfn.XLOOKUP(A2297,Table3[Customer ID],Table3[children])</f>
        <v>0</v>
      </c>
      <c r="Q2297" s="47">
        <f>_xlfn.XLOOKUP(A2297,Table3[Customer ID],Table3[charges])</f>
        <v>1131.51</v>
      </c>
      <c r="R2297" s="20" t="str">
        <f>_xlfn.XLOOKUP(A2297,Table3[Customer ID],Table3[Hospital tier])</f>
        <v>tier - 3</v>
      </c>
      <c r="S2297" s="20" t="str">
        <f>_xlfn.XLOOKUP(A2297,Table3[Customer ID],Table3[City tier])</f>
        <v>tier - 1</v>
      </c>
      <c r="T2297" s="20" t="str">
        <f>_xlfn.XLOOKUP(A2297,Table3[Customer ID],Table3[State ID])</f>
        <v>R1013</v>
      </c>
    </row>
    <row r="2298" spans="1:20" x14ac:dyDescent="0.3">
      <c r="A2298" s="20" t="s">
        <v>2316</v>
      </c>
      <c r="B2298" s="20" t="str">
        <f>_xlfn.XLOOKUP(A2298,Sheet3!A2298:A4632,Sheet3!B2298:B4632)</f>
        <v xml:space="preserve"> Mr</v>
      </c>
      <c r="C2298" s="20" t="str">
        <f>_xlfn.XLOOKUP(A2298,Sheet3!A2298:A4632,Sheet3!C2298:C4632)</f>
        <v>Ruiz-Tagle Barros</v>
      </c>
      <c r="D2298" s="20" t="str">
        <f>_xlfn.XLOOKUP(A2298,Sheet3!A2298:A4632,Sheet3!D2298:D4632)</f>
        <v xml:space="preserve">  Jose Tomas</v>
      </c>
      <c r="E2298" s="46">
        <f>_xlfn.XLOOKUP(A2298,Sheet1!$A$2:$A$2336,Sheet1!$B$2:$B$2336)</f>
        <v>23.21</v>
      </c>
      <c r="F2298" s="20">
        <f>_xlfn.XLOOKUP(Table4[[#This Row],[Customer ID]],Sheet1!A2298:A4632,Sheet1!C2298:C4632)</f>
        <v>4.37</v>
      </c>
      <c r="G2298" s="20" t="str">
        <f>_xlfn.XLOOKUP(Table4[[#This Row],[Customer ID]],Sheet1!A2298:A4632,Sheet1!D2298:D4632)</f>
        <v>No</v>
      </c>
      <c r="H2298" s="20" t="str">
        <f>_xlfn.XLOOKUP(Table4[[#This Row],[Customer ID]],Sheet1!A2298:A4632,Sheet1!E2298:E4632)</f>
        <v>yes</v>
      </c>
      <c r="I2298" s="20" t="str">
        <f>_xlfn.XLOOKUP(Table4[[#This Row],[Customer ID]],Sheet1!A2298:A4632,Sheet1!F2298:F4632)</f>
        <v>No</v>
      </c>
      <c r="J2298" s="20">
        <f>_xlfn.XLOOKUP(Table4[[#This Row],[Customer ID]],Sheet1!A2298:A4632,Sheet1!G2298:G4632)</f>
        <v>1</v>
      </c>
      <c r="K2298" s="20" t="str">
        <f>_xlfn.XLOOKUP(Table4[[#This Row],[Customer ID]],Sheet1!A2298:A4632,Sheet1!H2298:H4632)</f>
        <v>No</v>
      </c>
      <c r="L2298" s="20" t="str">
        <f>_xlfn.XLOOKUP(Table4[[#This Row],[Customer ID]],Sheet1!A2298:A4632,Sheet1!I2298:I4632)</f>
        <v>Normal weight</v>
      </c>
      <c r="M2298" s="20" t="str">
        <f>_xlfn.XLOOKUP(A2298,Sheet1!A2298:A4632,Sheet1!J2298:J4632)</f>
        <v>Normal</v>
      </c>
      <c r="N2298" s="48" t="str">
        <f>_xlfn.XLOOKUP(Table4[[#This Row],[Customer ID]],Table3[Customer ID],Table3[Date2])</f>
        <v>12-Nov-2004</v>
      </c>
      <c r="O2298" s="20">
        <f>_xlfn.XLOOKUP(A2298,Table3[Customer ID],Table3[Age])</f>
        <v>18</v>
      </c>
      <c r="P2298" s="20">
        <f>_xlfn.XLOOKUP(A2298,Table3[Customer ID],Table3[children])</f>
        <v>0</v>
      </c>
      <c r="Q2298" s="47">
        <f>_xlfn.XLOOKUP(A2298,Table3[Customer ID],Table3[charges])</f>
        <v>1121.8699999999999</v>
      </c>
      <c r="R2298" s="20" t="str">
        <f>_xlfn.XLOOKUP(A2298,Table3[Customer ID],Table3[Hospital tier])</f>
        <v>tier - 3</v>
      </c>
      <c r="S2298" s="20" t="str">
        <f>_xlfn.XLOOKUP(A2298,Table3[Customer ID],Table3[City tier])</f>
        <v>tier - 1</v>
      </c>
      <c r="T2298" s="20" t="str">
        <f>_xlfn.XLOOKUP(A2298,Table3[Customer ID],Table3[State ID])</f>
        <v>R1013</v>
      </c>
    </row>
    <row r="2299" spans="1:20" x14ac:dyDescent="0.3">
      <c r="A2299" s="20" t="s">
        <v>2317</v>
      </c>
      <c r="B2299" s="20" t="str">
        <f>_xlfn.XLOOKUP(A2299,Sheet3!A2299:A4633,Sheet3!B2299:B4633)</f>
        <v xml:space="preserve"> Ms</v>
      </c>
      <c r="C2299" s="20" t="str">
        <f>_xlfn.XLOOKUP(A2299,Sheet3!A2299:A4633,Sheet3!C2299:C4633)</f>
        <v>Ferrell</v>
      </c>
      <c r="D2299" s="20" t="str">
        <f>_xlfn.XLOOKUP(A2299,Sheet3!A2299:A4633,Sheet3!D2299:D4633)</f>
        <v xml:space="preserve">  Mary Evan</v>
      </c>
      <c r="E2299" s="46">
        <f>_xlfn.XLOOKUP(A2299,Sheet1!$A$2:$A$2336,Sheet1!$B$2:$B$2336)</f>
        <v>17.170000000000002</v>
      </c>
      <c r="F2299" s="20">
        <f>_xlfn.XLOOKUP(Table4[[#This Row],[Customer ID]],Sheet1!A2299:A4633,Sheet1!C2299:C4633)</f>
        <v>8.4600000000000009</v>
      </c>
      <c r="G2299" s="20" t="str">
        <f>_xlfn.XLOOKUP(Table4[[#This Row],[Customer ID]],Sheet1!A2299:A4633,Sheet1!D2299:D4633)</f>
        <v>No</v>
      </c>
      <c r="H2299" s="20" t="str">
        <f>_xlfn.XLOOKUP(Table4[[#This Row],[Customer ID]],Sheet1!A2299:A4633,Sheet1!E2299:E4633)</f>
        <v>No</v>
      </c>
      <c r="I2299" s="20" t="str">
        <f>_xlfn.XLOOKUP(Table4[[#This Row],[Customer ID]],Sheet1!A2299:A4633,Sheet1!F2299:F4633)</f>
        <v>No</v>
      </c>
      <c r="J2299" s="20">
        <f>_xlfn.XLOOKUP(Table4[[#This Row],[Customer ID]],Sheet1!A2299:A4633,Sheet1!G2299:G4633)</f>
        <v>0</v>
      </c>
      <c r="K2299" s="20" t="str">
        <f>_xlfn.XLOOKUP(Table4[[#This Row],[Customer ID]],Sheet1!A2299:A4633,Sheet1!H2299:H4633)</f>
        <v>No</v>
      </c>
      <c r="L2299" s="20" t="str">
        <f>_xlfn.XLOOKUP(Table4[[#This Row],[Customer ID]],Sheet1!A2299:A4633,Sheet1!I2299:I4633)</f>
        <v>Under Weight</v>
      </c>
      <c r="M2299" s="20" t="str">
        <f>_xlfn.XLOOKUP(A2299,Sheet1!A2299:A4633,Sheet1!J2299:J4633)</f>
        <v>Diabetes</v>
      </c>
      <c r="N2299" s="48" t="str">
        <f>_xlfn.XLOOKUP(Table4[[#This Row],[Customer ID]],Table3[Customer ID],Table3[Date2])</f>
        <v>13-Aug-2002</v>
      </c>
      <c r="O2299" s="20">
        <f>_xlfn.XLOOKUP(A2299,Table3[Customer ID],Table3[Age])</f>
        <v>20</v>
      </c>
      <c r="P2299" s="20">
        <f>_xlfn.XLOOKUP(A2299,Table3[Customer ID],Table3[children])</f>
        <v>0</v>
      </c>
      <c r="Q2299" s="47">
        <f>_xlfn.XLOOKUP(A2299,Table3[Customer ID],Table3[charges])</f>
        <v>1086</v>
      </c>
      <c r="R2299" s="20" t="str">
        <f>_xlfn.XLOOKUP(A2299,Table3[Customer ID],Table3[Hospital tier])</f>
        <v>tier - 3</v>
      </c>
      <c r="S2299" s="20" t="str">
        <f>_xlfn.XLOOKUP(A2299,Table3[Customer ID],Table3[City tier])</f>
        <v>tier - 3</v>
      </c>
      <c r="T2299" s="20" t="str">
        <f>_xlfn.XLOOKUP(A2299,Table3[Customer ID],Table3[State ID])</f>
        <v>R1013</v>
      </c>
    </row>
    <row r="2300" spans="1:20" x14ac:dyDescent="0.3">
      <c r="A2300" s="20" t="s">
        <v>2318</v>
      </c>
      <c r="B2300" s="20" t="str">
        <f>_xlfn.XLOOKUP(A2300,Sheet3!A2300:A4634,Sheet3!B2300:B4634)</f>
        <v xml:space="preserve"> Mr</v>
      </c>
      <c r="C2300" s="20" t="str">
        <f>_xlfn.XLOOKUP(A2300,Sheet3!A2300:A4634,Sheet3!C2300:C4634)</f>
        <v>Gates</v>
      </c>
      <c r="D2300" s="20" t="str">
        <f>_xlfn.XLOOKUP(A2300,Sheet3!A2300:A4634,Sheet3!D2300:D4634)</f>
        <v xml:space="preserve">  Justin K.</v>
      </c>
      <c r="E2300" s="46">
        <f>_xlfn.XLOOKUP(A2300,Sheet1!$A$2:$A$2336,Sheet1!$B$2:$B$2336)</f>
        <v>15.61</v>
      </c>
      <c r="F2300" s="20">
        <f>_xlfn.XLOOKUP(Table4[[#This Row],[Customer ID]],Sheet1!A2300:A4634,Sheet1!C2300:C4634)</f>
        <v>5.28</v>
      </c>
      <c r="G2300" s="20" t="str">
        <f>_xlfn.XLOOKUP(Table4[[#This Row],[Customer ID]],Sheet1!A2300:A4634,Sheet1!D2300:D4634)</f>
        <v>No</v>
      </c>
      <c r="H2300" s="20" t="str">
        <f>_xlfn.XLOOKUP(Table4[[#This Row],[Customer ID]],Sheet1!A2300:A4634,Sheet1!E2300:E4634)</f>
        <v>No</v>
      </c>
      <c r="I2300" s="20" t="str">
        <f>_xlfn.XLOOKUP(Table4[[#This Row],[Customer ID]],Sheet1!A2300:A4634,Sheet1!F2300:F4634)</f>
        <v>No</v>
      </c>
      <c r="J2300" s="20">
        <f>_xlfn.XLOOKUP(Table4[[#This Row],[Customer ID]],Sheet1!A2300:A4634,Sheet1!G2300:G4634)</f>
        <v>1</v>
      </c>
      <c r="K2300" s="20" t="str">
        <f>_xlfn.XLOOKUP(Table4[[#This Row],[Customer ID]],Sheet1!A2300:A4634,Sheet1!H2300:H4634)</f>
        <v>No</v>
      </c>
      <c r="L2300" s="20" t="str">
        <f>_xlfn.XLOOKUP(Table4[[#This Row],[Customer ID]],Sheet1!A2300:A4634,Sheet1!I2300:I4634)</f>
        <v>Under Weight</v>
      </c>
      <c r="M2300" s="20" t="str">
        <f>_xlfn.XLOOKUP(A2300,Sheet1!A2300:A4634,Sheet1!J2300:J4634)</f>
        <v>Normal</v>
      </c>
      <c r="N2300" s="48" t="str">
        <f>_xlfn.XLOOKUP(Table4[[#This Row],[Customer ID]],Table3[Customer ID],Table3[Date2])</f>
        <v>26-Dec-1998</v>
      </c>
      <c r="O2300" s="20">
        <f>_xlfn.XLOOKUP(A2300,Table3[Customer ID],Table3[Age])</f>
        <v>24</v>
      </c>
      <c r="P2300" s="20">
        <f>_xlfn.XLOOKUP(A2300,Table3[Customer ID],Table3[children])</f>
        <v>0</v>
      </c>
      <c r="Q2300" s="47">
        <f>_xlfn.XLOOKUP(A2300,Table3[Customer ID],Table3[charges])</f>
        <v>1082</v>
      </c>
      <c r="R2300" s="20" t="str">
        <f>_xlfn.XLOOKUP(A2300,Table3[Customer ID],Table3[Hospital tier])</f>
        <v>tier - 3</v>
      </c>
      <c r="S2300" s="20" t="str">
        <f>_xlfn.XLOOKUP(A2300,Table3[Customer ID],Table3[City tier])</f>
        <v>tier - 2</v>
      </c>
      <c r="T2300" s="20" t="str">
        <f>_xlfn.XLOOKUP(A2300,Table3[Customer ID],Table3[State ID])</f>
        <v>R1013</v>
      </c>
    </row>
    <row r="2301" spans="1:20" x14ac:dyDescent="0.3">
      <c r="A2301" s="20" t="s">
        <v>2319</v>
      </c>
      <c r="B2301" s="20" t="str">
        <f>_xlfn.XLOOKUP(A2301,Sheet3!A2301:A4635,Sheet3!B2301:B4635)</f>
        <v xml:space="preserve"> Mr</v>
      </c>
      <c r="C2301" s="20" t="str">
        <f>_xlfn.XLOOKUP(A2301,Sheet3!A2301:A4635,Sheet3!C2301:C4635)</f>
        <v>Jeffers</v>
      </c>
      <c r="D2301" s="20" t="str">
        <f>_xlfn.XLOOKUP(A2301,Sheet3!A2301:A4635,Sheet3!D2301:D4635)</f>
        <v xml:space="preserve">  Patrick</v>
      </c>
      <c r="E2301" s="46">
        <f>_xlfn.XLOOKUP(A2301,Sheet1!$A$2:$A$2336,Sheet1!$B$2:$B$2336)</f>
        <v>17.98</v>
      </c>
      <c r="F2301" s="20">
        <f>_xlfn.XLOOKUP(Table4[[#This Row],[Customer ID]],Sheet1!A2301:A4635,Sheet1!C2301:C4635)</f>
        <v>5.33</v>
      </c>
      <c r="G2301" s="20" t="str">
        <f>_xlfn.XLOOKUP(Table4[[#This Row],[Customer ID]],Sheet1!A2301:A4635,Sheet1!D2301:D4635)</f>
        <v>yes</v>
      </c>
      <c r="H2301" s="20" t="str">
        <f>_xlfn.XLOOKUP(Table4[[#This Row],[Customer ID]],Sheet1!A2301:A4635,Sheet1!E2301:E4635)</f>
        <v>No</v>
      </c>
      <c r="I2301" s="20" t="str">
        <f>_xlfn.XLOOKUP(Table4[[#This Row],[Customer ID]],Sheet1!A2301:A4635,Sheet1!F2301:F4635)</f>
        <v>Yes</v>
      </c>
      <c r="J2301" s="20">
        <f>_xlfn.XLOOKUP(Table4[[#This Row],[Customer ID]],Sheet1!A2301:A4635,Sheet1!G2301:G4635)</f>
        <v>1</v>
      </c>
      <c r="K2301" s="20" t="str">
        <f>_xlfn.XLOOKUP(Table4[[#This Row],[Customer ID]],Sheet1!A2301:A4635,Sheet1!H2301:H4635)</f>
        <v>No</v>
      </c>
      <c r="L2301" s="20" t="str">
        <f>_xlfn.XLOOKUP(Table4[[#This Row],[Customer ID]],Sheet1!A2301:A4635,Sheet1!I2301:I4635)</f>
        <v>Under Weight</v>
      </c>
      <c r="M2301" s="20" t="str">
        <f>_xlfn.XLOOKUP(A2301,Sheet1!A2301:A4635,Sheet1!J2301:J4635)</f>
        <v>Normal</v>
      </c>
      <c r="N2301" s="48" t="str">
        <f>_xlfn.XLOOKUP(Table4[[#This Row],[Customer ID]],Table3[Customer ID],Table3[Date2])</f>
        <v>13-Aug-1997</v>
      </c>
      <c r="O2301" s="20">
        <f>_xlfn.XLOOKUP(A2301,Table3[Customer ID],Table3[Age])</f>
        <v>25</v>
      </c>
      <c r="P2301" s="20">
        <f>_xlfn.XLOOKUP(A2301,Table3[Customer ID],Table3[children])</f>
        <v>0</v>
      </c>
      <c r="Q2301" s="47">
        <f>_xlfn.XLOOKUP(A2301,Table3[Customer ID],Table3[charges])</f>
        <v>1071</v>
      </c>
      <c r="R2301" s="20" t="str">
        <f>_xlfn.XLOOKUP(A2301,Table3[Customer ID],Table3[Hospital tier])</f>
        <v>tier - 3</v>
      </c>
      <c r="S2301" s="20" t="str">
        <f>_xlfn.XLOOKUP(A2301,Table3[Customer ID],Table3[City tier])</f>
        <v>tier - 3</v>
      </c>
      <c r="T2301" s="20" t="str">
        <f>_xlfn.XLOOKUP(A2301,Table3[Customer ID],Table3[State ID])</f>
        <v>R1013</v>
      </c>
    </row>
    <row r="2302" spans="1:20" x14ac:dyDescent="0.3">
      <c r="A2302" s="20" t="s">
        <v>2320</v>
      </c>
      <c r="B2302" s="20" t="str">
        <f>_xlfn.XLOOKUP(A2302,Sheet3!A2302:A4636,Sheet3!B2302:B4636)</f>
        <v xml:space="preserve"> Mr</v>
      </c>
      <c r="C2302" s="20" t="str">
        <f>_xlfn.XLOOKUP(A2302,Sheet3!A2302:A4636,Sheet3!C2302:C4636)</f>
        <v>Sulhanek</v>
      </c>
      <c r="D2302" s="20" t="str">
        <f>_xlfn.XLOOKUP(A2302,Sheet3!A2302:A4636,Sheet3!D2302:D4636)</f>
        <v xml:space="preserve">  Roman</v>
      </c>
      <c r="E2302" s="46">
        <f>_xlfn.XLOOKUP(A2302,Sheet1!$A$2:$A$2336,Sheet1!$B$2:$B$2336)</f>
        <v>21.64</v>
      </c>
      <c r="F2302" s="20">
        <f>_xlfn.XLOOKUP(Table4[[#This Row],[Customer ID]],Sheet1!A2302:A4636,Sheet1!C2302:C4636)</f>
        <v>5.5</v>
      </c>
      <c r="G2302" s="20" t="str">
        <f>_xlfn.XLOOKUP(Table4[[#This Row],[Customer ID]],Sheet1!A2302:A4636,Sheet1!D2302:D4636)</f>
        <v>No</v>
      </c>
      <c r="H2302" s="20" t="str">
        <f>_xlfn.XLOOKUP(Table4[[#This Row],[Customer ID]],Sheet1!A2302:A4636,Sheet1!E2302:E4636)</f>
        <v>yes</v>
      </c>
      <c r="I2302" s="20" t="str">
        <f>_xlfn.XLOOKUP(Table4[[#This Row],[Customer ID]],Sheet1!A2302:A4636,Sheet1!F2302:F4636)</f>
        <v>No</v>
      </c>
      <c r="J2302" s="20">
        <f>_xlfn.XLOOKUP(Table4[[#This Row],[Customer ID]],Sheet1!A2302:A4636,Sheet1!G2302:G4636)</f>
        <v>1</v>
      </c>
      <c r="K2302" s="20" t="str">
        <f>_xlfn.XLOOKUP(Table4[[#This Row],[Customer ID]],Sheet1!A2302:A4636,Sheet1!H2302:H4636)</f>
        <v>No</v>
      </c>
      <c r="L2302" s="20" t="str">
        <f>_xlfn.XLOOKUP(Table4[[#This Row],[Customer ID]],Sheet1!A2302:A4636,Sheet1!I2302:I4636)</f>
        <v>Normal weight</v>
      </c>
      <c r="M2302" s="20" t="str">
        <f>_xlfn.XLOOKUP(A2302,Sheet1!A2302:A4636,Sheet1!J2302:J4636)</f>
        <v>Normal</v>
      </c>
      <c r="N2302" s="48" t="str">
        <f>_xlfn.XLOOKUP(Table4[[#This Row],[Customer ID]],Table3[Customer ID],Table3[Date2])</f>
        <v>24-Aug-2004</v>
      </c>
      <c r="O2302" s="20">
        <f>_xlfn.XLOOKUP(A2302,Table3[Customer ID],Table3[Age])</f>
        <v>18</v>
      </c>
      <c r="P2302" s="20">
        <f>_xlfn.XLOOKUP(A2302,Table3[Customer ID],Table3[children])</f>
        <v>0</v>
      </c>
      <c r="Q2302" s="47">
        <f>_xlfn.XLOOKUP(A2302,Table3[Customer ID],Table3[charges])</f>
        <v>1070</v>
      </c>
      <c r="R2302" s="20" t="str">
        <f>_xlfn.XLOOKUP(A2302,Table3[Customer ID],Table3[Hospital tier])</f>
        <v>tier - 3</v>
      </c>
      <c r="S2302" s="20" t="str">
        <f>_xlfn.XLOOKUP(A2302,Table3[Customer ID],Table3[City tier])</f>
        <v>tier - 3</v>
      </c>
      <c r="T2302" s="20" t="str">
        <f>_xlfn.XLOOKUP(A2302,Table3[Customer ID],Table3[State ID])</f>
        <v>R1013</v>
      </c>
    </row>
    <row r="2303" spans="1:20" x14ac:dyDescent="0.3">
      <c r="A2303" s="20" t="s">
        <v>2321</v>
      </c>
      <c r="B2303" s="20" t="str">
        <f>_xlfn.XLOOKUP(A2303,Sheet3!A2303:A4637,Sheet3!B2303:B4637)</f>
        <v xml:space="preserve"> Mr</v>
      </c>
      <c r="C2303" s="20" t="str">
        <f>_xlfn.XLOOKUP(A2303,Sheet3!A2303:A4637,Sheet3!C2303:C4637)</f>
        <v>Ozahowski</v>
      </c>
      <c r="D2303" s="20" t="str">
        <f>_xlfn.XLOOKUP(A2303,Sheet3!A2303:A4637,Sheet3!D2303:D4637)</f>
        <v xml:space="preserve">  David</v>
      </c>
      <c r="E2303" s="46">
        <f>_xlfn.XLOOKUP(A2303,Sheet1!$A$2:$A$2336,Sheet1!$B$2:$B$2336)</f>
        <v>16.399999999999999</v>
      </c>
      <c r="F2303" s="20">
        <f>_xlfn.XLOOKUP(Table4[[#This Row],[Customer ID]],Sheet1!A2303:A4637,Sheet1!C2303:C4637)</f>
        <v>5.4</v>
      </c>
      <c r="G2303" s="20" t="str">
        <f>_xlfn.XLOOKUP(Table4[[#This Row],[Customer ID]],Sheet1!A2303:A4637,Sheet1!D2303:D4637)</f>
        <v>No</v>
      </c>
      <c r="H2303" s="20" t="str">
        <f>_xlfn.XLOOKUP(Table4[[#This Row],[Customer ID]],Sheet1!A2303:A4637,Sheet1!E2303:E4637)</f>
        <v>No</v>
      </c>
      <c r="I2303" s="20" t="str">
        <f>_xlfn.XLOOKUP(Table4[[#This Row],[Customer ID]],Sheet1!A2303:A4637,Sheet1!F2303:F4637)</f>
        <v>Yes</v>
      </c>
      <c r="J2303" s="20">
        <f>_xlfn.XLOOKUP(Table4[[#This Row],[Customer ID]],Sheet1!A2303:A4637,Sheet1!G2303:G4637)</f>
        <v>1</v>
      </c>
      <c r="K2303" s="20" t="str">
        <f>_xlfn.XLOOKUP(Table4[[#This Row],[Customer ID]],Sheet1!A2303:A4637,Sheet1!H2303:H4637)</f>
        <v>No</v>
      </c>
      <c r="L2303" s="20" t="str">
        <f>_xlfn.XLOOKUP(Table4[[#This Row],[Customer ID]],Sheet1!A2303:A4637,Sheet1!I2303:I4637)</f>
        <v>Under Weight</v>
      </c>
      <c r="M2303" s="20" t="str">
        <f>_xlfn.XLOOKUP(A2303,Sheet1!A2303:A4637,Sheet1!J2303:J4637)</f>
        <v>Normal</v>
      </c>
      <c r="N2303" s="48" t="str">
        <f>_xlfn.XLOOKUP(Table4[[#This Row],[Customer ID]],Table3[Customer ID],Table3[Date2])</f>
        <v>28-Sep-1993</v>
      </c>
      <c r="O2303" s="20">
        <f>_xlfn.XLOOKUP(A2303,Table3[Customer ID],Table3[Age])</f>
        <v>29</v>
      </c>
      <c r="P2303" s="20">
        <f>_xlfn.XLOOKUP(A2303,Table3[Customer ID],Table3[children])</f>
        <v>0</v>
      </c>
      <c r="Q2303" s="47">
        <f>_xlfn.XLOOKUP(A2303,Table3[Customer ID],Table3[charges])</f>
        <v>1068</v>
      </c>
      <c r="R2303" s="20" t="str">
        <f>_xlfn.XLOOKUP(A2303,Table3[Customer ID],Table3[Hospital tier])</f>
        <v>tier - 3</v>
      </c>
      <c r="S2303" s="20" t="str">
        <f>_xlfn.XLOOKUP(A2303,Table3[Customer ID],Table3[City tier])</f>
        <v>tier - 1</v>
      </c>
      <c r="T2303" s="20" t="str">
        <f>_xlfn.XLOOKUP(A2303,Table3[Customer ID],Table3[State ID])</f>
        <v>R1013</v>
      </c>
    </row>
    <row r="2304" spans="1:20" x14ac:dyDescent="0.3">
      <c r="A2304" s="20" t="s">
        <v>2322</v>
      </c>
      <c r="B2304" s="20" t="str">
        <f>_xlfn.XLOOKUP(A2304,Sheet3!A2304:A4638,Sheet3!B2304:B4638)</f>
        <v xml:space="preserve"> Ms</v>
      </c>
      <c r="C2304" s="20" t="str">
        <f>_xlfn.XLOOKUP(A2304,Sheet3!A2304:A4638,Sheet3!C2304:C4638)</f>
        <v>Caron</v>
      </c>
      <c r="D2304" s="20" t="str">
        <f>_xlfn.XLOOKUP(A2304,Sheet3!A2304:A4638,Sheet3!D2304:D4638)</f>
        <v xml:space="preserve">  Evelyn L</v>
      </c>
      <c r="E2304" s="46">
        <f>_xlfn.XLOOKUP(A2304,Sheet1!$A$2:$A$2336,Sheet1!$B$2:$B$2336)</f>
        <v>15.77</v>
      </c>
      <c r="F2304" s="20">
        <f>_xlfn.XLOOKUP(Table4[[#This Row],[Customer ID]],Sheet1!A2304:A4638,Sheet1!C2304:C4638)</f>
        <v>6.05</v>
      </c>
      <c r="G2304" s="20" t="str">
        <f>_xlfn.XLOOKUP(Table4[[#This Row],[Customer ID]],Sheet1!A2304:A4638,Sheet1!D2304:D4638)</f>
        <v>yes</v>
      </c>
      <c r="H2304" s="20" t="str">
        <f>_xlfn.XLOOKUP(Table4[[#This Row],[Customer ID]],Sheet1!A2304:A4638,Sheet1!E2304:E4638)</f>
        <v>No</v>
      </c>
      <c r="I2304" s="20" t="str">
        <f>_xlfn.XLOOKUP(Table4[[#This Row],[Customer ID]],Sheet1!A2304:A4638,Sheet1!F2304:F4638)</f>
        <v>No</v>
      </c>
      <c r="J2304" s="20">
        <f>_xlfn.XLOOKUP(Table4[[#This Row],[Customer ID]],Sheet1!A2304:A4638,Sheet1!G2304:G4638)</f>
        <v>1</v>
      </c>
      <c r="K2304" s="20" t="str">
        <f>_xlfn.XLOOKUP(Table4[[#This Row],[Customer ID]],Sheet1!A2304:A4638,Sheet1!H2304:H4638)</f>
        <v>No</v>
      </c>
      <c r="L2304" s="20" t="str">
        <f>_xlfn.XLOOKUP(Table4[[#This Row],[Customer ID]],Sheet1!A2304:A4638,Sheet1!I2304:I4638)</f>
        <v>Under Weight</v>
      </c>
      <c r="M2304" s="20" t="str">
        <f>_xlfn.XLOOKUP(A2304,Sheet1!A2304:A4638,Sheet1!J2304:J4638)</f>
        <v>Prediabetes</v>
      </c>
      <c r="N2304" s="48" t="str">
        <f>_xlfn.XLOOKUP(Table4[[#This Row],[Customer ID]],Table3[Customer ID],Table3[Date2])</f>
        <v>1-Jun-1995</v>
      </c>
      <c r="O2304" s="20">
        <f>_xlfn.XLOOKUP(A2304,Table3[Customer ID],Table3[Age])</f>
        <v>28</v>
      </c>
      <c r="P2304" s="20">
        <f>_xlfn.XLOOKUP(A2304,Table3[Customer ID],Table3[children])</f>
        <v>0</v>
      </c>
      <c r="Q2304" s="47">
        <f>_xlfn.XLOOKUP(A2304,Table3[Customer ID],Table3[charges])</f>
        <v>1056</v>
      </c>
      <c r="R2304" s="20" t="str">
        <f>_xlfn.XLOOKUP(A2304,Table3[Customer ID],Table3[Hospital tier])</f>
        <v>tier - 3</v>
      </c>
      <c r="S2304" s="20" t="str">
        <f>_xlfn.XLOOKUP(A2304,Table3[Customer ID],Table3[City tier])</f>
        <v>tier - 2</v>
      </c>
      <c r="T2304" s="20" t="str">
        <f>_xlfn.XLOOKUP(A2304,Table3[Customer ID],Table3[State ID])</f>
        <v>R1013</v>
      </c>
    </row>
    <row r="2305" spans="1:20" x14ac:dyDescent="0.3">
      <c r="A2305" s="20" t="s">
        <v>2323</v>
      </c>
      <c r="B2305" s="20" t="str">
        <f>_xlfn.XLOOKUP(A2305,Sheet3!A2305:A4639,Sheet3!B2305:B4639)</f>
        <v xml:space="preserve"> Mr</v>
      </c>
      <c r="C2305" s="20" t="str">
        <f>_xlfn.XLOOKUP(A2305,Sheet3!A2305:A4639,Sheet3!C2305:C4639)</f>
        <v>Fullarton</v>
      </c>
      <c r="D2305" s="20" t="str">
        <f>_xlfn.XLOOKUP(A2305,Sheet3!A2305:A4639,Sheet3!D2305:D4639)</f>
        <v xml:space="preserve">  Jim</v>
      </c>
      <c r="E2305" s="46">
        <f>_xlfn.XLOOKUP(A2305,Sheet1!$A$2:$A$2336,Sheet1!$B$2:$B$2336)</f>
        <v>18.27</v>
      </c>
      <c r="F2305" s="20">
        <f>_xlfn.XLOOKUP(Table4[[#This Row],[Customer ID]],Sheet1!A2305:A4639,Sheet1!C2305:C4639)</f>
        <v>11.46</v>
      </c>
      <c r="G2305" s="20" t="str">
        <f>_xlfn.XLOOKUP(Table4[[#This Row],[Customer ID]],Sheet1!A2305:A4639,Sheet1!D2305:D4639)</f>
        <v>No</v>
      </c>
      <c r="H2305" s="20" t="str">
        <f>_xlfn.XLOOKUP(Table4[[#This Row],[Customer ID]],Sheet1!A2305:A4639,Sheet1!E2305:E4639)</f>
        <v>No</v>
      </c>
      <c r="I2305" s="20" t="str">
        <f>_xlfn.XLOOKUP(Table4[[#This Row],[Customer ID]],Sheet1!A2305:A4639,Sheet1!F2305:F4639)</f>
        <v>No</v>
      </c>
      <c r="J2305" s="20">
        <f>_xlfn.XLOOKUP(Table4[[#This Row],[Customer ID]],Sheet1!A2305:A4639,Sheet1!G2305:G4639)</f>
        <v>0</v>
      </c>
      <c r="K2305" s="20" t="str">
        <f>_xlfn.XLOOKUP(Table4[[#This Row],[Customer ID]],Sheet1!A2305:A4639,Sheet1!H2305:H4639)</f>
        <v>No</v>
      </c>
      <c r="L2305" s="20" t="str">
        <f>_xlfn.XLOOKUP(Table4[[#This Row],[Customer ID]],Sheet1!A2305:A4639,Sheet1!I2305:I4639)</f>
        <v>Under Weight</v>
      </c>
      <c r="M2305" s="20" t="str">
        <f>_xlfn.XLOOKUP(A2305,Sheet1!A2305:A4639,Sheet1!J2305:J4639)</f>
        <v>Diabetes</v>
      </c>
      <c r="N2305" s="48" t="str">
        <f>_xlfn.XLOOKUP(Table4[[#This Row],[Customer ID]],Table3[Customer ID],Table3[Date2])</f>
        <v>1-Jul-2002</v>
      </c>
      <c r="O2305" s="20">
        <f>_xlfn.XLOOKUP(A2305,Table3[Customer ID],Table3[Age])</f>
        <v>20</v>
      </c>
      <c r="P2305" s="20">
        <f>_xlfn.XLOOKUP(A2305,Table3[Customer ID],Table3[children])</f>
        <v>0</v>
      </c>
      <c r="Q2305" s="47">
        <f>_xlfn.XLOOKUP(A2305,Table3[Customer ID],Table3[charges])</f>
        <v>1049</v>
      </c>
      <c r="R2305" s="20" t="str">
        <f>_xlfn.XLOOKUP(A2305,Table3[Customer ID],Table3[Hospital tier])</f>
        <v>tier - 3</v>
      </c>
      <c r="S2305" s="20" t="str">
        <f>_xlfn.XLOOKUP(A2305,Table3[Customer ID],Table3[City tier])</f>
        <v>tier - 2</v>
      </c>
      <c r="T2305" s="20" t="str">
        <f>_xlfn.XLOOKUP(A2305,Table3[Customer ID],Table3[State ID])</f>
        <v>R1012</v>
      </c>
    </row>
    <row r="2306" spans="1:20" x14ac:dyDescent="0.3">
      <c r="A2306" s="20" t="s">
        <v>2324</v>
      </c>
      <c r="B2306" s="20" t="str">
        <f>_xlfn.XLOOKUP(A2306,Sheet3!A2306:A4640,Sheet3!B2306:B4640)</f>
        <v xml:space="preserve"> Mr</v>
      </c>
      <c r="C2306" s="20" t="str">
        <f>_xlfn.XLOOKUP(A2306,Sheet3!A2306:A4640,Sheet3!C2306:C4640)</f>
        <v>Lindgren</v>
      </c>
      <c r="D2306" s="20" t="str">
        <f>_xlfn.XLOOKUP(A2306,Sheet3!A2306:A4640,Sheet3!D2306:D4640)</f>
        <v xml:space="preserve">  Matthew S</v>
      </c>
      <c r="E2306" s="46">
        <f>_xlfn.XLOOKUP(A2306,Sheet1!$A$2:$A$2336,Sheet1!$B$2:$B$2336)</f>
        <v>16.489999999999998</v>
      </c>
      <c r="F2306" s="20">
        <f>_xlfn.XLOOKUP(Table4[[#This Row],[Customer ID]],Sheet1!A2306:A4640,Sheet1!C2306:C4640)</f>
        <v>8.48</v>
      </c>
      <c r="G2306" s="20" t="str">
        <f>_xlfn.XLOOKUP(Table4[[#This Row],[Customer ID]],Sheet1!A2306:A4640,Sheet1!D2306:D4640)</f>
        <v>No</v>
      </c>
      <c r="H2306" s="20" t="str">
        <f>_xlfn.XLOOKUP(Table4[[#This Row],[Customer ID]],Sheet1!A2306:A4640,Sheet1!E2306:E4640)</f>
        <v>No</v>
      </c>
      <c r="I2306" s="20" t="str">
        <f>_xlfn.XLOOKUP(Table4[[#This Row],[Customer ID]],Sheet1!A2306:A4640,Sheet1!F2306:F4640)</f>
        <v>No</v>
      </c>
      <c r="J2306" s="20">
        <f>_xlfn.XLOOKUP(Table4[[#This Row],[Customer ID]],Sheet1!A2306:A4640,Sheet1!G2306:G4640)</f>
        <v>0</v>
      </c>
      <c r="K2306" s="20" t="str">
        <f>_xlfn.XLOOKUP(Table4[[#This Row],[Customer ID]],Sheet1!A2306:A4640,Sheet1!H2306:H4640)</f>
        <v>No</v>
      </c>
      <c r="L2306" s="20" t="str">
        <f>_xlfn.XLOOKUP(Table4[[#This Row],[Customer ID]],Sheet1!A2306:A4640,Sheet1!I2306:I4640)</f>
        <v>Under Weight</v>
      </c>
      <c r="M2306" s="20" t="str">
        <f>_xlfn.XLOOKUP(A2306,Sheet1!A2306:A4640,Sheet1!J2306:J4640)</f>
        <v>Diabetes</v>
      </c>
      <c r="N2306" s="48" t="str">
        <f>_xlfn.XLOOKUP(Table4[[#This Row],[Customer ID]],Table3[Customer ID],Table3[Date2])</f>
        <v>20-Jul-2002</v>
      </c>
      <c r="O2306" s="20">
        <f>_xlfn.XLOOKUP(A2306,Table3[Customer ID],Table3[Age])</f>
        <v>20</v>
      </c>
      <c r="P2306" s="20">
        <f>_xlfn.XLOOKUP(A2306,Table3[Customer ID],Table3[children])</f>
        <v>0</v>
      </c>
      <c r="Q2306" s="47">
        <f>_xlfn.XLOOKUP(A2306,Table3[Customer ID],Table3[charges])</f>
        <v>1047</v>
      </c>
      <c r="R2306" s="20" t="str">
        <f>_xlfn.XLOOKUP(A2306,Table3[Customer ID],Table3[Hospital tier])</f>
        <v>tier - 3</v>
      </c>
      <c r="S2306" s="20" t="str">
        <f>_xlfn.XLOOKUP(A2306,Table3[Customer ID],Table3[City tier])</f>
        <v>tier - 1</v>
      </c>
      <c r="T2306" s="20" t="str">
        <f>_xlfn.XLOOKUP(A2306,Table3[Customer ID],Table3[State ID])</f>
        <v>R1013</v>
      </c>
    </row>
    <row r="2307" spans="1:20" x14ac:dyDescent="0.3">
      <c r="A2307" s="20" t="s">
        <v>2325</v>
      </c>
      <c r="B2307" s="20" t="str">
        <f>_xlfn.XLOOKUP(A2307,Sheet3!A2307:A4641,Sheet3!B2307:B4641)</f>
        <v xml:space="preserve"> Mr</v>
      </c>
      <c r="C2307" s="20" t="str">
        <f>_xlfn.XLOOKUP(A2307,Sheet3!A2307:A4641,Sheet3!C2307:C4641)</f>
        <v>Akiha</v>
      </c>
      <c r="D2307" s="20" t="str">
        <f>_xlfn.XLOOKUP(A2307,Sheet3!A2307:A4641,Sheet3!D2307:D4641)</f>
        <v xml:space="preserve">  Kenneth</v>
      </c>
      <c r="E2307" s="46">
        <f>_xlfn.XLOOKUP(A2307,Sheet1!$A$2:$A$2336,Sheet1!$B$2:$B$2336)</f>
        <v>16.14</v>
      </c>
      <c r="F2307" s="20">
        <f>_xlfn.XLOOKUP(Table4[[#This Row],[Customer ID]],Sheet1!A2307:A4641,Sheet1!C2307:C4641)</f>
        <v>4.8600000000000003</v>
      </c>
      <c r="G2307" s="20" t="str">
        <f>_xlfn.XLOOKUP(Table4[[#This Row],[Customer ID]],Sheet1!A2307:A4641,Sheet1!D2307:D4641)</f>
        <v>No</v>
      </c>
      <c r="H2307" s="20" t="str">
        <f>_xlfn.XLOOKUP(Table4[[#This Row],[Customer ID]],Sheet1!A2307:A4641,Sheet1!E2307:E4641)</f>
        <v>No</v>
      </c>
      <c r="I2307" s="20" t="str">
        <f>_xlfn.XLOOKUP(Table4[[#This Row],[Customer ID]],Sheet1!A2307:A4641,Sheet1!F2307:F4641)</f>
        <v>No</v>
      </c>
      <c r="J2307" s="20">
        <f>_xlfn.XLOOKUP(Table4[[#This Row],[Customer ID]],Sheet1!A2307:A4641,Sheet1!G2307:G4641)</f>
        <v>0</v>
      </c>
      <c r="K2307" s="20" t="str">
        <f>_xlfn.XLOOKUP(Table4[[#This Row],[Customer ID]],Sheet1!A2307:A4641,Sheet1!H2307:H4641)</f>
        <v>No</v>
      </c>
      <c r="L2307" s="20" t="str">
        <f>_xlfn.XLOOKUP(Table4[[#This Row],[Customer ID]],Sheet1!A2307:A4641,Sheet1!I2307:I4641)</f>
        <v>Under Weight</v>
      </c>
      <c r="M2307" s="20" t="str">
        <f>_xlfn.XLOOKUP(A2307,Sheet1!A2307:A4641,Sheet1!J2307:J4641)</f>
        <v>Normal</v>
      </c>
      <c r="N2307" s="48" t="str">
        <f>_xlfn.XLOOKUP(Table4[[#This Row],[Customer ID]],Table3[Customer ID],Table3[Date2])</f>
        <v>17-Nov-1994</v>
      </c>
      <c r="O2307" s="20">
        <f>_xlfn.XLOOKUP(A2307,Table3[Customer ID],Table3[Age])</f>
        <v>28</v>
      </c>
      <c r="P2307" s="20">
        <f>_xlfn.XLOOKUP(A2307,Table3[Customer ID],Table3[children])</f>
        <v>0</v>
      </c>
      <c r="Q2307" s="47">
        <f>_xlfn.XLOOKUP(A2307,Table3[Customer ID],Table3[charges])</f>
        <v>1044</v>
      </c>
      <c r="R2307" s="20" t="str">
        <f>_xlfn.XLOOKUP(A2307,Table3[Customer ID],Table3[Hospital tier])</f>
        <v>tier - 3</v>
      </c>
      <c r="S2307" s="20" t="str">
        <f>_xlfn.XLOOKUP(A2307,Table3[Customer ID],Table3[City tier])</f>
        <v>tier - 2</v>
      </c>
      <c r="T2307" s="20" t="str">
        <f>_xlfn.XLOOKUP(A2307,Table3[Customer ID],Table3[State ID])</f>
        <v>R1013</v>
      </c>
    </row>
    <row r="2308" spans="1:20" x14ac:dyDescent="0.3">
      <c r="A2308" s="20" t="s">
        <v>2326</v>
      </c>
      <c r="B2308" s="20" t="str">
        <f>_xlfn.XLOOKUP(A2308,Sheet3!A2308:A4642,Sheet3!B2308:B4642)</f>
        <v xml:space="preserve"> Ms</v>
      </c>
      <c r="C2308" s="20" t="str">
        <f>_xlfn.XLOOKUP(A2308,Sheet3!A2308:A4642,Sheet3!C2308:C4642)</f>
        <v>Sweny</v>
      </c>
      <c r="D2308" s="20" t="str">
        <f>_xlfn.XLOOKUP(A2308,Sheet3!A2308:A4642,Sheet3!D2308:D4642)</f>
        <v xml:space="preserve">  Andrea</v>
      </c>
      <c r="E2308" s="46">
        <f>_xlfn.XLOOKUP(A2308,Sheet1!$A$2:$A$2336,Sheet1!$B$2:$B$2336)</f>
        <v>20.85</v>
      </c>
      <c r="F2308" s="20">
        <f>_xlfn.XLOOKUP(Table4[[#This Row],[Customer ID]],Sheet1!A2308:A4642,Sheet1!C2308:C4642)</f>
        <v>4.45</v>
      </c>
      <c r="G2308" s="20" t="str">
        <f>_xlfn.XLOOKUP(Table4[[#This Row],[Customer ID]],Sheet1!A2308:A4642,Sheet1!D2308:D4642)</f>
        <v>yes</v>
      </c>
      <c r="H2308" s="20" t="str">
        <f>_xlfn.XLOOKUP(Table4[[#This Row],[Customer ID]],Sheet1!A2308:A4642,Sheet1!E2308:E4642)</f>
        <v>No</v>
      </c>
      <c r="I2308" s="20" t="str">
        <f>_xlfn.XLOOKUP(Table4[[#This Row],[Customer ID]],Sheet1!A2308:A4642,Sheet1!F2308:F4642)</f>
        <v>No</v>
      </c>
      <c r="J2308" s="20">
        <f>_xlfn.XLOOKUP(Table4[[#This Row],[Customer ID]],Sheet1!A2308:A4642,Sheet1!G2308:G4642)</f>
        <v>1</v>
      </c>
      <c r="K2308" s="20" t="str">
        <f>_xlfn.XLOOKUP(Table4[[#This Row],[Customer ID]],Sheet1!A2308:A4642,Sheet1!H2308:H4642)</f>
        <v>No</v>
      </c>
      <c r="L2308" s="20" t="str">
        <f>_xlfn.XLOOKUP(Table4[[#This Row],[Customer ID]],Sheet1!A2308:A4642,Sheet1!I2308:I4642)</f>
        <v>Normal weight</v>
      </c>
      <c r="M2308" s="20" t="str">
        <f>_xlfn.XLOOKUP(A2308,Sheet1!A2308:A4642,Sheet1!J2308:J4642)</f>
        <v>Normal</v>
      </c>
      <c r="N2308" s="48" t="str">
        <f>_xlfn.XLOOKUP(Table4[[#This Row],[Customer ID]],Table3[Customer ID],Table3[Date2])</f>
        <v>5-Oct-1995</v>
      </c>
      <c r="O2308" s="20">
        <f>_xlfn.XLOOKUP(A2308,Table3[Customer ID],Table3[Age])</f>
        <v>27</v>
      </c>
      <c r="P2308" s="20">
        <f>_xlfn.XLOOKUP(A2308,Table3[Customer ID],Table3[children])</f>
        <v>0</v>
      </c>
      <c r="Q2308" s="47">
        <f>_xlfn.XLOOKUP(A2308,Table3[Customer ID],Table3[charges])</f>
        <v>1033.74</v>
      </c>
      <c r="R2308" s="20" t="str">
        <f>_xlfn.XLOOKUP(A2308,Table3[Customer ID],Table3[Hospital tier])</f>
        <v>tier - 3</v>
      </c>
      <c r="S2308" s="20" t="str">
        <f>_xlfn.XLOOKUP(A2308,Table3[Customer ID],Table3[City tier])</f>
        <v>tier - 1</v>
      </c>
      <c r="T2308" s="20" t="str">
        <f>_xlfn.XLOOKUP(A2308,Table3[Customer ID],Table3[State ID])</f>
        <v>R1013</v>
      </c>
    </row>
    <row r="2309" spans="1:20" x14ac:dyDescent="0.3">
      <c r="A2309" s="20" t="s">
        <v>2327</v>
      </c>
      <c r="B2309" s="20" t="str">
        <f>_xlfn.XLOOKUP(A2309,Sheet3!A2309:A4643,Sheet3!B2309:B4643)</f>
        <v xml:space="preserve"> Ms</v>
      </c>
      <c r="C2309" s="20" t="str">
        <f>_xlfn.XLOOKUP(A2309,Sheet3!A2309:A4643,Sheet3!C2309:C4643)</f>
        <v>Tobin</v>
      </c>
      <c r="D2309" s="20" t="str">
        <f>_xlfn.XLOOKUP(A2309,Sheet3!A2309:A4643,Sheet3!D2309:D4643)</f>
        <v xml:space="preserve">  Kristina</v>
      </c>
      <c r="E2309" s="46">
        <f>_xlfn.XLOOKUP(A2309,Sheet1!$A$2:$A$2336,Sheet1!$B$2:$B$2336)</f>
        <v>15.88</v>
      </c>
      <c r="F2309" s="20">
        <f>_xlfn.XLOOKUP(Table4[[#This Row],[Customer ID]],Sheet1!A2309:A4643,Sheet1!C2309:C4643)</f>
        <v>4.3600000000000003</v>
      </c>
      <c r="G2309" s="20" t="str">
        <f>_xlfn.XLOOKUP(Table4[[#This Row],[Customer ID]],Sheet1!A2309:A4643,Sheet1!D2309:D4643)</f>
        <v>No</v>
      </c>
      <c r="H2309" s="20" t="str">
        <f>_xlfn.XLOOKUP(Table4[[#This Row],[Customer ID]],Sheet1!A2309:A4643,Sheet1!E2309:E4643)</f>
        <v>No</v>
      </c>
      <c r="I2309" s="20" t="str">
        <f>_xlfn.XLOOKUP(Table4[[#This Row],[Customer ID]],Sheet1!A2309:A4643,Sheet1!F2309:F4643)</f>
        <v>No</v>
      </c>
      <c r="J2309" s="20">
        <f>_xlfn.XLOOKUP(Table4[[#This Row],[Customer ID]],Sheet1!A2309:A4643,Sheet1!G2309:G4643)</f>
        <v>0</v>
      </c>
      <c r="K2309" s="20" t="str">
        <f>_xlfn.XLOOKUP(Table4[[#This Row],[Customer ID]],Sheet1!A2309:A4643,Sheet1!H2309:H4643)</f>
        <v>No</v>
      </c>
      <c r="L2309" s="20" t="str">
        <f>_xlfn.XLOOKUP(Table4[[#This Row],[Customer ID]],Sheet1!A2309:A4643,Sheet1!I2309:I4643)</f>
        <v>Under Weight</v>
      </c>
      <c r="M2309" s="20" t="str">
        <f>_xlfn.XLOOKUP(A2309,Sheet1!A2309:A4643,Sheet1!J2309:J4643)</f>
        <v>Normal</v>
      </c>
      <c r="N2309" s="48" t="str">
        <f>_xlfn.XLOOKUP(Table4[[#This Row],[Customer ID]],Table3[Customer ID],Table3[Date2])</f>
        <v>5-Aug-1999</v>
      </c>
      <c r="O2309" s="20">
        <f>_xlfn.XLOOKUP(A2309,Table3[Customer ID],Table3[Age])</f>
        <v>23</v>
      </c>
      <c r="P2309" s="20">
        <f>_xlfn.XLOOKUP(A2309,Table3[Customer ID],Table3[children])</f>
        <v>0</v>
      </c>
      <c r="Q2309" s="47">
        <f>_xlfn.XLOOKUP(A2309,Table3[Customer ID],Table3[charges])</f>
        <v>1019</v>
      </c>
      <c r="R2309" s="20" t="str">
        <f>_xlfn.XLOOKUP(A2309,Table3[Customer ID],Table3[Hospital tier])</f>
        <v>tier - 3</v>
      </c>
      <c r="S2309" s="20" t="str">
        <f>_xlfn.XLOOKUP(A2309,Table3[Customer ID],Table3[City tier])</f>
        <v>tier - 2</v>
      </c>
      <c r="T2309" s="20" t="str">
        <f>_xlfn.XLOOKUP(A2309,Table3[Customer ID],Table3[State ID])</f>
        <v>R1013</v>
      </c>
    </row>
    <row r="2310" spans="1:20" x14ac:dyDescent="0.3">
      <c r="A2310" s="20" t="s">
        <v>2328</v>
      </c>
      <c r="B2310" s="20" t="str">
        <f>_xlfn.XLOOKUP(A2310,Sheet3!A2310:A4644,Sheet3!B2310:B4644)</f>
        <v xml:space="preserve"> Ms</v>
      </c>
      <c r="C2310" s="20" t="str">
        <f>_xlfn.XLOOKUP(A2310,Sheet3!A2310:A4644,Sheet3!C2310:C4644)</f>
        <v>Pedersen</v>
      </c>
      <c r="D2310" s="20" t="str">
        <f>_xlfn.XLOOKUP(A2310,Sheet3!A2310:A4644,Sheet3!D2310:D4644)</f>
        <v xml:space="preserve">  Kristen</v>
      </c>
      <c r="E2310" s="46">
        <f>_xlfn.XLOOKUP(A2310,Sheet1!$A$2:$A$2336,Sheet1!$B$2:$B$2336)</f>
        <v>20.66</v>
      </c>
      <c r="F2310" s="20">
        <f>_xlfn.XLOOKUP(Table4[[#This Row],[Customer ID]],Sheet1!A2310:A4644,Sheet1!C2310:C4644)</f>
        <v>5.8</v>
      </c>
      <c r="G2310" s="20" t="str">
        <f>_xlfn.XLOOKUP(Table4[[#This Row],[Customer ID]],Sheet1!A2310:A4644,Sheet1!D2310:D4644)</f>
        <v>No</v>
      </c>
      <c r="H2310" s="20" t="str">
        <f>_xlfn.XLOOKUP(Table4[[#This Row],[Customer ID]],Sheet1!A2310:A4644,Sheet1!E2310:E4644)</f>
        <v>yes</v>
      </c>
      <c r="I2310" s="20" t="str">
        <f>_xlfn.XLOOKUP(Table4[[#This Row],[Customer ID]],Sheet1!A2310:A4644,Sheet1!F2310:F4644)</f>
        <v>No</v>
      </c>
      <c r="J2310" s="20">
        <f>_xlfn.XLOOKUP(Table4[[#This Row],[Customer ID]],Sheet1!A2310:A4644,Sheet1!G2310:G4644)</f>
        <v>1</v>
      </c>
      <c r="K2310" s="20" t="str">
        <f>_xlfn.XLOOKUP(Table4[[#This Row],[Customer ID]],Sheet1!A2310:A4644,Sheet1!H2310:H4644)</f>
        <v>No</v>
      </c>
      <c r="L2310" s="20" t="str">
        <f>_xlfn.XLOOKUP(Table4[[#This Row],[Customer ID]],Sheet1!A2310:A4644,Sheet1!I2310:I4644)</f>
        <v>Normal weight</v>
      </c>
      <c r="M2310" s="20" t="str">
        <f>_xlfn.XLOOKUP(A2310,Sheet1!A2310:A4644,Sheet1!J2310:J4644)</f>
        <v>Prediabetes</v>
      </c>
      <c r="N2310" s="48" t="str">
        <f>_xlfn.XLOOKUP(Table4[[#This Row],[Customer ID]],Table3[Customer ID],Table3[Date2])</f>
        <v>9-Oct-2000</v>
      </c>
      <c r="O2310" s="20">
        <f>_xlfn.XLOOKUP(A2310,Table3[Customer ID],Table3[Age])</f>
        <v>22</v>
      </c>
      <c r="P2310" s="20">
        <f>_xlfn.XLOOKUP(A2310,Table3[Customer ID],Table3[children])</f>
        <v>0</v>
      </c>
      <c r="Q2310" s="47">
        <f>_xlfn.XLOOKUP(A2310,Table3[Customer ID],Table3[charges])</f>
        <v>1012</v>
      </c>
      <c r="R2310" s="20" t="str">
        <f>_xlfn.XLOOKUP(A2310,Table3[Customer ID],Table3[Hospital tier])</f>
        <v>tier - 3</v>
      </c>
      <c r="S2310" s="20" t="str">
        <f>_xlfn.XLOOKUP(A2310,Table3[Customer ID],Table3[City tier])</f>
        <v>tier - 2</v>
      </c>
      <c r="T2310" s="20" t="str">
        <f>_xlfn.XLOOKUP(A2310,Table3[Customer ID],Table3[State ID])</f>
        <v>R1013</v>
      </c>
    </row>
    <row r="2311" spans="1:20" x14ac:dyDescent="0.3">
      <c r="A2311" s="20" t="s">
        <v>2329</v>
      </c>
      <c r="B2311" s="20" t="str">
        <f>_xlfn.XLOOKUP(A2311,Sheet3!A2311:A4645,Sheet3!B2311:B4645)</f>
        <v xml:space="preserve"> Mr</v>
      </c>
      <c r="C2311" s="20" t="str">
        <f>_xlfn.XLOOKUP(A2311,Sheet3!A2311:A4645,Sheet3!C2311:C4645)</f>
        <v>Lynch</v>
      </c>
      <c r="D2311" s="20" t="str">
        <f>_xlfn.XLOOKUP(A2311,Sheet3!A2311:A4645,Sheet3!D2311:D4645)</f>
        <v xml:space="preserve">  Matthew</v>
      </c>
      <c r="E2311" s="46">
        <f>_xlfn.XLOOKUP(A2311,Sheet1!$A$2:$A$2336,Sheet1!$B$2:$B$2336)</f>
        <v>20.399999999999999</v>
      </c>
      <c r="F2311" s="20">
        <f>_xlfn.XLOOKUP(Table4[[#This Row],[Customer ID]],Sheet1!A2311:A4645,Sheet1!C2311:C4645)</f>
        <v>5.27</v>
      </c>
      <c r="G2311" s="20" t="str">
        <f>_xlfn.XLOOKUP(Table4[[#This Row],[Customer ID]],Sheet1!A2311:A4645,Sheet1!D2311:D4645)</f>
        <v>No</v>
      </c>
      <c r="H2311" s="20" t="str">
        <f>_xlfn.XLOOKUP(Table4[[#This Row],[Customer ID]],Sheet1!A2311:A4645,Sheet1!E2311:E4645)</f>
        <v>No</v>
      </c>
      <c r="I2311" s="20" t="str">
        <f>_xlfn.XLOOKUP(Table4[[#This Row],[Customer ID]],Sheet1!A2311:A4645,Sheet1!F2311:F4645)</f>
        <v>No</v>
      </c>
      <c r="J2311" s="20">
        <f>_xlfn.XLOOKUP(Table4[[#This Row],[Customer ID]],Sheet1!A2311:A4645,Sheet1!G2311:G4645)</f>
        <v>0</v>
      </c>
      <c r="K2311" s="20" t="str">
        <f>_xlfn.XLOOKUP(Table4[[#This Row],[Customer ID]],Sheet1!A2311:A4645,Sheet1!H2311:H4645)</f>
        <v>No</v>
      </c>
      <c r="L2311" s="20" t="str">
        <f>_xlfn.XLOOKUP(Table4[[#This Row],[Customer ID]],Sheet1!A2311:A4645,Sheet1!I2311:I4645)</f>
        <v>Normal weight</v>
      </c>
      <c r="M2311" s="20" t="str">
        <f>_xlfn.XLOOKUP(A2311,Sheet1!A2311:A4645,Sheet1!J2311:J4645)</f>
        <v>Normal</v>
      </c>
      <c r="N2311" s="48" t="str">
        <f>_xlfn.XLOOKUP(Table4[[#This Row],[Customer ID]],Table3[Customer ID],Table3[Date2])</f>
        <v>22-Nov-1994</v>
      </c>
      <c r="O2311" s="20">
        <f>_xlfn.XLOOKUP(A2311,Table3[Customer ID],Table3[Age])</f>
        <v>28</v>
      </c>
      <c r="P2311" s="20">
        <f>_xlfn.XLOOKUP(A2311,Table3[Customer ID],Table3[children])</f>
        <v>0</v>
      </c>
      <c r="Q2311" s="47">
        <f>_xlfn.XLOOKUP(A2311,Table3[Customer ID],Table3[charges])</f>
        <v>1006.65</v>
      </c>
      <c r="R2311" s="20" t="str">
        <f>_xlfn.XLOOKUP(A2311,Table3[Customer ID],Table3[Hospital tier])</f>
        <v>tier - 3</v>
      </c>
      <c r="S2311" s="20" t="str">
        <f>_xlfn.XLOOKUP(A2311,Table3[Customer ID],Table3[City tier])</f>
        <v>tier - 2</v>
      </c>
      <c r="T2311" s="20" t="str">
        <f>_xlfn.XLOOKUP(A2311,Table3[Customer ID],Table3[State ID])</f>
        <v>R1013</v>
      </c>
    </row>
    <row r="2312" spans="1:20" x14ac:dyDescent="0.3">
      <c r="A2312" s="20" t="s">
        <v>2330</v>
      </c>
      <c r="B2312" s="20" t="str">
        <f>_xlfn.XLOOKUP(A2312,Sheet3!A2312:A4646,Sheet3!B2312:B4646)</f>
        <v xml:space="preserve"> Mrs</v>
      </c>
      <c r="C2312" s="20" t="str">
        <f>_xlfn.XLOOKUP(A2312,Sheet3!A2312:A4646,Sheet3!C2312:C4646)</f>
        <v>Keys</v>
      </c>
      <c r="D2312" s="20" t="str">
        <f>_xlfn.XLOOKUP(A2312,Sheet3!A2312:A4646,Sheet3!D2312:D4646)</f>
        <v xml:space="preserve">  Kathleen</v>
      </c>
      <c r="E2312" s="46">
        <f>_xlfn.XLOOKUP(A2312,Sheet1!$A$2:$A$2336,Sheet1!$B$2:$B$2336)</f>
        <v>25.19</v>
      </c>
      <c r="F2312" s="20">
        <f>_xlfn.XLOOKUP(Table4[[#This Row],[Customer ID]],Sheet1!A2312:A4646,Sheet1!C2312:C4646)</f>
        <v>5.64</v>
      </c>
      <c r="G2312" s="20" t="str">
        <f>_xlfn.XLOOKUP(Table4[[#This Row],[Customer ID]],Sheet1!A2312:A4646,Sheet1!D2312:D4646)</f>
        <v>yes</v>
      </c>
      <c r="H2312" s="20" t="str">
        <f>_xlfn.XLOOKUP(Table4[[#This Row],[Customer ID]],Sheet1!A2312:A4646,Sheet1!E2312:E4646)</f>
        <v>No</v>
      </c>
      <c r="I2312" s="20" t="str">
        <f>_xlfn.XLOOKUP(Table4[[#This Row],[Customer ID]],Sheet1!A2312:A4646,Sheet1!F2312:F4646)</f>
        <v>No</v>
      </c>
      <c r="J2312" s="20">
        <f>_xlfn.XLOOKUP(Table4[[#This Row],[Customer ID]],Sheet1!A2312:A4646,Sheet1!G2312:G4646)</f>
        <v>0</v>
      </c>
      <c r="K2312" s="20" t="str">
        <f>_xlfn.XLOOKUP(Table4[[#This Row],[Customer ID]],Sheet1!A2312:A4646,Sheet1!H2312:H4646)</f>
        <v>No</v>
      </c>
      <c r="L2312" s="20" t="str">
        <f>_xlfn.XLOOKUP(Table4[[#This Row],[Customer ID]],Sheet1!A2312:A4646,Sheet1!I2312:I4646)</f>
        <v>Over Weight</v>
      </c>
      <c r="M2312" s="20" t="str">
        <f>_xlfn.XLOOKUP(A2312,Sheet1!A2312:A4646,Sheet1!J2312:J4646)</f>
        <v>Normal</v>
      </c>
      <c r="N2312" s="48" t="str">
        <f>_xlfn.XLOOKUP(Table4[[#This Row],[Customer ID]],Table3[Customer ID],Table3[Date2])</f>
        <v>19-Aug-2001</v>
      </c>
      <c r="O2312" s="20">
        <f>_xlfn.XLOOKUP(A2312,Table3[Customer ID],Table3[Age])</f>
        <v>21</v>
      </c>
      <c r="P2312" s="20">
        <f>_xlfn.XLOOKUP(A2312,Table3[Customer ID],Table3[children])</f>
        <v>0</v>
      </c>
      <c r="Q2312" s="47">
        <f>_xlfn.XLOOKUP(A2312,Table3[Customer ID],Table3[charges])</f>
        <v>964.71</v>
      </c>
      <c r="R2312" s="20" t="str">
        <f>_xlfn.XLOOKUP(A2312,Table3[Customer ID],Table3[Hospital tier])</f>
        <v>tier - 3</v>
      </c>
      <c r="S2312" s="20" t="str">
        <f>_xlfn.XLOOKUP(A2312,Table3[Customer ID],Table3[City tier])</f>
        <v>tier - 2</v>
      </c>
      <c r="T2312" s="20" t="str">
        <f>_xlfn.XLOOKUP(A2312,Table3[Customer ID],Table3[State ID])</f>
        <v>R1013</v>
      </c>
    </row>
    <row r="2313" spans="1:20" x14ac:dyDescent="0.3">
      <c r="A2313" s="20" t="s">
        <v>2331</v>
      </c>
      <c r="B2313" s="20" t="str">
        <f>_xlfn.XLOOKUP(A2313,Sheet3!A2313:A4647,Sheet3!B2313:B4647)</f>
        <v xml:space="preserve"> Ms</v>
      </c>
      <c r="C2313" s="20" t="str">
        <f>_xlfn.XLOOKUP(A2313,Sheet3!A2313:A4647,Sheet3!C2313:C4647)</f>
        <v>Wilbur</v>
      </c>
      <c r="D2313" s="20" t="str">
        <f>_xlfn.XLOOKUP(A2313,Sheet3!A2313:A4647,Sheet3!D2313:D4647)</f>
        <v xml:space="preserve">  Lindsey</v>
      </c>
      <c r="E2313" s="46">
        <f>_xlfn.XLOOKUP(A2313,Sheet1!$A$2:$A$2336,Sheet1!$B$2:$B$2336)</f>
        <v>20.54</v>
      </c>
      <c r="F2313" s="20">
        <f>_xlfn.XLOOKUP(Table4[[#This Row],[Customer ID]],Sheet1!A2313:A4647,Sheet1!C2313:C4647)</f>
        <v>4.2</v>
      </c>
      <c r="G2313" s="20" t="str">
        <f>_xlfn.XLOOKUP(Table4[[#This Row],[Customer ID]],Sheet1!A2313:A4647,Sheet1!D2313:D4647)</f>
        <v>yes</v>
      </c>
      <c r="H2313" s="20" t="str">
        <f>_xlfn.XLOOKUP(Table4[[#This Row],[Customer ID]],Sheet1!A2313:A4647,Sheet1!E2313:E4647)</f>
        <v>No</v>
      </c>
      <c r="I2313" s="20" t="str">
        <f>_xlfn.XLOOKUP(Table4[[#This Row],[Customer ID]],Sheet1!A2313:A4647,Sheet1!F2313:F4647)</f>
        <v>No</v>
      </c>
      <c r="J2313" s="20">
        <f>_xlfn.XLOOKUP(Table4[[#This Row],[Customer ID]],Sheet1!A2313:A4647,Sheet1!G2313:G4647)</f>
        <v>1</v>
      </c>
      <c r="K2313" s="20" t="str">
        <f>_xlfn.XLOOKUP(Table4[[#This Row],[Customer ID]],Sheet1!A2313:A4647,Sheet1!H2313:H4647)</f>
        <v>No</v>
      </c>
      <c r="L2313" s="20" t="str">
        <f>_xlfn.XLOOKUP(Table4[[#This Row],[Customer ID]],Sheet1!A2313:A4647,Sheet1!I2313:I4647)</f>
        <v>Normal weight</v>
      </c>
      <c r="M2313" s="20" t="str">
        <f>_xlfn.XLOOKUP(A2313,Sheet1!A2313:A4647,Sheet1!J2313:J4647)</f>
        <v>Normal</v>
      </c>
      <c r="N2313" s="48" t="str">
        <f>_xlfn.XLOOKUP(Table4[[#This Row],[Customer ID]],Table3[Customer ID],Table3[Date2])</f>
        <v>28-Oct-1995</v>
      </c>
      <c r="O2313" s="20">
        <f>_xlfn.XLOOKUP(A2313,Table3[Customer ID],Table3[Age])</f>
        <v>27</v>
      </c>
      <c r="P2313" s="20">
        <f>_xlfn.XLOOKUP(A2313,Table3[Customer ID],Table3[children])</f>
        <v>0</v>
      </c>
      <c r="Q2313" s="47">
        <f>_xlfn.XLOOKUP(A2313,Table3[Customer ID],Table3[charges])</f>
        <v>928.59</v>
      </c>
      <c r="R2313" s="20" t="str">
        <f>_xlfn.XLOOKUP(A2313,Table3[Customer ID],Table3[Hospital tier])</f>
        <v>tier - 3</v>
      </c>
      <c r="S2313" s="20" t="str">
        <f>_xlfn.XLOOKUP(A2313,Table3[Customer ID],Table3[City tier])</f>
        <v>tier - 1</v>
      </c>
      <c r="T2313" s="20" t="str">
        <f>_xlfn.XLOOKUP(A2313,Table3[Customer ID],Table3[State ID])</f>
        <v>R1013</v>
      </c>
    </row>
    <row r="2314" spans="1:20" x14ac:dyDescent="0.3">
      <c r="A2314" s="20" t="s">
        <v>2332</v>
      </c>
      <c r="B2314" s="20" t="str">
        <f>_xlfn.XLOOKUP(A2314,Sheet3!A2314:A4648,Sheet3!B2314:B4648)</f>
        <v xml:space="preserve"> Mr</v>
      </c>
      <c r="C2314" s="20" t="str">
        <f>_xlfn.XLOOKUP(A2314,Sheet3!A2314:A4648,Sheet3!C2314:C4648)</f>
        <v>Ditota</v>
      </c>
      <c r="D2314" s="20" t="str">
        <f>_xlfn.XLOOKUP(A2314,Sheet3!A2314:A4648,Sheet3!D2314:D4648)</f>
        <v xml:space="preserve">  Robert</v>
      </c>
      <c r="E2314" s="46">
        <f>_xlfn.XLOOKUP(A2314,Sheet1!$A$2:$A$2336,Sheet1!$B$2:$B$2336)</f>
        <v>20.13</v>
      </c>
      <c r="F2314" s="20">
        <f>_xlfn.XLOOKUP(Table4[[#This Row],[Customer ID]],Sheet1!A2314:A4648,Sheet1!C2314:C4648)</f>
        <v>5.42</v>
      </c>
      <c r="G2314" s="20" t="str">
        <f>_xlfn.XLOOKUP(Table4[[#This Row],[Customer ID]],Sheet1!A2314:A4648,Sheet1!D2314:D4648)</f>
        <v>No</v>
      </c>
      <c r="H2314" s="20" t="str">
        <f>_xlfn.XLOOKUP(Table4[[#This Row],[Customer ID]],Sheet1!A2314:A4648,Sheet1!E2314:E4648)</f>
        <v>No</v>
      </c>
      <c r="I2314" s="20" t="str">
        <f>_xlfn.XLOOKUP(Table4[[#This Row],[Customer ID]],Sheet1!A2314:A4648,Sheet1!F2314:F4648)</f>
        <v>No</v>
      </c>
      <c r="J2314" s="20">
        <f>_xlfn.XLOOKUP(Table4[[#This Row],[Customer ID]],Sheet1!A2314:A4648,Sheet1!G2314:G4648)</f>
        <v>0</v>
      </c>
      <c r="K2314" s="20" t="str">
        <f>_xlfn.XLOOKUP(Table4[[#This Row],[Customer ID]],Sheet1!A2314:A4648,Sheet1!H2314:H4648)</f>
        <v>No</v>
      </c>
      <c r="L2314" s="20" t="str">
        <f>_xlfn.XLOOKUP(Table4[[#This Row],[Customer ID]],Sheet1!A2314:A4648,Sheet1!I2314:I4648)</f>
        <v>Normal weight</v>
      </c>
      <c r="M2314" s="20" t="str">
        <f>_xlfn.XLOOKUP(A2314,Sheet1!A2314:A4648,Sheet1!J2314:J4648)</f>
        <v>Normal</v>
      </c>
      <c r="N2314" s="48" t="str">
        <f>_xlfn.XLOOKUP(Table4[[#This Row],[Customer ID]],Table3[Customer ID],Table3[Date2])</f>
        <v>30-Oct-1994</v>
      </c>
      <c r="O2314" s="20">
        <f>_xlfn.XLOOKUP(A2314,Table3[Customer ID],Table3[Age])</f>
        <v>28</v>
      </c>
      <c r="P2314" s="20">
        <f>_xlfn.XLOOKUP(A2314,Table3[Customer ID],Table3[children])</f>
        <v>0</v>
      </c>
      <c r="Q2314" s="47">
        <f>_xlfn.XLOOKUP(A2314,Table3[Customer ID],Table3[charges])</f>
        <v>915.07</v>
      </c>
      <c r="R2314" s="20" t="str">
        <f>_xlfn.XLOOKUP(A2314,Table3[Customer ID],Table3[Hospital tier])</f>
        <v>tier - 3</v>
      </c>
      <c r="S2314" s="20" t="str">
        <f>_xlfn.XLOOKUP(A2314,Table3[Customer ID],Table3[City tier])</f>
        <v>tier - 1</v>
      </c>
      <c r="T2314" s="20" t="str">
        <f>_xlfn.XLOOKUP(A2314,Table3[Customer ID],Table3[State ID])</f>
        <v>R1013</v>
      </c>
    </row>
    <row r="2315" spans="1:20" x14ac:dyDescent="0.3">
      <c r="A2315" s="20" t="s">
        <v>2333</v>
      </c>
      <c r="B2315" s="20" t="str">
        <f>_xlfn.XLOOKUP(A2315,Sheet3!A2315:A4649,Sheet3!B2315:B4649)</f>
        <v xml:space="preserve"> Ms</v>
      </c>
      <c r="C2315" s="20" t="str">
        <f>_xlfn.XLOOKUP(A2315,Sheet3!A2315:A4649,Sheet3!C2315:C4649)</f>
        <v>Horbol</v>
      </c>
      <c r="D2315" s="20" t="str">
        <f>_xlfn.XLOOKUP(A2315,Sheet3!A2315:A4649,Sheet3!D2315:D4649)</f>
        <v xml:space="preserve">  Sarah E.</v>
      </c>
      <c r="E2315" s="46">
        <f>_xlfn.XLOOKUP(A2315,Sheet1!$A$2:$A$2336,Sheet1!$B$2:$B$2336)</f>
        <v>18.93</v>
      </c>
      <c r="F2315" s="20">
        <f>_xlfn.XLOOKUP(Table4[[#This Row],[Customer ID]],Sheet1!A2315:A4649,Sheet1!C2315:C4649)</f>
        <v>6.11</v>
      </c>
      <c r="G2315" s="20" t="str">
        <f>_xlfn.XLOOKUP(Table4[[#This Row],[Customer ID]],Sheet1!A2315:A4649,Sheet1!D2315:D4649)</f>
        <v>No</v>
      </c>
      <c r="H2315" s="20" t="str">
        <f>_xlfn.XLOOKUP(Table4[[#This Row],[Customer ID]],Sheet1!A2315:A4649,Sheet1!E2315:E4649)</f>
        <v>No</v>
      </c>
      <c r="I2315" s="20" t="str">
        <f>_xlfn.XLOOKUP(Table4[[#This Row],[Customer ID]],Sheet1!A2315:A4649,Sheet1!F2315:F4649)</f>
        <v>Yes</v>
      </c>
      <c r="J2315" s="20">
        <f>_xlfn.XLOOKUP(Table4[[#This Row],[Customer ID]],Sheet1!A2315:A4649,Sheet1!G2315:G4649)</f>
        <v>1</v>
      </c>
      <c r="K2315" s="20" t="str">
        <f>_xlfn.XLOOKUP(Table4[[#This Row],[Customer ID]],Sheet1!A2315:A4649,Sheet1!H2315:H4649)</f>
        <v>No</v>
      </c>
      <c r="L2315" s="20" t="str">
        <f>_xlfn.XLOOKUP(Table4[[#This Row],[Customer ID]],Sheet1!A2315:A4649,Sheet1!I2315:I4649)</f>
        <v>Normal weight</v>
      </c>
      <c r="M2315" s="20" t="str">
        <f>_xlfn.XLOOKUP(A2315,Sheet1!A2315:A4649,Sheet1!J2315:J4649)</f>
        <v>Prediabetes</v>
      </c>
      <c r="N2315" s="48" t="str">
        <f>_xlfn.XLOOKUP(Table4[[#This Row],[Customer ID]],Table3[Customer ID],Table3[Date2])</f>
        <v>27-Nov-1993</v>
      </c>
      <c r="O2315" s="20">
        <f>_xlfn.XLOOKUP(A2315,Table3[Customer ID],Table3[Age])</f>
        <v>29</v>
      </c>
      <c r="P2315" s="20">
        <f>_xlfn.XLOOKUP(A2315,Table3[Customer ID],Table3[children])</f>
        <v>0</v>
      </c>
      <c r="Q2315" s="47">
        <f>_xlfn.XLOOKUP(A2315,Table3[Customer ID],Table3[charges])</f>
        <v>896.21</v>
      </c>
      <c r="R2315" s="20" t="str">
        <f>_xlfn.XLOOKUP(A2315,Table3[Customer ID],Table3[Hospital tier])</f>
        <v>tier - 3</v>
      </c>
      <c r="S2315" s="20" t="str">
        <f>_xlfn.XLOOKUP(A2315,Table3[Customer ID],Table3[City tier])</f>
        <v>tier - 1</v>
      </c>
      <c r="T2315" s="20" t="str">
        <f>_xlfn.XLOOKUP(A2315,Table3[Customer ID],Table3[State ID])</f>
        <v>R1013</v>
      </c>
    </row>
    <row r="2316" spans="1:20" x14ac:dyDescent="0.3">
      <c r="A2316" s="20" t="s">
        <v>2334</v>
      </c>
      <c r="B2316" s="20" t="str">
        <f>_xlfn.XLOOKUP(A2316,Sheet3!A2316:A4650,Sheet3!B2316:B4650)</f>
        <v xml:space="preserve"> Ms</v>
      </c>
      <c r="C2316" s="20" t="str">
        <f>_xlfn.XLOOKUP(A2316,Sheet3!A2316:A4650,Sheet3!C2316:C4650)</f>
        <v>O'Rourke</v>
      </c>
      <c r="D2316" s="20" t="str">
        <f>_xlfn.XLOOKUP(A2316,Sheet3!A2316:A4650,Sheet3!D2316:D4650)</f>
        <v xml:space="preserve">  Flannery</v>
      </c>
      <c r="E2316" s="46">
        <f>_xlfn.XLOOKUP(A2316,Sheet1!$A$2:$A$2336,Sheet1!$B$2:$B$2336)</f>
        <v>24.14</v>
      </c>
      <c r="F2316" s="20">
        <f>_xlfn.XLOOKUP(Table4[[#This Row],[Customer ID]],Sheet1!A2316:A4650,Sheet1!C2316:C4650)</f>
        <v>5.29</v>
      </c>
      <c r="G2316" s="20" t="str">
        <f>_xlfn.XLOOKUP(Table4[[#This Row],[Customer ID]],Sheet1!A2316:A4650,Sheet1!D2316:D4650)</f>
        <v>No</v>
      </c>
      <c r="H2316" s="20" t="str">
        <f>_xlfn.XLOOKUP(Table4[[#This Row],[Customer ID]],Sheet1!A2316:A4650,Sheet1!E2316:E4650)</f>
        <v>yes</v>
      </c>
      <c r="I2316" s="20" t="str">
        <f>_xlfn.XLOOKUP(Table4[[#This Row],[Customer ID]],Sheet1!A2316:A4650,Sheet1!F2316:F4650)</f>
        <v>No</v>
      </c>
      <c r="J2316" s="20">
        <f>_xlfn.XLOOKUP(Table4[[#This Row],[Customer ID]],Sheet1!A2316:A4650,Sheet1!G2316:G4650)</f>
        <v>1</v>
      </c>
      <c r="K2316" s="20" t="str">
        <f>_xlfn.XLOOKUP(Table4[[#This Row],[Customer ID]],Sheet1!A2316:A4650,Sheet1!H2316:H4650)</f>
        <v>No</v>
      </c>
      <c r="L2316" s="20" t="str">
        <f>_xlfn.XLOOKUP(Table4[[#This Row],[Customer ID]],Sheet1!A2316:A4650,Sheet1!I2316:I4650)</f>
        <v>Normal weight</v>
      </c>
      <c r="M2316" s="20" t="str">
        <f>_xlfn.XLOOKUP(A2316,Sheet1!A2316:A4650,Sheet1!J2316:J4650)</f>
        <v>Normal</v>
      </c>
      <c r="N2316" s="48" t="str">
        <f>_xlfn.XLOOKUP(Table4[[#This Row],[Customer ID]],Table3[Customer ID],Table3[Date2])</f>
        <v>18-Nov-2000</v>
      </c>
      <c r="O2316" s="20">
        <f>_xlfn.XLOOKUP(A2316,Table3[Customer ID],Table3[Age])</f>
        <v>22</v>
      </c>
      <c r="P2316" s="20">
        <f>_xlfn.XLOOKUP(A2316,Table3[Customer ID],Table3[children])</f>
        <v>0</v>
      </c>
      <c r="Q2316" s="47">
        <f>_xlfn.XLOOKUP(A2316,Table3[Customer ID],Table3[charges])</f>
        <v>865.41</v>
      </c>
      <c r="R2316" s="20" t="str">
        <f>_xlfn.XLOOKUP(A2316,Table3[Customer ID],Table3[Hospital tier])</f>
        <v>tier - 3</v>
      </c>
      <c r="S2316" s="20" t="str">
        <f>_xlfn.XLOOKUP(A2316,Table3[Customer ID],Table3[City tier])</f>
        <v>tier - 1</v>
      </c>
      <c r="T2316" s="20" t="str">
        <f>_xlfn.XLOOKUP(A2316,Table3[Customer ID],Table3[State ID])</f>
        <v>R1013</v>
      </c>
    </row>
    <row r="2317" spans="1:20" x14ac:dyDescent="0.3">
      <c r="A2317" s="20" t="s">
        <v>2335</v>
      </c>
      <c r="B2317" s="20" t="str">
        <f>_xlfn.XLOOKUP(A2317,Sheet3!A2317:A4651,Sheet3!B2317:B4651)</f>
        <v xml:space="preserve"> Mr</v>
      </c>
      <c r="C2317" s="20" t="str">
        <f>_xlfn.XLOOKUP(A2317,Sheet3!A2317:A4651,Sheet3!C2317:C4651)</f>
        <v>Williams</v>
      </c>
      <c r="D2317" s="20" t="str">
        <f>_xlfn.XLOOKUP(A2317,Sheet3!A2317:A4651,Sheet3!D2317:D4651)</f>
        <v xml:space="preserve">  John T</v>
      </c>
      <c r="E2317" s="46">
        <f>_xlfn.XLOOKUP(A2317,Sheet1!$A$2:$A$2336,Sheet1!$B$2:$B$2336)</f>
        <v>25.03</v>
      </c>
      <c r="F2317" s="20">
        <f>_xlfn.XLOOKUP(Table4[[#This Row],[Customer ID]],Sheet1!A2317:A4651,Sheet1!C2317:C4651)</f>
        <v>5.91</v>
      </c>
      <c r="G2317" s="20" t="str">
        <f>_xlfn.XLOOKUP(Table4[[#This Row],[Customer ID]],Sheet1!A2317:A4651,Sheet1!D2317:D4651)</f>
        <v>No</v>
      </c>
      <c r="H2317" s="20" t="str">
        <f>_xlfn.XLOOKUP(Table4[[#This Row],[Customer ID]],Sheet1!A2317:A4651,Sheet1!E2317:E4651)</f>
        <v>yes</v>
      </c>
      <c r="I2317" s="20" t="str">
        <f>_xlfn.XLOOKUP(Table4[[#This Row],[Customer ID]],Sheet1!A2317:A4651,Sheet1!F2317:F4651)</f>
        <v>No</v>
      </c>
      <c r="J2317" s="20">
        <f>_xlfn.XLOOKUP(Table4[[#This Row],[Customer ID]],Sheet1!A2317:A4651,Sheet1!G2317:G4651)</f>
        <v>1</v>
      </c>
      <c r="K2317" s="20" t="str">
        <f>_xlfn.XLOOKUP(Table4[[#This Row],[Customer ID]],Sheet1!A2317:A4651,Sheet1!H2317:H4651)</f>
        <v>No</v>
      </c>
      <c r="L2317" s="20" t="str">
        <f>_xlfn.XLOOKUP(Table4[[#This Row],[Customer ID]],Sheet1!A2317:A4651,Sheet1!I2317:I4651)</f>
        <v>Over Weight</v>
      </c>
      <c r="M2317" s="20" t="str">
        <f>_xlfn.XLOOKUP(A2317,Sheet1!A2317:A4651,Sheet1!J2317:J4651)</f>
        <v>Prediabetes</v>
      </c>
      <c r="N2317" s="48" t="str">
        <f>_xlfn.XLOOKUP(Table4[[#This Row],[Customer ID]],Table3[Customer ID],Table3[Date2])</f>
        <v>7-Oct-2004</v>
      </c>
      <c r="O2317" s="20">
        <f>_xlfn.XLOOKUP(A2317,Table3[Customer ID],Table3[Age])</f>
        <v>18</v>
      </c>
      <c r="P2317" s="20">
        <f>_xlfn.XLOOKUP(A2317,Table3[Customer ID],Table3[children])</f>
        <v>0</v>
      </c>
      <c r="Q2317" s="47">
        <f>_xlfn.XLOOKUP(A2317,Table3[Customer ID],Table3[charges])</f>
        <v>830.52</v>
      </c>
      <c r="R2317" s="20" t="str">
        <f>_xlfn.XLOOKUP(A2317,Table3[Customer ID],Table3[Hospital tier])</f>
        <v>tier - 3</v>
      </c>
      <c r="S2317" s="20" t="str">
        <f>_xlfn.XLOOKUP(A2317,Table3[Customer ID],Table3[City tier])</f>
        <v>tier - 2</v>
      </c>
      <c r="T2317" s="20" t="str">
        <f>_xlfn.XLOOKUP(A2317,Table3[Customer ID],Table3[State ID])</f>
        <v>R1011</v>
      </c>
    </row>
    <row r="2318" spans="1:20" x14ac:dyDescent="0.3">
      <c r="A2318" s="20" t="s">
        <v>2336</v>
      </c>
      <c r="B2318" s="20" t="str">
        <f>_xlfn.XLOOKUP(A2318,Sheet3!A2318:A4652,Sheet3!B2318:B4652)</f>
        <v xml:space="preserve"> Mr</v>
      </c>
      <c r="C2318" s="20" t="str">
        <f>_xlfn.XLOOKUP(A2318,Sheet3!A2318:A4652,Sheet3!C2318:C4652)</f>
        <v>Murakami</v>
      </c>
      <c r="D2318" s="20" t="str">
        <f>_xlfn.XLOOKUP(A2318,Sheet3!A2318:A4652,Sheet3!D2318:D4652)</f>
        <v xml:space="preserve">  Koji</v>
      </c>
      <c r="E2318" s="46">
        <f>_xlfn.XLOOKUP(A2318,Sheet1!$A$2:$A$2336,Sheet1!$B$2:$B$2336)</f>
        <v>20.47</v>
      </c>
      <c r="F2318" s="20">
        <f>_xlfn.XLOOKUP(Table4[[#This Row],[Customer ID]],Sheet1!A2318:A4652,Sheet1!C2318:C4652)</f>
        <v>5.81</v>
      </c>
      <c r="G2318" s="20" t="str">
        <f>_xlfn.XLOOKUP(Table4[[#This Row],[Customer ID]],Sheet1!A2318:A4652,Sheet1!D2318:D4652)</f>
        <v>yes</v>
      </c>
      <c r="H2318" s="20" t="str">
        <f>_xlfn.XLOOKUP(Table4[[#This Row],[Customer ID]],Sheet1!A2318:A4652,Sheet1!E2318:E4652)</f>
        <v>No</v>
      </c>
      <c r="I2318" s="20" t="str">
        <f>_xlfn.XLOOKUP(Table4[[#This Row],[Customer ID]],Sheet1!A2318:A4652,Sheet1!F2318:F4652)</f>
        <v>No</v>
      </c>
      <c r="J2318" s="20">
        <f>_xlfn.XLOOKUP(Table4[[#This Row],[Customer ID]],Sheet1!A2318:A4652,Sheet1!G2318:G4652)</f>
        <v>1</v>
      </c>
      <c r="K2318" s="20" t="str">
        <f>_xlfn.XLOOKUP(Table4[[#This Row],[Customer ID]],Sheet1!A2318:A4652,Sheet1!H2318:H4652)</f>
        <v>No</v>
      </c>
      <c r="L2318" s="20" t="str">
        <f>_xlfn.XLOOKUP(Table4[[#This Row],[Customer ID]],Sheet1!A2318:A4652,Sheet1!I2318:I4652)</f>
        <v>Normal weight</v>
      </c>
      <c r="M2318" s="20" t="str">
        <f>_xlfn.XLOOKUP(A2318,Sheet1!A2318:A4652,Sheet1!J2318:J4652)</f>
        <v>Prediabetes</v>
      </c>
      <c r="N2318" s="48" t="str">
        <f>_xlfn.XLOOKUP(Table4[[#This Row],[Customer ID]],Table3[Customer ID],Table3[Date2])</f>
        <v>7-Dec-1995</v>
      </c>
      <c r="O2318" s="20">
        <f>_xlfn.XLOOKUP(A2318,Table3[Customer ID],Table3[Age])</f>
        <v>27</v>
      </c>
      <c r="P2318" s="20">
        <f>_xlfn.XLOOKUP(A2318,Table3[Customer ID],Table3[children])</f>
        <v>0</v>
      </c>
      <c r="Q2318" s="47">
        <f>_xlfn.XLOOKUP(A2318,Table3[Customer ID],Table3[charges])</f>
        <v>773.54</v>
      </c>
      <c r="R2318" s="20" t="str">
        <f>_xlfn.XLOOKUP(A2318,Table3[Customer ID],Table3[Hospital tier])</f>
        <v>tier - 3</v>
      </c>
      <c r="S2318" s="20" t="str">
        <f>_xlfn.XLOOKUP(A2318,Table3[Customer ID],Table3[City tier])</f>
        <v>tier - 2</v>
      </c>
      <c r="T2318" s="20" t="str">
        <f>_xlfn.XLOOKUP(A2318,Table3[Customer ID],Table3[State ID])</f>
        <v>R1013</v>
      </c>
    </row>
    <row r="2319" spans="1:20" x14ac:dyDescent="0.3">
      <c r="A2319" s="20" t="s">
        <v>2337</v>
      </c>
      <c r="B2319" s="20" t="str">
        <f>_xlfn.XLOOKUP(A2319,Sheet3!A2319:A4653,Sheet3!B2319:B4653)</f>
        <v xml:space="preserve"> Ms</v>
      </c>
      <c r="C2319" s="20" t="str">
        <f>_xlfn.XLOOKUP(A2319,Sheet3!A2319:A4653,Sheet3!C2319:C4653)</f>
        <v>Gagnon</v>
      </c>
      <c r="D2319" s="20" t="str">
        <f>_xlfn.XLOOKUP(A2319,Sheet3!A2319:A4653,Sheet3!D2319:D4653)</f>
        <v xml:space="preserve">  Candice M</v>
      </c>
      <c r="E2319" s="46">
        <f>_xlfn.XLOOKUP(A2319,Sheet1!$A$2:$A$2336,Sheet1!$B$2:$B$2336)</f>
        <v>18.82</v>
      </c>
      <c r="F2319" s="20">
        <f>_xlfn.XLOOKUP(Table4[[#This Row],[Customer ID]],Sheet1!A2319:A4653,Sheet1!C2319:C4653)</f>
        <v>5.51</v>
      </c>
      <c r="G2319" s="20" t="str">
        <f>_xlfn.XLOOKUP(Table4[[#This Row],[Customer ID]],Sheet1!A2319:A4653,Sheet1!D2319:D4653)</f>
        <v>yes</v>
      </c>
      <c r="H2319" s="20" t="str">
        <f>_xlfn.XLOOKUP(Table4[[#This Row],[Customer ID]],Sheet1!A2319:A4653,Sheet1!E2319:E4653)</f>
        <v>No</v>
      </c>
      <c r="I2319" s="20" t="str">
        <f>_xlfn.XLOOKUP(Table4[[#This Row],[Customer ID]],Sheet1!A2319:A4653,Sheet1!F2319:F4653)</f>
        <v>No</v>
      </c>
      <c r="J2319" s="20">
        <f>_xlfn.XLOOKUP(Table4[[#This Row],[Customer ID]],Sheet1!A2319:A4653,Sheet1!G2319:G4653)</f>
        <v>0</v>
      </c>
      <c r="K2319" s="20" t="str">
        <f>_xlfn.XLOOKUP(Table4[[#This Row],[Customer ID]],Sheet1!A2319:A4653,Sheet1!H2319:H4653)</f>
        <v>No</v>
      </c>
      <c r="L2319" s="20" t="str">
        <f>_xlfn.XLOOKUP(Table4[[#This Row],[Customer ID]],Sheet1!A2319:A4653,Sheet1!I2319:I4653)</f>
        <v>Normal weight</v>
      </c>
      <c r="M2319" s="20" t="str">
        <f>_xlfn.XLOOKUP(A2319,Sheet1!A2319:A4653,Sheet1!J2319:J4653)</f>
        <v>Normal</v>
      </c>
      <c r="N2319" s="48" t="str">
        <f>_xlfn.XLOOKUP(Table4[[#This Row],[Customer ID]],Table3[Customer ID],Table3[Date2])</f>
        <v>18-Sep-1996</v>
      </c>
      <c r="O2319" s="20">
        <f>_xlfn.XLOOKUP(A2319,Table3[Customer ID],Table3[Age])</f>
        <v>26</v>
      </c>
      <c r="P2319" s="20">
        <f>_xlfn.XLOOKUP(A2319,Table3[Customer ID],Table3[children])</f>
        <v>0</v>
      </c>
      <c r="Q2319" s="47">
        <f>_xlfn.XLOOKUP(A2319,Table3[Customer ID],Table3[charges])</f>
        <v>770.38</v>
      </c>
      <c r="R2319" s="20" t="str">
        <f>_xlfn.XLOOKUP(A2319,Table3[Customer ID],Table3[Hospital tier])</f>
        <v>tier - 3</v>
      </c>
      <c r="S2319" s="20" t="str">
        <f>_xlfn.XLOOKUP(A2319,Table3[Customer ID],Table3[City tier])</f>
        <v>tier - 2</v>
      </c>
      <c r="T2319" s="20" t="str">
        <f>_xlfn.XLOOKUP(A2319,Table3[Customer ID],Table3[State ID])</f>
        <v>R1012</v>
      </c>
    </row>
    <row r="2320" spans="1:20" x14ac:dyDescent="0.3">
      <c r="A2320" s="20" t="s">
        <v>2338</v>
      </c>
      <c r="B2320" s="20" t="str">
        <f>_xlfn.XLOOKUP(A2320,Sheet3!A2320:A4654,Sheet3!B2320:B4654)</f>
        <v xml:space="preserve"> Mr</v>
      </c>
      <c r="C2320" s="20" t="str">
        <f>_xlfn.XLOOKUP(A2320,Sheet3!A2320:A4654,Sheet3!C2320:C4654)</f>
        <v>Petermann</v>
      </c>
      <c r="D2320" s="20" t="str">
        <f>_xlfn.XLOOKUP(A2320,Sheet3!A2320:A4654,Sheet3!D2320:D4654)</f>
        <v xml:space="preserve">  Theodore A.</v>
      </c>
      <c r="E2320" s="46">
        <f>_xlfn.XLOOKUP(A2320,Sheet1!$A$2:$A$2336,Sheet1!$B$2:$B$2336)</f>
        <v>17.079999999999998</v>
      </c>
      <c r="F2320" s="20">
        <f>_xlfn.XLOOKUP(Table4[[#This Row],[Customer ID]],Sheet1!A2320:A4654,Sheet1!C2320:C4654)</f>
        <v>5.73</v>
      </c>
      <c r="G2320" s="20" t="str">
        <f>_xlfn.XLOOKUP(Table4[[#This Row],[Customer ID]],Sheet1!A2320:A4654,Sheet1!D2320:D4654)</f>
        <v>No</v>
      </c>
      <c r="H2320" s="20" t="str">
        <f>_xlfn.XLOOKUP(Table4[[#This Row],[Customer ID]],Sheet1!A2320:A4654,Sheet1!E2320:E4654)</f>
        <v>No</v>
      </c>
      <c r="I2320" s="20" t="str">
        <f>_xlfn.XLOOKUP(Table4[[#This Row],[Customer ID]],Sheet1!A2320:A4654,Sheet1!F2320:F4654)</f>
        <v>Yes</v>
      </c>
      <c r="J2320" s="20">
        <f>_xlfn.XLOOKUP(Table4[[#This Row],[Customer ID]],Sheet1!A2320:A4654,Sheet1!G2320:G4654)</f>
        <v>1</v>
      </c>
      <c r="K2320" s="20" t="str">
        <f>_xlfn.XLOOKUP(Table4[[#This Row],[Customer ID]],Sheet1!A2320:A4654,Sheet1!H2320:H4654)</f>
        <v>No</v>
      </c>
      <c r="L2320" s="20" t="str">
        <f>_xlfn.XLOOKUP(Table4[[#This Row],[Customer ID]],Sheet1!A2320:A4654,Sheet1!I2320:I4654)</f>
        <v>Under Weight</v>
      </c>
      <c r="M2320" s="20" t="str">
        <f>_xlfn.XLOOKUP(A2320,Sheet1!A2320:A4654,Sheet1!J2320:J4654)</f>
        <v>Prediabetes</v>
      </c>
      <c r="N2320" s="48" t="str">
        <f>_xlfn.XLOOKUP(Table4[[#This Row],[Customer ID]],Table3[Customer ID],Table3[Date2])</f>
        <v>28-Jun-1993</v>
      </c>
      <c r="O2320" s="20">
        <f>_xlfn.XLOOKUP(A2320,Table3[Customer ID],Table3[Age])</f>
        <v>29</v>
      </c>
      <c r="P2320" s="20">
        <f>_xlfn.XLOOKUP(A2320,Table3[Customer ID],Table3[children])</f>
        <v>0</v>
      </c>
      <c r="Q2320" s="47">
        <f>_xlfn.XLOOKUP(A2320,Table3[Customer ID],Table3[charges])</f>
        <v>770</v>
      </c>
      <c r="R2320" s="20" t="str">
        <f>_xlfn.XLOOKUP(A2320,Table3[Customer ID],Table3[Hospital tier])</f>
        <v>tier - 3</v>
      </c>
      <c r="S2320" s="20" t="str">
        <f>_xlfn.XLOOKUP(A2320,Table3[Customer ID],Table3[City tier])</f>
        <v>tier - 3</v>
      </c>
      <c r="T2320" s="20" t="str">
        <f>_xlfn.XLOOKUP(A2320,Table3[Customer ID],Table3[State ID])</f>
        <v>R1013</v>
      </c>
    </row>
    <row r="2321" spans="1:20" x14ac:dyDescent="0.3">
      <c r="A2321" s="20" t="s">
        <v>2339</v>
      </c>
      <c r="B2321" s="20" t="str">
        <f>_xlfn.XLOOKUP(A2321,Sheet3!A2321:A4655,Sheet3!B2321:B4655)</f>
        <v xml:space="preserve"> Ms</v>
      </c>
      <c r="C2321" s="20" t="str">
        <f>_xlfn.XLOOKUP(A2321,Sheet3!A2321:A4655,Sheet3!C2321:C4655)</f>
        <v>Graves - Rostro</v>
      </c>
      <c r="D2321" s="20" t="str">
        <f>_xlfn.XLOOKUP(A2321,Sheet3!A2321:A4655,Sheet3!D2321:D4655)</f>
        <v xml:space="preserve">  Lindy</v>
      </c>
      <c r="E2321" s="46">
        <f>_xlfn.XLOOKUP(A2321,Sheet1!$A$2:$A$2336,Sheet1!$B$2:$B$2336)</f>
        <v>19.21</v>
      </c>
      <c r="F2321" s="20">
        <f>_xlfn.XLOOKUP(Table4[[#This Row],[Customer ID]],Sheet1!A2321:A4655,Sheet1!C2321:C4655)</f>
        <v>5.53</v>
      </c>
      <c r="G2321" s="20" t="str">
        <f>_xlfn.XLOOKUP(Table4[[#This Row],[Customer ID]],Sheet1!A2321:A4655,Sheet1!D2321:D4655)</f>
        <v>yes</v>
      </c>
      <c r="H2321" s="20" t="str">
        <f>_xlfn.XLOOKUP(Table4[[#This Row],[Customer ID]],Sheet1!A2321:A4655,Sheet1!E2321:E4655)</f>
        <v>No</v>
      </c>
      <c r="I2321" s="20" t="str">
        <f>_xlfn.XLOOKUP(Table4[[#This Row],[Customer ID]],Sheet1!A2321:A4655,Sheet1!F2321:F4655)</f>
        <v>No</v>
      </c>
      <c r="J2321" s="20">
        <f>_xlfn.XLOOKUP(Table4[[#This Row],[Customer ID]],Sheet1!A2321:A4655,Sheet1!G2321:G4655)</f>
        <v>0</v>
      </c>
      <c r="K2321" s="20" t="str">
        <f>_xlfn.XLOOKUP(Table4[[#This Row],[Customer ID]],Sheet1!A2321:A4655,Sheet1!H2321:H4655)</f>
        <v>No</v>
      </c>
      <c r="L2321" s="20" t="str">
        <f>_xlfn.XLOOKUP(Table4[[#This Row],[Customer ID]],Sheet1!A2321:A4655,Sheet1!I2321:I4655)</f>
        <v>Normal weight</v>
      </c>
      <c r="M2321" s="20" t="str">
        <f>_xlfn.XLOOKUP(A2321,Sheet1!A2321:A4655,Sheet1!J2321:J4655)</f>
        <v>Normal</v>
      </c>
      <c r="N2321" s="48" t="str">
        <f>_xlfn.XLOOKUP(Table4[[#This Row],[Customer ID]],Table3[Customer ID],Table3[Date2])</f>
        <v>22-Oct-1996</v>
      </c>
      <c r="O2321" s="20">
        <f>_xlfn.XLOOKUP(A2321,Table3[Customer ID],Table3[Age])</f>
        <v>26</v>
      </c>
      <c r="P2321" s="20">
        <f>_xlfn.XLOOKUP(A2321,Table3[Customer ID],Table3[children])</f>
        <v>0</v>
      </c>
      <c r="Q2321" s="47">
        <f>_xlfn.XLOOKUP(A2321,Table3[Customer ID],Table3[charges])</f>
        <v>760</v>
      </c>
      <c r="R2321" s="20" t="str">
        <f>_xlfn.XLOOKUP(A2321,Table3[Customer ID],Table3[Hospital tier])</f>
        <v>tier - 3</v>
      </c>
      <c r="S2321" s="20" t="str">
        <f>_xlfn.XLOOKUP(A2321,Table3[Customer ID],Table3[City tier])</f>
        <v>tier - 3</v>
      </c>
      <c r="T2321" s="20" t="str">
        <f>_xlfn.XLOOKUP(A2321,Table3[Customer ID],Table3[State ID])</f>
        <v>R1013</v>
      </c>
    </row>
    <row r="2322" spans="1:20" x14ac:dyDescent="0.3">
      <c r="A2322" s="20" t="s">
        <v>2340</v>
      </c>
      <c r="B2322" s="20" t="str">
        <f>_xlfn.XLOOKUP(A2322,Sheet3!A2322:A4656,Sheet3!B2322:B4656)</f>
        <v xml:space="preserve"> Mr</v>
      </c>
      <c r="C2322" s="20" t="str">
        <f>_xlfn.XLOOKUP(A2322,Sheet3!A2322:A4656,Sheet3!C2322:C4656)</f>
        <v>Danielson</v>
      </c>
      <c r="D2322" s="20" t="str">
        <f>_xlfn.XLOOKUP(A2322,Sheet3!A2322:A4656,Sheet3!D2322:D4656)</f>
        <v xml:space="preserve">  Thomas</v>
      </c>
      <c r="E2322" s="46">
        <f>_xlfn.XLOOKUP(A2322,Sheet1!$A$2:$A$2336,Sheet1!$B$2:$B$2336)</f>
        <v>17.86</v>
      </c>
      <c r="F2322" s="20">
        <f>_xlfn.XLOOKUP(Table4[[#This Row],[Customer ID]],Sheet1!A2322:A4656,Sheet1!C2322:C4656)</f>
        <v>5.43</v>
      </c>
      <c r="G2322" s="20" t="str">
        <f>_xlfn.XLOOKUP(Table4[[#This Row],[Customer ID]],Sheet1!A2322:A4656,Sheet1!D2322:D4656)</f>
        <v>No</v>
      </c>
      <c r="H2322" s="20" t="str">
        <f>_xlfn.XLOOKUP(Table4[[#This Row],[Customer ID]],Sheet1!A2322:A4656,Sheet1!E2322:E4656)</f>
        <v>No</v>
      </c>
      <c r="I2322" s="20" t="str">
        <f>_xlfn.XLOOKUP(Table4[[#This Row],[Customer ID]],Sheet1!A2322:A4656,Sheet1!F2322:F4656)</f>
        <v>Yes</v>
      </c>
      <c r="J2322" s="20">
        <f>_xlfn.XLOOKUP(Table4[[#This Row],[Customer ID]],Sheet1!A2322:A4656,Sheet1!G2322:G4656)</f>
        <v>1</v>
      </c>
      <c r="K2322" s="20" t="str">
        <f>_xlfn.XLOOKUP(Table4[[#This Row],[Customer ID]],Sheet1!A2322:A4656,Sheet1!H2322:H4656)</f>
        <v>No</v>
      </c>
      <c r="L2322" s="20" t="str">
        <f>_xlfn.XLOOKUP(Table4[[#This Row],[Customer ID]],Sheet1!A2322:A4656,Sheet1!I2322:I4656)</f>
        <v>Under Weight</v>
      </c>
      <c r="M2322" s="20" t="str">
        <f>_xlfn.XLOOKUP(A2322,Sheet1!A2322:A4656,Sheet1!J2322:J4656)</f>
        <v>Normal</v>
      </c>
      <c r="N2322" s="48" t="str">
        <f>_xlfn.XLOOKUP(Table4[[#This Row],[Customer ID]],Table3[Customer ID],Table3[Date2])</f>
        <v>9-Aug-1993</v>
      </c>
      <c r="O2322" s="20">
        <f>_xlfn.XLOOKUP(A2322,Table3[Customer ID],Table3[Age])</f>
        <v>29</v>
      </c>
      <c r="P2322" s="20">
        <f>_xlfn.XLOOKUP(A2322,Table3[Customer ID],Table3[children])</f>
        <v>0</v>
      </c>
      <c r="Q2322" s="47">
        <f>_xlfn.XLOOKUP(A2322,Table3[Customer ID],Table3[charges])</f>
        <v>760</v>
      </c>
      <c r="R2322" s="20" t="str">
        <f>_xlfn.XLOOKUP(A2322,Table3[Customer ID],Table3[Hospital tier])</f>
        <v>tier - 3</v>
      </c>
      <c r="S2322" s="20" t="str">
        <f>_xlfn.XLOOKUP(A2322,Table3[Customer ID],Table3[City tier])</f>
        <v>tier - 1</v>
      </c>
      <c r="T2322" s="20" t="str">
        <f>_xlfn.XLOOKUP(A2322,Table3[Customer ID],Table3[State ID])</f>
        <v>R1013</v>
      </c>
    </row>
    <row r="2323" spans="1:20" x14ac:dyDescent="0.3">
      <c r="A2323" s="20" t="s">
        <v>2341</v>
      </c>
      <c r="B2323" s="20" t="str">
        <f>_xlfn.XLOOKUP(A2323,Sheet3!A2323:A4657,Sheet3!B2323:B4657)</f>
        <v xml:space="preserve"> Ms</v>
      </c>
      <c r="C2323" s="20" t="str">
        <f>_xlfn.XLOOKUP(A2323,Sheet3!A2323:A4657,Sheet3!C2323:C4657)</f>
        <v>Street</v>
      </c>
      <c r="D2323" s="20" t="str">
        <f>_xlfn.XLOOKUP(A2323,Sheet3!A2323:A4657,Sheet3!D2323:D4657)</f>
        <v xml:space="preserve">  Holly</v>
      </c>
      <c r="E2323" s="46">
        <f>_xlfn.XLOOKUP(A2323,Sheet1!$A$2:$A$2336,Sheet1!$B$2:$B$2336)</f>
        <v>21.38</v>
      </c>
      <c r="F2323" s="20">
        <f>_xlfn.XLOOKUP(Table4[[#This Row],[Customer ID]],Sheet1!A2323:A4657,Sheet1!C2323:C4657)</f>
        <v>8.01</v>
      </c>
      <c r="G2323" s="20" t="str">
        <f>_xlfn.XLOOKUP(Table4[[#This Row],[Customer ID]],Sheet1!A2323:A4657,Sheet1!D2323:D4657)</f>
        <v>No</v>
      </c>
      <c r="H2323" s="20" t="str">
        <f>_xlfn.XLOOKUP(Table4[[#This Row],[Customer ID]],Sheet1!A2323:A4657,Sheet1!E2323:E4657)</f>
        <v>No</v>
      </c>
      <c r="I2323" s="20" t="str">
        <f>_xlfn.XLOOKUP(Table4[[#This Row],[Customer ID]],Sheet1!A2323:A4657,Sheet1!F2323:F4657)</f>
        <v>No</v>
      </c>
      <c r="J2323" s="20">
        <f>_xlfn.XLOOKUP(Table4[[#This Row],[Customer ID]],Sheet1!A2323:A4657,Sheet1!G2323:G4657)</f>
        <v>0</v>
      </c>
      <c r="K2323" s="20" t="str">
        <f>_xlfn.XLOOKUP(Table4[[#This Row],[Customer ID]],Sheet1!A2323:A4657,Sheet1!H2323:H4657)</f>
        <v>No</v>
      </c>
      <c r="L2323" s="20" t="str">
        <f>_xlfn.XLOOKUP(Table4[[#This Row],[Customer ID]],Sheet1!A2323:A4657,Sheet1!I2323:I4657)</f>
        <v>Normal weight</v>
      </c>
      <c r="M2323" s="20" t="str">
        <f>_xlfn.XLOOKUP(A2323,Sheet1!A2323:A4657,Sheet1!J2323:J4657)</f>
        <v>Diabetes</v>
      </c>
      <c r="N2323" s="48" t="str">
        <f>_xlfn.XLOOKUP(Table4[[#This Row],[Customer ID]],Table3[Customer ID],Table3[Date2])</f>
        <v>19-Sep-2002</v>
      </c>
      <c r="O2323" s="20">
        <f>_xlfn.XLOOKUP(A2323,Table3[Customer ID],Table3[Age])</f>
        <v>20</v>
      </c>
      <c r="P2323" s="20">
        <f>_xlfn.XLOOKUP(A2323,Table3[Customer ID],Table3[children])</f>
        <v>0</v>
      </c>
      <c r="Q2323" s="47">
        <f>_xlfn.XLOOKUP(A2323,Table3[Customer ID],Table3[charges])</f>
        <v>750</v>
      </c>
      <c r="R2323" s="20" t="str">
        <f>_xlfn.XLOOKUP(A2323,Table3[Customer ID],Table3[Hospital tier])</f>
        <v>tier - 3</v>
      </c>
      <c r="S2323" s="20" t="str">
        <f>_xlfn.XLOOKUP(A2323,Table3[Customer ID],Table3[City tier])</f>
        <v>tier - 1</v>
      </c>
      <c r="T2323" s="20" t="str">
        <f>_xlfn.XLOOKUP(A2323,Table3[Customer ID],Table3[State ID])</f>
        <v>R1012</v>
      </c>
    </row>
    <row r="2324" spans="1:20" x14ac:dyDescent="0.3">
      <c r="A2324" s="20" t="s">
        <v>2342</v>
      </c>
      <c r="B2324" s="20" t="str">
        <f>_xlfn.XLOOKUP(A2324,Sheet3!A2324:A4658,Sheet3!B2324:B4658)</f>
        <v xml:space="preserve"> Mr</v>
      </c>
      <c r="C2324" s="20" t="str">
        <f>_xlfn.XLOOKUP(A2324,Sheet3!A2324:A4658,Sheet3!C2324:C4658)</f>
        <v>Buss</v>
      </c>
      <c r="D2324" s="20" t="str">
        <f>_xlfn.XLOOKUP(A2324,Sheet3!A2324:A4658,Sheet3!D2324:D4658)</f>
        <v xml:space="preserve">  Matthew</v>
      </c>
      <c r="E2324" s="46">
        <f>_xlfn.XLOOKUP(A2324,Sheet1!$A$2:$A$2336,Sheet1!$B$2:$B$2336)</f>
        <v>23.35</v>
      </c>
      <c r="F2324" s="20">
        <f>_xlfn.XLOOKUP(Table4[[#This Row],[Customer ID]],Sheet1!A2324:A4658,Sheet1!C2324:C4658)</f>
        <v>5.94</v>
      </c>
      <c r="G2324" s="20" t="str">
        <f>_xlfn.XLOOKUP(Table4[[#This Row],[Customer ID]],Sheet1!A2324:A4658,Sheet1!D2324:D4658)</f>
        <v>No</v>
      </c>
      <c r="H2324" s="20" t="str">
        <f>_xlfn.XLOOKUP(Table4[[#This Row],[Customer ID]],Sheet1!A2324:A4658,Sheet1!E2324:E4658)</f>
        <v>No</v>
      </c>
      <c r="I2324" s="20" t="str">
        <f>_xlfn.XLOOKUP(Table4[[#This Row],[Customer ID]],Sheet1!A2324:A4658,Sheet1!F2324:F4658)</f>
        <v>No</v>
      </c>
      <c r="J2324" s="20">
        <f>_xlfn.XLOOKUP(Table4[[#This Row],[Customer ID]],Sheet1!A2324:A4658,Sheet1!G2324:G4658)</f>
        <v>0</v>
      </c>
      <c r="K2324" s="20" t="str">
        <f>_xlfn.XLOOKUP(Table4[[#This Row],[Customer ID]],Sheet1!A2324:A4658,Sheet1!H2324:H4658)</f>
        <v>No</v>
      </c>
      <c r="L2324" s="20" t="str">
        <f>_xlfn.XLOOKUP(Table4[[#This Row],[Customer ID]],Sheet1!A2324:A4658,Sheet1!I2324:I4658)</f>
        <v>Normal weight</v>
      </c>
      <c r="M2324" s="20" t="str">
        <f>_xlfn.XLOOKUP(A2324,Sheet1!A2324:A4658,Sheet1!J2324:J4658)</f>
        <v>Prediabetes</v>
      </c>
      <c r="N2324" s="48" t="str">
        <f>_xlfn.XLOOKUP(Table4[[#This Row],[Customer ID]],Table3[Customer ID],Table3[Date2])</f>
        <v>14-Dec-1999</v>
      </c>
      <c r="O2324" s="20">
        <f>_xlfn.XLOOKUP(A2324,Table3[Customer ID],Table3[Age])</f>
        <v>23</v>
      </c>
      <c r="P2324" s="20">
        <f>_xlfn.XLOOKUP(A2324,Table3[Customer ID],Table3[children])</f>
        <v>0</v>
      </c>
      <c r="Q2324" s="47">
        <f>_xlfn.XLOOKUP(A2324,Table3[Customer ID],Table3[charges])</f>
        <v>722.99</v>
      </c>
      <c r="R2324" s="20" t="str">
        <f>_xlfn.XLOOKUP(A2324,Table3[Customer ID],Table3[Hospital tier])</f>
        <v>tier - 3</v>
      </c>
      <c r="S2324" s="20" t="str">
        <f>_xlfn.XLOOKUP(A2324,Table3[Customer ID],Table3[City tier])</f>
        <v>tier - 1</v>
      </c>
      <c r="T2324" s="20" t="str">
        <f>_xlfn.XLOOKUP(A2324,Table3[Customer ID],Table3[State ID])</f>
        <v>R1013</v>
      </c>
    </row>
    <row r="2325" spans="1:20" x14ac:dyDescent="0.3">
      <c r="A2325" s="20" t="s">
        <v>2343</v>
      </c>
      <c r="B2325" s="20" t="str">
        <f>_xlfn.XLOOKUP(A2325,Sheet3!A2325:A4659,Sheet3!B2325:B4659)</f>
        <v xml:space="preserve"> Ms</v>
      </c>
      <c r="C2325" s="20" t="str">
        <f>_xlfn.XLOOKUP(A2325,Sheet3!A2325:A4659,Sheet3!C2325:C4659)</f>
        <v>Duffy</v>
      </c>
      <c r="D2325" s="20" t="str">
        <f>_xlfn.XLOOKUP(A2325,Sheet3!A2325:A4659,Sheet3!D2325:D4659)</f>
        <v xml:space="preserve">  Meghan K</v>
      </c>
      <c r="E2325" s="46">
        <f>_xlfn.XLOOKUP(A2325,Sheet1!$A$2:$A$2336,Sheet1!$B$2:$B$2336)</f>
        <v>22.24</v>
      </c>
      <c r="F2325" s="20">
        <f>_xlfn.XLOOKUP(Table4[[#This Row],[Customer ID]],Sheet1!A2325:A4659,Sheet1!C2325:C4659)</f>
        <v>5.04</v>
      </c>
      <c r="G2325" s="20" t="str">
        <f>_xlfn.XLOOKUP(Table4[[#This Row],[Customer ID]],Sheet1!A2325:A4659,Sheet1!D2325:D4659)</f>
        <v>No</v>
      </c>
      <c r="H2325" s="20" t="str">
        <f>_xlfn.XLOOKUP(Table4[[#This Row],[Customer ID]],Sheet1!A2325:A4659,Sheet1!E2325:E4659)</f>
        <v>No</v>
      </c>
      <c r="I2325" s="20" t="str">
        <f>_xlfn.XLOOKUP(Table4[[#This Row],[Customer ID]],Sheet1!A2325:A4659,Sheet1!F2325:F4659)</f>
        <v>No</v>
      </c>
      <c r="J2325" s="20">
        <f>_xlfn.XLOOKUP(Table4[[#This Row],[Customer ID]],Sheet1!A2325:A4659,Sheet1!G2325:G4659)</f>
        <v>0</v>
      </c>
      <c r="K2325" s="20" t="str">
        <f>_xlfn.XLOOKUP(Table4[[#This Row],[Customer ID]],Sheet1!A2325:A4659,Sheet1!H2325:H4659)</f>
        <v>No</v>
      </c>
      <c r="L2325" s="20" t="str">
        <f>_xlfn.XLOOKUP(Table4[[#This Row],[Customer ID]],Sheet1!A2325:A4659,Sheet1!I2325:I4659)</f>
        <v>Normal weight</v>
      </c>
      <c r="M2325" s="20" t="str">
        <f>_xlfn.XLOOKUP(A2325,Sheet1!A2325:A4659,Sheet1!J2325:J4659)</f>
        <v>Normal</v>
      </c>
      <c r="N2325" s="48" t="str">
        <f>_xlfn.XLOOKUP(Table4[[#This Row],[Customer ID]],Table3[Customer ID],Table3[Date2])</f>
        <v>26-Dec-1999</v>
      </c>
      <c r="O2325" s="20">
        <f>_xlfn.XLOOKUP(A2325,Table3[Customer ID],Table3[Age])</f>
        <v>23</v>
      </c>
      <c r="P2325" s="20">
        <f>_xlfn.XLOOKUP(A2325,Table3[Customer ID],Table3[children])</f>
        <v>0</v>
      </c>
      <c r="Q2325" s="47">
        <f>_xlfn.XLOOKUP(A2325,Table3[Customer ID],Table3[charges])</f>
        <v>700</v>
      </c>
      <c r="R2325" s="20" t="str">
        <f>_xlfn.XLOOKUP(A2325,Table3[Customer ID],Table3[Hospital tier])</f>
        <v>tier - 2</v>
      </c>
      <c r="S2325" s="20" t="str">
        <f>_xlfn.XLOOKUP(A2325,Table3[Customer ID],Table3[City tier])</f>
        <v>tier - 3</v>
      </c>
      <c r="T2325" s="20" t="str">
        <f>_xlfn.XLOOKUP(A2325,Table3[Customer ID],Table3[State ID])</f>
        <v>R1013</v>
      </c>
    </row>
    <row r="2326" spans="1:20" x14ac:dyDescent="0.3">
      <c r="A2326" s="20" t="s">
        <v>2344</v>
      </c>
      <c r="B2326" s="20" t="str">
        <f>_xlfn.XLOOKUP(A2326,Sheet3!A2326:A4660,Sheet3!B2326:B4660)</f>
        <v xml:space="preserve"> Mr</v>
      </c>
      <c r="C2326" s="20" t="str">
        <f>_xlfn.XLOOKUP(A2326,Sheet3!A2326:A4660,Sheet3!C2326:C4660)</f>
        <v>Hines</v>
      </c>
      <c r="D2326" s="20" t="str">
        <f>_xlfn.XLOOKUP(A2326,Sheet3!A2326:A4660,Sheet3!D2326:D4660)</f>
        <v xml:space="preserve">  Fred</v>
      </c>
      <c r="E2326" s="46">
        <f>_xlfn.XLOOKUP(A2326,Sheet1!$A$2:$A$2336,Sheet1!$B$2:$B$2336)</f>
        <v>24.76</v>
      </c>
      <c r="F2326" s="20">
        <f>_xlfn.XLOOKUP(Table4[[#This Row],[Customer ID]],Sheet1!A2326:A4660,Sheet1!C2326:C4660)</f>
        <v>4.54</v>
      </c>
      <c r="G2326" s="20" t="str">
        <f>_xlfn.XLOOKUP(Table4[[#This Row],[Customer ID]],Sheet1!A2326:A4660,Sheet1!D2326:D4660)</f>
        <v>yes</v>
      </c>
      <c r="H2326" s="20" t="str">
        <f>_xlfn.XLOOKUP(Table4[[#This Row],[Customer ID]],Sheet1!A2326:A4660,Sheet1!E2326:E4660)</f>
        <v>No</v>
      </c>
      <c r="I2326" s="20" t="str">
        <f>_xlfn.XLOOKUP(Table4[[#This Row],[Customer ID]],Sheet1!A2326:A4660,Sheet1!F2326:F4660)</f>
        <v>No</v>
      </c>
      <c r="J2326" s="20">
        <f>_xlfn.XLOOKUP(Table4[[#This Row],[Customer ID]],Sheet1!A2326:A4660,Sheet1!G2326:G4660)</f>
        <v>0</v>
      </c>
      <c r="K2326" s="20" t="str">
        <f>_xlfn.XLOOKUP(Table4[[#This Row],[Customer ID]],Sheet1!A2326:A4660,Sheet1!H2326:H4660)</f>
        <v>No</v>
      </c>
      <c r="L2326" s="20" t="str">
        <f>_xlfn.XLOOKUP(Table4[[#This Row],[Customer ID]],Sheet1!A2326:A4660,Sheet1!I2326:I4660)</f>
        <v>Normal weight</v>
      </c>
      <c r="M2326" s="20" t="str">
        <f>_xlfn.XLOOKUP(A2326,Sheet1!A2326:A4660,Sheet1!J2326:J4660)</f>
        <v>Normal</v>
      </c>
      <c r="N2326" s="48" t="str">
        <f>_xlfn.XLOOKUP(Table4[[#This Row],[Customer ID]],Table3[Customer ID],Table3[Date2])</f>
        <v>12-Sep-2001</v>
      </c>
      <c r="O2326" s="20">
        <f>_xlfn.XLOOKUP(A2326,Table3[Customer ID],Table3[Age])</f>
        <v>21</v>
      </c>
      <c r="P2326" s="20">
        <f>_xlfn.XLOOKUP(A2326,Table3[Customer ID],Table3[children])</f>
        <v>0</v>
      </c>
      <c r="Q2326" s="47">
        <f>_xlfn.XLOOKUP(A2326,Table3[Customer ID],Table3[charges])</f>
        <v>687.54</v>
      </c>
      <c r="R2326" s="20" t="str">
        <f>_xlfn.XLOOKUP(A2326,Table3[Customer ID],Table3[Hospital tier])</f>
        <v>tier - 3</v>
      </c>
      <c r="S2326" s="20" t="str">
        <f>_xlfn.XLOOKUP(A2326,Table3[Customer ID],Table3[City tier])</f>
        <v>tier - 2</v>
      </c>
      <c r="T2326" s="20" t="str">
        <f>_xlfn.XLOOKUP(A2326,Table3[Customer ID],Table3[State ID])</f>
        <v>R1013</v>
      </c>
    </row>
    <row r="2327" spans="1:20" x14ac:dyDescent="0.3">
      <c r="A2327" s="20" t="s">
        <v>2345</v>
      </c>
      <c r="B2327" s="20" t="str">
        <f>_xlfn.XLOOKUP(A2327,Sheet3!A2327:A4661,Sheet3!B2327:B4661)</f>
        <v xml:space="preserve"> Mr</v>
      </c>
      <c r="C2327" s="20" t="str">
        <f>_xlfn.XLOOKUP(A2327,Sheet3!A2327:A4661,Sheet3!C2327:C4661)</f>
        <v>Castro</v>
      </c>
      <c r="D2327" s="20" t="str">
        <f>_xlfn.XLOOKUP(A2327,Sheet3!A2327:A4661,Sheet3!D2327:D4661)</f>
        <v xml:space="preserve">  Sebastian</v>
      </c>
      <c r="E2327" s="46">
        <f>_xlfn.XLOOKUP(A2327,Sheet1!$A$2:$A$2336,Sheet1!$B$2:$B$2336)</f>
        <v>20.100000000000001</v>
      </c>
      <c r="F2327" s="20">
        <f>_xlfn.XLOOKUP(Table4[[#This Row],[Customer ID]],Sheet1!A2327:A4661,Sheet1!C2327:C4661)</f>
        <v>5.6</v>
      </c>
      <c r="G2327" s="20" t="str">
        <f>_xlfn.XLOOKUP(Table4[[#This Row],[Customer ID]],Sheet1!A2327:A4661,Sheet1!D2327:D4661)</f>
        <v>yes</v>
      </c>
      <c r="H2327" s="20" t="str">
        <f>_xlfn.XLOOKUP(Table4[[#This Row],[Customer ID]],Sheet1!A2327:A4661,Sheet1!E2327:E4661)</f>
        <v>No</v>
      </c>
      <c r="I2327" s="20" t="str">
        <f>_xlfn.XLOOKUP(Table4[[#This Row],[Customer ID]],Sheet1!A2327:A4661,Sheet1!F2327:F4661)</f>
        <v>Yes</v>
      </c>
      <c r="J2327" s="20">
        <f>_xlfn.XLOOKUP(Table4[[#This Row],[Customer ID]],Sheet1!A2327:A4661,Sheet1!G2327:G4661)</f>
        <v>1</v>
      </c>
      <c r="K2327" s="20" t="str">
        <f>_xlfn.XLOOKUP(Table4[[#This Row],[Customer ID]],Sheet1!A2327:A4661,Sheet1!H2327:H4661)</f>
        <v>No</v>
      </c>
      <c r="L2327" s="20" t="str">
        <f>_xlfn.XLOOKUP(Table4[[#This Row],[Customer ID]],Sheet1!A2327:A4661,Sheet1!I2327:I4661)</f>
        <v>Normal weight</v>
      </c>
      <c r="M2327" s="20" t="str">
        <f>_xlfn.XLOOKUP(A2327,Sheet1!A2327:A4661,Sheet1!J2327:J4661)</f>
        <v>Normal</v>
      </c>
      <c r="N2327" s="48" t="str">
        <f>_xlfn.XLOOKUP(Table4[[#This Row],[Customer ID]],Table3[Customer ID],Table3[Date2])</f>
        <v>9-Nov-1997</v>
      </c>
      <c r="O2327" s="20">
        <f>_xlfn.XLOOKUP(A2327,Table3[Customer ID],Table3[Age])</f>
        <v>25</v>
      </c>
      <c r="P2327" s="20">
        <f>_xlfn.XLOOKUP(A2327,Table3[Customer ID],Table3[children])</f>
        <v>0</v>
      </c>
      <c r="Q2327" s="47">
        <f>_xlfn.XLOOKUP(A2327,Table3[Customer ID],Table3[charges])</f>
        <v>670</v>
      </c>
      <c r="R2327" s="20" t="str">
        <f>_xlfn.XLOOKUP(A2327,Table3[Customer ID],Table3[Hospital tier])</f>
        <v>tier - 3</v>
      </c>
      <c r="S2327" s="20" t="str">
        <f>_xlfn.XLOOKUP(A2327,Table3[Customer ID],Table3[City tier])</f>
        <v>tier - 3</v>
      </c>
      <c r="T2327" s="20" t="str">
        <f>_xlfn.XLOOKUP(A2327,Table3[Customer ID],Table3[State ID])</f>
        <v>R1013</v>
      </c>
    </row>
    <row r="2328" spans="1:20" x14ac:dyDescent="0.3">
      <c r="A2328" s="20" t="s">
        <v>2346</v>
      </c>
      <c r="B2328" s="20" t="str">
        <f>_xlfn.XLOOKUP(A2328,Sheet3!A2328:A4662,Sheet3!B2328:B4662)</f>
        <v xml:space="preserve"> Ms</v>
      </c>
      <c r="C2328" s="20" t="str">
        <f>_xlfn.XLOOKUP(A2328,Sheet3!A2328:A4662,Sheet3!C2328:C4662)</f>
        <v>Howell</v>
      </c>
      <c r="D2328" s="20" t="str">
        <f>_xlfn.XLOOKUP(A2328,Sheet3!A2328:A4662,Sheet3!D2328:D4662)</f>
        <v xml:space="preserve">  Laura</v>
      </c>
      <c r="E2328" s="46">
        <f>_xlfn.XLOOKUP(A2328,Sheet1!$A$2:$A$2336,Sheet1!$B$2:$B$2336)</f>
        <v>21.77</v>
      </c>
      <c r="F2328" s="20">
        <f>_xlfn.XLOOKUP(Table4[[#This Row],[Customer ID]],Sheet1!A2328:A4662,Sheet1!C2328:C4662)</f>
        <v>10.67</v>
      </c>
      <c r="G2328" s="20" t="str">
        <f>_xlfn.XLOOKUP(Table4[[#This Row],[Customer ID]],Sheet1!A2328:A4662,Sheet1!D2328:D4662)</f>
        <v>No</v>
      </c>
      <c r="H2328" s="20" t="str">
        <f>_xlfn.XLOOKUP(Table4[[#This Row],[Customer ID]],Sheet1!A2328:A4662,Sheet1!E2328:E4662)</f>
        <v>No</v>
      </c>
      <c r="I2328" s="20" t="str">
        <f>_xlfn.XLOOKUP(Table4[[#This Row],[Customer ID]],Sheet1!A2328:A4662,Sheet1!F2328:F4662)</f>
        <v>No</v>
      </c>
      <c r="J2328" s="20">
        <f>_xlfn.XLOOKUP(Table4[[#This Row],[Customer ID]],Sheet1!A2328:A4662,Sheet1!G2328:G4662)</f>
        <v>0</v>
      </c>
      <c r="K2328" s="20" t="str">
        <f>_xlfn.XLOOKUP(Table4[[#This Row],[Customer ID]],Sheet1!A2328:A4662,Sheet1!H2328:H4662)</f>
        <v>No</v>
      </c>
      <c r="L2328" s="20" t="str">
        <f>_xlfn.XLOOKUP(Table4[[#This Row],[Customer ID]],Sheet1!A2328:A4662,Sheet1!I2328:I4662)</f>
        <v>Normal weight</v>
      </c>
      <c r="M2328" s="20" t="str">
        <f>_xlfn.XLOOKUP(A2328,Sheet1!A2328:A4662,Sheet1!J2328:J4662)</f>
        <v>Diabetes</v>
      </c>
      <c r="N2328" s="48" t="str">
        <f>_xlfn.XLOOKUP(Table4[[#This Row],[Customer ID]],Table3[Customer ID],Table3[Date2])</f>
        <v>29-Nov-2002</v>
      </c>
      <c r="O2328" s="20">
        <f>_xlfn.XLOOKUP(A2328,Table3[Customer ID],Table3[Age])</f>
        <v>20</v>
      </c>
      <c r="P2328" s="20">
        <f>_xlfn.XLOOKUP(A2328,Table3[Customer ID],Table3[children])</f>
        <v>0</v>
      </c>
      <c r="Q2328" s="47">
        <f>_xlfn.XLOOKUP(A2328,Table3[Customer ID],Table3[charges])</f>
        <v>668</v>
      </c>
      <c r="R2328" s="20" t="str">
        <f>_xlfn.XLOOKUP(A2328,Table3[Customer ID],Table3[Hospital tier])</f>
        <v>tier - 3</v>
      </c>
      <c r="S2328" s="20" t="str">
        <f>_xlfn.XLOOKUP(A2328,Table3[Customer ID],Table3[City tier])</f>
        <v>tier - 2</v>
      </c>
      <c r="T2328" s="20" t="str">
        <f>_xlfn.XLOOKUP(A2328,Table3[Customer ID],Table3[State ID])</f>
        <v>R1012</v>
      </c>
    </row>
    <row r="2329" spans="1:20" x14ac:dyDescent="0.3">
      <c r="A2329" s="20" t="s">
        <v>2347</v>
      </c>
      <c r="B2329" s="20" t="str">
        <f>_xlfn.XLOOKUP(A2329,Sheet3!A2329:A4663,Sheet3!B2329:B4663)</f>
        <v xml:space="preserve"> Ms</v>
      </c>
      <c r="C2329" s="20" t="str">
        <f>_xlfn.XLOOKUP(A2329,Sheet3!A2329:A4663,Sheet3!C2329:C4663)</f>
        <v>Avery</v>
      </c>
      <c r="D2329" s="20" t="str">
        <f>_xlfn.XLOOKUP(A2329,Sheet3!A2329:A4663,Sheet3!D2329:D4663)</f>
        <v xml:space="preserve">  Nicole</v>
      </c>
      <c r="E2329" s="46">
        <f>_xlfn.XLOOKUP(A2329,Sheet1!$A$2:$A$2336,Sheet1!$B$2:$B$2336)</f>
        <v>17.82</v>
      </c>
      <c r="F2329" s="20">
        <f>_xlfn.XLOOKUP(Table4[[#This Row],[Customer ID]],Sheet1!A2329:A4663,Sheet1!C2329:C4663)</f>
        <v>5.26</v>
      </c>
      <c r="G2329" s="20" t="str">
        <f>_xlfn.XLOOKUP(Table4[[#This Row],[Customer ID]],Sheet1!A2329:A4663,Sheet1!D2329:D4663)</f>
        <v>yes</v>
      </c>
      <c r="H2329" s="20" t="str">
        <f>_xlfn.XLOOKUP(Table4[[#This Row],[Customer ID]],Sheet1!A2329:A4663,Sheet1!E2329:E4663)</f>
        <v>No</v>
      </c>
      <c r="I2329" s="20" t="str">
        <f>_xlfn.XLOOKUP(Table4[[#This Row],[Customer ID]],Sheet1!A2329:A4663,Sheet1!F2329:F4663)</f>
        <v>No</v>
      </c>
      <c r="J2329" s="20">
        <f>_xlfn.XLOOKUP(Table4[[#This Row],[Customer ID]],Sheet1!A2329:A4663,Sheet1!G2329:G4663)</f>
        <v>1</v>
      </c>
      <c r="K2329" s="20" t="str">
        <f>_xlfn.XLOOKUP(Table4[[#This Row],[Customer ID]],Sheet1!A2329:A4663,Sheet1!H2329:H4663)</f>
        <v>No</v>
      </c>
      <c r="L2329" s="20" t="str">
        <f>_xlfn.XLOOKUP(Table4[[#This Row],[Customer ID]],Sheet1!A2329:A4663,Sheet1!I2329:I4663)</f>
        <v>Under Weight</v>
      </c>
      <c r="M2329" s="20" t="str">
        <f>_xlfn.XLOOKUP(A2329,Sheet1!A2329:A4663,Sheet1!J2329:J4663)</f>
        <v>Normal</v>
      </c>
      <c r="N2329" s="48" t="str">
        <f>_xlfn.XLOOKUP(Table4[[#This Row],[Customer ID]],Table3[Customer ID],Table3[Date2])</f>
        <v>4-Jul-1995</v>
      </c>
      <c r="O2329" s="20">
        <f>_xlfn.XLOOKUP(A2329,Table3[Customer ID],Table3[Age])</f>
        <v>27</v>
      </c>
      <c r="P2329" s="20">
        <f>_xlfn.XLOOKUP(A2329,Table3[Customer ID],Table3[children])</f>
        <v>0</v>
      </c>
      <c r="Q2329" s="47">
        <f>_xlfn.XLOOKUP(A2329,Table3[Customer ID],Table3[charges])</f>
        <v>650</v>
      </c>
      <c r="R2329" s="20" t="str">
        <f>_xlfn.XLOOKUP(A2329,Table3[Customer ID],Table3[Hospital tier])</f>
        <v>tier - 3</v>
      </c>
      <c r="S2329" s="20" t="str">
        <f>_xlfn.XLOOKUP(A2329,Table3[Customer ID],Table3[City tier])</f>
        <v>tier - 3</v>
      </c>
      <c r="T2329" s="20" t="str">
        <f>_xlfn.XLOOKUP(A2329,Table3[Customer ID],Table3[State ID])</f>
        <v>R1013</v>
      </c>
    </row>
    <row r="2330" spans="1:20" x14ac:dyDescent="0.3">
      <c r="A2330" s="20" t="s">
        <v>2348</v>
      </c>
      <c r="B2330" s="20" t="str">
        <f>_xlfn.XLOOKUP(A2330,Sheet3!A2330:A4664,Sheet3!B2330:B4664)</f>
        <v xml:space="preserve"> Ms</v>
      </c>
      <c r="C2330" s="20" t="str">
        <f>_xlfn.XLOOKUP(A2330,Sheet3!A2330:A4664,Sheet3!C2330:C4664)</f>
        <v>Bohinski</v>
      </c>
      <c r="D2330" s="20" t="str">
        <f>_xlfn.XLOOKUP(A2330,Sheet3!A2330:A4664,Sheet3!D2330:D4664)</f>
        <v xml:space="preserve">  Susan E</v>
      </c>
      <c r="E2330" s="46">
        <f>_xlfn.XLOOKUP(A2330,Sheet1!$A$2:$A$2336,Sheet1!$B$2:$B$2336)</f>
        <v>17.07</v>
      </c>
      <c r="F2330" s="20">
        <f>_xlfn.XLOOKUP(Table4[[#This Row],[Customer ID]],Sheet1!A2330:A4664,Sheet1!C2330:C4664)</f>
        <v>5.22</v>
      </c>
      <c r="G2330" s="20" t="str">
        <f>_xlfn.XLOOKUP(Table4[[#This Row],[Customer ID]],Sheet1!A2330:A4664,Sheet1!D2330:D4664)</f>
        <v>No</v>
      </c>
      <c r="H2330" s="20" t="str">
        <f>_xlfn.XLOOKUP(Table4[[#This Row],[Customer ID]],Sheet1!A2330:A4664,Sheet1!E2330:E4664)</f>
        <v>No</v>
      </c>
      <c r="I2330" s="20" t="str">
        <f>_xlfn.XLOOKUP(Table4[[#This Row],[Customer ID]],Sheet1!A2330:A4664,Sheet1!F2330:F4664)</f>
        <v>Yes</v>
      </c>
      <c r="J2330" s="20">
        <f>_xlfn.XLOOKUP(Table4[[#This Row],[Customer ID]],Sheet1!A2330:A4664,Sheet1!G2330:G4664)</f>
        <v>1</v>
      </c>
      <c r="K2330" s="20" t="str">
        <f>_xlfn.XLOOKUP(Table4[[#This Row],[Customer ID]],Sheet1!A2330:A4664,Sheet1!H2330:H4664)</f>
        <v>No</v>
      </c>
      <c r="L2330" s="20" t="str">
        <f>_xlfn.XLOOKUP(Table4[[#This Row],[Customer ID]],Sheet1!A2330:A4664,Sheet1!I2330:I4664)</f>
        <v>Under Weight</v>
      </c>
      <c r="M2330" s="20" t="str">
        <f>_xlfn.XLOOKUP(A2330,Sheet1!A2330:A4664,Sheet1!J2330:J4664)</f>
        <v>Normal</v>
      </c>
      <c r="N2330" s="48" t="str">
        <f>_xlfn.XLOOKUP(Table4[[#This Row],[Customer ID]],Table3[Customer ID],Table3[Date2])</f>
        <v>1-Jun-1993</v>
      </c>
      <c r="O2330" s="20">
        <f>_xlfn.XLOOKUP(A2330,Table3[Customer ID],Table3[Age])</f>
        <v>30</v>
      </c>
      <c r="P2330" s="20">
        <f>_xlfn.XLOOKUP(A2330,Table3[Customer ID],Table3[children])</f>
        <v>0</v>
      </c>
      <c r="Q2330" s="47">
        <f>_xlfn.XLOOKUP(A2330,Table3[Customer ID],Table3[charges])</f>
        <v>650</v>
      </c>
      <c r="R2330" s="20" t="str">
        <f>_xlfn.XLOOKUP(A2330,Table3[Customer ID],Table3[Hospital tier])</f>
        <v>tier - 3</v>
      </c>
      <c r="S2330" s="20" t="str">
        <f>_xlfn.XLOOKUP(A2330,Table3[Customer ID],Table3[City tier])</f>
        <v>tier - 3</v>
      </c>
      <c r="T2330" s="20" t="str">
        <f>_xlfn.XLOOKUP(A2330,Table3[Customer ID],Table3[State ID])</f>
        <v>R1013</v>
      </c>
    </row>
    <row r="2331" spans="1:20" x14ac:dyDescent="0.3">
      <c r="A2331" s="20" t="s">
        <v>2349</v>
      </c>
      <c r="B2331" s="20" t="str">
        <f>_xlfn.XLOOKUP(A2331,Sheet3!A2331:A4665,Sheet3!B2331:B4665)</f>
        <v xml:space="preserve"> Ms</v>
      </c>
      <c r="C2331" s="20" t="str">
        <f>_xlfn.XLOOKUP(A2331,Sheet3!A2331:A4665,Sheet3!C2331:C4665)</f>
        <v>Kohls</v>
      </c>
      <c r="D2331" s="20" t="str">
        <f>_xlfn.XLOOKUP(A2331,Sheet3!A2331:A4665,Sheet3!D2331:D4665)</f>
        <v xml:space="preserve">  Katy</v>
      </c>
      <c r="E2331" s="46">
        <f>_xlfn.XLOOKUP(A2331,Sheet1!$A$2:$A$2336,Sheet1!$B$2:$B$2336)</f>
        <v>22.24</v>
      </c>
      <c r="F2331" s="20">
        <f>_xlfn.XLOOKUP(Table4[[#This Row],[Customer ID]],Sheet1!A2331:A4665,Sheet1!C2331:C4665)</f>
        <v>4.29</v>
      </c>
      <c r="G2331" s="20" t="str">
        <f>_xlfn.XLOOKUP(Table4[[#This Row],[Customer ID]],Sheet1!A2331:A4665,Sheet1!D2331:D4665)</f>
        <v>yes</v>
      </c>
      <c r="H2331" s="20" t="str">
        <f>_xlfn.XLOOKUP(Table4[[#This Row],[Customer ID]],Sheet1!A2331:A4665,Sheet1!E2331:E4665)</f>
        <v>No</v>
      </c>
      <c r="I2331" s="20" t="str">
        <f>_xlfn.XLOOKUP(Table4[[#This Row],[Customer ID]],Sheet1!A2331:A4665,Sheet1!F2331:F4665)</f>
        <v>No</v>
      </c>
      <c r="J2331" s="20">
        <f>_xlfn.XLOOKUP(Table4[[#This Row],[Customer ID]],Sheet1!A2331:A4665,Sheet1!G2331:G4665)</f>
        <v>0</v>
      </c>
      <c r="K2331" s="20" t="str">
        <f>_xlfn.XLOOKUP(Table4[[#This Row],[Customer ID]],Sheet1!A2331:A4665,Sheet1!H2331:H4665)</f>
        <v>No</v>
      </c>
      <c r="L2331" s="20" t="str">
        <f>_xlfn.XLOOKUP(Table4[[#This Row],[Customer ID]],Sheet1!A2331:A4665,Sheet1!I2331:I4665)</f>
        <v>Normal weight</v>
      </c>
      <c r="M2331" s="20" t="str">
        <f>_xlfn.XLOOKUP(A2331,Sheet1!A2331:A4665,Sheet1!J2331:J4665)</f>
        <v>Normal</v>
      </c>
      <c r="N2331" s="48" t="str">
        <f>_xlfn.XLOOKUP(Table4[[#This Row],[Customer ID]],Table3[Customer ID],Table3[Date2])</f>
        <v>20-Nov-2001</v>
      </c>
      <c r="O2331" s="20">
        <f>_xlfn.XLOOKUP(A2331,Table3[Customer ID],Table3[Age])</f>
        <v>21</v>
      </c>
      <c r="P2331" s="20">
        <f>_xlfn.XLOOKUP(A2331,Table3[Customer ID],Table3[children])</f>
        <v>0</v>
      </c>
      <c r="Q2331" s="47">
        <f>_xlfn.XLOOKUP(A2331,Table3[Customer ID],Table3[charges])</f>
        <v>646.14</v>
      </c>
      <c r="R2331" s="20" t="str">
        <f>_xlfn.XLOOKUP(A2331,Table3[Customer ID],Table3[Hospital tier])</f>
        <v>tier - 3</v>
      </c>
      <c r="S2331" s="20" t="str">
        <f>_xlfn.XLOOKUP(A2331,Table3[Customer ID],Table3[City tier])</f>
        <v>tier - 3</v>
      </c>
      <c r="T2331" s="20" t="str">
        <f>_xlfn.XLOOKUP(A2331,Table3[Customer ID],Table3[State ID])</f>
        <v>R1012</v>
      </c>
    </row>
    <row r="2332" spans="1:20" x14ac:dyDescent="0.3">
      <c r="A2332" s="20" t="s">
        <v>2350</v>
      </c>
      <c r="B2332" s="20" t="str">
        <f>_xlfn.XLOOKUP(A2332,Sheet3!A2332:A4666,Sheet3!B2332:B4666)</f>
        <v xml:space="preserve"> Mr</v>
      </c>
      <c r="C2332" s="20" t="str">
        <f>_xlfn.XLOOKUP(A2332,Sheet3!A2332:A4666,Sheet3!C2332:C4666)</f>
        <v>Brietzke</v>
      </c>
      <c r="D2332" s="20" t="str">
        <f>_xlfn.XLOOKUP(A2332,Sheet3!A2332:A4666,Sheet3!D2332:D4666)</f>
        <v xml:space="preserve">  Jordan</v>
      </c>
      <c r="E2332" s="46">
        <f>_xlfn.XLOOKUP(A2332,Sheet1!$A$2:$A$2336,Sheet1!$B$2:$B$2336)</f>
        <v>22.34</v>
      </c>
      <c r="F2332" s="20">
        <f>_xlfn.XLOOKUP(Table4[[#This Row],[Customer ID]],Sheet1!A2332:A4666,Sheet1!C2332:C4666)</f>
        <v>5.57</v>
      </c>
      <c r="G2332" s="20" t="str">
        <f>_xlfn.XLOOKUP(Table4[[#This Row],[Customer ID]],Sheet1!A2332:A4666,Sheet1!D2332:D4666)</f>
        <v>No</v>
      </c>
      <c r="H2332" s="20" t="str">
        <f>_xlfn.XLOOKUP(Table4[[#This Row],[Customer ID]],Sheet1!A2332:A4666,Sheet1!E2332:E4666)</f>
        <v>No</v>
      </c>
      <c r="I2332" s="20" t="str">
        <f>_xlfn.XLOOKUP(Table4[[#This Row],[Customer ID]],Sheet1!A2332:A4666,Sheet1!F2332:F4666)</f>
        <v>No</v>
      </c>
      <c r="J2332" s="20">
        <f>_xlfn.XLOOKUP(Table4[[#This Row],[Customer ID]],Sheet1!A2332:A4666,Sheet1!G2332:G4666)</f>
        <v>1</v>
      </c>
      <c r="K2332" s="20" t="str">
        <f>_xlfn.XLOOKUP(Table4[[#This Row],[Customer ID]],Sheet1!A2332:A4666,Sheet1!H2332:H4666)</f>
        <v>No</v>
      </c>
      <c r="L2332" s="20" t="str">
        <f>_xlfn.XLOOKUP(Table4[[#This Row],[Customer ID]],Sheet1!A2332:A4666,Sheet1!I2332:I4666)</f>
        <v>Normal weight</v>
      </c>
      <c r="M2332" s="20" t="str">
        <f>_xlfn.XLOOKUP(A2332,Sheet1!A2332:A4666,Sheet1!J2332:J4666)</f>
        <v>Normal</v>
      </c>
      <c r="N2332" s="48" t="str">
        <f>_xlfn.XLOOKUP(Table4[[#This Row],[Customer ID]],Table3[Customer ID],Table3[Date2])</f>
        <v>27-Jul-1998</v>
      </c>
      <c r="O2332" s="20">
        <f>_xlfn.XLOOKUP(A2332,Table3[Customer ID],Table3[Age])</f>
        <v>24</v>
      </c>
      <c r="P2332" s="20">
        <f>_xlfn.XLOOKUP(A2332,Table3[Customer ID],Table3[children])</f>
        <v>0</v>
      </c>
      <c r="Q2332" s="47">
        <f>_xlfn.XLOOKUP(A2332,Table3[Customer ID],Table3[charges])</f>
        <v>637.26</v>
      </c>
      <c r="R2332" s="20" t="str">
        <f>_xlfn.XLOOKUP(A2332,Table3[Customer ID],Table3[Hospital tier])</f>
        <v>tier - 3</v>
      </c>
      <c r="S2332" s="20" t="str">
        <f>_xlfn.XLOOKUP(A2332,Table3[Customer ID],Table3[City tier])</f>
        <v>tier - 3</v>
      </c>
      <c r="T2332" s="20" t="str">
        <f>_xlfn.XLOOKUP(A2332,Table3[Customer ID],Table3[State ID])</f>
        <v>R1013</v>
      </c>
    </row>
    <row r="2333" spans="1:20" x14ac:dyDescent="0.3">
      <c r="A2333" s="20" t="s">
        <v>2351</v>
      </c>
      <c r="B2333" s="20" t="str">
        <f>_xlfn.XLOOKUP(A2333,Sheet3!A2333:A4667,Sheet3!B2333:B4667)</f>
        <v xml:space="preserve"> Mr</v>
      </c>
      <c r="C2333" s="20" t="str">
        <f>_xlfn.XLOOKUP(A2333,Sheet3!A2333:A4667,Sheet3!C2333:C4667)</f>
        <v>Riveros Gonzalez</v>
      </c>
      <c r="D2333" s="20" t="str">
        <f>_xlfn.XLOOKUP(A2333,Sheet3!A2333:A4667,Sheet3!D2333:D4667)</f>
        <v xml:space="preserve">  Juan D. Sr.</v>
      </c>
      <c r="E2333" s="46">
        <f>_xlfn.XLOOKUP(A2333,Sheet1!$A$2:$A$2336,Sheet1!$B$2:$B$2336)</f>
        <v>17.7</v>
      </c>
      <c r="F2333" s="20">
        <f>_xlfn.XLOOKUP(Table4[[#This Row],[Customer ID]],Sheet1!A2333:A4667,Sheet1!C2333:C4667)</f>
        <v>6.28</v>
      </c>
      <c r="G2333" s="20" t="str">
        <f>_xlfn.XLOOKUP(Table4[[#This Row],[Customer ID]],Sheet1!A2333:A4667,Sheet1!D2333:D4667)</f>
        <v>No</v>
      </c>
      <c r="H2333" s="20" t="str">
        <f>_xlfn.XLOOKUP(Table4[[#This Row],[Customer ID]],Sheet1!A2333:A4667,Sheet1!E2333:E4667)</f>
        <v>No</v>
      </c>
      <c r="I2333" s="20" t="str">
        <f>_xlfn.XLOOKUP(Table4[[#This Row],[Customer ID]],Sheet1!A2333:A4667,Sheet1!F2333:F4667)</f>
        <v>No</v>
      </c>
      <c r="J2333" s="20">
        <f>_xlfn.XLOOKUP(Table4[[#This Row],[Customer ID]],Sheet1!A2333:A4667,Sheet1!G2333:G4667)</f>
        <v>1</v>
      </c>
      <c r="K2333" s="20" t="str">
        <f>_xlfn.XLOOKUP(Table4[[#This Row],[Customer ID]],Sheet1!A2333:A4667,Sheet1!H2333:H4667)</f>
        <v>No</v>
      </c>
      <c r="L2333" s="20" t="str">
        <f>_xlfn.XLOOKUP(Table4[[#This Row],[Customer ID]],Sheet1!A2333:A4667,Sheet1!I2333:I4667)</f>
        <v>Under Weight</v>
      </c>
      <c r="M2333" s="20" t="str">
        <f>_xlfn.XLOOKUP(A2333,Sheet1!A2333:A4667,Sheet1!J2333:J4667)</f>
        <v>Prediabetes</v>
      </c>
      <c r="N2333" s="48" t="str">
        <f>_xlfn.XLOOKUP(Table4[[#This Row],[Customer ID]],Table3[Customer ID],Table3[Date2])</f>
        <v>13-Sep-1992</v>
      </c>
      <c r="O2333" s="20">
        <f>_xlfn.XLOOKUP(A2333,Table3[Customer ID],Table3[Age])</f>
        <v>30</v>
      </c>
      <c r="P2333" s="20">
        <f>_xlfn.XLOOKUP(A2333,Table3[Customer ID],Table3[children])</f>
        <v>0</v>
      </c>
      <c r="Q2333" s="47">
        <f>_xlfn.XLOOKUP(A2333,Table3[Customer ID],Table3[charges])</f>
        <v>604.54</v>
      </c>
      <c r="R2333" s="20" t="str">
        <f>_xlfn.XLOOKUP(A2333,Table3[Customer ID],Table3[Hospital tier])</f>
        <v>tier - 3</v>
      </c>
      <c r="S2333" s="20" t="str">
        <f>_xlfn.XLOOKUP(A2333,Table3[Customer ID],Table3[City tier])</f>
        <v>tier - 3</v>
      </c>
      <c r="T2333" s="20" t="str">
        <f>_xlfn.XLOOKUP(A2333,Table3[Customer ID],Table3[State ID])</f>
        <v>R1013</v>
      </c>
    </row>
    <row r="2334" spans="1:20" x14ac:dyDescent="0.3">
      <c r="A2334" s="20" t="s">
        <v>2352</v>
      </c>
      <c r="B2334" s="20" t="str">
        <f>_xlfn.XLOOKUP(A2334,Sheet3!A2334:A4668,Sheet3!B2334:B4668)</f>
        <v xml:space="preserve"> Ms</v>
      </c>
      <c r="C2334" s="20" t="str">
        <f>_xlfn.XLOOKUP(A2334,Sheet3!A2334:A4668,Sheet3!C2334:C4668)</f>
        <v>Albano</v>
      </c>
      <c r="D2334" s="20" t="str">
        <f>_xlfn.XLOOKUP(A2334,Sheet3!A2334:A4668,Sheet3!D2334:D4668)</f>
        <v xml:space="preserve">  Julie</v>
      </c>
      <c r="E2334" s="46">
        <f>_xlfn.XLOOKUP(A2334,Sheet1!$A$2:$A$2336,Sheet1!$B$2:$B$2336)</f>
        <v>16.47</v>
      </c>
      <c r="F2334" s="20">
        <f>_xlfn.XLOOKUP(Table4[[#This Row],[Customer ID]],Sheet1!A2334:A4668,Sheet1!C2334:C4668)</f>
        <v>6.35</v>
      </c>
      <c r="G2334" s="20" t="str">
        <f>_xlfn.XLOOKUP(Table4[[#This Row],[Customer ID]],Sheet1!A2334:A4668,Sheet1!D2334:D4668)</f>
        <v>No</v>
      </c>
      <c r="H2334" s="20" t="str">
        <f>_xlfn.XLOOKUP(Table4[[#This Row],[Customer ID]],Sheet1!A2334:A4668,Sheet1!E2334:E4668)</f>
        <v>No</v>
      </c>
      <c r="I2334" s="20" t="str">
        <f>_xlfn.XLOOKUP(Table4[[#This Row],[Customer ID]],Sheet1!A2334:A4668,Sheet1!F2334:F4668)</f>
        <v>Yes</v>
      </c>
      <c r="J2334" s="20">
        <f>_xlfn.XLOOKUP(Table4[[#This Row],[Customer ID]],Sheet1!A2334:A4668,Sheet1!G2334:G4668)</f>
        <v>1</v>
      </c>
      <c r="K2334" s="20" t="str">
        <f>_xlfn.XLOOKUP(Table4[[#This Row],[Customer ID]],Sheet1!A2334:A4668,Sheet1!H2334:H4668)</f>
        <v>No</v>
      </c>
      <c r="L2334" s="20" t="str">
        <f>_xlfn.XLOOKUP(Table4[[#This Row],[Customer ID]],Sheet1!A2334:A4668,Sheet1!I2334:I4668)</f>
        <v>Under Weight</v>
      </c>
      <c r="M2334" s="20" t="str">
        <f>_xlfn.XLOOKUP(A2334,Sheet1!A2334:A4668,Sheet1!J2334:J4668)</f>
        <v>Prediabetes</v>
      </c>
      <c r="N2334" s="48" t="str">
        <f>_xlfn.XLOOKUP(Table4[[#This Row],[Customer ID]],Table3[Customer ID],Table3[Date2])</f>
        <v>30-Jun-1993</v>
      </c>
      <c r="O2334" s="20">
        <f>_xlfn.XLOOKUP(A2334,Table3[Customer ID],Table3[Age])</f>
        <v>29</v>
      </c>
      <c r="P2334" s="20">
        <f>_xlfn.XLOOKUP(A2334,Table3[Customer ID],Table3[children])</f>
        <v>0</v>
      </c>
      <c r="Q2334" s="47">
        <f>_xlfn.XLOOKUP(A2334,Table3[Customer ID],Table3[charges])</f>
        <v>600</v>
      </c>
      <c r="R2334" s="20" t="str">
        <f>_xlfn.XLOOKUP(A2334,Table3[Customer ID],Table3[Hospital tier])</f>
        <v>tier - 2</v>
      </c>
      <c r="S2334" s="20" t="str">
        <f>_xlfn.XLOOKUP(A2334,Table3[Customer ID],Table3[City tier])</f>
        <v>tier - 1</v>
      </c>
      <c r="T2334" s="20" t="str">
        <f>_xlfn.XLOOKUP(A2334,Table3[Customer ID],Table3[State ID])</f>
        <v>R1013</v>
      </c>
    </row>
    <row r="2335" spans="1:20" x14ac:dyDescent="0.3">
      <c r="A2335" s="20" t="s">
        <v>2353</v>
      </c>
      <c r="B2335" s="20" t="str">
        <f>_xlfn.XLOOKUP(A2335,Sheet3!A2335:A4669,Sheet3!B2335:B4669)</f>
        <v xml:space="preserve"> Mr</v>
      </c>
      <c r="C2335" s="20" t="str">
        <f>_xlfn.XLOOKUP(A2335,Sheet3!A2335:A4669,Sheet3!C2335:C4669)</f>
        <v>Rosendahl</v>
      </c>
      <c r="D2335" s="20" t="str">
        <f>_xlfn.XLOOKUP(A2335,Sheet3!A2335:A4669,Sheet3!D2335:D4669)</f>
        <v xml:space="preserve">  Evan P</v>
      </c>
      <c r="E2335" s="46">
        <f>_xlfn.XLOOKUP(A2335,Sheet1!$A$2:$A$2336,Sheet1!$B$2:$B$2336)</f>
        <v>17.600000000000001</v>
      </c>
      <c r="F2335" s="20">
        <f>_xlfn.XLOOKUP(Table4[[#This Row],[Customer ID]],Sheet1!A2335:A4669,Sheet1!C2335:C4669)</f>
        <v>4.3899999999999997</v>
      </c>
      <c r="G2335" s="20" t="str">
        <f>_xlfn.XLOOKUP(Table4[[#This Row],[Customer ID]],Sheet1!A2335:A4669,Sheet1!D2335:D4669)</f>
        <v>No</v>
      </c>
      <c r="H2335" s="20" t="str">
        <f>_xlfn.XLOOKUP(Table4[[#This Row],[Customer ID]],Sheet1!A2335:A4669,Sheet1!E2335:E4669)</f>
        <v>No</v>
      </c>
      <c r="I2335" s="20" t="str">
        <f>_xlfn.XLOOKUP(Table4[[#This Row],[Customer ID]],Sheet1!A2335:A4669,Sheet1!F2335:F4669)</f>
        <v>No</v>
      </c>
      <c r="J2335" s="20">
        <f>_xlfn.XLOOKUP(Table4[[#This Row],[Customer ID]],Sheet1!A2335:A4669,Sheet1!G2335:G4669)</f>
        <v>1</v>
      </c>
      <c r="K2335" s="20" t="str">
        <f>_xlfn.XLOOKUP(Table4[[#This Row],[Customer ID]],Sheet1!A2335:A4669,Sheet1!H2335:H4669)</f>
        <v>No</v>
      </c>
      <c r="L2335" s="20" t="str">
        <f>_xlfn.XLOOKUP(Table4[[#This Row],[Customer ID]],Sheet1!A2335:A4669,Sheet1!I2335:I4669)</f>
        <v>Under Weight</v>
      </c>
      <c r="M2335" s="20" t="str">
        <f>_xlfn.XLOOKUP(A2335,Sheet1!A2335:A4669,Sheet1!J2335:J4669)</f>
        <v>Normal</v>
      </c>
      <c r="N2335" s="48" t="str">
        <f>_xlfn.XLOOKUP(Table4[[#This Row],[Customer ID]],Table3[Customer ID],Table3[Date2])</f>
        <v>30-Nov-1992</v>
      </c>
      <c r="O2335" s="20">
        <f>_xlfn.XLOOKUP(A2335,Table3[Customer ID],Table3[Age])</f>
        <v>30</v>
      </c>
      <c r="P2335" s="20">
        <f>_xlfn.XLOOKUP(A2335,Table3[Customer ID],Table3[children])</f>
        <v>0</v>
      </c>
      <c r="Q2335" s="47">
        <f>_xlfn.XLOOKUP(A2335,Table3[Customer ID],Table3[charges])</f>
        <v>570.62</v>
      </c>
      <c r="R2335" s="20" t="str">
        <f>_xlfn.XLOOKUP(A2335,Table3[Customer ID],Table3[Hospital tier])</f>
        <v>tier - 2</v>
      </c>
      <c r="S2335" s="20" t="str">
        <f>_xlfn.XLOOKUP(A2335,Table3[Customer ID],Table3[City tier])</f>
        <v>tier - 1</v>
      </c>
      <c r="T2335" s="20" t="str">
        <f>_xlfn.XLOOKUP(A2335,Table3[Customer ID],Table3[State ID])</f>
        <v>R1013</v>
      </c>
    </row>
    <row r="2336" spans="1:20" x14ac:dyDescent="0.3">
      <c r="A2336" s="20" t="s">
        <v>2354</v>
      </c>
      <c r="B2336" s="20" t="str">
        <f>_xlfn.XLOOKUP(A2336,Sheet3!A2336:A4670,Sheet3!B2336:B4670)</f>
        <v xml:space="preserve"> Mr</v>
      </c>
      <c r="C2336" s="20" t="str">
        <f>_xlfn.XLOOKUP(A2336,Sheet3!A2336:A4670,Sheet3!C2336:C4670)</f>
        <v>German</v>
      </c>
      <c r="D2336" s="20" t="str">
        <f>_xlfn.XLOOKUP(A2336,Sheet3!A2336:A4670,Sheet3!D2336:D4670)</f>
        <v xml:space="preserve">  Aaron K</v>
      </c>
      <c r="E2336" s="46">
        <f>_xlfn.XLOOKUP(A2336,Sheet1!$A$2:$A$2336,Sheet1!$B$2:$B$2336)</f>
        <v>17.579999999999998</v>
      </c>
      <c r="F2336" s="20">
        <f>_xlfn.XLOOKUP(Table4[[#This Row],[Customer ID]],Sheet1!A2336:A4670,Sheet1!C2336:C4670)</f>
        <v>4.51</v>
      </c>
      <c r="G2336" s="20" t="str">
        <f>_xlfn.XLOOKUP(Table4[[#This Row],[Customer ID]],Sheet1!A2336:A4670,Sheet1!D2336:D4670)</f>
        <v>No</v>
      </c>
      <c r="H2336" s="20" t="str">
        <f>_xlfn.XLOOKUP(Table4[[#This Row],[Customer ID]],Sheet1!A2336:A4670,Sheet1!E2336:E4670)</f>
        <v>No</v>
      </c>
      <c r="I2336" s="20" t="str">
        <f>_xlfn.XLOOKUP(Table4[[#This Row],[Customer ID]],Sheet1!A2336:A4670,Sheet1!F2336:F4670)</f>
        <v>No</v>
      </c>
      <c r="J2336" s="20">
        <f>_xlfn.XLOOKUP(Table4[[#This Row],[Customer ID]],Sheet1!A2336:A4670,Sheet1!G2336:G4670)</f>
        <v>1</v>
      </c>
      <c r="K2336" s="20" t="str">
        <f>_xlfn.XLOOKUP(Table4[[#This Row],[Customer ID]],Sheet1!A2336:A4670,Sheet1!H2336:H4670)</f>
        <v>No</v>
      </c>
      <c r="L2336" s="20" t="str">
        <f>_xlfn.XLOOKUP(Table4[[#This Row],[Customer ID]],Sheet1!A2336:A4670,Sheet1!I2336:I4670)</f>
        <v>Under Weight</v>
      </c>
      <c r="M2336" s="20" t="str">
        <f>_xlfn.XLOOKUP(A2336,Sheet1!A2336:A4670,Sheet1!J2336:J4670)</f>
        <v>Normal</v>
      </c>
      <c r="N2336" s="48" t="str">
        <f>_xlfn.XLOOKUP(Table4[[#This Row],[Customer ID]],Table3[Customer ID],Table3[Date2])</f>
        <v>9-Jul-1992</v>
      </c>
      <c r="O2336" s="20">
        <f>_xlfn.XLOOKUP(A2336,Table3[Customer ID],Table3[Age])</f>
        <v>30</v>
      </c>
      <c r="P2336" s="20">
        <f>_xlfn.XLOOKUP(A2336,Table3[Customer ID],Table3[children])</f>
        <v>0</v>
      </c>
      <c r="Q2336" s="47">
        <f>_xlfn.XLOOKUP(A2336,Table3[Customer ID],Table3[charges])</f>
        <v>563.84</v>
      </c>
      <c r="R2336" s="20" t="str">
        <f>_xlfn.XLOOKUP(A2336,Table3[Customer ID],Table3[Hospital tier])</f>
        <v>tier - 2</v>
      </c>
      <c r="S2336" s="20" t="str">
        <f>_xlfn.XLOOKUP(A2336,Table3[Customer ID],Table3[City tier])</f>
        <v>tier - 3</v>
      </c>
      <c r="T2336" s="20" t="str">
        <f>_xlfn.XLOOKUP(A2336,Table3[Customer ID],Table3[State ID])</f>
        <v>R1013</v>
      </c>
    </row>
    <row r="2337" spans="2:20" x14ac:dyDescent="0.3">
      <c r="B2337" s="53"/>
      <c r="C2337" s="53"/>
      <c r="D2337" s="53"/>
      <c r="E2337" s="53"/>
      <c r="F2337" s="53"/>
      <c r="G2337" s="53"/>
      <c r="H2337" s="53"/>
      <c r="I2337" s="53"/>
      <c r="J2337" s="53"/>
      <c r="K2337" s="53"/>
      <c r="L2337" s="53"/>
      <c r="M2337" s="53"/>
      <c r="N2337" s="54"/>
      <c r="P2337" s="53"/>
      <c r="Q2337" s="55">
        <f>SUBTOTAL(101,Table4[charges])</f>
        <v>13529.918034261262</v>
      </c>
      <c r="R2337" s="53"/>
      <c r="S2337" s="53"/>
      <c r="T2337" s="53"/>
    </row>
  </sheetData>
  <phoneticPr fontId="3" type="noConversion"/>
  <pageMargins left="0.7" right="0.7" top="0.75" bottom="0.75" header="0.3" footer="0.3"/>
  <ignoredErrors>
    <ignoredError sqref="F3 F4:F2336 J3:J2336" formulaRange="1"/>
  </ignoredErrors>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E98033-E4F6-4F27-8CD9-9FEF858AC0EF}">
  <dimension ref="A1:E35"/>
  <sheetViews>
    <sheetView workbookViewId="0">
      <selection activeCell="B36" sqref="A33:B36"/>
    </sheetView>
  </sheetViews>
  <sheetFormatPr defaultRowHeight="14.4" x14ac:dyDescent="0.3"/>
  <cols>
    <col min="1" max="1" width="10.77734375" bestFit="1" customWidth="1"/>
    <col min="2" max="2" width="21" bestFit="1" customWidth="1"/>
    <col min="3" max="3" width="4.6640625" bestFit="1" customWidth="1"/>
    <col min="4" max="4" width="4" bestFit="1" customWidth="1"/>
    <col min="5" max="5" width="10.77734375" bestFit="1" customWidth="1"/>
    <col min="6" max="6" width="25.88671875" bestFit="1" customWidth="1"/>
    <col min="7" max="8" width="19.88671875" bestFit="1" customWidth="1"/>
    <col min="9" max="9" width="25.88671875" bestFit="1" customWidth="1"/>
    <col min="10" max="12" width="8" bestFit="1" customWidth="1"/>
    <col min="13" max="15" width="9" bestFit="1" customWidth="1"/>
    <col min="16" max="17" width="8" bestFit="1" customWidth="1"/>
    <col min="18" max="18" width="9" bestFit="1" customWidth="1"/>
    <col min="19" max="21" width="8" bestFit="1" customWidth="1"/>
    <col min="22" max="25" width="9" bestFit="1" customWidth="1"/>
    <col min="26" max="27" width="8" bestFit="1" customWidth="1"/>
    <col min="28" max="28" width="9" bestFit="1" customWidth="1"/>
    <col min="29" max="29" width="8" bestFit="1" customWidth="1"/>
    <col min="30" max="30" width="9" bestFit="1" customWidth="1"/>
    <col min="31" max="31" width="8" bestFit="1" customWidth="1"/>
    <col min="32" max="32" width="5" bestFit="1" customWidth="1"/>
    <col min="33" max="33" width="8" bestFit="1" customWidth="1"/>
    <col min="34" max="37" width="9" bestFit="1" customWidth="1"/>
    <col min="38" max="39" width="8" bestFit="1" customWidth="1"/>
    <col min="40" max="43" width="9" bestFit="1" customWidth="1"/>
    <col min="44" max="44" width="8" bestFit="1" customWidth="1"/>
    <col min="45" max="45" width="7" bestFit="1" customWidth="1"/>
    <col min="46" max="47" width="8" bestFit="1" customWidth="1"/>
    <col min="48" max="50" width="7" bestFit="1" customWidth="1"/>
    <col min="51" max="51" width="10.77734375" bestFit="1" customWidth="1"/>
    <col min="52" max="1336" width="15.5546875" bestFit="1" customWidth="1"/>
    <col min="1337" max="1337" width="10.77734375" bestFit="1" customWidth="1"/>
  </cols>
  <sheetData>
    <row r="1" spans="1:5" x14ac:dyDescent="0.3">
      <c r="A1" s="50" t="s">
        <v>10459</v>
      </c>
      <c r="B1" s="50" t="s">
        <v>10468</v>
      </c>
    </row>
    <row r="2" spans="1:5" x14ac:dyDescent="0.3">
      <c r="A2" s="50" t="s">
        <v>10460</v>
      </c>
      <c r="B2" t="s">
        <v>6800</v>
      </c>
      <c r="C2" t="s">
        <v>7674</v>
      </c>
      <c r="D2" t="s">
        <v>6797</v>
      </c>
      <c r="E2" t="s">
        <v>10458</v>
      </c>
    </row>
    <row r="3" spans="1:5" x14ac:dyDescent="0.3">
      <c r="A3" s="51" t="s">
        <v>11</v>
      </c>
      <c r="B3">
        <v>530</v>
      </c>
      <c r="C3">
        <v>79</v>
      </c>
      <c r="D3">
        <v>503</v>
      </c>
      <c r="E3">
        <v>1112</v>
      </c>
    </row>
    <row r="4" spans="1:5" x14ac:dyDescent="0.3">
      <c r="A4" s="51" t="s">
        <v>12</v>
      </c>
      <c r="B4">
        <v>351</v>
      </c>
      <c r="C4">
        <v>63</v>
      </c>
      <c r="D4">
        <v>321</v>
      </c>
      <c r="E4">
        <v>735</v>
      </c>
    </row>
    <row r="5" spans="1:5" x14ac:dyDescent="0.3">
      <c r="A5" s="51" t="s">
        <v>10458</v>
      </c>
      <c r="B5">
        <v>881</v>
      </c>
      <c r="C5">
        <v>142</v>
      </c>
      <c r="D5">
        <v>824</v>
      </c>
      <c r="E5">
        <v>1847</v>
      </c>
    </row>
    <row r="7" spans="1:5" x14ac:dyDescent="0.3">
      <c r="A7" s="50" t="s">
        <v>10459</v>
      </c>
      <c r="B7" s="50" t="s">
        <v>10468</v>
      </c>
    </row>
    <row r="8" spans="1:5" x14ac:dyDescent="0.3">
      <c r="A8" s="50" t="s">
        <v>10461</v>
      </c>
      <c r="B8" t="s">
        <v>11</v>
      </c>
      <c r="C8" t="s">
        <v>25</v>
      </c>
      <c r="D8" t="s">
        <v>10458</v>
      </c>
    </row>
    <row r="9" spans="1:5" x14ac:dyDescent="0.3">
      <c r="A9" s="51" t="s">
        <v>11</v>
      </c>
      <c r="B9">
        <v>1540</v>
      </c>
      <c r="C9">
        <v>307</v>
      </c>
      <c r="D9">
        <v>1847</v>
      </c>
    </row>
    <row r="10" spans="1:5" x14ac:dyDescent="0.3">
      <c r="A10" s="51" t="s">
        <v>10458</v>
      </c>
      <c r="B10">
        <v>1540</v>
      </c>
      <c r="C10">
        <v>307</v>
      </c>
      <c r="D10">
        <v>1847</v>
      </c>
    </row>
    <row r="16" spans="1:5" x14ac:dyDescent="0.3">
      <c r="A16" s="50" t="s">
        <v>10463</v>
      </c>
      <c r="B16" t="s">
        <v>10462</v>
      </c>
    </row>
    <row r="17" spans="1:2" x14ac:dyDescent="0.3">
      <c r="A17" s="51" t="s">
        <v>6800</v>
      </c>
      <c r="B17">
        <v>881</v>
      </c>
    </row>
    <row r="18" spans="1:2" x14ac:dyDescent="0.3">
      <c r="A18" s="51" t="s">
        <v>7674</v>
      </c>
      <c r="B18">
        <v>142</v>
      </c>
    </row>
    <row r="19" spans="1:2" x14ac:dyDescent="0.3">
      <c r="A19" s="51" t="s">
        <v>6797</v>
      </c>
      <c r="B19">
        <v>824</v>
      </c>
    </row>
    <row r="20" spans="1:2" x14ac:dyDescent="0.3">
      <c r="A20" s="51" t="s">
        <v>10458</v>
      </c>
      <c r="B20">
        <v>1847</v>
      </c>
    </row>
    <row r="25" spans="1:2" x14ac:dyDescent="0.3">
      <c r="A25" s="50" t="s">
        <v>10463</v>
      </c>
      <c r="B25" t="s">
        <v>10464</v>
      </c>
    </row>
    <row r="26" spans="1:2" x14ac:dyDescent="0.3">
      <c r="A26" s="51" t="s">
        <v>241</v>
      </c>
      <c r="B26">
        <v>2188479.1</v>
      </c>
    </row>
    <row r="27" spans="1:2" x14ac:dyDescent="0.3">
      <c r="A27" s="51" t="s">
        <v>13</v>
      </c>
      <c r="B27">
        <v>9354653.5299999993</v>
      </c>
    </row>
    <row r="28" spans="1:2" x14ac:dyDescent="0.3">
      <c r="A28" s="51" t="s">
        <v>167</v>
      </c>
      <c r="B28">
        <v>3351543.11</v>
      </c>
    </row>
    <row r="29" spans="1:2" x14ac:dyDescent="0.3">
      <c r="A29" s="51" t="s">
        <v>298</v>
      </c>
      <c r="B29">
        <v>627153.64</v>
      </c>
    </row>
    <row r="30" spans="1:2" x14ac:dyDescent="0.3">
      <c r="A30" s="51" t="s">
        <v>10458</v>
      </c>
      <c r="B30">
        <v>15521829.380000001</v>
      </c>
    </row>
    <row r="33" spans="1:2" x14ac:dyDescent="0.3">
      <c r="A33" s="50" t="s">
        <v>10466</v>
      </c>
      <c r="B33" t="s">
        <v>10465</v>
      </c>
    </row>
    <row r="34" spans="1:2" x14ac:dyDescent="0.3">
      <c r="A34" s="51" t="s">
        <v>11</v>
      </c>
      <c r="B34">
        <v>1847</v>
      </c>
    </row>
    <row r="35" spans="1:2" x14ac:dyDescent="0.3">
      <c r="A35" s="51" t="s">
        <v>10458</v>
      </c>
      <c r="B35">
        <v>1847</v>
      </c>
    </row>
  </sheetData>
  <pageMargins left="0.7" right="0.7" top="0.75" bottom="0.75" header="0.3" footer="0.3"/>
  <drawing r:id="rId6"/>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373E7E-175A-4E30-B1B0-B30DEFCC9C1F}">
  <dimension ref="A1:V32"/>
  <sheetViews>
    <sheetView showGridLines="0" workbookViewId="0">
      <selection sqref="A1:V1"/>
    </sheetView>
  </sheetViews>
  <sheetFormatPr defaultRowHeight="14.4" x14ac:dyDescent="0.3"/>
  <sheetData>
    <row r="1" spans="1:22" ht="44.4" customHeight="1" x14ac:dyDescent="0.5">
      <c r="A1" s="57" t="s">
        <v>10467</v>
      </c>
      <c r="B1" s="57"/>
      <c r="C1" s="57"/>
      <c r="D1" s="57"/>
      <c r="E1" s="57"/>
      <c r="F1" s="57"/>
      <c r="G1" s="57"/>
      <c r="H1" s="57"/>
      <c r="I1" s="57"/>
      <c r="J1" s="57"/>
      <c r="K1" s="57"/>
      <c r="L1" s="57"/>
      <c r="M1" s="57"/>
      <c r="N1" s="57"/>
      <c r="O1" s="57"/>
      <c r="P1" s="57"/>
      <c r="Q1" s="57"/>
      <c r="R1" s="57"/>
      <c r="S1" s="57"/>
      <c r="T1" s="57"/>
      <c r="U1" s="57"/>
      <c r="V1" s="57"/>
    </row>
    <row r="31" spans="1:20" x14ac:dyDescent="0.3">
      <c r="A31" t="s">
        <v>10469</v>
      </c>
    </row>
    <row r="32" spans="1:20" x14ac:dyDescent="0.3">
      <c r="B32" s="52" t="s">
        <v>10470</v>
      </c>
      <c r="C32" s="52"/>
      <c r="D32" s="52"/>
      <c r="E32" s="52"/>
      <c r="F32" s="52"/>
      <c r="G32" s="52"/>
      <c r="H32" s="52"/>
      <c r="I32" s="52"/>
      <c r="J32" s="52"/>
      <c r="K32" s="52"/>
      <c r="L32" s="52"/>
      <c r="M32" s="52"/>
      <c r="N32" s="52"/>
      <c r="O32" s="52"/>
      <c r="P32" s="52"/>
      <c r="Q32" s="52"/>
      <c r="R32" s="52"/>
      <c r="S32" s="52"/>
      <c r="T32" s="52"/>
    </row>
  </sheetData>
  <mergeCells count="2">
    <mergeCell ref="A1:V1"/>
    <mergeCell ref="B32:T32"/>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76173C-84A9-43D4-A6A7-9D157CDA36D1}">
  <dimension ref="A1:R2336"/>
  <sheetViews>
    <sheetView topLeftCell="H2321" workbookViewId="0">
      <selection activeCell="M2327" sqref="M2327"/>
    </sheetView>
  </sheetViews>
  <sheetFormatPr defaultRowHeight="14.4" x14ac:dyDescent="0.3"/>
  <cols>
    <col min="1" max="1" width="13.5546875" bestFit="1" customWidth="1"/>
    <col min="2" max="2" width="6.77734375" bestFit="1" customWidth="1"/>
    <col min="3" max="3" width="16.6640625" bestFit="1" customWidth="1"/>
    <col min="4" max="4" width="7" bestFit="1" customWidth="1"/>
    <col min="6" max="6" width="13.21875" bestFit="1" customWidth="1"/>
    <col min="7" max="7" width="16.77734375" bestFit="1" customWidth="1"/>
    <col min="8" max="8" width="15.33203125" bestFit="1" customWidth="1"/>
    <col min="9" max="9" width="21.77734375" bestFit="1" customWidth="1"/>
    <col min="10" max="10" width="9.44140625" bestFit="1" customWidth="1"/>
    <col min="11" max="11" width="14.88671875" bestFit="1" customWidth="1"/>
    <col min="12" max="12" width="16.21875" bestFit="1" customWidth="1"/>
    <col min="13" max="13" width="10.33203125" bestFit="1" customWidth="1"/>
    <col min="14" max="14" width="6.44140625" bestFit="1" customWidth="1"/>
    <col min="15" max="15" width="9.6640625" bestFit="1" customWidth="1"/>
    <col min="16" max="16" width="13.21875" bestFit="1" customWidth="1"/>
    <col min="17" max="17" width="9.6640625" bestFit="1" customWidth="1"/>
    <col min="18" max="18" width="9.77734375" bestFit="1" customWidth="1"/>
  </cols>
  <sheetData>
    <row r="1" spans="1:18" x14ac:dyDescent="0.3">
      <c r="A1" t="s">
        <v>0</v>
      </c>
      <c r="B1" t="s">
        <v>6794</v>
      </c>
      <c r="C1" t="s">
        <v>6795</v>
      </c>
      <c r="D1" t="s">
        <v>1</v>
      </c>
      <c r="E1" t="s">
        <v>2</v>
      </c>
      <c r="F1" t="s">
        <v>3</v>
      </c>
      <c r="G1" t="s">
        <v>4</v>
      </c>
      <c r="H1" t="s">
        <v>5</v>
      </c>
      <c r="I1" t="s">
        <v>6</v>
      </c>
      <c r="J1" t="s">
        <v>7</v>
      </c>
      <c r="K1" t="s">
        <v>8</v>
      </c>
      <c r="L1" t="s">
        <v>9</v>
      </c>
      <c r="M1" t="s">
        <v>10457</v>
      </c>
      <c r="N1" t="s">
        <v>10456</v>
      </c>
      <c r="O1" t="s">
        <v>2357</v>
      </c>
      <c r="P1" t="s">
        <v>2358</v>
      </c>
      <c r="Q1" t="s">
        <v>2359</v>
      </c>
      <c r="R1" t="s">
        <v>2360</v>
      </c>
    </row>
    <row r="2" spans="1:18" x14ac:dyDescent="0.3">
      <c r="A2" t="s">
        <v>10</v>
      </c>
      <c r="B2" t="s">
        <v>6797</v>
      </c>
      <c r="C2" t="s">
        <v>6798</v>
      </c>
      <c r="D2">
        <v>47.41</v>
      </c>
      <c r="E2">
        <v>7.47</v>
      </c>
      <c r="F2" t="s">
        <v>11</v>
      </c>
      <c r="G2" t="s">
        <v>11</v>
      </c>
      <c r="H2" t="s">
        <v>11</v>
      </c>
      <c r="I2">
        <v>0</v>
      </c>
      <c r="J2" t="s">
        <v>12</v>
      </c>
      <c r="K2" t="s">
        <v>13</v>
      </c>
      <c r="L2" t="s">
        <v>14</v>
      </c>
      <c r="M2" s="1">
        <v>25123</v>
      </c>
      <c r="N2">
        <v>54</v>
      </c>
      <c r="O2">
        <v>63770.43</v>
      </c>
      <c r="P2" t="s">
        <v>2366</v>
      </c>
      <c r="Q2" t="s">
        <v>2363</v>
      </c>
      <c r="R2" t="s">
        <v>2364</v>
      </c>
    </row>
    <row r="3" spans="1:18" x14ac:dyDescent="0.3">
      <c r="A3" t="s">
        <v>15</v>
      </c>
      <c r="B3" t="s">
        <v>6800</v>
      </c>
      <c r="C3" t="s">
        <v>6801</v>
      </c>
      <c r="D3">
        <v>30.36</v>
      </c>
      <c r="E3">
        <v>5.77</v>
      </c>
      <c r="F3" t="s">
        <v>11</v>
      </c>
      <c r="G3" t="s">
        <v>11</v>
      </c>
      <c r="H3" t="s">
        <v>11</v>
      </c>
      <c r="I3">
        <v>0</v>
      </c>
      <c r="J3" t="s">
        <v>12</v>
      </c>
      <c r="K3" t="s">
        <v>13</v>
      </c>
      <c r="L3" t="s">
        <v>16</v>
      </c>
      <c r="M3" s="1">
        <v>28284</v>
      </c>
      <c r="N3">
        <v>46</v>
      </c>
      <c r="O3">
        <v>62592.87</v>
      </c>
      <c r="P3" t="s">
        <v>2362</v>
      </c>
      <c r="Q3" t="s">
        <v>2363</v>
      </c>
      <c r="R3" t="s">
        <v>2364</v>
      </c>
    </row>
    <row r="4" spans="1:18" x14ac:dyDescent="0.3">
      <c r="A4" t="s">
        <v>17</v>
      </c>
      <c r="B4" t="s">
        <v>6800</v>
      </c>
      <c r="C4" t="s">
        <v>6803</v>
      </c>
      <c r="D4">
        <v>34.484999999999999</v>
      </c>
      <c r="E4">
        <v>11.87</v>
      </c>
      <c r="F4" t="s">
        <v>12</v>
      </c>
      <c r="G4" t="s">
        <v>11</v>
      </c>
      <c r="H4" t="s">
        <v>11</v>
      </c>
      <c r="I4">
        <v>2</v>
      </c>
      <c r="J4" t="s">
        <v>12</v>
      </c>
      <c r="K4" t="s">
        <v>13</v>
      </c>
      <c r="L4" t="s">
        <v>14</v>
      </c>
      <c r="M4" s="1">
        <v>25822</v>
      </c>
      <c r="N4">
        <v>52</v>
      </c>
      <c r="O4">
        <v>60021.4</v>
      </c>
      <c r="P4" t="s">
        <v>2366</v>
      </c>
      <c r="Q4" t="s">
        <v>2366</v>
      </c>
      <c r="R4" t="s">
        <v>2371</v>
      </c>
    </row>
    <row r="5" spans="1:18" x14ac:dyDescent="0.3">
      <c r="A5" t="s">
        <v>18</v>
      </c>
      <c r="B5" t="s">
        <v>6797</v>
      </c>
      <c r="C5" t="s">
        <v>6805</v>
      </c>
      <c r="D5">
        <v>38.094999999999999</v>
      </c>
      <c r="E5">
        <v>6.05</v>
      </c>
      <c r="F5" t="s">
        <v>11</v>
      </c>
      <c r="G5" t="s">
        <v>11</v>
      </c>
      <c r="H5" t="s">
        <v>11</v>
      </c>
      <c r="I5">
        <v>0</v>
      </c>
      <c r="J5" t="s">
        <v>12</v>
      </c>
      <c r="K5" t="s">
        <v>13</v>
      </c>
      <c r="L5" t="s">
        <v>16</v>
      </c>
      <c r="M5" s="1">
        <v>33395</v>
      </c>
      <c r="N5">
        <v>32</v>
      </c>
      <c r="O5">
        <v>58571.07</v>
      </c>
      <c r="P5" t="s">
        <v>2366</v>
      </c>
      <c r="Q5" t="s">
        <v>2363</v>
      </c>
      <c r="R5" t="s">
        <v>2581</v>
      </c>
    </row>
    <row r="6" spans="1:18" x14ac:dyDescent="0.3">
      <c r="A6" t="s">
        <v>19</v>
      </c>
      <c r="B6" t="s">
        <v>6797</v>
      </c>
      <c r="C6" t="s">
        <v>6807</v>
      </c>
      <c r="D6">
        <v>35.53</v>
      </c>
      <c r="E6">
        <v>5.45</v>
      </c>
      <c r="F6" t="s">
        <v>11</v>
      </c>
      <c r="G6" t="s">
        <v>11</v>
      </c>
      <c r="H6" t="s">
        <v>11</v>
      </c>
      <c r="I6">
        <v>0</v>
      </c>
      <c r="J6" t="s">
        <v>12</v>
      </c>
      <c r="K6" t="s">
        <v>13</v>
      </c>
      <c r="L6" t="s">
        <v>20</v>
      </c>
      <c r="M6" s="1">
        <v>32678</v>
      </c>
      <c r="N6">
        <v>33</v>
      </c>
      <c r="O6">
        <v>55135.4</v>
      </c>
      <c r="P6" t="s">
        <v>2366</v>
      </c>
      <c r="Q6" t="s">
        <v>2362</v>
      </c>
      <c r="R6" t="s">
        <v>2371</v>
      </c>
    </row>
    <row r="7" spans="1:18" x14ac:dyDescent="0.3">
      <c r="A7" t="s">
        <v>21</v>
      </c>
      <c r="B7" t="s">
        <v>6800</v>
      </c>
      <c r="C7" t="s">
        <v>6809</v>
      </c>
      <c r="D7">
        <v>32.799999999999997</v>
      </c>
      <c r="E7">
        <v>6.59</v>
      </c>
      <c r="F7" t="s">
        <v>11</v>
      </c>
      <c r="G7" t="s">
        <v>11</v>
      </c>
      <c r="H7" t="s">
        <v>11</v>
      </c>
      <c r="I7">
        <v>0</v>
      </c>
      <c r="J7" t="s">
        <v>12</v>
      </c>
      <c r="K7" t="s">
        <v>13</v>
      </c>
      <c r="L7" t="s">
        <v>14</v>
      </c>
      <c r="M7" s="1">
        <v>22862</v>
      </c>
      <c r="N7">
        <v>60</v>
      </c>
      <c r="O7">
        <v>52590.83</v>
      </c>
      <c r="P7" t="s">
        <v>2366</v>
      </c>
      <c r="Q7" t="s">
        <v>2363</v>
      </c>
      <c r="R7" t="s">
        <v>2386</v>
      </c>
    </row>
    <row r="8" spans="1:18" x14ac:dyDescent="0.3">
      <c r="A8" t="s">
        <v>22</v>
      </c>
      <c r="B8" t="s">
        <v>6800</v>
      </c>
      <c r="C8" t="s">
        <v>6811</v>
      </c>
      <c r="D8">
        <v>36.4</v>
      </c>
      <c r="E8">
        <v>6.07</v>
      </c>
      <c r="F8" t="s">
        <v>11</v>
      </c>
      <c r="G8" t="s">
        <v>11</v>
      </c>
      <c r="H8" t="s">
        <v>11</v>
      </c>
      <c r="I8">
        <v>0</v>
      </c>
      <c r="J8" t="s">
        <v>12</v>
      </c>
      <c r="K8" t="s">
        <v>13</v>
      </c>
      <c r="L8" t="s">
        <v>16</v>
      </c>
      <c r="M8" s="1">
        <v>34634</v>
      </c>
      <c r="N8">
        <v>28</v>
      </c>
      <c r="O8">
        <v>51194.559999999998</v>
      </c>
      <c r="P8" t="s">
        <v>2366</v>
      </c>
      <c r="Q8" t="s">
        <v>2363</v>
      </c>
      <c r="R8" t="s">
        <v>2386</v>
      </c>
    </row>
    <row r="9" spans="1:18" x14ac:dyDescent="0.3">
      <c r="A9" t="s">
        <v>23</v>
      </c>
      <c r="B9" t="s">
        <v>6800</v>
      </c>
      <c r="C9" t="s">
        <v>6813</v>
      </c>
      <c r="D9">
        <v>36.96</v>
      </c>
      <c r="E9">
        <v>7.93</v>
      </c>
      <c r="F9" t="s">
        <v>11</v>
      </c>
      <c r="G9" t="s">
        <v>11</v>
      </c>
      <c r="H9" t="s">
        <v>11</v>
      </c>
      <c r="I9">
        <v>3</v>
      </c>
      <c r="J9" t="s">
        <v>12</v>
      </c>
      <c r="K9" t="s">
        <v>13</v>
      </c>
      <c r="L9" t="s">
        <v>14</v>
      </c>
      <c r="M9" s="1">
        <v>21363</v>
      </c>
      <c r="N9">
        <v>64</v>
      </c>
      <c r="O9">
        <v>49577.66</v>
      </c>
      <c r="P9" t="s">
        <v>2362</v>
      </c>
      <c r="Q9" t="s">
        <v>2362</v>
      </c>
      <c r="R9" t="s">
        <v>2364</v>
      </c>
    </row>
    <row r="10" spans="1:18" x14ac:dyDescent="0.3">
      <c r="A10" t="s">
        <v>24</v>
      </c>
      <c r="B10" t="s">
        <v>6800</v>
      </c>
      <c r="C10" t="s">
        <v>6815</v>
      </c>
      <c r="D10">
        <v>41.14</v>
      </c>
      <c r="E10">
        <v>9.58</v>
      </c>
      <c r="F10" t="s">
        <v>12</v>
      </c>
      <c r="G10" t="s">
        <v>11</v>
      </c>
      <c r="H10" t="s">
        <v>25</v>
      </c>
      <c r="I10">
        <v>1</v>
      </c>
      <c r="J10" t="s">
        <v>12</v>
      </c>
      <c r="K10" t="s">
        <v>13</v>
      </c>
      <c r="L10" t="s">
        <v>14</v>
      </c>
      <c r="M10" s="1">
        <v>23258</v>
      </c>
      <c r="N10">
        <v>59</v>
      </c>
      <c r="O10">
        <v>48970.25</v>
      </c>
      <c r="P10" t="s">
        <v>2366</v>
      </c>
      <c r="Q10" t="s">
        <v>2362</v>
      </c>
      <c r="R10" t="s">
        <v>2364</v>
      </c>
    </row>
    <row r="11" spans="1:18" x14ac:dyDescent="0.3">
      <c r="A11" t="s">
        <v>26</v>
      </c>
      <c r="B11" t="s">
        <v>6797</v>
      </c>
      <c r="C11" t="s">
        <v>6817</v>
      </c>
      <c r="D11">
        <v>38.06</v>
      </c>
      <c r="E11">
        <v>10.79</v>
      </c>
      <c r="F11" t="s">
        <v>11</v>
      </c>
      <c r="G11" t="s">
        <v>11</v>
      </c>
      <c r="H11" t="s">
        <v>11</v>
      </c>
      <c r="I11">
        <v>0</v>
      </c>
      <c r="J11" t="s">
        <v>12</v>
      </c>
      <c r="K11" t="s">
        <v>13</v>
      </c>
      <c r="L11" t="s">
        <v>14</v>
      </c>
      <c r="M11" s="1">
        <v>28853</v>
      </c>
      <c r="N11">
        <v>44</v>
      </c>
      <c r="O11">
        <v>48885.14</v>
      </c>
      <c r="P11" t="s">
        <v>2366</v>
      </c>
      <c r="Q11" t="s">
        <v>2362</v>
      </c>
      <c r="R11" t="s">
        <v>2364</v>
      </c>
    </row>
    <row r="12" spans="1:18" x14ac:dyDescent="0.3">
      <c r="A12" t="s">
        <v>27</v>
      </c>
      <c r="B12" t="s">
        <v>6797</v>
      </c>
      <c r="C12" t="s">
        <v>6819</v>
      </c>
      <c r="D12">
        <v>37.700000000000003</v>
      </c>
      <c r="E12">
        <v>5.96</v>
      </c>
      <c r="F12" t="s">
        <v>12</v>
      </c>
      <c r="G12" t="s">
        <v>11</v>
      </c>
      <c r="H12" t="s">
        <v>11</v>
      </c>
      <c r="I12">
        <v>2</v>
      </c>
      <c r="J12" t="s">
        <v>12</v>
      </c>
      <c r="K12" t="s">
        <v>13</v>
      </c>
      <c r="L12" t="s">
        <v>16</v>
      </c>
      <c r="M12" s="1">
        <v>21753</v>
      </c>
      <c r="N12">
        <v>63</v>
      </c>
      <c r="O12">
        <v>48824.45</v>
      </c>
      <c r="P12" t="s">
        <v>2362</v>
      </c>
      <c r="Q12" t="s">
        <v>2366</v>
      </c>
      <c r="R12" t="s">
        <v>2386</v>
      </c>
    </row>
    <row r="13" spans="1:18" x14ac:dyDescent="0.3">
      <c r="A13" t="s">
        <v>28</v>
      </c>
      <c r="B13" t="s">
        <v>6800</v>
      </c>
      <c r="C13" t="s">
        <v>6821</v>
      </c>
      <c r="D13">
        <v>42.13</v>
      </c>
      <c r="E13">
        <v>11.9</v>
      </c>
      <c r="F13" t="s">
        <v>11</v>
      </c>
      <c r="G13" t="s">
        <v>11</v>
      </c>
      <c r="H13" t="s">
        <v>11</v>
      </c>
      <c r="I13">
        <v>0</v>
      </c>
      <c r="J13" t="s">
        <v>12</v>
      </c>
      <c r="K13" t="s">
        <v>13</v>
      </c>
      <c r="L13" t="s">
        <v>14</v>
      </c>
      <c r="M13" s="1">
        <v>24042</v>
      </c>
      <c r="N13">
        <v>57</v>
      </c>
      <c r="O13">
        <v>48675.519999999997</v>
      </c>
      <c r="P13" t="s">
        <v>2366</v>
      </c>
      <c r="Q13" t="s">
        <v>2362</v>
      </c>
      <c r="R13" t="s">
        <v>2364</v>
      </c>
    </row>
    <row r="14" spans="1:18" x14ac:dyDescent="0.3">
      <c r="A14" t="s">
        <v>29</v>
      </c>
      <c r="B14" t="s">
        <v>6800</v>
      </c>
      <c r="C14" t="s">
        <v>6823</v>
      </c>
      <c r="D14">
        <v>40.92</v>
      </c>
      <c r="E14">
        <v>8.41</v>
      </c>
      <c r="F14" t="s">
        <v>11</v>
      </c>
      <c r="G14" t="s">
        <v>11</v>
      </c>
      <c r="H14" t="s">
        <v>11</v>
      </c>
      <c r="I14">
        <v>0</v>
      </c>
      <c r="J14" t="s">
        <v>12</v>
      </c>
      <c r="K14" t="s">
        <v>13</v>
      </c>
      <c r="L14" t="s">
        <v>14</v>
      </c>
      <c r="M14" s="1">
        <v>22930</v>
      </c>
      <c r="N14">
        <v>60</v>
      </c>
      <c r="O14">
        <v>48673.56</v>
      </c>
      <c r="P14" t="s">
        <v>2366</v>
      </c>
      <c r="Q14" t="s">
        <v>2362</v>
      </c>
      <c r="R14" t="s">
        <v>2364</v>
      </c>
    </row>
    <row r="15" spans="1:18" x14ac:dyDescent="0.3">
      <c r="A15" t="s">
        <v>30</v>
      </c>
      <c r="B15" t="s">
        <v>6800</v>
      </c>
      <c r="C15" t="s">
        <v>6825</v>
      </c>
      <c r="D15">
        <v>40.564999999999998</v>
      </c>
      <c r="E15">
        <v>7.02</v>
      </c>
      <c r="F15" t="s">
        <v>11</v>
      </c>
      <c r="G15" t="s">
        <v>11</v>
      </c>
      <c r="H15" t="s">
        <v>11</v>
      </c>
      <c r="I15">
        <v>0</v>
      </c>
      <c r="J15" t="s">
        <v>12</v>
      </c>
      <c r="K15" t="s">
        <v>13</v>
      </c>
      <c r="L15" t="s">
        <v>14</v>
      </c>
      <c r="M15" s="1">
        <v>25173</v>
      </c>
      <c r="N15">
        <v>54</v>
      </c>
      <c r="O15">
        <v>48549.18</v>
      </c>
      <c r="P15" t="s">
        <v>2366</v>
      </c>
      <c r="Q15" t="s">
        <v>2363</v>
      </c>
      <c r="R15" t="s">
        <v>2508</v>
      </c>
    </row>
    <row r="16" spans="1:18" x14ac:dyDescent="0.3">
      <c r="A16" t="s">
        <v>31</v>
      </c>
      <c r="B16" t="s">
        <v>6797</v>
      </c>
      <c r="C16" t="s">
        <v>6827</v>
      </c>
      <c r="D16">
        <v>36.384999999999998</v>
      </c>
      <c r="E16">
        <v>7.59</v>
      </c>
      <c r="F16" t="s">
        <v>12</v>
      </c>
      <c r="G16" t="s">
        <v>11</v>
      </c>
      <c r="H16" t="s">
        <v>11</v>
      </c>
      <c r="I16">
        <v>2</v>
      </c>
      <c r="J16" t="s">
        <v>12</v>
      </c>
      <c r="K16" t="s">
        <v>13</v>
      </c>
      <c r="L16" t="s">
        <v>14</v>
      </c>
      <c r="M16" s="1">
        <v>22636</v>
      </c>
      <c r="N16">
        <v>61</v>
      </c>
      <c r="O16">
        <v>48517.56</v>
      </c>
      <c r="P16" t="s">
        <v>2366</v>
      </c>
      <c r="Q16" t="s">
        <v>2363</v>
      </c>
      <c r="R16" t="s">
        <v>2581</v>
      </c>
    </row>
    <row r="17" spans="1:18" x14ac:dyDescent="0.3">
      <c r="A17" t="s">
        <v>32</v>
      </c>
      <c r="B17" t="s">
        <v>6800</v>
      </c>
      <c r="C17" t="s">
        <v>6829</v>
      </c>
      <c r="D17">
        <v>39.9</v>
      </c>
      <c r="E17">
        <v>11.32</v>
      </c>
      <c r="F17" t="s">
        <v>11</v>
      </c>
      <c r="G17" t="s">
        <v>11</v>
      </c>
      <c r="H17" t="s">
        <v>11</v>
      </c>
      <c r="I17">
        <v>0</v>
      </c>
      <c r="J17" t="s">
        <v>12</v>
      </c>
      <c r="K17" t="s">
        <v>13</v>
      </c>
      <c r="L17" t="s">
        <v>14</v>
      </c>
      <c r="M17" s="1">
        <v>22885</v>
      </c>
      <c r="N17">
        <v>60</v>
      </c>
      <c r="O17">
        <v>48173.36</v>
      </c>
      <c r="P17" t="s">
        <v>2366</v>
      </c>
      <c r="Q17" t="s">
        <v>2363</v>
      </c>
      <c r="R17" t="s">
        <v>2386</v>
      </c>
    </row>
    <row r="18" spans="1:18" x14ac:dyDescent="0.3">
      <c r="A18" t="s">
        <v>33</v>
      </c>
      <c r="B18" t="s">
        <v>6797</v>
      </c>
      <c r="C18" t="s">
        <v>6831</v>
      </c>
      <c r="D18">
        <v>33.799999999999997</v>
      </c>
      <c r="E18">
        <v>7.67</v>
      </c>
      <c r="F18" t="s">
        <v>11</v>
      </c>
      <c r="G18" t="s">
        <v>11</v>
      </c>
      <c r="H18" t="s">
        <v>11</v>
      </c>
      <c r="I18">
        <v>3</v>
      </c>
      <c r="J18" t="s">
        <v>12</v>
      </c>
      <c r="K18" t="s">
        <v>13</v>
      </c>
      <c r="L18" t="s">
        <v>14</v>
      </c>
      <c r="M18" s="1">
        <v>21505</v>
      </c>
      <c r="N18">
        <v>64</v>
      </c>
      <c r="O18">
        <v>47928.03</v>
      </c>
      <c r="P18" t="s">
        <v>2362</v>
      </c>
      <c r="Q18" t="s">
        <v>2363</v>
      </c>
      <c r="R18" t="s">
        <v>2386</v>
      </c>
    </row>
    <row r="19" spans="1:18" x14ac:dyDescent="0.3">
      <c r="A19" t="s">
        <v>34</v>
      </c>
      <c r="B19" t="s">
        <v>6797</v>
      </c>
      <c r="C19" t="s">
        <v>6833</v>
      </c>
      <c r="D19">
        <v>36.765000000000001</v>
      </c>
      <c r="E19">
        <v>7.29</v>
      </c>
      <c r="F19" t="s">
        <v>12</v>
      </c>
      <c r="G19" t="s">
        <v>11</v>
      </c>
      <c r="H19" t="s">
        <v>25</v>
      </c>
      <c r="I19">
        <v>1</v>
      </c>
      <c r="J19" t="s">
        <v>12</v>
      </c>
      <c r="K19" t="s">
        <v>13</v>
      </c>
      <c r="L19" t="s">
        <v>14</v>
      </c>
      <c r="M19" s="1">
        <v>23228</v>
      </c>
      <c r="N19">
        <v>59</v>
      </c>
      <c r="O19">
        <v>47896.79</v>
      </c>
      <c r="P19" t="s">
        <v>2366</v>
      </c>
      <c r="Q19" t="s">
        <v>2363</v>
      </c>
      <c r="R19" t="s">
        <v>2581</v>
      </c>
    </row>
    <row r="20" spans="1:18" x14ac:dyDescent="0.3">
      <c r="A20" t="s">
        <v>35</v>
      </c>
      <c r="B20" t="s">
        <v>6800</v>
      </c>
      <c r="C20" t="s">
        <v>6835</v>
      </c>
      <c r="D20">
        <v>36.954999999999998</v>
      </c>
      <c r="E20">
        <v>4.72</v>
      </c>
      <c r="F20" t="s">
        <v>12</v>
      </c>
      <c r="G20" t="s">
        <v>11</v>
      </c>
      <c r="H20" t="s">
        <v>11</v>
      </c>
      <c r="I20">
        <v>1</v>
      </c>
      <c r="J20" t="s">
        <v>12</v>
      </c>
      <c r="K20" t="s">
        <v>13</v>
      </c>
      <c r="L20" t="s">
        <v>20</v>
      </c>
      <c r="M20" s="1">
        <v>23688</v>
      </c>
      <c r="N20">
        <v>58</v>
      </c>
      <c r="O20">
        <v>47496.49</v>
      </c>
      <c r="P20" t="s">
        <v>2366</v>
      </c>
      <c r="Q20" t="s">
        <v>2363</v>
      </c>
      <c r="R20" t="s">
        <v>2371</v>
      </c>
    </row>
    <row r="21" spans="1:18" x14ac:dyDescent="0.3">
      <c r="A21" t="s">
        <v>36</v>
      </c>
      <c r="B21" t="s">
        <v>6800</v>
      </c>
      <c r="C21" t="s">
        <v>6837</v>
      </c>
      <c r="D21">
        <v>42.9</v>
      </c>
      <c r="E21">
        <v>11.41</v>
      </c>
      <c r="F21" t="s">
        <v>11</v>
      </c>
      <c r="G21" t="s">
        <v>11</v>
      </c>
      <c r="H21" t="s">
        <v>11</v>
      </c>
      <c r="I21">
        <v>0</v>
      </c>
      <c r="J21" t="s">
        <v>12</v>
      </c>
      <c r="K21" t="s">
        <v>13</v>
      </c>
      <c r="L21" t="s">
        <v>14</v>
      </c>
      <c r="M21" s="1">
        <v>26203</v>
      </c>
      <c r="N21">
        <v>51</v>
      </c>
      <c r="O21">
        <v>47462.89</v>
      </c>
      <c r="P21" t="s">
        <v>2366</v>
      </c>
      <c r="Q21" t="s">
        <v>2362</v>
      </c>
      <c r="R21" t="s">
        <v>2364</v>
      </c>
    </row>
    <row r="22" spans="1:18" x14ac:dyDescent="0.3">
      <c r="A22" t="s">
        <v>37</v>
      </c>
      <c r="B22" t="s">
        <v>6800</v>
      </c>
      <c r="C22" t="s">
        <v>6839</v>
      </c>
      <c r="D22">
        <v>36.299999999999997</v>
      </c>
      <c r="E22">
        <v>11.5</v>
      </c>
      <c r="F22" t="s">
        <v>12</v>
      </c>
      <c r="G22" t="s">
        <v>11</v>
      </c>
      <c r="H22" t="s">
        <v>11</v>
      </c>
      <c r="I22">
        <v>2</v>
      </c>
      <c r="J22" t="s">
        <v>12</v>
      </c>
      <c r="K22" t="s">
        <v>13</v>
      </c>
      <c r="L22" t="s">
        <v>14</v>
      </c>
      <c r="M22" s="1">
        <v>22445</v>
      </c>
      <c r="N22">
        <v>61</v>
      </c>
      <c r="O22">
        <v>47403.88</v>
      </c>
      <c r="P22" t="s">
        <v>2366</v>
      </c>
      <c r="Q22" t="s">
        <v>2363</v>
      </c>
      <c r="R22" t="s">
        <v>2386</v>
      </c>
    </row>
    <row r="23" spans="1:18" x14ac:dyDescent="0.3">
      <c r="A23" t="s">
        <v>38</v>
      </c>
      <c r="B23" t="s">
        <v>6797</v>
      </c>
      <c r="C23" t="s">
        <v>6841</v>
      </c>
      <c r="D23">
        <v>32.200000000000003</v>
      </c>
      <c r="E23">
        <v>6.22</v>
      </c>
      <c r="F23" t="s">
        <v>12</v>
      </c>
      <c r="G23" t="s">
        <v>11</v>
      </c>
      <c r="H23" t="s">
        <v>11</v>
      </c>
      <c r="I23">
        <v>2</v>
      </c>
      <c r="J23" t="s">
        <v>12</v>
      </c>
      <c r="K23" t="s">
        <v>13</v>
      </c>
      <c r="L23" t="s">
        <v>16</v>
      </c>
      <c r="M23" s="1">
        <v>21827</v>
      </c>
      <c r="N23">
        <v>63</v>
      </c>
      <c r="O23">
        <v>47305.31</v>
      </c>
      <c r="P23" t="s">
        <v>2362</v>
      </c>
      <c r="Q23" t="s">
        <v>2366</v>
      </c>
      <c r="R23" t="s">
        <v>2386</v>
      </c>
    </row>
    <row r="24" spans="1:18" x14ac:dyDescent="0.3">
      <c r="A24" t="s">
        <v>39</v>
      </c>
      <c r="B24" t="s">
        <v>6797</v>
      </c>
      <c r="C24" t="s">
        <v>6843</v>
      </c>
      <c r="D24">
        <v>31.3</v>
      </c>
      <c r="E24">
        <v>11.38</v>
      </c>
      <c r="F24" t="s">
        <v>11</v>
      </c>
      <c r="G24" t="s">
        <v>11</v>
      </c>
      <c r="H24" t="s">
        <v>11</v>
      </c>
      <c r="I24">
        <v>3</v>
      </c>
      <c r="J24" t="s">
        <v>12</v>
      </c>
      <c r="K24" t="s">
        <v>13</v>
      </c>
      <c r="L24" t="s">
        <v>14</v>
      </c>
      <c r="M24" s="1">
        <v>21431</v>
      </c>
      <c r="N24">
        <v>64</v>
      </c>
      <c r="O24">
        <v>47291.06</v>
      </c>
      <c r="P24" t="s">
        <v>2362</v>
      </c>
      <c r="Q24" t="s">
        <v>2366</v>
      </c>
      <c r="R24" t="s">
        <v>2386</v>
      </c>
    </row>
    <row r="25" spans="1:18" x14ac:dyDescent="0.3">
      <c r="A25" t="s">
        <v>40</v>
      </c>
      <c r="B25" t="s">
        <v>6800</v>
      </c>
      <c r="C25" t="s">
        <v>6845</v>
      </c>
      <c r="D25">
        <v>41.8</v>
      </c>
      <c r="E25">
        <v>7.89</v>
      </c>
      <c r="F25" t="s">
        <v>12</v>
      </c>
      <c r="G25" t="s">
        <v>11</v>
      </c>
      <c r="H25" t="s">
        <v>11</v>
      </c>
      <c r="I25">
        <v>2</v>
      </c>
      <c r="J25" t="s">
        <v>12</v>
      </c>
      <c r="K25" t="s">
        <v>13</v>
      </c>
      <c r="L25" t="s">
        <v>14</v>
      </c>
      <c r="M25" s="1">
        <v>25930</v>
      </c>
      <c r="N25">
        <v>52</v>
      </c>
      <c r="O25">
        <v>47269.85</v>
      </c>
      <c r="P25" t="s">
        <v>2366</v>
      </c>
      <c r="Q25" t="s">
        <v>2362</v>
      </c>
      <c r="R25" t="s">
        <v>2364</v>
      </c>
    </row>
    <row r="26" spans="1:18" x14ac:dyDescent="0.3">
      <c r="A26" t="s">
        <v>41</v>
      </c>
      <c r="B26" t="s">
        <v>6800</v>
      </c>
      <c r="C26" t="s">
        <v>6847</v>
      </c>
      <c r="D26">
        <v>35.090000000000003</v>
      </c>
      <c r="E26">
        <v>4.38</v>
      </c>
      <c r="F26" t="s">
        <v>12</v>
      </c>
      <c r="G26" t="s">
        <v>11</v>
      </c>
      <c r="H26" t="s">
        <v>11</v>
      </c>
      <c r="I26">
        <v>2</v>
      </c>
      <c r="J26" t="s">
        <v>12</v>
      </c>
      <c r="K26" t="s">
        <v>13</v>
      </c>
      <c r="L26" t="s">
        <v>20</v>
      </c>
      <c r="M26" s="1">
        <v>21745</v>
      </c>
      <c r="N26">
        <v>63</v>
      </c>
      <c r="O26">
        <v>47055.53</v>
      </c>
      <c r="P26" t="s">
        <v>2362</v>
      </c>
      <c r="Q26" t="s">
        <v>2366</v>
      </c>
      <c r="R26" t="s">
        <v>2364</v>
      </c>
    </row>
    <row r="27" spans="1:18" x14ac:dyDescent="0.3">
      <c r="A27" t="s">
        <v>42</v>
      </c>
      <c r="B27" t="s">
        <v>6800</v>
      </c>
      <c r="C27" t="s">
        <v>6849</v>
      </c>
      <c r="D27">
        <v>33.880000000000003</v>
      </c>
      <c r="E27">
        <v>7.01</v>
      </c>
      <c r="F27" t="s">
        <v>11</v>
      </c>
      <c r="G27" t="s">
        <v>11</v>
      </c>
      <c r="H27" t="s">
        <v>11</v>
      </c>
      <c r="I27">
        <v>3</v>
      </c>
      <c r="J27" t="s">
        <v>12</v>
      </c>
      <c r="K27" t="s">
        <v>13</v>
      </c>
      <c r="L27" t="s">
        <v>14</v>
      </c>
      <c r="M27" s="1">
        <v>21443</v>
      </c>
      <c r="N27">
        <v>64</v>
      </c>
      <c r="O27">
        <v>46889.26</v>
      </c>
      <c r="P27" t="s">
        <v>2362</v>
      </c>
      <c r="Q27" t="s">
        <v>2363</v>
      </c>
      <c r="R27" t="s">
        <v>2364</v>
      </c>
    </row>
    <row r="28" spans="1:18" x14ac:dyDescent="0.3">
      <c r="A28" t="s">
        <v>43</v>
      </c>
      <c r="B28" t="s">
        <v>6800</v>
      </c>
      <c r="C28" t="s">
        <v>6851</v>
      </c>
      <c r="D28">
        <v>30.875</v>
      </c>
      <c r="E28">
        <v>11.88</v>
      </c>
      <c r="F28" t="s">
        <v>11</v>
      </c>
      <c r="G28" t="s">
        <v>11</v>
      </c>
      <c r="H28" t="s">
        <v>11</v>
      </c>
      <c r="I28">
        <v>0</v>
      </c>
      <c r="J28" t="s">
        <v>12</v>
      </c>
      <c r="K28" t="s">
        <v>13</v>
      </c>
      <c r="L28" t="s">
        <v>14</v>
      </c>
      <c r="M28" s="1">
        <v>22237</v>
      </c>
      <c r="N28">
        <v>62</v>
      </c>
      <c r="O28">
        <v>46718.16</v>
      </c>
      <c r="P28" t="s">
        <v>2366</v>
      </c>
      <c r="Q28" t="s">
        <v>2366</v>
      </c>
      <c r="R28" t="s">
        <v>2371</v>
      </c>
    </row>
    <row r="29" spans="1:18" x14ac:dyDescent="0.3">
      <c r="A29" t="s">
        <v>44</v>
      </c>
      <c r="B29" t="s">
        <v>6797</v>
      </c>
      <c r="C29" t="s">
        <v>6853</v>
      </c>
      <c r="D29">
        <v>36.86</v>
      </c>
      <c r="E29">
        <v>5.19</v>
      </c>
      <c r="F29" t="s">
        <v>12</v>
      </c>
      <c r="G29" t="s">
        <v>11</v>
      </c>
      <c r="H29" t="s">
        <v>25</v>
      </c>
      <c r="I29">
        <v>1</v>
      </c>
      <c r="J29" t="s">
        <v>12</v>
      </c>
      <c r="K29" t="s">
        <v>13</v>
      </c>
      <c r="L29" t="s">
        <v>20</v>
      </c>
      <c r="M29" s="1">
        <v>25377</v>
      </c>
      <c r="N29">
        <v>53</v>
      </c>
      <c r="O29">
        <v>46661.440000000002</v>
      </c>
      <c r="P29" t="s">
        <v>2366</v>
      </c>
      <c r="Q29" t="s">
        <v>2363</v>
      </c>
      <c r="R29" t="s">
        <v>2371</v>
      </c>
    </row>
    <row r="30" spans="1:18" x14ac:dyDescent="0.3">
      <c r="A30" t="s">
        <v>45</v>
      </c>
      <c r="B30" t="s">
        <v>6800</v>
      </c>
      <c r="C30" t="s">
        <v>6855</v>
      </c>
      <c r="D30">
        <v>35.86</v>
      </c>
      <c r="E30">
        <v>6.74</v>
      </c>
      <c r="F30" t="s">
        <v>12</v>
      </c>
      <c r="G30" t="s">
        <v>11</v>
      </c>
      <c r="H30" t="s">
        <v>11</v>
      </c>
      <c r="I30">
        <v>2</v>
      </c>
      <c r="J30" t="s">
        <v>12</v>
      </c>
      <c r="K30" t="s">
        <v>13</v>
      </c>
      <c r="L30" t="s">
        <v>14</v>
      </c>
      <c r="M30" s="1">
        <v>22501</v>
      </c>
      <c r="N30">
        <v>61</v>
      </c>
      <c r="O30">
        <v>46599.11</v>
      </c>
      <c r="P30" t="s">
        <v>2366</v>
      </c>
      <c r="Q30" t="s">
        <v>2366</v>
      </c>
      <c r="R30" t="s">
        <v>2364</v>
      </c>
    </row>
    <row r="31" spans="1:18" x14ac:dyDescent="0.3">
      <c r="A31" t="s">
        <v>46</v>
      </c>
      <c r="B31" t="s">
        <v>6797</v>
      </c>
      <c r="C31" t="s">
        <v>6856</v>
      </c>
      <c r="D31">
        <v>37.049999999999997</v>
      </c>
      <c r="E31">
        <v>8.44</v>
      </c>
      <c r="F31" t="s">
        <v>11</v>
      </c>
      <c r="G31" t="s">
        <v>11</v>
      </c>
      <c r="H31" t="s">
        <v>11</v>
      </c>
      <c r="I31">
        <v>0</v>
      </c>
      <c r="J31" t="s">
        <v>12</v>
      </c>
      <c r="K31" t="s">
        <v>13</v>
      </c>
      <c r="L31" t="s">
        <v>14</v>
      </c>
      <c r="M31" s="1">
        <v>26273</v>
      </c>
      <c r="N31">
        <v>51</v>
      </c>
      <c r="O31">
        <v>46255.11</v>
      </c>
      <c r="P31" t="s">
        <v>2366</v>
      </c>
      <c r="Q31" t="s">
        <v>2363</v>
      </c>
      <c r="R31" t="s">
        <v>2581</v>
      </c>
    </row>
    <row r="32" spans="1:18" x14ac:dyDescent="0.3">
      <c r="A32" t="s">
        <v>47</v>
      </c>
      <c r="B32" t="s">
        <v>6797</v>
      </c>
      <c r="C32" t="s">
        <v>6858</v>
      </c>
      <c r="D32">
        <v>43.89</v>
      </c>
      <c r="E32">
        <v>8.7100000000000009</v>
      </c>
      <c r="F32" t="s">
        <v>11</v>
      </c>
      <c r="G32" t="s">
        <v>11</v>
      </c>
      <c r="H32" t="s">
        <v>11</v>
      </c>
      <c r="I32">
        <v>0</v>
      </c>
      <c r="J32" t="s">
        <v>12</v>
      </c>
      <c r="K32" t="s">
        <v>13</v>
      </c>
      <c r="L32" t="s">
        <v>14</v>
      </c>
      <c r="M32" s="1">
        <v>28719</v>
      </c>
      <c r="N32">
        <v>44</v>
      </c>
      <c r="O32">
        <v>46200.99</v>
      </c>
      <c r="P32" t="s">
        <v>2366</v>
      </c>
      <c r="Q32" t="s">
        <v>2366</v>
      </c>
      <c r="R32" t="s">
        <v>2364</v>
      </c>
    </row>
    <row r="33" spans="1:18" x14ac:dyDescent="0.3">
      <c r="A33" t="s">
        <v>48</v>
      </c>
      <c r="B33" t="s">
        <v>6800</v>
      </c>
      <c r="C33" t="s">
        <v>6860</v>
      </c>
      <c r="D33">
        <v>42.35</v>
      </c>
      <c r="E33">
        <v>5.08</v>
      </c>
      <c r="F33" t="s">
        <v>12</v>
      </c>
      <c r="G33" t="s">
        <v>11</v>
      </c>
      <c r="H33" t="s">
        <v>11</v>
      </c>
      <c r="I33">
        <v>0</v>
      </c>
      <c r="J33" t="s">
        <v>12</v>
      </c>
      <c r="K33" t="s">
        <v>13</v>
      </c>
      <c r="L33" t="s">
        <v>20</v>
      </c>
      <c r="M33" s="1">
        <v>28096</v>
      </c>
      <c r="N33">
        <v>46</v>
      </c>
      <c r="O33">
        <v>46151.12</v>
      </c>
      <c r="P33" t="s">
        <v>2366</v>
      </c>
      <c r="Q33" t="s">
        <v>2363</v>
      </c>
      <c r="R33" t="s">
        <v>2364</v>
      </c>
    </row>
    <row r="34" spans="1:18" x14ac:dyDescent="0.3">
      <c r="A34" t="s">
        <v>49</v>
      </c>
      <c r="B34" t="s">
        <v>6800</v>
      </c>
      <c r="C34" t="s">
        <v>6862</v>
      </c>
      <c r="D34">
        <v>31.35</v>
      </c>
      <c r="E34">
        <v>6.86</v>
      </c>
      <c r="F34" t="s">
        <v>11</v>
      </c>
      <c r="G34" t="s">
        <v>11</v>
      </c>
      <c r="H34" t="s">
        <v>11</v>
      </c>
      <c r="I34">
        <v>0</v>
      </c>
      <c r="J34" t="s">
        <v>12</v>
      </c>
      <c r="K34" t="s">
        <v>13</v>
      </c>
      <c r="L34" t="s">
        <v>14</v>
      </c>
      <c r="M34" s="1">
        <v>22984</v>
      </c>
      <c r="N34">
        <v>60</v>
      </c>
      <c r="O34">
        <v>46130.53</v>
      </c>
      <c r="P34" t="s">
        <v>2366</v>
      </c>
      <c r="Q34" t="s">
        <v>2366</v>
      </c>
      <c r="R34" t="s">
        <v>2371</v>
      </c>
    </row>
    <row r="35" spans="1:18" x14ac:dyDescent="0.3">
      <c r="A35" t="s">
        <v>50</v>
      </c>
      <c r="B35" t="s">
        <v>6797</v>
      </c>
      <c r="C35" t="s">
        <v>6864</v>
      </c>
      <c r="D35">
        <v>47.6</v>
      </c>
      <c r="E35">
        <v>5.95</v>
      </c>
      <c r="F35" t="s">
        <v>12</v>
      </c>
      <c r="G35" t="s">
        <v>11</v>
      </c>
      <c r="H35" t="s">
        <v>11</v>
      </c>
      <c r="I35">
        <v>0</v>
      </c>
      <c r="J35" t="s">
        <v>12</v>
      </c>
      <c r="K35" t="s">
        <v>13</v>
      </c>
      <c r="L35" t="s">
        <v>16</v>
      </c>
      <c r="M35" s="1">
        <v>31320</v>
      </c>
      <c r="N35">
        <v>37</v>
      </c>
      <c r="O35">
        <v>46113.51</v>
      </c>
      <c r="P35" t="s">
        <v>2362</v>
      </c>
      <c r="Q35" t="s">
        <v>2363</v>
      </c>
      <c r="R35" t="s">
        <v>2386</v>
      </c>
    </row>
    <row r="36" spans="1:18" x14ac:dyDescent="0.3">
      <c r="A36" t="s">
        <v>51</v>
      </c>
      <c r="B36" t="s">
        <v>6797</v>
      </c>
      <c r="C36" t="s">
        <v>6866</v>
      </c>
      <c r="D36">
        <v>46.2</v>
      </c>
      <c r="E36">
        <v>6.09</v>
      </c>
      <c r="F36" t="s">
        <v>11</v>
      </c>
      <c r="G36" t="s">
        <v>11</v>
      </c>
      <c r="H36" t="s">
        <v>25</v>
      </c>
      <c r="I36">
        <v>1</v>
      </c>
      <c r="J36" t="s">
        <v>12</v>
      </c>
      <c r="K36" t="s">
        <v>13</v>
      </c>
      <c r="L36" t="s">
        <v>16</v>
      </c>
      <c r="M36" s="1">
        <v>29079</v>
      </c>
      <c r="N36">
        <v>43</v>
      </c>
      <c r="O36">
        <v>45863.21</v>
      </c>
      <c r="P36" t="s">
        <v>2362</v>
      </c>
      <c r="Q36" t="s">
        <v>2366</v>
      </c>
      <c r="R36" t="s">
        <v>2364</v>
      </c>
    </row>
    <row r="37" spans="1:18" x14ac:dyDescent="0.3">
      <c r="A37" t="s">
        <v>52</v>
      </c>
      <c r="B37" t="s">
        <v>6800</v>
      </c>
      <c r="C37" t="s">
        <v>6868</v>
      </c>
      <c r="D37">
        <v>32.015000000000001</v>
      </c>
      <c r="E37">
        <v>11.75</v>
      </c>
      <c r="F37" t="s">
        <v>11</v>
      </c>
      <c r="G37" t="s">
        <v>11</v>
      </c>
      <c r="H37" t="s">
        <v>11</v>
      </c>
      <c r="I37">
        <v>0</v>
      </c>
      <c r="J37" t="s">
        <v>12</v>
      </c>
      <c r="K37" t="s">
        <v>13</v>
      </c>
      <c r="L37" t="s">
        <v>14</v>
      </c>
      <c r="M37" s="1">
        <v>22271</v>
      </c>
      <c r="N37">
        <v>62</v>
      </c>
      <c r="O37">
        <v>45710.21</v>
      </c>
      <c r="P37" t="s">
        <v>2362</v>
      </c>
      <c r="Q37" t="s">
        <v>2362</v>
      </c>
      <c r="R37" t="s">
        <v>2508</v>
      </c>
    </row>
    <row r="38" spans="1:18" x14ac:dyDescent="0.3">
      <c r="A38" t="s">
        <v>53</v>
      </c>
      <c r="B38" t="s">
        <v>6800</v>
      </c>
      <c r="C38" t="s">
        <v>6870</v>
      </c>
      <c r="D38">
        <v>40.564999999999998</v>
      </c>
      <c r="E38">
        <v>7.37</v>
      </c>
      <c r="F38" t="s">
        <v>11</v>
      </c>
      <c r="G38" t="s">
        <v>11</v>
      </c>
      <c r="H38" t="s">
        <v>11</v>
      </c>
      <c r="I38">
        <v>0</v>
      </c>
      <c r="J38" t="s">
        <v>12</v>
      </c>
      <c r="K38" t="s">
        <v>13</v>
      </c>
      <c r="L38" t="s">
        <v>14</v>
      </c>
      <c r="M38" s="1">
        <v>27250</v>
      </c>
      <c r="N38">
        <v>48</v>
      </c>
      <c r="O38">
        <v>45702.02</v>
      </c>
      <c r="P38" t="s">
        <v>2362</v>
      </c>
      <c r="Q38" t="s">
        <v>2362</v>
      </c>
      <c r="R38" t="s">
        <v>2371</v>
      </c>
    </row>
    <row r="39" spans="1:18" x14ac:dyDescent="0.3">
      <c r="A39" t="s">
        <v>54</v>
      </c>
      <c r="B39" t="s">
        <v>6797</v>
      </c>
      <c r="C39" t="s">
        <v>6872</v>
      </c>
      <c r="D39">
        <v>32.450000000000003</v>
      </c>
      <c r="E39">
        <v>11.91</v>
      </c>
      <c r="F39" t="s">
        <v>11</v>
      </c>
      <c r="G39" t="s">
        <v>11</v>
      </c>
      <c r="H39" t="s">
        <v>11</v>
      </c>
      <c r="I39">
        <v>0</v>
      </c>
      <c r="J39" t="s">
        <v>12</v>
      </c>
      <c r="K39" t="s">
        <v>13</v>
      </c>
      <c r="L39" t="s">
        <v>14</v>
      </c>
      <c r="M39" s="1">
        <v>22997</v>
      </c>
      <c r="N39">
        <v>60</v>
      </c>
      <c r="O39">
        <v>45008.959999999999</v>
      </c>
      <c r="P39" t="s">
        <v>2362</v>
      </c>
      <c r="Q39" t="s">
        <v>2362</v>
      </c>
      <c r="R39" t="s">
        <v>2364</v>
      </c>
    </row>
    <row r="40" spans="1:18" x14ac:dyDescent="0.3">
      <c r="A40" t="s">
        <v>55</v>
      </c>
      <c r="B40" t="s">
        <v>6797</v>
      </c>
      <c r="C40" t="s">
        <v>6874</v>
      </c>
      <c r="D40">
        <v>34.96</v>
      </c>
      <c r="E40">
        <v>6.52</v>
      </c>
      <c r="F40" t="s">
        <v>11</v>
      </c>
      <c r="G40" t="s">
        <v>11</v>
      </c>
      <c r="H40" t="s">
        <v>11</v>
      </c>
      <c r="I40">
        <v>0</v>
      </c>
      <c r="J40" t="s">
        <v>12</v>
      </c>
      <c r="K40" t="s">
        <v>13</v>
      </c>
      <c r="L40" t="s">
        <v>14</v>
      </c>
      <c r="M40" s="1">
        <v>26158</v>
      </c>
      <c r="N40">
        <v>51</v>
      </c>
      <c r="O40">
        <v>44641.2</v>
      </c>
      <c r="P40" t="s">
        <v>2362</v>
      </c>
      <c r="Q40" t="s">
        <v>2363</v>
      </c>
      <c r="R40" t="s">
        <v>2581</v>
      </c>
    </row>
    <row r="41" spans="1:18" x14ac:dyDescent="0.3">
      <c r="A41" t="s">
        <v>56</v>
      </c>
      <c r="B41" t="s">
        <v>6800</v>
      </c>
      <c r="C41" t="s">
        <v>6876</v>
      </c>
      <c r="D41">
        <v>35.5</v>
      </c>
      <c r="E41">
        <v>5.14</v>
      </c>
      <c r="F41" t="s">
        <v>11</v>
      </c>
      <c r="G41" t="s">
        <v>11</v>
      </c>
      <c r="H41" t="s">
        <v>25</v>
      </c>
      <c r="I41">
        <v>1</v>
      </c>
      <c r="J41" t="s">
        <v>12</v>
      </c>
      <c r="K41" t="s">
        <v>13</v>
      </c>
      <c r="L41" t="s">
        <v>20</v>
      </c>
      <c r="M41" s="1">
        <v>34253</v>
      </c>
      <c r="N41">
        <v>29</v>
      </c>
      <c r="O41">
        <v>44585.46</v>
      </c>
      <c r="P41" t="s">
        <v>2362</v>
      </c>
      <c r="Q41" t="s">
        <v>2362</v>
      </c>
      <c r="R41" t="s">
        <v>2386</v>
      </c>
    </row>
    <row r="42" spans="1:18" x14ac:dyDescent="0.3">
      <c r="A42" t="s">
        <v>57</v>
      </c>
      <c r="B42" t="s">
        <v>6800</v>
      </c>
      <c r="C42" t="s">
        <v>6878</v>
      </c>
      <c r="D42">
        <v>52.58</v>
      </c>
      <c r="E42">
        <v>4.1900000000000004</v>
      </c>
      <c r="F42" t="s">
        <v>11</v>
      </c>
      <c r="G42" t="s">
        <v>12</v>
      </c>
      <c r="H42" t="s">
        <v>11</v>
      </c>
      <c r="I42">
        <v>1</v>
      </c>
      <c r="J42" t="s">
        <v>12</v>
      </c>
      <c r="K42" t="s">
        <v>13</v>
      </c>
      <c r="L42" t="s">
        <v>20</v>
      </c>
      <c r="M42" s="1">
        <v>36740</v>
      </c>
      <c r="N42">
        <v>22</v>
      </c>
      <c r="O42">
        <v>44501.4</v>
      </c>
      <c r="P42" t="s">
        <v>2362</v>
      </c>
      <c r="Q42" t="s">
        <v>2363</v>
      </c>
      <c r="R42" t="s">
        <v>2364</v>
      </c>
    </row>
    <row r="43" spans="1:18" x14ac:dyDescent="0.3">
      <c r="A43" t="s">
        <v>58</v>
      </c>
      <c r="B43" t="s">
        <v>6797</v>
      </c>
      <c r="C43" t="s">
        <v>6880</v>
      </c>
      <c r="D43">
        <v>35.200000000000003</v>
      </c>
      <c r="E43">
        <v>11.68</v>
      </c>
      <c r="F43" t="s">
        <v>12</v>
      </c>
      <c r="G43" t="s">
        <v>11</v>
      </c>
      <c r="H43" t="s">
        <v>11</v>
      </c>
      <c r="I43">
        <v>0</v>
      </c>
      <c r="J43" t="s">
        <v>12</v>
      </c>
      <c r="K43" t="s">
        <v>13</v>
      </c>
      <c r="L43" t="s">
        <v>14</v>
      </c>
      <c r="M43" s="1">
        <v>24729</v>
      </c>
      <c r="N43">
        <v>55</v>
      </c>
      <c r="O43">
        <v>44423.8</v>
      </c>
      <c r="P43" t="s">
        <v>2362</v>
      </c>
      <c r="Q43" t="s">
        <v>2363</v>
      </c>
      <c r="R43" t="s">
        <v>2364</v>
      </c>
    </row>
    <row r="44" spans="1:18" x14ac:dyDescent="0.3">
      <c r="A44" t="s">
        <v>59</v>
      </c>
      <c r="B44" t="s">
        <v>6797</v>
      </c>
      <c r="C44" t="s">
        <v>6882</v>
      </c>
      <c r="D44">
        <v>38.06</v>
      </c>
      <c r="E44">
        <v>6.98</v>
      </c>
      <c r="F44" t="s">
        <v>11</v>
      </c>
      <c r="G44" t="s">
        <v>11</v>
      </c>
      <c r="H44" t="s">
        <v>11</v>
      </c>
      <c r="I44">
        <v>0</v>
      </c>
      <c r="J44" t="s">
        <v>12</v>
      </c>
      <c r="K44" t="s">
        <v>13</v>
      </c>
      <c r="L44" t="s">
        <v>14</v>
      </c>
      <c r="M44" s="1">
        <v>26235</v>
      </c>
      <c r="N44">
        <v>51</v>
      </c>
      <c r="O44">
        <v>44400.41</v>
      </c>
      <c r="P44" t="s">
        <v>2362</v>
      </c>
      <c r="Q44" t="s">
        <v>2362</v>
      </c>
      <c r="R44" t="s">
        <v>2364</v>
      </c>
    </row>
    <row r="45" spans="1:18" x14ac:dyDescent="0.3">
      <c r="A45" t="s">
        <v>60</v>
      </c>
      <c r="B45" t="s">
        <v>6800</v>
      </c>
      <c r="C45" t="s">
        <v>6883</v>
      </c>
      <c r="D45">
        <v>34.21</v>
      </c>
      <c r="E45">
        <v>8.34</v>
      </c>
      <c r="F45" t="s">
        <v>11</v>
      </c>
      <c r="G45" t="s">
        <v>11</v>
      </c>
      <c r="H45" t="s">
        <v>11</v>
      </c>
      <c r="I45">
        <v>0</v>
      </c>
      <c r="J45" t="s">
        <v>12</v>
      </c>
      <c r="K45" t="s">
        <v>13</v>
      </c>
      <c r="L45" t="s">
        <v>14</v>
      </c>
      <c r="M45" s="1">
        <v>25166</v>
      </c>
      <c r="N45">
        <v>54</v>
      </c>
      <c r="O45">
        <v>44260.75</v>
      </c>
      <c r="P45" t="s">
        <v>2362</v>
      </c>
      <c r="Q45" t="s">
        <v>2366</v>
      </c>
      <c r="R45" t="s">
        <v>2364</v>
      </c>
    </row>
    <row r="46" spans="1:18" x14ac:dyDescent="0.3">
      <c r="A46" t="s">
        <v>61</v>
      </c>
      <c r="B46" t="s">
        <v>6800</v>
      </c>
      <c r="C46" t="s">
        <v>6885</v>
      </c>
      <c r="D46">
        <v>38.94</v>
      </c>
      <c r="E46">
        <v>8.49</v>
      </c>
      <c r="F46" t="s">
        <v>12</v>
      </c>
      <c r="G46" t="s">
        <v>11</v>
      </c>
      <c r="H46" t="s">
        <v>11</v>
      </c>
      <c r="I46">
        <v>1</v>
      </c>
      <c r="J46" t="s">
        <v>12</v>
      </c>
      <c r="K46" t="s">
        <v>13</v>
      </c>
      <c r="L46" t="s">
        <v>14</v>
      </c>
      <c r="M46" s="1">
        <v>27546</v>
      </c>
      <c r="N46">
        <v>48</v>
      </c>
      <c r="O46">
        <v>44202.65</v>
      </c>
      <c r="P46" t="s">
        <v>2362</v>
      </c>
      <c r="Q46" t="s">
        <v>2362</v>
      </c>
      <c r="R46" t="s">
        <v>2364</v>
      </c>
    </row>
    <row r="47" spans="1:18" x14ac:dyDescent="0.3">
      <c r="A47" t="s">
        <v>62</v>
      </c>
      <c r="B47" t="s">
        <v>6797</v>
      </c>
      <c r="C47" t="s">
        <v>6887</v>
      </c>
      <c r="D47">
        <v>30.21</v>
      </c>
      <c r="E47">
        <v>5.34</v>
      </c>
      <c r="F47" t="s">
        <v>12</v>
      </c>
      <c r="G47" t="s">
        <v>11</v>
      </c>
      <c r="H47" t="s">
        <v>11</v>
      </c>
      <c r="I47">
        <v>1</v>
      </c>
      <c r="J47" t="s">
        <v>12</v>
      </c>
      <c r="K47" t="s">
        <v>13</v>
      </c>
      <c r="L47" t="s">
        <v>20</v>
      </c>
      <c r="M47" s="1">
        <v>32340</v>
      </c>
      <c r="N47">
        <v>34</v>
      </c>
      <c r="O47">
        <v>43943.88</v>
      </c>
      <c r="P47" t="s">
        <v>2362</v>
      </c>
      <c r="Q47" t="s">
        <v>2366</v>
      </c>
      <c r="R47" t="s">
        <v>2371</v>
      </c>
    </row>
    <row r="48" spans="1:18" x14ac:dyDescent="0.3">
      <c r="A48" t="s">
        <v>63</v>
      </c>
      <c r="B48" t="s">
        <v>6800</v>
      </c>
      <c r="C48" t="s">
        <v>6889</v>
      </c>
      <c r="D48">
        <v>33.630000000000003</v>
      </c>
      <c r="E48">
        <v>4.43</v>
      </c>
      <c r="F48" t="s">
        <v>12</v>
      </c>
      <c r="G48" t="s">
        <v>11</v>
      </c>
      <c r="H48" t="s">
        <v>11</v>
      </c>
      <c r="I48">
        <v>2</v>
      </c>
      <c r="J48" t="s">
        <v>12</v>
      </c>
      <c r="K48" t="s">
        <v>13</v>
      </c>
      <c r="L48" t="s">
        <v>20</v>
      </c>
      <c r="M48" s="1">
        <v>24385</v>
      </c>
      <c r="N48">
        <v>56</v>
      </c>
      <c r="O48">
        <v>43921.18</v>
      </c>
      <c r="P48" t="s">
        <v>2362</v>
      </c>
      <c r="Q48" t="s">
        <v>2362</v>
      </c>
      <c r="R48" t="s">
        <v>2371</v>
      </c>
    </row>
    <row r="49" spans="1:18" x14ac:dyDescent="0.3">
      <c r="A49" t="s">
        <v>64</v>
      </c>
      <c r="B49" t="s">
        <v>6797</v>
      </c>
      <c r="C49" t="s">
        <v>6880</v>
      </c>
      <c r="D49">
        <v>40.369999999999997</v>
      </c>
      <c r="E49">
        <v>4.47</v>
      </c>
      <c r="F49" t="s">
        <v>11</v>
      </c>
      <c r="G49" t="s">
        <v>11</v>
      </c>
      <c r="H49" t="s">
        <v>11</v>
      </c>
      <c r="I49">
        <v>0</v>
      </c>
      <c r="J49" t="s">
        <v>12</v>
      </c>
      <c r="K49" t="s">
        <v>13</v>
      </c>
      <c r="L49" t="s">
        <v>20</v>
      </c>
      <c r="M49" s="1">
        <v>29535</v>
      </c>
      <c r="N49">
        <v>42</v>
      </c>
      <c r="O49">
        <v>43896.38</v>
      </c>
      <c r="P49" t="s">
        <v>2362</v>
      </c>
      <c r="Q49" t="s">
        <v>2366</v>
      </c>
      <c r="R49" t="s">
        <v>2364</v>
      </c>
    </row>
    <row r="50" spans="1:18" x14ac:dyDescent="0.3">
      <c r="A50" t="s">
        <v>65</v>
      </c>
      <c r="B50" t="s">
        <v>6800</v>
      </c>
      <c r="C50" t="s">
        <v>6892</v>
      </c>
      <c r="D50">
        <v>53.09</v>
      </c>
      <c r="E50">
        <v>4.82</v>
      </c>
      <c r="F50" t="s">
        <v>12</v>
      </c>
      <c r="G50" t="s">
        <v>11</v>
      </c>
      <c r="H50" t="s">
        <v>11</v>
      </c>
      <c r="I50">
        <v>2</v>
      </c>
      <c r="J50" t="s">
        <v>12</v>
      </c>
      <c r="K50" t="s">
        <v>13</v>
      </c>
      <c r="L50" t="s">
        <v>20</v>
      </c>
      <c r="M50" s="1">
        <v>24290</v>
      </c>
      <c r="N50">
        <v>56</v>
      </c>
      <c r="O50">
        <v>43817.45</v>
      </c>
      <c r="P50" t="s">
        <v>2362</v>
      </c>
      <c r="Q50" t="s">
        <v>2363</v>
      </c>
      <c r="R50" t="s">
        <v>2371</v>
      </c>
    </row>
    <row r="51" spans="1:18" x14ac:dyDescent="0.3">
      <c r="A51" t="s">
        <v>66</v>
      </c>
      <c r="B51" t="s">
        <v>6800</v>
      </c>
      <c r="C51" t="s">
        <v>6894</v>
      </c>
      <c r="D51">
        <v>31.79</v>
      </c>
      <c r="E51">
        <v>5.51</v>
      </c>
      <c r="F51" t="s">
        <v>12</v>
      </c>
      <c r="G51" t="s">
        <v>11</v>
      </c>
      <c r="H51" t="s">
        <v>11</v>
      </c>
      <c r="I51">
        <v>2</v>
      </c>
      <c r="J51" t="s">
        <v>12</v>
      </c>
      <c r="K51" t="s">
        <v>13</v>
      </c>
      <c r="L51" t="s">
        <v>20</v>
      </c>
      <c r="M51" s="1">
        <v>24405</v>
      </c>
      <c r="N51">
        <v>56</v>
      </c>
      <c r="O51">
        <v>43813.87</v>
      </c>
      <c r="P51" t="s">
        <v>2362</v>
      </c>
      <c r="Q51" t="s">
        <v>2362</v>
      </c>
      <c r="R51" t="s">
        <v>2364</v>
      </c>
    </row>
    <row r="52" spans="1:18" x14ac:dyDescent="0.3">
      <c r="A52" t="s">
        <v>67</v>
      </c>
      <c r="B52" t="s">
        <v>6800</v>
      </c>
      <c r="C52" t="s">
        <v>6896</v>
      </c>
      <c r="D52">
        <v>41.895000000000003</v>
      </c>
      <c r="E52">
        <v>10.87</v>
      </c>
      <c r="F52" t="s">
        <v>12</v>
      </c>
      <c r="G52" t="s">
        <v>11</v>
      </c>
      <c r="H52" t="s">
        <v>11</v>
      </c>
      <c r="I52">
        <v>1</v>
      </c>
      <c r="J52" t="s">
        <v>12</v>
      </c>
      <c r="K52" t="s">
        <v>13</v>
      </c>
      <c r="L52" t="s">
        <v>14</v>
      </c>
      <c r="M52" s="1">
        <v>31775</v>
      </c>
      <c r="N52">
        <v>36</v>
      </c>
      <c r="O52">
        <v>43753.34</v>
      </c>
      <c r="P52" t="s">
        <v>2362</v>
      </c>
      <c r="Q52" t="s">
        <v>2366</v>
      </c>
      <c r="R52" t="s">
        <v>2504</v>
      </c>
    </row>
    <row r="53" spans="1:18" x14ac:dyDescent="0.3">
      <c r="A53" t="s">
        <v>68</v>
      </c>
      <c r="B53" t="s">
        <v>6797</v>
      </c>
      <c r="C53" t="s">
        <v>6898</v>
      </c>
      <c r="D53">
        <v>31.16</v>
      </c>
      <c r="E53">
        <v>9.34</v>
      </c>
      <c r="F53" t="s">
        <v>11</v>
      </c>
      <c r="G53" t="s">
        <v>11</v>
      </c>
      <c r="H53" t="s">
        <v>11</v>
      </c>
      <c r="I53">
        <v>0</v>
      </c>
      <c r="J53" t="s">
        <v>12</v>
      </c>
      <c r="K53" t="s">
        <v>13</v>
      </c>
      <c r="L53" t="s">
        <v>14</v>
      </c>
      <c r="M53" s="1">
        <v>23976</v>
      </c>
      <c r="N53">
        <v>57</v>
      </c>
      <c r="O53">
        <v>43578.94</v>
      </c>
      <c r="P53" t="s">
        <v>2362</v>
      </c>
      <c r="Q53" t="s">
        <v>2362</v>
      </c>
      <c r="R53" t="s">
        <v>2371</v>
      </c>
    </row>
    <row r="54" spans="1:18" x14ac:dyDescent="0.3">
      <c r="A54" t="s">
        <v>69</v>
      </c>
      <c r="B54" t="s">
        <v>6800</v>
      </c>
      <c r="C54" t="s">
        <v>6900</v>
      </c>
      <c r="D54">
        <v>34.104999999999997</v>
      </c>
      <c r="E54">
        <v>5.03</v>
      </c>
      <c r="F54" t="s">
        <v>12</v>
      </c>
      <c r="G54" t="s">
        <v>11</v>
      </c>
      <c r="H54" t="s">
        <v>25</v>
      </c>
      <c r="I54">
        <v>1</v>
      </c>
      <c r="J54" t="s">
        <v>12</v>
      </c>
      <c r="K54" t="s">
        <v>13</v>
      </c>
      <c r="L54" t="s">
        <v>20</v>
      </c>
      <c r="M54" s="1">
        <v>25540</v>
      </c>
      <c r="N54">
        <v>53</v>
      </c>
      <c r="O54">
        <v>43254.42</v>
      </c>
      <c r="P54" t="s">
        <v>2362</v>
      </c>
      <c r="Q54" t="s">
        <v>2362</v>
      </c>
      <c r="R54" t="s">
        <v>2508</v>
      </c>
    </row>
    <row r="55" spans="1:18" x14ac:dyDescent="0.3">
      <c r="A55" t="s">
        <v>70</v>
      </c>
      <c r="B55" t="s">
        <v>6800</v>
      </c>
      <c r="C55" t="s">
        <v>6901</v>
      </c>
      <c r="D55">
        <v>51.93</v>
      </c>
      <c r="E55">
        <v>11.05</v>
      </c>
      <c r="F55" t="s">
        <v>11</v>
      </c>
      <c r="G55" t="s">
        <v>11</v>
      </c>
      <c r="H55" t="s">
        <v>11</v>
      </c>
      <c r="I55">
        <v>0</v>
      </c>
      <c r="J55" t="s">
        <v>12</v>
      </c>
      <c r="K55" t="s">
        <v>13</v>
      </c>
      <c r="L55" t="s">
        <v>14</v>
      </c>
      <c r="M55" s="1">
        <v>24075</v>
      </c>
      <c r="N55">
        <v>57</v>
      </c>
      <c r="O55">
        <v>43073.760000000002</v>
      </c>
      <c r="P55" t="s">
        <v>2362</v>
      </c>
      <c r="Q55" t="s">
        <v>2362</v>
      </c>
      <c r="R55" t="s">
        <v>2386</v>
      </c>
    </row>
    <row r="56" spans="1:18" x14ac:dyDescent="0.3">
      <c r="A56" t="s">
        <v>71</v>
      </c>
      <c r="B56" t="s">
        <v>6797</v>
      </c>
      <c r="C56" t="s">
        <v>6903</v>
      </c>
      <c r="D56">
        <v>38.950000000000003</v>
      </c>
      <c r="E56">
        <v>11.95</v>
      </c>
      <c r="F56" t="s">
        <v>11</v>
      </c>
      <c r="G56" t="s">
        <v>11</v>
      </c>
      <c r="H56" t="s">
        <v>11</v>
      </c>
      <c r="I56">
        <v>0</v>
      </c>
      <c r="J56" t="s">
        <v>12</v>
      </c>
      <c r="K56" t="s">
        <v>13</v>
      </c>
      <c r="L56" t="s">
        <v>14</v>
      </c>
      <c r="M56" s="1">
        <v>28798</v>
      </c>
      <c r="N56">
        <v>44</v>
      </c>
      <c r="O56">
        <v>42983.46</v>
      </c>
      <c r="P56" t="s">
        <v>2366</v>
      </c>
      <c r="Q56" t="s">
        <v>2362</v>
      </c>
      <c r="R56" t="s">
        <v>2371</v>
      </c>
    </row>
    <row r="57" spans="1:18" x14ac:dyDescent="0.3">
      <c r="A57" t="s">
        <v>72</v>
      </c>
      <c r="B57" t="s">
        <v>6797</v>
      </c>
      <c r="C57" t="s">
        <v>6905</v>
      </c>
      <c r="D57">
        <v>36.630000000000003</v>
      </c>
      <c r="E57">
        <v>7.72</v>
      </c>
      <c r="F57" t="s">
        <v>12</v>
      </c>
      <c r="G57" t="s">
        <v>11</v>
      </c>
      <c r="H57" t="s">
        <v>11</v>
      </c>
      <c r="I57">
        <v>1</v>
      </c>
      <c r="J57" t="s">
        <v>12</v>
      </c>
      <c r="K57" t="s">
        <v>13</v>
      </c>
      <c r="L57" t="s">
        <v>14</v>
      </c>
      <c r="M57" s="1">
        <v>27690</v>
      </c>
      <c r="N57">
        <v>47</v>
      </c>
      <c r="O57">
        <v>42969.85</v>
      </c>
      <c r="P57" t="s">
        <v>2366</v>
      </c>
      <c r="Q57" t="s">
        <v>2363</v>
      </c>
      <c r="R57" t="s">
        <v>2364</v>
      </c>
    </row>
    <row r="58" spans="1:18" x14ac:dyDescent="0.3">
      <c r="A58" t="s">
        <v>73</v>
      </c>
      <c r="B58" t="s">
        <v>6800</v>
      </c>
      <c r="C58" t="s">
        <v>6907</v>
      </c>
      <c r="D58">
        <v>34.200000000000003</v>
      </c>
      <c r="E58">
        <v>5.75</v>
      </c>
      <c r="F58" t="s">
        <v>11</v>
      </c>
      <c r="G58" t="s">
        <v>11</v>
      </c>
      <c r="H58" t="s">
        <v>11</v>
      </c>
      <c r="I58">
        <v>2</v>
      </c>
      <c r="J58" t="s">
        <v>12</v>
      </c>
      <c r="K58" t="s">
        <v>13</v>
      </c>
      <c r="L58" t="s">
        <v>16</v>
      </c>
      <c r="M58" s="1">
        <v>26552</v>
      </c>
      <c r="N58">
        <v>50</v>
      </c>
      <c r="O58">
        <v>42856.84</v>
      </c>
      <c r="P58" t="s">
        <v>2366</v>
      </c>
      <c r="Q58" t="s">
        <v>2366</v>
      </c>
      <c r="R58" t="s">
        <v>2386</v>
      </c>
    </row>
    <row r="59" spans="1:18" x14ac:dyDescent="0.3">
      <c r="A59" t="s">
        <v>74</v>
      </c>
      <c r="B59" t="s">
        <v>6797</v>
      </c>
      <c r="C59" t="s">
        <v>6909</v>
      </c>
      <c r="D59">
        <v>50.63</v>
      </c>
      <c r="E59">
        <v>11.89</v>
      </c>
      <c r="F59" t="s">
        <v>11</v>
      </c>
      <c r="G59" t="s">
        <v>11</v>
      </c>
      <c r="H59" t="s">
        <v>11</v>
      </c>
      <c r="I59">
        <v>0</v>
      </c>
      <c r="J59" t="s">
        <v>12</v>
      </c>
      <c r="K59" t="s">
        <v>13</v>
      </c>
      <c r="L59" t="s">
        <v>14</v>
      </c>
      <c r="M59" s="1">
        <v>24044</v>
      </c>
      <c r="N59">
        <v>57</v>
      </c>
      <c r="O59">
        <v>42764.12</v>
      </c>
      <c r="P59" t="s">
        <v>2366</v>
      </c>
      <c r="Q59" t="s">
        <v>2362</v>
      </c>
      <c r="R59" t="s">
        <v>2386</v>
      </c>
    </row>
    <row r="60" spans="1:18" x14ac:dyDescent="0.3">
      <c r="A60" t="s">
        <v>75</v>
      </c>
      <c r="B60" t="s">
        <v>6800</v>
      </c>
      <c r="C60" t="s">
        <v>6911</v>
      </c>
      <c r="D60">
        <v>36.479999999999997</v>
      </c>
      <c r="E60">
        <v>6.2</v>
      </c>
      <c r="F60" t="s">
        <v>11</v>
      </c>
      <c r="G60" t="s">
        <v>11</v>
      </c>
      <c r="H60" t="s">
        <v>11</v>
      </c>
      <c r="I60">
        <v>0</v>
      </c>
      <c r="J60" t="s">
        <v>12</v>
      </c>
      <c r="K60" t="s">
        <v>13</v>
      </c>
      <c r="L60" t="s">
        <v>16</v>
      </c>
      <c r="M60" s="1">
        <v>28419</v>
      </c>
      <c r="N60">
        <v>45</v>
      </c>
      <c r="O60">
        <v>42760.5</v>
      </c>
      <c r="P60" t="s">
        <v>2366</v>
      </c>
      <c r="Q60" t="s">
        <v>2362</v>
      </c>
      <c r="R60" t="s">
        <v>2371</v>
      </c>
    </row>
    <row r="61" spans="1:18" x14ac:dyDescent="0.3">
      <c r="A61" t="s">
        <v>76</v>
      </c>
      <c r="B61" t="s">
        <v>6797</v>
      </c>
      <c r="C61" t="s">
        <v>6913</v>
      </c>
      <c r="D61">
        <v>54.82</v>
      </c>
      <c r="E61">
        <v>10.61</v>
      </c>
      <c r="F61" t="s">
        <v>11</v>
      </c>
      <c r="G61" t="s">
        <v>11</v>
      </c>
      <c r="H61" t="s">
        <v>11</v>
      </c>
      <c r="I61">
        <v>0</v>
      </c>
      <c r="J61" t="s">
        <v>12</v>
      </c>
      <c r="K61" t="s">
        <v>13</v>
      </c>
      <c r="L61" t="s">
        <v>14</v>
      </c>
      <c r="M61" s="1">
        <v>26240</v>
      </c>
      <c r="N61">
        <v>51</v>
      </c>
      <c r="O61">
        <v>42644.2</v>
      </c>
      <c r="P61" t="s">
        <v>2366</v>
      </c>
      <c r="Q61" t="s">
        <v>2363</v>
      </c>
      <c r="R61" t="s">
        <v>2386</v>
      </c>
    </row>
    <row r="62" spans="1:18" x14ac:dyDescent="0.3">
      <c r="A62" t="s">
        <v>77</v>
      </c>
      <c r="B62" t="s">
        <v>6800</v>
      </c>
      <c r="C62" t="s">
        <v>6915</v>
      </c>
      <c r="D62">
        <v>38.06</v>
      </c>
      <c r="E62">
        <v>6.04</v>
      </c>
      <c r="F62" t="s">
        <v>11</v>
      </c>
      <c r="G62" t="s">
        <v>11</v>
      </c>
      <c r="H62" t="s">
        <v>25</v>
      </c>
      <c r="I62">
        <v>1</v>
      </c>
      <c r="J62" t="s">
        <v>12</v>
      </c>
      <c r="K62" t="s">
        <v>13</v>
      </c>
      <c r="L62" t="s">
        <v>16</v>
      </c>
      <c r="M62" s="1">
        <v>29216</v>
      </c>
      <c r="N62">
        <v>43</v>
      </c>
      <c r="O62">
        <v>42560.43</v>
      </c>
      <c r="P62" t="s">
        <v>2366</v>
      </c>
      <c r="Q62" t="s">
        <v>2363</v>
      </c>
      <c r="R62" t="s">
        <v>2364</v>
      </c>
    </row>
    <row r="63" spans="1:18" x14ac:dyDescent="0.3">
      <c r="A63" t="s">
        <v>78</v>
      </c>
      <c r="B63" t="s">
        <v>6797</v>
      </c>
      <c r="C63" t="s">
        <v>6917</v>
      </c>
      <c r="D63">
        <v>51.48</v>
      </c>
      <c r="E63">
        <v>9.33</v>
      </c>
      <c r="F63" t="s">
        <v>12</v>
      </c>
      <c r="G63" t="s">
        <v>11</v>
      </c>
      <c r="H63" t="s">
        <v>11</v>
      </c>
      <c r="I63">
        <v>0</v>
      </c>
      <c r="J63" t="s">
        <v>12</v>
      </c>
      <c r="K63" t="s">
        <v>13</v>
      </c>
      <c r="L63" t="s">
        <v>14</v>
      </c>
      <c r="M63" s="1">
        <v>24650</v>
      </c>
      <c r="N63">
        <v>55</v>
      </c>
      <c r="O63">
        <v>42538.720000000001</v>
      </c>
      <c r="P63" t="s">
        <v>2366</v>
      </c>
      <c r="Q63" t="s">
        <v>2363</v>
      </c>
      <c r="R63" t="s">
        <v>2386</v>
      </c>
    </row>
    <row r="64" spans="1:18" x14ac:dyDescent="0.3">
      <c r="A64" t="s">
        <v>79</v>
      </c>
      <c r="B64" t="s">
        <v>6797</v>
      </c>
      <c r="C64" t="s">
        <v>6919</v>
      </c>
      <c r="D64">
        <v>52.06</v>
      </c>
      <c r="E64">
        <v>11.47</v>
      </c>
      <c r="F64" t="s">
        <v>11</v>
      </c>
      <c r="G64" t="s">
        <v>11</v>
      </c>
      <c r="H64" t="s">
        <v>11</v>
      </c>
      <c r="I64">
        <v>0</v>
      </c>
      <c r="J64" t="s">
        <v>12</v>
      </c>
      <c r="K64" t="s">
        <v>13</v>
      </c>
      <c r="L64" t="s">
        <v>14</v>
      </c>
      <c r="M64" s="1">
        <v>25053</v>
      </c>
      <c r="N64">
        <v>54</v>
      </c>
      <c r="O64">
        <v>42478.6</v>
      </c>
      <c r="P64" t="s">
        <v>2366</v>
      </c>
      <c r="Q64" t="s">
        <v>2362</v>
      </c>
      <c r="R64" t="s">
        <v>2386</v>
      </c>
    </row>
    <row r="65" spans="1:18" x14ac:dyDescent="0.3">
      <c r="A65" t="s">
        <v>80</v>
      </c>
      <c r="B65" t="s">
        <v>6800</v>
      </c>
      <c r="C65" t="s">
        <v>6921</v>
      </c>
      <c r="D65">
        <v>30.684999999999999</v>
      </c>
      <c r="E65">
        <v>7.02</v>
      </c>
      <c r="F65" t="s">
        <v>12</v>
      </c>
      <c r="G65" t="s">
        <v>11</v>
      </c>
      <c r="H65" t="s">
        <v>11</v>
      </c>
      <c r="I65">
        <v>0</v>
      </c>
      <c r="J65" t="s">
        <v>12</v>
      </c>
      <c r="K65" t="s">
        <v>13</v>
      </c>
      <c r="L65" t="s">
        <v>14</v>
      </c>
      <c r="M65" s="1">
        <v>24651</v>
      </c>
      <c r="N65">
        <v>55</v>
      </c>
      <c r="O65">
        <v>42303.69</v>
      </c>
      <c r="P65" t="s">
        <v>2366</v>
      </c>
      <c r="Q65" t="s">
        <v>2362</v>
      </c>
      <c r="R65" t="s">
        <v>2508</v>
      </c>
    </row>
    <row r="66" spans="1:18" x14ac:dyDescent="0.3">
      <c r="A66" t="s">
        <v>81</v>
      </c>
      <c r="B66" t="s">
        <v>6800</v>
      </c>
      <c r="C66" t="s">
        <v>6922</v>
      </c>
      <c r="D66">
        <v>36.08</v>
      </c>
      <c r="E66">
        <v>8.8000000000000007</v>
      </c>
      <c r="F66" t="s">
        <v>12</v>
      </c>
      <c r="G66" t="s">
        <v>11</v>
      </c>
      <c r="H66" t="s">
        <v>11</v>
      </c>
      <c r="I66">
        <v>1</v>
      </c>
      <c r="J66" t="s">
        <v>12</v>
      </c>
      <c r="K66" t="s">
        <v>13</v>
      </c>
      <c r="L66" t="s">
        <v>14</v>
      </c>
      <c r="M66" s="1">
        <v>27621</v>
      </c>
      <c r="N66">
        <v>47</v>
      </c>
      <c r="O66">
        <v>42211.14</v>
      </c>
      <c r="P66" t="s">
        <v>2366</v>
      </c>
      <c r="Q66" t="s">
        <v>2363</v>
      </c>
      <c r="R66" t="s">
        <v>2364</v>
      </c>
    </row>
    <row r="67" spans="1:18" x14ac:dyDescent="0.3">
      <c r="A67" t="s">
        <v>82</v>
      </c>
      <c r="B67" t="s">
        <v>6797</v>
      </c>
      <c r="C67" t="s">
        <v>6924</v>
      </c>
      <c r="D67">
        <v>54.99</v>
      </c>
      <c r="E67">
        <v>8.68</v>
      </c>
      <c r="F67" t="s">
        <v>11</v>
      </c>
      <c r="G67" t="s">
        <v>11</v>
      </c>
      <c r="H67" t="s">
        <v>11</v>
      </c>
      <c r="I67">
        <v>2</v>
      </c>
      <c r="J67" t="s">
        <v>12</v>
      </c>
      <c r="K67" t="s">
        <v>13</v>
      </c>
      <c r="L67" t="s">
        <v>14</v>
      </c>
      <c r="M67" s="1">
        <v>26925</v>
      </c>
      <c r="N67">
        <v>49</v>
      </c>
      <c r="O67">
        <v>42188.15</v>
      </c>
      <c r="P67" t="s">
        <v>2366</v>
      </c>
      <c r="Q67" t="s">
        <v>2366</v>
      </c>
      <c r="R67" t="s">
        <v>2386</v>
      </c>
    </row>
    <row r="68" spans="1:18" x14ac:dyDescent="0.3">
      <c r="A68" t="s">
        <v>83</v>
      </c>
      <c r="B68" t="s">
        <v>6800</v>
      </c>
      <c r="C68" t="s">
        <v>6926</v>
      </c>
      <c r="D68">
        <v>35.97</v>
      </c>
      <c r="E68">
        <v>6.12</v>
      </c>
      <c r="F68" t="s">
        <v>11</v>
      </c>
      <c r="G68" t="s">
        <v>11</v>
      </c>
      <c r="H68" t="s">
        <v>25</v>
      </c>
      <c r="I68">
        <v>1</v>
      </c>
      <c r="J68" t="s">
        <v>12</v>
      </c>
      <c r="K68" t="s">
        <v>13</v>
      </c>
      <c r="L68" t="s">
        <v>16</v>
      </c>
      <c r="M68" s="1">
        <v>29039</v>
      </c>
      <c r="N68">
        <v>43</v>
      </c>
      <c r="O68">
        <v>42124.52</v>
      </c>
      <c r="P68" t="s">
        <v>2366</v>
      </c>
      <c r="Q68" t="s">
        <v>2366</v>
      </c>
      <c r="R68" t="s">
        <v>2364</v>
      </c>
    </row>
    <row r="69" spans="1:18" x14ac:dyDescent="0.3">
      <c r="A69" t="s">
        <v>84</v>
      </c>
      <c r="B69" t="s">
        <v>6800</v>
      </c>
      <c r="C69" t="s">
        <v>6928</v>
      </c>
      <c r="D69">
        <v>45.54</v>
      </c>
      <c r="E69">
        <v>5.4</v>
      </c>
      <c r="F69" t="s">
        <v>12</v>
      </c>
      <c r="G69" t="s">
        <v>11</v>
      </c>
      <c r="H69" t="s">
        <v>25</v>
      </c>
      <c r="I69">
        <v>1</v>
      </c>
      <c r="J69" t="s">
        <v>12</v>
      </c>
      <c r="K69" t="s">
        <v>13</v>
      </c>
      <c r="L69" t="s">
        <v>20</v>
      </c>
      <c r="M69" s="1">
        <v>35773</v>
      </c>
      <c r="N69">
        <v>25</v>
      </c>
      <c r="O69">
        <v>42112.24</v>
      </c>
      <c r="P69" t="s">
        <v>2366</v>
      </c>
      <c r="Q69" t="s">
        <v>2363</v>
      </c>
      <c r="R69" t="s">
        <v>2364</v>
      </c>
    </row>
    <row r="70" spans="1:18" x14ac:dyDescent="0.3">
      <c r="A70" t="s">
        <v>85</v>
      </c>
      <c r="B70" t="s">
        <v>6797</v>
      </c>
      <c r="C70" t="s">
        <v>6930</v>
      </c>
      <c r="D70">
        <v>35.53</v>
      </c>
      <c r="E70">
        <v>4.3600000000000003</v>
      </c>
      <c r="F70" t="s">
        <v>12</v>
      </c>
      <c r="G70" t="s">
        <v>11</v>
      </c>
      <c r="H70" t="s">
        <v>11</v>
      </c>
      <c r="I70">
        <v>0</v>
      </c>
      <c r="J70" t="s">
        <v>12</v>
      </c>
      <c r="K70" t="s">
        <v>13</v>
      </c>
      <c r="L70" t="s">
        <v>20</v>
      </c>
      <c r="M70" s="1">
        <v>28092</v>
      </c>
      <c r="N70">
        <v>46</v>
      </c>
      <c r="O70">
        <v>42111.66</v>
      </c>
      <c r="P70" t="s">
        <v>2366</v>
      </c>
      <c r="Q70" t="s">
        <v>2366</v>
      </c>
      <c r="R70" t="s">
        <v>2581</v>
      </c>
    </row>
    <row r="71" spans="1:18" x14ac:dyDescent="0.3">
      <c r="A71" t="s">
        <v>86</v>
      </c>
      <c r="B71" t="s">
        <v>6800</v>
      </c>
      <c r="C71" t="s">
        <v>6932</v>
      </c>
      <c r="D71">
        <v>30.8</v>
      </c>
      <c r="E71">
        <v>9.77</v>
      </c>
      <c r="F71" t="s">
        <v>11</v>
      </c>
      <c r="G71" t="s">
        <v>11</v>
      </c>
      <c r="H71" t="s">
        <v>11</v>
      </c>
      <c r="I71">
        <v>0</v>
      </c>
      <c r="J71" t="s">
        <v>12</v>
      </c>
      <c r="K71" t="s">
        <v>13</v>
      </c>
      <c r="L71" t="s">
        <v>14</v>
      </c>
      <c r="M71" s="1">
        <v>25191</v>
      </c>
      <c r="N71">
        <v>54</v>
      </c>
      <c r="O71">
        <v>41999.519999999997</v>
      </c>
      <c r="P71" t="s">
        <v>2366</v>
      </c>
      <c r="Q71" t="s">
        <v>2363</v>
      </c>
      <c r="R71" t="s">
        <v>2364</v>
      </c>
    </row>
    <row r="72" spans="1:18" x14ac:dyDescent="0.3">
      <c r="A72" t="s">
        <v>87</v>
      </c>
      <c r="B72" t="s">
        <v>6800</v>
      </c>
      <c r="C72" t="s">
        <v>6934</v>
      </c>
      <c r="D72">
        <v>38.39</v>
      </c>
      <c r="E72">
        <v>4.25</v>
      </c>
      <c r="F72" t="s">
        <v>11</v>
      </c>
      <c r="G72" t="s">
        <v>11</v>
      </c>
      <c r="H72" t="s">
        <v>11</v>
      </c>
      <c r="I72">
        <v>1</v>
      </c>
      <c r="J72" t="s">
        <v>12</v>
      </c>
      <c r="K72" t="s">
        <v>13</v>
      </c>
      <c r="L72" t="s">
        <v>20</v>
      </c>
      <c r="M72" s="1">
        <v>30996</v>
      </c>
      <c r="N72">
        <v>38</v>
      </c>
      <c r="O72">
        <v>41949.24</v>
      </c>
      <c r="P72" t="s">
        <v>2366</v>
      </c>
      <c r="Q72" t="s">
        <v>2366</v>
      </c>
      <c r="R72" t="s">
        <v>2364</v>
      </c>
    </row>
    <row r="73" spans="1:18" x14ac:dyDescent="0.3">
      <c r="A73" t="s">
        <v>88</v>
      </c>
      <c r="B73" t="s">
        <v>6800</v>
      </c>
      <c r="C73" t="s">
        <v>6936</v>
      </c>
      <c r="D73">
        <v>32.299999999999997</v>
      </c>
      <c r="E73">
        <v>4.76</v>
      </c>
      <c r="F73" t="s">
        <v>11</v>
      </c>
      <c r="G73" t="s">
        <v>11</v>
      </c>
      <c r="H73" t="s">
        <v>11</v>
      </c>
      <c r="I73">
        <v>2</v>
      </c>
      <c r="J73" t="s">
        <v>12</v>
      </c>
      <c r="K73" t="s">
        <v>13</v>
      </c>
      <c r="L73" t="s">
        <v>20</v>
      </c>
      <c r="M73" s="1">
        <v>26458</v>
      </c>
      <c r="N73">
        <v>51</v>
      </c>
      <c r="O73">
        <v>41919.1</v>
      </c>
      <c r="P73" t="s">
        <v>2366</v>
      </c>
      <c r="Q73" t="s">
        <v>2366</v>
      </c>
      <c r="R73" t="s">
        <v>2508</v>
      </c>
    </row>
    <row r="74" spans="1:18" x14ac:dyDescent="0.3">
      <c r="A74" t="s">
        <v>89</v>
      </c>
      <c r="B74" t="s">
        <v>6797</v>
      </c>
      <c r="C74" t="s">
        <v>6938</v>
      </c>
      <c r="D74">
        <v>48.8</v>
      </c>
      <c r="E74">
        <v>6.22</v>
      </c>
      <c r="F74" t="s">
        <v>12</v>
      </c>
      <c r="G74" t="s">
        <v>11</v>
      </c>
      <c r="H74" t="s">
        <v>11</v>
      </c>
      <c r="I74">
        <v>2</v>
      </c>
      <c r="J74" t="s">
        <v>12</v>
      </c>
      <c r="K74" t="s">
        <v>13</v>
      </c>
      <c r="L74" t="s">
        <v>16</v>
      </c>
      <c r="M74" s="1">
        <v>24371</v>
      </c>
      <c r="N74">
        <v>56</v>
      </c>
      <c r="O74">
        <v>41886.54</v>
      </c>
      <c r="P74" t="s">
        <v>2366</v>
      </c>
      <c r="Q74" t="s">
        <v>2363</v>
      </c>
      <c r="R74" t="s">
        <v>2386</v>
      </c>
    </row>
    <row r="75" spans="1:18" x14ac:dyDescent="0.3">
      <c r="A75" t="s">
        <v>90</v>
      </c>
      <c r="B75" t="s">
        <v>6797</v>
      </c>
      <c r="C75" t="s">
        <v>6940</v>
      </c>
      <c r="D75">
        <v>45.5</v>
      </c>
      <c r="E75">
        <v>7.96</v>
      </c>
      <c r="F75" t="s">
        <v>11</v>
      </c>
      <c r="G75" t="s">
        <v>11</v>
      </c>
      <c r="H75" t="s">
        <v>11</v>
      </c>
      <c r="I75">
        <v>0</v>
      </c>
      <c r="J75" t="s">
        <v>12</v>
      </c>
      <c r="K75" t="s">
        <v>13</v>
      </c>
      <c r="L75" t="s">
        <v>14</v>
      </c>
      <c r="M75" s="1">
        <v>22911</v>
      </c>
      <c r="N75">
        <v>60</v>
      </c>
      <c r="O75">
        <v>41794.629999999997</v>
      </c>
      <c r="P75" t="s">
        <v>2366</v>
      </c>
      <c r="Q75" t="s">
        <v>2363</v>
      </c>
      <c r="R75" t="s">
        <v>2386</v>
      </c>
    </row>
    <row r="76" spans="1:18" x14ac:dyDescent="0.3">
      <c r="A76" t="s">
        <v>91</v>
      </c>
      <c r="B76" t="s">
        <v>6797</v>
      </c>
      <c r="C76" t="s">
        <v>6942</v>
      </c>
      <c r="D76">
        <v>53.61</v>
      </c>
      <c r="E76">
        <v>10.92</v>
      </c>
      <c r="F76" t="s">
        <v>12</v>
      </c>
      <c r="G76" t="s">
        <v>11</v>
      </c>
      <c r="H76" t="s">
        <v>11</v>
      </c>
      <c r="I76">
        <v>1</v>
      </c>
      <c r="J76" t="s">
        <v>12</v>
      </c>
      <c r="K76" t="s">
        <v>13</v>
      </c>
      <c r="L76" t="s">
        <v>14</v>
      </c>
      <c r="M76" s="1">
        <v>27666</v>
      </c>
      <c r="N76">
        <v>47</v>
      </c>
      <c r="O76">
        <v>41681.86</v>
      </c>
      <c r="P76" t="s">
        <v>2366</v>
      </c>
      <c r="Q76" t="s">
        <v>2366</v>
      </c>
      <c r="R76" t="s">
        <v>2386</v>
      </c>
    </row>
    <row r="77" spans="1:18" x14ac:dyDescent="0.3">
      <c r="A77" t="s">
        <v>92</v>
      </c>
      <c r="B77" t="s">
        <v>6800</v>
      </c>
      <c r="C77" t="s">
        <v>6944</v>
      </c>
      <c r="D77">
        <v>36.19</v>
      </c>
      <c r="E77">
        <v>11.51</v>
      </c>
      <c r="F77" t="s">
        <v>12</v>
      </c>
      <c r="G77" t="s">
        <v>11</v>
      </c>
      <c r="H77" t="s">
        <v>11</v>
      </c>
      <c r="I77">
        <v>1</v>
      </c>
      <c r="J77" t="s">
        <v>12</v>
      </c>
      <c r="K77" t="s">
        <v>13</v>
      </c>
      <c r="L77" t="s">
        <v>14</v>
      </c>
      <c r="M77" s="1">
        <v>27712</v>
      </c>
      <c r="N77">
        <v>47</v>
      </c>
      <c r="O77">
        <v>41676.080000000002</v>
      </c>
      <c r="P77" t="s">
        <v>2366</v>
      </c>
      <c r="Q77" t="s">
        <v>2362</v>
      </c>
      <c r="R77" t="s">
        <v>2364</v>
      </c>
    </row>
    <row r="78" spans="1:18" x14ac:dyDescent="0.3">
      <c r="A78" t="s">
        <v>93</v>
      </c>
      <c r="B78" t="s">
        <v>6797</v>
      </c>
      <c r="C78" t="s">
        <v>6946</v>
      </c>
      <c r="D78">
        <v>34.6</v>
      </c>
      <c r="E78">
        <v>5.99</v>
      </c>
      <c r="F78" t="s">
        <v>12</v>
      </c>
      <c r="G78" t="s">
        <v>11</v>
      </c>
      <c r="H78" t="s">
        <v>11</v>
      </c>
      <c r="I78">
        <v>0</v>
      </c>
      <c r="J78" t="s">
        <v>12</v>
      </c>
      <c r="K78" t="s">
        <v>13</v>
      </c>
      <c r="L78" t="s">
        <v>16</v>
      </c>
      <c r="M78" s="1">
        <v>28062</v>
      </c>
      <c r="N78">
        <v>46</v>
      </c>
      <c r="O78">
        <v>41661.599999999999</v>
      </c>
      <c r="P78" t="s">
        <v>2366</v>
      </c>
      <c r="Q78" t="s">
        <v>2363</v>
      </c>
      <c r="R78" t="s">
        <v>2386</v>
      </c>
    </row>
    <row r="79" spans="1:18" x14ac:dyDescent="0.3">
      <c r="A79" t="s">
        <v>94</v>
      </c>
      <c r="B79" t="s">
        <v>6797</v>
      </c>
      <c r="C79" t="s">
        <v>6948</v>
      </c>
      <c r="D79">
        <v>54.12</v>
      </c>
      <c r="E79">
        <v>11.57</v>
      </c>
      <c r="F79" t="s">
        <v>11</v>
      </c>
      <c r="G79" t="s">
        <v>11</v>
      </c>
      <c r="H79" t="s">
        <v>11</v>
      </c>
      <c r="I79">
        <v>0</v>
      </c>
      <c r="J79" t="s">
        <v>12</v>
      </c>
      <c r="K79" t="s">
        <v>13</v>
      </c>
      <c r="L79" t="s">
        <v>14</v>
      </c>
      <c r="M79" s="1">
        <v>27357</v>
      </c>
      <c r="N79">
        <v>48</v>
      </c>
      <c r="O79">
        <v>41636.199999999997</v>
      </c>
      <c r="P79" t="s">
        <v>2366</v>
      </c>
      <c r="Q79" t="s">
        <v>2366</v>
      </c>
      <c r="R79" t="s">
        <v>2386</v>
      </c>
    </row>
    <row r="80" spans="1:18" x14ac:dyDescent="0.3">
      <c r="A80" t="s">
        <v>95</v>
      </c>
      <c r="B80" t="s">
        <v>6800</v>
      </c>
      <c r="C80" t="s">
        <v>6950</v>
      </c>
      <c r="D80">
        <v>48.82</v>
      </c>
      <c r="E80">
        <v>6.67</v>
      </c>
      <c r="F80" t="s">
        <v>12</v>
      </c>
      <c r="G80" t="s">
        <v>11</v>
      </c>
      <c r="H80" t="s">
        <v>11</v>
      </c>
      <c r="I80">
        <v>0</v>
      </c>
      <c r="J80" t="s">
        <v>12</v>
      </c>
      <c r="K80" t="s">
        <v>13</v>
      </c>
      <c r="L80" t="s">
        <v>14</v>
      </c>
      <c r="M80" s="1">
        <v>24828</v>
      </c>
      <c r="N80">
        <v>55</v>
      </c>
      <c r="O80">
        <v>41505.15</v>
      </c>
      <c r="P80" t="s">
        <v>2366</v>
      </c>
      <c r="Q80" t="s">
        <v>2362</v>
      </c>
      <c r="R80" t="s">
        <v>2386</v>
      </c>
    </row>
    <row r="81" spans="1:18" x14ac:dyDescent="0.3">
      <c r="A81" t="s">
        <v>96</v>
      </c>
      <c r="B81" t="s">
        <v>6797</v>
      </c>
      <c r="C81" t="s">
        <v>6952</v>
      </c>
      <c r="D81">
        <v>51.01</v>
      </c>
      <c r="E81">
        <v>9.1999999999999993</v>
      </c>
      <c r="F81" t="s">
        <v>11</v>
      </c>
      <c r="G81" t="s">
        <v>11</v>
      </c>
      <c r="H81" t="s">
        <v>11</v>
      </c>
      <c r="I81">
        <v>0</v>
      </c>
      <c r="J81" t="s">
        <v>12</v>
      </c>
      <c r="K81" t="s">
        <v>13</v>
      </c>
      <c r="L81" t="s">
        <v>14</v>
      </c>
      <c r="M81" s="1">
        <v>26222</v>
      </c>
      <c r="N81">
        <v>51</v>
      </c>
      <c r="O81">
        <v>41351.879999999997</v>
      </c>
      <c r="P81" t="s">
        <v>2366</v>
      </c>
      <c r="Q81" t="s">
        <v>2362</v>
      </c>
      <c r="R81" t="s">
        <v>2386</v>
      </c>
    </row>
    <row r="82" spans="1:18" x14ac:dyDescent="0.3">
      <c r="A82" t="s">
        <v>97</v>
      </c>
      <c r="B82" t="s">
        <v>6797</v>
      </c>
      <c r="C82" t="s">
        <v>6954</v>
      </c>
      <c r="D82">
        <v>45.65</v>
      </c>
      <c r="E82">
        <v>5.1100000000000003</v>
      </c>
      <c r="F82" t="s">
        <v>12</v>
      </c>
      <c r="G82" t="s">
        <v>11</v>
      </c>
      <c r="H82" t="s">
        <v>11</v>
      </c>
      <c r="I82">
        <v>1</v>
      </c>
      <c r="J82" t="s">
        <v>12</v>
      </c>
      <c r="K82" t="s">
        <v>13</v>
      </c>
      <c r="L82" t="s">
        <v>20</v>
      </c>
      <c r="M82" s="1">
        <v>23657</v>
      </c>
      <c r="N82">
        <v>58</v>
      </c>
      <c r="O82">
        <v>41331.79</v>
      </c>
      <c r="P82" t="s">
        <v>2366</v>
      </c>
      <c r="Q82" t="s">
        <v>2362</v>
      </c>
      <c r="R82" t="s">
        <v>2386</v>
      </c>
    </row>
    <row r="83" spans="1:18" x14ac:dyDescent="0.3">
      <c r="A83" t="s">
        <v>98</v>
      </c>
      <c r="B83" t="s">
        <v>6800</v>
      </c>
      <c r="C83" t="s">
        <v>6956</v>
      </c>
      <c r="D83">
        <v>52.9</v>
      </c>
      <c r="E83">
        <v>5.34</v>
      </c>
      <c r="F83" t="s">
        <v>11</v>
      </c>
      <c r="G83" t="s">
        <v>11</v>
      </c>
      <c r="H83" t="s">
        <v>11</v>
      </c>
      <c r="I83">
        <v>0</v>
      </c>
      <c r="J83" t="s">
        <v>12</v>
      </c>
      <c r="K83" t="s">
        <v>13</v>
      </c>
      <c r="L83" t="s">
        <v>20</v>
      </c>
      <c r="M83" s="1">
        <v>28364</v>
      </c>
      <c r="N83">
        <v>45</v>
      </c>
      <c r="O83">
        <v>41271.5</v>
      </c>
      <c r="P83" t="s">
        <v>2366</v>
      </c>
      <c r="Q83" t="s">
        <v>2362</v>
      </c>
      <c r="R83" t="s">
        <v>2386</v>
      </c>
    </row>
    <row r="84" spans="1:18" x14ac:dyDescent="0.3">
      <c r="A84" t="s">
        <v>99</v>
      </c>
      <c r="B84" t="s">
        <v>6797</v>
      </c>
      <c r="C84" t="s">
        <v>6958</v>
      </c>
      <c r="D84">
        <v>45.41</v>
      </c>
      <c r="E84">
        <v>4.03</v>
      </c>
      <c r="F84" t="s">
        <v>12</v>
      </c>
      <c r="G84" t="s">
        <v>11</v>
      </c>
      <c r="H84" t="s">
        <v>11</v>
      </c>
      <c r="I84">
        <v>1</v>
      </c>
      <c r="J84" t="s">
        <v>12</v>
      </c>
      <c r="K84" t="s">
        <v>13</v>
      </c>
      <c r="L84" t="s">
        <v>20</v>
      </c>
      <c r="M84" s="1">
        <v>23534</v>
      </c>
      <c r="N84">
        <v>59</v>
      </c>
      <c r="O84">
        <v>41250.39</v>
      </c>
      <c r="P84" t="s">
        <v>2366</v>
      </c>
      <c r="Q84" t="s">
        <v>2363</v>
      </c>
      <c r="R84" t="s">
        <v>2386</v>
      </c>
    </row>
    <row r="85" spans="1:18" x14ac:dyDescent="0.3">
      <c r="A85" t="s">
        <v>100</v>
      </c>
      <c r="B85" t="s">
        <v>6800</v>
      </c>
      <c r="C85" t="s">
        <v>6960</v>
      </c>
      <c r="D85">
        <v>49.41</v>
      </c>
      <c r="E85">
        <v>4.2300000000000004</v>
      </c>
      <c r="F85" t="s">
        <v>12</v>
      </c>
      <c r="G85" t="s">
        <v>11</v>
      </c>
      <c r="H85" t="s">
        <v>25</v>
      </c>
      <c r="I85">
        <v>1</v>
      </c>
      <c r="J85" t="s">
        <v>12</v>
      </c>
      <c r="K85" t="s">
        <v>13</v>
      </c>
      <c r="L85" t="s">
        <v>20</v>
      </c>
      <c r="M85" s="1">
        <v>25423</v>
      </c>
      <c r="N85">
        <v>53</v>
      </c>
      <c r="O85">
        <v>41191.57</v>
      </c>
      <c r="P85" t="s">
        <v>2366</v>
      </c>
      <c r="Q85" t="s">
        <v>2362</v>
      </c>
      <c r="R85" t="s">
        <v>2386</v>
      </c>
    </row>
    <row r="86" spans="1:18" x14ac:dyDescent="0.3">
      <c r="A86" t="s">
        <v>101</v>
      </c>
      <c r="B86" t="s">
        <v>6800</v>
      </c>
      <c r="C86" t="s">
        <v>6962</v>
      </c>
      <c r="D86">
        <v>31.824999999999999</v>
      </c>
      <c r="E86">
        <v>4.0599999999999996</v>
      </c>
      <c r="F86" t="s">
        <v>11</v>
      </c>
      <c r="G86" t="s">
        <v>11</v>
      </c>
      <c r="H86" t="s">
        <v>11</v>
      </c>
      <c r="I86">
        <v>2</v>
      </c>
      <c r="J86" t="s">
        <v>12</v>
      </c>
      <c r="K86" t="s">
        <v>13</v>
      </c>
      <c r="L86" t="s">
        <v>20</v>
      </c>
      <c r="M86" s="1">
        <v>26548</v>
      </c>
      <c r="N86">
        <v>50</v>
      </c>
      <c r="O86">
        <v>41097.160000000003</v>
      </c>
      <c r="P86" t="s">
        <v>2366</v>
      </c>
      <c r="Q86" t="s">
        <v>2363</v>
      </c>
      <c r="R86" t="s">
        <v>2508</v>
      </c>
    </row>
    <row r="87" spans="1:18" x14ac:dyDescent="0.3">
      <c r="A87" t="s">
        <v>102</v>
      </c>
      <c r="B87" t="s">
        <v>6800</v>
      </c>
      <c r="C87" t="s">
        <v>6964</v>
      </c>
      <c r="D87">
        <v>51.28</v>
      </c>
      <c r="E87">
        <v>4.68</v>
      </c>
      <c r="F87" t="s">
        <v>11</v>
      </c>
      <c r="G87" t="s">
        <v>11</v>
      </c>
      <c r="H87" t="s">
        <v>11</v>
      </c>
      <c r="I87">
        <v>2</v>
      </c>
      <c r="J87" t="s">
        <v>12</v>
      </c>
      <c r="K87" t="s">
        <v>13</v>
      </c>
      <c r="L87" t="s">
        <v>20</v>
      </c>
      <c r="M87" s="1">
        <v>26523</v>
      </c>
      <c r="N87">
        <v>50</v>
      </c>
      <c r="O87">
        <v>41055.29</v>
      </c>
      <c r="P87" t="s">
        <v>2366</v>
      </c>
      <c r="Q87" t="s">
        <v>2362</v>
      </c>
      <c r="R87" t="s">
        <v>2386</v>
      </c>
    </row>
    <row r="88" spans="1:18" x14ac:dyDescent="0.3">
      <c r="A88" t="s">
        <v>103</v>
      </c>
      <c r="B88" t="s">
        <v>6800</v>
      </c>
      <c r="C88" t="s">
        <v>6966</v>
      </c>
      <c r="D88">
        <v>34.96</v>
      </c>
      <c r="E88">
        <v>4.34</v>
      </c>
      <c r="F88" t="s">
        <v>11</v>
      </c>
      <c r="G88" t="s">
        <v>11</v>
      </c>
      <c r="H88" t="s">
        <v>25</v>
      </c>
      <c r="I88">
        <v>1</v>
      </c>
      <c r="J88" t="s">
        <v>12</v>
      </c>
      <c r="K88" t="s">
        <v>13</v>
      </c>
      <c r="L88" t="s">
        <v>20</v>
      </c>
      <c r="M88" s="1">
        <v>29139</v>
      </c>
      <c r="N88">
        <v>43</v>
      </c>
      <c r="O88">
        <v>41034.22</v>
      </c>
      <c r="P88" t="s">
        <v>2366</v>
      </c>
      <c r="Q88" t="s">
        <v>2363</v>
      </c>
      <c r="R88" t="s">
        <v>2678</v>
      </c>
    </row>
    <row r="89" spans="1:18" x14ac:dyDescent="0.3">
      <c r="A89" t="s">
        <v>104</v>
      </c>
      <c r="B89" t="s">
        <v>6797</v>
      </c>
      <c r="C89" t="s">
        <v>6968</v>
      </c>
      <c r="D89">
        <v>33.11</v>
      </c>
      <c r="E89">
        <v>10.51</v>
      </c>
      <c r="F89" t="s">
        <v>11</v>
      </c>
      <c r="G89" t="s">
        <v>11</v>
      </c>
      <c r="H89" t="s">
        <v>11</v>
      </c>
      <c r="I89">
        <v>0</v>
      </c>
      <c r="J89" t="s">
        <v>12</v>
      </c>
      <c r="K89" t="s">
        <v>13</v>
      </c>
      <c r="L89" t="s">
        <v>14</v>
      </c>
      <c r="M89" s="1">
        <v>27185</v>
      </c>
      <c r="N89">
        <v>49</v>
      </c>
      <c r="O89">
        <v>40974.160000000003</v>
      </c>
      <c r="P89" t="s">
        <v>2366</v>
      </c>
      <c r="Q89" t="s">
        <v>2362</v>
      </c>
      <c r="R89" t="s">
        <v>2364</v>
      </c>
    </row>
    <row r="90" spans="1:18" x14ac:dyDescent="0.3">
      <c r="A90" t="s">
        <v>105</v>
      </c>
      <c r="B90" t="s">
        <v>6797</v>
      </c>
      <c r="C90" t="s">
        <v>6970</v>
      </c>
      <c r="D90">
        <v>54.74</v>
      </c>
      <c r="E90">
        <v>5.84</v>
      </c>
      <c r="F90" t="s">
        <v>12</v>
      </c>
      <c r="G90" t="s">
        <v>11</v>
      </c>
      <c r="H90" t="s">
        <v>25</v>
      </c>
      <c r="I90">
        <v>1</v>
      </c>
      <c r="J90" t="s">
        <v>12</v>
      </c>
      <c r="K90" t="s">
        <v>13</v>
      </c>
      <c r="L90" t="s">
        <v>16</v>
      </c>
      <c r="M90" s="1">
        <v>30567</v>
      </c>
      <c r="N90">
        <v>39</v>
      </c>
      <c r="O90">
        <v>40961.29</v>
      </c>
      <c r="P90" t="s">
        <v>2366</v>
      </c>
      <c r="Q90" t="s">
        <v>2362</v>
      </c>
      <c r="R90" t="s">
        <v>2386</v>
      </c>
    </row>
    <row r="91" spans="1:18" x14ac:dyDescent="0.3">
      <c r="A91" t="s">
        <v>106</v>
      </c>
      <c r="B91" t="s">
        <v>6797</v>
      </c>
      <c r="C91" t="s">
        <v>6972</v>
      </c>
      <c r="D91">
        <v>32.56</v>
      </c>
      <c r="E91">
        <v>5.41</v>
      </c>
      <c r="F91" t="s">
        <v>11</v>
      </c>
      <c r="G91" t="s">
        <v>11</v>
      </c>
      <c r="H91" t="s">
        <v>25</v>
      </c>
      <c r="I91">
        <v>1</v>
      </c>
      <c r="J91" t="s">
        <v>12</v>
      </c>
      <c r="K91" t="s">
        <v>13</v>
      </c>
      <c r="L91" t="s">
        <v>20</v>
      </c>
      <c r="M91" s="1">
        <v>29114</v>
      </c>
      <c r="N91">
        <v>43</v>
      </c>
      <c r="O91">
        <v>40941.29</v>
      </c>
      <c r="P91" t="s">
        <v>2366</v>
      </c>
      <c r="Q91" t="s">
        <v>2362</v>
      </c>
      <c r="R91" t="s">
        <v>2364</v>
      </c>
    </row>
    <row r="92" spans="1:18" x14ac:dyDescent="0.3">
      <c r="A92" t="s">
        <v>107</v>
      </c>
      <c r="B92" t="s">
        <v>6797</v>
      </c>
      <c r="C92" t="s">
        <v>6974</v>
      </c>
      <c r="D92">
        <v>39.049999999999997</v>
      </c>
      <c r="E92">
        <v>6.06</v>
      </c>
      <c r="F92" t="s">
        <v>11</v>
      </c>
      <c r="G92" t="s">
        <v>11</v>
      </c>
      <c r="H92" t="s">
        <v>11</v>
      </c>
      <c r="I92">
        <v>1</v>
      </c>
      <c r="J92" t="s">
        <v>12</v>
      </c>
      <c r="K92" t="s">
        <v>13</v>
      </c>
      <c r="L92" t="s">
        <v>16</v>
      </c>
      <c r="M92" s="1">
        <v>33820</v>
      </c>
      <c r="N92">
        <v>30</v>
      </c>
      <c r="O92">
        <v>40932.43</v>
      </c>
      <c r="P92" t="s">
        <v>2366</v>
      </c>
      <c r="Q92" t="s">
        <v>2362</v>
      </c>
      <c r="R92" t="s">
        <v>2364</v>
      </c>
    </row>
    <row r="93" spans="1:18" x14ac:dyDescent="0.3">
      <c r="A93" t="s">
        <v>108</v>
      </c>
      <c r="B93" t="s">
        <v>6797</v>
      </c>
      <c r="C93" t="s">
        <v>6976</v>
      </c>
      <c r="D93">
        <v>42.75</v>
      </c>
      <c r="E93">
        <v>4.22</v>
      </c>
      <c r="F93" t="s">
        <v>11</v>
      </c>
      <c r="G93" t="s">
        <v>11</v>
      </c>
      <c r="H93" t="s">
        <v>11</v>
      </c>
      <c r="I93">
        <v>0</v>
      </c>
      <c r="J93" t="s">
        <v>12</v>
      </c>
      <c r="K93" t="s">
        <v>13</v>
      </c>
      <c r="L93" t="s">
        <v>20</v>
      </c>
      <c r="M93" s="1">
        <v>36343</v>
      </c>
      <c r="N93">
        <v>23</v>
      </c>
      <c r="O93">
        <v>40904.199999999997</v>
      </c>
      <c r="P93" t="s">
        <v>2366</v>
      </c>
      <c r="Q93" t="s">
        <v>2366</v>
      </c>
      <c r="R93" t="s">
        <v>2581</v>
      </c>
    </row>
    <row r="94" spans="1:18" x14ac:dyDescent="0.3">
      <c r="A94" t="s">
        <v>109</v>
      </c>
      <c r="B94" t="s">
        <v>6800</v>
      </c>
      <c r="C94" t="s">
        <v>6978</v>
      </c>
      <c r="D94">
        <v>50.58</v>
      </c>
      <c r="E94">
        <v>5.12</v>
      </c>
      <c r="F94" t="s">
        <v>11</v>
      </c>
      <c r="G94" t="s">
        <v>11</v>
      </c>
      <c r="H94" t="s">
        <v>11</v>
      </c>
      <c r="I94">
        <v>2</v>
      </c>
      <c r="J94" t="s">
        <v>12</v>
      </c>
      <c r="K94" t="s">
        <v>13</v>
      </c>
      <c r="L94" t="s">
        <v>20</v>
      </c>
      <c r="M94" s="1">
        <v>26460</v>
      </c>
      <c r="N94">
        <v>50</v>
      </c>
      <c r="O94">
        <v>40817.85</v>
      </c>
      <c r="P94" t="s">
        <v>2366</v>
      </c>
      <c r="Q94" t="s">
        <v>2363</v>
      </c>
      <c r="R94" t="s">
        <v>2386</v>
      </c>
    </row>
    <row r="95" spans="1:18" x14ac:dyDescent="0.3">
      <c r="A95" t="s">
        <v>110</v>
      </c>
      <c r="B95" t="s">
        <v>6800</v>
      </c>
      <c r="C95" t="s">
        <v>6980</v>
      </c>
      <c r="D95">
        <v>30.495000000000001</v>
      </c>
      <c r="E95">
        <v>4.57</v>
      </c>
      <c r="F95" t="s">
        <v>12</v>
      </c>
      <c r="G95" t="s">
        <v>11</v>
      </c>
      <c r="H95" t="s">
        <v>11</v>
      </c>
      <c r="I95">
        <v>0</v>
      </c>
      <c r="J95" t="s">
        <v>12</v>
      </c>
      <c r="K95" t="s">
        <v>13</v>
      </c>
      <c r="L95" t="s">
        <v>20</v>
      </c>
      <c r="M95" s="1">
        <v>28120</v>
      </c>
      <c r="N95">
        <v>46</v>
      </c>
      <c r="O95">
        <v>40720.550000000003</v>
      </c>
      <c r="P95" t="s">
        <v>2366</v>
      </c>
      <c r="Q95" t="s">
        <v>2363</v>
      </c>
      <c r="R95" t="s">
        <v>2371</v>
      </c>
    </row>
    <row r="96" spans="1:18" x14ac:dyDescent="0.3">
      <c r="A96" t="s">
        <v>111</v>
      </c>
      <c r="B96" t="s">
        <v>6797</v>
      </c>
      <c r="C96" t="s">
        <v>6981</v>
      </c>
      <c r="D96">
        <v>48.31</v>
      </c>
      <c r="E96">
        <v>9.58</v>
      </c>
      <c r="F96" t="s">
        <v>12</v>
      </c>
      <c r="G96" t="s">
        <v>11</v>
      </c>
      <c r="H96" t="s">
        <v>11</v>
      </c>
      <c r="I96">
        <v>2</v>
      </c>
      <c r="J96" t="s">
        <v>12</v>
      </c>
      <c r="K96" t="s">
        <v>13</v>
      </c>
      <c r="L96" t="s">
        <v>14</v>
      </c>
      <c r="M96" s="1">
        <v>25836</v>
      </c>
      <c r="N96">
        <v>52</v>
      </c>
      <c r="O96">
        <v>40692.910000000003</v>
      </c>
      <c r="P96" t="s">
        <v>2366</v>
      </c>
      <c r="Q96" t="s">
        <v>2366</v>
      </c>
      <c r="R96" t="s">
        <v>2386</v>
      </c>
    </row>
    <row r="97" spans="1:18" x14ac:dyDescent="0.3">
      <c r="A97" t="s">
        <v>112</v>
      </c>
      <c r="B97" t="s">
        <v>6800</v>
      </c>
      <c r="C97" t="s">
        <v>6982</v>
      </c>
      <c r="D97">
        <v>48.99</v>
      </c>
      <c r="E97">
        <v>9.7799999999999994</v>
      </c>
      <c r="F97" t="s">
        <v>12</v>
      </c>
      <c r="G97" t="s">
        <v>11</v>
      </c>
      <c r="H97" t="s">
        <v>11</v>
      </c>
      <c r="I97">
        <v>1</v>
      </c>
      <c r="J97" t="s">
        <v>12</v>
      </c>
      <c r="K97" t="s">
        <v>13</v>
      </c>
      <c r="L97" t="s">
        <v>14</v>
      </c>
      <c r="M97" s="1">
        <v>27585</v>
      </c>
      <c r="N97">
        <v>47</v>
      </c>
      <c r="O97">
        <v>40590.550000000003</v>
      </c>
      <c r="P97" t="s">
        <v>2366</v>
      </c>
      <c r="Q97" t="s">
        <v>2363</v>
      </c>
      <c r="R97" t="s">
        <v>2371</v>
      </c>
    </row>
    <row r="98" spans="1:18" x14ac:dyDescent="0.3">
      <c r="A98" t="s">
        <v>113</v>
      </c>
      <c r="B98" t="s">
        <v>6797</v>
      </c>
      <c r="C98" t="s">
        <v>6984</v>
      </c>
      <c r="D98">
        <v>38.39</v>
      </c>
      <c r="E98">
        <v>4.1100000000000003</v>
      </c>
      <c r="F98" t="s">
        <v>12</v>
      </c>
      <c r="G98" t="s">
        <v>11</v>
      </c>
      <c r="H98" t="s">
        <v>11</v>
      </c>
      <c r="I98">
        <v>0</v>
      </c>
      <c r="J98" t="s">
        <v>12</v>
      </c>
      <c r="K98" t="s">
        <v>13</v>
      </c>
      <c r="L98" t="s">
        <v>20</v>
      </c>
      <c r="M98" s="1">
        <v>31354</v>
      </c>
      <c r="N98">
        <v>37</v>
      </c>
      <c r="O98">
        <v>40419.019999999997</v>
      </c>
      <c r="P98" t="s">
        <v>2366</v>
      </c>
      <c r="Q98" t="s">
        <v>2362</v>
      </c>
      <c r="R98" t="s">
        <v>2364</v>
      </c>
    </row>
    <row r="99" spans="1:18" x14ac:dyDescent="0.3">
      <c r="A99" t="s">
        <v>114</v>
      </c>
      <c r="B99" t="s">
        <v>6797</v>
      </c>
      <c r="C99" t="s">
        <v>6986</v>
      </c>
      <c r="D99">
        <v>44.34</v>
      </c>
      <c r="E99">
        <v>4.0199999999999996</v>
      </c>
      <c r="F99" t="s">
        <v>12</v>
      </c>
      <c r="G99" t="s">
        <v>11</v>
      </c>
      <c r="H99" t="s">
        <v>11</v>
      </c>
      <c r="I99">
        <v>2</v>
      </c>
      <c r="J99" t="s">
        <v>12</v>
      </c>
      <c r="K99" t="s">
        <v>13</v>
      </c>
      <c r="L99" t="s">
        <v>20</v>
      </c>
      <c r="M99" s="1">
        <v>24331</v>
      </c>
      <c r="N99">
        <v>56</v>
      </c>
      <c r="O99">
        <v>40373.74</v>
      </c>
      <c r="P99" t="s">
        <v>2366</v>
      </c>
      <c r="Q99" t="s">
        <v>2363</v>
      </c>
      <c r="R99" t="s">
        <v>2386</v>
      </c>
    </row>
    <row r="100" spans="1:18" x14ac:dyDescent="0.3">
      <c r="A100" t="s">
        <v>115</v>
      </c>
      <c r="B100" t="s">
        <v>6800</v>
      </c>
      <c r="C100" t="s">
        <v>6988</v>
      </c>
      <c r="D100">
        <v>41.51</v>
      </c>
      <c r="E100">
        <v>6.92</v>
      </c>
      <c r="F100" t="s">
        <v>11</v>
      </c>
      <c r="G100" t="s">
        <v>11</v>
      </c>
      <c r="H100" t="s">
        <v>11</v>
      </c>
      <c r="I100">
        <v>0</v>
      </c>
      <c r="J100" t="s">
        <v>12</v>
      </c>
      <c r="K100" t="s">
        <v>13</v>
      </c>
      <c r="L100" t="s">
        <v>14</v>
      </c>
      <c r="M100" s="1">
        <v>22893</v>
      </c>
      <c r="N100">
        <v>60</v>
      </c>
      <c r="O100">
        <v>40309.93</v>
      </c>
      <c r="P100" t="s">
        <v>2366</v>
      </c>
      <c r="Q100" t="s">
        <v>2363</v>
      </c>
      <c r="R100" t="s">
        <v>2386</v>
      </c>
    </row>
    <row r="101" spans="1:18" x14ac:dyDescent="0.3">
      <c r="A101" t="s">
        <v>116</v>
      </c>
      <c r="B101" t="s">
        <v>6800</v>
      </c>
      <c r="C101" t="s">
        <v>6990</v>
      </c>
      <c r="D101">
        <v>48.2</v>
      </c>
      <c r="E101">
        <v>4.84</v>
      </c>
      <c r="F101" t="s">
        <v>11</v>
      </c>
      <c r="G101" t="s">
        <v>11</v>
      </c>
      <c r="H101" t="s">
        <v>11</v>
      </c>
      <c r="I101">
        <v>0</v>
      </c>
      <c r="J101" t="s">
        <v>12</v>
      </c>
      <c r="K101" t="s">
        <v>13</v>
      </c>
      <c r="L101" t="s">
        <v>20</v>
      </c>
      <c r="M101" s="1">
        <v>28303</v>
      </c>
      <c r="N101">
        <v>45</v>
      </c>
      <c r="O101">
        <v>40284.379999999997</v>
      </c>
      <c r="P101" t="s">
        <v>2366</v>
      </c>
      <c r="Q101" t="s">
        <v>2363</v>
      </c>
      <c r="R101" t="s">
        <v>2371</v>
      </c>
    </row>
    <row r="102" spans="1:18" x14ac:dyDescent="0.3">
      <c r="A102" t="s">
        <v>117</v>
      </c>
      <c r="B102" t="s">
        <v>6800</v>
      </c>
      <c r="C102" t="s">
        <v>6991</v>
      </c>
      <c r="D102">
        <v>35.75</v>
      </c>
      <c r="E102">
        <v>8</v>
      </c>
      <c r="F102" t="s">
        <v>12</v>
      </c>
      <c r="G102" t="s">
        <v>11</v>
      </c>
      <c r="H102" t="s">
        <v>11</v>
      </c>
      <c r="I102">
        <v>0</v>
      </c>
      <c r="J102" t="s">
        <v>12</v>
      </c>
      <c r="K102" t="s">
        <v>13</v>
      </c>
      <c r="L102" t="s">
        <v>14</v>
      </c>
      <c r="M102" s="1">
        <v>29863</v>
      </c>
      <c r="N102">
        <v>41</v>
      </c>
      <c r="O102">
        <v>40273.65</v>
      </c>
      <c r="P102" t="s">
        <v>2366</v>
      </c>
      <c r="Q102" t="s">
        <v>2363</v>
      </c>
      <c r="R102" t="s">
        <v>2364</v>
      </c>
    </row>
    <row r="103" spans="1:18" x14ac:dyDescent="0.3">
      <c r="A103" t="s">
        <v>118</v>
      </c>
      <c r="B103" t="s">
        <v>6797</v>
      </c>
      <c r="C103" t="s">
        <v>6993</v>
      </c>
      <c r="D103">
        <v>53.81</v>
      </c>
      <c r="E103">
        <v>8.77</v>
      </c>
      <c r="F103" t="s">
        <v>12</v>
      </c>
      <c r="G103" t="s">
        <v>11</v>
      </c>
      <c r="H103" t="s">
        <v>11</v>
      </c>
      <c r="I103">
        <v>0</v>
      </c>
      <c r="J103" t="s">
        <v>12</v>
      </c>
      <c r="K103" t="s">
        <v>13</v>
      </c>
      <c r="L103" t="s">
        <v>14</v>
      </c>
      <c r="M103" s="1">
        <v>29795</v>
      </c>
      <c r="N103">
        <v>41</v>
      </c>
      <c r="O103">
        <v>40208.559999999998</v>
      </c>
      <c r="P103" t="s">
        <v>2366</v>
      </c>
      <c r="Q103" t="s">
        <v>2362</v>
      </c>
      <c r="R103" t="s">
        <v>2386</v>
      </c>
    </row>
    <row r="104" spans="1:18" x14ac:dyDescent="0.3">
      <c r="A104" t="s">
        <v>119</v>
      </c>
      <c r="B104" t="s">
        <v>6800</v>
      </c>
      <c r="C104" t="s">
        <v>6995</v>
      </c>
      <c r="D104">
        <v>49.48</v>
      </c>
      <c r="E104">
        <v>4.96</v>
      </c>
      <c r="F104" t="s">
        <v>11</v>
      </c>
      <c r="G104" t="s">
        <v>11</v>
      </c>
      <c r="H104" t="s">
        <v>25</v>
      </c>
      <c r="I104">
        <v>1</v>
      </c>
      <c r="J104" t="s">
        <v>12</v>
      </c>
      <c r="K104" t="s">
        <v>13</v>
      </c>
      <c r="L104" t="s">
        <v>20</v>
      </c>
      <c r="M104" s="1">
        <v>29085</v>
      </c>
      <c r="N104">
        <v>43</v>
      </c>
      <c r="O104">
        <v>40204.83</v>
      </c>
      <c r="P104" t="s">
        <v>2366</v>
      </c>
      <c r="Q104" t="s">
        <v>2363</v>
      </c>
      <c r="R104" t="s">
        <v>2371</v>
      </c>
    </row>
    <row r="105" spans="1:18" x14ac:dyDescent="0.3">
      <c r="A105" t="s">
        <v>120</v>
      </c>
      <c r="B105" t="s">
        <v>6800</v>
      </c>
      <c r="C105" t="s">
        <v>6997</v>
      </c>
      <c r="D105">
        <v>34.1</v>
      </c>
      <c r="E105">
        <v>4.43</v>
      </c>
      <c r="F105" t="s">
        <v>12</v>
      </c>
      <c r="G105" t="s">
        <v>11</v>
      </c>
      <c r="H105" t="s">
        <v>11</v>
      </c>
      <c r="I105">
        <v>0</v>
      </c>
      <c r="J105" t="s">
        <v>12</v>
      </c>
      <c r="K105" t="s">
        <v>13</v>
      </c>
      <c r="L105" t="s">
        <v>20</v>
      </c>
      <c r="M105" s="1">
        <v>31341</v>
      </c>
      <c r="N105">
        <v>37</v>
      </c>
      <c r="O105">
        <v>40182.25</v>
      </c>
      <c r="P105" t="s">
        <v>2366</v>
      </c>
      <c r="Q105" t="s">
        <v>2362</v>
      </c>
      <c r="R105" t="s">
        <v>2386</v>
      </c>
    </row>
    <row r="106" spans="1:18" x14ac:dyDescent="0.3">
      <c r="A106" t="s">
        <v>121</v>
      </c>
      <c r="B106" t="s">
        <v>6800</v>
      </c>
      <c r="C106" t="s">
        <v>6999</v>
      </c>
      <c r="D106">
        <v>35.299999999999997</v>
      </c>
      <c r="E106">
        <v>5.82</v>
      </c>
      <c r="F106" t="s">
        <v>12</v>
      </c>
      <c r="G106" t="s">
        <v>11</v>
      </c>
      <c r="H106" t="s">
        <v>25</v>
      </c>
      <c r="I106">
        <v>1</v>
      </c>
      <c r="J106" t="s">
        <v>12</v>
      </c>
      <c r="K106" t="s">
        <v>13</v>
      </c>
      <c r="L106" t="s">
        <v>16</v>
      </c>
      <c r="M106" s="1">
        <v>30603</v>
      </c>
      <c r="N106">
        <v>39</v>
      </c>
      <c r="O106">
        <v>40103.89</v>
      </c>
      <c r="P106" t="s">
        <v>2366</v>
      </c>
      <c r="Q106" t="s">
        <v>2362</v>
      </c>
      <c r="R106" t="s">
        <v>2386</v>
      </c>
    </row>
    <row r="107" spans="1:18" x14ac:dyDescent="0.3">
      <c r="A107" t="s">
        <v>122</v>
      </c>
      <c r="B107" t="s">
        <v>6800</v>
      </c>
      <c r="C107" t="s">
        <v>7001</v>
      </c>
      <c r="D107">
        <v>43.83</v>
      </c>
      <c r="E107">
        <v>6.03</v>
      </c>
      <c r="F107" t="s">
        <v>12</v>
      </c>
      <c r="G107" t="s">
        <v>11</v>
      </c>
      <c r="H107" t="s">
        <v>11</v>
      </c>
      <c r="I107">
        <v>2</v>
      </c>
      <c r="J107" t="s">
        <v>12</v>
      </c>
      <c r="K107" t="s">
        <v>13</v>
      </c>
      <c r="L107" t="s">
        <v>16</v>
      </c>
      <c r="M107" s="1">
        <v>24331</v>
      </c>
      <c r="N107">
        <v>56</v>
      </c>
      <c r="O107">
        <v>40069.440000000002</v>
      </c>
      <c r="P107" t="s">
        <v>2366</v>
      </c>
      <c r="Q107" t="s">
        <v>2363</v>
      </c>
      <c r="R107" t="s">
        <v>2386</v>
      </c>
    </row>
    <row r="108" spans="1:18" x14ac:dyDescent="0.3">
      <c r="A108" t="s">
        <v>123</v>
      </c>
      <c r="B108" t="s">
        <v>6800</v>
      </c>
      <c r="C108" t="s">
        <v>7003</v>
      </c>
      <c r="D108">
        <v>50.07</v>
      </c>
      <c r="E108">
        <v>9.27</v>
      </c>
      <c r="F108" t="s">
        <v>11</v>
      </c>
      <c r="G108" t="s">
        <v>11</v>
      </c>
      <c r="H108" t="s">
        <v>11</v>
      </c>
      <c r="I108">
        <v>0</v>
      </c>
      <c r="J108" t="s">
        <v>12</v>
      </c>
      <c r="K108" t="s">
        <v>13</v>
      </c>
      <c r="L108" t="s">
        <v>14</v>
      </c>
      <c r="M108" s="1">
        <v>28844</v>
      </c>
      <c r="N108">
        <v>44</v>
      </c>
      <c r="O108">
        <v>40054.730000000003</v>
      </c>
      <c r="P108" t="s">
        <v>2366</v>
      </c>
      <c r="Q108" t="s">
        <v>2363</v>
      </c>
      <c r="R108" t="s">
        <v>2386</v>
      </c>
    </row>
    <row r="109" spans="1:18" x14ac:dyDescent="0.3">
      <c r="A109" t="s">
        <v>124</v>
      </c>
      <c r="B109" t="s">
        <v>6797</v>
      </c>
      <c r="C109" t="s">
        <v>7005</v>
      </c>
      <c r="D109">
        <v>32.774999999999999</v>
      </c>
      <c r="E109">
        <v>5.53</v>
      </c>
      <c r="F109" t="s">
        <v>11</v>
      </c>
      <c r="G109" t="s">
        <v>11</v>
      </c>
      <c r="H109" t="s">
        <v>11</v>
      </c>
      <c r="I109">
        <v>0</v>
      </c>
      <c r="J109" t="s">
        <v>12</v>
      </c>
      <c r="K109" t="s">
        <v>13</v>
      </c>
      <c r="L109" t="s">
        <v>20</v>
      </c>
      <c r="M109" s="1">
        <v>30310</v>
      </c>
      <c r="N109">
        <v>40</v>
      </c>
      <c r="O109">
        <v>40003.33</v>
      </c>
      <c r="P109" t="s">
        <v>2366</v>
      </c>
      <c r="Q109" t="s">
        <v>2366</v>
      </c>
      <c r="R109" t="s">
        <v>2371</v>
      </c>
    </row>
    <row r="110" spans="1:18" x14ac:dyDescent="0.3">
      <c r="A110" t="s">
        <v>125</v>
      </c>
      <c r="B110" t="s">
        <v>6797</v>
      </c>
      <c r="C110" t="s">
        <v>7007</v>
      </c>
      <c r="D110">
        <v>34.104999999999997</v>
      </c>
      <c r="E110">
        <v>5.07</v>
      </c>
      <c r="F110" t="s">
        <v>11</v>
      </c>
      <c r="G110" t="s">
        <v>11</v>
      </c>
      <c r="H110" t="s">
        <v>11</v>
      </c>
      <c r="I110">
        <v>1</v>
      </c>
      <c r="J110" t="s">
        <v>12</v>
      </c>
      <c r="K110" t="s">
        <v>13</v>
      </c>
      <c r="L110" t="s">
        <v>20</v>
      </c>
      <c r="M110" s="1">
        <v>31997</v>
      </c>
      <c r="N110">
        <v>35</v>
      </c>
      <c r="O110">
        <v>39983.43</v>
      </c>
      <c r="P110" t="s">
        <v>2362</v>
      </c>
      <c r="Q110" t="s">
        <v>2363</v>
      </c>
      <c r="R110" t="s">
        <v>2371</v>
      </c>
    </row>
    <row r="111" spans="1:18" x14ac:dyDescent="0.3">
      <c r="A111" t="s">
        <v>126</v>
      </c>
      <c r="B111" t="s">
        <v>6800</v>
      </c>
      <c r="C111" t="s">
        <v>7009</v>
      </c>
      <c r="D111">
        <v>48.93</v>
      </c>
      <c r="E111">
        <v>11.17</v>
      </c>
      <c r="F111" t="s">
        <v>12</v>
      </c>
      <c r="G111" t="s">
        <v>11</v>
      </c>
      <c r="H111" t="s">
        <v>11</v>
      </c>
      <c r="I111">
        <v>1</v>
      </c>
      <c r="J111" t="s">
        <v>12</v>
      </c>
      <c r="K111" t="s">
        <v>13</v>
      </c>
      <c r="L111" t="s">
        <v>14</v>
      </c>
      <c r="M111" s="1">
        <v>27730</v>
      </c>
      <c r="N111">
        <v>47</v>
      </c>
      <c r="O111">
        <v>39963.120000000003</v>
      </c>
      <c r="P111" t="s">
        <v>2362</v>
      </c>
      <c r="Q111" t="s">
        <v>2362</v>
      </c>
      <c r="R111" t="s">
        <v>2386</v>
      </c>
    </row>
    <row r="112" spans="1:18" x14ac:dyDescent="0.3">
      <c r="A112" t="s">
        <v>127</v>
      </c>
      <c r="B112" t="s">
        <v>6800</v>
      </c>
      <c r="C112" t="s">
        <v>7010</v>
      </c>
      <c r="D112">
        <v>37.07</v>
      </c>
      <c r="E112">
        <v>6.14</v>
      </c>
      <c r="F112" t="s">
        <v>12</v>
      </c>
      <c r="G112" t="s">
        <v>11</v>
      </c>
      <c r="H112" t="s">
        <v>11</v>
      </c>
      <c r="I112">
        <v>0</v>
      </c>
      <c r="J112" t="s">
        <v>12</v>
      </c>
      <c r="K112" t="s">
        <v>13</v>
      </c>
      <c r="L112" t="s">
        <v>16</v>
      </c>
      <c r="M112" s="1">
        <v>31281</v>
      </c>
      <c r="N112">
        <v>37</v>
      </c>
      <c r="O112">
        <v>39871.699999999997</v>
      </c>
      <c r="P112" t="s">
        <v>2366</v>
      </c>
      <c r="Q112" t="s">
        <v>2362</v>
      </c>
      <c r="R112" t="s">
        <v>2364</v>
      </c>
    </row>
    <row r="113" spans="1:18" x14ac:dyDescent="0.3">
      <c r="A113" t="s">
        <v>128</v>
      </c>
      <c r="B113" t="s">
        <v>6797</v>
      </c>
      <c r="C113" t="s">
        <v>7012</v>
      </c>
      <c r="D113">
        <v>51.51</v>
      </c>
      <c r="E113">
        <v>6.26</v>
      </c>
      <c r="F113" t="s">
        <v>12</v>
      </c>
      <c r="G113" t="s">
        <v>11</v>
      </c>
      <c r="H113" t="s">
        <v>25</v>
      </c>
      <c r="I113">
        <v>1</v>
      </c>
      <c r="J113" t="s">
        <v>12</v>
      </c>
      <c r="K113" t="s">
        <v>13</v>
      </c>
      <c r="L113" t="s">
        <v>16</v>
      </c>
      <c r="M113" s="1">
        <v>30468</v>
      </c>
      <c r="N113">
        <v>40</v>
      </c>
      <c r="O113">
        <v>39865.699999999997</v>
      </c>
      <c r="P113" t="s">
        <v>2362</v>
      </c>
      <c r="Q113" t="s">
        <v>2362</v>
      </c>
      <c r="R113" t="s">
        <v>2386</v>
      </c>
    </row>
    <row r="114" spans="1:18" x14ac:dyDescent="0.3">
      <c r="A114" t="s">
        <v>129</v>
      </c>
      <c r="B114" t="s">
        <v>6797</v>
      </c>
      <c r="C114" t="s">
        <v>7014</v>
      </c>
      <c r="D114">
        <v>34.799999999999997</v>
      </c>
      <c r="E114">
        <v>4.72</v>
      </c>
      <c r="F114" t="s">
        <v>12</v>
      </c>
      <c r="G114" t="s">
        <v>11</v>
      </c>
      <c r="H114" t="s">
        <v>11</v>
      </c>
      <c r="I114">
        <v>0</v>
      </c>
      <c r="J114" t="s">
        <v>12</v>
      </c>
      <c r="K114" t="s">
        <v>13</v>
      </c>
      <c r="L114" t="s">
        <v>20</v>
      </c>
      <c r="M114" s="1">
        <v>31245</v>
      </c>
      <c r="N114">
        <v>37</v>
      </c>
      <c r="O114">
        <v>39836.519999999997</v>
      </c>
      <c r="P114" t="s">
        <v>2362</v>
      </c>
      <c r="Q114" t="s">
        <v>2366</v>
      </c>
      <c r="R114" t="s">
        <v>2386</v>
      </c>
    </row>
    <row r="115" spans="1:18" x14ac:dyDescent="0.3">
      <c r="A115" t="s">
        <v>130</v>
      </c>
      <c r="B115" t="s">
        <v>6800</v>
      </c>
      <c r="C115" t="s">
        <v>7016</v>
      </c>
      <c r="D115">
        <v>36.67</v>
      </c>
      <c r="E115">
        <v>5.18</v>
      </c>
      <c r="F115" t="s">
        <v>11</v>
      </c>
      <c r="G115" t="s">
        <v>11</v>
      </c>
      <c r="H115" t="s">
        <v>11</v>
      </c>
      <c r="I115">
        <v>1</v>
      </c>
      <c r="J115" t="s">
        <v>12</v>
      </c>
      <c r="K115" t="s">
        <v>13</v>
      </c>
      <c r="L115" t="s">
        <v>20</v>
      </c>
      <c r="M115" s="1">
        <v>31982</v>
      </c>
      <c r="N115">
        <v>35</v>
      </c>
      <c r="O115">
        <v>39774.28</v>
      </c>
      <c r="P115" t="s">
        <v>2366</v>
      </c>
      <c r="Q115" t="s">
        <v>2366</v>
      </c>
      <c r="R115" t="s">
        <v>2603</v>
      </c>
    </row>
    <row r="116" spans="1:18" x14ac:dyDescent="0.3">
      <c r="A116" t="s">
        <v>131</v>
      </c>
      <c r="B116" t="s">
        <v>6800</v>
      </c>
      <c r="C116" t="s">
        <v>7018</v>
      </c>
      <c r="D116">
        <v>30.9</v>
      </c>
      <c r="E116">
        <v>9.4</v>
      </c>
      <c r="F116" t="s">
        <v>11</v>
      </c>
      <c r="G116" t="s">
        <v>11</v>
      </c>
      <c r="H116" t="s">
        <v>11</v>
      </c>
      <c r="I116">
        <v>2</v>
      </c>
      <c r="J116" t="s">
        <v>12</v>
      </c>
      <c r="K116" t="s">
        <v>13</v>
      </c>
      <c r="L116" t="s">
        <v>14</v>
      </c>
      <c r="M116" s="1">
        <v>27015</v>
      </c>
      <c r="N116">
        <v>49</v>
      </c>
      <c r="O116">
        <v>39727.61</v>
      </c>
      <c r="P116" t="s">
        <v>2366</v>
      </c>
      <c r="Q116" t="s">
        <v>2362</v>
      </c>
      <c r="R116" t="s">
        <v>2386</v>
      </c>
    </row>
    <row r="117" spans="1:18" x14ac:dyDescent="0.3">
      <c r="A117" t="s">
        <v>132</v>
      </c>
      <c r="B117" t="s">
        <v>6797</v>
      </c>
      <c r="C117" t="s">
        <v>7020</v>
      </c>
      <c r="D117">
        <v>30.495000000000001</v>
      </c>
      <c r="E117">
        <v>6.29</v>
      </c>
      <c r="F117" t="s">
        <v>11</v>
      </c>
      <c r="G117" t="s">
        <v>11</v>
      </c>
      <c r="H117" t="s">
        <v>11</v>
      </c>
      <c r="I117">
        <v>0</v>
      </c>
      <c r="J117" t="s">
        <v>12</v>
      </c>
      <c r="K117" t="s">
        <v>13</v>
      </c>
      <c r="L117" t="s">
        <v>16</v>
      </c>
      <c r="M117" s="1">
        <v>28349</v>
      </c>
      <c r="N117">
        <v>45</v>
      </c>
      <c r="O117">
        <v>39725.519999999997</v>
      </c>
      <c r="P117" t="s">
        <v>2362</v>
      </c>
      <c r="Q117" t="s">
        <v>2366</v>
      </c>
      <c r="R117" t="s">
        <v>2371</v>
      </c>
    </row>
    <row r="118" spans="1:18" x14ac:dyDescent="0.3">
      <c r="A118" t="s">
        <v>133</v>
      </c>
      <c r="B118" t="s">
        <v>6800</v>
      </c>
      <c r="C118" t="s">
        <v>7022</v>
      </c>
      <c r="D118">
        <v>44.88</v>
      </c>
      <c r="E118">
        <v>6.04</v>
      </c>
      <c r="F118" t="s">
        <v>11</v>
      </c>
      <c r="G118" t="s">
        <v>11</v>
      </c>
      <c r="H118" t="s">
        <v>25</v>
      </c>
      <c r="I118">
        <v>1</v>
      </c>
      <c r="J118" t="s">
        <v>12</v>
      </c>
      <c r="K118" t="s">
        <v>13</v>
      </c>
      <c r="L118" t="s">
        <v>16</v>
      </c>
      <c r="M118" s="1">
        <v>37818</v>
      </c>
      <c r="N118">
        <v>19</v>
      </c>
      <c r="O118">
        <v>39722.75</v>
      </c>
      <c r="P118" t="s">
        <v>2366</v>
      </c>
      <c r="Q118" t="s">
        <v>2366</v>
      </c>
      <c r="R118" t="s">
        <v>2364</v>
      </c>
    </row>
    <row r="119" spans="1:18" x14ac:dyDescent="0.3">
      <c r="A119" t="s">
        <v>134</v>
      </c>
      <c r="B119" t="s">
        <v>6800</v>
      </c>
      <c r="C119" t="s">
        <v>7024</v>
      </c>
      <c r="D119">
        <v>44.32</v>
      </c>
      <c r="E119">
        <v>10.55</v>
      </c>
      <c r="F119" t="s">
        <v>11</v>
      </c>
      <c r="G119" t="s">
        <v>11</v>
      </c>
      <c r="H119" t="s">
        <v>11</v>
      </c>
      <c r="I119">
        <v>0</v>
      </c>
      <c r="J119" t="s">
        <v>12</v>
      </c>
      <c r="K119" t="s">
        <v>13</v>
      </c>
      <c r="L119" t="s">
        <v>14</v>
      </c>
      <c r="M119" s="1">
        <v>25110</v>
      </c>
      <c r="N119">
        <v>54</v>
      </c>
      <c r="O119">
        <v>39721.93</v>
      </c>
      <c r="P119" t="s">
        <v>2362</v>
      </c>
      <c r="Q119" t="s">
        <v>2362</v>
      </c>
      <c r="R119" t="s">
        <v>2386</v>
      </c>
    </row>
    <row r="120" spans="1:18" x14ac:dyDescent="0.3">
      <c r="A120" t="s">
        <v>135</v>
      </c>
      <c r="B120" t="s">
        <v>6800</v>
      </c>
      <c r="C120" t="s">
        <v>7025</v>
      </c>
      <c r="D120">
        <v>46.39</v>
      </c>
      <c r="E120">
        <v>5.09</v>
      </c>
      <c r="F120" t="s">
        <v>11</v>
      </c>
      <c r="G120" t="s">
        <v>11</v>
      </c>
      <c r="H120" t="s">
        <v>11</v>
      </c>
      <c r="I120">
        <v>0</v>
      </c>
      <c r="J120" t="s">
        <v>12</v>
      </c>
      <c r="K120" t="s">
        <v>13</v>
      </c>
      <c r="L120" t="s">
        <v>20</v>
      </c>
      <c r="M120" s="1">
        <v>28476</v>
      </c>
      <c r="N120">
        <v>45</v>
      </c>
      <c r="O120">
        <v>39670.44</v>
      </c>
      <c r="P120" t="s">
        <v>2362</v>
      </c>
      <c r="Q120" t="s">
        <v>2366</v>
      </c>
      <c r="R120" t="s">
        <v>2371</v>
      </c>
    </row>
    <row r="121" spans="1:18" x14ac:dyDescent="0.3">
      <c r="A121" t="s">
        <v>136</v>
      </c>
      <c r="B121" t="s">
        <v>6800</v>
      </c>
      <c r="C121" t="s">
        <v>7027</v>
      </c>
      <c r="D121">
        <v>42.13</v>
      </c>
      <c r="E121">
        <v>5.2</v>
      </c>
      <c r="F121" t="s">
        <v>12</v>
      </c>
      <c r="G121" t="s">
        <v>11</v>
      </c>
      <c r="H121" t="s">
        <v>11</v>
      </c>
      <c r="I121">
        <v>1</v>
      </c>
      <c r="J121" t="s">
        <v>12</v>
      </c>
      <c r="K121" t="s">
        <v>13</v>
      </c>
      <c r="L121" t="s">
        <v>20</v>
      </c>
      <c r="M121" s="1">
        <v>34918</v>
      </c>
      <c r="N121">
        <v>27</v>
      </c>
      <c r="O121">
        <v>39611.760000000002</v>
      </c>
      <c r="P121" t="s">
        <v>2366</v>
      </c>
      <c r="Q121" t="s">
        <v>2363</v>
      </c>
      <c r="R121" t="s">
        <v>2364</v>
      </c>
    </row>
    <row r="122" spans="1:18" x14ac:dyDescent="0.3">
      <c r="A122" t="s">
        <v>137</v>
      </c>
      <c r="B122" t="s">
        <v>6800</v>
      </c>
      <c r="C122" t="s">
        <v>7029</v>
      </c>
      <c r="D122">
        <v>30.78</v>
      </c>
      <c r="E122">
        <v>8.4499999999999993</v>
      </c>
      <c r="F122" t="s">
        <v>12</v>
      </c>
      <c r="G122" t="s">
        <v>11</v>
      </c>
      <c r="H122" t="s">
        <v>11</v>
      </c>
      <c r="I122">
        <v>0</v>
      </c>
      <c r="J122" t="s">
        <v>12</v>
      </c>
      <c r="K122" t="s">
        <v>13</v>
      </c>
      <c r="L122" t="s">
        <v>14</v>
      </c>
      <c r="M122" s="1">
        <v>29772</v>
      </c>
      <c r="N122">
        <v>41</v>
      </c>
      <c r="O122">
        <v>39597.410000000003</v>
      </c>
      <c r="P122" t="s">
        <v>2366</v>
      </c>
      <c r="Q122" t="s">
        <v>2362</v>
      </c>
      <c r="R122" t="s">
        <v>2678</v>
      </c>
    </row>
    <row r="123" spans="1:18" x14ac:dyDescent="0.3">
      <c r="A123" t="s">
        <v>138</v>
      </c>
      <c r="B123" t="s">
        <v>6800</v>
      </c>
      <c r="C123" t="s">
        <v>7031</v>
      </c>
      <c r="D123">
        <v>31.35</v>
      </c>
      <c r="E123">
        <v>9.5399999999999991</v>
      </c>
      <c r="F123" t="s">
        <v>11</v>
      </c>
      <c r="G123" t="s">
        <v>11</v>
      </c>
      <c r="H123" t="s">
        <v>11</v>
      </c>
      <c r="I123">
        <v>0</v>
      </c>
      <c r="J123" t="s">
        <v>12</v>
      </c>
      <c r="K123" t="s">
        <v>13</v>
      </c>
      <c r="L123" t="s">
        <v>14</v>
      </c>
      <c r="M123" s="1">
        <v>28683</v>
      </c>
      <c r="N123">
        <v>44</v>
      </c>
      <c r="O123">
        <v>39556.49</v>
      </c>
      <c r="P123" t="s">
        <v>2366</v>
      </c>
      <c r="Q123" t="s">
        <v>2362</v>
      </c>
      <c r="R123" t="s">
        <v>2504</v>
      </c>
    </row>
    <row r="124" spans="1:18" x14ac:dyDescent="0.3">
      <c r="A124" t="s">
        <v>139</v>
      </c>
      <c r="B124" t="s">
        <v>6797</v>
      </c>
      <c r="C124" t="s">
        <v>7033</v>
      </c>
      <c r="D124">
        <v>41.46</v>
      </c>
      <c r="E124">
        <v>4.99</v>
      </c>
      <c r="F124" t="s">
        <v>12</v>
      </c>
      <c r="G124" t="s">
        <v>11</v>
      </c>
      <c r="H124" t="s">
        <v>11</v>
      </c>
      <c r="I124">
        <v>2</v>
      </c>
      <c r="J124" t="s">
        <v>12</v>
      </c>
      <c r="K124" t="s">
        <v>13</v>
      </c>
      <c r="L124" t="s">
        <v>20</v>
      </c>
      <c r="M124" s="1">
        <v>24282</v>
      </c>
      <c r="N124">
        <v>56</v>
      </c>
      <c r="O124">
        <v>39396.86</v>
      </c>
      <c r="P124" t="s">
        <v>2362</v>
      </c>
      <c r="Q124" t="s">
        <v>2362</v>
      </c>
      <c r="R124" t="s">
        <v>2386</v>
      </c>
    </row>
    <row r="125" spans="1:18" x14ac:dyDescent="0.3">
      <c r="A125" t="s">
        <v>140</v>
      </c>
      <c r="B125" t="s">
        <v>6800</v>
      </c>
      <c r="C125" t="s">
        <v>7035</v>
      </c>
      <c r="D125">
        <v>48</v>
      </c>
      <c r="E125">
        <v>10.54</v>
      </c>
      <c r="F125" t="s">
        <v>11</v>
      </c>
      <c r="G125" t="s">
        <v>11</v>
      </c>
      <c r="H125" t="s">
        <v>11</v>
      </c>
      <c r="I125">
        <v>0</v>
      </c>
      <c r="J125" t="s">
        <v>12</v>
      </c>
      <c r="K125" t="s">
        <v>13</v>
      </c>
      <c r="L125" t="s">
        <v>14</v>
      </c>
      <c r="M125" s="1">
        <v>28707</v>
      </c>
      <c r="N125">
        <v>44</v>
      </c>
      <c r="O125">
        <v>39352.6</v>
      </c>
      <c r="P125" t="s">
        <v>2362</v>
      </c>
      <c r="Q125" t="s">
        <v>2363</v>
      </c>
      <c r="R125" t="s">
        <v>2386</v>
      </c>
    </row>
    <row r="126" spans="1:18" x14ac:dyDescent="0.3">
      <c r="A126" t="s">
        <v>141</v>
      </c>
      <c r="B126" t="s">
        <v>6797</v>
      </c>
      <c r="C126" t="s">
        <v>7037</v>
      </c>
      <c r="D126">
        <v>49.13</v>
      </c>
      <c r="E126">
        <v>4.54</v>
      </c>
      <c r="F126" t="s">
        <v>11</v>
      </c>
      <c r="G126" t="s">
        <v>11</v>
      </c>
      <c r="H126" t="s">
        <v>11</v>
      </c>
      <c r="I126">
        <v>0</v>
      </c>
      <c r="J126" t="s">
        <v>12</v>
      </c>
      <c r="K126" t="s">
        <v>13</v>
      </c>
      <c r="L126" t="s">
        <v>20</v>
      </c>
      <c r="M126" s="1">
        <v>30179</v>
      </c>
      <c r="N126">
        <v>40</v>
      </c>
      <c r="O126">
        <v>39315.279999999999</v>
      </c>
      <c r="P126" t="s">
        <v>2362</v>
      </c>
      <c r="Q126" t="s">
        <v>2363</v>
      </c>
      <c r="R126" t="s">
        <v>2386</v>
      </c>
    </row>
    <row r="127" spans="1:18" x14ac:dyDescent="0.3">
      <c r="A127" t="s">
        <v>142</v>
      </c>
      <c r="B127" t="s">
        <v>6800</v>
      </c>
      <c r="C127" t="s">
        <v>7039</v>
      </c>
      <c r="D127">
        <v>37.799999999999997</v>
      </c>
      <c r="E127">
        <v>6.29</v>
      </c>
      <c r="F127" t="s">
        <v>11</v>
      </c>
      <c r="G127" t="s">
        <v>11</v>
      </c>
      <c r="H127" t="s">
        <v>11</v>
      </c>
      <c r="I127">
        <v>1</v>
      </c>
      <c r="J127" t="s">
        <v>12</v>
      </c>
      <c r="K127" t="s">
        <v>13</v>
      </c>
      <c r="L127" t="s">
        <v>16</v>
      </c>
      <c r="M127" s="1">
        <v>33938</v>
      </c>
      <c r="N127">
        <v>30</v>
      </c>
      <c r="O127">
        <v>39241.440000000002</v>
      </c>
      <c r="P127" t="s">
        <v>2366</v>
      </c>
      <c r="Q127" t="s">
        <v>2363</v>
      </c>
      <c r="R127" t="s">
        <v>2386</v>
      </c>
    </row>
    <row r="128" spans="1:18" x14ac:dyDescent="0.3">
      <c r="A128" t="s">
        <v>143</v>
      </c>
      <c r="B128" t="s">
        <v>6800</v>
      </c>
      <c r="C128" t="s">
        <v>7041</v>
      </c>
      <c r="D128">
        <v>38.299999999999997</v>
      </c>
      <c r="E128">
        <v>9.51</v>
      </c>
      <c r="F128" t="s">
        <v>11</v>
      </c>
      <c r="G128" t="s">
        <v>11</v>
      </c>
      <c r="H128" t="s">
        <v>11</v>
      </c>
      <c r="I128">
        <v>0</v>
      </c>
      <c r="J128" t="s">
        <v>12</v>
      </c>
      <c r="K128" t="s">
        <v>13</v>
      </c>
      <c r="L128" t="s">
        <v>14</v>
      </c>
      <c r="M128" s="1">
        <v>22834</v>
      </c>
      <c r="N128">
        <v>60</v>
      </c>
      <c r="O128">
        <v>39221.120000000003</v>
      </c>
      <c r="P128" t="s">
        <v>2362</v>
      </c>
      <c r="Q128" t="s">
        <v>2366</v>
      </c>
      <c r="R128" t="s">
        <v>2386</v>
      </c>
    </row>
    <row r="129" spans="1:18" x14ac:dyDescent="0.3">
      <c r="A129" t="s">
        <v>144</v>
      </c>
      <c r="B129" t="s">
        <v>6800</v>
      </c>
      <c r="C129" t="s">
        <v>7043</v>
      </c>
      <c r="D129">
        <v>32.774999999999999</v>
      </c>
      <c r="E129">
        <v>4.72</v>
      </c>
      <c r="F129" t="s">
        <v>11</v>
      </c>
      <c r="G129" t="s">
        <v>11</v>
      </c>
      <c r="H129" t="s">
        <v>11</v>
      </c>
      <c r="I129">
        <v>0</v>
      </c>
      <c r="J129" t="s">
        <v>12</v>
      </c>
      <c r="K129" t="s">
        <v>13</v>
      </c>
      <c r="L129" t="s">
        <v>20</v>
      </c>
      <c r="M129" s="1">
        <v>30167</v>
      </c>
      <c r="N129">
        <v>40</v>
      </c>
      <c r="O129">
        <v>39125.33</v>
      </c>
      <c r="P129" t="s">
        <v>2366</v>
      </c>
      <c r="Q129" t="s">
        <v>2366</v>
      </c>
      <c r="R129" t="s">
        <v>2508</v>
      </c>
    </row>
    <row r="130" spans="1:18" x14ac:dyDescent="0.3">
      <c r="A130" t="s">
        <v>145</v>
      </c>
      <c r="B130" t="s">
        <v>6800</v>
      </c>
      <c r="C130" t="s">
        <v>7045</v>
      </c>
      <c r="D130">
        <v>34.200000000000003</v>
      </c>
      <c r="E130">
        <v>5.91</v>
      </c>
      <c r="F130" t="s">
        <v>12</v>
      </c>
      <c r="G130" t="s">
        <v>11</v>
      </c>
      <c r="H130" t="s">
        <v>11</v>
      </c>
      <c r="I130">
        <v>0</v>
      </c>
      <c r="J130" t="s">
        <v>12</v>
      </c>
      <c r="K130" t="s">
        <v>13</v>
      </c>
      <c r="L130" t="s">
        <v>16</v>
      </c>
      <c r="M130" s="1">
        <v>31310</v>
      </c>
      <c r="N130">
        <v>37</v>
      </c>
      <c r="O130">
        <v>39047.29</v>
      </c>
      <c r="P130" t="s">
        <v>2366</v>
      </c>
      <c r="Q130" t="s">
        <v>2363</v>
      </c>
      <c r="R130" t="s">
        <v>2678</v>
      </c>
    </row>
    <row r="131" spans="1:18" x14ac:dyDescent="0.3">
      <c r="A131" t="s">
        <v>146</v>
      </c>
      <c r="B131" t="s">
        <v>6800</v>
      </c>
      <c r="C131" t="s">
        <v>7047</v>
      </c>
      <c r="D131">
        <v>30.2</v>
      </c>
      <c r="E131">
        <v>9.58</v>
      </c>
      <c r="F131" t="s">
        <v>11</v>
      </c>
      <c r="G131" t="s">
        <v>11</v>
      </c>
      <c r="H131" t="s">
        <v>11</v>
      </c>
      <c r="I131">
        <v>0</v>
      </c>
      <c r="J131" t="s">
        <v>12</v>
      </c>
      <c r="K131" t="s">
        <v>13</v>
      </c>
      <c r="L131" t="s">
        <v>14</v>
      </c>
      <c r="M131" s="1">
        <v>28775</v>
      </c>
      <c r="N131">
        <v>44</v>
      </c>
      <c r="O131">
        <v>38998.550000000003</v>
      </c>
      <c r="P131" t="s">
        <v>2366</v>
      </c>
      <c r="Q131" t="s">
        <v>2366</v>
      </c>
      <c r="R131" t="s">
        <v>2386</v>
      </c>
    </row>
    <row r="132" spans="1:18" x14ac:dyDescent="0.3">
      <c r="A132" t="s">
        <v>147</v>
      </c>
      <c r="B132" t="s">
        <v>6800</v>
      </c>
      <c r="C132" t="s">
        <v>7049</v>
      </c>
      <c r="D132">
        <v>48.32</v>
      </c>
      <c r="E132">
        <v>5.77</v>
      </c>
      <c r="F132" t="s">
        <v>11</v>
      </c>
      <c r="G132" t="s">
        <v>11</v>
      </c>
      <c r="H132" t="s">
        <v>11</v>
      </c>
      <c r="I132">
        <v>0</v>
      </c>
      <c r="J132" t="s">
        <v>12</v>
      </c>
      <c r="K132" t="s">
        <v>13</v>
      </c>
      <c r="L132" t="s">
        <v>16</v>
      </c>
      <c r="M132" s="1">
        <v>29488</v>
      </c>
      <c r="N132">
        <v>42</v>
      </c>
      <c r="O132">
        <v>38947.43</v>
      </c>
      <c r="P132" t="s">
        <v>2362</v>
      </c>
      <c r="Q132" t="s">
        <v>2363</v>
      </c>
      <c r="R132" t="s">
        <v>2386</v>
      </c>
    </row>
    <row r="133" spans="1:18" x14ac:dyDescent="0.3">
      <c r="A133" t="s">
        <v>148</v>
      </c>
      <c r="B133" t="s">
        <v>6797</v>
      </c>
      <c r="C133" t="s">
        <v>7051</v>
      </c>
      <c r="D133">
        <v>44.86</v>
      </c>
      <c r="E133">
        <v>4.38</v>
      </c>
      <c r="F133" t="s">
        <v>12</v>
      </c>
      <c r="G133" t="s">
        <v>11</v>
      </c>
      <c r="H133" t="s">
        <v>11</v>
      </c>
      <c r="I133">
        <v>0</v>
      </c>
      <c r="J133" t="s">
        <v>12</v>
      </c>
      <c r="K133" t="s">
        <v>13</v>
      </c>
      <c r="L133" t="s">
        <v>20</v>
      </c>
      <c r="M133" s="1">
        <v>28109</v>
      </c>
      <c r="N133">
        <v>46</v>
      </c>
      <c r="O133">
        <v>38932.559999999998</v>
      </c>
      <c r="P133" t="s">
        <v>2362</v>
      </c>
      <c r="Q133" t="s">
        <v>2363</v>
      </c>
      <c r="R133" t="s">
        <v>2386</v>
      </c>
    </row>
    <row r="134" spans="1:18" x14ac:dyDescent="0.3">
      <c r="A134" t="s">
        <v>149</v>
      </c>
      <c r="B134" t="s">
        <v>6800</v>
      </c>
      <c r="C134" t="s">
        <v>7053</v>
      </c>
      <c r="D134">
        <v>52.15</v>
      </c>
      <c r="E134">
        <v>5.65</v>
      </c>
      <c r="F134" t="s">
        <v>11</v>
      </c>
      <c r="G134" t="s">
        <v>11</v>
      </c>
      <c r="H134" t="s">
        <v>11</v>
      </c>
      <c r="I134">
        <v>1</v>
      </c>
      <c r="J134" t="s">
        <v>12</v>
      </c>
      <c r="K134" t="s">
        <v>13</v>
      </c>
      <c r="L134" t="s">
        <v>20</v>
      </c>
      <c r="M134" s="1">
        <v>31944</v>
      </c>
      <c r="N134">
        <v>35</v>
      </c>
      <c r="O134">
        <v>38924.04</v>
      </c>
      <c r="P134" t="s">
        <v>2362</v>
      </c>
      <c r="Q134" t="s">
        <v>2362</v>
      </c>
      <c r="R134" t="s">
        <v>2386</v>
      </c>
    </row>
    <row r="135" spans="1:18" x14ac:dyDescent="0.3">
      <c r="A135" t="s">
        <v>150</v>
      </c>
      <c r="B135" t="s">
        <v>6800</v>
      </c>
      <c r="C135" t="s">
        <v>7055</v>
      </c>
      <c r="D135">
        <v>41.12</v>
      </c>
      <c r="E135">
        <v>7.54</v>
      </c>
      <c r="F135" t="s">
        <v>12</v>
      </c>
      <c r="G135" t="s">
        <v>11</v>
      </c>
      <c r="H135" t="s">
        <v>11</v>
      </c>
      <c r="I135">
        <v>0</v>
      </c>
      <c r="J135" t="s">
        <v>12</v>
      </c>
      <c r="K135" t="s">
        <v>13</v>
      </c>
      <c r="L135" t="s">
        <v>14</v>
      </c>
      <c r="M135" s="1">
        <v>24683</v>
      </c>
      <c r="N135">
        <v>55</v>
      </c>
      <c r="O135">
        <v>38893.360000000001</v>
      </c>
      <c r="P135" t="s">
        <v>2366</v>
      </c>
      <c r="Q135" t="s">
        <v>2362</v>
      </c>
      <c r="R135" t="s">
        <v>2386</v>
      </c>
    </row>
    <row r="136" spans="1:18" x14ac:dyDescent="0.3">
      <c r="A136" t="s">
        <v>151</v>
      </c>
      <c r="B136" t="s">
        <v>6797</v>
      </c>
      <c r="C136" t="s">
        <v>7057</v>
      </c>
      <c r="D136">
        <v>38.39</v>
      </c>
      <c r="E136">
        <v>5.1100000000000003</v>
      </c>
      <c r="F136" t="s">
        <v>12</v>
      </c>
      <c r="G136" t="s">
        <v>11</v>
      </c>
      <c r="H136" t="s">
        <v>11</v>
      </c>
      <c r="I136">
        <v>1</v>
      </c>
      <c r="J136" t="s">
        <v>12</v>
      </c>
      <c r="K136" t="s">
        <v>13</v>
      </c>
      <c r="L136" t="s">
        <v>20</v>
      </c>
      <c r="M136" s="1">
        <v>23534</v>
      </c>
      <c r="N136">
        <v>59</v>
      </c>
      <c r="O136">
        <v>38869.25</v>
      </c>
      <c r="P136" t="s">
        <v>2362</v>
      </c>
      <c r="Q136" t="s">
        <v>2362</v>
      </c>
      <c r="R136" t="s">
        <v>2386</v>
      </c>
    </row>
    <row r="137" spans="1:18" x14ac:dyDescent="0.3">
      <c r="A137" t="s">
        <v>152</v>
      </c>
      <c r="B137" t="s">
        <v>6797</v>
      </c>
      <c r="C137" t="s">
        <v>7059</v>
      </c>
      <c r="D137">
        <v>46.85</v>
      </c>
      <c r="E137">
        <v>4.25</v>
      </c>
      <c r="F137" t="s">
        <v>11</v>
      </c>
      <c r="G137" t="s">
        <v>11</v>
      </c>
      <c r="H137" t="s">
        <v>25</v>
      </c>
      <c r="I137">
        <v>1</v>
      </c>
      <c r="J137" t="s">
        <v>12</v>
      </c>
      <c r="K137" t="s">
        <v>13</v>
      </c>
      <c r="L137" t="s">
        <v>20</v>
      </c>
      <c r="M137" s="1">
        <v>29192</v>
      </c>
      <c r="N137">
        <v>43</v>
      </c>
      <c r="O137">
        <v>38836.980000000003</v>
      </c>
      <c r="P137" t="s">
        <v>2362</v>
      </c>
      <c r="Q137" t="s">
        <v>2366</v>
      </c>
      <c r="R137" t="s">
        <v>2386</v>
      </c>
    </row>
    <row r="138" spans="1:18" x14ac:dyDescent="0.3">
      <c r="A138" t="s">
        <v>153</v>
      </c>
      <c r="B138" t="s">
        <v>6797</v>
      </c>
      <c r="C138" t="s">
        <v>7061</v>
      </c>
      <c r="D138">
        <v>42.24</v>
      </c>
      <c r="E138">
        <v>5.55</v>
      </c>
      <c r="F138" t="s">
        <v>11</v>
      </c>
      <c r="G138" t="s">
        <v>12</v>
      </c>
      <c r="H138" t="s">
        <v>11</v>
      </c>
      <c r="I138">
        <v>1</v>
      </c>
      <c r="J138" t="s">
        <v>12</v>
      </c>
      <c r="K138" t="s">
        <v>13</v>
      </c>
      <c r="L138" t="s">
        <v>20</v>
      </c>
      <c r="M138" s="1">
        <v>38326</v>
      </c>
      <c r="N138">
        <v>18</v>
      </c>
      <c r="O138">
        <v>38792.69</v>
      </c>
      <c r="P138" t="s">
        <v>2362</v>
      </c>
      <c r="Q138" t="s">
        <v>2362</v>
      </c>
      <c r="R138" t="s">
        <v>2364</v>
      </c>
    </row>
    <row r="139" spans="1:18" x14ac:dyDescent="0.3">
      <c r="A139" t="s">
        <v>154</v>
      </c>
      <c r="B139" t="s">
        <v>6800</v>
      </c>
      <c r="C139" t="s">
        <v>7063</v>
      </c>
      <c r="D139">
        <v>34.39</v>
      </c>
      <c r="E139">
        <v>5.78</v>
      </c>
      <c r="F139" t="s">
        <v>11</v>
      </c>
      <c r="G139" t="s">
        <v>11</v>
      </c>
      <c r="H139" t="s">
        <v>11</v>
      </c>
      <c r="I139">
        <v>0</v>
      </c>
      <c r="J139" t="s">
        <v>12</v>
      </c>
      <c r="K139" t="s">
        <v>13</v>
      </c>
      <c r="L139" t="s">
        <v>16</v>
      </c>
      <c r="M139" s="1">
        <v>33550</v>
      </c>
      <c r="N139">
        <v>31</v>
      </c>
      <c r="O139">
        <v>38746.36</v>
      </c>
      <c r="P139" t="s">
        <v>2366</v>
      </c>
      <c r="Q139" t="s">
        <v>2362</v>
      </c>
      <c r="R139" t="s">
        <v>2371</v>
      </c>
    </row>
    <row r="140" spans="1:18" x14ac:dyDescent="0.3">
      <c r="A140" t="s">
        <v>155</v>
      </c>
      <c r="B140" t="s">
        <v>6800</v>
      </c>
      <c r="C140" t="s">
        <v>7065</v>
      </c>
      <c r="D140">
        <v>42.89</v>
      </c>
      <c r="E140">
        <v>5.28</v>
      </c>
      <c r="F140" t="s">
        <v>12</v>
      </c>
      <c r="G140" t="s">
        <v>11</v>
      </c>
      <c r="H140" t="s">
        <v>11</v>
      </c>
      <c r="I140">
        <v>0</v>
      </c>
      <c r="J140" t="s">
        <v>12</v>
      </c>
      <c r="K140" t="s">
        <v>13</v>
      </c>
      <c r="L140" t="s">
        <v>20</v>
      </c>
      <c r="M140" s="1">
        <v>27926</v>
      </c>
      <c r="N140">
        <v>46</v>
      </c>
      <c r="O140">
        <v>38740.120000000003</v>
      </c>
      <c r="P140" t="s">
        <v>2362</v>
      </c>
      <c r="Q140" t="s">
        <v>2362</v>
      </c>
      <c r="R140" t="s">
        <v>2371</v>
      </c>
    </row>
    <row r="141" spans="1:18" x14ac:dyDescent="0.3">
      <c r="A141" t="s">
        <v>156</v>
      </c>
      <c r="B141" t="s">
        <v>6800</v>
      </c>
      <c r="C141" t="s">
        <v>7067</v>
      </c>
      <c r="D141">
        <v>36.299999999999997</v>
      </c>
      <c r="E141">
        <v>5.39</v>
      </c>
      <c r="F141" t="s">
        <v>11</v>
      </c>
      <c r="G141" t="s">
        <v>11</v>
      </c>
      <c r="H141" t="s">
        <v>11</v>
      </c>
      <c r="I141">
        <v>0</v>
      </c>
      <c r="J141" t="s">
        <v>12</v>
      </c>
      <c r="K141" t="s">
        <v>13</v>
      </c>
      <c r="L141" t="s">
        <v>20</v>
      </c>
      <c r="M141" s="1">
        <v>33544</v>
      </c>
      <c r="N141">
        <v>31</v>
      </c>
      <c r="O141">
        <v>38711</v>
      </c>
      <c r="P141" t="s">
        <v>2362</v>
      </c>
      <c r="Q141" t="s">
        <v>2362</v>
      </c>
      <c r="R141" t="s">
        <v>2386</v>
      </c>
    </row>
    <row r="142" spans="1:18" x14ac:dyDescent="0.3">
      <c r="A142" t="s">
        <v>157</v>
      </c>
      <c r="B142" t="s">
        <v>6800</v>
      </c>
      <c r="C142" t="s">
        <v>7069</v>
      </c>
      <c r="D142">
        <v>35.200000000000003</v>
      </c>
      <c r="E142">
        <v>8.01</v>
      </c>
      <c r="F142" t="s">
        <v>12</v>
      </c>
      <c r="G142" t="s">
        <v>11</v>
      </c>
      <c r="H142" t="s">
        <v>11</v>
      </c>
      <c r="I142">
        <v>1</v>
      </c>
      <c r="J142" t="s">
        <v>12</v>
      </c>
      <c r="K142" t="s">
        <v>13</v>
      </c>
      <c r="L142" t="s">
        <v>14</v>
      </c>
      <c r="M142" s="1">
        <v>31613</v>
      </c>
      <c r="N142">
        <v>36</v>
      </c>
      <c r="O142">
        <v>38709.18</v>
      </c>
      <c r="P142" t="s">
        <v>2366</v>
      </c>
      <c r="Q142" t="s">
        <v>2363</v>
      </c>
      <c r="R142" t="s">
        <v>2364</v>
      </c>
    </row>
    <row r="143" spans="1:18" x14ac:dyDescent="0.3">
      <c r="A143" t="s">
        <v>158</v>
      </c>
      <c r="B143" t="s">
        <v>6800</v>
      </c>
      <c r="C143" t="s">
        <v>7071</v>
      </c>
      <c r="D143">
        <v>53.62</v>
      </c>
      <c r="E143">
        <v>5.21</v>
      </c>
      <c r="F143" t="s">
        <v>11</v>
      </c>
      <c r="G143" t="s">
        <v>11</v>
      </c>
      <c r="H143" t="s">
        <v>11</v>
      </c>
      <c r="I143">
        <v>0</v>
      </c>
      <c r="J143" t="s">
        <v>12</v>
      </c>
      <c r="K143" t="s">
        <v>13</v>
      </c>
      <c r="L143" t="s">
        <v>20</v>
      </c>
      <c r="M143" s="1">
        <v>33067</v>
      </c>
      <c r="N143">
        <v>32</v>
      </c>
      <c r="O143">
        <v>38652.089999999997</v>
      </c>
      <c r="P143" t="s">
        <v>2362</v>
      </c>
      <c r="Q143" t="s">
        <v>2362</v>
      </c>
      <c r="R143" t="s">
        <v>2386</v>
      </c>
    </row>
    <row r="144" spans="1:18" x14ac:dyDescent="0.3">
      <c r="A144" t="s">
        <v>159</v>
      </c>
      <c r="B144" t="s">
        <v>6797</v>
      </c>
      <c r="C144" t="s">
        <v>7073</v>
      </c>
      <c r="D144">
        <v>36.67</v>
      </c>
      <c r="E144">
        <v>6.27</v>
      </c>
      <c r="F144" t="s">
        <v>11</v>
      </c>
      <c r="G144" t="s">
        <v>11</v>
      </c>
      <c r="H144" t="s">
        <v>11</v>
      </c>
      <c r="I144">
        <v>0</v>
      </c>
      <c r="J144" t="s">
        <v>12</v>
      </c>
      <c r="K144" t="s">
        <v>13</v>
      </c>
      <c r="L144" t="s">
        <v>16</v>
      </c>
      <c r="M144" s="1">
        <v>36476</v>
      </c>
      <c r="N144">
        <v>23</v>
      </c>
      <c r="O144">
        <v>38511.629999999997</v>
      </c>
      <c r="P144" t="s">
        <v>2362</v>
      </c>
      <c r="Q144" t="s">
        <v>2362</v>
      </c>
      <c r="R144" t="s">
        <v>2581</v>
      </c>
    </row>
    <row r="145" spans="1:18" x14ac:dyDescent="0.3">
      <c r="A145" t="s">
        <v>160</v>
      </c>
      <c r="B145" t="s">
        <v>6800</v>
      </c>
      <c r="C145" t="s">
        <v>7075</v>
      </c>
      <c r="D145">
        <v>33.4</v>
      </c>
      <c r="E145">
        <v>10.73</v>
      </c>
      <c r="F145" t="s">
        <v>12</v>
      </c>
      <c r="G145" t="s">
        <v>11</v>
      </c>
      <c r="H145" t="s">
        <v>11</v>
      </c>
      <c r="I145">
        <v>1</v>
      </c>
      <c r="J145" t="s">
        <v>12</v>
      </c>
      <c r="K145" t="s">
        <v>13</v>
      </c>
      <c r="L145" t="s">
        <v>14</v>
      </c>
      <c r="M145" s="1">
        <v>31584</v>
      </c>
      <c r="N145">
        <v>36</v>
      </c>
      <c r="O145">
        <v>38415.47</v>
      </c>
      <c r="P145" t="s">
        <v>2366</v>
      </c>
      <c r="Q145" t="s">
        <v>2362</v>
      </c>
      <c r="R145" t="s">
        <v>2386</v>
      </c>
    </row>
    <row r="146" spans="1:18" x14ac:dyDescent="0.3">
      <c r="A146" t="s">
        <v>161</v>
      </c>
      <c r="B146" t="s">
        <v>6800</v>
      </c>
      <c r="C146" t="s">
        <v>7077</v>
      </c>
      <c r="D146">
        <v>42.71</v>
      </c>
      <c r="E146">
        <v>10.52</v>
      </c>
      <c r="F146" t="s">
        <v>11</v>
      </c>
      <c r="G146" t="s">
        <v>11</v>
      </c>
      <c r="H146" t="s">
        <v>11</v>
      </c>
      <c r="I146">
        <v>0</v>
      </c>
      <c r="J146" t="s">
        <v>12</v>
      </c>
      <c r="K146" t="s">
        <v>13</v>
      </c>
      <c r="L146" t="s">
        <v>14</v>
      </c>
      <c r="M146" s="1">
        <v>26290</v>
      </c>
      <c r="N146">
        <v>51</v>
      </c>
      <c r="O146">
        <v>38405.26</v>
      </c>
      <c r="P146" t="s">
        <v>2362</v>
      </c>
      <c r="Q146" t="s">
        <v>2366</v>
      </c>
      <c r="R146" t="s">
        <v>2386</v>
      </c>
    </row>
    <row r="147" spans="1:18" x14ac:dyDescent="0.3">
      <c r="A147" t="s">
        <v>162</v>
      </c>
      <c r="B147" t="s">
        <v>6797</v>
      </c>
      <c r="C147" t="s">
        <v>7079</v>
      </c>
      <c r="D147">
        <v>41.52</v>
      </c>
      <c r="E147">
        <v>11.82</v>
      </c>
      <c r="F147" t="s">
        <v>12</v>
      </c>
      <c r="G147" t="s">
        <v>11</v>
      </c>
      <c r="H147" t="s">
        <v>11</v>
      </c>
      <c r="I147">
        <v>2</v>
      </c>
      <c r="J147" t="s">
        <v>12</v>
      </c>
      <c r="K147" t="s">
        <v>13</v>
      </c>
      <c r="L147" t="s">
        <v>14</v>
      </c>
      <c r="M147" s="1">
        <v>25802</v>
      </c>
      <c r="N147">
        <v>52</v>
      </c>
      <c r="O147">
        <v>38389.79</v>
      </c>
      <c r="P147" t="s">
        <v>2362</v>
      </c>
      <c r="Q147" t="s">
        <v>2363</v>
      </c>
      <c r="R147" t="s">
        <v>2386</v>
      </c>
    </row>
    <row r="148" spans="1:18" x14ac:dyDescent="0.3">
      <c r="A148" t="s">
        <v>163</v>
      </c>
      <c r="B148" t="s">
        <v>6800</v>
      </c>
      <c r="C148" t="s">
        <v>6954</v>
      </c>
      <c r="D148">
        <v>39.4</v>
      </c>
      <c r="E148">
        <v>6.76</v>
      </c>
      <c r="F148" t="s">
        <v>11</v>
      </c>
      <c r="G148" t="s">
        <v>11</v>
      </c>
      <c r="H148" t="s">
        <v>11</v>
      </c>
      <c r="I148">
        <v>0</v>
      </c>
      <c r="J148" t="s">
        <v>12</v>
      </c>
      <c r="K148" t="s">
        <v>13</v>
      </c>
      <c r="L148" t="s">
        <v>14</v>
      </c>
      <c r="M148" s="1">
        <v>37516</v>
      </c>
      <c r="N148">
        <v>20</v>
      </c>
      <c r="O148">
        <v>38344.57</v>
      </c>
      <c r="P148" t="s">
        <v>2366</v>
      </c>
      <c r="Q148" t="s">
        <v>2363</v>
      </c>
      <c r="R148" t="s">
        <v>2386</v>
      </c>
    </row>
    <row r="149" spans="1:18" x14ac:dyDescent="0.3">
      <c r="A149" t="s">
        <v>164</v>
      </c>
      <c r="B149" t="s">
        <v>6800</v>
      </c>
      <c r="C149" t="s">
        <v>7082</v>
      </c>
      <c r="D149">
        <v>46.45</v>
      </c>
      <c r="E149">
        <v>5.62</v>
      </c>
      <c r="F149" t="s">
        <v>11</v>
      </c>
      <c r="G149" t="s">
        <v>11</v>
      </c>
      <c r="H149" t="s">
        <v>11</v>
      </c>
      <c r="I149">
        <v>0</v>
      </c>
      <c r="J149" t="s">
        <v>12</v>
      </c>
      <c r="K149" t="s">
        <v>13</v>
      </c>
      <c r="L149" t="s">
        <v>20</v>
      </c>
      <c r="M149" s="1">
        <v>29384</v>
      </c>
      <c r="N149">
        <v>42</v>
      </c>
      <c r="O149">
        <v>38313.129999999997</v>
      </c>
      <c r="P149" t="s">
        <v>2366</v>
      </c>
      <c r="Q149" t="s">
        <v>2363</v>
      </c>
      <c r="R149" t="s">
        <v>2386</v>
      </c>
    </row>
    <row r="150" spans="1:18" x14ac:dyDescent="0.3">
      <c r="A150" t="s">
        <v>165</v>
      </c>
      <c r="B150" t="s">
        <v>6800</v>
      </c>
      <c r="C150" t="s">
        <v>7084</v>
      </c>
      <c r="D150">
        <v>35.75</v>
      </c>
      <c r="E150">
        <v>4.1900000000000004</v>
      </c>
      <c r="F150" t="s">
        <v>11</v>
      </c>
      <c r="G150" t="s">
        <v>11</v>
      </c>
      <c r="H150" t="s">
        <v>11</v>
      </c>
      <c r="I150">
        <v>0</v>
      </c>
      <c r="J150" t="s">
        <v>12</v>
      </c>
      <c r="K150" t="s">
        <v>13</v>
      </c>
      <c r="L150" t="s">
        <v>20</v>
      </c>
      <c r="M150" s="1">
        <v>32811</v>
      </c>
      <c r="N150">
        <v>33</v>
      </c>
      <c r="O150">
        <v>38282.75</v>
      </c>
      <c r="P150" t="s">
        <v>2366</v>
      </c>
      <c r="Q150" t="s">
        <v>2362</v>
      </c>
      <c r="R150" t="s">
        <v>2364</v>
      </c>
    </row>
    <row r="151" spans="1:18" x14ac:dyDescent="0.3">
      <c r="A151" t="s">
        <v>166</v>
      </c>
      <c r="B151" t="s">
        <v>6800</v>
      </c>
      <c r="C151" t="s">
        <v>7086</v>
      </c>
      <c r="D151">
        <v>26.07</v>
      </c>
      <c r="E151">
        <v>5.32</v>
      </c>
      <c r="F151" t="s">
        <v>11</v>
      </c>
      <c r="G151" t="s">
        <v>11</v>
      </c>
      <c r="H151" t="s">
        <v>11</v>
      </c>
      <c r="I151">
        <v>0</v>
      </c>
      <c r="J151" t="s">
        <v>12</v>
      </c>
      <c r="K151" t="s">
        <v>167</v>
      </c>
      <c r="L151" t="s">
        <v>20</v>
      </c>
      <c r="M151" s="1">
        <v>29449</v>
      </c>
      <c r="N151">
        <v>42</v>
      </c>
      <c r="O151">
        <v>38245.589999999997</v>
      </c>
      <c r="P151" t="s">
        <v>2366</v>
      </c>
      <c r="Q151" t="s">
        <v>2362</v>
      </c>
      <c r="R151" t="s">
        <v>2364</v>
      </c>
    </row>
    <row r="152" spans="1:18" x14ac:dyDescent="0.3">
      <c r="A152" t="s">
        <v>168</v>
      </c>
      <c r="B152" t="s">
        <v>6797</v>
      </c>
      <c r="C152" t="s">
        <v>7088</v>
      </c>
      <c r="D152">
        <v>36.54</v>
      </c>
      <c r="E152">
        <v>4.46</v>
      </c>
      <c r="F152" t="s">
        <v>12</v>
      </c>
      <c r="G152" t="s">
        <v>11</v>
      </c>
      <c r="H152" t="s">
        <v>11</v>
      </c>
      <c r="I152">
        <v>1</v>
      </c>
      <c r="J152" t="s">
        <v>12</v>
      </c>
      <c r="K152" t="s">
        <v>13</v>
      </c>
      <c r="L152" t="s">
        <v>20</v>
      </c>
      <c r="M152" s="1">
        <v>23544</v>
      </c>
      <c r="N152">
        <v>58</v>
      </c>
      <c r="O152">
        <v>38241.74</v>
      </c>
      <c r="P152" t="s">
        <v>2362</v>
      </c>
      <c r="Q152" t="s">
        <v>2363</v>
      </c>
      <c r="R152" t="s">
        <v>2386</v>
      </c>
    </row>
    <row r="153" spans="1:18" x14ac:dyDescent="0.3">
      <c r="A153" t="s">
        <v>169</v>
      </c>
      <c r="B153" t="s">
        <v>6800</v>
      </c>
      <c r="C153" t="s">
        <v>7090</v>
      </c>
      <c r="D153">
        <v>51.64</v>
      </c>
      <c r="E153">
        <v>5.65</v>
      </c>
      <c r="F153" t="s">
        <v>11</v>
      </c>
      <c r="G153" t="s">
        <v>11</v>
      </c>
      <c r="H153" t="s">
        <v>11</v>
      </c>
      <c r="I153">
        <v>0</v>
      </c>
      <c r="J153" t="s">
        <v>12</v>
      </c>
      <c r="K153" t="s">
        <v>13</v>
      </c>
      <c r="L153" t="s">
        <v>20</v>
      </c>
      <c r="M153" s="1">
        <v>32759</v>
      </c>
      <c r="N153">
        <v>33</v>
      </c>
      <c r="O153">
        <v>38237.339999999997</v>
      </c>
      <c r="P153" t="s">
        <v>2362</v>
      </c>
      <c r="Q153" t="s">
        <v>2363</v>
      </c>
      <c r="R153" t="s">
        <v>2386</v>
      </c>
    </row>
    <row r="154" spans="1:18" x14ac:dyDescent="0.3">
      <c r="A154" t="s">
        <v>170</v>
      </c>
      <c r="B154" t="s">
        <v>6800</v>
      </c>
      <c r="C154" t="s">
        <v>7091</v>
      </c>
      <c r="D154">
        <v>42.83</v>
      </c>
      <c r="E154">
        <v>6.04</v>
      </c>
      <c r="F154" t="s">
        <v>11</v>
      </c>
      <c r="G154" t="s">
        <v>11</v>
      </c>
      <c r="H154" t="s">
        <v>11</v>
      </c>
      <c r="I154">
        <v>2</v>
      </c>
      <c r="J154" t="s">
        <v>12</v>
      </c>
      <c r="K154" t="s">
        <v>13</v>
      </c>
      <c r="L154" t="s">
        <v>16</v>
      </c>
      <c r="M154" s="1">
        <v>26622</v>
      </c>
      <c r="N154">
        <v>50</v>
      </c>
      <c r="O154">
        <v>38189.1</v>
      </c>
      <c r="P154" t="s">
        <v>2362</v>
      </c>
      <c r="Q154" t="s">
        <v>2362</v>
      </c>
      <c r="R154" t="s">
        <v>2386</v>
      </c>
    </row>
    <row r="155" spans="1:18" x14ac:dyDescent="0.3">
      <c r="A155" t="s">
        <v>171</v>
      </c>
      <c r="B155" t="s">
        <v>6800</v>
      </c>
      <c r="C155" t="s">
        <v>7093</v>
      </c>
      <c r="D155">
        <v>40.15</v>
      </c>
      <c r="E155">
        <v>5.76</v>
      </c>
      <c r="F155" t="s">
        <v>11</v>
      </c>
      <c r="G155" t="s">
        <v>11</v>
      </c>
      <c r="H155" t="s">
        <v>11</v>
      </c>
      <c r="I155">
        <v>1</v>
      </c>
      <c r="J155" t="s">
        <v>12</v>
      </c>
      <c r="K155" t="s">
        <v>13</v>
      </c>
      <c r="L155" t="s">
        <v>16</v>
      </c>
      <c r="M155" s="1">
        <v>36005</v>
      </c>
      <c r="N155">
        <v>24</v>
      </c>
      <c r="O155">
        <v>38126.25</v>
      </c>
      <c r="P155" t="s">
        <v>2366</v>
      </c>
      <c r="Q155" t="s">
        <v>2363</v>
      </c>
      <c r="R155" t="s">
        <v>2364</v>
      </c>
    </row>
    <row r="156" spans="1:18" x14ac:dyDescent="0.3">
      <c r="A156" t="s">
        <v>172</v>
      </c>
      <c r="B156" t="s">
        <v>6800</v>
      </c>
      <c r="C156" t="s">
        <v>7095</v>
      </c>
      <c r="D156">
        <v>27.8</v>
      </c>
      <c r="E156">
        <v>4.3600000000000003</v>
      </c>
      <c r="F156" t="s">
        <v>11</v>
      </c>
      <c r="G156" t="s">
        <v>11</v>
      </c>
      <c r="H156" t="s">
        <v>25</v>
      </c>
      <c r="I156">
        <v>1</v>
      </c>
      <c r="J156" t="s">
        <v>12</v>
      </c>
      <c r="K156" t="s">
        <v>167</v>
      </c>
      <c r="L156" t="s">
        <v>20</v>
      </c>
      <c r="M156" s="1">
        <v>29107</v>
      </c>
      <c r="N156">
        <v>43</v>
      </c>
      <c r="O156">
        <v>37829.72</v>
      </c>
      <c r="P156" t="s">
        <v>2366</v>
      </c>
      <c r="Q156" t="s">
        <v>2362</v>
      </c>
      <c r="R156" t="s">
        <v>2386</v>
      </c>
    </row>
    <row r="157" spans="1:18" x14ac:dyDescent="0.3">
      <c r="A157" t="s">
        <v>173</v>
      </c>
      <c r="B157" t="s">
        <v>6800</v>
      </c>
      <c r="C157" t="s">
        <v>7097</v>
      </c>
      <c r="D157">
        <v>45.81</v>
      </c>
      <c r="E157">
        <v>4.76</v>
      </c>
      <c r="F157" t="s">
        <v>12</v>
      </c>
      <c r="G157" t="s">
        <v>11</v>
      </c>
      <c r="H157" t="s">
        <v>25</v>
      </c>
      <c r="I157">
        <v>1</v>
      </c>
      <c r="J157" t="s">
        <v>12</v>
      </c>
      <c r="K157" t="s">
        <v>13</v>
      </c>
      <c r="L157" t="s">
        <v>20</v>
      </c>
      <c r="M157" s="1">
        <v>30523</v>
      </c>
      <c r="N157">
        <v>39</v>
      </c>
      <c r="O157">
        <v>37800.980000000003</v>
      </c>
      <c r="P157" t="s">
        <v>2362</v>
      </c>
      <c r="Q157" t="s">
        <v>2362</v>
      </c>
      <c r="R157" t="s">
        <v>2386</v>
      </c>
    </row>
    <row r="158" spans="1:18" x14ac:dyDescent="0.3">
      <c r="A158" t="s">
        <v>174</v>
      </c>
      <c r="B158" t="s">
        <v>6800</v>
      </c>
      <c r="C158" t="s">
        <v>7099</v>
      </c>
      <c r="D158">
        <v>34.43</v>
      </c>
      <c r="E158">
        <v>10.82</v>
      </c>
      <c r="F158" t="s">
        <v>12</v>
      </c>
      <c r="G158" t="s">
        <v>11</v>
      </c>
      <c r="H158" t="s">
        <v>11</v>
      </c>
      <c r="I158">
        <v>1</v>
      </c>
      <c r="J158" t="s">
        <v>12</v>
      </c>
      <c r="K158" t="s">
        <v>13</v>
      </c>
      <c r="L158" t="s">
        <v>14</v>
      </c>
      <c r="M158" s="1">
        <v>31639</v>
      </c>
      <c r="N158">
        <v>36</v>
      </c>
      <c r="O158">
        <v>37742.58</v>
      </c>
      <c r="P158" t="s">
        <v>2366</v>
      </c>
      <c r="Q158" t="s">
        <v>2366</v>
      </c>
      <c r="R158" t="s">
        <v>2364</v>
      </c>
    </row>
    <row r="159" spans="1:18" x14ac:dyDescent="0.3">
      <c r="A159" t="s">
        <v>175</v>
      </c>
      <c r="B159" t="s">
        <v>6797</v>
      </c>
      <c r="C159" t="s">
        <v>7100</v>
      </c>
      <c r="D159">
        <v>41.33</v>
      </c>
      <c r="E159">
        <v>4.01</v>
      </c>
      <c r="F159" t="s">
        <v>12</v>
      </c>
      <c r="G159" t="s">
        <v>11</v>
      </c>
      <c r="H159" t="s">
        <v>11</v>
      </c>
      <c r="I159">
        <v>0</v>
      </c>
      <c r="J159" t="s">
        <v>12</v>
      </c>
      <c r="K159" t="s">
        <v>13</v>
      </c>
      <c r="L159" t="s">
        <v>20</v>
      </c>
      <c r="M159" s="1">
        <v>28021</v>
      </c>
      <c r="N159">
        <v>46</v>
      </c>
      <c r="O159">
        <v>37735.199999999997</v>
      </c>
      <c r="P159" t="s">
        <v>2362</v>
      </c>
      <c r="Q159" t="s">
        <v>2362</v>
      </c>
      <c r="R159" t="s">
        <v>2386</v>
      </c>
    </row>
    <row r="160" spans="1:18" x14ac:dyDescent="0.3">
      <c r="A160" t="s">
        <v>176</v>
      </c>
      <c r="B160" t="s">
        <v>6797</v>
      </c>
      <c r="C160" t="s">
        <v>7102</v>
      </c>
      <c r="D160">
        <v>31.92</v>
      </c>
      <c r="E160">
        <v>5.12</v>
      </c>
      <c r="F160" t="s">
        <v>12</v>
      </c>
      <c r="G160" t="s">
        <v>11</v>
      </c>
      <c r="H160" t="s">
        <v>11</v>
      </c>
      <c r="I160">
        <v>1</v>
      </c>
      <c r="J160" t="s">
        <v>12</v>
      </c>
      <c r="K160" t="s">
        <v>13</v>
      </c>
      <c r="L160" t="s">
        <v>20</v>
      </c>
      <c r="M160" s="1">
        <v>32426</v>
      </c>
      <c r="N160">
        <v>34</v>
      </c>
      <c r="O160">
        <v>37701.879999999997</v>
      </c>
      <c r="P160" t="s">
        <v>2362</v>
      </c>
      <c r="Q160" t="s">
        <v>2363</v>
      </c>
      <c r="R160" t="s">
        <v>2583</v>
      </c>
    </row>
    <row r="161" spans="1:18" x14ac:dyDescent="0.3">
      <c r="A161" t="s">
        <v>177</v>
      </c>
      <c r="B161" t="s">
        <v>6800</v>
      </c>
      <c r="C161" t="s">
        <v>7104</v>
      </c>
      <c r="D161">
        <v>39.799999999999997</v>
      </c>
      <c r="E161">
        <v>10.54</v>
      </c>
      <c r="F161" t="s">
        <v>12</v>
      </c>
      <c r="G161" t="s">
        <v>11</v>
      </c>
      <c r="H161" t="s">
        <v>11</v>
      </c>
      <c r="I161">
        <v>2</v>
      </c>
      <c r="J161" t="s">
        <v>12</v>
      </c>
      <c r="K161" t="s">
        <v>13</v>
      </c>
      <c r="L161" t="s">
        <v>14</v>
      </c>
      <c r="M161" s="1">
        <v>25869</v>
      </c>
      <c r="N161">
        <v>52</v>
      </c>
      <c r="O161">
        <v>37675.06</v>
      </c>
      <c r="P161" t="s">
        <v>2362</v>
      </c>
      <c r="Q161" t="s">
        <v>2363</v>
      </c>
      <c r="R161" t="s">
        <v>2386</v>
      </c>
    </row>
    <row r="162" spans="1:18" x14ac:dyDescent="0.3">
      <c r="A162" t="s">
        <v>178</v>
      </c>
      <c r="B162" t="s">
        <v>6800</v>
      </c>
      <c r="C162" t="s">
        <v>7106</v>
      </c>
      <c r="D162">
        <v>42.82</v>
      </c>
      <c r="E162">
        <v>4.21</v>
      </c>
      <c r="F162" t="s">
        <v>11</v>
      </c>
      <c r="G162" t="s">
        <v>11</v>
      </c>
      <c r="H162" t="s">
        <v>11</v>
      </c>
      <c r="I162">
        <v>0</v>
      </c>
      <c r="J162" t="s">
        <v>12</v>
      </c>
      <c r="K162" t="s">
        <v>13</v>
      </c>
      <c r="L162" t="s">
        <v>20</v>
      </c>
      <c r="M162" s="1">
        <v>30122</v>
      </c>
      <c r="N162">
        <v>40</v>
      </c>
      <c r="O162">
        <v>37650.74</v>
      </c>
      <c r="P162" t="s">
        <v>2362</v>
      </c>
      <c r="Q162" t="s">
        <v>2362</v>
      </c>
      <c r="R162" t="s">
        <v>2371</v>
      </c>
    </row>
    <row r="163" spans="1:18" x14ac:dyDescent="0.3">
      <c r="A163" t="s">
        <v>179</v>
      </c>
      <c r="B163" t="s">
        <v>6800</v>
      </c>
      <c r="C163" t="s">
        <v>7108</v>
      </c>
      <c r="D163">
        <v>33.630000000000003</v>
      </c>
      <c r="E163">
        <v>5.42</v>
      </c>
      <c r="F163" t="s">
        <v>11</v>
      </c>
      <c r="G163" t="s">
        <v>11</v>
      </c>
      <c r="H163" t="s">
        <v>11</v>
      </c>
      <c r="I163">
        <v>0</v>
      </c>
      <c r="J163" t="s">
        <v>12</v>
      </c>
      <c r="K163" t="s">
        <v>13</v>
      </c>
      <c r="L163" t="s">
        <v>20</v>
      </c>
      <c r="M163" s="1">
        <v>33193</v>
      </c>
      <c r="N163">
        <v>32</v>
      </c>
      <c r="O163">
        <v>37607.53</v>
      </c>
      <c r="P163" t="s">
        <v>2366</v>
      </c>
      <c r="Q163" t="s">
        <v>2362</v>
      </c>
      <c r="R163" t="s">
        <v>2506</v>
      </c>
    </row>
    <row r="164" spans="1:18" x14ac:dyDescent="0.3">
      <c r="A164" t="s">
        <v>180</v>
      </c>
      <c r="B164" t="s">
        <v>6800</v>
      </c>
      <c r="C164" t="s">
        <v>7110</v>
      </c>
      <c r="D164">
        <v>37.07</v>
      </c>
      <c r="E164">
        <v>4.28</v>
      </c>
      <c r="F164" t="s">
        <v>11</v>
      </c>
      <c r="G164" t="s">
        <v>12</v>
      </c>
      <c r="H164" t="s">
        <v>11</v>
      </c>
      <c r="I164">
        <v>1</v>
      </c>
      <c r="J164" t="s">
        <v>12</v>
      </c>
      <c r="K164" t="s">
        <v>13</v>
      </c>
      <c r="L164" t="s">
        <v>20</v>
      </c>
      <c r="M164" s="1">
        <v>36811</v>
      </c>
      <c r="N164">
        <v>22</v>
      </c>
      <c r="O164">
        <v>37484.449999999997</v>
      </c>
      <c r="P164" t="s">
        <v>2366</v>
      </c>
      <c r="Q164" t="s">
        <v>2366</v>
      </c>
      <c r="R164" t="s">
        <v>2364</v>
      </c>
    </row>
    <row r="165" spans="1:18" x14ac:dyDescent="0.3">
      <c r="A165" t="s">
        <v>181</v>
      </c>
      <c r="B165" t="s">
        <v>6800</v>
      </c>
      <c r="C165" t="s">
        <v>7112</v>
      </c>
      <c r="D165">
        <v>35.625</v>
      </c>
      <c r="E165">
        <v>8.9</v>
      </c>
      <c r="F165" t="s">
        <v>11</v>
      </c>
      <c r="G165" t="s">
        <v>11</v>
      </c>
      <c r="H165" t="s">
        <v>11</v>
      </c>
      <c r="I165">
        <v>0</v>
      </c>
      <c r="J165" t="s">
        <v>12</v>
      </c>
      <c r="K165" t="s">
        <v>13</v>
      </c>
      <c r="L165" t="s">
        <v>14</v>
      </c>
      <c r="M165" s="1">
        <v>37526</v>
      </c>
      <c r="N165">
        <v>20</v>
      </c>
      <c r="O165">
        <v>37465.339999999997</v>
      </c>
      <c r="P165" t="s">
        <v>2366</v>
      </c>
      <c r="Q165" t="s">
        <v>2362</v>
      </c>
      <c r="R165" t="s">
        <v>2371</v>
      </c>
    </row>
    <row r="166" spans="1:18" x14ac:dyDescent="0.3">
      <c r="A166" t="s">
        <v>182</v>
      </c>
      <c r="B166" t="s">
        <v>6797</v>
      </c>
      <c r="C166" t="s">
        <v>7114</v>
      </c>
      <c r="D166">
        <v>42.69</v>
      </c>
      <c r="E166">
        <v>4.8899999999999997</v>
      </c>
      <c r="F166" t="s">
        <v>11</v>
      </c>
      <c r="G166" t="s">
        <v>11</v>
      </c>
      <c r="H166" t="s">
        <v>25</v>
      </c>
      <c r="I166">
        <v>1</v>
      </c>
      <c r="J166" t="s">
        <v>12</v>
      </c>
      <c r="K166" t="s">
        <v>13</v>
      </c>
      <c r="L166" t="s">
        <v>20</v>
      </c>
      <c r="M166" s="1">
        <v>29070</v>
      </c>
      <c r="N166">
        <v>43</v>
      </c>
      <c r="O166">
        <v>37425.94</v>
      </c>
      <c r="P166" t="s">
        <v>2362</v>
      </c>
      <c r="Q166" t="s">
        <v>2366</v>
      </c>
      <c r="R166" t="s">
        <v>2386</v>
      </c>
    </row>
    <row r="167" spans="1:18" x14ac:dyDescent="0.3">
      <c r="A167" t="s">
        <v>183</v>
      </c>
      <c r="B167" t="s">
        <v>6800</v>
      </c>
      <c r="C167" t="s">
        <v>7116</v>
      </c>
      <c r="D167">
        <v>37.869999999999997</v>
      </c>
      <c r="E167">
        <v>4.29</v>
      </c>
      <c r="F167" t="s">
        <v>12</v>
      </c>
      <c r="G167" t="s">
        <v>11</v>
      </c>
      <c r="H167" t="s">
        <v>25</v>
      </c>
      <c r="I167">
        <v>1</v>
      </c>
      <c r="J167" t="s">
        <v>12</v>
      </c>
      <c r="K167" t="s">
        <v>13</v>
      </c>
      <c r="L167" t="s">
        <v>20</v>
      </c>
      <c r="M167" s="1">
        <v>25506</v>
      </c>
      <c r="N167">
        <v>53</v>
      </c>
      <c r="O167">
        <v>37277.269999999997</v>
      </c>
      <c r="P167" t="s">
        <v>2366</v>
      </c>
      <c r="Q167" t="s">
        <v>2363</v>
      </c>
      <c r="R167" t="s">
        <v>2386</v>
      </c>
    </row>
    <row r="168" spans="1:18" x14ac:dyDescent="0.3">
      <c r="A168" t="s">
        <v>184</v>
      </c>
      <c r="B168" t="s">
        <v>6797</v>
      </c>
      <c r="C168" t="s">
        <v>7118</v>
      </c>
      <c r="D168">
        <v>40.61</v>
      </c>
      <c r="E168">
        <v>8</v>
      </c>
      <c r="F168" t="s">
        <v>12</v>
      </c>
      <c r="G168" t="s">
        <v>11</v>
      </c>
      <c r="H168" t="s">
        <v>11</v>
      </c>
      <c r="I168">
        <v>1</v>
      </c>
      <c r="J168" t="s">
        <v>12</v>
      </c>
      <c r="K168" t="s">
        <v>13</v>
      </c>
      <c r="L168" t="s">
        <v>14</v>
      </c>
      <c r="M168" s="1">
        <v>27707</v>
      </c>
      <c r="N168">
        <v>47</v>
      </c>
      <c r="O168">
        <v>37272.339999999997</v>
      </c>
      <c r="P168" t="s">
        <v>2362</v>
      </c>
      <c r="Q168" t="s">
        <v>2363</v>
      </c>
      <c r="R168" t="s">
        <v>2386</v>
      </c>
    </row>
    <row r="169" spans="1:18" x14ac:dyDescent="0.3">
      <c r="A169" t="s">
        <v>185</v>
      </c>
      <c r="B169" t="s">
        <v>6797</v>
      </c>
      <c r="C169" t="s">
        <v>7120</v>
      </c>
      <c r="D169">
        <v>30.78</v>
      </c>
      <c r="E169">
        <v>4.67</v>
      </c>
      <c r="F169" t="s">
        <v>12</v>
      </c>
      <c r="G169" t="s">
        <v>11</v>
      </c>
      <c r="H169" t="s">
        <v>11</v>
      </c>
      <c r="I169">
        <v>0</v>
      </c>
      <c r="J169" t="s">
        <v>12</v>
      </c>
      <c r="K169" t="s">
        <v>13</v>
      </c>
      <c r="L169" t="s">
        <v>20</v>
      </c>
      <c r="M169" s="1">
        <v>31368</v>
      </c>
      <c r="N169">
        <v>37</v>
      </c>
      <c r="O169">
        <v>37270.15</v>
      </c>
      <c r="P169" t="s">
        <v>2362</v>
      </c>
      <c r="Q169" t="s">
        <v>2366</v>
      </c>
      <c r="R169" t="s">
        <v>2581</v>
      </c>
    </row>
    <row r="170" spans="1:18" x14ac:dyDescent="0.3">
      <c r="A170" t="s">
        <v>186</v>
      </c>
      <c r="B170" t="s">
        <v>6800</v>
      </c>
      <c r="C170" t="s">
        <v>7122</v>
      </c>
      <c r="D170">
        <v>49.49</v>
      </c>
      <c r="E170">
        <v>4.5</v>
      </c>
      <c r="F170" t="s">
        <v>11</v>
      </c>
      <c r="G170" t="s">
        <v>11</v>
      </c>
      <c r="H170" t="s">
        <v>11</v>
      </c>
      <c r="I170">
        <v>0</v>
      </c>
      <c r="J170" t="s">
        <v>12</v>
      </c>
      <c r="K170" t="s">
        <v>13</v>
      </c>
      <c r="L170" t="s">
        <v>20</v>
      </c>
      <c r="M170" s="1">
        <v>33163</v>
      </c>
      <c r="N170">
        <v>32</v>
      </c>
      <c r="O170">
        <v>37251.22</v>
      </c>
      <c r="P170" t="s">
        <v>2362</v>
      </c>
      <c r="Q170" t="s">
        <v>2362</v>
      </c>
      <c r="R170" t="s">
        <v>2386</v>
      </c>
    </row>
    <row r="171" spans="1:18" x14ac:dyDescent="0.3">
      <c r="A171" t="s">
        <v>187</v>
      </c>
      <c r="B171" t="s">
        <v>6800</v>
      </c>
      <c r="C171" t="s">
        <v>7124</v>
      </c>
      <c r="D171">
        <v>37.619999999999997</v>
      </c>
      <c r="E171">
        <v>6.32</v>
      </c>
      <c r="F171" t="s">
        <v>12</v>
      </c>
      <c r="G171" t="s">
        <v>12</v>
      </c>
      <c r="H171" t="s">
        <v>11</v>
      </c>
      <c r="I171">
        <v>2</v>
      </c>
      <c r="J171" t="s">
        <v>12</v>
      </c>
      <c r="K171" t="s">
        <v>13</v>
      </c>
      <c r="L171" t="s">
        <v>16</v>
      </c>
      <c r="M171" s="1">
        <v>36774</v>
      </c>
      <c r="N171">
        <v>22</v>
      </c>
      <c r="O171">
        <v>37165.160000000003</v>
      </c>
      <c r="P171" t="s">
        <v>2366</v>
      </c>
      <c r="Q171" t="s">
        <v>2363</v>
      </c>
      <c r="R171" t="s">
        <v>2364</v>
      </c>
    </row>
    <row r="172" spans="1:18" x14ac:dyDescent="0.3">
      <c r="A172" t="s">
        <v>188</v>
      </c>
      <c r="B172" t="s">
        <v>6797</v>
      </c>
      <c r="C172" t="s">
        <v>7126</v>
      </c>
      <c r="D172">
        <v>36.08</v>
      </c>
      <c r="E172">
        <v>6.1</v>
      </c>
      <c r="F172" t="s">
        <v>12</v>
      </c>
      <c r="G172" t="s">
        <v>11</v>
      </c>
      <c r="H172" t="s">
        <v>11</v>
      </c>
      <c r="I172">
        <v>1</v>
      </c>
      <c r="J172" t="s">
        <v>12</v>
      </c>
      <c r="K172" t="s">
        <v>13</v>
      </c>
      <c r="L172" t="s">
        <v>16</v>
      </c>
      <c r="M172" s="1">
        <v>35002</v>
      </c>
      <c r="N172">
        <v>27</v>
      </c>
      <c r="O172">
        <v>37133.9</v>
      </c>
      <c r="P172" t="s">
        <v>2362</v>
      </c>
      <c r="Q172" t="s">
        <v>2362</v>
      </c>
      <c r="R172" t="s">
        <v>2364</v>
      </c>
    </row>
    <row r="173" spans="1:18" x14ac:dyDescent="0.3">
      <c r="A173" t="s">
        <v>189</v>
      </c>
      <c r="B173" t="s">
        <v>6797</v>
      </c>
      <c r="C173" t="s">
        <v>7127</v>
      </c>
      <c r="D173">
        <v>33.5</v>
      </c>
      <c r="E173">
        <v>5.4</v>
      </c>
      <c r="F173" t="s">
        <v>11</v>
      </c>
      <c r="G173" t="s">
        <v>11</v>
      </c>
      <c r="H173" t="s">
        <v>11</v>
      </c>
      <c r="I173">
        <v>0</v>
      </c>
      <c r="J173" t="s">
        <v>12</v>
      </c>
      <c r="K173" t="s">
        <v>13</v>
      </c>
      <c r="L173" t="s">
        <v>20</v>
      </c>
      <c r="M173" s="1">
        <v>32669</v>
      </c>
      <c r="N173">
        <v>33</v>
      </c>
      <c r="O173">
        <v>37079.370000000003</v>
      </c>
      <c r="P173" t="s">
        <v>2362</v>
      </c>
      <c r="Q173" t="s">
        <v>2363</v>
      </c>
      <c r="R173" t="s">
        <v>2386</v>
      </c>
    </row>
    <row r="174" spans="1:18" x14ac:dyDescent="0.3">
      <c r="A174" t="s">
        <v>190</v>
      </c>
      <c r="B174" t="s">
        <v>6800</v>
      </c>
      <c r="C174" t="s">
        <v>7129</v>
      </c>
      <c r="D174">
        <v>47.46</v>
      </c>
      <c r="E174">
        <v>6.24</v>
      </c>
      <c r="F174" t="s">
        <v>12</v>
      </c>
      <c r="G174" t="s">
        <v>11</v>
      </c>
      <c r="H174" t="s">
        <v>11</v>
      </c>
      <c r="I174">
        <v>1</v>
      </c>
      <c r="J174" t="s">
        <v>12</v>
      </c>
      <c r="K174" t="s">
        <v>13</v>
      </c>
      <c r="L174" t="s">
        <v>16</v>
      </c>
      <c r="M174" s="1">
        <v>32494</v>
      </c>
      <c r="N174">
        <v>34</v>
      </c>
      <c r="O174">
        <v>37076.370000000003</v>
      </c>
      <c r="P174" t="s">
        <v>2362</v>
      </c>
      <c r="Q174" t="s">
        <v>2366</v>
      </c>
      <c r="R174" t="s">
        <v>2386</v>
      </c>
    </row>
    <row r="175" spans="1:18" x14ac:dyDescent="0.3">
      <c r="A175" t="s">
        <v>191</v>
      </c>
      <c r="B175" t="s">
        <v>6797</v>
      </c>
      <c r="C175" t="s">
        <v>7131</v>
      </c>
      <c r="D175">
        <v>49.24</v>
      </c>
      <c r="E175">
        <v>4.45</v>
      </c>
      <c r="F175" t="s">
        <v>11</v>
      </c>
      <c r="G175" t="s">
        <v>11</v>
      </c>
      <c r="H175" t="s">
        <v>11</v>
      </c>
      <c r="I175">
        <v>0</v>
      </c>
      <c r="J175" t="s">
        <v>12</v>
      </c>
      <c r="K175" t="s">
        <v>13</v>
      </c>
      <c r="L175" t="s">
        <v>20</v>
      </c>
      <c r="M175" s="1">
        <v>33543</v>
      </c>
      <c r="N175">
        <v>31</v>
      </c>
      <c r="O175">
        <v>37040.879999999997</v>
      </c>
      <c r="P175" t="s">
        <v>2362</v>
      </c>
      <c r="Q175" t="s">
        <v>2362</v>
      </c>
      <c r="R175" t="s">
        <v>2386</v>
      </c>
    </row>
    <row r="176" spans="1:18" x14ac:dyDescent="0.3">
      <c r="A176" t="s">
        <v>192</v>
      </c>
      <c r="B176" t="s">
        <v>6800</v>
      </c>
      <c r="C176" t="s">
        <v>7132</v>
      </c>
      <c r="D176">
        <v>54.4</v>
      </c>
      <c r="E176">
        <v>5.22</v>
      </c>
      <c r="F176" t="s">
        <v>11</v>
      </c>
      <c r="G176" t="s">
        <v>11</v>
      </c>
      <c r="H176" t="s">
        <v>11</v>
      </c>
      <c r="I176">
        <v>1</v>
      </c>
      <c r="J176" t="s">
        <v>12</v>
      </c>
      <c r="K176" t="s">
        <v>13</v>
      </c>
      <c r="L176" t="s">
        <v>20</v>
      </c>
      <c r="M176" s="1">
        <v>33860</v>
      </c>
      <c r="N176">
        <v>30</v>
      </c>
      <c r="O176">
        <v>36976.449999999997</v>
      </c>
      <c r="P176" t="s">
        <v>2362</v>
      </c>
      <c r="Q176" t="s">
        <v>2363</v>
      </c>
      <c r="R176" t="s">
        <v>2386</v>
      </c>
    </row>
    <row r="177" spans="1:18" x14ac:dyDescent="0.3">
      <c r="A177" t="s">
        <v>193</v>
      </c>
      <c r="B177" t="s">
        <v>6800</v>
      </c>
      <c r="C177" t="s">
        <v>7134</v>
      </c>
      <c r="D177">
        <v>35.53</v>
      </c>
      <c r="E177">
        <v>4.6100000000000003</v>
      </c>
      <c r="F177" t="s">
        <v>11</v>
      </c>
      <c r="G177" t="s">
        <v>11</v>
      </c>
      <c r="H177" t="s">
        <v>11</v>
      </c>
      <c r="I177">
        <v>1</v>
      </c>
      <c r="J177" t="s">
        <v>12</v>
      </c>
      <c r="K177" t="s">
        <v>13</v>
      </c>
      <c r="L177" t="s">
        <v>20</v>
      </c>
      <c r="M177" s="1">
        <v>33841</v>
      </c>
      <c r="N177">
        <v>30</v>
      </c>
      <c r="O177">
        <v>36950.26</v>
      </c>
      <c r="P177" t="s">
        <v>2366</v>
      </c>
      <c r="Q177" t="s">
        <v>2366</v>
      </c>
      <c r="R177" t="s">
        <v>2364</v>
      </c>
    </row>
    <row r="178" spans="1:18" x14ac:dyDescent="0.3">
      <c r="A178" t="s">
        <v>194</v>
      </c>
      <c r="B178" t="s">
        <v>6797</v>
      </c>
      <c r="C178" t="s">
        <v>7135</v>
      </c>
      <c r="D178">
        <v>39.729999999999997</v>
      </c>
      <c r="E178">
        <v>6.24</v>
      </c>
      <c r="F178" t="s">
        <v>11</v>
      </c>
      <c r="G178" t="s">
        <v>11</v>
      </c>
      <c r="H178" t="s">
        <v>11</v>
      </c>
      <c r="I178">
        <v>0</v>
      </c>
      <c r="J178" t="s">
        <v>12</v>
      </c>
      <c r="K178" t="s">
        <v>13</v>
      </c>
      <c r="L178" t="s">
        <v>16</v>
      </c>
      <c r="M178" s="1">
        <v>28350</v>
      </c>
      <c r="N178">
        <v>45</v>
      </c>
      <c r="O178">
        <v>36935.64</v>
      </c>
      <c r="P178" t="s">
        <v>2362</v>
      </c>
      <c r="Q178" t="s">
        <v>2366</v>
      </c>
      <c r="R178" t="s">
        <v>2386</v>
      </c>
    </row>
    <row r="179" spans="1:18" x14ac:dyDescent="0.3">
      <c r="A179" t="s">
        <v>195</v>
      </c>
      <c r="B179" t="s">
        <v>6797</v>
      </c>
      <c r="C179" t="s">
        <v>7137</v>
      </c>
      <c r="D179">
        <v>35.68</v>
      </c>
      <c r="E179">
        <v>10.039999999999999</v>
      </c>
      <c r="F179" t="s">
        <v>11</v>
      </c>
      <c r="G179" t="s">
        <v>11</v>
      </c>
      <c r="H179" t="s">
        <v>11</v>
      </c>
      <c r="I179">
        <v>0</v>
      </c>
      <c r="J179" t="s">
        <v>12</v>
      </c>
      <c r="K179" t="s">
        <v>13</v>
      </c>
      <c r="L179" t="s">
        <v>14</v>
      </c>
      <c r="M179" s="1">
        <v>25133</v>
      </c>
      <c r="N179">
        <v>54</v>
      </c>
      <c r="O179">
        <v>36922.61</v>
      </c>
      <c r="P179" t="s">
        <v>2362</v>
      </c>
      <c r="Q179" t="s">
        <v>2366</v>
      </c>
      <c r="R179" t="s">
        <v>2386</v>
      </c>
    </row>
    <row r="180" spans="1:18" x14ac:dyDescent="0.3">
      <c r="A180" t="s">
        <v>196</v>
      </c>
      <c r="B180" t="s">
        <v>6797</v>
      </c>
      <c r="C180" t="s">
        <v>7139</v>
      </c>
      <c r="D180">
        <v>48.86</v>
      </c>
      <c r="E180">
        <v>6.09</v>
      </c>
      <c r="F180" t="s">
        <v>11</v>
      </c>
      <c r="G180" t="s">
        <v>11</v>
      </c>
      <c r="H180" t="s">
        <v>11</v>
      </c>
      <c r="I180">
        <v>0</v>
      </c>
      <c r="J180" t="s">
        <v>12</v>
      </c>
      <c r="K180" t="s">
        <v>13</v>
      </c>
      <c r="L180" t="s">
        <v>16</v>
      </c>
      <c r="M180" s="1">
        <v>33399</v>
      </c>
      <c r="N180">
        <v>31</v>
      </c>
      <c r="O180">
        <v>36911.99</v>
      </c>
      <c r="P180" t="s">
        <v>2362</v>
      </c>
      <c r="Q180" t="s">
        <v>2362</v>
      </c>
      <c r="R180" t="s">
        <v>2386</v>
      </c>
    </row>
    <row r="181" spans="1:18" x14ac:dyDescent="0.3">
      <c r="A181" t="s">
        <v>197</v>
      </c>
      <c r="B181" t="s">
        <v>6797</v>
      </c>
      <c r="C181" t="s">
        <v>7141</v>
      </c>
      <c r="D181">
        <v>34.799999999999997</v>
      </c>
      <c r="E181">
        <v>11.4</v>
      </c>
      <c r="F181" t="s">
        <v>12</v>
      </c>
      <c r="G181" t="s">
        <v>11</v>
      </c>
      <c r="H181" t="s">
        <v>25</v>
      </c>
      <c r="I181">
        <v>1</v>
      </c>
      <c r="J181" t="s">
        <v>11</v>
      </c>
      <c r="K181" t="s">
        <v>13</v>
      </c>
      <c r="L181" t="s">
        <v>14</v>
      </c>
      <c r="M181" s="1">
        <v>23216</v>
      </c>
      <c r="N181">
        <v>59</v>
      </c>
      <c r="O181">
        <v>36910.61</v>
      </c>
      <c r="P181" t="s">
        <v>2362</v>
      </c>
      <c r="Q181" t="s">
        <v>2362</v>
      </c>
      <c r="R181" t="s">
        <v>2386</v>
      </c>
    </row>
    <row r="182" spans="1:18" x14ac:dyDescent="0.3">
      <c r="A182" t="s">
        <v>198</v>
      </c>
      <c r="B182" t="s">
        <v>6797</v>
      </c>
      <c r="C182" t="s">
        <v>7143</v>
      </c>
      <c r="D182">
        <v>32.49</v>
      </c>
      <c r="E182">
        <v>4.29</v>
      </c>
      <c r="F182" t="s">
        <v>11</v>
      </c>
      <c r="G182" t="s">
        <v>11</v>
      </c>
      <c r="H182" t="s">
        <v>25</v>
      </c>
      <c r="I182">
        <v>1</v>
      </c>
      <c r="J182" t="s">
        <v>12</v>
      </c>
      <c r="K182" t="s">
        <v>13</v>
      </c>
      <c r="L182" t="s">
        <v>20</v>
      </c>
      <c r="M182" s="1">
        <v>37793</v>
      </c>
      <c r="N182">
        <v>19</v>
      </c>
      <c r="O182">
        <v>36898.730000000003</v>
      </c>
      <c r="P182" t="s">
        <v>2362</v>
      </c>
      <c r="Q182" t="s">
        <v>2366</v>
      </c>
      <c r="R182" t="s">
        <v>2371</v>
      </c>
    </row>
    <row r="183" spans="1:18" x14ac:dyDescent="0.3">
      <c r="A183" t="s">
        <v>199</v>
      </c>
      <c r="B183" t="s">
        <v>6800</v>
      </c>
      <c r="C183" t="s">
        <v>7145</v>
      </c>
      <c r="D183">
        <v>39</v>
      </c>
      <c r="E183">
        <v>5.7</v>
      </c>
      <c r="F183" t="s">
        <v>11</v>
      </c>
      <c r="G183" t="s">
        <v>11</v>
      </c>
      <c r="H183" t="s">
        <v>11</v>
      </c>
      <c r="I183">
        <v>2</v>
      </c>
      <c r="J183" t="s">
        <v>12</v>
      </c>
      <c r="K183" t="s">
        <v>13</v>
      </c>
      <c r="L183" t="s">
        <v>20</v>
      </c>
      <c r="M183" s="1">
        <v>26638</v>
      </c>
      <c r="N183">
        <v>50</v>
      </c>
      <c r="O183">
        <v>36889.99</v>
      </c>
      <c r="P183" t="s">
        <v>2366</v>
      </c>
      <c r="Q183" t="s">
        <v>2363</v>
      </c>
      <c r="R183" t="s">
        <v>2386</v>
      </c>
    </row>
    <row r="184" spans="1:18" x14ac:dyDescent="0.3">
      <c r="A184" t="s">
        <v>200</v>
      </c>
      <c r="B184" t="s">
        <v>6800</v>
      </c>
      <c r="C184" t="s">
        <v>7147</v>
      </c>
      <c r="D184">
        <v>35.299999999999997</v>
      </c>
      <c r="E184">
        <v>6.09</v>
      </c>
      <c r="F184" t="s">
        <v>11</v>
      </c>
      <c r="G184" t="s">
        <v>11</v>
      </c>
      <c r="H184" t="s">
        <v>11</v>
      </c>
      <c r="I184">
        <v>1</v>
      </c>
      <c r="J184" t="s">
        <v>12</v>
      </c>
      <c r="K184" t="s">
        <v>13</v>
      </c>
      <c r="L184" t="s">
        <v>16</v>
      </c>
      <c r="M184" s="1">
        <v>33789</v>
      </c>
      <c r="N184">
        <v>30</v>
      </c>
      <c r="O184">
        <v>36837.47</v>
      </c>
      <c r="P184" t="s">
        <v>2362</v>
      </c>
      <c r="Q184" t="s">
        <v>2363</v>
      </c>
      <c r="R184" t="s">
        <v>2386</v>
      </c>
    </row>
    <row r="185" spans="1:18" x14ac:dyDescent="0.3">
      <c r="A185" t="s">
        <v>201</v>
      </c>
      <c r="B185" t="s">
        <v>6800</v>
      </c>
      <c r="C185" t="s">
        <v>7149</v>
      </c>
      <c r="D185">
        <v>33.42</v>
      </c>
      <c r="E185">
        <v>10.67</v>
      </c>
      <c r="F185" t="s">
        <v>11</v>
      </c>
      <c r="G185" t="s">
        <v>11</v>
      </c>
      <c r="H185" t="s">
        <v>11</v>
      </c>
      <c r="I185">
        <v>0</v>
      </c>
      <c r="J185" t="s">
        <v>12</v>
      </c>
      <c r="K185" t="s">
        <v>13</v>
      </c>
      <c r="L185" t="s">
        <v>14</v>
      </c>
      <c r="M185" s="1">
        <v>24104</v>
      </c>
      <c r="N185">
        <v>57</v>
      </c>
      <c r="O185">
        <v>36795.29</v>
      </c>
      <c r="P185" t="s">
        <v>2362</v>
      </c>
      <c r="Q185" t="s">
        <v>2366</v>
      </c>
      <c r="R185" t="s">
        <v>2386</v>
      </c>
    </row>
    <row r="186" spans="1:18" x14ac:dyDescent="0.3">
      <c r="A186" t="s">
        <v>202</v>
      </c>
      <c r="B186" t="s">
        <v>6800</v>
      </c>
      <c r="C186" t="s">
        <v>7151</v>
      </c>
      <c r="D186">
        <v>37.18</v>
      </c>
      <c r="E186">
        <v>6.75</v>
      </c>
      <c r="F186" t="s">
        <v>12</v>
      </c>
      <c r="G186" t="s">
        <v>11</v>
      </c>
      <c r="H186" t="s">
        <v>11</v>
      </c>
      <c r="I186">
        <v>2</v>
      </c>
      <c r="J186" t="s">
        <v>12</v>
      </c>
      <c r="K186" t="s">
        <v>13</v>
      </c>
      <c r="L186" t="s">
        <v>14</v>
      </c>
      <c r="M186" s="1">
        <v>25763</v>
      </c>
      <c r="N186">
        <v>52</v>
      </c>
      <c r="O186">
        <v>36786.370000000003</v>
      </c>
      <c r="P186" t="s">
        <v>2366</v>
      </c>
      <c r="Q186" t="s">
        <v>2366</v>
      </c>
      <c r="R186" t="s">
        <v>2386</v>
      </c>
    </row>
    <row r="187" spans="1:18" x14ac:dyDescent="0.3">
      <c r="A187" t="s">
        <v>203</v>
      </c>
      <c r="B187" t="s">
        <v>6797</v>
      </c>
      <c r="C187" t="s">
        <v>7153</v>
      </c>
      <c r="D187">
        <v>33.33</v>
      </c>
      <c r="E187">
        <v>9.26</v>
      </c>
      <c r="F187" t="s">
        <v>12</v>
      </c>
      <c r="G187" t="s">
        <v>11</v>
      </c>
      <c r="H187" t="s">
        <v>11</v>
      </c>
      <c r="I187">
        <v>2</v>
      </c>
      <c r="J187" t="s">
        <v>11</v>
      </c>
      <c r="K187" t="s">
        <v>13</v>
      </c>
      <c r="L187" t="s">
        <v>14</v>
      </c>
      <c r="M187" s="1">
        <v>22491</v>
      </c>
      <c r="N187">
        <v>61</v>
      </c>
      <c r="O187">
        <v>36580.28</v>
      </c>
      <c r="P187" t="s">
        <v>2362</v>
      </c>
      <c r="Q187" t="s">
        <v>2362</v>
      </c>
      <c r="R187" t="s">
        <v>2364</v>
      </c>
    </row>
    <row r="188" spans="1:18" x14ac:dyDescent="0.3">
      <c r="A188" t="s">
        <v>204</v>
      </c>
      <c r="B188" t="s">
        <v>6800</v>
      </c>
      <c r="C188" t="s">
        <v>7155</v>
      </c>
      <c r="D188">
        <v>53.21</v>
      </c>
      <c r="E188">
        <v>4.2699999999999996</v>
      </c>
      <c r="F188" t="s">
        <v>11</v>
      </c>
      <c r="G188" t="s">
        <v>11</v>
      </c>
      <c r="H188" t="s">
        <v>11</v>
      </c>
      <c r="I188">
        <v>1</v>
      </c>
      <c r="J188" t="s">
        <v>12</v>
      </c>
      <c r="K188" t="s">
        <v>13</v>
      </c>
      <c r="L188" t="s">
        <v>20</v>
      </c>
      <c r="M188" s="1">
        <v>33886</v>
      </c>
      <c r="N188">
        <v>30</v>
      </c>
      <c r="O188">
        <v>36572.800000000003</v>
      </c>
      <c r="P188" t="s">
        <v>2366</v>
      </c>
      <c r="Q188" t="s">
        <v>2362</v>
      </c>
      <c r="R188" t="s">
        <v>2386</v>
      </c>
    </row>
    <row r="189" spans="1:18" x14ac:dyDescent="0.3">
      <c r="A189" t="s">
        <v>205</v>
      </c>
      <c r="B189" t="s">
        <v>6800</v>
      </c>
      <c r="C189" t="s">
        <v>7157</v>
      </c>
      <c r="D189">
        <v>38.729999999999997</v>
      </c>
      <c r="E189">
        <v>11.51</v>
      </c>
      <c r="F189" t="s">
        <v>11</v>
      </c>
      <c r="G189" t="s">
        <v>11</v>
      </c>
      <c r="H189" t="s">
        <v>11</v>
      </c>
      <c r="I189">
        <v>2</v>
      </c>
      <c r="J189" t="s">
        <v>12</v>
      </c>
      <c r="K189" t="s">
        <v>13</v>
      </c>
      <c r="L189" t="s">
        <v>14</v>
      </c>
      <c r="M189" s="1">
        <v>26885</v>
      </c>
      <c r="N189">
        <v>49</v>
      </c>
      <c r="O189">
        <v>36541.550000000003</v>
      </c>
      <c r="P189" t="s">
        <v>2362</v>
      </c>
      <c r="Q189" t="s">
        <v>2363</v>
      </c>
      <c r="R189" t="s">
        <v>2386</v>
      </c>
    </row>
    <row r="190" spans="1:18" x14ac:dyDescent="0.3">
      <c r="A190" t="s">
        <v>206</v>
      </c>
      <c r="B190" t="s">
        <v>6797</v>
      </c>
      <c r="C190" t="s">
        <v>7159</v>
      </c>
      <c r="D190">
        <v>29.73</v>
      </c>
      <c r="E190">
        <v>7.22</v>
      </c>
      <c r="F190" t="s">
        <v>11</v>
      </c>
      <c r="G190" t="s">
        <v>11</v>
      </c>
      <c r="H190" t="s">
        <v>11</v>
      </c>
      <c r="I190">
        <v>0</v>
      </c>
      <c r="J190" t="s">
        <v>12</v>
      </c>
      <c r="K190" t="s">
        <v>167</v>
      </c>
      <c r="L190" t="s">
        <v>14</v>
      </c>
      <c r="M190" s="1">
        <v>22969</v>
      </c>
      <c r="N190">
        <v>60</v>
      </c>
      <c r="O190">
        <v>36445.550000000003</v>
      </c>
      <c r="P190" t="s">
        <v>2362</v>
      </c>
      <c r="Q190" t="s">
        <v>2362</v>
      </c>
      <c r="R190" t="s">
        <v>2386</v>
      </c>
    </row>
    <row r="191" spans="1:18" x14ac:dyDescent="0.3">
      <c r="A191" t="s">
        <v>207</v>
      </c>
      <c r="B191" t="s">
        <v>6797</v>
      </c>
      <c r="C191" t="s">
        <v>7161</v>
      </c>
      <c r="D191">
        <v>34.700000000000003</v>
      </c>
      <c r="E191">
        <v>4.37</v>
      </c>
      <c r="F191" t="s">
        <v>11</v>
      </c>
      <c r="G191" t="s">
        <v>11</v>
      </c>
      <c r="H191" t="s">
        <v>25</v>
      </c>
      <c r="I191">
        <v>1</v>
      </c>
      <c r="J191" t="s">
        <v>12</v>
      </c>
      <c r="K191" t="s">
        <v>13</v>
      </c>
      <c r="L191" t="s">
        <v>20</v>
      </c>
      <c r="M191" s="1">
        <v>37964</v>
      </c>
      <c r="N191">
        <v>19</v>
      </c>
      <c r="O191">
        <v>36397.58</v>
      </c>
      <c r="P191" t="s">
        <v>2362</v>
      </c>
      <c r="Q191" t="s">
        <v>2363</v>
      </c>
      <c r="R191" t="s">
        <v>2386</v>
      </c>
    </row>
    <row r="192" spans="1:18" x14ac:dyDescent="0.3">
      <c r="A192" t="s">
        <v>208</v>
      </c>
      <c r="B192" t="s">
        <v>6800</v>
      </c>
      <c r="C192" t="s">
        <v>7163</v>
      </c>
      <c r="D192">
        <v>38.28</v>
      </c>
      <c r="E192">
        <v>11.56</v>
      </c>
      <c r="F192" t="s">
        <v>12</v>
      </c>
      <c r="G192" t="s">
        <v>11</v>
      </c>
      <c r="H192" t="s">
        <v>11</v>
      </c>
      <c r="I192">
        <v>1</v>
      </c>
      <c r="J192" t="s">
        <v>12</v>
      </c>
      <c r="K192" t="s">
        <v>13</v>
      </c>
      <c r="L192" t="s">
        <v>14</v>
      </c>
      <c r="M192" s="1">
        <v>27550</v>
      </c>
      <c r="N192">
        <v>48</v>
      </c>
      <c r="O192">
        <v>36350.71</v>
      </c>
      <c r="P192" t="s">
        <v>2366</v>
      </c>
      <c r="Q192" t="s">
        <v>2362</v>
      </c>
      <c r="R192" t="s">
        <v>2386</v>
      </c>
    </row>
    <row r="193" spans="1:18" x14ac:dyDescent="0.3">
      <c r="A193" t="s">
        <v>209</v>
      </c>
      <c r="B193" t="s">
        <v>6800</v>
      </c>
      <c r="C193" t="s">
        <v>7165</v>
      </c>
      <c r="D193">
        <v>33.57</v>
      </c>
      <c r="E193">
        <v>8.82</v>
      </c>
      <c r="F193" t="s">
        <v>12</v>
      </c>
      <c r="G193" t="s">
        <v>11</v>
      </c>
      <c r="H193" t="s">
        <v>11</v>
      </c>
      <c r="I193">
        <v>0</v>
      </c>
      <c r="J193" t="s">
        <v>12</v>
      </c>
      <c r="K193" t="s">
        <v>13</v>
      </c>
      <c r="L193" t="s">
        <v>14</v>
      </c>
      <c r="M193" s="1">
        <v>24763</v>
      </c>
      <c r="N193">
        <v>55</v>
      </c>
      <c r="O193">
        <v>36332.449999999997</v>
      </c>
      <c r="P193" t="s">
        <v>2366</v>
      </c>
      <c r="Q193" t="s">
        <v>2363</v>
      </c>
      <c r="R193" t="s">
        <v>2386</v>
      </c>
    </row>
    <row r="194" spans="1:18" x14ac:dyDescent="0.3">
      <c r="A194" t="s">
        <v>210</v>
      </c>
      <c r="B194" t="s">
        <v>6797</v>
      </c>
      <c r="C194" t="s">
        <v>7167</v>
      </c>
      <c r="D194">
        <v>52.06</v>
      </c>
      <c r="E194">
        <v>4.6900000000000004</v>
      </c>
      <c r="F194" t="s">
        <v>11</v>
      </c>
      <c r="G194" t="s">
        <v>11</v>
      </c>
      <c r="H194" t="s">
        <v>11</v>
      </c>
      <c r="I194">
        <v>1</v>
      </c>
      <c r="J194" t="s">
        <v>12</v>
      </c>
      <c r="K194" t="s">
        <v>13</v>
      </c>
      <c r="L194" t="s">
        <v>20</v>
      </c>
      <c r="M194" s="1">
        <v>33771</v>
      </c>
      <c r="N194">
        <v>30</v>
      </c>
      <c r="O194">
        <v>36314.050000000003</v>
      </c>
      <c r="P194" t="s">
        <v>2362</v>
      </c>
      <c r="Q194" t="s">
        <v>2362</v>
      </c>
      <c r="R194" t="s">
        <v>2386</v>
      </c>
    </row>
    <row r="195" spans="1:18" x14ac:dyDescent="0.3">
      <c r="A195" t="s">
        <v>211</v>
      </c>
      <c r="B195" t="s">
        <v>6800</v>
      </c>
      <c r="C195" t="s">
        <v>7169</v>
      </c>
      <c r="D195">
        <v>38.17</v>
      </c>
      <c r="E195">
        <v>4.53</v>
      </c>
      <c r="F195" t="s">
        <v>11</v>
      </c>
      <c r="G195" t="s">
        <v>12</v>
      </c>
      <c r="H195" t="s">
        <v>11</v>
      </c>
      <c r="I195">
        <v>1</v>
      </c>
      <c r="J195" t="s">
        <v>12</v>
      </c>
      <c r="K195" t="s">
        <v>13</v>
      </c>
      <c r="L195" t="s">
        <v>20</v>
      </c>
      <c r="M195" s="1">
        <v>38346</v>
      </c>
      <c r="N195">
        <v>18</v>
      </c>
      <c r="O195">
        <v>36307.800000000003</v>
      </c>
      <c r="P195" t="s">
        <v>2366</v>
      </c>
      <c r="Q195" t="s">
        <v>2362</v>
      </c>
      <c r="R195" t="s">
        <v>2364</v>
      </c>
    </row>
    <row r="196" spans="1:18" x14ac:dyDescent="0.3">
      <c r="A196" t="s">
        <v>212</v>
      </c>
      <c r="B196" t="s">
        <v>6800</v>
      </c>
      <c r="C196" t="s">
        <v>7171</v>
      </c>
      <c r="D196">
        <v>36.954999999999998</v>
      </c>
      <c r="E196">
        <v>5.84</v>
      </c>
      <c r="F196" t="s">
        <v>11</v>
      </c>
      <c r="G196" t="s">
        <v>11</v>
      </c>
      <c r="H196" t="s">
        <v>25</v>
      </c>
      <c r="I196">
        <v>1</v>
      </c>
      <c r="J196" t="s">
        <v>12</v>
      </c>
      <c r="K196" t="s">
        <v>13</v>
      </c>
      <c r="L196" t="s">
        <v>16</v>
      </c>
      <c r="M196" s="1">
        <v>37869</v>
      </c>
      <c r="N196">
        <v>19</v>
      </c>
      <c r="O196">
        <v>36219.410000000003</v>
      </c>
      <c r="P196" t="s">
        <v>2366</v>
      </c>
      <c r="Q196" t="s">
        <v>2366</v>
      </c>
      <c r="R196" t="s">
        <v>2371</v>
      </c>
    </row>
    <row r="197" spans="1:18" x14ac:dyDescent="0.3">
      <c r="A197" t="s">
        <v>213</v>
      </c>
      <c r="B197" t="s">
        <v>6800</v>
      </c>
      <c r="C197" t="s">
        <v>7173</v>
      </c>
      <c r="D197">
        <v>34.4</v>
      </c>
      <c r="E197">
        <v>4.9000000000000004</v>
      </c>
      <c r="F197" t="s">
        <v>11</v>
      </c>
      <c r="G197" t="s">
        <v>11</v>
      </c>
      <c r="H197" t="s">
        <v>25</v>
      </c>
      <c r="I197">
        <v>1</v>
      </c>
      <c r="J197" t="s">
        <v>12</v>
      </c>
      <c r="K197" t="s">
        <v>13</v>
      </c>
      <c r="L197" t="s">
        <v>20</v>
      </c>
      <c r="M197" s="1">
        <v>34331</v>
      </c>
      <c r="N197">
        <v>29</v>
      </c>
      <c r="O197">
        <v>36197.699999999997</v>
      </c>
      <c r="P197" t="s">
        <v>2366</v>
      </c>
      <c r="Q197" t="s">
        <v>2363</v>
      </c>
      <c r="R197" t="s">
        <v>2386</v>
      </c>
    </row>
    <row r="198" spans="1:18" x14ac:dyDescent="0.3">
      <c r="A198" t="s">
        <v>214</v>
      </c>
      <c r="B198" t="s">
        <v>6800</v>
      </c>
      <c r="C198" t="s">
        <v>7175</v>
      </c>
      <c r="D198">
        <v>31.73</v>
      </c>
      <c r="E198">
        <v>4.3</v>
      </c>
      <c r="F198" t="s">
        <v>11</v>
      </c>
      <c r="G198" t="s">
        <v>11</v>
      </c>
      <c r="H198" t="s">
        <v>11</v>
      </c>
      <c r="I198">
        <v>0</v>
      </c>
      <c r="J198" t="s">
        <v>12</v>
      </c>
      <c r="K198" t="s">
        <v>13</v>
      </c>
      <c r="L198" t="s">
        <v>20</v>
      </c>
      <c r="M198" s="1">
        <v>36434</v>
      </c>
      <c r="N198">
        <v>23</v>
      </c>
      <c r="O198">
        <v>36189.1</v>
      </c>
      <c r="P198" t="s">
        <v>2366</v>
      </c>
      <c r="Q198" t="s">
        <v>2363</v>
      </c>
      <c r="R198" t="s">
        <v>2508</v>
      </c>
    </row>
    <row r="199" spans="1:18" x14ac:dyDescent="0.3">
      <c r="A199" t="s">
        <v>215</v>
      </c>
      <c r="B199" t="s">
        <v>6800</v>
      </c>
      <c r="C199" t="s">
        <v>7177</v>
      </c>
      <c r="D199">
        <v>36.64</v>
      </c>
      <c r="E199">
        <v>11.34</v>
      </c>
      <c r="F199" t="s">
        <v>11</v>
      </c>
      <c r="G199" t="s">
        <v>11</v>
      </c>
      <c r="H199" t="s">
        <v>11</v>
      </c>
      <c r="I199">
        <v>0</v>
      </c>
      <c r="J199" t="s">
        <v>12</v>
      </c>
      <c r="K199" t="s">
        <v>13</v>
      </c>
      <c r="L199" t="s">
        <v>14</v>
      </c>
      <c r="M199" s="1">
        <v>27369</v>
      </c>
      <c r="N199">
        <v>48</v>
      </c>
      <c r="O199">
        <v>36182.870000000003</v>
      </c>
      <c r="P199" t="s">
        <v>2362</v>
      </c>
      <c r="Q199" t="s">
        <v>2363</v>
      </c>
      <c r="R199" t="s">
        <v>2371</v>
      </c>
    </row>
    <row r="200" spans="1:18" x14ac:dyDescent="0.3">
      <c r="A200" t="s">
        <v>216</v>
      </c>
      <c r="B200" t="s">
        <v>6797</v>
      </c>
      <c r="C200" t="s">
        <v>7178</v>
      </c>
      <c r="D200">
        <v>36.85</v>
      </c>
      <c r="E200">
        <v>5.88</v>
      </c>
      <c r="F200" t="s">
        <v>11</v>
      </c>
      <c r="G200" t="s">
        <v>12</v>
      </c>
      <c r="H200" t="s">
        <v>11</v>
      </c>
      <c r="I200">
        <v>1</v>
      </c>
      <c r="J200" t="s">
        <v>12</v>
      </c>
      <c r="K200" t="s">
        <v>13</v>
      </c>
      <c r="L200" t="s">
        <v>16</v>
      </c>
      <c r="M200" s="1">
        <v>38229</v>
      </c>
      <c r="N200">
        <v>18</v>
      </c>
      <c r="O200">
        <v>36149.480000000003</v>
      </c>
      <c r="P200" t="s">
        <v>2362</v>
      </c>
      <c r="Q200" t="s">
        <v>2362</v>
      </c>
      <c r="R200" t="s">
        <v>2364</v>
      </c>
    </row>
    <row r="201" spans="1:18" x14ac:dyDescent="0.3">
      <c r="A201" t="s">
        <v>217</v>
      </c>
      <c r="B201" t="s">
        <v>6800</v>
      </c>
      <c r="C201" t="s">
        <v>7180</v>
      </c>
      <c r="D201">
        <v>33.33</v>
      </c>
      <c r="E201">
        <v>5.01</v>
      </c>
      <c r="F201" t="s">
        <v>12</v>
      </c>
      <c r="G201" t="s">
        <v>11</v>
      </c>
      <c r="H201" t="s">
        <v>25</v>
      </c>
      <c r="I201">
        <v>1</v>
      </c>
      <c r="J201" t="s">
        <v>12</v>
      </c>
      <c r="K201" t="s">
        <v>13</v>
      </c>
      <c r="L201" t="s">
        <v>20</v>
      </c>
      <c r="M201" s="1">
        <v>35593</v>
      </c>
      <c r="N201">
        <v>25</v>
      </c>
      <c r="O201">
        <v>36124.57</v>
      </c>
      <c r="P201" t="s">
        <v>2366</v>
      </c>
      <c r="Q201" t="s">
        <v>2363</v>
      </c>
      <c r="R201" t="s">
        <v>2364</v>
      </c>
    </row>
    <row r="202" spans="1:18" x14ac:dyDescent="0.3">
      <c r="A202" t="s">
        <v>218</v>
      </c>
      <c r="B202" t="s">
        <v>6800</v>
      </c>
      <c r="C202" t="s">
        <v>7181</v>
      </c>
      <c r="D202">
        <v>39.14</v>
      </c>
      <c r="E202">
        <v>4.4000000000000004</v>
      </c>
      <c r="F202" t="s">
        <v>11</v>
      </c>
      <c r="G202" t="s">
        <v>11</v>
      </c>
      <c r="H202" t="s">
        <v>25</v>
      </c>
      <c r="I202">
        <v>1</v>
      </c>
      <c r="J202" t="s">
        <v>12</v>
      </c>
      <c r="K202" t="s">
        <v>13</v>
      </c>
      <c r="L202" t="s">
        <v>20</v>
      </c>
      <c r="M202" s="1">
        <v>29163</v>
      </c>
      <c r="N202">
        <v>43</v>
      </c>
      <c r="O202">
        <v>36090.49</v>
      </c>
      <c r="P202" t="s">
        <v>2362</v>
      </c>
      <c r="Q202" t="s">
        <v>2362</v>
      </c>
      <c r="R202" t="s">
        <v>2386</v>
      </c>
    </row>
    <row r="203" spans="1:18" x14ac:dyDescent="0.3">
      <c r="A203" t="s">
        <v>219</v>
      </c>
      <c r="B203" t="s">
        <v>6800</v>
      </c>
      <c r="C203" t="s">
        <v>7183</v>
      </c>
      <c r="D203">
        <v>32.9</v>
      </c>
      <c r="E203">
        <v>6.26</v>
      </c>
      <c r="F203" t="s">
        <v>12</v>
      </c>
      <c r="G203" t="s">
        <v>11</v>
      </c>
      <c r="H203" t="s">
        <v>11</v>
      </c>
      <c r="I203">
        <v>0</v>
      </c>
      <c r="J203" t="s">
        <v>12</v>
      </c>
      <c r="K203" t="s">
        <v>13</v>
      </c>
      <c r="L203" t="s">
        <v>16</v>
      </c>
      <c r="M203" s="1">
        <v>35297</v>
      </c>
      <c r="N203">
        <v>26</v>
      </c>
      <c r="O203">
        <v>36085.22</v>
      </c>
      <c r="P203" t="s">
        <v>2366</v>
      </c>
      <c r="Q203" t="s">
        <v>2366</v>
      </c>
      <c r="R203" t="s">
        <v>2386</v>
      </c>
    </row>
    <row r="204" spans="1:18" x14ac:dyDescent="0.3">
      <c r="A204" t="s">
        <v>220</v>
      </c>
      <c r="B204" t="s">
        <v>6800</v>
      </c>
      <c r="C204" t="s">
        <v>7185</v>
      </c>
      <c r="D204">
        <v>29.78</v>
      </c>
      <c r="E204">
        <v>10.27</v>
      </c>
      <c r="F204" t="s">
        <v>12</v>
      </c>
      <c r="G204" t="s">
        <v>11</v>
      </c>
      <c r="H204" t="s">
        <v>25</v>
      </c>
      <c r="I204">
        <v>1</v>
      </c>
      <c r="J204" t="s">
        <v>12</v>
      </c>
      <c r="K204" t="s">
        <v>167</v>
      </c>
      <c r="L204" t="s">
        <v>14</v>
      </c>
      <c r="M204" s="1">
        <v>23214</v>
      </c>
      <c r="N204">
        <v>59</v>
      </c>
      <c r="O204">
        <v>36074.339999999997</v>
      </c>
      <c r="P204" t="s">
        <v>2362</v>
      </c>
      <c r="Q204" t="s">
        <v>2366</v>
      </c>
      <c r="R204" t="s">
        <v>2386</v>
      </c>
    </row>
    <row r="205" spans="1:18" x14ac:dyDescent="0.3">
      <c r="A205" t="s">
        <v>221</v>
      </c>
      <c r="B205" t="s">
        <v>6797</v>
      </c>
      <c r="C205" t="s">
        <v>7187</v>
      </c>
      <c r="D205">
        <v>32.78</v>
      </c>
      <c r="E205">
        <v>5.27</v>
      </c>
      <c r="F205" t="s">
        <v>11</v>
      </c>
      <c r="G205" t="s">
        <v>11</v>
      </c>
      <c r="H205" t="s">
        <v>11</v>
      </c>
      <c r="I205">
        <v>0</v>
      </c>
      <c r="J205" t="s">
        <v>12</v>
      </c>
      <c r="K205" t="s">
        <v>13</v>
      </c>
      <c r="L205" t="s">
        <v>20</v>
      </c>
      <c r="M205" s="1">
        <v>36407</v>
      </c>
      <c r="N205">
        <v>23</v>
      </c>
      <c r="O205">
        <v>36021.01</v>
      </c>
      <c r="P205" t="s">
        <v>2362</v>
      </c>
      <c r="Q205" t="s">
        <v>2363</v>
      </c>
      <c r="R205" t="s">
        <v>2364</v>
      </c>
    </row>
    <row r="206" spans="1:18" x14ac:dyDescent="0.3">
      <c r="A206" t="s">
        <v>222</v>
      </c>
      <c r="B206" t="s">
        <v>6800</v>
      </c>
      <c r="C206" t="s">
        <v>7188</v>
      </c>
      <c r="D206">
        <v>41.65</v>
      </c>
      <c r="E206">
        <v>10.73</v>
      </c>
      <c r="F206" t="s">
        <v>12</v>
      </c>
      <c r="G206" t="s">
        <v>11</v>
      </c>
      <c r="H206" t="s">
        <v>11</v>
      </c>
      <c r="I206">
        <v>0</v>
      </c>
      <c r="J206" t="s">
        <v>12</v>
      </c>
      <c r="K206" t="s">
        <v>13</v>
      </c>
      <c r="L206" t="s">
        <v>14</v>
      </c>
      <c r="M206" s="1">
        <v>29912</v>
      </c>
      <c r="N206">
        <v>41</v>
      </c>
      <c r="O206">
        <v>35952.65</v>
      </c>
      <c r="P206" t="s">
        <v>2366</v>
      </c>
      <c r="Q206" t="s">
        <v>2363</v>
      </c>
      <c r="R206" t="s">
        <v>2386</v>
      </c>
    </row>
    <row r="207" spans="1:18" x14ac:dyDescent="0.3">
      <c r="A207" t="s">
        <v>223</v>
      </c>
      <c r="B207" t="s">
        <v>6797</v>
      </c>
      <c r="C207" t="s">
        <v>7190</v>
      </c>
      <c r="D207">
        <v>50.79</v>
      </c>
      <c r="E207">
        <v>4.45</v>
      </c>
      <c r="F207" t="s">
        <v>11</v>
      </c>
      <c r="G207" t="s">
        <v>11</v>
      </c>
      <c r="H207" t="s">
        <v>11</v>
      </c>
      <c r="I207">
        <v>1</v>
      </c>
      <c r="J207" t="s">
        <v>12</v>
      </c>
      <c r="K207" t="s">
        <v>13</v>
      </c>
      <c r="L207" t="s">
        <v>20</v>
      </c>
      <c r="M207" s="1">
        <v>33773</v>
      </c>
      <c r="N207">
        <v>30</v>
      </c>
      <c r="O207">
        <v>35883.269999999997</v>
      </c>
      <c r="P207" t="s">
        <v>2362</v>
      </c>
      <c r="Q207" t="s">
        <v>2366</v>
      </c>
      <c r="R207" t="s">
        <v>2386</v>
      </c>
    </row>
    <row r="208" spans="1:18" x14ac:dyDescent="0.3">
      <c r="A208" t="s">
        <v>224</v>
      </c>
      <c r="B208" t="s">
        <v>6797</v>
      </c>
      <c r="C208" t="s">
        <v>7192</v>
      </c>
      <c r="D208">
        <v>35.43</v>
      </c>
      <c r="E208">
        <v>5.25</v>
      </c>
      <c r="F208" t="s">
        <v>12</v>
      </c>
      <c r="G208" t="s">
        <v>11</v>
      </c>
      <c r="H208" t="s">
        <v>11</v>
      </c>
      <c r="I208">
        <v>0</v>
      </c>
      <c r="J208" t="s">
        <v>12</v>
      </c>
      <c r="K208" t="s">
        <v>13</v>
      </c>
      <c r="L208" t="s">
        <v>20</v>
      </c>
      <c r="M208" s="1">
        <v>28037</v>
      </c>
      <c r="N208">
        <v>46</v>
      </c>
      <c r="O208">
        <v>35733.96</v>
      </c>
      <c r="P208" t="s">
        <v>2362</v>
      </c>
      <c r="Q208" t="s">
        <v>2362</v>
      </c>
      <c r="R208" t="s">
        <v>2386</v>
      </c>
    </row>
    <row r="209" spans="1:18" x14ac:dyDescent="0.3">
      <c r="A209" t="s">
        <v>225</v>
      </c>
      <c r="B209" t="s">
        <v>6800</v>
      </c>
      <c r="C209" t="s">
        <v>7194</v>
      </c>
      <c r="D209">
        <v>35.25</v>
      </c>
      <c r="E209">
        <v>9.51</v>
      </c>
      <c r="F209" t="s">
        <v>11</v>
      </c>
      <c r="G209" t="s">
        <v>11</v>
      </c>
      <c r="H209" t="s">
        <v>11</v>
      </c>
      <c r="I209">
        <v>0</v>
      </c>
      <c r="J209" t="s">
        <v>12</v>
      </c>
      <c r="K209" t="s">
        <v>13</v>
      </c>
      <c r="L209" t="s">
        <v>14</v>
      </c>
      <c r="M209" s="1">
        <v>27225</v>
      </c>
      <c r="N209">
        <v>48</v>
      </c>
      <c r="O209">
        <v>35711.39</v>
      </c>
      <c r="P209" t="s">
        <v>2362</v>
      </c>
      <c r="Q209" t="s">
        <v>2363</v>
      </c>
      <c r="R209" t="s">
        <v>2371</v>
      </c>
    </row>
    <row r="210" spans="1:18" x14ac:dyDescent="0.3">
      <c r="A210" t="s">
        <v>226</v>
      </c>
      <c r="B210" t="s">
        <v>6797</v>
      </c>
      <c r="C210" t="s">
        <v>7196</v>
      </c>
      <c r="D210">
        <v>36.85</v>
      </c>
      <c r="E210">
        <v>11.12</v>
      </c>
      <c r="F210" t="s">
        <v>11</v>
      </c>
      <c r="G210" t="s">
        <v>11</v>
      </c>
      <c r="H210" t="s">
        <v>11</v>
      </c>
      <c r="I210">
        <v>0</v>
      </c>
      <c r="J210" t="s">
        <v>12</v>
      </c>
      <c r="K210" t="s">
        <v>13</v>
      </c>
      <c r="L210" t="s">
        <v>14</v>
      </c>
      <c r="M210" s="1">
        <v>28843</v>
      </c>
      <c r="N210">
        <v>44</v>
      </c>
      <c r="O210">
        <v>35701.9</v>
      </c>
      <c r="P210" t="s">
        <v>2362</v>
      </c>
      <c r="Q210" t="s">
        <v>2366</v>
      </c>
      <c r="R210" t="s">
        <v>2386</v>
      </c>
    </row>
    <row r="211" spans="1:18" x14ac:dyDescent="0.3">
      <c r="A211" t="s">
        <v>227</v>
      </c>
      <c r="B211" t="s">
        <v>6797</v>
      </c>
      <c r="C211" t="s">
        <v>7198</v>
      </c>
      <c r="D211">
        <v>31.02</v>
      </c>
      <c r="E211">
        <v>4.5599999999999996</v>
      </c>
      <c r="F211" t="s">
        <v>11</v>
      </c>
      <c r="G211" t="s">
        <v>12</v>
      </c>
      <c r="H211" t="s">
        <v>11</v>
      </c>
      <c r="I211">
        <v>1</v>
      </c>
      <c r="J211" t="s">
        <v>12</v>
      </c>
      <c r="K211" t="s">
        <v>13</v>
      </c>
      <c r="L211" t="s">
        <v>20</v>
      </c>
      <c r="M211" s="1">
        <v>36877</v>
      </c>
      <c r="N211">
        <v>22</v>
      </c>
      <c r="O211">
        <v>35595.589999999997</v>
      </c>
      <c r="P211" t="s">
        <v>2362</v>
      </c>
      <c r="Q211" t="s">
        <v>2363</v>
      </c>
      <c r="R211" t="s">
        <v>2364</v>
      </c>
    </row>
    <row r="212" spans="1:18" x14ac:dyDescent="0.3">
      <c r="A212" t="s">
        <v>228</v>
      </c>
      <c r="B212" t="s">
        <v>6800</v>
      </c>
      <c r="C212" t="s">
        <v>7200</v>
      </c>
      <c r="D212">
        <v>35.6</v>
      </c>
      <c r="E212">
        <v>4.0199999999999996</v>
      </c>
      <c r="F212" t="s">
        <v>12</v>
      </c>
      <c r="G212" t="s">
        <v>12</v>
      </c>
      <c r="H212" t="s">
        <v>11</v>
      </c>
      <c r="I212">
        <v>2</v>
      </c>
      <c r="J212" t="s">
        <v>12</v>
      </c>
      <c r="K212" t="s">
        <v>13</v>
      </c>
      <c r="L212" t="s">
        <v>20</v>
      </c>
      <c r="M212" s="1">
        <v>36849</v>
      </c>
      <c r="N212">
        <v>22</v>
      </c>
      <c r="O212">
        <v>35585.58</v>
      </c>
      <c r="P212" t="s">
        <v>2362</v>
      </c>
      <c r="Q212" t="s">
        <v>2363</v>
      </c>
      <c r="R212" t="s">
        <v>2386</v>
      </c>
    </row>
    <row r="213" spans="1:18" x14ac:dyDescent="0.3">
      <c r="A213" t="s">
        <v>229</v>
      </c>
      <c r="B213" t="s">
        <v>6800</v>
      </c>
      <c r="C213" t="s">
        <v>7202</v>
      </c>
      <c r="D213">
        <v>34.39</v>
      </c>
      <c r="E213">
        <v>8.7200000000000006</v>
      </c>
      <c r="F213" t="s">
        <v>11</v>
      </c>
      <c r="G213" t="s">
        <v>11</v>
      </c>
      <c r="H213" t="s">
        <v>11</v>
      </c>
      <c r="I213">
        <v>0</v>
      </c>
      <c r="J213" t="s">
        <v>12</v>
      </c>
      <c r="K213" t="s">
        <v>13</v>
      </c>
      <c r="L213" t="s">
        <v>14</v>
      </c>
      <c r="M213" s="1">
        <v>26155</v>
      </c>
      <c r="N213">
        <v>51</v>
      </c>
      <c r="O213">
        <v>35583.17</v>
      </c>
      <c r="P213" t="s">
        <v>2366</v>
      </c>
      <c r="Q213" t="s">
        <v>2363</v>
      </c>
      <c r="R213" t="s">
        <v>2386</v>
      </c>
    </row>
    <row r="214" spans="1:18" x14ac:dyDescent="0.3">
      <c r="A214" t="s">
        <v>230</v>
      </c>
      <c r="B214" t="s">
        <v>6800</v>
      </c>
      <c r="C214" t="s">
        <v>7204</v>
      </c>
      <c r="D214">
        <v>29.06</v>
      </c>
      <c r="E214">
        <v>6.25</v>
      </c>
      <c r="F214" t="s">
        <v>12</v>
      </c>
      <c r="G214" t="s">
        <v>11</v>
      </c>
      <c r="H214" t="s">
        <v>11</v>
      </c>
      <c r="I214">
        <v>1</v>
      </c>
      <c r="J214" t="s">
        <v>12</v>
      </c>
      <c r="K214" t="s">
        <v>167</v>
      </c>
      <c r="L214" t="s">
        <v>16</v>
      </c>
      <c r="M214" s="1">
        <v>23618</v>
      </c>
      <c r="N214">
        <v>58</v>
      </c>
      <c r="O214">
        <v>35573.26</v>
      </c>
      <c r="P214" t="s">
        <v>2362</v>
      </c>
      <c r="Q214" t="s">
        <v>2366</v>
      </c>
      <c r="R214" t="s">
        <v>2386</v>
      </c>
    </row>
    <row r="215" spans="1:18" x14ac:dyDescent="0.3">
      <c r="A215" t="s">
        <v>231</v>
      </c>
      <c r="B215" t="s">
        <v>6800</v>
      </c>
      <c r="C215" t="s">
        <v>7206</v>
      </c>
      <c r="D215">
        <v>35.799999999999997</v>
      </c>
      <c r="E215">
        <v>7.32</v>
      </c>
      <c r="F215" t="s">
        <v>11</v>
      </c>
      <c r="G215" t="s">
        <v>11</v>
      </c>
      <c r="H215" t="s">
        <v>11</v>
      </c>
      <c r="I215">
        <v>2</v>
      </c>
      <c r="J215" t="s">
        <v>12</v>
      </c>
      <c r="K215" t="s">
        <v>13</v>
      </c>
      <c r="L215" t="s">
        <v>14</v>
      </c>
      <c r="M215" s="1">
        <v>26964</v>
      </c>
      <c r="N215">
        <v>49</v>
      </c>
      <c r="O215">
        <v>35547.72</v>
      </c>
      <c r="P215" t="s">
        <v>2366</v>
      </c>
      <c r="Q215" t="s">
        <v>2366</v>
      </c>
      <c r="R215" t="s">
        <v>2386</v>
      </c>
    </row>
    <row r="216" spans="1:18" x14ac:dyDescent="0.3">
      <c r="A216" t="s">
        <v>232</v>
      </c>
      <c r="B216" t="s">
        <v>6797</v>
      </c>
      <c r="C216" t="s">
        <v>7207</v>
      </c>
      <c r="D216">
        <v>49.8</v>
      </c>
      <c r="E216">
        <v>4.24</v>
      </c>
      <c r="F216" t="s">
        <v>11</v>
      </c>
      <c r="G216" t="s">
        <v>11</v>
      </c>
      <c r="H216" t="s">
        <v>11</v>
      </c>
      <c r="I216">
        <v>1</v>
      </c>
      <c r="J216" t="s">
        <v>12</v>
      </c>
      <c r="K216" t="s">
        <v>13</v>
      </c>
      <c r="L216" t="s">
        <v>20</v>
      </c>
      <c r="M216" s="1">
        <v>33860</v>
      </c>
      <c r="N216">
        <v>30</v>
      </c>
      <c r="O216">
        <v>35547.47</v>
      </c>
      <c r="P216" t="s">
        <v>2362</v>
      </c>
      <c r="Q216" t="s">
        <v>2363</v>
      </c>
      <c r="R216" t="s">
        <v>2386</v>
      </c>
    </row>
    <row r="217" spans="1:18" x14ac:dyDescent="0.3">
      <c r="A217" t="s">
        <v>233</v>
      </c>
      <c r="B217" t="s">
        <v>6800</v>
      </c>
      <c r="C217" t="s">
        <v>7208</v>
      </c>
      <c r="D217">
        <v>35.71</v>
      </c>
      <c r="E217">
        <v>6.84</v>
      </c>
      <c r="F217" t="s">
        <v>11</v>
      </c>
      <c r="G217" t="s">
        <v>11</v>
      </c>
      <c r="H217" t="s">
        <v>11</v>
      </c>
      <c r="I217">
        <v>2</v>
      </c>
      <c r="J217" t="s">
        <v>12</v>
      </c>
      <c r="K217" t="s">
        <v>13</v>
      </c>
      <c r="L217" t="s">
        <v>14</v>
      </c>
      <c r="M217" s="1">
        <v>27014</v>
      </c>
      <c r="N217">
        <v>49</v>
      </c>
      <c r="O217">
        <v>35517.19</v>
      </c>
      <c r="P217" t="s">
        <v>2362</v>
      </c>
      <c r="Q217" t="s">
        <v>2362</v>
      </c>
      <c r="R217" t="s">
        <v>2386</v>
      </c>
    </row>
    <row r="218" spans="1:18" x14ac:dyDescent="0.3">
      <c r="A218" t="s">
        <v>234</v>
      </c>
      <c r="B218" t="s">
        <v>6800</v>
      </c>
      <c r="C218" t="s">
        <v>7210</v>
      </c>
      <c r="D218">
        <v>30.8</v>
      </c>
      <c r="E218">
        <v>5.23</v>
      </c>
      <c r="F218" t="s">
        <v>12</v>
      </c>
      <c r="G218" t="s">
        <v>11</v>
      </c>
      <c r="H218" t="s">
        <v>11</v>
      </c>
      <c r="I218">
        <v>1</v>
      </c>
      <c r="J218" t="s">
        <v>12</v>
      </c>
      <c r="K218" t="s">
        <v>13</v>
      </c>
      <c r="L218" t="s">
        <v>20</v>
      </c>
      <c r="M218" s="1">
        <v>32467</v>
      </c>
      <c r="N218">
        <v>34</v>
      </c>
      <c r="O218">
        <v>35491.64</v>
      </c>
      <c r="P218" t="s">
        <v>2366</v>
      </c>
      <c r="Q218" t="s">
        <v>2362</v>
      </c>
      <c r="R218" t="s">
        <v>2386</v>
      </c>
    </row>
    <row r="219" spans="1:18" x14ac:dyDescent="0.3">
      <c r="A219" t="s">
        <v>235</v>
      </c>
      <c r="B219" t="s">
        <v>6800</v>
      </c>
      <c r="C219" t="s">
        <v>7211</v>
      </c>
      <c r="D219">
        <v>33.69</v>
      </c>
      <c r="E219">
        <v>9.68</v>
      </c>
      <c r="F219" t="s">
        <v>11</v>
      </c>
      <c r="G219" t="s">
        <v>11</v>
      </c>
      <c r="H219" t="s">
        <v>11</v>
      </c>
      <c r="I219">
        <v>0</v>
      </c>
      <c r="J219" t="s">
        <v>12</v>
      </c>
      <c r="K219" t="s">
        <v>13</v>
      </c>
      <c r="L219" t="s">
        <v>14</v>
      </c>
      <c r="M219" s="1">
        <v>26198</v>
      </c>
      <c r="N219">
        <v>51</v>
      </c>
      <c r="O219">
        <v>35345.730000000003</v>
      </c>
      <c r="P219" t="s">
        <v>2362</v>
      </c>
      <c r="Q219" t="s">
        <v>2363</v>
      </c>
      <c r="R219" t="s">
        <v>2386</v>
      </c>
    </row>
    <row r="220" spans="1:18" x14ac:dyDescent="0.3">
      <c r="A220" t="s">
        <v>236</v>
      </c>
      <c r="B220" t="s">
        <v>6800</v>
      </c>
      <c r="C220" t="s">
        <v>7212</v>
      </c>
      <c r="D220">
        <v>42.27</v>
      </c>
      <c r="E220">
        <v>6.05</v>
      </c>
      <c r="F220" t="s">
        <v>12</v>
      </c>
      <c r="G220" t="s">
        <v>11</v>
      </c>
      <c r="H220" t="s">
        <v>11</v>
      </c>
      <c r="I220">
        <v>1</v>
      </c>
      <c r="J220" t="s">
        <v>12</v>
      </c>
      <c r="K220" t="s">
        <v>13</v>
      </c>
      <c r="L220" t="s">
        <v>16</v>
      </c>
      <c r="M220" s="1">
        <v>32405</v>
      </c>
      <c r="N220">
        <v>34</v>
      </c>
      <c r="O220">
        <v>35315.96</v>
      </c>
      <c r="P220" t="s">
        <v>2362</v>
      </c>
      <c r="Q220" t="s">
        <v>2366</v>
      </c>
      <c r="R220" t="s">
        <v>2386</v>
      </c>
    </row>
    <row r="221" spans="1:18" x14ac:dyDescent="0.3">
      <c r="A221" t="s">
        <v>237</v>
      </c>
      <c r="B221" t="s">
        <v>6800</v>
      </c>
      <c r="C221" t="s">
        <v>6954</v>
      </c>
      <c r="D221">
        <v>53.25</v>
      </c>
      <c r="E221">
        <v>6.11</v>
      </c>
      <c r="F221" t="s">
        <v>12</v>
      </c>
      <c r="G221" t="s">
        <v>11</v>
      </c>
      <c r="H221" t="s">
        <v>25</v>
      </c>
      <c r="I221">
        <v>1</v>
      </c>
      <c r="J221" t="s">
        <v>12</v>
      </c>
      <c r="K221" t="s">
        <v>13</v>
      </c>
      <c r="L221" t="s">
        <v>16</v>
      </c>
      <c r="M221" s="1">
        <v>35620</v>
      </c>
      <c r="N221">
        <v>25</v>
      </c>
      <c r="O221">
        <v>35302.089999999997</v>
      </c>
      <c r="P221" t="s">
        <v>2366</v>
      </c>
      <c r="Q221" t="s">
        <v>2362</v>
      </c>
      <c r="R221" t="s">
        <v>2386</v>
      </c>
    </row>
    <row r="222" spans="1:18" x14ac:dyDescent="0.3">
      <c r="A222" t="s">
        <v>238</v>
      </c>
      <c r="B222" t="s">
        <v>6797</v>
      </c>
      <c r="C222" t="s">
        <v>7215</v>
      </c>
      <c r="D222">
        <v>26.8</v>
      </c>
      <c r="E222">
        <v>10.93</v>
      </c>
      <c r="F222" t="s">
        <v>12</v>
      </c>
      <c r="G222" t="s">
        <v>11</v>
      </c>
      <c r="H222" t="s">
        <v>11</v>
      </c>
      <c r="I222">
        <v>0</v>
      </c>
      <c r="J222" t="s">
        <v>11</v>
      </c>
      <c r="K222" t="s">
        <v>167</v>
      </c>
      <c r="L222" t="s">
        <v>14</v>
      </c>
      <c r="M222" s="1">
        <v>24836</v>
      </c>
      <c r="N222">
        <v>55</v>
      </c>
      <c r="O222">
        <v>35160.129999999997</v>
      </c>
      <c r="P222" t="s">
        <v>2362</v>
      </c>
      <c r="Q222" t="s">
        <v>2362</v>
      </c>
      <c r="R222" t="s">
        <v>2386</v>
      </c>
    </row>
    <row r="223" spans="1:18" x14ac:dyDescent="0.3">
      <c r="A223" t="s">
        <v>239</v>
      </c>
      <c r="B223" t="s">
        <v>6800</v>
      </c>
      <c r="C223" t="s">
        <v>7217</v>
      </c>
      <c r="D223">
        <v>28.5</v>
      </c>
      <c r="E223">
        <v>5.12</v>
      </c>
      <c r="F223" t="s">
        <v>11</v>
      </c>
      <c r="G223" t="s">
        <v>11</v>
      </c>
      <c r="H223" t="s">
        <v>11</v>
      </c>
      <c r="I223">
        <v>1</v>
      </c>
      <c r="J223" t="s">
        <v>12</v>
      </c>
      <c r="K223" t="s">
        <v>167</v>
      </c>
      <c r="L223" t="s">
        <v>20</v>
      </c>
      <c r="M223" s="1">
        <v>36151</v>
      </c>
      <c r="N223">
        <v>24</v>
      </c>
      <c r="O223">
        <v>35147.53</v>
      </c>
      <c r="P223" t="s">
        <v>2366</v>
      </c>
      <c r="Q223" t="s">
        <v>2366</v>
      </c>
      <c r="R223" t="s">
        <v>2508</v>
      </c>
    </row>
    <row r="224" spans="1:18" x14ac:dyDescent="0.3">
      <c r="A224" t="s">
        <v>240</v>
      </c>
      <c r="B224" t="s">
        <v>6800</v>
      </c>
      <c r="C224" t="s">
        <v>7219</v>
      </c>
      <c r="D224">
        <v>22.895</v>
      </c>
      <c r="E224">
        <v>5.72</v>
      </c>
      <c r="F224" t="s">
        <v>11</v>
      </c>
      <c r="G224" t="s">
        <v>11</v>
      </c>
      <c r="H224" t="s">
        <v>11</v>
      </c>
      <c r="I224">
        <v>0</v>
      </c>
      <c r="J224" t="s">
        <v>12</v>
      </c>
      <c r="K224" t="s">
        <v>241</v>
      </c>
      <c r="L224" t="s">
        <v>16</v>
      </c>
      <c r="M224" s="1">
        <v>28305</v>
      </c>
      <c r="N224">
        <v>45</v>
      </c>
      <c r="O224">
        <v>35069.370000000003</v>
      </c>
      <c r="P224" t="s">
        <v>2366</v>
      </c>
      <c r="Q224" t="s">
        <v>2366</v>
      </c>
      <c r="R224" t="s">
        <v>2678</v>
      </c>
    </row>
    <row r="225" spans="1:18" x14ac:dyDescent="0.3">
      <c r="A225" t="s">
        <v>242</v>
      </c>
      <c r="B225" t="s">
        <v>6797</v>
      </c>
      <c r="C225" t="s">
        <v>7221</v>
      </c>
      <c r="D225">
        <v>34.06</v>
      </c>
      <c r="E225">
        <v>11.83</v>
      </c>
      <c r="F225" t="s">
        <v>12</v>
      </c>
      <c r="G225" t="s">
        <v>11</v>
      </c>
      <c r="H225" t="s">
        <v>11</v>
      </c>
      <c r="I225">
        <v>1</v>
      </c>
      <c r="J225" t="s">
        <v>12</v>
      </c>
      <c r="K225" t="s">
        <v>13</v>
      </c>
      <c r="L225" t="s">
        <v>14</v>
      </c>
      <c r="M225" s="1">
        <v>27635</v>
      </c>
      <c r="N225">
        <v>47</v>
      </c>
      <c r="O225">
        <v>35050.620000000003</v>
      </c>
      <c r="P225" t="s">
        <v>2362</v>
      </c>
      <c r="Q225" t="s">
        <v>2366</v>
      </c>
      <c r="R225" t="s">
        <v>2386</v>
      </c>
    </row>
    <row r="226" spans="1:18" x14ac:dyDescent="0.3">
      <c r="A226" t="s">
        <v>243</v>
      </c>
      <c r="B226" t="s">
        <v>6797</v>
      </c>
      <c r="C226" t="s">
        <v>7223</v>
      </c>
      <c r="D226">
        <v>36.409999999999997</v>
      </c>
      <c r="E226">
        <v>4.55</v>
      </c>
      <c r="F226" t="s">
        <v>11</v>
      </c>
      <c r="G226" t="s">
        <v>11</v>
      </c>
      <c r="H226" t="s">
        <v>11</v>
      </c>
      <c r="I226">
        <v>0</v>
      </c>
      <c r="J226" t="s">
        <v>12</v>
      </c>
      <c r="K226" t="s">
        <v>13</v>
      </c>
      <c r="L226" t="s">
        <v>20</v>
      </c>
      <c r="M226" s="1">
        <v>30137</v>
      </c>
      <c r="N226">
        <v>40</v>
      </c>
      <c r="O226">
        <v>35000.730000000003</v>
      </c>
      <c r="P226" t="s">
        <v>2362</v>
      </c>
      <c r="Q226" t="s">
        <v>2363</v>
      </c>
      <c r="R226" t="s">
        <v>2386</v>
      </c>
    </row>
    <row r="227" spans="1:18" x14ac:dyDescent="0.3">
      <c r="A227" t="s">
        <v>244</v>
      </c>
      <c r="B227" t="s">
        <v>6800</v>
      </c>
      <c r="C227" t="s">
        <v>6922</v>
      </c>
      <c r="D227">
        <v>52.3</v>
      </c>
      <c r="E227">
        <v>4.87</v>
      </c>
      <c r="F227" t="s">
        <v>12</v>
      </c>
      <c r="G227" t="s">
        <v>11</v>
      </c>
      <c r="H227" t="s">
        <v>25</v>
      </c>
      <c r="I227">
        <v>1</v>
      </c>
      <c r="J227" t="s">
        <v>12</v>
      </c>
      <c r="K227" t="s">
        <v>13</v>
      </c>
      <c r="L227" t="s">
        <v>20</v>
      </c>
      <c r="M227" s="1">
        <v>35664</v>
      </c>
      <c r="N227">
        <v>25</v>
      </c>
      <c r="O227">
        <v>34979.86</v>
      </c>
      <c r="P227" t="s">
        <v>2362</v>
      </c>
      <c r="Q227" t="s">
        <v>2362</v>
      </c>
      <c r="R227" t="s">
        <v>2386</v>
      </c>
    </row>
    <row r="228" spans="1:18" x14ac:dyDescent="0.3">
      <c r="A228" t="s">
        <v>245</v>
      </c>
      <c r="B228" t="s">
        <v>6797</v>
      </c>
      <c r="C228" t="s">
        <v>7225</v>
      </c>
      <c r="D228">
        <v>52.66</v>
      </c>
      <c r="E228">
        <v>4.45</v>
      </c>
      <c r="F228" t="s">
        <v>11</v>
      </c>
      <c r="G228" t="s">
        <v>11</v>
      </c>
      <c r="H228" t="s">
        <v>11</v>
      </c>
      <c r="I228">
        <v>1</v>
      </c>
      <c r="J228" t="s">
        <v>12</v>
      </c>
      <c r="K228" t="s">
        <v>13</v>
      </c>
      <c r="L228" t="s">
        <v>20</v>
      </c>
      <c r="M228" s="1">
        <v>36029</v>
      </c>
      <c r="N228">
        <v>24</v>
      </c>
      <c r="O228">
        <v>34976.42</v>
      </c>
      <c r="P228" t="s">
        <v>2362</v>
      </c>
      <c r="Q228" t="s">
        <v>2366</v>
      </c>
      <c r="R228" t="s">
        <v>2386</v>
      </c>
    </row>
    <row r="229" spans="1:18" x14ac:dyDescent="0.3">
      <c r="A229" t="s">
        <v>246</v>
      </c>
      <c r="B229" t="s">
        <v>6800</v>
      </c>
      <c r="C229" t="s">
        <v>7227</v>
      </c>
      <c r="D229">
        <v>29.57</v>
      </c>
      <c r="E229">
        <v>9.42</v>
      </c>
      <c r="F229" t="s">
        <v>12</v>
      </c>
      <c r="G229" t="s">
        <v>11</v>
      </c>
      <c r="H229" t="s">
        <v>11</v>
      </c>
      <c r="I229">
        <v>0</v>
      </c>
      <c r="J229" t="s">
        <v>12</v>
      </c>
      <c r="K229" t="s">
        <v>167</v>
      </c>
      <c r="L229" t="s">
        <v>14</v>
      </c>
      <c r="M229" s="1">
        <v>24752</v>
      </c>
      <c r="N229">
        <v>55</v>
      </c>
      <c r="O229">
        <v>34975.68</v>
      </c>
      <c r="P229" t="s">
        <v>2362</v>
      </c>
      <c r="Q229" t="s">
        <v>2362</v>
      </c>
      <c r="R229" t="s">
        <v>2386</v>
      </c>
    </row>
    <row r="230" spans="1:18" x14ac:dyDescent="0.3">
      <c r="A230" t="s">
        <v>247</v>
      </c>
      <c r="B230" t="s">
        <v>6797</v>
      </c>
      <c r="C230" t="s">
        <v>7229</v>
      </c>
      <c r="D230">
        <v>36.99</v>
      </c>
      <c r="E230">
        <v>5.37</v>
      </c>
      <c r="F230" t="s">
        <v>12</v>
      </c>
      <c r="G230" t="s">
        <v>11</v>
      </c>
      <c r="H230" t="s">
        <v>25</v>
      </c>
      <c r="I230">
        <v>1</v>
      </c>
      <c r="J230" t="s">
        <v>12</v>
      </c>
      <c r="K230" t="s">
        <v>13</v>
      </c>
      <c r="L230" t="s">
        <v>20</v>
      </c>
      <c r="M230" s="1">
        <v>30526</v>
      </c>
      <c r="N230">
        <v>39</v>
      </c>
      <c r="O230">
        <v>34940.61</v>
      </c>
      <c r="P230" t="s">
        <v>2362</v>
      </c>
      <c r="Q230" t="s">
        <v>2363</v>
      </c>
      <c r="R230" t="s">
        <v>2386</v>
      </c>
    </row>
    <row r="231" spans="1:18" x14ac:dyDescent="0.3">
      <c r="A231" t="s">
        <v>248</v>
      </c>
      <c r="B231" t="s">
        <v>6797</v>
      </c>
      <c r="C231" t="s">
        <v>7231</v>
      </c>
      <c r="D231">
        <v>31.4</v>
      </c>
      <c r="E231">
        <v>4.5999999999999996</v>
      </c>
      <c r="F231" t="s">
        <v>12</v>
      </c>
      <c r="G231" t="s">
        <v>11</v>
      </c>
      <c r="H231" t="s">
        <v>11</v>
      </c>
      <c r="I231">
        <v>1</v>
      </c>
      <c r="J231" t="s">
        <v>12</v>
      </c>
      <c r="K231" t="s">
        <v>13</v>
      </c>
      <c r="L231" t="s">
        <v>20</v>
      </c>
      <c r="M231" s="1">
        <v>34989</v>
      </c>
      <c r="N231">
        <v>27</v>
      </c>
      <c r="O231">
        <v>34838.870000000003</v>
      </c>
      <c r="P231" t="s">
        <v>2362</v>
      </c>
      <c r="Q231" t="s">
        <v>2363</v>
      </c>
      <c r="R231" t="s">
        <v>2386</v>
      </c>
    </row>
    <row r="232" spans="1:18" x14ac:dyDescent="0.3">
      <c r="A232" t="s">
        <v>249</v>
      </c>
      <c r="B232" t="s">
        <v>6800</v>
      </c>
      <c r="C232" t="s">
        <v>7233</v>
      </c>
      <c r="D232">
        <v>34.9</v>
      </c>
      <c r="E232">
        <v>6.22</v>
      </c>
      <c r="F232" t="s">
        <v>11</v>
      </c>
      <c r="G232" t="s">
        <v>11</v>
      </c>
      <c r="H232" t="s">
        <v>25</v>
      </c>
      <c r="I232">
        <v>1</v>
      </c>
      <c r="J232" t="s">
        <v>12</v>
      </c>
      <c r="K232" t="s">
        <v>13</v>
      </c>
      <c r="L232" t="s">
        <v>16</v>
      </c>
      <c r="M232" s="1">
        <v>37881</v>
      </c>
      <c r="N232">
        <v>19</v>
      </c>
      <c r="O232">
        <v>34828.65</v>
      </c>
      <c r="P232" t="s">
        <v>2366</v>
      </c>
      <c r="Q232" t="s">
        <v>2363</v>
      </c>
      <c r="R232" t="s">
        <v>2386</v>
      </c>
    </row>
    <row r="233" spans="1:18" x14ac:dyDescent="0.3">
      <c r="A233" t="s">
        <v>250</v>
      </c>
      <c r="B233" t="s">
        <v>6800</v>
      </c>
      <c r="C233" t="s">
        <v>7235</v>
      </c>
      <c r="D233">
        <v>31.13</v>
      </c>
      <c r="E233">
        <v>4.5199999999999996</v>
      </c>
      <c r="F233" t="s">
        <v>12</v>
      </c>
      <c r="G233" t="s">
        <v>11</v>
      </c>
      <c r="H233" t="s">
        <v>11</v>
      </c>
      <c r="I233">
        <v>1</v>
      </c>
      <c r="J233" t="s">
        <v>12</v>
      </c>
      <c r="K233" t="s">
        <v>13</v>
      </c>
      <c r="L233" t="s">
        <v>20</v>
      </c>
      <c r="M233" s="1">
        <v>35060</v>
      </c>
      <c r="N233">
        <v>27</v>
      </c>
      <c r="O233">
        <v>34806.47</v>
      </c>
      <c r="P233" t="s">
        <v>2366</v>
      </c>
      <c r="Q233" t="s">
        <v>2362</v>
      </c>
      <c r="R233" t="s">
        <v>2364</v>
      </c>
    </row>
    <row r="234" spans="1:18" x14ac:dyDescent="0.3">
      <c r="A234" t="s">
        <v>251</v>
      </c>
      <c r="B234" t="s">
        <v>6800</v>
      </c>
      <c r="C234" t="s">
        <v>7237</v>
      </c>
      <c r="D234">
        <v>34.799999999999997</v>
      </c>
      <c r="E234">
        <v>6.18</v>
      </c>
      <c r="F234" t="s">
        <v>11</v>
      </c>
      <c r="G234" t="s">
        <v>11</v>
      </c>
      <c r="H234" t="s">
        <v>25</v>
      </c>
      <c r="I234">
        <v>1</v>
      </c>
      <c r="J234" t="s">
        <v>12</v>
      </c>
      <c r="K234" t="s">
        <v>13</v>
      </c>
      <c r="L234" t="s">
        <v>16</v>
      </c>
      <c r="M234" s="1">
        <v>37805</v>
      </c>
      <c r="N234">
        <v>19</v>
      </c>
      <c r="O234">
        <v>34779.620000000003</v>
      </c>
      <c r="P234" t="s">
        <v>2366</v>
      </c>
      <c r="Q234" t="s">
        <v>2362</v>
      </c>
      <c r="R234" t="s">
        <v>2386</v>
      </c>
    </row>
    <row r="235" spans="1:18" x14ac:dyDescent="0.3">
      <c r="A235" t="s">
        <v>252</v>
      </c>
      <c r="B235" t="s">
        <v>6800</v>
      </c>
      <c r="C235" t="s">
        <v>7239</v>
      </c>
      <c r="D235">
        <v>31.68</v>
      </c>
      <c r="E235">
        <v>4.4000000000000004</v>
      </c>
      <c r="F235" t="s">
        <v>11</v>
      </c>
      <c r="G235" t="s">
        <v>11</v>
      </c>
      <c r="H235" t="s">
        <v>11</v>
      </c>
      <c r="I235">
        <v>0</v>
      </c>
      <c r="J235" t="s">
        <v>12</v>
      </c>
      <c r="K235" t="s">
        <v>13</v>
      </c>
      <c r="L235" t="s">
        <v>20</v>
      </c>
      <c r="M235" s="1">
        <v>34522</v>
      </c>
      <c r="N235">
        <v>28</v>
      </c>
      <c r="O235">
        <v>34672.15</v>
      </c>
      <c r="P235" t="s">
        <v>2366</v>
      </c>
      <c r="Q235" t="s">
        <v>2363</v>
      </c>
      <c r="R235" t="s">
        <v>2364</v>
      </c>
    </row>
    <row r="236" spans="1:18" x14ac:dyDescent="0.3">
      <c r="A236" t="s">
        <v>253</v>
      </c>
      <c r="B236" t="s">
        <v>6800</v>
      </c>
      <c r="C236" t="s">
        <v>7055</v>
      </c>
      <c r="D236">
        <v>33.534999999999997</v>
      </c>
      <c r="E236">
        <v>6.23</v>
      </c>
      <c r="F236" t="s">
        <v>11</v>
      </c>
      <c r="G236" t="s">
        <v>12</v>
      </c>
      <c r="H236" t="s">
        <v>11</v>
      </c>
      <c r="I236">
        <v>1</v>
      </c>
      <c r="J236" t="s">
        <v>12</v>
      </c>
      <c r="K236" t="s">
        <v>13</v>
      </c>
      <c r="L236" t="s">
        <v>16</v>
      </c>
      <c r="M236" s="1">
        <v>38269</v>
      </c>
      <c r="N236">
        <v>18</v>
      </c>
      <c r="O236">
        <v>34617.839999999997</v>
      </c>
      <c r="P236" t="s">
        <v>2366</v>
      </c>
      <c r="Q236" t="s">
        <v>2363</v>
      </c>
      <c r="R236" t="s">
        <v>2508</v>
      </c>
    </row>
    <row r="237" spans="1:18" x14ac:dyDescent="0.3">
      <c r="A237" t="s">
        <v>254</v>
      </c>
      <c r="B237" t="s">
        <v>6797</v>
      </c>
      <c r="C237" t="s">
        <v>7241</v>
      </c>
      <c r="D237">
        <v>31.92</v>
      </c>
      <c r="E237">
        <v>5.33</v>
      </c>
      <c r="F237" t="s">
        <v>12</v>
      </c>
      <c r="G237" t="s">
        <v>11</v>
      </c>
      <c r="H237" t="s">
        <v>11</v>
      </c>
      <c r="I237">
        <v>0</v>
      </c>
      <c r="J237" t="s">
        <v>12</v>
      </c>
      <c r="K237" t="s">
        <v>13</v>
      </c>
      <c r="L237" t="s">
        <v>20</v>
      </c>
      <c r="M237" s="1">
        <v>28089</v>
      </c>
      <c r="N237">
        <v>46</v>
      </c>
      <c r="O237">
        <v>34543.39</v>
      </c>
      <c r="P237" t="s">
        <v>2362</v>
      </c>
      <c r="Q237" t="s">
        <v>2363</v>
      </c>
      <c r="R237" t="s">
        <v>2386</v>
      </c>
    </row>
    <row r="238" spans="1:18" x14ac:dyDescent="0.3">
      <c r="A238" t="s">
        <v>255</v>
      </c>
      <c r="B238" t="s">
        <v>6800</v>
      </c>
      <c r="C238" t="s">
        <v>7243</v>
      </c>
      <c r="D238">
        <v>32.700000000000003</v>
      </c>
      <c r="E238">
        <v>4.09</v>
      </c>
      <c r="F238" t="s">
        <v>11</v>
      </c>
      <c r="G238" t="s">
        <v>11</v>
      </c>
      <c r="H238" t="s">
        <v>11</v>
      </c>
      <c r="I238">
        <v>1</v>
      </c>
      <c r="J238" t="s">
        <v>12</v>
      </c>
      <c r="K238" t="s">
        <v>13</v>
      </c>
      <c r="L238" t="s">
        <v>20</v>
      </c>
      <c r="M238" s="1">
        <v>35970</v>
      </c>
      <c r="N238">
        <v>24</v>
      </c>
      <c r="O238">
        <v>34472.839999999997</v>
      </c>
      <c r="P238" t="s">
        <v>2366</v>
      </c>
      <c r="Q238" t="s">
        <v>2363</v>
      </c>
      <c r="R238" t="s">
        <v>2386</v>
      </c>
    </row>
    <row r="239" spans="1:18" x14ac:dyDescent="0.3">
      <c r="A239" t="s">
        <v>256</v>
      </c>
      <c r="B239" t="s">
        <v>6800</v>
      </c>
      <c r="C239" t="s">
        <v>7245</v>
      </c>
      <c r="D239">
        <v>41.25</v>
      </c>
      <c r="E239">
        <v>5.19</v>
      </c>
      <c r="F239" t="s">
        <v>11</v>
      </c>
      <c r="G239" t="s">
        <v>11</v>
      </c>
      <c r="H239" t="s">
        <v>11</v>
      </c>
      <c r="I239">
        <v>0</v>
      </c>
      <c r="J239" t="s">
        <v>12</v>
      </c>
      <c r="K239" t="s">
        <v>13</v>
      </c>
      <c r="L239" t="s">
        <v>20</v>
      </c>
      <c r="M239" s="1">
        <v>33140</v>
      </c>
      <c r="N239">
        <v>32</v>
      </c>
      <c r="O239">
        <v>34456.269999999997</v>
      </c>
      <c r="P239" t="s">
        <v>2366</v>
      </c>
      <c r="Q239" t="s">
        <v>2362</v>
      </c>
      <c r="R239" t="s">
        <v>2386</v>
      </c>
    </row>
    <row r="240" spans="1:18" x14ac:dyDescent="0.3">
      <c r="A240" t="s">
        <v>257</v>
      </c>
      <c r="B240" t="s">
        <v>6797</v>
      </c>
      <c r="C240" t="s">
        <v>7247</v>
      </c>
      <c r="D240">
        <v>33.11</v>
      </c>
      <c r="E240">
        <v>4.12</v>
      </c>
      <c r="F240" t="s">
        <v>11</v>
      </c>
      <c r="G240" t="s">
        <v>11</v>
      </c>
      <c r="H240" t="s">
        <v>25</v>
      </c>
      <c r="I240">
        <v>1</v>
      </c>
      <c r="J240" t="s">
        <v>12</v>
      </c>
      <c r="K240" t="s">
        <v>13</v>
      </c>
      <c r="L240" t="s">
        <v>20</v>
      </c>
      <c r="M240" s="1">
        <v>37899</v>
      </c>
      <c r="N240">
        <v>19</v>
      </c>
      <c r="O240">
        <v>34439.86</v>
      </c>
      <c r="P240" t="s">
        <v>2362</v>
      </c>
      <c r="Q240" t="s">
        <v>2366</v>
      </c>
      <c r="R240" t="s">
        <v>2364</v>
      </c>
    </row>
    <row r="241" spans="1:18" x14ac:dyDescent="0.3">
      <c r="A241" t="s">
        <v>258</v>
      </c>
      <c r="B241" t="s">
        <v>6797</v>
      </c>
      <c r="C241" t="s">
        <v>7249</v>
      </c>
      <c r="D241">
        <v>36.159999999999997</v>
      </c>
      <c r="E241">
        <v>5.0999999999999996</v>
      </c>
      <c r="F241" t="s">
        <v>11</v>
      </c>
      <c r="G241" t="s">
        <v>11</v>
      </c>
      <c r="H241" t="s">
        <v>11</v>
      </c>
      <c r="I241">
        <v>1</v>
      </c>
      <c r="J241" t="s">
        <v>12</v>
      </c>
      <c r="K241" t="s">
        <v>13</v>
      </c>
      <c r="L241" t="s">
        <v>20</v>
      </c>
      <c r="M241" s="1">
        <v>30956</v>
      </c>
      <c r="N241">
        <v>38</v>
      </c>
      <c r="O241">
        <v>34402.22</v>
      </c>
      <c r="P241" t="s">
        <v>2362</v>
      </c>
      <c r="Q241" t="s">
        <v>2363</v>
      </c>
      <c r="R241" t="s">
        <v>2386</v>
      </c>
    </row>
    <row r="242" spans="1:18" x14ac:dyDescent="0.3">
      <c r="A242" t="s">
        <v>259</v>
      </c>
      <c r="B242" t="s">
        <v>6800</v>
      </c>
      <c r="C242" t="s">
        <v>7251</v>
      </c>
      <c r="D242">
        <v>33.72</v>
      </c>
      <c r="E242">
        <v>6.21</v>
      </c>
      <c r="F242" t="s">
        <v>12</v>
      </c>
      <c r="G242" t="s">
        <v>11</v>
      </c>
      <c r="H242" t="s">
        <v>25</v>
      </c>
      <c r="I242">
        <v>1</v>
      </c>
      <c r="J242" t="s">
        <v>12</v>
      </c>
      <c r="K242" t="s">
        <v>13</v>
      </c>
      <c r="L242" t="s">
        <v>16</v>
      </c>
      <c r="M242" s="1">
        <v>30591</v>
      </c>
      <c r="N242">
        <v>39</v>
      </c>
      <c r="O242">
        <v>34307.22</v>
      </c>
      <c r="P242" t="s">
        <v>2362</v>
      </c>
      <c r="Q242" t="s">
        <v>2362</v>
      </c>
      <c r="R242" t="s">
        <v>2371</v>
      </c>
    </row>
    <row r="243" spans="1:18" x14ac:dyDescent="0.3">
      <c r="A243" t="s">
        <v>260</v>
      </c>
      <c r="B243" t="s">
        <v>6800</v>
      </c>
      <c r="C243" t="s">
        <v>7253</v>
      </c>
      <c r="D243">
        <v>37.74</v>
      </c>
      <c r="E243">
        <v>9.5299999999999994</v>
      </c>
      <c r="F243" t="s">
        <v>12</v>
      </c>
      <c r="G243" t="s">
        <v>11</v>
      </c>
      <c r="H243" t="s">
        <v>11</v>
      </c>
      <c r="I243">
        <v>1</v>
      </c>
      <c r="J243" t="s">
        <v>12</v>
      </c>
      <c r="K243" t="s">
        <v>13</v>
      </c>
      <c r="L243" t="s">
        <v>14</v>
      </c>
      <c r="M243" s="1">
        <v>31696</v>
      </c>
      <c r="N243">
        <v>36</v>
      </c>
      <c r="O243">
        <v>34293.120000000003</v>
      </c>
      <c r="P243" t="s">
        <v>2366</v>
      </c>
      <c r="Q243" t="s">
        <v>2362</v>
      </c>
      <c r="R243" t="s">
        <v>2386</v>
      </c>
    </row>
    <row r="244" spans="1:18" x14ac:dyDescent="0.3">
      <c r="A244" t="s">
        <v>261</v>
      </c>
      <c r="B244" t="s">
        <v>6800</v>
      </c>
      <c r="C244" t="s">
        <v>7255</v>
      </c>
      <c r="D244">
        <v>48.75</v>
      </c>
      <c r="E244">
        <v>4.6399999999999997</v>
      </c>
      <c r="F244" t="s">
        <v>12</v>
      </c>
      <c r="G244" t="s">
        <v>11</v>
      </c>
      <c r="H244" t="s">
        <v>11</v>
      </c>
      <c r="I244">
        <v>1</v>
      </c>
      <c r="J244" t="s">
        <v>12</v>
      </c>
      <c r="K244" t="s">
        <v>13</v>
      </c>
      <c r="L244" t="s">
        <v>20</v>
      </c>
      <c r="M244" s="1">
        <v>35002</v>
      </c>
      <c r="N244">
        <v>27</v>
      </c>
      <c r="O244">
        <v>34289.43</v>
      </c>
      <c r="P244" t="s">
        <v>2366</v>
      </c>
      <c r="Q244" t="s">
        <v>2366</v>
      </c>
      <c r="R244" t="s">
        <v>2386</v>
      </c>
    </row>
    <row r="245" spans="1:18" x14ac:dyDescent="0.3">
      <c r="A245" t="s">
        <v>262</v>
      </c>
      <c r="B245" t="s">
        <v>6800</v>
      </c>
      <c r="C245" t="s">
        <v>7257</v>
      </c>
      <c r="D245">
        <v>31.065000000000001</v>
      </c>
      <c r="E245">
        <v>5.05</v>
      </c>
      <c r="F245" t="s">
        <v>11</v>
      </c>
      <c r="G245" t="s">
        <v>11</v>
      </c>
      <c r="H245" t="s">
        <v>11</v>
      </c>
      <c r="I245">
        <v>1</v>
      </c>
      <c r="J245" t="s">
        <v>12</v>
      </c>
      <c r="K245" t="s">
        <v>13</v>
      </c>
      <c r="L245" t="s">
        <v>20</v>
      </c>
      <c r="M245" s="1">
        <v>35957</v>
      </c>
      <c r="N245">
        <v>24</v>
      </c>
      <c r="O245">
        <v>34254.050000000003</v>
      </c>
      <c r="P245" t="s">
        <v>2366</v>
      </c>
      <c r="Q245" t="s">
        <v>2363</v>
      </c>
      <c r="R245" t="s">
        <v>2506</v>
      </c>
    </row>
    <row r="246" spans="1:18" x14ac:dyDescent="0.3">
      <c r="A246" t="s">
        <v>263</v>
      </c>
      <c r="B246" t="s">
        <v>6800</v>
      </c>
      <c r="C246" t="s">
        <v>7259</v>
      </c>
      <c r="D246">
        <v>23.55</v>
      </c>
      <c r="E246">
        <v>10.38</v>
      </c>
      <c r="F246" t="s">
        <v>11</v>
      </c>
      <c r="G246" t="s">
        <v>11</v>
      </c>
      <c r="H246" t="s">
        <v>11</v>
      </c>
      <c r="I246">
        <v>0</v>
      </c>
      <c r="J246" t="s">
        <v>12</v>
      </c>
      <c r="K246" t="s">
        <v>241</v>
      </c>
      <c r="L246" t="s">
        <v>14</v>
      </c>
      <c r="M246" s="1">
        <v>22832</v>
      </c>
      <c r="N246">
        <v>60</v>
      </c>
      <c r="O246">
        <v>34218.019999999997</v>
      </c>
      <c r="P246" t="s">
        <v>2366</v>
      </c>
      <c r="Q246" t="s">
        <v>2366</v>
      </c>
      <c r="R246" t="s">
        <v>2386</v>
      </c>
    </row>
    <row r="247" spans="1:18" x14ac:dyDescent="0.3">
      <c r="A247" t="s">
        <v>264</v>
      </c>
      <c r="B247" t="s">
        <v>6800</v>
      </c>
      <c r="C247" t="s">
        <v>7261</v>
      </c>
      <c r="D247">
        <v>30.18</v>
      </c>
      <c r="E247">
        <v>8.31</v>
      </c>
      <c r="F247" t="s">
        <v>12</v>
      </c>
      <c r="G247" t="s">
        <v>11</v>
      </c>
      <c r="H247" t="s">
        <v>11</v>
      </c>
      <c r="I247">
        <v>1</v>
      </c>
      <c r="J247" t="s">
        <v>12</v>
      </c>
      <c r="K247" t="s">
        <v>13</v>
      </c>
      <c r="L247" t="s">
        <v>14</v>
      </c>
      <c r="M247" s="1">
        <v>27596</v>
      </c>
      <c r="N247">
        <v>47</v>
      </c>
      <c r="O247">
        <v>34210.33</v>
      </c>
      <c r="P247" t="s">
        <v>2362</v>
      </c>
      <c r="Q247" t="s">
        <v>2366</v>
      </c>
      <c r="R247" t="s">
        <v>2371</v>
      </c>
    </row>
    <row r="248" spans="1:18" x14ac:dyDescent="0.3">
      <c r="A248" t="s">
        <v>265</v>
      </c>
      <c r="B248" t="s">
        <v>6797</v>
      </c>
      <c r="C248" t="s">
        <v>7263</v>
      </c>
      <c r="D248">
        <v>29.94</v>
      </c>
      <c r="E248">
        <v>7.59</v>
      </c>
      <c r="F248" t="s">
        <v>11</v>
      </c>
      <c r="G248" t="s">
        <v>11</v>
      </c>
      <c r="H248" t="s">
        <v>11</v>
      </c>
      <c r="I248">
        <v>0</v>
      </c>
      <c r="J248" t="s">
        <v>12</v>
      </c>
      <c r="K248" t="s">
        <v>167</v>
      </c>
      <c r="L248" t="s">
        <v>14</v>
      </c>
      <c r="M248" s="1">
        <v>26170</v>
      </c>
      <c r="N248">
        <v>51</v>
      </c>
      <c r="O248">
        <v>34205.07</v>
      </c>
      <c r="P248" t="s">
        <v>2362</v>
      </c>
      <c r="Q248" t="s">
        <v>2362</v>
      </c>
      <c r="R248" t="s">
        <v>2386</v>
      </c>
    </row>
    <row r="249" spans="1:18" x14ac:dyDescent="0.3">
      <c r="A249" t="s">
        <v>266</v>
      </c>
      <c r="B249" t="s">
        <v>6797</v>
      </c>
      <c r="C249" t="s">
        <v>7265</v>
      </c>
      <c r="D249">
        <v>31.4</v>
      </c>
      <c r="E249">
        <v>5.49</v>
      </c>
      <c r="F249" t="s">
        <v>11</v>
      </c>
      <c r="G249" t="s">
        <v>11</v>
      </c>
      <c r="H249" t="s">
        <v>11</v>
      </c>
      <c r="I249">
        <v>0</v>
      </c>
      <c r="J249" t="s">
        <v>12</v>
      </c>
      <c r="K249" t="s">
        <v>13</v>
      </c>
      <c r="L249" t="s">
        <v>20</v>
      </c>
      <c r="M249" s="1">
        <v>36470</v>
      </c>
      <c r="N249">
        <v>23</v>
      </c>
      <c r="O249">
        <v>34166.269999999997</v>
      </c>
      <c r="P249" t="s">
        <v>2362</v>
      </c>
      <c r="Q249" t="s">
        <v>2363</v>
      </c>
      <c r="R249" t="s">
        <v>2386</v>
      </c>
    </row>
    <row r="250" spans="1:18" x14ac:dyDescent="0.3">
      <c r="A250" t="s">
        <v>267</v>
      </c>
      <c r="B250" t="s">
        <v>6797</v>
      </c>
      <c r="C250" t="s">
        <v>7267</v>
      </c>
      <c r="D250">
        <v>53.06</v>
      </c>
      <c r="E250">
        <v>11.68</v>
      </c>
      <c r="F250" t="s">
        <v>11</v>
      </c>
      <c r="G250" t="s">
        <v>11</v>
      </c>
      <c r="H250" t="s">
        <v>11</v>
      </c>
      <c r="I250">
        <v>0</v>
      </c>
      <c r="J250" t="s">
        <v>12</v>
      </c>
      <c r="K250" t="s">
        <v>13</v>
      </c>
      <c r="L250" t="s">
        <v>14</v>
      </c>
      <c r="M250" s="1">
        <v>37616</v>
      </c>
      <c r="N250">
        <v>20</v>
      </c>
      <c r="O250">
        <v>34084.68</v>
      </c>
      <c r="P250" t="s">
        <v>2362</v>
      </c>
      <c r="Q250" t="s">
        <v>2363</v>
      </c>
      <c r="R250" t="s">
        <v>2386</v>
      </c>
    </row>
    <row r="251" spans="1:18" x14ac:dyDescent="0.3">
      <c r="A251" t="s">
        <v>268</v>
      </c>
      <c r="B251" t="s">
        <v>6797</v>
      </c>
      <c r="C251" t="s">
        <v>7269</v>
      </c>
      <c r="D251">
        <v>30.25</v>
      </c>
      <c r="E251">
        <v>4.1900000000000004</v>
      </c>
      <c r="F251" t="s">
        <v>11</v>
      </c>
      <c r="G251" t="s">
        <v>11</v>
      </c>
      <c r="H251" t="s">
        <v>11</v>
      </c>
      <c r="I251">
        <v>2</v>
      </c>
      <c r="J251" t="s">
        <v>12</v>
      </c>
      <c r="K251" t="s">
        <v>13</v>
      </c>
      <c r="L251" t="s">
        <v>20</v>
      </c>
      <c r="M251" s="1">
        <v>26506</v>
      </c>
      <c r="N251">
        <v>50</v>
      </c>
      <c r="O251">
        <v>34053.360000000001</v>
      </c>
      <c r="P251" t="s">
        <v>2362</v>
      </c>
      <c r="Q251" t="s">
        <v>2362</v>
      </c>
      <c r="R251" t="s">
        <v>2386</v>
      </c>
    </row>
    <row r="252" spans="1:18" x14ac:dyDescent="0.3">
      <c r="A252" t="s">
        <v>269</v>
      </c>
      <c r="B252" t="s">
        <v>6797</v>
      </c>
      <c r="C252" t="s">
        <v>7271</v>
      </c>
      <c r="D252">
        <v>46.68</v>
      </c>
      <c r="E252">
        <v>4.01</v>
      </c>
      <c r="F252" t="s">
        <v>11</v>
      </c>
      <c r="G252" t="s">
        <v>11</v>
      </c>
      <c r="H252" t="s">
        <v>11</v>
      </c>
      <c r="I252">
        <v>0</v>
      </c>
      <c r="J252" t="s">
        <v>12</v>
      </c>
      <c r="K252" t="s">
        <v>13</v>
      </c>
      <c r="L252" t="s">
        <v>20</v>
      </c>
      <c r="M252" s="1">
        <v>34602</v>
      </c>
      <c r="N252">
        <v>28</v>
      </c>
      <c r="O252">
        <v>33975.47</v>
      </c>
      <c r="P252" t="s">
        <v>2362</v>
      </c>
      <c r="Q252" t="s">
        <v>2362</v>
      </c>
      <c r="R252" t="s">
        <v>2386</v>
      </c>
    </row>
    <row r="253" spans="1:18" x14ac:dyDescent="0.3">
      <c r="A253" t="s">
        <v>270</v>
      </c>
      <c r="B253" t="s">
        <v>6797</v>
      </c>
      <c r="C253" t="s">
        <v>7273</v>
      </c>
      <c r="D253">
        <v>30.4</v>
      </c>
      <c r="E253">
        <v>5.91</v>
      </c>
      <c r="F253" t="s">
        <v>11</v>
      </c>
      <c r="G253" t="s">
        <v>12</v>
      </c>
      <c r="H253" t="s">
        <v>11</v>
      </c>
      <c r="I253">
        <v>2</v>
      </c>
      <c r="J253" t="s">
        <v>12</v>
      </c>
      <c r="K253" t="s">
        <v>13</v>
      </c>
      <c r="L253" t="s">
        <v>16</v>
      </c>
      <c r="M253" s="1">
        <v>36887</v>
      </c>
      <c r="N253">
        <v>22</v>
      </c>
      <c r="O253">
        <v>33907.550000000003</v>
      </c>
      <c r="P253" t="s">
        <v>2362</v>
      </c>
      <c r="Q253" t="s">
        <v>2362</v>
      </c>
      <c r="R253" t="s">
        <v>2371</v>
      </c>
    </row>
    <row r="254" spans="1:18" x14ac:dyDescent="0.3">
      <c r="A254" t="s">
        <v>271</v>
      </c>
      <c r="B254" t="s">
        <v>6797</v>
      </c>
      <c r="C254" t="s">
        <v>7274</v>
      </c>
      <c r="D254">
        <v>30.2</v>
      </c>
      <c r="E254">
        <v>4.47</v>
      </c>
      <c r="F254" t="s">
        <v>12</v>
      </c>
      <c r="G254" t="s">
        <v>11</v>
      </c>
      <c r="H254" t="s">
        <v>25</v>
      </c>
      <c r="I254">
        <v>1</v>
      </c>
      <c r="J254" t="s">
        <v>12</v>
      </c>
      <c r="K254" t="s">
        <v>13</v>
      </c>
      <c r="L254" t="s">
        <v>20</v>
      </c>
      <c r="M254" s="1">
        <v>35651</v>
      </c>
      <c r="N254">
        <v>25</v>
      </c>
      <c r="O254">
        <v>33900.65</v>
      </c>
      <c r="P254" t="s">
        <v>2362</v>
      </c>
      <c r="Q254" t="s">
        <v>2363</v>
      </c>
      <c r="R254" t="s">
        <v>2386</v>
      </c>
    </row>
    <row r="255" spans="1:18" x14ac:dyDescent="0.3">
      <c r="A255" t="s">
        <v>272</v>
      </c>
      <c r="B255" t="s">
        <v>6800</v>
      </c>
      <c r="C255" t="s">
        <v>7276</v>
      </c>
      <c r="D255">
        <v>51.18</v>
      </c>
      <c r="E255">
        <v>4.5599999999999996</v>
      </c>
      <c r="F255" t="s">
        <v>12</v>
      </c>
      <c r="G255" t="s">
        <v>12</v>
      </c>
      <c r="H255" t="s">
        <v>11</v>
      </c>
      <c r="I255">
        <v>2</v>
      </c>
      <c r="J255" t="s">
        <v>12</v>
      </c>
      <c r="K255" t="s">
        <v>13</v>
      </c>
      <c r="L255" t="s">
        <v>20</v>
      </c>
      <c r="M255" s="1">
        <v>36825</v>
      </c>
      <c r="N255">
        <v>22</v>
      </c>
      <c r="O255">
        <v>33829.39</v>
      </c>
      <c r="P255" t="s">
        <v>2362</v>
      </c>
      <c r="Q255" t="s">
        <v>2363</v>
      </c>
      <c r="R255" t="s">
        <v>2386</v>
      </c>
    </row>
    <row r="256" spans="1:18" x14ac:dyDescent="0.3">
      <c r="A256" t="s">
        <v>273</v>
      </c>
      <c r="B256" t="s">
        <v>6800</v>
      </c>
      <c r="C256" t="s">
        <v>7277</v>
      </c>
      <c r="D256">
        <v>22.18</v>
      </c>
      <c r="E256">
        <v>9.9</v>
      </c>
      <c r="F256" t="s">
        <v>11</v>
      </c>
      <c r="G256" t="s">
        <v>11</v>
      </c>
      <c r="H256" t="s">
        <v>11</v>
      </c>
      <c r="I256">
        <v>0</v>
      </c>
      <c r="J256" t="s">
        <v>12</v>
      </c>
      <c r="K256" t="s">
        <v>241</v>
      </c>
      <c r="L256" t="s">
        <v>14</v>
      </c>
      <c r="M256" s="1">
        <v>22991</v>
      </c>
      <c r="N256">
        <v>60</v>
      </c>
      <c r="O256">
        <v>33753.32</v>
      </c>
      <c r="P256" t="s">
        <v>2366</v>
      </c>
      <c r="Q256" t="s">
        <v>2363</v>
      </c>
      <c r="R256" t="s">
        <v>2386</v>
      </c>
    </row>
    <row r="257" spans="1:18" x14ac:dyDescent="0.3">
      <c r="A257" t="s">
        <v>274</v>
      </c>
      <c r="B257" t="s">
        <v>6800</v>
      </c>
      <c r="C257" t="s">
        <v>7279</v>
      </c>
      <c r="D257">
        <v>31.92</v>
      </c>
      <c r="E257">
        <v>5.1100000000000003</v>
      </c>
      <c r="F257" t="s">
        <v>11</v>
      </c>
      <c r="G257" t="s">
        <v>11</v>
      </c>
      <c r="H257" t="s">
        <v>25</v>
      </c>
      <c r="I257">
        <v>1</v>
      </c>
      <c r="J257" t="s">
        <v>12</v>
      </c>
      <c r="K257" t="s">
        <v>13</v>
      </c>
      <c r="L257" t="s">
        <v>20</v>
      </c>
      <c r="M257" s="1">
        <v>37876</v>
      </c>
      <c r="N257">
        <v>19</v>
      </c>
      <c r="O257">
        <v>33750.29</v>
      </c>
      <c r="P257" t="s">
        <v>2366</v>
      </c>
      <c r="Q257" t="s">
        <v>2363</v>
      </c>
      <c r="R257" t="s">
        <v>2371</v>
      </c>
    </row>
    <row r="258" spans="1:18" x14ac:dyDescent="0.3">
      <c r="A258" t="s">
        <v>275</v>
      </c>
      <c r="B258" t="s">
        <v>6800</v>
      </c>
      <c r="C258" t="s">
        <v>7281</v>
      </c>
      <c r="D258">
        <v>31.73</v>
      </c>
      <c r="E258">
        <v>5.73</v>
      </c>
      <c r="F258" t="s">
        <v>11</v>
      </c>
      <c r="G258" t="s">
        <v>12</v>
      </c>
      <c r="H258" t="s">
        <v>11</v>
      </c>
      <c r="I258">
        <v>1</v>
      </c>
      <c r="J258" t="s">
        <v>12</v>
      </c>
      <c r="K258" t="s">
        <v>13</v>
      </c>
      <c r="L258" t="s">
        <v>16</v>
      </c>
      <c r="M258" s="1">
        <v>38292</v>
      </c>
      <c r="N258">
        <v>18</v>
      </c>
      <c r="O258">
        <v>33732.69</v>
      </c>
      <c r="P258" t="s">
        <v>2366</v>
      </c>
      <c r="Q258" t="s">
        <v>2366</v>
      </c>
      <c r="R258" t="s">
        <v>2678</v>
      </c>
    </row>
    <row r="259" spans="1:18" x14ac:dyDescent="0.3">
      <c r="A259" t="s">
        <v>276</v>
      </c>
      <c r="B259" t="s">
        <v>6800</v>
      </c>
      <c r="C259" t="s">
        <v>7283</v>
      </c>
      <c r="D259">
        <v>45.52</v>
      </c>
      <c r="E259">
        <v>6.04</v>
      </c>
      <c r="F259" t="s">
        <v>11</v>
      </c>
      <c r="G259" t="s">
        <v>11</v>
      </c>
      <c r="H259" t="s">
        <v>25</v>
      </c>
      <c r="I259">
        <v>1</v>
      </c>
      <c r="J259" t="s">
        <v>12</v>
      </c>
      <c r="K259" t="s">
        <v>13</v>
      </c>
      <c r="L259" t="s">
        <v>16</v>
      </c>
      <c r="M259" s="1">
        <v>34301</v>
      </c>
      <c r="N259">
        <v>29</v>
      </c>
      <c r="O259">
        <v>33707.550000000003</v>
      </c>
      <c r="P259" t="s">
        <v>2362</v>
      </c>
      <c r="Q259" t="s">
        <v>2362</v>
      </c>
      <c r="R259" t="s">
        <v>2386</v>
      </c>
    </row>
    <row r="260" spans="1:18" x14ac:dyDescent="0.3">
      <c r="A260" t="s">
        <v>277</v>
      </c>
      <c r="B260" t="s">
        <v>6800</v>
      </c>
      <c r="C260" t="s">
        <v>7285</v>
      </c>
      <c r="D260">
        <v>52.81</v>
      </c>
      <c r="E260">
        <v>5.19</v>
      </c>
      <c r="F260" t="s">
        <v>11</v>
      </c>
      <c r="G260" t="s">
        <v>11</v>
      </c>
      <c r="H260" t="s">
        <v>25</v>
      </c>
      <c r="I260">
        <v>1</v>
      </c>
      <c r="J260" t="s">
        <v>12</v>
      </c>
      <c r="K260" t="s">
        <v>13</v>
      </c>
      <c r="L260" t="s">
        <v>20</v>
      </c>
      <c r="M260" s="1">
        <v>37873</v>
      </c>
      <c r="N260">
        <v>19</v>
      </c>
      <c r="O260">
        <v>33611.71</v>
      </c>
      <c r="P260" t="s">
        <v>2366</v>
      </c>
      <c r="Q260" t="s">
        <v>2362</v>
      </c>
      <c r="R260" t="s">
        <v>2386</v>
      </c>
    </row>
    <row r="261" spans="1:18" x14ac:dyDescent="0.3">
      <c r="A261" t="s">
        <v>278</v>
      </c>
      <c r="B261" t="s">
        <v>6797</v>
      </c>
      <c r="C261" t="s">
        <v>7287</v>
      </c>
      <c r="D261">
        <v>33.58</v>
      </c>
      <c r="E261">
        <v>5.56</v>
      </c>
      <c r="F261" t="s">
        <v>11</v>
      </c>
      <c r="G261" t="s">
        <v>11</v>
      </c>
      <c r="H261" t="s">
        <v>11</v>
      </c>
      <c r="I261">
        <v>1</v>
      </c>
      <c r="J261" t="s">
        <v>12</v>
      </c>
      <c r="K261" t="s">
        <v>13</v>
      </c>
      <c r="L261" t="s">
        <v>20</v>
      </c>
      <c r="M261" s="1">
        <v>30885</v>
      </c>
      <c r="N261">
        <v>38</v>
      </c>
      <c r="O261">
        <v>33527.1</v>
      </c>
      <c r="P261" t="s">
        <v>2362</v>
      </c>
      <c r="Q261" t="s">
        <v>2363</v>
      </c>
      <c r="R261" t="s">
        <v>2386</v>
      </c>
    </row>
    <row r="262" spans="1:18" x14ac:dyDescent="0.3">
      <c r="A262" t="s">
        <v>279</v>
      </c>
      <c r="B262" t="s">
        <v>6800</v>
      </c>
      <c r="C262" t="s">
        <v>7289</v>
      </c>
      <c r="D262">
        <v>30.684999999999999</v>
      </c>
      <c r="E262">
        <v>8.23</v>
      </c>
      <c r="F262" t="s">
        <v>11</v>
      </c>
      <c r="G262" t="s">
        <v>11</v>
      </c>
      <c r="H262" t="s">
        <v>11</v>
      </c>
      <c r="I262">
        <v>0</v>
      </c>
      <c r="J262" t="s">
        <v>12</v>
      </c>
      <c r="K262" t="s">
        <v>13</v>
      </c>
      <c r="L262" t="s">
        <v>14</v>
      </c>
      <c r="M262" s="1">
        <v>37493</v>
      </c>
      <c r="N262">
        <v>20</v>
      </c>
      <c r="O262">
        <v>33475.82</v>
      </c>
      <c r="P262" t="s">
        <v>2366</v>
      </c>
      <c r="Q262" t="s">
        <v>2366</v>
      </c>
      <c r="R262" t="s">
        <v>2510</v>
      </c>
    </row>
    <row r="263" spans="1:18" x14ac:dyDescent="0.3">
      <c r="A263" t="s">
        <v>280</v>
      </c>
      <c r="B263" t="s">
        <v>6797</v>
      </c>
      <c r="C263" t="s">
        <v>7291</v>
      </c>
      <c r="D263">
        <v>37.524999999999999</v>
      </c>
      <c r="E263">
        <v>9.0299999999999994</v>
      </c>
      <c r="F263" t="s">
        <v>12</v>
      </c>
      <c r="G263" t="s">
        <v>11</v>
      </c>
      <c r="H263" t="s">
        <v>11</v>
      </c>
      <c r="I263">
        <v>2</v>
      </c>
      <c r="J263" t="s">
        <v>11</v>
      </c>
      <c r="K263" t="s">
        <v>13</v>
      </c>
      <c r="L263" t="s">
        <v>14</v>
      </c>
      <c r="M263" s="1">
        <v>25737</v>
      </c>
      <c r="N263">
        <v>52</v>
      </c>
      <c r="O263">
        <v>33471.97</v>
      </c>
      <c r="P263" t="s">
        <v>2362</v>
      </c>
      <c r="Q263" t="s">
        <v>2362</v>
      </c>
      <c r="R263" t="s">
        <v>2371</v>
      </c>
    </row>
    <row r="264" spans="1:18" x14ac:dyDescent="0.3">
      <c r="A264" t="s">
        <v>281</v>
      </c>
      <c r="B264" t="s">
        <v>6800</v>
      </c>
      <c r="C264" t="s">
        <v>7293</v>
      </c>
      <c r="D264">
        <v>34.5</v>
      </c>
      <c r="E264">
        <v>4.07</v>
      </c>
      <c r="F264" t="s">
        <v>12</v>
      </c>
      <c r="G264" t="s">
        <v>11</v>
      </c>
      <c r="H264" t="s">
        <v>11</v>
      </c>
      <c r="I264">
        <v>0</v>
      </c>
      <c r="J264" t="s">
        <v>12</v>
      </c>
      <c r="K264" t="s">
        <v>13</v>
      </c>
      <c r="L264" t="s">
        <v>20</v>
      </c>
      <c r="M264" s="1">
        <v>31388</v>
      </c>
      <c r="N264">
        <v>37</v>
      </c>
      <c r="O264">
        <v>33450.99</v>
      </c>
      <c r="P264" t="s">
        <v>2362</v>
      </c>
      <c r="Q264" t="s">
        <v>2362</v>
      </c>
      <c r="R264" t="s">
        <v>2386</v>
      </c>
    </row>
    <row r="265" spans="1:18" x14ac:dyDescent="0.3">
      <c r="A265" t="s">
        <v>282</v>
      </c>
      <c r="B265" t="s">
        <v>6797</v>
      </c>
      <c r="C265" t="s">
        <v>7295</v>
      </c>
      <c r="D265">
        <v>28.16</v>
      </c>
      <c r="E265">
        <v>5.77</v>
      </c>
      <c r="F265" t="s">
        <v>11</v>
      </c>
      <c r="G265" t="s">
        <v>11</v>
      </c>
      <c r="H265" t="s">
        <v>11</v>
      </c>
      <c r="I265">
        <v>2</v>
      </c>
      <c r="J265" t="s">
        <v>12</v>
      </c>
      <c r="K265" t="s">
        <v>167</v>
      </c>
      <c r="L265" t="s">
        <v>16</v>
      </c>
      <c r="M265" s="1">
        <v>26547</v>
      </c>
      <c r="N265">
        <v>50</v>
      </c>
      <c r="O265">
        <v>33344.449999999997</v>
      </c>
      <c r="P265" t="s">
        <v>2362</v>
      </c>
      <c r="Q265" t="s">
        <v>2363</v>
      </c>
      <c r="R265" t="s">
        <v>2386</v>
      </c>
    </row>
    <row r="266" spans="1:18" x14ac:dyDescent="0.3">
      <c r="A266" t="s">
        <v>283</v>
      </c>
      <c r="B266" t="s">
        <v>6797</v>
      </c>
      <c r="C266" t="s">
        <v>7297</v>
      </c>
      <c r="D266">
        <v>30.02</v>
      </c>
      <c r="E266">
        <v>5.98</v>
      </c>
      <c r="F266" t="s">
        <v>11</v>
      </c>
      <c r="G266" t="s">
        <v>11</v>
      </c>
      <c r="H266" t="s">
        <v>25</v>
      </c>
      <c r="I266">
        <v>1</v>
      </c>
      <c r="J266" t="s">
        <v>12</v>
      </c>
      <c r="K266" t="s">
        <v>13</v>
      </c>
      <c r="L266" t="s">
        <v>16</v>
      </c>
      <c r="M266" s="1">
        <v>37953</v>
      </c>
      <c r="N266">
        <v>19</v>
      </c>
      <c r="O266">
        <v>33307.550000000003</v>
      </c>
      <c r="P266" t="s">
        <v>2362</v>
      </c>
      <c r="Q266" t="s">
        <v>2363</v>
      </c>
      <c r="R266" t="s">
        <v>2371</v>
      </c>
    </row>
    <row r="267" spans="1:18" x14ac:dyDescent="0.3">
      <c r="A267" t="s">
        <v>284</v>
      </c>
      <c r="B267" t="s">
        <v>6800</v>
      </c>
      <c r="C267" t="s">
        <v>7299</v>
      </c>
      <c r="D267">
        <v>37.82</v>
      </c>
      <c r="E267">
        <v>6.01</v>
      </c>
      <c r="F267" t="s">
        <v>11</v>
      </c>
      <c r="G267" t="s">
        <v>11</v>
      </c>
      <c r="H267" t="s">
        <v>11</v>
      </c>
      <c r="I267">
        <v>0</v>
      </c>
      <c r="J267" t="s">
        <v>12</v>
      </c>
      <c r="K267" t="s">
        <v>13</v>
      </c>
      <c r="L267" t="s">
        <v>16</v>
      </c>
      <c r="M267" s="1">
        <v>33158</v>
      </c>
      <c r="N267">
        <v>32</v>
      </c>
      <c r="O267">
        <v>33292.83</v>
      </c>
      <c r="P267" t="s">
        <v>2362</v>
      </c>
      <c r="Q267" t="s">
        <v>2366</v>
      </c>
      <c r="R267" t="s">
        <v>2386</v>
      </c>
    </row>
    <row r="268" spans="1:18" x14ac:dyDescent="0.3">
      <c r="A268" t="s">
        <v>285</v>
      </c>
      <c r="B268" t="s">
        <v>6797</v>
      </c>
      <c r="C268" t="s">
        <v>7300</v>
      </c>
      <c r="D268">
        <v>33.14</v>
      </c>
      <c r="E268">
        <v>5.67</v>
      </c>
      <c r="F268" t="s">
        <v>12</v>
      </c>
      <c r="G268" t="s">
        <v>11</v>
      </c>
      <c r="H268" t="s">
        <v>11</v>
      </c>
      <c r="I268">
        <v>0</v>
      </c>
      <c r="J268" t="s">
        <v>12</v>
      </c>
      <c r="K268" t="s">
        <v>13</v>
      </c>
      <c r="L268" t="s">
        <v>20</v>
      </c>
      <c r="M268" s="1">
        <v>31243</v>
      </c>
      <c r="N268">
        <v>37</v>
      </c>
      <c r="O268">
        <v>33121</v>
      </c>
      <c r="P268" t="s">
        <v>2362</v>
      </c>
      <c r="Q268" t="s">
        <v>2366</v>
      </c>
      <c r="R268" t="s">
        <v>2386</v>
      </c>
    </row>
    <row r="269" spans="1:18" x14ac:dyDescent="0.3">
      <c r="A269" t="s">
        <v>286</v>
      </c>
      <c r="B269" t="s">
        <v>6797</v>
      </c>
      <c r="C269" t="s">
        <v>7161</v>
      </c>
      <c r="D269">
        <v>25.14</v>
      </c>
      <c r="E269">
        <v>6.02</v>
      </c>
      <c r="F269" t="s">
        <v>12</v>
      </c>
      <c r="G269" t="s">
        <v>11</v>
      </c>
      <c r="H269" t="s">
        <v>25</v>
      </c>
      <c r="I269">
        <v>1</v>
      </c>
      <c r="J269" t="s">
        <v>12</v>
      </c>
      <c r="K269" t="s">
        <v>167</v>
      </c>
      <c r="L269" t="s">
        <v>16</v>
      </c>
      <c r="M269" s="1">
        <v>25506</v>
      </c>
      <c r="N269">
        <v>53</v>
      </c>
      <c r="O269">
        <v>33090.660000000003</v>
      </c>
      <c r="P269" t="s">
        <v>2362</v>
      </c>
      <c r="Q269" t="s">
        <v>2362</v>
      </c>
      <c r="R269" t="s">
        <v>2386</v>
      </c>
    </row>
    <row r="270" spans="1:18" x14ac:dyDescent="0.3">
      <c r="A270" t="s">
        <v>287</v>
      </c>
      <c r="B270" t="s">
        <v>6800</v>
      </c>
      <c r="C270" t="s">
        <v>7303</v>
      </c>
      <c r="D270">
        <v>20.18</v>
      </c>
      <c r="E270">
        <v>11.19</v>
      </c>
      <c r="F270" t="s">
        <v>11</v>
      </c>
      <c r="G270" t="s">
        <v>11</v>
      </c>
      <c r="H270" t="s">
        <v>11</v>
      </c>
      <c r="I270">
        <v>0</v>
      </c>
      <c r="J270" t="s">
        <v>12</v>
      </c>
      <c r="K270" t="s">
        <v>241</v>
      </c>
      <c r="L270" t="s">
        <v>14</v>
      </c>
      <c r="M270" s="1">
        <v>22828</v>
      </c>
      <c r="N270">
        <v>60</v>
      </c>
      <c r="O270">
        <v>33074.94</v>
      </c>
      <c r="P270" t="s">
        <v>2366</v>
      </c>
      <c r="Q270" t="s">
        <v>2362</v>
      </c>
      <c r="R270" t="s">
        <v>2386</v>
      </c>
    </row>
    <row r="271" spans="1:18" x14ac:dyDescent="0.3">
      <c r="A271" t="s">
        <v>288</v>
      </c>
      <c r="B271" t="s">
        <v>6800</v>
      </c>
      <c r="C271" t="s">
        <v>7304</v>
      </c>
      <c r="D271">
        <v>44.36</v>
      </c>
      <c r="E271">
        <v>5.1100000000000003</v>
      </c>
      <c r="F271" t="s">
        <v>11</v>
      </c>
      <c r="G271" t="s">
        <v>11</v>
      </c>
      <c r="H271" t="s">
        <v>11</v>
      </c>
      <c r="I271">
        <v>0</v>
      </c>
      <c r="J271" t="s">
        <v>12</v>
      </c>
      <c r="K271" t="s">
        <v>13</v>
      </c>
      <c r="L271" t="s">
        <v>20</v>
      </c>
      <c r="M271" s="1">
        <v>34543</v>
      </c>
      <c r="N271">
        <v>28</v>
      </c>
      <c r="O271">
        <v>33057.230000000003</v>
      </c>
      <c r="P271" t="s">
        <v>2366</v>
      </c>
      <c r="Q271" t="s">
        <v>2362</v>
      </c>
      <c r="R271" t="s">
        <v>2386</v>
      </c>
    </row>
    <row r="272" spans="1:18" x14ac:dyDescent="0.3">
      <c r="A272" t="s">
        <v>289</v>
      </c>
      <c r="B272" t="s">
        <v>6800</v>
      </c>
      <c r="C272" t="s">
        <v>7306</v>
      </c>
      <c r="D272">
        <v>23.82</v>
      </c>
      <c r="E272">
        <v>10.85</v>
      </c>
      <c r="F272" t="s">
        <v>12</v>
      </c>
      <c r="G272" t="s">
        <v>11</v>
      </c>
      <c r="H272" t="s">
        <v>11</v>
      </c>
      <c r="I272">
        <v>0</v>
      </c>
      <c r="J272" t="s">
        <v>12</v>
      </c>
      <c r="K272" t="s">
        <v>241</v>
      </c>
      <c r="L272" t="s">
        <v>14</v>
      </c>
      <c r="M272" s="1">
        <v>24663</v>
      </c>
      <c r="N272">
        <v>55</v>
      </c>
      <c r="O272">
        <v>33025.32</v>
      </c>
      <c r="P272" t="s">
        <v>2362</v>
      </c>
      <c r="Q272" t="s">
        <v>2363</v>
      </c>
      <c r="R272" t="s">
        <v>2386</v>
      </c>
    </row>
    <row r="273" spans="1:18" x14ac:dyDescent="0.3">
      <c r="A273" t="s">
        <v>290</v>
      </c>
      <c r="B273" t="s">
        <v>6800</v>
      </c>
      <c r="C273" t="s">
        <v>7308</v>
      </c>
      <c r="D273">
        <v>45</v>
      </c>
      <c r="E273">
        <v>5.24</v>
      </c>
      <c r="F273" t="s">
        <v>12</v>
      </c>
      <c r="G273" t="s">
        <v>11</v>
      </c>
      <c r="H273" t="s">
        <v>11</v>
      </c>
      <c r="I273">
        <v>1</v>
      </c>
      <c r="J273" t="s">
        <v>12</v>
      </c>
      <c r="K273" t="s">
        <v>13</v>
      </c>
      <c r="L273" t="s">
        <v>20</v>
      </c>
      <c r="M273" s="1">
        <v>34888</v>
      </c>
      <c r="N273">
        <v>27</v>
      </c>
      <c r="O273">
        <v>33017.46</v>
      </c>
      <c r="P273" t="s">
        <v>2366</v>
      </c>
      <c r="Q273" t="s">
        <v>2366</v>
      </c>
      <c r="R273" t="s">
        <v>2386</v>
      </c>
    </row>
    <row r="274" spans="1:18" x14ac:dyDescent="0.3">
      <c r="A274" t="s">
        <v>291</v>
      </c>
      <c r="B274" t="s">
        <v>6800</v>
      </c>
      <c r="C274" t="s">
        <v>7309</v>
      </c>
      <c r="D274">
        <v>26.62</v>
      </c>
      <c r="E274">
        <v>10.08</v>
      </c>
      <c r="F274" t="s">
        <v>11</v>
      </c>
      <c r="G274" t="s">
        <v>11</v>
      </c>
      <c r="H274" t="s">
        <v>11</v>
      </c>
      <c r="I274">
        <v>0</v>
      </c>
      <c r="J274" t="s">
        <v>12</v>
      </c>
      <c r="K274" t="s">
        <v>167</v>
      </c>
      <c r="L274" t="s">
        <v>14</v>
      </c>
      <c r="M274" s="1">
        <v>26169</v>
      </c>
      <c r="N274">
        <v>51</v>
      </c>
      <c r="O274">
        <v>32947.629999999997</v>
      </c>
      <c r="P274" t="s">
        <v>2362</v>
      </c>
      <c r="Q274" t="s">
        <v>2366</v>
      </c>
      <c r="R274" t="s">
        <v>2386</v>
      </c>
    </row>
    <row r="275" spans="1:18" x14ac:dyDescent="0.3">
      <c r="A275" t="s">
        <v>292</v>
      </c>
      <c r="B275" t="s">
        <v>6800</v>
      </c>
      <c r="C275" t="s">
        <v>7311</v>
      </c>
      <c r="D275">
        <v>32.67</v>
      </c>
      <c r="E275">
        <v>10.97</v>
      </c>
      <c r="F275" t="s">
        <v>12</v>
      </c>
      <c r="G275" t="s">
        <v>11</v>
      </c>
      <c r="H275" t="s">
        <v>11</v>
      </c>
      <c r="I275">
        <v>0</v>
      </c>
      <c r="J275" t="s">
        <v>12</v>
      </c>
      <c r="K275" t="s">
        <v>13</v>
      </c>
      <c r="L275" t="s">
        <v>14</v>
      </c>
      <c r="M275" s="1">
        <v>29907</v>
      </c>
      <c r="N275">
        <v>41</v>
      </c>
      <c r="O275">
        <v>32906.69</v>
      </c>
      <c r="P275" t="s">
        <v>2362</v>
      </c>
      <c r="Q275" t="s">
        <v>2363</v>
      </c>
      <c r="R275" t="s">
        <v>2386</v>
      </c>
    </row>
    <row r="276" spans="1:18" x14ac:dyDescent="0.3">
      <c r="A276" t="s">
        <v>293</v>
      </c>
      <c r="B276" t="s">
        <v>6800</v>
      </c>
      <c r="C276" t="s">
        <v>7313</v>
      </c>
      <c r="D276">
        <v>44.44</v>
      </c>
      <c r="E276">
        <v>4.9000000000000004</v>
      </c>
      <c r="F276" t="s">
        <v>12</v>
      </c>
      <c r="G276" t="s">
        <v>11</v>
      </c>
      <c r="H276" t="s">
        <v>11</v>
      </c>
      <c r="I276">
        <v>1</v>
      </c>
      <c r="J276" t="s">
        <v>12</v>
      </c>
      <c r="K276" t="s">
        <v>13</v>
      </c>
      <c r="L276" t="s">
        <v>20</v>
      </c>
      <c r="M276" s="1">
        <v>35037</v>
      </c>
      <c r="N276">
        <v>27</v>
      </c>
      <c r="O276">
        <v>32827.51</v>
      </c>
      <c r="P276" t="s">
        <v>2366</v>
      </c>
      <c r="Q276" t="s">
        <v>2362</v>
      </c>
      <c r="R276" t="s">
        <v>2386</v>
      </c>
    </row>
    <row r="277" spans="1:18" x14ac:dyDescent="0.3">
      <c r="A277" t="s">
        <v>294</v>
      </c>
      <c r="B277" t="s">
        <v>6800</v>
      </c>
      <c r="C277" t="s">
        <v>7315</v>
      </c>
      <c r="D277">
        <v>28.31</v>
      </c>
      <c r="E277">
        <v>5.33</v>
      </c>
      <c r="F277" t="s">
        <v>11</v>
      </c>
      <c r="G277" t="s">
        <v>11</v>
      </c>
      <c r="H277" t="s">
        <v>11</v>
      </c>
      <c r="I277">
        <v>0</v>
      </c>
      <c r="J277" t="s">
        <v>12</v>
      </c>
      <c r="K277" t="s">
        <v>167</v>
      </c>
      <c r="L277" t="s">
        <v>20</v>
      </c>
      <c r="M277" s="1">
        <v>29567</v>
      </c>
      <c r="N277">
        <v>42</v>
      </c>
      <c r="O277">
        <v>32787.46</v>
      </c>
      <c r="P277" t="s">
        <v>2366</v>
      </c>
      <c r="Q277" t="s">
        <v>2363</v>
      </c>
      <c r="R277" t="s">
        <v>2371</v>
      </c>
    </row>
    <row r="278" spans="1:18" x14ac:dyDescent="0.3">
      <c r="A278" t="s">
        <v>295</v>
      </c>
      <c r="B278" t="s">
        <v>6800</v>
      </c>
      <c r="C278" t="s">
        <v>7316</v>
      </c>
      <c r="D278">
        <v>25.05</v>
      </c>
      <c r="E278">
        <v>4.6100000000000003</v>
      </c>
      <c r="F278" t="s">
        <v>11</v>
      </c>
      <c r="G278" t="s">
        <v>11</v>
      </c>
      <c r="H278" t="s">
        <v>11</v>
      </c>
      <c r="I278">
        <v>2</v>
      </c>
      <c r="J278" t="s">
        <v>12</v>
      </c>
      <c r="K278" t="s">
        <v>167</v>
      </c>
      <c r="L278" t="s">
        <v>20</v>
      </c>
      <c r="M278" s="1">
        <v>26610</v>
      </c>
      <c r="N278">
        <v>50</v>
      </c>
      <c r="O278">
        <v>32765.33</v>
      </c>
      <c r="P278" t="s">
        <v>2362</v>
      </c>
      <c r="Q278" t="s">
        <v>2362</v>
      </c>
      <c r="R278" t="s">
        <v>2371</v>
      </c>
    </row>
    <row r="279" spans="1:18" x14ac:dyDescent="0.3">
      <c r="A279" t="s">
        <v>296</v>
      </c>
      <c r="B279" t="s">
        <v>6800</v>
      </c>
      <c r="C279" t="s">
        <v>7318</v>
      </c>
      <c r="D279">
        <v>28.34</v>
      </c>
      <c r="E279">
        <v>8.18</v>
      </c>
      <c r="F279" t="s">
        <v>11</v>
      </c>
      <c r="G279" t="s">
        <v>11</v>
      </c>
      <c r="H279" t="s">
        <v>11</v>
      </c>
      <c r="I279">
        <v>0</v>
      </c>
      <c r="J279" t="s">
        <v>12</v>
      </c>
      <c r="K279" t="s">
        <v>167</v>
      </c>
      <c r="L279" t="s">
        <v>14</v>
      </c>
      <c r="M279" s="1">
        <v>27369</v>
      </c>
      <c r="N279">
        <v>48</v>
      </c>
      <c r="O279">
        <v>32760.48</v>
      </c>
      <c r="P279" t="s">
        <v>2366</v>
      </c>
      <c r="Q279" t="s">
        <v>2366</v>
      </c>
      <c r="R279" t="s">
        <v>2386</v>
      </c>
    </row>
    <row r="280" spans="1:18" x14ac:dyDescent="0.3">
      <c r="A280" t="s">
        <v>297</v>
      </c>
      <c r="B280" t="s">
        <v>6797</v>
      </c>
      <c r="C280" t="s">
        <v>7143</v>
      </c>
      <c r="D280">
        <v>17.765000000000001</v>
      </c>
      <c r="E280">
        <v>5.62</v>
      </c>
      <c r="F280" t="s">
        <v>11</v>
      </c>
      <c r="G280" t="s">
        <v>11</v>
      </c>
      <c r="H280" t="s">
        <v>11</v>
      </c>
      <c r="I280">
        <v>0</v>
      </c>
      <c r="J280" t="s">
        <v>12</v>
      </c>
      <c r="K280" t="s">
        <v>298</v>
      </c>
      <c r="L280" t="s">
        <v>20</v>
      </c>
      <c r="M280" s="1">
        <v>33063</v>
      </c>
      <c r="N280">
        <v>32</v>
      </c>
      <c r="O280">
        <v>32734.19</v>
      </c>
      <c r="P280" t="s">
        <v>2362</v>
      </c>
      <c r="Q280" t="s">
        <v>2366</v>
      </c>
      <c r="R280" t="s">
        <v>2371</v>
      </c>
    </row>
    <row r="281" spans="1:18" x14ac:dyDescent="0.3">
      <c r="A281" t="s">
        <v>299</v>
      </c>
      <c r="B281" t="s">
        <v>6800</v>
      </c>
      <c r="C281" t="s">
        <v>7321</v>
      </c>
      <c r="D281">
        <v>36.119999999999997</v>
      </c>
      <c r="E281">
        <v>5.82</v>
      </c>
      <c r="F281" t="s">
        <v>11</v>
      </c>
      <c r="G281" t="s">
        <v>11</v>
      </c>
      <c r="H281" t="s">
        <v>11</v>
      </c>
      <c r="I281">
        <v>0</v>
      </c>
      <c r="J281" t="s">
        <v>12</v>
      </c>
      <c r="K281" t="s">
        <v>13</v>
      </c>
      <c r="L281" t="s">
        <v>16</v>
      </c>
      <c r="M281" s="1">
        <v>33146</v>
      </c>
      <c r="N281">
        <v>32</v>
      </c>
      <c r="O281">
        <v>32716.2</v>
      </c>
      <c r="P281" t="s">
        <v>2366</v>
      </c>
      <c r="Q281" t="s">
        <v>2362</v>
      </c>
      <c r="R281" t="s">
        <v>2386</v>
      </c>
    </row>
    <row r="282" spans="1:18" x14ac:dyDescent="0.3">
      <c r="A282" t="s">
        <v>300</v>
      </c>
      <c r="B282" t="s">
        <v>6797</v>
      </c>
      <c r="C282" t="s">
        <v>7323</v>
      </c>
      <c r="D282">
        <v>23.19</v>
      </c>
      <c r="E282">
        <v>7.66</v>
      </c>
      <c r="F282" t="s">
        <v>11</v>
      </c>
      <c r="G282" t="s">
        <v>11</v>
      </c>
      <c r="H282" t="s">
        <v>11</v>
      </c>
      <c r="I282">
        <v>0</v>
      </c>
      <c r="J282" t="s">
        <v>12</v>
      </c>
      <c r="K282" t="s">
        <v>241</v>
      </c>
      <c r="L282" t="s">
        <v>14</v>
      </c>
      <c r="M282" s="1">
        <v>25143</v>
      </c>
      <c r="N282">
        <v>54</v>
      </c>
      <c r="O282">
        <v>32686.080000000002</v>
      </c>
      <c r="P282" t="s">
        <v>2362</v>
      </c>
      <c r="Q282" t="s">
        <v>2363</v>
      </c>
      <c r="R282" t="s">
        <v>2386</v>
      </c>
    </row>
    <row r="283" spans="1:18" x14ac:dyDescent="0.3">
      <c r="A283" t="s">
        <v>301</v>
      </c>
      <c r="B283" t="s">
        <v>6800</v>
      </c>
      <c r="C283" t="s">
        <v>6980</v>
      </c>
      <c r="D283">
        <v>35.99</v>
      </c>
      <c r="E283">
        <v>4.2300000000000004</v>
      </c>
      <c r="F283" t="s">
        <v>11</v>
      </c>
      <c r="G283" t="s">
        <v>11</v>
      </c>
      <c r="H283" t="s">
        <v>11</v>
      </c>
      <c r="I283">
        <v>0</v>
      </c>
      <c r="J283" t="s">
        <v>12</v>
      </c>
      <c r="K283" t="s">
        <v>13</v>
      </c>
      <c r="L283" t="s">
        <v>20</v>
      </c>
      <c r="M283" s="1">
        <v>33067</v>
      </c>
      <c r="N283">
        <v>32</v>
      </c>
      <c r="O283">
        <v>32672.11</v>
      </c>
      <c r="P283" t="s">
        <v>2366</v>
      </c>
      <c r="Q283" t="s">
        <v>2366</v>
      </c>
      <c r="R283" t="s">
        <v>2386</v>
      </c>
    </row>
    <row r="284" spans="1:18" x14ac:dyDescent="0.3">
      <c r="A284" t="s">
        <v>302</v>
      </c>
      <c r="B284" t="s">
        <v>6800</v>
      </c>
      <c r="C284" t="s">
        <v>7326</v>
      </c>
      <c r="D284">
        <v>30.25</v>
      </c>
      <c r="E284">
        <v>5.58</v>
      </c>
      <c r="F284" t="s">
        <v>11</v>
      </c>
      <c r="G284" t="s">
        <v>11</v>
      </c>
      <c r="H284" t="s">
        <v>25</v>
      </c>
      <c r="I284">
        <v>1</v>
      </c>
      <c r="J284" t="s">
        <v>12</v>
      </c>
      <c r="K284" t="s">
        <v>13</v>
      </c>
      <c r="L284" t="s">
        <v>20</v>
      </c>
      <c r="M284" s="1">
        <v>37902</v>
      </c>
      <c r="N284">
        <v>19</v>
      </c>
      <c r="O284">
        <v>32548.34</v>
      </c>
      <c r="P284" t="s">
        <v>2366</v>
      </c>
      <c r="Q284" t="s">
        <v>2362</v>
      </c>
      <c r="R284" t="s">
        <v>2364</v>
      </c>
    </row>
    <row r="285" spans="1:18" x14ac:dyDescent="0.3">
      <c r="A285" t="s">
        <v>303</v>
      </c>
      <c r="B285" t="s">
        <v>6800</v>
      </c>
      <c r="C285" t="s">
        <v>7328</v>
      </c>
      <c r="D285">
        <v>26.24</v>
      </c>
      <c r="E285">
        <v>6.26</v>
      </c>
      <c r="F285" t="s">
        <v>12</v>
      </c>
      <c r="G285" t="s">
        <v>11</v>
      </c>
      <c r="H285" t="s">
        <v>11</v>
      </c>
      <c r="I285">
        <v>0</v>
      </c>
      <c r="J285" t="s">
        <v>12</v>
      </c>
      <c r="K285" t="s">
        <v>167</v>
      </c>
      <c r="L285" t="s">
        <v>16</v>
      </c>
      <c r="M285" s="1">
        <v>28022</v>
      </c>
      <c r="N285">
        <v>46</v>
      </c>
      <c r="O285">
        <v>32485.46</v>
      </c>
      <c r="P285" t="s">
        <v>2362</v>
      </c>
      <c r="Q285" t="s">
        <v>2366</v>
      </c>
      <c r="R285" t="s">
        <v>2386</v>
      </c>
    </row>
    <row r="286" spans="1:18" x14ac:dyDescent="0.3">
      <c r="A286" t="s">
        <v>304</v>
      </c>
      <c r="B286" t="s">
        <v>6800</v>
      </c>
      <c r="C286" t="s">
        <v>7330</v>
      </c>
      <c r="D286">
        <v>31.36</v>
      </c>
      <c r="E286">
        <v>10.6</v>
      </c>
      <c r="F286" t="s">
        <v>12</v>
      </c>
      <c r="G286" t="s">
        <v>11</v>
      </c>
      <c r="H286" t="s">
        <v>11</v>
      </c>
      <c r="I286">
        <v>0</v>
      </c>
      <c r="J286" t="s">
        <v>12</v>
      </c>
      <c r="K286" t="s">
        <v>13</v>
      </c>
      <c r="L286" t="s">
        <v>14</v>
      </c>
      <c r="M286" s="1">
        <v>29856</v>
      </c>
      <c r="N286">
        <v>41</v>
      </c>
      <c r="O286">
        <v>32462.35</v>
      </c>
      <c r="P286" t="s">
        <v>2362</v>
      </c>
      <c r="Q286" t="s">
        <v>2362</v>
      </c>
      <c r="R286" t="s">
        <v>2386</v>
      </c>
    </row>
    <row r="287" spans="1:18" x14ac:dyDescent="0.3">
      <c r="A287" t="s">
        <v>305</v>
      </c>
      <c r="B287" t="s">
        <v>6797</v>
      </c>
      <c r="C287" t="s">
        <v>7332</v>
      </c>
      <c r="D287">
        <v>25.69</v>
      </c>
      <c r="E287">
        <v>4.78</v>
      </c>
      <c r="F287" t="s">
        <v>12</v>
      </c>
      <c r="G287" t="s">
        <v>11</v>
      </c>
      <c r="H287" t="s">
        <v>11</v>
      </c>
      <c r="I287">
        <v>0</v>
      </c>
      <c r="J287" t="s">
        <v>12</v>
      </c>
      <c r="K287" t="s">
        <v>167</v>
      </c>
      <c r="L287" t="s">
        <v>20</v>
      </c>
      <c r="M287" s="1">
        <v>27981</v>
      </c>
      <c r="N287">
        <v>46</v>
      </c>
      <c r="O287">
        <v>32430.22</v>
      </c>
      <c r="P287" t="s">
        <v>2362</v>
      </c>
      <c r="Q287" t="s">
        <v>2363</v>
      </c>
      <c r="R287" t="s">
        <v>2386</v>
      </c>
    </row>
    <row r="288" spans="1:18" x14ac:dyDescent="0.3">
      <c r="A288" t="s">
        <v>306</v>
      </c>
      <c r="B288" t="s">
        <v>6797</v>
      </c>
      <c r="C288" t="s">
        <v>7334</v>
      </c>
      <c r="D288">
        <v>25.46</v>
      </c>
      <c r="E288">
        <v>6.03</v>
      </c>
      <c r="F288" t="s">
        <v>11</v>
      </c>
      <c r="G288" t="s">
        <v>11</v>
      </c>
      <c r="H288" t="s">
        <v>11</v>
      </c>
      <c r="I288">
        <v>2</v>
      </c>
      <c r="J288" t="s">
        <v>12</v>
      </c>
      <c r="K288" t="s">
        <v>167</v>
      </c>
      <c r="L288" t="s">
        <v>16</v>
      </c>
      <c r="M288" s="1">
        <v>26591</v>
      </c>
      <c r="N288">
        <v>50</v>
      </c>
      <c r="O288">
        <v>32428.63</v>
      </c>
      <c r="P288" t="s">
        <v>2362</v>
      </c>
      <c r="Q288" t="s">
        <v>2362</v>
      </c>
      <c r="R288" t="s">
        <v>2386</v>
      </c>
    </row>
    <row r="289" spans="1:18" x14ac:dyDescent="0.3">
      <c r="A289" t="s">
        <v>307</v>
      </c>
      <c r="B289" t="s">
        <v>6800</v>
      </c>
      <c r="C289" t="s">
        <v>7336</v>
      </c>
      <c r="D289">
        <v>31.83</v>
      </c>
      <c r="E289">
        <v>11.55</v>
      </c>
      <c r="F289" t="s">
        <v>12</v>
      </c>
      <c r="G289" t="s">
        <v>11</v>
      </c>
      <c r="H289" t="s">
        <v>11</v>
      </c>
      <c r="I289">
        <v>1</v>
      </c>
      <c r="J289" t="s">
        <v>12</v>
      </c>
      <c r="K289" t="s">
        <v>13</v>
      </c>
      <c r="L289" t="s">
        <v>14</v>
      </c>
      <c r="M289" s="1">
        <v>31748</v>
      </c>
      <c r="N289">
        <v>36</v>
      </c>
      <c r="O289">
        <v>32288.49</v>
      </c>
      <c r="P289" t="s">
        <v>2362</v>
      </c>
      <c r="Q289" t="s">
        <v>2362</v>
      </c>
      <c r="R289" t="s">
        <v>2386</v>
      </c>
    </row>
    <row r="290" spans="1:18" x14ac:dyDescent="0.3">
      <c r="A290" t="s">
        <v>308</v>
      </c>
      <c r="B290" t="s">
        <v>6800</v>
      </c>
      <c r="C290" t="s">
        <v>7337</v>
      </c>
      <c r="D290">
        <v>24.43</v>
      </c>
      <c r="E290">
        <v>7.59</v>
      </c>
      <c r="F290" t="s">
        <v>12</v>
      </c>
      <c r="G290" t="s">
        <v>11</v>
      </c>
      <c r="H290" t="s">
        <v>11</v>
      </c>
      <c r="I290">
        <v>1</v>
      </c>
      <c r="J290" t="s">
        <v>12</v>
      </c>
      <c r="K290" t="s">
        <v>241</v>
      </c>
      <c r="L290" t="s">
        <v>14</v>
      </c>
      <c r="M290" s="1">
        <v>27745</v>
      </c>
      <c r="N290">
        <v>47</v>
      </c>
      <c r="O290">
        <v>32259.96</v>
      </c>
      <c r="P290" t="s">
        <v>2362</v>
      </c>
      <c r="Q290" t="s">
        <v>2363</v>
      </c>
      <c r="R290" t="s">
        <v>2371</v>
      </c>
    </row>
    <row r="291" spans="1:18" x14ac:dyDescent="0.3">
      <c r="A291" t="s">
        <v>309</v>
      </c>
      <c r="B291" t="s">
        <v>6800</v>
      </c>
      <c r="C291" t="s">
        <v>7339</v>
      </c>
      <c r="D291">
        <v>41.9</v>
      </c>
      <c r="E291">
        <v>4.26</v>
      </c>
      <c r="F291" t="s">
        <v>11</v>
      </c>
      <c r="G291" t="s">
        <v>11</v>
      </c>
      <c r="H291" t="s">
        <v>11</v>
      </c>
      <c r="I291">
        <v>0</v>
      </c>
      <c r="J291" t="s">
        <v>12</v>
      </c>
      <c r="K291" t="s">
        <v>13</v>
      </c>
      <c r="L291" t="s">
        <v>20</v>
      </c>
      <c r="M291" s="1">
        <v>34585</v>
      </c>
      <c r="N291">
        <v>28</v>
      </c>
      <c r="O291">
        <v>32222.81</v>
      </c>
      <c r="P291" t="s">
        <v>2362</v>
      </c>
      <c r="Q291" t="s">
        <v>2366</v>
      </c>
      <c r="R291" t="s">
        <v>2386</v>
      </c>
    </row>
    <row r="292" spans="1:18" x14ac:dyDescent="0.3">
      <c r="A292" t="s">
        <v>310</v>
      </c>
      <c r="B292" t="s">
        <v>6800</v>
      </c>
      <c r="C292" t="s">
        <v>7340</v>
      </c>
      <c r="D292">
        <v>22.88</v>
      </c>
      <c r="E292">
        <v>5.9</v>
      </c>
      <c r="F292" t="s">
        <v>12</v>
      </c>
      <c r="G292" t="s">
        <v>11</v>
      </c>
      <c r="H292" t="s">
        <v>25</v>
      </c>
      <c r="I292">
        <v>1</v>
      </c>
      <c r="J292" t="s">
        <v>12</v>
      </c>
      <c r="K292" t="s">
        <v>241</v>
      </c>
      <c r="L292" t="s">
        <v>16</v>
      </c>
      <c r="M292" s="1">
        <v>25457</v>
      </c>
      <c r="N292">
        <v>53</v>
      </c>
      <c r="O292">
        <v>32192.76</v>
      </c>
      <c r="P292" t="s">
        <v>2366</v>
      </c>
      <c r="Q292" t="s">
        <v>2362</v>
      </c>
      <c r="R292" t="s">
        <v>2386</v>
      </c>
    </row>
    <row r="293" spans="1:18" x14ac:dyDescent="0.3">
      <c r="A293" t="s">
        <v>311</v>
      </c>
      <c r="B293" t="s">
        <v>6800</v>
      </c>
      <c r="C293" t="s">
        <v>7342</v>
      </c>
      <c r="D293">
        <v>29.734999999999999</v>
      </c>
      <c r="E293">
        <v>7.79</v>
      </c>
      <c r="F293" t="s">
        <v>11</v>
      </c>
      <c r="G293" t="s">
        <v>11</v>
      </c>
      <c r="H293" t="s">
        <v>11</v>
      </c>
      <c r="I293">
        <v>0</v>
      </c>
      <c r="J293" t="s">
        <v>11</v>
      </c>
      <c r="K293" t="s">
        <v>167</v>
      </c>
      <c r="L293" t="s">
        <v>14</v>
      </c>
      <c r="M293" s="1">
        <v>28804</v>
      </c>
      <c r="N293">
        <v>44</v>
      </c>
      <c r="O293">
        <v>32108.66</v>
      </c>
      <c r="P293" t="s">
        <v>2366</v>
      </c>
      <c r="Q293" t="s">
        <v>2363</v>
      </c>
      <c r="R293" t="s">
        <v>2678</v>
      </c>
    </row>
    <row r="294" spans="1:18" x14ac:dyDescent="0.3">
      <c r="A294" t="s">
        <v>312</v>
      </c>
      <c r="B294" t="s">
        <v>6800</v>
      </c>
      <c r="C294" t="s">
        <v>7344</v>
      </c>
      <c r="D294">
        <v>40.74</v>
      </c>
      <c r="E294">
        <v>5.28</v>
      </c>
      <c r="F294" t="s">
        <v>11</v>
      </c>
      <c r="G294" t="s">
        <v>11</v>
      </c>
      <c r="H294" t="s">
        <v>25</v>
      </c>
      <c r="I294">
        <v>1</v>
      </c>
      <c r="J294" t="s">
        <v>12</v>
      </c>
      <c r="K294" t="s">
        <v>13</v>
      </c>
      <c r="L294" t="s">
        <v>20</v>
      </c>
      <c r="M294" s="1">
        <v>34225</v>
      </c>
      <c r="N294">
        <v>29</v>
      </c>
      <c r="O294">
        <v>32086.21</v>
      </c>
      <c r="P294" t="s">
        <v>2366</v>
      </c>
      <c r="Q294" t="s">
        <v>2363</v>
      </c>
      <c r="R294" t="s">
        <v>2386</v>
      </c>
    </row>
    <row r="295" spans="1:18" x14ac:dyDescent="0.3">
      <c r="A295" t="s">
        <v>313</v>
      </c>
      <c r="B295" t="s">
        <v>6797</v>
      </c>
      <c r="C295" t="s">
        <v>7346</v>
      </c>
      <c r="D295">
        <v>24.14</v>
      </c>
      <c r="E295">
        <v>5.87</v>
      </c>
      <c r="F295" t="s">
        <v>11</v>
      </c>
      <c r="G295" t="s">
        <v>11</v>
      </c>
      <c r="H295" t="s">
        <v>11</v>
      </c>
      <c r="I295">
        <v>2</v>
      </c>
      <c r="J295" t="s">
        <v>12</v>
      </c>
      <c r="K295" t="s">
        <v>241</v>
      </c>
      <c r="L295" t="s">
        <v>16</v>
      </c>
      <c r="M295" s="1">
        <v>26563</v>
      </c>
      <c r="N295">
        <v>50</v>
      </c>
      <c r="O295">
        <v>31980.89</v>
      </c>
      <c r="P295" t="s">
        <v>2362</v>
      </c>
      <c r="Q295" t="s">
        <v>2366</v>
      </c>
      <c r="R295" t="s">
        <v>2386</v>
      </c>
    </row>
    <row r="296" spans="1:18" x14ac:dyDescent="0.3">
      <c r="A296" t="s">
        <v>314</v>
      </c>
      <c r="B296" t="s">
        <v>6800</v>
      </c>
      <c r="C296" t="s">
        <v>7348</v>
      </c>
      <c r="D296">
        <v>25.15</v>
      </c>
      <c r="E296">
        <v>9.08</v>
      </c>
      <c r="F296" t="s">
        <v>12</v>
      </c>
      <c r="G296" t="s">
        <v>11</v>
      </c>
      <c r="H296" t="s">
        <v>11</v>
      </c>
      <c r="I296">
        <v>1</v>
      </c>
      <c r="J296" t="s">
        <v>12</v>
      </c>
      <c r="K296" t="s">
        <v>167</v>
      </c>
      <c r="L296" t="s">
        <v>14</v>
      </c>
      <c r="M296" s="1">
        <v>27662</v>
      </c>
      <c r="N296">
        <v>47</v>
      </c>
      <c r="O296">
        <v>31897.1</v>
      </c>
      <c r="P296" t="s">
        <v>2362</v>
      </c>
      <c r="Q296" t="s">
        <v>2363</v>
      </c>
      <c r="R296" t="s">
        <v>2386</v>
      </c>
    </row>
    <row r="297" spans="1:18" x14ac:dyDescent="0.3">
      <c r="A297" t="s">
        <v>315</v>
      </c>
      <c r="B297" t="s">
        <v>6800</v>
      </c>
      <c r="C297" t="s">
        <v>7350</v>
      </c>
      <c r="D297">
        <v>28.71</v>
      </c>
      <c r="E297">
        <v>5.2</v>
      </c>
      <c r="F297" t="s">
        <v>11</v>
      </c>
      <c r="G297" t="s">
        <v>11</v>
      </c>
      <c r="H297" t="s">
        <v>11</v>
      </c>
      <c r="I297">
        <v>1</v>
      </c>
      <c r="J297" t="s">
        <v>12</v>
      </c>
      <c r="K297" t="s">
        <v>167</v>
      </c>
      <c r="L297" t="s">
        <v>20</v>
      </c>
      <c r="M297" s="1">
        <v>30935</v>
      </c>
      <c r="N297">
        <v>38</v>
      </c>
      <c r="O297">
        <v>31743.919999999998</v>
      </c>
      <c r="P297" t="s">
        <v>2362</v>
      </c>
      <c r="Q297" t="s">
        <v>2366</v>
      </c>
      <c r="R297" t="s">
        <v>2386</v>
      </c>
    </row>
    <row r="298" spans="1:18" x14ac:dyDescent="0.3">
      <c r="A298" t="s">
        <v>316</v>
      </c>
      <c r="B298" t="s">
        <v>6800</v>
      </c>
      <c r="C298" t="s">
        <v>7352</v>
      </c>
      <c r="D298">
        <v>23</v>
      </c>
      <c r="E298">
        <v>5.48</v>
      </c>
      <c r="F298" t="s">
        <v>11</v>
      </c>
      <c r="G298" t="s">
        <v>11</v>
      </c>
      <c r="H298" t="s">
        <v>11</v>
      </c>
      <c r="I298">
        <v>0</v>
      </c>
      <c r="J298" t="s">
        <v>12</v>
      </c>
      <c r="K298" t="s">
        <v>241</v>
      </c>
      <c r="L298" t="s">
        <v>20</v>
      </c>
      <c r="M298" s="1">
        <v>28412</v>
      </c>
      <c r="N298">
        <v>45</v>
      </c>
      <c r="O298">
        <v>31736.7</v>
      </c>
      <c r="P298" t="s">
        <v>2362</v>
      </c>
      <c r="Q298" t="s">
        <v>2362</v>
      </c>
      <c r="R298" t="s">
        <v>2371</v>
      </c>
    </row>
    <row r="299" spans="1:18" x14ac:dyDescent="0.3">
      <c r="A299" t="s">
        <v>317</v>
      </c>
      <c r="B299" t="s">
        <v>6797</v>
      </c>
      <c r="C299" t="s">
        <v>7354</v>
      </c>
      <c r="D299">
        <v>36.86</v>
      </c>
      <c r="E299">
        <v>11.95</v>
      </c>
      <c r="F299" t="s">
        <v>11</v>
      </c>
      <c r="G299" t="s">
        <v>11</v>
      </c>
      <c r="H299" t="s">
        <v>11</v>
      </c>
      <c r="I299">
        <v>0</v>
      </c>
      <c r="J299" t="s">
        <v>11</v>
      </c>
      <c r="K299" t="s">
        <v>13</v>
      </c>
      <c r="L299" t="s">
        <v>14</v>
      </c>
      <c r="M299" s="1">
        <v>22263</v>
      </c>
      <c r="N299">
        <v>62</v>
      </c>
      <c r="O299">
        <v>31620</v>
      </c>
      <c r="P299" t="s">
        <v>2362</v>
      </c>
      <c r="Q299" t="s">
        <v>2366</v>
      </c>
      <c r="R299" t="s">
        <v>2581</v>
      </c>
    </row>
    <row r="300" spans="1:18" x14ac:dyDescent="0.3">
      <c r="A300" t="s">
        <v>318</v>
      </c>
      <c r="B300" t="s">
        <v>6800</v>
      </c>
      <c r="C300" t="s">
        <v>7356</v>
      </c>
      <c r="D300">
        <v>24.25</v>
      </c>
      <c r="E300">
        <v>8.6999999999999993</v>
      </c>
      <c r="F300" t="s">
        <v>12</v>
      </c>
      <c r="G300" t="s">
        <v>11</v>
      </c>
      <c r="H300" t="s">
        <v>11</v>
      </c>
      <c r="I300">
        <v>1</v>
      </c>
      <c r="J300" t="s">
        <v>12</v>
      </c>
      <c r="K300" t="s">
        <v>241</v>
      </c>
      <c r="L300" t="s">
        <v>14</v>
      </c>
      <c r="M300" s="1">
        <v>27696</v>
      </c>
      <c r="N300">
        <v>47</v>
      </c>
      <c r="O300">
        <v>31591.82</v>
      </c>
      <c r="P300" t="s">
        <v>2362</v>
      </c>
      <c r="Q300" t="s">
        <v>2366</v>
      </c>
      <c r="R300" t="s">
        <v>2386</v>
      </c>
    </row>
    <row r="301" spans="1:18" x14ac:dyDescent="0.3">
      <c r="A301" t="s">
        <v>319</v>
      </c>
      <c r="B301" t="s">
        <v>6797</v>
      </c>
      <c r="C301" t="s">
        <v>7358</v>
      </c>
      <c r="D301">
        <v>23.85</v>
      </c>
      <c r="E301">
        <v>7.84</v>
      </c>
      <c r="F301" t="s">
        <v>11</v>
      </c>
      <c r="G301" t="s">
        <v>11</v>
      </c>
      <c r="H301" t="s">
        <v>11</v>
      </c>
      <c r="I301">
        <v>0</v>
      </c>
      <c r="J301" t="s">
        <v>12</v>
      </c>
      <c r="K301" t="s">
        <v>241</v>
      </c>
      <c r="L301" t="s">
        <v>14</v>
      </c>
      <c r="M301" s="1">
        <v>27310</v>
      </c>
      <c r="N301">
        <v>48</v>
      </c>
      <c r="O301">
        <v>31368.81</v>
      </c>
      <c r="P301" t="s">
        <v>2362</v>
      </c>
      <c r="Q301" t="s">
        <v>2363</v>
      </c>
      <c r="R301" t="s">
        <v>2386</v>
      </c>
    </row>
    <row r="302" spans="1:18" x14ac:dyDescent="0.3">
      <c r="A302" t="s">
        <v>320</v>
      </c>
      <c r="B302" t="s">
        <v>6800</v>
      </c>
      <c r="C302" t="s">
        <v>7255</v>
      </c>
      <c r="D302">
        <v>40.020000000000003</v>
      </c>
      <c r="E302">
        <v>5.19</v>
      </c>
      <c r="F302" t="s">
        <v>12</v>
      </c>
      <c r="G302" t="s">
        <v>11</v>
      </c>
      <c r="H302" t="s">
        <v>11</v>
      </c>
      <c r="I302">
        <v>1</v>
      </c>
      <c r="J302" t="s">
        <v>12</v>
      </c>
      <c r="K302" t="s">
        <v>13</v>
      </c>
      <c r="L302" t="s">
        <v>20</v>
      </c>
      <c r="M302" s="1">
        <v>34969</v>
      </c>
      <c r="N302">
        <v>27</v>
      </c>
      <c r="O302">
        <v>31328.27</v>
      </c>
      <c r="P302" t="s">
        <v>2362</v>
      </c>
      <c r="Q302" t="s">
        <v>2362</v>
      </c>
      <c r="R302" t="s">
        <v>2386</v>
      </c>
    </row>
    <row r="303" spans="1:18" x14ac:dyDescent="0.3">
      <c r="A303" t="s">
        <v>321</v>
      </c>
      <c r="B303" t="s">
        <v>6797</v>
      </c>
      <c r="C303" t="s">
        <v>7361</v>
      </c>
      <c r="D303">
        <v>19.170000000000002</v>
      </c>
      <c r="E303">
        <v>8.41</v>
      </c>
      <c r="F303" t="s">
        <v>11</v>
      </c>
      <c r="G303" t="s">
        <v>11</v>
      </c>
      <c r="H303" t="s">
        <v>11</v>
      </c>
      <c r="I303">
        <v>0</v>
      </c>
      <c r="J303" t="s">
        <v>12</v>
      </c>
      <c r="K303" t="s">
        <v>241</v>
      </c>
      <c r="L303" t="s">
        <v>14</v>
      </c>
      <c r="M303" s="1">
        <v>25028</v>
      </c>
      <c r="N303">
        <v>54</v>
      </c>
      <c r="O303">
        <v>31322.53</v>
      </c>
      <c r="P303" t="s">
        <v>2362</v>
      </c>
      <c r="Q303" t="s">
        <v>2366</v>
      </c>
      <c r="R303" t="s">
        <v>2386</v>
      </c>
    </row>
    <row r="304" spans="1:18" x14ac:dyDescent="0.3">
      <c r="A304" t="s">
        <v>322</v>
      </c>
      <c r="B304" t="s">
        <v>6800</v>
      </c>
      <c r="C304" t="s">
        <v>7362</v>
      </c>
      <c r="D304">
        <v>43.53</v>
      </c>
      <c r="E304">
        <v>5.86</v>
      </c>
      <c r="F304" t="s">
        <v>12</v>
      </c>
      <c r="G304" t="s">
        <v>12</v>
      </c>
      <c r="H304" t="s">
        <v>11</v>
      </c>
      <c r="I304">
        <v>2</v>
      </c>
      <c r="J304" t="s">
        <v>12</v>
      </c>
      <c r="K304" t="s">
        <v>13</v>
      </c>
      <c r="L304" t="s">
        <v>16</v>
      </c>
      <c r="M304" s="1">
        <v>36729</v>
      </c>
      <c r="N304">
        <v>22</v>
      </c>
      <c r="O304">
        <v>31234.560000000001</v>
      </c>
      <c r="P304" t="s">
        <v>2366</v>
      </c>
      <c r="Q304" t="s">
        <v>2366</v>
      </c>
      <c r="R304" t="s">
        <v>2386</v>
      </c>
    </row>
    <row r="305" spans="1:18" x14ac:dyDescent="0.3">
      <c r="A305" t="s">
        <v>323</v>
      </c>
      <c r="B305" t="s">
        <v>6797</v>
      </c>
      <c r="C305" t="s">
        <v>7364</v>
      </c>
      <c r="D305">
        <v>46.06</v>
      </c>
      <c r="E305">
        <v>4.18</v>
      </c>
      <c r="F305" t="s">
        <v>11</v>
      </c>
      <c r="G305" t="s">
        <v>12</v>
      </c>
      <c r="H305" t="s">
        <v>11</v>
      </c>
      <c r="I305">
        <v>1</v>
      </c>
      <c r="J305" t="s">
        <v>12</v>
      </c>
      <c r="K305" t="s">
        <v>13</v>
      </c>
      <c r="L305" t="s">
        <v>20</v>
      </c>
      <c r="M305" s="1">
        <v>38300</v>
      </c>
      <c r="N305">
        <v>18</v>
      </c>
      <c r="O305">
        <v>31196.61</v>
      </c>
      <c r="P305" t="s">
        <v>2362</v>
      </c>
      <c r="Q305" t="s">
        <v>2366</v>
      </c>
      <c r="R305" t="s">
        <v>2386</v>
      </c>
    </row>
    <row r="306" spans="1:18" x14ac:dyDescent="0.3">
      <c r="A306" t="s">
        <v>324</v>
      </c>
      <c r="B306" t="s">
        <v>6797</v>
      </c>
      <c r="C306" t="s">
        <v>7366</v>
      </c>
      <c r="D306">
        <v>29.92</v>
      </c>
      <c r="E306">
        <v>11.99</v>
      </c>
      <c r="F306" t="s">
        <v>12</v>
      </c>
      <c r="G306" t="s">
        <v>11</v>
      </c>
      <c r="H306" t="s">
        <v>11</v>
      </c>
      <c r="I306">
        <v>2</v>
      </c>
      <c r="J306" t="s">
        <v>12</v>
      </c>
      <c r="K306" t="s">
        <v>167</v>
      </c>
      <c r="L306" t="s">
        <v>14</v>
      </c>
      <c r="M306" s="1">
        <v>22533</v>
      </c>
      <c r="N306">
        <v>61</v>
      </c>
      <c r="O306">
        <v>30942.19</v>
      </c>
      <c r="P306" t="s">
        <v>2362</v>
      </c>
      <c r="Q306" t="s">
        <v>2362</v>
      </c>
      <c r="R306" t="s">
        <v>2364</v>
      </c>
    </row>
    <row r="307" spans="1:18" x14ac:dyDescent="0.3">
      <c r="A307" t="s">
        <v>325</v>
      </c>
      <c r="B307" t="s">
        <v>6797</v>
      </c>
      <c r="C307" t="s">
        <v>7249</v>
      </c>
      <c r="D307">
        <v>28.46</v>
      </c>
      <c r="E307">
        <v>4.8499999999999996</v>
      </c>
      <c r="F307" t="s">
        <v>12</v>
      </c>
      <c r="G307" t="s">
        <v>11</v>
      </c>
      <c r="H307" t="s">
        <v>11</v>
      </c>
      <c r="I307">
        <v>1</v>
      </c>
      <c r="J307" t="s">
        <v>12</v>
      </c>
      <c r="K307" t="s">
        <v>167</v>
      </c>
      <c r="L307" t="s">
        <v>20</v>
      </c>
      <c r="M307" s="1">
        <v>32391</v>
      </c>
      <c r="N307">
        <v>34</v>
      </c>
      <c r="O307">
        <v>30763.01</v>
      </c>
      <c r="P307" t="s">
        <v>2362</v>
      </c>
      <c r="Q307" t="s">
        <v>2366</v>
      </c>
      <c r="R307" t="s">
        <v>2386</v>
      </c>
    </row>
    <row r="308" spans="1:18" x14ac:dyDescent="0.3">
      <c r="A308" t="s">
        <v>326</v>
      </c>
      <c r="B308" t="s">
        <v>6797</v>
      </c>
      <c r="C308" t="s">
        <v>7369</v>
      </c>
      <c r="D308">
        <v>24.56</v>
      </c>
      <c r="E308">
        <v>6.18</v>
      </c>
      <c r="F308" t="s">
        <v>12</v>
      </c>
      <c r="G308" t="s">
        <v>11</v>
      </c>
      <c r="H308" t="s">
        <v>25</v>
      </c>
      <c r="I308">
        <v>1</v>
      </c>
      <c r="J308" t="s">
        <v>12</v>
      </c>
      <c r="K308" t="s">
        <v>241</v>
      </c>
      <c r="L308" t="s">
        <v>16</v>
      </c>
      <c r="M308" s="1">
        <v>30671</v>
      </c>
      <c r="N308">
        <v>39</v>
      </c>
      <c r="O308">
        <v>30724.44</v>
      </c>
      <c r="P308" t="s">
        <v>2362</v>
      </c>
      <c r="Q308" t="s">
        <v>2363</v>
      </c>
      <c r="R308" t="s">
        <v>2386</v>
      </c>
    </row>
    <row r="309" spans="1:18" x14ac:dyDescent="0.3">
      <c r="A309" t="s">
        <v>327</v>
      </c>
      <c r="B309" t="s">
        <v>6800</v>
      </c>
      <c r="C309" t="s">
        <v>7370</v>
      </c>
      <c r="D309">
        <v>41.19</v>
      </c>
      <c r="E309">
        <v>6.37</v>
      </c>
      <c r="F309" t="s">
        <v>11</v>
      </c>
      <c r="G309" t="s">
        <v>11</v>
      </c>
      <c r="H309" t="s">
        <v>11</v>
      </c>
      <c r="I309">
        <v>0</v>
      </c>
      <c r="J309" t="s">
        <v>12</v>
      </c>
      <c r="K309" t="s">
        <v>13</v>
      </c>
      <c r="L309" t="s">
        <v>16</v>
      </c>
      <c r="M309" s="1">
        <v>36424</v>
      </c>
      <c r="N309">
        <v>23</v>
      </c>
      <c r="O309">
        <v>30697.71</v>
      </c>
      <c r="P309" t="s">
        <v>2366</v>
      </c>
      <c r="Q309" t="s">
        <v>2362</v>
      </c>
      <c r="R309" t="s">
        <v>2386</v>
      </c>
    </row>
    <row r="310" spans="1:18" x14ac:dyDescent="0.3">
      <c r="A310" t="s">
        <v>328</v>
      </c>
      <c r="B310" t="s">
        <v>6797</v>
      </c>
      <c r="C310" t="s">
        <v>7372</v>
      </c>
      <c r="D310">
        <v>18.63</v>
      </c>
      <c r="E310">
        <v>9.81</v>
      </c>
      <c r="F310" t="s">
        <v>12</v>
      </c>
      <c r="G310" t="s">
        <v>11</v>
      </c>
      <c r="H310" t="s">
        <v>11</v>
      </c>
      <c r="I310">
        <v>2</v>
      </c>
      <c r="J310" t="s">
        <v>12</v>
      </c>
      <c r="K310" t="s">
        <v>241</v>
      </c>
      <c r="L310" t="s">
        <v>14</v>
      </c>
      <c r="M310" s="1">
        <v>25883</v>
      </c>
      <c r="N310">
        <v>52</v>
      </c>
      <c r="O310">
        <v>30625.65</v>
      </c>
      <c r="P310" t="s">
        <v>2362</v>
      </c>
      <c r="Q310" t="s">
        <v>2363</v>
      </c>
      <c r="R310" t="s">
        <v>2386</v>
      </c>
    </row>
    <row r="311" spans="1:18" x14ac:dyDescent="0.3">
      <c r="A311" t="s">
        <v>329</v>
      </c>
      <c r="B311" t="s">
        <v>6797</v>
      </c>
      <c r="C311" t="s">
        <v>7374</v>
      </c>
      <c r="D311">
        <v>26.26</v>
      </c>
      <c r="E311">
        <v>11.8</v>
      </c>
      <c r="F311" t="s">
        <v>12</v>
      </c>
      <c r="G311" t="s">
        <v>11</v>
      </c>
      <c r="H311" t="s">
        <v>11</v>
      </c>
      <c r="I311">
        <v>1</v>
      </c>
      <c r="J311" t="s">
        <v>12</v>
      </c>
      <c r="K311" t="s">
        <v>167</v>
      </c>
      <c r="L311" t="s">
        <v>14</v>
      </c>
      <c r="M311" s="1">
        <v>31634</v>
      </c>
      <c r="N311">
        <v>36</v>
      </c>
      <c r="O311">
        <v>30530.5</v>
      </c>
      <c r="P311" t="s">
        <v>2362</v>
      </c>
      <c r="Q311" t="s">
        <v>2366</v>
      </c>
      <c r="R311" t="s">
        <v>2386</v>
      </c>
    </row>
    <row r="312" spans="1:18" x14ac:dyDescent="0.3">
      <c r="A312" t="s">
        <v>330</v>
      </c>
      <c r="B312" t="s">
        <v>6800</v>
      </c>
      <c r="C312" t="s">
        <v>6934</v>
      </c>
      <c r="D312">
        <v>22.37</v>
      </c>
      <c r="E312">
        <v>5.86</v>
      </c>
      <c r="F312" t="s">
        <v>12</v>
      </c>
      <c r="G312" t="s">
        <v>11</v>
      </c>
      <c r="H312" t="s">
        <v>25</v>
      </c>
      <c r="I312">
        <v>1</v>
      </c>
      <c r="J312" t="s">
        <v>12</v>
      </c>
      <c r="K312" t="s">
        <v>241</v>
      </c>
      <c r="L312" t="s">
        <v>16</v>
      </c>
      <c r="M312" s="1">
        <v>30562</v>
      </c>
      <c r="N312">
        <v>39</v>
      </c>
      <c r="O312">
        <v>30457.37</v>
      </c>
      <c r="P312" t="s">
        <v>2362</v>
      </c>
      <c r="Q312" t="s">
        <v>2366</v>
      </c>
      <c r="R312" t="s">
        <v>2371</v>
      </c>
    </row>
    <row r="313" spans="1:18" x14ac:dyDescent="0.3">
      <c r="A313" t="s">
        <v>331</v>
      </c>
      <c r="B313" t="s">
        <v>6800</v>
      </c>
      <c r="C313" t="s">
        <v>7377</v>
      </c>
      <c r="D313">
        <v>39.619999999999997</v>
      </c>
      <c r="E313">
        <v>4.28</v>
      </c>
      <c r="F313" t="s">
        <v>11</v>
      </c>
      <c r="G313" t="s">
        <v>11</v>
      </c>
      <c r="H313" t="s">
        <v>11</v>
      </c>
      <c r="I313">
        <v>1</v>
      </c>
      <c r="J313" t="s">
        <v>12</v>
      </c>
      <c r="K313" t="s">
        <v>13</v>
      </c>
      <c r="L313" t="s">
        <v>20</v>
      </c>
      <c r="M313" s="1">
        <v>36096</v>
      </c>
      <c r="N313">
        <v>24</v>
      </c>
      <c r="O313">
        <v>30422.03</v>
      </c>
      <c r="P313" t="s">
        <v>2362</v>
      </c>
      <c r="Q313" t="s">
        <v>2363</v>
      </c>
      <c r="R313" t="s">
        <v>2386</v>
      </c>
    </row>
    <row r="314" spans="1:18" x14ac:dyDescent="0.3">
      <c r="A314" t="s">
        <v>332</v>
      </c>
      <c r="B314" t="s">
        <v>6800</v>
      </c>
      <c r="C314" t="s">
        <v>7379</v>
      </c>
      <c r="D314">
        <v>18.329999999999998</v>
      </c>
      <c r="E314">
        <v>4.16</v>
      </c>
      <c r="F314" t="s">
        <v>12</v>
      </c>
      <c r="G314" t="s">
        <v>11</v>
      </c>
      <c r="H314" t="s">
        <v>11</v>
      </c>
      <c r="I314">
        <v>0</v>
      </c>
      <c r="J314" t="s">
        <v>12</v>
      </c>
      <c r="K314" t="s">
        <v>298</v>
      </c>
      <c r="L314" t="s">
        <v>20</v>
      </c>
      <c r="M314" s="1">
        <v>28006</v>
      </c>
      <c r="N314">
        <v>46</v>
      </c>
      <c r="O314">
        <v>30409.53</v>
      </c>
      <c r="P314" t="s">
        <v>2362</v>
      </c>
      <c r="Q314" t="s">
        <v>2363</v>
      </c>
      <c r="R314" t="s">
        <v>2371</v>
      </c>
    </row>
    <row r="315" spans="1:18" x14ac:dyDescent="0.3">
      <c r="A315" t="s">
        <v>333</v>
      </c>
      <c r="B315" t="s">
        <v>6797</v>
      </c>
      <c r="C315" t="s">
        <v>7381</v>
      </c>
      <c r="D315">
        <v>17.11</v>
      </c>
      <c r="E315">
        <v>4.9800000000000004</v>
      </c>
      <c r="F315" t="s">
        <v>12</v>
      </c>
      <c r="G315" t="s">
        <v>11</v>
      </c>
      <c r="H315" t="s">
        <v>25</v>
      </c>
      <c r="I315">
        <v>1</v>
      </c>
      <c r="J315" t="s">
        <v>12</v>
      </c>
      <c r="K315" t="s">
        <v>298</v>
      </c>
      <c r="L315" t="s">
        <v>20</v>
      </c>
      <c r="M315" s="1">
        <v>25414</v>
      </c>
      <c r="N315">
        <v>53</v>
      </c>
      <c r="O315">
        <v>30366.93</v>
      </c>
      <c r="P315" t="s">
        <v>2362</v>
      </c>
      <c r="Q315" t="s">
        <v>2362</v>
      </c>
      <c r="R315" t="s">
        <v>2386</v>
      </c>
    </row>
    <row r="316" spans="1:18" x14ac:dyDescent="0.3">
      <c r="A316" t="s">
        <v>334</v>
      </c>
      <c r="B316" t="s">
        <v>6797</v>
      </c>
      <c r="C316" t="s">
        <v>7383</v>
      </c>
      <c r="D316">
        <v>43.5</v>
      </c>
      <c r="E316">
        <v>6.38</v>
      </c>
      <c r="F316" t="s">
        <v>11</v>
      </c>
      <c r="G316" t="s">
        <v>12</v>
      </c>
      <c r="H316" t="s">
        <v>11</v>
      </c>
      <c r="I316">
        <v>1</v>
      </c>
      <c r="J316" t="s">
        <v>12</v>
      </c>
      <c r="K316" t="s">
        <v>13</v>
      </c>
      <c r="L316" t="s">
        <v>16</v>
      </c>
      <c r="M316" s="1">
        <v>38139</v>
      </c>
      <c r="N316">
        <v>19</v>
      </c>
      <c r="O316">
        <v>30328.27</v>
      </c>
      <c r="P316" t="s">
        <v>2362</v>
      </c>
      <c r="Q316" t="s">
        <v>2362</v>
      </c>
      <c r="R316" t="s">
        <v>2386</v>
      </c>
    </row>
    <row r="317" spans="1:18" x14ac:dyDescent="0.3">
      <c r="A317" t="s">
        <v>335</v>
      </c>
      <c r="B317" t="s">
        <v>6800</v>
      </c>
      <c r="C317" t="s">
        <v>7385</v>
      </c>
      <c r="D317">
        <v>25.364999999999998</v>
      </c>
      <c r="E317">
        <v>5.19</v>
      </c>
      <c r="F317" t="s">
        <v>11</v>
      </c>
      <c r="G317" t="s">
        <v>11</v>
      </c>
      <c r="H317" t="s">
        <v>11</v>
      </c>
      <c r="I317">
        <v>2</v>
      </c>
      <c r="J317" t="s">
        <v>11</v>
      </c>
      <c r="K317" t="s">
        <v>167</v>
      </c>
      <c r="L317" t="s">
        <v>20</v>
      </c>
      <c r="M317" s="1">
        <v>26504</v>
      </c>
      <c r="N317">
        <v>50</v>
      </c>
      <c r="O317">
        <v>30284.639999999999</v>
      </c>
      <c r="P317" t="s">
        <v>2366</v>
      </c>
      <c r="Q317" t="s">
        <v>2366</v>
      </c>
      <c r="R317" t="s">
        <v>2371</v>
      </c>
    </row>
    <row r="318" spans="1:18" x14ac:dyDescent="0.3">
      <c r="A318" t="s">
        <v>336</v>
      </c>
      <c r="B318" t="s">
        <v>6800</v>
      </c>
      <c r="C318" t="s">
        <v>7386</v>
      </c>
      <c r="D318">
        <v>28.594999999999999</v>
      </c>
      <c r="E318">
        <v>10.210000000000001</v>
      </c>
      <c r="F318" t="s">
        <v>11</v>
      </c>
      <c r="G318" t="s">
        <v>11</v>
      </c>
      <c r="H318" t="s">
        <v>11</v>
      </c>
      <c r="I318">
        <v>0</v>
      </c>
      <c r="J318" t="s">
        <v>11</v>
      </c>
      <c r="K318" t="s">
        <v>167</v>
      </c>
      <c r="L318" t="s">
        <v>14</v>
      </c>
      <c r="M318" s="1">
        <v>22904</v>
      </c>
      <c r="N318">
        <v>60</v>
      </c>
      <c r="O318">
        <v>30260</v>
      </c>
      <c r="P318" t="s">
        <v>2366</v>
      </c>
      <c r="Q318" t="s">
        <v>2366</v>
      </c>
      <c r="R318" t="s">
        <v>2603</v>
      </c>
    </row>
    <row r="319" spans="1:18" x14ac:dyDescent="0.3">
      <c r="A319" t="s">
        <v>337</v>
      </c>
      <c r="B319" t="s">
        <v>6800</v>
      </c>
      <c r="C319" t="s">
        <v>7387</v>
      </c>
      <c r="D319">
        <v>29.83</v>
      </c>
      <c r="E319">
        <v>9.6999999999999993</v>
      </c>
      <c r="F319" t="s">
        <v>12</v>
      </c>
      <c r="G319" t="s">
        <v>11</v>
      </c>
      <c r="H319" t="s">
        <v>25</v>
      </c>
      <c r="I319">
        <v>1</v>
      </c>
      <c r="J319" t="s">
        <v>12</v>
      </c>
      <c r="K319" t="s">
        <v>167</v>
      </c>
      <c r="L319" t="s">
        <v>14</v>
      </c>
      <c r="M319" s="1">
        <v>23267</v>
      </c>
      <c r="N319">
        <v>59</v>
      </c>
      <c r="O319">
        <v>30184.94</v>
      </c>
      <c r="P319" t="s">
        <v>2366</v>
      </c>
      <c r="Q319" t="s">
        <v>2366</v>
      </c>
      <c r="R319" t="s">
        <v>2603</v>
      </c>
    </row>
    <row r="320" spans="1:18" x14ac:dyDescent="0.3">
      <c r="A320" t="s">
        <v>338</v>
      </c>
      <c r="B320" t="s">
        <v>6800</v>
      </c>
      <c r="C320" t="s">
        <v>7389</v>
      </c>
      <c r="D320">
        <v>24.7</v>
      </c>
      <c r="E320">
        <v>10.25</v>
      </c>
      <c r="F320" t="s">
        <v>11</v>
      </c>
      <c r="G320" t="s">
        <v>11</v>
      </c>
      <c r="H320" t="s">
        <v>11</v>
      </c>
      <c r="I320">
        <v>3</v>
      </c>
      <c r="J320" t="s">
        <v>11</v>
      </c>
      <c r="K320" t="s">
        <v>241</v>
      </c>
      <c r="L320" t="s">
        <v>14</v>
      </c>
      <c r="M320" s="1">
        <v>21408</v>
      </c>
      <c r="N320">
        <v>64</v>
      </c>
      <c r="O320">
        <v>30166.62</v>
      </c>
      <c r="P320" t="s">
        <v>2366</v>
      </c>
      <c r="Q320" t="s">
        <v>2363</v>
      </c>
      <c r="R320" t="s">
        <v>2371</v>
      </c>
    </row>
    <row r="321" spans="1:18" x14ac:dyDescent="0.3">
      <c r="A321" t="s">
        <v>339</v>
      </c>
      <c r="B321" t="s">
        <v>6797</v>
      </c>
      <c r="C321" t="s">
        <v>7391</v>
      </c>
      <c r="D321">
        <v>17.940000000000001</v>
      </c>
      <c r="E321">
        <v>9.77</v>
      </c>
      <c r="F321" t="s">
        <v>11</v>
      </c>
      <c r="G321" t="s">
        <v>11</v>
      </c>
      <c r="H321" t="s">
        <v>11</v>
      </c>
      <c r="I321">
        <v>0</v>
      </c>
      <c r="J321" t="s">
        <v>12</v>
      </c>
      <c r="K321" t="s">
        <v>298</v>
      </c>
      <c r="L321" t="s">
        <v>14</v>
      </c>
      <c r="M321" s="1">
        <v>26292</v>
      </c>
      <c r="N321">
        <v>51</v>
      </c>
      <c r="O321">
        <v>30134.75</v>
      </c>
      <c r="P321" t="s">
        <v>2362</v>
      </c>
      <c r="Q321" t="s">
        <v>2363</v>
      </c>
      <c r="R321" t="s">
        <v>2386</v>
      </c>
    </row>
    <row r="322" spans="1:18" x14ac:dyDescent="0.3">
      <c r="A322" t="s">
        <v>340</v>
      </c>
      <c r="B322" t="s">
        <v>6797</v>
      </c>
      <c r="C322" t="s">
        <v>7393</v>
      </c>
      <c r="D322">
        <v>21.08</v>
      </c>
      <c r="E322">
        <v>4.83</v>
      </c>
      <c r="F322" t="s">
        <v>11</v>
      </c>
      <c r="G322" t="s">
        <v>11</v>
      </c>
      <c r="H322" t="s">
        <v>25</v>
      </c>
      <c r="I322">
        <v>1</v>
      </c>
      <c r="J322" t="s">
        <v>12</v>
      </c>
      <c r="K322" t="s">
        <v>241</v>
      </c>
      <c r="L322" t="s">
        <v>20</v>
      </c>
      <c r="M322" s="1">
        <v>29100</v>
      </c>
      <c r="N322">
        <v>43</v>
      </c>
      <c r="O322">
        <v>30095.97</v>
      </c>
      <c r="P322" t="s">
        <v>2362</v>
      </c>
      <c r="Q322" t="s">
        <v>2363</v>
      </c>
      <c r="R322" t="s">
        <v>2386</v>
      </c>
    </row>
    <row r="323" spans="1:18" x14ac:dyDescent="0.3">
      <c r="A323" t="s">
        <v>341</v>
      </c>
      <c r="B323" t="s">
        <v>6800</v>
      </c>
      <c r="C323" t="s">
        <v>7395</v>
      </c>
      <c r="D323">
        <v>37.715000000000003</v>
      </c>
      <c r="E323">
        <v>10.86</v>
      </c>
      <c r="F323" t="s">
        <v>12</v>
      </c>
      <c r="G323" t="s">
        <v>11</v>
      </c>
      <c r="H323" t="s">
        <v>11</v>
      </c>
      <c r="I323">
        <v>0</v>
      </c>
      <c r="J323" t="s">
        <v>11</v>
      </c>
      <c r="K323" t="s">
        <v>13</v>
      </c>
      <c r="L323" t="s">
        <v>14</v>
      </c>
      <c r="M323" s="1">
        <v>24639</v>
      </c>
      <c r="N323">
        <v>55</v>
      </c>
      <c r="O323">
        <v>30063.58</v>
      </c>
      <c r="P323" t="s">
        <v>2366</v>
      </c>
      <c r="Q323" t="s">
        <v>2366</v>
      </c>
      <c r="R323" t="s">
        <v>2371</v>
      </c>
    </row>
    <row r="324" spans="1:18" x14ac:dyDescent="0.3">
      <c r="A324" t="s">
        <v>342</v>
      </c>
      <c r="B324" t="s">
        <v>6800</v>
      </c>
      <c r="C324" t="s">
        <v>7326</v>
      </c>
      <c r="D324">
        <v>22.39</v>
      </c>
      <c r="E324">
        <v>9.5299999999999994</v>
      </c>
      <c r="F324" t="s">
        <v>12</v>
      </c>
      <c r="G324" t="s">
        <v>11</v>
      </c>
      <c r="H324" t="s">
        <v>11</v>
      </c>
      <c r="I324">
        <v>0</v>
      </c>
      <c r="J324" t="s">
        <v>12</v>
      </c>
      <c r="K324" t="s">
        <v>241</v>
      </c>
      <c r="L324" t="s">
        <v>14</v>
      </c>
      <c r="M324" s="1">
        <v>29802</v>
      </c>
      <c r="N324">
        <v>41</v>
      </c>
      <c r="O324">
        <v>30026.87</v>
      </c>
      <c r="P324" t="s">
        <v>2362</v>
      </c>
      <c r="Q324" t="s">
        <v>2363</v>
      </c>
      <c r="R324" t="s">
        <v>2371</v>
      </c>
    </row>
    <row r="325" spans="1:18" x14ac:dyDescent="0.3">
      <c r="A325" t="s">
        <v>343</v>
      </c>
      <c r="B325" t="s">
        <v>6800</v>
      </c>
      <c r="C325" t="s">
        <v>7398</v>
      </c>
      <c r="D325">
        <v>28.78</v>
      </c>
      <c r="E325">
        <v>5.68</v>
      </c>
      <c r="F325" t="s">
        <v>11</v>
      </c>
      <c r="G325" t="s">
        <v>11</v>
      </c>
      <c r="H325" t="s">
        <v>11</v>
      </c>
      <c r="I325">
        <v>0</v>
      </c>
      <c r="J325" t="s">
        <v>12</v>
      </c>
      <c r="K325" t="s">
        <v>167</v>
      </c>
      <c r="L325" t="s">
        <v>20</v>
      </c>
      <c r="M325" s="1">
        <v>33516</v>
      </c>
      <c r="N325">
        <v>31</v>
      </c>
      <c r="O325">
        <v>29969.67</v>
      </c>
      <c r="P325" t="s">
        <v>2366</v>
      </c>
      <c r="Q325" t="s">
        <v>2366</v>
      </c>
      <c r="R325" t="s">
        <v>2386</v>
      </c>
    </row>
    <row r="326" spans="1:18" x14ac:dyDescent="0.3">
      <c r="A326" t="s">
        <v>344</v>
      </c>
      <c r="B326" t="s">
        <v>6797</v>
      </c>
      <c r="C326" t="s">
        <v>7399</v>
      </c>
      <c r="D326">
        <v>18.329999999999998</v>
      </c>
      <c r="E326">
        <v>5.57</v>
      </c>
      <c r="F326" t="s">
        <v>12</v>
      </c>
      <c r="G326" t="s">
        <v>11</v>
      </c>
      <c r="H326" t="s">
        <v>11</v>
      </c>
      <c r="I326">
        <v>0</v>
      </c>
      <c r="J326" t="s">
        <v>12</v>
      </c>
      <c r="K326" t="s">
        <v>298</v>
      </c>
      <c r="L326" t="s">
        <v>20</v>
      </c>
      <c r="M326" s="1">
        <v>27923</v>
      </c>
      <c r="N326">
        <v>46</v>
      </c>
      <c r="O326">
        <v>29933.75</v>
      </c>
      <c r="P326" t="s">
        <v>2366</v>
      </c>
      <c r="Q326" t="s">
        <v>2366</v>
      </c>
      <c r="R326" t="s">
        <v>2386</v>
      </c>
    </row>
    <row r="327" spans="1:18" x14ac:dyDescent="0.3">
      <c r="A327" t="s">
        <v>345</v>
      </c>
      <c r="B327" t="s">
        <v>6800</v>
      </c>
      <c r="C327" t="s">
        <v>7401</v>
      </c>
      <c r="D327">
        <v>26.39</v>
      </c>
      <c r="E327">
        <v>4.58</v>
      </c>
      <c r="F327" t="s">
        <v>12</v>
      </c>
      <c r="G327" t="s">
        <v>11</v>
      </c>
      <c r="H327" t="s">
        <v>11</v>
      </c>
      <c r="I327">
        <v>1</v>
      </c>
      <c r="J327" t="s">
        <v>12</v>
      </c>
      <c r="K327" t="s">
        <v>167</v>
      </c>
      <c r="L327" t="s">
        <v>20</v>
      </c>
      <c r="M327" s="1">
        <v>32507</v>
      </c>
      <c r="N327">
        <v>34</v>
      </c>
      <c r="O327">
        <v>29929.56</v>
      </c>
      <c r="P327" t="s">
        <v>2366</v>
      </c>
      <c r="Q327" t="s">
        <v>2366</v>
      </c>
      <c r="R327" t="s">
        <v>2386</v>
      </c>
    </row>
    <row r="328" spans="1:18" x14ac:dyDescent="0.3">
      <c r="A328" t="s">
        <v>346</v>
      </c>
      <c r="B328" t="s">
        <v>6800</v>
      </c>
      <c r="C328" t="s">
        <v>7403</v>
      </c>
      <c r="D328">
        <v>19.260000000000002</v>
      </c>
      <c r="E328">
        <v>8.9600000000000009</v>
      </c>
      <c r="F328" t="s">
        <v>12</v>
      </c>
      <c r="G328" t="s">
        <v>11</v>
      </c>
      <c r="H328" t="s">
        <v>11</v>
      </c>
      <c r="I328">
        <v>1</v>
      </c>
      <c r="J328" t="s">
        <v>12</v>
      </c>
      <c r="K328" t="s">
        <v>241</v>
      </c>
      <c r="L328" t="s">
        <v>14</v>
      </c>
      <c r="M328" s="1">
        <v>27625</v>
      </c>
      <c r="N328">
        <v>47</v>
      </c>
      <c r="O328">
        <v>29899.25</v>
      </c>
      <c r="P328" t="s">
        <v>2366</v>
      </c>
      <c r="Q328" t="s">
        <v>2363</v>
      </c>
      <c r="R328" t="s">
        <v>2386</v>
      </c>
    </row>
    <row r="329" spans="1:18" x14ac:dyDescent="0.3">
      <c r="A329" t="s">
        <v>347</v>
      </c>
      <c r="B329" t="s">
        <v>6800</v>
      </c>
      <c r="C329" t="s">
        <v>7404</v>
      </c>
      <c r="D329">
        <v>26.92</v>
      </c>
      <c r="E329">
        <v>6.09</v>
      </c>
      <c r="F329" t="s">
        <v>11</v>
      </c>
      <c r="G329" t="s">
        <v>11</v>
      </c>
      <c r="H329" t="s">
        <v>11</v>
      </c>
      <c r="I329">
        <v>0</v>
      </c>
      <c r="J329" t="s">
        <v>12</v>
      </c>
      <c r="K329" t="s">
        <v>167</v>
      </c>
      <c r="L329" t="s">
        <v>16</v>
      </c>
      <c r="M329" s="1">
        <v>32872</v>
      </c>
      <c r="N329">
        <v>33</v>
      </c>
      <c r="O329">
        <v>29852.48</v>
      </c>
      <c r="P329" t="s">
        <v>2366</v>
      </c>
      <c r="Q329" t="s">
        <v>2363</v>
      </c>
      <c r="R329" t="s">
        <v>2386</v>
      </c>
    </row>
    <row r="330" spans="1:18" x14ac:dyDescent="0.3">
      <c r="A330" t="s">
        <v>348</v>
      </c>
      <c r="B330" t="s">
        <v>6800</v>
      </c>
      <c r="C330" t="s">
        <v>7406</v>
      </c>
      <c r="D330">
        <v>19.73</v>
      </c>
      <c r="E330">
        <v>4.3600000000000003</v>
      </c>
      <c r="F330" t="s">
        <v>11</v>
      </c>
      <c r="G330" t="s">
        <v>11</v>
      </c>
      <c r="H330" t="s">
        <v>11</v>
      </c>
      <c r="I330">
        <v>0</v>
      </c>
      <c r="J330" t="s">
        <v>12</v>
      </c>
      <c r="K330" t="s">
        <v>241</v>
      </c>
      <c r="L330" t="s">
        <v>20</v>
      </c>
      <c r="M330" s="1">
        <v>30253</v>
      </c>
      <c r="N330">
        <v>40</v>
      </c>
      <c r="O330">
        <v>29818.76</v>
      </c>
      <c r="P330" t="s">
        <v>2366</v>
      </c>
      <c r="Q330" t="s">
        <v>2366</v>
      </c>
      <c r="R330" t="s">
        <v>2371</v>
      </c>
    </row>
    <row r="331" spans="1:18" x14ac:dyDescent="0.3">
      <c r="A331" t="s">
        <v>349</v>
      </c>
      <c r="B331" t="s">
        <v>6800</v>
      </c>
      <c r="C331" t="s">
        <v>7407</v>
      </c>
      <c r="D331">
        <v>23.56</v>
      </c>
      <c r="E331">
        <v>11.74</v>
      </c>
      <c r="F331" t="s">
        <v>12</v>
      </c>
      <c r="G331" t="s">
        <v>11</v>
      </c>
      <c r="H331" t="s">
        <v>11</v>
      </c>
      <c r="I331">
        <v>0</v>
      </c>
      <c r="J331" t="s">
        <v>12</v>
      </c>
      <c r="K331" t="s">
        <v>241</v>
      </c>
      <c r="L331" t="s">
        <v>14</v>
      </c>
      <c r="M331" s="1">
        <v>29811</v>
      </c>
      <c r="N331">
        <v>41</v>
      </c>
      <c r="O331">
        <v>29816.639999999999</v>
      </c>
      <c r="P331" t="s">
        <v>2366</v>
      </c>
      <c r="Q331" t="s">
        <v>2362</v>
      </c>
      <c r="R331" t="s">
        <v>2386</v>
      </c>
    </row>
    <row r="332" spans="1:18" x14ac:dyDescent="0.3">
      <c r="A332" t="s">
        <v>350</v>
      </c>
      <c r="B332" t="s">
        <v>6800</v>
      </c>
      <c r="C332" t="s">
        <v>7409</v>
      </c>
      <c r="D332">
        <v>37.67</v>
      </c>
      <c r="E332">
        <v>5.89</v>
      </c>
      <c r="F332" t="s">
        <v>11</v>
      </c>
      <c r="G332" t="s">
        <v>11</v>
      </c>
      <c r="H332" t="s">
        <v>11</v>
      </c>
      <c r="I332">
        <v>1</v>
      </c>
      <c r="J332" t="s">
        <v>12</v>
      </c>
      <c r="K332" t="s">
        <v>13</v>
      </c>
      <c r="L332" t="s">
        <v>16</v>
      </c>
      <c r="M332" s="1">
        <v>35966</v>
      </c>
      <c r="N332">
        <v>24</v>
      </c>
      <c r="O332">
        <v>29760.6</v>
      </c>
      <c r="P332" t="s">
        <v>2366</v>
      </c>
      <c r="Q332" t="s">
        <v>2362</v>
      </c>
      <c r="R332" t="s">
        <v>2386</v>
      </c>
    </row>
    <row r="333" spans="1:18" x14ac:dyDescent="0.3">
      <c r="A333" t="s">
        <v>351</v>
      </c>
      <c r="B333" t="s">
        <v>6800</v>
      </c>
      <c r="C333" t="s">
        <v>7411</v>
      </c>
      <c r="D333">
        <v>18.73</v>
      </c>
      <c r="E333">
        <v>10.64</v>
      </c>
      <c r="F333" t="s">
        <v>11</v>
      </c>
      <c r="G333" t="s">
        <v>11</v>
      </c>
      <c r="H333" t="s">
        <v>11</v>
      </c>
      <c r="I333">
        <v>2</v>
      </c>
      <c r="J333" t="s">
        <v>12</v>
      </c>
      <c r="K333" t="s">
        <v>241</v>
      </c>
      <c r="L333" t="s">
        <v>14</v>
      </c>
      <c r="M333" s="1">
        <v>26899</v>
      </c>
      <c r="N333">
        <v>49</v>
      </c>
      <c r="O333">
        <v>29757.69</v>
      </c>
      <c r="P333" t="s">
        <v>2366</v>
      </c>
      <c r="Q333" t="s">
        <v>2363</v>
      </c>
      <c r="R333" t="s">
        <v>2386</v>
      </c>
    </row>
    <row r="334" spans="1:18" x14ac:dyDescent="0.3">
      <c r="A334" t="s">
        <v>352</v>
      </c>
      <c r="B334" t="s">
        <v>6797</v>
      </c>
      <c r="C334" t="s">
        <v>7412</v>
      </c>
      <c r="D334">
        <v>33.090000000000003</v>
      </c>
      <c r="E334">
        <v>6.06</v>
      </c>
      <c r="F334" t="s">
        <v>11</v>
      </c>
      <c r="G334" t="s">
        <v>11</v>
      </c>
      <c r="H334" t="s">
        <v>25</v>
      </c>
      <c r="I334">
        <v>1</v>
      </c>
      <c r="J334" t="s">
        <v>12</v>
      </c>
      <c r="K334" t="s">
        <v>13</v>
      </c>
      <c r="L334" t="s">
        <v>16</v>
      </c>
      <c r="M334" s="1">
        <v>34177</v>
      </c>
      <c r="N334">
        <v>29</v>
      </c>
      <c r="O334">
        <v>29622.69</v>
      </c>
      <c r="P334" t="s">
        <v>2366</v>
      </c>
      <c r="Q334" t="s">
        <v>2366</v>
      </c>
      <c r="R334" t="s">
        <v>2386</v>
      </c>
    </row>
    <row r="335" spans="1:18" x14ac:dyDescent="0.3">
      <c r="A335" t="s">
        <v>353</v>
      </c>
      <c r="B335" t="s">
        <v>6800</v>
      </c>
      <c r="C335" t="s">
        <v>7414</v>
      </c>
      <c r="D335">
        <v>18.329999999999998</v>
      </c>
      <c r="E335">
        <v>7.46</v>
      </c>
      <c r="F335" t="s">
        <v>12</v>
      </c>
      <c r="G335" t="s">
        <v>11</v>
      </c>
      <c r="H335" t="s">
        <v>11</v>
      </c>
      <c r="I335">
        <v>1</v>
      </c>
      <c r="J335" t="s">
        <v>12</v>
      </c>
      <c r="K335" t="s">
        <v>298</v>
      </c>
      <c r="L335" t="s">
        <v>14</v>
      </c>
      <c r="M335" s="1">
        <v>27701</v>
      </c>
      <c r="N335">
        <v>47</v>
      </c>
      <c r="O335">
        <v>29583.8</v>
      </c>
      <c r="P335" t="s">
        <v>2366</v>
      </c>
      <c r="Q335" t="s">
        <v>2366</v>
      </c>
      <c r="R335" t="s">
        <v>2386</v>
      </c>
    </row>
    <row r="336" spans="1:18" x14ac:dyDescent="0.3">
      <c r="A336" t="s">
        <v>354</v>
      </c>
      <c r="B336" t="s">
        <v>6797</v>
      </c>
      <c r="C336" t="s">
        <v>7416</v>
      </c>
      <c r="D336">
        <v>27.74</v>
      </c>
      <c r="E336">
        <v>4.68</v>
      </c>
      <c r="F336" t="s">
        <v>12</v>
      </c>
      <c r="G336" t="s">
        <v>11</v>
      </c>
      <c r="H336" t="s">
        <v>11</v>
      </c>
      <c r="I336">
        <v>2</v>
      </c>
      <c r="J336" t="s">
        <v>12</v>
      </c>
      <c r="K336" t="s">
        <v>167</v>
      </c>
      <c r="L336" t="s">
        <v>20</v>
      </c>
      <c r="M336" s="1">
        <v>21843</v>
      </c>
      <c r="N336">
        <v>63</v>
      </c>
      <c r="O336">
        <v>29523.17</v>
      </c>
      <c r="P336" t="s">
        <v>2366</v>
      </c>
      <c r="Q336" t="s">
        <v>2362</v>
      </c>
      <c r="R336" t="s">
        <v>2581</v>
      </c>
    </row>
    <row r="337" spans="1:18" x14ac:dyDescent="0.3">
      <c r="A337" t="s">
        <v>355</v>
      </c>
      <c r="B337" t="s">
        <v>6800</v>
      </c>
      <c r="C337" t="s">
        <v>7418</v>
      </c>
      <c r="D337">
        <v>24.2</v>
      </c>
      <c r="E337">
        <v>6.15</v>
      </c>
      <c r="F337" t="s">
        <v>11</v>
      </c>
      <c r="G337" t="s">
        <v>11</v>
      </c>
      <c r="H337" t="s">
        <v>11</v>
      </c>
      <c r="I337">
        <v>1</v>
      </c>
      <c r="J337" t="s">
        <v>12</v>
      </c>
      <c r="K337" t="s">
        <v>241</v>
      </c>
      <c r="L337" t="s">
        <v>16</v>
      </c>
      <c r="M337" s="1">
        <v>31974</v>
      </c>
      <c r="N337">
        <v>35</v>
      </c>
      <c r="O337">
        <v>29443.59</v>
      </c>
      <c r="P337" t="s">
        <v>2366</v>
      </c>
      <c r="Q337" t="s">
        <v>2366</v>
      </c>
      <c r="R337" t="s">
        <v>2386</v>
      </c>
    </row>
    <row r="338" spans="1:18" x14ac:dyDescent="0.3">
      <c r="A338" t="s">
        <v>356</v>
      </c>
      <c r="B338" t="s">
        <v>6797</v>
      </c>
      <c r="C338" t="s">
        <v>7420</v>
      </c>
      <c r="D338">
        <v>22.03</v>
      </c>
      <c r="E338">
        <v>4.28</v>
      </c>
      <c r="F338" t="s">
        <v>12</v>
      </c>
      <c r="G338" t="s">
        <v>11</v>
      </c>
      <c r="H338" t="s">
        <v>11</v>
      </c>
      <c r="I338">
        <v>0</v>
      </c>
      <c r="J338" t="s">
        <v>12</v>
      </c>
      <c r="K338" t="s">
        <v>241</v>
      </c>
      <c r="L338" t="s">
        <v>20</v>
      </c>
      <c r="M338" s="1">
        <v>31358</v>
      </c>
      <c r="N338">
        <v>37</v>
      </c>
      <c r="O338">
        <v>29352.560000000001</v>
      </c>
      <c r="P338" t="s">
        <v>2366</v>
      </c>
      <c r="Q338" t="s">
        <v>2366</v>
      </c>
      <c r="R338" t="s">
        <v>2386</v>
      </c>
    </row>
    <row r="339" spans="1:18" x14ac:dyDescent="0.3">
      <c r="A339" t="s">
        <v>357</v>
      </c>
      <c r="B339" t="s">
        <v>6797</v>
      </c>
      <c r="C339" t="s">
        <v>7422</v>
      </c>
      <c r="D339">
        <v>26.885000000000002</v>
      </c>
      <c r="E339">
        <v>9.86</v>
      </c>
      <c r="F339" t="s">
        <v>11</v>
      </c>
      <c r="G339" t="s">
        <v>11</v>
      </c>
      <c r="H339" t="s">
        <v>11</v>
      </c>
      <c r="I339">
        <v>3</v>
      </c>
      <c r="J339" t="s">
        <v>12</v>
      </c>
      <c r="K339" t="s">
        <v>167</v>
      </c>
      <c r="L339" t="s">
        <v>14</v>
      </c>
      <c r="M339" s="1">
        <v>21341</v>
      </c>
      <c r="N339">
        <v>65</v>
      </c>
      <c r="O339">
        <v>29330.98</v>
      </c>
      <c r="P339" t="s">
        <v>2366</v>
      </c>
      <c r="Q339" t="s">
        <v>2362</v>
      </c>
      <c r="R339" t="s">
        <v>2371</v>
      </c>
    </row>
    <row r="340" spans="1:18" x14ac:dyDescent="0.3">
      <c r="A340" t="s">
        <v>358</v>
      </c>
      <c r="B340" t="s">
        <v>6800</v>
      </c>
      <c r="C340" t="s">
        <v>7424</v>
      </c>
      <c r="D340">
        <v>16.36</v>
      </c>
      <c r="E340">
        <v>11.19</v>
      </c>
      <c r="F340" t="s">
        <v>11</v>
      </c>
      <c r="G340" t="s">
        <v>11</v>
      </c>
      <c r="H340" t="s">
        <v>11</v>
      </c>
      <c r="I340">
        <v>0</v>
      </c>
      <c r="J340" t="s">
        <v>12</v>
      </c>
      <c r="K340" t="s">
        <v>298</v>
      </c>
      <c r="L340" t="s">
        <v>14</v>
      </c>
      <c r="M340" s="1">
        <v>28692</v>
      </c>
      <c r="N340">
        <v>44</v>
      </c>
      <c r="O340">
        <v>29227.599999999999</v>
      </c>
      <c r="P340" t="s">
        <v>2366</v>
      </c>
      <c r="Q340" t="s">
        <v>2363</v>
      </c>
      <c r="R340" t="s">
        <v>2371</v>
      </c>
    </row>
    <row r="341" spans="1:18" x14ac:dyDescent="0.3">
      <c r="A341" t="s">
        <v>359</v>
      </c>
      <c r="B341" t="s">
        <v>6797</v>
      </c>
      <c r="C341" t="s">
        <v>7425</v>
      </c>
      <c r="D341">
        <v>32.299999999999997</v>
      </c>
      <c r="E341">
        <v>4.8899999999999997</v>
      </c>
      <c r="F341" t="s">
        <v>12</v>
      </c>
      <c r="G341" t="s">
        <v>11</v>
      </c>
      <c r="H341" t="s">
        <v>25</v>
      </c>
      <c r="I341">
        <v>1</v>
      </c>
      <c r="J341" t="s">
        <v>11</v>
      </c>
      <c r="K341" t="s">
        <v>13</v>
      </c>
      <c r="L341" t="s">
        <v>20</v>
      </c>
      <c r="M341" s="1">
        <v>25393</v>
      </c>
      <c r="N341">
        <v>53</v>
      </c>
      <c r="O341">
        <v>29186.48</v>
      </c>
      <c r="P341" t="s">
        <v>2366</v>
      </c>
      <c r="Q341" t="s">
        <v>2363</v>
      </c>
      <c r="R341" t="s">
        <v>2581</v>
      </c>
    </row>
    <row r="342" spans="1:18" x14ac:dyDescent="0.3">
      <c r="A342" t="s">
        <v>360</v>
      </c>
      <c r="B342" t="s">
        <v>6797</v>
      </c>
      <c r="C342" t="s">
        <v>7427</v>
      </c>
      <c r="D342">
        <v>16.05</v>
      </c>
      <c r="E342">
        <v>4.3499999999999996</v>
      </c>
      <c r="F342" t="s">
        <v>12</v>
      </c>
      <c r="G342" t="s">
        <v>11</v>
      </c>
      <c r="H342" t="s">
        <v>11</v>
      </c>
      <c r="I342">
        <v>0</v>
      </c>
      <c r="J342" t="s">
        <v>12</v>
      </c>
      <c r="K342" t="s">
        <v>298</v>
      </c>
      <c r="L342" t="s">
        <v>20</v>
      </c>
      <c r="M342" s="1">
        <v>28072</v>
      </c>
      <c r="N342">
        <v>46</v>
      </c>
      <c r="O342">
        <v>29160.39</v>
      </c>
      <c r="P342" t="s">
        <v>2366</v>
      </c>
      <c r="Q342" t="s">
        <v>2362</v>
      </c>
      <c r="R342" t="s">
        <v>2386</v>
      </c>
    </row>
    <row r="343" spans="1:18" x14ac:dyDescent="0.3">
      <c r="A343" t="s">
        <v>361</v>
      </c>
      <c r="B343" t="s">
        <v>6797</v>
      </c>
      <c r="C343" t="s">
        <v>7429</v>
      </c>
      <c r="D343">
        <v>29.07</v>
      </c>
      <c r="E343">
        <v>8.66</v>
      </c>
      <c r="F343" t="s">
        <v>12</v>
      </c>
      <c r="G343" t="s">
        <v>11</v>
      </c>
      <c r="H343" t="s">
        <v>11</v>
      </c>
      <c r="I343">
        <v>2</v>
      </c>
      <c r="J343" t="s">
        <v>12</v>
      </c>
      <c r="K343" t="s">
        <v>167</v>
      </c>
      <c r="L343" t="s">
        <v>14</v>
      </c>
      <c r="M343" s="1">
        <v>22639</v>
      </c>
      <c r="N343">
        <v>61</v>
      </c>
      <c r="O343">
        <v>29141.360000000001</v>
      </c>
      <c r="P343" t="s">
        <v>2366</v>
      </c>
      <c r="Q343" t="s">
        <v>2363</v>
      </c>
      <c r="R343" t="s">
        <v>2371</v>
      </c>
    </row>
    <row r="344" spans="1:18" x14ac:dyDescent="0.3">
      <c r="A344" t="s">
        <v>362</v>
      </c>
      <c r="B344" t="s">
        <v>6797</v>
      </c>
      <c r="C344" t="s">
        <v>7431</v>
      </c>
      <c r="D344">
        <v>17.43</v>
      </c>
      <c r="E344">
        <v>8.64</v>
      </c>
      <c r="F344" t="s">
        <v>11</v>
      </c>
      <c r="G344" t="s">
        <v>11</v>
      </c>
      <c r="H344" t="s">
        <v>11</v>
      </c>
      <c r="I344">
        <v>0</v>
      </c>
      <c r="J344" t="s">
        <v>12</v>
      </c>
      <c r="K344" t="s">
        <v>298</v>
      </c>
      <c r="L344" t="s">
        <v>14</v>
      </c>
      <c r="M344" s="1">
        <v>28823</v>
      </c>
      <c r="N344">
        <v>44</v>
      </c>
      <c r="O344">
        <v>29114.77</v>
      </c>
      <c r="P344" t="s">
        <v>2366</v>
      </c>
      <c r="Q344" t="s">
        <v>2366</v>
      </c>
      <c r="R344" t="s">
        <v>2386</v>
      </c>
    </row>
    <row r="345" spans="1:18" x14ac:dyDescent="0.3">
      <c r="A345" t="s">
        <v>363</v>
      </c>
      <c r="B345" t="s">
        <v>6800</v>
      </c>
      <c r="C345" t="s">
        <v>7432</v>
      </c>
      <c r="D345">
        <v>19.329999999999998</v>
      </c>
      <c r="E345">
        <v>4.2699999999999996</v>
      </c>
      <c r="F345" t="s">
        <v>11</v>
      </c>
      <c r="G345" t="s">
        <v>11</v>
      </c>
      <c r="H345" t="s">
        <v>11</v>
      </c>
      <c r="I345">
        <v>0</v>
      </c>
      <c r="J345" t="s">
        <v>12</v>
      </c>
      <c r="K345" t="s">
        <v>241</v>
      </c>
      <c r="L345" t="s">
        <v>20</v>
      </c>
      <c r="M345" s="1">
        <v>29416</v>
      </c>
      <c r="N345">
        <v>42</v>
      </c>
      <c r="O345">
        <v>29114.21</v>
      </c>
      <c r="P345" t="s">
        <v>2366</v>
      </c>
      <c r="Q345" t="s">
        <v>2363</v>
      </c>
      <c r="R345" t="s">
        <v>2386</v>
      </c>
    </row>
    <row r="346" spans="1:18" x14ac:dyDescent="0.3">
      <c r="A346" t="s">
        <v>364</v>
      </c>
      <c r="B346" t="s">
        <v>6797</v>
      </c>
      <c r="C346" t="s">
        <v>7434</v>
      </c>
      <c r="D346">
        <v>30.52</v>
      </c>
      <c r="E346">
        <v>4.21</v>
      </c>
      <c r="F346" t="s">
        <v>11</v>
      </c>
      <c r="G346" t="s">
        <v>11</v>
      </c>
      <c r="H346" t="s">
        <v>11</v>
      </c>
      <c r="I346">
        <v>1</v>
      </c>
      <c r="J346" t="s">
        <v>12</v>
      </c>
      <c r="K346" t="s">
        <v>13</v>
      </c>
      <c r="L346" t="s">
        <v>20</v>
      </c>
      <c r="M346" s="1">
        <v>33792</v>
      </c>
      <c r="N346">
        <v>30</v>
      </c>
      <c r="O346">
        <v>29007.82</v>
      </c>
      <c r="P346" t="s">
        <v>2366</v>
      </c>
      <c r="Q346" t="s">
        <v>2363</v>
      </c>
      <c r="R346" t="s">
        <v>2386</v>
      </c>
    </row>
    <row r="347" spans="1:18" x14ac:dyDescent="0.3">
      <c r="A347" t="s">
        <v>365</v>
      </c>
      <c r="B347" t="s">
        <v>6800</v>
      </c>
      <c r="C347" t="s">
        <v>7436</v>
      </c>
      <c r="D347">
        <v>39.21</v>
      </c>
      <c r="E347">
        <v>5.04</v>
      </c>
      <c r="F347" t="s">
        <v>11</v>
      </c>
      <c r="G347" t="s">
        <v>11</v>
      </c>
      <c r="H347" t="s">
        <v>25</v>
      </c>
      <c r="I347">
        <v>1</v>
      </c>
      <c r="J347" t="s">
        <v>12</v>
      </c>
      <c r="K347" t="s">
        <v>13</v>
      </c>
      <c r="L347" t="s">
        <v>20</v>
      </c>
      <c r="M347" s="1">
        <v>37865</v>
      </c>
      <c r="N347">
        <v>19</v>
      </c>
      <c r="O347">
        <v>28998.68</v>
      </c>
      <c r="P347" t="s">
        <v>2366</v>
      </c>
      <c r="Q347" t="s">
        <v>2363</v>
      </c>
      <c r="R347" t="s">
        <v>2386</v>
      </c>
    </row>
    <row r="348" spans="1:18" x14ac:dyDescent="0.3">
      <c r="A348" t="s">
        <v>366</v>
      </c>
      <c r="B348" t="s">
        <v>6797</v>
      </c>
      <c r="C348" t="s">
        <v>7437</v>
      </c>
      <c r="D348">
        <v>26.98</v>
      </c>
      <c r="E348">
        <v>5.21</v>
      </c>
      <c r="F348" t="s">
        <v>12</v>
      </c>
      <c r="G348" t="s">
        <v>11</v>
      </c>
      <c r="H348" t="s">
        <v>11</v>
      </c>
      <c r="I348">
        <v>2</v>
      </c>
      <c r="J348" t="s">
        <v>12</v>
      </c>
      <c r="K348" t="s">
        <v>167</v>
      </c>
      <c r="L348" t="s">
        <v>20</v>
      </c>
      <c r="M348" s="1">
        <v>21889</v>
      </c>
      <c r="N348">
        <v>63</v>
      </c>
      <c r="O348">
        <v>28950.47</v>
      </c>
      <c r="P348" t="s">
        <v>2366</v>
      </c>
      <c r="Q348" t="s">
        <v>2366</v>
      </c>
      <c r="R348" t="s">
        <v>2371</v>
      </c>
    </row>
    <row r="349" spans="1:18" x14ac:dyDescent="0.3">
      <c r="A349" t="s">
        <v>367</v>
      </c>
      <c r="B349" t="s">
        <v>6797</v>
      </c>
      <c r="C349" t="s">
        <v>7439</v>
      </c>
      <c r="D349">
        <v>25.84</v>
      </c>
      <c r="E349">
        <v>8.83</v>
      </c>
      <c r="F349" t="s">
        <v>11</v>
      </c>
      <c r="G349" t="s">
        <v>11</v>
      </c>
      <c r="H349" t="s">
        <v>11</v>
      </c>
      <c r="I349">
        <v>0</v>
      </c>
      <c r="J349" t="s">
        <v>11</v>
      </c>
      <c r="K349" t="s">
        <v>167</v>
      </c>
      <c r="L349" t="s">
        <v>14</v>
      </c>
      <c r="M349" s="1">
        <v>22852</v>
      </c>
      <c r="N349">
        <v>60</v>
      </c>
      <c r="O349">
        <v>28923.14</v>
      </c>
      <c r="P349" t="s">
        <v>2366</v>
      </c>
      <c r="Q349" t="s">
        <v>2366</v>
      </c>
      <c r="R349" t="s">
        <v>2371</v>
      </c>
    </row>
    <row r="350" spans="1:18" x14ac:dyDescent="0.3">
      <c r="A350" t="s">
        <v>368</v>
      </c>
      <c r="B350" t="s">
        <v>6800</v>
      </c>
      <c r="C350" t="s">
        <v>7441</v>
      </c>
      <c r="D350">
        <v>28.31</v>
      </c>
      <c r="E350">
        <v>8.4700000000000006</v>
      </c>
      <c r="F350" t="s">
        <v>12</v>
      </c>
      <c r="G350" t="s">
        <v>11</v>
      </c>
      <c r="H350" t="s">
        <v>11</v>
      </c>
      <c r="I350">
        <v>2</v>
      </c>
      <c r="J350" t="s">
        <v>12</v>
      </c>
      <c r="K350" t="s">
        <v>167</v>
      </c>
      <c r="L350" t="s">
        <v>14</v>
      </c>
      <c r="M350" s="1">
        <v>22496</v>
      </c>
      <c r="N350">
        <v>61</v>
      </c>
      <c r="O350">
        <v>28868.66</v>
      </c>
      <c r="P350" t="s">
        <v>2366</v>
      </c>
      <c r="Q350" t="s">
        <v>2362</v>
      </c>
      <c r="R350" t="s">
        <v>2371</v>
      </c>
    </row>
    <row r="351" spans="1:18" x14ac:dyDescent="0.3">
      <c r="A351" t="s">
        <v>369</v>
      </c>
      <c r="B351" t="s">
        <v>6797</v>
      </c>
      <c r="C351" t="s">
        <v>7443</v>
      </c>
      <c r="D351">
        <v>23.94</v>
      </c>
      <c r="E351">
        <v>4.2</v>
      </c>
      <c r="F351" t="s">
        <v>11</v>
      </c>
      <c r="G351" t="s">
        <v>11</v>
      </c>
      <c r="H351" t="s">
        <v>11</v>
      </c>
      <c r="I351">
        <v>0</v>
      </c>
      <c r="J351" t="s">
        <v>12</v>
      </c>
      <c r="K351" t="s">
        <v>241</v>
      </c>
      <c r="L351" t="s">
        <v>20</v>
      </c>
      <c r="M351" s="1">
        <v>33212</v>
      </c>
      <c r="N351">
        <v>32</v>
      </c>
      <c r="O351">
        <v>28716.14</v>
      </c>
      <c r="P351" t="s">
        <v>2366</v>
      </c>
      <c r="Q351" t="s">
        <v>2363</v>
      </c>
      <c r="R351" t="s">
        <v>2386</v>
      </c>
    </row>
    <row r="352" spans="1:18" x14ac:dyDescent="0.3">
      <c r="A352" t="s">
        <v>370</v>
      </c>
      <c r="B352" t="s">
        <v>6800</v>
      </c>
      <c r="C352" t="s">
        <v>7445</v>
      </c>
      <c r="D352">
        <v>20.03</v>
      </c>
      <c r="E352">
        <v>6.14</v>
      </c>
      <c r="F352" t="s">
        <v>12</v>
      </c>
      <c r="G352" t="s">
        <v>11</v>
      </c>
      <c r="H352" t="s">
        <v>11</v>
      </c>
      <c r="I352">
        <v>0</v>
      </c>
      <c r="J352" t="s">
        <v>12</v>
      </c>
      <c r="K352" t="s">
        <v>241</v>
      </c>
      <c r="L352" t="s">
        <v>16</v>
      </c>
      <c r="M352" s="1">
        <v>31317</v>
      </c>
      <c r="N352">
        <v>37</v>
      </c>
      <c r="O352">
        <v>28542.86</v>
      </c>
      <c r="P352" t="s">
        <v>2366</v>
      </c>
      <c r="Q352" t="s">
        <v>2363</v>
      </c>
      <c r="R352" t="s">
        <v>2386</v>
      </c>
    </row>
    <row r="353" spans="1:18" x14ac:dyDescent="0.3">
      <c r="A353" t="s">
        <v>371</v>
      </c>
      <c r="B353" t="s">
        <v>6797</v>
      </c>
      <c r="C353" t="s">
        <v>7447</v>
      </c>
      <c r="D353">
        <v>41.42</v>
      </c>
      <c r="E353">
        <v>6.07</v>
      </c>
      <c r="F353" t="s">
        <v>11</v>
      </c>
      <c r="G353" t="s">
        <v>11</v>
      </c>
      <c r="H353" t="s">
        <v>11</v>
      </c>
      <c r="I353">
        <v>0</v>
      </c>
      <c r="J353" t="s">
        <v>11</v>
      </c>
      <c r="K353" t="s">
        <v>13</v>
      </c>
      <c r="L353" t="s">
        <v>16</v>
      </c>
      <c r="M353" s="1">
        <v>30296</v>
      </c>
      <c r="N353">
        <v>40</v>
      </c>
      <c r="O353">
        <v>28476.73</v>
      </c>
      <c r="P353" t="s">
        <v>2366</v>
      </c>
      <c r="Q353" t="s">
        <v>2362</v>
      </c>
      <c r="R353" t="s">
        <v>2371</v>
      </c>
    </row>
    <row r="354" spans="1:18" x14ac:dyDescent="0.3">
      <c r="A354" t="s">
        <v>372</v>
      </c>
      <c r="B354" t="s">
        <v>6800</v>
      </c>
      <c r="C354" t="s">
        <v>6954</v>
      </c>
      <c r="D354">
        <v>36.67</v>
      </c>
      <c r="E354">
        <v>10.210000000000001</v>
      </c>
      <c r="F354" t="s">
        <v>11</v>
      </c>
      <c r="G354" t="s">
        <v>11</v>
      </c>
      <c r="H354" t="s">
        <v>11</v>
      </c>
      <c r="I354">
        <v>0</v>
      </c>
      <c r="J354" t="s">
        <v>11</v>
      </c>
      <c r="K354" t="s">
        <v>13</v>
      </c>
      <c r="L354" t="s">
        <v>14</v>
      </c>
      <c r="M354" s="1">
        <v>27288</v>
      </c>
      <c r="N354">
        <v>48</v>
      </c>
      <c r="O354">
        <v>28468.92</v>
      </c>
      <c r="P354" t="s">
        <v>2366</v>
      </c>
      <c r="Q354" t="s">
        <v>2366</v>
      </c>
      <c r="R354" t="s">
        <v>2371</v>
      </c>
    </row>
    <row r="355" spans="1:18" x14ac:dyDescent="0.3">
      <c r="A355" t="s">
        <v>373</v>
      </c>
      <c r="B355" t="s">
        <v>6797</v>
      </c>
      <c r="C355" t="s">
        <v>7450</v>
      </c>
      <c r="D355">
        <v>27.645</v>
      </c>
      <c r="E355">
        <v>4.6900000000000004</v>
      </c>
      <c r="F355" t="s">
        <v>11</v>
      </c>
      <c r="G355" t="s">
        <v>11</v>
      </c>
      <c r="H355" t="s">
        <v>11</v>
      </c>
      <c r="I355">
        <v>0</v>
      </c>
      <c r="J355" t="s">
        <v>11</v>
      </c>
      <c r="K355" t="s">
        <v>167</v>
      </c>
      <c r="L355" t="s">
        <v>20</v>
      </c>
      <c r="M355" s="1">
        <v>28461</v>
      </c>
      <c r="N355">
        <v>45</v>
      </c>
      <c r="O355">
        <v>28340.19</v>
      </c>
      <c r="P355" t="s">
        <v>2366</v>
      </c>
      <c r="Q355" t="s">
        <v>2362</v>
      </c>
      <c r="R355" t="s">
        <v>2371</v>
      </c>
    </row>
    <row r="356" spans="1:18" x14ac:dyDescent="0.3">
      <c r="A356" t="s">
        <v>374</v>
      </c>
      <c r="B356" t="s">
        <v>6797</v>
      </c>
      <c r="C356" t="s">
        <v>7452</v>
      </c>
      <c r="D356">
        <v>22.72</v>
      </c>
      <c r="E356">
        <v>5.71</v>
      </c>
      <c r="F356" t="s">
        <v>11</v>
      </c>
      <c r="G356" t="s">
        <v>11</v>
      </c>
      <c r="H356" t="s">
        <v>11</v>
      </c>
      <c r="I356">
        <v>0</v>
      </c>
      <c r="J356" t="s">
        <v>12</v>
      </c>
      <c r="K356" t="s">
        <v>241</v>
      </c>
      <c r="L356" t="s">
        <v>16</v>
      </c>
      <c r="M356" s="1">
        <v>33231</v>
      </c>
      <c r="N356">
        <v>32</v>
      </c>
      <c r="O356">
        <v>28302.33</v>
      </c>
      <c r="P356" t="s">
        <v>2366</v>
      </c>
      <c r="Q356" t="s">
        <v>2362</v>
      </c>
      <c r="R356" t="s">
        <v>2386</v>
      </c>
    </row>
    <row r="357" spans="1:18" x14ac:dyDescent="0.3">
      <c r="A357" t="s">
        <v>375</v>
      </c>
      <c r="B357" t="s">
        <v>6797</v>
      </c>
      <c r="C357" t="s">
        <v>7454</v>
      </c>
      <c r="D357">
        <v>36.520000000000003</v>
      </c>
      <c r="E357">
        <v>9.07</v>
      </c>
      <c r="F357" t="s">
        <v>12</v>
      </c>
      <c r="G357" t="s">
        <v>11</v>
      </c>
      <c r="H357" t="s">
        <v>25</v>
      </c>
      <c r="I357">
        <v>1</v>
      </c>
      <c r="J357" t="s">
        <v>11</v>
      </c>
      <c r="K357" t="s">
        <v>13</v>
      </c>
      <c r="L357" t="s">
        <v>14</v>
      </c>
      <c r="M357" s="1">
        <v>23340</v>
      </c>
      <c r="N357">
        <v>59</v>
      </c>
      <c r="O357">
        <v>28287.9</v>
      </c>
      <c r="P357" t="s">
        <v>2366</v>
      </c>
      <c r="Q357" t="s">
        <v>2366</v>
      </c>
      <c r="R357" t="s">
        <v>2364</v>
      </c>
    </row>
    <row r="358" spans="1:18" x14ac:dyDescent="0.3">
      <c r="A358" t="s">
        <v>376</v>
      </c>
      <c r="B358" t="s">
        <v>6800</v>
      </c>
      <c r="C358" t="s">
        <v>7456</v>
      </c>
      <c r="D358">
        <v>33.96</v>
      </c>
      <c r="E358">
        <v>4.99</v>
      </c>
      <c r="F358" t="s">
        <v>11</v>
      </c>
      <c r="G358" t="s">
        <v>11</v>
      </c>
      <c r="H358" t="s">
        <v>11</v>
      </c>
      <c r="I358">
        <v>0</v>
      </c>
      <c r="J358" t="s">
        <v>12</v>
      </c>
      <c r="K358" t="s">
        <v>13</v>
      </c>
      <c r="L358" t="s">
        <v>20</v>
      </c>
      <c r="M358" s="1">
        <v>36409</v>
      </c>
      <c r="N358">
        <v>23</v>
      </c>
      <c r="O358">
        <v>28245.34</v>
      </c>
      <c r="P358" t="s">
        <v>2366</v>
      </c>
      <c r="Q358" t="s">
        <v>2363</v>
      </c>
      <c r="R358" t="s">
        <v>2386</v>
      </c>
    </row>
    <row r="359" spans="1:18" x14ac:dyDescent="0.3">
      <c r="A359" t="s">
        <v>377</v>
      </c>
      <c r="B359" t="s">
        <v>6800</v>
      </c>
      <c r="C359" t="s">
        <v>7458</v>
      </c>
      <c r="D359">
        <v>26.695</v>
      </c>
      <c r="E359">
        <v>8.31</v>
      </c>
      <c r="F359" t="s">
        <v>11</v>
      </c>
      <c r="G359" t="s">
        <v>11</v>
      </c>
      <c r="H359" t="s">
        <v>11</v>
      </c>
      <c r="I359">
        <v>0</v>
      </c>
      <c r="J359" t="s">
        <v>12</v>
      </c>
      <c r="K359" t="s">
        <v>167</v>
      </c>
      <c r="L359" t="s">
        <v>14</v>
      </c>
      <c r="M359" s="1">
        <v>22242</v>
      </c>
      <c r="N359">
        <v>62</v>
      </c>
      <c r="O359">
        <v>28101.33</v>
      </c>
      <c r="P359" t="s">
        <v>2366</v>
      </c>
      <c r="Q359" t="s">
        <v>2362</v>
      </c>
      <c r="R359" t="s">
        <v>2506</v>
      </c>
    </row>
    <row r="360" spans="1:18" x14ac:dyDescent="0.3">
      <c r="A360" t="s">
        <v>378</v>
      </c>
      <c r="B360" t="s">
        <v>6800</v>
      </c>
      <c r="C360" t="s">
        <v>7460</v>
      </c>
      <c r="D360">
        <v>18.45</v>
      </c>
      <c r="E360">
        <v>5.07</v>
      </c>
      <c r="F360" t="s">
        <v>12</v>
      </c>
      <c r="G360" t="s">
        <v>11</v>
      </c>
      <c r="H360" t="s">
        <v>11</v>
      </c>
      <c r="I360">
        <v>0</v>
      </c>
      <c r="J360" t="s">
        <v>12</v>
      </c>
      <c r="K360" t="s">
        <v>298</v>
      </c>
      <c r="L360" t="s">
        <v>20</v>
      </c>
      <c r="M360" s="1">
        <v>31380</v>
      </c>
      <c r="N360">
        <v>37</v>
      </c>
      <c r="O360">
        <v>28006.94</v>
      </c>
      <c r="P360" t="s">
        <v>2366</v>
      </c>
      <c r="Q360" t="s">
        <v>2362</v>
      </c>
      <c r="R360" t="s">
        <v>2386</v>
      </c>
    </row>
    <row r="361" spans="1:18" x14ac:dyDescent="0.3">
      <c r="A361" t="s">
        <v>379</v>
      </c>
      <c r="B361" t="s">
        <v>6800</v>
      </c>
      <c r="C361" t="s">
        <v>7159</v>
      </c>
      <c r="D361">
        <v>33.18</v>
      </c>
      <c r="E361">
        <v>4.79</v>
      </c>
      <c r="F361" t="s">
        <v>11</v>
      </c>
      <c r="G361" t="s">
        <v>11</v>
      </c>
      <c r="H361" t="s">
        <v>11</v>
      </c>
      <c r="I361">
        <v>0</v>
      </c>
      <c r="J361" t="s">
        <v>12</v>
      </c>
      <c r="K361" t="s">
        <v>13</v>
      </c>
      <c r="L361" t="s">
        <v>20</v>
      </c>
      <c r="M361" s="1">
        <v>36515</v>
      </c>
      <c r="N361">
        <v>23</v>
      </c>
      <c r="O361">
        <v>27980.77</v>
      </c>
      <c r="P361" t="s">
        <v>2366</v>
      </c>
      <c r="Q361" t="s">
        <v>2366</v>
      </c>
      <c r="R361" t="s">
        <v>2386</v>
      </c>
    </row>
    <row r="362" spans="1:18" x14ac:dyDescent="0.3">
      <c r="A362" t="s">
        <v>380</v>
      </c>
      <c r="B362" t="s">
        <v>6800</v>
      </c>
      <c r="C362" t="s">
        <v>7463</v>
      </c>
      <c r="D362">
        <v>36.1</v>
      </c>
      <c r="E362">
        <v>11.39</v>
      </c>
      <c r="F362" t="s">
        <v>12</v>
      </c>
      <c r="G362" t="s">
        <v>11</v>
      </c>
      <c r="H362" t="s">
        <v>11</v>
      </c>
      <c r="I362">
        <v>2</v>
      </c>
      <c r="J362" t="s">
        <v>11</v>
      </c>
      <c r="K362" t="s">
        <v>13</v>
      </c>
      <c r="L362" t="s">
        <v>14</v>
      </c>
      <c r="M362" s="1">
        <v>22490</v>
      </c>
      <c r="N362">
        <v>61</v>
      </c>
      <c r="O362">
        <v>27941.29</v>
      </c>
      <c r="P362" t="s">
        <v>2366</v>
      </c>
      <c r="Q362" t="s">
        <v>2363</v>
      </c>
      <c r="R362" t="s">
        <v>2386</v>
      </c>
    </row>
    <row r="363" spans="1:18" x14ac:dyDescent="0.3">
      <c r="A363" t="s">
        <v>381</v>
      </c>
      <c r="B363" t="s">
        <v>6800</v>
      </c>
      <c r="C363" t="s">
        <v>7465</v>
      </c>
      <c r="D363">
        <v>22.77</v>
      </c>
      <c r="E363">
        <v>6</v>
      </c>
      <c r="F363" t="s">
        <v>11</v>
      </c>
      <c r="G363" t="s">
        <v>11</v>
      </c>
      <c r="H363" t="s">
        <v>11</v>
      </c>
      <c r="I363">
        <v>0</v>
      </c>
      <c r="J363" t="s">
        <v>12</v>
      </c>
      <c r="K363" t="s">
        <v>241</v>
      </c>
      <c r="L363" t="s">
        <v>16</v>
      </c>
      <c r="M363" s="1">
        <v>33393</v>
      </c>
      <c r="N363">
        <v>32</v>
      </c>
      <c r="O363">
        <v>27931.11</v>
      </c>
      <c r="P363" t="s">
        <v>2366</v>
      </c>
      <c r="Q363" t="s">
        <v>2363</v>
      </c>
      <c r="R363" t="s">
        <v>2386</v>
      </c>
    </row>
    <row r="364" spans="1:18" x14ac:dyDescent="0.3">
      <c r="A364" t="s">
        <v>382</v>
      </c>
      <c r="B364" t="s">
        <v>6800</v>
      </c>
      <c r="C364" t="s">
        <v>7466</v>
      </c>
      <c r="D364">
        <v>21.24</v>
      </c>
      <c r="E364">
        <v>5.13</v>
      </c>
      <c r="F364" t="s">
        <v>11</v>
      </c>
      <c r="G364" t="s">
        <v>11</v>
      </c>
      <c r="H364" t="s">
        <v>11</v>
      </c>
      <c r="I364">
        <v>0</v>
      </c>
      <c r="J364" t="s">
        <v>12</v>
      </c>
      <c r="K364" t="s">
        <v>241</v>
      </c>
      <c r="L364" t="s">
        <v>20</v>
      </c>
      <c r="M364" s="1">
        <v>32833</v>
      </c>
      <c r="N364">
        <v>33</v>
      </c>
      <c r="O364">
        <v>27925.86</v>
      </c>
      <c r="P364" t="s">
        <v>2366</v>
      </c>
      <c r="Q364" t="s">
        <v>2362</v>
      </c>
      <c r="R364" t="s">
        <v>2386</v>
      </c>
    </row>
    <row r="365" spans="1:18" x14ac:dyDescent="0.3">
      <c r="A365" t="s">
        <v>383</v>
      </c>
      <c r="B365" t="s">
        <v>6797</v>
      </c>
      <c r="C365" t="s">
        <v>7468</v>
      </c>
      <c r="D365">
        <v>17.600000000000001</v>
      </c>
      <c r="E365">
        <v>5.26</v>
      </c>
      <c r="F365" t="s">
        <v>12</v>
      </c>
      <c r="G365" t="s">
        <v>11</v>
      </c>
      <c r="H365" t="s">
        <v>11</v>
      </c>
      <c r="I365">
        <v>0</v>
      </c>
      <c r="J365" t="s">
        <v>12</v>
      </c>
      <c r="K365" t="s">
        <v>298</v>
      </c>
      <c r="L365" t="s">
        <v>20</v>
      </c>
      <c r="M365" s="1">
        <v>31385</v>
      </c>
      <c r="N365">
        <v>37</v>
      </c>
      <c r="O365">
        <v>27849.94</v>
      </c>
      <c r="P365" t="s">
        <v>2366</v>
      </c>
      <c r="Q365" t="s">
        <v>2366</v>
      </c>
      <c r="R365" t="s">
        <v>2386</v>
      </c>
    </row>
    <row r="366" spans="1:18" x14ac:dyDescent="0.3">
      <c r="A366" t="s">
        <v>384</v>
      </c>
      <c r="B366" t="s">
        <v>6797</v>
      </c>
      <c r="C366" t="s">
        <v>7470</v>
      </c>
      <c r="D366">
        <v>26.29</v>
      </c>
      <c r="E366">
        <v>6.84</v>
      </c>
      <c r="F366" t="s">
        <v>11</v>
      </c>
      <c r="G366" t="s">
        <v>11</v>
      </c>
      <c r="H366" t="s">
        <v>11</v>
      </c>
      <c r="I366">
        <v>0</v>
      </c>
      <c r="J366" t="s">
        <v>12</v>
      </c>
      <c r="K366" t="s">
        <v>167</v>
      </c>
      <c r="L366" t="s">
        <v>14</v>
      </c>
      <c r="M366" s="1">
        <v>22103</v>
      </c>
      <c r="N366">
        <v>62</v>
      </c>
      <c r="O366">
        <v>27808.73</v>
      </c>
      <c r="P366" t="s">
        <v>2366</v>
      </c>
      <c r="Q366" t="s">
        <v>2366</v>
      </c>
      <c r="R366" t="s">
        <v>2364</v>
      </c>
    </row>
    <row r="367" spans="1:18" x14ac:dyDescent="0.3">
      <c r="A367" t="s">
        <v>385</v>
      </c>
      <c r="B367" t="s">
        <v>6800</v>
      </c>
      <c r="C367" t="s">
        <v>7472</v>
      </c>
      <c r="D367">
        <v>35.31</v>
      </c>
      <c r="E367">
        <v>9.0399999999999991</v>
      </c>
      <c r="F367" t="s">
        <v>11</v>
      </c>
      <c r="G367" t="s">
        <v>11</v>
      </c>
      <c r="H367" t="s">
        <v>11</v>
      </c>
      <c r="I367">
        <v>0</v>
      </c>
      <c r="J367" t="s">
        <v>11</v>
      </c>
      <c r="K367" t="s">
        <v>13</v>
      </c>
      <c r="L367" t="s">
        <v>14</v>
      </c>
      <c r="M367" s="1">
        <v>37596</v>
      </c>
      <c r="N367">
        <v>20</v>
      </c>
      <c r="O367">
        <v>27724.29</v>
      </c>
      <c r="P367" t="s">
        <v>2366</v>
      </c>
      <c r="Q367" t="s">
        <v>2363</v>
      </c>
      <c r="R367" t="s">
        <v>2364</v>
      </c>
    </row>
    <row r="368" spans="1:18" x14ac:dyDescent="0.3">
      <c r="A368" t="s">
        <v>386</v>
      </c>
      <c r="B368" t="s">
        <v>6800</v>
      </c>
      <c r="C368" t="s">
        <v>7474</v>
      </c>
      <c r="D368">
        <v>27.04</v>
      </c>
      <c r="E368">
        <v>4.0999999999999996</v>
      </c>
      <c r="F368" t="s">
        <v>11</v>
      </c>
      <c r="G368" t="s">
        <v>11</v>
      </c>
      <c r="H368" t="s">
        <v>11</v>
      </c>
      <c r="I368">
        <v>1</v>
      </c>
      <c r="J368" t="s">
        <v>12</v>
      </c>
      <c r="K368" t="s">
        <v>167</v>
      </c>
      <c r="L368" t="s">
        <v>20</v>
      </c>
      <c r="M368" s="1">
        <v>33788</v>
      </c>
      <c r="N368">
        <v>30</v>
      </c>
      <c r="O368">
        <v>27696.11</v>
      </c>
      <c r="P368" t="s">
        <v>2366</v>
      </c>
      <c r="Q368" t="s">
        <v>2362</v>
      </c>
      <c r="R368" t="s">
        <v>2386</v>
      </c>
    </row>
    <row r="369" spans="1:18" x14ac:dyDescent="0.3">
      <c r="A369" t="s">
        <v>387</v>
      </c>
      <c r="B369" t="s">
        <v>6797</v>
      </c>
      <c r="C369" t="s">
        <v>7476</v>
      </c>
      <c r="D369">
        <v>30.23</v>
      </c>
      <c r="E369">
        <v>4.2300000000000004</v>
      </c>
      <c r="F369" t="s">
        <v>12</v>
      </c>
      <c r="G369" t="s">
        <v>11</v>
      </c>
      <c r="H369" t="s">
        <v>25</v>
      </c>
      <c r="I369">
        <v>1</v>
      </c>
      <c r="J369" t="s">
        <v>12</v>
      </c>
      <c r="K369" t="s">
        <v>13</v>
      </c>
      <c r="L369" t="s">
        <v>20</v>
      </c>
      <c r="M369" s="1">
        <v>35710</v>
      </c>
      <c r="N369">
        <v>25</v>
      </c>
      <c r="O369">
        <v>27625.17</v>
      </c>
      <c r="P369" t="s">
        <v>2366</v>
      </c>
      <c r="Q369" t="s">
        <v>2366</v>
      </c>
      <c r="R369" t="s">
        <v>2386</v>
      </c>
    </row>
    <row r="370" spans="1:18" x14ac:dyDescent="0.3">
      <c r="A370" t="s">
        <v>388</v>
      </c>
      <c r="B370" t="s">
        <v>6800</v>
      </c>
      <c r="C370" t="s">
        <v>7478</v>
      </c>
      <c r="D370">
        <v>30.6</v>
      </c>
      <c r="E370">
        <v>6.48</v>
      </c>
      <c r="F370" t="s">
        <v>12</v>
      </c>
      <c r="G370" t="s">
        <v>11</v>
      </c>
      <c r="H370" t="s">
        <v>25</v>
      </c>
      <c r="I370">
        <v>1</v>
      </c>
      <c r="J370" t="s">
        <v>12</v>
      </c>
      <c r="K370" t="s">
        <v>13</v>
      </c>
      <c r="L370" t="s">
        <v>16</v>
      </c>
      <c r="M370" s="1">
        <v>35682</v>
      </c>
      <c r="N370">
        <v>25</v>
      </c>
      <c r="O370">
        <v>27619.360000000001</v>
      </c>
      <c r="P370" t="s">
        <v>2362</v>
      </c>
      <c r="Q370" t="s">
        <v>2363</v>
      </c>
      <c r="R370" t="s">
        <v>2386</v>
      </c>
    </row>
    <row r="371" spans="1:18" x14ac:dyDescent="0.3">
      <c r="A371" t="s">
        <v>389</v>
      </c>
      <c r="B371" t="s">
        <v>6800</v>
      </c>
      <c r="C371" t="s">
        <v>7480</v>
      </c>
      <c r="D371">
        <v>26.8</v>
      </c>
      <c r="E371">
        <v>5.53</v>
      </c>
      <c r="F371" t="s">
        <v>11</v>
      </c>
      <c r="G371" t="s">
        <v>11</v>
      </c>
      <c r="H371" t="s">
        <v>11</v>
      </c>
      <c r="I371">
        <v>1</v>
      </c>
      <c r="J371" t="s">
        <v>12</v>
      </c>
      <c r="K371" t="s">
        <v>167</v>
      </c>
      <c r="L371" t="s">
        <v>20</v>
      </c>
      <c r="M371" s="1">
        <v>33766</v>
      </c>
      <c r="N371">
        <v>30</v>
      </c>
      <c r="O371">
        <v>27614.71</v>
      </c>
      <c r="P371" t="s">
        <v>2362</v>
      </c>
      <c r="Q371" t="s">
        <v>2363</v>
      </c>
      <c r="R371" t="s">
        <v>2386</v>
      </c>
    </row>
    <row r="372" spans="1:18" x14ac:dyDescent="0.3">
      <c r="A372" t="s">
        <v>390</v>
      </c>
      <c r="B372" t="s">
        <v>6797</v>
      </c>
      <c r="C372" t="s">
        <v>7482</v>
      </c>
      <c r="D372">
        <v>16.86</v>
      </c>
      <c r="E372">
        <v>4.07</v>
      </c>
      <c r="F372" t="s">
        <v>12</v>
      </c>
      <c r="G372" t="s">
        <v>11</v>
      </c>
      <c r="H372" t="s">
        <v>11</v>
      </c>
      <c r="I372">
        <v>0</v>
      </c>
      <c r="J372" t="s">
        <v>12</v>
      </c>
      <c r="K372" t="s">
        <v>298</v>
      </c>
      <c r="L372" t="s">
        <v>20</v>
      </c>
      <c r="M372" s="1">
        <v>31357</v>
      </c>
      <c r="N372">
        <v>37</v>
      </c>
      <c r="O372">
        <v>27598.93</v>
      </c>
      <c r="P372" t="s">
        <v>2362</v>
      </c>
      <c r="Q372" t="s">
        <v>2366</v>
      </c>
      <c r="R372" t="s">
        <v>2386</v>
      </c>
    </row>
    <row r="373" spans="1:18" x14ac:dyDescent="0.3">
      <c r="A373" t="s">
        <v>391</v>
      </c>
      <c r="B373" t="s">
        <v>6800</v>
      </c>
      <c r="C373" t="s">
        <v>7484</v>
      </c>
      <c r="D373">
        <v>16.3</v>
      </c>
      <c r="E373">
        <v>5.51</v>
      </c>
      <c r="F373" t="s">
        <v>11</v>
      </c>
      <c r="G373" t="s">
        <v>11</v>
      </c>
      <c r="H373" t="s">
        <v>11</v>
      </c>
      <c r="I373">
        <v>1</v>
      </c>
      <c r="J373" t="s">
        <v>12</v>
      </c>
      <c r="K373" t="s">
        <v>298</v>
      </c>
      <c r="L373" t="s">
        <v>20</v>
      </c>
      <c r="M373" s="1">
        <v>30885</v>
      </c>
      <c r="N373">
        <v>38</v>
      </c>
      <c r="O373">
        <v>27534.53</v>
      </c>
      <c r="P373" t="s">
        <v>2362</v>
      </c>
      <c r="Q373" t="s">
        <v>2362</v>
      </c>
      <c r="R373" t="s">
        <v>2386</v>
      </c>
    </row>
    <row r="374" spans="1:18" x14ac:dyDescent="0.3">
      <c r="A374" t="s">
        <v>392</v>
      </c>
      <c r="B374" t="s">
        <v>6797</v>
      </c>
      <c r="C374" t="s">
        <v>7486</v>
      </c>
      <c r="D374">
        <v>29.81</v>
      </c>
      <c r="E374">
        <v>11.66</v>
      </c>
      <c r="F374" t="s">
        <v>11</v>
      </c>
      <c r="G374" t="s">
        <v>11</v>
      </c>
      <c r="H374" t="s">
        <v>11</v>
      </c>
      <c r="I374">
        <v>0</v>
      </c>
      <c r="J374" t="s">
        <v>12</v>
      </c>
      <c r="K374" t="s">
        <v>167</v>
      </c>
      <c r="L374" t="s">
        <v>14</v>
      </c>
      <c r="M374" s="1">
        <v>24034</v>
      </c>
      <c r="N374">
        <v>57</v>
      </c>
      <c r="O374">
        <v>27533.91</v>
      </c>
      <c r="P374" t="s">
        <v>2362</v>
      </c>
      <c r="Q374" t="s">
        <v>2363</v>
      </c>
      <c r="R374" t="s">
        <v>2364</v>
      </c>
    </row>
    <row r="375" spans="1:18" x14ac:dyDescent="0.3">
      <c r="A375" t="s">
        <v>393</v>
      </c>
      <c r="B375" t="s">
        <v>6797</v>
      </c>
      <c r="C375" t="s">
        <v>7488</v>
      </c>
      <c r="D375">
        <v>16.329999999999998</v>
      </c>
      <c r="E375">
        <v>7.26</v>
      </c>
      <c r="F375" t="s">
        <v>12</v>
      </c>
      <c r="G375" t="s">
        <v>11</v>
      </c>
      <c r="H375" t="s">
        <v>11</v>
      </c>
      <c r="I375">
        <v>0</v>
      </c>
      <c r="J375" t="s">
        <v>12</v>
      </c>
      <c r="K375" t="s">
        <v>298</v>
      </c>
      <c r="L375" t="s">
        <v>14</v>
      </c>
      <c r="M375" s="1">
        <v>29862</v>
      </c>
      <c r="N375">
        <v>41</v>
      </c>
      <c r="O375">
        <v>27495.59</v>
      </c>
      <c r="P375" t="s">
        <v>2362</v>
      </c>
      <c r="Q375" t="s">
        <v>2366</v>
      </c>
      <c r="R375" t="s">
        <v>2386</v>
      </c>
    </row>
    <row r="376" spans="1:18" x14ac:dyDescent="0.3">
      <c r="A376" t="s">
        <v>394</v>
      </c>
      <c r="B376" t="s">
        <v>6797</v>
      </c>
      <c r="C376" t="s">
        <v>7489</v>
      </c>
      <c r="D376">
        <v>16.37</v>
      </c>
      <c r="E376">
        <v>4.79</v>
      </c>
      <c r="F376" t="s">
        <v>12</v>
      </c>
      <c r="G376" t="s">
        <v>11</v>
      </c>
      <c r="H376" t="s">
        <v>11</v>
      </c>
      <c r="I376">
        <v>0</v>
      </c>
      <c r="J376" t="s">
        <v>12</v>
      </c>
      <c r="K376" t="s">
        <v>298</v>
      </c>
      <c r="L376" t="s">
        <v>20</v>
      </c>
      <c r="M376" s="1">
        <v>31386</v>
      </c>
      <c r="N376">
        <v>37</v>
      </c>
      <c r="O376">
        <v>27432.73</v>
      </c>
      <c r="P376" t="s">
        <v>2362</v>
      </c>
      <c r="Q376" t="s">
        <v>2366</v>
      </c>
      <c r="R376" t="s">
        <v>2386</v>
      </c>
    </row>
    <row r="377" spans="1:18" x14ac:dyDescent="0.3">
      <c r="A377" t="s">
        <v>395</v>
      </c>
      <c r="B377" t="s">
        <v>6800</v>
      </c>
      <c r="C377" t="s">
        <v>7491</v>
      </c>
      <c r="D377">
        <v>22.42</v>
      </c>
      <c r="E377">
        <v>4.68</v>
      </c>
      <c r="F377" t="s">
        <v>12</v>
      </c>
      <c r="G377" t="s">
        <v>11</v>
      </c>
      <c r="H377" t="s">
        <v>11</v>
      </c>
      <c r="I377">
        <v>1</v>
      </c>
      <c r="J377" t="s">
        <v>11</v>
      </c>
      <c r="K377" t="s">
        <v>241</v>
      </c>
      <c r="L377" t="s">
        <v>20</v>
      </c>
      <c r="M377" s="1">
        <v>32401</v>
      </c>
      <c r="N377">
        <v>34</v>
      </c>
      <c r="O377">
        <v>27375.9</v>
      </c>
      <c r="P377" t="s">
        <v>2362</v>
      </c>
      <c r="Q377" t="s">
        <v>2363</v>
      </c>
      <c r="R377" t="s">
        <v>2504</v>
      </c>
    </row>
    <row r="378" spans="1:18" x14ac:dyDescent="0.3">
      <c r="A378" t="s">
        <v>396</v>
      </c>
      <c r="B378" t="s">
        <v>6800</v>
      </c>
      <c r="C378" t="s">
        <v>7493</v>
      </c>
      <c r="D378">
        <v>31.35</v>
      </c>
      <c r="E378">
        <v>4.33</v>
      </c>
      <c r="F378" t="s">
        <v>12</v>
      </c>
      <c r="G378" t="s">
        <v>11</v>
      </c>
      <c r="H378" t="s">
        <v>25</v>
      </c>
      <c r="I378">
        <v>1</v>
      </c>
      <c r="J378" t="s">
        <v>11</v>
      </c>
      <c r="K378" t="s">
        <v>13</v>
      </c>
      <c r="L378" t="s">
        <v>20</v>
      </c>
      <c r="M378" s="1">
        <v>25492</v>
      </c>
      <c r="N378">
        <v>53</v>
      </c>
      <c r="O378">
        <v>27346.04</v>
      </c>
      <c r="P378" t="s">
        <v>2362</v>
      </c>
      <c r="Q378" t="s">
        <v>2362</v>
      </c>
      <c r="R378" t="s">
        <v>2364</v>
      </c>
    </row>
    <row r="379" spans="1:18" x14ac:dyDescent="0.3">
      <c r="A379" t="s">
        <v>397</v>
      </c>
      <c r="B379" t="s">
        <v>6797</v>
      </c>
      <c r="C379" t="s">
        <v>7494</v>
      </c>
      <c r="D379">
        <v>31.9</v>
      </c>
      <c r="E379">
        <v>11.89</v>
      </c>
      <c r="F379" t="s">
        <v>11</v>
      </c>
      <c r="G379" t="s">
        <v>11</v>
      </c>
      <c r="H379" t="s">
        <v>11</v>
      </c>
      <c r="I379">
        <v>0</v>
      </c>
      <c r="J379" t="s">
        <v>11</v>
      </c>
      <c r="K379" t="s">
        <v>13</v>
      </c>
      <c r="L379" t="s">
        <v>14</v>
      </c>
      <c r="M379" s="1">
        <v>24995</v>
      </c>
      <c r="N379">
        <v>55</v>
      </c>
      <c r="O379">
        <v>27322.73</v>
      </c>
      <c r="P379" t="s">
        <v>2362</v>
      </c>
      <c r="Q379" t="s">
        <v>2362</v>
      </c>
      <c r="R379" t="s">
        <v>2364</v>
      </c>
    </row>
    <row r="380" spans="1:18" x14ac:dyDescent="0.3">
      <c r="A380" t="s">
        <v>398</v>
      </c>
      <c r="B380" t="s">
        <v>6797</v>
      </c>
      <c r="C380" t="s">
        <v>7496</v>
      </c>
      <c r="D380">
        <v>30.6</v>
      </c>
      <c r="E380">
        <v>5.24</v>
      </c>
      <c r="F380" t="s">
        <v>11</v>
      </c>
      <c r="G380" t="s">
        <v>11</v>
      </c>
      <c r="H380" t="s">
        <v>11</v>
      </c>
      <c r="I380">
        <v>0</v>
      </c>
      <c r="J380" t="s">
        <v>12</v>
      </c>
      <c r="K380" t="s">
        <v>13</v>
      </c>
      <c r="L380" t="s">
        <v>20</v>
      </c>
      <c r="M380" s="1">
        <v>36496</v>
      </c>
      <c r="N380">
        <v>23</v>
      </c>
      <c r="O380">
        <v>27236.959999999999</v>
      </c>
      <c r="P380" t="s">
        <v>2362</v>
      </c>
      <c r="Q380" t="s">
        <v>2366</v>
      </c>
      <c r="R380" t="s">
        <v>2386</v>
      </c>
    </row>
    <row r="381" spans="1:18" x14ac:dyDescent="0.3">
      <c r="A381" t="s">
        <v>399</v>
      </c>
      <c r="B381" t="s">
        <v>6800</v>
      </c>
      <c r="C381" t="s">
        <v>7497</v>
      </c>
      <c r="D381">
        <v>28.975000000000001</v>
      </c>
      <c r="E381">
        <v>7.63</v>
      </c>
      <c r="F381" t="s">
        <v>11</v>
      </c>
      <c r="G381" t="s">
        <v>11</v>
      </c>
      <c r="H381" t="s">
        <v>11</v>
      </c>
      <c r="I381">
        <v>0</v>
      </c>
      <c r="J381" t="s">
        <v>12</v>
      </c>
      <c r="K381" t="s">
        <v>167</v>
      </c>
      <c r="L381" t="s">
        <v>14</v>
      </c>
      <c r="M381" s="1">
        <v>24097</v>
      </c>
      <c r="N381">
        <v>57</v>
      </c>
      <c r="O381">
        <v>27218.44</v>
      </c>
      <c r="P381" t="s">
        <v>2362</v>
      </c>
      <c r="Q381" t="s">
        <v>2366</v>
      </c>
      <c r="R381" t="s">
        <v>2678</v>
      </c>
    </row>
    <row r="382" spans="1:18" x14ac:dyDescent="0.3">
      <c r="A382" t="s">
        <v>400</v>
      </c>
      <c r="B382" t="s">
        <v>6797</v>
      </c>
      <c r="C382" t="s">
        <v>7499</v>
      </c>
      <c r="D382">
        <v>24.86</v>
      </c>
      <c r="E382">
        <v>8.92</v>
      </c>
      <c r="F382" t="s">
        <v>12</v>
      </c>
      <c r="G382" t="s">
        <v>11</v>
      </c>
      <c r="H382" t="s">
        <v>11</v>
      </c>
      <c r="I382">
        <v>2</v>
      </c>
      <c r="J382" t="s">
        <v>11</v>
      </c>
      <c r="K382" t="s">
        <v>241</v>
      </c>
      <c r="L382" t="s">
        <v>14</v>
      </c>
      <c r="M382" s="1">
        <v>25843</v>
      </c>
      <c r="N382">
        <v>52</v>
      </c>
      <c r="O382">
        <v>27117.99</v>
      </c>
      <c r="P382" t="s">
        <v>2362</v>
      </c>
      <c r="Q382" t="s">
        <v>2362</v>
      </c>
      <c r="R382" t="s">
        <v>2364</v>
      </c>
    </row>
    <row r="383" spans="1:18" x14ac:dyDescent="0.3">
      <c r="A383" t="s">
        <v>401</v>
      </c>
      <c r="B383" t="s">
        <v>6800</v>
      </c>
      <c r="C383" t="s">
        <v>7501</v>
      </c>
      <c r="D383">
        <v>19.54</v>
      </c>
      <c r="E383">
        <v>5.37</v>
      </c>
      <c r="F383" t="s">
        <v>11</v>
      </c>
      <c r="G383" t="s">
        <v>11</v>
      </c>
      <c r="H383" t="s">
        <v>11</v>
      </c>
      <c r="I383">
        <v>0</v>
      </c>
      <c r="J383" t="s">
        <v>12</v>
      </c>
      <c r="K383" t="s">
        <v>241</v>
      </c>
      <c r="L383" t="s">
        <v>20</v>
      </c>
      <c r="M383" s="1">
        <v>33220</v>
      </c>
      <c r="N383">
        <v>32</v>
      </c>
      <c r="O383">
        <v>27092.38</v>
      </c>
      <c r="P383" t="s">
        <v>2362</v>
      </c>
      <c r="Q383" t="s">
        <v>2363</v>
      </c>
      <c r="R383" t="s">
        <v>2386</v>
      </c>
    </row>
    <row r="384" spans="1:18" x14ac:dyDescent="0.3">
      <c r="A384" t="s">
        <v>402</v>
      </c>
      <c r="B384" t="s">
        <v>6800</v>
      </c>
      <c r="C384" t="s">
        <v>7502</v>
      </c>
      <c r="D384">
        <v>26.74</v>
      </c>
      <c r="E384">
        <v>4.3099999999999996</v>
      </c>
      <c r="F384" t="s">
        <v>11</v>
      </c>
      <c r="G384" t="s">
        <v>11</v>
      </c>
      <c r="H384" t="s">
        <v>11</v>
      </c>
      <c r="I384">
        <v>0</v>
      </c>
      <c r="J384" t="s">
        <v>12</v>
      </c>
      <c r="K384" t="s">
        <v>167</v>
      </c>
      <c r="L384" t="s">
        <v>20</v>
      </c>
      <c r="M384" s="1">
        <v>34517</v>
      </c>
      <c r="N384">
        <v>28</v>
      </c>
      <c r="O384">
        <v>27080.639999999999</v>
      </c>
      <c r="P384" t="s">
        <v>2362</v>
      </c>
      <c r="Q384" t="s">
        <v>2362</v>
      </c>
      <c r="R384" t="s">
        <v>2386</v>
      </c>
    </row>
    <row r="385" spans="1:18" x14ac:dyDescent="0.3">
      <c r="A385" t="s">
        <v>403</v>
      </c>
      <c r="B385" t="s">
        <v>6797</v>
      </c>
      <c r="C385" t="s">
        <v>7503</v>
      </c>
      <c r="D385">
        <v>22.99</v>
      </c>
      <c r="E385">
        <v>10.46</v>
      </c>
      <c r="F385" t="s">
        <v>11</v>
      </c>
      <c r="G385" t="s">
        <v>11</v>
      </c>
      <c r="H385" t="s">
        <v>11</v>
      </c>
      <c r="I385">
        <v>3</v>
      </c>
      <c r="J385" t="s">
        <v>12</v>
      </c>
      <c r="K385" t="s">
        <v>241</v>
      </c>
      <c r="L385" t="s">
        <v>14</v>
      </c>
      <c r="M385" s="1">
        <v>21366</v>
      </c>
      <c r="N385">
        <v>64</v>
      </c>
      <c r="O385">
        <v>27037.91</v>
      </c>
      <c r="P385" t="s">
        <v>2362</v>
      </c>
      <c r="Q385" t="s">
        <v>2362</v>
      </c>
      <c r="R385" t="s">
        <v>2364</v>
      </c>
    </row>
    <row r="386" spans="1:18" x14ac:dyDescent="0.3">
      <c r="A386" t="s">
        <v>404</v>
      </c>
      <c r="B386" t="s">
        <v>6800</v>
      </c>
      <c r="C386" t="s">
        <v>7504</v>
      </c>
      <c r="D386">
        <v>31.46</v>
      </c>
      <c r="E386">
        <v>7.39</v>
      </c>
      <c r="F386" t="s">
        <v>11</v>
      </c>
      <c r="G386" t="s">
        <v>11</v>
      </c>
      <c r="H386" t="s">
        <v>11</v>
      </c>
      <c r="I386">
        <v>0</v>
      </c>
      <c r="J386" t="s">
        <v>11</v>
      </c>
      <c r="K386" t="s">
        <v>13</v>
      </c>
      <c r="L386" t="s">
        <v>14</v>
      </c>
      <c r="M386" s="1">
        <v>22106</v>
      </c>
      <c r="N386">
        <v>62</v>
      </c>
      <c r="O386">
        <v>27000.98</v>
      </c>
      <c r="P386" t="s">
        <v>2362</v>
      </c>
      <c r="Q386" t="s">
        <v>2362</v>
      </c>
      <c r="R386" t="s">
        <v>2364</v>
      </c>
    </row>
    <row r="387" spans="1:18" x14ac:dyDescent="0.3">
      <c r="A387" t="s">
        <v>405</v>
      </c>
      <c r="B387" t="s">
        <v>6800</v>
      </c>
      <c r="C387" t="s">
        <v>7506</v>
      </c>
      <c r="D387">
        <v>30.86</v>
      </c>
      <c r="E387">
        <v>6.18</v>
      </c>
      <c r="F387" t="s">
        <v>11</v>
      </c>
      <c r="G387" t="s">
        <v>12</v>
      </c>
      <c r="H387" t="s">
        <v>11</v>
      </c>
      <c r="I387">
        <v>2</v>
      </c>
      <c r="J387" t="s">
        <v>12</v>
      </c>
      <c r="K387" t="s">
        <v>13</v>
      </c>
      <c r="L387" t="s">
        <v>16</v>
      </c>
      <c r="M387" s="1">
        <v>36839</v>
      </c>
      <c r="N387">
        <v>22</v>
      </c>
      <c r="O387">
        <v>26936.98</v>
      </c>
      <c r="P387" t="s">
        <v>2362</v>
      </c>
      <c r="Q387" t="s">
        <v>2363</v>
      </c>
      <c r="R387" t="s">
        <v>2386</v>
      </c>
    </row>
    <row r="388" spans="1:18" x14ac:dyDescent="0.3">
      <c r="A388" t="s">
        <v>406</v>
      </c>
      <c r="B388" t="s">
        <v>6797</v>
      </c>
      <c r="C388" t="s">
        <v>7508</v>
      </c>
      <c r="D388">
        <v>31.96</v>
      </c>
      <c r="E388">
        <v>8.86</v>
      </c>
      <c r="F388" t="s">
        <v>11</v>
      </c>
      <c r="G388" t="s">
        <v>11</v>
      </c>
      <c r="H388" t="s">
        <v>11</v>
      </c>
      <c r="I388">
        <v>0</v>
      </c>
      <c r="J388" t="s">
        <v>12</v>
      </c>
      <c r="K388" t="s">
        <v>13</v>
      </c>
      <c r="L388" t="s">
        <v>14</v>
      </c>
      <c r="M388" s="1">
        <v>37424</v>
      </c>
      <c r="N388">
        <v>20</v>
      </c>
      <c r="O388">
        <v>26927.69</v>
      </c>
      <c r="P388" t="s">
        <v>2362</v>
      </c>
      <c r="Q388" t="s">
        <v>2362</v>
      </c>
      <c r="R388" t="s">
        <v>2386</v>
      </c>
    </row>
    <row r="389" spans="1:18" x14ac:dyDescent="0.3">
      <c r="A389" t="s">
        <v>407</v>
      </c>
      <c r="B389" t="s">
        <v>6800</v>
      </c>
      <c r="C389" t="s">
        <v>7510</v>
      </c>
      <c r="D389">
        <v>23.76</v>
      </c>
      <c r="E389">
        <v>10.96</v>
      </c>
      <c r="F389" t="s">
        <v>11</v>
      </c>
      <c r="G389" t="s">
        <v>11</v>
      </c>
      <c r="H389" t="s">
        <v>11</v>
      </c>
      <c r="I389">
        <v>3</v>
      </c>
      <c r="J389" t="s">
        <v>12</v>
      </c>
      <c r="K389" t="s">
        <v>241</v>
      </c>
      <c r="L389" t="s">
        <v>14</v>
      </c>
      <c r="M389" s="1">
        <v>21544</v>
      </c>
      <c r="N389">
        <v>64</v>
      </c>
      <c r="O389">
        <v>26926.51</v>
      </c>
      <c r="P389" t="s">
        <v>2362</v>
      </c>
      <c r="Q389" t="s">
        <v>2366</v>
      </c>
      <c r="R389" t="s">
        <v>2364</v>
      </c>
    </row>
    <row r="390" spans="1:18" x14ac:dyDescent="0.3">
      <c r="A390" t="s">
        <v>408</v>
      </c>
      <c r="B390" t="s">
        <v>6797</v>
      </c>
      <c r="C390" t="s">
        <v>7512</v>
      </c>
      <c r="D390">
        <v>19.38</v>
      </c>
      <c r="E390">
        <v>6.28</v>
      </c>
      <c r="F390" t="s">
        <v>11</v>
      </c>
      <c r="G390" t="s">
        <v>11</v>
      </c>
      <c r="H390" t="s">
        <v>11</v>
      </c>
      <c r="I390">
        <v>0</v>
      </c>
      <c r="J390" t="s">
        <v>12</v>
      </c>
      <c r="K390" t="s">
        <v>241</v>
      </c>
      <c r="L390" t="s">
        <v>16</v>
      </c>
      <c r="M390" s="1">
        <v>33472</v>
      </c>
      <c r="N390">
        <v>31</v>
      </c>
      <c r="O390">
        <v>26912.560000000001</v>
      </c>
      <c r="P390" t="s">
        <v>2362</v>
      </c>
      <c r="Q390" t="s">
        <v>2362</v>
      </c>
      <c r="R390" t="s">
        <v>2386</v>
      </c>
    </row>
    <row r="391" spans="1:18" x14ac:dyDescent="0.3">
      <c r="A391" t="s">
        <v>409</v>
      </c>
      <c r="B391" t="s">
        <v>6797</v>
      </c>
      <c r="C391" t="s">
        <v>7513</v>
      </c>
      <c r="D391">
        <v>16.21</v>
      </c>
      <c r="E391">
        <v>6.29</v>
      </c>
      <c r="F391" t="s">
        <v>12</v>
      </c>
      <c r="G391" t="s">
        <v>11</v>
      </c>
      <c r="H391" t="s">
        <v>11</v>
      </c>
      <c r="I391">
        <v>1</v>
      </c>
      <c r="J391" t="s">
        <v>12</v>
      </c>
      <c r="K391" t="s">
        <v>298</v>
      </c>
      <c r="L391" t="s">
        <v>16</v>
      </c>
      <c r="M391" s="1">
        <v>32346</v>
      </c>
      <c r="N391">
        <v>34</v>
      </c>
      <c r="O391">
        <v>26607.89</v>
      </c>
      <c r="P391" t="s">
        <v>2362</v>
      </c>
      <c r="Q391" t="s">
        <v>2366</v>
      </c>
      <c r="R391" t="s">
        <v>2386</v>
      </c>
    </row>
    <row r="392" spans="1:18" x14ac:dyDescent="0.3">
      <c r="A392" t="s">
        <v>410</v>
      </c>
      <c r="B392" t="s">
        <v>6800</v>
      </c>
      <c r="C392" t="s">
        <v>7515</v>
      </c>
      <c r="D392">
        <v>32.54</v>
      </c>
      <c r="E392">
        <v>4.0199999999999996</v>
      </c>
      <c r="F392" t="s">
        <v>11</v>
      </c>
      <c r="G392" t="s">
        <v>12</v>
      </c>
      <c r="H392" t="s">
        <v>11</v>
      </c>
      <c r="I392">
        <v>1</v>
      </c>
      <c r="J392" t="s">
        <v>12</v>
      </c>
      <c r="K392" t="s">
        <v>13</v>
      </c>
      <c r="L392" t="s">
        <v>20</v>
      </c>
      <c r="M392" s="1">
        <v>38235</v>
      </c>
      <c r="N392">
        <v>18</v>
      </c>
      <c r="O392">
        <v>26479.4</v>
      </c>
      <c r="P392" t="s">
        <v>2362</v>
      </c>
      <c r="Q392" t="s">
        <v>2362</v>
      </c>
      <c r="R392" t="s">
        <v>2386</v>
      </c>
    </row>
    <row r="393" spans="1:18" x14ac:dyDescent="0.3">
      <c r="A393" t="s">
        <v>411</v>
      </c>
      <c r="B393" t="s">
        <v>6800</v>
      </c>
      <c r="C393" t="s">
        <v>7517</v>
      </c>
      <c r="D393">
        <v>36.765000000000001</v>
      </c>
      <c r="E393">
        <v>11.95</v>
      </c>
      <c r="F393" t="s">
        <v>12</v>
      </c>
      <c r="G393" t="s">
        <v>11</v>
      </c>
      <c r="H393" t="s">
        <v>11</v>
      </c>
      <c r="I393">
        <v>2</v>
      </c>
      <c r="J393" t="s">
        <v>11</v>
      </c>
      <c r="K393" t="s">
        <v>13</v>
      </c>
      <c r="L393" t="s">
        <v>14</v>
      </c>
      <c r="M393" s="1">
        <v>25807</v>
      </c>
      <c r="N393">
        <v>52</v>
      </c>
      <c r="O393">
        <v>26467.1</v>
      </c>
      <c r="P393" t="s">
        <v>2362</v>
      </c>
      <c r="Q393" t="s">
        <v>2363</v>
      </c>
      <c r="R393" t="s">
        <v>2371</v>
      </c>
    </row>
    <row r="394" spans="1:18" x14ac:dyDescent="0.3">
      <c r="A394" t="s">
        <v>412</v>
      </c>
      <c r="B394" t="s">
        <v>6797</v>
      </c>
      <c r="C394" t="s">
        <v>7518</v>
      </c>
      <c r="D394">
        <v>35.909999999999997</v>
      </c>
      <c r="E394">
        <v>8.7100000000000009</v>
      </c>
      <c r="F394" t="s">
        <v>11</v>
      </c>
      <c r="G394" t="s">
        <v>11</v>
      </c>
      <c r="H394" t="s">
        <v>11</v>
      </c>
      <c r="I394">
        <v>0</v>
      </c>
      <c r="J394" t="s">
        <v>11</v>
      </c>
      <c r="K394" t="s">
        <v>13</v>
      </c>
      <c r="L394" t="s">
        <v>14</v>
      </c>
      <c r="M394" s="1">
        <v>27293</v>
      </c>
      <c r="N394">
        <v>48</v>
      </c>
      <c r="O394">
        <v>26392.26</v>
      </c>
      <c r="P394" t="s">
        <v>2362</v>
      </c>
      <c r="Q394" t="s">
        <v>2362</v>
      </c>
      <c r="R394" t="s">
        <v>2581</v>
      </c>
    </row>
    <row r="395" spans="1:18" x14ac:dyDescent="0.3">
      <c r="A395" t="s">
        <v>413</v>
      </c>
      <c r="B395" t="s">
        <v>6800</v>
      </c>
      <c r="C395" t="s">
        <v>7190</v>
      </c>
      <c r="D395">
        <v>32.06</v>
      </c>
      <c r="E395">
        <v>4.67</v>
      </c>
      <c r="F395" t="s">
        <v>11</v>
      </c>
      <c r="G395" t="s">
        <v>12</v>
      </c>
      <c r="H395" t="s">
        <v>11</v>
      </c>
      <c r="I395">
        <v>1</v>
      </c>
      <c r="J395" t="s">
        <v>12</v>
      </c>
      <c r="K395" t="s">
        <v>13</v>
      </c>
      <c r="L395" t="s">
        <v>20</v>
      </c>
      <c r="M395" s="1">
        <v>38326</v>
      </c>
      <c r="N395">
        <v>18</v>
      </c>
      <c r="O395">
        <v>26316.59</v>
      </c>
      <c r="P395" t="s">
        <v>2362</v>
      </c>
      <c r="Q395" t="s">
        <v>2363</v>
      </c>
      <c r="R395" t="s">
        <v>2386</v>
      </c>
    </row>
    <row r="396" spans="1:18" x14ac:dyDescent="0.3">
      <c r="A396" t="s">
        <v>414</v>
      </c>
      <c r="B396" t="s">
        <v>6797</v>
      </c>
      <c r="C396" t="s">
        <v>7521</v>
      </c>
      <c r="D396">
        <v>24.1</v>
      </c>
      <c r="E396">
        <v>11.14</v>
      </c>
      <c r="F396" t="s">
        <v>12</v>
      </c>
      <c r="G396" t="s">
        <v>11</v>
      </c>
      <c r="H396" t="s">
        <v>11</v>
      </c>
      <c r="I396">
        <v>1</v>
      </c>
      <c r="J396" t="s">
        <v>11</v>
      </c>
      <c r="K396" t="s">
        <v>241</v>
      </c>
      <c r="L396" t="s">
        <v>14</v>
      </c>
      <c r="M396" s="1">
        <v>27549</v>
      </c>
      <c r="N396">
        <v>48</v>
      </c>
      <c r="O396">
        <v>26236.58</v>
      </c>
      <c r="P396" t="s">
        <v>2362</v>
      </c>
      <c r="Q396" t="s">
        <v>2366</v>
      </c>
      <c r="R396" t="s">
        <v>2386</v>
      </c>
    </row>
    <row r="397" spans="1:18" x14ac:dyDescent="0.3">
      <c r="A397" t="s">
        <v>415</v>
      </c>
      <c r="B397" t="s">
        <v>6797</v>
      </c>
      <c r="C397" t="s">
        <v>7523</v>
      </c>
      <c r="D397">
        <v>27.1</v>
      </c>
      <c r="E397">
        <v>9.0500000000000007</v>
      </c>
      <c r="F397" t="s">
        <v>11</v>
      </c>
      <c r="G397" t="s">
        <v>11</v>
      </c>
      <c r="H397" t="s">
        <v>11</v>
      </c>
      <c r="I397">
        <v>2</v>
      </c>
      <c r="J397" t="s">
        <v>11</v>
      </c>
      <c r="K397" t="s">
        <v>167</v>
      </c>
      <c r="L397" t="s">
        <v>14</v>
      </c>
      <c r="M397" s="1">
        <v>26852</v>
      </c>
      <c r="N397">
        <v>49</v>
      </c>
      <c r="O397">
        <v>26140.36</v>
      </c>
      <c r="P397" t="s">
        <v>2362</v>
      </c>
      <c r="Q397" t="s">
        <v>2363</v>
      </c>
      <c r="R397" t="s">
        <v>2386</v>
      </c>
    </row>
    <row r="398" spans="1:18" x14ac:dyDescent="0.3">
      <c r="A398" t="s">
        <v>416</v>
      </c>
      <c r="B398" t="s">
        <v>6797</v>
      </c>
      <c r="C398" t="s">
        <v>7525</v>
      </c>
      <c r="D398">
        <v>24.42</v>
      </c>
      <c r="E398">
        <v>11.31</v>
      </c>
      <c r="F398" t="s">
        <v>11</v>
      </c>
      <c r="G398" t="s">
        <v>11</v>
      </c>
      <c r="H398" t="s">
        <v>11</v>
      </c>
      <c r="I398">
        <v>0</v>
      </c>
      <c r="J398" t="s">
        <v>12</v>
      </c>
      <c r="K398" t="s">
        <v>241</v>
      </c>
      <c r="L398" t="s">
        <v>14</v>
      </c>
      <c r="M398" s="1">
        <v>37540</v>
      </c>
      <c r="N398">
        <v>20</v>
      </c>
      <c r="O398">
        <v>26125.67</v>
      </c>
      <c r="P398" t="s">
        <v>2362</v>
      </c>
      <c r="Q398" t="s">
        <v>2366</v>
      </c>
      <c r="R398" t="s">
        <v>2364</v>
      </c>
    </row>
    <row r="399" spans="1:18" x14ac:dyDescent="0.3">
      <c r="A399" t="s">
        <v>417</v>
      </c>
      <c r="B399" t="s">
        <v>6800</v>
      </c>
      <c r="C399" t="s">
        <v>7527</v>
      </c>
      <c r="D399">
        <v>26.695</v>
      </c>
      <c r="E399">
        <v>4.68</v>
      </c>
      <c r="F399" t="s">
        <v>12</v>
      </c>
      <c r="G399" t="s">
        <v>11</v>
      </c>
      <c r="H399" t="s">
        <v>11</v>
      </c>
      <c r="I399">
        <v>2</v>
      </c>
      <c r="J399" t="s">
        <v>12</v>
      </c>
      <c r="K399" t="s">
        <v>167</v>
      </c>
      <c r="L399" t="s">
        <v>20</v>
      </c>
      <c r="M399" s="1">
        <v>24297</v>
      </c>
      <c r="N399">
        <v>56</v>
      </c>
      <c r="O399">
        <v>26109.33</v>
      </c>
      <c r="P399" t="s">
        <v>2362</v>
      </c>
      <c r="Q399" t="s">
        <v>2363</v>
      </c>
      <c r="R399" t="s">
        <v>2371</v>
      </c>
    </row>
    <row r="400" spans="1:18" x14ac:dyDescent="0.3">
      <c r="A400" t="s">
        <v>418</v>
      </c>
      <c r="B400" t="s">
        <v>6797</v>
      </c>
      <c r="C400" t="s">
        <v>7529</v>
      </c>
      <c r="D400">
        <v>27.79</v>
      </c>
      <c r="E400">
        <v>6.05</v>
      </c>
      <c r="F400" t="s">
        <v>12</v>
      </c>
      <c r="G400" t="s">
        <v>12</v>
      </c>
      <c r="H400" t="s">
        <v>11</v>
      </c>
      <c r="I400">
        <v>1</v>
      </c>
      <c r="J400" t="s">
        <v>12</v>
      </c>
      <c r="K400" t="s">
        <v>167</v>
      </c>
      <c r="L400" t="s">
        <v>16</v>
      </c>
      <c r="M400" s="1">
        <v>36886</v>
      </c>
      <c r="N400">
        <v>22</v>
      </c>
      <c r="O400">
        <v>26026.97</v>
      </c>
      <c r="P400" t="s">
        <v>2362</v>
      </c>
      <c r="Q400" t="s">
        <v>2363</v>
      </c>
      <c r="R400" t="s">
        <v>2386</v>
      </c>
    </row>
    <row r="401" spans="1:18" x14ac:dyDescent="0.3">
      <c r="A401" t="s">
        <v>419</v>
      </c>
      <c r="B401" t="s">
        <v>6797</v>
      </c>
      <c r="C401" t="s">
        <v>7530</v>
      </c>
      <c r="D401">
        <v>32.68</v>
      </c>
      <c r="E401">
        <v>4.68</v>
      </c>
      <c r="F401" t="s">
        <v>12</v>
      </c>
      <c r="G401" t="s">
        <v>11</v>
      </c>
      <c r="H401" t="s">
        <v>11</v>
      </c>
      <c r="I401">
        <v>0</v>
      </c>
      <c r="J401" t="s">
        <v>11</v>
      </c>
      <c r="K401" t="s">
        <v>13</v>
      </c>
      <c r="L401" t="s">
        <v>20</v>
      </c>
      <c r="M401" s="1">
        <v>37047</v>
      </c>
      <c r="N401">
        <v>22</v>
      </c>
      <c r="O401">
        <v>26018.95</v>
      </c>
      <c r="P401" t="s">
        <v>2362</v>
      </c>
      <c r="Q401" t="s">
        <v>2362</v>
      </c>
      <c r="R401" t="s">
        <v>2371</v>
      </c>
    </row>
    <row r="402" spans="1:18" x14ac:dyDescent="0.3">
      <c r="A402" t="s">
        <v>420</v>
      </c>
      <c r="B402" t="s">
        <v>6800</v>
      </c>
      <c r="C402" t="s">
        <v>7532</v>
      </c>
      <c r="D402">
        <v>26.4</v>
      </c>
      <c r="E402">
        <v>9.5</v>
      </c>
      <c r="F402" t="s">
        <v>12</v>
      </c>
      <c r="G402" t="s">
        <v>11</v>
      </c>
      <c r="H402" t="s">
        <v>11</v>
      </c>
      <c r="I402">
        <v>2</v>
      </c>
      <c r="J402" t="s">
        <v>11</v>
      </c>
      <c r="K402" t="s">
        <v>167</v>
      </c>
      <c r="L402" t="s">
        <v>14</v>
      </c>
      <c r="M402" s="1">
        <v>25905</v>
      </c>
      <c r="N402">
        <v>52</v>
      </c>
      <c r="O402">
        <v>25992.82</v>
      </c>
      <c r="P402" t="s">
        <v>2362</v>
      </c>
      <c r="Q402" t="s">
        <v>2362</v>
      </c>
      <c r="R402" t="s">
        <v>2364</v>
      </c>
    </row>
    <row r="403" spans="1:18" x14ac:dyDescent="0.3">
      <c r="A403" t="s">
        <v>421</v>
      </c>
      <c r="B403" t="s">
        <v>6797</v>
      </c>
      <c r="C403" t="s">
        <v>7534</v>
      </c>
      <c r="D403">
        <v>23.655000000000001</v>
      </c>
      <c r="E403">
        <v>10.84</v>
      </c>
      <c r="F403" t="s">
        <v>12</v>
      </c>
      <c r="G403" t="s">
        <v>11</v>
      </c>
      <c r="H403" t="s">
        <v>25</v>
      </c>
      <c r="I403">
        <v>1</v>
      </c>
      <c r="J403" t="s">
        <v>12</v>
      </c>
      <c r="K403" t="s">
        <v>241</v>
      </c>
      <c r="L403" t="s">
        <v>14</v>
      </c>
      <c r="M403" s="1">
        <v>23244</v>
      </c>
      <c r="N403">
        <v>59</v>
      </c>
      <c r="O403">
        <v>25678.78</v>
      </c>
      <c r="P403" t="s">
        <v>2362</v>
      </c>
      <c r="Q403" t="s">
        <v>2363</v>
      </c>
      <c r="R403" t="s">
        <v>2371</v>
      </c>
    </row>
    <row r="404" spans="1:18" x14ac:dyDescent="0.3">
      <c r="A404" t="s">
        <v>422</v>
      </c>
      <c r="B404" t="s">
        <v>6797</v>
      </c>
      <c r="C404" t="s">
        <v>7536</v>
      </c>
      <c r="D404">
        <v>27.36</v>
      </c>
      <c r="E404">
        <v>5.88</v>
      </c>
      <c r="F404" t="s">
        <v>11</v>
      </c>
      <c r="G404" t="s">
        <v>11</v>
      </c>
      <c r="H404" t="s">
        <v>11</v>
      </c>
      <c r="I404">
        <v>2</v>
      </c>
      <c r="J404" t="s">
        <v>11</v>
      </c>
      <c r="K404" t="s">
        <v>167</v>
      </c>
      <c r="L404" t="s">
        <v>16</v>
      </c>
      <c r="M404" s="1">
        <v>26497</v>
      </c>
      <c r="N404">
        <v>50</v>
      </c>
      <c r="O404">
        <v>25656.58</v>
      </c>
      <c r="P404" t="s">
        <v>2362</v>
      </c>
      <c r="Q404" t="s">
        <v>2363</v>
      </c>
      <c r="R404" t="s">
        <v>2581</v>
      </c>
    </row>
    <row r="405" spans="1:18" x14ac:dyDescent="0.3">
      <c r="A405" t="s">
        <v>423</v>
      </c>
      <c r="B405" t="s">
        <v>6800</v>
      </c>
      <c r="C405" t="s">
        <v>7538</v>
      </c>
      <c r="D405">
        <v>27.82</v>
      </c>
      <c r="E405">
        <v>5.24</v>
      </c>
      <c r="F405" t="s">
        <v>12</v>
      </c>
      <c r="G405" t="s">
        <v>11</v>
      </c>
      <c r="H405" t="s">
        <v>11</v>
      </c>
      <c r="I405">
        <v>0</v>
      </c>
      <c r="J405" t="s">
        <v>12</v>
      </c>
      <c r="K405" t="s">
        <v>167</v>
      </c>
      <c r="L405" t="s">
        <v>20</v>
      </c>
      <c r="M405" s="1">
        <v>37105</v>
      </c>
      <c r="N405">
        <v>21</v>
      </c>
      <c r="O405">
        <v>25648.98</v>
      </c>
      <c r="P405" t="s">
        <v>2362</v>
      </c>
      <c r="Q405" t="s">
        <v>2366</v>
      </c>
      <c r="R405" t="s">
        <v>2386</v>
      </c>
    </row>
    <row r="406" spans="1:18" x14ac:dyDescent="0.3">
      <c r="A406" t="s">
        <v>424</v>
      </c>
      <c r="B406" t="s">
        <v>6800</v>
      </c>
      <c r="C406" t="s">
        <v>7540</v>
      </c>
      <c r="D406">
        <v>25.46</v>
      </c>
      <c r="E406">
        <v>11.75</v>
      </c>
      <c r="F406" t="s">
        <v>11</v>
      </c>
      <c r="G406" t="s">
        <v>11</v>
      </c>
      <c r="H406" t="s">
        <v>11</v>
      </c>
      <c r="I406">
        <v>0</v>
      </c>
      <c r="J406" t="s">
        <v>11</v>
      </c>
      <c r="K406" t="s">
        <v>167</v>
      </c>
      <c r="L406" t="s">
        <v>14</v>
      </c>
      <c r="M406" s="1">
        <v>25183</v>
      </c>
      <c r="N406">
        <v>54</v>
      </c>
      <c r="O406">
        <v>25517.11</v>
      </c>
      <c r="P406" t="s">
        <v>2362</v>
      </c>
      <c r="Q406" t="s">
        <v>2363</v>
      </c>
      <c r="R406" t="s">
        <v>2678</v>
      </c>
    </row>
    <row r="407" spans="1:18" x14ac:dyDescent="0.3">
      <c r="A407" t="s">
        <v>425</v>
      </c>
      <c r="B407" t="s">
        <v>6800</v>
      </c>
      <c r="C407" t="s">
        <v>7542</v>
      </c>
      <c r="D407">
        <v>25.1</v>
      </c>
      <c r="E407">
        <v>6.97</v>
      </c>
      <c r="F407" t="s">
        <v>11</v>
      </c>
      <c r="G407" t="s">
        <v>11</v>
      </c>
      <c r="H407" t="s">
        <v>11</v>
      </c>
      <c r="I407">
        <v>0</v>
      </c>
      <c r="J407" t="s">
        <v>12</v>
      </c>
      <c r="K407" t="s">
        <v>167</v>
      </c>
      <c r="L407" t="s">
        <v>14</v>
      </c>
      <c r="M407" s="1">
        <v>25072</v>
      </c>
      <c r="N407">
        <v>54</v>
      </c>
      <c r="O407">
        <v>25382.3</v>
      </c>
      <c r="P407" t="s">
        <v>2362</v>
      </c>
      <c r="Q407" t="s">
        <v>2362</v>
      </c>
      <c r="R407" t="s">
        <v>2386</v>
      </c>
    </row>
    <row r="408" spans="1:18" x14ac:dyDescent="0.3">
      <c r="A408" t="s">
        <v>426</v>
      </c>
      <c r="B408" t="s">
        <v>6800</v>
      </c>
      <c r="C408" t="s">
        <v>7544</v>
      </c>
      <c r="D408">
        <v>32.11</v>
      </c>
      <c r="E408">
        <v>4.76</v>
      </c>
      <c r="F408" t="s">
        <v>11</v>
      </c>
      <c r="G408" t="s">
        <v>11</v>
      </c>
      <c r="H408" t="s">
        <v>11</v>
      </c>
      <c r="I408">
        <v>2</v>
      </c>
      <c r="J408" t="s">
        <v>11</v>
      </c>
      <c r="K408" t="s">
        <v>13</v>
      </c>
      <c r="L408" t="s">
        <v>20</v>
      </c>
      <c r="M408" s="1">
        <v>26568</v>
      </c>
      <c r="N408">
        <v>50</v>
      </c>
      <c r="O408">
        <v>25333.33</v>
      </c>
      <c r="P408" t="s">
        <v>2362</v>
      </c>
      <c r="Q408" t="s">
        <v>2362</v>
      </c>
      <c r="R408" t="s">
        <v>2678</v>
      </c>
    </row>
    <row r="409" spans="1:18" x14ac:dyDescent="0.3">
      <c r="A409" t="s">
        <v>427</v>
      </c>
      <c r="B409" t="s">
        <v>6800</v>
      </c>
      <c r="C409" t="s">
        <v>7546</v>
      </c>
      <c r="D409">
        <v>29.8</v>
      </c>
      <c r="E409">
        <v>8.24</v>
      </c>
      <c r="F409" t="s">
        <v>12</v>
      </c>
      <c r="G409" t="s">
        <v>11</v>
      </c>
      <c r="H409" t="s">
        <v>11</v>
      </c>
      <c r="I409">
        <v>1</v>
      </c>
      <c r="J409" t="s">
        <v>12</v>
      </c>
      <c r="K409" t="s">
        <v>167</v>
      </c>
      <c r="L409" t="s">
        <v>14</v>
      </c>
      <c r="M409" s="1">
        <v>27742</v>
      </c>
      <c r="N409">
        <v>47</v>
      </c>
      <c r="O409">
        <v>25309.49</v>
      </c>
      <c r="P409" t="s">
        <v>2362</v>
      </c>
      <c r="Q409" t="s">
        <v>2366</v>
      </c>
      <c r="R409" t="s">
        <v>2386</v>
      </c>
    </row>
    <row r="410" spans="1:18" x14ac:dyDescent="0.3">
      <c r="A410" t="s">
        <v>428</v>
      </c>
      <c r="B410" t="s">
        <v>6800</v>
      </c>
      <c r="C410" t="s">
        <v>7548</v>
      </c>
      <c r="D410">
        <v>24.01</v>
      </c>
      <c r="E410">
        <v>4.76</v>
      </c>
      <c r="F410" t="s">
        <v>11</v>
      </c>
      <c r="G410" t="s">
        <v>11</v>
      </c>
      <c r="H410" t="s">
        <v>11</v>
      </c>
      <c r="I410">
        <v>1</v>
      </c>
      <c r="J410" t="s">
        <v>12</v>
      </c>
      <c r="K410" t="s">
        <v>241</v>
      </c>
      <c r="L410" t="s">
        <v>20</v>
      </c>
      <c r="M410" s="1">
        <v>36123</v>
      </c>
      <c r="N410">
        <v>24</v>
      </c>
      <c r="O410">
        <v>25127.22</v>
      </c>
      <c r="P410" t="s">
        <v>2362</v>
      </c>
      <c r="Q410" t="s">
        <v>2363</v>
      </c>
      <c r="R410" t="s">
        <v>2386</v>
      </c>
    </row>
    <row r="411" spans="1:18" x14ac:dyDescent="0.3">
      <c r="A411" t="s">
        <v>429</v>
      </c>
      <c r="B411" t="s">
        <v>6797</v>
      </c>
      <c r="C411" t="s">
        <v>7550</v>
      </c>
      <c r="D411">
        <v>23.21</v>
      </c>
      <c r="E411">
        <v>6.03</v>
      </c>
      <c r="F411" t="s">
        <v>11</v>
      </c>
      <c r="G411" t="s">
        <v>11</v>
      </c>
      <c r="H411" t="s">
        <v>11</v>
      </c>
      <c r="I411">
        <v>1</v>
      </c>
      <c r="J411" t="s">
        <v>11</v>
      </c>
      <c r="K411" t="s">
        <v>241</v>
      </c>
      <c r="L411" t="s">
        <v>16</v>
      </c>
      <c r="M411" s="1">
        <v>35960</v>
      </c>
      <c r="N411">
        <v>24</v>
      </c>
      <c r="O411">
        <v>25081.77</v>
      </c>
      <c r="P411" t="s">
        <v>2362</v>
      </c>
      <c r="Q411" t="s">
        <v>2362</v>
      </c>
      <c r="R411" t="s">
        <v>2364</v>
      </c>
    </row>
    <row r="412" spans="1:18" x14ac:dyDescent="0.3">
      <c r="A412" t="s">
        <v>430</v>
      </c>
      <c r="B412" t="s">
        <v>6797</v>
      </c>
      <c r="C412" t="s">
        <v>7552</v>
      </c>
      <c r="D412">
        <v>21.2</v>
      </c>
      <c r="E412">
        <v>4.07</v>
      </c>
      <c r="F412" t="s">
        <v>12</v>
      </c>
      <c r="G412" t="s">
        <v>11</v>
      </c>
      <c r="H412" t="s">
        <v>11</v>
      </c>
      <c r="I412">
        <v>1</v>
      </c>
      <c r="J412" t="s">
        <v>12</v>
      </c>
      <c r="K412" t="s">
        <v>241</v>
      </c>
      <c r="L412" t="s">
        <v>20</v>
      </c>
      <c r="M412" s="1">
        <v>35037</v>
      </c>
      <c r="N412">
        <v>27</v>
      </c>
      <c r="O412">
        <v>25075.97</v>
      </c>
      <c r="P412" t="s">
        <v>2362</v>
      </c>
      <c r="Q412" t="s">
        <v>2362</v>
      </c>
      <c r="R412" t="s">
        <v>2386</v>
      </c>
    </row>
    <row r="413" spans="1:18" x14ac:dyDescent="0.3">
      <c r="A413" t="s">
        <v>431</v>
      </c>
      <c r="B413" t="s">
        <v>6800</v>
      </c>
      <c r="C413" t="s">
        <v>7554</v>
      </c>
      <c r="D413">
        <v>28.215</v>
      </c>
      <c r="E413">
        <v>8.26</v>
      </c>
      <c r="F413" t="s">
        <v>12</v>
      </c>
      <c r="G413" t="s">
        <v>11</v>
      </c>
      <c r="H413" t="s">
        <v>11</v>
      </c>
      <c r="I413">
        <v>1</v>
      </c>
      <c r="J413" t="s">
        <v>12</v>
      </c>
      <c r="K413" t="s">
        <v>167</v>
      </c>
      <c r="L413" t="s">
        <v>14</v>
      </c>
      <c r="M413" s="1">
        <v>27712</v>
      </c>
      <c r="N413">
        <v>47</v>
      </c>
      <c r="O413">
        <v>24915.22</v>
      </c>
      <c r="P413" t="s">
        <v>2362</v>
      </c>
      <c r="Q413" t="s">
        <v>2363</v>
      </c>
      <c r="R413" t="s">
        <v>2371</v>
      </c>
    </row>
    <row r="414" spans="1:18" x14ac:dyDescent="0.3">
      <c r="A414" t="s">
        <v>432</v>
      </c>
      <c r="B414" t="s">
        <v>6797</v>
      </c>
      <c r="C414" t="s">
        <v>7556</v>
      </c>
      <c r="D414">
        <v>38.094999999999999</v>
      </c>
      <c r="E414">
        <v>4.76</v>
      </c>
      <c r="F414" t="s">
        <v>11</v>
      </c>
      <c r="G414" t="s">
        <v>11</v>
      </c>
      <c r="H414" t="s">
        <v>11</v>
      </c>
      <c r="I414">
        <v>1</v>
      </c>
      <c r="J414" t="s">
        <v>11</v>
      </c>
      <c r="K414" t="s">
        <v>13</v>
      </c>
      <c r="L414" t="s">
        <v>20</v>
      </c>
      <c r="M414" s="1">
        <v>31942</v>
      </c>
      <c r="N414">
        <v>35</v>
      </c>
      <c r="O414">
        <v>24915.05</v>
      </c>
      <c r="P414" t="s">
        <v>2362</v>
      </c>
      <c r="Q414" t="s">
        <v>2366</v>
      </c>
      <c r="R414" t="s">
        <v>2581</v>
      </c>
    </row>
    <row r="415" spans="1:18" x14ac:dyDescent="0.3">
      <c r="A415" t="s">
        <v>433</v>
      </c>
      <c r="B415" t="s">
        <v>6797</v>
      </c>
      <c r="C415" t="s">
        <v>7558</v>
      </c>
      <c r="D415">
        <v>22.61</v>
      </c>
      <c r="E415">
        <v>6.13</v>
      </c>
      <c r="F415" t="s">
        <v>12</v>
      </c>
      <c r="G415" t="s">
        <v>11</v>
      </c>
      <c r="H415" t="s">
        <v>25</v>
      </c>
      <c r="I415">
        <v>1</v>
      </c>
      <c r="J415" t="s">
        <v>12</v>
      </c>
      <c r="K415" t="s">
        <v>241</v>
      </c>
      <c r="L415" t="s">
        <v>16</v>
      </c>
      <c r="M415" s="1">
        <v>25407</v>
      </c>
      <c r="N415">
        <v>53</v>
      </c>
      <c r="O415">
        <v>24873.38</v>
      </c>
      <c r="P415" t="s">
        <v>2362</v>
      </c>
      <c r="Q415" t="s">
        <v>2366</v>
      </c>
      <c r="R415" t="s">
        <v>2581</v>
      </c>
    </row>
    <row r="416" spans="1:18" x14ac:dyDescent="0.3">
      <c r="A416" t="s">
        <v>434</v>
      </c>
      <c r="B416" t="s">
        <v>6800</v>
      </c>
      <c r="C416" t="s">
        <v>7560</v>
      </c>
      <c r="D416">
        <v>24.32</v>
      </c>
      <c r="E416">
        <v>10.47</v>
      </c>
      <c r="F416" t="s">
        <v>12</v>
      </c>
      <c r="G416" t="s">
        <v>11</v>
      </c>
      <c r="H416" t="s">
        <v>11</v>
      </c>
      <c r="I416">
        <v>2</v>
      </c>
      <c r="J416" t="s">
        <v>12</v>
      </c>
      <c r="K416" t="s">
        <v>241</v>
      </c>
      <c r="L416" t="s">
        <v>14</v>
      </c>
      <c r="M416" s="1">
        <v>25898</v>
      </c>
      <c r="N416">
        <v>52</v>
      </c>
      <c r="O416">
        <v>24869.84</v>
      </c>
      <c r="P416" t="s">
        <v>2362</v>
      </c>
      <c r="Q416" t="s">
        <v>2362</v>
      </c>
      <c r="R416" t="s">
        <v>2508</v>
      </c>
    </row>
    <row r="417" spans="1:18" x14ac:dyDescent="0.3">
      <c r="A417" t="s">
        <v>435</v>
      </c>
      <c r="B417" t="s">
        <v>6800</v>
      </c>
      <c r="C417" t="s">
        <v>7562</v>
      </c>
      <c r="D417">
        <v>20.96</v>
      </c>
      <c r="E417">
        <v>4.04</v>
      </c>
      <c r="F417" t="s">
        <v>12</v>
      </c>
      <c r="G417" t="s">
        <v>11</v>
      </c>
      <c r="H417" t="s">
        <v>11</v>
      </c>
      <c r="I417">
        <v>1</v>
      </c>
      <c r="J417" t="s">
        <v>12</v>
      </c>
      <c r="K417" t="s">
        <v>241</v>
      </c>
      <c r="L417" t="s">
        <v>20</v>
      </c>
      <c r="M417" s="1">
        <v>34860</v>
      </c>
      <c r="N417">
        <v>27</v>
      </c>
      <c r="O417">
        <v>24863.25</v>
      </c>
      <c r="P417" t="s">
        <v>2362</v>
      </c>
      <c r="Q417" t="s">
        <v>2363</v>
      </c>
      <c r="R417" t="s">
        <v>2386</v>
      </c>
    </row>
    <row r="418" spans="1:18" x14ac:dyDescent="0.3">
      <c r="A418" t="s">
        <v>436</v>
      </c>
      <c r="B418" t="s">
        <v>6797</v>
      </c>
      <c r="C418" t="s">
        <v>7563</v>
      </c>
      <c r="D418">
        <v>19.68</v>
      </c>
      <c r="E418">
        <v>5.74</v>
      </c>
      <c r="F418" t="s">
        <v>11</v>
      </c>
      <c r="G418" t="s">
        <v>11</v>
      </c>
      <c r="H418" t="s">
        <v>11</v>
      </c>
      <c r="I418">
        <v>0</v>
      </c>
      <c r="J418" t="s">
        <v>12</v>
      </c>
      <c r="K418" t="s">
        <v>241</v>
      </c>
      <c r="L418" t="s">
        <v>16</v>
      </c>
      <c r="M418" s="1">
        <v>34586</v>
      </c>
      <c r="N418">
        <v>28</v>
      </c>
      <c r="O418">
        <v>24817.25</v>
      </c>
      <c r="P418" t="s">
        <v>2362</v>
      </c>
      <c r="Q418" t="s">
        <v>2362</v>
      </c>
      <c r="R418" t="s">
        <v>2386</v>
      </c>
    </row>
    <row r="419" spans="1:18" x14ac:dyDescent="0.3">
      <c r="A419" t="s">
        <v>437</v>
      </c>
      <c r="B419" t="s">
        <v>6797</v>
      </c>
      <c r="C419" t="s">
        <v>7565</v>
      </c>
      <c r="D419">
        <v>18.100000000000001</v>
      </c>
      <c r="E419">
        <v>6.33</v>
      </c>
      <c r="F419" t="s">
        <v>11</v>
      </c>
      <c r="G419" t="s">
        <v>11</v>
      </c>
      <c r="H419" t="s">
        <v>11</v>
      </c>
      <c r="I419">
        <v>1</v>
      </c>
      <c r="J419" t="s">
        <v>12</v>
      </c>
      <c r="K419" t="s">
        <v>298</v>
      </c>
      <c r="L419" t="s">
        <v>16</v>
      </c>
      <c r="M419" s="1">
        <v>33888</v>
      </c>
      <c r="N419">
        <v>30</v>
      </c>
      <c r="O419">
        <v>24795.040000000001</v>
      </c>
      <c r="P419" t="s">
        <v>2362</v>
      </c>
      <c r="Q419" t="s">
        <v>2363</v>
      </c>
      <c r="R419" t="s">
        <v>2386</v>
      </c>
    </row>
    <row r="420" spans="1:18" x14ac:dyDescent="0.3">
      <c r="A420" t="s">
        <v>438</v>
      </c>
      <c r="B420" t="s">
        <v>6797</v>
      </c>
      <c r="C420" t="s">
        <v>7566</v>
      </c>
      <c r="D420">
        <v>29.64</v>
      </c>
      <c r="E420">
        <v>4.28</v>
      </c>
      <c r="F420" t="s">
        <v>12</v>
      </c>
      <c r="G420" t="s">
        <v>11</v>
      </c>
      <c r="H420" t="s">
        <v>11</v>
      </c>
      <c r="I420">
        <v>0</v>
      </c>
      <c r="J420" t="s">
        <v>11</v>
      </c>
      <c r="K420" t="s">
        <v>167</v>
      </c>
      <c r="L420" t="s">
        <v>20</v>
      </c>
      <c r="M420" s="1">
        <v>35305</v>
      </c>
      <c r="N420">
        <v>26</v>
      </c>
      <c r="O420">
        <v>24671.66</v>
      </c>
      <c r="P420" t="s">
        <v>2362</v>
      </c>
      <c r="Q420" t="s">
        <v>2366</v>
      </c>
      <c r="R420" t="s">
        <v>2581</v>
      </c>
    </row>
    <row r="421" spans="1:18" x14ac:dyDescent="0.3">
      <c r="A421" t="s">
        <v>439</v>
      </c>
      <c r="B421" t="s">
        <v>6797</v>
      </c>
      <c r="C421" t="s">
        <v>7568</v>
      </c>
      <c r="D421">
        <v>25.3</v>
      </c>
      <c r="E421">
        <v>9.4700000000000006</v>
      </c>
      <c r="F421" t="s">
        <v>12</v>
      </c>
      <c r="G421" t="s">
        <v>11</v>
      </c>
      <c r="H421" t="s">
        <v>11</v>
      </c>
      <c r="I421">
        <v>2</v>
      </c>
      <c r="J421" t="s">
        <v>12</v>
      </c>
      <c r="K421" t="s">
        <v>167</v>
      </c>
      <c r="L421" t="s">
        <v>14</v>
      </c>
      <c r="M421" s="1">
        <v>25731</v>
      </c>
      <c r="N421">
        <v>52</v>
      </c>
      <c r="O421">
        <v>24667.42</v>
      </c>
      <c r="P421" t="s">
        <v>2362</v>
      </c>
      <c r="Q421" t="s">
        <v>2363</v>
      </c>
      <c r="R421" t="s">
        <v>2364</v>
      </c>
    </row>
    <row r="422" spans="1:18" x14ac:dyDescent="0.3">
      <c r="A422" t="s">
        <v>440</v>
      </c>
      <c r="B422" t="s">
        <v>6800</v>
      </c>
      <c r="C422" t="s">
        <v>7570</v>
      </c>
      <c r="D422">
        <v>27.6</v>
      </c>
      <c r="E422">
        <v>4.8499999999999996</v>
      </c>
      <c r="F422" t="s">
        <v>12</v>
      </c>
      <c r="G422" t="s">
        <v>11</v>
      </c>
      <c r="H422" t="s">
        <v>11</v>
      </c>
      <c r="I422">
        <v>0</v>
      </c>
      <c r="J422" t="s">
        <v>11</v>
      </c>
      <c r="K422" t="s">
        <v>167</v>
      </c>
      <c r="L422" t="s">
        <v>20</v>
      </c>
      <c r="M422" s="1">
        <v>28045</v>
      </c>
      <c r="N422">
        <v>46</v>
      </c>
      <c r="O422">
        <v>24603.05</v>
      </c>
      <c r="P422" t="s">
        <v>2362</v>
      </c>
      <c r="Q422" t="s">
        <v>2362</v>
      </c>
      <c r="R422" t="s">
        <v>2386</v>
      </c>
    </row>
    <row r="423" spans="1:18" x14ac:dyDescent="0.3">
      <c r="A423" t="s">
        <v>441</v>
      </c>
      <c r="B423" t="s">
        <v>6797</v>
      </c>
      <c r="C423" t="s">
        <v>7010</v>
      </c>
      <c r="D423">
        <v>27.645</v>
      </c>
      <c r="E423">
        <v>11.03</v>
      </c>
      <c r="F423" t="s">
        <v>12</v>
      </c>
      <c r="G423" t="s">
        <v>11</v>
      </c>
      <c r="H423" t="s">
        <v>11</v>
      </c>
      <c r="I423">
        <v>1</v>
      </c>
      <c r="J423" t="s">
        <v>12</v>
      </c>
      <c r="K423" t="s">
        <v>167</v>
      </c>
      <c r="L423" t="s">
        <v>14</v>
      </c>
      <c r="M423" s="1">
        <v>27558</v>
      </c>
      <c r="N423">
        <v>47</v>
      </c>
      <c r="O423">
        <v>24535.7</v>
      </c>
      <c r="P423" t="s">
        <v>2362</v>
      </c>
      <c r="Q423" t="s">
        <v>2362</v>
      </c>
      <c r="R423" t="s">
        <v>2371</v>
      </c>
    </row>
    <row r="424" spans="1:18" x14ac:dyDescent="0.3">
      <c r="A424" t="s">
        <v>442</v>
      </c>
      <c r="B424" t="s">
        <v>6797</v>
      </c>
      <c r="C424" t="s">
        <v>7573</v>
      </c>
      <c r="D424">
        <v>27.6</v>
      </c>
      <c r="E424">
        <v>5.22</v>
      </c>
      <c r="F424" t="s">
        <v>11</v>
      </c>
      <c r="G424" t="s">
        <v>11</v>
      </c>
      <c r="H424" t="s">
        <v>11</v>
      </c>
      <c r="I424">
        <v>2</v>
      </c>
      <c r="J424" t="s">
        <v>12</v>
      </c>
      <c r="K424" t="s">
        <v>167</v>
      </c>
      <c r="L424" t="s">
        <v>20</v>
      </c>
      <c r="M424" s="1">
        <v>26556</v>
      </c>
      <c r="N424">
        <v>50</v>
      </c>
      <c r="O424">
        <v>24520.26</v>
      </c>
      <c r="P424" t="s">
        <v>2362</v>
      </c>
      <c r="Q424" t="s">
        <v>2363</v>
      </c>
      <c r="R424" t="s">
        <v>2386</v>
      </c>
    </row>
    <row r="425" spans="1:18" x14ac:dyDescent="0.3">
      <c r="A425" t="s">
        <v>443</v>
      </c>
      <c r="B425" t="s">
        <v>6797</v>
      </c>
      <c r="C425" t="s">
        <v>7575</v>
      </c>
      <c r="D425">
        <v>25.08</v>
      </c>
      <c r="E425">
        <v>9.52</v>
      </c>
      <c r="F425" t="s">
        <v>12</v>
      </c>
      <c r="G425" t="s">
        <v>11</v>
      </c>
      <c r="H425" t="s">
        <v>11</v>
      </c>
      <c r="I425">
        <v>2</v>
      </c>
      <c r="J425" t="s">
        <v>11</v>
      </c>
      <c r="K425" t="s">
        <v>167</v>
      </c>
      <c r="L425" t="s">
        <v>14</v>
      </c>
      <c r="M425" s="1">
        <v>22575</v>
      </c>
      <c r="N425">
        <v>61</v>
      </c>
      <c r="O425">
        <v>24513.09</v>
      </c>
      <c r="P425" t="s">
        <v>2362</v>
      </c>
      <c r="Q425" t="s">
        <v>2362</v>
      </c>
      <c r="R425" t="s">
        <v>2364</v>
      </c>
    </row>
    <row r="426" spans="1:18" x14ac:dyDescent="0.3">
      <c r="A426" t="s">
        <v>444</v>
      </c>
      <c r="B426" t="s">
        <v>6800</v>
      </c>
      <c r="C426" t="s">
        <v>7577</v>
      </c>
      <c r="D426">
        <v>30.02</v>
      </c>
      <c r="E426">
        <v>11.09</v>
      </c>
      <c r="F426" t="s">
        <v>11</v>
      </c>
      <c r="G426" t="s">
        <v>11</v>
      </c>
      <c r="H426" t="s">
        <v>11</v>
      </c>
      <c r="I426">
        <v>0</v>
      </c>
      <c r="J426" t="s">
        <v>11</v>
      </c>
      <c r="K426" t="s">
        <v>13</v>
      </c>
      <c r="L426" t="s">
        <v>14</v>
      </c>
      <c r="M426" s="1">
        <v>25025</v>
      </c>
      <c r="N426">
        <v>54</v>
      </c>
      <c r="O426">
        <v>24476.48</v>
      </c>
      <c r="P426" t="s">
        <v>2362</v>
      </c>
      <c r="Q426" t="s">
        <v>2362</v>
      </c>
      <c r="R426" t="s">
        <v>2371</v>
      </c>
    </row>
    <row r="427" spans="1:18" x14ac:dyDescent="0.3">
      <c r="A427" t="s">
        <v>445</v>
      </c>
      <c r="B427" t="s">
        <v>6800</v>
      </c>
      <c r="C427" t="s">
        <v>7578</v>
      </c>
      <c r="D427">
        <v>27.36</v>
      </c>
      <c r="E427">
        <v>9.4499999999999993</v>
      </c>
      <c r="F427" t="s">
        <v>12</v>
      </c>
      <c r="G427" t="s">
        <v>11</v>
      </c>
      <c r="H427" t="s">
        <v>11</v>
      </c>
      <c r="I427">
        <v>2</v>
      </c>
      <c r="J427" t="s">
        <v>12</v>
      </c>
      <c r="K427" t="s">
        <v>167</v>
      </c>
      <c r="L427" t="s">
        <v>14</v>
      </c>
      <c r="M427" s="1">
        <v>25902</v>
      </c>
      <c r="N427">
        <v>52</v>
      </c>
      <c r="O427">
        <v>24393.62</v>
      </c>
      <c r="P427" t="s">
        <v>2362</v>
      </c>
      <c r="Q427" t="s">
        <v>2363</v>
      </c>
      <c r="R427" t="s">
        <v>2371</v>
      </c>
    </row>
    <row r="428" spans="1:18" x14ac:dyDescent="0.3">
      <c r="A428" t="s">
        <v>446</v>
      </c>
      <c r="B428" t="s">
        <v>6797</v>
      </c>
      <c r="C428" t="s">
        <v>7579</v>
      </c>
      <c r="D428">
        <v>22.2</v>
      </c>
      <c r="E428">
        <v>5.51</v>
      </c>
      <c r="F428" t="s">
        <v>11</v>
      </c>
      <c r="G428" t="s">
        <v>11</v>
      </c>
      <c r="H428" t="s">
        <v>11</v>
      </c>
      <c r="I428">
        <v>0</v>
      </c>
      <c r="J428" t="s">
        <v>12</v>
      </c>
      <c r="K428" t="s">
        <v>241</v>
      </c>
      <c r="L428" t="s">
        <v>20</v>
      </c>
      <c r="M428" s="1">
        <v>36440</v>
      </c>
      <c r="N428">
        <v>23</v>
      </c>
      <c r="O428">
        <v>24387.74</v>
      </c>
      <c r="P428" t="s">
        <v>2362</v>
      </c>
      <c r="Q428" t="s">
        <v>2366</v>
      </c>
      <c r="R428" t="s">
        <v>2386</v>
      </c>
    </row>
    <row r="429" spans="1:18" x14ac:dyDescent="0.3">
      <c r="A429" t="s">
        <v>447</v>
      </c>
      <c r="B429" t="s">
        <v>6797</v>
      </c>
      <c r="C429" t="s">
        <v>7581</v>
      </c>
      <c r="D429">
        <v>25.71</v>
      </c>
      <c r="E429">
        <v>4.18</v>
      </c>
      <c r="F429" t="s">
        <v>11</v>
      </c>
      <c r="G429" t="s">
        <v>12</v>
      </c>
      <c r="H429" t="s">
        <v>11</v>
      </c>
      <c r="I429">
        <v>1</v>
      </c>
      <c r="J429" t="s">
        <v>12</v>
      </c>
      <c r="K429" t="s">
        <v>167</v>
      </c>
      <c r="L429" t="s">
        <v>20</v>
      </c>
      <c r="M429" s="1">
        <v>38202</v>
      </c>
      <c r="N429">
        <v>18</v>
      </c>
      <c r="O429">
        <v>24294.02</v>
      </c>
      <c r="P429" t="s">
        <v>2362</v>
      </c>
      <c r="Q429" t="s">
        <v>2366</v>
      </c>
      <c r="R429" t="s">
        <v>2386</v>
      </c>
    </row>
    <row r="430" spans="1:18" x14ac:dyDescent="0.3">
      <c r="A430" t="s">
        <v>448</v>
      </c>
      <c r="B430" t="s">
        <v>6797</v>
      </c>
      <c r="C430" t="s">
        <v>7583</v>
      </c>
      <c r="D430">
        <v>41.91</v>
      </c>
      <c r="E430">
        <v>5.98</v>
      </c>
      <c r="F430" t="s">
        <v>12</v>
      </c>
      <c r="G430" t="s">
        <v>11</v>
      </c>
      <c r="H430" t="s">
        <v>11</v>
      </c>
      <c r="I430">
        <v>1</v>
      </c>
      <c r="J430" t="s">
        <v>11</v>
      </c>
      <c r="K430" t="s">
        <v>13</v>
      </c>
      <c r="L430" t="s">
        <v>16</v>
      </c>
      <c r="M430" s="1">
        <v>23727</v>
      </c>
      <c r="N430">
        <v>58</v>
      </c>
      <c r="O430">
        <v>24227.34</v>
      </c>
      <c r="P430" t="s">
        <v>2362</v>
      </c>
      <c r="Q430" t="s">
        <v>2366</v>
      </c>
      <c r="R430" t="s">
        <v>2364</v>
      </c>
    </row>
    <row r="431" spans="1:18" x14ac:dyDescent="0.3">
      <c r="A431" t="s">
        <v>449</v>
      </c>
      <c r="B431" t="s">
        <v>6797</v>
      </c>
      <c r="C431" t="s">
        <v>7584</v>
      </c>
      <c r="D431">
        <v>25.85</v>
      </c>
      <c r="E431">
        <v>10.16</v>
      </c>
      <c r="F431" t="s">
        <v>11</v>
      </c>
      <c r="G431" t="s">
        <v>11</v>
      </c>
      <c r="H431" t="s">
        <v>11</v>
      </c>
      <c r="I431">
        <v>0</v>
      </c>
      <c r="J431" t="s">
        <v>12</v>
      </c>
      <c r="K431" t="s">
        <v>167</v>
      </c>
      <c r="L431" t="s">
        <v>14</v>
      </c>
      <c r="M431" s="1">
        <v>27282</v>
      </c>
      <c r="N431">
        <v>48</v>
      </c>
      <c r="O431">
        <v>24180.93</v>
      </c>
      <c r="P431" t="s">
        <v>2362</v>
      </c>
      <c r="Q431" t="s">
        <v>2366</v>
      </c>
      <c r="R431" t="s">
        <v>2364</v>
      </c>
    </row>
    <row r="432" spans="1:18" x14ac:dyDescent="0.3">
      <c r="A432" t="s">
        <v>450</v>
      </c>
      <c r="B432" t="s">
        <v>6797</v>
      </c>
      <c r="C432" t="s">
        <v>7586</v>
      </c>
      <c r="D432">
        <v>23.844999999999999</v>
      </c>
      <c r="E432">
        <v>11.71</v>
      </c>
      <c r="F432" t="s">
        <v>11</v>
      </c>
      <c r="G432" t="s">
        <v>11</v>
      </c>
      <c r="H432" t="s">
        <v>11</v>
      </c>
      <c r="I432">
        <v>2</v>
      </c>
      <c r="J432" t="s">
        <v>12</v>
      </c>
      <c r="K432" t="s">
        <v>241</v>
      </c>
      <c r="L432" t="s">
        <v>14</v>
      </c>
      <c r="M432" s="1">
        <v>26828</v>
      </c>
      <c r="N432">
        <v>49</v>
      </c>
      <c r="O432">
        <v>24106.91</v>
      </c>
      <c r="P432" t="s">
        <v>2362</v>
      </c>
      <c r="Q432" t="s">
        <v>2362</v>
      </c>
      <c r="R432" t="s">
        <v>2581</v>
      </c>
    </row>
    <row r="433" spans="1:18" x14ac:dyDescent="0.3">
      <c r="A433" t="s">
        <v>451</v>
      </c>
      <c r="B433" t="s">
        <v>6797</v>
      </c>
      <c r="C433" t="s">
        <v>7588</v>
      </c>
      <c r="D433">
        <v>30.59</v>
      </c>
      <c r="E433">
        <v>5.23</v>
      </c>
      <c r="F433" t="s">
        <v>11</v>
      </c>
      <c r="G433" t="s">
        <v>11</v>
      </c>
      <c r="H433" t="s">
        <v>25</v>
      </c>
      <c r="I433">
        <v>1</v>
      </c>
      <c r="J433" t="s">
        <v>11</v>
      </c>
      <c r="K433" t="s">
        <v>13</v>
      </c>
      <c r="L433" t="s">
        <v>20</v>
      </c>
      <c r="M433" s="1">
        <v>37985</v>
      </c>
      <c r="N433">
        <v>19</v>
      </c>
      <c r="O433">
        <v>24059.68</v>
      </c>
      <c r="P433" t="s">
        <v>2362</v>
      </c>
      <c r="Q433" t="s">
        <v>2362</v>
      </c>
      <c r="R433" t="s">
        <v>2371</v>
      </c>
    </row>
    <row r="434" spans="1:18" x14ac:dyDescent="0.3">
      <c r="A434" t="s">
        <v>452</v>
      </c>
      <c r="B434" t="s">
        <v>6800</v>
      </c>
      <c r="C434" t="s">
        <v>7590</v>
      </c>
      <c r="D434">
        <v>24.795000000000002</v>
      </c>
      <c r="E434">
        <v>6.85</v>
      </c>
      <c r="F434" t="s">
        <v>11</v>
      </c>
      <c r="G434" t="s">
        <v>11</v>
      </c>
      <c r="H434" t="s">
        <v>11</v>
      </c>
      <c r="I434">
        <v>0</v>
      </c>
      <c r="J434" t="s">
        <v>12</v>
      </c>
      <c r="K434" t="s">
        <v>241</v>
      </c>
      <c r="L434" t="s">
        <v>14</v>
      </c>
      <c r="M434" s="1">
        <v>26124</v>
      </c>
      <c r="N434">
        <v>51</v>
      </c>
      <c r="O434">
        <v>23967.38</v>
      </c>
      <c r="P434" t="s">
        <v>2362</v>
      </c>
      <c r="Q434" t="s">
        <v>2362</v>
      </c>
      <c r="R434" t="s">
        <v>2371</v>
      </c>
    </row>
    <row r="435" spans="1:18" x14ac:dyDescent="0.3">
      <c r="A435" t="s">
        <v>453</v>
      </c>
      <c r="B435" t="s">
        <v>6797</v>
      </c>
      <c r="C435" t="s">
        <v>7591</v>
      </c>
      <c r="D435">
        <v>24.13</v>
      </c>
      <c r="E435">
        <v>7.05</v>
      </c>
      <c r="F435" t="s">
        <v>12</v>
      </c>
      <c r="G435" t="s">
        <v>11</v>
      </c>
      <c r="H435" t="s">
        <v>11</v>
      </c>
      <c r="I435">
        <v>2</v>
      </c>
      <c r="J435" t="s">
        <v>12</v>
      </c>
      <c r="K435" t="s">
        <v>241</v>
      </c>
      <c r="L435" t="s">
        <v>14</v>
      </c>
      <c r="M435" s="1">
        <v>25788</v>
      </c>
      <c r="N435">
        <v>52</v>
      </c>
      <c r="O435">
        <v>23887.66</v>
      </c>
      <c r="P435" t="s">
        <v>2362</v>
      </c>
      <c r="Q435" t="s">
        <v>2363</v>
      </c>
      <c r="R435" t="s">
        <v>2371</v>
      </c>
    </row>
    <row r="436" spans="1:18" x14ac:dyDescent="0.3">
      <c r="A436" t="s">
        <v>454</v>
      </c>
      <c r="B436" t="s">
        <v>6800</v>
      </c>
      <c r="C436" t="s">
        <v>7592</v>
      </c>
      <c r="D436">
        <v>25.84</v>
      </c>
      <c r="E436">
        <v>11.64</v>
      </c>
      <c r="F436" t="s">
        <v>11</v>
      </c>
      <c r="G436" t="s">
        <v>11</v>
      </c>
      <c r="H436" t="s">
        <v>11</v>
      </c>
      <c r="I436">
        <v>2</v>
      </c>
      <c r="J436" t="s">
        <v>12</v>
      </c>
      <c r="K436" t="s">
        <v>167</v>
      </c>
      <c r="L436" t="s">
        <v>14</v>
      </c>
      <c r="M436" s="1">
        <v>26842</v>
      </c>
      <c r="N436">
        <v>49</v>
      </c>
      <c r="O436">
        <v>23807.24</v>
      </c>
      <c r="P436" t="s">
        <v>2362</v>
      </c>
      <c r="Q436" t="s">
        <v>2363</v>
      </c>
      <c r="R436" t="s">
        <v>2371</v>
      </c>
    </row>
    <row r="437" spans="1:18" x14ac:dyDescent="0.3">
      <c r="A437" t="s">
        <v>455</v>
      </c>
      <c r="B437" t="s">
        <v>6800</v>
      </c>
      <c r="C437" t="s">
        <v>7594</v>
      </c>
      <c r="D437">
        <v>28</v>
      </c>
      <c r="E437">
        <v>10.52</v>
      </c>
      <c r="F437" t="s">
        <v>11</v>
      </c>
      <c r="G437" t="s">
        <v>11</v>
      </c>
      <c r="H437" t="s">
        <v>11</v>
      </c>
      <c r="I437">
        <v>0</v>
      </c>
      <c r="J437" t="s">
        <v>12</v>
      </c>
      <c r="K437" t="s">
        <v>167</v>
      </c>
      <c r="L437" t="s">
        <v>14</v>
      </c>
      <c r="M437" s="1">
        <v>27182</v>
      </c>
      <c r="N437">
        <v>49</v>
      </c>
      <c r="O437">
        <v>23568.27</v>
      </c>
      <c r="P437" t="s">
        <v>2362</v>
      </c>
      <c r="Q437" t="s">
        <v>2362</v>
      </c>
      <c r="R437" t="s">
        <v>2386</v>
      </c>
    </row>
    <row r="438" spans="1:18" x14ac:dyDescent="0.3">
      <c r="A438" t="s">
        <v>456</v>
      </c>
      <c r="B438" t="s">
        <v>6800</v>
      </c>
      <c r="C438" t="s">
        <v>7596</v>
      </c>
      <c r="D438">
        <v>34.1</v>
      </c>
      <c r="E438">
        <v>4.01</v>
      </c>
      <c r="F438" t="s">
        <v>12</v>
      </c>
      <c r="G438" t="s">
        <v>11</v>
      </c>
      <c r="H438" t="s">
        <v>25</v>
      </c>
      <c r="I438">
        <v>1</v>
      </c>
      <c r="J438" t="s">
        <v>11</v>
      </c>
      <c r="K438" t="s">
        <v>13</v>
      </c>
      <c r="L438" t="s">
        <v>20</v>
      </c>
      <c r="M438" s="1">
        <v>30554</v>
      </c>
      <c r="N438">
        <v>39</v>
      </c>
      <c r="O438">
        <v>23563.02</v>
      </c>
      <c r="P438" t="s">
        <v>2362</v>
      </c>
      <c r="Q438" t="s">
        <v>2362</v>
      </c>
      <c r="R438" t="s">
        <v>2364</v>
      </c>
    </row>
    <row r="439" spans="1:18" x14ac:dyDescent="0.3">
      <c r="A439" t="s">
        <v>457</v>
      </c>
      <c r="B439" t="s">
        <v>6797</v>
      </c>
      <c r="C439" t="s">
        <v>7598</v>
      </c>
      <c r="D439">
        <v>26.125</v>
      </c>
      <c r="E439">
        <v>8.56</v>
      </c>
      <c r="F439" t="s">
        <v>12</v>
      </c>
      <c r="G439" t="s">
        <v>11</v>
      </c>
      <c r="H439" t="s">
        <v>11</v>
      </c>
      <c r="I439">
        <v>1</v>
      </c>
      <c r="J439" t="s">
        <v>12</v>
      </c>
      <c r="K439" t="s">
        <v>167</v>
      </c>
      <c r="L439" t="s">
        <v>14</v>
      </c>
      <c r="M439" s="1">
        <v>27711</v>
      </c>
      <c r="N439">
        <v>47</v>
      </c>
      <c r="O439">
        <v>23401.31</v>
      </c>
      <c r="P439" t="s">
        <v>2362</v>
      </c>
      <c r="Q439" t="s">
        <v>2363</v>
      </c>
      <c r="R439" t="s">
        <v>2581</v>
      </c>
    </row>
    <row r="440" spans="1:18" x14ac:dyDescent="0.3">
      <c r="A440" t="s">
        <v>458</v>
      </c>
      <c r="B440" t="s">
        <v>6800</v>
      </c>
      <c r="C440" t="s">
        <v>7599</v>
      </c>
      <c r="D440">
        <v>25.6</v>
      </c>
      <c r="E440">
        <v>10.5</v>
      </c>
      <c r="F440" t="s">
        <v>11</v>
      </c>
      <c r="G440" t="s">
        <v>11</v>
      </c>
      <c r="H440" t="s">
        <v>11</v>
      </c>
      <c r="I440">
        <v>2</v>
      </c>
      <c r="J440" t="s">
        <v>12</v>
      </c>
      <c r="K440" t="s">
        <v>167</v>
      </c>
      <c r="L440" t="s">
        <v>14</v>
      </c>
      <c r="M440" s="1">
        <v>26959</v>
      </c>
      <c r="N440">
        <v>49</v>
      </c>
      <c r="O440">
        <v>23306.55</v>
      </c>
      <c r="P440" t="s">
        <v>2362</v>
      </c>
      <c r="Q440" t="s">
        <v>2362</v>
      </c>
      <c r="R440" t="s">
        <v>2386</v>
      </c>
    </row>
    <row r="441" spans="1:18" x14ac:dyDescent="0.3">
      <c r="A441" t="s">
        <v>459</v>
      </c>
      <c r="B441" t="s">
        <v>6797</v>
      </c>
      <c r="C441" t="s">
        <v>7601</v>
      </c>
      <c r="D441">
        <v>24.32</v>
      </c>
      <c r="E441">
        <v>6.39</v>
      </c>
      <c r="F441" t="s">
        <v>11</v>
      </c>
      <c r="G441" t="s">
        <v>11</v>
      </c>
      <c r="H441" t="s">
        <v>11</v>
      </c>
      <c r="I441">
        <v>0</v>
      </c>
      <c r="J441" t="s">
        <v>11</v>
      </c>
      <c r="K441" t="s">
        <v>241</v>
      </c>
      <c r="L441" t="s">
        <v>16</v>
      </c>
      <c r="M441" s="1">
        <v>34610</v>
      </c>
      <c r="N441">
        <v>28</v>
      </c>
      <c r="O441">
        <v>23288.93</v>
      </c>
      <c r="P441" t="s">
        <v>2362</v>
      </c>
      <c r="Q441" t="s">
        <v>2363</v>
      </c>
      <c r="R441" t="s">
        <v>2581</v>
      </c>
    </row>
    <row r="442" spans="1:18" x14ac:dyDescent="0.3">
      <c r="A442" t="s">
        <v>460</v>
      </c>
      <c r="B442" t="s">
        <v>6797</v>
      </c>
      <c r="C442" t="s">
        <v>7603</v>
      </c>
      <c r="D442">
        <v>22.88</v>
      </c>
      <c r="E442">
        <v>5.71</v>
      </c>
      <c r="F442" t="s">
        <v>12</v>
      </c>
      <c r="G442" t="s">
        <v>11</v>
      </c>
      <c r="H442" t="s">
        <v>25</v>
      </c>
      <c r="I442">
        <v>1</v>
      </c>
      <c r="J442" t="s">
        <v>12</v>
      </c>
      <c r="K442" t="s">
        <v>241</v>
      </c>
      <c r="L442" t="s">
        <v>16</v>
      </c>
      <c r="M442" s="1">
        <v>25521</v>
      </c>
      <c r="N442">
        <v>53</v>
      </c>
      <c r="O442">
        <v>23244.79</v>
      </c>
      <c r="P442" t="s">
        <v>2362</v>
      </c>
      <c r="Q442" t="s">
        <v>2363</v>
      </c>
      <c r="R442" t="s">
        <v>2364</v>
      </c>
    </row>
    <row r="443" spans="1:18" x14ac:dyDescent="0.3">
      <c r="A443" t="s">
        <v>461</v>
      </c>
      <c r="B443" t="s">
        <v>6800</v>
      </c>
      <c r="C443" t="s">
        <v>7605</v>
      </c>
      <c r="D443">
        <v>24.984999999999999</v>
      </c>
      <c r="E443">
        <v>4.43</v>
      </c>
      <c r="F443" t="s">
        <v>12</v>
      </c>
      <c r="G443" t="s">
        <v>11</v>
      </c>
      <c r="H443" t="s">
        <v>25</v>
      </c>
      <c r="I443">
        <v>1</v>
      </c>
      <c r="J443" t="s">
        <v>11</v>
      </c>
      <c r="K443" t="s">
        <v>167</v>
      </c>
      <c r="L443" t="s">
        <v>20</v>
      </c>
      <c r="M443" s="1">
        <v>35649</v>
      </c>
      <c r="N443">
        <v>25</v>
      </c>
      <c r="O443">
        <v>23241.47</v>
      </c>
      <c r="P443" t="s">
        <v>2362</v>
      </c>
      <c r="Q443" t="s">
        <v>2363</v>
      </c>
      <c r="R443" t="s">
        <v>2510</v>
      </c>
    </row>
    <row r="444" spans="1:18" x14ac:dyDescent="0.3">
      <c r="A444" t="s">
        <v>462</v>
      </c>
      <c r="B444" t="s">
        <v>6800</v>
      </c>
      <c r="C444" t="s">
        <v>6932</v>
      </c>
      <c r="D444">
        <v>33.1</v>
      </c>
      <c r="E444">
        <v>5.52</v>
      </c>
      <c r="F444" t="s">
        <v>11</v>
      </c>
      <c r="G444" t="s">
        <v>11</v>
      </c>
      <c r="H444" t="s">
        <v>25</v>
      </c>
      <c r="I444">
        <v>1</v>
      </c>
      <c r="J444" t="s">
        <v>11</v>
      </c>
      <c r="K444" t="s">
        <v>13</v>
      </c>
      <c r="L444" t="s">
        <v>20</v>
      </c>
      <c r="M444" s="1">
        <v>37969</v>
      </c>
      <c r="N444">
        <v>19</v>
      </c>
      <c r="O444">
        <v>23082.959999999999</v>
      </c>
      <c r="P444" t="s">
        <v>2362</v>
      </c>
      <c r="Q444" t="s">
        <v>2362</v>
      </c>
      <c r="R444" t="s">
        <v>2386</v>
      </c>
    </row>
    <row r="445" spans="1:18" x14ac:dyDescent="0.3">
      <c r="A445" t="s">
        <v>463</v>
      </c>
      <c r="B445" t="s">
        <v>6797</v>
      </c>
      <c r="C445" t="s">
        <v>7608</v>
      </c>
      <c r="D445">
        <v>27.83</v>
      </c>
      <c r="E445">
        <v>9.1999999999999993</v>
      </c>
      <c r="F445" t="s">
        <v>12</v>
      </c>
      <c r="G445" t="s">
        <v>11</v>
      </c>
      <c r="H445" t="s">
        <v>11</v>
      </c>
      <c r="I445">
        <v>1</v>
      </c>
      <c r="J445" t="s">
        <v>12</v>
      </c>
      <c r="K445" t="s">
        <v>167</v>
      </c>
      <c r="L445" t="s">
        <v>14</v>
      </c>
      <c r="M445" s="1">
        <v>27646</v>
      </c>
      <c r="N445">
        <v>47</v>
      </c>
      <c r="O445">
        <v>23065.42</v>
      </c>
      <c r="P445" t="s">
        <v>2362</v>
      </c>
      <c r="Q445" t="s">
        <v>2362</v>
      </c>
      <c r="R445" t="s">
        <v>2364</v>
      </c>
    </row>
    <row r="446" spans="1:18" x14ac:dyDescent="0.3">
      <c r="A446" t="s">
        <v>464</v>
      </c>
      <c r="B446" t="s">
        <v>6797</v>
      </c>
      <c r="C446" t="s">
        <v>7610</v>
      </c>
      <c r="D446">
        <v>30.875</v>
      </c>
      <c r="E446">
        <v>10.97</v>
      </c>
      <c r="F446" t="s">
        <v>12</v>
      </c>
      <c r="G446" t="s">
        <v>11</v>
      </c>
      <c r="H446" t="s">
        <v>11</v>
      </c>
      <c r="I446">
        <v>2</v>
      </c>
      <c r="J446" t="s">
        <v>11</v>
      </c>
      <c r="K446" t="s">
        <v>13</v>
      </c>
      <c r="L446" t="s">
        <v>14</v>
      </c>
      <c r="M446" s="1">
        <v>25881</v>
      </c>
      <c r="N446">
        <v>52</v>
      </c>
      <c r="O446">
        <v>23045.57</v>
      </c>
      <c r="P446" t="s">
        <v>2362</v>
      </c>
      <c r="Q446" t="s">
        <v>2362</v>
      </c>
      <c r="R446" t="s">
        <v>2581</v>
      </c>
    </row>
    <row r="447" spans="1:18" x14ac:dyDescent="0.3">
      <c r="A447" t="s">
        <v>465</v>
      </c>
      <c r="B447" t="s">
        <v>6800</v>
      </c>
      <c r="C447" t="s">
        <v>7612</v>
      </c>
      <c r="D447">
        <v>27.265000000000001</v>
      </c>
      <c r="E447">
        <v>4.25</v>
      </c>
      <c r="F447" t="s">
        <v>11</v>
      </c>
      <c r="G447" t="s">
        <v>11</v>
      </c>
      <c r="H447" t="s">
        <v>25</v>
      </c>
      <c r="I447">
        <v>1</v>
      </c>
      <c r="J447" t="s">
        <v>11</v>
      </c>
      <c r="K447" t="s">
        <v>167</v>
      </c>
      <c r="L447" t="s">
        <v>20</v>
      </c>
      <c r="M447" s="1">
        <v>37827</v>
      </c>
      <c r="N447">
        <v>19</v>
      </c>
      <c r="O447">
        <v>22493.66</v>
      </c>
      <c r="P447" t="s">
        <v>2362</v>
      </c>
      <c r="Q447" t="s">
        <v>2366</v>
      </c>
      <c r="R447" t="s">
        <v>2371</v>
      </c>
    </row>
    <row r="448" spans="1:18" x14ac:dyDescent="0.3">
      <c r="A448" t="s">
        <v>466</v>
      </c>
      <c r="B448" t="s">
        <v>6797</v>
      </c>
      <c r="C448" t="s">
        <v>7613</v>
      </c>
      <c r="D448">
        <v>26.7</v>
      </c>
      <c r="E448">
        <v>5.23</v>
      </c>
      <c r="F448" t="s">
        <v>11</v>
      </c>
      <c r="G448" t="s">
        <v>11</v>
      </c>
      <c r="H448" t="s">
        <v>25</v>
      </c>
      <c r="I448">
        <v>1</v>
      </c>
      <c r="J448" t="s">
        <v>12</v>
      </c>
      <c r="K448" t="s">
        <v>167</v>
      </c>
      <c r="L448" t="s">
        <v>20</v>
      </c>
      <c r="M448" s="1">
        <v>29173</v>
      </c>
      <c r="N448">
        <v>43</v>
      </c>
      <c r="O448">
        <v>22478.6</v>
      </c>
      <c r="P448" t="s">
        <v>2363</v>
      </c>
      <c r="Q448" t="s">
        <v>2362</v>
      </c>
      <c r="R448" t="s">
        <v>2386</v>
      </c>
    </row>
    <row r="449" spans="1:18" x14ac:dyDescent="0.3">
      <c r="A449" t="s">
        <v>467</v>
      </c>
      <c r="B449" t="s">
        <v>6800</v>
      </c>
      <c r="C449" t="s">
        <v>7615</v>
      </c>
      <c r="D449">
        <v>29.925000000000001</v>
      </c>
      <c r="E449">
        <v>5.96</v>
      </c>
      <c r="F449" t="s">
        <v>12</v>
      </c>
      <c r="G449" t="s">
        <v>11</v>
      </c>
      <c r="H449" t="s">
        <v>25</v>
      </c>
      <c r="I449">
        <v>1</v>
      </c>
      <c r="J449" t="s">
        <v>12</v>
      </c>
      <c r="K449" t="s">
        <v>167</v>
      </c>
      <c r="L449" t="s">
        <v>16</v>
      </c>
      <c r="M449" s="1">
        <v>30671</v>
      </c>
      <c r="N449">
        <v>39</v>
      </c>
      <c r="O449">
        <v>22462.04</v>
      </c>
      <c r="P449" t="s">
        <v>2363</v>
      </c>
      <c r="Q449" t="s">
        <v>2366</v>
      </c>
      <c r="R449" t="s">
        <v>2506</v>
      </c>
    </row>
    <row r="450" spans="1:18" x14ac:dyDescent="0.3">
      <c r="A450" t="s">
        <v>468</v>
      </c>
      <c r="B450" t="s">
        <v>6800</v>
      </c>
      <c r="C450" t="s">
        <v>7617</v>
      </c>
      <c r="D450">
        <v>19.95</v>
      </c>
      <c r="E450">
        <v>4.29</v>
      </c>
      <c r="F450" t="s">
        <v>12</v>
      </c>
      <c r="G450" t="s">
        <v>11</v>
      </c>
      <c r="H450" t="s">
        <v>11</v>
      </c>
      <c r="I450">
        <v>2</v>
      </c>
      <c r="J450" t="s">
        <v>12</v>
      </c>
      <c r="K450" t="s">
        <v>241</v>
      </c>
      <c r="L450" t="s">
        <v>20</v>
      </c>
      <c r="M450" s="1">
        <v>24337</v>
      </c>
      <c r="N450">
        <v>56</v>
      </c>
      <c r="O450">
        <v>22412.65</v>
      </c>
      <c r="P450" t="s">
        <v>2363</v>
      </c>
      <c r="Q450" t="s">
        <v>2363</v>
      </c>
      <c r="R450" t="s">
        <v>2603</v>
      </c>
    </row>
    <row r="451" spans="1:18" x14ac:dyDescent="0.3">
      <c r="A451" t="s">
        <v>469</v>
      </c>
      <c r="B451" t="s">
        <v>6797</v>
      </c>
      <c r="C451" t="s">
        <v>7619</v>
      </c>
      <c r="D451">
        <v>24.225000000000001</v>
      </c>
      <c r="E451">
        <v>4.09</v>
      </c>
      <c r="F451" t="s">
        <v>11</v>
      </c>
      <c r="G451" t="s">
        <v>11</v>
      </c>
      <c r="H451" t="s">
        <v>11</v>
      </c>
      <c r="I451">
        <v>0</v>
      </c>
      <c r="J451" t="s">
        <v>11</v>
      </c>
      <c r="K451" t="s">
        <v>241</v>
      </c>
      <c r="L451" t="s">
        <v>20</v>
      </c>
      <c r="M451" s="1">
        <v>36398</v>
      </c>
      <c r="N451">
        <v>23</v>
      </c>
      <c r="O451">
        <v>22395.74</v>
      </c>
      <c r="P451" t="s">
        <v>2363</v>
      </c>
      <c r="Q451" t="s">
        <v>2362</v>
      </c>
      <c r="R451" t="s">
        <v>2581</v>
      </c>
    </row>
    <row r="452" spans="1:18" x14ac:dyDescent="0.3">
      <c r="A452" t="s">
        <v>470</v>
      </c>
      <c r="B452" t="s">
        <v>6797</v>
      </c>
      <c r="C452" t="s">
        <v>7443</v>
      </c>
      <c r="D452">
        <v>28.12</v>
      </c>
      <c r="E452">
        <v>4.88</v>
      </c>
      <c r="F452" t="s">
        <v>11</v>
      </c>
      <c r="G452" t="s">
        <v>11</v>
      </c>
      <c r="H452" t="s">
        <v>11</v>
      </c>
      <c r="I452">
        <v>0</v>
      </c>
      <c r="J452" t="s">
        <v>12</v>
      </c>
      <c r="K452" t="s">
        <v>167</v>
      </c>
      <c r="L452" t="s">
        <v>20</v>
      </c>
      <c r="M452" s="1">
        <v>30312</v>
      </c>
      <c r="N452">
        <v>40</v>
      </c>
      <c r="O452">
        <v>22331.57</v>
      </c>
      <c r="P452" t="s">
        <v>2362</v>
      </c>
      <c r="Q452" t="s">
        <v>2363</v>
      </c>
      <c r="R452" t="s">
        <v>2581</v>
      </c>
    </row>
    <row r="453" spans="1:18" x14ac:dyDescent="0.3">
      <c r="A453" t="s">
        <v>471</v>
      </c>
      <c r="B453" t="s">
        <v>6800</v>
      </c>
      <c r="C453" t="s">
        <v>6898</v>
      </c>
      <c r="D453">
        <v>23.21</v>
      </c>
      <c r="E453">
        <v>6.76</v>
      </c>
      <c r="F453" t="s">
        <v>11</v>
      </c>
      <c r="G453" t="s">
        <v>11</v>
      </c>
      <c r="H453" t="s">
        <v>11</v>
      </c>
      <c r="I453">
        <v>0</v>
      </c>
      <c r="J453" t="s">
        <v>12</v>
      </c>
      <c r="K453" t="s">
        <v>241</v>
      </c>
      <c r="L453" t="s">
        <v>14</v>
      </c>
      <c r="M453" s="1">
        <v>26100</v>
      </c>
      <c r="N453">
        <v>51</v>
      </c>
      <c r="O453">
        <v>22218.11</v>
      </c>
      <c r="P453" t="s">
        <v>2362</v>
      </c>
      <c r="Q453" t="s">
        <v>2363</v>
      </c>
      <c r="R453" t="s">
        <v>2364</v>
      </c>
    </row>
    <row r="454" spans="1:18" x14ac:dyDescent="0.3">
      <c r="A454" t="s">
        <v>472</v>
      </c>
      <c r="B454" t="s">
        <v>6797</v>
      </c>
      <c r="C454" t="s">
        <v>7623</v>
      </c>
      <c r="D454">
        <v>23.98</v>
      </c>
      <c r="E454">
        <v>10.67</v>
      </c>
      <c r="F454" t="s">
        <v>11</v>
      </c>
      <c r="G454" t="s">
        <v>11</v>
      </c>
      <c r="H454" t="s">
        <v>11</v>
      </c>
      <c r="I454">
        <v>0</v>
      </c>
      <c r="J454" t="s">
        <v>11</v>
      </c>
      <c r="K454" t="s">
        <v>241</v>
      </c>
      <c r="L454" t="s">
        <v>14</v>
      </c>
      <c r="M454" s="1">
        <v>23978</v>
      </c>
      <c r="N454">
        <v>57</v>
      </c>
      <c r="O454">
        <v>22192.44</v>
      </c>
      <c r="P454" t="s">
        <v>2363</v>
      </c>
      <c r="Q454" t="s">
        <v>2366</v>
      </c>
      <c r="R454" t="s">
        <v>2364</v>
      </c>
    </row>
    <row r="455" spans="1:18" x14ac:dyDescent="0.3">
      <c r="A455" t="s">
        <v>473</v>
      </c>
      <c r="B455" t="s">
        <v>6800</v>
      </c>
      <c r="C455" t="s">
        <v>7625</v>
      </c>
      <c r="D455">
        <v>30</v>
      </c>
      <c r="E455">
        <v>6.21</v>
      </c>
      <c r="F455" t="s">
        <v>11</v>
      </c>
      <c r="G455" t="s">
        <v>11</v>
      </c>
      <c r="H455" t="s">
        <v>11</v>
      </c>
      <c r="I455">
        <v>0</v>
      </c>
      <c r="J455" t="s">
        <v>12</v>
      </c>
      <c r="K455" t="s">
        <v>13</v>
      </c>
      <c r="L455" t="s">
        <v>16</v>
      </c>
      <c r="M455" s="1">
        <v>29476</v>
      </c>
      <c r="N455">
        <v>42</v>
      </c>
      <c r="O455">
        <v>22144.03</v>
      </c>
      <c r="P455" t="s">
        <v>2362</v>
      </c>
      <c r="Q455" t="s">
        <v>2362</v>
      </c>
      <c r="R455" t="s">
        <v>2386</v>
      </c>
    </row>
    <row r="456" spans="1:18" x14ac:dyDescent="0.3">
      <c r="A456" t="s">
        <v>474</v>
      </c>
      <c r="B456" t="s">
        <v>6800</v>
      </c>
      <c r="C456" t="s">
        <v>7626</v>
      </c>
      <c r="D456">
        <v>17.350000000000001</v>
      </c>
      <c r="E456">
        <v>5.03</v>
      </c>
      <c r="F456" t="s">
        <v>12</v>
      </c>
      <c r="G456" t="s">
        <v>11</v>
      </c>
      <c r="H456" t="s">
        <v>11</v>
      </c>
      <c r="I456">
        <v>0</v>
      </c>
      <c r="J456" t="s">
        <v>12</v>
      </c>
      <c r="K456" t="s">
        <v>298</v>
      </c>
      <c r="L456" t="s">
        <v>20</v>
      </c>
      <c r="M456" s="1">
        <v>37131</v>
      </c>
      <c r="N456">
        <v>21</v>
      </c>
      <c r="O456">
        <v>22097.62</v>
      </c>
      <c r="P456" t="s">
        <v>2363</v>
      </c>
      <c r="Q456" t="s">
        <v>2366</v>
      </c>
      <c r="R456" t="s">
        <v>2386</v>
      </c>
    </row>
    <row r="457" spans="1:18" x14ac:dyDescent="0.3">
      <c r="A457" t="s">
        <v>475</v>
      </c>
      <c r="B457" t="s">
        <v>6800</v>
      </c>
      <c r="C457" t="s">
        <v>7627</v>
      </c>
      <c r="D457">
        <v>22.704999999999998</v>
      </c>
      <c r="E457">
        <v>5.27</v>
      </c>
      <c r="F457" t="s">
        <v>11</v>
      </c>
      <c r="G457" t="s">
        <v>11</v>
      </c>
      <c r="H457" t="s">
        <v>11</v>
      </c>
      <c r="I457">
        <v>0</v>
      </c>
      <c r="J457" t="s">
        <v>11</v>
      </c>
      <c r="K457" t="s">
        <v>241</v>
      </c>
      <c r="L457" t="s">
        <v>20</v>
      </c>
      <c r="M457" s="1">
        <v>32795</v>
      </c>
      <c r="N457">
        <v>33</v>
      </c>
      <c r="O457">
        <v>21984.47</v>
      </c>
      <c r="P457" t="s">
        <v>2363</v>
      </c>
      <c r="Q457" t="s">
        <v>2366</v>
      </c>
      <c r="R457" t="s">
        <v>2371</v>
      </c>
    </row>
    <row r="458" spans="1:18" x14ac:dyDescent="0.3">
      <c r="A458" t="s">
        <v>476</v>
      </c>
      <c r="B458" t="s">
        <v>6800</v>
      </c>
      <c r="C458" t="s">
        <v>7629</v>
      </c>
      <c r="D458">
        <v>25.41</v>
      </c>
      <c r="E458">
        <v>10.53</v>
      </c>
      <c r="F458" t="s">
        <v>12</v>
      </c>
      <c r="G458" t="s">
        <v>11</v>
      </c>
      <c r="H458" t="s">
        <v>11</v>
      </c>
      <c r="I458">
        <v>1</v>
      </c>
      <c r="J458" t="s">
        <v>12</v>
      </c>
      <c r="K458" t="s">
        <v>167</v>
      </c>
      <c r="L458" t="s">
        <v>14</v>
      </c>
      <c r="M458" s="1">
        <v>27747</v>
      </c>
      <c r="N458">
        <v>47</v>
      </c>
      <c r="O458">
        <v>21978.68</v>
      </c>
      <c r="P458" t="s">
        <v>2363</v>
      </c>
      <c r="Q458" t="s">
        <v>2363</v>
      </c>
      <c r="R458" t="s">
        <v>2364</v>
      </c>
    </row>
    <row r="459" spans="1:18" x14ac:dyDescent="0.3">
      <c r="A459" t="s">
        <v>477</v>
      </c>
      <c r="B459" t="s">
        <v>6800</v>
      </c>
      <c r="C459" t="s">
        <v>7630</v>
      </c>
      <c r="D459">
        <v>18.23</v>
      </c>
      <c r="E459">
        <v>5.78</v>
      </c>
      <c r="F459" t="s">
        <v>11</v>
      </c>
      <c r="G459" t="s">
        <v>11</v>
      </c>
      <c r="H459" t="s">
        <v>25</v>
      </c>
      <c r="I459">
        <v>1</v>
      </c>
      <c r="J459" t="s">
        <v>12</v>
      </c>
      <c r="K459" t="s">
        <v>298</v>
      </c>
      <c r="L459" t="s">
        <v>16</v>
      </c>
      <c r="M459" s="1">
        <v>37892</v>
      </c>
      <c r="N459">
        <v>19</v>
      </c>
      <c r="O459">
        <v>21882.400000000001</v>
      </c>
      <c r="P459" t="s">
        <v>2362</v>
      </c>
      <c r="Q459" t="s">
        <v>2366</v>
      </c>
      <c r="R459" t="s">
        <v>2386</v>
      </c>
    </row>
    <row r="460" spans="1:18" x14ac:dyDescent="0.3">
      <c r="A460" t="s">
        <v>478</v>
      </c>
      <c r="B460" t="s">
        <v>6797</v>
      </c>
      <c r="C460" t="s">
        <v>7632</v>
      </c>
      <c r="D460">
        <v>24.7</v>
      </c>
      <c r="E460">
        <v>4.3600000000000003</v>
      </c>
      <c r="F460" t="s">
        <v>11</v>
      </c>
      <c r="G460" t="s">
        <v>11</v>
      </c>
      <c r="H460" t="s">
        <v>25</v>
      </c>
      <c r="I460">
        <v>1</v>
      </c>
      <c r="J460" t="s">
        <v>12</v>
      </c>
      <c r="K460" t="s">
        <v>241</v>
      </c>
      <c r="L460" t="s">
        <v>20</v>
      </c>
      <c r="M460" s="1">
        <v>29084</v>
      </c>
      <c r="N460">
        <v>43</v>
      </c>
      <c r="O460">
        <v>21880.82</v>
      </c>
      <c r="P460" t="s">
        <v>2363</v>
      </c>
      <c r="Q460" t="s">
        <v>2366</v>
      </c>
      <c r="R460" t="s">
        <v>2371</v>
      </c>
    </row>
    <row r="461" spans="1:18" x14ac:dyDescent="0.3">
      <c r="A461" t="s">
        <v>479</v>
      </c>
      <c r="B461" t="s">
        <v>6800</v>
      </c>
      <c r="C461" t="s">
        <v>6922</v>
      </c>
      <c r="D461">
        <v>37.4</v>
      </c>
      <c r="E461">
        <v>9.7200000000000006</v>
      </c>
      <c r="F461" t="s">
        <v>12</v>
      </c>
      <c r="G461" t="s">
        <v>11</v>
      </c>
      <c r="H461" t="s">
        <v>25</v>
      </c>
      <c r="I461">
        <v>1</v>
      </c>
      <c r="J461" t="s">
        <v>11</v>
      </c>
      <c r="K461" t="s">
        <v>13</v>
      </c>
      <c r="L461" t="s">
        <v>14</v>
      </c>
      <c r="M461" s="1">
        <v>23250</v>
      </c>
      <c r="N461">
        <v>59</v>
      </c>
      <c r="O461">
        <v>21797</v>
      </c>
      <c r="P461" t="s">
        <v>2363</v>
      </c>
      <c r="Q461" t="s">
        <v>2366</v>
      </c>
      <c r="R461" t="s">
        <v>2386</v>
      </c>
    </row>
    <row r="462" spans="1:18" x14ac:dyDescent="0.3">
      <c r="A462" t="s">
        <v>480</v>
      </c>
      <c r="B462" t="s">
        <v>6797</v>
      </c>
      <c r="C462" t="s">
        <v>7348</v>
      </c>
      <c r="D462">
        <v>26.885000000000002</v>
      </c>
      <c r="E462">
        <v>5.18</v>
      </c>
      <c r="F462" t="s">
        <v>11</v>
      </c>
      <c r="G462" t="s">
        <v>11</v>
      </c>
      <c r="H462" t="s">
        <v>25</v>
      </c>
      <c r="I462">
        <v>1</v>
      </c>
      <c r="J462" t="s">
        <v>12</v>
      </c>
      <c r="K462" t="s">
        <v>167</v>
      </c>
      <c r="L462" t="s">
        <v>20</v>
      </c>
      <c r="M462" s="1">
        <v>29126</v>
      </c>
      <c r="N462">
        <v>43</v>
      </c>
      <c r="O462">
        <v>21774.32</v>
      </c>
      <c r="P462" t="s">
        <v>2363</v>
      </c>
      <c r="Q462" t="s">
        <v>2362</v>
      </c>
      <c r="R462" t="s">
        <v>2371</v>
      </c>
    </row>
    <row r="463" spans="1:18" x14ac:dyDescent="0.3">
      <c r="A463" t="s">
        <v>481</v>
      </c>
      <c r="B463" t="s">
        <v>6797</v>
      </c>
      <c r="C463" t="s">
        <v>6954</v>
      </c>
      <c r="D463">
        <v>25.27</v>
      </c>
      <c r="E463">
        <v>5.29</v>
      </c>
      <c r="F463" t="s">
        <v>11</v>
      </c>
      <c r="G463" t="s">
        <v>11</v>
      </c>
      <c r="H463" t="s">
        <v>25</v>
      </c>
      <c r="I463">
        <v>1</v>
      </c>
      <c r="J463" t="s">
        <v>12</v>
      </c>
      <c r="K463" t="s">
        <v>167</v>
      </c>
      <c r="L463" t="s">
        <v>20</v>
      </c>
      <c r="M463" s="1">
        <v>29118</v>
      </c>
      <c r="N463">
        <v>43</v>
      </c>
      <c r="O463">
        <v>21771.34</v>
      </c>
      <c r="P463" t="s">
        <v>2363</v>
      </c>
      <c r="Q463" t="s">
        <v>2366</v>
      </c>
      <c r="R463" t="s">
        <v>2581</v>
      </c>
    </row>
    <row r="464" spans="1:18" x14ac:dyDescent="0.3">
      <c r="A464" t="s">
        <v>482</v>
      </c>
      <c r="B464" t="s">
        <v>6797</v>
      </c>
      <c r="C464" t="s">
        <v>7636</v>
      </c>
      <c r="D464">
        <v>23.655000000000001</v>
      </c>
      <c r="E464">
        <v>4.8600000000000003</v>
      </c>
      <c r="F464" t="s">
        <v>12</v>
      </c>
      <c r="G464" t="s">
        <v>11</v>
      </c>
      <c r="H464" t="s">
        <v>11</v>
      </c>
      <c r="I464">
        <v>0</v>
      </c>
      <c r="J464" t="s">
        <v>12</v>
      </c>
      <c r="K464" t="s">
        <v>241</v>
      </c>
      <c r="L464" t="s">
        <v>20</v>
      </c>
      <c r="M464" s="1">
        <v>27959</v>
      </c>
      <c r="N464">
        <v>46</v>
      </c>
      <c r="O464">
        <v>21677.279999999999</v>
      </c>
      <c r="P464" t="s">
        <v>2363</v>
      </c>
      <c r="Q464" t="s">
        <v>2366</v>
      </c>
      <c r="R464" t="s">
        <v>2371</v>
      </c>
    </row>
    <row r="465" spans="1:18" x14ac:dyDescent="0.3">
      <c r="A465" t="s">
        <v>483</v>
      </c>
      <c r="B465" t="s">
        <v>6800</v>
      </c>
      <c r="C465" t="s">
        <v>7638</v>
      </c>
      <c r="D465">
        <v>55.05</v>
      </c>
      <c r="E465">
        <v>7.66</v>
      </c>
      <c r="F465" t="s">
        <v>11</v>
      </c>
      <c r="G465" t="s">
        <v>11</v>
      </c>
      <c r="H465" t="s">
        <v>11</v>
      </c>
      <c r="I465">
        <v>0</v>
      </c>
      <c r="J465" t="s">
        <v>11</v>
      </c>
      <c r="K465" t="s">
        <v>13</v>
      </c>
      <c r="L465" t="s">
        <v>14</v>
      </c>
      <c r="M465" s="1">
        <v>22966</v>
      </c>
      <c r="N465">
        <v>60</v>
      </c>
      <c r="O465">
        <v>21661.16</v>
      </c>
      <c r="P465" t="s">
        <v>2362</v>
      </c>
      <c r="Q465" t="s">
        <v>2362</v>
      </c>
      <c r="R465" t="s">
        <v>2371</v>
      </c>
    </row>
    <row r="466" spans="1:18" x14ac:dyDescent="0.3">
      <c r="A466" t="s">
        <v>484</v>
      </c>
      <c r="B466" t="s">
        <v>6797</v>
      </c>
      <c r="C466" t="s">
        <v>7640</v>
      </c>
      <c r="D466">
        <v>24.89</v>
      </c>
      <c r="E466">
        <v>6.1</v>
      </c>
      <c r="F466" t="s">
        <v>12</v>
      </c>
      <c r="G466" t="s">
        <v>11</v>
      </c>
      <c r="H466" t="s">
        <v>25</v>
      </c>
      <c r="I466">
        <v>1</v>
      </c>
      <c r="J466" t="s">
        <v>12</v>
      </c>
      <c r="K466" t="s">
        <v>241</v>
      </c>
      <c r="L466" t="s">
        <v>16</v>
      </c>
      <c r="M466" s="1">
        <v>30675</v>
      </c>
      <c r="N466">
        <v>39</v>
      </c>
      <c r="O466">
        <v>21659.93</v>
      </c>
      <c r="P466" t="s">
        <v>2363</v>
      </c>
      <c r="Q466" t="s">
        <v>2363</v>
      </c>
      <c r="R466" t="s">
        <v>2581</v>
      </c>
    </row>
    <row r="467" spans="1:18" x14ac:dyDescent="0.3">
      <c r="A467" t="s">
        <v>485</v>
      </c>
      <c r="B467" t="s">
        <v>6800</v>
      </c>
      <c r="C467" t="s">
        <v>7641</v>
      </c>
      <c r="D467">
        <v>18.715</v>
      </c>
      <c r="E467">
        <v>4.4400000000000004</v>
      </c>
      <c r="F467" t="s">
        <v>11</v>
      </c>
      <c r="G467" t="s">
        <v>11</v>
      </c>
      <c r="H467" t="s">
        <v>11</v>
      </c>
      <c r="I467">
        <v>0</v>
      </c>
      <c r="J467" t="s">
        <v>11</v>
      </c>
      <c r="K467" t="s">
        <v>241</v>
      </c>
      <c r="L467" t="s">
        <v>20</v>
      </c>
      <c r="M467" s="1">
        <v>36323</v>
      </c>
      <c r="N467">
        <v>23</v>
      </c>
      <c r="O467">
        <v>21595.38</v>
      </c>
      <c r="P467" t="s">
        <v>2362</v>
      </c>
      <c r="Q467" t="s">
        <v>2363</v>
      </c>
      <c r="R467" t="s">
        <v>2371</v>
      </c>
    </row>
    <row r="468" spans="1:18" x14ac:dyDescent="0.3">
      <c r="A468" t="s">
        <v>486</v>
      </c>
      <c r="B468" t="s">
        <v>6800</v>
      </c>
      <c r="C468" t="s">
        <v>6928</v>
      </c>
      <c r="D468">
        <v>28.12</v>
      </c>
      <c r="E468">
        <v>6.15</v>
      </c>
      <c r="F468" t="s">
        <v>11</v>
      </c>
      <c r="G468" t="s">
        <v>11</v>
      </c>
      <c r="H468" t="s">
        <v>11</v>
      </c>
      <c r="I468">
        <v>0</v>
      </c>
      <c r="J468" t="s">
        <v>12</v>
      </c>
      <c r="K468" t="s">
        <v>167</v>
      </c>
      <c r="L468" t="s">
        <v>16</v>
      </c>
      <c r="M468" s="1">
        <v>33198</v>
      </c>
      <c r="N468">
        <v>32</v>
      </c>
      <c r="O468">
        <v>21472.48</v>
      </c>
      <c r="P468" t="s">
        <v>2362</v>
      </c>
      <c r="Q468" t="s">
        <v>2362</v>
      </c>
      <c r="R468" t="s">
        <v>2371</v>
      </c>
    </row>
    <row r="469" spans="1:18" x14ac:dyDescent="0.3">
      <c r="A469" t="s">
        <v>487</v>
      </c>
      <c r="B469" t="s">
        <v>6797</v>
      </c>
      <c r="C469" t="s">
        <v>7644</v>
      </c>
      <c r="D469">
        <v>26.6</v>
      </c>
      <c r="E469">
        <v>4.53</v>
      </c>
      <c r="F469" t="s">
        <v>11</v>
      </c>
      <c r="G469" t="s">
        <v>11</v>
      </c>
      <c r="H469" t="s">
        <v>11</v>
      </c>
      <c r="I469">
        <v>0</v>
      </c>
      <c r="J469" t="s">
        <v>12</v>
      </c>
      <c r="K469" t="s">
        <v>167</v>
      </c>
      <c r="L469" t="s">
        <v>20</v>
      </c>
      <c r="M469" s="1">
        <v>29468</v>
      </c>
      <c r="N469">
        <v>42</v>
      </c>
      <c r="O469">
        <v>21348.71</v>
      </c>
      <c r="P469" t="s">
        <v>2362</v>
      </c>
      <c r="Q469" t="s">
        <v>2366</v>
      </c>
      <c r="R469" t="s">
        <v>2371</v>
      </c>
    </row>
    <row r="470" spans="1:18" x14ac:dyDescent="0.3">
      <c r="A470" t="s">
        <v>488</v>
      </c>
      <c r="B470" t="s">
        <v>6797</v>
      </c>
      <c r="C470" t="s">
        <v>7646</v>
      </c>
      <c r="D470">
        <v>30.114999999999998</v>
      </c>
      <c r="E470">
        <v>5.48</v>
      </c>
      <c r="F470" t="s">
        <v>11</v>
      </c>
      <c r="G470" t="s">
        <v>12</v>
      </c>
      <c r="H470" t="s">
        <v>11</v>
      </c>
      <c r="I470">
        <v>1</v>
      </c>
      <c r="J470" t="s">
        <v>11</v>
      </c>
      <c r="K470" t="s">
        <v>13</v>
      </c>
      <c r="L470" t="s">
        <v>20</v>
      </c>
      <c r="M470" s="1">
        <v>38203</v>
      </c>
      <c r="N470">
        <v>18</v>
      </c>
      <c r="O470">
        <v>21344.85</v>
      </c>
      <c r="P470" t="s">
        <v>2363</v>
      </c>
      <c r="Q470" t="s">
        <v>2366</v>
      </c>
      <c r="R470" t="s">
        <v>2581</v>
      </c>
    </row>
    <row r="471" spans="1:18" x14ac:dyDescent="0.3">
      <c r="A471" t="s">
        <v>489</v>
      </c>
      <c r="B471" t="s">
        <v>6800</v>
      </c>
      <c r="C471" t="s">
        <v>7648</v>
      </c>
      <c r="D471">
        <v>24.605</v>
      </c>
      <c r="E471">
        <v>5.48</v>
      </c>
      <c r="F471" t="s">
        <v>11</v>
      </c>
      <c r="G471" t="s">
        <v>11</v>
      </c>
      <c r="H471" t="s">
        <v>11</v>
      </c>
      <c r="I471">
        <v>0</v>
      </c>
      <c r="J471" t="s">
        <v>12</v>
      </c>
      <c r="K471" t="s">
        <v>241</v>
      </c>
      <c r="L471" t="s">
        <v>20</v>
      </c>
      <c r="M471" s="1">
        <v>29565</v>
      </c>
      <c r="N471">
        <v>42</v>
      </c>
      <c r="O471">
        <v>21259.38</v>
      </c>
      <c r="P471" t="s">
        <v>2363</v>
      </c>
      <c r="Q471" t="s">
        <v>2363</v>
      </c>
      <c r="R471" t="s">
        <v>2506</v>
      </c>
    </row>
    <row r="472" spans="1:18" x14ac:dyDescent="0.3">
      <c r="A472" t="s">
        <v>490</v>
      </c>
      <c r="B472" t="s">
        <v>6800</v>
      </c>
      <c r="C472" t="s">
        <v>7650</v>
      </c>
      <c r="D472">
        <v>29.6</v>
      </c>
      <c r="E472">
        <v>8.1</v>
      </c>
      <c r="F472" t="s">
        <v>11</v>
      </c>
      <c r="G472" t="s">
        <v>11</v>
      </c>
      <c r="H472" t="s">
        <v>11</v>
      </c>
      <c r="I472">
        <v>0</v>
      </c>
      <c r="J472" t="s">
        <v>11</v>
      </c>
      <c r="K472" t="s">
        <v>167</v>
      </c>
      <c r="L472" t="s">
        <v>14</v>
      </c>
      <c r="M472" s="1">
        <v>27275</v>
      </c>
      <c r="N472">
        <v>48</v>
      </c>
      <c r="O472">
        <v>21232.18</v>
      </c>
      <c r="P472" t="s">
        <v>2363</v>
      </c>
      <c r="Q472" t="s">
        <v>2362</v>
      </c>
      <c r="R472" t="s">
        <v>2386</v>
      </c>
    </row>
    <row r="473" spans="1:18" x14ac:dyDescent="0.3">
      <c r="A473" t="s">
        <v>491</v>
      </c>
      <c r="B473" t="s">
        <v>6800</v>
      </c>
      <c r="C473" t="s">
        <v>7652</v>
      </c>
      <c r="D473">
        <v>24.42</v>
      </c>
      <c r="E473">
        <v>7.16</v>
      </c>
      <c r="F473" t="s">
        <v>11</v>
      </c>
      <c r="G473" t="s">
        <v>11</v>
      </c>
      <c r="H473" t="s">
        <v>11</v>
      </c>
      <c r="I473">
        <v>0</v>
      </c>
      <c r="J473" t="s">
        <v>12</v>
      </c>
      <c r="K473" t="s">
        <v>241</v>
      </c>
      <c r="L473" t="s">
        <v>14</v>
      </c>
      <c r="M473" s="1">
        <v>27316</v>
      </c>
      <c r="N473">
        <v>48</v>
      </c>
      <c r="O473">
        <v>21223.68</v>
      </c>
      <c r="P473" t="s">
        <v>2363</v>
      </c>
      <c r="Q473" t="s">
        <v>2362</v>
      </c>
      <c r="R473" t="s">
        <v>2364</v>
      </c>
    </row>
    <row r="474" spans="1:18" x14ac:dyDescent="0.3">
      <c r="A474" t="s">
        <v>492</v>
      </c>
      <c r="B474" t="s">
        <v>6800</v>
      </c>
      <c r="C474" t="s">
        <v>7259</v>
      </c>
      <c r="D474">
        <v>20.9</v>
      </c>
      <c r="E474">
        <v>4.55</v>
      </c>
      <c r="F474" t="s">
        <v>12</v>
      </c>
      <c r="G474" t="s">
        <v>11</v>
      </c>
      <c r="H474" t="s">
        <v>25</v>
      </c>
      <c r="I474">
        <v>1</v>
      </c>
      <c r="J474" t="s">
        <v>12</v>
      </c>
      <c r="K474" t="s">
        <v>241</v>
      </c>
      <c r="L474" t="s">
        <v>20</v>
      </c>
      <c r="M474" s="1">
        <v>25441</v>
      </c>
      <c r="N474">
        <v>53</v>
      </c>
      <c r="O474">
        <v>21195.82</v>
      </c>
      <c r="P474" t="s">
        <v>2363</v>
      </c>
      <c r="Q474" t="s">
        <v>2366</v>
      </c>
      <c r="R474" t="s">
        <v>2364</v>
      </c>
    </row>
    <row r="475" spans="1:18" x14ac:dyDescent="0.3">
      <c r="A475" t="s">
        <v>493</v>
      </c>
      <c r="B475" t="s">
        <v>6800</v>
      </c>
      <c r="C475" t="s">
        <v>7654</v>
      </c>
      <c r="D475">
        <v>22.895</v>
      </c>
      <c r="E475">
        <v>6.03</v>
      </c>
      <c r="F475" t="s">
        <v>11</v>
      </c>
      <c r="G475" t="s">
        <v>11</v>
      </c>
      <c r="H475" t="s">
        <v>11</v>
      </c>
      <c r="I475">
        <v>0</v>
      </c>
      <c r="J475" t="s">
        <v>12</v>
      </c>
      <c r="K475" t="s">
        <v>241</v>
      </c>
      <c r="L475" t="s">
        <v>16</v>
      </c>
      <c r="M475" s="1">
        <v>28452</v>
      </c>
      <c r="N475">
        <v>45</v>
      </c>
      <c r="O475">
        <v>21098.55</v>
      </c>
      <c r="P475" t="s">
        <v>2363</v>
      </c>
      <c r="Q475" t="s">
        <v>2363</v>
      </c>
      <c r="R475" t="s">
        <v>2371</v>
      </c>
    </row>
    <row r="476" spans="1:18" x14ac:dyDescent="0.3">
      <c r="A476" t="s">
        <v>494</v>
      </c>
      <c r="B476" t="s">
        <v>6800</v>
      </c>
      <c r="C476" t="s">
        <v>7655</v>
      </c>
      <c r="D476">
        <v>28.3</v>
      </c>
      <c r="E476">
        <v>5.47</v>
      </c>
      <c r="F476" t="s">
        <v>12</v>
      </c>
      <c r="G476" t="s">
        <v>11</v>
      </c>
      <c r="H476" t="s">
        <v>25</v>
      </c>
      <c r="I476">
        <v>1</v>
      </c>
      <c r="J476" t="s">
        <v>12</v>
      </c>
      <c r="K476" t="s">
        <v>167</v>
      </c>
      <c r="L476" t="s">
        <v>20</v>
      </c>
      <c r="M476" s="1">
        <v>30499</v>
      </c>
      <c r="N476">
        <v>39</v>
      </c>
      <c r="O476">
        <v>21082.16</v>
      </c>
      <c r="P476" t="s">
        <v>2363</v>
      </c>
      <c r="Q476" t="s">
        <v>2362</v>
      </c>
      <c r="R476" t="s">
        <v>2386</v>
      </c>
    </row>
    <row r="477" spans="1:18" x14ac:dyDescent="0.3">
      <c r="A477" t="s">
        <v>495</v>
      </c>
      <c r="B477" t="s">
        <v>6800</v>
      </c>
      <c r="C477" t="s">
        <v>7657</v>
      </c>
      <c r="D477">
        <v>54.3</v>
      </c>
      <c r="E477">
        <v>4.1500000000000004</v>
      </c>
      <c r="F477" t="s">
        <v>12</v>
      </c>
      <c r="G477" t="s">
        <v>11</v>
      </c>
      <c r="H477" t="s">
        <v>11</v>
      </c>
      <c r="I477">
        <v>1</v>
      </c>
      <c r="J477" t="s">
        <v>11</v>
      </c>
      <c r="K477" t="s">
        <v>13</v>
      </c>
      <c r="L477" t="s">
        <v>20</v>
      </c>
      <c r="M477" s="1">
        <v>23700</v>
      </c>
      <c r="N477">
        <v>58</v>
      </c>
      <c r="O477">
        <v>20893.060000000001</v>
      </c>
      <c r="P477" t="s">
        <v>2362</v>
      </c>
      <c r="Q477" t="s">
        <v>2363</v>
      </c>
      <c r="R477" t="s">
        <v>2371</v>
      </c>
    </row>
    <row r="478" spans="1:18" x14ac:dyDescent="0.3">
      <c r="A478" t="s">
        <v>496</v>
      </c>
      <c r="B478" t="s">
        <v>6797</v>
      </c>
      <c r="C478" t="s">
        <v>7659</v>
      </c>
      <c r="D478">
        <v>33.344999999999999</v>
      </c>
      <c r="E478">
        <v>11.32</v>
      </c>
      <c r="F478" t="s">
        <v>12</v>
      </c>
      <c r="G478" t="s">
        <v>11</v>
      </c>
      <c r="H478" t="s">
        <v>11</v>
      </c>
      <c r="I478">
        <v>1</v>
      </c>
      <c r="J478" t="s">
        <v>11</v>
      </c>
      <c r="K478" t="s">
        <v>13</v>
      </c>
      <c r="L478" t="s">
        <v>14</v>
      </c>
      <c r="M478" s="1">
        <v>27736</v>
      </c>
      <c r="N478">
        <v>47</v>
      </c>
      <c r="O478">
        <v>20878.78</v>
      </c>
      <c r="P478" t="s">
        <v>2362</v>
      </c>
      <c r="Q478" t="s">
        <v>2366</v>
      </c>
      <c r="R478" t="s">
        <v>2581</v>
      </c>
    </row>
    <row r="479" spans="1:18" x14ac:dyDescent="0.3">
      <c r="A479" t="s">
        <v>497</v>
      </c>
      <c r="B479" t="s">
        <v>6800</v>
      </c>
      <c r="C479" t="s">
        <v>7661</v>
      </c>
      <c r="D479">
        <v>33</v>
      </c>
      <c r="E479">
        <v>9.51</v>
      </c>
      <c r="F479" t="s">
        <v>12</v>
      </c>
      <c r="G479" t="s">
        <v>11</v>
      </c>
      <c r="H479" t="s">
        <v>11</v>
      </c>
      <c r="I479">
        <v>0</v>
      </c>
      <c r="J479" t="s">
        <v>11</v>
      </c>
      <c r="K479" t="s">
        <v>13</v>
      </c>
      <c r="L479" t="s">
        <v>14</v>
      </c>
      <c r="M479" s="1">
        <v>24723</v>
      </c>
      <c r="N479">
        <v>55</v>
      </c>
      <c r="O479">
        <v>20781.490000000002</v>
      </c>
      <c r="P479" t="s">
        <v>2362</v>
      </c>
      <c r="Q479" t="s">
        <v>2363</v>
      </c>
      <c r="R479" t="s">
        <v>2364</v>
      </c>
    </row>
    <row r="480" spans="1:18" x14ac:dyDescent="0.3">
      <c r="A480" t="s">
        <v>498</v>
      </c>
      <c r="B480" t="s">
        <v>6800</v>
      </c>
      <c r="C480" t="s">
        <v>7663</v>
      </c>
      <c r="D480">
        <v>28.024999999999999</v>
      </c>
      <c r="E480">
        <v>7.67</v>
      </c>
      <c r="F480" t="s">
        <v>12</v>
      </c>
      <c r="G480" t="s">
        <v>11</v>
      </c>
      <c r="H480" t="s">
        <v>11</v>
      </c>
      <c r="I480">
        <v>1</v>
      </c>
      <c r="J480" t="s">
        <v>12</v>
      </c>
      <c r="K480" t="s">
        <v>167</v>
      </c>
      <c r="L480" t="s">
        <v>14</v>
      </c>
      <c r="M480" s="1">
        <v>31628</v>
      </c>
      <c r="N480">
        <v>36</v>
      </c>
      <c r="O480">
        <v>20773.63</v>
      </c>
      <c r="P480" t="s">
        <v>2362</v>
      </c>
      <c r="Q480" t="s">
        <v>2363</v>
      </c>
      <c r="R480" t="s">
        <v>2678</v>
      </c>
    </row>
    <row r="481" spans="1:18" x14ac:dyDescent="0.3">
      <c r="A481" t="s">
        <v>499</v>
      </c>
      <c r="B481" t="s">
        <v>6800</v>
      </c>
      <c r="C481" t="s">
        <v>7665</v>
      </c>
      <c r="D481">
        <v>28.69</v>
      </c>
      <c r="E481">
        <v>6.23</v>
      </c>
      <c r="F481" t="s">
        <v>11</v>
      </c>
      <c r="G481" t="s">
        <v>11</v>
      </c>
      <c r="H481" t="s">
        <v>11</v>
      </c>
      <c r="I481">
        <v>1</v>
      </c>
      <c r="J481" t="s">
        <v>12</v>
      </c>
      <c r="K481" t="s">
        <v>167</v>
      </c>
      <c r="L481" t="s">
        <v>16</v>
      </c>
      <c r="M481" s="1">
        <v>33861</v>
      </c>
      <c r="N481">
        <v>30</v>
      </c>
      <c r="O481">
        <v>20745.990000000002</v>
      </c>
      <c r="P481" t="s">
        <v>2363</v>
      </c>
      <c r="Q481" t="s">
        <v>2366</v>
      </c>
      <c r="R481" t="s">
        <v>2371</v>
      </c>
    </row>
    <row r="482" spans="1:18" x14ac:dyDescent="0.3">
      <c r="A482" t="s">
        <v>500</v>
      </c>
      <c r="B482" t="s">
        <v>6800</v>
      </c>
      <c r="C482" t="s">
        <v>7667</v>
      </c>
      <c r="D482">
        <v>40.28</v>
      </c>
      <c r="E482">
        <v>8.9</v>
      </c>
      <c r="F482" t="s">
        <v>11</v>
      </c>
      <c r="G482" t="s">
        <v>11</v>
      </c>
      <c r="H482" t="s">
        <v>11</v>
      </c>
      <c r="I482">
        <v>0</v>
      </c>
      <c r="J482" t="s">
        <v>11</v>
      </c>
      <c r="K482" t="s">
        <v>13</v>
      </c>
      <c r="L482" t="s">
        <v>14</v>
      </c>
      <c r="M482" s="1">
        <v>23955</v>
      </c>
      <c r="N482">
        <v>57</v>
      </c>
      <c r="O482">
        <v>20709.02</v>
      </c>
      <c r="P482" t="s">
        <v>2363</v>
      </c>
      <c r="Q482" t="s">
        <v>2362</v>
      </c>
      <c r="R482" t="s">
        <v>2506</v>
      </c>
    </row>
    <row r="483" spans="1:18" x14ac:dyDescent="0.3">
      <c r="A483" t="s">
        <v>501</v>
      </c>
      <c r="B483" t="s">
        <v>6800</v>
      </c>
      <c r="C483" t="s">
        <v>7668</v>
      </c>
      <c r="D483">
        <v>37.299999999999997</v>
      </c>
      <c r="E483">
        <v>7.79</v>
      </c>
      <c r="F483" t="s">
        <v>12</v>
      </c>
      <c r="G483" t="s">
        <v>11</v>
      </c>
      <c r="H483" t="s">
        <v>11</v>
      </c>
      <c r="I483">
        <v>0</v>
      </c>
      <c r="J483" t="s">
        <v>11</v>
      </c>
      <c r="K483" t="s">
        <v>13</v>
      </c>
      <c r="L483" t="s">
        <v>14</v>
      </c>
      <c r="M483" s="1">
        <v>24823</v>
      </c>
      <c r="N483">
        <v>55</v>
      </c>
      <c r="O483">
        <v>20630.28</v>
      </c>
      <c r="P483" t="s">
        <v>2362</v>
      </c>
      <c r="Q483" t="s">
        <v>2363</v>
      </c>
      <c r="R483" t="s">
        <v>2386</v>
      </c>
    </row>
    <row r="484" spans="1:18" x14ac:dyDescent="0.3">
      <c r="A484" t="s">
        <v>502</v>
      </c>
      <c r="B484" t="s">
        <v>6797</v>
      </c>
      <c r="C484" t="s">
        <v>7670</v>
      </c>
      <c r="D484">
        <v>54.47</v>
      </c>
      <c r="E484">
        <v>4.49</v>
      </c>
      <c r="F484" t="s">
        <v>12</v>
      </c>
      <c r="G484" t="s">
        <v>11</v>
      </c>
      <c r="H484" t="s">
        <v>11</v>
      </c>
      <c r="I484">
        <v>2</v>
      </c>
      <c r="J484" t="s">
        <v>11</v>
      </c>
      <c r="K484" t="s">
        <v>13</v>
      </c>
      <c r="L484" t="s">
        <v>20</v>
      </c>
      <c r="M484" s="1">
        <v>24297</v>
      </c>
      <c r="N484">
        <v>56</v>
      </c>
      <c r="O484">
        <v>20568.32</v>
      </c>
      <c r="P484" t="s">
        <v>2363</v>
      </c>
      <c r="Q484" t="s">
        <v>2362</v>
      </c>
      <c r="R484" t="s">
        <v>2371</v>
      </c>
    </row>
    <row r="485" spans="1:18" x14ac:dyDescent="0.3">
      <c r="A485" t="s">
        <v>503</v>
      </c>
      <c r="B485" t="s">
        <v>6797</v>
      </c>
      <c r="C485" t="s">
        <v>7049</v>
      </c>
      <c r="D485">
        <v>38.06</v>
      </c>
      <c r="E485">
        <v>5.24</v>
      </c>
      <c r="F485" t="s">
        <v>12</v>
      </c>
      <c r="G485" t="s">
        <v>11</v>
      </c>
      <c r="H485" t="s">
        <v>25</v>
      </c>
      <c r="I485">
        <v>1</v>
      </c>
      <c r="J485" t="s">
        <v>11</v>
      </c>
      <c r="K485" t="s">
        <v>13</v>
      </c>
      <c r="L485" t="s">
        <v>20</v>
      </c>
      <c r="M485" s="1">
        <v>25489</v>
      </c>
      <c r="N485">
        <v>53</v>
      </c>
      <c r="O485">
        <v>20463</v>
      </c>
      <c r="P485" t="s">
        <v>2362</v>
      </c>
      <c r="Q485" t="s">
        <v>2362</v>
      </c>
      <c r="R485" t="s">
        <v>2364</v>
      </c>
    </row>
    <row r="486" spans="1:18" x14ac:dyDescent="0.3">
      <c r="A486" t="s">
        <v>504</v>
      </c>
      <c r="B486" t="s">
        <v>6800</v>
      </c>
      <c r="C486" t="s">
        <v>7673</v>
      </c>
      <c r="D486">
        <v>51.47</v>
      </c>
      <c r="E486">
        <v>9.6</v>
      </c>
      <c r="F486" t="s">
        <v>11</v>
      </c>
      <c r="G486" t="s">
        <v>11</v>
      </c>
      <c r="H486" t="s">
        <v>11</v>
      </c>
      <c r="I486">
        <v>0</v>
      </c>
      <c r="J486" t="s">
        <v>11</v>
      </c>
      <c r="K486" t="s">
        <v>13</v>
      </c>
      <c r="L486" t="s">
        <v>14</v>
      </c>
      <c r="M486" s="1">
        <v>22937</v>
      </c>
      <c r="N486">
        <v>60</v>
      </c>
      <c r="O486">
        <v>20446.849999999999</v>
      </c>
      <c r="P486" t="s">
        <v>2362</v>
      </c>
      <c r="Q486" t="s">
        <v>2366</v>
      </c>
      <c r="R486" t="s">
        <v>2371</v>
      </c>
    </row>
    <row r="487" spans="1:18" x14ac:dyDescent="0.3">
      <c r="A487" t="s">
        <v>505</v>
      </c>
      <c r="B487" t="s">
        <v>6800</v>
      </c>
      <c r="C487" t="s">
        <v>7406</v>
      </c>
      <c r="D487">
        <v>29.8</v>
      </c>
      <c r="E487">
        <v>5.78</v>
      </c>
      <c r="F487" t="s">
        <v>12</v>
      </c>
      <c r="G487" t="s">
        <v>11</v>
      </c>
      <c r="H487" t="s">
        <v>11</v>
      </c>
      <c r="I487">
        <v>0</v>
      </c>
      <c r="J487" t="s">
        <v>11</v>
      </c>
      <c r="K487" t="s">
        <v>167</v>
      </c>
      <c r="L487" t="s">
        <v>16</v>
      </c>
      <c r="M487" s="1">
        <v>31240</v>
      </c>
      <c r="N487">
        <v>37</v>
      </c>
      <c r="O487">
        <v>20420.599999999999</v>
      </c>
      <c r="P487" t="s">
        <v>2363</v>
      </c>
      <c r="Q487" t="s">
        <v>2362</v>
      </c>
      <c r="R487" t="s">
        <v>2386</v>
      </c>
    </row>
    <row r="488" spans="1:18" x14ac:dyDescent="0.3">
      <c r="A488" t="s">
        <v>506</v>
      </c>
      <c r="B488" t="s">
        <v>7674</v>
      </c>
      <c r="C488" t="s">
        <v>7675</v>
      </c>
      <c r="D488">
        <v>49.77</v>
      </c>
      <c r="E488">
        <v>7.02</v>
      </c>
      <c r="F488" t="s">
        <v>11</v>
      </c>
      <c r="G488" t="s">
        <v>11</v>
      </c>
      <c r="H488" t="s">
        <v>11</v>
      </c>
      <c r="I488">
        <v>0</v>
      </c>
      <c r="J488" t="s">
        <v>11</v>
      </c>
      <c r="K488" t="s">
        <v>13</v>
      </c>
      <c r="L488" t="s">
        <v>14</v>
      </c>
      <c r="M488" s="1">
        <v>22829</v>
      </c>
      <c r="N488">
        <v>60</v>
      </c>
      <c r="O488">
        <v>20354.5</v>
      </c>
      <c r="P488" t="s">
        <v>2363</v>
      </c>
      <c r="Q488" t="s">
        <v>2362</v>
      </c>
      <c r="R488" t="s">
        <v>2849</v>
      </c>
    </row>
    <row r="489" spans="1:18" x14ac:dyDescent="0.3">
      <c r="A489" t="s">
        <v>507</v>
      </c>
      <c r="B489" t="s">
        <v>6797</v>
      </c>
      <c r="C489" t="s">
        <v>7677</v>
      </c>
      <c r="D489">
        <v>25.555</v>
      </c>
      <c r="E489">
        <v>4.09</v>
      </c>
      <c r="F489" t="s">
        <v>12</v>
      </c>
      <c r="G489" t="s">
        <v>11</v>
      </c>
      <c r="H489" t="s">
        <v>11</v>
      </c>
      <c r="I489">
        <v>0</v>
      </c>
      <c r="J489" t="s">
        <v>12</v>
      </c>
      <c r="K489" t="s">
        <v>167</v>
      </c>
      <c r="L489" t="s">
        <v>20</v>
      </c>
      <c r="M489" s="1">
        <v>31307</v>
      </c>
      <c r="N489">
        <v>37</v>
      </c>
      <c r="O489">
        <v>20296.86</v>
      </c>
      <c r="P489" t="s">
        <v>2363</v>
      </c>
      <c r="Q489" t="s">
        <v>2366</v>
      </c>
      <c r="R489" t="s">
        <v>2581</v>
      </c>
    </row>
    <row r="490" spans="1:18" x14ac:dyDescent="0.3">
      <c r="A490" t="s">
        <v>508</v>
      </c>
      <c r="B490" t="s">
        <v>6800</v>
      </c>
      <c r="C490" t="s">
        <v>7679</v>
      </c>
      <c r="D490">
        <v>29.64</v>
      </c>
      <c r="E490">
        <v>4.93</v>
      </c>
      <c r="F490" t="s">
        <v>11</v>
      </c>
      <c r="G490" t="s">
        <v>11</v>
      </c>
      <c r="H490" t="s">
        <v>25</v>
      </c>
      <c r="I490">
        <v>1</v>
      </c>
      <c r="J490" t="s">
        <v>11</v>
      </c>
      <c r="K490" t="s">
        <v>167</v>
      </c>
      <c r="L490" t="s">
        <v>20</v>
      </c>
      <c r="M490" s="1">
        <v>34219</v>
      </c>
      <c r="N490">
        <v>29</v>
      </c>
      <c r="O490">
        <v>20277.810000000001</v>
      </c>
      <c r="P490" t="s">
        <v>2363</v>
      </c>
      <c r="Q490" t="s">
        <v>2363</v>
      </c>
      <c r="R490" t="s">
        <v>2508</v>
      </c>
    </row>
    <row r="491" spans="1:18" x14ac:dyDescent="0.3">
      <c r="A491" t="s">
        <v>509</v>
      </c>
      <c r="B491" t="s">
        <v>6800</v>
      </c>
      <c r="C491" t="s">
        <v>7680</v>
      </c>
      <c r="D491">
        <v>53.93</v>
      </c>
      <c r="E491">
        <v>5.34</v>
      </c>
      <c r="F491" t="s">
        <v>12</v>
      </c>
      <c r="G491" t="s">
        <v>11</v>
      </c>
      <c r="H491" t="s">
        <v>11</v>
      </c>
      <c r="I491">
        <v>2</v>
      </c>
      <c r="J491" t="s">
        <v>11</v>
      </c>
      <c r="K491" t="s">
        <v>13</v>
      </c>
      <c r="L491" t="s">
        <v>20</v>
      </c>
      <c r="M491" s="1">
        <v>24341</v>
      </c>
      <c r="N491">
        <v>56</v>
      </c>
      <c r="O491">
        <v>20253.84</v>
      </c>
      <c r="P491" t="s">
        <v>2362</v>
      </c>
      <c r="Q491" t="s">
        <v>2363</v>
      </c>
      <c r="R491" t="s">
        <v>2371</v>
      </c>
    </row>
    <row r="492" spans="1:18" x14ac:dyDescent="0.3">
      <c r="A492" t="s">
        <v>510</v>
      </c>
      <c r="B492" t="s">
        <v>6797</v>
      </c>
      <c r="C492" t="s">
        <v>7681</v>
      </c>
      <c r="D492">
        <v>28.024999999999999</v>
      </c>
      <c r="E492">
        <v>5.65</v>
      </c>
      <c r="F492" t="s">
        <v>11</v>
      </c>
      <c r="G492" t="s">
        <v>11</v>
      </c>
      <c r="H492" t="s">
        <v>11</v>
      </c>
      <c r="I492">
        <v>1</v>
      </c>
      <c r="J492" t="s">
        <v>12</v>
      </c>
      <c r="K492" t="s">
        <v>167</v>
      </c>
      <c r="L492" t="s">
        <v>20</v>
      </c>
      <c r="M492" s="1">
        <v>32067</v>
      </c>
      <c r="N492">
        <v>35</v>
      </c>
      <c r="O492">
        <v>20234.849999999999</v>
      </c>
      <c r="P492" t="s">
        <v>2362</v>
      </c>
      <c r="Q492" t="s">
        <v>2363</v>
      </c>
      <c r="R492" t="s">
        <v>2371</v>
      </c>
    </row>
    <row r="493" spans="1:18" x14ac:dyDescent="0.3">
      <c r="A493" t="s">
        <v>511</v>
      </c>
      <c r="B493" t="s">
        <v>6797</v>
      </c>
      <c r="C493" t="s">
        <v>7683</v>
      </c>
      <c r="D493">
        <v>27.5</v>
      </c>
      <c r="E493">
        <v>4.49</v>
      </c>
      <c r="F493" t="s">
        <v>11</v>
      </c>
      <c r="G493" t="s">
        <v>11</v>
      </c>
      <c r="H493" t="s">
        <v>11</v>
      </c>
      <c r="I493">
        <v>0</v>
      </c>
      <c r="J493" t="s">
        <v>11</v>
      </c>
      <c r="K493" t="s">
        <v>167</v>
      </c>
      <c r="L493" t="s">
        <v>20</v>
      </c>
      <c r="M493" s="1">
        <v>34493</v>
      </c>
      <c r="N493">
        <v>29</v>
      </c>
      <c r="O493">
        <v>20177.669999999998</v>
      </c>
      <c r="P493" t="s">
        <v>2362</v>
      </c>
      <c r="Q493" t="s">
        <v>2366</v>
      </c>
      <c r="R493" t="s">
        <v>2386</v>
      </c>
    </row>
    <row r="494" spans="1:18" x14ac:dyDescent="0.3">
      <c r="A494" t="s">
        <v>512</v>
      </c>
      <c r="B494" t="s">
        <v>6797</v>
      </c>
      <c r="C494" t="s">
        <v>7685</v>
      </c>
      <c r="D494">
        <v>21.8</v>
      </c>
      <c r="E494">
        <v>10.55</v>
      </c>
      <c r="F494" t="s">
        <v>11</v>
      </c>
      <c r="G494" t="s">
        <v>11</v>
      </c>
      <c r="H494" t="s">
        <v>11</v>
      </c>
      <c r="I494">
        <v>0</v>
      </c>
      <c r="J494" t="s">
        <v>12</v>
      </c>
      <c r="K494" t="s">
        <v>241</v>
      </c>
      <c r="L494" t="s">
        <v>14</v>
      </c>
      <c r="M494" s="1">
        <v>37446</v>
      </c>
      <c r="N494">
        <v>20</v>
      </c>
      <c r="O494">
        <v>20167.34</v>
      </c>
      <c r="P494" t="s">
        <v>2363</v>
      </c>
      <c r="Q494" t="s">
        <v>2363</v>
      </c>
      <c r="R494" t="s">
        <v>2386</v>
      </c>
    </row>
    <row r="495" spans="1:18" x14ac:dyDescent="0.3">
      <c r="A495" t="s">
        <v>513</v>
      </c>
      <c r="B495" t="s">
        <v>6800</v>
      </c>
      <c r="C495" t="s">
        <v>7686</v>
      </c>
      <c r="D495">
        <v>26.41</v>
      </c>
      <c r="E495">
        <v>4.92</v>
      </c>
      <c r="F495" t="s">
        <v>12</v>
      </c>
      <c r="G495" t="s">
        <v>11</v>
      </c>
      <c r="H495" t="s">
        <v>25</v>
      </c>
      <c r="I495">
        <v>1</v>
      </c>
      <c r="J495" t="s">
        <v>12</v>
      </c>
      <c r="K495" t="s">
        <v>167</v>
      </c>
      <c r="L495" t="s">
        <v>20</v>
      </c>
      <c r="M495" s="1">
        <v>30595</v>
      </c>
      <c r="N495">
        <v>39</v>
      </c>
      <c r="O495">
        <v>20149.32</v>
      </c>
      <c r="P495" t="s">
        <v>2362</v>
      </c>
      <c r="Q495" t="s">
        <v>2366</v>
      </c>
      <c r="R495" t="s">
        <v>2508</v>
      </c>
    </row>
    <row r="496" spans="1:18" x14ac:dyDescent="0.3">
      <c r="A496" t="s">
        <v>514</v>
      </c>
      <c r="B496" t="s">
        <v>6800</v>
      </c>
      <c r="C496" t="s">
        <v>7667</v>
      </c>
      <c r="D496">
        <v>27.835000000000001</v>
      </c>
      <c r="E496">
        <v>5.9</v>
      </c>
      <c r="F496" t="s">
        <v>12</v>
      </c>
      <c r="G496" t="s">
        <v>11</v>
      </c>
      <c r="H496" t="s">
        <v>11</v>
      </c>
      <c r="I496">
        <v>1</v>
      </c>
      <c r="J496" t="s">
        <v>12</v>
      </c>
      <c r="K496" t="s">
        <v>167</v>
      </c>
      <c r="L496" t="s">
        <v>16</v>
      </c>
      <c r="M496" s="1">
        <v>32349</v>
      </c>
      <c r="N496">
        <v>34</v>
      </c>
      <c r="O496">
        <v>20009.63</v>
      </c>
      <c r="P496" t="s">
        <v>2362</v>
      </c>
      <c r="Q496" t="s">
        <v>2366</v>
      </c>
      <c r="R496" t="s">
        <v>2371</v>
      </c>
    </row>
    <row r="497" spans="1:18" x14ac:dyDescent="0.3">
      <c r="A497" t="s">
        <v>515</v>
      </c>
      <c r="B497" t="s">
        <v>7674</v>
      </c>
      <c r="C497" t="s">
        <v>7689</v>
      </c>
      <c r="D497">
        <v>51.74</v>
      </c>
      <c r="E497">
        <v>4.9800000000000004</v>
      </c>
      <c r="F497" t="s">
        <v>12</v>
      </c>
      <c r="G497" t="s">
        <v>11</v>
      </c>
      <c r="H497" t="s">
        <v>11</v>
      </c>
      <c r="I497">
        <v>2</v>
      </c>
      <c r="J497" t="s">
        <v>11</v>
      </c>
      <c r="K497" t="s">
        <v>13</v>
      </c>
      <c r="L497" t="s">
        <v>20</v>
      </c>
      <c r="M497" s="1">
        <v>24329</v>
      </c>
      <c r="N497">
        <v>56</v>
      </c>
      <c r="O497">
        <v>19995.29</v>
      </c>
      <c r="P497" t="s">
        <v>2366</v>
      </c>
      <c r="Q497" t="s">
        <v>2363</v>
      </c>
      <c r="R497" t="s">
        <v>2849</v>
      </c>
    </row>
    <row r="498" spans="1:18" x14ac:dyDescent="0.3">
      <c r="A498" t="s">
        <v>516</v>
      </c>
      <c r="B498" t="s">
        <v>6797</v>
      </c>
      <c r="C498" t="s">
        <v>7690</v>
      </c>
      <c r="D498">
        <v>23.37</v>
      </c>
      <c r="E498">
        <v>5.8</v>
      </c>
      <c r="F498" t="s">
        <v>11</v>
      </c>
      <c r="G498" t="s">
        <v>11</v>
      </c>
      <c r="H498" t="s">
        <v>11</v>
      </c>
      <c r="I498">
        <v>0</v>
      </c>
      <c r="J498" t="s">
        <v>12</v>
      </c>
      <c r="K498" t="s">
        <v>241</v>
      </c>
      <c r="L498" t="s">
        <v>16</v>
      </c>
      <c r="M498" s="1">
        <v>29503</v>
      </c>
      <c r="N498">
        <v>42</v>
      </c>
      <c r="O498">
        <v>19964.75</v>
      </c>
      <c r="P498" t="s">
        <v>2366</v>
      </c>
      <c r="Q498" t="s">
        <v>2362</v>
      </c>
      <c r="R498" t="s">
        <v>2581</v>
      </c>
    </row>
    <row r="499" spans="1:18" x14ac:dyDescent="0.3">
      <c r="A499" t="s">
        <v>517</v>
      </c>
      <c r="B499" t="s">
        <v>6800</v>
      </c>
      <c r="C499" t="s">
        <v>7692</v>
      </c>
      <c r="D499">
        <v>29.7</v>
      </c>
      <c r="E499">
        <v>6.21</v>
      </c>
      <c r="F499" t="s">
        <v>12</v>
      </c>
      <c r="G499" t="s">
        <v>11</v>
      </c>
      <c r="H499" t="s">
        <v>25</v>
      </c>
      <c r="I499">
        <v>1</v>
      </c>
      <c r="J499" t="s">
        <v>12</v>
      </c>
      <c r="K499" t="s">
        <v>167</v>
      </c>
      <c r="L499" t="s">
        <v>16</v>
      </c>
      <c r="M499" s="1">
        <v>35721</v>
      </c>
      <c r="N499">
        <v>25</v>
      </c>
      <c r="O499">
        <v>19933.46</v>
      </c>
      <c r="P499" t="s">
        <v>2366</v>
      </c>
      <c r="Q499" t="s">
        <v>2363</v>
      </c>
      <c r="R499" t="s">
        <v>2386</v>
      </c>
    </row>
    <row r="500" spans="1:18" x14ac:dyDescent="0.3">
      <c r="A500" t="s">
        <v>518</v>
      </c>
      <c r="B500" t="s">
        <v>6797</v>
      </c>
      <c r="C500" t="s">
        <v>7693</v>
      </c>
      <c r="D500">
        <v>20.045000000000002</v>
      </c>
      <c r="E500">
        <v>6.17</v>
      </c>
      <c r="F500" t="s">
        <v>11</v>
      </c>
      <c r="G500" t="s">
        <v>11</v>
      </c>
      <c r="H500" t="s">
        <v>25</v>
      </c>
      <c r="I500">
        <v>1</v>
      </c>
      <c r="J500" t="s">
        <v>12</v>
      </c>
      <c r="K500" t="s">
        <v>241</v>
      </c>
      <c r="L500" t="s">
        <v>16</v>
      </c>
      <c r="M500" s="1">
        <v>29158</v>
      </c>
      <c r="N500">
        <v>43</v>
      </c>
      <c r="O500">
        <v>19798.05</v>
      </c>
      <c r="P500" t="s">
        <v>2366</v>
      </c>
      <c r="Q500" t="s">
        <v>2366</v>
      </c>
      <c r="R500" t="s">
        <v>2581</v>
      </c>
    </row>
    <row r="501" spans="1:18" x14ac:dyDescent="0.3">
      <c r="A501" t="s">
        <v>519</v>
      </c>
      <c r="B501" t="s">
        <v>6797</v>
      </c>
      <c r="C501" t="s">
        <v>7695</v>
      </c>
      <c r="D501">
        <v>27.83</v>
      </c>
      <c r="E501">
        <v>5.36</v>
      </c>
      <c r="F501" t="s">
        <v>11</v>
      </c>
      <c r="G501" t="s">
        <v>11</v>
      </c>
      <c r="H501" t="s">
        <v>11</v>
      </c>
      <c r="I501">
        <v>2</v>
      </c>
      <c r="J501" t="s">
        <v>11</v>
      </c>
      <c r="K501" t="s">
        <v>167</v>
      </c>
      <c r="L501" t="s">
        <v>20</v>
      </c>
      <c r="M501" s="1">
        <v>26464</v>
      </c>
      <c r="N501">
        <v>50</v>
      </c>
      <c r="O501">
        <v>19749.38</v>
      </c>
      <c r="P501" t="s">
        <v>2366</v>
      </c>
      <c r="Q501" t="s">
        <v>2363</v>
      </c>
      <c r="R501" t="s">
        <v>2364</v>
      </c>
    </row>
    <row r="502" spans="1:18" x14ac:dyDescent="0.3">
      <c r="A502" t="s">
        <v>520</v>
      </c>
      <c r="B502" t="s">
        <v>6800</v>
      </c>
      <c r="C502" t="s">
        <v>7696</v>
      </c>
      <c r="D502">
        <v>28.93</v>
      </c>
      <c r="E502">
        <v>5.2</v>
      </c>
      <c r="F502" t="s">
        <v>11</v>
      </c>
      <c r="G502" t="s">
        <v>11</v>
      </c>
      <c r="H502" t="s">
        <v>11</v>
      </c>
      <c r="I502">
        <v>0</v>
      </c>
      <c r="J502" t="s">
        <v>12</v>
      </c>
      <c r="K502" t="s">
        <v>167</v>
      </c>
      <c r="L502" t="s">
        <v>20</v>
      </c>
      <c r="M502" s="1">
        <v>33093</v>
      </c>
      <c r="N502">
        <v>32</v>
      </c>
      <c r="O502">
        <v>19719.689999999999</v>
      </c>
      <c r="P502" t="s">
        <v>2366</v>
      </c>
      <c r="Q502" t="s">
        <v>2362</v>
      </c>
      <c r="R502" t="s">
        <v>2364</v>
      </c>
    </row>
    <row r="503" spans="1:18" x14ac:dyDescent="0.3">
      <c r="A503" t="s">
        <v>521</v>
      </c>
      <c r="B503" t="s">
        <v>6800</v>
      </c>
      <c r="C503" t="s">
        <v>6932</v>
      </c>
      <c r="D503">
        <v>33.82</v>
      </c>
      <c r="E503">
        <v>5.42</v>
      </c>
      <c r="F503" t="s">
        <v>11</v>
      </c>
      <c r="G503" t="s">
        <v>11</v>
      </c>
      <c r="H503" t="s">
        <v>11</v>
      </c>
      <c r="I503">
        <v>0</v>
      </c>
      <c r="J503" t="s">
        <v>11</v>
      </c>
      <c r="K503" t="s">
        <v>13</v>
      </c>
      <c r="L503" t="s">
        <v>20</v>
      </c>
      <c r="M503" s="1">
        <v>34573</v>
      </c>
      <c r="N503">
        <v>28</v>
      </c>
      <c r="O503">
        <v>19673.34</v>
      </c>
      <c r="P503" t="s">
        <v>2366</v>
      </c>
      <c r="Q503" t="s">
        <v>2362</v>
      </c>
      <c r="R503" t="s">
        <v>2371</v>
      </c>
    </row>
    <row r="504" spans="1:18" x14ac:dyDescent="0.3">
      <c r="A504" t="s">
        <v>522</v>
      </c>
      <c r="B504" t="s">
        <v>6797</v>
      </c>
      <c r="C504" t="s">
        <v>7699</v>
      </c>
      <c r="D504">
        <v>20.234999999999999</v>
      </c>
      <c r="E504">
        <v>6.84</v>
      </c>
      <c r="F504" t="s">
        <v>11</v>
      </c>
      <c r="G504" t="s">
        <v>11</v>
      </c>
      <c r="H504" t="s">
        <v>11</v>
      </c>
      <c r="I504">
        <v>0</v>
      </c>
      <c r="J504" t="s">
        <v>12</v>
      </c>
      <c r="K504" t="s">
        <v>241</v>
      </c>
      <c r="L504" t="s">
        <v>14</v>
      </c>
      <c r="M504" s="1">
        <v>28757</v>
      </c>
      <c r="N504">
        <v>44</v>
      </c>
      <c r="O504">
        <v>19594.810000000001</v>
      </c>
      <c r="P504" t="s">
        <v>2366</v>
      </c>
      <c r="Q504" t="s">
        <v>2366</v>
      </c>
      <c r="R504" t="s">
        <v>2581</v>
      </c>
    </row>
    <row r="505" spans="1:18" x14ac:dyDescent="0.3">
      <c r="A505" t="s">
        <v>523</v>
      </c>
      <c r="B505" t="s">
        <v>6797</v>
      </c>
      <c r="C505" t="s">
        <v>7701</v>
      </c>
      <c r="D505">
        <v>49.2</v>
      </c>
      <c r="E505">
        <v>10.9</v>
      </c>
      <c r="F505" t="s">
        <v>12</v>
      </c>
      <c r="G505" t="s">
        <v>11</v>
      </c>
      <c r="H505" t="s">
        <v>25</v>
      </c>
      <c r="I505">
        <v>1</v>
      </c>
      <c r="J505" t="s">
        <v>11</v>
      </c>
      <c r="K505" t="s">
        <v>13</v>
      </c>
      <c r="L505" t="s">
        <v>14</v>
      </c>
      <c r="M505" s="1">
        <v>23206</v>
      </c>
      <c r="N505">
        <v>59</v>
      </c>
      <c r="O505">
        <v>19551.34</v>
      </c>
      <c r="P505" t="s">
        <v>2366</v>
      </c>
      <c r="Q505" t="s">
        <v>2363</v>
      </c>
      <c r="R505" t="s">
        <v>2371</v>
      </c>
    </row>
    <row r="506" spans="1:18" x14ac:dyDescent="0.3">
      <c r="A506" t="s">
        <v>524</v>
      </c>
      <c r="B506" t="s">
        <v>6797</v>
      </c>
      <c r="C506" t="s">
        <v>7703</v>
      </c>
      <c r="D506">
        <v>26.4</v>
      </c>
      <c r="E506">
        <v>4.87</v>
      </c>
      <c r="F506" t="s">
        <v>12</v>
      </c>
      <c r="G506" t="s">
        <v>11</v>
      </c>
      <c r="H506" t="s">
        <v>11</v>
      </c>
      <c r="I506">
        <v>0</v>
      </c>
      <c r="J506" t="s">
        <v>12</v>
      </c>
      <c r="K506" t="s">
        <v>167</v>
      </c>
      <c r="L506" t="s">
        <v>20</v>
      </c>
      <c r="M506" s="1">
        <v>31307</v>
      </c>
      <c r="N506">
        <v>37</v>
      </c>
      <c r="O506">
        <v>19539.240000000002</v>
      </c>
      <c r="P506" t="s">
        <v>2366</v>
      </c>
      <c r="Q506" t="s">
        <v>2366</v>
      </c>
      <c r="R506" t="s">
        <v>2364</v>
      </c>
    </row>
    <row r="507" spans="1:18" x14ac:dyDescent="0.3">
      <c r="A507" t="s">
        <v>525</v>
      </c>
      <c r="B507" t="s">
        <v>6797</v>
      </c>
      <c r="C507" t="s">
        <v>7704</v>
      </c>
      <c r="D507">
        <v>28.38</v>
      </c>
      <c r="E507">
        <v>6.07</v>
      </c>
      <c r="F507" t="s">
        <v>11</v>
      </c>
      <c r="G507" t="s">
        <v>11</v>
      </c>
      <c r="H507" t="s">
        <v>11</v>
      </c>
      <c r="I507">
        <v>1</v>
      </c>
      <c r="J507" t="s">
        <v>12</v>
      </c>
      <c r="K507" t="s">
        <v>167</v>
      </c>
      <c r="L507" t="s">
        <v>16</v>
      </c>
      <c r="M507" s="1">
        <v>33835</v>
      </c>
      <c r="N507">
        <v>30</v>
      </c>
      <c r="O507">
        <v>19521.97</v>
      </c>
      <c r="P507" t="s">
        <v>2366</v>
      </c>
      <c r="Q507" t="s">
        <v>2362</v>
      </c>
      <c r="R507" t="s">
        <v>2364</v>
      </c>
    </row>
    <row r="508" spans="1:18" x14ac:dyDescent="0.3">
      <c r="A508" t="s">
        <v>526</v>
      </c>
      <c r="B508" t="s">
        <v>6800</v>
      </c>
      <c r="C508" t="s">
        <v>7706</v>
      </c>
      <c r="D508">
        <v>24.64</v>
      </c>
      <c r="E508">
        <v>4.33</v>
      </c>
      <c r="F508" t="s">
        <v>11</v>
      </c>
      <c r="G508" t="s">
        <v>11</v>
      </c>
      <c r="H508" t="s">
        <v>11</v>
      </c>
      <c r="I508">
        <v>0</v>
      </c>
      <c r="J508" t="s">
        <v>12</v>
      </c>
      <c r="K508" t="s">
        <v>241</v>
      </c>
      <c r="L508" t="s">
        <v>20</v>
      </c>
      <c r="M508" s="1">
        <v>29533</v>
      </c>
      <c r="N508">
        <v>42</v>
      </c>
      <c r="O508">
        <v>19515.54</v>
      </c>
      <c r="P508" t="s">
        <v>2366</v>
      </c>
      <c r="Q508" t="s">
        <v>2366</v>
      </c>
      <c r="R508" t="s">
        <v>2364</v>
      </c>
    </row>
    <row r="509" spans="1:18" x14ac:dyDescent="0.3">
      <c r="A509" t="s">
        <v>527</v>
      </c>
      <c r="B509" t="s">
        <v>6800</v>
      </c>
      <c r="C509" t="s">
        <v>7708</v>
      </c>
      <c r="D509">
        <v>39.71</v>
      </c>
      <c r="E509">
        <v>5.83</v>
      </c>
      <c r="F509" t="s">
        <v>11</v>
      </c>
      <c r="G509" t="s">
        <v>11</v>
      </c>
      <c r="H509" t="s">
        <v>11</v>
      </c>
      <c r="I509">
        <v>1</v>
      </c>
      <c r="J509" t="s">
        <v>11</v>
      </c>
      <c r="K509" t="s">
        <v>13</v>
      </c>
      <c r="L509" t="s">
        <v>16</v>
      </c>
      <c r="M509" s="1">
        <v>32111</v>
      </c>
      <c r="N509">
        <v>35</v>
      </c>
      <c r="O509">
        <v>19496.72</v>
      </c>
      <c r="P509" t="s">
        <v>2366</v>
      </c>
      <c r="Q509" t="s">
        <v>2363</v>
      </c>
      <c r="R509" t="s">
        <v>2506</v>
      </c>
    </row>
    <row r="510" spans="1:18" x14ac:dyDescent="0.3">
      <c r="A510" t="s">
        <v>528</v>
      </c>
      <c r="B510" t="s">
        <v>6797</v>
      </c>
      <c r="C510" t="s">
        <v>7710</v>
      </c>
      <c r="D510">
        <v>22.22</v>
      </c>
      <c r="E510">
        <v>5.5</v>
      </c>
      <c r="F510" t="s">
        <v>11</v>
      </c>
      <c r="G510" t="s">
        <v>11</v>
      </c>
      <c r="H510" t="s">
        <v>11</v>
      </c>
      <c r="I510">
        <v>0</v>
      </c>
      <c r="J510" t="s">
        <v>12</v>
      </c>
      <c r="K510" t="s">
        <v>241</v>
      </c>
      <c r="L510" t="s">
        <v>20</v>
      </c>
      <c r="M510" s="1">
        <v>30300</v>
      </c>
      <c r="N510">
        <v>40</v>
      </c>
      <c r="O510">
        <v>19444.27</v>
      </c>
      <c r="P510" t="s">
        <v>2366</v>
      </c>
      <c r="Q510" t="s">
        <v>2366</v>
      </c>
      <c r="R510" t="s">
        <v>2364</v>
      </c>
    </row>
    <row r="511" spans="1:18" x14ac:dyDescent="0.3">
      <c r="A511" t="s">
        <v>529</v>
      </c>
      <c r="B511" t="s">
        <v>6800</v>
      </c>
      <c r="C511" t="s">
        <v>7712</v>
      </c>
      <c r="D511">
        <v>33.344999999999999</v>
      </c>
      <c r="E511">
        <v>4.79</v>
      </c>
      <c r="F511" t="s">
        <v>11</v>
      </c>
      <c r="G511" t="s">
        <v>11</v>
      </c>
      <c r="H511" t="s">
        <v>25</v>
      </c>
      <c r="I511">
        <v>1</v>
      </c>
      <c r="J511" t="s">
        <v>11</v>
      </c>
      <c r="K511" t="s">
        <v>13</v>
      </c>
      <c r="L511" t="s">
        <v>20</v>
      </c>
      <c r="M511" s="1">
        <v>34218</v>
      </c>
      <c r="N511">
        <v>29</v>
      </c>
      <c r="O511">
        <v>19442.349999999999</v>
      </c>
      <c r="P511" t="s">
        <v>2366</v>
      </c>
      <c r="Q511" t="s">
        <v>2363</v>
      </c>
      <c r="R511" t="s">
        <v>2371</v>
      </c>
    </row>
    <row r="512" spans="1:18" x14ac:dyDescent="0.3">
      <c r="A512" t="s">
        <v>530</v>
      </c>
      <c r="B512" t="s">
        <v>6800</v>
      </c>
      <c r="C512" t="s">
        <v>7714</v>
      </c>
      <c r="D512">
        <v>24.42</v>
      </c>
      <c r="E512">
        <v>5.81</v>
      </c>
      <c r="F512" t="s">
        <v>11</v>
      </c>
      <c r="G512" t="s">
        <v>11</v>
      </c>
      <c r="H512" t="s">
        <v>11</v>
      </c>
      <c r="I512">
        <v>1</v>
      </c>
      <c r="J512" t="s">
        <v>12</v>
      </c>
      <c r="K512" t="s">
        <v>241</v>
      </c>
      <c r="L512" t="s">
        <v>16</v>
      </c>
      <c r="M512" s="1">
        <v>31958</v>
      </c>
      <c r="N512">
        <v>35</v>
      </c>
      <c r="O512">
        <v>19362</v>
      </c>
      <c r="P512" t="s">
        <v>2366</v>
      </c>
      <c r="Q512" t="s">
        <v>2363</v>
      </c>
      <c r="R512" t="s">
        <v>2364</v>
      </c>
    </row>
    <row r="513" spans="1:18" x14ac:dyDescent="0.3">
      <c r="A513" t="s">
        <v>531</v>
      </c>
      <c r="B513" t="s">
        <v>6800</v>
      </c>
      <c r="C513" t="s">
        <v>7715</v>
      </c>
      <c r="D513">
        <v>29.81</v>
      </c>
      <c r="E513">
        <v>5.58</v>
      </c>
      <c r="F513" t="s">
        <v>11</v>
      </c>
      <c r="G513" t="s">
        <v>11</v>
      </c>
      <c r="H513" t="s">
        <v>11</v>
      </c>
      <c r="I513">
        <v>0</v>
      </c>
      <c r="J513" t="s">
        <v>12</v>
      </c>
      <c r="K513" t="s">
        <v>167</v>
      </c>
      <c r="L513" t="s">
        <v>20</v>
      </c>
      <c r="M513" s="1">
        <v>33474</v>
      </c>
      <c r="N513">
        <v>31</v>
      </c>
      <c r="O513">
        <v>19350.37</v>
      </c>
      <c r="P513" t="s">
        <v>2366</v>
      </c>
      <c r="Q513" t="s">
        <v>2363</v>
      </c>
      <c r="R513" t="s">
        <v>2364</v>
      </c>
    </row>
    <row r="514" spans="1:18" x14ac:dyDescent="0.3">
      <c r="A514" t="s">
        <v>532</v>
      </c>
      <c r="B514" t="s">
        <v>6800</v>
      </c>
      <c r="C514" t="s">
        <v>7716</v>
      </c>
      <c r="D514">
        <v>51.18</v>
      </c>
      <c r="E514">
        <v>4.4000000000000004</v>
      </c>
      <c r="F514" t="s">
        <v>12</v>
      </c>
      <c r="G514" t="s">
        <v>11</v>
      </c>
      <c r="H514" t="s">
        <v>11</v>
      </c>
      <c r="I514">
        <v>2</v>
      </c>
      <c r="J514" t="s">
        <v>11</v>
      </c>
      <c r="K514" t="s">
        <v>13</v>
      </c>
      <c r="L514" t="s">
        <v>20</v>
      </c>
      <c r="M514" s="1">
        <v>24426</v>
      </c>
      <c r="N514">
        <v>56</v>
      </c>
      <c r="O514">
        <v>19321.060000000001</v>
      </c>
      <c r="P514" t="s">
        <v>2366</v>
      </c>
      <c r="Q514" t="s">
        <v>2366</v>
      </c>
      <c r="R514" t="s">
        <v>2371</v>
      </c>
    </row>
    <row r="515" spans="1:18" x14ac:dyDescent="0.3">
      <c r="A515" t="s">
        <v>533</v>
      </c>
      <c r="B515" t="s">
        <v>6797</v>
      </c>
      <c r="C515" t="s">
        <v>7718</v>
      </c>
      <c r="D515">
        <v>51.37</v>
      </c>
      <c r="E515">
        <v>8.18</v>
      </c>
      <c r="F515" t="s">
        <v>12</v>
      </c>
      <c r="G515" t="s">
        <v>11</v>
      </c>
      <c r="H515" t="s">
        <v>11</v>
      </c>
      <c r="I515">
        <v>0</v>
      </c>
      <c r="J515" t="s">
        <v>11</v>
      </c>
      <c r="K515" t="s">
        <v>13</v>
      </c>
      <c r="L515" t="s">
        <v>14</v>
      </c>
      <c r="M515" s="1">
        <v>24682</v>
      </c>
      <c r="N515">
        <v>55</v>
      </c>
      <c r="O515">
        <v>19259.96</v>
      </c>
      <c r="P515" t="s">
        <v>2366</v>
      </c>
      <c r="Q515" t="s">
        <v>2366</v>
      </c>
      <c r="R515" t="s">
        <v>2371</v>
      </c>
    </row>
    <row r="516" spans="1:18" x14ac:dyDescent="0.3">
      <c r="A516" t="s">
        <v>534</v>
      </c>
      <c r="B516" t="s">
        <v>6800</v>
      </c>
      <c r="C516" t="s">
        <v>7720</v>
      </c>
      <c r="D516">
        <v>36.19</v>
      </c>
      <c r="E516">
        <v>5.52</v>
      </c>
      <c r="F516" t="s">
        <v>12</v>
      </c>
      <c r="G516" t="s">
        <v>11</v>
      </c>
      <c r="H516" t="s">
        <v>11</v>
      </c>
      <c r="I516">
        <v>0</v>
      </c>
      <c r="J516" t="s">
        <v>11</v>
      </c>
      <c r="K516" t="s">
        <v>13</v>
      </c>
      <c r="L516" t="s">
        <v>20</v>
      </c>
      <c r="M516" s="1">
        <v>31409</v>
      </c>
      <c r="N516">
        <v>37</v>
      </c>
      <c r="O516">
        <v>19214.71</v>
      </c>
      <c r="P516" t="s">
        <v>2366</v>
      </c>
      <c r="Q516" t="s">
        <v>2363</v>
      </c>
      <c r="R516" t="s">
        <v>2364</v>
      </c>
    </row>
    <row r="517" spans="1:18" x14ac:dyDescent="0.3">
      <c r="A517" t="s">
        <v>535</v>
      </c>
      <c r="B517" t="s">
        <v>6800</v>
      </c>
      <c r="C517" t="s">
        <v>7722</v>
      </c>
      <c r="D517">
        <v>25.9</v>
      </c>
      <c r="E517">
        <v>4.84</v>
      </c>
      <c r="F517" t="s">
        <v>11</v>
      </c>
      <c r="G517" t="s">
        <v>11</v>
      </c>
      <c r="H517" t="s">
        <v>11</v>
      </c>
      <c r="I517">
        <v>0</v>
      </c>
      <c r="J517" t="s">
        <v>12</v>
      </c>
      <c r="K517" t="s">
        <v>167</v>
      </c>
      <c r="L517" t="s">
        <v>20</v>
      </c>
      <c r="M517" s="1">
        <v>33497</v>
      </c>
      <c r="N517">
        <v>31</v>
      </c>
      <c r="O517">
        <v>19199.939999999999</v>
      </c>
      <c r="P517" t="s">
        <v>2366</v>
      </c>
      <c r="Q517" t="s">
        <v>2363</v>
      </c>
      <c r="R517" t="s">
        <v>2386</v>
      </c>
    </row>
    <row r="518" spans="1:18" x14ac:dyDescent="0.3">
      <c r="A518" t="s">
        <v>536</v>
      </c>
      <c r="B518" t="s">
        <v>6797</v>
      </c>
      <c r="C518" t="s">
        <v>7723</v>
      </c>
      <c r="D518">
        <v>35.72</v>
      </c>
      <c r="E518">
        <v>4.08</v>
      </c>
      <c r="F518" t="s">
        <v>11</v>
      </c>
      <c r="G518" t="s">
        <v>11</v>
      </c>
      <c r="H518" t="s">
        <v>25</v>
      </c>
      <c r="I518">
        <v>1</v>
      </c>
      <c r="J518" t="s">
        <v>11</v>
      </c>
      <c r="K518" t="s">
        <v>13</v>
      </c>
      <c r="L518" t="s">
        <v>20</v>
      </c>
      <c r="M518" s="1">
        <v>29038</v>
      </c>
      <c r="N518">
        <v>43</v>
      </c>
      <c r="O518">
        <v>19144.580000000002</v>
      </c>
      <c r="P518" t="s">
        <v>2366</v>
      </c>
      <c r="Q518" t="s">
        <v>2366</v>
      </c>
      <c r="R518" t="s">
        <v>2581</v>
      </c>
    </row>
    <row r="519" spans="1:18" x14ac:dyDescent="0.3">
      <c r="A519" t="s">
        <v>537</v>
      </c>
      <c r="B519" t="s">
        <v>6797</v>
      </c>
      <c r="C519" t="s">
        <v>7724</v>
      </c>
      <c r="D519">
        <v>27.94</v>
      </c>
      <c r="E519">
        <v>4.4800000000000004</v>
      </c>
      <c r="F519" t="s">
        <v>11</v>
      </c>
      <c r="G519" t="s">
        <v>11</v>
      </c>
      <c r="H519" t="s">
        <v>25</v>
      </c>
      <c r="I519">
        <v>1</v>
      </c>
      <c r="J519" t="s">
        <v>12</v>
      </c>
      <c r="K519" t="s">
        <v>167</v>
      </c>
      <c r="L519" t="s">
        <v>20</v>
      </c>
      <c r="M519" s="1">
        <v>34240</v>
      </c>
      <c r="N519">
        <v>29</v>
      </c>
      <c r="O519">
        <v>19107.78</v>
      </c>
      <c r="P519" t="s">
        <v>2366</v>
      </c>
      <c r="Q519" t="s">
        <v>2362</v>
      </c>
      <c r="R519" t="s">
        <v>2364</v>
      </c>
    </row>
    <row r="520" spans="1:18" x14ac:dyDescent="0.3">
      <c r="A520" t="s">
        <v>538</v>
      </c>
      <c r="B520" t="s">
        <v>6800</v>
      </c>
      <c r="C520" t="s">
        <v>7725</v>
      </c>
      <c r="D520">
        <v>27.1</v>
      </c>
      <c r="E520">
        <v>5.73</v>
      </c>
      <c r="F520" t="s">
        <v>11</v>
      </c>
      <c r="G520" t="s">
        <v>11</v>
      </c>
      <c r="H520" t="s">
        <v>11</v>
      </c>
      <c r="I520">
        <v>0</v>
      </c>
      <c r="J520" t="s">
        <v>12</v>
      </c>
      <c r="K520" t="s">
        <v>167</v>
      </c>
      <c r="L520" t="s">
        <v>16</v>
      </c>
      <c r="M520" s="1">
        <v>32664</v>
      </c>
      <c r="N520">
        <v>34</v>
      </c>
      <c r="O520">
        <v>19040.88</v>
      </c>
      <c r="P520" t="s">
        <v>2366</v>
      </c>
      <c r="Q520" t="s">
        <v>2363</v>
      </c>
      <c r="R520" t="s">
        <v>2386</v>
      </c>
    </row>
    <row r="521" spans="1:18" x14ac:dyDescent="0.3">
      <c r="A521" t="s">
        <v>539</v>
      </c>
      <c r="B521" t="s">
        <v>6797</v>
      </c>
      <c r="C521" t="s">
        <v>7726</v>
      </c>
      <c r="D521">
        <v>18.3</v>
      </c>
      <c r="E521">
        <v>5.46</v>
      </c>
      <c r="F521" t="s">
        <v>12</v>
      </c>
      <c r="G521" t="s">
        <v>11</v>
      </c>
      <c r="H521" t="s">
        <v>25</v>
      </c>
      <c r="I521">
        <v>1</v>
      </c>
      <c r="J521" t="s">
        <v>12</v>
      </c>
      <c r="K521" t="s">
        <v>298</v>
      </c>
      <c r="L521" t="s">
        <v>20</v>
      </c>
      <c r="M521" s="1">
        <v>30669</v>
      </c>
      <c r="N521">
        <v>39</v>
      </c>
      <c r="O521">
        <v>19023.259999999998</v>
      </c>
      <c r="P521" t="s">
        <v>2366</v>
      </c>
      <c r="Q521" t="s">
        <v>2363</v>
      </c>
      <c r="R521" t="s">
        <v>2386</v>
      </c>
    </row>
    <row r="522" spans="1:18" x14ac:dyDescent="0.3">
      <c r="A522" t="s">
        <v>540</v>
      </c>
      <c r="B522" t="s">
        <v>6800</v>
      </c>
      <c r="C522" t="s">
        <v>7728</v>
      </c>
      <c r="D522">
        <v>25.3</v>
      </c>
      <c r="E522">
        <v>5.0199999999999996</v>
      </c>
      <c r="F522" t="s">
        <v>12</v>
      </c>
      <c r="G522" t="s">
        <v>11</v>
      </c>
      <c r="H522" t="s">
        <v>11</v>
      </c>
      <c r="I522">
        <v>1</v>
      </c>
      <c r="J522" t="s">
        <v>12</v>
      </c>
      <c r="K522" t="s">
        <v>167</v>
      </c>
      <c r="L522" t="s">
        <v>20</v>
      </c>
      <c r="M522" s="1">
        <v>32440</v>
      </c>
      <c r="N522">
        <v>34</v>
      </c>
      <c r="O522">
        <v>18972.5</v>
      </c>
      <c r="P522" t="s">
        <v>2366</v>
      </c>
      <c r="Q522" t="s">
        <v>2363</v>
      </c>
      <c r="R522" t="s">
        <v>2364</v>
      </c>
    </row>
    <row r="523" spans="1:18" x14ac:dyDescent="0.3">
      <c r="A523" t="s">
        <v>541</v>
      </c>
      <c r="B523" t="s">
        <v>6800</v>
      </c>
      <c r="C523" t="s">
        <v>7730</v>
      </c>
      <c r="D523">
        <v>38.83</v>
      </c>
      <c r="E523">
        <v>6.36</v>
      </c>
      <c r="F523" t="s">
        <v>11</v>
      </c>
      <c r="G523" t="s">
        <v>11</v>
      </c>
      <c r="H523" t="s">
        <v>11</v>
      </c>
      <c r="I523">
        <v>1</v>
      </c>
      <c r="J523" t="s">
        <v>11</v>
      </c>
      <c r="K523" t="s">
        <v>13</v>
      </c>
      <c r="L523" t="s">
        <v>16</v>
      </c>
      <c r="M523" s="1">
        <v>33938</v>
      </c>
      <c r="N523">
        <v>30</v>
      </c>
      <c r="O523">
        <v>18963.169999999998</v>
      </c>
      <c r="P523" t="s">
        <v>2366</v>
      </c>
      <c r="Q523" t="s">
        <v>2366</v>
      </c>
      <c r="R523" t="s">
        <v>2364</v>
      </c>
    </row>
    <row r="524" spans="1:18" x14ac:dyDescent="0.3">
      <c r="A524" t="s">
        <v>542</v>
      </c>
      <c r="B524" t="s">
        <v>6797</v>
      </c>
      <c r="C524" t="s">
        <v>7731</v>
      </c>
      <c r="D524">
        <v>27.6</v>
      </c>
      <c r="E524">
        <v>5.36</v>
      </c>
      <c r="F524" t="s">
        <v>11</v>
      </c>
      <c r="G524" t="s">
        <v>11</v>
      </c>
      <c r="H524" t="s">
        <v>11</v>
      </c>
      <c r="I524">
        <v>1</v>
      </c>
      <c r="J524" t="s">
        <v>11</v>
      </c>
      <c r="K524" t="s">
        <v>167</v>
      </c>
      <c r="L524" t="s">
        <v>20</v>
      </c>
      <c r="M524" s="1">
        <v>36013</v>
      </c>
      <c r="N524">
        <v>24</v>
      </c>
      <c r="O524">
        <v>18955.22</v>
      </c>
      <c r="P524" t="s">
        <v>2366</v>
      </c>
      <c r="Q524" t="s">
        <v>2363</v>
      </c>
      <c r="R524" t="s">
        <v>2386</v>
      </c>
    </row>
    <row r="525" spans="1:18" x14ac:dyDescent="0.3">
      <c r="A525" t="s">
        <v>543</v>
      </c>
      <c r="B525" t="s">
        <v>7674</v>
      </c>
      <c r="C525" t="s">
        <v>7733</v>
      </c>
      <c r="D525">
        <v>46.4</v>
      </c>
      <c r="E525">
        <v>8.3699999999999992</v>
      </c>
      <c r="F525" t="s">
        <v>12</v>
      </c>
      <c r="G525" t="s">
        <v>11</v>
      </c>
      <c r="H525" t="s">
        <v>25</v>
      </c>
      <c r="I525">
        <v>1</v>
      </c>
      <c r="J525" t="s">
        <v>11</v>
      </c>
      <c r="K525" t="s">
        <v>13</v>
      </c>
      <c r="L525" t="s">
        <v>14</v>
      </c>
      <c r="M525" s="1">
        <v>23304</v>
      </c>
      <c r="N525">
        <v>59</v>
      </c>
      <c r="O525">
        <v>18954.560000000001</v>
      </c>
      <c r="P525" t="s">
        <v>2366</v>
      </c>
      <c r="Q525" t="s">
        <v>2366</v>
      </c>
      <c r="R525" t="s">
        <v>2849</v>
      </c>
    </row>
    <row r="526" spans="1:18" x14ac:dyDescent="0.3">
      <c r="A526" t="s">
        <v>544</v>
      </c>
      <c r="B526" t="s">
        <v>6797</v>
      </c>
      <c r="C526" t="s">
        <v>7735</v>
      </c>
      <c r="D526">
        <v>51.92</v>
      </c>
      <c r="E526">
        <v>5.18</v>
      </c>
      <c r="F526" t="s">
        <v>12</v>
      </c>
      <c r="G526" t="s">
        <v>11</v>
      </c>
      <c r="H526" t="s">
        <v>25</v>
      </c>
      <c r="I526">
        <v>1</v>
      </c>
      <c r="J526" t="s">
        <v>11</v>
      </c>
      <c r="K526" t="s">
        <v>13</v>
      </c>
      <c r="L526" t="s">
        <v>20</v>
      </c>
      <c r="M526" s="1">
        <v>25418</v>
      </c>
      <c r="N526">
        <v>53</v>
      </c>
      <c r="O526">
        <v>18932.810000000001</v>
      </c>
      <c r="P526" t="s">
        <v>2366</v>
      </c>
      <c r="Q526" t="s">
        <v>2363</v>
      </c>
      <c r="R526" t="s">
        <v>2371</v>
      </c>
    </row>
    <row r="527" spans="1:18" x14ac:dyDescent="0.3">
      <c r="A527" t="s">
        <v>545</v>
      </c>
      <c r="B527" t="s">
        <v>6797</v>
      </c>
      <c r="C527" t="s">
        <v>7737</v>
      </c>
      <c r="D527">
        <v>32.395000000000003</v>
      </c>
      <c r="E527">
        <v>5.68</v>
      </c>
      <c r="F527" t="s">
        <v>12</v>
      </c>
      <c r="G527" t="s">
        <v>11</v>
      </c>
      <c r="H527" t="s">
        <v>11</v>
      </c>
      <c r="I527">
        <v>1</v>
      </c>
      <c r="J527" t="s">
        <v>11</v>
      </c>
      <c r="K527" t="s">
        <v>13</v>
      </c>
      <c r="L527" t="s">
        <v>20</v>
      </c>
      <c r="M527" s="1">
        <v>34969</v>
      </c>
      <c r="N527">
        <v>27</v>
      </c>
      <c r="O527">
        <v>18903.490000000002</v>
      </c>
      <c r="P527" t="s">
        <v>2366</v>
      </c>
      <c r="Q527" t="s">
        <v>2362</v>
      </c>
      <c r="R527" t="s">
        <v>2581</v>
      </c>
    </row>
    <row r="528" spans="1:18" x14ac:dyDescent="0.3">
      <c r="A528" t="s">
        <v>546</v>
      </c>
      <c r="B528" t="s">
        <v>7674</v>
      </c>
      <c r="C528" t="s">
        <v>7738</v>
      </c>
      <c r="D528">
        <v>46.19</v>
      </c>
      <c r="E528">
        <v>7.31</v>
      </c>
      <c r="F528" t="s">
        <v>12</v>
      </c>
      <c r="G528" t="s">
        <v>11</v>
      </c>
      <c r="H528" t="s">
        <v>25</v>
      </c>
      <c r="I528">
        <v>1</v>
      </c>
      <c r="J528" t="s">
        <v>11</v>
      </c>
      <c r="K528" t="s">
        <v>13</v>
      </c>
      <c r="L528" t="s">
        <v>14</v>
      </c>
      <c r="M528" s="1">
        <v>23351</v>
      </c>
      <c r="N528">
        <v>59</v>
      </c>
      <c r="O528">
        <v>18883.330000000002</v>
      </c>
      <c r="P528" t="s">
        <v>2366</v>
      </c>
      <c r="Q528" t="s">
        <v>2366</v>
      </c>
      <c r="R528" t="s">
        <v>2849</v>
      </c>
    </row>
    <row r="529" spans="1:18" x14ac:dyDescent="0.3">
      <c r="A529" t="s">
        <v>547</v>
      </c>
      <c r="B529" t="s">
        <v>6797</v>
      </c>
      <c r="C529" t="s">
        <v>7740</v>
      </c>
      <c r="D529">
        <v>27.93</v>
      </c>
      <c r="E529">
        <v>4.67</v>
      </c>
      <c r="F529" t="s">
        <v>11</v>
      </c>
      <c r="G529" t="s">
        <v>11</v>
      </c>
      <c r="H529" t="s">
        <v>25</v>
      </c>
      <c r="I529">
        <v>1</v>
      </c>
      <c r="J529" t="s">
        <v>11</v>
      </c>
      <c r="K529" t="s">
        <v>167</v>
      </c>
      <c r="L529" t="s">
        <v>20</v>
      </c>
      <c r="M529" s="1">
        <v>37826</v>
      </c>
      <c r="N529">
        <v>19</v>
      </c>
      <c r="O529">
        <v>18838.7</v>
      </c>
      <c r="P529" t="s">
        <v>2366</v>
      </c>
      <c r="Q529" t="s">
        <v>2363</v>
      </c>
      <c r="R529" t="s">
        <v>2371</v>
      </c>
    </row>
    <row r="530" spans="1:18" x14ac:dyDescent="0.3">
      <c r="A530" t="s">
        <v>548</v>
      </c>
      <c r="B530" t="s">
        <v>6800</v>
      </c>
      <c r="C530" t="s">
        <v>7741</v>
      </c>
      <c r="D530">
        <v>45.62</v>
      </c>
      <c r="E530">
        <v>6.87</v>
      </c>
      <c r="F530" t="s">
        <v>11</v>
      </c>
      <c r="G530" t="s">
        <v>11</v>
      </c>
      <c r="H530" t="s">
        <v>11</v>
      </c>
      <c r="I530">
        <v>0</v>
      </c>
      <c r="J530" t="s">
        <v>11</v>
      </c>
      <c r="K530" t="s">
        <v>13</v>
      </c>
      <c r="L530" t="s">
        <v>14</v>
      </c>
      <c r="M530" s="1">
        <v>22998</v>
      </c>
      <c r="N530">
        <v>60</v>
      </c>
      <c r="O530">
        <v>18815.53</v>
      </c>
      <c r="P530" t="s">
        <v>2366</v>
      </c>
      <c r="Q530" t="s">
        <v>2366</v>
      </c>
      <c r="R530" t="s">
        <v>2583</v>
      </c>
    </row>
    <row r="531" spans="1:18" x14ac:dyDescent="0.3">
      <c r="A531" t="s">
        <v>549</v>
      </c>
      <c r="B531" t="s">
        <v>6800</v>
      </c>
      <c r="C531" t="s">
        <v>7742</v>
      </c>
      <c r="D531">
        <v>35.31</v>
      </c>
      <c r="E531">
        <v>5.87</v>
      </c>
      <c r="F531" t="s">
        <v>11</v>
      </c>
      <c r="G531" t="s">
        <v>11</v>
      </c>
      <c r="H531" t="s">
        <v>25</v>
      </c>
      <c r="I531">
        <v>1</v>
      </c>
      <c r="J531" t="s">
        <v>11</v>
      </c>
      <c r="K531" t="s">
        <v>13</v>
      </c>
      <c r="L531" t="s">
        <v>16</v>
      </c>
      <c r="M531" s="1">
        <v>29143</v>
      </c>
      <c r="N531">
        <v>43</v>
      </c>
      <c r="O531">
        <v>18806.150000000001</v>
      </c>
      <c r="P531" t="s">
        <v>2366</v>
      </c>
      <c r="Q531" t="s">
        <v>2362</v>
      </c>
      <c r="R531" t="s">
        <v>2364</v>
      </c>
    </row>
    <row r="532" spans="1:18" x14ac:dyDescent="0.3">
      <c r="A532" t="s">
        <v>550</v>
      </c>
      <c r="B532" t="s">
        <v>6797</v>
      </c>
      <c r="C532" t="s">
        <v>7744</v>
      </c>
      <c r="D532">
        <v>30.4</v>
      </c>
      <c r="E532">
        <v>4.07</v>
      </c>
      <c r="F532" t="s">
        <v>12</v>
      </c>
      <c r="G532" t="s">
        <v>11</v>
      </c>
      <c r="H532" t="s">
        <v>11</v>
      </c>
      <c r="I532">
        <v>1</v>
      </c>
      <c r="J532" t="s">
        <v>11</v>
      </c>
      <c r="K532" t="s">
        <v>13</v>
      </c>
      <c r="L532" t="s">
        <v>20</v>
      </c>
      <c r="M532" s="1">
        <v>35031</v>
      </c>
      <c r="N532">
        <v>27</v>
      </c>
      <c r="O532">
        <v>18804.75</v>
      </c>
      <c r="P532" t="s">
        <v>2366</v>
      </c>
      <c r="Q532" t="s">
        <v>2366</v>
      </c>
      <c r="R532" t="s">
        <v>2371</v>
      </c>
    </row>
    <row r="533" spans="1:18" x14ac:dyDescent="0.3">
      <c r="A533" t="s">
        <v>551</v>
      </c>
      <c r="B533" t="s">
        <v>6800</v>
      </c>
      <c r="C533" t="s">
        <v>7746</v>
      </c>
      <c r="D533">
        <v>20.13</v>
      </c>
      <c r="E533">
        <v>6.47</v>
      </c>
      <c r="F533" t="s">
        <v>11</v>
      </c>
      <c r="G533" t="s">
        <v>11</v>
      </c>
      <c r="H533" t="s">
        <v>25</v>
      </c>
      <c r="I533">
        <v>1</v>
      </c>
      <c r="J533" t="s">
        <v>12</v>
      </c>
      <c r="K533" t="s">
        <v>241</v>
      </c>
      <c r="L533" t="s">
        <v>16</v>
      </c>
      <c r="M533" s="1">
        <v>29178</v>
      </c>
      <c r="N533">
        <v>43</v>
      </c>
      <c r="O533">
        <v>18767.740000000002</v>
      </c>
      <c r="P533" t="s">
        <v>2366</v>
      </c>
      <c r="Q533" t="s">
        <v>2366</v>
      </c>
      <c r="R533" t="s">
        <v>2364</v>
      </c>
    </row>
    <row r="534" spans="1:18" x14ac:dyDescent="0.3">
      <c r="A534" t="s">
        <v>552</v>
      </c>
      <c r="B534" t="s">
        <v>6797</v>
      </c>
      <c r="C534" t="s">
        <v>7747</v>
      </c>
      <c r="D534">
        <v>23.655000000000001</v>
      </c>
      <c r="E534">
        <v>5.14</v>
      </c>
      <c r="F534" t="s">
        <v>11</v>
      </c>
      <c r="G534" t="s">
        <v>11</v>
      </c>
      <c r="H534" t="s">
        <v>11</v>
      </c>
      <c r="I534">
        <v>1</v>
      </c>
      <c r="J534" t="s">
        <v>12</v>
      </c>
      <c r="K534" t="s">
        <v>241</v>
      </c>
      <c r="L534" t="s">
        <v>20</v>
      </c>
      <c r="M534" s="1">
        <v>33965</v>
      </c>
      <c r="N534">
        <v>30</v>
      </c>
      <c r="O534">
        <v>18765.88</v>
      </c>
      <c r="P534" t="s">
        <v>2366</v>
      </c>
      <c r="Q534" t="s">
        <v>2362</v>
      </c>
      <c r="R534" t="s">
        <v>2371</v>
      </c>
    </row>
    <row r="535" spans="1:18" x14ac:dyDescent="0.3">
      <c r="A535" t="s">
        <v>553</v>
      </c>
      <c r="B535" t="s">
        <v>6800</v>
      </c>
      <c r="C535" t="s">
        <v>7749</v>
      </c>
      <c r="D535">
        <v>49.05</v>
      </c>
      <c r="E535">
        <v>9.77</v>
      </c>
      <c r="F535" t="s">
        <v>12</v>
      </c>
      <c r="G535" t="s">
        <v>11</v>
      </c>
      <c r="H535" t="s">
        <v>11</v>
      </c>
      <c r="I535">
        <v>0</v>
      </c>
      <c r="J535" t="s">
        <v>11</v>
      </c>
      <c r="K535" t="s">
        <v>13</v>
      </c>
      <c r="L535" t="s">
        <v>14</v>
      </c>
      <c r="M535" s="1">
        <v>24714</v>
      </c>
      <c r="N535">
        <v>55</v>
      </c>
      <c r="O535">
        <v>18694.689999999999</v>
      </c>
      <c r="P535" t="s">
        <v>2366</v>
      </c>
      <c r="Q535" t="s">
        <v>2366</v>
      </c>
      <c r="R535" t="s">
        <v>2583</v>
      </c>
    </row>
    <row r="536" spans="1:18" x14ac:dyDescent="0.3">
      <c r="A536" t="s">
        <v>554</v>
      </c>
      <c r="B536" t="s">
        <v>6797</v>
      </c>
      <c r="C536" t="s">
        <v>7750</v>
      </c>
      <c r="D536">
        <v>51.94</v>
      </c>
      <c r="E536">
        <v>8.8000000000000007</v>
      </c>
      <c r="F536" t="s">
        <v>12</v>
      </c>
      <c r="G536" t="s">
        <v>11</v>
      </c>
      <c r="H536" t="s">
        <v>11</v>
      </c>
      <c r="I536">
        <v>2</v>
      </c>
      <c r="J536" t="s">
        <v>11</v>
      </c>
      <c r="K536" t="s">
        <v>13</v>
      </c>
      <c r="L536" t="s">
        <v>14</v>
      </c>
      <c r="M536" s="1">
        <v>25858</v>
      </c>
      <c r="N536">
        <v>52</v>
      </c>
      <c r="O536">
        <v>18682.740000000002</v>
      </c>
      <c r="P536" t="s">
        <v>2366</v>
      </c>
      <c r="Q536" t="s">
        <v>2363</v>
      </c>
      <c r="R536" t="s">
        <v>2371</v>
      </c>
    </row>
    <row r="537" spans="1:18" x14ac:dyDescent="0.3">
      <c r="A537" t="s">
        <v>555</v>
      </c>
      <c r="B537" t="s">
        <v>6800</v>
      </c>
      <c r="C537" t="s">
        <v>6932</v>
      </c>
      <c r="D537">
        <v>29.83</v>
      </c>
      <c r="E537">
        <v>5.84</v>
      </c>
      <c r="F537" t="s">
        <v>11</v>
      </c>
      <c r="G537" t="s">
        <v>11</v>
      </c>
      <c r="H537" t="s">
        <v>11</v>
      </c>
      <c r="I537">
        <v>1</v>
      </c>
      <c r="J537" t="s">
        <v>12</v>
      </c>
      <c r="K537" t="s">
        <v>167</v>
      </c>
      <c r="L537" t="s">
        <v>16</v>
      </c>
      <c r="M537" s="1">
        <v>36061</v>
      </c>
      <c r="N537">
        <v>24</v>
      </c>
      <c r="O537">
        <v>18648.419999999998</v>
      </c>
      <c r="P537" t="s">
        <v>2366</v>
      </c>
      <c r="Q537" t="s">
        <v>2366</v>
      </c>
      <c r="R537" t="s">
        <v>2506</v>
      </c>
    </row>
    <row r="538" spans="1:18" x14ac:dyDescent="0.3">
      <c r="A538" t="s">
        <v>556</v>
      </c>
      <c r="B538" t="s">
        <v>6797</v>
      </c>
      <c r="C538" t="s">
        <v>7753</v>
      </c>
      <c r="D538">
        <v>22.6</v>
      </c>
      <c r="E538">
        <v>10.43</v>
      </c>
      <c r="F538" t="s">
        <v>12</v>
      </c>
      <c r="G538" t="s">
        <v>11</v>
      </c>
      <c r="H538" t="s">
        <v>11</v>
      </c>
      <c r="I538">
        <v>1</v>
      </c>
      <c r="J538" t="s">
        <v>12</v>
      </c>
      <c r="K538" t="s">
        <v>241</v>
      </c>
      <c r="L538" t="s">
        <v>14</v>
      </c>
      <c r="M538" s="1">
        <v>31636</v>
      </c>
      <c r="N538">
        <v>36</v>
      </c>
      <c r="O538">
        <v>18608.259999999998</v>
      </c>
      <c r="P538" t="s">
        <v>2366</v>
      </c>
      <c r="Q538" t="s">
        <v>2363</v>
      </c>
      <c r="R538" t="s">
        <v>2386</v>
      </c>
    </row>
    <row r="539" spans="1:18" x14ac:dyDescent="0.3">
      <c r="A539" t="s">
        <v>557</v>
      </c>
      <c r="B539" t="s">
        <v>6797</v>
      </c>
      <c r="C539" t="s">
        <v>7755</v>
      </c>
      <c r="D539">
        <v>46.69</v>
      </c>
      <c r="E539">
        <v>4.25</v>
      </c>
      <c r="F539" t="s">
        <v>12</v>
      </c>
      <c r="G539" t="s">
        <v>11</v>
      </c>
      <c r="H539" t="s">
        <v>11</v>
      </c>
      <c r="I539">
        <v>1</v>
      </c>
      <c r="J539" t="s">
        <v>11</v>
      </c>
      <c r="K539" t="s">
        <v>13</v>
      </c>
      <c r="L539" t="s">
        <v>20</v>
      </c>
      <c r="M539" s="1">
        <v>23646</v>
      </c>
      <c r="N539">
        <v>58</v>
      </c>
      <c r="O539">
        <v>18443.11</v>
      </c>
      <c r="P539" t="s">
        <v>2366</v>
      </c>
      <c r="Q539" t="s">
        <v>2362</v>
      </c>
      <c r="R539" t="s">
        <v>2371</v>
      </c>
    </row>
    <row r="540" spans="1:18" x14ac:dyDescent="0.3">
      <c r="A540" t="s">
        <v>558</v>
      </c>
      <c r="B540" t="s">
        <v>6797</v>
      </c>
      <c r="C540" t="s">
        <v>7757</v>
      </c>
      <c r="D540">
        <v>28.49</v>
      </c>
      <c r="E540">
        <v>4.8899999999999997</v>
      </c>
      <c r="F540" t="s">
        <v>11</v>
      </c>
      <c r="G540" t="s">
        <v>11</v>
      </c>
      <c r="H540" t="s">
        <v>11</v>
      </c>
      <c r="I540">
        <v>0</v>
      </c>
      <c r="J540" t="s">
        <v>12</v>
      </c>
      <c r="K540" t="s">
        <v>167</v>
      </c>
      <c r="L540" t="s">
        <v>20</v>
      </c>
      <c r="M540" s="1">
        <v>36509</v>
      </c>
      <c r="N540">
        <v>23</v>
      </c>
      <c r="O540">
        <v>18328.240000000002</v>
      </c>
      <c r="P540" t="s">
        <v>2366</v>
      </c>
      <c r="Q540" t="s">
        <v>2362</v>
      </c>
      <c r="R540" t="s">
        <v>2364</v>
      </c>
    </row>
    <row r="541" spans="1:18" x14ac:dyDescent="0.3">
      <c r="A541" t="s">
        <v>559</v>
      </c>
      <c r="B541" t="s">
        <v>6800</v>
      </c>
      <c r="C541" t="s">
        <v>7758</v>
      </c>
      <c r="D541">
        <v>28.5</v>
      </c>
      <c r="E541">
        <v>5.55</v>
      </c>
      <c r="F541" t="s">
        <v>12</v>
      </c>
      <c r="G541" t="s">
        <v>11</v>
      </c>
      <c r="H541" t="s">
        <v>11</v>
      </c>
      <c r="I541">
        <v>1</v>
      </c>
      <c r="J541" t="s">
        <v>12</v>
      </c>
      <c r="K541" t="s">
        <v>167</v>
      </c>
      <c r="L541" t="s">
        <v>20</v>
      </c>
      <c r="M541" s="1">
        <v>34884</v>
      </c>
      <c r="N541">
        <v>27</v>
      </c>
      <c r="O541">
        <v>18310.740000000002</v>
      </c>
      <c r="P541" t="s">
        <v>2366</v>
      </c>
      <c r="Q541" t="s">
        <v>2363</v>
      </c>
      <c r="R541" t="s">
        <v>2371</v>
      </c>
    </row>
    <row r="542" spans="1:18" x14ac:dyDescent="0.3">
      <c r="A542" t="s">
        <v>560</v>
      </c>
      <c r="B542" t="s">
        <v>6800</v>
      </c>
      <c r="C542" t="s">
        <v>7759</v>
      </c>
      <c r="D542">
        <v>24.4</v>
      </c>
      <c r="E542">
        <v>4.5199999999999996</v>
      </c>
      <c r="F542" t="s">
        <v>11</v>
      </c>
      <c r="G542" t="s">
        <v>11</v>
      </c>
      <c r="H542" t="s">
        <v>11</v>
      </c>
      <c r="I542">
        <v>1</v>
      </c>
      <c r="J542" t="s">
        <v>12</v>
      </c>
      <c r="K542" t="s">
        <v>241</v>
      </c>
      <c r="L542" t="s">
        <v>20</v>
      </c>
      <c r="M542" s="1">
        <v>33963</v>
      </c>
      <c r="N542">
        <v>30</v>
      </c>
      <c r="O542">
        <v>18259.22</v>
      </c>
      <c r="P542" t="s">
        <v>2366</v>
      </c>
      <c r="Q542" t="s">
        <v>2363</v>
      </c>
      <c r="R542" t="s">
        <v>2386</v>
      </c>
    </row>
    <row r="543" spans="1:18" x14ac:dyDescent="0.3">
      <c r="A543" t="s">
        <v>561</v>
      </c>
      <c r="B543" t="s">
        <v>6800</v>
      </c>
      <c r="C543" t="s">
        <v>7761</v>
      </c>
      <c r="D543">
        <v>29.15</v>
      </c>
      <c r="E543">
        <v>4.45</v>
      </c>
      <c r="F543" t="s">
        <v>12</v>
      </c>
      <c r="G543" t="s">
        <v>11</v>
      </c>
      <c r="H543" t="s">
        <v>11</v>
      </c>
      <c r="I543">
        <v>1</v>
      </c>
      <c r="J543" t="s">
        <v>12</v>
      </c>
      <c r="K543" t="s">
        <v>167</v>
      </c>
      <c r="L543" t="s">
        <v>20</v>
      </c>
      <c r="M543" s="1">
        <v>34914</v>
      </c>
      <c r="N543">
        <v>27</v>
      </c>
      <c r="O543">
        <v>18246.5</v>
      </c>
      <c r="P543" t="s">
        <v>2366</v>
      </c>
      <c r="Q543" t="s">
        <v>2366</v>
      </c>
      <c r="R543" t="s">
        <v>2364</v>
      </c>
    </row>
    <row r="544" spans="1:18" x14ac:dyDescent="0.3">
      <c r="A544" t="s">
        <v>562</v>
      </c>
      <c r="B544" t="s">
        <v>6797</v>
      </c>
      <c r="C544" t="s">
        <v>7763</v>
      </c>
      <c r="D544">
        <v>27.28</v>
      </c>
      <c r="E544">
        <v>4.72</v>
      </c>
      <c r="F544" t="s">
        <v>11</v>
      </c>
      <c r="G544" t="s">
        <v>12</v>
      </c>
      <c r="H544" t="s">
        <v>11</v>
      </c>
      <c r="I544">
        <v>1</v>
      </c>
      <c r="J544" t="s">
        <v>12</v>
      </c>
      <c r="K544" t="s">
        <v>167</v>
      </c>
      <c r="L544" t="s">
        <v>20</v>
      </c>
      <c r="M544" s="1">
        <v>38240</v>
      </c>
      <c r="N544">
        <v>18</v>
      </c>
      <c r="O544">
        <v>18223.45</v>
      </c>
      <c r="P544" t="s">
        <v>2366</v>
      </c>
      <c r="Q544" t="s">
        <v>2363</v>
      </c>
      <c r="R544" t="s">
        <v>2364</v>
      </c>
    </row>
    <row r="545" spans="1:18" x14ac:dyDescent="0.3">
      <c r="A545" t="s">
        <v>563</v>
      </c>
      <c r="B545" t="s">
        <v>6797</v>
      </c>
      <c r="C545" t="s">
        <v>7764</v>
      </c>
      <c r="D545">
        <v>32.229999999999997</v>
      </c>
      <c r="E545">
        <v>4.6500000000000004</v>
      </c>
      <c r="F545" t="s">
        <v>12</v>
      </c>
      <c r="G545" t="s">
        <v>11</v>
      </c>
      <c r="H545" t="s">
        <v>25</v>
      </c>
      <c r="I545">
        <v>1</v>
      </c>
      <c r="J545" t="s">
        <v>11</v>
      </c>
      <c r="K545" t="s">
        <v>13</v>
      </c>
      <c r="L545" t="s">
        <v>20</v>
      </c>
      <c r="M545" s="1">
        <v>35596</v>
      </c>
      <c r="N545">
        <v>25</v>
      </c>
      <c r="O545">
        <v>18218.16</v>
      </c>
      <c r="P545" t="s">
        <v>2366</v>
      </c>
      <c r="Q545" t="s">
        <v>2366</v>
      </c>
      <c r="R545" t="s">
        <v>2364</v>
      </c>
    </row>
    <row r="546" spans="1:18" x14ac:dyDescent="0.3">
      <c r="A546" t="s">
        <v>564</v>
      </c>
      <c r="B546" t="s">
        <v>7674</v>
      </c>
      <c r="C546" t="s">
        <v>7766</v>
      </c>
      <c r="D546">
        <v>44.2</v>
      </c>
      <c r="E546">
        <v>11.34</v>
      </c>
      <c r="F546" t="s">
        <v>12</v>
      </c>
      <c r="G546" t="s">
        <v>11</v>
      </c>
      <c r="H546" t="s">
        <v>25</v>
      </c>
      <c r="I546">
        <v>1</v>
      </c>
      <c r="J546" t="s">
        <v>11</v>
      </c>
      <c r="K546" t="s">
        <v>13</v>
      </c>
      <c r="L546" t="s">
        <v>14</v>
      </c>
      <c r="M546" s="1">
        <v>23196</v>
      </c>
      <c r="N546">
        <v>59</v>
      </c>
      <c r="O546">
        <v>18208.34</v>
      </c>
      <c r="P546" t="s">
        <v>2366</v>
      </c>
      <c r="Q546" t="s">
        <v>2362</v>
      </c>
      <c r="R546" t="s">
        <v>2849</v>
      </c>
    </row>
    <row r="547" spans="1:18" x14ac:dyDescent="0.3">
      <c r="A547" t="s">
        <v>565</v>
      </c>
      <c r="B547" t="s">
        <v>6800</v>
      </c>
      <c r="C547" t="s">
        <v>7768</v>
      </c>
      <c r="D547">
        <v>29.734999999999999</v>
      </c>
      <c r="E547">
        <v>4.53</v>
      </c>
      <c r="F547" t="s">
        <v>11</v>
      </c>
      <c r="G547" t="s">
        <v>11</v>
      </c>
      <c r="H547" t="s">
        <v>25</v>
      </c>
      <c r="I547">
        <v>1</v>
      </c>
      <c r="J547" t="s">
        <v>11</v>
      </c>
      <c r="K547" t="s">
        <v>167</v>
      </c>
      <c r="L547" t="s">
        <v>20</v>
      </c>
      <c r="M547" s="1">
        <v>34162</v>
      </c>
      <c r="N547">
        <v>29</v>
      </c>
      <c r="O547">
        <v>18157.88</v>
      </c>
      <c r="P547" t="s">
        <v>2366</v>
      </c>
      <c r="Q547" t="s">
        <v>2366</v>
      </c>
      <c r="R547" t="s">
        <v>2371</v>
      </c>
    </row>
    <row r="548" spans="1:18" x14ac:dyDescent="0.3">
      <c r="A548" t="s">
        <v>566</v>
      </c>
      <c r="B548" t="s">
        <v>6797</v>
      </c>
      <c r="C548" t="s">
        <v>7769</v>
      </c>
      <c r="D548">
        <v>28.31</v>
      </c>
      <c r="E548">
        <v>6.35</v>
      </c>
      <c r="F548" t="s">
        <v>11</v>
      </c>
      <c r="G548" t="s">
        <v>11</v>
      </c>
      <c r="H548" t="s">
        <v>11</v>
      </c>
      <c r="I548">
        <v>0</v>
      </c>
      <c r="J548" t="s">
        <v>12</v>
      </c>
      <c r="K548" t="s">
        <v>167</v>
      </c>
      <c r="L548" t="s">
        <v>16</v>
      </c>
      <c r="M548" s="1">
        <v>36457</v>
      </c>
      <c r="N548">
        <v>23</v>
      </c>
      <c r="O548">
        <v>18033.97</v>
      </c>
      <c r="P548" t="s">
        <v>2366</v>
      </c>
      <c r="Q548" t="s">
        <v>2366</v>
      </c>
      <c r="R548" t="s">
        <v>2371</v>
      </c>
    </row>
    <row r="549" spans="1:18" x14ac:dyDescent="0.3">
      <c r="A549" t="s">
        <v>567</v>
      </c>
      <c r="B549" t="s">
        <v>6800</v>
      </c>
      <c r="C549" t="s">
        <v>7771</v>
      </c>
      <c r="D549">
        <v>46.62</v>
      </c>
      <c r="E549">
        <v>8.51</v>
      </c>
      <c r="F549" t="s">
        <v>11</v>
      </c>
      <c r="G549" t="s">
        <v>11</v>
      </c>
      <c r="H549" t="s">
        <v>11</v>
      </c>
      <c r="I549">
        <v>0</v>
      </c>
      <c r="J549" t="s">
        <v>11</v>
      </c>
      <c r="K549" t="s">
        <v>13</v>
      </c>
      <c r="L549" t="s">
        <v>14</v>
      </c>
      <c r="M549" s="1">
        <v>24032</v>
      </c>
      <c r="N549">
        <v>57</v>
      </c>
      <c r="O549">
        <v>18031.189999999999</v>
      </c>
      <c r="P549" t="s">
        <v>2366</v>
      </c>
      <c r="Q549" t="s">
        <v>2362</v>
      </c>
      <c r="R549" t="s">
        <v>2371</v>
      </c>
    </row>
    <row r="550" spans="1:18" x14ac:dyDescent="0.3">
      <c r="A550" t="s">
        <v>568</v>
      </c>
      <c r="B550" t="s">
        <v>6800</v>
      </c>
      <c r="C550" t="s">
        <v>7773</v>
      </c>
      <c r="D550">
        <v>51.75</v>
      </c>
      <c r="E550">
        <v>8.59</v>
      </c>
      <c r="F550" t="s">
        <v>12</v>
      </c>
      <c r="G550" t="s">
        <v>11</v>
      </c>
      <c r="H550" t="s">
        <v>11</v>
      </c>
      <c r="I550">
        <v>1</v>
      </c>
      <c r="J550" t="s">
        <v>11</v>
      </c>
      <c r="K550" t="s">
        <v>13</v>
      </c>
      <c r="L550" t="s">
        <v>14</v>
      </c>
      <c r="M550" s="1">
        <v>27572</v>
      </c>
      <c r="N550">
        <v>47</v>
      </c>
      <c r="O550">
        <v>18031.16</v>
      </c>
      <c r="P550" t="s">
        <v>2366</v>
      </c>
      <c r="Q550" t="s">
        <v>2363</v>
      </c>
      <c r="R550" t="s">
        <v>2583</v>
      </c>
    </row>
    <row r="551" spans="1:18" x14ac:dyDescent="0.3">
      <c r="A551" t="s">
        <v>569</v>
      </c>
      <c r="B551" t="s">
        <v>6800</v>
      </c>
      <c r="C551" t="s">
        <v>7775</v>
      </c>
      <c r="D551">
        <v>25.7</v>
      </c>
      <c r="E551">
        <v>4.13</v>
      </c>
      <c r="F551" t="s">
        <v>12</v>
      </c>
      <c r="G551" t="s">
        <v>11</v>
      </c>
      <c r="H551" t="s">
        <v>11</v>
      </c>
      <c r="I551">
        <v>0</v>
      </c>
      <c r="J551" t="s">
        <v>12</v>
      </c>
      <c r="K551" t="s">
        <v>167</v>
      </c>
      <c r="L551" t="s">
        <v>20</v>
      </c>
      <c r="M551" s="1">
        <v>37162</v>
      </c>
      <c r="N551">
        <v>21</v>
      </c>
      <c r="O551">
        <v>17942.11</v>
      </c>
      <c r="P551" t="s">
        <v>2366</v>
      </c>
      <c r="Q551" t="s">
        <v>2362</v>
      </c>
      <c r="R551" t="s">
        <v>2386</v>
      </c>
    </row>
    <row r="552" spans="1:18" x14ac:dyDescent="0.3">
      <c r="A552" t="s">
        <v>570</v>
      </c>
      <c r="B552" t="s">
        <v>6797</v>
      </c>
      <c r="C552" t="s">
        <v>7777</v>
      </c>
      <c r="D552">
        <v>31.79</v>
      </c>
      <c r="E552">
        <v>4.55</v>
      </c>
      <c r="F552" t="s">
        <v>11</v>
      </c>
      <c r="G552" t="s">
        <v>11</v>
      </c>
      <c r="H552" t="s">
        <v>11</v>
      </c>
      <c r="I552">
        <v>0</v>
      </c>
      <c r="J552" t="s">
        <v>11</v>
      </c>
      <c r="K552" t="s">
        <v>13</v>
      </c>
      <c r="L552" t="s">
        <v>20</v>
      </c>
      <c r="M552" s="1">
        <v>28415</v>
      </c>
      <c r="N552">
        <v>45</v>
      </c>
      <c r="O552">
        <v>17929.3</v>
      </c>
      <c r="P552" t="s">
        <v>2366</v>
      </c>
      <c r="Q552" t="s">
        <v>2362</v>
      </c>
      <c r="R552" t="s">
        <v>2364</v>
      </c>
    </row>
    <row r="553" spans="1:18" x14ac:dyDescent="0.3">
      <c r="A553" t="s">
        <v>571</v>
      </c>
      <c r="B553" t="s">
        <v>6800</v>
      </c>
      <c r="C553" t="s">
        <v>7141</v>
      </c>
      <c r="D553">
        <v>24.795000000000002</v>
      </c>
      <c r="E553">
        <v>4.5199999999999996</v>
      </c>
      <c r="F553" t="s">
        <v>11</v>
      </c>
      <c r="G553" t="s">
        <v>11</v>
      </c>
      <c r="H553" t="s">
        <v>11</v>
      </c>
      <c r="I553">
        <v>0</v>
      </c>
      <c r="J553" t="s">
        <v>12</v>
      </c>
      <c r="K553" t="s">
        <v>241</v>
      </c>
      <c r="L553" t="s">
        <v>20</v>
      </c>
      <c r="M553" s="1">
        <v>32846</v>
      </c>
      <c r="N553">
        <v>33</v>
      </c>
      <c r="O553">
        <v>17904.53</v>
      </c>
      <c r="P553" t="s">
        <v>2366</v>
      </c>
      <c r="Q553" t="s">
        <v>2362</v>
      </c>
      <c r="R553" t="s">
        <v>2678</v>
      </c>
    </row>
    <row r="554" spans="1:18" x14ac:dyDescent="0.3">
      <c r="A554" t="s">
        <v>572</v>
      </c>
      <c r="B554" t="s">
        <v>6800</v>
      </c>
      <c r="C554" t="s">
        <v>7779</v>
      </c>
      <c r="D554">
        <v>53.98</v>
      </c>
      <c r="E554">
        <v>5.07</v>
      </c>
      <c r="F554" t="s">
        <v>11</v>
      </c>
      <c r="G554" t="s">
        <v>11</v>
      </c>
      <c r="H554" t="s">
        <v>25</v>
      </c>
      <c r="I554">
        <v>1</v>
      </c>
      <c r="J554" t="s">
        <v>11</v>
      </c>
      <c r="K554" t="s">
        <v>13</v>
      </c>
      <c r="L554" t="s">
        <v>20</v>
      </c>
      <c r="M554" s="1">
        <v>29171</v>
      </c>
      <c r="N554">
        <v>43</v>
      </c>
      <c r="O554">
        <v>17882.669999999998</v>
      </c>
      <c r="P554" t="s">
        <v>2366</v>
      </c>
      <c r="Q554" t="s">
        <v>2363</v>
      </c>
      <c r="R554" t="s">
        <v>2371</v>
      </c>
    </row>
    <row r="555" spans="1:18" x14ac:dyDescent="0.3">
      <c r="A555" t="s">
        <v>573</v>
      </c>
      <c r="B555" t="s">
        <v>6797</v>
      </c>
      <c r="C555" t="s">
        <v>7781</v>
      </c>
      <c r="D555">
        <v>41.325000000000003</v>
      </c>
      <c r="E555">
        <v>4.04</v>
      </c>
      <c r="F555" t="s">
        <v>12</v>
      </c>
      <c r="G555" t="s">
        <v>11</v>
      </c>
      <c r="H555" t="s">
        <v>25</v>
      </c>
      <c r="I555">
        <v>1</v>
      </c>
      <c r="J555" t="s">
        <v>11</v>
      </c>
      <c r="K555" t="s">
        <v>13</v>
      </c>
      <c r="L555" t="s">
        <v>20</v>
      </c>
      <c r="M555" s="1">
        <v>35668</v>
      </c>
      <c r="N555">
        <v>25</v>
      </c>
      <c r="O555">
        <v>17878.900000000001</v>
      </c>
      <c r="P555" t="s">
        <v>2366</v>
      </c>
      <c r="Q555" t="s">
        <v>2362</v>
      </c>
      <c r="R555" t="s">
        <v>2581</v>
      </c>
    </row>
    <row r="556" spans="1:18" x14ac:dyDescent="0.3">
      <c r="A556" t="s">
        <v>574</v>
      </c>
      <c r="B556" t="s">
        <v>6800</v>
      </c>
      <c r="C556" t="s">
        <v>7783</v>
      </c>
      <c r="D556">
        <v>51.65</v>
      </c>
      <c r="E556">
        <v>5.3</v>
      </c>
      <c r="F556" t="s">
        <v>12</v>
      </c>
      <c r="G556" t="s">
        <v>11</v>
      </c>
      <c r="H556" t="s">
        <v>11</v>
      </c>
      <c r="I556">
        <v>0</v>
      </c>
      <c r="J556" t="s">
        <v>11</v>
      </c>
      <c r="K556" t="s">
        <v>13</v>
      </c>
      <c r="L556" t="s">
        <v>20</v>
      </c>
      <c r="M556" s="1">
        <v>28106</v>
      </c>
      <c r="N556">
        <v>46</v>
      </c>
      <c r="O556">
        <v>17862.919999999998</v>
      </c>
      <c r="P556" t="s">
        <v>2366</v>
      </c>
      <c r="Q556" t="s">
        <v>2362</v>
      </c>
      <c r="R556" t="s">
        <v>2371</v>
      </c>
    </row>
    <row r="557" spans="1:18" x14ac:dyDescent="0.3">
      <c r="A557" t="s">
        <v>575</v>
      </c>
      <c r="B557" t="s">
        <v>6800</v>
      </c>
      <c r="C557" t="s">
        <v>7784</v>
      </c>
      <c r="D557">
        <v>44.52</v>
      </c>
      <c r="E557">
        <v>8.64</v>
      </c>
      <c r="F557" t="s">
        <v>12</v>
      </c>
      <c r="G557" t="s">
        <v>11</v>
      </c>
      <c r="H557" t="s">
        <v>25</v>
      </c>
      <c r="I557">
        <v>1</v>
      </c>
      <c r="J557" t="s">
        <v>11</v>
      </c>
      <c r="K557" t="s">
        <v>13</v>
      </c>
      <c r="L557" t="s">
        <v>14</v>
      </c>
      <c r="M557" s="1">
        <v>23353</v>
      </c>
      <c r="N557">
        <v>59</v>
      </c>
      <c r="O557">
        <v>17832.599999999999</v>
      </c>
      <c r="P557" t="s">
        <v>2366</v>
      </c>
      <c r="Q557" t="s">
        <v>2362</v>
      </c>
      <c r="R557" t="s">
        <v>2371</v>
      </c>
    </row>
    <row r="558" spans="1:18" x14ac:dyDescent="0.3">
      <c r="A558" t="s">
        <v>576</v>
      </c>
      <c r="B558" t="s">
        <v>6797</v>
      </c>
      <c r="C558" t="s">
        <v>7786</v>
      </c>
      <c r="D558">
        <v>53.29</v>
      </c>
      <c r="E558">
        <v>4.03</v>
      </c>
      <c r="F558" t="s">
        <v>11</v>
      </c>
      <c r="G558" t="s">
        <v>11</v>
      </c>
      <c r="H558" t="s">
        <v>25</v>
      </c>
      <c r="I558">
        <v>1</v>
      </c>
      <c r="J558" t="s">
        <v>11</v>
      </c>
      <c r="K558" t="s">
        <v>13</v>
      </c>
      <c r="L558" t="s">
        <v>20</v>
      </c>
      <c r="M558" s="1">
        <v>29138</v>
      </c>
      <c r="N558">
        <v>43</v>
      </c>
      <c r="O558">
        <v>17779.939999999999</v>
      </c>
      <c r="P558" t="s">
        <v>2366</v>
      </c>
      <c r="Q558" t="s">
        <v>2362</v>
      </c>
      <c r="R558" t="s">
        <v>2371</v>
      </c>
    </row>
    <row r="559" spans="1:18" x14ac:dyDescent="0.3">
      <c r="A559" t="s">
        <v>577</v>
      </c>
      <c r="B559" t="s">
        <v>6800</v>
      </c>
      <c r="C559" t="s">
        <v>7788</v>
      </c>
      <c r="D559">
        <v>46.63</v>
      </c>
      <c r="E559">
        <v>4.26</v>
      </c>
      <c r="F559" t="s">
        <v>12</v>
      </c>
      <c r="G559" t="s">
        <v>11</v>
      </c>
      <c r="H559" t="s">
        <v>11</v>
      </c>
      <c r="I559">
        <v>2</v>
      </c>
      <c r="J559" t="s">
        <v>11</v>
      </c>
      <c r="K559" t="s">
        <v>13</v>
      </c>
      <c r="L559" t="s">
        <v>20</v>
      </c>
      <c r="M559" s="1">
        <v>24279</v>
      </c>
      <c r="N559">
        <v>56</v>
      </c>
      <c r="O559">
        <v>17777.73</v>
      </c>
      <c r="P559" t="s">
        <v>2366</v>
      </c>
      <c r="Q559" t="s">
        <v>2363</v>
      </c>
      <c r="R559" t="s">
        <v>2371</v>
      </c>
    </row>
    <row r="560" spans="1:18" x14ac:dyDescent="0.3">
      <c r="A560" t="s">
        <v>578</v>
      </c>
      <c r="B560" t="s">
        <v>6797</v>
      </c>
      <c r="C560" t="s">
        <v>7789</v>
      </c>
      <c r="D560">
        <v>28.88</v>
      </c>
      <c r="E560">
        <v>5.35</v>
      </c>
      <c r="F560" t="s">
        <v>11</v>
      </c>
      <c r="G560" t="s">
        <v>11</v>
      </c>
      <c r="H560" t="s">
        <v>25</v>
      </c>
      <c r="I560">
        <v>1</v>
      </c>
      <c r="J560" t="s">
        <v>12</v>
      </c>
      <c r="K560" t="s">
        <v>167</v>
      </c>
      <c r="L560" t="s">
        <v>20</v>
      </c>
      <c r="M560" s="1">
        <v>37816</v>
      </c>
      <c r="N560">
        <v>19</v>
      </c>
      <c r="O560">
        <v>17748.509999999998</v>
      </c>
      <c r="P560" t="s">
        <v>2366</v>
      </c>
      <c r="Q560" t="s">
        <v>2366</v>
      </c>
      <c r="R560" t="s">
        <v>2371</v>
      </c>
    </row>
    <row r="561" spans="1:18" x14ac:dyDescent="0.3">
      <c r="A561" t="s">
        <v>579</v>
      </c>
      <c r="B561" t="s">
        <v>6800</v>
      </c>
      <c r="C561" t="s">
        <v>7791</v>
      </c>
      <c r="D561">
        <v>23.98</v>
      </c>
      <c r="E561">
        <v>4.9000000000000004</v>
      </c>
      <c r="F561" t="s">
        <v>11</v>
      </c>
      <c r="G561" t="s">
        <v>11</v>
      </c>
      <c r="H561" t="s">
        <v>11</v>
      </c>
      <c r="I561">
        <v>0</v>
      </c>
      <c r="J561" t="s">
        <v>11</v>
      </c>
      <c r="K561" t="s">
        <v>241</v>
      </c>
      <c r="L561" t="s">
        <v>20</v>
      </c>
      <c r="M561" s="1">
        <v>34516</v>
      </c>
      <c r="N561">
        <v>28</v>
      </c>
      <c r="O561">
        <v>17663.14</v>
      </c>
      <c r="P561" t="s">
        <v>2366</v>
      </c>
      <c r="Q561" t="s">
        <v>2363</v>
      </c>
      <c r="R561" t="s">
        <v>2364</v>
      </c>
    </row>
    <row r="562" spans="1:18" x14ac:dyDescent="0.3">
      <c r="A562" t="s">
        <v>580</v>
      </c>
      <c r="B562" t="s">
        <v>6797</v>
      </c>
      <c r="C562" t="s">
        <v>7793</v>
      </c>
      <c r="D562">
        <v>23.65</v>
      </c>
      <c r="E562">
        <v>4.5</v>
      </c>
      <c r="F562" t="s">
        <v>11</v>
      </c>
      <c r="G562" t="s">
        <v>11</v>
      </c>
      <c r="H562" t="s">
        <v>11</v>
      </c>
      <c r="I562">
        <v>0</v>
      </c>
      <c r="J562" t="s">
        <v>11</v>
      </c>
      <c r="K562" t="s">
        <v>241</v>
      </c>
      <c r="L562" t="s">
        <v>20</v>
      </c>
      <c r="M562" s="1">
        <v>33171</v>
      </c>
      <c r="N562">
        <v>32</v>
      </c>
      <c r="O562">
        <v>17626.240000000002</v>
      </c>
      <c r="P562" t="s">
        <v>2366</v>
      </c>
      <c r="Q562" t="s">
        <v>2363</v>
      </c>
      <c r="R562" t="s">
        <v>2364</v>
      </c>
    </row>
    <row r="563" spans="1:18" x14ac:dyDescent="0.3">
      <c r="A563" t="s">
        <v>581</v>
      </c>
      <c r="B563" t="s">
        <v>6800</v>
      </c>
      <c r="C563" t="s">
        <v>7795</v>
      </c>
      <c r="D563">
        <v>49.09</v>
      </c>
      <c r="E563">
        <v>8.3800000000000008</v>
      </c>
      <c r="F563" t="s">
        <v>12</v>
      </c>
      <c r="G563" t="s">
        <v>11</v>
      </c>
      <c r="H563" t="s">
        <v>11</v>
      </c>
      <c r="I563">
        <v>2</v>
      </c>
      <c r="J563" t="s">
        <v>11</v>
      </c>
      <c r="K563" t="s">
        <v>13</v>
      </c>
      <c r="L563" t="s">
        <v>14</v>
      </c>
      <c r="M563" s="1">
        <v>25775</v>
      </c>
      <c r="N563">
        <v>52</v>
      </c>
      <c r="O563">
        <v>17584.72</v>
      </c>
      <c r="P563" t="s">
        <v>2366</v>
      </c>
      <c r="Q563" t="s">
        <v>2363</v>
      </c>
      <c r="R563" t="s">
        <v>2371</v>
      </c>
    </row>
    <row r="564" spans="1:18" x14ac:dyDescent="0.3">
      <c r="A564" t="s">
        <v>582</v>
      </c>
      <c r="B564" t="s">
        <v>6800</v>
      </c>
      <c r="C564" t="s">
        <v>7797</v>
      </c>
      <c r="D564">
        <v>28.024999999999999</v>
      </c>
      <c r="E564">
        <v>7.03</v>
      </c>
      <c r="F564" t="s">
        <v>11</v>
      </c>
      <c r="G564" t="s">
        <v>11</v>
      </c>
      <c r="H564" t="s">
        <v>11</v>
      </c>
      <c r="I564">
        <v>0</v>
      </c>
      <c r="J564" t="s">
        <v>12</v>
      </c>
      <c r="K564" t="s">
        <v>167</v>
      </c>
      <c r="L564" t="s">
        <v>14</v>
      </c>
      <c r="M564" s="1">
        <v>37493</v>
      </c>
      <c r="N564">
        <v>20</v>
      </c>
      <c r="O564">
        <v>17560.38</v>
      </c>
      <c r="P564" t="s">
        <v>2366</v>
      </c>
      <c r="Q564" t="s">
        <v>2366</v>
      </c>
      <c r="R564" t="s">
        <v>2371</v>
      </c>
    </row>
    <row r="565" spans="1:18" x14ac:dyDescent="0.3">
      <c r="A565" t="s">
        <v>583</v>
      </c>
      <c r="B565" t="s">
        <v>6797</v>
      </c>
      <c r="C565" t="s">
        <v>7799</v>
      </c>
      <c r="D565">
        <v>43.32</v>
      </c>
      <c r="E565">
        <v>8.75</v>
      </c>
      <c r="F565" t="s">
        <v>12</v>
      </c>
      <c r="G565" t="s">
        <v>11</v>
      </c>
      <c r="H565" t="s">
        <v>25</v>
      </c>
      <c r="I565">
        <v>1</v>
      </c>
      <c r="J565" t="s">
        <v>11</v>
      </c>
      <c r="K565" t="s">
        <v>13</v>
      </c>
      <c r="L565" t="s">
        <v>14</v>
      </c>
      <c r="M565" s="1">
        <v>23331</v>
      </c>
      <c r="N565">
        <v>59</v>
      </c>
      <c r="O565">
        <v>17556.88</v>
      </c>
      <c r="P565" t="s">
        <v>2366</v>
      </c>
      <c r="Q565" t="s">
        <v>2362</v>
      </c>
      <c r="R565" t="s">
        <v>2371</v>
      </c>
    </row>
    <row r="566" spans="1:18" x14ac:dyDescent="0.3">
      <c r="A566" t="s">
        <v>584</v>
      </c>
      <c r="B566" t="s">
        <v>7674</v>
      </c>
      <c r="C566" t="s">
        <v>7801</v>
      </c>
      <c r="D566">
        <v>45.92</v>
      </c>
      <c r="E566">
        <v>9.51</v>
      </c>
      <c r="F566" t="s">
        <v>11</v>
      </c>
      <c r="G566" t="s">
        <v>11</v>
      </c>
      <c r="H566" t="s">
        <v>11</v>
      </c>
      <c r="I566">
        <v>0</v>
      </c>
      <c r="J566" t="s">
        <v>11</v>
      </c>
      <c r="K566" t="s">
        <v>13</v>
      </c>
      <c r="L566" t="s">
        <v>14</v>
      </c>
      <c r="M566" s="1">
        <v>25031</v>
      </c>
      <c r="N566">
        <v>54</v>
      </c>
      <c r="O566">
        <v>17507.47</v>
      </c>
      <c r="P566" t="s">
        <v>2366</v>
      </c>
      <c r="Q566" t="s">
        <v>2366</v>
      </c>
      <c r="R566" t="s">
        <v>2849</v>
      </c>
    </row>
    <row r="567" spans="1:18" x14ac:dyDescent="0.3">
      <c r="A567" t="s">
        <v>585</v>
      </c>
      <c r="B567" t="s">
        <v>6800</v>
      </c>
      <c r="C567" t="s">
        <v>7802</v>
      </c>
      <c r="D567">
        <v>44.03</v>
      </c>
      <c r="E567">
        <v>9.36</v>
      </c>
      <c r="F567" t="s">
        <v>11</v>
      </c>
      <c r="G567" t="s">
        <v>11</v>
      </c>
      <c r="H567" t="s">
        <v>11</v>
      </c>
      <c r="I567">
        <v>0</v>
      </c>
      <c r="J567" t="s">
        <v>11</v>
      </c>
      <c r="K567" t="s">
        <v>13</v>
      </c>
      <c r="L567" t="s">
        <v>14</v>
      </c>
      <c r="M567" s="1">
        <v>23909</v>
      </c>
      <c r="N567">
        <v>57</v>
      </c>
      <c r="O567">
        <v>17505.650000000001</v>
      </c>
      <c r="P567" t="s">
        <v>2366</v>
      </c>
      <c r="Q567" t="s">
        <v>2362</v>
      </c>
      <c r="R567" t="s">
        <v>2583</v>
      </c>
    </row>
    <row r="568" spans="1:18" x14ac:dyDescent="0.3">
      <c r="A568" t="s">
        <v>586</v>
      </c>
      <c r="B568" t="s">
        <v>6797</v>
      </c>
      <c r="C568" t="s">
        <v>7804</v>
      </c>
      <c r="D568">
        <v>24.6</v>
      </c>
      <c r="E568">
        <v>4.8099999999999996</v>
      </c>
      <c r="F568" t="s">
        <v>11</v>
      </c>
      <c r="G568" t="s">
        <v>11</v>
      </c>
      <c r="H568" t="s">
        <v>11</v>
      </c>
      <c r="I568">
        <v>0</v>
      </c>
      <c r="J568" t="s">
        <v>12</v>
      </c>
      <c r="K568" t="s">
        <v>241</v>
      </c>
      <c r="L568" t="s">
        <v>20</v>
      </c>
      <c r="M568" s="1">
        <v>33236</v>
      </c>
      <c r="N568">
        <v>32</v>
      </c>
      <c r="O568">
        <v>17496.310000000001</v>
      </c>
      <c r="P568" t="s">
        <v>2366</v>
      </c>
      <c r="Q568" t="s">
        <v>2362</v>
      </c>
      <c r="R568" t="s">
        <v>2386</v>
      </c>
    </row>
    <row r="569" spans="1:18" x14ac:dyDescent="0.3">
      <c r="A569" t="s">
        <v>587</v>
      </c>
      <c r="B569" t="s">
        <v>6797</v>
      </c>
      <c r="C569" t="s">
        <v>7806</v>
      </c>
      <c r="D569">
        <v>49.15</v>
      </c>
      <c r="E569">
        <v>8.08</v>
      </c>
      <c r="F569" t="s">
        <v>11</v>
      </c>
      <c r="G569" t="s">
        <v>11</v>
      </c>
      <c r="H569" t="s">
        <v>11</v>
      </c>
      <c r="I569">
        <v>0</v>
      </c>
      <c r="J569" t="s">
        <v>11</v>
      </c>
      <c r="K569" t="s">
        <v>13</v>
      </c>
      <c r="L569" t="s">
        <v>14</v>
      </c>
      <c r="M569" s="1">
        <v>26092</v>
      </c>
      <c r="N569">
        <v>52</v>
      </c>
      <c r="O569">
        <v>17479.53</v>
      </c>
      <c r="P569" t="s">
        <v>2366</v>
      </c>
      <c r="Q569" t="s">
        <v>2366</v>
      </c>
      <c r="R569" t="s">
        <v>2371</v>
      </c>
    </row>
    <row r="570" spans="1:18" x14ac:dyDescent="0.3">
      <c r="A570" t="s">
        <v>588</v>
      </c>
      <c r="B570" t="s">
        <v>6797</v>
      </c>
      <c r="C570" t="s">
        <v>7808</v>
      </c>
      <c r="D570">
        <v>28.31</v>
      </c>
      <c r="E570">
        <v>6.29</v>
      </c>
      <c r="F570" t="s">
        <v>11</v>
      </c>
      <c r="G570" t="s">
        <v>11</v>
      </c>
      <c r="H570" t="s">
        <v>25</v>
      </c>
      <c r="I570">
        <v>1</v>
      </c>
      <c r="J570" t="s">
        <v>12</v>
      </c>
      <c r="K570" t="s">
        <v>167</v>
      </c>
      <c r="L570" t="s">
        <v>16</v>
      </c>
      <c r="M570" s="1">
        <v>37927</v>
      </c>
      <c r="N570">
        <v>19</v>
      </c>
      <c r="O570">
        <v>17468.98</v>
      </c>
      <c r="P570" t="s">
        <v>2362</v>
      </c>
      <c r="Q570" t="s">
        <v>2366</v>
      </c>
      <c r="R570" t="s">
        <v>2371</v>
      </c>
    </row>
    <row r="571" spans="1:18" x14ac:dyDescent="0.3">
      <c r="A571" t="s">
        <v>589</v>
      </c>
      <c r="B571" t="s">
        <v>6800</v>
      </c>
      <c r="C571" t="s">
        <v>7810</v>
      </c>
      <c r="D571">
        <v>22.99</v>
      </c>
      <c r="E571">
        <v>6.29</v>
      </c>
      <c r="F571" t="s">
        <v>11</v>
      </c>
      <c r="G571" t="s">
        <v>11</v>
      </c>
      <c r="H571" t="s">
        <v>11</v>
      </c>
      <c r="I571">
        <v>1</v>
      </c>
      <c r="J571" t="s">
        <v>12</v>
      </c>
      <c r="K571" t="s">
        <v>241</v>
      </c>
      <c r="L571" t="s">
        <v>16</v>
      </c>
      <c r="M571" s="1">
        <v>33895</v>
      </c>
      <c r="N571">
        <v>30</v>
      </c>
      <c r="O571">
        <v>17361.77</v>
      </c>
      <c r="P571" t="s">
        <v>2362</v>
      </c>
      <c r="Q571" t="s">
        <v>2366</v>
      </c>
      <c r="R571" t="s">
        <v>2371</v>
      </c>
    </row>
    <row r="572" spans="1:18" x14ac:dyDescent="0.3">
      <c r="A572" t="s">
        <v>590</v>
      </c>
      <c r="B572" t="s">
        <v>6800</v>
      </c>
      <c r="C572" t="s">
        <v>7812</v>
      </c>
      <c r="D572">
        <v>29.07</v>
      </c>
      <c r="E572">
        <v>5.12</v>
      </c>
      <c r="F572" t="s">
        <v>11</v>
      </c>
      <c r="G572" t="s">
        <v>11</v>
      </c>
      <c r="H572" t="s">
        <v>25</v>
      </c>
      <c r="I572">
        <v>1</v>
      </c>
      <c r="J572" t="s">
        <v>12</v>
      </c>
      <c r="K572" t="s">
        <v>167</v>
      </c>
      <c r="L572" t="s">
        <v>20</v>
      </c>
      <c r="M572" s="1">
        <v>37926</v>
      </c>
      <c r="N572">
        <v>19</v>
      </c>
      <c r="O572">
        <v>17352.68</v>
      </c>
      <c r="P572" t="s">
        <v>2362</v>
      </c>
      <c r="Q572" t="s">
        <v>2363</v>
      </c>
      <c r="R572" t="s">
        <v>2371</v>
      </c>
    </row>
    <row r="573" spans="1:18" x14ac:dyDescent="0.3">
      <c r="A573" t="s">
        <v>591</v>
      </c>
      <c r="B573" t="s">
        <v>6800</v>
      </c>
      <c r="C573" t="s">
        <v>7814</v>
      </c>
      <c r="D573">
        <v>42.02</v>
      </c>
      <c r="E573">
        <v>9.9499999999999993</v>
      </c>
      <c r="F573" t="s">
        <v>12</v>
      </c>
      <c r="G573" t="s">
        <v>11</v>
      </c>
      <c r="H573" t="s">
        <v>25</v>
      </c>
      <c r="I573">
        <v>1</v>
      </c>
      <c r="J573" t="s">
        <v>11</v>
      </c>
      <c r="K573" t="s">
        <v>13</v>
      </c>
      <c r="L573" t="s">
        <v>14</v>
      </c>
      <c r="M573" s="1">
        <v>23204</v>
      </c>
      <c r="N573">
        <v>59</v>
      </c>
      <c r="O573">
        <v>17337.580000000002</v>
      </c>
      <c r="P573" t="s">
        <v>2362</v>
      </c>
      <c r="Q573" t="s">
        <v>2363</v>
      </c>
      <c r="R573" t="s">
        <v>2583</v>
      </c>
    </row>
    <row r="574" spans="1:18" x14ac:dyDescent="0.3">
      <c r="A574" t="s">
        <v>592</v>
      </c>
      <c r="B574" t="s">
        <v>7674</v>
      </c>
      <c r="C574" t="s">
        <v>7815</v>
      </c>
      <c r="D574">
        <v>49.07</v>
      </c>
      <c r="E574">
        <v>9.08</v>
      </c>
      <c r="F574" t="s">
        <v>12</v>
      </c>
      <c r="G574" t="s">
        <v>11</v>
      </c>
      <c r="H574" t="s">
        <v>11</v>
      </c>
      <c r="I574">
        <v>1</v>
      </c>
      <c r="J574" t="s">
        <v>11</v>
      </c>
      <c r="K574" t="s">
        <v>13</v>
      </c>
      <c r="L574" t="s">
        <v>14</v>
      </c>
      <c r="M574" s="1">
        <v>27631</v>
      </c>
      <c r="N574">
        <v>47</v>
      </c>
      <c r="O574">
        <v>17253.43</v>
      </c>
      <c r="P574" t="s">
        <v>2362</v>
      </c>
      <c r="Q574" t="s">
        <v>2363</v>
      </c>
      <c r="R574" t="s">
        <v>2849</v>
      </c>
    </row>
    <row r="575" spans="1:18" x14ac:dyDescent="0.3">
      <c r="A575" t="s">
        <v>593</v>
      </c>
      <c r="B575" t="s">
        <v>6800</v>
      </c>
      <c r="C575" t="s">
        <v>7817</v>
      </c>
      <c r="D575">
        <v>19.8</v>
      </c>
      <c r="E575">
        <v>4.82</v>
      </c>
      <c r="F575" t="s">
        <v>11</v>
      </c>
      <c r="G575" t="s">
        <v>11</v>
      </c>
      <c r="H575" t="s">
        <v>11</v>
      </c>
      <c r="I575">
        <v>0</v>
      </c>
      <c r="J575" t="s">
        <v>12</v>
      </c>
      <c r="K575" t="s">
        <v>241</v>
      </c>
      <c r="L575" t="s">
        <v>20</v>
      </c>
      <c r="M575" s="1">
        <v>30246</v>
      </c>
      <c r="N575">
        <v>40</v>
      </c>
      <c r="O575">
        <v>17179.52</v>
      </c>
      <c r="P575" t="s">
        <v>2362</v>
      </c>
      <c r="Q575" t="s">
        <v>2366</v>
      </c>
      <c r="R575" t="s">
        <v>2364</v>
      </c>
    </row>
    <row r="576" spans="1:18" x14ac:dyDescent="0.3">
      <c r="A576" t="s">
        <v>594</v>
      </c>
      <c r="B576" t="s">
        <v>6800</v>
      </c>
      <c r="C576" t="s">
        <v>7819</v>
      </c>
      <c r="D576">
        <v>27.36</v>
      </c>
      <c r="E576">
        <v>4.6500000000000004</v>
      </c>
      <c r="F576" t="s">
        <v>11</v>
      </c>
      <c r="G576" t="s">
        <v>12</v>
      </c>
      <c r="H576" t="s">
        <v>11</v>
      </c>
      <c r="I576">
        <v>1</v>
      </c>
      <c r="J576" t="s">
        <v>12</v>
      </c>
      <c r="K576" t="s">
        <v>167</v>
      </c>
      <c r="L576" t="s">
        <v>20</v>
      </c>
      <c r="M576" s="1">
        <v>38217</v>
      </c>
      <c r="N576">
        <v>18</v>
      </c>
      <c r="O576">
        <v>17178.68</v>
      </c>
      <c r="P576" t="s">
        <v>2362</v>
      </c>
      <c r="Q576" t="s">
        <v>2362</v>
      </c>
      <c r="R576" t="s">
        <v>2506</v>
      </c>
    </row>
    <row r="577" spans="1:18" x14ac:dyDescent="0.3">
      <c r="A577" t="s">
        <v>595</v>
      </c>
      <c r="B577" t="s">
        <v>6797</v>
      </c>
      <c r="C577" t="s">
        <v>7821</v>
      </c>
      <c r="D577">
        <v>42.95</v>
      </c>
      <c r="E577">
        <v>5.16</v>
      </c>
      <c r="F577" t="s">
        <v>12</v>
      </c>
      <c r="G577" t="s">
        <v>11</v>
      </c>
      <c r="H577" t="s">
        <v>11</v>
      </c>
      <c r="I577">
        <v>1</v>
      </c>
      <c r="J577" t="s">
        <v>11</v>
      </c>
      <c r="K577" t="s">
        <v>13</v>
      </c>
      <c r="L577" t="s">
        <v>20</v>
      </c>
      <c r="M577" s="1">
        <v>23535</v>
      </c>
      <c r="N577">
        <v>59</v>
      </c>
      <c r="O577">
        <v>17174.52</v>
      </c>
      <c r="P577" t="s">
        <v>2362</v>
      </c>
      <c r="Q577" t="s">
        <v>2362</v>
      </c>
      <c r="R577" t="s">
        <v>2371</v>
      </c>
    </row>
    <row r="578" spans="1:18" x14ac:dyDescent="0.3">
      <c r="A578" t="s">
        <v>596</v>
      </c>
      <c r="B578" t="s">
        <v>7674</v>
      </c>
      <c r="C578" t="s">
        <v>7823</v>
      </c>
      <c r="D578">
        <v>42.66</v>
      </c>
      <c r="E578">
        <v>10.44</v>
      </c>
      <c r="F578" t="s">
        <v>11</v>
      </c>
      <c r="G578" t="s">
        <v>11</v>
      </c>
      <c r="H578" t="s">
        <v>11</v>
      </c>
      <c r="I578">
        <v>0</v>
      </c>
      <c r="J578" t="s">
        <v>11</v>
      </c>
      <c r="K578" t="s">
        <v>13</v>
      </c>
      <c r="L578" t="s">
        <v>14</v>
      </c>
      <c r="M578" s="1">
        <v>24001</v>
      </c>
      <c r="N578">
        <v>57</v>
      </c>
      <c r="O578">
        <v>17172.27</v>
      </c>
      <c r="P578" t="s">
        <v>2362</v>
      </c>
      <c r="Q578" t="s">
        <v>2362</v>
      </c>
      <c r="R578" t="s">
        <v>2849</v>
      </c>
    </row>
    <row r="579" spans="1:18" x14ac:dyDescent="0.3">
      <c r="A579" t="s">
        <v>597</v>
      </c>
      <c r="B579" t="s">
        <v>6800</v>
      </c>
      <c r="C579" t="s">
        <v>7824</v>
      </c>
      <c r="D579">
        <v>33.630000000000003</v>
      </c>
      <c r="E579">
        <v>5.69</v>
      </c>
      <c r="F579" t="s">
        <v>11</v>
      </c>
      <c r="G579" t="s">
        <v>11</v>
      </c>
      <c r="H579" t="s">
        <v>11</v>
      </c>
      <c r="I579">
        <v>1</v>
      </c>
      <c r="J579" t="s">
        <v>11</v>
      </c>
      <c r="K579" t="s">
        <v>13</v>
      </c>
      <c r="L579" t="s">
        <v>20</v>
      </c>
      <c r="M579" s="1">
        <v>35949</v>
      </c>
      <c r="N579">
        <v>25</v>
      </c>
      <c r="O579">
        <v>17128.43</v>
      </c>
      <c r="P579" t="s">
        <v>2362</v>
      </c>
      <c r="Q579" t="s">
        <v>2363</v>
      </c>
      <c r="R579" t="s">
        <v>2508</v>
      </c>
    </row>
    <row r="580" spans="1:18" x14ac:dyDescent="0.3">
      <c r="A580" t="s">
        <v>598</v>
      </c>
      <c r="B580" t="s">
        <v>6797</v>
      </c>
      <c r="C580" t="s">
        <v>7826</v>
      </c>
      <c r="D580">
        <v>26.84</v>
      </c>
      <c r="E580">
        <v>6.5</v>
      </c>
      <c r="F580" t="s">
        <v>11</v>
      </c>
      <c r="G580" t="s">
        <v>11</v>
      </c>
      <c r="H580" t="s">
        <v>11</v>
      </c>
      <c r="I580">
        <v>0</v>
      </c>
      <c r="J580" t="s">
        <v>12</v>
      </c>
      <c r="K580" t="s">
        <v>167</v>
      </c>
      <c r="L580" t="s">
        <v>14</v>
      </c>
      <c r="M580" s="1">
        <v>37435</v>
      </c>
      <c r="N580">
        <v>20</v>
      </c>
      <c r="O580">
        <v>17085.27</v>
      </c>
      <c r="P580" t="s">
        <v>2362</v>
      </c>
      <c r="Q580" t="s">
        <v>2363</v>
      </c>
      <c r="R580" t="s">
        <v>2364</v>
      </c>
    </row>
    <row r="581" spans="1:18" x14ac:dyDescent="0.3">
      <c r="A581" t="s">
        <v>599</v>
      </c>
      <c r="B581" t="s">
        <v>6797</v>
      </c>
      <c r="C581" t="s">
        <v>7828</v>
      </c>
      <c r="D581">
        <v>28.3</v>
      </c>
      <c r="E581">
        <v>5.73</v>
      </c>
      <c r="F581" t="s">
        <v>11</v>
      </c>
      <c r="G581" t="s">
        <v>11</v>
      </c>
      <c r="H581" t="s">
        <v>25</v>
      </c>
      <c r="I581">
        <v>1</v>
      </c>
      <c r="J581" t="s">
        <v>12</v>
      </c>
      <c r="K581" t="s">
        <v>167</v>
      </c>
      <c r="L581" t="s">
        <v>16</v>
      </c>
      <c r="M581" s="1">
        <v>37981</v>
      </c>
      <c r="N581">
        <v>19</v>
      </c>
      <c r="O581">
        <v>17081.080000000002</v>
      </c>
      <c r="P581" t="s">
        <v>2362</v>
      </c>
      <c r="Q581" t="s">
        <v>2362</v>
      </c>
      <c r="R581" t="s">
        <v>2386</v>
      </c>
    </row>
    <row r="582" spans="1:18" x14ac:dyDescent="0.3">
      <c r="A582" t="s">
        <v>600</v>
      </c>
      <c r="B582" t="s">
        <v>6800</v>
      </c>
      <c r="C582" t="s">
        <v>7830</v>
      </c>
      <c r="D582">
        <v>27.06</v>
      </c>
      <c r="E582">
        <v>5.74</v>
      </c>
      <c r="F582" t="s">
        <v>12</v>
      </c>
      <c r="G582" t="s">
        <v>11</v>
      </c>
      <c r="H582" t="s">
        <v>11</v>
      </c>
      <c r="I582">
        <v>0</v>
      </c>
      <c r="J582" t="s">
        <v>12</v>
      </c>
      <c r="K582" t="s">
        <v>167</v>
      </c>
      <c r="L582" t="s">
        <v>16</v>
      </c>
      <c r="M582" s="1">
        <v>35226</v>
      </c>
      <c r="N582">
        <v>26</v>
      </c>
      <c r="O582">
        <v>17043.34</v>
      </c>
      <c r="P582" t="s">
        <v>2362</v>
      </c>
      <c r="Q582" t="s">
        <v>2363</v>
      </c>
      <c r="R582" t="s">
        <v>2364</v>
      </c>
    </row>
    <row r="583" spans="1:18" x14ac:dyDescent="0.3">
      <c r="A583" t="s">
        <v>601</v>
      </c>
      <c r="B583" t="s">
        <v>6800</v>
      </c>
      <c r="C583" t="s">
        <v>7832</v>
      </c>
      <c r="D583">
        <v>47.13</v>
      </c>
      <c r="E583">
        <v>8.6999999999999993</v>
      </c>
      <c r="F583" t="s">
        <v>11</v>
      </c>
      <c r="G583" t="s">
        <v>11</v>
      </c>
      <c r="H583" t="s">
        <v>11</v>
      </c>
      <c r="I583">
        <v>0</v>
      </c>
      <c r="J583" t="s">
        <v>11</v>
      </c>
      <c r="K583" t="s">
        <v>13</v>
      </c>
      <c r="L583" t="s">
        <v>14</v>
      </c>
      <c r="M583" s="1">
        <v>26167</v>
      </c>
      <c r="N583">
        <v>51</v>
      </c>
      <c r="O583">
        <v>17016.009999999998</v>
      </c>
      <c r="P583" t="s">
        <v>2362</v>
      </c>
      <c r="Q583" t="s">
        <v>2362</v>
      </c>
      <c r="R583" t="s">
        <v>2583</v>
      </c>
    </row>
    <row r="584" spans="1:18" x14ac:dyDescent="0.3">
      <c r="A584" t="s">
        <v>602</v>
      </c>
      <c r="B584" t="s">
        <v>6797</v>
      </c>
      <c r="C584" t="s">
        <v>7833</v>
      </c>
      <c r="D584">
        <v>51.72</v>
      </c>
      <c r="E584">
        <v>5.09</v>
      </c>
      <c r="F584" t="s">
        <v>11</v>
      </c>
      <c r="G584" t="s">
        <v>11</v>
      </c>
      <c r="H584" t="s">
        <v>11</v>
      </c>
      <c r="I584">
        <v>0</v>
      </c>
      <c r="J584" t="s">
        <v>11</v>
      </c>
      <c r="K584" t="s">
        <v>13</v>
      </c>
      <c r="L584" t="s">
        <v>20</v>
      </c>
      <c r="M584" s="1">
        <v>29418</v>
      </c>
      <c r="N584">
        <v>42</v>
      </c>
      <c r="O584">
        <v>16990.55</v>
      </c>
      <c r="P584" t="s">
        <v>2362</v>
      </c>
      <c r="Q584" t="s">
        <v>2363</v>
      </c>
      <c r="R584" t="s">
        <v>2371</v>
      </c>
    </row>
    <row r="585" spans="1:18" x14ac:dyDescent="0.3">
      <c r="A585" t="s">
        <v>603</v>
      </c>
      <c r="B585" t="s">
        <v>6800</v>
      </c>
      <c r="C585" t="s">
        <v>7835</v>
      </c>
      <c r="D585">
        <v>48.59</v>
      </c>
      <c r="E585">
        <v>5.57</v>
      </c>
      <c r="F585" t="s">
        <v>11</v>
      </c>
      <c r="G585" t="s">
        <v>11</v>
      </c>
      <c r="H585" t="s">
        <v>11</v>
      </c>
      <c r="I585">
        <v>0</v>
      </c>
      <c r="J585" t="s">
        <v>11</v>
      </c>
      <c r="K585" t="s">
        <v>13</v>
      </c>
      <c r="L585" t="s">
        <v>20</v>
      </c>
      <c r="M585" s="1">
        <v>28362</v>
      </c>
      <c r="N585">
        <v>45</v>
      </c>
      <c r="O585">
        <v>16921.09</v>
      </c>
      <c r="P585" t="s">
        <v>2362</v>
      </c>
      <c r="Q585" t="s">
        <v>2363</v>
      </c>
      <c r="R585" t="s">
        <v>2583</v>
      </c>
    </row>
    <row r="586" spans="1:18" x14ac:dyDescent="0.3">
      <c r="A586" t="s">
        <v>604</v>
      </c>
      <c r="B586" t="s">
        <v>6797</v>
      </c>
      <c r="C586" t="s">
        <v>7836</v>
      </c>
      <c r="D586">
        <v>45.18</v>
      </c>
      <c r="E586">
        <v>10.87</v>
      </c>
      <c r="F586" t="s">
        <v>11</v>
      </c>
      <c r="G586" t="s">
        <v>11</v>
      </c>
      <c r="H586" t="s">
        <v>11</v>
      </c>
      <c r="I586">
        <v>0</v>
      </c>
      <c r="J586" t="s">
        <v>11</v>
      </c>
      <c r="K586" t="s">
        <v>13</v>
      </c>
      <c r="L586" t="s">
        <v>14</v>
      </c>
      <c r="M586" s="1">
        <v>25132</v>
      </c>
      <c r="N586">
        <v>54</v>
      </c>
      <c r="O586">
        <v>16903.5</v>
      </c>
      <c r="P586" t="s">
        <v>2362</v>
      </c>
      <c r="Q586" t="s">
        <v>2363</v>
      </c>
      <c r="R586" t="s">
        <v>2371</v>
      </c>
    </row>
    <row r="587" spans="1:18" x14ac:dyDescent="0.3">
      <c r="A587" t="s">
        <v>605</v>
      </c>
      <c r="B587" t="s">
        <v>6797</v>
      </c>
      <c r="C587" t="s">
        <v>7838</v>
      </c>
      <c r="D587">
        <v>27.9</v>
      </c>
      <c r="E587">
        <v>6.02</v>
      </c>
      <c r="F587" t="s">
        <v>11</v>
      </c>
      <c r="G587" t="s">
        <v>11</v>
      </c>
      <c r="H587" t="s">
        <v>25</v>
      </c>
      <c r="I587">
        <v>1</v>
      </c>
      <c r="J587" t="s">
        <v>12</v>
      </c>
      <c r="K587" t="s">
        <v>167</v>
      </c>
      <c r="L587" t="s">
        <v>16</v>
      </c>
      <c r="M587" s="1">
        <v>37874</v>
      </c>
      <c r="N587">
        <v>19</v>
      </c>
      <c r="O587">
        <v>16884.919999999998</v>
      </c>
      <c r="P587" t="s">
        <v>2362</v>
      </c>
      <c r="Q587" t="s">
        <v>2362</v>
      </c>
      <c r="R587" t="s">
        <v>2386</v>
      </c>
    </row>
    <row r="588" spans="1:18" x14ac:dyDescent="0.3">
      <c r="A588" t="s">
        <v>606</v>
      </c>
      <c r="B588" t="s">
        <v>6797</v>
      </c>
      <c r="C588" t="s">
        <v>7839</v>
      </c>
      <c r="D588">
        <v>51.33</v>
      </c>
      <c r="E588">
        <v>7</v>
      </c>
      <c r="F588" t="s">
        <v>11</v>
      </c>
      <c r="G588" t="s">
        <v>11</v>
      </c>
      <c r="H588" t="s">
        <v>11</v>
      </c>
      <c r="I588">
        <v>0</v>
      </c>
      <c r="J588" t="s">
        <v>11</v>
      </c>
      <c r="K588" t="s">
        <v>13</v>
      </c>
      <c r="L588" t="s">
        <v>14</v>
      </c>
      <c r="M588" s="1">
        <v>27249</v>
      </c>
      <c r="N588">
        <v>48</v>
      </c>
      <c r="O588">
        <v>16841.32</v>
      </c>
      <c r="P588" t="s">
        <v>2362</v>
      </c>
      <c r="Q588" t="s">
        <v>2363</v>
      </c>
      <c r="R588" t="s">
        <v>2386</v>
      </c>
    </row>
    <row r="589" spans="1:18" x14ac:dyDescent="0.3">
      <c r="A589" t="s">
        <v>607</v>
      </c>
      <c r="B589" t="s">
        <v>6797</v>
      </c>
      <c r="C589" t="s">
        <v>7841</v>
      </c>
      <c r="D589">
        <v>30.59</v>
      </c>
      <c r="E589">
        <v>5.56</v>
      </c>
      <c r="F589" t="s">
        <v>12</v>
      </c>
      <c r="G589" t="s">
        <v>11</v>
      </c>
      <c r="H589" t="s">
        <v>11</v>
      </c>
      <c r="I589">
        <v>1</v>
      </c>
      <c r="J589" t="s">
        <v>11</v>
      </c>
      <c r="K589" t="s">
        <v>13</v>
      </c>
      <c r="L589" t="s">
        <v>20</v>
      </c>
      <c r="M589" s="1">
        <v>34991</v>
      </c>
      <c r="N589">
        <v>27</v>
      </c>
      <c r="O589">
        <v>16796.41</v>
      </c>
      <c r="P589" t="s">
        <v>2362</v>
      </c>
      <c r="Q589" t="s">
        <v>2363</v>
      </c>
      <c r="R589" t="s">
        <v>2581</v>
      </c>
    </row>
    <row r="590" spans="1:18" x14ac:dyDescent="0.3">
      <c r="A590" t="s">
        <v>608</v>
      </c>
      <c r="B590" t="s">
        <v>7674</v>
      </c>
      <c r="C590" t="s">
        <v>6950</v>
      </c>
      <c r="D590">
        <v>39.229999999999997</v>
      </c>
      <c r="E590">
        <v>8.4499999999999993</v>
      </c>
      <c r="F590" t="s">
        <v>11</v>
      </c>
      <c r="G590" t="s">
        <v>11</v>
      </c>
      <c r="H590" t="s">
        <v>11</v>
      </c>
      <c r="I590">
        <v>0</v>
      </c>
      <c r="J590" t="s">
        <v>11</v>
      </c>
      <c r="K590" t="s">
        <v>13</v>
      </c>
      <c r="L590" t="s">
        <v>14</v>
      </c>
      <c r="M590" s="1">
        <v>22856</v>
      </c>
      <c r="N590">
        <v>60</v>
      </c>
      <c r="O590">
        <v>16779.400000000001</v>
      </c>
      <c r="P590" t="s">
        <v>2362</v>
      </c>
      <c r="Q590" t="s">
        <v>2362</v>
      </c>
      <c r="R590" t="s">
        <v>2849</v>
      </c>
    </row>
    <row r="591" spans="1:18" x14ac:dyDescent="0.3">
      <c r="A591" t="s">
        <v>609</v>
      </c>
      <c r="B591" t="s">
        <v>6797</v>
      </c>
      <c r="C591" t="s">
        <v>7844</v>
      </c>
      <c r="D591">
        <v>19.094999999999999</v>
      </c>
      <c r="E591">
        <v>6.19</v>
      </c>
      <c r="F591" t="s">
        <v>11</v>
      </c>
      <c r="G591" t="s">
        <v>11</v>
      </c>
      <c r="H591" t="s">
        <v>11</v>
      </c>
      <c r="I591">
        <v>0</v>
      </c>
      <c r="J591" t="s">
        <v>12</v>
      </c>
      <c r="K591" t="s">
        <v>241</v>
      </c>
      <c r="L591" t="s">
        <v>16</v>
      </c>
      <c r="M591" s="1">
        <v>32774</v>
      </c>
      <c r="N591">
        <v>33</v>
      </c>
      <c r="O591">
        <v>16776.3</v>
      </c>
      <c r="P591" t="s">
        <v>2362</v>
      </c>
      <c r="Q591" t="s">
        <v>2362</v>
      </c>
      <c r="R591" t="s">
        <v>2581</v>
      </c>
    </row>
    <row r="592" spans="1:18" x14ac:dyDescent="0.3">
      <c r="A592" t="s">
        <v>610</v>
      </c>
      <c r="B592" t="s">
        <v>6800</v>
      </c>
      <c r="C592" t="s">
        <v>7846</v>
      </c>
      <c r="D592">
        <v>49.72</v>
      </c>
      <c r="E592">
        <v>7.71</v>
      </c>
      <c r="F592" t="s">
        <v>11</v>
      </c>
      <c r="G592" t="s">
        <v>11</v>
      </c>
      <c r="H592" t="s">
        <v>11</v>
      </c>
      <c r="I592">
        <v>0</v>
      </c>
      <c r="J592" t="s">
        <v>11</v>
      </c>
      <c r="K592" t="s">
        <v>13</v>
      </c>
      <c r="L592" t="s">
        <v>14</v>
      </c>
      <c r="M592" s="1">
        <v>27269</v>
      </c>
      <c r="N592">
        <v>48</v>
      </c>
      <c r="O592">
        <v>16770.990000000002</v>
      </c>
      <c r="P592" t="s">
        <v>2362</v>
      </c>
      <c r="Q592" t="s">
        <v>2366</v>
      </c>
      <c r="R592" t="s">
        <v>2371</v>
      </c>
    </row>
    <row r="593" spans="1:18" x14ac:dyDescent="0.3">
      <c r="A593" t="s">
        <v>611</v>
      </c>
      <c r="B593" t="s">
        <v>6797</v>
      </c>
      <c r="C593" t="s">
        <v>6928</v>
      </c>
      <c r="D593">
        <v>21.754999999999999</v>
      </c>
      <c r="E593">
        <v>4.63</v>
      </c>
      <c r="F593" t="s">
        <v>11</v>
      </c>
      <c r="G593" t="s">
        <v>11</v>
      </c>
      <c r="H593" t="s">
        <v>25</v>
      </c>
      <c r="I593">
        <v>1</v>
      </c>
      <c r="J593" t="s">
        <v>12</v>
      </c>
      <c r="K593" t="s">
        <v>241</v>
      </c>
      <c r="L593" t="s">
        <v>20</v>
      </c>
      <c r="M593" s="1">
        <v>34278</v>
      </c>
      <c r="N593">
        <v>29</v>
      </c>
      <c r="O593">
        <v>16657.72</v>
      </c>
      <c r="P593" t="s">
        <v>2362</v>
      </c>
      <c r="Q593" t="s">
        <v>2366</v>
      </c>
      <c r="R593" t="s">
        <v>2581</v>
      </c>
    </row>
    <row r="594" spans="1:18" x14ac:dyDescent="0.3">
      <c r="A594" t="s">
        <v>612</v>
      </c>
      <c r="B594" t="s">
        <v>6797</v>
      </c>
      <c r="C594" t="s">
        <v>7848</v>
      </c>
      <c r="D594">
        <v>48.39</v>
      </c>
      <c r="E594">
        <v>4.6100000000000003</v>
      </c>
      <c r="F594" t="s">
        <v>11</v>
      </c>
      <c r="G594" t="s">
        <v>11</v>
      </c>
      <c r="H594" t="s">
        <v>11</v>
      </c>
      <c r="I594">
        <v>0</v>
      </c>
      <c r="J594" t="s">
        <v>11</v>
      </c>
      <c r="K594" t="s">
        <v>13</v>
      </c>
      <c r="L594" t="s">
        <v>20</v>
      </c>
      <c r="M594" s="1">
        <v>28393</v>
      </c>
      <c r="N594">
        <v>45</v>
      </c>
      <c r="O594">
        <v>16631.61</v>
      </c>
      <c r="P594" t="s">
        <v>2362</v>
      </c>
      <c r="Q594" t="s">
        <v>2366</v>
      </c>
      <c r="R594" t="s">
        <v>2371</v>
      </c>
    </row>
    <row r="595" spans="1:18" x14ac:dyDescent="0.3">
      <c r="A595" t="s">
        <v>613</v>
      </c>
      <c r="B595" t="s">
        <v>7674</v>
      </c>
      <c r="C595" t="s">
        <v>7850</v>
      </c>
      <c r="D595">
        <v>47.15</v>
      </c>
      <c r="E595">
        <v>9.5299999999999994</v>
      </c>
      <c r="F595" t="s">
        <v>12</v>
      </c>
      <c r="G595" t="s">
        <v>11</v>
      </c>
      <c r="H595" t="s">
        <v>11</v>
      </c>
      <c r="I595">
        <v>1</v>
      </c>
      <c r="J595" t="s">
        <v>11</v>
      </c>
      <c r="K595" t="s">
        <v>13</v>
      </c>
      <c r="L595" t="s">
        <v>14</v>
      </c>
      <c r="M595" s="1">
        <v>27599</v>
      </c>
      <c r="N595">
        <v>47</v>
      </c>
      <c r="O595">
        <v>16602.18</v>
      </c>
      <c r="P595" t="s">
        <v>2362</v>
      </c>
      <c r="Q595" t="s">
        <v>2366</v>
      </c>
      <c r="R595" t="s">
        <v>2849</v>
      </c>
    </row>
    <row r="596" spans="1:18" x14ac:dyDescent="0.3">
      <c r="A596" t="s">
        <v>614</v>
      </c>
      <c r="B596" t="s">
        <v>6797</v>
      </c>
      <c r="C596" t="s">
        <v>7852</v>
      </c>
      <c r="D596">
        <v>47.59</v>
      </c>
      <c r="E596">
        <v>11.43</v>
      </c>
      <c r="F596" t="s">
        <v>12</v>
      </c>
      <c r="G596" t="s">
        <v>11</v>
      </c>
      <c r="H596" t="s">
        <v>11</v>
      </c>
      <c r="I596">
        <v>2</v>
      </c>
      <c r="J596" t="s">
        <v>11</v>
      </c>
      <c r="K596" t="s">
        <v>13</v>
      </c>
      <c r="L596" t="s">
        <v>14</v>
      </c>
      <c r="M596" s="1">
        <v>25759</v>
      </c>
      <c r="N596">
        <v>52</v>
      </c>
      <c r="O596">
        <v>16600.16</v>
      </c>
      <c r="P596" t="s">
        <v>2362</v>
      </c>
      <c r="Q596" t="s">
        <v>2362</v>
      </c>
      <c r="R596" t="s">
        <v>2386</v>
      </c>
    </row>
    <row r="597" spans="1:18" x14ac:dyDescent="0.3">
      <c r="A597" t="s">
        <v>615</v>
      </c>
      <c r="B597" t="s">
        <v>6800</v>
      </c>
      <c r="C597" t="s">
        <v>7854</v>
      </c>
      <c r="D597">
        <v>39.81</v>
      </c>
      <c r="E597">
        <v>7.65</v>
      </c>
      <c r="F597" t="s">
        <v>12</v>
      </c>
      <c r="G597" t="s">
        <v>11</v>
      </c>
      <c r="H597" t="s">
        <v>25</v>
      </c>
      <c r="I597">
        <v>1</v>
      </c>
      <c r="J597" t="s">
        <v>11</v>
      </c>
      <c r="K597" t="s">
        <v>13</v>
      </c>
      <c r="L597" t="s">
        <v>14</v>
      </c>
      <c r="M597" s="1">
        <v>23187</v>
      </c>
      <c r="N597">
        <v>59</v>
      </c>
      <c r="O597">
        <v>16587.96</v>
      </c>
      <c r="P597" t="s">
        <v>2362</v>
      </c>
      <c r="Q597" t="s">
        <v>2362</v>
      </c>
      <c r="R597" t="s">
        <v>2583</v>
      </c>
    </row>
    <row r="598" spans="1:18" x14ac:dyDescent="0.3">
      <c r="A598" t="s">
        <v>616</v>
      </c>
      <c r="B598" t="s">
        <v>6800</v>
      </c>
      <c r="C598" t="s">
        <v>7856</v>
      </c>
      <c r="D598">
        <v>31.02</v>
      </c>
      <c r="E598">
        <v>5.87</v>
      </c>
      <c r="F598" t="s">
        <v>12</v>
      </c>
      <c r="G598" t="s">
        <v>11</v>
      </c>
      <c r="H598" t="s">
        <v>11</v>
      </c>
      <c r="I598">
        <v>0</v>
      </c>
      <c r="J598" t="s">
        <v>11</v>
      </c>
      <c r="K598" t="s">
        <v>13</v>
      </c>
      <c r="L598" t="s">
        <v>16</v>
      </c>
      <c r="M598" s="1">
        <v>37067</v>
      </c>
      <c r="N598">
        <v>21</v>
      </c>
      <c r="O598">
        <v>16586.5</v>
      </c>
      <c r="P598" t="s">
        <v>2362</v>
      </c>
      <c r="Q598" t="s">
        <v>2366</v>
      </c>
      <c r="R598" t="s">
        <v>2364</v>
      </c>
    </row>
    <row r="599" spans="1:18" x14ac:dyDescent="0.3">
      <c r="A599" t="s">
        <v>617</v>
      </c>
      <c r="B599" t="s">
        <v>6797</v>
      </c>
      <c r="C599" t="s">
        <v>7858</v>
      </c>
      <c r="D599">
        <v>24.75</v>
      </c>
      <c r="E599">
        <v>4.3600000000000003</v>
      </c>
      <c r="F599" t="s">
        <v>12</v>
      </c>
      <c r="G599" t="s">
        <v>11</v>
      </c>
      <c r="H599" t="s">
        <v>11</v>
      </c>
      <c r="I599">
        <v>1</v>
      </c>
      <c r="J599" t="s">
        <v>12</v>
      </c>
      <c r="K599" t="s">
        <v>241</v>
      </c>
      <c r="L599" t="s">
        <v>20</v>
      </c>
      <c r="M599" s="1">
        <v>35056</v>
      </c>
      <c r="N599">
        <v>27</v>
      </c>
      <c r="O599">
        <v>16577.78</v>
      </c>
      <c r="P599" t="s">
        <v>2362</v>
      </c>
      <c r="Q599" t="s">
        <v>2366</v>
      </c>
      <c r="R599" t="s">
        <v>2364</v>
      </c>
    </row>
    <row r="600" spans="1:18" x14ac:dyDescent="0.3">
      <c r="A600" t="s">
        <v>618</v>
      </c>
      <c r="B600" t="s">
        <v>6797</v>
      </c>
      <c r="C600" t="s">
        <v>7860</v>
      </c>
      <c r="D600">
        <v>30.114999999999998</v>
      </c>
      <c r="E600">
        <v>10.119999999999999</v>
      </c>
      <c r="F600" t="s">
        <v>11</v>
      </c>
      <c r="G600" t="s">
        <v>11</v>
      </c>
      <c r="H600" t="s">
        <v>11</v>
      </c>
      <c r="I600">
        <v>3</v>
      </c>
      <c r="J600" t="s">
        <v>11</v>
      </c>
      <c r="K600" t="s">
        <v>13</v>
      </c>
      <c r="L600" t="s">
        <v>14</v>
      </c>
      <c r="M600" s="1">
        <v>21468</v>
      </c>
      <c r="N600">
        <v>64</v>
      </c>
      <c r="O600">
        <v>16455.71</v>
      </c>
      <c r="P600" t="s">
        <v>2362</v>
      </c>
      <c r="Q600" t="s">
        <v>2362</v>
      </c>
      <c r="R600" t="s">
        <v>2371</v>
      </c>
    </row>
    <row r="601" spans="1:18" x14ac:dyDescent="0.3">
      <c r="A601" t="s">
        <v>619</v>
      </c>
      <c r="B601" t="s">
        <v>6800</v>
      </c>
      <c r="C601" t="s">
        <v>7862</v>
      </c>
      <c r="D601">
        <v>26.03</v>
      </c>
      <c r="E601">
        <v>4.01</v>
      </c>
      <c r="F601" t="s">
        <v>11</v>
      </c>
      <c r="G601" t="s">
        <v>11</v>
      </c>
      <c r="H601" t="s">
        <v>25</v>
      </c>
      <c r="I601">
        <v>1</v>
      </c>
      <c r="J601" t="s">
        <v>12</v>
      </c>
      <c r="K601" t="s">
        <v>167</v>
      </c>
      <c r="L601" t="s">
        <v>20</v>
      </c>
      <c r="M601" s="1">
        <v>37975</v>
      </c>
      <c r="N601">
        <v>19</v>
      </c>
      <c r="O601">
        <v>16450.89</v>
      </c>
      <c r="P601" t="s">
        <v>2362</v>
      </c>
      <c r="Q601" t="s">
        <v>2366</v>
      </c>
      <c r="R601" t="s">
        <v>2371</v>
      </c>
    </row>
    <row r="602" spans="1:18" x14ac:dyDescent="0.3">
      <c r="A602" t="s">
        <v>620</v>
      </c>
      <c r="B602" t="s">
        <v>6797</v>
      </c>
      <c r="C602" t="s">
        <v>7864</v>
      </c>
      <c r="D602">
        <v>20.045000000000002</v>
      </c>
      <c r="E602">
        <v>4.7699999999999996</v>
      </c>
      <c r="F602" t="s">
        <v>12</v>
      </c>
      <c r="G602" t="s">
        <v>11</v>
      </c>
      <c r="H602" t="s">
        <v>11</v>
      </c>
      <c r="I602">
        <v>1</v>
      </c>
      <c r="J602" t="s">
        <v>12</v>
      </c>
      <c r="K602" t="s">
        <v>241</v>
      </c>
      <c r="L602" t="s">
        <v>20</v>
      </c>
      <c r="M602" s="1">
        <v>34970</v>
      </c>
      <c r="N602">
        <v>27</v>
      </c>
      <c r="O602">
        <v>16420.490000000002</v>
      </c>
      <c r="P602" t="s">
        <v>2362</v>
      </c>
      <c r="Q602" t="s">
        <v>2363</v>
      </c>
      <c r="R602" t="s">
        <v>2371</v>
      </c>
    </row>
    <row r="603" spans="1:18" x14ac:dyDescent="0.3">
      <c r="A603" t="s">
        <v>621</v>
      </c>
      <c r="B603" t="s">
        <v>7674</v>
      </c>
      <c r="C603" t="s">
        <v>7866</v>
      </c>
      <c r="D603">
        <v>40.24</v>
      </c>
      <c r="E603">
        <v>6.83</v>
      </c>
      <c r="F603" t="s">
        <v>11</v>
      </c>
      <c r="G603" t="s">
        <v>11</v>
      </c>
      <c r="H603" t="s">
        <v>11</v>
      </c>
      <c r="I603">
        <v>0</v>
      </c>
      <c r="J603" t="s">
        <v>11</v>
      </c>
      <c r="K603" t="s">
        <v>13</v>
      </c>
      <c r="L603" t="s">
        <v>14</v>
      </c>
      <c r="M603" s="1">
        <v>24081</v>
      </c>
      <c r="N603">
        <v>57</v>
      </c>
      <c r="O603">
        <v>16351.42</v>
      </c>
      <c r="P603" t="s">
        <v>2362</v>
      </c>
      <c r="Q603" t="s">
        <v>2363</v>
      </c>
      <c r="R603" t="s">
        <v>2849</v>
      </c>
    </row>
    <row r="604" spans="1:18" x14ac:dyDescent="0.3">
      <c r="A604" t="s">
        <v>622</v>
      </c>
      <c r="B604" t="s">
        <v>7674</v>
      </c>
      <c r="C604" t="s">
        <v>7867</v>
      </c>
      <c r="D604">
        <v>43.15</v>
      </c>
      <c r="E604">
        <v>6.14</v>
      </c>
      <c r="F604" t="s">
        <v>12</v>
      </c>
      <c r="G604" t="s">
        <v>11</v>
      </c>
      <c r="H604" t="s">
        <v>25</v>
      </c>
      <c r="I604">
        <v>1</v>
      </c>
      <c r="J604" t="s">
        <v>11</v>
      </c>
      <c r="K604" t="s">
        <v>13</v>
      </c>
      <c r="L604" t="s">
        <v>16</v>
      </c>
      <c r="M604" s="1">
        <v>25423</v>
      </c>
      <c r="N604">
        <v>53</v>
      </c>
      <c r="O604">
        <v>16311.05</v>
      </c>
      <c r="P604" t="s">
        <v>2362</v>
      </c>
      <c r="Q604" t="s">
        <v>2363</v>
      </c>
      <c r="R604" t="s">
        <v>2849</v>
      </c>
    </row>
    <row r="605" spans="1:18" x14ac:dyDescent="0.3">
      <c r="A605" t="s">
        <v>623</v>
      </c>
      <c r="B605" t="s">
        <v>6800</v>
      </c>
      <c r="C605" t="s">
        <v>7869</v>
      </c>
      <c r="D605">
        <v>27.7</v>
      </c>
      <c r="E605">
        <v>5.6</v>
      </c>
      <c r="F605" t="s">
        <v>11</v>
      </c>
      <c r="G605" t="s">
        <v>11</v>
      </c>
      <c r="H605" t="s">
        <v>25</v>
      </c>
      <c r="I605">
        <v>1</v>
      </c>
      <c r="J605" t="s">
        <v>12</v>
      </c>
      <c r="K605" t="s">
        <v>167</v>
      </c>
      <c r="L605" t="s">
        <v>20</v>
      </c>
      <c r="M605" s="1">
        <v>37857</v>
      </c>
      <c r="N605">
        <v>19</v>
      </c>
      <c r="O605">
        <v>16297.85</v>
      </c>
      <c r="P605" t="s">
        <v>2362</v>
      </c>
      <c r="Q605" t="s">
        <v>2363</v>
      </c>
      <c r="R605" t="s">
        <v>2386</v>
      </c>
    </row>
    <row r="606" spans="1:18" x14ac:dyDescent="0.3">
      <c r="A606" t="s">
        <v>624</v>
      </c>
      <c r="B606" t="s">
        <v>6800</v>
      </c>
      <c r="C606" t="s">
        <v>7020</v>
      </c>
      <c r="D606">
        <v>45.68</v>
      </c>
      <c r="E606">
        <v>4.8</v>
      </c>
      <c r="F606" t="s">
        <v>11</v>
      </c>
      <c r="G606" t="s">
        <v>11</v>
      </c>
      <c r="H606" t="s">
        <v>11</v>
      </c>
      <c r="I606">
        <v>2</v>
      </c>
      <c r="J606" t="s">
        <v>11</v>
      </c>
      <c r="K606" t="s">
        <v>13</v>
      </c>
      <c r="L606" t="s">
        <v>20</v>
      </c>
      <c r="M606" s="1">
        <v>26510</v>
      </c>
      <c r="N606">
        <v>50</v>
      </c>
      <c r="O606">
        <v>16267.32</v>
      </c>
      <c r="P606" t="s">
        <v>2362</v>
      </c>
      <c r="Q606" t="s">
        <v>2362</v>
      </c>
      <c r="R606" t="s">
        <v>2583</v>
      </c>
    </row>
    <row r="607" spans="1:18" x14ac:dyDescent="0.3">
      <c r="A607" t="s">
        <v>625</v>
      </c>
      <c r="B607" t="s">
        <v>6800</v>
      </c>
      <c r="C607" t="s">
        <v>7871</v>
      </c>
      <c r="D607">
        <v>27.3</v>
      </c>
      <c r="E607">
        <v>11.89</v>
      </c>
      <c r="F607" t="s">
        <v>11</v>
      </c>
      <c r="G607" t="s">
        <v>11</v>
      </c>
      <c r="H607" t="s">
        <v>11</v>
      </c>
      <c r="I607">
        <v>0</v>
      </c>
      <c r="J607" t="s">
        <v>12</v>
      </c>
      <c r="K607" t="s">
        <v>167</v>
      </c>
      <c r="L607" t="s">
        <v>14</v>
      </c>
      <c r="M607" s="1">
        <v>37507</v>
      </c>
      <c r="N607">
        <v>20</v>
      </c>
      <c r="O607">
        <v>16232.85</v>
      </c>
      <c r="P607" t="s">
        <v>2362</v>
      </c>
      <c r="Q607" t="s">
        <v>2366</v>
      </c>
      <c r="R607" t="s">
        <v>2386</v>
      </c>
    </row>
    <row r="608" spans="1:18" x14ac:dyDescent="0.3">
      <c r="A608" t="s">
        <v>626</v>
      </c>
      <c r="B608" t="s">
        <v>6800</v>
      </c>
      <c r="C608" t="s">
        <v>7873</v>
      </c>
      <c r="D608">
        <v>54.45</v>
      </c>
      <c r="E608">
        <v>4.7300000000000004</v>
      </c>
      <c r="F608" t="s">
        <v>12</v>
      </c>
      <c r="G608" t="s">
        <v>11</v>
      </c>
      <c r="H608" t="s">
        <v>11</v>
      </c>
      <c r="I608">
        <v>1</v>
      </c>
      <c r="J608" t="s">
        <v>11</v>
      </c>
      <c r="K608" t="s">
        <v>13</v>
      </c>
      <c r="L608" t="s">
        <v>20</v>
      </c>
      <c r="M608" s="1">
        <v>32376</v>
      </c>
      <c r="N608">
        <v>34</v>
      </c>
      <c r="O608">
        <v>16205.88</v>
      </c>
      <c r="P608" t="s">
        <v>2362</v>
      </c>
      <c r="Q608" t="s">
        <v>2366</v>
      </c>
      <c r="R608" t="s">
        <v>2371</v>
      </c>
    </row>
    <row r="609" spans="1:18" x14ac:dyDescent="0.3">
      <c r="A609" t="s">
        <v>627</v>
      </c>
      <c r="B609" t="s">
        <v>6800</v>
      </c>
      <c r="C609" t="s">
        <v>7875</v>
      </c>
      <c r="D609">
        <v>54.43</v>
      </c>
      <c r="E609">
        <v>4.6100000000000003</v>
      </c>
      <c r="F609" t="s">
        <v>12</v>
      </c>
      <c r="G609" t="s">
        <v>11</v>
      </c>
      <c r="H609" t="s">
        <v>11</v>
      </c>
      <c r="I609">
        <v>1</v>
      </c>
      <c r="J609" t="s">
        <v>11</v>
      </c>
      <c r="K609" t="s">
        <v>13</v>
      </c>
      <c r="L609" t="s">
        <v>20</v>
      </c>
      <c r="M609" s="1">
        <v>32361</v>
      </c>
      <c r="N609">
        <v>34</v>
      </c>
      <c r="O609">
        <v>16199.1</v>
      </c>
      <c r="P609" t="s">
        <v>2362</v>
      </c>
      <c r="Q609" t="s">
        <v>2362</v>
      </c>
      <c r="R609" t="s">
        <v>2371</v>
      </c>
    </row>
    <row r="610" spans="1:18" x14ac:dyDescent="0.3">
      <c r="A610" t="s">
        <v>628</v>
      </c>
      <c r="B610" t="s">
        <v>6800</v>
      </c>
      <c r="C610" t="s">
        <v>7877</v>
      </c>
      <c r="D610">
        <v>48.01</v>
      </c>
      <c r="E610">
        <v>7.3</v>
      </c>
      <c r="F610" t="s">
        <v>11</v>
      </c>
      <c r="G610" t="s">
        <v>11</v>
      </c>
      <c r="H610" t="s">
        <v>11</v>
      </c>
      <c r="I610">
        <v>0</v>
      </c>
      <c r="J610" t="s">
        <v>11</v>
      </c>
      <c r="K610" t="s">
        <v>13</v>
      </c>
      <c r="L610" t="s">
        <v>14</v>
      </c>
      <c r="M610" s="1">
        <v>27283</v>
      </c>
      <c r="N610">
        <v>48</v>
      </c>
      <c r="O610">
        <v>16190.97</v>
      </c>
      <c r="P610" t="s">
        <v>2362</v>
      </c>
      <c r="Q610" t="s">
        <v>2363</v>
      </c>
      <c r="R610" t="s">
        <v>2371</v>
      </c>
    </row>
    <row r="611" spans="1:18" x14ac:dyDescent="0.3">
      <c r="A611" t="s">
        <v>629</v>
      </c>
      <c r="B611" t="s">
        <v>7674</v>
      </c>
      <c r="C611" t="s">
        <v>7879</v>
      </c>
      <c r="D611">
        <v>48.32</v>
      </c>
      <c r="E611">
        <v>5.88</v>
      </c>
      <c r="F611" t="s">
        <v>11</v>
      </c>
      <c r="G611" t="s">
        <v>11</v>
      </c>
      <c r="H611" t="s">
        <v>11</v>
      </c>
      <c r="I611">
        <v>0</v>
      </c>
      <c r="J611" t="s">
        <v>11</v>
      </c>
      <c r="K611" t="s">
        <v>13</v>
      </c>
      <c r="L611" t="s">
        <v>16</v>
      </c>
      <c r="M611" s="1">
        <v>30138</v>
      </c>
      <c r="N611">
        <v>40</v>
      </c>
      <c r="O611">
        <v>16152.04</v>
      </c>
      <c r="P611" t="s">
        <v>2362</v>
      </c>
      <c r="Q611" t="s">
        <v>2366</v>
      </c>
      <c r="R611" t="s">
        <v>2849</v>
      </c>
    </row>
    <row r="612" spans="1:18" x14ac:dyDescent="0.3">
      <c r="A612" t="s">
        <v>630</v>
      </c>
      <c r="B612" t="s">
        <v>6800</v>
      </c>
      <c r="C612" t="s">
        <v>7881</v>
      </c>
      <c r="D612">
        <v>22.895</v>
      </c>
      <c r="E612">
        <v>4.0599999999999996</v>
      </c>
      <c r="F612" t="s">
        <v>11</v>
      </c>
      <c r="G612" t="s">
        <v>11</v>
      </c>
      <c r="H612" t="s">
        <v>25</v>
      </c>
      <c r="I612">
        <v>1</v>
      </c>
      <c r="J612" t="s">
        <v>12</v>
      </c>
      <c r="K612" t="s">
        <v>241</v>
      </c>
      <c r="L612" t="s">
        <v>20</v>
      </c>
      <c r="M612" s="1">
        <v>34315</v>
      </c>
      <c r="N612">
        <v>29</v>
      </c>
      <c r="O612">
        <v>16138.76</v>
      </c>
      <c r="P612" t="s">
        <v>2362</v>
      </c>
      <c r="Q612" t="s">
        <v>2363</v>
      </c>
      <c r="R612" t="s">
        <v>2678</v>
      </c>
    </row>
    <row r="613" spans="1:18" x14ac:dyDescent="0.3">
      <c r="A613" t="s">
        <v>631</v>
      </c>
      <c r="B613" t="s">
        <v>6797</v>
      </c>
      <c r="C613" t="s">
        <v>7883</v>
      </c>
      <c r="D613">
        <v>54.85</v>
      </c>
      <c r="E613">
        <v>4.9000000000000004</v>
      </c>
      <c r="F613" t="s">
        <v>11</v>
      </c>
      <c r="G613" t="s">
        <v>11</v>
      </c>
      <c r="H613" t="s">
        <v>11</v>
      </c>
      <c r="I613">
        <v>1</v>
      </c>
      <c r="J613" t="s">
        <v>11</v>
      </c>
      <c r="K613" t="s">
        <v>13</v>
      </c>
      <c r="L613" t="s">
        <v>20</v>
      </c>
      <c r="M613" s="1">
        <v>32056</v>
      </c>
      <c r="N613">
        <v>35</v>
      </c>
      <c r="O613">
        <v>16122.65</v>
      </c>
      <c r="P613" t="s">
        <v>2362</v>
      </c>
      <c r="Q613" t="s">
        <v>2366</v>
      </c>
      <c r="R613" t="s">
        <v>2386</v>
      </c>
    </row>
    <row r="614" spans="1:18" x14ac:dyDescent="0.3">
      <c r="A614" t="s">
        <v>632</v>
      </c>
      <c r="B614" t="s">
        <v>6797</v>
      </c>
      <c r="C614" t="s">
        <v>7884</v>
      </c>
      <c r="D614">
        <v>21.85</v>
      </c>
      <c r="E614">
        <v>5.52</v>
      </c>
      <c r="F614" t="s">
        <v>11</v>
      </c>
      <c r="G614" t="s">
        <v>11</v>
      </c>
      <c r="H614" t="s">
        <v>25</v>
      </c>
      <c r="I614">
        <v>1</v>
      </c>
      <c r="J614" t="s">
        <v>12</v>
      </c>
      <c r="K614" t="s">
        <v>241</v>
      </c>
      <c r="L614" t="s">
        <v>20</v>
      </c>
      <c r="M614" s="1">
        <v>34189</v>
      </c>
      <c r="N614">
        <v>29</v>
      </c>
      <c r="O614">
        <v>16115.3</v>
      </c>
      <c r="P614" t="s">
        <v>2362</v>
      </c>
      <c r="Q614" t="s">
        <v>2366</v>
      </c>
      <c r="R614" t="s">
        <v>2581</v>
      </c>
    </row>
    <row r="615" spans="1:18" x14ac:dyDescent="0.3">
      <c r="A615" t="s">
        <v>633</v>
      </c>
      <c r="B615" t="s">
        <v>6800</v>
      </c>
      <c r="C615" t="s">
        <v>7886</v>
      </c>
      <c r="D615">
        <v>51.86</v>
      </c>
      <c r="E615">
        <v>5.2</v>
      </c>
      <c r="F615" t="s">
        <v>12</v>
      </c>
      <c r="G615" t="s">
        <v>11</v>
      </c>
      <c r="H615" t="s">
        <v>11</v>
      </c>
      <c r="I615">
        <v>0</v>
      </c>
      <c r="J615" t="s">
        <v>11</v>
      </c>
      <c r="K615" t="s">
        <v>13</v>
      </c>
      <c r="L615" t="s">
        <v>20</v>
      </c>
      <c r="M615" s="1">
        <v>31286</v>
      </c>
      <c r="N615">
        <v>37</v>
      </c>
      <c r="O615">
        <v>16097.94</v>
      </c>
      <c r="P615" t="s">
        <v>2362</v>
      </c>
      <c r="Q615" t="s">
        <v>2363</v>
      </c>
      <c r="R615" t="s">
        <v>2371</v>
      </c>
    </row>
    <row r="616" spans="1:18" x14ac:dyDescent="0.3">
      <c r="A616" t="s">
        <v>634</v>
      </c>
      <c r="B616" t="s">
        <v>6797</v>
      </c>
      <c r="C616" t="s">
        <v>7888</v>
      </c>
      <c r="D616">
        <v>39.049999999999997</v>
      </c>
      <c r="E616">
        <v>7.59</v>
      </c>
      <c r="F616" t="s">
        <v>11</v>
      </c>
      <c r="G616" t="s">
        <v>11</v>
      </c>
      <c r="H616" t="s">
        <v>11</v>
      </c>
      <c r="I616">
        <v>3</v>
      </c>
      <c r="J616" t="s">
        <v>11</v>
      </c>
      <c r="K616" t="s">
        <v>13</v>
      </c>
      <c r="L616" t="s">
        <v>14</v>
      </c>
      <c r="M616" s="1">
        <v>21357</v>
      </c>
      <c r="N616">
        <v>64</v>
      </c>
      <c r="O616">
        <v>16085.13</v>
      </c>
      <c r="P616" t="s">
        <v>2362</v>
      </c>
      <c r="Q616" t="s">
        <v>2362</v>
      </c>
      <c r="R616" t="s">
        <v>2364</v>
      </c>
    </row>
    <row r="617" spans="1:18" x14ac:dyDescent="0.3">
      <c r="A617" t="s">
        <v>635</v>
      </c>
      <c r="B617" t="s">
        <v>6797</v>
      </c>
      <c r="C617" t="s">
        <v>6934</v>
      </c>
      <c r="D617">
        <v>31.824999999999999</v>
      </c>
      <c r="E617">
        <v>8.2799999999999994</v>
      </c>
      <c r="F617" t="s">
        <v>11</v>
      </c>
      <c r="G617" t="s">
        <v>11</v>
      </c>
      <c r="H617" t="s">
        <v>11</v>
      </c>
      <c r="I617">
        <v>3</v>
      </c>
      <c r="J617" t="s">
        <v>11</v>
      </c>
      <c r="K617" t="s">
        <v>13</v>
      </c>
      <c r="L617" t="s">
        <v>14</v>
      </c>
      <c r="M617" s="1">
        <v>21480</v>
      </c>
      <c r="N617">
        <v>64</v>
      </c>
      <c r="O617">
        <v>16069.08</v>
      </c>
      <c r="P617" t="s">
        <v>2362</v>
      </c>
      <c r="Q617" t="s">
        <v>2362</v>
      </c>
      <c r="R617" t="s">
        <v>2581</v>
      </c>
    </row>
    <row r="618" spans="1:18" x14ac:dyDescent="0.3">
      <c r="A618" t="s">
        <v>636</v>
      </c>
      <c r="B618" t="s">
        <v>7674</v>
      </c>
      <c r="C618" t="s">
        <v>7326</v>
      </c>
      <c r="D618">
        <v>46.43</v>
      </c>
      <c r="E618">
        <v>6.72</v>
      </c>
      <c r="F618" t="s">
        <v>11</v>
      </c>
      <c r="G618" t="s">
        <v>11</v>
      </c>
      <c r="H618" t="s">
        <v>11</v>
      </c>
      <c r="I618">
        <v>0</v>
      </c>
      <c r="J618" t="s">
        <v>11</v>
      </c>
      <c r="K618" t="s">
        <v>13</v>
      </c>
      <c r="L618" t="s">
        <v>14</v>
      </c>
      <c r="M618" s="1">
        <v>28749</v>
      </c>
      <c r="N618">
        <v>44</v>
      </c>
      <c r="O618">
        <v>16062.89</v>
      </c>
      <c r="P618" t="s">
        <v>2362</v>
      </c>
      <c r="Q618" t="s">
        <v>2362</v>
      </c>
      <c r="R618" t="s">
        <v>2849</v>
      </c>
    </row>
    <row r="619" spans="1:18" x14ac:dyDescent="0.3">
      <c r="A619" t="s">
        <v>637</v>
      </c>
      <c r="B619" t="s">
        <v>6797</v>
      </c>
      <c r="C619" t="s">
        <v>7891</v>
      </c>
      <c r="D619">
        <v>53.63</v>
      </c>
      <c r="E619">
        <v>5.47</v>
      </c>
      <c r="F619" t="s">
        <v>12</v>
      </c>
      <c r="G619" t="s">
        <v>11</v>
      </c>
      <c r="H619" t="s">
        <v>11</v>
      </c>
      <c r="I619">
        <v>1</v>
      </c>
      <c r="J619" t="s">
        <v>11</v>
      </c>
      <c r="K619" t="s">
        <v>13</v>
      </c>
      <c r="L619" t="s">
        <v>20</v>
      </c>
      <c r="M619" s="1">
        <v>32482</v>
      </c>
      <c r="N619">
        <v>34</v>
      </c>
      <c r="O619">
        <v>16059.06</v>
      </c>
      <c r="P619" t="s">
        <v>2362</v>
      </c>
      <c r="Q619" t="s">
        <v>2363</v>
      </c>
      <c r="R619" t="s">
        <v>2371</v>
      </c>
    </row>
    <row r="620" spans="1:18" x14ac:dyDescent="0.3">
      <c r="A620" t="s">
        <v>638</v>
      </c>
      <c r="B620" t="s">
        <v>6797</v>
      </c>
      <c r="C620" t="s">
        <v>7892</v>
      </c>
      <c r="D620">
        <v>48.7</v>
      </c>
      <c r="E620">
        <v>4.71</v>
      </c>
      <c r="F620" t="s">
        <v>11</v>
      </c>
      <c r="G620" t="s">
        <v>11</v>
      </c>
      <c r="H620" t="s">
        <v>11</v>
      </c>
      <c r="I620">
        <v>0</v>
      </c>
      <c r="J620" t="s">
        <v>11</v>
      </c>
      <c r="K620" t="s">
        <v>13</v>
      </c>
      <c r="L620" t="s">
        <v>20</v>
      </c>
      <c r="M620" s="1">
        <v>29483</v>
      </c>
      <c r="N620">
        <v>42</v>
      </c>
      <c r="O620">
        <v>15966.19</v>
      </c>
      <c r="P620" t="s">
        <v>2362</v>
      </c>
      <c r="Q620" t="s">
        <v>2362</v>
      </c>
      <c r="R620" t="s">
        <v>2371</v>
      </c>
    </row>
    <row r="621" spans="1:18" x14ac:dyDescent="0.3">
      <c r="A621" t="s">
        <v>639</v>
      </c>
      <c r="B621" t="s">
        <v>6797</v>
      </c>
      <c r="C621" t="s">
        <v>7893</v>
      </c>
      <c r="D621">
        <v>48.81</v>
      </c>
      <c r="E621">
        <v>5.49</v>
      </c>
      <c r="F621" t="s">
        <v>11</v>
      </c>
      <c r="G621" t="s">
        <v>11</v>
      </c>
      <c r="H621" t="s">
        <v>11</v>
      </c>
      <c r="I621">
        <v>0</v>
      </c>
      <c r="J621" t="s">
        <v>11</v>
      </c>
      <c r="K621" t="s">
        <v>13</v>
      </c>
      <c r="L621" t="s">
        <v>20</v>
      </c>
      <c r="M621" s="1">
        <v>30156</v>
      </c>
      <c r="N621">
        <v>40</v>
      </c>
      <c r="O621">
        <v>15965.29</v>
      </c>
      <c r="P621" t="s">
        <v>2362</v>
      </c>
      <c r="Q621" t="s">
        <v>2366</v>
      </c>
      <c r="R621" t="s">
        <v>2371</v>
      </c>
    </row>
    <row r="622" spans="1:18" x14ac:dyDescent="0.3">
      <c r="A622" t="s">
        <v>640</v>
      </c>
      <c r="B622" t="s">
        <v>7674</v>
      </c>
      <c r="C622" t="s">
        <v>7895</v>
      </c>
      <c r="D622">
        <v>47.53</v>
      </c>
      <c r="E622">
        <v>4.72</v>
      </c>
      <c r="F622" t="s">
        <v>11</v>
      </c>
      <c r="G622" t="s">
        <v>11</v>
      </c>
      <c r="H622" t="s">
        <v>11</v>
      </c>
      <c r="I622">
        <v>0</v>
      </c>
      <c r="J622" t="s">
        <v>11</v>
      </c>
      <c r="K622" t="s">
        <v>13</v>
      </c>
      <c r="L622" t="s">
        <v>20</v>
      </c>
      <c r="M622" s="1">
        <v>29506</v>
      </c>
      <c r="N622">
        <v>42</v>
      </c>
      <c r="O622">
        <v>15922.29</v>
      </c>
      <c r="P622" t="s">
        <v>2362</v>
      </c>
      <c r="Q622" t="s">
        <v>2363</v>
      </c>
      <c r="R622" t="s">
        <v>2849</v>
      </c>
    </row>
    <row r="623" spans="1:18" x14ac:dyDescent="0.3">
      <c r="A623" t="s">
        <v>641</v>
      </c>
      <c r="B623" t="s">
        <v>6800</v>
      </c>
      <c r="C623" t="s">
        <v>7897</v>
      </c>
      <c r="D623">
        <v>36.85</v>
      </c>
      <c r="E623">
        <v>6.7</v>
      </c>
      <c r="F623" t="s">
        <v>11</v>
      </c>
      <c r="G623" t="s">
        <v>11</v>
      </c>
      <c r="H623" t="s">
        <v>11</v>
      </c>
      <c r="I623">
        <v>0</v>
      </c>
      <c r="J623" t="s">
        <v>11</v>
      </c>
      <c r="K623" t="s">
        <v>13</v>
      </c>
      <c r="L623" t="s">
        <v>14</v>
      </c>
      <c r="M623" s="1">
        <v>23005</v>
      </c>
      <c r="N623">
        <v>60</v>
      </c>
      <c r="O623">
        <v>15840.81</v>
      </c>
      <c r="P623" t="s">
        <v>2362</v>
      </c>
      <c r="Q623" t="s">
        <v>2366</v>
      </c>
      <c r="R623" t="s">
        <v>2942</v>
      </c>
    </row>
    <row r="624" spans="1:18" x14ac:dyDescent="0.3">
      <c r="A624" t="s">
        <v>642</v>
      </c>
      <c r="B624" t="s">
        <v>6797</v>
      </c>
      <c r="C624" t="s">
        <v>7899</v>
      </c>
      <c r="D624">
        <v>29.3</v>
      </c>
      <c r="E624">
        <v>5.5</v>
      </c>
      <c r="F624" t="s">
        <v>11</v>
      </c>
      <c r="G624" t="s">
        <v>11</v>
      </c>
      <c r="H624" t="s">
        <v>11</v>
      </c>
      <c r="I624">
        <v>0</v>
      </c>
      <c r="J624" t="s">
        <v>11</v>
      </c>
      <c r="K624" t="s">
        <v>167</v>
      </c>
      <c r="L624" t="s">
        <v>20</v>
      </c>
      <c r="M624" s="1">
        <v>30266</v>
      </c>
      <c r="N624">
        <v>40</v>
      </c>
      <c r="O624">
        <v>15828.82</v>
      </c>
      <c r="P624" t="s">
        <v>2362</v>
      </c>
      <c r="Q624" t="s">
        <v>2363</v>
      </c>
      <c r="R624" t="s">
        <v>2386</v>
      </c>
    </row>
    <row r="625" spans="1:18" x14ac:dyDescent="0.3">
      <c r="A625" t="s">
        <v>643</v>
      </c>
      <c r="B625" t="s">
        <v>6800</v>
      </c>
      <c r="C625" t="s">
        <v>7901</v>
      </c>
      <c r="D625">
        <v>19.3</v>
      </c>
      <c r="E625">
        <v>4.46</v>
      </c>
      <c r="F625" t="s">
        <v>11</v>
      </c>
      <c r="G625" t="s">
        <v>11</v>
      </c>
      <c r="H625" t="s">
        <v>11</v>
      </c>
      <c r="I625">
        <v>1</v>
      </c>
      <c r="J625" t="s">
        <v>12</v>
      </c>
      <c r="K625" t="s">
        <v>241</v>
      </c>
      <c r="L625" t="s">
        <v>20</v>
      </c>
      <c r="M625" s="1">
        <v>30859</v>
      </c>
      <c r="N625">
        <v>38</v>
      </c>
      <c r="O625">
        <v>15820.7</v>
      </c>
      <c r="P625" t="s">
        <v>2362</v>
      </c>
      <c r="Q625" t="s">
        <v>2363</v>
      </c>
      <c r="R625" t="s">
        <v>2386</v>
      </c>
    </row>
    <row r="626" spans="1:18" x14ac:dyDescent="0.3">
      <c r="A626" t="s">
        <v>644</v>
      </c>
      <c r="B626" t="s">
        <v>6800</v>
      </c>
      <c r="C626" t="s">
        <v>7903</v>
      </c>
      <c r="D626">
        <v>24.13</v>
      </c>
      <c r="E626">
        <v>5.29</v>
      </c>
      <c r="F626" t="s">
        <v>12</v>
      </c>
      <c r="G626" t="s">
        <v>11</v>
      </c>
      <c r="H626" t="s">
        <v>25</v>
      </c>
      <c r="I626">
        <v>1</v>
      </c>
      <c r="J626" t="s">
        <v>12</v>
      </c>
      <c r="K626" t="s">
        <v>241</v>
      </c>
      <c r="L626" t="s">
        <v>20</v>
      </c>
      <c r="M626" s="1">
        <v>35712</v>
      </c>
      <c r="N626">
        <v>25</v>
      </c>
      <c r="O626">
        <v>15817.99</v>
      </c>
      <c r="P626" t="s">
        <v>2362</v>
      </c>
      <c r="Q626" t="s">
        <v>2362</v>
      </c>
      <c r="R626" t="s">
        <v>2371</v>
      </c>
    </row>
    <row r="627" spans="1:18" x14ac:dyDescent="0.3">
      <c r="A627" t="s">
        <v>645</v>
      </c>
      <c r="B627" t="s">
        <v>6800</v>
      </c>
      <c r="C627" t="s">
        <v>7905</v>
      </c>
      <c r="D627">
        <v>46.7</v>
      </c>
      <c r="E627">
        <v>10.99</v>
      </c>
      <c r="F627" t="s">
        <v>11</v>
      </c>
      <c r="G627" t="s">
        <v>11</v>
      </c>
      <c r="H627" t="s">
        <v>11</v>
      </c>
      <c r="I627">
        <v>0</v>
      </c>
      <c r="J627" t="s">
        <v>11</v>
      </c>
      <c r="K627" t="s">
        <v>13</v>
      </c>
      <c r="L627" t="s">
        <v>14</v>
      </c>
      <c r="M627" s="1">
        <v>27270</v>
      </c>
      <c r="N627">
        <v>48</v>
      </c>
      <c r="O627">
        <v>15746.62</v>
      </c>
      <c r="P627" t="s">
        <v>2362</v>
      </c>
      <c r="Q627" t="s">
        <v>2366</v>
      </c>
      <c r="R627" t="s">
        <v>2371</v>
      </c>
    </row>
    <row r="628" spans="1:18" x14ac:dyDescent="0.3">
      <c r="A628" t="s">
        <v>646</v>
      </c>
      <c r="B628" t="s">
        <v>6800</v>
      </c>
      <c r="C628" t="s">
        <v>7907</v>
      </c>
      <c r="D628">
        <v>45.27</v>
      </c>
      <c r="E628">
        <v>5.2</v>
      </c>
      <c r="F628" t="s">
        <v>12</v>
      </c>
      <c r="G628" t="s">
        <v>11</v>
      </c>
      <c r="H628" t="s">
        <v>11</v>
      </c>
      <c r="I628">
        <v>0</v>
      </c>
      <c r="J628" t="s">
        <v>11</v>
      </c>
      <c r="K628" t="s">
        <v>13</v>
      </c>
      <c r="L628" t="s">
        <v>20</v>
      </c>
      <c r="M628" s="1">
        <v>28023</v>
      </c>
      <c r="N628">
        <v>46</v>
      </c>
      <c r="O628">
        <v>15698.86</v>
      </c>
      <c r="P628" t="s">
        <v>2362</v>
      </c>
      <c r="Q628" t="s">
        <v>2362</v>
      </c>
      <c r="R628" t="s">
        <v>2371</v>
      </c>
    </row>
    <row r="629" spans="1:18" x14ac:dyDescent="0.3">
      <c r="A629" t="s">
        <v>647</v>
      </c>
      <c r="B629" t="s">
        <v>7674</v>
      </c>
      <c r="C629" t="s">
        <v>7909</v>
      </c>
      <c r="D629">
        <v>44.29</v>
      </c>
      <c r="E629">
        <v>9.66</v>
      </c>
      <c r="F629" t="s">
        <v>11</v>
      </c>
      <c r="G629" t="s">
        <v>11</v>
      </c>
      <c r="H629" t="s">
        <v>11</v>
      </c>
      <c r="I629">
        <v>2</v>
      </c>
      <c r="J629" t="s">
        <v>11</v>
      </c>
      <c r="K629" t="s">
        <v>13</v>
      </c>
      <c r="L629" t="s">
        <v>14</v>
      </c>
      <c r="M629" s="1">
        <v>26841</v>
      </c>
      <c r="N629">
        <v>49</v>
      </c>
      <c r="O629">
        <v>15670.3</v>
      </c>
      <c r="P629" t="s">
        <v>2362</v>
      </c>
      <c r="Q629" t="s">
        <v>2362</v>
      </c>
      <c r="R629" t="s">
        <v>2849</v>
      </c>
    </row>
    <row r="630" spans="1:18" x14ac:dyDescent="0.3">
      <c r="A630" t="s">
        <v>648</v>
      </c>
      <c r="B630" t="s">
        <v>6800</v>
      </c>
      <c r="C630" t="s">
        <v>7911</v>
      </c>
      <c r="D630">
        <v>54.59</v>
      </c>
      <c r="E630">
        <v>4.22</v>
      </c>
      <c r="F630" t="s">
        <v>12</v>
      </c>
      <c r="G630" t="s">
        <v>11</v>
      </c>
      <c r="H630" t="s">
        <v>11</v>
      </c>
      <c r="I630">
        <v>1</v>
      </c>
      <c r="J630" t="s">
        <v>11</v>
      </c>
      <c r="K630" t="s">
        <v>13</v>
      </c>
      <c r="L630" t="s">
        <v>20</v>
      </c>
      <c r="M630" s="1">
        <v>32499</v>
      </c>
      <c r="N630">
        <v>34</v>
      </c>
      <c r="O630">
        <v>15646.28</v>
      </c>
      <c r="P630" t="s">
        <v>2362</v>
      </c>
      <c r="Q630" t="s">
        <v>2362</v>
      </c>
      <c r="R630" t="s">
        <v>2386</v>
      </c>
    </row>
    <row r="631" spans="1:18" x14ac:dyDescent="0.3">
      <c r="A631" t="s">
        <v>649</v>
      </c>
      <c r="B631" t="s">
        <v>6797</v>
      </c>
      <c r="C631" t="s">
        <v>7306</v>
      </c>
      <c r="D631">
        <v>32.965000000000003</v>
      </c>
      <c r="E631">
        <v>11.78</v>
      </c>
      <c r="F631" t="s">
        <v>11</v>
      </c>
      <c r="G631" t="s">
        <v>11</v>
      </c>
      <c r="H631" t="s">
        <v>11</v>
      </c>
      <c r="I631">
        <v>0</v>
      </c>
      <c r="J631" t="s">
        <v>11</v>
      </c>
      <c r="K631" t="s">
        <v>13</v>
      </c>
      <c r="L631" t="s">
        <v>14</v>
      </c>
      <c r="M631" s="1">
        <v>22073</v>
      </c>
      <c r="N631">
        <v>63</v>
      </c>
      <c r="O631">
        <v>15612.19</v>
      </c>
      <c r="P631" t="s">
        <v>2362</v>
      </c>
      <c r="Q631" t="s">
        <v>2362</v>
      </c>
      <c r="R631" t="s">
        <v>2371</v>
      </c>
    </row>
    <row r="632" spans="1:18" x14ac:dyDescent="0.3">
      <c r="A632" t="s">
        <v>650</v>
      </c>
      <c r="B632" t="s">
        <v>7674</v>
      </c>
      <c r="C632" t="s">
        <v>7914</v>
      </c>
      <c r="D632">
        <v>38.049999999999997</v>
      </c>
      <c r="E632">
        <v>9.6199999999999992</v>
      </c>
      <c r="F632" t="s">
        <v>11</v>
      </c>
      <c r="G632" t="s">
        <v>11</v>
      </c>
      <c r="H632" t="s">
        <v>11</v>
      </c>
      <c r="I632">
        <v>0</v>
      </c>
      <c r="J632" t="s">
        <v>11</v>
      </c>
      <c r="K632" t="s">
        <v>13</v>
      </c>
      <c r="L632" t="s">
        <v>14</v>
      </c>
      <c r="M632" s="1">
        <v>24043</v>
      </c>
      <c r="N632">
        <v>57</v>
      </c>
      <c r="O632">
        <v>15608.58</v>
      </c>
      <c r="P632" t="s">
        <v>2362</v>
      </c>
      <c r="Q632" t="s">
        <v>2362</v>
      </c>
      <c r="R632" t="s">
        <v>2849</v>
      </c>
    </row>
    <row r="633" spans="1:18" x14ac:dyDescent="0.3">
      <c r="A633" t="s">
        <v>651</v>
      </c>
      <c r="B633" t="s">
        <v>6800</v>
      </c>
      <c r="C633" t="s">
        <v>7916</v>
      </c>
      <c r="D633">
        <v>46.14</v>
      </c>
      <c r="E633">
        <v>10.78</v>
      </c>
      <c r="F633" t="s">
        <v>11</v>
      </c>
      <c r="G633" t="s">
        <v>11</v>
      </c>
      <c r="H633" t="s">
        <v>11</v>
      </c>
      <c r="I633">
        <v>0</v>
      </c>
      <c r="J633" t="s">
        <v>11</v>
      </c>
      <c r="K633" t="s">
        <v>13</v>
      </c>
      <c r="L633" t="s">
        <v>14</v>
      </c>
      <c r="M633" s="1">
        <v>27240</v>
      </c>
      <c r="N633">
        <v>48</v>
      </c>
      <c r="O633">
        <v>15556.67</v>
      </c>
      <c r="P633" t="s">
        <v>2362</v>
      </c>
      <c r="Q633" t="s">
        <v>2362</v>
      </c>
      <c r="R633" t="s">
        <v>2371</v>
      </c>
    </row>
    <row r="634" spans="1:18" x14ac:dyDescent="0.3">
      <c r="A634" t="s">
        <v>652</v>
      </c>
      <c r="B634" t="s">
        <v>6800</v>
      </c>
      <c r="C634" t="s">
        <v>7917</v>
      </c>
      <c r="D634">
        <v>41.325000000000003</v>
      </c>
      <c r="E634">
        <v>5.1100000000000003</v>
      </c>
      <c r="F634" t="s">
        <v>12</v>
      </c>
      <c r="G634" t="s">
        <v>11</v>
      </c>
      <c r="H634" t="s">
        <v>11</v>
      </c>
      <c r="I634">
        <v>2</v>
      </c>
      <c r="J634" t="s">
        <v>11</v>
      </c>
      <c r="K634" t="s">
        <v>13</v>
      </c>
      <c r="L634" t="s">
        <v>20</v>
      </c>
      <c r="M634" s="1">
        <v>21825</v>
      </c>
      <c r="N634">
        <v>63</v>
      </c>
      <c r="O634">
        <v>15555.19</v>
      </c>
      <c r="P634" t="s">
        <v>2362</v>
      </c>
      <c r="Q634" t="s">
        <v>2363</v>
      </c>
      <c r="R634" t="s">
        <v>2371</v>
      </c>
    </row>
    <row r="635" spans="1:18" x14ac:dyDescent="0.3">
      <c r="A635" t="s">
        <v>653</v>
      </c>
      <c r="B635" t="s">
        <v>7674</v>
      </c>
      <c r="C635" t="s">
        <v>7918</v>
      </c>
      <c r="D635">
        <v>44.64</v>
      </c>
      <c r="E635">
        <v>7.18</v>
      </c>
      <c r="F635" t="s">
        <v>11</v>
      </c>
      <c r="G635" t="s">
        <v>11</v>
      </c>
      <c r="H635" t="s">
        <v>11</v>
      </c>
      <c r="I635">
        <v>0</v>
      </c>
      <c r="J635" t="s">
        <v>11</v>
      </c>
      <c r="K635" t="s">
        <v>13</v>
      </c>
      <c r="L635" t="s">
        <v>14</v>
      </c>
      <c r="M635" s="1">
        <v>27208</v>
      </c>
      <c r="N635">
        <v>48</v>
      </c>
      <c r="O635">
        <v>15532.16</v>
      </c>
      <c r="P635" t="s">
        <v>2362</v>
      </c>
      <c r="Q635" t="s">
        <v>2362</v>
      </c>
      <c r="R635" t="s">
        <v>2849</v>
      </c>
    </row>
    <row r="636" spans="1:18" x14ac:dyDescent="0.3">
      <c r="A636" t="s">
        <v>654</v>
      </c>
      <c r="B636" t="s">
        <v>6800</v>
      </c>
      <c r="C636" t="s">
        <v>7411</v>
      </c>
      <c r="D636">
        <v>25.175000000000001</v>
      </c>
      <c r="E636">
        <v>4.96</v>
      </c>
      <c r="F636" t="s">
        <v>11</v>
      </c>
      <c r="G636" t="s">
        <v>12</v>
      </c>
      <c r="H636" t="s">
        <v>11</v>
      </c>
      <c r="I636">
        <v>1</v>
      </c>
      <c r="J636" t="s">
        <v>11</v>
      </c>
      <c r="K636" t="s">
        <v>167</v>
      </c>
      <c r="L636" t="s">
        <v>20</v>
      </c>
      <c r="M636" s="1">
        <v>38185</v>
      </c>
      <c r="N636">
        <v>18</v>
      </c>
      <c r="O636">
        <v>15518.18</v>
      </c>
      <c r="P636" t="s">
        <v>2362</v>
      </c>
      <c r="Q636" t="s">
        <v>2363</v>
      </c>
      <c r="R636" t="s">
        <v>2504</v>
      </c>
    </row>
    <row r="637" spans="1:18" x14ac:dyDescent="0.3">
      <c r="A637" t="s">
        <v>655</v>
      </c>
      <c r="B637" t="s">
        <v>7674</v>
      </c>
      <c r="C637" t="s">
        <v>7921</v>
      </c>
      <c r="D637">
        <v>43.11</v>
      </c>
      <c r="E637">
        <v>4.67</v>
      </c>
      <c r="F637" t="s">
        <v>12</v>
      </c>
      <c r="G637" t="s">
        <v>11</v>
      </c>
      <c r="H637" t="s">
        <v>11</v>
      </c>
      <c r="I637">
        <v>0</v>
      </c>
      <c r="J637" t="s">
        <v>11</v>
      </c>
      <c r="K637" t="s">
        <v>13</v>
      </c>
      <c r="L637" t="s">
        <v>20</v>
      </c>
      <c r="M637" s="1">
        <v>27961</v>
      </c>
      <c r="N637">
        <v>46</v>
      </c>
      <c r="O637">
        <v>15450.48</v>
      </c>
      <c r="P637" t="s">
        <v>2362</v>
      </c>
      <c r="Q637" t="s">
        <v>2366</v>
      </c>
      <c r="R637" t="s">
        <v>2849</v>
      </c>
    </row>
    <row r="638" spans="1:18" x14ac:dyDescent="0.3">
      <c r="A638" t="s">
        <v>656</v>
      </c>
      <c r="B638" t="s">
        <v>6797</v>
      </c>
      <c r="C638" t="s">
        <v>7923</v>
      </c>
      <c r="D638">
        <v>53.32</v>
      </c>
      <c r="E638">
        <v>5.0599999999999996</v>
      </c>
      <c r="F638" t="s">
        <v>11</v>
      </c>
      <c r="G638" t="s">
        <v>11</v>
      </c>
      <c r="H638" t="s">
        <v>11</v>
      </c>
      <c r="I638">
        <v>0</v>
      </c>
      <c r="J638" t="s">
        <v>11</v>
      </c>
      <c r="K638" t="s">
        <v>13</v>
      </c>
      <c r="L638" t="s">
        <v>20</v>
      </c>
      <c r="M638" s="1">
        <v>33171</v>
      </c>
      <c r="N638">
        <v>32</v>
      </c>
      <c r="O638">
        <v>15440.2</v>
      </c>
      <c r="P638" t="s">
        <v>2362</v>
      </c>
      <c r="Q638" t="s">
        <v>2366</v>
      </c>
      <c r="R638" t="s">
        <v>2371</v>
      </c>
    </row>
    <row r="639" spans="1:18" x14ac:dyDescent="0.3">
      <c r="A639" t="s">
        <v>657</v>
      </c>
      <c r="B639" t="s">
        <v>6800</v>
      </c>
      <c r="C639" t="s">
        <v>7924</v>
      </c>
      <c r="D639">
        <v>38.04</v>
      </c>
      <c r="E639">
        <v>5.0199999999999996</v>
      </c>
      <c r="F639" t="s">
        <v>12</v>
      </c>
      <c r="G639" t="s">
        <v>11</v>
      </c>
      <c r="H639" t="s">
        <v>11</v>
      </c>
      <c r="I639">
        <v>1</v>
      </c>
      <c r="J639" t="s">
        <v>11</v>
      </c>
      <c r="K639" t="s">
        <v>13</v>
      </c>
      <c r="L639" t="s">
        <v>20</v>
      </c>
      <c r="M639" s="1">
        <v>23624</v>
      </c>
      <c r="N639">
        <v>58</v>
      </c>
      <c r="O639">
        <v>15377.77</v>
      </c>
      <c r="P639" t="s">
        <v>2362</v>
      </c>
      <c r="Q639" t="s">
        <v>2362</v>
      </c>
      <c r="R639" t="s">
        <v>2371</v>
      </c>
    </row>
    <row r="640" spans="1:18" x14ac:dyDescent="0.3">
      <c r="A640" t="s">
        <v>658</v>
      </c>
      <c r="B640" t="s">
        <v>6797</v>
      </c>
      <c r="C640" t="s">
        <v>7925</v>
      </c>
      <c r="D640">
        <v>37.9</v>
      </c>
      <c r="E640">
        <v>7.76</v>
      </c>
      <c r="F640" t="s">
        <v>11</v>
      </c>
      <c r="G640" t="s">
        <v>11</v>
      </c>
      <c r="H640" t="s">
        <v>11</v>
      </c>
      <c r="I640">
        <v>0</v>
      </c>
      <c r="J640" t="s">
        <v>11</v>
      </c>
      <c r="K640" t="s">
        <v>13</v>
      </c>
      <c r="L640" t="s">
        <v>14</v>
      </c>
      <c r="M640" s="1">
        <v>22895</v>
      </c>
      <c r="N640">
        <v>60</v>
      </c>
      <c r="O640">
        <v>15368.22</v>
      </c>
      <c r="P640" t="s">
        <v>2362</v>
      </c>
      <c r="Q640" t="s">
        <v>2362</v>
      </c>
      <c r="R640" t="s">
        <v>2386</v>
      </c>
    </row>
    <row r="641" spans="1:18" x14ac:dyDescent="0.3">
      <c r="A641" t="s">
        <v>659</v>
      </c>
      <c r="B641" t="s">
        <v>7674</v>
      </c>
      <c r="C641" t="s">
        <v>6805</v>
      </c>
      <c r="D641">
        <v>39.6</v>
      </c>
      <c r="E641">
        <v>9.32</v>
      </c>
      <c r="F641" t="s">
        <v>11</v>
      </c>
      <c r="G641" t="s">
        <v>11</v>
      </c>
      <c r="H641" t="s">
        <v>11</v>
      </c>
      <c r="I641">
        <v>0</v>
      </c>
      <c r="J641" t="s">
        <v>11</v>
      </c>
      <c r="K641" t="s">
        <v>13</v>
      </c>
      <c r="L641" t="s">
        <v>14</v>
      </c>
      <c r="M641" s="1">
        <v>25037</v>
      </c>
      <c r="N641">
        <v>54</v>
      </c>
      <c r="O641">
        <v>15363.77</v>
      </c>
      <c r="P641" t="s">
        <v>2362</v>
      </c>
      <c r="Q641" t="s">
        <v>2366</v>
      </c>
      <c r="R641" t="s">
        <v>2849</v>
      </c>
    </row>
    <row r="642" spans="1:18" x14ac:dyDescent="0.3">
      <c r="A642" t="s">
        <v>660</v>
      </c>
      <c r="B642" t="s">
        <v>6800</v>
      </c>
      <c r="C642" t="s">
        <v>7928</v>
      </c>
      <c r="D642">
        <v>50.92</v>
      </c>
      <c r="E642">
        <v>5.31</v>
      </c>
      <c r="F642" t="s">
        <v>12</v>
      </c>
      <c r="G642" t="s">
        <v>11</v>
      </c>
      <c r="H642" t="s">
        <v>11</v>
      </c>
      <c r="I642">
        <v>1</v>
      </c>
      <c r="J642" t="s">
        <v>11</v>
      </c>
      <c r="K642" t="s">
        <v>13</v>
      </c>
      <c r="L642" t="s">
        <v>20</v>
      </c>
      <c r="M642" s="1">
        <v>32494</v>
      </c>
      <c r="N642">
        <v>34</v>
      </c>
      <c r="O642">
        <v>15361.5</v>
      </c>
      <c r="P642" t="s">
        <v>2362</v>
      </c>
      <c r="Q642" t="s">
        <v>2363</v>
      </c>
      <c r="R642" t="s">
        <v>2583</v>
      </c>
    </row>
    <row r="643" spans="1:18" x14ac:dyDescent="0.3">
      <c r="A643" t="s">
        <v>661</v>
      </c>
      <c r="B643" t="s">
        <v>6797</v>
      </c>
      <c r="C643" t="s">
        <v>6922</v>
      </c>
      <c r="D643">
        <v>21.85</v>
      </c>
      <c r="E643">
        <v>5.56</v>
      </c>
      <c r="F643" t="s">
        <v>12</v>
      </c>
      <c r="G643" t="s">
        <v>11</v>
      </c>
      <c r="H643" t="s">
        <v>11</v>
      </c>
      <c r="I643">
        <v>0</v>
      </c>
      <c r="J643" t="s">
        <v>12</v>
      </c>
      <c r="K643" t="s">
        <v>241</v>
      </c>
      <c r="L643" t="s">
        <v>20</v>
      </c>
      <c r="M643" s="1">
        <v>37086</v>
      </c>
      <c r="N643">
        <v>21</v>
      </c>
      <c r="O643">
        <v>15359.1</v>
      </c>
      <c r="P643" t="s">
        <v>2362</v>
      </c>
      <c r="Q643" t="s">
        <v>2363</v>
      </c>
      <c r="R643" t="s">
        <v>2581</v>
      </c>
    </row>
    <row r="644" spans="1:18" x14ac:dyDescent="0.3">
      <c r="A644" t="s">
        <v>662</v>
      </c>
      <c r="B644" t="s">
        <v>6800</v>
      </c>
      <c r="C644" t="s">
        <v>7931</v>
      </c>
      <c r="D644">
        <v>36.08</v>
      </c>
      <c r="E644">
        <v>7.11</v>
      </c>
      <c r="F644" t="s">
        <v>12</v>
      </c>
      <c r="G644" t="s">
        <v>11</v>
      </c>
      <c r="H644" t="s">
        <v>25</v>
      </c>
      <c r="I644">
        <v>1</v>
      </c>
      <c r="J644" t="s">
        <v>11</v>
      </c>
      <c r="K644" t="s">
        <v>13</v>
      </c>
      <c r="L644" t="s">
        <v>14</v>
      </c>
      <c r="M644" s="1">
        <v>23358</v>
      </c>
      <c r="N644">
        <v>59</v>
      </c>
      <c r="O644">
        <v>15322.77</v>
      </c>
      <c r="P644" t="s">
        <v>2362</v>
      </c>
      <c r="Q644" t="s">
        <v>2363</v>
      </c>
      <c r="R644" t="s">
        <v>2624</v>
      </c>
    </row>
    <row r="645" spans="1:18" x14ac:dyDescent="0.3">
      <c r="A645" t="s">
        <v>663</v>
      </c>
      <c r="B645" t="s">
        <v>6800</v>
      </c>
      <c r="C645" t="s">
        <v>7932</v>
      </c>
      <c r="D645">
        <v>40.44</v>
      </c>
      <c r="E645">
        <v>5.13</v>
      </c>
      <c r="F645" t="s">
        <v>12</v>
      </c>
      <c r="G645" t="s">
        <v>11</v>
      </c>
      <c r="H645" t="s">
        <v>25</v>
      </c>
      <c r="I645">
        <v>1</v>
      </c>
      <c r="J645" t="s">
        <v>11</v>
      </c>
      <c r="K645" t="s">
        <v>13</v>
      </c>
      <c r="L645" t="s">
        <v>20</v>
      </c>
      <c r="M645" s="1">
        <v>25462</v>
      </c>
      <c r="N645">
        <v>53</v>
      </c>
      <c r="O645">
        <v>15260.52</v>
      </c>
      <c r="P645" t="s">
        <v>2362</v>
      </c>
      <c r="Q645" t="s">
        <v>2362</v>
      </c>
      <c r="R645" t="s">
        <v>2583</v>
      </c>
    </row>
    <row r="646" spans="1:18" x14ac:dyDescent="0.3">
      <c r="A646" t="s">
        <v>664</v>
      </c>
      <c r="B646" t="s">
        <v>6797</v>
      </c>
      <c r="C646" t="s">
        <v>7934</v>
      </c>
      <c r="D646">
        <v>38.094999999999999</v>
      </c>
      <c r="E646">
        <v>10.199999999999999</v>
      </c>
      <c r="F646" t="s">
        <v>11</v>
      </c>
      <c r="G646" t="s">
        <v>11</v>
      </c>
      <c r="H646" t="s">
        <v>11</v>
      </c>
      <c r="I646">
        <v>0</v>
      </c>
      <c r="J646" t="s">
        <v>11</v>
      </c>
      <c r="K646" t="s">
        <v>13</v>
      </c>
      <c r="L646" t="s">
        <v>14</v>
      </c>
      <c r="M646" s="1">
        <v>22122</v>
      </c>
      <c r="N646">
        <v>62</v>
      </c>
      <c r="O646">
        <v>15230.32</v>
      </c>
      <c r="P646" t="s">
        <v>2362</v>
      </c>
      <c r="Q646" t="s">
        <v>2362</v>
      </c>
      <c r="R646" t="s">
        <v>2581</v>
      </c>
    </row>
    <row r="647" spans="1:18" x14ac:dyDescent="0.3">
      <c r="A647" t="s">
        <v>665</v>
      </c>
      <c r="B647" t="s">
        <v>6797</v>
      </c>
      <c r="C647" t="s">
        <v>7935</v>
      </c>
      <c r="D647">
        <v>44.95</v>
      </c>
      <c r="E647">
        <v>10.4</v>
      </c>
      <c r="F647" t="s">
        <v>11</v>
      </c>
      <c r="G647" t="s">
        <v>11</v>
      </c>
      <c r="H647" t="s">
        <v>11</v>
      </c>
      <c r="I647">
        <v>0</v>
      </c>
      <c r="J647" t="s">
        <v>11</v>
      </c>
      <c r="K647" t="s">
        <v>13</v>
      </c>
      <c r="L647" t="s">
        <v>14</v>
      </c>
      <c r="M647" s="1">
        <v>28817</v>
      </c>
      <c r="N647">
        <v>44</v>
      </c>
      <c r="O647">
        <v>15207.92</v>
      </c>
      <c r="P647" t="s">
        <v>2362</v>
      </c>
      <c r="Q647" t="s">
        <v>2366</v>
      </c>
      <c r="R647" t="s">
        <v>2371</v>
      </c>
    </row>
    <row r="648" spans="1:18" x14ac:dyDescent="0.3">
      <c r="A648" t="s">
        <v>666</v>
      </c>
      <c r="B648" t="s">
        <v>6797</v>
      </c>
      <c r="C648" t="s">
        <v>7937</v>
      </c>
      <c r="D648">
        <v>35.54</v>
      </c>
      <c r="E648">
        <v>10.67</v>
      </c>
      <c r="F648" t="s">
        <v>11</v>
      </c>
      <c r="G648" t="s">
        <v>11</v>
      </c>
      <c r="H648" t="s">
        <v>11</v>
      </c>
      <c r="I648">
        <v>0</v>
      </c>
      <c r="J648" t="s">
        <v>11</v>
      </c>
      <c r="K648" t="s">
        <v>13</v>
      </c>
      <c r="L648" t="s">
        <v>14</v>
      </c>
      <c r="M648" s="1">
        <v>22814</v>
      </c>
      <c r="N648">
        <v>60</v>
      </c>
      <c r="O648">
        <v>15174.81</v>
      </c>
      <c r="P648" t="s">
        <v>2362</v>
      </c>
      <c r="Q648" t="s">
        <v>2366</v>
      </c>
      <c r="R648" t="s">
        <v>2371</v>
      </c>
    </row>
    <row r="649" spans="1:18" x14ac:dyDescent="0.3">
      <c r="A649" t="s">
        <v>667</v>
      </c>
      <c r="B649" t="s">
        <v>6800</v>
      </c>
      <c r="C649" t="s">
        <v>7939</v>
      </c>
      <c r="D649">
        <v>39.799999999999997</v>
      </c>
      <c r="E649">
        <v>4.6500000000000004</v>
      </c>
      <c r="F649" t="s">
        <v>12</v>
      </c>
      <c r="G649" t="s">
        <v>11</v>
      </c>
      <c r="H649" t="s">
        <v>11</v>
      </c>
      <c r="I649">
        <v>2</v>
      </c>
      <c r="J649" t="s">
        <v>11</v>
      </c>
      <c r="K649" t="s">
        <v>13</v>
      </c>
      <c r="L649" t="s">
        <v>20</v>
      </c>
      <c r="M649" s="1">
        <v>21887</v>
      </c>
      <c r="N649">
        <v>63</v>
      </c>
      <c r="O649">
        <v>15170.07</v>
      </c>
      <c r="P649" t="s">
        <v>2362</v>
      </c>
      <c r="Q649" t="s">
        <v>2363</v>
      </c>
      <c r="R649" t="s">
        <v>2386</v>
      </c>
    </row>
    <row r="650" spans="1:18" x14ac:dyDescent="0.3">
      <c r="A650" t="s">
        <v>668</v>
      </c>
      <c r="B650" t="s">
        <v>6800</v>
      </c>
      <c r="C650" t="s">
        <v>7941</v>
      </c>
      <c r="D650">
        <v>33.659999999999997</v>
      </c>
      <c r="E650">
        <v>5.65</v>
      </c>
      <c r="F650" t="s">
        <v>12</v>
      </c>
      <c r="G650" t="s">
        <v>11</v>
      </c>
      <c r="H650" t="s">
        <v>11</v>
      </c>
      <c r="I650">
        <v>2</v>
      </c>
      <c r="J650" t="s">
        <v>11</v>
      </c>
      <c r="K650" t="s">
        <v>13</v>
      </c>
      <c r="L650" t="s">
        <v>20</v>
      </c>
      <c r="M650" s="1">
        <v>21705</v>
      </c>
      <c r="N650">
        <v>64</v>
      </c>
      <c r="O650">
        <v>15161.53</v>
      </c>
      <c r="P650" t="s">
        <v>2362</v>
      </c>
      <c r="Q650" t="s">
        <v>2366</v>
      </c>
      <c r="R650" t="s">
        <v>2364</v>
      </c>
    </row>
    <row r="651" spans="1:18" x14ac:dyDescent="0.3">
      <c r="A651" t="s">
        <v>669</v>
      </c>
      <c r="B651" t="s">
        <v>6797</v>
      </c>
      <c r="C651" t="s">
        <v>7942</v>
      </c>
      <c r="D651">
        <v>35.5</v>
      </c>
      <c r="E651">
        <v>11.97</v>
      </c>
      <c r="F651" t="s">
        <v>11</v>
      </c>
      <c r="G651" t="s">
        <v>11</v>
      </c>
      <c r="H651" t="s">
        <v>11</v>
      </c>
      <c r="I651">
        <v>0</v>
      </c>
      <c r="J651" t="s">
        <v>11</v>
      </c>
      <c r="K651" t="s">
        <v>13</v>
      </c>
      <c r="L651" t="s">
        <v>14</v>
      </c>
      <c r="M651" s="1">
        <v>22944</v>
      </c>
      <c r="N651">
        <v>60</v>
      </c>
      <c r="O651">
        <v>15161.25</v>
      </c>
      <c r="P651" t="s">
        <v>2362</v>
      </c>
      <c r="Q651" t="s">
        <v>2362</v>
      </c>
      <c r="R651" t="s">
        <v>2371</v>
      </c>
    </row>
    <row r="652" spans="1:18" x14ac:dyDescent="0.3">
      <c r="A652" t="s">
        <v>670</v>
      </c>
      <c r="B652" t="s">
        <v>6800</v>
      </c>
      <c r="C652" t="s">
        <v>7944</v>
      </c>
      <c r="D652">
        <v>41.63</v>
      </c>
      <c r="E652">
        <v>6.71</v>
      </c>
      <c r="F652" t="s">
        <v>11</v>
      </c>
      <c r="G652" t="s">
        <v>11</v>
      </c>
      <c r="H652" t="s">
        <v>11</v>
      </c>
      <c r="I652">
        <v>0</v>
      </c>
      <c r="J652" t="s">
        <v>11</v>
      </c>
      <c r="K652" t="s">
        <v>13</v>
      </c>
      <c r="L652" t="s">
        <v>14</v>
      </c>
      <c r="M652" s="1">
        <v>26262</v>
      </c>
      <c r="N652">
        <v>51</v>
      </c>
      <c r="O652">
        <v>15150.44</v>
      </c>
      <c r="P652" t="s">
        <v>2362</v>
      </c>
      <c r="Q652" t="s">
        <v>2366</v>
      </c>
      <c r="R652" t="s">
        <v>2583</v>
      </c>
    </row>
    <row r="653" spans="1:18" x14ac:dyDescent="0.3">
      <c r="A653" t="s">
        <v>671</v>
      </c>
      <c r="B653" t="s">
        <v>6797</v>
      </c>
      <c r="C653" t="s">
        <v>7945</v>
      </c>
      <c r="D653">
        <v>46.49</v>
      </c>
      <c r="E653">
        <v>11.92</v>
      </c>
      <c r="F653" t="s">
        <v>11</v>
      </c>
      <c r="G653" t="s">
        <v>11</v>
      </c>
      <c r="H653" t="s">
        <v>11</v>
      </c>
      <c r="I653">
        <v>0</v>
      </c>
      <c r="J653" t="s">
        <v>11</v>
      </c>
      <c r="K653" t="s">
        <v>13</v>
      </c>
      <c r="L653" t="s">
        <v>14</v>
      </c>
      <c r="M653" s="1">
        <v>28738</v>
      </c>
      <c r="N653">
        <v>44</v>
      </c>
      <c r="O653">
        <v>15123.19</v>
      </c>
      <c r="P653" t="s">
        <v>2362</v>
      </c>
      <c r="Q653" t="s">
        <v>2366</v>
      </c>
      <c r="R653" t="s">
        <v>2386</v>
      </c>
    </row>
    <row r="654" spans="1:18" x14ac:dyDescent="0.3">
      <c r="A654" t="s">
        <v>672</v>
      </c>
      <c r="B654" t="s">
        <v>6800</v>
      </c>
      <c r="C654" t="s">
        <v>7947</v>
      </c>
      <c r="D654">
        <v>43.29</v>
      </c>
      <c r="E654">
        <v>5.35</v>
      </c>
      <c r="F654" t="s">
        <v>11</v>
      </c>
      <c r="G654" t="s">
        <v>11</v>
      </c>
      <c r="H654" t="s">
        <v>11</v>
      </c>
      <c r="I654">
        <v>2</v>
      </c>
      <c r="J654" t="s">
        <v>11</v>
      </c>
      <c r="K654" t="s">
        <v>13</v>
      </c>
      <c r="L654" t="s">
        <v>20</v>
      </c>
      <c r="M654" s="1">
        <v>26610</v>
      </c>
      <c r="N654">
        <v>50</v>
      </c>
      <c r="O654">
        <v>15103.69</v>
      </c>
      <c r="P654" t="s">
        <v>2362</v>
      </c>
      <c r="Q654" t="s">
        <v>2366</v>
      </c>
      <c r="R654" t="s">
        <v>2371</v>
      </c>
    </row>
    <row r="655" spans="1:18" x14ac:dyDescent="0.3">
      <c r="A655" t="s">
        <v>673</v>
      </c>
      <c r="B655" t="s">
        <v>6800</v>
      </c>
      <c r="C655" t="s">
        <v>7949</v>
      </c>
      <c r="D655">
        <v>43.08</v>
      </c>
      <c r="E655">
        <v>8.9600000000000009</v>
      </c>
      <c r="F655" t="s">
        <v>12</v>
      </c>
      <c r="G655" t="s">
        <v>11</v>
      </c>
      <c r="H655" t="s">
        <v>11</v>
      </c>
      <c r="I655">
        <v>1</v>
      </c>
      <c r="J655" t="s">
        <v>11</v>
      </c>
      <c r="K655" t="s">
        <v>13</v>
      </c>
      <c r="L655" t="s">
        <v>14</v>
      </c>
      <c r="M655" s="1">
        <v>27693</v>
      </c>
      <c r="N655">
        <v>47</v>
      </c>
      <c r="O655">
        <v>15090.35</v>
      </c>
      <c r="P655" t="s">
        <v>2362</v>
      </c>
      <c r="Q655" t="s">
        <v>2366</v>
      </c>
      <c r="R655" t="s">
        <v>2583</v>
      </c>
    </row>
    <row r="656" spans="1:18" x14ac:dyDescent="0.3">
      <c r="A656" t="s">
        <v>674</v>
      </c>
      <c r="B656" t="s">
        <v>6800</v>
      </c>
      <c r="C656" t="s">
        <v>7950</v>
      </c>
      <c r="D656">
        <v>39.07</v>
      </c>
      <c r="E656">
        <v>11.93</v>
      </c>
      <c r="F656" t="s">
        <v>11</v>
      </c>
      <c r="G656" t="s">
        <v>11</v>
      </c>
      <c r="H656" t="s">
        <v>11</v>
      </c>
      <c r="I656">
        <v>0</v>
      </c>
      <c r="J656" t="s">
        <v>11</v>
      </c>
      <c r="K656" t="s">
        <v>13</v>
      </c>
      <c r="L656" t="s">
        <v>14</v>
      </c>
      <c r="M656" s="1">
        <v>25001</v>
      </c>
      <c r="N656">
        <v>54</v>
      </c>
      <c r="O656">
        <v>15052.68</v>
      </c>
      <c r="P656" t="s">
        <v>2362</v>
      </c>
      <c r="Q656" t="s">
        <v>2362</v>
      </c>
      <c r="R656" t="s">
        <v>2942</v>
      </c>
    </row>
    <row r="657" spans="1:18" x14ac:dyDescent="0.3">
      <c r="A657" t="s">
        <v>675</v>
      </c>
      <c r="B657" t="s">
        <v>6800</v>
      </c>
      <c r="C657" t="s">
        <v>7952</v>
      </c>
      <c r="D657">
        <v>41.3</v>
      </c>
      <c r="E657">
        <v>9.59</v>
      </c>
      <c r="F657" t="s">
        <v>11</v>
      </c>
      <c r="G657" t="s">
        <v>11</v>
      </c>
      <c r="H657" t="s">
        <v>11</v>
      </c>
      <c r="I657">
        <v>0</v>
      </c>
      <c r="J657" t="s">
        <v>11</v>
      </c>
      <c r="K657" t="s">
        <v>13</v>
      </c>
      <c r="L657" t="s">
        <v>14</v>
      </c>
      <c r="M657" s="1">
        <v>26160</v>
      </c>
      <c r="N657">
        <v>51</v>
      </c>
      <c r="O657">
        <v>15038.51</v>
      </c>
      <c r="P657" t="s">
        <v>2362</v>
      </c>
      <c r="Q657" t="s">
        <v>2363</v>
      </c>
      <c r="R657" t="s">
        <v>2583</v>
      </c>
    </row>
    <row r="658" spans="1:18" x14ac:dyDescent="0.3">
      <c r="A658" t="s">
        <v>676</v>
      </c>
      <c r="B658" t="s">
        <v>6797</v>
      </c>
      <c r="C658" t="s">
        <v>7954</v>
      </c>
      <c r="D658">
        <v>42.95</v>
      </c>
      <c r="E658">
        <v>11.88</v>
      </c>
      <c r="F658" t="s">
        <v>12</v>
      </c>
      <c r="G658" t="s">
        <v>11</v>
      </c>
      <c r="H658" t="s">
        <v>11</v>
      </c>
      <c r="I658">
        <v>2</v>
      </c>
      <c r="J658" t="s">
        <v>11</v>
      </c>
      <c r="K658" t="s">
        <v>13</v>
      </c>
      <c r="L658" t="s">
        <v>14</v>
      </c>
      <c r="M658" s="1">
        <v>25822</v>
      </c>
      <c r="N658">
        <v>52</v>
      </c>
      <c r="O658">
        <v>15026.3</v>
      </c>
      <c r="P658" t="s">
        <v>2362</v>
      </c>
      <c r="Q658" t="s">
        <v>2363</v>
      </c>
      <c r="R658" t="s">
        <v>2386</v>
      </c>
    </row>
    <row r="659" spans="1:18" x14ac:dyDescent="0.3">
      <c r="A659" t="s">
        <v>677</v>
      </c>
      <c r="B659" t="s">
        <v>6797</v>
      </c>
      <c r="C659" t="s">
        <v>7956</v>
      </c>
      <c r="D659">
        <v>46.96</v>
      </c>
      <c r="E659">
        <v>4.6399999999999997</v>
      </c>
      <c r="F659" t="s">
        <v>11</v>
      </c>
      <c r="G659" t="s">
        <v>11</v>
      </c>
      <c r="H659" t="s">
        <v>25</v>
      </c>
      <c r="I659">
        <v>1</v>
      </c>
      <c r="J659" t="s">
        <v>11</v>
      </c>
      <c r="K659" t="s">
        <v>13</v>
      </c>
      <c r="L659" t="s">
        <v>20</v>
      </c>
      <c r="M659" s="1">
        <v>29184</v>
      </c>
      <c r="N659">
        <v>43</v>
      </c>
      <c r="O659">
        <v>15025.76</v>
      </c>
      <c r="P659" t="s">
        <v>2362</v>
      </c>
      <c r="Q659" t="s">
        <v>2366</v>
      </c>
      <c r="R659" t="s">
        <v>2386</v>
      </c>
    </row>
    <row r="660" spans="1:18" x14ac:dyDescent="0.3">
      <c r="A660" t="s">
        <v>678</v>
      </c>
      <c r="B660" t="s">
        <v>6797</v>
      </c>
      <c r="C660" t="s">
        <v>7958</v>
      </c>
      <c r="D660">
        <v>30.495000000000001</v>
      </c>
      <c r="E660">
        <v>9.5299999999999994</v>
      </c>
      <c r="F660" t="s">
        <v>11</v>
      </c>
      <c r="G660" t="s">
        <v>11</v>
      </c>
      <c r="H660" t="s">
        <v>11</v>
      </c>
      <c r="I660">
        <v>0</v>
      </c>
      <c r="J660" t="s">
        <v>11</v>
      </c>
      <c r="K660" t="s">
        <v>13</v>
      </c>
      <c r="L660" t="s">
        <v>14</v>
      </c>
      <c r="M660" s="1">
        <v>22136</v>
      </c>
      <c r="N660">
        <v>62</v>
      </c>
      <c r="O660">
        <v>15019.76</v>
      </c>
      <c r="P660" t="s">
        <v>2362</v>
      </c>
      <c r="Q660" t="s">
        <v>2362</v>
      </c>
      <c r="R660" t="s">
        <v>2371</v>
      </c>
    </row>
    <row r="661" spans="1:18" x14ac:dyDescent="0.3">
      <c r="A661" t="s">
        <v>679</v>
      </c>
      <c r="B661" t="s">
        <v>6797</v>
      </c>
      <c r="C661" t="s">
        <v>7960</v>
      </c>
      <c r="D661">
        <v>17.954999999999998</v>
      </c>
      <c r="E661">
        <v>5.29</v>
      </c>
      <c r="F661" t="s">
        <v>12</v>
      </c>
      <c r="G661" t="s">
        <v>11</v>
      </c>
      <c r="H661" t="s">
        <v>11</v>
      </c>
      <c r="I661">
        <v>1</v>
      </c>
      <c r="J661" t="s">
        <v>12</v>
      </c>
      <c r="K661" t="s">
        <v>298</v>
      </c>
      <c r="L661" t="s">
        <v>20</v>
      </c>
      <c r="M661" s="1">
        <v>34913</v>
      </c>
      <c r="N661">
        <v>27</v>
      </c>
      <c r="O661">
        <v>15006.58</v>
      </c>
      <c r="P661" t="s">
        <v>2362</v>
      </c>
      <c r="Q661" t="s">
        <v>2362</v>
      </c>
      <c r="R661" t="s">
        <v>2581</v>
      </c>
    </row>
    <row r="662" spans="1:18" x14ac:dyDescent="0.3">
      <c r="A662" t="s">
        <v>680</v>
      </c>
      <c r="B662" t="s">
        <v>6800</v>
      </c>
      <c r="C662" t="s">
        <v>7962</v>
      </c>
      <c r="D662">
        <v>25.6</v>
      </c>
      <c r="E662">
        <v>10.95</v>
      </c>
      <c r="F662" t="s">
        <v>11</v>
      </c>
      <c r="G662" t="s">
        <v>11</v>
      </c>
      <c r="H662" t="s">
        <v>11</v>
      </c>
      <c r="I662">
        <v>3</v>
      </c>
      <c r="J662" t="s">
        <v>11</v>
      </c>
      <c r="K662" t="s">
        <v>167</v>
      </c>
      <c r="L662" t="s">
        <v>14</v>
      </c>
      <c r="M662" s="1">
        <v>21395</v>
      </c>
      <c r="N662">
        <v>64</v>
      </c>
      <c r="O662">
        <v>14988.43</v>
      </c>
      <c r="P662" t="s">
        <v>2362</v>
      </c>
      <c r="Q662" t="s">
        <v>2363</v>
      </c>
      <c r="R662" t="s">
        <v>2386</v>
      </c>
    </row>
    <row r="663" spans="1:18" x14ac:dyDescent="0.3">
      <c r="A663" t="s">
        <v>681</v>
      </c>
      <c r="B663" t="s">
        <v>6800</v>
      </c>
      <c r="C663" t="s">
        <v>7964</v>
      </c>
      <c r="D663">
        <v>34.21</v>
      </c>
      <c r="E663">
        <v>9.17</v>
      </c>
      <c r="F663" t="s">
        <v>11</v>
      </c>
      <c r="G663" t="s">
        <v>11</v>
      </c>
      <c r="H663" t="s">
        <v>11</v>
      </c>
      <c r="I663">
        <v>0</v>
      </c>
      <c r="J663" t="s">
        <v>11</v>
      </c>
      <c r="K663" t="s">
        <v>13</v>
      </c>
      <c r="L663" t="s">
        <v>14</v>
      </c>
      <c r="M663" s="1">
        <v>22979</v>
      </c>
      <c r="N663">
        <v>60</v>
      </c>
      <c r="O663">
        <v>14945.34</v>
      </c>
      <c r="P663" t="s">
        <v>2362</v>
      </c>
      <c r="Q663" t="s">
        <v>2366</v>
      </c>
      <c r="R663" t="s">
        <v>2624</v>
      </c>
    </row>
    <row r="664" spans="1:18" x14ac:dyDescent="0.3">
      <c r="A664" t="s">
        <v>682</v>
      </c>
      <c r="B664" t="s">
        <v>6800</v>
      </c>
      <c r="C664" t="s">
        <v>7966</v>
      </c>
      <c r="D664">
        <v>39.74</v>
      </c>
      <c r="E664">
        <v>7.39</v>
      </c>
      <c r="F664" t="s">
        <v>11</v>
      </c>
      <c r="G664" t="s">
        <v>11</v>
      </c>
      <c r="H664" t="s">
        <v>11</v>
      </c>
      <c r="I664">
        <v>0</v>
      </c>
      <c r="J664" t="s">
        <v>11</v>
      </c>
      <c r="K664" t="s">
        <v>13</v>
      </c>
      <c r="L664" t="s">
        <v>14</v>
      </c>
      <c r="M664" s="1">
        <v>25150</v>
      </c>
      <c r="N664">
        <v>54</v>
      </c>
      <c r="O664">
        <v>14926.97</v>
      </c>
      <c r="P664" t="s">
        <v>2362</v>
      </c>
      <c r="Q664" t="s">
        <v>2362</v>
      </c>
      <c r="R664" t="s">
        <v>2371</v>
      </c>
    </row>
    <row r="665" spans="1:18" x14ac:dyDescent="0.3">
      <c r="A665" t="s">
        <v>683</v>
      </c>
      <c r="B665" t="s">
        <v>6797</v>
      </c>
      <c r="C665" t="s">
        <v>7968</v>
      </c>
      <c r="D665">
        <v>49.53</v>
      </c>
      <c r="E665">
        <v>9.1300000000000008</v>
      </c>
      <c r="F665" t="s">
        <v>12</v>
      </c>
      <c r="G665" t="s">
        <v>11</v>
      </c>
      <c r="H665" t="s">
        <v>11</v>
      </c>
      <c r="I665">
        <v>0</v>
      </c>
      <c r="J665" t="s">
        <v>11</v>
      </c>
      <c r="K665" t="s">
        <v>13</v>
      </c>
      <c r="L665" t="s">
        <v>14</v>
      </c>
      <c r="M665" s="1">
        <v>29771</v>
      </c>
      <c r="N665">
        <v>41</v>
      </c>
      <c r="O665">
        <v>14908.27</v>
      </c>
      <c r="P665" t="s">
        <v>2362</v>
      </c>
      <c r="Q665" t="s">
        <v>2366</v>
      </c>
      <c r="R665" t="s">
        <v>2386</v>
      </c>
    </row>
    <row r="666" spans="1:18" x14ac:dyDescent="0.3">
      <c r="A666" t="s">
        <v>684</v>
      </c>
      <c r="B666" t="s">
        <v>6797</v>
      </c>
      <c r="C666" t="s">
        <v>7970</v>
      </c>
      <c r="D666">
        <v>39.33</v>
      </c>
      <c r="E666">
        <v>10.4</v>
      </c>
      <c r="F666" t="s">
        <v>11</v>
      </c>
      <c r="G666" t="s">
        <v>11</v>
      </c>
      <c r="H666" t="s">
        <v>11</v>
      </c>
      <c r="I666">
        <v>3</v>
      </c>
      <c r="J666" t="s">
        <v>11</v>
      </c>
      <c r="K666" t="s">
        <v>13</v>
      </c>
      <c r="L666" t="s">
        <v>14</v>
      </c>
      <c r="M666" s="1">
        <v>21475</v>
      </c>
      <c r="N666">
        <v>64</v>
      </c>
      <c r="O666">
        <v>14901.52</v>
      </c>
      <c r="P666" t="s">
        <v>2362</v>
      </c>
      <c r="Q666" t="s">
        <v>2362</v>
      </c>
      <c r="R666" t="s">
        <v>2581</v>
      </c>
    </row>
    <row r="667" spans="1:18" x14ac:dyDescent="0.3">
      <c r="A667" t="s">
        <v>685</v>
      </c>
      <c r="B667" t="s">
        <v>6800</v>
      </c>
      <c r="C667" t="s">
        <v>7972</v>
      </c>
      <c r="D667">
        <v>39.979999999999997</v>
      </c>
      <c r="E667">
        <v>9.4600000000000009</v>
      </c>
      <c r="F667" t="s">
        <v>12</v>
      </c>
      <c r="G667" t="s">
        <v>11</v>
      </c>
      <c r="H667" t="s">
        <v>11</v>
      </c>
      <c r="I667">
        <v>2</v>
      </c>
      <c r="J667" t="s">
        <v>11</v>
      </c>
      <c r="K667" t="s">
        <v>13</v>
      </c>
      <c r="L667" t="s">
        <v>14</v>
      </c>
      <c r="M667" s="1">
        <v>25883</v>
      </c>
      <c r="N667">
        <v>52</v>
      </c>
      <c r="O667">
        <v>14847.63</v>
      </c>
      <c r="P667" t="s">
        <v>2362</v>
      </c>
      <c r="Q667" t="s">
        <v>2362</v>
      </c>
      <c r="R667" t="s">
        <v>2583</v>
      </c>
    </row>
    <row r="668" spans="1:18" x14ac:dyDescent="0.3">
      <c r="A668" t="s">
        <v>686</v>
      </c>
      <c r="B668" t="s">
        <v>7674</v>
      </c>
      <c r="C668" t="s">
        <v>7974</v>
      </c>
      <c r="D668">
        <v>46.51</v>
      </c>
      <c r="E668">
        <v>8.69</v>
      </c>
      <c r="F668" t="s">
        <v>12</v>
      </c>
      <c r="G668" t="s">
        <v>11</v>
      </c>
      <c r="H668" t="s">
        <v>11</v>
      </c>
      <c r="I668">
        <v>0</v>
      </c>
      <c r="J668" t="s">
        <v>11</v>
      </c>
      <c r="K668" t="s">
        <v>13</v>
      </c>
      <c r="L668" t="s">
        <v>14</v>
      </c>
      <c r="M668" s="1">
        <v>29742</v>
      </c>
      <c r="N668">
        <v>42</v>
      </c>
      <c r="O668">
        <v>14843.96</v>
      </c>
      <c r="P668" t="s">
        <v>2362</v>
      </c>
      <c r="Q668" t="s">
        <v>2363</v>
      </c>
      <c r="R668" t="s">
        <v>2849</v>
      </c>
    </row>
    <row r="669" spans="1:18" x14ac:dyDescent="0.3">
      <c r="A669" t="s">
        <v>687</v>
      </c>
      <c r="B669" t="s">
        <v>7674</v>
      </c>
      <c r="C669" t="s">
        <v>7975</v>
      </c>
      <c r="D669">
        <v>43.58</v>
      </c>
      <c r="E669">
        <v>4.2300000000000004</v>
      </c>
      <c r="F669" t="s">
        <v>11</v>
      </c>
      <c r="G669" t="s">
        <v>11</v>
      </c>
      <c r="H669" t="s">
        <v>25</v>
      </c>
      <c r="I669">
        <v>1</v>
      </c>
      <c r="J669" t="s">
        <v>11</v>
      </c>
      <c r="K669" t="s">
        <v>13</v>
      </c>
      <c r="L669" t="s">
        <v>20</v>
      </c>
      <c r="M669" s="1">
        <v>29146</v>
      </c>
      <c r="N669">
        <v>43</v>
      </c>
      <c r="O669">
        <v>14839.34</v>
      </c>
      <c r="P669" t="s">
        <v>2362</v>
      </c>
      <c r="Q669" t="s">
        <v>2363</v>
      </c>
      <c r="R669" t="s">
        <v>2849</v>
      </c>
    </row>
    <row r="670" spans="1:18" x14ac:dyDescent="0.3">
      <c r="A670" t="s">
        <v>688</v>
      </c>
      <c r="B670" t="s">
        <v>6800</v>
      </c>
      <c r="C670" t="s">
        <v>7977</v>
      </c>
      <c r="D670">
        <v>42.28</v>
      </c>
      <c r="E670">
        <v>9.16</v>
      </c>
      <c r="F670" t="s">
        <v>12</v>
      </c>
      <c r="G670" t="s">
        <v>11</v>
      </c>
      <c r="H670" t="s">
        <v>11</v>
      </c>
      <c r="I670">
        <v>1</v>
      </c>
      <c r="J670" t="s">
        <v>11</v>
      </c>
      <c r="K670" t="s">
        <v>13</v>
      </c>
      <c r="L670" t="s">
        <v>14</v>
      </c>
      <c r="M670" s="1">
        <v>27738</v>
      </c>
      <c r="N670">
        <v>47</v>
      </c>
      <c r="O670">
        <v>14819</v>
      </c>
      <c r="P670" t="s">
        <v>2362</v>
      </c>
      <c r="Q670" t="s">
        <v>2363</v>
      </c>
      <c r="R670" t="s">
        <v>2583</v>
      </c>
    </row>
    <row r="671" spans="1:18" x14ac:dyDescent="0.3">
      <c r="A671" t="s">
        <v>689</v>
      </c>
      <c r="B671" t="s">
        <v>7674</v>
      </c>
      <c r="C671" t="s">
        <v>7472</v>
      </c>
      <c r="D671">
        <v>35.520000000000003</v>
      </c>
      <c r="E671">
        <v>8.26</v>
      </c>
      <c r="F671" t="s">
        <v>11</v>
      </c>
      <c r="G671" t="s">
        <v>11</v>
      </c>
      <c r="H671" t="s">
        <v>11</v>
      </c>
      <c r="I671">
        <v>0</v>
      </c>
      <c r="J671" t="s">
        <v>11</v>
      </c>
      <c r="K671" t="s">
        <v>13</v>
      </c>
      <c r="L671" t="s">
        <v>14</v>
      </c>
      <c r="M671" s="1">
        <v>23950</v>
      </c>
      <c r="N671">
        <v>57</v>
      </c>
      <c r="O671">
        <v>14750.42</v>
      </c>
      <c r="P671" t="s">
        <v>2362</v>
      </c>
      <c r="Q671" t="s">
        <v>2362</v>
      </c>
      <c r="R671" t="s">
        <v>2849</v>
      </c>
    </row>
    <row r="672" spans="1:18" x14ac:dyDescent="0.3">
      <c r="A672" t="s">
        <v>690</v>
      </c>
      <c r="B672" t="s">
        <v>6800</v>
      </c>
      <c r="C672" t="s">
        <v>7978</v>
      </c>
      <c r="D672">
        <v>33.6</v>
      </c>
      <c r="E672">
        <v>11.25</v>
      </c>
      <c r="F672" t="s">
        <v>11</v>
      </c>
      <c r="G672" t="s">
        <v>11</v>
      </c>
      <c r="H672" t="s">
        <v>11</v>
      </c>
      <c r="I672">
        <v>0</v>
      </c>
      <c r="J672" t="s">
        <v>11</v>
      </c>
      <c r="K672" t="s">
        <v>13</v>
      </c>
      <c r="L672" t="s">
        <v>14</v>
      </c>
      <c r="M672" s="1">
        <v>22856</v>
      </c>
      <c r="N672">
        <v>60</v>
      </c>
      <c r="O672">
        <v>14738.43</v>
      </c>
      <c r="P672" t="s">
        <v>2362</v>
      </c>
      <c r="Q672" t="s">
        <v>2363</v>
      </c>
      <c r="R672" t="s">
        <v>2624</v>
      </c>
    </row>
    <row r="673" spans="1:18" x14ac:dyDescent="0.3">
      <c r="A673" t="s">
        <v>691</v>
      </c>
      <c r="B673" t="s">
        <v>6797</v>
      </c>
      <c r="C673" t="s">
        <v>7980</v>
      </c>
      <c r="D673">
        <v>22.42</v>
      </c>
      <c r="E673">
        <v>6.74</v>
      </c>
      <c r="F673" t="s">
        <v>11</v>
      </c>
      <c r="G673" t="s">
        <v>11</v>
      </c>
      <c r="H673" t="s">
        <v>11</v>
      </c>
      <c r="I673">
        <v>0</v>
      </c>
      <c r="J673" t="s">
        <v>12</v>
      </c>
      <c r="K673" t="s">
        <v>241</v>
      </c>
      <c r="L673" t="s">
        <v>14</v>
      </c>
      <c r="M673" s="1">
        <v>37523</v>
      </c>
      <c r="N673">
        <v>20</v>
      </c>
      <c r="O673">
        <v>14711.74</v>
      </c>
      <c r="P673" t="s">
        <v>2362</v>
      </c>
      <c r="Q673" t="s">
        <v>2362</v>
      </c>
      <c r="R673" t="s">
        <v>2371</v>
      </c>
    </row>
    <row r="674" spans="1:18" x14ac:dyDescent="0.3">
      <c r="A674" t="s">
        <v>692</v>
      </c>
      <c r="B674" t="s">
        <v>6797</v>
      </c>
      <c r="C674" t="s">
        <v>7982</v>
      </c>
      <c r="D674">
        <v>46.86</v>
      </c>
      <c r="E674">
        <v>4.87</v>
      </c>
      <c r="F674" t="s">
        <v>11</v>
      </c>
      <c r="G674" t="s">
        <v>11</v>
      </c>
      <c r="H674" t="s">
        <v>11</v>
      </c>
      <c r="I674">
        <v>0</v>
      </c>
      <c r="J674" t="s">
        <v>11</v>
      </c>
      <c r="K674" t="s">
        <v>13</v>
      </c>
      <c r="L674" t="s">
        <v>20</v>
      </c>
      <c r="M674" s="1">
        <v>30198</v>
      </c>
      <c r="N674">
        <v>40</v>
      </c>
      <c r="O674">
        <v>14696.77</v>
      </c>
      <c r="P674" t="s">
        <v>2362</v>
      </c>
      <c r="Q674" t="s">
        <v>2362</v>
      </c>
      <c r="R674" t="s">
        <v>2386</v>
      </c>
    </row>
    <row r="675" spans="1:18" x14ac:dyDescent="0.3">
      <c r="A675" t="s">
        <v>693</v>
      </c>
      <c r="B675" t="s">
        <v>6797</v>
      </c>
      <c r="C675" t="s">
        <v>7984</v>
      </c>
      <c r="D675">
        <v>32.965000000000003</v>
      </c>
      <c r="E675">
        <v>6.68</v>
      </c>
      <c r="F675" t="s">
        <v>11</v>
      </c>
      <c r="G675" t="s">
        <v>11</v>
      </c>
      <c r="H675" t="s">
        <v>11</v>
      </c>
      <c r="I675">
        <v>3</v>
      </c>
      <c r="J675" t="s">
        <v>11</v>
      </c>
      <c r="K675" t="s">
        <v>13</v>
      </c>
      <c r="L675" t="s">
        <v>14</v>
      </c>
      <c r="M675" s="1">
        <v>21389</v>
      </c>
      <c r="N675">
        <v>64</v>
      </c>
      <c r="O675">
        <v>14692.67</v>
      </c>
      <c r="P675" t="s">
        <v>2362</v>
      </c>
      <c r="Q675" t="s">
        <v>2366</v>
      </c>
      <c r="R675" t="s">
        <v>2371</v>
      </c>
    </row>
    <row r="676" spans="1:18" x14ac:dyDescent="0.3">
      <c r="A676" t="s">
        <v>694</v>
      </c>
      <c r="B676" t="s">
        <v>6797</v>
      </c>
      <c r="C676" t="s">
        <v>7986</v>
      </c>
      <c r="D676">
        <v>39.340000000000003</v>
      </c>
      <c r="E676">
        <v>5.0199999999999996</v>
      </c>
      <c r="F676" t="s">
        <v>12</v>
      </c>
      <c r="G676" t="s">
        <v>11</v>
      </c>
      <c r="H676" t="s">
        <v>25</v>
      </c>
      <c r="I676">
        <v>1</v>
      </c>
      <c r="J676" t="s">
        <v>11</v>
      </c>
      <c r="K676" t="s">
        <v>13</v>
      </c>
      <c r="L676" t="s">
        <v>20</v>
      </c>
      <c r="M676" s="1">
        <v>25496</v>
      </c>
      <c r="N676">
        <v>53</v>
      </c>
      <c r="O676">
        <v>14665.75</v>
      </c>
      <c r="P676" t="s">
        <v>2362</v>
      </c>
      <c r="Q676" t="s">
        <v>2366</v>
      </c>
      <c r="R676" t="s">
        <v>2371</v>
      </c>
    </row>
    <row r="677" spans="1:18" x14ac:dyDescent="0.3">
      <c r="A677" t="s">
        <v>695</v>
      </c>
      <c r="B677" t="s">
        <v>6797</v>
      </c>
      <c r="C677" t="s">
        <v>7988</v>
      </c>
      <c r="D677">
        <v>47</v>
      </c>
      <c r="E677">
        <v>10.64</v>
      </c>
      <c r="F677" t="s">
        <v>12</v>
      </c>
      <c r="G677" t="s">
        <v>11</v>
      </c>
      <c r="H677" t="s">
        <v>11</v>
      </c>
      <c r="I677">
        <v>0</v>
      </c>
      <c r="J677" t="s">
        <v>11</v>
      </c>
      <c r="K677" t="s">
        <v>13</v>
      </c>
      <c r="L677" t="s">
        <v>14</v>
      </c>
      <c r="M677" s="1">
        <v>29903</v>
      </c>
      <c r="N677">
        <v>41</v>
      </c>
      <c r="O677">
        <v>14657.2</v>
      </c>
      <c r="P677" t="s">
        <v>2362</v>
      </c>
      <c r="Q677" t="s">
        <v>2366</v>
      </c>
      <c r="R677" t="s">
        <v>2371</v>
      </c>
    </row>
    <row r="678" spans="1:18" x14ac:dyDescent="0.3">
      <c r="A678" t="s">
        <v>696</v>
      </c>
      <c r="B678" t="s">
        <v>7674</v>
      </c>
      <c r="C678" t="s">
        <v>7990</v>
      </c>
      <c r="D678">
        <v>36.71</v>
      </c>
      <c r="E678">
        <v>8.74</v>
      </c>
      <c r="F678" t="s">
        <v>12</v>
      </c>
      <c r="G678" t="s">
        <v>11</v>
      </c>
      <c r="H678" t="s">
        <v>11</v>
      </c>
      <c r="I678">
        <v>0</v>
      </c>
      <c r="J678" t="s">
        <v>11</v>
      </c>
      <c r="K678" t="s">
        <v>13</v>
      </c>
      <c r="L678" t="s">
        <v>14</v>
      </c>
      <c r="M678" s="1">
        <v>24716</v>
      </c>
      <c r="N678">
        <v>55</v>
      </c>
      <c r="O678">
        <v>14640.35</v>
      </c>
      <c r="P678" t="s">
        <v>2362</v>
      </c>
      <c r="Q678" t="s">
        <v>2363</v>
      </c>
      <c r="R678" t="s">
        <v>2849</v>
      </c>
    </row>
    <row r="679" spans="1:18" x14ac:dyDescent="0.3">
      <c r="A679" t="s">
        <v>697</v>
      </c>
      <c r="B679" t="s">
        <v>6797</v>
      </c>
      <c r="C679" t="s">
        <v>7992</v>
      </c>
      <c r="D679">
        <v>53.48</v>
      </c>
      <c r="E679">
        <v>5.64</v>
      </c>
      <c r="F679" t="s">
        <v>11</v>
      </c>
      <c r="G679" t="s">
        <v>11</v>
      </c>
      <c r="H679" t="s">
        <v>11</v>
      </c>
      <c r="I679">
        <v>0</v>
      </c>
      <c r="J679" t="s">
        <v>11</v>
      </c>
      <c r="K679" t="s">
        <v>13</v>
      </c>
      <c r="L679" t="s">
        <v>20</v>
      </c>
      <c r="M679" s="1">
        <v>33471</v>
      </c>
      <c r="N679">
        <v>31</v>
      </c>
      <c r="O679">
        <v>14630.52</v>
      </c>
      <c r="P679" t="s">
        <v>2362</v>
      </c>
      <c r="Q679" t="s">
        <v>2363</v>
      </c>
      <c r="R679" t="s">
        <v>2386</v>
      </c>
    </row>
    <row r="680" spans="1:18" x14ac:dyDescent="0.3">
      <c r="A680" t="s">
        <v>698</v>
      </c>
      <c r="B680" t="s">
        <v>6800</v>
      </c>
      <c r="C680" t="s">
        <v>7994</v>
      </c>
      <c r="D680">
        <v>35.5</v>
      </c>
      <c r="E680">
        <v>10.37</v>
      </c>
      <c r="F680" t="s">
        <v>11</v>
      </c>
      <c r="G680" t="s">
        <v>11</v>
      </c>
      <c r="H680" t="s">
        <v>11</v>
      </c>
      <c r="I680">
        <v>0</v>
      </c>
      <c r="J680" t="s">
        <v>11</v>
      </c>
      <c r="K680" t="s">
        <v>13</v>
      </c>
      <c r="L680" t="s">
        <v>14</v>
      </c>
      <c r="M680" s="1">
        <v>24054</v>
      </c>
      <c r="N680">
        <v>57</v>
      </c>
      <c r="O680">
        <v>14612.33</v>
      </c>
      <c r="P680" t="s">
        <v>2362</v>
      </c>
      <c r="Q680" t="s">
        <v>2363</v>
      </c>
      <c r="R680" t="s">
        <v>2624</v>
      </c>
    </row>
    <row r="681" spans="1:18" x14ac:dyDescent="0.3">
      <c r="A681" t="s">
        <v>699</v>
      </c>
      <c r="B681" t="s">
        <v>6800</v>
      </c>
      <c r="C681" t="s">
        <v>7996</v>
      </c>
      <c r="D681">
        <v>36.979999999999997</v>
      </c>
      <c r="E681">
        <v>9.56</v>
      </c>
      <c r="F681" t="s">
        <v>12</v>
      </c>
      <c r="G681" t="s">
        <v>11</v>
      </c>
      <c r="H681" t="s">
        <v>11</v>
      </c>
      <c r="I681">
        <v>0</v>
      </c>
      <c r="J681" t="s">
        <v>11</v>
      </c>
      <c r="K681" t="s">
        <v>13</v>
      </c>
      <c r="L681" t="s">
        <v>14</v>
      </c>
      <c r="M681" s="1">
        <v>24671</v>
      </c>
      <c r="N681">
        <v>55</v>
      </c>
      <c r="O681">
        <v>14600.62</v>
      </c>
      <c r="P681" t="s">
        <v>2362</v>
      </c>
      <c r="Q681" t="s">
        <v>2363</v>
      </c>
      <c r="R681" t="s">
        <v>2942</v>
      </c>
    </row>
    <row r="682" spans="1:18" x14ac:dyDescent="0.3">
      <c r="A682" t="s">
        <v>700</v>
      </c>
      <c r="B682" t="s">
        <v>6797</v>
      </c>
      <c r="C682" t="s">
        <v>7997</v>
      </c>
      <c r="D682">
        <v>32.395000000000003</v>
      </c>
      <c r="E682">
        <v>8.23</v>
      </c>
      <c r="F682" t="s">
        <v>12</v>
      </c>
      <c r="G682" t="s">
        <v>11</v>
      </c>
      <c r="H682" t="s">
        <v>25</v>
      </c>
      <c r="I682">
        <v>1</v>
      </c>
      <c r="J682" t="s">
        <v>11</v>
      </c>
      <c r="K682" t="s">
        <v>13</v>
      </c>
      <c r="L682" t="s">
        <v>14</v>
      </c>
      <c r="M682" s="1">
        <v>23298</v>
      </c>
      <c r="N682">
        <v>59</v>
      </c>
      <c r="O682">
        <v>14590.63</v>
      </c>
      <c r="P682" t="s">
        <v>2362</v>
      </c>
      <c r="Q682" t="s">
        <v>2366</v>
      </c>
      <c r="R682" t="s">
        <v>2581</v>
      </c>
    </row>
    <row r="683" spans="1:18" x14ac:dyDescent="0.3">
      <c r="A683" t="s">
        <v>701</v>
      </c>
      <c r="B683" t="s">
        <v>7674</v>
      </c>
      <c r="C683" t="s">
        <v>7999</v>
      </c>
      <c r="D683">
        <v>32.729999999999997</v>
      </c>
      <c r="E683">
        <v>7.03</v>
      </c>
      <c r="F683" t="s">
        <v>11</v>
      </c>
      <c r="G683" t="s">
        <v>11</v>
      </c>
      <c r="H683" t="s">
        <v>11</v>
      </c>
      <c r="I683">
        <v>0</v>
      </c>
      <c r="J683" t="s">
        <v>11</v>
      </c>
      <c r="K683" t="s">
        <v>13</v>
      </c>
      <c r="L683" t="s">
        <v>14</v>
      </c>
      <c r="M683" s="1">
        <v>22983</v>
      </c>
      <c r="N683">
        <v>60</v>
      </c>
      <c r="O683">
        <v>14574.64</v>
      </c>
      <c r="P683" t="s">
        <v>2362</v>
      </c>
      <c r="Q683" t="s">
        <v>2366</v>
      </c>
      <c r="R683" t="s">
        <v>2538</v>
      </c>
    </row>
    <row r="684" spans="1:18" x14ac:dyDescent="0.3">
      <c r="A684" t="s">
        <v>702</v>
      </c>
      <c r="B684" t="s">
        <v>6797</v>
      </c>
      <c r="C684" t="s">
        <v>8001</v>
      </c>
      <c r="D684">
        <v>20.52</v>
      </c>
      <c r="E684">
        <v>5.45</v>
      </c>
      <c r="F684" t="s">
        <v>11</v>
      </c>
      <c r="G684" t="s">
        <v>11</v>
      </c>
      <c r="H684" t="s">
        <v>11</v>
      </c>
      <c r="I684">
        <v>1</v>
      </c>
      <c r="J684" t="s">
        <v>12</v>
      </c>
      <c r="K684" t="s">
        <v>241</v>
      </c>
      <c r="L684" t="s">
        <v>20</v>
      </c>
      <c r="M684" s="1">
        <v>36050</v>
      </c>
      <c r="N684">
        <v>24</v>
      </c>
      <c r="O684">
        <v>14571.89</v>
      </c>
      <c r="P684" t="s">
        <v>2362</v>
      </c>
      <c r="Q684" t="s">
        <v>2366</v>
      </c>
      <c r="R684" t="s">
        <v>2581</v>
      </c>
    </row>
    <row r="685" spans="1:18" x14ac:dyDescent="0.3">
      <c r="A685" t="s">
        <v>703</v>
      </c>
      <c r="B685" t="s">
        <v>6797</v>
      </c>
      <c r="C685" t="s">
        <v>8002</v>
      </c>
      <c r="D685">
        <v>51.72</v>
      </c>
      <c r="E685">
        <v>5.76</v>
      </c>
      <c r="F685" t="s">
        <v>11</v>
      </c>
      <c r="G685" t="s">
        <v>11</v>
      </c>
      <c r="H685" t="s">
        <v>11</v>
      </c>
      <c r="I685">
        <v>0</v>
      </c>
      <c r="J685" t="s">
        <v>11</v>
      </c>
      <c r="K685" t="s">
        <v>13</v>
      </c>
      <c r="L685" t="s">
        <v>16</v>
      </c>
      <c r="M685" s="1">
        <v>32703</v>
      </c>
      <c r="N685">
        <v>33</v>
      </c>
      <c r="O685">
        <v>14547.26</v>
      </c>
      <c r="P685" t="s">
        <v>2362</v>
      </c>
      <c r="Q685" t="s">
        <v>2363</v>
      </c>
      <c r="R685" t="s">
        <v>2386</v>
      </c>
    </row>
    <row r="686" spans="1:18" x14ac:dyDescent="0.3">
      <c r="A686" t="s">
        <v>704</v>
      </c>
      <c r="B686" t="s">
        <v>6800</v>
      </c>
      <c r="C686" t="s">
        <v>8004</v>
      </c>
      <c r="D686">
        <v>50.2</v>
      </c>
      <c r="E686">
        <v>5.4</v>
      </c>
      <c r="F686" t="s">
        <v>11</v>
      </c>
      <c r="G686" t="s">
        <v>11</v>
      </c>
      <c r="H686" t="s">
        <v>11</v>
      </c>
      <c r="I686">
        <v>0</v>
      </c>
      <c r="J686" t="s">
        <v>11</v>
      </c>
      <c r="K686" t="s">
        <v>13</v>
      </c>
      <c r="L686" t="s">
        <v>20</v>
      </c>
      <c r="M686" s="1">
        <v>32711</v>
      </c>
      <c r="N686">
        <v>33</v>
      </c>
      <c r="O686">
        <v>14507.46</v>
      </c>
      <c r="P686" t="s">
        <v>2362</v>
      </c>
      <c r="Q686" t="s">
        <v>2363</v>
      </c>
      <c r="R686" t="s">
        <v>2371</v>
      </c>
    </row>
    <row r="687" spans="1:18" x14ac:dyDescent="0.3">
      <c r="A687" t="s">
        <v>705</v>
      </c>
      <c r="B687" t="s">
        <v>6800</v>
      </c>
      <c r="C687" t="s">
        <v>8006</v>
      </c>
      <c r="D687">
        <v>25.52</v>
      </c>
      <c r="E687">
        <v>6.35</v>
      </c>
      <c r="F687" t="s">
        <v>11</v>
      </c>
      <c r="G687" t="s">
        <v>11</v>
      </c>
      <c r="H687" t="s">
        <v>25</v>
      </c>
      <c r="I687">
        <v>1</v>
      </c>
      <c r="J687" t="s">
        <v>11</v>
      </c>
      <c r="K687" t="s">
        <v>167</v>
      </c>
      <c r="L687" t="s">
        <v>16</v>
      </c>
      <c r="M687" s="1">
        <v>29148</v>
      </c>
      <c r="N687">
        <v>43</v>
      </c>
      <c r="O687">
        <v>14478.33</v>
      </c>
      <c r="P687" t="s">
        <v>2362</v>
      </c>
      <c r="Q687" t="s">
        <v>2362</v>
      </c>
      <c r="R687" t="s">
        <v>2364</v>
      </c>
    </row>
    <row r="688" spans="1:18" x14ac:dyDescent="0.3">
      <c r="A688" t="s">
        <v>706</v>
      </c>
      <c r="B688" t="s">
        <v>6797</v>
      </c>
      <c r="C688" t="s">
        <v>8008</v>
      </c>
      <c r="D688">
        <v>35.200000000000003</v>
      </c>
      <c r="E688">
        <v>6.26</v>
      </c>
      <c r="F688" t="s">
        <v>12</v>
      </c>
      <c r="G688" t="s">
        <v>11</v>
      </c>
      <c r="H688" t="s">
        <v>11</v>
      </c>
      <c r="I688">
        <v>2</v>
      </c>
      <c r="J688" t="s">
        <v>11</v>
      </c>
      <c r="K688" t="s">
        <v>13</v>
      </c>
      <c r="L688" t="s">
        <v>16</v>
      </c>
      <c r="M688" s="1">
        <v>21874</v>
      </c>
      <c r="N688">
        <v>63</v>
      </c>
      <c r="O688">
        <v>14474.68</v>
      </c>
      <c r="P688" t="s">
        <v>2362</v>
      </c>
      <c r="Q688" t="s">
        <v>2362</v>
      </c>
      <c r="R688" t="s">
        <v>2364</v>
      </c>
    </row>
    <row r="689" spans="1:18" x14ac:dyDescent="0.3">
      <c r="A689" t="s">
        <v>707</v>
      </c>
      <c r="B689" t="s">
        <v>6797</v>
      </c>
      <c r="C689" t="s">
        <v>8010</v>
      </c>
      <c r="D689">
        <v>41.26</v>
      </c>
      <c r="E689">
        <v>5.97</v>
      </c>
      <c r="F689" t="s">
        <v>12</v>
      </c>
      <c r="G689" t="s">
        <v>11</v>
      </c>
      <c r="H689" t="s">
        <v>11</v>
      </c>
      <c r="I689">
        <v>0</v>
      </c>
      <c r="J689" t="s">
        <v>11</v>
      </c>
      <c r="K689" t="s">
        <v>13</v>
      </c>
      <c r="L689" t="s">
        <v>16</v>
      </c>
      <c r="M689" s="1">
        <v>28091</v>
      </c>
      <c r="N689">
        <v>46</v>
      </c>
      <c r="O689">
        <v>14470.01</v>
      </c>
      <c r="P689" t="s">
        <v>2362</v>
      </c>
      <c r="Q689" t="s">
        <v>2363</v>
      </c>
      <c r="R689" t="s">
        <v>2371</v>
      </c>
    </row>
    <row r="690" spans="1:18" x14ac:dyDescent="0.3">
      <c r="A690" t="s">
        <v>708</v>
      </c>
      <c r="B690" t="s">
        <v>6797</v>
      </c>
      <c r="C690" t="s">
        <v>8012</v>
      </c>
      <c r="D690">
        <v>17.195</v>
      </c>
      <c r="E690">
        <v>5.29</v>
      </c>
      <c r="F690" t="s">
        <v>12</v>
      </c>
      <c r="G690" t="s">
        <v>11</v>
      </c>
      <c r="H690" t="s">
        <v>11</v>
      </c>
      <c r="I690">
        <v>0</v>
      </c>
      <c r="J690" t="s">
        <v>12</v>
      </c>
      <c r="K690" t="s">
        <v>298</v>
      </c>
      <c r="L690" t="s">
        <v>20</v>
      </c>
      <c r="M690" s="1">
        <v>35379</v>
      </c>
      <c r="N690">
        <v>26</v>
      </c>
      <c r="O690">
        <v>14455.64</v>
      </c>
      <c r="P690" t="s">
        <v>2362</v>
      </c>
      <c r="Q690" t="s">
        <v>2363</v>
      </c>
      <c r="R690" t="s">
        <v>2581</v>
      </c>
    </row>
    <row r="691" spans="1:18" x14ac:dyDescent="0.3">
      <c r="A691" t="s">
        <v>709</v>
      </c>
      <c r="B691" t="s">
        <v>6797</v>
      </c>
      <c r="C691" t="s">
        <v>8014</v>
      </c>
      <c r="D691">
        <v>23.085000000000001</v>
      </c>
      <c r="E691">
        <v>4.2699999999999996</v>
      </c>
      <c r="F691" t="s">
        <v>12</v>
      </c>
      <c r="G691" t="s">
        <v>11</v>
      </c>
      <c r="H691" t="s">
        <v>11</v>
      </c>
      <c r="I691">
        <v>2</v>
      </c>
      <c r="J691" t="s">
        <v>11</v>
      </c>
      <c r="K691" t="s">
        <v>241</v>
      </c>
      <c r="L691" t="s">
        <v>20</v>
      </c>
      <c r="M691" s="1">
        <v>21765</v>
      </c>
      <c r="N691">
        <v>63</v>
      </c>
      <c r="O691">
        <v>14451.84</v>
      </c>
      <c r="P691" t="s">
        <v>2362</v>
      </c>
      <c r="Q691" t="s">
        <v>2363</v>
      </c>
      <c r="R691" t="s">
        <v>2583</v>
      </c>
    </row>
    <row r="692" spans="1:18" x14ac:dyDescent="0.3">
      <c r="A692" t="s">
        <v>710</v>
      </c>
      <c r="B692" t="s">
        <v>6797</v>
      </c>
      <c r="C692" t="s">
        <v>8016</v>
      </c>
      <c r="D692">
        <v>21.66</v>
      </c>
      <c r="E692">
        <v>5.2</v>
      </c>
      <c r="F692" t="s">
        <v>12</v>
      </c>
      <c r="G692" t="s">
        <v>11</v>
      </c>
      <c r="H692" t="s">
        <v>11</v>
      </c>
      <c r="I692">
        <v>2</v>
      </c>
      <c r="J692" t="s">
        <v>11</v>
      </c>
      <c r="K692" t="s">
        <v>241</v>
      </c>
      <c r="L692" t="s">
        <v>20</v>
      </c>
      <c r="M692" s="1">
        <v>21730</v>
      </c>
      <c r="N692">
        <v>63</v>
      </c>
      <c r="O692">
        <v>14449.85</v>
      </c>
      <c r="P692" t="s">
        <v>2362</v>
      </c>
      <c r="Q692" t="s">
        <v>2366</v>
      </c>
      <c r="R692" t="s">
        <v>2581</v>
      </c>
    </row>
    <row r="693" spans="1:18" x14ac:dyDescent="0.3">
      <c r="A693" t="s">
        <v>711</v>
      </c>
      <c r="B693" t="s">
        <v>6800</v>
      </c>
      <c r="C693" t="s">
        <v>8018</v>
      </c>
      <c r="D693">
        <v>36.47</v>
      </c>
      <c r="E693">
        <v>8.23</v>
      </c>
      <c r="F693" t="s">
        <v>12</v>
      </c>
      <c r="G693" t="s">
        <v>11</v>
      </c>
      <c r="H693" t="s">
        <v>11</v>
      </c>
      <c r="I693">
        <v>0</v>
      </c>
      <c r="J693" t="s">
        <v>11</v>
      </c>
      <c r="K693" t="s">
        <v>13</v>
      </c>
      <c r="L693" t="s">
        <v>14</v>
      </c>
      <c r="M693" s="1">
        <v>24780</v>
      </c>
      <c r="N693">
        <v>55</v>
      </c>
      <c r="O693">
        <v>14427.63</v>
      </c>
      <c r="P693" t="s">
        <v>2362</v>
      </c>
      <c r="Q693" t="s">
        <v>2362</v>
      </c>
      <c r="R693" t="s">
        <v>2624</v>
      </c>
    </row>
    <row r="694" spans="1:18" x14ac:dyDescent="0.3">
      <c r="A694" t="s">
        <v>712</v>
      </c>
      <c r="B694" t="s">
        <v>7674</v>
      </c>
      <c r="C694" t="s">
        <v>8020</v>
      </c>
      <c r="D694">
        <v>36.08</v>
      </c>
      <c r="E694">
        <v>10.33</v>
      </c>
      <c r="F694" t="s">
        <v>12</v>
      </c>
      <c r="G694" t="s">
        <v>11</v>
      </c>
      <c r="H694" t="s">
        <v>11</v>
      </c>
      <c r="I694">
        <v>0</v>
      </c>
      <c r="J694" t="s">
        <v>11</v>
      </c>
      <c r="K694" t="s">
        <v>13</v>
      </c>
      <c r="L694" t="s">
        <v>14</v>
      </c>
      <c r="M694" s="1">
        <v>24699</v>
      </c>
      <c r="N694">
        <v>55</v>
      </c>
      <c r="O694">
        <v>14426.66</v>
      </c>
      <c r="P694" t="s">
        <v>2362</v>
      </c>
      <c r="Q694" t="s">
        <v>2362</v>
      </c>
      <c r="R694" t="s">
        <v>2849</v>
      </c>
    </row>
    <row r="695" spans="1:18" x14ac:dyDescent="0.3">
      <c r="A695" t="s">
        <v>713</v>
      </c>
      <c r="B695" t="s">
        <v>6797</v>
      </c>
      <c r="C695" t="s">
        <v>8022</v>
      </c>
      <c r="D695">
        <v>23.18</v>
      </c>
      <c r="E695">
        <v>6.13</v>
      </c>
      <c r="F695" t="s">
        <v>11</v>
      </c>
      <c r="G695" t="s">
        <v>11</v>
      </c>
      <c r="H695" t="s">
        <v>11</v>
      </c>
      <c r="I695">
        <v>0</v>
      </c>
      <c r="J695" t="s">
        <v>11</v>
      </c>
      <c r="K695" t="s">
        <v>241</v>
      </c>
      <c r="L695" t="s">
        <v>16</v>
      </c>
      <c r="M695" s="1">
        <v>36382</v>
      </c>
      <c r="N695">
        <v>23</v>
      </c>
      <c r="O695">
        <v>14426.07</v>
      </c>
      <c r="P695" t="s">
        <v>2362</v>
      </c>
      <c r="Q695" t="s">
        <v>2366</v>
      </c>
      <c r="R695" t="s">
        <v>2371</v>
      </c>
    </row>
    <row r="696" spans="1:18" x14ac:dyDescent="0.3">
      <c r="A696" t="s">
        <v>714</v>
      </c>
      <c r="B696" t="s">
        <v>6800</v>
      </c>
      <c r="C696" t="s">
        <v>8024</v>
      </c>
      <c r="D696">
        <v>39.159999999999997</v>
      </c>
      <c r="E696">
        <v>8.08</v>
      </c>
      <c r="F696" t="s">
        <v>11</v>
      </c>
      <c r="G696" t="s">
        <v>11</v>
      </c>
      <c r="H696" t="s">
        <v>11</v>
      </c>
      <c r="I696">
        <v>3</v>
      </c>
      <c r="J696" t="s">
        <v>11</v>
      </c>
      <c r="K696" t="s">
        <v>13</v>
      </c>
      <c r="L696" t="s">
        <v>14</v>
      </c>
      <c r="M696" s="1">
        <v>21448</v>
      </c>
      <c r="N696">
        <v>64</v>
      </c>
      <c r="O696">
        <v>14418.28</v>
      </c>
      <c r="P696" t="s">
        <v>2362</v>
      </c>
      <c r="Q696" t="s">
        <v>2363</v>
      </c>
      <c r="R696" t="s">
        <v>2364</v>
      </c>
    </row>
    <row r="697" spans="1:18" x14ac:dyDescent="0.3">
      <c r="A697" t="s">
        <v>715</v>
      </c>
      <c r="B697" t="s">
        <v>6800</v>
      </c>
      <c r="C697" t="s">
        <v>8026</v>
      </c>
      <c r="D697">
        <v>38.19</v>
      </c>
      <c r="E697">
        <v>10.49</v>
      </c>
      <c r="F697" t="s">
        <v>11</v>
      </c>
      <c r="G697" t="s">
        <v>11</v>
      </c>
      <c r="H697" t="s">
        <v>11</v>
      </c>
      <c r="I697">
        <v>3</v>
      </c>
      <c r="J697" t="s">
        <v>11</v>
      </c>
      <c r="K697" t="s">
        <v>13</v>
      </c>
      <c r="L697" t="s">
        <v>14</v>
      </c>
      <c r="M697" s="1">
        <v>21395</v>
      </c>
      <c r="N697">
        <v>64</v>
      </c>
      <c r="O697">
        <v>14410.93</v>
      </c>
      <c r="P697" t="s">
        <v>2362</v>
      </c>
      <c r="Q697" t="s">
        <v>2362</v>
      </c>
      <c r="R697" t="s">
        <v>2508</v>
      </c>
    </row>
    <row r="698" spans="1:18" x14ac:dyDescent="0.3">
      <c r="A698" t="s">
        <v>716</v>
      </c>
      <c r="B698" t="s">
        <v>6800</v>
      </c>
      <c r="C698" t="s">
        <v>8028</v>
      </c>
      <c r="D698">
        <v>26.41</v>
      </c>
      <c r="E698">
        <v>8.11</v>
      </c>
      <c r="F698" t="s">
        <v>11</v>
      </c>
      <c r="G698" t="s">
        <v>11</v>
      </c>
      <c r="H698" t="s">
        <v>11</v>
      </c>
      <c r="I698">
        <v>3</v>
      </c>
      <c r="J698" t="s">
        <v>11</v>
      </c>
      <c r="K698" t="s">
        <v>167</v>
      </c>
      <c r="L698" t="s">
        <v>14</v>
      </c>
      <c r="M698" s="1">
        <v>21442</v>
      </c>
      <c r="N698">
        <v>64</v>
      </c>
      <c r="O698">
        <v>14394.56</v>
      </c>
      <c r="P698" t="s">
        <v>2362</v>
      </c>
      <c r="Q698" t="s">
        <v>2366</v>
      </c>
      <c r="R698" t="s">
        <v>2510</v>
      </c>
    </row>
    <row r="699" spans="1:18" x14ac:dyDescent="0.3">
      <c r="A699" t="s">
        <v>717</v>
      </c>
      <c r="B699" t="s">
        <v>6797</v>
      </c>
      <c r="C699" t="s">
        <v>8030</v>
      </c>
      <c r="D699">
        <v>28.785</v>
      </c>
      <c r="E699">
        <v>6.6</v>
      </c>
      <c r="F699" t="s">
        <v>11</v>
      </c>
      <c r="G699" t="s">
        <v>11</v>
      </c>
      <c r="H699" t="s">
        <v>11</v>
      </c>
      <c r="I699">
        <v>0</v>
      </c>
      <c r="J699" t="s">
        <v>11</v>
      </c>
      <c r="K699" t="s">
        <v>167</v>
      </c>
      <c r="L699" t="s">
        <v>14</v>
      </c>
      <c r="M699" s="1">
        <v>23915</v>
      </c>
      <c r="N699">
        <v>57</v>
      </c>
      <c r="O699">
        <v>14394.4</v>
      </c>
      <c r="P699" t="s">
        <v>2362</v>
      </c>
      <c r="Q699" t="s">
        <v>2363</v>
      </c>
      <c r="R699" t="s">
        <v>2581</v>
      </c>
    </row>
    <row r="700" spans="1:18" x14ac:dyDescent="0.3">
      <c r="A700" t="s">
        <v>718</v>
      </c>
      <c r="B700" t="s">
        <v>6797</v>
      </c>
      <c r="C700" t="s">
        <v>8031</v>
      </c>
      <c r="D700">
        <v>26.695</v>
      </c>
      <c r="E700">
        <v>10.14</v>
      </c>
      <c r="F700" t="s">
        <v>12</v>
      </c>
      <c r="G700" t="s">
        <v>11</v>
      </c>
      <c r="H700" t="s">
        <v>25</v>
      </c>
      <c r="I700">
        <v>1</v>
      </c>
      <c r="J700" t="s">
        <v>11</v>
      </c>
      <c r="K700" t="s">
        <v>167</v>
      </c>
      <c r="L700" t="s">
        <v>14</v>
      </c>
      <c r="M700" s="1">
        <v>23208</v>
      </c>
      <c r="N700">
        <v>59</v>
      </c>
      <c r="O700">
        <v>14382.71</v>
      </c>
      <c r="P700" t="s">
        <v>2362</v>
      </c>
      <c r="Q700" t="s">
        <v>2362</v>
      </c>
      <c r="R700" t="s">
        <v>2371</v>
      </c>
    </row>
    <row r="701" spans="1:18" x14ac:dyDescent="0.3">
      <c r="A701" t="s">
        <v>719</v>
      </c>
      <c r="B701" t="s">
        <v>6800</v>
      </c>
      <c r="C701" t="s">
        <v>8033</v>
      </c>
      <c r="D701">
        <v>32.799999999999997</v>
      </c>
      <c r="E701">
        <v>6.06</v>
      </c>
      <c r="F701" t="s">
        <v>12</v>
      </c>
      <c r="G701" t="s">
        <v>11</v>
      </c>
      <c r="H701" t="s">
        <v>11</v>
      </c>
      <c r="I701">
        <v>1</v>
      </c>
      <c r="J701" t="s">
        <v>11</v>
      </c>
      <c r="K701" t="s">
        <v>13</v>
      </c>
      <c r="L701" t="s">
        <v>16</v>
      </c>
      <c r="M701" s="1">
        <v>32463</v>
      </c>
      <c r="N701">
        <v>34</v>
      </c>
      <c r="O701">
        <v>14358.36</v>
      </c>
      <c r="P701" t="s">
        <v>2362</v>
      </c>
      <c r="Q701" t="s">
        <v>2362</v>
      </c>
      <c r="R701" t="s">
        <v>2386</v>
      </c>
    </row>
    <row r="702" spans="1:18" x14ac:dyDescent="0.3">
      <c r="A702" t="s">
        <v>720</v>
      </c>
      <c r="B702" t="s">
        <v>7674</v>
      </c>
      <c r="C702" t="s">
        <v>8035</v>
      </c>
      <c r="D702">
        <v>35.869999999999997</v>
      </c>
      <c r="E702">
        <v>9.91</v>
      </c>
      <c r="F702" t="s">
        <v>12</v>
      </c>
      <c r="G702" t="s">
        <v>11</v>
      </c>
      <c r="H702" t="s">
        <v>11</v>
      </c>
      <c r="I702">
        <v>0</v>
      </c>
      <c r="J702" t="s">
        <v>11</v>
      </c>
      <c r="K702" t="s">
        <v>13</v>
      </c>
      <c r="L702" t="s">
        <v>14</v>
      </c>
      <c r="M702" s="1">
        <v>24755</v>
      </c>
      <c r="N702">
        <v>55</v>
      </c>
      <c r="O702">
        <v>14355.43</v>
      </c>
      <c r="P702" t="s">
        <v>2362</v>
      </c>
      <c r="Q702" t="s">
        <v>2366</v>
      </c>
      <c r="R702" t="s">
        <v>2849</v>
      </c>
    </row>
    <row r="703" spans="1:18" x14ac:dyDescent="0.3">
      <c r="A703" t="s">
        <v>721</v>
      </c>
      <c r="B703" t="s">
        <v>6800</v>
      </c>
      <c r="C703" t="s">
        <v>8037</v>
      </c>
      <c r="D703">
        <v>21.66</v>
      </c>
      <c r="E703">
        <v>4.1399999999999997</v>
      </c>
      <c r="F703" t="s">
        <v>12</v>
      </c>
      <c r="G703" t="s">
        <v>11</v>
      </c>
      <c r="H703" t="s">
        <v>11</v>
      </c>
      <c r="I703">
        <v>2</v>
      </c>
      <c r="J703" t="s">
        <v>11</v>
      </c>
      <c r="K703" t="s">
        <v>241</v>
      </c>
      <c r="L703" t="s">
        <v>20</v>
      </c>
      <c r="M703" s="1">
        <v>21908</v>
      </c>
      <c r="N703">
        <v>63</v>
      </c>
      <c r="O703">
        <v>14349.85</v>
      </c>
      <c r="P703" t="s">
        <v>2362</v>
      </c>
      <c r="Q703" t="s">
        <v>2362</v>
      </c>
      <c r="R703" t="s">
        <v>2371</v>
      </c>
    </row>
    <row r="704" spans="1:18" x14ac:dyDescent="0.3">
      <c r="A704" t="s">
        <v>722</v>
      </c>
      <c r="B704" t="s">
        <v>6800</v>
      </c>
      <c r="C704" t="s">
        <v>8039</v>
      </c>
      <c r="D704">
        <v>37.72</v>
      </c>
      <c r="E704">
        <v>4.38</v>
      </c>
      <c r="F704" t="s">
        <v>12</v>
      </c>
      <c r="G704" t="s">
        <v>11</v>
      </c>
      <c r="H704" t="s">
        <v>25</v>
      </c>
      <c r="I704">
        <v>1</v>
      </c>
      <c r="J704" t="s">
        <v>11</v>
      </c>
      <c r="K704" t="s">
        <v>13</v>
      </c>
      <c r="L704" t="s">
        <v>20</v>
      </c>
      <c r="M704" s="1">
        <v>25472</v>
      </c>
      <c r="N704">
        <v>53</v>
      </c>
      <c r="O704">
        <v>14337.91</v>
      </c>
      <c r="P704" t="s">
        <v>2362</v>
      </c>
      <c r="Q704" t="s">
        <v>2363</v>
      </c>
      <c r="R704" t="s">
        <v>2942</v>
      </c>
    </row>
    <row r="705" spans="1:18" x14ac:dyDescent="0.3">
      <c r="A705" t="s">
        <v>723</v>
      </c>
      <c r="B705" t="s">
        <v>6797</v>
      </c>
      <c r="C705" t="s">
        <v>8041</v>
      </c>
      <c r="D705">
        <v>39.700000000000003</v>
      </c>
      <c r="E705">
        <v>9.83</v>
      </c>
      <c r="F705" t="s">
        <v>11</v>
      </c>
      <c r="G705" t="s">
        <v>11</v>
      </c>
      <c r="H705" t="s">
        <v>11</v>
      </c>
      <c r="I705">
        <v>3</v>
      </c>
      <c r="J705" t="s">
        <v>11</v>
      </c>
      <c r="K705" t="s">
        <v>13</v>
      </c>
      <c r="L705" t="s">
        <v>14</v>
      </c>
      <c r="M705" s="1">
        <v>21376</v>
      </c>
      <c r="N705">
        <v>64</v>
      </c>
      <c r="O705">
        <v>14319.03</v>
      </c>
      <c r="P705" t="s">
        <v>2362</v>
      </c>
      <c r="Q705" t="s">
        <v>2362</v>
      </c>
      <c r="R705" t="s">
        <v>2386</v>
      </c>
    </row>
    <row r="706" spans="1:18" x14ac:dyDescent="0.3">
      <c r="A706" t="s">
        <v>724</v>
      </c>
      <c r="B706" t="s">
        <v>6797</v>
      </c>
      <c r="C706" t="s">
        <v>8042</v>
      </c>
      <c r="D706">
        <v>35.97</v>
      </c>
      <c r="E706">
        <v>11.08</v>
      </c>
      <c r="F706" t="s">
        <v>11</v>
      </c>
      <c r="G706" t="s">
        <v>11</v>
      </c>
      <c r="H706" t="s">
        <v>11</v>
      </c>
      <c r="I706">
        <v>3</v>
      </c>
      <c r="J706" t="s">
        <v>11</v>
      </c>
      <c r="K706" t="s">
        <v>13</v>
      </c>
      <c r="L706" t="s">
        <v>14</v>
      </c>
      <c r="M706" s="1">
        <v>21473</v>
      </c>
      <c r="N706">
        <v>64</v>
      </c>
      <c r="O706">
        <v>14313.85</v>
      </c>
      <c r="P706" t="s">
        <v>2362</v>
      </c>
      <c r="Q706" t="s">
        <v>2363</v>
      </c>
      <c r="R706" t="s">
        <v>2364</v>
      </c>
    </row>
    <row r="707" spans="1:18" x14ac:dyDescent="0.3">
      <c r="A707" t="s">
        <v>725</v>
      </c>
      <c r="B707" t="s">
        <v>6800</v>
      </c>
      <c r="C707" t="s">
        <v>8044</v>
      </c>
      <c r="D707">
        <v>37.85</v>
      </c>
      <c r="E707">
        <v>11.01</v>
      </c>
      <c r="F707" t="s">
        <v>11</v>
      </c>
      <c r="G707" t="s">
        <v>11</v>
      </c>
      <c r="H707" t="s">
        <v>11</v>
      </c>
      <c r="I707">
        <v>0</v>
      </c>
      <c r="J707" t="s">
        <v>11</v>
      </c>
      <c r="K707" t="s">
        <v>13</v>
      </c>
      <c r="L707" t="s">
        <v>14</v>
      </c>
      <c r="M707" s="1">
        <v>25187</v>
      </c>
      <c r="N707">
        <v>54</v>
      </c>
      <c r="O707">
        <v>14285.9</v>
      </c>
      <c r="P707" t="s">
        <v>2362</v>
      </c>
      <c r="Q707" t="s">
        <v>2363</v>
      </c>
      <c r="R707" t="s">
        <v>2371</v>
      </c>
    </row>
    <row r="708" spans="1:18" x14ac:dyDescent="0.3">
      <c r="A708" t="s">
        <v>726</v>
      </c>
      <c r="B708" t="s">
        <v>6797</v>
      </c>
      <c r="C708" t="s">
        <v>8046</v>
      </c>
      <c r="D708">
        <v>21.66</v>
      </c>
      <c r="E708">
        <v>4.37</v>
      </c>
      <c r="F708" t="s">
        <v>11</v>
      </c>
      <c r="G708" t="s">
        <v>12</v>
      </c>
      <c r="H708" t="s">
        <v>11</v>
      </c>
      <c r="I708">
        <v>1</v>
      </c>
      <c r="J708" t="s">
        <v>12</v>
      </c>
      <c r="K708" t="s">
        <v>241</v>
      </c>
      <c r="L708" t="s">
        <v>20</v>
      </c>
      <c r="M708" s="1">
        <v>38236</v>
      </c>
      <c r="N708">
        <v>18</v>
      </c>
      <c r="O708">
        <v>14283.46</v>
      </c>
      <c r="P708" t="s">
        <v>2362</v>
      </c>
      <c r="Q708" t="s">
        <v>2362</v>
      </c>
      <c r="R708" t="s">
        <v>2581</v>
      </c>
    </row>
    <row r="709" spans="1:18" x14ac:dyDescent="0.3">
      <c r="A709" t="s">
        <v>727</v>
      </c>
      <c r="B709" t="s">
        <v>7674</v>
      </c>
      <c r="C709" t="s">
        <v>7667</v>
      </c>
      <c r="D709">
        <v>39.369999999999997</v>
      </c>
      <c r="E709">
        <v>5.91</v>
      </c>
      <c r="F709" t="s">
        <v>11</v>
      </c>
      <c r="G709" t="s">
        <v>11</v>
      </c>
      <c r="H709" t="s">
        <v>11</v>
      </c>
      <c r="I709">
        <v>2</v>
      </c>
      <c r="J709" t="s">
        <v>11</v>
      </c>
      <c r="K709" t="s">
        <v>13</v>
      </c>
      <c r="L709" t="s">
        <v>16</v>
      </c>
      <c r="M709" s="1">
        <v>26493</v>
      </c>
      <c r="N709">
        <v>50</v>
      </c>
      <c r="O709">
        <v>14258.33</v>
      </c>
      <c r="P709" t="s">
        <v>2362</v>
      </c>
      <c r="Q709" t="s">
        <v>2362</v>
      </c>
      <c r="R709" t="s">
        <v>2849</v>
      </c>
    </row>
    <row r="710" spans="1:18" x14ac:dyDescent="0.3">
      <c r="A710" t="s">
        <v>728</v>
      </c>
      <c r="B710" t="s">
        <v>7674</v>
      </c>
      <c r="C710" t="s">
        <v>8047</v>
      </c>
      <c r="D710">
        <v>40.880000000000003</v>
      </c>
      <c r="E710">
        <v>7.65</v>
      </c>
      <c r="F710" t="s">
        <v>11</v>
      </c>
      <c r="G710" t="s">
        <v>11</v>
      </c>
      <c r="H710" t="s">
        <v>11</v>
      </c>
      <c r="I710">
        <v>0</v>
      </c>
      <c r="J710" t="s">
        <v>11</v>
      </c>
      <c r="K710" t="s">
        <v>13</v>
      </c>
      <c r="L710" t="s">
        <v>14</v>
      </c>
      <c r="M710" s="1">
        <v>27389</v>
      </c>
      <c r="N710">
        <v>48</v>
      </c>
      <c r="O710">
        <v>14256.79</v>
      </c>
      <c r="P710" t="s">
        <v>2362</v>
      </c>
      <c r="Q710" t="s">
        <v>2362</v>
      </c>
      <c r="R710" t="s">
        <v>2849</v>
      </c>
    </row>
    <row r="711" spans="1:18" x14ac:dyDescent="0.3">
      <c r="A711" t="s">
        <v>729</v>
      </c>
      <c r="B711" t="s">
        <v>6797</v>
      </c>
      <c r="C711" t="s">
        <v>8049</v>
      </c>
      <c r="D711">
        <v>26.22</v>
      </c>
      <c r="E711">
        <v>5.37</v>
      </c>
      <c r="F711" t="s">
        <v>12</v>
      </c>
      <c r="G711" t="s">
        <v>11</v>
      </c>
      <c r="H711" t="s">
        <v>11</v>
      </c>
      <c r="I711">
        <v>2</v>
      </c>
      <c r="J711" t="s">
        <v>11</v>
      </c>
      <c r="K711" t="s">
        <v>167</v>
      </c>
      <c r="L711" t="s">
        <v>20</v>
      </c>
      <c r="M711" s="1">
        <v>21862</v>
      </c>
      <c r="N711">
        <v>63</v>
      </c>
      <c r="O711">
        <v>14256.19</v>
      </c>
      <c r="P711" t="s">
        <v>2362</v>
      </c>
      <c r="Q711" t="s">
        <v>2363</v>
      </c>
      <c r="R711" t="s">
        <v>2371</v>
      </c>
    </row>
    <row r="712" spans="1:18" x14ac:dyDescent="0.3">
      <c r="A712" t="s">
        <v>730</v>
      </c>
      <c r="B712" t="s">
        <v>6797</v>
      </c>
      <c r="C712" t="s">
        <v>8051</v>
      </c>
      <c r="D712">
        <v>25.08</v>
      </c>
      <c r="E712">
        <v>5.75</v>
      </c>
      <c r="F712" t="s">
        <v>12</v>
      </c>
      <c r="G712" t="s">
        <v>11</v>
      </c>
      <c r="H712" t="s">
        <v>11</v>
      </c>
      <c r="I712">
        <v>2</v>
      </c>
      <c r="J712" t="s">
        <v>11</v>
      </c>
      <c r="K712" t="s">
        <v>167</v>
      </c>
      <c r="L712" t="s">
        <v>16</v>
      </c>
      <c r="M712" s="1">
        <v>21833</v>
      </c>
      <c r="N712">
        <v>63</v>
      </c>
      <c r="O712">
        <v>14254.61</v>
      </c>
      <c r="P712" t="s">
        <v>2362</v>
      </c>
      <c r="Q712" t="s">
        <v>2366</v>
      </c>
      <c r="R712" t="s">
        <v>2371</v>
      </c>
    </row>
    <row r="713" spans="1:18" x14ac:dyDescent="0.3">
      <c r="A713" t="s">
        <v>731</v>
      </c>
      <c r="B713" t="s">
        <v>6797</v>
      </c>
      <c r="C713" t="s">
        <v>8053</v>
      </c>
      <c r="D713">
        <v>39.1</v>
      </c>
      <c r="E713">
        <v>6.79</v>
      </c>
      <c r="F713" t="s">
        <v>12</v>
      </c>
      <c r="G713" t="s">
        <v>11</v>
      </c>
      <c r="H713" t="s">
        <v>11</v>
      </c>
      <c r="I713">
        <v>2</v>
      </c>
      <c r="J713" t="s">
        <v>11</v>
      </c>
      <c r="K713" t="s">
        <v>13</v>
      </c>
      <c r="L713" t="s">
        <v>14</v>
      </c>
      <c r="M713" s="1">
        <v>22549</v>
      </c>
      <c r="N713">
        <v>61</v>
      </c>
      <c r="O713">
        <v>14235.07</v>
      </c>
      <c r="P713" t="s">
        <v>2362</v>
      </c>
      <c r="Q713" t="s">
        <v>2366</v>
      </c>
      <c r="R713" t="s">
        <v>2386</v>
      </c>
    </row>
    <row r="714" spans="1:18" x14ac:dyDescent="0.3">
      <c r="A714" t="s">
        <v>732</v>
      </c>
      <c r="B714" t="s">
        <v>6800</v>
      </c>
      <c r="C714" t="s">
        <v>8055</v>
      </c>
      <c r="D714">
        <v>37.905000000000001</v>
      </c>
      <c r="E714">
        <v>7.03</v>
      </c>
      <c r="F714" t="s">
        <v>11</v>
      </c>
      <c r="G714" t="s">
        <v>11</v>
      </c>
      <c r="H714" t="s">
        <v>11</v>
      </c>
      <c r="I714">
        <v>3</v>
      </c>
      <c r="J714" t="s">
        <v>11</v>
      </c>
      <c r="K714" t="s">
        <v>13</v>
      </c>
      <c r="L714" t="s">
        <v>14</v>
      </c>
      <c r="M714" s="1">
        <v>21449</v>
      </c>
      <c r="N714">
        <v>64</v>
      </c>
      <c r="O714">
        <v>14210.54</v>
      </c>
      <c r="P714" t="s">
        <v>2362</v>
      </c>
      <c r="Q714" t="s">
        <v>2362</v>
      </c>
      <c r="R714" t="s">
        <v>2371</v>
      </c>
    </row>
    <row r="715" spans="1:18" x14ac:dyDescent="0.3">
      <c r="A715" t="s">
        <v>733</v>
      </c>
      <c r="B715" t="s">
        <v>7674</v>
      </c>
      <c r="C715" t="s">
        <v>8057</v>
      </c>
      <c r="D715">
        <v>43.35</v>
      </c>
      <c r="E715">
        <v>5.41</v>
      </c>
      <c r="F715" t="s">
        <v>12</v>
      </c>
      <c r="G715" t="s">
        <v>11</v>
      </c>
      <c r="H715" t="s">
        <v>25</v>
      </c>
      <c r="I715">
        <v>1</v>
      </c>
      <c r="J715" t="s">
        <v>11</v>
      </c>
      <c r="K715" t="s">
        <v>13</v>
      </c>
      <c r="L715" t="s">
        <v>20</v>
      </c>
      <c r="M715" s="1">
        <v>30637</v>
      </c>
      <c r="N715">
        <v>39</v>
      </c>
      <c r="O715">
        <v>14209.4</v>
      </c>
      <c r="P715" t="s">
        <v>2362</v>
      </c>
      <c r="Q715" t="s">
        <v>2366</v>
      </c>
      <c r="R715" t="s">
        <v>2849</v>
      </c>
    </row>
    <row r="716" spans="1:18" x14ac:dyDescent="0.3">
      <c r="A716" t="s">
        <v>734</v>
      </c>
      <c r="B716" t="s">
        <v>7674</v>
      </c>
      <c r="C716" t="s">
        <v>6922</v>
      </c>
      <c r="D716">
        <v>36.15</v>
      </c>
      <c r="E716">
        <v>8.0500000000000007</v>
      </c>
      <c r="F716" t="s">
        <v>11</v>
      </c>
      <c r="G716" t="s">
        <v>11</v>
      </c>
      <c r="H716" t="s">
        <v>11</v>
      </c>
      <c r="I716">
        <v>0</v>
      </c>
      <c r="J716" t="s">
        <v>11</v>
      </c>
      <c r="K716" t="s">
        <v>13</v>
      </c>
      <c r="L716" t="s">
        <v>14</v>
      </c>
      <c r="M716" s="1">
        <v>25197</v>
      </c>
      <c r="N716">
        <v>54</v>
      </c>
      <c r="O716">
        <v>14193.55</v>
      </c>
      <c r="P716" t="s">
        <v>2362</v>
      </c>
      <c r="Q716" t="s">
        <v>2366</v>
      </c>
      <c r="R716" t="s">
        <v>2849</v>
      </c>
    </row>
    <row r="717" spans="1:18" x14ac:dyDescent="0.3">
      <c r="A717" t="s">
        <v>735</v>
      </c>
      <c r="B717" t="s">
        <v>6797</v>
      </c>
      <c r="C717" t="s">
        <v>8059</v>
      </c>
      <c r="D717">
        <v>44.98</v>
      </c>
      <c r="E717">
        <v>5.94</v>
      </c>
      <c r="F717" t="s">
        <v>11</v>
      </c>
      <c r="G717" t="s">
        <v>11</v>
      </c>
      <c r="H717" t="s">
        <v>11</v>
      </c>
      <c r="I717">
        <v>1</v>
      </c>
      <c r="J717" t="s">
        <v>11</v>
      </c>
      <c r="K717" t="s">
        <v>13</v>
      </c>
      <c r="L717" t="s">
        <v>16</v>
      </c>
      <c r="M717" s="1">
        <v>30870</v>
      </c>
      <c r="N717">
        <v>38</v>
      </c>
      <c r="O717">
        <v>14152.46</v>
      </c>
      <c r="P717" t="s">
        <v>2362</v>
      </c>
      <c r="Q717" t="s">
        <v>2366</v>
      </c>
      <c r="R717" t="s">
        <v>2371</v>
      </c>
    </row>
    <row r="718" spans="1:18" x14ac:dyDescent="0.3">
      <c r="A718" t="s">
        <v>736</v>
      </c>
      <c r="B718" t="s">
        <v>6797</v>
      </c>
      <c r="C718" t="s">
        <v>8061</v>
      </c>
      <c r="D718">
        <v>38.28</v>
      </c>
      <c r="E718">
        <v>5.51</v>
      </c>
      <c r="F718" t="s">
        <v>11</v>
      </c>
      <c r="G718" t="s">
        <v>12</v>
      </c>
      <c r="H718" t="s">
        <v>11</v>
      </c>
      <c r="I718">
        <v>1</v>
      </c>
      <c r="J718" t="s">
        <v>11</v>
      </c>
      <c r="K718" t="s">
        <v>13</v>
      </c>
      <c r="L718" t="s">
        <v>20</v>
      </c>
      <c r="M718" s="1">
        <v>38174</v>
      </c>
      <c r="N718">
        <v>18</v>
      </c>
      <c r="O718">
        <v>14133.04</v>
      </c>
      <c r="P718" t="s">
        <v>2362</v>
      </c>
      <c r="Q718" t="s">
        <v>2363</v>
      </c>
      <c r="R718" t="s">
        <v>2364</v>
      </c>
    </row>
    <row r="719" spans="1:18" x14ac:dyDescent="0.3">
      <c r="A719" t="s">
        <v>737</v>
      </c>
      <c r="B719" t="s">
        <v>6800</v>
      </c>
      <c r="C719" t="s">
        <v>8063</v>
      </c>
      <c r="D719">
        <v>32.299999999999997</v>
      </c>
      <c r="E719">
        <v>6.55</v>
      </c>
      <c r="F719" t="s">
        <v>12</v>
      </c>
      <c r="G719" t="s">
        <v>11</v>
      </c>
      <c r="H719" t="s">
        <v>11</v>
      </c>
      <c r="I719">
        <v>2</v>
      </c>
      <c r="J719" t="s">
        <v>11</v>
      </c>
      <c r="K719" t="s">
        <v>13</v>
      </c>
      <c r="L719" t="s">
        <v>14</v>
      </c>
      <c r="M719" s="1">
        <v>22446</v>
      </c>
      <c r="N719">
        <v>61</v>
      </c>
      <c r="O719">
        <v>14119.62</v>
      </c>
      <c r="P719" t="s">
        <v>2362</v>
      </c>
      <c r="Q719" t="s">
        <v>2366</v>
      </c>
      <c r="R719" t="s">
        <v>2371</v>
      </c>
    </row>
    <row r="720" spans="1:18" x14ac:dyDescent="0.3">
      <c r="A720" t="s">
        <v>738</v>
      </c>
      <c r="B720" t="s">
        <v>6800</v>
      </c>
      <c r="C720" t="s">
        <v>8065</v>
      </c>
      <c r="D720">
        <v>39.51</v>
      </c>
      <c r="E720">
        <v>5.79</v>
      </c>
      <c r="F720" t="s">
        <v>12</v>
      </c>
      <c r="G720" t="s">
        <v>11</v>
      </c>
      <c r="H720" t="s">
        <v>11</v>
      </c>
      <c r="I720">
        <v>0</v>
      </c>
      <c r="J720" t="s">
        <v>11</v>
      </c>
      <c r="K720" t="s">
        <v>13</v>
      </c>
      <c r="L720" t="s">
        <v>16</v>
      </c>
      <c r="M720" s="1">
        <v>28029</v>
      </c>
      <c r="N720">
        <v>46</v>
      </c>
      <c r="O720">
        <v>14098.07</v>
      </c>
      <c r="P720" t="s">
        <v>2362</v>
      </c>
      <c r="Q720" t="s">
        <v>2363</v>
      </c>
      <c r="R720" t="s">
        <v>2583</v>
      </c>
    </row>
    <row r="721" spans="1:18" x14ac:dyDescent="0.3">
      <c r="A721" t="s">
        <v>739</v>
      </c>
      <c r="B721" t="s">
        <v>6800</v>
      </c>
      <c r="C721" t="s">
        <v>8067</v>
      </c>
      <c r="D721">
        <v>50.46</v>
      </c>
      <c r="E721">
        <v>4.5599999999999996</v>
      </c>
      <c r="F721" t="s">
        <v>11</v>
      </c>
      <c r="G721" t="s">
        <v>11</v>
      </c>
      <c r="H721" t="s">
        <v>11</v>
      </c>
      <c r="I721">
        <v>0</v>
      </c>
      <c r="J721" t="s">
        <v>11</v>
      </c>
      <c r="K721" t="s">
        <v>13</v>
      </c>
      <c r="L721" t="s">
        <v>20</v>
      </c>
      <c r="M721" s="1">
        <v>33493</v>
      </c>
      <c r="N721">
        <v>31</v>
      </c>
      <c r="O721">
        <v>14081.93</v>
      </c>
      <c r="P721" t="s">
        <v>2362</v>
      </c>
      <c r="Q721" t="s">
        <v>2363</v>
      </c>
      <c r="R721" t="s">
        <v>2371</v>
      </c>
    </row>
    <row r="722" spans="1:18" x14ac:dyDescent="0.3">
      <c r="A722" t="s">
        <v>740</v>
      </c>
      <c r="B722" t="s">
        <v>6797</v>
      </c>
      <c r="C722" t="s">
        <v>8069</v>
      </c>
      <c r="D722">
        <v>31.73</v>
      </c>
      <c r="E722">
        <v>7</v>
      </c>
      <c r="F722" t="s">
        <v>11</v>
      </c>
      <c r="G722" t="s">
        <v>11</v>
      </c>
      <c r="H722" t="s">
        <v>11</v>
      </c>
      <c r="I722">
        <v>0</v>
      </c>
      <c r="J722" t="s">
        <v>11</v>
      </c>
      <c r="K722" t="s">
        <v>13</v>
      </c>
      <c r="L722" t="s">
        <v>14</v>
      </c>
      <c r="M722" s="1">
        <v>22228</v>
      </c>
      <c r="N722">
        <v>62</v>
      </c>
      <c r="O722">
        <v>14043.48</v>
      </c>
      <c r="P722" t="s">
        <v>2362</v>
      </c>
      <c r="Q722" t="s">
        <v>2363</v>
      </c>
      <c r="R722" t="s">
        <v>2581</v>
      </c>
    </row>
    <row r="723" spans="1:18" x14ac:dyDescent="0.3">
      <c r="A723" t="s">
        <v>741</v>
      </c>
      <c r="B723" t="s">
        <v>6797</v>
      </c>
      <c r="C723" t="s">
        <v>8070</v>
      </c>
      <c r="D723">
        <v>32.1</v>
      </c>
      <c r="E723">
        <v>6.57</v>
      </c>
      <c r="F723" t="s">
        <v>12</v>
      </c>
      <c r="G723" t="s">
        <v>11</v>
      </c>
      <c r="H723" t="s">
        <v>25</v>
      </c>
      <c r="I723">
        <v>1</v>
      </c>
      <c r="J723" t="s">
        <v>11</v>
      </c>
      <c r="K723" t="s">
        <v>13</v>
      </c>
      <c r="L723" t="s">
        <v>14</v>
      </c>
      <c r="M723" s="1">
        <v>23200</v>
      </c>
      <c r="N723">
        <v>59</v>
      </c>
      <c r="O723">
        <v>14007.22</v>
      </c>
      <c r="P723" t="s">
        <v>2362</v>
      </c>
      <c r="Q723" t="s">
        <v>2363</v>
      </c>
      <c r="R723" t="s">
        <v>2386</v>
      </c>
    </row>
    <row r="724" spans="1:18" x14ac:dyDescent="0.3">
      <c r="A724" t="s">
        <v>742</v>
      </c>
      <c r="B724" t="s">
        <v>6797</v>
      </c>
      <c r="C724" t="s">
        <v>8071</v>
      </c>
      <c r="D724">
        <v>27.83</v>
      </c>
      <c r="E724">
        <v>11.61</v>
      </c>
      <c r="F724" t="s">
        <v>12</v>
      </c>
      <c r="G724" t="s">
        <v>11</v>
      </c>
      <c r="H724" t="s">
        <v>25</v>
      </c>
      <c r="I724">
        <v>1</v>
      </c>
      <c r="J724" t="s">
        <v>11</v>
      </c>
      <c r="K724" t="s">
        <v>167</v>
      </c>
      <c r="L724" t="s">
        <v>14</v>
      </c>
      <c r="M724" s="1">
        <v>23198</v>
      </c>
      <c r="N724">
        <v>59</v>
      </c>
      <c r="O724">
        <v>14001.29</v>
      </c>
      <c r="P724" t="s">
        <v>2362</v>
      </c>
      <c r="Q724" t="s">
        <v>2362</v>
      </c>
      <c r="R724" t="s">
        <v>2364</v>
      </c>
    </row>
    <row r="725" spans="1:18" x14ac:dyDescent="0.3">
      <c r="A725" t="s">
        <v>743</v>
      </c>
      <c r="B725" t="s">
        <v>7674</v>
      </c>
      <c r="C725" t="s">
        <v>8073</v>
      </c>
      <c r="D725">
        <v>27.72</v>
      </c>
      <c r="E725">
        <v>8.16</v>
      </c>
      <c r="F725" t="s">
        <v>12</v>
      </c>
      <c r="G725" t="s">
        <v>11</v>
      </c>
      <c r="H725" t="s">
        <v>25</v>
      </c>
      <c r="I725">
        <v>1</v>
      </c>
      <c r="J725" t="s">
        <v>11</v>
      </c>
      <c r="K725" t="s">
        <v>167</v>
      </c>
      <c r="L725" t="s">
        <v>14</v>
      </c>
      <c r="M725" s="1">
        <v>23368</v>
      </c>
      <c r="N725">
        <v>59</v>
      </c>
      <c r="O725">
        <v>14001.13</v>
      </c>
      <c r="P725" t="s">
        <v>2362</v>
      </c>
      <c r="Q725" t="s">
        <v>2366</v>
      </c>
      <c r="R725" t="s">
        <v>2364</v>
      </c>
    </row>
    <row r="726" spans="1:18" x14ac:dyDescent="0.3">
      <c r="A726" t="s">
        <v>744</v>
      </c>
      <c r="B726" t="s">
        <v>6800</v>
      </c>
      <c r="C726" t="s">
        <v>8074</v>
      </c>
      <c r="D726">
        <v>36.765000000000001</v>
      </c>
      <c r="E726">
        <v>4.4800000000000004</v>
      </c>
      <c r="F726" t="s">
        <v>12</v>
      </c>
      <c r="G726" t="s">
        <v>11</v>
      </c>
      <c r="H726" t="s">
        <v>11</v>
      </c>
      <c r="I726">
        <v>2</v>
      </c>
      <c r="J726" t="s">
        <v>11</v>
      </c>
      <c r="K726" t="s">
        <v>13</v>
      </c>
      <c r="L726" t="s">
        <v>20</v>
      </c>
      <c r="M726" s="1">
        <v>21799</v>
      </c>
      <c r="N726">
        <v>63</v>
      </c>
      <c r="O726">
        <v>13981.85</v>
      </c>
      <c r="P726" t="s">
        <v>2362</v>
      </c>
      <c r="Q726" t="s">
        <v>2366</v>
      </c>
      <c r="R726" t="s">
        <v>2508</v>
      </c>
    </row>
    <row r="727" spans="1:18" x14ac:dyDescent="0.3">
      <c r="A727" t="s">
        <v>745</v>
      </c>
      <c r="B727" t="s">
        <v>6800</v>
      </c>
      <c r="C727" t="s">
        <v>6970</v>
      </c>
      <c r="D727">
        <v>48.36</v>
      </c>
      <c r="E727">
        <v>4.08</v>
      </c>
      <c r="F727" t="s">
        <v>11</v>
      </c>
      <c r="G727" t="s">
        <v>11</v>
      </c>
      <c r="H727" t="s">
        <v>11</v>
      </c>
      <c r="I727">
        <v>0</v>
      </c>
      <c r="J727" t="s">
        <v>11</v>
      </c>
      <c r="K727" t="s">
        <v>13</v>
      </c>
      <c r="L727" t="s">
        <v>20</v>
      </c>
      <c r="M727" s="1">
        <v>33067</v>
      </c>
      <c r="N727">
        <v>32</v>
      </c>
      <c r="O727">
        <v>13979.45</v>
      </c>
      <c r="P727" t="s">
        <v>2362</v>
      </c>
      <c r="Q727" t="s">
        <v>2366</v>
      </c>
      <c r="R727" t="s">
        <v>2583</v>
      </c>
    </row>
    <row r="728" spans="1:18" x14ac:dyDescent="0.3">
      <c r="A728" t="s">
        <v>746</v>
      </c>
      <c r="B728" t="s">
        <v>6800</v>
      </c>
      <c r="C728" t="s">
        <v>8076</v>
      </c>
      <c r="D728">
        <v>31.445</v>
      </c>
      <c r="E728">
        <v>4.4000000000000004</v>
      </c>
      <c r="F728" t="s">
        <v>12</v>
      </c>
      <c r="G728" t="s">
        <v>11</v>
      </c>
      <c r="H728" t="s">
        <v>11</v>
      </c>
      <c r="I728">
        <v>2</v>
      </c>
      <c r="J728" t="s">
        <v>11</v>
      </c>
      <c r="K728" t="s">
        <v>13</v>
      </c>
      <c r="L728" t="s">
        <v>20</v>
      </c>
      <c r="M728" s="1">
        <v>21791</v>
      </c>
      <c r="N728">
        <v>63</v>
      </c>
      <c r="O728">
        <v>13974.46</v>
      </c>
      <c r="P728" t="s">
        <v>2362</v>
      </c>
      <c r="Q728" t="s">
        <v>2362</v>
      </c>
      <c r="R728" t="s">
        <v>2506</v>
      </c>
    </row>
    <row r="729" spans="1:18" x14ac:dyDescent="0.3">
      <c r="A729" t="s">
        <v>747</v>
      </c>
      <c r="B729" t="s">
        <v>6800</v>
      </c>
      <c r="C729" t="s">
        <v>8077</v>
      </c>
      <c r="D729">
        <v>27.55</v>
      </c>
      <c r="E729">
        <v>9.02</v>
      </c>
      <c r="F729" t="s">
        <v>11</v>
      </c>
      <c r="G729" t="s">
        <v>11</v>
      </c>
      <c r="H729" t="s">
        <v>11</v>
      </c>
      <c r="I729">
        <v>0</v>
      </c>
      <c r="J729" t="s">
        <v>11</v>
      </c>
      <c r="K729" t="s">
        <v>167</v>
      </c>
      <c r="L729" t="s">
        <v>14</v>
      </c>
      <c r="M729" s="1">
        <v>22085</v>
      </c>
      <c r="N729">
        <v>62</v>
      </c>
      <c r="O729">
        <v>13937.67</v>
      </c>
      <c r="P729" t="s">
        <v>2362</v>
      </c>
      <c r="Q729" t="s">
        <v>2366</v>
      </c>
      <c r="R729" t="s">
        <v>2371</v>
      </c>
    </row>
    <row r="730" spans="1:18" x14ac:dyDescent="0.3">
      <c r="A730" t="s">
        <v>748</v>
      </c>
      <c r="B730" t="s">
        <v>6800</v>
      </c>
      <c r="C730" t="s">
        <v>8065</v>
      </c>
      <c r="D730">
        <v>33.11</v>
      </c>
      <c r="E730">
        <v>8.06</v>
      </c>
      <c r="F730" t="s">
        <v>11</v>
      </c>
      <c r="G730" t="s">
        <v>11</v>
      </c>
      <c r="H730" t="s">
        <v>11</v>
      </c>
      <c r="I730">
        <v>0</v>
      </c>
      <c r="J730" t="s">
        <v>11</v>
      </c>
      <c r="K730" t="s">
        <v>13</v>
      </c>
      <c r="L730" t="s">
        <v>14</v>
      </c>
      <c r="M730" s="1">
        <v>22854</v>
      </c>
      <c r="N730">
        <v>60</v>
      </c>
      <c r="O730">
        <v>13919.82</v>
      </c>
      <c r="P730" t="s">
        <v>2362</v>
      </c>
      <c r="Q730" t="s">
        <v>2362</v>
      </c>
      <c r="R730" t="s">
        <v>2364</v>
      </c>
    </row>
    <row r="731" spans="1:18" x14ac:dyDescent="0.3">
      <c r="A731" t="s">
        <v>749</v>
      </c>
      <c r="B731" t="s">
        <v>6797</v>
      </c>
      <c r="C731" t="s">
        <v>8080</v>
      </c>
      <c r="D731">
        <v>36.85</v>
      </c>
      <c r="E731">
        <v>6.21</v>
      </c>
      <c r="F731" t="s">
        <v>12</v>
      </c>
      <c r="G731" t="s">
        <v>11</v>
      </c>
      <c r="H731" t="s">
        <v>11</v>
      </c>
      <c r="I731">
        <v>2</v>
      </c>
      <c r="J731" t="s">
        <v>11</v>
      </c>
      <c r="K731" t="s">
        <v>13</v>
      </c>
      <c r="L731" t="s">
        <v>16</v>
      </c>
      <c r="M731" s="1">
        <v>21738</v>
      </c>
      <c r="N731">
        <v>63</v>
      </c>
      <c r="O731">
        <v>13887.97</v>
      </c>
      <c r="P731" t="s">
        <v>2362</v>
      </c>
      <c r="Q731" t="s">
        <v>2362</v>
      </c>
      <c r="R731" t="s">
        <v>2364</v>
      </c>
    </row>
    <row r="732" spans="1:18" x14ac:dyDescent="0.3">
      <c r="A732" t="s">
        <v>750</v>
      </c>
      <c r="B732" t="s">
        <v>6797</v>
      </c>
      <c r="C732" t="s">
        <v>8082</v>
      </c>
      <c r="D732">
        <v>36.299999999999997</v>
      </c>
      <c r="E732">
        <v>5.79</v>
      </c>
      <c r="F732" t="s">
        <v>12</v>
      </c>
      <c r="G732" t="s">
        <v>11</v>
      </c>
      <c r="H732" t="s">
        <v>11</v>
      </c>
      <c r="I732">
        <v>2</v>
      </c>
      <c r="J732" t="s">
        <v>11</v>
      </c>
      <c r="K732" t="s">
        <v>13</v>
      </c>
      <c r="L732" t="s">
        <v>16</v>
      </c>
      <c r="M732" s="1">
        <v>21913</v>
      </c>
      <c r="N732">
        <v>63</v>
      </c>
      <c r="O732">
        <v>13887.2</v>
      </c>
      <c r="P732" t="s">
        <v>2362</v>
      </c>
      <c r="Q732" t="s">
        <v>2363</v>
      </c>
      <c r="R732" t="s">
        <v>2364</v>
      </c>
    </row>
    <row r="733" spans="1:18" x14ac:dyDescent="0.3">
      <c r="A733" t="s">
        <v>751</v>
      </c>
      <c r="B733" t="s">
        <v>6800</v>
      </c>
      <c r="C733" t="s">
        <v>8083</v>
      </c>
      <c r="D733">
        <v>45.34</v>
      </c>
      <c r="E733">
        <v>5.69</v>
      </c>
      <c r="F733" t="s">
        <v>12</v>
      </c>
      <c r="G733" t="s">
        <v>11</v>
      </c>
      <c r="H733" t="s">
        <v>11</v>
      </c>
      <c r="I733">
        <v>0</v>
      </c>
      <c r="J733" t="s">
        <v>11</v>
      </c>
      <c r="K733" t="s">
        <v>13</v>
      </c>
      <c r="L733" t="s">
        <v>20</v>
      </c>
      <c r="M733" s="1">
        <v>31315</v>
      </c>
      <c r="N733">
        <v>37</v>
      </c>
      <c r="O733">
        <v>13886.4</v>
      </c>
      <c r="P733" t="s">
        <v>2362</v>
      </c>
      <c r="Q733" t="s">
        <v>2362</v>
      </c>
      <c r="R733" t="s">
        <v>2371</v>
      </c>
    </row>
    <row r="734" spans="1:18" x14ac:dyDescent="0.3">
      <c r="A734" t="s">
        <v>752</v>
      </c>
      <c r="B734" t="s">
        <v>6797</v>
      </c>
      <c r="C734" t="s">
        <v>8085</v>
      </c>
      <c r="D734">
        <v>31.8</v>
      </c>
      <c r="E734">
        <v>5.36</v>
      </c>
      <c r="F734" t="s">
        <v>12</v>
      </c>
      <c r="G734" t="s">
        <v>11</v>
      </c>
      <c r="H734" t="s">
        <v>11</v>
      </c>
      <c r="I734">
        <v>2</v>
      </c>
      <c r="J734" t="s">
        <v>11</v>
      </c>
      <c r="K734" t="s">
        <v>13</v>
      </c>
      <c r="L734" t="s">
        <v>20</v>
      </c>
      <c r="M734" s="1">
        <v>21828</v>
      </c>
      <c r="N734">
        <v>63</v>
      </c>
      <c r="O734">
        <v>13880.95</v>
      </c>
      <c r="P734" t="s">
        <v>2362</v>
      </c>
      <c r="Q734" t="s">
        <v>2362</v>
      </c>
      <c r="R734" t="s">
        <v>2386</v>
      </c>
    </row>
    <row r="735" spans="1:18" x14ac:dyDescent="0.3">
      <c r="A735" t="s">
        <v>753</v>
      </c>
      <c r="B735" t="s">
        <v>6797</v>
      </c>
      <c r="C735" t="s">
        <v>6928</v>
      </c>
      <c r="D735">
        <v>41.02</v>
      </c>
      <c r="E735">
        <v>11.37</v>
      </c>
      <c r="F735" t="s">
        <v>11</v>
      </c>
      <c r="G735" t="s">
        <v>11</v>
      </c>
      <c r="H735" t="s">
        <v>11</v>
      </c>
      <c r="I735">
        <v>0</v>
      </c>
      <c r="J735" t="s">
        <v>11</v>
      </c>
      <c r="K735" t="s">
        <v>13</v>
      </c>
      <c r="L735" t="s">
        <v>14</v>
      </c>
      <c r="M735" s="1">
        <v>28843</v>
      </c>
      <c r="N735">
        <v>44</v>
      </c>
      <c r="O735">
        <v>13874.89</v>
      </c>
      <c r="P735" t="s">
        <v>2362</v>
      </c>
      <c r="Q735" t="s">
        <v>2366</v>
      </c>
      <c r="R735" t="s">
        <v>2371</v>
      </c>
    </row>
    <row r="736" spans="1:18" x14ac:dyDescent="0.3">
      <c r="A736" t="s">
        <v>754</v>
      </c>
      <c r="B736" t="s">
        <v>6797</v>
      </c>
      <c r="C736" t="s">
        <v>8088</v>
      </c>
      <c r="D736">
        <v>32.68</v>
      </c>
      <c r="E736">
        <v>11.87</v>
      </c>
      <c r="F736" t="s">
        <v>11</v>
      </c>
      <c r="G736" t="s">
        <v>11</v>
      </c>
      <c r="H736" t="s">
        <v>11</v>
      </c>
      <c r="I736">
        <v>0</v>
      </c>
      <c r="J736" t="s">
        <v>11</v>
      </c>
      <c r="K736" t="s">
        <v>13</v>
      </c>
      <c r="L736" t="s">
        <v>14</v>
      </c>
      <c r="M736" s="1">
        <v>22118</v>
      </c>
      <c r="N736">
        <v>62</v>
      </c>
      <c r="O736">
        <v>13844.8</v>
      </c>
      <c r="P736" t="s">
        <v>2362</v>
      </c>
      <c r="Q736" t="s">
        <v>2362</v>
      </c>
      <c r="R736" t="s">
        <v>2371</v>
      </c>
    </row>
    <row r="737" spans="1:18" x14ac:dyDescent="0.3">
      <c r="A737" t="s">
        <v>755</v>
      </c>
      <c r="B737" t="s">
        <v>6797</v>
      </c>
      <c r="C737" t="s">
        <v>8090</v>
      </c>
      <c r="D737">
        <v>21.7</v>
      </c>
      <c r="E737">
        <v>4.9000000000000004</v>
      </c>
      <c r="F737" t="s">
        <v>11</v>
      </c>
      <c r="G737" t="s">
        <v>11</v>
      </c>
      <c r="H737" t="s">
        <v>25</v>
      </c>
      <c r="I737">
        <v>1</v>
      </c>
      <c r="J737" t="s">
        <v>12</v>
      </c>
      <c r="K737" t="s">
        <v>241</v>
      </c>
      <c r="L737" t="s">
        <v>20</v>
      </c>
      <c r="M737" s="1">
        <v>37779</v>
      </c>
      <c r="N737">
        <v>20</v>
      </c>
      <c r="O737">
        <v>13844.51</v>
      </c>
      <c r="P737" t="s">
        <v>2362</v>
      </c>
      <c r="Q737" t="s">
        <v>2366</v>
      </c>
      <c r="R737" t="s">
        <v>2386</v>
      </c>
    </row>
    <row r="738" spans="1:18" x14ac:dyDescent="0.3">
      <c r="A738" t="s">
        <v>756</v>
      </c>
      <c r="B738" t="s">
        <v>6800</v>
      </c>
      <c r="C738" t="s">
        <v>8092</v>
      </c>
      <c r="D738">
        <v>40.479999999999997</v>
      </c>
      <c r="E738">
        <v>6.7</v>
      </c>
      <c r="F738" t="s">
        <v>11</v>
      </c>
      <c r="G738" t="s">
        <v>11</v>
      </c>
      <c r="H738" t="s">
        <v>11</v>
      </c>
      <c r="I738">
        <v>3</v>
      </c>
      <c r="J738" t="s">
        <v>11</v>
      </c>
      <c r="K738" t="s">
        <v>13</v>
      </c>
      <c r="L738" t="s">
        <v>14</v>
      </c>
      <c r="M738" s="1">
        <v>21529</v>
      </c>
      <c r="N738">
        <v>64</v>
      </c>
      <c r="O738">
        <v>13831.12</v>
      </c>
      <c r="P738" t="s">
        <v>2363</v>
      </c>
      <c r="Q738" t="s">
        <v>2366</v>
      </c>
      <c r="R738" t="s">
        <v>2364</v>
      </c>
    </row>
    <row r="739" spans="1:18" x14ac:dyDescent="0.3">
      <c r="A739" t="s">
        <v>757</v>
      </c>
      <c r="B739" t="s">
        <v>6800</v>
      </c>
      <c r="C739" t="s">
        <v>8093</v>
      </c>
      <c r="D739">
        <v>34.5</v>
      </c>
      <c r="E739">
        <v>10.3</v>
      </c>
      <c r="F739" t="s">
        <v>11</v>
      </c>
      <c r="G739" t="s">
        <v>11</v>
      </c>
      <c r="H739" t="s">
        <v>11</v>
      </c>
      <c r="I739">
        <v>3</v>
      </c>
      <c r="J739" t="s">
        <v>11</v>
      </c>
      <c r="K739" t="s">
        <v>13</v>
      </c>
      <c r="L739" t="s">
        <v>14</v>
      </c>
      <c r="M739" s="1">
        <v>21514</v>
      </c>
      <c r="N739">
        <v>64</v>
      </c>
      <c r="O739">
        <v>13822.8</v>
      </c>
      <c r="P739" t="s">
        <v>2363</v>
      </c>
      <c r="Q739" t="s">
        <v>2363</v>
      </c>
      <c r="R739" t="s">
        <v>2386</v>
      </c>
    </row>
    <row r="740" spans="1:18" x14ac:dyDescent="0.3">
      <c r="A740" t="s">
        <v>758</v>
      </c>
      <c r="B740" t="s">
        <v>6800</v>
      </c>
      <c r="C740" t="s">
        <v>8095</v>
      </c>
      <c r="D740">
        <v>45.9</v>
      </c>
      <c r="E740">
        <v>11.14</v>
      </c>
      <c r="F740" t="s">
        <v>12</v>
      </c>
      <c r="G740" t="s">
        <v>11</v>
      </c>
      <c r="H740" t="s">
        <v>11</v>
      </c>
      <c r="I740">
        <v>1</v>
      </c>
      <c r="J740" t="s">
        <v>11</v>
      </c>
      <c r="K740" t="s">
        <v>13</v>
      </c>
      <c r="L740" t="s">
        <v>14</v>
      </c>
      <c r="M740" s="1">
        <v>31754</v>
      </c>
      <c r="N740">
        <v>36</v>
      </c>
      <c r="O740">
        <v>13819.49</v>
      </c>
      <c r="P740" t="s">
        <v>2363</v>
      </c>
      <c r="Q740" t="s">
        <v>2362</v>
      </c>
      <c r="R740" t="s">
        <v>2371</v>
      </c>
    </row>
    <row r="741" spans="1:18" x14ac:dyDescent="0.3">
      <c r="A741" t="s">
        <v>759</v>
      </c>
      <c r="B741" t="s">
        <v>7674</v>
      </c>
      <c r="C741" t="s">
        <v>8097</v>
      </c>
      <c r="D741">
        <v>33.479999999999997</v>
      </c>
      <c r="E741">
        <v>4.74</v>
      </c>
      <c r="F741" t="s">
        <v>12</v>
      </c>
      <c r="G741" t="s">
        <v>11</v>
      </c>
      <c r="H741" t="s">
        <v>11</v>
      </c>
      <c r="I741">
        <v>2</v>
      </c>
      <c r="J741" t="s">
        <v>11</v>
      </c>
      <c r="K741" t="s">
        <v>13</v>
      </c>
      <c r="L741" t="s">
        <v>20</v>
      </c>
      <c r="M741" s="1">
        <v>24421</v>
      </c>
      <c r="N741">
        <v>56</v>
      </c>
      <c r="O741">
        <v>13801.61</v>
      </c>
      <c r="P741" t="s">
        <v>2363</v>
      </c>
      <c r="Q741" t="s">
        <v>2363</v>
      </c>
      <c r="R741" t="s">
        <v>2849</v>
      </c>
    </row>
    <row r="742" spans="1:18" x14ac:dyDescent="0.3">
      <c r="A742" t="s">
        <v>760</v>
      </c>
      <c r="B742" t="s">
        <v>6800</v>
      </c>
      <c r="C742" t="s">
        <v>8099</v>
      </c>
      <c r="D742">
        <v>28.31</v>
      </c>
      <c r="E742">
        <v>5.96</v>
      </c>
      <c r="F742" t="s">
        <v>12</v>
      </c>
      <c r="G742" t="s">
        <v>11</v>
      </c>
      <c r="H742" t="s">
        <v>11</v>
      </c>
      <c r="I742">
        <v>2</v>
      </c>
      <c r="J742" t="s">
        <v>11</v>
      </c>
      <c r="K742" t="s">
        <v>167</v>
      </c>
      <c r="L742" t="s">
        <v>16</v>
      </c>
      <c r="M742" s="1">
        <v>21768</v>
      </c>
      <c r="N742">
        <v>63</v>
      </c>
      <c r="O742">
        <v>13770.1</v>
      </c>
      <c r="P742" t="s">
        <v>2363</v>
      </c>
      <c r="Q742" t="s">
        <v>2366</v>
      </c>
      <c r="R742" t="s">
        <v>2371</v>
      </c>
    </row>
    <row r="743" spans="1:18" x14ac:dyDescent="0.3">
      <c r="A743" t="s">
        <v>761</v>
      </c>
      <c r="B743" t="s">
        <v>6800</v>
      </c>
      <c r="C743" t="s">
        <v>8100</v>
      </c>
      <c r="D743">
        <v>21.565000000000001</v>
      </c>
      <c r="E743">
        <v>4.95</v>
      </c>
      <c r="F743" t="s">
        <v>11</v>
      </c>
      <c r="G743" t="s">
        <v>12</v>
      </c>
      <c r="H743" t="s">
        <v>11</v>
      </c>
      <c r="I743">
        <v>1</v>
      </c>
      <c r="J743" t="s">
        <v>12</v>
      </c>
      <c r="K743" t="s">
        <v>241</v>
      </c>
      <c r="L743" t="s">
        <v>20</v>
      </c>
      <c r="M743" s="1">
        <v>38184</v>
      </c>
      <c r="N743">
        <v>18</v>
      </c>
      <c r="O743">
        <v>13747.87</v>
      </c>
      <c r="P743" t="s">
        <v>2363</v>
      </c>
      <c r="Q743" t="s">
        <v>2362</v>
      </c>
      <c r="R743" t="s">
        <v>2510</v>
      </c>
    </row>
    <row r="744" spans="1:18" x14ac:dyDescent="0.3">
      <c r="A744" t="s">
        <v>762</v>
      </c>
      <c r="B744" t="s">
        <v>7674</v>
      </c>
      <c r="C744" t="s">
        <v>8102</v>
      </c>
      <c r="D744">
        <v>35.590000000000003</v>
      </c>
      <c r="E744">
        <v>5.21</v>
      </c>
      <c r="F744" t="s">
        <v>12</v>
      </c>
      <c r="G744" t="s">
        <v>11</v>
      </c>
      <c r="H744" t="s">
        <v>25</v>
      </c>
      <c r="I744">
        <v>1</v>
      </c>
      <c r="J744" t="s">
        <v>11</v>
      </c>
      <c r="K744" t="s">
        <v>13</v>
      </c>
      <c r="L744" t="s">
        <v>20</v>
      </c>
      <c r="M744" s="1">
        <v>25499</v>
      </c>
      <c r="N744">
        <v>53</v>
      </c>
      <c r="O744">
        <v>13746.74</v>
      </c>
      <c r="P744" t="s">
        <v>2363</v>
      </c>
      <c r="Q744" t="s">
        <v>2362</v>
      </c>
      <c r="R744" t="s">
        <v>2849</v>
      </c>
    </row>
    <row r="745" spans="1:18" x14ac:dyDescent="0.3">
      <c r="A745" t="s">
        <v>763</v>
      </c>
      <c r="B745" t="s">
        <v>7674</v>
      </c>
      <c r="C745" t="s">
        <v>6841</v>
      </c>
      <c r="D745">
        <v>43.44</v>
      </c>
      <c r="E745">
        <v>4.8600000000000003</v>
      </c>
      <c r="F745" t="s">
        <v>12</v>
      </c>
      <c r="G745" t="s">
        <v>11</v>
      </c>
      <c r="H745" t="s">
        <v>11</v>
      </c>
      <c r="I745">
        <v>0</v>
      </c>
      <c r="J745" t="s">
        <v>11</v>
      </c>
      <c r="K745" t="s">
        <v>13</v>
      </c>
      <c r="L745" t="s">
        <v>20</v>
      </c>
      <c r="M745" s="1">
        <v>31288</v>
      </c>
      <c r="N745">
        <v>37</v>
      </c>
      <c r="O745">
        <v>13726.21</v>
      </c>
      <c r="P745" t="s">
        <v>2363</v>
      </c>
      <c r="Q745" t="s">
        <v>2363</v>
      </c>
      <c r="R745" t="s">
        <v>2849</v>
      </c>
    </row>
    <row r="746" spans="1:18" x14ac:dyDescent="0.3">
      <c r="A746" t="s">
        <v>764</v>
      </c>
      <c r="B746" t="s">
        <v>6797</v>
      </c>
      <c r="C746" t="s">
        <v>8104</v>
      </c>
      <c r="D746">
        <v>21.754999999999999</v>
      </c>
      <c r="E746">
        <v>7.79</v>
      </c>
      <c r="F746" t="s">
        <v>12</v>
      </c>
      <c r="G746" t="s">
        <v>11</v>
      </c>
      <c r="H746" t="s">
        <v>11</v>
      </c>
      <c r="I746">
        <v>0</v>
      </c>
      <c r="J746" t="s">
        <v>11</v>
      </c>
      <c r="K746" t="s">
        <v>241</v>
      </c>
      <c r="L746" t="s">
        <v>14</v>
      </c>
      <c r="M746" s="1">
        <v>29800</v>
      </c>
      <c r="N746">
        <v>41</v>
      </c>
      <c r="O746">
        <v>13725.47</v>
      </c>
      <c r="P746" t="s">
        <v>2363</v>
      </c>
      <c r="Q746" t="s">
        <v>2362</v>
      </c>
      <c r="R746" t="s">
        <v>2581</v>
      </c>
    </row>
    <row r="747" spans="1:18" x14ac:dyDescent="0.3">
      <c r="A747" t="s">
        <v>765</v>
      </c>
      <c r="B747" t="s">
        <v>6800</v>
      </c>
      <c r="C747" t="s">
        <v>8106</v>
      </c>
      <c r="D747">
        <v>44.55</v>
      </c>
      <c r="E747">
        <v>7.12</v>
      </c>
      <c r="F747" t="s">
        <v>12</v>
      </c>
      <c r="G747" t="s">
        <v>11</v>
      </c>
      <c r="H747" t="s">
        <v>11</v>
      </c>
      <c r="I747">
        <v>1</v>
      </c>
      <c r="J747" t="s">
        <v>11</v>
      </c>
      <c r="K747" t="s">
        <v>13</v>
      </c>
      <c r="L747" t="s">
        <v>14</v>
      </c>
      <c r="M747" s="1">
        <v>31740</v>
      </c>
      <c r="N747">
        <v>36</v>
      </c>
      <c r="O747">
        <v>13714.55</v>
      </c>
      <c r="P747" t="s">
        <v>2363</v>
      </c>
      <c r="Q747" t="s">
        <v>2362</v>
      </c>
      <c r="R747" t="s">
        <v>2583</v>
      </c>
    </row>
    <row r="748" spans="1:18" x14ac:dyDescent="0.3">
      <c r="A748" t="s">
        <v>766</v>
      </c>
      <c r="B748" t="s">
        <v>7674</v>
      </c>
      <c r="C748" t="s">
        <v>8108</v>
      </c>
      <c r="D748">
        <v>43.32</v>
      </c>
      <c r="E748">
        <v>4.67</v>
      </c>
      <c r="F748" t="s">
        <v>12</v>
      </c>
      <c r="G748" t="s">
        <v>11</v>
      </c>
      <c r="H748" t="s">
        <v>11</v>
      </c>
      <c r="I748">
        <v>0</v>
      </c>
      <c r="J748" t="s">
        <v>11</v>
      </c>
      <c r="K748" t="s">
        <v>13</v>
      </c>
      <c r="L748" t="s">
        <v>20</v>
      </c>
      <c r="M748" s="1">
        <v>31304</v>
      </c>
      <c r="N748">
        <v>37</v>
      </c>
      <c r="O748">
        <v>13685.51</v>
      </c>
      <c r="P748" t="s">
        <v>2363</v>
      </c>
      <c r="Q748" t="s">
        <v>2366</v>
      </c>
      <c r="R748" t="s">
        <v>2849</v>
      </c>
    </row>
    <row r="749" spans="1:18" x14ac:dyDescent="0.3">
      <c r="A749" t="s">
        <v>767</v>
      </c>
      <c r="B749" t="s">
        <v>6800</v>
      </c>
      <c r="C749" t="s">
        <v>8110</v>
      </c>
      <c r="D749">
        <v>31.23</v>
      </c>
      <c r="E749">
        <v>9.1199999999999992</v>
      </c>
      <c r="F749" t="s">
        <v>12</v>
      </c>
      <c r="G749" t="s">
        <v>11</v>
      </c>
      <c r="H749" t="s">
        <v>25</v>
      </c>
      <c r="I749">
        <v>1</v>
      </c>
      <c r="J749" t="s">
        <v>11</v>
      </c>
      <c r="K749" t="s">
        <v>13</v>
      </c>
      <c r="L749" t="s">
        <v>14</v>
      </c>
      <c r="M749" s="1">
        <v>23227</v>
      </c>
      <c r="N749">
        <v>59</v>
      </c>
      <c r="O749">
        <v>13677.68</v>
      </c>
      <c r="P749" t="s">
        <v>2363</v>
      </c>
      <c r="Q749" t="s">
        <v>2362</v>
      </c>
      <c r="R749" t="s">
        <v>2624</v>
      </c>
    </row>
    <row r="750" spans="1:18" x14ac:dyDescent="0.3">
      <c r="A750" t="s">
        <v>768</v>
      </c>
      <c r="B750" t="s">
        <v>6800</v>
      </c>
      <c r="C750" t="s">
        <v>8111</v>
      </c>
      <c r="D750">
        <v>42.81</v>
      </c>
      <c r="E750">
        <v>4.1500000000000004</v>
      </c>
      <c r="F750" t="s">
        <v>11</v>
      </c>
      <c r="G750" t="s">
        <v>11</v>
      </c>
      <c r="H750" t="s">
        <v>11</v>
      </c>
      <c r="I750">
        <v>1</v>
      </c>
      <c r="J750" t="s">
        <v>11</v>
      </c>
      <c r="K750" t="s">
        <v>13</v>
      </c>
      <c r="L750" t="s">
        <v>20</v>
      </c>
      <c r="M750" s="1">
        <v>30883</v>
      </c>
      <c r="N750">
        <v>38</v>
      </c>
      <c r="O750">
        <v>13638.06</v>
      </c>
      <c r="P750" t="s">
        <v>2363</v>
      </c>
      <c r="Q750" t="s">
        <v>2363</v>
      </c>
      <c r="R750" t="s">
        <v>2583</v>
      </c>
    </row>
    <row r="751" spans="1:18" x14ac:dyDescent="0.3">
      <c r="A751" t="s">
        <v>769</v>
      </c>
      <c r="B751" t="s">
        <v>6797</v>
      </c>
      <c r="C751" t="s">
        <v>8112</v>
      </c>
      <c r="D751">
        <v>35.909999999999997</v>
      </c>
      <c r="E751">
        <v>6.72</v>
      </c>
      <c r="F751" t="s">
        <v>12</v>
      </c>
      <c r="G751" t="s">
        <v>11</v>
      </c>
      <c r="H751" t="s">
        <v>11</v>
      </c>
      <c r="I751">
        <v>2</v>
      </c>
      <c r="J751" t="s">
        <v>11</v>
      </c>
      <c r="K751" t="s">
        <v>13</v>
      </c>
      <c r="L751" t="s">
        <v>14</v>
      </c>
      <c r="M751" s="1">
        <v>22639</v>
      </c>
      <c r="N751">
        <v>61</v>
      </c>
      <c r="O751">
        <v>13635.64</v>
      </c>
      <c r="P751" t="s">
        <v>2363</v>
      </c>
      <c r="Q751" t="s">
        <v>2363</v>
      </c>
      <c r="R751" t="s">
        <v>2581</v>
      </c>
    </row>
    <row r="752" spans="1:18" x14ac:dyDescent="0.3">
      <c r="A752" t="s">
        <v>770</v>
      </c>
      <c r="B752" t="s">
        <v>6800</v>
      </c>
      <c r="C752" t="s">
        <v>8113</v>
      </c>
      <c r="D752">
        <v>36.65</v>
      </c>
      <c r="E752">
        <v>5.01</v>
      </c>
      <c r="F752" t="s">
        <v>12</v>
      </c>
      <c r="G752" t="s">
        <v>11</v>
      </c>
      <c r="H752" t="s">
        <v>25</v>
      </c>
      <c r="I752">
        <v>1</v>
      </c>
      <c r="J752" t="s">
        <v>11</v>
      </c>
      <c r="K752" t="s">
        <v>13</v>
      </c>
      <c r="L752" t="s">
        <v>20</v>
      </c>
      <c r="M752" s="1">
        <v>25410</v>
      </c>
      <c r="N752">
        <v>53</v>
      </c>
      <c r="O752">
        <v>13622.01</v>
      </c>
      <c r="P752" t="s">
        <v>2363</v>
      </c>
      <c r="Q752" t="s">
        <v>2363</v>
      </c>
      <c r="R752" t="s">
        <v>2371</v>
      </c>
    </row>
    <row r="753" spans="1:18" x14ac:dyDescent="0.3">
      <c r="A753" t="s">
        <v>771</v>
      </c>
      <c r="B753" t="s">
        <v>6797</v>
      </c>
      <c r="C753" t="s">
        <v>8114</v>
      </c>
      <c r="D753">
        <v>22.04</v>
      </c>
      <c r="E753">
        <v>10.9</v>
      </c>
      <c r="F753" t="s">
        <v>12</v>
      </c>
      <c r="G753" t="s">
        <v>11</v>
      </c>
      <c r="H753" t="s">
        <v>11</v>
      </c>
      <c r="I753">
        <v>2</v>
      </c>
      <c r="J753" t="s">
        <v>11</v>
      </c>
      <c r="K753" t="s">
        <v>241</v>
      </c>
      <c r="L753" t="s">
        <v>14</v>
      </c>
      <c r="M753" s="1">
        <v>22603</v>
      </c>
      <c r="N753">
        <v>61</v>
      </c>
      <c r="O753">
        <v>13616.36</v>
      </c>
      <c r="P753" t="s">
        <v>2363</v>
      </c>
      <c r="Q753" t="s">
        <v>2363</v>
      </c>
      <c r="R753" t="s">
        <v>2581</v>
      </c>
    </row>
    <row r="754" spans="1:18" x14ac:dyDescent="0.3">
      <c r="A754" t="s">
        <v>772</v>
      </c>
      <c r="B754" t="s">
        <v>6797</v>
      </c>
      <c r="C754" t="s">
        <v>8116</v>
      </c>
      <c r="D754">
        <v>31.824999999999999</v>
      </c>
      <c r="E754">
        <v>5.52</v>
      </c>
      <c r="F754" t="s">
        <v>12</v>
      </c>
      <c r="G754" t="s">
        <v>11</v>
      </c>
      <c r="H754" t="s">
        <v>11</v>
      </c>
      <c r="I754">
        <v>1</v>
      </c>
      <c r="J754" t="s">
        <v>11</v>
      </c>
      <c r="K754" t="s">
        <v>13</v>
      </c>
      <c r="L754" t="s">
        <v>20</v>
      </c>
      <c r="M754" s="1">
        <v>23630</v>
      </c>
      <c r="N754">
        <v>58</v>
      </c>
      <c r="O754">
        <v>13607.37</v>
      </c>
      <c r="P754" t="s">
        <v>2363</v>
      </c>
      <c r="Q754" t="s">
        <v>2366</v>
      </c>
      <c r="R754" t="s">
        <v>2581</v>
      </c>
    </row>
    <row r="755" spans="1:18" x14ac:dyDescent="0.3">
      <c r="A755" t="s">
        <v>773</v>
      </c>
      <c r="B755" t="s">
        <v>6797</v>
      </c>
      <c r="C755" t="s">
        <v>8118</v>
      </c>
      <c r="D755">
        <v>53.58</v>
      </c>
      <c r="E755">
        <v>4.55</v>
      </c>
      <c r="F755" t="s">
        <v>11</v>
      </c>
      <c r="G755" t="s">
        <v>11</v>
      </c>
      <c r="H755" t="s">
        <v>11</v>
      </c>
      <c r="I755">
        <v>1</v>
      </c>
      <c r="J755" t="s">
        <v>11</v>
      </c>
      <c r="K755" t="s">
        <v>13</v>
      </c>
      <c r="L755" t="s">
        <v>20</v>
      </c>
      <c r="M755" s="1">
        <v>33830</v>
      </c>
      <c r="N755">
        <v>30</v>
      </c>
      <c r="O755">
        <v>13588.17</v>
      </c>
      <c r="P755" t="s">
        <v>2363</v>
      </c>
      <c r="Q755" t="s">
        <v>2366</v>
      </c>
      <c r="R755" t="s">
        <v>2371</v>
      </c>
    </row>
    <row r="756" spans="1:18" x14ac:dyDescent="0.3">
      <c r="A756" t="s">
        <v>774</v>
      </c>
      <c r="B756" t="s">
        <v>7674</v>
      </c>
      <c r="C756" t="s">
        <v>8120</v>
      </c>
      <c r="D756">
        <v>34.299999999999997</v>
      </c>
      <c r="E756">
        <v>11.76</v>
      </c>
      <c r="F756" t="s">
        <v>11</v>
      </c>
      <c r="G756" t="s">
        <v>11</v>
      </c>
      <c r="H756" t="s">
        <v>11</v>
      </c>
      <c r="I756">
        <v>0</v>
      </c>
      <c r="J756" t="s">
        <v>11</v>
      </c>
      <c r="K756" t="s">
        <v>13</v>
      </c>
      <c r="L756" t="s">
        <v>14</v>
      </c>
      <c r="M756" s="1">
        <v>25034</v>
      </c>
      <c r="N756">
        <v>54</v>
      </c>
      <c r="O756">
        <v>13566.04</v>
      </c>
      <c r="P756" t="s">
        <v>2363</v>
      </c>
      <c r="Q756" t="s">
        <v>2363</v>
      </c>
      <c r="R756" t="s">
        <v>2849</v>
      </c>
    </row>
    <row r="757" spans="1:18" x14ac:dyDescent="0.3">
      <c r="A757" t="s">
        <v>775</v>
      </c>
      <c r="B757" t="s">
        <v>6800</v>
      </c>
      <c r="C757" t="s">
        <v>8122</v>
      </c>
      <c r="D757">
        <v>32.11</v>
      </c>
      <c r="E757">
        <v>7.06</v>
      </c>
      <c r="F757" t="s">
        <v>11</v>
      </c>
      <c r="G757" t="s">
        <v>11</v>
      </c>
      <c r="H757" t="s">
        <v>11</v>
      </c>
      <c r="I757">
        <v>0</v>
      </c>
      <c r="J757" t="s">
        <v>11</v>
      </c>
      <c r="K757" t="s">
        <v>13</v>
      </c>
      <c r="L757" t="s">
        <v>14</v>
      </c>
      <c r="M757" s="1">
        <v>22108</v>
      </c>
      <c r="N757">
        <v>62</v>
      </c>
      <c r="O757">
        <v>13555</v>
      </c>
      <c r="P757" t="s">
        <v>2363</v>
      </c>
      <c r="Q757" t="s">
        <v>2363</v>
      </c>
      <c r="R757" t="s">
        <v>2678</v>
      </c>
    </row>
    <row r="758" spans="1:18" x14ac:dyDescent="0.3">
      <c r="A758" t="s">
        <v>776</v>
      </c>
      <c r="B758" t="s">
        <v>6800</v>
      </c>
      <c r="C758" t="s">
        <v>8124</v>
      </c>
      <c r="D758">
        <v>31.78</v>
      </c>
      <c r="E758">
        <v>11.35</v>
      </c>
      <c r="F758" t="s">
        <v>12</v>
      </c>
      <c r="G758" t="s">
        <v>11</v>
      </c>
      <c r="H758" t="s">
        <v>25</v>
      </c>
      <c r="I758">
        <v>1</v>
      </c>
      <c r="J758" t="s">
        <v>11</v>
      </c>
      <c r="K758" t="s">
        <v>13</v>
      </c>
      <c r="L758" t="s">
        <v>14</v>
      </c>
      <c r="M758" s="1">
        <v>23298</v>
      </c>
      <c r="N758">
        <v>59</v>
      </c>
      <c r="O758">
        <v>13511.28</v>
      </c>
      <c r="P758" t="s">
        <v>2363</v>
      </c>
      <c r="Q758" t="s">
        <v>2366</v>
      </c>
      <c r="R758" t="s">
        <v>2371</v>
      </c>
    </row>
    <row r="759" spans="1:18" x14ac:dyDescent="0.3">
      <c r="A759" t="s">
        <v>777</v>
      </c>
      <c r="B759" t="s">
        <v>6800</v>
      </c>
      <c r="C759" t="s">
        <v>8126</v>
      </c>
      <c r="D759">
        <v>46.89</v>
      </c>
      <c r="E759">
        <v>5.52</v>
      </c>
      <c r="F759" t="s">
        <v>11</v>
      </c>
      <c r="G759" t="s">
        <v>11</v>
      </c>
      <c r="H759" t="s">
        <v>11</v>
      </c>
      <c r="I759">
        <v>0</v>
      </c>
      <c r="J759" t="s">
        <v>11</v>
      </c>
      <c r="K759" t="s">
        <v>13</v>
      </c>
      <c r="L759" t="s">
        <v>20</v>
      </c>
      <c r="M759" s="1">
        <v>33115</v>
      </c>
      <c r="N759">
        <v>32</v>
      </c>
      <c r="O759">
        <v>13480.83</v>
      </c>
      <c r="P759" t="s">
        <v>2363</v>
      </c>
      <c r="Q759" t="s">
        <v>2362</v>
      </c>
      <c r="R759" t="s">
        <v>2583</v>
      </c>
    </row>
    <row r="760" spans="1:18" x14ac:dyDescent="0.3">
      <c r="A760" t="s">
        <v>778</v>
      </c>
      <c r="B760" t="s">
        <v>6800</v>
      </c>
      <c r="C760" t="s">
        <v>8127</v>
      </c>
      <c r="D760">
        <v>39.35</v>
      </c>
      <c r="E760">
        <v>7.86</v>
      </c>
      <c r="F760" t="s">
        <v>12</v>
      </c>
      <c r="G760" t="s">
        <v>11</v>
      </c>
      <c r="H760" t="s">
        <v>11</v>
      </c>
      <c r="I760">
        <v>1</v>
      </c>
      <c r="J760" t="s">
        <v>11</v>
      </c>
      <c r="K760" t="s">
        <v>13</v>
      </c>
      <c r="L760" t="s">
        <v>14</v>
      </c>
      <c r="M760" s="1">
        <v>27613</v>
      </c>
      <c r="N760">
        <v>47</v>
      </c>
      <c r="O760">
        <v>13472.19</v>
      </c>
      <c r="P760" t="s">
        <v>2363</v>
      </c>
      <c r="Q760" t="s">
        <v>2362</v>
      </c>
      <c r="R760" t="s">
        <v>2371</v>
      </c>
    </row>
    <row r="761" spans="1:18" x14ac:dyDescent="0.3">
      <c r="A761" t="s">
        <v>779</v>
      </c>
      <c r="B761" t="s">
        <v>6797</v>
      </c>
      <c r="C761" t="s">
        <v>8129</v>
      </c>
      <c r="D761">
        <v>39.200000000000003</v>
      </c>
      <c r="E761">
        <v>11.38</v>
      </c>
      <c r="F761" t="s">
        <v>11</v>
      </c>
      <c r="G761" t="s">
        <v>11</v>
      </c>
      <c r="H761" t="s">
        <v>11</v>
      </c>
      <c r="I761">
        <v>0</v>
      </c>
      <c r="J761" t="s">
        <v>11</v>
      </c>
      <c r="K761" t="s">
        <v>13</v>
      </c>
      <c r="L761" t="s">
        <v>14</v>
      </c>
      <c r="M761" s="1">
        <v>22121</v>
      </c>
      <c r="N761">
        <v>62</v>
      </c>
      <c r="O761">
        <v>13470.86</v>
      </c>
      <c r="P761" t="s">
        <v>2363</v>
      </c>
      <c r="Q761" t="s">
        <v>2363</v>
      </c>
      <c r="R761" t="s">
        <v>2386</v>
      </c>
    </row>
    <row r="762" spans="1:18" x14ac:dyDescent="0.3">
      <c r="A762" t="s">
        <v>780</v>
      </c>
      <c r="B762" t="s">
        <v>6797</v>
      </c>
      <c r="C762" t="s">
        <v>8131</v>
      </c>
      <c r="D762">
        <v>39.159999999999997</v>
      </c>
      <c r="E762">
        <v>10.48</v>
      </c>
      <c r="F762" t="s">
        <v>11</v>
      </c>
      <c r="G762" t="s">
        <v>11</v>
      </c>
      <c r="H762" t="s">
        <v>11</v>
      </c>
      <c r="I762">
        <v>0</v>
      </c>
      <c r="J762" t="s">
        <v>11</v>
      </c>
      <c r="K762" t="s">
        <v>13</v>
      </c>
      <c r="L762" t="s">
        <v>14</v>
      </c>
      <c r="M762" s="1">
        <v>22125</v>
      </c>
      <c r="N762">
        <v>62</v>
      </c>
      <c r="O762">
        <v>13470.8</v>
      </c>
      <c r="P762" t="s">
        <v>2363</v>
      </c>
      <c r="Q762" t="s">
        <v>2362</v>
      </c>
      <c r="R762" t="s">
        <v>2364</v>
      </c>
    </row>
    <row r="763" spans="1:18" x14ac:dyDescent="0.3">
      <c r="A763" t="s">
        <v>781</v>
      </c>
      <c r="B763" t="s">
        <v>6800</v>
      </c>
      <c r="C763" t="s">
        <v>8132</v>
      </c>
      <c r="D763">
        <v>44.1</v>
      </c>
      <c r="E763">
        <v>5.04</v>
      </c>
      <c r="F763" t="s">
        <v>12</v>
      </c>
      <c r="G763" t="s">
        <v>11</v>
      </c>
      <c r="H763" t="s">
        <v>11</v>
      </c>
      <c r="I763">
        <v>0</v>
      </c>
      <c r="J763" t="s">
        <v>11</v>
      </c>
      <c r="K763" t="s">
        <v>13</v>
      </c>
      <c r="L763" t="s">
        <v>20</v>
      </c>
      <c r="M763" s="1">
        <v>31278</v>
      </c>
      <c r="N763">
        <v>37</v>
      </c>
      <c r="O763">
        <v>13465.8</v>
      </c>
      <c r="P763" t="s">
        <v>2363</v>
      </c>
      <c r="Q763" t="s">
        <v>2366</v>
      </c>
      <c r="R763" t="s">
        <v>2371</v>
      </c>
    </row>
    <row r="764" spans="1:18" x14ac:dyDescent="0.3">
      <c r="A764" t="s">
        <v>782</v>
      </c>
      <c r="B764" t="s">
        <v>6797</v>
      </c>
      <c r="C764" t="s">
        <v>8133</v>
      </c>
      <c r="D764">
        <v>33.200000000000003</v>
      </c>
      <c r="E764">
        <v>9.06</v>
      </c>
      <c r="F764" t="s">
        <v>11</v>
      </c>
      <c r="G764" t="s">
        <v>11</v>
      </c>
      <c r="H764" t="s">
        <v>11</v>
      </c>
      <c r="I764">
        <v>0</v>
      </c>
      <c r="J764" t="s">
        <v>11</v>
      </c>
      <c r="K764" t="s">
        <v>13</v>
      </c>
      <c r="L764" t="s">
        <v>14</v>
      </c>
      <c r="M764" s="1">
        <v>22266</v>
      </c>
      <c r="N764">
        <v>62</v>
      </c>
      <c r="O764">
        <v>13462.52</v>
      </c>
      <c r="P764" t="s">
        <v>2363</v>
      </c>
      <c r="Q764" t="s">
        <v>2362</v>
      </c>
      <c r="R764" t="s">
        <v>2386</v>
      </c>
    </row>
    <row r="765" spans="1:18" x14ac:dyDescent="0.3">
      <c r="A765" t="s">
        <v>783</v>
      </c>
      <c r="B765" t="s">
        <v>6797</v>
      </c>
      <c r="C765" t="s">
        <v>8134</v>
      </c>
      <c r="D765">
        <v>29.92</v>
      </c>
      <c r="E765">
        <v>11.07</v>
      </c>
      <c r="F765" t="s">
        <v>11</v>
      </c>
      <c r="G765" t="s">
        <v>11</v>
      </c>
      <c r="H765" t="s">
        <v>11</v>
      </c>
      <c r="I765">
        <v>0</v>
      </c>
      <c r="J765" t="s">
        <v>11</v>
      </c>
      <c r="K765" t="s">
        <v>167</v>
      </c>
      <c r="L765" t="s">
        <v>14</v>
      </c>
      <c r="M765" s="1">
        <v>22108</v>
      </c>
      <c r="N765">
        <v>62</v>
      </c>
      <c r="O765">
        <v>13457.96</v>
      </c>
      <c r="P765" t="s">
        <v>2363</v>
      </c>
      <c r="Q765" t="s">
        <v>2366</v>
      </c>
      <c r="R765" t="s">
        <v>2364</v>
      </c>
    </row>
    <row r="766" spans="1:18" x14ac:dyDescent="0.3">
      <c r="A766" t="s">
        <v>784</v>
      </c>
      <c r="B766" t="s">
        <v>6797</v>
      </c>
      <c r="C766" t="s">
        <v>8136</v>
      </c>
      <c r="D766">
        <v>25</v>
      </c>
      <c r="E766">
        <v>10.45</v>
      </c>
      <c r="F766" t="s">
        <v>11</v>
      </c>
      <c r="G766" t="s">
        <v>11</v>
      </c>
      <c r="H766" t="s">
        <v>11</v>
      </c>
      <c r="I766">
        <v>0</v>
      </c>
      <c r="J766" t="s">
        <v>11</v>
      </c>
      <c r="K766" t="s">
        <v>167</v>
      </c>
      <c r="L766" t="s">
        <v>14</v>
      </c>
      <c r="M766" s="1">
        <v>22141</v>
      </c>
      <c r="N766">
        <v>62</v>
      </c>
      <c r="O766">
        <v>13451.12</v>
      </c>
      <c r="P766" t="s">
        <v>2363</v>
      </c>
      <c r="Q766" t="s">
        <v>2366</v>
      </c>
      <c r="R766" t="s">
        <v>2386</v>
      </c>
    </row>
    <row r="767" spans="1:18" x14ac:dyDescent="0.3">
      <c r="A767" t="s">
        <v>785</v>
      </c>
      <c r="B767" t="s">
        <v>6797</v>
      </c>
      <c r="C767" t="s">
        <v>8138</v>
      </c>
      <c r="D767">
        <v>38.869999999999997</v>
      </c>
      <c r="E767">
        <v>8.6300000000000008</v>
      </c>
      <c r="F767" t="s">
        <v>12</v>
      </c>
      <c r="G767" t="s">
        <v>11</v>
      </c>
      <c r="H767" t="s">
        <v>11</v>
      </c>
      <c r="I767">
        <v>1</v>
      </c>
      <c r="J767" t="s">
        <v>11</v>
      </c>
      <c r="K767" t="s">
        <v>13</v>
      </c>
      <c r="L767" t="s">
        <v>14</v>
      </c>
      <c r="M767" s="1">
        <v>27574</v>
      </c>
      <c r="N767">
        <v>47</v>
      </c>
      <c r="O767">
        <v>13440.7</v>
      </c>
      <c r="P767" t="s">
        <v>2363</v>
      </c>
      <c r="Q767" t="s">
        <v>2362</v>
      </c>
      <c r="R767" t="s">
        <v>2371</v>
      </c>
    </row>
    <row r="768" spans="1:18" x14ac:dyDescent="0.3">
      <c r="A768" t="s">
        <v>786</v>
      </c>
      <c r="B768" t="s">
        <v>6797</v>
      </c>
      <c r="C768" t="s">
        <v>8140</v>
      </c>
      <c r="D768">
        <v>32.299999999999997</v>
      </c>
      <c r="E768">
        <v>5.28</v>
      </c>
      <c r="F768" t="s">
        <v>12</v>
      </c>
      <c r="G768" t="s">
        <v>11</v>
      </c>
      <c r="H768" t="s">
        <v>11</v>
      </c>
      <c r="I768">
        <v>2</v>
      </c>
      <c r="J768" t="s">
        <v>11</v>
      </c>
      <c r="K768" t="s">
        <v>13</v>
      </c>
      <c r="L768" t="s">
        <v>20</v>
      </c>
      <c r="M768" s="1">
        <v>24425</v>
      </c>
      <c r="N768">
        <v>56</v>
      </c>
      <c r="O768">
        <v>13430.27</v>
      </c>
      <c r="P768" t="s">
        <v>2363</v>
      </c>
      <c r="Q768" t="s">
        <v>2363</v>
      </c>
      <c r="R768" t="s">
        <v>2581</v>
      </c>
    </row>
    <row r="769" spans="1:18" x14ac:dyDescent="0.3">
      <c r="A769" t="s">
        <v>787</v>
      </c>
      <c r="B769" t="s">
        <v>6797</v>
      </c>
      <c r="C769" t="s">
        <v>8142</v>
      </c>
      <c r="D769">
        <v>31.16</v>
      </c>
      <c r="E769">
        <v>7.49</v>
      </c>
      <c r="F769" t="s">
        <v>12</v>
      </c>
      <c r="G769" t="s">
        <v>11</v>
      </c>
      <c r="H769" t="s">
        <v>11</v>
      </c>
      <c r="I769">
        <v>2</v>
      </c>
      <c r="J769" t="s">
        <v>11</v>
      </c>
      <c r="K769" t="s">
        <v>13</v>
      </c>
      <c r="L769" t="s">
        <v>14</v>
      </c>
      <c r="M769" s="1">
        <v>22588</v>
      </c>
      <c r="N769">
        <v>61</v>
      </c>
      <c r="O769">
        <v>13429.04</v>
      </c>
      <c r="P769" t="s">
        <v>2363</v>
      </c>
      <c r="Q769" t="s">
        <v>2363</v>
      </c>
      <c r="R769" t="s">
        <v>2371</v>
      </c>
    </row>
    <row r="770" spans="1:18" x14ac:dyDescent="0.3">
      <c r="A770" t="s">
        <v>788</v>
      </c>
      <c r="B770" t="s">
        <v>6797</v>
      </c>
      <c r="C770" t="s">
        <v>8144</v>
      </c>
      <c r="D770">
        <v>54.59</v>
      </c>
      <c r="E770">
        <v>4.2699999999999996</v>
      </c>
      <c r="F770" t="s">
        <v>11</v>
      </c>
      <c r="G770" t="s">
        <v>11</v>
      </c>
      <c r="H770" t="s">
        <v>11</v>
      </c>
      <c r="I770">
        <v>0</v>
      </c>
      <c r="J770" t="s">
        <v>11</v>
      </c>
      <c r="K770" t="s">
        <v>13</v>
      </c>
      <c r="L770" t="s">
        <v>20</v>
      </c>
      <c r="M770" s="1">
        <v>34502</v>
      </c>
      <c r="N770">
        <v>28</v>
      </c>
      <c r="O770">
        <v>13417.05</v>
      </c>
      <c r="P770" t="s">
        <v>2363</v>
      </c>
      <c r="Q770" t="s">
        <v>2363</v>
      </c>
      <c r="R770" t="s">
        <v>2371</v>
      </c>
    </row>
    <row r="771" spans="1:18" x14ac:dyDescent="0.3">
      <c r="A771" t="s">
        <v>789</v>
      </c>
      <c r="B771" t="s">
        <v>6797</v>
      </c>
      <c r="C771" t="s">
        <v>8145</v>
      </c>
      <c r="D771">
        <v>21.09</v>
      </c>
      <c r="E771">
        <v>9.2200000000000006</v>
      </c>
      <c r="F771" t="s">
        <v>12</v>
      </c>
      <c r="G771" t="s">
        <v>11</v>
      </c>
      <c r="H771" t="s">
        <v>11</v>
      </c>
      <c r="I771">
        <v>2</v>
      </c>
      <c r="J771" t="s">
        <v>11</v>
      </c>
      <c r="K771" t="s">
        <v>241</v>
      </c>
      <c r="L771" t="s">
        <v>14</v>
      </c>
      <c r="M771" s="1">
        <v>22484</v>
      </c>
      <c r="N771">
        <v>61</v>
      </c>
      <c r="O771">
        <v>13415.04</v>
      </c>
      <c r="P771" t="s">
        <v>2363</v>
      </c>
      <c r="Q771" t="s">
        <v>2362</v>
      </c>
      <c r="R771" t="s">
        <v>2371</v>
      </c>
    </row>
    <row r="772" spans="1:18" x14ac:dyDescent="0.3">
      <c r="A772" t="s">
        <v>790</v>
      </c>
      <c r="B772" t="s">
        <v>6800</v>
      </c>
      <c r="C772" t="s">
        <v>8147</v>
      </c>
      <c r="D772">
        <v>52.41</v>
      </c>
      <c r="E772">
        <v>5.99</v>
      </c>
      <c r="F772" t="s">
        <v>11</v>
      </c>
      <c r="G772" t="s">
        <v>11</v>
      </c>
      <c r="H772" t="s">
        <v>11</v>
      </c>
      <c r="I772">
        <v>1</v>
      </c>
      <c r="J772" t="s">
        <v>11</v>
      </c>
      <c r="K772" t="s">
        <v>13</v>
      </c>
      <c r="L772" t="s">
        <v>16</v>
      </c>
      <c r="M772" s="1">
        <v>33957</v>
      </c>
      <c r="N772">
        <v>30</v>
      </c>
      <c r="O772">
        <v>13412.97</v>
      </c>
      <c r="P772" t="s">
        <v>2363</v>
      </c>
      <c r="Q772" t="s">
        <v>2363</v>
      </c>
      <c r="R772" t="s">
        <v>2583</v>
      </c>
    </row>
    <row r="773" spans="1:18" x14ac:dyDescent="0.3">
      <c r="A773" t="s">
        <v>791</v>
      </c>
      <c r="B773" t="s">
        <v>6800</v>
      </c>
      <c r="C773" t="s">
        <v>8148</v>
      </c>
      <c r="D773">
        <v>41.47</v>
      </c>
      <c r="E773">
        <v>5.86</v>
      </c>
      <c r="F773" t="s">
        <v>12</v>
      </c>
      <c r="G773" t="s">
        <v>11</v>
      </c>
      <c r="H773" t="s">
        <v>11</v>
      </c>
      <c r="I773">
        <v>2</v>
      </c>
      <c r="J773" t="s">
        <v>11</v>
      </c>
      <c r="K773" t="s">
        <v>13</v>
      </c>
      <c r="L773" t="s">
        <v>16</v>
      </c>
      <c r="M773" s="1">
        <v>21904</v>
      </c>
      <c r="N773">
        <v>63</v>
      </c>
      <c r="O773">
        <v>13405.39</v>
      </c>
      <c r="P773" t="s">
        <v>2363</v>
      </c>
      <c r="Q773" t="s">
        <v>2363</v>
      </c>
      <c r="R773" t="s">
        <v>2364</v>
      </c>
    </row>
    <row r="774" spans="1:18" x14ac:dyDescent="0.3">
      <c r="A774" t="s">
        <v>792</v>
      </c>
      <c r="B774" t="s">
        <v>6800</v>
      </c>
      <c r="C774" t="s">
        <v>8149</v>
      </c>
      <c r="D774">
        <v>33.1</v>
      </c>
      <c r="E774">
        <v>5.19</v>
      </c>
      <c r="F774" t="s">
        <v>12</v>
      </c>
      <c r="G774" t="s">
        <v>11</v>
      </c>
      <c r="H774" t="s">
        <v>11</v>
      </c>
      <c r="I774">
        <v>2</v>
      </c>
      <c r="J774" t="s">
        <v>11</v>
      </c>
      <c r="K774" t="s">
        <v>13</v>
      </c>
      <c r="L774" t="s">
        <v>20</v>
      </c>
      <c r="M774" s="1">
        <v>21879</v>
      </c>
      <c r="N774">
        <v>63</v>
      </c>
      <c r="O774">
        <v>13393.76</v>
      </c>
      <c r="P774" t="s">
        <v>2363</v>
      </c>
      <c r="Q774" t="s">
        <v>2366</v>
      </c>
      <c r="R774" t="s">
        <v>2386</v>
      </c>
    </row>
    <row r="775" spans="1:18" x14ac:dyDescent="0.3">
      <c r="A775" t="s">
        <v>793</v>
      </c>
      <c r="B775" t="s">
        <v>6800</v>
      </c>
      <c r="C775" t="s">
        <v>8150</v>
      </c>
      <c r="D775">
        <v>30.8</v>
      </c>
      <c r="E775">
        <v>4.37</v>
      </c>
      <c r="F775" t="s">
        <v>12</v>
      </c>
      <c r="G775" t="s">
        <v>11</v>
      </c>
      <c r="H775" t="s">
        <v>11</v>
      </c>
      <c r="I775">
        <v>2</v>
      </c>
      <c r="J775" t="s">
        <v>11</v>
      </c>
      <c r="K775" t="s">
        <v>13</v>
      </c>
      <c r="L775" t="s">
        <v>20</v>
      </c>
      <c r="M775" s="1">
        <v>21893</v>
      </c>
      <c r="N775">
        <v>63</v>
      </c>
      <c r="O775">
        <v>13390.56</v>
      </c>
      <c r="P775" t="s">
        <v>2363</v>
      </c>
      <c r="Q775" t="s">
        <v>2363</v>
      </c>
      <c r="R775" t="s">
        <v>2386</v>
      </c>
    </row>
    <row r="776" spans="1:18" x14ac:dyDescent="0.3">
      <c r="A776" t="s">
        <v>794</v>
      </c>
      <c r="B776" t="s">
        <v>6800</v>
      </c>
      <c r="C776" t="s">
        <v>8151</v>
      </c>
      <c r="D776">
        <v>42.06</v>
      </c>
      <c r="E776">
        <v>5.32</v>
      </c>
      <c r="F776" t="s">
        <v>11</v>
      </c>
      <c r="G776" t="s">
        <v>11</v>
      </c>
      <c r="H776" t="s">
        <v>11</v>
      </c>
      <c r="I776">
        <v>1</v>
      </c>
      <c r="J776" t="s">
        <v>11</v>
      </c>
      <c r="K776" t="s">
        <v>13</v>
      </c>
      <c r="L776" t="s">
        <v>20</v>
      </c>
      <c r="M776" s="1">
        <v>30839</v>
      </c>
      <c r="N776">
        <v>39</v>
      </c>
      <c r="O776">
        <v>13383.67</v>
      </c>
      <c r="P776" t="s">
        <v>2363</v>
      </c>
      <c r="Q776" t="s">
        <v>2362</v>
      </c>
      <c r="R776" t="s">
        <v>2583</v>
      </c>
    </row>
    <row r="777" spans="1:18" x14ac:dyDescent="0.3">
      <c r="A777" t="s">
        <v>795</v>
      </c>
      <c r="B777" t="s">
        <v>7674</v>
      </c>
      <c r="C777" t="s">
        <v>8153</v>
      </c>
      <c r="D777">
        <v>39.270000000000003</v>
      </c>
      <c r="E777">
        <v>5.64</v>
      </c>
      <c r="F777" t="s">
        <v>11</v>
      </c>
      <c r="G777" t="s">
        <v>11</v>
      </c>
      <c r="H777" t="s">
        <v>25</v>
      </c>
      <c r="I777">
        <v>1</v>
      </c>
      <c r="J777" t="s">
        <v>11</v>
      </c>
      <c r="K777" t="s">
        <v>13</v>
      </c>
      <c r="L777" t="s">
        <v>20</v>
      </c>
      <c r="M777" s="1">
        <v>29128</v>
      </c>
      <c r="N777">
        <v>43</v>
      </c>
      <c r="O777">
        <v>13377.41</v>
      </c>
      <c r="P777" t="s">
        <v>2363</v>
      </c>
      <c r="Q777" t="s">
        <v>2363</v>
      </c>
      <c r="R777" t="s">
        <v>2849</v>
      </c>
    </row>
    <row r="778" spans="1:18" x14ac:dyDescent="0.3">
      <c r="A778" t="s">
        <v>796</v>
      </c>
      <c r="B778" t="s">
        <v>7674</v>
      </c>
      <c r="C778" t="s">
        <v>6932</v>
      </c>
      <c r="D778">
        <v>30.71</v>
      </c>
      <c r="E778">
        <v>5.59</v>
      </c>
      <c r="F778" t="s">
        <v>12</v>
      </c>
      <c r="G778" t="s">
        <v>11</v>
      </c>
      <c r="H778" t="s">
        <v>11</v>
      </c>
      <c r="I778">
        <v>1</v>
      </c>
      <c r="J778" t="s">
        <v>11</v>
      </c>
      <c r="K778" t="s">
        <v>13</v>
      </c>
      <c r="L778" t="s">
        <v>20</v>
      </c>
      <c r="M778" s="1">
        <v>23644</v>
      </c>
      <c r="N778">
        <v>58</v>
      </c>
      <c r="O778">
        <v>13375.76</v>
      </c>
      <c r="P778" t="s">
        <v>2363</v>
      </c>
      <c r="Q778" t="s">
        <v>2362</v>
      </c>
      <c r="R778" t="s">
        <v>2538</v>
      </c>
    </row>
    <row r="779" spans="1:18" x14ac:dyDescent="0.3">
      <c r="A779" t="s">
        <v>797</v>
      </c>
      <c r="B779" t="s">
        <v>6797</v>
      </c>
      <c r="C779" t="s">
        <v>8156</v>
      </c>
      <c r="D779">
        <v>47.19</v>
      </c>
      <c r="E779">
        <v>5.29</v>
      </c>
      <c r="F779" t="s">
        <v>11</v>
      </c>
      <c r="G779" t="s">
        <v>11</v>
      </c>
      <c r="H779" t="s">
        <v>11</v>
      </c>
      <c r="I779">
        <v>0</v>
      </c>
      <c r="J779" t="s">
        <v>11</v>
      </c>
      <c r="K779" t="s">
        <v>13</v>
      </c>
      <c r="L779" t="s">
        <v>20</v>
      </c>
      <c r="M779" s="1">
        <v>33148</v>
      </c>
      <c r="N779">
        <v>32</v>
      </c>
      <c r="O779">
        <v>13360.94</v>
      </c>
      <c r="P779" t="s">
        <v>2363</v>
      </c>
      <c r="Q779" t="s">
        <v>2366</v>
      </c>
      <c r="R779" t="s">
        <v>2371</v>
      </c>
    </row>
    <row r="780" spans="1:18" x14ac:dyDescent="0.3">
      <c r="A780" t="s">
        <v>798</v>
      </c>
      <c r="B780" t="s">
        <v>6800</v>
      </c>
      <c r="C780" t="s">
        <v>8158</v>
      </c>
      <c r="D780">
        <v>30.02</v>
      </c>
      <c r="E780">
        <v>6.65</v>
      </c>
      <c r="F780" t="s">
        <v>11</v>
      </c>
      <c r="G780" t="s">
        <v>11</v>
      </c>
      <c r="H780" t="s">
        <v>11</v>
      </c>
      <c r="I780">
        <v>0</v>
      </c>
      <c r="J780" t="s">
        <v>11</v>
      </c>
      <c r="K780" t="s">
        <v>13</v>
      </c>
      <c r="L780" t="s">
        <v>14</v>
      </c>
      <c r="M780" s="1">
        <v>22231</v>
      </c>
      <c r="N780">
        <v>62</v>
      </c>
      <c r="O780">
        <v>13352.1</v>
      </c>
      <c r="P780" t="s">
        <v>2363</v>
      </c>
      <c r="Q780" t="s">
        <v>2366</v>
      </c>
      <c r="R780" t="s">
        <v>2371</v>
      </c>
    </row>
    <row r="781" spans="1:18" x14ac:dyDescent="0.3">
      <c r="A781" t="s">
        <v>799</v>
      </c>
      <c r="B781" t="s">
        <v>6797</v>
      </c>
      <c r="C781" t="s">
        <v>8159</v>
      </c>
      <c r="D781">
        <v>37.909999999999997</v>
      </c>
      <c r="E781">
        <v>5.68</v>
      </c>
      <c r="F781" t="s">
        <v>12</v>
      </c>
      <c r="G781" t="s">
        <v>11</v>
      </c>
      <c r="H781" t="s">
        <v>11</v>
      </c>
      <c r="I781">
        <v>0</v>
      </c>
      <c r="J781" t="s">
        <v>11</v>
      </c>
      <c r="K781" t="s">
        <v>13</v>
      </c>
      <c r="L781" t="s">
        <v>20</v>
      </c>
      <c r="M781" s="1">
        <v>27995</v>
      </c>
      <c r="N781">
        <v>46</v>
      </c>
      <c r="O781">
        <v>13333.71</v>
      </c>
      <c r="P781" t="s">
        <v>2363</v>
      </c>
      <c r="Q781" t="s">
        <v>2362</v>
      </c>
      <c r="R781" t="s">
        <v>2371</v>
      </c>
    </row>
    <row r="782" spans="1:18" x14ac:dyDescent="0.3">
      <c r="A782" t="s">
        <v>800</v>
      </c>
      <c r="B782" t="s">
        <v>6800</v>
      </c>
      <c r="C782" t="s">
        <v>8160</v>
      </c>
      <c r="D782">
        <v>54.61</v>
      </c>
      <c r="E782">
        <v>4.49</v>
      </c>
      <c r="F782" t="s">
        <v>11</v>
      </c>
      <c r="G782" t="s">
        <v>11</v>
      </c>
      <c r="H782" t="s">
        <v>11</v>
      </c>
      <c r="I782">
        <v>0</v>
      </c>
      <c r="J782" t="s">
        <v>11</v>
      </c>
      <c r="K782" t="s">
        <v>13</v>
      </c>
      <c r="L782" t="s">
        <v>20</v>
      </c>
      <c r="M782" s="1">
        <v>34516</v>
      </c>
      <c r="N782">
        <v>28</v>
      </c>
      <c r="O782">
        <v>13292.52</v>
      </c>
      <c r="P782" t="s">
        <v>2363</v>
      </c>
      <c r="Q782" t="s">
        <v>2363</v>
      </c>
      <c r="R782" t="s">
        <v>2371</v>
      </c>
    </row>
    <row r="783" spans="1:18" x14ac:dyDescent="0.3">
      <c r="A783" t="s">
        <v>801</v>
      </c>
      <c r="B783" t="s">
        <v>6797</v>
      </c>
      <c r="C783" t="s">
        <v>7974</v>
      </c>
      <c r="D783">
        <v>36.005000000000003</v>
      </c>
      <c r="E783">
        <v>6.9</v>
      </c>
      <c r="F783" t="s">
        <v>11</v>
      </c>
      <c r="G783" t="s">
        <v>11</v>
      </c>
      <c r="H783" t="s">
        <v>11</v>
      </c>
      <c r="I783">
        <v>0</v>
      </c>
      <c r="J783" t="s">
        <v>11</v>
      </c>
      <c r="K783" t="s">
        <v>13</v>
      </c>
      <c r="L783" t="s">
        <v>14</v>
      </c>
      <c r="M783" s="1">
        <v>22930</v>
      </c>
      <c r="N783">
        <v>60</v>
      </c>
      <c r="O783">
        <v>13228.85</v>
      </c>
      <c r="P783" t="s">
        <v>2363</v>
      </c>
      <c r="Q783" t="s">
        <v>2363</v>
      </c>
      <c r="R783" t="s">
        <v>2583</v>
      </c>
    </row>
    <row r="784" spans="1:18" x14ac:dyDescent="0.3">
      <c r="A784" t="s">
        <v>802</v>
      </c>
      <c r="B784" t="s">
        <v>6797</v>
      </c>
      <c r="C784" t="s">
        <v>8163</v>
      </c>
      <c r="D784">
        <v>28.7</v>
      </c>
      <c r="E784">
        <v>11.52</v>
      </c>
      <c r="F784" t="s">
        <v>11</v>
      </c>
      <c r="G784" t="s">
        <v>11</v>
      </c>
      <c r="H784" t="s">
        <v>11</v>
      </c>
      <c r="I784">
        <v>0</v>
      </c>
      <c r="J784" t="s">
        <v>11</v>
      </c>
      <c r="K784" t="s">
        <v>167</v>
      </c>
      <c r="L784" t="s">
        <v>14</v>
      </c>
      <c r="M784" s="1">
        <v>22974</v>
      </c>
      <c r="N784">
        <v>60</v>
      </c>
      <c r="O784">
        <v>13224.69</v>
      </c>
      <c r="P784" t="s">
        <v>2363</v>
      </c>
      <c r="Q784" t="s">
        <v>2362</v>
      </c>
      <c r="R784" t="s">
        <v>2386</v>
      </c>
    </row>
    <row r="785" spans="1:18" x14ac:dyDescent="0.3">
      <c r="A785" t="s">
        <v>803</v>
      </c>
      <c r="B785" t="s">
        <v>6797</v>
      </c>
      <c r="C785" t="s">
        <v>8165</v>
      </c>
      <c r="D785">
        <v>34.295000000000002</v>
      </c>
      <c r="E785">
        <v>11.24</v>
      </c>
      <c r="F785" t="s">
        <v>11</v>
      </c>
      <c r="G785" t="s">
        <v>11</v>
      </c>
      <c r="H785" t="s">
        <v>11</v>
      </c>
      <c r="I785">
        <v>0</v>
      </c>
      <c r="J785" t="s">
        <v>11</v>
      </c>
      <c r="K785" t="s">
        <v>13</v>
      </c>
      <c r="L785" t="s">
        <v>14</v>
      </c>
      <c r="M785" s="1">
        <v>24059</v>
      </c>
      <c r="N785">
        <v>57</v>
      </c>
      <c r="O785">
        <v>13224.06</v>
      </c>
      <c r="P785" t="s">
        <v>2363</v>
      </c>
      <c r="Q785" t="s">
        <v>2363</v>
      </c>
      <c r="R785" t="s">
        <v>2581</v>
      </c>
    </row>
    <row r="786" spans="1:18" x14ac:dyDescent="0.3">
      <c r="A786" t="s">
        <v>804</v>
      </c>
      <c r="B786" t="s">
        <v>6797</v>
      </c>
      <c r="C786" t="s">
        <v>8167</v>
      </c>
      <c r="D786">
        <v>27.55</v>
      </c>
      <c r="E786">
        <v>10.98</v>
      </c>
      <c r="F786" t="s">
        <v>11</v>
      </c>
      <c r="G786" t="s">
        <v>11</v>
      </c>
      <c r="H786" t="s">
        <v>11</v>
      </c>
      <c r="I786">
        <v>0</v>
      </c>
      <c r="J786" t="s">
        <v>11</v>
      </c>
      <c r="K786" t="s">
        <v>167</v>
      </c>
      <c r="L786" t="s">
        <v>14</v>
      </c>
      <c r="M786" s="1">
        <v>22987</v>
      </c>
      <c r="N786">
        <v>60</v>
      </c>
      <c r="O786">
        <v>13217.09</v>
      </c>
      <c r="P786" t="s">
        <v>2363</v>
      </c>
      <c r="Q786" t="s">
        <v>2366</v>
      </c>
      <c r="R786" t="s">
        <v>2581</v>
      </c>
    </row>
    <row r="787" spans="1:18" x14ac:dyDescent="0.3">
      <c r="A787" t="s">
        <v>805</v>
      </c>
      <c r="B787" t="s">
        <v>6797</v>
      </c>
      <c r="C787" t="s">
        <v>8169</v>
      </c>
      <c r="D787">
        <v>40.700000000000003</v>
      </c>
      <c r="E787">
        <v>5.42</v>
      </c>
      <c r="F787" t="s">
        <v>11</v>
      </c>
      <c r="G787" t="s">
        <v>11</v>
      </c>
      <c r="H787" t="s">
        <v>11</v>
      </c>
      <c r="I787">
        <v>0</v>
      </c>
      <c r="J787" t="s">
        <v>11</v>
      </c>
      <c r="K787" t="s">
        <v>13</v>
      </c>
      <c r="L787" t="s">
        <v>20</v>
      </c>
      <c r="M787" s="1">
        <v>30239</v>
      </c>
      <c r="N787">
        <v>40</v>
      </c>
      <c r="O787">
        <v>13214.43</v>
      </c>
      <c r="P787" t="s">
        <v>2363</v>
      </c>
      <c r="Q787" t="s">
        <v>2362</v>
      </c>
      <c r="R787" t="s">
        <v>2371</v>
      </c>
    </row>
    <row r="788" spans="1:18" x14ac:dyDescent="0.3">
      <c r="A788" t="s">
        <v>806</v>
      </c>
      <c r="B788" t="s">
        <v>6797</v>
      </c>
      <c r="C788" t="s">
        <v>8171</v>
      </c>
      <c r="D788">
        <v>18.335000000000001</v>
      </c>
      <c r="E788">
        <v>10.97</v>
      </c>
      <c r="F788" t="s">
        <v>11</v>
      </c>
      <c r="G788" t="s">
        <v>11</v>
      </c>
      <c r="H788" t="s">
        <v>11</v>
      </c>
      <c r="I788">
        <v>0</v>
      </c>
      <c r="J788" t="s">
        <v>11</v>
      </c>
      <c r="K788" t="s">
        <v>298</v>
      </c>
      <c r="L788" t="s">
        <v>14</v>
      </c>
      <c r="M788" s="1">
        <v>22863</v>
      </c>
      <c r="N788">
        <v>60</v>
      </c>
      <c r="O788">
        <v>13204.29</v>
      </c>
      <c r="P788" t="s">
        <v>2363</v>
      </c>
      <c r="Q788" t="s">
        <v>2366</v>
      </c>
      <c r="R788" t="s">
        <v>2581</v>
      </c>
    </row>
    <row r="789" spans="1:18" x14ac:dyDescent="0.3">
      <c r="A789" t="s">
        <v>807</v>
      </c>
      <c r="B789" t="s">
        <v>6800</v>
      </c>
      <c r="C789" t="s">
        <v>6876</v>
      </c>
      <c r="D789">
        <v>33.914999999999999</v>
      </c>
      <c r="E789">
        <v>9.56</v>
      </c>
      <c r="F789" t="s">
        <v>12</v>
      </c>
      <c r="G789" t="s">
        <v>11</v>
      </c>
      <c r="H789" t="s">
        <v>11</v>
      </c>
      <c r="I789">
        <v>2</v>
      </c>
      <c r="J789" t="s">
        <v>11</v>
      </c>
      <c r="K789" t="s">
        <v>13</v>
      </c>
      <c r="L789" t="s">
        <v>14</v>
      </c>
      <c r="M789" s="1">
        <v>22621</v>
      </c>
      <c r="N789">
        <v>61</v>
      </c>
      <c r="O789">
        <v>13143.86</v>
      </c>
      <c r="P789" t="s">
        <v>2363</v>
      </c>
      <c r="Q789" t="s">
        <v>2362</v>
      </c>
      <c r="R789" t="s">
        <v>2508</v>
      </c>
    </row>
    <row r="790" spans="1:18" x14ac:dyDescent="0.3">
      <c r="A790" t="s">
        <v>808</v>
      </c>
      <c r="B790" t="s">
        <v>6800</v>
      </c>
      <c r="C790" t="s">
        <v>8174</v>
      </c>
      <c r="D790">
        <v>33.534999999999997</v>
      </c>
      <c r="E790">
        <v>9.4</v>
      </c>
      <c r="F790" t="s">
        <v>12</v>
      </c>
      <c r="G790" t="s">
        <v>11</v>
      </c>
      <c r="H790" t="s">
        <v>11</v>
      </c>
      <c r="I790">
        <v>2</v>
      </c>
      <c r="J790" t="s">
        <v>11</v>
      </c>
      <c r="K790" t="s">
        <v>13</v>
      </c>
      <c r="L790" t="s">
        <v>14</v>
      </c>
      <c r="M790" s="1">
        <v>22621</v>
      </c>
      <c r="N790">
        <v>61</v>
      </c>
      <c r="O790">
        <v>13143.34</v>
      </c>
      <c r="P790" t="s">
        <v>2363</v>
      </c>
      <c r="Q790" t="s">
        <v>2362</v>
      </c>
      <c r="R790" t="s">
        <v>2831</v>
      </c>
    </row>
    <row r="791" spans="1:18" x14ac:dyDescent="0.3">
      <c r="A791" t="s">
        <v>809</v>
      </c>
      <c r="B791" t="s">
        <v>6800</v>
      </c>
      <c r="C791" t="s">
        <v>8176</v>
      </c>
      <c r="D791">
        <v>23.655000000000001</v>
      </c>
      <c r="E791">
        <v>8.48</v>
      </c>
      <c r="F791" t="s">
        <v>12</v>
      </c>
      <c r="G791" t="s">
        <v>11</v>
      </c>
      <c r="H791" t="s">
        <v>11</v>
      </c>
      <c r="I791">
        <v>2</v>
      </c>
      <c r="J791" t="s">
        <v>11</v>
      </c>
      <c r="K791" t="s">
        <v>241</v>
      </c>
      <c r="L791" t="s">
        <v>14</v>
      </c>
      <c r="M791" s="1">
        <v>22531</v>
      </c>
      <c r="N791">
        <v>61</v>
      </c>
      <c r="O791">
        <v>13129.6</v>
      </c>
      <c r="P791" t="s">
        <v>2363</v>
      </c>
      <c r="Q791" t="s">
        <v>2362</v>
      </c>
      <c r="R791" t="s">
        <v>2678</v>
      </c>
    </row>
    <row r="792" spans="1:18" x14ac:dyDescent="0.3">
      <c r="A792" t="s">
        <v>810</v>
      </c>
      <c r="B792" t="s">
        <v>6797</v>
      </c>
      <c r="C792" t="s">
        <v>8178</v>
      </c>
      <c r="D792">
        <v>28</v>
      </c>
      <c r="E792">
        <v>5.57</v>
      </c>
      <c r="F792" t="s">
        <v>11</v>
      </c>
      <c r="G792" t="s">
        <v>11</v>
      </c>
      <c r="H792" t="s">
        <v>11</v>
      </c>
      <c r="I792">
        <v>0</v>
      </c>
      <c r="J792" t="s">
        <v>11</v>
      </c>
      <c r="K792" t="s">
        <v>167</v>
      </c>
      <c r="L792" t="s">
        <v>20</v>
      </c>
      <c r="M792" s="1">
        <v>36388</v>
      </c>
      <c r="N792">
        <v>23</v>
      </c>
      <c r="O792">
        <v>13126.68</v>
      </c>
      <c r="P792" t="s">
        <v>2363</v>
      </c>
      <c r="Q792" t="s">
        <v>2363</v>
      </c>
      <c r="R792" t="s">
        <v>2386</v>
      </c>
    </row>
    <row r="793" spans="1:18" x14ac:dyDescent="0.3">
      <c r="A793" t="s">
        <v>811</v>
      </c>
      <c r="B793" t="s">
        <v>6797</v>
      </c>
      <c r="C793" t="s">
        <v>8179</v>
      </c>
      <c r="D793">
        <v>30.23</v>
      </c>
      <c r="E793">
        <v>6.94</v>
      </c>
      <c r="F793" t="s">
        <v>12</v>
      </c>
      <c r="G793" t="s">
        <v>11</v>
      </c>
      <c r="H793" t="s">
        <v>25</v>
      </c>
      <c r="I793">
        <v>1</v>
      </c>
      <c r="J793" t="s">
        <v>11</v>
      </c>
      <c r="K793" t="s">
        <v>13</v>
      </c>
      <c r="L793" t="s">
        <v>14</v>
      </c>
      <c r="M793" s="1">
        <v>23268</v>
      </c>
      <c r="N793">
        <v>59</v>
      </c>
      <c r="O793">
        <v>13116.84</v>
      </c>
      <c r="P793" t="s">
        <v>2363</v>
      </c>
      <c r="Q793" t="s">
        <v>2366</v>
      </c>
      <c r="R793" t="s">
        <v>2371</v>
      </c>
    </row>
    <row r="794" spans="1:18" x14ac:dyDescent="0.3">
      <c r="A794" t="s">
        <v>812</v>
      </c>
      <c r="B794" t="s">
        <v>7674</v>
      </c>
      <c r="C794" t="s">
        <v>8181</v>
      </c>
      <c r="D794">
        <v>51.14</v>
      </c>
      <c r="E794">
        <v>4.05</v>
      </c>
      <c r="F794" t="s">
        <v>11</v>
      </c>
      <c r="G794" t="s">
        <v>11</v>
      </c>
      <c r="H794" t="s">
        <v>11</v>
      </c>
      <c r="I794">
        <v>1</v>
      </c>
      <c r="J794" t="s">
        <v>11</v>
      </c>
      <c r="K794" t="s">
        <v>13</v>
      </c>
      <c r="L794" t="s">
        <v>20</v>
      </c>
      <c r="M794" s="1">
        <v>33828</v>
      </c>
      <c r="N794">
        <v>30</v>
      </c>
      <c r="O794">
        <v>13113.51</v>
      </c>
      <c r="P794" t="s">
        <v>2363</v>
      </c>
      <c r="Q794" t="s">
        <v>2362</v>
      </c>
      <c r="R794" t="s">
        <v>2849</v>
      </c>
    </row>
    <row r="795" spans="1:18" x14ac:dyDescent="0.3">
      <c r="A795" t="s">
        <v>813</v>
      </c>
      <c r="B795" t="s">
        <v>6800</v>
      </c>
      <c r="C795" t="s">
        <v>8183</v>
      </c>
      <c r="D795">
        <v>24.32</v>
      </c>
      <c r="E795">
        <v>10.220000000000001</v>
      </c>
      <c r="F795" t="s">
        <v>11</v>
      </c>
      <c r="G795" t="s">
        <v>11</v>
      </c>
      <c r="H795" t="s">
        <v>11</v>
      </c>
      <c r="I795">
        <v>0</v>
      </c>
      <c r="J795" t="s">
        <v>11</v>
      </c>
      <c r="K795" t="s">
        <v>241</v>
      </c>
      <c r="L795" t="s">
        <v>14</v>
      </c>
      <c r="M795" s="1">
        <v>22860</v>
      </c>
      <c r="N795">
        <v>60</v>
      </c>
      <c r="O795">
        <v>13112.6</v>
      </c>
      <c r="P795" t="s">
        <v>2363</v>
      </c>
      <c r="Q795" t="s">
        <v>2363</v>
      </c>
      <c r="R795" t="s">
        <v>2371</v>
      </c>
    </row>
    <row r="796" spans="1:18" x14ac:dyDescent="0.3">
      <c r="A796" t="s">
        <v>814</v>
      </c>
      <c r="B796" t="s">
        <v>6797</v>
      </c>
      <c r="C796" t="s">
        <v>8185</v>
      </c>
      <c r="D796">
        <v>38.06</v>
      </c>
      <c r="E796">
        <v>9.24</v>
      </c>
      <c r="F796" t="s">
        <v>11</v>
      </c>
      <c r="G796" t="s">
        <v>11</v>
      </c>
      <c r="H796" t="s">
        <v>11</v>
      </c>
      <c r="I796">
        <v>0</v>
      </c>
      <c r="J796" t="s">
        <v>11</v>
      </c>
      <c r="K796" t="s">
        <v>13</v>
      </c>
      <c r="L796" t="s">
        <v>14</v>
      </c>
      <c r="M796" s="1">
        <v>26236</v>
      </c>
      <c r="N796">
        <v>51</v>
      </c>
      <c r="O796">
        <v>13110.79</v>
      </c>
      <c r="P796" t="s">
        <v>2363</v>
      </c>
      <c r="Q796" t="s">
        <v>2362</v>
      </c>
      <c r="R796" t="s">
        <v>2386</v>
      </c>
    </row>
    <row r="797" spans="1:18" x14ac:dyDescent="0.3">
      <c r="A797" t="s">
        <v>815</v>
      </c>
      <c r="B797" t="s">
        <v>7674</v>
      </c>
      <c r="C797" t="s">
        <v>8186</v>
      </c>
      <c r="D797">
        <v>37.700000000000003</v>
      </c>
      <c r="E797">
        <v>8.6</v>
      </c>
      <c r="F797" t="s">
        <v>11</v>
      </c>
      <c r="G797" t="s">
        <v>11</v>
      </c>
      <c r="H797" t="s">
        <v>11</v>
      </c>
      <c r="I797">
        <v>0</v>
      </c>
      <c r="J797" t="s">
        <v>11</v>
      </c>
      <c r="K797" t="s">
        <v>13</v>
      </c>
      <c r="L797" t="s">
        <v>14</v>
      </c>
      <c r="M797" s="1">
        <v>28688</v>
      </c>
      <c r="N797">
        <v>44</v>
      </c>
      <c r="O797">
        <v>13101.74</v>
      </c>
      <c r="P797" t="s">
        <v>2363</v>
      </c>
      <c r="Q797" t="s">
        <v>2362</v>
      </c>
      <c r="R797" t="s">
        <v>2849</v>
      </c>
    </row>
    <row r="798" spans="1:18" x14ac:dyDescent="0.3">
      <c r="A798" t="s">
        <v>816</v>
      </c>
      <c r="B798" t="s">
        <v>6797</v>
      </c>
      <c r="C798" t="s">
        <v>8188</v>
      </c>
      <c r="D798">
        <v>44</v>
      </c>
      <c r="E798">
        <v>9.32</v>
      </c>
      <c r="F798" t="s">
        <v>12</v>
      </c>
      <c r="G798" t="s">
        <v>11</v>
      </c>
      <c r="H798" t="s">
        <v>11</v>
      </c>
      <c r="I798">
        <v>2</v>
      </c>
      <c r="J798" t="s">
        <v>11</v>
      </c>
      <c r="K798" t="s">
        <v>13</v>
      </c>
      <c r="L798" t="s">
        <v>14</v>
      </c>
      <c r="M798" s="1">
        <v>22591</v>
      </c>
      <c r="N798">
        <v>61</v>
      </c>
      <c r="O798">
        <v>13063.88</v>
      </c>
      <c r="P798" t="s">
        <v>2363</v>
      </c>
      <c r="Q798" t="s">
        <v>2362</v>
      </c>
      <c r="R798" t="s">
        <v>2386</v>
      </c>
    </row>
    <row r="799" spans="1:18" x14ac:dyDescent="0.3">
      <c r="A799" t="s">
        <v>817</v>
      </c>
      <c r="B799" t="s">
        <v>7674</v>
      </c>
      <c r="C799" t="s">
        <v>8190</v>
      </c>
      <c r="D799">
        <v>41.45</v>
      </c>
      <c r="E799">
        <v>6.12</v>
      </c>
      <c r="F799" t="s">
        <v>12</v>
      </c>
      <c r="G799" t="s">
        <v>11</v>
      </c>
      <c r="H799" t="s">
        <v>11</v>
      </c>
      <c r="I799">
        <v>0</v>
      </c>
      <c r="J799" t="s">
        <v>11</v>
      </c>
      <c r="K799" t="s">
        <v>13</v>
      </c>
      <c r="L799" t="s">
        <v>16</v>
      </c>
      <c r="M799" s="1">
        <v>31346</v>
      </c>
      <c r="N799">
        <v>37</v>
      </c>
      <c r="O799">
        <v>13051.22</v>
      </c>
      <c r="P799" t="s">
        <v>2363</v>
      </c>
      <c r="Q799" t="s">
        <v>2366</v>
      </c>
      <c r="R799" t="s">
        <v>2849</v>
      </c>
    </row>
    <row r="800" spans="1:18" x14ac:dyDescent="0.3">
      <c r="A800" t="s">
        <v>818</v>
      </c>
      <c r="B800" t="s">
        <v>6797</v>
      </c>
      <c r="C800" t="s">
        <v>7683</v>
      </c>
      <c r="D800">
        <v>25.364999999999998</v>
      </c>
      <c r="E800">
        <v>9.19</v>
      </c>
      <c r="F800" t="s">
        <v>12</v>
      </c>
      <c r="G800" t="s">
        <v>11</v>
      </c>
      <c r="H800" t="s">
        <v>11</v>
      </c>
      <c r="I800">
        <v>0</v>
      </c>
      <c r="J800" t="s">
        <v>11</v>
      </c>
      <c r="K800" t="s">
        <v>167</v>
      </c>
      <c r="L800" t="s">
        <v>14</v>
      </c>
      <c r="M800" s="1">
        <v>24690</v>
      </c>
      <c r="N800">
        <v>55</v>
      </c>
      <c r="O800">
        <v>13047.33</v>
      </c>
      <c r="P800" t="s">
        <v>2363</v>
      </c>
      <c r="Q800" t="s">
        <v>2363</v>
      </c>
      <c r="R800" t="s">
        <v>2581</v>
      </c>
    </row>
    <row r="801" spans="1:18" x14ac:dyDescent="0.3">
      <c r="A801" t="s">
        <v>819</v>
      </c>
      <c r="B801" t="s">
        <v>6797</v>
      </c>
      <c r="C801" t="s">
        <v>8193</v>
      </c>
      <c r="D801">
        <v>34.56</v>
      </c>
      <c r="E801">
        <v>5.84</v>
      </c>
      <c r="F801" t="s">
        <v>12</v>
      </c>
      <c r="G801" t="s">
        <v>11</v>
      </c>
      <c r="H801" t="s">
        <v>25</v>
      </c>
      <c r="I801">
        <v>1</v>
      </c>
      <c r="J801" t="s">
        <v>11</v>
      </c>
      <c r="K801" t="s">
        <v>13</v>
      </c>
      <c r="L801" t="s">
        <v>16</v>
      </c>
      <c r="M801" s="1">
        <v>25469</v>
      </c>
      <c r="N801">
        <v>53</v>
      </c>
      <c r="O801">
        <v>13044.41</v>
      </c>
      <c r="P801" t="s">
        <v>2363</v>
      </c>
      <c r="Q801" t="s">
        <v>2366</v>
      </c>
      <c r="R801" t="s">
        <v>2371</v>
      </c>
    </row>
    <row r="802" spans="1:18" x14ac:dyDescent="0.3">
      <c r="A802" t="s">
        <v>820</v>
      </c>
      <c r="B802" t="s">
        <v>6797</v>
      </c>
      <c r="C802" t="s">
        <v>8195</v>
      </c>
      <c r="D802">
        <v>28.2</v>
      </c>
      <c r="E802">
        <v>7.19</v>
      </c>
      <c r="F802" t="s">
        <v>12</v>
      </c>
      <c r="G802" t="s">
        <v>11</v>
      </c>
      <c r="H802" t="s">
        <v>11</v>
      </c>
      <c r="I802">
        <v>2</v>
      </c>
      <c r="J802" t="s">
        <v>11</v>
      </c>
      <c r="K802" t="s">
        <v>167</v>
      </c>
      <c r="L802" t="s">
        <v>14</v>
      </c>
      <c r="M802" s="1">
        <v>22594</v>
      </c>
      <c r="N802">
        <v>61</v>
      </c>
      <c r="O802">
        <v>13041.92</v>
      </c>
      <c r="P802" t="s">
        <v>2363</v>
      </c>
      <c r="Q802" t="s">
        <v>2366</v>
      </c>
      <c r="R802" t="s">
        <v>2386</v>
      </c>
    </row>
    <row r="803" spans="1:18" x14ac:dyDescent="0.3">
      <c r="A803" t="s">
        <v>821</v>
      </c>
      <c r="B803" t="s">
        <v>7674</v>
      </c>
      <c r="C803" t="s">
        <v>8197</v>
      </c>
      <c r="D803">
        <v>30.43</v>
      </c>
      <c r="E803">
        <v>9.39</v>
      </c>
      <c r="F803" t="s">
        <v>11</v>
      </c>
      <c r="G803" t="s">
        <v>11</v>
      </c>
      <c r="H803" t="s">
        <v>11</v>
      </c>
      <c r="I803">
        <v>0</v>
      </c>
      <c r="J803" t="s">
        <v>11</v>
      </c>
      <c r="K803" t="s">
        <v>13</v>
      </c>
      <c r="L803" t="s">
        <v>14</v>
      </c>
      <c r="M803" s="1">
        <v>24050</v>
      </c>
      <c r="N803">
        <v>57</v>
      </c>
      <c r="O803">
        <v>13023.93</v>
      </c>
      <c r="P803" t="s">
        <v>2363</v>
      </c>
      <c r="Q803" t="s">
        <v>2362</v>
      </c>
      <c r="R803" t="s">
        <v>2538</v>
      </c>
    </row>
    <row r="804" spans="1:18" x14ac:dyDescent="0.3">
      <c r="A804" t="s">
        <v>822</v>
      </c>
      <c r="B804" t="s">
        <v>6797</v>
      </c>
      <c r="C804" t="s">
        <v>7306</v>
      </c>
      <c r="D804">
        <v>32.395000000000003</v>
      </c>
      <c r="E804">
        <v>4.2699999999999996</v>
      </c>
      <c r="F804" t="s">
        <v>12</v>
      </c>
      <c r="G804" t="s">
        <v>11</v>
      </c>
      <c r="H804" t="s">
        <v>11</v>
      </c>
      <c r="I804">
        <v>1</v>
      </c>
      <c r="J804" t="s">
        <v>11</v>
      </c>
      <c r="K804" t="s">
        <v>13</v>
      </c>
      <c r="L804" t="s">
        <v>20</v>
      </c>
      <c r="M804" s="1">
        <v>23643</v>
      </c>
      <c r="N804">
        <v>58</v>
      </c>
      <c r="O804">
        <v>13019.16</v>
      </c>
      <c r="P804" t="s">
        <v>2363</v>
      </c>
      <c r="Q804" t="s">
        <v>2366</v>
      </c>
      <c r="R804" t="s">
        <v>2581</v>
      </c>
    </row>
    <row r="805" spans="1:18" x14ac:dyDescent="0.3">
      <c r="A805" t="s">
        <v>823</v>
      </c>
      <c r="B805" t="s">
        <v>6797</v>
      </c>
      <c r="C805" t="s">
        <v>8199</v>
      </c>
      <c r="D805">
        <v>24.035</v>
      </c>
      <c r="E805">
        <v>11.71</v>
      </c>
      <c r="F805" t="s">
        <v>11</v>
      </c>
      <c r="G805" t="s">
        <v>11</v>
      </c>
      <c r="H805" t="s">
        <v>11</v>
      </c>
      <c r="I805">
        <v>0</v>
      </c>
      <c r="J805" t="s">
        <v>11</v>
      </c>
      <c r="K805" t="s">
        <v>241</v>
      </c>
      <c r="L805" t="s">
        <v>14</v>
      </c>
      <c r="M805" s="1">
        <v>22847</v>
      </c>
      <c r="N805">
        <v>60</v>
      </c>
      <c r="O805">
        <v>13012.21</v>
      </c>
      <c r="P805" t="s">
        <v>2363</v>
      </c>
      <c r="Q805" t="s">
        <v>2366</v>
      </c>
      <c r="R805" t="s">
        <v>2371</v>
      </c>
    </row>
    <row r="806" spans="1:18" x14ac:dyDescent="0.3">
      <c r="A806" t="s">
        <v>824</v>
      </c>
      <c r="B806" t="s">
        <v>6800</v>
      </c>
      <c r="C806" t="s">
        <v>8200</v>
      </c>
      <c r="D806">
        <v>37.119999999999997</v>
      </c>
      <c r="E806">
        <v>5.29</v>
      </c>
      <c r="F806" t="s">
        <v>11</v>
      </c>
      <c r="G806" t="s">
        <v>11</v>
      </c>
      <c r="H806" t="s">
        <v>11</v>
      </c>
      <c r="I806">
        <v>2</v>
      </c>
      <c r="J806" t="s">
        <v>11</v>
      </c>
      <c r="K806" t="s">
        <v>13</v>
      </c>
      <c r="L806" t="s">
        <v>20</v>
      </c>
      <c r="M806" s="1">
        <v>26569</v>
      </c>
      <c r="N806">
        <v>50</v>
      </c>
      <c r="O806">
        <v>13010.86</v>
      </c>
      <c r="P806" t="s">
        <v>2363</v>
      </c>
      <c r="Q806" t="s">
        <v>2362</v>
      </c>
      <c r="R806" t="s">
        <v>2371</v>
      </c>
    </row>
    <row r="807" spans="1:18" x14ac:dyDescent="0.3">
      <c r="A807" t="s">
        <v>825</v>
      </c>
      <c r="B807" t="s">
        <v>6800</v>
      </c>
      <c r="C807" t="s">
        <v>8202</v>
      </c>
      <c r="D807">
        <v>34.840000000000003</v>
      </c>
      <c r="E807">
        <v>6</v>
      </c>
      <c r="F807" t="s">
        <v>12</v>
      </c>
      <c r="G807" t="s">
        <v>11</v>
      </c>
      <c r="H807" t="s">
        <v>25</v>
      </c>
      <c r="I807">
        <v>1</v>
      </c>
      <c r="J807" t="s">
        <v>11</v>
      </c>
      <c r="K807" t="s">
        <v>13</v>
      </c>
      <c r="L807" t="s">
        <v>16</v>
      </c>
      <c r="M807" s="1">
        <v>25550</v>
      </c>
      <c r="N807">
        <v>53</v>
      </c>
      <c r="O807">
        <v>13008.07</v>
      </c>
      <c r="P807" t="s">
        <v>2363</v>
      </c>
      <c r="Q807" t="s">
        <v>2363</v>
      </c>
      <c r="R807" t="s">
        <v>2371</v>
      </c>
    </row>
    <row r="808" spans="1:18" x14ac:dyDescent="0.3">
      <c r="A808" t="s">
        <v>826</v>
      </c>
      <c r="B808" t="s">
        <v>6800</v>
      </c>
      <c r="C808" t="s">
        <v>8203</v>
      </c>
      <c r="D808">
        <v>29.53</v>
      </c>
      <c r="E808">
        <v>10.64</v>
      </c>
      <c r="F808" t="s">
        <v>11</v>
      </c>
      <c r="G808" t="s">
        <v>11</v>
      </c>
      <c r="H808" t="s">
        <v>11</v>
      </c>
      <c r="I808">
        <v>0</v>
      </c>
      <c r="J808" t="s">
        <v>11</v>
      </c>
      <c r="K808" t="s">
        <v>167</v>
      </c>
      <c r="L808" t="s">
        <v>14</v>
      </c>
      <c r="M808" s="1">
        <v>22821</v>
      </c>
      <c r="N808">
        <v>60</v>
      </c>
      <c r="O808">
        <v>13004.95</v>
      </c>
      <c r="P808" t="s">
        <v>2363</v>
      </c>
      <c r="Q808" t="s">
        <v>2366</v>
      </c>
      <c r="R808" t="s">
        <v>2371</v>
      </c>
    </row>
    <row r="809" spans="1:18" x14ac:dyDescent="0.3">
      <c r="A809" t="s">
        <v>827</v>
      </c>
      <c r="B809" t="s">
        <v>6800</v>
      </c>
      <c r="C809" t="s">
        <v>8205</v>
      </c>
      <c r="D809">
        <v>42.51</v>
      </c>
      <c r="E809">
        <v>8.2100000000000009</v>
      </c>
      <c r="F809" t="s">
        <v>12</v>
      </c>
      <c r="G809" t="s">
        <v>11</v>
      </c>
      <c r="H809" t="s">
        <v>11</v>
      </c>
      <c r="I809">
        <v>0</v>
      </c>
      <c r="J809" t="s">
        <v>11</v>
      </c>
      <c r="K809" t="s">
        <v>13</v>
      </c>
      <c r="L809" t="s">
        <v>14</v>
      </c>
      <c r="M809" s="1">
        <v>29889</v>
      </c>
      <c r="N809">
        <v>41</v>
      </c>
      <c r="O809">
        <v>13002.91</v>
      </c>
      <c r="P809" t="s">
        <v>2363</v>
      </c>
      <c r="Q809" t="s">
        <v>2366</v>
      </c>
      <c r="R809" t="s">
        <v>2371</v>
      </c>
    </row>
    <row r="810" spans="1:18" x14ac:dyDescent="0.3">
      <c r="A810" t="s">
        <v>828</v>
      </c>
      <c r="B810" t="s">
        <v>7674</v>
      </c>
      <c r="C810" t="s">
        <v>8207</v>
      </c>
      <c r="D810">
        <v>38.14</v>
      </c>
      <c r="E810">
        <v>5.58</v>
      </c>
      <c r="F810" t="s">
        <v>11</v>
      </c>
      <c r="G810" t="s">
        <v>11</v>
      </c>
      <c r="H810" t="s">
        <v>25</v>
      </c>
      <c r="I810">
        <v>1</v>
      </c>
      <c r="J810" t="s">
        <v>11</v>
      </c>
      <c r="K810" t="s">
        <v>13</v>
      </c>
      <c r="L810" t="s">
        <v>20</v>
      </c>
      <c r="M810" s="1">
        <v>29186</v>
      </c>
      <c r="N810">
        <v>43</v>
      </c>
      <c r="O810">
        <v>12994.12</v>
      </c>
      <c r="P810" t="s">
        <v>2363</v>
      </c>
      <c r="Q810" t="s">
        <v>2362</v>
      </c>
      <c r="R810" t="s">
        <v>2849</v>
      </c>
    </row>
    <row r="811" spans="1:18" x14ac:dyDescent="0.3">
      <c r="A811" t="s">
        <v>829</v>
      </c>
      <c r="B811" t="s">
        <v>6800</v>
      </c>
      <c r="C811" t="s">
        <v>8209</v>
      </c>
      <c r="D811">
        <v>39.93</v>
      </c>
      <c r="E811">
        <v>8.75</v>
      </c>
      <c r="F811" t="s">
        <v>11</v>
      </c>
      <c r="G811" t="s">
        <v>11</v>
      </c>
      <c r="H811" t="s">
        <v>11</v>
      </c>
      <c r="I811">
        <v>0</v>
      </c>
      <c r="J811" t="s">
        <v>11</v>
      </c>
      <c r="K811" t="s">
        <v>13</v>
      </c>
      <c r="L811" t="s">
        <v>14</v>
      </c>
      <c r="M811" s="1">
        <v>22248</v>
      </c>
      <c r="N811">
        <v>62</v>
      </c>
      <c r="O811">
        <v>12982.87</v>
      </c>
      <c r="P811" t="s">
        <v>2363</v>
      </c>
      <c r="Q811" t="s">
        <v>2366</v>
      </c>
      <c r="R811" t="s">
        <v>2364</v>
      </c>
    </row>
    <row r="812" spans="1:18" x14ac:dyDescent="0.3">
      <c r="A812" t="s">
        <v>830</v>
      </c>
      <c r="B812" t="s">
        <v>6800</v>
      </c>
      <c r="C812" t="s">
        <v>8211</v>
      </c>
      <c r="D812">
        <v>38.83</v>
      </c>
      <c r="E812">
        <v>11.86</v>
      </c>
      <c r="F812" t="s">
        <v>11</v>
      </c>
      <c r="G812" t="s">
        <v>11</v>
      </c>
      <c r="H812" t="s">
        <v>11</v>
      </c>
      <c r="I812">
        <v>0</v>
      </c>
      <c r="J812" t="s">
        <v>11</v>
      </c>
      <c r="K812" t="s">
        <v>13</v>
      </c>
      <c r="L812" t="s">
        <v>14</v>
      </c>
      <c r="M812" s="1">
        <v>22182</v>
      </c>
      <c r="N812">
        <v>62</v>
      </c>
      <c r="O812">
        <v>12981.35</v>
      </c>
      <c r="P812" t="s">
        <v>2363</v>
      </c>
      <c r="Q812" t="s">
        <v>2363</v>
      </c>
      <c r="R812" t="s">
        <v>2364</v>
      </c>
    </row>
    <row r="813" spans="1:18" x14ac:dyDescent="0.3">
      <c r="A813" t="s">
        <v>831</v>
      </c>
      <c r="B813" t="s">
        <v>6800</v>
      </c>
      <c r="C813" t="s">
        <v>7530</v>
      </c>
      <c r="D813">
        <v>37.4</v>
      </c>
      <c r="E813">
        <v>11.46</v>
      </c>
      <c r="F813" t="s">
        <v>11</v>
      </c>
      <c r="G813" t="s">
        <v>11</v>
      </c>
      <c r="H813" t="s">
        <v>11</v>
      </c>
      <c r="I813">
        <v>0</v>
      </c>
      <c r="J813" t="s">
        <v>11</v>
      </c>
      <c r="K813" t="s">
        <v>13</v>
      </c>
      <c r="L813" t="s">
        <v>14</v>
      </c>
      <c r="M813" s="1">
        <v>22089</v>
      </c>
      <c r="N813">
        <v>62</v>
      </c>
      <c r="O813">
        <v>12979.36</v>
      </c>
      <c r="P813" t="s">
        <v>2363</v>
      </c>
      <c r="Q813" t="s">
        <v>2366</v>
      </c>
      <c r="R813" t="s">
        <v>2386</v>
      </c>
    </row>
    <row r="814" spans="1:18" x14ac:dyDescent="0.3">
      <c r="A814" t="s">
        <v>832</v>
      </c>
      <c r="B814" t="s">
        <v>6800</v>
      </c>
      <c r="C814" t="s">
        <v>8213</v>
      </c>
      <c r="D814">
        <v>21.4</v>
      </c>
      <c r="E814">
        <v>9.0299999999999994</v>
      </c>
      <c r="F814" t="s">
        <v>11</v>
      </c>
      <c r="G814" t="s">
        <v>11</v>
      </c>
      <c r="H814" t="s">
        <v>11</v>
      </c>
      <c r="I814">
        <v>0</v>
      </c>
      <c r="J814" t="s">
        <v>11</v>
      </c>
      <c r="K814" t="s">
        <v>241</v>
      </c>
      <c r="L814" t="s">
        <v>14</v>
      </c>
      <c r="M814" s="1">
        <v>22224</v>
      </c>
      <c r="N814">
        <v>62</v>
      </c>
      <c r="O814">
        <v>12957.12</v>
      </c>
      <c r="P814" t="s">
        <v>2363</v>
      </c>
      <c r="Q814" t="s">
        <v>2366</v>
      </c>
      <c r="R814" t="s">
        <v>2386</v>
      </c>
    </row>
    <row r="815" spans="1:18" x14ac:dyDescent="0.3">
      <c r="A815" t="s">
        <v>833</v>
      </c>
      <c r="B815" t="s">
        <v>6800</v>
      </c>
      <c r="C815" t="s">
        <v>8214</v>
      </c>
      <c r="D815">
        <v>38.380000000000003</v>
      </c>
      <c r="E815">
        <v>8.26</v>
      </c>
      <c r="F815" t="s">
        <v>12</v>
      </c>
      <c r="G815" t="s">
        <v>11</v>
      </c>
      <c r="H815" t="s">
        <v>11</v>
      </c>
      <c r="I815">
        <v>2</v>
      </c>
      <c r="J815" t="s">
        <v>11</v>
      </c>
      <c r="K815" t="s">
        <v>13</v>
      </c>
      <c r="L815" t="s">
        <v>14</v>
      </c>
      <c r="M815" s="1">
        <v>22513</v>
      </c>
      <c r="N815">
        <v>61</v>
      </c>
      <c r="O815">
        <v>12950.07</v>
      </c>
      <c r="P815" t="s">
        <v>2363</v>
      </c>
      <c r="Q815" t="s">
        <v>2366</v>
      </c>
      <c r="R815" t="s">
        <v>2371</v>
      </c>
    </row>
    <row r="816" spans="1:18" x14ac:dyDescent="0.3">
      <c r="A816" t="s">
        <v>834</v>
      </c>
      <c r="B816" t="s">
        <v>6800</v>
      </c>
      <c r="C816" t="s">
        <v>8216</v>
      </c>
      <c r="D816">
        <v>33.659999999999997</v>
      </c>
      <c r="E816">
        <v>5.42</v>
      </c>
      <c r="F816" t="s">
        <v>12</v>
      </c>
      <c r="G816" t="s">
        <v>11</v>
      </c>
      <c r="H816" t="s">
        <v>11</v>
      </c>
      <c r="I816">
        <v>2</v>
      </c>
      <c r="J816" t="s">
        <v>11</v>
      </c>
      <c r="K816" t="s">
        <v>13</v>
      </c>
      <c r="L816" t="s">
        <v>20</v>
      </c>
      <c r="M816" s="1">
        <v>24463</v>
      </c>
      <c r="N816">
        <v>56</v>
      </c>
      <c r="O816">
        <v>12949.16</v>
      </c>
      <c r="P816" t="s">
        <v>2363</v>
      </c>
      <c r="Q816" t="s">
        <v>2363</v>
      </c>
      <c r="R816" t="s">
        <v>2364</v>
      </c>
    </row>
    <row r="817" spans="1:18" x14ac:dyDescent="0.3">
      <c r="A817" t="s">
        <v>835</v>
      </c>
      <c r="B817" t="s">
        <v>6800</v>
      </c>
      <c r="C817" t="s">
        <v>8218</v>
      </c>
      <c r="D817">
        <v>31.79</v>
      </c>
      <c r="E817">
        <v>11.33</v>
      </c>
      <c r="F817" t="s">
        <v>12</v>
      </c>
      <c r="G817" t="s">
        <v>11</v>
      </c>
      <c r="H817" t="s">
        <v>25</v>
      </c>
      <c r="I817">
        <v>1</v>
      </c>
      <c r="J817" t="s">
        <v>11</v>
      </c>
      <c r="K817" t="s">
        <v>13</v>
      </c>
      <c r="L817" t="s">
        <v>14</v>
      </c>
      <c r="M817" s="1">
        <v>23237</v>
      </c>
      <c r="N817">
        <v>59</v>
      </c>
      <c r="O817">
        <v>12928.79</v>
      </c>
      <c r="P817" t="s">
        <v>2363</v>
      </c>
      <c r="Q817" t="s">
        <v>2362</v>
      </c>
      <c r="R817" t="s">
        <v>2364</v>
      </c>
    </row>
    <row r="818" spans="1:18" x14ac:dyDescent="0.3">
      <c r="A818" t="s">
        <v>836</v>
      </c>
      <c r="B818" t="s">
        <v>6800</v>
      </c>
      <c r="C818" t="s">
        <v>8220</v>
      </c>
      <c r="D818">
        <v>29.7</v>
      </c>
      <c r="E818">
        <v>7.69</v>
      </c>
      <c r="F818" t="s">
        <v>12</v>
      </c>
      <c r="G818" t="s">
        <v>11</v>
      </c>
      <c r="H818" t="s">
        <v>25</v>
      </c>
      <c r="I818">
        <v>1</v>
      </c>
      <c r="J818" t="s">
        <v>11</v>
      </c>
      <c r="K818" t="s">
        <v>167</v>
      </c>
      <c r="L818" t="s">
        <v>14</v>
      </c>
      <c r="M818" s="1">
        <v>23255</v>
      </c>
      <c r="N818">
        <v>59</v>
      </c>
      <c r="O818">
        <v>12925.89</v>
      </c>
      <c r="P818" t="s">
        <v>2363</v>
      </c>
      <c r="Q818" t="s">
        <v>2362</v>
      </c>
      <c r="R818" t="s">
        <v>2364</v>
      </c>
    </row>
    <row r="819" spans="1:18" x14ac:dyDescent="0.3">
      <c r="A819" t="s">
        <v>837</v>
      </c>
      <c r="B819" t="s">
        <v>6800</v>
      </c>
      <c r="C819" t="s">
        <v>7364</v>
      </c>
      <c r="D819">
        <v>25.46</v>
      </c>
      <c r="E819">
        <v>8.77</v>
      </c>
      <c r="F819" t="s">
        <v>12</v>
      </c>
      <c r="G819" t="s">
        <v>11</v>
      </c>
      <c r="H819" t="s">
        <v>25</v>
      </c>
      <c r="I819">
        <v>1</v>
      </c>
      <c r="J819" t="s">
        <v>11</v>
      </c>
      <c r="K819" t="s">
        <v>167</v>
      </c>
      <c r="L819" t="s">
        <v>14</v>
      </c>
      <c r="M819" s="1">
        <v>23239</v>
      </c>
      <c r="N819">
        <v>59</v>
      </c>
      <c r="O819">
        <v>12913.99</v>
      </c>
      <c r="P819" t="s">
        <v>2363</v>
      </c>
      <c r="Q819" t="s">
        <v>2362</v>
      </c>
      <c r="R819" t="s">
        <v>2508</v>
      </c>
    </row>
    <row r="820" spans="1:18" x14ac:dyDescent="0.3">
      <c r="A820" t="s">
        <v>838</v>
      </c>
      <c r="B820" t="s">
        <v>6800</v>
      </c>
      <c r="C820" t="s">
        <v>8222</v>
      </c>
      <c r="D820">
        <v>39.14</v>
      </c>
      <c r="E820">
        <v>4.91</v>
      </c>
      <c r="F820" t="s">
        <v>11</v>
      </c>
      <c r="G820" t="s">
        <v>12</v>
      </c>
      <c r="H820" t="s">
        <v>11</v>
      </c>
      <c r="I820">
        <v>1</v>
      </c>
      <c r="J820" t="s">
        <v>11</v>
      </c>
      <c r="K820" t="s">
        <v>13</v>
      </c>
      <c r="L820" t="s">
        <v>20</v>
      </c>
      <c r="M820" s="1">
        <v>38177</v>
      </c>
      <c r="N820">
        <v>18</v>
      </c>
      <c r="O820">
        <v>12890.06</v>
      </c>
      <c r="P820" t="s">
        <v>2363</v>
      </c>
      <c r="Q820" t="s">
        <v>2366</v>
      </c>
      <c r="R820" t="s">
        <v>2506</v>
      </c>
    </row>
    <row r="821" spans="1:18" x14ac:dyDescent="0.3">
      <c r="A821" t="s">
        <v>839</v>
      </c>
      <c r="B821" t="s">
        <v>6797</v>
      </c>
      <c r="C821" t="s">
        <v>8224</v>
      </c>
      <c r="D821">
        <v>41.2</v>
      </c>
      <c r="E821">
        <v>4.95</v>
      </c>
      <c r="F821" t="s">
        <v>11</v>
      </c>
      <c r="G821" t="s">
        <v>11</v>
      </c>
      <c r="H821" t="s">
        <v>11</v>
      </c>
      <c r="I821">
        <v>1</v>
      </c>
      <c r="J821" t="s">
        <v>11</v>
      </c>
      <c r="K821" t="s">
        <v>13</v>
      </c>
      <c r="L821" t="s">
        <v>20</v>
      </c>
      <c r="M821" s="1">
        <v>30900</v>
      </c>
      <c r="N821">
        <v>38</v>
      </c>
      <c r="O821">
        <v>12870.31</v>
      </c>
      <c r="P821" t="s">
        <v>2363</v>
      </c>
      <c r="Q821" t="s">
        <v>2363</v>
      </c>
      <c r="R821" t="s">
        <v>2371</v>
      </c>
    </row>
    <row r="822" spans="1:18" x14ac:dyDescent="0.3">
      <c r="A822" t="s">
        <v>840</v>
      </c>
      <c r="B822" t="s">
        <v>6800</v>
      </c>
      <c r="C822" t="s">
        <v>8225</v>
      </c>
      <c r="D822">
        <v>28.81</v>
      </c>
      <c r="E822">
        <v>10.8</v>
      </c>
      <c r="F822" t="s">
        <v>12</v>
      </c>
      <c r="G822" t="s">
        <v>11</v>
      </c>
      <c r="H822" t="s">
        <v>25</v>
      </c>
      <c r="I822">
        <v>1</v>
      </c>
      <c r="J822" t="s">
        <v>11</v>
      </c>
      <c r="K822" t="s">
        <v>167</v>
      </c>
      <c r="L822" t="s">
        <v>14</v>
      </c>
      <c r="M822" s="1">
        <v>23281</v>
      </c>
      <c r="N822">
        <v>59</v>
      </c>
      <c r="O822">
        <v>12856.84</v>
      </c>
      <c r="P822" t="s">
        <v>2363</v>
      </c>
      <c r="Q822" t="s">
        <v>2363</v>
      </c>
      <c r="R822" t="s">
        <v>2624</v>
      </c>
    </row>
    <row r="823" spans="1:18" x14ac:dyDescent="0.3">
      <c r="A823" t="s">
        <v>841</v>
      </c>
      <c r="B823" t="s">
        <v>6800</v>
      </c>
      <c r="C823" t="s">
        <v>8227</v>
      </c>
      <c r="D823">
        <v>37.409999999999997</v>
      </c>
      <c r="E823">
        <v>7.21</v>
      </c>
      <c r="F823" t="s">
        <v>11</v>
      </c>
      <c r="G823" t="s">
        <v>11</v>
      </c>
      <c r="H823" t="s">
        <v>11</v>
      </c>
      <c r="I823">
        <v>2</v>
      </c>
      <c r="J823" t="s">
        <v>11</v>
      </c>
      <c r="K823" t="s">
        <v>13</v>
      </c>
      <c r="L823" t="s">
        <v>14</v>
      </c>
      <c r="M823" s="1">
        <v>26929</v>
      </c>
      <c r="N823">
        <v>49</v>
      </c>
      <c r="O823">
        <v>12852.37</v>
      </c>
      <c r="P823" t="s">
        <v>2363</v>
      </c>
      <c r="Q823" t="s">
        <v>2366</v>
      </c>
      <c r="R823" t="s">
        <v>2371</v>
      </c>
    </row>
    <row r="824" spans="1:18" x14ac:dyDescent="0.3">
      <c r="A824" t="s">
        <v>842</v>
      </c>
      <c r="B824" t="s">
        <v>6800</v>
      </c>
      <c r="C824" t="s">
        <v>8229</v>
      </c>
      <c r="D824">
        <v>52.54</v>
      </c>
      <c r="E824">
        <v>5.12</v>
      </c>
      <c r="F824" t="s">
        <v>11</v>
      </c>
      <c r="G824" t="s">
        <v>11</v>
      </c>
      <c r="H824" t="s">
        <v>25</v>
      </c>
      <c r="I824">
        <v>1</v>
      </c>
      <c r="J824" t="s">
        <v>11</v>
      </c>
      <c r="K824" t="s">
        <v>13</v>
      </c>
      <c r="L824" t="s">
        <v>20</v>
      </c>
      <c r="M824" s="1">
        <v>34239</v>
      </c>
      <c r="N824">
        <v>29</v>
      </c>
      <c r="O824">
        <v>12847.24</v>
      </c>
      <c r="P824" t="s">
        <v>2363</v>
      </c>
      <c r="Q824" t="s">
        <v>2362</v>
      </c>
      <c r="R824" t="s">
        <v>2371</v>
      </c>
    </row>
    <row r="825" spans="1:18" x14ac:dyDescent="0.3">
      <c r="A825" t="s">
        <v>843</v>
      </c>
      <c r="B825" t="s">
        <v>6800</v>
      </c>
      <c r="C825" t="s">
        <v>8014</v>
      </c>
      <c r="D825">
        <v>17.29</v>
      </c>
      <c r="E825">
        <v>4.62</v>
      </c>
      <c r="F825" t="s">
        <v>11</v>
      </c>
      <c r="G825" t="s">
        <v>12</v>
      </c>
      <c r="H825" t="s">
        <v>11</v>
      </c>
      <c r="I825">
        <v>1</v>
      </c>
      <c r="J825" t="s">
        <v>12</v>
      </c>
      <c r="K825" t="s">
        <v>298</v>
      </c>
      <c r="L825" t="s">
        <v>20</v>
      </c>
      <c r="M825" s="1">
        <v>38300</v>
      </c>
      <c r="N825">
        <v>18</v>
      </c>
      <c r="O825">
        <v>12829.46</v>
      </c>
      <c r="P825" t="s">
        <v>2363</v>
      </c>
      <c r="Q825" t="s">
        <v>2363</v>
      </c>
      <c r="R825" t="s">
        <v>2508</v>
      </c>
    </row>
    <row r="826" spans="1:18" x14ac:dyDescent="0.3">
      <c r="A826" t="s">
        <v>844</v>
      </c>
      <c r="B826" t="s">
        <v>6800</v>
      </c>
      <c r="C826" t="s">
        <v>8231</v>
      </c>
      <c r="D826">
        <v>31.74</v>
      </c>
      <c r="E826">
        <v>7.68</v>
      </c>
      <c r="F826" t="s">
        <v>12</v>
      </c>
      <c r="G826" t="s">
        <v>11</v>
      </c>
      <c r="H826" t="s">
        <v>11</v>
      </c>
      <c r="I826">
        <v>0</v>
      </c>
      <c r="J826" t="s">
        <v>11</v>
      </c>
      <c r="K826" t="s">
        <v>13</v>
      </c>
      <c r="L826" t="s">
        <v>14</v>
      </c>
      <c r="M826" s="1">
        <v>24740</v>
      </c>
      <c r="N826">
        <v>55</v>
      </c>
      <c r="O826">
        <v>12823.25</v>
      </c>
      <c r="P826" t="s">
        <v>2363</v>
      </c>
      <c r="Q826" t="s">
        <v>2363</v>
      </c>
      <c r="R826" t="s">
        <v>2624</v>
      </c>
    </row>
    <row r="827" spans="1:18" x14ac:dyDescent="0.3">
      <c r="A827" t="s">
        <v>845</v>
      </c>
      <c r="B827" t="s">
        <v>6797</v>
      </c>
      <c r="C827" t="s">
        <v>8233</v>
      </c>
      <c r="D827">
        <v>26.504999999999999</v>
      </c>
      <c r="E827">
        <v>6.79</v>
      </c>
      <c r="F827" t="s">
        <v>12</v>
      </c>
      <c r="G827" t="s">
        <v>11</v>
      </c>
      <c r="H827" t="s">
        <v>25</v>
      </c>
      <c r="I827">
        <v>1</v>
      </c>
      <c r="J827" t="s">
        <v>11</v>
      </c>
      <c r="K827" t="s">
        <v>167</v>
      </c>
      <c r="L827" t="s">
        <v>14</v>
      </c>
      <c r="M827" s="1">
        <v>23212</v>
      </c>
      <c r="N827">
        <v>59</v>
      </c>
      <c r="O827">
        <v>12815.44</v>
      </c>
      <c r="P827" t="s">
        <v>2363</v>
      </c>
      <c r="Q827" t="s">
        <v>2363</v>
      </c>
      <c r="R827" t="s">
        <v>2581</v>
      </c>
    </row>
    <row r="828" spans="1:18" x14ac:dyDescent="0.3">
      <c r="A828" t="s">
        <v>846</v>
      </c>
      <c r="B828" t="s">
        <v>6797</v>
      </c>
      <c r="C828" t="s">
        <v>8235</v>
      </c>
      <c r="D828">
        <v>36.479999999999997</v>
      </c>
      <c r="E828">
        <v>11.09</v>
      </c>
      <c r="F828" t="s">
        <v>11</v>
      </c>
      <c r="G828" t="s">
        <v>11</v>
      </c>
      <c r="H828" t="s">
        <v>11</v>
      </c>
      <c r="I828">
        <v>0</v>
      </c>
      <c r="J828" t="s">
        <v>11</v>
      </c>
      <c r="K828" t="s">
        <v>13</v>
      </c>
      <c r="L828" t="s">
        <v>14</v>
      </c>
      <c r="M828" s="1">
        <v>28695</v>
      </c>
      <c r="N828">
        <v>44</v>
      </c>
      <c r="O828">
        <v>12797.21</v>
      </c>
      <c r="P828" t="s">
        <v>2363</v>
      </c>
      <c r="Q828" t="s">
        <v>2366</v>
      </c>
      <c r="R828" t="s">
        <v>2581</v>
      </c>
    </row>
    <row r="829" spans="1:18" x14ac:dyDescent="0.3">
      <c r="A829" t="s">
        <v>847</v>
      </c>
      <c r="B829" t="s">
        <v>7674</v>
      </c>
      <c r="C829" t="s">
        <v>7683</v>
      </c>
      <c r="D829">
        <v>39.159999999999997</v>
      </c>
      <c r="E829">
        <v>5.24</v>
      </c>
      <c r="F829" t="s">
        <v>12</v>
      </c>
      <c r="G829" t="s">
        <v>11</v>
      </c>
      <c r="H829" t="s">
        <v>25</v>
      </c>
      <c r="I829">
        <v>1</v>
      </c>
      <c r="J829" t="s">
        <v>11</v>
      </c>
      <c r="K829" t="s">
        <v>13</v>
      </c>
      <c r="L829" t="s">
        <v>20</v>
      </c>
      <c r="M829" s="1">
        <v>30618</v>
      </c>
      <c r="N829">
        <v>39</v>
      </c>
      <c r="O829">
        <v>12788.18</v>
      </c>
      <c r="P829" t="s">
        <v>2363</v>
      </c>
      <c r="Q829" t="s">
        <v>2366</v>
      </c>
      <c r="R829" t="s">
        <v>2849</v>
      </c>
    </row>
    <row r="830" spans="1:18" x14ac:dyDescent="0.3">
      <c r="A830" t="s">
        <v>848</v>
      </c>
      <c r="B830" t="s">
        <v>7674</v>
      </c>
      <c r="C830" t="s">
        <v>7712</v>
      </c>
      <c r="D830">
        <v>28.22</v>
      </c>
      <c r="E830">
        <v>7.51</v>
      </c>
      <c r="F830" t="s">
        <v>12</v>
      </c>
      <c r="G830" t="s">
        <v>11</v>
      </c>
      <c r="H830" t="s">
        <v>25</v>
      </c>
      <c r="I830">
        <v>1</v>
      </c>
      <c r="J830" t="s">
        <v>11</v>
      </c>
      <c r="K830" t="s">
        <v>167</v>
      </c>
      <c r="L830" t="s">
        <v>14</v>
      </c>
      <c r="M830" s="1">
        <v>23350</v>
      </c>
      <c r="N830">
        <v>59</v>
      </c>
      <c r="O830">
        <v>12788.03</v>
      </c>
      <c r="P830" t="s">
        <v>2363</v>
      </c>
      <c r="Q830" t="s">
        <v>2363</v>
      </c>
      <c r="R830" t="s">
        <v>2538</v>
      </c>
    </row>
    <row r="831" spans="1:18" x14ac:dyDescent="0.3">
      <c r="A831" t="s">
        <v>849</v>
      </c>
      <c r="B831" t="s">
        <v>7674</v>
      </c>
      <c r="C831" t="s">
        <v>8239</v>
      </c>
      <c r="D831">
        <v>35</v>
      </c>
      <c r="E831">
        <v>4.13</v>
      </c>
      <c r="F831" t="s">
        <v>11</v>
      </c>
      <c r="G831" t="s">
        <v>11</v>
      </c>
      <c r="H831" t="s">
        <v>11</v>
      </c>
      <c r="I831">
        <v>2</v>
      </c>
      <c r="J831" t="s">
        <v>11</v>
      </c>
      <c r="K831" t="s">
        <v>13</v>
      </c>
      <c r="L831" t="s">
        <v>20</v>
      </c>
      <c r="M831" s="1">
        <v>26579</v>
      </c>
      <c r="N831">
        <v>50</v>
      </c>
      <c r="O831">
        <v>12776.05</v>
      </c>
      <c r="P831" t="s">
        <v>2363</v>
      </c>
      <c r="Q831" t="s">
        <v>2363</v>
      </c>
      <c r="R831" t="s">
        <v>2849</v>
      </c>
    </row>
    <row r="832" spans="1:18" x14ac:dyDescent="0.3">
      <c r="A832" t="s">
        <v>850</v>
      </c>
      <c r="B832" t="s">
        <v>6800</v>
      </c>
      <c r="C832" t="s">
        <v>8241</v>
      </c>
      <c r="D832">
        <v>36.24</v>
      </c>
      <c r="E832">
        <v>8.3800000000000008</v>
      </c>
      <c r="F832" t="s">
        <v>12</v>
      </c>
      <c r="G832" t="s">
        <v>11</v>
      </c>
      <c r="H832" t="s">
        <v>11</v>
      </c>
      <c r="I832">
        <v>1</v>
      </c>
      <c r="J832" t="s">
        <v>11</v>
      </c>
      <c r="K832" t="s">
        <v>13</v>
      </c>
      <c r="L832" t="s">
        <v>14</v>
      </c>
      <c r="M832" s="1">
        <v>27662</v>
      </c>
      <c r="N832">
        <v>47</v>
      </c>
      <c r="O832">
        <v>12770.27</v>
      </c>
      <c r="P832" t="s">
        <v>2363</v>
      </c>
      <c r="Q832" t="s">
        <v>2363</v>
      </c>
      <c r="R832" t="s">
        <v>2624</v>
      </c>
    </row>
    <row r="833" spans="1:18" x14ac:dyDescent="0.3">
      <c r="A833" t="s">
        <v>851</v>
      </c>
      <c r="B833" t="s">
        <v>6800</v>
      </c>
      <c r="C833" t="s">
        <v>8242</v>
      </c>
      <c r="D833">
        <v>36.954999999999998</v>
      </c>
      <c r="E833">
        <v>8.07</v>
      </c>
      <c r="F833" t="s">
        <v>11</v>
      </c>
      <c r="G833" t="s">
        <v>11</v>
      </c>
      <c r="H833" t="s">
        <v>11</v>
      </c>
      <c r="I833">
        <v>0</v>
      </c>
      <c r="J833" t="s">
        <v>11</v>
      </c>
      <c r="K833" t="s">
        <v>13</v>
      </c>
      <c r="L833" t="s">
        <v>14</v>
      </c>
      <c r="M833" s="1">
        <v>22920</v>
      </c>
      <c r="N833">
        <v>60</v>
      </c>
      <c r="O833">
        <v>12741.17</v>
      </c>
      <c r="P833" t="s">
        <v>2363</v>
      </c>
      <c r="Q833" t="s">
        <v>2366</v>
      </c>
      <c r="R833" t="s">
        <v>2678</v>
      </c>
    </row>
    <row r="834" spans="1:18" x14ac:dyDescent="0.3">
      <c r="A834" t="s">
        <v>852</v>
      </c>
      <c r="B834" t="s">
        <v>6800</v>
      </c>
      <c r="C834" t="s">
        <v>8244</v>
      </c>
      <c r="D834">
        <v>29.64</v>
      </c>
      <c r="E834">
        <v>8.9499999999999993</v>
      </c>
      <c r="F834" t="s">
        <v>11</v>
      </c>
      <c r="G834" t="s">
        <v>11</v>
      </c>
      <c r="H834" t="s">
        <v>11</v>
      </c>
      <c r="I834">
        <v>0</v>
      </c>
      <c r="J834" t="s">
        <v>11</v>
      </c>
      <c r="K834" t="s">
        <v>167</v>
      </c>
      <c r="L834" t="s">
        <v>14</v>
      </c>
      <c r="M834" s="1">
        <v>22891</v>
      </c>
      <c r="N834">
        <v>60</v>
      </c>
      <c r="O834">
        <v>12731</v>
      </c>
      <c r="P834" t="s">
        <v>2363</v>
      </c>
      <c r="Q834" t="s">
        <v>2363</v>
      </c>
      <c r="R834" t="s">
        <v>2508</v>
      </c>
    </row>
    <row r="835" spans="1:18" x14ac:dyDescent="0.3">
      <c r="A835" t="s">
        <v>853</v>
      </c>
      <c r="B835" t="s">
        <v>7674</v>
      </c>
      <c r="C835" t="s">
        <v>8246</v>
      </c>
      <c r="D835">
        <v>42.74</v>
      </c>
      <c r="E835">
        <v>6.31</v>
      </c>
      <c r="F835" t="s">
        <v>12</v>
      </c>
      <c r="G835" t="s">
        <v>11</v>
      </c>
      <c r="H835" t="s">
        <v>11</v>
      </c>
      <c r="I835">
        <v>1</v>
      </c>
      <c r="J835" t="s">
        <v>11</v>
      </c>
      <c r="K835" t="s">
        <v>13</v>
      </c>
      <c r="L835" t="s">
        <v>16</v>
      </c>
      <c r="M835" s="1">
        <v>32341</v>
      </c>
      <c r="N835">
        <v>34</v>
      </c>
      <c r="O835">
        <v>12718.21</v>
      </c>
      <c r="P835" t="s">
        <v>2363</v>
      </c>
      <c r="Q835" t="s">
        <v>2366</v>
      </c>
      <c r="R835" t="s">
        <v>2849</v>
      </c>
    </row>
    <row r="836" spans="1:18" x14ac:dyDescent="0.3">
      <c r="A836" t="s">
        <v>854</v>
      </c>
      <c r="B836" t="s">
        <v>6797</v>
      </c>
      <c r="C836" t="s">
        <v>8247</v>
      </c>
      <c r="D836">
        <v>36.130000000000003</v>
      </c>
      <c r="E836">
        <v>7.19</v>
      </c>
      <c r="F836" t="s">
        <v>12</v>
      </c>
      <c r="G836" t="s">
        <v>11</v>
      </c>
      <c r="H836" t="s">
        <v>11</v>
      </c>
      <c r="I836">
        <v>2</v>
      </c>
      <c r="J836" t="s">
        <v>11</v>
      </c>
      <c r="K836" t="s">
        <v>13</v>
      </c>
      <c r="L836" t="s">
        <v>14</v>
      </c>
      <c r="M836" s="1">
        <v>25757</v>
      </c>
      <c r="N836">
        <v>52</v>
      </c>
      <c r="O836">
        <v>12713</v>
      </c>
      <c r="P836" t="s">
        <v>2363</v>
      </c>
      <c r="Q836" t="s">
        <v>2366</v>
      </c>
      <c r="R836" t="s">
        <v>2386</v>
      </c>
    </row>
    <row r="837" spans="1:18" x14ac:dyDescent="0.3">
      <c r="A837" t="s">
        <v>855</v>
      </c>
      <c r="B837" t="s">
        <v>6797</v>
      </c>
      <c r="C837" t="s">
        <v>7212</v>
      </c>
      <c r="D837">
        <v>31.55</v>
      </c>
      <c r="E837">
        <v>6.11</v>
      </c>
      <c r="F837" t="s">
        <v>12</v>
      </c>
      <c r="G837" t="s">
        <v>11</v>
      </c>
      <c r="H837" t="s">
        <v>11</v>
      </c>
      <c r="I837">
        <v>1</v>
      </c>
      <c r="J837" t="s">
        <v>11</v>
      </c>
      <c r="K837" t="s">
        <v>13</v>
      </c>
      <c r="L837" t="s">
        <v>16</v>
      </c>
      <c r="M837" s="1">
        <v>23709</v>
      </c>
      <c r="N837">
        <v>58</v>
      </c>
      <c r="O837">
        <v>12700.63</v>
      </c>
      <c r="P837" t="s">
        <v>2363</v>
      </c>
      <c r="Q837" t="s">
        <v>2363</v>
      </c>
      <c r="R837" t="s">
        <v>2386</v>
      </c>
    </row>
    <row r="838" spans="1:18" x14ac:dyDescent="0.3">
      <c r="A838" t="s">
        <v>856</v>
      </c>
      <c r="B838" t="s">
        <v>6797</v>
      </c>
      <c r="C838" t="s">
        <v>8250</v>
      </c>
      <c r="D838">
        <v>52.75</v>
      </c>
      <c r="E838">
        <v>6.02</v>
      </c>
      <c r="F838" t="s">
        <v>11</v>
      </c>
      <c r="G838" t="s">
        <v>11</v>
      </c>
      <c r="H838" t="s">
        <v>11</v>
      </c>
      <c r="I838">
        <v>1</v>
      </c>
      <c r="J838" t="s">
        <v>11</v>
      </c>
      <c r="K838" t="s">
        <v>13</v>
      </c>
      <c r="L838" t="s">
        <v>16</v>
      </c>
      <c r="M838" s="1">
        <v>33792</v>
      </c>
      <c r="N838">
        <v>30</v>
      </c>
      <c r="O838">
        <v>12699.56</v>
      </c>
      <c r="P838" t="s">
        <v>2363</v>
      </c>
      <c r="Q838" t="s">
        <v>2362</v>
      </c>
      <c r="R838" t="s">
        <v>2386</v>
      </c>
    </row>
    <row r="839" spans="1:18" x14ac:dyDescent="0.3">
      <c r="A839" t="s">
        <v>857</v>
      </c>
      <c r="B839" t="s">
        <v>6800</v>
      </c>
      <c r="C839" t="s">
        <v>7911</v>
      </c>
      <c r="D839">
        <v>36.67</v>
      </c>
      <c r="E839">
        <v>11.86</v>
      </c>
      <c r="F839" t="s">
        <v>11</v>
      </c>
      <c r="G839" t="s">
        <v>11</v>
      </c>
      <c r="H839" t="s">
        <v>11</v>
      </c>
      <c r="I839">
        <v>0</v>
      </c>
      <c r="J839" t="s">
        <v>11</v>
      </c>
      <c r="K839" t="s">
        <v>13</v>
      </c>
      <c r="L839" t="s">
        <v>14</v>
      </c>
      <c r="M839" s="1">
        <v>27296</v>
      </c>
      <c r="N839">
        <v>48</v>
      </c>
      <c r="O839">
        <v>12697.48</v>
      </c>
      <c r="P839" t="s">
        <v>2363</v>
      </c>
      <c r="Q839" t="s">
        <v>2363</v>
      </c>
      <c r="R839" t="s">
        <v>2624</v>
      </c>
    </row>
    <row r="840" spans="1:18" x14ac:dyDescent="0.3">
      <c r="A840" t="s">
        <v>858</v>
      </c>
      <c r="B840" t="s">
        <v>6797</v>
      </c>
      <c r="C840" t="s">
        <v>8252</v>
      </c>
      <c r="D840">
        <v>38.06</v>
      </c>
      <c r="E840">
        <v>8.25</v>
      </c>
      <c r="F840" t="s">
        <v>11</v>
      </c>
      <c r="G840" t="s">
        <v>11</v>
      </c>
      <c r="H840" t="s">
        <v>11</v>
      </c>
      <c r="I840">
        <v>0</v>
      </c>
      <c r="J840" t="s">
        <v>11</v>
      </c>
      <c r="K840" t="s">
        <v>13</v>
      </c>
      <c r="L840" t="s">
        <v>14</v>
      </c>
      <c r="M840" s="1">
        <v>22885</v>
      </c>
      <c r="N840">
        <v>60</v>
      </c>
      <c r="O840">
        <v>12648.7</v>
      </c>
      <c r="P840" t="s">
        <v>2363</v>
      </c>
      <c r="Q840" t="s">
        <v>2362</v>
      </c>
      <c r="R840" t="s">
        <v>2364</v>
      </c>
    </row>
    <row r="841" spans="1:18" x14ac:dyDescent="0.3">
      <c r="A841" t="s">
        <v>859</v>
      </c>
      <c r="B841" t="s">
        <v>6797</v>
      </c>
      <c r="C841" t="s">
        <v>8253</v>
      </c>
      <c r="D841">
        <v>38</v>
      </c>
      <c r="E841">
        <v>8.1300000000000008</v>
      </c>
      <c r="F841" t="s">
        <v>11</v>
      </c>
      <c r="G841" t="s">
        <v>11</v>
      </c>
      <c r="H841" t="s">
        <v>11</v>
      </c>
      <c r="I841">
        <v>0</v>
      </c>
      <c r="J841" t="s">
        <v>11</v>
      </c>
      <c r="K841" t="s">
        <v>13</v>
      </c>
      <c r="L841" t="s">
        <v>14</v>
      </c>
      <c r="M841" s="1">
        <v>23999</v>
      </c>
      <c r="N841">
        <v>57</v>
      </c>
      <c r="O841">
        <v>12646.21</v>
      </c>
      <c r="P841" t="s">
        <v>2363</v>
      </c>
      <c r="Q841" t="s">
        <v>2362</v>
      </c>
      <c r="R841" t="s">
        <v>2386</v>
      </c>
    </row>
    <row r="842" spans="1:18" x14ac:dyDescent="0.3">
      <c r="A842" t="s">
        <v>860</v>
      </c>
      <c r="B842" t="s">
        <v>6797</v>
      </c>
      <c r="C842" t="s">
        <v>8255</v>
      </c>
      <c r="D842">
        <v>35.1</v>
      </c>
      <c r="E842">
        <v>10.1</v>
      </c>
      <c r="F842" t="s">
        <v>11</v>
      </c>
      <c r="G842" t="s">
        <v>11</v>
      </c>
      <c r="H842" t="s">
        <v>11</v>
      </c>
      <c r="I842">
        <v>0</v>
      </c>
      <c r="J842" t="s">
        <v>11</v>
      </c>
      <c r="K842" t="s">
        <v>13</v>
      </c>
      <c r="L842" t="s">
        <v>14</v>
      </c>
      <c r="M842" s="1">
        <v>22838</v>
      </c>
      <c r="N842">
        <v>60</v>
      </c>
      <c r="O842">
        <v>12644.59</v>
      </c>
      <c r="P842" t="s">
        <v>2363</v>
      </c>
      <c r="Q842" t="s">
        <v>2362</v>
      </c>
      <c r="R842" t="s">
        <v>2386</v>
      </c>
    </row>
    <row r="843" spans="1:18" x14ac:dyDescent="0.3">
      <c r="A843" t="s">
        <v>861</v>
      </c>
      <c r="B843" t="s">
        <v>6797</v>
      </c>
      <c r="C843" t="s">
        <v>8257</v>
      </c>
      <c r="D843">
        <v>33.82</v>
      </c>
      <c r="E843">
        <v>5.89</v>
      </c>
      <c r="F843" t="s">
        <v>12</v>
      </c>
      <c r="G843" t="s">
        <v>11</v>
      </c>
      <c r="H843" t="s">
        <v>11</v>
      </c>
      <c r="I843">
        <v>2</v>
      </c>
      <c r="J843" t="s">
        <v>11</v>
      </c>
      <c r="K843" t="s">
        <v>13</v>
      </c>
      <c r="L843" t="s">
        <v>16</v>
      </c>
      <c r="M843" s="1">
        <v>24458</v>
      </c>
      <c r="N843">
        <v>56</v>
      </c>
      <c r="O843">
        <v>12643.38</v>
      </c>
      <c r="P843" t="s">
        <v>2363</v>
      </c>
      <c r="Q843" t="s">
        <v>2366</v>
      </c>
      <c r="R843" t="s">
        <v>2371</v>
      </c>
    </row>
    <row r="844" spans="1:18" x14ac:dyDescent="0.3">
      <c r="A844" t="s">
        <v>862</v>
      </c>
      <c r="B844" t="s">
        <v>6797</v>
      </c>
      <c r="C844" t="s">
        <v>8258</v>
      </c>
      <c r="D844">
        <v>37.43</v>
      </c>
      <c r="E844">
        <v>4.97</v>
      </c>
      <c r="F844" t="s">
        <v>11</v>
      </c>
      <c r="G844" t="s">
        <v>11</v>
      </c>
      <c r="H844" t="s">
        <v>11</v>
      </c>
      <c r="I844">
        <v>2</v>
      </c>
      <c r="J844" t="s">
        <v>11</v>
      </c>
      <c r="K844" t="s">
        <v>13</v>
      </c>
      <c r="L844" t="s">
        <v>20</v>
      </c>
      <c r="M844" s="1">
        <v>26547</v>
      </c>
      <c r="N844">
        <v>50</v>
      </c>
      <c r="O844">
        <v>12640.24</v>
      </c>
      <c r="P844" t="s">
        <v>2363</v>
      </c>
      <c r="Q844" t="s">
        <v>2366</v>
      </c>
      <c r="R844" t="s">
        <v>2386</v>
      </c>
    </row>
    <row r="845" spans="1:18" x14ac:dyDescent="0.3">
      <c r="A845" t="s">
        <v>863</v>
      </c>
      <c r="B845" t="s">
        <v>6797</v>
      </c>
      <c r="C845" t="s">
        <v>7075</v>
      </c>
      <c r="D845">
        <v>30.5</v>
      </c>
      <c r="E845">
        <v>9.9</v>
      </c>
      <c r="F845" t="s">
        <v>11</v>
      </c>
      <c r="G845" t="s">
        <v>11</v>
      </c>
      <c r="H845" t="s">
        <v>11</v>
      </c>
      <c r="I845">
        <v>0</v>
      </c>
      <c r="J845" t="s">
        <v>11</v>
      </c>
      <c r="K845" t="s">
        <v>13</v>
      </c>
      <c r="L845" t="s">
        <v>14</v>
      </c>
      <c r="M845" s="1">
        <v>22849</v>
      </c>
      <c r="N845">
        <v>60</v>
      </c>
      <c r="O845">
        <v>12638.2</v>
      </c>
      <c r="P845" t="s">
        <v>2363</v>
      </c>
      <c r="Q845" t="s">
        <v>2366</v>
      </c>
      <c r="R845" t="s">
        <v>2386</v>
      </c>
    </row>
    <row r="846" spans="1:18" x14ac:dyDescent="0.3">
      <c r="A846" t="s">
        <v>864</v>
      </c>
      <c r="B846" t="s">
        <v>7674</v>
      </c>
      <c r="C846" t="s">
        <v>8260</v>
      </c>
      <c r="D846">
        <v>24.53</v>
      </c>
      <c r="E846">
        <v>9.0500000000000007</v>
      </c>
      <c r="F846" t="s">
        <v>11</v>
      </c>
      <c r="G846" t="s">
        <v>11</v>
      </c>
      <c r="H846" t="s">
        <v>11</v>
      </c>
      <c r="I846">
        <v>0</v>
      </c>
      <c r="J846" t="s">
        <v>11</v>
      </c>
      <c r="K846" t="s">
        <v>241</v>
      </c>
      <c r="L846" t="s">
        <v>14</v>
      </c>
      <c r="M846" s="1">
        <v>22972</v>
      </c>
      <c r="N846">
        <v>60</v>
      </c>
      <c r="O846">
        <v>12629.9</v>
      </c>
      <c r="P846" t="s">
        <v>2363</v>
      </c>
      <c r="Q846" t="s">
        <v>2363</v>
      </c>
      <c r="R846" t="s">
        <v>2364</v>
      </c>
    </row>
    <row r="847" spans="1:18" x14ac:dyDescent="0.3">
      <c r="A847" t="s">
        <v>865</v>
      </c>
      <c r="B847" t="s">
        <v>6797</v>
      </c>
      <c r="C847" t="s">
        <v>8262</v>
      </c>
      <c r="D847">
        <v>25.74</v>
      </c>
      <c r="E847">
        <v>10.93</v>
      </c>
      <c r="F847" t="s">
        <v>11</v>
      </c>
      <c r="G847" t="s">
        <v>11</v>
      </c>
      <c r="H847" t="s">
        <v>11</v>
      </c>
      <c r="I847">
        <v>0</v>
      </c>
      <c r="J847" t="s">
        <v>11</v>
      </c>
      <c r="K847" t="s">
        <v>167</v>
      </c>
      <c r="L847" t="s">
        <v>14</v>
      </c>
      <c r="M847" s="1">
        <v>24019</v>
      </c>
      <c r="N847">
        <v>57</v>
      </c>
      <c r="O847">
        <v>12629.17</v>
      </c>
      <c r="P847" t="s">
        <v>2363</v>
      </c>
      <c r="Q847" t="s">
        <v>2366</v>
      </c>
      <c r="R847" t="s">
        <v>2364</v>
      </c>
    </row>
    <row r="848" spans="1:18" x14ac:dyDescent="0.3">
      <c r="A848" t="s">
        <v>866</v>
      </c>
      <c r="B848" t="s">
        <v>6797</v>
      </c>
      <c r="C848" t="s">
        <v>8264</v>
      </c>
      <c r="D848">
        <v>34.08</v>
      </c>
      <c r="E848">
        <v>7.58</v>
      </c>
      <c r="F848" t="s">
        <v>12</v>
      </c>
      <c r="G848" t="s">
        <v>11</v>
      </c>
      <c r="H848" t="s">
        <v>11</v>
      </c>
      <c r="I848">
        <v>2</v>
      </c>
      <c r="J848" t="s">
        <v>11</v>
      </c>
      <c r="K848" t="s">
        <v>13</v>
      </c>
      <c r="L848" t="s">
        <v>14</v>
      </c>
      <c r="M848" s="1">
        <v>25930</v>
      </c>
      <c r="N848">
        <v>52</v>
      </c>
      <c r="O848">
        <v>12624.74</v>
      </c>
      <c r="P848" t="s">
        <v>2363</v>
      </c>
      <c r="Q848" t="s">
        <v>2366</v>
      </c>
      <c r="R848" t="s">
        <v>2371</v>
      </c>
    </row>
    <row r="849" spans="1:18" x14ac:dyDescent="0.3">
      <c r="A849" t="s">
        <v>867</v>
      </c>
      <c r="B849" t="s">
        <v>6797</v>
      </c>
      <c r="C849" t="s">
        <v>8266</v>
      </c>
      <c r="D849">
        <v>31.35</v>
      </c>
      <c r="E849">
        <v>11</v>
      </c>
      <c r="F849" t="s">
        <v>12</v>
      </c>
      <c r="G849" t="s">
        <v>11</v>
      </c>
      <c r="H849" t="s">
        <v>25</v>
      </c>
      <c r="I849">
        <v>1</v>
      </c>
      <c r="J849" t="s">
        <v>11</v>
      </c>
      <c r="K849" t="s">
        <v>13</v>
      </c>
      <c r="L849" t="s">
        <v>14</v>
      </c>
      <c r="M849" s="1">
        <v>23242</v>
      </c>
      <c r="N849">
        <v>59</v>
      </c>
      <c r="O849">
        <v>12622.18</v>
      </c>
      <c r="P849" t="s">
        <v>2363</v>
      </c>
      <c r="Q849" t="s">
        <v>2366</v>
      </c>
      <c r="R849" t="s">
        <v>2371</v>
      </c>
    </row>
    <row r="850" spans="1:18" x14ac:dyDescent="0.3">
      <c r="A850" t="s">
        <v>868</v>
      </c>
      <c r="B850" t="s">
        <v>6800</v>
      </c>
      <c r="C850" t="s">
        <v>8268</v>
      </c>
      <c r="D850">
        <v>26.79</v>
      </c>
      <c r="E850">
        <v>5.0599999999999996</v>
      </c>
      <c r="F850" t="s">
        <v>11</v>
      </c>
      <c r="G850" t="s">
        <v>11</v>
      </c>
      <c r="H850" t="s">
        <v>11</v>
      </c>
      <c r="I850">
        <v>1</v>
      </c>
      <c r="J850" t="s">
        <v>11</v>
      </c>
      <c r="K850" t="s">
        <v>167</v>
      </c>
      <c r="L850" t="s">
        <v>20</v>
      </c>
      <c r="M850" s="1">
        <v>36117</v>
      </c>
      <c r="N850">
        <v>24</v>
      </c>
      <c r="O850">
        <v>12609.89</v>
      </c>
      <c r="P850" t="s">
        <v>2363</v>
      </c>
      <c r="Q850" t="s">
        <v>2363</v>
      </c>
      <c r="R850" t="s">
        <v>2371</v>
      </c>
    </row>
    <row r="851" spans="1:18" x14ac:dyDescent="0.3">
      <c r="A851" t="s">
        <v>869</v>
      </c>
      <c r="B851" t="s">
        <v>6800</v>
      </c>
      <c r="C851" t="s">
        <v>8269</v>
      </c>
      <c r="D851">
        <v>42.78</v>
      </c>
      <c r="E851">
        <v>6.11</v>
      </c>
      <c r="F851" t="s">
        <v>12</v>
      </c>
      <c r="G851" t="s">
        <v>11</v>
      </c>
      <c r="H851" t="s">
        <v>11</v>
      </c>
      <c r="I851">
        <v>1</v>
      </c>
      <c r="J851" t="s">
        <v>11</v>
      </c>
      <c r="K851" t="s">
        <v>13</v>
      </c>
      <c r="L851" t="s">
        <v>16</v>
      </c>
      <c r="M851" s="1">
        <v>32366</v>
      </c>
      <c r="N851">
        <v>34</v>
      </c>
      <c r="O851">
        <v>12600.46</v>
      </c>
      <c r="P851" t="s">
        <v>2363</v>
      </c>
      <c r="Q851" t="s">
        <v>2366</v>
      </c>
      <c r="R851" t="s">
        <v>2583</v>
      </c>
    </row>
    <row r="852" spans="1:18" x14ac:dyDescent="0.3">
      <c r="A852" t="s">
        <v>870</v>
      </c>
      <c r="B852" t="s">
        <v>6797</v>
      </c>
      <c r="C852" t="s">
        <v>8270</v>
      </c>
      <c r="D852">
        <v>46.75</v>
      </c>
      <c r="E852">
        <v>6.66</v>
      </c>
      <c r="F852" t="s">
        <v>12</v>
      </c>
      <c r="G852" t="s">
        <v>11</v>
      </c>
      <c r="H852" t="s">
        <v>11</v>
      </c>
      <c r="I852">
        <v>2</v>
      </c>
      <c r="J852" t="s">
        <v>11</v>
      </c>
      <c r="K852" t="s">
        <v>13</v>
      </c>
      <c r="L852" t="s">
        <v>14</v>
      </c>
      <c r="M852" s="1">
        <v>25737</v>
      </c>
      <c r="N852">
        <v>52</v>
      </c>
      <c r="O852">
        <v>12592.53</v>
      </c>
      <c r="P852" t="s">
        <v>2363</v>
      </c>
      <c r="Q852" t="s">
        <v>2362</v>
      </c>
      <c r="R852" t="s">
        <v>2364</v>
      </c>
    </row>
    <row r="853" spans="1:18" x14ac:dyDescent="0.3">
      <c r="A853" t="s">
        <v>871</v>
      </c>
      <c r="B853" t="s">
        <v>7674</v>
      </c>
      <c r="C853" t="s">
        <v>8272</v>
      </c>
      <c r="D853">
        <v>32.15</v>
      </c>
      <c r="E853">
        <v>4.0199999999999996</v>
      </c>
      <c r="F853" t="s">
        <v>12</v>
      </c>
      <c r="G853" t="s">
        <v>11</v>
      </c>
      <c r="H853" t="s">
        <v>25</v>
      </c>
      <c r="I853">
        <v>1</v>
      </c>
      <c r="J853" t="s">
        <v>11</v>
      </c>
      <c r="K853" t="s">
        <v>13</v>
      </c>
      <c r="L853" t="s">
        <v>20</v>
      </c>
      <c r="M853" s="1">
        <v>25533</v>
      </c>
      <c r="N853">
        <v>53</v>
      </c>
      <c r="O853">
        <v>12579.92</v>
      </c>
      <c r="P853" t="s">
        <v>2363</v>
      </c>
      <c r="Q853" t="s">
        <v>2366</v>
      </c>
      <c r="R853" t="s">
        <v>2538</v>
      </c>
    </row>
    <row r="854" spans="1:18" x14ac:dyDescent="0.3">
      <c r="A854" t="s">
        <v>872</v>
      </c>
      <c r="B854" t="s">
        <v>6800</v>
      </c>
      <c r="C854" t="s">
        <v>7134</v>
      </c>
      <c r="D854">
        <v>43.4</v>
      </c>
      <c r="E854">
        <v>8.81</v>
      </c>
      <c r="F854" t="s">
        <v>12</v>
      </c>
      <c r="G854" t="s">
        <v>11</v>
      </c>
      <c r="H854" t="s">
        <v>11</v>
      </c>
      <c r="I854">
        <v>2</v>
      </c>
      <c r="J854" t="s">
        <v>11</v>
      </c>
      <c r="K854" t="s">
        <v>13</v>
      </c>
      <c r="L854" t="s">
        <v>14</v>
      </c>
      <c r="M854" s="1">
        <v>22613</v>
      </c>
      <c r="N854">
        <v>61</v>
      </c>
      <c r="O854">
        <v>12574.05</v>
      </c>
      <c r="P854" t="s">
        <v>2363</v>
      </c>
      <c r="Q854" t="s">
        <v>2366</v>
      </c>
      <c r="R854" t="s">
        <v>2386</v>
      </c>
    </row>
    <row r="855" spans="1:18" x14ac:dyDescent="0.3">
      <c r="A855" t="s">
        <v>873</v>
      </c>
      <c r="B855" t="s">
        <v>6800</v>
      </c>
      <c r="C855" t="s">
        <v>8273</v>
      </c>
      <c r="D855">
        <v>31.57</v>
      </c>
      <c r="E855">
        <v>7.92</v>
      </c>
      <c r="F855" t="s">
        <v>12</v>
      </c>
      <c r="G855" t="s">
        <v>11</v>
      </c>
      <c r="H855" t="s">
        <v>11</v>
      </c>
      <c r="I855">
        <v>2</v>
      </c>
      <c r="J855" t="s">
        <v>11</v>
      </c>
      <c r="K855" t="s">
        <v>13</v>
      </c>
      <c r="L855" t="s">
        <v>14</v>
      </c>
      <c r="M855" s="1">
        <v>22613</v>
      </c>
      <c r="N855">
        <v>61</v>
      </c>
      <c r="O855">
        <v>12557.61</v>
      </c>
      <c r="P855" t="s">
        <v>2363</v>
      </c>
      <c r="Q855" t="s">
        <v>2363</v>
      </c>
      <c r="R855" t="s">
        <v>2364</v>
      </c>
    </row>
    <row r="856" spans="1:18" x14ac:dyDescent="0.3">
      <c r="A856" t="s">
        <v>874</v>
      </c>
      <c r="B856" t="s">
        <v>6800</v>
      </c>
      <c r="C856" t="s">
        <v>8275</v>
      </c>
      <c r="D856">
        <v>24.32</v>
      </c>
      <c r="E856">
        <v>7.48</v>
      </c>
      <c r="F856" t="s">
        <v>11</v>
      </c>
      <c r="G856" t="s">
        <v>11</v>
      </c>
      <c r="H856" t="s">
        <v>11</v>
      </c>
      <c r="I856">
        <v>0</v>
      </c>
      <c r="J856" t="s">
        <v>11</v>
      </c>
      <c r="K856" t="s">
        <v>241</v>
      </c>
      <c r="L856" t="s">
        <v>14</v>
      </c>
      <c r="M856" s="1">
        <v>22935</v>
      </c>
      <c r="N856">
        <v>60</v>
      </c>
      <c r="O856">
        <v>12523.6</v>
      </c>
      <c r="P856" t="s">
        <v>2363</v>
      </c>
      <c r="Q856" t="s">
        <v>2363</v>
      </c>
      <c r="R856" t="s">
        <v>2371</v>
      </c>
    </row>
    <row r="857" spans="1:18" x14ac:dyDescent="0.3">
      <c r="A857" t="s">
        <v>875</v>
      </c>
      <c r="B857" t="s">
        <v>6800</v>
      </c>
      <c r="C857" t="s">
        <v>8276</v>
      </c>
      <c r="D857">
        <v>31.07</v>
      </c>
      <c r="E857">
        <v>4.62</v>
      </c>
      <c r="F857" t="s">
        <v>12</v>
      </c>
      <c r="G857" t="s">
        <v>11</v>
      </c>
      <c r="H857" t="s">
        <v>11</v>
      </c>
      <c r="I857">
        <v>2</v>
      </c>
      <c r="J857" t="s">
        <v>11</v>
      </c>
      <c r="K857" t="s">
        <v>13</v>
      </c>
      <c r="L857" t="s">
        <v>20</v>
      </c>
      <c r="M857" s="1">
        <v>24300</v>
      </c>
      <c r="N857">
        <v>56</v>
      </c>
      <c r="O857">
        <v>12499.88</v>
      </c>
      <c r="P857" t="s">
        <v>2363</v>
      </c>
      <c r="Q857" t="s">
        <v>2362</v>
      </c>
      <c r="R857" t="s">
        <v>2371</v>
      </c>
    </row>
    <row r="858" spans="1:18" x14ac:dyDescent="0.3">
      <c r="A858" t="s">
        <v>876</v>
      </c>
      <c r="B858" t="s">
        <v>6797</v>
      </c>
      <c r="C858" t="s">
        <v>8278</v>
      </c>
      <c r="D858">
        <v>35.814999999999998</v>
      </c>
      <c r="E858">
        <v>8.4700000000000006</v>
      </c>
      <c r="F858" t="s">
        <v>11</v>
      </c>
      <c r="G858" t="s">
        <v>11</v>
      </c>
      <c r="H858" t="s">
        <v>11</v>
      </c>
      <c r="I858">
        <v>0</v>
      </c>
      <c r="J858" t="s">
        <v>11</v>
      </c>
      <c r="K858" t="s">
        <v>13</v>
      </c>
      <c r="L858" t="s">
        <v>14</v>
      </c>
      <c r="M858" s="1">
        <v>25175</v>
      </c>
      <c r="N858">
        <v>54</v>
      </c>
      <c r="O858">
        <v>12495.29</v>
      </c>
      <c r="P858" t="s">
        <v>2363</v>
      </c>
      <c r="Q858" t="s">
        <v>2363</v>
      </c>
      <c r="R858" t="s">
        <v>2371</v>
      </c>
    </row>
    <row r="859" spans="1:18" x14ac:dyDescent="0.3">
      <c r="A859" t="s">
        <v>877</v>
      </c>
      <c r="B859" t="s">
        <v>6797</v>
      </c>
      <c r="C859" t="s">
        <v>8280</v>
      </c>
      <c r="D859">
        <v>40.81</v>
      </c>
      <c r="E859">
        <v>10.58</v>
      </c>
      <c r="F859" t="s">
        <v>12</v>
      </c>
      <c r="G859" t="s">
        <v>11</v>
      </c>
      <c r="H859" t="s">
        <v>11</v>
      </c>
      <c r="I859">
        <v>0</v>
      </c>
      <c r="J859" t="s">
        <v>11</v>
      </c>
      <c r="K859" t="s">
        <v>13</v>
      </c>
      <c r="L859" t="s">
        <v>14</v>
      </c>
      <c r="M859" s="1">
        <v>24716</v>
      </c>
      <c r="N859">
        <v>55</v>
      </c>
      <c r="O859">
        <v>12485.8</v>
      </c>
      <c r="P859" t="s">
        <v>2363</v>
      </c>
      <c r="Q859" t="s">
        <v>2363</v>
      </c>
      <c r="R859" t="s">
        <v>2364</v>
      </c>
    </row>
    <row r="860" spans="1:18" x14ac:dyDescent="0.3">
      <c r="A860" t="s">
        <v>878</v>
      </c>
      <c r="B860" t="s">
        <v>6797</v>
      </c>
      <c r="C860" t="s">
        <v>8281</v>
      </c>
      <c r="D860">
        <v>24.605</v>
      </c>
      <c r="E860">
        <v>7.48</v>
      </c>
      <c r="F860" t="s">
        <v>11</v>
      </c>
      <c r="G860" t="s">
        <v>11</v>
      </c>
      <c r="H860" t="s">
        <v>11</v>
      </c>
      <c r="I860">
        <v>0</v>
      </c>
      <c r="J860" t="s">
        <v>11</v>
      </c>
      <c r="K860" t="s">
        <v>241</v>
      </c>
      <c r="L860" t="s">
        <v>14</v>
      </c>
      <c r="M860" s="1">
        <v>25154</v>
      </c>
      <c r="N860">
        <v>54</v>
      </c>
      <c r="O860">
        <v>12479.71</v>
      </c>
      <c r="P860" t="s">
        <v>2363</v>
      </c>
      <c r="Q860" t="s">
        <v>2363</v>
      </c>
      <c r="R860" t="s">
        <v>2371</v>
      </c>
    </row>
    <row r="861" spans="1:18" x14ac:dyDescent="0.3">
      <c r="A861" t="s">
        <v>879</v>
      </c>
      <c r="B861" t="s">
        <v>6797</v>
      </c>
      <c r="C861" t="s">
        <v>8283</v>
      </c>
      <c r="D861">
        <v>21.47</v>
      </c>
      <c r="E861">
        <v>7.82</v>
      </c>
      <c r="F861" t="s">
        <v>11</v>
      </c>
      <c r="G861" t="s">
        <v>11</v>
      </c>
      <c r="H861" t="s">
        <v>11</v>
      </c>
      <c r="I861">
        <v>0</v>
      </c>
      <c r="J861" t="s">
        <v>11</v>
      </c>
      <c r="K861" t="s">
        <v>241</v>
      </c>
      <c r="L861" t="s">
        <v>14</v>
      </c>
      <c r="M861" s="1">
        <v>25168</v>
      </c>
      <c r="N861">
        <v>54</v>
      </c>
      <c r="O861">
        <v>12475.35</v>
      </c>
      <c r="P861" t="s">
        <v>2363</v>
      </c>
      <c r="Q861" t="s">
        <v>2366</v>
      </c>
      <c r="R861" t="s">
        <v>2371</v>
      </c>
    </row>
    <row r="862" spans="1:18" x14ac:dyDescent="0.3">
      <c r="A862" t="s">
        <v>880</v>
      </c>
      <c r="B862" t="s">
        <v>6800</v>
      </c>
      <c r="C862" t="s">
        <v>8285</v>
      </c>
      <c r="D862">
        <v>52.89</v>
      </c>
      <c r="E862">
        <v>4.96</v>
      </c>
      <c r="F862" t="s">
        <v>12</v>
      </c>
      <c r="G862" t="s">
        <v>11</v>
      </c>
      <c r="H862" t="s">
        <v>11</v>
      </c>
      <c r="I862">
        <v>1</v>
      </c>
      <c r="J862" t="s">
        <v>11</v>
      </c>
      <c r="K862" t="s">
        <v>13</v>
      </c>
      <c r="L862" t="s">
        <v>20</v>
      </c>
      <c r="M862" s="1">
        <v>34920</v>
      </c>
      <c r="N862">
        <v>27</v>
      </c>
      <c r="O862">
        <v>12452.25</v>
      </c>
      <c r="P862" t="s">
        <v>2363</v>
      </c>
      <c r="Q862" t="s">
        <v>2363</v>
      </c>
      <c r="R862" t="s">
        <v>2371</v>
      </c>
    </row>
    <row r="863" spans="1:18" x14ac:dyDescent="0.3">
      <c r="A863" t="s">
        <v>881</v>
      </c>
      <c r="B863" t="s">
        <v>6797</v>
      </c>
      <c r="C863" t="s">
        <v>8286</v>
      </c>
      <c r="D863">
        <v>32.965000000000003</v>
      </c>
      <c r="E863">
        <v>6.15</v>
      </c>
      <c r="F863" t="s">
        <v>12</v>
      </c>
      <c r="G863" t="s">
        <v>11</v>
      </c>
      <c r="H863" t="s">
        <v>11</v>
      </c>
      <c r="I863">
        <v>1</v>
      </c>
      <c r="J863" t="s">
        <v>11</v>
      </c>
      <c r="K863" t="s">
        <v>13</v>
      </c>
      <c r="L863" t="s">
        <v>16</v>
      </c>
      <c r="M863" s="1">
        <v>23593</v>
      </c>
      <c r="N863">
        <v>58</v>
      </c>
      <c r="O863">
        <v>12430.95</v>
      </c>
      <c r="P863" t="s">
        <v>2363</v>
      </c>
      <c r="Q863" t="s">
        <v>2363</v>
      </c>
      <c r="R863" t="s">
        <v>2581</v>
      </c>
    </row>
    <row r="864" spans="1:18" x14ac:dyDescent="0.3">
      <c r="A864" t="s">
        <v>882</v>
      </c>
      <c r="B864" t="s">
        <v>6800</v>
      </c>
      <c r="C864" t="s">
        <v>8287</v>
      </c>
      <c r="D864">
        <v>36.799999999999997</v>
      </c>
      <c r="E864">
        <v>4.62</v>
      </c>
      <c r="F864" t="s">
        <v>11</v>
      </c>
      <c r="G864" t="s">
        <v>11</v>
      </c>
      <c r="H864" t="s">
        <v>25</v>
      </c>
      <c r="I864">
        <v>1</v>
      </c>
      <c r="J864" t="s">
        <v>11</v>
      </c>
      <c r="K864" t="s">
        <v>13</v>
      </c>
      <c r="L864" t="s">
        <v>20</v>
      </c>
      <c r="M864" s="1">
        <v>29050</v>
      </c>
      <c r="N864">
        <v>43</v>
      </c>
      <c r="O864">
        <v>12408.29</v>
      </c>
      <c r="P864" t="s">
        <v>2363</v>
      </c>
      <c r="Q864" t="s">
        <v>2366</v>
      </c>
      <c r="R864" t="s">
        <v>2942</v>
      </c>
    </row>
    <row r="865" spans="1:18" x14ac:dyDescent="0.3">
      <c r="A865" t="s">
        <v>883</v>
      </c>
      <c r="B865" t="s">
        <v>6800</v>
      </c>
      <c r="C865" t="s">
        <v>8289</v>
      </c>
      <c r="D865">
        <v>34.299999999999997</v>
      </c>
      <c r="E865">
        <v>4.87</v>
      </c>
      <c r="F865" t="s">
        <v>11</v>
      </c>
      <c r="G865" t="s">
        <v>11</v>
      </c>
      <c r="H865" t="s">
        <v>11</v>
      </c>
      <c r="I865">
        <v>2</v>
      </c>
      <c r="J865" t="s">
        <v>11</v>
      </c>
      <c r="K865" t="s">
        <v>13</v>
      </c>
      <c r="L865" t="s">
        <v>20</v>
      </c>
      <c r="M865" s="1">
        <v>26532</v>
      </c>
      <c r="N865">
        <v>50</v>
      </c>
      <c r="O865">
        <v>12407.3</v>
      </c>
      <c r="P865" t="s">
        <v>2363</v>
      </c>
      <c r="Q865" t="s">
        <v>2362</v>
      </c>
      <c r="R865" t="s">
        <v>2624</v>
      </c>
    </row>
    <row r="866" spans="1:18" x14ac:dyDescent="0.3">
      <c r="A866" t="s">
        <v>884</v>
      </c>
      <c r="B866" t="s">
        <v>6800</v>
      </c>
      <c r="C866" t="s">
        <v>8291</v>
      </c>
      <c r="D866">
        <v>35.244999999999997</v>
      </c>
      <c r="E866">
        <v>4.63</v>
      </c>
      <c r="F866" t="s">
        <v>11</v>
      </c>
      <c r="G866" t="s">
        <v>11</v>
      </c>
      <c r="H866" t="s">
        <v>11</v>
      </c>
      <c r="I866">
        <v>0</v>
      </c>
      <c r="J866" t="s">
        <v>11</v>
      </c>
      <c r="K866" t="s">
        <v>13</v>
      </c>
      <c r="L866" t="s">
        <v>20</v>
      </c>
      <c r="M866" s="1">
        <v>32871</v>
      </c>
      <c r="N866">
        <v>33</v>
      </c>
      <c r="O866">
        <v>12404.88</v>
      </c>
      <c r="P866" t="s">
        <v>2363</v>
      </c>
      <c r="Q866" t="s">
        <v>2363</v>
      </c>
      <c r="R866" t="s">
        <v>2508</v>
      </c>
    </row>
    <row r="867" spans="1:18" x14ac:dyDescent="0.3">
      <c r="A867" t="s">
        <v>885</v>
      </c>
      <c r="B867" t="s">
        <v>7674</v>
      </c>
      <c r="C867" t="s">
        <v>8292</v>
      </c>
      <c r="D867">
        <v>26.23</v>
      </c>
      <c r="E867">
        <v>11.93</v>
      </c>
      <c r="F867" t="s">
        <v>11</v>
      </c>
      <c r="G867" t="s">
        <v>11</v>
      </c>
      <c r="H867" t="s">
        <v>11</v>
      </c>
      <c r="I867">
        <v>0</v>
      </c>
      <c r="J867" t="s">
        <v>11</v>
      </c>
      <c r="K867" t="s">
        <v>167</v>
      </c>
      <c r="L867" t="s">
        <v>14</v>
      </c>
      <c r="M867" s="1">
        <v>22915</v>
      </c>
      <c r="N867">
        <v>60</v>
      </c>
      <c r="O867">
        <v>12369.89</v>
      </c>
      <c r="P867" t="s">
        <v>2363</v>
      </c>
      <c r="Q867" t="s">
        <v>2362</v>
      </c>
      <c r="R867" t="s">
        <v>2581</v>
      </c>
    </row>
    <row r="868" spans="1:18" x14ac:dyDescent="0.3">
      <c r="A868" t="s">
        <v>886</v>
      </c>
      <c r="B868" t="s">
        <v>6800</v>
      </c>
      <c r="C868" t="s">
        <v>8294</v>
      </c>
      <c r="D868">
        <v>36.1</v>
      </c>
      <c r="E868">
        <v>5.65</v>
      </c>
      <c r="F868" t="s">
        <v>12</v>
      </c>
      <c r="G868" t="s">
        <v>11</v>
      </c>
      <c r="H868" t="s">
        <v>11</v>
      </c>
      <c r="I868">
        <v>2</v>
      </c>
      <c r="J868" t="s">
        <v>11</v>
      </c>
      <c r="K868" t="s">
        <v>13</v>
      </c>
      <c r="L868" t="s">
        <v>20</v>
      </c>
      <c r="M868" s="1">
        <v>24470</v>
      </c>
      <c r="N868">
        <v>56</v>
      </c>
      <c r="O868">
        <v>12363.55</v>
      </c>
      <c r="P868" t="s">
        <v>2363</v>
      </c>
      <c r="Q868" t="s">
        <v>2363</v>
      </c>
      <c r="R868" t="s">
        <v>2386</v>
      </c>
    </row>
    <row r="869" spans="1:18" x14ac:dyDescent="0.3">
      <c r="A869" t="s">
        <v>887</v>
      </c>
      <c r="B869" t="s">
        <v>6800</v>
      </c>
      <c r="C869" t="s">
        <v>8296</v>
      </c>
      <c r="D869">
        <v>37.1</v>
      </c>
      <c r="E869">
        <v>11.21</v>
      </c>
      <c r="F869" t="s">
        <v>12</v>
      </c>
      <c r="G869" t="s">
        <v>11</v>
      </c>
      <c r="H869" t="s">
        <v>25</v>
      </c>
      <c r="I869">
        <v>1</v>
      </c>
      <c r="J869" t="s">
        <v>11</v>
      </c>
      <c r="K869" t="s">
        <v>13</v>
      </c>
      <c r="L869" t="s">
        <v>14</v>
      </c>
      <c r="M869" s="1">
        <v>23276</v>
      </c>
      <c r="N869">
        <v>59</v>
      </c>
      <c r="O869">
        <v>12347.17</v>
      </c>
      <c r="P869" t="s">
        <v>2363</v>
      </c>
      <c r="Q869" t="s">
        <v>2363</v>
      </c>
      <c r="R869" t="s">
        <v>2386</v>
      </c>
    </row>
    <row r="870" spans="1:18" x14ac:dyDescent="0.3">
      <c r="A870" t="s">
        <v>888</v>
      </c>
      <c r="B870" t="s">
        <v>6800</v>
      </c>
      <c r="C870" t="s">
        <v>8297</v>
      </c>
      <c r="D870">
        <v>27.5</v>
      </c>
      <c r="E870">
        <v>10.62</v>
      </c>
      <c r="F870" t="s">
        <v>12</v>
      </c>
      <c r="G870" t="s">
        <v>11</v>
      </c>
      <c r="H870" t="s">
        <v>25</v>
      </c>
      <c r="I870">
        <v>1</v>
      </c>
      <c r="J870" t="s">
        <v>11</v>
      </c>
      <c r="K870" t="s">
        <v>167</v>
      </c>
      <c r="L870" t="s">
        <v>14</v>
      </c>
      <c r="M870" s="1">
        <v>23225</v>
      </c>
      <c r="N870">
        <v>59</v>
      </c>
      <c r="O870">
        <v>12333.83</v>
      </c>
      <c r="P870" t="s">
        <v>2363</v>
      </c>
      <c r="Q870" t="s">
        <v>2362</v>
      </c>
      <c r="R870" t="s">
        <v>2386</v>
      </c>
    </row>
    <row r="871" spans="1:18" x14ac:dyDescent="0.3">
      <c r="A871" t="s">
        <v>889</v>
      </c>
      <c r="B871" t="s">
        <v>6800</v>
      </c>
      <c r="C871" t="s">
        <v>8298</v>
      </c>
      <c r="D871">
        <v>24.7</v>
      </c>
      <c r="E871">
        <v>10.7</v>
      </c>
      <c r="F871" t="s">
        <v>12</v>
      </c>
      <c r="G871" t="s">
        <v>11</v>
      </c>
      <c r="H871" t="s">
        <v>25</v>
      </c>
      <c r="I871">
        <v>1</v>
      </c>
      <c r="J871" t="s">
        <v>11</v>
      </c>
      <c r="K871" t="s">
        <v>241</v>
      </c>
      <c r="L871" t="s">
        <v>14</v>
      </c>
      <c r="M871" s="1">
        <v>23252</v>
      </c>
      <c r="N871">
        <v>59</v>
      </c>
      <c r="O871">
        <v>12323.94</v>
      </c>
      <c r="P871" t="s">
        <v>2363</v>
      </c>
      <c r="Q871" t="s">
        <v>2363</v>
      </c>
      <c r="R871" t="s">
        <v>2678</v>
      </c>
    </row>
    <row r="872" spans="1:18" x14ac:dyDescent="0.3">
      <c r="A872" t="s">
        <v>890</v>
      </c>
      <c r="B872" t="s">
        <v>7674</v>
      </c>
      <c r="C872" t="s">
        <v>8300</v>
      </c>
      <c r="D872">
        <v>26.78</v>
      </c>
      <c r="E872">
        <v>10.02</v>
      </c>
      <c r="F872" t="s">
        <v>12</v>
      </c>
      <c r="G872" t="s">
        <v>11</v>
      </c>
      <c r="H872" t="s">
        <v>25</v>
      </c>
      <c r="I872">
        <v>1</v>
      </c>
      <c r="J872" t="s">
        <v>11</v>
      </c>
      <c r="K872" t="s">
        <v>167</v>
      </c>
      <c r="L872" t="s">
        <v>14</v>
      </c>
      <c r="M872" s="1">
        <v>23312</v>
      </c>
      <c r="N872">
        <v>59</v>
      </c>
      <c r="O872">
        <v>12299.59</v>
      </c>
      <c r="P872" t="s">
        <v>2363</v>
      </c>
      <c r="Q872" t="s">
        <v>2366</v>
      </c>
      <c r="R872" t="s">
        <v>2538</v>
      </c>
    </row>
    <row r="873" spans="1:18" x14ac:dyDescent="0.3">
      <c r="A873" t="s">
        <v>891</v>
      </c>
      <c r="B873" t="s">
        <v>6797</v>
      </c>
      <c r="C873" t="s">
        <v>8302</v>
      </c>
      <c r="D873">
        <v>45.8</v>
      </c>
      <c r="E873">
        <v>4.8499999999999996</v>
      </c>
      <c r="F873" t="s">
        <v>11</v>
      </c>
      <c r="G873" t="s">
        <v>11</v>
      </c>
      <c r="H873" t="s">
        <v>11</v>
      </c>
      <c r="I873">
        <v>0</v>
      </c>
      <c r="J873" t="s">
        <v>11</v>
      </c>
      <c r="K873" t="s">
        <v>13</v>
      </c>
      <c r="L873" t="s">
        <v>20</v>
      </c>
      <c r="M873" s="1">
        <v>33175</v>
      </c>
      <c r="N873">
        <v>32</v>
      </c>
      <c r="O873">
        <v>12282.38</v>
      </c>
      <c r="P873" t="s">
        <v>2363</v>
      </c>
      <c r="Q873" t="s">
        <v>2366</v>
      </c>
      <c r="R873" t="s">
        <v>2386</v>
      </c>
    </row>
    <row r="874" spans="1:18" x14ac:dyDescent="0.3">
      <c r="A874" t="s">
        <v>892</v>
      </c>
      <c r="B874" t="s">
        <v>7674</v>
      </c>
      <c r="C874" t="s">
        <v>8304</v>
      </c>
      <c r="D874">
        <v>29</v>
      </c>
      <c r="E874">
        <v>4.3899999999999997</v>
      </c>
      <c r="F874" t="s">
        <v>12</v>
      </c>
      <c r="G874" t="s">
        <v>11</v>
      </c>
      <c r="H874" t="s">
        <v>11</v>
      </c>
      <c r="I874">
        <v>2</v>
      </c>
      <c r="J874" t="s">
        <v>11</v>
      </c>
      <c r="K874" t="s">
        <v>167</v>
      </c>
      <c r="L874" t="s">
        <v>20</v>
      </c>
      <c r="M874" s="1">
        <v>24427</v>
      </c>
      <c r="N874">
        <v>56</v>
      </c>
      <c r="O874">
        <v>12282.03</v>
      </c>
      <c r="P874" t="s">
        <v>2363</v>
      </c>
      <c r="Q874" t="s">
        <v>2366</v>
      </c>
      <c r="R874" t="s">
        <v>2538</v>
      </c>
    </row>
    <row r="875" spans="1:18" x14ac:dyDescent="0.3">
      <c r="A875" t="s">
        <v>893</v>
      </c>
      <c r="B875" t="s">
        <v>6797</v>
      </c>
      <c r="C875" t="s">
        <v>8305</v>
      </c>
      <c r="D875">
        <v>33.534999999999997</v>
      </c>
      <c r="E875">
        <v>8.24</v>
      </c>
      <c r="F875" t="s">
        <v>12</v>
      </c>
      <c r="G875" t="s">
        <v>11</v>
      </c>
      <c r="H875" t="s">
        <v>11</v>
      </c>
      <c r="I875">
        <v>0</v>
      </c>
      <c r="J875" t="s">
        <v>11</v>
      </c>
      <c r="K875" t="s">
        <v>13</v>
      </c>
      <c r="L875" t="s">
        <v>14</v>
      </c>
      <c r="M875" s="1">
        <v>24712</v>
      </c>
      <c r="N875">
        <v>55</v>
      </c>
      <c r="O875">
        <v>12269.69</v>
      </c>
      <c r="P875" t="s">
        <v>2363</v>
      </c>
      <c r="Q875" t="s">
        <v>2362</v>
      </c>
      <c r="R875" t="s">
        <v>2371</v>
      </c>
    </row>
    <row r="876" spans="1:18" x14ac:dyDescent="0.3">
      <c r="A876" t="s">
        <v>894</v>
      </c>
      <c r="B876" t="s">
        <v>6797</v>
      </c>
      <c r="C876" t="s">
        <v>8307</v>
      </c>
      <c r="D876">
        <v>32.774999999999999</v>
      </c>
      <c r="E876">
        <v>9.77</v>
      </c>
      <c r="F876" t="s">
        <v>12</v>
      </c>
      <c r="G876" t="s">
        <v>11</v>
      </c>
      <c r="H876" t="s">
        <v>11</v>
      </c>
      <c r="I876">
        <v>0</v>
      </c>
      <c r="J876" t="s">
        <v>11</v>
      </c>
      <c r="K876" t="s">
        <v>13</v>
      </c>
      <c r="L876" t="s">
        <v>14</v>
      </c>
      <c r="M876" s="1">
        <v>24836</v>
      </c>
      <c r="N876">
        <v>55</v>
      </c>
      <c r="O876">
        <v>12268.63</v>
      </c>
      <c r="P876" t="s">
        <v>2363</v>
      </c>
      <c r="Q876" t="s">
        <v>2366</v>
      </c>
      <c r="R876" t="s">
        <v>2371</v>
      </c>
    </row>
    <row r="877" spans="1:18" x14ac:dyDescent="0.3">
      <c r="A877" t="s">
        <v>895</v>
      </c>
      <c r="B877" t="s">
        <v>6797</v>
      </c>
      <c r="C877" t="s">
        <v>8309</v>
      </c>
      <c r="D877">
        <v>37.51</v>
      </c>
      <c r="E877">
        <v>5.5</v>
      </c>
      <c r="F877" t="s">
        <v>12</v>
      </c>
      <c r="G877" t="s">
        <v>11</v>
      </c>
      <c r="H877" t="s">
        <v>11</v>
      </c>
      <c r="I877">
        <v>2</v>
      </c>
      <c r="J877" t="s">
        <v>11</v>
      </c>
      <c r="K877" t="s">
        <v>13</v>
      </c>
      <c r="L877" t="s">
        <v>20</v>
      </c>
      <c r="M877" s="1">
        <v>24447</v>
      </c>
      <c r="N877">
        <v>56</v>
      </c>
      <c r="O877">
        <v>12265.51</v>
      </c>
      <c r="P877" t="s">
        <v>2363</v>
      </c>
      <c r="Q877" t="s">
        <v>2363</v>
      </c>
      <c r="R877" t="s">
        <v>2364</v>
      </c>
    </row>
    <row r="878" spans="1:18" x14ac:dyDescent="0.3">
      <c r="A878" t="s">
        <v>896</v>
      </c>
      <c r="B878" t="s">
        <v>7674</v>
      </c>
      <c r="C878" t="s">
        <v>8311</v>
      </c>
      <c r="D878">
        <v>39.86</v>
      </c>
      <c r="E878">
        <v>11.84</v>
      </c>
      <c r="F878" t="s">
        <v>12</v>
      </c>
      <c r="G878" t="s">
        <v>11</v>
      </c>
      <c r="H878" t="s">
        <v>11</v>
      </c>
      <c r="I878">
        <v>1</v>
      </c>
      <c r="J878" t="s">
        <v>11</v>
      </c>
      <c r="K878" t="s">
        <v>13</v>
      </c>
      <c r="L878" t="s">
        <v>14</v>
      </c>
      <c r="M878" s="1">
        <v>31637</v>
      </c>
      <c r="N878">
        <v>36</v>
      </c>
      <c r="O878">
        <v>12255.04</v>
      </c>
      <c r="P878" t="s">
        <v>2363</v>
      </c>
      <c r="Q878" t="s">
        <v>2362</v>
      </c>
      <c r="R878" t="s">
        <v>2849</v>
      </c>
    </row>
    <row r="879" spans="1:18" x14ac:dyDescent="0.3">
      <c r="A879" t="s">
        <v>897</v>
      </c>
      <c r="B879" t="s">
        <v>7674</v>
      </c>
      <c r="C879" t="s">
        <v>8312</v>
      </c>
      <c r="D879">
        <v>42.13</v>
      </c>
      <c r="E879">
        <v>4.66</v>
      </c>
      <c r="F879" t="s">
        <v>11</v>
      </c>
      <c r="G879" t="s">
        <v>11</v>
      </c>
      <c r="H879" t="s">
        <v>11</v>
      </c>
      <c r="I879">
        <v>0</v>
      </c>
      <c r="J879" t="s">
        <v>11</v>
      </c>
      <c r="K879" t="s">
        <v>13</v>
      </c>
      <c r="L879" t="s">
        <v>20</v>
      </c>
      <c r="M879" s="1">
        <v>32835</v>
      </c>
      <c r="N879">
        <v>33</v>
      </c>
      <c r="O879">
        <v>12254.44</v>
      </c>
      <c r="P879" t="s">
        <v>2363</v>
      </c>
      <c r="Q879" t="s">
        <v>2363</v>
      </c>
      <c r="R879" t="s">
        <v>2849</v>
      </c>
    </row>
    <row r="880" spans="1:18" x14ac:dyDescent="0.3">
      <c r="A880" t="s">
        <v>898</v>
      </c>
      <c r="B880" t="s">
        <v>6797</v>
      </c>
      <c r="C880" t="s">
        <v>8314</v>
      </c>
      <c r="D880">
        <v>35.99</v>
      </c>
      <c r="E880">
        <v>11.11</v>
      </c>
      <c r="F880" t="s">
        <v>11</v>
      </c>
      <c r="G880" t="s">
        <v>11</v>
      </c>
      <c r="H880" t="s">
        <v>11</v>
      </c>
      <c r="I880">
        <v>0</v>
      </c>
      <c r="J880" t="s">
        <v>11</v>
      </c>
      <c r="K880" t="s">
        <v>13</v>
      </c>
      <c r="L880" t="s">
        <v>14</v>
      </c>
      <c r="M880" s="1">
        <v>27203</v>
      </c>
      <c r="N880">
        <v>48</v>
      </c>
      <c r="O880">
        <v>12245.17</v>
      </c>
      <c r="P880" t="s">
        <v>2363</v>
      </c>
      <c r="Q880" t="s">
        <v>2366</v>
      </c>
      <c r="R880" t="s">
        <v>2371</v>
      </c>
    </row>
    <row r="881" spans="1:18" x14ac:dyDescent="0.3">
      <c r="A881" t="s">
        <v>899</v>
      </c>
      <c r="B881" t="s">
        <v>6797</v>
      </c>
      <c r="C881" t="s">
        <v>8316</v>
      </c>
      <c r="D881">
        <v>35.200000000000003</v>
      </c>
      <c r="E881">
        <v>7.72</v>
      </c>
      <c r="F881" t="s">
        <v>12</v>
      </c>
      <c r="G881" t="s">
        <v>11</v>
      </c>
      <c r="H881" t="s">
        <v>25</v>
      </c>
      <c r="I881">
        <v>1</v>
      </c>
      <c r="J881" t="s">
        <v>11</v>
      </c>
      <c r="K881" t="s">
        <v>13</v>
      </c>
      <c r="L881" t="s">
        <v>14</v>
      </c>
      <c r="M881" s="1">
        <v>23209</v>
      </c>
      <c r="N881">
        <v>59</v>
      </c>
      <c r="O881">
        <v>12244.53</v>
      </c>
      <c r="P881" t="s">
        <v>2363</v>
      </c>
      <c r="Q881" t="s">
        <v>2366</v>
      </c>
      <c r="R881" t="s">
        <v>2364</v>
      </c>
    </row>
    <row r="882" spans="1:18" x14ac:dyDescent="0.3">
      <c r="A882" t="s">
        <v>900</v>
      </c>
      <c r="B882" t="s">
        <v>6797</v>
      </c>
      <c r="C882" t="s">
        <v>8318</v>
      </c>
      <c r="D882">
        <v>29.91</v>
      </c>
      <c r="E882">
        <v>5.55</v>
      </c>
      <c r="F882" t="s">
        <v>12</v>
      </c>
      <c r="G882" t="s">
        <v>11</v>
      </c>
      <c r="H882" t="s">
        <v>11</v>
      </c>
      <c r="I882">
        <v>2</v>
      </c>
      <c r="J882" t="s">
        <v>11</v>
      </c>
      <c r="K882" t="s">
        <v>167</v>
      </c>
      <c r="L882" t="s">
        <v>20</v>
      </c>
      <c r="M882" s="1">
        <v>24317</v>
      </c>
      <c r="N882">
        <v>56</v>
      </c>
      <c r="O882">
        <v>12237.73</v>
      </c>
      <c r="P882" t="s">
        <v>2363</v>
      </c>
      <c r="Q882" t="s">
        <v>2363</v>
      </c>
      <c r="R882" t="s">
        <v>2371</v>
      </c>
    </row>
    <row r="883" spans="1:18" x14ac:dyDescent="0.3">
      <c r="A883" t="s">
        <v>901</v>
      </c>
      <c r="B883" t="s">
        <v>6797</v>
      </c>
      <c r="C883" t="s">
        <v>8320</v>
      </c>
      <c r="D883">
        <v>36.479999999999997</v>
      </c>
      <c r="E883">
        <v>5.05</v>
      </c>
      <c r="F883" t="s">
        <v>12</v>
      </c>
      <c r="G883" t="s">
        <v>11</v>
      </c>
      <c r="H883" t="s">
        <v>11</v>
      </c>
      <c r="I883">
        <v>1</v>
      </c>
      <c r="J883" t="s">
        <v>11</v>
      </c>
      <c r="K883" t="s">
        <v>13</v>
      </c>
      <c r="L883" t="s">
        <v>20</v>
      </c>
      <c r="M883" s="1">
        <v>23665</v>
      </c>
      <c r="N883">
        <v>58</v>
      </c>
      <c r="O883">
        <v>12235.84</v>
      </c>
      <c r="P883" t="s">
        <v>2363</v>
      </c>
      <c r="Q883" t="s">
        <v>2363</v>
      </c>
      <c r="R883" t="s">
        <v>2371</v>
      </c>
    </row>
    <row r="884" spans="1:18" x14ac:dyDescent="0.3">
      <c r="A884" t="s">
        <v>902</v>
      </c>
      <c r="B884" t="s">
        <v>6797</v>
      </c>
      <c r="C884" t="s">
        <v>8321</v>
      </c>
      <c r="D884">
        <v>27.5</v>
      </c>
      <c r="E884">
        <v>8.69</v>
      </c>
      <c r="F884" t="s">
        <v>12</v>
      </c>
      <c r="G884" t="s">
        <v>11</v>
      </c>
      <c r="H884" t="s">
        <v>25</v>
      </c>
      <c r="I884">
        <v>1</v>
      </c>
      <c r="J884" t="s">
        <v>11</v>
      </c>
      <c r="K884" t="s">
        <v>167</v>
      </c>
      <c r="L884" t="s">
        <v>14</v>
      </c>
      <c r="M884" s="1">
        <v>23211</v>
      </c>
      <c r="N884">
        <v>59</v>
      </c>
      <c r="O884">
        <v>12233.83</v>
      </c>
      <c r="P884" t="s">
        <v>2363</v>
      </c>
      <c r="Q884" t="s">
        <v>2366</v>
      </c>
      <c r="R884" t="s">
        <v>2386</v>
      </c>
    </row>
    <row r="885" spans="1:18" x14ac:dyDescent="0.3">
      <c r="A885" t="s">
        <v>903</v>
      </c>
      <c r="B885" t="s">
        <v>6797</v>
      </c>
      <c r="C885" t="s">
        <v>8323</v>
      </c>
      <c r="D885">
        <v>33.44</v>
      </c>
      <c r="E885">
        <v>5.9</v>
      </c>
      <c r="F885" t="s">
        <v>12</v>
      </c>
      <c r="G885" t="s">
        <v>11</v>
      </c>
      <c r="H885" t="s">
        <v>11</v>
      </c>
      <c r="I885">
        <v>1</v>
      </c>
      <c r="J885" t="s">
        <v>11</v>
      </c>
      <c r="K885" t="s">
        <v>13</v>
      </c>
      <c r="L885" t="s">
        <v>16</v>
      </c>
      <c r="M885" s="1">
        <v>23552</v>
      </c>
      <c r="N885">
        <v>58</v>
      </c>
      <c r="O885">
        <v>12231.61</v>
      </c>
      <c r="P885" t="s">
        <v>2363</v>
      </c>
      <c r="Q885" t="s">
        <v>2363</v>
      </c>
      <c r="R885" t="s">
        <v>2371</v>
      </c>
    </row>
    <row r="886" spans="1:18" x14ac:dyDescent="0.3">
      <c r="A886" t="s">
        <v>904</v>
      </c>
      <c r="B886" t="s">
        <v>6797</v>
      </c>
      <c r="C886" t="s">
        <v>8325</v>
      </c>
      <c r="D886">
        <v>28.215</v>
      </c>
      <c r="E886">
        <v>6.29</v>
      </c>
      <c r="F886" t="s">
        <v>12</v>
      </c>
      <c r="G886" t="s">
        <v>11</v>
      </c>
      <c r="H886" t="s">
        <v>11</v>
      </c>
      <c r="I886">
        <v>1</v>
      </c>
      <c r="J886" t="s">
        <v>11</v>
      </c>
      <c r="K886" t="s">
        <v>167</v>
      </c>
      <c r="L886" t="s">
        <v>16</v>
      </c>
      <c r="M886" s="1">
        <v>23560</v>
      </c>
      <c r="N886">
        <v>58</v>
      </c>
      <c r="O886">
        <v>12224.35</v>
      </c>
      <c r="P886" t="s">
        <v>2363</v>
      </c>
      <c r="Q886" t="s">
        <v>2366</v>
      </c>
      <c r="R886" t="s">
        <v>2371</v>
      </c>
    </row>
    <row r="887" spans="1:18" x14ac:dyDescent="0.3">
      <c r="A887" t="s">
        <v>905</v>
      </c>
      <c r="B887" t="s">
        <v>6797</v>
      </c>
      <c r="C887" t="s">
        <v>8327</v>
      </c>
      <c r="D887">
        <v>27.17</v>
      </c>
      <c r="E887">
        <v>5.84</v>
      </c>
      <c r="F887" t="s">
        <v>12</v>
      </c>
      <c r="G887" t="s">
        <v>11</v>
      </c>
      <c r="H887" t="s">
        <v>11</v>
      </c>
      <c r="I887">
        <v>1</v>
      </c>
      <c r="J887" t="s">
        <v>11</v>
      </c>
      <c r="K887" t="s">
        <v>167</v>
      </c>
      <c r="L887" t="s">
        <v>16</v>
      </c>
      <c r="M887" s="1">
        <v>23578</v>
      </c>
      <c r="N887">
        <v>58</v>
      </c>
      <c r="O887">
        <v>12222.9</v>
      </c>
      <c r="P887" t="s">
        <v>2363</v>
      </c>
      <c r="Q887" t="s">
        <v>2362</v>
      </c>
      <c r="R887" t="s">
        <v>2371</v>
      </c>
    </row>
    <row r="888" spans="1:18" x14ac:dyDescent="0.3">
      <c r="A888" t="s">
        <v>906</v>
      </c>
      <c r="B888" t="s">
        <v>6797</v>
      </c>
      <c r="C888" t="s">
        <v>8329</v>
      </c>
      <c r="D888">
        <v>35.380000000000003</v>
      </c>
      <c r="E888">
        <v>6.12</v>
      </c>
      <c r="F888" t="s">
        <v>11</v>
      </c>
      <c r="G888" t="s">
        <v>11</v>
      </c>
      <c r="H888" t="s">
        <v>11</v>
      </c>
      <c r="I888">
        <v>0</v>
      </c>
      <c r="J888" t="s">
        <v>11</v>
      </c>
      <c r="K888" t="s">
        <v>13</v>
      </c>
      <c r="L888" t="s">
        <v>16</v>
      </c>
      <c r="M888" s="1">
        <v>28351</v>
      </c>
      <c r="N888">
        <v>45</v>
      </c>
      <c r="O888">
        <v>12218.7</v>
      </c>
      <c r="P888" t="s">
        <v>2363</v>
      </c>
      <c r="Q888" t="s">
        <v>2366</v>
      </c>
      <c r="R888" t="s">
        <v>2371</v>
      </c>
    </row>
    <row r="889" spans="1:18" x14ac:dyDescent="0.3">
      <c r="A889" t="s">
        <v>907</v>
      </c>
      <c r="B889" t="s">
        <v>7674</v>
      </c>
      <c r="C889" t="s">
        <v>8331</v>
      </c>
      <c r="D889">
        <v>43.48</v>
      </c>
      <c r="E889">
        <v>6.24</v>
      </c>
      <c r="F889" t="s">
        <v>11</v>
      </c>
      <c r="G889" t="s">
        <v>11</v>
      </c>
      <c r="H889" t="s">
        <v>11</v>
      </c>
      <c r="I889">
        <v>0</v>
      </c>
      <c r="J889" t="s">
        <v>11</v>
      </c>
      <c r="K889" t="s">
        <v>13</v>
      </c>
      <c r="L889" t="s">
        <v>16</v>
      </c>
      <c r="M889" s="1">
        <v>33479</v>
      </c>
      <c r="N889">
        <v>31</v>
      </c>
      <c r="O889">
        <v>12198.64</v>
      </c>
      <c r="P889" t="s">
        <v>2363</v>
      </c>
      <c r="Q889" t="s">
        <v>2363</v>
      </c>
      <c r="R889" t="s">
        <v>2849</v>
      </c>
    </row>
    <row r="890" spans="1:18" x14ac:dyDescent="0.3">
      <c r="A890" t="s">
        <v>908</v>
      </c>
      <c r="B890" t="s">
        <v>6800</v>
      </c>
      <c r="C890" t="s">
        <v>8333</v>
      </c>
      <c r="D890">
        <v>41.73</v>
      </c>
      <c r="E890">
        <v>6.25</v>
      </c>
      <c r="F890" t="s">
        <v>11</v>
      </c>
      <c r="G890" t="s">
        <v>11</v>
      </c>
      <c r="H890" t="s">
        <v>11</v>
      </c>
      <c r="I890">
        <v>1</v>
      </c>
      <c r="J890" t="s">
        <v>11</v>
      </c>
      <c r="K890" t="s">
        <v>13</v>
      </c>
      <c r="L890" t="s">
        <v>16</v>
      </c>
      <c r="M890" s="1">
        <v>32055</v>
      </c>
      <c r="N890">
        <v>35</v>
      </c>
      <c r="O890">
        <v>12148.2</v>
      </c>
      <c r="P890" t="s">
        <v>2363</v>
      </c>
      <c r="Q890" t="s">
        <v>2363</v>
      </c>
      <c r="R890" t="s">
        <v>2371</v>
      </c>
    </row>
    <row r="891" spans="1:18" x14ac:dyDescent="0.3">
      <c r="A891" t="s">
        <v>909</v>
      </c>
      <c r="B891" t="s">
        <v>6800</v>
      </c>
      <c r="C891" t="s">
        <v>8335</v>
      </c>
      <c r="D891">
        <v>28.9</v>
      </c>
      <c r="E891">
        <v>11.96</v>
      </c>
      <c r="F891" t="s">
        <v>11</v>
      </c>
      <c r="G891" t="s">
        <v>11</v>
      </c>
      <c r="H891" t="s">
        <v>11</v>
      </c>
      <c r="I891">
        <v>0</v>
      </c>
      <c r="J891" t="s">
        <v>11</v>
      </c>
      <c r="K891" t="s">
        <v>167</v>
      </c>
      <c r="L891" t="s">
        <v>14</v>
      </c>
      <c r="M891" s="1">
        <v>22904</v>
      </c>
      <c r="N891">
        <v>60</v>
      </c>
      <c r="O891">
        <v>12146.97</v>
      </c>
      <c r="P891" t="s">
        <v>2363</v>
      </c>
      <c r="Q891" t="s">
        <v>2363</v>
      </c>
      <c r="R891" t="s">
        <v>2386</v>
      </c>
    </row>
    <row r="892" spans="1:18" x14ac:dyDescent="0.3">
      <c r="A892" t="s">
        <v>910</v>
      </c>
      <c r="B892" t="s">
        <v>6800</v>
      </c>
      <c r="C892" t="s">
        <v>8336</v>
      </c>
      <c r="D892">
        <v>25.74</v>
      </c>
      <c r="E892">
        <v>7.69</v>
      </c>
      <c r="F892" t="s">
        <v>11</v>
      </c>
      <c r="G892" t="s">
        <v>11</v>
      </c>
      <c r="H892" t="s">
        <v>11</v>
      </c>
      <c r="I892">
        <v>0</v>
      </c>
      <c r="J892" t="s">
        <v>11</v>
      </c>
      <c r="K892" t="s">
        <v>167</v>
      </c>
      <c r="L892" t="s">
        <v>14</v>
      </c>
      <c r="M892" s="1">
        <v>22954</v>
      </c>
      <c r="N892">
        <v>60</v>
      </c>
      <c r="O892">
        <v>12142.58</v>
      </c>
      <c r="P892" t="s">
        <v>2363</v>
      </c>
      <c r="Q892" t="s">
        <v>2362</v>
      </c>
      <c r="R892" t="s">
        <v>2364</v>
      </c>
    </row>
    <row r="893" spans="1:18" x14ac:dyDescent="0.3">
      <c r="A893" t="s">
        <v>911</v>
      </c>
      <c r="B893" t="s">
        <v>6800</v>
      </c>
      <c r="C893" t="s">
        <v>8338</v>
      </c>
      <c r="D893">
        <v>36.06</v>
      </c>
      <c r="E893">
        <v>8.83</v>
      </c>
      <c r="F893" t="s">
        <v>11</v>
      </c>
      <c r="G893" t="s">
        <v>11</v>
      </c>
      <c r="H893" t="s">
        <v>11</v>
      </c>
      <c r="I893">
        <v>0</v>
      </c>
      <c r="J893" t="s">
        <v>11</v>
      </c>
      <c r="K893" t="s">
        <v>13</v>
      </c>
      <c r="L893" t="s">
        <v>14</v>
      </c>
      <c r="M893" s="1">
        <v>27288</v>
      </c>
      <c r="N893">
        <v>48</v>
      </c>
      <c r="O893">
        <v>12137.6</v>
      </c>
      <c r="P893" t="s">
        <v>2363</v>
      </c>
      <c r="Q893" t="s">
        <v>2363</v>
      </c>
      <c r="R893" t="s">
        <v>2371</v>
      </c>
    </row>
    <row r="894" spans="1:18" x14ac:dyDescent="0.3">
      <c r="A894" t="s">
        <v>912</v>
      </c>
      <c r="B894" t="s">
        <v>7674</v>
      </c>
      <c r="C894" t="s">
        <v>8340</v>
      </c>
      <c r="D894">
        <v>43.28</v>
      </c>
      <c r="E894">
        <v>4.41</v>
      </c>
      <c r="F894" t="s">
        <v>11</v>
      </c>
      <c r="G894" t="s">
        <v>11</v>
      </c>
      <c r="H894" t="s">
        <v>11</v>
      </c>
      <c r="I894">
        <v>0</v>
      </c>
      <c r="J894" t="s">
        <v>11</v>
      </c>
      <c r="K894" t="s">
        <v>13</v>
      </c>
      <c r="L894" t="s">
        <v>20</v>
      </c>
      <c r="M894" s="1">
        <v>33548</v>
      </c>
      <c r="N894">
        <v>31</v>
      </c>
      <c r="O894">
        <v>12130.8</v>
      </c>
      <c r="P894" t="s">
        <v>2363</v>
      </c>
      <c r="Q894" t="s">
        <v>2363</v>
      </c>
      <c r="R894" t="s">
        <v>2849</v>
      </c>
    </row>
    <row r="895" spans="1:18" x14ac:dyDescent="0.3">
      <c r="A895" t="s">
        <v>913</v>
      </c>
      <c r="B895" t="s">
        <v>6800</v>
      </c>
      <c r="C895" t="s">
        <v>8342</v>
      </c>
      <c r="D895">
        <v>28.785</v>
      </c>
      <c r="E895">
        <v>9.1</v>
      </c>
      <c r="F895" t="s">
        <v>12</v>
      </c>
      <c r="G895" t="s">
        <v>11</v>
      </c>
      <c r="H895" t="s">
        <v>25</v>
      </c>
      <c r="I895">
        <v>1</v>
      </c>
      <c r="J895" t="s">
        <v>11</v>
      </c>
      <c r="K895" t="s">
        <v>167</v>
      </c>
      <c r="L895" t="s">
        <v>14</v>
      </c>
      <c r="M895" s="1">
        <v>23166</v>
      </c>
      <c r="N895">
        <v>60</v>
      </c>
      <c r="O895">
        <v>12129.61</v>
      </c>
      <c r="P895" t="s">
        <v>2363</v>
      </c>
      <c r="Q895" t="s">
        <v>2366</v>
      </c>
      <c r="R895" t="s">
        <v>2371</v>
      </c>
    </row>
    <row r="896" spans="1:18" x14ac:dyDescent="0.3">
      <c r="A896" t="s">
        <v>914</v>
      </c>
      <c r="B896" t="s">
        <v>6800</v>
      </c>
      <c r="C896" t="s">
        <v>8343</v>
      </c>
      <c r="D896">
        <v>25.46</v>
      </c>
      <c r="E896">
        <v>11.52</v>
      </c>
      <c r="F896" t="s">
        <v>12</v>
      </c>
      <c r="G896" t="s">
        <v>11</v>
      </c>
      <c r="H896" t="s">
        <v>25</v>
      </c>
      <c r="I896">
        <v>1</v>
      </c>
      <c r="J896" t="s">
        <v>11</v>
      </c>
      <c r="K896" t="s">
        <v>167</v>
      </c>
      <c r="L896" t="s">
        <v>14</v>
      </c>
      <c r="M896" s="1">
        <v>23212</v>
      </c>
      <c r="N896">
        <v>59</v>
      </c>
      <c r="O896">
        <v>12124.99</v>
      </c>
      <c r="P896" t="s">
        <v>2363</v>
      </c>
      <c r="Q896" t="s">
        <v>2366</v>
      </c>
      <c r="R896" t="s">
        <v>2371</v>
      </c>
    </row>
    <row r="897" spans="1:18" x14ac:dyDescent="0.3">
      <c r="A897" t="s">
        <v>915</v>
      </c>
      <c r="B897" t="s">
        <v>6797</v>
      </c>
      <c r="C897" t="s">
        <v>8345</v>
      </c>
      <c r="D897">
        <v>30.8</v>
      </c>
      <c r="E897">
        <v>10.95</v>
      </c>
      <c r="F897" t="s">
        <v>11</v>
      </c>
      <c r="G897" t="s">
        <v>11</v>
      </c>
      <c r="H897" t="s">
        <v>11</v>
      </c>
      <c r="I897">
        <v>0</v>
      </c>
      <c r="J897" t="s">
        <v>11</v>
      </c>
      <c r="K897" t="s">
        <v>13</v>
      </c>
      <c r="L897" t="s">
        <v>14</v>
      </c>
      <c r="M897" s="1">
        <v>25136</v>
      </c>
      <c r="N897">
        <v>54</v>
      </c>
      <c r="O897">
        <v>12105.32</v>
      </c>
      <c r="P897" t="s">
        <v>2363</v>
      </c>
      <c r="Q897" t="s">
        <v>2363</v>
      </c>
      <c r="R897" t="s">
        <v>2386</v>
      </c>
    </row>
    <row r="898" spans="1:18" x14ac:dyDescent="0.3">
      <c r="A898" t="s">
        <v>916</v>
      </c>
      <c r="B898" t="s">
        <v>6797</v>
      </c>
      <c r="C898" t="s">
        <v>7733</v>
      </c>
      <c r="D898">
        <v>28.88</v>
      </c>
      <c r="E898">
        <v>11.5</v>
      </c>
      <c r="F898" t="s">
        <v>11</v>
      </c>
      <c r="G898" t="s">
        <v>11</v>
      </c>
      <c r="H898" t="s">
        <v>11</v>
      </c>
      <c r="I898">
        <v>0</v>
      </c>
      <c r="J898" t="s">
        <v>11</v>
      </c>
      <c r="K898" t="s">
        <v>167</v>
      </c>
      <c r="L898" t="s">
        <v>14</v>
      </c>
      <c r="M898" s="1">
        <v>25181</v>
      </c>
      <c r="N898">
        <v>54</v>
      </c>
      <c r="O898">
        <v>12096.65</v>
      </c>
      <c r="P898" t="s">
        <v>2363</v>
      </c>
      <c r="Q898" t="s">
        <v>2366</v>
      </c>
      <c r="R898" t="s">
        <v>2581</v>
      </c>
    </row>
    <row r="899" spans="1:18" x14ac:dyDescent="0.3">
      <c r="A899" t="s">
        <v>917</v>
      </c>
      <c r="B899" t="s">
        <v>6797</v>
      </c>
      <c r="C899" t="s">
        <v>8348</v>
      </c>
      <c r="D899">
        <v>23</v>
      </c>
      <c r="E899">
        <v>9.8800000000000008</v>
      </c>
      <c r="F899" t="s">
        <v>11</v>
      </c>
      <c r="G899" t="s">
        <v>11</v>
      </c>
      <c r="H899" t="s">
        <v>11</v>
      </c>
      <c r="I899">
        <v>0</v>
      </c>
      <c r="J899" t="s">
        <v>11</v>
      </c>
      <c r="K899" t="s">
        <v>241</v>
      </c>
      <c r="L899" t="s">
        <v>14</v>
      </c>
      <c r="M899" s="1">
        <v>25010</v>
      </c>
      <c r="N899">
        <v>54</v>
      </c>
      <c r="O899">
        <v>12094.48</v>
      </c>
      <c r="P899" t="s">
        <v>2363</v>
      </c>
      <c r="Q899" t="s">
        <v>2363</v>
      </c>
      <c r="R899" t="s">
        <v>2386</v>
      </c>
    </row>
    <row r="900" spans="1:18" x14ac:dyDescent="0.3">
      <c r="A900" t="s">
        <v>918</v>
      </c>
      <c r="B900" t="s">
        <v>6800</v>
      </c>
      <c r="C900" t="s">
        <v>7180</v>
      </c>
      <c r="D900">
        <v>38.25</v>
      </c>
      <c r="E900">
        <v>6.2</v>
      </c>
      <c r="F900" t="s">
        <v>11</v>
      </c>
      <c r="G900" t="s">
        <v>11</v>
      </c>
      <c r="H900" t="s">
        <v>11</v>
      </c>
      <c r="I900">
        <v>1</v>
      </c>
      <c r="J900" t="s">
        <v>11</v>
      </c>
      <c r="K900" t="s">
        <v>13</v>
      </c>
      <c r="L900" t="s">
        <v>16</v>
      </c>
      <c r="M900" s="1">
        <v>30927</v>
      </c>
      <c r="N900">
        <v>38</v>
      </c>
      <c r="O900">
        <v>12091.34</v>
      </c>
      <c r="P900" t="s">
        <v>2363</v>
      </c>
      <c r="Q900" t="s">
        <v>2362</v>
      </c>
      <c r="R900" t="s">
        <v>2942</v>
      </c>
    </row>
    <row r="901" spans="1:18" x14ac:dyDescent="0.3">
      <c r="A901" t="s">
        <v>919</v>
      </c>
      <c r="B901" t="s">
        <v>7674</v>
      </c>
      <c r="C901" t="s">
        <v>7210</v>
      </c>
      <c r="D901">
        <v>39.25</v>
      </c>
      <c r="E901">
        <v>8.41</v>
      </c>
      <c r="F901" t="s">
        <v>12</v>
      </c>
      <c r="G901" t="s">
        <v>11</v>
      </c>
      <c r="H901" t="s">
        <v>11</v>
      </c>
      <c r="I901">
        <v>1</v>
      </c>
      <c r="J901" t="s">
        <v>11</v>
      </c>
      <c r="K901" t="s">
        <v>13</v>
      </c>
      <c r="L901" t="s">
        <v>14</v>
      </c>
      <c r="M901" s="1">
        <v>31662</v>
      </c>
      <c r="N901">
        <v>36</v>
      </c>
      <c r="O901">
        <v>12048.13</v>
      </c>
      <c r="P901" t="s">
        <v>2363</v>
      </c>
      <c r="Q901" t="s">
        <v>2362</v>
      </c>
      <c r="R901" t="s">
        <v>2849</v>
      </c>
    </row>
    <row r="902" spans="1:18" x14ac:dyDescent="0.3">
      <c r="A902" t="s">
        <v>920</v>
      </c>
      <c r="B902" t="s">
        <v>6797</v>
      </c>
      <c r="C902" t="s">
        <v>8351</v>
      </c>
      <c r="D902">
        <v>26.6</v>
      </c>
      <c r="E902">
        <v>5.07</v>
      </c>
      <c r="F902" t="s">
        <v>12</v>
      </c>
      <c r="G902" t="s">
        <v>11</v>
      </c>
      <c r="H902" t="s">
        <v>11</v>
      </c>
      <c r="I902">
        <v>2</v>
      </c>
      <c r="J902" t="s">
        <v>11</v>
      </c>
      <c r="K902" t="s">
        <v>167</v>
      </c>
      <c r="L902" t="s">
        <v>20</v>
      </c>
      <c r="M902" s="1">
        <v>24435</v>
      </c>
      <c r="N902">
        <v>56</v>
      </c>
      <c r="O902">
        <v>12044.34</v>
      </c>
      <c r="P902" t="s">
        <v>2363</v>
      </c>
      <c r="Q902" t="s">
        <v>2366</v>
      </c>
      <c r="R902" t="s">
        <v>2371</v>
      </c>
    </row>
    <row r="903" spans="1:18" x14ac:dyDescent="0.3">
      <c r="A903" t="s">
        <v>921</v>
      </c>
      <c r="B903" t="s">
        <v>6800</v>
      </c>
      <c r="C903" t="s">
        <v>8353</v>
      </c>
      <c r="D903">
        <v>35.700000000000003</v>
      </c>
      <c r="E903">
        <v>4.0599999999999996</v>
      </c>
      <c r="F903" t="s">
        <v>11</v>
      </c>
      <c r="G903" t="s">
        <v>11</v>
      </c>
      <c r="H903" t="s">
        <v>25</v>
      </c>
      <c r="I903">
        <v>1</v>
      </c>
      <c r="J903" t="s">
        <v>11</v>
      </c>
      <c r="K903" t="s">
        <v>13</v>
      </c>
      <c r="L903" t="s">
        <v>20</v>
      </c>
      <c r="M903" s="1">
        <v>29144</v>
      </c>
      <c r="N903">
        <v>43</v>
      </c>
      <c r="O903">
        <v>12035.18</v>
      </c>
      <c r="P903" t="s">
        <v>2363</v>
      </c>
      <c r="Q903" t="s">
        <v>2363</v>
      </c>
      <c r="R903" t="s">
        <v>2624</v>
      </c>
    </row>
    <row r="904" spans="1:18" x14ac:dyDescent="0.3">
      <c r="A904" t="s">
        <v>922</v>
      </c>
      <c r="B904" t="s">
        <v>6797</v>
      </c>
      <c r="C904" t="s">
        <v>8354</v>
      </c>
      <c r="D904">
        <v>20.100000000000001</v>
      </c>
      <c r="E904">
        <v>10.52</v>
      </c>
      <c r="F904" t="s">
        <v>11</v>
      </c>
      <c r="G904" t="s">
        <v>11</v>
      </c>
      <c r="H904" t="s">
        <v>11</v>
      </c>
      <c r="I904">
        <v>0</v>
      </c>
      <c r="J904" t="s">
        <v>11</v>
      </c>
      <c r="K904" t="s">
        <v>241</v>
      </c>
      <c r="L904" t="s">
        <v>14</v>
      </c>
      <c r="M904" s="1">
        <v>24044</v>
      </c>
      <c r="N904">
        <v>57</v>
      </c>
      <c r="O904">
        <v>12032.33</v>
      </c>
      <c r="P904" t="s">
        <v>2363</v>
      </c>
      <c r="Q904" t="s">
        <v>2366</v>
      </c>
      <c r="R904" t="s">
        <v>2386</v>
      </c>
    </row>
    <row r="905" spans="1:18" x14ac:dyDescent="0.3">
      <c r="A905" t="s">
        <v>923</v>
      </c>
      <c r="B905" t="s">
        <v>6797</v>
      </c>
      <c r="C905" t="s">
        <v>8356</v>
      </c>
      <c r="D905">
        <v>22.23</v>
      </c>
      <c r="E905">
        <v>9.65</v>
      </c>
      <c r="F905" t="s">
        <v>11</v>
      </c>
      <c r="G905" t="s">
        <v>11</v>
      </c>
      <c r="H905" t="s">
        <v>11</v>
      </c>
      <c r="I905">
        <v>0</v>
      </c>
      <c r="J905" t="s">
        <v>11</v>
      </c>
      <c r="K905" t="s">
        <v>241</v>
      </c>
      <c r="L905" t="s">
        <v>14</v>
      </c>
      <c r="M905" s="1">
        <v>23902</v>
      </c>
      <c r="N905">
        <v>57</v>
      </c>
      <c r="O905">
        <v>12029.29</v>
      </c>
      <c r="P905" t="s">
        <v>2363</v>
      </c>
      <c r="Q905" t="s">
        <v>2362</v>
      </c>
      <c r="R905" t="s">
        <v>2581</v>
      </c>
    </row>
    <row r="906" spans="1:18" x14ac:dyDescent="0.3">
      <c r="A906" t="s">
        <v>924</v>
      </c>
      <c r="B906" t="s">
        <v>6800</v>
      </c>
      <c r="C906" t="s">
        <v>8358</v>
      </c>
      <c r="D906">
        <v>36.47</v>
      </c>
      <c r="E906">
        <v>6.21</v>
      </c>
      <c r="F906" t="s">
        <v>11</v>
      </c>
      <c r="G906" t="s">
        <v>11</v>
      </c>
      <c r="H906" t="s">
        <v>11</v>
      </c>
      <c r="I906">
        <v>0</v>
      </c>
      <c r="J906" t="s">
        <v>11</v>
      </c>
      <c r="K906" t="s">
        <v>13</v>
      </c>
      <c r="L906" t="s">
        <v>16</v>
      </c>
      <c r="M906" s="1">
        <v>30241</v>
      </c>
      <c r="N906">
        <v>40</v>
      </c>
      <c r="O906">
        <v>12001.29</v>
      </c>
      <c r="P906" t="s">
        <v>2363</v>
      </c>
      <c r="Q906" t="s">
        <v>2363</v>
      </c>
      <c r="R906" t="s">
        <v>2624</v>
      </c>
    </row>
    <row r="907" spans="1:18" x14ac:dyDescent="0.3">
      <c r="A907" t="s">
        <v>925</v>
      </c>
      <c r="B907" t="s">
        <v>6797</v>
      </c>
      <c r="C907" t="s">
        <v>8360</v>
      </c>
      <c r="D907">
        <v>49.64</v>
      </c>
      <c r="E907">
        <v>4.76</v>
      </c>
      <c r="F907" t="s">
        <v>11</v>
      </c>
      <c r="G907" t="s">
        <v>11</v>
      </c>
      <c r="H907" t="s">
        <v>25</v>
      </c>
      <c r="I907">
        <v>1</v>
      </c>
      <c r="J907" t="s">
        <v>11</v>
      </c>
      <c r="K907" t="s">
        <v>13</v>
      </c>
      <c r="L907" t="s">
        <v>20</v>
      </c>
      <c r="M907" s="1">
        <v>34315</v>
      </c>
      <c r="N907">
        <v>29</v>
      </c>
      <c r="O907">
        <v>11994.89</v>
      </c>
      <c r="P907" t="s">
        <v>2363</v>
      </c>
      <c r="Q907" t="s">
        <v>2362</v>
      </c>
      <c r="R907" t="s">
        <v>2371</v>
      </c>
    </row>
    <row r="908" spans="1:18" x14ac:dyDescent="0.3">
      <c r="A908" t="s">
        <v>926</v>
      </c>
      <c r="B908" t="s">
        <v>7674</v>
      </c>
      <c r="C908" t="s">
        <v>8361</v>
      </c>
      <c r="D908">
        <v>36.799999999999997</v>
      </c>
      <c r="E908">
        <v>5.73</v>
      </c>
      <c r="F908" t="s">
        <v>12</v>
      </c>
      <c r="G908" t="s">
        <v>11</v>
      </c>
      <c r="H908" t="s">
        <v>25</v>
      </c>
      <c r="I908">
        <v>1</v>
      </c>
      <c r="J908" t="s">
        <v>11</v>
      </c>
      <c r="K908" t="s">
        <v>13</v>
      </c>
      <c r="L908" t="s">
        <v>16</v>
      </c>
      <c r="M908" s="1">
        <v>30501</v>
      </c>
      <c r="N908">
        <v>39</v>
      </c>
      <c r="O908">
        <v>11987.68</v>
      </c>
      <c r="P908" t="s">
        <v>2363</v>
      </c>
      <c r="Q908" t="s">
        <v>2362</v>
      </c>
      <c r="R908" t="s">
        <v>2849</v>
      </c>
    </row>
    <row r="909" spans="1:18" x14ac:dyDescent="0.3">
      <c r="A909" t="s">
        <v>927</v>
      </c>
      <c r="B909" t="s">
        <v>6800</v>
      </c>
      <c r="C909" t="s">
        <v>8363</v>
      </c>
      <c r="D909">
        <v>33.880000000000003</v>
      </c>
      <c r="E909">
        <v>10.78</v>
      </c>
      <c r="F909" t="s">
        <v>12</v>
      </c>
      <c r="G909" t="s">
        <v>11</v>
      </c>
      <c r="H909" t="s">
        <v>11</v>
      </c>
      <c r="I909">
        <v>0</v>
      </c>
      <c r="J909" t="s">
        <v>11</v>
      </c>
      <c r="K909" t="s">
        <v>13</v>
      </c>
      <c r="L909" t="s">
        <v>14</v>
      </c>
      <c r="M909" s="1">
        <v>24828</v>
      </c>
      <c r="N909">
        <v>55</v>
      </c>
      <c r="O909">
        <v>11987.17</v>
      </c>
      <c r="P909" t="s">
        <v>2363</v>
      </c>
      <c r="Q909" t="s">
        <v>2363</v>
      </c>
      <c r="R909" t="s">
        <v>2364</v>
      </c>
    </row>
    <row r="910" spans="1:18" x14ac:dyDescent="0.3">
      <c r="A910" t="s">
        <v>928</v>
      </c>
      <c r="B910" t="s">
        <v>6800</v>
      </c>
      <c r="C910" t="s">
        <v>8365</v>
      </c>
      <c r="D910">
        <v>32.01</v>
      </c>
      <c r="E910">
        <v>5.08</v>
      </c>
      <c r="F910" t="s">
        <v>12</v>
      </c>
      <c r="G910" t="s">
        <v>11</v>
      </c>
      <c r="H910" t="s">
        <v>11</v>
      </c>
      <c r="I910">
        <v>1</v>
      </c>
      <c r="J910" t="s">
        <v>11</v>
      </c>
      <c r="K910" t="s">
        <v>13</v>
      </c>
      <c r="L910" t="s">
        <v>20</v>
      </c>
      <c r="M910" s="1">
        <v>23649</v>
      </c>
      <c r="N910">
        <v>58</v>
      </c>
      <c r="O910">
        <v>11946.63</v>
      </c>
      <c r="P910" t="s">
        <v>2363</v>
      </c>
      <c r="Q910" t="s">
        <v>2362</v>
      </c>
      <c r="R910" t="s">
        <v>2364</v>
      </c>
    </row>
    <row r="911" spans="1:18" x14ac:dyDescent="0.3">
      <c r="A911" t="s">
        <v>929</v>
      </c>
      <c r="B911" t="s">
        <v>6800</v>
      </c>
      <c r="C911" t="s">
        <v>8366</v>
      </c>
      <c r="D911">
        <v>33.630000000000003</v>
      </c>
      <c r="E911">
        <v>11.39</v>
      </c>
      <c r="F911" t="s">
        <v>11</v>
      </c>
      <c r="G911" t="s">
        <v>11</v>
      </c>
      <c r="H911" t="s">
        <v>11</v>
      </c>
      <c r="I911">
        <v>0</v>
      </c>
      <c r="J911" t="s">
        <v>11</v>
      </c>
      <c r="K911" t="s">
        <v>13</v>
      </c>
      <c r="L911" t="s">
        <v>14</v>
      </c>
      <c r="M911" s="1">
        <v>24047</v>
      </c>
      <c r="N911">
        <v>57</v>
      </c>
      <c r="O911">
        <v>11945.13</v>
      </c>
      <c r="P911" t="s">
        <v>2363</v>
      </c>
      <c r="Q911" t="s">
        <v>2362</v>
      </c>
      <c r="R911" t="s">
        <v>2371</v>
      </c>
    </row>
    <row r="912" spans="1:18" x14ac:dyDescent="0.3">
      <c r="A912" t="s">
        <v>930</v>
      </c>
      <c r="B912" t="s">
        <v>6800</v>
      </c>
      <c r="C912" t="s">
        <v>8368</v>
      </c>
      <c r="D912">
        <v>34.865000000000002</v>
      </c>
      <c r="E912">
        <v>5.35</v>
      </c>
      <c r="F912" t="s">
        <v>12</v>
      </c>
      <c r="G912" t="s">
        <v>11</v>
      </c>
      <c r="H912" t="s">
        <v>11</v>
      </c>
      <c r="I912">
        <v>1</v>
      </c>
      <c r="J912" t="s">
        <v>11</v>
      </c>
      <c r="K912" t="s">
        <v>13</v>
      </c>
      <c r="L912" t="s">
        <v>20</v>
      </c>
      <c r="M912" s="1">
        <v>23736</v>
      </c>
      <c r="N912">
        <v>58</v>
      </c>
      <c r="O912">
        <v>11944.59</v>
      </c>
      <c r="P912" t="s">
        <v>2363</v>
      </c>
      <c r="Q912" t="s">
        <v>2362</v>
      </c>
      <c r="R912" t="s">
        <v>2508</v>
      </c>
    </row>
    <row r="913" spans="1:18" x14ac:dyDescent="0.3">
      <c r="A913" t="s">
        <v>931</v>
      </c>
      <c r="B913" t="s">
        <v>6800</v>
      </c>
      <c r="C913" t="s">
        <v>8370</v>
      </c>
      <c r="D913">
        <v>43.11</v>
      </c>
      <c r="E913">
        <v>5.6</v>
      </c>
      <c r="F913" t="s">
        <v>11</v>
      </c>
      <c r="G913" t="s">
        <v>11</v>
      </c>
      <c r="H913" t="s">
        <v>11</v>
      </c>
      <c r="I913">
        <v>0</v>
      </c>
      <c r="J913" t="s">
        <v>11</v>
      </c>
      <c r="K913" t="s">
        <v>13</v>
      </c>
      <c r="L913" t="s">
        <v>20</v>
      </c>
      <c r="M913" s="1">
        <v>33530</v>
      </c>
      <c r="N913">
        <v>31</v>
      </c>
      <c r="O913">
        <v>11941.83</v>
      </c>
      <c r="P913" t="s">
        <v>2363</v>
      </c>
      <c r="Q913" t="s">
        <v>2366</v>
      </c>
      <c r="R913" t="s">
        <v>2583</v>
      </c>
    </row>
    <row r="914" spans="1:18" x14ac:dyDescent="0.3">
      <c r="A914" t="s">
        <v>932</v>
      </c>
      <c r="B914" t="s">
        <v>6800</v>
      </c>
      <c r="C914" t="s">
        <v>8371</v>
      </c>
      <c r="D914">
        <v>30.305</v>
      </c>
      <c r="E914">
        <v>4.2699999999999996</v>
      </c>
      <c r="F914" t="s">
        <v>12</v>
      </c>
      <c r="G914" t="s">
        <v>11</v>
      </c>
      <c r="H914" t="s">
        <v>11</v>
      </c>
      <c r="I914">
        <v>1</v>
      </c>
      <c r="J914" t="s">
        <v>11</v>
      </c>
      <c r="K914" t="s">
        <v>13</v>
      </c>
      <c r="L914" t="s">
        <v>20</v>
      </c>
      <c r="M914" s="1">
        <v>23591</v>
      </c>
      <c r="N914">
        <v>58</v>
      </c>
      <c r="O914">
        <v>11938.26</v>
      </c>
      <c r="P914" t="s">
        <v>2363</v>
      </c>
      <c r="Q914" t="s">
        <v>2363</v>
      </c>
      <c r="R914" t="s">
        <v>2506</v>
      </c>
    </row>
    <row r="915" spans="1:18" x14ac:dyDescent="0.3">
      <c r="A915" t="s">
        <v>933</v>
      </c>
      <c r="B915" t="s">
        <v>6800</v>
      </c>
      <c r="C915" t="s">
        <v>7049</v>
      </c>
      <c r="D915">
        <v>25.175000000000001</v>
      </c>
      <c r="E915">
        <v>5.57</v>
      </c>
      <c r="F915" t="s">
        <v>12</v>
      </c>
      <c r="G915" t="s">
        <v>11</v>
      </c>
      <c r="H915" t="s">
        <v>11</v>
      </c>
      <c r="I915">
        <v>1</v>
      </c>
      <c r="J915" t="s">
        <v>11</v>
      </c>
      <c r="K915" t="s">
        <v>167</v>
      </c>
      <c r="L915" t="s">
        <v>20</v>
      </c>
      <c r="M915" s="1">
        <v>23731</v>
      </c>
      <c r="N915">
        <v>58</v>
      </c>
      <c r="O915">
        <v>11931.13</v>
      </c>
      <c r="P915" t="s">
        <v>2363</v>
      </c>
      <c r="Q915" t="s">
        <v>2366</v>
      </c>
      <c r="R915" t="s">
        <v>2506</v>
      </c>
    </row>
    <row r="916" spans="1:18" x14ac:dyDescent="0.3">
      <c r="A916" t="s">
        <v>934</v>
      </c>
      <c r="B916" t="s">
        <v>6800</v>
      </c>
      <c r="C916" t="s">
        <v>8373</v>
      </c>
      <c r="D916">
        <v>26.8</v>
      </c>
      <c r="E916">
        <v>5.68</v>
      </c>
      <c r="F916" t="s">
        <v>12</v>
      </c>
      <c r="G916" t="s">
        <v>11</v>
      </c>
      <c r="H916" t="s">
        <v>11</v>
      </c>
      <c r="I916">
        <v>1</v>
      </c>
      <c r="J916" t="s">
        <v>11</v>
      </c>
      <c r="K916" t="s">
        <v>167</v>
      </c>
      <c r="L916" t="s">
        <v>20</v>
      </c>
      <c r="M916" s="1">
        <v>23700</v>
      </c>
      <c r="N916">
        <v>58</v>
      </c>
      <c r="O916">
        <v>11918.2</v>
      </c>
      <c r="P916" t="s">
        <v>2363</v>
      </c>
      <c r="Q916" t="s">
        <v>2366</v>
      </c>
      <c r="R916" t="s">
        <v>2624</v>
      </c>
    </row>
    <row r="917" spans="1:18" x14ac:dyDescent="0.3">
      <c r="A917" t="s">
        <v>935</v>
      </c>
      <c r="B917" t="s">
        <v>6800</v>
      </c>
      <c r="C917" t="s">
        <v>7210</v>
      </c>
      <c r="D917">
        <v>21.78</v>
      </c>
      <c r="E917">
        <v>5.3</v>
      </c>
      <c r="F917" t="s">
        <v>11</v>
      </c>
      <c r="G917" t="s">
        <v>12</v>
      </c>
      <c r="H917" t="s">
        <v>11</v>
      </c>
      <c r="I917">
        <v>1</v>
      </c>
      <c r="J917" t="s">
        <v>11</v>
      </c>
      <c r="K917" t="s">
        <v>241</v>
      </c>
      <c r="L917" t="s">
        <v>20</v>
      </c>
      <c r="M917" s="1">
        <v>38140</v>
      </c>
      <c r="N917">
        <v>19</v>
      </c>
      <c r="O917">
        <v>11884.05</v>
      </c>
      <c r="P917" t="s">
        <v>2363</v>
      </c>
      <c r="Q917" t="s">
        <v>2363</v>
      </c>
      <c r="R917" t="s">
        <v>2364</v>
      </c>
    </row>
    <row r="918" spans="1:18" x14ac:dyDescent="0.3">
      <c r="A918" t="s">
        <v>936</v>
      </c>
      <c r="B918" t="s">
        <v>6797</v>
      </c>
      <c r="C918" t="s">
        <v>8376</v>
      </c>
      <c r="D918">
        <v>30.14</v>
      </c>
      <c r="E918">
        <v>9.4499999999999993</v>
      </c>
      <c r="F918" t="s">
        <v>12</v>
      </c>
      <c r="G918" t="s">
        <v>11</v>
      </c>
      <c r="H918" t="s">
        <v>11</v>
      </c>
      <c r="I918">
        <v>0</v>
      </c>
      <c r="J918" t="s">
        <v>11</v>
      </c>
      <c r="K918" t="s">
        <v>13</v>
      </c>
      <c r="L918" t="s">
        <v>14</v>
      </c>
      <c r="M918" s="1">
        <v>24774</v>
      </c>
      <c r="N918">
        <v>55</v>
      </c>
      <c r="O918">
        <v>11881.97</v>
      </c>
      <c r="P918" t="s">
        <v>2363</v>
      </c>
      <c r="Q918" t="s">
        <v>2366</v>
      </c>
      <c r="R918" t="s">
        <v>2364</v>
      </c>
    </row>
    <row r="919" spans="1:18" x14ac:dyDescent="0.3">
      <c r="A919" t="s">
        <v>937</v>
      </c>
      <c r="B919" t="s">
        <v>6797</v>
      </c>
      <c r="C919" t="s">
        <v>8378</v>
      </c>
      <c r="D919">
        <v>29.7</v>
      </c>
      <c r="E919">
        <v>6.79</v>
      </c>
      <c r="F919" t="s">
        <v>12</v>
      </c>
      <c r="G919" t="s">
        <v>11</v>
      </c>
      <c r="H919" t="s">
        <v>11</v>
      </c>
      <c r="I919">
        <v>0</v>
      </c>
      <c r="J919" t="s">
        <v>11</v>
      </c>
      <c r="K919" t="s">
        <v>167</v>
      </c>
      <c r="L919" t="s">
        <v>14</v>
      </c>
      <c r="M919" s="1">
        <v>24667</v>
      </c>
      <c r="N919">
        <v>55</v>
      </c>
      <c r="O919">
        <v>11881.36</v>
      </c>
      <c r="P919" t="s">
        <v>2363</v>
      </c>
      <c r="Q919" t="s">
        <v>2362</v>
      </c>
      <c r="R919" t="s">
        <v>2386</v>
      </c>
    </row>
    <row r="920" spans="1:18" x14ac:dyDescent="0.3">
      <c r="A920" t="s">
        <v>938</v>
      </c>
      <c r="B920" t="s">
        <v>6797</v>
      </c>
      <c r="C920" t="s">
        <v>8379</v>
      </c>
      <c r="D920">
        <v>32.395000000000003</v>
      </c>
      <c r="E920">
        <v>11.1</v>
      </c>
      <c r="F920" t="s">
        <v>12</v>
      </c>
      <c r="G920" t="s">
        <v>11</v>
      </c>
      <c r="H920" t="s">
        <v>11</v>
      </c>
      <c r="I920">
        <v>0</v>
      </c>
      <c r="J920" t="s">
        <v>11</v>
      </c>
      <c r="K920" t="s">
        <v>13</v>
      </c>
      <c r="L920" t="s">
        <v>14</v>
      </c>
      <c r="M920" s="1">
        <v>24708</v>
      </c>
      <c r="N920">
        <v>55</v>
      </c>
      <c r="O920">
        <v>11879.1</v>
      </c>
      <c r="P920" t="s">
        <v>2363</v>
      </c>
      <c r="Q920" t="s">
        <v>2363</v>
      </c>
      <c r="R920" t="s">
        <v>2581</v>
      </c>
    </row>
    <row r="921" spans="1:18" x14ac:dyDescent="0.3">
      <c r="A921" t="s">
        <v>939</v>
      </c>
      <c r="B921" t="s">
        <v>6797</v>
      </c>
      <c r="C921" t="s">
        <v>8380</v>
      </c>
      <c r="D921">
        <v>36.64</v>
      </c>
      <c r="E921">
        <v>7.26</v>
      </c>
      <c r="F921" t="s">
        <v>11</v>
      </c>
      <c r="G921" t="s">
        <v>11</v>
      </c>
      <c r="H921" t="s">
        <v>11</v>
      </c>
      <c r="I921">
        <v>0</v>
      </c>
      <c r="J921" t="s">
        <v>11</v>
      </c>
      <c r="K921" t="s">
        <v>13</v>
      </c>
      <c r="L921" t="s">
        <v>14</v>
      </c>
      <c r="M921" s="1">
        <v>27217</v>
      </c>
      <c r="N921">
        <v>48</v>
      </c>
      <c r="O921">
        <v>11858.56</v>
      </c>
      <c r="P921" t="s">
        <v>2363</v>
      </c>
      <c r="Q921" t="s">
        <v>2363</v>
      </c>
      <c r="R921" t="s">
        <v>2386</v>
      </c>
    </row>
    <row r="922" spans="1:18" x14ac:dyDescent="0.3">
      <c r="A922" t="s">
        <v>940</v>
      </c>
      <c r="B922" t="s">
        <v>6797</v>
      </c>
      <c r="C922" t="s">
        <v>8382</v>
      </c>
      <c r="D922">
        <v>39.049999999999997</v>
      </c>
      <c r="E922">
        <v>5.27</v>
      </c>
      <c r="F922" t="s">
        <v>12</v>
      </c>
      <c r="G922" t="s">
        <v>11</v>
      </c>
      <c r="H922" t="s">
        <v>11</v>
      </c>
      <c r="I922">
        <v>1</v>
      </c>
      <c r="J922" t="s">
        <v>11</v>
      </c>
      <c r="K922" t="s">
        <v>13</v>
      </c>
      <c r="L922" t="s">
        <v>20</v>
      </c>
      <c r="M922" s="1">
        <v>23649</v>
      </c>
      <c r="N922">
        <v>58</v>
      </c>
      <c r="O922">
        <v>11856.41</v>
      </c>
      <c r="P922" t="s">
        <v>2363</v>
      </c>
      <c r="Q922" t="s">
        <v>2362</v>
      </c>
      <c r="R922" t="s">
        <v>2364</v>
      </c>
    </row>
    <row r="923" spans="1:18" x14ac:dyDescent="0.3">
      <c r="A923" t="s">
        <v>941</v>
      </c>
      <c r="B923" t="s">
        <v>6797</v>
      </c>
      <c r="C923" t="s">
        <v>8384</v>
      </c>
      <c r="D923">
        <v>33.1</v>
      </c>
      <c r="E923">
        <v>5.46</v>
      </c>
      <c r="F923" t="s">
        <v>12</v>
      </c>
      <c r="G923" t="s">
        <v>11</v>
      </c>
      <c r="H923" t="s">
        <v>11</v>
      </c>
      <c r="I923">
        <v>1</v>
      </c>
      <c r="J923" t="s">
        <v>11</v>
      </c>
      <c r="K923" t="s">
        <v>13</v>
      </c>
      <c r="L923" t="s">
        <v>20</v>
      </c>
      <c r="M923" s="1">
        <v>23555</v>
      </c>
      <c r="N923">
        <v>58</v>
      </c>
      <c r="O923">
        <v>11848.14</v>
      </c>
      <c r="P923" t="s">
        <v>2363</v>
      </c>
      <c r="Q923" t="s">
        <v>2362</v>
      </c>
      <c r="R923" t="s">
        <v>2386</v>
      </c>
    </row>
    <row r="924" spans="1:18" x14ac:dyDescent="0.3">
      <c r="A924" t="s">
        <v>942</v>
      </c>
      <c r="B924" t="s">
        <v>6797</v>
      </c>
      <c r="C924" t="s">
        <v>8386</v>
      </c>
      <c r="D924">
        <v>31.824999999999999</v>
      </c>
      <c r="E924">
        <v>8.1300000000000008</v>
      </c>
      <c r="F924" t="s">
        <v>11</v>
      </c>
      <c r="G924" t="s">
        <v>11</v>
      </c>
      <c r="H924" t="s">
        <v>11</v>
      </c>
      <c r="I924">
        <v>0</v>
      </c>
      <c r="J924" t="s">
        <v>11</v>
      </c>
      <c r="K924" t="s">
        <v>13</v>
      </c>
      <c r="L924" t="s">
        <v>14</v>
      </c>
      <c r="M924" s="1">
        <v>24056</v>
      </c>
      <c r="N924">
        <v>57</v>
      </c>
      <c r="O924">
        <v>11842.62</v>
      </c>
      <c r="P924" t="s">
        <v>2363</v>
      </c>
      <c r="Q924" t="s">
        <v>2363</v>
      </c>
      <c r="R924" t="s">
        <v>2371</v>
      </c>
    </row>
    <row r="925" spans="1:18" x14ac:dyDescent="0.3">
      <c r="A925" t="s">
        <v>943</v>
      </c>
      <c r="B925" t="s">
        <v>6797</v>
      </c>
      <c r="C925" t="s">
        <v>8388</v>
      </c>
      <c r="D925">
        <v>29</v>
      </c>
      <c r="E925">
        <v>4.25</v>
      </c>
      <c r="F925" t="s">
        <v>12</v>
      </c>
      <c r="G925" t="s">
        <v>11</v>
      </c>
      <c r="H925" t="s">
        <v>11</v>
      </c>
      <c r="I925">
        <v>1</v>
      </c>
      <c r="J925" t="s">
        <v>11</v>
      </c>
      <c r="K925" t="s">
        <v>167</v>
      </c>
      <c r="L925" t="s">
        <v>20</v>
      </c>
      <c r="M925" s="1">
        <v>23569</v>
      </c>
      <c r="N925">
        <v>58</v>
      </c>
      <c r="O925">
        <v>11842.44</v>
      </c>
      <c r="P925" t="s">
        <v>2363</v>
      </c>
      <c r="Q925" t="s">
        <v>2362</v>
      </c>
      <c r="R925" t="s">
        <v>2386</v>
      </c>
    </row>
    <row r="926" spans="1:18" x14ac:dyDescent="0.3">
      <c r="A926" t="s">
        <v>944</v>
      </c>
      <c r="B926" t="s">
        <v>6797</v>
      </c>
      <c r="C926" t="s">
        <v>8390</v>
      </c>
      <c r="D926">
        <v>30.495000000000001</v>
      </c>
      <c r="E926">
        <v>8.68</v>
      </c>
      <c r="F926" t="s">
        <v>11</v>
      </c>
      <c r="G926" t="s">
        <v>11</v>
      </c>
      <c r="H926" t="s">
        <v>11</v>
      </c>
      <c r="I926">
        <v>0</v>
      </c>
      <c r="J926" t="s">
        <v>11</v>
      </c>
      <c r="K926" t="s">
        <v>13</v>
      </c>
      <c r="L926" t="s">
        <v>14</v>
      </c>
      <c r="M926" s="1">
        <v>24010</v>
      </c>
      <c r="N926">
        <v>57</v>
      </c>
      <c r="O926">
        <v>11840.78</v>
      </c>
      <c r="P926" t="s">
        <v>2363</v>
      </c>
      <c r="Q926" t="s">
        <v>2362</v>
      </c>
      <c r="R926" t="s">
        <v>2371</v>
      </c>
    </row>
    <row r="927" spans="1:18" x14ac:dyDescent="0.3">
      <c r="A927" t="s">
        <v>945</v>
      </c>
      <c r="B927" t="s">
        <v>6797</v>
      </c>
      <c r="C927" t="s">
        <v>8392</v>
      </c>
      <c r="D927">
        <v>25.2</v>
      </c>
      <c r="E927">
        <v>6.25</v>
      </c>
      <c r="F927" t="s">
        <v>12</v>
      </c>
      <c r="G927" t="s">
        <v>11</v>
      </c>
      <c r="H927" t="s">
        <v>11</v>
      </c>
      <c r="I927">
        <v>1</v>
      </c>
      <c r="J927" t="s">
        <v>11</v>
      </c>
      <c r="K927" t="s">
        <v>167</v>
      </c>
      <c r="L927" t="s">
        <v>16</v>
      </c>
      <c r="M927" s="1">
        <v>23631</v>
      </c>
      <c r="N927">
        <v>58</v>
      </c>
      <c r="O927">
        <v>11837.16</v>
      </c>
      <c r="P927" t="s">
        <v>2363</v>
      </c>
      <c r="Q927" t="s">
        <v>2363</v>
      </c>
      <c r="R927" t="s">
        <v>2386</v>
      </c>
    </row>
    <row r="928" spans="1:18" x14ac:dyDescent="0.3">
      <c r="A928" t="s">
        <v>946</v>
      </c>
      <c r="B928" t="s">
        <v>6797</v>
      </c>
      <c r="C928" t="s">
        <v>8394</v>
      </c>
      <c r="D928">
        <v>22.77</v>
      </c>
      <c r="E928">
        <v>4.47</v>
      </c>
      <c r="F928" t="s">
        <v>12</v>
      </c>
      <c r="G928" t="s">
        <v>11</v>
      </c>
      <c r="H928" t="s">
        <v>11</v>
      </c>
      <c r="I928">
        <v>1</v>
      </c>
      <c r="J928" t="s">
        <v>11</v>
      </c>
      <c r="K928" t="s">
        <v>241</v>
      </c>
      <c r="L928" t="s">
        <v>20</v>
      </c>
      <c r="M928" s="1">
        <v>23555</v>
      </c>
      <c r="N928">
        <v>58</v>
      </c>
      <c r="O928">
        <v>11833.78</v>
      </c>
      <c r="P928" t="s">
        <v>2363</v>
      </c>
      <c r="Q928" t="s">
        <v>2363</v>
      </c>
      <c r="R928" t="s">
        <v>2364</v>
      </c>
    </row>
    <row r="929" spans="1:18" x14ac:dyDescent="0.3">
      <c r="A929" t="s">
        <v>947</v>
      </c>
      <c r="B929" t="s">
        <v>6797</v>
      </c>
      <c r="C929" t="s">
        <v>8395</v>
      </c>
      <c r="D929">
        <v>23.18</v>
      </c>
      <c r="E929">
        <v>8.31</v>
      </c>
      <c r="F929" t="s">
        <v>11</v>
      </c>
      <c r="G929" t="s">
        <v>11</v>
      </c>
      <c r="H929" t="s">
        <v>11</v>
      </c>
      <c r="I929">
        <v>0</v>
      </c>
      <c r="J929" t="s">
        <v>11</v>
      </c>
      <c r="K929" t="s">
        <v>241</v>
      </c>
      <c r="L929" t="s">
        <v>14</v>
      </c>
      <c r="M929" s="1">
        <v>24018</v>
      </c>
      <c r="N929">
        <v>57</v>
      </c>
      <c r="O929">
        <v>11830.61</v>
      </c>
      <c r="P929" t="s">
        <v>2363</v>
      </c>
      <c r="Q929" t="s">
        <v>2366</v>
      </c>
      <c r="R929" t="s">
        <v>2371</v>
      </c>
    </row>
    <row r="930" spans="1:18" x14ac:dyDescent="0.3">
      <c r="A930" t="s">
        <v>948</v>
      </c>
      <c r="B930" t="s">
        <v>7674</v>
      </c>
      <c r="C930" t="s">
        <v>8397</v>
      </c>
      <c r="D930">
        <v>35.409999999999997</v>
      </c>
      <c r="E930">
        <v>5.68</v>
      </c>
      <c r="F930" t="s">
        <v>11</v>
      </c>
      <c r="G930" t="s">
        <v>11</v>
      </c>
      <c r="H930" t="s">
        <v>11</v>
      </c>
      <c r="I930">
        <v>0</v>
      </c>
      <c r="J930" t="s">
        <v>11</v>
      </c>
      <c r="K930" t="s">
        <v>13</v>
      </c>
      <c r="L930" t="s">
        <v>20</v>
      </c>
      <c r="M930" s="1">
        <v>30275</v>
      </c>
      <c r="N930">
        <v>40</v>
      </c>
      <c r="O930">
        <v>11773.06</v>
      </c>
      <c r="P930" t="s">
        <v>2363</v>
      </c>
      <c r="Q930" t="s">
        <v>2363</v>
      </c>
      <c r="R930" t="s">
        <v>2849</v>
      </c>
    </row>
    <row r="931" spans="1:18" x14ac:dyDescent="0.3">
      <c r="A931" t="s">
        <v>949</v>
      </c>
      <c r="B931" t="s">
        <v>6800</v>
      </c>
      <c r="C931" t="s">
        <v>8399</v>
      </c>
      <c r="D931">
        <v>32.11</v>
      </c>
      <c r="E931">
        <v>4.75</v>
      </c>
      <c r="F931" t="s">
        <v>12</v>
      </c>
      <c r="G931" t="s">
        <v>11</v>
      </c>
      <c r="H931" t="s">
        <v>11</v>
      </c>
      <c r="I931">
        <v>2</v>
      </c>
      <c r="J931" t="s">
        <v>11</v>
      </c>
      <c r="K931" t="s">
        <v>13</v>
      </c>
      <c r="L931" t="s">
        <v>20</v>
      </c>
      <c r="M931" s="1">
        <v>24313</v>
      </c>
      <c r="N931">
        <v>56</v>
      </c>
      <c r="O931">
        <v>11763</v>
      </c>
      <c r="P931" t="s">
        <v>2363</v>
      </c>
      <c r="Q931" t="s">
        <v>2363</v>
      </c>
      <c r="R931" t="s">
        <v>2508</v>
      </c>
    </row>
    <row r="932" spans="1:18" x14ac:dyDescent="0.3">
      <c r="A932" t="s">
        <v>950</v>
      </c>
      <c r="B932" t="s">
        <v>7674</v>
      </c>
      <c r="C932" t="s">
        <v>8401</v>
      </c>
      <c r="D932">
        <v>34.479999999999997</v>
      </c>
      <c r="E932">
        <v>6.31</v>
      </c>
      <c r="F932" t="s">
        <v>11</v>
      </c>
      <c r="G932" t="s">
        <v>11</v>
      </c>
      <c r="H932" t="s">
        <v>25</v>
      </c>
      <c r="I932">
        <v>1</v>
      </c>
      <c r="J932" t="s">
        <v>11</v>
      </c>
      <c r="K932" t="s">
        <v>13</v>
      </c>
      <c r="L932" t="s">
        <v>16</v>
      </c>
      <c r="M932" s="1">
        <v>29165</v>
      </c>
      <c r="N932">
        <v>43</v>
      </c>
      <c r="O932">
        <v>11752.68</v>
      </c>
      <c r="P932" t="s">
        <v>2363</v>
      </c>
      <c r="Q932" t="s">
        <v>2366</v>
      </c>
      <c r="R932" t="s">
        <v>2849</v>
      </c>
    </row>
    <row r="933" spans="1:18" x14ac:dyDescent="0.3">
      <c r="A933" t="s">
        <v>951</v>
      </c>
      <c r="B933" t="s">
        <v>6800</v>
      </c>
      <c r="C933" t="s">
        <v>8402</v>
      </c>
      <c r="D933">
        <v>34.39</v>
      </c>
      <c r="E933">
        <v>6.28</v>
      </c>
      <c r="F933" t="s">
        <v>12</v>
      </c>
      <c r="G933" t="s">
        <v>11</v>
      </c>
      <c r="H933" t="s">
        <v>11</v>
      </c>
      <c r="I933">
        <v>1</v>
      </c>
      <c r="J933" t="s">
        <v>11</v>
      </c>
      <c r="K933" t="s">
        <v>13</v>
      </c>
      <c r="L933" t="s">
        <v>16</v>
      </c>
      <c r="M933" s="1">
        <v>23713</v>
      </c>
      <c r="N933">
        <v>58</v>
      </c>
      <c r="O933">
        <v>11743.93</v>
      </c>
      <c r="P933" t="s">
        <v>2363</v>
      </c>
      <c r="Q933" t="s">
        <v>2366</v>
      </c>
      <c r="R933" t="s">
        <v>2371</v>
      </c>
    </row>
    <row r="934" spans="1:18" x14ac:dyDescent="0.3">
      <c r="A934" t="s">
        <v>952</v>
      </c>
      <c r="B934" t="s">
        <v>6800</v>
      </c>
      <c r="C934" t="s">
        <v>8403</v>
      </c>
      <c r="D934">
        <v>26.4</v>
      </c>
      <c r="E934">
        <v>9.2899999999999991</v>
      </c>
      <c r="F934" t="s">
        <v>12</v>
      </c>
      <c r="G934" t="s">
        <v>11</v>
      </c>
      <c r="H934" t="s">
        <v>25</v>
      </c>
      <c r="I934">
        <v>1</v>
      </c>
      <c r="J934" t="s">
        <v>11</v>
      </c>
      <c r="K934" t="s">
        <v>167</v>
      </c>
      <c r="L934" t="s">
        <v>14</v>
      </c>
      <c r="M934" s="1">
        <v>23171</v>
      </c>
      <c r="N934">
        <v>59</v>
      </c>
      <c r="O934">
        <v>11743.3</v>
      </c>
      <c r="P934" t="s">
        <v>2363</v>
      </c>
      <c r="Q934" t="s">
        <v>2363</v>
      </c>
      <c r="R934" t="s">
        <v>2364</v>
      </c>
    </row>
    <row r="935" spans="1:18" x14ac:dyDescent="0.3">
      <c r="A935" t="s">
        <v>953</v>
      </c>
      <c r="B935" t="s">
        <v>6797</v>
      </c>
      <c r="C935" t="s">
        <v>6815</v>
      </c>
      <c r="D935">
        <v>28.1</v>
      </c>
      <c r="E935">
        <v>5.79</v>
      </c>
      <c r="F935" t="s">
        <v>12</v>
      </c>
      <c r="G935" t="s">
        <v>11</v>
      </c>
      <c r="H935" t="s">
        <v>25</v>
      </c>
      <c r="I935">
        <v>1</v>
      </c>
      <c r="J935" t="s">
        <v>11</v>
      </c>
      <c r="K935" t="s">
        <v>167</v>
      </c>
      <c r="L935" t="s">
        <v>16</v>
      </c>
      <c r="M935" s="1">
        <v>25519</v>
      </c>
      <c r="N935">
        <v>53</v>
      </c>
      <c r="O935">
        <v>11741.73</v>
      </c>
      <c r="P935" t="s">
        <v>2363</v>
      </c>
      <c r="Q935" t="s">
        <v>2366</v>
      </c>
      <c r="R935" t="s">
        <v>2386</v>
      </c>
    </row>
    <row r="936" spans="1:18" x14ac:dyDescent="0.3">
      <c r="A936" t="s">
        <v>954</v>
      </c>
      <c r="B936" t="s">
        <v>6800</v>
      </c>
      <c r="C936" t="s">
        <v>8406</v>
      </c>
      <c r="D936">
        <v>27</v>
      </c>
      <c r="E936">
        <v>4.54</v>
      </c>
      <c r="F936" t="s">
        <v>12</v>
      </c>
      <c r="G936" t="s">
        <v>11</v>
      </c>
      <c r="H936" t="s">
        <v>11</v>
      </c>
      <c r="I936">
        <v>1</v>
      </c>
      <c r="J936" t="s">
        <v>11</v>
      </c>
      <c r="K936" t="s">
        <v>167</v>
      </c>
      <c r="L936" t="s">
        <v>20</v>
      </c>
      <c r="M936" s="1">
        <v>32391</v>
      </c>
      <c r="N936">
        <v>34</v>
      </c>
      <c r="O936">
        <v>11737.85</v>
      </c>
      <c r="P936" t="s">
        <v>2363</v>
      </c>
      <c r="Q936" t="s">
        <v>2366</v>
      </c>
      <c r="R936" t="s">
        <v>2386</v>
      </c>
    </row>
    <row r="937" spans="1:18" x14ac:dyDescent="0.3">
      <c r="A937" t="s">
        <v>955</v>
      </c>
      <c r="B937" t="s">
        <v>6800</v>
      </c>
      <c r="C937" t="s">
        <v>8408</v>
      </c>
      <c r="D937">
        <v>28.594999999999999</v>
      </c>
      <c r="E937">
        <v>4.68</v>
      </c>
      <c r="F937" t="s">
        <v>12</v>
      </c>
      <c r="G937" t="s">
        <v>11</v>
      </c>
      <c r="H937" t="s">
        <v>11</v>
      </c>
      <c r="I937">
        <v>1</v>
      </c>
      <c r="J937" t="s">
        <v>11</v>
      </c>
      <c r="K937" t="s">
        <v>167</v>
      </c>
      <c r="L937" t="s">
        <v>20</v>
      </c>
      <c r="M937" s="1">
        <v>23690</v>
      </c>
      <c r="N937">
        <v>58</v>
      </c>
      <c r="O937">
        <v>11735.88</v>
      </c>
      <c r="P937" t="s">
        <v>2363</v>
      </c>
      <c r="Q937" t="s">
        <v>2366</v>
      </c>
      <c r="R937" t="s">
        <v>2371</v>
      </c>
    </row>
    <row r="938" spans="1:18" x14ac:dyDescent="0.3">
      <c r="A938" t="s">
        <v>956</v>
      </c>
      <c r="B938" t="s">
        <v>7674</v>
      </c>
      <c r="C938" t="s">
        <v>8376</v>
      </c>
      <c r="D938">
        <v>36.799999999999997</v>
      </c>
      <c r="E938">
        <v>5.88</v>
      </c>
      <c r="F938" t="s">
        <v>11</v>
      </c>
      <c r="G938" t="s">
        <v>11</v>
      </c>
      <c r="H938" t="s">
        <v>11</v>
      </c>
      <c r="I938">
        <v>1</v>
      </c>
      <c r="J938" t="s">
        <v>11</v>
      </c>
      <c r="K938" t="s">
        <v>13</v>
      </c>
      <c r="L938" t="s">
        <v>16</v>
      </c>
      <c r="M938" s="1">
        <v>31012</v>
      </c>
      <c r="N938">
        <v>38</v>
      </c>
      <c r="O938">
        <v>11730.82</v>
      </c>
      <c r="P938" t="s">
        <v>2363</v>
      </c>
      <c r="Q938" t="s">
        <v>2363</v>
      </c>
      <c r="R938" t="s">
        <v>2849</v>
      </c>
    </row>
    <row r="939" spans="1:18" x14ac:dyDescent="0.3">
      <c r="A939" t="s">
        <v>957</v>
      </c>
      <c r="B939" t="s">
        <v>6797</v>
      </c>
      <c r="C939" t="s">
        <v>8410</v>
      </c>
      <c r="D939">
        <v>23.75</v>
      </c>
      <c r="E939">
        <v>5.42</v>
      </c>
      <c r="F939" t="s">
        <v>12</v>
      </c>
      <c r="G939" t="s">
        <v>11</v>
      </c>
      <c r="H939" t="s">
        <v>25</v>
      </c>
      <c r="I939">
        <v>1</v>
      </c>
      <c r="J939" t="s">
        <v>11</v>
      </c>
      <c r="K939" t="s">
        <v>241</v>
      </c>
      <c r="L939" t="s">
        <v>20</v>
      </c>
      <c r="M939" s="1">
        <v>25488</v>
      </c>
      <c r="N939">
        <v>53</v>
      </c>
      <c r="O939">
        <v>11729.68</v>
      </c>
      <c r="P939" t="s">
        <v>2363</v>
      </c>
      <c r="Q939" t="s">
        <v>2366</v>
      </c>
      <c r="R939" t="s">
        <v>2581</v>
      </c>
    </row>
    <row r="940" spans="1:18" x14ac:dyDescent="0.3">
      <c r="A940" t="s">
        <v>958</v>
      </c>
      <c r="B940" t="s">
        <v>6800</v>
      </c>
      <c r="C940" t="s">
        <v>8412</v>
      </c>
      <c r="D940">
        <v>35.619999999999997</v>
      </c>
      <c r="E940">
        <v>4.16</v>
      </c>
      <c r="F940" t="s">
        <v>11</v>
      </c>
      <c r="G940" t="s">
        <v>11</v>
      </c>
      <c r="H940" t="s">
        <v>11</v>
      </c>
      <c r="I940">
        <v>0</v>
      </c>
      <c r="J940" t="s">
        <v>11</v>
      </c>
      <c r="K940" t="s">
        <v>13</v>
      </c>
      <c r="L940" t="s">
        <v>20</v>
      </c>
      <c r="M940" s="1">
        <v>30245</v>
      </c>
      <c r="N940">
        <v>40</v>
      </c>
      <c r="O940">
        <v>11712.97</v>
      </c>
      <c r="P940" t="s">
        <v>2363</v>
      </c>
      <c r="Q940" t="s">
        <v>2362</v>
      </c>
      <c r="R940" t="s">
        <v>2624</v>
      </c>
    </row>
    <row r="941" spans="1:18" x14ac:dyDescent="0.3">
      <c r="A941" t="s">
        <v>959</v>
      </c>
      <c r="B941" t="s">
        <v>6800</v>
      </c>
      <c r="C941" t="s">
        <v>8414</v>
      </c>
      <c r="D941">
        <v>30.69</v>
      </c>
      <c r="E941">
        <v>7.05</v>
      </c>
      <c r="F941" t="s">
        <v>12</v>
      </c>
      <c r="G941" t="s">
        <v>11</v>
      </c>
      <c r="H941" t="s">
        <v>11</v>
      </c>
      <c r="I941">
        <v>2</v>
      </c>
      <c r="J941" t="s">
        <v>11</v>
      </c>
      <c r="K941" t="s">
        <v>13</v>
      </c>
      <c r="L941" t="s">
        <v>14</v>
      </c>
      <c r="M941" s="1">
        <v>25903</v>
      </c>
      <c r="N941">
        <v>52</v>
      </c>
      <c r="O941">
        <v>11696.52</v>
      </c>
      <c r="P941" t="s">
        <v>2363</v>
      </c>
      <c r="Q941" t="s">
        <v>2366</v>
      </c>
      <c r="R941" t="s">
        <v>2624</v>
      </c>
    </row>
    <row r="942" spans="1:18" x14ac:dyDescent="0.3">
      <c r="A942" t="s">
        <v>960</v>
      </c>
      <c r="B942" t="s">
        <v>6797</v>
      </c>
      <c r="C942" t="s">
        <v>8415</v>
      </c>
      <c r="D942">
        <v>35.799999999999997</v>
      </c>
      <c r="E942">
        <v>5.63</v>
      </c>
      <c r="F942" t="s">
        <v>12</v>
      </c>
      <c r="G942" t="s">
        <v>11</v>
      </c>
      <c r="H942" t="s">
        <v>11</v>
      </c>
      <c r="I942">
        <v>2</v>
      </c>
      <c r="J942" t="s">
        <v>11</v>
      </c>
      <c r="K942" t="s">
        <v>13</v>
      </c>
      <c r="L942" t="s">
        <v>20</v>
      </c>
      <c r="M942" s="1">
        <v>24420</v>
      </c>
      <c r="N942">
        <v>56</v>
      </c>
      <c r="O942">
        <v>11674.13</v>
      </c>
      <c r="P942" t="s">
        <v>2363</v>
      </c>
      <c r="Q942" t="s">
        <v>2366</v>
      </c>
      <c r="R942" t="s">
        <v>2386</v>
      </c>
    </row>
    <row r="943" spans="1:18" x14ac:dyDescent="0.3">
      <c r="A943" t="s">
        <v>961</v>
      </c>
      <c r="B943" t="s">
        <v>6797</v>
      </c>
      <c r="C943" t="s">
        <v>8417</v>
      </c>
      <c r="D943">
        <v>28.785</v>
      </c>
      <c r="E943">
        <v>4.24</v>
      </c>
      <c r="F943" t="s">
        <v>12</v>
      </c>
      <c r="G943" t="s">
        <v>11</v>
      </c>
      <c r="H943" t="s">
        <v>11</v>
      </c>
      <c r="I943">
        <v>2</v>
      </c>
      <c r="J943" t="s">
        <v>11</v>
      </c>
      <c r="K943" t="s">
        <v>167</v>
      </c>
      <c r="L943" t="s">
        <v>20</v>
      </c>
      <c r="M943" s="1">
        <v>24342</v>
      </c>
      <c r="N943">
        <v>56</v>
      </c>
      <c r="O943">
        <v>11658.38</v>
      </c>
      <c r="P943" t="s">
        <v>2363</v>
      </c>
      <c r="Q943" t="s">
        <v>2363</v>
      </c>
      <c r="R943" t="s">
        <v>2581</v>
      </c>
    </row>
    <row r="944" spans="1:18" x14ac:dyDescent="0.3">
      <c r="A944" t="s">
        <v>962</v>
      </c>
      <c r="B944" t="s">
        <v>6797</v>
      </c>
      <c r="C944" t="s">
        <v>8419</v>
      </c>
      <c r="D944">
        <v>28.594999999999999</v>
      </c>
      <c r="E944">
        <v>4.96</v>
      </c>
      <c r="F944" t="s">
        <v>12</v>
      </c>
      <c r="G944" t="s">
        <v>11</v>
      </c>
      <c r="H944" t="s">
        <v>11</v>
      </c>
      <c r="I944">
        <v>2</v>
      </c>
      <c r="J944" t="s">
        <v>11</v>
      </c>
      <c r="K944" t="s">
        <v>167</v>
      </c>
      <c r="L944" t="s">
        <v>20</v>
      </c>
      <c r="M944" s="1">
        <v>24294</v>
      </c>
      <c r="N944">
        <v>56</v>
      </c>
      <c r="O944">
        <v>11658.12</v>
      </c>
      <c r="P944" t="s">
        <v>2363</v>
      </c>
      <c r="Q944" t="s">
        <v>2366</v>
      </c>
      <c r="R944" t="s">
        <v>2581</v>
      </c>
    </row>
    <row r="945" spans="1:18" x14ac:dyDescent="0.3">
      <c r="A945" t="s">
        <v>963</v>
      </c>
      <c r="B945" t="s">
        <v>6800</v>
      </c>
      <c r="C945" t="s">
        <v>7510</v>
      </c>
      <c r="D945">
        <v>48.75</v>
      </c>
      <c r="E945">
        <v>4.34</v>
      </c>
      <c r="F945" t="s">
        <v>11</v>
      </c>
      <c r="G945" t="s">
        <v>11</v>
      </c>
      <c r="H945" t="s">
        <v>11</v>
      </c>
      <c r="I945">
        <v>0</v>
      </c>
      <c r="J945" t="s">
        <v>11</v>
      </c>
      <c r="K945" t="s">
        <v>13</v>
      </c>
      <c r="L945" t="s">
        <v>20</v>
      </c>
      <c r="M945" s="1">
        <v>34535</v>
      </c>
      <c r="N945">
        <v>28</v>
      </c>
      <c r="O945">
        <v>11657.81</v>
      </c>
      <c r="P945" t="s">
        <v>2363</v>
      </c>
      <c r="Q945" t="s">
        <v>2362</v>
      </c>
      <c r="R945" t="s">
        <v>2583</v>
      </c>
    </row>
    <row r="946" spans="1:18" x14ac:dyDescent="0.3">
      <c r="A946" t="s">
        <v>964</v>
      </c>
      <c r="B946" t="s">
        <v>6797</v>
      </c>
      <c r="C946" t="s">
        <v>8422</v>
      </c>
      <c r="D946">
        <v>28.31</v>
      </c>
      <c r="E946">
        <v>5.43</v>
      </c>
      <c r="F946" t="s">
        <v>12</v>
      </c>
      <c r="G946" t="s">
        <v>11</v>
      </c>
      <c r="H946" t="s">
        <v>11</v>
      </c>
      <c r="I946">
        <v>2</v>
      </c>
      <c r="J946" t="s">
        <v>11</v>
      </c>
      <c r="K946" t="s">
        <v>167</v>
      </c>
      <c r="L946" t="s">
        <v>20</v>
      </c>
      <c r="M946" s="1">
        <v>24384</v>
      </c>
      <c r="N946">
        <v>56</v>
      </c>
      <c r="O946">
        <v>11657.72</v>
      </c>
      <c r="P946" t="s">
        <v>2363</v>
      </c>
      <c r="Q946" t="s">
        <v>2362</v>
      </c>
      <c r="R946" t="s">
        <v>2581</v>
      </c>
    </row>
    <row r="947" spans="1:18" x14ac:dyDescent="0.3">
      <c r="A947" t="s">
        <v>965</v>
      </c>
      <c r="B947" t="s">
        <v>6800</v>
      </c>
      <c r="C947" t="s">
        <v>8423</v>
      </c>
      <c r="D947">
        <v>38.39</v>
      </c>
      <c r="E947">
        <v>8.33</v>
      </c>
      <c r="F947" t="s">
        <v>12</v>
      </c>
      <c r="G947" t="s">
        <v>11</v>
      </c>
      <c r="H947" t="s">
        <v>11</v>
      </c>
      <c r="I947">
        <v>1</v>
      </c>
      <c r="J947" t="s">
        <v>11</v>
      </c>
      <c r="K947" t="s">
        <v>13</v>
      </c>
      <c r="L947" t="s">
        <v>14</v>
      </c>
      <c r="M947" s="1">
        <v>31610</v>
      </c>
      <c r="N947">
        <v>36</v>
      </c>
      <c r="O947">
        <v>11625.11</v>
      </c>
      <c r="P947" t="s">
        <v>2363</v>
      </c>
      <c r="Q947" t="s">
        <v>2363</v>
      </c>
      <c r="R947" t="s">
        <v>2942</v>
      </c>
    </row>
    <row r="948" spans="1:18" x14ac:dyDescent="0.3">
      <c r="A948" t="s">
        <v>966</v>
      </c>
      <c r="B948" t="s">
        <v>6800</v>
      </c>
      <c r="C948" t="s">
        <v>7866</v>
      </c>
      <c r="D948">
        <v>25.87</v>
      </c>
      <c r="E948">
        <v>5.63</v>
      </c>
      <c r="F948" t="s">
        <v>12</v>
      </c>
      <c r="G948" t="s">
        <v>11</v>
      </c>
      <c r="H948" t="s">
        <v>11</v>
      </c>
      <c r="I948">
        <v>1</v>
      </c>
      <c r="J948" t="s">
        <v>11</v>
      </c>
      <c r="K948" t="s">
        <v>167</v>
      </c>
      <c r="L948" t="s">
        <v>20</v>
      </c>
      <c r="M948" s="1">
        <v>23548</v>
      </c>
      <c r="N948">
        <v>58</v>
      </c>
      <c r="O948">
        <v>11602.75</v>
      </c>
      <c r="P948" t="s">
        <v>2363</v>
      </c>
      <c r="Q948" t="s">
        <v>2366</v>
      </c>
      <c r="R948" t="s">
        <v>2831</v>
      </c>
    </row>
    <row r="949" spans="1:18" x14ac:dyDescent="0.3">
      <c r="A949" t="s">
        <v>967</v>
      </c>
      <c r="B949" t="s">
        <v>6800</v>
      </c>
      <c r="C949" t="s">
        <v>8425</v>
      </c>
      <c r="D949">
        <v>43.7</v>
      </c>
      <c r="E949">
        <v>7.23</v>
      </c>
      <c r="F949" t="s">
        <v>11</v>
      </c>
      <c r="G949" t="s">
        <v>11</v>
      </c>
      <c r="H949" t="s">
        <v>11</v>
      </c>
      <c r="I949">
        <v>0</v>
      </c>
      <c r="J949" t="s">
        <v>11</v>
      </c>
      <c r="K949" t="s">
        <v>13</v>
      </c>
      <c r="L949" t="s">
        <v>14</v>
      </c>
      <c r="M949" s="1">
        <v>24052</v>
      </c>
      <c r="N949">
        <v>57</v>
      </c>
      <c r="O949">
        <v>11576.13</v>
      </c>
      <c r="P949" t="s">
        <v>2363</v>
      </c>
      <c r="Q949" t="s">
        <v>2363</v>
      </c>
      <c r="R949" t="s">
        <v>2386</v>
      </c>
    </row>
    <row r="950" spans="1:18" x14ac:dyDescent="0.3">
      <c r="A950" t="s">
        <v>968</v>
      </c>
      <c r="B950" t="s">
        <v>6800</v>
      </c>
      <c r="C950" t="s">
        <v>8426</v>
      </c>
      <c r="D950">
        <v>40.945</v>
      </c>
      <c r="E950">
        <v>10.57</v>
      </c>
      <c r="F950" t="s">
        <v>11</v>
      </c>
      <c r="G950" t="s">
        <v>11</v>
      </c>
      <c r="H950" t="s">
        <v>11</v>
      </c>
      <c r="I950">
        <v>0</v>
      </c>
      <c r="J950" t="s">
        <v>11</v>
      </c>
      <c r="K950" t="s">
        <v>13</v>
      </c>
      <c r="L950" t="s">
        <v>14</v>
      </c>
      <c r="M950" s="1">
        <v>24101</v>
      </c>
      <c r="N950">
        <v>57</v>
      </c>
      <c r="O950">
        <v>11566.3</v>
      </c>
      <c r="P950" t="s">
        <v>2363</v>
      </c>
      <c r="Q950" t="s">
        <v>2363</v>
      </c>
      <c r="R950" t="s">
        <v>2508</v>
      </c>
    </row>
    <row r="951" spans="1:18" x14ac:dyDescent="0.3">
      <c r="A951" t="s">
        <v>969</v>
      </c>
      <c r="B951" t="s">
        <v>6800</v>
      </c>
      <c r="C951" t="s">
        <v>8427</v>
      </c>
      <c r="D951">
        <v>27.94</v>
      </c>
      <c r="E951">
        <v>7.92</v>
      </c>
      <c r="F951" t="s">
        <v>11</v>
      </c>
      <c r="G951" t="s">
        <v>11</v>
      </c>
      <c r="H951" t="s">
        <v>11</v>
      </c>
      <c r="I951">
        <v>0</v>
      </c>
      <c r="J951" t="s">
        <v>11</v>
      </c>
      <c r="K951" t="s">
        <v>167</v>
      </c>
      <c r="L951" t="s">
        <v>14</v>
      </c>
      <c r="M951" s="1">
        <v>24042</v>
      </c>
      <c r="N951">
        <v>57</v>
      </c>
      <c r="O951">
        <v>11554.22</v>
      </c>
      <c r="P951" t="s">
        <v>2363</v>
      </c>
      <c r="Q951" t="s">
        <v>2366</v>
      </c>
      <c r="R951" t="s">
        <v>2364</v>
      </c>
    </row>
    <row r="952" spans="1:18" x14ac:dyDescent="0.3">
      <c r="A952" t="s">
        <v>970</v>
      </c>
      <c r="B952" t="s">
        <v>6797</v>
      </c>
      <c r="C952" t="s">
        <v>8428</v>
      </c>
      <c r="D952">
        <v>31.9</v>
      </c>
      <c r="E952">
        <v>10.119999999999999</v>
      </c>
      <c r="F952" t="s">
        <v>11</v>
      </c>
      <c r="G952" t="s">
        <v>11</v>
      </c>
      <c r="H952" t="s">
        <v>11</v>
      </c>
      <c r="I952">
        <v>2</v>
      </c>
      <c r="J952" t="s">
        <v>11</v>
      </c>
      <c r="K952" t="s">
        <v>13</v>
      </c>
      <c r="L952" t="s">
        <v>14</v>
      </c>
      <c r="M952" s="1">
        <v>26868</v>
      </c>
      <c r="N952">
        <v>49</v>
      </c>
      <c r="O952">
        <v>11552.9</v>
      </c>
      <c r="P952" t="s">
        <v>2363</v>
      </c>
      <c r="Q952" t="s">
        <v>2362</v>
      </c>
      <c r="R952" t="s">
        <v>2386</v>
      </c>
    </row>
    <row r="953" spans="1:18" x14ac:dyDescent="0.3">
      <c r="A953" t="s">
        <v>971</v>
      </c>
      <c r="B953" t="s">
        <v>6797</v>
      </c>
      <c r="C953" t="s">
        <v>7422</v>
      </c>
      <c r="D953">
        <v>31.64</v>
      </c>
      <c r="E953">
        <v>7.91</v>
      </c>
      <c r="F953" t="s">
        <v>11</v>
      </c>
      <c r="G953" t="s">
        <v>11</v>
      </c>
      <c r="H953" t="s">
        <v>11</v>
      </c>
      <c r="I953">
        <v>0</v>
      </c>
      <c r="J953" t="s">
        <v>11</v>
      </c>
      <c r="K953" t="s">
        <v>13</v>
      </c>
      <c r="L953" t="s">
        <v>14</v>
      </c>
      <c r="M953" s="1">
        <v>26268</v>
      </c>
      <c r="N953">
        <v>51</v>
      </c>
      <c r="O953">
        <v>11540.25</v>
      </c>
      <c r="P953" t="s">
        <v>2363</v>
      </c>
      <c r="Q953" t="s">
        <v>2366</v>
      </c>
      <c r="R953" t="s">
        <v>2371</v>
      </c>
    </row>
    <row r="954" spans="1:18" x14ac:dyDescent="0.3">
      <c r="A954" t="s">
        <v>972</v>
      </c>
      <c r="B954" t="s">
        <v>6797</v>
      </c>
      <c r="C954" t="s">
        <v>8431</v>
      </c>
      <c r="D954">
        <v>46.7</v>
      </c>
      <c r="E954">
        <v>10.9</v>
      </c>
      <c r="F954" t="s">
        <v>11</v>
      </c>
      <c r="G954" t="s">
        <v>11</v>
      </c>
      <c r="H954" t="s">
        <v>11</v>
      </c>
      <c r="I954">
        <v>0</v>
      </c>
      <c r="J954" t="s">
        <v>11</v>
      </c>
      <c r="K954" t="s">
        <v>13</v>
      </c>
      <c r="L954" t="s">
        <v>14</v>
      </c>
      <c r="M954" s="1">
        <v>25156</v>
      </c>
      <c r="N954">
        <v>54</v>
      </c>
      <c r="O954">
        <v>11538.42</v>
      </c>
      <c r="P954" t="s">
        <v>2363</v>
      </c>
      <c r="Q954" t="s">
        <v>2366</v>
      </c>
      <c r="R954" t="s">
        <v>2386</v>
      </c>
    </row>
    <row r="955" spans="1:18" x14ac:dyDescent="0.3">
      <c r="A955" t="s">
        <v>973</v>
      </c>
      <c r="B955" t="s">
        <v>6800</v>
      </c>
      <c r="C955" t="s">
        <v>8433</v>
      </c>
      <c r="D955">
        <v>18.335000000000001</v>
      </c>
      <c r="E955">
        <v>11.83</v>
      </c>
      <c r="F955" t="s">
        <v>11</v>
      </c>
      <c r="G955" t="s">
        <v>11</v>
      </c>
      <c r="H955" t="s">
        <v>11</v>
      </c>
      <c r="I955">
        <v>0</v>
      </c>
      <c r="J955" t="s">
        <v>11</v>
      </c>
      <c r="K955" t="s">
        <v>298</v>
      </c>
      <c r="L955" t="s">
        <v>14</v>
      </c>
      <c r="M955" s="1">
        <v>24018</v>
      </c>
      <c r="N955">
        <v>57</v>
      </c>
      <c r="O955">
        <v>11534.87</v>
      </c>
      <c r="P955" t="s">
        <v>2363</v>
      </c>
      <c r="Q955" t="s">
        <v>2366</v>
      </c>
      <c r="R955" t="s">
        <v>2678</v>
      </c>
    </row>
    <row r="956" spans="1:18" x14ac:dyDescent="0.3">
      <c r="A956" t="s">
        <v>974</v>
      </c>
      <c r="B956" t="s">
        <v>6800</v>
      </c>
      <c r="C956" t="s">
        <v>8435</v>
      </c>
      <c r="D956">
        <v>31.24</v>
      </c>
      <c r="E956">
        <v>7.42</v>
      </c>
      <c r="F956" t="s">
        <v>12</v>
      </c>
      <c r="G956" t="s">
        <v>11</v>
      </c>
      <c r="H956" t="s">
        <v>11</v>
      </c>
      <c r="I956">
        <v>2</v>
      </c>
      <c r="J956" t="s">
        <v>11</v>
      </c>
      <c r="K956" t="s">
        <v>13</v>
      </c>
      <c r="L956" t="s">
        <v>14</v>
      </c>
      <c r="M956" s="1">
        <v>25772</v>
      </c>
      <c r="N956">
        <v>52</v>
      </c>
      <c r="O956">
        <v>11530.12</v>
      </c>
      <c r="P956" t="s">
        <v>2363</v>
      </c>
      <c r="Q956" t="s">
        <v>2366</v>
      </c>
      <c r="R956" t="s">
        <v>2371</v>
      </c>
    </row>
    <row r="957" spans="1:18" x14ac:dyDescent="0.3">
      <c r="A957" t="s">
        <v>975</v>
      </c>
      <c r="B957" t="s">
        <v>7674</v>
      </c>
      <c r="C957" t="s">
        <v>8437</v>
      </c>
      <c r="D957">
        <v>39.22</v>
      </c>
      <c r="E957">
        <v>5.62</v>
      </c>
      <c r="F957" t="s">
        <v>12</v>
      </c>
      <c r="G957" t="s">
        <v>11</v>
      </c>
      <c r="H957" t="s">
        <v>11</v>
      </c>
      <c r="I957">
        <v>1</v>
      </c>
      <c r="J957" t="s">
        <v>11</v>
      </c>
      <c r="K957" t="s">
        <v>13</v>
      </c>
      <c r="L957" t="s">
        <v>20</v>
      </c>
      <c r="M957" s="1">
        <v>32306</v>
      </c>
      <c r="N957">
        <v>34</v>
      </c>
      <c r="O957">
        <v>11524.25</v>
      </c>
      <c r="P957" t="s">
        <v>2363</v>
      </c>
      <c r="Q957" t="s">
        <v>2366</v>
      </c>
      <c r="R957" t="s">
        <v>2849</v>
      </c>
    </row>
    <row r="958" spans="1:18" x14ac:dyDescent="0.3">
      <c r="A958" t="s">
        <v>976</v>
      </c>
      <c r="B958" t="s">
        <v>6800</v>
      </c>
      <c r="C958" t="s">
        <v>8338</v>
      </c>
      <c r="D958">
        <v>24.414999999999999</v>
      </c>
      <c r="E958">
        <v>7.16</v>
      </c>
      <c r="F958" t="s">
        <v>11</v>
      </c>
      <c r="G958" t="s">
        <v>11</v>
      </c>
      <c r="H958" t="s">
        <v>11</v>
      </c>
      <c r="I958">
        <v>0</v>
      </c>
      <c r="J958" t="s">
        <v>11</v>
      </c>
      <c r="K958" t="s">
        <v>241</v>
      </c>
      <c r="L958" t="s">
        <v>14</v>
      </c>
      <c r="M958" s="1">
        <v>26286</v>
      </c>
      <c r="N958">
        <v>51</v>
      </c>
      <c r="O958">
        <v>11520.1</v>
      </c>
      <c r="P958" t="s">
        <v>2363</v>
      </c>
      <c r="Q958" t="s">
        <v>2366</v>
      </c>
      <c r="R958" t="s">
        <v>2371</v>
      </c>
    </row>
    <row r="959" spans="1:18" x14ac:dyDescent="0.3">
      <c r="A959" t="s">
        <v>977</v>
      </c>
      <c r="B959" t="s">
        <v>6797</v>
      </c>
      <c r="C959" t="s">
        <v>8439</v>
      </c>
      <c r="D959">
        <v>32.299999999999997</v>
      </c>
      <c r="E959">
        <v>9.89</v>
      </c>
      <c r="F959" t="s">
        <v>11</v>
      </c>
      <c r="G959" t="s">
        <v>11</v>
      </c>
      <c r="H959" t="s">
        <v>11</v>
      </c>
      <c r="I959">
        <v>0</v>
      </c>
      <c r="J959" t="s">
        <v>11</v>
      </c>
      <c r="K959" t="s">
        <v>13</v>
      </c>
      <c r="L959" t="s">
        <v>14</v>
      </c>
      <c r="M959" s="1">
        <v>25013</v>
      </c>
      <c r="N959">
        <v>54</v>
      </c>
      <c r="O959">
        <v>11512.41</v>
      </c>
      <c r="P959" t="s">
        <v>2363</v>
      </c>
      <c r="Q959" t="s">
        <v>2366</v>
      </c>
      <c r="R959" t="s">
        <v>2581</v>
      </c>
    </row>
    <row r="960" spans="1:18" x14ac:dyDescent="0.3">
      <c r="A960" t="s">
        <v>978</v>
      </c>
      <c r="B960" t="s">
        <v>7674</v>
      </c>
      <c r="C960" t="s">
        <v>8441</v>
      </c>
      <c r="D960">
        <v>39.94</v>
      </c>
      <c r="E960">
        <v>5.14</v>
      </c>
      <c r="F960" t="s">
        <v>11</v>
      </c>
      <c r="G960" t="s">
        <v>11</v>
      </c>
      <c r="H960" t="s">
        <v>11</v>
      </c>
      <c r="I960">
        <v>0</v>
      </c>
      <c r="J960" t="s">
        <v>11</v>
      </c>
      <c r="K960" t="s">
        <v>13</v>
      </c>
      <c r="L960" t="s">
        <v>20</v>
      </c>
      <c r="M960" s="1">
        <v>32787</v>
      </c>
      <c r="N960">
        <v>33</v>
      </c>
      <c r="O960">
        <v>11511.61</v>
      </c>
      <c r="P960" t="s">
        <v>2363</v>
      </c>
      <c r="Q960" t="s">
        <v>2363</v>
      </c>
      <c r="R960" t="s">
        <v>2849</v>
      </c>
    </row>
    <row r="961" spans="1:18" x14ac:dyDescent="0.3">
      <c r="A961" t="s">
        <v>979</v>
      </c>
      <c r="B961" t="s">
        <v>6797</v>
      </c>
      <c r="C961" t="s">
        <v>8443</v>
      </c>
      <c r="D961">
        <v>30</v>
      </c>
      <c r="E961">
        <v>5.61</v>
      </c>
      <c r="F961" t="s">
        <v>12</v>
      </c>
      <c r="G961" t="s">
        <v>11</v>
      </c>
      <c r="H961" t="s">
        <v>25</v>
      </c>
      <c r="I961">
        <v>1</v>
      </c>
      <c r="J961" t="s">
        <v>11</v>
      </c>
      <c r="K961" t="s">
        <v>13</v>
      </c>
      <c r="L961" t="s">
        <v>20</v>
      </c>
      <c r="M961" s="1">
        <v>25426</v>
      </c>
      <c r="N961">
        <v>53</v>
      </c>
      <c r="O961">
        <v>11497.69</v>
      </c>
      <c r="P961" t="s">
        <v>2363</v>
      </c>
      <c r="Q961" t="s">
        <v>2366</v>
      </c>
      <c r="R961" t="s">
        <v>2371</v>
      </c>
    </row>
    <row r="962" spans="1:18" x14ac:dyDescent="0.3">
      <c r="A962" t="s">
        <v>980</v>
      </c>
      <c r="B962" t="s">
        <v>7674</v>
      </c>
      <c r="C962" t="s">
        <v>8445</v>
      </c>
      <c r="D962">
        <v>35.340000000000003</v>
      </c>
      <c r="E962">
        <v>5.51</v>
      </c>
      <c r="F962" t="s">
        <v>12</v>
      </c>
      <c r="G962" t="s">
        <v>11</v>
      </c>
      <c r="H962" t="s">
        <v>25</v>
      </c>
      <c r="I962">
        <v>1</v>
      </c>
      <c r="J962" t="s">
        <v>11</v>
      </c>
      <c r="K962" t="s">
        <v>13</v>
      </c>
      <c r="L962" t="s">
        <v>20</v>
      </c>
      <c r="M962" s="1">
        <v>30474</v>
      </c>
      <c r="N962">
        <v>40</v>
      </c>
      <c r="O962">
        <v>11492.46</v>
      </c>
      <c r="P962" t="s">
        <v>2363</v>
      </c>
      <c r="Q962" t="s">
        <v>2363</v>
      </c>
      <c r="R962" t="s">
        <v>2849</v>
      </c>
    </row>
    <row r="963" spans="1:18" x14ac:dyDescent="0.3">
      <c r="A963" t="s">
        <v>981</v>
      </c>
      <c r="B963" t="s">
        <v>6800</v>
      </c>
      <c r="C963" t="s">
        <v>7346</v>
      </c>
      <c r="D963">
        <v>32.204999999999998</v>
      </c>
      <c r="E963">
        <v>8.3800000000000008</v>
      </c>
      <c r="F963" t="s">
        <v>12</v>
      </c>
      <c r="G963" t="s">
        <v>11</v>
      </c>
      <c r="H963" t="s">
        <v>11</v>
      </c>
      <c r="I963">
        <v>2</v>
      </c>
      <c r="J963" t="s">
        <v>11</v>
      </c>
      <c r="K963" t="s">
        <v>13</v>
      </c>
      <c r="L963" t="s">
        <v>14</v>
      </c>
      <c r="M963" s="1">
        <v>25854</v>
      </c>
      <c r="N963">
        <v>52</v>
      </c>
      <c r="O963">
        <v>11488.32</v>
      </c>
      <c r="P963" t="s">
        <v>2363</v>
      </c>
      <c r="Q963" t="s">
        <v>2366</v>
      </c>
      <c r="R963" t="s">
        <v>2603</v>
      </c>
    </row>
    <row r="964" spans="1:18" x14ac:dyDescent="0.3">
      <c r="A964" t="s">
        <v>982</v>
      </c>
      <c r="B964" t="s">
        <v>6797</v>
      </c>
      <c r="C964" t="s">
        <v>8447</v>
      </c>
      <c r="D964">
        <v>33.880000000000003</v>
      </c>
      <c r="E964">
        <v>4.68</v>
      </c>
      <c r="F964" t="s">
        <v>11</v>
      </c>
      <c r="G964" t="s">
        <v>12</v>
      </c>
      <c r="H964" t="s">
        <v>11</v>
      </c>
      <c r="I964">
        <v>1</v>
      </c>
      <c r="J964" t="s">
        <v>11</v>
      </c>
      <c r="K964" t="s">
        <v>13</v>
      </c>
      <c r="L964" t="s">
        <v>20</v>
      </c>
      <c r="M964" s="1">
        <v>38240</v>
      </c>
      <c r="N964">
        <v>18</v>
      </c>
      <c r="O964">
        <v>11482.63</v>
      </c>
      <c r="P964" t="s">
        <v>2363</v>
      </c>
      <c r="Q964" t="s">
        <v>2362</v>
      </c>
      <c r="R964" t="s">
        <v>2364</v>
      </c>
    </row>
    <row r="965" spans="1:18" x14ac:dyDescent="0.3">
      <c r="A965" t="s">
        <v>983</v>
      </c>
      <c r="B965" t="s">
        <v>7674</v>
      </c>
      <c r="C965" t="s">
        <v>8449</v>
      </c>
      <c r="D965">
        <v>26.63</v>
      </c>
      <c r="E965">
        <v>4.3600000000000003</v>
      </c>
      <c r="F965" t="s">
        <v>12</v>
      </c>
      <c r="G965" t="s">
        <v>11</v>
      </c>
      <c r="H965" t="s">
        <v>11</v>
      </c>
      <c r="I965">
        <v>2</v>
      </c>
      <c r="J965" t="s">
        <v>11</v>
      </c>
      <c r="K965" t="s">
        <v>167</v>
      </c>
      <c r="L965" t="s">
        <v>20</v>
      </c>
      <c r="M965" s="1">
        <v>24357</v>
      </c>
      <c r="N965">
        <v>56</v>
      </c>
      <c r="O965">
        <v>11478.14</v>
      </c>
      <c r="P965" t="s">
        <v>2363</v>
      </c>
      <c r="Q965" t="s">
        <v>2362</v>
      </c>
      <c r="R965" t="s">
        <v>2538</v>
      </c>
    </row>
    <row r="966" spans="1:18" x14ac:dyDescent="0.3">
      <c r="A966" t="s">
        <v>984</v>
      </c>
      <c r="B966" t="s">
        <v>6797</v>
      </c>
      <c r="C966" t="s">
        <v>8451</v>
      </c>
      <c r="D966">
        <v>28.7</v>
      </c>
      <c r="E966">
        <v>7.74</v>
      </c>
      <c r="F966" t="s">
        <v>11</v>
      </c>
      <c r="G966" t="s">
        <v>11</v>
      </c>
      <c r="H966" t="s">
        <v>11</v>
      </c>
      <c r="I966">
        <v>0</v>
      </c>
      <c r="J966" t="s">
        <v>11</v>
      </c>
      <c r="K966" t="s">
        <v>167</v>
      </c>
      <c r="L966" t="s">
        <v>14</v>
      </c>
      <c r="M966" s="1">
        <v>23916</v>
      </c>
      <c r="N966">
        <v>57</v>
      </c>
      <c r="O966">
        <v>11455.28</v>
      </c>
      <c r="P966" t="s">
        <v>2363</v>
      </c>
      <c r="Q966" t="s">
        <v>2362</v>
      </c>
      <c r="R966" t="s">
        <v>2386</v>
      </c>
    </row>
    <row r="967" spans="1:18" x14ac:dyDescent="0.3">
      <c r="A967" t="s">
        <v>985</v>
      </c>
      <c r="B967" t="s">
        <v>6797</v>
      </c>
      <c r="C967" t="s">
        <v>8453</v>
      </c>
      <c r="D967">
        <v>25.65</v>
      </c>
      <c r="E967">
        <v>4.05</v>
      </c>
      <c r="F967" t="s">
        <v>12</v>
      </c>
      <c r="G967" t="s">
        <v>11</v>
      </c>
      <c r="H967" t="s">
        <v>11</v>
      </c>
      <c r="I967">
        <v>2</v>
      </c>
      <c r="J967" t="s">
        <v>11</v>
      </c>
      <c r="K967" t="s">
        <v>167</v>
      </c>
      <c r="L967" t="s">
        <v>20</v>
      </c>
      <c r="M967" s="1">
        <v>24272</v>
      </c>
      <c r="N967">
        <v>56</v>
      </c>
      <c r="O967">
        <v>11454.02</v>
      </c>
      <c r="P967" t="s">
        <v>2363</v>
      </c>
      <c r="Q967" t="s">
        <v>2366</v>
      </c>
      <c r="R967" t="s">
        <v>2371</v>
      </c>
    </row>
    <row r="968" spans="1:18" x14ac:dyDescent="0.3">
      <c r="A968" t="s">
        <v>986</v>
      </c>
      <c r="B968" t="s">
        <v>6797</v>
      </c>
      <c r="C968" t="s">
        <v>8455</v>
      </c>
      <c r="D968">
        <v>36.384999999999998</v>
      </c>
      <c r="E968">
        <v>11.49</v>
      </c>
      <c r="F968" t="s">
        <v>11</v>
      </c>
      <c r="G968" t="s">
        <v>11</v>
      </c>
      <c r="H968" t="s">
        <v>11</v>
      </c>
      <c r="I968">
        <v>0</v>
      </c>
      <c r="J968" t="s">
        <v>11</v>
      </c>
      <c r="K968" t="s">
        <v>13</v>
      </c>
      <c r="L968" t="s">
        <v>14</v>
      </c>
      <c r="M968" s="1">
        <v>26188</v>
      </c>
      <c r="N968">
        <v>51</v>
      </c>
      <c r="O968">
        <v>11436.74</v>
      </c>
      <c r="P968" t="s">
        <v>2363</v>
      </c>
      <c r="Q968" t="s">
        <v>2363</v>
      </c>
      <c r="R968" t="s">
        <v>2371</v>
      </c>
    </row>
    <row r="969" spans="1:18" x14ac:dyDescent="0.3">
      <c r="A969" t="s">
        <v>987</v>
      </c>
      <c r="B969" t="s">
        <v>6800</v>
      </c>
      <c r="C969" t="s">
        <v>8457</v>
      </c>
      <c r="D969">
        <v>34.69</v>
      </c>
      <c r="E969">
        <v>5.65</v>
      </c>
      <c r="F969" t="s">
        <v>11</v>
      </c>
      <c r="G969" t="s">
        <v>11</v>
      </c>
      <c r="H969" t="s">
        <v>11</v>
      </c>
      <c r="I969">
        <v>0</v>
      </c>
      <c r="J969" t="s">
        <v>11</v>
      </c>
      <c r="K969" t="s">
        <v>13</v>
      </c>
      <c r="L969" t="s">
        <v>20</v>
      </c>
      <c r="M969" s="1">
        <v>29419</v>
      </c>
      <c r="N969">
        <v>42</v>
      </c>
      <c r="O969">
        <v>11435.74</v>
      </c>
      <c r="P969" t="s">
        <v>2363</v>
      </c>
      <c r="Q969" t="s">
        <v>2363</v>
      </c>
      <c r="R969" t="s">
        <v>2624</v>
      </c>
    </row>
    <row r="970" spans="1:18" x14ac:dyDescent="0.3">
      <c r="A970" t="s">
        <v>988</v>
      </c>
      <c r="B970" t="s">
        <v>6797</v>
      </c>
      <c r="C970" t="s">
        <v>8458</v>
      </c>
      <c r="D970">
        <v>37.68</v>
      </c>
      <c r="E970">
        <v>4.29</v>
      </c>
      <c r="F970" t="s">
        <v>12</v>
      </c>
      <c r="G970" t="s">
        <v>11</v>
      </c>
      <c r="H970" t="s">
        <v>11</v>
      </c>
      <c r="I970">
        <v>0</v>
      </c>
      <c r="J970" t="s">
        <v>11</v>
      </c>
      <c r="K970" t="s">
        <v>13</v>
      </c>
      <c r="L970" t="s">
        <v>20</v>
      </c>
      <c r="M970" s="1">
        <v>31207</v>
      </c>
      <c r="N970">
        <v>37</v>
      </c>
      <c r="O970">
        <v>11419.49</v>
      </c>
      <c r="P970" t="s">
        <v>2363</v>
      </c>
      <c r="Q970" t="s">
        <v>2366</v>
      </c>
      <c r="R970" t="s">
        <v>2371</v>
      </c>
    </row>
    <row r="971" spans="1:18" x14ac:dyDescent="0.3">
      <c r="A971" t="s">
        <v>989</v>
      </c>
      <c r="B971" t="s">
        <v>6800</v>
      </c>
      <c r="C971" t="s">
        <v>8459</v>
      </c>
      <c r="D971">
        <v>35.49</v>
      </c>
      <c r="E971">
        <v>4.74</v>
      </c>
      <c r="F971" t="s">
        <v>12</v>
      </c>
      <c r="G971" t="s">
        <v>11</v>
      </c>
      <c r="H971" t="s">
        <v>25</v>
      </c>
      <c r="I971">
        <v>1</v>
      </c>
      <c r="J971" t="s">
        <v>11</v>
      </c>
      <c r="K971" t="s">
        <v>13</v>
      </c>
      <c r="L971" t="s">
        <v>20</v>
      </c>
      <c r="M971" s="1">
        <v>30612</v>
      </c>
      <c r="N971">
        <v>39</v>
      </c>
      <c r="O971">
        <v>11412.02</v>
      </c>
      <c r="P971" t="s">
        <v>2363</v>
      </c>
      <c r="Q971" t="s">
        <v>2366</v>
      </c>
      <c r="R971" t="s">
        <v>2624</v>
      </c>
    </row>
    <row r="972" spans="1:18" x14ac:dyDescent="0.3">
      <c r="A972" t="s">
        <v>990</v>
      </c>
      <c r="B972" t="s">
        <v>6797</v>
      </c>
      <c r="C972" t="s">
        <v>8461</v>
      </c>
      <c r="D972">
        <v>44.7</v>
      </c>
      <c r="E972">
        <v>7.6</v>
      </c>
      <c r="F972" t="s">
        <v>12</v>
      </c>
      <c r="G972" t="s">
        <v>11</v>
      </c>
      <c r="H972" t="s">
        <v>11</v>
      </c>
      <c r="I972">
        <v>2</v>
      </c>
      <c r="J972" t="s">
        <v>11</v>
      </c>
      <c r="K972" t="s">
        <v>13</v>
      </c>
      <c r="L972" t="s">
        <v>14</v>
      </c>
      <c r="M972" s="1">
        <v>25848</v>
      </c>
      <c r="N972">
        <v>52</v>
      </c>
      <c r="O972">
        <v>11411.69</v>
      </c>
      <c r="P972" t="s">
        <v>2363</v>
      </c>
      <c r="Q972" t="s">
        <v>2362</v>
      </c>
      <c r="R972" t="s">
        <v>2386</v>
      </c>
    </row>
    <row r="973" spans="1:18" x14ac:dyDescent="0.3">
      <c r="A973" t="s">
        <v>991</v>
      </c>
      <c r="B973" t="s">
        <v>6797</v>
      </c>
      <c r="C973" t="s">
        <v>8462</v>
      </c>
      <c r="D973">
        <v>38.380000000000003</v>
      </c>
      <c r="E973">
        <v>8.5</v>
      </c>
      <c r="F973" t="s">
        <v>12</v>
      </c>
      <c r="G973" t="s">
        <v>11</v>
      </c>
      <c r="H973" t="s">
        <v>11</v>
      </c>
      <c r="I973">
        <v>2</v>
      </c>
      <c r="J973" t="s">
        <v>11</v>
      </c>
      <c r="K973" t="s">
        <v>13</v>
      </c>
      <c r="L973" t="s">
        <v>14</v>
      </c>
      <c r="M973" s="1">
        <v>25843</v>
      </c>
      <c r="N973">
        <v>52</v>
      </c>
      <c r="O973">
        <v>11396.9</v>
      </c>
      <c r="P973" t="s">
        <v>2363</v>
      </c>
      <c r="Q973" t="s">
        <v>2363</v>
      </c>
      <c r="R973" t="s">
        <v>2581</v>
      </c>
    </row>
    <row r="974" spans="1:18" x14ac:dyDescent="0.3">
      <c r="A974" t="s">
        <v>992</v>
      </c>
      <c r="B974" t="s">
        <v>6800</v>
      </c>
      <c r="C974" t="s">
        <v>8464</v>
      </c>
      <c r="D974">
        <v>35.244999999999997</v>
      </c>
      <c r="E974">
        <v>11.22</v>
      </c>
      <c r="F974" t="s">
        <v>12</v>
      </c>
      <c r="G974" t="s">
        <v>11</v>
      </c>
      <c r="H974" t="s">
        <v>11</v>
      </c>
      <c r="I974">
        <v>0</v>
      </c>
      <c r="J974" t="s">
        <v>11</v>
      </c>
      <c r="K974" t="s">
        <v>13</v>
      </c>
      <c r="L974" t="s">
        <v>14</v>
      </c>
      <c r="M974" s="1">
        <v>24825</v>
      </c>
      <c r="N974">
        <v>55</v>
      </c>
      <c r="O974">
        <v>11394.07</v>
      </c>
      <c r="P974" t="s">
        <v>2363</v>
      </c>
      <c r="Q974" t="s">
        <v>2366</v>
      </c>
      <c r="R974" t="s">
        <v>2510</v>
      </c>
    </row>
    <row r="975" spans="1:18" x14ac:dyDescent="0.3">
      <c r="A975" t="s">
        <v>993</v>
      </c>
      <c r="B975" t="s">
        <v>7674</v>
      </c>
      <c r="C975" t="s">
        <v>8134</v>
      </c>
      <c r="D975">
        <v>49.84</v>
      </c>
      <c r="E975">
        <v>5.0999999999999996</v>
      </c>
      <c r="F975" t="s">
        <v>12</v>
      </c>
      <c r="G975" t="s">
        <v>11</v>
      </c>
      <c r="H975" t="s">
        <v>25</v>
      </c>
      <c r="I975">
        <v>1</v>
      </c>
      <c r="J975" t="s">
        <v>11</v>
      </c>
      <c r="K975" t="s">
        <v>13</v>
      </c>
      <c r="L975" t="s">
        <v>20</v>
      </c>
      <c r="M975" s="1">
        <v>35639</v>
      </c>
      <c r="N975">
        <v>25</v>
      </c>
      <c r="O975">
        <v>11388.27</v>
      </c>
      <c r="P975" t="s">
        <v>2363</v>
      </c>
      <c r="Q975" t="s">
        <v>2362</v>
      </c>
      <c r="R975" t="s">
        <v>2849</v>
      </c>
    </row>
    <row r="976" spans="1:18" x14ac:dyDescent="0.3">
      <c r="A976" t="s">
        <v>994</v>
      </c>
      <c r="B976" t="s">
        <v>6800</v>
      </c>
      <c r="C976" t="s">
        <v>8466</v>
      </c>
      <c r="D976">
        <v>49.06</v>
      </c>
      <c r="E976">
        <v>5.43</v>
      </c>
      <c r="F976" t="s">
        <v>12</v>
      </c>
      <c r="G976" t="s">
        <v>11</v>
      </c>
      <c r="H976" t="s">
        <v>11</v>
      </c>
      <c r="I976">
        <v>1</v>
      </c>
      <c r="J976" t="s">
        <v>11</v>
      </c>
      <c r="K976" t="s">
        <v>13</v>
      </c>
      <c r="L976" t="s">
        <v>20</v>
      </c>
      <c r="M976" s="1">
        <v>23541</v>
      </c>
      <c r="N976">
        <v>58</v>
      </c>
      <c r="O976">
        <v>11381.33</v>
      </c>
      <c r="P976" t="s">
        <v>2363</v>
      </c>
      <c r="Q976" t="s">
        <v>2362</v>
      </c>
      <c r="R976" t="s">
        <v>2364</v>
      </c>
    </row>
    <row r="977" spans="1:18" x14ac:dyDescent="0.3">
      <c r="A977" t="s">
        <v>995</v>
      </c>
      <c r="B977" t="s">
        <v>7674</v>
      </c>
      <c r="C977" t="s">
        <v>8467</v>
      </c>
      <c r="D977">
        <v>30.88</v>
      </c>
      <c r="E977">
        <v>5.82</v>
      </c>
      <c r="F977" t="s">
        <v>11</v>
      </c>
      <c r="G977" t="s">
        <v>11</v>
      </c>
      <c r="H977" t="s">
        <v>11</v>
      </c>
      <c r="I977">
        <v>2</v>
      </c>
      <c r="J977" t="s">
        <v>11</v>
      </c>
      <c r="K977" t="s">
        <v>13</v>
      </c>
      <c r="L977" t="s">
        <v>16</v>
      </c>
      <c r="M977" s="1">
        <v>26639</v>
      </c>
      <c r="N977">
        <v>50</v>
      </c>
      <c r="O977">
        <v>11378.57</v>
      </c>
      <c r="P977" t="s">
        <v>2363</v>
      </c>
      <c r="Q977" t="s">
        <v>2362</v>
      </c>
      <c r="R977" t="s">
        <v>2538</v>
      </c>
    </row>
    <row r="978" spans="1:18" x14ac:dyDescent="0.3">
      <c r="A978" t="s">
        <v>996</v>
      </c>
      <c r="B978" t="s">
        <v>7674</v>
      </c>
      <c r="C978" t="s">
        <v>7667</v>
      </c>
      <c r="D978">
        <v>33.35</v>
      </c>
      <c r="E978">
        <v>6.05</v>
      </c>
      <c r="F978" t="s">
        <v>11</v>
      </c>
      <c r="G978" t="s">
        <v>11</v>
      </c>
      <c r="H978" t="s">
        <v>25</v>
      </c>
      <c r="I978">
        <v>1</v>
      </c>
      <c r="J978" t="s">
        <v>11</v>
      </c>
      <c r="K978" t="s">
        <v>13</v>
      </c>
      <c r="L978" t="s">
        <v>16</v>
      </c>
      <c r="M978" s="1">
        <v>29013</v>
      </c>
      <c r="N978">
        <v>44</v>
      </c>
      <c r="O978">
        <v>11369.39</v>
      </c>
      <c r="P978" t="s">
        <v>2363</v>
      </c>
      <c r="Q978" t="s">
        <v>2366</v>
      </c>
      <c r="R978" t="s">
        <v>2849</v>
      </c>
    </row>
    <row r="979" spans="1:18" x14ac:dyDescent="0.3">
      <c r="A979" t="s">
        <v>997</v>
      </c>
      <c r="B979" t="s">
        <v>6800</v>
      </c>
      <c r="C979" t="s">
        <v>8470</v>
      </c>
      <c r="D979">
        <v>38</v>
      </c>
      <c r="E979">
        <v>6.38</v>
      </c>
      <c r="F979" t="s">
        <v>12</v>
      </c>
      <c r="G979" t="s">
        <v>11</v>
      </c>
      <c r="H979" t="s">
        <v>11</v>
      </c>
      <c r="I979">
        <v>1</v>
      </c>
      <c r="J979" t="s">
        <v>11</v>
      </c>
      <c r="K979" t="s">
        <v>13</v>
      </c>
      <c r="L979" t="s">
        <v>16</v>
      </c>
      <c r="M979" s="1">
        <v>23724</v>
      </c>
      <c r="N979">
        <v>58</v>
      </c>
      <c r="O979">
        <v>11365.95</v>
      </c>
      <c r="P979" t="s">
        <v>2363</v>
      </c>
      <c r="Q979" t="s">
        <v>2362</v>
      </c>
      <c r="R979" t="s">
        <v>2386</v>
      </c>
    </row>
    <row r="980" spans="1:18" x14ac:dyDescent="0.3">
      <c r="A980" t="s">
        <v>998</v>
      </c>
      <c r="B980" t="s">
        <v>6800</v>
      </c>
      <c r="C980" t="s">
        <v>8471</v>
      </c>
      <c r="D980">
        <v>36.08</v>
      </c>
      <c r="E980">
        <v>5.73</v>
      </c>
      <c r="F980" t="s">
        <v>12</v>
      </c>
      <c r="G980" t="s">
        <v>11</v>
      </c>
      <c r="H980" t="s">
        <v>11</v>
      </c>
      <c r="I980">
        <v>1</v>
      </c>
      <c r="J980" t="s">
        <v>11</v>
      </c>
      <c r="K980" t="s">
        <v>13</v>
      </c>
      <c r="L980" t="s">
        <v>16</v>
      </c>
      <c r="M980" s="1">
        <v>23561</v>
      </c>
      <c r="N980">
        <v>58</v>
      </c>
      <c r="O980">
        <v>11363.28</v>
      </c>
      <c r="P980" t="s">
        <v>2363</v>
      </c>
      <c r="Q980" t="s">
        <v>2366</v>
      </c>
      <c r="R980" t="s">
        <v>2364</v>
      </c>
    </row>
    <row r="981" spans="1:18" x14ac:dyDescent="0.3">
      <c r="A981" t="s">
        <v>999</v>
      </c>
      <c r="B981" t="s">
        <v>6800</v>
      </c>
      <c r="C981" t="s">
        <v>8473</v>
      </c>
      <c r="D981">
        <v>35.700000000000003</v>
      </c>
      <c r="E981">
        <v>5.47</v>
      </c>
      <c r="F981" t="s">
        <v>12</v>
      </c>
      <c r="G981" t="s">
        <v>11</v>
      </c>
      <c r="H981" t="s">
        <v>11</v>
      </c>
      <c r="I981">
        <v>1</v>
      </c>
      <c r="J981" t="s">
        <v>11</v>
      </c>
      <c r="K981" t="s">
        <v>13</v>
      </c>
      <c r="L981" t="s">
        <v>20</v>
      </c>
      <c r="M981" s="1">
        <v>23562</v>
      </c>
      <c r="N981">
        <v>58</v>
      </c>
      <c r="O981">
        <v>11362.76</v>
      </c>
      <c r="P981" t="s">
        <v>2363</v>
      </c>
      <c r="Q981" t="s">
        <v>2366</v>
      </c>
      <c r="R981" t="s">
        <v>2386</v>
      </c>
    </row>
    <row r="982" spans="1:18" x14ac:dyDescent="0.3">
      <c r="A982" t="s">
        <v>1000</v>
      </c>
      <c r="B982" t="s">
        <v>6800</v>
      </c>
      <c r="C982" t="s">
        <v>8474</v>
      </c>
      <c r="D982">
        <v>34.01</v>
      </c>
      <c r="E982">
        <v>11.3</v>
      </c>
      <c r="F982" t="s">
        <v>11</v>
      </c>
      <c r="G982" t="s">
        <v>11</v>
      </c>
      <c r="H982" t="s">
        <v>11</v>
      </c>
      <c r="I982">
        <v>0</v>
      </c>
      <c r="J982" t="s">
        <v>11</v>
      </c>
      <c r="K982" t="s">
        <v>13</v>
      </c>
      <c r="L982" t="s">
        <v>14</v>
      </c>
      <c r="M982" s="1">
        <v>24011</v>
      </c>
      <c r="N982">
        <v>57</v>
      </c>
      <c r="O982">
        <v>11356.66</v>
      </c>
      <c r="P982" t="s">
        <v>2363</v>
      </c>
      <c r="Q982" t="s">
        <v>2363</v>
      </c>
      <c r="R982" t="s">
        <v>2371</v>
      </c>
    </row>
    <row r="983" spans="1:18" x14ac:dyDescent="0.3">
      <c r="A983" t="s">
        <v>1001</v>
      </c>
      <c r="B983" t="s">
        <v>6800</v>
      </c>
      <c r="C983" t="s">
        <v>8476</v>
      </c>
      <c r="D983">
        <v>31.54</v>
      </c>
      <c r="E983">
        <v>6.72</v>
      </c>
      <c r="F983" t="s">
        <v>11</v>
      </c>
      <c r="G983" t="s">
        <v>11</v>
      </c>
      <c r="H983" t="s">
        <v>11</v>
      </c>
      <c r="I983">
        <v>0</v>
      </c>
      <c r="J983" t="s">
        <v>11</v>
      </c>
      <c r="K983" t="s">
        <v>13</v>
      </c>
      <c r="L983" t="s">
        <v>14</v>
      </c>
      <c r="M983" s="1">
        <v>24075</v>
      </c>
      <c r="N983">
        <v>57</v>
      </c>
      <c r="O983">
        <v>11353.23</v>
      </c>
      <c r="P983" t="s">
        <v>2363</v>
      </c>
      <c r="Q983" t="s">
        <v>2366</v>
      </c>
      <c r="R983" t="s">
        <v>2371</v>
      </c>
    </row>
    <row r="984" spans="1:18" x14ac:dyDescent="0.3">
      <c r="A984" t="s">
        <v>1002</v>
      </c>
      <c r="B984" t="s">
        <v>6800</v>
      </c>
      <c r="C984" t="s">
        <v>8478</v>
      </c>
      <c r="D984">
        <v>23.3</v>
      </c>
      <c r="E984">
        <v>5.36</v>
      </c>
      <c r="F984" t="s">
        <v>12</v>
      </c>
      <c r="G984" t="s">
        <v>11</v>
      </c>
      <c r="H984" t="s">
        <v>11</v>
      </c>
      <c r="I984">
        <v>1</v>
      </c>
      <c r="J984" t="s">
        <v>11</v>
      </c>
      <c r="K984" t="s">
        <v>241</v>
      </c>
      <c r="L984" t="s">
        <v>20</v>
      </c>
      <c r="M984" s="1">
        <v>23570</v>
      </c>
      <c r="N984">
        <v>58</v>
      </c>
      <c r="O984">
        <v>11345.52</v>
      </c>
      <c r="P984" t="s">
        <v>2363</v>
      </c>
      <c r="Q984" t="s">
        <v>2363</v>
      </c>
      <c r="R984" t="s">
        <v>2386</v>
      </c>
    </row>
    <row r="985" spans="1:18" x14ac:dyDescent="0.3">
      <c r="A985" t="s">
        <v>1003</v>
      </c>
      <c r="B985" t="s">
        <v>7674</v>
      </c>
      <c r="C985" t="s">
        <v>8479</v>
      </c>
      <c r="D985">
        <v>27.75</v>
      </c>
      <c r="E985">
        <v>9.8800000000000008</v>
      </c>
      <c r="F985" t="s">
        <v>11</v>
      </c>
      <c r="G985" t="s">
        <v>11</v>
      </c>
      <c r="H985" t="s">
        <v>11</v>
      </c>
      <c r="I985">
        <v>0</v>
      </c>
      <c r="J985" t="s">
        <v>11</v>
      </c>
      <c r="K985" t="s">
        <v>167</v>
      </c>
      <c r="L985" t="s">
        <v>14</v>
      </c>
      <c r="M985" s="1">
        <v>25144</v>
      </c>
      <c r="N985">
        <v>54</v>
      </c>
      <c r="O985">
        <v>11344.32</v>
      </c>
      <c r="P985" t="s">
        <v>2363</v>
      </c>
      <c r="Q985" t="s">
        <v>2362</v>
      </c>
      <c r="R985" t="s">
        <v>2538</v>
      </c>
    </row>
    <row r="986" spans="1:18" x14ac:dyDescent="0.3">
      <c r="A986" t="s">
        <v>1004</v>
      </c>
      <c r="B986" t="s">
        <v>6800</v>
      </c>
      <c r="C986" t="s">
        <v>8481</v>
      </c>
      <c r="D986">
        <v>42.46</v>
      </c>
      <c r="E986">
        <v>4.1100000000000003</v>
      </c>
      <c r="F986" t="s">
        <v>11</v>
      </c>
      <c r="G986" t="s">
        <v>11</v>
      </c>
      <c r="H986" t="s">
        <v>11</v>
      </c>
      <c r="I986">
        <v>0</v>
      </c>
      <c r="J986" t="s">
        <v>11</v>
      </c>
      <c r="K986" t="s">
        <v>13</v>
      </c>
      <c r="L986" t="s">
        <v>20</v>
      </c>
      <c r="M986" s="1">
        <v>32739</v>
      </c>
      <c r="N986">
        <v>33</v>
      </c>
      <c r="O986">
        <v>11326.71</v>
      </c>
      <c r="P986" t="s">
        <v>2363</v>
      </c>
      <c r="Q986" t="s">
        <v>2363</v>
      </c>
      <c r="R986" t="s">
        <v>2364</v>
      </c>
    </row>
    <row r="987" spans="1:18" x14ac:dyDescent="0.3">
      <c r="A987" t="s">
        <v>1005</v>
      </c>
      <c r="B987" t="s">
        <v>6797</v>
      </c>
      <c r="C987" t="s">
        <v>8483</v>
      </c>
      <c r="D987">
        <v>54.47</v>
      </c>
      <c r="E987">
        <v>7.48</v>
      </c>
      <c r="F987" t="s">
        <v>11</v>
      </c>
      <c r="G987" t="s">
        <v>11</v>
      </c>
      <c r="H987" t="s">
        <v>11</v>
      </c>
      <c r="I987">
        <v>0</v>
      </c>
      <c r="J987" t="s">
        <v>11</v>
      </c>
      <c r="K987" t="s">
        <v>13</v>
      </c>
      <c r="L987" t="s">
        <v>14</v>
      </c>
      <c r="M987" s="1">
        <v>37519</v>
      </c>
      <c r="N987">
        <v>20</v>
      </c>
      <c r="O987">
        <v>11321.49</v>
      </c>
      <c r="P987" t="s">
        <v>2363</v>
      </c>
      <c r="Q987" t="s">
        <v>2363</v>
      </c>
      <c r="R987" t="s">
        <v>2371</v>
      </c>
    </row>
    <row r="988" spans="1:18" x14ac:dyDescent="0.3">
      <c r="A988" t="s">
        <v>1006</v>
      </c>
      <c r="B988" t="s">
        <v>6797</v>
      </c>
      <c r="C988" t="s">
        <v>7075</v>
      </c>
      <c r="D988">
        <v>24.93</v>
      </c>
      <c r="E988">
        <v>9.18</v>
      </c>
      <c r="F988" t="s">
        <v>12</v>
      </c>
      <c r="G988" t="s">
        <v>11</v>
      </c>
      <c r="H988" t="s">
        <v>25</v>
      </c>
      <c r="I988">
        <v>1</v>
      </c>
      <c r="J988" t="s">
        <v>11</v>
      </c>
      <c r="K988" t="s">
        <v>167</v>
      </c>
      <c r="L988" t="s">
        <v>14</v>
      </c>
      <c r="M988" s="1">
        <v>23203</v>
      </c>
      <c r="N988">
        <v>59</v>
      </c>
      <c r="O988">
        <v>11319.12</v>
      </c>
      <c r="P988" t="s">
        <v>2363</v>
      </c>
      <c r="Q988" t="s">
        <v>2366</v>
      </c>
      <c r="R988" t="s">
        <v>2371</v>
      </c>
    </row>
    <row r="989" spans="1:18" x14ac:dyDescent="0.3">
      <c r="A989" t="s">
        <v>1007</v>
      </c>
      <c r="B989" t="s">
        <v>7674</v>
      </c>
      <c r="C989" t="s">
        <v>8485</v>
      </c>
      <c r="D989">
        <v>48.12</v>
      </c>
      <c r="E989">
        <v>4.51</v>
      </c>
      <c r="F989" t="s">
        <v>12</v>
      </c>
      <c r="G989" t="s">
        <v>11</v>
      </c>
      <c r="H989" t="s">
        <v>11</v>
      </c>
      <c r="I989">
        <v>1</v>
      </c>
      <c r="J989" t="s">
        <v>11</v>
      </c>
      <c r="K989" t="s">
        <v>13</v>
      </c>
      <c r="L989" t="s">
        <v>20</v>
      </c>
      <c r="M989" s="1">
        <v>35043</v>
      </c>
      <c r="N989">
        <v>27</v>
      </c>
      <c r="O989">
        <v>11318.57</v>
      </c>
      <c r="P989" t="s">
        <v>2363</v>
      </c>
      <c r="Q989" t="s">
        <v>2362</v>
      </c>
      <c r="R989" t="s">
        <v>2849</v>
      </c>
    </row>
    <row r="990" spans="1:18" x14ac:dyDescent="0.3">
      <c r="A990" t="s">
        <v>1008</v>
      </c>
      <c r="B990" t="s">
        <v>6797</v>
      </c>
      <c r="C990" t="s">
        <v>8486</v>
      </c>
      <c r="D990">
        <v>24.91</v>
      </c>
      <c r="E990">
        <v>7.33</v>
      </c>
      <c r="F990" t="s">
        <v>12</v>
      </c>
      <c r="G990" t="s">
        <v>11</v>
      </c>
      <c r="H990" t="s">
        <v>25</v>
      </c>
      <c r="I990">
        <v>1</v>
      </c>
      <c r="J990" t="s">
        <v>11</v>
      </c>
      <c r="K990" t="s">
        <v>167</v>
      </c>
      <c r="L990" t="s">
        <v>14</v>
      </c>
      <c r="M990" s="1">
        <v>23337</v>
      </c>
      <c r="N990">
        <v>59</v>
      </c>
      <c r="O990">
        <v>11312.33</v>
      </c>
      <c r="P990" t="s">
        <v>2363</v>
      </c>
      <c r="Q990" t="s">
        <v>2363</v>
      </c>
      <c r="R990" t="s">
        <v>2371</v>
      </c>
    </row>
    <row r="991" spans="1:18" x14ac:dyDescent="0.3">
      <c r="A991" t="s">
        <v>1009</v>
      </c>
      <c r="B991" t="s">
        <v>6797</v>
      </c>
      <c r="C991" t="s">
        <v>8488</v>
      </c>
      <c r="D991">
        <v>27.645</v>
      </c>
      <c r="E991">
        <v>10.56</v>
      </c>
      <c r="F991" t="s">
        <v>11</v>
      </c>
      <c r="G991" t="s">
        <v>11</v>
      </c>
      <c r="H991" t="s">
        <v>11</v>
      </c>
      <c r="I991">
        <v>0</v>
      </c>
      <c r="J991" t="s">
        <v>11</v>
      </c>
      <c r="K991" t="s">
        <v>167</v>
      </c>
      <c r="L991" t="s">
        <v>14</v>
      </c>
      <c r="M991" s="1">
        <v>25117</v>
      </c>
      <c r="N991">
        <v>54</v>
      </c>
      <c r="O991">
        <v>11305.93</v>
      </c>
      <c r="P991" t="s">
        <v>2363</v>
      </c>
      <c r="Q991" t="s">
        <v>2366</v>
      </c>
      <c r="R991" t="s">
        <v>2371</v>
      </c>
    </row>
    <row r="992" spans="1:18" x14ac:dyDescent="0.3">
      <c r="A992" t="s">
        <v>1010</v>
      </c>
      <c r="B992" t="s">
        <v>6797</v>
      </c>
      <c r="C992" t="s">
        <v>8489</v>
      </c>
      <c r="D992">
        <v>33.700000000000003</v>
      </c>
      <c r="E992">
        <v>4.01</v>
      </c>
      <c r="F992" t="s">
        <v>11</v>
      </c>
      <c r="G992" t="s">
        <v>11</v>
      </c>
      <c r="H992" t="s">
        <v>11</v>
      </c>
      <c r="I992">
        <v>2</v>
      </c>
      <c r="J992" t="s">
        <v>11</v>
      </c>
      <c r="K992" t="s">
        <v>13</v>
      </c>
      <c r="L992" t="s">
        <v>20</v>
      </c>
      <c r="M992" s="1">
        <v>26567</v>
      </c>
      <c r="N992">
        <v>50</v>
      </c>
      <c r="O992">
        <v>11299.34</v>
      </c>
      <c r="P992" t="s">
        <v>2363</v>
      </c>
      <c r="Q992" t="s">
        <v>2362</v>
      </c>
      <c r="R992" t="s">
        <v>2386</v>
      </c>
    </row>
    <row r="993" spans="1:18" x14ac:dyDescent="0.3">
      <c r="A993" t="s">
        <v>1011</v>
      </c>
      <c r="B993" t="s">
        <v>6800</v>
      </c>
      <c r="C993" t="s">
        <v>6972</v>
      </c>
      <c r="D993">
        <v>38.93</v>
      </c>
      <c r="E993">
        <v>5.64</v>
      </c>
      <c r="F993" t="s">
        <v>12</v>
      </c>
      <c r="G993" t="s">
        <v>11</v>
      </c>
      <c r="H993" t="s">
        <v>11</v>
      </c>
      <c r="I993">
        <v>1</v>
      </c>
      <c r="J993" t="s">
        <v>11</v>
      </c>
      <c r="K993" t="s">
        <v>13</v>
      </c>
      <c r="L993" t="s">
        <v>20</v>
      </c>
      <c r="M993" s="1">
        <v>32461</v>
      </c>
      <c r="N993">
        <v>34</v>
      </c>
      <c r="O993">
        <v>11294.57</v>
      </c>
      <c r="P993" t="s">
        <v>2363</v>
      </c>
      <c r="Q993" t="s">
        <v>2366</v>
      </c>
      <c r="R993" t="s">
        <v>2942</v>
      </c>
    </row>
    <row r="994" spans="1:18" x14ac:dyDescent="0.3">
      <c r="A994" t="s">
        <v>1012</v>
      </c>
      <c r="B994" t="s">
        <v>6800</v>
      </c>
      <c r="C994" t="s">
        <v>8492</v>
      </c>
      <c r="D994">
        <v>32.774999999999999</v>
      </c>
      <c r="E994">
        <v>8.02</v>
      </c>
      <c r="F994" t="s">
        <v>12</v>
      </c>
      <c r="G994" t="s">
        <v>11</v>
      </c>
      <c r="H994" t="s">
        <v>11</v>
      </c>
      <c r="I994">
        <v>2</v>
      </c>
      <c r="J994" t="s">
        <v>11</v>
      </c>
      <c r="K994" t="s">
        <v>13</v>
      </c>
      <c r="L994" t="s">
        <v>14</v>
      </c>
      <c r="M994" s="1">
        <v>25741</v>
      </c>
      <c r="N994">
        <v>52</v>
      </c>
      <c r="O994">
        <v>11289.11</v>
      </c>
      <c r="P994" t="s">
        <v>2363</v>
      </c>
      <c r="Q994" t="s">
        <v>2366</v>
      </c>
      <c r="R994" t="s">
        <v>2371</v>
      </c>
    </row>
    <row r="995" spans="1:18" x14ac:dyDescent="0.3">
      <c r="A995" t="s">
        <v>1013</v>
      </c>
      <c r="B995" t="s">
        <v>6797</v>
      </c>
      <c r="C995" t="s">
        <v>8494</v>
      </c>
      <c r="D995">
        <v>29.83</v>
      </c>
      <c r="E995">
        <v>7.2</v>
      </c>
      <c r="F995" t="s">
        <v>12</v>
      </c>
      <c r="G995" t="s">
        <v>11</v>
      </c>
      <c r="H995" t="s">
        <v>11</v>
      </c>
      <c r="I995">
        <v>0</v>
      </c>
      <c r="J995" t="s">
        <v>11</v>
      </c>
      <c r="K995" t="s">
        <v>167</v>
      </c>
      <c r="L995" t="s">
        <v>14</v>
      </c>
      <c r="M995" s="1">
        <v>24637</v>
      </c>
      <c r="N995">
        <v>55</v>
      </c>
      <c r="O995">
        <v>11286.54</v>
      </c>
      <c r="P995" t="s">
        <v>2363</v>
      </c>
      <c r="Q995" t="s">
        <v>2363</v>
      </c>
      <c r="R995" t="s">
        <v>2581</v>
      </c>
    </row>
    <row r="996" spans="1:18" x14ac:dyDescent="0.3">
      <c r="A996" t="s">
        <v>1014</v>
      </c>
      <c r="B996" t="s">
        <v>6800</v>
      </c>
      <c r="C996" t="s">
        <v>6880</v>
      </c>
      <c r="D996">
        <v>28.31</v>
      </c>
      <c r="E996">
        <v>4.55</v>
      </c>
      <c r="F996" t="s">
        <v>11</v>
      </c>
      <c r="G996" t="s">
        <v>12</v>
      </c>
      <c r="H996" t="s">
        <v>11</v>
      </c>
      <c r="I996">
        <v>1</v>
      </c>
      <c r="J996" t="s">
        <v>11</v>
      </c>
      <c r="K996" t="s">
        <v>167</v>
      </c>
      <c r="L996" t="s">
        <v>20</v>
      </c>
      <c r="M996" s="1">
        <v>38264</v>
      </c>
      <c r="N996">
        <v>18</v>
      </c>
      <c r="O996">
        <v>11272.33</v>
      </c>
      <c r="P996" t="s">
        <v>2363</v>
      </c>
      <c r="Q996" t="s">
        <v>2362</v>
      </c>
      <c r="R996" t="s">
        <v>2506</v>
      </c>
    </row>
    <row r="997" spans="1:18" x14ac:dyDescent="0.3">
      <c r="A997" t="s">
        <v>1015</v>
      </c>
      <c r="B997" t="s">
        <v>7674</v>
      </c>
      <c r="C997" t="s">
        <v>8497</v>
      </c>
      <c r="D997">
        <v>29.79</v>
      </c>
      <c r="E997">
        <v>9.0299999999999994</v>
      </c>
      <c r="F997" t="s">
        <v>11</v>
      </c>
      <c r="G997" t="s">
        <v>11</v>
      </c>
      <c r="H997" t="s">
        <v>11</v>
      </c>
      <c r="I997">
        <v>0</v>
      </c>
      <c r="J997" t="s">
        <v>11</v>
      </c>
      <c r="K997" t="s">
        <v>167</v>
      </c>
      <c r="L997" t="s">
        <v>14</v>
      </c>
      <c r="M997" s="1">
        <v>26293</v>
      </c>
      <c r="N997">
        <v>51</v>
      </c>
      <c r="O997">
        <v>11265.71</v>
      </c>
      <c r="P997" t="s">
        <v>2363</v>
      </c>
      <c r="Q997" t="s">
        <v>2366</v>
      </c>
      <c r="R997" t="s">
        <v>2538</v>
      </c>
    </row>
    <row r="998" spans="1:18" x14ac:dyDescent="0.3">
      <c r="A998" t="s">
        <v>1016</v>
      </c>
      <c r="B998" t="s">
        <v>6800</v>
      </c>
      <c r="C998" t="s">
        <v>6847</v>
      </c>
      <c r="D998">
        <v>36.6</v>
      </c>
      <c r="E998">
        <v>5.2</v>
      </c>
      <c r="F998" t="s">
        <v>12</v>
      </c>
      <c r="G998" t="s">
        <v>11</v>
      </c>
      <c r="H998" t="s">
        <v>25</v>
      </c>
      <c r="I998">
        <v>1</v>
      </c>
      <c r="J998" t="s">
        <v>11</v>
      </c>
      <c r="K998" t="s">
        <v>13</v>
      </c>
      <c r="L998" t="s">
        <v>20</v>
      </c>
      <c r="M998" s="1">
        <v>25487</v>
      </c>
      <c r="N998">
        <v>53</v>
      </c>
      <c r="O998">
        <v>11264.54</v>
      </c>
      <c r="P998" t="s">
        <v>2363</v>
      </c>
      <c r="Q998" t="s">
        <v>2362</v>
      </c>
      <c r="R998" t="s">
        <v>2386</v>
      </c>
    </row>
    <row r="999" spans="1:18" x14ac:dyDescent="0.3">
      <c r="A999" t="s">
        <v>1017</v>
      </c>
      <c r="B999" t="s">
        <v>7674</v>
      </c>
      <c r="C999" t="s">
        <v>8500</v>
      </c>
      <c r="D999">
        <v>35.93</v>
      </c>
      <c r="E999">
        <v>8.3000000000000007</v>
      </c>
      <c r="F999" t="s">
        <v>12</v>
      </c>
      <c r="G999" t="s">
        <v>11</v>
      </c>
      <c r="H999" t="s">
        <v>11</v>
      </c>
      <c r="I999">
        <v>0</v>
      </c>
      <c r="J999" t="s">
        <v>11</v>
      </c>
      <c r="K999" t="s">
        <v>13</v>
      </c>
      <c r="L999" t="s">
        <v>14</v>
      </c>
      <c r="M999" s="1">
        <v>29861</v>
      </c>
      <c r="N999">
        <v>41</v>
      </c>
      <c r="O999">
        <v>11255.29</v>
      </c>
      <c r="P999" t="s">
        <v>2363</v>
      </c>
      <c r="Q999" t="s">
        <v>2366</v>
      </c>
      <c r="R999" t="s">
        <v>2849</v>
      </c>
    </row>
    <row r="1000" spans="1:18" x14ac:dyDescent="0.3">
      <c r="A1000" t="s">
        <v>1018</v>
      </c>
      <c r="B1000" t="s">
        <v>6800</v>
      </c>
      <c r="C1000" t="s">
        <v>7781</v>
      </c>
      <c r="D1000">
        <v>28.6</v>
      </c>
      <c r="E1000">
        <v>5.56</v>
      </c>
      <c r="F1000" t="s">
        <v>12</v>
      </c>
      <c r="G1000" t="s">
        <v>11</v>
      </c>
      <c r="H1000" t="s">
        <v>25</v>
      </c>
      <c r="I1000">
        <v>1</v>
      </c>
      <c r="J1000" t="s">
        <v>11</v>
      </c>
      <c r="K1000" t="s">
        <v>167</v>
      </c>
      <c r="L1000" t="s">
        <v>20</v>
      </c>
      <c r="M1000" s="1">
        <v>25435</v>
      </c>
      <c r="N1000">
        <v>53</v>
      </c>
      <c r="O1000">
        <v>11253.42</v>
      </c>
      <c r="P1000" t="s">
        <v>2363</v>
      </c>
      <c r="Q1000" t="s">
        <v>2366</v>
      </c>
      <c r="R1000" t="s">
        <v>2386</v>
      </c>
    </row>
    <row r="1001" spans="1:18" x14ac:dyDescent="0.3">
      <c r="A1001" t="s">
        <v>1019</v>
      </c>
      <c r="B1001" t="s">
        <v>7674</v>
      </c>
      <c r="C1001" t="s">
        <v>8502</v>
      </c>
      <c r="D1001">
        <v>39.17</v>
      </c>
      <c r="E1001">
        <v>4.1500000000000004</v>
      </c>
      <c r="F1001" t="s">
        <v>11</v>
      </c>
      <c r="G1001" t="s">
        <v>11</v>
      </c>
      <c r="H1001" t="s">
        <v>11</v>
      </c>
      <c r="I1001">
        <v>0</v>
      </c>
      <c r="J1001" t="s">
        <v>11</v>
      </c>
      <c r="K1001" t="s">
        <v>13</v>
      </c>
      <c r="L1001" t="s">
        <v>20</v>
      </c>
      <c r="M1001" s="1">
        <v>32859</v>
      </c>
      <c r="N1001">
        <v>33</v>
      </c>
      <c r="O1001">
        <v>11250.43</v>
      </c>
      <c r="P1001" t="s">
        <v>2363</v>
      </c>
      <c r="Q1001" t="s">
        <v>2362</v>
      </c>
      <c r="R1001" t="s">
        <v>2849</v>
      </c>
    </row>
    <row r="1002" spans="1:18" x14ac:dyDescent="0.3">
      <c r="A1002" t="s">
        <v>1020</v>
      </c>
      <c r="B1002" t="s">
        <v>6800</v>
      </c>
      <c r="C1002" t="s">
        <v>8504</v>
      </c>
      <c r="D1002">
        <v>26.41</v>
      </c>
      <c r="E1002">
        <v>5.99</v>
      </c>
      <c r="F1002" t="s">
        <v>12</v>
      </c>
      <c r="G1002" t="s">
        <v>11</v>
      </c>
      <c r="H1002" t="s">
        <v>25</v>
      </c>
      <c r="I1002">
        <v>1</v>
      </c>
      <c r="J1002" t="s">
        <v>11</v>
      </c>
      <c r="K1002" t="s">
        <v>167</v>
      </c>
      <c r="L1002" t="s">
        <v>16</v>
      </c>
      <c r="M1002" s="1">
        <v>25567</v>
      </c>
      <c r="N1002">
        <v>53</v>
      </c>
      <c r="O1002">
        <v>11244.38</v>
      </c>
      <c r="P1002" t="s">
        <v>2363</v>
      </c>
      <c r="Q1002" t="s">
        <v>2366</v>
      </c>
      <c r="R1002" t="s">
        <v>2508</v>
      </c>
    </row>
    <row r="1003" spans="1:18" x14ac:dyDescent="0.3">
      <c r="A1003" t="s">
        <v>1021</v>
      </c>
      <c r="B1003" t="s">
        <v>7674</v>
      </c>
      <c r="C1003" t="s">
        <v>8505</v>
      </c>
      <c r="D1003">
        <v>30.63</v>
      </c>
      <c r="E1003">
        <v>5.8</v>
      </c>
      <c r="F1003" t="s">
        <v>12</v>
      </c>
      <c r="G1003" t="s">
        <v>11</v>
      </c>
      <c r="H1003" t="s">
        <v>11</v>
      </c>
      <c r="I1003">
        <v>0</v>
      </c>
      <c r="J1003" t="s">
        <v>11</v>
      </c>
      <c r="K1003" t="s">
        <v>13</v>
      </c>
      <c r="L1003" t="s">
        <v>16</v>
      </c>
      <c r="M1003" s="1">
        <v>27939</v>
      </c>
      <c r="N1003">
        <v>46</v>
      </c>
      <c r="O1003">
        <v>11217.35</v>
      </c>
      <c r="P1003" t="s">
        <v>2363</v>
      </c>
      <c r="Q1003" t="s">
        <v>2362</v>
      </c>
      <c r="R1003" t="s">
        <v>2538</v>
      </c>
    </row>
    <row r="1004" spans="1:18" x14ac:dyDescent="0.3">
      <c r="A1004" t="s">
        <v>1022</v>
      </c>
      <c r="B1004" t="s">
        <v>6797</v>
      </c>
      <c r="C1004" t="s">
        <v>8507</v>
      </c>
      <c r="D1004">
        <v>31.73</v>
      </c>
      <c r="E1004">
        <v>7.32</v>
      </c>
      <c r="F1004" t="s">
        <v>12</v>
      </c>
      <c r="G1004" t="s">
        <v>11</v>
      </c>
      <c r="H1004" t="s">
        <v>11</v>
      </c>
      <c r="I1004">
        <v>2</v>
      </c>
      <c r="J1004" t="s">
        <v>11</v>
      </c>
      <c r="K1004" t="s">
        <v>13</v>
      </c>
      <c r="L1004" t="s">
        <v>14</v>
      </c>
      <c r="M1004" s="1">
        <v>25733</v>
      </c>
      <c r="N1004">
        <v>52</v>
      </c>
      <c r="O1004">
        <v>11187.66</v>
      </c>
      <c r="P1004" t="s">
        <v>2363</v>
      </c>
      <c r="Q1004" t="s">
        <v>2362</v>
      </c>
      <c r="R1004" t="s">
        <v>2371</v>
      </c>
    </row>
    <row r="1005" spans="1:18" x14ac:dyDescent="0.3">
      <c r="A1005" t="s">
        <v>1023</v>
      </c>
      <c r="B1005" t="s">
        <v>6800</v>
      </c>
      <c r="C1005" t="s">
        <v>8509</v>
      </c>
      <c r="D1005">
        <v>30.7</v>
      </c>
      <c r="E1005">
        <v>5.16</v>
      </c>
      <c r="F1005" t="s">
        <v>11</v>
      </c>
      <c r="G1005" t="s">
        <v>11</v>
      </c>
      <c r="H1005" t="s">
        <v>11</v>
      </c>
      <c r="I1005">
        <v>2</v>
      </c>
      <c r="J1005" t="s">
        <v>11</v>
      </c>
      <c r="K1005" t="s">
        <v>13</v>
      </c>
      <c r="L1005" t="s">
        <v>20</v>
      </c>
      <c r="M1005" s="1">
        <v>26545</v>
      </c>
      <c r="N1005">
        <v>50</v>
      </c>
      <c r="O1005">
        <v>11186.2</v>
      </c>
      <c r="P1005" t="s">
        <v>2363</v>
      </c>
      <c r="Q1005" t="s">
        <v>2362</v>
      </c>
      <c r="R1005" t="s">
        <v>2624</v>
      </c>
    </row>
    <row r="1006" spans="1:18" x14ac:dyDescent="0.3">
      <c r="A1006" t="s">
        <v>1024</v>
      </c>
      <c r="B1006" t="s">
        <v>6800</v>
      </c>
      <c r="C1006" t="s">
        <v>8511</v>
      </c>
      <c r="D1006">
        <v>25.934999999999999</v>
      </c>
      <c r="E1006">
        <v>5.96</v>
      </c>
      <c r="F1006" t="s">
        <v>12</v>
      </c>
      <c r="G1006" t="s">
        <v>11</v>
      </c>
      <c r="H1006" t="s">
        <v>11</v>
      </c>
      <c r="I1006">
        <v>2</v>
      </c>
      <c r="J1006" t="s">
        <v>11</v>
      </c>
      <c r="K1006" t="s">
        <v>167</v>
      </c>
      <c r="L1006" t="s">
        <v>16</v>
      </c>
      <c r="M1006" s="1">
        <v>24325</v>
      </c>
      <c r="N1006">
        <v>56</v>
      </c>
      <c r="O1006">
        <v>11165.42</v>
      </c>
      <c r="P1006" t="s">
        <v>2363</v>
      </c>
      <c r="Q1006" t="s">
        <v>2366</v>
      </c>
      <c r="R1006" t="s">
        <v>2508</v>
      </c>
    </row>
    <row r="1007" spans="1:18" x14ac:dyDescent="0.3">
      <c r="A1007" t="s">
        <v>1025</v>
      </c>
      <c r="B1007" t="s">
        <v>6797</v>
      </c>
      <c r="C1007" t="s">
        <v>8512</v>
      </c>
      <c r="D1007">
        <v>35.9</v>
      </c>
      <c r="E1007">
        <v>4.8499999999999996</v>
      </c>
      <c r="F1007" t="s">
        <v>12</v>
      </c>
      <c r="G1007" t="s">
        <v>11</v>
      </c>
      <c r="H1007" t="s">
        <v>25</v>
      </c>
      <c r="I1007">
        <v>1</v>
      </c>
      <c r="J1007" t="s">
        <v>11</v>
      </c>
      <c r="K1007" t="s">
        <v>13</v>
      </c>
      <c r="L1007" t="s">
        <v>20</v>
      </c>
      <c r="M1007" s="1">
        <v>25379</v>
      </c>
      <c r="N1007">
        <v>53</v>
      </c>
      <c r="O1007">
        <v>11163.57</v>
      </c>
      <c r="P1007" t="s">
        <v>2363</v>
      </c>
      <c r="Q1007" t="s">
        <v>2362</v>
      </c>
      <c r="R1007" t="s">
        <v>2386</v>
      </c>
    </row>
    <row r="1008" spans="1:18" x14ac:dyDescent="0.3">
      <c r="A1008" t="s">
        <v>1026</v>
      </c>
      <c r="B1008" t="s">
        <v>6797</v>
      </c>
      <c r="C1008" t="s">
        <v>7289</v>
      </c>
      <c r="D1008">
        <v>26.7</v>
      </c>
      <c r="E1008">
        <v>5.09</v>
      </c>
      <c r="F1008" t="s">
        <v>12</v>
      </c>
      <c r="G1008" t="s">
        <v>11</v>
      </c>
      <c r="H1008" t="s">
        <v>25</v>
      </c>
      <c r="I1008">
        <v>1</v>
      </c>
      <c r="J1008" t="s">
        <v>11</v>
      </c>
      <c r="K1008" t="s">
        <v>167</v>
      </c>
      <c r="L1008" t="s">
        <v>20</v>
      </c>
      <c r="M1008" s="1">
        <v>25537</v>
      </c>
      <c r="N1008">
        <v>53</v>
      </c>
      <c r="O1008">
        <v>11150.78</v>
      </c>
      <c r="P1008" t="s">
        <v>2363</v>
      </c>
      <c r="Q1008" t="s">
        <v>2362</v>
      </c>
      <c r="R1008" t="s">
        <v>2386</v>
      </c>
    </row>
    <row r="1009" spans="1:18" x14ac:dyDescent="0.3">
      <c r="A1009" t="s">
        <v>1027</v>
      </c>
      <c r="B1009" t="s">
        <v>6800</v>
      </c>
      <c r="C1009" t="s">
        <v>8515</v>
      </c>
      <c r="D1009">
        <v>33.71</v>
      </c>
      <c r="E1009">
        <v>4.9400000000000004</v>
      </c>
      <c r="F1009" t="s">
        <v>11</v>
      </c>
      <c r="G1009" t="s">
        <v>11</v>
      </c>
      <c r="H1009" t="s">
        <v>11</v>
      </c>
      <c r="I1009">
        <v>0</v>
      </c>
      <c r="J1009" t="s">
        <v>11</v>
      </c>
      <c r="K1009" t="s">
        <v>13</v>
      </c>
      <c r="L1009" t="s">
        <v>20</v>
      </c>
      <c r="M1009" s="1">
        <v>29453</v>
      </c>
      <c r="N1009">
        <v>42</v>
      </c>
      <c r="O1009">
        <v>11103.33</v>
      </c>
      <c r="P1009" t="s">
        <v>2363</v>
      </c>
      <c r="Q1009" t="s">
        <v>2366</v>
      </c>
      <c r="R1009" t="s">
        <v>2624</v>
      </c>
    </row>
    <row r="1010" spans="1:18" x14ac:dyDescent="0.3">
      <c r="A1010" t="s">
        <v>1028</v>
      </c>
      <c r="B1010" t="s">
        <v>6797</v>
      </c>
      <c r="C1010" t="s">
        <v>8517</v>
      </c>
      <c r="D1010">
        <v>41.91</v>
      </c>
      <c r="E1010">
        <v>4.92</v>
      </c>
      <c r="F1010" t="s">
        <v>12</v>
      </c>
      <c r="G1010" t="s">
        <v>11</v>
      </c>
      <c r="H1010" t="s">
        <v>11</v>
      </c>
      <c r="I1010">
        <v>2</v>
      </c>
      <c r="J1010" t="s">
        <v>11</v>
      </c>
      <c r="K1010" t="s">
        <v>13</v>
      </c>
      <c r="L1010" t="s">
        <v>20</v>
      </c>
      <c r="M1010" s="1">
        <v>24293</v>
      </c>
      <c r="N1010">
        <v>56</v>
      </c>
      <c r="O1010">
        <v>11093.62</v>
      </c>
      <c r="P1010" t="s">
        <v>2363</v>
      </c>
      <c r="Q1010" t="s">
        <v>2366</v>
      </c>
      <c r="R1010" t="s">
        <v>2364</v>
      </c>
    </row>
    <row r="1011" spans="1:18" x14ac:dyDescent="0.3">
      <c r="A1011" t="s">
        <v>1029</v>
      </c>
      <c r="B1011" t="s">
        <v>6797</v>
      </c>
      <c r="C1011" t="s">
        <v>8518</v>
      </c>
      <c r="D1011">
        <v>39.82</v>
      </c>
      <c r="E1011">
        <v>6.05</v>
      </c>
      <c r="F1011" t="s">
        <v>12</v>
      </c>
      <c r="G1011" t="s">
        <v>11</v>
      </c>
      <c r="H1011" t="s">
        <v>11</v>
      </c>
      <c r="I1011">
        <v>2</v>
      </c>
      <c r="J1011" t="s">
        <v>11</v>
      </c>
      <c r="K1011" t="s">
        <v>13</v>
      </c>
      <c r="L1011" t="s">
        <v>16</v>
      </c>
      <c r="M1011" s="1">
        <v>24359</v>
      </c>
      <c r="N1011">
        <v>56</v>
      </c>
      <c r="O1011">
        <v>11090.72</v>
      </c>
      <c r="P1011" t="s">
        <v>2363</v>
      </c>
      <c r="Q1011" t="s">
        <v>2366</v>
      </c>
      <c r="R1011" t="s">
        <v>2364</v>
      </c>
    </row>
    <row r="1012" spans="1:18" x14ac:dyDescent="0.3">
      <c r="A1012" t="s">
        <v>1030</v>
      </c>
      <c r="B1012" t="s">
        <v>6797</v>
      </c>
      <c r="C1012" t="s">
        <v>8520</v>
      </c>
      <c r="D1012">
        <v>28.12</v>
      </c>
      <c r="E1012">
        <v>4.67</v>
      </c>
      <c r="F1012" t="s">
        <v>11</v>
      </c>
      <c r="G1012" t="s">
        <v>11</v>
      </c>
      <c r="H1012" t="s">
        <v>11</v>
      </c>
      <c r="I1012">
        <v>2</v>
      </c>
      <c r="J1012" t="s">
        <v>11</v>
      </c>
      <c r="K1012" t="s">
        <v>167</v>
      </c>
      <c r="L1012" t="s">
        <v>20</v>
      </c>
      <c r="M1012" s="1">
        <v>26579</v>
      </c>
      <c r="N1012">
        <v>50</v>
      </c>
      <c r="O1012">
        <v>11085.59</v>
      </c>
      <c r="P1012" t="s">
        <v>2363</v>
      </c>
      <c r="Q1012" t="s">
        <v>2362</v>
      </c>
      <c r="R1012" t="s">
        <v>2371</v>
      </c>
    </row>
    <row r="1013" spans="1:18" x14ac:dyDescent="0.3">
      <c r="A1013" t="s">
        <v>1031</v>
      </c>
      <c r="B1013" t="s">
        <v>6797</v>
      </c>
      <c r="C1013" t="s">
        <v>8521</v>
      </c>
      <c r="D1013">
        <v>26.98</v>
      </c>
      <c r="E1013">
        <v>9.81</v>
      </c>
      <c r="F1013" t="s">
        <v>12</v>
      </c>
      <c r="G1013" t="s">
        <v>11</v>
      </c>
      <c r="H1013" t="s">
        <v>11</v>
      </c>
      <c r="I1013">
        <v>0</v>
      </c>
      <c r="J1013" t="s">
        <v>11</v>
      </c>
      <c r="K1013" t="s">
        <v>167</v>
      </c>
      <c r="L1013" t="s">
        <v>14</v>
      </c>
      <c r="M1013" s="1">
        <v>24719</v>
      </c>
      <c r="N1013">
        <v>55</v>
      </c>
      <c r="O1013">
        <v>11082.58</v>
      </c>
      <c r="P1013" t="s">
        <v>2363</v>
      </c>
      <c r="Q1013" t="s">
        <v>2362</v>
      </c>
      <c r="R1013" t="s">
        <v>2371</v>
      </c>
    </row>
    <row r="1014" spans="1:18" x14ac:dyDescent="0.3">
      <c r="A1014" t="s">
        <v>1032</v>
      </c>
      <c r="B1014" t="s">
        <v>6797</v>
      </c>
      <c r="C1014" t="s">
        <v>8523</v>
      </c>
      <c r="D1014">
        <v>27.2</v>
      </c>
      <c r="E1014">
        <v>6.06</v>
      </c>
      <c r="F1014" t="s">
        <v>12</v>
      </c>
      <c r="G1014" t="s">
        <v>11</v>
      </c>
      <c r="H1014" t="s">
        <v>11</v>
      </c>
      <c r="I1014">
        <v>2</v>
      </c>
      <c r="J1014" t="s">
        <v>11</v>
      </c>
      <c r="K1014" t="s">
        <v>167</v>
      </c>
      <c r="L1014" t="s">
        <v>16</v>
      </c>
      <c r="M1014" s="1">
        <v>24431</v>
      </c>
      <c r="N1014">
        <v>56</v>
      </c>
      <c r="O1014">
        <v>11073.18</v>
      </c>
      <c r="P1014" t="s">
        <v>2363</v>
      </c>
      <c r="Q1014" t="s">
        <v>2363</v>
      </c>
      <c r="R1014" t="s">
        <v>2386</v>
      </c>
    </row>
    <row r="1015" spans="1:18" x14ac:dyDescent="0.3">
      <c r="A1015" t="s">
        <v>1033</v>
      </c>
      <c r="B1015" t="s">
        <v>6797</v>
      </c>
      <c r="C1015" t="s">
        <v>8525</v>
      </c>
      <c r="D1015">
        <v>25.3</v>
      </c>
      <c r="E1015">
        <v>5.19</v>
      </c>
      <c r="F1015" t="s">
        <v>12</v>
      </c>
      <c r="G1015" t="s">
        <v>11</v>
      </c>
      <c r="H1015" t="s">
        <v>11</v>
      </c>
      <c r="I1015">
        <v>2</v>
      </c>
      <c r="J1015" t="s">
        <v>11</v>
      </c>
      <c r="K1015" t="s">
        <v>167</v>
      </c>
      <c r="L1015" t="s">
        <v>20</v>
      </c>
      <c r="M1015" s="1">
        <v>24418</v>
      </c>
      <c r="N1015">
        <v>56</v>
      </c>
      <c r="O1015">
        <v>11070.54</v>
      </c>
      <c r="P1015" t="s">
        <v>2363</v>
      </c>
      <c r="Q1015" t="s">
        <v>2363</v>
      </c>
      <c r="R1015" t="s">
        <v>2386</v>
      </c>
    </row>
    <row r="1016" spans="1:18" x14ac:dyDescent="0.3">
      <c r="A1016" t="s">
        <v>1034</v>
      </c>
      <c r="B1016" t="s">
        <v>6797</v>
      </c>
      <c r="C1016" t="s">
        <v>8526</v>
      </c>
      <c r="D1016">
        <v>30.25</v>
      </c>
      <c r="E1016">
        <v>10.16</v>
      </c>
      <c r="F1016" t="s">
        <v>11</v>
      </c>
      <c r="G1016" t="s">
        <v>11</v>
      </c>
      <c r="H1016" t="s">
        <v>11</v>
      </c>
      <c r="I1016">
        <v>0</v>
      </c>
      <c r="J1016" t="s">
        <v>11</v>
      </c>
      <c r="K1016" t="s">
        <v>13</v>
      </c>
      <c r="L1016" t="s">
        <v>14</v>
      </c>
      <c r="M1016" s="1">
        <v>26246</v>
      </c>
      <c r="N1016">
        <v>51</v>
      </c>
      <c r="O1016">
        <v>11068.77</v>
      </c>
      <c r="P1016" t="s">
        <v>2363</v>
      </c>
      <c r="Q1016" t="s">
        <v>2362</v>
      </c>
      <c r="R1016" t="s">
        <v>2371</v>
      </c>
    </row>
    <row r="1017" spans="1:18" x14ac:dyDescent="0.3">
      <c r="A1017" t="s">
        <v>1035</v>
      </c>
      <c r="B1017" t="s">
        <v>6797</v>
      </c>
      <c r="C1017" t="s">
        <v>8527</v>
      </c>
      <c r="D1017">
        <v>54</v>
      </c>
      <c r="E1017">
        <v>4.68</v>
      </c>
      <c r="F1017" t="s">
        <v>12</v>
      </c>
      <c r="G1017" t="s">
        <v>12</v>
      </c>
      <c r="H1017" t="s">
        <v>11</v>
      </c>
      <c r="I1017">
        <v>2</v>
      </c>
      <c r="J1017" t="s">
        <v>11</v>
      </c>
      <c r="K1017" t="s">
        <v>13</v>
      </c>
      <c r="L1017" t="s">
        <v>20</v>
      </c>
      <c r="M1017" s="1">
        <v>36787</v>
      </c>
      <c r="N1017">
        <v>22</v>
      </c>
      <c r="O1017">
        <v>11068.7</v>
      </c>
      <c r="P1017" t="s">
        <v>2363</v>
      </c>
      <c r="Q1017" t="s">
        <v>2366</v>
      </c>
      <c r="R1017" t="s">
        <v>2386</v>
      </c>
    </row>
    <row r="1018" spans="1:18" x14ac:dyDescent="0.3">
      <c r="A1018" t="s">
        <v>1036</v>
      </c>
      <c r="B1018" t="s">
        <v>7674</v>
      </c>
      <c r="C1018" t="s">
        <v>8529</v>
      </c>
      <c r="D1018">
        <v>51.86</v>
      </c>
      <c r="E1018">
        <v>5.32</v>
      </c>
      <c r="F1018" t="s">
        <v>12</v>
      </c>
      <c r="G1018" t="s">
        <v>11</v>
      </c>
      <c r="H1018" t="s">
        <v>11</v>
      </c>
      <c r="I1018">
        <v>0</v>
      </c>
      <c r="J1018" t="s">
        <v>11</v>
      </c>
      <c r="K1018" t="s">
        <v>13</v>
      </c>
      <c r="L1018" t="s">
        <v>20</v>
      </c>
      <c r="M1018" s="1">
        <v>37242</v>
      </c>
      <c r="N1018">
        <v>21</v>
      </c>
      <c r="O1018">
        <v>11046.02</v>
      </c>
      <c r="P1018" t="s">
        <v>2363</v>
      </c>
      <c r="Q1018" t="s">
        <v>2366</v>
      </c>
      <c r="R1018" t="s">
        <v>2849</v>
      </c>
    </row>
    <row r="1019" spans="1:18" x14ac:dyDescent="0.3">
      <c r="A1019" t="s">
        <v>1037</v>
      </c>
      <c r="B1019" t="s">
        <v>7674</v>
      </c>
      <c r="C1019" t="s">
        <v>8531</v>
      </c>
      <c r="D1019">
        <v>31.39</v>
      </c>
      <c r="E1019">
        <v>6.99</v>
      </c>
      <c r="F1019" t="s">
        <v>11</v>
      </c>
      <c r="G1019" t="s">
        <v>11</v>
      </c>
      <c r="H1019" t="s">
        <v>11</v>
      </c>
      <c r="I1019">
        <v>0</v>
      </c>
      <c r="J1019" t="s">
        <v>11</v>
      </c>
      <c r="K1019" t="s">
        <v>13</v>
      </c>
      <c r="L1019" t="s">
        <v>14</v>
      </c>
      <c r="M1019" s="1">
        <v>27271</v>
      </c>
      <c r="N1019">
        <v>48</v>
      </c>
      <c r="O1019">
        <v>11037.85</v>
      </c>
      <c r="P1019" t="s">
        <v>2363</v>
      </c>
      <c r="Q1019" t="s">
        <v>2362</v>
      </c>
      <c r="R1019" t="s">
        <v>2538</v>
      </c>
    </row>
    <row r="1020" spans="1:18" x14ac:dyDescent="0.3">
      <c r="A1020" t="s">
        <v>1038</v>
      </c>
      <c r="B1020" t="s">
        <v>6800</v>
      </c>
      <c r="C1020" t="s">
        <v>8533</v>
      </c>
      <c r="D1020">
        <v>39.97</v>
      </c>
      <c r="E1020">
        <v>5.55</v>
      </c>
      <c r="F1020" t="s">
        <v>11</v>
      </c>
      <c r="G1020" t="s">
        <v>11</v>
      </c>
      <c r="H1020" t="s">
        <v>11</v>
      </c>
      <c r="I1020">
        <v>0</v>
      </c>
      <c r="J1020" t="s">
        <v>11</v>
      </c>
      <c r="K1020" t="s">
        <v>13</v>
      </c>
      <c r="L1020" t="s">
        <v>20</v>
      </c>
      <c r="M1020" s="1">
        <v>32806</v>
      </c>
      <c r="N1020">
        <v>33</v>
      </c>
      <c r="O1020">
        <v>11037.51</v>
      </c>
      <c r="P1020" t="s">
        <v>2363</v>
      </c>
      <c r="Q1020" t="s">
        <v>2366</v>
      </c>
      <c r="R1020" t="s">
        <v>2371</v>
      </c>
    </row>
    <row r="1021" spans="1:18" x14ac:dyDescent="0.3">
      <c r="A1021" t="s">
        <v>1039</v>
      </c>
      <c r="B1021" t="s">
        <v>6797</v>
      </c>
      <c r="C1021" t="s">
        <v>8534</v>
      </c>
      <c r="D1021">
        <v>41.23</v>
      </c>
      <c r="E1021">
        <v>6.94</v>
      </c>
      <c r="F1021" t="s">
        <v>11</v>
      </c>
      <c r="G1021" t="s">
        <v>11</v>
      </c>
      <c r="H1021" t="s">
        <v>11</v>
      </c>
      <c r="I1021">
        <v>0</v>
      </c>
      <c r="J1021" t="s">
        <v>11</v>
      </c>
      <c r="K1021" t="s">
        <v>13</v>
      </c>
      <c r="L1021" t="s">
        <v>14</v>
      </c>
      <c r="M1021" s="1">
        <v>27373</v>
      </c>
      <c r="N1021">
        <v>48</v>
      </c>
      <c r="O1021">
        <v>11033.66</v>
      </c>
      <c r="P1021" t="s">
        <v>2363</v>
      </c>
      <c r="Q1021" t="s">
        <v>2363</v>
      </c>
      <c r="R1021" t="s">
        <v>2371</v>
      </c>
    </row>
    <row r="1022" spans="1:18" x14ac:dyDescent="0.3">
      <c r="A1022" t="s">
        <v>1040</v>
      </c>
      <c r="B1022" t="s">
        <v>6800</v>
      </c>
      <c r="C1022" t="s">
        <v>8536</v>
      </c>
      <c r="D1022">
        <v>49.45</v>
      </c>
      <c r="E1022">
        <v>4.2</v>
      </c>
      <c r="F1022" t="s">
        <v>12</v>
      </c>
      <c r="G1022" t="s">
        <v>11</v>
      </c>
      <c r="H1022" t="s">
        <v>11</v>
      </c>
      <c r="I1022">
        <v>0</v>
      </c>
      <c r="J1022" t="s">
        <v>11</v>
      </c>
      <c r="K1022" t="s">
        <v>13</v>
      </c>
      <c r="L1022" t="s">
        <v>20</v>
      </c>
      <c r="M1022" s="1">
        <v>35267</v>
      </c>
      <c r="N1022">
        <v>26</v>
      </c>
      <c r="O1022">
        <v>11028.56</v>
      </c>
      <c r="P1022" t="s">
        <v>2363</v>
      </c>
      <c r="Q1022" t="s">
        <v>2363</v>
      </c>
      <c r="R1022" t="s">
        <v>2371</v>
      </c>
    </row>
    <row r="1023" spans="1:18" x14ac:dyDescent="0.3">
      <c r="A1023" t="s">
        <v>1041</v>
      </c>
      <c r="B1023" t="s">
        <v>6797</v>
      </c>
      <c r="C1023" t="s">
        <v>8538</v>
      </c>
      <c r="D1023">
        <v>41.04</v>
      </c>
      <c r="E1023">
        <v>5.59</v>
      </c>
      <c r="F1023" t="s">
        <v>11</v>
      </c>
      <c r="G1023" t="s">
        <v>11</v>
      </c>
      <c r="H1023" t="s">
        <v>11</v>
      </c>
      <c r="I1023">
        <v>0</v>
      </c>
      <c r="J1023" t="s">
        <v>11</v>
      </c>
      <c r="K1023" t="s">
        <v>13</v>
      </c>
      <c r="L1023" t="s">
        <v>20</v>
      </c>
      <c r="M1023" s="1">
        <v>33415</v>
      </c>
      <c r="N1023">
        <v>31</v>
      </c>
      <c r="O1023">
        <v>11018.05</v>
      </c>
      <c r="P1023" t="s">
        <v>2363</v>
      </c>
      <c r="Q1023" t="s">
        <v>2362</v>
      </c>
      <c r="R1023" t="s">
        <v>2371</v>
      </c>
    </row>
    <row r="1024" spans="1:18" x14ac:dyDescent="0.3">
      <c r="A1024" t="s">
        <v>1042</v>
      </c>
      <c r="B1024" t="s">
        <v>6797</v>
      </c>
      <c r="C1024" t="s">
        <v>8540</v>
      </c>
      <c r="D1024">
        <v>27.93</v>
      </c>
      <c r="E1024">
        <v>9.9600000000000009</v>
      </c>
      <c r="F1024" t="s">
        <v>11</v>
      </c>
      <c r="G1024" t="s">
        <v>11</v>
      </c>
      <c r="H1024" t="s">
        <v>11</v>
      </c>
      <c r="I1024">
        <v>0</v>
      </c>
      <c r="J1024" t="s">
        <v>11</v>
      </c>
      <c r="K1024" t="s">
        <v>167</v>
      </c>
      <c r="L1024" t="s">
        <v>14</v>
      </c>
      <c r="M1024" s="1">
        <v>27378</v>
      </c>
      <c r="N1024">
        <v>48</v>
      </c>
      <c r="O1024">
        <v>11015.17</v>
      </c>
      <c r="P1024" t="s">
        <v>2363</v>
      </c>
      <c r="Q1024" t="s">
        <v>2366</v>
      </c>
      <c r="R1024" t="s">
        <v>2371</v>
      </c>
    </row>
    <row r="1025" spans="1:18" x14ac:dyDescent="0.3">
      <c r="A1025" t="s">
        <v>1043</v>
      </c>
      <c r="B1025" t="s">
        <v>6800</v>
      </c>
      <c r="C1025" t="s">
        <v>8542</v>
      </c>
      <c r="D1025">
        <v>21.01</v>
      </c>
      <c r="E1025">
        <v>7.37</v>
      </c>
      <c r="F1025" t="s">
        <v>11</v>
      </c>
      <c r="G1025" t="s">
        <v>11</v>
      </c>
      <c r="H1025" t="s">
        <v>11</v>
      </c>
      <c r="I1025">
        <v>0</v>
      </c>
      <c r="J1025" t="s">
        <v>11</v>
      </c>
      <c r="K1025" t="s">
        <v>241</v>
      </c>
      <c r="L1025" t="s">
        <v>14</v>
      </c>
      <c r="M1025" s="1">
        <v>25135</v>
      </c>
      <c r="N1025">
        <v>54</v>
      </c>
      <c r="O1025">
        <v>11013.71</v>
      </c>
      <c r="P1025" t="s">
        <v>2363</v>
      </c>
      <c r="Q1025" t="s">
        <v>2366</v>
      </c>
      <c r="R1025" t="s">
        <v>2364</v>
      </c>
    </row>
    <row r="1026" spans="1:18" x14ac:dyDescent="0.3">
      <c r="A1026" t="s">
        <v>1044</v>
      </c>
      <c r="B1026" t="s">
        <v>6800</v>
      </c>
      <c r="C1026" t="s">
        <v>8544</v>
      </c>
      <c r="D1026">
        <v>52.37</v>
      </c>
      <c r="E1026">
        <v>5.0599999999999996</v>
      </c>
      <c r="F1026" t="s">
        <v>12</v>
      </c>
      <c r="G1026" t="s">
        <v>12</v>
      </c>
      <c r="H1026" t="s">
        <v>11</v>
      </c>
      <c r="I1026">
        <v>2</v>
      </c>
      <c r="J1026" t="s">
        <v>11</v>
      </c>
      <c r="K1026" t="s">
        <v>13</v>
      </c>
      <c r="L1026" t="s">
        <v>20</v>
      </c>
      <c r="M1026" s="1">
        <v>36786</v>
      </c>
      <c r="N1026">
        <v>22</v>
      </c>
      <c r="O1026">
        <v>10991.58</v>
      </c>
      <c r="P1026" t="s">
        <v>2363</v>
      </c>
      <c r="Q1026" t="s">
        <v>2363</v>
      </c>
      <c r="R1026" t="s">
        <v>2371</v>
      </c>
    </row>
    <row r="1027" spans="1:18" x14ac:dyDescent="0.3">
      <c r="A1027" t="s">
        <v>1045</v>
      </c>
      <c r="B1027" t="s">
        <v>6800</v>
      </c>
      <c r="C1027" t="s">
        <v>8545</v>
      </c>
      <c r="D1027">
        <v>40.369999999999997</v>
      </c>
      <c r="E1027">
        <v>8.2100000000000009</v>
      </c>
      <c r="F1027" t="s">
        <v>11</v>
      </c>
      <c r="G1027" t="s">
        <v>11</v>
      </c>
      <c r="H1027" t="s">
        <v>11</v>
      </c>
      <c r="I1027">
        <v>0</v>
      </c>
      <c r="J1027" t="s">
        <v>11</v>
      </c>
      <c r="K1027" t="s">
        <v>13</v>
      </c>
      <c r="L1027" t="s">
        <v>14</v>
      </c>
      <c r="M1027" s="1">
        <v>24094</v>
      </c>
      <c r="N1027">
        <v>57</v>
      </c>
      <c r="O1027">
        <v>10982.5</v>
      </c>
      <c r="P1027" t="s">
        <v>2363</v>
      </c>
      <c r="Q1027" t="s">
        <v>2363</v>
      </c>
      <c r="R1027" t="s">
        <v>2364</v>
      </c>
    </row>
    <row r="1028" spans="1:18" x14ac:dyDescent="0.3">
      <c r="A1028" t="s">
        <v>1046</v>
      </c>
      <c r="B1028" t="s">
        <v>6797</v>
      </c>
      <c r="C1028" t="s">
        <v>8547</v>
      </c>
      <c r="D1028">
        <v>41.47</v>
      </c>
      <c r="E1028">
        <v>10.34</v>
      </c>
      <c r="F1028" t="s">
        <v>11</v>
      </c>
      <c r="G1028" t="s">
        <v>11</v>
      </c>
      <c r="H1028" t="s">
        <v>11</v>
      </c>
      <c r="I1028">
        <v>2</v>
      </c>
      <c r="J1028" t="s">
        <v>11</v>
      </c>
      <c r="K1028" t="s">
        <v>13</v>
      </c>
      <c r="L1028" t="s">
        <v>14</v>
      </c>
      <c r="M1028" s="1">
        <v>26958</v>
      </c>
      <c r="N1028">
        <v>49</v>
      </c>
      <c r="O1028">
        <v>10977.21</v>
      </c>
      <c r="P1028" t="s">
        <v>2363</v>
      </c>
      <c r="Q1028" t="s">
        <v>2366</v>
      </c>
      <c r="R1028" t="s">
        <v>2364</v>
      </c>
    </row>
    <row r="1029" spans="1:18" x14ac:dyDescent="0.3">
      <c r="A1029" t="s">
        <v>1047</v>
      </c>
      <c r="B1029" t="s">
        <v>6800</v>
      </c>
      <c r="C1029" t="s">
        <v>8549</v>
      </c>
      <c r="D1029">
        <v>33.725000000000001</v>
      </c>
      <c r="E1029">
        <v>5.51</v>
      </c>
      <c r="F1029" t="s">
        <v>12</v>
      </c>
      <c r="G1029" t="s">
        <v>11</v>
      </c>
      <c r="H1029" t="s">
        <v>11</v>
      </c>
      <c r="I1029">
        <v>2</v>
      </c>
      <c r="J1029" t="s">
        <v>11</v>
      </c>
      <c r="K1029" t="s">
        <v>13</v>
      </c>
      <c r="L1029" t="s">
        <v>20</v>
      </c>
      <c r="M1029" s="1">
        <v>24297</v>
      </c>
      <c r="N1029">
        <v>56</v>
      </c>
      <c r="O1029">
        <v>10976.25</v>
      </c>
      <c r="P1029" t="s">
        <v>2363</v>
      </c>
      <c r="Q1029" t="s">
        <v>2362</v>
      </c>
      <c r="R1029" t="s">
        <v>2371</v>
      </c>
    </row>
    <row r="1030" spans="1:18" x14ac:dyDescent="0.3">
      <c r="A1030" t="s">
        <v>1048</v>
      </c>
      <c r="B1030" t="s">
        <v>6800</v>
      </c>
      <c r="C1030" t="s">
        <v>8550</v>
      </c>
      <c r="D1030">
        <v>28.1</v>
      </c>
      <c r="E1030">
        <v>11.2</v>
      </c>
      <c r="F1030" t="s">
        <v>11</v>
      </c>
      <c r="G1030" t="s">
        <v>11</v>
      </c>
      <c r="H1030" t="s">
        <v>11</v>
      </c>
      <c r="I1030">
        <v>0</v>
      </c>
      <c r="J1030" t="s">
        <v>11</v>
      </c>
      <c r="K1030" t="s">
        <v>167</v>
      </c>
      <c r="L1030" t="s">
        <v>14</v>
      </c>
      <c r="M1030" s="1">
        <v>23912</v>
      </c>
      <c r="N1030">
        <v>57</v>
      </c>
      <c r="O1030">
        <v>10965.45</v>
      </c>
      <c r="P1030" t="s">
        <v>2363</v>
      </c>
      <c r="Q1030" t="s">
        <v>2362</v>
      </c>
      <c r="R1030" t="s">
        <v>2386</v>
      </c>
    </row>
    <row r="1031" spans="1:18" x14ac:dyDescent="0.3">
      <c r="A1031" t="s">
        <v>1049</v>
      </c>
      <c r="B1031" t="s">
        <v>6797</v>
      </c>
      <c r="C1031" t="s">
        <v>8551</v>
      </c>
      <c r="D1031">
        <v>37.43</v>
      </c>
      <c r="E1031">
        <v>4.3499999999999996</v>
      </c>
      <c r="F1031" t="s">
        <v>12</v>
      </c>
      <c r="G1031" t="s">
        <v>11</v>
      </c>
      <c r="H1031" t="s">
        <v>25</v>
      </c>
      <c r="I1031">
        <v>1</v>
      </c>
      <c r="J1031" t="s">
        <v>11</v>
      </c>
      <c r="K1031" t="s">
        <v>13</v>
      </c>
      <c r="L1031" t="s">
        <v>20</v>
      </c>
      <c r="M1031" s="1">
        <v>25429</v>
      </c>
      <c r="N1031">
        <v>53</v>
      </c>
      <c r="O1031">
        <v>10959.69</v>
      </c>
      <c r="P1031" t="s">
        <v>2363</v>
      </c>
      <c r="Q1031" t="s">
        <v>2363</v>
      </c>
      <c r="R1031" t="s">
        <v>2371</v>
      </c>
    </row>
    <row r="1032" spans="1:18" x14ac:dyDescent="0.3">
      <c r="A1032" t="s">
        <v>1050</v>
      </c>
      <c r="B1032" t="s">
        <v>6800</v>
      </c>
      <c r="C1032" t="s">
        <v>8553</v>
      </c>
      <c r="D1032">
        <v>23.7</v>
      </c>
      <c r="E1032">
        <v>10.45</v>
      </c>
      <c r="F1032" t="s">
        <v>11</v>
      </c>
      <c r="G1032" t="s">
        <v>11</v>
      </c>
      <c r="H1032" t="s">
        <v>11</v>
      </c>
      <c r="I1032">
        <v>0</v>
      </c>
      <c r="J1032" t="s">
        <v>11</v>
      </c>
      <c r="K1032" t="s">
        <v>241</v>
      </c>
      <c r="L1032" t="s">
        <v>14</v>
      </c>
      <c r="M1032" s="1">
        <v>24080</v>
      </c>
      <c r="N1032">
        <v>57</v>
      </c>
      <c r="O1032">
        <v>10959.33</v>
      </c>
      <c r="P1032" t="s">
        <v>2363</v>
      </c>
      <c r="Q1032" t="s">
        <v>2363</v>
      </c>
      <c r="R1032" t="s">
        <v>2386</v>
      </c>
    </row>
    <row r="1033" spans="1:18" x14ac:dyDescent="0.3">
      <c r="A1033" t="s">
        <v>1051</v>
      </c>
      <c r="B1033" t="s">
        <v>6797</v>
      </c>
      <c r="C1033" t="s">
        <v>8555</v>
      </c>
      <c r="D1033">
        <v>24.795000000000002</v>
      </c>
      <c r="E1033">
        <v>4.07</v>
      </c>
      <c r="F1033" t="s">
        <v>12</v>
      </c>
      <c r="G1033" t="s">
        <v>11</v>
      </c>
      <c r="H1033" t="s">
        <v>25</v>
      </c>
      <c r="I1033">
        <v>1</v>
      </c>
      <c r="J1033" t="s">
        <v>11</v>
      </c>
      <c r="K1033" t="s">
        <v>241</v>
      </c>
      <c r="L1033" t="s">
        <v>20</v>
      </c>
      <c r="M1033" s="1">
        <v>25517</v>
      </c>
      <c r="N1033">
        <v>53</v>
      </c>
      <c r="O1033">
        <v>10942.13</v>
      </c>
      <c r="P1033" t="s">
        <v>2363</v>
      </c>
      <c r="Q1033" t="s">
        <v>2363</v>
      </c>
      <c r="R1033" t="s">
        <v>2371</v>
      </c>
    </row>
    <row r="1034" spans="1:18" x14ac:dyDescent="0.3">
      <c r="A1034" t="s">
        <v>1052</v>
      </c>
      <c r="B1034" t="s">
        <v>6797</v>
      </c>
      <c r="C1034" t="s">
        <v>7964</v>
      </c>
      <c r="D1034">
        <v>31.9</v>
      </c>
      <c r="E1034">
        <v>8.34</v>
      </c>
      <c r="F1034" t="s">
        <v>11</v>
      </c>
      <c r="G1034" t="s">
        <v>11</v>
      </c>
      <c r="H1034" t="s">
        <v>11</v>
      </c>
      <c r="I1034">
        <v>0</v>
      </c>
      <c r="J1034" t="s">
        <v>11</v>
      </c>
      <c r="K1034" t="s">
        <v>13</v>
      </c>
      <c r="L1034" t="s">
        <v>14</v>
      </c>
      <c r="M1034" s="1">
        <v>25154</v>
      </c>
      <c r="N1034">
        <v>54</v>
      </c>
      <c r="O1034">
        <v>10928.85</v>
      </c>
      <c r="P1034" t="s">
        <v>2363</v>
      </c>
      <c r="Q1034" t="s">
        <v>2363</v>
      </c>
      <c r="R1034" t="s">
        <v>2364</v>
      </c>
    </row>
    <row r="1035" spans="1:18" x14ac:dyDescent="0.3">
      <c r="A1035" t="s">
        <v>1053</v>
      </c>
      <c r="B1035" t="s">
        <v>6797</v>
      </c>
      <c r="C1035" t="s">
        <v>8558</v>
      </c>
      <c r="D1035">
        <v>32.68</v>
      </c>
      <c r="E1035">
        <v>7.41</v>
      </c>
      <c r="F1035" t="s">
        <v>11</v>
      </c>
      <c r="G1035" t="s">
        <v>11</v>
      </c>
      <c r="H1035" t="s">
        <v>11</v>
      </c>
      <c r="I1035">
        <v>0</v>
      </c>
      <c r="J1035" t="s">
        <v>11</v>
      </c>
      <c r="K1035" t="s">
        <v>13</v>
      </c>
      <c r="L1035" t="s">
        <v>14</v>
      </c>
      <c r="M1035" s="1">
        <v>25155</v>
      </c>
      <c r="N1035">
        <v>54</v>
      </c>
      <c r="O1035">
        <v>10923.93</v>
      </c>
      <c r="P1035" t="s">
        <v>2363</v>
      </c>
      <c r="Q1035" t="s">
        <v>2366</v>
      </c>
      <c r="R1035" t="s">
        <v>2581</v>
      </c>
    </row>
    <row r="1036" spans="1:18" x14ac:dyDescent="0.3">
      <c r="A1036" t="s">
        <v>1054</v>
      </c>
      <c r="B1036" t="s">
        <v>6797</v>
      </c>
      <c r="C1036" t="s">
        <v>8559</v>
      </c>
      <c r="D1036">
        <v>47.13</v>
      </c>
      <c r="E1036">
        <v>4.3099999999999996</v>
      </c>
      <c r="F1036" t="s">
        <v>11</v>
      </c>
      <c r="G1036" t="s">
        <v>11</v>
      </c>
      <c r="H1036" t="s">
        <v>11</v>
      </c>
      <c r="I1036">
        <v>0</v>
      </c>
      <c r="J1036" t="s">
        <v>11</v>
      </c>
      <c r="K1036" t="s">
        <v>13</v>
      </c>
      <c r="L1036" t="s">
        <v>20</v>
      </c>
      <c r="M1036" s="1">
        <v>34583</v>
      </c>
      <c r="N1036">
        <v>28</v>
      </c>
      <c r="O1036">
        <v>10886.66</v>
      </c>
      <c r="P1036" t="s">
        <v>2363</v>
      </c>
      <c r="Q1036" t="s">
        <v>2363</v>
      </c>
      <c r="R1036" t="s">
        <v>2371</v>
      </c>
    </row>
    <row r="1037" spans="1:18" x14ac:dyDescent="0.3">
      <c r="A1037" t="s">
        <v>1055</v>
      </c>
      <c r="B1037" t="s">
        <v>6797</v>
      </c>
      <c r="C1037" t="s">
        <v>8561</v>
      </c>
      <c r="D1037">
        <v>36.67</v>
      </c>
      <c r="E1037">
        <v>10.83</v>
      </c>
      <c r="F1037" t="s">
        <v>11</v>
      </c>
      <c r="G1037" t="s">
        <v>11</v>
      </c>
      <c r="H1037" t="s">
        <v>11</v>
      </c>
      <c r="I1037">
        <v>0</v>
      </c>
      <c r="J1037" t="s">
        <v>11</v>
      </c>
      <c r="K1037" t="s">
        <v>13</v>
      </c>
      <c r="L1037" t="s">
        <v>14</v>
      </c>
      <c r="M1037" s="1">
        <v>26287</v>
      </c>
      <c r="N1037">
        <v>51</v>
      </c>
      <c r="O1037">
        <v>10848.13</v>
      </c>
      <c r="P1037" t="s">
        <v>2363</v>
      </c>
      <c r="Q1037" t="s">
        <v>2363</v>
      </c>
      <c r="R1037" t="s">
        <v>2371</v>
      </c>
    </row>
    <row r="1038" spans="1:18" x14ac:dyDescent="0.3">
      <c r="A1038" t="s">
        <v>1056</v>
      </c>
      <c r="B1038" t="s">
        <v>6800</v>
      </c>
      <c r="C1038" t="s">
        <v>8562</v>
      </c>
      <c r="D1038">
        <v>33.630000000000003</v>
      </c>
      <c r="E1038">
        <v>11.31</v>
      </c>
      <c r="F1038" t="s">
        <v>11</v>
      </c>
      <c r="G1038" t="s">
        <v>11</v>
      </c>
      <c r="H1038" t="s">
        <v>11</v>
      </c>
      <c r="I1038">
        <v>0</v>
      </c>
      <c r="J1038" t="s">
        <v>11</v>
      </c>
      <c r="K1038" t="s">
        <v>13</v>
      </c>
      <c r="L1038" t="s">
        <v>14</v>
      </c>
      <c r="M1038" s="1">
        <v>25047</v>
      </c>
      <c r="N1038">
        <v>54</v>
      </c>
      <c r="O1038">
        <v>10825.25</v>
      </c>
      <c r="P1038" t="s">
        <v>2363</v>
      </c>
      <c r="Q1038" t="s">
        <v>2363</v>
      </c>
      <c r="R1038" t="s">
        <v>2371</v>
      </c>
    </row>
    <row r="1039" spans="1:18" x14ac:dyDescent="0.3">
      <c r="A1039" t="s">
        <v>1057</v>
      </c>
      <c r="B1039" t="s">
        <v>6800</v>
      </c>
      <c r="C1039" t="s">
        <v>8563</v>
      </c>
      <c r="D1039">
        <v>32.67</v>
      </c>
      <c r="E1039">
        <v>11.81</v>
      </c>
      <c r="F1039" t="s">
        <v>12</v>
      </c>
      <c r="G1039" t="s">
        <v>11</v>
      </c>
      <c r="H1039" t="s">
        <v>11</v>
      </c>
      <c r="I1039">
        <v>0</v>
      </c>
      <c r="J1039" t="s">
        <v>11</v>
      </c>
      <c r="K1039" t="s">
        <v>13</v>
      </c>
      <c r="L1039" t="s">
        <v>14</v>
      </c>
      <c r="M1039" s="1">
        <v>24747</v>
      </c>
      <c r="N1039">
        <v>55</v>
      </c>
      <c r="O1039">
        <v>10807.49</v>
      </c>
      <c r="P1039" t="s">
        <v>2363</v>
      </c>
      <c r="Q1039" t="s">
        <v>2362</v>
      </c>
      <c r="R1039" t="s">
        <v>2364</v>
      </c>
    </row>
    <row r="1040" spans="1:18" x14ac:dyDescent="0.3">
      <c r="A1040" t="s">
        <v>1058</v>
      </c>
      <c r="B1040" t="s">
        <v>6797</v>
      </c>
      <c r="C1040" t="s">
        <v>8565</v>
      </c>
      <c r="D1040">
        <v>33.299999999999997</v>
      </c>
      <c r="E1040">
        <v>8.26</v>
      </c>
      <c r="F1040" t="s">
        <v>12</v>
      </c>
      <c r="G1040" t="s">
        <v>11</v>
      </c>
      <c r="H1040" t="s">
        <v>11</v>
      </c>
      <c r="I1040">
        <v>2</v>
      </c>
      <c r="J1040" t="s">
        <v>11</v>
      </c>
      <c r="K1040" t="s">
        <v>13</v>
      </c>
      <c r="L1040" t="s">
        <v>14</v>
      </c>
      <c r="M1040" s="1">
        <v>25920</v>
      </c>
      <c r="N1040">
        <v>52</v>
      </c>
      <c r="O1040">
        <v>10806.84</v>
      </c>
      <c r="P1040" t="s">
        <v>2363</v>
      </c>
      <c r="Q1040" t="s">
        <v>2362</v>
      </c>
      <c r="R1040" t="s">
        <v>2386</v>
      </c>
    </row>
    <row r="1041" spans="1:18" x14ac:dyDescent="0.3">
      <c r="A1041" t="s">
        <v>1059</v>
      </c>
      <c r="B1041" t="s">
        <v>6797</v>
      </c>
      <c r="C1041" t="s">
        <v>8567</v>
      </c>
      <c r="D1041">
        <v>30.78</v>
      </c>
      <c r="E1041">
        <v>10.74</v>
      </c>
      <c r="F1041" t="s">
        <v>12</v>
      </c>
      <c r="G1041" t="s">
        <v>11</v>
      </c>
      <c r="H1041" t="s">
        <v>11</v>
      </c>
      <c r="I1041">
        <v>2</v>
      </c>
      <c r="J1041" t="s">
        <v>11</v>
      </c>
      <c r="K1041" t="s">
        <v>13</v>
      </c>
      <c r="L1041" t="s">
        <v>14</v>
      </c>
      <c r="M1041" s="1">
        <v>25869</v>
      </c>
      <c r="N1041">
        <v>52</v>
      </c>
      <c r="O1041">
        <v>10797.34</v>
      </c>
      <c r="P1041" t="s">
        <v>2363</v>
      </c>
      <c r="Q1041" t="s">
        <v>2362</v>
      </c>
      <c r="R1041" t="s">
        <v>2583</v>
      </c>
    </row>
    <row r="1042" spans="1:18" x14ac:dyDescent="0.3">
      <c r="A1042" t="s">
        <v>1060</v>
      </c>
      <c r="B1042" t="s">
        <v>6800</v>
      </c>
      <c r="C1042" t="s">
        <v>8014</v>
      </c>
      <c r="D1042">
        <v>28.975000000000001</v>
      </c>
      <c r="E1042">
        <v>7.69</v>
      </c>
      <c r="F1042" t="s">
        <v>12</v>
      </c>
      <c r="G1042" t="s">
        <v>11</v>
      </c>
      <c r="H1042" t="s">
        <v>11</v>
      </c>
      <c r="I1042">
        <v>0</v>
      </c>
      <c r="J1042" t="s">
        <v>11</v>
      </c>
      <c r="K1042" t="s">
        <v>167</v>
      </c>
      <c r="L1042" t="s">
        <v>14</v>
      </c>
      <c r="M1042" s="1">
        <v>24768</v>
      </c>
      <c r="N1042">
        <v>55</v>
      </c>
      <c r="O1042">
        <v>10796.35</v>
      </c>
      <c r="P1042" t="s">
        <v>2363</v>
      </c>
      <c r="Q1042" t="s">
        <v>2366</v>
      </c>
      <c r="R1042" t="s">
        <v>2506</v>
      </c>
    </row>
    <row r="1043" spans="1:18" x14ac:dyDescent="0.3">
      <c r="A1043" t="s">
        <v>1061</v>
      </c>
      <c r="B1043" t="s">
        <v>6797</v>
      </c>
      <c r="C1043" t="s">
        <v>8569</v>
      </c>
      <c r="D1043">
        <v>33.4</v>
      </c>
      <c r="E1043">
        <v>4.84</v>
      </c>
      <c r="F1043" t="s">
        <v>11</v>
      </c>
      <c r="G1043" t="s">
        <v>11</v>
      </c>
      <c r="H1043" t="s">
        <v>11</v>
      </c>
      <c r="I1043">
        <v>0</v>
      </c>
      <c r="J1043" t="s">
        <v>11</v>
      </c>
      <c r="K1043" t="s">
        <v>13</v>
      </c>
      <c r="L1043" t="s">
        <v>20</v>
      </c>
      <c r="M1043" s="1">
        <v>36518</v>
      </c>
      <c r="N1043">
        <v>23</v>
      </c>
      <c r="O1043">
        <v>10795.94</v>
      </c>
      <c r="P1043" t="s">
        <v>2363</v>
      </c>
      <c r="Q1043" t="s">
        <v>2366</v>
      </c>
      <c r="R1043" t="s">
        <v>2386</v>
      </c>
    </row>
    <row r="1044" spans="1:18" x14ac:dyDescent="0.3">
      <c r="A1044" t="s">
        <v>1062</v>
      </c>
      <c r="B1044" t="s">
        <v>6800</v>
      </c>
      <c r="C1044" t="s">
        <v>8571</v>
      </c>
      <c r="D1044">
        <v>21.5</v>
      </c>
      <c r="E1044">
        <v>9.77</v>
      </c>
      <c r="F1044" t="s">
        <v>12</v>
      </c>
      <c r="G1044" t="s">
        <v>11</v>
      </c>
      <c r="H1044" t="s">
        <v>11</v>
      </c>
      <c r="I1044">
        <v>0</v>
      </c>
      <c r="J1044" t="s">
        <v>11</v>
      </c>
      <c r="K1044" t="s">
        <v>241</v>
      </c>
      <c r="L1044" t="s">
        <v>14</v>
      </c>
      <c r="M1044" s="1">
        <v>24787</v>
      </c>
      <c r="N1044">
        <v>55</v>
      </c>
      <c r="O1044">
        <v>10791.96</v>
      </c>
      <c r="P1044" t="s">
        <v>2363</v>
      </c>
      <c r="Q1044" t="s">
        <v>2362</v>
      </c>
      <c r="R1044" t="s">
        <v>2386</v>
      </c>
    </row>
    <row r="1045" spans="1:18" x14ac:dyDescent="0.3">
      <c r="A1045" t="s">
        <v>1063</v>
      </c>
      <c r="B1045" t="s">
        <v>6800</v>
      </c>
      <c r="C1045" t="s">
        <v>8573</v>
      </c>
      <c r="D1045">
        <v>38.14</v>
      </c>
      <c r="E1045">
        <v>5.84</v>
      </c>
      <c r="F1045" t="s">
        <v>11</v>
      </c>
      <c r="G1045" t="s">
        <v>11</v>
      </c>
      <c r="H1045" t="s">
        <v>11</v>
      </c>
      <c r="I1045">
        <v>0</v>
      </c>
      <c r="J1045" t="s">
        <v>11</v>
      </c>
      <c r="K1045" t="s">
        <v>13</v>
      </c>
      <c r="L1045" t="s">
        <v>16</v>
      </c>
      <c r="M1045" s="1">
        <v>32837</v>
      </c>
      <c r="N1045">
        <v>33</v>
      </c>
      <c r="O1045">
        <v>10769.75</v>
      </c>
      <c r="P1045" t="s">
        <v>2363</v>
      </c>
      <c r="Q1045" t="s">
        <v>2362</v>
      </c>
      <c r="R1045" t="s">
        <v>2942</v>
      </c>
    </row>
    <row r="1046" spans="1:18" x14ac:dyDescent="0.3">
      <c r="A1046" t="s">
        <v>1064</v>
      </c>
      <c r="B1046" t="s">
        <v>7674</v>
      </c>
      <c r="C1046" t="s">
        <v>8575</v>
      </c>
      <c r="D1046">
        <v>35.42</v>
      </c>
      <c r="E1046">
        <v>8.6999999999999993</v>
      </c>
      <c r="F1046" t="s">
        <v>12</v>
      </c>
      <c r="G1046" t="s">
        <v>11</v>
      </c>
      <c r="H1046" t="s">
        <v>11</v>
      </c>
      <c r="I1046">
        <v>1</v>
      </c>
      <c r="J1046" t="s">
        <v>11</v>
      </c>
      <c r="K1046" t="s">
        <v>13</v>
      </c>
      <c r="L1046" t="s">
        <v>14</v>
      </c>
      <c r="M1046" s="1">
        <v>31653</v>
      </c>
      <c r="N1046">
        <v>36</v>
      </c>
      <c r="O1046">
        <v>10749.02</v>
      </c>
      <c r="P1046" t="s">
        <v>2363</v>
      </c>
      <c r="Q1046" t="s">
        <v>2366</v>
      </c>
      <c r="R1046" t="s">
        <v>2849</v>
      </c>
    </row>
    <row r="1047" spans="1:18" x14ac:dyDescent="0.3">
      <c r="A1047" t="s">
        <v>1065</v>
      </c>
      <c r="B1047" t="s">
        <v>6800</v>
      </c>
      <c r="C1047" t="s">
        <v>8577</v>
      </c>
      <c r="D1047">
        <v>35.625</v>
      </c>
      <c r="E1047">
        <v>10.79</v>
      </c>
      <c r="F1047" t="s">
        <v>11</v>
      </c>
      <c r="G1047" t="s">
        <v>11</v>
      </c>
      <c r="H1047" t="s">
        <v>11</v>
      </c>
      <c r="I1047">
        <v>0</v>
      </c>
      <c r="J1047" t="s">
        <v>11</v>
      </c>
      <c r="K1047" t="s">
        <v>13</v>
      </c>
      <c r="L1047" t="s">
        <v>14</v>
      </c>
      <c r="M1047" s="1">
        <v>27372</v>
      </c>
      <c r="N1047">
        <v>48</v>
      </c>
      <c r="O1047">
        <v>10736.87</v>
      </c>
      <c r="P1047" t="s">
        <v>2363</v>
      </c>
      <c r="Q1047" t="s">
        <v>2366</v>
      </c>
      <c r="R1047" t="s">
        <v>2508</v>
      </c>
    </row>
    <row r="1048" spans="1:18" x14ac:dyDescent="0.3">
      <c r="A1048" t="s">
        <v>1066</v>
      </c>
      <c r="B1048" t="s">
        <v>6800</v>
      </c>
      <c r="C1048" t="s">
        <v>8579</v>
      </c>
      <c r="D1048">
        <v>45.51</v>
      </c>
      <c r="E1048">
        <v>4.32</v>
      </c>
      <c r="F1048" t="s">
        <v>11</v>
      </c>
      <c r="G1048" t="s">
        <v>11</v>
      </c>
      <c r="H1048" t="s">
        <v>11</v>
      </c>
      <c r="I1048">
        <v>1</v>
      </c>
      <c r="J1048" t="s">
        <v>11</v>
      </c>
      <c r="K1048" t="s">
        <v>13</v>
      </c>
      <c r="L1048" t="s">
        <v>20</v>
      </c>
      <c r="M1048" s="1">
        <v>33780</v>
      </c>
      <c r="N1048">
        <v>30</v>
      </c>
      <c r="O1048">
        <v>10719.57</v>
      </c>
      <c r="P1048" t="s">
        <v>2363</v>
      </c>
      <c r="Q1048" t="s">
        <v>2366</v>
      </c>
      <c r="R1048" t="s">
        <v>2371</v>
      </c>
    </row>
    <row r="1049" spans="1:18" x14ac:dyDescent="0.3">
      <c r="A1049" t="s">
        <v>1067</v>
      </c>
      <c r="B1049" t="s">
        <v>6797</v>
      </c>
      <c r="C1049" t="s">
        <v>8580</v>
      </c>
      <c r="D1049">
        <v>37.1</v>
      </c>
      <c r="E1049">
        <v>7.19</v>
      </c>
      <c r="F1049" t="s">
        <v>12</v>
      </c>
      <c r="G1049" t="s">
        <v>11</v>
      </c>
      <c r="H1049" t="s">
        <v>11</v>
      </c>
      <c r="I1049">
        <v>0</v>
      </c>
      <c r="J1049" t="s">
        <v>11</v>
      </c>
      <c r="K1049" t="s">
        <v>13</v>
      </c>
      <c r="L1049" t="s">
        <v>14</v>
      </c>
      <c r="M1049" s="1">
        <v>24750</v>
      </c>
      <c r="N1049">
        <v>55</v>
      </c>
      <c r="O1049">
        <v>10713.64</v>
      </c>
      <c r="P1049" t="s">
        <v>2363</v>
      </c>
      <c r="Q1049" t="s">
        <v>2363</v>
      </c>
      <c r="R1049" t="s">
        <v>2386</v>
      </c>
    </row>
    <row r="1050" spans="1:18" x14ac:dyDescent="0.3">
      <c r="A1050" t="s">
        <v>1068</v>
      </c>
      <c r="B1050" t="s">
        <v>6797</v>
      </c>
      <c r="C1050" t="s">
        <v>8582</v>
      </c>
      <c r="D1050">
        <v>30.5</v>
      </c>
      <c r="E1050">
        <v>11.94</v>
      </c>
      <c r="F1050" t="s">
        <v>12</v>
      </c>
      <c r="G1050" t="s">
        <v>11</v>
      </c>
      <c r="H1050" t="s">
        <v>11</v>
      </c>
      <c r="I1050">
        <v>0</v>
      </c>
      <c r="J1050" t="s">
        <v>11</v>
      </c>
      <c r="K1050" t="s">
        <v>13</v>
      </c>
      <c r="L1050" t="s">
        <v>14</v>
      </c>
      <c r="M1050" s="1">
        <v>24683</v>
      </c>
      <c r="N1050">
        <v>55</v>
      </c>
      <c r="O1050">
        <v>10704.47</v>
      </c>
      <c r="P1050" t="s">
        <v>2363</v>
      </c>
      <c r="Q1050" t="s">
        <v>2362</v>
      </c>
      <c r="R1050" t="s">
        <v>2386</v>
      </c>
    </row>
    <row r="1051" spans="1:18" x14ac:dyDescent="0.3">
      <c r="A1051" t="s">
        <v>1069</v>
      </c>
      <c r="B1051" t="s">
        <v>6797</v>
      </c>
      <c r="C1051" t="s">
        <v>8584</v>
      </c>
      <c r="D1051">
        <v>28.16</v>
      </c>
      <c r="E1051">
        <v>5.56</v>
      </c>
      <c r="F1051" t="s">
        <v>11</v>
      </c>
      <c r="G1051" t="s">
        <v>11</v>
      </c>
      <c r="H1051" t="s">
        <v>11</v>
      </c>
      <c r="I1051">
        <v>2</v>
      </c>
      <c r="J1051" t="s">
        <v>11</v>
      </c>
      <c r="K1051" t="s">
        <v>167</v>
      </c>
      <c r="L1051" t="s">
        <v>20</v>
      </c>
      <c r="M1051" s="1">
        <v>26596</v>
      </c>
      <c r="N1051">
        <v>50</v>
      </c>
      <c r="O1051">
        <v>10702.64</v>
      </c>
      <c r="P1051" t="s">
        <v>2363</v>
      </c>
      <c r="Q1051" t="s">
        <v>2363</v>
      </c>
      <c r="R1051" t="s">
        <v>2364</v>
      </c>
    </row>
    <row r="1052" spans="1:18" x14ac:dyDescent="0.3">
      <c r="A1052" t="s">
        <v>1070</v>
      </c>
      <c r="B1052" t="s">
        <v>7674</v>
      </c>
      <c r="C1052" t="s">
        <v>8585</v>
      </c>
      <c r="D1052">
        <v>29.1</v>
      </c>
      <c r="E1052">
        <v>5.64</v>
      </c>
      <c r="F1052" t="s">
        <v>12</v>
      </c>
      <c r="G1052" t="s">
        <v>11</v>
      </c>
      <c r="H1052" t="s">
        <v>11</v>
      </c>
      <c r="I1052">
        <v>0</v>
      </c>
      <c r="J1052" t="s">
        <v>11</v>
      </c>
      <c r="K1052" t="s">
        <v>167</v>
      </c>
      <c r="L1052" t="s">
        <v>20</v>
      </c>
      <c r="M1052" s="1">
        <v>28033</v>
      </c>
      <c r="N1052">
        <v>46</v>
      </c>
      <c r="O1052">
        <v>10698.38</v>
      </c>
      <c r="P1052" t="s">
        <v>2363</v>
      </c>
      <c r="Q1052" t="s">
        <v>2366</v>
      </c>
      <c r="R1052" t="s">
        <v>2538</v>
      </c>
    </row>
    <row r="1053" spans="1:18" x14ac:dyDescent="0.3">
      <c r="A1053" t="s">
        <v>1071</v>
      </c>
      <c r="B1053" t="s">
        <v>6800</v>
      </c>
      <c r="C1053" t="s">
        <v>8587</v>
      </c>
      <c r="D1053">
        <v>30.22</v>
      </c>
      <c r="E1053">
        <v>4.6500000000000004</v>
      </c>
      <c r="F1053" t="s">
        <v>11</v>
      </c>
      <c r="G1053" t="s">
        <v>11</v>
      </c>
      <c r="H1053" t="s">
        <v>11</v>
      </c>
      <c r="I1053">
        <v>0</v>
      </c>
      <c r="J1053" t="s">
        <v>11</v>
      </c>
      <c r="K1053" t="s">
        <v>13</v>
      </c>
      <c r="L1053" t="s">
        <v>20</v>
      </c>
      <c r="M1053" s="1">
        <v>28339</v>
      </c>
      <c r="N1053">
        <v>45</v>
      </c>
      <c r="O1053">
        <v>10690.11</v>
      </c>
      <c r="P1053" t="s">
        <v>2363</v>
      </c>
      <c r="Q1053" t="s">
        <v>2362</v>
      </c>
      <c r="R1053" t="s">
        <v>2624</v>
      </c>
    </row>
    <row r="1054" spans="1:18" x14ac:dyDescent="0.3">
      <c r="A1054" t="s">
        <v>1072</v>
      </c>
      <c r="B1054" t="s">
        <v>6797</v>
      </c>
      <c r="C1054" t="s">
        <v>8589</v>
      </c>
      <c r="D1054">
        <v>24.29</v>
      </c>
      <c r="E1054">
        <v>9.0500000000000007</v>
      </c>
      <c r="F1054" t="s">
        <v>11</v>
      </c>
      <c r="G1054" t="s">
        <v>11</v>
      </c>
      <c r="H1054" t="s">
        <v>11</v>
      </c>
      <c r="I1054">
        <v>0</v>
      </c>
      <c r="J1054" t="s">
        <v>11</v>
      </c>
      <c r="K1054" t="s">
        <v>241</v>
      </c>
      <c r="L1054" t="s">
        <v>14</v>
      </c>
      <c r="M1054" s="1">
        <v>22896</v>
      </c>
      <c r="N1054">
        <v>60</v>
      </c>
      <c r="O1054">
        <v>10676.83</v>
      </c>
      <c r="P1054" t="s">
        <v>2363</v>
      </c>
      <c r="Q1054" t="s">
        <v>2363</v>
      </c>
      <c r="R1054" t="s">
        <v>2364</v>
      </c>
    </row>
    <row r="1055" spans="1:18" x14ac:dyDescent="0.3">
      <c r="A1055" t="s">
        <v>1073</v>
      </c>
      <c r="B1055" t="s">
        <v>6800</v>
      </c>
      <c r="C1055" t="s">
        <v>8591</v>
      </c>
      <c r="D1055">
        <v>29.39</v>
      </c>
      <c r="E1055">
        <v>4.5199999999999996</v>
      </c>
      <c r="F1055" t="s">
        <v>12</v>
      </c>
      <c r="G1055" t="s">
        <v>11</v>
      </c>
      <c r="H1055" t="s">
        <v>11</v>
      </c>
      <c r="I1055">
        <v>0</v>
      </c>
      <c r="J1055" t="s">
        <v>11</v>
      </c>
      <c r="K1055" t="s">
        <v>167</v>
      </c>
      <c r="L1055" t="s">
        <v>20</v>
      </c>
      <c r="M1055" s="1">
        <v>28086</v>
      </c>
      <c r="N1055">
        <v>46</v>
      </c>
      <c r="O1055">
        <v>10665.44</v>
      </c>
      <c r="P1055" t="s">
        <v>2363</v>
      </c>
      <c r="Q1055" t="s">
        <v>2362</v>
      </c>
      <c r="R1055" t="s">
        <v>2624</v>
      </c>
    </row>
    <row r="1056" spans="1:18" x14ac:dyDescent="0.3">
      <c r="A1056" t="s">
        <v>1074</v>
      </c>
      <c r="B1056" t="s">
        <v>7674</v>
      </c>
      <c r="C1056" t="s">
        <v>8593</v>
      </c>
      <c r="D1056">
        <v>25.66</v>
      </c>
      <c r="E1056">
        <v>4.62</v>
      </c>
      <c r="F1056" t="s">
        <v>12</v>
      </c>
      <c r="G1056" t="s">
        <v>11</v>
      </c>
      <c r="H1056" t="s">
        <v>11</v>
      </c>
      <c r="I1056">
        <v>1</v>
      </c>
      <c r="J1056" t="s">
        <v>11</v>
      </c>
      <c r="K1056" t="s">
        <v>167</v>
      </c>
      <c r="L1056" t="s">
        <v>20</v>
      </c>
      <c r="M1056" s="1">
        <v>23597</v>
      </c>
      <c r="N1056">
        <v>58</v>
      </c>
      <c r="O1056">
        <v>10627.81</v>
      </c>
      <c r="P1056" t="s">
        <v>2363</v>
      </c>
      <c r="Q1056" t="s">
        <v>2363</v>
      </c>
      <c r="R1056" t="s">
        <v>2364</v>
      </c>
    </row>
    <row r="1057" spans="1:18" x14ac:dyDescent="0.3">
      <c r="A1057" t="s">
        <v>1075</v>
      </c>
      <c r="B1057" t="s">
        <v>6797</v>
      </c>
      <c r="C1057" t="s">
        <v>8594</v>
      </c>
      <c r="D1057">
        <v>39.11</v>
      </c>
      <c r="E1057">
        <v>5.87</v>
      </c>
      <c r="F1057" t="s">
        <v>11</v>
      </c>
      <c r="G1057" t="s">
        <v>11</v>
      </c>
      <c r="H1057" t="s">
        <v>11</v>
      </c>
      <c r="I1057">
        <v>0</v>
      </c>
      <c r="J1057" t="s">
        <v>11</v>
      </c>
      <c r="K1057" t="s">
        <v>13</v>
      </c>
      <c r="L1057" t="s">
        <v>16</v>
      </c>
      <c r="M1057" s="1">
        <v>33060</v>
      </c>
      <c r="N1057">
        <v>32</v>
      </c>
      <c r="O1057">
        <v>10620.26</v>
      </c>
      <c r="P1057" t="s">
        <v>2363</v>
      </c>
      <c r="Q1057" t="s">
        <v>2363</v>
      </c>
      <c r="R1057" t="s">
        <v>2371</v>
      </c>
    </row>
    <row r="1058" spans="1:18" x14ac:dyDescent="0.3">
      <c r="A1058" t="s">
        <v>1076</v>
      </c>
      <c r="B1058" t="s">
        <v>7674</v>
      </c>
      <c r="C1058" t="s">
        <v>8488</v>
      </c>
      <c r="D1058">
        <v>43.78</v>
      </c>
      <c r="E1058">
        <v>5.71</v>
      </c>
      <c r="F1058" t="s">
        <v>11</v>
      </c>
      <c r="G1058" t="s">
        <v>11</v>
      </c>
      <c r="H1058" t="s">
        <v>11</v>
      </c>
      <c r="I1058">
        <v>1</v>
      </c>
      <c r="J1058" t="s">
        <v>11</v>
      </c>
      <c r="K1058" t="s">
        <v>13</v>
      </c>
      <c r="L1058" t="s">
        <v>16</v>
      </c>
      <c r="M1058" s="1">
        <v>33808</v>
      </c>
      <c r="N1058">
        <v>30</v>
      </c>
      <c r="O1058">
        <v>10617.04</v>
      </c>
      <c r="P1058" t="s">
        <v>2363</v>
      </c>
      <c r="Q1058" t="s">
        <v>2363</v>
      </c>
      <c r="R1058" t="s">
        <v>2849</v>
      </c>
    </row>
    <row r="1059" spans="1:18" x14ac:dyDescent="0.3">
      <c r="A1059" t="s">
        <v>1077</v>
      </c>
      <c r="B1059" t="s">
        <v>6797</v>
      </c>
      <c r="C1059" t="s">
        <v>8597</v>
      </c>
      <c r="D1059">
        <v>24.35</v>
      </c>
      <c r="E1059">
        <v>9.08</v>
      </c>
      <c r="F1059" t="s">
        <v>11</v>
      </c>
      <c r="G1059" t="s">
        <v>11</v>
      </c>
      <c r="H1059" t="s">
        <v>11</v>
      </c>
      <c r="I1059">
        <v>0</v>
      </c>
      <c r="J1059" t="s">
        <v>11</v>
      </c>
      <c r="K1059" t="s">
        <v>241</v>
      </c>
      <c r="L1059" t="s">
        <v>14</v>
      </c>
      <c r="M1059" s="1">
        <v>23920</v>
      </c>
      <c r="N1059">
        <v>57</v>
      </c>
      <c r="O1059">
        <v>10608.67</v>
      </c>
      <c r="P1059" t="s">
        <v>2363</v>
      </c>
      <c r="Q1059" t="s">
        <v>2363</v>
      </c>
      <c r="R1059" t="s">
        <v>2371</v>
      </c>
    </row>
    <row r="1060" spans="1:18" x14ac:dyDescent="0.3">
      <c r="A1060" t="s">
        <v>1078</v>
      </c>
      <c r="B1060" t="s">
        <v>6800</v>
      </c>
      <c r="C1060" t="s">
        <v>8598</v>
      </c>
      <c r="D1060">
        <v>40.299999999999997</v>
      </c>
      <c r="E1060">
        <v>5.3</v>
      </c>
      <c r="F1060" t="s">
        <v>12</v>
      </c>
      <c r="G1060" t="s">
        <v>11</v>
      </c>
      <c r="H1060" t="s">
        <v>11</v>
      </c>
      <c r="I1060">
        <v>2</v>
      </c>
      <c r="J1060" t="s">
        <v>11</v>
      </c>
      <c r="K1060" t="s">
        <v>13</v>
      </c>
      <c r="L1060" t="s">
        <v>20</v>
      </c>
      <c r="M1060" s="1">
        <v>24290</v>
      </c>
      <c r="N1060">
        <v>56</v>
      </c>
      <c r="O1060">
        <v>10602.39</v>
      </c>
      <c r="P1060" t="s">
        <v>2363</v>
      </c>
      <c r="Q1060" t="s">
        <v>2363</v>
      </c>
      <c r="R1060" t="s">
        <v>2386</v>
      </c>
    </row>
    <row r="1061" spans="1:18" x14ac:dyDescent="0.3">
      <c r="A1061" t="s">
        <v>1079</v>
      </c>
      <c r="B1061" t="s">
        <v>6800</v>
      </c>
      <c r="C1061" t="s">
        <v>8599</v>
      </c>
      <c r="D1061">
        <v>32.774999999999999</v>
      </c>
      <c r="E1061">
        <v>11.76</v>
      </c>
      <c r="F1061" t="s">
        <v>12</v>
      </c>
      <c r="G1061" t="s">
        <v>11</v>
      </c>
      <c r="H1061" t="s">
        <v>11</v>
      </c>
      <c r="I1061">
        <v>0</v>
      </c>
      <c r="J1061" t="s">
        <v>11</v>
      </c>
      <c r="K1061" t="s">
        <v>13</v>
      </c>
      <c r="L1061" t="s">
        <v>14</v>
      </c>
      <c r="M1061" s="1">
        <v>24646</v>
      </c>
      <c r="N1061">
        <v>55</v>
      </c>
      <c r="O1061">
        <v>10601.63</v>
      </c>
      <c r="P1061" t="s">
        <v>2363</v>
      </c>
      <c r="Q1061" t="s">
        <v>2362</v>
      </c>
      <c r="R1061" t="s">
        <v>2371</v>
      </c>
    </row>
    <row r="1062" spans="1:18" x14ac:dyDescent="0.3">
      <c r="A1062" t="s">
        <v>1080</v>
      </c>
      <c r="B1062" t="s">
        <v>6800</v>
      </c>
      <c r="C1062" t="s">
        <v>8601</v>
      </c>
      <c r="D1062">
        <v>39.6</v>
      </c>
      <c r="E1062">
        <v>5.1100000000000003</v>
      </c>
      <c r="F1062" t="s">
        <v>12</v>
      </c>
      <c r="G1062" t="s">
        <v>11</v>
      </c>
      <c r="H1062" t="s">
        <v>11</v>
      </c>
      <c r="I1062">
        <v>2</v>
      </c>
      <c r="J1062" t="s">
        <v>11</v>
      </c>
      <c r="K1062" t="s">
        <v>13</v>
      </c>
      <c r="L1062" t="s">
        <v>20</v>
      </c>
      <c r="M1062" s="1">
        <v>24308</v>
      </c>
      <c r="N1062">
        <v>56</v>
      </c>
      <c r="O1062">
        <v>10601.41</v>
      </c>
      <c r="P1062" t="s">
        <v>2363</v>
      </c>
      <c r="Q1062" t="s">
        <v>2362</v>
      </c>
      <c r="R1062" t="s">
        <v>2386</v>
      </c>
    </row>
    <row r="1063" spans="1:18" x14ac:dyDescent="0.3">
      <c r="A1063" t="s">
        <v>1081</v>
      </c>
      <c r="B1063" t="s">
        <v>6800</v>
      </c>
      <c r="C1063" t="s">
        <v>8140</v>
      </c>
      <c r="D1063">
        <v>30.97</v>
      </c>
      <c r="E1063">
        <v>5.54</v>
      </c>
      <c r="F1063" t="s">
        <v>11</v>
      </c>
      <c r="G1063" t="s">
        <v>11</v>
      </c>
      <c r="H1063" t="s">
        <v>11</v>
      </c>
      <c r="I1063">
        <v>2</v>
      </c>
      <c r="J1063" t="s">
        <v>11</v>
      </c>
      <c r="K1063" t="s">
        <v>13</v>
      </c>
      <c r="L1063" t="s">
        <v>20</v>
      </c>
      <c r="M1063" s="1">
        <v>26647</v>
      </c>
      <c r="N1063">
        <v>50</v>
      </c>
      <c r="O1063">
        <v>10600.55</v>
      </c>
      <c r="P1063" t="s">
        <v>2363</v>
      </c>
      <c r="Q1063" t="s">
        <v>2366</v>
      </c>
      <c r="R1063" t="s">
        <v>2371</v>
      </c>
    </row>
    <row r="1064" spans="1:18" x14ac:dyDescent="0.3">
      <c r="A1064" t="s">
        <v>1082</v>
      </c>
      <c r="B1064" t="s">
        <v>6800</v>
      </c>
      <c r="C1064" t="s">
        <v>8604</v>
      </c>
      <c r="D1064">
        <v>27.645</v>
      </c>
      <c r="E1064">
        <v>8.8699999999999992</v>
      </c>
      <c r="F1064" t="s">
        <v>12</v>
      </c>
      <c r="G1064" t="s">
        <v>11</v>
      </c>
      <c r="H1064" t="s">
        <v>11</v>
      </c>
      <c r="I1064">
        <v>0</v>
      </c>
      <c r="J1064" t="s">
        <v>11</v>
      </c>
      <c r="K1064" t="s">
        <v>167</v>
      </c>
      <c r="L1064" t="s">
        <v>14</v>
      </c>
      <c r="M1064" s="1">
        <v>24805</v>
      </c>
      <c r="N1064">
        <v>55</v>
      </c>
      <c r="O1064">
        <v>10594.5</v>
      </c>
      <c r="P1064" t="s">
        <v>2363</v>
      </c>
      <c r="Q1064" t="s">
        <v>2366</v>
      </c>
      <c r="R1064" t="s">
        <v>2371</v>
      </c>
    </row>
    <row r="1065" spans="1:18" x14ac:dyDescent="0.3">
      <c r="A1065" t="s">
        <v>1083</v>
      </c>
      <c r="B1065" t="s">
        <v>6800</v>
      </c>
      <c r="C1065" t="s">
        <v>8606</v>
      </c>
      <c r="D1065">
        <v>34.43</v>
      </c>
      <c r="E1065">
        <v>5.96</v>
      </c>
      <c r="F1065" t="s">
        <v>12</v>
      </c>
      <c r="G1065" t="s">
        <v>11</v>
      </c>
      <c r="H1065" t="s">
        <v>11</v>
      </c>
      <c r="I1065">
        <v>2</v>
      </c>
      <c r="J1065" t="s">
        <v>11</v>
      </c>
      <c r="K1065" t="s">
        <v>13</v>
      </c>
      <c r="L1065" t="s">
        <v>16</v>
      </c>
      <c r="M1065" s="1">
        <v>24414</v>
      </c>
      <c r="N1065">
        <v>56</v>
      </c>
      <c r="O1065">
        <v>10594.23</v>
      </c>
      <c r="P1065" t="s">
        <v>2363</v>
      </c>
      <c r="Q1065" t="s">
        <v>2363</v>
      </c>
      <c r="R1065" t="s">
        <v>2364</v>
      </c>
    </row>
    <row r="1066" spans="1:18" x14ac:dyDescent="0.3">
      <c r="A1066" t="s">
        <v>1084</v>
      </c>
      <c r="B1066" t="s">
        <v>6797</v>
      </c>
      <c r="C1066" t="s">
        <v>8608</v>
      </c>
      <c r="D1066">
        <v>39.6</v>
      </c>
      <c r="E1066">
        <v>4.4400000000000004</v>
      </c>
      <c r="F1066" t="s">
        <v>12</v>
      </c>
      <c r="G1066" t="s">
        <v>11</v>
      </c>
      <c r="H1066" t="s">
        <v>25</v>
      </c>
      <c r="I1066">
        <v>1</v>
      </c>
      <c r="J1066" t="s">
        <v>11</v>
      </c>
      <c r="K1066" t="s">
        <v>13</v>
      </c>
      <c r="L1066" t="s">
        <v>20</v>
      </c>
      <c r="M1066" s="1">
        <v>25562</v>
      </c>
      <c r="N1066">
        <v>53</v>
      </c>
      <c r="O1066">
        <v>10579.71</v>
      </c>
      <c r="P1066" t="s">
        <v>2363</v>
      </c>
      <c r="Q1066" t="s">
        <v>2363</v>
      </c>
      <c r="R1066" t="s">
        <v>2364</v>
      </c>
    </row>
    <row r="1067" spans="1:18" x14ac:dyDescent="0.3">
      <c r="A1067" t="s">
        <v>1085</v>
      </c>
      <c r="B1067" t="s">
        <v>6800</v>
      </c>
      <c r="C1067" t="s">
        <v>8610</v>
      </c>
      <c r="D1067">
        <v>22.1</v>
      </c>
      <c r="E1067">
        <v>4.6500000000000004</v>
      </c>
      <c r="F1067" t="s">
        <v>12</v>
      </c>
      <c r="G1067" t="s">
        <v>11</v>
      </c>
      <c r="H1067" t="s">
        <v>11</v>
      </c>
      <c r="I1067">
        <v>2</v>
      </c>
      <c r="J1067" t="s">
        <v>11</v>
      </c>
      <c r="K1067" t="s">
        <v>241</v>
      </c>
      <c r="L1067" t="s">
        <v>20</v>
      </c>
      <c r="M1067" s="1">
        <v>24452</v>
      </c>
      <c r="N1067">
        <v>56</v>
      </c>
      <c r="O1067">
        <v>10577.09</v>
      </c>
      <c r="P1067" t="s">
        <v>2363</v>
      </c>
      <c r="Q1067" t="s">
        <v>2363</v>
      </c>
      <c r="R1067" t="s">
        <v>2386</v>
      </c>
    </row>
    <row r="1068" spans="1:18" x14ac:dyDescent="0.3">
      <c r="A1068" t="s">
        <v>1086</v>
      </c>
      <c r="B1068" t="s">
        <v>6797</v>
      </c>
      <c r="C1068" t="s">
        <v>8612</v>
      </c>
      <c r="D1068">
        <v>33.25</v>
      </c>
      <c r="E1068">
        <v>5.64</v>
      </c>
      <c r="F1068" t="s">
        <v>12</v>
      </c>
      <c r="G1068" t="s">
        <v>11</v>
      </c>
      <c r="H1068" t="s">
        <v>25</v>
      </c>
      <c r="I1068">
        <v>1</v>
      </c>
      <c r="J1068" t="s">
        <v>11</v>
      </c>
      <c r="K1068" t="s">
        <v>13</v>
      </c>
      <c r="L1068" t="s">
        <v>20</v>
      </c>
      <c r="M1068" s="1">
        <v>25401</v>
      </c>
      <c r="N1068">
        <v>53</v>
      </c>
      <c r="O1068">
        <v>10564.88</v>
      </c>
      <c r="P1068" t="s">
        <v>2363</v>
      </c>
      <c r="Q1068" t="s">
        <v>2366</v>
      </c>
      <c r="R1068" t="s">
        <v>2581</v>
      </c>
    </row>
    <row r="1069" spans="1:18" x14ac:dyDescent="0.3">
      <c r="A1069" t="s">
        <v>1087</v>
      </c>
      <c r="B1069" t="s">
        <v>6800</v>
      </c>
      <c r="C1069" t="s">
        <v>8614</v>
      </c>
      <c r="D1069">
        <v>33.33</v>
      </c>
      <c r="E1069">
        <v>10.19</v>
      </c>
      <c r="F1069" t="s">
        <v>11</v>
      </c>
      <c r="G1069" t="s">
        <v>11</v>
      </c>
      <c r="H1069" t="s">
        <v>11</v>
      </c>
      <c r="I1069">
        <v>0</v>
      </c>
      <c r="J1069" t="s">
        <v>11</v>
      </c>
      <c r="K1069" t="s">
        <v>13</v>
      </c>
      <c r="L1069" t="s">
        <v>14</v>
      </c>
      <c r="M1069" s="1">
        <v>26113</v>
      </c>
      <c r="N1069">
        <v>51</v>
      </c>
      <c r="O1069">
        <v>10560.49</v>
      </c>
      <c r="P1069" t="s">
        <v>2363</v>
      </c>
      <c r="Q1069" t="s">
        <v>2362</v>
      </c>
      <c r="R1069" t="s">
        <v>2364</v>
      </c>
    </row>
    <row r="1070" spans="1:18" x14ac:dyDescent="0.3">
      <c r="A1070" t="s">
        <v>1088</v>
      </c>
      <c r="B1070" t="s">
        <v>6797</v>
      </c>
      <c r="C1070" t="s">
        <v>8151</v>
      </c>
      <c r="D1070">
        <v>30.5</v>
      </c>
      <c r="E1070">
        <v>10.79</v>
      </c>
      <c r="F1070" t="s">
        <v>11</v>
      </c>
      <c r="G1070" t="s">
        <v>11</v>
      </c>
      <c r="H1070" t="s">
        <v>11</v>
      </c>
      <c r="I1070">
        <v>0</v>
      </c>
      <c r="J1070" t="s">
        <v>11</v>
      </c>
      <c r="K1070" t="s">
        <v>13</v>
      </c>
      <c r="L1070" t="s">
        <v>14</v>
      </c>
      <c r="M1070" s="1">
        <v>26202</v>
      </c>
      <c r="N1070">
        <v>51</v>
      </c>
      <c r="O1070">
        <v>10546.48</v>
      </c>
      <c r="P1070" t="s">
        <v>2363</v>
      </c>
      <c r="Q1070" t="s">
        <v>2363</v>
      </c>
      <c r="R1070" t="s">
        <v>2386</v>
      </c>
    </row>
    <row r="1071" spans="1:18" x14ac:dyDescent="0.3">
      <c r="A1071" t="s">
        <v>1089</v>
      </c>
      <c r="B1071" t="s">
        <v>6797</v>
      </c>
      <c r="C1071" t="s">
        <v>8616</v>
      </c>
      <c r="D1071">
        <v>30.3</v>
      </c>
      <c r="E1071">
        <v>4.24</v>
      </c>
      <c r="F1071" t="s">
        <v>11</v>
      </c>
      <c r="G1071" t="s">
        <v>11</v>
      </c>
      <c r="H1071" t="s">
        <v>11</v>
      </c>
      <c r="I1071">
        <v>0</v>
      </c>
      <c r="J1071" t="s">
        <v>11</v>
      </c>
      <c r="K1071" t="s">
        <v>13</v>
      </c>
      <c r="L1071" t="s">
        <v>20</v>
      </c>
      <c r="M1071" s="1">
        <v>28423</v>
      </c>
      <c r="N1071">
        <v>45</v>
      </c>
      <c r="O1071">
        <v>10495.6</v>
      </c>
      <c r="P1071" t="s">
        <v>2363</v>
      </c>
      <c r="Q1071" t="s">
        <v>2366</v>
      </c>
      <c r="R1071" t="s">
        <v>2371</v>
      </c>
    </row>
    <row r="1072" spans="1:18" x14ac:dyDescent="0.3">
      <c r="A1072" t="s">
        <v>1090</v>
      </c>
      <c r="B1072" t="s">
        <v>6797</v>
      </c>
      <c r="C1072" t="s">
        <v>8618</v>
      </c>
      <c r="D1072">
        <v>26.22</v>
      </c>
      <c r="E1072">
        <v>5.83</v>
      </c>
      <c r="F1072" t="s">
        <v>11</v>
      </c>
      <c r="G1072" t="s">
        <v>11</v>
      </c>
      <c r="H1072" t="s">
        <v>11</v>
      </c>
      <c r="I1072">
        <v>2</v>
      </c>
      <c r="J1072" t="s">
        <v>11</v>
      </c>
      <c r="K1072" t="s">
        <v>167</v>
      </c>
      <c r="L1072" t="s">
        <v>16</v>
      </c>
      <c r="M1072" s="1">
        <v>26591</v>
      </c>
      <c r="N1072">
        <v>50</v>
      </c>
      <c r="O1072">
        <v>10493.95</v>
      </c>
      <c r="P1072" t="s">
        <v>2363</v>
      </c>
      <c r="Q1072" t="s">
        <v>2366</v>
      </c>
      <c r="R1072" t="s">
        <v>2371</v>
      </c>
    </row>
    <row r="1073" spans="1:18" x14ac:dyDescent="0.3">
      <c r="A1073" t="s">
        <v>1091</v>
      </c>
      <c r="B1073" t="s">
        <v>7674</v>
      </c>
      <c r="C1073" t="s">
        <v>8619</v>
      </c>
      <c r="D1073">
        <v>29.99</v>
      </c>
      <c r="E1073">
        <v>11.85</v>
      </c>
      <c r="F1073" t="s">
        <v>11</v>
      </c>
      <c r="G1073" t="s">
        <v>11</v>
      </c>
      <c r="H1073" t="s">
        <v>11</v>
      </c>
      <c r="I1073">
        <v>0</v>
      </c>
      <c r="J1073" t="s">
        <v>11</v>
      </c>
      <c r="K1073" t="s">
        <v>167</v>
      </c>
      <c r="L1073" t="s">
        <v>14</v>
      </c>
      <c r="M1073" s="1">
        <v>28723</v>
      </c>
      <c r="N1073">
        <v>44</v>
      </c>
      <c r="O1073">
        <v>10486.55</v>
      </c>
      <c r="P1073" t="s">
        <v>2363</v>
      </c>
      <c r="Q1073" t="s">
        <v>2363</v>
      </c>
      <c r="R1073" t="s">
        <v>2538</v>
      </c>
    </row>
    <row r="1074" spans="1:18" x14ac:dyDescent="0.3">
      <c r="A1074" t="s">
        <v>1092</v>
      </c>
      <c r="B1074" t="s">
        <v>6797</v>
      </c>
      <c r="C1074" t="s">
        <v>8621</v>
      </c>
      <c r="D1074">
        <v>36.380000000000003</v>
      </c>
      <c r="E1074">
        <v>5.98</v>
      </c>
      <c r="F1074" t="s">
        <v>11</v>
      </c>
      <c r="G1074" t="s">
        <v>11</v>
      </c>
      <c r="H1074" t="s">
        <v>11</v>
      </c>
      <c r="I1074">
        <v>1</v>
      </c>
      <c r="J1074" t="s">
        <v>11</v>
      </c>
      <c r="K1074" t="s">
        <v>13</v>
      </c>
      <c r="L1074" t="s">
        <v>16</v>
      </c>
      <c r="M1074" s="1">
        <v>31956</v>
      </c>
      <c r="N1074">
        <v>35</v>
      </c>
      <c r="O1074">
        <v>10464.83</v>
      </c>
      <c r="P1074" t="s">
        <v>2363</v>
      </c>
      <c r="Q1074" t="s">
        <v>2366</v>
      </c>
      <c r="R1074" t="s">
        <v>2371</v>
      </c>
    </row>
    <row r="1075" spans="1:18" x14ac:dyDescent="0.3">
      <c r="A1075" t="s">
        <v>1093</v>
      </c>
      <c r="B1075" t="s">
        <v>6800</v>
      </c>
      <c r="C1075" t="s">
        <v>8623</v>
      </c>
      <c r="D1075">
        <v>31.16</v>
      </c>
      <c r="E1075">
        <v>4.26</v>
      </c>
      <c r="F1075" t="s">
        <v>12</v>
      </c>
      <c r="G1075" t="s">
        <v>11</v>
      </c>
      <c r="H1075" t="s">
        <v>25</v>
      </c>
      <c r="I1075">
        <v>1</v>
      </c>
      <c r="J1075" t="s">
        <v>11</v>
      </c>
      <c r="K1075" t="s">
        <v>13</v>
      </c>
      <c r="L1075" t="s">
        <v>20</v>
      </c>
      <c r="M1075" s="1">
        <v>25468</v>
      </c>
      <c r="N1075">
        <v>53</v>
      </c>
      <c r="O1075">
        <v>10461.98</v>
      </c>
      <c r="P1075" t="s">
        <v>2363</v>
      </c>
      <c r="Q1075" t="s">
        <v>2366</v>
      </c>
      <c r="R1075" t="s">
        <v>2371</v>
      </c>
    </row>
    <row r="1076" spans="1:18" x14ac:dyDescent="0.3">
      <c r="A1076" t="s">
        <v>1094</v>
      </c>
      <c r="B1076" t="s">
        <v>6800</v>
      </c>
      <c r="C1076" t="s">
        <v>8624</v>
      </c>
      <c r="D1076">
        <v>25.55</v>
      </c>
      <c r="E1076">
        <v>4.96</v>
      </c>
      <c r="F1076" t="s">
        <v>12</v>
      </c>
      <c r="G1076" t="s">
        <v>11</v>
      </c>
      <c r="H1076" t="s">
        <v>11</v>
      </c>
      <c r="I1076">
        <v>1</v>
      </c>
      <c r="J1076" t="s">
        <v>11</v>
      </c>
      <c r="K1076" t="s">
        <v>167</v>
      </c>
      <c r="L1076" t="s">
        <v>20</v>
      </c>
      <c r="M1076" s="1">
        <v>23585</v>
      </c>
      <c r="N1076">
        <v>58</v>
      </c>
      <c r="O1076">
        <v>10459.19</v>
      </c>
      <c r="P1076" t="s">
        <v>2363</v>
      </c>
      <c r="Q1076" t="s">
        <v>2366</v>
      </c>
      <c r="R1076" t="s">
        <v>2364</v>
      </c>
    </row>
    <row r="1077" spans="1:18" x14ac:dyDescent="0.3">
      <c r="A1077" t="s">
        <v>1095</v>
      </c>
      <c r="B1077" t="s">
        <v>6800</v>
      </c>
      <c r="C1077" t="s">
        <v>7703</v>
      </c>
      <c r="D1077">
        <v>28.77</v>
      </c>
      <c r="E1077">
        <v>4</v>
      </c>
      <c r="F1077" t="s">
        <v>12</v>
      </c>
      <c r="G1077" t="s">
        <v>11</v>
      </c>
      <c r="H1077" t="s">
        <v>11</v>
      </c>
      <c r="I1077">
        <v>0</v>
      </c>
      <c r="J1077" t="s">
        <v>11</v>
      </c>
      <c r="K1077" t="s">
        <v>167</v>
      </c>
      <c r="L1077" t="s">
        <v>20</v>
      </c>
      <c r="M1077" s="1">
        <v>27975</v>
      </c>
      <c r="N1077">
        <v>46</v>
      </c>
      <c r="O1077">
        <v>10455.14</v>
      </c>
      <c r="P1077" t="s">
        <v>2363</v>
      </c>
      <c r="Q1077" t="s">
        <v>2362</v>
      </c>
      <c r="R1077" t="s">
        <v>2624</v>
      </c>
    </row>
    <row r="1078" spans="1:18" x14ac:dyDescent="0.3">
      <c r="A1078" t="s">
        <v>1096</v>
      </c>
      <c r="B1078" t="s">
        <v>6797</v>
      </c>
      <c r="C1078" t="s">
        <v>8626</v>
      </c>
      <c r="D1078">
        <v>23.14</v>
      </c>
      <c r="E1078">
        <v>4.1500000000000004</v>
      </c>
      <c r="F1078" t="s">
        <v>12</v>
      </c>
      <c r="G1078" t="s">
        <v>11</v>
      </c>
      <c r="H1078" t="s">
        <v>11</v>
      </c>
      <c r="I1078">
        <v>1</v>
      </c>
      <c r="J1078" t="s">
        <v>11</v>
      </c>
      <c r="K1078" t="s">
        <v>241</v>
      </c>
      <c r="L1078" t="s">
        <v>20</v>
      </c>
      <c r="M1078" s="1">
        <v>23664</v>
      </c>
      <c r="N1078">
        <v>58</v>
      </c>
      <c r="O1078">
        <v>10455.1</v>
      </c>
      <c r="P1078" t="s">
        <v>2363</v>
      </c>
      <c r="Q1078" t="s">
        <v>2366</v>
      </c>
      <c r="R1078" t="s">
        <v>2371</v>
      </c>
    </row>
    <row r="1079" spans="1:18" x14ac:dyDescent="0.3">
      <c r="A1079" t="s">
        <v>1097</v>
      </c>
      <c r="B1079" t="s">
        <v>6800</v>
      </c>
      <c r="C1079" t="s">
        <v>8628</v>
      </c>
      <c r="D1079">
        <v>39.6</v>
      </c>
      <c r="E1079">
        <v>11.36</v>
      </c>
      <c r="F1079" t="s">
        <v>11</v>
      </c>
      <c r="G1079" t="s">
        <v>11</v>
      </c>
      <c r="H1079" t="s">
        <v>11</v>
      </c>
      <c r="I1079">
        <v>0</v>
      </c>
      <c r="J1079" t="s">
        <v>11</v>
      </c>
      <c r="K1079" t="s">
        <v>13</v>
      </c>
      <c r="L1079" t="s">
        <v>14</v>
      </c>
      <c r="M1079" s="1">
        <v>25150</v>
      </c>
      <c r="N1079">
        <v>54</v>
      </c>
      <c r="O1079">
        <v>10450.549999999999</v>
      </c>
      <c r="P1079" t="s">
        <v>2363</v>
      </c>
      <c r="Q1079" t="s">
        <v>2366</v>
      </c>
      <c r="R1079" t="s">
        <v>2386</v>
      </c>
    </row>
    <row r="1080" spans="1:18" x14ac:dyDescent="0.3">
      <c r="A1080" t="s">
        <v>1098</v>
      </c>
      <c r="B1080" t="s">
        <v>6800</v>
      </c>
      <c r="C1080" t="s">
        <v>8629</v>
      </c>
      <c r="D1080">
        <v>29.2</v>
      </c>
      <c r="E1080">
        <v>7.53</v>
      </c>
      <c r="F1080" t="s">
        <v>11</v>
      </c>
      <c r="G1080" t="s">
        <v>11</v>
      </c>
      <c r="H1080" t="s">
        <v>11</v>
      </c>
      <c r="I1080">
        <v>0</v>
      </c>
      <c r="J1080" t="s">
        <v>11</v>
      </c>
      <c r="K1080" t="s">
        <v>167</v>
      </c>
      <c r="L1080" t="s">
        <v>14</v>
      </c>
      <c r="M1080" s="1">
        <v>25079</v>
      </c>
      <c r="N1080">
        <v>54</v>
      </c>
      <c r="O1080">
        <v>10436.1</v>
      </c>
      <c r="P1080" t="s">
        <v>2363</v>
      </c>
      <c r="Q1080" t="s">
        <v>2363</v>
      </c>
      <c r="R1080" t="s">
        <v>2386</v>
      </c>
    </row>
    <row r="1081" spans="1:18" x14ac:dyDescent="0.3">
      <c r="A1081" t="s">
        <v>1099</v>
      </c>
      <c r="B1081" t="s">
        <v>6800</v>
      </c>
      <c r="C1081" t="s">
        <v>8631</v>
      </c>
      <c r="D1081">
        <v>32.774999999999999</v>
      </c>
      <c r="E1081">
        <v>7.95</v>
      </c>
      <c r="F1081" t="s">
        <v>11</v>
      </c>
      <c r="G1081" t="s">
        <v>11</v>
      </c>
      <c r="H1081" t="s">
        <v>11</v>
      </c>
      <c r="I1081">
        <v>0</v>
      </c>
      <c r="J1081" t="s">
        <v>11</v>
      </c>
      <c r="K1081" t="s">
        <v>13</v>
      </c>
      <c r="L1081" t="s">
        <v>14</v>
      </c>
      <c r="M1081" s="1">
        <v>25073</v>
      </c>
      <c r="N1081">
        <v>54</v>
      </c>
      <c r="O1081">
        <v>10435.07</v>
      </c>
      <c r="P1081" t="s">
        <v>2363</v>
      </c>
      <c r="Q1081" t="s">
        <v>2366</v>
      </c>
      <c r="R1081" t="s">
        <v>2508</v>
      </c>
    </row>
    <row r="1082" spans="1:18" x14ac:dyDescent="0.3">
      <c r="A1082" t="s">
        <v>1100</v>
      </c>
      <c r="B1082" t="s">
        <v>6800</v>
      </c>
      <c r="C1082" t="s">
        <v>8633</v>
      </c>
      <c r="D1082">
        <v>24.035</v>
      </c>
      <c r="E1082">
        <v>8.5</v>
      </c>
      <c r="F1082" t="s">
        <v>11</v>
      </c>
      <c r="G1082" t="s">
        <v>11</v>
      </c>
      <c r="H1082" t="s">
        <v>11</v>
      </c>
      <c r="I1082">
        <v>0</v>
      </c>
      <c r="J1082" t="s">
        <v>11</v>
      </c>
      <c r="K1082" t="s">
        <v>241</v>
      </c>
      <c r="L1082" t="s">
        <v>14</v>
      </c>
      <c r="M1082" s="1">
        <v>25199</v>
      </c>
      <c r="N1082">
        <v>54</v>
      </c>
      <c r="O1082">
        <v>10422.92</v>
      </c>
      <c r="P1082" t="s">
        <v>2363</v>
      </c>
      <c r="Q1082" t="s">
        <v>2366</v>
      </c>
      <c r="R1082" t="s">
        <v>2678</v>
      </c>
    </row>
    <row r="1083" spans="1:18" x14ac:dyDescent="0.3">
      <c r="A1083" t="s">
        <v>1101</v>
      </c>
      <c r="B1083" t="s">
        <v>7674</v>
      </c>
      <c r="C1083" t="s">
        <v>8635</v>
      </c>
      <c r="D1083">
        <v>30.55</v>
      </c>
      <c r="E1083">
        <v>5.89</v>
      </c>
      <c r="F1083" t="s">
        <v>11</v>
      </c>
      <c r="G1083" t="s">
        <v>11</v>
      </c>
      <c r="H1083" t="s">
        <v>25</v>
      </c>
      <c r="I1083">
        <v>1</v>
      </c>
      <c r="J1083" t="s">
        <v>11</v>
      </c>
      <c r="K1083" t="s">
        <v>13</v>
      </c>
      <c r="L1083" t="s">
        <v>16</v>
      </c>
      <c r="M1083" s="1">
        <v>29184</v>
      </c>
      <c r="N1083">
        <v>43</v>
      </c>
      <c r="O1083">
        <v>10419.65</v>
      </c>
      <c r="P1083" t="s">
        <v>2363</v>
      </c>
      <c r="Q1083" t="s">
        <v>2362</v>
      </c>
      <c r="R1083" t="s">
        <v>2538</v>
      </c>
    </row>
    <row r="1084" spans="1:18" x14ac:dyDescent="0.3">
      <c r="A1084" t="s">
        <v>1102</v>
      </c>
      <c r="B1084" t="s">
        <v>7674</v>
      </c>
      <c r="C1084" t="s">
        <v>8637</v>
      </c>
      <c r="D1084">
        <v>28.81</v>
      </c>
      <c r="E1084">
        <v>8.76</v>
      </c>
      <c r="F1084" t="s">
        <v>11</v>
      </c>
      <c r="G1084" t="s">
        <v>11</v>
      </c>
      <c r="H1084" t="s">
        <v>11</v>
      </c>
      <c r="I1084">
        <v>2</v>
      </c>
      <c r="J1084" t="s">
        <v>11</v>
      </c>
      <c r="K1084" t="s">
        <v>167</v>
      </c>
      <c r="L1084" t="s">
        <v>14</v>
      </c>
      <c r="M1084" s="1">
        <v>26948</v>
      </c>
      <c r="N1084">
        <v>49</v>
      </c>
      <c r="O1084">
        <v>10419.59</v>
      </c>
      <c r="P1084" t="s">
        <v>2363</v>
      </c>
      <c r="Q1084" t="s">
        <v>2362</v>
      </c>
      <c r="R1084" t="s">
        <v>2538</v>
      </c>
    </row>
    <row r="1085" spans="1:18" x14ac:dyDescent="0.3">
      <c r="A1085" t="s">
        <v>1103</v>
      </c>
      <c r="B1085" t="s">
        <v>6800</v>
      </c>
      <c r="C1085" t="s">
        <v>8639</v>
      </c>
      <c r="D1085">
        <v>31.66</v>
      </c>
      <c r="E1085">
        <v>4.1100000000000003</v>
      </c>
      <c r="F1085" t="s">
        <v>11</v>
      </c>
      <c r="G1085" t="s">
        <v>11</v>
      </c>
      <c r="H1085" t="s">
        <v>11</v>
      </c>
      <c r="I1085">
        <v>0</v>
      </c>
      <c r="J1085" t="s">
        <v>11</v>
      </c>
      <c r="K1085" t="s">
        <v>13</v>
      </c>
      <c r="L1085" t="s">
        <v>20</v>
      </c>
      <c r="M1085" s="1">
        <v>29518</v>
      </c>
      <c r="N1085">
        <v>42</v>
      </c>
      <c r="O1085">
        <v>10407.98</v>
      </c>
      <c r="P1085" t="s">
        <v>2363</v>
      </c>
      <c r="Q1085" t="s">
        <v>2366</v>
      </c>
      <c r="R1085" t="s">
        <v>2624</v>
      </c>
    </row>
    <row r="1086" spans="1:18" x14ac:dyDescent="0.3">
      <c r="A1086" t="s">
        <v>1104</v>
      </c>
      <c r="B1086" t="s">
        <v>6800</v>
      </c>
      <c r="C1086" t="s">
        <v>8641</v>
      </c>
      <c r="D1086">
        <v>28.215</v>
      </c>
      <c r="E1086">
        <v>7.56</v>
      </c>
      <c r="F1086" t="s">
        <v>12</v>
      </c>
      <c r="G1086" t="s">
        <v>11</v>
      </c>
      <c r="H1086" t="s">
        <v>11</v>
      </c>
      <c r="I1086">
        <v>1</v>
      </c>
      <c r="J1086" t="s">
        <v>11</v>
      </c>
      <c r="K1086" t="s">
        <v>167</v>
      </c>
      <c r="L1086" t="s">
        <v>14</v>
      </c>
      <c r="M1086" s="1">
        <v>27550</v>
      </c>
      <c r="N1086">
        <v>48</v>
      </c>
      <c r="O1086">
        <v>10407.09</v>
      </c>
      <c r="P1086" t="s">
        <v>2363</v>
      </c>
      <c r="Q1086" t="s">
        <v>2366</v>
      </c>
      <c r="R1086" t="s">
        <v>2504</v>
      </c>
    </row>
    <row r="1087" spans="1:18" x14ac:dyDescent="0.3">
      <c r="A1087" t="s">
        <v>1105</v>
      </c>
      <c r="B1087" t="s">
        <v>6800</v>
      </c>
      <c r="C1087" t="s">
        <v>8642</v>
      </c>
      <c r="D1087">
        <v>26.12</v>
      </c>
      <c r="E1087">
        <v>4.17</v>
      </c>
      <c r="F1087" t="s">
        <v>12</v>
      </c>
      <c r="G1087" t="s">
        <v>11</v>
      </c>
      <c r="H1087" t="s">
        <v>25</v>
      </c>
      <c r="I1087">
        <v>1</v>
      </c>
      <c r="J1087" t="s">
        <v>11</v>
      </c>
      <c r="K1087" t="s">
        <v>167</v>
      </c>
      <c r="L1087" t="s">
        <v>20</v>
      </c>
      <c r="M1087" s="1">
        <v>25391</v>
      </c>
      <c r="N1087">
        <v>53</v>
      </c>
      <c r="O1087">
        <v>10403.27</v>
      </c>
      <c r="P1087" t="s">
        <v>2363</v>
      </c>
      <c r="Q1087" t="s">
        <v>2362</v>
      </c>
      <c r="R1087" t="s">
        <v>2831</v>
      </c>
    </row>
    <row r="1088" spans="1:18" x14ac:dyDescent="0.3">
      <c r="A1088" t="s">
        <v>1106</v>
      </c>
      <c r="B1088" t="s">
        <v>6797</v>
      </c>
      <c r="C1088" t="s">
        <v>8643</v>
      </c>
      <c r="D1088">
        <v>36.630000000000003</v>
      </c>
      <c r="E1088">
        <v>11.42</v>
      </c>
      <c r="F1088" t="s">
        <v>11</v>
      </c>
      <c r="G1088" t="s">
        <v>11</v>
      </c>
      <c r="H1088" t="s">
        <v>11</v>
      </c>
      <c r="I1088">
        <v>2</v>
      </c>
      <c r="J1088" t="s">
        <v>11</v>
      </c>
      <c r="K1088" t="s">
        <v>13</v>
      </c>
      <c r="L1088" t="s">
        <v>14</v>
      </c>
      <c r="M1088" s="1">
        <v>26926</v>
      </c>
      <c r="N1088">
        <v>49</v>
      </c>
      <c r="O1088">
        <v>10381.48</v>
      </c>
      <c r="P1088" t="s">
        <v>2363</v>
      </c>
      <c r="Q1088" t="s">
        <v>2363</v>
      </c>
      <c r="R1088" t="s">
        <v>2364</v>
      </c>
    </row>
    <row r="1089" spans="1:18" x14ac:dyDescent="0.3">
      <c r="A1089" t="s">
        <v>1107</v>
      </c>
      <c r="B1089" t="s">
        <v>6797</v>
      </c>
      <c r="C1089" t="s">
        <v>8645</v>
      </c>
      <c r="D1089">
        <v>33.344999999999999</v>
      </c>
      <c r="E1089">
        <v>7.33</v>
      </c>
      <c r="F1089" t="s">
        <v>11</v>
      </c>
      <c r="G1089" t="s">
        <v>11</v>
      </c>
      <c r="H1089" t="s">
        <v>11</v>
      </c>
      <c r="I1089">
        <v>2</v>
      </c>
      <c r="J1089" t="s">
        <v>11</v>
      </c>
      <c r="K1089" t="s">
        <v>13</v>
      </c>
      <c r="L1089" t="s">
        <v>14</v>
      </c>
      <c r="M1089" s="1">
        <v>26936</v>
      </c>
      <c r="N1089">
        <v>49</v>
      </c>
      <c r="O1089">
        <v>10370.91</v>
      </c>
      <c r="P1089" t="s">
        <v>2363</v>
      </c>
      <c r="Q1089" t="s">
        <v>2363</v>
      </c>
      <c r="R1089" t="s">
        <v>2581</v>
      </c>
    </row>
    <row r="1090" spans="1:18" x14ac:dyDescent="0.3">
      <c r="A1090" t="s">
        <v>1108</v>
      </c>
      <c r="B1090" t="s">
        <v>7674</v>
      </c>
      <c r="C1090" t="s">
        <v>8647</v>
      </c>
      <c r="D1090">
        <v>27.11</v>
      </c>
      <c r="E1090">
        <v>6.7</v>
      </c>
      <c r="F1090" t="s">
        <v>11</v>
      </c>
      <c r="G1090" t="s">
        <v>11</v>
      </c>
      <c r="H1090" t="s">
        <v>11</v>
      </c>
      <c r="I1090">
        <v>0</v>
      </c>
      <c r="J1090" t="s">
        <v>11</v>
      </c>
      <c r="K1090" t="s">
        <v>167</v>
      </c>
      <c r="L1090" t="s">
        <v>14</v>
      </c>
      <c r="M1090" s="1">
        <v>26182</v>
      </c>
      <c r="N1090">
        <v>51</v>
      </c>
      <c r="O1090">
        <v>10356.67</v>
      </c>
      <c r="P1090" t="s">
        <v>2363</v>
      </c>
      <c r="Q1090" t="s">
        <v>2366</v>
      </c>
      <c r="R1090" t="s">
        <v>2538</v>
      </c>
    </row>
    <row r="1091" spans="1:18" x14ac:dyDescent="0.3">
      <c r="A1091" t="s">
        <v>1109</v>
      </c>
      <c r="B1091" t="s">
        <v>6797</v>
      </c>
      <c r="C1091" t="s">
        <v>8649</v>
      </c>
      <c r="D1091">
        <v>26.6</v>
      </c>
      <c r="E1091">
        <v>5.27</v>
      </c>
      <c r="F1091" t="s">
        <v>12</v>
      </c>
      <c r="G1091" t="s">
        <v>11</v>
      </c>
      <c r="H1091" t="s">
        <v>25</v>
      </c>
      <c r="I1091">
        <v>1</v>
      </c>
      <c r="J1091" t="s">
        <v>11</v>
      </c>
      <c r="K1091" t="s">
        <v>167</v>
      </c>
      <c r="L1091" t="s">
        <v>20</v>
      </c>
      <c r="M1091" s="1">
        <v>25371</v>
      </c>
      <c r="N1091">
        <v>53</v>
      </c>
      <c r="O1091">
        <v>10355.64</v>
      </c>
      <c r="P1091" t="s">
        <v>2363</v>
      </c>
      <c r="Q1091" t="s">
        <v>2366</v>
      </c>
      <c r="R1091" t="s">
        <v>2371</v>
      </c>
    </row>
    <row r="1092" spans="1:18" x14ac:dyDescent="0.3">
      <c r="A1092" t="s">
        <v>1110</v>
      </c>
      <c r="B1092" t="s">
        <v>6797</v>
      </c>
      <c r="C1092" t="s">
        <v>8563</v>
      </c>
      <c r="D1092">
        <v>30.41</v>
      </c>
      <c r="E1092">
        <v>7.72</v>
      </c>
      <c r="F1092" t="s">
        <v>11</v>
      </c>
      <c r="G1092" t="s">
        <v>11</v>
      </c>
      <c r="H1092" t="s">
        <v>11</v>
      </c>
      <c r="I1092">
        <v>0</v>
      </c>
      <c r="J1092" t="s">
        <v>11</v>
      </c>
      <c r="K1092" t="s">
        <v>13</v>
      </c>
      <c r="L1092" t="s">
        <v>14</v>
      </c>
      <c r="M1092" s="1">
        <v>27301</v>
      </c>
      <c r="N1092">
        <v>48</v>
      </c>
      <c r="O1092">
        <v>10352.48</v>
      </c>
      <c r="P1092" t="s">
        <v>2363</v>
      </c>
      <c r="Q1092" t="s">
        <v>2366</v>
      </c>
      <c r="R1092" t="s">
        <v>2371</v>
      </c>
    </row>
    <row r="1093" spans="1:18" x14ac:dyDescent="0.3">
      <c r="A1093" t="s">
        <v>1111</v>
      </c>
      <c r="B1093" t="s">
        <v>6800</v>
      </c>
      <c r="C1093" t="s">
        <v>8652</v>
      </c>
      <c r="D1093">
        <v>28.98</v>
      </c>
      <c r="E1093">
        <v>8.68</v>
      </c>
      <c r="F1093" t="s">
        <v>11</v>
      </c>
      <c r="G1093" t="s">
        <v>11</v>
      </c>
      <c r="H1093" t="s">
        <v>11</v>
      </c>
      <c r="I1093">
        <v>2</v>
      </c>
      <c r="J1093" t="s">
        <v>11</v>
      </c>
      <c r="K1093" t="s">
        <v>167</v>
      </c>
      <c r="L1093" t="s">
        <v>14</v>
      </c>
      <c r="M1093" s="1">
        <v>26884</v>
      </c>
      <c r="N1093">
        <v>49</v>
      </c>
      <c r="O1093">
        <v>10345.93</v>
      </c>
      <c r="P1093" t="s">
        <v>2363</v>
      </c>
      <c r="Q1093" t="s">
        <v>2362</v>
      </c>
      <c r="R1093" t="s">
        <v>2624</v>
      </c>
    </row>
    <row r="1094" spans="1:18" x14ac:dyDescent="0.3">
      <c r="A1094" t="s">
        <v>1112</v>
      </c>
      <c r="B1094" t="s">
        <v>6797</v>
      </c>
      <c r="C1094" t="s">
        <v>8654</v>
      </c>
      <c r="D1094">
        <v>31.24</v>
      </c>
      <c r="E1094">
        <v>9.8000000000000007</v>
      </c>
      <c r="F1094" t="s">
        <v>11</v>
      </c>
      <c r="G1094" t="s">
        <v>11</v>
      </c>
      <c r="H1094" t="s">
        <v>11</v>
      </c>
      <c r="I1094">
        <v>0</v>
      </c>
      <c r="J1094" t="s">
        <v>11</v>
      </c>
      <c r="K1094" t="s">
        <v>13</v>
      </c>
      <c r="L1094" t="s">
        <v>14</v>
      </c>
      <c r="M1094" s="1">
        <v>25038</v>
      </c>
      <c r="N1094">
        <v>54</v>
      </c>
      <c r="O1094">
        <v>10338.93</v>
      </c>
      <c r="P1094" t="s">
        <v>2363</v>
      </c>
      <c r="Q1094" t="s">
        <v>2366</v>
      </c>
      <c r="R1094" t="s">
        <v>2364</v>
      </c>
    </row>
    <row r="1095" spans="1:18" x14ac:dyDescent="0.3">
      <c r="A1095" t="s">
        <v>1113</v>
      </c>
      <c r="B1095" t="s">
        <v>6800</v>
      </c>
      <c r="C1095" t="s">
        <v>6922</v>
      </c>
      <c r="D1095">
        <v>31.54</v>
      </c>
      <c r="E1095">
        <v>4.4400000000000004</v>
      </c>
      <c r="F1095" t="s">
        <v>11</v>
      </c>
      <c r="G1095" t="s">
        <v>11</v>
      </c>
      <c r="H1095" t="s">
        <v>11</v>
      </c>
      <c r="I1095">
        <v>0</v>
      </c>
      <c r="J1095" t="s">
        <v>11</v>
      </c>
      <c r="K1095" t="s">
        <v>13</v>
      </c>
      <c r="L1095" t="s">
        <v>20</v>
      </c>
      <c r="M1095" s="1">
        <v>30153</v>
      </c>
      <c r="N1095">
        <v>40</v>
      </c>
      <c r="O1095">
        <v>10329.06</v>
      </c>
      <c r="P1095" t="s">
        <v>2363</v>
      </c>
      <c r="Q1095" t="s">
        <v>2366</v>
      </c>
      <c r="R1095" t="s">
        <v>2624</v>
      </c>
    </row>
    <row r="1096" spans="1:18" x14ac:dyDescent="0.3">
      <c r="A1096" t="s">
        <v>1114</v>
      </c>
      <c r="B1096" t="s">
        <v>6800</v>
      </c>
      <c r="C1096" t="s">
        <v>8656</v>
      </c>
      <c r="D1096">
        <v>38.6</v>
      </c>
      <c r="E1096">
        <v>7.19</v>
      </c>
      <c r="F1096" t="s">
        <v>12</v>
      </c>
      <c r="G1096" t="s">
        <v>11</v>
      </c>
      <c r="H1096" t="s">
        <v>11</v>
      </c>
      <c r="I1096">
        <v>2</v>
      </c>
      <c r="J1096" t="s">
        <v>11</v>
      </c>
      <c r="K1096" t="s">
        <v>13</v>
      </c>
      <c r="L1096" t="s">
        <v>14</v>
      </c>
      <c r="M1096" s="1">
        <v>25903</v>
      </c>
      <c r="N1096">
        <v>52</v>
      </c>
      <c r="O1096">
        <v>10325.209999999999</v>
      </c>
      <c r="P1096" t="s">
        <v>2363</v>
      </c>
      <c r="Q1096" t="s">
        <v>2363</v>
      </c>
      <c r="R1096" t="s">
        <v>2386</v>
      </c>
    </row>
    <row r="1097" spans="1:18" x14ac:dyDescent="0.3">
      <c r="A1097" t="s">
        <v>1115</v>
      </c>
      <c r="B1097" t="s">
        <v>7674</v>
      </c>
      <c r="C1097" t="s">
        <v>8657</v>
      </c>
      <c r="D1097">
        <v>37.950000000000003</v>
      </c>
      <c r="E1097">
        <v>6.06</v>
      </c>
      <c r="F1097" t="s">
        <v>11</v>
      </c>
      <c r="G1097" t="s">
        <v>11</v>
      </c>
      <c r="H1097" t="s">
        <v>11</v>
      </c>
      <c r="I1097">
        <v>0</v>
      </c>
      <c r="J1097" t="s">
        <v>11</v>
      </c>
      <c r="K1097" t="s">
        <v>13</v>
      </c>
      <c r="L1097" t="s">
        <v>16</v>
      </c>
      <c r="M1097" s="1">
        <v>33471</v>
      </c>
      <c r="N1097">
        <v>31</v>
      </c>
      <c r="O1097">
        <v>10322.9</v>
      </c>
      <c r="P1097" t="s">
        <v>2363</v>
      </c>
      <c r="Q1097" t="s">
        <v>2366</v>
      </c>
      <c r="R1097" t="s">
        <v>2849</v>
      </c>
    </row>
    <row r="1098" spans="1:18" x14ac:dyDescent="0.3">
      <c r="A1098" t="s">
        <v>1116</v>
      </c>
      <c r="B1098" t="s">
        <v>6797</v>
      </c>
      <c r="C1098" t="s">
        <v>8659</v>
      </c>
      <c r="D1098">
        <v>38.97</v>
      </c>
      <c r="E1098">
        <v>5.12</v>
      </c>
      <c r="F1098" t="s">
        <v>11</v>
      </c>
      <c r="G1098" t="s">
        <v>11</v>
      </c>
      <c r="H1098" t="s">
        <v>11</v>
      </c>
      <c r="I1098">
        <v>0</v>
      </c>
      <c r="J1098" t="s">
        <v>11</v>
      </c>
      <c r="K1098" t="s">
        <v>13</v>
      </c>
      <c r="L1098" t="s">
        <v>20</v>
      </c>
      <c r="M1098" s="1">
        <v>33559</v>
      </c>
      <c r="N1098">
        <v>31</v>
      </c>
      <c r="O1098">
        <v>10315.91</v>
      </c>
      <c r="P1098" t="s">
        <v>2363</v>
      </c>
      <c r="Q1098" t="s">
        <v>2362</v>
      </c>
      <c r="R1098" t="s">
        <v>2371</v>
      </c>
    </row>
    <row r="1099" spans="1:18" x14ac:dyDescent="0.3">
      <c r="A1099" t="s">
        <v>1117</v>
      </c>
      <c r="B1099" t="s">
        <v>6797</v>
      </c>
      <c r="C1099" t="s">
        <v>8661</v>
      </c>
      <c r="D1099">
        <v>21.2</v>
      </c>
      <c r="E1099">
        <v>10.72</v>
      </c>
      <c r="F1099" t="s">
        <v>11</v>
      </c>
      <c r="G1099" t="s">
        <v>11</v>
      </c>
      <c r="H1099" t="s">
        <v>11</v>
      </c>
      <c r="I1099">
        <v>0</v>
      </c>
      <c r="J1099" t="s">
        <v>11</v>
      </c>
      <c r="K1099" t="s">
        <v>241</v>
      </c>
      <c r="L1099" t="s">
        <v>14</v>
      </c>
      <c r="M1099" s="1">
        <v>22839</v>
      </c>
      <c r="N1099">
        <v>60</v>
      </c>
      <c r="O1099">
        <v>10310.780000000001</v>
      </c>
      <c r="P1099" t="s">
        <v>2363</v>
      </c>
      <c r="Q1099" t="s">
        <v>2363</v>
      </c>
      <c r="R1099" t="s">
        <v>2371</v>
      </c>
    </row>
    <row r="1100" spans="1:18" x14ac:dyDescent="0.3">
      <c r="A1100" t="s">
        <v>1118</v>
      </c>
      <c r="B1100" t="s">
        <v>6797</v>
      </c>
      <c r="C1100" t="s">
        <v>7279</v>
      </c>
      <c r="D1100">
        <v>23.96</v>
      </c>
      <c r="E1100">
        <v>9.58</v>
      </c>
      <c r="F1100" t="s">
        <v>12</v>
      </c>
      <c r="G1100" t="s">
        <v>11</v>
      </c>
      <c r="H1100" t="s">
        <v>25</v>
      </c>
      <c r="I1100">
        <v>1</v>
      </c>
      <c r="J1100" t="s">
        <v>11</v>
      </c>
      <c r="K1100" t="s">
        <v>241</v>
      </c>
      <c r="L1100" t="s">
        <v>14</v>
      </c>
      <c r="M1100" s="1">
        <v>23278</v>
      </c>
      <c r="N1100">
        <v>59</v>
      </c>
      <c r="O1100">
        <v>10308.040000000001</v>
      </c>
      <c r="P1100" t="s">
        <v>2363</v>
      </c>
      <c r="Q1100" t="s">
        <v>2366</v>
      </c>
      <c r="R1100" t="s">
        <v>2364</v>
      </c>
    </row>
    <row r="1101" spans="1:18" x14ac:dyDescent="0.3">
      <c r="A1101" t="s">
        <v>1119</v>
      </c>
      <c r="B1101" t="s">
        <v>6800</v>
      </c>
      <c r="C1101" t="s">
        <v>8663</v>
      </c>
      <c r="D1101">
        <v>35.93</v>
      </c>
      <c r="E1101">
        <v>6.4</v>
      </c>
      <c r="F1101" t="s">
        <v>12</v>
      </c>
      <c r="G1101" t="s">
        <v>11</v>
      </c>
      <c r="H1101" t="s">
        <v>11</v>
      </c>
      <c r="I1101">
        <v>1</v>
      </c>
      <c r="J1101" t="s">
        <v>11</v>
      </c>
      <c r="K1101" t="s">
        <v>13</v>
      </c>
      <c r="L1101" t="s">
        <v>16</v>
      </c>
      <c r="M1101" s="1">
        <v>32400</v>
      </c>
      <c r="N1101">
        <v>34</v>
      </c>
      <c r="O1101">
        <v>10276.99</v>
      </c>
      <c r="P1101" t="s">
        <v>2363</v>
      </c>
      <c r="Q1101" t="s">
        <v>2366</v>
      </c>
      <c r="R1101" t="s">
        <v>2624</v>
      </c>
    </row>
    <row r="1102" spans="1:18" x14ac:dyDescent="0.3">
      <c r="A1102" t="s">
        <v>1120</v>
      </c>
      <c r="B1102" t="s">
        <v>7674</v>
      </c>
      <c r="C1102" t="s">
        <v>8665</v>
      </c>
      <c r="D1102">
        <v>26.11</v>
      </c>
      <c r="E1102">
        <v>6.8</v>
      </c>
      <c r="F1102" t="s">
        <v>12</v>
      </c>
      <c r="G1102" t="s">
        <v>11</v>
      </c>
      <c r="H1102" t="s">
        <v>11</v>
      </c>
      <c r="I1102">
        <v>2</v>
      </c>
      <c r="J1102" t="s">
        <v>11</v>
      </c>
      <c r="K1102" t="s">
        <v>167</v>
      </c>
      <c r="L1102" t="s">
        <v>14</v>
      </c>
      <c r="M1102" s="1">
        <v>25740</v>
      </c>
      <c r="N1102">
        <v>52</v>
      </c>
      <c r="O1102">
        <v>10274.33</v>
      </c>
      <c r="P1102" t="s">
        <v>2363</v>
      </c>
      <c r="Q1102" t="s">
        <v>2366</v>
      </c>
      <c r="R1102" t="s">
        <v>2581</v>
      </c>
    </row>
    <row r="1103" spans="1:18" x14ac:dyDescent="0.3">
      <c r="A1103" t="s">
        <v>1121</v>
      </c>
      <c r="B1103" t="s">
        <v>6800</v>
      </c>
      <c r="C1103" t="s">
        <v>7663</v>
      </c>
      <c r="D1103">
        <v>32.299999999999997</v>
      </c>
      <c r="E1103">
        <v>9.48</v>
      </c>
      <c r="F1103" t="s">
        <v>11</v>
      </c>
      <c r="G1103" t="s">
        <v>11</v>
      </c>
      <c r="H1103" t="s">
        <v>11</v>
      </c>
      <c r="I1103">
        <v>2</v>
      </c>
      <c r="J1103" t="s">
        <v>11</v>
      </c>
      <c r="K1103" t="s">
        <v>13</v>
      </c>
      <c r="L1103" t="s">
        <v>14</v>
      </c>
      <c r="M1103" s="1">
        <v>26995</v>
      </c>
      <c r="N1103">
        <v>49</v>
      </c>
      <c r="O1103">
        <v>10269.459999999999</v>
      </c>
      <c r="P1103" t="s">
        <v>2363</v>
      </c>
      <c r="Q1103" t="s">
        <v>2363</v>
      </c>
      <c r="R1103" t="s">
        <v>2371</v>
      </c>
    </row>
    <row r="1104" spans="1:18" x14ac:dyDescent="0.3">
      <c r="A1104" t="s">
        <v>1122</v>
      </c>
      <c r="B1104" t="s">
        <v>6800</v>
      </c>
      <c r="C1104" t="s">
        <v>8666</v>
      </c>
      <c r="D1104">
        <v>28.69</v>
      </c>
      <c r="E1104">
        <v>7.45</v>
      </c>
      <c r="F1104" t="s">
        <v>11</v>
      </c>
      <c r="G1104" t="s">
        <v>11</v>
      </c>
      <c r="H1104" t="s">
        <v>11</v>
      </c>
      <c r="I1104">
        <v>2</v>
      </c>
      <c r="J1104" t="s">
        <v>11</v>
      </c>
      <c r="K1104" t="s">
        <v>167</v>
      </c>
      <c r="L1104" t="s">
        <v>14</v>
      </c>
      <c r="M1104" s="1">
        <v>26912</v>
      </c>
      <c r="N1104">
        <v>49</v>
      </c>
      <c r="O1104">
        <v>10264.44</v>
      </c>
      <c r="P1104" t="s">
        <v>2363</v>
      </c>
      <c r="Q1104" t="s">
        <v>2362</v>
      </c>
      <c r="R1104" t="s">
        <v>2371</v>
      </c>
    </row>
    <row r="1105" spans="1:18" x14ac:dyDescent="0.3">
      <c r="A1105" t="s">
        <v>1123</v>
      </c>
      <c r="B1105" t="s">
        <v>6797</v>
      </c>
      <c r="C1105" t="s">
        <v>8668</v>
      </c>
      <c r="D1105">
        <v>31.28</v>
      </c>
      <c r="E1105">
        <v>6.94</v>
      </c>
      <c r="F1105" t="s">
        <v>12</v>
      </c>
      <c r="G1105" t="s">
        <v>11</v>
      </c>
      <c r="H1105" t="s">
        <v>11</v>
      </c>
      <c r="I1105">
        <v>1</v>
      </c>
      <c r="J1105" t="s">
        <v>11</v>
      </c>
      <c r="K1105" t="s">
        <v>13</v>
      </c>
      <c r="L1105" t="s">
        <v>14</v>
      </c>
      <c r="M1105" s="1">
        <v>27621</v>
      </c>
      <c r="N1105">
        <v>47</v>
      </c>
      <c r="O1105">
        <v>10259.129999999999</v>
      </c>
      <c r="P1105" t="s">
        <v>2363</v>
      </c>
      <c r="Q1105" t="s">
        <v>2362</v>
      </c>
      <c r="R1105" t="s">
        <v>2386</v>
      </c>
    </row>
    <row r="1106" spans="1:18" x14ac:dyDescent="0.3">
      <c r="A1106" t="s">
        <v>1124</v>
      </c>
      <c r="B1106" t="s">
        <v>6800</v>
      </c>
      <c r="C1106" t="s">
        <v>8670</v>
      </c>
      <c r="D1106">
        <v>30.21</v>
      </c>
      <c r="E1106">
        <v>7.83</v>
      </c>
      <c r="F1106" t="s">
        <v>11</v>
      </c>
      <c r="G1106" t="s">
        <v>11</v>
      </c>
      <c r="H1106" t="s">
        <v>11</v>
      </c>
      <c r="I1106">
        <v>0</v>
      </c>
      <c r="J1106" t="s">
        <v>11</v>
      </c>
      <c r="K1106" t="s">
        <v>13</v>
      </c>
      <c r="L1106" t="s">
        <v>14</v>
      </c>
      <c r="M1106" s="1">
        <v>25104</v>
      </c>
      <c r="N1106">
        <v>54</v>
      </c>
      <c r="O1106">
        <v>10231.5</v>
      </c>
      <c r="P1106" t="s">
        <v>2363</v>
      </c>
      <c r="Q1106" t="s">
        <v>2366</v>
      </c>
      <c r="R1106" t="s">
        <v>2371</v>
      </c>
    </row>
    <row r="1107" spans="1:18" x14ac:dyDescent="0.3">
      <c r="A1107" t="s">
        <v>1125</v>
      </c>
      <c r="B1107" t="s">
        <v>6800</v>
      </c>
      <c r="C1107" t="s">
        <v>8672</v>
      </c>
      <c r="D1107">
        <v>38.28</v>
      </c>
      <c r="E1107">
        <v>10.17</v>
      </c>
      <c r="F1107" t="s">
        <v>12</v>
      </c>
      <c r="G1107" t="s">
        <v>11</v>
      </c>
      <c r="H1107" t="s">
        <v>11</v>
      </c>
      <c r="I1107">
        <v>0</v>
      </c>
      <c r="J1107" t="s">
        <v>11</v>
      </c>
      <c r="K1107" t="s">
        <v>13</v>
      </c>
      <c r="L1107" t="s">
        <v>14</v>
      </c>
      <c r="M1107" s="1">
        <v>24651</v>
      </c>
      <c r="N1107">
        <v>55</v>
      </c>
      <c r="O1107">
        <v>10226.280000000001</v>
      </c>
      <c r="P1107" t="s">
        <v>2363</v>
      </c>
      <c r="Q1107" t="s">
        <v>2363</v>
      </c>
      <c r="R1107" t="s">
        <v>2364</v>
      </c>
    </row>
    <row r="1108" spans="1:18" x14ac:dyDescent="0.3">
      <c r="A1108" t="s">
        <v>1126</v>
      </c>
      <c r="B1108" t="s">
        <v>6800</v>
      </c>
      <c r="C1108" t="s">
        <v>8673</v>
      </c>
      <c r="D1108">
        <v>29.9</v>
      </c>
      <c r="E1108">
        <v>8.9600000000000009</v>
      </c>
      <c r="F1108" t="s">
        <v>12</v>
      </c>
      <c r="G1108" t="s">
        <v>11</v>
      </c>
      <c r="H1108" t="s">
        <v>11</v>
      </c>
      <c r="I1108">
        <v>0</v>
      </c>
      <c r="J1108" t="s">
        <v>11</v>
      </c>
      <c r="K1108" t="s">
        <v>167</v>
      </c>
      <c r="L1108" t="s">
        <v>14</v>
      </c>
      <c r="M1108" s="1">
        <v>24741</v>
      </c>
      <c r="N1108">
        <v>55</v>
      </c>
      <c r="O1108">
        <v>10214.64</v>
      </c>
      <c r="P1108" t="s">
        <v>2363</v>
      </c>
      <c r="Q1108" t="s">
        <v>2362</v>
      </c>
      <c r="R1108" t="s">
        <v>2386</v>
      </c>
    </row>
    <row r="1109" spans="1:18" x14ac:dyDescent="0.3">
      <c r="A1109" t="s">
        <v>1127</v>
      </c>
      <c r="B1109" t="s">
        <v>6797</v>
      </c>
      <c r="C1109" t="s">
        <v>8674</v>
      </c>
      <c r="D1109">
        <v>23.18</v>
      </c>
      <c r="E1109">
        <v>6.96</v>
      </c>
      <c r="F1109" t="s">
        <v>12</v>
      </c>
      <c r="G1109" t="s">
        <v>11</v>
      </c>
      <c r="H1109" t="s">
        <v>11</v>
      </c>
      <c r="I1109">
        <v>2</v>
      </c>
      <c r="J1109" t="s">
        <v>11</v>
      </c>
      <c r="K1109" t="s">
        <v>241</v>
      </c>
      <c r="L1109" t="s">
        <v>14</v>
      </c>
      <c r="M1109" s="1">
        <v>25926</v>
      </c>
      <c r="N1109">
        <v>52</v>
      </c>
      <c r="O1109">
        <v>10197.77</v>
      </c>
      <c r="P1109" t="s">
        <v>2363</v>
      </c>
      <c r="Q1109" t="s">
        <v>2366</v>
      </c>
      <c r="R1109" t="s">
        <v>2581</v>
      </c>
    </row>
    <row r="1110" spans="1:18" x14ac:dyDescent="0.3">
      <c r="A1110" t="s">
        <v>1128</v>
      </c>
      <c r="B1110" t="s">
        <v>7674</v>
      </c>
      <c r="C1110" t="s">
        <v>8676</v>
      </c>
      <c r="D1110">
        <v>33.020000000000003</v>
      </c>
      <c r="E1110">
        <v>5.07</v>
      </c>
      <c r="F1110" t="s">
        <v>12</v>
      </c>
      <c r="G1110" t="s">
        <v>11</v>
      </c>
      <c r="H1110" t="s">
        <v>11</v>
      </c>
      <c r="I1110">
        <v>0</v>
      </c>
      <c r="J1110" t="s">
        <v>11</v>
      </c>
      <c r="K1110" t="s">
        <v>13</v>
      </c>
      <c r="L1110" t="s">
        <v>20</v>
      </c>
      <c r="M1110" s="1">
        <v>31336</v>
      </c>
      <c r="N1110">
        <v>37</v>
      </c>
      <c r="O1110">
        <v>10191.82</v>
      </c>
      <c r="P1110" t="s">
        <v>2363</v>
      </c>
      <c r="Q1110" t="s">
        <v>2362</v>
      </c>
      <c r="R1110" t="s">
        <v>2849</v>
      </c>
    </row>
    <row r="1111" spans="1:18" x14ac:dyDescent="0.3">
      <c r="A1111" t="s">
        <v>1129</v>
      </c>
      <c r="B1111" t="s">
        <v>7674</v>
      </c>
      <c r="C1111" t="s">
        <v>8678</v>
      </c>
      <c r="D1111">
        <v>27.29</v>
      </c>
      <c r="E1111">
        <v>5.85</v>
      </c>
      <c r="F1111" t="s">
        <v>11</v>
      </c>
      <c r="G1111" t="s">
        <v>11</v>
      </c>
      <c r="H1111" t="s">
        <v>11</v>
      </c>
      <c r="I1111">
        <v>2</v>
      </c>
      <c r="J1111" t="s">
        <v>11</v>
      </c>
      <c r="K1111" t="s">
        <v>167</v>
      </c>
      <c r="L1111" t="s">
        <v>16</v>
      </c>
      <c r="M1111" s="1">
        <v>26490</v>
      </c>
      <c r="N1111">
        <v>50</v>
      </c>
      <c r="O1111">
        <v>10160.870000000001</v>
      </c>
      <c r="P1111" t="s">
        <v>2363</v>
      </c>
      <c r="Q1111" t="s">
        <v>2363</v>
      </c>
      <c r="R1111" t="s">
        <v>2538</v>
      </c>
    </row>
    <row r="1112" spans="1:18" x14ac:dyDescent="0.3">
      <c r="A1112" t="s">
        <v>1130</v>
      </c>
      <c r="B1112" t="s">
        <v>6797</v>
      </c>
      <c r="C1112" t="s">
        <v>7530</v>
      </c>
      <c r="D1112">
        <v>23.18</v>
      </c>
      <c r="E1112">
        <v>10.56</v>
      </c>
      <c r="F1112" t="s">
        <v>11</v>
      </c>
      <c r="G1112" t="s">
        <v>11</v>
      </c>
      <c r="H1112" t="s">
        <v>11</v>
      </c>
      <c r="I1112">
        <v>2</v>
      </c>
      <c r="J1112" t="s">
        <v>11</v>
      </c>
      <c r="K1112" t="s">
        <v>241</v>
      </c>
      <c r="L1112" t="s">
        <v>14</v>
      </c>
      <c r="M1112" s="1">
        <v>26950</v>
      </c>
      <c r="N1112">
        <v>49</v>
      </c>
      <c r="O1112">
        <v>10156.780000000001</v>
      </c>
      <c r="P1112" t="s">
        <v>2363</v>
      </c>
      <c r="Q1112" t="s">
        <v>2362</v>
      </c>
      <c r="R1112" t="s">
        <v>2371</v>
      </c>
    </row>
    <row r="1113" spans="1:18" x14ac:dyDescent="0.3">
      <c r="A1113" t="s">
        <v>1131</v>
      </c>
      <c r="B1113" t="s">
        <v>7674</v>
      </c>
      <c r="C1113" t="s">
        <v>8680</v>
      </c>
      <c r="D1113">
        <v>32.659999999999997</v>
      </c>
      <c r="E1113">
        <v>8.92</v>
      </c>
      <c r="F1113" t="s">
        <v>12</v>
      </c>
      <c r="G1113" t="s">
        <v>11</v>
      </c>
      <c r="H1113" t="s">
        <v>11</v>
      </c>
      <c r="I1113">
        <v>0</v>
      </c>
      <c r="J1113" t="s">
        <v>11</v>
      </c>
      <c r="K1113" t="s">
        <v>13</v>
      </c>
      <c r="L1113" t="s">
        <v>14</v>
      </c>
      <c r="M1113" s="1">
        <v>29749</v>
      </c>
      <c r="N1113">
        <v>41</v>
      </c>
      <c r="O1113">
        <v>10146.129999999999</v>
      </c>
      <c r="P1113" t="s">
        <v>2363</v>
      </c>
      <c r="Q1113" t="s">
        <v>2366</v>
      </c>
      <c r="R1113" t="s">
        <v>2538</v>
      </c>
    </row>
    <row r="1114" spans="1:18" x14ac:dyDescent="0.3">
      <c r="A1114" t="s">
        <v>1132</v>
      </c>
      <c r="B1114" t="s">
        <v>6800</v>
      </c>
      <c r="C1114" t="s">
        <v>8682</v>
      </c>
      <c r="D1114">
        <v>30.78</v>
      </c>
      <c r="E1114">
        <v>8.6300000000000008</v>
      </c>
      <c r="F1114" t="s">
        <v>11</v>
      </c>
      <c r="G1114" t="s">
        <v>11</v>
      </c>
      <c r="H1114" t="s">
        <v>11</v>
      </c>
      <c r="I1114">
        <v>0</v>
      </c>
      <c r="J1114" t="s">
        <v>11</v>
      </c>
      <c r="K1114" t="s">
        <v>13</v>
      </c>
      <c r="L1114" t="s">
        <v>14</v>
      </c>
      <c r="M1114" s="1">
        <v>27393</v>
      </c>
      <c r="N1114">
        <v>48</v>
      </c>
      <c r="O1114">
        <v>10141.14</v>
      </c>
      <c r="P1114" t="s">
        <v>2363</v>
      </c>
      <c r="Q1114" t="s">
        <v>2366</v>
      </c>
      <c r="R1114" t="s">
        <v>2508</v>
      </c>
    </row>
    <row r="1115" spans="1:18" x14ac:dyDescent="0.3">
      <c r="A1115" t="s">
        <v>1133</v>
      </c>
      <c r="B1115" t="s">
        <v>6797</v>
      </c>
      <c r="C1115" t="s">
        <v>8683</v>
      </c>
      <c r="D1115">
        <v>47.2</v>
      </c>
      <c r="E1115">
        <v>6.29</v>
      </c>
      <c r="F1115" t="s">
        <v>12</v>
      </c>
      <c r="G1115" t="s">
        <v>11</v>
      </c>
      <c r="H1115" t="s">
        <v>25</v>
      </c>
      <c r="I1115">
        <v>1</v>
      </c>
      <c r="J1115" t="s">
        <v>11</v>
      </c>
      <c r="K1115" t="s">
        <v>13</v>
      </c>
      <c r="L1115" t="s">
        <v>16</v>
      </c>
      <c r="M1115" s="1">
        <v>35678</v>
      </c>
      <c r="N1115">
        <v>25</v>
      </c>
      <c r="O1115">
        <v>10139.84</v>
      </c>
      <c r="P1115" t="s">
        <v>2363</v>
      </c>
      <c r="Q1115" t="s">
        <v>2362</v>
      </c>
      <c r="R1115" t="s">
        <v>2371</v>
      </c>
    </row>
    <row r="1116" spans="1:18" x14ac:dyDescent="0.3">
      <c r="A1116" t="s">
        <v>1134</v>
      </c>
      <c r="B1116" t="s">
        <v>6797</v>
      </c>
      <c r="C1116" t="s">
        <v>8685</v>
      </c>
      <c r="D1116">
        <v>31.6</v>
      </c>
      <c r="E1116">
        <v>5.75</v>
      </c>
      <c r="F1116" t="s">
        <v>11</v>
      </c>
      <c r="G1116" t="s">
        <v>11</v>
      </c>
      <c r="H1116" t="s">
        <v>11</v>
      </c>
      <c r="I1116">
        <v>2</v>
      </c>
      <c r="J1116" t="s">
        <v>11</v>
      </c>
      <c r="K1116" t="s">
        <v>13</v>
      </c>
      <c r="L1116" t="s">
        <v>16</v>
      </c>
      <c r="M1116" s="1">
        <v>26619</v>
      </c>
      <c r="N1116">
        <v>50</v>
      </c>
      <c r="O1116">
        <v>10118.42</v>
      </c>
      <c r="P1116" t="s">
        <v>2363</v>
      </c>
      <c r="Q1116" t="s">
        <v>2363</v>
      </c>
      <c r="R1116" t="s">
        <v>2386</v>
      </c>
    </row>
    <row r="1117" spans="1:18" x14ac:dyDescent="0.3">
      <c r="A1117" t="s">
        <v>1135</v>
      </c>
      <c r="B1117" t="s">
        <v>6797</v>
      </c>
      <c r="C1117" t="s">
        <v>8687</v>
      </c>
      <c r="D1117">
        <v>33.914999999999999</v>
      </c>
      <c r="E1117">
        <v>6.66</v>
      </c>
      <c r="F1117" t="s">
        <v>12</v>
      </c>
      <c r="G1117" t="s">
        <v>11</v>
      </c>
      <c r="H1117" t="s">
        <v>11</v>
      </c>
      <c r="I1117">
        <v>1</v>
      </c>
      <c r="J1117" t="s">
        <v>11</v>
      </c>
      <c r="K1117" t="s">
        <v>13</v>
      </c>
      <c r="L1117" t="s">
        <v>14</v>
      </c>
      <c r="M1117" s="1">
        <v>27577</v>
      </c>
      <c r="N1117">
        <v>47</v>
      </c>
      <c r="O1117">
        <v>10115.01</v>
      </c>
      <c r="P1117" t="s">
        <v>2363</v>
      </c>
      <c r="Q1117" t="s">
        <v>2363</v>
      </c>
      <c r="R1117" t="s">
        <v>2371</v>
      </c>
    </row>
    <row r="1118" spans="1:18" x14ac:dyDescent="0.3">
      <c r="A1118" t="s">
        <v>1136</v>
      </c>
      <c r="B1118" t="s">
        <v>6797</v>
      </c>
      <c r="C1118" t="s">
        <v>8689</v>
      </c>
      <c r="D1118">
        <v>23.54</v>
      </c>
      <c r="E1118">
        <v>5.0999999999999996</v>
      </c>
      <c r="F1118" t="s">
        <v>11</v>
      </c>
      <c r="G1118" t="s">
        <v>11</v>
      </c>
      <c r="H1118" t="s">
        <v>11</v>
      </c>
      <c r="I1118">
        <v>2</v>
      </c>
      <c r="J1118" t="s">
        <v>11</v>
      </c>
      <c r="K1118" t="s">
        <v>241</v>
      </c>
      <c r="L1118" t="s">
        <v>20</v>
      </c>
      <c r="M1118" s="1">
        <v>26519</v>
      </c>
      <c r="N1118">
        <v>50</v>
      </c>
      <c r="O1118">
        <v>10107.219999999999</v>
      </c>
      <c r="P1118" t="s">
        <v>2363</v>
      </c>
      <c r="Q1118" t="s">
        <v>2366</v>
      </c>
      <c r="R1118" t="s">
        <v>2364</v>
      </c>
    </row>
    <row r="1119" spans="1:18" x14ac:dyDescent="0.3">
      <c r="A1119" t="s">
        <v>1137</v>
      </c>
      <c r="B1119" t="s">
        <v>6797</v>
      </c>
      <c r="C1119" t="s">
        <v>8691</v>
      </c>
      <c r="D1119">
        <v>27.074999999999999</v>
      </c>
      <c r="E1119">
        <v>4.41</v>
      </c>
      <c r="F1119" t="s">
        <v>11</v>
      </c>
      <c r="G1119" t="s">
        <v>11</v>
      </c>
      <c r="H1119" t="s">
        <v>11</v>
      </c>
      <c r="I1119">
        <v>2</v>
      </c>
      <c r="J1119" t="s">
        <v>11</v>
      </c>
      <c r="K1119" t="s">
        <v>167</v>
      </c>
      <c r="L1119" t="s">
        <v>20</v>
      </c>
      <c r="M1119" s="1">
        <v>26591</v>
      </c>
      <c r="N1119">
        <v>50</v>
      </c>
      <c r="O1119">
        <v>10106.129999999999</v>
      </c>
      <c r="P1119" t="s">
        <v>2363</v>
      </c>
      <c r="Q1119" t="s">
        <v>2366</v>
      </c>
      <c r="R1119" t="s">
        <v>2581</v>
      </c>
    </row>
    <row r="1120" spans="1:18" x14ac:dyDescent="0.3">
      <c r="A1120" t="s">
        <v>1138</v>
      </c>
      <c r="B1120" t="s">
        <v>6800</v>
      </c>
      <c r="C1120" t="s">
        <v>8692</v>
      </c>
      <c r="D1120">
        <v>25.8</v>
      </c>
      <c r="E1120">
        <v>5.52</v>
      </c>
      <c r="F1120" t="s">
        <v>12</v>
      </c>
      <c r="G1120" t="s">
        <v>11</v>
      </c>
      <c r="H1120" t="s">
        <v>11</v>
      </c>
      <c r="I1120">
        <v>0</v>
      </c>
      <c r="J1120" t="s">
        <v>11</v>
      </c>
      <c r="K1120" t="s">
        <v>167</v>
      </c>
      <c r="L1120" t="s">
        <v>20</v>
      </c>
      <c r="M1120" s="1">
        <v>28113</v>
      </c>
      <c r="N1120">
        <v>46</v>
      </c>
      <c r="O1120">
        <v>10096.969999999999</v>
      </c>
      <c r="P1120" t="s">
        <v>2363</v>
      </c>
      <c r="Q1120" t="s">
        <v>2362</v>
      </c>
      <c r="R1120" t="s">
        <v>2386</v>
      </c>
    </row>
    <row r="1121" spans="1:18" x14ac:dyDescent="0.3">
      <c r="A1121" t="s">
        <v>1139</v>
      </c>
      <c r="B1121" t="s">
        <v>6800</v>
      </c>
      <c r="C1121" t="s">
        <v>8694</v>
      </c>
      <c r="D1121">
        <v>36.1</v>
      </c>
      <c r="E1121">
        <v>4.62</v>
      </c>
      <c r="F1121" t="s">
        <v>12</v>
      </c>
      <c r="G1121" t="s">
        <v>11</v>
      </c>
      <c r="H1121" t="s">
        <v>25</v>
      </c>
      <c r="I1121">
        <v>1</v>
      </c>
      <c r="J1121" t="s">
        <v>11</v>
      </c>
      <c r="K1121" t="s">
        <v>13</v>
      </c>
      <c r="L1121" t="s">
        <v>20</v>
      </c>
      <c r="M1121" s="1">
        <v>25387</v>
      </c>
      <c r="N1121">
        <v>53</v>
      </c>
      <c r="O1121">
        <v>10085.85</v>
      </c>
      <c r="P1121" t="s">
        <v>2363</v>
      </c>
      <c r="Q1121" t="s">
        <v>2363</v>
      </c>
      <c r="R1121" t="s">
        <v>2386</v>
      </c>
    </row>
    <row r="1122" spans="1:18" x14ac:dyDescent="0.3">
      <c r="A1122" t="s">
        <v>1140</v>
      </c>
      <c r="B1122" t="s">
        <v>6800</v>
      </c>
      <c r="C1122" t="s">
        <v>8696</v>
      </c>
      <c r="D1122">
        <v>30.495000000000001</v>
      </c>
      <c r="E1122">
        <v>5.74</v>
      </c>
      <c r="F1122" t="s">
        <v>12</v>
      </c>
      <c r="G1122" t="s">
        <v>11</v>
      </c>
      <c r="H1122" t="s">
        <v>25</v>
      </c>
      <c r="I1122">
        <v>1</v>
      </c>
      <c r="J1122" t="s">
        <v>11</v>
      </c>
      <c r="K1122" t="s">
        <v>13</v>
      </c>
      <c r="L1122" t="s">
        <v>16</v>
      </c>
      <c r="M1122" s="1">
        <v>25503</v>
      </c>
      <c r="N1122">
        <v>53</v>
      </c>
      <c r="O1122">
        <v>10072.06</v>
      </c>
      <c r="P1122" t="s">
        <v>2363</v>
      </c>
      <c r="Q1122" t="s">
        <v>2366</v>
      </c>
      <c r="R1122" t="s">
        <v>2678</v>
      </c>
    </row>
    <row r="1123" spans="1:18" x14ac:dyDescent="0.3">
      <c r="A1123" t="s">
        <v>1141</v>
      </c>
      <c r="B1123" t="s">
        <v>6800</v>
      </c>
      <c r="C1123" t="s">
        <v>8698</v>
      </c>
      <c r="D1123">
        <v>21.4</v>
      </c>
      <c r="E1123">
        <v>6.3</v>
      </c>
      <c r="F1123" t="s">
        <v>12</v>
      </c>
      <c r="G1123" t="s">
        <v>11</v>
      </c>
      <c r="H1123" t="s">
        <v>25</v>
      </c>
      <c r="I1123">
        <v>1</v>
      </c>
      <c r="J1123" t="s">
        <v>11</v>
      </c>
      <c r="K1123" t="s">
        <v>241</v>
      </c>
      <c r="L1123" t="s">
        <v>16</v>
      </c>
      <c r="M1123" s="1">
        <v>25437</v>
      </c>
      <c r="N1123">
        <v>53</v>
      </c>
      <c r="O1123">
        <v>10065.41</v>
      </c>
      <c r="P1123" t="s">
        <v>2363</v>
      </c>
      <c r="Q1123" t="s">
        <v>2362</v>
      </c>
      <c r="R1123" t="s">
        <v>2386</v>
      </c>
    </row>
    <row r="1124" spans="1:18" x14ac:dyDescent="0.3">
      <c r="A1124" t="s">
        <v>1142</v>
      </c>
      <c r="B1124" t="s">
        <v>6797</v>
      </c>
      <c r="C1124" t="s">
        <v>8700</v>
      </c>
      <c r="D1124">
        <v>32.299999999999997</v>
      </c>
      <c r="E1124">
        <v>10.27</v>
      </c>
      <c r="F1124" t="s">
        <v>11</v>
      </c>
      <c r="G1124" t="s">
        <v>11</v>
      </c>
      <c r="H1124" t="s">
        <v>11</v>
      </c>
      <c r="I1124">
        <v>0</v>
      </c>
      <c r="J1124" t="s">
        <v>11</v>
      </c>
      <c r="K1124" t="s">
        <v>13</v>
      </c>
      <c r="L1124" t="s">
        <v>14</v>
      </c>
      <c r="M1124" s="1">
        <v>27271</v>
      </c>
      <c r="N1124">
        <v>48</v>
      </c>
      <c r="O1124">
        <v>10043.25</v>
      </c>
      <c r="P1124" t="s">
        <v>2363</v>
      </c>
      <c r="Q1124" t="s">
        <v>2362</v>
      </c>
      <c r="R1124" t="s">
        <v>2581</v>
      </c>
    </row>
    <row r="1125" spans="1:18" x14ac:dyDescent="0.3">
      <c r="A1125" t="s">
        <v>1143</v>
      </c>
      <c r="B1125" t="s">
        <v>6800</v>
      </c>
      <c r="C1125" t="s">
        <v>8702</v>
      </c>
      <c r="D1125">
        <v>29.78</v>
      </c>
      <c r="E1125">
        <v>5.85</v>
      </c>
      <c r="F1125" t="s">
        <v>11</v>
      </c>
      <c r="G1125" t="s">
        <v>11</v>
      </c>
      <c r="H1125" t="s">
        <v>25</v>
      </c>
      <c r="I1125">
        <v>1</v>
      </c>
      <c r="J1125" t="s">
        <v>11</v>
      </c>
      <c r="K1125" t="s">
        <v>167</v>
      </c>
      <c r="L1125" t="s">
        <v>16</v>
      </c>
      <c r="M1125" s="1">
        <v>29217</v>
      </c>
      <c r="N1125">
        <v>43</v>
      </c>
      <c r="O1125">
        <v>10027.15</v>
      </c>
      <c r="P1125" t="s">
        <v>2363</v>
      </c>
      <c r="Q1125" t="s">
        <v>2366</v>
      </c>
      <c r="R1125" t="s">
        <v>2624</v>
      </c>
    </row>
    <row r="1126" spans="1:18" x14ac:dyDescent="0.3">
      <c r="A1126" t="s">
        <v>1144</v>
      </c>
      <c r="B1126" t="s">
        <v>7674</v>
      </c>
      <c r="C1126" t="s">
        <v>8703</v>
      </c>
      <c r="D1126">
        <v>34.76</v>
      </c>
      <c r="E1126">
        <v>5.92</v>
      </c>
      <c r="F1126" t="s">
        <v>12</v>
      </c>
      <c r="G1126" t="s">
        <v>11</v>
      </c>
      <c r="H1126" t="s">
        <v>11</v>
      </c>
      <c r="I1126">
        <v>1</v>
      </c>
      <c r="J1126" t="s">
        <v>11</v>
      </c>
      <c r="K1126" t="s">
        <v>13</v>
      </c>
      <c r="L1126" t="s">
        <v>16</v>
      </c>
      <c r="M1126" s="1">
        <v>32327</v>
      </c>
      <c r="N1126">
        <v>34</v>
      </c>
      <c r="O1126">
        <v>10011.44</v>
      </c>
      <c r="P1126" t="s">
        <v>2363</v>
      </c>
      <c r="Q1126" t="s">
        <v>2363</v>
      </c>
      <c r="R1126" t="s">
        <v>2849</v>
      </c>
    </row>
    <row r="1127" spans="1:18" x14ac:dyDescent="0.3">
      <c r="A1127" t="s">
        <v>1145</v>
      </c>
      <c r="B1127" t="s">
        <v>6797</v>
      </c>
      <c r="C1127" t="s">
        <v>8705</v>
      </c>
      <c r="D1127">
        <v>18.335000000000001</v>
      </c>
      <c r="E1127">
        <v>10.01</v>
      </c>
      <c r="F1127" t="s">
        <v>12</v>
      </c>
      <c r="G1127" t="s">
        <v>11</v>
      </c>
      <c r="H1127" t="s">
        <v>11</v>
      </c>
      <c r="I1127">
        <v>2</v>
      </c>
      <c r="J1127" t="s">
        <v>11</v>
      </c>
      <c r="K1127" t="s">
        <v>298</v>
      </c>
      <c r="L1127" t="s">
        <v>14</v>
      </c>
      <c r="M1127" s="1">
        <v>25791</v>
      </c>
      <c r="N1127">
        <v>52</v>
      </c>
      <c r="O1127">
        <v>9991.0400000000009</v>
      </c>
      <c r="P1127" t="s">
        <v>2362</v>
      </c>
      <c r="Q1127" t="s">
        <v>2363</v>
      </c>
      <c r="R1127" t="s">
        <v>2371</v>
      </c>
    </row>
    <row r="1128" spans="1:18" x14ac:dyDescent="0.3">
      <c r="A1128" t="s">
        <v>1146</v>
      </c>
      <c r="B1128" t="s">
        <v>6800</v>
      </c>
      <c r="C1128" t="s">
        <v>8707</v>
      </c>
      <c r="D1128">
        <v>32.299999999999997</v>
      </c>
      <c r="E1128">
        <v>9.59</v>
      </c>
      <c r="F1128" t="s">
        <v>11</v>
      </c>
      <c r="G1128" t="s">
        <v>11</v>
      </c>
      <c r="H1128" t="s">
        <v>11</v>
      </c>
      <c r="I1128">
        <v>0</v>
      </c>
      <c r="J1128" t="s">
        <v>11</v>
      </c>
      <c r="K1128" t="s">
        <v>13</v>
      </c>
      <c r="L1128" t="s">
        <v>14</v>
      </c>
      <c r="M1128" s="1">
        <v>26212</v>
      </c>
      <c r="N1128">
        <v>51</v>
      </c>
      <c r="O1128">
        <v>9964.06</v>
      </c>
      <c r="P1128" t="s">
        <v>2362</v>
      </c>
      <c r="Q1128" t="s">
        <v>2362</v>
      </c>
      <c r="R1128" t="s">
        <v>2506</v>
      </c>
    </row>
    <row r="1129" spans="1:18" x14ac:dyDescent="0.3">
      <c r="A1129" t="s">
        <v>1147</v>
      </c>
      <c r="B1129" t="s">
        <v>6800</v>
      </c>
      <c r="C1129" t="s">
        <v>8708</v>
      </c>
      <c r="D1129">
        <v>27.74</v>
      </c>
      <c r="E1129">
        <v>10.37</v>
      </c>
      <c r="F1129" t="s">
        <v>11</v>
      </c>
      <c r="G1129" t="s">
        <v>11</v>
      </c>
      <c r="H1129" t="s">
        <v>11</v>
      </c>
      <c r="I1129">
        <v>0</v>
      </c>
      <c r="J1129" t="s">
        <v>11</v>
      </c>
      <c r="K1129" t="s">
        <v>167</v>
      </c>
      <c r="L1129" t="s">
        <v>14</v>
      </c>
      <c r="M1129" s="1">
        <v>26293</v>
      </c>
      <c r="N1129">
        <v>51</v>
      </c>
      <c r="O1129">
        <v>9957.7199999999993</v>
      </c>
      <c r="P1129" t="s">
        <v>2362</v>
      </c>
      <c r="Q1129" t="s">
        <v>2363</v>
      </c>
      <c r="R1129" t="s">
        <v>2510</v>
      </c>
    </row>
    <row r="1130" spans="1:18" x14ac:dyDescent="0.3">
      <c r="A1130" t="s">
        <v>1148</v>
      </c>
      <c r="B1130" t="s">
        <v>6800</v>
      </c>
      <c r="C1130" t="s">
        <v>8709</v>
      </c>
      <c r="D1130">
        <v>24</v>
      </c>
      <c r="E1130">
        <v>4.01</v>
      </c>
      <c r="F1130" t="s">
        <v>12</v>
      </c>
      <c r="G1130" t="s">
        <v>11</v>
      </c>
      <c r="H1130" t="s">
        <v>11</v>
      </c>
      <c r="I1130">
        <v>1</v>
      </c>
      <c r="J1130" t="s">
        <v>11</v>
      </c>
      <c r="K1130" t="s">
        <v>241</v>
      </c>
      <c r="L1130" t="s">
        <v>20</v>
      </c>
      <c r="M1130" s="1">
        <v>23631</v>
      </c>
      <c r="N1130">
        <v>58</v>
      </c>
      <c r="O1130">
        <v>9933.44</v>
      </c>
      <c r="P1130" t="s">
        <v>2363</v>
      </c>
      <c r="Q1130" t="s">
        <v>2363</v>
      </c>
      <c r="R1130" t="s">
        <v>2364</v>
      </c>
    </row>
    <row r="1131" spans="1:18" x14ac:dyDescent="0.3">
      <c r="A1131" t="s">
        <v>1149</v>
      </c>
      <c r="B1131" t="s">
        <v>6797</v>
      </c>
      <c r="C1131" t="s">
        <v>8711</v>
      </c>
      <c r="D1131">
        <v>31.78</v>
      </c>
      <c r="E1131">
        <v>4.24</v>
      </c>
      <c r="F1131" t="s">
        <v>12</v>
      </c>
      <c r="G1131" t="s">
        <v>11</v>
      </c>
      <c r="H1131" t="s">
        <v>25</v>
      </c>
      <c r="I1131">
        <v>1</v>
      </c>
      <c r="J1131" t="s">
        <v>11</v>
      </c>
      <c r="K1131" t="s">
        <v>13</v>
      </c>
      <c r="L1131" t="s">
        <v>20</v>
      </c>
      <c r="M1131" s="1">
        <v>30653</v>
      </c>
      <c r="N1131">
        <v>39</v>
      </c>
      <c r="O1131">
        <v>9931.9599999999991</v>
      </c>
      <c r="P1131" t="s">
        <v>2362</v>
      </c>
      <c r="Q1131" t="s">
        <v>2362</v>
      </c>
      <c r="R1131" t="s">
        <v>2371</v>
      </c>
    </row>
    <row r="1132" spans="1:18" x14ac:dyDescent="0.3">
      <c r="A1132" t="s">
        <v>1150</v>
      </c>
      <c r="B1132" t="s">
        <v>7674</v>
      </c>
      <c r="C1132" t="s">
        <v>8712</v>
      </c>
      <c r="D1132">
        <v>32.25</v>
      </c>
      <c r="E1132">
        <v>5.36</v>
      </c>
      <c r="F1132" t="s">
        <v>12</v>
      </c>
      <c r="G1132" t="s">
        <v>11</v>
      </c>
      <c r="H1132" t="s">
        <v>11</v>
      </c>
      <c r="I1132">
        <v>0</v>
      </c>
      <c r="J1132" t="s">
        <v>11</v>
      </c>
      <c r="K1132" t="s">
        <v>13</v>
      </c>
      <c r="L1132" t="s">
        <v>20</v>
      </c>
      <c r="M1132" s="1">
        <v>31278</v>
      </c>
      <c r="N1132">
        <v>37</v>
      </c>
      <c r="O1132">
        <v>9930.64</v>
      </c>
      <c r="P1132" t="s">
        <v>2362</v>
      </c>
      <c r="Q1132" t="s">
        <v>2363</v>
      </c>
      <c r="R1132" t="s">
        <v>2538</v>
      </c>
    </row>
    <row r="1133" spans="1:18" x14ac:dyDescent="0.3">
      <c r="A1133" t="s">
        <v>1151</v>
      </c>
      <c r="B1133" t="s">
        <v>6797</v>
      </c>
      <c r="C1133" t="s">
        <v>8714</v>
      </c>
      <c r="D1133">
        <v>30.114999999999998</v>
      </c>
      <c r="E1133">
        <v>4.99</v>
      </c>
      <c r="F1133" t="s">
        <v>11</v>
      </c>
      <c r="G1133" t="s">
        <v>11</v>
      </c>
      <c r="H1133" t="s">
        <v>11</v>
      </c>
      <c r="I1133">
        <v>2</v>
      </c>
      <c r="J1133" t="s">
        <v>11</v>
      </c>
      <c r="K1133" t="s">
        <v>13</v>
      </c>
      <c r="L1133" t="s">
        <v>20</v>
      </c>
      <c r="M1133" s="1">
        <v>26556</v>
      </c>
      <c r="N1133">
        <v>50</v>
      </c>
      <c r="O1133">
        <v>9910.36</v>
      </c>
      <c r="P1133" t="s">
        <v>2362</v>
      </c>
      <c r="Q1133" t="s">
        <v>2363</v>
      </c>
      <c r="R1133" t="s">
        <v>2371</v>
      </c>
    </row>
    <row r="1134" spans="1:18" x14ac:dyDescent="0.3">
      <c r="A1134" t="s">
        <v>1152</v>
      </c>
      <c r="B1134" t="s">
        <v>6800</v>
      </c>
      <c r="C1134" t="s">
        <v>8716</v>
      </c>
      <c r="D1134">
        <v>22.41</v>
      </c>
      <c r="E1134">
        <v>8.68</v>
      </c>
      <c r="F1134" t="s">
        <v>11</v>
      </c>
      <c r="G1134" t="s">
        <v>11</v>
      </c>
      <c r="H1134" t="s">
        <v>11</v>
      </c>
      <c r="I1134">
        <v>0</v>
      </c>
      <c r="J1134" t="s">
        <v>11</v>
      </c>
      <c r="K1134" t="s">
        <v>241</v>
      </c>
      <c r="L1134" t="s">
        <v>14</v>
      </c>
      <c r="M1134" s="1">
        <v>22875</v>
      </c>
      <c r="N1134">
        <v>60</v>
      </c>
      <c r="O1134">
        <v>9907.83</v>
      </c>
      <c r="P1134" t="s">
        <v>2363</v>
      </c>
      <c r="Q1134" t="s">
        <v>2362</v>
      </c>
      <c r="R1134" t="s">
        <v>2364</v>
      </c>
    </row>
    <row r="1135" spans="1:18" x14ac:dyDescent="0.3">
      <c r="A1135" t="s">
        <v>1153</v>
      </c>
      <c r="B1135" t="s">
        <v>6797</v>
      </c>
      <c r="C1135" t="s">
        <v>8718</v>
      </c>
      <c r="D1135">
        <v>45.72</v>
      </c>
      <c r="E1135">
        <v>4.2300000000000004</v>
      </c>
      <c r="F1135" t="s">
        <v>12</v>
      </c>
      <c r="G1135" t="s">
        <v>11</v>
      </c>
      <c r="H1135" t="s">
        <v>11</v>
      </c>
      <c r="I1135">
        <v>0</v>
      </c>
      <c r="J1135" t="s">
        <v>11</v>
      </c>
      <c r="K1135" t="s">
        <v>13</v>
      </c>
      <c r="L1135" t="s">
        <v>20</v>
      </c>
      <c r="M1135" s="1">
        <v>35254</v>
      </c>
      <c r="N1135">
        <v>26</v>
      </c>
      <c r="O1135">
        <v>9894.69</v>
      </c>
      <c r="P1135" t="s">
        <v>2362</v>
      </c>
      <c r="Q1135" t="s">
        <v>2363</v>
      </c>
      <c r="R1135" t="s">
        <v>2371</v>
      </c>
    </row>
    <row r="1136" spans="1:18" x14ac:dyDescent="0.3">
      <c r="A1136" t="s">
        <v>1154</v>
      </c>
      <c r="B1136" t="s">
        <v>6797</v>
      </c>
      <c r="C1136" t="s">
        <v>8719</v>
      </c>
      <c r="D1136">
        <v>25</v>
      </c>
      <c r="E1136">
        <v>5.32</v>
      </c>
      <c r="F1136" t="s">
        <v>12</v>
      </c>
      <c r="G1136" t="s">
        <v>11</v>
      </c>
      <c r="H1136" t="s">
        <v>11</v>
      </c>
      <c r="I1136">
        <v>2</v>
      </c>
      <c r="J1136" t="s">
        <v>11</v>
      </c>
      <c r="K1136" t="s">
        <v>167</v>
      </c>
      <c r="L1136" t="s">
        <v>20</v>
      </c>
      <c r="M1136" s="1">
        <v>24416</v>
      </c>
      <c r="N1136">
        <v>56</v>
      </c>
      <c r="O1136">
        <v>9890.23</v>
      </c>
      <c r="P1136" t="s">
        <v>2363</v>
      </c>
      <c r="Q1136" t="s">
        <v>2363</v>
      </c>
      <c r="R1136" t="s">
        <v>2364</v>
      </c>
    </row>
    <row r="1137" spans="1:18" x14ac:dyDescent="0.3">
      <c r="A1137" t="s">
        <v>1155</v>
      </c>
      <c r="B1137" t="s">
        <v>6797</v>
      </c>
      <c r="C1137" t="s">
        <v>8720</v>
      </c>
      <c r="D1137">
        <v>39.5</v>
      </c>
      <c r="E1137">
        <v>6.66</v>
      </c>
      <c r="F1137" t="s">
        <v>11</v>
      </c>
      <c r="G1137" t="s">
        <v>11</v>
      </c>
      <c r="H1137" t="s">
        <v>11</v>
      </c>
      <c r="I1137">
        <v>0</v>
      </c>
      <c r="J1137" t="s">
        <v>11</v>
      </c>
      <c r="K1137" t="s">
        <v>13</v>
      </c>
      <c r="L1137" t="s">
        <v>14</v>
      </c>
      <c r="M1137" s="1">
        <v>26245</v>
      </c>
      <c r="N1137">
        <v>51</v>
      </c>
      <c r="O1137">
        <v>9880.07</v>
      </c>
      <c r="P1137" t="s">
        <v>2362</v>
      </c>
      <c r="Q1137" t="s">
        <v>2363</v>
      </c>
      <c r="R1137" t="s">
        <v>2386</v>
      </c>
    </row>
    <row r="1138" spans="1:18" x14ac:dyDescent="0.3">
      <c r="A1138" t="s">
        <v>1156</v>
      </c>
      <c r="B1138" t="s">
        <v>6797</v>
      </c>
      <c r="C1138" t="s">
        <v>8722</v>
      </c>
      <c r="D1138">
        <v>37.729999999999997</v>
      </c>
      <c r="E1138">
        <v>7.4</v>
      </c>
      <c r="F1138" t="s">
        <v>11</v>
      </c>
      <c r="G1138" t="s">
        <v>11</v>
      </c>
      <c r="H1138" t="s">
        <v>11</v>
      </c>
      <c r="I1138">
        <v>0</v>
      </c>
      <c r="J1138" t="s">
        <v>11</v>
      </c>
      <c r="K1138" t="s">
        <v>13</v>
      </c>
      <c r="L1138" t="s">
        <v>14</v>
      </c>
      <c r="M1138" s="1">
        <v>26209</v>
      </c>
      <c r="N1138">
        <v>51</v>
      </c>
      <c r="O1138">
        <v>9877.61</v>
      </c>
      <c r="P1138" t="s">
        <v>2362</v>
      </c>
      <c r="Q1138" t="s">
        <v>2366</v>
      </c>
      <c r="R1138" t="s">
        <v>2364</v>
      </c>
    </row>
    <row r="1139" spans="1:18" x14ac:dyDescent="0.3">
      <c r="A1139" t="s">
        <v>1157</v>
      </c>
      <c r="B1139" t="s">
        <v>6797</v>
      </c>
      <c r="C1139" t="s">
        <v>8724</v>
      </c>
      <c r="D1139">
        <v>40.659999999999997</v>
      </c>
      <c r="E1139">
        <v>10.08</v>
      </c>
      <c r="F1139" t="s">
        <v>11</v>
      </c>
      <c r="G1139" t="s">
        <v>11</v>
      </c>
      <c r="H1139" t="s">
        <v>11</v>
      </c>
      <c r="I1139">
        <v>0</v>
      </c>
      <c r="J1139" t="s">
        <v>11</v>
      </c>
      <c r="K1139" t="s">
        <v>13</v>
      </c>
      <c r="L1139" t="s">
        <v>14</v>
      </c>
      <c r="M1139" s="1">
        <v>26117</v>
      </c>
      <c r="N1139">
        <v>51</v>
      </c>
      <c r="O1139">
        <v>9875.68</v>
      </c>
      <c r="P1139" t="s">
        <v>2362</v>
      </c>
      <c r="Q1139" t="s">
        <v>2363</v>
      </c>
      <c r="R1139" t="s">
        <v>2581</v>
      </c>
    </row>
    <row r="1140" spans="1:18" x14ac:dyDescent="0.3">
      <c r="A1140" t="s">
        <v>1158</v>
      </c>
      <c r="B1140" t="s">
        <v>6797</v>
      </c>
      <c r="C1140" t="s">
        <v>8726</v>
      </c>
      <c r="D1140">
        <v>34.200000000000003</v>
      </c>
      <c r="E1140">
        <v>8.58</v>
      </c>
      <c r="F1140" t="s">
        <v>11</v>
      </c>
      <c r="G1140" t="s">
        <v>11</v>
      </c>
      <c r="H1140" t="s">
        <v>11</v>
      </c>
      <c r="I1140">
        <v>0</v>
      </c>
      <c r="J1140" t="s">
        <v>11</v>
      </c>
      <c r="K1140" t="s">
        <v>13</v>
      </c>
      <c r="L1140" t="s">
        <v>14</v>
      </c>
      <c r="M1140" s="1">
        <v>26289</v>
      </c>
      <c r="N1140">
        <v>51</v>
      </c>
      <c r="O1140">
        <v>9872.7000000000007</v>
      </c>
      <c r="P1140" t="s">
        <v>2362</v>
      </c>
      <c r="Q1140" t="s">
        <v>2362</v>
      </c>
      <c r="R1140" t="s">
        <v>2386</v>
      </c>
    </row>
    <row r="1141" spans="1:18" x14ac:dyDescent="0.3">
      <c r="A1141" t="s">
        <v>1159</v>
      </c>
      <c r="B1141" t="s">
        <v>6800</v>
      </c>
      <c r="C1141" t="s">
        <v>8728</v>
      </c>
      <c r="D1141">
        <v>46.51</v>
      </c>
      <c r="E1141">
        <v>5.84</v>
      </c>
      <c r="F1141" t="s">
        <v>11</v>
      </c>
      <c r="G1141" t="s">
        <v>11</v>
      </c>
      <c r="H1141" t="s">
        <v>11</v>
      </c>
      <c r="I1141">
        <v>1</v>
      </c>
      <c r="J1141" t="s">
        <v>11</v>
      </c>
      <c r="K1141" t="s">
        <v>13</v>
      </c>
      <c r="L1141" t="s">
        <v>16</v>
      </c>
      <c r="M1141" s="1">
        <v>35982</v>
      </c>
      <c r="N1141">
        <v>24</v>
      </c>
      <c r="O1141">
        <v>9870.59</v>
      </c>
      <c r="P1141" t="s">
        <v>2362</v>
      </c>
      <c r="Q1141" t="s">
        <v>2362</v>
      </c>
      <c r="R1141" t="s">
        <v>2583</v>
      </c>
    </row>
    <row r="1142" spans="1:18" x14ac:dyDescent="0.3">
      <c r="A1142" t="s">
        <v>1160</v>
      </c>
      <c r="B1142" t="s">
        <v>6800</v>
      </c>
      <c r="C1142" t="s">
        <v>7212</v>
      </c>
      <c r="D1142">
        <v>28.88</v>
      </c>
      <c r="E1142">
        <v>4.8600000000000003</v>
      </c>
      <c r="F1142" t="s">
        <v>12</v>
      </c>
      <c r="G1142" t="s">
        <v>11</v>
      </c>
      <c r="H1142" t="s">
        <v>25</v>
      </c>
      <c r="I1142">
        <v>1</v>
      </c>
      <c r="J1142" t="s">
        <v>11</v>
      </c>
      <c r="K1142" t="s">
        <v>167</v>
      </c>
      <c r="L1142" t="s">
        <v>20</v>
      </c>
      <c r="M1142" s="1">
        <v>25428</v>
      </c>
      <c r="N1142">
        <v>53</v>
      </c>
      <c r="O1142">
        <v>9869.81</v>
      </c>
      <c r="P1142" t="s">
        <v>2363</v>
      </c>
      <c r="Q1142" t="s">
        <v>2363</v>
      </c>
      <c r="R1142" t="s">
        <v>2371</v>
      </c>
    </row>
    <row r="1143" spans="1:18" x14ac:dyDescent="0.3">
      <c r="A1143" t="s">
        <v>1161</v>
      </c>
      <c r="B1143" t="s">
        <v>6797</v>
      </c>
      <c r="C1143" t="s">
        <v>8729</v>
      </c>
      <c r="D1143">
        <v>33.914999999999999</v>
      </c>
      <c r="E1143">
        <v>11.52</v>
      </c>
      <c r="F1143" t="s">
        <v>11</v>
      </c>
      <c r="G1143" t="s">
        <v>11</v>
      </c>
      <c r="H1143" t="s">
        <v>11</v>
      </c>
      <c r="I1143">
        <v>0</v>
      </c>
      <c r="J1143" t="s">
        <v>11</v>
      </c>
      <c r="K1143" t="s">
        <v>13</v>
      </c>
      <c r="L1143" t="s">
        <v>14</v>
      </c>
      <c r="M1143" s="1">
        <v>26246</v>
      </c>
      <c r="N1143">
        <v>51</v>
      </c>
      <c r="O1143">
        <v>9866.2999999999993</v>
      </c>
      <c r="P1143" t="s">
        <v>2362</v>
      </c>
      <c r="Q1143" t="s">
        <v>2363</v>
      </c>
      <c r="R1143" t="s">
        <v>2581</v>
      </c>
    </row>
    <row r="1144" spans="1:18" x14ac:dyDescent="0.3">
      <c r="A1144" t="s">
        <v>1162</v>
      </c>
      <c r="B1144" t="s">
        <v>6800</v>
      </c>
      <c r="C1144" t="s">
        <v>8730</v>
      </c>
      <c r="D1144">
        <v>24.32</v>
      </c>
      <c r="E1144">
        <v>6.15</v>
      </c>
      <c r="F1144" t="s">
        <v>12</v>
      </c>
      <c r="G1144" t="s">
        <v>11</v>
      </c>
      <c r="H1144" t="s">
        <v>25</v>
      </c>
      <c r="I1144">
        <v>1</v>
      </c>
      <c r="J1144" t="s">
        <v>11</v>
      </c>
      <c r="K1144" t="s">
        <v>241</v>
      </c>
      <c r="L1144" t="s">
        <v>16</v>
      </c>
      <c r="M1144" s="1">
        <v>25496</v>
      </c>
      <c r="N1144">
        <v>53</v>
      </c>
      <c r="O1144">
        <v>9863.4699999999993</v>
      </c>
      <c r="P1144" t="s">
        <v>2363</v>
      </c>
      <c r="Q1144" t="s">
        <v>2363</v>
      </c>
      <c r="R1144" t="s">
        <v>2371</v>
      </c>
    </row>
    <row r="1145" spans="1:18" x14ac:dyDescent="0.3">
      <c r="A1145" t="s">
        <v>1163</v>
      </c>
      <c r="B1145" t="s">
        <v>6797</v>
      </c>
      <c r="C1145" t="s">
        <v>8731</v>
      </c>
      <c r="D1145">
        <v>25.8</v>
      </c>
      <c r="E1145">
        <v>9.94</v>
      </c>
      <c r="F1145" t="s">
        <v>11</v>
      </c>
      <c r="G1145" t="s">
        <v>11</v>
      </c>
      <c r="H1145" t="s">
        <v>11</v>
      </c>
      <c r="I1145">
        <v>0</v>
      </c>
      <c r="J1145" t="s">
        <v>11</v>
      </c>
      <c r="K1145" t="s">
        <v>167</v>
      </c>
      <c r="L1145" t="s">
        <v>14</v>
      </c>
      <c r="M1145" s="1">
        <v>26131</v>
      </c>
      <c r="N1145">
        <v>51</v>
      </c>
      <c r="O1145">
        <v>9861.0300000000007</v>
      </c>
      <c r="P1145" t="s">
        <v>2362</v>
      </c>
      <c r="Q1145" t="s">
        <v>2362</v>
      </c>
      <c r="R1145" t="s">
        <v>2386</v>
      </c>
    </row>
    <row r="1146" spans="1:18" x14ac:dyDescent="0.3">
      <c r="A1146" t="s">
        <v>1164</v>
      </c>
      <c r="B1146" t="s">
        <v>6797</v>
      </c>
      <c r="C1146" t="s">
        <v>8733</v>
      </c>
      <c r="D1146">
        <v>21.56</v>
      </c>
      <c r="E1146">
        <v>10.56</v>
      </c>
      <c r="F1146" t="s">
        <v>11</v>
      </c>
      <c r="G1146" t="s">
        <v>11</v>
      </c>
      <c r="H1146" t="s">
        <v>11</v>
      </c>
      <c r="I1146">
        <v>0</v>
      </c>
      <c r="J1146" t="s">
        <v>11</v>
      </c>
      <c r="K1146" t="s">
        <v>241</v>
      </c>
      <c r="L1146" t="s">
        <v>14</v>
      </c>
      <c r="M1146" s="1">
        <v>26229</v>
      </c>
      <c r="N1146">
        <v>51</v>
      </c>
      <c r="O1146">
        <v>9855.1299999999992</v>
      </c>
      <c r="P1146" t="s">
        <v>2362</v>
      </c>
      <c r="Q1146" t="s">
        <v>2363</v>
      </c>
      <c r="R1146" t="s">
        <v>2364</v>
      </c>
    </row>
    <row r="1147" spans="1:18" x14ac:dyDescent="0.3">
      <c r="A1147" t="s">
        <v>1165</v>
      </c>
      <c r="B1147" t="s">
        <v>6800</v>
      </c>
      <c r="C1147" t="s">
        <v>8734</v>
      </c>
      <c r="D1147">
        <v>31.6</v>
      </c>
      <c r="E1147">
        <v>6.79</v>
      </c>
      <c r="F1147" t="s">
        <v>11</v>
      </c>
      <c r="G1147" t="s">
        <v>11</v>
      </c>
      <c r="H1147" t="s">
        <v>11</v>
      </c>
      <c r="I1147">
        <v>0</v>
      </c>
      <c r="J1147" t="s">
        <v>11</v>
      </c>
      <c r="K1147" t="s">
        <v>13</v>
      </c>
      <c r="L1147" t="s">
        <v>14</v>
      </c>
      <c r="M1147" s="1">
        <v>25146</v>
      </c>
      <c r="N1147">
        <v>54</v>
      </c>
      <c r="O1147">
        <v>9850.43</v>
      </c>
      <c r="P1147" t="s">
        <v>2363</v>
      </c>
      <c r="Q1147" t="s">
        <v>2363</v>
      </c>
      <c r="R1147" t="s">
        <v>2386</v>
      </c>
    </row>
    <row r="1148" spans="1:18" x14ac:dyDescent="0.3">
      <c r="A1148" t="s">
        <v>1166</v>
      </c>
      <c r="B1148" t="s">
        <v>6800</v>
      </c>
      <c r="C1148" t="s">
        <v>8736</v>
      </c>
      <c r="D1148">
        <v>42.93</v>
      </c>
      <c r="E1148">
        <v>4.8</v>
      </c>
      <c r="F1148" t="s">
        <v>11</v>
      </c>
      <c r="G1148" t="s">
        <v>11</v>
      </c>
      <c r="H1148" t="s">
        <v>11</v>
      </c>
      <c r="I1148">
        <v>1</v>
      </c>
      <c r="J1148" t="s">
        <v>11</v>
      </c>
      <c r="K1148" t="s">
        <v>13</v>
      </c>
      <c r="L1148" t="s">
        <v>20</v>
      </c>
      <c r="M1148" s="1">
        <v>33829</v>
      </c>
      <c r="N1148">
        <v>30</v>
      </c>
      <c r="O1148">
        <v>9844.4500000000007</v>
      </c>
      <c r="P1148" t="s">
        <v>2362</v>
      </c>
      <c r="Q1148" t="s">
        <v>2366</v>
      </c>
      <c r="R1148" t="s">
        <v>2371</v>
      </c>
    </row>
    <row r="1149" spans="1:18" x14ac:dyDescent="0.3">
      <c r="A1149" t="s">
        <v>1167</v>
      </c>
      <c r="B1149" t="s">
        <v>6800</v>
      </c>
      <c r="C1149" t="s">
        <v>8738</v>
      </c>
      <c r="D1149">
        <v>26.72</v>
      </c>
      <c r="E1149">
        <v>5.75</v>
      </c>
      <c r="F1149" t="s">
        <v>11</v>
      </c>
      <c r="G1149" t="s">
        <v>11</v>
      </c>
      <c r="H1149" t="s">
        <v>11</v>
      </c>
      <c r="I1149">
        <v>2</v>
      </c>
      <c r="J1149" t="s">
        <v>11</v>
      </c>
      <c r="K1149" t="s">
        <v>167</v>
      </c>
      <c r="L1149" t="s">
        <v>16</v>
      </c>
      <c r="M1149" s="1">
        <v>26568</v>
      </c>
      <c r="N1149">
        <v>50</v>
      </c>
      <c r="O1149">
        <v>9836.2099999999991</v>
      </c>
      <c r="P1149" t="s">
        <v>2362</v>
      </c>
      <c r="Q1149" t="s">
        <v>2363</v>
      </c>
      <c r="R1149" t="s">
        <v>2624</v>
      </c>
    </row>
    <row r="1150" spans="1:18" x14ac:dyDescent="0.3">
      <c r="A1150" t="s">
        <v>1168</v>
      </c>
      <c r="B1150" t="s">
        <v>6800</v>
      </c>
      <c r="C1150" t="s">
        <v>8739</v>
      </c>
      <c r="D1150">
        <v>26.67</v>
      </c>
      <c r="E1150">
        <v>5.81</v>
      </c>
      <c r="F1150" t="s">
        <v>11</v>
      </c>
      <c r="G1150" t="s">
        <v>11</v>
      </c>
      <c r="H1150" t="s">
        <v>11</v>
      </c>
      <c r="I1150">
        <v>2</v>
      </c>
      <c r="J1150" t="s">
        <v>11</v>
      </c>
      <c r="K1150" t="s">
        <v>167</v>
      </c>
      <c r="L1150" t="s">
        <v>16</v>
      </c>
      <c r="M1150" s="1">
        <v>26478</v>
      </c>
      <c r="N1150">
        <v>50</v>
      </c>
      <c r="O1150">
        <v>9819.25</v>
      </c>
      <c r="P1150" t="s">
        <v>2362</v>
      </c>
      <c r="Q1150" t="s">
        <v>2362</v>
      </c>
      <c r="R1150" t="s">
        <v>2624</v>
      </c>
    </row>
    <row r="1151" spans="1:18" x14ac:dyDescent="0.3">
      <c r="A1151" t="s">
        <v>1169</v>
      </c>
      <c r="B1151" t="s">
        <v>6797</v>
      </c>
      <c r="C1151" t="s">
        <v>8740</v>
      </c>
      <c r="D1151">
        <v>42.68</v>
      </c>
      <c r="E1151">
        <v>9.2799999999999994</v>
      </c>
      <c r="F1151" t="s">
        <v>11</v>
      </c>
      <c r="G1151" t="s">
        <v>11</v>
      </c>
      <c r="H1151" t="s">
        <v>11</v>
      </c>
      <c r="I1151">
        <v>2</v>
      </c>
      <c r="J1151" t="s">
        <v>11</v>
      </c>
      <c r="K1151" t="s">
        <v>13</v>
      </c>
      <c r="L1151" t="s">
        <v>14</v>
      </c>
      <c r="M1151" s="1">
        <v>26924</v>
      </c>
      <c r="N1151">
        <v>49</v>
      </c>
      <c r="O1151">
        <v>9800.89</v>
      </c>
      <c r="P1151" t="s">
        <v>2362</v>
      </c>
      <c r="Q1151" t="s">
        <v>2366</v>
      </c>
      <c r="R1151" t="s">
        <v>2364</v>
      </c>
    </row>
    <row r="1152" spans="1:18" x14ac:dyDescent="0.3">
      <c r="A1152" t="s">
        <v>1170</v>
      </c>
      <c r="B1152" t="s">
        <v>6800</v>
      </c>
      <c r="C1152" t="s">
        <v>7733</v>
      </c>
      <c r="D1152">
        <v>24.31</v>
      </c>
      <c r="E1152">
        <v>6.37</v>
      </c>
      <c r="F1152" t="s">
        <v>11</v>
      </c>
      <c r="G1152" t="s">
        <v>11</v>
      </c>
      <c r="H1152" t="s">
        <v>11</v>
      </c>
      <c r="I1152">
        <v>0</v>
      </c>
      <c r="J1152" t="s">
        <v>11</v>
      </c>
      <c r="K1152" t="s">
        <v>241</v>
      </c>
      <c r="L1152" t="s">
        <v>16</v>
      </c>
      <c r="M1152" s="1">
        <v>28283</v>
      </c>
      <c r="N1152">
        <v>46</v>
      </c>
      <c r="O1152">
        <v>9788.8700000000008</v>
      </c>
      <c r="P1152" t="s">
        <v>2363</v>
      </c>
      <c r="Q1152" t="s">
        <v>2362</v>
      </c>
      <c r="R1152" t="s">
        <v>2364</v>
      </c>
    </row>
    <row r="1153" spans="1:18" x14ac:dyDescent="0.3">
      <c r="A1153" t="s">
        <v>1171</v>
      </c>
      <c r="B1153" t="s">
        <v>6800</v>
      </c>
      <c r="C1153" t="s">
        <v>8743</v>
      </c>
      <c r="D1153">
        <v>44.75</v>
      </c>
      <c r="E1153">
        <v>5.09</v>
      </c>
      <c r="F1153" t="s">
        <v>12</v>
      </c>
      <c r="G1153" t="s">
        <v>11</v>
      </c>
      <c r="H1153" t="s">
        <v>11</v>
      </c>
      <c r="I1153">
        <v>0</v>
      </c>
      <c r="J1153" t="s">
        <v>11</v>
      </c>
      <c r="K1153" t="s">
        <v>13</v>
      </c>
      <c r="L1153" t="s">
        <v>20</v>
      </c>
      <c r="M1153" s="1">
        <v>35285</v>
      </c>
      <c r="N1153">
        <v>26</v>
      </c>
      <c r="O1153">
        <v>9787.32</v>
      </c>
      <c r="P1153" t="s">
        <v>2362</v>
      </c>
      <c r="Q1153" t="s">
        <v>2363</v>
      </c>
      <c r="R1153" t="s">
        <v>2583</v>
      </c>
    </row>
    <row r="1154" spans="1:18" x14ac:dyDescent="0.3">
      <c r="A1154" t="s">
        <v>1172</v>
      </c>
      <c r="B1154" t="s">
        <v>6797</v>
      </c>
      <c r="C1154" t="s">
        <v>8745</v>
      </c>
      <c r="D1154">
        <v>30.78</v>
      </c>
      <c r="E1154">
        <v>7.94</v>
      </c>
      <c r="F1154" t="s">
        <v>11</v>
      </c>
      <c r="G1154" t="s">
        <v>11</v>
      </c>
      <c r="H1154" t="s">
        <v>11</v>
      </c>
      <c r="I1154">
        <v>2</v>
      </c>
      <c r="J1154" t="s">
        <v>11</v>
      </c>
      <c r="K1154" t="s">
        <v>13</v>
      </c>
      <c r="L1154" t="s">
        <v>14</v>
      </c>
      <c r="M1154" s="1">
        <v>26852</v>
      </c>
      <c r="N1154">
        <v>49</v>
      </c>
      <c r="O1154">
        <v>9778.35</v>
      </c>
      <c r="P1154" t="s">
        <v>2362</v>
      </c>
      <c r="Q1154" t="s">
        <v>2362</v>
      </c>
      <c r="R1154" t="s">
        <v>2581</v>
      </c>
    </row>
    <row r="1155" spans="1:18" x14ac:dyDescent="0.3">
      <c r="A1155" t="s">
        <v>1173</v>
      </c>
      <c r="B1155" t="s">
        <v>6797</v>
      </c>
      <c r="C1155" t="s">
        <v>8746</v>
      </c>
      <c r="D1155">
        <v>21.86</v>
      </c>
      <c r="E1155">
        <v>10.95</v>
      </c>
      <c r="F1155" t="s">
        <v>11</v>
      </c>
      <c r="G1155" t="s">
        <v>11</v>
      </c>
      <c r="H1155" t="s">
        <v>11</v>
      </c>
      <c r="I1155">
        <v>0</v>
      </c>
      <c r="J1155" t="s">
        <v>11</v>
      </c>
      <c r="K1155" t="s">
        <v>241</v>
      </c>
      <c r="L1155" t="s">
        <v>14</v>
      </c>
      <c r="M1155" s="1">
        <v>23990</v>
      </c>
      <c r="N1155">
        <v>57</v>
      </c>
      <c r="O1155">
        <v>9764.08</v>
      </c>
      <c r="P1155" t="s">
        <v>2363</v>
      </c>
      <c r="Q1155" t="s">
        <v>2366</v>
      </c>
      <c r="R1155" t="s">
        <v>2371</v>
      </c>
    </row>
    <row r="1156" spans="1:18" x14ac:dyDescent="0.3">
      <c r="A1156" t="s">
        <v>1174</v>
      </c>
      <c r="B1156" t="s">
        <v>6797</v>
      </c>
      <c r="C1156" t="s">
        <v>8748</v>
      </c>
      <c r="D1156">
        <v>49.09</v>
      </c>
      <c r="E1156">
        <v>6.3</v>
      </c>
      <c r="F1156" t="s">
        <v>12</v>
      </c>
      <c r="G1156" t="s">
        <v>11</v>
      </c>
      <c r="H1156" t="s">
        <v>11</v>
      </c>
      <c r="I1156">
        <v>0</v>
      </c>
      <c r="J1156" t="s">
        <v>11</v>
      </c>
      <c r="K1156" t="s">
        <v>13</v>
      </c>
      <c r="L1156" t="s">
        <v>16</v>
      </c>
      <c r="M1156" s="1">
        <v>37086</v>
      </c>
      <c r="N1156">
        <v>21</v>
      </c>
      <c r="O1156">
        <v>9753.49</v>
      </c>
      <c r="P1156" t="s">
        <v>2362</v>
      </c>
      <c r="Q1156" t="s">
        <v>2362</v>
      </c>
      <c r="R1156" t="s">
        <v>2371</v>
      </c>
    </row>
    <row r="1157" spans="1:18" x14ac:dyDescent="0.3">
      <c r="A1157" t="s">
        <v>1175</v>
      </c>
      <c r="B1157" t="s">
        <v>6800</v>
      </c>
      <c r="C1157" t="s">
        <v>8750</v>
      </c>
      <c r="D1157">
        <v>47.74</v>
      </c>
      <c r="E1157">
        <v>8.0500000000000007</v>
      </c>
      <c r="F1157" t="s">
        <v>12</v>
      </c>
      <c r="G1157" t="s">
        <v>11</v>
      </c>
      <c r="H1157" t="s">
        <v>11</v>
      </c>
      <c r="I1157">
        <v>2</v>
      </c>
      <c r="J1157" t="s">
        <v>11</v>
      </c>
      <c r="K1157" t="s">
        <v>13</v>
      </c>
      <c r="L1157" t="s">
        <v>14</v>
      </c>
      <c r="M1157" s="1">
        <v>25753</v>
      </c>
      <c r="N1157">
        <v>52</v>
      </c>
      <c r="O1157">
        <v>9748.91</v>
      </c>
      <c r="P1157" t="s">
        <v>2362</v>
      </c>
      <c r="Q1157" t="s">
        <v>2366</v>
      </c>
      <c r="R1157" t="s">
        <v>2364</v>
      </c>
    </row>
    <row r="1158" spans="1:18" x14ac:dyDescent="0.3">
      <c r="A1158" t="s">
        <v>1176</v>
      </c>
      <c r="B1158" t="s">
        <v>6800</v>
      </c>
      <c r="C1158" t="s">
        <v>8752</v>
      </c>
      <c r="D1158">
        <v>30.2</v>
      </c>
      <c r="E1158">
        <v>9.8800000000000008</v>
      </c>
      <c r="F1158" t="s">
        <v>12</v>
      </c>
      <c r="G1158" t="s">
        <v>11</v>
      </c>
      <c r="H1158" t="s">
        <v>11</v>
      </c>
      <c r="I1158">
        <v>2</v>
      </c>
      <c r="J1158" t="s">
        <v>11</v>
      </c>
      <c r="K1158" t="s">
        <v>13</v>
      </c>
      <c r="L1158" t="s">
        <v>14</v>
      </c>
      <c r="M1158" s="1">
        <v>25798</v>
      </c>
      <c r="N1158">
        <v>52</v>
      </c>
      <c r="O1158">
        <v>9724.5300000000007</v>
      </c>
      <c r="P1158" t="s">
        <v>2363</v>
      </c>
      <c r="Q1158" t="s">
        <v>2366</v>
      </c>
      <c r="R1158" t="s">
        <v>2386</v>
      </c>
    </row>
    <row r="1159" spans="1:18" x14ac:dyDescent="0.3">
      <c r="A1159" t="s">
        <v>1177</v>
      </c>
      <c r="B1159" t="s">
        <v>6800</v>
      </c>
      <c r="C1159" t="s">
        <v>8754</v>
      </c>
      <c r="D1159">
        <v>33.25</v>
      </c>
      <c r="E1159">
        <v>7.42</v>
      </c>
      <c r="F1159" t="s">
        <v>12</v>
      </c>
      <c r="G1159" t="s">
        <v>11</v>
      </c>
      <c r="H1159" t="s">
        <v>11</v>
      </c>
      <c r="I1159">
        <v>2</v>
      </c>
      <c r="J1159" t="s">
        <v>11</v>
      </c>
      <c r="K1159" t="s">
        <v>13</v>
      </c>
      <c r="L1159" t="s">
        <v>14</v>
      </c>
      <c r="M1159" s="1">
        <v>25823</v>
      </c>
      <c r="N1159">
        <v>52</v>
      </c>
      <c r="O1159">
        <v>9722.77</v>
      </c>
      <c r="P1159" t="s">
        <v>2363</v>
      </c>
      <c r="Q1159" t="s">
        <v>2366</v>
      </c>
      <c r="R1159" t="s">
        <v>2508</v>
      </c>
    </row>
    <row r="1160" spans="1:18" x14ac:dyDescent="0.3">
      <c r="A1160" t="s">
        <v>1178</v>
      </c>
      <c r="B1160" t="s">
        <v>6797</v>
      </c>
      <c r="C1160" t="s">
        <v>8756</v>
      </c>
      <c r="D1160">
        <v>26.6</v>
      </c>
      <c r="E1160">
        <v>8.4499999999999993</v>
      </c>
      <c r="F1160" t="s">
        <v>12</v>
      </c>
      <c r="G1160" t="s">
        <v>11</v>
      </c>
      <c r="H1160" t="s">
        <v>11</v>
      </c>
      <c r="I1160">
        <v>1</v>
      </c>
      <c r="J1160" t="s">
        <v>11</v>
      </c>
      <c r="K1160" t="s">
        <v>167</v>
      </c>
      <c r="L1160" t="s">
        <v>14</v>
      </c>
      <c r="M1160" s="1">
        <v>27572</v>
      </c>
      <c r="N1160">
        <v>47</v>
      </c>
      <c r="O1160">
        <v>9715.84</v>
      </c>
      <c r="P1160" t="s">
        <v>2362</v>
      </c>
      <c r="Q1160" t="s">
        <v>2366</v>
      </c>
      <c r="R1160" t="s">
        <v>2581</v>
      </c>
    </row>
    <row r="1161" spans="1:18" x14ac:dyDescent="0.3">
      <c r="A1161" t="s">
        <v>1179</v>
      </c>
      <c r="B1161" t="s">
        <v>6800</v>
      </c>
      <c r="C1161" t="s">
        <v>8758</v>
      </c>
      <c r="D1161">
        <v>26.35</v>
      </c>
      <c r="E1161">
        <v>6.21</v>
      </c>
      <c r="F1161" t="s">
        <v>11</v>
      </c>
      <c r="G1161" t="s">
        <v>11</v>
      </c>
      <c r="H1161" t="s">
        <v>11</v>
      </c>
      <c r="I1161">
        <v>2</v>
      </c>
      <c r="J1161" t="s">
        <v>11</v>
      </c>
      <c r="K1161" t="s">
        <v>167</v>
      </c>
      <c r="L1161" t="s">
        <v>16</v>
      </c>
      <c r="M1161" s="1">
        <v>26490</v>
      </c>
      <c r="N1161">
        <v>50</v>
      </c>
      <c r="O1161">
        <v>9710.7099999999991</v>
      </c>
      <c r="P1161" t="s">
        <v>2362</v>
      </c>
      <c r="Q1161" t="s">
        <v>2366</v>
      </c>
      <c r="R1161" t="s">
        <v>2624</v>
      </c>
    </row>
    <row r="1162" spans="1:18" x14ac:dyDescent="0.3">
      <c r="A1162" t="s">
        <v>1180</v>
      </c>
      <c r="B1162" t="s">
        <v>6797</v>
      </c>
      <c r="C1162" t="s">
        <v>8760</v>
      </c>
      <c r="D1162">
        <v>39.994999999999997</v>
      </c>
      <c r="E1162">
        <v>4.6500000000000004</v>
      </c>
      <c r="F1162" t="s">
        <v>11</v>
      </c>
      <c r="G1162" t="s">
        <v>11</v>
      </c>
      <c r="H1162" t="s">
        <v>11</v>
      </c>
      <c r="I1162">
        <v>0</v>
      </c>
      <c r="J1162" t="s">
        <v>11</v>
      </c>
      <c r="K1162" t="s">
        <v>13</v>
      </c>
      <c r="L1162" t="s">
        <v>20</v>
      </c>
      <c r="M1162" s="1">
        <v>28387</v>
      </c>
      <c r="N1162">
        <v>45</v>
      </c>
      <c r="O1162">
        <v>9704.67</v>
      </c>
      <c r="P1162" t="s">
        <v>2362</v>
      </c>
      <c r="Q1162" t="s">
        <v>2363</v>
      </c>
      <c r="R1162" t="s">
        <v>2581</v>
      </c>
    </row>
    <row r="1163" spans="1:18" x14ac:dyDescent="0.3">
      <c r="A1163" t="s">
        <v>1181</v>
      </c>
      <c r="B1163" t="s">
        <v>6797</v>
      </c>
      <c r="C1163" t="s">
        <v>8762</v>
      </c>
      <c r="D1163">
        <v>22.92</v>
      </c>
      <c r="E1163">
        <v>5.87</v>
      </c>
      <c r="F1163" t="s">
        <v>12</v>
      </c>
      <c r="G1163" t="s">
        <v>11</v>
      </c>
      <c r="H1163" t="s">
        <v>11</v>
      </c>
      <c r="I1163">
        <v>1</v>
      </c>
      <c r="J1163" t="s">
        <v>11</v>
      </c>
      <c r="K1163" t="s">
        <v>241</v>
      </c>
      <c r="L1163" t="s">
        <v>16</v>
      </c>
      <c r="M1163" s="1">
        <v>23688</v>
      </c>
      <c r="N1163">
        <v>58</v>
      </c>
      <c r="O1163">
        <v>9698.42</v>
      </c>
      <c r="P1163" t="s">
        <v>2363</v>
      </c>
      <c r="Q1163" t="s">
        <v>2363</v>
      </c>
      <c r="R1163" t="s">
        <v>2364</v>
      </c>
    </row>
    <row r="1164" spans="1:18" x14ac:dyDescent="0.3">
      <c r="A1164" t="s">
        <v>1182</v>
      </c>
      <c r="B1164" t="s">
        <v>6800</v>
      </c>
      <c r="C1164" t="s">
        <v>8764</v>
      </c>
      <c r="D1164">
        <v>24.78</v>
      </c>
      <c r="E1164">
        <v>4.24</v>
      </c>
      <c r="F1164" t="s">
        <v>12</v>
      </c>
      <c r="G1164" t="s">
        <v>11</v>
      </c>
      <c r="H1164" t="s">
        <v>11</v>
      </c>
      <c r="I1164">
        <v>2</v>
      </c>
      <c r="J1164" t="s">
        <v>11</v>
      </c>
      <c r="K1164" t="s">
        <v>241</v>
      </c>
      <c r="L1164" t="s">
        <v>20</v>
      </c>
      <c r="M1164" s="1">
        <v>24366</v>
      </c>
      <c r="N1164">
        <v>56</v>
      </c>
      <c r="O1164">
        <v>9684.2900000000009</v>
      </c>
      <c r="P1164" t="s">
        <v>2363</v>
      </c>
      <c r="Q1164" t="s">
        <v>2362</v>
      </c>
      <c r="R1164" t="s">
        <v>2364</v>
      </c>
    </row>
    <row r="1165" spans="1:18" x14ac:dyDescent="0.3">
      <c r="A1165" t="s">
        <v>1183</v>
      </c>
      <c r="B1165" t="s">
        <v>6797</v>
      </c>
      <c r="C1165" t="s">
        <v>8766</v>
      </c>
      <c r="D1165">
        <v>34.07</v>
      </c>
      <c r="E1165">
        <v>7.81</v>
      </c>
      <c r="F1165" t="s">
        <v>12</v>
      </c>
      <c r="G1165" t="s">
        <v>11</v>
      </c>
      <c r="H1165" t="s">
        <v>11</v>
      </c>
      <c r="I1165">
        <v>0</v>
      </c>
      <c r="J1165" t="s">
        <v>11</v>
      </c>
      <c r="K1165" t="s">
        <v>13</v>
      </c>
      <c r="L1165" t="s">
        <v>14</v>
      </c>
      <c r="M1165" s="1">
        <v>29806</v>
      </c>
      <c r="N1165">
        <v>41</v>
      </c>
      <c r="O1165">
        <v>9664.34</v>
      </c>
      <c r="P1165" t="s">
        <v>2362</v>
      </c>
      <c r="Q1165" t="s">
        <v>2363</v>
      </c>
      <c r="R1165" t="s">
        <v>2386</v>
      </c>
    </row>
    <row r="1166" spans="1:18" x14ac:dyDescent="0.3">
      <c r="A1166" t="s">
        <v>1184</v>
      </c>
      <c r="B1166" t="s">
        <v>6797</v>
      </c>
      <c r="C1166" t="s">
        <v>8768</v>
      </c>
      <c r="D1166">
        <v>30.14</v>
      </c>
      <c r="E1166">
        <v>9.85</v>
      </c>
      <c r="F1166" t="s">
        <v>11</v>
      </c>
      <c r="G1166" t="s">
        <v>11</v>
      </c>
      <c r="H1166" t="s">
        <v>11</v>
      </c>
      <c r="I1166">
        <v>0</v>
      </c>
      <c r="J1166" t="s">
        <v>11</v>
      </c>
      <c r="K1166" t="s">
        <v>13</v>
      </c>
      <c r="L1166" t="s">
        <v>14</v>
      </c>
      <c r="M1166" s="1">
        <v>27218</v>
      </c>
      <c r="N1166">
        <v>48</v>
      </c>
      <c r="O1166">
        <v>9653.81</v>
      </c>
      <c r="P1166" t="s">
        <v>2362</v>
      </c>
      <c r="Q1166" t="s">
        <v>2362</v>
      </c>
      <c r="R1166" t="s">
        <v>2386</v>
      </c>
    </row>
    <row r="1167" spans="1:18" x14ac:dyDescent="0.3">
      <c r="A1167" t="s">
        <v>1185</v>
      </c>
      <c r="B1167" t="s">
        <v>6797</v>
      </c>
      <c r="C1167" t="s">
        <v>8770</v>
      </c>
      <c r="D1167">
        <v>18.05</v>
      </c>
      <c r="E1167">
        <v>6.94</v>
      </c>
      <c r="F1167" t="s">
        <v>11</v>
      </c>
      <c r="G1167" t="s">
        <v>11</v>
      </c>
      <c r="H1167" t="s">
        <v>11</v>
      </c>
      <c r="I1167">
        <v>0</v>
      </c>
      <c r="J1167" t="s">
        <v>11</v>
      </c>
      <c r="K1167" t="s">
        <v>298</v>
      </c>
      <c r="L1167" t="s">
        <v>14</v>
      </c>
      <c r="M1167" s="1">
        <v>26133</v>
      </c>
      <c r="N1167">
        <v>51</v>
      </c>
      <c r="O1167">
        <v>9644.25</v>
      </c>
      <c r="P1167" t="s">
        <v>2362</v>
      </c>
      <c r="Q1167" t="s">
        <v>2366</v>
      </c>
      <c r="R1167" t="s">
        <v>2371</v>
      </c>
    </row>
    <row r="1168" spans="1:18" x14ac:dyDescent="0.3">
      <c r="A1168" t="s">
        <v>1186</v>
      </c>
      <c r="B1168" t="s">
        <v>6797</v>
      </c>
      <c r="C1168" t="s">
        <v>8771</v>
      </c>
      <c r="D1168">
        <v>37.4</v>
      </c>
      <c r="E1168">
        <v>11.3</v>
      </c>
      <c r="F1168" t="s">
        <v>12</v>
      </c>
      <c r="G1168" t="s">
        <v>11</v>
      </c>
      <c r="H1168" t="s">
        <v>11</v>
      </c>
      <c r="I1168">
        <v>2</v>
      </c>
      <c r="J1168" t="s">
        <v>11</v>
      </c>
      <c r="K1168" t="s">
        <v>13</v>
      </c>
      <c r="L1168" t="s">
        <v>14</v>
      </c>
      <c r="M1168" s="1">
        <v>25841</v>
      </c>
      <c r="N1168">
        <v>52</v>
      </c>
      <c r="O1168">
        <v>9634.5400000000009</v>
      </c>
      <c r="P1168" t="s">
        <v>2362</v>
      </c>
      <c r="Q1168" t="s">
        <v>2362</v>
      </c>
      <c r="R1168" t="s">
        <v>2386</v>
      </c>
    </row>
    <row r="1169" spans="1:18" x14ac:dyDescent="0.3">
      <c r="A1169" t="s">
        <v>1187</v>
      </c>
      <c r="B1169" t="s">
        <v>7674</v>
      </c>
      <c r="C1169" t="s">
        <v>8772</v>
      </c>
      <c r="D1169">
        <v>25.75</v>
      </c>
      <c r="E1169">
        <v>9.23</v>
      </c>
      <c r="F1169" t="s">
        <v>11</v>
      </c>
      <c r="G1169" t="s">
        <v>11</v>
      </c>
      <c r="H1169" t="s">
        <v>11</v>
      </c>
      <c r="I1169">
        <v>0</v>
      </c>
      <c r="J1169" t="s">
        <v>11</v>
      </c>
      <c r="K1169" t="s">
        <v>167</v>
      </c>
      <c r="L1169" t="s">
        <v>14</v>
      </c>
      <c r="M1169" s="1">
        <v>25011</v>
      </c>
      <c r="N1169">
        <v>54</v>
      </c>
      <c r="O1169">
        <v>9630.91</v>
      </c>
      <c r="P1169" t="s">
        <v>2363</v>
      </c>
      <c r="Q1169" t="s">
        <v>2362</v>
      </c>
      <c r="R1169" t="s">
        <v>2364</v>
      </c>
    </row>
    <row r="1170" spans="1:18" x14ac:dyDescent="0.3">
      <c r="A1170" t="s">
        <v>1188</v>
      </c>
      <c r="B1170" t="s">
        <v>6800</v>
      </c>
      <c r="C1170" t="s">
        <v>6880</v>
      </c>
      <c r="D1170">
        <v>32.299999999999997</v>
      </c>
      <c r="E1170">
        <v>4.37</v>
      </c>
      <c r="F1170" t="s">
        <v>11</v>
      </c>
      <c r="G1170" t="s">
        <v>11</v>
      </c>
      <c r="H1170" t="s">
        <v>11</v>
      </c>
      <c r="I1170">
        <v>2</v>
      </c>
      <c r="J1170" t="s">
        <v>11</v>
      </c>
      <c r="K1170" t="s">
        <v>13</v>
      </c>
      <c r="L1170" t="s">
        <v>20</v>
      </c>
      <c r="M1170" s="1">
        <v>26595</v>
      </c>
      <c r="N1170">
        <v>50</v>
      </c>
      <c r="O1170">
        <v>9630.4</v>
      </c>
      <c r="P1170" t="s">
        <v>2362</v>
      </c>
      <c r="Q1170" t="s">
        <v>2362</v>
      </c>
      <c r="R1170" t="s">
        <v>2386</v>
      </c>
    </row>
    <row r="1171" spans="1:18" x14ac:dyDescent="0.3">
      <c r="A1171" t="s">
        <v>1189</v>
      </c>
      <c r="B1171" t="s">
        <v>6800</v>
      </c>
      <c r="C1171" t="s">
        <v>8775</v>
      </c>
      <c r="D1171">
        <v>28.61</v>
      </c>
      <c r="E1171">
        <v>5.76</v>
      </c>
      <c r="F1171" t="s">
        <v>11</v>
      </c>
      <c r="G1171" t="s">
        <v>11</v>
      </c>
      <c r="H1171" t="s">
        <v>25</v>
      </c>
      <c r="I1171">
        <v>1</v>
      </c>
      <c r="J1171" t="s">
        <v>11</v>
      </c>
      <c r="K1171" t="s">
        <v>167</v>
      </c>
      <c r="L1171" t="s">
        <v>16</v>
      </c>
      <c r="M1171" s="1">
        <v>29208</v>
      </c>
      <c r="N1171">
        <v>43</v>
      </c>
      <c r="O1171">
        <v>9630.2999999999993</v>
      </c>
      <c r="P1171" t="s">
        <v>2362</v>
      </c>
      <c r="Q1171" t="s">
        <v>2362</v>
      </c>
      <c r="R1171" t="s">
        <v>2624</v>
      </c>
    </row>
    <row r="1172" spans="1:18" x14ac:dyDescent="0.3">
      <c r="A1172" t="s">
        <v>1190</v>
      </c>
      <c r="B1172" t="s">
        <v>7674</v>
      </c>
      <c r="C1172" t="s">
        <v>8492</v>
      </c>
      <c r="D1172">
        <v>45.41</v>
      </c>
      <c r="E1172">
        <v>4.96</v>
      </c>
      <c r="F1172" t="s">
        <v>11</v>
      </c>
      <c r="G1172" t="s">
        <v>11</v>
      </c>
      <c r="H1172" t="s">
        <v>11</v>
      </c>
      <c r="I1172">
        <v>1</v>
      </c>
      <c r="J1172" t="s">
        <v>11</v>
      </c>
      <c r="K1172" t="s">
        <v>13</v>
      </c>
      <c r="L1172" t="s">
        <v>20</v>
      </c>
      <c r="M1172" s="1">
        <v>35969</v>
      </c>
      <c r="N1172">
        <v>24</v>
      </c>
      <c r="O1172">
        <v>9628.7900000000009</v>
      </c>
      <c r="P1172" t="s">
        <v>2362</v>
      </c>
      <c r="Q1172" t="s">
        <v>2362</v>
      </c>
      <c r="R1172" t="s">
        <v>2849</v>
      </c>
    </row>
    <row r="1173" spans="1:18" x14ac:dyDescent="0.3">
      <c r="A1173" t="s">
        <v>1191</v>
      </c>
      <c r="B1173" t="s">
        <v>6797</v>
      </c>
      <c r="C1173" t="s">
        <v>8778</v>
      </c>
      <c r="D1173">
        <v>31.2</v>
      </c>
      <c r="E1173">
        <v>11.04</v>
      </c>
      <c r="F1173" t="s">
        <v>12</v>
      </c>
      <c r="G1173" t="s">
        <v>11</v>
      </c>
      <c r="H1173" t="s">
        <v>11</v>
      </c>
      <c r="I1173">
        <v>2</v>
      </c>
      <c r="J1173" t="s">
        <v>11</v>
      </c>
      <c r="K1173" t="s">
        <v>13</v>
      </c>
      <c r="L1173" t="s">
        <v>14</v>
      </c>
      <c r="M1173" s="1">
        <v>25918</v>
      </c>
      <c r="N1173">
        <v>52</v>
      </c>
      <c r="O1173">
        <v>9625.92</v>
      </c>
      <c r="P1173" t="s">
        <v>2362</v>
      </c>
      <c r="Q1173" t="s">
        <v>2363</v>
      </c>
      <c r="R1173" t="s">
        <v>2386</v>
      </c>
    </row>
    <row r="1174" spans="1:18" x14ac:dyDescent="0.3">
      <c r="A1174" t="s">
        <v>1192</v>
      </c>
      <c r="B1174" t="s">
        <v>6800</v>
      </c>
      <c r="C1174" t="s">
        <v>8780</v>
      </c>
      <c r="D1174">
        <v>29.83</v>
      </c>
      <c r="E1174">
        <v>7.81</v>
      </c>
      <c r="F1174" t="s">
        <v>12</v>
      </c>
      <c r="G1174" t="s">
        <v>11</v>
      </c>
      <c r="H1174" t="s">
        <v>11</v>
      </c>
      <c r="I1174">
        <v>1</v>
      </c>
      <c r="J1174" t="s">
        <v>11</v>
      </c>
      <c r="K1174" t="s">
        <v>167</v>
      </c>
      <c r="L1174" t="s">
        <v>14</v>
      </c>
      <c r="M1174" s="1">
        <v>27696</v>
      </c>
      <c r="N1174">
        <v>47</v>
      </c>
      <c r="O1174">
        <v>9620.33</v>
      </c>
      <c r="P1174" t="s">
        <v>2363</v>
      </c>
      <c r="Q1174" t="s">
        <v>2363</v>
      </c>
      <c r="R1174" t="s">
        <v>2371</v>
      </c>
    </row>
    <row r="1175" spans="1:18" x14ac:dyDescent="0.3">
      <c r="A1175" t="s">
        <v>1193</v>
      </c>
      <c r="B1175" t="s">
        <v>7674</v>
      </c>
      <c r="C1175" t="s">
        <v>8782</v>
      </c>
      <c r="D1175">
        <v>29.06</v>
      </c>
      <c r="E1175">
        <v>4.55</v>
      </c>
      <c r="F1175" t="s">
        <v>11</v>
      </c>
      <c r="G1175" t="s">
        <v>11</v>
      </c>
      <c r="H1175" t="s">
        <v>11</v>
      </c>
      <c r="I1175">
        <v>0</v>
      </c>
      <c r="J1175" t="s">
        <v>11</v>
      </c>
      <c r="K1175" t="s">
        <v>167</v>
      </c>
      <c r="L1175" t="s">
        <v>20</v>
      </c>
      <c r="M1175" s="1">
        <v>30192</v>
      </c>
      <c r="N1175">
        <v>40</v>
      </c>
      <c r="O1175">
        <v>9619.18</v>
      </c>
      <c r="P1175" t="s">
        <v>2362</v>
      </c>
      <c r="Q1175" t="s">
        <v>2366</v>
      </c>
      <c r="R1175" t="s">
        <v>2538</v>
      </c>
    </row>
    <row r="1176" spans="1:18" x14ac:dyDescent="0.3">
      <c r="A1176" t="s">
        <v>1194</v>
      </c>
      <c r="B1176" t="s">
        <v>6800</v>
      </c>
      <c r="C1176" t="s">
        <v>8784</v>
      </c>
      <c r="D1176">
        <v>27.454999999999998</v>
      </c>
      <c r="E1176">
        <v>6.13</v>
      </c>
      <c r="F1176" t="s">
        <v>11</v>
      </c>
      <c r="G1176" t="s">
        <v>11</v>
      </c>
      <c r="H1176" t="s">
        <v>11</v>
      </c>
      <c r="I1176">
        <v>2</v>
      </c>
      <c r="J1176" t="s">
        <v>11</v>
      </c>
      <c r="K1176" t="s">
        <v>167</v>
      </c>
      <c r="L1176" t="s">
        <v>16</v>
      </c>
      <c r="M1176" s="1">
        <v>26660</v>
      </c>
      <c r="N1176">
        <v>50</v>
      </c>
      <c r="O1176">
        <v>9617.66</v>
      </c>
      <c r="P1176" t="s">
        <v>2363</v>
      </c>
      <c r="Q1176" t="s">
        <v>2363</v>
      </c>
      <c r="R1176" t="s">
        <v>2508</v>
      </c>
    </row>
    <row r="1177" spans="1:18" x14ac:dyDescent="0.3">
      <c r="A1177" t="s">
        <v>1195</v>
      </c>
      <c r="B1177" t="s">
        <v>6800</v>
      </c>
      <c r="C1177" t="s">
        <v>8786</v>
      </c>
      <c r="D1177">
        <v>23.01</v>
      </c>
      <c r="E1177">
        <v>6.04</v>
      </c>
      <c r="F1177" t="s">
        <v>12</v>
      </c>
      <c r="G1177" t="s">
        <v>11</v>
      </c>
      <c r="H1177" t="s">
        <v>11</v>
      </c>
      <c r="I1177">
        <v>1</v>
      </c>
      <c r="J1177" t="s">
        <v>11</v>
      </c>
      <c r="K1177" t="s">
        <v>241</v>
      </c>
      <c r="L1177" t="s">
        <v>16</v>
      </c>
      <c r="M1177" s="1">
        <v>23726</v>
      </c>
      <c r="N1177">
        <v>58</v>
      </c>
      <c r="O1177">
        <v>9597.6299999999992</v>
      </c>
      <c r="P1177" t="s">
        <v>2363</v>
      </c>
      <c r="Q1177" t="s">
        <v>2363</v>
      </c>
      <c r="R1177" t="s">
        <v>2364</v>
      </c>
    </row>
    <row r="1178" spans="1:18" x14ac:dyDescent="0.3">
      <c r="A1178" t="s">
        <v>1196</v>
      </c>
      <c r="B1178" t="s">
        <v>6800</v>
      </c>
      <c r="C1178" t="s">
        <v>8788</v>
      </c>
      <c r="D1178">
        <v>31.39</v>
      </c>
      <c r="E1178">
        <v>8.85</v>
      </c>
      <c r="F1178" t="s">
        <v>12</v>
      </c>
      <c r="G1178" t="s">
        <v>11</v>
      </c>
      <c r="H1178" t="s">
        <v>11</v>
      </c>
      <c r="I1178">
        <v>0</v>
      </c>
      <c r="J1178" t="s">
        <v>11</v>
      </c>
      <c r="K1178" t="s">
        <v>13</v>
      </c>
      <c r="L1178" t="s">
        <v>14</v>
      </c>
      <c r="M1178" s="1">
        <v>29877</v>
      </c>
      <c r="N1178">
        <v>41</v>
      </c>
      <c r="O1178">
        <v>9584.0400000000009</v>
      </c>
      <c r="P1178" t="s">
        <v>2362</v>
      </c>
      <c r="Q1178" t="s">
        <v>2366</v>
      </c>
      <c r="R1178" t="s">
        <v>2624</v>
      </c>
    </row>
    <row r="1179" spans="1:18" x14ac:dyDescent="0.3">
      <c r="A1179" t="s">
        <v>1197</v>
      </c>
      <c r="B1179" t="s">
        <v>6797</v>
      </c>
      <c r="C1179" t="s">
        <v>8790</v>
      </c>
      <c r="D1179">
        <v>34.770000000000003</v>
      </c>
      <c r="E1179">
        <v>10.54</v>
      </c>
      <c r="F1179" t="s">
        <v>11</v>
      </c>
      <c r="G1179" t="s">
        <v>11</v>
      </c>
      <c r="H1179" t="s">
        <v>11</v>
      </c>
      <c r="I1179">
        <v>2</v>
      </c>
      <c r="J1179" t="s">
        <v>11</v>
      </c>
      <c r="K1179" t="s">
        <v>13</v>
      </c>
      <c r="L1179" t="s">
        <v>14</v>
      </c>
      <c r="M1179" s="1">
        <v>26996</v>
      </c>
      <c r="N1179">
        <v>49</v>
      </c>
      <c r="O1179">
        <v>9583.89</v>
      </c>
      <c r="P1179" t="s">
        <v>2362</v>
      </c>
      <c r="Q1179" t="s">
        <v>2363</v>
      </c>
      <c r="R1179" t="s">
        <v>2371</v>
      </c>
    </row>
    <row r="1180" spans="1:18" x14ac:dyDescent="0.3">
      <c r="A1180" t="s">
        <v>1198</v>
      </c>
      <c r="B1180" t="s">
        <v>6800</v>
      </c>
      <c r="C1180" t="s">
        <v>8792</v>
      </c>
      <c r="D1180">
        <v>24.48</v>
      </c>
      <c r="E1180">
        <v>4.37</v>
      </c>
      <c r="F1180" t="s">
        <v>12</v>
      </c>
      <c r="G1180" t="s">
        <v>11</v>
      </c>
      <c r="H1180" t="s">
        <v>11</v>
      </c>
      <c r="I1180">
        <v>2</v>
      </c>
      <c r="J1180" t="s">
        <v>11</v>
      </c>
      <c r="K1180" t="s">
        <v>241</v>
      </c>
      <c r="L1180" t="s">
        <v>20</v>
      </c>
      <c r="M1180" s="1">
        <v>24445</v>
      </c>
      <c r="N1180">
        <v>56</v>
      </c>
      <c r="O1180">
        <v>9582.5400000000009</v>
      </c>
      <c r="P1180" t="s">
        <v>2363</v>
      </c>
      <c r="Q1180" t="s">
        <v>2362</v>
      </c>
      <c r="R1180" t="s">
        <v>2364</v>
      </c>
    </row>
    <row r="1181" spans="1:18" x14ac:dyDescent="0.3">
      <c r="A1181" t="s">
        <v>1199</v>
      </c>
      <c r="B1181" t="s">
        <v>6797</v>
      </c>
      <c r="C1181" t="s">
        <v>8793</v>
      </c>
      <c r="D1181">
        <v>22.61</v>
      </c>
      <c r="E1181">
        <v>9.6300000000000008</v>
      </c>
      <c r="F1181" t="s">
        <v>11</v>
      </c>
      <c r="G1181" t="s">
        <v>11</v>
      </c>
      <c r="H1181" t="s">
        <v>11</v>
      </c>
      <c r="I1181">
        <v>2</v>
      </c>
      <c r="J1181" t="s">
        <v>11</v>
      </c>
      <c r="K1181" t="s">
        <v>241</v>
      </c>
      <c r="L1181" t="s">
        <v>14</v>
      </c>
      <c r="M1181" s="1">
        <v>26999</v>
      </c>
      <c r="N1181">
        <v>49</v>
      </c>
      <c r="O1181">
        <v>9566.99</v>
      </c>
      <c r="P1181" t="s">
        <v>2362</v>
      </c>
      <c r="Q1181" t="s">
        <v>2366</v>
      </c>
      <c r="R1181" t="s">
        <v>2371</v>
      </c>
    </row>
    <row r="1182" spans="1:18" x14ac:dyDescent="0.3">
      <c r="A1182" t="s">
        <v>1200</v>
      </c>
      <c r="B1182" t="s">
        <v>6800</v>
      </c>
      <c r="C1182" t="s">
        <v>8794</v>
      </c>
      <c r="D1182">
        <v>34.299999999999997</v>
      </c>
      <c r="E1182">
        <v>10.37</v>
      </c>
      <c r="F1182" t="s">
        <v>11</v>
      </c>
      <c r="G1182" t="s">
        <v>11</v>
      </c>
      <c r="H1182" t="s">
        <v>11</v>
      </c>
      <c r="I1182">
        <v>0</v>
      </c>
      <c r="J1182" t="s">
        <v>11</v>
      </c>
      <c r="K1182" t="s">
        <v>13</v>
      </c>
      <c r="L1182" t="s">
        <v>14</v>
      </c>
      <c r="M1182" s="1">
        <v>27255</v>
      </c>
      <c r="N1182">
        <v>48</v>
      </c>
      <c r="O1182">
        <v>9563.0300000000007</v>
      </c>
      <c r="P1182" t="s">
        <v>2363</v>
      </c>
      <c r="Q1182" t="s">
        <v>2366</v>
      </c>
      <c r="R1182" t="s">
        <v>2386</v>
      </c>
    </row>
    <row r="1183" spans="1:18" x14ac:dyDescent="0.3">
      <c r="A1183" t="s">
        <v>1201</v>
      </c>
      <c r="B1183" t="s">
        <v>6797</v>
      </c>
      <c r="C1183" t="s">
        <v>6878</v>
      </c>
      <c r="D1183">
        <v>46.09</v>
      </c>
      <c r="E1183">
        <v>5.44</v>
      </c>
      <c r="F1183" t="s">
        <v>11</v>
      </c>
      <c r="G1183" t="s">
        <v>11</v>
      </c>
      <c r="H1183" t="s">
        <v>11</v>
      </c>
      <c r="I1183">
        <v>2</v>
      </c>
      <c r="J1183" t="s">
        <v>11</v>
      </c>
      <c r="K1183" t="s">
        <v>13</v>
      </c>
      <c r="L1183" t="s">
        <v>20</v>
      </c>
      <c r="M1183" s="1">
        <v>26564</v>
      </c>
      <c r="N1183">
        <v>50</v>
      </c>
      <c r="O1183">
        <v>9549.57</v>
      </c>
      <c r="P1183" t="s">
        <v>2362</v>
      </c>
      <c r="Q1183" t="s">
        <v>2366</v>
      </c>
      <c r="R1183" t="s">
        <v>2364</v>
      </c>
    </row>
    <row r="1184" spans="1:18" x14ac:dyDescent="0.3">
      <c r="A1184" t="s">
        <v>1202</v>
      </c>
      <c r="B1184" t="s">
        <v>6797</v>
      </c>
      <c r="C1184" t="s">
        <v>8796</v>
      </c>
      <c r="D1184">
        <v>44.744999999999997</v>
      </c>
      <c r="E1184">
        <v>5.19</v>
      </c>
      <c r="F1184" t="s">
        <v>11</v>
      </c>
      <c r="G1184" t="s">
        <v>11</v>
      </c>
      <c r="H1184" t="s">
        <v>11</v>
      </c>
      <c r="I1184">
        <v>2</v>
      </c>
      <c r="J1184" t="s">
        <v>11</v>
      </c>
      <c r="K1184" t="s">
        <v>13</v>
      </c>
      <c r="L1184" t="s">
        <v>20</v>
      </c>
      <c r="M1184" s="1">
        <v>26564</v>
      </c>
      <c r="N1184">
        <v>50</v>
      </c>
      <c r="O1184">
        <v>9541.7000000000007</v>
      </c>
      <c r="P1184" t="s">
        <v>2362</v>
      </c>
      <c r="Q1184" t="s">
        <v>2366</v>
      </c>
      <c r="R1184" t="s">
        <v>2581</v>
      </c>
    </row>
    <row r="1185" spans="1:18" x14ac:dyDescent="0.3">
      <c r="A1185" t="s">
        <v>1203</v>
      </c>
      <c r="B1185" t="s">
        <v>7674</v>
      </c>
      <c r="C1185" t="s">
        <v>8798</v>
      </c>
      <c r="D1185">
        <v>26.33</v>
      </c>
      <c r="E1185">
        <v>11.8</v>
      </c>
      <c r="F1185" t="s">
        <v>12</v>
      </c>
      <c r="G1185" t="s">
        <v>11</v>
      </c>
      <c r="H1185" t="s">
        <v>11</v>
      </c>
      <c r="I1185">
        <v>1</v>
      </c>
      <c r="J1185" t="s">
        <v>11</v>
      </c>
      <c r="K1185" t="s">
        <v>167</v>
      </c>
      <c r="L1185" t="s">
        <v>14</v>
      </c>
      <c r="M1185" s="1">
        <v>27603</v>
      </c>
      <c r="N1185">
        <v>47</v>
      </c>
      <c r="O1185">
        <v>9540.17</v>
      </c>
      <c r="P1185" t="s">
        <v>2362</v>
      </c>
      <c r="Q1185" t="s">
        <v>2362</v>
      </c>
      <c r="R1185" t="s">
        <v>2581</v>
      </c>
    </row>
    <row r="1186" spans="1:18" x14ac:dyDescent="0.3">
      <c r="A1186" t="s">
        <v>1204</v>
      </c>
      <c r="B1186" t="s">
        <v>6800</v>
      </c>
      <c r="C1186" t="s">
        <v>8800</v>
      </c>
      <c r="D1186">
        <v>26.6</v>
      </c>
      <c r="E1186">
        <v>8.3800000000000008</v>
      </c>
      <c r="F1186" t="s">
        <v>11</v>
      </c>
      <c r="G1186" t="s">
        <v>11</v>
      </c>
      <c r="H1186" t="s">
        <v>11</v>
      </c>
      <c r="I1186">
        <v>2</v>
      </c>
      <c r="J1186" t="s">
        <v>11</v>
      </c>
      <c r="K1186" t="s">
        <v>167</v>
      </c>
      <c r="L1186" t="s">
        <v>14</v>
      </c>
      <c r="M1186" s="1">
        <v>27019</v>
      </c>
      <c r="N1186">
        <v>49</v>
      </c>
      <c r="O1186">
        <v>9538.65</v>
      </c>
      <c r="P1186" t="s">
        <v>2362</v>
      </c>
      <c r="Q1186" t="s">
        <v>2363</v>
      </c>
      <c r="R1186" t="s">
        <v>2624</v>
      </c>
    </row>
    <row r="1187" spans="1:18" x14ac:dyDescent="0.3">
      <c r="A1187" t="s">
        <v>1205</v>
      </c>
      <c r="B1187" t="s">
        <v>6797</v>
      </c>
      <c r="C1187" t="s">
        <v>8802</v>
      </c>
      <c r="D1187">
        <v>27.5</v>
      </c>
      <c r="E1187">
        <v>7.58</v>
      </c>
      <c r="F1187" t="s">
        <v>11</v>
      </c>
      <c r="G1187" t="s">
        <v>11</v>
      </c>
      <c r="H1187" t="s">
        <v>11</v>
      </c>
      <c r="I1187">
        <v>0</v>
      </c>
      <c r="J1187" t="s">
        <v>11</v>
      </c>
      <c r="K1187" t="s">
        <v>167</v>
      </c>
      <c r="L1187" t="s">
        <v>14</v>
      </c>
      <c r="M1187" s="1">
        <v>26266</v>
      </c>
      <c r="N1187">
        <v>51</v>
      </c>
      <c r="O1187">
        <v>9528.9</v>
      </c>
      <c r="P1187" t="s">
        <v>2362</v>
      </c>
      <c r="Q1187" t="s">
        <v>2362</v>
      </c>
      <c r="R1187" t="s">
        <v>2386</v>
      </c>
    </row>
    <row r="1188" spans="1:18" x14ac:dyDescent="0.3">
      <c r="A1188" t="s">
        <v>1206</v>
      </c>
      <c r="B1188" t="s">
        <v>6797</v>
      </c>
      <c r="C1188" t="s">
        <v>8803</v>
      </c>
      <c r="D1188">
        <v>41.55</v>
      </c>
      <c r="E1188">
        <v>4.6100000000000003</v>
      </c>
      <c r="F1188" t="s">
        <v>11</v>
      </c>
      <c r="G1188" t="s">
        <v>11</v>
      </c>
      <c r="H1188" t="s">
        <v>11</v>
      </c>
      <c r="I1188">
        <v>1</v>
      </c>
      <c r="J1188" t="s">
        <v>11</v>
      </c>
      <c r="K1188" t="s">
        <v>13</v>
      </c>
      <c r="L1188" t="s">
        <v>20</v>
      </c>
      <c r="M1188" s="1">
        <v>33838</v>
      </c>
      <c r="N1188">
        <v>30</v>
      </c>
      <c r="O1188">
        <v>9507.68</v>
      </c>
      <c r="P1188" t="s">
        <v>2362</v>
      </c>
      <c r="Q1188" t="s">
        <v>2366</v>
      </c>
      <c r="R1188" t="s">
        <v>2371</v>
      </c>
    </row>
    <row r="1189" spans="1:18" x14ac:dyDescent="0.3">
      <c r="A1189" t="s">
        <v>1207</v>
      </c>
      <c r="B1189" t="s">
        <v>6800</v>
      </c>
      <c r="C1189" t="s">
        <v>7313</v>
      </c>
      <c r="D1189">
        <v>41.47</v>
      </c>
      <c r="E1189">
        <v>4.7</v>
      </c>
      <c r="F1189" t="s">
        <v>12</v>
      </c>
      <c r="G1189" t="s">
        <v>11</v>
      </c>
      <c r="H1189" t="s">
        <v>25</v>
      </c>
      <c r="I1189">
        <v>1</v>
      </c>
      <c r="J1189" t="s">
        <v>11</v>
      </c>
      <c r="K1189" t="s">
        <v>13</v>
      </c>
      <c r="L1189" t="s">
        <v>20</v>
      </c>
      <c r="M1189" s="1">
        <v>25439</v>
      </c>
      <c r="N1189">
        <v>53</v>
      </c>
      <c r="O1189">
        <v>9504.31</v>
      </c>
      <c r="P1189" t="s">
        <v>2363</v>
      </c>
      <c r="Q1189" t="s">
        <v>2362</v>
      </c>
      <c r="R1189" t="s">
        <v>2364</v>
      </c>
    </row>
    <row r="1190" spans="1:18" x14ac:dyDescent="0.3">
      <c r="A1190" t="s">
        <v>1208</v>
      </c>
      <c r="B1190" t="s">
        <v>6800</v>
      </c>
      <c r="C1190" t="s">
        <v>8806</v>
      </c>
      <c r="D1190">
        <v>24.795000000000002</v>
      </c>
      <c r="E1190">
        <v>6.05</v>
      </c>
      <c r="F1190" t="s">
        <v>12</v>
      </c>
      <c r="G1190" t="s">
        <v>11</v>
      </c>
      <c r="H1190" t="s">
        <v>11</v>
      </c>
      <c r="I1190">
        <v>0</v>
      </c>
      <c r="J1190" t="s">
        <v>11</v>
      </c>
      <c r="K1190" t="s">
        <v>241</v>
      </c>
      <c r="L1190" t="s">
        <v>16</v>
      </c>
      <c r="M1190" s="1">
        <v>28092</v>
      </c>
      <c r="N1190">
        <v>46</v>
      </c>
      <c r="O1190">
        <v>9500.57</v>
      </c>
      <c r="P1190" t="s">
        <v>2362</v>
      </c>
      <c r="Q1190" t="s">
        <v>2363</v>
      </c>
      <c r="R1190" t="s">
        <v>2678</v>
      </c>
    </row>
    <row r="1191" spans="1:18" x14ac:dyDescent="0.3">
      <c r="A1191" t="s">
        <v>1209</v>
      </c>
      <c r="B1191" t="s">
        <v>6800</v>
      </c>
      <c r="C1191" t="s">
        <v>8808</v>
      </c>
      <c r="D1191">
        <v>29.48</v>
      </c>
      <c r="E1191">
        <v>5.63</v>
      </c>
      <c r="F1191" t="s">
        <v>12</v>
      </c>
      <c r="G1191" t="s">
        <v>11</v>
      </c>
      <c r="H1191" t="s">
        <v>25</v>
      </c>
      <c r="I1191">
        <v>1</v>
      </c>
      <c r="J1191" t="s">
        <v>11</v>
      </c>
      <c r="K1191" t="s">
        <v>167</v>
      </c>
      <c r="L1191" t="s">
        <v>20</v>
      </c>
      <c r="M1191" s="1">
        <v>25358</v>
      </c>
      <c r="N1191">
        <v>54</v>
      </c>
      <c r="O1191">
        <v>9487.64</v>
      </c>
      <c r="P1191" t="s">
        <v>2362</v>
      </c>
      <c r="Q1191" t="s">
        <v>2362</v>
      </c>
      <c r="R1191" t="s">
        <v>2364</v>
      </c>
    </row>
    <row r="1192" spans="1:18" x14ac:dyDescent="0.3">
      <c r="A1192" t="s">
        <v>1210</v>
      </c>
      <c r="B1192" t="s">
        <v>6800</v>
      </c>
      <c r="C1192" t="s">
        <v>8810</v>
      </c>
      <c r="D1192">
        <v>28.09</v>
      </c>
      <c r="E1192">
        <v>6.06</v>
      </c>
      <c r="F1192" t="s">
        <v>11</v>
      </c>
      <c r="G1192" t="s">
        <v>11</v>
      </c>
      <c r="H1192" t="s">
        <v>25</v>
      </c>
      <c r="I1192">
        <v>1</v>
      </c>
      <c r="J1192" t="s">
        <v>11</v>
      </c>
      <c r="K1192" t="s">
        <v>167</v>
      </c>
      <c r="L1192" t="s">
        <v>16</v>
      </c>
      <c r="M1192" s="1">
        <v>29053</v>
      </c>
      <c r="N1192">
        <v>43</v>
      </c>
      <c r="O1192">
        <v>9453.92</v>
      </c>
      <c r="P1192" t="s">
        <v>2362</v>
      </c>
      <c r="Q1192" t="s">
        <v>2362</v>
      </c>
      <c r="R1192" t="s">
        <v>2624</v>
      </c>
    </row>
    <row r="1193" spans="1:18" x14ac:dyDescent="0.3">
      <c r="A1193" t="s">
        <v>1211</v>
      </c>
      <c r="B1193" t="s">
        <v>6800</v>
      </c>
      <c r="C1193" t="s">
        <v>8812</v>
      </c>
      <c r="D1193">
        <v>32.729999999999997</v>
      </c>
      <c r="E1193">
        <v>5.19</v>
      </c>
      <c r="F1193" t="s">
        <v>11</v>
      </c>
      <c r="G1193" t="s">
        <v>11</v>
      </c>
      <c r="H1193" t="s">
        <v>11</v>
      </c>
      <c r="I1193">
        <v>1</v>
      </c>
      <c r="J1193" t="s">
        <v>11</v>
      </c>
      <c r="K1193" t="s">
        <v>13</v>
      </c>
      <c r="L1193" t="s">
        <v>20</v>
      </c>
      <c r="M1193" s="1">
        <v>32095</v>
      </c>
      <c r="N1193">
        <v>35</v>
      </c>
      <c r="O1193">
        <v>9448.42</v>
      </c>
      <c r="P1193" t="s">
        <v>2362</v>
      </c>
      <c r="Q1193" t="s">
        <v>2363</v>
      </c>
      <c r="R1193" t="s">
        <v>2624</v>
      </c>
    </row>
    <row r="1194" spans="1:18" x14ac:dyDescent="0.3">
      <c r="A1194" t="s">
        <v>1212</v>
      </c>
      <c r="B1194" t="s">
        <v>6797</v>
      </c>
      <c r="C1194" t="s">
        <v>8813</v>
      </c>
      <c r="D1194">
        <v>27.36</v>
      </c>
      <c r="E1194">
        <v>8.9600000000000009</v>
      </c>
      <c r="F1194" t="s">
        <v>11</v>
      </c>
      <c r="G1194" t="s">
        <v>11</v>
      </c>
      <c r="H1194" t="s">
        <v>11</v>
      </c>
      <c r="I1194">
        <v>0</v>
      </c>
      <c r="J1194" t="s">
        <v>11</v>
      </c>
      <c r="K1194" t="s">
        <v>167</v>
      </c>
      <c r="L1194" t="s">
        <v>14</v>
      </c>
      <c r="M1194" s="1">
        <v>27188</v>
      </c>
      <c r="N1194">
        <v>49</v>
      </c>
      <c r="O1194">
        <v>9447.3799999999992</v>
      </c>
      <c r="P1194" t="s">
        <v>2362</v>
      </c>
      <c r="Q1194" t="s">
        <v>2363</v>
      </c>
      <c r="R1194" t="s">
        <v>2581</v>
      </c>
    </row>
    <row r="1195" spans="1:18" x14ac:dyDescent="0.3">
      <c r="A1195" t="s">
        <v>1213</v>
      </c>
      <c r="B1195" t="s">
        <v>6797</v>
      </c>
      <c r="C1195" t="s">
        <v>8814</v>
      </c>
      <c r="D1195">
        <v>27.265000000000001</v>
      </c>
      <c r="E1195">
        <v>11.39</v>
      </c>
      <c r="F1195" t="s">
        <v>11</v>
      </c>
      <c r="G1195" t="s">
        <v>11</v>
      </c>
      <c r="H1195" t="s">
        <v>11</v>
      </c>
      <c r="I1195">
        <v>0</v>
      </c>
      <c r="J1195" t="s">
        <v>11</v>
      </c>
      <c r="K1195" t="s">
        <v>167</v>
      </c>
      <c r="L1195" t="s">
        <v>14</v>
      </c>
      <c r="M1195" s="1">
        <v>27360</v>
      </c>
      <c r="N1195">
        <v>48</v>
      </c>
      <c r="O1195">
        <v>9447.25</v>
      </c>
      <c r="P1195" t="s">
        <v>2362</v>
      </c>
      <c r="Q1195" t="s">
        <v>2366</v>
      </c>
      <c r="R1195" t="s">
        <v>2581</v>
      </c>
    </row>
    <row r="1196" spans="1:18" x14ac:dyDescent="0.3">
      <c r="A1196" t="s">
        <v>1214</v>
      </c>
      <c r="B1196" t="s">
        <v>6797</v>
      </c>
      <c r="C1196" t="s">
        <v>8815</v>
      </c>
      <c r="D1196">
        <v>48.07</v>
      </c>
      <c r="E1196">
        <v>4.0599999999999996</v>
      </c>
      <c r="F1196" t="s">
        <v>12</v>
      </c>
      <c r="G1196" t="s">
        <v>11</v>
      </c>
      <c r="H1196" t="s">
        <v>11</v>
      </c>
      <c r="I1196">
        <v>0</v>
      </c>
      <c r="J1196" t="s">
        <v>11</v>
      </c>
      <c r="K1196" t="s">
        <v>13</v>
      </c>
      <c r="L1196" t="s">
        <v>20</v>
      </c>
      <c r="M1196" s="1">
        <v>28067</v>
      </c>
      <c r="N1196">
        <v>46</v>
      </c>
      <c r="O1196">
        <v>9432.93</v>
      </c>
      <c r="P1196" t="s">
        <v>2362</v>
      </c>
      <c r="Q1196" t="s">
        <v>2366</v>
      </c>
      <c r="R1196" t="s">
        <v>2581</v>
      </c>
    </row>
    <row r="1197" spans="1:18" x14ac:dyDescent="0.3">
      <c r="A1197" t="s">
        <v>1215</v>
      </c>
      <c r="B1197" t="s">
        <v>6797</v>
      </c>
      <c r="C1197" t="s">
        <v>8817</v>
      </c>
      <c r="D1197">
        <v>30.8</v>
      </c>
      <c r="E1197">
        <v>5.23</v>
      </c>
      <c r="F1197" t="s">
        <v>12</v>
      </c>
      <c r="G1197" t="s">
        <v>11</v>
      </c>
      <c r="H1197" t="s">
        <v>11</v>
      </c>
      <c r="I1197">
        <v>0</v>
      </c>
      <c r="J1197" t="s">
        <v>11</v>
      </c>
      <c r="K1197" t="s">
        <v>13</v>
      </c>
      <c r="L1197" t="s">
        <v>20</v>
      </c>
      <c r="M1197" s="1">
        <v>28063</v>
      </c>
      <c r="N1197">
        <v>46</v>
      </c>
      <c r="O1197">
        <v>9414.92</v>
      </c>
      <c r="P1197" t="s">
        <v>2362</v>
      </c>
      <c r="Q1197" t="s">
        <v>2362</v>
      </c>
      <c r="R1197" t="s">
        <v>2386</v>
      </c>
    </row>
    <row r="1198" spans="1:18" x14ac:dyDescent="0.3">
      <c r="A1198" t="s">
        <v>1216</v>
      </c>
      <c r="B1198" t="s">
        <v>6797</v>
      </c>
      <c r="C1198" t="s">
        <v>8819</v>
      </c>
      <c r="D1198">
        <v>32.299999999999997</v>
      </c>
      <c r="E1198">
        <v>5.05</v>
      </c>
      <c r="F1198" t="s">
        <v>12</v>
      </c>
      <c r="G1198" t="s">
        <v>11</v>
      </c>
      <c r="H1198" t="s">
        <v>11</v>
      </c>
      <c r="I1198">
        <v>0</v>
      </c>
      <c r="J1198" t="s">
        <v>11</v>
      </c>
      <c r="K1198" t="s">
        <v>13</v>
      </c>
      <c r="L1198" t="s">
        <v>20</v>
      </c>
      <c r="M1198" s="1">
        <v>28050</v>
      </c>
      <c r="N1198">
        <v>46</v>
      </c>
      <c r="O1198">
        <v>9411.01</v>
      </c>
      <c r="P1198" t="s">
        <v>2362</v>
      </c>
      <c r="Q1198" t="s">
        <v>2363</v>
      </c>
      <c r="R1198" t="s">
        <v>2581</v>
      </c>
    </row>
    <row r="1199" spans="1:18" x14ac:dyDescent="0.3">
      <c r="A1199" t="s">
        <v>1217</v>
      </c>
      <c r="B1199" t="s">
        <v>6800</v>
      </c>
      <c r="C1199" t="s">
        <v>8821</v>
      </c>
      <c r="D1199">
        <v>39.700000000000003</v>
      </c>
      <c r="E1199">
        <v>7.34</v>
      </c>
      <c r="F1199" t="s">
        <v>11</v>
      </c>
      <c r="G1199" t="s">
        <v>11</v>
      </c>
      <c r="H1199" t="s">
        <v>11</v>
      </c>
      <c r="I1199">
        <v>0</v>
      </c>
      <c r="J1199" t="s">
        <v>11</v>
      </c>
      <c r="K1199" t="s">
        <v>13</v>
      </c>
      <c r="L1199" t="s">
        <v>14</v>
      </c>
      <c r="M1199" s="1">
        <v>26226</v>
      </c>
      <c r="N1199">
        <v>51</v>
      </c>
      <c r="O1199">
        <v>9391.35</v>
      </c>
      <c r="P1199" t="s">
        <v>2363</v>
      </c>
      <c r="Q1199" t="s">
        <v>2363</v>
      </c>
      <c r="R1199" t="s">
        <v>2386</v>
      </c>
    </row>
    <row r="1200" spans="1:18" x14ac:dyDescent="0.3">
      <c r="A1200" t="s">
        <v>1218</v>
      </c>
      <c r="B1200" t="s">
        <v>6800</v>
      </c>
      <c r="C1200" t="s">
        <v>8822</v>
      </c>
      <c r="D1200">
        <v>35.97</v>
      </c>
      <c r="E1200">
        <v>8.1300000000000008</v>
      </c>
      <c r="F1200" t="s">
        <v>11</v>
      </c>
      <c r="G1200" t="s">
        <v>11</v>
      </c>
      <c r="H1200" t="s">
        <v>11</v>
      </c>
      <c r="I1200">
        <v>0</v>
      </c>
      <c r="J1200" t="s">
        <v>11</v>
      </c>
      <c r="K1200" t="s">
        <v>13</v>
      </c>
      <c r="L1200" t="s">
        <v>14</v>
      </c>
      <c r="M1200" s="1">
        <v>26296</v>
      </c>
      <c r="N1200">
        <v>51</v>
      </c>
      <c r="O1200">
        <v>9386.16</v>
      </c>
      <c r="P1200" t="s">
        <v>2363</v>
      </c>
      <c r="Q1200" t="s">
        <v>2362</v>
      </c>
      <c r="R1200" t="s">
        <v>2364</v>
      </c>
    </row>
    <row r="1201" spans="1:18" x14ac:dyDescent="0.3">
      <c r="A1201" t="s">
        <v>1219</v>
      </c>
      <c r="B1201" t="s">
        <v>7674</v>
      </c>
      <c r="C1201" t="s">
        <v>8824</v>
      </c>
      <c r="D1201">
        <v>25.86</v>
      </c>
      <c r="E1201">
        <v>6.68</v>
      </c>
      <c r="F1201" t="s">
        <v>12</v>
      </c>
      <c r="G1201" t="s">
        <v>11</v>
      </c>
      <c r="H1201" t="s">
        <v>11</v>
      </c>
      <c r="I1201">
        <v>1</v>
      </c>
      <c r="J1201" t="s">
        <v>11</v>
      </c>
      <c r="K1201" t="s">
        <v>167</v>
      </c>
      <c r="L1201" t="s">
        <v>14</v>
      </c>
      <c r="M1201" s="1">
        <v>27730</v>
      </c>
      <c r="N1201">
        <v>47</v>
      </c>
      <c r="O1201">
        <v>9380.75</v>
      </c>
      <c r="P1201" t="s">
        <v>2362</v>
      </c>
      <c r="Q1201" t="s">
        <v>2362</v>
      </c>
      <c r="R1201" t="s">
        <v>2581</v>
      </c>
    </row>
    <row r="1202" spans="1:18" x14ac:dyDescent="0.3">
      <c r="A1202" t="s">
        <v>1220</v>
      </c>
      <c r="B1202" t="s">
        <v>6800</v>
      </c>
      <c r="C1202" t="s">
        <v>8250</v>
      </c>
      <c r="D1202">
        <v>30.03</v>
      </c>
      <c r="E1202">
        <v>11.51</v>
      </c>
      <c r="F1202" t="s">
        <v>11</v>
      </c>
      <c r="G1202" t="s">
        <v>11</v>
      </c>
      <c r="H1202" t="s">
        <v>11</v>
      </c>
      <c r="I1202">
        <v>0</v>
      </c>
      <c r="J1202" t="s">
        <v>11</v>
      </c>
      <c r="K1202" t="s">
        <v>13</v>
      </c>
      <c r="L1202" t="s">
        <v>14</v>
      </c>
      <c r="M1202" s="1">
        <v>26263</v>
      </c>
      <c r="N1202">
        <v>51</v>
      </c>
      <c r="O1202">
        <v>9377.9</v>
      </c>
      <c r="P1202" t="s">
        <v>2362</v>
      </c>
      <c r="Q1202" t="s">
        <v>2366</v>
      </c>
      <c r="R1202" t="s">
        <v>2364</v>
      </c>
    </row>
    <row r="1203" spans="1:18" x14ac:dyDescent="0.3">
      <c r="A1203" t="s">
        <v>1221</v>
      </c>
      <c r="B1203" t="s">
        <v>7674</v>
      </c>
      <c r="C1203" t="s">
        <v>8825</v>
      </c>
      <c r="D1203">
        <v>25.76</v>
      </c>
      <c r="E1203">
        <v>6.02</v>
      </c>
      <c r="F1203" t="s">
        <v>12</v>
      </c>
      <c r="G1203" t="s">
        <v>11</v>
      </c>
      <c r="H1203" t="s">
        <v>25</v>
      </c>
      <c r="I1203">
        <v>1</v>
      </c>
      <c r="J1203" t="s">
        <v>11</v>
      </c>
      <c r="K1203" t="s">
        <v>167</v>
      </c>
      <c r="L1203" t="s">
        <v>16</v>
      </c>
      <c r="M1203" s="1">
        <v>25531</v>
      </c>
      <c r="N1203">
        <v>53</v>
      </c>
      <c r="O1203">
        <v>9377.4500000000007</v>
      </c>
      <c r="P1203" t="s">
        <v>2362</v>
      </c>
      <c r="Q1203" t="s">
        <v>2363</v>
      </c>
      <c r="R1203" t="s">
        <v>2364</v>
      </c>
    </row>
    <row r="1204" spans="1:18" x14ac:dyDescent="0.3">
      <c r="A1204" t="s">
        <v>1222</v>
      </c>
      <c r="B1204" t="s">
        <v>6800</v>
      </c>
      <c r="C1204" t="s">
        <v>8827</v>
      </c>
      <c r="D1204">
        <v>22.42</v>
      </c>
      <c r="E1204">
        <v>7.96</v>
      </c>
      <c r="F1204" t="s">
        <v>11</v>
      </c>
      <c r="G1204" t="s">
        <v>11</v>
      </c>
      <c r="H1204" t="s">
        <v>11</v>
      </c>
      <c r="I1204">
        <v>0</v>
      </c>
      <c r="J1204" t="s">
        <v>11</v>
      </c>
      <c r="K1204" t="s">
        <v>241</v>
      </c>
      <c r="L1204" t="s">
        <v>14</v>
      </c>
      <c r="M1204" s="1">
        <v>26214</v>
      </c>
      <c r="N1204">
        <v>51</v>
      </c>
      <c r="O1204">
        <v>9361.33</v>
      </c>
      <c r="P1204" t="s">
        <v>2363</v>
      </c>
      <c r="Q1204" t="s">
        <v>2366</v>
      </c>
      <c r="R1204" t="s">
        <v>2508</v>
      </c>
    </row>
    <row r="1205" spans="1:18" x14ac:dyDescent="0.3">
      <c r="A1205" t="s">
        <v>1223</v>
      </c>
      <c r="B1205" t="s">
        <v>6800</v>
      </c>
      <c r="C1205" t="s">
        <v>8829</v>
      </c>
      <c r="D1205">
        <v>33.18</v>
      </c>
      <c r="E1205">
        <v>6.01</v>
      </c>
      <c r="F1205" t="s">
        <v>12</v>
      </c>
      <c r="G1205" t="s">
        <v>11</v>
      </c>
      <c r="H1205" t="s">
        <v>11</v>
      </c>
      <c r="I1205">
        <v>1</v>
      </c>
      <c r="J1205" t="s">
        <v>11</v>
      </c>
      <c r="K1205" t="s">
        <v>13</v>
      </c>
      <c r="L1205" t="s">
        <v>16</v>
      </c>
      <c r="M1205" s="1">
        <v>32325</v>
      </c>
      <c r="N1205">
        <v>34</v>
      </c>
      <c r="O1205">
        <v>9344.2000000000007</v>
      </c>
      <c r="P1205" t="s">
        <v>2362</v>
      </c>
      <c r="Q1205" t="s">
        <v>2366</v>
      </c>
      <c r="R1205" t="s">
        <v>2624</v>
      </c>
    </row>
    <row r="1206" spans="1:18" x14ac:dyDescent="0.3">
      <c r="A1206" t="s">
        <v>1224</v>
      </c>
      <c r="B1206" t="s">
        <v>7674</v>
      </c>
      <c r="C1206" t="s">
        <v>8830</v>
      </c>
      <c r="D1206">
        <v>43.04</v>
      </c>
      <c r="E1206">
        <v>5.9</v>
      </c>
      <c r="F1206" t="s">
        <v>12</v>
      </c>
      <c r="G1206" t="s">
        <v>11</v>
      </c>
      <c r="H1206" t="s">
        <v>11</v>
      </c>
      <c r="I1206">
        <v>0</v>
      </c>
      <c r="J1206" t="s">
        <v>11</v>
      </c>
      <c r="K1206" t="s">
        <v>13</v>
      </c>
      <c r="L1206" t="s">
        <v>16</v>
      </c>
      <c r="M1206" s="1">
        <v>35350</v>
      </c>
      <c r="N1206">
        <v>26</v>
      </c>
      <c r="O1206">
        <v>9338.61</v>
      </c>
      <c r="P1206" t="s">
        <v>2362</v>
      </c>
      <c r="Q1206" t="s">
        <v>2366</v>
      </c>
      <c r="R1206" t="s">
        <v>2849</v>
      </c>
    </row>
    <row r="1207" spans="1:18" x14ac:dyDescent="0.3">
      <c r="A1207" t="s">
        <v>1225</v>
      </c>
      <c r="B1207" t="s">
        <v>6800</v>
      </c>
      <c r="C1207" t="s">
        <v>8832</v>
      </c>
      <c r="D1207">
        <v>34.15</v>
      </c>
      <c r="E1207">
        <v>4.49</v>
      </c>
      <c r="F1207" t="s">
        <v>12</v>
      </c>
      <c r="G1207" t="s">
        <v>11</v>
      </c>
      <c r="H1207" t="s">
        <v>11</v>
      </c>
      <c r="I1207">
        <v>1</v>
      </c>
      <c r="J1207" t="s">
        <v>11</v>
      </c>
      <c r="K1207" t="s">
        <v>13</v>
      </c>
      <c r="L1207" t="s">
        <v>20</v>
      </c>
      <c r="M1207" s="1">
        <v>32333</v>
      </c>
      <c r="N1207">
        <v>34</v>
      </c>
      <c r="O1207">
        <v>9320.26</v>
      </c>
      <c r="P1207" t="s">
        <v>2362</v>
      </c>
      <c r="Q1207" t="s">
        <v>2366</v>
      </c>
      <c r="R1207" t="s">
        <v>2371</v>
      </c>
    </row>
    <row r="1208" spans="1:18" x14ac:dyDescent="0.3">
      <c r="A1208" t="s">
        <v>1226</v>
      </c>
      <c r="B1208" t="s">
        <v>7674</v>
      </c>
      <c r="C1208" t="s">
        <v>8834</v>
      </c>
      <c r="D1208">
        <v>25.78</v>
      </c>
      <c r="E1208">
        <v>6.25</v>
      </c>
      <c r="F1208" t="s">
        <v>11</v>
      </c>
      <c r="G1208" t="s">
        <v>11</v>
      </c>
      <c r="H1208" t="s">
        <v>11</v>
      </c>
      <c r="I1208">
        <v>0</v>
      </c>
      <c r="J1208" t="s">
        <v>11</v>
      </c>
      <c r="K1208" t="s">
        <v>167</v>
      </c>
      <c r="L1208" t="s">
        <v>16</v>
      </c>
      <c r="M1208" s="1">
        <v>28410</v>
      </c>
      <c r="N1208">
        <v>45</v>
      </c>
      <c r="O1208">
        <v>9315.41</v>
      </c>
      <c r="P1208" t="s">
        <v>2362</v>
      </c>
      <c r="Q1208" t="s">
        <v>2366</v>
      </c>
      <c r="R1208" t="s">
        <v>2581</v>
      </c>
    </row>
    <row r="1209" spans="1:18" x14ac:dyDescent="0.3">
      <c r="A1209" t="s">
        <v>1227</v>
      </c>
      <c r="B1209" t="s">
        <v>6797</v>
      </c>
      <c r="C1209" t="s">
        <v>7802</v>
      </c>
      <c r="D1209">
        <v>21.02</v>
      </c>
      <c r="E1209">
        <v>9.6199999999999992</v>
      </c>
      <c r="F1209" t="s">
        <v>12</v>
      </c>
      <c r="G1209" t="s">
        <v>11</v>
      </c>
      <c r="H1209" t="s">
        <v>25</v>
      </c>
      <c r="I1209">
        <v>1</v>
      </c>
      <c r="J1209" t="s">
        <v>11</v>
      </c>
      <c r="K1209" t="s">
        <v>241</v>
      </c>
      <c r="L1209" t="s">
        <v>14</v>
      </c>
      <c r="M1209" s="1">
        <v>23170</v>
      </c>
      <c r="N1209">
        <v>60</v>
      </c>
      <c r="O1209">
        <v>9310.81</v>
      </c>
      <c r="P1209" t="s">
        <v>2363</v>
      </c>
      <c r="Q1209" t="s">
        <v>2366</v>
      </c>
      <c r="R1209" t="s">
        <v>2364</v>
      </c>
    </row>
    <row r="1210" spans="1:18" x14ac:dyDescent="0.3">
      <c r="A1210" t="s">
        <v>1228</v>
      </c>
      <c r="B1210" t="s">
        <v>6800</v>
      </c>
      <c r="C1210" t="s">
        <v>8837</v>
      </c>
      <c r="D1210">
        <v>37.51</v>
      </c>
      <c r="E1210">
        <v>11.06</v>
      </c>
      <c r="F1210" t="s">
        <v>11</v>
      </c>
      <c r="G1210" t="s">
        <v>11</v>
      </c>
      <c r="H1210" t="s">
        <v>11</v>
      </c>
      <c r="I1210">
        <v>2</v>
      </c>
      <c r="J1210" t="s">
        <v>11</v>
      </c>
      <c r="K1210" t="s">
        <v>13</v>
      </c>
      <c r="L1210" t="s">
        <v>14</v>
      </c>
      <c r="M1210" s="1">
        <v>26953</v>
      </c>
      <c r="N1210">
        <v>49</v>
      </c>
      <c r="O1210">
        <v>9304.7000000000007</v>
      </c>
      <c r="P1210" t="s">
        <v>2363</v>
      </c>
      <c r="Q1210" t="s">
        <v>2363</v>
      </c>
      <c r="R1210" t="s">
        <v>2364</v>
      </c>
    </row>
    <row r="1211" spans="1:18" x14ac:dyDescent="0.3">
      <c r="A1211" t="s">
        <v>1229</v>
      </c>
      <c r="B1211" t="s">
        <v>6800</v>
      </c>
      <c r="C1211" t="s">
        <v>7909</v>
      </c>
      <c r="D1211">
        <v>25.745000000000001</v>
      </c>
      <c r="E1211">
        <v>6.11</v>
      </c>
      <c r="F1211" t="s">
        <v>12</v>
      </c>
      <c r="G1211" t="s">
        <v>11</v>
      </c>
      <c r="H1211" t="s">
        <v>11</v>
      </c>
      <c r="I1211">
        <v>0</v>
      </c>
      <c r="J1211" t="s">
        <v>11</v>
      </c>
      <c r="K1211" t="s">
        <v>167</v>
      </c>
      <c r="L1211" t="s">
        <v>16</v>
      </c>
      <c r="M1211" s="1">
        <v>28067</v>
      </c>
      <c r="N1211">
        <v>46</v>
      </c>
      <c r="O1211">
        <v>9301.89</v>
      </c>
      <c r="P1211" t="s">
        <v>2362</v>
      </c>
      <c r="Q1211" t="s">
        <v>2366</v>
      </c>
      <c r="R1211" t="s">
        <v>2371</v>
      </c>
    </row>
    <row r="1212" spans="1:18" x14ac:dyDescent="0.3">
      <c r="A1212" t="s">
        <v>1230</v>
      </c>
      <c r="B1212" t="s">
        <v>6800</v>
      </c>
      <c r="C1212" t="s">
        <v>8839</v>
      </c>
      <c r="D1212">
        <v>31.35</v>
      </c>
      <c r="E1212">
        <v>11.49</v>
      </c>
      <c r="F1212" t="s">
        <v>11</v>
      </c>
      <c r="G1212" t="s">
        <v>11</v>
      </c>
      <c r="H1212" t="s">
        <v>11</v>
      </c>
      <c r="I1212">
        <v>2</v>
      </c>
      <c r="J1212" t="s">
        <v>11</v>
      </c>
      <c r="K1212" t="s">
        <v>13</v>
      </c>
      <c r="L1212" t="s">
        <v>14</v>
      </c>
      <c r="M1212" s="1">
        <v>26925</v>
      </c>
      <c r="N1212">
        <v>49</v>
      </c>
      <c r="O1212">
        <v>9290.14</v>
      </c>
      <c r="P1212" t="s">
        <v>2363</v>
      </c>
      <c r="Q1212" t="s">
        <v>2363</v>
      </c>
      <c r="R1212" t="s">
        <v>2508</v>
      </c>
    </row>
    <row r="1213" spans="1:18" x14ac:dyDescent="0.3">
      <c r="A1213" t="s">
        <v>1231</v>
      </c>
      <c r="B1213" t="s">
        <v>6800</v>
      </c>
      <c r="C1213" t="s">
        <v>8841</v>
      </c>
      <c r="D1213">
        <v>29.83</v>
      </c>
      <c r="E1213">
        <v>8.68</v>
      </c>
      <c r="F1213" t="s">
        <v>11</v>
      </c>
      <c r="G1213" t="s">
        <v>11</v>
      </c>
      <c r="H1213" t="s">
        <v>11</v>
      </c>
      <c r="I1213">
        <v>2</v>
      </c>
      <c r="J1213" t="s">
        <v>11</v>
      </c>
      <c r="K1213" t="s">
        <v>167</v>
      </c>
      <c r="L1213" t="s">
        <v>14</v>
      </c>
      <c r="M1213" s="1">
        <v>26953</v>
      </c>
      <c r="N1213">
        <v>49</v>
      </c>
      <c r="O1213">
        <v>9288.0300000000007</v>
      </c>
      <c r="P1213" t="s">
        <v>2362</v>
      </c>
      <c r="Q1213" t="s">
        <v>2363</v>
      </c>
      <c r="R1213" t="s">
        <v>2510</v>
      </c>
    </row>
    <row r="1214" spans="1:18" x14ac:dyDescent="0.3">
      <c r="A1214" t="s">
        <v>1232</v>
      </c>
      <c r="B1214" t="s">
        <v>7674</v>
      </c>
      <c r="C1214" t="s">
        <v>8842</v>
      </c>
      <c r="D1214">
        <v>25.49</v>
      </c>
      <c r="E1214">
        <v>5.68</v>
      </c>
      <c r="F1214" t="s">
        <v>12</v>
      </c>
      <c r="G1214" t="s">
        <v>11</v>
      </c>
      <c r="H1214" t="s">
        <v>25</v>
      </c>
      <c r="I1214">
        <v>1</v>
      </c>
      <c r="J1214" t="s">
        <v>11</v>
      </c>
      <c r="K1214" t="s">
        <v>167</v>
      </c>
      <c r="L1214" t="s">
        <v>20</v>
      </c>
      <c r="M1214" s="1">
        <v>25533</v>
      </c>
      <c r="N1214">
        <v>53</v>
      </c>
      <c r="O1214">
        <v>9285.8700000000008</v>
      </c>
      <c r="P1214" t="s">
        <v>2362</v>
      </c>
      <c r="Q1214" t="s">
        <v>2363</v>
      </c>
      <c r="R1214" t="s">
        <v>2364</v>
      </c>
    </row>
    <row r="1215" spans="1:18" x14ac:dyDescent="0.3">
      <c r="A1215" t="s">
        <v>1233</v>
      </c>
      <c r="B1215" t="s">
        <v>6797</v>
      </c>
      <c r="C1215" t="s">
        <v>8843</v>
      </c>
      <c r="D1215">
        <v>34.1</v>
      </c>
      <c r="E1215">
        <v>8.4499999999999993</v>
      </c>
      <c r="F1215" t="s">
        <v>11</v>
      </c>
      <c r="G1215" t="s">
        <v>11</v>
      </c>
      <c r="H1215" t="s">
        <v>11</v>
      </c>
      <c r="I1215">
        <v>0</v>
      </c>
      <c r="J1215" t="s">
        <v>11</v>
      </c>
      <c r="K1215" t="s">
        <v>13</v>
      </c>
      <c r="L1215" t="s">
        <v>14</v>
      </c>
      <c r="M1215" s="1">
        <v>26116</v>
      </c>
      <c r="N1215">
        <v>51</v>
      </c>
      <c r="O1215">
        <v>9283.56</v>
      </c>
      <c r="P1215" t="s">
        <v>2362</v>
      </c>
      <c r="Q1215" t="s">
        <v>2363</v>
      </c>
      <c r="R1215" t="s">
        <v>2364</v>
      </c>
    </row>
    <row r="1216" spans="1:18" x14ac:dyDescent="0.3">
      <c r="A1216" t="s">
        <v>1234</v>
      </c>
      <c r="B1216" t="s">
        <v>6800</v>
      </c>
      <c r="C1216" t="s">
        <v>8844</v>
      </c>
      <c r="D1216">
        <v>25.84</v>
      </c>
      <c r="E1216">
        <v>8.51</v>
      </c>
      <c r="F1216" t="s">
        <v>11</v>
      </c>
      <c r="G1216" t="s">
        <v>11</v>
      </c>
      <c r="H1216" t="s">
        <v>11</v>
      </c>
      <c r="I1216">
        <v>2</v>
      </c>
      <c r="J1216" t="s">
        <v>11</v>
      </c>
      <c r="K1216" t="s">
        <v>167</v>
      </c>
      <c r="L1216" t="s">
        <v>14</v>
      </c>
      <c r="M1216" s="1">
        <v>26964</v>
      </c>
      <c r="N1216">
        <v>49</v>
      </c>
      <c r="O1216">
        <v>9282.48</v>
      </c>
      <c r="P1216" t="s">
        <v>2363</v>
      </c>
      <c r="Q1216" t="s">
        <v>2362</v>
      </c>
      <c r="R1216" t="s">
        <v>2508</v>
      </c>
    </row>
    <row r="1217" spans="1:18" x14ac:dyDescent="0.3">
      <c r="A1217" t="s">
        <v>1235</v>
      </c>
      <c r="B1217" t="s">
        <v>6797</v>
      </c>
      <c r="C1217" t="s">
        <v>8846</v>
      </c>
      <c r="D1217">
        <v>20.6</v>
      </c>
      <c r="E1217">
        <v>7.62</v>
      </c>
      <c r="F1217" t="s">
        <v>11</v>
      </c>
      <c r="G1217" t="s">
        <v>11</v>
      </c>
      <c r="H1217" t="s">
        <v>11</v>
      </c>
      <c r="I1217">
        <v>0</v>
      </c>
      <c r="J1217" t="s">
        <v>11</v>
      </c>
      <c r="K1217" t="s">
        <v>241</v>
      </c>
      <c r="L1217" t="s">
        <v>14</v>
      </c>
      <c r="M1217" s="1">
        <v>26151</v>
      </c>
      <c r="N1217">
        <v>51</v>
      </c>
      <c r="O1217">
        <v>9264.7999999999993</v>
      </c>
      <c r="P1217" t="s">
        <v>2362</v>
      </c>
      <c r="Q1217" t="s">
        <v>2366</v>
      </c>
      <c r="R1217" t="s">
        <v>2386</v>
      </c>
    </row>
    <row r="1218" spans="1:18" x14ac:dyDescent="0.3">
      <c r="A1218" t="s">
        <v>1236</v>
      </c>
      <c r="B1218" t="s">
        <v>6797</v>
      </c>
      <c r="C1218" t="s">
        <v>8112</v>
      </c>
      <c r="D1218">
        <v>28.88</v>
      </c>
      <c r="E1218">
        <v>10.18</v>
      </c>
      <c r="F1218" t="s">
        <v>11</v>
      </c>
      <c r="G1218" t="s">
        <v>11</v>
      </c>
      <c r="H1218" t="s">
        <v>11</v>
      </c>
      <c r="I1218">
        <v>0</v>
      </c>
      <c r="J1218" t="s">
        <v>11</v>
      </c>
      <c r="K1218" t="s">
        <v>167</v>
      </c>
      <c r="L1218" t="s">
        <v>14</v>
      </c>
      <c r="M1218" s="1">
        <v>27262</v>
      </c>
      <c r="N1218">
        <v>48</v>
      </c>
      <c r="O1218">
        <v>9249.5</v>
      </c>
      <c r="P1218" t="s">
        <v>2362</v>
      </c>
      <c r="Q1218" t="s">
        <v>2366</v>
      </c>
      <c r="R1218" t="s">
        <v>2371</v>
      </c>
    </row>
    <row r="1219" spans="1:18" x14ac:dyDescent="0.3">
      <c r="A1219" t="s">
        <v>1237</v>
      </c>
      <c r="B1219" t="s">
        <v>6800</v>
      </c>
      <c r="C1219" t="s">
        <v>8848</v>
      </c>
      <c r="D1219">
        <v>28.24</v>
      </c>
      <c r="E1219">
        <v>5.36</v>
      </c>
      <c r="F1219" t="s">
        <v>11</v>
      </c>
      <c r="G1219" t="s">
        <v>11</v>
      </c>
      <c r="H1219" t="s">
        <v>11</v>
      </c>
      <c r="I1219">
        <v>0</v>
      </c>
      <c r="J1219" t="s">
        <v>11</v>
      </c>
      <c r="K1219" t="s">
        <v>167</v>
      </c>
      <c r="L1219" t="s">
        <v>20</v>
      </c>
      <c r="M1219" s="1">
        <v>29499</v>
      </c>
      <c r="N1219">
        <v>42</v>
      </c>
      <c r="O1219">
        <v>9247.94</v>
      </c>
      <c r="P1219" t="s">
        <v>2362</v>
      </c>
      <c r="Q1219" t="s">
        <v>2366</v>
      </c>
      <c r="R1219" t="s">
        <v>2624</v>
      </c>
    </row>
    <row r="1220" spans="1:18" x14ac:dyDescent="0.3">
      <c r="A1220" t="s">
        <v>1238</v>
      </c>
      <c r="B1220" t="s">
        <v>6800</v>
      </c>
      <c r="C1220" t="s">
        <v>8850</v>
      </c>
      <c r="D1220">
        <v>25.46</v>
      </c>
      <c r="E1220">
        <v>11.78</v>
      </c>
      <c r="F1220" t="s">
        <v>12</v>
      </c>
      <c r="G1220" t="s">
        <v>11</v>
      </c>
      <c r="H1220" t="s">
        <v>11</v>
      </c>
      <c r="I1220">
        <v>1</v>
      </c>
      <c r="J1220" t="s">
        <v>11</v>
      </c>
      <c r="K1220" t="s">
        <v>167</v>
      </c>
      <c r="L1220" t="s">
        <v>14</v>
      </c>
      <c r="M1220" s="1">
        <v>27734</v>
      </c>
      <c r="N1220">
        <v>47</v>
      </c>
      <c r="O1220">
        <v>9225.26</v>
      </c>
      <c r="P1220" t="s">
        <v>2363</v>
      </c>
      <c r="Q1220" t="s">
        <v>2363</v>
      </c>
      <c r="R1220" t="s">
        <v>2504</v>
      </c>
    </row>
    <row r="1221" spans="1:18" x14ac:dyDescent="0.3">
      <c r="A1221" t="s">
        <v>1239</v>
      </c>
      <c r="B1221" t="s">
        <v>6800</v>
      </c>
      <c r="C1221" t="s">
        <v>8851</v>
      </c>
      <c r="D1221">
        <v>29.64</v>
      </c>
      <c r="E1221">
        <v>10.82</v>
      </c>
      <c r="F1221" t="s">
        <v>12</v>
      </c>
      <c r="G1221" t="s">
        <v>11</v>
      </c>
      <c r="H1221" t="s">
        <v>11</v>
      </c>
      <c r="I1221">
        <v>0</v>
      </c>
      <c r="J1221" t="s">
        <v>11</v>
      </c>
      <c r="K1221" t="s">
        <v>167</v>
      </c>
      <c r="L1221" t="s">
        <v>14</v>
      </c>
      <c r="M1221" s="1">
        <v>29925</v>
      </c>
      <c r="N1221">
        <v>41</v>
      </c>
      <c r="O1221">
        <v>9222.4</v>
      </c>
      <c r="P1221" t="s">
        <v>2362</v>
      </c>
      <c r="Q1221" t="s">
        <v>2363</v>
      </c>
      <c r="R1221" t="s">
        <v>2506</v>
      </c>
    </row>
    <row r="1222" spans="1:18" x14ac:dyDescent="0.3">
      <c r="A1222" t="s">
        <v>1240</v>
      </c>
      <c r="B1222" t="s">
        <v>6800</v>
      </c>
      <c r="C1222" t="s">
        <v>8853</v>
      </c>
      <c r="D1222">
        <v>31.27</v>
      </c>
      <c r="E1222">
        <v>7.73</v>
      </c>
      <c r="F1222" t="s">
        <v>12</v>
      </c>
      <c r="G1222" t="s">
        <v>11</v>
      </c>
      <c r="H1222" t="s">
        <v>11</v>
      </c>
      <c r="I1222">
        <v>1</v>
      </c>
      <c r="J1222" t="s">
        <v>11</v>
      </c>
      <c r="K1222" t="s">
        <v>13</v>
      </c>
      <c r="L1222" t="s">
        <v>14</v>
      </c>
      <c r="M1222" s="1">
        <v>31771</v>
      </c>
      <c r="N1222">
        <v>36</v>
      </c>
      <c r="O1222">
        <v>9210.06</v>
      </c>
      <c r="P1222" t="s">
        <v>2362</v>
      </c>
      <c r="Q1222" t="s">
        <v>2363</v>
      </c>
      <c r="R1222" t="s">
        <v>2624</v>
      </c>
    </row>
    <row r="1223" spans="1:18" x14ac:dyDescent="0.3">
      <c r="A1223" t="s">
        <v>1241</v>
      </c>
      <c r="B1223" t="s">
        <v>6797</v>
      </c>
      <c r="C1223" t="s">
        <v>8855</v>
      </c>
      <c r="D1223">
        <v>19.95</v>
      </c>
      <c r="E1223">
        <v>6.24</v>
      </c>
      <c r="F1223" t="s">
        <v>12</v>
      </c>
      <c r="G1223" t="s">
        <v>11</v>
      </c>
      <c r="H1223" t="s">
        <v>11</v>
      </c>
      <c r="I1223">
        <v>0</v>
      </c>
      <c r="J1223" t="s">
        <v>11</v>
      </c>
      <c r="K1223" t="s">
        <v>241</v>
      </c>
      <c r="L1223" t="s">
        <v>16</v>
      </c>
      <c r="M1223" s="1">
        <v>28013</v>
      </c>
      <c r="N1223">
        <v>46</v>
      </c>
      <c r="O1223">
        <v>9193.84</v>
      </c>
      <c r="P1223" t="s">
        <v>2362</v>
      </c>
      <c r="Q1223" t="s">
        <v>2366</v>
      </c>
      <c r="R1223" t="s">
        <v>2371</v>
      </c>
    </row>
    <row r="1224" spans="1:18" x14ac:dyDescent="0.3">
      <c r="A1224" t="s">
        <v>1242</v>
      </c>
      <c r="B1224" t="s">
        <v>6797</v>
      </c>
      <c r="C1224" t="s">
        <v>8857</v>
      </c>
      <c r="D1224">
        <v>21.3</v>
      </c>
      <c r="E1224">
        <v>10.42</v>
      </c>
      <c r="F1224" t="s">
        <v>11</v>
      </c>
      <c r="G1224" t="s">
        <v>11</v>
      </c>
      <c r="H1224" t="s">
        <v>11</v>
      </c>
      <c r="I1224">
        <v>2</v>
      </c>
      <c r="J1224" t="s">
        <v>11</v>
      </c>
      <c r="K1224" t="s">
        <v>241</v>
      </c>
      <c r="L1224" t="s">
        <v>14</v>
      </c>
      <c r="M1224" s="1">
        <v>27023</v>
      </c>
      <c r="N1224">
        <v>49</v>
      </c>
      <c r="O1224">
        <v>9182.17</v>
      </c>
      <c r="P1224" t="s">
        <v>2362</v>
      </c>
      <c r="Q1224" t="s">
        <v>2363</v>
      </c>
      <c r="R1224" t="s">
        <v>2386</v>
      </c>
    </row>
    <row r="1225" spans="1:18" x14ac:dyDescent="0.3">
      <c r="A1225" t="s">
        <v>1243</v>
      </c>
      <c r="B1225" t="s">
        <v>6800</v>
      </c>
      <c r="C1225" t="s">
        <v>7364</v>
      </c>
      <c r="D1225">
        <v>31.635000000000002</v>
      </c>
      <c r="E1225">
        <v>11.11</v>
      </c>
      <c r="F1225" t="s">
        <v>11</v>
      </c>
      <c r="G1225" t="s">
        <v>11</v>
      </c>
      <c r="H1225" t="s">
        <v>11</v>
      </c>
      <c r="I1225">
        <v>0</v>
      </c>
      <c r="J1225" t="s">
        <v>11</v>
      </c>
      <c r="K1225" t="s">
        <v>13</v>
      </c>
      <c r="L1225" t="s">
        <v>14</v>
      </c>
      <c r="M1225" s="1">
        <v>26296</v>
      </c>
      <c r="N1225">
        <v>51</v>
      </c>
      <c r="O1225">
        <v>9174.14</v>
      </c>
      <c r="P1225" t="s">
        <v>2363</v>
      </c>
      <c r="Q1225" t="s">
        <v>2366</v>
      </c>
      <c r="R1225" t="s">
        <v>2371</v>
      </c>
    </row>
    <row r="1226" spans="1:18" x14ac:dyDescent="0.3">
      <c r="A1226" t="s">
        <v>1244</v>
      </c>
      <c r="B1226" t="s">
        <v>6797</v>
      </c>
      <c r="C1226" t="s">
        <v>6898</v>
      </c>
      <c r="D1226">
        <v>23.9</v>
      </c>
      <c r="E1226">
        <v>7.67</v>
      </c>
      <c r="F1226" t="s">
        <v>12</v>
      </c>
      <c r="G1226" t="s">
        <v>11</v>
      </c>
      <c r="H1226" t="s">
        <v>11</v>
      </c>
      <c r="I1226">
        <v>2</v>
      </c>
      <c r="J1226" t="s">
        <v>11</v>
      </c>
      <c r="K1226" t="s">
        <v>241</v>
      </c>
      <c r="L1226" t="s">
        <v>14</v>
      </c>
      <c r="M1226" s="1">
        <v>25865</v>
      </c>
      <c r="N1226">
        <v>52</v>
      </c>
      <c r="O1226">
        <v>9171.75</v>
      </c>
      <c r="P1226" t="s">
        <v>2362</v>
      </c>
      <c r="Q1226" t="s">
        <v>2362</v>
      </c>
      <c r="R1226" t="s">
        <v>2371</v>
      </c>
    </row>
    <row r="1227" spans="1:18" x14ac:dyDescent="0.3">
      <c r="A1227" t="s">
        <v>1245</v>
      </c>
      <c r="B1227" t="s">
        <v>6800</v>
      </c>
      <c r="C1227" t="s">
        <v>8861</v>
      </c>
      <c r="D1227">
        <v>34.15</v>
      </c>
      <c r="E1227">
        <v>6.15</v>
      </c>
      <c r="F1227" t="s">
        <v>11</v>
      </c>
      <c r="G1227" t="s">
        <v>11</v>
      </c>
      <c r="H1227" t="s">
        <v>11</v>
      </c>
      <c r="I1227">
        <v>0</v>
      </c>
      <c r="J1227" t="s">
        <v>11</v>
      </c>
      <c r="K1227" t="s">
        <v>13</v>
      </c>
      <c r="L1227" t="s">
        <v>16</v>
      </c>
      <c r="M1227" s="1">
        <v>33108</v>
      </c>
      <c r="N1227">
        <v>32</v>
      </c>
      <c r="O1227">
        <v>9159.51</v>
      </c>
      <c r="P1227" t="s">
        <v>2362</v>
      </c>
      <c r="Q1227" t="s">
        <v>2362</v>
      </c>
      <c r="R1227" t="s">
        <v>2624</v>
      </c>
    </row>
    <row r="1228" spans="1:18" x14ac:dyDescent="0.3">
      <c r="A1228" t="s">
        <v>1246</v>
      </c>
      <c r="B1228" t="s">
        <v>6797</v>
      </c>
      <c r="C1228" t="s">
        <v>8863</v>
      </c>
      <c r="D1228">
        <v>28.71</v>
      </c>
      <c r="E1228">
        <v>5.71</v>
      </c>
      <c r="F1228" t="s">
        <v>11</v>
      </c>
      <c r="G1228" t="s">
        <v>11</v>
      </c>
      <c r="H1228" t="s">
        <v>11</v>
      </c>
      <c r="I1228">
        <v>0</v>
      </c>
      <c r="J1228" t="s">
        <v>11</v>
      </c>
      <c r="K1228" t="s">
        <v>167</v>
      </c>
      <c r="L1228" t="s">
        <v>16</v>
      </c>
      <c r="M1228" s="1">
        <v>30293</v>
      </c>
      <c r="N1228">
        <v>40</v>
      </c>
      <c r="O1228">
        <v>9147.5</v>
      </c>
      <c r="P1228" t="s">
        <v>2362</v>
      </c>
      <c r="Q1228" t="s">
        <v>2366</v>
      </c>
      <c r="R1228" t="s">
        <v>2371</v>
      </c>
    </row>
    <row r="1229" spans="1:18" x14ac:dyDescent="0.3">
      <c r="A1229" t="s">
        <v>1247</v>
      </c>
      <c r="B1229" t="s">
        <v>6800</v>
      </c>
      <c r="C1229" t="s">
        <v>8865</v>
      </c>
      <c r="D1229">
        <v>36.700000000000003</v>
      </c>
      <c r="E1229">
        <v>8.6999999999999993</v>
      </c>
      <c r="F1229" t="s">
        <v>12</v>
      </c>
      <c r="G1229" t="s">
        <v>11</v>
      </c>
      <c r="H1229" t="s">
        <v>11</v>
      </c>
      <c r="I1229">
        <v>2</v>
      </c>
      <c r="J1229" t="s">
        <v>11</v>
      </c>
      <c r="K1229" t="s">
        <v>13</v>
      </c>
      <c r="L1229" t="s">
        <v>14</v>
      </c>
      <c r="M1229" s="1">
        <v>25859</v>
      </c>
      <c r="N1229">
        <v>52</v>
      </c>
      <c r="O1229">
        <v>9144.57</v>
      </c>
      <c r="P1229" t="s">
        <v>2363</v>
      </c>
      <c r="Q1229" t="s">
        <v>2362</v>
      </c>
      <c r="R1229" t="s">
        <v>2386</v>
      </c>
    </row>
    <row r="1230" spans="1:18" x14ac:dyDescent="0.3">
      <c r="A1230" t="s">
        <v>1248</v>
      </c>
      <c r="B1230" t="s">
        <v>6800</v>
      </c>
      <c r="C1230" t="s">
        <v>8867</v>
      </c>
      <c r="D1230">
        <v>34.1</v>
      </c>
      <c r="E1230">
        <v>9.0399999999999991</v>
      </c>
      <c r="F1230" t="s">
        <v>12</v>
      </c>
      <c r="G1230" t="s">
        <v>11</v>
      </c>
      <c r="H1230" t="s">
        <v>11</v>
      </c>
      <c r="I1230">
        <v>2</v>
      </c>
      <c r="J1230" t="s">
        <v>11</v>
      </c>
      <c r="K1230" t="s">
        <v>13</v>
      </c>
      <c r="L1230" t="s">
        <v>14</v>
      </c>
      <c r="M1230" s="1">
        <v>25792</v>
      </c>
      <c r="N1230">
        <v>52</v>
      </c>
      <c r="O1230">
        <v>9140.9500000000007</v>
      </c>
      <c r="P1230" t="s">
        <v>2363</v>
      </c>
      <c r="Q1230" t="s">
        <v>2363</v>
      </c>
      <c r="R1230" t="s">
        <v>2364</v>
      </c>
    </row>
    <row r="1231" spans="1:18" x14ac:dyDescent="0.3">
      <c r="A1231" t="s">
        <v>1249</v>
      </c>
      <c r="B1231" t="s">
        <v>6797</v>
      </c>
      <c r="C1231" t="s">
        <v>8868</v>
      </c>
      <c r="D1231">
        <v>25.7</v>
      </c>
      <c r="E1231">
        <v>5.61</v>
      </c>
      <c r="F1231" t="s">
        <v>11</v>
      </c>
      <c r="G1231" t="s">
        <v>11</v>
      </c>
      <c r="H1231" t="s">
        <v>11</v>
      </c>
      <c r="I1231">
        <v>0</v>
      </c>
      <c r="J1231" t="s">
        <v>11</v>
      </c>
      <c r="K1231" t="s">
        <v>167</v>
      </c>
      <c r="L1231" t="s">
        <v>20</v>
      </c>
      <c r="M1231" s="1">
        <v>28461</v>
      </c>
      <c r="N1231">
        <v>45</v>
      </c>
      <c r="O1231">
        <v>9101.7999999999993</v>
      </c>
      <c r="P1231" t="s">
        <v>2362</v>
      </c>
      <c r="Q1231" t="s">
        <v>2366</v>
      </c>
      <c r="R1231" t="s">
        <v>2386</v>
      </c>
    </row>
    <row r="1232" spans="1:18" x14ac:dyDescent="0.3">
      <c r="A1232" t="s">
        <v>1250</v>
      </c>
      <c r="B1232" t="s">
        <v>6797</v>
      </c>
      <c r="C1232" t="s">
        <v>8870</v>
      </c>
      <c r="D1232">
        <v>21.68</v>
      </c>
      <c r="E1232">
        <v>8.1199999999999992</v>
      </c>
      <c r="F1232" t="s">
        <v>11</v>
      </c>
      <c r="G1232" t="s">
        <v>11</v>
      </c>
      <c r="H1232" t="s">
        <v>11</v>
      </c>
      <c r="I1232">
        <v>0</v>
      </c>
      <c r="J1232" t="s">
        <v>11</v>
      </c>
      <c r="K1232" t="s">
        <v>241</v>
      </c>
      <c r="L1232" t="s">
        <v>14</v>
      </c>
      <c r="M1232" s="1">
        <v>24055</v>
      </c>
      <c r="N1232">
        <v>57</v>
      </c>
      <c r="O1232">
        <v>9095.94</v>
      </c>
      <c r="P1232" t="s">
        <v>2363</v>
      </c>
      <c r="Q1232" t="s">
        <v>2366</v>
      </c>
      <c r="R1232" t="s">
        <v>2386</v>
      </c>
    </row>
    <row r="1233" spans="1:18" x14ac:dyDescent="0.3">
      <c r="A1233" t="s">
        <v>1251</v>
      </c>
      <c r="B1233" t="s">
        <v>6797</v>
      </c>
      <c r="C1233" t="s">
        <v>8872</v>
      </c>
      <c r="D1233">
        <v>25.175000000000001</v>
      </c>
      <c r="E1233">
        <v>4.74</v>
      </c>
      <c r="F1233" t="s">
        <v>11</v>
      </c>
      <c r="G1233" t="s">
        <v>11</v>
      </c>
      <c r="H1233" t="s">
        <v>11</v>
      </c>
      <c r="I1233">
        <v>0</v>
      </c>
      <c r="J1233" t="s">
        <v>11</v>
      </c>
      <c r="K1233" t="s">
        <v>167</v>
      </c>
      <c r="L1233" t="s">
        <v>20</v>
      </c>
      <c r="M1233" s="1">
        <v>28433</v>
      </c>
      <c r="N1233">
        <v>45</v>
      </c>
      <c r="O1233">
        <v>9095.07</v>
      </c>
      <c r="P1233" t="s">
        <v>2362</v>
      </c>
      <c r="Q1233" t="s">
        <v>2362</v>
      </c>
      <c r="R1233" t="s">
        <v>2581</v>
      </c>
    </row>
    <row r="1234" spans="1:18" x14ac:dyDescent="0.3">
      <c r="A1234" t="s">
        <v>1252</v>
      </c>
      <c r="B1234" t="s">
        <v>6800</v>
      </c>
      <c r="C1234" t="s">
        <v>8874</v>
      </c>
      <c r="D1234">
        <v>44.77</v>
      </c>
      <c r="E1234">
        <v>4.0599999999999996</v>
      </c>
      <c r="F1234" t="s">
        <v>11</v>
      </c>
      <c r="G1234" t="s">
        <v>11</v>
      </c>
      <c r="H1234" t="s">
        <v>11</v>
      </c>
      <c r="I1234">
        <v>2</v>
      </c>
      <c r="J1234" t="s">
        <v>11</v>
      </c>
      <c r="K1234" t="s">
        <v>13</v>
      </c>
      <c r="L1234" t="s">
        <v>20</v>
      </c>
      <c r="M1234" s="1">
        <v>26635</v>
      </c>
      <c r="N1234">
        <v>50</v>
      </c>
      <c r="O1234">
        <v>9058.73</v>
      </c>
      <c r="P1234" t="s">
        <v>2363</v>
      </c>
      <c r="Q1234" t="s">
        <v>2362</v>
      </c>
      <c r="R1234" t="s">
        <v>2364</v>
      </c>
    </row>
    <row r="1235" spans="1:18" x14ac:dyDescent="0.3">
      <c r="A1235" t="s">
        <v>1253</v>
      </c>
      <c r="B1235" t="s">
        <v>6800</v>
      </c>
      <c r="C1235" t="s">
        <v>8534</v>
      </c>
      <c r="D1235">
        <v>37.07</v>
      </c>
      <c r="E1235">
        <v>5.69</v>
      </c>
      <c r="F1235" t="s">
        <v>11</v>
      </c>
      <c r="G1235" t="s">
        <v>11</v>
      </c>
      <c r="H1235" t="s">
        <v>11</v>
      </c>
      <c r="I1235">
        <v>2</v>
      </c>
      <c r="J1235" t="s">
        <v>11</v>
      </c>
      <c r="K1235" t="s">
        <v>13</v>
      </c>
      <c r="L1235" t="s">
        <v>20</v>
      </c>
      <c r="M1235" s="1">
        <v>26640</v>
      </c>
      <c r="N1235">
        <v>50</v>
      </c>
      <c r="O1235">
        <v>9048.0300000000007</v>
      </c>
      <c r="P1235" t="s">
        <v>2362</v>
      </c>
      <c r="Q1235" t="s">
        <v>2362</v>
      </c>
      <c r="R1235" t="s">
        <v>2364</v>
      </c>
    </row>
    <row r="1236" spans="1:18" x14ac:dyDescent="0.3">
      <c r="A1236" t="s">
        <v>1254</v>
      </c>
      <c r="B1236" t="s">
        <v>7674</v>
      </c>
      <c r="C1236" t="s">
        <v>8877</v>
      </c>
      <c r="D1236">
        <v>39.799999999999997</v>
      </c>
      <c r="E1236">
        <v>5.66</v>
      </c>
      <c r="F1236" t="s">
        <v>11</v>
      </c>
      <c r="G1236" t="s">
        <v>11</v>
      </c>
      <c r="H1236" t="s">
        <v>25</v>
      </c>
      <c r="I1236">
        <v>1</v>
      </c>
      <c r="J1236" t="s">
        <v>11</v>
      </c>
      <c r="K1236" t="s">
        <v>13</v>
      </c>
      <c r="L1236" t="s">
        <v>20</v>
      </c>
      <c r="M1236" s="1">
        <v>34304</v>
      </c>
      <c r="N1236">
        <v>29</v>
      </c>
      <c r="O1236">
        <v>9010.2000000000007</v>
      </c>
      <c r="P1236" t="s">
        <v>2362</v>
      </c>
      <c r="Q1236" t="s">
        <v>2363</v>
      </c>
      <c r="R1236" t="s">
        <v>2849</v>
      </c>
    </row>
    <row r="1237" spans="1:18" x14ac:dyDescent="0.3">
      <c r="A1237" t="s">
        <v>1255</v>
      </c>
      <c r="B1237" t="s">
        <v>7674</v>
      </c>
      <c r="C1237" t="s">
        <v>8879</v>
      </c>
      <c r="D1237">
        <v>26.36</v>
      </c>
      <c r="E1237">
        <v>4.32</v>
      </c>
      <c r="F1237" t="s">
        <v>11</v>
      </c>
      <c r="G1237" t="s">
        <v>11</v>
      </c>
      <c r="H1237" t="s">
        <v>25</v>
      </c>
      <c r="I1237">
        <v>1</v>
      </c>
      <c r="J1237" t="s">
        <v>11</v>
      </c>
      <c r="K1237" t="s">
        <v>167</v>
      </c>
      <c r="L1237" t="s">
        <v>20</v>
      </c>
      <c r="M1237" s="1">
        <v>29205</v>
      </c>
      <c r="N1237">
        <v>43</v>
      </c>
      <c r="O1237">
        <v>8998.43</v>
      </c>
      <c r="P1237" t="s">
        <v>2362</v>
      </c>
      <c r="Q1237" t="s">
        <v>2366</v>
      </c>
      <c r="R1237" t="s">
        <v>2538</v>
      </c>
    </row>
    <row r="1238" spans="1:18" x14ac:dyDescent="0.3">
      <c r="A1238" t="s">
        <v>1256</v>
      </c>
      <c r="B1238" t="s">
        <v>6797</v>
      </c>
      <c r="C1238" t="s">
        <v>8881</v>
      </c>
      <c r="D1238">
        <v>29.925000000000001</v>
      </c>
      <c r="E1238">
        <v>8.2899999999999991</v>
      </c>
      <c r="F1238" t="s">
        <v>11</v>
      </c>
      <c r="G1238" t="s">
        <v>11</v>
      </c>
      <c r="H1238" t="s">
        <v>11</v>
      </c>
      <c r="I1238">
        <v>2</v>
      </c>
      <c r="J1238" t="s">
        <v>11</v>
      </c>
      <c r="K1238" t="s">
        <v>167</v>
      </c>
      <c r="L1238" t="s">
        <v>14</v>
      </c>
      <c r="M1238" s="1">
        <v>26948</v>
      </c>
      <c r="N1238">
        <v>49</v>
      </c>
      <c r="O1238">
        <v>8988.16</v>
      </c>
      <c r="P1238" t="s">
        <v>2362</v>
      </c>
      <c r="Q1238" t="s">
        <v>2366</v>
      </c>
      <c r="R1238" t="s">
        <v>2371</v>
      </c>
    </row>
    <row r="1239" spans="1:18" x14ac:dyDescent="0.3">
      <c r="A1239" t="s">
        <v>1257</v>
      </c>
      <c r="B1239" t="s">
        <v>6800</v>
      </c>
      <c r="C1239" t="s">
        <v>8883</v>
      </c>
      <c r="D1239">
        <v>37.29</v>
      </c>
      <c r="E1239">
        <v>10.46</v>
      </c>
      <c r="F1239" t="s">
        <v>11</v>
      </c>
      <c r="G1239" t="s">
        <v>11</v>
      </c>
      <c r="H1239" t="s">
        <v>11</v>
      </c>
      <c r="I1239">
        <v>0</v>
      </c>
      <c r="J1239" t="s">
        <v>11</v>
      </c>
      <c r="K1239" t="s">
        <v>13</v>
      </c>
      <c r="L1239" t="s">
        <v>14</v>
      </c>
      <c r="M1239" s="1">
        <v>27231</v>
      </c>
      <c r="N1239">
        <v>48</v>
      </c>
      <c r="O1239">
        <v>8978.19</v>
      </c>
      <c r="P1239" t="s">
        <v>2362</v>
      </c>
      <c r="Q1239" t="s">
        <v>2362</v>
      </c>
      <c r="R1239" t="s">
        <v>2364</v>
      </c>
    </row>
    <row r="1240" spans="1:18" x14ac:dyDescent="0.3">
      <c r="A1240" t="s">
        <v>1258</v>
      </c>
      <c r="B1240" t="s">
        <v>6800</v>
      </c>
      <c r="C1240" t="s">
        <v>8884</v>
      </c>
      <c r="D1240">
        <v>30.2</v>
      </c>
      <c r="E1240">
        <v>11.96</v>
      </c>
      <c r="F1240" t="s">
        <v>11</v>
      </c>
      <c r="G1240" t="s">
        <v>11</v>
      </c>
      <c r="H1240" t="s">
        <v>11</v>
      </c>
      <c r="I1240">
        <v>0</v>
      </c>
      <c r="J1240" t="s">
        <v>11</v>
      </c>
      <c r="K1240" t="s">
        <v>13</v>
      </c>
      <c r="L1240" t="s">
        <v>14</v>
      </c>
      <c r="M1240" s="1">
        <v>27280</v>
      </c>
      <c r="N1240">
        <v>48</v>
      </c>
      <c r="O1240">
        <v>8968.33</v>
      </c>
      <c r="P1240" t="s">
        <v>2363</v>
      </c>
      <c r="Q1240" t="s">
        <v>2362</v>
      </c>
      <c r="R1240" t="s">
        <v>2386</v>
      </c>
    </row>
    <row r="1241" spans="1:18" x14ac:dyDescent="0.3">
      <c r="A1241" t="s">
        <v>1259</v>
      </c>
      <c r="B1241" t="s">
        <v>6797</v>
      </c>
      <c r="C1241" t="s">
        <v>8886</v>
      </c>
      <c r="D1241">
        <v>24.225000000000001</v>
      </c>
      <c r="E1241">
        <v>4.25</v>
      </c>
      <c r="F1241" t="s">
        <v>12</v>
      </c>
      <c r="G1241" t="s">
        <v>11</v>
      </c>
      <c r="H1241" t="s">
        <v>25</v>
      </c>
      <c r="I1241">
        <v>1</v>
      </c>
      <c r="J1241" t="s">
        <v>11</v>
      </c>
      <c r="K1241" t="s">
        <v>241</v>
      </c>
      <c r="L1241" t="s">
        <v>20</v>
      </c>
      <c r="M1241" s="1">
        <v>30512</v>
      </c>
      <c r="N1241">
        <v>39</v>
      </c>
      <c r="O1241">
        <v>8965.7999999999993</v>
      </c>
      <c r="P1241" t="s">
        <v>2362</v>
      </c>
      <c r="Q1241" t="s">
        <v>2363</v>
      </c>
      <c r="R1241" t="s">
        <v>2371</v>
      </c>
    </row>
    <row r="1242" spans="1:18" x14ac:dyDescent="0.3">
      <c r="A1242" t="s">
        <v>1260</v>
      </c>
      <c r="B1242" t="s">
        <v>6800</v>
      </c>
      <c r="C1242" t="s">
        <v>8888</v>
      </c>
      <c r="D1242">
        <v>31.445</v>
      </c>
      <c r="E1242">
        <v>8.33</v>
      </c>
      <c r="F1242" t="s">
        <v>11</v>
      </c>
      <c r="G1242" t="s">
        <v>11</v>
      </c>
      <c r="H1242" t="s">
        <v>11</v>
      </c>
      <c r="I1242">
        <v>0</v>
      </c>
      <c r="J1242" t="s">
        <v>11</v>
      </c>
      <c r="K1242" t="s">
        <v>13</v>
      </c>
      <c r="L1242" t="s">
        <v>14</v>
      </c>
      <c r="M1242" s="1">
        <v>27258</v>
      </c>
      <c r="N1242">
        <v>48</v>
      </c>
      <c r="O1242">
        <v>8964.06</v>
      </c>
      <c r="P1242" t="s">
        <v>2363</v>
      </c>
      <c r="Q1242" t="s">
        <v>2362</v>
      </c>
      <c r="R1242" t="s">
        <v>2508</v>
      </c>
    </row>
    <row r="1243" spans="1:18" x14ac:dyDescent="0.3">
      <c r="A1243" t="s">
        <v>1261</v>
      </c>
      <c r="B1243" t="s">
        <v>7674</v>
      </c>
      <c r="C1243" t="s">
        <v>8370</v>
      </c>
      <c r="D1243">
        <v>38.880000000000003</v>
      </c>
      <c r="E1243">
        <v>4.29</v>
      </c>
      <c r="F1243" t="s">
        <v>11</v>
      </c>
      <c r="G1243" t="s">
        <v>11</v>
      </c>
      <c r="H1243" t="s">
        <v>11</v>
      </c>
      <c r="I1243">
        <v>1</v>
      </c>
      <c r="J1243" t="s">
        <v>11</v>
      </c>
      <c r="K1243" t="s">
        <v>13</v>
      </c>
      <c r="L1243" t="s">
        <v>20</v>
      </c>
      <c r="M1243" s="1">
        <v>33874</v>
      </c>
      <c r="N1243">
        <v>30</v>
      </c>
      <c r="O1243">
        <v>8954.99</v>
      </c>
      <c r="P1243" t="s">
        <v>2362</v>
      </c>
      <c r="Q1243" t="s">
        <v>2363</v>
      </c>
      <c r="R1243" t="s">
        <v>2849</v>
      </c>
    </row>
    <row r="1244" spans="1:18" x14ac:dyDescent="0.3">
      <c r="A1244" t="s">
        <v>1262</v>
      </c>
      <c r="B1244" t="s">
        <v>6800</v>
      </c>
      <c r="C1244" t="s">
        <v>8891</v>
      </c>
      <c r="D1244">
        <v>43.89</v>
      </c>
      <c r="E1244">
        <v>6.32</v>
      </c>
      <c r="F1244" t="s">
        <v>12</v>
      </c>
      <c r="G1244" t="s">
        <v>11</v>
      </c>
      <c r="H1244" t="s">
        <v>11</v>
      </c>
      <c r="I1244">
        <v>0</v>
      </c>
      <c r="J1244" t="s">
        <v>11</v>
      </c>
      <c r="K1244" t="s">
        <v>13</v>
      </c>
      <c r="L1244" t="s">
        <v>16</v>
      </c>
      <c r="M1244" s="1">
        <v>28119</v>
      </c>
      <c r="N1244">
        <v>46</v>
      </c>
      <c r="O1244">
        <v>8944.1200000000008</v>
      </c>
      <c r="P1244" t="s">
        <v>2363</v>
      </c>
      <c r="Q1244" t="s">
        <v>2362</v>
      </c>
      <c r="R1244" t="s">
        <v>2364</v>
      </c>
    </row>
    <row r="1245" spans="1:18" x14ac:dyDescent="0.3">
      <c r="A1245" t="s">
        <v>1263</v>
      </c>
      <c r="B1245" t="s">
        <v>6797</v>
      </c>
      <c r="C1245" t="s">
        <v>8893</v>
      </c>
      <c r="D1245">
        <v>25.6</v>
      </c>
      <c r="E1245">
        <v>5.65</v>
      </c>
      <c r="F1245" t="s">
        <v>11</v>
      </c>
      <c r="G1245" t="s">
        <v>11</v>
      </c>
      <c r="H1245" t="s">
        <v>11</v>
      </c>
      <c r="I1245">
        <v>2</v>
      </c>
      <c r="J1245" t="s">
        <v>11</v>
      </c>
      <c r="K1245" t="s">
        <v>167</v>
      </c>
      <c r="L1245" t="s">
        <v>20</v>
      </c>
      <c r="M1245" s="1">
        <v>26456</v>
      </c>
      <c r="N1245">
        <v>51</v>
      </c>
      <c r="O1245">
        <v>8932.08</v>
      </c>
      <c r="P1245" t="s">
        <v>2362</v>
      </c>
      <c r="Q1245" t="s">
        <v>2366</v>
      </c>
      <c r="R1245" t="s">
        <v>2386</v>
      </c>
    </row>
    <row r="1246" spans="1:18" x14ac:dyDescent="0.3">
      <c r="A1246" t="s">
        <v>1264</v>
      </c>
      <c r="B1246" t="s">
        <v>6797</v>
      </c>
      <c r="C1246" t="s">
        <v>8827</v>
      </c>
      <c r="D1246">
        <v>29.545000000000002</v>
      </c>
      <c r="E1246">
        <v>8.41</v>
      </c>
      <c r="F1246" t="s">
        <v>12</v>
      </c>
      <c r="G1246" t="s">
        <v>11</v>
      </c>
      <c r="H1246" t="s">
        <v>11</v>
      </c>
      <c r="I1246">
        <v>1</v>
      </c>
      <c r="J1246" t="s">
        <v>11</v>
      </c>
      <c r="K1246" t="s">
        <v>167</v>
      </c>
      <c r="L1246" t="s">
        <v>14</v>
      </c>
      <c r="M1246" s="1">
        <v>27582</v>
      </c>
      <c r="N1246">
        <v>47</v>
      </c>
      <c r="O1246">
        <v>8930.93</v>
      </c>
      <c r="P1246" t="s">
        <v>2362</v>
      </c>
      <c r="Q1246" t="s">
        <v>2362</v>
      </c>
      <c r="R1246" t="s">
        <v>2371</v>
      </c>
    </row>
    <row r="1247" spans="1:18" x14ac:dyDescent="0.3">
      <c r="A1247" t="s">
        <v>1265</v>
      </c>
      <c r="B1247" t="s">
        <v>6800</v>
      </c>
      <c r="C1247" t="s">
        <v>8895</v>
      </c>
      <c r="D1247">
        <v>23.25</v>
      </c>
      <c r="E1247">
        <v>11.96</v>
      </c>
      <c r="F1247" t="s">
        <v>12</v>
      </c>
      <c r="G1247" t="s">
        <v>11</v>
      </c>
      <c r="H1247" t="s">
        <v>11</v>
      </c>
      <c r="I1247">
        <v>0</v>
      </c>
      <c r="J1247" t="s">
        <v>11</v>
      </c>
      <c r="K1247" t="s">
        <v>241</v>
      </c>
      <c r="L1247" t="s">
        <v>14</v>
      </c>
      <c r="M1247" s="1">
        <v>24721</v>
      </c>
      <c r="N1247">
        <v>55</v>
      </c>
      <c r="O1247">
        <v>8908.4699999999993</v>
      </c>
      <c r="P1247" t="s">
        <v>2363</v>
      </c>
      <c r="Q1247" t="s">
        <v>2362</v>
      </c>
      <c r="R1247" t="s">
        <v>2364</v>
      </c>
    </row>
    <row r="1248" spans="1:18" x14ac:dyDescent="0.3">
      <c r="A1248" t="s">
        <v>1266</v>
      </c>
      <c r="B1248" t="s">
        <v>6800</v>
      </c>
      <c r="C1248" t="s">
        <v>8897</v>
      </c>
      <c r="D1248">
        <v>43.95</v>
      </c>
      <c r="E1248">
        <v>5.17</v>
      </c>
      <c r="F1248" t="s">
        <v>12</v>
      </c>
      <c r="G1248" t="s">
        <v>11</v>
      </c>
      <c r="H1248" t="s">
        <v>25</v>
      </c>
      <c r="I1248">
        <v>1</v>
      </c>
      <c r="J1248" t="s">
        <v>11</v>
      </c>
      <c r="K1248" t="s">
        <v>13</v>
      </c>
      <c r="L1248" t="s">
        <v>20</v>
      </c>
      <c r="M1248" s="1">
        <v>35762</v>
      </c>
      <c r="N1248">
        <v>25</v>
      </c>
      <c r="O1248">
        <v>8906.14</v>
      </c>
      <c r="P1248" t="s">
        <v>2362</v>
      </c>
      <c r="Q1248" t="s">
        <v>2362</v>
      </c>
      <c r="R1248" t="s">
        <v>2371</v>
      </c>
    </row>
    <row r="1249" spans="1:18" x14ac:dyDescent="0.3">
      <c r="A1249" t="s">
        <v>1267</v>
      </c>
      <c r="B1249" t="s">
        <v>6800</v>
      </c>
      <c r="C1249" t="s">
        <v>8899</v>
      </c>
      <c r="D1249">
        <v>21.85</v>
      </c>
      <c r="E1249">
        <v>8.76</v>
      </c>
      <c r="F1249" t="s">
        <v>11</v>
      </c>
      <c r="G1249" t="s">
        <v>11</v>
      </c>
      <c r="H1249" t="s">
        <v>11</v>
      </c>
      <c r="I1249">
        <v>0</v>
      </c>
      <c r="J1249" t="s">
        <v>11</v>
      </c>
      <c r="K1249" t="s">
        <v>241</v>
      </c>
      <c r="L1249" t="s">
        <v>14</v>
      </c>
      <c r="M1249" s="1">
        <v>28840</v>
      </c>
      <c r="N1249">
        <v>44</v>
      </c>
      <c r="O1249">
        <v>8891.14</v>
      </c>
      <c r="P1249" t="s">
        <v>2362</v>
      </c>
      <c r="Q1249" t="s">
        <v>2363</v>
      </c>
      <c r="R1249" t="s">
        <v>2678</v>
      </c>
    </row>
    <row r="1250" spans="1:18" x14ac:dyDescent="0.3">
      <c r="A1250" t="s">
        <v>1268</v>
      </c>
      <c r="B1250" t="s">
        <v>6800</v>
      </c>
      <c r="C1250" t="s">
        <v>8900</v>
      </c>
      <c r="D1250">
        <v>25.73</v>
      </c>
      <c r="E1250">
        <v>7.99</v>
      </c>
      <c r="F1250" t="s">
        <v>11</v>
      </c>
      <c r="G1250" t="s">
        <v>11</v>
      </c>
      <c r="H1250" t="s">
        <v>11</v>
      </c>
      <c r="I1250">
        <v>2</v>
      </c>
      <c r="J1250" t="s">
        <v>11</v>
      </c>
      <c r="K1250" t="s">
        <v>167</v>
      </c>
      <c r="L1250" t="s">
        <v>14</v>
      </c>
      <c r="M1250" s="1">
        <v>26916</v>
      </c>
      <c r="N1250">
        <v>49</v>
      </c>
      <c r="O1250">
        <v>8890.59</v>
      </c>
      <c r="P1250" t="s">
        <v>2362</v>
      </c>
      <c r="Q1250" t="s">
        <v>2363</v>
      </c>
      <c r="R1250" t="s">
        <v>2371</v>
      </c>
    </row>
    <row r="1251" spans="1:18" x14ac:dyDescent="0.3">
      <c r="A1251" t="s">
        <v>1269</v>
      </c>
      <c r="B1251" t="s">
        <v>6797</v>
      </c>
      <c r="C1251" t="s">
        <v>8901</v>
      </c>
      <c r="D1251">
        <v>32.229999999999997</v>
      </c>
      <c r="E1251">
        <v>8.59</v>
      </c>
      <c r="F1251" t="s">
        <v>11</v>
      </c>
      <c r="G1251" t="s">
        <v>11</v>
      </c>
      <c r="H1251" t="s">
        <v>11</v>
      </c>
      <c r="I1251">
        <v>0</v>
      </c>
      <c r="J1251" t="s">
        <v>11</v>
      </c>
      <c r="K1251" t="s">
        <v>13</v>
      </c>
      <c r="L1251" t="s">
        <v>14</v>
      </c>
      <c r="M1251" s="1">
        <v>27198</v>
      </c>
      <c r="N1251">
        <v>48</v>
      </c>
      <c r="O1251">
        <v>8871.15</v>
      </c>
      <c r="P1251" t="s">
        <v>2362</v>
      </c>
      <c r="Q1251" t="s">
        <v>2363</v>
      </c>
      <c r="R1251" t="s">
        <v>2364</v>
      </c>
    </row>
    <row r="1252" spans="1:18" x14ac:dyDescent="0.3">
      <c r="A1252" t="s">
        <v>1270</v>
      </c>
      <c r="B1252" t="s">
        <v>6800</v>
      </c>
      <c r="C1252" t="s">
        <v>8903</v>
      </c>
      <c r="D1252">
        <v>32.204999999999998</v>
      </c>
      <c r="E1252">
        <v>6.14</v>
      </c>
      <c r="F1252" t="s">
        <v>11</v>
      </c>
      <c r="G1252" t="s">
        <v>11</v>
      </c>
      <c r="H1252" t="s">
        <v>11</v>
      </c>
      <c r="I1252">
        <v>2</v>
      </c>
      <c r="J1252" t="s">
        <v>11</v>
      </c>
      <c r="K1252" t="s">
        <v>13</v>
      </c>
      <c r="L1252" t="s">
        <v>16</v>
      </c>
      <c r="M1252" s="1">
        <v>26625</v>
      </c>
      <c r="N1252">
        <v>50</v>
      </c>
      <c r="O1252">
        <v>8835.26</v>
      </c>
      <c r="P1252" t="s">
        <v>2363</v>
      </c>
      <c r="Q1252" t="s">
        <v>2362</v>
      </c>
      <c r="R1252" t="s">
        <v>2371</v>
      </c>
    </row>
    <row r="1253" spans="1:18" x14ac:dyDescent="0.3">
      <c r="A1253" t="s">
        <v>1271</v>
      </c>
      <c r="B1253" t="s">
        <v>6800</v>
      </c>
      <c r="C1253" t="s">
        <v>8905</v>
      </c>
      <c r="D1253">
        <v>26.41</v>
      </c>
      <c r="E1253">
        <v>4.08</v>
      </c>
      <c r="F1253" t="s">
        <v>11</v>
      </c>
      <c r="G1253" t="s">
        <v>11</v>
      </c>
      <c r="H1253" t="s">
        <v>11</v>
      </c>
      <c r="I1253">
        <v>2</v>
      </c>
      <c r="J1253" t="s">
        <v>11</v>
      </c>
      <c r="K1253" t="s">
        <v>167</v>
      </c>
      <c r="L1253" t="s">
        <v>20</v>
      </c>
      <c r="M1253" s="1">
        <v>26617</v>
      </c>
      <c r="N1253">
        <v>50</v>
      </c>
      <c r="O1253">
        <v>8827.2099999999991</v>
      </c>
      <c r="P1253" t="s">
        <v>2363</v>
      </c>
      <c r="Q1253" t="s">
        <v>2366</v>
      </c>
      <c r="R1253" t="s">
        <v>2371</v>
      </c>
    </row>
    <row r="1254" spans="1:18" x14ac:dyDescent="0.3">
      <c r="A1254" t="s">
        <v>1272</v>
      </c>
      <c r="B1254" t="s">
        <v>6797</v>
      </c>
      <c r="C1254" t="s">
        <v>8906</v>
      </c>
      <c r="D1254">
        <v>30.2</v>
      </c>
      <c r="E1254">
        <v>6.25</v>
      </c>
      <c r="F1254" t="s">
        <v>12</v>
      </c>
      <c r="G1254" t="s">
        <v>11</v>
      </c>
      <c r="H1254" t="s">
        <v>11</v>
      </c>
      <c r="I1254">
        <v>0</v>
      </c>
      <c r="J1254" t="s">
        <v>11</v>
      </c>
      <c r="K1254" t="s">
        <v>13</v>
      </c>
      <c r="L1254" t="s">
        <v>16</v>
      </c>
      <c r="M1254" s="1">
        <v>27955</v>
      </c>
      <c r="N1254">
        <v>46</v>
      </c>
      <c r="O1254">
        <v>8825.09</v>
      </c>
      <c r="P1254" t="s">
        <v>2362</v>
      </c>
      <c r="Q1254" t="s">
        <v>2363</v>
      </c>
      <c r="R1254" t="s">
        <v>2386</v>
      </c>
    </row>
    <row r="1255" spans="1:18" x14ac:dyDescent="0.3">
      <c r="A1255" t="s">
        <v>1273</v>
      </c>
      <c r="B1255" t="s">
        <v>7674</v>
      </c>
      <c r="C1255" t="s">
        <v>8908</v>
      </c>
      <c r="D1255">
        <v>31.26</v>
      </c>
      <c r="E1255">
        <v>5.94</v>
      </c>
      <c r="F1255" t="s">
        <v>12</v>
      </c>
      <c r="G1255" t="s">
        <v>11</v>
      </c>
      <c r="H1255" t="s">
        <v>11</v>
      </c>
      <c r="I1255">
        <v>1</v>
      </c>
      <c r="J1255" t="s">
        <v>11</v>
      </c>
      <c r="K1255" t="s">
        <v>13</v>
      </c>
      <c r="L1255" t="s">
        <v>16</v>
      </c>
      <c r="M1255" s="1">
        <v>32377</v>
      </c>
      <c r="N1255">
        <v>34</v>
      </c>
      <c r="O1255">
        <v>8824.27</v>
      </c>
      <c r="P1255" t="s">
        <v>2362</v>
      </c>
      <c r="Q1255" t="s">
        <v>2366</v>
      </c>
      <c r="R1255" t="s">
        <v>2538</v>
      </c>
    </row>
    <row r="1256" spans="1:18" x14ac:dyDescent="0.3">
      <c r="A1256" t="s">
        <v>1274</v>
      </c>
      <c r="B1256" t="s">
        <v>6797</v>
      </c>
      <c r="C1256" t="s">
        <v>8909</v>
      </c>
      <c r="D1256">
        <v>33.725000000000001</v>
      </c>
      <c r="E1256">
        <v>6.45</v>
      </c>
      <c r="F1256" t="s">
        <v>12</v>
      </c>
      <c r="G1256" t="s">
        <v>11</v>
      </c>
      <c r="H1256" t="s">
        <v>11</v>
      </c>
      <c r="I1256">
        <v>0</v>
      </c>
      <c r="J1256" t="s">
        <v>11</v>
      </c>
      <c r="K1256" t="s">
        <v>13</v>
      </c>
      <c r="L1256" t="s">
        <v>16</v>
      </c>
      <c r="M1256" s="1">
        <v>28052</v>
      </c>
      <c r="N1256">
        <v>46</v>
      </c>
      <c r="O1256">
        <v>8823.99</v>
      </c>
      <c r="P1256" t="s">
        <v>2362</v>
      </c>
      <c r="Q1256" t="s">
        <v>2363</v>
      </c>
      <c r="R1256" t="s">
        <v>2581</v>
      </c>
    </row>
    <row r="1257" spans="1:18" x14ac:dyDescent="0.3">
      <c r="A1257" t="s">
        <v>1275</v>
      </c>
      <c r="B1257" t="s">
        <v>6797</v>
      </c>
      <c r="C1257" t="s">
        <v>8911</v>
      </c>
      <c r="D1257">
        <v>28.9</v>
      </c>
      <c r="E1257">
        <v>5.74</v>
      </c>
      <c r="F1257" t="s">
        <v>12</v>
      </c>
      <c r="G1257" t="s">
        <v>11</v>
      </c>
      <c r="H1257" t="s">
        <v>11</v>
      </c>
      <c r="I1257">
        <v>0</v>
      </c>
      <c r="J1257" t="s">
        <v>11</v>
      </c>
      <c r="K1257" t="s">
        <v>167</v>
      </c>
      <c r="L1257" t="s">
        <v>16</v>
      </c>
      <c r="M1257" s="1">
        <v>27925</v>
      </c>
      <c r="N1257">
        <v>46</v>
      </c>
      <c r="O1257">
        <v>8823.2800000000007</v>
      </c>
      <c r="P1257" t="s">
        <v>2362</v>
      </c>
      <c r="Q1257" t="s">
        <v>2366</v>
      </c>
      <c r="R1257" t="s">
        <v>2386</v>
      </c>
    </row>
    <row r="1258" spans="1:18" x14ac:dyDescent="0.3">
      <c r="A1258" t="s">
        <v>1276</v>
      </c>
      <c r="B1258" t="s">
        <v>6800</v>
      </c>
      <c r="C1258" t="s">
        <v>8913</v>
      </c>
      <c r="D1258">
        <v>45.69</v>
      </c>
      <c r="E1258">
        <v>4.43</v>
      </c>
      <c r="F1258" t="s">
        <v>12</v>
      </c>
      <c r="G1258" t="s">
        <v>11</v>
      </c>
      <c r="H1258" t="s">
        <v>11</v>
      </c>
      <c r="I1258">
        <v>0</v>
      </c>
      <c r="J1258" t="s">
        <v>11</v>
      </c>
      <c r="K1258" t="s">
        <v>13</v>
      </c>
      <c r="L1258" t="s">
        <v>20</v>
      </c>
      <c r="M1258" s="1">
        <v>37202</v>
      </c>
      <c r="N1258">
        <v>21</v>
      </c>
      <c r="O1258">
        <v>8821.8799999999992</v>
      </c>
      <c r="P1258" t="s">
        <v>2362</v>
      </c>
      <c r="Q1258" t="s">
        <v>2363</v>
      </c>
      <c r="R1258" t="s">
        <v>2583</v>
      </c>
    </row>
    <row r="1259" spans="1:18" x14ac:dyDescent="0.3">
      <c r="A1259" t="s">
        <v>1277</v>
      </c>
      <c r="B1259" t="s">
        <v>6797</v>
      </c>
      <c r="C1259" t="s">
        <v>8914</v>
      </c>
      <c r="D1259">
        <v>21.03</v>
      </c>
      <c r="E1259">
        <v>6.5</v>
      </c>
      <c r="F1259" t="s">
        <v>11</v>
      </c>
      <c r="G1259" t="s">
        <v>11</v>
      </c>
      <c r="H1259" t="s">
        <v>11</v>
      </c>
      <c r="I1259">
        <v>0</v>
      </c>
      <c r="J1259" t="s">
        <v>11</v>
      </c>
      <c r="K1259" t="s">
        <v>241</v>
      </c>
      <c r="L1259" t="s">
        <v>14</v>
      </c>
      <c r="M1259" s="1">
        <v>23983</v>
      </c>
      <c r="N1259">
        <v>57</v>
      </c>
      <c r="O1259">
        <v>8800.49</v>
      </c>
      <c r="P1259" t="s">
        <v>2363</v>
      </c>
      <c r="Q1259" t="s">
        <v>2362</v>
      </c>
      <c r="R1259" t="s">
        <v>2364</v>
      </c>
    </row>
    <row r="1260" spans="1:18" x14ac:dyDescent="0.3">
      <c r="A1260" t="s">
        <v>1278</v>
      </c>
      <c r="B1260" t="s">
        <v>6800</v>
      </c>
      <c r="C1260" t="s">
        <v>8916</v>
      </c>
      <c r="D1260">
        <v>37</v>
      </c>
      <c r="E1260">
        <v>8.75</v>
      </c>
      <c r="F1260" t="s">
        <v>11</v>
      </c>
      <c r="G1260" t="s">
        <v>11</v>
      </c>
      <c r="H1260" t="s">
        <v>11</v>
      </c>
      <c r="I1260">
        <v>0</v>
      </c>
      <c r="J1260" t="s">
        <v>11</v>
      </c>
      <c r="K1260" t="s">
        <v>13</v>
      </c>
      <c r="L1260" t="s">
        <v>14</v>
      </c>
      <c r="M1260" s="1">
        <v>26102</v>
      </c>
      <c r="N1260">
        <v>51</v>
      </c>
      <c r="O1260">
        <v>8798.59</v>
      </c>
      <c r="P1260" t="s">
        <v>2362</v>
      </c>
      <c r="Q1260" t="s">
        <v>2366</v>
      </c>
      <c r="R1260" t="s">
        <v>2386</v>
      </c>
    </row>
    <row r="1261" spans="1:18" x14ac:dyDescent="0.3">
      <c r="A1261" t="s">
        <v>1279</v>
      </c>
      <c r="B1261" t="s">
        <v>6800</v>
      </c>
      <c r="C1261" t="s">
        <v>8502</v>
      </c>
      <c r="D1261">
        <v>25.4</v>
      </c>
      <c r="E1261">
        <v>11.96</v>
      </c>
      <c r="F1261" t="s">
        <v>11</v>
      </c>
      <c r="G1261" t="s">
        <v>11</v>
      </c>
      <c r="H1261" t="s">
        <v>11</v>
      </c>
      <c r="I1261">
        <v>0</v>
      </c>
      <c r="J1261" t="s">
        <v>11</v>
      </c>
      <c r="K1261" t="s">
        <v>167</v>
      </c>
      <c r="L1261" t="s">
        <v>14</v>
      </c>
      <c r="M1261" s="1">
        <v>26168</v>
      </c>
      <c r="N1261">
        <v>51</v>
      </c>
      <c r="O1261">
        <v>8782.4699999999993</v>
      </c>
      <c r="P1261" t="s">
        <v>2362</v>
      </c>
      <c r="Q1261" t="s">
        <v>2363</v>
      </c>
      <c r="R1261" t="s">
        <v>2386</v>
      </c>
    </row>
    <row r="1262" spans="1:18" x14ac:dyDescent="0.3">
      <c r="A1262" t="s">
        <v>1280</v>
      </c>
      <c r="B1262" t="s">
        <v>6800</v>
      </c>
      <c r="C1262" t="s">
        <v>8919</v>
      </c>
      <c r="D1262">
        <v>32.299999999999997</v>
      </c>
      <c r="E1262">
        <v>10.54</v>
      </c>
      <c r="F1262" t="s">
        <v>11</v>
      </c>
      <c r="G1262" t="s">
        <v>11</v>
      </c>
      <c r="H1262" t="s">
        <v>11</v>
      </c>
      <c r="I1262">
        <v>0</v>
      </c>
      <c r="J1262" t="s">
        <v>11</v>
      </c>
      <c r="K1262" t="s">
        <v>13</v>
      </c>
      <c r="L1262" t="s">
        <v>14</v>
      </c>
      <c r="M1262" s="1">
        <v>27278</v>
      </c>
      <c r="N1262">
        <v>48</v>
      </c>
      <c r="O1262">
        <v>8765.25</v>
      </c>
      <c r="P1262" t="s">
        <v>2362</v>
      </c>
      <c r="Q1262" t="s">
        <v>2363</v>
      </c>
      <c r="R1262" t="s">
        <v>2371</v>
      </c>
    </row>
    <row r="1263" spans="1:18" x14ac:dyDescent="0.3">
      <c r="A1263" t="s">
        <v>1281</v>
      </c>
      <c r="B1263" t="s">
        <v>6797</v>
      </c>
      <c r="C1263" t="s">
        <v>8920</v>
      </c>
      <c r="D1263">
        <v>23.94</v>
      </c>
      <c r="E1263">
        <v>4.54</v>
      </c>
      <c r="F1263" t="s">
        <v>12</v>
      </c>
      <c r="G1263" t="s">
        <v>11</v>
      </c>
      <c r="H1263" t="s">
        <v>25</v>
      </c>
      <c r="I1263">
        <v>1</v>
      </c>
      <c r="J1263" t="s">
        <v>11</v>
      </c>
      <c r="K1263" t="s">
        <v>241</v>
      </c>
      <c r="L1263" t="s">
        <v>20</v>
      </c>
      <c r="M1263" s="1">
        <v>25455</v>
      </c>
      <c r="N1263">
        <v>53</v>
      </c>
      <c r="O1263">
        <v>8760.1200000000008</v>
      </c>
      <c r="P1263" t="s">
        <v>2362</v>
      </c>
      <c r="Q1263" t="s">
        <v>2366</v>
      </c>
      <c r="R1263" t="s">
        <v>2364</v>
      </c>
    </row>
    <row r="1264" spans="1:18" x14ac:dyDescent="0.3">
      <c r="A1264" t="s">
        <v>1282</v>
      </c>
      <c r="B1264" t="s">
        <v>6797</v>
      </c>
      <c r="C1264" t="s">
        <v>8922</v>
      </c>
      <c r="D1264">
        <v>46.4</v>
      </c>
      <c r="E1264">
        <v>5.71</v>
      </c>
      <c r="F1264" t="s">
        <v>11</v>
      </c>
      <c r="G1264" t="s">
        <v>11</v>
      </c>
      <c r="H1264" t="s">
        <v>11</v>
      </c>
      <c r="I1264">
        <v>0</v>
      </c>
      <c r="J1264" t="s">
        <v>11</v>
      </c>
      <c r="K1264" t="s">
        <v>13</v>
      </c>
      <c r="L1264" t="s">
        <v>16</v>
      </c>
      <c r="M1264" s="1">
        <v>36395</v>
      </c>
      <c r="N1264">
        <v>23</v>
      </c>
      <c r="O1264">
        <v>8747.68</v>
      </c>
      <c r="P1264" t="s">
        <v>2362</v>
      </c>
      <c r="Q1264" t="s">
        <v>2363</v>
      </c>
      <c r="R1264" t="s">
        <v>2386</v>
      </c>
    </row>
    <row r="1265" spans="1:18" x14ac:dyDescent="0.3">
      <c r="A1265" t="s">
        <v>1283</v>
      </c>
      <c r="B1265" t="s">
        <v>6800</v>
      </c>
      <c r="C1265" t="s">
        <v>8924</v>
      </c>
      <c r="D1265">
        <v>40.375</v>
      </c>
      <c r="E1265">
        <v>6.25</v>
      </c>
      <c r="F1265" t="s">
        <v>12</v>
      </c>
      <c r="G1265" t="s">
        <v>11</v>
      </c>
      <c r="H1265" t="s">
        <v>11</v>
      </c>
      <c r="I1265">
        <v>0</v>
      </c>
      <c r="J1265" t="s">
        <v>11</v>
      </c>
      <c r="K1265" t="s">
        <v>13</v>
      </c>
      <c r="L1265" t="s">
        <v>16</v>
      </c>
      <c r="M1265" s="1">
        <v>27928</v>
      </c>
      <c r="N1265">
        <v>46</v>
      </c>
      <c r="O1265">
        <v>8733.23</v>
      </c>
      <c r="P1265" t="s">
        <v>2362</v>
      </c>
      <c r="Q1265" t="s">
        <v>2363</v>
      </c>
      <c r="R1265" t="s">
        <v>2371</v>
      </c>
    </row>
    <row r="1266" spans="1:18" x14ac:dyDescent="0.3">
      <c r="A1266" t="s">
        <v>1284</v>
      </c>
      <c r="B1266" t="s">
        <v>6800</v>
      </c>
      <c r="C1266" t="s">
        <v>8926</v>
      </c>
      <c r="D1266">
        <v>28.7</v>
      </c>
      <c r="E1266">
        <v>9.4700000000000006</v>
      </c>
      <c r="F1266" t="s">
        <v>11</v>
      </c>
      <c r="G1266" t="s">
        <v>11</v>
      </c>
      <c r="H1266" t="s">
        <v>11</v>
      </c>
      <c r="I1266">
        <v>2</v>
      </c>
      <c r="J1266" t="s">
        <v>11</v>
      </c>
      <c r="K1266" t="s">
        <v>167</v>
      </c>
      <c r="L1266" t="s">
        <v>14</v>
      </c>
      <c r="M1266" s="1">
        <v>26840</v>
      </c>
      <c r="N1266">
        <v>49</v>
      </c>
      <c r="O1266">
        <v>8703.4599999999991</v>
      </c>
      <c r="P1266" t="s">
        <v>2363</v>
      </c>
      <c r="Q1266" t="s">
        <v>2363</v>
      </c>
      <c r="R1266" t="s">
        <v>2386</v>
      </c>
    </row>
    <row r="1267" spans="1:18" x14ac:dyDescent="0.3">
      <c r="A1267" t="s">
        <v>1285</v>
      </c>
      <c r="B1267" t="s">
        <v>6800</v>
      </c>
      <c r="C1267" t="s">
        <v>8928</v>
      </c>
      <c r="D1267">
        <v>26.63</v>
      </c>
      <c r="E1267">
        <v>5.7</v>
      </c>
      <c r="F1267" t="s">
        <v>11</v>
      </c>
      <c r="G1267" t="s">
        <v>11</v>
      </c>
      <c r="H1267" t="s">
        <v>11</v>
      </c>
      <c r="I1267">
        <v>0</v>
      </c>
      <c r="J1267" t="s">
        <v>11</v>
      </c>
      <c r="K1267" t="s">
        <v>167</v>
      </c>
      <c r="L1267" t="s">
        <v>20</v>
      </c>
      <c r="M1267" s="1">
        <v>29522</v>
      </c>
      <c r="N1267">
        <v>42</v>
      </c>
      <c r="O1267">
        <v>8701.84</v>
      </c>
      <c r="P1267" t="s">
        <v>2362</v>
      </c>
      <c r="Q1267" t="s">
        <v>2363</v>
      </c>
      <c r="R1267" t="s">
        <v>2624</v>
      </c>
    </row>
    <row r="1268" spans="1:18" x14ac:dyDescent="0.3">
      <c r="A1268" t="s">
        <v>1286</v>
      </c>
      <c r="B1268" t="s">
        <v>6800</v>
      </c>
      <c r="C1268" t="s">
        <v>8929</v>
      </c>
      <c r="D1268">
        <v>22.515000000000001</v>
      </c>
      <c r="E1268">
        <v>11.18</v>
      </c>
      <c r="F1268" t="s">
        <v>11</v>
      </c>
      <c r="G1268" t="s">
        <v>11</v>
      </c>
      <c r="H1268" t="s">
        <v>11</v>
      </c>
      <c r="I1268">
        <v>2</v>
      </c>
      <c r="J1268" t="s">
        <v>11</v>
      </c>
      <c r="K1268" t="s">
        <v>241</v>
      </c>
      <c r="L1268" t="s">
        <v>14</v>
      </c>
      <c r="M1268" s="1">
        <v>26948</v>
      </c>
      <c r="N1268">
        <v>49</v>
      </c>
      <c r="O1268">
        <v>8688.86</v>
      </c>
      <c r="P1268" t="s">
        <v>2362</v>
      </c>
      <c r="Q1268" t="s">
        <v>2366</v>
      </c>
      <c r="R1268" t="s">
        <v>2678</v>
      </c>
    </row>
    <row r="1269" spans="1:18" x14ac:dyDescent="0.3">
      <c r="A1269" t="s">
        <v>1287</v>
      </c>
      <c r="B1269" t="s">
        <v>6797</v>
      </c>
      <c r="C1269" t="s">
        <v>8931</v>
      </c>
      <c r="D1269">
        <v>36.575000000000003</v>
      </c>
      <c r="E1269">
        <v>10.98</v>
      </c>
      <c r="F1269" t="s">
        <v>11</v>
      </c>
      <c r="G1269" t="s">
        <v>11</v>
      </c>
      <c r="H1269" t="s">
        <v>11</v>
      </c>
      <c r="I1269">
        <v>0</v>
      </c>
      <c r="J1269" t="s">
        <v>11</v>
      </c>
      <c r="K1269" t="s">
        <v>13</v>
      </c>
      <c r="L1269" t="s">
        <v>14</v>
      </c>
      <c r="M1269" s="1">
        <v>27257</v>
      </c>
      <c r="N1269">
        <v>48</v>
      </c>
      <c r="O1269">
        <v>8671.19</v>
      </c>
      <c r="P1269" t="s">
        <v>2362</v>
      </c>
      <c r="Q1269" t="s">
        <v>2366</v>
      </c>
      <c r="R1269" t="s">
        <v>2371</v>
      </c>
    </row>
    <row r="1270" spans="1:18" x14ac:dyDescent="0.3">
      <c r="A1270" t="s">
        <v>1288</v>
      </c>
      <c r="B1270" t="s">
        <v>6797</v>
      </c>
      <c r="C1270" t="s">
        <v>8933</v>
      </c>
      <c r="D1270">
        <v>23.66</v>
      </c>
      <c r="E1270">
        <v>5.1100000000000003</v>
      </c>
      <c r="F1270" t="s">
        <v>12</v>
      </c>
      <c r="G1270" t="s">
        <v>11</v>
      </c>
      <c r="H1270" t="s">
        <v>25</v>
      </c>
      <c r="I1270">
        <v>1</v>
      </c>
      <c r="J1270" t="s">
        <v>11</v>
      </c>
      <c r="K1270" t="s">
        <v>241</v>
      </c>
      <c r="L1270" t="s">
        <v>20</v>
      </c>
      <c r="M1270" s="1">
        <v>25425</v>
      </c>
      <c r="N1270">
        <v>53</v>
      </c>
      <c r="O1270">
        <v>8665.14</v>
      </c>
      <c r="P1270" t="s">
        <v>2362</v>
      </c>
      <c r="Q1270" t="s">
        <v>2363</v>
      </c>
      <c r="R1270" t="s">
        <v>2364</v>
      </c>
    </row>
    <row r="1271" spans="1:18" x14ac:dyDescent="0.3">
      <c r="A1271" t="s">
        <v>1289</v>
      </c>
      <c r="B1271" t="s">
        <v>6797</v>
      </c>
      <c r="C1271" t="s">
        <v>7159</v>
      </c>
      <c r="D1271">
        <v>18.62</v>
      </c>
      <c r="E1271">
        <v>10.24</v>
      </c>
      <c r="F1271" t="s">
        <v>11</v>
      </c>
      <c r="G1271" t="s">
        <v>11</v>
      </c>
      <c r="H1271" t="s">
        <v>11</v>
      </c>
      <c r="I1271">
        <v>0</v>
      </c>
      <c r="J1271" t="s">
        <v>11</v>
      </c>
      <c r="K1271" t="s">
        <v>241</v>
      </c>
      <c r="L1271" t="s">
        <v>14</v>
      </c>
      <c r="M1271" s="1">
        <v>24036</v>
      </c>
      <c r="N1271">
        <v>57</v>
      </c>
      <c r="O1271">
        <v>8665.09</v>
      </c>
      <c r="P1271" t="s">
        <v>2363</v>
      </c>
      <c r="Q1271" t="s">
        <v>2362</v>
      </c>
      <c r="R1271" t="s">
        <v>2371</v>
      </c>
    </row>
    <row r="1272" spans="1:18" x14ac:dyDescent="0.3">
      <c r="A1272" t="s">
        <v>1290</v>
      </c>
      <c r="B1272" t="s">
        <v>6800</v>
      </c>
      <c r="C1272" t="s">
        <v>7075</v>
      </c>
      <c r="D1272">
        <v>19.190000000000001</v>
      </c>
      <c r="E1272">
        <v>7.71</v>
      </c>
      <c r="F1272" t="s">
        <v>12</v>
      </c>
      <c r="G1272" t="s">
        <v>11</v>
      </c>
      <c r="H1272" t="s">
        <v>11</v>
      </c>
      <c r="I1272">
        <v>1</v>
      </c>
      <c r="J1272" t="s">
        <v>11</v>
      </c>
      <c r="K1272" t="s">
        <v>241</v>
      </c>
      <c r="L1272" t="s">
        <v>14</v>
      </c>
      <c r="M1272" s="1">
        <v>27609</v>
      </c>
      <c r="N1272">
        <v>47</v>
      </c>
      <c r="O1272">
        <v>8627.5400000000009</v>
      </c>
      <c r="P1272" t="s">
        <v>2362</v>
      </c>
      <c r="Q1272" t="s">
        <v>2362</v>
      </c>
      <c r="R1272" t="s">
        <v>2678</v>
      </c>
    </row>
    <row r="1273" spans="1:18" x14ac:dyDescent="0.3">
      <c r="A1273" t="s">
        <v>1291</v>
      </c>
      <c r="B1273" t="s">
        <v>6800</v>
      </c>
      <c r="C1273" t="s">
        <v>8936</v>
      </c>
      <c r="D1273">
        <v>27.5</v>
      </c>
      <c r="E1273">
        <v>6.03</v>
      </c>
      <c r="F1273" t="s">
        <v>11</v>
      </c>
      <c r="G1273" t="s">
        <v>11</v>
      </c>
      <c r="H1273" t="s">
        <v>11</v>
      </c>
      <c r="I1273">
        <v>0</v>
      </c>
      <c r="J1273" t="s">
        <v>11</v>
      </c>
      <c r="K1273" t="s">
        <v>167</v>
      </c>
      <c r="L1273" t="s">
        <v>16</v>
      </c>
      <c r="M1273" s="1">
        <v>28370</v>
      </c>
      <c r="N1273">
        <v>45</v>
      </c>
      <c r="O1273">
        <v>8615.2999999999993</v>
      </c>
      <c r="P1273" t="s">
        <v>2362</v>
      </c>
      <c r="Q1273" t="s">
        <v>2363</v>
      </c>
      <c r="R1273" t="s">
        <v>2386</v>
      </c>
    </row>
    <row r="1274" spans="1:18" x14ac:dyDescent="0.3">
      <c r="A1274" t="s">
        <v>1292</v>
      </c>
      <c r="B1274" t="s">
        <v>6800</v>
      </c>
      <c r="C1274" t="s">
        <v>8938</v>
      </c>
      <c r="D1274">
        <v>27.36</v>
      </c>
      <c r="E1274">
        <v>5.96</v>
      </c>
      <c r="F1274" t="s">
        <v>11</v>
      </c>
      <c r="G1274" t="s">
        <v>11</v>
      </c>
      <c r="H1274" t="s">
        <v>25</v>
      </c>
      <c r="I1274">
        <v>1</v>
      </c>
      <c r="J1274" t="s">
        <v>11</v>
      </c>
      <c r="K1274" t="s">
        <v>167</v>
      </c>
      <c r="L1274" t="s">
        <v>16</v>
      </c>
      <c r="M1274" s="1">
        <v>29053</v>
      </c>
      <c r="N1274">
        <v>43</v>
      </c>
      <c r="O1274">
        <v>8606.2199999999993</v>
      </c>
      <c r="P1274" t="s">
        <v>2366</v>
      </c>
      <c r="Q1274" t="s">
        <v>2362</v>
      </c>
      <c r="R1274" t="s">
        <v>2603</v>
      </c>
    </row>
    <row r="1275" spans="1:18" x14ac:dyDescent="0.3">
      <c r="A1275" t="s">
        <v>1293</v>
      </c>
      <c r="B1275" t="s">
        <v>6800</v>
      </c>
      <c r="C1275" t="s">
        <v>8940</v>
      </c>
      <c r="D1275">
        <v>20.350000000000001</v>
      </c>
      <c r="E1275">
        <v>4.16</v>
      </c>
      <c r="F1275" t="s">
        <v>11</v>
      </c>
      <c r="G1275" t="s">
        <v>11</v>
      </c>
      <c r="H1275" t="s">
        <v>11</v>
      </c>
      <c r="I1275">
        <v>0</v>
      </c>
      <c r="J1275" t="s">
        <v>11</v>
      </c>
      <c r="K1275" t="s">
        <v>241</v>
      </c>
      <c r="L1275" t="s">
        <v>20</v>
      </c>
      <c r="M1275" s="1">
        <v>28413</v>
      </c>
      <c r="N1275">
        <v>45</v>
      </c>
      <c r="O1275">
        <v>8605.36</v>
      </c>
      <c r="P1275" t="s">
        <v>2362</v>
      </c>
      <c r="Q1275" t="s">
        <v>2362</v>
      </c>
      <c r="R1275" t="s">
        <v>2364</v>
      </c>
    </row>
    <row r="1276" spans="1:18" x14ac:dyDescent="0.3">
      <c r="A1276" t="s">
        <v>1294</v>
      </c>
      <c r="B1276" t="s">
        <v>6800</v>
      </c>
      <c r="C1276" t="s">
        <v>8942</v>
      </c>
      <c r="D1276">
        <v>24.035</v>
      </c>
      <c r="E1276">
        <v>6.11</v>
      </c>
      <c r="F1276" t="s">
        <v>11</v>
      </c>
      <c r="G1276" t="s">
        <v>11</v>
      </c>
      <c r="H1276" t="s">
        <v>11</v>
      </c>
      <c r="I1276">
        <v>0</v>
      </c>
      <c r="J1276" t="s">
        <v>11</v>
      </c>
      <c r="K1276" t="s">
        <v>241</v>
      </c>
      <c r="L1276" t="s">
        <v>16</v>
      </c>
      <c r="M1276" s="1">
        <v>28441</v>
      </c>
      <c r="N1276">
        <v>45</v>
      </c>
      <c r="O1276">
        <v>8604.48</v>
      </c>
      <c r="P1276" t="s">
        <v>2363</v>
      </c>
      <c r="Q1276" t="s">
        <v>2362</v>
      </c>
      <c r="R1276" t="s">
        <v>2508</v>
      </c>
    </row>
    <row r="1277" spans="1:18" x14ac:dyDescent="0.3">
      <c r="A1277" t="s">
        <v>1295</v>
      </c>
      <c r="B1277" t="s">
        <v>6800</v>
      </c>
      <c r="C1277" t="s">
        <v>8471</v>
      </c>
      <c r="D1277">
        <v>23.56</v>
      </c>
      <c r="E1277">
        <v>5.97</v>
      </c>
      <c r="F1277" t="s">
        <v>11</v>
      </c>
      <c r="G1277" t="s">
        <v>11</v>
      </c>
      <c r="H1277" t="s">
        <v>11</v>
      </c>
      <c r="I1277">
        <v>0</v>
      </c>
      <c r="J1277" t="s">
        <v>11</v>
      </c>
      <c r="K1277" t="s">
        <v>241</v>
      </c>
      <c r="L1277" t="s">
        <v>16</v>
      </c>
      <c r="M1277" s="1">
        <v>28392</v>
      </c>
      <c r="N1277">
        <v>45</v>
      </c>
      <c r="O1277">
        <v>8603.82</v>
      </c>
      <c r="P1277" t="s">
        <v>2362</v>
      </c>
      <c r="Q1277" t="s">
        <v>2366</v>
      </c>
      <c r="R1277" t="s">
        <v>2506</v>
      </c>
    </row>
    <row r="1278" spans="1:18" x14ac:dyDescent="0.3">
      <c r="A1278" t="s">
        <v>1296</v>
      </c>
      <c r="B1278" t="s">
        <v>6797</v>
      </c>
      <c r="C1278" t="s">
        <v>8944</v>
      </c>
      <c r="D1278">
        <v>27.17</v>
      </c>
      <c r="E1278">
        <v>10.81</v>
      </c>
      <c r="F1278" t="s">
        <v>11</v>
      </c>
      <c r="G1278" t="s">
        <v>11</v>
      </c>
      <c r="H1278" t="s">
        <v>11</v>
      </c>
      <c r="I1278">
        <v>2</v>
      </c>
      <c r="J1278" t="s">
        <v>11</v>
      </c>
      <c r="K1278" t="s">
        <v>167</v>
      </c>
      <c r="L1278" t="s">
        <v>14</v>
      </c>
      <c r="M1278" s="1">
        <v>26856</v>
      </c>
      <c r="N1278">
        <v>49</v>
      </c>
      <c r="O1278">
        <v>8601.33</v>
      </c>
      <c r="P1278" t="s">
        <v>2362</v>
      </c>
      <c r="Q1278" t="s">
        <v>2366</v>
      </c>
      <c r="R1278" t="s">
        <v>2364</v>
      </c>
    </row>
    <row r="1279" spans="1:18" x14ac:dyDescent="0.3">
      <c r="A1279" t="s">
        <v>1297</v>
      </c>
      <c r="B1279" t="s">
        <v>6797</v>
      </c>
      <c r="C1279" t="s">
        <v>8946</v>
      </c>
      <c r="D1279">
        <v>34.32</v>
      </c>
      <c r="E1279">
        <v>5.7</v>
      </c>
      <c r="F1279" t="s">
        <v>12</v>
      </c>
      <c r="G1279" t="s">
        <v>11</v>
      </c>
      <c r="H1279" t="s">
        <v>25</v>
      </c>
      <c r="I1279">
        <v>1</v>
      </c>
      <c r="J1279" t="s">
        <v>11</v>
      </c>
      <c r="K1279" t="s">
        <v>13</v>
      </c>
      <c r="L1279" t="s">
        <v>20</v>
      </c>
      <c r="M1279" s="1">
        <v>30522</v>
      </c>
      <c r="N1279">
        <v>39</v>
      </c>
      <c r="O1279">
        <v>8596.83</v>
      </c>
      <c r="P1279" t="s">
        <v>2362</v>
      </c>
      <c r="Q1279" t="s">
        <v>2363</v>
      </c>
      <c r="R1279" t="s">
        <v>2364</v>
      </c>
    </row>
    <row r="1280" spans="1:18" x14ac:dyDescent="0.3">
      <c r="A1280" t="s">
        <v>1298</v>
      </c>
      <c r="B1280" t="s">
        <v>6797</v>
      </c>
      <c r="C1280" t="s">
        <v>8948</v>
      </c>
      <c r="D1280">
        <v>23.87</v>
      </c>
      <c r="E1280">
        <v>4.7699999999999996</v>
      </c>
      <c r="F1280" t="s">
        <v>12</v>
      </c>
      <c r="G1280" t="s">
        <v>11</v>
      </c>
      <c r="H1280" t="s">
        <v>25</v>
      </c>
      <c r="I1280">
        <v>1</v>
      </c>
      <c r="J1280" t="s">
        <v>11</v>
      </c>
      <c r="K1280" t="s">
        <v>241</v>
      </c>
      <c r="L1280" t="s">
        <v>20</v>
      </c>
      <c r="M1280" s="1">
        <v>30680</v>
      </c>
      <c r="N1280">
        <v>39</v>
      </c>
      <c r="O1280">
        <v>8582.2999999999993</v>
      </c>
      <c r="P1280" t="s">
        <v>2362</v>
      </c>
      <c r="Q1280" t="s">
        <v>2366</v>
      </c>
      <c r="R1280" t="s">
        <v>2364</v>
      </c>
    </row>
    <row r="1281" spans="1:18" x14ac:dyDescent="0.3">
      <c r="A1281" t="s">
        <v>1299</v>
      </c>
      <c r="B1281" t="s">
        <v>6800</v>
      </c>
      <c r="C1281" t="s">
        <v>8949</v>
      </c>
      <c r="D1281">
        <v>30.15</v>
      </c>
      <c r="E1281">
        <v>4.25</v>
      </c>
      <c r="F1281" t="s">
        <v>11</v>
      </c>
      <c r="G1281" t="s">
        <v>11</v>
      </c>
      <c r="H1281" t="s">
        <v>11</v>
      </c>
      <c r="I1281">
        <v>1</v>
      </c>
      <c r="J1281" t="s">
        <v>11</v>
      </c>
      <c r="K1281" t="s">
        <v>13</v>
      </c>
      <c r="L1281" t="s">
        <v>20</v>
      </c>
      <c r="M1281" s="1">
        <v>32092</v>
      </c>
      <c r="N1281">
        <v>35</v>
      </c>
      <c r="O1281">
        <v>8573.2999999999993</v>
      </c>
      <c r="P1281" t="s">
        <v>2362</v>
      </c>
      <c r="Q1281" t="s">
        <v>2362</v>
      </c>
      <c r="R1281" t="s">
        <v>2624</v>
      </c>
    </row>
    <row r="1282" spans="1:18" x14ac:dyDescent="0.3">
      <c r="A1282" t="s">
        <v>1300</v>
      </c>
      <c r="B1282" t="s">
        <v>6800</v>
      </c>
      <c r="C1282" t="s">
        <v>8951</v>
      </c>
      <c r="D1282">
        <v>26.36</v>
      </c>
      <c r="E1282">
        <v>5.52</v>
      </c>
      <c r="F1282" t="s">
        <v>11</v>
      </c>
      <c r="G1282" t="s">
        <v>11</v>
      </c>
      <c r="H1282" t="s">
        <v>11</v>
      </c>
      <c r="I1282">
        <v>0</v>
      </c>
      <c r="J1282" t="s">
        <v>11</v>
      </c>
      <c r="K1282" t="s">
        <v>167</v>
      </c>
      <c r="L1282" t="s">
        <v>20</v>
      </c>
      <c r="M1282" s="1">
        <v>30291</v>
      </c>
      <c r="N1282">
        <v>40</v>
      </c>
      <c r="O1282">
        <v>8572.0400000000009</v>
      </c>
      <c r="P1282" t="s">
        <v>2362</v>
      </c>
      <c r="Q1282" t="s">
        <v>2362</v>
      </c>
      <c r="R1282" t="s">
        <v>2624</v>
      </c>
    </row>
    <row r="1283" spans="1:18" x14ac:dyDescent="0.3">
      <c r="A1283" t="s">
        <v>1301</v>
      </c>
      <c r="B1283" t="s">
        <v>6797</v>
      </c>
      <c r="C1283" t="s">
        <v>8952</v>
      </c>
      <c r="D1283">
        <v>45.32</v>
      </c>
      <c r="E1283">
        <v>6.53</v>
      </c>
      <c r="F1283" t="s">
        <v>12</v>
      </c>
      <c r="G1283" t="s">
        <v>11</v>
      </c>
      <c r="H1283" t="s">
        <v>11</v>
      </c>
      <c r="I1283">
        <v>1</v>
      </c>
      <c r="J1283" t="s">
        <v>11</v>
      </c>
      <c r="K1283" t="s">
        <v>13</v>
      </c>
      <c r="L1283" t="s">
        <v>14</v>
      </c>
      <c r="M1283" s="1">
        <v>27663</v>
      </c>
      <c r="N1283">
        <v>47</v>
      </c>
      <c r="O1283">
        <v>8569.86</v>
      </c>
      <c r="P1283" t="s">
        <v>2362</v>
      </c>
      <c r="Q1283" t="s">
        <v>2363</v>
      </c>
      <c r="R1283" t="s">
        <v>2364</v>
      </c>
    </row>
    <row r="1284" spans="1:18" x14ac:dyDescent="0.3">
      <c r="A1284" t="s">
        <v>1302</v>
      </c>
      <c r="B1284" t="s">
        <v>6800</v>
      </c>
      <c r="C1284" t="s">
        <v>7257</v>
      </c>
      <c r="D1284">
        <v>31.93</v>
      </c>
      <c r="E1284">
        <v>4.82</v>
      </c>
      <c r="F1284" t="s">
        <v>12</v>
      </c>
      <c r="G1284" t="s">
        <v>11</v>
      </c>
      <c r="H1284" t="s">
        <v>11</v>
      </c>
      <c r="I1284">
        <v>1</v>
      </c>
      <c r="J1284" t="s">
        <v>11</v>
      </c>
      <c r="K1284" t="s">
        <v>13</v>
      </c>
      <c r="L1284" t="s">
        <v>20</v>
      </c>
      <c r="M1284" s="1">
        <v>32407</v>
      </c>
      <c r="N1284">
        <v>34</v>
      </c>
      <c r="O1284">
        <v>8567.25</v>
      </c>
      <c r="P1284" t="s">
        <v>2362</v>
      </c>
      <c r="Q1284" t="s">
        <v>2366</v>
      </c>
      <c r="R1284" t="s">
        <v>2371</v>
      </c>
    </row>
    <row r="1285" spans="1:18" x14ac:dyDescent="0.3">
      <c r="A1285" t="s">
        <v>1303</v>
      </c>
      <c r="B1285" t="s">
        <v>6797</v>
      </c>
      <c r="C1285" t="s">
        <v>8954</v>
      </c>
      <c r="D1285">
        <v>36</v>
      </c>
      <c r="E1285">
        <v>11.94</v>
      </c>
      <c r="F1285" t="s">
        <v>12</v>
      </c>
      <c r="G1285" t="s">
        <v>11</v>
      </c>
      <c r="H1285" t="s">
        <v>11</v>
      </c>
      <c r="I1285">
        <v>1</v>
      </c>
      <c r="J1285" t="s">
        <v>11</v>
      </c>
      <c r="K1285" t="s">
        <v>13</v>
      </c>
      <c r="L1285" t="s">
        <v>14</v>
      </c>
      <c r="M1285" s="1">
        <v>27627</v>
      </c>
      <c r="N1285">
        <v>47</v>
      </c>
      <c r="O1285">
        <v>8556.91</v>
      </c>
      <c r="P1285" t="s">
        <v>2362</v>
      </c>
      <c r="Q1285" t="s">
        <v>2366</v>
      </c>
      <c r="R1285" t="s">
        <v>2386</v>
      </c>
    </row>
    <row r="1286" spans="1:18" x14ac:dyDescent="0.3">
      <c r="A1286" t="s">
        <v>1304</v>
      </c>
      <c r="B1286" t="s">
        <v>6797</v>
      </c>
      <c r="C1286" t="s">
        <v>8956</v>
      </c>
      <c r="D1286">
        <v>32</v>
      </c>
      <c r="E1286">
        <v>7.85</v>
      </c>
      <c r="F1286" t="s">
        <v>12</v>
      </c>
      <c r="G1286" t="s">
        <v>11</v>
      </c>
      <c r="H1286" t="s">
        <v>11</v>
      </c>
      <c r="I1286">
        <v>1</v>
      </c>
      <c r="J1286" t="s">
        <v>11</v>
      </c>
      <c r="K1286" t="s">
        <v>13</v>
      </c>
      <c r="L1286" t="s">
        <v>14</v>
      </c>
      <c r="M1286" s="1">
        <v>27612</v>
      </c>
      <c r="N1286">
        <v>47</v>
      </c>
      <c r="O1286">
        <v>8551.35</v>
      </c>
      <c r="P1286" t="s">
        <v>2362</v>
      </c>
      <c r="Q1286" t="s">
        <v>2362</v>
      </c>
      <c r="R1286" t="s">
        <v>2386</v>
      </c>
    </row>
    <row r="1287" spans="1:18" x14ac:dyDescent="0.3">
      <c r="A1287" t="s">
        <v>1305</v>
      </c>
      <c r="B1287" t="s">
        <v>6797</v>
      </c>
      <c r="C1287" t="s">
        <v>8958</v>
      </c>
      <c r="D1287">
        <v>29.37</v>
      </c>
      <c r="E1287">
        <v>8.01</v>
      </c>
      <c r="F1287" t="s">
        <v>12</v>
      </c>
      <c r="G1287" t="s">
        <v>11</v>
      </c>
      <c r="H1287" t="s">
        <v>11</v>
      </c>
      <c r="I1287">
        <v>1</v>
      </c>
      <c r="J1287" t="s">
        <v>11</v>
      </c>
      <c r="K1287" t="s">
        <v>167</v>
      </c>
      <c r="L1287" t="s">
        <v>14</v>
      </c>
      <c r="M1287" s="1">
        <v>30662</v>
      </c>
      <c r="N1287">
        <v>39</v>
      </c>
      <c r="O1287">
        <v>8547.69</v>
      </c>
      <c r="P1287" t="s">
        <v>2362</v>
      </c>
      <c r="Q1287" t="s">
        <v>2366</v>
      </c>
      <c r="R1287" t="s">
        <v>2364</v>
      </c>
    </row>
    <row r="1288" spans="1:18" x14ac:dyDescent="0.3">
      <c r="A1288" t="s">
        <v>1306</v>
      </c>
      <c r="B1288" t="s">
        <v>6797</v>
      </c>
      <c r="C1288" t="s">
        <v>6823</v>
      </c>
      <c r="D1288">
        <v>23.6</v>
      </c>
      <c r="E1288">
        <v>7.4</v>
      </c>
      <c r="F1288" t="s">
        <v>12</v>
      </c>
      <c r="G1288" t="s">
        <v>11</v>
      </c>
      <c r="H1288" t="s">
        <v>11</v>
      </c>
      <c r="I1288">
        <v>1</v>
      </c>
      <c r="J1288" t="s">
        <v>11</v>
      </c>
      <c r="K1288" t="s">
        <v>241</v>
      </c>
      <c r="L1288" t="s">
        <v>14</v>
      </c>
      <c r="M1288" s="1">
        <v>27704</v>
      </c>
      <c r="N1288">
        <v>47</v>
      </c>
      <c r="O1288">
        <v>8539.67</v>
      </c>
      <c r="P1288" t="s">
        <v>2362</v>
      </c>
      <c r="Q1288" t="s">
        <v>2363</v>
      </c>
      <c r="R1288" t="s">
        <v>2386</v>
      </c>
    </row>
    <row r="1289" spans="1:18" x14ac:dyDescent="0.3">
      <c r="A1289" t="s">
        <v>1307</v>
      </c>
      <c r="B1289" t="s">
        <v>6797</v>
      </c>
      <c r="C1289" t="s">
        <v>8961</v>
      </c>
      <c r="D1289">
        <v>33.155000000000001</v>
      </c>
      <c r="E1289">
        <v>8.3800000000000008</v>
      </c>
      <c r="F1289" t="s">
        <v>12</v>
      </c>
      <c r="G1289" t="s">
        <v>11</v>
      </c>
      <c r="H1289" t="s">
        <v>11</v>
      </c>
      <c r="I1289">
        <v>0</v>
      </c>
      <c r="J1289" t="s">
        <v>11</v>
      </c>
      <c r="K1289" t="s">
        <v>13</v>
      </c>
      <c r="L1289" t="s">
        <v>14</v>
      </c>
      <c r="M1289" s="1">
        <v>29947</v>
      </c>
      <c r="N1289">
        <v>41</v>
      </c>
      <c r="O1289">
        <v>8538.2900000000009</v>
      </c>
      <c r="P1289" t="s">
        <v>2362</v>
      </c>
      <c r="Q1289" t="s">
        <v>2363</v>
      </c>
      <c r="R1289" t="s">
        <v>2581</v>
      </c>
    </row>
    <row r="1290" spans="1:18" x14ac:dyDescent="0.3">
      <c r="A1290" t="s">
        <v>1308</v>
      </c>
      <c r="B1290" t="s">
        <v>6797</v>
      </c>
      <c r="C1290" t="s">
        <v>8962</v>
      </c>
      <c r="D1290">
        <v>24.32</v>
      </c>
      <c r="E1290">
        <v>11.56</v>
      </c>
      <c r="F1290" t="s">
        <v>12</v>
      </c>
      <c r="G1290" t="s">
        <v>11</v>
      </c>
      <c r="H1290" t="s">
        <v>11</v>
      </c>
      <c r="I1290">
        <v>1</v>
      </c>
      <c r="J1290" t="s">
        <v>11</v>
      </c>
      <c r="K1290" t="s">
        <v>241</v>
      </c>
      <c r="L1290" t="s">
        <v>14</v>
      </c>
      <c r="M1290" s="1">
        <v>30521</v>
      </c>
      <c r="N1290">
        <v>39</v>
      </c>
      <c r="O1290">
        <v>8534.67</v>
      </c>
      <c r="P1290" t="s">
        <v>2362</v>
      </c>
      <c r="Q1290" t="s">
        <v>2363</v>
      </c>
      <c r="R1290" t="s">
        <v>2581</v>
      </c>
    </row>
    <row r="1291" spans="1:18" x14ac:dyDescent="0.3">
      <c r="A1291" t="s">
        <v>1309</v>
      </c>
      <c r="B1291" t="s">
        <v>6797</v>
      </c>
      <c r="C1291" t="s">
        <v>8964</v>
      </c>
      <c r="D1291">
        <v>36.299999999999997</v>
      </c>
      <c r="E1291">
        <v>4.6100000000000003</v>
      </c>
      <c r="F1291" t="s">
        <v>11</v>
      </c>
      <c r="G1291" t="s">
        <v>11</v>
      </c>
      <c r="H1291" t="s">
        <v>11</v>
      </c>
      <c r="I1291">
        <v>0</v>
      </c>
      <c r="J1291" t="s">
        <v>11</v>
      </c>
      <c r="K1291" t="s">
        <v>13</v>
      </c>
      <c r="L1291" t="s">
        <v>20</v>
      </c>
      <c r="M1291" s="1">
        <v>28332</v>
      </c>
      <c r="N1291">
        <v>45</v>
      </c>
      <c r="O1291">
        <v>8527.5300000000007</v>
      </c>
      <c r="P1291" t="s">
        <v>2362</v>
      </c>
      <c r="Q1291" t="s">
        <v>2362</v>
      </c>
      <c r="R1291" t="s">
        <v>2364</v>
      </c>
    </row>
    <row r="1292" spans="1:18" x14ac:dyDescent="0.3">
      <c r="A1292" t="s">
        <v>1310</v>
      </c>
      <c r="B1292" t="s">
        <v>6797</v>
      </c>
      <c r="C1292" t="s">
        <v>8966</v>
      </c>
      <c r="D1292">
        <v>34.4</v>
      </c>
      <c r="E1292">
        <v>4.95</v>
      </c>
      <c r="F1292" t="s">
        <v>11</v>
      </c>
      <c r="G1292" t="s">
        <v>11</v>
      </c>
      <c r="H1292" t="s">
        <v>25</v>
      </c>
      <c r="I1292">
        <v>1</v>
      </c>
      <c r="J1292" t="s">
        <v>11</v>
      </c>
      <c r="K1292" t="s">
        <v>13</v>
      </c>
      <c r="L1292" t="s">
        <v>20</v>
      </c>
      <c r="M1292" s="1">
        <v>29080</v>
      </c>
      <c r="N1292">
        <v>43</v>
      </c>
      <c r="O1292">
        <v>8522</v>
      </c>
      <c r="P1292" t="s">
        <v>2362</v>
      </c>
      <c r="Q1292" t="s">
        <v>2362</v>
      </c>
      <c r="R1292" t="s">
        <v>2386</v>
      </c>
    </row>
    <row r="1293" spans="1:18" x14ac:dyDescent="0.3">
      <c r="A1293" t="s">
        <v>1311</v>
      </c>
      <c r="B1293" t="s">
        <v>6797</v>
      </c>
      <c r="C1293" t="s">
        <v>8967</v>
      </c>
      <c r="D1293">
        <v>30.9</v>
      </c>
      <c r="E1293">
        <v>5.04</v>
      </c>
      <c r="F1293" t="s">
        <v>11</v>
      </c>
      <c r="G1293" t="s">
        <v>11</v>
      </c>
      <c r="H1293" t="s">
        <v>11</v>
      </c>
      <c r="I1293">
        <v>0</v>
      </c>
      <c r="J1293" t="s">
        <v>11</v>
      </c>
      <c r="K1293" t="s">
        <v>13</v>
      </c>
      <c r="L1293" t="s">
        <v>20</v>
      </c>
      <c r="M1293" s="1">
        <v>28488</v>
      </c>
      <c r="N1293">
        <v>45</v>
      </c>
      <c r="O1293">
        <v>8520.0300000000007</v>
      </c>
      <c r="P1293" t="s">
        <v>2362</v>
      </c>
      <c r="Q1293" t="s">
        <v>2363</v>
      </c>
      <c r="R1293" t="s">
        <v>2386</v>
      </c>
    </row>
    <row r="1294" spans="1:18" x14ac:dyDescent="0.3">
      <c r="A1294" t="s">
        <v>1312</v>
      </c>
      <c r="B1294" t="s">
        <v>6797</v>
      </c>
      <c r="C1294" t="s">
        <v>8968</v>
      </c>
      <c r="D1294">
        <v>28.6</v>
      </c>
      <c r="E1294">
        <v>5.42</v>
      </c>
      <c r="F1294" t="s">
        <v>11</v>
      </c>
      <c r="G1294" t="s">
        <v>11</v>
      </c>
      <c r="H1294" t="s">
        <v>11</v>
      </c>
      <c r="I1294">
        <v>0</v>
      </c>
      <c r="J1294" t="s">
        <v>11</v>
      </c>
      <c r="K1294" t="s">
        <v>167</v>
      </c>
      <c r="L1294" t="s">
        <v>20</v>
      </c>
      <c r="M1294" s="1">
        <v>28297</v>
      </c>
      <c r="N1294">
        <v>45</v>
      </c>
      <c r="O1294">
        <v>8516.83</v>
      </c>
      <c r="P1294" t="s">
        <v>2362</v>
      </c>
      <c r="Q1294" t="s">
        <v>2366</v>
      </c>
      <c r="R1294" t="s">
        <v>2364</v>
      </c>
    </row>
    <row r="1295" spans="1:18" x14ac:dyDescent="0.3">
      <c r="A1295" t="s">
        <v>1313</v>
      </c>
      <c r="B1295" t="s">
        <v>6797</v>
      </c>
      <c r="C1295" t="s">
        <v>8970</v>
      </c>
      <c r="D1295">
        <v>27.83</v>
      </c>
      <c r="E1295">
        <v>5.39</v>
      </c>
      <c r="F1295" t="s">
        <v>11</v>
      </c>
      <c r="G1295" t="s">
        <v>11</v>
      </c>
      <c r="H1295" t="s">
        <v>11</v>
      </c>
      <c r="I1295">
        <v>0</v>
      </c>
      <c r="J1295" t="s">
        <v>11</v>
      </c>
      <c r="K1295" t="s">
        <v>167</v>
      </c>
      <c r="L1295" t="s">
        <v>20</v>
      </c>
      <c r="M1295" s="1">
        <v>28485</v>
      </c>
      <c r="N1295">
        <v>45</v>
      </c>
      <c r="O1295">
        <v>8515.76</v>
      </c>
      <c r="P1295" t="s">
        <v>2362</v>
      </c>
      <c r="Q1295" t="s">
        <v>2362</v>
      </c>
      <c r="R1295" t="s">
        <v>2364</v>
      </c>
    </row>
    <row r="1296" spans="1:18" x14ac:dyDescent="0.3">
      <c r="A1296" t="s">
        <v>1314</v>
      </c>
      <c r="B1296" t="s">
        <v>6800</v>
      </c>
      <c r="C1296" t="s">
        <v>8972</v>
      </c>
      <c r="D1296">
        <v>39.64</v>
      </c>
      <c r="E1296">
        <v>6</v>
      </c>
      <c r="F1296" t="s">
        <v>11</v>
      </c>
      <c r="G1296" t="s">
        <v>11</v>
      </c>
      <c r="H1296" t="s">
        <v>25</v>
      </c>
      <c r="I1296">
        <v>1</v>
      </c>
      <c r="J1296" t="s">
        <v>11</v>
      </c>
      <c r="K1296" t="s">
        <v>13</v>
      </c>
      <c r="L1296" t="s">
        <v>16</v>
      </c>
      <c r="M1296" s="1">
        <v>34283</v>
      </c>
      <c r="N1296">
        <v>29</v>
      </c>
      <c r="O1296">
        <v>8471.65</v>
      </c>
      <c r="P1296" t="s">
        <v>2362</v>
      </c>
      <c r="Q1296" t="s">
        <v>2366</v>
      </c>
      <c r="R1296" t="s">
        <v>2371</v>
      </c>
    </row>
    <row r="1297" spans="1:18" x14ac:dyDescent="0.3">
      <c r="A1297" t="s">
        <v>1315</v>
      </c>
      <c r="B1297" t="s">
        <v>6797</v>
      </c>
      <c r="C1297" t="s">
        <v>8974</v>
      </c>
      <c r="D1297">
        <v>38.479999999999997</v>
      </c>
      <c r="E1297">
        <v>6.02</v>
      </c>
      <c r="F1297" t="s">
        <v>11</v>
      </c>
      <c r="G1297" t="s">
        <v>11</v>
      </c>
      <c r="H1297" t="s">
        <v>11</v>
      </c>
      <c r="I1297">
        <v>1</v>
      </c>
      <c r="J1297" t="s">
        <v>11</v>
      </c>
      <c r="K1297" t="s">
        <v>13</v>
      </c>
      <c r="L1297" t="s">
        <v>16</v>
      </c>
      <c r="M1297" s="1">
        <v>33856</v>
      </c>
      <c r="N1297">
        <v>30</v>
      </c>
      <c r="O1297">
        <v>8466.35</v>
      </c>
      <c r="P1297" t="s">
        <v>2362</v>
      </c>
      <c r="Q1297" t="s">
        <v>2362</v>
      </c>
      <c r="R1297" t="s">
        <v>2371</v>
      </c>
    </row>
    <row r="1298" spans="1:18" x14ac:dyDescent="0.3">
      <c r="A1298" t="s">
        <v>1316</v>
      </c>
      <c r="B1298" t="s">
        <v>6800</v>
      </c>
      <c r="C1298" t="s">
        <v>8976</v>
      </c>
      <c r="D1298">
        <v>36.200000000000003</v>
      </c>
      <c r="E1298">
        <v>4.62</v>
      </c>
      <c r="F1298" t="s">
        <v>11</v>
      </c>
      <c r="G1298" t="s">
        <v>11</v>
      </c>
      <c r="H1298" t="s">
        <v>11</v>
      </c>
      <c r="I1298">
        <v>2</v>
      </c>
      <c r="J1298" t="s">
        <v>11</v>
      </c>
      <c r="K1298" t="s">
        <v>13</v>
      </c>
      <c r="L1298" t="s">
        <v>20</v>
      </c>
      <c r="M1298" s="1">
        <v>26659</v>
      </c>
      <c r="N1298">
        <v>50</v>
      </c>
      <c r="O1298">
        <v>8457.82</v>
      </c>
      <c r="P1298" t="s">
        <v>2362</v>
      </c>
      <c r="Q1298" t="s">
        <v>2363</v>
      </c>
      <c r="R1298" t="s">
        <v>2386</v>
      </c>
    </row>
    <row r="1299" spans="1:18" x14ac:dyDescent="0.3">
      <c r="A1299" t="s">
        <v>1317</v>
      </c>
      <c r="B1299" t="s">
        <v>7674</v>
      </c>
      <c r="C1299" t="s">
        <v>7931</v>
      </c>
      <c r="D1299">
        <v>27.13</v>
      </c>
      <c r="E1299">
        <v>5.59</v>
      </c>
      <c r="F1299" t="s">
        <v>11</v>
      </c>
      <c r="G1299" t="s">
        <v>11</v>
      </c>
      <c r="H1299" t="s">
        <v>11</v>
      </c>
      <c r="I1299">
        <v>1</v>
      </c>
      <c r="J1299" t="s">
        <v>11</v>
      </c>
      <c r="K1299" t="s">
        <v>167</v>
      </c>
      <c r="L1299" t="s">
        <v>20</v>
      </c>
      <c r="M1299" s="1">
        <v>30852</v>
      </c>
      <c r="N1299">
        <v>38</v>
      </c>
      <c r="O1299">
        <v>8450.82</v>
      </c>
      <c r="P1299" t="s">
        <v>2362</v>
      </c>
      <c r="Q1299" t="s">
        <v>2362</v>
      </c>
      <c r="R1299" t="s">
        <v>2538</v>
      </c>
    </row>
    <row r="1300" spans="1:18" x14ac:dyDescent="0.3">
      <c r="A1300" t="s">
        <v>1318</v>
      </c>
      <c r="B1300" t="s">
        <v>6797</v>
      </c>
      <c r="C1300" t="s">
        <v>8649</v>
      </c>
      <c r="D1300">
        <v>20.75</v>
      </c>
      <c r="E1300">
        <v>5.18</v>
      </c>
      <c r="F1300" t="s">
        <v>12</v>
      </c>
      <c r="G1300" t="s">
        <v>11</v>
      </c>
      <c r="H1300" t="s">
        <v>11</v>
      </c>
      <c r="I1300">
        <v>2</v>
      </c>
      <c r="J1300" t="s">
        <v>11</v>
      </c>
      <c r="K1300" t="s">
        <v>241</v>
      </c>
      <c r="L1300" t="s">
        <v>20</v>
      </c>
      <c r="M1300" s="1">
        <v>24270</v>
      </c>
      <c r="N1300">
        <v>56</v>
      </c>
      <c r="O1300">
        <v>8448.66</v>
      </c>
      <c r="P1300" t="s">
        <v>2363</v>
      </c>
      <c r="Q1300" t="s">
        <v>2366</v>
      </c>
      <c r="R1300" t="s">
        <v>2364</v>
      </c>
    </row>
    <row r="1301" spans="1:18" x14ac:dyDescent="0.3">
      <c r="A1301" t="s">
        <v>1319</v>
      </c>
      <c r="B1301" t="s">
        <v>6800</v>
      </c>
      <c r="C1301" t="s">
        <v>8980</v>
      </c>
      <c r="D1301">
        <v>26.6</v>
      </c>
      <c r="E1301">
        <v>6.29</v>
      </c>
      <c r="F1301" t="s">
        <v>11</v>
      </c>
      <c r="G1301" t="s">
        <v>11</v>
      </c>
      <c r="H1301" t="s">
        <v>11</v>
      </c>
      <c r="I1301">
        <v>2</v>
      </c>
      <c r="J1301" t="s">
        <v>11</v>
      </c>
      <c r="K1301" t="s">
        <v>167</v>
      </c>
      <c r="L1301" t="s">
        <v>16</v>
      </c>
      <c r="M1301" s="1">
        <v>26546</v>
      </c>
      <c r="N1301">
        <v>50</v>
      </c>
      <c r="O1301">
        <v>8444.4699999999993</v>
      </c>
      <c r="P1301" t="s">
        <v>2363</v>
      </c>
      <c r="Q1301" t="s">
        <v>2366</v>
      </c>
      <c r="R1301" t="s">
        <v>2386</v>
      </c>
    </row>
    <row r="1302" spans="1:18" x14ac:dyDescent="0.3">
      <c r="A1302" t="s">
        <v>1320</v>
      </c>
      <c r="B1302" t="s">
        <v>6800</v>
      </c>
      <c r="C1302" t="s">
        <v>8981</v>
      </c>
      <c r="D1302">
        <v>25.3</v>
      </c>
      <c r="E1302">
        <v>4.49</v>
      </c>
      <c r="F1302" t="s">
        <v>11</v>
      </c>
      <c r="G1302" t="s">
        <v>11</v>
      </c>
      <c r="H1302" t="s">
        <v>11</v>
      </c>
      <c r="I1302">
        <v>2</v>
      </c>
      <c r="J1302" t="s">
        <v>11</v>
      </c>
      <c r="K1302" t="s">
        <v>167</v>
      </c>
      <c r="L1302" t="s">
        <v>20</v>
      </c>
      <c r="M1302" s="1">
        <v>26551</v>
      </c>
      <c r="N1302">
        <v>50</v>
      </c>
      <c r="O1302">
        <v>8442.67</v>
      </c>
      <c r="P1302" t="s">
        <v>2362</v>
      </c>
      <c r="Q1302" t="s">
        <v>2363</v>
      </c>
      <c r="R1302" t="s">
        <v>2364</v>
      </c>
    </row>
    <row r="1303" spans="1:18" x14ac:dyDescent="0.3">
      <c r="A1303" t="s">
        <v>1321</v>
      </c>
      <c r="B1303" t="s">
        <v>6800</v>
      </c>
      <c r="C1303" t="s">
        <v>8983</v>
      </c>
      <c r="D1303">
        <v>18.84</v>
      </c>
      <c r="E1303">
        <v>11.82</v>
      </c>
      <c r="F1303" t="s">
        <v>12</v>
      </c>
      <c r="G1303" t="s">
        <v>11</v>
      </c>
      <c r="H1303" t="s">
        <v>25</v>
      </c>
      <c r="I1303">
        <v>1</v>
      </c>
      <c r="J1303" t="s">
        <v>11</v>
      </c>
      <c r="K1303" t="s">
        <v>241</v>
      </c>
      <c r="L1303" t="s">
        <v>14</v>
      </c>
      <c r="M1303" s="1">
        <v>23278</v>
      </c>
      <c r="N1303">
        <v>59</v>
      </c>
      <c r="O1303">
        <v>8440.0499999999993</v>
      </c>
      <c r="P1303" t="s">
        <v>2363</v>
      </c>
      <c r="Q1303" t="s">
        <v>2362</v>
      </c>
      <c r="R1303" t="s">
        <v>2364</v>
      </c>
    </row>
    <row r="1304" spans="1:18" x14ac:dyDescent="0.3">
      <c r="A1304" t="s">
        <v>1322</v>
      </c>
      <c r="B1304" t="s">
        <v>6800</v>
      </c>
      <c r="C1304" t="s">
        <v>8985</v>
      </c>
      <c r="D1304">
        <v>19.57</v>
      </c>
      <c r="E1304">
        <v>7.41</v>
      </c>
      <c r="F1304" t="s">
        <v>12</v>
      </c>
      <c r="G1304" t="s">
        <v>11</v>
      </c>
      <c r="H1304" t="s">
        <v>11</v>
      </c>
      <c r="I1304">
        <v>1</v>
      </c>
      <c r="J1304" t="s">
        <v>11</v>
      </c>
      <c r="K1304" t="s">
        <v>241</v>
      </c>
      <c r="L1304" t="s">
        <v>14</v>
      </c>
      <c r="M1304" s="1">
        <v>27665</v>
      </c>
      <c r="N1304">
        <v>47</v>
      </c>
      <c r="O1304">
        <v>8428.07</v>
      </c>
      <c r="P1304" t="s">
        <v>2363</v>
      </c>
      <c r="Q1304" t="s">
        <v>2362</v>
      </c>
      <c r="R1304" t="s">
        <v>2371</v>
      </c>
    </row>
    <row r="1305" spans="1:18" x14ac:dyDescent="0.3">
      <c r="A1305" t="s">
        <v>1323</v>
      </c>
      <c r="B1305" t="s">
        <v>6800</v>
      </c>
      <c r="C1305" t="s">
        <v>8987</v>
      </c>
      <c r="D1305">
        <v>30.495000000000001</v>
      </c>
      <c r="E1305">
        <v>5.97</v>
      </c>
      <c r="F1305" t="s">
        <v>11</v>
      </c>
      <c r="G1305" t="s">
        <v>11</v>
      </c>
      <c r="H1305" t="s">
        <v>11</v>
      </c>
      <c r="I1305">
        <v>0</v>
      </c>
      <c r="J1305" t="s">
        <v>11</v>
      </c>
      <c r="K1305" t="s">
        <v>13</v>
      </c>
      <c r="L1305" t="s">
        <v>16</v>
      </c>
      <c r="M1305" s="1">
        <v>28372</v>
      </c>
      <c r="N1305">
        <v>45</v>
      </c>
      <c r="O1305">
        <v>8413.4599999999991</v>
      </c>
      <c r="P1305" t="s">
        <v>2363</v>
      </c>
      <c r="Q1305" t="s">
        <v>2366</v>
      </c>
      <c r="R1305" t="s">
        <v>2371</v>
      </c>
    </row>
    <row r="1306" spans="1:18" x14ac:dyDescent="0.3">
      <c r="A1306" t="s">
        <v>1324</v>
      </c>
      <c r="B1306" t="s">
        <v>6800</v>
      </c>
      <c r="C1306" t="s">
        <v>8988</v>
      </c>
      <c r="D1306">
        <v>30.114999999999998</v>
      </c>
      <c r="E1306">
        <v>5.74</v>
      </c>
      <c r="F1306" t="s">
        <v>11</v>
      </c>
      <c r="G1306" t="s">
        <v>11</v>
      </c>
      <c r="H1306" t="s">
        <v>25</v>
      </c>
      <c r="I1306">
        <v>1</v>
      </c>
      <c r="J1306" t="s">
        <v>11</v>
      </c>
      <c r="K1306" t="s">
        <v>13</v>
      </c>
      <c r="L1306" t="s">
        <v>16</v>
      </c>
      <c r="M1306" s="1">
        <v>29017</v>
      </c>
      <c r="N1306">
        <v>43</v>
      </c>
      <c r="O1306">
        <v>8410.0499999999993</v>
      </c>
      <c r="P1306" t="s">
        <v>2362</v>
      </c>
      <c r="Q1306" t="s">
        <v>2362</v>
      </c>
      <c r="R1306" t="s">
        <v>2371</v>
      </c>
    </row>
    <row r="1307" spans="1:18" x14ac:dyDescent="0.3">
      <c r="A1307" t="s">
        <v>1325</v>
      </c>
      <c r="B1307" t="s">
        <v>6800</v>
      </c>
      <c r="C1307" t="s">
        <v>8989</v>
      </c>
      <c r="D1307">
        <v>24.78</v>
      </c>
      <c r="E1307">
        <v>9.85</v>
      </c>
      <c r="F1307" t="s">
        <v>11</v>
      </c>
      <c r="G1307" t="s">
        <v>11</v>
      </c>
      <c r="H1307" t="s">
        <v>11</v>
      </c>
      <c r="I1307">
        <v>0</v>
      </c>
      <c r="J1307" t="s">
        <v>11</v>
      </c>
      <c r="K1307" t="s">
        <v>241</v>
      </c>
      <c r="L1307" t="s">
        <v>14</v>
      </c>
      <c r="M1307" s="1">
        <v>26194</v>
      </c>
      <c r="N1307">
        <v>51</v>
      </c>
      <c r="O1307">
        <v>8400.01</v>
      </c>
      <c r="P1307" t="s">
        <v>2362</v>
      </c>
      <c r="Q1307" t="s">
        <v>2363</v>
      </c>
      <c r="R1307" t="s">
        <v>2364</v>
      </c>
    </row>
    <row r="1308" spans="1:18" x14ac:dyDescent="0.3">
      <c r="A1308" t="s">
        <v>1326</v>
      </c>
      <c r="B1308" t="s">
        <v>6800</v>
      </c>
      <c r="C1308" t="s">
        <v>8991</v>
      </c>
      <c r="D1308">
        <v>24.77</v>
      </c>
      <c r="E1308">
        <v>7.59</v>
      </c>
      <c r="F1308" t="s">
        <v>11</v>
      </c>
      <c r="G1308" t="s">
        <v>11</v>
      </c>
      <c r="H1308" t="s">
        <v>11</v>
      </c>
      <c r="I1308">
        <v>0</v>
      </c>
      <c r="J1308" t="s">
        <v>11</v>
      </c>
      <c r="K1308" t="s">
        <v>241</v>
      </c>
      <c r="L1308" t="s">
        <v>14</v>
      </c>
      <c r="M1308" s="1">
        <v>26180</v>
      </c>
      <c r="N1308">
        <v>51</v>
      </c>
      <c r="O1308">
        <v>8396.6200000000008</v>
      </c>
      <c r="P1308" t="s">
        <v>2362</v>
      </c>
      <c r="Q1308" t="s">
        <v>2363</v>
      </c>
      <c r="R1308" t="s">
        <v>2364</v>
      </c>
    </row>
    <row r="1309" spans="1:18" x14ac:dyDescent="0.3">
      <c r="A1309" t="s">
        <v>1327</v>
      </c>
      <c r="B1309" t="s">
        <v>6800</v>
      </c>
      <c r="C1309" t="s">
        <v>8993</v>
      </c>
      <c r="D1309">
        <v>16.579999999999998</v>
      </c>
      <c r="E1309">
        <v>6.98</v>
      </c>
      <c r="F1309" t="s">
        <v>12</v>
      </c>
      <c r="G1309" t="s">
        <v>11</v>
      </c>
      <c r="H1309" t="s">
        <v>25</v>
      </c>
      <c r="I1309">
        <v>1</v>
      </c>
      <c r="J1309" t="s">
        <v>11</v>
      </c>
      <c r="K1309" t="s">
        <v>298</v>
      </c>
      <c r="L1309" t="s">
        <v>14</v>
      </c>
      <c r="M1309" s="1">
        <v>23275</v>
      </c>
      <c r="N1309">
        <v>59</v>
      </c>
      <c r="O1309">
        <v>8355.5400000000009</v>
      </c>
      <c r="P1309" t="s">
        <v>2363</v>
      </c>
      <c r="Q1309" t="s">
        <v>2363</v>
      </c>
      <c r="R1309" t="s">
        <v>2371</v>
      </c>
    </row>
    <row r="1310" spans="1:18" x14ac:dyDescent="0.3">
      <c r="A1310" t="s">
        <v>1328</v>
      </c>
      <c r="B1310" t="s">
        <v>6800</v>
      </c>
      <c r="C1310" t="s">
        <v>7399</v>
      </c>
      <c r="D1310">
        <v>38.17</v>
      </c>
      <c r="E1310">
        <v>4.7300000000000004</v>
      </c>
      <c r="F1310" t="s">
        <v>12</v>
      </c>
      <c r="G1310" t="s">
        <v>11</v>
      </c>
      <c r="H1310" t="s">
        <v>11</v>
      </c>
      <c r="I1310">
        <v>0</v>
      </c>
      <c r="J1310" t="s">
        <v>11</v>
      </c>
      <c r="K1310" t="s">
        <v>13</v>
      </c>
      <c r="L1310" t="s">
        <v>20</v>
      </c>
      <c r="M1310" s="1">
        <v>27923</v>
      </c>
      <c r="N1310">
        <v>46</v>
      </c>
      <c r="O1310">
        <v>8347.16</v>
      </c>
      <c r="P1310" t="s">
        <v>2362</v>
      </c>
      <c r="Q1310" t="s">
        <v>2366</v>
      </c>
      <c r="R1310" t="s">
        <v>2364</v>
      </c>
    </row>
    <row r="1311" spans="1:18" x14ac:dyDescent="0.3">
      <c r="A1311" t="s">
        <v>1329</v>
      </c>
      <c r="B1311" t="s">
        <v>6800</v>
      </c>
      <c r="C1311" t="s">
        <v>8995</v>
      </c>
      <c r="D1311">
        <v>39.424999999999997</v>
      </c>
      <c r="E1311">
        <v>4.76</v>
      </c>
      <c r="F1311" t="s">
        <v>12</v>
      </c>
      <c r="G1311" t="s">
        <v>11</v>
      </c>
      <c r="H1311" t="s">
        <v>11</v>
      </c>
      <c r="I1311">
        <v>0</v>
      </c>
      <c r="J1311" t="s">
        <v>11</v>
      </c>
      <c r="K1311" t="s">
        <v>13</v>
      </c>
      <c r="L1311" t="s">
        <v>20</v>
      </c>
      <c r="M1311" s="1">
        <v>27948</v>
      </c>
      <c r="N1311">
        <v>46</v>
      </c>
      <c r="O1311">
        <v>8342.91</v>
      </c>
      <c r="P1311" t="s">
        <v>2363</v>
      </c>
      <c r="Q1311" t="s">
        <v>2366</v>
      </c>
      <c r="R1311" t="s">
        <v>2508</v>
      </c>
    </row>
    <row r="1312" spans="1:18" x14ac:dyDescent="0.3">
      <c r="A1312" t="s">
        <v>1330</v>
      </c>
      <c r="B1312" t="s">
        <v>6800</v>
      </c>
      <c r="C1312" t="s">
        <v>8997</v>
      </c>
      <c r="D1312">
        <v>33.44</v>
      </c>
      <c r="E1312">
        <v>6.24</v>
      </c>
      <c r="F1312" t="s">
        <v>12</v>
      </c>
      <c r="G1312" t="s">
        <v>11</v>
      </c>
      <c r="H1312" t="s">
        <v>11</v>
      </c>
      <c r="I1312">
        <v>0</v>
      </c>
      <c r="J1312" t="s">
        <v>11</v>
      </c>
      <c r="K1312" t="s">
        <v>13</v>
      </c>
      <c r="L1312" t="s">
        <v>16</v>
      </c>
      <c r="M1312" s="1">
        <v>27961</v>
      </c>
      <c r="N1312">
        <v>46</v>
      </c>
      <c r="O1312">
        <v>8334.59</v>
      </c>
      <c r="P1312" t="s">
        <v>2363</v>
      </c>
      <c r="Q1312" t="s">
        <v>2362</v>
      </c>
      <c r="R1312" t="s">
        <v>2508</v>
      </c>
    </row>
    <row r="1313" spans="1:18" x14ac:dyDescent="0.3">
      <c r="A1313" t="s">
        <v>1331</v>
      </c>
      <c r="B1313" t="s">
        <v>6800</v>
      </c>
      <c r="C1313" t="s">
        <v>8999</v>
      </c>
      <c r="D1313">
        <v>33.344999999999999</v>
      </c>
      <c r="E1313">
        <v>5.44</v>
      </c>
      <c r="F1313" t="s">
        <v>12</v>
      </c>
      <c r="G1313" t="s">
        <v>11</v>
      </c>
      <c r="H1313" t="s">
        <v>11</v>
      </c>
      <c r="I1313">
        <v>0</v>
      </c>
      <c r="J1313" t="s">
        <v>11</v>
      </c>
      <c r="K1313" t="s">
        <v>13</v>
      </c>
      <c r="L1313" t="s">
        <v>20</v>
      </c>
      <c r="M1313" s="1">
        <v>27953</v>
      </c>
      <c r="N1313">
        <v>46</v>
      </c>
      <c r="O1313">
        <v>8334.4599999999991</v>
      </c>
      <c r="P1313" t="s">
        <v>2363</v>
      </c>
      <c r="Q1313" t="s">
        <v>2362</v>
      </c>
      <c r="R1313" t="s">
        <v>2508</v>
      </c>
    </row>
    <row r="1314" spans="1:18" x14ac:dyDescent="0.3">
      <c r="A1314" t="s">
        <v>1332</v>
      </c>
      <c r="B1314" t="s">
        <v>6797</v>
      </c>
      <c r="C1314" t="s">
        <v>9000</v>
      </c>
      <c r="D1314">
        <v>38.79</v>
      </c>
      <c r="E1314">
        <v>5.08</v>
      </c>
      <c r="F1314" t="s">
        <v>11</v>
      </c>
      <c r="G1314" t="s">
        <v>11</v>
      </c>
      <c r="H1314" t="s">
        <v>25</v>
      </c>
      <c r="I1314">
        <v>1</v>
      </c>
      <c r="J1314" t="s">
        <v>11</v>
      </c>
      <c r="K1314" t="s">
        <v>13</v>
      </c>
      <c r="L1314" t="s">
        <v>20</v>
      </c>
      <c r="M1314" s="1">
        <v>34142</v>
      </c>
      <c r="N1314">
        <v>29</v>
      </c>
      <c r="O1314">
        <v>8314.65</v>
      </c>
      <c r="P1314" t="s">
        <v>2362</v>
      </c>
      <c r="Q1314" t="s">
        <v>2366</v>
      </c>
      <c r="R1314" t="s">
        <v>2371</v>
      </c>
    </row>
    <row r="1315" spans="1:18" x14ac:dyDescent="0.3">
      <c r="A1315" t="s">
        <v>1333</v>
      </c>
      <c r="B1315" t="s">
        <v>6797</v>
      </c>
      <c r="C1315" t="s">
        <v>9002</v>
      </c>
      <c r="D1315">
        <v>30.684999999999999</v>
      </c>
      <c r="E1315">
        <v>4.87</v>
      </c>
      <c r="F1315" t="s">
        <v>11</v>
      </c>
      <c r="G1315" t="s">
        <v>11</v>
      </c>
      <c r="H1315" t="s">
        <v>25</v>
      </c>
      <c r="I1315">
        <v>1</v>
      </c>
      <c r="J1315" t="s">
        <v>11</v>
      </c>
      <c r="K1315" t="s">
        <v>13</v>
      </c>
      <c r="L1315" t="s">
        <v>20</v>
      </c>
      <c r="M1315" s="1">
        <v>29074</v>
      </c>
      <c r="N1315">
        <v>43</v>
      </c>
      <c r="O1315">
        <v>8310.84</v>
      </c>
      <c r="P1315" t="s">
        <v>2362</v>
      </c>
      <c r="Q1315" t="s">
        <v>2362</v>
      </c>
      <c r="R1315" t="s">
        <v>2371</v>
      </c>
    </row>
    <row r="1316" spans="1:18" x14ac:dyDescent="0.3">
      <c r="A1316" t="s">
        <v>1334</v>
      </c>
      <c r="B1316" t="s">
        <v>6800</v>
      </c>
      <c r="C1316" t="s">
        <v>9003</v>
      </c>
      <c r="D1316">
        <v>22.135000000000002</v>
      </c>
      <c r="E1316">
        <v>8.17</v>
      </c>
      <c r="F1316" t="s">
        <v>11</v>
      </c>
      <c r="G1316" t="s">
        <v>11</v>
      </c>
      <c r="H1316" t="s">
        <v>11</v>
      </c>
      <c r="I1316">
        <v>0</v>
      </c>
      <c r="J1316" t="s">
        <v>11</v>
      </c>
      <c r="K1316" t="s">
        <v>241</v>
      </c>
      <c r="L1316" t="s">
        <v>14</v>
      </c>
      <c r="M1316" s="1">
        <v>28667</v>
      </c>
      <c r="N1316">
        <v>44</v>
      </c>
      <c r="O1316">
        <v>8302.5400000000009</v>
      </c>
      <c r="P1316" t="s">
        <v>2363</v>
      </c>
      <c r="Q1316" t="s">
        <v>2363</v>
      </c>
      <c r="R1316" t="s">
        <v>2508</v>
      </c>
    </row>
    <row r="1317" spans="1:18" x14ac:dyDescent="0.3">
      <c r="A1317" t="s">
        <v>1335</v>
      </c>
      <c r="B1317" t="s">
        <v>6797</v>
      </c>
      <c r="C1317" t="s">
        <v>9005</v>
      </c>
      <c r="D1317">
        <v>33.33</v>
      </c>
      <c r="E1317">
        <v>7.61</v>
      </c>
      <c r="F1317" t="s">
        <v>11</v>
      </c>
      <c r="G1317" t="s">
        <v>11</v>
      </c>
      <c r="H1317" t="s">
        <v>11</v>
      </c>
      <c r="I1317">
        <v>0</v>
      </c>
      <c r="J1317" t="s">
        <v>11</v>
      </c>
      <c r="K1317" t="s">
        <v>13</v>
      </c>
      <c r="L1317" t="s">
        <v>14</v>
      </c>
      <c r="M1317" s="1">
        <v>27186</v>
      </c>
      <c r="N1317">
        <v>49</v>
      </c>
      <c r="O1317">
        <v>8283.68</v>
      </c>
      <c r="P1317" t="s">
        <v>2362</v>
      </c>
      <c r="Q1317" t="s">
        <v>2363</v>
      </c>
      <c r="R1317" t="s">
        <v>2364</v>
      </c>
    </row>
    <row r="1318" spans="1:18" x14ac:dyDescent="0.3">
      <c r="A1318" t="s">
        <v>1336</v>
      </c>
      <c r="B1318" t="s">
        <v>6797</v>
      </c>
      <c r="C1318" t="s">
        <v>9006</v>
      </c>
      <c r="D1318">
        <v>31.13</v>
      </c>
      <c r="E1318">
        <v>10.1</v>
      </c>
      <c r="F1318" t="s">
        <v>11</v>
      </c>
      <c r="G1318" t="s">
        <v>11</v>
      </c>
      <c r="H1318" t="s">
        <v>11</v>
      </c>
      <c r="I1318">
        <v>0</v>
      </c>
      <c r="J1318" t="s">
        <v>11</v>
      </c>
      <c r="K1318" t="s">
        <v>13</v>
      </c>
      <c r="L1318" t="s">
        <v>14</v>
      </c>
      <c r="M1318" s="1">
        <v>27385</v>
      </c>
      <c r="N1318">
        <v>48</v>
      </c>
      <c r="O1318">
        <v>8280.6200000000008</v>
      </c>
      <c r="P1318" t="s">
        <v>2362</v>
      </c>
      <c r="Q1318" t="s">
        <v>2362</v>
      </c>
      <c r="R1318" t="s">
        <v>2364</v>
      </c>
    </row>
    <row r="1319" spans="1:18" x14ac:dyDescent="0.3">
      <c r="A1319" t="s">
        <v>1337</v>
      </c>
      <c r="B1319" t="s">
        <v>6797</v>
      </c>
      <c r="C1319" t="s">
        <v>9008</v>
      </c>
      <c r="D1319">
        <v>28.9</v>
      </c>
      <c r="E1319">
        <v>11.24</v>
      </c>
      <c r="F1319" t="s">
        <v>11</v>
      </c>
      <c r="G1319" t="s">
        <v>11</v>
      </c>
      <c r="H1319" t="s">
        <v>11</v>
      </c>
      <c r="I1319">
        <v>0</v>
      </c>
      <c r="J1319" t="s">
        <v>11</v>
      </c>
      <c r="K1319" t="s">
        <v>167</v>
      </c>
      <c r="L1319" t="s">
        <v>14</v>
      </c>
      <c r="M1319" s="1">
        <v>27298</v>
      </c>
      <c r="N1319">
        <v>48</v>
      </c>
      <c r="O1319">
        <v>8277.52</v>
      </c>
      <c r="P1319" t="s">
        <v>2362</v>
      </c>
      <c r="Q1319" t="s">
        <v>2362</v>
      </c>
      <c r="R1319" t="s">
        <v>2386</v>
      </c>
    </row>
    <row r="1320" spans="1:18" x14ac:dyDescent="0.3">
      <c r="A1320" t="s">
        <v>1338</v>
      </c>
      <c r="B1320" t="s">
        <v>6800</v>
      </c>
      <c r="C1320" t="s">
        <v>9010</v>
      </c>
      <c r="D1320">
        <v>43.31</v>
      </c>
      <c r="E1320">
        <v>6.1</v>
      </c>
      <c r="F1320" t="s">
        <v>12</v>
      </c>
      <c r="G1320" t="s">
        <v>12</v>
      </c>
      <c r="H1320" t="s">
        <v>11</v>
      </c>
      <c r="I1320">
        <v>1</v>
      </c>
      <c r="J1320" t="s">
        <v>11</v>
      </c>
      <c r="K1320" t="s">
        <v>13</v>
      </c>
      <c r="L1320" t="s">
        <v>16</v>
      </c>
      <c r="M1320" s="1">
        <v>36858</v>
      </c>
      <c r="N1320">
        <v>22</v>
      </c>
      <c r="O1320">
        <v>8271.4599999999991</v>
      </c>
      <c r="P1320" t="s">
        <v>2362</v>
      </c>
      <c r="Q1320" t="s">
        <v>2366</v>
      </c>
      <c r="R1320" t="s">
        <v>2583</v>
      </c>
    </row>
    <row r="1321" spans="1:18" x14ac:dyDescent="0.3">
      <c r="A1321" t="s">
        <v>1339</v>
      </c>
      <c r="B1321" t="s">
        <v>6797</v>
      </c>
      <c r="C1321" t="s">
        <v>9012</v>
      </c>
      <c r="D1321">
        <v>22.8</v>
      </c>
      <c r="E1321">
        <v>6.98</v>
      </c>
      <c r="F1321" t="s">
        <v>11</v>
      </c>
      <c r="G1321" t="s">
        <v>11</v>
      </c>
      <c r="H1321" t="s">
        <v>11</v>
      </c>
      <c r="I1321">
        <v>0</v>
      </c>
      <c r="J1321" t="s">
        <v>11</v>
      </c>
      <c r="K1321" t="s">
        <v>241</v>
      </c>
      <c r="L1321" t="s">
        <v>14</v>
      </c>
      <c r="M1321" s="1">
        <v>27246</v>
      </c>
      <c r="N1321">
        <v>48</v>
      </c>
      <c r="O1321">
        <v>8269.0400000000009</v>
      </c>
      <c r="P1321" t="s">
        <v>2362</v>
      </c>
      <c r="Q1321" t="s">
        <v>2366</v>
      </c>
      <c r="R1321" t="s">
        <v>2386</v>
      </c>
    </row>
    <row r="1322" spans="1:18" x14ac:dyDescent="0.3">
      <c r="A1322" t="s">
        <v>1340</v>
      </c>
      <c r="B1322" t="s">
        <v>6800</v>
      </c>
      <c r="C1322" t="s">
        <v>9013</v>
      </c>
      <c r="D1322">
        <v>19.09</v>
      </c>
      <c r="E1322">
        <v>4</v>
      </c>
      <c r="F1322" t="s">
        <v>12</v>
      </c>
      <c r="G1322" t="s">
        <v>11</v>
      </c>
      <c r="H1322" t="s">
        <v>11</v>
      </c>
      <c r="I1322">
        <v>1</v>
      </c>
      <c r="J1322" t="s">
        <v>11</v>
      </c>
      <c r="K1322" t="s">
        <v>241</v>
      </c>
      <c r="L1322" t="s">
        <v>20</v>
      </c>
      <c r="M1322" s="1">
        <v>23625</v>
      </c>
      <c r="N1322">
        <v>58</v>
      </c>
      <c r="O1322">
        <v>8268</v>
      </c>
      <c r="P1322" t="s">
        <v>2363</v>
      </c>
      <c r="Q1322" t="s">
        <v>2363</v>
      </c>
      <c r="R1322" t="s">
        <v>2364</v>
      </c>
    </row>
    <row r="1323" spans="1:18" x14ac:dyDescent="0.3">
      <c r="A1323" t="s">
        <v>1341</v>
      </c>
      <c r="B1323" t="s">
        <v>6797</v>
      </c>
      <c r="C1323" t="s">
        <v>9015</v>
      </c>
      <c r="D1323">
        <v>23.37</v>
      </c>
      <c r="E1323">
        <v>4.2300000000000004</v>
      </c>
      <c r="F1323" t="s">
        <v>11</v>
      </c>
      <c r="G1323" t="s">
        <v>11</v>
      </c>
      <c r="H1323" t="s">
        <v>11</v>
      </c>
      <c r="I1323">
        <v>0</v>
      </c>
      <c r="J1323" t="s">
        <v>11</v>
      </c>
      <c r="K1323" t="s">
        <v>241</v>
      </c>
      <c r="L1323" t="s">
        <v>20</v>
      </c>
      <c r="M1323" s="1">
        <v>30221</v>
      </c>
      <c r="N1323">
        <v>40</v>
      </c>
      <c r="O1323">
        <v>8252.2800000000007</v>
      </c>
      <c r="P1323" t="s">
        <v>2362</v>
      </c>
      <c r="Q1323" t="s">
        <v>2362</v>
      </c>
      <c r="R1323" t="s">
        <v>2581</v>
      </c>
    </row>
    <row r="1324" spans="1:18" x14ac:dyDescent="0.3">
      <c r="A1324" t="s">
        <v>1342</v>
      </c>
      <c r="B1324" t="s">
        <v>6797</v>
      </c>
      <c r="C1324" t="s">
        <v>9017</v>
      </c>
      <c r="D1324">
        <v>33.44</v>
      </c>
      <c r="E1324">
        <v>4.72</v>
      </c>
      <c r="F1324" t="s">
        <v>12</v>
      </c>
      <c r="G1324" t="s">
        <v>11</v>
      </c>
      <c r="H1324" t="s">
        <v>11</v>
      </c>
      <c r="I1324">
        <v>0</v>
      </c>
      <c r="J1324" t="s">
        <v>11</v>
      </c>
      <c r="K1324" t="s">
        <v>13</v>
      </c>
      <c r="L1324" t="s">
        <v>20</v>
      </c>
      <c r="M1324" s="1">
        <v>28005</v>
      </c>
      <c r="N1324">
        <v>46</v>
      </c>
      <c r="O1324">
        <v>8240.59</v>
      </c>
      <c r="P1324" t="s">
        <v>2362</v>
      </c>
      <c r="Q1324" t="s">
        <v>2362</v>
      </c>
      <c r="R1324" t="s">
        <v>2364</v>
      </c>
    </row>
    <row r="1325" spans="1:18" x14ac:dyDescent="0.3">
      <c r="A1325" t="s">
        <v>1343</v>
      </c>
      <c r="B1325" t="s">
        <v>6797</v>
      </c>
      <c r="C1325" t="s">
        <v>9019</v>
      </c>
      <c r="D1325">
        <v>28.05</v>
      </c>
      <c r="E1325">
        <v>5.63</v>
      </c>
      <c r="F1325" t="s">
        <v>12</v>
      </c>
      <c r="G1325" t="s">
        <v>11</v>
      </c>
      <c r="H1325" t="s">
        <v>11</v>
      </c>
      <c r="I1325">
        <v>0</v>
      </c>
      <c r="J1325" t="s">
        <v>11</v>
      </c>
      <c r="K1325" t="s">
        <v>167</v>
      </c>
      <c r="L1325" t="s">
        <v>20</v>
      </c>
      <c r="M1325" s="1">
        <v>27941</v>
      </c>
      <c r="N1325">
        <v>46</v>
      </c>
      <c r="O1325">
        <v>8233.1</v>
      </c>
      <c r="P1325" t="s">
        <v>2362</v>
      </c>
      <c r="Q1325" t="s">
        <v>2362</v>
      </c>
      <c r="R1325" t="s">
        <v>2364</v>
      </c>
    </row>
    <row r="1326" spans="1:18" x14ac:dyDescent="0.3">
      <c r="A1326" t="s">
        <v>1344</v>
      </c>
      <c r="B1326" t="s">
        <v>6797</v>
      </c>
      <c r="C1326" t="s">
        <v>9021</v>
      </c>
      <c r="D1326">
        <v>27.72</v>
      </c>
      <c r="E1326">
        <v>5.83</v>
      </c>
      <c r="F1326" t="s">
        <v>12</v>
      </c>
      <c r="G1326" t="s">
        <v>11</v>
      </c>
      <c r="H1326" t="s">
        <v>11</v>
      </c>
      <c r="I1326">
        <v>0</v>
      </c>
      <c r="J1326" t="s">
        <v>11</v>
      </c>
      <c r="K1326" t="s">
        <v>167</v>
      </c>
      <c r="L1326" t="s">
        <v>16</v>
      </c>
      <c r="M1326" s="1">
        <v>28006</v>
      </c>
      <c r="N1326">
        <v>46</v>
      </c>
      <c r="O1326">
        <v>8232.64</v>
      </c>
      <c r="P1326" t="s">
        <v>2362</v>
      </c>
      <c r="Q1326" t="s">
        <v>2363</v>
      </c>
      <c r="R1326" t="s">
        <v>2364</v>
      </c>
    </row>
    <row r="1327" spans="1:18" x14ac:dyDescent="0.3">
      <c r="A1327" t="s">
        <v>1345</v>
      </c>
      <c r="B1327" t="s">
        <v>6797</v>
      </c>
      <c r="C1327" t="s">
        <v>9022</v>
      </c>
      <c r="D1327">
        <v>29.81</v>
      </c>
      <c r="E1327">
        <v>9.23</v>
      </c>
      <c r="F1327" t="s">
        <v>11</v>
      </c>
      <c r="G1327" t="s">
        <v>11</v>
      </c>
      <c r="H1327" t="s">
        <v>11</v>
      </c>
      <c r="I1327">
        <v>0</v>
      </c>
      <c r="J1327" t="s">
        <v>11</v>
      </c>
      <c r="K1327" t="s">
        <v>167</v>
      </c>
      <c r="L1327" t="s">
        <v>14</v>
      </c>
      <c r="M1327" s="1">
        <v>28671</v>
      </c>
      <c r="N1327">
        <v>44</v>
      </c>
      <c r="O1327">
        <v>8219.2000000000007</v>
      </c>
      <c r="P1327" t="s">
        <v>2362</v>
      </c>
      <c r="Q1327" t="s">
        <v>2362</v>
      </c>
      <c r="R1327" t="s">
        <v>2364</v>
      </c>
    </row>
    <row r="1328" spans="1:18" x14ac:dyDescent="0.3">
      <c r="A1328" t="s">
        <v>1346</v>
      </c>
      <c r="B1328" t="s">
        <v>6797</v>
      </c>
      <c r="C1328" t="s">
        <v>9024</v>
      </c>
      <c r="D1328">
        <v>23.98</v>
      </c>
      <c r="E1328">
        <v>9.89</v>
      </c>
      <c r="F1328" t="s">
        <v>11</v>
      </c>
      <c r="G1328" t="s">
        <v>11</v>
      </c>
      <c r="H1328" t="s">
        <v>11</v>
      </c>
      <c r="I1328">
        <v>0</v>
      </c>
      <c r="J1328" t="s">
        <v>11</v>
      </c>
      <c r="K1328" t="s">
        <v>241</v>
      </c>
      <c r="L1328" t="s">
        <v>14</v>
      </c>
      <c r="M1328" s="1">
        <v>28787</v>
      </c>
      <c r="N1328">
        <v>44</v>
      </c>
      <c r="O1328">
        <v>8211.1</v>
      </c>
      <c r="P1328" t="s">
        <v>2362</v>
      </c>
      <c r="Q1328" t="s">
        <v>2363</v>
      </c>
      <c r="R1328" t="s">
        <v>2364</v>
      </c>
    </row>
    <row r="1329" spans="1:18" x14ac:dyDescent="0.3">
      <c r="A1329" t="s">
        <v>1347</v>
      </c>
      <c r="B1329" t="s">
        <v>6800</v>
      </c>
      <c r="C1329" t="s">
        <v>9025</v>
      </c>
      <c r="D1329">
        <v>17.34</v>
      </c>
      <c r="E1329">
        <v>12</v>
      </c>
      <c r="F1329" t="s">
        <v>11</v>
      </c>
      <c r="G1329" t="s">
        <v>11</v>
      </c>
      <c r="H1329" t="s">
        <v>11</v>
      </c>
      <c r="I1329">
        <v>0</v>
      </c>
      <c r="J1329" t="s">
        <v>11</v>
      </c>
      <c r="K1329" t="s">
        <v>298</v>
      </c>
      <c r="L1329" t="s">
        <v>14</v>
      </c>
      <c r="M1329" s="1">
        <v>22973</v>
      </c>
      <c r="N1329">
        <v>60</v>
      </c>
      <c r="O1329">
        <v>8188.12</v>
      </c>
      <c r="P1329" t="s">
        <v>2363</v>
      </c>
      <c r="Q1329" t="s">
        <v>2363</v>
      </c>
      <c r="R1329" t="s">
        <v>2364</v>
      </c>
    </row>
    <row r="1330" spans="1:18" x14ac:dyDescent="0.3">
      <c r="A1330" t="s">
        <v>1348</v>
      </c>
      <c r="B1330" t="s">
        <v>7674</v>
      </c>
      <c r="C1330" t="s">
        <v>9027</v>
      </c>
      <c r="D1330">
        <v>40.39</v>
      </c>
      <c r="E1330">
        <v>4.24</v>
      </c>
      <c r="F1330" t="s">
        <v>12</v>
      </c>
      <c r="G1330" t="s">
        <v>11</v>
      </c>
      <c r="H1330" t="s">
        <v>25</v>
      </c>
      <c r="I1330">
        <v>1</v>
      </c>
      <c r="J1330" t="s">
        <v>11</v>
      </c>
      <c r="K1330" t="s">
        <v>13</v>
      </c>
      <c r="L1330" t="s">
        <v>20</v>
      </c>
      <c r="M1330" s="1">
        <v>35724</v>
      </c>
      <c r="N1330">
        <v>25</v>
      </c>
      <c r="O1330">
        <v>8182.89</v>
      </c>
      <c r="P1330" t="s">
        <v>2362</v>
      </c>
      <c r="Q1330" t="s">
        <v>2366</v>
      </c>
      <c r="R1330" t="s">
        <v>2849</v>
      </c>
    </row>
    <row r="1331" spans="1:18" x14ac:dyDescent="0.3">
      <c r="A1331" t="s">
        <v>1349</v>
      </c>
      <c r="B1331" t="s">
        <v>6800</v>
      </c>
      <c r="C1331" t="s">
        <v>9029</v>
      </c>
      <c r="D1331">
        <v>25.96</v>
      </c>
      <c r="E1331">
        <v>4.68</v>
      </c>
      <c r="F1331" t="s">
        <v>12</v>
      </c>
      <c r="G1331" t="s">
        <v>11</v>
      </c>
      <c r="H1331" t="s">
        <v>25</v>
      </c>
      <c r="I1331">
        <v>1</v>
      </c>
      <c r="J1331" t="s">
        <v>11</v>
      </c>
      <c r="K1331" t="s">
        <v>167</v>
      </c>
      <c r="L1331" t="s">
        <v>20</v>
      </c>
      <c r="M1331" s="1">
        <v>30475</v>
      </c>
      <c r="N1331">
        <v>40</v>
      </c>
      <c r="O1331">
        <v>8179.51</v>
      </c>
      <c r="P1331" t="s">
        <v>2362</v>
      </c>
      <c r="Q1331" t="s">
        <v>2362</v>
      </c>
      <c r="R1331" t="s">
        <v>2831</v>
      </c>
    </row>
    <row r="1332" spans="1:18" x14ac:dyDescent="0.3">
      <c r="A1332" t="s">
        <v>1350</v>
      </c>
      <c r="B1332" t="s">
        <v>6797</v>
      </c>
      <c r="C1332" t="s">
        <v>9030</v>
      </c>
      <c r="D1332">
        <v>17.68</v>
      </c>
      <c r="E1332">
        <v>8.57</v>
      </c>
      <c r="F1332" t="s">
        <v>12</v>
      </c>
      <c r="G1332" t="s">
        <v>11</v>
      </c>
      <c r="H1332" t="s">
        <v>25</v>
      </c>
      <c r="I1332">
        <v>1</v>
      </c>
      <c r="J1332" t="s">
        <v>11</v>
      </c>
      <c r="K1332" t="s">
        <v>298</v>
      </c>
      <c r="L1332" t="s">
        <v>14</v>
      </c>
      <c r="M1332" s="1">
        <v>23320</v>
      </c>
      <c r="N1332">
        <v>59</v>
      </c>
      <c r="O1332">
        <v>8177.9</v>
      </c>
      <c r="P1332" t="s">
        <v>2363</v>
      </c>
      <c r="Q1332" t="s">
        <v>2366</v>
      </c>
      <c r="R1332" t="s">
        <v>2364</v>
      </c>
    </row>
    <row r="1333" spans="1:18" x14ac:dyDescent="0.3">
      <c r="A1333" t="s">
        <v>1351</v>
      </c>
      <c r="B1333" t="s">
        <v>6800</v>
      </c>
      <c r="C1333" t="s">
        <v>9031</v>
      </c>
      <c r="D1333">
        <v>30.875</v>
      </c>
      <c r="E1333">
        <v>4.0999999999999996</v>
      </c>
      <c r="F1333" t="s">
        <v>11</v>
      </c>
      <c r="G1333" t="s">
        <v>11</v>
      </c>
      <c r="H1333" t="s">
        <v>11</v>
      </c>
      <c r="I1333">
        <v>0</v>
      </c>
      <c r="J1333" t="s">
        <v>11</v>
      </c>
      <c r="K1333" t="s">
        <v>13</v>
      </c>
      <c r="L1333" t="s">
        <v>20</v>
      </c>
      <c r="M1333" s="1">
        <v>30130</v>
      </c>
      <c r="N1333">
        <v>40</v>
      </c>
      <c r="O1333">
        <v>8162.72</v>
      </c>
      <c r="P1333" t="s">
        <v>2363</v>
      </c>
      <c r="Q1333" t="s">
        <v>2363</v>
      </c>
      <c r="R1333" t="s">
        <v>2371</v>
      </c>
    </row>
    <row r="1334" spans="1:18" x14ac:dyDescent="0.3">
      <c r="A1334" t="s">
        <v>1352</v>
      </c>
      <c r="B1334" t="s">
        <v>7674</v>
      </c>
      <c r="C1334" t="s">
        <v>9033</v>
      </c>
      <c r="D1334">
        <v>30.81</v>
      </c>
      <c r="E1334">
        <v>4.49</v>
      </c>
      <c r="F1334" t="s">
        <v>11</v>
      </c>
      <c r="G1334" t="s">
        <v>11</v>
      </c>
      <c r="H1334" t="s">
        <v>11</v>
      </c>
      <c r="I1334">
        <v>0</v>
      </c>
      <c r="J1334" t="s">
        <v>11</v>
      </c>
      <c r="K1334" t="s">
        <v>13</v>
      </c>
      <c r="L1334" t="s">
        <v>20</v>
      </c>
      <c r="M1334" s="1">
        <v>33045</v>
      </c>
      <c r="N1334">
        <v>32</v>
      </c>
      <c r="O1334">
        <v>8157.92</v>
      </c>
      <c r="P1334" t="s">
        <v>2362</v>
      </c>
      <c r="Q1334" t="s">
        <v>2363</v>
      </c>
      <c r="R1334" t="s">
        <v>2538</v>
      </c>
    </row>
    <row r="1335" spans="1:18" x14ac:dyDescent="0.3">
      <c r="A1335" t="s">
        <v>1353</v>
      </c>
      <c r="B1335" t="s">
        <v>6800</v>
      </c>
      <c r="C1335" t="s">
        <v>9035</v>
      </c>
      <c r="D1335">
        <v>36.85</v>
      </c>
      <c r="E1335">
        <v>8.8000000000000007</v>
      </c>
      <c r="F1335" t="s">
        <v>11</v>
      </c>
      <c r="G1335" t="s">
        <v>11</v>
      </c>
      <c r="H1335" t="s">
        <v>11</v>
      </c>
      <c r="I1335">
        <v>2</v>
      </c>
      <c r="J1335" t="s">
        <v>11</v>
      </c>
      <c r="K1335" t="s">
        <v>13</v>
      </c>
      <c r="L1335" t="s">
        <v>14</v>
      </c>
      <c r="M1335" s="1">
        <v>26910</v>
      </c>
      <c r="N1335">
        <v>49</v>
      </c>
      <c r="O1335">
        <v>8125.78</v>
      </c>
      <c r="P1335" t="s">
        <v>2362</v>
      </c>
      <c r="Q1335" t="s">
        <v>2362</v>
      </c>
      <c r="R1335" t="s">
        <v>2364</v>
      </c>
    </row>
    <row r="1336" spans="1:18" x14ac:dyDescent="0.3">
      <c r="A1336" t="s">
        <v>1354</v>
      </c>
      <c r="B1336" t="s">
        <v>6800</v>
      </c>
      <c r="C1336" t="s">
        <v>9037</v>
      </c>
      <c r="D1336">
        <v>35.86</v>
      </c>
      <c r="E1336">
        <v>7.93</v>
      </c>
      <c r="F1336" t="s">
        <v>11</v>
      </c>
      <c r="G1336" t="s">
        <v>11</v>
      </c>
      <c r="H1336" t="s">
        <v>11</v>
      </c>
      <c r="I1336">
        <v>2</v>
      </c>
      <c r="J1336" t="s">
        <v>11</v>
      </c>
      <c r="K1336" t="s">
        <v>13</v>
      </c>
      <c r="L1336" t="s">
        <v>14</v>
      </c>
      <c r="M1336" s="1">
        <v>26906</v>
      </c>
      <c r="N1336">
        <v>49</v>
      </c>
      <c r="O1336">
        <v>8124.41</v>
      </c>
      <c r="P1336" t="s">
        <v>2363</v>
      </c>
      <c r="Q1336" t="s">
        <v>2366</v>
      </c>
      <c r="R1336" t="s">
        <v>2364</v>
      </c>
    </row>
    <row r="1337" spans="1:18" x14ac:dyDescent="0.3">
      <c r="A1337" t="s">
        <v>1355</v>
      </c>
      <c r="B1337" t="s">
        <v>6800</v>
      </c>
      <c r="C1337" t="s">
        <v>6809</v>
      </c>
      <c r="D1337">
        <v>30.3</v>
      </c>
      <c r="E1337">
        <v>9.4499999999999993</v>
      </c>
      <c r="F1337" t="s">
        <v>11</v>
      </c>
      <c r="G1337" t="s">
        <v>11</v>
      </c>
      <c r="H1337" t="s">
        <v>11</v>
      </c>
      <c r="I1337">
        <v>2</v>
      </c>
      <c r="J1337" t="s">
        <v>11</v>
      </c>
      <c r="K1337" t="s">
        <v>13</v>
      </c>
      <c r="L1337" t="s">
        <v>14</v>
      </c>
      <c r="M1337" s="1">
        <v>27014</v>
      </c>
      <c r="N1337">
        <v>49</v>
      </c>
      <c r="O1337">
        <v>8116.68</v>
      </c>
      <c r="P1337" t="s">
        <v>2363</v>
      </c>
      <c r="Q1337" t="s">
        <v>2366</v>
      </c>
      <c r="R1337" t="s">
        <v>2386</v>
      </c>
    </row>
    <row r="1338" spans="1:18" x14ac:dyDescent="0.3">
      <c r="A1338" t="s">
        <v>1356</v>
      </c>
      <c r="B1338" t="s">
        <v>6800</v>
      </c>
      <c r="C1338" t="s">
        <v>9040</v>
      </c>
      <c r="D1338">
        <v>32.015000000000001</v>
      </c>
      <c r="E1338">
        <v>7.67</v>
      </c>
      <c r="F1338" t="s">
        <v>11</v>
      </c>
      <c r="G1338" t="s">
        <v>11</v>
      </c>
      <c r="H1338" t="s">
        <v>11</v>
      </c>
      <c r="I1338">
        <v>0</v>
      </c>
      <c r="J1338" t="s">
        <v>11</v>
      </c>
      <c r="K1338" t="s">
        <v>13</v>
      </c>
      <c r="L1338" t="s">
        <v>14</v>
      </c>
      <c r="M1338" s="1">
        <v>28734</v>
      </c>
      <c r="N1338">
        <v>44</v>
      </c>
      <c r="O1338">
        <v>8116.27</v>
      </c>
      <c r="P1338" t="s">
        <v>2363</v>
      </c>
      <c r="Q1338" t="s">
        <v>2366</v>
      </c>
      <c r="R1338" t="s">
        <v>2371</v>
      </c>
    </row>
    <row r="1339" spans="1:18" x14ac:dyDescent="0.3">
      <c r="A1339" t="s">
        <v>1357</v>
      </c>
      <c r="B1339" t="s">
        <v>7674</v>
      </c>
      <c r="C1339" t="s">
        <v>6928</v>
      </c>
      <c r="D1339">
        <v>25.06</v>
      </c>
      <c r="E1339">
        <v>10.53</v>
      </c>
      <c r="F1339" t="s">
        <v>11</v>
      </c>
      <c r="G1339" t="s">
        <v>11</v>
      </c>
      <c r="H1339" t="s">
        <v>11</v>
      </c>
      <c r="I1339">
        <v>2</v>
      </c>
      <c r="J1339" t="s">
        <v>11</v>
      </c>
      <c r="K1339" t="s">
        <v>167</v>
      </c>
      <c r="L1339" t="s">
        <v>14</v>
      </c>
      <c r="M1339" s="1">
        <v>26948</v>
      </c>
      <c r="N1339">
        <v>49</v>
      </c>
      <c r="O1339">
        <v>8112.59</v>
      </c>
      <c r="P1339" t="s">
        <v>2362</v>
      </c>
      <c r="Q1339" t="s">
        <v>2362</v>
      </c>
      <c r="R1339" t="s">
        <v>2364</v>
      </c>
    </row>
    <row r="1340" spans="1:18" x14ac:dyDescent="0.3">
      <c r="A1340" t="s">
        <v>1358</v>
      </c>
      <c r="B1340" t="s">
        <v>6800</v>
      </c>
      <c r="C1340" t="s">
        <v>9042</v>
      </c>
      <c r="D1340">
        <v>18.829999999999998</v>
      </c>
      <c r="E1340">
        <v>10.08</v>
      </c>
      <c r="F1340" t="s">
        <v>12</v>
      </c>
      <c r="G1340" t="s">
        <v>11</v>
      </c>
      <c r="H1340" t="s">
        <v>11</v>
      </c>
      <c r="I1340">
        <v>0</v>
      </c>
      <c r="J1340" t="s">
        <v>11</v>
      </c>
      <c r="K1340" t="s">
        <v>241</v>
      </c>
      <c r="L1340" t="s">
        <v>14</v>
      </c>
      <c r="M1340" s="1">
        <v>24633</v>
      </c>
      <c r="N1340">
        <v>55</v>
      </c>
      <c r="O1340">
        <v>8091.3</v>
      </c>
      <c r="P1340" t="s">
        <v>2363</v>
      </c>
      <c r="Q1340" t="s">
        <v>2366</v>
      </c>
      <c r="R1340" t="s">
        <v>2371</v>
      </c>
    </row>
    <row r="1341" spans="1:18" x14ac:dyDescent="0.3">
      <c r="A1341" t="s">
        <v>1359</v>
      </c>
      <c r="B1341" t="s">
        <v>6800</v>
      </c>
      <c r="C1341" t="s">
        <v>9043</v>
      </c>
      <c r="D1341">
        <v>47.52</v>
      </c>
      <c r="E1341">
        <v>11.39</v>
      </c>
      <c r="F1341" t="s">
        <v>12</v>
      </c>
      <c r="G1341" t="s">
        <v>11</v>
      </c>
      <c r="H1341" t="s">
        <v>11</v>
      </c>
      <c r="I1341">
        <v>1</v>
      </c>
      <c r="J1341" t="s">
        <v>11</v>
      </c>
      <c r="K1341" t="s">
        <v>13</v>
      </c>
      <c r="L1341" t="s">
        <v>14</v>
      </c>
      <c r="M1341" s="1">
        <v>27749</v>
      </c>
      <c r="N1341">
        <v>47</v>
      </c>
      <c r="O1341">
        <v>8083.92</v>
      </c>
      <c r="P1341" t="s">
        <v>2363</v>
      </c>
      <c r="Q1341" t="s">
        <v>2363</v>
      </c>
      <c r="R1341" t="s">
        <v>2364</v>
      </c>
    </row>
    <row r="1342" spans="1:18" x14ac:dyDescent="0.3">
      <c r="A1342" t="s">
        <v>1360</v>
      </c>
      <c r="B1342" t="s">
        <v>7674</v>
      </c>
      <c r="C1342" t="s">
        <v>9045</v>
      </c>
      <c r="D1342">
        <v>37.82</v>
      </c>
      <c r="E1342">
        <v>6.36</v>
      </c>
      <c r="F1342" t="s">
        <v>11</v>
      </c>
      <c r="G1342" t="s">
        <v>11</v>
      </c>
      <c r="H1342" t="s">
        <v>11</v>
      </c>
      <c r="I1342">
        <v>0</v>
      </c>
      <c r="J1342" t="s">
        <v>11</v>
      </c>
      <c r="K1342" t="s">
        <v>13</v>
      </c>
      <c r="L1342" t="s">
        <v>16</v>
      </c>
      <c r="M1342" s="1">
        <v>34619</v>
      </c>
      <c r="N1342">
        <v>28</v>
      </c>
      <c r="O1342">
        <v>8081.74</v>
      </c>
      <c r="P1342" t="s">
        <v>2362</v>
      </c>
      <c r="Q1342" t="s">
        <v>2362</v>
      </c>
      <c r="R1342" t="s">
        <v>2849</v>
      </c>
    </row>
    <row r="1343" spans="1:18" x14ac:dyDescent="0.3">
      <c r="A1343" t="s">
        <v>1361</v>
      </c>
      <c r="B1343" t="s">
        <v>6797</v>
      </c>
      <c r="C1343" t="s">
        <v>9047</v>
      </c>
      <c r="D1343">
        <v>44.16</v>
      </c>
      <c r="E1343">
        <v>5.31</v>
      </c>
      <c r="F1343" t="s">
        <v>12</v>
      </c>
      <c r="G1343" t="s">
        <v>11</v>
      </c>
      <c r="H1343" t="s">
        <v>11</v>
      </c>
      <c r="I1343">
        <v>0</v>
      </c>
      <c r="J1343" t="s">
        <v>11</v>
      </c>
      <c r="K1343" t="s">
        <v>13</v>
      </c>
      <c r="L1343" t="s">
        <v>20</v>
      </c>
      <c r="M1343" s="1">
        <v>37131</v>
      </c>
      <c r="N1343">
        <v>21</v>
      </c>
      <c r="O1343">
        <v>8081.26</v>
      </c>
      <c r="P1343" t="s">
        <v>2362</v>
      </c>
      <c r="Q1343" t="s">
        <v>2362</v>
      </c>
      <c r="R1343" t="s">
        <v>2371</v>
      </c>
    </row>
    <row r="1344" spans="1:18" x14ac:dyDescent="0.3">
      <c r="A1344" t="s">
        <v>1362</v>
      </c>
      <c r="B1344" t="s">
        <v>7674</v>
      </c>
      <c r="C1344" t="s">
        <v>9049</v>
      </c>
      <c r="D1344">
        <v>37.049999999999997</v>
      </c>
      <c r="E1344">
        <v>4.74</v>
      </c>
      <c r="F1344" t="s">
        <v>11</v>
      </c>
      <c r="G1344" t="s">
        <v>11</v>
      </c>
      <c r="H1344" t="s">
        <v>25</v>
      </c>
      <c r="I1344">
        <v>1</v>
      </c>
      <c r="J1344" t="s">
        <v>11</v>
      </c>
      <c r="K1344" t="s">
        <v>13</v>
      </c>
      <c r="L1344" t="s">
        <v>20</v>
      </c>
      <c r="M1344" s="1">
        <v>34280</v>
      </c>
      <c r="N1344">
        <v>29</v>
      </c>
      <c r="O1344">
        <v>8077.41</v>
      </c>
      <c r="P1344" t="s">
        <v>2362</v>
      </c>
      <c r="Q1344" t="s">
        <v>2366</v>
      </c>
      <c r="R1344" t="s">
        <v>2849</v>
      </c>
    </row>
    <row r="1345" spans="1:18" x14ac:dyDescent="0.3">
      <c r="A1345" t="s">
        <v>1363</v>
      </c>
      <c r="B1345" t="s">
        <v>6797</v>
      </c>
      <c r="C1345" t="s">
        <v>9051</v>
      </c>
      <c r="D1345">
        <v>18.66</v>
      </c>
      <c r="E1345">
        <v>11.35</v>
      </c>
      <c r="F1345" t="s">
        <v>11</v>
      </c>
      <c r="G1345" t="s">
        <v>11</v>
      </c>
      <c r="H1345" t="s">
        <v>11</v>
      </c>
      <c r="I1345">
        <v>0</v>
      </c>
      <c r="J1345" t="s">
        <v>11</v>
      </c>
      <c r="K1345" t="s">
        <v>241</v>
      </c>
      <c r="L1345" t="s">
        <v>14</v>
      </c>
      <c r="M1345" s="1">
        <v>24036</v>
      </c>
      <c r="N1345">
        <v>57</v>
      </c>
      <c r="O1345">
        <v>8071.57</v>
      </c>
      <c r="P1345" t="s">
        <v>2363</v>
      </c>
      <c r="Q1345" t="s">
        <v>2366</v>
      </c>
      <c r="R1345" t="s">
        <v>2386</v>
      </c>
    </row>
    <row r="1346" spans="1:18" x14ac:dyDescent="0.3">
      <c r="A1346" t="s">
        <v>1364</v>
      </c>
      <c r="B1346" t="s">
        <v>6800</v>
      </c>
      <c r="C1346" t="s">
        <v>9052</v>
      </c>
      <c r="D1346">
        <v>36.200000000000003</v>
      </c>
      <c r="E1346">
        <v>6.81</v>
      </c>
      <c r="F1346" t="s">
        <v>12</v>
      </c>
      <c r="G1346" t="s">
        <v>11</v>
      </c>
      <c r="H1346" t="s">
        <v>11</v>
      </c>
      <c r="I1346">
        <v>1</v>
      </c>
      <c r="J1346" t="s">
        <v>11</v>
      </c>
      <c r="K1346" t="s">
        <v>13</v>
      </c>
      <c r="L1346" t="s">
        <v>14</v>
      </c>
      <c r="M1346" s="1">
        <v>27743</v>
      </c>
      <c r="N1346">
        <v>47</v>
      </c>
      <c r="O1346">
        <v>8068.19</v>
      </c>
      <c r="P1346" t="s">
        <v>2363</v>
      </c>
      <c r="Q1346" t="s">
        <v>2362</v>
      </c>
      <c r="R1346" t="s">
        <v>2386</v>
      </c>
    </row>
    <row r="1347" spans="1:18" x14ac:dyDescent="0.3">
      <c r="A1347" t="s">
        <v>1365</v>
      </c>
      <c r="B1347" t="s">
        <v>6797</v>
      </c>
      <c r="C1347" t="s">
        <v>9053</v>
      </c>
      <c r="D1347">
        <v>18.87</v>
      </c>
      <c r="E1347">
        <v>8.06</v>
      </c>
      <c r="F1347" t="s">
        <v>11</v>
      </c>
      <c r="G1347" t="s">
        <v>11</v>
      </c>
      <c r="H1347" t="s">
        <v>11</v>
      </c>
      <c r="I1347">
        <v>0</v>
      </c>
      <c r="J1347" t="s">
        <v>11</v>
      </c>
      <c r="K1347" t="s">
        <v>241</v>
      </c>
      <c r="L1347" t="s">
        <v>14</v>
      </c>
      <c r="M1347" s="1">
        <v>23965</v>
      </c>
      <c r="N1347">
        <v>57</v>
      </c>
      <c r="O1347">
        <v>8067.83</v>
      </c>
      <c r="P1347" t="s">
        <v>2363</v>
      </c>
      <c r="Q1347" t="s">
        <v>2366</v>
      </c>
      <c r="R1347" t="s">
        <v>2364</v>
      </c>
    </row>
    <row r="1348" spans="1:18" x14ac:dyDescent="0.3">
      <c r="A1348" t="s">
        <v>1366</v>
      </c>
      <c r="B1348" t="s">
        <v>6800</v>
      </c>
      <c r="C1348" t="s">
        <v>9055</v>
      </c>
      <c r="D1348">
        <v>32.299999999999997</v>
      </c>
      <c r="E1348">
        <v>6.74</v>
      </c>
      <c r="F1348" t="s">
        <v>12</v>
      </c>
      <c r="G1348" t="s">
        <v>11</v>
      </c>
      <c r="H1348" t="s">
        <v>11</v>
      </c>
      <c r="I1348">
        <v>1</v>
      </c>
      <c r="J1348" t="s">
        <v>11</v>
      </c>
      <c r="K1348" t="s">
        <v>13</v>
      </c>
      <c r="L1348" t="s">
        <v>14</v>
      </c>
      <c r="M1348" s="1">
        <v>27573</v>
      </c>
      <c r="N1348">
        <v>47</v>
      </c>
      <c r="O1348">
        <v>8062.76</v>
      </c>
      <c r="P1348" t="s">
        <v>2363</v>
      </c>
      <c r="Q1348" t="s">
        <v>2363</v>
      </c>
      <c r="R1348" t="s">
        <v>2386</v>
      </c>
    </row>
    <row r="1349" spans="1:18" x14ac:dyDescent="0.3">
      <c r="A1349" t="s">
        <v>1367</v>
      </c>
      <c r="B1349" t="s">
        <v>6797</v>
      </c>
      <c r="C1349" t="s">
        <v>9056</v>
      </c>
      <c r="D1349">
        <v>22.64</v>
      </c>
      <c r="E1349">
        <v>6.54</v>
      </c>
      <c r="F1349" t="s">
        <v>12</v>
      </c>
      <c r="G1349" t="s">
        <v>11</v>
      </c>
      <c r="H1349" t="s">
        <v>11</v>
      </c>
      <c r="I1349">
        <v>2</v>
      </c>
      <c r="J1349" t="s">
        <v>11</v>
      </c>
      <c r="K1349" t="s">
        <v>241</v>
      </c>
      <c r="L1349" t="s">
        <v>14</v>
      </c>
      <c r="M1349" s="1">
        <v>25914</v>
      </c>
      <c r="N1349">
        <v>52</v>
      </c>
      <c r="O1349">
        <v>8062.31</v>
      </c>
      <c r="P1349" t="s">
        <v>2362</v>
      </c>
      <c r="Q1349" t="s">
        <v>2366</v>
      </c>
      <c r="R1349" t="s">
        <v>2364</v>
      </c>
    </row>
    <row r="1350" spans="1:18" x14ac:dyDescent="0.3">
      <c r="A1350" t="s">
        <v>1368</v>
      </c>
      <c r="B1350" t="s">
        <v>7674</v>
      </c>
      <c r="C1350" t="s">
        <v>9058</v>
      </c>
      <c r="D1350">
        <v>28.69</v>
      </c>
      <c r="E1350">
        <v>5.4</v>
      </c>
      <c r="F1350" t="s">
        <v>11</v>
      </c>
      <c r="G1350" t="s">
        <v>11</v>
      </c>
      <c r="H1350" t="s">
        <v>11</v>
      </c>
      <c r="I1350">
        <v>0</v>
      </c>
      <c r="J1350" t="s">
        <v>11</v>
      </c>
      <c r="K1350" t="s">
        <v>167</v>
      </c>
      <c r="L1350" t="s">
        <v>20</v>
      </c>
      <c r="M1350" s="1">
        <v>30312</v>
      </c>
      <c r="N1350">
        <v>40</v>
      </c>
      <c r="O1350">
        <v>8059.68</v>
      </c>
      <c r="P1350" t="s">
        <v>2362</v>
      </c>
      <c r="Q1350" t="s">
        <v>2363</v>
      </c>
      <c r="R1350" t="s">
        <v>2371</v>
      </c>
    </row>
    <row r="1351" spans="1:18" x14ac:dyDescent="0.3">
      <c r="A1351" t="s">
        <v>1369</v>
      </c>
      <c r="B1351" t="s">
        <v>6800</v>
      </c>
      <c r="C1351" t="s">
        <v>9059</v>
      </c>
      <c r="D1351">
        <v>28.16</v>
      </c>
      <c r="E1351">
        <v>5.58</v>
      </c>
      <c r="F1351" t="s">
        <v>12</v>
      </c>
      <c r="G1351" t="s">
        <v>11</v>
      </c>
      <c r="H1351" t="s">
        <v>11</v>
      </c>
      <c r="I1351">
        <v>0</v>
      </c>
      <c r="J1351" t="s">
        <v>11</v>
      </c>
      <c r="K1351" t="s">
        <v>167</v>
      </c>
      <c r="L1351" t="s">
        <v>20</v>
      </c>
      <c r="M1351" s="1">
        <v>31379</v>
      </c>
      <c r="N1351">
        <v>37</v>
      </c>
      <c r="O1351">
        <v>8059.06</v>
      </c>
      <c r="P1351" t="s">
        <v>2362</v>
      </c>
      <c r="Q1351" t="s">
        <v>2363</v>
      </c>
      <c r="R1351" t="s">
        <v>2371</v>
      </c>
    </row>
    <row r="1352" spans="1:18" x14ac:dyDescent="0.3">
      <c r="A1352" t="s">
        <v>1370</v>
      </c>
      <c r="B1352" t="s">
        <v>6797</v>
      </c>
      <c r="C1352" t="s">
        <v>7364</v>
      </c>
      <c r="D1352">
        <v>45.54</v>
      </c>
      <c r="E1352">
        <v>5.84</v>
      </c>
      <c r="F1352" t="s">
        <v>11</v>
      </c>
      <c r="G1352" t="s">
        <v>11</v>
      </c>
      <c r="H1352" t="s">
        <v>25</v>
      </c>
      <c r="I1352">
        <v>1</v>
      </c>
      <c r="J1352" t="s">
        <v>11</v>
      </c>
      <c r="K1352" t="s">
        <v>13</v>
      </c>
      <c r="L1352" t="s">
        <v>16</v>
      </c>
      <c r="M1352" s="1">
        <v>37967</v>
      </c>
      <c r="N1352">
        <v>19</v>
      </c>
      <c r="O1352">
        <v>8035.64</v>
      </c>
      <c r="P1352" t="s">
        <v>2362</v>
      </c>
      <c r="Q1352" t="s">
        <v>2362</v>
      </c>
      <c r="R1352" t="s">
        <v>2371</v>
      </c>
    </row>
    <row r="1353" spans="1:18" x14ac:dyDescent="0.3">
      <c r="A1353" t="s">
        <v>1371</v>
      </c>
      <c r="B1353" t="s">
        <v>6800</v>
      </c>
      <c r="C1353" t="s">
        <v>9062</v>
      </c>
      <c r="D1353">
        <v>28.7</v>
      </c>
      <c r="E1353">
        <v>4.2</v>
      </c>
      <c r="F1353" t="s">
        <v>11</v>
      </c>
      <c r="G1353" t="s">
        <v>11</v>
      </c>
      <c r="H1353" t="s">
        <v>11</v>
      </c>
      <c r="I1353">
        <v>0</v>
      </c>
      <c r="J1353" t="s">
        <v>11</v>
      </c>
      <c r="K1353" t="s">
        <v>167</v>
      </c>
      <c r="L1353" t="s">
        <v>20</v>
      </c>
      <c r="M1353" s="1">
        <v>28435</v>
      </c>
      <c r="N1353">
        <v>45</v>
      </c>
      <c r="O1353">
        <v>8027.97</v>
      </c>
      <c r="P1353" t="s">
        <v>2363</v>
      </c>
      <c r="Q1353" t="s">
        <v>2362</v>
      </c>
      <c r="R1353" t="s">
        <v>2386</v>
      </c>
    </row>
    <row r="1354" spans="1:18" x14ac:dyDescent="0.3">
      <c r="A1354" t="s">
        <v>1372</v>
      </c>
      <c r="B1354" t="s">
        <v>6797</v>
      </c>
      <c r="C1354" t="s">
        <v>9063</v>
      </c>
      <c r="D1354">
        <v>27.74</v>
      </c>
      <c r="E1354">
        <v>6.06</v>
      </c>
      <c r="F1354" t="s">
        <v>12</v>
      </c>
      <c r="G1354" t="s">
        <v>11</v>
      </c>
      <c r="H1354" t="s">
        <v>11</v>
      </c>
      <c r="I1354">
        <v>0</v>
      </c>
      <c r="J1354" t="s">
        <v>11</v>
      </c>
      <c r="K1354" t="s">
        <v>167</v>
      </c>
      <c r="L1354" t="s">
        <v>16</v>
      </c>
      <c r="M1354" s="1">
        <v>28114</v>
      </c>
      <c r="N1354">
        <v>46</v>
      </c>
      <c r="O1354">
        <v>8026.67</v>
      </c>
      <c r="P1354" t="s">
        <v>2362</v>
      </c>
      <c r="Q1354" t="s">
        <v>2362</v>
      </c>
      <c r="R1354" t="s">
        <v>2371</v>
      </c>
    </row>
    <row r="1355" spans="1:18" x14ac:dyDescent="0.3">
      <c r="A1355" t="s">
        <v>1373</v>
      </c>
      <c r="B1355" t="s">
        <v>6797</v>
      </c>
      <c r="C1355" t="s">
        <v>7445</v>
      </c>
      <c r="D1355">
        <v>36.954999999999998</v>
      </c>
      <c r="E1355">
        <v>7.57</v>
      </c>
      <c r="F1355" t="s">
        <v>11</v>
      </c>
      <c r="G1355" t="s">
        <v>11</v>
      </c>
      <c r="H1355" t="s">
        <v>11</v>
      </c>
      <c r="I1355">
        <v>0</v>
      </c>
      <c r="J1355" t="s">
        <v>11</v>
      </c>
      <c r="K1355" t="s">
        <v>13</v>
      </c>
      <c r="L1355" t="s">
        <v>14</v>
      </c>
      <c r="M1355" s="1">
        <v>28688</v>
      </c>
      <c r="N1355">
        <v>44</v>
      </c>
      <c r="O1355">
        <v>8023.14</v>
      </c>
      <c r="P1355" t="s">
        <v>2362</v>
      </c>
      <c r="Q1355" t="s">
        <v>2363</v>
      </c>
      <c r="R1355" t="s">
        <v>2371</v>
      </c>
    </row>
    <row r="1356" spans="1:18" x14ac:dyDescent="0.3">
      <c r="A1356" t="s">
        <v>1374</v>
      </c>
      <c r="B1356" t="s">
        <v>6797</v>
      </c>
      <c r="C1356" t="s">
        <v>8788</v>
      </c>
      <c r="D1356">
        <v>30.69</v>
      </c>
      <c r="E1356">
        <v>6.15</v>
      </c>
      <c r="F1356" t="s">
        <v>11</v>
      </c>
      <c r="G1356" t="s">
        <v>11</v>
      </c>
      <c r="H1356" t="s">
        <v>11</v>
      </c>
      <c r="I1356">
        <v>0</v>
      </c>
      <c r="J1356" t="s">
        <v>11</v>
      </c>
      <c r="K1356" t="s">
        <v>13</v>
      </c>
      <c r="L1356" t="s">
        <v>16</v>
      </c>
      <c r="M1356" s="1">
        <v>32815</v>
      </c>
      <c r="N1356">
        <v>33</v>
      </c>
      <c r="O1356">
        <v>8021.11</v>
      </c>
      <c r="P1356" t="s">
        <v>2362</v>
      </c>
      <c r="Q1356" t="s">
        <v>2366</v>
      </c>
      <c r="R1356" t="s">
        <v>2371</v>
      </c>
    </row>
    <row r="1357" spans="1:18" x14ac:dyDescent="0.3">
      <c r="A1357" t="s">
        <v>1375</v>
      </c>
      <c r="B1357" t="s">
        <v>6797</v>
      </c>
      <c r="C1357" t="s">
        <v>9067</v>
      </c>
      <c r="D1357">
        <v>24.984999999999999</v>
      </c>
      <c r="E1357">
        <v>4.5599999999999996</v>
      </c>
      <c r="F1357" t="s">
        <v>11</v>
      </c>
      <c r="G1357" t="s">
        <v>11</v>
      </c>
      <c r="H1357" t="s">
        <v>11</v>
      </c>
      <c r="I1357">
        <v>0</v>
      </c>
      <c r="J1357" t="s">
        <v>11</v>
      </c>
      <c r="K1357" t="s">
        <v>167</v>
      </c>
      <c r="L1357" t="s">
        <v>20</v>
      </c>
      <c r="M1357" s="1">
        <v>29533</v>
      </c>
      <c r="N1357">
        <v>42</v>
      </c>
      <c r="O1357">
        <v>8017.06</v>
      </c>
      <c r="P1357" t="s">
        <v>2362</v>
      </c>
      <c r="Q1357" t="s">
        <v>2362</v>
      </c>
      <c r="R1357" t="s">
        <v>2371</v>
      </c>
    </row>
    <row r="1358" spans="1:18" x14ac:dyDescent="0.3">
      <c r="A1358" t="s">
        <v>1376</v>
      </c>
      <c r="B1358" t="s">
        <v>6797</v>
      </c>
      <c r="C1358" t="s">
        <v>9069</v>
      </c>
      <c r="D1358">
        <v>39.42</v>
      </c>
      <c r="E1358">
        <v>4.72</v>
      </c>
      <c r="F1358" t="s">
        <v>12</v>
      </c>
      <c r="G1358" t="s">
        <v>11</v>
      </c>
      <c r="H1358" t="s">
        <v>11</v>
      </c>
      <c r="I1358">
        <v>1</v>
      </c>
      <c r="J1358" t="s">
        <v>11</v>
      </c>
      <c r="K1358" t="s">
        <v>13</v>
      </c>
      <c r="L1358" t="s">
        <v>20</v>
      </c>
      <c r="M1358" s="1">
        <v>34960</v>
      </c>
      <c r="N1358">
        <v>27</v>
      </c>
      <c r="O1358">
        <v>8014.62</v>
      </c>
      <c r="P1358" t="s">
        <v>2362</v>
      </c>
      <c r="Q1358" t="s">
        <v>2363</v>
      </c>
      <c r="R1358" t="s">
        <v>2371</v>
      </c>
    </row>
    <row r="1359" spans="1:18" x14ac:dyDescent="0.3">
      <c r="A1359" t="s">
        <v>1377</v>
      </c>
      <c r="B1359" t="s">
        <v>6800</v>
      </c>
      <c r="C1359" t="s">
        <v>9071</v>
      </c>
      <c r="D1359">
        <v>16.8</v>
      </c>
      <c r="E1359">
        <v>7.98</v>
      </c>
      <c r="F1359" t="s">
        <v>11</v>
      </c>
      <c r="G1359" t="s">
        <v>11</v>
      </c>
      <c r="H1359" t="s">
        <v>11</v>
      </c>
      <c r="I1359">
        <v>0</v>
      </c>
      <c r="J1359" t="s">
        <v>11</v>
      </c>
      <c r="K1359" t="s">
        <v>298</v>
      </c>
      <c r="L1359" t="s">
        <v>14</v>
      </c>
      <c r="M1359" s="1">
        <v>22880</v>
      </c>
      <c r="N1359">
        <v>60</v>
      </c>
      <c r="O1359">
        <v>8004.96</v>
      </c>
      <c r="P1359" t="s">
        <v>2363</v>
      </c>
      <c r="Q1359" t="s">
        <v>2366</v>
      </c>
      <c r="R1359" t="s">
        <v>2364</v>
      </c>
    </row>
    <row r="1360" spans="1:18" x14ac:dyDescent="0.3">
      <c r="A1360" t="s">
        <v>1378</v>
      </c>
      <c r="B1360" t="s">
        <v>6797</v>
      </c>
      <c r="C1360" t="s">
        <v>9072</v>
      </c>
      <c r="D1360">
        <v>23.274999999999999</v>
      </c>
      <c r="E1360">
        <v>6.26</v>
      </c>
      <c r="F1360" t="s">
        <v>12</v>
      </c>
      <c r="G1360" t="s">
        <v>11</v>
      </c>
      <c r="H1360" t="s">
        <v>25</v>
      </c>
      <c r="I1360">
        <v>1</v>
      </c>
      <c r="J1360" t="s">
        <v>11</v>
      </c>
      <c r="K1360" t="s">
        <v>241</v>
      </c>
      <c r="L1360" t="s">
        <v>16</v>
      </c>
      <c r="M1360" s="1">
        <v>30548</v>
      </c>
      <c r="N1360">
        <v>39</v>
      </c>
      <c r="O1360">
        <v>7986.48</v>
      </c>
      <c r="P1360" t="s">
        <v>2362</v>
      </c>
      <c r="Q1360" t="s">
        <v>2363</v>
      </c>
      <c r="R1360" t="s">
        <v>2581</v>
      </c>
    </row>
    <row r="1361" spans="1:18" x14ac:dyDescent="0.3">
      <c r="A1361" t="s">
        <v>1379</v>
      </c>
      <c r="B1361" t="s">
        <v>6797</v>
      </c>
      <c r="C1361" t="s">
        <v>7055</v>
      </c>
      <c r="D1361">
        <v>22.8</v>
      </c>
      <c r="E1361">
        <v>4.29</v>
      </c>
      <c r="F1361" t="s">
        <v>12</v>
      </c>
      <c r="G1361" t="s">
        <v>11</v>
      </c>
      <c r="H1361" t="s">
        <v>25</v>
      </c>
      <c r="I1361">
        <v>1</v>
      </c>
      <c r="J1361" t="s">
        <v>11</v>
      </c>
      <c r="K1361" t="s">
        <v>241</v>
      </c>
      <c r="L1361" t="s">
        <v>20</v>
      </c>
      <c r="M1361" s="1">
        <v>30556</v>
      </c>
      <c r="N1361">
        <v>39</v>
      </c>
      <c r="O1361">
        <v>7985.82</v>
      </c>
      <c r="P1361" t="s">
        <v>2362</v>
      </c>
      <c r="Q1361" t="s">
        <v>2366</v>
      </c>
      <c r="R1361" t="s">
        <v>2581</v>
      </c>
    </row>
    <row r="1362" spans="1:18" x14ac:dyDescent="0.3">
      <c r="A1362" t="s">
        <v>1380</v>
      </c>
      <c r="B1362" t="s">
        <v>6800</v>
      </c>
      <c r="C1362" t="s">
        <v>9075</v>
      </c>
      <c r="D1362">
        <v>24.3</v>
      </c>
      <c r="E1362">
        <v>5.43</v>
      </c>
      <c r="F1362" t="s">
        <v>11</v>
      </c>
      <c r="G1362" t="s">
        <v>11</v>
      </c>
      <c r="H1362" t="s">
        <v>11</v>
      </c>
      <c r="I1362">
        <v>2</v>
      </c>
      <c r="J1362" t="s">
        <v>11</v>
      </c>
      <c r="K1362" t="s">
        <v>241</v>
      </c>
      <c r="L1362" t="s">
        <v>20</v>
      </c>
      <c r="M1362" s="1">
        <v>26626</v>
      </c>
      <c r="N1362">
        <v>50</v>
      </c>
      <c r="O1362">
        <v>7980.34</v>
      </c>
      <c r="P1362" t="s">
        <v>2362</v>
      </c>
      <c r="Q1362" t="s">
        <v>2362</v>
      </c>
      <c r="R1362" t="s">
        <v>2364</v>
      </c>
    </row>
    <row r="1363" spans="1:18" x14ac:dyDescent="0.3">
      <c r="A1363" t="s">
        <v>1381</v>
      </c>
      <c r="B1363" t="s">
        <v>6800</v>
      </c>
      <c r="C1363" t="s">
        <v>9077</v>
      </c>
      <c r="D1363">
        <v>25.13</v>
      </c>
      <c r="E1363">
        <v>8</v>
      </c>
      <c r="F1363" t="s">
        <v>12</v>
      </c>
      <c r="G1363" t="s">
        <v>11</v>
      </c>
      <c r="H1363" t="s">
        <v>11</v>
      </c>
      <c r="I1363">
        <v>1</v>
      </c>
      <c r="J1363" t="s">
        <v>11</v>
      </c>
      <c r="K1363" t="s">
        <v>167</v>
      </c>
      <c r="L1363" t="s">
        <v>14</v>
      </c>
      <c r="M1363" s="1">
        <v>27616</v>
      </c>
      <c r="N1363">
        <v>47</v>
      </c>
      <c r="O1363">
        <v>7966.81</v>
      </c>
      <c r="P1363" t="s">
        <v>2362</v>
      </c>
      <c r="Q1363" t="s">
        <v>2362</v>
      </c>
      <c r="R1363" t="s">
        <v>2364</v>
      </c>
    </row>
    <row r="1364" spans="1:18" x14ac:dyDescent="0.3">
      <c r="A1364" t="s">
        <v>1382</v>
      </c>
      <c r="B1364" t="s">
        <v>6800</v>
      </c>
      <c r="C1364" t="s">
        <v>8218</v>
      </c>
      <c r="D1364">
        <v>22.72</v>
      </c>
      <c r="E1364">
        <v>9.9600000000000009</v>
      </c>
      <c r="F1364" t="s">
        <v>12</v>
      </c>
      <c r="G1364" t="s">
        <v>11</v>
      </c>
      <c r="H1364" t="s">
        <v>11</v>
      </c>
      <c r="I1364">
        <v>2</v>
      </c>
      <c r="J1364" t="s">
        <v>11</v>
      </c>
      <c r="K1364" t="s">
        <v>241</v>
      </c>
      <c r="L1364" t="s">
        <v>14</v>
      </c>
      <c r="M1364" s="1">
        <v>25738</v>
      </c>
      <c r="N1364">
        <v>52</v>
      </c>
      <c r="O1364">
        <v>7958.13</v>
      </c>
      <c r="P1364" t="s">
        <v>2362</v>
      </c>
      <c r="Q1364" t="s">
        <v>2362</v>
      </c>
      <c r="R1364" t="s">
        <v>2364</v>
      </c>
    </row>
    <row r="1365" spans="1:18" x14ac:dyDescent="0.3">
      <c r="A1365" t="s">
        <v>1383</v>
      </c>
      <c r="B1365" t="s">
        <v>6797</v>
      </c>
      <c r="C1365" t="s">
        <v>9080</v>
      </c>
      <c r="D1365">
        <v>32.6</v>
      </c>
      <c r="E1365">
        <v>6.8</v>
      </c>
      <c r="F1365" t="s">
        <v>12</v>
      </c>
      <c r="G1365" t="s">
        <v>11</v>
      </c>
      <c r="H1365" t="s">
        <v>11</v>
      </c>
      <c r="I1365">
        <v>0</v>
      </c>
      <c r="J1365" t="s">
        <v>11</v>
      </c>
      <c r="K1365" t="s">
        <v>13</v>
      </c>
      <c r="L1365" t="s">
        <v>14</v>
      </c>
      <c r="M1365" s="1">
        <v>29948</v>
      </c>
      <c r="N1365">
        <v>41</v>
      </c>
      <c r="O1365">
        <v>7954.52</v>
      </c>
      <c r="P1365" t="s">
        <v>2362</v>
      </c>
      <c r="Q1365" t="s">
        <v>2362</v>
      </c>
      <c r="R1365" t="s">
        <v>2386</v>
      </c>
    </row>
    <row r="1366" spans="1:18" x14ac:dyDescent="0.3">
      <c r="A1366" t="s">
        <v>1384</v>
      </c>
      <c r="B1366" t="s">
        <v>6797</v>
      </c>
      <c r="C1366" t="s">
        <v>9082</v>
      </c>
      <c r="D1366">
        <v>17.28</v>
      </c>
      <c r="E1366">
        <v>6.22</v>
      </c>
      <c r="F1366" t="s">
        <v>12</v>
      </c>
      <c r="G1366" t="s">
        <v>11</v>
      </c>
      <c r="H1366" t="s">
        <v>11</v>
      </c>
      <c r="I1366">
        <v>2</v>
      </c>
      <c r="J1366" t="s">
        <v>11</v>
      </c>
      <c r="K1366" t="s">
        <v>298</v>
      </c>
      <c r="L1366" t="s">
        <v>16</v>
      </c>
      <c r="M1366" s="1">
        <v>24297</v>
      </c>
      <c r="N1366">
        <v>56</v>
      </c>
      <c r="O1366">
        <v>7953.72</v>
      </c>
      <c r="P1366" t="s">
        <v>2363</v>
      </c>
      <c r="Q1366" t="s">
        <v>2363</v>
      </c>
      <c r="R1366" t="s">
        <v>2371</v>
      </c>
    </row>
    <row r="1367" spans="1:18" x14ac:dyDescent="0.3">
      <c r="A1367" t="s">
        <v>1385</v>
      </c>
      <c r="B1367" t="s">
        <v>7674</v>
      </c>
      <c r="C1367" t="s">
        <v>9083</v>
      </c>
      <c r="D1367">
        <v>27.92</v>
      </c>
      <c r="E1367">
        <v>5.79</v>
      </c>
      <c r="F1367" t="s">
        <v>11</v>
      </c>
      <c r="G1367" t="s">
        <v>11</v>
      </c>
      <c r="H1367" t="s">
        <v>11</v>
      </c>
      <c r="I1367">
        <v>1</v>
      </c>
      <c r="J1367" t="s">
        <v>11</v>
      </c>
      <c r="K1367" t="s">
        <v>167</v>
      </c>
      <c r="L1367" t="s">
        <v>16</v>
      </c>
      <c r="M1367" s="1">
        <v>32079</v>
      </c>
      <c r="N1367">
        <v>35</v>
      </c>
      <c r="O1367">
        <v>7948.22</v>
      </c>
      <c r="P1367" t="s">
        <v>2362</v>
      </c>
      <c r="Q1367" t="s">
        <v>2363</v>
      </c>
      <c r="R1367" t="s">
        <v>2538</v>
      </c>
    </row>
    <row r="1368" spans="1:18" x14ac:dyDescent="0.3">
      <c r="A1368" t="s">
        <v>1386</v>
      </c>
      <c r="B1368" t="s">
        <v>6797</v>
      </c>
      <c r="C1368" t="s">
        <v>9085</v>
      </c>
      <c r="D1368">
        <v>38.284999999999997</v>
      </c>
      <c r="E1368">
        <v>5.41</v>
      </c>
      <c r="F1368" t="s">
        <v>11</v>
      </c>
      <c r="G1368" t="s">
        <v>11</v>
      </c>
      <c r="H1368" t="s">
        <v>11</v>
      </c>
      <c r="I1368">
        <v>0</v>
      </c>
      <c r="J1368" t="s">
        <v>11</v>
      </c>
      <c r="K1368" t="s">
        <v>13</v>
      </c>
      <c r="L1368" t="s">
        <v>20</v>
      </c>
      <c r="M1368" s="1">
        <v>28326</v>
      </c>
      <c r="N1368">
        <v>45</v>
      </c>
      <c r="O1368">
        <v>7935.29</v>
      </c>
      <c r="P1368" t="s">
        <v>2362</v>
      </c>
      <c r="Q1368" t="s">
        <v>2366</v>
      </c>
      <c r="R1368" t="s">
        <v>2581</v>
      </c>
    </row>
    <row r="1369" spans="1:18" x14ac:dyDescent="0.3">
      <c r="A1369" t="s">
        <v>1387</v>
      </c>
      <c r="B1369" t="s">
        <v>6800</v>
      </c>
      <c r="C1369" t="s">
        <v>9087</v>
      </c>
      <c r="D1369">
        <v>16.48</v>
      </c>
      <c r="E1369">
        <v>11.05</v>
      </c>
      <c r="F1369" t="s">
        <v>11</v>
      </c>
      <c r="G1369" t="s">
        <v>11</v>
      </c>
      <c r="H1369" t="s">
        <v>11</v>
      </c>
      <c r="I1369">
        <v>0</v>
      </c>
      <c r="J1369" t="s">
        <v>11</v>
      </c>
      <c r="K1369" t="s">
        <v>298</v>
      </c>
      <c r="L1369" t="s">
        <v>14</v>
      </c>
      <c r="M1369" s="1">
        <v>22929</v>
      </c>
      <c r="N1369">
        <v>60</v>
      </c>
      <c r="O1369">
        <v>7896.41</v>
      </c>
      <c r="P1369" t="s">
        <v>2363</v>
      </c>
      <c r="Q1369" t="s">
        <v>2362</v>
      </c>
      <c r="R1369" t="s">
        <v>2364</v>
      </c>
    </row>
    <row r="1370" spans="1:18" x14ac:dyDescent="0.3">
      <c r="A1370" t="s">
        <v>1388</v>
      </c>
      <c r="B1370" t="s">
        <v>6800</v>
      </c>
      <c r="C1370" t="s">
        <v>9088</v>
      </c>
      <c r="D1370">
        <v>38.57</v>
      </c>
      <c r="E1370">
        <v>6.27</v>
      </c>
      <c r="F1370" t="s">
        <v>11</v>
      </c>
      <c r="G1370" t="s">
        <v>11</v>
      </c>
      <c r="H1370" t="s">
        <v>11</v>
      </c>
      <c r="I1370">
        <v>0</v>
      </c>
      <c r="J1370" t="s">
        <v>11</v>
      </c>
      <c r="K1370" t="s">
        <v>13</v>
      </c>
      <c r="L1370" t="s">
        <v>16</v>
      </c>
      <c r="M1370" s="1">
        <v>34655</v>
      </c>
      <c r="N1370">
        <v>28</v>
      </c>
      <c r="O1370">
        <v>7851.85</v>
      </c>
      <c r="P1370" t="s">
        <v>2362</v>
      </c>
      <c r="Q1370" t="s">
        <v>2363</v>
      </c>
      <c r="R1370" t="s">
        <v>2371</v>
      </c>
    </row>
    <row r="1371" spans="1:18" x14ac:dyDescent="0.3">
      <c r="A1371" t="s">
        <v>1389</v>
      </c>
      <c r="B1371" t="s">
        <v>6800</v>
      </c>
      <c r="C1371" t="s">
        <v>9090</v>
      </c>
      <c r="D1371">
        <v>43.85</v>
      </c>
      <c r="E1371">
        <v>4.7699999999999996</v>
      </c>
      <c r="F1371" t="s">
        <v>12</v>
      </c>
      <c r="G1371" t="s">
        <v>11</v>
      </c>
      <c r="H1371" t="s">
        <v>11</v>
      </c>
      <c r="I1371">
        <v>0</v>
      </c>
      <c r="J1371" t="s">
        <v>11</v>
      </c>
      <c r="K1371" t="s">
        <v>13</v>
      </c>
      <c r="L1371" t="s">
        <v>20</v>
      </c>
      <c r="M1371" s="1">
        <v>37169</v>
      </c>
      <c r="N1371">
        <v>21</v>
      </c>
      <c r="O1371">
        <v>7844.8</v>
      </c>
      <c r="P1371" t="s">
        <v>2362</v>
      </c>
      <c r="Q1371" t="s">
        <v>2362</v>
      </c>
      <c r="R1371" t="s">
        <v>2371</v>
      </c>
    </row>
    <row r="1372" spans="1:18" x14ac:dyDescent="0.3">
      <c r="A1372" t="s">
        <v>1390</v>
      </c>
      <c r="B1372" t="s">
        <v>6797</v>
      </c>
      <c r="C1372" t="s">
        <v>9092</v>
      </c>
      <c r="D1372">
        <v>30.11</v>
      </c>
      <c r="E1372">
        <v>4.08</v>
      </c>
      <c r="F1372" t="s">
        <v>11</v>
      </c>
      <c r="G1372" t="s">
        <v>11</v>
      </c>
      <c r="H1372" t="s">
        <v>11</v>
      </c>
      <c r="I1372">
        <v>0</v>
      </c>
      <c r="J1372" t="s">
        <v>11</v>
      </c>
      <c r="K1372" t="s">
        <v>13</v>
      </c>
      <c r="L1372" t="s">
        <v>20</v>
      </c>
      <c r="M1372" s="1">
        <v>32793</v>
      </c>
      <c r="N1372">
        <v>33</v>
      </c>
      <c r="O1372">
        <v>7824.37</v>
      </c>
      <c r="P1372" t="s">
        <v>2362</v>
      </c>
      <c r="Q1372" t="s">
        <v>2362</v>
      </c>
      <c r="R1372" t="s">
        <v>2371</v>
      </c>
    </row>
    <row r="1373" spans="1:18" x14ac:dyDescent="0.3">
      <c r="A1373" t="s">
        <v>1391</v>
      </c>
      <c r="B1373" t="s">
        <v>6797</v>
      </c>
      <c r="C1373" t="s">
        <v>9094</v>
      </c>
      <c r="D1373">
        <v>31.59</v>
      </c>
      <c r="E1373">
        <v>6.01</v>
      </c>
      <c r="F1373" t="s">
        <v>11</v>
      </c>
      <c r="G1373" t="s">
        <v>11</v>
      </c>
      <c r="H1373" t="s">
        <v>11</v>
      </c>
      <c r="I1373">
        <v>0</v>
      </c>
      <c r="J1373" t="s">
        <v>11</v>
      </c>
      <c r="K1373" t="s">
        <v>13</v>
      </c>
      <c r="L1373" t="s">
        <v>16</v>
      </c>
      <c r="M1373" s="1">
        <v>33593</v>
      </c>
      <c r="N1373">
        <v>31</v>
      </c>
      <c r="O1373">
        <v>7812.67</v>
      </c>
      <c r="P1373" t="s">
        <v>2362</v>
      </c>
      <c r="Q1373" t="s">
        <v>2366</v>
      </c>
      <c r="R1373" t="s">
        <v>2371</v>
      </c>
    </row>
    <row r="1374" spans="1:18" x14ac:dyDescent="0.3">
      <c r="A1374" t="s">
        <v>1392</v>
      </c>
      <c r="B1374" t="s">
        <v>6800</v>
      </c>
      <c r="C1374" t="s">
        <v>7141</v>
      </c>
      <c r="D1374">
        <v>40.15</v>
      </c>
      <c r="E1374">
        <v>11.84</v>
      </c>
      <c r="F1374" t="s">
        <v>11</v>
      </c>
      <c r="G1374" t="s">
        <v>11</v>
      </c>
      <c r="H1374" t="s">
        <v>11</v>
      </c>
      <c r="I1374">
        <v>0</v>
      </c>
      <c r="J1374" t="s">
        <v>11</v>
      </c>
      <c r="K1374" t="s">
        <v>13</v>
      </c>
      <c r="L1374" t="s">
        <v>14</v>
      </c>
      <c r="M1374" s="1">
        <v>27342</v>
      </c>
      <c r="N1374">
        <v>48</v>
      </c>
      <c r="O1374">
        <v>7804.16</v>
      </c>
      <c r="P1374" t="s">
        <v>2362</v>
      </c>
      <c r="Q1374" t="s">
        <v>2363</v>
      </c>
      <c r="R1374" t="s">
        <v>2364</v>
      </c>
    </row>
    <row r="1375" spans="1:18" x14ac:dyDescent="0.3">
      <c r="A1375" t="s">
        <v>1393</v>
      </c>
      <c r="B1375" t="s">
        <v>6800</v>
      </c>
      <c r="C1375" t="s">
        <v>9097</v>
      </c>
      <c r="D1375">
        <v>40.700000000000003</v>
      </c>
      <c r="E1375">
        <v>6.27</v>
      </c>
      <c r="F1375" t="s">
        <v>12</v>
      </c>
      <c r="G1375" t="s">
        <v>11</v>
      </c>
      <c r="H1375" t="s">
        <v>25</v>
      </c>
      <c r="I1375">
        <v>1</v>
      </c>
      <c r="J1375" t="s">
        <v>11</v>
      </c>
      <c r="K1375" t="s">
        <v>13</v>
      </c>
      <c r="L1375" t="s">
        <v>16</v>
      </c>
      <c r="M1375" s="1">
        <v>35766</v>
      </c>
      <c r="N1375">
        <v>25</v>
      </c>
      <c r="O1375">
        <v>7803.77</v>
      </c>
      <c r="P1375" t="s">
        <v>2362</v>
      </c>
      <c r="Q1375" t="s">
        <v>2363</v>
      </c>
      <c r="R1375" t="s">
        <v>2371</v>
      </c>
    </row>
    <row r="1376" spans="1:18" x14ac:dyDescent="0.3">
      <c r="A1376" t="s">
        <v>1394</v>
      </c>
      <c r="B1376" t="s">
        <v>7674</v>
      </c>
      <c r="C1376" t="s">
        <v>7781</v>
      </c>
      <c r="D1376">
        <v>40.76</v>
      </c>
      <c r="E1376">
        <v>5.28</v>
      </c>
      <c r="F1376" t="s">
        <v>11</v>
      </c>
      <c r="G1376" t="s">
        <v>11</v>
      </c>
      <c r="H1376" t="s">
        <v>11</v>
      </c>
      <c r="I1376">
        <v>0</v>
      </c>
      <c r="J1376" t="s">
        <v>11</v>
      </c>
      <c r="K1376" t="s">
        <v>13</v>
      </c>
      <c r="L1376" t="s">
        <v>20</v>
      </c>
      <c r="M1376" s="1">
        <v>36519</v>
      </c>
      <c r="N1376">
        <v>23</v>
      </c>
      <c r="O1376">
        <v>7794.68</v>
      </c>
      <c r="P1376" t="s">
        <v>2362</v>
      </c>
      <c r="Q1376" t="s">
        <v>2362</v>
      </c>
      <c r="R1376" t="s">
        <v>2849</v>
      </c>
    </row>
    <row r="1377" spans="1:18" x14ac:dyDescent="0.3">
      <c r="A1377" t="s">
        <v>1395</v>
      </c>
      <c r="B1377" t="s">
        <v>6800</v>
      </c>
      <c r="C1377" t="s">
        <v>9100</v>
      </c>
      <c r="D1377">
        <v>29.7</v>
      </c>
      <c r="E1377">
        <v>7.03</v>
      </c>
      <c r="F1377" t="s">
        <v>11</v>
      </c>
      <c r="G1377" t="s">
        <v>11</v>
      </c>
      <c r="H1377" t="s">
        <v>11</v>
      </c>
      <c r="I1377">
        <v>0</v>
      </c>
      <c r="J1377" t="s">
        <v>11</v>
      </c>
      <c r="K1377" t="s">
        <v>167</v>
      </c>
      <c r="L1377" t="s">
        <v>14</v>
      </c>
      <c r="M1377" s="1">
        <v>27369</v>
      </c>
      <c r="N1377">
        <v>48</v>
      </c>
      <c r="O1377">
        <v>7789.64</v>
      </c>
      <c r="P1377" t="s">
        <v>2366</v>
      </c>
      <c r="Q1377" t="s">
        <v>2363</v>
      </c>
      <c r="R1377" t="s">
        <v>2364</v>
      </c>
    </row>
    <row r="1378" spans="1:18" x14ac:dyDescent="0.3">
      <c r="A1378" t="s">
        <v>1396</v>
      </c>
      <c r="B1378" t="s">
        <v>6800</v>
      </c>
      <c r="C1378" t="s">
        <v>9102</v>
      </c>
      <c r="D1378">
        <v>40.58</v>
      </c>
      <c r="E1378">
        <v>5.32</v>
      </c>
      <c r="F1378" t="s">
        <v>12</v>
      </c>
      <c r="G1378" t="s">
        <v>11</v>
      </c>
      <c r="H1378" t="s">
        <v>25</v>
      </c>
      <c r="I1378">
        <v>1</v>
      </c>
      <c r="J1378" t="s">
        <v>11</v>
      </c>
      <c r="K1378" t="s">
        <v>13</v>
      </c>
      <c r="L1378" t="s">
        <v>20</v>
      </c>
      <c r="M1378" s="1">
        <v>35785</v>
      </c>
      <c r="N1378">
        <v>25</v>
      </c>
      <c r="O1378">
        <v>7763.06</v>
      </c>
      <c r="P1378" t="s">
        <v>2362</v>
      </c>
      <c r="Q1378" t="s">
        <v>2366</v>
      </c>
      <c r="R1378" t="s">
        <v>2371</v>
      </c>
    </row>
    <row r="1379" spans="1:18" x14ac:dyDescent="0.3">
      <c r="A1379" t="s">
        <v>1397</v>
      </c>
      <c r="B1379" t="s">
        <v>6797</v>
      </c>
      <c r="C1379" t="s">
        <v>9103</v>
      </c>
      <c r="D1379">
        <v>33.06</v>
      </c>
      <c r="E1379">
        <v>9.59</v>
      </c>
      <c r="F1379" t="s">
        <v>12</v>
      </c>
      <c r="G1379" t="s">
        <v>11</v>
      </c>
      <c r="H1379" t="s">
        <v>11</v>
      </c>
      <c r="I1379">
        <v>0</v>
      </c>
      <c r="J1379" t="s">
        <v>11</v>
      </c>
      <c r="K1379" t="s">
        <v>13</v>
      </c>
      <c r="L1379" t="s">
        <v>14</v>
      </c>
      <c r="M1379" s="1">
        <v>29767</v>
      </c>
      <c r="N1379">
        <v>41</v>
      </c>
      <c r="O1379">
        <v>7749.16</v>
      </c>
      <c r="P1379" t="s">
        <v>2362</v>
      </c>
      <c r="Q1379" t="s">
        <v>2366</v>
      </c>
      <c r="R1379" t="s">
        <v>2371</v>
      </c>
    </row>
    <row r="1380" spans="1:18" x14ac:dyDescent="0.3">
      <c r="A1380" t="s">
        <v>1398</v>
      </c>
      <c r="B1380" t="s">
        <v>6800</v>
      </c>
      <c r="C1380" t="s">
        <v>9105</v>
      </c>
      <c r="D1380">
        <v>26.62</v>
      </c>
      <c r="E1380">
        <v>6.15</v>
      </c>
      <c r="F1380" t="s">
        <v>12</v>
      </c>
      <c r="G1380" t="s">
        <v>11</v>
      </c>
      <c r="H1380" t="s">
        <v>11</v>
      </c>
      <c r="I1380">
        <v>0</v>
      </c>
      <c r="J1380" t="s">
        <v>11</v>
      </c>
      <c r="K1380" t="s">
        <v>167</v>
      </c>
      <c r="L1380" t="s">
        <v>16</v>
      </c>
      <c r="M1380" s="1">
        <v>28106</v>
      </c>
      <c r="N1380">
        <v>46</v>
      </c>
      <c r="O1380">
        <v>7742.11</v>
      </c>
      <c r="P1380" t="s">
        <v>2363</v>
      </c>
      <c r="Q1380" t="s">
        <v>2362</v>
      </c>
      <c r="R1380" t="s">
        <v>2364</v>
      </c>
    </row>
    <row r="1381" spans="1:18" x14ac:dyDescent="0.3">
      <c r="A1381" t="s">
        <v>1399</v>
      </c>
      <c r="B1381" t="s">
        <v>6800</v>
      </c>
      <c r="C1381" t="s">
        <v>9106</v>
      </c>
      <c r="D1381">
        <v>37.1</v>
      </c>
      <c r="E1381">
        <v>11.08</v>
      </c>
      <c r="F1381" t="s">
        <v>11</v>
      </c>
      <c r="G1381" t="s">
        <v>11</v>
      </c>
      <c r="H1381" t="s">
        <v>11</v>
      </c>
      <c r="I1381">
        <v>0</v>
      </c>
      <c r="J1381" t="s">
        <v>11</v>
      </c>
      <c r="K1381" t="s">
        <v>13</v>
      </c>
      <c r="L1381" t="s">
        <v>14</v>
      </c>
      <c r="M1381" s="1">
        <v>28737</v>
      </c>
      <c r="N1381">
        <v>44</v>
      </c>
      <c r="O1381">
        <v>7740.34</v>
      </c>
      <c r="P1381" t="s">
        <v>2366</v>
      </c>
      <c r="Q1381" t="s">
        <v>2366</v>
      </c>
      <c r="R1381" t="s">
        <v>2386</v>
      </c>
    </row>
    <row r="1382" spans="1:18" x14ac:dyDescent="0.3">
      <c r="A1382" t="s">
        <v>1400</v>
      </c>
      <c r="B1382" t="s">
        <v>6800</v>
      </c>
      <c r="C1382" t="s">
        <v>9107</v>
      </c>
      <c r="D1382">
        <v>18.28</v>
      </c>
      <c r="E1382">
        <v>7.95</v>
      </c>
      <c r="F1382" t="s">
        <v>11</v>
      </c>
      <c r="G1382" t="s">
        <v>11</v>
      </c>
      <c r="H1382" t="s">
        <v>11</v>
      </c>
      <c r="I1382">
        <v>0</v>
      </c>
      <c r="J1382" t="s">
        <v>11</v>
      </c>
      <c r="K1382" t="s">
        <v>298</v>
      </c>
      <c r="L1382" t="s">
        <v>14</v>
      </c>
      <c r="M1382" s="1">
        <v>23941</v>
      </c>
      <c r="N1382">
        <v>57</v>
      </c>
      <c r="O1382">
        <v>7736.39</v>
      </c>
      <c r="P1382" t="s">
        <v>2363</v>
      </c>
      <c r="Q1382" t="s">
        <v>2362</v>
      </c>
      <c r="R1382" t="s">
        <v>2364</v>
      </c>
    </row>
    <row r="1383" spans="1:18" x14ac:dyDescent="0.3">
      <c r="A1383" t="s">
        <v>1401</v>
      </c>
      <c r="B1383" t="s">
        <v>6797</v>
      </c>
      <c r="C1383" t="s">
        <v>9109</v>
      </c>
      <c r="D1383">
        <v>35.814999999999998</v>
      </c>
      <c r="E1383">
        <v>6.23</v>
      </c>
      <c r="F1383" t="s">
        <v>11</v>
      </c>
      <c r="G1383" t="s">
        <v>11</v>
      </c>
      <c r="H1383" t="s">
        <v>11</v>
      </c>
      <c r="I1383">
        <v>0</v>
      </c>
      <c r="J1383" t="s">
        <v>11</v>
      </c>
      <c r="K1383" t="s">
        <v>13</v>
      </c>
      <c r="L1383" t="s">
        <v>16</v>
      </c>
      <c r="M1383" s="1">
        <v>28366</v>
      </c>
      <c r="N1383">
        <v>45</v>
      </c>
      <c r="O1383">
        <v>7731.86</v>
      </c>
      <c r="P1383" t="s">
        <v>2362</v>
      </c>
      <c r="Q1383" t="s">
        <v>2363</v>
      </c>
      <c r="R1383" t="s">
        <v>2371</v>
      </c>
    </row>
    <row r="1384" spans="1:18" x14ac:dyDescent="0.3">
      <c r="A1384" t="s">
        <v>1402</v>
      </c>
      <c r="B1384" t="s">
        <v>6800</v>
      </c>
      <c r="C1384" t="s">
        <v>7935</v>
      </c>
      <c r="D1384">
        <v>30.69</v>
      </c>
      <c r="E1384">
        <v>6.5</v>
      </c>
      <c r="F1384" t="s">
        <v>11</v>
      </c>
      <c r="G1384" t="s">
        <v>11</v>
      </c>
      <c r="H1384" t="s">
        <v>11</v>
      </c>
      <c r="I1384">
        <v>0</v>
      </c>
      <c r="J1384" t="s">
        <v>11</v>
      </c>
      <c r="K1384" t="s">
        <v>13</v>
      </c>
      <c r="L1384" t="s">
        <v>14</v>
      </c>
      <c r="M1384" s="1">
        <v>28828</v>
      </c>
      <c r="N1384">
        <v>44</v>
      </c>
      <c r="O1384">
        <v>7731.43</v>
      </c>
      <c r="P1384" t="s">
        <v>2363</v>
      </c>
      <c r="Q1384" t="s">
        <v>2362</v>
      </c>
      <c r="R1384" t="s">
        <v>2364</v>
      </c>
    </row>
    <row r="1385" spans="1:18" x14ac:dyDescent="0.3">
      <c r="A1385" t="s">
        <v>1403</v>
      </c>
      <c r="B1385" t="s">
        <v>6800</v>
      </c>
      <c r="C1385" t="s">
        <v>9111</v>
      </c>
      <c r="D1385">
        <v>26.125</v>
      </c>
      <c r="E1385">
        <v>5.22</v>
      </c>
      <c r="F1385" t="s">
        <v>11</v>
      </c>
      <c r="G1385" t="s">
        <v>11</v>
      </c>
      <c r="H1385" t="s">
        <v>11</v>
      </c>
      <c r="I1385">
        <v>0</v>
      </c>
      <c r="J1385" t="s">
        <v>11</v>
      </c>
      <c r="K1385" t="s">
        <v>167</v>
      </c>
      <c r="L1385" t="s">
        <v>20</v>
      </c>
      <c r="M1385" s="1">
        <v>29474</v>
      </c>
      <c r="N1385">
        <v>42</v>
      </c>
      <c r="O1385">
        <v>7729.65</v>
      </c>
      <c r="P1385" t="s">
        <v>2363</v>
      </c>
      <c r="Q1385" t="s">
        <v>2366</v>
      </c>
      <c r="R1385" t="s">
        <v>2508</v>
      </c>
    </row>
    <row r="1386" spans="1:18" x14ac:dyDescent="0.3">
      <c r="A1386" t="s">
        <v>1404</v>
      </c>
      <c r="B1386" t="s">
        <v>6797</v>
      </c>
      <c r="C1386" t="s">
        <v>7326</v>
      </c>
      <c r="D1386">
        <v>34.58</v>
      </c>
      <c r="E1386">
        <v>6.3</v>
      </c>
      <c r="F1386" t="s">
        <v>11</v>
      </c>
      <c r="G1386" t="s">
        <v>11</v>
      </c>
      <c r="H1386" t="s">
        <v>25</v>
      </c>
      <c r="I1386">
        <v>1</v>
      </c>
      <c r="J1386" t="s">
        <v>11</v>
      </c>
      <c r="K1386" t="s">
        <v>13</v>
      </c>
      <c r="L1386" t="s">
        <v>16</v>
      </c>
      <c r="M1386" s="1">
        <v>29008</v>
      </c>
      <c r="N1386">
        <v>44</v>
      </c>
      <c r="O1386">
        <v>7727.25</v>
      </c>
      <c r="P1386" t="s">
        <v>2362</v>
      </c>
      <c r="Q1386" t="s">
        <v>2363</v>
      </c>
      <c r="R1386" t="s">
        <v>2371</v>
      </c>
    </row>
    <row r="1387" spans="1:18" x14ac:dyDescent="0.3">
      <c r="A1387" t="s">
        <v>1405</v>
      </c>
      <c r="B1387" t="s">
        <v>6800</v>
      </c>
      <c r="C1387" t="s">
        <v>9114</v>
      </c>
      <c r="D1387">
        <v>27.4</v>
      </c>
      <c r="E1387">
        <v>8.84</v>
      </c>
      <c r="F1387" t="s">
        <v>11</v>
      </c>
      <c r="G1387" t="s">
        <v>11</v>
      </c>
      <c r="H1387" t="s">
        <v>11</v>
      </c>
      <c r="I1387">
        <v>0</v>
      </c>
      <c r="J1387" t="s">
        <v>11</v>
      </c>
      <c r="K1387" t="s">
        <v>167</v>
      </c>
      <c r="L1387" t="s">
        <v>14</v>
      </c>
      <c r="M1387" s="1">
        <v>28853</v>
      </c>
      <c r="N1387">
        <v>44</v>
      </c>
      <c r="O1387">
        <v>7726.85</v>
      </c>
      <c r="P1387" t="s">
        <v>2366</v>
      </c>
      <c r="Q1387" t="s">
        <v>2362</v>
      </c>
      <c r="R1387" t="s">
        <v>2386</v>
      </c>
    </row>
    <row r="1388" spans="1:18" x14ac:dyDescent="0.3">
      <c r="A1388" t="s">
        <v>1406</v>
      </c>
      <c r="B1388" t="s">
        <v>6800</v>
      </c>
      <c r="C1388" t="s">
        <v>8507</v>
      </c>
      <c r="D1388">
        <v>27.53</v>
      </c>
      <c r="E1388">
        <v>4.1100000000000003</v>
      </c>
      <c r="F1388" t="s">
        <v>11</v>
      </c>
      <c r="G1388" t="s">
        <v>11</v>
      </c>
      <c r="H1388" t="s">
        <v>11</v>
      </c>
      <c r="I1388">
        <v>1</v>
      </c>
      <c r="J1388" t="s">
        <v>11</v>
      </c>
      <c r="K1388" t="s">
        <v>167</v>
      </c>
      <c r="L1388" t="s">
        <v>20</v>
      </c>
      <c r="M1388" s="1">
        <v>31970</v>
      </c>
      <c r="N1388">
        <v>35</v>
      </c>
      <c r="O1388">
        <v>7684.62</v>
      </c>
      <c r="P1388" t="s">
        <v>2362</v>
      </c>
      <c r="Q1388" t="s">
        <v>2363</v>
      </c>
      <c r="R1388" t="s">
        <v>2624</v>
      </c>
    </row>
    <row r="1389" spans="1:18" x14ac:dyDescent="0.3">
      <c r="A1389" t="s">
        <v>1407</v>
      </c>
      <c r="B1389" t="s">
        <v>6797</v>
      </c>
      <c r="C1389" t="s">
        <v>9117</v>
      </c>
      <c r="D1389">
        <v>33</v>
      </c>
      <c r="E1389">
        <v>4.57</v>
      </c>
      <c r="F1389" t="s">
        <v>11</v>
      </c>
      <c r="G1389" t="s">
        <v>11</v>
      </c>
      <c r="H1389" t="s">
        <v>11</v>
      </c>
      <c r="I1389">
        <v>0</v>
      </c>
      <c r="J1389" t="s">
        <v>11</v>
      </c>
      <c r="K1389" t="s">
        <v>13</v>
      </c>
      <c r="L1389" t="s">
        <v>20</v>
      </c>
      <c r="M1389" s="1">
        <v>30303</v>
      </c>
      <c r="N1389">
        <v>40</v>
      </c>
      <c r="O1389">
        <v>7682.67</v>
      </c>
      <c r="P1389" t="s">
        <v>2362</v>
      </c>
      <c r="Q1389" t="s">
        <v>2366</v>
      </c>
      <c r="R1389" t="s">
        <v>2364</v>
      </c>
    </row>
    <row r="1390" spans="1:18" x14ac:dyDescent="0.3">
      <c r="A1390" t="s">
        <v>1408</v>
      </c>
      <c r="B1390" t="s">
        <v>6800</v>
      </c>
      <c r="C1390" t="s">
        <v>9119</v>
      </c>
      <c r="D1390">
        <v>25.78</v>
      </c>
      <c r="E1390">
        <v>11.06</v>
      </c>
      <c r="F1390" t="s">
        <v>12</v>
      </c>
      <c r="G1390" t="s">
        <v>11</v>
      </c>
      <c r="H1390" t="s">
        <v>11</v>
      </c>
      <c r="I1390">
        <v>0</v>
      </c>
      <c r="J1390" t="s">
        <v>11</v>
      </c>
      <c r="K1390" t="s">
        <v>167</v>
      </c>
      <c r="L1390" t="s">
        <v>14</v>
      </c>
      <c r="M1390" s="1">
        <v>29939</v>
      </c>
      <c r="N1390">
        <v>41</v>
      </c>
      <c r="O1390">
        <v>7681.17</v>
      </c>
      <c r="P1390" t="s">
        <v>2362</v>
      </c>
      <c r="Q1390" t="s">
        <v>2362</v>
      </c>
      <c r="R1390" t="s">
        <v>2831</v>
      </c>
    </row>
    <row r="1391" spans="1:18" x14ac:dyDescent="0.3">
      <c r="A1391" t="s">
        <v>1409</v>
      </c>
      <c r="B1391" t="s">
        <v>6800</v>
      </c>
      <c r="C1391" t="s">
        <v>9120</v>
      </c>
      <c r="D1391">
        <v>22.66</v>
      </c>
      <c r="E1391">
        <v>10.68</v>
      </c>
      <c r="F1391" t="s">
        <v>11</v>
      </c>
      <c r="G1391" t="s">
        <v>11</v>
      </c>
      <c r="H1391" t="s">
        <v>11</v>
      </c>
      <c r="I1391">
        <v>0</v>
      </c>
      <c r="J1391" t="s">
        <v>11</v>
      </c>
      <c r="K1391" t="s">
        <v>241</v>
      </c>
      <c r="L1391" t="s">
        <v>14</v>
      </c>
      <c r="M1391" s="1">
        <v>26217</v>
      </c>
      <c r="N1391">
        <v>51</v>
      </c>
      <c r="O1391">
        <v>7680.92</v>
      </c>
      <c r="P1391" t="s">
        <v>2362</v>
      </c>
      <c r="Q1391" t="s">
        <v>2366</v>
      </c>
      <c r="R1391" t="s">
        <v>2364</v>
      </c>
    </row>
    <row r="1392" spans="1:18" x14ac:dyDescent="0.3">
      <c r="A1392" t="s">
        <v>1410</v>
      </c>
      <c r="B1392" t="s">
        <v>6800</v>
      </c>
      <c r="C1392" t="s">
        <v>7617</v>
      </c>
      <c r="D1392">
        <v>38.81</v>
      </c>
      <c r="E1392">
        <v>6.14</v>
      </c>
      <c r="F1392" t="s">
        <v>12</v>
      </c>
      <c r="G1392" t="s">
        <v>11</v>
      </c>
      <c r="H1392" t="s">
        <v>11</v>
      </c>
      <c r="I1392">
        <v>1</v>
      </c>
      <c r="J1392" t="s">
        <v>11</v>
      </c>
      <c r="K1392" t="s">
        <v>13</v>
      </c>
      <c r="L1392" t="s">
        <v>16</v>
      </c>
      <c r="M1392" s="1">
        <v>34955</v>
      </c>
      <c r="N1392">
        <v>27</v>
      </c>
      <c r="O1392">
        <v>7676.4</v>
      </c>
      <c r="P1392" t="s">
        <v>2362</v>
      </c>
      <c r="Q1392" t="s">
        <v>2366</v>
      </c>
      <c r="R1392" t="s">
        <v>2371</v>
      </c>
    </row>
    <row r="1393" spans="1:18" x14ac:dyDescent="0.3">
      <c r="A1393" t="s">
        <v>1411</v>
      </c>
      <c r="B1393" t="s">
        <v>6800</v>
      </c>
      <c r="C1393" t="s">
        <v>9122</v>
      </c>
      <c r="D1393">
        <v>38.51</v>
      </c>
      <c r="E1393">
        <v>5.45</v>
      </c>
      <c r="F1393" t="s">
        <v>12</v>
      </c>
      <c r="G1393" t="s">
        <v>11</v>
      </c>
      <c r="H1393" t="s">
        <v>11</v>
      </c>
      <c r="I1393">
        <v>0</v>
      </c>
      <c r="J1393" t="s">
        <v>11</v>
      </c>
      <c r="K1393" t="s">
        <v>13</v>
      </c>
      <c r="L1393" t="s">
        <v>20</v>
      </c>
      <c r="M1393" s="1">
        <v>35393</v>
      </c>
      <c r="N1393">
        <v>26</v>
      </c>
      <c r="O1393">
        <v>7670.75</v>
      </c>
      <c r="P1393" t="s">
        <v>2362</v>
      </c>
      <c r="Q1393" t="s">
        <v>2362</v>
      </c>
      <c r="R1393" t="s">
        <v>2942</v>
      </c>
    </row>
    <row r="1394" spans="1:18" x14ac:dyDescent="0.3">
      <c r="A1394" t="s">
        <v>1412</v>
      </c>
      <c r="B1394" t="s">
        <v>6797</v>
      </c>
      <c r="C1394" t="s">
        <v>9123</v>
      </c>
      <c r="D1394">
        <v>22.98</v>
      </c>
      <c r="E1394">
        <v>6.14</v>
      </c>
      <c r="F1394" t="s">
        <v>12</v>
      </c>
      <c r="G1394" t="s">
        <v>11</v>
      </c>
      <c r="H1394" t="s">
        <v>11</v>
      </c>
      <c r="I1394">
        <v>0</v>
      </c>
      <c r="J1394" t="s">
        <v>11</v>
      </c>
      <c r="K1394" t="s">
        <v>241</v>
      </c>
      <c r="L1394" t="s">
        <v>16</v>
      </c>
      <c r="M1394" s="1">
        <v>28042</v>
      </c>
      <c r="N1394">
        <v>46</v>
      </c>
      <c r="O1394">
        <v>7662.47</v>
      </c>
      <c r="P1394" t="s">
        <v>2362</v>
      </c>
      <c r="Q1394" t="s">
        <v>2366</v>
      </c>
      <c r="R1394" t="s">
        <v>2386</v>
      </c>
    </row>
    <row r="1395" spans="1:18" x14ac:dyDescent="0.3">
      <c r="A1395" t="s">
        <v>1413</v>
      </c>
      <c r="B1395" t="s">
        <v>6797</v>
      </c>
      <c r="C1395" t="s">
        <v>9125</v>
      </c>
      <c r="D1395">
        <v>15.65</v>
      </c>
      <c r="E1395">
        <v>7.85</v>
      </c>
      <c r="F1395" t="s">
        <v>11</v>
      </c>
      <c r="G1395" t="s">
        <v>11</v>
      </c>
      <c r="H1395" t="s">
        <v>11</v>
      </c>
      <c r="I1395">
        <v>0</v>
      </c>
      <c r="J1395" t="s">
        <v>11</v>
      </c>
      <c r="K1395" t="s">
        <v>298</v>
      </c>
      <c r="L1395" t="s">
        <v>14</v>
      </c>
      <c r="M1395" s="1">
        <v>24103</v>
      </c>
      <c r="N1395">
        <v>57</v>
      </c>
      <c r="O1395">
        <v>7657.69</v>
      </c>
      <c r="P1395" t="s">
        <v>2363</v>
      </c>
      <c r="Q1395" t="s">
        <v>2363</v>
      </c>
      <c r="R1395" t="s">
        <v>2371</v>
      </c>
    </row>
    <row r="1396" spans="1:18" x14ac:dyDescent="0.3">
      <c r="A1396" t="s">
        <v>1414</v>
      </c>
      <c r="B1396" t="s">
        <v>6800</v>
      </c>
      <c r="C1396" t="s">
        <v>9127</v>
      </c>
      <c r="D1396">
        <v>39.97</v>
      </c>
      <c r="E1396">
        <v>4.09</v>
      </c>
      <c r="F1396" t="s">
        <v>11</v>
      </c>
      <c r="G1396" t="s">
        <v>11</v>
      </c>
      <c r="H1396" t="s">
        <v>11</v>
      </c>
      <c r="I1396">
        <v>1</v>
      </c>
      <c r="J1396" t="s">
        <v>11</v>
      </c>
      <c r="K1396" t="s">
        <v>13</v>
      </c>
      <c r="L1396" t="s">
        <v>20</v>
      </c>
      <c r="M1396" s="1">
        <v>36068</v>
      </c>
      <c r="N1396">
        <v>24</v>
      </c>
      <c r="O1396">
        <v>7652.26</v>
      </c>
      <c r="P1396" t="s">
        <v>2362</v>
      </c>
      <c r="Q1396" t="s">
        <v>2363</v>
      </c>
      <c r="R1396" t="s">
        <v>2583</v>
      </c>
    </row>
    <row r="1397" spans="1:18" x14ac:dyDescent="0.3">
      <c r="A1397" t="s">
        <v>1415</v>
      </c>
      <c r="B1397" t="s">
        <v>6800</v>
      </c>
      <c r="C1397" t="s">
        <v>9128</v>
      </c>
      <c r="D1397">
        <v>37.22</v>
      </c>
      <c r="E1397">
        <v>4.62</v>
      </c>
      <c r="F1397" t="s">
        <v>11</v>
      </c>
      <c r="G1397" t="s">
        <v>11</v>
      </c>
      <c r="H1397" t="s">
        <v>25</v>
      </c>
      <c r="I1397">
        <v>1</v>
      </c>
      <c r="J1397" t="s">
        <v>11</v>
      </c>
      <c r="K1397" t="s">
        <v>13</v>
      </c>
      <c r="L1397" t="s">
        <v>20</v>
      </c>
      <c r="M1397" s="1">
        <v>34191</v>
      </c>
      <c r="N1397">
        <v>29</v>
      </c>
      <c r="O1397">
        <v>7650.8</v>
      </c>
      <c r="P1397" t="s">
        <v>2362</v>
      </c>
      <c r="Q1397" t="s">
        <v>2362</v>
      </c>
      <c r="R1397" t="s">
        <v>2371</v>
      </c>
    </row>
    <row r="1398" spans="1:18" x14ac:dyDescent="0.3">
      <c r="A1398" t="s">
        <v>1416</v>
      </c>
      <c r="B1398" t="s">
        <v>6797</v>
      </c>
      <c r="C1398" t="s">
        <v>9129</v>
      </c>
      <c r="D1398">
        <v>41.325000000000003</v>
      </c>
      <c r="E1398">
        <v>5.77</v>
      </c>
      <c r="F1398" t="s">
        <v>11</v>
      </c>
      <c r="G1398" t="s">
        <v>11</v>
      </c>
      <c r="H1398" t="s">
        <v>11</v>
      </c>
      <c r="I1398">
        <v>0</v>
      </c>
      <c r="J1398" t="s">
        <v>11</v>
      </c>
      <c r="K1398" t="s">
        <v>13</v>
      </c>
      <c r="L1398" t="s">
        <v>16</v>
      </c>
      <c r="M1398" s="1">
        <v>29510</v>
      </c>
      <c r="N1398">
        <v>42</v>
      </c>
      <c r="O1398">
        <v>7650.77</v>
      </c>
      <c r="P1398" t="s">
        <v>2362</v>
      </c>
      <c r="Q1398" t="s">
        <v>2362</v>
      </c>
      <c r="R1398" t="s">
        <v>2581</v>
      </c>
    </row>
    <row r="1399" spans="1:18" x14ac:dyDescent="0.3">
      <c r="A1399" t="s">
        <v>1417</v>
      </c>
      <c r="B1399" t="s">
        <v>7674</v>
      </c>
      <c r="C1399" t="s">
        <v>9131</v>
      </c>
      <c r="D1399">
        <v>40.31</v>
      </c>
      <c r="E1399">
        <v>5.84</v>
      </c>
      <c r="F1399" t="s">
        <v>11</v>
      </c>
      <c r="G1399" t="s">
        <v>11</v>
      </c>
      <c r="H1399" t="s">
        <v>11</v>
      </c>
      <c r="I1399">
        <v>0</v>
      </c>
      <c r="J1399" t="s">
        <v>11</v>
      </c>
      <c r="K1399" t="s">
        <v>13</v>
      </c>
      <c r="L1399" t="s">
        <v>16</v>
      </c>
      <c r="M1399" s="1">
        <v>36326</v>
      </c>
      <c r="N1399">
        <v>23</v>
      </c>
      <c r="O1399">
        <v>7642.05</v>
      </c>
      <c r="P1399" t="s">
        <v>2362</v>
      </c>
      <c r="Q1399" t="s">
        <v>2362</v>
      </c>
      <c r="R1399" t="s">
        <v>2849</v>
      </c>
    </row>
    <row r="1400" spans="1:18" x14ac:dyDescent="0.3">
      <c r="A1400" t="s">
        <v>1418</v>
      </c>
      <c r="B1400" t="s">
        <v>6797</v>
      </c>
      <c r="C1400" t="s">
        <v>9133</v>
      </c>
      <c r="D1400">
        <v>29.48</v>
      </c>
      <c r="E1400">
        <v>4.91</v>
      </c>
      <c r="F1400" t="s">
        <v>11</v>
      </c>
      <c r="G1400" t="s">
        <v>11</v>
      </c>
      <c r="H1400" t="s">
        <v>11</v>
      </c>
      <c r="I1400">
        <v>0</v>
      </c>
      <c r="J1400" t="s">
        <v>11</v>
      </c>
      <c r="K1400" t="s">
        <v>167</v>
      </c>
      <c r="L1400" t="s">
        <v>20</v>
      </c>
      <c r="M1400" s="1">
        <v>29426</v>
      </c>
      <c r="N1400">
        <v>42</v>
      </c>
      <c r="O1400">
        <v>7640.31</v>
      </c>
      <c r="P1400" t="s">
        <v>2362</v>
      </c>
      <c r="Q1400" t="s">
        <v>2366</v>
      </c>
      <c r="R1400" t="s">
        <v>2364</v>
      </c>
    </row>
    <row r="1401" spans="1:18" x14ac:dyDescent="0.3">
      <c r="A1401" t="s">
        <v>1419</v>
      </c>
      <c r="B1401" t="s">
        <v>6797</v>
      </c>
      <c r="C1401" t="s">
        <v>9134</v>
      </c>
      <c r="D1401">
        <v>33.155000000000001</v>
      </c>
      <c r="E1401">
        <v>5.07</v>
      </c>
      <c r="F1401" t="s">
        <v>11</v>
      </c>
      <c r="G1401" t="s">
        <v>11</v>
      </c>
      <c r="H1401" t="s">
        <v>11</v>
      </c>
      <c r="I1401">
        <v>0</v>
      </c>
      <c r="J1401" t="s">
        <v>11</v>
      </c>
      <c r="K1401" t="s">
        <v>13</v>
      </c>
      <c r="L1401" t="s">
        <v>20</v>
      </c>
      <c r="M1401" s="1">
        <v>29392</v>
      </c>
      <c r="N1401">
        <v>42</v>
      </c>
      <c r="O1401">
        <v>7639.42</v>
      </c>
      <c r="P1401" t="s">
        <v>2362</v>
      </c>
      <c r="Q1401" t="s">
        <v>2362</v>
      </c>
      <c r="R1401" t="s">
        <v>2581</v>
      </c>
    </row>
    <row r="1402" spans="1:18" x14ac:dyDescent="0.3">
      <c r="A1402" t="s">
        <v>1420</v>
      </c>
      <c r="B1402" t="s">
        <v>6797</v>
      </c>
      <c r="C1402" t="s">
        <v>8819</v>
      </c>
      <c r="D1402">
        <v>42.85</v>
      </c>
      <c r="E1402">
        <v>5.81</v>
      </c>
      <c r="F1402" t="s">
        <v>12</v>
      </c>
      <c r="G1402" t="s">
        <v>11</v>
      </c>
      <c r="H1402" t="s">
        <v>11</v>
      </c>
      <c r="I1402">
        <v>0</v>
      </c>
      <c r="J1402" t="s">
        <v>11</v>
      </c>
      <c r="K1402" t="s">
        <v>13</v>
      </c>
      <c r="L1402" t="s">
        <v>16</v>
      </c>
      <c r="M1402" s="1">
        <v>37238</v>
      </c>
      <c r="N1402">
        <v>21</v>
      </c>
      <c r="O1402">
        <v>7636.92</v>
      </c>
      <c r="P1402" t="s">
        <v>2362</v>
      </c>
      <c r="Q1402" t="s">
        <v>2363</v>
      </c>
      <c r="R1402" t="s">
        <v>2371</v>
      </c>
    </row>
    <row r="1403" spans="1:18" x14ac:dyDescent="0.3">
      <c r="A1403" t="s">
        <v>1421</v>
      </c>
      <c r="B1403" t="s">
        <v>6797</v>
      </c>
      <c r="C1403" t="s">
        <v>9136</v>
      </c>
      <c r="D1403">
        <v>32.340000000000003</v>
      </c>
      <c r="E1403">
        <v>11.2</v>
      </c>
      <c r="F1403" t="s">
        <v>11</v>
      </c>
      <c r="G1403" t="s">
        <v>11</v>
      </c>
      <c r="H1403" t="s">
        <v>11</v>
      </c>
      <c r="I1403">
        <v>0</v>
      </c>
      <c r="J1403" t="s">
        <v>11</v>
      </c>
      <c r="K1403" t="s">
        <v>13</v>
      </c>
      <c r="L1403" t="s">
        <v>14</v>
      </c>
      <c r="M1403" s="1">
        <v>28726</v>
      </c>
      <c r="N1403">
        <v>44</v>
      </c>
      <c r="O1403">
        <v>7633.72</v>
      </c>
      <c r="P1403" t="s">
        <v>2362</v>
      </c>
      <c r="Q1403" t="s">
        <v>2366</v>
      </c>
      <c r="R1403" t="s">
        <v>2364</v>
      </c>
    </row>
    <row r="1404" spans="1:18" x14ac:dyDescent="0.3">
      <c r="A1404" t="s">
        <v>1422</v>
      </c>
      <c r="B1404" t="s">
        <v>6797</v>
      </c>
      <c r="C1404" t="s">
        <v>9137</v>
      </c>
      <c r="D1404">
        <v>27.5</v>
      </c>
      <c r="E1404">
        <v>10.75</v>
      </c>
      <c r="F1404" t="s">
        <v>11</v>
      </c>
      <c r="G1404" t="s">
        <v>11</v>
      </c>
      <c r="H1404" t="s">
        <v>11</v>
      </c>
      <c r="I1404">
        <v>0</v>
      </c>
      <c r="J1404" t="s">
        <v>11</v>
      </c>
      <c r="K1404" t="s">
        <v>167</v>
      </c>
      <c r="L1404" t="s">
        <v>14</v>
      </c>
      <c r="M1404" s="1">
        <v>28823</v>
      </c>
      <c r="N1404">
        <v>44</v>
      </c>
      <c r="O1404">
        <v>7626.99</v>
      </c>
      <c r="P1404" t="s">
        <v>2362</v>
      </c>
      <c r="Q1404" t="s">
        <v>2362</v>
      </c>
      <c r="R1404" t="s">
        <v>2386</v>
      </c>
    </row>
    <row r="1405" spans="1:18" x14ac:dyDescent="0.3">
      <c r="A1405" t="s">
        <v>1423</v>
      </c>
      <c r="B1405" t="s">
        <v>6797</v>
      </c>
      <c r="C1405" t="s">
        <v>9139</v>
      </c>
      <c r="D1405">
        <v>25.8</v>
      </c>
      <c r="E1405">
        <v>7.8</v>
      </c>
      <c r="F1405" t="s">
        <v>11</v>
      </c>
      <c r="G1405" t="s">
        <v>11</v>
      </c>
      <c r="H1405" t="s">
        <v>11</v>
      </c>
      <c r="I1405">
        <v>0</v>
      </c>
      <c r="J1405" t="s">
        <v>11</v>
      </c>
      <c r="K1405" t="s">
        <v>167</v>
      </c>
      <c r="L1405" t="s">
        <v>14</v>
      </c>
      <c r="M1405" s="1">
        <v>28800</v>
      </c>
      <c r="N1405">
        <v>44</v>
      </c>
      <c r="O1405">
        <v>7624.63</v>
      </c>
      <c r="P1405" t="s">
        <v>2362</v>
      </c>
      <c r="Q1405" t="s">
        <v>2366</v>
      </c>
      <c r="R1405" t="s">
        <v>2386</v>
      </c>
    </row>
    <row r="1406" spans="1:18" x14ac:dyDescent="0.3">
      <c r="A1406" t="s">
        <v>1424</v>
      </c>
      <c r="B1406" t="s">
        <v>6797</v>
      </c>
      <c r="C1406" t="s">
        <v>9141</v>
      </c>
      <c r="D1406">
        <v>25</v>
      </c>
      <c r="E1406">
        <v>7.04</v>
      </c>
      <c r="F1406" t="s">
        <v>11</v>
      </c>
      <c r="G1406" t="s">
        <v>11</v>
      </c>
      <c r="H1406" t="s">
        <v>11</v>
      </c>
      <c r="I1406">
        <v>0</v>
      </c>
      <c r="J1406" t="s">
        <v>11</v>
      </c>
      <c r="K1406" t="s">
        <v>167</v>
      </c>
      <c r="L1406" t="s">
        <v>14</v>
      </c>
      <c r="M1406" s="1">
        <v>28822</v>
      </c>
      <c r="N1406">
        <v>44</v>
      </c>
      <c r="O1406">
        <v>7623.52</v>
      </c>
      <c r="P1406" t="s">
        <v>2362</v>
      </c>
      <c r="Q1406" t="s">
        <v>2366</v>
      </c>
      <c r="R1406" t="s">
        <v>2386</v>
      </c>
    </row>
    <row r="1407" spans="1:18" x14ac:dyDescent="0.3">
      <c r="A1407" t="s">
        <v>1425</v>
      </c>
      <c r="B1407" t="s">
        <v>6800</v>
      </c>
      <c r="C1407" t="s">
        <v>9143</v>
      </c>
      <c r="D1407">
        <v>41.2</v>
      </c>
      <c r="E1407">
        <v>4.18</v>
      </c>
      <c r="F1407" t="s">
        <v>12</v>
      </c>
      <c r="G1407" t="s">
        <v>11</v>
      </c>
      <c r="H1407" t="s">
        <v>11</v>
      </c>
      <c r="I1407">
        <v>0</v>
      </c>
      <c r="J1407" t="s">
        <v>11</v>
      </c>
      <c r="K1407" t="s">
        <v>13</v>
      </c>
      <c r="L1407" t="s">
        <v>20</v>
      </c>
      <c r="M1407" s="1">
        <v>35325</v>
      </c>
      <c r="N1407">
        <v>26</v>
      </c>
      <c r="O1407">
        <v>7623.13</v>
      </c>
      <c r="P1407" t="s">
        <v>2362</v>
      </c>
      <c r="Q1407" t="s">
        <v>2363</v>
      </c>
      <c r="R1407" t="s">
        <v>2386</v>
      </c>
    </row>
    <row r="1408" spans="1:18" x14ac:dyDescent="0.3">
      <c r="A1408" t="s">
        <v>1426</v>
      </c>
      <c r="B1408" t="s">
        <v>6797</v>
      </c>
      <c r="C1408" t="s">
        <v>9144</v>
      </c>
      <c r="D1408">
        <v>17.78</v>
      </c>
      <c r="E1408">
        <v>8.19</v>
      </c>
      <c r="F1408" t="s">
        <v>11</v>
      </c>
      <c r="G1408" t="s">
        <v>11</v>
      </c>
      <c r="H1408" t="s">
        <v>11</v>
      </c>
      <c r="I1408">
        <v>0</v>
      </c>
      <c r="J1408" t="s">
        <v>11</v>
      </c>
      <c r="K1408" t="s">
        <v>298</v>
      </c>
      <c r="L1408" t="s">
        <v>14</v>
      </c>
      <c r="M1408" s="1">
        <v>25022</v>
      </c>
      <c r="N1408">
        <v>54</v>
      </c>
      <c r="O1408">
        <v>7609.6</v>
      </c>
      <c r="P1408" t="s">
        <v>2363</v>
      </c>
      <c r="Q1408" t="s">
        <v>2362</v>
      </c>
      <c r="R1408" t="s">
        <v>2371</v>
      </c>
    </row>
    <row r="1409" spans="1:18" x14ac:dyDescent="0.3">
      <c r="A1409" t="s">
        <v>1427</v>
      </c>
      <c r="B1409" t="s">
        <v>6800</v>
      </c>
      <c r="C1409" t="s">
        <v>9145</v>
      </c>
      <c r="D1409">
        <v>40.119999999999997</v>
      </c>
      <c r="E1409">
        <v>6.22</v>
      </c>
      <c r="F1409" t="s">
        <v>12</v>
      </c>
      <c r="G1409" t="s">
        <v>11</v>
      </c>
      <c r="H1409" t="s">
        <v>25</v>
      </c>
      <c r="I1409">
        <v>1</v>
      </c>
      <c r="J1409" t="s">
        <v>11</v>
      </c>
      <c r="K1409" t="s">
        <v>13</v>
      </c>
      <c r="L1409" t="s">
        <v>16</v>
      </c>
      <c r="M1409" s="1">
        <v>35703</v>
      </c>
      <c r="N1409">
        <v>25</v>
      </c>
      <c r="O1409">
        <v>7607.03</v>
      </c>
      <c r="P1409" t="s">
        <v>2362</v>
      </c>
      <c r="Q1409" t="s">
        <v>2362</v>
      </c>
      <c r="R1409" t="s">
        <v>2371</v>
      </c>
    </row>
    <row r="1410" spans="1:18" x14ac:dyDescent="0.3">
      <c r="A1410" t="s">
        <v>1428</v>
      </c>
      <c r="B1410" t="s">
        <v>6800</v>
      </c>
      <c r="C1410" t="s">
        <v>9146</v>
      </c>
      <c r="D1410">
        <v>19.350000000000001</v>
      </c>
      <c r="E1410">
        <v>8.2200000000000006</v>
      </c>
      <c r="F1410" t="s">
        <v>12</v>
      </c>
      <c r="G1410" t="s">
        <v>11</v>
      </c>
      <c r="H1410" t="s">
        <v>11</v>
      </c>
      <c r="I1410">
        <v>0</v>
      </c>
      <c r="J1410" t="s">
        <v>11</v>
      </c>
      <c r="K1410" t="s">
        <v>241</v>
      </c>
      <c r="L1410" t="s">
        <v>14</v>
      </c>
      <c r="M1410" s="1">
        <v>24670</v>
      </c>
      <c r="N1410">
        <v>55</v>
      </c>
      <c r="O1410">
        <v>7585.62</v>
      </c>
      <c r="P1410" t="s">
        <v>2363</v>
      </c>
      <c r="Q1410" t="s">
        <v>2362</v>
      </c>
      <c r="R1410" t="s">
        <v>2364</v>
      </c>
    </row>
    <row r="1411" spans="1:18" x14ac:dyDescent="0.3">
      <c r="A1411" t="s">
        <v>1429</v>
      </c>
      <c r="B1411" t="s">
        <v>6800</v>
      </c>
      <c r="C1411" t="s">
        <v>9147</v>
      </c>
      <c r="D1411">
        <v>36.69</v>
      </c>
      <c r="E1411">
        <v>6.15</v>
      </c>
      <c r="F1411" t="s">
        <v>11</v>
      </c>
      <c r="G1411" t="s">
        <v>11</v>
      </c>
      <c r="H1411" t="s">
        <v>11</v>
      </c>
      <c r="I1411">
        <v>0</v>
      </c>
      <c r="J1411" t="s">
        <v>11</v>
      </c>
      <c r="K1411" t="s">
        <v>13</v>
      </c>
      <c r="L1411" t="s">
        <v>16</v>
      </c>
      <c r="M1411" s="1">
        <v>34560</v>
      </c>
      <c r="N1411">
        <v>28</v>
      </c>
      <c r="O1411">
        <v>7567.13</v>
      </c>
      <c r="P1411" t="s">
        <v>2362</v>
      </c>
      <c r="Q1411" t="s">
        <v>2362</v>
      </c>
      <c r="R1411" t="s">
        <v>2624</v>
      </c>
    </row>
    <row r="1412" spans="1:18" x14ac:dyDescent="0.3">
      <c r="A1412" t="s">
        <v>1430</v>
      </c>
      <c r="B1412" t="s">
        <v>6797</v>
      </c>
      <c r="C1412" t="s">
        <v>8680</v>
      </c>
      <c r="D1412">
        <v>28.51</v>
      </c>
      <c r="E1412">
        <v>5.65</v>
      </c>
      <c r="F1412" t="s">
        <v>12</v>
      </c>
      <c r="G1412" t="s">
        <v>11</v>
      </c>
      <c r="H1412" t="s">
        <v>11</v>
      </c>
      <c r="I1412">
        <v>1</v>
      </c>
      <c r="J1412" t="s">
        <v>11</v>
      </c>
      <c r="K1412" t="s">
        <v>167</v>
      </c>
      <c r="L1412" t="s">
        <v>20</v>
      </c>
      <c r="M1412" s="1">
        <v>32492</v>
      </c>
      <c r="N1412">
        <v>34</v>
      </c>
      <c r="O1412">
        <v>7538.52</v>
      </c>
      <c r="P1412" t="s">
        <v>2362</v>
      </c>
      <c r="Q1412" t="s">
        <v>2362</v>
      </c>
      <c r="R1412" t="s">
        <v>2371</v>
      </c>
    </row>
    <row r="1413" spans="1:18" x14ac:dyDescent="0.3">
      <c r="A1413" t="s">
        <v>1431</v>
      </c>
      <c r="B1413" t="s">
        <v>6797</v>
      </c>
      <c r="C1413" t="s">
        <v>9150</v>
      </c>
      <c r="D1413">
        <v>30.21</v>
      </c>
      <c r="E1413">
        <v>5.5</v>
      </c>
      <c r="F1413" t="s">
        <v>11</v>
      </c>
      <c r="G1413" t="s">
        <v>11</v>
      </c>
      <c r="H1413" t="s">
        <v>11</v>
      </c>
      <c r="I1413">
        <v>1</v>
      </c>
      <c r="J1413" t="s">
        <v>11</v>
      </c>
      <c r="K1413" t="s">
        <v>13</v>
      </c>
      <c r="L1413" t="s">
        <v>20</v>
      </c>
      <c r="M1413" s="1">
        <v>30916</v>
      </c>
      <c r="N1413">
        <v>38</v>
      </c>
      <c r="O1413">
        <v>7537.16</v>
      </c>
      <c r="P1413" t="s">
        <v>2362</v>
      </c>
      <c r="Q1413" t="s">
        <v>2362</v>
      </c>
      <c r="R1413" t="s">
        <v>2371</v>
      </c>
    </row>
    <row r="1414" spans="1:18" x14ac:dyDescent="0.3">
      <c r="A1414" t="s">
        <v>1432</v>
      </c>
      <c r="B1414" t="s">
        <v>6797</v>
      </c>
      <c r="C1414" t="s">
        <v>8865</v>
      </c>
      <c r="D1414">
        <v>24.33</v>
      </c>
      <c r="E1414">
        <v>8</v>
      </c>
      <c r="F1414" t="s">
        <v>11</v>
      </c>
      <c r="G1414" t="s">
        <v>11</v>
      </c>
      <c r="H1414" t="s">
        <v>11</v>
      </c>
      <c r="I1414">
        <v>0</v>
      </c>
      <c r="J1414" t="s">
        <v>11</v>
      </c>
      <c r="K1414" t="s">
        <v>241</v>
      </c>
      <c r="L1414" t="s">
        <v>14</v>
      </c>
      <c r="M1414" s="1">
        <v>28838</v>
      </c>
      <c r="N1414">
        <v>44</v>
      </c>
      <c r="O1414">
        <v>7531.7</v>
      </c>
      <c r="P1414" t="s">
        <v>2362</v>
      </c>
      <c r="Q1414" t="s">
        <v>2366</v>
      </c>
      <c r="R1414" t="s">
        <v>2364</v>
      </c>
    </row>
    <row r="1415" spans="1:18" x14ac:dyDescent="0.3">
      <c r="A1415" t="s">
        <v>1433</v>
      </c>
      <c r="B1415" t="s">
        <v>6800</v>
      </c>
      <c r="C1415" t="s">
        <v>9153</v>
      </c>
      <c r="D1415">
        <v>19.855</v>
      </c>
      <c r="E1415">
        <v>5.71</v>
      </c>
      <c r="F1415" t="s">
        <v>12</v>
      </c>
      <c r="G1415" t="s">
        <v>11</v>
      </c>
      <c r="H1415" t="s">
        <v>11</v>
      </c>
      <c r="I1415">
        <v>0</v>
      </c>
      <c r="J1415" t="s">
        <v>11</v>
      </c>
      <c r="K1415" t="s">
        <v>241</v>
      </c>
      <c r="L1415" t="s">
        <v>16</v>
      </c>
      <c r="M1415" s="1">
        <v>28043</v>
      </c>
      <c r="N1415">
        <v>46</v>
      </c>
      <c r="O1415">
        <v>7526.71</v>
      </c>
      <c r="P1415" t="s">
        <v>2363</v>
      </c>
      <c r="Q1415" t="s">
        <v>2366</v>
      </c>
      <c r="R1415" t="s">
        <v>2371</v>
      </c>
    </row>
    <row r="1416" spans="1:18" x14ac:dyDescent="0.3">
      <c r="A1416" t="s">
        <v>1434</v>
      </c>
      <c r="B1416" t="s">
        <v>6800</v>
      </c>
      <c r="C1416" t="s">
        <v>9154</v>
      </c>
      <c r="D1416">
        <v>25.364999999999998</v>
      </c>
      <c r="E1416">
        <v>11.71</v>
      </c>
      <c r="F1416" t="s">
        <v>11</v>
      </c>
      <c r="G1416" t="s">
        <v>11</v>
      </c>
      <c r="H1416" t="s">
        <v>11</v>
      </c>
      <c r="I1416">
        <v>0</v>
      </c>
      <c r="J1416" t="s">
        <v>11</v>
      </c>
      <c r="K1416" t="s">
        <v>167</v>
      </c>
      <c r="L1416" t="s">
        <v>14</v>
      </c>
      <c r="M1416" s="1">
        <v>28781</v>
      </c>
      <c r="N1416">
        <v>44</v>
      </c>
      <c r="O1416">
        <v>7518.03</v>
      </c>
      <c r="P1416" t="s">
        <v>2362</v>
      </c>
      <c r="Q1416" t="s">
        <v>2363</v>
      </c>
      <c r="R1416" t="s">
        <v>2371</v>
      </c>
    </row>
    <row r="1417" spans="1:18" x14ac:dyDescent="0.3">
      <c r="A1417" t="s">
        <v>1435</v>
      </c>
      <c r="B1417" t="s">
        <v>6800</v>
      </c>
      <c r="C1417" t="s">
        <v>9156</v>
      </c>
      <c r="D1417">
        <v>29.6</v>
      </c>
      <c r="E1417">
        <v>6.17</v>
      </c>
      <c r="F1417" t="s">
        <v>12</v>
      </c>
      <c r="G1417" t="s">
        <v>11</v>
      </c>
      <c r="H1417" t="s">
        <v>25</v>
      </c>
      <c r="I1417">
        <v>1</v>
      </c>
      <c r="J1417" t="s">
        <v>11</v>
      </c>
      <c r="K1417" t="s">
        <v>167</v>
      </c>
      <c r="L1417" t="s">
        <v>16</v>
      </c>
      <c r="M1417" s="1">
        <v>30507</v>
      </c>
      <c r="N1417">
        <v>39</v>
      </c>
      <c r="O1417">
        <v>7512.27</v>
      </c>
      <c r="P1417" t="s">
        <v>2363</v>
      </c>
      <c r="Q1417" t="s">
        <v>2362</v>
      </c>
      <c r="R1417" t="s">
        <v>2386</v>
      </c>
    </row>
    <row r="1418" spans="1:18" x14ac:dyDescent="0.3">
      <c r="A1418" t="s">
        <v>1436</v>
      </c>
      <c r="B1418" t="s">
        <v>6797</v>
      </c>
      <c r="C1418" t="s">
        <v>9157</v>
      </c>
      <c r="D1418">
        <v>39.43</v>
      </c>
      <c r="E1418">
        <v>6.1</v>
      </c>
      <c r="F1418" t="s">
        <v>12</v>
      </c>
      <c r="G1418" t="s">
        <v>11</v>
      </c>
      <c r="H1418" t="s">
        <v>25</v>
      </c>
      <c r="I1418">
        <v>1</v>
      </c>
      <c r="J1418" t="s">
        <v>11</v>
      </c>
      <c r="K1418" t="s">
        <v>13</v>
      </c>
      <c r="L1418" t="s">
        <v>16</v>
      </c>
      <c r="M1418" s="1">
        <v>35731</v>
      </c>
      <c r="N1418">
        <v>25</v>
      </c>
      <c r="O1418">
        <v>7504.3</v>
      </c>
      <c r="P1418" t="s">
        <v>2362</v>
      </c>
      <c r="Q1418" t="s">
        <v>2366</v>
      </c>
      <c r="R1418" t="s">
        <v>2371</v>
      </c>
    </row>
    <row r="1419" spans="1:18" x14ac:dyDescent="0.3">
      <c r="A1419" t="s">
        <v>1437</v>
      </c>
      <c r="B1419" t="s">
        <v>7674</v>
      </c>
      <c r="C1419" t="s">
        <v>9159</v>
      </c>
      <c r="D1419">
        <v>27.34</v>
      </c>
      <c r="E1419">
        <v>5.19</v>
      </c>
      <c r="F1419" t="s">
        <v>12</v>
      </c>
      <c r="G1419" t="s">
        <v>11</v>
      </c>
      <c r="H1419" t="s">
        <v>11</v>
      </c>
      <c r="I1419">
        <v>1</v>
      </c>
      <c r="J1419" t="s">
        <v>11</v>
      </c>
      <c r="K1419" t="s">
        <v>167</v>
      </c>
      <c r="L1419" t="s">
        <v>20</v>
      </c>
      <c r="M1419" s="1">
        <v>32492</v>
      </c>
      <c r="N1419">
        <v>34</v>
      </c>
      <c r="O1419">
        <v>7494.63</v>
      </c>
      <c r="P1419" t="s">
        <v>2362</v>
      </c>
      <c r="Q1419" t="s">
        <v>2363</v>
      </c>
      <c r="R1419" t="s">
        <v>2538</v>
      </c>
    </row>
    <row r="1420" spans="1:18" x14ac:dyDescent="0.3">
      <c r="A1420" t="s">
        <v>1438</v>
      </c>
      <c r="B1420" t="s">
        <v>6800</v>
      </c>
      <c r="C1420" t="s">
        <v>9160</v>
      </c>
      <c r="D1420">
        <v>39.01</v>
      </c>
      <c r="E1420">
        <v>5.37</v>
      </c>
      <c r="F1420" t="s">
        <v>12</v>
      </c>
      <c r="G1420" t="s">
        <v>11</v>
      </c>
      <c r="H1420" t="s">
        <v>11</v>
      </c>
      <c r="I1420">
        <v>0</v>
      </c>
      <c r="J1420" t="s">
        <v>11</v>
      </c>
      <c r="K1420" t="s">
        <v>13</v>
      </c>
      <c r="L1420" t="s">
        <v>20</v>
      </c>
      <c r="M1420" s="1">
        <v>35230</v>
      </c>
      <c r="N1420">
        <v>26</v>
      </c>
      <c r="O1420">
        <v>7487.38</v>
      </c>
      <c r="P1420" t="s">
        <v>2362</v>
      </c>
      <c r="Q1420" t="s">
        <v>2363</v>
      </c>
      <c r="R1420" t="s">
        <v>2371</v>
      </c>
    </row>
    <row r="1421" spans="1:18" x14ac:dyDescent="0.3">
      <c r="A1421" t="s">
        <v>1439</v>
      </c>
      <c r="B1421" t="s">
        <v>6800</v>
      </c>
      <c r="C1421" t="s">
        <v>9161</v>
      </c>
      <c r="D1421">
        <v>18.989999999999998</v>
      </c>
      <c r="E1421">
        <v>10.82</v>
      </c>
      <c r="F1421" t="s">
        <v>12</v>
      </c>
      <c r="G1421" t="s">
        <v>11</v>
      </c>
      <c r="H1421" t="s">
        <v>11</v>
      </c>
      <c r="I1421">
        <v>0</v>
      </c>
      <c r="J1421" t="s">
        <v>11</v>
      </c>
      <c r="K1421" t="s">
        <v>241</v>
      </c>
      <c r="L1421" t="s">
        <v>14</v>
      </c>
      <c r="M1421" s="1">
        <v>24688</v>
      </c>
      <c r="N1421">
        <v>55</v>
      </c>
      <c r="O1421">
        <v>7463.51</v>
      </c>
      <c r="P1421" t="s">
        <v>2363</v>
      </c>
      <c r="Q1421" t="s">
        <v>2363</v>
      </c>
      <c r="R1421" t="s">
        <v>2364</v>
      </c>
    </row>
    <row r="1422" spans="1:18" x14ac:dyDescent="0.3">
      <c r="A1422" t="s">
        <v>1440</v>
      </c>
      <c r="B1422" t="s">
        <v>6797</v>
      </c>
      <c r="C1422" t="s">
        <v>9163</v>
      </c>
      <c r="D1422">
        <v>42.3</v>
      </c>
      <c r="E1422">
        <v>6.06</v>
      </c>
      <c r="F1422" t="s">
        <v>12</v>
      </c>
      <c r="G1422" t="s">
        <v>11</v>
      </c>
      <c r="H1422" t="s">
        <v>11</v>
      </c>
      <c r="I1422">
        <v>0</v>
      </c>
      <c r="J1422" t="s">
        <v>11</v>
      </c>
      <c r="K1422" t="s">
        <v>13</v>
      </c>
      <c r="L1422" t="s">
        <v>16</v>
      </c>
      <c r="M1422" s="1">
        <v>37043</v>
      </c>
      <c r="N1422">
        <v>22</v>
      </c>
      <c r="O1422">
        <v>7450.36</v>
      </c>
      <c r="P1422" t="s">
        <v>2362</v>
      </c>
      <c r="Q1422" t="s">
        <v>2362</v>
      </c>
      <c r="R1422" t="s">
        <v>2371</v>
      </c>
    </row>
    <row r="1423" spans="1:18" x14ac:dyDescent="0.3">
      <c r="A1423" t="s">
        <v>1441</v>
      </c>
      <c r="B1423" t="s">
        <v>6800</v>
      </c>
      <c r="C1423" t="s">
        <v>9165</v>
      </c>
      <c r="D1423">
        <v>39.805</v>
      </c>
      <c r="E1423">
        <v>5.91</v>
      </c>
      <c r="F1423" t="s">
        <v>11</v>
      </c>
      <c r="G1423" t="s">
        <v>11</v>
      </c>
      <c r="H1423" t="s">
        <v>11</v>
      </c>
      <c r="I1423">
        <v>0</v>
      </c>
      <c r="J1423" t="s">
        <v>11</v>
      </c>
      <c r="K1423" t="s">
        <v>13</v>
      </c>
      <c r="L1423" t="s">
        <v>16</v>
      </c>
      <c r="M1423" s="1">
        <v>28398</v>
      </c>
      <c r="N1423">
        <v>45</v>
      </c>
      <c r="O1423">
        <v>7448.4</v>
      </c>
      <c r="P1423" t="s">
        <v>2363</v>
      </c>
      <c r="Q1423" t="s">
        <v>2363</v>
      </c>
      <c r="R1423" t="s">
        <v>2678</v>
      </c>
    </row>
    <row r="1424" spans="1:18" x14ac:dyDescent="0.3">
      <c r="A1424" t="s">
        <v>1442</v>
      </c>
      <c r="B1424" t="s">
        <v>6800</v>
      </c>
      <c r="C1424" t="s">
        <v>9167</v>
      </c>
      <c r="D1424">
        <v>33.700000000000003</v>
      </c>
      <c r="E1424">
        <v>5.87</v>
      </c>
      <c r="F1424" t="s">
        <v>11</v>
      </c>
      <c r="G1424" t="s">
        <v>11</v>
      </c>
      <c r="H1424" t="s">
        <v>11</v>
      </c>
      <c r="I1424">
        <v>0</v>
      </c>
      <c r="J1424" t="s">
        <v>11</v>
      </c>
      <c r="K1424" t="s">
        <v>13</v>
      </c>
      <c r="L1424" t="s">
        <v>16</v>
      </c>
      <c r="M1424" s="1">
        <v>28393</v>
      </c>
      <c r="N1424">
        <v>45</v>
      </c>
      <c r="O1424">
        <v>7445.92</v>
      </c>
      <c r="P1424" t="s">
        <v>2363</v>
      </c>
      <c r="Q1424" t="s">
        <v>2366</v>
      </c>
      <c r="R1424" t="s">
        <v>2386</v>
      </c>
    </row>
    <row r="1425" spans="1:18" x14ac:dyDescent="0.3">
      <c r="A1425" t="s">
        <v>1443</v>
      </c>
      <c r="B1425" t="s">
        <v>6797</v>
      </c>
      <c r="C1425" t="s">
        <v>9169</v>
      </c>
      <c r="D1425">
        <v>36.195</v>
      </c>
      <c r="E1425">
        <v>6.22</v>
      </c>
      <c r="F1425" t="s">
        <v>11</v>
      </c>
      <c r="G1425" t="s">
        <v>11</v>
      </c>
      <c r="H1425" t="s">
        <v>11</v>
      </c>
      <c r="I1425">
        <v>0</v>
      </c>
      <c r="J1425" t="s">
        <v>11</v>
      </c>
      <c r="K1425" t="s">
        <v>13</v>
      </c>
      <c r="L1425" t="s">
        <v>16</v>
      </c>
      <c r="M1425" s="1">
        <v>29409</v>
      </c>
      <c r="N1425">
        <v>42</v>
      </c>
      <c r="O1425">
        <v>7443.64</v>
      </c>
      <c r="P1425" t="s">
        <v>2362</v>
      </c>
      <c r="Q1425" t="s">
        <v>2363</v>
      </c>
      <c r="R1425" t="s">
        <v>2371</v>
      </c>
    </row>
    <row r="1426" spans="1:18" x14ac:dyDescent="0.3">
      <c r="A1426" t="s">
        <v>1444</v>
      </c>
      <c r="B1426" t="s">
        <v>6800</v>
      </c>
      <c r="C1426" t="s">
        <v>9171</v>
      </c>
      <c r="D1426">
        <v>32.6</v>
      </c>
      <c r="E1426">
        <v>5.73</v>
      </c>
      <c r="F1426" t="s">
        <v>11</v>
      </c>
      <c r="G1426" t="s">
        <v>11</v>
      </c>
      <c r="H1426" t="s">
        <v>25</v>
      </c>
      <c r="I1426">
        <v>1</v>
      </c>
      <c r="J1426" t="s">
        <v>11</v>
      </c>
      <c r="K1426" t="s">
        <v>13</v>
      </c>
      <c r="L1426" t="s">
        <v>16</v>
      </c>
      <c r="M1426" s="1">
        <v>29099</v>
      </c>
      <c r="N1426">
        <v>43</v>
      </c>
      <c r="O1426">
        <v>7441.5</v>
      </c>
      <c r="P1426" t="s">
        <v>2363</v>
      </c>
      <c r="Q1426" t="s">
        <v>2362</v>
      </c>
      <c r="R1426" t="s">
        <v>2386</v>
      </c>
    </row>
    <row r="1427" spans="1:18" x14ac:dyDescent="0.3">
      <c r="A1427" t="s">
        <v>1445</v>
      </c>
      <c r="B1427" t="s">
        <v>6800</v>
      </c>
      <c r="C1427" t="s">
        <v>9173</v>
      </c>
      <c r="D1427">
        <v>30.2</v>
      </c>
      <c r="E1427">
        <v>5.7</v>
      </c>
      <c r="F1427" t="s">
        <v>11</v>
      </c>
      <c r="G1427" t="s">
        <v>11</v>
      </c>
      <c r="H1427" t="s">
        <v>11</v>
      </c>
      <c r="I1427">
        <v>0</v>
      </c>
      <c r="J1427" t="s">
        <v>11</v>
      </c>
      <c r="K1427" t="s">
        <v>13</v>
      </c>
      <c r="L1427" t="s">
        <v>20</v>
      </c>
      <c r="M1427" s="1">
        <v>28362</v>
      </c>
      <c r="N1427">
        <v>45</v>
      </c>
      <c r="O1427">
        <v>7441.05</v>
      </c>
      <c r="P1427" t="s">
        <v>2363</v>
      </c>
      <c r="Q1427" t="s">
        <v>2362</v>
      </c>
      <c r="R1427" t="s">
        <v>2386</v>
      </c>
    </row>
    <row r="1428" spans="1:18" x14ac:dyDescent="0.3">
      <c r="A1428" t="s">
        <v>1446</v>
      </c>
      <c r="B1428" t="s">
        <v>6797</v>
      </c>
      <c r="C1428" t="s">
        <v>7348</v>
      </c>
      <c r="D1428">
        <v>27.645</v>
      </c>
      <c r="E1428">
        <v>9.91</v>
      </c>
      <c r="F1428" t="s">
        <v>11</v>
      </c>
      <c r="G1428" t="s">
        <v>11</v>
      </c>
      <c r="H1428" t="s">
        <v>11</v>
      </c>
      <c r="I1428">
        <v>0</v>
      </c>
      <c r="J1428" t="s">
        <v>11</v>
      </c>
      <c r="K1428" t="s">
        <v>167</v>
      </c>
      <c r="L1428" t="s">
        <v>14</v>
      </c>
      <c r="M1428" s="1">
        <v>28826</v>
      </c>
      <c r="N1428">
        <v>44</v>
      </c>
      <c r="O1428">
        <v>7421.19</v>
      </c>
      <c r="P1428" t="s">
        <v>2362</v>
      </c>
      <c r="Q1428" t="s">
        <v>2363</v>
      </c>
      <c r="R1428" t="s">
        <v>2371</v>
      </c>
    </row>
    <row r="1429" spans="1:18" x14ac:dyDescent="0.3">
      <c r="A1429" t="s">
        <v>1447</v>
      </c>
      <c r="B1429" t="s">
        <v>6797</v>
      </c>
      <c r="C1429" t="s">
        <v>9175</v>
      </c>
      <c r="D1429">
        <v>26.41</v>
      </c>
      <c r="E1429">
        <v>11.4</v>
      </c>
      <c r="F1429" t="s">
        <v>11</v>
      </c>
      <c r="G1429" t="s">
        <v>11</v>
      </c>
      <c r="H1429" t="s">
        <v>11</v>
      </c>
      <c r="I1429">
        <v>0</v>
      </c>
      <c r="J1429" t="s">
        <v>11</v>
      </c>
      <c r="K1429" t="s">
        <v>167</v>
      </c>
      <c r="L1429" t="s">
        <v>14</v>
      </c>
      <c r="M1429" s="1">
        <v>28806</v>
      </c>
      <c r="N1429">
        <v>44</v>
      </c>
      <c r="O1429">
        <v>7419.48</v>
      </c>
      <c r="P1429" t="s">
        <v>2362</v>
      </c>
      <c r="Q1429" t="s">
        <v>2362</v>
      </c>
      <c r="R1429" t="s">
        <v>2371</v>
      </c>
    </row>
    <row r="1430" spans="1:18" x14ac:dyDescent="0.3">
      <c r="A1430" t="s">
        <v>1448</v>
      </c>
      <c r="B1430" t="s">
        <v>6797</v>
      </c>
      <c r="C1430" t="s">
        <v>6922</v>
      </c>
      <c r="D1430">
        <v>34.1</v>
      </c>
      <c r="E1430">
        <v>6.29</v>
      </c>
      <c r="F1430" t="s">
        <v>12</v>
      </c>
      <c r="G1430" t="s">
        <v>11</v>
      </c>
      <c r="H1430" t="s">
        <v>25</v>
      </c>
      <c r="I1430">
        <v>1</v>
      </c>
      <c r="J1430" t="s">
        <v>11</v>
      </c>
      <c r="K1430" t="s">
        <v>13</v>
      </c>
      <c r="L1430" t="s">
        <v>16</v>
      </c>
      <c r="M1430" s="1">
        <v>30578</v>
      </c>
      <c r="N1430">
        <v>39</v>
      </c>
      <c r="O1430">
        <v>7418.52</v>
      </c>
      <c r="P1430" t="s">
        <v>2362</v>
      </c>
      <c r="Q1430" t="s">
        <v>2362</v>
      </c>
      <c r="R1430" t="s">
        <v>2386</v>
      </c>
    </row>
    <row r="1431" spans="1:18" x14ac:dyDescent="0.3">
      <c r="A1431" t="s">
        <v>1449</v>
      </c>
      <c r="B1431" t="s">
        <v>6800</v>
      </c>
      <c r="C1431" t="s">
        <v>9177</v>
      </c>
      <c r="D1431">
        <v>17.3</v>
      </c>
      <c r="E1431">
        <v>9.2799999999999994</v>
      </c>
      <c r="F1431" t="s">
        <v>11</v>
      </c>
      <c r="G1431" t="s">
        <v>11</v>
      </c>
      <c r="H1431" t="s">
        <v>11</v>
      </c>
      <c r="I1431">
        <v>0</v>
      </c>
      <c r="J1431" t="s">
        <v>11</v>
      </c>
      <c r="K1431" t="s">
        <v>298</v>
      </c>
      <c r="L1431" t="s">
        <v>14</v>
      </c>
      <c r="M1431" s="1">
        <v>24081</v>
      </c>
      <c r="N1431">
        <v>57</v>
      </c>
      <c r="O1431">
        <v>7403.98</v>
      </c>
      <c r="P1431" t="s">
        <v>2363</v>
      </c>
      <c r="Q1431" t="s">
        <v>2362</v>
      </c>
      <c r="R1431" t="s">
        <v>2364</v>
      </c>
    </row>
    <row r="1432" spans="1:18" x14ac:dyDescent="0.3">
      <c r="A1432" t="s">
        <v>1450</v>
      </c>
      <c r="B1432" t="s">
        <v>7674</v>
      </c>
      <c r="C1432" t="s">
        <v>9179</v>
      </c>
      <c r="D1432">
        <v>35.020000000000003</v>
      </c>
      <c r="E1432">
        <v>4.78</v>
      </c>
      <c r="F1432" t="s">
        <v>11</v>
      </c>
      <c r="G1432" t="s">
        <v>11</v>
      </c>
      <c r="H1432" t="s">
        <v>25</v>
      </c>
      <c r="I1432">
        <v>1</v>
      </c>
      <c r="J1432" t="s">
        <v>11</v>
      </c>
      <c r="K1432" t="s">
        <v>13</v>
      </c>
      <c r="L1432" t="s">
        <v>20</v>
      </c>
      <c r="M1432" s="1">
        <v>34172</v>
      </c>
      <c r="N1432">
        <v>29</v>
      </c>
      <c r="O1432">
        <v>7388.85</v>
      </c>
      <c r="P1432" t="s">
        <v>2362</v>
      </c>
      <c r="Q1432" t="s">
        <v>2362</v>
      </c>
      <c r="R1432" t="s">
        <v>2849</v>
      </c>
    </row>
    <row r="1433" spans="1:18" x14ac:dyDescent="0.3">
      <c r="A1433" t="s">
        <v>1451</v>
      </c>
      <c r="B1433" t="s">
        <v>6797</v>
      </c>
      <c r="C1433" t="s">
        <v>9181</v>
      </c>
      <c r="D1433">
        <v>37.1</v>
      </c>
      <c r="E1433">
        <v>8.8699999999999992</v>
      </c>
      <c r="F1433" t="s">
        <v>12</v>
      </c>
      <c r="G1433" t="s">
        <v>11</v>
      </c>
      <c r="H1433" t="s">
        <v>11</v>
      </c>
      <c r="I1433">
        <v>0</v>
      </c>
      <c r="J1433" t="s">
        <v>11</v>
      </c>
      <c r="K1433" t="s">
        <v>13</v>
      </c>
      <c r="L1433" t="s">
        <v>14</v>
      </c>
      <c r="M1433" s="1">
        <v>29914</v>
      </c>
      <c r="N1433">
        <v>41</v>
      </c>
      <c r="O1433">
        <v>7371.77</v>
      </c>
      <c r="P1433" t="s">
        <v>2362</v>
      </c>
      <c r="Q1433" t="s">
        <v>2366</v>
      </c>
      <c r="R1433" t="s">
        <v>2386</v>
      </c>
    </row>
    <row r="1434" spans="1:18" x14ac:dyDescent="0.3">
      <c r="A1434" t="s">
        <v>1452</v>
      </c>
      <c r="B1434" t="s">
        <v>6797</v>
      </c>
      <c r="C1434" t="s">
        <v>9182</v>
      </c>
      <c r="D1434">
        <v>16.79</v>
      </c>
      <c r="E1434">
        <v>11.4</v>
      </c>
      <c r="F1434" t="s">
        <v>11</v>
      </c>
      <c r="G1434" t="s">
        <v>11</v>
      </c>
      <c r="H1434" t="s">
        <v>11</v>
      </c>
      <c r="I1434">
        <v>0</v>
      </c>
      <c r="J1434" t="s">
        <v>11</v>
      </c>
      <c r="K1434" t="s">
        <v>298</v>
      </c>
      <c r="L1434" t="s">
        <v>14</v>
      </c>
      <c r="M1434" s="1">
        <v>24085</v>
      </c>
      <c r="N1434">
        <v>57</v>
      </c>
      <c r="O1434">
        <v>7362.31</v>
      </c>
      <c r="P1434" t="s">
        <v>2363</v>
      </c>
      <c r="Q1434" t="s">
        <v>2363</v>
      </c>
      <c r="R1434" t="s">
        <v>2364</v>
      </c>
    </row>
    <row r="1435" spans="1:18" x14ac:dyDescent="0.3">
      <c r="A1435" t="s">
        <v>1453</v>
      </c>
      <c r="B1435" t="s">
        <v>6797</v>
      </c>
      <c r="C1435" t="s">
        <v>9184</v>
      </c>
      <c r="D1435">
        <v>31.635000000000002</v>
      </c>
      <c r="E1435">
        <v>9.1300000000000008</v>
      </c>
      <c r="F1435" t="s">
        <v>12</v>
      </c>
      <c r="G1435" t="s">
        <v>11</v>
      </c>
      <c r="H1435" t="s">
        <v>11</v>
      </c>
      <c r="I1435">
        <v>0</v>
      </c>
      <c r="J1435" t="s">
        <v>11</v>
      </c>
      <c r="K1435" t="s">
        <v>13</v>
      </c>
      <c r="L1435" t="s">
        <v>14</v>
      </c>
      <c r="M1435" s="1">
        <v>29783</v>
      </c>
      <c r="N1435">
        <v>41</v>
      </c>
      <c r="O1435">
        <v>7358.18</v>
      </c>
      <c r="P1435" t="s">
        <v>2362</v>
      </c>
      <c r="Q1435" t="s">
        <v>2363</v>
      </c>
      <c r="R1435" t="s">
        <v>2581</v>
      </c>
    </row>
    <row r="1436" spans="1:18" x14ac:dyDescent="0.3">
      <c r="A1436" t="s">
        <v>1454</v>
      </c>
      <c r="B1436" t="s">
        <v>6797</v>
      </c>
      <c r="C1436" t="s">
        <v>7372</v>
      </c>
      <c r="D1436">
        <v>24.19</v>
      </c>
      <c r="E1436">
        <v>6.22</v>
      </c>
      <c r="F1436" t="s">
        <v>12</v>
      </c>
      <c r="G1436" t="s">
        <v>11</v>
      </c>
      <c r="H1436" t="s">
        <v>25</v>
      </c>
      <c r="I1436">
        <v>1</v>
      </c>
      <c r="J1436" t="s">
        <v>11</v>
      </c>
      <c r="K1436" t="s">
        <v>241</v>
      </c>
      <c r="L1436" t="s">
        <v>16</v>
      </c>
      <c r="M1436" s="1">
        <v>30488</v>
      </c>
      <c r="N1436">
        <v>39</v>
      </c>
      <c r="O1436">
        <v>7357.49</v>
      </c>
      <c r="P1436" t="s">
        <v>2362</v>
      </c>
      <c r="Q1436" t="s">
        <v>2362</v>
      </c>
      <c r="R1436" t="s">
        <v>2371</v>
      </c>
    </row>
    <row r="1437" spans="1:18" x14ac:dyDescent="0.3">
      <c r="A1437" t="s">
        <v>1455</v>
      </c>
      <c r="B1437" t="s">
        <v>6800</v>
      </c>
      <c r="C1437" t="s">
        <v>9186</v>
      </c>
      <c r="D1437">
        <v>35.29</v>
      </c>
      <c r="E1437">
        <v>5.9</v>
      </c>
      <c r="F1437" t="s">
        <v>11</v>
      </c>
      <c r="G1437" t="s">
        <v>11</v>
      </c>
      <c r="H1437" t="s">
        <v>25</v>
      </c>
      <c r="I1437">
        <v>1</v>
      </c>
      <c r="J1437" t="s">
        <v>11</v>
      </c>
      <c r="K1437" t="s">
        <v>13</v>
      </c>
      <c r="L1437" t="s">
        <v>16</v>
      </c>
      <c r="M1437" s="1">
        <v>34247</v>
      </c>
      <c r="N1437">
        <v>29</v>
      </c>
      <c r="O1437">
        <v>7349.12</v>
      </c>
      <c r="P1437" t="s">
        <v>2362</v>
      </c>
      <c r="Q1437" t="s">
        <v>2362</v>
      </c>
      <c r="R1437" t="s">
        <v>2624</v>
      </c>
    </row>
    <row r="1438" spans="1:18" x14ac:dyDescent="0.3">
      <c r="A1438" t="s">
        <v>1456</v>
      </c>
      <c r="B1438" t="s">
        <v>6797</v>
      </c>
      <c r="C1438" t="s">
        <v>9188</v>
      </c>
      <c r="D1438">
        <v>35.299999999999997</v>
      </c>
      <c r="E1438">
        <v>4.45</v>
      </c>
      <c r="F1438" t="s">
        <v>11</v>
      </c>
      <c r="G1438" t="s">
        <v>11</v>
      </c>
      <c r="H1438" t="s">
        <v>11</v>
      </c>
      <c r="I1438">
        <v>0</v>
      </c>
      <c r="J1438" t="s">
        <v>11</v>
      </c>
      <c r="K1438" t="s">
        <v>13</v>
      </c>
      <c r="L1438" t="s">
        <v>20</v>
      </c>
      <c r="M1438" s="1">
        <v>28460</v>
      </c>
      <c r="N1438">
        <v>45</v>
      </c>
      <c r="O1438">
        <v>7348.14</v>
      </c>
      <c r="P1438" t="s">
        <v>2362</v>
      </c>
      <c r="Q1438" t="s">
        <v>2366</v>
      </c>
      <c r="R1438" t="s">
        <v>2386</v>
      </c>
    </row>
    <row r="1439" spans="1:18" x14ac:dyDescent="0.3">
      <c r="A1439" t="s">
        <v>1457</v>
      </c>
      <c r="B1439" t="s">
        <v>6797</v>
      </c>
      <c r="C1439" t="s">
        <v>9189</v>
      </c>
      <c r="D1439">
        <v>35.64</v>
      </c>
      <c r="E1439">
        <v>6.17</v>
      </c>
      <c r="F1439" t="s">
        <v>11</v>
      </c>
      <c r="G1439" t="s">
        <v>11</v>
      </c>
      <c r="H1439" t="s">
        <v>25</v>
      </c>
      <c r="I1439">
        <v>1</v>
      </c>
      <c r="J1439" t="s">
        <v>11</v>
      </c>
      <c r="K1439" t="s">
        <v>13</v>
      </c>
      <c r="L1439" t="s">
        <v>16</v>
      </c>
      <c r="M1439" s="1">
        <v>29032</v>
      </c>
      <c r="N1439">
        <v>43</v>
      </c>
      <c r="O1439">
        <v>7345.73</v>
      </c>
      <c r="P1439" t="s">
        <v>2362</v>
      </c>
      <c r="Q1439" t="s">
        <v>2366</v>
      </c>
      <c r="R1439" t="s">
        <v>2364</v>
      </c>
    </row>
    <row r="1440" spans="1:18" x14ac:dyDescent="0.3">
      <c r="A1440" t="s">
        <v>1458</v>
      </c>
      <c r="B1440" t="s">
        <v>6797</v>
      </c>
      <c r="C1440" t="s">
        <v>9191</v>
      </c>
      <c r="D1440">
        <v>33.1</v>
      </c>
      <c r="E1440">
        <v>4.93</v>
      </c>
      <c r="F1440" t="s">
        <v>11</v>
      </c>
      <c r="G1440" t="s">
        <v>11</v>
      </c>
      <c r="H1440" t="s">
        <v>11</v>
      </c>
      <c r="I1440">
        <v>0</v>
      </c>
      <c r="J1440" t="s">
        <v>11</v>
      </c>
      <c r="K1440" t="s">
        <v>13</v>
      </c>
      <c r="L1440" t="s">
        <v>20</v>
      </c>
      <c r="M1440" s="1">
        <v>28477</v>
      </c>
      <c r="N1440">
        <v>45</v>
      </c>
      <c r="O1440">
        <v>7345.08</v>
      </c>
      <c r="P1440" t="s">
        <v>2362</v>
      </c>
      <c r="Q1440" t="s">
        <v>2366</v>
      </c>
      <c r="R1440" t="s">
        <v>2386</v>
      </c>
    </row>
    <row r="1441" spans="1:18" x14ac:dyDescent="0.3">
      <c r="A1441" t="s">
        <v>1459</v>
      </c>
      <c r="B1441" t="s">
        <v>6797</v>
      </c>
      <c r="C1441" t="s">
        <v>9192</v>
      </c>
      <c r="D1441">
        <v>26.41</v>
      </c>
      <c r="E1441">
        <v>7.32</v>
      </c>
      <c r="F1441" t="s">
        <v>12</v>
      </c>
      <c r="G1441" t="s">
        <v>11</v>
      </c>
      <c r="H1441" t="s">
        <v>11</v>
      </c>
      <c r="I1441">
        <v>1</v>
      </c>
      <c r="J1441" t="s">
        <v>11</v>
      </c>
      <c r="K1441" t="s">
        <v>167</v>
      </c>
      <c r="L1441" t="s">
        <v>14</v>
      </c>
      <c r="M1441" s="1">
        <v>31578</v>
      </c>
      <c r="N1441">
        <v>36</v>
      </c>
      <c r="O1441">
        <v>7339.93</v>
      </c>
      <c r="P1441" t="s">
        <v>2362</v>
      </c>
      <c r="Q1441" t="s">
        <v>2362</v>
      </c>
      <c r="R1441" t="s">
        <v>2371</v>
      </c>
    </row>
    <row r="1442" spans="1:18" x14ac:dyDescent="0.3">
      <c r="A1442" t="s">
        <v>1460</v>
      </c>
      <c r="B1442" t="s">
        <v>6797</v>
      </c>
      <c r="C1442" t="s">
        <v>7075</v>
      </c>
      <c r="D1442">
        <v>29.9</v>
      </c>
      <c r="E1442">
        <v>5.27</v>
      </c>
      <c r="F1442" t="s">
        <v>11</v>
      </c>
      <c r="G1442" t="s">
        <v>11</v>
      </c>
      <c r="H1442" t="s">
        <v>25</v>
      </c>
      <c r="I1442">
        <v>1</v>
      </c>
      <c r="J1442" t="s">
        <v>11</v>
      </c>
      <c r="K1442" t="s">
        <v>167</v>
      </c>
      <c r="L1442" t="s">
        <v>20</v>
      </c>
      <c r="M1442" s="1">
        <v>29117</v>
      </c>
      <c r="N1442">
        <v>43</v>
      </c>
      <c r="O1442">
        <v>7337.75</v>
      </c>
      <c r="P1442" t="s">
        <v>2362</v>
      </c>
      <c r="Q1442" t="s">
        <v>2363</v>
      </c>
      <c r="R1442" t="s">
        <v>2386</v>
      </c>
    </row>
    <row r="1443" spans="1:18" x14ac:dyDescent="0.3">
      <c r="A1443" t="s">
        <v>1461</v>
      </c>
      <c r="B1443" t="s">
        <v>6800</v>
      </c>
      <c r="C1443" t="s">
        <v>9195</v>
      </c>
      <c r="D1443">
        <v>25.24</v>
      </c>
      <c r="E1443">
        <v>5.82</v>
      </c>
      <c r="F1443" t="s">
        <v>11</v>
      </c>
      <c r="G1443" t="s">
        <v>11</v>
      </c>
      <c r="H1443" t="s">
        <v>11</v>
      </c>
      <c r="I1443">
        <v>1</v>
      </c>
      <c r="J1443" t="s">
        <v>11</v>
      </c>
      <c r="K1443" t="s">
        <v>167</v>
      </c>
      <c r="L1443" t="s">
        <v>16</v>
      </c>
      <c r="M1443" s="1">
        <v>30888</v>
      </c>
      <c r="N1443">
        <v>38</v>
      </c>
      <c r="O1443">
        <v>7325.47</v>
      </c>
      <c r="P1443" t="s">
        <v>2362</v>
      </c>
      <c r="Q1443" t="s">
        <v>2366</v>
      </c>
      <c r="R1443" t="s">
        <v>2371</v>
      </c>
    </row>
    <row r="1444" spans="1:18" x14ac:dyDescent="0.3">
      <c r="A1444" t="s">
        <v>1462</v>
      </c>
      <c r="B1444" t="s">
        <v>6797</v>
      </c>
      <c r="C1444" t="s">
        <v>9196</v>
      </c>
      <c r="D1444">
        <v>25.08</v>
      </c>
      <c r="E1444">
        <v>5.8</v>
      </c>
      <c r="F1444" t="s">
        <v>11</v>
      </c>
      <c r="G1444" t="s">
        <v>11</v>
      </c>
      <c r="H1444" t="s">
        <v>25</v>
      </c>
      <c r="I1444">
        <v>1</v>
      </c>
      <c r="J1444" t="s">
        <v>11</v>
      </c>
      <c r="K1444" t="s">
        <v>167</v>
      </c>
      <c r="L1444" t="s">
        <v>16</v>
      </c>
      <c r="M1444" s="1">
        <v>29025</v>
      </c>
      <c r="N1444">
        <v>43</v>
      </c>
      <c r="O1444">
        <v>7325.05</v>
      </c>
      <c r="P1444" t="s">
        <v>2362</v>
      </c>
      <c r="Q1444" t="s">
        <v>2363</v>
      </c>
      <c r="R1444" t="s">
        <v>2581</v>
      </c>
    </row>
    <row r="1445" spans="1:18" x14ac:dyDescent="0.3">
      <c r="A1445" t="s">
        <v>1463</v>
      </c>
      <c r="B1445" t="s">
        <v>6797</v>
      </c>
      <c r="C1445" t="s">
        <v>6809</v>
      </c>
      <c r="D1445">
        <v>29.164999999999999</v>
      </c>
      <c r="E1445">
        <v>4.87</v>
      </c>
      <c r="F1445" t="s">
        <v>11</v>
      </c>
      <c r="G1445" t="s">
        <v>12</v>
      </c>
      <c r="H1445" t="s">
        <v>11</v>
      </c>
      <c r="I1445">
        <v>1</v>
      </c>
      <c r="J1445" t="s">
        <v>11</v>
      </c>
      <c r="K1445" t="s">
        <v>167</v>
      </c>
      <c r="L1445" t="s">
        <v>20</v>
      </c>
      <c r="M1445" s="1">
        <v>38306</v>
      </c>
      <c r="N1445">
        <v>18</v>
      </c>
      <c r="O1445">
        <v>7323.73</v>
      </c>
      <c r="P1445" t="s">
        <v>2362</v>
      </c>
      <c r="Q1445" t="s">
        <v>2362</v>
      </c>
      <c r="R1445" t="s">
        <v>2581</v>
      </c>
    </row>
    <row r="1446" spans="1:18" x14ac:dyDescent="0.3">
      <c r="A1446" t="s">
        <v>1464</v>
      </c>
      <c r="B1446" t="s">
        <v>6800</v>
      </c>
      <c r="C1446" t="s">
        <v>9198</v>
      </c>
      <c r="D1446">
        <v>15.05</v>
      </c>
      <c r="E1446">
        <v>8.1199999999999992</v>
      </c>
      <c r="F1446" t="s">
        <v>11</v>
      </c>
      <c r="G1446" t="s">
        <v>11</v>
      </c>
      <c r="H1446" t="s">
        <v>11</v>
      </c>
      <c r="I1446">
        <v>0</v>
      </c>
      <c r="J1446" t="s">
        <v>11</v>
      </c>
      <c r="K1446" t="s">
        <v>298</v>
      </c>
      <c r="L1446" t="s">
        <v>14</v>
      </c>
      <c r="M1446" s="1">
        <v>23934</v>
      </c>
      <c r="N1446">
        <v>57</v>
      </c>
      <c r="O1446">
        <v>7322.86</v>
      </c>
      <c r="P1446" t="s">
        <v>2363</v>
      </c>
      <c r="Q1446" t="s">
        <v>2363</v>
      </c>
      <c r="R1446" t="s">
        <v>2371</v>
      </c>
    </row>
    <row r="1447" spans="1:18" x14ac:dyDescent="0.3">
      <c r="A1447" t="s">
        <v>1465</v>
      </c>
      <c r="B1447" t="s">
        <v>6797</v>
      </c>
      <c r="C1447" t="s">
        <v>6928</v>
      </c>
      <c r="D1447">
        <v>19.95</v>
      </c>
      <c r="E1447">
        <v>4.3600000000000003</v>
      </c>
      <c r="F1447" t="s">
        <v>11</v>
      </c>
      <c r="G1447" t="s">
        <v>11</v>
      </c>
      <c r="H1447" t="s">
        <v>11</v>
      </c>
      <c r="I1447">
        <v>2</v>
      </c>
      <c r="J1447" t="s">
        <v>11</v>
      </c>
      <c r="K1447" t="s">
        <v>241</v>
      </c>
      <c r="L1447" t="s">
        <v>20</v>
      </c>
      <c r="M1447" s="1">
        <v>26522</v>
      </c>
      <c r="N1447">
        <v>50</v>
      </c>
      <c r="O1447">
        <v>7318.22</v>
      </c>
      <c r="P1447" t="s">
        <v>2362</v>
      </c>
      <c r="Q1447" t="s">
        <v>2363</v>
      </c>
      <c r="R1447" t="s">
        <v>2371</v>
      </c>
    </row>
    <row r="1448" spans="1:18" x14ac:dyDescent="0.3">
      <c r="A1448" t="s">
        <v>1466</v>
      </c>
      <c r="B1448" t="s">
        <v>6797</v>
      </c>
      <c r="C1448" t="s">
        <v>9201</v>
      </c>
      <c r="D1448">
        <v>16.66</v>
      </c>
      <c r="E1448">
        <v>9.16</v>
      </c>
      <c r="F1448" t="s">
        <v>11</v>
      </c>
      <c r="G1448" t="s">
        <v>11</v>
      </c>
      <c r="H1448" t="s">
        <v>11</v>
      </c>
      <c r="I1448">
        <v>0</v>
      </c>
      <c r="J1448" t="s">
        <v>11</v>
      </c>
      <c r="K1448" t="s">
        <v>298</v>
      </c>
      <c r="L1448" t="s">
        <v>14</v>
      </c>
      <c r="M1448" s="1">
        <v>23918</v>
      </c>
      <c r="N1448">
        <v>57</v>
      </c>
      <c r="O1448">
        <v>7318.21</v>
      </c>
      <c r="P1448" t="s">
        <v>2363</v>
      </c>
      <c r="Q1448" t="s">
        <v>2366</v>
      </c>
      <c r="R1448" t="s">
        <v>2364</v>
      </c>
    </row>
    <row r="1449" spans="1:18" x14ac:dyDescent="0.3">
      <c r="A1449" t="s">
        <v>1467</v>
      </c>
      <c r="B1449" t="s">
        <v>6797</v>
      </c>
      <c r="C1449" t="s">
        <v>9202</v>
      </c>
      <c r="D1449">
        <v>16.62</v>
      </c>
      <c r="E1449">
        <v>9.14</v>
      </c>
      <c r="F1449" t="s">
        <v>11</v>
      </c>
      <c r="G1449" t="s">
        <v>11</v>
      </c>
      <c r="H1449" t="s">
        <v>11</v>
      </c>
      <c r="I1449">
        <v>0</v>
      </c>
      <c r="J1449" t="s">
        <v>11</v>
      </c>
      <c r="K1449" t="s">
        <v>298</v>
      </c>
      <c r="L1449" t="s">
        <v>14</v>
      </c>
      <c r="M1449" s="1">
        <v>23899</v>
      </c>
      <c r="N1449">
        <v>58</v>
      </c>
      <c r="O1449">
        <v>7304.65</v>
      </c>
      <c r="P1449" t="s">
        <v>2363</v>
      </c>
      <c r="Q1449" t="s">
        <v>2363</v>
      </c>
      <c r="R1449" t="s">
        <v>2364</v>
      </c>
    </row>
    <row r="1450" spans="1:18" x14ac:dyDescent="0.3">
      <c r="A1450" t="s">
        <v>1468</v>
      </c>
      <c r="B1450" t="s">
        <v>6797</v>
      </c>
      <c r="C1450" t="s">
        <v>9204</v>
      </c>
      <c r="D1450">
        <v>15.36</v>
      </c>
      <c r="E1450">
        <v>5.49</v>
      </c>
      <c r="F1450" t="s">
        <v>12</v>
      </c>
      <c r="G1450" t="s">
        <v>11</v>
      </c>
      <c r="H1450" t="s">
        <v>11</v>
      </c>
      <c r="I1450">
        <v>2</v>
      </c>
      <c r="J1450" t="s">
        <v>11</v>
      </c>
      <c r="K1450" t="s">
        <v>298</v>
      </c>
      <c r="L1450" t="s">
        <v>20</v>
      </c>
      <c r="M1450" s="1">
        <v>24467</v>
      </c>
      <c r="N1450">
        <v>56</v>
      </c>
      <c r="O1450">
        <v>7302.46</v>
      </c>
      <c r="P1450" t="s">
        <v>2363</v>
      </c>
      <c r="Q1450" t="s">
        <v>2366</v>
      </c>
      <c r="R1450" t="s">
        <v>2371</v>
      </c>
    </row>
    <row r="1451" spans="1:18" x14ac:dyDescent="0.3">
      <c r="A1451" t="s">
        <v>1469</v>
      </c>
      <c r="B1451" t="s">
        <v>6797</v>
      </c>
      <c r="C1451" t="s">
        <v>9206</v>
      </c>
      <c r="D1451">
        <v>27.74</v>
      </c>
      <c r="E1451">
        <v>5.96</v>
      </c>
      <c r="F1451" t="s">
        <v>12</v>
      </c>
      <c r="G1451" t="s">
        <v>11</v>
      </c>
      <c r="H1451" t="s">
        <v>11</v>
      </c>
      <c r="I1451">
        <v>0</v>
      </c>
      <c r="J1451" t="s">
        <v>11</v>
      </c>
      <c r="K1451" t="s">
        <v>167</v>
      </c>
      <c r="L1451" t="s">
        <v>16</v>
      </c>
      <c r="M1451" s="1">
        <v>31353</v>
      </c>
      <c r="N1451">
        <v>37</v>
      </c>
      <c r="O1451">
        <v>7281.51</v>
      </c>
      <c r="P1451" t="s">
        <v>2362</v>
      </c>
      <c r="Q1451" t="s">
        <v>2366</v>
      </c>
      <c r="R1451" t="s">
        <v>2371</v>
      </c>
    </row>
    <row r="1452" spans="1:18" x14ac:dyDescent="0.3">
      <c r="A1452" t="s">
        <v>1470</v>
      </c>
      <c r="B1452" t="s">
        <v>6800</v>
      </c>
      <c r="C1452" t="s">
        <v>9208</v>
      </c>
      <c r="D1452">
        <v>22.44</v>
      </c>
      <c r="E1452">
        <v>4.62</v>
      </c>
      <c r="F1452" t="s">
        <v>12</v>
      </c>
      <c r="G1452" t="s">
        <v>11</v>
      </c>
      <c r="H1452" t="s">
        <v>11</v>
      </c>
      <c r="I1452">
        <v>0</v>
      </c>
      <c r="J1452" t="s">
        <v>11</v>
      </c>
      <c r="K1452" t="s">
        <v>241</v>
      </c>
      <c r="L1452" t="s">
        <v>20</v>
      </c>
      <c r="M1452" s="1">
        <v>28112</v>
      </c>
      <c r="N1452">
        <v>46</v>
      </c>
      <c r="O1452">
        <v>7273.02</v>
      </c>
      <c r="P1452" t="s">
        <v>2362</v>
      </c>
      <c r="Q1452" t="s">
        <v>2366</v>
      </c>
      <c r="R1452" t="s">
        <v>2364</v>
      </c>
    </row>
    <row r="1453" spans="1:18" x14ac:dyDescent="0.3">
      <c r="A1453" t="s">
        <v>1471</v>
      </c>
      <c r="B1453" t="s">
        <v>6800</v>
      </c>
      <c r="C1453" t="s">
        <v>9210</v>
      </c>
      <c r="D1453">
        <v>37.049999999999997</v>
      </c>
      <c r="E1453">
        <v>9.9600000000000009</v>
      </c>
      <c r="F1453" t="s">
        <v>12</v>
      </c>
      <c r="G1453" t="s">
        <v>11</v>
      </c>
      <c r="H1453" t="s">
        <v>11</v>
      </c>
      <c r="I1453">
        <v>0</v>
      </c>
      <c r="J1453" t="s">
        <v>11</v>
      </c>
      <c r="K1453" t="s">
        <v>13</v>
      </c>
      <c r="L1453" t="s">
        <v>14</v>
      </c>
      <c r="M1453" s="1">
        <v>29802</v>
      </c>
      <c r="N1453">
        <v>41</v>
      </c>
      <c r="O1453">
        <v>7265.7</v>
      </c>
      <c r="P1453" t="s">
        <v>2363</v>
      </c>
      <c r="Q1453" t="s">
        <v>2363</v>
      </c>
      <c r="R1453" t="s">
        <v>2371</v>
      </c>
    </row>
    <row r="1454" spans="1:18" x14ac:dyDescent="0.3">
      <c r="A1454" t="s">
        <v>1472</v>
      </c>
      <c r="B1454" t="s">
        <v>6800</v>
      </c>
      <c r="C1454" t="s">
        <v>9211</v>
      </c>
      <c r="D1454">
        <v>22.95</v>
      </c>
      <c r="E1454">
        <v>10.53</v>
      </c>
      <c r="F1454" t="s">
        <v>11</v>
      </c>
      <c r="G1454" t="s">
        <v>11</v>
      </c>
      <c r="H1454" t="s">
        <v>11</v>
      </c>
      <c r="I1454">
        <v>2</v>
      </c>
      <c r="J1454" t="s">
        <v>11</v>
      </c>
      <c r="K1454" t="s">
        <v>241</v>
      </c>
      <c r="L1454" t="s">
        <v>14</v>
      </c>
      <c r="M1454" s="1">
        <v>26962</v>
      </c>
      <c r="N1454">
        <v>49</v>
      </c>
      <c r="O1454">
        <v>7265.58</v>
      </c>
      <c r="P1454" t="s">
        <v>2362</v>
      </c>
      <c r="Q1454" t="s">
        <v>2362</v>
      </c>
      <c r="R1454" t="s">
        <v>2364</v>
      </c>
    </row>
    <row r="1455" spans="1:18" x14ac:dyDescent="0.3">
      <c r="A1455" t="s">
        <v>1473</v>
      </c>
      <c r="B1455" t="s">
        <v>6800</v>
      </c>
      <c r="C1455" t="s">
        <v>9212</v>
      </c>
      <c r="D1455">
        <v>34.200000000000003</v>
      </c>
      <c r="E1455">
        <v>6.69</v>
      </c>
      <c r="F1455" t="s">
        <v>12</v>
      </c>
      <c r="G1455" t="s">
        <v>11</v>
      </c>
      <c r="H1455" t="s">
        <v>11</v>
      </c>
      <c r="I1455">
        <v>0</v>
      </c>
      <c r="J1455" t="s">
        <v>11</v>
      </c>
      <c r="K1455" t="s">
        <v>13</v>
      </c>
      <c r="L1455" t="s">
        <v>14</v>
      </c>
      <c r="M1455" s="1">
        <v>29750</v>
      </c>
      <c r="N1455">
        <v>41</v>
      </c>
      <c r="O1455">
        <v>7261.74</v>
      </c>
      <c r="P1455" t="s">
        <v>2363</v>
      </c>
      <c r="Q1455" t="s">
        <v>2363</v>
      </c>
      <c r="R1455" t="s">
        <v>2371</v>
      </c>
    </row>
    <row r="1456" spans="1:18" x14ac:dyDescent="0.3">
      <c r="A1456" t="s">
        <v>1474</v>
      </c>
      <c r="B1456" t="s">
        <v>6800</v>
      </c>
      <c r="C1456" t="s">
        <v>9214</v>
      </c>
      <c r="D1456">
        <v>30.59</v>
      </c>
      <c r="E1456">
        <v>9.5500000000000007</v>
      </c>
      <c r="F1456" t="s">
        <v>12</v>
      </c>
      <c r="G1456" t="s">
        <v>11</v>
      </c>
      <c r="H1456" t="s">
        <v>11</v>
      </c>
      <c r="I1456">
        <v>0</v>
      </c>
      <c r="J1456" t="s">
        <v>11</v>
      </c>
      <c r="K1456" t="s">
        <v>13</v>
      </c>
      <c r="L1456" t="s">
        <v>14</v>
      </c>
      <c r="M1456" s="1">
        <v>29812</v>
      </c>
      <c r="N1456">
        <v>41</v>
      </c>
      <c r="O1456">
        <v>7256.72</v>
      </c>
      <c r="P1456" t="s">
        <v>2363</v>
      </c>
      <c r="Q1456" t="s">
        <v>2362</v>
      </c>
      <c r="R1456" t="s">
        <v>2371</v>
      </c>
    </row>
    <row r="1457" spans="1:18" x14ac:dyDescent="0.3">
      <c r="A1457" t="s">
        <v>1475</v>
      </c>
      <c r="B1457" t="s">
        <v>6800</v>
      </c>
      <c r="C1457" t="s">
        <v>7454</v>
      </c>
      <c r="D1457">
        <v>25.51</v>
      </c>
      <c r="E1457">
        <v>6.05</v>
      </c>
      <c r="F1457" t="s">
        <v>11</v>
      </c>
      <c r="G1457" t="s">
        <v>11</v>
      </c>
      <c r="H1457" t="s">
        <v>11</v>
      </c>
      <c r="I1457">
        <v>0</v>
      </c>
      <c r="J1457" t="s">
        <v>11</v>
      </c>
      <c r="K1457" t="s">
        <v>167</v>
      </c>
      <c r="L1457" t="s">
        <v>16</v>
      </c>
      <c r="M1457" s="1">
        <v>30156</v>
      </c>
      <c r="N1457">
        <v>40</v>
      </c>
      <c r="O1457">
        <v>7248.71</v>
      </c>
      <c r="P1457" t="s">
        <v>2362</v>
      </c>
      <c r="Q1457" t="s">
        <v>2366</v>
      </c>
      <c r="R1457" t="s">
        <v>2364</v>
      </c>
    </row>
    <row r="1458" spans="1:18" x14ac:dyDescent="0.3">
      <c r="A1458" t="s">
        <v>1476</v>
      </c>
      <c r="B1458" t="s">
        <v>6797</v>
      </c>
      <c r="C1458" t="s">
        <v>9217</v>
      </c>
      <c r="D1458">
        <v>29.04</v>
      </c>
      <c r="E1458">
        <v>10.56</v>
      </c>
      <c r="F1458" t="s">
        <v>12</v>
      </c>
      <c r="G1458" t="s">
        <v>11</v>
      </c>
      <c r="H1458" t="s">
        <v>11</v>
      </c>
      <c r="I1458">
        <v>1</v>
      </c>
      <c r="J1458" t="s">
        <v>11</v>
      </c>
      <c r="K1458" t="s">
        <v>167</v>
      </c>
      <c r="L1458" t="s">
        <v>14</v>
      </c>
      <c r="M1458" s="1">
        <v>31657</v>
      </c>
      <c r="N1458">
        <v>36</v>
      </c>
      <c r="O1458">
        <v>7243.81</v>
      </c>
      <c r="P1458" t="s">
        <v>2362</v>
      </c>
      <c r="Q1458" t="s">
        <v>2363</v>
      </c>
      <c r="R1458" t="s">
        <v>2364</v>
      </c>
    </row>
    <row r="1459" spans="1:18" x14ac:dyDescent="0.3">
      <c r="A1459" t="s">
        <v>1477</v>
      </c>
      <c r="B1459" t="s">
        <v>6797</v>
      </c>
      <c r="C1459" t="s">
        <v>9219</v>
      </c>
      <c r="D1459">
        <v>22.135000000000002</v>
      </c>
      <c r="E1459">
        <v>10.81</v>
      </c>
      <c r="F1459" t="s">
        <v>12</v>
      </c>
      <c r="G1459" t="s">
        <v>11</v>
      </c>
      <c r="H1459" t="s">
        <v>11</v>
      </c>
      <c r="I1459">
        <v>1</v>
      </c>
      <c r="J1459" t="s">
        <v>11</v>
      </c>
      <c r="K1459" t="s">
        <v>241</v>
      </c>
      <c r="L1459" t="s">
        <v>14</v>
      </c>
      <c r="M1459" s="1">
        <v>31606</v>
      </c>
      <c r="N1459">
        <v>36</v>
      </c>
      <c r="O1459">
        <v>7228.22</v>
      </c>
      <c r="P1459" t="s">
        <v>2362</v>
      </c>
      <c r="Q1459" t="s">
        <v>2366</v>
      </c>
      <c r="R1459" t="s">
        <v>2581</v>
      </c>
    </row>
    <row r="1460" spans="1:18" x14ac:dyDescent="0.3">
      <c r="A1460" t="s">
        <v>1478</v>
      </c>
      <c r="B1460" t="s">
        <v>6800</v>
      </c>
      <c r="C1460" t="s">
        <v>9220</v>
      </c>
      <c r="D1460">
        <v>21.375</v>
      </c>
      <c r="E1460">
        <v>4.32</v>
      </c>
      <c r="F1460" t="s">
        <v>11</v>
      </c>
      <c r="G1460" t="s">
        <v>11</v>
      </c>
      <c r="H1460" t="s">
        <v>11</v>
      </c>
      <c r="I1460">
        <v>0</v>
      </c>
      <c r="J1460" t="s">
        <v>11</v>
      </c>
      <c r="K1460" t="s">
        <v>241</v>
      </c>
      <c r="L1460" t="s">
        <v>20</v>
      </c>
      <c r="M1460" s="1">
        <v>28383</v>
      </c>
      <c r="N1460">
        <v>45</v>
      </c>
      <c r="O1460">
        <v>7222.79</v>
      </c>
      <c r="P1460" t="s">
        <v>2363</v>
      </c>
      <c r="Q1460" t="s">
        <v>2363</v>
      </c>
      <c r="R1460" t="s">
        <v>2371</v>
      </c>
    </row>
    <row r="1461" spans="1:18" x14ac:dyDescent="0.3">
      <c r="A1461" t="s">
        <v>1479</v>
      </c>
      <c r="B1461" t="s">
        <v>6800</v>
      </c>
      <c r="C1461" t="s">
        <v>8193</v>
      </c>
      <c r="D1461">
        <v>29.19</v>
      </c>
      <c r="E1461">
        <v>4.37</v>
      </c>
      <c r="F1461" t="s">
        <v>11</v>
      </c>
      <c r="G1461" t="s">
        <v>11</v>
      </c>
      <c r="H1461" t="s">
        <v>11</v>
      </c>
      <c r="I1461">
        <v>0</v>
      </c>
      <c r="J1461" t="s">
        <v>11</v>
      </c>
      <c r="K1461" t="s">
        <v>167</v>
      </c>
      <c r="L1461" t="s">
        <v>20</v>
      </c>
      <c r="M1461" s="1">
        <v>33417</v>
      </c>
      <c r="N1461">
        <v>31</v>
      </c>
      <c r="O1461">
        <v>7220.25</v>
      </c>
      <c r="P1461" t="s">
        <v>2362</v>
      </c>
      <c r="Q1461" t="s">
        <v>2362</v>
      </c>
      <c r="R1461" t="s">
        <v>2624</v>
      </c>
    </row>
    <row r="1462" spans="1:18" x14ac:dyDescent="0.3">
      <c r="A1462" t="s">
        <v>1480</v>
      </c>
      <c r="B1462" t="s">
        <v>6797</v>
      </c>
      <c r="C1462" t="s">
        <v>7342</v>
      </c>
      <c r="D1462">
        <v>31.92</v>
      </c>
      <c r="E1462">
        <v>4.8099999999999996</v>
      </c>
      <c r="F1462" t="s">
        <v>12</v>
      </c>
      <c r="G1462" t="s">
        <v>11</v>
      </c>
      <c r="H1462" t="s">
        <v>25</v>
      </c>
      <c r="I1462">
        <v>1</v>
      </c>
      <c r="J1462" t="s">
        <v>11</v>
      </c>
      <c r="K1462" t="s">
        <v>13</v>
      </c>
      <c r="L1462" t="s">
        <v>20</v>
      </c>
      <c r="M1462" s="1">
        <v>30641</v>
      </c>
      <c r="N1462">
        <v>39</v>
      </c>
      <c r="O1462">
        <v>7209.49</v>
      </c>
      <c r="P1462" t="s">
        <v>2362</v>
      </c>
      <c r="Q1462" t="s">
        <v>2363</v>
      </c>
      <c r="R1462" t="s">
        <v>2371</v>
      </c>
    </row>
    <row r="1463" spans="1:18" x14ac:dyDescent="0.3">
      <c r="A1463" t="s">
        <v>1481</v>
      </c>
      <c r="B1463" t="s">
        <v>6797</v>
      </c>
      <c r="C1463" t="s">
        <v>7225</v>
      </c>
      <c r="D1463">
        <v>26.315000000000001</v>
      </c>
      <c r="E1463">
        <v>4.5599999999999996</v>
      </c>
      <c r="F1463" t="s">
        <v>12</v>
      </c>
      <c r="G1463" t="s">
        <v>11</v>
      </c>
      <c r="H1463" t="s">
        <v>25</v>
      </c>
      <c r="I1463">
        <v>1</v>
      </c>
      <c r="J1463" t="s">
        <v>11</v>
      </c>
      <c r="K1463" t="s">
        <v>167</v>
      </c>
      <c r="L1463" t="s">
        <v>20</v>
      </c>
      <c r="M1463" s="1">
        <v>30539</v>
      </c>
      <c r="N1463">
        <v>39</v>
      </c>
      <c r="O1463">
        <v>7201.7</v>
      </c>
      <c r="P1463" t="s">
        <v>2362</v>
      </c>
      <c r="Q1463" t="s">
        <v>2363</v>
      </c>
      <c r="R1463" t="s">
        <v>2371</v>
      </c>
    </row>
    <row r="1464" spans="1:18" x14ac:dyDescent="0.3">
      <c r="A1464" t="s">
        <v>1482</v>
      </c>
      <c r="B1464" t="s">
        <v>6800</v>
      </c>
      <c r="C1464" t="s">
        <v>9224</v>
      </c>
      <c r="D1464">
        <v>35.299999999999997</v>
      </c>
      <c r="E1464">
        <v>4.3899999999999997</v>
      </c>
      <c r="F1464" t="s">
        <v>11</v>
      </c>
      <c r="G1464" t="s">
        <v>11</v>
      </c>
      <c r="H1464" t="s">
        <v>11</v>
      </c>
      <c r="I1464">
        <v>0</v>
      </c>
      <c r="J1464" t="s">
        <v>11</v>
      </c>
      <c r="K1464" t="s">
        <v>13</v>
      </c>
      <c r="L1464" t="s">
        <v>20</v>
      </c>
      <c r="M1464" s="1">
        <v>30208</v>
      </c>
      <c r="N1464">
        <v>40</v>
      </c>
      <c r="O1464">
        <v>7196.87</v>
      </c>
      <c r="P1464" t="s">
        <v>2363</v>
      </c>
      <c r="Q1464" t="s">
        <v>2362</v>
      </c>
      <c r="R1464" t="s">
        <v>2386</v>
      </c>
    </row>
    <row r="1465" spans="1:18" x14ac:dyDescent="0.3">
      <c r="A1465" t="s">
        <v>1483</v>
      </c>
      <c r="B1465" t="s">
        <v>6800</v>
      </c>
      <c r="C1465" t="s">
        <v>9225</v>
      </c>
      <c r="D1465">
        <v>18.91</v>
      </c>
      <c r="E1465">
        <v>11.44</v>
      </c>
      <c r="F1465" t="s">
        <v>11</v>
      </c>
      <c r="G1465" t="s">
        <v>11</v>
      </c>
      <c r="H1465" t="s">
        <v>11</v>
      </c>
      <c r="I1465">
        <v>0</v>
      </c>
      <c r="J1465" t="s">
        <v>11</v>
      </c>
      <c r="K1465" t="s">
        <v>241</v>
      </c>
      <c r="L1465" t="s">
        <v>14</v>
      </c>
      <c r="M1465" s="1">
        <v>25076</v>
      </c>
      <c r="N1465">
        <v>54</v>
      </c>
      <c r="O1465">
        <v>7179.52</v>
      </c>
      <c r="P1465" t="s">
        <v>2363</v>
      </c>
      <c r="Q1465" t="s">
        <v>2363</v>
      </c>
      <c r="R1465" t="s">
        <v>2364</v>
      </c>
    </row>
    <row r="1466" spans="1:18" x14ac:dyDescent="0.3">
      <c r="A1466" t="s">
        <v>1484</v>
      </c>
      <c r="B1466" t="s">
        <v>6797</v>
      </c>
      <c r="C1466" t="s">
        <v>7306</v>
      </c>
      <c r="D1466">
        <v>22.41</v>
      </c>
      <c r="E1466">
        <v>11.37</v>
      </c>
      <c r="F1466" t="s">
        <v>12</v>
      </c>
      <c r="G1466" t="s">
        <v>11</v>
      </c>
      <c r="H1466" t="s">
        <v>11</v>
      </c>
      <c r="I1466">
        <v>1</v>
      </c>
      <c r="J1466" t="s">
        <v>11</v>
      </c>
      <c r="K1466" t="s">
        <v>241</v>
      </c>
      <c r="L1466" t="s">
        <v>14</v>
      </c>
      <c r="M1466" s="1">
        <v>27594</v>
      </c>
      <c r="N1466">
        <v>47</v>
      </c>
      <c r="O1466">
        <v>7175.51</v>
      </c>
      <c r="P1466" t="s">
        <v>2362</v>
      </c>
      <c r="Q1466" t="s">
        <v>2363</v>
      </c>
      <c r="R1466" t="s">
        <v>2364</v>
      </c>
    </row>
    <row r="1467" spans="1:18" x14ac:dyDescent="0.3">
      <c r="A1467" t="s">
        <v>1485</v>
      </c>
      <c r="B1467" t="s">
        <v>6800</v>
      </c>
      <c r="C1467" t="s">
        <v>7617</v>
      </c>
      <c r="D1467">
        <v>22.704999999999998</v>
      </c>
      <c r="E1467">
        <v>6.14</v>
      </c>
      <c r="F1467" t="s">
        <v>11</v>
      </c>
      <c r="G1467" t="s">
        <v>11</v>
      </c>
      <c r="H1467" t="s">
        <v>11</v>
      </c>
      <c r="I1467">
        <v>0</v>
      </c>
      <c r="J1467" t="s">
        <v>11</v>
      </c>
      <c r="K1467" t="s">
        <v>241</v>
      </c>
      <c r="L1467" t="s">
        <v>16</v>
      </c>
      <c r="M1467" s="1">
        <v>30179</v>
      </c>
      <c r="N1467">
        <v>40</v>
      </c>
      <c r="O1467">
        <v>7173.36</v>
      </c>
      <c r="P1467" t="s">
        <v>2363</v>
      </c>
      <c r="Q1467" t="s">
        <v>2362</v>
      </c>
      <c r="R1467" t="s">
        <v>2508</v>
      </c>
    </row>
    <row r="1468" spans="1:18" x14ac:dyDescent="0.3">
      <c r="A1468" t="s">
        <v>1486</v>
      </c>
      <c r="B1468" t="s">
        <v>6800</v>
      </c>
      <c r="C1468" t="s">
        <v>9229</v>
      </c>
      <c r="D1468">
        <v>37.18</v>
      </c>
      <c r="E1468">
        <v>4.8899999999999997</v>
      </c>
      <c r="F1468" t="s">
        <v>11</v>
      </c>
      <c r="G1468" t="s">
        <v>11</v>
      </c>
      <c r="H1468" t="s">
        <v>11</v>
      </c>
      <c r="I1468">
        <v>0</v>
      </c>
      <c r="J1468" t="s">
        <v>11</v>
      </c>
      <c r="K1468" t="s">
        <v>13</v>
      </c>
      <c r="L1468" t="s">
        <v>20</v>
      </c>
      <c r="M1468" s="1">
        <v>29494</v>
      </c>
      <c r="N1468">
        <v>42</v>
      </c>
      <c r="O1468">
        <v>7162.01</v>
      </c>
      <c r="P1468" t="s">
        <v>2362</v>
      </c>
      <c r="Q1468" t="s">
        <v>2363</v>
      </c>
      <c r="R1468" t="s">
        <v>2364</v>
      </c>
    </row>
    <row r="1469" spans="1:18" x14ac:dyDescent="0.3">
      <c r="A1469" t="s">
        <v>1487</v>
      </c>
      <c r="B1469" t="s">
        <v>6800</v>
      </c>
      <c r="C1469" t="s">
        <v>9231</v>
      </c>
      <c r="D1469">
        <v>35.97</v>
      </c>
      <c r="E1469">
        <v>4.5999999999999996</v>
      </c>
      <c r="F1469" t="s">
        <v>11</v>
      </c>
      <c r="G1469" t="s">
        <v>11</v>
      </c>
      <c r="H1469" t="s">
        <v>11</v>
      </c>
      <c r="I1469">
        <v>0</v>
      </c>
      <c r="J1469" t="s">
        <v>11</v>
      </c>
      <c r="K1469" t="s">
        <v>13</v>
      </c>
      <c r="L1469" t="s">
        <v>20</v>
      </c>
      <c r="M1469" s="1">
        <v>29501</v>
      </c>
      <c r="N1469">
        <v>42</v>
      </c>
      <c r="O1469">
        <v>7160.33</v>
      </c>
      <c r="P1469" t="s">
        <v>2362</v>
      </c>
      <c r="Q1469" t="s">
        <v>2366</v>
      </c>
      <c r="R1469" t="s">
        <v>2364</v>
      </c>
    </row>
    <row r="1470" spans="1:18" x14ac:dyDescent="0.3">
      <c r="A1470" t="s">
        <v>1488</v>
      </c>
      <c r="B1470" t="s">
        <v>6800</v>
      </c>
      <c r="C1470" t="s">
        <v>9233</v>
      </c>
      <c r="D1470">
        <v>35.799999999999997</v>
      </c>
      <c r="E1470">
        <v>4.42</v>
      </c>
      <c r="F1470" t="s">
        <v>11</v>
      </c>
      <c r="G1470" t="s">
        <v>11</v>
      </c>
      <c r="H1470" t="s">
        <v>11</v>
      </c>
      <c r="I1470">
        <v>0</v>
      </c>
      <c r="J1470" t="s">
        <v>11</v>
      </c>
      <c r="K1470" t="s">
        <v>13</v>
      </c>
      <c r="L1470" t="s">
        <v>20</v>
      </c>
      <c r="M1470" s="1">
        <v>29394</v>
      </c>
      <c r="N1470">
        <v>42</v>
      </c>
      <c r="O1470">
        <v>7160.09</v>
      </c>
      <c r="P1470" t="s">
        <v>2362</v>
      </c>
      <c r="Q1470" t="s">
        <v>2362</v>
      </c>
      <c r="R1470" t="s">
        <v>2386</v>
      </c>
    </row>
    <row r="1471" spans="1:18" x14ac:dyDescent="0.3">
      <c r="A1471" t="s">
        <v>1489</v>
      </c>
      <c r="B1471" t="s">
        <v>6797</v>
      </c>
      <c r="C1471" t="s">
        <v>9234</v>
      </c>
      <c r="D1471">
        <v>28.31</v>
      </c>
      <c r="E1471">
        <v>7.48</v>
      </c>
      <c r="F1471" t="s">
        <v>12</v>
      </c>
      <c r="G1471" t="s">
        <v>11</v>
      </c>
      <c r="H1471" t="s">
        <v>11</v>
      </c>
      <c r="I1471">
        <v>0</v>
      </c>
      <c r="J1471" t="s">
        <v>11</v>
      </c>
      <c r="K1471" t="s">
        <v>167</v>
      </c>
      <c r="L1471" t="s">
        <v>14</v>
      </c>
      <c r="M1471" s="1">
        <v>29784</v>
      </c>
      <c r="N1471">
        <v>41</v>
      </c>
      <c r="O1471">
        <v>7153.55</v>
      </c>
      <c r="P1471" t="s">
        <v>2362</v>
      </c>
      <c r="Q1471" t="s">
        <v>2366</v>
      </c>
      <c r="R1471" t="s">
        <v>2371</v>
      </c>
    </row>
    <row r="1472" spans="1:18" x14ac:dyDescent="0.3">
      <c r="A1472" t="s">
        <v>1490</v>
      </c>
      <c r="B1472" t="s">
        <v>6800</v>
      </c>
      <c r="C1472" t="s">
        <v>9236</v>
      </c>
      <c r="D1472">
        <v>38.06</v>
      </c>
      <c r="E1472">
        <v>10.74</v>
      </c>
      <c r="F1472" t="s">
        <v>11</v>
      </c>
      <c r="G1472" t="s">
        <v>11</v>
      </c>
      <c r="H1472" t="s">
        <v>11</v>
      </c>
      <c r="I1472">
        <v>0</v>
      </c>
      <c r="J1472" t="s">
        <v>11</v>
      </c>
      <c r="K1472" t="s">
        <v>13</v>
      </c>
      <c r="L1472" t="s">
        <v>14</v>
      </c>
      <c r="M1472" s="1">
        <v>28739</v>
      </c>
      <c r="N1472">
        <v>44</v>
      </c>
      <c r="O1472">
        <v>7152.67</v>
      </c>
      <c r="P1472" t="s">
        <v>2363</v>
      </c>
      <c r="Q1472" t="s">
        <v>2362</v>
      </c>
      <c r="R1472" t="s">
        <v>2364</v>
      </c>
    </row>
    <row r="1473" spans="1:18" x14ac:dyDescent="0.3">
      <c r="A1473" t="s">
        <v>1491</v>
      </c>
      <c r="B1473" t="s">
        <v>6797</v>
      </c>
      <c r="C1473" t="s">
        <v>9238</v>
      </c>
      <c r="D1473">
        <v>28</v>
      </c>
      <c r="E1473">
        <v>5.19</v>
      </c>
      <c r="F1473" t="s">
        <v>11</v>
      </c>
      <c r="G1473" t="s">
        <v>11</v>
      </c>
      <c r="H1473" t="s">
        <v>11</v>
      </c>
      <c r="I1473">
        <v>1</v>
      </c>
      <c r="J1473" t="s">
        <v>11</v>
      </c>
      <c r="K1473" t="s">
        <v>167</v>
      </c>
      <c r="L1473" t="s">
        <v>20</v>
      </c>
      <c r="M1473" s="1">
        <v>30862</v>
      </c>
      <c r="N1473">
        <v>38</v>
      </c>
      <c r="O1473">
        <v>7151.09</v>
      </c>
      <c r="P1473" t="s">
        <v>2362</v>
      </c>
      <c r="Q1473" t="s">
        <v>2362</v>
      </c>
      <c r="R1473" t="s">
        <v>2386</v>
      </c>
    </row>
    <row r="1474" spans="1:18" x14ac:dyDescent="0.3">
      <c r="A1474" t="s">
        <v>1492</v>
      </c>
      <c r="B1474" t="s">
        <v>6800</v>
      </c>
      <c r="C1474" t="s">
        <v>9239</v>
      </c>
      <c r="D1474">
        <v>34.32</v>
      </c>
      <c r="E1474">
        <v>9.17</v>
      </c>
      <c r="F1474" t="s">
        <v>11</v>
      </c>
      <c r="G1474" t="s">
        <v>11</v>
      </c>
      <c r="H1474" t="s">
        <v>11</v>
      </c>
      <c r="I1474">
        <v>0</v>
      </c>
      <c r="J1474" t="s">
        <v>11</v>
      </c>
      <c r="K1474" t="s">
        <v>13</v>
      </c>
      <c r="L1474" t="s">
        <v>14</v>
      </c>
      <c r="M1474" s="1">
        <v>28701</v>
      </c>
      <c r="N1474">
        <v>44</v>
      </c>
      <c r="O1474">
        <v>7147.47</v>
      </c>
      <c r="P1474" t="s">
        <v>2362</v>
      </c>
      <c r="Q1474" t="s">
        <v>2363</v>
      </c>
      <c r="R1474" t="s">
        <v>2364</v>
      </c>
    </row>
    <row r="1475" spans="1:18" x14ac:dyDescent="0.3">
      <c r="A1475" t="s">
        <v>1493</v>
      </c>
      <c r="B1475" t="s">
        <v>6800</v>
      </c>
      <c r="C1475" t="s">
        <v>9240</v>
      </c>
      <c r="D1475">
        <v>22.3</v>
      </c>
      <c r="E1475">
        <v>4.95</v>
      </c>
      <c r="F1475" t="s">
        <v>12</v>
      </c>
      <c r="G1475" t="s">
        <v>11</v>
      </c>
      <c r="H1475" t="s">
        <v>11</v>
      </c>
      <c r="I1475">
        <v>0</v>
      </c>
      <c r="J1475" t="s">
        <v>11</v>
      </c>
      <c r="K1475" t="s">
        <v>241</v>
      </c>
      <c r="L1475" t="s">
        <v>20</v>
      </c>
      <c r="M1475" s="1">
        <v>27935</v>
      </c>
      <c r="N1475">
        <v>46</v>
      </c>
      <c r="O1475">
        <v>7147.11</v>
      </c>
      <c r="P1475" t="s">
        <v>2363</v>
      </c>
      <c r="Q1475" t="s">
        <v>2362</v>
      </c>
      <c r="R1475" t="s">
        <v>2386</v>
      </c>
    </row>
    <row r="1476" spans="1:18" x14ac:dyDescent="0.3">
      <c r="A1476" t="s">
        <v>1494</v>
      </c>
      <c r="B1476" t="s">
        <v>6797</v>
      </c>
      <c r="C1476" t="s">
        <v>9242</v>
      </c>
      <c r="D1476">
        <v>27.835000000000001</v>
      </c>
      <c r="E1476">
        <v>6.03</v>
      </c>
      <c r="F1476" t="s">
        <v>11</v>
      </c>
      <c r="G1476" t="s">
        <v>11</v>
      </c>
      <c r="H1476" t="s">
        <v>11</v>
      </c>
      <c r="I1476">
        <v>1</v>
      </c>
      <c r="J1476" t="s">
        <v>11</v>
      </c>
      <c r="K1476" t="s">
        <v>167</v>
      </c>
      <c r="L1476" t="s">
        <v>16</v>
      </c>
      <c r="M1476" s="1">
        <v>31007</v>
      </c>
      <c r="N1476">
        <v>38</v>
      </c>
      <c r="O1476">
        <v>7144.86</v>
      </c>
      <c r="P1476" t="s">
        <v>2362</v>
      </c>
      <c r="Q1476" t="s">
        <v>2362</v>
      </c>
      <c r="R1476" t="s">
        <v>2581</v>
      </c>
    </row>
    <row r="1477" spans="1:18" x14ac:dyDescent="0.3">
      <c r="A1477" t="s">
        <v>1495</v>
      </c>
      <c r="B1477" t="s">
        <v>6800</v>
      </c>
      <c r="C1477" t="s">
        <v>9244</v>
      </c>
      <c r="D1477">
        <v>39.229999999999997</v>
      </c>
      <c r="E1477">
        <v>5.36</v>
      </c>
      <c r="F1477" t="s">
        <v>11</v>
      </c>
      <c r="G1477" t="s">
        <v>11</v>
      </c>
      <c r="H1477" t="s">
        <v>11</v>
      </c>
      <c r="I1477">
        <v>0</v>
      </c>
      <c r="J1477" t="s">
        <v>11</v>
      </c>
      <c r="K1477" t="s">
        <v>13</v>
      </c>
      <c r="L1477" t="s">
        <v>20</v>
      </c>
      <c r="M1477" s="1">
        <v>36380</v>
      </c>
      <c r="N1477">
        <v>23</v>
      </c>
      <c r="O1477">
        <v>7144.4</v>
      </c>
      <c r="P1477" t="s">
        <v>2362</v>
      </c>
      <c r="Q1477" t="s">
        <v>2366</v>
      </c>
      <c r="R1477" t="s">
        <v>2942</v>
      </c>
    </row>
    <row r="1478" spans="1:18" x14ac:dyDescent="0.3">
      <c r="A1478" t="s">
        <v>1496</v>
      </c>
      <c r="B1478" t="s">
        <v>6797</v>
      </c>
      <c r="C1478" t="s">
        <v>9246</v>
      </c>
      <c r="D1478">
        <v>19.95</v>
      </c>
      <c r="E1478">
        <v>6.11</v>
      </c>
      <c r="F1478" t="s">
        <v>11</v>
      </c>
      <c r="G1478" t="s">
        <v>11</v>
      </c>
      <c r="H1478" t="s">
        <v>11</v>
      </c>
      <c r="I1478">
        <v>1</v>
      </c>
      <c r="J1478" t="s">
        <v>11</v>
      </c>
      <c r="K1478" t="s">
        <v>241</v>
      </c>
      <c r="L1478" t="s">
        <v>16</v>
      </c>
      <c r="M1478" s="1">
        <v>30870</v>
      </c>
      <c r="N1478">
        <v>38</v>
      </c>
      <c r="O1478">
        <v>7133.9</v>
      </c>
      <c r="P1478" t="s">
        <v>2362</v>
      </c>
      <c r="Q1478" t="s">
        <v>2366</v>
      </c>
      <c r="R1478" t="s">
        <v>2581</v>
      </c>
    </row>
    <row r="1479" spans="1:18" x14ac:dyDescent="0.3">
      <c r="A1479" t="s">
        <v>1497</v>
      </c>
      <c r="B1479" t="s">
        <v>6800</v>
      </c>
      <c r="C1479" t="s">
        <v>9247</v>
      </c>
      <c r="D1479">
        <v>34.64</v>
      </c>
      <c r="E1479">
        <v>4.88</v>
      </c>
      <c r="F1479" t="s">
        <v>11</v>
      </c>
      <c r="G1479" t="s">
        <v>11</v>
      </c>
      <c r="H1479" t="s">
        <v>25</v>
      </c>
      <c r="I1479">
        <v>1</v>
      </c>
      <c r="J1479" t="s">
        <v>11</v>
      </c>
      <c r="K1479" t="s">
        <v>13</v>
      </c>
      <c r="L1479" t="s">
        <v>20</v>
      </c>
      <c r="M1479" s="1">
        <v>34182</v>
      </c>
      <c r="N1479">
        <v>29</v>
      </c>
      <c r="O1479">
        <v>7128.64</v>
      </c>
      <c r="P1479" t="s">
        <v>2362</v>
      </c>
      <c r="Q1479" t="s">
        <v>2362</v>
      </c>
      <c r="R1479" t="s">
        <v>2624</v>
      </c>
    </row>
    <row r="1480" spans="1:18" x14ac:dyDescent="0.3">
      <c r="A1480" t="s">
        <v>1498</v>
      </c>
      <c r="B1480" t="s">
        <v>6800</v>
      </c>
      <c r="C1480" t="s">
        <v>9249</v>
      </c>
      <c r="D1480">
        <v>18.75</v>
      </c>
      <c r="E1480">
        <v>6.72</v>
      </c>
      <c r="F1480" t="s">
        <v>11</v>
      </c>
      <c r="G1480" t="s">
        <v>11</v>
      </c>
      <c r="H1480" t="s">
        <v>11</v>
      </c>
      <c r="I1480">
        <v>0</v>
      </c>
      <c r="J1480" t="s">
        <v>11</v>
      </c>
      <c r="K1480" t="s">
        <v>241</v>
      </c>
      <c r="L1480" t="s">
        <v>14</v>
      </c>
      <c r="M1480" s="1">
        <v>25018</v>
      </c>
      <c r="N1480">
        <v>54</v>
      </c>
      <c r="O1480">
        <v>7125.25</v>
      </c>
      <c r="P1480" t="s">
        <v>2363</v>
      </c>
      <c r="Q1480" t="s">
        <v>2362</v>
      </c>
      <c r="R1480" t="s">
        <v>2364</v>
      </c>
    </row>
    <row r="1481" spans="1:18" x14ac:dyDescent="0.3">
      <c r="A1481" t="s">
        <v>1499</v>
      </c>
      <c r="B1481" t="s">
        <v>6797</v>
      </c>
      <c r="C1481" t="s">
        <v>9251</v>
      </c>
      <c r="D1481">
        <v>26.48</v>
      </c>
      <c r="E1481">
        <v>4.2</v>
      </c>
      <c r="F1481" t="s">
        <v>11</v>
      </c>
      <c r="G1481" t="s">
        <v>11</v>
      </c>
      <c r="H1481" t="s">
        <v>11</v>
      </c>
      <c r="I1481">
        <v>1</v>
      </c>
      <c r="J1481" t="s">
        <v>11</v>
      </c>
      <c r="K1481" t="s">
        <v>167</v>
      </c>
      <c r="L1481" t="s">
        <v>20</v>
      </c>
      <c r="M1481" s="1">
        <v>32000</v>
      </c>
      <c r="N1481">
        <v>35</v>
      </c>
      <c r="O1481">
        <v>7106.81</v>
      </c>
      <c r="P1481" t="s">
        <v>2362</v>
      </c>
      <c r="Q1481" t="s">
        <v>2366</v>
      </c>
      <c r="R1481" t="s">
        <v>2371</v>
      </c>
    </row>
    <row r="1482" spans="1:18" x14ac:dyDescent="0.3">
      <c r="A1482" t="s">
        <v>1500</v>
      </c>
      <c r="B1482" t="s">
        <v>6800</v>
      </c>
      <c r="C1482" t="s">
        <v>9253</v>
      </c>
      <c r="D1482">
        <v>34.83</v>
      </c>
      <c r="E1482">
        <v>5.79</v>
      </c>
      <c r="F1482" t="s">
        <v>11</v>
      </c>
      <c r="G1482" t="s">
        <v>11</v>
      </c>
      <c r="H1482" t="s">
        <v>11</v>
      </c>
      <c r="I1482">
        <v>1</v>
      </c>
      <c r="J1482" t="s">
        <v>11</v>
      </c>
      <c r="K1482" t="s">
        <v>13</v>
      </c>
      <c r="L1482" t="s">
        <v>16</v>
      </c>
      <c r="M1482" s="1">
        <v>33773</v>
      </c>
      <c r="N1482">
        <v>30</v>
      </c>
      <c r="O1482">
        <v>7096.98</v>
      </c>
      <c r="P1482" t="s">
        <v>2362</v>
      </c>
      <c r="Q1482" t="s">
        <v>2362</v>
      </c>
      <c r="R1482" t="s">
        <v>2371</v>
      </c>
    </row>
    <row r="1483" spans="1:18" x14ac:dyDescent="0.3">
      <c r="A1483" t="s">
        <v>1501</v>
      </c>
      <c r="B1483" t="s">
        <v>6797</v>
      </c>
      <c r="C1483" t="s">
        <v>9056</v>
      </c>
      <c r="D1483">
        <v>25.46</v>
      </c>
      <c r="E1483">
        <v>4.29</v>
      </c>
      <c r="F1483" t="s">
        <v>11</v>
      </c>
      <c r="G1483" t="s">
        <v>11</v>
      </c>
      <c r="H1483" t="s">
        <v>11</v>
      </c>
      <c r="I1483">
        <v>0</v>
      </c>
      <c r="J1483" t="s">
        <v>11</v>
      </c>
      <c r="K1483" t="s">
        <v>167</v>
      </c>
      <c r="L1483" t="s">
        <v>20</v>
      </c>
      <c r="M1483" s="1">
        <v>30230</v>
      </c>
      <c r="N1483">
        <v>40</v>
      </c>
      <c r="O1483">
        <v>7077.19</v>
      </c>
      <c r="P1483" t="s">
        <v>2362</v>
      </c>
      <c r="Q1483" t="s">
        <v>2363</v>
      </c>
      <c r="R1483" t="s">
        <v>2581</v>
      </c>
    </row>
    <row r="1484" spans="1:18" x14ac:dyDescent="0.3">
      <c r="A1484" t="s">
        <v>1502</v>
      </c>
      <c r="B1484" t="s">
        <v>6800</v>
      </c>
      <c r="C1484" t="s">
        <v>9255</v>
      </c>
      <c r="D1484">
        <v>23.31</v>
      </c>
      <c r="E1484">
        <v>8.27</v>
      </c>
      <c r="F1484" t="s">
        <v>11</v>
      </c>
      <c r="G1484" t="s">
        <v>11</v>
      </c>
      <c r="H1484" t="s">
        <v>11</v>
      </c>
      <c r="I1484">
        <v>0</v>
      </c>
      <c r="J1484" t="s">
        <v>11</v>
      </c>
      <c r="K1484" t="s">
        <v>241</v>
      </c>
      <c r="L1484" t="s">
        <v>14</v>
      </c>
      <c r="M1484" s="1">
        <v>28665</v>
      </c>
      <c r="N1484">
        <v>44</v>
      </c>
      <c r="O1484">
        <v>7054.41</v>
      </c>
      <c r="P1484" t="s">
        <v>2362</v>
      </c>
      <c r="Q1484" t="s">
        <v>2362</v>
      </c>
      <c r="R1484" t="s">
        <v>2364</v>
      </c>
    </row>
    <row r="1485" spans="1:18" x14ac:dyDescent="0.3">
      <c r="A1485" t="s">
        <v>1503</v>
      </c>
      <c r="B1485" t="s">
        <v>6797</v>
      </c>
      <c r="C1485" t="s">
        <v>9257</v>
      </c>
      <c r="D1485">
        <v>29</v>
      </c>
      <c r="E1485">
        <v>4.5599999999999996</v>
      </c>
      <c r="F1485" t="s">
        <v>11</v>
      </c>
      <c r="G1485" t="s">
        <v>11</v>
      </c>
      <c r="H1485" t="s">
        <v>11</v>
      </c>
      <c r="I1485">
        <v>0</v>
      </c>
      <c r="J1485" t="s">
        <v>11</v>
      </c>
      <c r="K1485" t="s">
        <v>167</v>
      </c>
      <c r="L1485" t="s">
        <v>20</v>
      </c>
      <c r="M1485" s="1">
        <v>29400</v>
      </c>
      <c r="N1485">
        <v>42</v>
      </c>
      <c r="O1485">
        <v>7050.64</v>
      </c>
      <c r="P1485" t="s">
        <v>2362</v>
      </c>
      <c r="Q1485" t="s">
        <v>2363</v>
      </c>
      <c r="R1485" t="s">
        <v>2386</v>
      </c>
    </row>
    <row r="1486" spans="1:18" x14ac:dyDescent="0.3">
      <c r="A1486" t="s">
        <v>1504</v>
      </c>
      <c r="B1486" t="s">
        <v>6797</v>
      </c>
      <c r="C1486" t="s">
        <v>9258</v>
      </c>
      <c r="D1486">
        <v>32.869999999999997</v>
      </c>
      <c r="E1486">
        <v>5.33</v>
      </c>
      <c r="F1486" t="s">
        <v>11</v>
      </c>
      <c r="G1486" t="s">
        <v>11</v>
      </c>
      <c r="H1486" t="s">
        <v>11</v>
      </c>
      <c r="I1486">
        <v>0</v>
      </c>
      <c r="J1486" t="s">
        <v>11</v>
      </c>
      <c r="K1486" t="s">
        <v>13</v>
      </c>
      <c r="L1486" t="s">
        <v>20</v>
      </c>
      <c r="M1486" s="1">
        <v>29423</v>
      </c>
      <c r="N1486">
        <v>42</v>
      </c>
      <c r="O1486">
        <v>7050.02</v>
      </c>
      <c r="P1486" t="s">
        <v>2362</v>
      </c>
      <c r="Q1486" t="s">
        <v>2366</v>
      </c>
      <c r="R1486" t="s">
        <v>2581</v>
      </c>
    </row>
    <row r="1487" spans="1:18" x14ac:dyDescent="0.3">
      <c r="A1487" t="s">
        <v>1505</v>
      </c>
      <c r="B1487" t="s">
        <v>6797</v>
      </c>
      <c r="C1487" t="s">
        <v>9259</v>
      </c>
      <c r="D1487">
        <v>26.18</v>
      </c>
      <c r="E1487">
        <v>5.63</v>
      </c>
      <c r="F1487" t="s">
        <v>11</v>
      </c>
      <c r="G1487" t="s">
        <v>11</v>
      </c>
      <c r="H1487" t="s">
        <v>11</v>
      </c>
      <c r="I1487">
        <v>0</v>
      </c>
      <c r="J1487" t="s">
        <v>11</v>
      </c>
      <c r="K1487" t="s">
        <v>167</v>
      </c>
      <c r="L1487" t="s">
        <v>20</v>
      </c>
      <c r="M1487" s="1">
        <v>29516</v>
      </c>
      <c r="N1487">
        <v>42</v>
      </c>
      <c r="O1487">
        <v>7046.72</v>
      </c>
      <c r="P1487" t="s">
        <v>2362</v>
      </c>
      <c r="Q1487" t="s">
        <v>2363</v>
      </c>
      <c r="R1487" t="s">
        <v>2364</v>
      </c>
    </row>
    <row r="1488" spans="1:18" x14ac:dyDescent="0.3">
      <c r="A1488" t="s">
        <v>1506</v>
      </c>
      <c r="B1488" t="s">
        <v>6797</v>
      </c>
      <c r="C1488" t="s">
        <v>9261</v>
      </c>
      <c r="D1488">
        <v>25.3</v>
      </c>
      <c r="E1488">
        <v>5.12</v>
      </c>
      <c r="F1488" t="s">
        <v>11</v>
      </c>
      <c r="G1488" t="s">
        <v>11</v>
      </c>
      <c r="H1488" t="s">
        <v>11</v>
      </c>
      <c r="I1488">
        <v>0</v>
      </c>
      <c r="J1488" t="s">
        <v>11</v>
      </c>
      <c r="K1488" t="s">
        <v>167</v>
      </c>
      <c r="L1488" t="s">
        <v>20</v>
      </c>
      <c r="M1488" s="1">
        <v>29428</v>
      </c>
      <c r="N1488">
        <v>42</v>
      </c>
      <c r="O1488">
        <v>7045.5</v>
      </c>
      <c r="P1488" t="s">
        <v>2362</v>
      </c>
      <c r="Q1488" t="s">
        <v>2366</v>
      </c>
      <c r="R1488" t="s">
        <v>2386</v>
      </c>
    </row>
    <row r="1489" spans="1:18" x14ac:dyDescent="0.3">
      <c r="A1489" t="s">
        <v>1507</v>
      </c>
      <c r="B1489" t="s">
        <v>6800</v>
      </c>
      <c r="C1489" t="s">
        <v>8474</v>
      </c>
      <c r="D1489">
        <v>36.94</v>
      </c>
      <c r="E1489">
        <v>5.15</v>
      </c>
      <c r="F1489" t="s">
        <v>12</v>
      </c>
      <c r="G1489" t="s">
        <v>11</v>
      </c>
      <c r="H1489" t="s">
        <v>11</v>
      </c>
      <c r="I1489">
        <v>1</v>
      </c>
      <c r="J1489" t="s">
        <v>11</v>
      </c>
      <c r="K1489" t="s">
        <v>13</v>
      </c>
      <c r="L1489" t="s">
        <v>20</v>
      </c>
      <c r="M1489" s="1">
        <v>35001</v>
      </c>
      <c r="N1489">
        <v>27</v>
      </c>
      <c r="O1489">
        <v>7042.11</v>
      </c>
      <c r="P1489" t="s">
        <v>2362</v>
      </c>
      <c r="Q1489" t="s">
        <v>2363</v>
      </c>
      <c r="R1489" t="s">
        <v>2371</v>
      </c>
    </row>
    <row r="1490" spans="1:18" x14ac:dyDescent="0.3">
      <c r="A1490" t="s">
        <v>1508</v>
      </c>
      <c r="B1490" t="s">
        <v>6797</v>
      </c>
      <c r="C1490" t="s">
        <v>9264</v>
      </c>
      <c r="D1490">
        <v>22.86</v>
      </c>
      <c r="E1490">
        <v>7.5</v>
      </c>
      <c r="F1490" t="s">
        <v>11</v>
      </c>
      <c r="G1490" t="s">
        <v>11</v>
      </c>
      <c r="H1490" t="s">
        <v>11</v>
      </c>
      <c r="I1490">
        <v>0</v>
      </c>
      <c r="J1490" t="s">
        <v>11</v>
      </c>
      <c r="K1490" t="s">
        <v>241</v>
      </c>
      <c r="L1490" t="s">
        <v>14</v>
      </c>
      <c r="M1490" s="1">
        <v>28643</v>
      </c>
      <c r="N1490">
        <v>45</v>
      </c>
      <c r="O1490">
        <v>7033.08</v>
      </c>
      <c r="P1490" t="s">
        <v>2362</v>
      </c>
      <c r="Q1490" t="s">
        <v>2362</v>
      </c>
      <c r="R1490" t="s">
        <v>2364</v>
      </c>
    </row>
    <row r="1491" spans="1:18" x14ac:dyDescent="0.3">
      <c r="A1491" t="s">
        <v>1509</v>
      </c>
      <c r="B1491" t="s">
        <v>6797</v>
      </c>
      <c r="C1491" t="s">
        <v>9266</v>
      </c>
      <c r="D1491">
        <v>18.760000000000002</v>
      </c>
      <c r="E1491">
        <v>4.88</v>
      </c>
      <c r="F1491" t="s">
        <v>12</v>
      </c>
      <c r="G1491" t="s">
        <v>11</v>
      </c>
      <c r="H1491" t="s">
        <v>25</v>
      </c>
      <c r="I1491">
        <v>1</v>
      </c>
      <c r="J1491" t="s">
        <v>11</v>
      </c>
      <c r="K1491" t="s">
        <v>241</v>
      </c>
      <c r="L1491" t="s">
        <v>20</v>
      </c>
      <c r="M1491" s="1">
        <v>25390</v>
      </c>
      <c r="N1491">
        <v>53</v>
      </c>
      <c r="O1491">
        <v>7003.1</v>
      </c>
      <c r="P1491" t="s">
        <v>2362</v>
      </c>
      <c r="Q1491" t="s">
        <v>2363</v>
      </c>
      <c r="R1491" t="s">
        <v>2364</v>
      </c>
    </row>
    <row r="1492" spans="1:18" x14ac:dyDescent="0.3">
      <c r="A1492" t="s">
        <v>1510</v>
      </c>
      <c r="B1492" t="s">
        <v>6797</v>
      </c>
      <c r="C1492" t="s">
        <v>9268</v>
      </c>
      <c r="D1492">
        <v>24.36</v>
      </c>
      <c r="E1492">
        <v>5.57</v>
      </c>
      <c r="F1492" t="s">
        <v>11</v>
      </c>
      <c r="G1492" t="s">
        <v>11</v>
      </c>
      <c r="H1492" t="s">
        <v>11</v>
      </c>
      <c r="I1492">
        <v>0</v>
      </c>
      <c r="J1492" t="s">
        <v>11</v>
      </c>
      <c r="K1492" t="s">
        <v>241</v>
      </c>
      <c r="L1492" t="s">
        <v>20</v>
      </c>
      <c r="M1492" s="1">
        <v>30195</v>
      </c>
      <c r="N1492">
        <v>40</v>
      </c>
      <c r="O1492">
        <v>6989.95</v>
      </c>
      <c r="P1492" t="s">
        <v>2362</v>
      </c>
      <c r="Q1492" t="s">
        <v>2366</v>
      </c>
      <c r="R1492" t="s">
        <v>2364</v>
      </c>
    </row>
    <row r="1493" spans="1:18" x14ac:dyDescent="0.3">
      <c r="A1493" t="s">
        <v>1511</v>
      </c>
      <c r="B1493" t="s">
        <v>6800</v>
      </c>
      <c r="C1493" t="s">
        <v>9270</v>
      </c>
      <c r="D1493">
        <v>32.299999999999997</v>
      </c>
      <c r="E1493">
        <v>5.31</v>
      </c>
      <c r="F1493" t="s">
        <v>11</v>
      </c>
      <c r="G1493" t="s">
        <v>11</v>
      </c>
      <c r="H1493" t="s">
        <v>11</v>
      </c>
      <c r="I1493">
        <v>0</v>
      </c>
      <c r="J1493" t="s">
        <v>11</v>
      </c>
      <c r="K1493" t="s">
        <v>13</v>
      </c>
      <c r="L1493" t="s">
        <v>20</v>
      </c>
      <c r="M1493" s="1">
        <v>30242</v>
      </c>
      <c r="N1493">
        <v>40</v>
      </c>
      <c r="O1493">
        <v>6986.7</v>
      </c>
      <c r="P1493" t="s">
        <v>2363</v>
      </c>
      <c r="Q1493" t="s">
        <v>2366</v>
      </c>
      <c r="R1493" t="s">
        <v>2371</v>
      </c>
    </row>
    <row r="1494" spans="1:18" x14ac:dyDescent="0.3">
      <c r="A1494" t="s">
        <v>1512</v>
      </c>
      <c r="B1494" t="s">
        <v>6800</v>
      </c>
      <c r="C1494" t="s">
        <v>9272</v>
      </c>
      <c r="D1494">
        <v>22.704999999999998</v>
      </c>
      <c r="E1494">
        <v>4.57</v>
      </c>
      <c r="F1494" t="s">
        <v>12</v>
      </c>
      <c r="G1494" t="s">
        <v>11</v>
      </c>
      <c r="H1494" t="s">
        <v>11</v>
      </c>
      <c r="I1494">
        <v>0</v>
      </c>
      <c r="J1494" t="s">
        <v>11</v>
      </c>
      <c r="K1494" t="s">
        <v>241</v>
      </c>
      <c r="L1494" t="s">
        <v>20</v>
      </c>
      <c r="M1494" s="1">
        <v>31391</v>
      </c>
      <c r="N1494">
        <v>37</v>
      </c>
      <c r="O1494">
        <v>6985.51</v>
      </c>
      <c r="P1494" t="s">
        <v>2362</v>
      </c>
      <c r="Q1494" t="s">
        <v>2362</v>
      </c>
      <c r="R1494" t="s">
        <v>2506</v>
      </c>
    </row>
    <row r="1495" spans="1:18" x14ac:dyDescent="0.3">
      <c r="A1495" t="s">
        <v>1513</v>
      </c>
      <c r="B1495" t="s">
        <v>6797</v>
      </c>
      <c r="C1495" t="s">
        <v>9274</v>
      </c>
      <c r="D1495">
        <v>21.79</v>
      </c>
      <c r="E1495">
        <v>8.6999999999999993</v>
      </c>
      <c r="F1495" t="s">
        <v>12</v>
      </c>
      <c r="G1495" t="s">
        <v>11</v>
      </c>
      <c r="H1495" t="s">
        <v>11</v>
      </c>
      <c r="I1495">
        <v>1</v>
      </c>
      <c r="J1495" t="s">
        <v>11</v>
      </c>
      <c r="K1495" t="s">
        <v>241</v>
      </c>
      <c r="L1495" t="s">
        <v>14</v>
      </c>
      <c r="M1495" s="1">
        <v>27548</v>
      </c>
      <c r="N1495">
        <v>48</v>
      </c>
      <c r="O1495">
        <v>6965.21</v>
      </c>
      <c r="P1495" t="s">
        <v>2362</v>
      </c>
      <c r="Q1495" t="s">
        <v>2363</v>
      </c>
      <c r="R1495" t="s">
        <v>2364</v>
      </c>
    </row>
    <row r="1496" spans="1:18" x14ac:dyDescent="0.3">
      <c r="A1496" t="s">
        <v>1514</v>
      </c>
      <c r="B1496" t="s">
        <v>6800</v>
      </c>
      <c r="C1496" t="s">
        <v>9275</v>
      </c>
      <c r="D1496">
        <v>24.52</v>
      </c>
      <c r="E1496">
        <v>4.76</v>
      </c>
      <c r="F1496" t="s">
        <v>11</v>
      </c>
      <c r="G1496" t="s">
        <v>11</v>
      </c>
      <c r="H1496" t="s">
        <v>11</v>
      </c>
      <c r="I1496">
        <v>0</v>
      </c>
      <c r="J1496" t="s">
        <v>11</v>
      </c>
      <c r="K1496" t="s">
        <v>241</v>
      </c>
      <c r="L1496" t="s">
        <v>20</v>
      </c>
      <c r="M1496" s="1">
        <v>29451</v>
      </c>
      <c r="N1496">
        <v>42</v>
      </c>
      <c r="O1496">
        <v>6951.12</v>
      </c>
      <c r="P1496" t="s">
        <v>2362</v>
      </c>
      <c r="Q1496" t="s">
        <v>2362</v>
      </c>
      <c r="R1496" t="s">
        <v>2364</v>
      </c>
    </row>
    <row r="1497" spans="1:18" x14ac:dyDescent="0.3">
      <c r="A1497" t="s">
        <v>1515</v>
      </c>
      <c r="B1497" t="s">
        <v>6800</v>
      </c>
      <c r="C1497" t="s">
        <v>9277</v>
      </c>
      <c r="D1497">
        <v>39.520000000000003</v>
      </c>
      <c r="E1497">
        <v>11.81</v>
      </c>
      <c r="F1497" t="s">
        <v>11</v>
      </c>
      <c r="G1497" t="s">
        <v>11</v>
      </c>
      <c r="H1497" t="s">
        <v>11</v>
      </c>
      <c r="I1497">
        <v>0</v>
      </c>
      <c r="J1497" t="s">
        <v>11</v>
      </c>
      <c r="K1497" t="s">
        <v>13</v>
      </c>
      <c r="L1497" t="s">
        <v>14</v>
      </c>
      <c r="M1497" s="1">
        <v>28839</v>
      </c>
      <c r="N1497">
        <v>44</v>
      </c>
      <c r="O1497">
        <v>6948.7</v>
      </c>
      <c r="P1497" t="s">
        <v>2366</v>
      </c>
      <c r="Q1497" t="s">
        <v>2362</v>
      </c>
      <c r="R1497" t="s">
        <v>2371</v>
      </c>
    </row>
    <row r="1498" spans="1:18" x14ac:dyDescent="0.3">
      <c r="A1498" t="s">
        <v>1516</v>
      </c>
      <c r="B1498" t="s">
        <v>6800</v>
      </c>
      <c r="C1498" t="s">
        <v>9279</v>
      </c>
      <c r="D1498">
        <v>24.49</v>
      </c>
      <c r="E1498">
        <v>4.67</v>
      </c>
      <c r="F1498" t="s">
        <v>11</v>
      </c>
      <c r="G1498" t="s">
        <v>11</v>
      </c>
      <c r="H1498" t="s">
        <v>11</v>
      </c>
      <c r="I1498">
        <v>0</v>
      </c>
      <c r="J1498" t="s">
        <v>11</v>
      </c>
      <c r="K1498" t="s">
        <v>241</v>
      </c>
      <c r="L1498" t="s">
        <v>20</v>
      </c>
      <c r="M1498" s="1">
        <v>29499</v>
      </c>
      <c r="N1498">
        <v>42</v>
      </c>
      <c r="O1498">
        <v>6940.94</v>
      </c>
      <c r="P1498" t="s">
        <v>2362</v>
      </c>
      <c r="Q1498" t="s">
        <v>2363</v>
      </c>
      <c r="R1498" t="s">
        <v>2364</v>
      </c>
    </row>
    <row r="1499" spans="1:18" x14ac:dyDescent="0.3">
      <c r="A1499" t="s">
        <v>1517</v>
      </c>
      <c r="B1499" t="s">
        <v>6800</v>
      </c>
      <c r="C1499" t="s">
        <v>9281</v>
      </c>
      <c r="D1499">
        <v>26.315000000000001</v>
      </c>
      <c r="E1499">
        <v>6.02</v>
      </c>
      <c r="F1499" t="s">
        <v>11</v>
      </c>
      <c r="G1499" t="s">
        <v>11</v>
      </c>
      <c r="H1499" t="s">
        <v>11</v>
      </c>
      <c r="I1499">
        <v>0</v>
      </c>
      <c r="J1499" t="s">
        <v>11</v>
      </c>
      <c r="K1499" t="s">
        <v>167</v>
      </c>
      <c r="L1499" t="s">
        <v>16</v>
      </c>
      <c r="M1499" s="1">
        <v>29463</v>
      </c>
      <c r="N1499">
        <v>42</v>
      </c>
      <c r="O1499">
        <v>6940.91</v>
      </c>
      <c r="P1499" t="s">
        <v>2362</v>
      </c>
      <c r="Q1499" t="s">
        <v>2362</v>
      </c>
      <c r="R1499" t="s">
        <v>2371</v>
      </c>
    </row>
    <row r="1500" spans="1:18" x14ac:dyDescent="0.3">
      <c r="A1500" t="s">
        <v>1518</v>
      </c>
      <c r="B1500" t="s">
        <v>6797</v>
      </c>
      <c r="C1500" t="s">
        <v>9282</v>
      </c>
      <c r="D1500">
        <v>22.58</v>
      </c>
      <c r="E1500">
        <v>7.46</v>
      </c>
      <c r="F1500" t="s">
        <v>11</v>
      </c>
      <c r="G1500" t="s">
        <v>11</v>
      </c>
      <c r="H1500" t="s">
        <v>11</v>
      </c>
      <c r="I1500">
        <v>0</v>
      </c>
      <c r="J1500" t="s">
        <v>11</v>
      </c>
      <c r="K1500" t="s">
        <v>241</v>
      </c>
      <c r="L1500" t="s">
        <v>14</v>
      </c>
      <c r="M1500" s="1">
        <v>28823</v>
      </c>
      <c r="N1500">
        <v>44</v>
      </c>
      <c r="O1500">
        <v>6938.11</v>
      </c>
      <c r="P1500" t="s">
        <v>2362</v>
      </c>
      <c r="Q1500" t="s">
        <v>2362</v>
      </c>
      <c r="R1500" t="s">
        <v>2364</v>
      </c>
    </row>
    <row r="1501" spans="1:18" x14ac:dyDescent="0.3">
      <c r="A1501" t="s">
        <v>1519</v>
      </c>
      <c r="B1501" t="s">
        <v>6797</v>
      </c>
      <c r="C1501" t="s">
        <v>9284</v>
      </c>
      <c r="D1501">
        <v>19.475000000000001</v>
      </c>
      <c r="E1501">
        <v>4.74</v>
      </c>
      <c r="F1501" t="s">
        <v>11</v>
      </c>
      <c r="G1501" t="s">
        <v>11</v>
      </c>
      <c r="H1501" t="s">
        <v>11</v>
      </c>
      <c r="I1501">
        <v>1</v>
      </c>
      <c r="J1501" t="s">
        <v>11</v>
      </c>
      <c r="K1501" t="s">
        <v>241</v>
      </c>
      <c r="L1501" t="s">
        <v>20</v>
      </c>
      <c r="M1501" s="1">
        <v>30930</v>
      </c>
      <c r="N1501">
        <v>38</v>
      </c>
      <c r="O1501">
        <v>6933.24</v>
      </c>
      <c r="P1501" t="s">
        <v>2362</v>
      </c>
      <c r="Q1501" t="s">
        <v>2363</v>
      </c>
      <c r="R1501" t="s">
        <v>2371</v>
      </c>
    </row>
    <row r="1502" spans="1:18" x14ac:dyDescent="0.3">
      <c r="A1502" t="s">
        <v>1520</v>
      </c>
      <c r="B1502" t="s">
        <v>7674</v>
      </c>
      <c r="C1502" t="s">
        <v>9285</v>
      </c>
      <c r="D1502">
        <v>26.33</v>
      </c>
      <c r="E1502">
        <v>4.79</v>
      </c>
      <c r="F1502" t="s">
        <v>11</v>
      </c>
      <c r="G1502" t="s">
        <v>11</v>
      </c>
      <c r="H1502" t="s">
        <v>11</v>
      </c>
      <c r="I1502">
        <v>0</v>
      </c>
      <c r="J1502" t="s">
        <v>11</v>
      </c>
      <c r="K1502" t="s">
        <v>167</v>
      </c>
      <c r="L1502" t="s">
        <v>20</v>
      </c>
      <c r="M1502" s="1">
        <v>32863</v>
      </c>
      <c r="N1502">
        <v>33</v>
      </c>
      <c r="O1502">
        <v>6895.19</v>
      </c>
      <c r="P1502" t="s">
        <v>2362</v>
      </c>
      <c r="Q1502" t="s">
        <v>2363</v>
      </c>
      <c r="R1502" t="s">
        <v>2581</v>
      </c>
    </row>
    <row r="1503" spans="1:18" x14ac:dyDescent="0.3">
      <c r="A1503" t="s">
        <v>1521</v>
      </c>
      <c r="B1503" t="s">
        <v>6797</v>
      </c>
      <c r="C1503" t="s">
        <v>9287</v>
      </c>
      <c r="D1503">
        <v>17.29</v>
      </c>
      <c r="E1503">
        <v>5.35</v>
      </c>
      <c r="F1503" t="s">
        <v>12</v>
      </c>
      <c r="G1503" t="s">
        <v>11</v>
      </c>
      <c r="H1503" t="s">
        <v>11</v>
      </c>
      <c r="I1503">
        <v>0</v>
      </c>
      <c r="J1503" t="s">
        <v>11</v>
      </c>
      <c r="K1503" t="s">
        <v>298</v>
      </c>
      <c r="L1503" t="s">
        <v>20</v>
      </c>
      <c r="M1503" s="1">
        <v>31300</v>
      </c>
      <c r="N1503">
        <v>37</v>
      </c>
      <c r="O1503">
        <v>6877.98</v>
      </c>
      <c r="P1503" t="s">
        <v>2362</v>
      </c>
      <c r="Q1503" t="s">
        <v>2366</v>
      </c>
      <c r="R1503" t="s">
        <v>2581</v>
      </c>
    </row>
    <row r="1504" spans="1:18" x14ac:dyDescent="0.3">
      <c r="A1504" t="s">
        <v>1522</v>
      </c>
      <c r="B1504" t="s">
        <v>6797</v>
      </c>
      <c r="C1504" t="s">
        <v>9288</v>
      </c>
      <c r="D1504">
        <v>42.88</v>
      </c>
      <c r="E1504">
        <v>4.87</v>
      </c>
      <c r="F1504" t="s">
        <v>11</v>
      </c>
      <c r="G1504" t="s">
        <v>12</v>
      </c>
      <c r="H1504" t="s">
        <v>11</v>
      </c>
      <c r="I1504">
        <v>1</v>
      </c>
      <c r="J1504" t="s">
        <v>11</v>
      </c>
      <c r="K1504" t="s">
        <v>13</v>
      </c>
      <c r="L1504" t="s">
        <v>20</v>
      </c>
      <c r="M1504" s="1">
        <v>38345</v>
      </c>
      <c r="N1504">
        <v>18</v>
      </c>
      <c r="O1504">
        <v>6876.53</v>
      </c>
      <c r="P1504" t="s">
        <v>2362</v>
      </c>
      <c r="Q1504" t="s">
        <v>2366</v>
      </c>
      <c r="R1504" t="s">
        <v>2371</v>
      </c>
    </row>
    <row r="1505" spans="1:18" x14ac:dyDescent="0.3">
      <c r="A1505" t="s">
        <v>1523</v>
      </c>
      <c r="B1505" t="s">
        <v>6800</v>
      </c>
      <c r="C1505" t="s">
        <v>8356</v>
      </c>
      <c r="D1505">
        <v>32.200000000000003</v>
      </c>
      <c r="E1505">
        <v>10.09</v>
      </c>
      <c r="F1505" t="s">
        <v>12</v>
      </c>
      <c r="G1505" t="s">
        <v>11</v>
      </c>
      <c r="H1505" t="s">
        <v>11</v>
      </c>
      <c r="I1505">
        <v>0</v>
      </c>
      <c r="J1505" t="s">
        <v>11</v>
      </c>
      <c r="K1505" t="s">
        <v>13</v>
      </c>
      <c r="L1505" t="s">
        <v>14</v>
      </c>
      <c r="M1505" s="1">
        <v>29760</v>
      </c>
      <c r="N1505">
        <v>41</v>
      </c>
      <c r="O1505">
        <v>6875.96</v>
      </c>
      <c r="P1505" t="s">
        <v>2362</v>
      </c>
      <c r="Q1505" t="s">
        <v>2362</v>
      </c>
      <c r="R1505" t="s">
        <v>2386</v>
      </c>
    </row>
    <row r="1506" spans="1:18" x14ac:dyDescent="0.3">
      <c r="A1506" t="s">
        <v>1524</v>
      </c>
      <c r="B1506" t="s">
        <v>6800</v>
      </c>
      <c r="C1506" t="s">
        <v>9291</v>
      </c>
      <c r="D1506">
        <v>18.75</v>
      </c>
      <c r="E1506">
        <v>5.47</v>
      </c>
      <c r="F1506" t="s">
        <v>12</v>
      </c>
      <c r="G1506" t="s">
        <v>11</v>
      </c>
      <c r="H1506" t="s">
        <v>25</v>
      </c>
      <c r="I1506">
        <v>1</v>
      </c>
      <c r="J1506" t="s">
        <v>11</v>
      </c>
      <c r="K1506" t="s">
        <v>241</v>
      </c>
      <c r="L1506" t="s">
        <v>20</v>
      </c>
      <c r="M1506" s="1">
        <v>25499</v>
      </c>
      <c r="N1506">
        <v>53</v>
      </c>
      <c r="O1506">
        <v>6868.39</v>
      </c>
      <c r="P1506" t="s">
        <v>2362</v>
      </c>
      <c r="Q1506" t="s">
        <v>2362</v>
      </c>
      <c r="R1506" t="s">
        <v>2364</v>
      </c>
    </row>
    <row r="1507" spans="1:18" x14ac:dyDescent="0.3">
      <c r="A1507" t="s">
        <v>1525</v>
      </c>
      <c r="B1507" t="s">
        <v>6797</v>
      </c>
      <c r="C1507" t="s">
        <v>9293</v>
      </c>
      <c r="D1507">
        <v>22.36</v>
      </c>
      <c r="E1507">
        <v>8.6</v>
      </c>
      <c r="F1507" t="s">
        <v>11</v>
      </c>
      <c r="G1507" t="s">
        <v>11</v>
      </c>
      <c r="H1507" t="s">
        <v>11</v>
      </c>
      <c r="I1507">
        <v>0</v>
      </c>
      <c r="J1507" t="s">
        <v>11</v>
      </c>
      <c r="K1507" t="s">
        <v>241</v>
      </c>
      <c r="L1507" t="s">
        <v>14</v>
      </c>
      <c r="M1507" s="1">
        <v>28707</v>
      </c>
      <c r="N1507">
        <v>44</v>
      </c>
      <c r="O1507">
        <v>6863.49</v>
      </c>
      <c r="P1507" t="s">
        <v>2362</v>
      </c>
      <c r="Q1507" t="s">
        <v>2366</v>
      </c>
      <c r="R1507" t="s">
        <v>2364</v>
      </c>
    </row>
    <row r="1508" spans="1:18" x14ac:dyDescent="0.3">
      <c r="A1508" t="s">
        <v>1526</v>
      </c>
      <c r="B1508" t="s">
        <v>6800</v>
      </c>
      <c r="C1508" t="s">
        <v>9295</v>
      </c>
      <c r="D1508">
        <v>23.94</v>
      </c>
      <c r="E1508">
        <v>10.74</v>
      </c>
      <c r="F1508" t="s">
        <v>12</v>
      </c>
      <c r="G1508" t="s">
        <v>11</v>
      </c>
      <c r="H1508" t="s">
        <v>11</v>
      </c>
      <c r="I1508">
        <v>0</v>
      </c>
      <c r="J1508" t="s">
        <v>11</v>
      </c>
      <c r="K1508" t="s">
        <v>241</v>
      </c>
      <c r="L1508" t="s">
        <v>14</v>
      </c>
      <c r="M1508" s="1">
        <v>29756</v>
      </c>
      <c r="N1508">
        <v>41</v>
      </c>
      <c r="O1508">
        <v>6858.48</v>
      </c>
      <c r="P1508" t="s">
        <v>2362</v>
      </c>
      <c r="Q1508" t="s">
        <v>2362</v>
      </c>
      <c r="R1508" t="s">
        <v>2506</v>
      </c>
    </row>
    <row r="1509" spans="1:18" x14ac:dyDescent="0.3">
      <c r="A1509" t="s">
        <v>1527</v>
      </c>
      <c r="B1509" t="s">
        <v>6800</v>
      </c>
      <c r="C1509" t="s">
        <v>8225</v>
      </c>
      <c r="D1509">
        <v>30.1</v>
      </c>
      <c r="E1509">
        <v>4.3899999999999997</v>
      </c>
      <c r="F1509" t="s">
        <v>11</v>
      </c>
      <c r="G1509" t="s">
        <v>11</v>
      </c>
      <c r="H1509" t="s">
        <v>25</v>
      </c>
      <c r="I1509">
        <v>1</v>
      </c>
      <c r="J1509" t="s">
        <v>11</v>
      </c>
      <c r="K1509" t="s">
        <v>13</v>
      </c>
      <c r="L1509" t="s">
        <v>20</v>
      </c>
      <c r="M1509" s="1">
        <v>29163</v>
      </c>
      <c r="N1509">
        <v>43</v>
      </c>
      <c r="O1509">
        <v>6849.03</v>
      </c>
      <c r="P1509" t="s">
        <v>2362</v>
      </c>
      <c r="Q1509" t="s">
        <v>2362</v>
      </c>
      <c r="R1509" t="s">
        <v>2386</v>
      </c>
    </row>
    <row r="1510" spans="1:18" x14ac:dyDescent="0.3">
      <c r="A1510" t="s">
        <v>1528</v>
      </c>
      <c r="B1510" t="s">
        <v>6800</v>
      </c>
      <c r="C1510" t="s">
        <v>7118</v>
      </c>
      <c r="D1510">
        <v>21.93</v>
      </c>
      <c r="E1510">
        <v>6.3</v>
      </c>
      <c r="F1510" t="s">
        <v>11</v>
      </c>
      <c r="G1510" t="s">
        <v>11</v>
      </c>
      <c r="H1510" t="s">
        <v>11</v>
      </c>
      <c r="I1510">
        <v>0</v>
      </c>
      <c r="J1510" t="s">
        <v>11</v>
      </c>
      <c r="K1510" t="s">
        <v>241</v>
      </c>
      <c r="L1510" t="s">
        <v>16</v>
      </c>
      <c r="M1510" s="1">
        <v>28291</v>
      </c>
      <c r="N1510">
        <v>45</v>
      </c>
      <c r="O1510">
        <v>6843.17</v>
      </c>
      <c r="P1510" t="s">
        <v>2362</v>
      </c>
      <c r="Q1510" t="s">
        <v>2366</v>
      </c>
      <c r="R1510" t="s">
        <v>2364</v>
      </c>
    </row>
    <row r="1511" spans="1:18" x14ac:dyDescent="0.3">
      <c r="A1511" t="s">
        <v>1529</v>
      </c>
      <c r="B1511" t="s">
        <v>6797</v>
      </c>
      <c r="C1511" t="s">
        <v>9297</v>
      </c>
      <c r="D1511">
        <v>39.75</v>
      </c>
      <c r="E1511">
        <v>5.41</v>
      </c>
      <c r="F1511" t="s">
        <v>11</v>
      </c>
      <c r="G1511" t="s">
        <v>12</v>
      </c>
      <c r="H1511" t="s">
        <v>11</v>
      </c>
      <c r="I1511">
        <v>1</v>
      </c>
      <c r="J1511" t="s">
        <v>11</v>
      </c>
      <c r="K1511" t="s">
        <v>13</v>
      </c>
      <c r="L1511" t="s">
        <v>20</v>
      </c>
      <c r="M1511" s="1">
        <v>36860</v>
      </c>
      <c r="N1511">
        <v>22</v>
      </c>
      <c r="O1511">
        <v>6842.28</v>
      </c>
      <c r="P1511" t="s">
        <v>2362</v>
      </c>
      <c r="Q1511" t="s">
        <v>2366</v>
      </c>
      <c r="R1511" t="s">
        <v>2371</v>
      </c>
    </row>
    <row r="1512" spans="1:18" x14ac:dyDescent="0.3">
      <c r="A1512" t="s">
        <v>1530</v>
      </c>
      <c r="B1512" t="s">
        <v>6800</v>
      </c>
      <c r="C1512" t="s">
        <v>9299</v>
      </c>
      <c r="D1512">
        <v>26.03</v>
      </c>
      <c r="E1512">
        <v>4.47</v>
      </c>
      <c r="F1512" t="s">
        <v>11</v>
      </c>
      <c r="G1512" t="s">
        <v>11</v>
      </c>
      <c r="H1512" t="s">
        <v>25</v>
      </c>
      <c r="I1512">
        <v>1</v>
      </c>
      <c r="J1512" t="s">
        <v>11</v>
      </c>
      <c r="K1512" t="s">
        <v>167</v>
      </c>
      <c r="L1512" t="s">
        <v>20</v>
      </c>
      <c r="M1512" s="1">
        <v>29051</v>
      </c>
      <c r="N1512">
        <v>43</v>
      </c>
      <c r="O1512">
        <v>6837.37</v>
      </c>
      <c r="P1512" t="s">
        <v>2363</v>
      </c>
      <c r="Q1512" t="s">
        <v>2366</v>
      </c>
      <c r="R1512" t="s">
        <v>2508</v>
      </c>
    </row>
    <row r="1513" spans="1:18" x14ac:dyDescent="0.3">
      <c r="A1513" t="s">
        <v>1531</v>
      </c>
      <c r="B1513" t="s">
        <v>6800</v>
      </c>
      <c r="C1513" t="s">
        <v>9300</v>
      </c>
      <c r="D1513">
        <v>34.51</v>
      </c>
      <c r="E1513">
        <v>6.26</v>
      </c>
      <c r="F1513" t="s">
        <v>11</v>
      </c>
      <c r="G1513" t="s">
        <v>11</v>
      </c>
      <c r="H1513" t="s">
        <v>11</v>
      </c>
      <c r="I1513">
        <v>0</v>
      </c>
      <c r="J1513" t="s">
        <v>11</v>
      </c>
      <c r="K1513" t="s">
        <v>13</v>
      </c>
      <c r="L1513" t="s">
        <v>16</v>
      </c>
      <c r="M1513" s="1">
        <v>34523</v>
      </c>
      <c r="N1513">
        <v>28</v>
      </c>
      <c r="O1513">
        <v>6827.69</v>
      </c>
      <c r="P1513" t="s">
        <v>2362</v>
      </c>
      <c r="Q1513" t="s">
        <v>2362</v>
      </c>
      <c r="R1513" t="s">
        <v>2624</v>
      </c>
    </row>
    <row r="1514" spans="1:18" x14ac:dyDescent="0.3">
      <c r="A1514" t="s">
        <v>1532</v>
      </c>
      <c r="B1514" t="s">
        <v>6797</v>
      </c>
      <c r="C1514" t="s">
        <v>9302</v>
      </c>
      <c r="D1514">
        <v>19.32</v>
      </c>
      <c r="E1514">
        <v>11.58</v>
      </c>
      <c r="F1514" t="s">
        <v>12</v>
      </c>
      <c r="G1514" t="s">
        <v>11</v>
      </c>
      <c r="H1514" t="s">
        <v>11</v>
      </c>
      <c r="I1514">
        <v>1</v>
      </c>
      <c r="J1514" t="s">
        <v>11</v>
      </c>
      <c r="K1514" t="s">
        <v>241</v>
      </c>
      <c r="L1514" t="s">
        <v>14</v>
      </c>
      <c r="M1514" s="1">
        <v>27623</v>
      </c>
      <c r="N1514">
        <v>47</v>
      </c>
      <c r="O1514">
        <v>6809.46</v>
      </c>
      <c r="P1514" t="s">
        <v>2362</v>
      </c>
      <c r="Q1514" t="s">
        <v>2366</v>
      </c>
      <c r="R1514" t="s">
        <v>2371</v>
      </c>
    </row>
    <row r="1515" spans="1:18" x14ac:dyDescent="0.3">
      <c r="A1515" t="s">
        <v>1533</v>
      </c>
      <c r="B1515" t="s">
        <v>6800</v>
      </c>
      <c r="C1515" t="s">
        <v>9304</v>
      </c>
      <c r="D1515">
        <v>28.5</v>
      </c>
      <c r="E1515">
        <v>4.3600000000000003</v>
      </c>
      <c r="F1515" t="s">
        <v>11</v>
      </c>
      <c r="G1515" t="s">
        <v>11</v>
      </c>
      <c r="H1515" t="s">
        <v>11</v>
      </c>
      <c r="I1515">
        <v>0</v>
      </c>
      <c r="J1515" t="s">
        <v>11</v>
      </c>
      <c r="K1515" t="s">
        <v>167</v>
      </c>
      <c r="L1515" t="s">
        <v>20</v>
      </c>
      <c r="M1515" s="1">
        <v>33418</v>
      </c>
      <c r="N1515">
        <v>31</v>
      </c>
      <c r="O1515">
        <v>6799.46</v>
      </c>
      <c r="P1515" t="s">
        <v>2366</v>
      </c>
      <c r="Q1515" t="s">
        <v>2362</v>
      </c>
      <c r="R1515" t="s">
        <v>2603</v>
      </c>
    </row>
    <row r="1516" spans="1:18" x14ac:dyDescent="0.3">
      <c r="A1516" t="s">
        <v>1534</v>
      </c>
      <c r="B1516" t="s">
        <v>6800</v>
      </c>
      <c r="C1516" t="s">
        <v>9306</v>
      </c>
      <c r="D1516">
        <v>30.875</v>
      </c>
      <c r="E1516">
        <v>4.1399999999999997</v>
      </c>
      <c r="F1516" t="s">
        <v>12</v>
      </c>
      <c r="G1516" t="s">
        <v>11</v>
      </c>
      <c r="H1516" t="s">
        <v>11</v>
      </c>
      <c r="I1516">
        <v>0</v>
      </c>
      <c r="J1516" t="s">
        <v>11</v>
      </c>
      <c r="K1516" t="s">
        <v>13</v>
      </c>
      <c r="L1516" t="s">
        <v>20</v>
      </c>
      <c r="M1516" s="1">
        <v>31405</v>
      </c>
      <c r="N1516">
        <v>37</v>
      </c>
      <c r="O1516">
        <v>6796.86</v>
      </c>
      <c r="P1516" t="s">
        <v>2363</v>
      </c>
      <c r="Q1516" t="s">
        <v>2363</v>
      </c>
      <c r="R1516" t="s">
        <v>2371</v>
      </c>
    </row>
    <row r="1517" spans="1:18" x14ac:dyDescent="0.3">
      <c r="A1517" t="s">
        <v>1535</v>
      </c>
      <c r="B1517" t="s">
        <v>6800</v>
      </c>
      <c r="C1517" t="s">
        <v>9307</v>
      </c>
      <c r="D1517">
        <v>24.02</v>
      </c>
      <c r="E1517">
        <v>4.38</v>
      </c>
      <c r="F1517" t="s">
        <v>11</v>
      </c>
      <c r="G1517" t="s">
        <v>11</v>
      </c>
      <c r="H1517" t="s">
        <v>11</v>
      </c>
      <c r="I1517">
        <v>0</v>
      </c>
      <c r="J1517" t="s">
        <v>11</v>
      </c>
      <c r="K1517" t="s">
        <v>241</v>
      </c>
      <c r="L1517" t="s">
        <v>20</v>
      </c>
      <c r="M1517" s="1">
        <v>29548</v>
      </c>
      <c r="N1517">
        <v>42</v>
      </c>
      <c r="O1517">
        <v>6781.52</v>
      </c>
      <c r="P1517" t="s">
        <v>2362</v>
      </c>
      <c r="Q1517" t="s">
        <v>2362</v>
      </c>
      <c r="R1517" t="s">
        <v>2364</v>
      </c>
    </row>
    <row r="1518" spans="1:18" x14ac:dyDescent="0.3">
      <c r="A1518" t="s">
        <v>1536</v>
      </c>
      <c r="B1518" t="s">
        <v>6797</v>
      </c>
      <c r="C1518" t="s">
        <v>9308</v>
      </c>
      <c r="D1518">
        <v>36.08</v>
      </c>
      <c r="E1518">
        <v>11.61</v>
      </c>
      <c r="F1518" t="s">
        <v>12</v>
      </c>
      <c r="G1518" t="s">
        <v>11</v>
      </c>
      <c r="H1518" t="s">
        <v>11</v>
      </c>
      <c r="I1518">
        <v>0</v>
      </c>
      <c r="J1518" t="s">
        <v>11</v>
      </c>
      <c r="K1518" t="s">
        <v>13</v>
      </c>
      <c r="L1518" t="s">
        <v>14</v>
      </c>
      <c r="M1518" s="1">
        <v>29867</v>
      </c>
      <c r="N1518">
        <v>41</v>
      </c>
      <c r="O1518">
        <v>6781.35</v>
      </c>
      <c r="P1518" t="s">
        <v>2362</v>
      </c>
      <c r="Q1518" t="s">
        <v>2366</v>
      </c>
      <c r="R1518" t="s">
        <v>2364</v>
      </c>
    </row>
    <row r="1519" spans="1:18" x14ac:dyDescent="0.3">
      <c r="A1519" t="s">
        <v>1537</v>
      </c>
      <c r="B1519" t="s">
        <v>6797</v>
      </c>
      <c r="C1519" t="s">
        <v>9310</v>
      </c>
      <c r="D1519">
        <v>32.200000000000003</v>
      </c>
      <c r="E1519">
        <v>10.59</v>
      </c>
      <c r="F1519" t="s">
        <v>12</v>
      </c>
      <c r="G1519" t="s">
        <v>11</v>
      </c>
      <c r="H1519" t="s">
        <v>11</v>
      </c>
      <c r="I1519">
        <v>0</v>
      </c>
      <c r="J1519" t="s">
        <v>11</v>
      </c>
      <c r="K1519" t="s">
        <v>13</v>
      </c>
      <c r="L1519" t="s">
        <v>14</v>
      </c>
      <c r="M1519" s="1">
        <v>29832</v>
      </c>
      <c r="N1519">
        <v>41</v>
      </c>
      <c r="O1519">
        <v>6775.96</v>
      </c>
      <c r="P1519" t="s">
        <v>2362</v>
      </c>
      <c r="Q1519" t="s">
        <v>2363</v>
      </c>
      <c r="R1519" t="s">
        <v>2386</v>
      </c>
    </row>
    <row r="1520" spans="1:18" x14ac:dyDescent="0.3">
      <c r="A1520" t="s">
        <v>1538</v>
      </c>
      <c r="B1520" t="s">
        <v>6797</v>
      </c>
      <c r="C1520" t="s">
        <v>9311</v>
      </c>
      <c r="D1520">
        <v>28.05</v>
      </c>
      <c r="E1520">
        <v>11.85</v>
      </c>
      <c r="F1520" t="s">
        <v>12</v>
      </c>
      <c r="G1520" t="s">
        <v>11</v>
      </c>
      <c r="H1520" t="s">
        <v>11</v>
      </c>
      <c r="I1520">
        <v>0</v>
      </c>
      <c r="J1520" t="s">
        <v>11</v>
      </c>
      <c r="K1520" t="s">
        <v>167</v>
      </c>
      <c r="L1520" t="s">
        <v>14</v>
      </c>
      <c r="M1520" s="1">
        <v>29850</v>
      </c>
      <c r="N1520">
        <v>41</v>
      </c>
      <c r="O1520">
        <v>6770.19</v>
      </c>
      <c r="P1520" t="s">
        <v>2362</v>
      </c>
      <c r="Q1520" t="s">
        <v>2363</v>
      </c>
      <c r="R1520" t="s">
        <v>2364</v>
      </c>
    </row>
    <row r="1521" spans="1:18" x14ac:dyDescent="0.3">
      <c r="A1521" t="s">
        <v>1539</v>
      </c>
      <c r="B1521" t="s">
        <v>6797</v>
      </c>
      <c r="C1521" t="s">
        <v>9313</v>
      </c>
      <c r="D1521">
        <v>19</v>
      </c>
      <c r="E1521">
        <v>5.46</v>
      </c>
      <c r="F1521" t="s">
        <v>12</v>
      </c>
      <c r="G1521" t="s">
        <v>11</v>
      </c>
      <c r="H1521" t="s">
        <v>11</v>
      </c>
      <c r="I1521">
        <v>1</v>
      </c>
      <c r="J1521" t="s">
        <v>11</v>
      </c>
      <c r="K1521" t="s">
        <v>241</v>
      </c>
      <c r="L1521" t="s">
        <v>20</v>
      </c>
      <c r="M1521" s="1">
        <v>32426</v>
      </c>
      <c r="N1521">
        <v>34</v>
      </c>
      <c r="O1521">
        <v>6753.04</v>
      </c>
      <c r="P1521" t="s">
        <v>2362</v>
      </c>
      <c r="Q1521" t="s">
        <v>2362</v>
      </c>
      <c r="R1521" t="s">
        <v>2581</v>
      </c>
    </row>
    <row r="1522" spans="1:18" x14ac:dyDescent="0.3">
      <c r="A1522" t="s">
        <v>1540</v>
      </c>
      <c r="B1522" t="s">
        <v>6800</v>
      </c>
      <c r="C1522" t="s">
        <v>9315</v>
      </c>
      <c r="D1522">
        <v>16.13</v>
      </c>
      <c r="E1522">
        <v>4.54</v>
      </c>
      <c r="F1522" t="s">
        <v>12</v>
      </c>
      <c r="G1522" t="s">
        <v>11</v>
      </c>
      <c r="H1522" t="s">
        <v>11</v>
      </c>
      <c r="I1522">
        <v>2</v>
      </c>
      <c r="J1522" t="s">
        <v>11</v>
      </c>
      <c r="K1522" t="s">
        <v>298</v>
      </c>
      <c r="L1522" t="s">
        <v>20</v>
      </c>
      <c r="M1522" s="1">
        <v>24450</v>
      </c>
      <c r="N1522">
        <v>56</v>
      </c>
      <c r="O1522">
        <v>6750.27</v>
      </c>
      <c r="P1522" t="s">
        <v>2363</v>
      </c>
      <c r="Q1522" t="s">
        <v>2362</v>
      </c>
      <c r="R1522" t="s">
        <v>2364</v>
      </c>
    </row>
    <row r="1523" spans="1:18" x14ac:dyDescent="0.3">
      <c r="A1523" t="s">
        <v>1541</v>
      </c>
      <c r="B1523" t="s">
        <v>6797</v>
      </c>
      <c r="C1523" t="s">
        <v>9317</v>
      </c>
      <c r="D1523">
        <v>18.77</v>
      </c>
      <c r="E1523">
        <v>11.98</v>
      </c>
      <c r="F1523" t="s">
        <v>12</v>
      </c>
      <c r="G1523" t="s">
        <v>11</v>
      </c>
      <c r="H1523" t="s">
        <v>11</v>
      </c>
      <c r="I1523">
        <v>2</v>
      </c>
      <c r="J1523" t="s">
        <v>11</v>
      </c>
      <c r="K1523" t="s">
        <v>241</v>
      </c>
      <c r="L1523" t="s">
        <v>14</v>
      </c>
      <c r="M1523" s="1">
        <v>25736</v>
      </c>
      <c r="N1523">
        <v>52</v>
      </c>
      <c r="O1523">
        <v>6749.63</v>
      </c>
      <c r="P1523" t="s">
        <v>2362</v>
      </c>
      <c r="Q1523" t="s">
        <v>2366</v>
      </c>
      <c r="R1523" t="s">
        <v>2364</v>
      </c>
    </row>
    <row r="1524" spans="1:18" x14ac:dyDescent="0.3">
      <c r="A1524" t="s">
        <v>1542</v>
      </c>
      <c r="B1524" t="s">
        <v>6800</v>
      </c>
      <c r="C1524" t="s">
        <v>9318</v>
      </c>
      <c r="D1524">
        <v>28.88</v>
      </c>
      <c r="E1524">
        <v>6.59</v>
      </c>
      <c r="F1524" t="s">
        <v>12</v>
      </c>
      <c r="G1524" t="s">
        <v>11</v>
      </c>
      <c r="H1524" t="s">
        <v>11</v>
      </c>
      <c r="I1524">
        <v>1</v>
      </c>
      <c r="J1524" t="s">
        <v>11</v>
      </c>
      <c r="K1524" t="s">
        <v>167</v>
      </c>
      <c r="L1524" t="s">
        <v>14</v>
      </c>
      <c r="M1524" s="1">
        <v>31568</v>
      </c>
      <c r="N1524">
        <v>37</v>
      </c>
      <c r="O1524">
        <v>6748.59</v>
      </c>
      <c r="P1524" t="s">
        <v>2363</v>
      </c>
      <c r="Q1524" t="s">
        <v>2366</v>
      </c>
      <c r="R1524" t="s">
        <v>2508</v>
      </c>
    </row>
    <row r="1525" spans="1:18" x14ac:dyDescent="0.3">
      <c r="A1525" t="s">
        <v>1543</v>
      </c>
      <c r="B1525" t="s">
        <v>6800</v>
      </c>
      <c r="C1525" t="s">
        <v>9320</v>
      </c>
      <c r="D1525">
        <v>27.55</v>
      </c>
      <c r="E1525">
        <v>10.83</v>
      </c>
      <c r="F1525" t="s">
        <v>12</v>
      </c>
      <c r="G1525" t="s">
        <v>11</v>
      </c>
      <c r="H1525" t="s">
        <v>11</v>
      </c>
      <c r="I1525">
        <v>1</v>
      </c>
      <c r="J1525" t="s">
        <v>11</v>
      </c>
      <c r="K1525" t="s">
        <v>167</v>
      </c>
      <c r="L1525" t="s">
        <v>14</v>
      </c>
      <c r="M1525" s="1">
        <v>31631</v>
      </c>
      <c r="N1525">
        <v>36</v>
      </c>
      <c r="O1525">
        <v>6746.74</v>
      </c>
      <c r="P1525" t="s">
        <v>2363</v>
      </c>
      <c r="Q1525" t="s">
        <v>2362</v>
      </c>
      <c r="R1525" t="s">
        <v>2508</v>
      </c>
    </row>
    <row r="1526" spans="1:18" x14ac:dyDescent="0.3">
      <c r="A1526" t="s">
        <v>1544</v>
      </c>
      <c r="B1526" t="s">
        <v>6800</v>
      </c>
      <c r="C1526" t="s">
        <v>8311</v>
      </c>
      <c r="D1526">
        <v>15.6</v>
      </c>
      <c r="E1526">
        <v>8.6</v>
      </c>
      <c r="F1526" t="s">
        <v>11</v>
      </c>
      <c r="G1526" t="s">
        <v>11</v>
      </c>
      <c r="H1526" t="s">
        <v>11</v>
      </c>
      <c r="I1526">
        <v>0</v>
      </c>
      <c r="J1526" t="s">
        <v>11</v>
      </c>
      <c r="K1526" t="s">
        <v>298</v>
      </c>
      <c r="L1526" t="s">
        <v>14</v>
      </c>
      <c r="M1526" s="1">
        <v>25037</v>
      </c>
      <c r="N1526">
        <v>54</v>
      </c>
      <c r="O1526">
        <v>6738.84</v>
      </c>
      <c r="P1526" t="s">
        <v>2363</v>
      </c>
      <c r="Q1526" t="s">
        <v>2366</v>
      </c>
      <c r="R1526" t="s">
        <v>2371</v>
      </c>
    </row>
    <row r="1527" spans="1:18" x14ac:dyDescent="0.3">
      <c r="A1527" t="s">
        <v>1545</v>
      </c>
      <c r="B1527" t="s">
        <v>6797</v>
      </c>
      <c r="C1527" t="s">
        <v>9322</v>
      </c>
      <c r="D1527">
        <v>21.99</v>
      </c>
      <c r="E1527">
        <v>11.17</v>
      </c>
      <c r="F1527" t="s">
        <v>11</v>
      </c>
      <c r="G1527" t="s">
        <v>11</v>
      </c>
      <c r="H1527" t="s">
        <v>11</v>
      </c>
      <c r="I1527">
        <v>0</v>
      </c>
      <c r="J1527" t="s">
        <v>11</v>
      </c>
      <c r="K1527" t="s">
        <v>241</v>
      </c>
      <c r="L1527" t="s">
        <v>14</v>
      </c>
      <c r="M1527" s="1">
        <v>28784</v>
      </c>
      <c r="N1527">
        <v>44</v>
      </c>
      <c r="O1527">
        <v>6737.98</v>
      </c>
      <c r="P1527" t="s">
        <v>2362</v>
      </c>
      <c r="Q1527" t="s">
        <v>2363</v>
      </c>
      <c r="R1527" t="s">
        <v>2364</v>
      </c>
    </row>
    <row r="1528" spans="1:18" x14ac:dyDescent="0.3">
      <c r="A1528" t="s">
        <v>1546</v>
      </c>
      <c r="B1528" t="s">
        <v>6797</v>
      </c>
      <c r="C1528" t="s">
        <v>9324</v>
      </c>
      <c r="D1528">
        <v>34.85</v>
      </c>
      <c r="E1528">
        <v>5.75</v>
      </c>
      <c r="F1528" t="s">
        <v>11</v>
      </c>
      <c r="G1528" t="s">
        <v>11</v>
      </c>
      <c r="H1528" t="s">
        <v>11</v>
      </c>
      <c r="I1528">
        <v>0</v>
      </c>
      <c r="J1528" t="s">
        <v>11</v>
      </c>
      <c r="K1528" t="s">
        <v>13</v>
      </c>
      <c r="L1528" t="s">
        <v>16</v>
      </c>
      <c r="M1528" s="1">
        <v>34498</v>
      </c>
      <c r="N1528">
        <v>28</v>
      </c>
      <c r="O1528">
        <v>6721.37</v>
      </c>
      <c r="P1528" t="s">
        <v>2362</v>
      </c>
      <c r="Q1528" t="s">
        <v>2366</v>
      </c>
      <c r="R1528" t="s">
        <v>2371</v>
      </c>
    </row>
    <row r="1529" spans="1:18" x14ac:dyDescent="0.3">
      <c r="A1529" t="s">
        <v>1547</v>
      </c>
      <c r="B1529" t="s">
        <v>6800</v>
      </c>
      <c r="C1529" t="s">
        <v>9326</v>
      </c>
      <c r="D1529">
        <v>24.51</v>
      </c>
      <c r="E1529">
        <v>4.83</v>
      </c>
      <c r="F1529" t="s">
        <v>12</v>
      </c>
      <c r="G1529" t="s">
        <v>11</v>
      </c>
      <c r="H1529" t="s">
        <v>25</v>
      </c>
      <c r="I1529">
        <v>1</v>
      </c>
      <c r="J1529" t="s">
        <v>11</v>
      </c>
      <c r="K1529" t="s">
        <v>241</v>
      </c>
      <c r="L1529" t="s">
        <v>20</v>
      </c>
      <c r="M1529" s="1">
        <v>30479</v>
      </c>
      <c r="N1529">
        <v>39</v>
      </c>
      <c r="O1529">
        <v>6710.19</v>
      </c>
      <c r="P1529" t="s">
        <v>2363</v>
      </c>
      <c r="Q1529" t="s">
        <v>2363</v>
      </c>
      <c r="R1529" t="s">
        <v>2371</v>
      </c>
    </row>
    <row r="1530" spans="1:18" x14ac:dyDescent="0.3">
      <c r="A1530" t="s">
        <v>1548</v>
      </c>
      <c r="B1530" t="s">
        <v>6797</v>
      </c>
      <c r="C1530" t="s">
        <v>9328</v>
      </c>
      <c r="D1530">
        <v>19.399999999999999</v>
      </c>
      <c r="E1530">
        <v>11.93</v>
      </c>
      <c r="F1530" t="s">
        <v>11</v>
      </c>
      <c r="G1530" t="s">
        <v>11</v>
      </c>
      <c r="H1530" t="s">
        <v>11</v>
      </c>
      <c r="I1530">
        <v>0</v>
      </c>
      <c r="J1530" t="s">
        <v>11</v>
      </c>
      <c r="K1530" t="s">
        <v>241</v>
      </c>
      <c r="L1530" t="s">
        <v>14</v>
      </c>
      <c r="M1530" s="1">
        <v>26279</v>
      </c>
      <c r="N1530">
        <v>51</v>
      </c>
      <c r="O1530">
        <v>6706.47</v>
      </c>
      <c r="P1530" t="s">
        <v>2362</v>
      </c>
      <c r="Q1530" t="s">
        <v>2366</v>
      </c>
      <c r="R1530" t="s">
        <v>2364</v>
      </c>
    </row>
    <row r="1531" spans="1:18" x14ac:dyDescent="0.3">
      <c r="A1531" t="s">
        <v>1549</v>
      </c>
      <c r="B1531" t="s">
        <v>6797</v>
      </c>
      <c r="C1531" t="s">
        <v>7348</v>
      </c>
      <c r="D1531">
        <v>15.1</v>
      </c>
      <c r="E1531">
        <v>8.41</v>
      </c>
      <c r="F1531" t="s">
        <v>11</v>
      </c>
      <c r="G1531" t="s">
        <v>11</v>
      </c>
      <c r="H1531" t="s">
        <v>11</v>
      </c>
      <c r="I1531">
        <v>0</v>
      </c>
      <c r="J1531" t="s">
        <v>11</v>
      </c>
      <c r="K1531" t="s">
        <v>298</v>
      </c>
      <c r="L1531" t="s">
        <v>14</v>
      </c>
      <c r="M1531" s="1">
        <v>25032</v>
      </c>
      <c r="N1531">
        <v>54</v>
      </c>
      <c r="O1531">
        <v>6700.56</v>
      </c>
      <c r="P1531" t="s">
        <v>2363</v>
      </c>
      <c r="Q1531" t="s">
        <v>2366</v>
      </c>
      <c r="R1531" t="s">
        <v>2371</v>
      </c>
    </row>
    <row r="1532" spans="1:18" x14ac:dyDescent="0.3">
      <c r="A1532" t="s">
        <v>1550</v>
      </c>
      <c r="B1532" t="s">
        <v>6797</v>
      </c>
      <c r="C1532" t="s">
        <v>9330</v>
      </c>
      <c r="D1532">
        <v>23.37</v>
      </c>
      <c r="E1532">
        <v>5.59</v>
      </c>
      <c r="F1532" t="s">
        <v>12</v>
      </c>
      <c r="G1532" t="s">
        <v>11</v>
      </c>
      <c r="H1532" t="s">
        <v>11</v>
      </c>
      <c r="I1532">
        <v>0</v>
      </c>
      <c r="J1532" t="s">
        <v>11</v>
      </c>
      <c r="K1532" t="s">
        <v>241</v>
      </c>
      <c r="L1532" t="s">
        <v>20</v>
      </c>
      <c r="M1532" s="1">
        <v>31237</v>
      </c>
      <c r="N1532">
        <v>37</v>
      </c>
      <c r="O1532">
        <v>6686.43</v>
      </c>
      <c r="P1532" t="s">
        <v>2362</v>
      </c>
      <c r="Q1532" t="s">
        <v>2363</v>
      </c>
      <c r="R1532" t="s">
        <v>2371</v>
      </c>
    </row>
    <row r="1533" spans="1:18" x14ac:dyDescent="0.3">
      <c r="A1533" t="s">
        <v>1551</v>
      </c>
      <c r="B1533" t="s">
        <v>6800</v>
      </c>
      <c r="C1533" t="s">
        <v>9332</v>
      </c>
      <c r="D1533">
        <v>42.4</v>
      </c>
      <c r="E1533">
        <v>4.0599999999999996</v>
      </c>
      <c r="F1533" t="s">
        <v>11</v>
      </c>
      <c r="G1533" t="s">
        <v>11</v>
      </c>
      <c r="H1533" t="s">
        <v>11</v>
      </c>
      <c r="I1533">
        <v>0</v>
      </c>
      <c r="J1533" t="s">
        <v>11</v>
      </c>
      <c r="K1533" t="s">
        <v>13</v>
      </c>
      <c r="L1533" t="s">
        <v>20</v>
      </c>
      <c r="M1533" s="1">
        <v>32801</v>
      </c>
      <c r="N1533">
        <v>33</v>
      </c>
      <c r="O1533">
        <v>6666.24</v>
      </c>
      <c r="P1533" t="s">
        <v>2363</v>
      </c>
      <c r="Q1533" t="s">
        <v>2366</v>
      </c>
      <c r="R1533" t="s">
        <v>2386</v>
      </c>
    </row>
    <row r="1534" spans="1:18" x14ac:dyDescent="0.3">
      <c r="A1534" t="s">
        <v>1552</v>
      </c>
      <c r="B1534" t="s">
        <v>6800</v>
      </c>
      <c r="C1534" t="s">
        <v>9334</v>
      </c>
      <c r="D1534">
        <v>28.405000000000001</v>
      </c>
      <c r="E1534">
        <v>7.02</v>
      </c>
      <c r="F1534" t="s">
        <v>12</v>
      </c>
      <c r="G1534" t="s">
        <v>11</v>
      </c>
      <c r="H1534" t="s">
        <v>11</v>
      </c>
      <c r="I1534">
        <v>0</v>
      </c>
      <c r="J1534" t="s">
        <v>11</v>
      </c>
      <c r="K1534" t="s">
        <v>167</v>
      </c>
      <c r="L1534" t="s">
        <v>14</v>
      </c>
      <c r="M1534" s="1">
        <v>29846</v>
      </c>
      <c r="N1534">
        <v>41</v>
      </c>
      <c r="O1534">
        <v>6664.69</v>
      </c>
      <c r="P1534" t="s">
        <v>2363</v>
      </c>
      <c r="Q1534" t="s">
        <v>2366</v>
      </c>
      <c r="R1534" t="s">
        <v>2371</v>
      </c>
    </row>
    <row r="1535" spans="1:18" x14ac:dyDescent="0.3">
      <c r="A1535" t="s">
        <v>1553</v>
      </c>
      <c r="B1535" t="s">
        <v>6797</v>
      </c>
      <c r="C1535" t="s">
        <v>9335</v>
      </c>
      <c r="D1535">
        <v>23.4</v>
      </c>
      <c r="E1535">
        <v>4.47</v>
      </c>
      <c r="F1535" t="s">
        <v>11</v>
      </c>
      <c r="G1535" t="s">
        <v>11</v>
      </c>
      <c r="H1535" t="s">
        <v>11</v>
      </c>
      <c r="I1535">
        <v>0</v>
      </c>
      <c r="J1535" t="s">
        <v>11</v>
      </c>
      <c r="K1535" t="s">
        <v>241</v>
      </c>
      <c r="L1535" t="s">
        <v>20</v>
      </c>
      <c r="M1535" s="1">
        <v>30221</v>
      </c>
      <c r="N1535">
        <v>40</v>
      </c>
      <c r="O1535">
        <v>6664.32</v>
      </c>
      <c r="P1535" t="s">
        <v>2362</v>
      </c>
      <c r="Q1535" t="s">
        <v>2362</v>
      </c>
      <c r="R1535" t="s">
        <v>2364</v>
      </c>
    </row>
    <row r="1536" spans="1:18" x14ac:dyDescent="0.3">
      <c r="A1536" t="s">
        <v>1554</v>
      </c>
      <c r="B1536" t="s">
        <v>6800</v>
      </c>
      <c r="C1536" t="s">
        <v>9336</v>
      </c>
      <c r="D1536">
        <v>33.44</v>
      </c>
      <c r="E1536">
        <v>4.54</v>
      </c>
      <c r="F1536" t="s">
        <v>11</v>
      </c>
      <c r="G1536" t="s">
        <v>11</v>
      </c>
      <c r="H1536" t="s">
        <v>11</v>
      </c>
      <c r="I1536">
        <v>0</v>
      </c>
      <c r="J1536" t="s">
        <v>11</v>
      </c>
      <c r="K1536" t="s">
        <v>13</v>
      </c>
      <c r="L1536" t="s">
        <v>20</v>
      </c>
      <c r="M1536" s="1">
        <v>32831</v>
      </c>
      <c r="N1536">
        <v>33</v>
      </c>
      <c r="O1536">
        <v>6653.79</v>
      </c>
      <c r="P1536" t="s">
        <v>2362</v>
      </c>
      <c r="Q1536" t="s">
        <v>2366</v>
      </c>
      <c r="R1536" t="s">
        <v>2364</v>
      </c>
    </row>
    <row r="1537" spans="1:18" x14ac:dyDescent="0.3">
      <c r="A1537" t="s">
        <v>1555</v>
      </c>
      <c r="B1537" t="s">
        <v>6800</v>
      </c>
      <c r="C1537" t="s">
        <v>9337</v>
      </c>
      <c r="D1537">
        <v>21.12</v>
      </c>
      <c r="E1537">
        <v>4.99</v>
      </c>
      <c r="F1537" t="s">
        <v>11</v>
      </c>
      <c r="G1537" t="s">
        <v>11</v>
      </c>
      <c r="H1537" t="s">
        <v>11</v>
      </c>
      <c r="I1537">
        <v>1</v>
      </c>
      <c r="J1537" t="s">
        <v>11</v>
      </c>
      <c r="K1537" t="s">
        <v>241</v>
      </c>
      <c r="L1537" t="s">
        <v>20</v>
      </c>
      <c r="M1537" s="1">
        <v>30864</v>
      </c>
      <c r="N1537">
        <v>38</v>
      </c>
      <c r="O1537">
        <v>6652.53</v>
      </c>
      <c r="P1537" t="s">
        <v>2363</v>
      </c>
      <c r="Q1537" t="s">
        <v>2362</v>
      </c>
      <c r="R1537" t="s">
        <v>2364</v>
      </c>
    </row>
    <row r="1538" spans="1:18" x14ac:dyDescent="0.3">
      <c r="A1538" t="s">
        <v>1556</v>
      </c>
      <c r="B1538" t="s">
        <v>6797</v>
      </c>
      <c r="C1538" t="s">
        <v>9338</v>
      </c>
      <c r="D1538">
        <v>18.48</v>
      </c>
      <c r="E1538">
        <v>10.84</v>
      </c>
      <c r="F1538" t="s">
        <v>12</v>
      </c>
      <c r="G1538" t="s">
        <v>11</v>
      </c>
      <c r="H1538" t="s">
        <v>11</v>
      </c>
      <c r="I1538">
        <v>2</v>
      </c>
      <c r="J1538" t="s">
        <v>11</v>
      </c>
      <c r="K1538" t="s">
        <v>298</v>
      </c>
      <c r="L1538" t="s">
        <v>14</v>
      </c>
      <c r="M1538" s="1">
        <v>25880</v>
      </c>
      <c r="N1538">
        <v>52</v>
      </c>
      <c r="O1538">
        <v>6651.26</v>
      </c>
      <c r="P1538" t="s">
        <v>2362</v>
      </c>
      <c r="Q1538" t="s">
        <v>2363</v>
      </c>
      <c r="R1538" t="s">
        <v>2364</v>
      </c>
    </row>
    <row r="1539" spans="1:18" x14ac:dyDescent="0.3">
      <c r="A1539" t="s">
        <v>1557</v>
      </c>
      <c r="B1539" t="s">
        <v>6800</v>
      </c>
      <c r="C1539" t="s">
        <v>9340</v>
      </c>
      <c r="D1539">
        <v>16.815000000000001</v>
      </c>
      <c r="E1539">
        <v>5.63</v>
      </c>
      <c r="F1539" t="s">
        <v>11</v>
      </c>
      <c r="G1539" t="s">
        <v>11</v>
      </c>
      <c r="H1539" t="s">
        <v>11</v>
      </c>
      <c r="I1539">
        <v>1</v>
      </c>
      <c r="J1539" t="s">
        <v>11</v>
      </c>
      <c r="K1539" t="s">
        <v>298</v>
      </c>
      <c r="L1539" t="s">
        <v>20</v>
      </c>
      <c r="M1539" s="1">
        <v>31024</v>
      </c>
      <c r="N1539">
        <v>38</v>
      </c>
      <c r="O1539">
        <v>6640.54</v>
      </c>
      <c r="P1539" t="s">
        <v>2362</v>
      </c>
      <c r="Q1539" t="s">
        <v>2363</v>
      </c>
      <c r="R1539" t="s">
        <v>2506</v>
      </c>
    </row>
    <row r="1540" spans="1:18" x14ac:dyDescent="0.3">
      <c r="A1540" t="s">
        <v>1558</v>
      </c>
      <c r="B1540" t="s">
        <v>6800</v>
      </c>
      <c r="C1540" t="s">
        <v>9341</v>
      </c>
      <c r="D1540">
        <v>26.72</v>
      </c>
      <c r="E1540">
        <v>4.1399999999999997</v>
      </c>
      <c r="F1540" t="s">
        <v>11</v>
      </c>
      <c r="G1540" t="s">
        <v>11</v>
      </c>
      <c r="H1540" t="s">
        <v>11</v>
      </c>
      <c r="I1540">
        <v>0</v>
      </c>
      <c r="J1540" t="s">
        <v>11</v>
      </c>
      <c r="K1540" t="s">
        <v>167</v>
      </c>
      <c r="L1540" t="s">
        <v>20</v>
      </c>
      <c r="M1540" s="1">
        <v>33030</v>
      </c>
      <c r="N1540">
        <v>33</v>
      </c>
      <c r="O1540">
        <v>6639.3</v>
      </c>
      <c r="P1540" t="s">
        <v>2362</v>
      </c>
      <c r="Q1540" t="s">
        <v>2362</v>
      </c>
      <c r="R1540" t="s">
        <v>2624</v>
      </c>
    </row>
    <row r="1541" spans="1:18" x14ac:dyDescent="0.3">
      <c r="A1541" t="s">
        <v>1559</v>
      </c>
      <c r="B1541" t="s">
        <v>6797</v>
      </c>
      <c r="C1541" t="s">
        <v>9343</v>
      </c>
      <c r="D1541">
        <v>41.42</v>
      </c>
      <c r="E1541">
        <v>5.17</v>
      </c>
      <c r="F1541" t="s">
        <v>11</v>
      </c>
      <c r="G1541" t="s">
        <v>11</v>
      </c>
      <c r="H1541" t="s">
        <v>25</v>
      </c>
      <c r="I1541">
        <v>1</v>
      </c>
      <c r="J1541" t="s">
        <v>11</v>
      </c>
      <c r="K1541" t="s">
        <v>13</v>
      </c>
      <c r="L1541" t="s">
        <v>20</v>
      </c>
      <c r="M1541" s="1">
        <v>37868</v>
      </c>
      <c r="N1541">
        <v>19</v>
      </c>
      <c r="O1541">
        <v>6638.16</v>
      </c>
      <c r="P1541" t="s">
        <v>2362</v>
      </c>
      <c r="Q1541" t="s">
        <v>2366</v>
      </c>
      <c r="R1541" t="s">
        <v>2371</v>
      </c>
    </row>
    <row r="1542" spans="1:18" x14ac:dyDescent="0.3">
      <c r="A1542" t="s">
        <v>1560</v>
      </c>
      <c r="B1542" t="s">
        <v>6797</v>
      </c>
      <c r="C1542" t="s">
        <v>9345</v>
      </c>
      <c r="D1542">
        <v>20.69</v>
      </c>
      <c r="E1542">
        <v>6.93</v>
      </c>
      <c r="F1542" t="s">
        <v>11</v>
      </c>
      <c r="G1542" t="s">
        <v>11</v>
      </c>
      <c r="H1542" t="s">
        <v>11</v>
      </c>
      <c r="I1542">
        <v>2</v>
      </c>
      <c r="J1542" t="s">
        <v>11</v>
      </c>
      <c r="K1542" t="s">
        <v>241</v>
      </c>
      <c r="L1542" t="s">
        <v>14</v>
      </c>
      <c r="M1542" s="1">
        <v>26905</v>
      </c>
      <c r="N1542">
        <v>49</v>
      </c>
      <c r="O1542">
        <v>6630.31</v>
      </c>
      <c r="P1542" t="s">
        <v>2362</v>
      </c>
      <c r="Q1542" t="s">
        <v>2366</v>
      </c>
      <c r="R1542" t="s">
        <v>2364</v>
      </c>
    </row>
    <row r="1543" spans="1:18" x14ac:dyDescent="0.3">
      <c r="A1543" t="s">
        <v>1561</v>
      </c>
      <c r="B1543" t="s">
        <v>6800</v>
      </c>
      <c r="C1543" t="s">
        <v>9347</v>
      </c>
      <c r="D1543">
        <v>41.23</v>
      </c>
      <c r="E1543">
        <v>4.24</v>
      </c>
      <c r="F1543" t="s">
        <v>11</v>
      </c>
      <c r="G1543" t="s">
        <v>11</v>
      </c>
      <c r="H1543" t="s">
        <v>11</v>
      </c>
      <c r="I1543">
        <v>0</v>
      </c>
      <c r="J1543" t="s">
        <v>11</v>
      </c>
      <c r="K1543" t="s">
        <v>13</v>
      </c>
      <c r="L1543" t="s">
        <v>20</v>
      </c>
      <c r="M1543" s="1">
        <v>30191</v>
      </c>
      <c r="N1543">
        <v>40</v>
      </c>
      <c r="O1543">
        <v>6610.11</v>
      </c>
      <c r="P1543" t="s">
        <v>2363</v>
      </c>
      <c r="Q1543" t="s">
        <v>2362</v>
      </c>
      <c r="R1543" t="s">
        <v>2504</v>
      </c>
    </row>
    <row r="1544" spans="1:18" x14ac:dyDescent="0.3">
      <c r="A1544" t="s">
        <v>1562</v>
      </c>
      <c r="B1544" t="s">
        <v>6800</v>
      </c>
      <c r="C1544" t="s">
        <v>9349</v>
      </c>
      <c r="D1544">
        <v>29.9</v>
      </c>
      <c r="E1544">
        <v>5.91</v>
      </c>
      <c r="F1544" t="s">
        <v>11</v>
      </c>
      <c r="G1544" t="s">
        <v>11</v>
      </c>
      <c r="H1544" t="s">
        <v>11</v>
      </c>
      <c r="I1544">
        <v>0</v>
      </c>
      <c r="J1544" t="s">
        <v>11</v>
      </c>
      <c r="K1544" t="s">
        <v>167</v>
      </c>
      <c r="L1544" t="s">
        <v>16</v>
      </c>
      <c r="M1544" s="1">
        <v>30262</v>
      </c>
      <c r="N1544">
        <v>40</v>
      </c>
      <c r="O1544">
        <v>6600.36</v>
      </c>
      <c r="P1544" t="s">
        <v>2362</v>
      </c>
      <c r="Q1544" t="s">
        <v>2363</v>
      </c>
      <c r="R1544" t="s">
        <v>2386</v>
      </c>
    </row>
    <row r="1545" spans="1:18" x14ac:dyDescent="0.3">
      <c r="A1545" t="s">
        <v>1563</v>
      </c>
      <c r="B1545" t="s">
        <v>6800</v>
      </c>
      <c r="C1545" t="s">
        <v>9350</v>
      </c>
      <c r="D1545">
        <v>34.104999999999997</v>
      </c>
      <c r="E1545">
        <v>5.93</v>
      </c>
      <c r="F1545" t="s">
        <v>11</v>
      </c>
      <c r="G1545" t="s">
        <v>11</v>
      </c>
      <c r="H1545" t="s">
        <v>11</v>
      </c>
      <c r="I1545">
        <v>0</v>
      </c>
      <c r="J1545" t="s">
        <v>11</v>
      </c>
      <c r="K1545" t="s">
        <v>13</v>
      </c>
      <c r="L1545" t="s">
        <v>16</v>
      </c>
      <c r="M1545" s="1">
        <v>30314</v>
      </c>
      <c r="N1545">
        <v>40</v>
      </c>
      <c r="O1545">
        <v>6600.21</v>
      </c>
      <c r="P1545" t="s">
        <v>2363</v>
      </c>
      <c r="Q1545" t="s">
        <v>2362</v>
      </c>
      <c r="R1545" t="s">
        <v>2508</v>
      </c>
    </row>
    <row r="1546" spans="1:18" x14ac:dyDescent="0.3">
      <c r="A1546" t="s">
        <v>1564</v>
      </c>
      <c r="B1546" t="s">
        <v>6800</v>
      </c>
      <c r="C1546" t="s">
        <v>9352</v>
      </c>
      <c r="D1546">
        <v>24.97</v>
      </c>
      <c r="E1546">
        <v>5.66</v>
      </c>
      <c r="F1546" t="s">
        <v>11</v>
      </c>
      <c r="G1546" t="s">
        <v>11</v>
      </c>
      <c r="H1546" t="s">
        <v>11</v>
      </c>
      <c r="I1546">
        <v>0</v>
      </c>
      <c r="J1546" t="s">
        <v>11</v>
      </c>
      <c r="K1546" t="s">
        <v>167</v>
      </c>
      <c r="L1546" t="s">
        <v>20</v>
      </c>
      <c r="M1546" s="1">
        <v>30277</v>
      </c>
      <c r="N1546">
        <v>40</v>
      </c>
      <c r="O1546">
        <v>6593.51</v>
      </c>
      <c r="P1546" t="s">
        <v>2362</v>
      </c>
      <c r="Q1546" t="s">
        <v>2366</v>
      </c>
      <c r="R1546" t="s">
        <v>2364</v>
      </c>
    </row>
    <row r="1547" spans="1:18" x14ac:dyDescent="0.3">
      <c r="A1547" t="s">
        <v>1565</v>
      </c>
      <c r="B1547" t="s">
        <v>6797</v>
      </c>
      <c r="C1547" t="s">
        <v>9354</v>
      </c>
      <c r="D1547">
        <v>34.799999999999997</v>
      </c>
      <c r="E1547">
        <v>4.1900000000000004</v>
      </c>
      <c r="F1547" t="s">
        <v>11</v>
      </c>
      <c r="G1547" t="s">
        <v>11</v>
      </c>
      <c r="H1547" t="s">
        <v>11</v>
      </c>
      <c r="I1547">
        <v>1</v>
      </c>
      <c r="J1547" t="s">
        <v>11</v>
      </c>
      <c r="K1547" t="s">
        <v>13</v>
      </c>
      <c r="L1547" t="s">
        <v>20</v>
      </c>
      <c r="M1547" s="1">
        <v>30960</v>
      </c>
      <c r="N1547">
        <v>38</v>
      </c>
      <c r="O1547">
        <v>6571.54</v>
      </c>
      <c r="P1547" t="s">
        <v>2362</v>
      </c>
      <c r="Q1547" t="s">
        <v>2363</v>
      </c>
      <c r="R1547" t="s">
        <v>2386</v>
      </c>
    </row>
    <row r="1548" spans="1:18" x14ac:dyDescent="0.3">
      <c r="A1548" t="s">
        <v>1566</v>
      </c>
      <c r="B1548" t="s">
        <v>6797</v>
      </c>
      <c r="C1548" t="s">
        <v>9355</v>
      </c>
      <c r="D1548">
        <v>32.965000000000003</v>
      </c>
      <c r="E1548">
        <v>9.2100000000000009</v>
      </c>
      <c r="F1548" t="s">
        <v>12</v>
      </c>
      <c r="G1548" t="s">
        <v>11</v>
      </c>
      <c r="H1548" t="s">
        <v>11</v>
      </c>
      <c r="I1548">
        <v>0</v>
      </c>
      <c r="J1548" t="s">
        <v>11</v>
      </c>
      <c r="K1548" t="s">
        <v>13</v>
      </c>
      <c r="L1548" t="s">
        <v>14</v>
      </c>
      <c r="M1548" s="1">
        <v>29787</v>
      </c>
      <c r="N1548">
        <v>41</v>
      </c>
      <c r="O1548">
        <v>6571.02</v>
      </c>
      <c r="P1548" t="s">
        <v>2362</v>
      </c>
      <c r="Q1548" t="s">
        <v>2366</v>
      </c>
      <c r="R1548" t="s">
        <v>2371</v>
      </c>
    </row>
    <row r="1549" spans="1:18" x14ac:dyDescent="0.3">
      <c r="A1549" t="s">
        <v>1567</v>
      </c>
      <c r="B1549" t="s">
        <v>6797</v>
      </c>
      <c r="C1549" t="s">
        <v>9357</v>
      </c>
      <c r="D1549">
        <v>27.265000000000001</v>
      </c>
      <c r="E1549">
        <v>5.51</v>
      </c>
      <c r="F1549" t="s">
        <v>11</v>
      </c>
      <c r="G1549" t="s">
        <v>11</v>
      </c>
      <c r="H1549" t="s">
        <v>11</v>
      </c>
      <c r="I1549">
        <v>1</v>
      </c>
      <c r="J1549" t="s">
        <v>11</v>
      </c>
      <c r="K1549" t="s">
        <v>167</v>
      </c>
      <c r="L1549" t="s">
        <v>20</v>
      </c>
      <c r="M1549" s="1">
        <v>30945</v>
      </c>
      <c r="N1549">
        <v>38</v>
      </c>
      <c r="O1549">
        <v>6555.07</v>
      </c>
      <c r="P1549" t="s">
        <v>2362</v>
      </c>
      <c r="Q1549" t="s">
        <v>2362</v>
      </c>
      <c r="R1549" t="s">
        <v>2581</v>
      </c>
    </row>
    <row r="1550" spans="1:18" x14ac:dyDescent="0.3">
      <c r="A1550" t="s">
        <v>1568</v>
      </c>
      <c r="B1550" t="s">
        <v>6800</v>
      </c>
      <c r="C1550" t="s">
        <v>9359</v>
      </c>
      <c r="D1550">
        <v>17.059999999999999</v>
      </c>
      <c r="E1550">
        <v>8.5</v>
      </c>
      <c r="F1550" t="s">
        <v>11</v>
      </c>
      <c r="G1550" t="s">
        <v>11</v>
      </c>
      <c r="H1550" t="s">
        <v>11</v>
      </c>
      <c r="I1550">
        <v>0</v>
      </c>
      <c r="J1550" t="s">
        <v>11</v>
      </c>
      <c r="K1550" t="s">
        <v>298</v>
      </c>
      <c r="L1550" t="s">
        <v>14</v>
      </c>
      <c r="M1550" s="1">
        <v>25183</v>
      </c>
      <c r="N1550">
        <v>54</v>
      </c>
      <c r="O1550">
        <v>6552.01</v>
      </c>
      <c r="P1550" t="s">
        <v>2363</v>
      </c>
      <c r="Q1550" t="s">
        <v>2362</v>
      </c>
      <c r="R1550" t="s">
        <v>2364</v>
      </c>
    </row>
    <row r="1551" spans="1:18" x14ac:dyDescent="0.3">
      <c r="A1551" t="s">
        <v>1569</v>
      </c>
      <c r="B1551" t="s">
        <v>6797</v>
      </c>
      <c r="C1551" t="s">
        <v>9361</v>
      </c>
      <c r="D1551">
        <v>36.29</v>
      </c>
      <c r="E1551">
        <v>6.23</v>
      </c>
      <c r="F1551" t="s">
        <v>11</v>
      </c>
      <c r="G1551" t="s">
        <v>11</v>
      </c>
      <c r="H1551" t="s">
        <v>11</v>
      </c>
      <c r="I1551">
        <v>0</v>
      </c>
      <c r="J1551" t="s">
        <v>11</v>
      </c>
      <c r="K1551" t="s">
        <v>13</v>
      </c>
      <c r="L1551" t="s">
        <v>16</v>
      </c>
      <c r="M1551" s="1">
        <v>32726</v>
      </c>
      <c r="N1551">
        <v>33</v>
      </c>
      <c r="O1551">
        <v>6551.75</v>
      </c>
      <c r="P1551" t="s">
        <v>2362</v>
      </c>
      <c r="Q1551" t="s">
        <v>2362</v>
      </c>
      <c r="R1551" t="s">
        <v>2581</v>
      </c>
    </row>
    <row r="1552" spans="1:18" x14ac:dyDescent="0.3">
      <c r="A1552" t="s">
        <v>1570</v>
      </c>
      <c r="B1552" t="s">
        <v>6800</v>
      </c>
      <c r="C1552" t="s">
        <v>9362</v>
      </c>
      <c r="D1552">
        <v>28.594999999999999</v>
      </c>
      <c r="E1552">
        <v>8.5299999999999994</v>
      </c>
      <c r="F1552" t="s">
        <v>12</v>
      </c>
      <c r="G1552" t="s">
        <v>11</v>
      </c>
      <c r="H1552" t="s">
        <v>11</v>
      </c>
      <c r="I1552">
        <v>1</v>
      </c>
      <c r="J1552" t="s">
        <v>11</v>
      </c>
      <c r="K1552" t="s">
        <v>167</v>
      </c>
      <c r="L1552" t="s">
        <v>14</v>
      </c>
      <c r="M1552" s="1">
        <v>31764</v>
      </c>
      <c r="N1552">
        <v>36</v>
      </c>
      <c r="O1552">
        <v>6548.2</v>
      </c>
      <c r="P1552" t="s">
        <v>2362</v>
      </c>
      <c r="Q1552" t="s">
        <v>2363</v>
      </c>
      <c r="R1552" t="s">
        <v>2371</v>
      </c>
    </row>
    <row r="1553" spans="1:18" x14ac:dyDescent="0.3">
      <c r="A1553" t="s">
        <v>1571</v>
      </c>
      <c r="B1553" t="s">
        <v>6800</v>
      </c>
      <c r="C1553" t="s">
        <v>8911</v>
      </c>
      <c r="D1553">
        <v>17.8</v>
      </c>
      <c r="E1553">
        <v>5.75</v>
      </c>
      <c r="F1553" t="s">
        <v>12</v>
      </c>
      <c r="G1553" t="s">
        <v>11</v>
      </c>
      <c r="H1553" t="s">
        <v>25</v>
      </c>
      <c r="I1553">
        <v>1</v>
      </c>
      <c r="J1553" t="s">
        <v>11</v>
      </c>
      <c r="K1553" t="s">
        <v>298</v>
      </c>
      <c r="L1553" t="s">
        <v>16</v>
      </c>
      <c r="M1553" s="1">
        <v>25540</v>
      </c>
      <c r="N1553">
        <v>53</v>
      </c>
      <c r="O1553">
        <v>6546.16</v>
      </c>
      <c r="P1553" t="s">
        <v>2362</v>
      </c>
      <c r="Q1553" t="s">
        <v>2363</v>
      </c>
      <c r="R1553" t="s">
        <v>2364</v>
      </c>
    </row>
    <row r="1554" spans="1:18" x14ac:dyDescent="0.3">
      <c r="A1554" t="s">
        <v>1572</v>
      </c>
      <c r="B1554" t="s">
        <v>6800</v>
      </c>
      <c r="C1554" t="s">
        <v>9364</v>
      </c>
      <c r="D1554">
        <v>21.4</v>
      </c>
      <c r="E1554">
        <v>5.6</v>
      </c>
      <c r="F1554" t="s">
        <v>11</v>
      </c>
      <c r="G1554" t="s">
        <v>11</v>
      </c>
      <c r="H1554" t="s">
        <v>11</v>
      </c>
      <c r="I1554">
        <v>0</v>
      </c>
      <c r="J1554" t="s">
        <v>11</v>
      </c>
      <c r="K1554" t="s">
        <v>241</v>
      </c>
      <c r="L1554" t="s">
        <v>20</v>
      </c>
      <c r="M1554" s="1">
        <v>30226</v>
      </c>
      <c r="N1554">
        <v>40</v>
      </c>
      <c r="O1554">
        <v>6536.68</v>
      </c>
      <c r="P1554" t="s">
        <v>2362</v>
      </c>
      <c r="Q1554" t="s">
        <v>2362</v>
      </c>
      <c r="R1554" t="s">
        <v>2371</v>
      </c>
    </row>
    <row r="1555" spans="1:18" x14ac:dyDescent="0.3">
      <c r="A1555" t="s">
        <v>1573</v>
      </c>
      <c r="B1555" t="s">
        <v>6797</v>
      </c>
      <c r="C1555" t="s">
        <v>9366</v>
      </c>
      <c r="D1555">
        <v>23.01</v>
      </c>
      <c r="E1555">
        <v>4.68</v>
      </c>
      <c r="F1555" t="s">
        <v>11</v>
      </c>
      <c r="G1555" t="s">
        <v>11</v>
      </c>
      <c r="H1555" t="s">
        <v>11</v>
      </c>
      <c r="I1555">
        <v>0</v>
      </c>
      <c r="J1555" t="s">
        <v>11</v>
      </c>
      <c r="K1555" t="s">
        <v>241</v>
      </c>
      <c r="L1555" t="s">
        <v>20</v>
      </c>
      <c r="M1555" s="1">
        <v>30175</v>
      </c>
      <c r="N1555">
        <v>40</v>
      </c>
      <c r="O1555">
        <v>6532.04</v>
      </c>
      <c r="P1555" t="s">
        <v>2362</v>
      </c>
      <c r="Q1555" t="s">
        <v>2366</v>
      </c>
      <c r="R1555" t="s">
        <v>2364</v>
      </c>
    </row>
    <row r="1556" spans="1:18" x14ac:dyDescent="0.3">
      <c r="A1556" t="s">
        <v>1574</v>
      </c>
      <c r="B1556" t="s">
        <v>6797</v>
      </c>
      <c r="C1556" t="s">
        <v>9368</v>
      </c>
      <c r="D1556">
        <v>19.86</v>
      </c>
      <c r="E1556">
        <v>5.62</v>
      </c>
      <c r="F1556" t="s">
        <v>12</v>
      </c>
      <c r="G1556" t="s">
        <v>11</v>
      </c>
      <c r="H1556" t="s">
        <v>11</v>
      </c>
      <c r="I1556">
        <v>0</v>
      </c>
      <c r="J1556" t="s">
        <v>11</v>
      </c>
      <c r="K1556" t="s">
        <v>241</v>
      </c>
      <c r="L1556" t="s">
        <v>20</v>
      </c>
      <c r="M1556" s="1">
        <v>28056</v>
      </c>
      <c r="N1556">
        <v>46</v>
      </c>
      <c r="O1556">
        <v>6529.21</v>
      </c>
      <c r="P1556" t="s">
        <v>2362</v>
      </c>
      <c r="Q1556" t="s">
        <v>2366</v>
      </c>
      <c r="R1556" t="s">
        <v>2364</v>
      </c>
    </row>
    <row r="1557" spans="1:18" x14ac:dyDescent="0.3">
      <c r="A1557" t="s">
        <v>1575</v>
      </c>
      <c r="B1557" t="s">
        <v>6800</v>
      </c>
      <c r="C1557" t="s">
        <v>8645</v>
      </c>
      <c r="D1557">
        <v>33.58</v>
      </c>
      <c r="E1557">
        <v>5.08</v>
      </c>
      <c r="F1557" t="s">
        <v>11</v>
      </c>
      <c r="G1557" t="s">
        <v>11</v>
      </c>
      <c r="H1557" t="s">
        <v>11</v>
      </c>
      <c r="I1557">
        <v>0</v>
      </c>
      <c r="J1557" t="s">
        <v>11</v>
      </c>
      <c r="K1557" t="s">
        <v>13</v>
      </c>
      <c r="L1557" t="s">
        <v>20</v>
      </c>
      <c r="M1557" s="1">
        <v>34522</v>
      </c>
      <c r="N1557">
        <v>28</v>
      </c>
      <c r="O1557">
        <v>6512.24</v>
      </c>
      <c r="P1557" t="s">
        <v>2362</v>
      </c>
      <c r="Q1557" t="s">
        <v>2366</v>
      </c>
      <c r="R1557" t="s">
        <v>2624</v>
      </c>
    </row>
    <row r="1558" spans="1:18" x14ac:dyDescent="0.3">
      <c r="A1558" t="s">
        <v>1576</v>
      </c>
      <c r="B1558" t="s">
        <v>6797</v>
      </c>
      <c r="C1558" t="s">
        <v>9370</v>
      </c>
      <c r="D1558">
        <v>29.81</v>
      </c>
      <c r="E1558">
        <v>5.28</v>
      </c>
      <c r="F1558" t="s">
        <v>11</v>
      </c>
      <c r="G1558" t="s">
        <v>11</v>
      </c>
      <c r="H1558" t="s">
        <v>11</v>
      </c>
      <c r="I1558">
        <v>0</v>
      </c>
      <c r="J1558" t="s">
        <v>11</v>
      </c>
      <c r="K1558" t="s">
        <v>167</v>
      </c>
      <c r="L1558" t="s">
        <v>20</v>
      </c>
      <c r="M1558" s="1">
        <v>30191</v>
      </c>
      <c r="N1558">
        <v>40</v>
      </c>
      <c r="O1558">
        <v>6500.24</v>
      </c>
      <c r="P1558" t="s">
        <v>2362</v>
      </c>
      <c r="Q1558" t="s">
        <v>2362</v>
      </c>
      <c r="R1558" t="s">
        <v>2364</v>
      </c>
    </row>
    <row r="1559" spans="1:18" x14ac:dyDescent="0.3">
      <c r="A1559" t="s">
        <v>1577</v>
      </c>
      <c r="B1559" t="s">
        <v>6797</v>
      </c>
      <c r="C1559" t="s">
        <v>9372</v>
      </c>
      <c r="D1559">
        <v>27.4</v>
      </c>
      <c r="E1559">
        <v>4.6100000000000003</v>
      </c>
      <c r="F1559" t="s">
        <v>11</v>
      </c>
      <c r="G1559" t="s">
        <v>11</v>
      </c>
      <c r="H1559" t="s">
        <v>11</v>
      </c>
      <c r="I1559">
        <v>0</v>
      </c>
      <c r="J1559" t="s">
        <v>11</v>
      </c>
      <c r="K1559" t="s">
        <v>167</v>
      </c>
      <c r="L1559" t="s">
        <v>20</v>
      </c>
      <c r="M1559" s="1">
        <v>30233</v>
      </c>
      <c r="N1559">
        <v>40</v>
      </c>
      <c r="O1559">
        <v>6496.89</v>
      </c>
      <c r="P1559" t="s">
        <v>2362</v>
      </c>
      <c r="Q1559" t="s">
        <v>2363</v>
      </c>
      <c r="R1559" t="s">
        <v>2386</v>
      </c>
    </row>
    <row r="1560" spans="1:18" x14ac:dyDescent="0.3">
      <c r="A1560" t="s">
        <v>1578</v>
      </c>
      <c r="B1560" t="s">
        <v>6797</v>
      </c>
      <c r="C1560" t="s">
        <v>9373</v>
      </c>
      <c r="D1560">
        <v>17.98</v>
      </c>
      <c r="E1560">
        <v>6.57</v>
      </c>
      <c r="F1560" t="s">
        <v>12</v>
      </c>
      <c r="G1560" t="s">
        <v>11</v>
      </c>
      <c r="H1560" t="s">
        <v>11</v>
      </c>
      <c r="I1560">
        <v>2</v>
      </c>
      <c r="J1560" t="s">
        <v>11</v>
      </c>
      <c r="K1560" t="s">
        <v>298</v>
      </c>
      <c r="L1560" t="s">
        <v>14</v>
      </c>
      <c r="M1560" s="1">
        <v>25903</v>
      </c>
      <c r="N1560">
        <v>52</v>
      </c>
      <c r="O1560">
        <v>6481.67</v>
      </c>
      <c r="P1560" t="s">
        <v>2362</v>
      </c>
      <c r="Q1560" t="s">
        <v>2362</v>
      </c>
      <c r="R1560" t="s">
        <v>2364</v>
      </c>
    </row>
    <row r="1561" spans="1:18" x14ac:dyDescent="0.3">
      <c r="A1561" t="s">
        <v>1579</v>
      </c>
      <c r="B1561" t="s">
        <v>6797</v>
      </c>
      <c r="C1561" t="s">
        <v>9375</v>
      </c>
      <c r="D1561">
        <v>37.9</v>
      </c>
      <c r="E1561">
        <v>5.83</v>
      </c>
      <c r="F1561" t="s">
        <v>11</v>
      </c>
      <c r="G1561" t="s">
        <v>11</v>
      </c>
      <c r="H1561" t="s">
        <v>11</v>
      </c>
      <c r="I1561">
        <v>0</v>
      </c>
      <c r="J1561" t="s">
        <v>11</v>
      </c>
      <c r="K1561" t="s">
        <v>13</v>
      </c>
      <c r="L1561" t="s">
        <v>16</v>
      </c>
      <c r="M1561" s="1">
        <v>29380</v>
      </c>
      <c r="N1561">
        <v>43</v>
      </c>
      <c r="O1561">
        <v>6474.01</v>
      </c>
      <c r="P1561" t="s">
        <v>2362</v>
      </c>
      <c r="Q1561" t="s">
        <v>2363</v>
      </c>
      <c r="R1561" t="s">
        <v>2386</v>
      </c>
    </row>
    <row r="1562" spans="1:18" x14ac:dyDescent="0.3">
      <c r="A1562" t="s">
        <v>1580</v>
      </c>
      <c r="B1562" t="s">
        <v>6800</v>
      </c>
      <c r="C1562" t="s">
        <v>9377</v>
      </c>
      <c r="D1562">
        <v>25.27</v>
      </c>
      <c r="E1562">
        <v>6.98</v>
      </c>
      <c r="F1562" t="s">
        <v>12</v>
      </c>
      <c r="G1562" t="s">
        <v>11</v>
      </c>
      <c r="H1562" t="s">
        <v>11</v>
      </c>
      <c r="I1562">
        <v>0</v>
      </c>
      <c r="J1562" t="s">
        <v>11</v>
      </c>
      <c r="K1562" t="s">
        <v>167</v>
      </c>
      <c r="L1562" t="s">
        <v>14</v>
      </c>
      <c r="M1562" s="1">
        <v>29794</v>
      </c>
      <c r="N1562">
        <v>41</v>
      </c>
      <c r="O1562">
        <v>6473.15</v>
      </c>
      <c r="P1562" t="s">
        <v>2362</v>
      </c>
      <c r="Q1562" t="s">
        <v>2362</v>
      </c>
      <c r="R1562" t="s">
        <v>2364</v>
      </c>
    </row>
    <row r="1563" spans="1:18" x14ac:dyDescent="0.3">
      <c r="A1563" t="s">
        <v>1581</v>
      </c>
      <c r="B1563" t="s">
        <v>6800</v>
      </c>
      <c r="C1563" t="s">
        <v>9379</v>
      </c>
      <c r="D1563">
        <v>29.26</v>
      </c>
      <c r="E1563">
        <v>4.03</v>
      </c>
      <c r="F1563" t="s">
        <v>11</v>
      </c>
      <c r="G1563" t="s">
        <v>11</v>
      </c>
      <c r="H1563" t="s">
        <v>11</v>
      </c>
      <c r="I1563">
        <v>1</v>
      </c>
      <c r="J1563" t="s">
        <v>11</v>
      </c>
      <c r="K1563" t="s">
        <v>167</v>
      </c>
      <c r="L1563" t="s">
        <v>20</v>
      </c>
      <c r="M1563" s="1">
        <v>30987</v>
      </c>
      <c r="N1563">
        <v>38</v>
      </c>
      <c r="O1563">
        <v>6457.84</v>
      </c>
      <c r="P1563" t="s">
        <v>2362</v>
      </c>
      <c r="Q1563" t="s">
        <v>2363</v>
      </c>
      <c r="R1563" t="s">
        <v>2371</v>
      </c>
    </row>
    <row r="1564" spans="1:18" x14ac:dyDescent="0.3">
      <c r="A1564" t="s">
        <v>1582</v>
      </c>
      <c r="B1564" t="s">
        <v>6800</v>
      </c>
      <c r="C1564" t="s">
        <v>9381</v>
      </c>
      <c r="D1564">
        <v>27.835000000000001</v>
      </c>
      <c r="E1564">
        <v>4.5599999999999996</v>
      </c>
      <c r="F1564" t="s">
        <v>11</v>
      </c>
      <c r="G1564" t="s">
        <v>11</v>
      </c>
      <c r="H1564" t="s">
        <v>11</v>
      </c>
      <c r="I1564">
        <v>1</v>
      </c>
      <c r="J1564" t="s">
        <v>11</v>
      </c>
      <c r="K1564" t="s">
        <v>167</v>
      </c>
      <c r="L1564" t="s">
        <v>20</v>
      </c>
      <c r="M1564" s="1">
        <v>30920</v>
      </c>
      <c r="N1564">
        <v>38</v>
      </c>
      <c r="O1564">
        <v>6455.86</v>
      </c>
      <c r="P1564" t="s">
        <v>2363</v>
      </c>
      <c r="Q1564" t="s">
        <v>2363</v>
      </c>
      <c r="R1564" t="s">
        <v>2371</v>
      </c>
    </row>
    <row r="1565" spans="1:18" x14ac:dyDescent="0.3">
      <c r="A1565" t="s">
        <v>1583</v>
      </c>
      <c r="B1565" t="s">
        <v>6800</v>
      </c>
      <c r="C1565" t="s">
        <v>7683</v>
      </c>
      <c r="D1565">
        <v>46.53</v>
      </c>
      <c r="E1565">
        <v>5.38</v>
      </c>
      <c r="F1565" t="s">
        <v>12</v>
      </c>
      <c r="G1565" t="s">
        <v>11</v>
      </c>
      <c r="H1565" t="s">
        <v>11</v>
      </c>
      <c r="I1565">
        <v>0</v>
      </c>
      <c r="J1565" t="s">
        <v>11</v>
      </c>
      <c r="K1565" t="s">
        <v>13</v>
      </c>
      <c r="L1565" t="s">
        <v>20</v>
      </c>
      <c r="M1565" s="1">
        <v>31250</v>
      </c>
      <c r="N1565">
        <v>37</v>
      </c>
      <c r="O1565">
        <v>6435.62</v>
      </c>
      <c r="P1565" t="s">
        <v>2363</v>
      </c>
      <c r="Q1565" t="s">
        <v>2362</v>
      </c>
      <c r="R1565" t="s">
        <v>2364</v>
      </c>
    </row>
    <row r="1566" spans="1:18" x14ac:dyDescent="0.3">
      <c r="A1566" t="s">
        <v>1584</v>
      </c>
      <c r="B1566" t="s">
        <v>6800</v>
      </c>
      <c r="C1566" t="s">
        <v>8325</v>
      </c>
      <c r="D1566">
        <v>20.58</v>
      </c>
      <c r="E1566">
        <v>11.04</v>
      </c>
      <c r="F1566" t="s">
        <v>12</v>
      </c>
      <c r="G1566" t="s">
        <v>11</v>
      </c>
      <c r="H1566" t="s">
        <v>11</v>
      </c>
      <c r="I1566">
        <v>1</v>
      </c>
      <c r="J1566" t="s">
        <v>11</v>
      </c>
      <c r="K1566" t="s">
        <v>241</v>
      </c>
      <c r="L1566" t="s">
        <v>14</v>
      </c>
      <c r="M1566" s="1">
        <v>27611</v>
      </c>
      <c r="N1566">
        <v>47</v>
      </c>
      <c r="O1566">
        <v>6423.48</v>
      </c>
      <c r="P1566" t="s">
        <v>2362</v>
      </c>
      <c r="Q1566" t="s">
        <v>2363</v>
      </c>
      <c r="R1566" t="s">
        <v>2364</v>
      </c>
    </row>
    <row r="1567" spans="1:18" x14ac:dyDescent="0.3">
      <c r="A1567" t="s">
        <v>1585</v>
      </c>
      <c r="B1567" t="s">
        <v>6797</v>
      </c>
      <c r="C1567" t="s">
        <v>9384</v>
      </c>
      <c r="D1567">
        <v>19.53</v>
      </c>
      <c r="E1567">
        <v>6.09</v>
      </c>
      <c r="F1567" t="s">
        <v>12</v>
      </c>
      <c r="G1567" t="s">
        <v>11</v>
      </c>
      <c r="H1567" t="s">
        <v>11</v>
      </c>
      <c r="I1567">
        <v>0</v>
      </c>
      <c r="J1567" t="s">
        <v>11</v>
      </c>
      <c r="K1567" t="s">
        <v>241</v>
      </c>
      <c r="L1567" t="s">
        <v>16</v>
      </c>
      <c r="M1567" s="1">
        <v>28124</v>
      </c>
      <c r="N1567">
        <v>46</v>
      </c>
      <c r="O1567">
        <v>6417.28</v>
      </c>
      <c r="P1567" t="s">
        <v>2362</v>
      </c>
      <c r="Q1567" t="s">
        <v>2363</v>
      </c>
      <c r="R1567" t="s">
        <v>2364</v>
      </c>
    </row>
    <row r="1568" spans="1:18" x14ac:dyDescent="0.3">
      <c r="A1568" t="s">
        <v>1586</v>
      </c>
      <c r="B1568" t="s">
        <v>6797</v>
      </c>
      <c r="C1568" t="s">
        <v>9386</v>
      </c>
      <c r="D1568">
        <v>27.7</v>
      </c>
      <c r="E1568">
        <v>4.71</v>
      </c>
      <c r="F1568" t="s">
        <v>11</v>
      </c>
      <c r="G1568" t="s">
        <v>11</v>
      </c>
      <c r="H1568" t="s">
        <v>11</v>
      </c>
      <c r="I1568">
        <v>1</v>
      </c>
      <c r="J1568" t="s">
        <v>11</v>
      </c>
      <c r="K1568" t="s">
        <v>167</v>
      </c>
      <c r="L1568" t="s">
        <v>20</v>
      </c>
      <c r="M1568" s="1">
        <v>32024</v>
      </c>
      <c r="N1568">
        <v>35</v>
      </c>
      <c r="O1568">
        <v>6414.18</v>
      </c>
      <c r="P1568" t="s">
        <v>2362</v>
      </c>
      <c r="Q1568" t="s">
        <v>2362</v>
      </c>
      <c r="R1568" t="s">
        <v>2386</v>
      </c>
    </row>
    <row r="1569" spans="1:18" x14ac:dyDescent="0.3">
      <c r="A1569" t="s">
        <v>1587</v>
      </c>
      <c r="B1569" t="s">
        <v>6800</v>
      </c>
      <c r="C1569" t="s">
        <v>7755</v>
      </c>
      <c r="D1569">
        <v>18.920000000000002</v>
      </c>
      <c r="E1569">
        <v>8.18</v>
      </c>
      <c r="F1569" t="s">
        <v>11</v>
      </c>
      <c r="G1569" t="s">
        <v>11</v>
      </c>
      <c r="H1569" t="s">
        <v>11</v>
      </c>
      <c r="I1569">
        <v>0</v>
      </c>
      <c r="J1569" t="s">
        <v>11</v>
      </c>
      <c r="K1569" t="s">
        <v>241</v>
      </c>
      <c r="L1569" t="s">
        <v>14</v>
      </c>
      <c r="M1569" s="1">
        <v>26167</v>
      </c>
      <c r="N1569">
        <v>51</v>
      </c>
      <c r="O1569">
        <v>6412.34</v>
      </c>
      <c r="P1569" t="s">
        <v>2362</v>
      </c>
      <c r="Q1569" t="s">
        <v>2363</v>
      </c>
      <c r="R1569" t="s">
        <v>2364</v>
      </c>
    </row>
    <row r="1570" spans="1:18" x14ac:dyDescent="0.3">
      <c r="A1570" t="s">
        <v>1588</v>
      </c>
      <c r="B1570" t="s">
        <v>6797</v>
      </c>
      <c r="C1570" t="s">
        <v>9388</v>
      </c>
      <c r="D1570">
        <v>17.760000000000002</v>
      </c>
      <c r="E1570">
        <v>11.18</v>
      </c>
      <c r="F1570" t="s">
        <v>12</v>
      </c>
      <c r="G1570" t="s">
        <v>11</v>
      </c>
      <c r="H1570" t="s">
        <v>11</v>
      </c>
      <c r="I1570">
        <v>2</v>
      </c>
      <c r="J1570" t="s">
        <v>11</v>
      </c>
      <c r="K1570" t="s">
        <v>298</v>
      </c>
      <c r="L1570" t="s">
        <v>14</v>
      </c>
      <c r="M1570" s="1">
        <v>25800</v>
      </c>
      <c r="N1570">
        <v>52</v>
      </c>
      <c r="O1570">
        <v>6407.05</v>
      </c>
      <c r="P1570" t="s">
        <v>2362</v>
      </c>
      <c r="Q1570" t="s">
        <v>2366</v>
      </c>
      <c r="R1570" t="s">
        <v>2364</v>
      </c>
    </row>
    <row r="1571" spans="1:18" x14ac:dyDescent="0.3">
      <c r="A1571" t="s">
        <v>1589</v>
      </c>
      <c r="B1571" t="s">
        <v>6800</v>
      </c>
      <c r="C1571" t="s">
        <v>9390</v>
      </c>
      <c r="D1571">
        <v>29.83</v>
      </c>
      <c r="E1571">
        <v>5.03</v>
      </c>
      <c r="F1571" t="s">
        <v>12</v>
      </c>
      <c r="G1571" t="s">
        <v>11</v>
      </c>
      <c r="H1571" t="s">
        <v>11</v>
      </c>
      <c r="I1571">
        <v>0</v>
      </c>
      <c r="J1571" t="s">
        <v>11</v>
      </c>
      <c r="K1571" t="s">
        <v>167</v>
      </c>
      <c r="L1571" t="s">
        <v>20</v>
      </c>
      <c r="M1571" s="1">
        <v>31391</v>
      </c>
      <c r="N1571">
        <v>37</v>
      </c>
      <c r="O1571">
        <v>6406.41</v>
      </c>
      <c r="P1571" t="s">
        <v>2366</v>
      </c>
      <c r="Q1571" t="s">
        <v>2363</v>
      </c>
      <c r="R1571" t="s">
        <v>2603</v>
      </c>
    </row>
    <row r="1572" spans="1:18" x14ac:dyDescent="0.3">
      <c r="A1572" t="s">
        <v>1590</v>
      </c>
      <c r="B1572" t="s">
        <v>6797</v>
      </c>
      <c r="C1572" t="s">
        <v>9391</v>
      </c>
      <c r="D1572">
        <v>23.465</v>
      </c>
      <c r="E1572">
        <v>5.56</v>
      </c>
      <c r="F1572" t="s">
        <v>11</v>
      </c>
      <c r="G1572" t="s">
        <v>11</v>
      </c>
      <c r="H1572" t="s">
        <v>11</v>
      </c>
      <c r="I1572">
        <v>1</v>
      </c>
      <c r="J1572" t="s">
        <v>11</v>
      </c>
      <c r="K1572" t="s">
        <v>241</v>
      </c>
      <c r="L1572" t="s">
        <v>20</v>
      </c>
      <c r="M1572" s="1">
        <v>32029</v>
      </c>
      <c r="N1572">
        <v>35</v>
      </c>
      <c r="O1572">
        <v>6402.29</v>
      </c>
      <c r="P1572" t="s">
        <v>2362</v>
      </c>
      <c r="Q1572" t="s">
        <v>2363</v>
      </c>
      <c r="R1572" t="s">
        <v>2581</v>
      </c>
    </row>
    <row r="1573" spans="1:18" x14ac:dyDescent="0.3">
      <c r="A1573" t="s">
        <v>1591</v>
      </c>
      <c r="B1573" t="s">
        <v>6800</v>
      </c>
      <c r="C1573" t="s">
        <v>7667</v>
      </c>
      <c r="D1573">
        <v>29.355</v>
      </c>
      <c r="E1573">
        <v>4.33</v>
      </c>
      <c r="F1573" t="s">
        <v>11</v>
      </c>
      <c r="G1573" t="s">
        <v>11</v>
      </c>
      <c r="H1573" t="s">
        <v>11</v>
      </c>
      <c r="I1573">
        <v>0</v>
      </c>
      <c r="J1573" t="s">
        <v>11</v>
      </c>
      <c r="K1573" t="s">
        <v>167</v>
      </c>
      <c r="L1573" t="s">
        <v>20</v>
      </c>
      <c r="M1573" s="1">
        <v>30252</v>
      </c>
      <c r="N1573">
        <v>40</v>
      </c>
      <c r="O1573">
        <v>6393.6</v>
      </c>
      <c r="P1573" t="s">
        <v>2362</v>
      </c>
      <c r="Q1573" t="s">
        <v>2366</v>
      </c>
      <c r="R1573" t="s">
        <v>2371</v>
      </c>
    </row>
    <row r="1574" spans="1:18" x14ac:dyDescent="0.3">
      <c r="A1574" t="s">
        <v>1592</v>
      </c>
      <c r="B1574" t="s">
        <v>6800</v>
      </c>
      <c r="C1574" t="s">
        <v>9393</v>
      </c>
      <c r="D1574">
        <v>35.49</v>
      </c>
      <c r="E1574">
        <v>5.21</v>
      </c>
      <c r="F1574" t="s">
        <v>12</v>
      </c>
      <c r="G1574" t="s">
        <v>11</v>
      </c>
      <c r="H1574" t="s">
        <v>25</v>
      </c>
      <c r="I1574">
        <v>1</v>
      </c>
      <c r="J1574" t="s">
        <v>11</v>
      </c>
      <c r="K1574" t="s">
        <v>13</v>
      </c>
      <c r="L1574" t="s">
        <v>20</v>
      </c>
      <c r="M1574" s="1">
        <v>35658</v>
      </c>
      <c r="N1574">
        <v>25</v>
      </c>
      <c r="O1574">
        <v>6389.53</v>
      </c>
      <c r="P1574" t="s">
        <v>2362</v>
      </c>
      <c r="Q1574" t="s">
        <v>2362</v>
      </c>
      <c r="R1574" t="s">
        <v>2624</v>
      </c>
    </row>
    <row r="1575" spans="1:18" x14ac:dyDescent="0.3">
      <c r="A1575" t="s">
        <v>1593</v>
      </c>
      <c r="B1575" t="s">
        <v>6800</v>
      </c>
      <c r="C1575" t="s">
        <v>9395</v>
      </c>
      <c r="D1575">
        <v>26.315000000000001</v>
      </c>
      <c r="E1575">
        <v>5.89</v>
      </c>
      <c r="F1575" t="s">
        <v>11</v>
      </c>
      <c r="G1575" t="s">
        <v>11</v>
      </c>
      <c r="H1575" t="s">
        <v>11</v>
      </c>
      <c r="I1575">
        <v>0</v>
      </c>
      <c r="J1575" t="s">
        <v>11</v>
      </c>
      <c r="K1575" t="s">
        <v>167</v>
      </c>
      <c r="L1575" t="s">
        <v>16</v>
      </c>
      <c r="M1575" s="1">
        <v>30169</v>
      </c>
      <c r="N1575">
        <v>40</v>
      </c>
      <c r="O1575">
        <v>6389.38</v>
      </c>
      <c r="P1575" t="s">
        <v>2366</v>
      </c>
      <c r="Q1575" t="s">
        <v>2362</v>
      </c>
      <c r="R1575" t="s">
        <v>2371</v>
      </c>
    </row>
    <row r="1576" spans="1:18" x14ac:dyDescent="0.3">
      <c r="A1576" t="s">
        <v>1594</v>
      </c>
      <c r="B1576" t="s">
        <v>6800</v>
      </c>
      <c r="C1576" t="s">
        <v>9397</v>
      </c>
      <c r="D1576">
        <v>19.79</v>
      </c>
      <c r="E1576">
        <v>4.8099999999999996</v>
      </c>
      <c r="F1576" t="s">
        <v>12</v>
      </c>
      <c r="G1576" t="s">
        <v>11</v>
      </c>
      <c r="H1576" t="s">
        <v>11</v>
      </c>
      <c r="I1576">
        <v>0</v>
      </c>
      <c r="J1576" t="s">
        <v>11</v>
      </c>
      <c r="K1576" t="s">
        <v>241</v>
      </c>
      <c r="L1576" t="s">
        <v>20</v>
      </c>
      <c r="M1576" s="1">
        <v>28082</v>
      </c>
      <c r="N1576">
        <v>46</v>
      </c>
      <c r="O1576">
        <v>6374.16</v>
      </c>
      <c r="P1576" t="s">
        <v>2362</v>
      </c>
      <c r="Q1576" t="s">
        <v>2362</v>
      </c>
      <c r="R1576" t="s">
        <v>2364</v>
      </c>
    </row>
    <row r="1577" spans="1:18" x14ac:dyDescent="0.3">
      <c r="A1577" t="s">
        <v>1595</v>
      </c>
      <c r="B1577" t="s">
        <v>6797</v>
      </c>
      <c r="C1577" t="s">
        <v>7781</v>
      </c>
      <c r="D1577">
        <v>40.564999999999998</v>
      </c>
      <c r="E1577">
        <v>5.66</v>
      </c>
      <c r="F1577" t="s">
        <v>11</v>
      </c>
      <c r="G1577" t="s">
        <v>11</v>
      </c>
      <c r="H1577" t="s">
        <v>11</v>
      </c>
      <c r="I1577">
        <v>1</v>
      </c>
      <c r="J1577" t="s">
        <v>11</v>
      </c>
      <c r="K1577" t="s">
        <v>13</v>
      </c>
      <c r="L1577" t="s">
        <v>20</v>
      </c>
      <c r="M1577" s="1">
        <v>30907</v>
      </c>
      <c r="N1577">
        <v>38</v>
      </c>
      <c r="O1577">
        <v>6373.56</v>
      </c>
      <c r="P1577" t="s">
        <v>2362</v>
      </c>
      <c r="Q1577" t="s">
        <v>2366</v>
      </c>
      <c r="R1577" t="s">
        <v>2371</v>
      </c>
    </row>
    <row r="1578" spans="1:18" x14ac:dyDescent="0.3">
      <c r="A1578" t="s">
        <v>1596</v>
      </c>
      <c r="B1578" t="s">
        <v>6800</v>
      </c>
      <c r="C1578" t="s">
        <v>9399</v>
      </c>
      <c r="D1578">
        <v>18.03</v>
      </c>
      <c r="E1578">
        <v>10.66</v>
      </c>
      <c r="F1578" t="s">
        <v>12</v>
      </c>
      <c r="G1578" t="s">
        <v>11</v>
      </c>
      <c r="H1578" t="s">
        <v>11</v>
      </c>
      <c r="I1578">
        <v>2</v>
      </c>
      <c r="J1578" t="s">
        <v>11</v>
      </c>
      <c r="K1578" t="s">
        <v>298</v>
      </c>
      <c r="L1578" t="s">
        <v>14</v>
      </c>
      <c r="M1578" s="1">
        <v>25881</v>
      </c>
      <c r="N1578">
        <v>52</v>
      </c>
      <c r="O1578">
        <v>6367.31</v>
      </c>
      <c r="P1578" t="s">
        <v>2362</v>
      </c>
      <c r="Q1578" t="s">
        <v>2366</v>
      </c>
      <c r="R1578" t="s">
        <v>2364</v>
      </c>
    </row>
    <row r="1579" spans="1:18" x14ac:dyDescent="0.3">
      <c r="A1579" t="s">
        <v>1597</v>
      </c>
      <c r="B1579" t="s">
        <v>6800</v>
      </c>
      <c r="C1579" t="s">
        <v>9401</v>
      </c>
      <c r="D1579">
        <v>34.65</v>
      </c>
      <c r="E1579">
        <v>5.98</v>
      </c>
      <c r="F1579" t="s">
        <v>12</v>
      </c>
      <c r="G1579" t="s">
        <v>11</v>
      </c>
      <c r="H1579" t="s">
        <v>11</v>
      </c>
      <c r="I1579">
        <v>0</v>
      </c>
      <c r="J1579" t="s">
        <v>11</v>
      </c>
      <c r="K1579" t="s">
        <v>13</v>
      </c>
      <c r="L1579" t="s">
        <v>16</v>
      </c>
      <c r="M1579" s="1">
        <v>35253</v>
      </c>
      <c r="N1579">
        <v>26</v>
      </c>
      <c r="O1579">
        <v>6361.47</v>
      </c>
      <c r="P1579" t="s">
        <v>2362</v>
      </c>
      <c r="Q1579" t="s">
        <v>2363</v>
      </c>
      <c r="R1579" t="s">
        <v>2624</v>
      </c>
    </row>
    <row r="1580" spans="1:18" x14ac:dyDescent="0.3">
      <c r="A1580" t="s">
        <v>1598</v>
      </c>
      <c r="B1580" t="s">
        <v>6797</v>
      </c>
      <c r="C1580" t="s">
        <v>7952</v>
      </c>
      <c r="D1580">
        <v>42.94</v>
      </c>
      <c r="E1580">
        <v>4.34</v>
      </c>
      <c r="F1580" t="s">
        <v>11</v>
      </c>
      <c r="G1580" t="s">
        <v>11</v>
      </c>
      <c r="H1580" t="s">
        <v>11</v>
      </c>
      <c r="I1580">
        <v>0</v>
      </c>
      <c r="J1580" t="s">
        <v>11</v>
      </c>
      <c r="K1580" t="s">
        <v>13</v>
      </c>
      <c r="L1580" t="s">
        <v>20</v>
      </c>
      <c r="M1580" s="1">
        <v>32683</v>
      </c>
      <c r="N1580">
        <v>33</v>
      </c>
      <c r="O1580">
        <v>6360.99</v>
      </c>
      <c r="P1580" t="s">
        <v>2362</v>
      </c>
      <c r="Q1580" t="s">
        <v>2362</v>
      </c>
      <c r="R1580" t="s">
        <v>2371</v>
      </c>
    </row>
    <row r="1581" spans="1:18" x14ac:dyDescent="0.3">
      <c r="A1581" t="s">
        <v>1599</v>
      </c>
      <c r="B1581" t="s">
        <v>6800</v>
      </c>
      <c r="C1581" t="s">
        <v>9404</v>
      </c>
      <c r="D1581">
        <v>31.254999999999999</v>
      </c>
      <c r="E1581">
        <v>5.17</v>
      </c>
      <c r="F1581" t="s">
        <v>11</v>
      </c>
      <c r="G1581" t="s">
        <v>11</v>
      </c>
      <c r="H1581" t="s">
        <v>11</v>
      </c>
      <c r="I1581">
        <v>0</v>
      </c>
      <c r="J1581" t="s">
        <v>11</v>
      </c>
      <c r="K1581" t="s">
        <v>13</v>
      </c>
      <c r="L1581" t="s">
        <v>20</v>
      </c>
      <c r="M1581" s="1">
        <v>29524</v>
      </c>
      <c r="N1581">
        <v>42</v>
      </c>
      <c r="O1581">
        <v>6358.78</v>
      </c>
      <c r="P1581" t="s">
        <v>2362</v>
      </c>
      <c r="Q1581" t="s">
        <v>2366</v>
      </c>
      <c r="R1581" t="s">
        <v>2371</v>
      </c>
    </row>
    <row r="1582" spans="1:18" x14ac:dyDescent="0.3">
      <c r="A1582" t="s">
        <v>1600</v>
      </c>
      <c r="B1582" t="s">
        <v>6800</v>
      </c>
      <c r="C1582" t="s">
        <v>9405</v>
      </c>
      <c r="D1582">
        <v>45.43</v>
      </c>
      <c r="E1582">
        <v>4.2300000000000004</v>
      </c>
      <c r="F1582" t="s">
        <v>12</v>
      </c>
      <c r="G1582" t="s">
        <v>11</v>
      </c>
      <c r="H1582" t="s">
        <v>25</v>
      </c>
      <c r="I1582">
        <v>1</v>
      </c>
      <c r="J1582" t="s">
        <v>11</v>
      </c>
      <c r="K1582" t="s">
        <v>13</v>
      </c>
      <c r="L1582" t="s">
        <v>20</v>
      </c>
      <c r="M1582" s="1">
        <v>30547</v>
      </c>
      <c r="N1582">
        <v>39</v>
      </c>
      <c r="O1582">
        <v>6356.27</v>
      </c>
      <c r="P1582" t="s">
        <v>2363</v>
      </c>
      <c r="Q1582" t="s">
        <v>2362</v>
      </c>
      <c r="R1582" t="s">
        <v>2364</v>
      </c>
    </row>
    <row r="1583" spans="1:18" x14ac:dyDescent="0.3">
      <c r="A1583" t="s">
        <v>1601</v>
      </c>
      <c r="B1583" t="s">
        <v>6800</v>
      </c>
      <c r="C1583" t="s">
        <v>7422</v>
      </c>
      <c r="D1583">
        <v>32.340000000000003</v>
      </c>
      <c r="E1583">
        <v>4.88</v>
      </c>
      <c r="F1583" t="s">
        <v>12</v>
      </c>
      <c r="G1583" t="s">
        <v>11</v>
      </c>
      <c r="H1583" t="s">
        <v>25</v>
      </c>
      <c r="I1583">
        <v>1</v>
      </c>
      <c r="J1583" t="s">
        <v>11</v>
      </c>
      <c r="K1583" t="s">
        <v>13</v>
      </c>
      <c r="L1583" t="s">
        <v>20</v>
      </c>
      <c r="M1583" s="1">
        <v>30610</v>
      </c>
      <c r="N1583">
        <v>39</v>
      </c>
      <c r="O1583">
        <v>6338.08</v>
      </c>
      <c r="P1583" t="s">
        <v>2362</v>
      </c>
      <c r="Q1583" t="s">
        <v>2366</v>
      </c>
      <c r="R1583" t="s">
        <v>2364</v>
      </c>
    </row>
    <row r="1584" spans="1:18" x14ac:dyDescent="0.3">
      <c r="A1584" t="s">
        <v>1602</v>
      </c>
      <c r="B1584" t="s">
        <v>7674</v>
      </c>
      <c r="C1584" t="s">
        <v>9408</v>
      </c>
      <c r="D1584">
        <v>25.46</v>
      </c>
      <c r="E1584">
        <v>9.7100000000000009</v>
      </c>
      <c r="F1584" t="s">
        <v>12</v>
      </c>
      <c r="G1584" t="s">
        <v>11</v>
      </c>
      <c r="H1584" t="s">
        <v>11</v>
      </c>
      <c r="I1584">
        <v>1</v>
      </c>
      <c r="J1584" t="s">
        <v>11</v>
      </c>
      <c r="K1584" t="s">
        <v>167</v>
      </c>
      <c r="L1584" t="s">
        <v>14</v>
      </c>
      <c r="M1584" s="1">
        <v>31680</v>
      </c>
      <c r="N1584">
        <v>36</v>
      </c>
      <c r="O1584">
        <v>6335.64</v>
      </c>
      <c r="P1584" t="s">
        <v>2362</v>
      </c>
      <c r="Q1584" t="s">
        <v>2362</v>
      </c>
      <c r="R1584" t="s">
        <v>2364</v>
      </c>
    </row>
    <row r="1585" spans="1:18" x14ac:dyDescent="0.3">
      <c r="A1585" t="s">
        <v>1603</v>
      </c>
      <c r="B1585" t="s">
        <v>6797</v>
      </c>
      <c r="C1585" t="s">
        <v>9410</v>
      </c>
      <c r="D1585">
        <v>37.145000000000003</v>
      </c>
      <c r="E1585">
        <v>5.32</v>
      </c>
      <c r="F1585" t="s">
        <v>11</v>
      </c>
      <c r="G1585" t="s">
        <v>11</v>
      </c>
      <c r="H1585" t="s">
        <v>11</v>
      </c>
      <c r="I1585">
        <v>0</v>
      </c>
      <c r="J1585" t="s">
        <v>11</v>
      </c>
      <c r="K1585" t="s">
        <v>13</v>
      </c>
      <c r="L1585" t="s">
        <v>20</v>
      </c>
      <c r="M1585" s="1">
        <v>33098</v>
      </c>
      <c r="N1585">
        <v>32</v>
      </c>
      <c r="O1585">
        <v>6334.34</v>
      </c>
      <c r="P1585" t="s">
        <v>2362</v>
      </c>
      <c r="Q1585" t="s">
        <v>2362</v>
      </c>
      <c r="R1585" t="s">
        <v>2581</v>
      </c>
    </row>
    <row r="1586" spans="1:18" x14ac:dyDescent="0.3">
      <c r="A1586" t="s">
        <v>1604</v>
      </c>
      <c r="B1586" t="s">
        <v>7674</v>
      </c>
      <c r="C1586" t="s">
        <v>9412</v>
      </c>
      <c r="D1586">
        <v>30.8</v>
      </c>
      <c r="E1586">
        <v>5.83</v>
      </c>
      <c r="F1586" t="s">
        <v>12</v>
      </c>
      <c r="G1586" t="s">
        <v>11</v>
      </c>
      <c r="H1586" t="s">
        <v>11</v>
      </c>
      <c r="I1586">
        <v>0</v>
      </c>
      <c r="J1586" t="s">
        <v>11</v>
      </c>
      <c r="K1586" t="s">
        <v>13</v>
      </c>
      <c r="L1586" t="s">
        <v>16</v>
      </c>
      <c r="M1586" s="1">
        <v>31396</v>
      </c>
      <c r="N1586">
        <v>37</v>
      </c>
      <c r="O1586">
        <v>6313.76</v>
      </c>
      <c r="P1586" t="s">
        <v>2362</v>
      </c>
      <c r="Q1586" t="s">
        <v>2366</v>
      </c>
      <c r="R1586" t="s">
        <v>2364</v>
      </c>
    </row>
    <row r="1587" spans="1:18" x14ac:dyDescent="0.3">
      <c r="A1587" t="s">
        <v>1605</v>
      </c>
      <c r="B1587" t="s">
        <v>6797</v>
      </c>
      <c r="C1587" t="s">
        <v>9414</v>
      </c>
      <c r="D1587">
        <v>29.5</v>
      </c>
      <c r="E1587">
        <v>5.54</v>
      </c>
      <c r="F1587" t="s">
        <v>12</v>
      </c>
      <c r="G1587" t="s">
        <v>11</v>
      </c>
      <c r="H1587" t="s">
        <v>11</v>
      </c>
      <c r="I1587">
        <v>0</v>
      </c>
      <c r="J1587" t="s">
        <v>11</v>
      </c>
      <c r="K1587" t="s">
        <v>167</v>
      </c>
      <c r="L1587" t="s">
        <v>20</v>
      </c>
      <c r="M1587" s="1">
        <v>31370</v>
      </c>
      <c r="N1587">
        <v>37</v>
      </c>
      <c r="O1587">
        <v>6311.95</v>
      </c>
      <c r="P1587" t="s">
        <v>2362</v>
      </c>
      <c r="Q1587" t="s">
        <v>2366</v>
      </c>
      <c r="R1587" t="s">
        <v>2386</v>
      </c>
    </row>
    <row r="1588" spans="1:18" x14ac:dyDescent="0.3">
      <c r="A1588" t="s">
        <v>1606</v>
      </c>
      <c r="B1588" t="s">
        <v>6800</v>
      </c>
      <c r="C1588" t="s">
        <v>9416</v>
      </c>
      <c r="D1588">
        <v>43.39</v>
      </c>
      <c r="E1588">
        <v>5.85</v>
      </c>
      <c r="F1588" t="s">
        <v>11</v>
      </c>
      <c r="G1588" t="s">
        <v>12</v>
      </c>
      <c r="H1588" t="s">
        <v>11</v>
      </c>
      <c r="I1588">
        <v>1</v>
      </c>
      <c r="J1588" t="s">
        <v>11</v>
      </c>
      <c r="K1588" t="s">
        <v>13</v>
      </c>
      <c r="L1588" t="s">
        <v>16</v>
      </c>
      <c r="M1588" s="1">
        <v>38195</v>
      </c>
      <c r="N1588">
        <v>18</v>
      </c>
      <c r="O1588">
        <v>6311.11</v>
      </c>
      <c r="P1588" t="s">
        <v>2362</v>
      </c>
      <c r="Q1588" t="s">
        <v>2362</v>
      </c>
      <c r="R1588" t="s">
        <v>2386</v>
      </c>
    </row>
    <row r="1589" spans="1:18" x14ac:dyDescent="0.3">
      <c r="A1589" t="s">
        <v>1607</v>
      </c>
      <c r="B1589" t="s">
        <v>6800</v>
      </c>
      <c r="C1589" t="s">
        <v>9418</v>
      </c>
      <c r="D1589">
        <v>15.08</v>
      </c>
      <c r="E1589">
        <v>4.8499999999999996</v>
      </c>
      <c r="F1589" t="s">
        <v>12</v>
      </c>
      <c r="G1589" t="s">
        <v>11</v>
      </c>
      <c r="H1589" t="s">
        <v>25</v>
      </c>
      <c r="I1589">
        <v>1</v>
      </c>
      <c r="J1589" t="s">
        <v>11</v>
      </c>
      <c r="K1589" t="s">
        <v>298</v>
      </c>
      <c r="L1589" t="s">
        <v>20</v>
      </c>
      <c r="M1589" s="1">
        <v>25450</v>
      </c>
      <c r="N1589">
        <v>53</v>
      </c>
      <c r="O1589">
        <v>6305.61</v>
      </c>
      <c r="P1589" t="s">
        <v>2362</v>
      </c>
      <c r="Q1589" t="s">
        <v>2362</v>
      </c>
      <c r="R1589" t="s">
        <v>2371</v>
      </c>
    </row>
    <row r="1590" spans="1:18" x14ac:dyDescent="0.3">
      <c r="A1590" t="s">
        <v>1608</v>
      </c>
      <c r="B1590" t="s">
        <v>6797</v>
      </c>
      <c r="C1590" t="s">
        <v>9420</v>
      </c>
      <c r="D1590">
        <v>20.48</v>
      </c>
      <c r="E1590">
        <v>11.09</v>
      </c>
      <c r="F1590" t="s">
        <v>11</v>
      </c>
      <c r="G1590" t="s">
        <v>11</v>
      </c>
      <c r="H1590" t="s">
        <v>11</v>
      </c>
      <c r="I1590">
        <v>0</v>
      </c>
      <c r="J1590" t="s">
        <v>11</v>
      </c>
      <c r="K1590" t="s">
        <v>241</v>
      </c>
      <c r="L1590" t="s">
        <v>14</v>
      </c>
      <c r="M1590" s="1">
        <v>27289</v>
      </c>
      <c r="N1590">
        <v>48</v>
      </c>
      <c r="O1590">
        <v>6302.23</v>
      </c>
      <c r="P1590" t="s">
        <v>2362</v>
      </c>
      <c r="Q1590" t="s">
        <v>2366</v>
      </c>
      <c r="R1590" t="s">
        <v>2364</v>
      </c>
    </row>
    <row r="1591" spans="1:18" x14ac:dyDescent="0.3">
      <c r="A1591" t="s">
        <v>1609</v>
      </c>
      <c r="B1591" t="s">
        <v>6800</v>
      </c>
      <c r="C1591" t="s">
        <v>7356</v>
      </c>
      <c r="D1591">
        <v>34.450000000000003</v>
      </c>
      <c r="E1591">
        <v>5.58</v>
      </c>
      <c r="F1591" t="s">
        <v>12</v>
      </c>
      <c r="G1591" t="s">
        <v>11</v>
      </c>
      <c r="H1591" t="s">
        <v>11</v>
      </c>
      <c r="I1591">
        <v>0</v>
      </c>
      <c r="J1591" t="s">
        <v>11</v>
      </c>
      <c r="K1591" t="s">
        <v>13</v>
      </c>
      <c r="L1591" t="s">
        <v>20</v>
      </c>
      <c r="M1591" s="1">
        <v>35250</v>
      </c>
      <c r="N1591">
        <v>26</v>
      </c>
      <c r="O1591">
        <v>6293.63</v>
      </c>
      <c r="P1591" t="s">
        <v>2362</v>
      </c>
      <c r="Q1591" t="s">
        <v>2363</v>
      </c>
      <c r="R1591" t="s">
        <v>2624</v>
      </c>
    </row>
    <row r="1592" spans="1:18" x14ac:dyDescent="0.3">
      <c r="A1592" t="s">
        <v>1610</v>
      </c>
      <c r="B1592" t="s">
        <v>6800</v>
      </c>
      <c r="C1592" t="s">
        <v>9422</v>
      </c>
      <c r="D1592">
        <v>34.21</v>
      </c>
      <c r="E1592">
        <v>9.7200000000000006</v>
      </c>
      <c r="F1592" t="s">
        <v>12</v>
      </c>
      <c r="G1592" t="s">
        <v>11</v>
      </c>
      <c r="H1592" t="s">
        <v>11</v>
      </c>
      <c r="I1592">
        <v>0</v>
      </c>
      <c r="J1592" t="s">
        <v>11</v>
      </c>
      <c r="K1592" t="s">
        <v>13</v>
      </c>
      <c r="L1592" t="s">
        <v>14</v>
      </c>
      <c r="M1592" s="1">
        <v>29824</v>
      </c>
      <c r="N1592">
        <v>41</v>
      </c>
      <c r="O1592">
        <v>6289.75</v>
      </c>
      <c r="P1592" t="s">
        <v>2362</v>
      </c>
      <c r="Q1592" t="s">
        <v>2363</v>
      </c>
      <c r="R1592" t="s">
        <v>2364</v>
      </c>
    </row>
    <row r="1593" spans="1:18" x14ac:dyDescent="0.3">
      <c r="A1593" t="s">
        <v>1611</v>
      </c>
      <c r="B1593" t="s">
        <v>6800</v>
      </c>
      <c r="C1593" t="s">
        <v>9423</v>
      </c>
      <c r="D1593">
        <v>28.8</v>
      </c>
      <c r="E1593">
        <v>11.41</v>
      </c>
      <c r="F1593" t="s">
        <v>12</v>
      </c>
      <c r="G1593" t="s">
        <v>11</v>
      </c>
      <c r="H1593" t="s">
        <v>11</v>
      </c>
      <c r="I1593">
        <v>0</v>
      </c>
      <c r="J1593" t="s">
        <v>11</v>
      </c>
      <c r="K1593" t="s">
        <v>167</v>
      </c>
      <c r="L1593" t="s">
        <v>14</v>
      </c>
      <c r="M1593" s="1">
        <v>29914</v>
      </c>
      <c r="N1593">
        <v>41</v>
      </c>
      <c r="O1593">
        <v>6282.24</v>
      </c>
      <c r="P1593" t="s">
        <v>2362</v>
      </c>
      <c r="Q1593" t="s">
        <v>2366</v>
      </c>
      <c r="R1593" t="s">
        <v>2386</v>
      </c>
    </row>
    <row r="1594" spans="1:18" x14ac:dyDescent="0.3">
      <c r="A1594" t="s">
        <v>1612</v>
      </c>
      <c r="B1594" t="s">
        <v>7674</v>
      </c>
      <c r="C1594" t="s">
        <v>9424</v>
      </c>
      <c r="D1594">
        <v>31.74</v>
      </c>
      <c r="E1594">
        <v>4.46</v>
      </c>
      <c r="F1594" t="s">
        <v>11</v>
      </c>
      <c r="G1594" t="s">
        <v>11</v>
      </c>
      <c r="H1594" t="s">
        <v>25</v>
      </c>
      <c r="I1594">
        <v>1</v>
      </c>
      <c r="J1594" t="s">
        <v>11</v>
      </c>
      <c r="K1594" t="s">
        <v>13</v>
      </c>
      <c r="L1594" t="s">
        <v>20</v>
      </c>
      <c r="M1594" s="1">
        <v>34258</v>
      </c>
      <c r="N1594">
        <v>29</v>
      </c>
      <c r="O1594">
        <v>6276.3</v>
      </c>
      <c r="P1594" t="s">
        <v>2362</v>
      </c>
      <c r="Q1594" t="s">
        <v>2366</v>
      </c>
      <c r="R1594" t="s">
        <v>2538</v>
      </c>
    </row>
    <row r="1595" spans="1:18" x14ac:dyDescent="0.3">
      <c r="A1595" t="s">
        <v>1613</v>
      </c>
      <c r="B1595" t="s">
        <v>6800</v>
      </c>
      <c r="C1595" t="s">
        <v>9425</v>
      </c>
      <c r="D1595">
        <v>21.78</v>
      </c>
      <c r="E1595">
        <v>9.31</v>
      </c>
      <c r="F1595" t="s">
        <v>12</v>
      </c>
      <c r="G1595" t="s">
        <v>11</v>
      </c>
      <c r="H1595" t="s">
        <v>11</v>
      </c>
      <c r="I1595">
        <v>0</v>
      </c>
      <c r="J1595" t="s">
        <v>11</v>
      </c>
      <c r="K1595" t="s">
        <v>241</v>
      </c>
      <c r="L1595" t="s">
        <v>14</v>
      </c>
      <c r="M1595" s="1">
        <v>29767</v>
      </c>
      <c r="N1595">
        <v>41</v>
      </c>
      <c r="O1595">
        <v>6272.48</v>
      </c>
      <c r="P1595" t="s">
        <v>2366</v>
      </c>
      <c r="Q1595" t="s">
        <v>2363</v>
      </c>
      <c r="R1595" t="s">
        <v>2364</v>
      </c>
    </row>
    <row r="1596" spans="1:18" x14ac:dyDescent="0.3">
      <c r="A1596" t="s">
        <v>1614</v>
      </c>
      <c r="B1596" t="s">
        <v>6797</v>
      </c>
      <c r="C1596" t="s">
        <v>9427</v>
      </c>
      <c r="D1596">
        <v>23.75</v>
      </c>
      <c r="E1596">
        <v>5.03</v>
      </c>
      <c r="F1596" t="s">
        <v>11</v>
      </c>
      <c r="G1596" t="s">
        <v>11</v>
      </c>
      <c r="H1596" t="s">
        <v>11</v>
      </c>
      <c r="I1596">
        <v>1</v>
      </c>
      <c r="J1596" t="s">
        <v>11</v>
      </c>
      <c r="K1596" t="s">
        <v>241</v>
      </c>
      <c r="L1596" t="s">
        <v>20</v>
      </c>
      <c r="M1596" s="1">
        <v>30950</v>
      </c>
      <c r="N1596">
        <v>38</v>
      </c>
      <c r="O1596">
        <v>6269.33</v>
      </c>
      <c r="P1596" t="s">
        <v>2362</v>
      </c>
      <c r="Q1596" t="s">
        <v>2366</v>
      </c>
      <c r="R1596" t="s">
        <v>2364</v>
      </c>
    </row>
    <row r="1597" spans="1:18" x14ac:dyDescent="0.3">
      <c r="A1597" t="s">
        <v>1615</v>
      </c>
      <c r="B1597" t="s">
        <v>7674</v>
      </c>
      <c r="C1597" t="s">
        <v>9428</v>
      </c>
      <c r="D1597">
        <v>33.21</v>
      </c>
      <c r="E1597">
        <v>5.07</v>
      </c>
      <c r="F1597" t="s">
        <v>12</v>
      </c>
      <c r="G1597" t="s">
        <v>11</v>
      </c>
      <c r="H1597" t="s">
        <v>11</v>
      </c>
      <c r="I1597">
        <v>1</v>
      </c>
      <c r="J1597" t="s">
        <v>11</v>
      </c>
      <c r="K1597" t="s">
        <v>13</v>
      </c>
      <c r="L1597" t="s">
        <v>20</v>
      </c>
      <c r="M1597" s="1">
        <v>34989</v>
      </c>
      <c r="N1597">
        <v>27</v>
      </c>
      <c r="O1597">
        <v>6261.2</v>
      </c>
      <c r="P1597" t="s">
        <v>2362</v>
      </c>
      <c r="Q1597" t="s">
        <v>2366</v>
      </c>
      <c r="R1597" t="s">
        <v>2849</v>
      </c>
    </row>
    <row r="1598" spans="1:18" x14ac:dyDescent="0.3">
      <c r="A1598" t="s">
        <v>1616</v>
      </c>
      <c r="B1598" t="s">
        <v>6800</v>
      </c>
      <c r="C1598" t="s">
        <v>9430</v>
      </c>
      <c r="D1598">
        <v>17.7</v>
      </c>
      <c r="E1598">
        <v>10.42</v>
      </c>
      <c r="F1598" t="s">
        <v>12</v>
      </c>
      <c r="G1598" t="s">
        <v>11</v>
      </c>
      <c r="H1598" t="s">
        <v>11</v>
      </c>
      <c r="I1598">
        <v>2</v>
      </c>
      <c r="J1598" t="s">
        <v>11</v>
      </c>
      <c r="K1598" t="s">
        <v>298</v>
      </c>
      <c r="L1598" t="s">
        <v>14</v>
      </c>
      <c r="M1598" s="1">
        <v>25852</v>
      </c>
      <c r="N1598">
        <v>52</v>
      </c>
      <c r="O1598">
        <v>6255.38</v>
      </c>
      <c r="P1598" t="s">
        <v>2362</v>
      </c>
      <c r="Q1598" t="s">
        <v>2362</v>
      </c>
      <c r="R1598" t="s">
        <v>2364</v>
      </c>
    </row>
    <row r="1599" spans="1:18" x14ac:dyDescent="0.3">
      <c r="A1599" t="s">
        <v>1617</v>
      </c>
      <c r="B1599" t="s">
        <v>6800</v>
      </c>
      <c r="C1599" t="s">
        <v>9432</v>
      </c>
      <c r="D1599">
        <v>17.2</v>
      </c>
      <c r="E1599">
        <v>6.45</v>
      </c>
      <c r="F1599" t="s">
        <v>11</v>
      </c>
      <c r="G1599" t="s">
        <v>11</v>
      </c>
      <c r="H1599" t="s">
        <v>11</v>
      </c>
      <c r="I1599">
        <v>2</v>
      </c>
      <c r="J1599" t="s">
        <v>11</v>
      </c>
      <c r="K1599" t="s">
        <v>298</v>
      </c>
      <c r="L1599" t="s">
        <v>16</v>
      </c>
      <c r="M1599" s="1">
        <v>26550</v>
      </c>
      <c r="N1599">
        <v>50</v>
      </c>
      <c r="O1599">
        <v>6254.13</v>
      </c>
      <c r="P1599" t="s">
        <v>2362</v>
      </c>
      <c r="Q1599" t="s">
        <v>2362</v>
      </c>
      <c r="R1599" t="s">
        <v>2371</v>
      </c>
    </row>
    <row r="1600" spans="1:18" x14ac:dyDescent="0.3">
      <c r="A1600" t="s">
        <v>1618</v>
      </c>
      <c r="B1600" t="s">
        <v>6800</v>
      </c>
      <c r="C1600" t="s">
        <v>8394</v>
      </c>
      <c r="D1600">
        <v>19.21</v>
      </c>
      <c r="E1600">
        <v>5.52</v>
      </c>
      <c r="F1600" t="s">
        <v>11</v>
      </c>
      <c r="G1600" t="s">
        <v>11</v>
      </c>
      <c r="H1600" t="s">
        <v>11</v>
      </c>
      <c r="I1600">
        <v>2</v>
      </c>
      <c r="J1600" t="s">
        <v>11</v>
      </c>
      <c r="K1600" t="s">
        <v>241</v>
      </c>
      <c r="L1600" t="s">
        <v>20</v>
      </c>
      <c r="M1600" s="1">
        <v>26614</v>
      </c>
      <c r="N1600">
        <v>50</v>
      </c>
      <c r="O1600">
        <v>6253.85</v>
      </c>
      <c r="P1600" t="s">
        <v>2362</v>
      </c>
      <c r="Q1600" t="s">
        <v>2362</v>
      </c>
      <c r="R1600" t="s">
        <v>2364</v>
      </c>
    </row>
    <row r="1601" spans="1:18" x14ac:dyDescent="0.3">
      <c r="A1601" t="s">
        <v>1619</v>
      </c>
      <c r="B1601" t="s">
        <v>6800</v>
      </c>
      <c r="C1601" t="s">
        <v>9435</v>
      </c>
      <c r="D1601">
        <v>23.2</v>
      </c>
      <c r="E1601">
        <v>4.41</v>
      </c>
      <c r="F1601" t="s">
        <v>11</v>
      </c>
      <c r="G1601" t="s">
        <v>11</v>
      </c>
      <c r="H1601" t="s">
        <v>25</v>
      </c>
      <c r="I1601">
        <v>1</v>
      </c>
      <c r="J1601" t="s">
        <v>11</v>
      </c>
      <c r="K1601" t="s">
        <v>241</v>
      </c>
      <c r="L1601" t="s">
        <v>20</v>
      </c>
      <c r="M1601" s="1">
        <v>29138</v>
      </c>
      <c r="N1601">
        <v>43</v>
      </c>
      <c r="O1601">
        <v>6250.44</v>
      </c>
      <c r="P1601" t="s">
        <v>2362</v>
      </c>
      <c r="Q1601" t="s">
        <v>2366</v>
      </c>
      <c r="R1601" t="s">
        <v>2386</v>
      </c>
    </row>
    <row r="1602" spans="1:18" x14ac:dyDescent="0.3">
      <c r="A1602" t="s">
        <v>1620</v>
      </c>
      <c r="B1602" t="s">
        <v>6797</v>
      </c>
      <c r="C1602" t="s">
        <v>9436</v>
      </c>
      <c r="D1602">
        <v>32.5</v>
      </c>
      <c r="E1602">
        <v>4.6900000000000004</v>
      </c>
      <c r="F1602" t="s">
        <v>12</v>
      </c>
      <c r="G1602" t="s">
        <v>11</v>
      </c>
      <c r="H1602" t="s">
        <v>25</v>
      </c>
      <c r="I1602">
        <v>1</v>
      </c>
      <c r="J1602" t="s">
        <v>11</v>
      </c>
      <c r="K1602" t="s">
        <v>13</v>
      </c>
      <c r="L1602" t="s">
        <v>20</v>
      </c>
      <c r="M1602" s="1">
        <v>30539</v>
      </c>
      <c r="N1602">
        <v>39</v>
      </c>
      <c r="O1602">
        <v>6238.3</v>
      </c>
      <c r="P1602" t="s">
        <v>2362</v>
      </c>
      <c r="Q1602" t="s">
        <v>2366</v>
      </c>
      <c r="R1602" t="s">
        <v>2386</v>
      </c>
    </row>
    <row r="1603" spans="1:18" x14ac:dyDescent="0.3">
      <c r="A1603" t="s">
        <v>1621</v>
      </c>
      <c r="B1603" t="s">
        <v>6800</v>
      </c>
      <c r="C1603" t="s">
        <v>9438</v>
      </c>
      <c r="D1603">
        <v>20.9</v>
      </c>
      <c r="E1603">
        <v>6.94</v>
      </c>
      <c r="F1603" t="s">
        <v>11</v>
      </c>
      <c r="G1603" t="s">
        <v>11</v>
      </c>
      <c r="H1603" t="s">
        <v>11</v>
      </c>
      <c r="I1603">
        <v>0</v>
      </c>
      <c r="J1603" t="s">
        <v>11</v>
      </c>
      <c r="K1603" t="s">
        <v>241</v>
      </c>
      <c r="L1603" t="s">
        <v>14</v>
      </c>
      <c r="M1603" s="1">
        <v>28752</v>
      </c>
      <c r="N1603">
        <v>44</v>
      </c>
      <c r="O1603">
        <v>6236.95</v>
      </c>
      <c r="P1603" t="s">
        <v>2362</v>
      </c>
      <c r="Q1603" t="s">
        <v>2362</v>
      </c>
      <c r="R1603" t="s">
        <v>2364</v>
      </c>
    </row>
    <row r="1604" spans="1:18" x14ac:dyDescent="0.3">
      <c r="A1604" t="s">
        <v>1622</v>
      </c>
      <c r="B1604" t="s">
        <v>6800</v>
      </c>
      <c r="C1604" t="s">
        <v>9439</v>
      </c>
      <c r="D1604">
        <v>19.11</v>
      </c>
      <c r="E1604">
        <v>4.3499999999999996</v>
      </c>
      <c r="F1604" t="s">
        <v>11</v>
      </c>
      <c r="G1604" t="s">
        <v>11</v>
      </c>
      <c r="H1604" t="s">
        <v>11</v>
      </c>
      <c r="I1604">
        <v>2</v>
      </c>
      <c r="J1604" t="s">
        <v>11</v>
      </c>
      <c r="K1604" t="s">
        <v>241</v>
      </c>
      <c r="L1604" t="s">
        <v>20</v>
      </c>
      <c r="M1604" s="1">
        <v>26479</v>
      </c>
      <c r="N1604">
        <v>50</v>
      </c>
      <c r="O1604">
        <v>6219.93</v>
      </c>
      <c r="P1604" t="s">
        <v>2362</v>
      </c>
      <c r="Q1604" t="s">
        <v>2362</v>
      </c>
      <c r="R1604" t="s">
        <v>2364</v>
      </c>
    </row>
    <row r="1605" spans="1:18" x14ac:dyDescent="0.3">
      <c r="A1605" t="s">
        <v>1623</v>
      </c>
      <c r="B1605" t="s">
        <v>6800</v>
      </c>
      <c r="C1605" t="s">
        <v>8190</v>
      </c>
      <c r="D1605">
        <v>31.17</v>
      </c>
      <c r="E1605">
        <v>5.28</v>
      </c>
      <c r="F1605" t="s">
        <v>11</v>
      </c>
      <c r="G1605" t="s">
        <v>11</v>
      </c>
      <c r="H1605" t="s">
        <v>11</v>
      </c>
      <c r="I1605">
        <v>1</v>
      </c>
      <c r="J1605" t="s">
        <v>11</v>
      </c>
      <c r="K1605" t="s">
        <v>13</v>
      </c>
      <c r="L1605" t="s">
        <v>20</v>
      </c>
      <c r="M1605" s="1">
        <v>33828</v>
      </c>
      <c r="N1605">
        <v>30</v>
      </c>
      <c r="O1605">
        <v>6208.5</v>
      </c>
      <c r="P1605" t="s">
        <v>2362</v>
      </c>
      <c r="Q1605" t="s">
        <v>2366</v>
      </c>
      <c r="R1605" t="s">
        <v>2624</v>
      </c>
    </row>
    <row r="1606" spans="1:18" x14ac:dyDescent="0.3">
      <c r="A1606" t="s">
        <v>1624</v>
      </c>
      <c r="B1606" t="s">
        <v>7674</v>
      </c>
      <c r="C1606" t="s">
        <v>9441</v>
      </c>
      <c r="D1606">
        <v>36.08</v>
      </c>
      <c r="E1606">
        <v>4.29</v>
      </c>
      <c r="F1606" t="s">
        <v>11</v>
      </c>
      <c r="G1606" t="s">
        <v>11</v>
      </c>
      <c r="H1606" t="s">
        <v>11</v>
      </c>
      <c r="I1606">
        <v>0</v>
      </c>
      <c r="J1606" t="s">
        <v>11</v>
      </c>
      <c r="K1606" t="s">
        <v>13</v>
      </c>
      <c r="L1606" t="s">
        <v>20</v>
      </c>
      <c r="M1606" s="1">
        <v>36413</v>
      </c>
      <c r="N1606">
        <v>23</v>
      </c>
      <c r="O1606">
        <v>6207.26</v>
      </c>
      <c r="P1606" t="s">
        <v>2362</v>
      </c>
      <c r="Q1606" t="s">
        <v>2362</v>
      </c>
      <c r="R1606" t="s">
        <v>2849</v>
      </c>
    </row>
    <row r="1607" spans="1:18" x14ac:dyDescent="0.3">
      <c r="A1607" t="s">
        <v>1625</v>
      </c>
      <c r="B1607" t="s">
        <v>6800</v>
      </c>
      <c r="C1607" t="s">
        <v>9442</v>
      </c>
      <c r="D1607">
        <v>28.024999999999999</v>
      </c>
      <c r="E1607">
        <v>5.69</v>
      </c>
      <c r="F1607" t="s">
        <v>12</v>
      </c>
      <c r="G1607" t="s">
        <v>11</v>
      </c>
      <c r="H1607" t="s">
        <v>11</v>
      </c>
      <c r="I1607">
        <v>0</v>
      </c>
      <c r="J1607" t="s">
        <v>11</v>
      </c>
      <c r="K1607" t="s">
        <v>167</v>
      </c>
      <c r="L1607" t="s">
        <v>20</v>
      </c>
      <c r="M1607" s="1">
        <v>31312</v>
      </c>
      <c r="N1607">
        <v>37</v>
      </c>
      <c r="O1607">
        <v>6203.9</v>
      </c>
      <c r="P1607" t="s">
        <v>2362</v>
      </c>
      <c r="Q1607" t="s">
        <v>2362</v>
      </c>
      <c r="R1607" t="s">
        <v>2371</v>
      </c>
    </row>
    <row r="1608" spans="1:18" x14ac:dyDescent="0.3">
      <c r="A1608" t="s">
        <v>1626</v>
      </c>
      <c r="B1608" t="s">
        <v>6800</v>
      </c>
      <c r="C1608" t="s">
        <v>7683</v>
      </c>
      <c r="D1608">
        <v>24.32</v>
      </c>
      <c r="E1608">
        <v>5.56</v>
      </c>
      <c r="F1608" t="s">
        <v>12</v>
      </c>
      <c r="G1608" t="s">
        <v>11</v>
      </c>
      <c r="H1608" t="s">
        <v>11</v>
      </c>
      <c r="I1608">
        <v>0</v>
      </c>
      <c r="J1608" t="s">
        <v>11</v>
      </c>
      <c r="K1608" t="s">
        <v>241</v>
      </c>
      <c r="L1608" t="s">
        <v>20</v>
      </c>
      <c r="M1608" s="1">
        <v>31250</v>
      </c>
      <c r="N1608">
        <v>37</v>
      </c>
      <c r="O1608">
        <v>6198.75</v>
      </c>
      <c r="P1608" t="s">
        <v>2362</v>
      </c>
      <c r="Q1608" t="s">
        <v>2366</v>
      </c>
      <c r="R1608" t="s">
        <v>2371</v>
      </c>
    </row>
    <row r="1609" spans="1:18" x14ac:dyDescent="0.3">
      <c r="A1609" t="s">
        <v>1627</v>
      </c>
      <c r="B1609" t="s">
        <v>6797</v>
      </c>
      <c r="C1609" t="s">
        <v>9444</v>
      </c>
      <c r="D1609">
        <v>38</v>
      </c>
      <c r="E1609">
        <v>5.41</v>
      </c>
      <c r="F1609" t="s">
        <v>12</v>
      </c>
      <c r="G1609" t="s">
        <v>11</v>
      </c>
      <c r="H1609" t="s">
        <v>11</v>
      </c>
      <c r="I1609">
        <v>1</v>
      </c>
      <c r="J1609" t="s">
        <v>11</v>
      </c>
      <c r="K1609" t="s">
        <v>13</v>
      </c>
      <c r="L1609" t="s">
        <v>20</v>
      </c>
      <c r="M1609" s="1">
        <v>32439</v>
      </c>
      <c r="N1609">
        <v>34</v>
      </c>
      <c r="O1609">
        <v>6196.45</v>
      </c>
      <c r="P1609" t="s">
        <v>2362</v>
      </c>
      <c r="Q1609" t="s">
        <v>2366</v>
      </c>
      <c r="R1609" t="s">
        <v>2386</v>
      </c>
    </row>
    <row r="1610" spans="1:18" x14ac:dyDescent="0.3">
      <c r="A1610" t="s">
        <v>1628</v>
      </c>
      <c r="B1610" t="s">
        <v>6797</v>
      </c>
      <c r="C1610" t="s">
        <v>9446</v>
      </c>
      <c r="D1610">
        <v>31.6</v>
      </c>
      <c r="E1610">
        <v>10.85</v>
      </c>
      <c r="F1610" t="s">
        <v>12</v>
      </c>
      <c r="G1610" t="s">
        <v>11</v>
      </c>
      <c r="H1610" t="s">
        <v>11</v>
      </c>
      <c r="I1610">
        <v>0</v>
      </c>
      <c r="J1610" t="s">
        <v>11</v>
      </c>
      <c r="K1610" t="s">
        <v>13</v>
      </c>
      <c r="L1610" t="s">
        <v>14</v>
      </c>
      <c r="M1610" s="1">
        <v>29860</v>
      </c>
      <c r="N1610">
        <v>41</v>
      </c>
      <c r="O1610">
        <v>6186.13</v>
      </c>
      <c r="P1610" t="s">
        <v>2362</v>
      </c>
      <c r="Q1610" t="s">
        <v>2363</v>
      </c>
      <c r="R1610" t="s">
        <v>2386</v>
      </c>
    </row>
    <row r="1611" spans="1:18" x14ac:dyDescent="0.3">
      <c r="A1611" t="s">
        <v>1629</v>
      </c>
      <c r="B1611" t="s">
        <v>6797</v>
      </c>
      <c r="C1611" t="s">
        <v>9447</v>
      </c>
      <c r="D1611">
        <v>31.02</v>
      </c>
      <c r="E1611">
        <v>11.63</v>
      </c>
      <c r="F1611" t="s">
        <v>12</v>
      </c>
      <c r="G1611" t="s">
        <v>11</v>
      </c>
      <c r="H1611" t="s">
        <v>11</v>
      </c>
      <c r="I1611">
        <v>0</v>
      </c>
      <c r="J1611" t="s">
        <v>11</v>
      </c>
      <c r="K1611" t="s">
        <v>13</v>
      </c>
      <c r="L1611" t="s">
        <v>14</v>
      </c>
      <c r="M1611" s="1">
        <v>29912</v>
      </c>
      <c r="N1611">
        <v>41</v>
      </c>
      <c r="O1611">
        <v>6185.32</v>
      </c>
      <c r="P1611" t="s">
        <v>2362</v>
      </c>
      <c r="Q1611" t="s">
        <v>2366</v>
      </c>
      <c r="R1611" t="s">
        <v>2364</v>
      </c>
    </row>
    <row r="1612" spans="1:18" x14ac:dyDescent="0.3">
      <c r="A1612" t="s">
        <v>1630</v>
      </c>
      <c r="B1612" t="s">
        <v>6797</v>
      </c>
      <c r="C1612" t="s">
        <v>9449</v>
      </c>
      <c r="D1612">
        <v>29.26</v>
      </c>
      <c r="E1612">
        <v>5.68</v>
      </c>
      <c r="F1612" t="s">
        <v>12</v>
      </c>
      <c r="G1612" t="s">
        <v>11</v>
      </c>
      <c r="H1612" t="s">
        <v>11</v>
      </c>
      <c r="I1612">
        <v>1</v>
      </c>
      <c r="J1612" t="s">
        <v>11</v>
      </c>
      <c r="K1612" t="s">
        <v>167</v>
      </c>
      <c r="L1612" t="s">
        <v>20</v>
      </c>
      <c r="M1612" s="1">
        <v>32448</v>
      </c>
      <c r="N1612">
        <v>34</v>
      </c>
      <c r="O1612">
        <v>6184.3</v>
      </c>
      <c r="P1612" t="s">
        <v>2362</v>
      </c>
      <c r="Q1612" t="s">
        <v>2363</v>
      </c>
      <c r="R1612" t="s">
        <v>2364</v>
      </c>
    </row>
    <row r="1613" spans="1:18" x14ac:dyDescent="0.3">
      <c r="A1613" t="s">
        <v>1631</v>
      </c>
      <c r="B1613" t="s">
        <v>6797</v>
      </c>
      <c r="C1613" t="s">
        <v>9451</v>
      </c>
      <c r="D1613">
        <v>15.09</v>
      </c>
      <c r="E1613">
        <v>7.59</v>
      </c>
      <c r="F1613" t="s">
        <v>12</v>
      </c>
      <c r="G1613" t="s">
        <v>11</v>
      </c>
      <c r="H1613" t="s">
        <v>11</v>
      </c>
      <c r="I1613">
        <v>2</v>
      </c>
      <c r="J1613" t="s">
        <v>11</v>
      </c>
      <c r="K1613" t="s">
        <v>298</v>
      </c>
      <c r="L1613" t="s">
        <v>14</v>
      </c>
      <c r="M1613" s="1">
        <v>25846</v>
      </c>
      <c r="N1613">
        <v>52</v>
      </c>
      <c r="O1613">
        <v>6183.46</v>
      </c>
      <c r="P1613" t="s">
        <v>2362</v>
      </c>
      <c r="Q1613" t="s">
        <v>2362</v>
      </c>
      <c r="R1613" t="s">
        <v>2371</v>
      </c>
    </row>
    <row r="1614" spans="1:18" x14ac:dyDescent="0.3">
      <c r="A1614" t="s">
        <v>1632</v>
      </c>
      <c r="B1614" t="s">
        <v>6800</v>
      </c>
      <c r="C1614" t="s">
        <v>9452</v>
      </c>
      <c r="D1614">
        <v>22.63</v>
      </c>
      <c r="E1614">
        <v>5.09</v>
      </c>
      <c r="F1614" t="s">
        <v>12</v>
      </c>
      <c r="G1614" t="s">
        <v>11</v>
      </c>
      <c r="H1614" t="s">
        <v>11</v>
      </c>
      <c r="I1614">
        <v>0</v>
      </c>
      <c r="J1614" t="s">
        <v>11</v>
      </c>
      <c r="K1614" t="s">
        <v>241</v>
      </c>
      <c r="L1614" t="s">
        <v>20</v>
      </c>
      <c r="M1614" s="1">
        <v>31268</v>
      </c>
      <c r="N1614">
        <v>37</v>
      </c>
      <c r="O1614">
        <v>6183.32</v>
      </c>
      <c r="P1614" t="s">
        <v>2362</v>
      </c>
      <c r="Q1614" t="s">
        <v>2362</v>
      </c>
      <c r="R1614" t="s">
        <v>2371</v>
      </c>
    </row>
    <row r="1615" spans="1:18" x14ac:dyDescent="0.3">
      <c r="A1615" t="s">
        <v>1633</v>
      </c>
      <c r="B1615" t="s">
        <v>6797</v>
      </c>
      <c r="C1615" t="s">
        <v>9454</v>
      </c>
      <c r="D1615">
        <v>23.46</v>
      </c>
      <c r="E1615">
        <v>4.21</v>
      </c>
      <c r="F1615" t="s">
        <v>11</v>
      </c>
      <c r="G1615" t="s">
        <v>11</v>
      </c>
      <c r="H1615" t="s">
        <v>11</v>
      </c>
      <c r="I1615">
        <v>1</v>
      </c>
      <c r="J1615" t="s">
        <v>11</v>
      </c>
      <c r="K1615" t="s">
        <v>241</v>
      </c>
      <c r="L1615" t="s">
        <v>20</v>
      </c>
      <c r="M1615" s="1">
        <v>30961</v>
      </c>
      <c r="N1615">
        <v>38</v>
      </c>
      <c r="O1615">
        <v>6170.96</v>
      </c>
      <c r="P1615" t="s">
        <v>2362</v>
      </c>
      <c r="Q1615" t="s">
        <v>2366</v>
      </c>
      <c r="R1615" t="s">
        <v>2364</v>
      </c>
    </row>
    <row r="1616" spans="1:18" x14ac:dyDescent="0.3">
      <c r="A1616" t="s">
        <v>1634</v>
      </c>
      <c r="B1616" t="s">
        <v>6800</v>
      </c>
      <c r="C1616" t="s">
        <v>9456</v>
      </c>
      <c r="D1616">
        <v>22.56</v>
      </c>
      <c r="E1616">
        <v>4.34</v>
      </c>
      <c r="F1616" t="s">
        <v>12</v>
      </c>
      <c r="G1616" t="s">
        <v>11</v>
      </c>
      <c r="H1616" t="s">
        <v>11</v>
      </c>
      <c r="I1616">
        <v>0</v>
      </c>
      <c r="J1616" t="s">
        <v>11</v>
      </c>
      <c r="K1616" t="s">
        <v>241</v>
      </c>
      <c r="L1616" t="s">
        <v>20</v>
      </c>
      <c r="M1616" s="1">
        <v>31335</v>
      </c>
      <c r="N1616">
        <v>37</v>
      </c>
      <c r="O1616">
        <v>6159.57</v>
      </c>
      <c r="P1616" t="s">
        <v>2362</v>
      </c>
      <c r="Q1616" t="s">
        <v>2366</v>
      </c>
      <c r="R1616" t="s">
        <v>2371</v>
      </c>
    </row>
    <row r="1617" spans="1:18" x14ac:dyDescent="0.3">
      <c r="A1617" t="s">
        <v>1635</v>
      </c>
      <c r="B1617" t="s">
        <v>6797</v>
      </c>
      <c r="C1617" t="s">
        <v>9457</v>
      </c>
      <c r="D1617">
        <v>19.28</v>
      </c>
      <c r="E1617">
        <v>11.85</v>
      </c>
      <c r="F1617" t="s">
        <v>11</v>
      </c>
      <c r="G1617" t="s">
        <v>11</v>
      </c>
      <c r="H1617" t="s">
        <v>11</v>
      </c>
      <c r="I1617">
        <v>2</v>
      </c>
      <c r="J1617" t="s">
        <v>11</v>
      </c>
      <c r="K1617" t="s">
        <v>241</v>
      </c>
      <c r="L1617" t="s">
        <v>14</v>
      </c>
      <c r="M1617" s="1">
        <v>26974</v>
      </c>
      <c r="N1617">
        <v>49</v>
      </c>
      <c r="O1617">
        <v>6152.05</v>
      </c>
      <c r="P1617" t="s">
        <v>2362</v>
      </c>
      <c r="Q1617" t="s">
        <v>2363</v>
      </c>
      <c r="R1617" t="s">
        <v>2364</v>
      </c>
    </row>
    <row r="1618" spans="1:18" x14ac:dyDescent="0.3">
      <c r="A1618" t="s">
        <v>1636</v>
      </c>
      <c r="B1618" t="s">
        <v>6800</v>
      </c>
      <c r="C1618" t="s">
        <v>9459</v>
      </c>
      <c r="D1618">
        <v>15.37</v>
      </c>
      <c r="E1618">
        <v>9.61</v>
      </c>
      <c r="F1618" t="s">
        <v>12</v>
      </c>
      <c r="G1618" t="s">
        <v>11</v>
      </c>
      <c r="H1618" t="s">
        <v>11</v>
      </c>
      <c r="I1618">
        <v>2</v>
      </c>
      <c r="J1618" t="s">
        <v>11</v>
      </c>
      <c r="K1618" t="s">
        <v>298</v>
      </c>
      <c r="L1618" t="s">
        <v>14</v>
      </c>
      <c r="M1618" s="1">
        <v>25855</v>
      </c>
      <c r="N1618">
        <v>52</v>
      </c>
      <c r="O1618">
        <v>6147.12</v>
      </c>
      <c r="P1618" t="s">
        <v>2362</v>
      </c>
      <c r="Q1618" t="s">
        <v>2363</v>
      </c>
      <c r="R1618" t="s">
        <v>2371</v>
      </c>
    </row>
    <row r="1619" spans="1:18" x14ac:dyDescent="0.3">
      <c r="A1619" t="s">
        <v>1637</v>
      </c>
      <c r="B1619" t="s">
        <v>6797</v>
      </c>
      <c r="C1619" t="s">
        <v>9461</v>
      </c>
      <c r="D1619">
        <v>18.71</v>
      </c>
      <c r="E1619">
        <v>5.29</v>
      </c>
      <c r="F1619" t="s">
        <v>12</v>
      </c>
      <c r="G1619" t="s">
        <v>11</v>
      </c>
      <c r="H1619" t="s">
        <v>11</v>
      </c>
      <c r="I1619">
        <v>0</v>
      </c>
      <c r="J1619" t="s">
        <v>11</v>
      </c>
      <c r="K1619" t="s">
        <v>241</v>
      </c>
      <c r="L1619" t="s">
        <v>20</v>
      </c>
      <c r="M1619" s="1">
        <v>28106</v>
      </c>
      <c r="N1619">
        <v>46</v>
      </c>
      <c r="O1619">
        <v>6139.14</v>
      </c>
      <c r="P1619" t="s">
        <v>2362</v>
      </c>
      <c r="Q1619" t="s">
        <v>2363</v>
      </c>
      <c r="R1619" t="s">
        <v>2364</v>
      </c>
    </row>
    <row r="1620" spans="1:18" x14ac:dyDescent="0.3">
      <c r="A1620" t="s">
        <v>1638</v>
      </c>
      <c r="B1620" t="s">
        <v>6800</v>
      </c>
      <c r="C1620" t="s">
        <v>6898</v>
      </c>
      <c r="D1620">
        <v>20.61</v>
      </c>
      <c r="E1620">
        <v>6.89</v>
      </c>
      <c r="F1620" t="s">
        <v>11</v>
      </c>
      <c r="G1620" t="s">
        <v>11</v>
      </c>
      <c r="H1620" t="s">
        <v>11</v>
      </c>
      <c r="I1620">
        <v>0</v>
      </c>
      <c r="J1620" t="s">
        <v>11</v>
      </c>
      <c r="K1620" t="s">
        <v>241</v>
      </c>
      <c r="L1620" t="s">
        <v>14</v>
      </c>
      <c r="M1620" s="1">
        <v>28738</v>
      </c>
      <c r="N1620">
        <v>44</v>
      </c>
      <c r="O1620">
        <v>6138.58</v>
      </c>
      <c r="P1620" t="s">
        <v>2362</v>
      </c>
      <c r="Q1620" t="s">
        <v>2366</v>
      </c>
      <c r="R1620" t="s">
        <v>2364</v>
      </c>
    </row>
    <row r="1621" spans="1:18" x14ac:dyDescent="0.3">
      <c r="A1621" t="s">
        <v>1639</v>
      </c>
      <c r="B1621" t="s">
        <v>6797</v>
      </c>
      <c r="C1621" t="s">
        <v>9463</v>
      </c>
      <c r="D1621">
        <v>15.99</v>
      </c>
      <c r="E1621">
        <v>4.57</v>
      </c>
      <c r="F1621" t="s">
        <v>12</v>
      </c>
      <c r="G1621" t="s">
        <v>11</v>
      </c>
      <c r="H1621" t="s">
        <v>25</v>
      </c>
      <c r="I1621">
        <v>1</v>
      </c>
      <c r="J1621" t="s">
        <v>11</v>
      </c>
      <c r="K1621" t="s">
        <v>298</v>
      </c>
      <c r="L1621" t="s">
        <v>20</v>
      </c>
      <c r="M1621" s="1">
        <v>25516</v>
      </c>
      <c r="N1621">
        <v>53</v>
      </c>
      <c r="O1621">
        <v>6138.5</v>
      </c>
      <c r="P1621" t="s">
        <v>2362</v>
      </c>
      <c r="Q1621" t="s">
        <v>2362</v>
      </c>
      <c r="R1621" t="s">
        <v>2386</v>
      </c>
    </row>
    <row r="1622" spans="1:18" x14ac:dyDescent="0.3">
      <c r="A1622" t="s">
        <v>1640</v>
      </c>
      <c r="B1622" t="s">
        <v>6797</v>
      </c>
      <c r="C1622" t="s">
        <v>9465</v>
      </c>
      <c r="D1622">
        <v>33.155000000000001</v>
      </c>
      <c r="E1622">
        <v>4.32</v>
      </c>
      <c r="F1622" t="s">
        <v>11</v>
      </c>
      <c r="G1622" t="s">
        <v>11</v>
      </c>
      <c r="H1622" t="s">
        <v>11</v>
      </c>
      <c r="I1622">
        <v>0</v>
      </c>
      <c r="J1622" t="s">
        <v>11</v>
      </c>
      <c r="K1622" t="s">
        <v>13</v>
      </c>
      <c r="L1622" t="s">
        <v>20</v>
      </c>
      <c r="M1622" s="1">
        <v>33103</v>
      </c>
      <c r="N1622">
        <v>32</v>
      </c>
      <c r="O1622">
        <v>6128.8</v>
      </c>
      <c r="P1622" t="s">
        <v>2362</v>
      </c>
      <c r="Q1622" t="s">
        <v>2363</v>
      </c>
      <c r="R1622" t="s">
        <v>2371</v>
      </c>
    </row>
    <row r="1623" spans="1:18" x14ac:dyDescent="0.3">
      <c r="A1623" t="s">
        <v>1641</v>
      </c>
      <c r="B1623" t="s">
        <v>6800</v>
      </c>
      <c r="C1623" t="s">
        <v>9467</v>
      </c>
      <c r="D1623">
        <v>26.22</v>
      </c>
      <c r="E1623">
        <v>5.57</v>
      </c>
      <c r="F1623" t="s">
        <v>12</v>
      </c>
      <c r="G1623" t="s">
        <v>11</v>
      </c>
      <c r="H1623" t="s">
        <v>25</v>
      </c>
      <c r="I1623">
        <v>1</v>
      </c>
      <c r="J1623" t="s">
        <v>11</v>
      </c>
      <c r="K1623" t="s">
        <v>167</v>
      </c>
      <c r="L1623" t="s">
        <v>20</v>
      </c>
      <c r="M1623" s="1">
        <v>30636</v>
      </c>
      <c r="N1623">
        <v>39</v>
      </c>
      <c r="O1623">
        <v>6123.57</v>
      </c>
      <c r="P1623" t="s">
        <v>2363</v>
      </c>
      <c r="Q1623" t="s">
        <v>2362</v>
      </c>
      <c r="R1623" t="s">
        <v>2371</v>
      </c>
    </row>
    <row r="1624" spans="1:18" x14ac:dyDescent="0.3">
      <c r="A1624" t="s">
        <v>1642</v>
      </c>
      <c r="B1624" t="s">
        <v>6800</v>
      </c>
      <c r="C1624" t="s">
        <v>9468</v>
      </c>
      <c r="D1624">
        <v>21.85</v>
      </c>
      <c r="E1624">
        <v>5.26</v>
      </c>
      <c r="F1624" t="s">
        <v>12</v>
      </c>
      <c r="G1624" t="s">
        <v>11</v>
      </c>
      <c r="H1624" t="s">
        <v>25</v>
      </c>
      <c r="I1624">
        <v>1</v>
      </c>
      <c r="J1624" t="s">
        <v>11</v>
      </c>
      <c r="K1624" t="s">
        <v>241</v>
      </c>
      <c r="L1624" t="s">
        <v>20</v>
      </c>
      <c r="M1624" s="1">
        <v>30539</v>
      </c>
      <c r="N1624">
        <v>39</v>
      </c>
      <c r="O1624">
        <v>6117.49</v>
      </c>
      <c r="P1624" t="s">
        <v>2362</v>
      </c>
      <c r="Q1624" t="s">
        <v>2363</v>
      </c>
      <c r="R1624" t="s">
        <v>2371</v>
      </c>
    </row>
    <row r="1625" spans="1:18" x14ac:dyDescent="0.3">
      <c r="A1625" t="s">
        <v>1643</v>
      </c>
      <c r="B1625" t="s">
        <v>6797</v>
      </c>
      <c r="C1625" t="s">
        <v>9469</v>
      </c>
      <c r="D1625">
        <v>30.495000000000001</v>
      </c>
      <c r="E1625">
        <v>6.25</v>
      </c>
      <c r="F1625" t="s">
        <v>11</v>
      </c>
      <c r="G1625" t="s">
        <v>11</v>
      </c>
      <c r="H1625" t="s">
        <v>11</v>
      </c>
      <c r="I1625">
        <v>0</v>
      </c>
      <c r="J1625" t="s">
        <v>11</v>
      </c>
      <c r="K1625" t="s">
        <v>13</v>
      </c>
      <c r="L1625" t="s">
        <v>16</v>
      </c>
      <c r="M1625" s="1">
        <v>33444</v>
      </c>
      <c r="N1625">
        <v>31</v>
      </c>
      <c r="O1625">
        <v>6113.23</v>
      </c>
      <c r="P1625" t="s">
        <v>2362</v>
      </c>
      <c r="Q1625" t="s">
        <v>2362</v>
      </c>
      <c r="R1625" t="s">
        <v>2581</v>
      </c>
    </row>
    <row r="1626" spans="1:18" x14ac:dyDescent="0.3">
      <c r="A1626" t="s">
        <v>1644</v>
      </c>
      <c r="B1626" t="s">
        <v>6797</v>
      </c>
      <c r="C1626" t="s">
        <v>9470</v>
      </c>
      <c r="D1626">
        <v>34.104999999999997</v>
      </c>
      <c r="E1626">
        <v>5.67</v>
      </c>
      <c r="F1626" t="s">
        <v>12</v>
      </c>
      <c r="G1626" t="s">
        <v>11</v>
      </c>
      <c r="H1626" t="s">
        <v>11</v>
      </c>
      <c r="I1626">
        <v>0</v>
      </c>
      <c r="J1626" t="s">
        <v>11</v>
      </c>
      <c r="K1626" t="s">
        <v>13</v>
      </c>
      <c r="L1626" t="s">
        <v>20</v>
      </c>
      <c r="M1626" s="1">
        <v>31249</v>
      </c>
      <c r="N1626">
        <v>37</v>
      </c>
      <c r="O1626">
        <v>6112.35</v>
      </c>
      <c r="P1626" t="s">
        <v>2362</v>
      </c>
      <c r="Q1626" t="s">
        <v>2366</v>
      </c>
      <c r="R1626" t="s">
        <v>2371</v>
      </c>
    </row>
    <row r="1627" spans="1:18" x14ac:dyDescent="0.3">
      <c r="A1627" t="s">
        <v>1645</v>
      </c>
      <c r="B1627" t="s">
        <v>7674</v>
      </c>
      <c r="C1627" t="s">
        <v>8561</v>
      </c>
      <c r="D1627">
        <v>32.770000000000003</v>
      </c>
      <c r="E1627">
        <v>4.42</v>
      </c>
      <c r="F1627" t="s">
        <v>12</v>
      </c>
      <c r="G1627" t="s">
        <v>11</v>
      </c>
      <c r="H1627" t="s">
        <v>11</v>
      </c>
      <c r="I1627">
        <v>1</v>
      </c>
      <c r="J1627" t="s">
        <v>11</v>
      </c>
      <c r="K1627" t="s">
        <v>13</v>
      </c>
      <c r="L1627" t="s">
        <v>20</v>
      </c>
      <c r="M1627" s="1">
        <v>34951</v>
      </c>
      <c r="N1627">
        <v>27</v>
      </c>
      <c r="O1627">
        <v>6111.95</v>
      </c>
      <c r="P1627" t="s">
        <v>2362</v>
      </c>
      <c r="Q1627" t="s">
        <v>2363</v>
      </c>
      <c r="R1627" t="s">
        <v>2849</v>
      </c>
    </row>
    <row r="1628" spans="1:18" x14ac:dyDescent="0.3">
      <c r="A1628" t="s">
        <v>1646</v>
      </c>
      <c r="B1628" t="s">
        <v>6797</v>
      </c>
      <c r="C1628" t="s">
        <v>9472</v>
      </c>
      <c r="D1628">
        <v>16.850000000000001</v>
      </c>
      <c r="E1628">
        <v>11.75</v>
      </c>
      <c r="F1628" t="s">
        <v>12</v>
      </c>
      <c r="G1628" t="s">
        <v>11</v>
      </c>
      <c r="H1628" t="s">
        <v>11</v>
      </c>
      <c r="I1628">
        <v>2</v>
      </c>
      <c r="J1628" t="s">
        <v>11</v>
      </c>
      <c r="K1628" t="s">
        <v>298</v>
      </c>
      <c r="L1628" t="s">
        <v>14</v>
      </c>
      <c r="M1628" s="1">
        <v>25728</v>
      </c>
      <c r="N1628">
        <v>52</v>
      </c>
      <c r="O1628">
        <v>6098.38</v>
      </c>
      <c r="P1628" t="s">
        <v>2362</v>
      </c>
      <c r="Q1628" t="s">
        <v>2362</v>
      </c>
      <c r="R1628" t="s">
        <v>2364</v>
      </c>
    </row>
    <row r="1629" spans="1:18" x14ac:dyDescent="0.3">
      <c r="A1629" t="s">
        <v>1647</v>
      </c>
      <c r="B1629" t="s">
        <v>6800</v>
      </c>
      <c r="C1629" t="s">
        <v>9474</v>
      </c>
      <c r="D1629">
        <v>34.700000000000003</v>
      </c>
      <c r="E1629">
        <v>6.06</v>
      </c>
      <c r="F1629" t="s">
        <v>11</v>
      </c>
      <c r="G1629" t="s">
        <v>11</v>
      </c>
      <c r="H1629" t="s">
        <v>11</v>
      </c>
      <c r="I1629">
        <v>1</v>
      </c>
      <c r="J1629" t="s">
        <v>11</v>
      </c>
      <c r="K1629" t="s">
        <v>13</v>
      </c>
      <c r="L1629" t="s">
        <v>16</v>
      </c>
      <c r="M1629" s="1">
        <v>30888</v>
      </c>
      <c r="N1629">
        <v>38</v>
      </c>
      <c r="O1629">
        <v>6082.41</v>
      </c>
      <c r="P1629" t="s">
        <v>2366</v>
      </c>
      <c r="Q1629" t="s">
        <v>2362</v>
      </c>
      <c r="R1629" t="s">
        <v>2386</v>
      </c>
    </row>
    <row r="1630" spans="1:18" x14ac:dyDescent="0.3">
      <c r="A1630" t="s">
        <v>1648</v>
      </c>
      <c r="B1630" t="s">
        <v>6800</v>
      </c>
      <c r="C1630" t="s">
        <v>9475</v>
      </c>
      <c r="D1630">
        <v>37.049999999999997</v>
      </c>
      <c r="E1630">
        <v>5.48</v>
      </c>
      <c r="F1630" t="s">
        <v>11</v>
      </c>
      <c r="G1630" t="s">
        <v>11</v>
      </c>
      <c r="H1630" t="s">
        <v>11</v>
      </c>
      <c r="I1630">
        <v>1</v>
      </c>
      <c r="J1630" t="s">
        <v>11</v>
      </c>
      <c r="K1630" t="s">
        <v>13</v>
      </c>
      <c r="L1630" t="s">
        <v>20</v>
      </c>
      <c r="M1630" s="1">
        <v>30969</v>
      </c>
      <c r="N1630">
        <v>38</v>
      </c>
      <c r="O1630">
        <v>6079.67</v>
      </c>
      <c r="P1630" t="s">
        <v>2366</v>
      </c>
      <c r="Q1630" t="s">
        <v>2366</v>
      </c>
      <c r="R1630" t="s">
        <v>2603</v>
      </c>
    </row>
    <row r="1631" spans="1:18" x14ac:dyDescent="0.3">
      <c r="A1631" t="s">
        <v>1649</v>
      </c>
      <c r="B1631" t="s">
        <v>6797</v>
      </c>
      <c r="C1631" t="s">
        <v>9477</v>
      </c>
      <c r="D1631">
        <v>18.78</v>
      </c>
      <c r="E1631">
        <v>4.45</v>
      </c>
      <c r="F1631" t="s">
        <v>11</v>
      </c>
      <c r="G1631" t="s">
        <v>11</v>
      </c>
      <c r="H1631" t="s">
        <v>25</v>
      </c>
      <c r="I1631">
        <v>1</v>
      </c>
      <c r="J1631" t="s">
        <v>11</v>
      </c>
      <c r="K1631" t="s">
        <v>241</v>
      </c>
      <c r="L1631" t="s">
        <v>20</v>
      </c>
      <c r="M1631" s="1">
        <v>29075</v>
      </c>
      <c r="N1631">
        <v>43</v>
      </c>
      <c r="O1631">
        <v>6074.37</v>
      </c>
      <c r="P1631" t="s">
        <v>2362</v>
      </c>
      <c r="Q1631" t="s">
        <v>2362</v>
      </c>
      <c r="R1631" t="s">
        <v>2371</v>
      </c>
    </row>
    <row r="1632" spans="1:18" x14ac:dyDescent="0.3">
      <c r="A1632" t="s">
        <v>1650</v>
      </c>
      <c r="B1632" t="s">
        <v>6800</v>
      </c>
      <c r="C1632" t="s">
        <v>8551</v>
      </c>
      <c r="D1632">
        <v>28.024999999999999</v>
      </c>
      <c r="E1632">
        <v>5</v>
      </c>
      <c r="F1632" t="s">
        <v>11</v>
      </c>
      <c r="G1632" t="s">
        <v>11</v>
      </c>
      <c r="H1632" t="s">
        <v>11</v>
      </c>
      <c r="I1632">
        <v>1</v>
      </c>
      <c r="J1632" t="s">
        <v>11</v>
      </c>
      <c r="K1632" t="s">
        <v>167</v>
      </c>
      <c r="L1632" t="s">
        <v>20</v>
      </c>
      <c r="M1632" s="1">
        <v>30946</v>
      </c>
      <c r="N1632">
        <v>38</v>
      </c>
      <c r="O1632">
        <v>6067.13</v>
      </c>
      <c r="P1632" t="s">
        <v>2363</v>
      </c>
      <c r="Q1632" t="s">
        <v>2366</v>
      </c>
      <c r="R1632" t="s">
        <v>2508</v>
      </c>
    </row>
    <row r="1633" spans="1:18" x14ac:dyDescent="0.3">
      <c r="A1633" t="s">
        <v>1651</v>
      </c>
      <c r="B1633" t="s">
        <v>6800</v>
      </c>
      <c r="C1633" t="s">
        <v>9338</v>
      </c>
      <c r="D1633">
        <v>35.090000000000003</v>
      </c>
      <c r="E1633">
        <v>5.84</v>
      </c>
      <c r="F1633" t="s">
        <v>11</v>
      </c>
      <c r="G1633" t="s">
        <v>11</v>
      </c>
      <c r="H1633" t="s">
        <v>11</v>
      </c>
      <c r="I1633">
        <v>0</v>
      </c>
      <c r="J1633" t="s">
        <v>11</v>
      </c>
      <c r="K1633" t="s">
        <v>13</v>
      </c>
      <c r="L1633" t="s">
        <v>16</v>
      </c>
      <c r="M1633" s="1">
        <v>34646</v>
      </c>
      <c r="N1633">
        <v>28</v>
      </c>
      <c r="O1633">
        <v>6064.37</v>
      </c>
      <c r="P1633" t="s">
        <v>2362</v>
      </c>
      <c r="Q1633" t="s">
        <v>2362</v>
      </c>
      <c r="R1633" t="s">
        <v>2386</v>
      </c>
    </row>
    <row r="1634" spans="1:18" x14ac:dyDescent="0.3">
      <c r="A1634" t="s">
        <v>1652</v>
      </c>
      <c r="B1634" t="s">
        <v>6797</v>
      </c>
      <c r="C1634" t="s">
        <v>9480</v>
      </c>
      <c r="D1634">
        <v>34.42</v>
      </c>
      <c r="E1634">
        <v>5.21</v>
      </c>
      <c r="F1634" t="s">
        <v>12</v>
      </c>
      <c r="G1634" t="s">
        <v>11</v>
      </c>
      <c r="H1634" t="s">
        <v>11</v>
      </c>
      <c r="I1634">
        <v>0</v>
      </c>
      <c r="J1634" t="s">
        <v>11</v>
      </c>
      <c r="K1634" t="s">
        <v>13</v>
      </c>
      <c r="L1634" t="s">
        <v>20</v>
      </c>
      <c r="M1634" s="1">
        <v>35274</v>
      </c>
      <c r="N1634">
        <v>26</v>
      </c>
      <c r="O1634">
        <v>6061.8</v>
      </c>
      <c r="P1634" t="s">
        <v>2362</v>
      </c>
      <c r="Q1634" t="s">
        <v>2363</v>
      </c>
      <c r="R1634" t="s">
        <v>2371</v>
      </c>
    </row>
    <row r="1635" spans="1:18" x14ac:dyDescent="0.3">
      <c r="A1635" t="s">
        <v>1653</v>
      </c>
      <c r="B1635" t="s">
        <v>6800</v>
      </c>
      <c r="C1635" t="s">
        <v>9481</v>
      </c>
      <c r="D1635">
        <v>29.4</v>
      </c>
      <c r="E1635">
        <v>4.26</v>
      </c>
      <c r="F1635" t="s">
        <v>11</v>
      </c>
      <c r="G1635" t="s">
        <v>11</v>
      </c>
      <c r="H1635" t="s">
        <v>11</v>
      </c>
      <c r="I1635">
        <v>0</v>
      </c>
      <c r="J1635" t="s">
        <v>11</v>
      </c>
      <c r="K1635" t="s">
        <v>167</v>
      </c>
      <c r="L1635" t="s">
        <v>20</v>
      </c>
      <c r="M1635" s="1">
        <v>32736</v>
      </c>
      <c r="N1635">
        <v>33</v>
      </c>
      <c r="O1635">
        <v>6059.17</v>
      </c>
      <c r="P1635" t="s">
        <v>2362</v>
      </c>
      <c r="Q1635" t="s">
        <v>2366</v>
      </c>
      <c r="R1635" t="s">
        <v>2386</v>
      </c>
    </row>
    <row r="1636" spans="1:18" x14ac:dyDescent="0.3">
      <c r="A1636" t="s">
        <v>1654</v>
      </c>
      <c r="B1636" t="s">
        <v>6797</v>
      </c>
      <c r="C1636" t="s">
        <v>9483</v>
      </c>
      <c r="D1636">
        <v>21.31</v>
      </c>
      <c r="E1636">
        <v>4.17</v>
      </c>
      <c r="F1636" t="s">
        <v>11</v>
      </c>
      <c r="G1636" t="s">
        <v>11</v>
      </c>
      <c r="H1636" t="s">
        <v>11</v>
      </c>
      <c r="I1636">
        <v>0</v>
      </c>
      <c r="J1636" t="s">
        <v>11</v>
      </c>
      <c r="K1636" t="s">
        <v>241</v>
      </c>
      <c r="L1636" t="s">
        <v>20</v>
      </c>
      <c r="M1636" s="1">
        <v>29441</v>
      </c>
      <c r="N1636">
        <v>42</v>
      </c>
      <c r="O1636">
        <v>5993.62</v>
      </c>
      <c r="P1636" t="s">
        <v>2362</v>
      </c>
      <c r="Q1636" t="s">
        <v>2363</v>
      </c>
      <c r="R1636" t="s">
        <v>2364</v>
      </c>
    </row>
    <row r="1637" spans="1:18" x14ac:dyDescent="0.3">
      <c r="A1637" t="s">
        <v>1655</v>
      </c>
      <c r="B1637" t="s">
        <v>6797</v>
      </c>
      <c r="C1637" t="s">
        <v>9485</v>
      </c>
      <c r="D1637">
        <v>19.559999999999999</v>
      </c>
      <c r="E1637">
        <v>11.96</v>
      </c>
      <c r="F1637" t="s">
        <v>11</v>
      </c>
      <c r="G1637" t="s">
        <v>11</v>
      </c>
      <c r="H1637" t="s">
        <v>11</v>
      </c>
      <c r="I1637">
        <v>0</v>
      </c>
      <c r="J1637" t="s">
        <v>11</v>
      </c>
      <c r="K1637" t="s">
        <v>241</v>
      </c>
      <c r="L1637" t="s">
        <v>14</v>
      </c>
      <c r="M1637" s="1">
        <v>27258</v>
      </c>
      <c r="N1637">
        <v>48</v>
      </c>
      <c r="O1637">
        <v>5990.17</v>
      </c>
      <c r="P1637" t="s">
        <v>2362</v>
      </c>
      <c r="Q1637" t="s">
        <v>2362</v>
      </c>
      <c r="R1637" t="s">
        <v>2364</v>
      </c>
    </row>
    <row r="1638" spans="1:18" x14ac:dyDescent="0.3">
      <c r="A1638" t="s">
        <v>1656</v>
      </c>
      <c r="B1638" t="s">
        <v>6797</v>
      </c>
      <c r="C1638" t="s">
        <v>9486</v>
      </c>
      <c r="D1638">
        <v>37.335000000000001</v>
      </c>
      <c r="E1638">
        <v>6.26</v>
      </c>
      <c r="F1638" t="s">
        <v>12</v>
      </c>
      <c r="G1638" t="s">
        <v>11</v>
      </c>
      <c r="H1638" t="s">
        <v>11</v>
      </c>
      <c r="I1638">
        <v>1</v>
      </c>
      <c r="J1638" t="s">
        <v>11</v>
      </c>
      <c r="K1638" t="s">
        <v>13</v>
      </c>
      <c r="L1638" t="s">
        <v>16</v>
      </c>
      <c r="M1638" s="1">
        <v>32304</v>
      </c>
      <c r="N1638">
        <v>34</v>
      </c>
      <c r="O1638">
        <v>5989.52</v>
      </c>
      <c r="P1638" t="s">
        <v>2362</v>
      </c>
      <c r="Q1638" t="s">
        <v>2366</v>
      </c>
      <c r="R1638" t="s">
        <v>2371</v>
      </c>
    </row>
    <row r="1639" spans="1:18" x14ac:dyDescent="0.3">
      <c r="A1639" t="s">
        <v>1657</v>
      </c>
      <c r="B1639" t="s">
        <v>6797</v>
      </c>
      <c r="C1639" t="s">
        <v>9053</v>
      </c>
      <c r="D1639">
        <v>19.53</v>
      </c>
      <c r="E1639">
        <v>11.68</v>
      </c>
      <c r="F1639" t="s">
        <v>11</v>
      </c>
      <c r="G1639" t="s">
        <v>11</v>
      </c>
      <c r="H1639" t="s">
        <v>11</v>
      </c>
      <c r="I1639">
        <v>0</v>
      </c>
      <c r="J1639" t="s">
        <v>11</v>
      </c>
      <c r="K1639" t="s">
        <v>241</v>
      </c>
      <c r="L1639" t="s">
        <v>14</v>
      </c>
      <c r="M1639" s="1">
        <v>27313</v>
      </c>
      <c r="N1639">
        <v>48</v>
      </c>
      <c r="O1639">
        <v>5979.99</v>
      </c>
      <c r="P1639" t="s">
        <v>2362</v>
      </c>
      <c r="Q1639" t="s">
        <v>2363</v>
      </c>
      <c r="R1639" t="s">
        <v>2364</v>
      </c>
    </row>
    <row r="1640" spans="1:18" x14ac:dyDescent="0.3">
      <c r="A1640" t="s">
        <v>1658</v>
      </c>
      <c r="B1640" t="s">
        <v>6800</v>
      </c>
      <c r="C1640" t="s">
        <v>7255</v>
      </c>
      <c r="D1640">
        <v>34.1</v>
      </c>
      <c r="E1640">
        <v>5.16</v>
      </c>
      <c r="F1640" t="s">
        <v>11</v>
      </c>
      <c r="G1640" t="s">
        <v>11</v>
      </c>
      <c r="H1640" t="s">
        <v>11</v>
      </c>
      <c r="I1640">
        <v>0</v>
      </c>
      <c r="J1640" t="s">
        <v>11</v>
      </c>
      <c r="K1640" t="s">
        <v>13</v>
      </c>
      <c r="L1640" t="s">
        <v>20</v>
      </c>
      <c r="M1640" s="1">
        <v>29504</v>
      </c>
      <c r="N1640">
        <v>42</v>
      </c>
      <c r="O1640">
        <v>5979.73</v>
      </c>
      <c r="P1640" t="s">
        <v>2362</v>
      </c>
      <c r="Q1640" t="s">
        <v>2362</v>
      </c>
      <c r="R1640" t="s">
        <v>2386</v>
      </c>
    </row>
    <row r="1641" spans="1:18" x14ac:dyDescent="0.3">
      <c r="A1641" t="s">
        <v>1659</v>
      </c>
      <c r="B1641" t="s">
        <v>6797</v>
      </c>
      <c r="C1641" t="s">
        <v>9490</v>
      </c>
      <c r="D1641">
        <v>16.5</v>
      </c>
      <c r="E1641">
        <v>6.9</v>
      </c>
      <c r="F1641" t="s">
        <v>12</v>
      </c>
      <c r="G1641" t="s">
        <v>11</v>
      </c>
      <c r="H1641" t="s">
        <v>11</v>
      </c>
      <c r="I1641">
        <v>2</v>
      </c>
      <c r="J1641" t="s">
        <v>11</v>
      </c>
      <c r="K1641" t="s">
        <v>298</v>
      </c>
      <c r="L1641" t="s">
        <v>14</v>
      </c>
      <c r="M1641" s="1">
        <v>25744</v>
      </c>
      <c r="N1641">
        <v>52</v>
      </c>
      <c r="O1641">
        <v>5979.66</v>
      </c>
      <c r="P1641" t="s">
        <v>2362</v>
      </c>
      <c r="Q1641" t="s">
        <v>2363</v>
      </c>
      <c r="R1641" t="s">
        <v>2364</v>
      </c>
    </row>
    <row r="1642" spans="1:18" x14ac:dyDescent="0.3">
      <c r="A1642" t="s">
        <v>1660</v>
      </c>
      <c r="B1642" t="s">
        <v>6797</v>
      </c>
      <c r="C1642" t="s">
        <v>9492</v>
      </c>
      <c r="D1642">
        <v>30.69</v>
      </c>
      <c r="E1642">
        <v>4.83</v>
      </c>
      <c r="F1642" t="s">
        <v>11</v>
      </c>
      <c r="G1642" t="s">
        <v>11</v>
      </c>
      <c r="H1642" t="s">
        <v>11</v>
      </c>
      <c r="I1642">
        <v>1</v>
      </c>
      <c r="J1642" t="s">
        <v>11</v>
      </c>
      <c r="K1642" t="s">
        <v>13</v>
      </c>
      <c r="L1642" t="s">
        <v>20</v>
      </c>
      <c r="M1642" s="1">
        <v>30997</v>
      </c>
      <c r="N1642">
        <v>38</v>
      </c>
      <c r="O1642">
        <v>5976.83</v>
      </c>
      <c r="P1642" t="s">
        <v>2362</v>
      </c>
      <c r="Q1642" t="s">
        <v>2362</v>
      </c>
      <c r="R1642" t="s">
        <v>2364</v>
      </c>
    </row>
    <row r="1643" spans="1:18" x14ac:dyDescent="0.3">
      <c r="A1643" t="s">
        <v>1661</v>
      </c>
      <c r="B1643" t="s">
        <v>6797</v>
      </c>
      <c r="C1643" t="s">
        <v>7630</v>
      </c>
      <c r="D1643">
        <v>28.93</v>
      </c>
      <c r="E1643">
        <v>4.87</v>
      </c>
      <c r="F1643" t="s">
        <v>11</v>
      </c>
      <c r="G1643" t="s">
        <v>11</v>
      </c>
      <c r="H1643" t="s">
        <v>11</v>
      </c>
      <c r="I1643">
        <v>1</v>
      </c>
      <c r="J1643" t="s">
        <v>11</v>
      </c>
      <c r="K1643" t="s">
        <v>167</v>
      </c>
      <c r="L1643" t="s">
        <v>20</v>
      </c>
      <c r="M1643" s="1">
        <v>30944</v>
      </c>
      <c r="N1643">
        <v>38</v>
      </c>
      <c r="O1643">
        <v>5974.38</v>
      </c>
      <c r="P1643" t="s">
        <v>2362</v>
      </c>
      <c r="Q1643" t="s">
        <v>2363</v>
      </c>
      <c r="R1643" t="s">
        <v>2364</v>
      </c>
    </row>
    <row r="1644" spans="1:18" x14ac:dyDescent="0.3">
      <c r="A1644" t="s">
        <v>1662</v>
      </c>
      <c r="B1644" t="s">
        <v>6797</v>
      </c>
      <c r="C1644" t="s">
        <v>9494</v>
      </c>
      <c r="D1644">
        <v>38.9</v>
      </c>
      <c r="E1644">
        <v>4.28</v>
      </c>
      <c r="F1644" t="s">
        <v>11</v>
      </c>
      <c r="G1644" t="s">
        <v>11</v>
      </c>
      <c r="H1644" t="s">
        <v>11</v>
      </c>
      <c r="I1644">
        <v>0</v>
      </c>
      <c r="J1644" t="s">
        <v>11</v>
      </c>
      <c r="K1644" t="s">
        <v>13</v>
      </c>
      <c r="L1644" t="s">
        <v>20</v>
      </c>
      <c r="M1644" s="1">
        <v>32711</v>
      </c>
      <c r="N1644">
        <v>33</v>
      </c>
      <c r="O1644">
        <v>5972.38</v>
      </c>
      <c r="P1644" t="s">
        <v>2362</v>
      </c>
      <c r="Q1644" t="s">
        <v>2362</v>
      </c>
      <c r="R1644" t="s">
        <v>2386</v>
      </c>
    </row>
    <row r="1645" spans="1:18" x14ac:dyDescent="0.3">
      <c r="A1645" t="s">
        <v>1663</v>
      </c>
      <c r="B1645" t="s">
        <v>6800</v>
      </c>
      <c r="C1645" t="s">
        <v>7783</v>
      </c>
      <c r="D1645">
        <v>26.9</v>
      </c>
      <c r="E1645">
        <v>4.07</v>
      </c>
      <c r="F1645" t="s">
        <v>11</v>
      </c>
      <c r="G1645" t="s">
        <v>11</v>
      </c>
      <c r="H1645" t="s">
        <v>11</v>
      </c>
      <c r="I1645">
        <v>0</v>
      </c>
      <c r="J1645" t="s">
        <v>11</v>
      </c>
      <c r="K1645" t="s">
        <v>167</v>
      </c>
      <c r="L1645" t="s">
        <v>20</v>
      </c>
      <c r="M1645" s="1">
        <v>29423</v>
      </c>
      <c r="N1645">
        <v>42</v>
      </c>
      <c r="O1645">
        <v>5969.72</v>
      </c>
      <c r="P1645" t="s">
        <v>2363</v>
      </c>
      <c r="Q1645" t="s">
        <v>2363</v>
      </c>
      <c r="R1645" t="s">
        <v>2386</v>
      </c>
    </row>
    <row r="1646" spans="1:18" x14ac:dyDescent="0.3">
      <c r="A1646" t="s">
        <v>1664</v>
      </c>
      <c r="B1646" t="s">
        <v>6800</v>
      </c>
      <c r="C1646" t="s">
        <v>8174</v>
      </c>
      <c r="D1646">
        <v>24.86</v>
      </c>
      <c r="E1646">
        <v>6.23</v>
      </c>
      <c r="F1646" t="s">
        <v>11</v>
      </c>
      <c r="G1646" t="s">
        <v>11</v>
      </c>
      <c r="H1646" t="s">
        <v>11</v>
      </c>
      <c r="I1646">
        <v>0</v>
      </c>
      <c r="J1646" t="s">
        <v>11</v>
      </c>
      <c r="K1646" t="s">
        <v>241</v>
      </c>
      <c r="L1646" t="s">
        <v>16</v>
      </c>
      <c r="M1646" s="1">
        <v>29438</v>
      </c>
      <c r="N1646">
        <v>42</v>
      </c>
      <c r="O1646">
        <v>5966.89</v>
      </c>
      <c r="P1646" t="s">
        <v>2362</v>
      </c>
      <c r="Q1646" t="s">
        <v>2363</v>
      </c>
      <c r="R1646" t="s">
        <v>2364</v>
      </c>
    </row>
    <row r="1647" spans="1:18" x14ac:dyDescent="0.3">
      <c r="A1647" t="s">
        <v>1665</v>
      </c>
      <c r="B1647" t="s">
        <v>7674</v>
      </c>
      <c r="C1647" t="s">
        <v>9496</v>
      </c>
      <c r="D1647">
        <v>39.14</v>
      </c>
      <c r="E1647">
        <v>6.24</v>
      </c>
      <c r="F1647" t="s">
        <v>11</v>
      </c>
      <c r="G1647" t="s">
        <v>12</v>
      </c>
      <c r="H1647" t="s">
        <v>11</v>
      </c>
      <c r="I1647">
        <v>1</v>
      </c>
      <c r="J1647" t="s">
        <v>11</v>
      </c>
      <c r="K1647" t="s">
        <v>13</v>
      </c>
      <c r="L1647" t="s">
        <v>16</v>
      </c>
      <c r="M1647" s="1">
        <v>38183</v>
      </c>
      <c r="N1647">
        <v>18</v>
      </c>
      <c r="O1647">
        <v>5960.91</v>
      </c>
      <c r="P1647" t="s">
        <v>2362</v>
      </c>
      <c r="Q1647" t="s">
        <v>2366</v>
      </c>
      <c r="R1647" t="s">
        <v>2849</v>
      </c>
    </row>
    <row r="1648" spans="1:18" x14ac:dyDescent="0.3">
      <c r="A1648" t="s">
        <v>1666</v>
      </c>
      <c r="B1648" t="s">
        <v>6800</v>
      </c>
      <c r="C1648" t="s">
        <v>9497</v>
      </c>
      <c r="D1648">
        <v>39.799999999999997</v>
      </c>
      <c r="E1648">
        <v>6.17</v>
      </c>
      <c r="F1648" t="s">
        <v>11</v>
      </c>
      <c r="G1648" t="s">
        <v>11</v>
      </c>
      <c r="H1648" t="s">
        <v>25</v>
      </c>
      <c r="I1648">
        <v>1</v>
      </c>
      <c r="J1648" t="s">
        <v>11</v>
      </c>
      <c r="K1648" t="s">
        <v>13</v>
      </c>
      <c r="L1648" t="s">
        <v>16</v>
      </c>
      <c r="M1648" s="1">
        <v>37846</v>
      </c>
      <c r="N1648">
        <v>19</v>
      </c>
      <c r="O1648">
        <v>5957.35</v>
      </c>
      <c r="P1648" t="s">
        <v>2362</v>
      </c>
      <c r="Q1648" t="s">
        <v>2362</v>
      </c>
      <c r="R1648" t="s">
        <v>2371</v>
      </c>
    </row>
    <row r="1649" spans="1:18" x14ac:dyDescent="0.3">
      <c r="A1649" t="s">
        <v>1667</v>
      </c>
      <c r="B1649" t="s">
        <v>6800</v>
      </c>
      <c r="C1649" t="s">
        <v>9498</v>
      </c>
      <c r="D1649">
        <v>34.32</v>
      </c>
      <c r="E1649">
        <v>5.16</v>
      </c>
      <c r="F1649" t="s">
        <v>11</v>
      </c>
      <c r="G1649" t="s">
        <v>11</v>
      </c>
      <c r="H1649" t="s">
        <v>11</v>
      </c>
      <c r="I1649">
        <v>1</v>
      </c>
      <c r="J1649" t="s">
        <v>11</v>
      </c>
      <c r="K1649" t="s">
        <v>13</v>
      </c>
      <c r="L1649" t="s">
        <v>20</v>
      </c>
      <c r="M1649" s="1">
        <v>31972</v>
      </c>
      <c r="N1649">
        <v>35</v>
      </c>
      <c r="O1649">
        <v>5934.38</v>
      </c>
      <c r="P1649" t="s">
        <v>2363</v>
      </c>
      <c r="Q1649" t="s">
        <v>2362</v>
      </c>
      <c r="R1649" t="s">
        <v>2364</v>
      </c>
    </row>
    <row r="1650" spans="1:18" x14ac:dyDescent="0.3">
      <c r="A1650" t="s">
        <v>1668</v>
      </c>
      <c r="B1650" t="s">
        <v>6797</v>
      </c>
      <c r="C1650" t="s">
        <v>7255</v>
      </c>
      <c r="D1650">
        <v>32.51</v>
      </c>
      <c r="E1650">
        <v>4.3</v>
      </c>
      <c r="F1650" t="s">
        <v>11</v>
      </c>
      <c r="G1650" t="s">
        <v>11</v>
      </c>
      <c r="H1650" t="s">
        <v>11</v>
      </c>
      <c r="I1650">
        <v>0</v>
      </c>
      <c r="J1650" t="s">
        <v>11</v>
      </c>
      <c r="K1650" t="s">
        <v>13</v>
      </c>
      <c r="L1650" t="s">
        <v>20</v>
      </c>
      <c r="M1650" s="1">
        <v>34545</v>
      </c>
      <c r="N1650">
        <v>28</v>
      </c>
      <c r="O1650">
        <v>5927.65</v>
      </c>
      <c r="P1650" t="s">
        <v>2362</v>
      </c>
      <c r="Q1650" t="s">
        <v>2366</v>
      </c>
      <c r="R1650" t="s">
        <v>2371</v>
      </c>
    </row>
    <row r="1651" spans="1:18" x14ac:dyDescent="0.3">
      <c r="A1651" t="s">
        <v>1669</v>
      </c>
      <c r="B1651" t="s">
        <v>7674</v>
      </c>
      <c r="C1651" t="s">
        <v>9499</v>
      </c>
      <c r="D1651">
        <v>30.71</v>
      </c>
      <c r="E1651">
        <v>6.14</v>
      </c>
      <c r="F1651" t="s">
        <v>11</v>
      </c>
      <c r="G1651" t="s">
        <v>11</v>
      </c>
      <c r="H1651" t="s">
        <v>25</v>
      </c>
      <c r="I1651">
        <v>1</v>
      </c>
      <c r="J1651" t="s">
        <v>11</v>
      </c>
      <c r="K1651" t="s">
        <v>13</v>
      </c>
      <c r="L1651" t="s">
        <v>16</v>
      </c>
      <c r="M1651" s="1">
        <v>34194</v>
      </c>
      <c r="N1651">
        <v>29</v>
      </c>
      <c r="O1651">
        <v>5926.93</v>
      </c>
      <c r="P1651" t="s">
        <v>2362</v>
      </c>
      <c r="Q1651" t="s">
        <v>2362</v>
      </c>
      <c r="R1651" t="s">
        <v>2538</v>
      </c>
    </row>
    <row r="1652" spans="1:18" x14ac:dyDescent="0.3">
      <c r="A1652" t="s">
        <v>1670</v>
      </c>
      <c r="B1652" t="s">
        <v>6800</v>
      </c>
      <c r="C1652" t="s">
        <v>9500</v>
      </c>
      <c r="D1652">
        <v>28.9</v>
      </c>
      <c r="E1652">
        <v>5.36</v>
      </c>
      <c r="F1652" t="s">
        <v>11</v>
      </c>
      <c r="G1652" t="s">
        <v>11</v>
      </c>
      <c r="H1652" t="s">
        <v>11</v>
      </c>
      <c r="I1652">
        <v>1</v>
      </c>
      <c r="J1652" t="s">
        <v>11</v>
      </c>
      <c r="K1652" t="s">
        <v>167</v>
      </c>
      <c r="L1652" t="s">
        <v>20</v>
      </c>
      <c r="M1652" s="1">
        <v>31987</v>
      </c>
      <c r="N1652">
        <v>35</v>
      </c>
      <c r="O1652">
        <v>5926.85</v>
      </c>
      <c r="P1652" t="s">
        <v>2363</v>
      </c>
      <c r="Q1652" t="s">
        <v>2363</v>
      </c>
      <c r="R1652" t="s">
        <v>2386</v>
      </c>
    </row>
    <row r="1653" spans="1:18" x14ac:dyDescent="0.3">
      <c r="A1653" t="s">
        <v>1671</v>
      </c>
      <c r="B1653" t="s">
        <v>6797</v>
      </c>
      <c r="C1653" t="s">
        <v>9502</v>
      </c>
      <c r="D1653">
        <v>36.19</v>
      </c>
      <c r="E1653">
        <v>4.3</v>
      </c>
      <c r="F1653" t="s">
        <v>11</v>
      </c>
      <c r="G1653" t="s">
        <v>11</v>
      </c>
      <c r="H1653" t="s">
        <v>11</v>
      </c>
      <c r="I1653">
        <v>0</v>
      </c>
      <c r="J1653" t="s">
        <v>11</v>
      </c>
      <c r="K1653" t="s">
        <v>13</v>
      </c>
      <c r="L1653" t="s">
        <v>20</v>
      </c>
      <c r="M1653" s="1">
        <v>30306</v>
      </c>
      <c r="N1653">
        <v>40</v>
      </c>
      <c r="O1653">
        <v>5920.1</v>
      </c>
      <c r="P1653" t="s">
        <v>2362</v>
      </c>
      <c r="Q1653" t="s">
        <v>2366</v>
      </c>
      <c r="R1653" t="s">
        <v>2364</v>
      </c>
    </row>
    <row r="1654" spans="1:18" x14ac:dyDescent="0.3">
      <c r="A1654" t="s">
        <v>1672</v>
      </c>
      <c r="B1654" t="s">
        <v>6797</v>
      </c>
      <c r="C1654" t="s">
        <v>9504</v>
      </c>
      <c r="D1654">
        <v>29.6</v>
      </c>
      <c r="E1654">
        <v>4.09</v>
      </c>
      <c r="F1654" t="s">
        <v>11</v>
      </c>
      <c r="G1654" t="s">
        <v>11</v>
      </c>
      <c r="H1654" t="s">
        <v>11</v>
      </c>
      <c r="I1654">
        <v>0</v>
      </c>
      <c r="J1654" t="s">
        <v>11</v>
      </c>
      <c r="K1654" t="s">
        <v>167</v>
      </c>
      <c r="L1654" t="s">
        <v>20</v>
      </c>
      <c r="M1654" s="1">
        <v>30140</v>
      </c>
      <c r="N1654">
        <v>40</v>
      </c>
      <c r="O1654">
        <v>5910.94</v>
      </c>
      <c r="P1654" t="s">
        <v>2362</v>
      </c>
      <c r="Q1654" t="s">
        <v>2366</v>
      </c>
      <c r="R1654" t="s">
        <v>2386</v>
      </c>
    </row>
    <row r="1655" spans="1:18" x14ac:dyDescent="0.3">
      <c r="A1655" t="s">
        <v>1673</v>
      </c>
      <c r="B1655" t="s">
        <v>6800</v>
      </c>
      <c r="C1655" t="s">
        <v>9505</v>
      </c>
      <c r="D1655">
        <v>30.95</v>
      </c>
      <c r="E1655">
        <v>6.27</v>
      </c>
      <c r="F1655" t="s">
        <v>11</v>
      </c>
      <c r="G1655" t="s">
        <v>11</v>
      </c>
      <c r="H1655" t="s">
        <v>25</v>
      </c>
      <c r="I1655">
        <v>1</v>
      </c>
      <c r="J1655" t="s">
        <v>11</v>
      </c>
      <c r="K1655" t="s">
        <v>13</v>
      </c>
      <c r="L1655" t="s">
        <v>16</v>
      </c>
      <c r="M1655" s="1">
        <v>34261</v>
      </c>
      <c r="N1655">
        <v>29</v>
      </c>
      <c r="O1655">
        <v>5877.02</v>
      </c>
      <c r="P1655" t="s">
        <v>2362</v>
      </c>
      <c r="Q1655" t="s">
        <v>2362</v>
      </c>
      <c r="R1655" t="s">
        <v>2624</v>
      </c>
    </row>
    <row r="1656" spans="1:18" x14ac:dyDescent="0.3">
      <c r="A1656" t="s">
        <v>1674</v>
      </c>
      <c r="B1656" t="s">
        <v>6800</v>
      </c>
      <c r="C1656" t="s">
        <v>9507</v>
      </c>
      <c r="D1656">
        <v>19.95</v>
      </c>
      <c r="E1656">
        <v>5.39</v>
      </c>
      <c r="F1656" t="s">
        <v>11</v>
      </c>
      <c r="G1656" t="s">
        <v>11</v>
      </c>
      <c r="H1656" t="s">
        <v>11</v>
      </c>
      <c r="I1656">
        <v>1</v>
      </c>
      <c r="J1656" t="s">
        <v>11</v>
      </c>
      <c r="K1656" t="s">
        <v>241</v>
      </c>
      <c r="L1656" t="s">
        <v>20</v>
      </c>
      <c r="M1656" s="1">
        <v>31008</v>
      </c>
      <c r="N1656">
        <v>38</v>
      </c>
      <c r="O1656">
        <v>5855.9</v>
      </c>
      <c r="P1656" t="s">
        <v>2362</v>
      </c>
      <c r="Q1656" t="s">
        <v>2363</v>
      </c>
      <c r="R1656" t="s">
        <v>2371</v>
      </c>
    </row>
    <row r="1657" spans="1:18" x14ac:dyDescent="0.3">
      <c r="A1657" t="s">
        <v>1675</v>
      </c>
      <c r="B1657" t="s">
        <v>6800</v>
      </c>
      <c r="C1657" t="s">
        <v>9509</v>
      </c>
      <c r="D1657">
        <v>23.65</v>
      </c>
      <c r="E1657">
        <v>5.75</v>
      </c>
      <c r="F1657" t="s">
        <v>12</v>
      </c>
      <c r="G1657" t="s">
        <v>11</v>
      </c>
      <c r="H1657" t="s">
        <v>11</v>
      </c>
      <c r="I1657">
        <v>0</v>
      </c>
      <c r="J1657" t="s">
        <v>11</v>
      </c>
      <c r="K1657" t="s">
        <v>241</v>
      </c>
      <c r="L1657" t="s">
        <v>16</v>
      </c>
      <c r="M1657" s="1">
        <v>31216</v>
      </c>
      <c r="N1657">
        <v>37</v>
      </c>
      <c r="O1657">
        <v>5847.24</v>
      </c>
      <c r="P1657" t="s">
        <v>2362</v>
      </c>
      <c r="Q1657" t="s">
        <v>2366</v>
      </c>
      <c r="R1657" t="s">
        <v>2364</v>
      </c>
    </row>
    <row r="1658" spans="1:18" x14ac:dyDescent="0.3">
      <c r="A1658" t="s">
        <v>1676</v>
      </c>
      <c r="B1658" t="s">
        <v>6797</v>
      </c>
      <c r="C1658" t="s">
        <v>8053</v>
      </c>
      <c r="D1658">
        <v>43.34</v>
      </c>
      <c r="E1658">
        <v>4.91</v>
      </c>
      <c r="F1658" t="s">
        <v>11</v>
      </c>
      <c r="G1658" t="s">
        <v>11</v>
      </c>
      <c r="H1658" t="s">
        <v>11</v>
      </c>
      <c r="I1658">
        <v>1</v>
      </c>
      <c r="J1658" t="s">
        <v>11</v>
      </c>
      <c r="K1658" t="s">
        <v>13</v>
      </c>
      <c r="L1658" t="s">
        <v>20</v>
      </c>
      <c r="M1658" s="1">
        <v>32050</v>
      </c>
      <c r="N1658">
        <v>35</v>
      </c>
      <c r="O1658">
        <v>5846.92</v>
      </c>
      <c r="P1658" t="s">
        <v>2362</v>
      </c>
      <c r="Q1658" t="s">
        <v>2362</v>
      </c>
      <c r="R1658" t="s">
        <v>2364</v>
      </c>
    </row>
    <row r="1659" spans="1:18" x14ac:dyDescent="0.3">
      <c r="A1659" t="s">
        <v>1677</v>
      </c>
      <c r="B1659" t="s">
        <v>7674</v>
      </c>
      <c r="C1659" t="s">
        <v>9511</v>
      </c>
      <c r="D1659">
        <v>31.98</v>
      </c>
      <c r="E1659">
        <v>4.46</v>
      </c>
      <c r="F1659" t="s">
        <v>12</v>
      </c>
      <c r="G1659" t="s">
        <v>11</v>
      </c>
      <c r="H1659" t="s">
        <v>11</v>
      </c>
      <c r="I1659">
        <v>1</v>
      </c>
      <c r="J1659" t="s">
        <v>11</v>
      </c>
      <c r="K1659" t="s">
        <v>13</v>
      </c>
      <c r="L1659" t="s">
        <v>20</v>
      </c>
      <c r="M1659" s="1">
        <v>34931</v>
      </c>
      <c r="N1659">
        <v>27</v>
      </c>
      <c r="O1659">
        <v>5843.99</v>
      </c>
      <c r="P1659" t="s">
        <v>2362</v>
      </c>
      <c r="Q1659" t="s">
        <v>2362</v>
      </c>
      <c r="R1659" t="s">
        <v>2538</v>
      </c>
    </row>
    <row r="1660" spans="1:18" x14ac:dyDescent="0.3">
      <c r="A1660" t="s">
        <v>1678</v>
      </c>
      <c r="B1660" t="s">
        <v>6797</v>
      </c>
      <c r="C1660" t="s">
        <v>8380</v>
      </c>
      <c r="D1660">
        <v>35.86</v>
      </c>
      <c r="E1660">
        <v>6.22</v>
      </c>
      <c r="F1660" t="s">
        <v>11</v>
      </c>
      <c r="G1660" t="s">
        <v>11</v>
      </c>
      <c r="H1660" t="s">
        <v>11</v>
      </c>
      <c r="I1660">
        <v>1</v>
      </c>
      <c r="J1660" t="s">
        <v>11</v>
      </c>
      <c r="K1660" t="s">
        <v>13</v>
      </c>
      <c r="L1660" t="s">
        <v>16</v>
      </c>
      <c r="M1660" s="1">
        <v>31985</v>
      </c>
      <c r="N1660">
        <v>35</v>
      </c>
      <c r="O1660">
        <v>5836.52</v>
      </c>
      <c r="P1660" t="s">
        <v>2362</v>
      </c>
      <c r="Q1660" t="s">
        <v>2363</v>
      </c>
      <c r="R1660" t="s">
        <v>2364</v>
      </c>
    </row>
    <row r="1661" spans="1:18" x14ac:dyDescent="0.3">
      <c r="A1661" t="s">
        <v>1679</v>
      </c>
      <c r="B1661" t="s">
        <v>6800</v>
      </c>
      <c r="C1661" t="s">
        <v>9513</v>
      </c>
      <c r="D1661">
        <v>15.2</v>
      </c>
      <c r="E1661">
        <v>8.82</v>
      </c>
      <c r="F1661" t="s">
        <v>11</v>
      </c>
      <c r="G1661" t="s">
        <v>11</v>
      </c>
      <c r="H1661" t="s">
        <v>11</v>
      </c>
      <c r="I1661">
        <v>0</v>
      </c>
      <c r="J1661" t="s">
        <v>11</v>
      </c>
      <c r="K1661" t="s">
        <v>298</v>
      </c>
      <c r="L1661" t="s">
        <v>14</v>
      </c>
      <c r="M1661" s="1">
        <v>26203</v>
      </c>
      <c r="N1661">
        <v>51</v>
      </c>
      <c r="O1661">
        <v>5832.6</v>
      </c>
      <c r="P1661" t="s">
        <v>2362</v>
      </c>
      <c r="Q1661" t="s">
        <v>2363</v>
      </c>
      <c r="R1661" t="s">
        <v>2371</v>
      </c>
    </row>
    <row r="1662" spans="1:18" x14ac:dyDescent="0.3">
      <c r="A1662" t="s">
        <v>1680</v>
      </c>
      <c r="B1662" t="s">
        <v>7674</v>
      </c>
      <c r="C1662" t="s">
        <v>9515</v>
      </c>
      <c r="D1662">
        <v>37.200000000000003</v>
      </c>
      <c r="E1662">
        <v>10.14</v>
      </c>
      <c r="F1662" t="s">
        <v>11</v>
      </c>
      <c r="G1662" t="s">
        <v>11</v>
      </c>
      <c r="H1662" t="s">
        <v>11</v>
      </c>
      <c r="I1662">
        <v>0</v>
      </c>
      <c r="J1662" t="s">
        <v>11</v>
      </c>
      <c r="K1662" t="s">
        <v>13</v>
      </c>
      <c r="L1662" t="s">
        <v>14</v>
      </c>
      <c r="M1662" s="1">
        <v>37459</v>
      </c>
      <c r="N1662">
        <v>20</v>
      </c>
      <c r="O1662">
        <v>5816.58</v>
      </c>
      <c r="P1662" t="s">
        <v>2362</v>
      </c>
      <c r="Q1662" t="s">
        <v>2362</v>
      </c>
      <c r="R1662" t="s">
        <v>2849</v>
      </c>
    </row>
    <row r="1663" spans="1:18" x14ac:dyDescent="0.3">
      <c r="A1663" t="s">
        <v>1681</v>
      </c>
      <c r="B1663" t="s">
        <v>6800</v>
      </c>
      <c r="C1663" t="s">
        <v>9517</v>
      </c>
      <c r="D1663">
        <v>17.91</v>
      </c>
      <c r="E1663">
        <v>4.66</v>
      </c>
      <c r="F1663" t="s">
        <v>11</v>
      </c>
      <c r="G1663" t="s">
        <v>11</v>
      </c>
      <c r="H1663" t="s">
        <v>11</v>
      </c>
      <c r="I1663">
        <v>2</v>
      </c>
      <c r="J1663" t="s">
        <v>11</v>
      </c>
      <c r="K1663" t="s">
        <v>298</v>
      </c>
      <c r="L1663" t="s">
        <v>20</v>
      </c>
      <c r="M1663" s="1">
        <v>26605</v>
      </c>
      <c r="N1663">
        <v>50</v>
      </c>
      <c r="O1663">
        <v>5812.9</v>
      </c>
      <c r="P1663" t="s">
        <v>2362</v>
      </c>
      <c r="Q1663" t="s">
        <v>2362</v>
      </c>
      <c r="R1663" t="s">
        <v>2364</v>
      </c>
    </row>
    <row r="1664" spans="1:18" x14ac:dyDescent="0.3">
      <c r="A1664" t="s">
        <v>1682</v>
      </c>
      <c r="B1664" t="s">
        <v>6797</v>
      </c>
      <c r="C1664" t="s">
        <v>9518</v>
      </c>
      <c r="D1664">
        <v>20.76</v>
      </c>
      <c r="E1664">
        <v>6.26</v>
      </c>
      <c r="F1664" t="s">
        <v>11</v>
      </c>
      <c r="G1664" t="s">
        <v>11</v>
      </c>
      <c r="H1664" t="s">
        <v>11</v>
      </c>
      <c r="I1664">
        <v>0</v>
      </c>
      <c r="J1664" t="s">
        <v>11</v>
      </c>
      <c r="K1664" t="s">
        <v>241</v>
      </c>
      <c r="L1664" t="s">
        <v>16</v>
      </c>
      <c r="M1664" s="1">
        <v>29482</v>
      </c>
      <c r="N1664">
        <v>42</v>
      </c>
      <c r="O1664">
        <v>5807.06</v>
      </c>
      <c r="P1664" t="s">
        <v>2362</v>
      </c>
      <c r="Q1664" t="s">
        <v>2363</v>
      </c>
      <c r="R1664" t="s">
        <v>2364</v>
      </c>
    </row>
    <row r="1665" spans="1:18" x14ac:dyDescent="0.3">
      <c r="A1665" t="s">
        <v>1683</v>
      </c>
      <c r="B1665" t="s">
        <v>6800</v>
      </c>
      <c r="C1665" t="s">
        <v>9520</v>
      </c>
      <c r="D1665">
        <v>38.99</v>
      </c>
      <c r="E1665">
        <v>5.21</v>
      </c>
      <c r="F1665" t="s">
        <v>11</v>
      </c>
      <c r="G1665" t="s">
        <v>12</v>
      </c>
      <c r="H1665" t="s">
        <v>11</v>
      </c>
      <c r="I1665">
        <v>1</v>
      </c>
      <c r="J1665" t="s">
        <v>11</v>
      </c>
      <c r="K1665" t="s">
        <v>13</v>
      </c>
      <c r="L1665" t="s">
        <v>20</v>
      </c>
      <c r="M1665" s="1">
        <v>38292</v>
      </c>
      <c r="N1665">
        <v>18</v>
      </c>
      <c r="O1665">
        <v>5778.71</v>
      </c>
      <c r="P1665" t="s">
        <v>2362</v>
      </c>
      <c r="Q1665" t="s">
        <v>2363</v>
      </c>
      <c r="R1665" t="s">
        <v>2942</v>
      </c>
    </row>
    <row r="1666" spans="1:18" x14ac:dyDescent="0.3">
      <c r="A1666" t="s">
        <v>1684</v>
      </c>
      <c r="B1666" t="s">
        <v>6800</v>
      </c>
      <c r="C1666" t="s">
        <v>9522</v>
      </c>
      <c r="D1666">
        <v>42.655000000000001</v>
      </c>
      <c r="E1666">
        <v>5.94</v>
      </c>
      <c r="F1666" t="s">
        <v>12</v>
      </c>
      <c r="G1666" t="s">
        <v>11</v>
      </c>
      <c r="H1666" t="s">
        <v>25</v>
      </c>
      <c r="I1666">
        <v>1</v>
      </c>
      <c r="J1666" t="s">
        <v>11</v>
      </c>
      <c r="K1666" t="s">
        <v>13</v>
      </c>
      <c r="L1666" t="s">
        <v>16</v>
      </c>
      <c r="M1666" s="1">
        <v>30558</v>
      </c>
      <c r="N1666">
        <v>39</v>
      </c>
      <c r="O1666">
        <v>5757.41</v>
      </c>
      <c r="P1666" t="s">
        <v>2362</v>
      </c>
      <c r="Q1666" t="s">
        <v>2363</v>
      </c>
      <c r="R1666" t="s">
        <v>2506</v>
      </c>
    </row>
    <row r="1667" spans="1:18" x14ac:dyDescent="0.3">
      <c r="A1667" t="s">
        <v>1685</v>
      </c>
      <c r="B1667" t="s">
        <v>6800</v>
      </c>
      <c r="C1667" t="s">
        <v>6928</v>
      </c>
      <c r="D1667">
        <v>30.57</v>
      </c>
      <c r="E1667">
        <v>5.34</v>
      </c>
      <c r="F1667" t="s">
        <v>11</v>
      </c>
      <c r="G1667" t="s">
        <v>11</v>
      </c>
      <c r="H1667" t="s">
        <v>25</v>
      </c>
      <c r="I1667">
        <v>1</v>
      </c>
      <c r="J1667" t="s">
        <v>11</v>
      </c>
      <c r="K1667" t="s">
        <v>13</v>
      </c>
      <c r="L1667" t="s">
        <v>20</v>
      </c>
      <c r="M1667" s="1">
        <v>34130</v>
      </c>
      <c r="N1667">
        <v>29</v>
      </c>
      <c r="O1667">
        <v>5748.13</v>
      </c>
      <c r="P1667" t="s">
        <v>2362</v>
      </c>
      <c r="Q1667" t="s">
        <v>2366</v>
      </c>
      <c r="R1667" t="s">
        <v>2624</v>
      </c>
    </row>
    <row r="1668" spans="1:18" x14ac:dyDescent="0.3">
      <c r="A1668" t="s">
        <v>1686</v>
      </c>
      <c r="B1668" t="s">
        <v>6800</v>
      </c>
      <c r="C1668" t="s">
        <v>9525</v>
      </c>
      <c r="D1668">
        <v>17.7</v>
      </c>
      <c r="E1668">
        <v>6.38</v>
      </c>
      <c r="F1668" t="s">
        <v>11</v>
      </c>
      <c r="G1668" t="s">
        <v>11</v>
      </c>
      <c r="H1668" t="s">
        <v>11</v>
      </c>
      <c r="I1668">
        <v>2</v>
      </c>
      <c r="J1668" t="s">
        <v>11</v>
      </c>
      <c r="K1668" t="s">
        <v>298</v>
      </c>
      <c r="L1668" t="s">
        <v>16</v>
      </c>
      <c r="M1668" s="1">
        <v>26532</v>
      </c>
      <c r="N1668">
        <v>50</v>
      </c>
      <c r="O1668">
        <v>5741.67</v>
      </c>
      <c r="P1668" t="s">
        <v>2362</v>
      </c>
      <c r="Q1668" t="s">
        <v>2363</v>
      </c>
      <c r="R1668" t="s">
        <v>2364</v>
      </c>
    </row>
    <row r="1669" spans="1:18" x14ac:dyDescent="0.3">
      <c r="A1669" t="s">
        <v>1687</v>
      </c>
      <c r="B1669" t="s">
        <v>6800</v>
      </c>
      <c r="C1669" t="s">
        <v>9526</v>
      </c>
      <c r="D1669">
        <v>34.770000000000003</v>
      </c>
      <c r="E1669">
        <v>4.47</v>
      </c>
      <c r="F1669" t="s">
        <v>11</v>
      </c>
      <c r="G1669" t="s">
        <v>11</v>
      </c>
      <c r="H1669" t="s">
        <v>11</v>
      </c>
      <c r="I1669">
        <v>1</v>
      </c>
      <c r="J1669" t="s">
        <v>11</v>
      </c>
      <c r="K1669" t="s">
        <v>13</v>
      </c>
      <c r="L1669" t="s">
        <v>20</v>
      </c>
      <c r="M1669" s="1">
        <v>32069</v>
      </c>
      <c r="N1669">
        <v>35</v>
      </c>
      <c r="O1669">
        <v>5729.01</v>
      </c>
      <c r="P1669" t="s">
        <v>2366</v>
      </c>
      <c r="Q1669" t="s">
        <v>2362</v>
      </c>
      <c r="R1669" t="s">
        <v>2371</v>
      </c>
    </row>
    <row r="1670" spans="1:18" x14ac:dyDescent="0.3">
      <c r="A1670" t="s">
        <v>1688</v>
      </c>
      <c r="B1670" t="s">
        <v>6800</v>
      </c>
      <c r="C1670" t="s">
        <v>7562</v>
      </c>
      <c r="D1670">
        <v>16.88</v>
      </c>
      <c r="E1670">
        <v>9.9600000000000009</v>
      </c>
      <c r="F1670" t="s">
        <v>11</v>
      </c>
      <c r="G1670" t="s">
        <v>11</v>
      </c>
      <c r="H1670" t="s">
        <v>11</v>
      </c>
      <c r="I1670">
        <v>0</v>
      </c>
      <c r="J1670" t="s">
        <v>11</v>
      </c>
      <c r="K1670" t="s">
        <v>298</v>
      </c>
      <c r="L1670" t="s">
        <v>14</v>
      </c>
      <c r="M1670" s="1">
        <v>26285</v>
      </c>
      <c r="N1670">
        <v>51</v>
      </c>
      <c r="O1670">
        <v>5720.38</v>
      </c>
      <c r="P1670" t="s">
        <v>2362</v>
      </c>
      <c r="Q1670" t="s">
        <v>2366</v>
      </c>
      <c r="R1670" t="s">
        <v>2364</v>
      </c>
    </row>
    <row r="1671" spans="1:18" x14ac:dyDescent="0.3">
      <c r="A1671" t="s">
        <v>1689</v>
      </c>
      <c r="B1671" t="s">
        <v>6800</v>
      </c>
      <c r="C1671" t="s">
        <v>9528</v>
      </c>
      <c r="D1671">
        <v>40.26</v>
      </c>
      <c r="E1671">
        <v>9.92</v>
      </c>
      <c r="F1671" t="s">
        <v>12</v>
      </c>
      <c r="G1671" t="s">
        <v>11</v>
      </c>
      <c r="H1671" t="s">
        <v>11</v>
      </c>
      <c r="I1671">
        <v>0</v>
      </c>
      <c r="J1671" t="s">
        <v>11</v>
      </c>
      <c r="K1671" t="s">
        <v>13</v>
      </c>
      <c r="L1671" t="s">
        <v>14</v>
      </c>
      <c r="M1671" s="1">
        <v>29828</v>
      </c>
      <c r="N1671">
        <v>41</v>
      </c>
      <c r="O1671">
        <v>5709.16</v>
      </c>
      <c r="P1671" t="s">
        <v>2363</v>
      </c>
      <c r="Q1671" t="s">
        <v>2363</v>
      </c>
      <c r="R1671" t="s">
        <v>2364</v>
      </c>
    </row>
    <row r="1672" spans="1:18" x14ac:dyDescent="0.3">
      <c r="A1672" t="s">
        <v>1690</v>
      </c>
      <c r="B1672" t="s">
        <v>6797</v>
      </c>
      <c r="C1672" t="s">
        <v>8819</v>
      </c>
      <c r="D1672">
        <v>25.6</v>
      </c>
      <c r="E1672">
        <v>6.03</v>
      </c>
      <c r="F1672" t="s">
        <v>11</v>
      </c>
      <c r="G1672" t="s">
        <v>11</v>
      </c>
      <c r="H1672" t="s">
        <v>25</v>
      </c>
      <c r="I1672">
        <v>1</v>
      </c>
      <c r="J1672" t="s">
        <v>11</v>
      </c>
      <c r="K1672" t="s">
        <v>167</v>
      </c>
      <c r="L1672" t="s">
        <v>16</v>
      </c>
      <c r="M1672" s="1">
        <v>34276</v>
      </c>
      <c r="N1672">
        <v>29</v>
      </c>
      <c r="O1672">
        <v>5708.87</v>
      </c>
      <c r="P1672" t="s">
        <v>2362</v>
      </c>
      <c r="Q1672" t="s">
        <v>2366</v>
      </c>
      <c r="R1672" t="s">
        <v>2386</v>
      </c>
    </row>
    <row r="1673" spans="1:18" x14ac:dyDescent="0.3">
      <c r="A1673" t="s">
        <v>1691</v>
      </c>
      <c r="B1673" t="s">
        <v>6800</v>
      </c>
      <c r="C1673" t="s">
        <v>9531</v>
      </c>
      <c r="D1673">
        <v>33.549999999999997</v>
      </c>
      <c r="E1673">
        <v>10.9</v>
      </c>
      <c r="F1673" t="s">
        <v>12</v>
      </c>
      <c r="G1673" t="s">
        <v>11</v>
      </c>
      <c r="H1673" t="s">
        <v>11</v>
      </c>
      <c r="I1673">
        <v>0</v>
      </c>
      <c r="J1673" t="s">
        <v>11</v>
      </c>
      <c r="K1673" t="s">
        <v>13</v>
      </c>
      <c r="L1673" t="s">
        <v>14</v>
      </c>
      <c r="M1673" s="1">
        <v>29752</v>
      </c>
      <c r="N1673">
        <v>41</v>
      </c>
      <c r="O1673">
        <v>5699.84</v>
      </c>
      <c r="P1673" t="s">
        <v>2362</v>
      </c>
      <c r="Q1673" t="s">
        <v>2363</v>
      </c>
      <c r="R1673" t="s">
        <v>2364</v>
      </c>
    </row>
    <row r="1674" spans="1:18" x14ac:dyDescent="0.3">
      <c r="A1674" t="s">
        <v>1692</v>
      </c>
      <c r="B1674" t="s">
        <v>6797</v>
      </c>
      <c r="C1674" t="s">
        <v>9532</v>
      </c>
      <c r="D1674">
        <v>16.690000000000001</v>
      </c>
      <c r="E1674">
        <v>10.66</v>
      </c>
      <c r="F1674" t="s">
        <v>11</v>
      </c>
      <c r="G1674" t="s">
        <v>11</v>
      </c>
      <c r="H1674" t="s">
        <v>11</v>
      </c>
      <c r="I1674">
        <v>0</v>
      </c>
      <c r="J1674" t="s">
        <v>11</v>
      </c>
      <c r="K1674" t="s">
        <v>298</v>
      </c>
      <c r="L1674" t="s">
        <v>14</v>
      </c>
      <c r="M1674" s="1">
        <v>27216</v>
      </c>
      <c r="N1674">
        <v>48</v>
      </c>
      <c r="O1674">
        <v>5698.74</v>
      </c>
      <c r="P1674" t="s">
        <v>2362</v>
      </c>
      <c r="Q1674" t="s">
        <v>2362</v>
      </c>
      <c r="R1674" t="s">
        <v>2371</v>
      </c>
    </row>
    <row r="1675" spans="1:18" x14ac:dyDescent="0.3">
      <c r="A1675" t="s">
        <v>1693</v>
      </c>
      <c r="B1675" t="s">
        <v>6797</v>
      </c>
      <c r="C1675" t="s">
        <v>9533</v>
      </c>
      <c r="D1675">
        <v>19.95</v>
      </c>
      <c r="E1675">
        <v>4.05</v>
      </c>
      <c r="F1675" t="s">
        <v>11</v>
      </c>
      <c r="G1675" t="s">
        <v>11</v>
      </c>
      <c r="H1675" t="s">
        <v>11</v>
      </c>
      <c r="I1675">
        <v>1</v>
      </c>
      <c r="J1675" t="s">
        <v>11</v>
      </c>
      <c r="K1675" t="s">
        <v>241</v>
      </c>
      <c r="L1675" t="s">
        <v>20</v>
      </c>
      <c r="M1675" s="1">
        <v>33911</v>
      </c>
      <c r="N1675">
        <v>30</v>
      </c>
      <c r="O1675">
        <v>5693.43</v>
      </c>
      <c r="P1675" t="s">
        <v>2362</v>
      </c>
      <c r="Q1675" t="s">
        <v>2363</v>
      </c>
      <c r="R1675" t="s">
        <v>2371</v>
      </c>
    </row>
    <row r="1676" spans="1:18" x14ac:dyDescent="0.3">
      <c r="A1676" t="s">
        <v>1694</v>
      </c>
      <c r="B1676" t="s">
        <v>6800</v>
      </c>
      <c r="C1676" t="s">
        <v>9534</v>
      </c>
      <c r="D1676">
        <v>17.55</v>
      </c>
      <c r="E1676">
        <v>4.2300000000000004</v>
      </c>
      <c r="F1676" t="s">
        <v>11</v>
      </c>
      <c r="G1676" t="s">
        <v>11</v>
      </c>
      <c r="H1676" t="s">
        <v>11</v>
      </c>
      <c r="I1676">
        <v>2</v>
      </c>
      <c r="J1676" t="s">
        <v>11</v>
      </c>
      <c r="K1676" t="s">
        <v>298</v>
      </c>
      <c r="L1676" t="s">
        <v>20</v>
      </c>
      <c r="M1676" s="1">
        <v>26600</v>
      </c>
      <c r="N1676">
        <v>50</v>
      </c>
      <c r="O1676">
        <v>5690.79</v>
      </c>
      <c r="P1676" t="s">
        <v>2362</v>
      </c>
      <c r="Q1676" t="s">
        <v>2366</v>
      </c>
      <c r="R1676" t="s">
        <v>2364</v>
      </c>
    </row>
    <row r="1677" spans="1:18" x14ac:dyDescent="0.3">
      <c r="A1677" t="s">
        <v>1695</v>
      </c>
      <c r="B1677" t="s">
        <v>6797</v>
      </c>
      <c r="C1677" t="s">
        <v>9536</v>
      </c>
      <c r="D1677">
        <v>22.01</v>
      </c>
      <c r="E1677">
        <v>5.01</v>
      </c>
      <c r="F1677" t="s">
        <v>11</v>
      </c>
      <c r="G1677" t="s">
        <v>11</v>
      </c>
      <c r="H1677" t="s">
        <v>11</v>
      </c>
      <c r="I1677">
        <v>1</v>
      </c>
      <c r="J1677" t="s">
        <v>11</v>
      </c>
      <c r="K1677" t="s">
        <v>241</v>
      </c>
      <c r="L1677" t="s">
        <v>20</v>
      </c>
      <c r="M1677" s="1">
        <v>30906</v>
      </c>
      <c r="N1677">
        <v>38</v>
      </c>
      <c r="O1677">
        <v>5679.13</v>
      </c>
      <c r="P1677" t="s">
        <v>2362</v>
      </c>
      <c r="Q1677" t="s">
        <v>2362</v>
      </c>
      <c r="R1677" t="s">
        <v>2364</v>
      </c>
    </row>
    <row r="1678" spans="1:18" x14ac:dyDescent="0.3">
      <c r="A1678" t="s">
        <v>1696</v>
      </c>
      <c r="B1678" t="s">
        <v>6797</v>
      </c>
      <c r="C1678" t="s">
        <v>9538</v>
      </c>
      <c r="D1678">
        <v>41.8</v>
      </c>
      <c r="E1678">
        <v>5.82</v>
      </c>
      <c r="F1678" t="s">
        <v>12</v>
      </c>
      <c r="G1678" t="s">
        <v>11</v>
      </c>
      <c r="H1678" t="s">
        <v>25</v>
      </c>
      <c r="I1678">
        <v>1</v>
      </c>
      <c r="J1678" t="s">
        <v>11</v>
      </c>
      <c r="K1678" t="s">
        <v>13</v>
      </c>
      <c r="L1678" t="s">
        <v>16</v>
      </c>
      <c r="M1678" s="1">
        <v>30562</v>
      </c>
      <c r="N1678">
        <v>39</v>
      </c>
      <c r="O1678">
        <v>5662.23</v>
      </c>
      <c r="P1678" t="s">
        <v>2362</v>
      </c>
      <c r="Q1678" t="s">
        <v>2366</v>
      </c>
      <c r="R1678" t="s">
        <v>2364</v>
      </c>
    </row>
    <row r="1679" spans="1:18" x14ac:dyDescent="0.3">
      <c r="A1679" t="s">
        <v>1697</v>
      </c>
      <c r="B1679" t="s">
        <v>6800</v>
      </c>
      <c r="C1679" t="s">
        <v>9540</v>
      </c>
      <c r="D1679">
        <v>19.170000000000002</v>
      </c>
      <c r="E1679">
        <v>7.94</v>
      </c>
      <c r="F1679" t="s">
        <v>11</v>
      </c>
      <c r="G1679" t="s">
        <v>11</v>
      </c>
      <c r="H1679" t="s">
        <v>11</v>
      </c>
      <c r="I1679">
        <v>0</v>
      </c>
      <c r="J1679" t="s">
        <v>11</v>
      </c>
      <c r="K1679" t="s">
        <v>241</v>
      </c>
      <c r="L1679" t="s">
        <v>14</v>
      </c>
      <c r="M1679" s="1">
        <v>28760</v>
      </c>
      <c r="N1679">
        <v>44</v>
      </c>
      <c r="O1679">
        <v>5650.14</v>
      </c>
      <c r="P1679" t="s">
        <v>2362</v>
      </c>
      <c r="Q1679" t="s">
        <v>2366</v>
      </c>
      <c r="R1679" t="s">
        <v>2364</v>
      </c>
    </row>
    <row r="1680" spans="1:18" x14ac:dyDescent="0.3">
      <c r="A1680" t="s">
        <v>1698</v>
      </c>
      <c r="B1680" t="s">
        <v>6797</v>
      </c>
      <c r="C1680" t="s">
        <v>8770</v>
      </c>
      <c r="D1680">
        <v>32.799999999999997</v>
      </c>
      <c r="E1680">
        <v>6.16</v>
      </c>
      <c r="F1680" t="s">
        <v>12</v>
      </c>
      <c r="G1680" t="s">
        <v>11</v>
      </c>
      <c r="H1680" t="s">
        <v>25</v>
      </c>
      <c r="I1680">
        <v>1</v>
      </c>
      <c r="J1680" t="s">
        <v>11</v>
      </c>
      <c r="K1680" t="s">
        <v>13</v>
      </c>
      <c r="L1680" t="s">
        <v>16</v>
      </c>
      <c r="M1680" s="1">
        <v>30475</v>
      </c>
      <c r="N1680">
        <v>40</v>
      </c>
      <c r="O1680">
        <v>5649.72</v>
      </c>
      <c r="P1680" t="s">
        <v>2362</v>
      </c>
      <c r="Q1680" t="s">
        <v>2363</v>
      </c>
      <c r="R1680" t="s">
        <v>2386</v>
      </c>
    </row>
    <row r="1681" spans="1:18" x14ac:dyDescent="0.3">
      <c r="A1681" t="s">
        <v>1699</v>
      </c>
      <c r="B1681" t="s">
        <v>6797</v>
      </c>
      <c r="C1681" t="s">
        <v>9543</v>
      </c>
      <c r="D1681">
        <v>35.814999999999998</v>
      </c>
      <c r="E1681">
        <v>4.1500000000000004</v>
      </c>
      <c r="F1681" t="s">
        <v>11</v>
      </c>
      <c r="G1681" t="s">
        <v>11</v>
      </c>
      <c r="H1681" t="s">
        <v>11</v>
      </c>
      <c r="I1681">
        <v>1</v>
      </c>
      <c r="J1681" t="s">
        <v>11</v>
      </c>
      <c r="K1681" t="s">
        <v>13</v>
      </c>
      <c r="L1681" t="s">
        <v>20</v>
      </c>
      <c r="M1681" s="1">
        <v>32120</v>
      </c>
      <c r="N1681">
        <v>35</v>
      </c>
      <c r="O1681">
        <v>5630.46</v>
      </c>
      <c r="P1681" t="s">
        <v>2362</v>
      </c>
      <c r="Q1681" t="s">
        <v>2363</v>
      </c>
      <c r="R1681" t="s">
        <v>2371</v>
      </c>
    </row>
    <row r="1682" spans="1:18" x14ac:dyDescent="0.3">
      <c r="A1682" t="s">
        <v>1700</v>
      </c>
      <c r="B1682" t="s">
        <v>6800</v>
      </c>
      <c r="C1682" t="s">
        <v>7808</v>
      </c>
      <c r="D1682">
        <v>24.3</v>
      </c>
      <c r="E1682">
        <v>6.23</v>
      </c>
      <c r="F1682" t="s">
        <v>11</v>
      </c>
      <c r="G1682" t="s">
        <v>11</v>
      </c>
      <c r="H1682" t="s">
        <v>11</v>
      </c>
      <c r="I1682">
        <v>0</v>
      </c>
      <c r="J1682" t="s">
        <v>11</v>
      </c>
      <c r="K1682" t="s">
        <v>241</v>
      </c>
      <c r="L1682" t="s">
        <v>16</v>
      </c>
      <c r="M1682" s="1">
        <v>34653</v>
      </c>
      <c r="N1682">
        <v>28</v>
      </c>
      <c r="O1682">
        <v>5615.37</v>
      </c>
      <c r="P1682" t="s">
        <v>2362</v>
      </c>
      <c r="Q1682" t="s">
        <v>2363</v>
      </c>
      <c r="R1682" t="s">
        <v>2386</v>
      </c>
    </row>
    <row r="1683" spans="1:18" x14ac:dyDescent="0.3">
      <c r="A1683" t="s">
        <v>1701</v>
      </c>
      <c r="B1683" t="s">
        <v>6800</v>
      </c>
      <c r="C1683" t="s">
        <v>9546</v>
      </c>
      <c r="D1683">
        <v>19.059999999999999</v>
      </c>
      <c r="E1683">
        <v>7.41</v>
      </c>
      <c r="F1683" t="s">
        <v>11</v>
      </c>
      <c r="G1683" t="s">
        <v>11</v>
      </c>
      <c r="H1683" t="s">
        <v>11</v>
      </c>
      <c r="I1683">
        <v>0</v>
      </c>
      <c r="J1683" t="s">
        <v>11</v>
      </c>
      <c r="K1683" t="s">
        <v>241</v>
      </c>
      <c r="L1683" t="s">
        <v>14</v>
      </c>
      <c r="M1683" s="1">
        <v>28744</v>
      </c>
      <c r="N1683">
        <v>44</v>
      </c>
      <c r="O1683">
        <v>5612.83</v>
      </c>
      <c r="P1683" t="s">
        <v>2362</v>
      </c>
      <c r="Q1683" t="s">
        <v>2363</v>
      </c>
      <c r="R1683" t="s">
        <v>2364</v>
      </c>
    </row>
    <row r="1684" spans="1:18" x14ac:dyDescent="0.3">
      <c r="A1684" t="s">
        <v>1702</v>
      </c>
      <c r="B1684" t="s">
        <v>6797</v>
      </c>
      <c r="C1684" t="s">
        <v>7443</v>
      </c>
      <c r="D1684">
        <v>33.25</v>
      </c>
      <c r="E1684">
        <v>5.62</v>
      </c>
      <c r="F1684" t="s">
        <v>12</v>
      </c>
      <c r="G1684" t="s">
        <v>11</v>
      </c>
      <c r="H1684" t="s">
        <v>11</v>
      </c>
      <c r="I1684">
        <v>1</v>
      </c>
      <c r="J1684" t="s">
        <v>11</v>
      </c>
      <c r="K1684" t="s">
        <v>13</v>
      </c>
      <c r="L1684" t="s">
        <v>20</v>
      </c>
      <c r="M1684" s="1">
        <v>32465</v>
      </c>
      <c r="N1684">
        <v>34</v>
      </c>
      <c r="O1684">
        <v>5594.85</v>
      </c>
      <c r="P1684" t="s">
        <v>2362</v>
      </c>
      <c r="Q1684" t="s">
        <v>2363</v>
      </c>
      <c r="R1684" t="s">
        <v>2581</v>
      </c>
    </row>
    <row r="1685" spans="1:18" x14ac:dyDescent="0.3">
      <c r="A1685" t="s">
        <v>1703</v>
      </c>
      <c r="B1685" t="s">
        <v>6800</v>
      </c>
      <c r="C1685" t="s">
        <v>9051</v>
      </c>
      <c r="D1685">
        <v>21.37</v>
      </c>
      <c r="E1685">
        <v>4.54</v>
      </c>
      <c r="F1685" t="s">
        <v>12</v>
      </c>
      <c r="G1685" t="s">
        <v>11</v>
      </c>
      <c r="H1685" t="s">
        <v>25</v>
      </c>
      <c r="I1685">
        <v>1</v>
      </c>
      <c r="J1685" t="s">
        <v>11</v>
      </c>
      <c r="K1685" t="s">
        <v>241</v>
      </c>
      <c r="L1685" t="s">
        <v>20</v>
      </c>
      <c r="M1685" s="1">
        <v>30592</v>
      </c>
      <c r="N1685">
        <v>39</v>
      </c>
      <c r="O1685">
        <v>5587.59</v>
      </c>
      <c r="P1685" t="s">
        <v>2362</v>
      </c>
      <c r="Q1685" t="s">
        <v>2366</v>
      </c>
      <c r="R1685" t="s">
        <v>2364</v>
      </c>
    </row>
    <row r="1686" spans="1:18" x14ac:dyDescent="0.3">
      <c r="A1686" t="s">
        <v>1704</v>
      </c>
      <c r="B1686" t="s">
        <v>6800</v>
      </c>
      <c r="C1686" t="s">
        <v>9549</v>
      </c>
      <c r="D1686">
        <v>34.43</v>
      </c>
      <c r="E1686">
        <v>8.6199999999999992</v>
      </c>
      <c r="F1686" t="s">
        <v>12</v>
      </c>
      <c r="G1686" t="s">
        <v>11</v>
      </c>
      <c r="H1686" t="s">
        <v>11</v>
      </c>
      <c r="I1686">
        <v>1</v>
      </c>
      <c r="J1686" t="s">
        <v>11</v>
      </c>
      <c r="K1686" t="s">
        <v>13</v>
      </c>
      <c r="L1686" t="s">
        <v>14</v>
      </c>
      <c r="M1686" s="1">
        <v>31737</v>
      </c>
      <c r="N1686">
        <v>36</v>
      </c>
      <c r="O1686">
        <v>5584.31</v>
      </c>
      <c r="P1686" t="s">
        <v>2363</v>
      </c>
      <c r="Q1686" t="s">
        <v>2366</v>
      </c>
      <c r="R1686" t="s">
        <v>2364</v>
      </c>
    </row>
    <row r="1687" spans="1:18" x14ac:dyDescent="0.3">
      <c r="A1687" t="s">
        <v>1705</v>
      </c>
      <c r="B1687" t="s">
        <v>6800</v>
      </c>
      <c r="C1687" t="s">
        <v>7661</v>
      </c>
      <c r="D1687">
        <v>20.86</v>
      </c>
      <c r="E1687">
        <v>4.3600000000000003</v>
      </c>
      <c r="F1687" t="s">
        <v>12</v>
      </c>
      <c r="G1687" t="s">
        <v>11</v>
      </c>
      <c r="H1687" t="s">
        <v>11</v>
      </c>
      <c r="I1687">
        <v>0</v>
      </c>
      <c r="J1687" t="s">
        <v>11</v>
      </c>
      <c r="K1687" t="s">
        <v>241</v>
      </c>
      <c r="L1687" t="s">
        <v>20</v>
      </c>
      <c r="M1687" s="1">
        <v>31295</v>
      </c>
      <c r="N1687">
        <v>37</v>
      </c>
      <c r="O1687">
        <v>5582.95</v>
      </c>
      <c r="P1687" t="s">
        <v>2362</v>
      </c>
      <c r="Q1687" t="s">
        <v>2366</v>
      </c>
      <c r="R1687" t="s">
        <v>2371</v>
      </c>
    </row>
    <row r="1688" spans="1:18" x14ac:dyDescent="0.3">
      <c r="A1688" t="s">
        <v>1706</v>
      </c>
      <c r="B1688" t="s">
        <v>6797</v>
      </c>
      <c r="C1688" t="s">
        <v>9551</v>
      </c>
      <c r="D1688">
        <v>18.34</v>
      </c>
      <c r="E1688">
        <v>10.01</v>
      </c>
      <c r="F1688" t="s">
        <v>11</v>
      </c>
      <c r="G1688" t="s">
        <v>11</v>
      </c>
      <c r="H1688" t="s">
        <v>11</v>
      </c>
      <c r="I1688">
        <v>0</v>
      </c>
      <c r="J1688" t="s">
        <v>11</v>
      </c>
      <c r="K1688" t="s">
        <v>298</v>
      </c>
      <c r="L1688" t="s">
        <v>14</v>
      </c>
      <c r="M1688" s="1">
        <v>27290</v>
      </c>
      <c r="N1688">
        <v>48</v>
      </c>
      <c r="O1688">
        <v>5576.35</v>
      </c>
      <c r="P1688" t="s">
        <v>2362</v>
      </c>
      <c r="Q1688" t="s">
        <v>2363</v>
      </c>
      <c r="R1688" t="s">
        <v>2364</v>
      </c>
    </row>
    <row r="1689" spans="1:18" x14ac:dyDescent="0.3">
      <c r="A1689" t="s">
        <v>1707</v>
      </c>
      <c r="B1689" t="s">
        <v>7674</v>
      </c>
      <c r="C1689" t="s">
        <v>9553</v>
      </c>
      <c r="D1689">
        <v>34.15</v>
      </c>
      <c r="E1689">
        <v>5.42</v>
      </c>
      <c r="F1689" t="s">
        <v>11</v>
      </c>
      <c r="G1689" t="s">
        <v>11</v>
      </c>
      <c r="H1689" t="s">
        <v>11</v>
      </c>
      <c r="I1689">
        <v>0</v>
      </c>
      <c r="J1689" t="s">
        <v>11</v>
      </c>
      <c r="K1689" t="s">
        <v>13</v>
      </c>
      <c r="L1689" t="s">
        <v>20</v>
      </c>
      <c r="M1689" s="1">
        <v>36425</v>
      </c>
      <c r="N1689">
        <v>23</v>
      </c>
      <c r="O1689">
        <v>5552.61</v>
      </c>
      <c r="P1689" t="s">
        <v>2362</v>
      </c>
      <c r="Q1689" t="s">
        <v>2363</v>
      </c>
      <c r="R1689" t="s">
        <v>2849</v>
      </c>
    </row>
    <row r="1690" spans="1:18" x14ac:dyDescent="0.3">
      <c r="A1690" t="s">
        <v>1708</v>
      </c>
      <c r="B1690" t="s">
        <v>6800</v>
      </c>
      <c r="C1690" t="s">
        <v>9555</v>
      </c>
      <c r="D1690">
        <v>18.350000000000001</v>
      </c>
      <c r="E1690">
        <v>5.12</v>
      </c>
      <c r="F1690" t="s">
        <v>11</v>
      </c>
      <c r="G1690" t="s">
        <v>11</v>
      </c>
      <c r="H1690" t="s">
        <v>11</v>
      </c>
      <c r="I1690">
        <v>0</v>
      </c>
      <c r="J1690" t="s">
        <v>11</v>
      </c>
      <c r="K1690" t="s">
        <v>298</v>
      </c>
      <c r="L1690" t="s">
        <v>20</v>
      </c>
      <c r="M1690" s="1">
        <v>29562</v>
      </c>
      <c r="N1690">
        <v>42</v>
      </c>
      <c r="O1690">
        <v>5540.35</v>
      </c>
      <c r="P1690" t="s">
        <v>2362</v>
      </c>
      <c r="Q1690" t="s">
        <v>2362</v>
      </c>
      <c r="R1690" t="s">
        <v>2371</v>
      </c>
    </row>
    <row r="1691" spans="1:18" x14ac:dyDescent="0.3">
      <c r="A1691" t="s">
        <v>1709</v>
      </c>
      <c r="B1691" t="s">
        <v>6797</v>
      </c>
      <c r="C1691" t="s">
        <v>9556</v>
      </c>
      <c r="D1691">
        <v>22.13</v>
      </c>
      <c r="E1691">
        <v>9.1999999999999993</v>
      </c>
      <c r="F1691" t="s">
        <v>12</v>
      </c>
      <c r="G1691" t="s">
        <v>11</v>
      </c>
      <c r="H1691" t="s">
        <v>11</v>
      </c>
      <c r="I1691">
        <v>0</v>
      </c>
      <c r="J1691" t="s">
        <v>11</v>
      </c>
      <c r="K1691" t="s">
        <v>241</v>
      </c>
      <c r="L1691" t="s">
        <v>14</v>
      </c>
      <c r="M1691" s="1">
        <v>29897</v>
      </c>
      <c r="N1691">
        <v>41</v>
      </c>
      <c r="O1691">
        <v>5539.4</v>
      </c>
      <c r="P1691" t="s">
        <v>2362</v>
      </c>
      <c r="Q1691" t="s">
        <v>2362</v>
      </c>
      <c r="R1691" t="s">
        <v>2364</v>
      </c>
    </row>
    <row r="1692" spans="1:18" x14ac:dyDescent="0.3">
      <c r="A1692" t="s">
        <v>1710</v>
      </c>
      <c r="B1692" t="s">
        <v>6797</v>
      </c>
      <c r="C1692" t="s">
        <v>9558</v>
      </c>
      <c r="D1692">
        <v>22.51</v>
      </c>
      <c r="E1692">
        <v>6.08</v>
      </c>
      <c r="F1692" t="s">
        <v>12</v>
      </c>
      <c r="G1692" t="s">
        <v>11</v>
      </c>
      <c r="H1692" t="s">
        <v>11</v>
      </c>
      <c r="I1692">
        <v>1</v>
      </c>
      <c r="J1692" t="s">
        <v>11</v>
      </c>
      <c r="K1692" t="s">
        <v>241</v>
      </c>
      <c r="L1692" t="s">
        <v>16</v>
      </c>
      <c r="M1692" s="1">
        <v>32353</v>
      </c>
      <c r="N1692">
        <v>34</v>
      </c>
      <c r="O1692">
        <v>5503.36</v>
      </c>
      <c r="P1692" t="s">
        <v>2362</v>
      </c>
      <c r="Q1692" t="s">
        <v>2362</v>
      </c>
      <c r="R1692" t="s">
        <v>2371</v>
      </c>
    </row>
    <row r="1693" spans="1:18" x14ac:dyDescent="0.3">
      <c r="A1693" t="s">
        <v>1711</v>
      </c>
      <c r="B1693" t="s">
        <v>6800</v>
      </c>
      <c r="C1693" t="s">
        <v>9560</v>
      </c>
      <c r="D1693">
        <v>31</v>
      </c>
      <c r="E1693">
        <v>4.7699999999999996</v>
      </c>
      <c r="F1693" t="s">
        <v>11</v>
      </c>
      <c r="G1693" t="s">
        <v>11</v>
      </c>
      <c r="H1693" t="s">
        <v>11</v>
      </c>
      <c r="I1693">
        <v>1</v>
      </c>
      <c r="J1693" t="s">
        <v>11</v>
      </c>
      <c r="K1693" t="s">
        <v>13</v>
      </c>
      <c r="L1693" t="s">
        <v>20</v>
      </c>
      <c r="M1693" s="1">
        <v>30911</v>
      </c>
      <c r="N1693">
        <v>38</v>
      </c>
      <c r="O1693">
        <v>5488.26</v>
      </c>
      <c r="P1693" t="s">
        <v>2362</v>
      </c>
      <c r="Q1693" t="s">
        <v>2363</v>
      </c>
      <c r="R1693" t="s">
        <v>2386</v>
      </c>
    </row>
    <row r="1694" spans="1:18" x14ac:dyDescent="0.3">
      <c r="A1694" t="s">
        <v>1712</v>
      </c>
      <c r="B1694" t="s">
        <v>6800</v>
      </c>
      <c r="C1694" t="s">
        <v>7680</v>
      </c>
      <c r="D1694">
        <v>28.27</v>
      </c>
      <c r="E1694">
        <v>4.62</v>
      </c>
      <c r="F1694" t="s">
        <v>11</v>
      </c>
      <c r="G1694" t="s">
        <v>11</v>
      </c>
      <c r="H1694" t="s">
        <v>11</v>
      </c>
      <c r="I1694">
        <v>1</v>
      </c>
      <c r="J1694" t="s">
        <v>11</v>
      </c>
      <c r="K1694" t="s">
        <v>167</v>
      </c>
      <c r="L1694" t="s">
        <v>20</v>
      </c>
      <c r="M1694" s="1">
        <v>30920</v>
      </c>
      <c r="N1694">
        <v>38</v>
      </c>
      <c r="O1694">
        <v>5484.47</v>
      </c>
      <c r="P1694" t="s">
        <v>2362</v>
      </c>
      <c r="Q1694" t="s">
        <v>2362</v>
      </c>
      <c r="R1694" t="s">
        <v>2364</v>
      </c>
    </row>
    <row r="1695" spans="1:18" x14ac:dyDescent="0.3">
      <c r="A1695" t="s">
        <v>1713</v>
      </c>
      <c r="B1695" t="s">
        <v>6797</v>
      </c>
      <c r="C1695" t="s">
        <v>9563</v>
      </c>
      <c r="D1695">
        <v>29.92</v>
      </c>
      <c r="E1695">
        <v>9.07</v>
      </c>
      <c r="F1695" t="s">
        <v>12</v>
      </c>
      <c r="G1695" t="s">
        <v>11</v>
      </c>
      <c r="H1695" t="s">
        <v>11</v>
      </c>
      <c r="I1695">
        <v>1</v>
      </c>
      <c r="J1695" t="s">
        <v>11</v>
      </c>
      <c r="K1695" t="s">
        <v>167</v>
      </c>
      <c r="L1695" t="s">
        <v>14</v>
      </c>
      <c r="M1695" s="1">
        <v>31685</v>
      </c>
      <c r="N1695">
        <v>36</v>
      </c>
      <c r="O1695">
        <v>5478.04</v>
      </c>
      <c r="P1695" t="s">
        <v>2362</v>
      </c>
      <c r="Q1695" t="s">
        <v>2363</v>
      </c>
      <c r="R1695" t="s">
        <v>2364</v>
      </c>
    </row>
    <row r="1696" spans="1:18" x14ac:dyDescent="0.3">
      <c r="A1696" t="s">
        <v>1714</v>
      </c>
      <c r="B1696" t="s">
        <v>6797</v>
      </c>
      <c r="C1696" t="s">
        <v>9564</v>
      </c>
      <c r="D1696">
        <v>25.9</v>
      </c>
      <c r="E1696">
        <v>9.1199999999999992</v>
      </c>
      <c r="F1696" t="s">
        <v>12</v>
      </c>
      <c r="G1696" t="s">
        <v>11</v>
      </c>
      <c r="H1696" t="s">
        <v>11</v>
      </c>
      <c r="I1696">
        <v>1</v>
      </c>
      <c r="J1696" t="s">
        <v>11</v>
      </c>
      <c r="K1696" t="s">
        <v>167</v>
      </c>
      <c r="L1696" t="s">
        <v>14</v>
      </c>
      <c r="M1696" s="1">
        <v>31605</v>
      </c>
      <c r="N1696">
        <v>36</v>
      </c>
      <c r="O1696">
        <v>5472.45</v>
      </c>
      <c r="P1696" t="s">
        <v>2362</v>
      </c>
      <c r="Q1696" t="s">
        <v>2363</v>
      </c>
      <c r="R1696" t="s">
        <v>2386</v>
      </c>
    </row>
    <row r="1697" spans="1:18" x14ac:dyDescent="0.3">
      <c r="A1697" t="s">
        <v>1715</v>
      </c>
      <c r="B1697" t="s">
        <v>6797</v>
      </c>
      <c r="C1697" t="s">
        <v>9566</v>
      </c>
      <c r="D1697">
        <v>27.74</v>
      </c>
      <c r="E1697">
        <v>7.32</v>
      </c>
      <c r="F1697" t="s">
        <v>12</v>
      </c>
      <c r="G1697" t="s">
        <v>11</v>
      </c>
      <c r="H1697" t="s">
        <v>11</v>
      </c>
      <c r="I1697">
        <v>1</v>
      </c>
      <c r="J1697" t="s">
        <v>11</v>
      </c>
      <c r="K1697" t="s">
        <v>167</v>
      </c>
      <c r="L1697" t="s">
        <v>14</v>
      </c>
      <c r="M1697" s="1">
        <v>31748</v>
      </c>
      <c r="N1697">
        <v>36</v>
      </c>
      <c r="O1697">
        <v>5469.01</v>
      </c>
      <c r="P1697" t="s">
        <v>2362</v>
      </c>
      <c r="Q1697" t="s">
        <v>2362</v>
      </c>
      <c r="R1697" t="s">
        <v>2581</v>
      </c>
    </row>
    <row r="1698" spans="1:18" x14ac:dyDescent="0.3">
      <c r="A1698" t="s">
        <v>1716</v>
      </c>
      <c r="B1698" t="s">
        <v>6797</v>
      </c>
      <c r="C1698" t="s">
        <v>9105</v>
      </c>
      <c r="D1698">
        <v>17.260000000000002</v>
      </c>
      <c r="E1698">
        <v>11.73</v>
      </c>
      <c r="F1698" t="s">
        <v>11</v>
      </c>
      <c r="G1698" t="s">
        <v>11</v>
      </c>
      <c r="H1698" t="s">
        <v>11</v>
      </c>
      <c r="I1698">
        <v>2</v>
      </c>
      <c r="J1698" t="s">
        <v>11</v>
      </c>
      <c r="K1698" t="s">
        <v>298</v>
      </c>
      <c r="L1698" t="s">
        <v>14</v>
      </c>
      <c r="M1698" s="1">
        <v>26961</v>
      </c>
      <c r="N1698">
        <v>49</v>
      </c>
      <c r="O1698">
        <v>5466.88</v>
      </c>
      <c r="P1698" t="s">
        <v>2362</v>
      </c>
      <c r="Q1698" t="s">
        <v>2362</v>
      </c>
      <c r="R1698" t="s">
        <v>2364</v>
      </c>
    </row>
    <row r="1699" spans="1:18" x14ac:dyDescent="0.3">
      <c r="A1699" t="s">
        <v>1717</v>
      </c>
      <c r="B1699" t="s">
        <v>6797</v>
      </c>
      <c r="C1699" t="s">
        <v>9569</v>
      </c>
      <c r="D1699">
        <v>19.855</v>
      </c>
      <c r="E1699">
        <v>6.64</v>
      </c>
      <c r="F1699" t="s">
        <v>12</v>
      </c>
      <c r="G1699" t="s">
        <v>11</v>
      </c>
      <c r="H1699" t="s">
        <v>11</v>
      </c>
      <c r="I1699">
        <v>1</v>
      </c>
      <c r="J1699" t="s">
        <v>11</v>
      </c>
      <c r="K1699" t="s">
        <v>241</v>
      </c>
      <c r="L1699" t="s">
        <v>14</v>
      </c>
      <c r="M1699" s="1">
        <v>31771</v>
      </c>
      <c r="N1699">
        <v>36</v>
      </c>
      <c r="O1699">
        <v>5458.05</v>
      </c>
      <c r="P1699" t="s">
        <v>2362</v>
      </c>
      <c r="Q1699" t="s">
        <v>2362</v>
      </c>
      <c r="R1699" t="s">
        <v>2581</v>
      </c>
    </row>
    <row r="1700" spans="1:18" x14ac:dyDescent="0.3">
      <c r="A1700" t="s">
        <v>1718</v>
      </c>
      <c r="B1700" t="s">
        <v>6800</v>
      </c>
      <c r="C1700" t="s">
        <v>9570</v>
      </c>
      <c r="D1700">
        <v>41.69</v>
      </c>
      <c r="E1700">
        <v>5.78</v>
      </c>
      <c r="F1700" t="s">
        <v>11</v>
      </c>
      <c r="G1700" t="s">
        <v>11</v>
      </c>
      <c r="H1700" t="s">
        <v>11</v>
      </c>
      <c r="I1700">
        <v>0</v>
      </c>
      <c r="J1700" t="s">
        <v>11</v>
      </c>
      <c r="K1700" t="s">
        <v>13</v>
      </c>
      <c r="L1700" t="s">
        <v>16</v>
      </c>
      <c r="M1700" s="1">
        <v>30188</v>
      </c>
      <c r="N1700">
        <v>40</v>
      </c>
      <c r="O1700">
        <v>5438.75</v>
      </c>
      <c r="P1700" t="s">
        <v>2363</v>
      </c>
      <c r="Q1700" t="s">
        <v>2362</v>
      </c>
      <c r="R1700" t="s">
        <v>2364</v>
      </c>
    </row>
    <row r="1701" spans="1:18" x14ac:dyDescent="0.3">
      <c r="A1701" t="s">
        <v>1719</v>
      </c>
      <c r="B1701" t="s">
        <v>6797</v>
      </c>
      <c r="C1701" t="s">
        <v>9571</v>
      </c>
      <c r="D1701">
        <v>16.12</v>
      </c>
      <c r="E1701">
        <v>10.45</v>
      </c>
      <c r="F1701" t="s">
        <v>11</v>
      </c>
      <c r="G1701" t="s">
        <v>11</v>
      </c>
      <c r="H1701" t="s">
        <v>11</v>
      </c>
      <c r="I1701">
        <v>0</v>
      </c>
      <c r="J1701" t="s">
        <v>11</v>
      </c>
      <c r="K1701" t="s">
        <v>298</v>
      </c>
      <c r="L1701" t="s">
        <v>14</v>
      </c>
      <c r="M1701" s="1">
        <v>28649</v>
      </c>
      <c r="N1701">
        <v>45</v>
      </c>
      <c r="O1701">
        <v>5428.98</v>
      </c>
      <c r="P1701" t="s">
        <v>2362</v>
      </c>
      <c r="Q1701" t="s">
        <v>2362</v>
      </c>
      <c r="R1701" t="s">
        <v>2371</v>
      </c>
    </row>
    <row r="1702" spans="1:18" x14ac:dyDescent="0.3">
      <c r="A1702" t="s">
        <v>1720</v>
      </c>
      <c r="B1702" t="s">
        <v>6800</v>
      </c>
      <c r="C1702" t="s">
        <v>9573</v>
      </c>
      <c r="D1702">
        <v>37.43</v>
      </c>
      <c r="E1702">
        <v>4.5199999999999996</v>
      </c>
      <c r="F1702" t="s">
        <v>11</v>
      </c>
      <c r="G1702" t="s">
        <v>11</v>
      </c>
      <c r="H1702" t="s">
        <v>11</v>
      </c>
      <c r="I1702">
        <v>1</v>
      </c>
      <c r="J1702" t="s">
        <v>11</v>
      </c>
      <c r="K1702" t="s">
        <v>13</v>
      </c>
      <c r="L1702" t="s">
        <v>20</v>
      </c>
      <c r="M1702" s="1">
        <v>33864</v>
      </c>
      <c r="N1702">
        <v>30</v>
      </c>
      <c r="O1702">
        <v>5428.73</v>
      </c>
      <c r="P1702" t="s">
        <v>2363</v>
      </c>
      <c r="Q1702" t="s">
        <v>2366</v>
      </c>
      <c r="R1702" t="s">
        <v>2678</v>
      </c>
    </row>
    <row r="1703" spans="1:18" x14ac:dyDescent="0.3">
      <c r="A1703" t="s">
        <v>1721</v>
      </c>
      <c r="B1703" t="s">
        <v>6800</v>
      </c>
      <c r="C1703" t="s">
        <v>9574</v>
      </c>
      <c r="D1703">
        <v>31.065000000000001</v>
      </c>
      <c r="E1703">
        <v>5.71</v>
      </c>
      <c r="F1703" t="s">
        <v>11</v>
      </c>
      <c r="G1703" t="s">
        <v>11</v>
      </c>
      <c r="H1703" t="s">
        <v>11</v>
      </c>
      <c r="I1703">
        <v>0</v>
      </c>
      <c r="J1703" t="s">
        <v>11</v>
      </c>
      <c r="K1703" t="s">
        <v>13</v>
      </c>
      <c r="L1703" t="s">
        <v>16</v>
      </c>
      <c r="M1703" s="1">
        <v>33425</v>
      </c>
      <c r="N1703">
        <v>31</v>
      </c>
      <c r="O1703">
        <v>5425.02</v>
      </c>
      <c r="P1703" t="s">
        <v>2362</v>
      </c>
      <c r="Q1703" t="s">
        <v>2366</v>
      </c>
      <c r="R1703" t="s">
        <v>2371</v>
      </c>
    </row>
    <row r="1704" spans="1:18" x14ac:dyDescent="0.3">
      <c r="A1704" t="s">
        <v>1722</v>
      </c>
      <c r="B1704" t="s">
        <v>6800</v>
      </c>
      <c r="C1704" t="s">
        <v>9575</v>
      </c>
      <c r="D1704">
        <v>25.08</v>
      </c>
      <c r="E1704">
        <v>4.7699999999999996</v>
      </c>
      <c r="F1704" t="s">
        <v>11</v>
      </c>
      <c r="G1704" t="s">
        <v>11</v>
      </c>
      <c r="H1704" t="s">
        <v>11</v>
      </c>
      <c r="I1704">
        <v>0</v>
      </c>
      <c r="J1704" t="s">
        <v>11</v>
      </c>
      <c r="K1704" t="s">
        <v>167</v>
      </c>
      <c r="L1704" t="s">
        <v>20</v>
      </c>
      <c r="M1704" s="1">
        <v>30221</v>
      </c>
      <c r="N1704">
        <v>40</v>
      </c>
      <c r="O1704">
        <v>5415.66</v>
      </c>
      <c r="P1704" t="s">
        <v>2362</v>
      </c>
      <c r="Q1704" t="s">
        <v>2363</v>
      </c>
      <c r="R1704" t="s">
        <v>2364</v>
      </c>
    </row>
    <row r="1705" spans="1:18" x14ac:dyDescent="0.3">
      <c r="A1705" t="s">
        <v>1723</v>
      </c>
      <c r="B1705" t="s">
        <v>6797</v>
      </c>
      <c r="C1705" t="s">
        <v>9576</v>
      </c>
      <c r="D1705">
        <v>15.2</v>
      </c>
      <c r="E1705">
        <v>7.81</v>
      </c>
      <c r="F1705" t="s">
        <v>12</v>
      </c>
      <c r="G1705" t="s">
        <v>11</v>
      </c>
      <c r="H1705" t="s">
        <v>11</v>
      </c>
      <c r="I1705">
        <v>1</v>
      </c>
      <c r="J1705" t="s">
        <v>11</v>
      </c>
      <c r="K1705" t="s">
        <v>298</v>
      </c>
      <c r="L1705" t="s">
        <v>14</v>
      </c>
      <c r="M1705" s="1">
        <v>27664</v>
      </c>
      <c r="N1705">
        <v>47</v>
      </c>
      <c r="O1705">
        <v>5411.99</v>
      </c>
      <c r="P1705" t="s">
        <v>2362</v>
      </c>
      <c r="Q1705" t="s">
        <v>2363</v>
      </c>
      <c r="R1705" t="s">
        <v>2371</v>
      </c>
    </row>
    <row r="1706" spans="1:18" x14ac:dyDescent="0.3">
      <c r="A1706" t="s">
        <v>1724</v>
      </c>
      <c r="B1706" t="s">
        <v>6800</v>
      </c>
      <c r="C1706" t="s">
        <v>8144</v>
      </c>
      <c r="D1706">
        <v>22.34</v>
      </c>
      <c r="E1706">
        <v>5.19</v>
      </c>
      <c r="F1706" t="s">
        <v>12</v>
      </c>
      <c r="G1706" t="s">
        <v>11</v>
      </c>
      <c r="H1706" t="s">
        <v>11</v>
      </c>
      <c r="I1706">
        <v>0</v>
      </c>
      <c r="J1706" t="s">
        <v>11</v>
      </c>
      <c r="K1706" t="s">
        <v>241</v>
      </c>
      <c r="L1706" t="s">
        <v>20</v>
      </c>
      <c r="M1706" s="1">
        <v>31404</v>
      </c>
      <c r="N1706">
        <v>37</v>
      </c>
      <c r="O1706">
        <v>5402.89</v>
      </c>
      <c r="P1706" t="s">
        <v>2362</v>
      </c>
      <c r="Q1706" t="s">
        <v>2366</v>
      </c>
      <c r="R1706" t="s">
        <v>2364</v>
      </c>
    </row>
    <row r="1707" spans="1:18" x14ac:dyDescent="0.3">
      <c r="A1707" t="s">
        <v>1725</v>
      </c>
      <c r="B1707" t="s">
        <v>6797</v>
      </c>
      <c r="C1707" t="s">
        <v>9578</v>
      </c>
      <c r="D1707">
        <v>40.15</v>
      </c>
      <c r="E1707">
        <v>5.93</v>
      </c>
      <c r="F1707" t="s">
        <v>11</v>
      </c>
      <c r="G1707" t="s">
        <v>11</v>
      </c>
      <c r="H1707" t="s">
        <v>11</v>
      </c>
      <c r="I1707">
        <v>1</v>
      </c>
      <c r="J1707" t="s">
        <v>11</v>
      </c>
      <c r="K1707" t="s">
        <v>13</v>
      </c>
      <c r="L1707" t="s">
        <v>16</v>
      </c>
      <c r="M1707" s="1">
        <v>30895</v>
      </c>
      <c r="N1707">
        <v>38</v>
      </c>
      <c r="O1707">
        <v>5400.98</v>
      </c>
      <c r="P1707" t="s">
        <v>2362</v>
      </c>
      <c r="Q1707" t="s">
        <v>2362</v>
      </c>
      <c r="R1707" t="s">
        <v>2364</v>
      </c>
    </row>
    <row r="1708" spans="1:18" x14ac:dyDescent="0.3">
      <c r="A1708" t="s">
        <v>1726</v>
      </c>
      <c r="B1708" t="s">
        <v>6797</v>
      </c>
      <c r="C1708" t="s">
        <v>8726</v>
      </c>
      <c r="D1708">
        <v>37.729999999999997</v>
      </c>
      <c r="E1708">
        <v>6.29</v>
      </c>
      <c r="F1708" t="s">
        <v>11</v>
      </c>
      <c r="G1708" t="s">
        <v>11</v>
      </c>
      <c r="H1708" t="s">
        <v>11</v>
      </c>
      <c r="I1708">
        <v>1</v>
      </c>
      <c r="J1708" t="s">
        <v>11</v>
      </c>
      <c r="K1708" t="s">
        <v>13</v>
      </c>
      <c r="L1708" t="s">
        <v>16</v>
      </c>
      <c r="M1708" s="1">
        <v>30928</v>
      </c>
      <c r="N1708">
        <v>38</v>
      </c>
      <c r="O1708">
        <v>5397.62</v>
      </c>
      <c r="P1708" t="s">
        <v>2362</v>
      </c>
      <c r="Q1708" t="s">
        <v>2362</v>
      </c>
      <c r="R1708" t="s">
        <v>2364</v>
      </c>
    </row>
    <row r="1709" spans="1:18" x14ac:dyDescent="0.3">
      <c r="A1709" t="s">
        <v>1727</v>
      </c>
      <c r="B1709" t="s">
        <v>6800</v>
      </c>
      <c r="C1709" t="s">
        <v>9580</v>
      </c>
      <c r="D1709">
        <v>25.35</v>
      </c>
      <c r="E1709">
        <v>4.9000000000000004</v>
      </c>
      <c r="F1709" t="s">
        <v>11</v>
      </c>
      <c r="G1709" t="s">
        <v>11</v>
      </c>
      <c r="H1709" t="s">
        <v>11</v>
      </c>
      <c r="I1709">
        <v>0</v>
      </c>
      <c r="J1709" t="s">
        <v>11</v>
      </c>
      <c r="K1709" t="s">
        <v>167</v>
      </c>
      <c r="L1709" t="s">
        <v>20</v>
      </c>
      <c r="M1709" s="1">
        <v>32818</v>
      </c>
      <c r="N1709">
        <v>33</v>
      </c>
      <c r="O1709">
        <v>5396.44</v>
      </c>
      <c r="P1709" t="s">
        <v>2362</v>
      </c>
      <c r="Q1709" t="s">
        <v>2363</v>
      </c>
      <c r="R1709" t="s">
        <v>2364</v>
      </c>
    </row>
    <row r="1710" spans="1:18" x14ac:dyDescent="0.3">
      <c r="A1710" t="s">
        <v>1728</v>
      </c>
      <c r="B1710" t="s">
        <v>6797</v>
      </c>
      <c r="C1710" t="s">
        <v>9105</v>
      </c>
      <c r="D1710">
        <v>26.41</v>
      </c>
      <c r="E1710">
        <v>5.07</v>
      </c>
      <c r="F1710" t="s">
        <v>12</v>
      </c>
      <c r="G1710" t="s">
        <v>11</v>
      </c>
      <c r="H1710" t="s">
        <v>11</v>
      </c>
      <c r="I1710">
        <v>1</v>
      </c>
      <c r="J1710" t="s">
        <v>11</v>
      </c>
      <c r="K1710" t="s">
        <v>167</v>
      </c>
      <c r="L1710" t="s">
        <v>20</v>
      </c>
      <c r="M1710" s="1">
        <v>32363</v>
      </c>
      <c r="N1710">
        <v>34</v>
      </c>
      <c r="O1710">
        <v>5385.34</v>
      </c>
      <c r="P1710" t="s">
        <v>2362</v>
      </c>
      <c r="Q1710" t="s">
        <v>2363</v>
      </c>
      <c r="R1710" t="s">
        <v>2371</v>
      </c>
    </row>
    <row r="1711" spans="1:18" x14ac:dyDescent="0.3">
      <c r="A1711" t="s">
        <v>1729</v>
      </c>
      <c r="B1711" t="s">
        <v>6797</v>
      </c>
      <c r="C1711" t="s">
        <v>9582</v>
      </c>
      <c r="D1711">
        <v>27.6</v>
      </c>
      <c r="E1711">
        <v>5.33</v>
      </c>
      <c r="F1711" t="s">
        <v>11</v>
      </c>
      <c r="G1711" t="s">
        <v>11</v>
      </c>
      <c r="H1711" t="s">
        <v>11</v>
      </c>
      <c r="I1711">
        <v>1</v>
      </c>
      <c r="J1711" t="s">
        <v>11</v>
      </c>
      <c r="K1711" t="s">
        <v>167</v>
      </c>
      <c r="L1711" t="s">
        <v>20</v>
      </c>
      <c r="M1711" s="1">
        <v>30834</v>
      </c>
      <c r="N1711">
        <v>39</v>
      </c>
      <c r="O1711">
        <v>5383.54</v>
      </c>
      <c r="P1711" t="s">
        <v>2362</v>
      </c>
      <c r="Q1711" t="s">
        <v>2363</v>
      </c>
      <c r="R1711" t="s">
        <v>2386</v>
      </c>
    </row>
    <row r="1712" spans="1:18" x14ac:dyDescent="0.3">
      <c r="A1712" t="s">
        <v>1730</v>
      </c>
      <c r="B1712" t="s">
        <v>6800</v>
      </c>
      <c r="C1712" t="s">
        <v>9584</v>
      </c>
      <c r="D1712">
        <v>33.82</v>
      </c>
      <c r="E1712">
        <v>8.93</v>
      </c>
      <c r="F1712" t="s">
        <v>12</v>
      </c>
      <c r="G1712" t="s">
        <v>11</v>
      </c>
      <c r="H1712" t="s">
        <v>11</v>
      </c>
      <c r="I1712">
        <v>1</v>
      </c>
      <c r="J1712" t="s">
        <v>11</v>
      </c>
      <c r="K1712" t="s">
        <v>13</v>
      </c>
      <c r="L1712" t="s">
        <v>14</v>
      </c>
      <c r="M1712" s="1">
        <v>31615</v>
      </c>
      <c r="N1712">
        <v>36</v>
      </c>
      <c r="O1712">
        <v>5377.46</v>
      </c>
      <c r="P1712" t="s">
        <v>2362</v>
      </c>
      <c r="Q1712" t="s">
        <v>2363</v>
      </c>
      <c r="R1712" t="s">
        <v>2371</v>
      </c>
    </row>
    <row r="1713" spans="1:18" x14ac:dyDescent="0.3">
      <c r="A1713" t="s">
        <v>1731</v>
      </c>
      <c r="B1713" t="s">
        <v>6797</v>
      </c>
      <c r="C1713" t="s">
        <v>9586</v>
      </c>
      <c r="D1713">
        <v>32.9</v>
      </c>
      <c r="E1713">
        <v>4.3499999999999996</v>
      </c>
      <c r="F1713" t="s">
        <v>11</v>
      </c>
      <c r="G1713" t="s">
        <v>11</v>
      </c>
      <c r="H1713" t="s">
        <v>11</v>
      </c>
      <c r="I1713">
        <v>0</v>
      </c>
      <c r="J1713" t="s">
        <v>11</v>
      </c>
      <c r="K1713" t="s">
        <v>13</v>
      </c>
      <c r="L1713" t="s">
        <v>20</v>
      </c>
      <c r="M1713" s="1">
        <v>32830</v>
      </c>
      <c r="N1713">
        <v>33</v>
      </c>
      <c r="O1713">
        <v>5375.04</v>
      </c>
      <c r="P1713" t="s">
        <v>2362</v>
      </c>
      <c r="Q1713" t="s">
        <v>2366</v>
      </c>
      <c r="R1713" t="s">
        <v>2386</v>
      </c>
    </row>
    <row r="1714" spans="1:18" x14ac:dyDescent="0.3">
      <c r="A1714" t="s">
        <v>1732</v>
      </c>
      <c r="B1714" t="s">
        <v>6800</v>
      </c>
      <c r="C1714" t="s">
        <v>9587</v>
      </c>
      <c r="D1714">
        <v>30.875</v>
      </c>
      <c r="E1714">
        <v>9.5399999999999991</v>
      </c>
      <c r="F1714" t="s">
        <v>12</v>
      </c>
      <c r="G1714" t="s">
        <v>11</v>
      </c>
      <c r="H1714" t="s">
        <v>11</v>
      </c>
      <c r="I1714">
        <v>1</v>
      </c>
      <c r="J1714" t="s">
        <v>11</v>
      </c>
      <c r="K1714" t="s">
        <v>13</v>
      </c>
      <c r="L1714" t="s">
        <v>14</v>
      </c>
      <c r="M1714" s="1">
        <v>31564</v>
      </c>
      <c r="N1714">
        <v>37</v>
      </c>
      <c r="O1714">
        <v>5373.36</v>
      </c>
      <c r="P1714" t="s">
        <v>2362</v>
      </c>
      <c r="Q1714" t="s">
        <v>2362</v>
      </c>
      <c r="R1714" t="s">
        <v>2371</v>
      </c>
    </row>
    <row r="1715" spans="1:18" x14ac:dyDescent="0.3">
      <c r="A1715" t="s">
        <v>1733</v>
      </c>
      <c r="B1715" t="s">
        <v>6797</v>
      </c>
      <c r="C1715" t="s">
        <v>9588</v>
      </c>
      <c r="D1715">
        <v>32.64</v>
      </c>
      <c r="E1715">
        <v>5.91</v>
      </c>
      <c r="F1715" t="s">
        <v>11</v>
      </c>
      <c r="G1715" t="s">
        <v>11</v>
      </c>
      <c r="H1715" t="s">
        <v>11</v>
      </c>
      <c r="I1715">
        <v>0</v>
      </c>
      <c r="J1715" t="s">
        <v>11</v>
      </c>
      <c r="K1715" t="s">
        <v>13</v>
      </c>
      <c r="L1715" t="s">
        <v>16</v>
      </c>
      <c r="M1715" s="1">
        <v>34675</v>
      </c>
      <c r="N1715">
        <v>28</v>
      </c>
      <c r="O1715">
        <v>5364.66</v>
      </c>
      <c r="P1715" t="s">
        <v>2362</v>
      </c>
      <c r="Q1715" t="s">
        <v>2366</v>
      </c>
      <c r="R1715" t="s">
        <v>2386</v>
      </c>
    </row>
    <row r="1716" spans="1:18" x14ac:dyDescent="0.3">
      <c r="A1716" t="s">
        <v>1734</v>
      </c>
      <c r="B1716" t="s">
        <v>6797</v>
      </c>
      <c r="C1716" t="s">
        <v>9590</v>
      </c>
      <c r="D1716">
        <v>22.135000000000002</v>
      </c>
      <c r="E1716">
        <v>5.0999999999999996</v>
      </c>
      <c r="F1716" t="s">
        <v>11</v>
      </c>
      <c r="G1716" t="s">
        <v>11</v>
      </c>
      <c r="H1716" t="s">
        <v>11</v>
      </c>
      <c r="I1716">
        <v>0</v>
      </c>
      <c r="J1716" t="s">
        <v>11</v>
      </c>
      <c r="K1716" t="s">
        <v>241</v>
      </c>
      <c r="L1716" t="s">
        <v>20</v>
      </c>
      <c r="M1716" s="1">
        <v>32819</v>
      </c>
      <c r="N1716">
        <v>33</v>
      </c>
      <c r="O1716">
        <v>5354.07</v>
      </c>
      <c r="P1716" t="s">
        <v>2362</v>
      </c>
      <c r="Q1716" t="s">
        <v>2363</v>
      </c>
      <c r="R1716" t="s">
        <v>2581</v>
      </c>
    </row>
    <row r="1717" spans="1:18" x14ac:dyDescent="0.3">
      <c r="A1717" t="s">
        <v>1735</v>
      </c>
      <c r="B1717" t="s">
        <v>6800</v>
      </c>
      <c r="C1717" t="s">
        <v>9591</v>
      </c>
      <c r="D1717">
        <v>16.53</v>
      </c>
      <c r="E1717">
        <v>5.08</v>
      </c>
      <c r="F1717" t="s">
        <v>11</v>
      </c>
      <c r="G1717" t="s">
        <v>11</v>
      </c>
      <c r="H1717" t="s">
        <v>11</v>
      </c>
      <c r="I1717">
        <v>2</v>
      </c>
      <c r="J1717" t="s">
        <v>11</v>
      </c>
      <c r="K1717" t="s">
        <v>298</v>
      </c>
      <c r="L1717" t="s">
        <v>20</v>
      </c>
      <c r="M1717" s="1">
        <v>26648</v>
      </c>
      <c r="N1717">
        <v>50</v>
      </c>
      <c r="O1717">
        <v>5344.81</v>
      </c>
      <c r="P1717" t="s">
        <v>2362</v>
      </c>
      <c r="Q1717" t="s">
        <v>2363</v>
      </c>
      <c r="R1717" t="s">
        <v>2364</v>
      </c>
    </row>
    <row r="1718" spans="1:18" x14ac:dyDescent="0.3">
      <c r="A1718" t="s">
        <v>1736</v>
      </c>
      <c r="B1718" t="s">
        <v>6797</v>
      </c>
      <c r="C1718" t="s">
        <v>9592</v>
      </c>
      <c r="D1718">
        <v>32.774999999999999</v>
      </c>
      <c r="E1718">
        <v>4.75</v>
      </c>
      <c r="F1718" t="s">
        <v>11</v>
      </c>
      <c r="G1718" t="s">
        <v>11</v>
      </c>
      <c r="H1718" t="s">
        <v>11</v>
      </c>
      <c r="I1718">
        <v>0</v>
      </c>
      <c r="J1718" t="s">
        <v>11</v>
      </c>
      <c r="K1718" t="s">
        <v>13</v>
      </c>
      <c r="L1718" t="s">
        <v>20</v>
      </c>
      <c r="M1718" s="1">
        <v>33478</v>
      </c>
      <c r="N1718">
        <v>31</v>
      </c>
      <c r="O1718">
        <v>5327.4</v>
      </c>
      <c r="P1718" t="s">
        <v>2362</v>
      </c>
      <c r="Q1718" t="s">
        <v>2366</v>
      </c>
      <c r="R1718" t="s">
        <v>2371</v>
      </c>
    </row>
    <row r="1719" spans="1:18" x14ac:dyDescent="0.3">
      <c r="A1719" t="s">
        <v>1737</v>
      </c>
      <c r="B1719" t="s">
        <v>6797</v>
      </c>
      <c r="C1719" t="s">
        <v>9594</v>
      </c>
      <c r="D1719">
        <v>30.9</v>
      </c>
      <c r="E1719">
        <v>6.05</v>
      </c>
      <c r="F1719" t="s">
        <v>11</v>
      </c>
      <c r="G1719" t="s">
        <v>11</v>
      </c>
      <c r="H1719" t="s">
        <v>11</v>
      </c>
      <c r="I1719">
        <v>1</v>
      </c>
      <c r="J1719" t="s">
        <v>11</v>
      </c>
      <c r="K1719" t="s">
        <v>13</v>
      </c>
      <c r="L1719" t="s">
        <v>16</v>
      </c>
      <c r="M1719" s="1">
        <v>33773</v>
      </c>
      <c r="N1719">
        <v>30</v>
      </c>
      <c r="O1719">
        <v>5325.65</v>
      </c>
      <c r="P1719" t="s">
        <v>2362</v>
      </c>
      <c r="Q1719" t="s">
        <v>2366</v>
      </c>
      <c r="R1719" t="s">
        <v>2386</v>
      </c>
    </row>
    <row r="1720" spans="1:18" x14ac:dyDescent="0.3">
      <c r="A1720" t="s">
        <v>1738</v>
      </c>
      <c r="B1720" t="s">
        <v>6797</v>
      </c>
      <c r="C1720" t="s">
        <v>9596</v>
      </c>
      <c r="D1720">
        <v>15.58</v>
      </c>
      <c r="E1720">
        <v>11.56</v>
      </c>
      <c r="F1720" t="s">
        <v>11</v>
      </c>
      <c r="G1720" t="s">
        <v>11</v>
      </c>
      <c r="H1720" t="s">
        <v>11</v>
      </c>
      <c r="I1720">
        <v>0</v>
      </c>
      <c r="J1720" t="s">
        <v>11</v>
      </c>
      <c r="K1720" t="s">
        <v>298</v>
      </c>
      <c r="L1720" t="s">
        <v>14</v>
      </c>
      <c r="M1720" s="1">
        <v>27274</v>
      </c>
      <c r="N1720">
        <v>48</v>
      </c>
      <c r="O1720">
        <v>5322.24</v>
      </c>
      <c r="P1720" t="s">
        <v>2362</v>
      </c>
      <c r="Q1720" t="s">
        <v>2366</v>
      </c>
      <c r="R1720" t="s">
        <v>2371</v>
      </c>
    </row>
    <row r="1721" spans="1:18" x14ac:dyDescent="0.3">
      <c r="A1721" t="s">
        <v>1739</v>
      </c>
      <c r="B1721" t="s">
        <v>6797</v>
      </c>
      <c r="C1721" t="s">
        <v>7190</v>
      </c>
      <c r="D1721">
        <v>26.315000000000001</v>
      </c>
      <c r="E1721">
        <v>5.76</v>
      </c>
      <c r="F1721" t="s">
        <v>11</v>
      </c>
      <c r="G1721" t="s">
        <v>11</v>
      </c>
      <c r="H1721" t="s">
        <v>11</v>
      </c>
      <c r="I1721">
        <v>0</v>
      </c>
      <c r="J1721" t="s">
        <v>11</v>
      </c>
      <c r="K1721" t="s">
        <v>167</v>
      </c>
      <c r="L1721" t="s">
        <v>16</v>
      </c>
      <c r="M1721" s="1">
        <v>34651</v>
      </c>
      <c r="N1721">
        <v>28</v>
      </c>
      <c r="O1721">
        <v>5312.17</v>
      </c>
      <c r="P1721" t="s">
        <v>2362</v>
      </c>
      <c r="Q1721" t="s">
        <v>2362</v>
      </c>
      <c r="R1721" t="s">
        <v>2371</v>
      </c>
    </row>
    <row r="1722" spans="1:18" x14ac:dyDescent="0.3">
      <c r="A1722" t="s">
        <v>1740</v>
      </c>
      <c r="B1722" t="s">
        <v>6800</v>
      </c>
      <c r="C1722" t="s">
        <v>9599</v>
      </c>
      <c r="D1722">
        <v>35.61</v>
      </c>
      <c r="E1722">
        <v>5.65</v>
      </c>
      <c r="F1722" t="s">
        <v>11</v>
      </c>
      <c r="G1722" t="s">
        <v>12</v>
      </c>
      <c r="H1722" t="s">
        <v>11</v>
      </c>
      <c r="I1722">
        <v>1</v>
      </c>
      <c r="J1722" t="s">
        <v>11</v>
      </c>
      <c r="K1722" t="s">
        <v>13</v>
      </c>
      <c r="L1722" t="s">
        <v>20</v>
      </c>
      <c r="M1722" s="1">
        <v>36778</v>
      </c>
      <c r="N1722">
        <v>22</v>
      </c>
      <c r="O1722">
        <v>5306.7</v>
      </c>
      <c r="P1722" t="s">
        <v>2362</v>
      </c>
      <c r="Q1722" t="s">
        <v>2363</v>
      </c>
      <c r="R1722" t="s">
        <v>2371</v>
      </c>
    </row>
    <row r="1723" spans="1:18" x14ac:dyDescent="0.3">
      <c r="A1723" t="s">
        <v>1741</v>
      </c>
      <c r="B1723" t="s">
        <v>6800</v>
      </c>
      <c r="C1723" t="s">
        <v>9600</v>
      </c>
      <c r="D1723">
        <v>37.56</v>
      </c>
      <c r="E1723">
        <v>5.88</v>
      </c>
      <c r="F1723" t="s">
        <v>11</v>
      </c>
      <c r="G1723" t="s">
        <v>12</v>
      </c>
      <c r="H1723" t="s">
        <v>11</v>
      </c>
      <c r="I1723">
        <v>1</v>
      </c>
      <c r="J1723" t="s">
        <v>11</v>
      </c>
      <c r="K1723" t="s">
        <v>13</v>
      </c>
      <c r="L1723" t="s">
        <v>16</v>
      </c>
      <c r="M1723" s="1">
        <v>38221</v>
      </c>
      <c r="N1723">
        <v>18</v>
      </c>
      <c r="O1723">
        <v>5293.67</v>
      </c>
      <c r="P1723" t="s">
        <v>2362</v>
      </c>
      <c r="Q1723" t="s">
        <v>2362</v>
      </c>
      <c r="R1723" t="s">
        <v>2942</v>
      </c>
    </row>
    <row r="1724" spans="1:18" x14ac:dyDescent="0.3">
      <c r="A1724" t="s">
        <v>1742</v>
      </c>
      <c r="B1724" t="s">
        <v>6797</v>
      </c>
      <c r="C1724" t="s">
        <v>9602</v>
      </c>
      <c r="D1724">
        <v>15.49</v>
      </c>
      <c r="E1724">
        <v>9.6</v>
      </c>
      <c r="F1724" t="s">
        <v>11</v>
      </c>
      <c r="G1724" t="s">
        <v>11</v>
      </c>
      <c r="H1724" t="s">
        <v>11</v>
      </c>
      <c r="I1724">
        <v>0</v>
      </c>
      <c r="J1724" t="s">
        <v>11</v>
      </c>
      <c r="K1724" t="s">
        <v>298</v>
      </c>
      <c r="L1724" t="s">
        <v>14</v>
      </c>
      <c r="M1724" s="1">
        <v>27345</v>
      </c>
      <c r="N1724">
        <v>48</v>
      </c>
      <c r="O1724">
        <v>5291.71</v>
      </c>
      <c r="P1724" t="s">
        <v>2362</v>
      </c>
      <c r="Q1724" t="s">
        <v>2362</v>
      </c>
      <c r="R1724" t="s">
        <v>2371</v>
      </c>
    </row>
    <row r="1725" spans="1:18" x14ac:dyDescent="0.3">
      <c r="A1725" t="s">
        <v>1743</v>
      </c>
      <c r="B1725" t="s">
        <v>6800</v>
      </c>
      <c r="C1725" t="s">
        <v>9604</v>
      </c>
      <c r="D1725">
        <v>23.48</v>
      </c>
      <c r="E1725">
        <v>6.24</v>
      </c>
      <c r="F1725" t="s">
        <v>11</v>
      </c>
      <c r="G1725" t="s">
        <v>11</v>
      </c>
      <c r="H1725" t="s">
        <v>11</v>
      </c>
      <c r="I1725">
        <v>1</v>
      </c>
      <c r="J1725" t="s">
        <v>11</v>
      </c>
      <c r="K1725" t="s">
        <v>241</v>
      </c>
      <c r="L1725" t="s">
        <v>16</v>
      </c>
      <c r="M1725" s="1">
        <v>32021</v>
      </c>
      <c r="N1725">
        <v>35</v>
      </c>
      <c r="O1725">
        <v>5275.86</v>
      </c>
      <c r="P1725" t="s">
        <v>2362</v>
      </c>
      <c r="Q1725" t="s">
        <v>2362</v>
      </c>
      <c r="R1725" t="s">
        <v>2364</v>
      </c>
    </row>
    <row r="1726" spans="1:18" x14ac:dyDescent="0.3">
      <c r="A1726" t="s">
        <v>1744</v>
      </c>
      <c r="B1726" t="s">
        <v>6797</v>
      </c>
      <c r="C1726" t="s">
        <v>9204</v>
      </c>
      <c r="D1726">
        <v>30.02</v>
      </c>
      <c r="E1726">
        <v>7.63</v>
      </c>
      <c r="F1726" t="s">
        <v>12</v>
      </c>
      <c r="G1726" t="s">
        <v>11</v>
      </c>
      <c r="H1726" t="s">
        <v>11</v>
      </c>
      <c r="I1726">
        <v>1</v>
      </c>
      <c r="J1726" t="s">
        <v>11</v>
      </c>
      <c r="K1726" t="s">
        <v>13</v>
      </c>
      <c r="L1726" t="s">
        <v>14</v>
      </c>
      <c r="M1726" s="1">
        <v>31705</v>
      </c>
      <c r="N1726">
        <v>36</v>
      </c>
      <c r="O1726">
        <v>5272.18</v>
      </c>
      <c r="P1726" t="s">
        <v>2362</v>
      </c>
      <c r="Q1726" t="s">
        <v>2363</v>
      </c>
      <c r="R1726" t="s">
        <v>2371</v>
      </c>
    </row>
    <row r="1727" spans="1:18" x14ac:dyDescent="0.3">
      <c r="A1727" t="s">
        <v>1745</v>
      </c>
      <c r="B1727" t="s">
        <v>6797</v>
      </c>
      <c r="C1727" t="s">
        <v>9607</v>
      </c>
      <c r="D1727">
        <v>26.885000000000002</v>
      </c>
      <c r="E1727">
        <v>8.66</v>
      </c>
      <c r="F1727" t="s">
        <v>12</v>
      </c>
      <c r="G1727" t="s">
        <v>11</v>
      </c>
      <c r="H1727" t="s">
        <v>11</v>
      </c>
      <c r="I1727">
        <v>1</v>
      </c>
      <c r="J1727" t="s">
        <v>11</v>
      </c>
      <c r="K1727" t="s">
        <v>167</v>
      </c>
      <c r="L1727" t="s">
        <v>14</v>
      </c>
      <c r="M1727" s="1">
        <v>31675</v>
      </c>
      <c r="N1727">
        <v>36</v>
      </c>
      <c r="O1727">
        <v>5267.82</v>
      </c>
      <c r="P1727" t="s">
        <v>2362</v>
      </c>
      <c r="Q1727" t="s">
        <v>2362</v>
      </c>
      <c r="R1727" t="s">
        <v>2371</v>
      </c>
    </row>
    <row r="1728" spans="1:18" x14ac:dyDescent="0.3">
      <c r="A1728" t="s">
        <v>1746</v>
      </c>
      <c r="B1728" t="s">
        <v>6797</v>
      </c>
      <c r="C1728" t="s">
        <v>9609</v>
      </c>
      <c r="D1728">
        <v>25.84</v>
      </c>
      <c r="E1728">
        <v>8.5500000000000007</v>
      </c>
      <c r="F1728" t="s">
        <v>12</v>
      </c>
      <c r="G1728" t="s">
        <v>11</v>
      </c>
      <c r="H1728" t="s">
        <v>11</v>
      </c>
      <c r="I1728">
        <v>1</v>
      </c>
      <c r="J1728" t="s">
        <v>11</v>
      </c>
      <c r="K1728" t="s">
        <v>167</v>
      </c>
      <c r="L1728" t="s">
        <v>14</v>
      </c>
      <c r="M1728" s="1">
        <v>31710</v>
      </c>
      <c r="N1728">
        <v>36</v>
      </c>
      <c r="O1728">
        <v>5266.37</v>
      </c>
      <c r="P1728" t="s">
        <v>2362</v>
      </c>
      <c r="Q1728" t="s">
        <v>2362</v>
      </c>
      <c r="R1728" t="s">
        <v>2371</v>
      </c>
    </row>
    <row r="1729" spans="1:18" x14ac:dyDescent="0.3">
      <c r="A1729" t="s">
        <v>1747</v>
      </c>
      <c r="B1729" t="s">
        <v>6800</v>
      </c>
      <c r="C1729" t="s">
        <v>7977</v>
      </c>
      <c r="D1729">
        <v>27.454999999999998</v>
      </c>
      <c r="E1729">
        <v>4.54</v>
      </c>
      <c r="F1729" t="s">
        <v>11</v>
      </c>
      <c r="G1729" t="s">
        <v>11</v>
      </c>
      <c r="H1729" t="s">
        <v>11</v>
      </c>
      <c r="I1729">
        <v>0</v>
      </c>
      <c r="J1729" t="s">
        <v>11</v>
      </c>
      <c r="K1729" t="s">
        <v>167</v>
      </c>
      <c r="L1729" t="s">
        <v>20</v>
      </c>
      <c r="M1729" s="1">
        <v>32708</v>
      </c>
      <c r="N1729">
        <v>33</v>
      </c>
      <c r="O1729">
        <v>5261.47</v>
      </c>
      <c r="P1729" t="s">
        <v>2362</v>
      </c>
      <c r="Q1729" t="s">
        <v>2362</v>
      </c>
      <c r="R1729" t="s">
        <v>2371</v>
      </c>
    </row>
    <row r="1730" spans="1:18" x14ac:dyDescent="0.3">
      <c r="A1730" t="s">
        <v>1748</v>
      </c>
      <c r="B1730" t="s">
        <v>6800</v>
      </c>
      <c r="C1730" t="s">
        <v>9612</v>
      </c>
      <c r="D1730">
        <v>24.605</v>
      </c>
      <c r="E1730">
        <v>5.7</v>
      </c>
      <c r="F1730" t="s">
        <v>11</v>
      </c>
      <c r="G1730" t="s">
        <v>11</v>
      </c>
      <c r="H1730" t="s">
        <v>11</v>
      </c>
      <c r="I1730">
        <v>0</v>
      </c>
      <c r="J1730" t="s">
        <v>11</v>
      </c>
      <c r="K1730" t="s">
        <v>241</v>
      </c>
      <c r="L1730" t="s">
        <v>20</v>
      </c>
      <c r="M1730" s="1">
        <v>32837</v>
      </c>
      <c r="N1730">
        <v>33</v>
      </c>
      <c r="O1730">
        <v>5257.51</v>
      </c>
      <c r="P1730" t="s">
        <v>2362</v>
      </c>
      <c r="Q1730" t="s">
        <v>2362</v>
      </c>
      <c r="R1730" t="s">
        <v>2371</v>
      </c>
    </row>
    <row r="1731" spans="1:18" x14ac:dyDescent="0.3">
      <c r="A1731" t="s">
        <v>1749</v>
      </c>
      <c r="B1731" t="s">
        <v>6800</v>
      </c>
      <c r="C1731" t="s">
        <v>9427</v>
      </c>
      <c r="D1731">
        <v>30.8</v>
      </c>
      <c r="E1731">
        <v>5.07</v>
      </c>
      <c r="F1731" t="s">
        <v>11</v>
      </c>
      <c r="G1731" t="s">
        <v>11</v>
      </c>
      <c r="H1731" t="s">
        <v>11</v>
      </c>
      <c r="I1731">
        <v>0</v>
      </c>
      <c r="J1731" t="s">
        <v>11</v>
      </c>
      <c r="K1731" t="s">
        <v>13</v>
      </c>
      <c r="L1731" t="s">
        <v>20</v>
      </c>
      <c r="M1731" s="1">
        <v>33060</v>
      </c>
      <c r="N1731">
        <v>32</v>
      </c>
      <c r="O1731">
        <v>5253.52</v>
      </c>
      <c r="P1731" t="s">
        <v>2363</v>
      </c>
      <c r="Q1731" t="s">
        <v>2363</v>
      </c>
      <c r="R1731" t="s">
        <v>2386</v>
      </c>
    </row>
    <row r="1732" spans="1:18" x14ac:dyDescent="0.3">
      <c r="A1732" t="s">
        <v>1750</v>
      </c>
      <c r="B1732" t="s">
        <v>6797</v>
      </c>
      <c r="C1732" t="s">
        <v>7846</v>
      </c>
      <c r="D1732">
        <v>34.799999999999997</v>
      </c>
      <c r="E1732">
        <v>4.38</v>
      </c>
      <c r="F1732" t="s">
        <v>11</v>
      </c>
      <c r="G1732" t="s">
        <v>11</v>
      </c>
      <c r="H1732" t="s">
        <v>11</v>
      </c>
      <c r="I1732">
        <v>1</v>
      </c>
      <c r="J1732" t="s">
        <v>11</v>
      </c>
      <c r="K1732" t="s">
        <v>13</v>
      </c>
      <c r="L1732" t="s">
        <v>20</v>
      </c>
      <c r="M1732" s="1">
        <v>32029</v>
      </c>
      <c r="N1732">
        <v>35</v>
      </c>
      <c r="O1732">
        <v>5246.05</v>
      </c>
      <c r="P1732" t="s">
        <v>2362</v>
      </c>
      <c r="Q1732" t="s">
        <v>2363</v>
      </c>
      <c r="R1732" t="s">
        <v>2386</v>
      </c>
    </row>
    <row r="1733" spans="1:18" x14ac:dyDescent="0.3">
      <c r="A1733" t="s">
        <v>1751</v>
      </c>
      <c r="B1733" t="s">
        <v>6797</v>
      </c>
      <c r="C1733" t="s">
        <v>9616</v>
      </c>
      <c r="D1733">
        <v>34.21</v>
      </c>
      <c r="E1733">
        <v>4.54</v>
      </c>
      <c r="F1733" t="s">
        <v>11</v>
      </c>
      <c r="G1733" t="s">
        <v>11</v>
      </c>
      <c r="H1733" t="s">
        <v>11</v>
      </c>
      <c r="I1733">
        <v>1</v>
      </c>
      <c r="J1733" t="s">
        <v>11</v>
      </c>
      <c r="K1733" t="s">
        <v>13</v>
      </c>
      <c r="L1733" t="s">
        <v>20</v>
      </c>
      <c r="M1733" s="1">
        <v>31963</v>
      </c>
      <c r="N1733">
        <v>35</v>
      </c>
      <c r="O1733">
        <v>5245.23</v>
      </c>
      <c r="P1733" t="s">
        <v>2362</v>
      </c>
      <c r="Q1733" t="s">
        <v>2362</v>
      </c>
      <c r="R1733" t="s">
        <v>2364</v>
      </c>
    </row>
    <row r="1734" spans="1:18" x14ac:dyDescent="0.3">
      <c r="A1734" t="s">
        <v>1752</v>
      </c>
      <c r="B1734" t="s">
        <v>6797</v>
      </c>
      <c r="C1734" t="s">
        <v>9617</v>
      </c>
      <c r="D1734">
        <v>31</v>
      </c>
      <c r="E1734">
        <v>5.38</v>
      </c>
      <c r="F1734" t="s">
        <v>11</v>
      </c>
      <c r="G1734" t="s">
        <v>11</v>
      </c>
      <c r="H1734" t="s">
        <v>11</v>
      </c>
      <c r="I1734">
        <v>1</v>
      </c>
      <c r="J1734" t="s">
        <v>11</v>
      </c>
      <c r="K1734" t="s">
        <v>13</v>
      </c>
      <c r="L1734" t="s">
        <v>20</v>
      </c>
      <c r="M1734" s="1">
        <v>32137</v>
      </c>
      <c r="N1734">
        <v>35</v>
      </c>
      <c r="O1734">
        <v>5240.7700000000004</v>
      </c>
      <c r="P1734" t="s">
        <v>2362</v>
      </c>
      <c r="Q1734" t="s">
        <v>2362</v>
      </c>
      <c r="R1734" t="s">
        <v>2386</v>
      </c>
    </row>
    <row r="1735" spans="1:18" x14ac:dyDescent="0.3">
      <c r="A1735" t="s">
        <v>1753</v>
      </c>
      <c r="B1735" t="s">
        <v>6797</v>
      </c>
      <c r="C1735" t="s">
        <v>9619</v>
      </c>
      <c r="D1735">
        <v>26.125</v>
      </c>
      <c r="E1735">
        <v>5.55</v>
      </c>
      <c r="F1735" t="s">
        <v>11</v>
      </c>
      <c r="G1735" t="s">
        <v>11</v>
      </c>
      <c r="H1735" t="s">
        <v>11</v>
      </c>
      <c r="I1735">
        <v>1</v>
      </c>
      <c r="J1735" t="s">
        <v>11</v>
      </c>
      <c r="K1735" t="s">
        <v>167</v>
      </c>
      <c r="L1735" t="s">
        <v>20</v>
      </c>
      <c r="M1735" s="1">
        <v>31957</v>
      </c>
      <c r="N1735">
        <v>35</v>
      </c>
      <c r="O1735">
        <v>5227.99</v>
      </c>
      <c r="P1735" t="s">
        <v>2362</v>
      </c>
      <c r="Q1735" t="s">
        <v>2366</v>
      </c>
      <c r="R1735" t="s">
        <v>2581</v>
      </c>
    </row>
    <row r="1736" spans="1:18" x14ac:dyDescent="0.3">
      <c r="A1736" t="s">
        <v>1754</v>
      </c>
      <c r="B1736" t="s">
        <v>7674</v>
      </c>
      <c r="C1736" t="s">
        <v>9621</v>
      </c>
      <c r="D1736">
        <v>30.13</v>
      </c>
      <c r="E1736">
        <v>4.03</v>
      </c>
      <c r="F1736" t="s">
        <v>12</v>
      </c>
      <c r="G1736" t="s">
        <v>11</v>
      </c>
      <c r="H1736" t="s">
        <v>11</v>
      </c>
      <c r="I1736">
        <v>1</v>
      </c>
      <c r="J1736" t="s">
        <v>11</v>
      </c>
      <c r="K1736" t="s">
        <v>13</v>
      </c>
      <c r="L1736" t="s">
        <v>20</v>
      </c>
      <c r="M1736" s="1">
        <v>34856</v>
      </c>
      <c r="N1736">
        <v>28</v>
      </c>
      <c r="O1736">
        <v>5216.4799999999996</v>
      </c>
      <c r="P1736" t="s">
        <v>2362</v>
      </c>
      <c r="Q1736" t="s">
        <v>2362</v>
      </c>
      <c r="R1736" t="s">
        <v>2538</v>
      </c>
    </row>
    <row r="1737" spans="1:18" x14ac:dyDescent="0.3">
      <c r="A1737" t="s">
        <v>1755</v>
      </c>
      <c r="B1737" t="s">
        <v>6797</v>
      </c>
      <c r="C1737" t="s">
        <v>9623</v>
      </c>
      <c r="D1737">
        <v>34.19</v>
      </c>
      <c r="E1737">
        <v>4.1900000000000004</v>
      </c>
      <c r="F1737" t="s">
        <v>11</v>
      </c>
      <c r="G1737" t="s">
        <v>11</v>
      </c>
      <c r="H1737" t="s">
        <v>11</v>
      </c>
      <c r="I1737">
        <v>0</v>
      </c>
      <c r="J1737" t="s">
        <v>11</v>
      </c>
      <c r="K1737" t="s">
        <v>13</v>
      </c>
      <c r="L1737" t="s">
        <v>20</v>
      </c>
      <c r="M1737" s="1">
        <v>36495</v>
      </c>
      <c r="N1737">
        <v>23</v>
      </c>
      <c r="O1737">
        <v>5213.22</v>
      </c>
      <c r="P1737" t="s">
        <v>2362</v>
      </c>
      <c r="Q1737" t="s">
        <v>2366</v>
      </c>
      <c r="R1737" t="s">
        <v>2371</v>
      </c>
    </row>
    <row r="1738" spans="1:18" x14ac:dyDescent="0.3">
      <c r="A1738" t="s">
        <v>1756</v>
      </c>
      <c r="B1738" t="s">
        <v>6800</v>
      </c>
      <c r="C1738" t="s">
        <v>8356</v>
      </c>
      <c r="D1738">
        <v>22.515000000000001</v>
      </c>
      <c r="E1738">
        <v>4.37</v>
      </c>
      <c r="F1738" t="s">
        <v>11</v>
      </c>
      <c r="G1738" t="s">
        <v>11</v>
      </c>
      <c r="H1738" t="s">
        <v>25</v>
      </c>
      <c r="I1738">
        <v>1</v>
      </c>
      <c r="J1738" t="s">
        <v>11</v>
      </c>
      <c r="K1738" t="s">
        <v>241</v>
      </c>
      <c r="L1738" t="s">
        <v>20</v>
      </c>
      <c r="M1738" s="1">
        <v>34137</v>
      </c>
      <c r="N1738">
        <v>29</v>
      </c>
      <c r="O1738">
        <v>5209.58</v>
      </c>
      <c r="P1738" t="s">
        <v>2363</v>
      </c>
      <c r="Q1738" t="s">
        <v>2363</v>
      </c>
      <c r="R1738" t="s">
        <v>2678</v>
      </c>
    </row>
    <row r="1739" spans="1:18" x14ac:dyDescent="0.3">
      <c r="A1739" t="s">
        <v>1757</v>
      </c>
      <c r="B1739" t="s">
        <v>6800</v>
      </c>
      <c r="C1739" t="s">
        <v>9626</v>
      </c>
      <c r="D1739">
        <v>18.239999999999998</v>
      </c>
      <c r="E1739">
        <v>5.31</v>
      </c>
      <c r="F1739" t="s">
        <v>12</v>
      </c>
      <c r="G1739" t="s">
        <v>11</v>
      </c>
      <c r="H1739" t="s">
        <v>25</v>
      </c>
      <c r="I1739">
        <v>1</v>
      </c>
      <c r="J1739" t="s">
        <v>11</v>
      </c>
      <c r="K1739" t="s">
        <v>298</v>
      </c>
      <c r="L1739" t="s">
        <v>20</v>
      </c>
      <c r="M1739" s="1">
        <v>30613</v>
      </c>
      <c r="N1739">
        <v>39</v>
      </c>
      <c r="O1739">
        <v>5207.97</v>
      </c>
      <c r="P1739" t="s">
        <v>2362</v>
      </c>
      <c r="Q1739" t="s">
        <v>2362</v>
      </c>
      <c r="R1739" t="s">
        <v>2371</v>
      </c>
    </row>
    <row r="1740" spans="1:18" x14ac:dyDescent="0.3">
      <c r="A1740" t="s">
        <v>1758</v>
      </c>
      <c r="B1740" t="s">
        <v>6800</v>
      </c>
      <c r="C1740" t="s">
        <v>9627</v>
      </c>
      <c r="D1740">
        <v>37.28</v>
      </c>
      <c r="E1740">
        <v>4.66</v>
      </c>
      <c r="F1740" t="s">
        <v>11</v>
      </c>
      <c r="G1740" t="s">
        <v>12</v>
      </c>
      <c r="H1740" t="s">
        <v>11</v>
      </c>
      <c r="I1740">
        <v>1</v>
      </c>
      <c r="J1740" t="s">
        <v>11</v>
      </c>
      <c r="K1740" t="s">
        <v>13</v>
      </c>
      <c r="L1740" t="s">
        <v>20</v>
      </c>
      <c r="M1740" s="1">
        <v>38144</v>
      </c>
      <c r="N1740">
        <v>19</v>
      </c>
      <c r="O1740">
        <v>5198.6899999999996</v>
      </c>
      <c r="P1740" t="s">
        <v>2362</v>
      </c>
      <c r="Q1740" t="s">
        <v>2362</v>
      </c>
      <c r="R1740" t="s">
        <v>2942</v>
      </c>
    </row>
    <row r="1741" spans="1:18" x14ac:dyDescent="0.3">
      <c r="A1741" t="s">
        <v>1759</v>
      </c>
      <c r="B1741" t="s">
        <v>6797</v>
      </c>
      <c r="C1741" t="s">
        <v>9629</v>
      </c>
      <c r="D1741">
        <v>18.2</v>
      </c>
      <c r="E1741">
        <v>6.19</v>
      </c>
      <c r="F1741" t="s">
        <v>11</v>
      </c>
      <c r="G1741" t="s">
        <v>11</v>
      </c>
      <c r="H1741" t="s">
        <v>25</v>
      </c>
      <c r="I1741">
        <v>1</v>
      </c>
      <c r="J1741" t="s">
        <v>11</v>
      </c>
      <c r="K1741" t="s">
        <v>298</v>
      </c>
      <c r="L1741" t="s">
        <v>16</v>
      </c>
      <c r="M1741" s="1">
        <v>29110</v>
      </c>
      <c r="N1741">
        <v>43</v>
      </c>
      <c r="O1741">
        <v>5195.58</v>
      </c>
      <c r="P1741" t="s">
        <v>2362</v>
      </c>
      <c r="Q1741" t="s">
        <v>2362</v>
      </c>
      <c r="R1741" t="s">
        <v>2364</v>
      </c>
    </row>
    <row r="1742" spans="1:18" x14ac:dyDescent="0.3">
      <c r="A1742" t="s">
        <v>1760</v>
      </c>
      <c r="B1742" t="s">
        <v>6797</v>
      </c>
      <c r="C1742" t="s">
        <v>9631</v>
      </c>
      <c r="D1742">
        <v>20.53</v>
      </c>
      <c r="E1742">
        <v>4.8600000000000003</v>
      </c>
      <c r="F1742" t="s">
        <v>11</v>
      </c>
      <c r="G1742" t="s">
        <v>11</v>
      </c>
      <c r="H1742" t="s">
        <v>11</v>
      </c>
      <c r="I1742">
        <v>1</v>
      </c>
      <c r="J1742" t="s">
        <v>11</v>
      </c>
      <c r="K1742" t="s">
        <v>241</v>
      </c>
      <c r="L1742" t="s">
        <v>20</v>
      </c>
      <c r="M1742" s="1">
        <v>30971</v>
      </c>
      <c r="N1742">
        <v>38</v>
      </c>
      <c r="O1742">
        <v>5177.12</v>
      </c>
      <c r="P1742" t="s">
        <v>2362</v>
      </c>
      <c r="Q1742" t="s">
        <v>2366</v>
      </c>
      <c r="R1742" t="s">
        <v>2364</v>
      </c>
    </row>
    <row r="1743" spans="1:18" x14ac:dyDescent="0.3">
      <c r="A1743" t="s">
        <v>1761</v>
      </c>
      <c r="B1743" t="s">
        <v>6797</v>
      </c>
      <c r="C1743" t="s">
        <v>9633</v>
      </c>
      <c r="D1743">
        <v>23.79</v>
      </c>
      <c r="E1743">
        <v>4.74</v>
      </c>
      <c r="F1743" t="s">
        <v>11</v>
      </c>
      <c r="G1743" t="s">
        <v>11</v>
      </c>
      <c r="H1743" t="s">
        <v>11</v>
      </c>
      <c r="I1743">
        <v>0</v>
      </c>
      <c r="J1743" t="s">
        <v>11</v>
      </c>
      <c r="K1743" t="s">
        <v>241</v>
      </c>
      <c r="L1743" t="s">
        <v>20</v>
      </c>
      <c r="M1743" s="1">
        <v>33479</v>
      </c>
      <c r="N1743">
        <v>31</v>
      </c>
      <c r="O1743">
        <v>5166.96</v>
      </c>
      <c r="P1743" t="s">
        <v>2362</v>
      </c>
      <c r="Q1743" t="s">
        <v>2362</v>
      </c>
      <c r="R1743" t="s">
        <v>2371</v>
      </c>
    </row>
    <row r="1744" spans="1:18" x14ac:dyDescent="0.3">
      <c r="A1744" t="s">
        <v>1762</v>
      </c>
      <c r="B1744" t="s">
        <v>6797</v>
      </c>
      <c r="C1744" t="s">
        <v>9635</v>
      </c>
      <c r="D1744">
        <v>29.8</v>
      </c>
      <c r="E1744">
        <v>6.03</v>
      </c>
      <c r="F1744" t="s">
        <v>11</v>
      </c>
      <c r="G1744" t="s">
        <v>11</v>
      </c>
      <c r="H1744" t="s">
        <v>11</v>
      </c>
      <c r="I1744">
        <v>0</v>
      </c>
      <c r="J1744" t="s">
        <v>11</v>
      </c>
      <c r="K1744" t="s">
        <v>167</v>
      </c>
      <c r="L1744" t="s">
        <v>16</v>
      </c>
      <c r="M1744" s="1">
        <v>33155</v>
      </c>
      <c r="N1744">
        <v>32</v>
      </c>
      <c r="O1744">
        <v>5152.13</v>
      </c>
      <c r="P1744" t="s">
        <v>2362</v>
      </c>
      <c r="Q1744" t="s">
        <v>2362</v>
      </c>
      <c r="R1744" t="s">
        <v>2386</v>
      </c>
    </row>
    <row r="1745" spans="1:18" x14ac:dyDescent="0.3">
      <c r="A1745" t="s">
        <v>1763</v>
      </c>
      <c r="B1745" t="s">
        <v>6797</v>
      </c>
      <c r="C1745" t="s">
        <v>9637</v>
      </c>
      <c r="D1745">
        <v>31.54</v>
      </c>
      <c r="E1745">
        <v>4.71</v>
      </c>
      <c r="F1745" t="s">
        <v>11</v>
      </c>
      <c r="G1745" t="s">
        <v>11</v>
      </c>
      <c r="H1745" t="s">
        <v>11</v>
      </c>
      <c r="I1745">
        <v>0</v>
      </c>
      <c r="J1745" t="s">
        <v>11</v>
      </c>
      <c r="K1745" t="s">
        <v>13</v>
      </c>
      <c r="L1745" t="s">
        <v>20</v>
      </c>
      <c r="M1745" s="1">
        <v>33107</v>
      </c>
      <c r="N1745">
        <v>32</v>
      </c>
      <c r="O1745">
        <v>5148.55</v>
      </c>
      <c r="P1745" t="s">
        <v>2362</v>
      </c>
      <c r="Q1745" t="s">
        <v>2362</v>
      </c>
      <c r="R1745" t="s">
        <v>2581</v>
      </c>
    </row>
    <row r="1746" spans="1:18" x14ac:dyDescent="0.3">
      <c r="A1746" t="s">
        <v>1764</v>
      </c>
      <c r="B1746" t="s">
        <v>6800</v>
      </c>
      <c r="C1746" t="s">
        <v>8093</v>
      </c>
      <c r="D1746">
        <v>20.82</v>
      </c>
      <c r="E1746">
        <v>5.55</v>
      </c>
      <c r="F1746" t="s">
        <v>11</v>
      </c>
      <c r="G1746" t="s">
        <v>11</v>
      </c>
      <c r="H1746" t="s">
        <v>11</v>
      </c>
      <c r="I1746">
        <v>1</v>
      </c>
      <c r="J1746" t="s">
        <v>11</v>
      </c>
      <c r="K1746" t="s">
        <v>241</v>
      </c>
      <c r="L1746" t="s">
        <v>20</v>
      </c>
      <c r="M1746" s="1">
        <v>30916</v>
      </c>
      <c r="N1746">
        <v>38</v>
      </c>
      <c r="O1746">
        <v>5144.18</v>
      </c>
      <c r="P1746" t="s">
        <v>2362</v>
      </c>
      <c r="Q1746" t="s">
        <v>2366</v>
      </c>
      <c r="R1746" t="s">
        <v>2364</v>
      </c>
    </row>
    <row r="1747" spans="1:18" x14ac:dyDescent="0.3">
      <c r="A1747" t="s">
        <v>1765</v>
      </c>
      <c r="B1747" t="s">
        <v>6797</v>
      </c>
      <c r="C1747" t="s">
        <v>9639</v>
      </c>
      <c r="D1747">
        <v>38.83</v>
      </c>
      <c r="E1747">
        <v>4.78</v>
      </c>
      <c r="F1747" t="s">
        <v>11</v>
      </c>
      <c r="G1747" t="s">
        <v>11</v>
      </c>
      <c r="H1747" t="s">
        <v>25</v>
      </c>
      <c r="I1747">
        <v>1</v>
      </c>
      <c r="J1747" t="s">
        <v>11</v>
      </c>
      <c r="K1747" t="s">
        <v>13</v>
      </c>
      <c r="L1747" t="s">
        <v>20</v>
      </c>
      <c r="M1747" s="1">
        <v>34313</v>
      </c>
      <c r="N1747">
        <v>29</v>
      </c>
      <c r="O1747">
        <v>5138.26</v>
      </c>
      <c r="P1747" t="s">
        <v>2362</v>
      </c>
      <c r="Q1747" t="s">
        <v>2362</v>
      </c>
      <c r="R1747" t="s">
        <v>2364</v>
      </c>
    </row>
    <row r="1748" spans="1:18" x14ac:dyDescent="0.3">
      <c r="A1748" t="s">
        <v>1766</v>
      </c>
      <c r="B1748" t="s">
        <v>6797</v>
      </c>
      <c r="C1748" t="s">
        <v>9640</v>
      </c>
      <c r="D1748">
        <v>23.44</v>
      </c>
      <c r="E1748">
        <v>4.6500000000000004</v>
      </c>
      <c r="F1748" t="s">
        <v>12</v>
      </c>
      <c r="G1748" t="s">
        <v>11</v>
      </c>
      <c r="H1748" t="s">
        <v>11</v>
      </c>
      <c r="I1748">
        <v>1</v>
      </c>
      <c r="J1748" t="s">
        <v>11</v>
      </c>
      <c r="K1748" t="s">
        <v>241</v>
      </c>
      <c r="L1748" t="s">
        <v>20</v>
      </c>
      <c r="M1748" s="1">
        <v>32401</v>
      </c>
      <c r="N1748">
        <v>34</v>
      </c>
      <c r="O1748">
        <v>5136.75</v>
      </c>
      <c r="P1748" t="s">
        <v>2362</v>
      </c>
      <c r="Q1748" t="s">
        <v>2366</v>
      </c>
      <c r="R1748" t="s">
        <v>2364</v>
      </c>
    </row>
    <row r="1749" spans="1:18" x14ac:dyDescent="0.3">
      <c r="A1749" t="s">
        <v>1767</v>
      </c>
      <c r="B1749" t="s">
        <v>6800</v>
      </c>
      <c r="C1749" t="s">
        <v>9623</v>
      </c>
      <c r="D1749">
        <v>24.13</v>
      </c>
      <c r="E1749">
        <v>5.2</v>
      </c>
      <c r="F1749" t="s">
        <v>11</v>
      </c>
      <c r="G1749" t="s">
        <v>11</v>
      </c>
      <c r="H1749" t="s">
        <v>11</v>
      </c>
      <c r="I1749">
        <v>1</v>
      </c>
      <c r="J1749" t="s">
        <v>11</v>
      </c>
      <c r="K1749" t="s">
        <v>241</v>
      </c>
      <c r="L1749" t="s">
        <v>20</v>
      </c>
      <c r="M1749" s="1">
        <v>32033</v>
      </c>
      <c r="N1749">
        <v>35</v>
      </c>
      <c r="O1749">
        <v>5125.22</v>
      </c>
      <c r="P1749" t="s">
        <v>2366</v>
      </c>
      <c r="Q1749" t="s">
        <v>2362</v>
      </c>
      <c r="R1749" t="s">
        <v>2371</v>
      </c>
    </row>
    <row r="1750" spans="1:18" x14ac:dyDescent="0.3">
      <c r="A1750" t="s">
        <v>1768</v>
      </c>
      <c r="B1750" t="s">
        <v>6800</v>
      </c>
      <c r="C1750" t="s">
        <v>9643</v>
      </c>
      <c r="D1750">
        <v>42.13</v>
      </c>
      <c r="E1750">
        <v>4.54</v>
      </c>
      <c r="F1750" t="s">
        <v>12</v>
      </c>
      <c r="G1750" t="s">
        <v>11</v>
      </c>
      <c r="H1750" t="s">
        <v>11</v>
      </c>
      <c r="I1750">
        <v>1</v>
      </c>
      <c r="J1750" t="s">
        <v>11</v>
      </c>
      <c r="K1750" t="s">
        <v>13</v>
      </c>
      <c r="L1750" t="s">
        <v>20</v>
      </c>
      <c r="M1750" s="1">
        <v>32448</v>
      </c>
      <c r="N1750">
        <v>34</v>
      </c>
      <c r="O1750">
        <v>5124.1899999999996</v>
      </c>
      <c r="P1750" t="s">
        <v>2362</v>
      </c>
      <c r="Q1750" t="s">
        <v>2363</v>
      </c>
      <c r="R1750" t="s">
        <v>2364</v>
      </c>
    </row>
    <row r="1751" spans="1:18" x14ac:dyDescent="0.3">
      <c r="A1751" t="s">
        <v>1769</v>
      </c>
      <c r="B1751" t="s">
        <v>6800</v>
      </c>
      <c r="C1751" t="s">
        <v>8663</v>
      </c>
      <c r="D1751">
        <v>17.86</v>
      </c>
      <c r="E1751">
        <v>4.1100000000000003</v>
      </c>
      <c r="F1751" t="s">
        <v>11</v>
      </c>
      <c r="G1751" t="s">
        <v>11</v>
      </c>
      <c r="H1751" t="s">
        <v>11</v>
      </c>
      <c r="I1751">
        <v>1</v>
      </c>
      <c r="J1751" t="s">
        <v>11</v>
      </c>
      <c r="K1751" t="s">
        <v>298</v>
      </c>
      <c r="L1751" t="s">
        <v>20</v>
      </c>
      <c r="M1751" s="1">
        <v>32099</v>
      </c>
      <c r="N1751">
        <v>35</v>
      </c>
      <c r="O1751">
        <v>5116.5</v>
      </c>
      <c r="P1751" t="s">
        <v>2362</v>
      </c>
      <c r="Q1751" t="s">
        <v>2362</v>
      </c>
      <c r="R1751" t="s">
        <v>2371</v>
      </c>
    </row>
    <row r="1752" spans="1:18" x14ac:dyDescent="0.3">
      <c r="A1752" t="s">
        <v>1770</v>
      </c>
      <c r="B1752" t="s">
        <v>7674</v>
      </c>
      <c r="C1752" t="s">
        <v>9645</v>
      </c>
      <c r="D1752">
        <v>32.78</v>
      </c>
      <c r="E1752">
        <v>4.63</v>
      </c>
      <c r="F1752" t="s">
        <v>11</v>
      </c>
      <c r="G1752" t="s">
        <v>11</v>
      </c>
      <c r="H1752" t="s">
        <v>11</v>
      </c>
      <c r="I1752">
        <v>0</v>
      </c>
      <c r="J1752" t="s">
        <v>11</v>
      </c>
      <c r="K1752" t="s">
        <v>13</v>
      </c>
      <c r="L1752" t="s">
        <v>20</v>
      </c>
      <c r="M1752" s="1">
        <v>36330</v>
      </c>
      <c r="N1752">
        <v>23</v>
      </c>
      <c r="O1752">
        <v>5087.92</v>
      </c>
      <c r="P1752" t="s">
        <v>2362</v>
      </c>
      <c r="Q1752" t="s">
        <v>2362</v>
      </c>
      <c r="R1752" t="s">
        <v>2849</v>
      </c>
    </row>
    <row r="1753" spans="1:18" x14ac:dyDescent="0.3">
      <c r="A1753" t="s">
        <v>1771</v>
      </c>
      <c r="B1753" t="s">
        <v>6800</v>
      </c>
      <c r="C1753" t="s">
        <v>9647</v>
      </c>
      <c r="D1753">
        <v>23.9</v>
      </c>
      <c r="E1753">
        <v>6.06</v>
      </c>
      <c r="F1753" t="s">
        <v>12</v>
      </c>
      <c r="G1753" t="s">
        <v>11</v>
      </c>
      <c r="H1753" t="s">
        <v>25</v>
      </c>
      <c r="I1753">
        <v>1</v>
      </c>
      <c r="J1753" t="s">
        <v>11</v>
      </c>
      <c r="K1753" t="s">
        <v>241</v>
      </c>
      <c r="L1753" t="s">
        <v>16</v>
      </c>
      <c r="M1753" s="1">
        <v>35625</v>
      </c>
      <c r="N1753">
        <v>25</v>
      </c>
      <c r="O1753">
        <v>5080.1000000000004</v>
      </c>
      <c r="P1753" t="s">
        <v>2363</v>
      </c>
      <c r="Q1753" t="s">
        <v>2362</v>
      </c>
      <c r="R1753" t="s">
        <v>2386</v>
      </c>
    </row>
    <row r="1754" spans="1:18" x14ac:dyDescent="0.3">
      <c r="A1754" t="s">
        <v>1772</v>
      </c>
      <c r="B1754" t="s">
        <v>6800</v>
      </c>
      <c r="C1754" t="s">
        <v>9648</v>
      </c>
      <c r="D1754">
        <v>15.47</v>
      </c>
      <c r="E1754">
        <v>8.43</v>
      </c>
      <c r="F1754" t="s">
        <v>11</v>
      </c>
      <c r="G1754" t="s">
        <v>11</v>
      </c>
      <c r="H1754" t="s">
        <v>11</v>
      </c>
      <c r="I1754">
        <v>0</v>
      </c>
      <c r="J1754" t="s">
        <v>11</v>
      </c>
      <c r="K1754" t="s">
        <v>298</v>
      </c>
      <c r="L1754" t="s">
        <v>14</v>
      </c>
      <c r="M1754" s="1">
        <v>28816</v>
      </c>
      <c r="N1754">
        <v>44</v>
      </c>
      <c r="O1754">
        <v>5077.1899999999996</v>
      </c>
      <c r="P1754" t="s">
        <v>2362</v>
      </c>
      <c r="Q1754" t="s">
        <v>2363</v>
      </c>
      <c r="R1754" t="s">
        <v>2371</v>
      </c>
    </row>
    <row r="1755" spans="1:18" x14ac:dyDescent="0.3">
      <c r="A1755" t="s">
        <v>1773</v>
      </c>
      <c r="B1755" t="s">
        <v>6800</v>
      </c>
      <c r="C1755" t="s">
        <v>7866</v>
      </c>
      <c r="D1755">
        <v>28.54</v>
      </c>
      <c r="E1755">
        <v>5.51</v>
      </c>
      <c r="F1755" t="s">
        <v>11</v>
      </c>
      <c r="G1755" t="s">
        <v>11</v>
      </c>
      <c r="H1755" t="s">
        <v>25</v>
      </c>
      <c r="I1755">
        <v>1</v>
      </c>
      <c r="J1755" t="s">
        <v>11</v>
      </c>
      <c r="K1755" t="s">
        <v>167</v>
      </c>
      <c r="L1755" t="s">
        <v>20</v>
      </c>
      <c r="M1755" s="1">
        <v>34131</v>
      </c>
      <c r="N1755">
        <v>29</v>
      </c>
      <c r="O1755">
        <v>5059.5600000000004</v>
      </c>
      <c r="P1755" t="s">
        <v>2362</v>
      </c>
      <c r="Q1755" t="s">
        <v>2366</v>
      </c>
      <c r="R1755" t="s">
        <v>2624</v>
      </c>
    </row>
    <row r="1756" spans="1:18" x14ac:dyDescent="0.3">
      <c r="A1756" t="s">
        <v>1774</v>
      </c>
      <c r="B1756" t="s">
        <v>6797</v>
      </c>
      <c r="C1756" t="s">
        <v>9651</v>
      </c>
      <c r="D1756">
        <v>18.54</v>
      </c>
      <c r="E1756">
        <v>4.95</v>
      </c>
      <c r="F1756" t="s">
        <v>11</v>
      </c>
      <c r="G1756" t="s">
        <v>11</v>
      </c>
      <c r="H1756" t="s">
        <v>11</v>
      </c>
      <c r="I1756">
        <v>0</v>
      </c>
      <c r="J1756" t="s">
        <v>11</v>
      </c>
      <c r="K1756" t="s">
        <v>241</v>
      </c>
      <c r="L1756" t="s">
        <v>20</v>
      </c>
      <c r="M1756" s="1">
        <v>29471</v>
      </c>
      <c r="N1756">
        <v>42</v>
      </c>
      <c r="O1756">
        <v>5054.05</v>
      </c>
      <c r="P1756" t="s">
        <v>2362</v>
      </c>
      <c r="Q1756" t="s">
        <v>2362</v>
      </c>
      <c r="R1756" t="s">
        <v>2364</v>
      </c>
    </row>
    <row r="1757" spans="1:18" x14ac:dyDescent="0.3">
      <c r="A1757" t="s">
        <v>1775</v>
      </c>
      <c r="B1757" t="s">
        <v>6797</v>
      </c>
      <c r="C1757" t="s">
        <v>9653</v>
      </c>
      <c r="D1757">
        <v>32.18</v>
      </c>
      <c r="E1757">
        <v>6.44</v>
      </c>
      <c r="F1757" t="s">
        <v>12</v>
      </c>
      <c r="G1757" t="s">
        <v>11</v>
      </c>
      <c r="H1757" t="s">
        <v>25</v>
      </c>
      <c r="I1757">
        <v>1</v>
      </c>
      <c r="J1757" t="s">
        <v>11</v>
      </c>
      <c r="K1757" t="s">
        <v>13</v>
      </c>
      <c r="L1757" t="s">
        <v>16</v>
      </c>
      <c r="M1757" s="1">
        <v>35640</v>
      </c>
      <c r="N1757">
        <v>25</v>
      </c>
      <c r="O1757">
        <v>5045.1499999999996</v>
      </c>
      <c r="P1757" t="s">
        <v>2362</v>
      </c>
      <c r="Q1757" t="s">
        <v>2362</v>
      </c>
      <c r="R1757" t="s">
        <v>2371</v>
      </c>
    </row>
    <row r="1758" spans="1:18" x14ac:dyDescent="0.3">
      <c r="A1758" t="s">
        <v>1776</v>
      </c>
      <c r="B1758" t="s">
        <v>6800</v>
      </c>
      <c r="C1758" t="s">
        <v>7255</v>
      </c>
      <c r="D1758">
        <v>37.380000000000003</v>
      </c>
      <c r="E1758">
        <v>6.05</v>
      </c>
      <c r="F1758" t="s">
        <v>12</v>
      </c>
      <c r="G1758" t="s">
        <v>11</v>
      </c>
      <c r="H1758" t="s">
        <v>11</v>
      </c>
      <c r="I1758">
        <v>0</v>
      </c>
      <c r="J1758" t="s">
        <v>11</v>
      </c>
      <c r="K1758" t="s">
        <v>13</v>
      </c>
      <c r="L1758" t="s">
        <v>16</v>
      </c>
      <c r="M1758" s="1">
        <v>37180</v>
      </c>
      <c r="N1758">
        <v>21</v>
      </c>
      <c r="O1758">
        <v>5043.13</v>
      </c>
      <c r="P1758" t="s">
        <v>2362</v>
      </c>
      <c r="Q1758" t="s">
        <v>2363</v>
      </c>
      <c r="R1758" t="s">
        <v>2386</v>
      </c>
    </row>
    <row r="1759" spans="1:18" x14ac:dyDescent="0.3">
      <c r="A1759" t="s">
        <v>1777</v>
      </c>
      <c r="B1759" t="s">
        <v>7674</v>
      </c>
      <c r="C1759" t="s">
        <v>9656</v>
      </c>
      <c r="D1759">
        <v>31.12</v>
      </c>
      <c r="E1759">
        <v>4.76</v>
      </c>
      <c r="F1759" t="s">
        <v>12</v>
      </c>
      <c r="G1759" t="s">
        <v>11</v>
      </c>
      <c r="H1759" t="s">
        <v>25</v>
      </c>
      <c r="I1759">
        <v>1</v>
      </c>
      <c r="J1759" t="s">
        <v>11</v>
      </c>
      <c r="K1759" t="s">
        <v>13</v>
      </c>
      <c r="L1759" t="s">
        <v>20</v>
      </c>
      <c r="M1759" s="1">
        <v>35768</v>
      </c>
      <c r="N1759">
        <v>25</v>
      </c>
      <c r="O1759">
        <v>5038.57</v>
      </c>
      <c r="P1759" t="s">
        <v>2362</v>
      </c>
      <c r="Q1759" t="s">
        <v>2362</v>
      </c>
      <c r="R1759" t="s">
        <v>2538</v>
      </c>
    </row>
    <row r="1760" spans="1:18" x14ac:dyDescent="0.3">
      <c r="A1760" t="s">
        <v>1778</v>
      </c>
      <c r="B1760" t="s">
        <v>6800</v>
      </c>
      <c r="C1760" t="s">
        <v>9658</v>
      </c>
      <c r="D1760">
        <v>22.01</v>
      </c>
      <c r="E1760">
        <v>6.72</v>
      </c>
      <c r="F1760" t="s">
        <v>12</v>
      </c>
      <c r="G1760" t="s">
        <v>11</v>
      </c>
      <c r="H1760" t="s">
        <v>11</v>
      </c>
      <c r="I1760">
        <v>1</v>
      </c>
      <c r="J1760" t="s">
        <v>11</v>
      </c>
      <c r="K1760" t="s">
        <v>241</v>
      </c>
      <c r="L1760" t="s">
        <v>14</v>
      </c>
      <c r="M1760" s="1">
        <v>31592</v>
      </c>
      <c r="N1760">
        <v>36</v>
      </c>
      <c r="O1760">
        <v>5034.1000000000004</v>
      </c>
      <c r="P1760" t="s">
        <v>2362</v>
      </c>
      <c r="Q1760" t="s">
        <v>2362</v>
      </c>
      <c r="R1760" t="s">
        <v>2364</v>
      </c>
    </row>
    <row r="1761" spans="1:18" x14ac:dyDescent="0.3">
      <c r="A1761" t="s">
        <v>1779</v>
      </c>
      <c r="B1761" t="s">
        <v>6800</v>
      </c>
      <c r="C1761" t="s">
        <v>9660</v>
      </c>
      <c r="D1761">
        <v>27.645</v>
      </c>
      <c r="E1761">
        <v>5.7</v>
      </c>
      <c r="F1761" t="s">
        <v>11</v>
      </c>
      <c r="G1761" t="s">
        <v>11</v>
      </c>
      <c r="H1761" t="s">
        <v>11</v>
      </c>
      <c r="I1761">
        <v>0</v>
      </c>
      <c r="J1761" t="s">
        <v>11</v>
      </c>
      <c r="K1761" t="s">
        <v>167</v>
      </c>
      <c r="L1761" t="s">
        <v>20</v>
      </c>
      <c r="M1761" s="1">
        <v>33491</v>
      </c>
      <c r="N1761">
        <v>31</v>
      </c>
      <c r="O1761">
        <v>5031.2700000000004</v>
      </c>
      <c r="P1761" t="s">
        <v>2363</v>
      </c>
      <c r="Q1761" t="s">
        <v>2366</v>
      </c>
      <c r="R1761" t="s">
        <v>2508</v>
      </c>
    </row>
    <row r="1762" spans="1:18" x14ac:dyDescent="0.3">
      <c r="A1762" t="s">
        <v>1780</v>
      </c>
      <c r="B1762" t="s">
        <v>6800</v>
      </c>
      <c r="C1762" t="s">
        <v>9662</v>
      </c>
      <c r="D1762">
        <v>29.64</v>
      </c>
      <c r="E1762">
        <v>5.31</v>
      </c>
      <c r="F1762" t="s">
        <v>12</v>
      </c>
      <c r="G1762" t="s">
        <v>11</v>
      </c>
      <c r="H1762" t="s">
        <v>11</v>
      </c>
      <c r="I1762">
        <v>0</v>
      </c>
      <c r="J1762" t="s">
        <v>11</v>
      </c>
      <c r="K1762" t="s">
        <v>167</v>
      </c>
      <c r="L1762" t="s">
        <v>20</v>
      </c>
      <c r="M1762" s="1">
        <v>31409</v>
      </c>
      <c r="N1762">
        <v>37</v>
      </c>
      <c r="O1762">
        <v>5028.1499999999996</v>
      </c>
      <c r="P1762" t="s">
        <v>2366</v>
      </c>
      <c r="Q1762" t="s">
        <v>2362</v>
      </c>
      <c r="R1762" t="s">
        <v>2371</v>
      </c>
    </row>
    <row r="1763" spans="1:18" x14ac:dyDescent="0.3">
      <c r="A1763" t="s">
        <v>1781</v>
      </c>
      <c r="B1763" t="s">
        <v>6797</v>
      </c>
      <c r="C1763" t="s">
        <v>9664</v>
      </c>
      <c r="D1763">
        <v>33.700000000000003</v>
      </c>
      <c r="E1763">
        <v>4.32</v>
      </c>
      <c r="F1763" t="s">
        <v>12</v>
      </c>
      <c r="G1763" t="s">
        <v>11</v>
      </c>
      <c r="H1763" t="s">
        <v>11</v>
      </c>
      <c r="I1763">
        <v>1</v>
      </c>
      <c r="J1763" t="s">
        <v>11</v>
      </c>
      <c r="K1763" t="s">
        <v>13</v>
      </c>
      <c r="L1763" t="s">
        <v>20</v>
      </c>
      <c r="M1763" s="1">
        <v>32456</v>
      </c>
      <c r="N1763">
        <v>34</v>
      </c>
      <c r="O1763">
        <v>5012.47</v>
      </c>
      <c r="P1763" t="s">
        <v>2362</v>
      </c>
      <c r="Q1763" t="s">
        <v>2363</v>
      </c>
      <c r="R1763" t="s">
        <v>2386</v>
      </c>
    </row>
    <row r="1764" spans="1:18" x14ac:dyDescent="0.3">
      <c r="A1764" t="s">
        <v>1782</v>
      </c>
      <c r="B1764" t="s">
        <v>6797</v>
      </c>
      <c r="C1764" t="s">
        <v>9666</v>
      </c>
      <c r="D1764">
        <v>27.5</v>
      </c>
      <c r="E1764">
        <v>4.2300000000000004</v>
      </c>
      <c r="F1764" t="s">
        <v>12</v>
      </c>
      <c r="G1764" t="s">
        <v>11</v>
      </c>
      <c r="H1764" t="s">
        <v>11</v>
      </c>
      <c r="I1764">
        <v>1</v>
      </c>
      <c r="J1764" t="s">
        <v>11</v>
      </c>
      <c r="K1764" t="s">
        <v>167</v>
      </c>
      <c r="L1764" t="s">
        <v>20</v>
      </c>
      <c r="M1764" s="1">
        <v>32332</v>
      </c>
      <c r="N1764">
        <v>34</v>
      </c>
      <c r="O1764">
        <v>5003.8500000000004</v>
      </c>
      <c r="P1764" t="s">
        <v>2362</v>
      </c>
      <c r="Q1764" t="s">
        <v>2363</v>
      </c>
      <c r="R1764" t="s">
        <v>2386</v>
      </c>
    </row>
    <row r="1765" spans="1:18" x14ac:dyDescent="0.3">
      <c r="A1765" t="s">
        <v>1783</v>
      </c>
      <c r="B1765" t="s">
        <v>6797</v>
      </c>
      <c r="C1765" t="s">
        <v>7235</v>
      </c>
      <c r="D1765">
        <v>16.12</v>
      </c>
      <c r="E1765">
        <v>6.09</v>
      </c>
      <c r="F1765" t="s">
        <v>11</v>
      </c>
      <c r="G1765" t="s">
        <v>11</v>
      </c>
      <c r="H1765" t="s">
        <v>11</v>
      </c>
      <c r="I1765">
        <v>0</v>
      </c>
      <c r="J1765" t="s">
        <v>11</v>
      </c>
      <c r="K1765" t="s">
        <v>298</v>
      </c>
      <c r="L1765" t="s">
        <v>16</v>
      </c>
      <c r="M1765" s="1">
        <v>28285</v>
      </c>
      <c r="N1765">
        <v>45</v>
      </c>
      <c r="O1765">
        <v>5003.7700000000004</v>
      </c>
      <c r="P1765" t="s">
        <v>2362</v>
      </c>
      <c r="Q1765" t="s">
        <v>2363</v>
      </c>
      <c r="R1765" t="s">
        <v>2364</v>
      </c>
    </row>
    <row r="1766" spans="1:18" x14ac:dyDescent="0.3">
      <c r="A1766" t="s">
        <v>1784</v>
      </c>
      <c r="B1766" t="s">
        <v>6797</v>
      </c>
      <c r="C1766" t="s">
        <v>8760</v>
      </c>
      <c r="D1766">
        <v>26.73</v>
      </c>
      <c r="E1766">
        <v>4.74</v>
      </c>
      <c r="F1766" t="s">
        <v>12</v>
      </c>
      <c r="G1766" t="s">
        <v>11</v>
      </c>
      <c r="H1766" t="s">
        <v>11</v>
      </c>
      <c r="I1766">
        <v>1</v>
      </c>
      <c r="J1766" t="s">
        <v>11</v>
      </c>
      <c r="K1766" t="s">
        <v>167</v>
      </c>
      <c r="L1766" t="s">
        <v>20</v>
      </c>
      <c r="M1766" s="1">
        <v>32390</v>
      </c>
      <c r="N1766">
        <v>34</v>
      </c>
      <c r="O1766">
        <v>5002.78</v>
      </c>
      <c r="P1766" t="s">
        <v>2362</v>
      </c>
      <c r="Q1766" t="s">
        <v>2362</v>
      </c>
      <c r="R1766" t="s">
        <v>2364</v>
      </c>
    </row>
    <row r="1767" spans="1:18" x14ac:dyDescent="0.3">
      <c r="A1767" t="s">
        <v>1785</v>
      </c>
      <c r="B1767" t="s">
        <v>6800</v>
      </c>
      <c r="C1767" t="s">
        <v>9670</v>
      </c>
      <c r="D1767">
        <v>37.25</v>
      </c>
      <c r="E1767">
        <v>6.23</v>
      </c>
      <c r="F1767" t="s">
        <v>12</v>
      </c>
      <c r="G1767" t="s">
        <v>11</v>
      </c>
      <c r="H1767" t="s">
        <v>11</v>
      </c>
      <c r="I1767">
        <v>0</v>
      </c>
      <c r="J1767" t="s">
        <v>11</v>
      </c>
      <c r="K1767" t="s">
        <v>13</v>
      </c>
      <c r="L1767" t="s">
        <v>16</v>
      </c>
      <c r="M1767" s="1">
        <v>37169</v>
      </c>
      <c r="N1767">
        <v>21</v>
      </c>
      <c r="O1767">
        <v>4999.04</v>
      </c>
      <c r="P1767" t="s">
        <v>2362</v>
      </c>
      <c r="Q1767" t="s">
        <v>2362</v>
      </c>
      <c r="R1767" t="s">
        <v>2386</v>
      </c>
    </row>
    <row r="1768" spans="1:18" x14ac:dyDescent="0.3">
      <c r="A1768" t="s">
        <v>1786</v>
      </c>
      <c r="B1768" t="s">
        <v>6797</v>
      </c>
      <c r="C1768" t="s">
        <v>9671</v>
      </c>
      <c r="D1768">
        <v>23.56</v>
      </c>
      <c r="E1768">
        <v>5.45</v>
      </c>
      <c r="F1768" t="s">
        <v>12</v>
      </c>
      <c r="G1768" t="s">
        <v>11</v>
      </c>
      <c r="H1768" t="s">
        <v>11</v>
      </c>
      <c r="I1768">
        <v>1</v>
      </c>
      <c r="J1768" t="s">
        <v>11</v>
      </c>
      <c r="K1768" t="s">
        <v>241</v>
      </c>
      <c r="L1768" t="s">
        <v>20</v>
      </c>
      <c r="M1768" s="1">
        <v>32318</v>
      </c>
      <c r="N1768">
        <v>34</v>
      </c>
      <c r="O1768">
        <v>4992.38</v>
      </c>
      <c r="P1768" t="s">
        <v>2362</v>
      </c>
      <c r="Q1768" t="s">
        <v>2363</v>
      </c>
      <c r="R1768" t="s">
        <v>2581</v>
      </c>
    </row>
    <row r="1769" spans="1:18" x14ac:dyDescent="0.3">
      <c r="A1769" t="s">
        <v>1787</v>
      </c>
      <c r="B1769" t="s">
        <v>6797</v>
      </c>
      <c r="C1769" t="s">
        <v>9672</v>
      </c>
      <c r="D1769">
        <v>15.84</v>
      </c>
      <c r="E1769">
        <v>10.34</v>
      </c>
      <c r="F1769" t="s">
        <v>11</v>
      </c>
      <c r="G1769" t="s">
        <v>11</v>
      </c>
      <c r="H1769" t="s">
        <v>11</v>
      </c>
      <c r="I1769">
        <v>2</v>
      </c>
      <c r="J1769" t="s">
        <v>11</v>
      </c>
      <c r="K1769" t="s">
        <v>298</v>
      </c>
      <c r="L1769" t="s">
        <v>14</v>
      </c>
      <c r="M1769" s="1">
        <v>26975</v>
      </c>
      <c r="N1769">
        <v>49</v>
      </c>
      <c r="O1769">
        <v>4985.22</v>
      </c>
      <c r="P1769" t="s">
        <v>2362</v>
      </c>
      <c r="Q1769" t="s">
        <v>2363</v>
      </c>
      <c r="R1769" t="s">
        <v>2364</v>
      </c>
    </row>
    <row r="1770" spans="1:18" x14ac:dyDescent="0.3">
      <c r="A1770" t="s">
        <v>1788</v>
      </c>
      <c r="B1770" t="s">
        <v>6797</v>
      </c>
      <c r="C1770" t="s">
        <v>9673</v>
      </c>
      <c r="D1770">
        <v>36.630000000000003</v>
      </c>
      <c r="E1770">
        <v>5.15</v>
      </c>
      <c r="F1770" t="s">
        <v>11</v>
      </c>
      <c r="G1770" t="s">
        <v>11</v>
      </c>
      <c r="H1770" t="s">
        <v>11</v>
      </c>
      <c r="I1770">
        <v>0</v>
      </c>
      <c r="J1770" t="s">
        <v>11</v>
      </c>
      <c r="K1770" t="s">
        <v>13</v>
      </c>
      <c r="L1770" t="s">
        <v>20</v>
      </c>
      <c r="M1770" s="1">
        <v>33480</v>
      </c>
      <c r="N1770">
        <v>31</v>
      </c>
      <c r="O1770">
        <v>4949.76</v>
      </c>
      <c r="P1770" t="s">
        <v>2362</v>
      </c>
      <c r="Q1770" t="s">
        <v>2366</v>
      </c>
      <c r="R1770" t="s">
        <v>2364</v>
      </c>
    </row>
    <row r="1771" spans="1:18" x14ac:dyDescent="0.3">
      <c r="A1771" t="s">
        <v>1789</v>
      </c>
      <c r="B1771" t="s">
        <v>6797</v>
      </c>
      <c r="C1771" t="s">
        <v>9674</v>
      </c>
      <c r="D1771">
        <v>16.47</v>
      </c>
      <c r="E1771">
        <v>11.72</v>
      </c>
      <c r="F1771" t="s">
        <v>11</v>
      </c>
      <c r="G1771" t="s">
        <v>11</v>
      </c>
      <c r="H1771" t="s">
        <v>11</v>
      </c>
      <c r="I1771">
        <v>0</v>
      </c>
      <c r="J1771" t="s">
        <v>11</v>
      </c>
      <c r="K1771" t="s">
        <v>298</v>
      </c>
      <c r="L1771" t="s">
        <v>14</v>
      </c>
      <c r="M1771" s="1">
        <v>27206</v>
      </c>
      <c r="N1771">
        <v>48</v>
      </c>
      <c r="O1771">
        <v>4942.0600000000004</v>
      </c>
      <c r="P1771" t="s">
        <v>2362</v>
      </c>
      <c r="Q1771" t="s">
        <v>2362</v>
      </c>
      <c r="R1771" t="s">
        <v>2364</v>
      </c>
    </row>
    <row r="1772" spans="1:18" x14ac:dyDescent="0.3">
      <c r="A1772" t="s">
        <v>1790</v>
      </c>
      <c r="B1772" t="s">
        <v>6797</v>
      </c>
      <c r="C1772" t="s">
        <v>9676</v>
      </c>
      <c r="D1772">
        <v>25.8</v>
      </c>
      <c r="E1772">
        <v>5.29</v>
      </c>
      <c r="F1772" t="s">
        <v>11</v>
      </c>
      <c r="G1772" t="s">
        <v>11</v>
      </c>
      <c r="H1772" t="s">
        <v>11</v>
      </c>
      <c r="I1772">
        <v>0</v>
      </c>
      <c r="J1772" t="s">
        <v>11</v>
      </c>
      <c r="K1772" t="s">
        <v>167</v>
      </c>
      <c r="L1772" t="s">
        <v>20</v>
      </c>
      <c r="M1772" s="1">
        <v>33569</v>
      </c>
      <c r="N1772">
        <v>31</v>
      </c>
      <c r="O1772">
        <v>4934.71</v>
      </c>
      <c r="P1772" t="s">
        <v>2362</v>
      </c>
      <c r="Q1772" t="s">
        <v>2363</v>
      </c>
      <c r="R1772" t="s">
        <v>2386</v>
      </c>
    </row>
    <row r="1773" spans="1:18" x14ac:dyDescent="0.3">
      <c r="A1773" t="s">
        <v>1791</v>
      </c>
      <c r="B1773" t="s">
        <v>6797</v>
      </c>
      <c r="C1773" t="s">
        <v>9678</v>
      </c>
      <c r="D1773">
        <v>23.6</v>
      </c>
      <c r="E1773">
        <v>4.33</v>
      </c>
      <c r="F1773" t="s">
        <v>11</v>
      </c>
      <c r="G1773" t="s">
        <v>11</v>
      </c>
      <c r="H1773" t="s">
        <v>11</v>
      </c>
      <c r="I1773">
        <v>0</v>
      </c>
      <c r="J1773" t="s">
        <v>11</v>
      </c>
      <c r="K1773" t="s">
        <v>241</v>
      </c>
      <c r="L1773" t="s">
        <v>20</v>
      </c>
      <c r="M1773" s="1">
        <v>33473</v>
      </c>
      <c r="N1773">
        <v>31</v>
      </c>
      <c r="O1773">
        <v>4931.6499999999996</v>
      </c>
      <c r="P1773" t="s">
        <v>2362</v>
      </c>
      <c r="Q1773" t="s">
        <v>2363</v>
      </c>
      <c r="R1773" t="s">
        <v>2386</v>
      </c>
    </row>
    <row r="1774" spans="1:18" x14ac:dyDescent="0.3">
      <c r="A1774" t="s">
        <v>1792</v>
      </c>
      <c r="B1774" t="s">
        <v>6797</v>
      </c>
      <c r="C1774" t="s">
        <v>9679</v>
      </c>
      <c r="D1774">
        <v>32.11</v>
      </c>
      <c r="E1774">
        <v>6.24</v>
      </c>
      <c r="F1774" t="s">
        <v>11</v>
      </c>
      <c r="G1774" t="s">
        <v>11</v>
      </c>
      <c r="H1774" t="s">
        <v>25</v>
      </c>
      <c r="I1774">
        <v>1</v>
      </c>
      <c r="J1774" t="s">
        <v>11</v>
      </c>
      <c r="K1774" t="s">
        <v>13</v>
      </c>
      <c r="L1774" t="s">
        <v>16</v>
      </c>
      <c r="M1774" s="1">
        <v>34191</v>
      </c>
      <c r="N1774">
        <v>29</v>
      </c>
      <c r="O1774">
        <v>4922.92</v>
      </c>
      <c r="P1774" t="s">
        <v>2362</v>
      </c>
      <c r="Q1774" t="s">
        <v>2362</v>
      </c>
      <c r="R1774" t="s">
        <v>2371</v>
      </c>
    </row>
    <row r="1775" spans="1:18" x14ac:dyDescent="0.3">
      <c r="A1775" t="s">
        <v>1793</v>
      </c>
      <c r="B1775" t="s">
        <v>6800</v>
      </c>
      <c r="C1775" t="s">
        <v>9681</v>
      </c>
      <c r="D1775">
        <v>30.114999999999998</v>
      </c>
      <c r="E1775">
        <v>11.61</v>
      </c>
      <c r="F1775" t="s">
        <v>11</v>
      </c>
      <c r="G1775" t="s">
        <v>11</v>
      </c>
      <c r="H1775" t="s">
        <v>11</v>
      </c>
      <c r="I1775">
        <v>0</v>
      </c>
      <c r="J1775" t="s">
        <v>11</v>
      </c>
      <c r="K1775" t="s">
        <v>13</v>
      </c>
      <c r="L1775" t="s">
        <v>14</v>
      </c>
      <c r="M1775" s="1">
        <v>37489</v>
      </c>
      <c r="N1775">
        <v>20</v>
      </c>
      <c r="O1775">
        <v>4915.0600000000004</v>
      </c>
      <c r="P1775" t="s">
        <v>2362</v>
      </c>
      <c r="Q1775" t="s">
        <v>2366</v>
      </c>
      <c r="R1775" t="s">
        <v>2678</v>
      </c>
    </row>
    <row r="1776" spans="1:18" x14ac:dyDescent="0.3">
      <c r="A1776" t="s">
        <v>1794</v>
      </c>
      <c r="B1776" t="s">
        <v>6797</v>
      </c>
      <c r="C1776" t="s">
        <v>9683</v>
      </c>
      <c r="D1776">
        <v>20.28</v>
      </c>
      <c r="E1776">
        <v>11.07</v>
      </c>
      <c r="F1776" t="s">
        <v>12</v>
      </c>
      <c r="G1776" t="s">
        <v>11</v>
      </c>
      <c r="H1776" t="s">
        <v>11</v>
      </c>
      <c r="I1776">
        <v>0</v>
      </c>
      <c r="J1776" t="s">
        <v>11</v>
      </c>
      <c r="K1776" t="s">
        <v>241</v>
      </c>
      <c r="L1776" t="s">
        <v>14</v>
      </c>
      <c r="M1776" s="1">
        <v>29877</v>
      </c>
      <c r="N1776">
        <v>41</v>
      </c>
      <c r="O1776">
        <v>4911.8900000000003</v>
      </c>
      <c r="P1776" t="s">
        <v>2362</v>
      </c>
      <c r="Q1776" t="s">
        <v>2363</v>
      </c>
      <c r="R1776" t="s">
        <v>2364</v>
      </c>
    </row>
    <row r="1777" spans="1:18" x14ac:dyDescent="0.3">
      <c r="A1777" t="s">
        <v>1795</v>
      </c>
      <c r="B1777" t="s">
        <v>6797</v>
      </c>
      <c r="C1777" t="s">
        <v>9684</v>
      </c>
      <c r="D1777">
        <v>20.234999999999999</v>
      </c>
      <c r="E1777">
        <v>5.19</v>
      </c>
      <c r="F1777" t="s">
        <v>11</v>
      </c>
      <c r="G1777" t="s">
        <v>11</v>
      </c>
      <c r="H1777" t="s">
        <v>25</v>
      </c>
      <c r="I1777">
        <v>1</v>
      </c>
      <c r="J1777" t="s">
        <v>11</v>
      </c>
      <c r="K1777" t="s">
        <v>241</v>
      </c>
      <c r="L1777" t="s">
        <v>20</v>
      </c>
      <c r="M1777" s="1">
        <v>34160</v>
      </c>
      <c r="N1777">
        <v>29</v>
      </c>
      <c r="O1777">
        <v>4906.41</v>
      </c>
      <c r="P1777" t="s">
        <v>2362</v>
      </c>
      <c r="Q1777" t="s">
        <v>2366</v>
      </c>
      <c r="R1777" t="s">
        <v>2371</v>
      </c>
    </row>
    <row r="1778" spans="1:18" x14ac:dyDescent="0.3">
      <c r="A1778" t="s">
        <v>1796</v>
      </c>
      <c r="B1778" t="s">
        <v>6800</v>
      </c>
      <c r="C1778" t="s">
        <v>9685</v>
      </c>
      <c r="D1778">
        <v>25.27</v>
      </c>
      <c r="E1778">
        <v>5.7</v>
      </c>
      <c r="F1778" t="s">
        <v>12</v>
      </c>
      <c r="G1778" t="s">
        <v>11</v>
      </c>
      <c r="H1778" t="s">
        <v>11</v>
      </c>
      <c r="I1778">
        <v>1</v>
      </c>
      <c r="J1778" t="s">
        <v>11</v>
      </c>
      <c r="K1778" t="s">
        <v>167</v>
      </c>
      <c r="L1778" t="s">
        <v>20</v>
      </c>
      <c r="M1778" s="1">
        <v>32409</v>
      </c>
      <c r="N1778">
        <v>34</v>
      </c>
      <c r="O1778">
        <v>4894.75</v>
      </c>
      <c r="P1778" t="s">
        <v>2363</v>
      </c>
      <c r="Q1778" t="s">
        <v>2363</v>
      </c>
      <c r="R1778" t="s">
        <v>2371</v>
      </c>
    </row>
    <row r="1779" spans="1:18" x14ac:dyDescent="0.3">
      <c r="A1779" t="s">
        <v>1797</v>
      </c>
      <c r="B1779" t="s">
        <v>6797</v>
      </c>
      <c r="C1779" t="s">
        <v>8665</v>
      </c>
      <c r="D1779">
        <v>24.24</v>
      </c>
      <c r="E1779">
        <v>6.15</v>
      </c>
      <c r="F1779" t="s">
        <v>11</v>
      </c>
      <c r="G1779" t="s">
        <v>11</v>
      </c>
      <c r="H1779" t="s">
        <v>11</v>
      </c>
      <c r="I1779">
        <v>0</v>
      </c>
      <c r="J1779" t="s">
        <v>11</v>
      </c>
      <c r="K1779" t="s">
        <v>241</v>
      </c>
      <c r="L1779" t="s">
        <v>16</v>
      </c>
      <c r="M1779" s="1">
        <v>33205</v>
      </c>
      <c r="N1779">
        <v>32</v>
      </c>
      <c r="O1779">
        <v>4894.3900000000003</v>
      </c>
      <c r="P1779" t="s">
        <v>2362</v>
      </c>
      <c r="Q1779" t="s">
        <v>2363</v>
      </c>
      <c r="R1779" t="s">
        <v>2364</v>
      </c>
    </row>
    <row r="1780" spans="1:18" x14ac:dyDescent="0.3">
      <c r="A1780" t="s">
        <v>1798</v>
      </c>
      <c r="B1780" t="s">
        <v>6800</v>
      </c>
      <c r="C1780" t="s">
        <v>9688</v>
      </c>
      <c r="D1780">
        <v>35.75</v>
      </c>
      <c r="E1780">
        <v>5.07</v>
      </c>
      <c r="F1780" t="s">
        <v>11</v>
      </c>
      <c r="G1780" t="s">
        <v>11</v>
      </c>
      <c r="H1780" t="s">
        <v>11</v>
      </c>
      <c r="I1780">
        <v>0</v>
      </c>
      <c r="J1780" t="s">
        <v>11</v>
      </c>
      <c r="K1780" t="s">
        <v>13</v>
      </c>
      <c r="L1780" t="s">
        <v>20</v>
      </c>
      <c r="M1780" s="1">
        <v>32699</v>
      </c>
      <c r="N1780">
        <v>33</v>
      </c>
      <c r="O1780">
        <v>4890</v>
      </c>
      <c r="P1780" t="s">
        <v>2363</v>
      </c>
      <c r="Q1780" t="s">
        <v>2362</v>
      </c>
      <c r="R1780" t="s">
        <v>2364</v>
      </c>
    </row>
    <row r="1781" spans="1:18" x14ac:dyDescent="0.3">
      <c r="A1781" t="s">
        <v>1799</v>
      </c>
      <c r="B1781" t="s">
        <v>6797</v>
      </c>
      <c r="C1781" t="s">
        <v>9690</v>
      </c>
      <c r="D1781">
        <v>29.92</v>
      </c>
      <c r="E1781">
        <v>10.97</v>
      </c>
      <c r="F1781" t="s">
        <v>12</v>
      </c>
      <c r="G1781" t="s">
        <v>11</v>
      </c>
      <c r="H1781" t="s">
        <v>11</v>
      </c>
      <c r="I1781">
        <v>1</v>
      </c>
      <c r="J1781" t="s">
        <v>11</v>
      </c>
      <c r="K1781" t="s">
        <v>167</v>
      </c>
      <c r="L1781" t="s">
        <v>14</v>
      </c>
      <c r="M1781" s="1">
        <v>31712</v>
      </c>
      <c r="N1781">
        <v>36</v>
      </c>
      <c r="O1781">
        <v>4889.04</v>
      </c>
      <c r="P1781" t="s">
        <v>2362</v>
      </c>
      <c r="Q1781" t="s">
        <v>2366</v>
      </c>
      <c r="R1781" t="s">
        <v>2364</v>
      </c>
    </row>
    <row r="1782" spans="1:18" x14ac:dyDescent="0.3">
      <c r="A1782" t="s">
        <v>1800</v>
      </c>
      <c r="B1782" t="s">
        <v>6797</v>
      </c>
      <c r="C1782" t="s">
        <v>9691</v>
      </c>
      <c r="D1782">
        <v>26.2</v>
      </c>
      <c r="E1782">
        <v>10.93</v>
      </c>
      <c r="F1782" t="s">
        <v>12</v>
      </c>
      <c r="G1782" t="s">
        <v>11</v>
      </c>
      <c r="H1782" t="s">
        <v>11</v>
      </c>
      <c r="I1782">
        <v>1</v>
      </c>
      <c r="J1782" t="s">
        <v>11</v>
      </c>
      <c r="K1782" t="s">
        <v>167</v>
      </c>
      <c r="L1782" t="s">
        <v>14</v>
      </c>
      <c r="M1782" s="1">
        <v>31769</v>
      </c>
      <c r="N1782">
        <v>36</v>
      </c>
      <c r="O1782">
        <v>4883.87</v>
      </c>
      <c r="P1782" t="s">
        <v>2362</v>
      </c>
      <c r="Q1782" t="s">
        <v>2366</v>
      </c>
      <c r="R1782" t="s">
        <v>2386</v>
      </c>
    </row>
    <row r="1783" spans="1:18" x14ac:dyDescent="0.3">
      <c r="A1783" t="s">
        <v>1801</v>
      </c>
      <c r="B1783" t="s">
        <v>6800</v>
      </c>
      <c r="C1783" t="s">
        <v>9438</v>
      </c>
      <c r="D1783">
        <v>26.695</v>
      </c>
      <c r="E1783">
        <v>4.21</v>
      </c>
      <c r="F1783" t="s">
        <v>12</v>
      </c>
      <c r="G1783" t="s">
        <v>11</v>
      </c>
      <c r="H1783" t="s">
        <v>25</v>
      </c>
      <c r="I1783">
        <v>1</v>
      </c>
      <c r="J1783" t="s">
        <v>11</v>
      </c>
      <c r="K1783" t="s">
        <v>167</v>
      </c>
      <c r="L1783" t="s">
        <v>20</v>
      </c>
      <c r="M1783" s="1">
        <v>35702</v>
      </c>
      <c r="N1783">
        <v>25</v>
      </c>
      <c r="O1783">
        <v>4877.9799999999996</v>
      </c>
      <c r="P1783" t="s">
        <v>2362</v>
      </c>
      <c r="Q1783" t="s">
        <v>2363</v>
      </c>
      <c r="R1783" t="s">
        <v>2371</v>
      </c>
    </row>
    <row r="1784" spans="1:18" x14ac:dyDescent="0.3">
      <c r="A1784" t="s">
        <v>1802</v>
      </c>
      <c r="B1784" t="s">
        <v>6797</v>
      </c>
      <c r="C1784" t="s">
        <v>6849</v>
      </c>
      <c r="D1784">
        <v>23.16</v>
      </c>
      <c r="E1784">
        <v>5.5</v>
      </c>
      <c r="F1784" t="s">
        <v>11</v>
      </c>
      <c r="G1784" t="s">
        <v>11</v>
      </c>
      <c r="H1784" t="s">
        <v>11</v>
      </c>
      <c r="I1784">
        <v>0</v>
      </c>
      <c r="J1784" t="s">
        <v>11</v>
      </c>
      <c r="K1784" t="s">
        <v>241</v>
      </c>
      <c r="L1784" t="s">
        <v>20</v>
      </c>
      <c r="M1784" s="1">
        <v>32752</v>
      </c>
      <c r="N1784">
        <v>33</v>
      </c>
      <c r="O1784">
        <v>4859.8900000000003</v>
      </c>
      <c r="P1784" t="s">
        <v>2362</v>
      </c>
      <c r="Q1784" t="s">
        <v>2363</v>
      </c>
      <c r="R1784" t="s">
        <v>2386</v>
      </c>
    </row>
    <row r="1785" spans="1:18" x14ac:dyDescent="0.3">
      <c r="A1785" t="s">
        <v>1803</v>
      </c>
      <c r="B1785" t="s">
        <v>6800</v>
      </c>
      <c r="C1785" t="s">
        <v>7841</v>
      </c>
      <c r="D1785">
        <v>32.585000000000001</v>
      </c>
      <c r="E1785">
        <v>4.93</v>
      </c>
      <c r="F1785" t="s">
        <v>12</v>
      </c>
      <c r="G1785" t="s">
        <v>11</v>
      </c>
      <c r="H1785" t="s">
        <v>11</v>
      </c>
      <c r="I1785">
        <v>1</v>
      </c>
      <c r="J1785" t="s">
        <v>11</v>
      </c>
      <c r="K1785" t="s">
        <v>13</v>
      </c>
      <c r="L1785" t="s">
        <v>20</v>
      </c>
      <c r="M1785" s="1">
        <v>35060</v>
      </c>
      <c r="N1785">
        <v>27</v>
      </c>
      <c r="O1785">
        <v>4846.92</v>
      </c>
      <c r="P1785" t="s">
        <v>2362</v>
      </c>
      <c r="Q1785" t="s">
        <v>2363</v>
      </c>
      <c r="R1785" t="s">
        <v>2678</v>
      </c>
    </row>
    <row r="1786" spans="1:18" x14ac:dyDescent="0.3">
      <c r="A1786" t="s">
        <v>1804</v>
      </c>
      <c r="B1786" t="s">
        <v>6800</v>
      </c>
      <c r="C1786" t="s">
        <v>9694</v>
      </c>
      <c r="D1786">
        <v>33.97</v>
      </c>
      <c r="E1786">
        <v>5.6</v>
      </c>
      <c r="F1786" t="s">
        <v>12</v>
      </c>
      <c r="G1786" t="s">
        <v>11</v>
      </c>
      <c r="H1786" t="s">
        <v>11</v>
      </c>
      <c r="I1786">
        <v>0</v>
      </c>
      <c r="J1786" t="s">
        <v>11</v>
      </c>
      <c r="K1786" t="s">
        <v>13</v>
      </c>
      <c r="L1786" t="s">
        <v>20</v>
      </c>
      <c r="M1786" s="1">
        <v>37049</v>
      </c>
      <c r="N1786">
        <v>22</v>
      </c>
      <c r="O1786">
        <v>4846.53</v>
      </c>
      <c r="P1786" t="s">
        <v>2362</v>
      </c>
      <c r="Q1786" t="s">
        <v>2363</v>
      </c>
      <c r="R1786" t="s">
        <v>2624</v>
      </c>
    </row>
    <row r="1787" spans="1:18" x14ac:dyDescent="0.3">
      <c r="A1787" t="s">
        <v>1805</v>
      </c>
      <c r="B1787" t="s">
        <v>6800</v>
      </c>
      <c r="C1787" t="s">
        <v>9696</v>
      </c>
      <c r="D1787">
        <v>16.57</v>
      </c>
      <c r="E1787">
        <v>9.99</v>
      </c>
      <c r="F1787" t="s">
        <v>11</v>
      </c>
      <c r="G1787" t="s">
        <v>11</v>
      </c>
      <c r="H1787" t="s">
        <v>11</v>
      </c>
      <c r="I1787">
        <v>0</v>
      </c>
      <c r="J1787" t="s">
        <v>11</v>
      </c>
      <c r="K1787" t="s">
        <v>298</v>
      </c>
      <c r="L1787" t="s">
        <v>14</v>
      </c>
      <c r="M1787" s="1">
        <v>27283</v>
      </c>
      <c r="N1787">
        <v>48</v>
      </c>
      <c r="O1787">
        <v>4844.67</v>
      </c>
      <c r="P1787" t="s">
        <v>2362</v>
      </c>
      <c r="Q1787" t="s">
        <v>2362</v>
      </c>
      <c r="R1787" t="s">
        <v>2364</v>
      </c>
    </row>
    <row r="1788" spans="1:18" x14ac:dyDescent="0.3">
      <c r="A1788" t="s">
        <v>1806</v>
      </c>
      <c r="B1788" t="s">
        <v>6800</v>
      </c>
      <c r="C1788" t="s">
        <v>9697</v>
      </c>
      <c r="D1788">
        <v>17.55</v>
      </c>
      <c r="E1788">
        <v>5.93</v>
      </c>
      <c r="F1788" t="s">
        <v>11</v>
      </c>
      <c r="G1788" t="s">
        <v>11</v>
      </c>
      <c r="H1788" t="s">
        <v>25</v>
      </c>
      <c r="I1788">
        <v>1</v>
      </c>
      <c r="J1788" t="s">
        <v>11</v>
      </c>
      <c r="K1788" t="s">
        <v>298</v>
      </c>
      <c r="L1788" t="s">
        <v>16</v>
      </c>
      <c r="M1788" s="1">
        <v>29202</v>
      </c>
      <c r="N1788">
        <v>43</v>
      </c>
      <c r="O1788">
        <v>4843.79</v>
      </c>
      <c r="P1788" t="s">
        <v>2362</v>
      </c>
      <c r="Q1788" t="s">
        <v>2363</v>
      </c>
      <c r="R1788" t="s">
        <v>2364</v>
      </c>
    </row>
    <row r="1789" spans="1:18" x14ac:dyDescent="0.3">
      <c r="A1789" t="s">
        <v>1807</v>
      </c>
      <c r="B1789" t="s">
        <v>6800</v>
      </c>
      <c r="C1789" t="s">
        <v>8700</v>
      </c>
      <c r="D1789">
        <v>29.41</v>
      </c>
      <c r="E1789">
        <v>6.29</v>
      </c>
      <c r="F1789" t="s">
        <v>12</v>
      </c>
      <c r="G1789" t="s">
        <v>11</v>
      </c>
      <c r="H1789" t="s">
        <v>11</v>
      </c>
      <c r="I1789">
        <v>1</v>
      </c>
      <c r="J1789" t="s">
        <v>11</v>
      </c>
      <c r="K1789" t="s">
        <v>167</v>
      </c>
      <c r="L1789" t="s">
        <v>16</v>
      </c>
      <c r="M1789" s="1">
        <v>34971</v>
      </c>
      <c r="N1789">
        <v>27</v>
      </c>
      <c r="O1789">
        <v>4840.95</v>
      </c>
      <c r="P1789" t="s">
        <v>2362</v>
      </c>
      <c r="Q1789" t="s">
        <v>2366</v>
      </c>
      <c r="R1789" t="s">
        <v>2624</v>
      </c>
    </row>
    <row r="1790" spans="1:18" x14ac:dyDescent="0.3">
      <c r="A1790" t="s">
        <v>1808</v>
      </c>
      <c r="B1790" t="s">
        <v>6800</v>
      </c>
      <c r="C1790" t="s">
        <v>9700</v>
      </c>
      <c r="D1790">
        <v>17.91</v>
      </c>
      <c r="E1790">
        <v>5.65</v>
      </c>
      <c r="F1790" t="s">
        <v>11</v>
      </c>
      <c r="G1790" t="s">
        <v>11</v>
      </c>
      <c r="H1790" t="s">
        <v>11</v>
      </c>
      <c r="I1790">
        <v>1</v>
      </c>
      <c r="J1790" t="s">
        <v>11</v>
      </c>
      <c r="K1790" t="s">
        <v>298</v>
      </c>
      <c r="L1790" t="s">
        <v>20</v>
      </c>
      <c r="M1790" s="1">
        <v>30970</v>
      </c>
      <c r="N1790">
        <v>38</v>
      </c>
      <c r="O1790">
        <v>4839.18</v>
      </c>
      <c r="P1790" t="s">
        <v>2362</v>
      </c>
      <c r="Q1790" t="s">
        <v>2366</v>
      </c>
      <c r="R1790" t="s">
        <v>2371</v>
      </c>
    </row>
    <row r="1791" spans="1:18" x14ac:dyDescent="0.3">
      <c r="A1791" t="s">
        <v>1809</v>
      </c>
      <c r="B1791" t="s">
        <v>6800</v>
      </c>
      <c r="C1791" t="s">
        <v>9701</v>
      </c>
      <c r="D1791">
        <v>31.57</v>
      </c>
      <c r="E1791">
        <v>6.15</v>
      </c>
      <c r="F1791" t="s">
        <v>11</v>
      </c>
      <c r="G1791" t="s">
        <v>11</v>
      </c>
      <c r="H1791" t="s">
        <v>11</v>
      </c>
      <c r="I1791">
        <v>1</v>
      </c>
      <c r="J1791" t="s">
        <v>11</v>
      </c>
      <c r="K1791" t="s">
        <v>13</v>
      </c>
      <c r="L1791" t="s">
        <v>16</v>
      </c>
      <c r="M1791" s="1">
        <v>33857</v>
      </c>
      <c r="N1791">
        <v>30</v>
      </c>
      <c r="O1791">
        <v>4837.58</v>
      </c>
      <c r="P1791" t="s">
        <v>2363</v>
      </c>
      <c r="Q1791" t="s">
        <v>2362</v>
      </c>
      <c r="R1791" t="s">
        <v>2364</v>
      </c>
    </row>
    <row r="1792" spans="1:18" x14ac:dyDescent="0.3">
      <c r="A1792" t="s">
        <v>1810</v>
      </c>
      <c r="B1792" t="s">
        <v>6800</v>
      </c>
      <c r="C1792" t="s">
        <v>7548</v>
      </c>
      <c r="D1792">
        <v>33.18</v>
      </c>
      <c r="E1792">
        <v>5.22</v>
      </c>
      <c r="F1792" t="s">
        <v>11</v>
      </c>
      <c r="G1792" t="s">
        <v>12</v>
      </c>
      <c r="H1792" t="s">
        <v>11</v>
      </c>
      <c r="I1792">
        <v>1</v>
      </c>
      <c r="J1792" t="s">
        <v>11</v>
      </c>
      <c r="K1792" t="s">
        <v>13</v>
      </c>
      <c r="L1792" t="s">
        <v>20</v>
      </c>
      <c r="M1792" s="1">
        <v>36871</v>
      </c>
      <c r="N1792">
        <v>22</v>
      </c>
      <c r="O1792">
        <v>4835.43</v>
      </c>
      <c r="P1792" t="s">
        <v>2362</v>
      </c>
      <c r="Q1792" t="s">
        <v>2362</v>
      </c>
      <c r="R1792" t="s">
        <v>2624</v>
      </c>
    </row>
    <row r="1793" spans="1:18" x14ac:dyDescent="0.3">
      <c r="A1793" t="s">
        <v>1811</v>
      </c>
      <c r="B1793" t="s">
        <v>6797</v>
      </c>
      <c r="C1793" t="s">
        <v>9704</v>
      </c>
      <c r="D1793">
        <v>37</v>
      </c>
      <c r="E1793">
        <v>11.66</v>
      </c>
      <c r="F1793" t="s">
        <v>11</v>
      </c>
      <c r="G1793" t="s">
        <v>11</v>
      </c>
      <c r="H1793" t="s">
        <v>11</v>
      </c>
      <c r="I1793">
        <v>0</v>
      </c>
      <c r="J1793" t="s">
        <v>11</v>
      </c>
      <c r="K1793" t="s">
        <v>13</v>
      </c>
      <c r="L1793" t="s">
        <v>14</v>
      </c>
      <c r="M1793" s="1">
        <v>37434</v>
      </c>
      <c r="N1793">
        <v>20</v>
      </c>
      <c r="O1793">
        <v>4830.63</v>
      </c>
      <c r="P1793" t="s">
        <v>2362</v>
      </c>
      <c r="Q1793" t="s">
        <v>2366</v>
      </c>
      <c r="R1793" t="s">
        <v>2386</v>
      </c>
    </row>
    <row r="1794" spans="1:18" x14ac:dyDescent="0.3">
      <c r="A1794" t="s">
        <v>1812</v>
      </c>
      <c r="B1794" t="s">
        <v>6800</v>
      </c>
      <c r="C1794" t="s">
        <v>9705</v>
      </c>
      <c r="D1794">
        <v>18.905000000000001</v>
      </c>
      <c r="E1794">
        <v>4.91</v>
      </c>
      <c r="F1794" t="s">
        <v>12</v>
      </c>
      <c r="G1794" t="s">
        <v>11</v>
      </c>
      <c r="H1794" t="s">
        <v>11</v>
      </c>
      <c r="I1794">
        <v>1</v>
      </c>
      <c r="J1794" t="s">
        <v>11</v>
      </c>
      <c r="K1794" t="s">
        <v>241</v>
      </c>
      <c r="L1794" t="s">
        <v>20</v>
      </c>
      <c r="M1794" s="1">
        <v>35034</v>
      </c>
      <c r="N1794">
        <v>27</v>
      </c>
      <c r="O1794">
        <v>4827.8999999999996</v>
      </c>
      <c r="P1794" t="s">
        <v>2366</v>
      </c>
      <c r="Q1794" t="s">
        <v>2362</v>
      </c>
      <c r="R1794" t="s">
        <v>2364</v>
      </c>
    </row>
    <row r="1795" spans="1:18" x14ac:dyDescent="0.3">
      <c r="A1795" t="s">
        <v>1813</v>
      </c>
      <c r="B1795" t="s">
        <v>6797</v>
      </c>
      <c r="C1795" t="s">
        <v>9706</v>
      </c>
      <c r="D1795">
        <v>20.03</v>
      </c>
      <c r="E1795">
        <v>9.25</v>
      </c>
      <c r="F1795" t="s">
        <v>12</v>
      </c>
      <c r="G1795" t="s">
        <v>11</v>
      </c>
      <c r="H1795" t="s">
        <v>11</v>
      </c>
      <c r="I1795">
        <v>0</v>
      </c>
      <c r="J1795" t="s">
        <v>11</v>
      </c>
      <c r="K1795" t="s">
        <v>241</v>
      </c>
      <c r="L1795" t="s">
        <v>14</v>
      </c>
      <c r="M1795" s="1">
        <v>29770</v>
      </c>
      <c r="N1795">
        <v>41</v>
      </c>
      <c r="O1795">
        <v>4827.1000000000004</v>
      </c>
      <c r="P1795" t="s">
        <v>2362</v>
      </c>
      <c r="Q1795" t="s">
        <v>2366</v>
      </c>
      <c r="R1795" t="s">
        <v>2364</v>
      </c>
    </row>
    <row r="1796" spans="1:18" x14ac:dyDescent="0.3">
      <c r="A1796" t="s">
        <v>1814</v>
      </c>
      <c r="B1796" t="s">
        <v>6800</v>
      </c>
      <c r="C1796" t="s">
        <v>9182</v>
      </c>
      <c r="D1796">
        <v>16.7</v>
      </c>
      <c r="E1796">
        <v>11.48</v>
      </c>
      <c r="F1796" t="s">
        <v>11</v>
      </c>
      <c r="G1796" t="s">
        <v>11</v>
      </c>
      <c r="H1796" t="s">
        <v>11</v>
      </c>
      <c r="I1796">
        <v>0</v>
      </c>
      <c r="J1796" t="s">
        <v>11</v>
      </c>
      <c r="K1796" t="s">
        <v>298</v>
      </c>
      <c r="L1796" t="s">
        <v>14</v>
      </c>
      <c r="M1796" s="1">
        <v>28766</v>
      </c>
      <c r="N1796">
        <v>44</v>
      </c>
      <c r="O1796">
        <v>4812.34</v>
      </c>
      <c r="P1796" t="s">
        <v>2362</v>
      </c>
      <c r="Q1796" t="s">
        <v>2363</v>
      </c>
      <c r="R1796" t="s">
        <v>2364</v>
      </c>
    </row>
    <row r="1797" spans="1:18" x14ac:dyDescent="0.3">
      <c r="A1797" t="s">
        <v>1815</v>
      </c>
      <c r="B1797" t="s">
        <v>6797</v>
      </c>
      <c r="C1797" t="s">
        <v>9707</v>
      </c>
      <c r="D1797">
        <v>39.82</v>
      </c>
      <c r="E1797">
        <v>6.06</v>
      </c>
      <c r="F1797" t="s">
        <v>11</v>
      </c>
      <c r="G1797" t="s">
        <v>11</v>
      </c>
      <c r="H1797" t="s">
        <v>11</v>
      </c>
      <c r="I1797">
        <v>0</v>
      </c>
      <c r="J1797" t="s">
        <v>11</v>
      </c>
      <c r="K1797" t="s">
        <v>13</v>
      </c>
      <c r="L1797" t="s">
        <v>16</v>
      </c>
      <c r="M1797" s="1">
        <v>32858</v>
      </c>
      <c r="N1797">
        <v>33</v>
      </c>
      <c r="O1797">
        <v>4795.66</v>
      </c>
      <c r="P1797" t="s">
        <v>2362</v>
      </c>
      <c r="Q1797" t="s">
        <v>2366</v>
      </c>
      <c r="R1797" t="s">
        <v>2364</v>
      </c>
    </row>
    <row r="1798" spans="1:18" x14ac:dyDescent="0.3">
      <c r="A1798" t="s">
        <v>1816</v>
      </c>
      <c r="B1798" t="s">
        <v>6800</v>
      </c>
      <c r="C1798" t="s">
        <v>9708</v>
      </c>
      <c r="D1798">
        <v>22.04</v>
      </c>
      <c r="E1798">
        <v>5.86</v>
      </c>
      <c r="F1798" t="s">
        <v>11</v>
      </c>
      <c r="G1798" t="s">
        <v>11</v>
      </c>
      <c r="H1798" t="s">
        <v>11</v>
      </c>
      <c r="I1798">
        <v>1</v>
      </c>
      <c r="J1798" t="s">
        <v>11</v>
      </c>
      <c r="K1798" t="s">
        <v>241</v>
      </c>
      <c r="L1798" t="s">
        <v>16</v>
      </c>
      <c r="M1798" s="1">
        <v>31950</v>
      </c>
      <c r="N1798">
        <v>35</v>
      </c>
      <c r="O1798">
        <v>4787.42</v>
      </c>
      <c r="P1798" t="s">
        <v>2362</v>
      </c>
      <c r="Q1798" t="s">
        <v>2363</v>
      </c>
      <c r="R1798" t="s">
        <v>2364</v>
      </c>
    </row>
    <row r="1799" spans="1:18" x14ac:dyDescent="0.3">
      <c r="A1799" t="s">
        <v>1817</v>
      </c>
      <c r="B1799" t="s">
        <v>6797</v>
      </c>
      <c r="C1799" t="s">
        <v>9710</v>
      </c>
      <c r="D1799">
        <v>28.27</v>
      </c>
      <c r="E1799">
        <v>5.33</v>
      </c>
      <c r="F1799" t="s">
        <v>11</v>
      </c>
      <c r="G1799" t="s">
        <v>11</v>
      </c>
      <c r="H1799" t="s">
        <v>11</v>
      </c>
      <c r="I1799">
        <v>0</v>
      </c>
      <c r="J1799" t="s">
        <v>11</v>
      </c>
      <c r="K1799" t="s">
        <v>167</v>
      </c>
      <c r="L1799" t="s">
        <v>20</v>
      </c>
      <c r="M1799" s="1">
        <v>32851</v>
      </c>
      <c r="N1799">
        <v>33</v>
      </c>
      <c r="O1799">
        <v>4779.6000000000004</v>
      </c>
      <c r="P1799" t="s">
        <v>2362</v>
      </c>
      <c r="Q1799" t="s">
        <v>2363</v>
      </c>
      <c r="R1799" t="s">
        <v>2364</v>
      </c>
    </row>
    <row r="1800" spans="1:18" x14ac:dyDescent="0.3">
      <c r="A1800" t="s">
        <v>1818</v>
      </c>
      <c r="B1800" t="s">
        <v>6797</v>
      </c>
      <c r="C1800" t="s">
        <v>7793</v>
      </c>
      <c r="D1800">
        <v>18.5</v>
      </c>
      <c r="E1800">
        <v>5.33</v>
      </c>
      <c r="F1800" t="s">
        <v>11</v>
      </c>
      <c r="G1800" t="s">
        <v>11</v>
      </c>
      <c r="H1800" t="s">
        <v>11</v>
      </c>
      <c r="I1800">
        <v>0</v>
      </c>
      <c r="J1800" t="s">
        <v>11</v>
      </c>
      <c r="K1800" t="s">
        <v>298</v>
      </c>
      <c r="L1800" t="s">
        <v>20</v>
      </c>
      <c r="M1800" s="1">
        <v>32721</v>
      </c>
      <c r="N1800">
        <v>33</v>
      </c>
      <c r="O1800">
        <v>4766.0200000000004</v>
      </c>
      <c r="P1800" t="s">
        <v>2362</v>
      </c>
      <c r="Q1800" t="s">
        <v>2363</v>
      </c>
      <c r="R1800" t="s">
        <v>2386</v>
      </c>
    </row>
    <row r="1801" spans="1:18" x14ac:dyDescent="0.3">
      <c r="A1801" t="s">
        <v>1819</v>
      </c>
      <c r="B1801" t="s">
        <v>6800</v>
      </c>
      <c r="C1801" t="s">
        <v>9713</v>
      </c>
      <c r="D1801">
        <v>38.6</v>
      </c>
      <c r="E1801">
        <v>6.02</v>
      </c>
      <c r="F1801" t="s">
        <v>11</v>
      </c>
      <c r="G1801" t="s">
        <v>11</v>
      </c>
      <c r="H1801" t="s">
        <v>11</v>
      </c>
      <c r="I1801">
        <v>1</v>
      </c>
      <c r="J1801" t="s">
        <v>11</v>
      </c>
      <c r="K1801" t="s">
        <v>13</v>
      </c>
      <c r="L1801" t="s">
        <v>16</v>
      </c>
      <c r="M1801" s="1">
        <v>32047</v>
      </c>
      <c r="N1801">
        <v>35</v>
      </c>
      <c r="O1801">
        <v>4762.33</v>
      </c>
      <c r="P1801" t="s">
        <v>2363</v>
      </c>
      <c r="Q1801" t="s">
        <v>2363</v>
      </c>
      <c r="R1801" t="s">
        <v>2386</v>
      </c>
    </row>
    <row r="1802" spans="1:18" x14ac:dyDescent="0.3">
      <c r="A1802" t="s">
        <v>1820</v>
      </c>
      <c r="B1802" t="s">
        <v>6797</v>
      </c>
      <c r="C1802" t="s">
        <v>9715</v>
      </c>
      <c r="D1802">
        <v>43.12</v>
      </c>
      <c r="E1802">
        <v>6.25</v>
      </c>
      <c r="F1802" t="s">
        <v>11</v>
      </c>
      <c r="G1802" t="s">
        <v>11</v>
      </c>
      <c r="H1802" t="s">
        <v>11</v>
      </c>
      <c r="I1802">
        <v>1</v>
      </c>
      <c r="J1802" t="s">
        <v>11</v>
      </c>
      <c r="K1802" t="s">
        <v>13</v>
      </c>
      <c r="L1802" t="s">
        <v>16</v>
      </c>
      <c r="M1802" s="1">
        <v>33832</v>
      </c>
      <c r="N1802">
        <v>30</v>
      </c>
      <c r="O1802">
        <v>4753.6400000000003</v>
      </c>
      <c r="P1802" t="s">
        <v>2362</v>
      </c>
      <c r="Q1802" t="s">
        <v>2363</v>
      </c>
      <c r="R1802" t="s">
        <v>2364</v>
      </c>
    </row>
    <row r="1803" spans="1:18" x14ac:dyDescent="0.3">
      <c r="A1803" t="s">
        <v>1821</v>
      </c>
      <c r="B1803" t="s">
        <v>6800</v>
      </c>
      <c r="C1803" t="s">
        <v>9716</v>
      </c>
      <c r="D1803">
        <v>30.5</v>
      </c>
      <c r="E1803">
        <v>4.8099999999999996</v>
      </c>
      <c r="F1803" t="s">
        <v>11</v>
      </c>
      <c r="G1803" t="s">
        <v>11</v>
      </c>
      <c r="H1803" t="s">
        <v>11</v>
      </c>
      <c r="I1803">
        <v>1</v>
      </c>
      <c r="J1803" t="s">
        <v>11</v>
      </c>
      <c r="K1803" t="s">
        <v>13</v>
      </c>
      <c r="L1803" t="s">
        <v>20</v>
      </c>
      <c r="M1803" s="1">
        <v>32103</v>
      </c>
      <c r="N1803">
        <v>35</v>
      </c>
      <c r="O1803">
        <v>4751.07</v>
      </c>
      <c r="P1803" t="s">
        <v>2363</v>
      </c>
      <c r="Q1803" t="s">
        <v>2366</v>
      </c>
      <c r="R1803" t="s">
        <v>2386</v>
      </c>
    </row>
    <row r="1804" spans="1:18" x14ac:dyDescent="0.3">
      <c r="A1804" t="s">
        <v>1822</v>
      </c>
      <c r="B1804" t="s">
        <v>6800</v>
      </c>
      <c r="C1804" t="s">
        <v>7185</v>
      </c>
      <c r="D1804">
        <v>27.61</v>
      </c>
      <c r="E1804">
        <v>4.5999999999999996</v>
      </c>
      <c r="F1804" t="s">
        <v>11</v>
      </c>
      <c r="G1804" t="s">
        <v>11</v>
      </c>
      <c r="H1804" t="s">
        <v>11</v>
      </c>
      <c r="I1804">
        <v>1</v>
      </c>
      <c r="J1804" t="s">
        <v>11</v>
      </c>
      <c r="K1804" t="s">
        <v>167</v>
      </c>
      <c r="L1804" t="s">
        <v>20</v>
      </c>
      <c r="M1804" s="1">
        <v>32022</v>
      </c>
      <c r="N1804">
        <v>35</v>
      </c>
      <c r="O1804">
        <v>4747.05</v>
      </c>
      <c r="P1804" t="s">
        <v>2362</v>
      </c>
      <c r="Q1804" t="s">
        <v>2362</v>
      </c>
      <c r="R1804" t="s">
        <v>2364</v>
      </c>
    </row>
    <row r="1805" spans="1:18" x14ac:dyDescent="0.3">
      <c r="A1805" t="s">
        <v>1823</v>
      </c>
      <c r="B1805" t="s">
        <v>6800</v>
      </c>
      <c r="C1805" t="s">
        <v>6855</v>
      </c>
      <c r="D1805">
        <v>27.1</v>
      </c>
      <c r="E1805">
        <v>5.08</v>
      </c>
      <c r="F1805" t="s">
        <v>11</v>
      </c>
      <c r="G1805" t="s">
        <v>11</v>
      </c>
      <c r="H1805" t="s">
        <v>11</v>
      </c>
      <c r="I1805">
        <v>1</v>
      </c>
      <c r="J1805" t="s">
        <v>11</v>
      </c>
      <c r="K1805" t="s">
        <v>167</v>
      </c>
      <c r="L1805" t="s">
        <v>20</v>
      </c>
      <c r="M1805" s="1">
        <v>31933</v>
      </c>
      <c r="N1805">
        <v>36</v>
      </c>
      <c r="O1805">
        <v>4746.34</v>
      </c>
      <c r="P1805" t="s">
        <v>2362</v>
      </c>
      <c r="Q1805" t="s">
        <v>2362</v>
      </c>
      <c r="R1805" t="s">
        <v>2386</v>
      </c>
    </row>
    <row r="1806" spans="1:18" x14ac:dyDescent="0.3">
      <c r="A1806" t="s">
        <v>1824</v>
      </c>
      <c r="B1806" t="s">
        <v>6800</v>
      </c>
      <c r="C1806" t="s">
        <v>9718</v>
      </c>
      <c r="D1806">
        <v>35.93</v>
      </c>
      <c r="E1806">
        <v>5.43</v>
      </c>
      <c r="F1806" t="s">
        <v>11</v>
      </c>
      <c r="G1806" t="s">
        <v>12</v>
      </c>
      <c r="H1806" t="s">
        <v>11</v>
      </c>
      <c r="I1806">
        <v>1</v>
      </c>
      <c r="J1806" t="s">
        <v>11</v>
      </c>
      <c r="K1806" t="s">
        <v>13</v>
      </c>
      <c r="L1806" t="s">
        <v>20</v>
      </c>
      <c r="M1806" s="1">
        <v>38315</v>
      </c>
      <c r="N1806">
        <v>18</v>
      </c>
      <c r="O1806">
        <v>4740.78</v>
      </c>
      <c r="P1806" t="s">
        <v>2362</v>
      </c>
      <c r="Q1806" t="s">
        <v>2363</v>
      </c>
      <c r="R1806" t="s">
        <v>2624</v>
      </c>
    </row>
    <row r="1807" spans="1:18" x14ac:dyDescent="0.3">
      <c r="A1807" t="s">
        <v>1825</v>
      </c>
      <c r="B1807" t="s">
        <v>6797</v>
      </c>
      <c r="C1807" t="s">
        <v>9720</v>
      </c>
      <c r="D1807">
        <v>32.68</v>
      </c>
      <c r="E1807">
        <v>5.44</v>
      </c>
      <c r="F1807" t="s">
        <v>11</v>
      </c>
      <c r="G1807" t="s">
        <v>11</v>
      </c>
      <c r="H1807" t="s">
        <v>11</v>
      </c>
      <c r="I1807">
        <v>0</v>
      </c>
      <c r="J1807" t="s">
        <v>11</v>
      </c>
      <c r="K1807" t="s">
        <v>13</v>
      </c>
      <c r="L1807" t="s">
        <v>20</v>
      </c>
      <c r="M1807" s="1">
        <v>33523</v>
      </c>
      <c r="N1807">
        <v>31</v>
      </c>
      <c r="O1807">
        <v>4738.2700000000004</v>
      </c>
      <c r="P1807" t="s">
        <v>2362</v>
      </c>
      <c r="Q1807" t="s">
        <v>2363</v>
      </c>
      <c r="R1807" t="s">
        <v>2371</v>
      </c>
    </row>
    <row r="1808" spans="1:18" x14ac:dyDescent="0.3">
      <c r="A1808" t="s">
        <v>1826</v>
      </c>
      <c r="B1808" t="s">
        <v>6797</v>
      </c>
      <c r="C1808" t="s">
        <v>9721</v>
      </c>
      <c r="D1808">
        <v>20.74</v>
      </c>
      <c r="E1808">
        <v>11.69</v>
      </c>
      <c r="F1808" t="s">
        <v>12</v>
      </c>
      <c r="G1808" t="s">
        <v>11</v>
      </c>
      <c r="H1808" t="s">
        <v>11</v>
      </c>
      <c r="I1808">
        <v>1</v>
      </c>
      <c r="J1808" t="s">
        <v>11</v>
      </c>
      <c r="K1808" t="s">
        <v>241</v>
      </c>
      <c r="L1808" t="s">
        <v>14</v>
      </c>
      <c r="M1808" s="1">
        <v>31660</v>
      </c>
      <c r="N1808">
        <v>36</v>
      </c>
      <c r="O1808">
        <v>4734.6400000000003</v>
      </c>
      <c r="P1808" t="s">
        <v>2362</v>
      </c>
      <c r="Q1808" t="s">
        <v>2366</v>
      </c>
      <c r="R1808" t="s">
        <v>2364</v>
      </c>
    </row>
    <row r="1809" spans="1:18" x14ac:dyDescent="0.3">
      <c r="A1809" t="s">
        <v>1827</v>
      </c>
      <c r="B1809" t="s">
        <v>6797</v>
      </c>
      <c r="C1809" t="s">
        <v>9723</v>
      </c>
      <c r="D1809">
        <v>15.57</v>
      </c>
      <c r="E1809">
        <v>6.07</v>
      </c>
      <c r="F1809" t="s">
        <v>11</v>
      </c>
      <c r="G1809" t="s">
        <v>11</v>
      </c>
      <c r="H1809" t="s">
        <v>11</v>
      </c>
      <c r="I1809">
        <v>0</v>
      </c>
      <c r="J1809" t="s">
        <v>11</v>
      </c>
      <c r="K1809" t="s">
        <v>298</v>
      </c>
      <c r="L1809" t="s">
        <v>16</v>
      </c>
      <c r="M1809" s="1">
        <v>29404</v>
      </c>
      <c r="N1809">
        <v>42</v>
      </c>
      <c r="O1809">
        <v>4728.71</v>
      </c>
      <c r="P1809" t="s">
        <v>2362</v>
      </c>
      <c r="Q1809" t="s">
        <v>2363</v>
      </c>
      <c r="R1809" t="s">
        <v>2371</v>
      </c>
    </row>
    <row r="1810" spans="1:18" x14ac:dyDescent="0.3">
      <c r="A1810" t="s">
        <v>1828</v>
      </c>
      <c r="B1810" t="s">
        <v>6797</v>
      </c>
      <c r="C1810" t="s">
        <v>9725</v>
      </c>
      <c r="D1810">
        <v>23.844999999999999</v>
      </c>
      <c r="E1810">
        <v>4.3600000000000003</v>
      </c>
      <c r="F1810" t="s">
        <v>11</v>
      </c>
      <c r="G1810" t="s">
        <v>11</v>
      </c>
      <c r="H1810" t="s">
        <v>11</v>
      </c>
      <c r="I1810">
        <v>0</v>
      </c>
      <c r="J1810" t="s">
        <v>11</v>
      </c>
      <c r="K1810" t="s">
        <v>241</v>
      </c>
      <c r="L1810" t="s">
        <v>20</v>
      </c>
      <c r="M1810" s="1">
        <v>34558</v>
      </c>
      <c r="N1810">
        <v>28</v>
      </c>
      <c r="O1810">
        <v>4719.74</v>
      </c>
      <c r="P1810" t="s">
        <v>2362</v>
      </c>
      <c r="Q1810" t="s">
        <v>2366</v>
      </c>
      <c r="R1810" t="s">
        <v>2371</v>
      </c>
    </row>
    <row r="1811" spans="1:18" x14ac:dyDescent="0.3">
      <c r="A1811" t="s">
        <v>1829</v>
      </c>
      <c r="B1811" t="s">
        <v>6797</v>
      </c>
      <c r="C1811" t="s">
        <v>9726</v>
      </c>
      <c r="D1811">
        <v>22.895</v>
      </c>
      <c r="E1811">
        <v>5.24</v>
      </c>
      <c r="F1811" t="s">
        <v>11</v>
      </c>
      <c r="G1811" t="s">
        <v>11</v>
      </c>
      <c r="H1811" t="s">
        <v>11</v>
      </c>
      <c r="I1811">
        <v>1</v>
      </c>
      <c r="J1811" t="s">
        <v>11</v>
      </c>
      <c r="K1811" t="s">
        <v>241</v>
      </c>
      <c r="L1811" t="s">
        <v>20</v>
      </c>
      <c r="M1811" s="1">
        <v>33875</v>
      </c>
      <c r="N1811">
        <v>30</v>
      </c>
      <c r="O1811">
        <v>4719.5200000000004</v>
      </c>
      <c r="P1811" t="s">
        <v>2362</v>
      </c>
      <c r="Q1811" t="s">
        <v>2362</v>
      </c>
      <c r="R1811" t="s">
        <v>2581</v>
      </c>
    </row>
    <row r="1812" spans="1:18" x14ac:dyDescent="0.3">
      <c r="A1812" t="s">
        <v>1830</v>
      </c>
      <c r="B1812" t="s">
        <v>6797</v>
      </c>
      <c r="C1812" t="s">
        <v>9727</v>
      </c>
      <c r="D1812">
        <v>21.945</v>
      </c>
      <c r="E1812">
        <v>5.37</v>
      </c>
      <c r="F1812" t="s">
        <v>11</v>
      </c>
      <c r="G1812" t="s">
        <v>11</v>
      </c>
      <c r="H1812" t="s">
        <v>11</v>
      </c>
      <c r="I1812">
        <v>1</v>
      </c>
      <c r="J1812" t="s">
        <v>11</v>
      </c>
      <c r="K1812" t="s">
        <v>241</v>
      </c>
      <c r="L1812" t="s">
        <v>20</v>
      </c>
      <c r="M1812" s="1">
        <v>33886</v>
      </c>
      <c r="N1812">
        <v>30</v>
      </c>
      <c r="O1812">
        <v>4718.2</v>
      </c>
      <c r="P1812" t="s">
        <v>2362</v>
      </c>
      <c r="Q1812" t="s">
        <v>2363</v>
      </c>
      <c r="R1812" t="s">
        <v>2581</v>
      </c>
    </row>
    <row r="1813" spans="1:18" x14ac:dyDescent="0.3">
      <c r="A1813" t="s">
        <v>1831</v>
      </c>
      <c r="B1813" t="s">
        <v>6797</v>
      </c>
      <c r="C1813" t="s">
        <v>9729</v>
      </c>
      <c r="D1813">
        <v>19.47</v>
      </c>
      <c r="E1813">
        <v>6.6</v>
      </c>
      <c r="F1813" t="s">
        <v>12</v>
      </c>
      <c r="G1813" t="s">
        <v>11</v>
      </c>
      <c r="H1813" t="s">
        <v>11</v>
      </c>
      <c r="I1813">
        <v>0</v>
      </c>
      <c r="J1813" t="s">
        <v>11</v>
      </c>
      <c r="K1813" t="s">
        <v>241</v>
      </c>
      <c r="L1813" t="s">
        <v>14</v>
      </c>
      <c r="M1813" s="1">
        <v>29810</v>
      </c>
      <c r="N1813">
        <v>41</v>
      </c>
      <c r="O1813">
        <v>4712.12</v>
      </c>
      <c r="P1813" t="s">
        <v>2362</v>
      </c>
      <c r="Q1813" t="s">
        <v>2363</v>
      </c>
      <c r="R1813" t="s">
        <v>2386</v>
      </c>
    </row>
    <row r="1814" spans="1:18" x14ac:dyDescent="0.3">
      <c r="A1814" t="s">
        <v>1832</v>
      </c>
      <c r="B1814" t="s">
        <v>6800</v>
      </c>
      <c r="C1814" t="s">
        <v>9731</v>
      </c>
      <c r="D1814">
        <v>15.61</v>
      </c>
      <c r="E1814">
        <v>5.77</v>
      </c>
      <c r="F1814" t="s">
        <v>11</v>
      </c>
      <c r="G1814" t="s">
        <v>11</v>
      </c>
      <c r="H1814" t="s">
        <v>11</v>
      </c>
      <c r="I1814">
        <v>0</v>
      </c>
      <c r="J1814" t="s">
        <v>11</v>
      </c>
      <c r="K1814" t="s">
        <v>298</v>
      </c>
      <c r="L1814" t="s">
        <v>16</v>
      </c>
      <c r="M1814" s="1">
        <v>28463</v>
      </c>
      <c r="N1814">
        <v>45</v>
      </c>
      <c r="O1814">
        <v>4699.47</v>
      </c>
      <c r="P1814" t="s">
        <v>2362</v>
      </c>
      <c r="Q1814" t="s">
        <v>2363</v>
      </c>
      <c r="R1814" t="s">
        <v>2364</v>
      </c>
    </row>
    <row r="1815" spans="1:18" x14ac:dyDescent="0.3">
      <c r="A1815" t="s">
        <v>1833</v>
      </c>
      <c r="B1815" t="s">
        <v>6797</v>
      </c>
      <c r="C1815" t="s">
        <v>9733</v>
      </c>
      <c r="D1815">
        <v>28.6</v>
      </c>
      <c r="E1815">
        <v>6.08</v>
      </c>
      <c r="F1815" t="s">
        <v>11</v>
      </c>
      <c r="G1815" t="s">
        <v>11</v>
      </c>
      <c r="H1815" t="s">
        <v>25</v>
      </c>
      <c r="I1815">
        <v>1</v>
      </c>
      <c r="J1815" t="s">
        <v>11</v>
      </c>
      <c r="K1815" t="s">
        <v>167</v>
      </c>
      <c r="L1815" t="s">
        <v>16</v>
      </c>
      <c r="M1815" s="1">
        <v>37794</v>
      </c>
      <c r="N1815">
        <v>19</v>
      </c>
      <c r="O1815">
        <v>4687.8</v>
      </c>
      <c r="P1815" t="s">
        <v>2362</v>
      </c>
      <c r="Q1815" t="s">
        <v>2363</v>
      </c>
      <c r="R1815" t="s">
        <v>2386</v>
      </c>
    </row>
    <row r="1816" spans="1:18" x14ac:dyDescent="0.3">
      <c r="A1816" t="s">
        <v>1834</v>
      </c>
      <c r="B1816" t="s">
        <v>6800</v>
      </c>
      <c r="C1816" t="s">
        <v>9734</v>
      </c>
      <c r="D1816">
        <v>46.53</v>
      </c>
      <c r="E1816">
        <v>4.16</v>
      </c>
      <c r="F1816" t="s">
        <v>11</v>
      </c>
      <c r="G1816" t="s">
        <v>11</v>
      </c>
      <c r="H1816" t="s">
        <v>11</v>
      </c>
      <c r="I1816">
        <v>0</v>
      </c>
      <c r="J1816" t="s">
        <v>11</v>
      </c>
      <c r="K1816" t="s">
        <v>13</v>
      </c>
      <c r="L1816" t="s">
        <v>20</v>
      </c>
      <c r="M1816" s="1">
        <v>33120</v>
      </c>
      <c r="N1816">
        <v>32</v>
      </c>
      <c r="O1816">
        <v>4686.3900000000003</v>
      </c>
      <c r="P1816" t="s">
        <v>2363</v>
      </c>
      <c r="Q1816" t="s">
        <v>2363</v>
      </c>
      <c r="R1816" t="s">
        <v>2364</v>
      </c>
    </row>
    <row r="1817" spans="1:18" x14ac:dyDescent="0.3">
      <c r="A1817" t="s">
        <v>1835</v>
      </c>
      <c r="B1817" t="s">
        <v>6800</v>
      </c>
      <c r="C1817" t="s">
        <v>9735</v>
      </c>
      <c r="D1817">
        <v>34.99</v>
      </c>
      <c r="E1817">
        <v>5.0999999999999996</v>
      </c>
      <c r="F1817" t="s">
        <v>11</v>
      </c>
      <c r="G1817" t="s">
        <v>11</v>
      </c>
      <c r="H1817" t="s">
        <v>25</v>
      </c>
      <c r="I1817">
        <v>1</v>
      </c>
      <c r="J1817" t="s">
        <v>11</v>
      </c>
      <c r="K1817" t="s">
        <v>13</v>
      </c>
      <c r="L1817" t="s">
        <v>20</v>
      </c>
      <c r="M1817" s="1">
        <v>37898</v>
      </c>
      <c r="N1817">
        <v>19</v>
      </c>
      <c r="O1817">
        <v>4678.8</v>
      </c>
      <c r="P1817" t="s">
        <v>2362</v>
      </c>
      <c r="Q1817" t="s">
        <v>2366</v>
      </c>
      <c r="R1817" t="s">
        <v>2624</v>
      </c>
    </row>
    <row r="1818" spans="1:18" x14ac:dyDescent="0.3">
      <c r="A1818" t="s">
        <v>1836</v>
      </c>
      <c r="B1818" t="s">
        <v>6800</v>
      </c>
      <c r="C1818" t="s">
        <v>9737</v>
      </c>
      <c r="D1818">
        <v>17.05</v>
      </c>
      <c r="E1818">
        <v>5.3</v>
      </c>
      <c r="F1818" t="s">
        <v>11</v>
      </c>
      <c r="G1818" t="s">
        <v>11</v>
      </c>
      <c r="H1818" t="s">
        <v>25</v>
      </c>
      <c r="I1818">
        <v>1</v>
      </c>
      <c r="J1818" t="s">
        <v>11</v>
      </c>
      <c r="K1818" t="s">
        <v>298</v>
      </c>
      <c r="L1818" t="s">
        <v>20</v>
      </c>
      <c r="M1818" s="1">
        <v>29146</v>
      </c>
      <c r="N1818">
        <v>43</v>
      </c>
      <c r="O1818">
        <v>4674.2</v>
      </c>
      <c r="P1818" t="s">
        <v>2362</v>
      </c>
      <c r="Q1818" t="s">
        <v>2366</v>
      </c>
      <c r="R1818" t="s">
        <v>2364</v>
      </c>
    </row>
    <row r="1819" spans="1:18" x14ac:dyDescent="0.3">
      <c r="A1819" t="s">
        <v>1837</v>
      </c>
      <c r="B1819" t="s">
        <v>6800</v>
      </c>
      <c r="C1819" t="s">
        <v>9739</v>
      </c>
      <c r="D1819">
        <v>37.18</v>
      </c>
      <c r="E1819">
        <v>4.9000000000000004</v>
      </c>
      <c r="F1819" t="s">
        <v>11</v>
      </c>
      <c r="G1819" t="s">
        <v>11</v>
      </c>
      <c r="H1819" t="s">
        <v>11</v>
      </c>
      <c r="I1819">
        <v>0</v>
      </c>
      <c r="J1819" t="s">
        <v>11</v>
      </c>
      <c r="K1819" t="s">
        <v>13</v>
      </c>
      <c r="L1819" t="s">
        <v>20</v>
      </c>
      <c r="M1819" s="1">
        <v>33067</v>
      </c>
      <c r="N1819">
        <v>32</v>
      </c>
      <c r="O1819">
        <v>4673.3900000000003</v>
      </c>
      <c r="P1819" t="s">
        <v>2362</v>
      </c>
      <c r="Q1819" t="s">
        <v>2366</v>
      </c>
      <c r="R1819" t="s">
        <v>2364</v>
      </c>
    </row>
    <row r="1820" spans="1:18" x14ac:dyDescent="0.3">
      <c r="A1820" t="s">
        <v>1838</v>
      </c>
      <c r="B1820" t="s">
        <v>6800</v>
      </c>
      <c r="C1820" t="s">
        <v>8550</v>
      </c>
      <c r="D1820">
        <v>35.200000000000003</v>
      </c>
      <c r="E1820">
        <v>5.55</v>
      </c>
      <c r="F1820" t="s">
        <v>11</v>
      </c>
      <c r="G1820" t="s">
        <v>11</v>
      </c>
      <c r="H1820" t="s">
        <v>11</v>
      </c>
      <c r="I1820">
        <v>0</v>
      </c>
      <c r="J1820" t="s">
        <v>11</v>
      </c>
      <c r="K1820" t="s">
        <v>13</v>
      </c>
      <c r="L1820" t="s">
        <v>20</v>
      </c>
      <c r="M1820" s="1">
        <v>33142</v>
      </c>
      <c r="N1820">
        <v>32</v>
      </c>
      <c r="O1820">
        <v>4670.6400000000003</v>
      </c>
      <c r="P1820" t="s">
        <v>2362</v>
      </c>
      <c r="Q1820" t="s">
        <v>2362</v>
      </c>
      <c r="R1820" t="s">
        <v>2386</v>
      </c>
    </row>
    <row r="1821" spans="1:18" x14ac:dyDescent="0.3">
      <c r="A1821" t="s">
        <v>1839</v>
      </c>
      <c r="B1821" t="s">
        <v>6800</v>
      </c>
      <c r="C1821" t="s">
        <v>9740</v>
      </c>
      <c r="D1821">
        <v>37.335000000000001</v>
      </c>
      <c r="E1821">
        <v>4.95</v>
      </c>
      <c r="F1821" t="s">
        <v>11</v>
      </c>
      <c r="G1821" t="s">
        <v>11</v>
      </c>
      <c r="H1821" t="s">
        <v>11</v>
      </c>
      <c r="I1821">
        <v>0</v>
      </c>
      <c r="J1821" t="s">
        <v>11</v>
      </c>
      <c r="K1821" t="s">
        <v>13</v>
      </c>
      <c r="L1821" t="s">
        <v>20</v>
      </c>
      <c r="M1821" s="1">
        <v>33090</v>
      </c>
      <c r="N1821">
        <v>32</v>
      </c>
      <c r="O1821">
        <v>4667.6099999999997</v>
      </c>
      <c r="P1821" t="s">
        <v>2363</v>
      </c>
      <c r="Q1821" t="s">
        <v>2363</v>
      </c>
      <c r="R1821" t="s">
        <v>2508</v>
      </c>
    </row>
    <row r="1822" spans="1:18" x14ac:dyDescent="0.3">
      <c r="A1822" t="s">
        <v>1840</v>
      </c>
      <c r="B1822" t="s">
        <v>6800</v>
      </c>
      <c r="C1822" t="s">
        <v>9742</v>
      </c>
      <c r="D1822">
        <v>27.265000000000001</v>
      </c>
      <c r="E1822">
        <v>6.46</v>
      </c>
      <c r="F1822" t="s">
        <v>12</v>
      </c>
      <c r="G1822" t="s">
        <v>11</v>
      </c>
      <c r="H1822" t="s">
        <v>11</v>
      </c>
      <c r="I1822">
        <v>0</v>
      </c>
      <c r="J1822" t="s">
        <v>11</v>
      </c>
      <c r="K1822" t="s">
        <v>167</v>
      </c>
      <c r="L1822" t="s">
        <v>16</v>
      </c>
      <c r="M1822" s="1">
        <v>35363</v>
      </c>
      <c r="N1822">
        <v>26</v>
      </c>
      <c r="O1822">
        <v>4661.29</v>
      </c>
      <c r="P1822" t="s">
        <v>2362</v>
      </c>
      <c r="Q1822" t="s">
        <v>2366</v>
      </c>
      <c r="R1822" t="s">
        <v>2678</v>
      </c>
    </row>
    <row r="1823" spans="1:18" x14ac:dyDescent="0.3">
      <c r="A1823" t="s">
        <v>1841</v>
      </c>
      <c r="B1823" t="s">
        <v>6800</v>
      </c>
      <c r="C1823" t="s">
        <v>9743</v>
      </c>
      <c r="D1823">
        <v>30.8</v>
      </c>
      <c r="E1823">
        <v>4.9000000000000004</v>
      </c>
      <c r="F1823" t="s">
        <v>12</v>
      </c>
      <c r="G1823" t="s">
        <v>11</v>
      </c>
      <c r="H1823" t="s">
        <v>11</v>
      </c>
      <c r="I1823">
        <v>0</v>
      </c>
      <c r="J1823" t="s">
        <v>11</v>
      </c>
      <c r="K1823" t="s">
        <v>13</v>
      </c>
      <c r="L1823" t="s">
        <v>20</v>
      </c>
      <c r="M1823" s="1">
        <v>31220</v>
      </c>
      <c r="N1823">
        <v>37</v>
      </c>
      <c r="O1823">
        <v>4646.76</v>
      </c>
      <c r="P1823" t="s">
        <v>2366</v>
      </c>
      <c r="Q1823" t="s">
        <v>2366</v>
      </c>
      <c r="R1823" t="s">
        <v>2386</v>
      </c>
    </row>
    <row r="1824" spans="1:18" x14ac:dyDescent="0.3">
      <c r="A1824" t="s">
        <v>1842</v>
      </c>
      <c r="B1824" t="s">
        <v>6797</v>
      </c>
      <c r="C1824" t="s">
        <v>9745</v>
      </c>
      <c r="D1824">
        <v>30.21</v>
      </c>
      <c r="E1824">
        <v>5.21</v>
      </c>
      <c r="F1824" t="s">
        <v>11</v>
      </c>
      <c r="G1824" t="s">
        <v>11</v>
      </c>
      <c r="H1824" t="s">
        <v>11</v>
      </c>
      <c r="I1824">
        <v>1</v>
      </c>
      <c r="J1824" t="s">
        <v>11</v>
      </c>
      <c r="K1824" t="s">
        <v>13</v>
      </c>
      <c r="L1824" t="s">
        <v>20</v>
      </c>
      <c r="M1824" s="1">
        <v>35975</v>
      </c>
      <c r="N1824">
        <v>24</v>
      </c>
      <c r="O1824">
        <v>4618.08</v>
      </c>
      <c r="P1824" t="s">
        <v>2362</v>
      </c>
      <c r="Q1824" t="s">
        <v>2366</v>
      </c>
      <c r="R1824" t="s">
        <v>2371</v>
      </c>
    </row>
    <row r="1825" spans="1:18" x14ac:dyDescent="0.3">
      <c r="A1825" t="s">
        <v>1843</v>
      </c>
      <c r="B1825" t="s">
        <v>6800</v>
      </c>
      <c r="C1825" t="s">
        <v>8122</v>
      </c>
      <c r="D1825">
        <v>35.340000000000003</v>
      </c>
      <c r="E1825">
        <v>4.13</v>
      </c>
      <c r="F1825" t="s">
        <v>11</v>
      </c>
      <c r="G1825" t="s">
        <v>12</v>
      </c>
      <c r="H1825" t="s">
        <v>11</v>
      </c>
      <c r="I1825">
        <v>1</v>
      </c>
      <c r="J1825" t="s">
        <v>11</v>
      </c>
      <c r="K1825" t="s">
        <v>13</v>
      </c>
      <c r="L1825" t="s">
        <v>20</v>
      </c>
      <c r="M1825" s="1">
        <v>36709</v>
      </c>
      <c r="N1825">
        <v>22</v>
      </c>
      <c r="O1825">
        <v>4608.03</v>
      </c>
      <c r="P1825" t="s">
        <v>2362</v>
      </c>
      <c r="Q1825" t="s">
        <v>2363</v>
      </c>
      <c r="R1825" t="s">
        <v>2386</v>
      </c>
    </row>
    <row r="1826" spans="1:18" x14ac:dyDescent="0.3">
      <c r="A1826" t="s">
        <v>1844</v>
      </c>
      <c r="B1826" t="s">
        <v>6797</v>
      </c>
      <c r="C1826" t="s">
        <v>9747</v>
      </c>
      <c r="D1826">
        <v>26.695</v>
      </c>
      <c r="E1826">
        <v>5.28</v>
      </c>
      <c r="F1826" t="s">
        <v>11</v>
      </c>
      <c r="G1826" t="s">
        <v>11</v>
      </c>
      <c r="H1826" t="s">
        <v>11</v>
      </c>
      <c r="I1826">
        <v>0</v>
      </c>
      <c r="J1826" t="s">
        <v>11</v>
      </c>
      <c r="K1826" t="s">
        <v>167</v>
      </c>
      <c r="L1826" t="s">
        <v>20</v>
      </c>
      <c r="M1826" s="1">
        <v>32769</v>
      </c>
      <c r="N1826">
        <v>33</v>
      </c>
      <c r="O1826">
        <v>4571.41</v>
      </c>
      <c r="P1826" t="s">
        <v>2362</v>
      </c>
      <c r="Q1826" t="s">
        <v>2362</v>
      </c>
      <c r="R1826" t="s">
        <v>2371</v>
      </c>
    </row>
    <row r="1827" spans="1:18" x14ac:dyDescent="0.3">
      <c r="A1827" t="s">
        <v>1845</v>
      </c>
      <c r="B1827" t="s">
        <v>6797</v>
      </c>
      <c r="C1827" t="s">
        <v>9749</v>
      </c>
      <c r="D1827">
        <v>29.355</v>
      </c>
      <c r="E1827">
        <v>4.68</v>
      </c>
      <c r="F1827" t="s">
        <v>12</v>
      </c>
      <c r="G1827" t="s">
        <v>11</v>
      </c>
      <c r="H1827" t="s">
        <v>11</v>
      </c>
      <c r="I1827">
        <v>0</v>
      </c>
      <c r="J1827" t="s">
        <v>11</v>
      </c>
      <c r="K1827" t="s">
        <v>167</v>
      </c>
      <c r="L1827" t="s">
        <v>20</v>
      </c>
      <c r="M1827" s="1">
        <v>35424</v>
      </c>
      <c r="N1827">
        <v>26</v>
      </c>
      <c r="O1827">
        <v>4564.1899999999996</v>
      </c>
      <c r="P1827" t="s">
        <v>2362</v>
      </c>
      <c r="Q1827" t="s">
        <v>2362</v>
      </c>
      <c r="R1827" t="s">
        <v>2581</v>
      </c>
    </row>
    <row r="1828" spans="1:18" x14ac:dyDescent="0.3">
      <c r="A1828" t="s">
        <v>1846</v>
      </c>
      <c r="B1828" t="s">
        <v>6797</v>
      </c>
      <c r="C1828" t="s">
        <v>9751</v>
      </c>
      <c r="D1828">
        <v>29.59</v>
      </c>
      <c r="E1828">
        <v>4.0599999999999996</v>
      </c>
      <c r="F1828" t="s">
        <v>11</v>
      </c>
      <c r="G1828" t="s">
        <v>11</v>
      </c>
      <c r="H1828" t="s">
        <v>11</v>
      </c>
      <c r="I1828">
        <v>0</v>
      </c>
      <c r="J1828" t="s">
        <v>11</v>
      </c>
      <c r="K1828" t="s">
        <v>167</v>
      </c>
      <c r="L1828" t="s">
        <v>20</v>
      </c>
      <c r="M1828" s="1">
        <v>33136</v>
      </c>
      <c r="N1828">
        <v>32</v>
      </c>
      <c r="O1828">
        <v>4562.84</v>
      </c>
      <c r="P1828" t="s">
        <v>2362</v>
      </c>
      <c r="Q1828" t="s">
        <v>2362</v>
      </c>
      <c r="R1828" t="s">
        <v>2364</v>
      </c>
    </row>
    <row r="1829" spans="1:18" x14ac:dyDescent="0.3">
      <c r="A1829" t="s">
        <v>1847</v>
      </c>
      <c r="B1829" t="s">
        <v>6797</v>
      </c>
      <c r="C1829" t="s">
        <v>9753</v>
      </c>
      <c r="D1829">
        <v>31.35</v>
      </c>
      <c r="E1829">
        <v>4.2</v>
      </c>
      <c r="F1829" t="s">
        <v>11</v>
      </c>
      <c r="G1829" t="s">
        <v>12</v>
      </c>
      <c r="H1829" t="s">
        <v>11</v>
      </c>
      <c r="I1829">
        <v>1</v>
      </c>
      <c r="J1829" t="s">
        <v>11</v>
      </c>
      <c r="K1829" t="s">
        <v>13</v>
      </c>
      <c r="L1829" t="s">
        <v>20</v>
      </c>
      <c r="M1829" s="1">
        <v>38343</v>
      </c>
      <c r="N1829">
        <v>18</v>
      </c>
      <c r="O1829">
        <v>4561.1899999999996</v>
      </c>
      <c r="P1829" t="s">
        <v>2362</v>
      </c>
      <c r="Q1829" t="s">
        <v>2362</v>
      </c>
      <c r="R1829" t="s">
        <v>2581</v>
      </c>
    </row>
    <row r="1830" spans="1:18" x14ac:dyDescent="0.3">
      <c r="A1830" t="s">
        <v>1848</v>
      </c>
      <c r="B1830" t="s">
        <v>6797</v>
      </c>
      <c r="C1830" t="s">
        <v>9754</v>
      </c>
      <c r="D1830">
        <v>20.52</v>
      </c>
      <c r="E1830">
        <v>4.83</v>
      </c>
      <c r="F1830" t="s">
        <v>11</v>
      </c>
      <c r="G1830" t="s">
        <v>11</v>
      </c>
      <c r="H1830" t="s">
        <v>11</v>
      </c>
      <c r="I1830">
        <v>0</v>
      </c>
      <c r="J1830" t="s">
        <v>11</v>
      </c>
      <c r="K1830" t="s">
        <v>241</v>
      </c>
      <c r="L1830" t="s">
        <v>20</v>
      </c>
      <c r="M1830" s="1">
        <v>33194</v>
      </c>
      <c r="N1830">
        <v>32</v>
      </c>
      <c r="O1830">
        <v>4544.2299999999996</v>
      </c>
      <c r="P1830" t="s">
        <v>2362</v>
      </c>
      <c r="Q1830" t="s">
        <v>2366</v>
      </c>
      <c r="R1830" t="s">
        <v>2581</v>
      </c>
    </row>
    <row r="1831" spans="1:18" x14ac:dyDescent="0.3">
      <c r="A1831" t="s">
        <v>1849</v>
      </c>
      <c r="B1831" t="s">
        <v>6800</v>
      </c>
      <c r="C1831" t="s">
        <v>7161</v>
      </c>
      <c r="D1831">
        <v>42.9</v>
      </c>
      <c r="E1831">
        <v>4.87</v>
      </c>
      <c r="F1831" t="s">
        <v>12</v>
      </c>
      <c r="G1831" t="s">
        <v>11</v>
      </c>
      <c r="H1831" t="s">
        <v>11</v>
      </c>
      <c r="I1831">
        <v>1</v>
      </c>
      <c r="J1831" t="s">
        <v>11</v>
      </c>
      <c r="K1831" t="s">
        <v>13</v>
      </c>
      <c r="L1831" t="s">
        <v>20</v>
      </c>
      <c r="M1831" s="1">
        <v>32307</v>
      </c>
      <c r="N1831">
        <v>34</v>
      </c>
      <c r="O1831">
        <v>4536.26</v>
      </c>
      <c r="P1831" t="s">
        <v>2362</v>
      </c>
      <c r="Q1831" t="s">
        <v>2362</v>
      </c>
      <c r="R1831" t="s">
        <v>2386</v>
      </c>
    </row>
    <row r="1832" spans="1:18" x14ac:dyDescent="0.3">
      <c r="A1832" t="s">
        <v>1850</v>
      </c>
      <c r="B1832" t="s">
        <v>6797</v>
      </c>
      <c r="C1832" t="s">
        <v>8551</v>
      </c>
      <c r="D1832">
        <v>24.6</v>
      </c>
      <c r="E1832">
        <v>5.86</v>
      </c>
      <c r="F1832" t="s">
        <v>11</v>
      </c>
      <c r="G1832" t="s">
        <v>11</v>
      </c>
      <c r="H1832" t="s">
        <v>25</v>
      </c>
      <c r="I1832">
        <v>1</v>
      </c>
      <c r="J1832" t="s">
        <v>11</v>
      </c>
      <c r="K1832" t="s">
        <v>241</v>
      </c>
      <c r="L1832" t="s">
        <v>16</v>
      </c>
      <c r="M1832" s="1">
        <v>34149</v>
      </c>
      <c r="N1832">
        <v>29</v>
      </c>
      <c r="O1832">
        <v>4529.4799999999996</v>
      </c>
      <c r="P1832" t="s">
        <v>2362</v>
      </c>
      <c r="Q1832" t="s">
        <v>2366</v>
      </c>
      <c r="R1832" t="s">
        <v>2386</v>
      </c>
    </row>
    <row r="1833" spans="1:18" x14ac:dyDescent="0.3">
      <c r="A1833" t="s">
        <v>1851</v>
      </c>
      <c r="B1833" t="s">
        <v>6797</v>
      </c>
      <c r="C1833" t="s">
        <v>7523</v>
      </c>
      <c r="D1833">
        <v>28.405000000000001</v>
      </c>
      <c r="E1833">
        <v>4.12</v>
      </c>
      <c r="F1833" t="s">
        <v>11</v>
      </c>
      <c r="G1833" t="s">
        <v>11</v>
      </c>
      <c r="H1833" t="s">
        <v>11</v>
      </c>
      <c r="I1833">
        <v>1</v>
      </c>
      <c r="J1833" t="s">
        <v>11</v>
      </c>
      <c r="K1833" t="s">
        <v>167</v>
      </c>
      <c r="L1833" t="s">
        <v>20</v>
      </c>
      <c r="M1833" s="1">
        <v>33829</v>
      </c>
      <c r="N1833">
        <v>30</v>
      </c>
      <c r="O1833">
        <v>4527.18</v>
      </c>
      <c r="P1833" t="s">
        <v>2362</v>
      </c>
      <c r="Q1833" t="s">
        <v>2362</v>
      </c>
      <c r="R1833" t="s">
        <v>2371</v>
      </c>
    </row>
    <row r="1834" spans="1:18" x14ac:dyDescent="0.3">
      <c r="A1834" t="s">
        <v>1852</v>
      </c>
      <c r="B1834" t="s">
        <v>6800</v>
      </c>
      <c r="C1834" t="s">
        <v>9756</v>
      </c>
      <c r="D1834">
        <v>34.674999999999997</v>
      </c>
      <c r="E1834">
        <v>5.71</v>
      </c>
      <c r="F1834" t="s">
        <v>12</v>
      </c>
      <c r="G1834" t="s">
        <v>11</v>
      </c>
      <c r="H1834" t="s">
        <v>11</v>
      </c>
      <c r="I1834">
        <v>1</v>
      </c>
      <c r="J1834" t="s">
        <v>11</v>
      </c>
      <c r="K1834" t="s">
        <v>13</v>
      </c>
      <c r="L1834" t="s">
        <v>16</v>
      </c>
      <c r="M1834" s="1">
        <v>32498</v>
      </c>
      <c r="N1834">
        <v>34</v>
      </c>
      <c r="O1834">
        <v>4518.83</v>
      </c>
      <c r="P1834" t="s">
        <v>2362</v>
      </c>
      <c r="Q1834" t="s">
        <v>2362</v>
      </c>
      <c r="R1834" t="s">
        <v>2678</v>
      </c>
    </row>
    <row r="1835" spans="1:18" x14ac:dyDescent="0.3">
      <c r="A1835" t="s">
        <v>1853</v>
      </c>
      <c r="B1835" t="s">
        <v>6797</v>
      </c>
      <c r="C1835" t="s">
        <v>9758</v>
      </c>
      <c r="D1835">
        <v>18.850000000000001</v>
      </c>
      <c r="E1835">
        <v>6.03</v>
      </c>
      <c r="F1835" t="s">
        <v>11</v>
      </c>
      <c r="G1835" t="s">
        <v>11</v>
      </c>
      <c r="H1835" t="s">
        <v>11</v>
      </c>
      <c r="I1835">
        <v>1</v>
      </c>
      <c r="J1835" t="s">
        <v>11</v>
      </c>
      <c r="K1835" t="s">
        <v>241</v>
      </c>
      <c r="L1835" t="s">
        <v>16</v>
      </c>
      <c r="M1835" s="1">
        <v>32116</v>
      </c>
      <c r="N1835">
        <v>35</v>
      </c>
      <c r="O1835">
        <v>4518.7700000000004</v>
      </c>
      <c r="P1835" t="s">
        <v>2362</v>
      </c>
      <c r="Q1835" t="s">
        <v>2363</v>
      </c>
      <c r="R1835" t="s">
        <v>2371</v>
      </c>
    </row>
    <row r="1836" spans="1:18" x14ac:dyDescent="0.3">
      <c r="A1836" t="s">
        <v>1854</v>
      </c>
      <c r="B1836" t="s">
        <v>7674</v>
      </c>
      <c r="C1836" t="s">
        <v>9760</v>
      </c>
      <c r="D1836">
        <v>34.130000000000003</v>
      </c>
      <c r="E1836">
        <v>5.65</v>
      </c>
      <c r="F1836" t="s">
        <v>11</v>
      </c>
      <c r="G1836" t="s">
        <v>11</v>
      </c>
      <c r="H1836" t="s">
        <v>25</v>
      </c>
      <c r="I1836">
        <v>1</v>
      </c>
      <c r="J1836" t="s">
        <v>11</v>
      </c>
      <c r="K1836" t="s">
        <v>13</v>
      </c>
      <c r="L1836" t="s">
        <v>20</v>
      </c>
      <c r="M1836" s="1">
        <v>37896</v>
      </c>
      <c r="N1836">
        <v>19</v>
      </c>
      <c r="O1836">
        <v>4518.3999999999996</v>
      </c>
      <c r="P1836" t="s">
        <v>2362</v>
      </c>
      <c r="Q1836" t="s">
        <v>2363</v>
      </c>
      <c r="R1836" t="s">
        <v>2849</v>
      </c>
    </row>
    <row r="1837" spans="1:18" x14ac:dyDescent="0.3">
      <c r="A1837" t="s">
        <v>1855</v>
      </c>
      <c r="B1837" t="s">
        <v>6800</v>
      </c>
      <c r="C1837" t="s">
        <v>9761</v>
      </c>
      <c r="D1837">
        <v>17.34</v>
      </c>
      <c r="E1837">
        <v>5.05</v>
      </c>
      <c r="F1837" t="s">
        <v>11</v>
      </c>
      <c r="G1837" t="s">
        <v>11</v>
      </c>
      <c r="H1837" t="s">
        <v>11</v>
      </c>
      <c r="I1837">
        <v>0</v>
      </c>
      <c r="J1837" t="s">
        <v>11</v>
      </c>
      <c r="K1837" t="s">
        <v>298</v>
      </c>
      <c r="L1837" t="s">
        <v>20</v>
      </c>
      <c r="M1837" s="1">
        <v>29388</v>
      </c>
      <c r="N1837">
        <v>42</v>
      </c>
      <c r="O1837">
        <v>4515.71</v>
      </c>
      <c r="P1837" t="s">
        <v>2362</v>
      </c>
      <c r="Q1837" t="s">
        <v>2363</v>
      </c>
      <c r="R1837" t="s">
        <v>2364</v>
      </c>
    </row>
    <row r="1838" spans="1:18" x14ac:dyDescent="0.3">
      <c r="A1838" t="s">
        <v>1856</v>
      </c>
      <c r="B1838" t="s">
        <v>6800</v>
      </c>
      <c r="C1838" t="s">
        <v>9762</v>
      </c>
      <c r="D1838">
        <v>17.440000000000001</v>
      </c>
      <c r="E1838">
        <v>6.26</v>
      </c>
      <c r="F1838" t="s">
        <v>11</v>
      </c>
      <c r="G1838" t="s">
        <v>11</v>
      </c>
      <c r="H1838" t="s">
        <v>11</v>
      </c>
      <c r="I1838">
        <v>0</v>
      </c>
      <c r="J1838" t="s">
        <v>11</v>
      </c>
      <c r="K1838" t="s">
        <v>298</v>
      </c>
      <c r="L1838" t="s">
        <v>16</v>
      </c>
      <c r="M1838" s="1">
        <v>30221</v>
      </c>
      <c r="N1838">
        <v>40</v>
      </c>
      <c r="O1838">
        <v>4511.41</v>
      </c>
      <c r="P1838" t="s">
        <v>2362</v>
      </c>
      <c r="Q1838" t="s">
        <v>2363</v>
      </c>
      <c r="R1838" t="s">
        <v>2364</v>
      </c>
    </row>
    <row r="1839" spans="1:18" x14ac:dyDescent="0.3">
      <c r="A1839" t="s">
        <v>1857</v>
      </c>
      <c r="B1839" t="s">
        <v>6800</v>
      </c>
      <c r="C1839" t="s">
        <v>9764</v>
      </c>
      <c r="D1839">
        <v>33.659999999999997</v>
      </c>
      <c r="E1839">
        <v>4.08</v>
      </c>
      <c r="F1839" t="s">
        <v>12</v>
      </c>
      <c r="G1839" t="s">
        <v>11</v>
      </c>
      <c r="H1839" t="s">
        <v>25</v>
      </c>
      <c r="I1839">
        <v>1</v>
      </c>
      <c r="J1839" t="s">
        <v>11</v>
      </c>
      <c r="K1839" t="s">
        <v>13</v>
      </c>
      <c r="L1839" t="s">
        <v>20</v>
      </c>
      <c r="M1839" s="1">
        <v>35716</v>
      </c>
      <c r="N1839">
        <v>25</v>
      </c>
      <c r="O1839">
        <v>4504.66</v>
      </c>
      <c r="P1839" t="s">
        <v>2366</v>
      </c>
      <c r="Q1839" t="s">
        <v>2362</v>
      </c>
      <c r="R1839" t="s">
        <v>2364</v>
      </c>
    </row>
    <row r="1840" spans="1:18" x14ac:dyDescent="0.3">
      <c r="A1840" t="s">
        <v>1858</v>
      </c>
      <c r="B1840" t="s">
        <v>6800</v>
      </c>
      <c r="C1840" t="s">
        <v>8782</v>
      </c>
      <c r="D1840">
        <v>21.375</v>
      </c>
      <c r="E1840">
        <v>6.19</v>
      </c>
      <c r="F1840" t="s">
        <v>12</v>
      </c>
      <c r="G1840" t="s">
        <v>11</v>
      </c>
      <c r="H1840" t="s">
        <v>11</v>
      </c>
      <c r="I1840">
        <v>1</v>
      </c>
      <c r="J1840" t="s">
        <v>11</v>
      </c>
      <c r="K1840" t="s">
        <v>241</v>
      </c>
      <c r="L1840" t="s">
        <v>16</v>
      </c>
      <c r="M1840" s="1">
        <v>32320</v>
      </c>
      <c r="N1840">
        <v>34</v>
      </c>
      <c r="O1840">
        <v>4500.34</v>
      </c>
      <c r="P1840" t="s">
        <v>2362</v>
      </c>
      <c r="Q1840" t="s">
        <v>2366</v>
      </c>
      <c r="R1840" t="s">
        <v>2678</v>
      </c>
    </row>
    <row r="1841" spans="1:18" x14ac:dyDescent="0.3">
      <c r="A1841" t="s">
        <v>1859</v>
      </c>
      <c r="B1841" t="s">
        <v>6800</v>
      </c>
      <c r="C1841" t="s">
        <v>8865</v>
      </c>
      <c r="D1841">
        <v>27.14</v>
      </c>
      <c r="E1841">
        <v>6.01</v>
      </c>
      <c r="F1841" t="s">
        <v>11</v>
      </c>
      <c r="G1841" t="s">
        <v>11</v>
      </c>
      <c r="H1841" t="s">
        <v>11</v>
      </c>
      <c r="I1841">
        <v>1</v>
      </c>
      <c r="J1841" t="s">
        <v>11</v>
      </c>
      <c r="K1841" t="s">
        <v>167</v>
      </c>
      <c r="L1841" t="s">
        <v>16</v>
      </c>
      <c r="M1841" s="1">
        <v>33797</v>
      </c>
      <c r="N1841">
        <v>30</v>
      </c>
      <c r="O1841">
        <v>4488.58</v>
      </c>
      <c r="P1841" t="s">
        <v>2362</v>
      </c>
      <c r="Q1841" t="s">
        <v>2363</v>
      </c>
      <c r="R1841" t="s">
        <v>2371</v>
      </c>
    </row>
    <row r="1842" spans="1:18" x14ac:dyDescent="0.3">
      <c r="A1842" t="s">
        <v>1860</v>
      </c>
      <c r="B1842" t="s">
        <v>6797</v>
      </c>
      <c r="C1842" t="s">
        <v>9768</v>
      </c>
      <c r="D1842">
        <v>35.78</v>
      </c>
      <c r="E1842">
        <v>6.07</v>
      </c>
      <c r="F1842" t="s">
        <v>11</v>
      </c>
      <c r="G1842" t="s">
        <v>12</v>
      </c>
      <c r="H1842" t="s">
        <v>11</v>
      </c>
      <c r="I1842">
        <v>1</v>
      </c>
      <c r="J1842" t="s">
        <v>11</v>
      </c>
      <c r="K1842" t="s">
        <v>13</v>
      </c>
      <c r="L1842" t="s">
        <v>16</v>
      </c>
      <c r="M1842" s="1">
        <v>38186</v>
      </c>
      <c r="N1842">
        <v>18</v>
      </c>
      <c r="O1842">
        <v>4468.25</v>
      </c>
      <c r="P1842" t="s">
        <v>2362</v>
      </c>
      <c r="Q1842" t="s">
        <v>2362</v>
      </c>
      <c r="R1842" t="s">
        <v>2371</v>
      </c>
    </row>
    <row r="1843" spans="1:18" x14ac:dyDescent="0.3">
      <c r="A1843" t="s">
        <v>1861</v>
      </c>
      <c r="B1843" t="s">
        <v>6797</v>
      </c>
      <c r="C1843" t="s">
        <v>9769</v>
      </c>
      <c r="D1843">
        <v>34.96</v>
      </c>
      <c r="E1843">
        <v>5.63</v>
      </c>
      <c r="F1843" t="s">
        <v>11</v>
      </c>
      <c r="G1843" t="s">
        <v>11</v>
      </c>
      <c r="H1843" t="s">
        <v>11</v>
      </c>
      <c r="I1843">
        <v>0</v>
      </c>
      <c r="J1843" t="s">
        <v>11</v>
      </c>
      <c r="K1843" t="s">
        <v>13</v>
      </c>
      <c r="L1843" t="s">
        <v>20</v>
      </c>
      <c r="M1843" s="1">
        <v>36484</v>
      </c>
      <c r="N1843">
        <v>23</v>
      </c>
      <c r="O1843">
        <v>4466.62</v>
      </c>
      <c r="P1843" t="s">
        <v>2362</v>
      </c>
      <c r="Q1843" t="s">
        <v>2362</v>
      </c>
      <c r="R1843" t="s">
        <v>2371</v>
      </c>
    </row>
    <row r="1844" spans="1:18" x14ac:dyDescent="0.3">
      <c r="A1844" t="s">
        <v>1862</v>
      </c>
      <c r="B1844" t="s">
        <v>6800</v>
      </c>
      <c r="C1844" t="s">
        <v>6928</v>
      </c>
      <c r="D1844">
        <v>38.39</v>
      </c>
      <c r="E1844">
        <v>6.05</v>
      </c>
      <c r="F1844" t="s">
        <v>11</v>
      </c>
      <c r="G1844" t="s">
        <v>11</v>
      </c>
      <c r="H1844" t="s">
        <v>11</v>
      </c>
      <c r="I1844">
        <v>0</v>
      </c>
      <c r="J1844" t="s">
        <v>11</v>
      </c>
      <c r="K1844" t="s">
        <v>13</v>
      </c>
      <c r="L1844" t="s">
        <v>16</v>
      </c>
      <c r="M1844" s="1">
        <v>33423</v>
      </c>
      <c r="N1844">
        <v>31</v>
      </c>
      <c r="O1844">
        <v>4463.21</v>
      </c>
      <c r="P1844" t="s">
        <v>2363</v>
      </c>
      <c r="Q1844" t="s">
        <v>2363</v>
      </c>
      <c r="R1844" t="s">
        <v>2364</v>
      </c>
    </row>
    <row r="1845" spans="1:18" x14ac:dyDescent="0.3">
      <c r="A1845" t="s">
        <v>1863</v>
      </c>
      <c r="B1845" t="s">
        <v>6800</v>
      </c>
      <c r="C1845" t="s">
        <v>9772</v>
      </c>
      <c r="D1845">
        <v>33.82</v>
      </c>
      <c r="E1845">
        <v>4.6500000000000004</v>
      </c>
      <c r="F1845" t="s">
        <v>11</v>
      </c>
      <c r="G1845" t="s">
        <v>11</v>
      </c>
      <c r="H1845" t="s">
        <v>11</v>
      </c>
      <c r="I1845">
        <v>0</v>
      </c>
      <c r="J1845" t="s">
        <v>11</v>
      </c>
      <c r="K1845" t="s">
        <v>13</v>
      </c>
      <c r="L1845" t="s">
        <v>20</v>
      </c>
      <c r="M1845" s="1">
        <v>33069</v>
      </c>
      <c r="N1845">
        <v>32</v>
      </c>
      <c r="O1845">
        <v>4462.72</v>
      </c>
      <c r="P1845" t="s">
        <v>2362</v>
      </c>
      <c r="Q1845" t="s">
        <v>2363</v>
      </c>
      <c r="R1845" t="s">
        <v>2371</v>
      </c>
    </row>
    <row r="1846" spans="1:18" x14ac:dyDescent="0.3">
      <c r="A1846" t="s">
        <v>1864</v>
      </c>
      <c r="B1846" t="s">
        <v>6800</v>
      </c>
      <c r="C1846" t="s">
        <v>9774</v>
      </c>
      <c r="D1846">
        <v>27.835000000000001</v>
      </c>
      <c r="E1846">
        <v>5.37</v>
      </c>
      <c r="F1846" t="s">
        <v>11</v>
      </c>
      <c r="G1846" t="s">
        <v>11</v>
      </c>
      <c r="H1846" t="s">
        <v>11</v>
      </c>
      <c r="I1846">
        <v>0</v>
      </c>
      <c r="J1846" t="s">
        <v>11</v>
      </c>
      <c r="K1846" t="s">
        <v>167</v>
      </c>
      <c r="L1846" t="s">
        <v>20</v>
      </c>
      <c r="M1846" s="1">
        <v>33093</v>
      </c>
      <c r="N1846">
        <v>32</v>
      </c>
      <c r="O1846">
        <v>4454.3999999999996</v>
      </c>
      <c r="P1846" t="s">
        <v>2362</v>
      </c>
      <c r="Q1846" t="s">
        <v>2363</v>
      </c>
      <c r="R1846" t="s">
        <v>2371</v>
      </c>
    </row>
    <row r="1847" spans="1:18" x14ac:dyDescent="0.3">
      <c r="A1847" t="s">
        <v>1865</v>
      </c>
      <c r="B1847" t="s">
        <v>6800</v>
      </c>
      <c r="C1847" t="s">
        <v>9775</v>
      </c>
      <c r="D1847">
        <v>33</v>
      </c>
      <c r="E1847">
        <v>5.39</v>
      </c>
      <c r="F1847" t="s">
        <v>11</v>
      </c>
      <c r="G1847" t="s">
        <v>11</v>
      </c>
      <c r="H1847" t="s">
        <v>11</v>
      </c>
      <c r="I1847">
        <v>0</v>
      </c>
      <c r="J1847" t="s">
        <v>11</v>
      </c>
      <c r="K1847" t="s">
        <v>13</v>
      </c>
      <c r="L1847" t="s">
        <v>20</v>
      </c>
      <c r="M1847" s="1">
        <v>34513</v>
      </c>
      <c r="N1847">
        <v>28</v>
      </c>
      <c r="O1847">
        <v>4449.46</v>
      </c>
      <c r="P1847" t="s">
        <v>2366</v>
      </c>
      <c r="Q1847" t="s">
        <v>2362</v>
      </c>
      <c r="R1847" t="s">
        <v>2364</v>
      </c>
    </row>
    <row r="1848" spans="1:18" x14ac:dyDescent="0.3">
      <c r="A1848" t="s">
        <v>1866</v>
      </c>
      <c r="B1848" t="s">
        <v>6800</v>
      </c>
      <c r="C1848" t="s">
        <v>9777</v>
      </c>
      <c r="D1848">
        <v>26.885000000000002</v>
      </c>
      <c r="E1848">
        <v>5.86</v>
      </c>
      <c r="F1848" t="s">
        <v>11</v>
      </c>
      <c r="G1848" t="s">
        <v>11</v>
      </c>
      <c r="H1848" t="s">
        <v>11</v>
      </c>
      <c r="I1848">
        <v>0</v>
      </c>
      <c r="J1848" t="s">
        <v>11</v>
      </c>
      <c r="K1848" t="s">
        <v>167</v>
      </c>
      <c r="L1848" t="s">
        <v>16</v>
      </c>
      <c r="M1848" s="1">
        <v>33484</v>
      </c>
      <c r="N1848">
        <v>31</v>
      </c>
      <c r="O1848">
        <v>4441.21</v>
      </c>
      <c r="P1848" t="s">
        <v>2366</v>
      </c>
      <c r="Q1848" t="s">
        <v>2362</v>
      </c>
      <c r="R1848" t="s">
        <v>2603</v>
      </c>
    </row>
    <row r="1849" spans="1:18" x14ac:dyDescent="0.3">
      <c r="A1849" t="s">
        <v>1867</v>
      </c>
      <c r="B1849" t="s">
        <v>6800</v>
      </c>
      <c r="C1849" t="s">
        <v>9779</v>
      </c>
      <c r="D1849">
        <v>29.26</v>
      </c>
      <c r="E1849">
        <v>4.4400000000000004</v>
      </c>
      <c r="F1849" t="s">
        <v>11</v>
      </c>
      <c r="G1849" t="s">
        <v>11</v>
      </c>
      <c r="H1849" t="s">
        <v>11</v>
      </c>
      <c r="I1849">
        <v>0</v>
      </c>
      <c r="J1849" t="s">
        <v>11</v>
      </c>
      <c r="K1849" t="s">
        <v>167</v>
      </c>
      <c r="L1849" t="s">
        <v>20</v>
      </c>
      <c r="M1849" s="1">
        <v>34631</v>
      </c>
      <c r="N1849">
        <v>28</v>
      </c>
      <c r="O1849">
        <v>4438.26</v>
      </c>
      <c r="P1849" t="s">
        <v>2362</v>
      </c>
      <c r="Q1849" t="s">
        <v>2363</v>
      </c>
      <c r="R1849" t="s">
        <v>2678</v>
      </c>
    </row>
    <row r="1850" spans="1:18" x14ac:dyDescent="0.3">
      <c r="A1850" t="s">
        <v>1868</v>
      </c>
      <c r="B1850" t="s">
        <v>6800</v>
      </c>
      <c r="C1850" t="s">
        <v>9781</v>
      </c>
      <c r="D1850">
        <v>26.98</v>
      </c>
      <c r="E1850">
        <v>4.41</v>
      </c>
      <c r="F1850" t="s">
        <v>11</v>
      </c>
      <c r="G1850" t="s">
        <v>11</v>
      </c>
      <c r="H1850" t="s">
        <v>11</v>
      </c>
      <c r="I1850">
        <v>0</v>
      </c>
      <c r="J1850" t="s">
        <v>11</v>
      </c>
      <c r="K1850" t="s">
        <v>167</v>
      </c>
      <c r="L1850" t="s">
        <v>20</v>
      </c>
      <c r="M1850" s="1">
        <v>34615</v>
      </c>
      <c r="N1850">
        <v>28</v>
      </c>
      <c r="O1850">
        <v>4435.09</v>
      </c>
      <c r="P1850" t="s">
        <v>2363</v>
      </c>
      <c r="Q1850" t="s">
        <v>2362</v>
      </c>
      <c r="R1850" t="s">
        <v>2508</v>
      </c>
    </row>
    <row r="1851" spans="1:18" x14ac:dyDescent="0.3">
      <c r="A1851" t="s">
        <v>1869</v>
      </c>
      <c r="B1851" t="s">
        <v>6800</v>
      </c>
      <c r="C1851" t="s">
        <v>9783</v>
      </c>
      <c r="D1851">
        <v>32.11</v>
      </c>
      <c r="E1851">
        <v>5.19</v>
      </c>
      <c r="F1851" t="s">
        <v>11</v>
      </c>
      <c r="G1851" t="s">
        <v>11</v>
      </c>
      <c r="H1851" t="s">
        <v>25</v>
      </c>
      <c r="I1851">
        <v>1</v>
      </c>
      <c r="J1851" t="s">
        <v>11</v>
      </c>
      <c r="K1851" t="s">
        <v>13</v>
      </c>
      <c r="L1851" t="s">
        <v>20</v>
      </c>
      <c r="M1851" s="1">
        <v>34326</v>
      </c>
      <c r="N1851">
        <v>29</v>
      </c>
      <c r="O1851">
        <v>4433.92</v>
      </c>
      <c r="P1851" t="s">
        <v>2362</v>
      </c>
      <c r="Q1851" t="s">
        <v>2362</v>
      </c>
      <c r="R1851" t="s">
        <v>2371</v>
      </c>
    </row>
    <row r="1852" spans="1:18" x14ac:dyDescent="0.3">
      <c r="A1852" t="s">
        <v>1870</v>
      </c>
      <c r="B1852" t="s">
        <v>6800</v>
      </c>
      <c r="C1852" t="s">
        <v>9784</v>
      </c>
      <c r="D1852">
        <v>31.73</v>
      </c>
      <c r="E1852">
        <v>5.16</v>
      </c>
      <c r="F1852" t="s">
        <v>11</v>
      </c>
      <c r="G1852" t="s">
        <v>11</v>
      </c>
      <c r="H1852" t="s">
        <v>25</v>
      </c>
      <c r="I1852">
        <v>1</v>
      </c>
      <c r="J1852" t="s">
        <v>11</v>
      </c>
      <c r="K1852" t="s">
        <v>13</v>
      </c>
      <c r="L1852" t="s">
        <v>20</v>
      </c>
      <c r="M1852" s="1">
        <v>34216</v>
      </c>
      <c r="N1852">
        <v>29</v>
      </c>
      <c r="O1852">
        <v>4433.3900000000003</v>
      </c>
      <c r="P1852" t="s">
        <v>2362</v>
      </c>
      <c r="Q1852" t="s">
        <v>2363</v>
      </c>
      <c r="R1852" t="s">
        <v>2371</v>
      </c>
    </row>
    <row r="1853" spans="1:18" x14ac:dyDescent="0.3">
      <c r="A1853" t="s">
        <v>1871</v>
      </c>
      <c r="B1853" t="s">
        <v>6800</v>
      </c>
      <c r="C1853" t="s">
        <v>9785</v>
      </c>
      <c r="D1853">
        <v>22.515000000000001</v>
      </c>
      <c r="E1853">
        <v>4.24</v>
      </c>
      <c r="F1853" t="s">
        <v>11</v>
      </c>
      <c r="G1853" t="s">
        <v>11</v>
      </c>
      <c r="H1853" t="s">
        <v>11</v>
      </c>
      <c r="I1853">
        <v>0</v>
      </c>
      <c r="J1853" t="s">
        <v>11</v>
      </c>
      <c r="K1853" t="s">
        <v>241</v>
      </c>
      <c r="L1853" t="s">
        <v>20</v>
      </c>
      <c r="M1853" s="1">
        <v>34697</v>
      </c>
      <c r="N1853">
        <v>28</v>
      </c>
      <c r="O1853">
        <v>4428.8900000000003</v>
      </c>
      <c r="P1853" t="s">
        <v>2363</v>
      </c>
      <c r="Q1853" t="s">
        <v>2366</v>
      </c>
      <c r="R1853" t="s">
        <v>2678</v>
      </c>
    </row>
    <row r="1854" spans="1:18" x14ac:dyDescent="0.3">
      <c r="A1854" t="s">
        <v>1872</v>
      </c>
      <c r="B1854" t="s">
        <v>6800</v>
      </c>
      <c r="C1854" t="s">
        <v>9787</v>
      </c>
      <c r="D1854">
        <v>25.9</v>
      </c>
      <c r="E1854">
        <v>5.45</v>
      </c>
      <c r="F1854" t="s">
        <v>11</v>
      </c>
      <c r="G1854" t="s">
        <v>11</v>
      </c>
      <c r="H1854" t="s">
        <v>11</v>
      </c>
      <c r="I1854">
        <v>1</v>
      </c>
      <c r="J1854" t="s">
        <v>11</v>
      </c>
      <c r="K1854" t="s">
        <v>167</v>
      </c>
      <c r="L1854" t="s">
        <v>20</v>
      </c>
      <c r="M1854" s="1">
        <v>33831</v>
      </c>
      <c r="N1854">
        <v>30</v>
      </c>
      <c r="O1854">
        <v>4420.95</v>
      </c>
      <c r="P1854" t="s">
        <v>2362</v>
      </c>
      <c r="Q1854" t="s">
        <v>2363</v>
      </c>
      <c r="R1854" t="s">
        <v>2831</v>
      </c>
    </row>
    <row r="1855" spans="1:18" x14ac:dyDescent="0.3">
      <c r="A1855" t="s">
        <v>1873</v>
      </c>
      <c r="B1855" t="s">
        <v>6797</v>
      </c>
      <c r="C1855" t="s">
        <v>9481</v>
      </c>
      <c r="D1855">
        <v>27.72</v>
      </c>
      <c r="E1855">
        <v>5.03</v>
      </c>
      <c r="F1855" t="s">
        <v>12</v>
      </c>
      <c r="G1855" t="s">
        <v>11</v>
      </c>
      <c r="H1855" t="s">
        <v>11</v>
      </c>
      <c r="I1855">
        <v>1</v>
      </c>
      <c r="J1855" t="s">
        <v>11</v>
      </c>
      <c r="K1855" t="s">
        <v>167</v>
      </c>
      <c r="L1855" t="s">
        <v>20</v>
      </c>
      <c r="M1855" s="1">
        <v>32402</v>
      </c>
      <c r="N1855">
        <v>34</v>
      </c>
      <c r="O1855">
        <v>4415.16</v>
      </c>
      <c r="P1855" t="s">
        <v>2362</v>
      </c>
      <c r="Q1855" t="s">
        <v>2366</v>
      </c>
      <c r="R1855" t="s">
        <v>2364</v>
      </c>
    </row>
    <row r="1856" spans="1:18" x14ac:dyDescent="0.3">
      <c r="A1856" t="s">
        <v>1874</v>
      </c>
      <c r="B1856" t="s">
        <v>6800</v>
      </c>
      <c r="C1856" t="s">
        <v>8012</v>
      </c>
      <c r="D1856">
        <v>31.5</v>
      </c>
      <c r="E1856">
        <v>9.6199999999999992</v>
      </c>
      <c r="F1856" t="s">
        <v>12</v>
      </c>
      <c r="G1856" t="s">
        <v>11</v>
      </c>
      <c r="H1856" t="s">
        <v>11</v>
      </c>
      <c r="I1856">
        <v>1</v>
      </c>
      <c r="J1856" t="s">
        <v>11</v>
      </c>
      <c r="K1856" t="s">
        <v>13</v>
      </c>
      <c r="L1856" t="s">
        <v>14</v>
      </c>
      <c r="M1856" s="1">
        <v>31606</v>
      </c>
      <c r="N1856">
        <v>36</v>
      </c>
      <c r="O1856">
        <v>4402.2299999999996</v>
      </c>
      <c r="P1856" t="s">
        <v>2362</v>
      </c>
      <c r="Q1856" t="s">
        <v>2362</v>
      </c>
      <c r="R1856" t="s">
        <v>2386</v>
      </c>
    </row>
    <row r="1857" spans="1:18" x14ac:dyDescent="0.3">
      <c r="A1857" t="s">
        <v>1875</v>
      </c>
      <c r="B1857" t="s">
        <v>6800</v>
      </c>
      <c r="C1857" t="s">
        <v>9789</v>
      </c>
      <c r="D1857">
        <v>29.7</v>
      </c>
      <c r="E1857">
        <v>6.77</v>
      </c>
      <c r="F1857" t="s">
        <v>12</v>
      </c>
      <c r="G1857" t="s">
        <v>11</v>
      </c>
      <c r="H1857" t="s">
        <v>11</v>
      </c>
      <c r="I1857">
        <v>1</v>
      </c>
      <c r="J1857" t="s">
        <v>11</v>
      </c>
      <c r="K1857" t="s">
        <v>167</v>
      </c>
      <c r="L1857" t="s">
        <v>14</v>
      </c>
      <c r="M1857" s="1">
        <v>31635</v>
      </c>
      <c r="N1857">
        <v>36</v>
      </c>
      <c r="O1857">
        <v>4399.7299999999996</v>
      </c>
      <c r="P1857" t="s">
        <v>2363</v>
      </c>
      <c r="Q1857" t="s">
        <v>2362</v>
      </c>
      <c r="R1857" t="s">
        <v>2364</v>
      </c>
    </row>
    <row r="1858" spans="1:18" x14ac:dyDescent="0.3">
      <c r="A1858" t="s">
        <v>1876</v>
      </c>
      <c r="B1858" t="s">
        <v>6797</v>
      </c>
      <c r="C1858" t="s">
        <v>9790</v>
      </c>
      <c r="D1858">
        <v>21.26</v>
      </c>
      <c r="E1858">
        <v>5.36</v>
      </c>
      <c r="F1858" t="s">
        <v>12</v>
      </c>
      <c r="G1858" t="s">
        <v>11</v>
      </c>
      <c r="H1858" t="s">
        <v>11</v>
      </c>
      <c r="I1858">
        <v>1</v>
      </c>
      <c r="J1858" t="s">
        <v>11</v>
      </c>
      <c r="K1858" t="s">
        <v>241</v>
      </c>
      <c r="L1858" t="s">
        <v>20</v>
      </c>
      <c r="M1858" s="1">
        <v>32342</v>
      </c>
      <c r="N1858">
        <v>34</v>
      </c>
      <c r="O1858">
        <v>4397.3100000000004</v>
      </c>
      <c r="P1858" t="s">
        <v>2362</v>
      </c>
      <c r="Q1858" t="s">
        <v>2362</v>
      </c>
      <c r="R1858" t="s">
        <v>2364</v>
      </c>
    </row>
    <row r="1859" spans="1:18" x14ac:dyDescent="0.3">
      <c r="A1859" t="s">
        <v>1877</v>
      </c>
      <c r="B1859" t="s">
        <v>6800</v>
      </c>
      <c r="C1859" t="s">
        <v>9792</v>
      </c>
      <c r="D1859">
        <v>17.09</v>
      </c>
      <c r="E1859">
        <v>5.69</v>
      </c>
      <c r="F1859" t="s">
        <v>11</v>
      </c>
      <c r="G1859" t="s">
        <v>11</v>
      </c>
      <c r="H1859" t="s">
        <v>11</v>
      </c>
      <c r="I1859">
        <v>0</v>
      </c>
      <c r="J1859" t="s">
        <v>11</v>
      </c>
      <c r="K1859" t="s">
        <v>298</v>
      </c>
      <c r="L1859" t="s">
        <v>20</v>
      </c>
      <c r="M1859" s="1">
        <v>30131</v>
      </c>
      <c r="N1859">
        <v>40</v>
      </c>
      <c r="O1859">
        <v>4392.7</v>
      </c>
      <c r="P1859" t="s">
        <v>2362</v>
      </c>
      <c r="Q1859" t="s">
        <v>2362</v>
      </c>
      <c r="R1859" t="s">
        <v>2364</v>
      </c>
    </row>
    <row r="1860" spans="1:18" x14ac:dyDescent="0.3">
      <c r="A1860" t="s">
        <v>1878</v>
      </c>
      <c r="B1860" t="s">
        <v>6797</v>
      </c>
      <c r="C1860" t="s">
        <v>8641</v>
      </c>
      <c r="D1860">
        <v>24.3</v>
      </c>
      <c r="E1860">
        <v>4.9000000000000004</v>
      </c>
      <c r="F1860" t="s">
        <v>12</v>
      </c>
      <c r="G1860" t="s">
        <v>11</v>
      </c>
      <c r="H1860" t="s">
        <v>25</v>
      </c>
      <c r="I1860">
        <v>1</v>
      </c>
      <c r="J1860" t="s">
        <v>11</v>
      </c>
      <c r="K1860" t="s">
        <v>241</v>
      </c>
      <c r="L1860" t="s">
        <v>20</v>
      </c>
      <c r="M1860" s="1">
        <v>35763</v>
      </c>
      <c r="N1860">
        <v>25</v>
      </c>
      <c r="O1860">
        <v>4391.6499999999996</v>
      </c>
      <c r="P1860" t="s">
        <v>2362</v>
      </c>
      <c r="Q1860" t="s">
        <v>2362</v>
      </c>
      <c r="R1860" t="s">
        <v>2386</v>
      </c>
    </row>
    <row r="1861" spans="1:18" x14ac:dyDescent="0.3">
      <c r="A1861" t="s">
        <v>1879</v>
      </c>
      <c r="B1861" t="s">
        <v>6797</v>
      </c>
      <c r="C1861" t="s">
        <v>8356</v>
      </c>
      <c r="D1861">
        <v>29.734999999999999</v>
      </c>
      <c r="E1861">
        <v>5.78</v>
      </c>
      <c r="F1861" t="s">
        <v>11</v>
      </c>
      <c r="G1861" t="s">
        <v>11</v>
      </c>
      <c r="H1861" t="s">
        <v>11</v>
      </c>
      <c r="I1861">
        <v>0</v>
      </c>
      <c r="J1861" t="s">
        <v>11</v>
      </c>
      <c r="K1861" t="s">
        <v>167</v>
      </c>
      <c r="L1861" t="s">
        <v>16</v>
      </c>
      <c r="M1861" s="1">
        <v>33113</v>
      </c>
      <c r="N1861">
        <v>32</v>
      </c>
      <c r="O1861">
        <v>4357.04</v>
      </c>
      <c r="P1861" t="s">
        <v>2362</v>
      </c>
      <c r="Q1861" t="s">
        <v>2363</v>
      </c>
      <c r="R1861" t="s">
        <v>2371</v>
      </c>
    </row>
    <row r="1862" spans="1:18" x14ac:dyDescent="0.3">
      <c r="A1862" t="s">
        <v>1880</v>
      </c>
      <c r="B1862" t="s">
        <v>6797</v>
      </c>
      <c r="C1862" t="s">
        <v>9795</v>
      </c>
      <c r="D1862">
        <v>29.26</v>
      </c>
      <c r="E1862">
        <v>4.7</v>
      </c>
      <c r="F1862" t="s">
        <v>11</v>
      </c>
      <c r="G1862" t="s">
        <v>11</v>
      </c>
      <c r="H1862" t="s">
        <v>11</v>
      </c>
      <c r="I1862">
        <v>0</v>
      </c>
      <c r="J1862" t="s">
        <v>11</v>
      </c>
      <c r="K1862" t="s">
        <v>167</v>
      </c>
      <c r="L1862" t="s">
        <v>20</v>
      </c>
      <c r="M1862" s="1">
        <v>33494</v>
      </c>
      <c r="N1862">
        <v>31</v>
      </c>
      <c r="O1862">
        <v>4350.51</v>
      </c>
      <c r="P1862" t="s">
        <v>2362</v>
      </c>
      <c r="Q1862" t="s">
        <v>2362</v>
      </c>
      <c r="R1862" t="s">
        <v>2364</v>
      </c>
    </row>
    <row r="1863" spans="1:18" x14ac:dyDescent="0.3">
      <c r="A1863" t="s">
        <v>1881</v>
      </c>
      <c r="B1863" t="s">
        <v>6797</v>
      </c>
      <c r="C1863" t="s">
        <v>7530</v>
      </c>
      <c r="D1863">
        <v>33</v>
      </c>
      <c r="E1863">
        <v>6.28</v>
      </c>
      <c r="F1863" t="s">
        <v>11</v>
      </c>
      <c r="G1863" t="s">
        <v>11</v>
      </c>
      <c r="H1863" t="s">
        <v>11</v>
      </c>
      <c r="I1863">
        <v>0</v>
      </c>
      <c r="J1863" t="s">
        <v>11</v>
      </c>
      <c r="K1863" t="s">
        <v>13</v>
      </c>
      <c r="L1863" t="s">
        <v>16</v>
      </c>
      <c r="M1863" s="1">
        <v>34639</v>
      </c>
      <c r="N1863">
        <v>28</v>
      </c>
      <c r="O1863">
        <v>4349.46</v>
      </c>
      <c r="P1863" t="s">
        <v>2362</v>
      </c>
      <c r="Q1863" t="s">
        <v>2362</v>
      </c>
      <c r="R1863" t="s">
        <v>2364</v>
      </c>
    </row>
    <row r="1864" spans="1:18" x14ac:dyDescent="0.3">
      <c r="A1864" t="s">
        <v>1882</v>
      </c>
      <c r="B1864" t="s">
        <v>6797</v>
      </c>
      <c r="C1864" t="s">
        <v>9797</v>
      </c>
      <c r="D1864">
        <v>31.065000000000001</v>
      </c>
      <c r="E1864">
        <v>4.2300000000000004</v>
      </c>
      <c r="F1864" t="s">
        <v>11</v>
      </c>
      <c r="G1864" t="s">
        <v>11</v>
      </c>
      <c r="H1864" t="s">
        <v>11</v>
      </c>
      <c r="I1864">
        <v>0</v>
      </c>
      <c r="J1864" t="s">
        <v>11</v>
      </c>
      <c r="K1864" t="s">
        <v>13</v>
      </c>
      <c r="L1864" t="s">
        <v>20</v>
      </c>
      <c r="M1864" s="1">
        <v>33390</v>
      </c>
      <c r="N1864">
        <v>32</v>
      </c>
      <c r="O1864">
        <v>4347.0200000000004</v>
      </c>
      <c r="P1864" t="s">
        <v>2362</v>
      </c>
      <c r="Q1864" t="s">
        <v>2366</v>
      </c>
      <c r="R1864" t="s">
        <v>2581</v>
      </c>
    </row>
    <row r="1865" spans="1:18" x14ac:dyDescent="0.3">
      <c r="A1865" t="s">
        <v>1883</v>
      </c>
      <c r="B1865" t="s">
        <v>6797</v>
      </c>
      <c r="C1865" t="s">
        <v>9799</v>
      </c>
      <c r="D1865">
        <v>26.51</v>
      </c>
      <c r="E1865">
        <v>6.17</v>
      </c>
      <c r="F1865" t="s">
        <v>11</v>
      </c>
      <c r="G1865" t="s">
        <v>11</v>
      </c>
      <c r="H1865" t="s">
        <v>11</v>
      </c>
      <c r="I1865">
        <v>0</v>
      </c>
      <c r="J1865" t="s">
        <v>11</v>
      </c>
      <c r="K1865" t="s">
        <v>167</v>
      </c>
      <c r="L1865" t="s">
        <v>16</v>
      </c>
      <c r="M1865" s="1">
        <v>34633</v>
      </c>
      <c r="N1865">
        <v>28</v>
      </c>
      <c r="O1865">
        <v>4340.4399999999996</v>
      </c>
      <c r="P1865" t="s">
        <v>2362</v>
      </c>
      <c r="Q1865" t="s">
        <v>2366</v>
      </c>
      <c r="R1865" t="s">
        <v>2364</v>
      </c>
    </row>
    <row r="1866" spans="1:18" x14ac:dyDescent="0.3">
      <c r="A1866" t="s">
        <v>1884</v>
      </c>
      <c r="B1866" t="s">
        <v>6797</v>
      </c>
      <c r="C1866" t="s">
        <v>7617</v>
      </c>
      <c r="D1866">
        <v>28.88</v>
      </c>
      <c r="E1866">
        <v>4.96</v>
      </c>
      <c r="F1866" t="s">
        <v>11</v>
      </c>
      <c r="G1866" t="s">
        <v>11</v>
      </c>
      <c r="H1866" t="s">
        <v>11</v>
      </c>
      <c r="I1866">
        <v>0</v>
      </c>
      <c r="J1866" t="s">
        <v>11</v>
      </c>
      <c r="K1866" t="s">
        <v>167</v>
      </c>
      <c r="L1866" t="s">
        <v>20</v>
      </c>
      <c r="M1866" s="1">
        <v>34640</v>
      </c>
      <c r="N1866">
        <v>28</v>
      </c>
      <c r="O1866">
        <v>4337.74</v>
      </c>
      <c r="P1866" t="s">
        <v>2362</v>
      </c>
      <c r="Q1866" t="s">
        <v>2366</v>
      </c>
      <c r="R1866" t="s">
        <v>2581</v>
      </c>
    </row>
    <row r="1867" spans="1:18" x14ac:dyDescent="0.3">
      <c r="A1867" t="s">
        <v>1885</v>
      </c>
      <c r="B1867" t="s">
        <v>6800</v>
      </c>
      <c r="C1867" t="s">
        <v>9801</v>
      </c>
      <c r="D1867">
        <v>35.814999999999998</v>
      </c>
      <c r="E1867">
        <v>5.1100000000000003</v>
      </c>
      <c r="F1867" t="s">
        <v>12</v>
      </c>
      <c r="G1867" t="s">
        <v>11</v>
      </c>
      <c r="H1867" t="s">
        <v>11</v>
      </c>
      <c r="I1867">
        <v>1</v>
      </c>
      <c r="J1867" t="s">
        <v>11</v>
      </c>
      <c r="K1867" t="s">
        <v>13</v>
      </c>
      <c r="L1867" t="s">
        <v>20</v>
      </c>
      <c r="M1867" s="1">
        <v>32496</v>
      </c>
      <c r="N1867">
        <v>34</v>
      </c>
      <c r="O1867">
        <v>4320.41</v>
      </c>
      <c r="P1867" t="s">
        <v>2362</v>
      </c>
      <c r="Q1867" t="s">
        <v>2366</v>
      </c>
      <c r="R1867" t="s">
        <v>2371</v>
      </c>
    </row>
    <row r="1868" spans="1:18" x14ac:dyDescent="0.3">
      <c r="A1868" t="s">
        <v>1886</v>
      </c>
      <c r="B1868" t="s">
        <v>6797</v>
      </c>
      <c r="C1868" t="s">
        <v>8218</v>
      </c>
      <c r="D1868">
        <v>21.28</v>
      </c>
      <c r="E1868">
        <v>4.05</v>
      </c>
      <c r="F1868" t="s">
        <v>11</v>
      </c>
      <c r="G1868" t="s">
        <v>12</v>
      </c>
      <c r="H1868" t="s">
        <v>11</v>
      </c>
      <c r="I1868">
        <v>1</v>
      </c>
      <c r="J1868" t="s">
        <v>11</v>
      </c>
      <c r="K1868" t="s">
        <v>241</v>
      </c>
      <c r="L1868" t="s">
        <v>20</v>
      </c>
      <c r="M1868" s="1">
        <v>36855</v>
      </c>
      <c r="N1868">
        <v>22</v>
      </c>
      <c r="O1868">
        <v>4296.2700000000004</v>
      </c>
      <c r="P1868" t="s">
        <v>2362</v>
      </c>
      <c r="Q1868" t="s">
        <v>2363</v>
      </c>
      <c r="R1868" t="s">
        <v>2371</v>
      </c>
    </row>
    <row r="1869" spans="1:18" x14ac:dyDescent="0.3">
      <c r="A1869" t="s">
        <v>1887</v>
      </c>
      <c r="B1869" t="s">
        <v>6800</v>
      </c>
      <c r="C1869" t="s">
        <v>8053</v>
      </c>
      <c r="D1869">
        <v>33.81</v>
      </c>
      <c r="E1869">
        <v>6.49</v>
      </c>
      <c r="F1869" t="s">
        <v>11</v>
      </c>
      <c r="G1869" t="s">
        <v>11</v>
      </c>
      <c r="H1869" t="s">
        <v>25</v>
      </c>
      <c r="I1869">
        <v>1</v>
      </c>
      <c r="J1869" t="s">
        <v>11</v>
      </c>
      <c r="K1869" t="s">
        <v>13</v>
      </c>
      <c r="L1869" t="s">
        <v>16</v>
      </c>
      <c r="M1869" s="1">
        <v>37780</v>
      </c>
      <c r="N1869">
        <v>20</v>
      </c>
      <c r="O1869">
        <v>4278.55</v>
      </c>
      <c r="P1869" t="s">
        <v>2362</v>
      </c>
      <c r="Q1869" t="s">
        <v>2366</v>
      </c>
      <c r="R1869" t="s">
        <v>2624</v>
      </c>
    </row>
    <row r="1870" spans="1:18" x14ac:dyDescent="0.3">
      <c r="A1870" t="s">
        <v>1888</v>
      </c>
      <c r="B1870" t="s">
        <v>6800</v>
      </c>
      <c r="C1870" t="s">
        <v>9804</v>
      </c>
      <c r="D1870">
        <v>44.22</v>
      </c>
      <c r="E1870">
        <v>4.1900000000000004</v>
      </c>
      <c r="F1870" t="s">
        <v>11</v>
      </c>
      <c r="G1870" t="s">
        <v>11</v>
      </c>
      <c r="H1870" t="s">
        <v>11</v>
      </c>
      <c r="I1870">
        <v>1</v>
      </c>
      <c r="J1870" t="s">
        <v>11</v>
      </c>
      <c r="K1870" t="s">
        <v>13</v>
      </c>
      <c r="L1870" t="s">
        <v>20</v>
      </c>
      <c r="M1870" s="1">
        <v>33773</v>
      </c>
      <c r="N1870">
        <v>30</v>
      </c>
      <c r="O1870">
        <v>4266.17</v>
      </c>
      <c r="P1870" t="s">
        <v>2363</v>
      </c>
      <c r="Q1870" t="s">
        <v>2362</v>
      </c>
      <c r="R1870" t="s">
        <v>2364</v>
      </c>
    </row>
    <row r="1871" spans="1:18" x14ac:dyDescent="0.3">
      <c r="A1871" t="s">
        <v>1889</v>
      </c>
      <c r="B1871" t="s">
        <v>6800</v>
      </c>
      <c r="C1871" t="s">
        <v>7192</v>
      </c>
      <c r="D1871">
        <v>15.46</v>
      </c>
      <c r="E1871">
        <v>4.99</v>
      </c>
      <c r="F1871" t="s">
        <v>12</v>
      </c>
      <c r="G1871" t="s">
        <v>11</v>
      </c>
      <c r="H1871" t="s">
        <v>25</v>
      </c>
      <c r="I1871">
        <v>1</v>
      </c>
      <c r="J1871" t="s">
        <v>11</v>
      </c>
      <c r="K1871" t="s">
        <v>298</v>
      </c>
      <c r="L1871" t="s">
        <v>20</v>
      </c>
      <c r="M1871" s="1">
        <v>30640</v>
      </c>
      <c r="N1871">
        <v>39</v>
      </c>
      <c r="O1871">
        <v>4265.01</v>
      </c>
      <c r="P1871" t="s">
        <v>2362</v>
      </c>
      <c r="Q1871" t="s">
        <v>2366</v>
      </c>
      <c r="R1871" t="s">
        <v>2371</v>
      </c>
    </row>
    <row r="1872" spans="1:18" x14ac:dyDescent="0.3">
      <c r="A1872" t="s">
        <v>1890</v>
      </c>
      <c r="B1872" t="s">
        <v>6800</v>
      </c>
      <c r="C1872" t="s">
        <v>9805</v>
      </c>
      <c r="D1872">
        <v>30.3</v>
      </c>
      <c r="E1872">
        <v>4.7699999999999996</v>
      </c>
      <c r="F1872" t="s">
        <v>12</v>
      </c>
      <c r="G1872" t="s">
        <v>11</v>
      </c>
      <c r="H1872" t="s">
        <v>11</v>
      </c>
      <c r="I1872">
        <v>1</v>
      </c>
      <c r="J1872" t="s">
        <v>11</v>
      </c>
      <c r="K1872" t="s">
        <v>13</v>
      </c>
      <c r="L1872" t="s">
        <v>20</v>
      </c>
      <c r="M1872" s="1">
        <v>34986</v>
      </c>
      <c r="N1872">
        <v>27</v>
      </c>
      <c r="O1872">
        <v>4260.74</v>
      </c>
      <c r="P1872" t="s">
        <v>2363</v>
      </c>
      <c r="Q1872" t="s">
        <v>2362</v>
      </c>
      <c r="R1872" t="s">
        <v>2386</v>
      </c>
    </row>
    <row r="1873" spans="1:18" x14ac:dyDescent="0.3">
      <c r="A1873" t="s">
        <v>1891</v>
      </c>
      <c r="B1873" t="s">
        <v>6800</v>
      </c>
      <c r="C1873" t="s">
        <v>9807</v>
      </c>
      <c r="D1873">
        <v>16.670000000000002</v>
      </c>
      <c r="E1873">
        <v>5.46</v>
      </c>
      <c r="F1873" t="s">
        <v>11</v>
      </c>
      <c r="G1873" t="s">
        <v>11</v>
      </c>
      <c r="H1873" t="s">
        <v>11</v>
      </c>
      <c r="I1873">
        <v>0</v>
      </c>
      <c r="J1873" t="s">
        <v>11</v>
      </c>
      <c r="K1873" t="s">
        <v>298</v>
      </c>
      <c r="L1873" t="s">
        <v>20</v>
      </c>
      <c r="M1873" s="1">
        <v>30118</v>
      </c>
      <c r="N1873">
        <v>40</v>
      </c>
      <c r="O1873">
        <v>4250.24</v>
      </c>
      <c r="P1873" t="s">
        <v>2362</v>
      </c>
      <c r="Q1873" t="s">
        <v>2363</v>
      </c>
      <c r="R1873" t="s">
        <v>2364</v>
      </c>
    </row>
    <row r="1874" spans="1:18" x14ac:dyDescent="0.3">
      <c r="A1874" t="s">
        <v>1892</v>
      </c>
      <c r="B1874" t="s">
        <v>6800</v>
      </c>
      <c r="C1874" t="s">
        <v>9809</v>
      </c>
      <c r="D1874">
        <v>28.594999999999999</v>
      </c>
      <c r="E1874">
        <v>5.43</v>
      </c>
      <c r="F1874" t="s">
        <v>11</v>
      </c>
      <c r="G1874" t="s">
        <v>11</v>
      </c>
      <c r="H1874" t="s">
        <v>11</v>
      </c>
      <c r="I1874">
        <v>0</v>
      </c>
      <c r="J1874" t="s">
        <v>11</v>
      </c>
      <c r="K1874" t="s">
        <v>167</v>
      </c>
      <c r="L1874" t="s">
        <v>20</v>
      </c>
      <c r="M1874" s="1">
        <v>33573</v>
      </c>
      <c r="N1874">
        <v>31</v>
      </c>
      <c r="O1874">
        <v>4243.59</v>
      </c>
      <c r="P1874" t="s">
        <v>2363</v>
      </c>
      <c r="Q1874" t="s">
        <v>2366</v>
      </c>
      <c r="R1874" t="s">
        <v>2371</v>
      </c>
    </row>
    <row r="1875" spans="1:18" x14ac:dyDescent="0.3">
      <c r="A1875" t="s">
        <v>1893</v>
      </c>
      <c r="B1875" t="s">
        <v>6800</v>
      </c>
      <c r="C1875" t="s">
        <v>9811</v>
      </c>
      <c r="D1875">
        <v>25.934999999999999</v>
      </c>
      <c r="E1875">
        <v>4.29</v>
      </c>
      <c r="F1875" t="s">
        <v>11</v>
      </c>
      <c r="G1875" t="s">
        <v>11</v>
      </c>
      <c r="H1875" t="s">
        <v>11</v>
      </c>
      <c r="I1875">
        <v>0</v>
      </c>
      <c r="J1875" t="s">
        <v>11</v>
      </c>
      <c r="K1875" t="s">
        <v>167</v>
      </c>
      <c r="L1875" t="s">
        <v>20</v>
      </c>
      <c r="M1875" s="1">
        <v>33545</v>
      </c>
      <c r="N1875">
        <v>31</v>
      </c>
      <c r="O1875">
        <v>4239.8900000000003</v>
      </c>
      <c r="P1875" t="s">
        <v>2362</v>
      </c>
      <c r="Q1875" t="s">
        <v>2362</v>
      </c>
      <c r="R1875" t="s">
        <v>2371</v>
      </c>
    </row>
    <row r="1876" spans="1:18" x14ac:dyDescent="0.3">
      <c r="A1876" t="s">
        <v>1894</v>
      </c>
      <c r="B1876" t="s">
        <v>6800</v>
      </c>
      <c r="C1876" t="s">
        <v>9813</v>
      </c>
      <c r="D1876">
        <v>27.645</v>
      </c>
      <c r="E1876">
        <v>5.25</v>
      </c>
      <c r="F1876" t="s">
        <v>11</v>
      </c>
      <c r="G1876" t="s">
        <v>11</v>
      </c>
      <c r="H1876" t="s">
        <v>11</v>
      </c>
      <c r="I1876">
        <v>1</v>
      </c>
      <c r="J1876" t="s">
        <v>11</v>
      </c>
      <c r="K1876" t="s">
        <v>167</v>
      </c>
      <c r="L1876" t="s">
        <v>20</v>
      </c>
      <c r="M1876" s="1">
        <v>33782</v>
      </c>
      <c r="N1876">
        <v>30</v>
      </c>
      <c r="O1876">
        <v>4237.13</v>
      </c>
      <c r="P1876" t="s">
        <v>2363</v>
      </c>
      <c r="Q1876" t="s">
        <v>2366</v>
      </c>
      <c r="R1876" t="s">
        <v>2508</v>
      </c>
    </row>
    <row r="1877" spans="1:18" x14ac:dyDescent="0.3">
      <c r="A1877" t="s">
        <v>1895</v>
      </c>
      <c r="B1877" t="s">
        <v>6797</v>
      </c>
      <c r="C1877" t="s">
        <v>8700</v>
      </c>
      <c r="D1877">
        <v>30.1</v>
      </c>
      <c r="E1877">
        <v>4.04</v>
      </c>
      <c r="F1877" t="s">
        <v>11</v>
      </c>
      <c r="G1877" t="s">
        <v>11</v>
      </c>
      <c r="H1877" t="s">
        <v>11</v>
      </c>
      <c r="I1877">
        <v>1</v>
      </c>
      <c r="J1877" t="s">
        <v>11</v>
      </c>
      <c r="K1877" t="s">
        <v>13</v>
      </c>
      <c r="L1877" t="s">
        <v>20</v>
      </c>
      <c r="M1877" s="1">
        <v>36143</v>
      </c>
      <c r="N1877">
        <v>24</v>
      </c>
      <c r="O1877">
        <v>4234.93</v>
      </c>
      <c r="P1877" t="s">
        <v>2362</v>
      </c>
      <c r="Q1877" t="s">
        <v>2366</v>
      </c>
      <c r="R1877" t="s">
        <v>2386</v>
      </c>
    </row>
    <row r="1878" spans="1:18" x14ac:dyDescent="0.3">
      <c r="A1878" t="s">
        <v>1896</v>
      </c>
      <c r="B1878" t="s">
        <v>6797</v>
      </c>
      <c r="C1878" t="s">
        <v>9816</v>
      </c>
      <c r="D1878">
        <v>26.79</v>
      </c>
      <c r="E1878">
        <v>5</v>
      </c>
      <c r="F1878" t="s">
        <v>12</v>
      </c>
      <c r="G1878" t="s">
        <v>11</v>
      </c>
      <c r="H1878" t="s">
        <v>25</v>
      </c>
      <c r="I1878">
        <v>1</v>
      </c>
      <c r="J1878" t="s">
        <v>11</v>
      </c>
      <c r="K1878" t="s">
        <v>167</v>
      </c>
      <c r="L1878" t="s">
        <v>20</v>
      </c>
      <c r="M1878" s="1">
        <v>35679</v>
      </c>
      <c r="N1878">
        <v>25</v>
      </c>
      <c r="O1878">
        <v>4189.1099999999997</v>
      </c>
      <c r="P1878" t="s">
        <v>2362</v>
      </c>
      <c r="Q1878" t="s">
        <v>2362</v>
      </c>
      <c r="R1878" t="s">
        <v>2371</v>
      </c>
    </row>
    <row r="1879" spans="1:18" x14ac:dyDescent="0.3">
      <c r="A1879" t="s">
        <v>1897</v>
      </c>
      <c r="B1879" t="s">
        <v>7674</v>
      </c>
      <c r="C1879" t="s">
        <v>9817</v>
      </c>
      <c r="D1879">
        <v>27.1</v>
      </c>
      <c r="E1879">
        <v>4.01</v>
      </c>
      <c r="F1879" t="s">
        <v>12</v>
      </c>
      <c r="G1879" t="s">
        <v>11</v>
      </c>
      <c r="H1879" t="s">
        <v>11</v>
      </c>
      <c r="I1879">
        <v>1</v>
      </c>
      <c r="J1879" t="s">
        <v>11</v>
      </c>
      <c r="K1879" t="s">
        <v>167</v>
      </c>
      <c r="L1879" t="s">
        <v>20</v>
      </c>
      <c r="M1879" s="1">
        <v>34975</v>
      </c>
      <c r="N1879">
        <v>27</v>
      </c>
      <c r="O1879">
        <v>4188.7299999999996</v>
      </c>
      <c r="P1879" t="s">
        <v>2362</v>
      </c>
      <c r="Q1879" t="s">
        <v>2362</v>
      </c>
      <c r="R1879" t="s">
        <v>2538</v>
      </c>
    </row>
    <row r="1880" spans="1:18" x14ac:dyDescent="0.3">
      <c r="A1880" t="s">
        <v>1898</v>
      </c>
      <c r="B1880" t="s">
        <v>6797</v>
      </c>
      <c r="C1880" t="s">
        <v>9819</v>
      </c>
      <c r="D1880">
        <v>24.31</v>
      </c>
      <c r="E1880">
        <v>5.4</v>
      </c>
      <c r="F1880" t="s">
        <v>11</v>
      </c>
      <c r="G1880" t="s">
        <v>11</v>
      </c>
      <c r="H1880" t="s">
        <v>11</v>
      </c>
      <c r="I1880">
        <v>0</v>
      </c>
      <c r="J1880" t="s">
        <v>11</v>
      </c>
      <c r="K1880" t="s">
        <v>241</v>
      </c>
      <c r="L1880" t="s">
        <v>20</v>
      </c>
      <c r="M1880" s="1">
        <v>32684</v>
      </c>
      <c r="N1880">
        <v>33</v>
      </c>
      <c r="O1880">
        <v>4185.1000000000004</v>
      </c>
      <c r="P1880" t="s">
        <v>2362</v>
      </c>
      <c r="Q1880" t="s">
        <v>2363</v>
      </c>
      <c r="R1880" t="s">
        <v>2364</v>
      </c>
    </row>
    <row r="1881" spans="1:18" x14ac:dyDescent="0.3">
      <c r="A1881" t="s">
        <v>1899</v>
      </c>
      <c r="B1881" t="s">
        <v>6797</v>
      </c>
      <c r="C1881" t="s">
        <v>9821</v>
      </c>
      <c r="D1881">
        <v>15.53</v>
      </c>
      <c r="E1881">
        <v>5.81</v>
      </c>
      <c r="F1881" t="s">
        <v>11</v>
      </c>
      <c r="G1881" t="s">
        <v>11</v>
      </c>
      <c r="H1881" t="s">
        <v>11</v>
      </c>
      <c r="I1881">
        <v>1</v>
      </c>
      <c r="J1881" t="s">
        <v>11</v>
      </c>
      <c r="K1881" t="s">
        <v>298</v>
      </c>
      <c r="L1881" t="s">
        <v>16</v>
      </c>
      <c r="M1881" s="1">
        <v>30941</v>
      </c>
      <c r="N1881">
        <v>38</v>
      </c>
      <c r="O1881">
        <v>4163.21</v>
      </c>
      <c r="P1881" t="s">
        <v>2362</v>
      </c>
      <c r="Q1881" t="s">
        <v>2362</v>
      </c>
      <c r="R1881" t="s">
        <v>2371</v>
      </c>
    </row>
    <row r="1882" spans="1:18" x14ac:dyDescent="0.3">
      <c r="A1882" t="s">
        <v>1900</v>
      </c>
      <c r="B1882" t="s">
        <v>6800</v>
      </c>
      <c r="C1882" t="s">
        <v>7810</v>
      </c>
      <c r="D1882">
        <v>30.7</v>
      </c>
      <c r="E1882">
        <v>5.82</v>
      </c>
      <c r="F1882" t="s">
        <v>11</v>
      </c>
      <c r="G1882" t="s">
        <v>11</v>
      </c>
      <c r="H1882" t="s">
        <v>11</v>
      </c>
      <c r="I1882">
        <v>1</v>
      </c>
      <c r="J1882" t="s">
        <v>11</v>
      </c>
      <c r="K1882" t="s">
        <v>13</v>
      </c>
      <c r="L1882" t="s">
        <v>16</v>
      </c>
      <c r="M1882" s="1">
        <v>36125</v>
      </c>
      <c r="N1882">
        <v>24</v>
      </c>
      <c r="O1882">
        <v>4154.97</v>
      </c>
      <c r="P1882" t="s">
        <v>2362</v>
      </c>
      <c r="Q1882" t="s">
        <v>2366</v>
      </c>
      <c r="R1882" t="s">
        <v>2371</v>
      </c>
    </row>
    <row r="1883" spans="1:18" x14ac:dyDescent="0.3">
      <c r="A1883" t="s">
        <v>1901</v>
      </c>
      <c r="B1883" t="s">
        <v>6797</v>
      </c>
      <c r="C1883" t="s">
        <v>9824</v>
      </c>
      <c r="D1883">
        <v>33.33</v>
      </c>
      <c r="E1883">
        <v>4.82</v>
      </c>
      <c r="F1883" t="s">
        <v>11</v>
      </c>
      <c r="G1883" t="s">
        <v>11</v>
      </c>
      <c r="H1883" t="s">
        <v>11</v>
      </c>
      <c r="I1883">
        <v>1</v>
      </c>
      <c r="J1883" t="s">
        <v>11</v>
      </c>
      <c r="K1883" t="s">
        <v>13</v>
      </c>
      <c r="L1883" t="s">
        <v>20</v>
      </c>
      <c r="M1883" s="1">
        <v>33820</v>
      </c>
      <c r="N1883">
        <v>30</v>
      </c>
      <c r="O1883">
        <v>4151.03</v>
      </c>
      <c r="P1883" t="s">
        <v>2362</v>
      </c>
      <c r="Q1883" t="s">
        <v>2362</v>
      </c>
      <c r="R1883" t="s">
        <v>2364</v>
      </c>
    </row>
    <row r="1884" spans="1:18" x14ac:dyDescent="0.3">
      <c r="A1884" t="s">
        <v>1902</v>
      </c>
      <c r="B1884" t="s">
        <v>6797</v>
      </c>
      <c r="C1884" t="s">
        <v>9825</v>
      </c>
      <c r="D1884">
        <v>32.4</v>
      </c>
      <c r="E1884">
        <v>5.08</v>
      </c>
      <c r="F1884" t="s">
        <v>11</v>
      </c>
      <c r="G1884" t="s">
        <v>11</v>
      </c>
      <c r="H1884" t="s">
        <v>11</v>
      </c>
      <c r="I1884">
        <v>1</v>
      </c>
      <c r="J1884" t="s">
        <v>11</v>
      </c>
      <c r="K1884" t="s">
        <v>13</v>
      </c>
      <c r="L1884" t="s">
        <v>20</v>
      </c>
      <c r="M1884" s="1">
        <v>33783</v>
      </c>
      <c r="N1884">
        <v>30</v>
      </c>
      <c r="O1884">
        <v>4149.74</v>
      </c>
      <c r="P1884" t="s">
        <v>2362</v>
      </c>
      <c r="Q1884" t="s">
        <v>2366</v>
      </c>
      <c r="R1884" t="s">
        <v>2386</v>
      </c>
    </row>
    <row r="1885" spans="1:18" x14ac:dyDescent="0.3">
      <c r="A1885" t="s">
        <v>1903</v>
      </c>
      <c r="B1885" t="s">
        <v>6797</v>
      </c>
      <c r="C1885" t="s">
        <v>9827</v>
      </c>
      <c r="D1885">
        <v>27.93</v>
      </c>
      <c r="E1885">
        <v>5.59</v>
      </c>
      <c r="F1885" t="s">
        <v>11</v>
      </c>
      <c r="G1885" t="s">
        <v>11</v>
      </c>
      <c r="H1885" t="s">
        <v>11</v>
      </c>
      <c r="I1885">
        <v>1</v>
      </c>
      <c r="J1885" t="s">
        <v>11</v>
      </c>
      <c r="K1885" t="s">
        <v>167</v>
      </c>
      <c r="L1885" t="s">
        <v>20</v>
      </c>
      <c r="M1885" s="1">
        <v>33773</v>
      </c>
      <c r="N1885">
        <v>30</v>
      </c>
      <c r="O1885">
        <v>4137.5200000000004</v>
      </c>
      <c r="P1885" t="s">
        <v>2362</v>
      </c>
      <c r="Q1885" t="s">
        <v>2363</v>
      </c>
      <c r="R1885" t="s">
        <v>2581</v>
      </c>
    </row>
    <row r="1886" spans="1:18" x14ac:dyDescent="0.3">
      <c r="A1886" t="s">
        <v>1904</v>
      </c>
      <c r="B1886" t="s">
        <v>6797</v>
      </c>
      <c r="C1886" t="s">
        <v>9829</v>
      </c>
      <c r="D1886">
        <v>21.754999999999999</v>
      </c>
      <c r="E1886">
        <v>5.12</v>
      </c>
      <c r="F1886" t="s">
        <v>11</v>
      </c>
      <c r="G1886" t="s">
        <v>11</v>
      </c>
      <c r="H1886" t="s">
        <v>11</v>
      </c>
      <c r="I1886">
        <v>0</v>
      </c>
      <c r="J1886" t="s">
        <v>11</v>
      </c>
      <c r="K1886" t="s">
        <v>241</v>
      </c>
      <c r="L1886" t="s">
        <v>20</v>
      </c>
      <c r="M1886" s="1">
        <v>33456</v>
      </c>
      <c r="N1886">
        <v>31</v>
      </c>
      <c r="O1886">
        <v>4134.08</v>
      </c>
      <c r="P1886" t="s">
        <v>2362</v>
      </c>
      <c r="Q1886" t="s">
        <v>2366</v>
      </c>
      <c r="R1886" t="s">
        <v>2371</v>
      </c>
    </row>
    <row r="1887" spans="1:18" x14ac:dyDescent="0.3">
      <c r="A1887" t="s">
        <v>1905</v>
      </c>
      <c r="B1887" t="s">
        <v>6797</v>
      </c>
      <c r="C1887" t="s">
        <v>9831</v>
      </c>
      <c r="D1887">
        <v>25.934999999999999</v>
      </c>
      <c r="E1887">
        <v>4.95</v>
      </c>
      <c r="F1887" t="s">
        <v>11</v>
      </c>
      <c r="G1887" t="s">
        <v>11</v>
      </c>
      <c r="H1887" t="s">
        <v>11</v>
      </c>
      <c r="I1887">
        <v>0</v>
      </c>
      <c r="J1887" t="s">
        <v>11</v>
      </c>
      <c r="K1887" t="s">
        <v>167</v>
      </c>
      <c r="L1887" t="s">
        <v>20</v>
      </c>
      <c r="M1887" s="1">
        <v>34567</v>
      </c>
      <c r="N1887">
        <v>28</v>
      </c>
      <c r="O1887">
        <v>4133.6400000000003</v>
      </c>
      <c r="P1887" t="s">
        <v>2362</v>
      </c>
      <c r="Q1887" t="s">
        <v>2363</v>
      </c>
      <c r="R1887" t="s">
        <v>2371</v>
      </c>
    </row>
    <row r="1888" spans="1:18" x14ac:dyDescent="0.3">
      <c r="A1888" t="s">
        <v>1906</v>
      </c>
      <c r="B1888" t="s">
        <v>6800</v>
      </c>
      <c r="C1888" t="s">
        <v>9833</v>
      </c>
      <c r="D1888">
        <v>31.5</v>
      </c>
      <c r="E1888">
        <v>6.16</v>
      </c>
      <c r="F1888" t="s">
        <v>11</v>
      </c>
      <c r="G1888" t="s">
        <v>11</v>
      </c>
      <c r="H1888" t="s">
        <v>11</v>
      </c>
      <c r="I1888">
        <v>0</v>
      </c>
      <c r="J1888" t="s">
        <v>11</v>
      </c>
      <c r="K1888" t="s">
        <v>13</v>
      </c>
      <c r="L1888" t="s">
        <v>16</v>
      </c>
      <c r="M1888" s="1">
        <v>33221</v>
      </c>
      <c r="N1888">
        <v>32</v>
      </c>
      <c r="O1888">
        <v>4076.5</v>
      </c>
      <c r="P1888" t="s">
        <v>2362</v>
      </c>
      <c r="Q1888" t="s">
        <v>2363</v>
      </c>
      <c r="R1888" t="s">
        <v>2386</v>
      </c>
    </row>
    <row r="1889" spans="1:18" x14ac:dyDescent="0.3">
      <c r="A1889" t="s">
        <v>1907</v>
      </c>
      <c r="B1889" t="s">
        <v>6800</v>
      </c>
      <c r="C1889" t="s">
        <v>9835</v>
      </c>
      <c r="D1889">
        <v>30.03</v>
      </c>
      <c r="E1889">
        <v>6.41</v>
      </c>
      <c r="F1889" t="s">
        <v>11</v>
      </c>
      <c r="G1889" t="s">
        <v>11</v>
      </c>
      <c r="H1889" t="s">
        <v>11</v>
      </c>
      <c r="I1889">
        <v>0</v>
      </c>
      <c r="J1889" t="s">
        <v>11</v>
      </c>
      <c r="K1889" t="s">
        <v>13</v>
      </c>
      <c r="L1889" t="s">
        <v>16</v>
      </c>
      <c r="M1889" s="1">
        <v>33208</v>
      </c>
      <c r="N1889">
        <v>32</v>
      </c>
      <c r="O1889">
        <v>4074.45</v>
      </c>
      <c r="P1889" t="s">
        <v>2363</v>
      </c>
      <c r="Q1889" t="s">
        <v>2362</v>
      </c>
      <c r="R1889" t="s">
        <v>2364</v>
      </c>
    </row>
    <row r="1890" spans="1:18" x14ac:dyDescent="0.3">
      <c r="A1890" t="s">
        <v>1908</v>
      </c>
      <c r="B1890" t="s">
        <v>6800</v>
      </c>
      <c r="C1890" t="s">
        <v>7836</v>
      </c>
      <c r="D1890">
        <v>33.479999999999997</v>
      </c>
      <c r="E1890">
        <v>8.94</v>
      </c>
      <c r="F1890" t="s">
        <v>11</v>
      </c>
      <c r="G1890" t="s">
        <v>11</v>
      </c>
      <c r="H1890" t="s">
        <v>11</v>
      </c>
      <c r="I1890">
        <v>0</v>
      </c>
      <c r="J1890" t="s">
        <v>11</v>
      </c>
      <c r="K1890" t="s">
        <v>13</v>
      </c>
      <c r="L1890" t="s">
        <v>14</v>
      </c>
      <c r="M1890" s="1">
        <v>37547</v>
      </c>
      <c r="N1890">
        <v>20</v>
      </c>
      <c r="O1890">
        <v>4070.51</v>
      </c>
      <c r="P1890" t="s">
        <v>2362</v>
      </c>
      <c r="Q1890" t="s">
        <v>2366</v>
      </c>
      <c r="R1890" t="s">
        <v>2371</v>
      </c>
    </row>
    <row r="1891" spans="1:18" x14ac:dyDescent="0.3">
      <c r="A1891" t="s">
        <v>1909</v>
      </c>
      <c r="B1891" t="s">
        <v>6797</v>
      </c>
      <c r="C1891" t="s">
        <v>9837</v>
      </c>
      <c r="D1891">
        <v>16.510000000000002</v>
      </c>
      <c r="E1891">
        <v>4.42</v>
      </c>
      <c r="F1891" t="s">
        <v>12</v>
      </c>
      <c r="G1891" t="s">
        <v>11</v>
      </c>
      <c r="H1891" t="s">
        <v>25</v>
      </c>
      <c r="I1891">
        <v>1</v>
      </c>
      <c r="J1891" t="s">
        <v>11</v>
      </c>
      <c r="K1891" t="s">
        <v>298</v>
      </c>
      <c r="L1891" t="s">
        <v>20</v>
      </c>
      <c r="M1891" s="1">
        <v>30575</v>
      </c>
      <c r="N1891">
        <v>39</v>
      </c>
      <c r="O1891">
        <v>4070.42</v>
      </c>
      <c r="P1891" t="s">
        <v>2362</v>
      </c>
      <c r="Q1891" t="s">
        <v>2366</v>
      </c>
      <c r="R1891" t="s">
        <v>2364</v>
      </c>
    </row>
    <row r="1892" spans="1:18" x14ac:dyDescent="0.3">
      <c r="A1892" t="s">
        <v>1910</v>
      </c>
      <c r="B1892" t="s">
        <v>6800</v>
      </c>
      <c r="C1892" t="s">
        <v>9838</v>
      </c>
      <c r="D1892">
        <v>33.155000000000001</v>
      </c>
      <c r="E1892">
        <v>5.3</v>
      </c>
      <c r="F1892" t="s">
        <v>12</v>
      </c>
      <c r="G1892" t="s">
        <v>11</v>
      </c>
      <c r="H1892" t="s">
        <v>11</v>
      </c>
      <c r="I1892">
        <v>1</v>
      </c>
      <c r="J1892" t="s">
        <v>11</v>
      </c>
      <c r="K1892" t="s">
        <v>13</v>
      </c>
      <c r="L1892" t="s">
        <v>20</v>
      </c>
      <c r="M1892" s="1">
        <v>34956</v>
      </c>
      <c r="N1892">
        <v>27</v>
      </c>
      <c r="O1892">
        <v>4058.71</v>
      </c>
      <c r="P1892" t="s">
        <v>2363</v>
      </c>
      <c r="Q1892" t="s">
        <v>2363</v>
      </c>
      <c r="R1892" t="s">
        <v>2371</v>
      </c>
    </row>
    <row r="1893" spans="1:18" x14ac:dyDescent="0.3">
      <c r="A1893" t="s">
        <v>1911</v>
      </c>
      <c r="B1893" t="s">
        <v>6800</v>
      </c>
      <c r="C1893" t="s">
        <v>9839</v>
      </c>
      <c r="D1893">
        <v>37.29</v>
      </c>
      <c r="E1893">
        <v>4.6399999999999997</v>
      </c>
      <c r="F1893" t="s">
        <v>11</v>
      </c>
      <c r="G1893" t="s">
        <v>11</v>
      </c>
      <c r="H1893" t="s">
        <v>25</v>
      </c>
      <c r="I1893">
        <v>1</v>
      </c>
      <c r="J1893" t="s">
        <v>11</v>
      </c>
      <c r="K1893" t="s">
        <v>13</v>
      </c>
      <c r="L1893" t="s">
        <v>20</v>
      </c>
      <c r="M1893" s="1">
        <v>34194</v>
      </c>
      <c r="N1893">
        <v>29</v>
      </c>
      <c r="O1893">
        <v>4058.12</v>
      </c>
      <c r="P1893" t="s">
        <v>2362</v>
      </c>
      <c r="Q1893" t="s">
        <v>2366</v>
      </c>
      <c r="R1893" t="s">
        <v>2364</v>
      </c>
    </row>
    <row r="1894" spans="1:18" x14ac:dyDescent="0.3">
      <c r="A1894" t="s">
        <v>1912</v>
      </c>
      <c r="B1894" t="s">
        <v>6797</v>
      </c>
      <c r="C1894" t="s">
        <v>9841</v>
      </c>
      <c r="D1894">
        <v>20.23</v>
      </c>
      <c r="E1894">
        <v>6.16</v>
      </c>
      <c r="F1894" t="s">
        <v>12</v>
      </c>
      <c r="G1894" t="s">
        <v>11</v>
      </c>
      <c r="H1894" t="s">
        <v>11</v>
      </c>
      <c r="I1894">
        <v>1</v>
      </c>
      <c r="J1894" t="s">
        <v>11</v>
      </c>
      <c r="K1894" t="s">
        <v>241</v>
      </c>
      <c r="L1894" t="s">
        <v>16</v>
      </c>
      <c r="M1894" s="1">
        <v>32477</v>
      </c>
      <c r="N1894">
        <v>34</v>
      </c>
      <c r="O1894">
        <v>4047.94</v>
      </c>
      <c r="P1894" t="s">
        <v>2362</v>
      </c>
      <c r="Q1894" t="s">
        <v>2366</v>
      </c>
      <c r="R1894" t="s">
        <v>2364</v>
      </c>
    </row>
    <row r="1895" spans="1:18" x14ac:dyDescent="0.3">
      <c r="A1895" t="s">
        <v>1913</v>
      </c>
      <c r="B1895" t="s">
        <v>6800</v>
      </c>
      <c r="C1895" t="s">
        <v>9843</v>
      </c>
      <c r="D1895">
        <v>28.975000000000001</v>
      </c>
      <c r="E1895">
        <v>4.12</v>
      </c>
      <c r="F1895" t="s">
        <v>11</v>
      </c>
      <c r="G1895" t="s">
        <v>11</v>
      </c>
      <c r="H1895" t="s">
        <v>25</v>
      </c>
      <c r="I1895">
        <v>1</v>
      </c>
      <c r="J1895" t="s">
        <v>11</v>
      </c>
      <c r="K1895" t="s">
        <v>167</v>
      </c>
      <c r="L1895" t="s">
        <v>20</v>
      </c>
      <c r="M1895" s="1">
        <v>34329</v>
      </c>
      <c r="N1895">
        <v>29</v>
      </c>
      <c r="O1895">
        <v>4040.56</v>
      </c>
      <c r="P1895" t="s">
        <v>2363</v>
      </c>
      <c r="Q1895" t="s">
        <v>2363</v>
      </c>
      <c r="R1895" t="s">
        <v>2504</v>
      </c>
    </row>
    <row r="1896" spans="1:18" x14ac:dyDescent="0.3">
      <c r="A1896" t="s">
        <v>1914</v>
      </c>
      <c r="B1896" t="s">
        <v>6797</v>
      </c>
      <c r="C1896" t="s">
        <v>9844</v>
      </c>
      <c r="D1896">
        <v>16.420000000000002</v>
      </c>
      <c r="E1896">
        <v>5.77</v>
      </c>
      <c r="F1896" t="s">
        <v>12</v>
      </c>
      <c r="G1896" t="s">
        <v>11</v>
      </c>
      <c r="H1896" t="s">
        <v>25</v>
      </c>
      <c r="I1896">
        <v>1</v>
      </c>
      <c r="J1896" t="s">
        <v>11</v>
      </c>
      <c r="K1896" t="s">
        <v>298</v>
      </c>
      <c r="L1896" t="s">
        <v>16</v>
      </c>
      <c r="M1896" s="1">
        <v>30630</v>
      </c>
      <c r="N1896">
        <v>39</v>
      </c>
      <c r="O1896">
        <v>4039.9</v>
      </c>
      <c r="P1896" t="s">
        <v>2362</v>
      </c>
      <c r="Q1896" t="s">
        <v>2366</v>
      </c>
      <c r="R1896" t="s">
        <v>2364</v>
      </c>
    </row>
    <row r="1897" spans="1:18" x14ac:dyDescent="0.3">
      <c r="A1897" t="s">
        <v>1915</v>
      </c>
      <c r="B1897" t="s">
        <v>6800</v>
      </c>
      <c r="C1897" t="s">
        <v>7253</v>
      </c>
      <c r="D1897">
        <v>17.559999999999999</v>
      </c>
      <c r="E1897">
        <v>6.2</v>
      </c>
      <c r="F1897" t="s">
        <v>11</v>
      </c>
      <c r="G1897" t="s">
        <v>11</v>
      </c>
      <c r="H1897" t="s">
        <v>11</v>
      </c>
      <c r="I1897">
        <v>1</v>
      </c>
      <c r="J1897" t="s">
        <v>11</v>
      </c>
      <c r="K1897" t="s">
        <v>298</v>
      </c>
      <c r="L1897" t="s">
        <v>16</v>
      </c>
      <c r="M1897" s="1">
        <v>30870</v>
      </c>
      <c r="N1897">
        <v>38</v>
      </c>
      <c r="O1897">
        <v>4038.41</v>
      </c>
      <c r="P1897" t="s">
        <v>2362</v>
      </c>
      <c r="Q1897" t="s">
        <v>2366</v>
      </c>
      <c r="R1897" t="s">
        <v>2364</v>
      </c>
    </row>
    <row r="1898" spans="1:18" x14ac:dyDescent="0.3">
      <c r="A1898" t="s">
        <v>1916</v>
      </c>
      <c r="B1898" t="s">
        <v>6800</v>
      </c>
      <c r="C1898" t="s">
        <v>9847</v>
      </c>
      <c r="D1898">
        <v>24.13</v>
      </c>
      <c r="E1898">
        <v>4.3899999999999997</v>
      </c>
      <c r="F1898" t="s">
        <v>11</v>
      </c>
      <c r="G1898" t="s">
        <v>11</v>
      </c>
      <c r="H1898" t="s">
        <v>11</v>
      </c>
      <c r="I1898">
        <v>1</v>
      </c>
      <c r="J1898" t="s">
        <v>11</v>
      </c>
      <c r="K1898" t="s">
        <v>241</v>
      </c>
      <c r="L1898" t="s">
        <v>20</v>
      </c>
      <c r="M1898" s="1">
        <v>33888</v>
      </c>
      <c r="N1898">
        <v>30</v>
      </c>
      <c r="O1898">
        <v>4032.24</v>
      </c>
      <c r="P1898" t="s">
        <v>2363</v>
      </c>
      <c r="Q1898" t="s">
        <v>2363</v>
      </c>
      <c r="R1898" t="s">
        <v>2371</v>
      </c>
    </row>
    <row r="1899" spans="1:18" x14ac:dyDescent="0.3">
      <c r="A1899" t="s">
        <v>1917</v>
      </c>
      <c r="B1899" t="s">
        <v>6800</v>
      </c>
      <c r="C1899" t="s">
        <v>6934</v>
      </c>
      <c r="D1899">
        <v>19.95</v>
      </c>
      <c r="E1899">
        <v>5.13</v>
      </c>
      <c r="F1899" t="s">
        <v>11</v>
      </c>
      <c r="G1899" t="s">
        <v>12</v>
      </c>
      <c r="H1899" t="s">
        <v>11</v>
      </c>
      <c r="I1899">
        <v>2</v>
      </c>
      <c r="J1899" t="s">
        <v>11</v>
      </c>
      <c r="K1899" t="s">
        <v>241</v>
      </c>
      <c r="L1899" t="s">
        <v>20</v>
      </c>
      <c r="M1899" s="1">
        <v>36782</v>
      </c>
      <c r="N1899">
        <v>22</v>
      </c>
      <c r="O1899">
        <v>4005.42</v>
      </c>
      <c r="P1899" t="s">
        <v>2362</v>
      </c>
      <c r="Q1899" t="s">
        <v>2366</v>
      </c>
      <c r="R1899" t="s">
        <v>2504</v>
      </c>
    </row>
    <row r="1900" spans="1:18" x14ac:dyDescent="0.3">
      <c r="A1900" t="s">
        <v>1918</v>
      </c>
      <c r="B1900" t="s">
        <v>6800</v>
      </c>
      <c r="C1900" t="s">
        <v>6991</v>
      </c>
      <c r="D1900">
        <v>21.24</v>
      </c>
      <c r="E1900">
        <v>4.49</v>
      </c>
      <c r="F1900" t="s">
        <v>11</v>
      </c>
      <c r="G1900" t="s">
        <v>11</v>
      </c>
      <c r="H1900" t="s">
        <v>11</v>
      </c>
      <c r="I1900">
        <v>0</v>
      </c>
      <c r="J1900" t="s">
        <v>11</v>
      </c>
      <c r="K1900" t="s">
        <v>241</v>
      </c>
      <c r="L1900" t="s">
        <v>20</v>
      </c>
      <c r="M1900" s="1">
        <v>32699</v>
      </c>
      <c r="N1900">
        <v>33</v>
      </c>
      <c r="O1900">
        <v>4002.36</v>
      </c>
      <c r="P1900" t="s">
        <v>2362</v>
      </c>
      <c r="Q1900" t="s">
        <v>2366</v>
      </c>
      <c r="R1900" t="s">
        <v>2364</v>
      </c>
    </row>
    <row r="1901" spans="1:18" x14ac:dyDescent="0.3">
      <c r="A1901" t="s">
        <v>1919</v>
      </c>
      <c r="B1901" t="s">
        <v>6797</v>
      </c>
      <c r="C1901" t="s">
        <v>9849</v>
      </c>
      <c r="D1901">
        <v>44.22</v>
      </c>
      <c r="E1901">
        <v>6.35</v>
      </c>
      <c r="F1901" t="s">
        <v>11</v>
      </c>
      <c r="G1901" t="s">
        <v>11</v>
      </c>
      <c r="H1901" t="s">
        <v>11</v>
      </c>
      <c r="I1901">
        <v>0</v>
      </c>
      <c r="J1901" t="s">
        <v>11</v>
      </c>
      <c r="K1901" t="s">
        <v>13</v>
      </c>
      <c r="L1901" t="s">
        <v>16</v>
      </c>
      <c r="M1901" s="1">
        <v>33178</v>
      </c>
      <c r="N1901">
        <v>32</v>
      </c>
      <c r="O1901">
        <v>3994.18</v>
      </c>
      <c r="P1901" t="s">
        <v>2362</v>
      </c>
      <c r="Q1901" t="s">
        <v>2362</v>
      </c>
      <c r="R1901" t="s">
        <v>2364</v>
      </c>
    </row>
    <row r="1902" spans="1:18" x14ac:dyDescent="0.3">
      <c r="A1902" t="s">
        <v>1920</v>
      </c>
      <c r="B1902" t="s">
        <v>6797</v>
      </c>
      <c r="C1902" t="s">
        <v>9685</v>
      </c>
      <c r="D1902">
        <v>41.1</v>
      </c>
      <c r="E1902">
        <v>5.79</v>
      </c>
      <c r="F1902" t="s">
        <v>11</v>
      </c>
      <c r="G1902" t="s">
        <v>11</v>
      </c>
      <c r="H1902" t="s">
        <v>11</v>
      </c>
      <c r="I1902">
        <v>0</v>
      </c>
      <c r="J1902" t="s">
        <v>11</v>
      </c>
      <c r="K1902" t="s">
        <v>13</v>
      </c>
      <c r="L1902" t="s">
        <v>16</v>
      </c>
      <c r="M1902" s="1">
        <v>33199</v>
      </c>
      <c r="N1902">
        <v>32</v>
      </c>
      <c r="O1902">
        <v>3989.84</v>
      </c>
      <c r="P1902" t="s">
        <v>2362</v>
      </c>
      <c r="Q1902" t="s">
        <v>2362</v>
      </c>
      <c r="R1902" t="s">
        <v>2386</v>
      </c>
    </row>
    <row r="1903" spans="1:18" x14ac:dyDescent="0.3">
      <c r="A1903" t="s">
        <v>1921</v>
      </c>
      <c r="B1903" t="s">
        <v>6797</v>
      </c>
      <c r="C1903" t="s">
        <v>9851</v>
      </c>
      <c r="D1903">
        <v>34.200000000000003</v>
      </c>
      <c r="E1903">
        <v>4.78</v>
      </c>
      <c r="F1903" t="s">
        <v>12</v>
      </c>
      <c r="G1903" t="s">
        <v>11</v>
      </c>
      <c r="H1903" t="s">
        <v>11</v>
      </c>
      <c r="I1903">
        <v>0</v>
      </c>
      <c r="J1903" t="s">
        <v>11</v>
      </c>
      <c r="K1903" t="s">
        <v>13</v>
      </c>
      <c r="L1903" t="s">
        <v>20</v>
      </c>
      <c r="M1903" s="1">
        <v>35316</v>
      </c>
      <c r="N1903">
        <v>26</v>
      </c>
      <c r="O1903">
        <v>3987.93</v>
      </c>
      <c r="P1903" t="s">
        <v>2362</v>
      </c>
      <c r="Q1903" t="s">
        <v>2362</v>
      </c>
      <c r="R1903" t="s">
        <v>2386</v>
      </c>
    </row>
    <row r="1904" spans="1:18" x14ac:dyDescent="0.3">
      <c r="A1904" t="s">
        <v>1922</v>
      </c>
      <c r="B1904" t="s">
        <v>6797</v>
      </c>
      <c r="C1904" t="s">
        <v>9852</v>
      </c>
      <c r="D1904">
        <v>29.92</v>
      </c>
      <c r="E1904">
        <v>6.02</v>
      </c>
      <c r="F1904" t="s">
        <v>12</v>
      </c>
      <c r="G1904" t="s">
        <v>11</v>
      </c>
      <c r="H1904" t="s">
        <v>11</v>
      </c>
      <c r="I1904">
        <v>0</v>
      </c>
      <c r="J1904" t="s">
        <v>11</v>
      </c>
      <c r="K1904" t="s">
        <v>167</v>
      </c>
      <c r="L1904" t="s">
        <v>16</v>
      </c>
      <c r="M1904" s="1">
        <v>35294</v>
      </c>
      <c r="N1904">
        <v>26</v>
      </c>
      <c r="O1904">
        <v>3981.98</v>
      </c>
      <c r="P1904" t="s">
        <v>2362</v>
      </c>
      <c r="Q1904" t="s">
        <v>2362</v>
      </c>
      <c r="R1904" t="s">
        <v>2364</v>
      </c>
    </row>
    <row r="1905" spans="1:18" x14ac:dyDescent="0.3">
      <c r="A1905" t="s">
        <v>1923</v>
      </c>
      <c r="B1905" t="s">
        <v>6797</v>
      </c>
      <c r="C1905" t="s">
        <v>9853</v>
      </c>
      <c r="D1905">
        <v>28.93</v>
      </c>
      <c r="E1905">
        <v>4.4400000000000004</v>
      </c>
      <c r="F1905" t="s">
        <v>11</v>
      </c>
      <c r="G1905" t="s">
        <v>11</v>
      </c>
      <c r="H1905" t="s">
        <v>11</v>
      </c>
      <c r="I1905">
        <v>0</v>
      </c>
      <c r="J1905" t="s">
        <v>11</v>
      </c>
      <c r="K1905" t="s">
        <v>167</v>
      </c>
      <c r="L1905" t="s">
        <v>20</v>
      </c>
      <c r="M1905" s="1">
        <v>33083</v>
      </c>
      <c r="N1905">
        <v>32</v>
      </c>
      <c r="O1905">
        <v>3972.92</v>
      </c>
      <c r="P1905" t="s">
        <v>2362</v>
      </c>
      <c r="Q1905" t="s">
        <v>2363</v>
      </c>
      <c r="R1905" t="s">
        <v>2364</v>
      </c>
    </row>
    <row r="1906" spans="1:18" x14ac:dyDescent="0.3">
      <c r="A1906" t="s">
        <v>1924</v>
      </c>
      <c r="B1906" t="s">
        <v>6797</v>
      </c>
      <c r="C1906" t="s">
        <v>9855</v>
      </c>
      <c r="D1906">
        <v>31.254999999999999</v>
      </c>
      <c r="E1906">
        <v>5.84</v>
      </c>
      <c r="F1906" t="s">
        <v>12</v>
      </c>
      <c r="G1906" t="s">
        <v>11</v>
      </c>
      <c r="H1906" t="s">
        <v>11</v>
      </c>
      <c r="I1906">
        <v>1</v>
      </c>
      <c r="J1906" t="s">
        <v>11</v>
      </c>
      <c r="K1906" t="s">
        <v>13</v>
      </c>
      <c r="L1906" t="s">
        <v>16</v>
      </c>
      <c r="M1906" s="1">
        <v>34891</v>
      </c>
      <c r="N1906">
        <v>27</v>
      </c>
      <c r="O1906">
        <v>3956.07</v>
      </c>
      <c r="P1906" t="s">
        <v>2362</v>
      </c>
      <c r="Q1906" t="s">
        <v>2362</v>
      </c>
      <c r="R1906" t="s">
        <v>2371</v>
      </c>
    </row>
    <row r="1907" spans="1:18" x14ac:dyDescent="0.3">
      <c r="A1907" t="s">
        <v>1925</v>
      </c>
      <c r="B1907" t="s">
        <v>6800</v>
      </c>
      <c r="C1907" t="s">
        <v>9857</v>
      </c>
      <c r="D1907">
        <v>29.83</v>
      </c>
      <c r="E1907">
        <v>5.39</v>
      </c>
      <c r="F1907" t="s">
        <v>11</v>
      </c>
      <c r="G1907" t="s">
        <v>11</v>
      </c>
      <c r="H1907" t="s">
        <v>11</v>
      </c>
      <c r="I1907">
        <v>0</v>
      </c>
      <c r="J1907" t="s">
        <v>11</v>
      </c>
      <c r="K1907" t="s">
        <v>167</v>
      </c>
      <c r="L1907" t="s">
        <v>20</v>
      </c>
      <c r="M1907" s="1">
        <v>36351</v>
      </c>
      <c r="N1907">
        <v>23</v>
      </c>
      <c r="O1907">
        <v>3955.98</v>
      </c>
      <c r="P1907" t="s">
        <v>2362</v>
      </c>
      <c r="Q1907" t="s">
        <v>2363</v>
      </c>
      <c r="R1907" t="s">
        <v>2624</v>
      </c>
    </row>
    <row r="1908" spans="1:18" x14ac:dyDescent="0.3">
      <c r="A1908" t="s">
        <v>1926</v>
      </c>
      <c r="B1908" t="s">
        <v>6797</v>
      </c>
      <c r="C1908" t="s">
        <v>7346</v>
      </c>
      <c r="D1908">
        <v>29.59</v>
      </c>
      <c r="E1908">
        <v>6.16</v>
      </c>
      <c r="F1908" t="s">
        <v>11</v>
      </c>
      <c r="G1908" t="s">
        <v>11</v>
      </c>
      <c r="H1908" t="s">
        <v>25</v>
      </c>
      <c r="I1908">
        <v>1</v>
      </c>
      <c r="J1908" t="s">
        <v>11</v>
      </c>
      <c r="K1908" t="s">
        <v>167</v>
      </c>
      <c r="L1908" t="s">
        <v>16</v>
      </c>
      <c r="M1908" s="1">
        <v>34284</v>
      </c>
      <c r="N1908">
        <v>29</v>
      </c>
      <c r="O1908">
        <v>3947.41</v>
      </c>
      <c r="P1908" t="s">
        <v>2362</v>
      </c>
      <c r="Q1908" t="s">
        <v>2362</v>
      </c>
      <c r="R1908" t="s">
        <v>2364</v>
      </c>
    </row>
    <row r="1909" spans="1:18" x14ac:dyDescent="0.3">
      <c r="A1909" t="s">
        <v>1927</v>
      </c>
      <c r="B1909" t="s">
        <v>6797</v>
      </c>
      <c r="C1909" t="s">
        <v>9860</v>
      </c>
      <c r="D1909">
        <v>31.16</v>
      </c>
      <c r="E1909">
        <v>4.49</v>
      </c>
      <c r="F1909" t="s">
        <v>11</v>
      </c>
      <c r="G1909" t="s">
        <v>11</v>
      </c>
      <c r="H1909" t="s">
        <v>25</v>
      </c>
      <c r="I1909">
        <v>1</v>
      </c>
      <c r="J1909" t="s">
        <v>11</v>
      </c>
      <c r="K1909" t="s">
        <v>13</v>
      </c>
      <c r="L1909" t="s">
        <v>20</v>
      </c>
      <c r="M1909" s="1">
        <v>34241</v>
      </c>
      <c r="N1909">
        <v>29</v>
      </c>
      <c r="O1909">
        <v>3943.6</v>
      </c>
      <c r="P1909" t="s">
        <v>2362</v>
      </c>
      <c r="Q1909" t="s">
        <v>2363</v>
      </c>
      <c r="R1909" t="s">
        <v>2581</v>
      </c>
    </row>
    <row r="1910" spans="1:18" x14ac:dyDescent="0.3">
      <c r="A1910" t="s">
        <v>1928</v>
      </c>
      <c r="B1910" t="s">
        <v>6800</v>
      </c>
      <c r="C1910" t="s">
        <v>9862</v>
      </c>
      <c r="D1910">
        <v>34.21</v>
      </c>
      <c r="E1910">
        <v>4.4800000000000004</v>
      </c>
      <c r="F1910" t="s">
        <v>12</v>
      </c>
      <c r="G1910" t="s">
        <v>11</v>
      </c>
      <c r="H1910" t="s">
        <v>11</v>
      </c>
      <c r="I1910">
        <v>1</v>
      </c>
      <c r="J1910" t="s">
        <v>11</v>
      </c>
      <c r="K1910" t="s">
        <v>13</v>
      </c>
      <c r="L1910" t="s">
        <v>20</v>
      </c>
      <c r="M1910" s="1">
        <v>32440</v>
      </c>
      <c r="N1910">
        <v>34</v>
      </c>
      <c r="O1910">
        <v>3935.18</v>
      </c>
      <c r="P1910" t="s">
        <v>2363</v>
      </c>
      <c r="Q1910" t="s">
        <v>2366</v>
      </c>
      <c r="R1910" t="s">
        <v>2364</v>
      </c>
    </row>
    <row r="1911" spans="1:18" x14ac:dyDescent="0.3">
      <c r="A1911" t="s">
        <v>1929</v>
      </c>
      <c r="B1911" t="s">
        <v>6800</v>
      </c>
      <c r="C1911" t="s">
        <v>7617</v>
      </c>
      <c r="D1911">
        <v>34.86</v>
      </c>
      <c r="E1911">
        <v>10.97</v>
      </c>
      <c r="F1911" t="s">
        <v>11</v>
      </c>
      <c r="G1911" t="s">
        <v>11</v>
      </c>
      <c r="H1911" t="s">
        <v>11</v>
      </c>
      <c r="I1911">
        <v>0</v>
      </c>
      <c r="J1911" t="s">
        <v>11</v>
      </c>
      <c r="K1911" t="s">
        <v>13</v>
      </c>
      <c r="L1911" t="s">
        <v>14</v>
      </c>
      <c r="M1911" s="1">
        <v>37422</v>
      </c>
      <c r="N1911">
        <v>20</v>
      </c>
      <c r="O1911">
        <v>3931.51</v>
      </c>
      <c r="P1911" t="s">
        <v>2362</v>
      </c>
      <c r="Q1911" t="s">
        <v>2363</v>
      </c>
      <c r="R1911" t="s">
        <v>2386</v>
      </c>
    </row>
    <row r="1912" spans="1:18" x14ac:dyDescent="0.3">
      <c r="A1912" t="s">
        <v>1930</v>
      </c>
      <c r="B1912" t="s">
        <v>6797</v>
      </c>
      <c r="C1912" t="s">
        <v>9865</v>
      </c>
      <c r="D1912">
        <v>34.58</v>
      </c>
      <c r="E1912">
        <v>5.14</v>
      </c>
      <c r="F1912" t="s">
        <v>11</v>
      </c>
      <c r="G1912" t="s">
        <v>12</v>
      </c>
      <c r="H1912" t="s">
        <v>11</v>
      </c>
      <c r="I1912">
        <v>2</v>
      </c>
      <c r="J1912" t="s">
        <v>11</v>
      </c>
      <c r="K1912" t="s">
        <v>13</v>
      </c>
      <c r="L1912" t="s">
        <v>20</v>
      </c>
      <c r="M1912" s="1">
        <v>36717</v>
      </c>
      <c r="N1912">
        <v>22</v>
      </c>
      <c r="O1912">
        <v>3925.76</v>
      </c>
      <c r="P1912" t="s">
        <v>2362</v>
      </c>
      <c r="Q1912" t="s">
        <v>2362</v>
      </c>
      <c r="R1912" t="s">
        <v>2581</v>
      </c>
    </row>
    <row r="1913" spans="1:18" x14ac:dyDescent="0.3">
      <c r="A1913" t="s">
        <v>1931</v>
      </c>
      <c r="B1913" t="s">
        <v>6800</v>
      </c>
      <c r="C1913" t="s">
        <v>7510</v>
      </c>
      <c r="D1913">
        <v>17.940000000000001</v>
      </c>
      <c r="E1913">
        <v>5.17</v>
      </c>
      <c r="F1913" t="s">
        <v>12</v>
      </c>
      <c r="G1913" t="s">
        <v>11</v>
      </c>
      <c r="H1913" t="s">
        <v>11</v>
      </c>
      <c r="I1913">
        <v>0</v>
      </c>
      <c r="J1913" t="s">
        <v>11</v>
      </c>
      <c r="K1913" t="s">
        <v>298</v>
      </c>
      <c r="L1913" t="s">
        <v>20</v>
      </c>
      <c r="M1913" s="1">
        <v>31233</v>
      </c>
      <c r="N1913">
        <v>37</v>
      </c>
      <c r="O1913">
        <v>3910.44</v>
      </c>
      <c r="P1913" t="s">
        <v>2362</v>
      </c>
      <c r="Q1913" t="s">
        <v>2362</v>
      </c>
      <c r="R1913" t="s">
        <v>2364</v>
      </c>
    </row>
    <row r="1914" spans="1:18" x14ac:dyDescent="0.3">
      <c r="A1914" t="s">
        <v>1932</v>
      </c>
      <c r="B1914" t="s">
        <v>6800</v>
      </c>
      <c r="C1914" t="s">
        <v>9868</v>
      </c>
      <c r="D1914">
        <v>26.8</v>
      </c>
      <c r="E1914">
        <v>6.18</v>
      </c>
      <c r="F1914" t="s">
        <v>12</v>
      </c>
      <c r="G1914" t="s">
        <v>11</v>
      </c>
      <c r="H1914" t="s">
        <v>25</v>
      </c>
      <c r="I1914">
        <v>1</v>
      </c>
      <c r="J1914" t="s">
        <v>11</v>
      </c>
      <c r="K1914" t="s">
        <v>167</v>
      </c>
      <c r="L1914" t="s">
        <v>16</v>
      </c>
      <c r="M1914" s="1">
        <v>35758</v>
      </c>
      <c r="N1914">
        <v>25</v>
      </c>
      <c r="O1914">
        <v>3906.13</v>
      </c>
      <c r="P1914" t="s">
        <v>2363</v>
      </c>
      <c r="Q1914" t="s">
        <v>2363</v>
      </c>
      <c r="R1914" t="s">
        <v>2386</v>
      </c>
    </row>
    <row r="1915" spans="1:18" x14ac:dyDescent="0.3">
      <c r="A1915" t="s">
        <v>1933</v>
      </c>
      <c r="B1915" t="s">
        <v>6800</v>
      </c>
      <c r="C1915" t="s">
        <v>7846</v>
      </c>
      <c r="D1915">
        <v>17.690000000000001</v>
      </c>
      <c r="E1915">
        <v>9.07</v>
      </c>
      <c r="F1915" t="s">
        <v>12</v>
      </c>
      <c r="G1915" t="s">
        <v>11</v>
      </c>
      <c r="H1915" t="s">
        <v>11</v>
      </c>
      <c r="I1915">
        <v>0</v>
      </c>
      <c r="J1915" t="s">
        <v>11</v>
      </c>
      <c r="K1915" t="s">
        <v>298</v>
      </c>
      <c r="L1915" t="s">
        <v>14</v>
      </c>
      <c r="M1915" s="1">
        <v>29825</v>
      </c>
      <c r="N1915">
        <v>41</v>
      </c>
      <c r="O1915">
        <v>3902.07</v>
      </c>
      <c r="P1915" t="s">
        <v>2362</v>
      </c>
      <c r="Q1915" t="s">
        <v>2362</v>
      </c>
      <c r="R1915" t="s">
        <v>2364</v>
      </c>
    </row>
    <row r="1916" spans="1:18" x14ac:dyDescent="0.3">
      <c r="A1916" t="s">
        <v>1934</v>
      </c>
      <c r="B1916" t="s">
        <v>6797</v>
      </c>
      <c r="C1916" t="s">
        <v>9871</v>
      </c>
      <c r="D1916">
        <v>25.77</v>
      </c>
      <c r="E1916">
        <v>4.43</v>
      </c>
      <c r="F1916" t="s">
        <v>11</v>
      </c>
      <c r="G1916" t="s">
        <v>11</v>
      </c>
      <c r="H1916" t="s">
        <v>25</v>
      </c>
      <c r="I1916">
        <v>1</v>
      </c>
      <c r="J1916" t="s">
        <v>11</v>
      </c>
      <c r="K1916" t="s">
        <v>167</v>
      </c>
      <c r="L1916" t="s">
        <v>20</v>
      </c>
      <c r="M1916" s="1">
        <v>34226</v>
      </c>
      <c r="N1916">
        <v>29</v>
      </c>
      <c r="O1916">
        <v>3898.35</v>
      </c>
      <c r="P1916" t="s">
        <v>2362</v>
      </c>
      <c r="Q1916" t="s">
        <v>2362</v>
      </c>
      <c r="R1916" t="s">
        <v>2371</v>
      </c>
    </row>
    <row r="1917" spans="1:18" x14ac:dyDescent="0.3">
      <c r="A1917" t="s">
        <v>1935</v>
      </c>
      <c r="B1917" t="s">
        <v>6800</v>
      </c>
      <c r="C1917" t="s">
        <v>9873</v>
      </c>
      <c r="D1917">
        <v>34.46</v>
      </c>
      <c r="E1917">
        <v>4.17</v>
      </c>
      <c r="F1917" t="s">
        <v>11</v>
      </c>
      <c r="G1917" t="s">
        <v>12</v>
      </c>
      <c r="H1917" t="s">
        <v>11</v>
      </c>
      <c r="I1917">
        <v>1</v>
      </c>
      <c r="J1917" t="s">
        <v>11</v>
      </c>
      <c r="K1917" t="s">
        <v>13</v>
      </c>
      <c r="L1917" t="s">
        <v>20</v>
      </c>
      <c r="M1917" s="1">
        <v>38181</v>
      </c>
      <c r="N1917">
        <v>18</v>
      </c>
      <c r="O1917">
        <v>3889.2</v>
      </c>
      <c r="P1917" t="s">
        <v>2362</v>
      </c>
      <c r="Q1917" t="s">
        <v>2362</v>
      </c>
      <c r="R1917" t="s">
        <v>2371</v>
      </c>
    </row>
    <row r="1918" spans="1:18" x14ac:dyDescent="0.3">
      <c r="A1918" t="s">
        <v>1936</v>
      </c>
      <c r="B1918" t="s">
        <v>6800</v>
      </c>
      <c r="C1918" t="s">
        <v>9875</v>
      </c>
      <c r="D1918">
        <v>30.875</v>
      </c>
      <c r="E1918">
        <v>4.95</v>
      </c>
      <c r="F1918" t="s">
        <v>12</v>
      </c>
      <c r="G1918" t="s">
        <v>11</v>
      </c>
      <c r="H1918" t="s">
        <v>11</v>
      </c>
      <c r="I1918">
        <v>0</v>
      </c>
      <c r="J1918" t="s">
        <v>11</v>
      </c>
      <c r="K1918" t="s">
        <v>13</v>
      </c>
      <c r="L1918" t="s">
        <v>20</v>
      </c>
      <c r="M1918" s="1">
        <v>35361</v>
      </c>
      <c r="N1918">
        <v>26</v>
      </c>
      <c r="O1918">
        <v>3877.3</v>
      </c>
      <c r="P1918" t="s">
        <v>2366</v>
      </c>
      <c r="Q1918" t="s">
        <v>2363</v>
      </c>
      <c r="R1918" t="s">
        <v>2371</v>
      </c>
    </row>
    <row r="1919" spans="1:18" x14ac:dyDescent="0.3">
      <c r="A1919" t="s">
        <v>1937</v>
      </c>
      <c r="B1919" t="s">
        <v>6800</v>
      </c>
      <c r="C1919" t="s">
        <v>9876</v>
      </c>
      <c r="D1919">
        <v>39.49</v>
      </c>
      <c r="E1919">
        <v>5.13</v>
      </c>
      <c r="F1919" t="s">
        <v>11</v>
      </c>
      <c r="G1919" t="s">
        <v>11</v>
      </c>
      <c r="H1919" t="s">
        <v>11</v>
      </c>
      <c r="I1919">
        <v>0</v>
      </c>
      <c r="J1919" t="s">
        <v>11</v>
      </c>
      <c r="K1919" t="s">
        <v>13</v>
      </c>
      <c r="L1919" t="s">
        <v>20</v>
      </c>
      <c r="M1919" s="1">
        <v>33444</v>
      </c>
      <c r="N1919">
        <v>31</v>
      </c>
      <c r="O1919">
        <v>3875.73</v>
      </c>
      <c r="P1919" t="s">
        <v>2362</v>
      </c>
      <c r="Q1919" t="s">
        <v>2363</v>
      </c>
      <c r="R1919" t="s">
        <v>2364</v>
      </c>
    </row>
    <row r="1920" spans="1:18" x14ac:dyDescent="0.3">
      <c r="A1920" t="s">
        <v>1938</v>
      </c>
      <c r="B1920" t="s">
        <v>6800</v>
      </c>
      <c r="C1920" t="s">
        <v>9877</v>
      </c>
      <c r="D1920">
        <v>28.88</v>
      </c>
      <c r="E1920">
        <v>4.0999999999999996</v>
      </c>
      <c r="F1920" t="s">
        <v>11</v>
      </c>
      <c r="G1920" t="s">
        <v>11</v>
      </c>
      <c r="H1920" t="s">
        <v>11</v>
      </c>
      <c r="I1920">
        <v>0</v>
      </c>
      <c r="J1920" t="s">
        <v>11</v>
      </c>
      <c r="K1920" t="s">
        <v>167</v>
      </c>
      <c r="L1920" t="s">
        <v>20</v>
      </c>
      <c r="M1920" s="1">
        <v>33048</v>
      </c>
      <c r="N1920">
        <v>32</v>
      </c>
      <c r="O1920">
        <v>3866.86</v>
      </c>
      <c r="P1920" t="s">
        <v>2366</v>
      </c>
      <c r="Q1920" t="s">
        <v>2366</v>
      </c>
      <c r="R1920" t="s">
        <v>2371</v>
      </c>
    </row>
    <row r="1921" spans="1:18" x14ac:dyDescent="0.3">
      <c r="A1921" t="s">
        <v>1939</v>
      </c>
      <c r="B1921" t="s">
        <v>6800</v>
      </c>
      <c r="C1921" t="s">
        <v>9879</v>
      </c>
      <c r="D1921">
        <v>20.234999999999999</v>
      </c>
      <c r="E1921">
        <v>5.01</v>
      </c>
      <c r="F1921" t="s">
        <v>12</v>
      </c>
      <c r="G1921" t="s">
        <v>11</v>
      </c>
      <c r="H1921" t="s">
        <v>11</v>
      </c>
      <c r="I1921">
        <v>0</v>
      </c>
      <c r="J1921" t="s">
        <v>11</v>
      </c>
      <c r="K1921" t="s">
        <v>241</v>
      </c>
      <c r="L1921" t="s">
        <v>20</v>
      </c>
      <c r="M1921" s="1">
        <v>37182</v>
      </c>
      <c r="N1921">
        <v>21</v>
      </c>
      <c r="O1921">
        <v>3861.21</v>
      </c>
      <c r="P1921" t="s">
        <v>2362</v>
      </c>
      <c r="Q1921" t="s">
        <v>2362</v>
      </c>
      <c r="R1921" t="s">
        <v>2508</v>
      </c>
    </row>
    <row r="1922" spans="1:18" x14ac:dyDescent="0.3">
      <c r="A1922" t="s">
        <v>1940</v>
      </c>
      <c r="B1922" t="s">
        <v>7674</v>
      </c>
      <c r="C1922" t="s">
        <v>9880</v>
      </c>
      <c r="D1922">
        <v>30.67</v>
      </c>
      <c r="E1922">
        <v>5.09</v>
      </c>
      <c r="F1922" t="s">
        <v>12</v>
      </c>
      <c r="G1922" t="s">
        <v>11</v>
      </c>
      <c r="H1922" t="s">
        <v>11</v>
      </c>
      <c r="I1922">
        <v>0</v>
      </c>
      <c r="J1922" t="s">
        <v>11</v>
      </c>
      <c r="K1922" t="s">
        <v>13</v>
      </c>
      <c r="L1922" t="s">
        <v>20</v>
      </c>
      <c r="M1922" s="1">
        <v>37048</v>
      </c>
      <c r="N1922">
        <v>22</v>
      </c>
      <c r="O1922">
        <v>3858.51</v>
      </c>
      <c r="P1922" t="s">
        <v>2362</v>
      </c>
      <c r="Q1922" t="s">
        <v>2363</v>
      </c>
      <c r="R1922" t="s">
        <v>2538</v>
      </c>
    </row>
    <row r="1923" spans="1:18" x14ac:dyDescent="0.3">
      <c r="A1923" t="s">
        <v>1941</v>
      </c>
      <c r="B1923" t="s">
        <v>6800</v>
      </c>
      <c r="C1923" t="s">
        <v>9882</v>
      </c>
      <c r="D1923">
        <v>30.875</v>
      </c>
      <c r="E1923">
        <v>6.49</v>
      </c>
      <c r="F1923" t="s">
        <v>11</v>
      </c>
      <c r="G1923" t="s">
        <v>11</v>
      </c>
      <c r="H1923" t="s">
        <v>11</v>
      </c>
      <c r="I1923">
        <v>0</v>
      </c>
      <c r="J1923" t="s">
        <v>11</v>
      </c>
      <c r="K1923" t="s">
        <v>13</v>
      </c>
      <c r="L1923" t="s">
        <v>16</v>
      </c>
      <c r="M1923" s="1">
        <v>33469</v>
      </c>
      <c r="N1923">
        <v>31</v>
      </c>
      <c r="O1923">
        <v>3857.76</v>
      </c>
      <c r="P1923" t="s">
        <v>2363</v>
      </c>
      <c r="Q1923" t="s">
        <v>2366</v>
      </c>
      <c r="R1923" t="s">
        <v>2508</v>
      </c>
    </row>
    <row r="1924" spans="1:18" x14ac:dyDescent="0.3">
      <c r="A1924" t="s">
        <v>1942</v>
      </c>
      <c r="B1924" t="s">
        <v>6800</v>
      </c>
      <c r="C1924" t="s">
        <v>9883</v>
      </c>
      <c r="D1924">
        <v>23.8</v>
      </c>
      <c r="E1924">
        <v>4.08</v>
      </c>
      <c r="F1924" t="s">
        <v>11</v>
      </c>
      <c r="G1924" t="s">
        <v>11</v>
      </c>
      <c r="H1924" t="s">
        <v>11</v>
      </c>
      <c r="I1924">
        <v>0</v>
      </c>
      <c r="J1924" t="s">
        <v>11</v>
      </c>
      <c r="K1924" t="s">
        <v>241</v>
      </c>
      <c r="L1924" t="s">
        <v>20</v>
      </c>
      <c r="M1924" s="1">
        <v>34558</v>
      </c>
      <c r="N1924">
        <v>28</v>
      </c>
      <c r="O1924">
        <v>3847.67</v>
      </c>
      <c r="P1924" t="s">
        <v>2363</v>
      </c>
      <c r="Q1924" t="s">
        <v>2362</v>
      </c>
      <c r="R1924" t="s">
        <v>2386</v>
      </c>
    </row>
    <row r="1925" spans="1:18" x14ac:dyDescent="0.3">
      <c r="A1925" t="s">
        <v>1943</v>
      </c>
      <c r="B1925" t="s">
        <v>6800</v>
      </c>
      <c r="C1925" t="s">
        <v>9884</v>
      </c>
      <c r="D1925">
        <v>15.37</v>
      </c>
      <c r="E1925">
        <v>8.6300000000000008</v>
      </c>
      <c r="F1925" t="s">
        <v>12</v>
      </c>
      <c r="G1925" t="s">
        <v>11</v>
      </c>
      <c r="H1925" t="s">
        <v>11</v>
      </c>
      <c r="I1925">
        <v>0</v>
      </c>
      <c r="J1925" t="s">
        <v>11</v>
      </c>
      <c r="K1925" t="s">
        <v>298</v>
      </c>
      <c r="L1925" t="s">
        <v>14</v>
      </c>
      <c r="M1925" s="1">
        <v>29858</v>
      </c>
      <c r="N1925">
        <v>41</v>
      </c>
      <c r="O1925">
        <v>3797.2</v>
      </c>
      <c r="P1925" t="s">
        <v>2362</v>
      </c>
      <c r="Q1925" t="s">
        <v>2363</v>
      </c>
      <c r="R1925" t="s">
        <v>2371</v>
      </c>
    </row>
    <row r="1926" spans="1:18" x14ac:dyDescent="0.3">
      <c r="A1926" t="s">
        <v>1944</v>
      </c>
      <c r="B1926" t="s">
        <v>6800</v>
      </c>
      <c r="C1926" t="s">
        <v>9886</v>
      </c>
      <c r="D1926">
        <v>30.4</v>
      </c>
      <c r="E1926">
        <v>5.28</v>
      </c>
      <c r="F1926" t="s">
        <v>11</v>
      </c>
      <c r="G1926" t="s">
        <v>11</v>
      </c>
      <c r="H1926" t="s">
        <v>11</v>
      </c>
      <c r="I1926">
        <v>0</v>
      </c>
      <c r="J1926" t="s">
        <v>11</v>
      </c>
      <c r="K1926" t="s">
        <v>13</v>
      </c>
      <c r="L1926" t="s">
        <v>20</v>
      </c>
      <c r="M1926" s="1">
        <v>36335</v>
      </c>
      <c r="N1926">
        <v>23</v>
      </c>
      <c r="O1926">
        <v>3796.36</v>
      </c>
      <c r="P1926" t="s">
        <v>2362</v>
      </c>
      <c r="Q1926" t="s">
        <v>2363</v>
      </c>
      <c r="R1926" t="s">
        <v>2371</v>
      </c>
    </row>
    <row r="1927" spans="1:18" x14ac:dyDescent="0.3">
      <c r="A1927" t="s">
        <v>1945</v>
      </c>
      <c r="B1927" t="s">
        <v>6797</v>
      </c>
      <c r="C1927" t="s">
        <v>8286</v>
      </c>
      <c r="D1927">
        <v>19.48</v>
      </c>
      <c r="E1927">
        <v>5.63</v>
      </c>
      <c r="F1927" t="s">
        <v>12</v>
      </c>
      <c r="G1927" t="s">
        <v>11</v>
      </c>
      <c r="H1927" t="s">
        <v>11</v>
      </c>
      <c r="I1927">
        <v>1</v>
      </c>
      <c r="J1927" t="s">
        <v>11</v>
      </c>
      <c r="K1927" t="s">
        <v>241</v>
      </c>
      <c r="L1927" t="s">
        <v>20</v>
      </c>
      <c r="M1927" s="1">
        <v>32383</v>
      </c>
      <c r="N1927">
        <v>34</v>
      </c>
      <c r="O1927">
        <v>3793.55</v>
      </c>
      <c r="P1927" t="s">
        <v>2362</v>
      </c>
      <c r="Q1927" t="s">
        <v>2363</v>
      </c>
      <c r="R1927" t="s">
        <v>2364</v>
      </c>
    </row>
    <row r="1928" spans="1:18" x14ac:dyDescent="0.3">
      <c r="A1928" t="s">
        <v>1946</v>
      </c>
      <c r="B1928" t="s">
        <v>6797</v>
      </c>
      <c r="C1928" t="s">
        <v>9888</v>
      </c>
      <c r="D1928">
        <v>16.96</v>
      </c>
      <c r="E1928">
        <v>11.47</v>
      </c>
      <c r="F1928" t="s">
        <v>12</v>
      </c>
      <c r="G1928" t="s">
        <v>11</v>
      </c>
      <c r="H1928" t="s">
        <v>11</v>
      </c>
      <c r="I1928">
        <v>0</v>
      </c>
      <c r="J1928" t="s">
        <v>11</v>
      </c>
      <c r="K1928" t="s">
        <v>298</v>
      </c>
      <c r="L1928" t="s">
        <v>14</v>
      </c>
      <c r="M1928" s="1">
        <v>29933</v>
      </c>
      <c r="N1928">
        <v>41</v>
      </c>
      <c r="O1928">
        <v>3785.77</v>
      </c>
      <c r="P1928" t="s">
        <v>2362</v>
      </c>
      <c r="Q1928" t="s">
        <v>2366</v>
      </c>
      <c r="R1928" t="s">
        <v>2364</v>
      </c>
    </row>
    <row r="1929" spans="1:18" x14ac:dyDescent="0.3">
      <c r="A1929" t="s">
        <v>1947</v>
      </c>
      <c r="B1929" t="s">
        <v>6800</v>
      </c>
      <c r="C1929" t="s">
        <v>9890</v>
      </c>
      <c r="D1929">
        <v>19.05</v>
      </c>
      <c r="E1929">
        <v>4.92</v>
      </c>
      <c r="F1929" t="s">
        <v>11</v>
      </c>
      <c r="G1929" t="s">
        <v>11</v>
      </c>
      <c r="H1929" t="s">
        <v>11</v>
      </c>
      <c r="I1929">
        <v>1</v>
      </c>
      <c r="J1929" t="s">
        <v>11</v>
      </c>
      <c r="K1929" t="s">
        <v>241</v>
      </c>
      <c r="L1929" t="s">
        <v>20</v>
      </c>
      <c r="M1929" s="1">
        <v>32074</v>
      </c>
      <c r="N1929">
        <v>35</v>
      </c>
      <c r="O1929">
        <v>3773.23</v>
      </c>
      <c r="P1929" t="s">
        <v>2362</v>
      </c>
      <c r="Q1929" t="s">
        <v>2363</v>
      </c>
      <c r="R1929" t="s">
        <v>2364</v>
      </c>
    </row>
    <row r="1930" spans="1:18" x14ac:dyDescent="0.3">
      <c r="A1930" t="s">
        <v>1948</v>
      </c>
      <c r="B1930" t="s">
        <v>6797</v>
      </c>
      <c r="C1930" t="s">
        <v>8649</v>
      </c>
      <c r="D1930">
        <v>37.619999999999997</v>
      </c>
      <c r="E1930">
        <v>4.18</v>
      </c>
      <c r="F1930" t="s">
        <v>11</v>
      </c>
      <c r="G1930" t="s">
        <v>11</v>
      </c>
      <c r="H1930" t="s">
        <v>11</v>
      </c>
      <c r="I1930">
        <v>0</v>
      </c>
      <c r="J1930" t="s">
        <v>11</v>
      </c>
      <c r="K1930" t="s">
        <v>13</v>
      </c>
      <c r="L1930" t="s">
        <v>20</v>
      </c>
      <c r="M1930" s="1">
        <v>34659</v>
      </c>
      <c r="N1930">
        <v>28</v>
      </c>
      <c r="O1930">
        <v>3766.88</v>
      </c>
      <c r="P1930" t="s">
        <v>2362</v>
      </c>
      <c r="Q1930" t="s">
        <v>2366</v>
      </c>
      <c r="R1930" t="s">
        <v>2364</v>
      </c>
    </row>
    <row r="1931" spans="1:18" x14ac:dyDescent="0.3">
      <c r="A1931" t="s">
        <v>1949</v>
      </c>
      <c r="B1931" t="s">
        <v>6797</v>
      </c>
      <c r="C1931" t="s">
        <v>7683</v>
      </c>
      <c r="D1931">
        <v>29.1</v>
      </c>
      <c r="E1931">
        <v>4.67</v>
      </c>
      <c r="F1931" t="s">
        <v>11</v>
      </c>
      <c r="G1931" t="s">
        <v>11</v>
      </c>
      <c r="H1931" t="s">
        <v>11</v>
      </c>
      <c r="I1931">
        <v>0</v>
      </c>
      <c r="J1931" t="s">
        <v>11</v>
      </c>
      <c r="K1931" t="s">
        <v>167</v>
      </c>
      <c r="L1931" t="s">
        <v>20</v>
      </c>
      <c r="M1931" s="1">
        <v>33535</v>
      </c>
      <c r="N1931">
        <v>31</v>
      </c>
      <c r="O1931">
        <v>3761.29</v>
      </c>
      <c r="P1931" t="s">
        <v>2362</v>
      </c>
      <c r="Q1931" t="s">
        <v>2363</v>
      </c>
      <c r="R1931" t="s">
        <v>2386</v>
      </c>
    </row>
    <row r="1932" spans="1:18" x14ac:dyDescent="0.3">
      <c r="A1932" t="s">
        <v>1950</v>
      </c>
      <c r="B1932" t="s">
        <v>6797</v>
      </c>
      <c r="C1932" t="s">
        <v>9892</v>
      </c>
      <c r="D1932">
        <v>26.62</v>
      </c>
      <c r="E1932">
        <v>6.24</v>
      </c>
      <c r="F1932" t="s">
        <v>11</v>
      </c>
      <c r="G1932" t="s">
        <v>11</v>
      </c>
      <c r="H1932" t="s">
        <v>11</v>
      </c>
      <c r="I1932">
        <v>0</v>
      </c>
      <c r="J1932" t="s">
        <v>11</v>
      </c>
      <c r="K1932" t="s">
        <v>167</v>
      </c>
      <c r="L1932" t="s">
        <v>16</v>
      </c>
      <c r="M1932" s="1">
        <v>33475</v>
      </c>
      <c r="N1932">
        <v>31</v>
      </c>
      <c r="O1932">
        <v>3757.84</v>
      </c>
      <c r="P1932" t="s">
        <v>2362</v>
      </c>
      <c r="Q1932" t="s">
        <v>2366</v>
      </c>
      <c r="R1932" t="s">
        <v>2364</v>
      </c>
    </row>
    <row r="1933" spans="1:18" x14ac:dyDescent="0.3">
      <c r="A1933" t="s">
        <v>1951</v>
      </c>
      <c r="B1933" t="s">
        <v>6797</v>
      </c>
      <c r="C1933" t="s">
        <v>9894</v>
      </c>
      <c r="D1933">
        <v>25.74</v>
      </c>
      <c r="E1933">
        <v>5.99</v>
      </c>
      <c r="F1933" t="s">
        <v>11</v>
      </c>
      <c r="G1933" t="s">
        <v>11</v>
      </c>
      <c r="H1933" t="s">
        <v>11</v>
      </c>
      <c r="I1933">
        <v>0</v>
      </c>
      <c r="J1933" t="s">
        <v>11</v>
      </c>
      <c r="K1933" t="s">
        <v>167</v>
      </c>
      <c r="L1933" t="s">
        <v>16</v>
      </c>
      <c r="M1933" s="1">
        <v>33539</v>
      </c>
      <c r="N1933">
        <v>31</v>
      </c>
      <c r="O1933">
        <v>3756.62</v>
      </c>
      <c r="P1933" t="s">
        <v>2362</v>
      </c>
      <c r="Q1933" t="s">
        <v>2362</v>
      </c>
      <c r="R1933" t="s">
        <v>2364</v>
      </c>
    </row>
    <row r="1934" spans="1:18" x14ac:dyDescent="0.3">
      <c r="A1934" t="s">
        <v>1952</v>
      </c>
      <c r="B1934" t="s">
        <v>6800</v>
      </c>
      <c r="C1934" t="s">
        <v>9896</v>
      </c>
      <c r="D1934">
        <v>18.22</v>
      </c>
      <c r="E1934">
        <v>10.27</v>
      </c>
      <c r="F1934" t="s">
        <v>12</v>
      </c>
      <c r="G1934" t="s">
        <v>11</v>
      </c>
      <c r="H1934" t="s">
        <v>11</v>
      </c>
      <c r="I1934">
        <v>1</v>
      </c>
      <c r="J1934" t="s">
        <v>11</v>
      </c>
      <c r="K1934" t="s">
        <v>298</v>
      </c>
      <c r="L1934" t="s">
        <v>14</v>
      </c>
      <c r="M1934" s="1">
        <v>31664</v>
      </c>
      <c r="N1934">
        <v>36</v>
      </c>
      <c r="O1934">
        <v>3748.56</v>
      </c>
      <c r="P1934" t="s">
        <v>2362</v>
      </c>
      <c r="Q1934" t="s">
        <v>2362</v>
      </c>
      <c r="R1934" t="s">
        <v>2364</v>
      </c>
    </row>
    <row r="1935" spans="1:18" x14ac:dyDescent="0.3">
      <c r="A1935" t="s">
        <v>1953</v>
      </c>
      <c r="B1935" t="s">
        <v>6797</v>
      </c>
      <c r="C1935" t="s">
        <v>9897</v>
      </c>
      <c r="D1935">
        <v>26.03</v>
      </c>
      <c r="E1935">
        <v>5.97</v>
      </c>
      <c r="F1935" t="s">
        <v>11</v>
      </c>
      <c r="G1935" t="s">
        <v>11</v>
      </c>
      <c r="H1935" t="s">
        <v>25</v>
      </c>
      <c r="I1935">
        <v>1</v>
      </c>
      <c r="J1935" t="s">
        <v>11</v>
      </c>
      <c r="K1935" t="s">
        <v>167</v>
      </c>
      <c r="L1935" t="s">
        <v>16</v>
      </c>
      <c r="M1935" s="1">
        <v>34142</v>
      </c>
      <c r="N1935">
        <v>29</v>
      </c>
      <c r="O1935">
        <v>3736.46</v>
      </c>
      <c r="P1935" t="s">
        <v>2362</v>
      </c>
      <c r="Q1935" t="s">
        <v>2362</v>
      </c>
      <c r="R1935" t="s">
        <v>2371</v>
      </c>
    </row>
    <row r="1936" spans="1:18" x14ac:dyDescent="0.3">
      <c r="A1936" t="s">
        <v>1954</v>
      </c>
      <c r="B1936" t="s">
        <v>6797</v>
      </c>
      <c r="C1936" t="s">
        <v>9898</v>
      </c>
      <c r="D1936">
        <v>17.29</v>
      </c>
      <c r="E1936">
        <v>4.9800000000000004</v>
      </c>
      <c r="F1936" t="s">
        <v>11</v>
      </c>
      <c r="G1936" t="s">
        <v>11</v>
      </c>
      <c r="H1936" t="s">
        <v>11</v>
      </c>
      <c r="I1936">
        <v>0</v>
      </c>
      <c r="J1936" t="s">
        <v>11</v>
      </c>
      <c r="K1936" t="s">
        <v>298</v>
      </c>
      <c r="L1936" t="s">
        <v>20</v>
      </c>
      <c r="M1936" s="1">
        <v>34568</v>
      </c>
      <c r="N1936">
        <v>28</v>
      </c>
      <c r="O1936">
        <v>3732.63</v>
      </c>
      <c r="P1936" t="s">
        <v>2362</v>
      </c>
      <c r="Q1936" t="s">
        <v>2363</v>
      </c>
      <c r="R1936" t="s">
        <v>2581</v>
      </c>
    </row>
    <row r="1937" spans="1:18" x14ac:dyDescent="0.3">
      <c r="A1937" t="s">
        <v>1955</v>
      </c>
      <c r="B1937" t="s">
        <v>6800</v>
      </c>
      <c r="C1937" t="s">
        <v>9900</v>
      </c>
      <c r="D1937">
        <v>18.170000000000002</v>
      </c>
      <c r="E1937">
        <v>6.91</v>
      </c>
      <c r="F1937" t="s">
        <v>12</v>
      </c>
      <c r="G1937" t="s">
        <v>11</v>
      </c>
      <c r="H1937" t="s">
        <v>11</v>
      </c>
      <c r="I1937">
        <v>1</v>
      </c>
      <c r="J1937" t="s">
        <v>11</v>
      </c>
      <c r="K1937" t="s">
        <v>298</v>
      </c>
      <c r="L1937" t="s">
        <v>14</v>
      </c>
      <c r="M1937" s="1">
        <v>31747</v>
      </c>
      <c r="N1937">
        <v>36</v>
      </c>
      <c r="O1937">
        <v>3731.6</v>
      </c>
      <c r="P1937" t="s">
        <v>2362</v>
      </c>
      <c r="Q1937" t="s">
        <v>2362</v>
      </c>
      <c r="R1937" t="s">
        <v>2364</v>
      </c>
    </row>
    <row r="1938" spans="1:18" x14ac:dyDescent="0.3">
      <c r="A1938" t="s">
        <v>1956</v>
      </c>
      <c r="B1938" t="s">
        <v>7674</v>
      </c>
      <c r="C1938" t="s">
        <v>9902</v>
      </c>
      <c r="D1938">
        <v>32.54</v>
      </c>
      <c r="E1938">
        <v>6.38</v>
      </c>
      <c r="F1938" t="s">
        <v>11</v>
      </c>
      <c r="G1938" t="s">
        <v>12</v>
      </c>
      <c r="H1938" t="s">
        <v>11</v>
      </c>
      <c r="I1938">
        <v>1</v>
      </c>
      <c r="J1938" t="s">
        <v>11</v>
      </c>
      <c r="K1938" t="s">
        <v>13</v>
      </c>
      <c r="L1938" t="s">
        <v>16</v>
      </c>
      <c r="M1938" s="1">
        <v>38296</v>
      </c>
      <c r="N1938">
        <v>18</v>
      </c>
      <c r="O1938">
        <v>3722.23</v>
      </c>
      <c r="P1938" t="s">
        <v>2362</v>
      </c>
      <c r="Q1938" t="s">
        <v>2362</v>
      </c>
      <c r="R1938" t="s">
        <v>2538</v>
      </c>
    </row>
    <row r="1939" spans="1:18" x14ac:dyDescent="0.3">
      <c r="A1939" t="s">
        <v>1957</v>
      </c>
      <c r="B1939" t="s">
        <v>6800</v>
      </c>
      <c r="C1939" t="s">
        <v>9574</v>
      </c>
      <c r="D1939">
        <v>30.25</v>
      </c>
      <c r="E1939">
        <v>4.7699999999999996</v>
      </c>
      <c r="F1939" t="s">
        <v>11</v>
      </c>
      <c r="G1939" t="s">
        <v>11</v>
      </c>
      <c r="H1939" t="s">
        <v>11</v>
      </c>
      <c r="I1939">
        <v>0</v>
      </c>
      <c r="J1939" t="s">
        <v>11</v>
      </c>
      <c r="K1939" t="s">
        <v>13</v>
      </c>
      <c r="L1939" t="s">
        <v>20</v>
      </c>
      <c r="M1939" s="1">
        <v>32844</v>
      </c>
      <c r="N1939">
        <v>33</v>
      </c>
      <c r="O1939">
        <v>3704.35</v>
      </c>
      <c r="P1939" t="s">
        <v>2362</v>
      </c>
      <c r="Q1939" t="s">
        <v>2362</v>
      </c>
      <c r="R1939" t="s">
        <v>2364</v>
      </c>
    </row>
    <row r="1940" spans="1:18" x14ac:dyDescent="0.3">
      <c r="A1940" t="s">
        <v>1958</v>
      </c>
      <c r="B1940" t="s">
        <v>6800</v>
      </c>
      <c r="C1940" t="s">
        <v>9904</v>
      </c>
      <c r="D1940">
        <v>19.59</v>
      </c>
      <c r="E1940">
        <v>6.04</v>
      </c>
      <c r="F1940" t="s">
        <v>12</v>
      </c>
      <c r="G1940" t="s">
        <v>11</v>
      </c>
      <c r="H1940" t="s">
        <v>11</v>
      </c>
      <c r="I1940">
        <v>1</v>
      </c>
      <c r="J1940" t="s">
        <v>11</v>
      </c>
      <c r="K1940" t="s">
        <v>241</v>
      </c>
      <c r="L1940" t="s">
        <v>16</v>
      </c>
      <c r="M1940" s="1">
        <v>32373</v>
      </c>
      <c r="N1940">
        <v>34</v>
      </c>
      <c r="O1940">
        <v>3699.54</v>
      </c>
      <c r="P1940" t="s">
        <v>2362</v>
      </c>
      <c r="Q1940" t="s">
        <v>2363</v>
      </c>
      <c r="R1940" t="s">
        <v>2364</v>
      </c>
    </row>
    <row r="1941" spans="1:18" x14ac:dyDescent="0.3">
      <c r="A1941" t="s">
        <v>1959</v>
      </c>
      <c r="B1941" t="s">
        <v>6800</v>
      </c>
      <c r="C1941" t="s">
        <v>9906</v>
      </c>
      <c r="D1941">
        <v>45.9</v>
      </c>
      <c r="E1941">
        <v>4.3</v>
      </c>
      <c r="F1941" t="s">
        <v>12</v>
      </c>
      <c r="G1941" t="s">
        <v>11</v>
      </c>
      <c r="H1941" t="s">
        <v>11</v>
      </c>
      <c r="I1941">
        <v>1</v>
      </c>
      <c r="J1941" t="s">
        <v>11</v>
      </c>
      <c r="K1941" t="s">
        <v>13</v>
      </c>
      <c r="L1941" t="s">
        <v>20</v>
      </c>
      <c r="M1941" s="1">
        <v>34993</v>
      </c>
      <c r="N1941">
        <v>27</v>
      </c>
      <c r="O1941">
        <v>3693.43</v>
      </c>
      <c r="P1941" t="s">
        <v>2362</v>
      </c>
      <c r="Q1941" t="s">
        <v>2363</v>
      </c>
      <c r="R1941" t="s">
        <v>2386</v>
      </c>
    </row>
    <row r="1942" spans="1:18" x14ac:dyDescent="0.3">
      <c r="A1942" t="s">
        <v>1960</v>
      </c>
      <c r="B1942" t="s">
        <v>6800</v>
      </c>
      <c r="C1942" t="s">
        <v>8225</v>
      </c>
      <c r="D1942">
        <v>17.059999999999999</v>
      </c>
      <c r="E1942">
        <v>8.75</v>
      </c>
      <c r="F1942" t="s">
        <v>12</v>
      </c>
      <c r="G1942" t="s">
        <v>11</v>
      </c>
      <c r="H1942" t="s">
        <v>11</v>
      </c>
      <c r="I1942">
        <v>0</v>
      </c>
      <c r="J1942" t="s">
        <v>11</v>
      </c>
      <c r="K1942" t="s">
        <v>298</v>
      </c>
      <c r="L1942" t="s">
        <v>14</v>
      </c>
      <c r="M1942" s="1">
        <v>29934</v>
      </c>
      <c r="N1942">
        <v>41</v>
      </c>
      <c r="O1942">
        <v>3688.38</v>
      </c>
      <c r="P1942" t="s">
        <v>2362</v>
      </c>
      <c r="Q1942" t="s">
        <v>2362</v>
      </c>
      <c r="R1942" t="s">
        <v>2364</v>
      </c>
    </row>
    <row r="1943" spans="1:18" x14ac:dyDescent="0.3">
      <c r="A1943" t="s">
        <v>1961</v>
      </c>
      <c r="B1943" t="s">
        <v>6800</v>
      </c>
      <c r="C1943" t="s">
        <v>9909</v>
      </c>
      <c r="D1943">
        <v>32.07</v>
      </c>
      <c r="E1943">
        <v>5.25</v>
      </c>
      <c r="F1943" t="s">
        <v>11</v>
      </c>
      <c r="G1943" t="s">
        <v>11</v>
      </c>
      <c r="H1943" t="s">
        <v>25</v>
      </c>
      <c r="I1943">
        <v>1</v>
      </c>
      <c r="J1943" t="s">
        <v>11</v>
      </c>
      <c r="K1943" t="s">
        <v>13</v>
      </c>
      <c r="L1943" t="s">
        <v>20</v>
      </c>
      <c r="M1943" s="1">
        <v>37812</v>
      </c>
      <c r="N1943">
        <v>19</v>
      </c>
      <c r="O1943">
        <v>3688.35</v>
      </c>
      <c r="P1943" t="s">
        <v>2362</v>
      </c>
      <c r="Q1943" t="s">
        <v>2362</v>
      </c>
      <c r="R1943" t="s">
        <v>2624</v>
      </c>
    </row>
    <row r="1944" spans="1:18" x14ac:dyDescent="0.3">
      <c r="A1944" t="s">
        <v>1962</v>
      </c>
      <c r="B1944" t="s">
        <v>6800</v>
      </c>
      <c r="C1944" t="s">
        <v>9911</v>
      </c>
      <c r="D1944">
        <v>16.5</v>
      </c>
      <c r="E1944">
        <v>5.03</v>
      </c>
      <c r="F1944" t="s">
        <v>11</v>
      </c>
      <c r="G1944" t="s">
        <v>11</v>
      </c>
      <c r="H1944" t="s">
        <v>11</v>
      </c>
      <c r="I1944">
        <v>1</v>
      </c>
      <c r="J1944" t="s">
        <v>11</v>
      </c>
      <c r="K1944" t="s">
        <v>298</v>
      </c>
      <c r="L1944" t="s">
        <v>20</v>
      </c>
      <c r="M1944" s="1">
        <v>30869</v>
      </c>
      <c r="N1944">
        <v>38</v>
      </c>
      <c r="O1944">
        <v>3678.86</v>
      </c>
      <c r="P1944" t="s">
        <v>2362</v>
      </c>
      <c r="Q1944" t="s">
        <v>2363</v>
      </c>
      <c r="R1944" t="s">
        <v>2364</v>
      </c>
    </row>
    <row r="1945" spans="1:18" x14ac:dyDescent="0.3">
      <c r="A1945" t="s">
        <v>1963</v>
      </c>
      <c r="B1945" t="s">
        <v>6800</v>
      </c>
      <c r="C1945" t="s">
        <v>8092</v>
      </c>
      <c r="D1945">
        <v>31.4</v>
      </c>
      <c r="E1945">
        <v>5.88</v>
      </c>
      <c r="F1945" t="s">
        <v>11</v>
      </c>
      <c r="G1945" t="s">
        <v>11</v>
      </c>
      <c r="H1945" t="s">
        <v>11</v>
      </c>
      <c r="I1945">
        <v>1</v>
      </c>
      <c r="J1945" t="s">
        <v>11</v>
      </c>
      <c r="K1945" t="s">
        <v>13</v>
      </c>
      <c r="L1945" t="s">
        <v>16</v>
      </c>
      <c r="M1945" s="1">
        <v>33861</v>
      </c>
      <c r="N1945">
        <v>30</v>
      </c>
      <c r="O1945">
        <v>3659.35</v>
      </c>
      <c r="P1945" t="s">
        <v>2363</v>
      </c>
      <c r="Q1945" t="s">
        <v>2366</v>
      </c>
      <c r="R1945" t="s">
        <v>2386</v>
      </c>
    </row>
    <row r="1946" spans="1:18" x14ac:dyDescent="0.3">
      <c r="A1946" t="s">
        <v>1964</v>
      </c>
      <c r="B1946" t="s">
        <v>6797</v>
      </c>
      <c r="C1946" t="s">
        <v>9913</v>
      </c>
      <c r="D1946">
        <v>20.36</v>
      </c>
      <c r="E1946">
        <v>4.49</v>
      </c>
      <c r="F1946" t="s">
        <v>11</v>
      </c>
      <c r="G1946" t="s">
        <v>11</v>
      </c>
      <c r="H1946" t="s">
        <v>11</v>
      </c>
      <c r="I1946">
        <v>0</v>
      </c>
      <c r="J1946" t="s">
        <v>11</v>
      </c>
      <c r="K1946" t="s">
        <v>241</v>
      </c>
      <c r="L1946" t="s">
        <v>20</v>
      </c>
      <c r="M1946" s="1">
        <v>33185</v>
      </c>
      <c r="N1946">
        <v>32</v>
      </c>
      <c r="O1946">
        <v>3653.29</v>
      </c>
      <c r="P1946" t="s">
        <v>2362</v>
      </c>
      <c r="Q1946" t="s">
        <v>2363</v>
      </c>
      <c r="R1946" t="s">
        <v>2386</v>
      </c>
    </row>
    <row r="1947" spans="1:18" x14ac:dyDescent="0.3">
      <c r="A1947" t="s">
        <v>1965</v>
      </c>
      <c r="B1947" t="s">
        <v>6800</v>
      </c>
      <c r="C1947" t="s">
        <v>9914</v>
      </c>
      <c r="D1947">
        <v>25.46</v>
      </c>
      <c r="E1947">
        <v>4.1399999999999997</v>
      </c>
      <c r="F1947" t="s">
        <v>11</v>
      </c>
      <c r="G1947" t="s">
        <v>11</v>
      </c>
      <c r="H1947" t="s">
        <v>11</v>
      </c>
      <c r="I1947">
        <v>1</v>
      </c>
      <c r="J1947" t="s">
        <v>11</v>
      </c>
      <c r="K1947" t="s">
        <v>167</v>
      </c>
      <c r="L1947" t="s">
        <v>20</v>
      </c>
      <c r="M1947" s="1">
        <v>33925</v>
      </c>
      <c r="N1947">
        <v>30</v>
      </c>
      <c r="O1947">
        <v>3645.09</v>
      </c>
      <c r="P1947" t="s">
        <v>2366</v>
      </c>
      <c r="Q1947" t="s">
        <v>2362</v>
      </c>
      <c r="R1947" t="s">
        <v>2603</v>
      </c>
    </row>
    <row r="1948" spans="1:18" x14ac:dyDescent="0.3">
      <c r="A1948" t="s">
        <v>1966</v>
      </c>
      <c r="B1948" t="s">
        <v>6800</v>
      </c>
      <c r="C1948" t="s">
        <v>9915</v>
      </c>
      <c r="D1948">
        <v>17.09</v>
      </c>
      <c r="E1948">
        <v>5.8</v>
      </c>
      <c r="F1948" t="s">
        <v>12</v>
      </c>
      <c r="G1948" t="s">
        <v>11</v>
      </c>
      <c r="H1948" t="s">
        <v>11</v>
      </c>
      <c r="I1948">
        <v>0</v>
      </c>
      <c r="J1948" t="s">
        <v>11</v>
      </c>
      <c r="K1948" t="s">
        <v>298</v>
      </c>
      <c r="L1948" t="s">
        <v>16</v>
      </c>
      <c r="M1948" s="1">
        <v>31212</v>
      </c>
      <c r="N1948">
        <v>37</v>
      </c>
      <c r="O1948">
        <v>3622.13</v>
      </c>
      <c r="P1948" t="s">
        <v>2362</v>
      </c>
      <c r="Q1948" t="s">
        <v>2366</v>
      </c>
      <c r="R1948" t="s">
        <v>2364</v>
      </c>
    </row>
    <row r="1949" spans="1:18" x14ac:dyDescent="0.3">
      <c r="A1949" t="s">
        <v>1967</v>
      </c>
      <c r="B1949" t="s">
        <v>6800</v>
      </c>
      <c r="C1949" t="s">
        <v>9917</v>
      </c>
      <c r="D1949">
        <v>20.83</v>
      </c>
      <c r="E1949">
        <v>5.12</v>
      </c>
      <c r="F1949" t="s">
        <v>11</v>
      </c>
      <c r="G1949" t="s">
        <v>11</v>
      </c>
      <c r="H1949" t="s">
        <v>11</v>
      </c>
      <c r="I1949">
        <v>0</v>
      </c>
      <c r="J1949" t="s">
        <v>11</v>
      </c>
      <c r="K1949" t="s">
        <v>241</v>
      </c>
      <c r="L1949" t="s">
        <v>20</v>
      </c>
      <c r="M1949" s="1">
        <v>33157</v>
      </c>
      <c r="N1949">
        <v>32</v>
      </c>
      <c r="O1949">
        <v>3606.43</v>
      </c>
      <c r="P1949" t="s">
        <v>2362</v>
      </c>
      <c r="Q1949" t="s">
        <v>2366</v>
      </c>
      <c r="R1949" t="s">
        <v>2364</v>
      </c>
    </row>
    <row r="1950" spans="1:18" x14ac:dyDescent="0.3">
      <c r="A1950" t="s">
        <v>1968</v>
      </c>
      <c r="B1950" t="s">
        <v>6797</v>
      </c>
      <c r="C1950" t="s">
        <v>9919</v>
      </c>
      <c r="D1950">
        <v>18.920000000000002</v>
      </c>
      <c r="E1950">
        <v>5.98</v>
      </c>
      <c r="F1950" t="s">
        <v>12</v>
      </c>
      <c r="G1950" t="s">
        <v>11</v>
      </c>
      <c r="H1950" t="s">
        <v>11</v>
      </c>
      <c r="I1950">
        <v>1</v>
      </c>
      <c r="J1950" t="s">
        <v>11</v>
      </c>
      <c r="K1950" t="s">
        <v>241</v>
      </c>
      <c r="L1950" t="s">
        <v>16</v>
      </c>
      <c r="M1950" s="1">
        <v>32451</v>
      </c>
      <c r="N1950">
        <v>34</v>
      </c>
      <c r="O1950">
        <v>3603.6</v>
      </c>
      <c r="P1950" t="s">
        <v>2362</v>
      </c>
      <c r="Q1950" t="s">
        <v>2366</v>
      </c>
      <c r="R1950" t="s">
        <v>2364</v>
      </c>
    </row>
    <row r="1951" spans="1:18" x14ac:dyDescent="0.3">
      <c r="A1951" t="s">
        <v>1969</v>
      </c>
      <c r="B1951" t="s">
        <v>6800</v>
      </c>
      <c r="C1951" t="s">
        <v>7858</v>
      </c>
      <c r="D1951">
        <v>37.1</v>
      </c>
      <c r="E1951">
        <v>5.46</v>
      </c>
      <c r="F1951" t="s">
        <v>11</v>
      </c>
      <c r="G1951" t="s">
        <v>11</v>
      </c>
      <c r="H1951" t="s">
        <v>11</v>
      </c>
      <c r="I1951">
        <v>0</v>
      </c>
      <c r="J1951" t="s">
        <v>11</v>
      </c>
      <c r="K1951" t="s">
        <v>13</v>
      </c>
      <c r="L1951" t="s">
        <v>20</v>
      </c>
      <c r="M1951" s="1">
        <v>36384</v>
      </c>
      <c r="N1951">
        <v>23</v>
      </c>
      <c r="O1951">
        <v>3597.6</v>
      </c>
      <c r="P1951" t="s">
        <v>2362</v>
      </c>
      <c r="Q1951" t="s">
        <v>2362</v>
      </c>
      <c r="R1951" t="s">
        <v>2386</v>
      </c>
    </row>
    <row r="1952" spans="1:18" x14ac:dyDescent="0.3">
      <c r="A1952" t="s">
        <v>1970</v>
      </c>
      <c r="B1952" t="s">
        <v>6797</v>
      </c>
      <c r="C1952" t="s">
        <v>9921</v>
      </c>
      <c r="D1952">
        <v>22.515000000000001</v>
      </c>
      <c r="E1952">
        <v>4.91</v>
      </c>
      <c r="F1952" t="s">
        <v>12</v>
      </c>
      <c r="G1952" t="s">
        <v>11</v>
      </c>
      <c r="H1952" t="s">
        <v>25</v>
      </c>
      <c r="I1952">
        <v>1</v>
      </c>
      <c r="J1952" t="s">
        <v>11</v>
      </c>
      <c r="K1952" t="s">
        <v>241</v>
      </c>
      <c r="L1952" t="s">
        <v>20</v>
      </c>
      <c r="M1952" s="1">
        <v>35738</v>
      </c>
      <c r="N1952">
        <v>25</v>
      </c>
      <c r="O1952">
        <v>3594.17</v>
      </c>
      <c r="P1952" t="s">
        <v>2362</v>
      </c>
      <c r="Q1952" t="s">
        <v>2362</v>
      </c>
      <c r="R1952" t="s">
        <v>2371</v>
      </c>
    </row>
    <row r="1953" spans="1:18" x14ac:dyDescent="0.3">
      <c r="A1953" t="s">
        <v>1971</v>
      </c>
      <c r="B1953" t="s">
        <v>6800</v>
      </c>
      <c r="C1953" t="s">
        <v>9923</v>
      </c>
      <c r="D1953">
        <v>32.700000000000003</v>
      </c>
      <c r="E1953">
        <v>4.66</v>
      </c>
      <c r="F1953" t="s">
        <v>11</v>
      </c>
      <c r="G1953" t="s">
        <v>11</v>
      </c>
      <c r="H1953" t="s">
        <v>11</v>
      </c>
      <c r="I1953">
        <v>0</v>
      </c>
      <c r="J1953" t="s">
        <v>11</v>
      </c>
      <c r="K1953" t="s">
        <v>13</v>
      </c>
      <c r="L1953" t="s">
        <v>20</v>
      </c>
      <c r="M1953" s="1">
        <v>36317</v>
      </c>
      <c r="N1953">
        <v>24</v>
      </c>
      <c r="O1953">
        <v>3591.48</v>
      </c>
      <c r="P1953" t="s">
        <v>2362</v>
      </c>
      <c r="Q1953" t="s">
        <v>2363</v>
      </c>
      <c r="R1953" t="s">
        <v>2386</v>
      </c>
    </row>
    <row r="1954" spans="1:18" x14ac:dyDescent="0.3">
      <c r="A1954" t="s">
        <v>1972</v>
      </c>
      <c r="B1954" t="s">
        <v>6800</v>
      </c>
      <c r="C1954" t="s">
        <v>9925</v>
      </c>
      <c r="D1954">
        <v>17.75</v>
      </c>
      <c r="E1954">
        <v>6.8</v>
      </c>
      <c r="F1954" t="s">
        <v>12</v>
      </c>
      <c r="G1954" t="s">
        <v>11</v>
      </c>
      <c r="H1954" t="s">
        <v>11</v>
      </c>
      <c r="I1954">
        <v>1</v>
      </c>
      <c r="J1954" t="s">
        <v>11</v>
      </c>
      <c r="K1954" t="s">
        <v>298</v>
      </c>
      <c r="L1954" t="s">
        <v>14</v>
      </c>
      <c r="M1954" s="1">
        <v>31773</v>
      </c>
      <c r="N1954">
        <v>36</v>
      </c>
      <c r="O1954">
        <v>3589.14</v>
      </c>
      <c r="P1954" t="s">
        <v>2362</v>
      </c>
      <c r="Q1954" t="s">
        <v>2362</v>
      </c>
      <c r="R1954" t="s">
        <v>2364</v>
      </c>
    </row>
    <row r="1955" spans="1:18" x14ac:dyDescent="0.3">
      <c r="A1955" t="s">
        <v>1973</v>
      </c>
      <c r="B1955" t="s">
        <v>6797</v>
      </c>
      <c r="C1955" t="s">
        <v>9927</v>
      </c>
      <c r="D1955">
        <v>33.630000000000003</v>
      </c>
      <c r="E1955">
        <v>4.47</v>
      </c>
      <c r="F1955" t="s">
        <v>12</v>
      </c>
      <c r="G1955" t="s">
        <v>11</v>
      </c>
      <c r="H1955" t="s">
        <v>11</v>
      </c>
      <c r="I1955">
        <v>0</v>
      </c>
      <c r="J1955" t="s">
        <v>11</v>
      </c>
      <c r="K1955" t="s">
        <v>13</v>
      </c>
      <c r="L1955" t="s">
        <v>20</v>
      </c>
      <c r="M1955" s="1">
        <v>37206</v>
      </c>
      <c r="N1955">
        <v>21</v>
      </c>
      <c r="O1955">
        <v>3579.83</v>
      </c>
      <c r="P1955" t="s">
        <v>2362</v>
      </c>
      <c r="Q1955" t="s">
        <v>2362</v>
      </c>
      <c r="R1955" t="s">
        <v>2371</v>
      </c>
    </row>
    <row r="1956" spans="1:18" x14ac:dyDescent="0.3">
      <c r="A1956" t="s">
        <v>1974</v>
      </c>
      <c r="B1956" t="s">
        <v>6797</v>
      </c>
      <c r="C1956" t="s">
        <v>9929</v>
      </c>
      <c r="D1956">
        <v>34.799999999999997</v>
      </c>
      <c r="E1956">
        <v>4.08</v>
      </c>
      <c r="F1956" t="s">
        <v>12</v>
      </c>
      <c r="G1956" t="s">
        <v>11</v>
      </c>
      <c r="H1956" t="s">
        <v>11</v>
      </c>
      <c r="I1956">
        <v>1</v>
      </c>
      <c r="J1956" t="s">
        <v>11</v>
      </c>
      <c r="K1956" t="s">
        <v>13</v>
      </c>
      <c r="L1956" t="s">
        <v>20</v>
      </c>
      <c r="M1956" s="1">
        <v>34934</v>
      </c>
      <c r="N1956">
        <v>27</v>
      </c>
      <c r="O1956">
        <v>3578</v>
      </c>
      <c r="P1956" t="s">
        <v>2362</v>
      </c>
      <c r="Q1956" t="s">
        <v>2363</v>
      </c>
      <c r="R1956" t="s">
        <v>2386</v>
      </c>
    </row>
    <row r="1957" spans="1:18" x14ac:dyDescent="0.3">
      <c r="A1957" t="s">
        <v>1975</v>
      </c>
      <c r="B1957" t="s">
        <v>6797</v>
      </c>
      <c r="C1957" t="s">
        <v>9931</v>
      </c>
      <c r="D1957">
        <v>16.809999999999999</v>
      </c>
      <c r="E1957">
        <v>5.51</v>
      </c>
      <c r="F1957" t="s">
        <v>12</v>
      </c>
      <c r="G1957" t="s">
        <v>11</v>
      </c>
      <c r="H1957" t="s">
        <v>11</v>
      </c>
      <c r="I1957">
        <v>1</v>
      </c>
      <c r="J1957" t="s">
        <v>11</v>
      </c>
      <c r="K1957" t="s">
        <v>298</v>
      </c>
      <c r="L1957" t="s">
        <v>20</v>
      </c>
      <c r="M1957" s="1">
        <v>32373</v>
      </c>
      <c r="N1957">
        <v>34</v>
      </c>
      <c r="O1957">
        <v>3569.96</v>
      </c>
      <c r="P1957" t="s">
        <v>2362</v>
      </c>
      <c r="Q1957" t="s">
        <v>2366</v>
      </c>
      <c r="R1957" t="s">
        <v>2371</v>
      </c>
    </row>
    <row r="1958" spans="1:18" x14ac:dyDescent="0.3">
      <c r="A1958" t="s">
        <v>1976</v>
      </c>
      <c r="B1958" t="s">
        <v>6800</v>
      </c>
      <c r="C1958" t="s">
        <v>9933</v>
      </c>
      <c r="D1958">
        <v>16.690000000000001</v>
      </c>
      <c r="E1958">
        <v>8.4</v>
      </c>
      <c r="F1958" t="s">
        <v>12</v>
      </c>
      <c r="G1958" t="s">
        <v>11</v>
      </c>
      <c r="H1958" t="s">
        <v>11</v>
      </c>
      <c r="I1958">
        <v>0</v>
      </c>
      <c r="J1958" t="s">
        <v>11</v>
      </c>
      <c r="K1958" t="s">
        <v>298</v>
      </c>
      <c r="L1958" t="s">
        <v>14</v>
      </c>
      <c r="M1958" s="1">
        <v>29869</v>
      </c>
      <c r="N1958">
        <v>41</v>
      </c>
      <c r="O1958">
        <v>3562.87</v>
      </c>
      <c r="P1958" t="s">
        <v>2362</v>
      </c>
      <c r="Q1958" t="s">
        <v>2366</v>
      </c>
      <c r="R1958" t="s">
        <v>2364</v>
      </c>
    </row>
    <row r="1959" spans="1:18" x14ac:dyDescent="0.3">
      <c r="A1959" t="s">
        <v>1977</v>
      </c>
      <c r="B1959" t="s">
        <v>6797</v>
      </c>
      <c r="C1959" t="s">
        <v>7429</v>
      </c>
      <c r="D1959">
        <v>23.21</v>
      </c>
      <c r="E1959">
        <v>5.14</v>
      </c>
      <c r="F1959" t="s">
        <v>12</v>
      </c>
      <c r="G1959" t="s">
        <v>11</v>
      </c>
      <c r="H1959" t="s">
        <v>11</v>
      </c>
      <c r="I1959">
        <v>1</v>
      </c>
      <c r="J1959" t="s">
        <v>11</v>
      </c>
      <c r="K1959" t="s">
        <v>241</v>
      </c>
      <c r="L1959" t="s">
        <v>20</v>
      </c>
      <c r="M1959" s="1">
        <v>34866</v>
      </c>
      <c r="N1959">
        <v>27</v>
      </c>
      <c r="O1959">
        <v>3561.89</v>
      </c>
      <c r="P1959" t="s">
        <v>2362</v>
      </c>
      <c r="Q1959" t="s">
        <v>2366</v>
      </c>
      <c r="R1959" t="s">
        <v>2364</v>
      </c>
    </row>
    <row r="1960" spans="1:18" x14ac:dyDescent="0.3">
      <c r="A1960" t="s">
        <v>1978</v>
      </c>
      <c r="B1960" t="s">
        <v>6797</v>
      </c>
      <c r="C1960" t="s">
        <v>9935</v>
      </c>
      <c r="D1960">
        <v>25.175000000000001</v>
      </c>
      <c r="E1960">
        <v>5.21</v>
      </c>
      <c r="F1960" t="s">
        <v>12</v>
      </c>
      <c r="G1960" t="s">
        <v>11</v>
      </c>
      <c r="H1960" t="s">
        <v>11</v>
      </c>
      <c r="I1960">
        <v>1</v>
      </c>
      <c r="J1960" t="s">
        <v>11</v>
      </c>
      <c r="K1960" t="s">
        <v>167</v>
      </c>
      <c r="L1960" t="s">
        <v>20</v>
      </c>
      <c r="M1960" s="1">
        <v>34981</v>
      </c>
      <c r="N1960">
        <v>27</v>
      </c>
      <c r="O1960">
        <v>3558.62</v>
      </c>
      <c r="P1960" t="s">
        <v>2362</v>
      </c>
      <c r="Q1960" t="s">
        <v>2363</v>
      </c>
      <c r="R1960" t="s">
        <v>2581</v>
      </c>
    </row>
    <row r="1961" spans="1:18" x14ac:dyDescent="0.3">
      <c r="A1961" t="s">
        <v>1979</v>
      </c>
      <c r="B1961" t="s">
        <v>6797</v>
      </c>
      <c r="C1961" t="s">
        <v>7683</v>
      </c>
      <c r="D1961">
        <v>34.770000000000003</v>
      </c>
      <c r="E1961">
        <v>6.23</v>
      </c>
      <c r="F1961" t="s">
        <v>11</v>
      </c>
      <c r="G1961" t="s">
        <v>11</v>
      </c>
      <c r="H1961" t="s">
        <v>11</v>
      </c>
      <c r="I1961">
        <v>0</v>
      </c>
      <c r="J1961" t="s">
        <v>11</v>
      </c>
      <c r="K1961" t="s">
        <v>13</v>
      </c>
      <c r="L1961" t="s">
        <v>16</v>
      </c>
      <c r="M1961" s="1">
        <v>34601</v>
      </c>
      <c r="N1961">
        <v>28</v>
      </c>
      <c r="O1961">
        <v>3556.92</v>
      </c>
      <c r="P1961" t="s">
        <v>2362</v>
      </c>
      <c r="Q1961" t="s">
        <v>2363</v>
      </c>
      <c r="R1961" t="s">
        <v>2371</v>
      </c>
    </row>
    <row r="1962" spans="1:18" x14ac:dyDescent="0.3">
      <c r="A1962" t="s">
        <v>1980</v>
      </c>
      <c r="B1962" t="s">
        <v>6797</v>
      </c>
      <c r="C1962" t="s">
        <v>9936</v>
      </c>
      <c r="D1962">
        <v>27.7</v>
      </c>
      <c r="E1962">
        <v>5.6</v>
      </c>
      <c r="F1962" t="s">
        <v>11</v>
      </c>
      <c r="G1962" t="s">
        <v>11</v>
      </c>
      <c r="H1962" t="s">
        <v>11</v>
      </c>
      <c r="I1962">
        <v>1</v>
      </c>
      <c r="J1962" t="s">
        <v>11</v>
      </c>
      <c r="K1962" t="s">
        <v>167</v>
      </c>
      <c r="L1962" t="s">
        <v>20</v>
      </c>
      <c r="M1962" s="1">
        <v>33960</v>
      </c>
      <c r="N1962">
        <v>30</v>
      </c>
      <c r="O1962">
        <v>3554.2</v>
      </c>
      <c r="P1962" t="s">
        <v>2362</v>
      </c>
      <c r="Q1962" t="s">
        <v>2363</v>
      </c>
      <c r="R1962" t="s">
        <v>2386</v>
      </c>
    </row>
    <row r="1963" spans="1:18" x14ac:dyDescent="0.3">
      <c r="A1963" t="s">
        <v>1981</v>
      </c>
      <c r="B1963" t="s">
        <v>6800</v>
      </c>
      <c r="C1963" t="s">
        <v>9685</v>
      </c>
      <c r="D1963">
        <v>19.12</v>
      </c>
      <c r="E1963">
        <v>4.72</v>
      </c>
      <c r="F1963" t="s">
        <v>12</v>
      </c>
      <c r="G1963" t="s">
        <v>11</v>
      </c>
      <c r="H1963" t="s">
        <v>11</v>
      </c>
      <c r="I1963">
        <v>1</v>
      </c>
      <c r="J1963" t="s">
        <v>11</v>
      </c>
      <c r="K1963" t="s">
        <v>241</v>
      </c>
      <c r="L1963" t="s">
        <v>20</v>
      </c>
      <c r="M1963" s="1">
        <v>32431</v>
      </c>
      <c r="N1963">
        <v>34</v>
      </c>
      <c r="O1963">
        <v>3540.12</v>
      </c>
      <c r="P1963" t="s">
        <v>2362</v>
      </c>
      <c r="Q1963" t="s">
        <v>2366</v>
      </c>
      <c r="R1963" t="s">
        <v>2364</v>
      </c>
    </row>
    <row r="1964" spans="1:18" x14ac:dyDescent="0.3">
      <c r="A1964" t="s">
        <v>1982</v>
      </c>
      <c r="B1964" t="s">
        <v>6800</v>
      </c>
      <c r="C1964" t="s">
        <v>9938</v>
      </c>
      <c r="D1964">
        <v>32.67</v>
      </c>
      <c r="E1964">
        <v>4.67</v>
      </c>
      <c r="F1964" t="s">
        <v>11</v>
      </c>
      <c r="G1964" t="s">
        <v>11</v>
      </c>
      <c r="H1964" t="s">
        <v>25</v>
      </c>
      <c r="I1964">
        <v>1</v>
      </c>
      <c r="J1964" t="s">
        <v>11</v>
      </c>
      <c r="K1964" t="s">
        <v>13</v>
      </c>
      <c r="L1964" t="s">
        <v>20</v>
      </c>
      <c r="M1964" s="1">
        <v>37857</v>
      </c>
      <c r="N1964">
        <v>19</v>
      </c>
      <c r="O1964">
        <v>3538.9</v>
      </c>
      <c r="P1964" t="s">
        <v>2362</v>
      </c>
      <c r="Q1964" t="s">
        <v>2362</v>
      </c>
      <c r="R1964" t="s">
        <v>2371</v>
      </c>
    </row>
    <row r="1965" spans="1:18" x14ac:dyDescent="0.3">
      <c r="A1965" t="s">
        <v>1983</v>
      </c>
      <c r="B1965" t="s">
        <v>6800</v>
      </c>
      <c r="C1965" t="s">
        <v>7372</v>
      </c>
      <c r="D1965">
        <v>28.5</v>
      </c>
      <c r="E1965">
        <v>6.11</v>
      </c>
      <c r="F1965" t="s">
        <v>11</v>
      </c>
      <c r="G1965" t="s">
        <v>11</v>
      </c>
      <c r="H1965" t="s">
        <v>11</v>
      </c>
      <c r="I1965">
        <v>1</v>
      </c>
      <c r="J1965" t="s">
        <v>11</v>
      </c>
      <c r="K1965" t="s">
        <v>167</v>
      </c>
      <c r="L1965" t="s">
        <v>16</v>
      </c>
      <c r="M1965" s="1">
        <v>36054</v>
      </c>
      <c r="N1965">
        <v>24</v>
      </c>
      <c r="O1965">
        <v>3537.7</v>
      </c>
      <c r="P1965" t="s">
        <v>2363</v>
      </c>
      <c r="Q1965" t="s">
        <v>2363</v>
      </c>
      <c r="R1965" t="s">
        <v>2371</v>
      </c>
    </row>
    <row r="1966" spans="1:18" x14ac:dyDescent="0.3">
      <c r="A1966" t="s">
        <v>1984</v>
      </c>
      <c r="B1966" t="s">
        <v>6797</v>
      </c>
      <c r="C1966" t="s">
        <v>9941</v>
      </c>
      <c r="D1966">
        <v>39.270000000000003</v>
      </c>
      <c r="E1966">
        <v>6.25</v>
      </c>
      <c r="F1966" t="s">
        <v>11</v>
      </c>
      <c r="G1966" t="s">
        <v>11</v>
      </c>
      <c r="H1966" t="s">
        <v>11</v>
      </c>
      <c r="I1966">
        <v>0</v>
      </c>
      <c r="J1966" t="s">
        <v>11</v>
      </c>
      <c r="K1966" t="s">
        <v>13</v>
      </c>
      <c r="L1966" t="s">
        <v>16</v>
      </c>
      <c r="M1966" s="1">
        <v>36425</v>
      </c>
      <c r="N1966">
        <v>23</v>
      </c>
      <c r="O1966">
        <v>3500.61</v>
      </c>
      <c r="P1966" t="s">
        <v>2362</v>
      </c>
      <c r="Q1966" t="s">
        <v>2362</v>
      </c>
      <c r="R1966" t="s">
        <v>2364</v>
      </c>
    </row>
    <row r="1967" spans="1:18" x14ac:dyDescent="0.3">
      <c r="A1967" t="s">
        <v>1985</v>
      </c>
      <c r="B1967" t="s">
        <v>6800</v>
      </c>
      <c r="C1967" t="s">
        <v>6901</v>
      </c>
      <c r="D1967">
        <v>32.49</v>
      </c>
      <c r="E1967">
        <v>4</v>
      </c>
      <c r="F1967" t="s">
        <v>12</v>
      </c>
      <c r="G1967" t="s">
        <v>11</v>
      </c>
      <c r="H1967" t="s">
        <v>11</v>
      </c>
      <c r="I1967">
        <v>0</v>
      </c>
      <c r="J1967" t="s">
        <v>11</v>
      </c>
      <c r="K1967" t="s">
        <v>13</v>
      </c>
      <c r="L1967" t="s">
        <v>20</v>
      </c>
      <c r="M1967" s="1">
        <v>35326</v>
      </c>
      <c r="N1967">
        <v>26</v>
      </c>
      <c r="O1967">
        <v>3490.55</v>
      </c>
      <c r="P1967" t="s">
        <v>2366</v>
      </c>
      <c r="Q1967" t="s">
        <v>2362</v>
      </c>
      <c r="R1967" t="s">
        <v>2504</v>
      </c>
    </row>
    <row r="1968" spans="1:18" x14ac:dyDescent="0.3">
      <c r="A1968" t="s">
        <v>1986</v>
      </c>
      <c r="B1968" t="s">
        <v>6800</v>
      </c>
      <c r="C1968" t="s">
        <v>9944</v>
      </c>
      <c r="D1968">
        <v>23.7</v>
      </c>
      <c r="E1968">
        <v>5.55</v>
      </c>
      <c r="F1968" t="s">
        <v>12</v>
      </c>
      <c r="G1968" t="s">
        <v>11</v>
      </c>
      <c r="H1968" t="s">
        <v>11</v>
      </c>
      <c r="I1968">
        <v>0</v>
      </c>
      <c r="J1968" t="s">
        <v>11</v>
      </c>
      <c r="K1968" t="s">
        <v>241</v>
      </c>
      <c r="L1968" t="s">
        <v>20</v>
      </c>
      <c r="M1968" s="1">
        <v>35327</v>
      </c>
      <c r="N1968">
        <v>26</v>
      </c>
      <c r="O1968">
        <v>3484.33</v>
      </c>
      <c r="P1968" t="s">
        <v>2363</v>
      </c>
      <c r="Q1968" t="s">
        <v>2363</v>
      </c>
      <c r="R1968" t="s">
        <v>2386</v>
      </c>
    </row>
    <row r="1969" spans="1:18" x14ac:dyDescent="0.3">
      <c r="A1969" t="s">
        <v>1987</v>
      </c>
      <c r="B1969" t="s">
        <v>6800</v>
      </c>
      <c r="C1969" t="s">
        <v>9083</v>
      </c>
      <c r="D1969">
        <v>30.4</v>
      </c>
      <c r="E1969">
        <v>5.95</v>
      </c>
      <c r="F1969" t="s">
        <v>11</v>
      </c>
      <c r="G1969" t="s">
        <v>12</v>
      </c>
      <c r="H1969" t="s">
        <v>11</v>
      </c>
      <c r="I1969">
        <v>1</v>
      </c>
      <c r="J1969" t="s">
        <v>11</v>
      </c>
      <c r="K1969" t="s">
        <v>13</v>
      </c>
      <c r="L1969" t="s">
        <v>16</v>
      </c>
      <c r="M1969" s="1">
        <v>38164</v>
      </c>
      <c r="N1969">
        <v>18</v>
      </c>
      <c r="O1969">
        <v>3481.87</v>
      </c>
      <c r="P1969" t="s">
        <v>2362</v>
      </c>
      <c r="Q1969" t="s">
        <v>2363</v>
      </c>
      <c r="R1969" t="s">
        <v>2508</v>
      </c>
    </row>
    <row r="1970" spans="1:18" x14ac:dyDescent="0.3">
      <c r="A1970" t="s">
        <v>1988</v>
      </c>
      <c r="B1970" t="s">
        <v>6800</v>
      </c>
      <c r="C1970" t="s">
        <v>8692</v>
      </c>
      <c r="D1970">
        <v>38.94</v>
      </c>
      <c r="E1970">
        <v>4.3600000000000003</v>
      </c>
      <c r="F1970" t="s">
        <v>11</v>
      </c>
      <c r="G1970" t="s">
        <v>11</v>
      </c>
      <c r="H1970" t="s">
        <v>25</v>
      </c>
      <c r="I1970">
        <v>1</v>
      </c>
      <c r="J1970" t="s">
        <v>11</v>
      </c>
      <c r="K1970" t="s">
        <v>13</v>
      </c>
      <c r="L1970" t="s">
        <v>20</v>
      </c>
      <c r="M1970" s="1">
        <v>34254</v>
      </c>
      <c r="N1970">
        <v>29</v>
      </c>
      <c r="O1970">
        <v>3471.41</v>
      </c>
      <c r="P1970" t="s">
        <v>2362</v>
      </c>
      <c r="Q1970" t="s">
        <v>2362</v>
      </c>
      <c r="R1970" t="s">
        <v>2364</v>
      </c>
    </row>
    <row r="1971" spans="1:18" x14ac:dyDescent="0.3">
      <c r="A1971" t="s">
        <v>1989</v>
      </c>
      <c r="B1971" t="s">
        <v>7674</v>
      </c>
      <c r="C1971" t="s">
        <v>9948</v>
      </c>
      <c r="D1971">
        <v>31.02</v>
      </c>
      <c r="E1971">
        <v>4.84</v>
      </c>
      <c r="F1971" t="s">
        <v>11</v>
      </c>
      <c r="G1971" t="s">
        <v>11</v>
      </c>
      <c r="H1971" t="s">
        <v>25</v>
      </c>
      <c r="I1971">
        <v>1</v>
      </c>
      <c r="J1971" t="s">
        <v>11</v>
      </c>
      <c r="K1971" t="s">
        <v>13</v>
      </c>
      <c r="L1971" t="s">
        <v>20</v>
      </c>
      <c r="M1971" s="1">
        <v>37831</v>
      </c>
      <c r="N1971">
        <v>19</v>
      </c>
      <c r="O1971">
        <v>3463.51</v>
      </c>
      <c r="P1971" t="s">
        <v>2362</v>
      </c>
      <c r="Q1971" t="s">
        <v>2366</v>
      </c>
      <c r="R1971" t="s">
        <v>2538</v>
      </c>
    </row>
    <row r="1972" spans="1:18" x14ac:dyDescent="0.3">
      <c r="A1972" t="s">
        <v>1990</v>
      </c>
      <c r="B1972" t="s">
        <v>6797</v>
      </c>
      <c r="C1972" t="s">
        <v>9950</v>
      </c>
      <c r="D1972">
        <v>17.5</v>
      </c>
      <c r="E1972">
        <v>4.5599999999999996</v>
      </c>
      <c r="F1972" t="s">
        <v>11</v>
      </c>
      <c r="G1972" t="s">
        <v>11</v>
      </c>
      <c r="H1972" t="s">
        <v>11</v>
      </c>
      <c r="I1972">
        <v>1</v>
      </c>
      <c r="J1972" t="s">
        <v>11</v>
      </c>
      <c r="K1972" t="s">
        <v>298</v>
      </c>
      <c r="L1972" t="s">
        <v>20</v>
      </c>
      <c r="M1972" s="1">
        <v>32034</v>
      </c>
      <c r="N1972">
        <v>35</v>
      </c>
      <c r="O1972">
        <v>3453.77</v>
      </c>
      <c r="P1972" t="s">
        <v>2362</v>
      </c>
      <c r="Q1972" t="s">
        <v>2366</v>
      </c>
      <c r="R1972" t="s">
        <v>2386</v>
      </c>
    </row>
    <row r="1973" spans="1:18" x14ac:dyDescent="0.3">
      <c r="A1973" t="s">
        <v>1991</v>
      </c>
      <c r="B1973" t="s">
        <v>6800</v>
      </c>
      <c r="C1973" t="s">
        <v>9952</v>
      </c>
      <c r="D1973">
        <v>34.799999999999997</v>
      </c>
      <c r="E1973">
        <v>4.42</v>
      </c>
      <c r="F1973" t="s">
        <v>12</v>
      </c>
      <c r="G1973" t="s">
        <v>12</v>
      </c>
      <c r="H1973" t="s">
        <v>11</v>
      </c>
      <c r="I1973">
        <v>2</v>
      </c>
      <c r="J1973" t="s">
        <v>11</v>
      </c>
      <c r="K1973" t="s">
        <v>13</v>
      </c>
      <c r="L1973" t="s">
        <v>20</v>
      </c>
      <c r="M1973" s="1">
        <v>36697</v>
      </c>
      <c r="N1973">
        <v>22</v>
      </c>
      <c r="O1973">
        <v>3443.06</v>
      </c>
      <c r="P1973" t="s">
        <v>2362</v>
      </c>
      <c r="Q1973" t="s">
        <v>2366</v>
      </c>
      <c r="R1973" t="s">
        <v>2386</v>
      </c>
    </row>
    <row r="1974" spans="1:18" x14ac:dyDescent="0.3">
      <c r="A1974" t="s">
        <v>1992</v>
      </c>
      <c r="B1974" t="s">
        <v>6800</v>
      </c>
      <c r="C1974" t="s">
        <v>9953</v>
      </c>
      <c r="D1974">
        <v>17.3</v>
      </c>
      <c r="E1974">
        <v>7.66</v>
      </c>
      <c r="F1974" t="s">
        <v>12</v>
      </c>
      <c r="G1974" t="s">
        <v>11</v>
      </c>
      <c r="H1974" t="s">
        <v>11</v>
      </c>
      <c r="I1974">
        <v>1</v>
      </c>
      <c r="J1974" t="s">
        <v>11</v>
      </c>
      <c r="K1974" t="s">
        <v>298</v>
      </c>
      <c r="L1974" t="s">
        <v>14</v>
      </c>
      <c r="M1974" s="1">
        <v>31651</v>
      </c>
      <c r="N1974">
        <v>36</v>
      </c>
      <c r="O1974">
        <v>3436.5</v>
      </c>
      <c r="P1974" t="s">
        <v>2362</v>
      </c>
      <c r="Q1974" t="s">
        <v>2366</v>
      </c>
      <c r="R1974" t="s">
        <v>2364</v>
      </c>
    </row>
    <row r="1975" spans="1:18" x14ac:dyDescent="0.3">
      <c r="A1975" t="s">
        <v>1993</v>
      </c>
      <c r="B1975" t="s">
        <v>6797</v>
      </c>
      <c r="C1975" t="s">
        <v>9955</v>
      </c>
      <c r="D1975">
        <v>32.25</v>
      </c>
      <c r="E1975">
        <v>5.2</v>
      </c>
      <c r="F1975" t="s">
        <v>12</v>
      </c>
      <c r="G1975" t="s">
        <v>11</v>
      </c>
      <c r="H1975" t="s">
        <v>11</v>
      </c>
      <c r="I1975">
        <v>0</v>
      </c>
      <c r="J1975" t="s">
        <v>11</v>
      </c>
      <c r="K1975" t="s">
        <v>13</v>
      </c>
      <c r="L1975" t="s">
        <v>20</v>
      </c>
      <c r="M1975" s="1">
        <v>37251</v>
      </c>
      <c r="N1975">
        <v>21</v>
      </c>
      <c r="O1975">
        <v>3434.38</v>
      </c>
      <c r="P1975" t="s">
        <v>2362</v>
      </c>
      <c r="Q1975" t="s">
        <v>2362</v>
      </c>
      <c r="R1975" t="s">
        <v>2386</v>
      </c>
    </row>
    <row r="1976" spans="1:18" x14ac:dyDescent="0.3">
      <c r="A1976" t="s">
        <v>1994</v>
      </c>
      <c r="B1976" t="s">
        <v>6797</v>
      </c>
      <c r="C1976" t="s">
        <v>9957</v>
      </c>
      <c r="D1976">
        <v>42.4</v>
      </c>
      <c r="E1976">
        <v>5.53</v>
      </c>
      <c r="F1976" t="s">
        <v>12</v>
      </c>
      <c r="G1976" t="s">
        <v>11</v>
      </c>
      <c r="H1976" t="s">
        <v>11</v>
      </c>
      <c r="I1976">
        <v>0</v>
      </c>
      <c r="J1976" t="s">
        <v>11</v>
      </c>
      <c r="K1976" t="s">
        <v>13</v>
      </c>
      <c r="L1976" t="s">
        <v>20</v>
      </c>
      <c r="M1976" s="1">
        <v>35418</v>
      </c>
      <c r="N1976">
        <v>26</v>
      </c>
      <c r="O1976">
        <v>3410.32</v>
      </c>
      <c r="P1976" t="s">
        <v>2362</v>
      </c>
      <c r="Q1976" t="s">
        <v>2362</v>
      </c>
      <c r="R1976" t="s">
        <v>2386</v>
      </c>
    </row>
    <row r="1977" spans="1:18" x14ac:dyDescent="0.3">
      <c r="A1977" t="s">
        <v>1995</v>
      </c>
      <c r="B1977" t="s">
        <v>6797</v>
      </c>
      <c r="C1977" t="s">
        <v>9959</v>
      </c>
      <c r="D1977">
        <v>38.664999999999999</v>
      </c>
      <c r="E1977">
        <v>4.8600000000000003</v>
      </c>
      <c r="F1977" t="s">
        <v>11</v>
      </c>
      <c r="G1977" t="s">
        <v>12</v>
      </c>
      <c r="H1977" t="s">
        <v>11</v>
      </c>
      <c r="I1977">
        <v>1</v>
      </c>
      <c r="J1977" t="s">
        <v>11</v>
      </c>
      <c r="K1977" t="s">
        <v>13</v>
      </c>
      <c r="L1977" t="s">
        <v>20</v>
      </c>
      <c r="M1977" s="1">
        <v>38184</v>
      </c>
      <c r="N1977">
        <v>18</v>
      </c>
      <c r="O1977">
        <v>3393.36</v>
      </c>
      <c r="P1977" t="s">
        <v>2362</v>
      </c>
      <c r="Q1977" t="s">
        <v>2362</v>
      </c>
      <c r="R1977" t="s">
        <v>2583</v>
      </c>
    </row>
    <row r="1978" spans="1:18" x14ac:dyDescent="0.3">
      <c r="A1978" t="s">
        <v>1996</v>
      </c>
      <c r="B1978" t="s">
        <v>6797</v>
      </c>
      <c r="C1978" t="s">
        <v>9961</v>
      </c>
      <c r="D1978">
        <v>29.92</v>
      </c>
      <c r="E1978">
        <v>5.49</v>
      </c>
      <c r="F1978" t="s">
        <v>12</v>
      </c>
      <c r="G1978" t="s">
        <v>11</v>
      </c>
      <c r="H1978" t="s">
        <v>11</v>
      </c>
      <c r="I1978">
        <v>0</v>
      </c>
      <c r="J1978" t="s">
        <v>11</v>
      </c>
      <c r="K1978" t="s">
        <v>167</v>
      </c>
      <c r="L1978" t="s">
        <v>20</v>
      </c>
      <c r="M1978" s="1">
        <v>35365</v>
      </c>
      <c r="N1978">
        <v>26</v>
      </c>
      <c r="O1978">
        <v>3392.98</v>
      </c>
      <c r="P1978" t="s">
        <v>2362</v>
      </c>
      <c r="Q1978" t="s">
        <v>2363</v>
      </c>
      <c r="R1978" t="s">
        <v>2364</v>
      </c>
    </row>
    <row r="1979" spans="1:18" x14ac:dyDescent="0.3">
      <c r="A1979" t="s">
        <v>1997</v>
      </c>
      <c r="B1979" t="s">
        <v>6797</v>
      </c>
      <c r="C1979" t="s">
        <v>7210</v>
      </c>
      <c r="D1979">
        <v>29.48</v>
      </c>
      <c r="E1979">
        <v>4.09</v>
      </c>
      <c r="F1979" t="s">
        <v>12</v>
      </c>
      <c r="G1979" t="s">
        <v>11</v>
      </c>
      <c r="H1979" t="s">
        <v>11</v>
      </c>
      <c r="I1979">
        <v>0</v>
      </c>
      <c r="J1979" t="s">
        <v>11</v>
      </c>
      <c r="K1979" t="s">
        <v>167</v>
      </c>
      <c r="L1979" t="s">
        <v>20</v>
      </c>
      <c r="M1979" s="1">
        <v>35287</v>
      </c>
      <c r="N1979">
        <v>26</v>
      </c>
      <c r="O1979">
        <v>3392.37</v>
      </c>
      <c r="P1979" t="s">
        <v>2362</v>
      </c>
      <c r="Q1979" t="s">
        <v>2363</v>
      </c>
      <c r="R1979" t="s">
        <v>2364</v>
      </c>
    </row>
    <row r="1980" spans="1:18" x14ac:dyDescent="0.3">
      <c r="A1980" t="s">
        <v>1998</v>
      </c>
      <c r="B1980" t="s">
        <v>6797</v>
      </c>
      <c r="C1980" t="s">
        <v>9963</v>
      </c>
      <c r="D1980">
        <v>28.785</v>
      </c>
      <c r="E1980">
        <v>4.3099999999999996</v>
      </c>
      <c r="F1980" t="s">
        <v>12</v>
      </c>
      <c r="G1980" t="s">
        <v>11</v>
      </c>
      <c r="H1980" t="s">
        <v>11</v>
      </c>
      <c r="I1980">
        <v>0</v>
      </c>
      <c r="J1980" t="s">
        <v>11</v>
      </c>
      <c r="K1980" t="s">
        <v>167</v>
      </c>
      <c r="L1980" t="s">
        <v>20</v>
      </c>
      <c r="M1980" s="1">
        <v>35382</v>
      </c>
      <c r="N1980">
        <v>26</v>
      </c>
      <c r="O1980">
        <v>3385.4</v>
      </c>
      <c r="P1980" t="s">
        <v>2362</v>
      </c>
      <c r="Q1980" t="s">
        <v>2362</v>
      </c>
      <c r="R1980" t="s">
        <v>2581</v>
      </c>
    </row>
    <row r="1981" spans="1:18" x14ac:dyDescent="0.3">
      <c r="A1981" t="s">
        <v>1999</v>
      </c>
      <c r="B1981" t="s">
        <v>6797</v>
      </c>
      <c r="C1981" t="s">
        <v>9965</v>
      </c>
      <c r="D1981">
        <v>19.8</v>
      </c>
      <c r="E1981">
        <v>4</v>
      </c>
      <c r="F1981" t="s">
        <v>12</v>
      </c>
      <c r="G1981" t="s">
        <v>11</v>
      </c>
      <c r="H1981" t="s">
        <v>11</v>
      </c>
      <c r="I1981">
        <v>0</v>
      </c>
      <c r="J1981" t="s">
        <v>11</v>
      </c>
      <c r="K1981" t="s">
        <v>241</v>
      </c>
      <c r="L1981" t="s">
        <v>20</v>
      </c>
      <c r="M1981" s="1">
        <v>35413</v>
      </c>
      <c r="N1981">
        <v>26</v>
      </c>
      <c r="O1981">
        <v>3378.91</v>
      </c>
      <c r="P1981" t="s">
        <v>2362</v>
      </c>
      <c r="Q1981" t="s">
        <v>2366</v>
      </c>
      <c r="R1981" t="s">
        <v>2386</v>
      </c>
    </row>
    <row r="1982" spans="1:18" x14ac:dyDescent="0.3">
      <c r="A1982" t="s">
        <v>2000</v>
      </c>
      <c r="B1982" t="s">
        <v>6797</v>
      </c>
      <c r="C1982" t="s">
        <v>9967</v>
      </c>
      <c r="D1982">
        <v>35.53</v>
      </c>
      <c r="E1982">
        <v>4.68</v>
      </c>
      <c r="F1982" t="s">
        <v>11</v>
      </c>
      <c r="G1982" t="s">
        <v>11</v>
      </c>
      <c r="H1982" t="s">
        <v>25</v>
      </c>
      <c r="I1982">
        <v>1</v>
      </c>
      <c r="J1982" t="s">
        <v>11</v>
      </c>
      <c r="K1982" t="s">
        <v>13</v>
      </c>
      <c r="L1982" t="s">
        <v>20</v>
      </c>
      <c r="M1982" s="1">
        <v>34249</v>
      </c>
      <c r="N1982">
        <v>29</v>
      </c>
      <c r="O1982">
        <v>3366.67</v>
      </c>
      <c r="P1982" t="s">
        <v>2362</v>
      </c>
      <c r="Q1982" t="s">
        <v>2362</v>
      </c>
      <c r="R1982" t="s">
        <v>2364</v>
      </c>
    </row>
    <row r="1983" spans="1:18" x14ac:dyDescent="0.3">
      <c r="A1983" t="s">
        <v>2001</v>
      </c>
      <c r="B1983" t="s">
        <v>6797</v>
      </c>
      <c r="C1983" t="s">
        <v>9969</v>
      </c>
      <c r="D1983">
        <v>21.47</v>
      </c>
      <c r="E1983">
        <v>4.0199999999999996</v>
      </c>
      <c r="F1983" t="s">
        <v>12</v>
      </c>
      <c r="G1983" t="s">
        <v>11</v>
      </c>
      <c r="H1983" t="s">
        <v>11</v>
      </c>
      <c r="I1983">
        <v>1</v>
      </c>
      <c r="J1983" t="s">
        <v>11</v>
      </c>
      <c r="K1983" t="s">
        <v>241</v>
      </c>
      <c r="L1983" t="s">
        <v>20</v>
      </c>
      <c r="M1983" s="1">
        <v>34873</v>
      </c>
      <c r="N1983">
        <v>27</v>
      </c>
      <c r="O1983">
        <v>3353.47</v>
      </c>
      <c r="P1983" t="s">
        <v>2362</v>
      </c>
      <c r="Q1983" t="s">
        <v>2363</v>
      </c>
      <c r="R1983" t="s">
        <v>2371</v>
      </c>
    </row>
    <row r="1984" spans="1:18" x14ac:dyDescent="0.3">
      <c r="A1984" t="s">
        <v>2002</v>
      </c>
      <c r="B1984" t="s">
        <v>6797</v>
      </c>
      <c r="C1984" t="s">
        <v>9971</v>
      </c>
      <c r="D1984">
        <v>25.9</v>
      </c>
      <c r="E1984">
        <v>5.12</v>
      </c>
      <c r="F1984" t="s">
        <v>11</v>
      </c>
      <c r="G1984" t="s">
        <v>11</v>
      </c>
      <c r="H1984" t="s">
        <v>25</v>
      </c>
      <c r="I1984">
        <v>1</v>
      </c>
      <c r="J1984" t="s">
        <v>11</v>
      </c>
      <c r="K1984" t="s">
        <v>167</v>
      </c>
      <c r="L1984" t="s">
        <v>20</v>
      </c>
      <c r="M1984" s="1">
        <v>34270</v>
      </c>
      <c r="N1984">
        <v>29</v>
      </c>
      <c r="O1984">
        <v>3353.28</v>
      </c>
      <c r="P1984" t="s">
        <v>2362</v>
      </c>
      <c r="Q1984" t="s">
        <v>2366</v>
      </c>
      <c r="R1984" t="s">
        <v>2386</v>
      </c>
    </row>
    <row r="1985" spans="1:18" x14ac:dyDescent="0.3">
      <c r="A1985" t="s">
        <v>2003</v>
      </c>
      <c r="B1985" t="s">
        <v>6800</v>
      </c>
      <c r="C1985" t="s">
        <v>9973</v>
      </c>
      <c r="D1985">
        <v>20.81</v>
      </c>
      <c r="E1985">
        <v>5.52</v>
      </c>
      <c r="F1985" t="s">
        <v>11</v>
      </c>
      <c r="G1985" t="s">
        <v>11</v>
      </c>
      <c r="H1985" t="s">
        <v>11</v>
      </c>
      <c r="I1985">
        <v>0</v>
      </c>
      <c r="J1985" t="s">
        <v>11</v>
      </c>
      <c r="K1985" t="s">
        <v>241</v>
      </c>
      <c r="L1985" t="s">
        <v>20</v>
      </c>
      <c r="M1985" s="1">
        <v>33482</v>
      </c>
      <c r="N1985">
        <v>31</v>
      </c>
      <c r="O1985">
        <v>3342.79</v>
      </c>
      <c r="P1985" t="s">
        <v>2362</v>
      </c>
      <c r="Q1985" t="s">
        <v>2366</v>
      </c>
      <c r="R1985" t="s">
        <v>2364</v>
      </c>
    </row>
    <row r="1986" spans="1:18" x14ac:dyDescent="0.3">
      <c r="A1986" t="s">
        <v>2004</v>
      </c>
      <c r="B1986" t="s">
        <v>6800</v>
      </c>
      <c r="C1986" t="s">
        <v>9975</v>
      </c>
      <c r="D1986">
        <v>25.84</v>
      </c>
      <c r="E1986">
        <v>5.81</v>
      </c>
      <c r="F1986" t="s">
        <v>12</v>
      </c>
      <c r="G1986" t="s">
        <v>11</v>
      </c>
      <c r="H1986" t="s">
        <v>25</v>
      </c>
      <c r="I1986">
        <v>1</v>
      </c>
      <c r="J1986" t="s">
        <v>11</v>
      </c>
      <c r="K1986" t="s">
        <v>167</v>
      </c>
      <c r="L1986" t="s">
        <v>16</v>
      </c>
      <c r="M1986" s="1">
        <v>35601</v>
      </c>
      <c r="N1986">
        <v>25</v>
      </c>
      <c r="O1986">
        <v>3309.79</v>
      </c>
      <c r="P1986" t="s">
        <v>2363</v>
      </c>
      <c r="Q1986" t="s">
        <v>2363</v>
      </c>
      <c r="R1986" t="s">
        <v>2678</v>
      </c>
    </row>
    <row r="1987" spans="1:18" x14ac:dyDescent="0.3">
      <c r="A1987" t="s">
        <v>2005</v>
      </c>
      <c r="B1987" t="s">
        <v>6800</v>
      </c>
      <c r="C1987" t="s">
        <v>9976</v>
      </c>
      <c r="D1987">
        <v>30.95</v>
      </c>
      <c r="E1987">
        <v>5.16</v>
      </c>
      <c r="F1987" t="s">
        <v>11</v>
      </c>
      <c r="G1987" t="s">
        <v>11</v>
      </c>
      <c r="H1987" t="s">
        <v>25</v>
      </c>
      <c r="I1987">
        <v>1</v>
      </c>
      <c r="J1987" t="s">
        <v>11</v>
      </c>
      <c r="K1987" t="s">
        <v>13</v>
      </c>
      <c r="L1987" t="s">
        <v>20</v>
      </c>
      <c r="M1987" s="1">
        <v>37943</v>
      </c>
      <c r="N1987">
        <v>19</v>
      </c>
      <c r="O1987">
        <v>3308.46</v>
      </c>
      <c r="P1987" t="s">
        <v>2362</v>
      </c>
      <c r="Q1987" t="s">
        <v>2366</v>
      </c>
      <c r="R1987" t="s">
        <v>2624</v>
      </c>
    </row>
    <row r="1988" spans="1:18" x14ac:dyDescent="0.3">
      <c r="A1988" t="s">
        <v>2006</v>
      </c>
      <c r="B1988" t="s">
        <v>7674</v>
      </c>
      <c r="C1988" t="s">
        <v>9977</v>
      </c>
      <c r="D1988">
        <v>30.54</v>
      </c>
      <c r="E1988">
        <v>5</v>
      </c>
      <c r="F1988" t="s">
        <v>11</v>
      </c>
      <c r="G1988" t="s">
        <v>11</v>
      </c>
      <c r="H1988" t="s">
        <v>25</v>
      </c>
      <c r="I1988">
        <v>1</v>
      </c>
      <c r="J1988" t="s">
        <v>11</v>
      </c>
      <c r="K1988" t="s">
        <v>13</v>
      </c>
      <c r="L1988" t="s">
        <v>20</v>
      </c>
      <c r="M1988" s="1">
        <v>37960</v>
      </c>
      <c r="N1988">
        <v>19</v>
      </c>
      <c r="O1988">
        <v>3300.7</v>
      </c>
      <c r="P1988" t="s">
        <v>2362</v>
      </c>
      <c r="Q1988" t="s">
        <v>2362</v>
      </c>
      <c r="R1988" t="s">
        <v>2538</v>
      </c>
    </row>
    <row r="1989" spans="1:18" x14ac:dyDescent="0.3">
      <c r="A1989" t="s">
        <v>2007</v>
      </c>
      <c r="B1989" t="s">
        <v>6800</v>
      </c>
      <c r="C1989" t="s">
        <v>9978</v>
      </c>
      <c r="D1989">
        <v>33.914999999999999</v>
      </c>
      <c r="E1989">
        <v>5.84</v>
      </c>
      <c r="F1989" t="s">
        <v>12</v>
      </c>
      <c r="G1989" t="s">
        <v>11</v>
      </c>
      <c r="H1989" t="s">
        <v>11</v>
      </c>
      <c r="I1989">
        <v>0</v>
      </c>
      <c r="J1989" t="s">
        <v>11</v>
      </c>
      <c r="K1989" t="s">
        <v>13</v>
      </c>
      <c r="L1989" t="s">
        <v>16</v>
      </c>
      <c r="M1989" s="1">
        <v>35386</v>
      </c>
      <c r="N1989">
        <v>26</v>
      </c>
      <c r="O1989">
        <v>3292.53</v>
      </c>
      <c r="P1989" t="s">
        <v>2362</v>
      </c>
      <c r="Q1989" t="s">
        <v>2362</v>
      </c>
      <c r="R1989" t="s">
        <v>2371</v>
      </c>
    </row>
    <row r="1990" spans="1:18" x14ac:dyDescent="0.3">
      <c r="A1990" t="s">
        <v>2008</v>
      </c>
      <c r="B1990" t="s">
        <v>6797</v>
      </c>
      <c r="C1990" t="s">
        <v>9980</v>
      </c>
      <c r="D1990">
        <v>33.31</v>
      </c>
      <c r="E1990">
        <v>4.1900000000000004</v>
      </c>
      <c r="F1990" t="s">
        <v>11</v>
      </c>
      <c r="G1990" t="s">
        <v>11</v>
      </c>
      <c r="H1990" t="s">
        <v>25</v>
      </c>
      <c r="I1990">
        <v>1</v>
      </c>
      <c r="J1990" t="s">
        <v>11</v>
      </c>
      <c r="K1990" t="s">
        <v>13</v>
      </c>
      <c r="L1990" t="s">
        <v>20</v>
      </c>
      <c r="M1990" s="1">
        <v>37805</v>
      </c>
      <c r="N1990">
        <v>19</v>
      </c>
      <c r="O1990">
        <v>3280.22</v>
      </c>
      <c r="P1990" t="s">
        <v>2362</v>
      </c>
      <c r="Q1990" t="s">
        <v>2363</v>
      </c>
      <c r="R1990" t="s">
        <v>2386</v>
      </c>
    </row>
    <row r="1991" spans="1:18" x14ac:dyDescent="0.3">
      <c r="A1991" t="s">
        <v>2009</v>
      </c>
      <c r="B1991" t="s">
        <v>6800</v>
      </c>
      <c r="C1991" t="s">
        <v>9981</v>
      </c>
      <c r="D1991">
        <v>25.745000000000001</v>
      </c>
      <c r="E1991">
        <v>4.62</v>
      </c>
      <c r="F1991" t="s">
        <v>12</v>
      </c>
      <c r="G1991" t="s">
        <v>11</v>
      </c>
      <c r="H1991" t="s">
        <v>11</v>
      </c>
      <c r="I1991">
        <v>0</v>
      </c>
      <c r="J1991" t="s">
        <v>11</v>
      </c>
      <c r="K1991" t="s">
        <v>167</v>
      </c>
      <c r="L1991" t="s">
        <v>20</v>
      </c>
      <c r="M1991" s="1">
        <v>37170</v>
      </c>
      <c r="N1991">
        <v>21</v>
      </c>
      <c r="O1991">
        <v>3279.87</v>
      </c>
      <c r="P1991" t="s">
        <v>2362</v>
      </c>
      <c r="Q1991" t="s">
        <v>2366</v>
      </c>
      <c r="R1991" t="s">
        <v>2678</v>
      </c>
    </row>
    <row r="1992" spans="1:18" x14ac:dyDescent="0.3">
      <c r="A1992" t="s">
        <v>2010</v>
      </c>
      <c r="B1992" t="s">
        <v>6800</v>
      </c>
      <c r="C1992" t="s">
        <v>9983</v>
      </c>
      <c r="D1992">
        <v>37.1</v>
      </c>
      <c r="E1992">
        <v>6.24</v>
      </c>
      <c r="F1992" t="s">
        <v>11</v>
      </c>
      <c r="G1992" t="s">
        <v>11</v>
      </c>
      <c r="H1992" t="s">
        <v>11</v>
      </c>
      <c r="I1992">
        <v>0</v>
      </c>
      <c r="J1992" t="s">
        <v>11</v>
      </c>
      <c r="K1992" t="s">
        <v>13</v>
      </c>
      <c r="L1992" t="s">
        <v>16</v>
      </c>
      <c r="M1992" s="1">
        <v>34516</v>
      </c>
      <c r="N1992">
        <v>28</v>
      </c>
      <c r="O1992">
        <v>3277.16</v>
      </c>
      <c r="P1992" t="s">
        <v>2362</v>
      </c>
      <c r="Q1992" t="s">
        <v>2363</v>
      </c>
      <c r="R1992" t="s">
        <v>2386</v>
      </c>
    </row>
    <row r="1993" spans="1:18" x14ac:dyDescent="0.3">
      <c r="A1993" t="s">
        <v>2011</v>
      </c>
      <c r="B1993" t="s">
        <v>6800</v>
      </c>
      <c r="C1993" t="s">
        <v>9985</v>
      </c>
      <c r="D1993">
        <v>35.435000000000002</v>
      </c>
      <c r="E1993">
        <v>5.81</v>
      </c>
      <c r="F1993" t="s">
        <v>11</v>
      </c>
      <c r="G1993" t="s">
        <v>11</v>
      </c>
      <c r="H1993" t="s">
        <v>11</v>
      </c>
      <c r="I1993">
        <v>0</v>
      </c>
      <c r="J1993" t="s">
        <v>11</v>
      </c>
      <c r="K1993" t="s">
        <v>13</v>
      </c>
      <c r="L1993" t="s">
        <v>16</v>
      </c>
      <c r="M1993" s="1">
        <v>34670</v>
      </c>
      <c r="N1993">
        <v>28</v>
      </c>
      <c r="O1993">
        <v>3268.85</v>
      </c>
      <c r="P1993" t="s">
        <v>2363</v>
      </c>
      <c r="Q1993" t="s">
        <v>2366</v>
      </c>
      <c r="R1993" t="s">
        <v>2508</v>
      </c>
    </row>
    <row r="1994" spans="1:18" x14ac:dyDescent="0.3">
      <c r="A1994" t="s">
        <v>2012</v>
      </c>
      <c r="B1994" t="s">
        <v>6800</v>
      </c>
      <c r="C1994" t="s">
        <v>9987</v>
      </c>
      <c r="D1994">
        <v>20.399999999999999</v>
      </c>
      <c r="E1994">
        <v>4.83</v>
      </c>
      <c r="F1994" t="s">
        <v>11</v>
      </c>
      <c r="G1994" t="s">
        <v>11</v>
      </c>
      <c r="H1994" t="s">
        <v>11</v>
      </c>
      <c r="I1994">
        <v>0</v>
      </c>
      <c r="J1994" t="s">
        <v>11</v>
      </c>
      <c r="K1994" t="s">
        <v>241</v>
      </c>
      <c r="L1994" t="s">
        <v>20</v>
      </c>
      <c r="M1994" s="1">
        <v>33555</v>
      </c>
      <c r="N1994">
        <v>31</v>
      </c>
      <c r="O1994">
        <v>3260.2</v>
      </c>
      <c r="P1994" t="s">
        <v>2363</v>
      </c>
      <c r="Q1994" t="s">
        <v>2362</v>
      </c>
      <c r="R1994" t="s">
        <v>2386</v>
      </c>
    </row>
    <row r="1995" spans="1:18" x14ac:dyDescent="0.3">
      <c r="A1995" t="s">
        <v>2013</v>
      </c>
      <c r="B1995" t="s">
        <v>6797</v>
      </c>
      <c r="C1995" t="s">
        <v>9989</v>
      </c>
      <c r="D1995">
        <v>42.13</v>
      </c>
      <c r="E1995">
        <v>5.72</v>
      </c>
      <c r="F1995" t="s">
        <v>12</v>
      </c>
      <c r="G1995" t="s">
        <v>11</v>
      </c>
      <c r="H1995" t="s">
        <v>25</v>
      </c>
      <c r="I1995">
        <v>1</v>
      </c>
      <c r="J1995" t="s">
        <v>11</v>
      </c>
      <c r="K1995" t="s">
        <v>13</v>
      </c>
      <c r="L1995" t="s">
        <v>16</v>
      </c>
      <c r="M1995" s="1">
        <v>35675</v>
      </c>
      <c r="N1995">
        <v>25</v>
      </c>
      <c r="O1995">
        <v>3238.44</v>
      </c>
      <c r="P1995" t="s">
        <v>2362</v>
      </c>
      <c r="Q1995" t="s">
        <v>2363</v>
      </c>
      <c r="R1995" t="s">
        <v>2364</v>
      </c>
    </row>
    <row r="1996" spans="1:18" x14ac:dyDescent="0.3">
      <c r="A1996" t="s">
        <v>2014</v>
      </c>
      <c r="B1996" t="s">
        <v>6797</v>
      </c>
      <c r="C1996" t="s">
        <v>9990</v>
      </c>
      <c r="D1996">
        <v>33.99</v>
      </c>
      <c r="E1996">
        <v>4.83</v>
      </c>
      <c r="F1996" t="s">
        <v>12</v>
      </c>
      <c r="G1996" t="s">
        <v>11</v>
      </c>
      <c r="H1996" t="s">
        <v>25</v>
      </c>
      <c r="I1996">
        <v>1</v>
      </c>
      <c r="J1996" t="s">
        <v>11</v>
      </c>
      <c r="K1996" t="s">
        <v>13</v>
      </c>
      <c r="L1996" t="s">
        <v>20</v>
      </c>
      <c r="M1996" s="1">
        <v>35644</v>
      </c>
      <c r="N1996">
        <v>25</v>
      </c>
      <c r="O1996">
        <v>3227.12</v>
      </c>
      <c r="P1996" t="s">
        <v>2362</v>
      </c>
      <c r="Q1996" t="s">
        <v>2363</v>
      </c>
      <c r="R1996" t="s">
        <v>2364</v>
      </c>
    </row>
    <row r="1997" spans="1:18" x14ac:dyDescent="0.3">
      <c r="A1997" t="s">
        <v>2015</v>
      </c>
      <c r="B1997" t="s">
        <v>6797</v>
      </c>
      <c r="C1997" t="s">
        <v>7503</v>
      </c>
      <c r="D1997">
        <v>28.594999999999999</v>
      </c>
      <c r="E1997">
        <v>4.1399999999999997</v>
      </c>
      <c r="F1997" t="s">
        <v>12</v>
      </c>
      <c r="G1997" t="s">
        <v>11</v>
      </c>
      <c r="H1997" t="s">
        <v>25</v>
      </c>
      <c r="I1997">
        <v>1</v>
      </c>
      <c r="J1997" t="s">
        <v>11</v>
      </c>
      <c r="K1997" t="s">
        <v>167</v>
      </c>
      <c r="L1997" t="s">
        <v>20</v>
      </c>
      <c r="M1997" s="1">
        <v>35617</v>
      </c>
      <c r="N1997">
        <v>25</v>
      </c>
      <c r="O1997">
        <v>3213.62</v>
      </c>
      <c r="P1997" t="s">
        <v>2362</v>
      </c>
      <c r="Q1997" t="s">
        <v>2362</v>
      </c>
      <c r="R1997" t="s">
        <v>2581</v>
      </c>
    </row>
    <row r="1998" spans="1:18" x14ac:dyDescent="0.3">
      <c r="A1998" t="s">
        <v>2016</v>
      </c>
      <c r="B1998" t="s">
        <v>6797</v>
      </c>
      <c r="C1998" t="s">
        <v>6982</v>
      </c>
      <c r="D1998">
        <v>20.8</v>
      </c>
      <c r="E1998">
        <v>4.07</v>
      </c>
      <c r="F1998" t="s">
        <v>12</v>
      </c>
      <c r="G1998" t="s">
        <v>11</v>
      </c>
      <c r="H1998" t="s">
        <v>25</v>
      </c>
      <c r="I1998">
        <v>1</v>
      </c>
      <c r="J1998" t="s">
        <v>11</v>
      </c>
      <c r="K1998" t="s">
        <v>241</v>
      </c>
      <c r="L1998" t="s">
        <v>20</v>
      </c>
      <c r="M1998" s="1">
        <v>35786</v>
      </c>
      <c r="N1998">
        <v>25</v>
      </c>
      <c r="O1998">
        <v>3208.79</v>
      </c>
      <c r="P1998" t="s">
        <v>2362</v>
      </c>
      <c r="Q1998" t="s">
        <v>2363</v>
      </c>
      <c r="R1998" t="s">
        <v>2386</v>
      </c>
    </row>
    <row r="1999" spans="1:18" x14ac:dyDescent="0.3">
      <c r="A1999" t="s">
        <v>2017</v>
      </c>
      <c r="B1999" t="s">
        <v>6797</v>
      </c>
      <c r="C1999" t="s">
        <v>9993</v>
      </c>
      <c r="D1999">
        <v>23.465</v>
      </c>
      <c r="E1999">
        <v>6.26</v>
      </c>
      <c r="F1999" t="s">
        <v>12</v>
      </c>
      <c r="G1999" t="s">
        <v>11</v>
      </c>
      <c r="H1999" t="s">
        <v>25</v>
      </c>
      <c r="I1999">
        <v>1</v>
      </c>
      <c r="J1999" t="s">
        <v>11</v>
      </c>
      <c r="K1999" t="s">
        <v>241</v>
      </c>
      <c r="L1999" t="s">
        <v>16</v>
      </c>
      <c r="M1999" s="1">
        <v>35616</v>
      </c>
      <c r="N1999">
        <v>25</v>
      </c>
      <c r="O1999">
        <v>3206.49</v>
      </c>
      <c r="P1999" t="s">
        <v>2362</v>
      </c>
      <c r="Q1999" t="s">
        <v>2363</v>
      </c>
      <c r="R1999" t="s">
        <v>2581</v>
      </c>
    </row>
    <row r="2000" spans="1:18" x14ac:dyDescent="0.3">
      <c r="A2000" t="s">
        <v>2018</v>
      </c>
      <c r="B2000" t="s">
        <v>6797</v>
      </c>
      <c r="C2000" t="s">
        <v>7346</v>
      </c>
      <c r="D2000">
        <v>40.185000000000002</v>
      </c>
      <c r="E2000">
        <v>5.88</v>
      </c>
      <c r="F2000" t="s">
        <v>12</v>
      </c>
      <c r="G2000" t="s">
        <v>11</v>
      </c>
      <c r="H2000" t="s">
        <v>11</v>
      </c>
      <c r="I2000">
        <v>0</v>
      </c>
      <c r="J2000" t="s">
        <v>11</v>
      </c>
      <c r="K2000" t="s">
        <v>13</v>
      </c>
      <c r="L2000" t="s">
        <v>16</v>
      </c>
      <c r="M2000" s="1">
        <v>35349</v>
      </c>
      <c r="N2000">
        <v>26</v>
      </c>
      <c r="O2000">
        <v>3201.25</v>
      </c>
      <c r="P2000" t="s">
        <v>2362</v>
      </c>
      <c r="Q2000" t="s">
        <v>2363</v>
      </c>
      <c r="R2000" t="s">
        <v>2371</v>
      </c>
    </row>
    <row r="2001" spans="1:18" x14ac:dyDescent="0.3">
      <c r="A2001" t="s">
        <v>2019</v>
      </c>
      <c r="B2001" t="s">
        <v>6797</v>
      </c>
      <c r="C2001" t="s">
        <v>9995</v>
      </c>
      <c r="D2001">
        <v>21.89</v>
      </c>
      <c r="E2001">
        <v>5.72</v>
      </c>
      <c r="F2001" t="s">
        <v>12</v>
      </c>
      <c r="G2001" t="s">
        <v>11</v>
      </c>
      <c r="H2001" t="s">
        <v>11</v>
      </c>
      <c r="I2001">
        <v>0</v>
      </c>
      <c r="J2001" t="s">
        <v>11</v>
      </c>
      <c r="K2001" t="s">
        <v>241</v>
      </c>
      <c r="L2001" t="s">
        <v>16</v>
      </c>
      <c r="M2001" s="1">
        <v>37136</v>
      </c>
      <c r="N2001">
        <v>21</v>
      </c>
      <c r="O2001">
        <v>3180.51</v>
      </c>
      <c r="P2001" t="s">
        <v>2362</v>
      </c>
      <c r="Q2001" t="s">
        <v>2362</v>
      </c>
      <c r="R2001" t="s">
        <v>2364</v>
      </c>
    </row>
    <row r="2002" spans="1:18" x14ac:dyDescent="0.3">
      <c r="A2002" t="s">
        <v>2020</v>
      </c>
      <c r="B2002" t="s">
        <v>6800</v>
      </c>
      <c r="C2002" t="s">
        <v>9997</v>
      </c>
      <c r="D2002">
        <v>29.34</v>
      </c>
      <c r="E2002">
        <v>6.09</v>
      </c>
      <c r="F2002" t="s">
        <v>12</v>
      </c>
      <c r="G2002" t="s">
        <v>12</v>
      </c>
      <c r="H2002" t="s">
        <v>11</v>
      </c>
      <c r="I2002">
        <v>2</v>
      </c>
      <c r="J2002" t="s">
        <v>11</v>
      </c>
      <c r="K2002" t="s">
        <v>167</v>
      </c>
      <c r="L2002" t="s">
        <v>16</v>
      </c>
      <c r="M2002" s="1">
        <v>36792</v>
      </c>
      <c r="N2002">
        <v>22</v>
      </c>
      <c r="O2002">
        <v>3179.96</v>
      </c>
      <c r="P2002" t="s">
        <v>2362</v>
      </c>
      <c r="Q2002" t="s">
        <v>2362</v>
      </c>
      <c r="R2002" t="s">
        <v>2371</v>
      </c>
    </row>
    <row r="2003" spans="1:18" x14ac:dyDescent="0.3">
      <c r="A2003" t="s">
        <v>2021</v>
      </c>
      <c r="B2003" t="s">
        <v>6797</v>
      </c>
      <c r="C2003" t="s">
        <v>9999</v>
      </c>
      <c r="D2003">
        <v>22.61</v>
      </c>
      <c r="E2003">
        <v>4.25</v>
      </c>
      <c r="F2003" t="s">
        <v>12</v>
      </c>
      <c r="G2003" t="s">
        <v>11</v>
      </c>
      <c r="H2003" t="s">
        <v>11</v>
      </c>
      <c r="I2003">
        <v>0</v>
      </c>
      <c r="J2003" t="s">
        <v>11</v>
      </c>
      <c r="K2003" t="s">
        <v>241</v>
      </c>
      <c r="L2003" t="s">
        <v>20</v>
      </c>
      <c r="M2003" s="1">
        <v>35249</v>
      </c>
      <c r="N2003">
        <v>26</v>
      </c>
      <c r="O2003">
        <v>3176.82</v>
      </c>
      <c r="P2003" t="s">
        <v>2362</v>
      </c>
      <c r="Q2003" t="s">
        <v>2366</v>
      </c>
      <c r="R2003" t="s">
        <v>2371</v>
      </c>
    </row>
    <row r="2004" spans="1:18" x14ac:dyDescent="0.3">
      <c r="A2004" t="s">
        <v>2022</v>
      </c>
      <c r="B2004" t="s">
        <v>6797</v>
      </c>
      <c r="C2004" t="s">
        <v>10001</v>
      </c>
      <c r="D2004">
        <v>22.23</v>
      </c>
      <c r="E2004">
        <v>6.09</v>
      </c>
      <c r="F2004" t="s">
        <v>12</v>
      </c>
      <c r="G2004" t="s">
        <v>11</v>
      </c>
      <c r="H2004" t="s">
        <v>11</v>
      </c>
      <c r="I2004">
        <v>0</v>
      </c>
      <c r="J2004" t="s">
        <v>11</v>
      </c>
      <c r="K2004" t="s">
        <v>241</v>
      </c>
      <c r="L2004" t="s">
        <v>16</v>
      </c>
      <c r="M2004" s="1">
        <v>35291</v>
      </c>
      <c r="N2004">
        <v>26</v>
      </c>
      <c r="O2004">
        <v>3176.29</v>
      </c>
      <c r="P2004" t="s">
        <v>2362</v>
      </c>
      <c r="Q2004" t="s">
        <v>2362</v>
      </c>
      <c r="R2004" t="s">
        <v>2371</v>
      </c>
    </row>
    <row r="2005" spans="1:18" x14ac:dyDescent="0.3">
      <c r="A2005" t="s">
        <v>2023</v>
      </c>
      <c r="B2005" t="s">
        <v>6797</v>
      </c>
      <c r="C2005" t="s">
        <v>10002</v>
      </c>
      <c r="D2005">
        <v>33.4</v>
      </c>
      <c r="E2005">
        <v>5.51</v>
      </c>
      <c r="F2005" t="s">
        <v>11</v>
      </c>
      <c r="G2005" t="s">
        <v>11</v>
      </c>
      <c r="H2005" t="s">
        <v>11</v>
      </c>
      <c r="I2005">
        <v>0</v>
      </c>
      <c r="J2005" t="s">
        <v>11</v>
      </c>
      <c r="K2005" t="s">
        <v>13</v>
      </c>
      <c r="L2005" t="s">
        <v>20</v>
      </c>
      <c r="M2005" s="1">
        <v>34521</v>
      </c>
      <c r="N2005">
        <v>28</v>
      </c>
      <c r="O2005">
        <v>3172.02</v>
      </c>
      <c r="P2005" t="s">
        <v>2362</v>
      </c>
      <c r="Q2005" t="s">
        <v>2366</v>
      </c>
      <c r="R2005" t="s">
        <v>2386</v>
      </c>
    </row>
    <row r="2006" spans="1:18" x14ac:dyDescent="0.3">
      <c r="A2006" t="s">
        <v>2024</v>
      </c>
      <c r="B2006" t="s">
        <v>6797</v>
      </c>
      <c r="C2006" t="s">
        <v>8966</v>
      </c>
      <c r="D2006">
        <v>33.11</v>
      </c>
      <c r="E2006">
        <v>5.63</v>
      </c>
      <c r="F2006" t="s">
        <v>11</v>
      </c>
      <c r="G2006" t="s">
        <v>11</v>
      </c>
      <c r="H2006" t="s">
        <v>11</v>
      </c>
      <c r="I2006">
        <v>0</v>
      </c>
      <c r="J2006" t="s">
        <v>11</v>
      </c>
      <c r="K2006" t="s">
        <v>13</v>
      </c>
      <c r="L2006" t="s">
        <v>20</v>
      </c>
      <c r="M2006" s="1">
        <v>34632</v>
      </c>
      <c r="N2006">
        <v>28</v>
      </c>
      <c r="O2006">
        <v>3171.61</v>
      </c>
      <c r="P2006" t="s">
        <v>2362</v>
      </c>
      <c r="Q2006" t="s">
        <v>2363</v>
      </c>
      <c r="R2006" t="s">
        <v>2364</v>
      </c>
    </row>
    <row r="2007" spans="1:18" x14ac:dyDescent="0.3">
      <c r="A2007" t="s">
        <v>2025</v>
      </c>
      <c r="B2007" t="s">
        <v>6797</v>
      </c>
      <c r="C2007" t="s">
        <v>10005</v>
      </c>
      <c r="D2007">
        <v>16.815000000000001</v>
      </c>
      <c r="E2007">
        <v>5.29</v>
      </c>
      <c r="F2007" t="s">
        <v>12</v>
      </c>
      <c r="G2007" t="s">
        <v>11</v>
      </c>
      <c r="H2007" t="s">
        <v>11</v>
      </c>
      <c r="I2007">
        <v>0</v>
      </c>
      <c r="J2007" t="s">
        <v>11</v>
      </c>
      <c r="K2007" t="s">
        <v>298</v>
      </c>
      <c r="L2007" t="s">
        <v>20</v>
      </c>
      <c r="M2007" s="1">
        <v>37132</v>
      </c>
      <c r="N2007">
        <v>21</v>
      </c>
      <c r="O2007">
        <v>3167.46</v>
      </c>
      <c r="P2007" t="s">
        <v>2362</v>
      </c>
      <c r="Q2007" t="s">
        <v>2363</v>
      </c>
      <c r="R2007" t="s">
        <v>2581</v>
      </c>
    </row>
    <row r="2008" spans="1:18" x14ac:dyDescent="0.3">
      <c r="A2008" t="s">
        <v>2026</v>
      </c>
      <c r="B2008" t="s">
        <v>7674</v>
      </c>
      <c r="C2008" t="s">
        <v>7548</v>
      </c>
      <c r="D2008">
        <v>25.61</v>
      </c>
      <c r="E2008">
        <v>4</v>
      </c>
      <c r="F2008" t="s">
        <v>11</v>
      </c>
      <c r="G2008" t="s">
        <v>11</v>
      </c>
      <c r="H2008" t="s">
        <v>25</v>
      </c>
      <c r="I2008">
        <v>1</v>
      </c>
      <c r="J2008" t="s">
        <v>11</v>
      </c>
      <c r="K2008" t="s">
        <v>167</v>
      </c>
      <c r="L2008" t="s">
        <v>20</v>
      </c>
      <c r="M2008" s="1">
        <v>34237</v>
      </c>
      <c r="N2008">
        <v>29</v>
      </c>
      <c r="O2008">
        <v>3162.02</v>
      </c>
      <c r="P2008" t="s">
        <v>2362</v>
      </c>
      <c r="Q2008" t="s">
        <v>2363</v>
      </c>
      <c r="R2008" t="s">
        <v>2364</v>
      </c>
    </row>
    <row r="2009" spans="1:18" x14ac:dyDescent="0.3">
      <c r="A2009" t="s">
        <v>2027</v>
      </c>
      <c r="B2009" t="s">
        <v>6797</v>
      </c>
      <c r="C2009" t="s">
        <v>10007</v>
      </c>
      <c r="D2009">
        <v>25.8</v>
      </c>
      <c r="E2009">
        <v>5.49</v>
      </c>
      <c r="F2009" t="s">
        <v>11</v>
      </c>
      <c r="G2009" t="s">
        <v>11</v>
      </c>
      <c r="H2009" t="s">
        <v>11</v>
      </c>
      <c r="I2009">
        <v>0</v>
      </c>
      <c r="J2009" t="s">
        <v>11</v>
      </c>
      <c r="K2009" t="s">
        <v>167</v>
      </c>
      <c r="L2009" t="s">
        <v>20</v>
      </c>
      <c r="M2009" s="1">
        <v>34525</v>
      </c>
      <c r="N2009">
        <v>28</v>
      </c>
      <c r="O2009">
        <v>3161.45</v>
      </c>
      <c r="P2009" t="s">
        <v>2362</v>
      </c>
      <c r="Q2009" t="s">
        <v>2366</v>
      </c>
      <c r="R2009" t="s">
        <v>2386</v>
      </c>
    </row>
    <row r="2010" spans="1:18" x14ac:dyDescent="0.3">
      <c r="A2010" t="s">
        <v>2028</v>
      </c>
      <c r="B2010" t="s">
        <v>6800</v>
      </c>
      <c r="C2010" t="s">
        <v>10009</v>
      </c>
      <c r="D2010">
        <v>27.39</v>
      </c>
      <c r="E2010">
        <v>5.34</v>
      </c>
      <c r="F2010" t="s">
        <v>11</v>
      </c>
      <c r="G2010" t="s">
        <v>11</v>
      </c>
      <c r="H2010" t="s">
        <v>11</v>
      </c>
      <c r="I2010">
        <v>0</v>
      </c>
      <c r="J2010" t="s">
        <v>11</v>
      </c>
      <c r="K2010" t="s">
        <v>167</v>
      </c>
      <c r="L2010" t="s">
        <v>20</v>
      </c>
      <c r="M2010" s="1">
        <v>36336</v>
      </c>
      <c r="N2010">
        <v>23</v>
      </c>
      <c r="O2010">
        <v>3128.35</v>
      </c>
      <c r="P2010" t="s">
        <v>2362</v>
      </c>
      <c r="Q2010" t="s">
        <v>2363</v>
      </c>
      <c r="R2010" t="s">
        <v>2624</v>
      </c>
    </row>
    <row r="2011" spans="1:18" x14ac:dyDescent="0.3">
      <c r="A2011" t="s">
        <v>2029</v>
      </c>
      <c r="B2011" t="s">
        <v>6800</v>
      </c>
      <c r="C2011" t="s">
        <v>10011</v>
      </c>
      <c r="D2011">
        <v>17.03</v>
      </c>
      <c r="E2011">
        <v>4.12</v>
      </c>
      <c r="F2011" t="s">
        <v>11</v>
      </c>
      <c r="G2011" t="s">
        <v>11</v>
      </c>
      <c r="H2011" t="s">
        <v>11</v>
      </c>
      <c r="I2011">
        <v>1</v>
      </c>
      <c r="J2011" t="s">
        <v>11</v>
      </c>
      <c r="K2011" t="s">
        <v>298</v>
      </c>
      <c r="L2011" t="s">
        <v>20</v>
      </c>
      <c r="M2011" s="1">
        <v>31990</v>
      </c>
      <c r="N2011">
        <v>35</v>
      </c>
      <c r="O2011">
        <v>3088.06</v>
      </c>
      <c r="P2011" t="s">
        <v>2362</v>
      </c>
      <c r="Q2011" t="s">
        <v>2362</v>
      </c>
      <c r="R2011" t="s">
        <v>2364</v>
      </c>
    </row>
    <row r="2012" spans="1:18" x14ac:dyDescent="0.3">
      <c r="A2012" t="s">
        <v>2030</v>
      </c>
      <c r="B2012" t="s">
        <v>6800</v>
      </c>
      <c r="C2012" t="s">
        <v>10013</v>
      </c>
      <c r="D2012">
        <v>23.75</v>
      </c>
      <c r="E2012">
        <v>5.49</v>
      </c>
      <c r="F2012" t="s">
        <v>12</v>
      </c>
      <c r="G2012" t="s">
        <v>11</v>
      </c>
      <c r="H2012" t="s">
        <v>11</v>
      </c>
      <c r="I2012">
        <v>0</v>
      </c>
      <c r="J2012" t="s">
        <v>11</v>
      </c>
      <c r="K2012" t="s">
        <v>241</v>
      </c>
      <c r="L2012" t="s">
        <v>20</v>
      </c>
      <c r="M2012" s="1">
        <v>37177</v>
      </c>
      <c r="N2012">
        <v>21</v>
      </c>
      <c r="O2012">
        <v>3077.1</v>
      </c>
      <c r="P2012" t="s">
        <v>2362</v>
      </c>
      <c r="Q2012" t="s">
        <v>2366</v>
      </c>
      <c r="R2012" t="s">
        <v>2371</v>
      </c>
    </row>
    <row r="2013" spans="1:18" x14ac:dyDescent="0.3">
      <c r="A2013" t="s">
        <v>2031</v>
      </c>
      <c r="B2013" t="s">
        <v>6800</v>
      </c>
      <c r="C2013" t="s">
        <v>10014</v>
      </c>
      <c r="D2013">
        <v>26.03</v>
      </c>
      <c r="E2013">
        <v>5.1100000000000003</v>
      </c>
      <c r="F2013" t="s">
        <v>12</v>
      </c>
      <c r="G2013" t="s">
        <v>11</v>
      </c>
      <c r="H2013" t="s">
        <v>11</v>
      </c>
      <c r="I2013">
        <v>1</v>
      </c>
      <c r="J2013" t="s">
        <v>11</v>
      </c>
      <c r="K2013" t="s">
        <v>167</v>
      </c>
      <c r="L2013" t="s">
        <v>20</v>
      </c>
      <c r="M2013" s="1">
        <v>34952</v>
      </c>
      <c r="N2013">
        <v>27</v>
      </c>
      <c r="O2013">
        <v>3070.81</v>
      </c>
      <c r="P2013" t="s">
        <v>2363</v>
      </c>
      <c r="Q2013" t="s">
        <v>2366</v>
      </c>
      <c r="R2013" t="s">
        <v>2678</v>
      </c>
    </row>
    <row r="2014" spans="1:18" x14ac:dyDescent="0.3">
      <c r="A2014" t="s">
        <v>2032</v>
      </c>
      <c r="B2014" t="s">
        <v>6797</v>
      </c>
      <c r="C2014" t="s">
        <v>8550</v>
      </c>
      <c r="D2014">
        <v>16.079999999999998</v>
      </c>
      <c r="E2014">
        <v>5.94</v>
      </c>
      <c r="F2014" t="s">
        <v>11</v>
      </c>
      <c r="G2014" t="s">
        <v>11</v>
      </c>
      <c r="H2014" t="s">
        <v>11</v>
      </c>
      <c r="I2014">
        <v>0</v>
      </c>
      <c r="J2014" t="s">
        <v>11</v>
      </c>
      <c r="K2014" t="s">
        <v>298</v>
      </c>
      <c r="L2014" t="s">
        <v>16</v>
      </c>
      <c r="M2014" s="1">
        <v>32782</v>
      </c>
      <c r="N2014">
        <v>33</v>
      </c>
      <c r="O2014">
        <v>3065.49</v>
      </c>
      <c r="P2014" t="s">
        <v>2362</v>
      </c>
      <c r="Q2014" t="s">
        <v>2366</v>
      </c>
      <c r="R2014" t="s">
        <v>2371</v>
      </c>
    </row>
    <row r="2015" spans="1:18" x14ac:dyDescent="0.3">
      <c r="A2015" t="s">
        <v>2033</v>
      </c>
      <c r="B2015" t="s">
        <v>6800</v>
      </c>
      <c r="C2015" t="s">
        <v>10016</v>
      </c>
      <c r="D2015">
        <v>30.875</v>
      </c>
      <c r="E2015">
        <v>5.54</v>
      </c>
      <c r="F2015" t="s">
        <v>11</v>
      </c>
      <c r="G2015" t="s">
        <v>11</v>
      </c>
      <c r="H2015" t="s">
        <v>11</v>
      </c>
      <c r="I2015">
        <v>0</v>
      </c>
      <c r="J2015" t="s">
        <v>11</v>
      </c>
      <c r="K2015" t="s">
        <v>13</v>
      </c>
      <c r="L2015" t="s">
        <v>20</v>
      </c>
      <c r="M2015" s="1">
        <v>34603</v>
      </c>
      <c r="N2015">
        <v>28</v>
      </c>
      <c r="O2015">
        <v>3062.51</v>
      </c>
      <c r="P2015" t="s">
        <v>2363</v>
      </c>
      <c r="Q2015" t="s">
        <v>2366</v>
      </c>
      <c r="R2015" t="s">
        <v>2371</v>
      </c>
    </row>
    <row r="2016" spans="1:18" x14ac:dyDescent="0.3">
      <c r="A2016" t="s">
        <v>2034</v>
      </c>
      <c r="B2016" t="s">
        <v>6797</v>
      </c>
      <c r="C2016" t="s">
        <v>10018</v>
      </c>
      <c r="D2016">
        <v>31.79</v>
      </c>
      <c r="E2016">
        <v>7.09</v>
      </c>
      <c r="F2016" t="s">
        <v>11</v>
      </c>
      <c r="G2016" t="s">
        <v>11</v>
      </c>
      <c r="H2016" t="s">
        <v>11</v>
      </c>
      <c r="I2016">
        <v>0</v>
      </c>
      <c r="J2016" t="s">
        <v>11</v>
      </c>
      <c r="K2016" t="s">
        <v>13</v>
      </c>
      <c r="L2016" t="s">
        <v>14</v>
      </c>
      <c r="M2016" s="1">
        <v>37428</v>
      </c>
      <c r="N2016">
        <v>20</v>
      </c>
      <c r="O2016">
        <v>3056.39</v>
      </c>
      <c r="P2016" t="s">
        <v>2362</v>
      </c>
      <c r="Q2016" t="s">
        <v>2363</v>
      </c>
      <c r="R2016" t="s">
        <v>2364</v>
      </c>
    </row>
    <row r="2017" spans="1:18" x14ac:dyDescent="0.3">
      <c r="A2017" t="s">
        <v>2035</v>
      </c>
      <c r="B2017" t="s">
        <v>6800</v>
      </c>
      <c r="C2017" t="s">
        <v>10020</v>
      </c>
      <c r="D2017">
        <v>28.48</v>
      </c>
      <c r="E2017">
        <v>6.22</v>
      </c>
      <c r="F2017" t="s">
        <v>12</v>
      </c>
      <c r="G2017" t="s">
        <v>11</v>
      </c>
      <c r="H2017" t="s">
        <v>25</v>
      </c>
      <c r="I2017">
        <v>1</v>
      </c>
      <c r="J2017" t="s">
        <v>11</v>
      </c>
      <c r="K2017" t="s">
        <v>167</v>
      </c>
      <c r="L2017" t="s">
        <v>16</v>
      </c>
      <c r="M2017" s="1">
        <v>35786</v>
      </c>
      <c r="N2017">
        <v>25</v>
      </c>
      <c r="O2017">
        <v>3051.73</v>
      </c>
      <c r="P2017" t="s">
        <v>2362</v>
      </c>
      <c r="Q2017" t="s">
        <v>2362</v>
      </c>
      <c r="R2017" t="s">
        <v>2386</v>
      </c>
    </row>
    <row r="2018" spans="1:18" x14ac:dyDescent="0.3">
      <c r="A2018" t="s">
        <v>2036</v>
      </c>
      <c r="B2018" t="s">
        <v>6797</v>
      </c>
      <c r="C2018" t="s">
        <v>10021</v>
      </c>
      <c r="D2018">
        <v>26.6</v>
      </c>
      <c r="E2018">
        <v>4.33</v>
      </c>
      <c r="F2018" t="s">
        <v>11</v>
      </c>
      <c r="G2018" t="s">
        <v>11</v>
      </c>
      <c r="H2018" t="s">
        <v>11</v>
      </c>
      <c r="I2018">
        <v>1</v>
      </c>
      <c r="J2018" t="s">
        <v>11</v>
      </c>
      <c r="K2018" t="s">
        <v>167</v>
      </c>
      <c r="L2018" t="s">
        <v>20</v>
      </c>
      <c r="M2018" s="1">
        <v>36016</v>
      </c>
      <c r="N2018">
        <v>24</v>
      </c>
      <c r="O2018">
        <v>3046.06</v>
      </c>
      <c r="P2018" t="s">
        <v>2362</v>
      </c>
      <c r="Q2018" t="s">
        <v>2366</v>
      </c>
      <c r="R2018" t="s">
        <v>2583</v>
      </c>
    </row>
    <row r="2019" spans="1:18" x14ac:dyDescent="0.3">
      <c r="A2019" t="s">
        <v>2037</v>
      </c>
      <c r="B2019" t="s">
        <v>6797</v>
      </c>
      <c r="C2019" t="s">
        <v>10023</v>
      </c>
      <c r="D2019">
        <v>25.27</v>
      </c>
      <c r="E2019">
        <v>5.83</v>
      </c>
      <c r="F2019" t="s">
        <v>11</v>
      </c>
      <c r="G2019" t="s">
        <v>11</v>
      </c>
      <c r="H2019" t="s">
        <v>11</v>
      </c>
      <c r="I2019">
        <v>1</v>
      </c>
      <c r="J2019" t="s">
        <v>11</v>
      </c>
      <c r="K2019" t="s">
        <v>167</v>
      </c>
      <c r="L2019" t="s">
        <v>16</v>
      </c>
      <c r="M2019" s="1">
        <v>36053</v>
      </c>
      <c r="N2019">
        <v>24</v>
      </c>
      <c r="O2019">
        <v>3044.21</v>
      </c>
      <c r="P2019" t="s">
        <v>2362</v>
      </c>
      <c r="Q2019" t="s">
        <v>2363</v>
      </c>
      <c r="R2019" t="s">
        <v>2581</v>
      </c>
    </row>
    <row r="2020" spans="1:18" x14ac:dyDescent="0.3">
      <c r="A2020" t="s">
        <v>2038</v>
      </c>
      <c r="B2020" t="s">
        <v>6797</v>
      </c>
      <c r="C2020" t="s">
        <v>6919</v>
      </c>
      <c r="D2020">
        <v>34.484999999999999</v>
      </c>
      <c r="E2020">
        <v>4.7</v>
      </c>
      <c r="F2020" t="s">
        <v>12</v>
      </c>
      <c r="G2020" t="s">
        <v>11</v>
      </c>
      <c r="H2020" t="s">
        <v>25</v>
      </c>
      <c r="I2020">
        <v>1</v>
      </c>
      <c r="J2020" t="s">
        <v>11</v>
      </c>
      <c r="K2020" t="s">
        <v>13</v>
      </c>
      <c r="L2020" t="s">
        <v>20</v>
      </c>
      <c r="M2020" s="1">
        <v>35783</v>
      </c>
      <c r="N2020">
        <v>25</v>
      </c>
      <c r="O2020">
        <v>3021.81</v>
      </c>
      <c r="P2020" t="s">
        <v>2362</v>
      </c>
      <c r="Q2020" t="s">
        <v>2363</v>
      </c>
      <c r="R2020" t="s">
        <v>2371</v>
      </c>
    </row>
    <row r="2021" spans="1:18" x14ac:dyDescent="0.3">
      <c r="A2021" t="s">
        <v>2039</v>
      </c>
      <c r="B2021" t="s">
        <v>6800</v>
      </c>
      <c r="C2021" t="s">
        <v>10025</v>
      </c>
      <c r="D2021">
        <v>15.57</v>
      </c>
      <c r="E2021">
        <v>4.07</v>
      </c>
      <c r="F2021" t="s">
        <v>12</v>
      </c>
      <c r="G2021" t="s">
        <v>11</v>
      </c>
      <c r="H2021" t="s">
        <v>11</v>
      </c>
      <c r="I2021">
        <v>1</v>
      </c>
      <c r="J2021" t="s">
        <v>11</v>
      </c>
      <c r="K2021" t="s">
        <v>298</v>
      </c>
      <c r="L2021" t="s">
        <v>20</v>
      </c>
      <c r="M2021" s="1">
        <v>32414</v>
      </c>
      <c r="N2021">
        <v>34</v>
      </c>
      <c r="O2021">
        <v>3018.04</v>
      </c>
      <c r="P2021" t="s">
        <v>2362</v>
      </c>
      <c r="Q2021" t="s">
        <v>2362</v>
      </c>
      <c r="R2021" t="s">
        <v>2371</v>
      </c>
    </row>
    <row r="2022" spans="1:18" x14ac:dyDescent="0.3">
      <c r="A2022" t="s">
        <v>2040</v>
      </c>
      <c r="B2022" t="s">
        <v>6800</v>
      </c>
      <c r="C2022" t="s">
        <v>7225</v>
      </c>
      <c r="D2022">
        <v>30.36</v>
      </c>
      <c r="E2022">
        <v>9.39</v>
      </c>
      <c r="F2022" t="s">
        <v>11</v>
      </c>
      <c r="G2022" t="s">
        <v>11</v>
      </c>
      <c r="H2022" t="s">
        <v>11</v>
      </c>
      <c r="I2022">
        <v>0</v>
      </c>
      <c r="J2022" t="s">
        <v>11</v>
      </c>
      <c r="K2022" t="s">
        <v>13</v>
      </c>
      <c r="L2022" t="s">
        <v>14</v>
      </c>
      <c r="M2022" s="1">
        <v>37605</v>
      </c>
      <c r="N2022">
        <v>20</v>
      </c>
      <c r="O2022">
        <v>3012.22</v>
      </c>
      <c r="P2022" t="s">
        <v>2362</v>
      </c>
      <c r="Q2022" t="s">
        <v>2363</v>
      </c>
      <c r="R2022" t="s">
        <v>2371</v>
      </c>
    </row>
    <row r="2023" spans="1:18" x14ac:dyDescent="0.3">
      <c r="A2023" t="s">
        <v>2041</v>
      </c>
      <c r="B2023" t="s">
        <v>6797</v>
      </c>
      <c r="C2023" t="s">
        <v>10027</v>
      </c>
      <c r="D2023">
        <v>19.37</v>
      </c>
      <c r="E2023">
        <v>4.18</v>
      </c>
      <c r="F2023" t="s">
        <v>11</v>
      </c>
      <c r="G2023" t="s">
        <v>11</v>
      </c>
      <c r="H2023" t="s">
        <v>11</v>
      </c>
      <c r="I2023">
        <v>0</v>
      </c>
      <c r="J2023" t="s">
        <v>11</v>
      </c>
      <c r="K2023" t="s">
        <v>241</v>
      </c>
      <c r="L2023" t="s">
        <v>20</v>
      </c>
      <c r="M2023" s="1">
        <v>33562</v>
      </c>
      <c r="N2023">
        <v>31</v>
      </c>
      <c r="O2023">
        <v>2985.67</v>
      </c>
      <c r="P2023" t="s">
        <v>2362</v>
      </c>
      <c r="Q2023" t="s">
        <v>2362</v>
      </c>
      <c r="R2023" t="s">
        <v>2364</v>
      </c>
    </row>
    <row r="2024" spans="1:18" x14ac:dyDescent="0.3">
      <c r="A2024" t="s">
        <v>2042</v>
      </c>
      <c r="B2024" t="s">
        <v>6800</v>
      </c>
      <c r="C2024" t="s">
        <v>10029</v>
      </c>
      <c r="D2024">
        <v>16.71</v>
      </c>
      <c r="E2024">
        <v>4.18</v>
      </c>
      <c r="F2024" t="s">
        <v>11</v>
      </c>
      <c r="G2024" t="s">
        <v>11</v>
      </c>
      <c r="H2024" t="s">
        <v>11</v>
      </c>
      <c r="I2024">
        <v>1</v>
      </c>
      <c r="J2024" t="s">
        <v>11</v>
      </c>
      <c r="K2024" t="s">
        <v>298</v>
      </c>
      <c r="L2024" t="s">
        <v>20</v>
      </c>
      <c r="M2024" s="1">
        <v>31946</v>
      </c>
      <c r="N2024">
        <v>35</v>
      </c>
      <c r="O2024">
        <v>2979.52</v>
      </c>
      <c r="P2024" t="s">
        <v>2362</v>
      </c>
      <c r="Q2024" t="s">
        <v>2363</v>
      </c>
      <c r="R2024" t="s">
        <v>2364</v>
      </c>
    </row>
    <row r="2025" spans="1:18" x14ac:dyDescent="0.3">
      <c r="A2025" t="s">
        <v>2043</v>
      </c>
      <c r="B2025" t="s">
        <v>6797</v>
      </c>
      <c r="C2025" t="s">
        <v>10031</v>
      </c>
      <c r="D2025">
        <v>24.1</v>
      </c>
      <c r="E2025">
        <v>4.4000000000000004</v>
      </c>
      <c r="F2025" t="s">
        <v>12</v>
      </c>
      <c r="G2025" t="s">
        <v>11</v>
      </c>
      <c r="H2025" t="s">
        <v>11</v>
      </c>
      <c r="I2025">
        <v>1</v>
      </c>
      <c r="J2025" t="s">
        <v>11</v>
      </c>
      <c r="K2025" t="s">
        <v>241</v>
      </c>
      <c r="L2025" t="s">
        <v>20</v>
      </c>
      <c r="M2025" s="1">
        <v>34966</v>
      </c>
      <c r="N2025">
        <v>27</v>
      </c>
      <c r="O2025">
        <v>2974.13</v>
      </c>
      <c r="P2025" t="s">
        <v>2362</v>
      </c>
      <c r="Q2025" t="s">
        <v>2366</v>
      </c>
      <c r="R2025" t="s">
        <v>2386</v>
      </c>
    </row>
    <row r="2026" spans="1:18" x14ac:dyDescent="0.3">
      <c r="A2026" t="s">
        <v>2044</v>
      </c>
      <c r="B2026" t="s">
        <v>6797</v>
      </c>
      <c r="C2026" t="s">
        <v>10033</v>
      </c>
      <c r="D2026">
        <v>29.77</v>
      </c>
      <c r="E2026">
        <v>9.9</v>
      </c>
      <c r="F2026" t="s">
        <v>11</v>
      </c>
      <c r="G2026" t="s">
        <v>11</v>
      </c>
      <c r="H2026" t="s">
        <v>11</v>
      </c>
      <c r="I2026">
        <v>0</v>
      </c>
      <c r="J2026" t="s">
        <v>11</v>
      </c>
      <c r="K2026" t="s">
        <v>167</v>
      </c>
      <c r="L2026" t="s">
        <v>14</v>
      </c>
      <c r="M2026" s="1">
        <v>37529</v>
      </c>
      <c r="N2026">
        <v>20</v>
      </c>
      <c r="O2026">
        <v>2943.41</v>
      </c>
      <c r="P2026" t="s">
        <v>2362</v>
      </c>
      <c r="Q2026" t="s">
        <v>2363</v>
      </c>
      <c r="R2026" t="s">
        <v>2371</v>
      </c>
    </row>
    <row r="2027" spans="1:18" x14ac:dyDescent="0.3">
      <c r="A2027" t="s">
        <v>2045</v>
      </c>
      <c r="B2027" t="s">
        <v>6800</v>
      </c>
      <c r="C2027" t="s">
        <v>10035</v>
      </c>
      <c r="D2027">
        <v>46.53</v>
      </c>
      <c r="E2027">
        <v>4.84</v>
      </c>
      <c r="F2027" t="s">
        <v>12</v>
      </c>
      <c r="G2027" t="s">
        <v>11</v>
      </c>
      <c r="H2027" t="s">
        <v>11</v>
      </c>
      <c r="I2027">
        <v>0</v>
      </c>
      <c r="J2027" t="s">
        <v>11</v>
      </c>
      <c r="K2027" t="s">
        <v>13</v>
      </c>
      <c r="L2027" t="s">
        <v>20</v>
      </c>
      <c r="M2027" s="1">
        <v>35246</v>
      </c>
      <c r="N2027">
        <v>26</v>
      </c>
      <c r="O2027">
        <v>2927.06</v>
      </c>
      <c r="P2027" t="s">
        <v>2362</v>
      </c>
      <c r="Q2027" t="s">
        <v>2362</v>
      </c>
      <c r="R2027" t="s">
        <v>2364</v>
      </c>
    </row>
    <row r="2028" spans="1:18" x14ac:dyDescent="0.3">
      <c r="A2028" t="s">
        <v>2046</v>
      </c>
      <c r="B2028" t="s">
        <v>6797</v>
      </c>
      <c r="C2028" t="s">
        <v>9391</v>
      </c>
      <c r="D2028">
        <v>23.4</v>
      </c>
      <c r="E2028">
        <v>5.53</v>
      </c>
      <c r="F2028" t="s">
        <v>11</v>
      </c>
      <c r="G2028" t="s">
        <v>11</v>
      </c>
      <c r="H2028" t="s">
        <v>25</v>
      </c>
      <c r="I2028">
        <v>1</v>
      </c>
      <c r="J2028" t="s">
        <v>11</v>
      </c>
      <c r="K2028" t="s">
        <v>241</v>
      </c>
      <c r="L2028" t="s">
        <v>20</v>
      </c>
      <c r="M2028" s="1">
        <v>37777</v>
      </c>
      <c r="N2028">
        <v>20</v>
      </c>
      <c r="O2028">
        <v>2913.57</v>
      </c>
      <c r="P2028" t="s">
        <v>2362</v>
      </c>
      <c r="Q2028" t="s">
        <v>2362</v>
      </c>
      <c r="R2028" t="s">
        <v>2386</v>
      </c>
    </row>
    <row r="2029" spans="1:18" x14ac:dyDescent="0.3">
      <c r="A2029" t="s">
        <v>2047</v>
      </c>
      <c r="B2029" t="s">
        <v>6800</v>
      </c>
      <c r="C2029" t="s">
        <v>10038</v>
      </c>
      <c r="D2029">
        <v>30</v>
      </c>
      <c r="E2029">
        <v>4.33</v>
      </c>
      <c r="F2029" t="s">
        <v>12</v>
      </c>
      <c r="G2029" t="s">
        <v>11</v>
      </c>
      <c r="H2029" t="s">
        <v>11</v>
      </c>
      <c r="I2029">
        <v>0</v>
      </c>
      <c r="J2029" t="s">
        <v>11</v>
      </c>
      <c r="K2029" t="s">
        <v>13</v>
      </c>
      <c r="L2029" t="s">
        <v>20</v>
      </c>
      <c r="M2029" s="1">
        <v>35229</v>
      </c>
      <c r="N2029">
        <v>26</v>
      </c>
      <c r="O2029">
        <v>2904.09</v>
      </c>
      <c r="P2029" t="s">
        <v>2362</v>
      </c>
      <c r="Q2029" t="s">
        <v>2362</v>
      </c>
      <c r="R2029" t="s">
        <v>2386</v>
      </c>
    </row>
    <row r="2030" spans="1:18" x14ac:dyDescent="0.3">
      <c r="A2030" t="s">
        <v>2048</v>
      </c>
      <c r="B2030" t="s">
        <v>6800</v>
      </c>
      <c r="C2030" t="s">
        <v>10040</v>
      </c>
      <c r="D2030">
        <v>29.15</v>
      </c>
      <c r="E2030">
        <v>4.91</v>
      </c>
      <c r="F2030" t="s">
        <v>12</v>
      </c>
      <c r="G2030" t="s">
        <v>11</v>
      </c>
      <c r="H2030" t="s">
        <v>11</v>
      </c>
      <c r="I2030">
        <v>0</v>
      </c>
      <c r="J2030" t="s">
        <v>11</v>
      </c>
      <c r="K2030" t="s">
        <v>167</v>
      </c>
      <c r="L2030" t="s">
        <v>20</v>
      </c>
      <c r="M2030" s="1">
        <v>35362</v>
      </c>
      <c r="N2030">
        <v>26</v>
      </c>
      <c r="O2030">
        <v>2902.91</v>
      </c>
      <c r="P2030" t="s">
        <v>2362</v>
      </c>
      <c r="Q2030" t="s">
        <v>2362</v>
      </c>
      <c r="R2030" t="s">
        <v>2364</v>
      </c>
    </row>
    <row r="2031" spans="1:18" x14ac:dyDescent="0.3">
      <c r="A2031" t="s">
        <v>2049</v>
      </c>
      <c r="B2031" t="s">
        <v>6797</v>
      </c>
      <c r="C2031" t="s">
        <v>10041</v>
      </c>
      <c r="D2031">
        <v>34.865000000000002</v>
      </c>
      <c r="E2031">
        <v>4.8</v>
      </c>
      <c r="F2031" t="s">
        <v>11</v>
      </c>
      <c r="G2031" t="s">
        <v>11</v>
      </c>
      <c r="H2031" t="s">
        <v>11</v>
      </c>
      <c r="I2031">
        <v>0</v>
      </c>
      <c r="J2031" t="s">
        <v>11</v>
      </c>
      <c r="K2031" t="s">
        <v>13</v>
      </c>
      <c r="L2031" t="s">
        <v>20</v>
      </c>
      <c r="M2031" s="1">
        <v>36465</v>
      </c>
      <c r="N2031">
        <v>23</v>
      </c>
      <c r="O2031">
        <v>2899.49</v>
      </c>
      <c r="P2031" t="s">
        <v>2362</v>
      </c>
      <c r="Q2031" t="s">
        <v>2362</v>
      </c>
      <c r="R2031" t="s">
        <v>2581</v>
      </c>
    </row>
    <row r="2032" spans="1:18" x14ac:dyDescent="0.3">
      <c r="A2032" t="s">
        <v>2050</v>
      </c>
      <c r="B2032" t="s">
        <v>6797</v>
      </c>
      <c r="C2032" t="s">
        <v>10043</v>
      </c>
      <c r="D2032">
        <v>28.12</v>
      </c>
      <c r="E2032">
        <v>5.55</v>
      </c>
      <c r="F2032" t="s">
        <v>12</v>
      </c>
      <c r="G2032" t="s">
        <v>12</v>
      </c>
      <c r="H2032" t="s">
        <v>11</v>
      </c>
      <c r="I2032">
        <v>2</v>
      </c>
      <c r="J2032" t="s">
        <v>11</v>
      </c>
      <c r="K2032" t="s">
        <v>167</v>
      </c>
      <c r="L2032" t="s">
        <v>20</v>
      </c>
      <c r="M2032" s="1">
        <v>36721</v>
      </c>
      <c r="N2032">
        <v>22</v>
      </c>
      <c r="O2032">
        <v>2897.46</v>
      </c>
      <c r="P2032" t="s">
        <v>2362</v>
      </c>
      <c r="Q2032" t="s">
        <v>2366</v>
      </c>
      <c r="R2032" t="s">
        <v>2371</v>
      </c>
    </row>
    <row r="2033" spans="1:18" x14ac:dyDescent="0.3">
      <c r="A2033" t="s">
        <v>2051</v>
      </c>
      <c r="B2033" t="s">
        <v>6800</v>
      </c>
      <c r="C2033" t="s">
        <v>8071</v>
      </c>
      <c r="D2033">
        <v>29.45</v>
      </c>
      <c r="E2033">
        <v>5.24</v>
      </c>
      <c r="F2033" t="s">
        <v>12</v>
      </c>
      <c r="G2033" t="s">
        <v>11</v>
      </c>
      <c r="H2033" t="s">
        <v>11</v>
      </c>
      <c r="I2033">
        <v>0</v>
      </c>
      <c r="J2033" t="s">
        <v>11</v>
      </c>
      <c r="K2033" t="s">
        <v>167</v>
      </c>
      <c r="L2033" t="s">
        <v>20</v>
      </c>
      <c r="M2033" s="1">
        <v>35237</v>
      </c>
      <c r="N2033">
        <v>26</v>
      </c>
      <c r="O2033">
        <v>2897.32</v>
      </c>
      <c r="P2033" t="s">
        <v>2363</v>
      </c>
      <c r="Q2033" t="s">
        <v>2363</v>
      </c>
      <c r="R2033" t="s">
        <v>2508</v>
      </c>
    </row>
    <row r="2034" spans="1:18" x14ac:dyDescent="0.3">
      <c r="A2034" t="s">
        <v>2052</v>
      </c>
      <c r="B2034" t="s">
        <v>6800</v>
      </c>
      <c r="C2034" t="s">
        <v>10046</v>
      </c>
      <c r="D2034">
        <v>27.94</v>
      </c>
      <c r="E2034">
        <v>6.08</v>
      </c>
      <c r="F2034" t="s">
        <v>11</v>
      </c>
      <c r="G2034" t="s">
        <v>11</v>
      </c>
      <c r="H2034" t="s">
        <v>25</v>
      </c>
      <c r="I2034">
        <v>1</v>
      </c>
      <c r="J2034" t="s">
        <v>11</v>
      </c>
      <c r="K2034" t="s">
        <v>167</v>
      </c>
      <c r="L2034" t="s">
        <v>16</v>
      </c>
      <c r="M2034" s="1">
        <v>34193</v>
      </c>
      <c r="N2034">
        <v>29</v>
      </c>
      <c r="O2034">
        <v>2867.12</v>
      </c>
      <c r="P2034" t="s">
        <v>2366</v>
      </c>
      <c r="Q2034" t="s">
        <v>2363</v>
      </c>
      <c r="R2034" t="s">
        <v>2364</v>
      </c>
    </row>
    <row r="2035" spans="1:18" x14ac:dyDescent="0.3">
      <c r="A2035" t="s">
        <v>2053</v>
      </c>
      <c r="B2035" t="s">
        <v>6800</v>
      </c>
      <c r="C2035" t="s">
        <v>10048</v>
      </c>
      <c r="D2035">
        <v>27.2</v>
      </c>
      <c r="E2035">
        <v>5.83</v>
      </c>
      <c r="F2035" t="s">
        <v>11</v>
      </c>
      <c r="G2035" t="s">
        <v>11</v>
      </c>
      <c r="H2035" t="s">
        <v>25</v>
      </c>
      <c r="I2035">
        <v>1</v>
      </c>
      <c r="J2035" t="s">
        <v>11</v>
      </c>
      <c r="K2035" t="s">
        <v>167</v>
      </c>
      <c r="L2035" t="s">
        <v>16</v>
      </c>
      <c r="M2035" s="1">
        <v>34274</v>
      </c>
      <c r="N2035">
        <v>29</v>
      </c>
      <c r="O2035">
        <v>2866.09</v>
      </c>
      <c r="P2035" t="s">
        <v>2363</v>
      </c>
      <c r="Q2035" t="s">
        <v>2363</v>
      </c>
      <c r="R2035" t="s">
        <v>2386</v>
      </c>
    </row>
    <row r="2036" spans="1:18" x14ac:dyDescent="0.3">
      <c r="A2036" t="s">
        <v>2054</v>
      </c>
      <c r="B2036" t="s">
        <v>6797</v>
      </c>
      <c r="C2036" t="s">
        <v>10049</v>
      </c>
      <c r="D2036">
        <v>33.344999999999999</v>
      </c>
      <c r="E2036">
        <v>4.29</v>
      </c>
      <c r="F2036" t="s">
        <v>11</v>
      </c>
      <c r="G2036" t="s">
        <v>11</v>
      </c>
      <c r="H2036" t="s">
        <v>11</v>
      </c>
      <c r="I2036">
        <v>1</v>
      </c>
      <c r="J2036" t="s">
        <v>11</v>
      </c>
      <c r="K2036" t="s">
        <v>13</v>
      </c>
      <c r="L2036" t="s">
        <v>20</v>
      </c>
      <c r="M2036" s="1">
        <v>36042</v>
      </c>
      <c r="N2036">
        <v>24</v>
      </c>
      <c r="O2036">
        <v>2855.44</v>
      </c>
      <c r="P2036" t="s">
        <v>2362</v>
      </c>
      <c r="Q2036" t="s">
        <v>2363</v>
      </c>
      <c r="R2036" t="s">
        <v>2371</v>
      </c>
    </row>
    <row r="2037" spans="1:18" x14ac:dyDescent="0.3">
      <c r="A2037" t="s">
        <v>2055</v>
      </c>
      <c r="B2037" t="s">
        <v>6797</v>
      </c>
      <c r="C2037" t="s">
        <v>10051</v>
      </c>
      <c r="D2037">
        <v>29.925000000000001</v>
      </c>
      <c r="E2037">
        <v>5.3</v>
      </c>
      <c r="F2037" t="s">
        <v>11</v>
      </c>
      <c r="G2037" t="s">
        <v>11</v>
      </c>
      <c r="H2037" t="s">
        <v>11</v>
      </c>
      <c r="I2037">
        <v>1</v>
      </c>
      <c r="J2037" t="s">
        <v>11</v>
      </c>
      <c r="K2037" t="s">
        <v>167</v>
      </c>
      <c r="L2037" t="s">
        <v>20</v>
      </c>
      <c r="M2037" s="1">
        <v>35963</v>
      </c>
      <c r="N2037">
        <v>24</v>
      </c>
      <c r="O2037">
        <v>2850.68</v>
      </c>
      <c r="P2037" t="s">
        <v>2362</v>
      </c>
      <c r="Q2037" t="s">
        <v>2363</v>
      </c>
      <c r="R2037" t="s">
        <v>2371</v>
      </c>
    </row>
    <row r="2038" spans="1:18" x14ac:dyDescent="0.3">
      <c r="A2038" t="s">
        <v>2056</v>
      </c>
      <c r="B2038" t="s">
        <v>6797</v>
      </c>
      <c r="C2038" t="s">
        <v>10053</v>
      </c>
      <c r="D2038">
        <v>24.225000000000001</v>
      </c>
      <c r="E2038">
        <v>4.42</v>
      </c>
      <c r="F2038" t="s">
        <v>11</v>
      </c>
      <c r="G2038" t="s">
        <v>11</v>
      </c>
      <c r="H2038" t="s">
        <v>11</v>
      </c>
      <c r="I2038">
        <v>1</v>
      </c>
      <c r="J2038" t="s">
        <v>11</v>
      </c>
      <c r="K2038" t="s">
        <v>241</v>
      </c>
      <c r="L2038" t="s">
        <v>20</v>
      </c>
      <c r="M2038" s="1">
        <v>36114</v>
      </c>
      <c r="N2038">
        <v>24</v>
      </c>
      <c r="O2038">
        <v>2842.76</v>
      </c>
      <c r="P2038" t="s">
        <v>2362</v>
      </c>
      <c r="Q2038" t="s">
        <v>2363</v>
      </c>
      <c r="R2038" t="s">
        <v>2371</v>
      </c>
    </row>
    <row r="2039" spans="1:18" x14ac:dyDescent="0.3">
      <c r="A2039" t="s">
        <v>2057</v>
      </c>
      <c r="B2039" t="s">
        <v>6797</v>
      </c>
      <c r="C2039" t="s">
        <v>10055</v>
      </c>
      <c r="D2039">
        <v>29.68</v>
      </c>
      <c r="E2039">
        <v>5.68</v>
      </c>
      <c r="F2039" t="s">
        <v>11</v>
      </c>
      <c r="G2039" t="s">
        <v>12</v>
      </c>
      <c r="H2039" t="s">
        <v>11</v>
      </c>
      <c r="I2039">
        <v>1</v>
      </c>
      <c r="J2039" t="s">
        <v>11</v>
      </c>
      <c r="K2039" t="s">
        <v>167</v>
      </c>
      <c r="L2039" t="s">
        <v>20</v>
      </c>
      <c r="M2039" s="1">
        <v>36800</v>
      </c>
      <c r="N2039">
        <v>22</v>
      </c>
      <c r="O2039">
        <v>2819.51</v>
      </c>
      <c r="P2039" t="s">
        <v>2362</v>
      </c>
      <c r="Q2039" t="s">
        <v>2363</v>
      </c>
      <c r="R2039" t="s">
        <v>2386</v>
      </c>
    </row>
    <row r="2040" spans="1:18" x14ac:dyDescent="0.3">
      <c r="A2040" t="s">
        <v>2058</v>
      </c>
      <c r="B2040" t="s">
        <v>6800</v>
      </c>
      <c r="C2040" t="s">
        <v>6924</v>
      </c>
      <c r="D2040">
        <v>20.614999999999998</v>
      </c>
      <c r="E2040">
        <v>6.05</v>
      </c>
      <c r="F2040" t="s">
        <v>11</v>
      </c>
      <c r="G2040" t="s">
        <v>11</v>
      </c>
      <c r="H2040" t="s">
        <v>25</v>
      </c>
      <c r="I2040">
        <v>1</v>
      </c>
      <c r="J2040" t="s">
        <v>11</v>
      </c>
      <c r="K2040" t="s">
        <v>241</v>
      </c>
      <c r="L2040" t="s">
        <v>16</v>
      </c>
      <c r="M2040" s="1">
        <v>37887</v>
      </c>
      <c r="N2040">
        <v>19</v>
      </c>
      <c r="O2040">
        <v>2803.7</v>
      </c>
      <c r="P2040" t="s">
        <v>2362</v>
      </c>
      <c r="Q2040" t="s">
        <v>2366</v>
      </c>
      <c r="R2040" t="s">
        <v>2371</v>
      </c>
    </row>
    <row r="2041" spans="1:18" x14ac:dyDescent="0.3">
      <c r="A2041" t="s">
        <v>2059</v>
      </c>
      <c r="B2041" t="s">
        <v>6797</v>
      </c>
      <c r="C2041" t="s">
        <v>10057</v>
      </c>
      <c r="D2041">
        <v>32.119999999999997</v>
      </c>
      <c r="E2041">
        <v>5.33</v>
      </c>
      <c r="F2041" t="s">
        <v>11</v>
      </c>
      <c r="G2041" t="s">
        <v>12</v>
      </c>
      <c r="H2041" t="s">
        <v>11</v>
      </c>
      <c r="I2041">
        <v>1</v>
      </c>
      <c r="J2041" t="s">
        <v>11</v>
      </c>
      <c r="K2041" t="s">
        <v>13</v>
      </c>
      <c r="L2041" t="s">
        <v>20</v>
      </c>
      <c r="M2041" s="1">
        <v>38203</v>
      </c>
      <c r="N2041">
        <v>18</v>
      </c>
      <c r="O2041">
        <v>2801.26</v>
      </c>
      <c r="P2041" t="s">
        <v>2362</v>
      </c>
      <c r="Q2041" t="s">
        <v>2363</v>
      </c>
      <c r="R2041" t="s">
        <v>2364</v>
      </c>
    </row>
    <row r="2042" spans="1:18" x14ac:dyDescent="0.3">
      <c r="A2042" t="s">
        <v>2060</v>
      </c>
      <c r="B2042" t="s">
        <v>6800</v>
      </c>
      <c r="C2042" t="s">
        <v>8356</v>
      </c>
      <c r="D2042">
        <v>27.36</v>
      </c>
      <c r="E2042">
        <v>6.22</v>
      </c>
      <c r="F2042" t="s">
        <v>11</v>
      </c>
      <c r="G2042" t="s">
        <v>11</v>
      </c>
      <c r="H2042" t="s">
        <v>11</v>
      </c>
      <c r="I2042">
        <v>0</v>
      </c>
      <c r="J2042" t="s">
        <v>11</v>
      </c>
      <c r="K2042" t="s">
        <v>167</v>
      </c>
      <c r="L2042" t="s">
        <v>16</v>
      </c>
      <c r="M2042" s="1">
        <v>36518</v>
      </c>
      <c r="N2042">
        <v>23</v>
      </c>
      <c r="O2042">
        <v>2789.06</v>
      </c>
      <c r="P2042" t="s">
        <v>2362</v>
      </c>
      <c r="Q2042" t="s">
        <v>2363</v>
      </c>
      <c r="R2042" t="s">
        <v>2371</v>
      </c>
    </row>
    <row r="2043" spans="1:18" x14ac:dyDescent="0.3">
      <c r="A2043" t="s">
        <v>2061</v>
      </c>
      <c r="B2043" t="s">
        <v>6800</v>
      </c>
      <c r="C2043" t="s">
        <v>10059</v>
      </c>
      <c r="D2043">
        <v>17.385000000000002</v>
      </c>
      <c r="E2043">
        <v>5.84</v>
      </c>
      <c r="F2043" t="s">
        <v>11</v>
      </c>
      <c r="G2043" t="s">
        <v>11</v>
      </c>
      <c r="H2043" t="s">
        <v>11</v>
      </c>
      <c r="I2043">
        <v>0</v>
      </c>
      <c r="J2043" t="s">
        <v>11</v>
      </c>
      <c r="K2043" t="s">
        <v>298</v>
      </c>
      <c r="L2043" t="s">
        <v>16</v>
      </c>
      <c r="M2043" s="1">
        <v>36401</v>
      </c>
      <c r="N2043">
        <v>23</v>
      </c>
      <c r="O2043">
        <v>2775.19</v>
      </c>
      <c r="P2043" t="s">
        <v>2362</v>
      </c>
      <c r="Q2043" t="s">
        <v>2366</v>
      </c>
      <c r="R2043" t="s">
        <v>2371</v>
      </c>
    </row>
    <row r="2044" spans="1:18" x14ac:dyDescent="0.3">
      <c r="A2044" t="s">
        <v>2062</v>
      </c>
      <c r="B2044" t="s">
        <v>6800</v>
      </c>
      <c r="C2044" t="s">
        <v>10061</v>
      </c>
      <c r="D2044">
        <v>30.13</v>
      </c>
      <c r="E2044">
        <v>5.71</v>
      </c>
      <c r="F2044" t="s">
        <v>11</v>
      </c>
      <c r="G2044" t="s">
        <v>12</v>
      </c>
      <c r="H2044" t="s">
        <v>11</v>
      </c>
      <c r="I2044">
        <v>1</v>
      </c>
      <c r="J2044" t="s">
        <v>11</v>
      </c>
      <c r="K2044" t="s">
        <v>13</v>
      </c>
      <c r="L2044" t="s">
        <v>16</v>
      </c>
      <c r="M2044" s="1">
        <v>38305</v>
      </c>
      <c r="N2044">
        <v>18</v>
      </c>
      <c r="O2044">
        <v>2773.46</v>
      </c>
      <c r="P2044" t="s">
        <v>2362</v>
      </c>
      <c r="Q2044" t="s">
        <v>2366</v>
      </c>
      <c r="R2044" t="s">
        <v>2624</v>
      </c>
    </row>
    <row r="2045" spans="1:18" x14ac:dyDescent="0.3">
      <c r="A2045" t="s">
        <v>2063</v>
      </c>
      <c r="B2045" t="s">
        <v>6797</v>
      </c>
      <c r="C2045" t="s">
        <v>10063</v>
      </c>
      <c r="D2045">
        <v>25.44</v>
      </c>
      <c r="E2045">
        <v>6.04</v>
      </c>
      <c r="F2045" t="s">
        <v>12</v>
      </c>
      <c r="G2045" t="s">
        <v>11</v>
      </c>
      <c r="H2045" t="s">
        <v>25</v>
      </c>
      <c r="I2045">
        <v>1</v>
      </c>
      <c r="J2045" t="s">
        <v>11</v>
      </c>
      <c r="K2045" t="s">
        <v>167</v>
      </c>
      <c r="L2045" t="s">
        <v>16</v>
      </c>
      <c r="M2045" s="1">
        <v>35652</v>
      </c>
      <c r="N2045">
        <v>25</v>
      </c>
      <c r="O2045">
        <v>2758.99</v>
      </c>
      <c r="P2045" t="s">
        <v>2362</v>
      </c>
      <c r="Q2045" t="s">
        <v>2366</v>
      </c>
      <c r="R2045" t="s">
        <v>2371</v>
      </c>
    </row>
    <row r="2046" spans="1:18" x14ac:dyDescent="0.3">
      <c r="A2046" t="s">
        <v>2064</v>
      </c>
      <c r="B2046" t="s">
        <v>6797</v>
      </c>
      <c r="C2046" t="s">
        <v>10065</v>
      </c>
      <c r="D2046">
        <v>39.805</v>
      </c>
      <c r="E2046">
        <v>4.38</v>
      </c>
      <c r="F2046" t="s">
        <v>11</v>
      </c>
      <c r="G2046" t="s">
        <v>12</v>
      </c>
      <c r="H2046" t="s">
        <v>11</v>
      </c>
      <c r="I2046">
        <v>1</v>
      </c>
      <c r="J2046" t="s">
        <v>11</v>
      </c>
      <c r="K2046" t="s">
        <v>13</v>
      </c>
      <c r="L2046" t="s">
        <v>20</v>
      </c>
      <c r="M2046" s="1">
        <v>36810</v>
      </c>
      <c r="N2046">
        <v>22</v>
      </c>
      <c r="O2046">
        <v>2755.02</v>
      </c>
      <c r="P2046" t="s">
        <v>2362</v>
      </c>
      <c r="Q2046" t="s">
        <v>2366</v>
      </c>
      <c r="R2046" t="s">
        <v>2581</v>
      </c>
    </row>
    <row r="2047" spans="1:18" x14ac:dyDescent="0.3">
      <c r="A2047" t="s">
        <v>2065</v>
      </c>
      <c r="B2047" t="s">
        <v>6797</v>
      </c>
      <c r="C2047" t="s">
        <v>10067</v>
      </c>
      <c r="D2047">
        <v>30.4</v>
      </c>
      <c r="E2047">
        <v>5.56</v>
      </c>
      <c r="F2047" t="s">
        <v>12</v>
      </c>
      <c r="G2047" t="s">
        <v>12</v>
      </c>
      <c r="H2047" t="s">
        <v>11</v>
      </c>
      <c r="I2047">
        <v>1</v>
      </c>
      <c r="J2047" t="s">
        <v>11</v>
      </c>
      <c r="K2047" t="s">
        <v>13</v>
      </c>
      <c r="L2047" t="s">
        <v>20</v>
      </c>
      <c r="M2047" s="1">
        <v>36802</v>
      </c>
      <c r="N2047">
        <v>22</v>
      </c>
      <c r="O2047">
        <v>2741.95</v>
      </c>
      <c r="P2047" t="s">
        <v>2362</v>
      </c>
      <c r="Q2047" t="s">
        <v>2363</v>
      </c>
      <c r="R2047" t="s">
        <v>2581</v>
      </c>
    </row>
    <row r="2048" spans="1:18" x14ac:dyDescent="0.3">
      <c r="A2048" t="s">
        <v>2066</v>
      </c>
      <c r="B2048" t="s">
        <v>6797</v>
      </c>
      <c r="C2048" t="s">
        <v>6932</v>
      </c>
      <c r="D2048">
        <v>23.18</v>
      </c>
      <c r="E2048">
        <v>4.24</v>
      </c>
      <c r="F2048" t="s">
        <v>11</v>
      </c>
      <c r="G2048" t="s">
        <v>12</v>
      </c>
      <c r="H2048" t="s">
        <v>11</v>
      </c>
      <c r="I2048">
        <v>1</v>
      </c>
      <c r="J2048" t="s">
        <v>11</v>
      </c>
      <c r="K2048" t="s">
        <v>241</v>
      </c>
      <c r="L2048" t="s">
        <v>20</v>
      </c>
      <c r="M2048" s="1">
        <v>36877</v>
      </c>
      <c r="N2048">
        <v>22</v>
      </c>
      <c r="O2048">
        <v>2731.91</v>
      </c>
      <c r="P2048" t="s">
        <v>2362</v>
      </c>
      <c r="Q2048" t="s">
        <v>2363</v>
      </c>
      <c r="R2048" t="s">
        <v>2581</v>
      </c>
    </row>
    <row r="2049" spans="1:18" x14ac:dyDescent="0.3">
      <c r="A2049" t="s">
        <v>2067</v>
      </c>
      <c r="B2049" t="s">
        <v>6797</v>
      </c>
      <c r="C2049" t="s">
        <v>10069</v>
      </c>
      <c r="D2049">
        <v>39.615000000000002</v>
      </c>
      <c r="E2049">
        <v>6.32</v>
      </c>
      <c r="F2049" t="s">
        <v>11</v>
      </c>
      <c r="G2049" t="s">
        <v>11</v>
      </c>
      <c r="H2049" t="s">
        <v>25</v>
      </c>
      <c r="I2049">
        <v>1</v>
      </c>
      <c r="J2049" t="s">
        <v>11</v>
      </c>
      <c r="K2049" t="s">
        <v>13</v>
      </c>
      <c r="L2049" t="s">
        <v>16</v>
      </c>
      <c r="M2049" s="1">
        <v>37958</v>
      </c>
      <c r="N2049">
        <v>19</v>
      </c>
      <c r="O2049">
        <v>2730.11</v>
      </c>
      <c r="P2049" t="s">
        <v>2362</v>
      </c>
      <c r="Q2049" t="s">
        <v>2363</v>
      </c>
      <c r="R2049" t="s">
        <v>2371</v>
      </c>
    </row>
    <row r="2050" spans="1:18" x14ac:dyDescent="0.3">
      <c r="A2050" t="s">
        <v>2068</v>
      </c>
      <c r="B2050" t="s">
        <v>6800</v>
      </c>
      <c r="C2050" t="s">
        <v>8700</v>
      </c>
      <c r="D2050">
        <v>30.59</v>
      </c>
      <c r="E2050">
        <v>6.3</v>
      </c>
      <c r="F2050" t="s">
        <v>12</v>
      </c>
      <c r="G2050" t="s">
        <v>11</v>
      </c>
      <c r="H2050" t="s">
        <v>25</v>
      </c>
      <c r="I2050">
        <v>1</v>
      </c>
      <c r="J2050" t="s">
        <v>11</v>
      </c>
      <c r="K2050" t="s">
        <v>13</v>
      </c>
      <c r="L2050" t="s">
        <v>16</v>
      </c>
      <c r="M2050" s="1">
        <v>35709</v>
      </c>
      <c r="N2050">
        <v>25</v>
      </c>
      <c r="O2050">
        <v>2727.4</v>
      </c>
      <c r="P2050" t="s">
        <v>2363</v>
      </c>
      <c r="Q2050" t="s">
        <v>2363</v>
      </c>
      <c r="R2050" t="s">
        <v>2508</v>
      </c>
    </row>
    <row r="2051" spans="1:18" x14ac:dyDescent="0.3">
      <c r="A2051" t="s">
        <v>2069</v>
      </c>
      <c r="B2051" t="s">
        <v>6800</v>
      </c>
      <c r="C2051" t="s">
        <v>9272</v>
      </c>
      <c r="D2051">
        <v>16.72</v>
      </c>
      <c r="E2051">
        <v>4.38</v>
      </c>
      <c r="F2051" t="s">
        <v>12</v>
      </c>
      <c r="G2051" t="s">
        <v>11</v>
      </c>
      <c r="H2051" t="s">
        <v>11</v>
      </c>
      <c r="I2051">
        <v>1</v>
      </c>
      <c r="J2051" t="s">
        <v>11</v>
      </c>
      <c r="K2051" t="s">
        <v>298</v>
      </c>
      <c r="L2051" t="s">
        <v>20</v>
      </c>
      <c r="M2051" s="1">
        <v>32375</v>
      </c>
      <c r="N2051">
        <v>34</v>
      </c>
      <c r="O2051">
        <v>2726.06</v>
      </c>
      <c r="P2051" t="s">
        <v>2362</v>
      </c>
      <c r="Q2051" t="s">
        <v>2362</v>
      </c>
      <c r="R2051" t="s">
        <v>2364</v>
      </c>
    </row>
    <row r="2052" spans="1:18" x14ac:dyDescent="0.3">
      <c r="A2052" t="s">
        <v>2070</v>
      </c>
      <c r="B2052" t="s">
        <v>6800</v>
      </c>
      <c r="C2052" t="s">
        <v>10072</v>
      </c>
      <c r="D2052">
        <v>26.22</v>
      </c>
      <c r="E2052">
        <v>4.6500000000000004</v>
      </c>
      <c r="F2052" t="s">
        <v>12</v>
      </c>
      <c r="G2052" t="s">
        <v>11</v>
      </c>
      <c r="H2052" t="s">
        <v>25</v>
      </c>
      <c r="I2052">
        <v>1</v>
      </c>
      <c r="J2052" t="s">
        <v>11</v>
      </c>
      <c r="K2052" t="s">
        <v>167</v>
      </c>
      <c r="L2052" t="s">
        <v>20</v>
      </c>
      <c r="M2052" s="1">
        <v>35733</v>
      </c>
      <c r="N2052">
        <v>25</v>
      </c>
      <c r="O2052">
        <v>2721.32</v>
      </c>
      <c r="P2052" t="s">
        <v>2366</v>
      </c>
      <c r="Q2052" t="s">
        <v>2363</v>
      </c>
      <c r="R2052" t="s">
        <v>2603</v>
      </c>
    </row>
    <row r="2053" spans="1:18" x14ac:dyDescent="0.3">
      <c r="A2053" t="s">
        <v>2071</v>
      </c>
      <c r="B2053" t="s">
        <v>6797</v>
      </c>
      <c r="C2053" t="s">
        <v>7988</v>
      </c>
      <c r="D2053">
        <v>31.824999999999999</v>
      </c>
      <c r="E2053">
        <v>4.7</v>
      </c>
      <c r="F2053" t="s">
        <v>11</v>
      </c>
      <c r="G2053" t="s">
        <v>11</v>
      </c>
      <c r="H2053" t="s">
        <v>25</v>
      </c>
      <c r="I2053">
        <v>1</v>
      </c>
      <c r="J2053" t="s">
        <v>11</v>
      </c>
      <c r="K2053" t="s">
        <v>13</v>
      </c>
      <c r="L2053" t="s">
        <v>20</v>
      </c>
      <c r="M2053" s="1">
        <v>37839</v>
      </c>
      <c r="N2053">
        <v>19</v>
      </c>
      <c r="O2053">
        <v>2719.28</v>
      </c>
      <c r="P2053" t="s">
        <v>2362</v>
      </c>
      <c r="Q2053" t="s">
        <v>2362</v>
      </c>
      <c r="R2053" t="s">
        <v>2371</v>
      </c>
    </row>
    <row r="2054" spans="1:18" x14ac:dyDescent="0.3">
      <c r="A2054" t="s">
        <v>2072</v>
      </c>
      <c r="B2054" t="s">
        <v>6797</v>
      </c>
      <c r="C2054" t="s">
        <v>10075</v>
      </c>
      <c r="D2054">
        <v>25.745000000000001</v>
      </c>
      <c r="E2054">
        <v>4.34</v>
      </c>
      <c r="F2054" t="s">
        <v>11</v>
      </c>
      <c r="G2054" t="s">
        <v>11</v>
      </c>
      <c r="H2054" t="s">
        <v>25</v>
      </c>
      <c r="I2054">
        <v>1</v>
      </c>
      <c r="J2054" t="s">
        <v>11</v>
      </c>
      <c r="K2054" t="s">
        <v>167</v>
      </c>
      <c r="L2054" t="s">
        <v>20</v>
      </c>
      <c r="M2054" s="1">
        <v>37956</v>
      </c>
      <c r="N2054">
        <v>19</v>
      </c>
      <c r="O2054">
        <v>2710.83</v>
      </c>
      <c r="P2054" t="s">
        <v>2362</v>
      </c>
      <c r="Q2054" t="s">
        <v>2363</v>
      </c>
      <c r="R2054" t="s">
        <v>2371</v>
      </c>
    </row>
    <row r="2055" spans="1:18" x14ac:dyDescent="0.3">
      <c r="A2055" t="s">
        <v>2073</v>
      </c>
      <c r="B2055" t="s">
        <v>6797</v>
      </c>
      <c r="C2055" t="s">
        <v>10077</v>
      </c>
      <c r="D2055">
        <v>24.605</v>
      </c>
      <c r="E2055">
        <v>5.62</v>
      </c>
      <c r="F2055" t="s">
        <v>11</v>
      </c>
      <c r="G2055" t="s">
        <v>11</v>
      </c>
      <c r="H2055" t="s">
        <v>25</v>
      </c>
      <c r="I2055">
        <v>1</v>
      </c>
      <c r="J2055" t="s">
        <v>11</v>
      </c>
      <c r="K2055" t="s">
        <v>241</v>
      </c>
      <c r="L2055" t="s">
        <v>20</v>
      </c>
      <c r="M2055" s="1">
        <v>37946</v>
      </c>
      <c r="N2055">
        <v>19</v>
      </c>
      <c r="O2055">
        <v>2709.24</v>
      </c>
      <c r="P2055" t="s">
        <v>2362</v>
      </c>
      <c r="Q2055" t="s">
        <v>2362</v>
      </c>
      <c r="R2055" t="s">
        <v>2371</v>
      </c>
    </row>
    <row r="2056" spans="1:18" x14ac:dyDescent="0.3">
      <c r="A2056" t="s">
        <v>2074</v>
      </c>
      <c r="B2056" t="s">
        <v>6797</v>
      </c>
      <c r="C2056" t="s">
        <v>7680</v>
      </c>
      <c r="D2056">
        <v>24.51</v>
      </c>
      <c r="E2056">
        <v>4.24</v>
      </c>
      <c r="F2056" t="s">
        <v>11</v>
      </c>
      <c r="G2056" t="s">
        <v>11</v>
      </c>
      <c r="H2056" t="s">
        <v>25</v>
      </c>
      <c r="I2056">
        <v>1</v>
      </c>
      <c r="J2056" t="s">
        <v>11</v>
      </c>
      <c r="K2056" t="s">
        <v>241</v>
      </c>
      <c r="L2056" t="s">
        <v>20</v>
      </c>
      <c r="M2056" s="1">
        <v>37819</v>
      </c>
      <c r="N2056">
        <v>19</v>
      </c>
      <c r="O2056">
        <v>2709.11</v>
      </c>
      <c r="P2056" t="s">
        <v>2362</v>
      </c>
      <c r="Q2056" t="s">
        <v>2362</v>
      </c>
      <c r="R2056" t="s">
        <v>2371</v>
      </c>
    </row>
    <row r="2057" spans="1:18" x14ac:dyDescent="0.3">
      <c r="A2057" t="s">
        <v>2075</v>
      </c>
      <c r="B2057" t="s">
        <v>6800</v>
      </c>
      <c r="C2057" t="s">
        <v>10080</v>
      </c>
      <c r="D2057">
        <v>31.065000000000001</v>
      </c>
      <c r="E2057">
        <v>4.57</v>
      </c>
      <c r="F2057" t="s">
        <v>12</v>
      </c>
      <c r="G2057" t="s">
        <v>11</v>
      </c>
      <c r="H2057" t="s">
        <v>11</v>
      </c>
      <c r="I2057">
        <v>0</v>
      </c>
      <c r="J2057" t="s">
        <v>11</v>
      </c>
      <c r="K2057" t="s">
        <v>13</v>
      </c>
      <c r="L2057" t="s">
        <v>20</v>
      </c>
      <c r="M2057" s="1">
        <v>35229</v>
      </c>
      <c r="N2057">
        <v>26</v>
      </c>
      <c r="O2057">
        <v>2699.57</v>
      </c>
      <c r="P2057" t="s">
        <v>2362</v>
      </c>
      <c r="Q2057" t="s">
        <v>2366</v>
      </c>
      <c r="R2057" t="s">
        <v>2371</v>
      </c>
    </row>
    <row r="2058" spans="1:18" x14ac:dyDescent="0.3">
      <c r="A2058" t="s">
        <v>2076</v>
      </c>
      <c r="B2058" t="s">
        <v>6797</v>
      </c>
      <c r="C2058" t="s">
        <v>10082</v>
      </c>
      <c r="D2058">
        <v>28.12</v>
      </c>
      <c r="E2058">
        <v>5.05</v>
      </c>
      <c r="F2058" t="s">
        <v>11</v>
      </c>
      <c r="G2058" t="s">
        <v>11</v>
      </c>
      <c r="H2058" t="s">
        <v>11</v>
      </c>
      <c r="I2058">
        <v>0</v>
      </c>
      <c r="J2058" t="s">
        <v>11</v>
      </c>
      <c r="K2058" t="s">
        <v>167</v>
      </c>
      <c r="L2058" t="s">
        <v>20</v>
      </c>
      <c r="M2058" s="1">
        <v>36322</v>
      </c>
      <c r="N2058">
        <v>23</v>
      </c>
      <c r="O2058">
        <v>2690.11</v>
      </c>
      <c r="P2058" t="s">
        <v>2362</v>
      </c>
      <c r="Q2058" t="s">
        <v>2362</v>
      </c>
      <c r="R2058" t="s">
        <v>2371</v>
      </c>
    </row>
    <row r="2059" spans="1:18" x14ac:dyDescent="0.3">
      <c r="A2059" t="s">
        <v>2077</v>
      </c>
      <c r="B2059" t="s">
        <v>6800</v>
      </c>
      <c r="C2059" t="s">
        <v>10084</v>
      </c>
      <c r="D2059">
        <v>38.06</v>
      </c>
      <c r="E2059">
        <v>6.16</v>
      </c>
      <c r="F2059" t="s">
        <v>11</v>
      </c>
      <c r="G2059" t="s">
        <v>11</v>
      </c>
      <c r="H2059" t="s">
        <v>11</v>
      </c>
      <c r="I2059">
        <v>0</v>
      </c>
      <c r="J2059" t="s">
        <v>11</v>
      </c>
      <c r="K2059" t="s">
        <v>13</v>
      </c>
      <c r="L2059" t="s">
        <v>16</v>
      </c>
      <c r="M2059" s="1">
        <v>34609</v>
      </c>
      <c r="N2059">
        <v>28</v>
      </c>
      <c r="O2059">
        <v>2689.5</v>
      </c>
      <c r="P2059" t="s">
        <v>2363</v>
      </c>
      <c r="Q2059" t="s">
        <v>2362</v>
      </c>
      <c r="R2059" t="s">
        <v>2364</v>
      </c>
    </row>
    <row r="2060" spans="1:18" x14ac:dyDescent="0.3">
      <c r="A2060" t="s">
        <v>2078</v>
      </c>
      <c r="B2060" t="s">
        <v>6797</v>
      </c>
      <c r="C2060" t="s">
        <v>10085</v>
      </c>
      <c r="D2060">
        <v>24.96</v>
      </c>
      <c r="E2060">
        <v>4.57</v>
      </c>
      <c r="F2060" t="s">
        <v>11</v>
      </c>
      <c r="G2060" t="s">
        <v>11</v>
      </c>
      <c r="H2060" t="s">
        <v>11</v>
      </c>
      <c r="I2060">
        <v>0</v>
      </c>
      <c r="J2060" t="s">
        <v>11</v>
      </c>
      <c r="K2060" t="s">
        <v>167</v>
      </c>
      <c r="L2060" t="s">
        <v>20</v>
      </c>
      <c r="M2060" s="1">
        <v>34594</v>
      </c>
      <c r="N2060">
        <v>28</v>
      </c>
      <c r="O2060">
        <v>2684.69</v>
      </c>
      <c r="P2060" t="s">
        <v>2362</v>
      </c>
      <c r="Q2060" t="s">
        <v>2362</v>
      </c>
      <c r="R2060" t="s">
        <v>2364</v>
      </c>
    </row>
    <row r="2061" spans="1:18" x14ac:dyDescent="0.3">
      <c r="A2061" t="s">
        <v>2079</v>
      </c>
      <c r="B2061" t="s">
        <v>6800</v>
      </c>
      <c r="C2061" t="s">
        <v>10087</v>
      </c>
      <c r="D2061">
        <v>17.670000000000002</v>
      </c>
      <c r="E2061">
        <v>5.53</v>
      </c>
      <c r="F2061" t="s">
        <v>12</v>
      </c>
      <c r="G2061" t="s">
        <v>11</v>
      </c>
      <c r="H2061" t="s">
        <v>11</v>
      </c>
      <c r="I2061">
        <v>0</v>
      </c>
      <c r="J2061" t="s">
        <v>11</v>
      </c>
      <c r="K2061" t="s">
        <v>298</v>
      </c>
      <c r="L2061" t="s">
        <v>20</v>
      </c>
      <c r="M2061" s="1">
        <v>35282</v>
      </c>
      <c r="N2061">
        <v>26</v>
      </c>
      <c r="O2061">
        <v>2680.95</v>
      </c>
      <c r="P2061" t="s">
        <v>2363</v>
      </c>
      <c r="Q2061" t="s">
        <v>2362</v>
      </c>
      <c r="R2061" t="s">
        <v>2371</v>
      </c>
    </row>
    <row r="2062" spans="1:18" x14ac:dyDescent="0.3">
      <c r="A2062" t="s">
        <v>2080</v>
      </c>
      <c r="B2062" t="s">
        <v>6800</v>
      </c>
      <c r="C2062" t="s">
        <v>10088</v>
      </c>
      <c r="D2062">
        <v>31.35</v>
      </c>
      <c r="E2062">
        <v>5.84</v>
      </c>
      <c r="F2062" t="s">
        <v>11</v>
      </c>
      <c r="G2062" t="s">
        <v>12</v>
      </c>
      <c r="H2062" t="s">
        <v>11</v>
      </c>
      <c r="I2062">
        <v>1</v>
      </c>
      <c r="J2062" t="s">
        <v>11</v>
      </c>
      <c r="K2062" t="s">
        <v>13</v>
      </c>
      <c r="L2062" t="s">
        <v>16</v>
      </c>
      <c r="M2062" s="1">
        <v>36869</v>
      </c>
      <c r="N2062">
        <v>22</v>
      </c>
      <c r="O2062">
        <v>2643.27</v>
      </c>
      <c r="P2062" t="s">
        <v>2362</v>
      </c>
      <c r="Q2062" t="s">
        <v>2366</v>
      </c>
      <c r="R2062" t="s">
        <v>2371</v>
      </c>
    </row>
    <row r="2063" spans="1:18" x14ac:dyDescent="0.3">
      <c r="A2063" t="s">
        <v>2081</v>
      </c>
      <c r="B2063" t="s">
        <v>6800</v>
      </c>
      <c r="C2063" t="s">
        <v>10090</v>
      </c>
      <c r="D2063">
        <v>28.31</v>
      </c>
      <c r="E2063">
        <v>6.41</v>
      </c>
      <c r="F2063" t="s">
        <v>11</v>
      </c>
      <c r="G2063" t="s">
        <v>12</v>
      </c>
      <c r="H2063" t="s">
        <v>11</v>
      </c>
      <c r="I2063">
        <v>1</v>
      </c>
      <c r="J2063" t="s">
        <v>11</v>
      </c>
      <c r="K2063" t="s">
        <v>167</v>
      </c>
      <c r="L2063" t="s">
        <v>16</v>
      </c>
      <c r="M2063" s="1">
        <v>36701</v>
      </c>
      <c r="N2063">
        <v>22</v>
      </c>
      <c r="O2063">
        <v>2639.04</v>
      </c>
      <c r="P2063" t="s">
        <v>2362</v>
      </c>
      <c r="Q2063" t="s">
        <v>2362</v>
      </c>
      <c r="R2063" t="s">
        <v>2371</v>
      </c>
    </row>
    <row r="2064" spans="1:18" x14ac:dyDescent="0.3">
      <c r="A2064" t="s">
        <v>2082</v>
      </c>
      <c r="B2064" t="s">
        <v>6797</v>
      </c>
      <c r="C2064" t="s">
        <v>9069</v>
      </c>
      <c r="D2064">
        <v>30.3</v>
      </c>
      <c r="E2064">
        <v>4.7300000000000004</v>
      </c>
      <c r="F2064" t="s">
        <v>12</v>
      </c>
      <c r="G2064" t="s">
        <v>11</v>
      </c>
      <c r="H2064" t="s">
        <v>25</v>
      </c>
      <c r="I2064">
        <v>1</v>
      </c>
      <c r="J2064" t="s">
        <v>11</v>
      </c>
      <c r="K2064" t="s">
        <v>13</v>
      </c>
      <c r="L2064" t="s">
        <v>20</v>
      </c>
      <c r="M2064" s="1">
        <v>35668</v>
      </c>
      <c r="N2064">
        <v>25</v>
      </c>
      <c r="O2064">
        <v>2632.99</v>
      </c>
      <c r="P2064" t="s">
        <v>2362</v>
      </c>
      <c r="Q2064" t="s">
        <v>2366</v>
      </c>
      <c r="R2064" t="s">
        <v>2386</v>
      </c>
    </row>
    <row r="2065" spans="1:18" x14ac:dyDescent="0.3">
      <c r="A2065" t="s">
        <v>2083</v>
      </c>
      <c r="B2065" t="s">
        <v>6797</v>
      </c>
      <c r="C2065" t="s">
        <v>7740</v>
      </c>
      <c r="D2065">
        <v>26.4</v>
      </c>
      <c r="E2065">
        <v>6.22</v>
      </c>
      <c r="F2065" t="s">
        <v>12</v>
      </c>
      <c r="G2065" t="s">
        <v>11</v>
      </c>
      <c r="H2065" t="s">
        <v>11</v>
      </c>
      <c r="I2065">
        <v>0</v>
      </c>
      <c r="J2065" t="s">
        <v>11</v>
      </c>
      <c r="K2065" t="s">
        <v>167</v>
      </c>
      <c r="L2065" t="s">
        <v>16</v>
      </c>
      <c r="M2065" s="1">
        <v>37129</v>
      </c>
      <c r="N2065">
        <v>21</v>
      </c>
      <c r="O2065">
        <v>2597.7800000000002</v>
      </c>
      <c r="P2065" t="s">
        <v>2362</v>
      </c>
      <c r="Q2065" t="s">
        <v>2366</v>
      </c>
      <c r="R2065" t="s">
        <v>2386</v>
      </c>
    </row>
    <row r="2066" spans="1:18" x14ac:dyDescent="0.3">
      <c r="A2066" t="s">
        <v>2084</v>
      </c>
      <c r="B2066" t="s">
        <v>6797</v>
      </c>
      <c r="C2066" t="s">
        <v>10093</v>
      </c>
      <c r="D2066">
        <v>22.135000000000002</v>
      </c>
      <c r="E2066">
        <v>4.46</v>
      </c>
      <c r="F2066" t="s">
        <v>12</v>
      </c>
      <c r="G2066" t="s">
        <v>11</v>
      </c>
      <c r="H2066" t="s">
        <v>11</v>
      </c>
      <c r="I2066">
        <v>0</v>
      </c>
      <c r="J2066" t="s">
        <v>11</v>
      </c>
      <c r="K2066" t="s">
        <v>241</v>
      </c>
      <c r="L2066" t="s">
        <v>20</v>
      </c>
      <c r="M2066" s="1">
        <v>37100</v>
      </c>
      <c r="N2066">
        <v>21</v>
      </c>
      <c r="O2066">
        <v>2585.85</v>
      </c>
      <c r="P2066" t="s">
        <v>2362</v>
      </c>
      <c r="Q2066" t="s">
        <v>2362</v>
      </c>
      <c r="R2066" t="s">
        <v>2581</v>
      </c>
    </row>
    <row r="2067" spans="1:18" x14ac:dyDescent="0.3">
      <c r="A2067" t="s">
        <v>2085</v>
      </c>
      <c r="B2067" t="s">
        <v>6797</v>
      </c>
      <c r="C2067" t="s">
        <v>8356</v>
      </c>
      <c r="D2067">
        <v>17.399999999999999</v>
      </c>
      <c r="E2067">
        <v>4.5</v>
      </c>
      <c r="F2067" t="s">
        <v>12</v>
      </c>
      <c r="G2067" t="s">
        <v>11</v>
      </c>
      <c r="H2067" t="s">
        <v>11</v>
      </c>
      <c r="I2067">
        <v>0</v>
      </c>
      <c r="J2067" t="s">
        <v>11</v>
      </c>
      <c r="K2067" t="s">
        <v>298</v>
      </c>
      <c r="L2067" t="s">
        <v>20</v>
      </c>
      <c r="M2067" s="1">
        <v>37179</v>
      </c>
      <c r="N2067">
        <v>21</v>
      </c>
      <c r="O2067">
        <v>2585.27</v>
      </c>
      <c r="P2067" t="s">
        <v>2362</v>
      </c>
      <c r="Q2067" t="s">
        <v>2363</v>
      </c>
      <c r="R2067" t="s">
        <v>2386</v>
      </c>
    </row>
    <row r="2068" spans="1:18" x14ac:dyDescent="0.3">
      <c r="A2068" t="s">
        <v>2086</v>
      </c>
      <c r="B2068" t="s">
        <v>6800</v>
      </c>
      <c r="C2068" t="s">
        <v>10096</v>
      </c>
      <c r="D2068">
        <v>28.06</v>
      </c>
      <c r="E2068">
        <v>8.93</v>
      </c>
      <c r="F2068" t="s">
        <v>11</v>
      </c>
      <c r="G2068" t="s">
        <v>11</v>
      </c>
      <c r="H2068" t="s">
        <v>11</v>
      </c>
      <c r="I2068">
        <v>0</v>
      </c>
      <c r="J2068" t="s">
        <v>11</v>
      </c>
      <c r="K2068" t="s">
        <v>167</v>
      </c>
      <c r="L2068" t="s">
        <v>14</v>
      </c>
      <c r="M2068" s="1">
        <v>37457</v>
      </c>
      <c r="N2068">
        <v>20</v>
      </c>
      <c r="O2068">
        <v>2585.04</v>
      </c>
      <c r="P2068" t="s">
        <v>2362</v>
      </c>
      <c r="Q2068" t="s">
        <v>2362</v>
      </c>
      <c r="R2068" t="s">
        <v>2624</v>
      </c>
    </row>
    <row r="2069" spans="1:18" x14ac:dyDescent="0.3">
      <c r="A2069" t="s">
        <v>2087</v>
      </c>
      <c r="B2069" t="s">
        <v>6800</v>
      </c>
      <c r="C2069" t="s">
        <v>10097</v>
      </c>
      <c r="D2069">
        <v>31.13</v>
      </c>
      <c r="E2069">
        <v>11.02</v>
      </c>
      <c r="F2069" t="s">
        <v>11</v>
      </c>
      <c r="G2069" t="s">
        <v>11</v>
      </c>
      <c r="H2069" t="s">
        <v>11</v>
      </c>
      <c r="I2069">
        <v>0</v>
      </c>
      <c r="J2069" t="s">
        <v>11</v>
      </c>
      <c r="K2069" t="s">
        <v>13</v>
      </c>
      <c r="L2069" t="s">
        <v>14</v>
      </c>
      <c r="M2069" s="1">
        <v>37540</v>
      </c>
      <c r="N2069">
        <v>20</v>
      </c>
      <c r="O2069">
        <v>2566.4699999999998</v>
      </c>
      <c r="P2069" t="s">
        <v>2362</v>
      </c>
      <c r="Q2069" t="s">
        <v>2363</v>
      </c>
      <c r="R2069" t="s">
        <v>2364</v>
      </c>
    </row>
    <row r="2070" spans="1:18" x14ac:dyDescent="0.3">
      <c r="A2070" t="s">
        <v>2088</v>
      </c>
      <c r="B2070" t="s">
        <v>6800</v>
      </c>
      <c r="C2070" t="s">
        <v>10099</v>
      </c>
      <c r="D2070">
        <v>18.46</v>
      </c>
      <c r="E2070">
        <v>5.25</v>
      </c>
      <c r="F2070" t="s">
        <v>11</v>
      </c>
      <c r="G2070" t="s">
        <v>11</v>
      </c>
      <c r="H2070" t="s">
        <v>11</v>
      </c>
      <c r="I2070">
        <v>0</v>
      </c>
      <c r="J2070" t="s">
        <v>11</v>
      </c>
      <c r="K2070" t="s">
        <v>298</v>
      </c>
      <c r="L2070" t="s">
        <v>20</v>
      </c>
      <c r="M2070" s="1">
        <v>33559</v>
      </c>
      <c r="N2070">
        <v>31</v>
      </c>
      <c r="O2070">
        <v>2545.6799999999998</v>
      </c>
      <c r="P2070" t="s">
        <v>2362</v>
      </c>
      <c r="Q2070" t="s">
        <v>2366</v>
      </c>
      <c r="R2070" t="s">
        <v>2364</v>
      </c>
    </row>
    <row r="2071" spans="1:18" x14ac:dyDescent="0.3">
      <c r="A2071" t="s">
        <v>2089</v>
      </c>
      <c r="B2071" t="s">
        <v>6797</v>
      </c>
      <c r="C2071" t="s">
        <v>10101</v>
      </c>
      <c r="D2071">
        <v>17.3</v>
      </c>
      <c r="E2071">
        <v>4.75</v>
      </c>
      <c r="F2071" t="s">
        <v>11</v>
      </c>
      <c r="G2071" t="s">
        <v>11</v>
      </c>
      <c r="H2071" t="s">
        <v>11</v>
      </c>
      <c r="I2071">
        <v>0</v>
      </c>
      <c r="J2071" t="s">
        <v>11</v>
      </c>
      <c r="K2071" t="s">
        <v>298</v>
      </c>
      <c r="L2071" t="s">
        <v>20</v>
      </c>
      <c r="M2071" s="1">
        <v>33147</v>
      </c>
      <c r="N2071">
        <v>32</v>
      </c>
      <c r="O2071">
        <v>2540.39</v>
      </c>
      <c r="P2071" t="s">
        <v>2362</v>
      </c>
      <c r="Q2071" t="s">
        <v>2362</v>
      </c>
      <c r="R2071" t="s">
        <v>2364</v>
      </c>
    </row>
    <row r="2072" spans="1:18" x14ac:dyDescent="0.3">
      <c r="A2072" t="s">
        <v>2090</v>
      </c>
      <c r="B2072" t="s">
        <v>6800</v>
      </c>
      <c r="C2072" t="s">
        <v>7180</v>
      </c>
      <c r="D2072">
        <v>35.625</v>
      </c>
      <c r="E2072">
        <v>4.68</v>
      </c>
      <c r="F2072" t="s">
        <v>12</v>
      </c>
      <c r="G2072" t="s">
        <v>11</v>
      </c>
      <c r="H2072" t="s">
        <v>25</v>
      </c>
      <c r="I2072">
        <v>1</v>
      </c>
      <c r="J2072" t="s">
        <v>11</v>
      </c>
      <c r="K2072" t="s">
        <v>13</v>
      </c>
      <c r="L2072" t="s">
        <v>20</v>
      </c>
      <c r="M2072" s="1">
        <v>35639</v>
      </c>
      <c r="N2072">
        <v>25</v>
      </c>
      <c r="O2072">
        <v>2534.39</v>
      </c>
      <c r="P2072" t="s">
        <v>2363</v>
      </c>
      <c r="Q2072" t="s">
        <v>2363</v>
      </c>
      <c r="R2072" t="s">
        <v>2371</v>
      </c>
    </row>
    <row r="2073" spans="1:18" x14ac:dyDescent="0.3">
      <c r="A2073" t="s">
        <v>2091</v>
      </c>
      <c r="B2073" t="s">
        <v>6797</v>
      </c>
      <c r="C2073" t="s">
        <v>10102</v>
      </c>
      <c r="D2073">
        <v>20.234999999999999</v>
      </c>
      <c r="E2073">
        <v>6.17</v>
      </c>
      <c r="F2073" t="s">
        <v>12</v>
      </c>
      <c r="G2073" t="s">
        <v>12</v>
      </c>
      <c r="H2073" t="s">
        <v>11</v>
      </c>
      <c r="I2073">
        <v>2</v>
      </c>
      <c r="J2073" t="s">
        <v>11</v>
      </c>
      <c r="K2073" t="s">
        <v>241</v>
      </c>
      <c r="L2073" t="s">
        <v>16</v>
      </c>
      <c r="M2073" s="1">
        <v>36763</v>
      </c>
      <c r="N2073">
        <v>22</v>
      </c>
      <c r="O2073">
        <v>2527.8200000000002</v>
      </c>
      <c r="P2073" t="s">
        <v>2362</v>
      </c>
      <c r="Q2073" t="s">
        <v>2363</v>
      </c>
      <c r="R2073" t="s">
        <v>2371</v>
      </c>
    </row>
    <row r="2074" spans="1:18" x14ac:dyDescent="0.3">
      <c r="A2074" t="s">
        <v>2092</v>
      </c>
      <c r="B2074" t="s">
        <v>6800</v>
      </c>
      <c r="C2074" t="s">
        <v>10104</v>
      </c>
      <c r="D2074">
        <v>27.55</v>
      </c>
      <c r="E2074">
        <v>4.5599999999999996</v>
      </c>
      <c r="F2074" t="s">
        <v>12</v>
      </c>
      <c r="G2074" t="s">
        <v>11</v>
      </c>
      <c r="H2074" t="s">
        <v>25</v>
      </c>
      <c r="I2074">
        <v>1</v>
      </c>
      <c r="J2074" t="s">
        <v>11</v>
      </c>
      <c r="K2074" t="s">
        <v>167</v>
      </c>
      <c r="L2074" t="s">
        <v>20</v>
      </c>
      <c r="M2074" s="1">
        <v>35736</v>
      </c>
      <c r="N2074">
        <v>25</v>
      </c>
      <c r="O2074">
        <v>2523.17</v>
      </c>
      <c r="P2074" t="s">
        <v>2363</v>
      </c>
      <c r="Q2074" t="s">
        <v>2366</v>
      </c>
      <c r="R2074" t="s">
        <v>2371</v>
      </c>
    </row>
    <row r="2075" spans="1:18" x14ac:dyDescent="0.3">
      <c r="A2075" t="s">
        <v>2093</v>
      </c>
      <c r="B2075" t="s">
        <v>6797</v>
      </c>
      <c r="C2075" t="s">
        <v>10106</v>
      </c>
      <c r="D2075">
        <v>17.97</v>
      </c>
      <c r="E2075">
        <v>6.3</v>
      </c>
      <c r="F2075" t="s">
        <v>11</v>
      </c>
      <c r="G2075" t="s">
        <v>11</v>
      </c>
      <c r="H2075" t="s">
        <v>11</v>
      </c>
      <c r="I2075">
        <v>0</v>
      </c>
      <c r="J2075" t="s">
        <v>11</v>
      </c>
      <c r="K2075" t="s">
        <v>298</v>
      </c>
      <c r="L2075" t="s">
        <v>16</v>
      </c>
      <c r="M2075" s="1">
        <v>33455</v>
      </c>
      <c r="N2075">
        <v>31</v>
      </c>
      <c r="O2075">
        <v>2510.79</v>
      </c>
      <c r="P2075" t="s">
        <v>2362</v>
      </c>
      <c r="Q2075" t="s">
        <v>2366</v>
      </c>
      <c r="R2075" t="s">
        <v>2364</v>
      </c>
    </row>
    <row r="2076" spans="1:18" x14ac:dyDescent="0.3">
      <c r="A2076" t="s">
        <v>2094</v>
      </c>
      <c r="B2076" t="s">
        <v>6797</v>
      </c>
      <c r="C2076" t="s">
        <v>9902</v>
      </c>
      <c r="D2076">
        <v>29.98</v>
      </c>
      <c r="E2076">
        <v>6.03</v>
      </c>
      <c r="F2076" t="s">
        <v>11</v>
      </c>
      <c r="G2076" t="s">
        <v>12</v>
      </c>
      <c r="H2076" t="s">
        <v>11</v>
      </c>
      <c r="I2076">
        <v>1</v>
      </c>
      <c r="J2076" t="s">
        <v>11</v>
      </c>
      <c r="K2076" t="s">
        <v>167</v>
      </c>
      <c r="L2076" t="s">
        <v>16</v>
      </c>
      <c r="M2076" s="1">
        <v>38236</v>
      </c>
      <c r="N2076">
        <v>18</v>
      </c>
      <c r="O2076">
        <v>2500.9299999999998</v>
      </c>
      <c r="P2076" t="s">
        <v>2362</v>
      </c>
      <c r="Q2076" t="s">
        <v>2362</v>
      </c>
      <c r="R2076" t="s">
        <v>2371</v>
      </c>
    </row>
    <row r="2077" spans="1:18" x14ac:dyDescent="0.3">
      <c r="A2077" t="s">
        <v>2095</v>
      </c>
      <c r="B2077" t="s">
        <v>6800</v>
      </c>
      <c r="C2077" t="s">
        <v>10109</v>
      </c>
      <c r="D2077">
        <v>33.659999999999997</v>
      </c>
      <c r="E2077">
        <v>4.2</v>
      </c>
      <c r="F2077" t="s">
        <v>12</v>
      </c>
      <c r="G2077" t="s">
        <v>11</v>
      </c>
      <c r="H2077" t="s">
        <v>11</v>
      </c>
      <c r="I2077">
        <v>1</v>
      </c>
      <c r="J2077" t="s">
        <v>11</v>
      </c>
      <c r="K2077" t="s">
        <v>13</v>
      </c>
      <c r="L2077" t="s">
        <v>20</v>
      </c>
      <c r="M2077" s="1">
        <v>34987</v>
      </c>
      <c r="N2077">
        <v>27</v>
      </c>
      <c r="O2077">
        <v>2498.41</v>
      </c>
      <c r="P2077" t="s">
        <v>2363</v>
      </c>
      <c r="Q2077" t="s">
        <v>2363</v>
      </c>
      <c r="R2077" t="s">
        <v>2364</v>
      </c>
    </row>
    <row r="2078" spans="1:18" x14ac:dyDescent="0.3">
      <c r="A2078" t="s">
        <v>2096</v>
      </c>
      <c r="B2078" t="s">
        <v>6800</v>
      </c>
      <c r="C2078" t="s">
        <v>10110</v>
      </c>
      <c r="D2078">
        <v>32.67</v>
      </c>
      <c r="E2078">
        <v>5.61</v>
      </c>
      <c r="F2078" t="s">
        <v>12</v>
      </c>
      <c r="G2078" t="s">
        <v>11</v>
      </c>
      <c r="H2078" t="s">
        <v>11</v>
      </c>
      <c r="I2078">
        <v>1</v>
      </c>
      <c r="J2078" t="s">
        <v>11</v>
      </c>
      <c r="K2078" t="s">
        <v>13</v>
      </c>
      <c r="L2078" t="s">
        <v>20</v>
      </c>
      <c r="M2078" s="1">
        <v>34889</v>
      </c>
      <c r="N2078">
        <v>27</v>
      </c>
      <c r="O2078">
        <v>2497.04</v>
      </c>
      <c r="P2078" t="s">
        <v>2363</v>
      </c>
      <c r="Q2078" t="s">
        <v>2363</v>
      </c>
      <c r="R2078" t="s">
        <v>2364</v>
      </c>
    </row>
    <row r="2079" spans="1:18" x14ac:dyDescent="0.3">
      <c r="A2079" t="s">
        <v>2097</v>
      </c>
      <c r="B2079" t="s">
        <v>6800</v>
      </c>
      <c r="C2079" t="s">
        <v>10111</v>
      </c>
      <c r="D2079">
        <v>30.5</v>
      </c>
      <c r="E2079">
        <v>5.88</v>
      </c>
      <c r="F2079" t="s">
        <v>12</v>
      </c>
      <c r="G2079" t="s">
        <v>11</v>
      </c>
      <c r="H2079" t="s">
        <v>11</v>
      </c>
      <c r="I2079">
        <v>1</v>
      </c>
      <c r="J2079" t="s">
        <v>11</v>
      </c>
      <c r="K2079" t="s">
        <v>13</v>
      </c>
      <c r="L2079" t="s">
        <v>16</v>
      </c>
      <c r="M2079" s="1">
        <v>34986</v>
      </c>
      <c r="N2079">
        <v>27</v>
      </c>
      <c r="O2079">
        <v>2494.02</v>
      </c>
      <c r="P2079" t="s">
        <v>2363</v>
      </c>
      <c r="Q2079" t="s">
        <v>2366</v>
      </c>
      <c r="R2079" t="s">
        <v>2386</v>
      </c>
    </row>
    <row r="2080" spans="1:18" x14ac:dyDescent="0.3">
      <c r="A2080" t="s">
        <v>2098</v>
      </c>
      <c r="B2080" t="s">
        <v>6800</v>
      </c>
      <c r="C2080" t="s">
        <v>10112</v>
      </c>
      <c r="D2080">
        <v>23.1</v>
      </c>
      <c r="E2080">
        <v>5.92</v>
      </c>
      <c r="F2080" t="s">
        <v>12</v>
      </c>
      <c r="G2080" t="s">
        <v>11</v>
      </c>
      <c r="H2080" t="s">
        <v>11</v>
      </c>
      <c r="I2080">
        <v>1</v>
      </c>
      <c r="J2080" t="s">
        <v>11</v>
      </c>
      <c r="K2080" t="s">
        <v>241</v>
      </c>
      <c r="L2080" t="s">
        <v>16</v>
      </c>
      <c r="M2080" s="1">
        <v>35009</v>
      </c>
      <c r="N2080">
        <v>27</v>
      </c>
      <c r="O2080">
        <v>2483.7399999999998</v>
      </c>
      <c r="P2080" t="s">
        <v>2363</v>
      </c>
      <c r="Q2080" t="s">
        <v>2362</v>
      </c>
      <c r="R2080" t="s">
        <v>2364</v>
      </c>
    </row>
    <row r="2081" spans="1:18" x14ac:dyDescent="0.3">
      <c r="A2081" t="s">
        <v>2099</v>
      </c>
      <c r="B2081" t="s">
        <v>6797</v>
      </c>
      <c r="C2081" t="s">
        <v>8287</v>
      </c>
      <c r="D2081">
        <v>39.49</v>
      </c>
      <c r="E2081">
        <v>4.8099999999999996</v>
      </c>
      <c r="F2081" t="s">
        <v>11</v>
      </c>
      <c r="G2081" t="s">
        <v>11</v>
      </c>
      <c r="H2081" t="s">
        <v>11</v>
      </c>
      <c r="I2081">
        <v>1</v>
      </c>
      <c r="J2081" t="s">
        <v>11</v>
      </c>
      <c r="K2081" t="s">
        <v>13</v>
      </c>
      <c r="L2081" t="s">
        <v>20</v>
      </c>
      <c r="M2081" s="1">
        <v>35966</v>
      </c>
      <c r="N2081">
        <v>24</v>
      </c>
      <c r="O2081">
        <v>2480.98</v>
      </c>
      <c r="P2081" t="s">
        <v>2362</v>
      </c>
      <c r="Q2081" t="s">
        <v>2362</v>
      </c>
      <c r="R2081" t="s">
        <v>2364</v>
      </c>
    </row>
    <row r="2082" spans="1:18" x14ac:dyDescent="0.3">
      <c r="A2082" t="s">
        <v>2100</v>
      </c>
      <c r="B2082" t="s">
        <v>6797</v>
      </c>
      <c r="C2082" t="s">
        <v>10114</v>
      </c>
      <c r="D2082">
        <v>33.99</v>
      </c>
      <c r="E2082">
        <v>4.55</v>
      </c>
      <c r="F2082" t="s">
        <v>11</v>
      </c>
      <c r="G2082" t="s">
        <v>11</v>
      </c>
      <c r="H2082" t="s">
        <v>11</v>
      </c>
      <c r="I2082">
        <v>1</v>
      </c>
      <c r="J2082" t="s">
        <v>11</v>
      </c>
      <c r="K2082" t="s">
        <v>13</v>
      </c>
      <c r="L2082" t="s">
        <v>20</v>
      </c>
      <c r="M2082" s="1">
        <v>35978</v>
      </c>
      <c r="N2082">
        <v>24</v>
      </c>
      <c r="O2082">
        <v>2473.33</v>
      </c>
      <c r="P2082" t="s">
        <v>2362</v>
      </c>
      <c r="Q2082" t="s">
        <v>2363</v>
      </c>
      <c r="R2082" t="s">
        <v>2364</v>
      </c>
    </row>
    <row r="2083" spans="1:18" x14ac:dyDescent="0.3">
      <c r="A2083" t="s">
        <v>2101</v>
      </c>
      <c r="B2083" t="s">
        <v>6797</v>
      </c>
      <c r="C2083" t="s">
        <v>10115</v>
      </c>
      <c r="D2083">
        <v>27.72</v>
      </c>
      <c r="E2083">
        <v>6.43</v>
      </c>
      <c r="F2083" t="s">
        <v>11</v>
      </c>
      <c r="G2083" t="s">
        <v>11</v>
      </c>
      <c r="H2083" t="s">
        <v>11</v>
      </c>
      <c r="I2083">
        <v>1</v>
      </c>
      <c r="J2083" t="s">
        <v>11</v>
      </c>
      <c r="K2083" t="s">
        <v>167</v>
      </c>
      <c r="L2083" t="s">
        <v>16</v>
      </c>
      <c r="M2083" s="1">
        <v>36024</v>
      </c>
      <c r="N2083">
        <v>24</v>
      </c>
      <c r="O2083">
        <v>2464.62</v>
      </c>
      <c r="P2083" t="s">
        <v>2362</v>
      </c>
      <c r="Q2083" t="s">
        <v>2363</v>
      </c>
      <c r="R2083" t="s">
        <v>2364</v>
      </c>
    </row>
    <row r="2084" spans="1:18" x14ac:dyDescent="0.3">
      <c r="A2084" t="s">
        <v>2102</v>
      </c>
      <c r="B2084" t="s">
        <v>6797</v>
      </c>
      <c r="C2084" t="s">
        <v>10116</v>
      </c>
      <c r="D2084">
        <v>30.59</v>
      </c>
      <c r="E2084">
        <v>11.62</v>
      </c>
      <c r="F2084" t="s">
        <v>11</v>
      </c>
      <c r="G2084" t="s">
        <v>11</v>
      </c>
      <c r="H2084" t="s">
        <v>11</v>
      </c>
      <c r="I2084">
        <v>0</v>
      </c>
      <c r="J2084" t="s">
        <v>11</v>
      </c>
      <c r="K2084" t="s">
        <v>13</v>
      </c>
      <c r="L2084" t="s">
        <v>14</v>
      </c>
      <c r="M2084" s="1">
        <v>37448</v>
      </c>
      <c r="N2084">
        <v>20</v>
      </c>
      <c r="O2084">
        <v>2459.7199999999998</v>
      </c>
      <c r="P2084" t="s">
        <v>2362</v>
      </c>
      <c r="Q2084" t="s">
        <v>2362</v>
      </c>
      <c r="R2084" t="s">
        <v>2581</v>
      </c>
    </row>
    <row r="2085" spans="1:18" x14ac:dyDescent="0.3">
      <c r="A2085" t="s">
        <v>2103</v>
      </c>
      <c r="B2085" t="s">
        <v>6797</v>
      </c>
      <c r="C2085" t="s">
        <v>10118</v>
      </c>
      <c r="D2085">
        <v>22.6</v>
      </c>
      <c r="E2085">
        <v>6.04</v>
      </c>
      <c r="F2085" t="s">
        <v>11</v>
      </c>
      <c r="G2085" t="s">
        <v>11</v>
      </c>
      <c r="H2085" t="s">
        <v>11</v>
      </c>
      <c r="I2085">
        <v>1</v>
      </c>
      <c r="J2085" t="s">
        <v>11</v>
      </c>
      <c r="K2085" t="s">
        <v>241</v>
      </c>
      <c r="L2085" t="s">
        <v>16</v>
      </c>
      <c r="M2085" s="1">
        <v>36118</v>
      </c>
      <c r="N2085">
        <v>24</v>
      </c>
      <c r="O2085">
        <v>2457.5</v>
      </c>
      <c r="P2085" t="s">
        <v>2362</v>
      </c>
      <c r="Q2085" t="s">
        <v>2366</v>
      </c>
      <c r="R2085" t="s">
        <v>2386</v>
      </c>
    </row>
    <row r="2086" spans="1:18" x14ac:dyDescent="0.3">
      <c r="A2086" t="s">
        <v>2104</v>
      </c>
      <c r="B2086" t="s">
        <v>6797</v>
      </c>
      <c r="C2086" t="s">
        <v>10120</v>
      </c>
      <c r="D2086">
        <v>28.785</v>
      </c>
      <c r="E2086">
        <v>8.82</v>
      </c>
      <c r="F2086" t="s">
        <v>11</v>
      </c>
      <c r="G2086" t="s">
        <v>11</v>
      </c>
      <c r="H2086" t="s">
        <v>11</v>
      </c>
      <c r="I2086">
        <v>0</v>
      </c>
      <c r="J2086" t="s">
        <v>11</v>
      </c>
      <c r="K2086" t="s">
        <v>167</v>
      </c>
      <c r="L2086" t="s">
        <v>14</v>
      </c>
      <c r="M2086" s="1">
        <v>37466</v>
      </c>
      <c r="N2086">
        <v>20</v>
      </c>
      <c r="O2086">
        <v>2457.21</v>
      </c>
      <c r="P2086" t="s">
        <v>2362</v>
      </c>
      <c r="Q2086" t="s">
        <v>2366</v>
      </c>
      <c r="R2086" t="s">
        <v>2581</v>
      </c>
    </row>
    <row r="2087" spans="1:18" x14ac:dyDescent="0.3">
      <c r="A2087" t="s">
        <v>2105</v>
      </c>
      <c r="B2087" t="s">
        <v>6800</v>
      </c>
      <c r="C2087" t="s">
        <v>10122</v>
      </c>
      <c r="D2087">
        <v>50.38</v>
      </c>
      <c r="E2087">
        <v>5.8</v>
      </c>
      <c r="F2087" t="s">
        <v>11</v>
      </c>
      <c r="G2087" t="s">
        <v>11</v>
      </c>
      <c r="H2087" t="s">
        <v>11</v>
      </c>
      <c r="I2087">
        <v>0</v>
      </c>
      <c r="J2087" t="s">
        <v>11</v>
      </c>
      <c r="K2087" t="s">
        <v>13</v>
      </c>
      <c r="L2087" t="s">
        <v>16</v>
      </c>
      <c r="M2087" s="1">
        <v>36485</v>
      </c>
      <c r="N2087">
        <v>23</v>
      </c>
      <c r="O2087">
        <v>2438.06</v>
      </c>
      <c r="P2087" t="s">
        <v>2362</v>
      </c>
      <c r="Q2087" t="s">
        <v>2362</v>
      </c>
      <c r="R2087" t="s">
        <v>2364</v>
      </c>
    </row>
    <row r="2088" spans="1:18" x14ac:dyDescent="0.3">
      <c r="A2088" t="s">
        <v>2106</v>
      </c>
      <c r="B2088" t="s">
        <v>6800</v>
      </c>
      <c r="C2088" t="s">
        <v>7180</v>
      </c>
      <c r="D2088">
        <v>35.200000000000003</v>
      </c>
      <c r="E2088">
        <v>4.28</v>
      </c>
      <c r="F2088" t="s">
        <v>11</v>
      </c>
      <c r="G2088" t="s">
        <v>11</v>
      </c>
      <c r="H2088" t="s">
        <v>11</v>
      </c>
      <c r="I2088">
        <v>0</v>
      </c>
      <c r="J2088" t="s">
        <v>11</v>
      </c>
      <c r="K2088" t="s">
        <v>13</v>
      </c>
      <c r="L2088" t="s">
        <v>20</v>
      </c>
      <c r="M2088" s="1">
        <v>36476</v>
      </c>
      <c r="N2088">
        <v>23</v>
      </c>
      <c r="O2088">
        <v>2416.96</v>
      </c>
      <c r="P2088" t="s">
        <v>2362</v>
      </c>
      <c r="Q2088" t="s">
        <v>2362</v>
      </c>
      <c r="R2088" t="s">
        <v>2386</v>
      </c>
    </row>
    <row r="2089" spans="1:18" x14ac:dyDescent="0.3">
      <c r="A2089" t="s">
        <v>2107</v>
      </c>
      <c r="B2089" t="s">
        <v>6797</v>
      </c>
      <c r="C2089" t="s">
        <v>10124</v>
      </c>
      <c r="D2089">
        <v>35.72</v>
      </c>
      <c r="E2089">
        <v>5.5</v>
      </c>
      <c r="F2089" t="s">
        <v>12</v>
      </c>
      <c r="G2089" t="s">
        <v>11</v>
      </c>
      <c r="H2089" t="s">
        <v>11</v>
      </c>
      <c r="I2089">
        <v>0</v>
      </c>
      <c r="J2089" t="s">
        <v>11</v>
      </c>
      <c r="K2089" t="s">
        <v>13</v>
      </c>
      <c r="L2089" t="s">
        <v>20</v>
      </c>
      <c r="M2089" s="1">
        <v>37045</v>
      </c>
      <c r="N2089">
        <v>22</v>
      </c>
      <c r="O2089">
        <v>2404.73</v>
      </c>
      <c r="P2089" t="s">
        <v>2362</v>
      </c>
      <c r="Q2089" t="s">
        <v>2363</v>
      </c>
      <c r="R2089" t="s">
        <v>2371</v>
      </c>
    </row>
    <row r="2090" spans="1:18" x14ac:dyDescent="0.3">
      <c r="A2090" t="s">
        <v>2108</v>
      </c>
      <c r="B2090" t="s">
        <v>6800</v>
      </c>
      <c r="C2090" t="s">
        <v>10126</v>
      </c>
      <c r="D2090">
        <v>24.51</v>
      </c>
      <c r="E2090">
        <v>4.6900000000000004</v>
      </c>
      <c r="F2090" t="s">
        <v>11</v>
      </c>
      <c r="G2090" t="s">
        <v>11</v>
      </c>
      <c r="H2090" t="s">
        <v>11</v>
      </c>
      <c r="I2090">
        <v>0</v>
      </c>
      <c r="J2090" t="s">
        <v>11</v>
      </c>
      <c r="K2090" t="s">
        <v>241</v>
      </c>
      <c r="L2090" t="s">
        <v>20</v>
      </c>
      <c r="M2090" s="1">
        <v>36382</v>
      </c>
      <c r="N2090">
        <v>23</v>
      </c>
      <c r="O2090">
        <v>2396.1</v>
      </c>
      <c r="P2090" t="s">
        <v>2362</v>
      </c>
      <c r="Q2090" t="s">
        <v>2366</v>
      </c>
      <c r="R2090" t="s">
        <v>2506</v>
      </c>
    </row>
    <row r="2091" spans="1:18" x14ac:dyDescent="0.3">
      <c r="A2091" t="s">
        <v>2109</v>
      </c>
      <c r="B2091" t="s">
        <v>6800</v>
      </c>
      <c r="C2091" t="s">
        <v>10127</v>
      </c>
      <c r="D2091">
        <v>23.844999999999999</v>
      </c>
      <c r="E2091">
        <v>4.43</v>
      </c>
      <c r="F2091" t="s">
        <v>11</v>
      </c>
      <c r="G2091" t="s">
        <v>11</v>
      </c>
      <c r="H2091" t="s">
        <v>11</v>
      </c>
      <c r="I2091">
        <v>0</v>
      </c>
      <c r="J2091" t="s">
        <v>11</v>
      </c>
      <c r="K2091" t="s">
        <v>241</v>
      </c>
      <c r="L2091" t="s">
        <v>20</v>
      </c>
      <c r="M2091" s="1">
        <v>36511</v>
      </c>
      <c r="N2091">
        <v>23</v>
      </c>
      <c r="O2091">
        <v>2395.17</v>
      </c>
      <c r="P2091" t="s">
        <v>2362</v>
      </c>
      <c r="Q2091" t="s">
        <v>2366</v>
      </c>
      <c r="R2091" t="s">
        <v>2603</v>
      </c>
    </row>
    <row r="2092" spans="1:18" x14ac:dyDescent="0.3">
      <c r="A2092" t="s">
        <v>2110</v>
      </c>
      <c r="B2092" t="s">
        <v>6800</v>
      </c>
      <c r="C2092" t="s">
        <v>10129</v>
      </c>
      <c r="D2092">
        <v>15.68</v>
      </c>
      <c r="E2092">
        <v>6.16</v>
      </c>
      <c r="F2092" t="s">
        <v>12</v>
      </c>
      <c r="G2092" t="s">
        <v>11</v>
      </c>
      <c r="H2092" t="s">
        <v>11</v>
      </c>
      <c r="I2092">
        <v>1</v>
      </c>
      <c r="J2092" t="s">
        <v>11</v>
      </c>
      <c r="K2092" t="s">
        <v>298</v>
      </c>
      <c r="L2092" t="s">
        <v>16</v>
      </c>
      <c r="M2092" s="1">
        <v>32489</v>
      </c>
      <c r="N2092">
        <v>34</v>
      </c>
      <c r="O2092">
        <v>2373.3000000000002</v>
      </c>
      <c r="P2092" t="s">
        <v>2362</v>
      </c>
      <c r="Q2092" t="s">
        <v>2362</v>
      </c>
      <c r="R2092" t="s">
        <v>2364</v>
      </c>
    </row>
    <row r="2093" spans="1:18" x14ac:dyDescent="0.3">
      <c r="A2093" t="s">
        <v>2111</v>
      </c>
      <c r="B2093" t="s">
        <v>6800</v>
      </c>
      <c r="C2093" t="s">
        <v>10131</v>
      </c>
      <c r="D2093">
        <v>32.395000000000003</v>
      </c>
      <c r="E2093">
        <v>6.66</v>
      </c>
      <c r="F2093" t="s">
        <v>11</v>
      </c>
      <c r="G2093" t="s">
        <v>11</v>
      </c>
      <c r="H2093" t="s">
        <v>11</v>
      </c>
      <c r="I2093">
        <v>0</v>
      </c>
      <c r="J2093" t="s">
        <v>11</v>
      </c>
      <c r="K2093" t="s">
        <v>13</v>
      </c>
      <c r="L2093" t="s">
        <v>14</v>
      </c>
      <c r="M2093" s="1">
        <v>37565</v>
      </c>
      <c r="N2093">
        <v>20</v>
      </c>
      <c r="O2093">
        <v>2362.23</v>
      </c>
      <c r="P2093" t="s">
        <v>2362</v>
      </c>
      <c r="Q2093" t="s">
        <v>2366</v>
      </c>
      <c r="R2093" t="s">
        <v>2371</v>
      </c>
    </row>
    <row r="2094" spans="1:18" x14ac:dyDescent="0.3">
      <c r="A2094" t="s">
        <v>2112</v>
      </c>
      <c r="B2094" t="s">
        <v>6800</v>
      </c>
      <c r="C2094" t="s">
        <v>10132</v>
      </c>
      <c r="D2094">
        <v>23.655000000000001</v>
      </c>
      <c r="E2094">
        <v>5.92</v>
      </c>
      <c r="F2094" t="s">
        <v>11</v>
      </c>
      <c r="G2094" t="s">
        <v>11</v>
      </c>
      <c r="H2094" t="s">
        <v>11</v>
      </c>
      <c r="I2094">
        <v>1</v>
      </c>
      <c r="J2094" t="s">
        <v>11</v>
      </c>
      <c r="K2094" t="s">
        <v>241</v>
      </c>
      <c r="L2094" t="s">
        <v>16</v>
      </c>
      <c r="M2094" s="1">
        <v>36089</v>
      </c>
      <c r="N2094">
        <v>24</v>
      </c>
      <c r="O2094">
        <v>2352.9699999999998</v>
      </c>
      <c r="P2094" t="s">
        <v>2363</v>
      </c>
      <c r="Q2094" t="s">
        <v>2363</v>
      </c>
      <c r="R2094" t="s">
        <v>2371</v>
      </c>
    </row>
    <row r="2095" spans="1:18" x14ac:dyDescent="0.3">
      <c r="A2095" t="s">
        <v>2113</v>
      </c>
      <c r="B2095" t="s">
        <v>6797</v>
      </c>
      <c r="C2095" t="s">
        <v>10133</v>
      </c>
      <c r="D2095">
        <v>28.4</v>
      </c>
      <c r="E2095">
        <v>5.97</v>
      </c>
      <c r="F2095" t="s">
        <v>11</v>
      </c>
      <c r="G2095" t="s">
        <v>11</v>
      </c>
      <c r="H2095" t="s">
        <v>25</v>
      </c>
      <c r="I2095">
        <v>1</v>
      </c>
      <c r="J2095" t="s">
        <v>11</v>
      </c>
      <c r="K2095" t="s">
        <v>167</v>
      </c>
      <c r="L2095" t="s">
        <v>16</v>
      </c>
      <c r="M2095" s="1">
        <v>37943</v>
      </c>
      <c r="N2095">
        <v>19</v>
      </c>
      <c r="O2095">
        <v>2331.52</v>
      </c>
      <c r="P2095" t="s">
        <v>2362</v>
      </c>
      <c r="Q2095" t="s">
        <v>2363</v>
      </c>
      <c r="R2095" t="s">
        <v>2386</v>
      </c>
    </row>
    <row r="2096" spans="1:18" x14ac:dyDescent="0.3">
      <c r="A2096" t="s">
        <v>2114</v>
      </c>
      <c r="B2096" t="s">
        <v>6800</v>
      </c>
      <c r="C2096" t="s">
        <v>10134</v>
      </c>
      <c r="D2096">
        <v>35.42</v>
      </c>
      <c r="E2096">
        <v>4.6399999999999997</v>
      </c>
      <c r="F2096" t="s">
        <v>12</v>
      </c>
      <c r="G2096" t="s">
        <v>11</v>
      </c>
      <c r="H2096" t="s">
        <v>11</v>
      </c>
      <c r="I2096">
        <v>0</v>
      </c>
      <c r="J2096" t="s">
        <v>11</v>
      </c>
      <c r="K2096" t="s">
        <v>13</v>
      </c>
      <c r="L2096" t="s">
        <v>20</v>
      </c>
      <c r="M2096" s="1">
        <v>35416</v>
      </c>
      <c r="N2096">
        <v>26</v>
      </c>
      <c r="O2096">
        <v>2322.62</v>
      </c>
      <c r="P2096" t="s">
        <v>2362</v>
      </c>
      <c r="Q2096" t="s">
        <v>2366</v>
      </c>
      <c r="R2096" t="s">
        <v>2364</v>
      </c>
    </row>
    <row r="2097" spans="1:18" x14ac:dyDescent="0.3">
      <c r="A2097" t="s">
        <v>2115</v>
      </c>
      <c r="B2097" t="s">
        <v>6800</v>
      </c>
      <c r="C2097" t="s">
        <v>10136</v>
      </c>
      <c r="D2097">
        <v>26.18</v>
      </c>
      <c r="E2097">
        <v>6.12</v>
      </c>
      <c r="F2097" t="s">
        <v>11</v>
      </c>
      <c r="G2097" t="s">
        <v>12</v>
      </c>
      <c r="H2097" t="s">
        <v>11</v>
      </c>
      <c r="I2097">
        <v>1</v>
      </c>
      <c r="J2097" t="s">
        <v>11</v>
      </c>
      <c r="K2097" t="s">
        <v>167</v>
      </c>
      <c r="L2097" t="s">
        <v>16</v>
      </c>
      <c r="M2097" s="1">
        <v>38236</v>
      </c>
      <c r="N2097">
        <v>18</v>
      </c>
      <c r="O2097">
        <v>2304</v>
      </c>
      <c r="P2097" t="s">
        <v>2362</v>
      </c>
      <c r="Q2097" t="s">
        <v>2363</v>
      </c>
      <c r="R2097" t="s">
        <v>2364</v>
      </c>
    </row>
    <row r="2098" spans="1:18" x14ac:dyDescent="0.3">
      <c r="A2098" t="s">
        <v>2116</v>
      </c>
      <c r="B2098" t="s">
        <v>6800</v>
      </c>
      <c r="C2098" t="s">
        <v>10137</v>
      </c>
      <c r="D2098">
        <v>20.8</v>
      </c>
      <c r="E2098">
        <v>4.87</v>
      </c>
      <c r="F2098" t="s">
        <v>12</v>
      </c>
      <c r="G2098" t="s">
        <v>11</v>
      </c>
      <c r="H2098" t="s">
        <v>11</v>
      </c>
      <c r="I2098">
        <v>0</v>
      </c>
      <c r="J2098" t="s">
        <v>11</v>
      </c>
      <c r="K2098" t="s">
        <v>241</v>
      </c>
      <c r="L2098" t="s">
        <v>20</v>
      </c>
      <c r="M2098" s="1">
        <v>35397</v>
      </c>
      <c r="N2098">
        <v>26</v>
      </c>
      <c r="O2098">
        <v>2302.3000000000002</v>
      </c>
      <c r="P2098" t="s">
        <v>2366</v>
      </c>
      <c r="Q2098" t="s">
        <v>2362</v>
      </c>
      <c r="R2098" t="s">
        <v>2386</v>
      </c>
    </row>
    <row r="2099" spans="1:18" x14ac:dyDescent="0.3">
      <c r="A2099" t="s">
        <v>2117</v>
      </c>
      <c r="B2099" t="s">
        <v>6797</v>
      </c>
      <c r="C2099" t="s">
        <v>10139</v>
      </c>
      <c r="D2099">
        <v>15.82</v>
      </c>
      <c r="E2099">
        <v>4.5999999999999996</v>
      </c>
      <c r="F2099" t="s">
        <v>11</v>
      </c>
      <c r="G2099" t="s">
        <v>11</v>
      </c>
      <c r="H2099" t="s">
        <v>11</v>
      </c>
      <c r="I2099">
        <v>0</v>
      </c>
      <c r="J2099" t="s">
        <v>11</v>
      </c>
      <c r="K2099" t="s">
        <v>298</v>
      </c>
      <c r="L2099" t="s">
        <v>20</v>
      </c>
      <c r="M2099" s="1">
        <v>32786</v>
      </c>
      <c r="N2099">
        <v>33</v>
      </c>
      <c r="O2099">
        <v>2295.2399999999998</v>
      </c>
      <c r="P2099" t="s">
        <v>2362</v>
      </c>
      <c r="Q2099" t="s">
        <v>2366</v>
      </c>
      <c r="R2099" t="s">
        <v>2364</v>
      </c>
    </row>
    <row r="2100" spans="1:18" x14ac:dyDescent="0.3">
      <c r="A2100" t="s">
        <v>2118</v>
      </c>
      <c r="B2100" t="s">
        <v>6800</v>
      </c>
      <c r="C2100" t="s">
        <v>10140</v>
      </c>
      <c r="D2100">
        <v>17.670000000000002</v>
      </c>
      <c r="E2100">
        <v>4.78</v>
      </c>
      <c r="F2100" t="s">
        <v>11</v>
      </c>
      <c r="G2100" t="s">
        <v>11</v>
      </c>
      <c r="H2100" t="s">
        <v>11</v>
      </c>
      <c r="I2100">
        <v>0</v>
      </c>
      <c r="J2100" t="s">
        <v>11</v>
      </c>
      <c r="K2100" t="s">
        <v>298</v>
      </c>
      <c r="L2100" t="s">
        <v>20</v>
      </c>
      <c r="M2100" s="1">
        <v>33405</v>
      </c>
      <c r="N2100">
        <v>31</v>
      </c>
      <c r="O2100">
        <v>2277.7199999999998</v>
      </c>
      <c r="P2100" t="s">
        <v>2362</v>
      </c>
      <c r="Q2100" t="s">
        <v>2366</v>
      </c>
      <c r="R2100" t="s">
        <v>2364</v>
      </c>
    </row>
    <row r="2101" spans="1:18" x14ac:dyDescent="0.3">
      <c r="A2101" t="s">
        <v>2119</v>
      </c>
      <c r="B2101" t="s">
        <v>6797</v>
      </c>
      <c r="C2101" t="s">
        <v>10141</v>
      </c>
      <c r="D2101">
        <v>31.92</v>
      </c>
      <c r="E2101">
        <v>11.05</v>
      </c>
      <c r="F2101" t="s">
        <v>11</v>
      </c>
      <c r="G2101" t="s">
        <v>11</v>
      </c>
      <c r="H2101" t="s">
        <v>11</v>
      </c>
      <c r="I2101">
        <v>0</v>
      </c>
      <c r="J2101" t="s">
        <v>11</v>
      </c>
      <c r="K2101" t="s">
        <v>13</v>
      </c>
      <c r="L2101" t="s">
        <v>14</v>
      </c>
      <c r="M2101" s="1">
        <v>37572</v>
      </c>
      <c r="N2101">
        <v>20</v>
      </c>
      <c r="O2101">
        <v>2261.5700000000002</v>
      </c>
      <c r="P2101" t="s">
        <v>2362</v>
      </c>
      <c r="Q2101" t="s">
        <v>2366</v>
      </c>
      <c r="R2101" t="s">
        <v>2371</v>
      </c>
    </row>
    <row r="2102" spans="1:18" x14ac:dyDescent="0.3">
      <c r="A2102" t="s">
        <v>2120</v>
      </c>
      <c r="B2102" t="s">
        <v>6797</v>
      </c>
      <c r="C2102" t="s">
        <v>10143</v>
      </c>
      <c r="D2102">
        <v>28.975000000000001</v>
      </c>
      <c r="E2102">
        <v>7.62</v>
      </c>
      <c r="F2102" t="s">
        <v>11</v>
      </c>
      <c r="G2102" t="s">
        <v>11</v>
      </c>
      <c r="H2102" t="s">
        <v>11</v>
      </c>
      <c r="I2102">
        <v>0</v>
      </c>
      <c r="J2102" t="s">
        <v>11</v>
      </c>
      <c r="K2102" t="s">
        <v>167</v>
      </c>
      <c r="L2102" t="s">
        <v>14</v>
      </c>
      <c r="M2102" s="1">
        <v>37452</v>
      </c>
      <c r="N2102">
        <v>20</v>
      </c>
      <c r="O2102">
        <v>2257.48</v>
      </c>
      <c r="P2102" t="s">
        <v>2362</v>
      </c>
      <c r="Q2102" t="s">
        <v>2366</v>
      </c>
      <c r="R2102" t="s">
        <v>2371</v>
      </c>
    </row>
    <row r="2103" spans="1:18" x14ac:dyDescent="0.3">
      <c r="A2103" t="s">
        <v>2121</v>
      </c>
      <c r="B2103" t="s">
        <v>6800</v>
      </c>
      <c r="C2103" t="s">
        <v>9504</v>
      </c>
      <c r="D2103">
        <v>31.73</v>
      </c>
      <c r="E2103">
        <v>4.78</v>
      </c>
      <c r="F2103" t="s">
        <v>12</v>
      </c>
      <c r="G2103" t="s">
        <v>12</v>
      </c>
      <c r="H2103" t="s">
        <v>11</v>
      </c>
      <c r="I2103">
        <v>2</v>
      </c>
      <c r="J2103" t="s">
        <v>11</v>
      </c>
      <c r="K2103" t="s">
        <v>13</v>
      </c>
      <c r="L2103" t="s">
        <v>20</v>
      </c>
      <c r="M2103" s="1">
        <v>36871</v>
      </c>
      <c r="N2103">
        <v>22</v>
      </c>
      <c r="O2103">
        <v>2254.8000000000002</v>
      </c>
      <c r="P2103" t="s">
        <v>2362</v>
      </c>
      <c r="Q2103" t="s">
        <v>2363</v>
      </c>
      <c r="R2103" t="s">
        <v>2508</v>
      </c>
    </row>
    <row r="2104" spans="1:18" x14ac:dyDescent="0.3">
      <c r="A2104" t="s">
        <v>2122</v>
      </c>
      <c r="B2104" t="s">
        <v>6800</v>
      </c>
      <c r="C2104" t="s">
        <v>10145</v>
      </c>
      <c r="D2104">
        <v>28.88</v>
      </c>
      <c r="E2104">
        <v>6.09</v>
      </c>
      <c r="F2104" t="s">
        <v>12</v>
      </c>
      <c r="G2104" t="s">
        <v>12</v>
      </c>
      <c r="H2104" t="s">
        <v>11</v>
      </c>
      <c r="I2104">
        <v>2</v>
      </c>
      <c r="J2104" t="s">
        <v>11</v>
      </c>
      <c r="K2104" t="s">
        <v>167</v>
      </c>
      <c r="L2104" t="s">
        <v>16</v>
      </c>
      <c r="M2104" s="1">
        <v>36707</v>
      </c>
      <c r="N2104">
        <v>22</v>
      </c>
      <c r="O2104">
        <v>2250.84</v>
      </c>
      <c r="P2104" t="s">
        <v>2362</v>
      </c>
      <c r="Q2104" t="s">
        <v>2362</v>
      </c>
      <c r="R2104" t="s">
        <v>2510</v>
      </c>
    </row>
    <row r="2105" spans="1:18" x14ac:dyDescent="0.3">
      <c r="A2105" t="s">
        <v>2123</v>
      </c>
      <c r="B2105" t="s">
        <v>6800</v>
      </c>
      <c r="C2105" t="s">
        <v>6815</v>
      </c>
      <c r="D2105">
        <v>25.555</v>
      </c>
      <c r="E2105">
        <v>5.1100000000000003</v>
      </c>
      <c r="F2105" t="s">
        <v>11</v>
      </c>
      <c r="G2105" t="s">
        <v>11</v>
      </c>
      <c r="H2105" t="s">
        <v>25</v>
      </c>
      <c r="I2105">
        <v>1</v>
      </c>
      <c r="J2105" t="s">
        <v>11</v>
      </c>
      <c r="K2105" t="s">
        <v>167</v>
      </c>
      <c r="L2105" t="s">
        <v>20</v>
      </c>
      <c r="M2105" s="1">
        <v>37965</v>
      </c>
      <c r="N2105">
        <v>19</v>
      </c>
      <c r="O2105">
        <v>2221.56</v>
      </c>
      <c r="P2105" t="s">
        <v>2362</v>
      </c>
      <c r="Q2105" t="s">
        <v>2363</v>
      </c>
      <c r="R2105" t="s">
        <v>2371</v>
      </c>
    </row>
    <row r="2106" spans="1:18" x14ac:dyDescent="0.3">
      <c r="A2106" t="s">
        <v>2124</v>
      </c>
      <c r="B2106" t="s">
        <v>6797</v>
      </c>
      <c r="C2106" t="s">
        <v>10147</v>
      </c>
      <c r="D2106">
        <v>37.29</v>
      </c>
      <c r="E2106">
        <v>4.46</v>
      </c>
      <c r="F2106" t="s">
        <v>11</v>
      </c>
      <c r="G2106" t="s">
        <v>12</v>
      </c>
      <c r="H2106" t="s">
        <v>11</v>
      </c>
      <c r="I2106">
        <v>1</v>
      </c>
      <c r="J2106" t="s">
        <v>11</v>
      </c>
      <c r="K2106" t="s">
        <v>13</v>
      </c>
      <c r="L2106" t="s">
        <v>20</v>
      </c>
      <c r="M2106" s="1">
        <v>38333</v>
      </c>
      <c r="N2106">
        <v>18</v>
      </c>
      <c r="O2106">
        <v>2219.4499999999998</v>
      </c>
      <c r="P2106" t="s">
        <v>2362</v>
      </c>
      <c r="Q2106" t="s">
        <v>2366</v>
      </c>
      <c r="R2106" t="s">
        <v>2364</v>
      </c>
    </row>
    <row r="2107" spans="1:18" x14ac:dyDescent="0.3">
      <c r="A2107" t="s">
        <v>2125</v>
      </c>
      <c r="B2107" t="s">
        <v>6797</v>
      </c>
      <c r="C2107" t="s">
        <v>10149</v>
      </c>
      <c r="D2107">
        <v>40.28</v>
      </c>
      <c r="E2107">
        <v>6.11</v>
      </c>
      <c r="F2107" t="s">
        <v>11</v>
      </c>
      <c r="G2107" t="s">
        <v>12</v>
      </c>
      <c r="H2107" t="s">
        <v>11</v>
      </c>
      <c r="I2107">
        <v>1</v>
      </c>
      <c r="J2107" t="s">
        <v>11</v>
      </c>
      <c r="K2107" t="s">
        <v>13</v>
      </c>
      <c r="L2107" t="s">
        <v>16</v>
      </c>
      <c r="M2107" s="1">
        <v>38255</v>
      </c>
      <c r="N2107">
        <v>18</v>
      </c>
      <c r="O2107">
        <v>2217.6</v>
      </c>
      <c r="P2107" t="s">
        <v>2362</v>
      </c>
      <c r="Q2107" t="s">
        <v>2366</v>
      </c>
      <c r="R2107" t="s">
        <v>2581</v>
      </c>
    </row>
    <row r="2108" spans="1:18" x14ac:dyDescent="0.3">
      <c r="A2108" t="s">
        <v>2126</v>
      </c>
      <c r="B2108" t="s">
        <v>6797</v>
      </c>
      <c r="C2108" t="s">
        <v>10151</v>
      </c>
      <c r="D2108">
        <v>40.185000000000002</v>
      </c>
      <c r="E2108">
        <v>4.66</v>
      </c>
      <c r="F2108" t="s">
        <v>11</v>
      </c>
      <c r="G2108" t="s">
        <v>12</v>
      </c>
      <c r="H2108" t="s">
        <v>11</v>
      </c>
      <c r="I2108">
        <v>1</v>
      </c>
      <c r="J2108" t="s">
        <v>11</v>
      </c>
      <c r="K2108" t="s">
        <v>13</v>
      </c>
      <c r="L2108" t="s">
        <v>20</v>
      </c>
      <c r="M2108" s="1">
        <v>38151</v>
      </c>
      <c r="N2108">
        <v>18</v>
      </c>
      <c r="O2108">
        <v>2217.4699999999998</v>
      </c>
      <c r="P2108" t="s">
        <v>2362</v>
      </c>
      <c r="Q2108" t="s">
        <v>2366</v>
      </c>
      <c r="R2108" t="s">
        <v>2581</v>
      </c>
    </row>
    <row r="2109" spans="1:18" x14ac:dyDescent="0.3">
      <c r="A2109" t="s">
        <v>2127</v>
      </c>
      <c r="B2109" t="s">
        <v>6797</v>
      </c>
      <c r="C2109" t="s">
        <v>10153</v>
      </c>
      <c r="D2109">
        <v>23.57</v>
      </c>
      <c r="E2109">
        <v>6.14</v>
      </c>
      <c r="F2109" t="s">
        <v>11</v>
      </c>
      <c r="G2109" t="s">
        <v>11</v>
      </c>
      <c r="H2109" t="s">
        <v>11</v>
      </c>
      <c r="I2109">
        <v>0</v>
      </c>
      <c r="J2109" t="s">
        <v>11</v>
      </c>
      <c r="K2109" t="s">
        <v>241</v>
      </c>
      <c r="L2109" t="s">
        <v>16</v>
      </c>
      <c r="M2109" s="1">
        <v>34655</v>
      </c>
      <c r="N2109">
        <v>28</v>
      </c>
      <c r="O2109">
        <v>2213.21</v>
      </c>
      <c r="P2109" t="s">
        <v>2362</v>
      </c>
      <c r="Q2109" t="s">
        <v>2362</v>
      </c>
      <c r="R2109" t="s">
        <v>2364</v>
      </c>
    </row>
    <row r="2110" spans="1:18" x14ac:dyDescent="0.3">
      <c r="A2110" t="s">
        <v>2128</v>
      </c>
      <c r="B2110" t="s">
        <v>6797</v>
      </c>
      <c r="C2110" t="s">
        <v>7648</v>
      </c>
      <c r="D2110">
        <v>35.625</v>
      </c>
      <c r="E2110">
        <v>6.21</v>
      </c>
      <c r="F2110" t="s">
        <v>11</v>
      </c>
      <c r="G2110" t="s">
        <v>12</v>
      </c>
      <c r="H2110" t="s">
        <v>11</v>
      </c>
      <c r="I2110">
        <v>1</v>
      </c>
      <c r="J2110" t="s">
        <v>11</v>
      </c>
      <c r="K2110" t="s">
        <v>13</v>
      </c>
      <c r="L2110" t="s">
        <v>16</v>
      </c>
      <c r="M2110" s="1">
        <v>38195</v>
      </c>
      <c r="N2110">
        <v>18</v>
      </c>
      <c r="O2110">
        <v>2211.13</v>
      </c>
      <c r="P2110" t="s">
        <v>2362</v>
      </c>
      <c r="Q2110" t="s">
        <v>2362</v>
      </c>
      <c r="R2110" t="s">
        <v>2581</v>
      </c>
    </row>
    <row r="2111" spans="1:18" x14ac:dyDescent="0.3">
      <c r="A2111" t="s">
        <v>2129</v>
      </c>
      <c r="B2111" t="s">
        <v>6797</v>
      </c>
      <c r="C2111" t="s">
        <v>10156</v>
      </c>
      <c r="D2111">
        <v>33.155000000000001</v>
      </c>
      <c r="E2111">
        <v>4.5999999999999996</v>
      </c>
      <c r="F2111" t="s">
        <v>11</v>
      </c>
      <c r="G2111" t="s">
        <v>12</v>
      </c>
      <c r="H2111" t="s">
        <v>11</v>
      </c>
      <c r="I2111">
        <v>1</v>
      </c>
      <c r="J2111" t="s">
        <v>11</v>
      </c>
      <c r="K2111" t="s">
        <v>13</v>
      </c>
      <c r="L2111" t="s">
        <v>20</v>
      </c>
      <c r="M2111" s="1">
        <v>38205</v>
      </c>
      <c r="N2111">
        <v>18</v>
      </c>
      <c r="O2111">
        <v>2207.6999999999998</v>
      </c>
      <c r="P2111" t="s">
        <v>2362</v>
      </c>
      <c r="Q2111" t="s">
        <v>2362</v>
      </c>
      <c r="R2111" t="s">
        <v>2581</v>
      </c>
    </row>
    <row r="2112" spans="1:18" x14ac:dyDescent="0.3">
      <c r="A2112" t="s">
        <v>2130</v>
      </c>
      <c r="B2112" t="s">
        <v>6797</v>
      </c>
      <c r="C2112" t="s">
        <v>10158</v>
      </c>
      <c r="D2112">
        <v>31.92</v>
      </c>
      <c r="E2112">
        <v>5.04</v>
      </c>
      <c r="F2112" t="s">
        <v>11</v>
      </c>
      <c r="G2112" t="s">
        <v>12</v>
      </c>
      <c r="H2112" t="s">
        <v>11</v>
      </c>
      <c r="I2112">
        <v>1</v>
      </c>
      <c r="J2112" t="s">
        <v>11</v>
      </c>
      <c r="K2112" t="s">
        <v>13</v>
      </c>
      <c r="L2112" t="s">
        <v>20</v>
      </c>
      <c r="M2112" s="1">
        <v>38304</v>
      </c>
      <c r="N2112">
        <v>18</v>
      </c>
      <c r="O2112">
        <v>2205.98</v>
      </c>
      <c r="P2112" t="s">
        <v>2362</v>
      </c>
      <c r="Q2112" t="s">
        <v>2363</v>
      </c>
      <c r="R2112" t="s">
        <v>2581</v>
      </c>
    </row>
    <row r="2113" spans="1:18" x14ac:dyDescent="0.3">
      <c r="A2113" t="s">
        <v>2131</v>
      </c>
      <c r="B2113" t="s">
        <v>6797</v>
      </c>
      <c r="C2113" t="s">
        <v>10160</v>
      </c>
      <c r="D2113">
        <v>30.305</v>
      </c>
      <c r="E2113">
        <v>5.08</v>
      </c>
      <c r="F2113" t="s">
        <v>11</v>
      </c>
      <c r="G2113" t="s">
        <v>12</v>
      </c>
      <c r="H2113" t="s">
        <v>11</v>
      </c>
      <c r="I2113">
        <v>1</v>
      </c>
      <c r="J2113" t="s">
        <v>11</v>
      </c>
      <c r="K2113" t="s">
        <v>13</v>
      </c>
      <c r="L2113" t="s">
        <v>20</v>
      </c>
      <c r="M2113" s="1">
        <v>38288</v>
      </c>
      <c r="N2113">
        <v>18</v>
      </c>
      <c r="O2113">
        <v>2203.7399999999998</v>
      </c>
      <c r="P2113" t="s">
        <v>2362</v>
      </c>
      <c r="Q2113" t="s">
        <v>2362</v>
      </c>
      <c r="R2113" t="s">
        <v>2581</v>
      </c>
    </row>
    <row r="2114" spans="1:18" x14ac:dyDescent="0.3">
      <c r="A2114" t="s">
        <v>2132</v>
      </c>
      <c r="B2114" t="s">
        <v>6797</v>
      </c>
      <c r="C2114" t="s">
        <v>10162</v>
      </c>
      <c r="D2114">
        <v>30.114999999999998</v>
      </c>
      <c r="E2114">
        <v>4.38</v>
      </c>
      <c r="F2114" t="s">
        <v>11</v>
      </c>
      <c r="G2114" t="s">
        <v>12</v>
      </c>
      <c r="H2114" t="s">
        <v>11</v>
      </c>
      <c r="I2114">
        <v>1</v>
      </c>
      <c r="J2114" t="s">
        <v>11</v>
      </c>
      <c r="K2114" t="s">
        <v>13</v>
      </c>
      <c r="L2114" t="s">
        <v>20</v>
      </c>
      <c r="M2114" s="1">
        <v>38205</v>
      </c>
      <c r="N2114">
        <v>18</v>
      </c>
      <c r="O2114">
        <v>2203.4699999999998</v>
      </c>
      <c r="P2114" t="s">
        <v>2362</v>
      </c>
      <c r="Q2114" t="s">
        <v>2362</v>
      </c>
      <c r="R2114" t="s">
        <v>2581</v>
      </c>
    </row>
    <row r="2115" spans="1:18" x14ac:dyDescent="0.3">
      <c r="A2115" t="s">
        <v>2133</v>
      </c>
      <c r="B2115" t="s">
        <v>6797</v>
      </c>
      <c r="C2115" t="s">
        <v>10163</v>
      </c>
      <c r="D2115">
        <v>24.09</v>
      </c>
      <c r="E2115">
        <v>4.79</v>
      </c>
      <c r="F2115" t="s">
        <v>11</v>
      </c>
      <c r="G2115" t="s">
        <v>12</v>
      </c>
      <c r="H2115" t="s">
        <v>11</v>
      </c>
      <c r="I2115">
        <v>1</v>
      </c>
      <c r="J2115" t="s">
        <v>11</v>
      </c>
      <c r="K2115" t="s">
        <v>241</v>
      </c>
      <c r="L2115" t="s">
        <v>20</v>
      </c>
      <c r="M2115" s="1">
        <v>38195</v>
      </c>
      <c r="N2115">
        <v>18</v>
      </c>
      <c r="O2115">
        <v>2201.1</v>
      </c>
      <c r="P2115" t="s">
        <v>2362</v>
      </c>
      <c r="Q2115" t="s">
        <v>2363</v>
      </c>
      <c r="R2115" t="s">
        <v>2364</v>
      </c>
    </row>
    <row r="2116" spans="1:18" x14ac:dyDescent="0.3">
      <c r="A2116" t="s">
        <v>2134</v>
      </c>
      <c r="B2116" t="s">
        <v>6797</v>
      </c>
      <c r="C2116" t="s">
        <v>10164</v>
      </c>
      <c r="D2116">
        <v>28.215</v>
      </c>
      <c r="E2116">
        <v>4.21</v>
      </c>
      <c r="F2116" t="s">
        <v>11</v>
      </c>
      <c r="G2116" t="s">
        <v>12</v>
      </c>
      <c r="H2116" t="s">
        <v>11</v>
      </c>
      <c r="I2116">
        <v>1</v>
      </c>
      <c r="J2116" t="s">
        <v>11</v>
      </c>
      <c r="K2116" t="s">
        <v>167</v>
      </c>
      <c r="L2116" t="s">
        <v>20</v>
      </c>
      <c r="M2116" s="1">
        <v>38242</v>
      </c>
      <c r="N2116">
        <v>18</v>
      </c>
      <c r="O2116">
        <v>2200.83</v>
      </c>
      <c r="P2116" t="s">
        <v>2362</v>
      </c>
      <c r="Q2116" t="s">
        <v>2362</v>
      </c>
      <c r="R2116" t="s">
        <v>2581</v>
      </c>
    </row>
    <row r="2117" spans="1:18" x14ac:dyDescent="0.3">
      <c r="A2117" t="s">
        <v>2135</v>
      </c>
      <c r="B2117" t="s">
        <v>6797</v>
      </c>
      <c r="C2117" t="s">
        <v>10165</v>
      </c>
      <c r="D2117">
        <v>26.315000000000001</v>
      </c>
      <c r="E2117">
        <v>5.47</v>
      </c>
      <c r="F2117" t="s">
        <v>11</v>
      </c>
      <c r="G2117" t="s">
        <v>12</v>
      </c>
      <c r="H2117" t="s">
        <v>11</v>
      </c>
      <c r="I2117">
        <v>1</v>
      </c>
      <c r="J2117" t="s">
        <v>11</v>
      </c>
      <c r="K2117" t="s">
        <v>167</v>
      </c>
      <c r="L2117" t="s">
        <v>20</v>
      </c>
      <c r="M2117" s="1">
        <v>38233</v>
      </c>
      <c r="N2117">
        <v>18</v>
      </c>
      <c r="O2117">
        <v>2198.19</v>
      </c>
      <c r="P2117" t="s">
        <v>2362</v>
      </c>
      <c r="Q2117" t="s">
        <v>2366</v>
      </c>
      <c r="R2117" t="s">
        <v>2583</v>
      </c>
    </row>
    <row r="2118" spans="1:18" x14ac:dyDescent="0.3">
      <c r="A2118" t="s">
        <v>2136</v>
      </c>
      <c r="B2118" t="s">
        <v>6797</v>
      </c>
      <c r="C2118" t="s">
        <v>10167</v>
      </c>
      <c r="D2118">
        <v>25.08</v>
      </c>
      <c r="E2118">
        <v>5.09</v>
      </c>
      <c r="F2118" t="s">
        <v>11</v>
      </c>
      <c r="G2118" t="s">
        <v>12</v>
      </c>
      <c r="H2118" t="s">
        <v>11</v>
      </c>
      <c r="I2118">
        <v>1</v>
      </c>
      <c r="J2118" t="s">
        <v>11</v>
      </c>
      <c r="K2118" t="s">
        <v>167</v>
      </c>
      <c r="L2118" t="s">
        <v>20</v>
      </c>
      <c r="M2118" s="1">
        <v>38328</v>
      </c>
      <c r="N2118">
        <v>18</v>
      </c>
      <c r="O2118">
        <v>2196.4699999999998</v>
      </c>
      <c r="P2118" t="s">
        <v>2362</v>
      </c>
      <c r="Q2118" t="s">
        <v>2363</v>
      </c>
      <c r="R2118" t="s">
        <v>2581</v>
      </c>
    </row>
    <row r="2119" spans="1:18" x14ac:dyDescent="0.3">
      <c r="A2119" t="s">
        <v>2137</v>
      </c>
      <c r="B2119" t="s">
        <v>6800</v>
      </c>
      <c r="C2119" t="s">
        <v>10169</v>
      </c>
      <c r="D2119">
        <v>15.41</v>
      </c>
      <c r="E2119">
        <v>5.08</v>
      </c>
      <c r="F2119" t="s">
        <v>11</v>
      </c>
      <c r="G2119" t="s">
        <v>11</v>
      </c>
      <c r="H2119" t="s">
        <v>11</v>
      </c>
      <c r="I2119">
        <v>0</v>
      </c>
      <c r="J2119" t="s">
        <v>11</v>
      </c>
      <c r="K2119" t="s">
        <v>298</v>
      </c>
      <c r="L2119" t="s">
        <v>20</v>
      </c>
      <c r="M2119" s="1">
        <v>33588</v>
      </c>
      <c r="N2119">
        <v>31</v>
      </c>
      <c r="O2119">
        <v>2193.1999999999998</v>
      </c>
      <c r="P2119" t="s">
        <v>2362</v>
      </c>
      <c r="Q2119" t="s">
        <v>2362</v>
      </c>
      <c r="R2119" t="s">
        <v>2371</v>
      </c>
    </row>
    <row r="2120" spans="1:18" x14ac:dyDescent="0.3">
      <c r="A2120" t="s">
        <v>2138</v>
      </c>
      <c r="B2120" t="s">
        <v>6800</v>
      </c>
      <c r="C2120" t="s">
        <v>10171</v>
      </c>
      <c r="D2120">
        <v>23.83</v>
      </c>
      <c r="E2120">
        <v>5.68</v>
      </c>
      <c r="F2120" t="s">
        <v>11</v>
      </c>
      <c r="G2120" t="s">
        <v>11</v>
      </c>
      <c r="H2120" t="s">
        <v>11</v>
      </c>
      <c r="I2120">
        <v>0</v>
      </c>
      <c r="J2120" t="s">
        <v>11</v>
      </c>
      <c r="K2120" t="s">
        <v>241</v>
      </c>
      <c r="L2120" t="s">
        <v>20</v>
      </c>
      <c r="M2120" s="1">
        <v>34604</v>
      </c>
      <c r="N2120">
        <v>28</v>
      </c>
      <c r="O2120">
        <v>2170.08</v>
      </c>
      <c r="P2120" t="s">
        <v>2362</v>
      </c>
      <c r="Q2120" t="s">
        <v>2362</v>
      </c>
      <c r="R2120" t="s">
        <v>2364</v>
      </c>
    </row>
    <row r="2121" spans="1:18" x14ac:dyDescent="0.3">
      <c r="A2121" t="s">
        <v>2139</v>
      </c>
      <c r="B2121" t="s">
        <v>6797</v>
      </c>
      <c r="C2121" t="s">
        <v>10172</v>
      </c>
      <c r="D2121">
        <v>36</v>
      </c>
      <c r="E2121">
        <v>4.66</v>
      </c>
      <c r="F2121" t="s">
        <v>11</v>
      </c>
      <c r="G2121" t="s">
        <v>12</v>
      </c>
      <c r="H2121" t="s">
        <v>11</v>
      </c>
      <c r="I2121">
        <v>1</v>
      </c>
      <c r="J2121" t="s">
        <v>11</v>
      </c>
      <c r="K2121" t="s">
        <v>13</v>
      </c>
      <c r="L2121" t="s">
        <v>20</v>
      </c>
      <c r="M2121" s="1">
        <v>36761</v>
      </c>
      <c r="N2121">
        <v>22</v>
      </c>
      <c r="O2121">
        <v>2166.73</v>
      </c>
      <c r="P2121" t="s">
        <v>2362</v>
      </c>
      <c r="Q2121" t="s">
        <v>2362</v>
      </c>
      <c r="R2121" t="s">
        <v>2386</v>
      </c>
    </row>
    <row r="2122" spans="1:18" x14ac:dyDescent="0.3">
      <c r="A2122" t="s">
        <v>2140</v>
      </c>
      <c r="B2122" t="s">
        <v>6797</v>
      </c>
      <c r="C2122" t="s">
        <v>10173</v>
      </c>
      <c r="D2122">
        <v>28.82</v>
      </c>
      <c r="E2122">
        <v>5.59</v>
      </c>
      <c r="F2122" t="s">
        <v>11</v>
      </c>
      <c r="G2122" t="s">
        <v>12</v>
      </c>
      <c r="H2122" t="s">
        <v>11</v>
      </c>
      <c r="I2122">
        <v>1</v>
      </c>
      <c r="J2122" t="s">
        <v>11</v>
      </c>
      <c r="K2122" t="s">
        <v>167</v>
      </c>
      <c r="L2122" t="s">
        <v>20</v>
      </c>
      <c r="M2122" s="1">
        <v>36870</v>
      </c>
      <c r="N2122">
        <v>22</v>
      </c>
      <c r="O2122">
        <v>2156.75</v>
      </c>
      <c r="P2122" t="s">
        <v>2362</v>
      </c>
      <c r="Q2122" t="s">
        <v>2362</v>
      </c>
      <c r="R2122" t="s">
        <v>2364</v>
      </c>
    </row>
    <row r="2123" spans="1:18" x14ac:dyDescent="0.3">
      <c r="A2123" t="s">
        <v>2141</v>
      </c>
      <c r="B2123" t="s">
        <v>6797</v>
      </c>
      <c r="C2123" t="s">
        <v>10175</v>
      </c>
      <c r="D2123">
        <v>28.05</v>
      </c>
      <c r="E2123">
        <v>6.2</v>
      </c>
      <c r="F2123" t="s">
        <v>11</v>
      </c>
      <c r="G2123" t="s">
        <v>12</v>
      </c>
      <c r="H2123" t="s">
        <v>11</v>
      </c>
      <c r="I2123">
        <v>1</v>
      </c>
      <c r="J2123" t="s">
        <v>11</v>
      </c>
      <c r="K2123" t="s">
        <v>167</v>
      </c>
      <c r="L2123" t="s">
        <v>16</v>
      </c>
      <c r="M2123" s="1">
        <v>36859</v>
      </c>
      <c r="N2123">
        <v>22</v>
      </c>
      <c r="O2123">
        <v>2155.6799999999998</v>
      </c>
      <c r="P2123" t="s">
        <v>2362</v>
      </c>
      <c r="Q2123" t="s">
        <v>2363</v>
      </c>
      <c r="R2123" t="s">
        <v>2364</v>
      </c>
    </row>
    <row r="2124" spans="1:18" x14ac:dyDescent="0.3">
      <c r="A2124" t="s">
        <v>2142</v>
      </c>
      <c r="B2124" t="s">
        <v>6797</v>
      </c>
      <c r="C2124" t="s">
        <v>10177</v>
      </c>
      <c r="D2124">
        <v>27.1</v>
      </c>
      <c r="E2124">
        <v>4.45</v>
      </c>
      <c r="F2124" t="s">
        <v>11</v>
      </c>
      <c r="G2124" t="s">
        <v>12</v>
      </c>
      <c r="H2124" t="s">
        <v>11</v>
      </c>
      <c r="I2124">
        <v>1</v>
      </c>
      <c r="J2124" t="s">
        <v>11</v>
      </c>
      <c r="K2124" t="s">
        <v>167</v>
      </c>
      <c r="L2124" t="s">
        <v>20</v>
      </c>
      <c r="M2124" s="1">
        <v>36821</v>
      </c>
      <c r="N2124">
        <v>22</v>
      </c>
      <c r="O2124">
        <v>2154.36</v>
      </c>
      <c r="P2124" t="s">
        <v>2362</v>
      </c>
      <c r="Q2124" t="s">
        <v>2362</v>
      </c>
      <c r="R2124" t="s">
        <v>2386</v>
      </c>
    </row>
    <row r="2125" spans="1:18" x14ac:dyDescent="0.3">
      <c r="A2125" t="s">
        <v>2143</v>
      </c>
      <c r="B2125" t="s">
        <v>6797</v>
      </c>
      <c r="C2125" t="s">
        <v>8104</v>
      </c>
      <c r="D2125">
        <v>24.3</v>
      </c>
      <c r="E2125">
        <v>6.1</v>
      </c>
      <c r="F2125" t="s">
        <v>12</v>
      </c>
      <c r="G2125" t="s">
        <v>12</v>
      </c>
      <c r="H2125" t="s">
        <v>11</v>
      </c>
      <c r="I2125">
        <v>1</v>
      </c>
      <c r="J2125" t="s">
        <v>11</v>
      </c>
      <c r="K2125" t="s">
        <v>241</v>
      </c>
      <c r="L2125" t="s">
        <v>16</v>
      </c>
      <c r="M2125" s="1">
        <v>36887</v>
      </c>
      <c r="N2125">
        <v>22</v>
      </c>
      <c r="O2125">
        <v>2150.4699999999998</v>
      </c>
      <c r="P2125" t="s">
        <v>2362</v>
      </c>
      <c r="Q2125" t="s">
        <v>2363</v>
      </c>
      <c r="R2125" t="s">
        <v>2386</v>
      </c>
    </row>
    <row r="2126" spans="1:18" x14ac:dyDescent="0.3">
      <c r="A2126" t="s">
        <v>2144</v>
      </c>
      <c r="B2126" t="s">
        <v>6797</v>
      </c>
      <c r="C2126" t="s">
        <v>10180</v>
      </c>
      <c r="D2126">
        <v>30.72</v>
      </c>
      <c r="E2126">
        <v>6.06</v>
      </c>
      <c r="F2126" t="s">
        <v>11</v>
      </c>
      <c r="G2126" t="s">
        <v>12</v>
      </c>
      <c r="H2126" t="s">
        <v>11</v>
      </c>
      <c r="I2126">
        <v>1</v>
      </c>
      <c r="J2126" t="s">
        <v>11</v>
      </c>
      <c r="K2126" t="s">
        <v>13</v>
      </c>
      <c r="L2126" t="s">
        <v>16</v>
      </c>
      <c r="M2126" s="1">
        <v>38264</v>
      </c>
      <c r="N2126">
        <v>18</v>
      </c>
      <c r="O2126">
        <v>2144.85</v>
      </c>
      <c r="P2126" t="s">
        <v>2362</v>
      </c>
      <c r="Q2126" t="s">
        <v>2366</v>
      </c>
      <c r="R2126" t="s">
        <v>2386</v>
      </c>
    </row>
    <row r="2127" spans="1:18" x14ac:dyDescent="0.3">
      <c r="A2127" t="s">
        <v>2145</v>
      </c>
      <c r="B2127" t="s">
        <v>6797</v>
      </c>
      <c r="C2127" t="s">
        <v>10182</v>
      </c>
      <c r="D2127">
        <v>37.43</v>
      </c>
      <c r="E2127">
        <v>4.5599999999999996</v>
      </c>
      <c r="F2127" t="s">
        <v>11</v>
      </c>
      <c r="G2127" t="s">
        <v>11</v>
      </c>
      <c r="H2127" t="s">
        <v>25</v>
      </c>
      <c r="I2127">
        <v>1</v>
      </c>
      <c r="J2127" t="s">
        <v>11</v>
      </c>
      <c r="K2127" t="s">
        <v>13</v>
      </c>
      <c r="L2127" t="s">
        <v>20</v>
      </c>
      <c r="M2127" s="1">
        <v>37852</v>
      </c>
      <c r="N2127">
        <v>19</v>
      </c>
      <c r="O2127">
        <v>2138.0700000000002</v>
      </c>
      <c r="P2127" t="s">
        <v>2362</v>
      </c>
      <c r="Q2127" t="s">
        <v>2366</v>
      </c>
      <c r="R2127" t="s">
        <v>2371</v>
      </c>
    </row>
    <row r="2128" spans="1:18" x14ac:dyDescent="0.3">
      <c r="A2128" t="s">
        <v>2146</v>
      </c>
      <c r="B2128" t="s">
        <v>6800</v>
      </c>
      <c r="C2128" t="s">
        <v>10183</v>
      </c>
      <c r="D2128">
        <v>25.74</v>
      </c>
      <c r="E2128">
        <v>6.41</v>
      </c>
      <c r="F2128" t="s">
        <v>12</v>
      </c>
      <c r="G2128" t="s">
        <v>11</v>
      </c>
      <c r="H2128" t="s">
        <v>25</v>
      </c>
      <c r="I2128">
        <v>1</v>
      </c>
      <c r="J2128" t="s">
        <v>11</v>
      </c>
      <c r="K2128" t="s">
        <v>167</v>
      </c>
      <c r="L2128" t="s">
        <v>16</v>
      </c>
      <c r="M2128" s="1">
        <v>35676</v>
      </c>
      <c r="N2128">
        <v>25</v>
      </c>
      <c r="O2128">
        <v>2137.65</v>
      </c>
      <c r="P2128" t="s">
        <v>2363</v>
      </c>
      <c r="Q2128" t="s">
        <v>2366</v>
      </c>
      <c r="R2128" t="s">
        <v>2364</v>
      </c>
    </row>
    <row r="2129" spans="1:18" x14ac:dyDescent="0.3">
      <c r="A2129" t="s">
        <v>2147</v>
      </c>
      <c r="B2129" t="s">
        <v>6797</v>
      </c>
      <c r="C2129" t="s">
        <v>10185</v>
      </c>
      <c r="D2129">
        <v>36.575000000000003</v>
      </c>
      <c r="E2129">
        <v>5.57</v>
      </c>
      <c r="F2129" t="s">
        <v>11</v>
      </c>
      <c r="G2129" t="s">
        <v>11</v>
      </c>
      <c r="H2129" t="s">
        <v>25</v>
      </c>
      <c r="I2129">
        <v>1</v>
      </c>
      <c r="J2129" t="s">
        <v>11</v>
      </c>
      <c r="K2129" t="s">
        <v>13</v>
      </c>
      <c r="L2129" t="s">
        <v>20</v>
      </c>
      <c r="M2129" s="1">
        <v>37890</v>
      </c>
      <c r="N2129">
        <v>19</v>
      </c>
      <c r="O2129">
        <v>2136.88</v>
      </c>
      <c r="P2129" t="s">
        <v>2362</v>
      </c>
      <c r="Q2129" t="s">
        <v>2362</v>
      </c>
      <c r="R2129" t="s">
        <v>2371</v>
      </c>
    </row>
    <row r="2130" spans="1:18" x14ac:dyDescent="0.3">
      <c r="A2130" t="s">
        <v>2148</v>
      </c>
      <c r="B2130" t="s">
        <v>6797</v>
      </c>
      <c r="C2130" t="s">
        <v>10186</v>
      </c>
      <c r="D2130">
        <v>35.15</v>
      </c>
      <c r="E2130">
        <v>5.47</v>
      </c>
      <c r="F2130" t="s">
        <v>11</v>
      </c>
      <c r="G2130" t="s">
        <v>11</v>
      </c>
      <c r="H2130" t="s">
        <v>25</v>
      </c>
      <c r="I2130">
        <v>1</v>
      </c>
      <c r="J2130" t="s">
        <v>11</v>
      </c>
      <c r="K2130" t="s">
        <v>13</v>
      </c>
      <c r="L2130" t="s">
        <v>20</v>
      </c>
      <c r="M2130" s="1">
        <v>37865</v>
      </c>
      <c r="N2130">
        <v>19</v>
      </c>
      <c r="O2130">
        <v>2134.9</v>
      </c>
      <c r="P2130" t="s">
        <v>2362</v>
      </c>
      <c r="Q2130" t="s">
        <v>2363</v>
      </c>
      <c r="R2130" t="s">
        <v>2371</v>
      </c>
    </row>
    <row r="2131" spans="1:18" x14ac:dyDescent="0.3">
      <c r="A2131" t="s">
        <v>2149</v>
      </c>
      <c r="B2131" t="s">
        <v>6797</v>
      </c>
      <c r="C2131" t="s">
        <v>8209</v>
      </c>
      <c r="D2131">
        <v>32.11</v>
      </c>
      <c r="E2131">
        <v>4.43</v>
      </c>
      <c r="F2131" t="s">
        <v>11</v>
      </c>
      <c r="G2131" t="s">
        <v>11</v>
      </c>
      <c r="H2131" t="s">
        <v>25</v>
      </c>
      <c r="I2131">
        <v>1</v>
      </c>
      <c r="J2131" t="s">
        <v>11</v>
      </c>
      <c r="K2131" t="s">
        <v>13</v>
      </c>
      <c r="L2131" t="s">
        <v>20</v>
      </c>
      <c r="M2131" s="1">
        <v>37977</v>
      </c>
      <c r="N2131">
        <v>19</v>
      </c>
      <c r="O2131">
        <v>2130.6799999999998</v>
      </c>
      <c r="P2131" t="s">
        <v>2362</v>
      </c>
      <c r="Q2131" t="s">
        <v>2363</v>
      </c>
      <c r="R2131" t="s">
        <v>2371</v>
      </c>
    </row>
    <row r="2132" spans="1:18" x14ac:dyDescent="0.3">
      <c r="A2132" t="s">
        <v>2150</v>
      </c>
      <c r="B2132" t="s">
        <v>6797</v>
      </c>
      <c r="C2132" t="s">
        <v>6876</v>
      </c>
      <c r="D2132">
        <v>30.495000000000001</v>
      </c>
      <c r="E2132">
        <v>4.95</v>
      </c>
      <c r="F2132" t="s">
        <v>11</v>
      </c>
      <c r="G2132" t="s">
        <v>11</v>
      </c>
      <c r="H2132" t="s">
        <v>25</v>
      </c>
      <c r="I2132">
        <v>1</v>
      </c>
      <c r="J2132" t="s">
        <v>11</v>
      </c>
      <c r="K2132" t="s">
        <v>13</v>
      </c>
      <c r="L2132" t="s">
        <v>20</v>
      </c>
      <c r="M2132" s="1">
        <v>37863</v>
      </c>
      <c r="N2132">
        <v>19</v>
      </c>
      <c r="O2132">
        <v>2128.4299999999998</v>
      </c>
      <c r="P2132" t="s">
        <v>2362</v>
      </c>
      <c r="Q2132" t="s">
        <v>2366</v>
      </c>
      <c r="R2132" t="s">
        <v>2371</v>
      </c>
    </row>
    <row r="2133" spans="1:18" x14ac:dyDescent="0.3">
      <c r="A2133" t="s">
        <v>2151</v>
      </c>
      <c r="B2133" t="s">
        <v>6800</v>
      </c>
      <c r="C2133" t="s">
        <v>10189</v>
      </c>
      <c r="D2133">
        <v>29.24</v>
      </c>
      <c r="E2133">
        <v>4.04</v>
      </c>
      <c r="F2133" t="s">
        <v>11</v>
      </c>
      <c r="G2133" t="s">
        <v>12</v>
      </c>
      <c r="H2133" t="s">
        <v>11</v>
      </c>
      <c r="I2133">
        <v>1</v>
      </c>
      <c r="J2133" t="s">
        <v>11</v>
      </c>
      <c r="K2133" t="s">
        <v>167</v>
      </c>
      <c r="L2133" t="s">
        <v>20</v>
      </c>
      <c r="M2133" s="1">
        <v>38295</v>
      </c>
      <c r="N2133">
        <v>18</v>
      </c>
      <c r="O2133">
        <v>2118.61</v>
      </c>
      <c r="P2133" t="s">
        <v>2362</v>
      </c>
      <c r="Q2133" t="s">
        <v>2366</v>
      </c>
      <c r="R2133" t="s">
        <v>2371</v>
      </c>
    </row>
    <row r="2134" spans="1:18" x14ac:dyDescent="0.3">
      <c r="A2134" t="s">
        <v>2152</v>
      </c>
      <c r="B2134" t="s">
        <v>6797</v>
      </c>
      <c r="C2134" t="s">
        <v>10191</v>
      </c>
      <c r="D2134">
        <v>22.515000000000001</v>
      </c>
      <c r="E2134">
        <v>5.93</v>
      </c>
      <c r="F2134" t="s">
        <v>11</v>
      </c>
      <c r="G2134" t="s">
        <v>11</v>
      </c>
      <c r="H2134" t="s">
        <v>25</v>
      </c>
      <c r="I2134">
        <v>1</v>
      </c>
      <c r="J2134" t="s">
        <v>11</v>
      </c>
      <c r="K2134" t="s">
        <v>241</v>
      </c>
      <c r="L2134" t="s">
        <v>16</v>
      </c>
      <c r="M2134" s="1">
        <v>37894</v>
      </c>
      <c r="N2134">
        <v>19</v>
      </c>
      <c r="O2134">
        <v>2117.34</v>
      </c>
      <c r="P2134" t="s">
        <v>2362</v>
      </c>
      <c r="Q2134" t="s">
        <v>2363</v>
      </c>
      <c r="R2134" t="s">
        <v>2371</v>
      </c>
    </row>
    <row r="2135" spans="1:18" x14ac:dyDescent="0.3">
      <c r="A2135" t="s">
        <v>2153</v>
      </c>
      <c r="B2135" t="s">
        <v>6800</v>
      </c>
      <c r="C2135" t="s">
        <v>10192</v>
      </c>
      <c r="D2135">
        <v>15.65</v>
      </c>
      <c r="E2135">
        <v>4.2300000000000004</v>
      </c>
      <c r="F2135" t="s">
        <v>11</v>
      </c>
      <c r="G2135" t="s">
        <v>11</v>
      </c>
      <c r="H2135" t="s">
        <v>11</v>
      </c>
      <c r="I2135">
        <v>0</v>
      </c>
      <c r="J2135" t="s">
        <v>11</v>
      </c>
      <c r="K2135" t="s">
        <v>298</v>
      </c>
      <c r="L2135" t="s">
        <v>20</v>
      </c>
      <c r="M2135" s="1">
        <v>32710</v>
      </c>
      <c r="N2135">
        <v>33</v>
      </c>
      <c r="O2135">
        <v>2106.2600000000002</v>
      </c>
      <c r="P2135" t="s">
        <v>2362</v>
      </c>
      <c r="Q2135" t="s">
        <v>2362</v>
      </c>
      <c r="R2135" t="s">
        <v>2364</v>
      </c>
    </row>
    <row r="2136" spans="1:18" x14ac:dyDescent="0.3">
      <c r="A2136" t="s">
        <v>2154</v>
      </c>
      <c r="B2136" t="s">
        <v>6800</v>
      </c>
      <c r="C2136" t="s">
        <v>10193</v>
      </c>
      <c r="D2136">
        <v>27.36</v>
      </c>
      <c r="E2136">
        <v>5.59</v>
      </c>
      <c r="F2136" t="s">
        <v>12</v>
      </c>
      <c r="G2136" t="s">
        <v>11</v>
      </c>
      <c r="H2136" t="s">
        <v>11</v>
      </c>
      <c r="I2136">
        <v>0</v>
      </c>
      <c r="J2136" t="s">
        <v>11</v>
      </c>
      <c r="K2136" t="s">
        <v>167</v>
      </c>
      <c r="L2136" t="s">
        <v>20</v>
      </c>
      <c r="M2136" s="1">
        <v>37223</v>
      </c>
      <c r="N2136">
        <v>21</v>
      </c>
      <c r="O2136">
        <v>2104.11</v>
      </c>
      <c r="P2136" t="s">
        <v>2362</v>
      </c>
      <c r="Q2136" t="s">
        <v>2366</v>
      </c>
      <c r="R2136" t="s">
        <v>2508</v>
      </c>
    </row>
    <row r="2137" spans="1:18" x14ac:dyDescent="0.3">
      <c r="A2137" t="s">
        <v>2155</v>
      </c>
      <c r="B2137" t="s">
        <v>6800</v>
      </c>
      <c r="C2137" t="s">
        <v>10020</v>
      </c>
      <c r="D2137">
        <v>22.3</v>
      </c>
      <c r="E2137">
        <v>4.8899999999999997</v>
      </c>
      <c r="F2137" t="s">
        <v>12</v>
      </c>
      <c r="G2137" t="s">
        <v>11</v>
      </c>
      <c r="H2137" t="s">
        <v>11</v>
      </c>
      <c r="I2137">
        <v>0</v>
      </c>
      <c r="J2137" t="s">
        <v>11</v>
      </c>
      <c r="K2137" t="s">
        <v>241</v>
      </c>
      <c r="L2137" t="s">
        <v>20</v>
      </c>
      <c r="M2137" s="1">
        <v>37064</v>
      </c>
      <c r="N2137">
        <v>21</v>
      </c>
      <c r="O2137">
        <v>2103.08</v>
      </c>
      <c r="P2137" t="s">
        <v>2363</v>
      </c>
      <c r="Q2137" t="s">
        <v>2362</v>
      </c>
      <c r="R2137" t="s">
        <v>2386</v>
      </c>
    </row>
    <row r="2138" spans="1:18" x14ac:dyDescent="0.3">
      <c r="A2138" t="s">
        <v>2156</v>
      </c>
      <c r="B2138" t="s">
        <v>6800</v>
      </c>
      <c r="C2138" t="s">
        <v>9408</v>
      </c>
      <c r="D2138">
        <v>26.03</v>
      </c>
      <c r="E2138">
        <v>5.81</v>
      </c>
      <c r="F2138" t="s">
        <v>12</v>
      </c>
      <c r="G2138" t="s">
        <v>11</v>
      </c>
      <c r="H2138" t="s">
        <v>11</v>
      </c>
      <c r="I2138">
        <v>0</v>
      </c>
      <c r="J2138" t="s">
        <v>11</v>
      </c>
      <c r="K2138" t="s">
        <v>167</v>
      </c>
      <c r="L2138" t="s">
        <v>16</v>
      </c>
      <c r="M2138" s="1">
        <v>37117</v>
      </c>
      <c r="N2138">
        <v>21</v>
      </c>
      <c r="O2138">
        <v>2102.2600000000002</v>
      </c>
      <c r="P2138" t="s">
        <v>2363</v>
      </c>
      <c r="Q2138" t="s">
        <v>2362</v>
      </c>
      <c r="R2138" t="s">
        <v>2506</v>
      </c>
    </row>
    <row r="2139" spans="1:18" x14ac:dyDescent="0.3">
      <c r="A2139" t="s">
        <v>2157</v>
      </c>
      <c r="B2139" t="s">
        <v>7674</v>
      </c>
      <c r="C2139" t="s">
        <v>10197</v>
      </c>
      <c r="D2139">
        <v>27.74</v>
      </c>
      <c r="E2139">
        <v>4.29</v>
      </c>
      <c r="F2139" t="s">
        <v>11</v>
      </c>
      <c r="G2139" t="s">
        <v>12</v>
      </c>
      <c r="H2139" t="s">
        <v>11</v>
      </c>
      <c r="I2139">
        <v>1</v>
      </c>
      <c r="J2139" t="s">
        <v>11</v>
      </c>
      <c r="K2139" t="s">
        <v>167</v>
      </c>
      <c r="L2139" t="s">
        <v>20</v>
      </c>
      <c r="M2139" s="1">
        <v>38150</v>
      </c>
      <c r="N2139">
        <v>18</v>
      </c>
      <c r="O2139">
        <v>2094.1</v>
      </c>
      <c r="P2139" t="s">
        <v>2363</v>
      </c>
      <c r="Q2139" t="s">
        <v>2362</v>
      </c>
      <c r="R2139" t="s">
        <v>2538</v>
      </c>
    </row>
    <row r="2140" spans="1:18" x14ac:dyDescent="0.3">
      <c r="A2140" t="s">
        <v>2158</v>
      </c>
      <c r="B2140" t="s">
        <v>6800</v>
      </c>
      <c r="C2140" t="s">
        <v>10198</v>
      </c>
      <c r="D2140">
        <v>32.11</v>
      </c>
      <c r="E2140">
        <v>4.03</v>
      </c>
      <c r="F2140" t="s">
        <v>12</v>
      </c>
      <c r="G2140" t="s">
        <v>12</v>
      </c>
      <c r="H2140" t="s">
        <v>11</v>
      </c>
      <c r="I2140">
        <v>2</v>
      </c>
      <c r="J2140" t="s">
        <v>11</v>
      </c>
      <c r="K2140" t="s">
        <v>13</v>
      </c>
      <c r="L2140" t="s">
        <v>20</v>
      </c>
      <c r="M2140" s="1">
        <v>36733</v>
      </c>
      <c r="N2140">
        <v>22</v>
      </c>
      <c r="O2140">
        <v>2055.3200000000002</v>
      </c>
      <c r="P2140" t="s">
        <v>2363</v>
      </c>
      <c r="Q2140" t="s">
        <v>2363</v>
      </c>
      <c r="R2140" t="s">
        <v>2371</v>
      </c>
    </row>
    <row r="2141" spans="1:18" x14ac:dyDescent="0.3">
      <c r="A2141" t="s">
        <v>2159</v>
      </c>
      <c r="B2141" t="s">
        <v>6800</v>
      </c>
      <c r="C2141" t="s">
        <v>10200</v>
      </c>
      <c r="D2141">
        <v>25.175000000000001</v>
      </c>
      <c r="E2141">
        <v>6.29</v>
      </c>
      <c r="F2141" t="s">
        <v>12</v>
      </c>
      <c r="G2141" t="s">
        <v>12</v>
      </c>
      <c r="H2141" t="s">
        <v>11</v>
      </c>
      <c r="I2141">
        <v>2</v>
      </c>
      <c r="J2141" t="s">
        <v>11</v>
      </c>
      <c r="K2141" t="s">
        <v>167</v>
      </c>
      <c r="L2141" t="s">
        <v>16</v>
      </c>
      <c r="M2141" s="1">
        <v>36771</v>
      </c>
      <c r="N2141">
        <v>22</v>
      </c>
      <c r="O2141">
        <v>2045.69</v>
      </c>
      <c r="P2141" t="s">
        <v>2363</v>
      </c>
      <c r="Q2141" t="s">
        <v>2363</v>
      </c>
      <c r="R2141" t="s">
        <v>2371</v>
      </c>
    </row>
    <row r="2142" spans="1:18" x14ac:dyDescent="0.3">
      <c r="A2142" t="s">
        <v>2160</v>
      </c>
      <c r="B2142" t="s">
        <v>6797</v>
      </c>
      <c r="C2142" t="s">
        <v>10201</v>
      </c>
      <c r="D2142">
        <v>39.49</v>
      </c>
      <c r="E2142">
        <v>4.4800000000000004</v>
      </c>
      <c r="F2142" t="s">
        <v>12</v>
      </c>
      <c r="G2142" t="s">
        <v>11</v>
      </c>
      <c r="H2142" t="s">
        <v>11</v>
      </c>
      <c r="I2142">
        <v>0</v>
      </c>
      <c r="J2142" t="s">
        <v>11</v>
      </c>
      <c r="K2142" t="s">
        <v>13</v>
      </c>
      <c r="L2142" t="s">
        <v>20</v>
      </c>
      <c r="M2142" s="1">
        <v>37107</v>
      </c>
      <c r="N2142">
        <v>21</v>
      </c>
      <c r="O2142">
        <v>2026.97</v>
      </c>
      <c r="P2142" t="s">
        <v>2363</v>
      </c>
      <c r="Q2142" t="s">
        <v>2362</v>
      </c>
      <c r="R2142" t="s">
        <v>2364</v>
      </c>
    </row>
    <row r="2143" spans="1:18" x14ac:dyDescent="0.3">
      <c r="A2143" t="s">
        <v>2161</v>
      </c>
      <c r="B2143" t="s">
        <v>6797</v>
      </c>
      <c r="C2143" t="s">
        <v>10202</v>
      </c>
      <c r="D2143">
        <v>34.869999999999997</v>
      </c>
      <c r="E2143">
        <v>5.51</v>
      </c>
      <c r="F2143" t="s">
        <v>12</v>
      </c>
      <c r="G2143" t="s">
        <v>11</v>
      </c>
      <c r="H2143" t="s">
        <v>11</v>
      </c>
      <c r="I2143">
        <v>0</v>
      </c>
      <c r="J2143" t="s">
        <v>11</v>
      </c>
      <c r="K2143" t="s">
        <v>13</v>
      </c>
      <c r="L2143" t="s">
        <v>20</v>
      </c>
      <c r="M2143" s="1">
        <v>37140</v>
      </c>
      <c r="N2143">
        <v>21</v>
      </c>
      <c r="O2143">
        <v>2020.55</v>
      </c>
      <c r="P2143" t="s">
        <v>2363</v>
      </c>
      <c r="Q2143" t="s">
        <v>2362</v>
      </c>
      <c r="R2143" t="s">
        <v>2364</v>
      </c>
    </row>
    <row r="2144" spans="1:18" x14ac:dyDescent="0.3">
      <c r="A2144" t="s">
        <v>2162</v>
      </c>
      <c r="B2144" t="s">
        <v>6797</v>
      </c>
      <c r="C2144" t="s">
        <v>10204</v>
      </c>
      <c r="D2144">
        <v>34.6</v>
      </c>
      <c r="E2144">
        <v>4.5</v>
      </c>
      <c r="F2144" t="s">
        <v>12</v>
      </c>
      <c r="G2144" t="s">
        <v>11</v>
      </c>
      <c r="H2144" t="s">
        <v>11</v>
      </c>
      <c r="I2144">
        <v>0</v>
      </c>
      <c r="J2144" t="s">
        <v>11</v>
      </c>
      <c r="K2144" t="s">
        <v>13</v>
      </c>
      <c r="L2144" t="s">
        <v>20</v>
      </c>
      <c r="M2144" s="1">
        <v>37073</v>
      </c>
      <c r="N2144">
        <v>21</v>
      </c>
      <c r="O2144">
        <v>2020.18</v>
      </c>
      <c r="P2144" t="s">
        <v>2363</v>
      </c>
      <c r="Q2144" t="s">
        <v>2366</v>
      </c>
      <c r="R2144" t="s">
        <v>2386</v>
      </c>
    </row>
    <row r="2145" spans="1:18" x14ac:dyDescent="0.3">
      <c r="A2145" t="s">
        <v>2163</v>
      </c>
      <c r="B2145" t="s">
        <v>6797</v>
      </c>
      <c r="C2145" t="s">
        <v>10206</v>
      </c>
      <c r="D2145">
        <v>25.8</v>
      </c>
      <c r="E2145">
        <v>6.29</v>
      </c>
      <c r="F2145" t="s">
        <v>12</v>
      </c>
      <c r="G2145" t="s">
        <v>11</v>
      </c>
      <c r="H2145" t="s">
        <v>11</v>
      </c>
      <c r="I2145">
        <v>0</v>
      </c>
      <c r="J2145" t="s">
        <v>11</v>
      </c>
      <c r="K2145" t="s">
        <v>167</v>
      </c>
      <c r="L2145" t="s">
        <v>16</v>
      </c>
      <c r="M2145" s="1">
        <v>37117</v>
      </c>
      <c r="N2145">
        <v>21</v>
      </c>
      <c r="O2145">
        <v>2007.95</v>
      </c>
      <c r="P2145" t="s">
        <v>2363</v>
      </c>
      <c r="Q2145" t="s">
        <v>2362</v>
      </c>
      <c r="R2145" t="s">
        <v>2386</v>
      </c>
    </row>
    <row r="2146" spans="1:18" x14ac:dyDescent="0.3">
      <c r="A2146" t="s">
        <v>2164</v>
      </c>
      <c r="B2146" t="s">
        <v>6800</v>
      </c>
      <c r="C2146" t="s">
        <v>10208</v>
      </c>
      <c r="D2146">
        <v>35.86</v>
      </c>
      <c r="E2146">
        <v>4.33</v>
      </c>
      <c r="F2146" t="s">
        <v>11</v>
      </c>
      <c r="G2146" t="s">
        <v>11</v>
      </c>
      <c r="H2146" t="s">
        <v>11</v>
      </c>
      <c r="I2146">
        <v>1</v>
      </c>
      <c r="J2146" t="s">
        <v>11</v>
      </c>
      <c r="K2146" t="s">
        <v>13</v>
      </c>
      <c r="L2146" t="s">
        <v>20</v>
      </c>
      <c r="M2146" s="1">
        <v>36052</v>
      </c>
      <c r="N2146">
        <v>24</v>
      </c>
      <c r="O2146">
        <v>1986.93</v>
      </c>
      <c r="P2146" t="s">
        <v>2363</v>
      </c>
      <c r="Q2146" t="s">
        <v>2362</v>
      </c>
      <c r="R2146" t="s">
        <v>2364</v>
      </c>
    </row>
    <row r="2147" spans="1:18" x14ac:dyDescent="0.3">
      <c r="A2147" t="s">
        <v>2165</v>
      </c>
      <c r="B2147" t="s">
        <v>6800</v>
      </c>
      <c r="C2147" t="s">
        <v>10210</v>
      </c>
      <c r="D2147">
        <v>40.47</v>
      </c>
      <c r="E2147">
        <v>11.15</v>
      </c>
      <c r="F2147" t="s">
        <v>11</v>
      </c>
      <c r="G2147" t="s">
        <v>11</v>
      </c>
      <c r="H2147" t="s">
        <v>11</v>
      </c>
      <c r="I2147">
        <v>0</v>
      </c>
      <c r="J2147" t="s">
        <v>11</v>
      </c>
      <c r="K2147" t="s">
        <v>13</v>
      </c>
      <c r="L2147" t="s">
        <v>14</v>
      </c>
      <c r="M2147" s="1">
        <v>37528</v>
      </c>
      <c r="N2147">
        <v>20</v>
      </c>
      <c r="O2147">
        <v>1984.45</v>
      </c>
      <c r="P2147" t="s">
        <v>2363</v>
      </c>
      <c r="Q2147" t="s">
        <v>2363</v>
      </c>
      <c r="R2147" t="s">
        <v>2508</v>
      </c>
    </row>
    <row r="2148" spans="1:18" x14ac:dyDescent="0.3">
      <c r="A2148" t="s">
        <v>2166</v>
      </c>
      <c r="B2148" t="s">
        <v>6800</v>
      </c>
      <c r="C2148" t="s">
        <v>10212</v>
      </c>
      <c r="D2148">
        <v>32.01</v>
      </c>
      <c r="E2148">
        <v>6.45</v>
      </c>
      <c r="F2148" t="s">
        <v>11</v>
      </c>
      <c r="G2148" t="s">
        <v>11</v>
      </c>
      <c r="H2148" t="s">
        <v>11</v>
      </c>
      <c r="I2148">
        <v>1</v>
      </c>
      <c r="J2148" t="s">
        <v>11</v>
      </c>
      <c r="K2148" t="s">
        <v>13</v>
      </c>
      <c r="L2148" t="s">
        <v>16</v>
      </c>
      <c r="M2148" s="1">
        <v>36158</v>
      </c>
      <c r="N2148">
        <v>24</v>
      </c>
      <c r="O2148">
        <v>1981.58</v>
      </c>
      <c r="P2148" t="s">
        <v>2363</v>
      </c>
      <c r="Q2148" t="s">
        <v>2366</v>
      </c>
      <c r="R2148" t="s">
        <v>2364</v>
      </c>
    </row>
    <row r="2149" spans="1:18" x14ac:dyDescent="0.3">
      <c r="A2149" t="s">
        <v>2167</v>
      </c>
      <c r="B2149" t="s">
        <v>6800</v>
      </c>
      <c r="C2149" t="s">
        <v>10214</v>
      </c>
      <c r="D2149">
        <v>33</v>
      </c>
      <c r="E2149">
        <v>9.27</v>
      </c>
      <c r="F2149" t="s">
        <v>11</v>
      </c>
      <c r="G2149" t="s">
        <v>11</v>
      </c>
      <c r="H2149" t="s">
        <v>11</v>
      </c>
      <c r="I2149">
        <v>0</v>
      </c>
      <c r="J2149" t="s">
        <v>11</v>
      </c>
      <c r="K2149" t="s">
        <v>13</v>
      </c>
      <c r="L2149" t="s">
        <v>14</v>
      </c>
      <c r="M2149" s="1">
        <v>37453</v>
      </c>
      <c r="N2149">
        <v>20</v>
      </c>
      <c r="O2149">
        <v>1980.07</v>
      </c>
      <c r="P2149" t="s">
        <v>2363</v>
      </c>
      <c r="Q2149" t="s">
        <v>2363</v>
      </c>
      <c r="R2149" t="s">
        <v>2386</v>
      </c>
    </row>
    <row r="2150" spans="1:18" x14ac:dyDescent="0.3">
      <c r="A2150" t="s">
        <v>2168</v>
      </c>
      <c r="B2150" t="s">
        <v>6800</v>
      </c>
      <c r="C2150" t="s">
        <v>10216</v>
      </c>
      <c r="D2150">
        <v>29.3</v>
      </c>
      <c r="E2150">
        <v>6.15</v>
      </c>
      <c r="F2150" t="s">
        <v>11</v>
      </c>
      <c r="G2150" t="s">
        <v>11</v>
      </c>
      <c r="H2150" t="s">
        <v>11</v>
      </c>
      <c r="I2150">
        <v>1</v>
      </c>
      <c r="J2150" t="s">
        <v>11</v>
      </c>
      <c r="K2150" t="s">
        <v>167</v>
      </c>
      <c r="L2150" t="s">
        <v>16</v>
      </c>
      <c r="M2150" s="1">
        <v>36067</v>
      </c>
      <c r="N2150">
        <v>24</v>
      </c>
      <c r="O2150">
        <v>1977.82</v>
      </c>
      <c r="P2150" t="s">
        <v>2363</v>
      </c>
      <c r="Q2150" t="s">
        <v>2366</v>
      </c>
      <c r="R2150" t="s">
        <v>2386</v>
      </c>
    </row>
    <row r="2151" spans="1:18" x14ac:dyDescent="0.3">
      <c r="A2151" t="s">
        <v>2169</v>
      </c>
      <c r="B2151" t="s">
        <v>6800</v>
      </c>
      <c r="C2151" t="s">
        <v>9157</v>
      </c>
      <c r="D2151">
        <v>25.8</v>
      </c>
      <c r="E2151">
        <v>4.13</v>
      </c>
      <c r="F2151" t="s">
        <v>11</v>
      </c>
      <c r="G2151" t="s">
        <v>11</v>
      </c>
      <c r="H2151" t="s">
        <v>11</v>
      </c>
      <c r="I2151">
        <v>1</v>
      </c>
      <c r="J2151" t="s">
        <v>11</v>
      </c>
      <c r="K2151" t="s">
        <v>167</v>
      </c>
      <c r="L2151" t="s">
        <v>20</v>
      </c>
      <c r="M2151" s="1">
        <v>36073</v>
      </c>
      <c r="N2151">
        <v>24</v>
      </c>
      <c r="O2151">
        <v>1972.95</v>
      </c>
      <c r="P2151" t="s">
        <v>2363</v>
      </c>
      <c r="Q2151" t="s">
        <v>2366</v>
      </c>
      <c r="R2151" t="s">
        <v>2386</v>
      </c>
    </row>
    <row r="2152" spans="1:18" x14ac:dyDescent="0.3">
      <c r="A2152" t="s">
        <v>2170</v>
      </c>
      <c r="B2152" t="s">
        <v>6800</v>
      </c>
      <c r="C2152" t="s">
        <v>10218</v>
      </c>
      <c r="D2152">
        <v>23.4</v>
      </c>
      <c r="E2152">
        <v>4.24</v>
      </c>
      <c r="F2152" t="s">
        <v>11</v>
      </c>
      <c r="G2152" t="s">
        <v>11</v>
      </c>
      <c r="H2152" t="s">
        <v>11</v>
      </c>
      <c r="I2152">
        <v>1</v>
      </c>
      <c r="J2152" t="s">
        <v>11</v>
      </c>
      <c r="K2152" t="s">
        <v>241</v>
      </c>
      <c r="L2152" t="s">
        <v>20</v>
      </c>
      <c r="M2152" s="1">
        <v>36066</v>
      </c>
      <c r="N2152">
        <v>24</v>
      </c>
      <c r="O2152">
        <v>1969.61</v>
      </c>
      <c r="P2152" t="s">
        <v>2363</v>
      </c>
      <c r="Q2152" t="s">
        <v>2363</v>
      </c>
      <c r="R2152" t="s">
        <v>2386</v>
      </c>
    </row>
    <row r="2153" spans="1:18" x14ac:dyDescent="0.3">
      <c r="A2153" t="s">
        <v>2171</v>
      </c>
      <c r="B2153" t="s">
        <v>6800</v>
      </c>
      <c r="C2153" t="s">
        <v>10220</v>
      </c>
      <c r="D2153">
        <v>27.93</v>
      </c>
      <c r="E2153">
        <v>9.8800000000000008</v>
      </c>
      <c r="F2153" t="s">
        <v>11</v>
      </c>
      <c r="G2153" t="s">
        <v>11</v>
      </c>
      <c r="H2153" t="s">
        <v>11</v>
      </c>
      <c r="I2153">
        <v>0</v>
      </c>
      <c r="J2153" t="s">
        <v>11</v>
      </c>
      <c r="K2153" t="s">
        <v>167</v>
      </c>
      <c r="L2153" t="s">
        <v>14</v>
      </c>
      <c r="M2153" s="1">
        <v>37466</v>
      </c>
      <c r="N2153">
        <v>20</v>
      </c>
      <c r="O2153">
        <v>1967.02</v>
      </c>
      <c r="P2153" t="s">
        <v>2363</v>
      </c>
      <c r="Q2153" t="s">
        <v>2362</v>
      </c>
      <c r="R2153" t="s">
        <v>2508</v>
      </c>
    </row>
    <row r="2154" spans="1:18" x14ac:dyDescent="0.3">
      <c r="A2154" t="s">
        <v>2172</v>
      </c>
      <c r="B2154" t="s">
        <v>6800</v>
      </c>
      <c r="C2154" t="s">
        <v>10222</v>
      </c>
      <c r="D2154">
        <v>22</v>
      </c>
      <c r="E2154">
        <v>9.5</v>
      </c>
      <c r="F2154" t="s">
        <v>11</v>
      </c>
      <c r="G2154" t="s">
        <v>11</v>
      </c>
      <c r="H2154" t="s">
        <v>11</v>
      </c>
      <c r="I2154">
        <v>0</v>
      </c>
      <c r="J2154" t="s">
        <v>11</v>
      </c>
      <c r="K2154" t="s">
        <v>241</v>
      </c>
      <c r="L2154" t="s">
        <v>14</v>
      </c>
      <c r="M2154" s="1">
        <v>37506</v>
      </c>
      <c r="N2154">
        <v>20</v>
      </c>
      <c r="O2154">
        <v>1964.78</v>
      </c>
      <c r="P2154" t="s">
        <v>2363</v>
      </c>
      <c r="Q2154" t="s">
        <v>2366</v>
      </c>
      <c r="R2154" t="s">
        <v>2386</v>
      </c>
    </row>
    <row r="2155" spans="1:18" x14ac:dyDescent="0.3">
      <c r="A2155" t="s">
        <v>2173</v>
      </c>
      <c r="B2155" t="s">
        <v>6800</v>
      </c>
      <c r="C2155" t="s">
        <v>10224</v>
      </c>
      <c r="D2155">
        <v>36.86</v>
      </c>
      <c r="E2155">
        <v>4.97</v>
      </c>
      <c r="F2155" t="s">
        <v>12</v>
      </c>
      <c r="G2155" t="s">
        <v>11</v>
      </c>
      <c r="H2155" t="s">
        <v>11</v>
      </c>
      <c r="I2155">
        <v>0</v>
      </c>
      <c r="J2155" t="s">
        <v>11</v>
      </c>
      <c r="K2155" t="s">
        <v>13</v>
      </c>
      <c r="L2155" t="s">
        <v>20</v>
      </c>
      <c r="M2155" s="1">
        <v>37234</v>
      </c>
      <c r="N2155">
        <v>21</v>
      </c>
      <c r="O2155">
        <v>1917.32</v>
      </c>
      <c r="P2155" t="s">
        <v>2363</v>
      </c>
      <c r="Q2155" t="s">
        <v>2362</v>
      </c>
      <c r="R2155" t="s">
        <v>2371</v>
      </c>
    </row>
    <row r="2156" spans="1:18" x14ac:dyDescent="0.3">
      <c r="A2156" t="s">
        <v>2174</v>
      </c>
      <c r="B2156" t="s">
        <v>6800</v>
      </c>
      <c r="C2156" t="s">
        <v>10172</v>
      </c>
      <c r="D2156">
        <v>31.254999999999999</v>
      </c>
      <c r="E2156">
        <v>5.49</v>
      </c>
      <c r="F2156" t="s">
        <v>12</v>
      </c>
      <c r="G2156" t="s">
        <v>11</v>
      </c>
      <c r="H2156" t="s">
        <v>11</v>
      </c>
      <c r="I2156">
        <v>0</v>
      </c>
      <c r="J2156" t="s">
        <v>11</v>
      </c>
      <c r="K2156" t="s">
        <v>13</v>
      </c>
      <c r="L2156" t="s">
        <v>20</v>
      </c>
      <c r="M2156" s="1">
        <v>37106</v>
      </c>
      <c r="N2156">
        <v>21</v>
      </c>
      <c r="O2156">
        <v>1909.53</v>
      </c>
      <c r="P2156" t="s">
        <v>2363</v>
      </c>
      <c r="Q2156" t="s">
        <v>2363</v>
      </c>
      <c r="R2156" t="s">
        <v>2371</v>
      </c>
    </row>
    <row r="2157" spans="1:18" x14ac:dyDescent="0.3">
      <c r="A2157" t="s">
        <v>2175</v>
      </c>
      <c r="B2157" t="s">
        <v>6800</v>
      </c>
      <c r="C2157" t="s">
        <v>10227</v>
      </c>
      <c r="D2157">
        <v>23.06</v>
      </c>
      <c r="E2157">
        <v>4.47</v>
      </c>
      <c r="F2157" t="s">
        <v>11</v>
      </c>
      <c r="G2157" t="s">
        <v>11</v>
      </c>
      <c r="H2157" t="s">
        <v>11</v>
      </c>
      <c r="I2157">
        <v>0</v>
      </c>
      <c r="J2157" t="s">
        <v>11</v>
      </c>
      <c r="K2157" t="s">
        <v>241</v>
      </c>
      <c r="L2157" t="s">
        <v>20</v>
      </c>
      <c r="M2157" s="1">
        <v>34613</v>
      </c>
      <c r="N2157">
        <v>28</v>
      </c>
      <c r="O2157">
        <v>1908.9</v>
      </c>
      <c r="P2157" t="s">
        <v>2363</v>
      </c>
      <c r="Q2157" t="s">
        <v>2363</v>
      </c>
      <c r="R2157" t="s">
        <v>2364</v>
      </c>
    </row>
    <row r="2158" spans="1:18" x14ac:dyDescent="0.3">
      <c r="A2158" t="s">
        <v>2176</v>
      </c>
      <c r="B2158" t="s">
        <v>6800</v>
      </c>
      <c r="C2158" t="s">
        <v>10228</v>
      </c>
      <c r="D2158">
        <v>28.975000000000001</v>
      </c>
      <c r="E2158">
        <v>4.34</v>
      </c>
      <c r="F2158" t="s">
        <v>12</v>
      </c>
      <c r="G2158" t="s">
        <v>11</v>
      </c>
      <c r="H2158" t="s">
        <v>11</v>
      </c>
      <c r="I2158">
        <v>0</v>
      </c>
      <c r="J2158" t="s">
        <v>11</v>
      </c>
      <c r="K2158" t="s">
        <v>167</v>
      </c>
      <c r="L2158" t="s">
        <v>20</v>
      </c>
      <c r="M2158" s="1">
        <v>37113</v>
      </c>
      <c r="N2158">
        <v>21</v>
      </c>
      <c r="O2158">
        <v>1906.36</v>
      </c>
      <c r="P2158" t="s">
        <v>2363</v>
      </c>
      <c r="Q2158" t="s">
        <v>2366</v>
      </c>
      <c r="R2158" t="s">
        <v>2371</v>
      </c>
    </row>
    <row r="2159" spans="1:18" x14ac:dyDescent="0.3">
      <c r="A2159" t="s">
        <v>2177</v>
      </c>
      <c r="B2159" t="s">
        <v>6797</v>
      </c>
      <c r="C2159" t="s">
        <v>10229</v>
      </c>
      <c r="D2159">
        <v>33.299999999999997</v>
      </c>
      <c r="E2159">
        <v>9.49</v>
      </c>
      <c r="F2159" t="s">
        <v>11</v>
      </c>
      <c r="G2159" t="s">
        <v>11</v>
      </c>
      <c r="H2159" t="s">
        <v>11</v>
      </c>
      <c r="I2159">
        <v>0</v>
      </c>
      <c r="J2159" t="s">
        <v>11</v>
      </c>
      <c r="K2159" t="s">
        <v>13</v>
      </c>
      <c r="L2159" t="s">
        <v>14</v>
      </c>
      <c r="M2159" s="1">
        <v>37489</v>
      </c>
      <c r="N2159">
        <v>20</v>
      </c>
      <c r="O2159">
        <v>1880.49</v>
      </c>
      <c r="P2159" t="s">
        <v>2363</v>
      </c>
      <c r="Q2159" t="s">
        <v>2366</v>
      </c>
      <c r="R2159" t="s">
        <v>2386</v>
      </c>
    </row>
    <row r="2160" spans="1:18" x14ac:dyDescent="0.3">
      <c r="A2160" t="s">
        <v>2178</v>
      </c>
      <c r="B2160" t="s">
        <v>6797</v>
      </c>
      <c r="C2160" t="s">
        <v>10231</v>
      </c>
      <c r="D2160">
        <v>33</v>
      </c>
      <c r="E2160">
        <v>10.16</v>
      </c>
      <c r="F2160" t="s">
        <v>11</v>
      </c>
      <c r="G2160" t="s">
        <v>11</v>
      </c>
      <c r="H2160" t="s">
        <v>11</v>
      </c>
      <c r="I2160">
        <v>0</v>
      </c>
      <c r="J2160" t="s">
        <v>11</v>
      </c>
      <c r="K2160" t="s">
        <v>13</v>
      </c>
      <c r="L2160" t="s">
        <v>14</v>
      </c>
      <c r="M2160" s="1">
        <v>37497</v>
      </c>
      <c r="N2160">
        <v>20</v>
      </c>
      <c r="O2160">
        <v>1880.07</v>
      </c>
      <c r="P2160" t="s">
        <v>2363</v>
      </c>
      <c r="Q2160" t="s">
        <v>2362</v>
      </c>
      <c r="R2160" t="s">
        <v>2364</v>
      </c>
    </row>
    <row r="2161" spans="1:18" x14ac:dyDescent="0.3">
      <c r="A2161" t="s">
        <v>2179</v>
      </c>
      <c r="B2161" t="s">
        <v>6797</v>
      </c>
      <c r="C2161" t="s">
        <v>10232</v>
      </c>
      <c r="D2161">
        <v>31.46</v>
      </c>
      <c r="E2161">
        <v>11.19</v>
      </c>
      <c r="F2161" t="s">
        <v>11</v>
      </c>
      <c r="G2161" t="s">
        <v>11</v>
      </c>
      <c r="H2161" t="s">
        <v>11</v>
      </c>
      <c r="I2161">
        <v>0</v>
      </c>
      <c r="J2161" t="s">
        <v>11</v>
      </c>
      <c r="K2161" t="s">
        <v>13</v>
      </c>
      <c r="L2161" t="s">
        <v>14</v>
      </c>
      <c r="M2161" s="1">
        <v>37558</v>
      </c>
      <c r="N2161">
        <v>20</v>
      </c>
      <c r="O2161">
        <v>1877.93</v>
      </c>
      <c r="P2161" t="s">
        <v>2363</v>
      </c>
      <c r="Q2161" t="s">
        <v>2366</v>
      </c>
      <c r="R2161" t="s">
        <v>2364</v>
      </c>
    </row>
    <row r="2162" spans="1:18" x14ac:dyDescent="0.3">
      <c r="A2162" t="s">
        <v>2180</v>
      </c>
      <c r="B2162" t="s">
        <v>6797</v>
      </c>
      <c r="C2162" t="s">
        <v>10234</v>
      </c>
      <c r="D2162">
        <v>29.6</v>
      </c>
      <c r="E2162">
        <v>11.03</v>
      </c>
      <c r="F2162" t="s">
        <v>11</v>
      </c>
      <c r="G2162" t="s">
        <v>11</v>
      </c>
      <c r="H2162" t="s">
        <v>11</v>
      </c>
      <c r="I2162">
        <v>0</v>
      </c>
      <c r="J2162" t="s">
        <v>11</v>
      </c>
      <c r="K2162" t="s">
        <v>167</v>
      </c>
      <c r="L2162" t="s">
        <v>14</v>
      </c>
      <c r="M2162" s="1">
        <v>37521</v>
      </c>
      <c r="N2162">
        <v>20</v>
      </c>
      <c r="O2162">
        <v>1875.34</v>
      </c>
      <c r="P2162" t="s">
        <v>2363</v>
      </c>
      <c r="Q2162" t="s">
        <v>2362</v>
      </c>
      <c r="R2162" t="s">
        <v>2386</v>
      </c>
    </row>
    <row r="2163" spans="1:18" x14ac:dyDescent="0.3">
      <c r="A2163" t="s">
        <v>2181</v>
      </c>
      <c r="B2163" t="s">
        <v>6797</v>
      </c>
      <c r="C2163" t="s">
        <v>10235</v>
      </c>
      <c r="D2163">
        <v>22.05</v>
      </c>
      <c r="E2163">
        <v>4.43</v>
      </c>
      <c r="F2163" t="s">
        <v>12</v>
      </c>
      <c r="G2163" t="s">
        <v>11</v>
      </c>
      <c r="H2163" t="s">
        <v>11</v>
      </c>
      <c r="I2163">
        <v>0</v>
      </c>
      <c r="J2163" t="s">
        <v>11</v>
      </c>
      <c r="K2163" t="s">
        <v>241</v>
      </c>
      <c r="L2163" t="s">
        <v>20</v>
      </c>
      <c r="M2163" s="1">
        <v>35248</v>
      </c>
      <c r="N2163">
        <v>26</v>
      </c>
      <c r="O2163">
        <v>1865.98</v>
      </c>
      <c r="P2163" t="s">
        <v>2363</v>
      </c>
      <c r="Q2163" t="s">
        <v>2363</v>
      </c>
      <c r="R2163" t="s">
        <v>2371</v>
      </c>
    </row>
    <row r="2164" spans="1:18" x14ac:dyDescent="0.3">
      <c r="A2164" t="s">
        <v>2182</v>
      </c>
      <c r="B2164" t="s">
        <v>7674</v>
      </c>
      <c r="C2164" t="s">
        <v>10236</v>
      </c>
      <c r="D2164">
        <v>27.06</v>
      </c>
      <c r="E2164">
        <v>6.14</v>
      </c>
      <c r="F2164" t="s">
        <v>11</v>
      </c>
      <c r="G2164" t="s">
        <v>12</v>
      </c>
      <c r="H2164" t="s">
        <v>11</v>
      </c>
      <c r="I2164">
        <v>1</v>
      </c>
      <c r="J2164" t="s">
        <v>11</v>
      </c>
      <c r="K2164" t="s">
        <v>167</v>
      </c>
      <c r="L2164" t="s">
        <v>16</v>
      </c>
      <c r="M2164" s="1">
        <v>38348</v>
      </c>
      <c r="N2164">
        <v>18</v>
      </c>
      <c r="O2164">
        <v>1863.45</v>
      </c>
      <c r="P2164" t="s">
        <v>2363</v>
      </c>
      <c r="Q2164" t="s">
        <v>2366</v>
      </c>
      <c r="R2164" t="s">
        <v>2538</v>
      </c>
    </row>
    <row r="2165" spans="1:18" x14ac:dyDescent="0.3">
      <c r="A2165" t="s">
        <v>2183</v>
      </c>
      <c r="B2165" t="s">
        <v>6797</v>
      </c>
      <c r="C2165" t="s">
        <v>6954</v>
      </c>
      <c r="D2165">
        <v>20.49</v>
      </c>
      <c r="E2165">
        <v>4.87</v>
      </c>
      <c r="F2165" t="s">
        <v>11</v>
      </c>
      <c r="G2165" t="s">
        <v>11</v>
      </c>
      <c r="H2165" t="s">
        <v>11</v>
      </c>
      <c r="I2165">
        <v>0</v>
      </c>
      <c r="J2165" t="s">
        <v>11</v>
      </c>
      <c r="K2165" t="s">
        <v>241</v>
      </c>
      <c r="L2165" t="s">
        <v>20</v>
      </c>
      <c r="M2165" s="1">
        <v>34674</v>
      </c>
      <c r="N2165">
        <v>28</v>
      </c>
      <c r="O2165">
        <v>1850.55</v>
      </c>
      <c r="P2165" t="s">
        <v>2363</v>
      </c>
      <c r="Q2165" t="s">
        <v>2362</v>
      </c>
      <c r="R2165" t="s">
        <v>2371</v>
      </c>
    </row>
    <row r="2166" spans="1:18" x14ac:dyDescent="0.3">
      <c r="A2166" t="s">
        <v>2184</v>
      </c>
      <c r="B2166" t="s">
        <v>6800</v>
      </c>
      <c r="C2166" t="s">
        <v>10239</v>
      </c>
      <c r="D2166">
        <v>28.4</v>
      </c>
      <c r="E2166">
        <v>4.3</v>
      </c>
      <c r="F2166" t="s">
        <v>11</v>
      </c>
      <c r="G2166" t="s">
        <v>11</v>
      </c>
      <c r="H2166" t="s">
        <v>25</v>
      </c>
      <c r="I2166">
        <v>1</v>
      </c>
      <c r="J2166" t="s">
        <v>11</v>
      </c>
      <c r="K2166" t="s">
        <v>167</v>
      </c>
      <c r="L2166" t="s">
        <v>20</v>
      </c>
      <c r="M2166" s="1">
        <v>37822</v>
      </c>
      <c r="N2166">
        <v>19</v>
      </c>
      <c r="O2166">
        <v>1842.52</v>
      </c>
      <c r="P2166" t="s">
        <v>2363</v>
      </c>
      <c r="Q2166" t="s">
        <v>2362</v>
      </c>
      <c r="R2166" t="s">
        <v>2386</v>
      </c>
    </row>
    <row r="2167" spans="1:18" x14ac:dyDescent="0.3">
      <c r="A2167" t="s">
        <v>2185</v>
      </c>
      <c r="B2167" t="s">
        <v>6800</v>
      </c>
      <c r="C2167" t="s">
        <v>10240</v>
      </c>
      <c r="D2167">
        <v>41.91</v>
      </c>
      <c r="E2167">
        <v>6.19</v>
      </c>
      <c r="F2167" t="s">
        <v>11</v>
      </c>
      <c r="G2167" t="s">
        <v>11</v>
      </c>
      <c r="H2167" t="s">
        <v>11</v>
      </c>
      <c r="I2167">
        <v>0</v>
      </c>
      <c r="J2167" t="s">
        <v>11</v>
      </c>
      <c r="K2167" t="s">
        <v>13</v>
      </c>
      <c r="L2167" t="s">
        <v>16</v>
      </c>
      <c r="M2167" s="1">
        <v>36506</v>
      </c>
      <c r="N2167">
        <v>23</v>
      </c>
      <c r="O2167">
        <v>1837.28</v>
      </c>
      <c r="P2167" t="s">
        <v>2363</v>
      </c>
      <c r="Q2167" t="s">
        <v>2362</v>
      </c>
      <c r="R2167" t="s">
        <v>2364</v>
      </c>
    </row>
    <row r="2168" spans="1:18" x14ac:dyDescent="0.3">
      <c r="A2168" t="s">
        <v>2186</v>
      </c>
      <c r="B2168" t="s">
        <v>6800</v>
      </c>
      <c r="C2168" t="s">
        <v>10242</v>
      </c>
      <c r="D2168">
        <v>24.6</v>
      </c>
      <c r="E2168">
        <v>6.19</v>
      </c>
      <c r="F2168" t="s">
        <v>11</v>
      </c>
      <c r="G2168" t="s">
        <v>11</v>
      </c>
      <c r="H2168" t="s">
        <v>25</v>
      </c>
      <c r="I2168">
        <v>1</v>
      </c>
      <c r="J2168" t="s">
        <v>11</v>
      </c>
      <c r="K2168" t="s">
        <v>241</v>
      </c>
      <c r="L2168" t="s">
        <v>16</v>
      </c>
      <c r="M2168" s="1">
        <v>37837</v>
      </c>
      <c r="N2168">
        <v>19</v>
      </c>
      <c r="O2168">
        <v>1837.24</v>
      </c>
      <c r="P2168" t="s">
        <v>2363</v>
      </c>
      <c r="Q2168" t="s">
        <v>2362</v>
      </c>
      <c r="R2168" t="s">
        <v>2386</v>
      </c>
    </row>
    <row r="2169" spans="1:18" x14ac:dyDescent="0.3">
      <c r="A2169" t="s">
        <v>2187</v>
      </c>
      <c r="B2169" t="s">
        <v>6800</v>
      </c>
      <c r="C2169" t="s">
        <v>10244</v>
      </c>
      <c r="D2169">
        <v>20.9</v>
      </c>
      <c r="E2169">
        <v>5.12</v>
      </c>
      <c r="F2169" t="s">
        <v>11</v>
      </c>
      <c r="G2169" t="s">
        <v>11</v>
      </c>
      <c r="H2169" t="s">
        <v>25</v>
      </c>
      <c r="I2169">
        <v>1</v>
      </c>
      <c r="J2169" t="s">
        <v>11</v>
      </c>
      <c r="K2169" t="s">
        <v>241</v>
      </c>
      <c r="L2169" t="s">
        <v>20</v>
      </c>
      <c r="M2169" s="1">
        <v>37844</v>
      </c>
      <c r="N2169">
        <v>19</v>
      </c>
      <c r="O2169">
        <v>1832.09</v>
      </c>
      <c r="P2169" t="s">
        <v>2363</v>
      </c>
      <c r="Q2169" t="s">
        <v>2363</v>
      </c>
      <c r="R2169" t="s">
        <v>2386</v>
      </c>
    </row>
    <row r="2170" spans="1:18" x14ac:dyDescent="0.3">
      <c r="A2170" t="s">
        <v>2188</v>
      </c>
      <c r="B2170" t="s">
        <v>6800</v>
      </c>
      <c r="C2170" t="s">
        <v>10245</v>
      </c>
      <c r="D2170">
        <v>34.4</v>
      </c>
      <c r="E2170">
        <v>4.04</v>
      </c>
      <c r="F2170" t="s">
        <v>11</v>
      </c>
      <c r="G2170" t="s">
        <v>11</v>
      </c>
      <c r="H2170" t="s">
        <v>11</v>
      </c>
      <c r="I2170">
        <v>0</v>
      </c>
      <c r="J2170" t="s">
        <v>11</v>
      </c>
      <c r="K2170" t="s">
        <v>13</v>
      </c>
      <c r="L2170" t="s">
        <v>20</v>
      </c>
      <c r="M2170" s="1">
        <v>36434</v>
      </c>
      <c r="N2170">
        <v>23</v>
      </c>
      <c r="O2170">
        <v>1826.84</v>
      </c>
      <c r="P2170" t="s">
        <v>2363</v>
      </c>
      <c r="Q2170" t="s">
        <v>2362</v>
      </c>
      <c r="R2170" t="s">
        <v>2386</v>
      </c>
    </row>
    <row r="2171" spans="1:18" x14ac:dyDescent="0.3">
      <c r="A2171" t="s">
        <v>2189</v>
      </c>
      <c r="B2171" t="s">
        <v>6800</v>
      </c>
      <c r="C2171" t="s">
        <v>10247</v>
      </c>
      <c r="D2171">
        <v>32.56</v>
      </c>
      <c r="E2171">
        <v>5.36</v>
      </c>
      <c r="F2171" t="s">
        <v>11</v>
      </c>
      <c r="G2171" t="s">
        <v>11</v>
      </c>
      <c r="H2171" t="s">
        <v>11</v>
      </c>
      <c r="I2171">
        <v>0</v>
      </c>
      <c r="J2171" t="s">
        <v>11</v>
      </c>
      <c r="K2171" t="s">
        <v>13</v>
      </c>
      <c r="L2171" t="s">
        <v>20</v>
      </c>
      <c r="M2171" s="1">
        <v>36481</v>
      </c>
      <c r="N2171">
        <v>23</v>
      </c>
      <c r="O2171">
        <v>1824.29</v>
      </c>
      <c r="P2171" t="s">
        <v>2363</v>
      </c>
      <c r="Q2171" t="s">
        <v>2363</v>
      </c>
      <c r="R2171" t="s">
        <v>2364</v>
      </c>
    </row>
    <row r="2172" spans="1:18" x14ac:dyDescent="0.3">
      <c r="A2172" t="s">
        <v>2190</v>
      </c>
      <c r="B2172" t="s">
        <v>6797</v>
      </c>
      <c r="C2172" t="s">
        <v>10248</v>
      </c>
      <c r="D2172">
        <v>27.98</v>
      </c>
      <c r="E2172">
        <v>4.38</v>
      </c>
      <c r="F2172" t="s">
        <v>11</v>
      </c>
      <c r="G2172" t="s">
        <v>12</v>
      </c>
      <c r="H2172" t="s">
        <v>11</v>
      </c>
      <c r="I2172">
        <v>1</v>
      </c>
      <c r="J2172" t="s">
        <v>11</v>
      </c>
      <c r="K2172" t="s">
        <v>167</v>
      </c>
      <c r="L2172" t="s">
        <v>20</v>
      </c>
      <c r="M2172" s="1">
        <v>38218</v>
      </c>
      <c r="N2172">
        <v>18</v>
      </c>
      <c r="O2172">
        <v>1822.54</v>
      </c>
      <c r="P2172" t="s">
        <v>2363</v>
      </c>
      <c r="Q2172" t="s">
        <v>2366</v>
      </c>
      <c r="R2172" t="s">
        <v>2371</v>
      </c>
    </row>
    <row r="2173" spans="1:18" x14ac:dyDescent="0.3">
      <c r="A2173" t="s">
        <v>2191</v>
      </c>
      <c r="B2173" t="s">
        <v>6800</v>
      </c>
      <c r="C2173" t="s">
        <v>9525</v>
      </c>
      <c r="D2173">
        <v>26.51</v>
      </c>
      <c r="E2173">
        <v>4.58</v>
      </c>
      <c r="F2173" t="s">
        <v>11</v>
      </c>
      <c r="G2173" t="s">
        <v>11</v>
      </c>
      <c r="H2173" t="s">
        <v>11</v>
      </c>
      <c r="I2173">
        <v>0</v>
      </c>
      <c r="J2173" t="s">
        <v>11</v>
      </c>
      <c r="K2173" t="s">
        <v>167</v>
      </c>
      <c r="L2173" t="s">
        <v>20</v>
      </c>
      <c r="M2173" s="1">
        <v>36428</v>
      </c>
      <c r="N2173">
        <v>23</v>
      </c>
      <c r="O2173">
        <v>1815.88</v>
      </c>
      <c r="P2173" t="s">
        <v>2363</v>
      </c>
      <c r="Q2173" t="s">
        <v>2363</v>
      </c>
      <c r="R2173" t="s">
        <v>2364</v>
      </c>
    </row>
    <row r="2174" spans="1:18" x14ac:dyDescent="0.3">
      <c r="A2174" t="s">
        <v>2192</v>
      </c>
      <c r="B2174" t="s">
        <v>6800</v>
      </c>
      <c r="C2174" t="s">
        <v>10249</v>
      </c>
      <c r="D2174">
        <v>29.734999999999999</v>
      </c>
      <c r="E2174">
        <v>11.92</v>
      </c>
      <c r="F2174" t="s">
        <v>11</v>
      </c>
      <c r="G2174" t="s">
        <v>11</v>
      </c>
      <c r="H2174" t="s">
        <v>11</v>
      </c>
      <c r="I2174">
        <v>0</v>
      </c>
      <c r="J2174" t="s">
        <v>11</v>
      </c>
      <c r="K2174" t="s">
        <v>167</v>
      </c>
      <c r="L2174" t="s">
        <v>14</v>
      </c>
      <c r="M2174" s="1">
        <v>37603</v>
      </c>
      <c r="N2174">
        <v>20</v>
      </c>
      <c r="O2174">
        <v>1769.53</v>
      </c>
      <c r="P2174" t="s">
        <v>2363</v>
      </c>
      <c r="Q2174" t="s">
        <v>2363</v>
      </c>
      <c r="R2174" t="s">
        <v>2371</v>
      </c>
    </row>
    <row r="2175" spans="1:18" x14ac:dyDescent="0.3">
      <c r="A2175" t="s">
        <v>2193</v>
      </c>
      <c r="B2175" t="s">
        <v>6797</v>
      </c>
      <c r="C2175" t="s">
        <v>8703</v>
      </c>
      <c r="D2175">
        <v>40.5</v>
      </c>
      <c r="E2175">
        <v>5.4</v>
      </c>
      <c r="F2175" t="s">
        <v>11</v>
      </c>
      <c r="G2175" t="s">
        <v>11</v>
      </c>
      <c r="H2175" t="s">
        <v>25</v>
      </c>
      <c r="I2175">
        <v>1</v>
      </c>
      <c r="J2175" t="s">
        <v>11</v>
      </c>
      <c r="K2175" t="s">
        <v>13</v>
      </c>
      <c r="L2175" t="s">
        <v>20</v>
      </c>
      <c r="M2175" s="1">
        <v>37944</v>
      </c>
      <c r="N2175">
        <v>19</v>
      </c>
      <c r="O2175">
        <v>1759.34</v>
      </c>
      <c r="P2175" t="s">
        <v>2363</v>
      </c>
      <c r="Q2175" t="s">
        <v>2366</v>
      </c>
      <c r="R2175" t="s">
        <v>2386</v>
      </c>
    </row>
    <row r="2176" spans="1:18" x14ac:dyDescent="0.3">
      <c r="A2176" t="s">
        <v>2194</v>
      </c>
      <c r="B2176" t="s">
        <v>6800</v>
      </c>
      <c r="C2176" t="s">
        <v>10252</v>
      </c>
      <c r="D2176">
        <v>25.64</v>
      </c>
      <c r="E2176">
        <v>4.76</v>
      </c>
      <c r="F2176" t="s">
        <v>11</v>
      </c>
      <c r="G2176" t="s">
        <v>11</v>
      </c>
      <c r="H2176" t="s">
        <v>11</v>
      </c>
      <c r="I2176">
        <v>1</v>
      </c>
      <c r="J2176" t="s">
        <v>11</v>
      </c>
      <c r="K2176" t="s">
        <v>167</v>
      </c>
      <c r="L2176" t="s">
        <v>20</v>
      </c>
      <c r="M2176" s="1">
        <v>36075</v>
      </c>
      <c r="N2176">
        <v>24</v>
      </c>
      <c r="O2176">
        <v>1756.6</v>
      </c>
      <c r="P2176" t="s">
        <v>2363</v>
      </c>
      <c r="Q2176" t="s">
        <v>2363</v>
      </c>
      <c r="R2176" t="s">
        <v>2364</v>
      </c>
    </row>
    <row r="2177" spans="1:18" x14ac:dyDescent="0.3">
      <c r="A2177" t="s">
        <v>2195</v>
      </c>
      <c r="B2177" t="s">
        <v>6797</v>
      </c>
      <c r="C2177" t="s">
        <v>7225</v>
      </c>
      <c r="D2177">
        <v>32.9</v>
      </c>
      <c r="E2177">
        <v>4.78</v>
      </c>
      <c r="F2177" t="s">
        <v>11</v>
      </c>
      <c r="G2177" t="s">
        <v>11</v>
      </c>
      <c r="H2177" t="s">
        <v>25</v>
      </c>
      <c r="I2177">
        <v>1</v>
      </c>
      <c r="J2177" t="s">
        <v>11</v>
      </c>
      <c r="K2177" t="s">
        <v>13</v>
      </c>
      <c r="L2177" t="s">
        <v>20</v>
      </c>
      <c r="M2177" s="1">
        <v>37890</v>
      </c>
      <c r="N2177">
        <v>19</v>
      </c>
      <c r="O2177">
        <v>1748.77</v>
      </c>
      <c r="P2177" t="s">
        <v>2363</v>
      </c>
      <c r="Q2177" t="s">
        <v>2366</v>
      </c>
      <c r="R2177" t="s">
        <v>2386</v>
      </c>
    </row>
    <row r="2178" spans="1:18" x14ac:dyDescent="0.3">
      <c r="A2178" t="s">
        <v>2196</v>
      </c>
      <c r="B2178" t="s">
        <v>6797</v>
      </c>
      <c r="C2178" t="s">
        <v>7210</v>
      </c>
      <c r="D2178">
        <v>29.8</v>
      </c>
      <c r="E2178">
        <v>4.26</v>
      </c>
      <c r="F2178" t="s">
        <v>11</v>
      </c>
      <c r="G2178" t="s">
        <v>11</v>
      </c>
      <c r="H2178" t="s">
        <v>25</v>
      </c>
      <c r="I2178">
        <v>1</v>
      </c>
      <c r="J2178" t="s">
        <v>11</v>
      </c>
      <c r="K2178" t="s">
        <v>167</v>
      </c>
      <c r="L2178" t="s">
        <v>20</v>
      </c>
      <c r="M2178" s="1">
        <v>37830</v>
      </c>
      <c r="N2178">
        <v>19</v>
      </c>
      <c r="O2178">
        <v>1744.47</v>
      </c>
      <c r="P2178" t="s">
        <v>2363</v>
      </c>
      <c r="Q2178" t="s">
        <v>2366</v>
      </c>
      <c r="R2178" t="s">
        <v>2386</v>
      </c>
    </row>
    <row r="2179" spans="1:18" x14ac:dyDescent="0.3">
      <c r="A2179" t="s">
        <v>2197</v>
      </c>
      <c r="B2179" t="s">
        <v>6797</v>
      </c>
      <c r="C2179" t="s">
        <v>7977</v>
      </c>
      <c r="D2179">
        <v>28.9</v>
      </c>
      <c r="E2179">
        <v>5.85</v>
      </c>
      <c r="F2179" t="s">
        <v>11</v>
      </c>
      <c r="G2179" t="s">
        <v>11</v>
      </c>
      <c r="H2179" t="s">
        <v>25</v>
      </c>
      <c r="I2179">
        <v>1</v>
      </c>
      <c r="J2179" t="s">
        <v>11</v>
      </c>
      <c r="K2179" t="s">
        <v>167</v>
      </c>
      <c r="L2179" t="s">
        <v>16</v>
      </c>
      <c r="M2179" s="1">
        <v>37827</v>
      </c>
      <c r="N2179">
        <v>19</v>
      </c>
      <c r="O2179">
        <v>1743.21</v>
      </c>
      <c r="P2179" t="s">
        <v>2363</v>
      </c>
      <c r="Q2179" t="s">
        <v>2366</v>
      </c>
      <c r="R2179" t="s">
        <v>2386</v>
      </c>
    </row>
    <row r="2180" spans="1:18" x14ac:dyDescent="0.3">
      <c r="A2180" t="s">
        <v>2198</v>
      </c>
      <c r="B2180" t="s">
        <v>6797</v>
      </c>
      <c r="C2180" t="s">
        <v>10256</v>
      </c>
      <c r="D2180">
        <v>24.7</v>
      </c>
      <c r="E2180">
        <v>5.32</v>
      </c>
      <c r="F2180" t="s">
        <v>11</v>
      </c>
      <c r="G2180" t="s">
        <v>11</v>
      </c>
      <c r="H2180" t="s">
        <v>25</v>
      </c>
      <c r="I2180">
        <v>1</v>
      </c>
      <c r="J2180" t="s">
        <v>11</v>
      </c>
      <c r="K2180" t="s">
        <v>241</v>
      </c>
      <c r="L2180" t="s">
        <v>20</v>
      </c>
      <c r="M2180" s="1">
        <v>37939</v>
      </c>
      <c r="N2180">
        <v>19</v>
      </c>
      <c r="O2180">
        <v>1737.38</v>
      </c>
      <c r="P2180" t="s">
        <v>2363</v>
      </c>
      <c r="Q2180" t="s">
        <v>2362</v>
      </c>
      <c r="R2180" t="s">
        <v>2386</v>
      </c>
    </row>
    <row r="2181" spans="1:18" x14ac:dyDescent="0.3">
      <c r="A2181" t="s">
        <v>2199</v>
      </c>
      <c r="B2181" t="s">
        <v>6797</v>
      </c>
      <c r="C2181" t="s">
        <v>8760</v>
      </c>
      <c r="D2181">
        <v>20.6</v>
      </c>
      <c r="E2181">
        <v>5.14</v>
      </c>
      <c r="F2181" t="s">
        <v>11</v>
      </c>
      <c r="G2181" t="s">
        <v>11</v>
      </c>
      <c r="H2181" t="s">
        <v>25</v>
      </c>
      <c r="I2181">
        <v>1</v>
      </c>
      <c r="J2181" t="s">
        <v>11</v>
      </c>
      <c r="K2181" t="s">
        <v>241</v>
      </c>
      <c r="L2181" t="s">
        <v>20</v>
      </c>
      <c r="M2181" s="1">
        <v>37934</v>
      </c>
      <c r="N2181">
        <v>19</v>
      </c>
      <c r="O2181">
        <v>1731.68</v>
      </c>
      <c r="P2181" t="s">
        <v>2363</v>
      </c>
      <c r="Q2181" t="s">
        <v>2362</v>
      </c>
      <c r="R2181" t="s">
        <v>2386</v>
      </c>
    </row>
    <row r="2182" spans="1:18" x14ac:dyDescent="0.3">
      <c r="A2182" t="s">
        <v>2200</v>
      </c>
      <c r="B2182" t="s">
        <v>6797</v>
      </c>
      <c r="C2182" t="s">
        <v>10258</v>
      </c>
      <c r="D2182">
        <v>18.600000000000001</v>
      </c>
      <c r="E2182">
        <v>5</v>
      </c>
      <c r="F2182" t="s">
        <v>11</v>
      </c>
      <c r="G2182" t="s">
        <v>11</v>
      </c>
      <c r="H2182" t="s">
        <v>25</v>
      </c>
      <c r="I2182">
        <v>1</v>
      </c>
      <c r="J2182" t="s">
        <v>11</v>
      </c>
      <c r="K2182" t="s">
        <v>241</v>
      </c>
      <c r="L2182" t="s">
        <v>20</v>
      </c>
      <c r="M2182" s="1">
        <v>37865</v>
      </c>
      <c r="N2182">
        <v>19</v>
      </c>
      <c r="O2182">
        <v>1728.9</v>
      </c>
      <c r="P2182" t="s">
        <v>2363</v>
      </c>
      <c r="Q2182" t="s">
        <v>2362</v>
      </c>
      <c r="R2182" t="s">
        <v>2386</v>
      </c>
    </row>
    <row r="2183" spans="1:18" x14ac:dyDescent="0.3">
      <c r="A2183" t="s">
        <v>2201</v>
      </c>
      <c r="B2183" t="s">
        <v>6797</v>
      </c>
      <c r="C2183" t="s">
        <v>10260</v>
      </c>
      <c r="D2183">
        <v>17.8</v>
      </c>
      <c r="E2183">
        <v>4.55</v>
      </c>
      <c r="F2183" t="s">
        <v>11</v>
      </c>
      <c r="G2183" t="s">
        <v>11</v>
      </c>
      <c r="H2183" t="s">
        <v>25</v>
      </c>
      <c r="I2183">
        <v>1</v>
      </c>
      <c r="J2183" t="s">
        <v>11</v>
      </c>
      <c r="K2183" t="s">
        <v>298</v>
      </c>
      <c r="L2183" t="s">
        <v>20</v>
      </c>
      <c r="M2183" s="1">
        <v>37946</v>
      </c>
      <c r="N2183">
        <v>19</v>
      </c>
      <c r="O2183">
        <v>1727.79</v>
      </c>
      <c r="P2183" t="s">
        <v>2363</v>
      </c>
      <c r="Q2183" t="s">
        <v>2363</v>
      </c>
      <c r="R2183" t="s">
        <v>2386</v>
      </c>
    </row>
    <row r="2184" spans="1:18" x14ac:dyDescent="0.3">
      <c r="A2184" t="s">
        <v>2202</v>
      </c>
      <c r="B2184" t="s">
        <v>6800</v>
      </c>
      <c r="C2184" t="s">
        <v>7510</v>
      </c>
      <c r="D2184">
        <v>35.200000000000003</v>
      </c>
      <c r="E2184">
        <v>5.97</v>
      </c>
      <c r="F2184" t="s">
        <v>11</v>
      </c>
      <c r="G2184" t="s">
        <v>12</v>
      </c>
      <c r="H2184" t="s">
        <v>11</v>
      </c>
      <c r="I2184">
        <v>1</v>
      </c>
      <c r="J2184" t="s">
        <v>11</v>
      </c>
      <c r="K2184" t="s">
        <v>13</v>
      </c>
      <c r="L2184" t="s">
        <v>16</v>
      </c>
      <c r="M2184" s="1">
        <v>38239</v>
      </c>
      <c r="N2184">
        <v>18</v>
      </c>
      <c r="O2184">
        <v>1727.54</v>
      </c>
      <c r="P2184" t="s">
        <v>2363</v>
      </c>
      <c r="Q2184" t="s">
        <v>2366</v>
      </c>
      <c r="R2184" t="s">
        <v>2364</v>
      </c>
    </row>
    <row r="2185" spans="1:18" x14ac:dyDescent="0.3">
      <c r="A2185" t="s">
        <v>2203</v>
      </c>
      <c r="B2185" t="s">
        <v>6800</v>
      </c>
      <c r="C2185" t="s">
        <v>10261</v>
      </c>
      <c r="D2185">
        <v>33.770000000000003</v>
      </c>
      <c r="E2185">
        <v>4.0199999999999996</v>
      </c>
      <c r="F2185" t="s">
        <v>11</v>
      </c>
      <c r="G2185" t="s">
        <v>12</v>
      </c>
      <c r="H2185" t="s">
        <v>11</v>
      </c>
      <c r="I2185">
        <v>1</v>
      </c>
      <c r="J2185" t="s">
        <v>11</v>
      </c>
      <c r="K2185" t="s">
        <v>13</v>
      </c>
      <c r="L2185" t="s">
        <v>20</v>
      </c>
      <c r="M2185" s="1">
        <v>38281</v>
      </c>
      <c r="N2185">
        <v>18</v>
      </c>
      <c r="O2185">
        <v>1725.55</v>
      </c>
      <c r="P2185" t="s">
        <v>2363</v>
      </c>
      <c r="Q2185" t="s">
        <v>2362</v>
      </c>
      <c r="R2185" t="s">
        <v>2364</v>
      </c>
    </row>
    <row r="2186" spans="1:18" x14ac:dyDescent="0.3">
      <c r="A2186" t="s">
        <v>2204</v>
      </c>
      <c r="B2186" t="s">
        <v>6800</v>
      </c>
      <c r="C2186" t="s">
        <v>10263</v>
      </c>
      <c r="D2186">
        <v>30.03</v>
      </c>
      <c r="E2186">
        <v>4.04</v>
      </c>
      <c r="F2186" t="s">
        <v>11</v>
      </c>
      <c r="G2186" t="s">
        <v>12</v>
      </c>
      <c r="H2186" t="s">
        <v>11</v>
      </c>
      <c r="I2186">
        <v>1</v>
      </c>
      <c r="J2186" t="s">
        <v>11</v>
      </c>
      <c r="K2186" t="s">
        <v>13</v>
      </c>
      <c r="L2186" t="s">
        <v>20</v>
      </c>
      <c r="M2186" s="1">
        <v>38241</v>
      </c>
      <c r="N2186">
        <v>18</v>
      </c>
      <c r="O2186">
        <v>1720.35</v>
      </c>
      <c r="P2186" t="s">
        <v>2363</v>
      </c>
      <c r="Q2186" t="s">
        <v>2363</v>
      </c>
      <c r="R2186" t="s">
        <v>2364</v>
      </c>
    </row>
    <row r="2187" spans="1:18" x14ac:dyDescent="0.3">
      <c r="A2187" t="s">
        <v>2205</v>
      </c>
      <c r="B2187" t="s">
        <v>6800</v>
      </c>
      <c r="C2187" t="s">
        <v>7779</v>
      </c>
      <c r="D2187">
        <v>29.37</v>
      </c>
      <c r="E2187">
        <v>5.54</v>
      </c>
      <c r="F2187" t="s">
        <v>11</v>
      </c>
      <c r="G2187" t="s">
        <v>12</v>
      </c>
      <c r="H2187" t="s">
        <v>11</v>
      </c>
      <c r="I2187">
        <v>1</v>
      </c>
      <c r="J2187" t="s">
        <v>11</v>
      </c>
      <c r="K2187" t="s">
        <v>167</v>
      </c>
      <c r="L2187" t="s">
        <v>20</v>
      </c>
      <c r="M2187" s="1">
        <v>38148</v>
      </c>
      <c r="N2187">
        <v>18</v>
      </c>
      <c r="O2187">
        <v>1719.44</v>
      </c>
      <c r="P2187" t="s">
        <v>2363</v>
      </c>
      <c r="Q2187" t="s">
        <v>2363</v>
      </c>
      <c r="R2187" t="s">
        <v>2364</v>
      </c>
    </row>
    <row r="2188" spans="1:18" x14ac:dyDescent="0.3">
      <c r="A2188" t="s">
        <v>2206</v>
      </c>
      <c r="B2188" t="s">
        <v>6800</v>
      </c>
      <c r="C2188" t="s">
        <v>10265</v>
      </c>
      <c r="D2188">
        <v>28.5</v>
      </c>
      <c r="E2188">
        <v>4.03</v>
      </c>
      <c r="F2188" t="s">
        <v>11</v>
      </c>
      <c r="G2188" t="s">
        <v>12</v>
      </c>
      <c r="H2188" t="s">
        <v>11</v>
      </c>
      <c r="I2188">
        <v>1</v>
      </c>
      <c r="J2188" t="s">
        <v>11</v>
      </c>
      <c r="K2188" t="s">
        <v>167</v>
      </c>
      <c r="L2188" t="s">
        <v>20</v>
      </c>
      <c r="M2188" s="1">
        <v>38251</v>
      </c>
      <c r="N2188">
        <v>18</v>
      </c>
      <c r="O2188">
        <v>1712.23</v>
      </c>
      <c r="P2188" t="s">
        <v>2363</v>
      </c>
      <c r="Q2188" t="s">
        <v>2366</v>
      </c>
      <c r="R2188" t="s">
        <v>2508</v>
      </c>
    </row>
    <row r="2189" spans="1:18" x14ac:dyDescent="0.3">
      <c r="A2189" t="s">
        <v>2207</v>
      </c>
      <c r="B2189" t="s">
        <v>6800</v>
      </c>
      <c r="C2189" t="s">
        <v>10266</v>
      </c>
      <c r="D2189">
        <v>23.32</v>
      </c>
      <c r="E2189">
        <v>5.62</v>
      </c>
      <c r="F2189" t="s">
        <v>11</v>
      </c>
      <c r="G2189" t="s">
        <v>12</v>
      </c>
      <c r="H2189" t="s">
        <v>11</v>
      </c>
      <c r="I2189">
        <v>1</v>
      </c>
      <c r="J2189" t="s">
        <v>11</v>
      </c>
      <c r="K2189" t="s">
        <v>241</v>
      </c>
      <c r="L2189" t="s">
        <v>20</v>
      </c>
      <c r="M2189" s="1">
        <v>38249</v>
      </c>
      <c r="N2189">
        <v>18</v>
      </c>
      <c r="O2189">
        <v>1711.03</v>
      </c>
      <c r="P2189" t="s">
        <v>2363</v>
      </c>
      <c r="Q2189" t="s">
        <v>2363</v>
      </c>
      <c r="R2189" t="s">
        <v>2364</v>
      </c>
    </row>
    <row r="2190" spans="1:18" x14ac:dyDescent="0.3">
      <c r="A2190" t="s">
        <v>2208</v>
      </c>
      <c r="B2190" t="s">
        <v>6800</v>
      </c>
      <c r="C2190" t="s">
        <v>9042</v>
      </c>
      <c r="D2190">
        <v>26.125</v>
      </c>
      <c r="E2190">
        <v>5.27</v>
      </c>
      <c r="F2190" t="s">
        <v>11</v>
      </c>
      <c r="G2190" t="s">
        <v>12</v>
      </c>
      <c r="H2190" t="s">
        <v>11</v>
      </c>
      <c r="I2190">
        <v>1</v>
      </c>
      <c r="J2190" t="s">
        <v>11</v>
      </c>
      <c r="K2190" t="s">
        <v>167</v>
      </c>
      <c r="L2190" t="s">
        <v>20</v>
      </c>
      <c r="M2190" s="1">
        <v>38333</v>
      </c>
      <c r="N2190">
        <v>18</v>
      </c>
      <c r="O2190">
        <v>1708.93</v>
      </c>
      <c r="P2190" t="s">
        <v>2363</v>
      </c>
      <c r="Q2190" t="s">
        <v>2366</v>
      </c>
      <c r="R2190" t="s">
        <v>2506</v>
      </c>
    </row>
    <row r="2191" spans="1:18" x14ac:dyDescent="0.3">
      <c r="A2191" t="s">
        <v>2209</v>
      </c>
      <c r="B2191" t="s">
        <v>6800</v>
      </c>
      <c r="C2191" t="s">
        <v>10268</v>
      </c>
      <c r="D2191">
        <v>25.46</v>
      </c>
      <c r="E2191">
        <v>5.18</v>
      </c>
      <c r="F2191" t="s">
        <v>11</v>
      </c>
      <c r="G2191" t="s">
        <v>12</v>
      </c>
      <c r="H2191" t="s">
        <v>11</v>
      </c>
      <c r="I2191">
        <v>1</v>
      </c>
      <c r="J2191" t="s">
        <v>11</v>
      </c>
      <c r="K2191" t="s">
        <v>167</v>
      </c>
      <c r="L2191" t="s">
        <v>20</v>
      </c>
      <c r="M2191" s="1">
        <v>38277</v>
      </c>
      <c r="N2191">
        <v>18</v>
      </c>
      <c r="O2191">
        <v>1708</v>
      </c>
      <c r="P2191" t="s">
        <v>2363</v>
      </c>
      <c r="Q2191" t="s">
        <v>2362</v>
      </c>
      <c r="R2191" t="s">
        <v>2508</v>
      </c>
    </row>
    <row r="2192" spans="1:18" x14ac:dyDescent="0.3">
      <c r="A2192" t="s">
        <v>2210</v>
      </c>
      <c r="B2192" t="s">
        <v>6800</v>
      </c>
      <c r="C2192" t="s">
        <v>7207</v>
      </c>
      <c r="D2192">
        <v>23.75</v>
      </c>
      <c r="E2192">
        <v>5.27</v>
      </c>
      <c r="F2192" t="s">
        <v>11</v>
      </c>
      <c r="G2192" t="s">
        <v>12</v>
      </c>
      <c r="H2192" t="s">
        <v>11</v>
      </c>
      <c r="I2192">
        <v>1</v>
      </c>
      <c r="J2192" t="s">
        <v>11</v>
      </c>
      <c r="K2192" t="s">
        <v>241</v>
      </c>
      <c r="L2192" t="s">
        <v>20</v>
      </c>
      <c r="M2192" s="1">
        <v>38327</v>
      </c>
      <c r="N2192">
        <v>18</v>
      </c>
      <c r="O2192">
        <v>1705.62</v>
      </c>
      <c r="P2192" t="s">
        <v>2362</v>
      </c>
      <c r="Q2192" t="s">
        <v>2362</v>
      </c>
      <c r="R2192" t="s">
        <v>2504</v>
      </c>
    </row>
    <row r="2193" spans="1:18" x14ac:dyDescent="0.3">
      <c r="A2193" t="s">
        <v>2211</v>
      </c>
      <c r="B2193" t="s">
        <v>6800</v>
      </c>
      <c r="C2193" t="s">
        <v>10271</v>
      </c>
      <c r="D2193">
        <v>23.085000000000001</v>
      </c>
      <c r="E2193">
        <v>5.62</v>
      </c>
      <c r="F2193" t="s">
        <v>11</v>
      </c>
      <c r="G2193" t="s">
        <v>12</v>
      </c>
      <c r="H2193" t="s">
        <v>11</v>
      </c>
      <c r="I2193">
        <v>1</v>
      </c>
      <c r="J2193" t="s">
        <v>11</v>
      </c>
      <c r="K2193" t="s">
        <v>241</v>
      </c>
      <c r="L2193" t="s">
        <v>20</v>
      </c>
      <c r="M2193" s="1">
        <v>38335</v>
      </c>
      <c r="N2193">
        <v>18</v>
      </c>
      <c r="O2193">
        <v>1704.7</v>
      </c>
      <c r="P2193" t="s">
        <v>2362</v>
      </c>
      <c r="Q2193" t="s">
        <v>2363</v>
      </c>
      <c r="R2193" t="s">
        <v>2510</v>
      </c>
    </row>
    <row r="2194" spans="1:18" x14ac:dyDescent="0.3">
      <c r="A2194" t="s">
        <v>2212</v>
      </c>
      <c r="B2194" t="s">
        <v>6800</v>
      </c>
      <c r="C2194" t="s">
        <v>9635</v>
      </c>
      <c r="D2194">
        <v>22.99</v>
      </c>
      <c r="E2194">
        <v>5.0599999999999996</v>
      </c>
      <c r="F2194" t="s">
        <v>11</v>
      </c>
      <c r="G2194" t="s">
        <v>12</v>
      </c>
      <c r="H2194" t="s">
        <v>11</v>
      </c>
      <c r="I2194">
        <v>1</v>
      </c>
      <c r="J2194" t="s">
        <v>11</v>
      </c>
      <c r="K2194" t="s">
        <v>241</v>
      </c>
      <c r="L2194" t="s">
        <v>20</v>
      </c>
      <c r="M2194" s="1">
        <v>38298</v>
      </c>
      <c r="N2194">
        <v>18</v>
      </c>
      <c r="O2194">
        <v>1704.57</v>
      </c>
      <c r="P2194" t="s">
        <v>2362</v>
      </c>
      <c r="Q2194" t="s">
        <v>2366</v>
      </c>
      <c r="R2194" t="s">
        <v>2508</v>
      </c>
    </row>
    <row r="2195" spans="1:18" x14ac:dyDescent="0.3">
      <c r="A2195" t="s">
        <v>2213</v>
      </c>
      <c r="B2195" t="s">
        <v>6800</v>
      </c>
      <c r="C2195" t="s">
        <v>7893</v>
      </c>
      <c r="D2195">
        <v>21.47</v>
      </c>
      <c r="E2195">
        <v>4.6900000000000004</v>
      </c>
      <c r="F2195" t="s">
        <v>11</v>
      </c>
      <c r="G2195" t="s">
        <v>12</v>
      </c>
      <c r="H2195" t="s">
        <v>11</v>
      </c>
      <c r="I2195">
        <v>1</v>
      </c>
      <c r="J2195" t="s">
        <v>11</v>
      </c>
      <c r="K2195" t="s">
        <v>241</v>
      </c>
      <c r="L2195" t="s">
        <v>20</v>
      </c>
      <c r="M2195" s="1">
        <v>38331</v>
      </c>
      <c r="N2195">
        <v>18</v>
      </c>
      <c r="O2195">
        <v>1702.46</v>
      </c>
      <c r="P2195" t="s">
        <v>2362</v>
      </c>
      <c r="Q2195" t="s">
        <v>2363</v>
      </c>
      <c r="R2195" t="s">
        <v>2506</v>
      </c>
    </row>
    <row r="2196" spans="1:18" x14ac:dyDescent="0.3">
      <c r="A2196" t="s">
        <v>2214</v>
      </c>
      <c r="B2196" t="s">
        <v>6800</v>
      </c>
      <c r="C2196" t="s">
        <v>10275</v>
      </c>
      <c r="D2196">
        <v>15.96</v>
      </c>
      <c r="E2196">
        <v>5.44</v>
      </c>
      <c r="F2196" t="s">
        <v>11</v>
      </c>
      <c r="G2196" t="s">
        <v>12</v>
      </c>
      <c r="H2196" t="s">
        <v>11</v>
      </c>
      <c r="I2196">
        <v>1</v>
      </c>
      <c r="J2196" t="s">
        <v>11</v>
      </c>
      <c r="K2196" t="s">
        <v>298</v>
      </c>
      <c r="L2196" t="s">
        <v>20</v>
      </c>
      <c r="M2196" s="1">
        <v>38308</v>
      </c>
      <c r="N2196">
        <v>18</v>
      </c>
      <c r="O2196">
        <v>1694.8</v>
      </c>
      <c r="P2196" t="s">
        <v>2362</v>
      </c>
      <c r="Q2196" t="s">
        <v>2362</v>
      </c>
      <c r="R2196" t="s">
        <v>2504</v>
      </c>
    </row>
    <row r="2197" spans="1:18" x14ac:dyDescent="0.3">
      <c r="A2197" t="s">
        <v>2215</v>
      </c>
      <c r="B2197" t="s">
        <v>6800</v>
      </c>
      <c r="C2197" t="s">
        <v>7723</v>
      </c>
      <c r="D2197">
        <v>39.5</v>
      </c>
      <c r="E2197">
        <v>5.05</v>
      </c>
      <c r="F2197" t="s">
        <v>11</v>
      </c>
      <c r="G2197" t="s">
        <v>12</v>
      </c>
      <c r="H2197" t="s">
        <v>11</v>
      </c>
      <c r="I2197">
        <v>1</v>
      </c>
      <c r="J2197" t="s">
        <v>11</v>
      </c>
      <c r="K2197" t="s">
        <v>13</v>
      </c>
      <c r="L2197" t="s">
        <v>20</v>
      </c>
      <c r="M2197" s="1">
        <v>36820</v>
      </c>
      <c r="N2197">
        <v>22</v>
      </c>
      <c r="O2197">
        <v>1682.6</v>
      </c>
      <c r="P2197" t="s">
        <v>2362</v>
      </c>
      <c r="Q2197" t="s">
        <v>2362</v>
      </c>
      <c r="R2197" t="s">
        <v>2386</v>
      </c>
    </row>
    <row r="2198" spans="1:18" x14ac:dyDescent="0.3">
      <c r="A2198" t="s">
        <v>2216</v>
      </c>
      <c r="B2198" t="s">
        <v>6800</v>
      </c>
      <c r="C2198" t="s">
        <v>10278</v>
      </c>
      <c r="D2198">
        <v>33.770000000000003</v>
      </c>
      <c r="E2198">
        <v>6</v>
      </c>
      <c r="F2198" t="s">
        <v>11</v>
      </c>
      <c r="G2198" t="s">
        <v>12</v>
      </c>
      <c r="H2198" t="s">
        <v>11</v>
      </c>
      <c r="I2198">
        <v>1</v>
      </c>
      <c r="J2198" t="s">
        <v>11</v>
      </c>
      <c r="K2198" t="s">
        <v>13</v>
      </c>
      <c r="L2198" t="s">
        <v>16</v>
      </c>
      <c r="M2198" s="1">
        <v>36687</v>
      </c>
      <c r="N2198">
        <v>22</v>
      </c>
      <c r="O2198">
        <v>1674.63</v>
      </c>
      <c r="P2198" t="s">
        <v>2362</v>
      </c>
      <c r="Q2198" t="s">
        <v>2362</v>
      </c>
      <c r="R2198" t="s">
        <v>2364</v>
      </c>
    </row>
    <row r="2199" spans="1:18" x14ac:dyDescent="0.3">
      <c r="A2199" t="s">
        <v>2217</v>
      </c>
      <c r="B2199" t="s">
        <v>6800</v>
      </c>
      <c r="C2199" t="s">
        <v>10280</v>
      </c>
      <c r="D2199">
        <v>26.84</v>
      </c>
      <c r="E2199">
        <v>5.99</v>
      </c>
      <c r="F2199" t="s">
        <v>12</v>
      </c>
      <c r="G2199" t="s">
        <v>12</v>
      </c>
      <c r="H2199" t="s">
        <v>11</v>
      </c>
      <c r="I2199">
        <v>1</v>
      </c>
      <c r="J2199" t="s">
        <v>11</v>
      </c>
      <c r="K2199" t="s">
        <v>167</v>
      </c>
      <c r="L2199" t="s">
        <v>16</v>
      </c>
      <c r="M2199" s="1">
        <v>36822</v>
      </c>
      <c r="N2199">
        <v>22</v>
      </c>
      <c r="O2199">
        <v>1665</v>
      </c>
      <c r="P2199" t="s">
        <v>2362</v>
      </c>
      <c r="Q2199" t="s">
        <v>2362</v>
      </c>
      <c r="R2199" t="s">
        <v>2364</v>
      </c>
    </row>
    <row r="2200" spans="1:18" x14ac:dyDescent="0.3">
      <c r="A2200" t="s">
        <v>2218</v>
      </c>
      <c r="B2200" t="s">
        <v>6800</v>
      </c>
      <c r="C2200" t="s">
        <v>10281</v>
      </c>
      <c r="D2200">
        <v>35.53</v>
      </c>
      <c r="E2200">
        <v>4.3600000000000003</v>
      </c>
      <c r="F2200" t="s">
        <v>11</v>
      </c>
      <c r="G2200" t="s">
        <v>11</v>
      </c>
      <c r="H2200" t="s">
        <v>25</v>
      </c>
      <c r="I2200">
        <v>1</v>
      </c>
      <c r="J2200" t="s">
        <v>11</v>
      </c>
      <c r="K2200" t="s">
        <v>13</v>
      </c>
      <c r="L2200" t="s">
        <v>20</v>
      </c>
      <c r="M2200" s="1">
        <v>37985</v>
      </c>
      <c r="N2200">
        <v>19</v>
      </c>
      <c r="O2200">
        <v>1646.43</v>
      </c>
      <c r="P2200" t="s">
        <v>2362</v>
      </c>
      <c r="Q2200" t="s">
        <v>2366</v>
      </c>
      <c r="R2200" t="s">
        <v>2371</v>
      </c>
    </row>
    <row r="2201" spans="1:18" x14ac:dyDescent="0.3">
      <c r="A2201" t="s">
        <v>2219</v>
      </c>
      <c r="B2201" t="s">
        <v>6800</v>
      </c>
      <c r="C2201" t="s">
        <v>10283</v>
      </c>
      <c r="D2201">
        <v>30.59</v>
      </c>
      <c r="E2201">
        <v>4.41</v>
      </c>
      <c r="F2201" t="s">
        <v>11</v>
      </c>
      <c r="G2201" t="s">
        <v>11</v>
      </c>
      <c r="H2201" t="s">
        <v>25</v>
      </c>
      <c r="I2201">
        <v>1</v>
      </c>
      <c r="J2201" t="s">
        <v>11</v>
      </c>
      <c r="K2201" t="s">
        <v>13</v>
      </c>
      <c r="L2201" t="s">
        <v>20</v>
      </c>
      <c r="M2201" s="1">
        <v>37854</v>
      </c>
      <c r="N2201">
        <v>19</v>
      </c>
      <c r="O2201">
        <v>1639.56</v>
      </c>
      <c r="P2201" t="s">
        <v>2362</v>
      </c>
      <c r="Q2201" t="s">
        <v>2362</v>
      </c>
      <c r="R2201" t="s">
        <v>2371</v>
      </c>
    </row>
    <row r="2202" spans="1:18" x14ac:dyDescent="0.3">
      <c r="A2202" t="s">
        <v>2220</v>
      </c>
      <c r="B2202" t="s">
        <v>6800</v>
      </c>
      <c r="C2202" t="s">
        <v>10285</v>
      </c>
      <c r="D2202">
        <v>30.59</v>
      </c>
      <c r="E2202">
        <v>4.17</v>
      </c>
      <c r="F2202" t="s">
        <v>11</v>
      </c>
      <c r="G2202" t="s">
        <v>11</v>
      </c>
      <c r="H2202" t="s">
        <v>25</v>
      </c>
      <c r="I2202">
        <v>1</v>
      </c>
      <c r="J2202" t="s">
        <v>11</v>
      </c>
      <c r="K2202" t="s">
        <v>13</v>
      </c>
      <c r="L2202" t="s">
        <v>20</v>
      </c>
      <c r="M2202" s="1">
        <v>37880</v>
      </c>
      <c r="N2202">
        <v>19</v>
      </c>
      <c r="O2202">
        <v>1639.56</v>
      </c>
      <c r="P2202" t="s">
        <v>2362</v>
      </c>
      <c r="Q2202" t="s">
        <v>2362</v>
      </c>
      <c r="R2202" t="s">
        <v>2371</v>
      </c>
    </row>
    <row r="2203" spans="1:18" x14ac:dyDescent="0.3">
      <c r="A2203" t="s">
        <v>2221</v>
      </c>
      <c r="B2203" t="s">
        <v>6800</v>
      </c>
      <c r="C2203" t="s">
        <v>10287</v>
      </c>
      <c r="D2203">
        <v>27.835000000000001</v>
      </c>
      <c r="E2203">
        <v>4.4400000000000004</v>
      </c>
      <c r="F2203" t="s">
        <v>11</v>
      </c>
      <c r="G2203" t="s">
        <v>11</v>
      </c>
      <c r="H2203" t="s">
        <v>25</v>
      </c>
      <c r="I2203">
        <v>1</v>
      </c>
      <c r="J2203" t="s">
        <v>11</v>
      </c>
      <c r="K2203" t="s">
        <v>167</v>
      </c>
      <c r="L2203" t="s">
        <v>20</v>
      </c>
      <c r="M2203" s="1">
        <v>37985</v>
      </c>
      <c r="N2203">
        <v>19</v>
      </c>
      <c r="O2203">
        <v>1635.73</v>
      </c>
      <c r="P2203" t="s">
        <v>2362</v>
      </c>
      <c r="Q2203" t="s">
        <v>2363</v>
      </c>
      <c r="R2203" t="s">
        <v>2371</v>
      </c>
    </row>
    <row r="2204" spans="1:18" x14ac:dyDescent="0.3">
      <c r="A2204" t="s">
        <v>2222</v>
      </c>
      <c r="B2204" t="s">
        <v>6797</v>
      </c>
      <c r="C2204" t="s">
        <v>10288</v>
      </c>
      <c r="D2204">
        <v>40.26</v>
      </c>
      <c r="E2204">
        <v>5.52</v>
      </c>
      <c r="F2204" t="s">
        <v>11</v>
      </c>
      <c r="G2204" t="s">
        <v>12</v>
      </c>
      <c r="H2204" t="s">
        <v>11</v>
      </c>
      <c r="I2204">
        <v>1</v>
      </c>
      <c r="J2204" t="s">
        <v>11</v>
      </c>
      <c r="K2204" t="s">
        <v>13</v>
      </c>
      <c r="L2204" t="s">
        <v>20</v>
      </c>
      <c r="M2204" s="1">
        <v>38151</v>
      </c>
      <c r="N2204">
        <v>18</v>
      </c>
      <c r="O2204">
        <v>1634.57</v>
      </c>
      <c r="P2204" t="s">
        <v>2362</v>
      </c>
      <c r="Q2204" t="s">
        <v>2362</v>
      </c>
      <c r="R2204" t="s">
        <v>2364</v>
      </c>
    </row>
    <row r="2205" spans="1:18" x14ac:dyDescent="0.3">
      <c r="A2205" t="s">
        <v>2223</v>
      </c>
      <c r="B2205" t="s">
        <v>6797</v>
      </c>
      <c r="C2205" t="s">
        <v>10290</v>
      </c>
      <c r="D2205">
        <v>39.82</v>
      </c>
      <c r="E2205">
        <v>6.01</v>
      </c>
      <c r="F2205" t="s">
        <v>11</v>
      </c>
      <c r="G2205" t="s">
        <v>12</v>
      </c>
      <c r="H2205" t="s">
        <v>11</v>
      </c>
      <c r="I2205">
        <v>1</v>
      </c>
      <c r="J2205" t="s">
        <v>11</v>
      </c>
      <c r="K2205" t="s">
        <v>13</v>
      </c>
      <c r="L2205" t="s">
        <v>16</v>
      </c>
      <c r="M2205" s="1">
        <v>38207</v>
      </c>
      <c r="N2205">
        <v>18</v>
      </c>
      <c r="O2205">
        <v>1633.96</v>
      </c>
      <c r="P2205" t="s">
        <v>2362</v>
      </c>
      <c r="Q2205" t="s">
        <v>2366</v>
      </c>
      <c r="R2205" t="s">
        <v>2364</v>
      </c>
    </row>
    <row r="2206" spans="1:18" x14ac:dyDescent="0.3">
      <c r="A2206" t="s">
        <v>2224</v>
      </c>
      <c r="B2206" t="s">
        <v>6797</v>
      </c>
      <c r="C2206" t="s">
        <v>10292</v>
      </c>
      <c r="D2206">
        <v>39.159999999999997</v>
      </c>
      <c r="E2206">
        <v>5.81</v>
      </c>
      <c r="F2206" t="s">
        <v>11</v>
      </c>
      <c r="G2206" t="s">
        <v>12</v>
      </c>
      <c r="H2206" t="s">
        <v>11</v>
      </c>
      <c r="I2206">
        <v>1</v>
      </c>
      <c r="J2206" t="s">
        <v>11</v>
      </c>
      <c r="K2206" t="s">
        <v>13</v>
      </c>
      <c r="L2206" t="s">
        <v>16</v>
      </c>
      <c r="M2206" s="1">
        <v>38334</v>
      </c>
      <c r="N2206">
        <v>18</v>
      </c>
      <c r="O2206">
        <v>1633.04</v>
      </c>
      <c r="P2206" t="s">
        <v>2362</v>
      </c>
      <c r="Q2206" t="s">
        <v>2362</v>
      </c>
      <c r="R2206" t="s">
        <v>2364</v>
      </c>
    </row>
    <row r="2207" spans="1:18" x14ac:dyDescent="0.3">
      <c r="A2207" t="s">
        <v>2225</v>
      </c>
      <c r="B2207" t="s">
        <v>6800</v>
      </c>
      <c r="C2207" t="s">
        <v>10294</v>
      </c>
      <c r="D2207">
        <v>25.555</v>
      </c>
      <c r="E2207">
        <v>4.37</v>
      </c>
      <c r="F2207" t="s">
        <v>11</v>
      </c>
      <c r="G2207" t="s">
        <v>11</v>
      </c>
      <c r="H2207" t="s">
        <v>25</v>
      </c>
      <c r="I2207">
        <v>1</v>
      </c>
      <c r="J2207" t="s">
        <v>11</v>
      </c>
      <c r="K2207" t="s">
        <v>167</v>
      </c>
      <c r="L2207" t="s">
        <v>20</v>
      </c>
      <c r="M2207" s="1">
        <v>37880</v>
      </c>
      <c r="N2207">
        <v>19</v>
      </c>
      <c r="O2207">
        <v>1632.56</v>
      </c>
      <c r="P2207" t="s">
        <v>2362</v>
      </c>
      <c r="Q2207" t="s">
        <v>2362</v>
      </c>
      <c r="R2207" t="s">
        <v>2371</v>
      </c>
    </row>
    <row r="2208" spans="1:18" x14ac:dyDescent="0.3">
      <c r="A2208" t="s">
        <v>2226</v>
      </c>
      <c r="B2208" t="s">
        <v>6800</v>
      </c>
      <c r="C2208" t="s">
        <v>10296</v>
      </c>
      <c r="D2208">
        <v>25.175000000000001</v>
      </c>
      <c r="E2208">
        <v>5.74</v>
      </c>
      <c r="F2208" t="s">
        <v>11</v>
      </c>
      <c r="G2208" t="s">
        <v>11</v>
      </c>
      <c r="H2208" t="s">
        <v>25</v>
      </c>
      <c r="I2208">
        <v>1</v>
      </c>
      <c r="J2208" t="s">
        <v>11</v>
      </c>
      <c r="K2208" t="s">
        <v>167</v>
      </c>
      <c r="L2208" t="s">
        <v>16</v>
      </c>
      <c r="M2208" s="1">
        <v>37897</v>
      </c>
      <c r="N2208">
        <v>19</v>
      </c>
      <c r="O2208">
        <v>1632.04</v>
      </c>
      <c r="P2208" t="s">
        <v>2362</v>
      </c>
      <c r="Q2208" t="s">
        <v>2362</v>
      </c>
      <c r="R2208" t="s">
        <v>2371</v>
      </c>
    </row>
    <row r="2209" spans="1:18" x14ac:dyDescent="0.3">
      <c r="A2209" t="s">
        <v>2227</v>
      </c>
      <c r="B2209" t="s">
        <v>6797</v>
      </c>
      <c r="C2209" t="s">
        <v>10297</v>
      </c>
      <c r="D2209">
        <v>38.28</v>
      </c>
      <c r="E2209">
        <v>5.39</v>
      </c>
      <c r="F2209" t="s">
        <v>11</v>
      </c>
      <c r="G2209" t="s">
        <v>12</v>
      </c>
      <c r="H2209" t="s">
        <v>11</v>
      </c>
      <c r="I2209">
        <v>1</v>
      </c>
      <c r="J2209" t="s">
        <v>11</v>
      </c>
      <c r="K2209" t="s">
        <v>13</v>
      </c>
      <c r="L2209" t="s">
        <v>20</v>
      </c>
      <c r="M2209" s="1">
        <v>38177</v>
      </c>
      <c r="N2209">
        <v>18</v>
      </c>
      <c r="O2209">
        <v>1631.82</v>
      </c>
      <c r="P2209" t="s">
        <v>2362</v>
      </c>
      <c r="Q2209" t="s">
        <v>2366</v>
      </c>
      <c r="R2209" t="s">
        <v>2364</v>
      </c>
    </row>
    <row r="2210" spans="1:18" x14ac:dyDescent="0.3">
      <c r="A2210" t="s">
        <v>2228</v>
      </c>
      <c r="B2210" t="s">
        <v>6797</v>
      </c>
      <c r="C2210" t="s">
        <v>10299</v>
      </c>
      <c r="D2210">
        <v>38.17</v>
      </c>
      <c r="E2210">
        <v>4.07</v>
      </c>
      <c r="F2210" t="s">
        <v>11</v>
      </c>
      <c r="G2210" t="s">
        <v>12</v>
      </c>
      <c r="H2210" t="s">
        <v>11</v>
      </c>
      <c r="I2210">
        <v>1</v>
      </c>
      <c r="J2210" t="s">
        <v>11</v>
      </c>
      <c r="K2210" t="s">
        <v>13</v>
      </c>
      <c r="L2210" t="s">
        <v>20</v>
      </c>
      <c r="M2210" s="1">
        <v>38326</v>
      </c>
      <c r="N2210">
        <v>18</v>
      </c>
      <c r="O2210">
        <v>1631.67</v>
      </c>
      <c r="P2210" t="s">
        <v>2362</v>
      </c>
      <c r="Q2210" t="s">
        <v>2363</v>
      </c>
      <c r="R2210" t="s">
        <v>2364</v>
      </c>
    </row>
    <row r="2211" spans="1:18" x14ac:dyDescent="0.3">
      <c r="A2211" t="s">
        <v>2229</v>
      </c>
      <c r="B2211" t="s">
        <v>6797</v>
      </c>
      <c r="C2211" t="s">
        <v>10301</v>
      </c>
      <c r="D2211">
        <v>36.85</v>
      </c>
      <c r="E2211">
        <v>5.49</v>
      </c>
      <c r="F2211" t="s">
        <v>11</v>
      </c>
      <c r="G2211" t="s">
        <v>12</v>
      </c>
      <c r="H2211" t="s">
        <v>11</v>
      </c>
      <c r="I2211">
        <v>1</v>
      </c>
      <c r="J2211" t="s">
        <v>11</v>
      </c>
      <c r="K2211" t="s">
        <v>13</v>
      </c>
      <c r="L2211" t="s">
        <v>20</v>
      </c>
      <c r="M2211" s="1">
        <v>38264</v>
      </c>
      <c r="N2211">
        <v>18</v>
      </c>
      <c r="O2211">
        <v>1629.83</v>
      </c>
      <c r="P2211" t="s">
        <v>2362</v>
      </c>
      <c r="Q2211" t="s">
        <v>2362</v>
      </c>
      <c r="R2211" t="s">
        <v>2364</v>
      </c>
    </row>
    <row r="2212" spans="1:18" x14ac:dyDescent="0.3">
      <c r="A2212" t="s">
        <v>2230</v>
      </c>
      <c r="B2212" t="s">
        <v>6800</v>
      </c>
      <c r="C2212" t="s">
        <v>10302</v>
      </c>
      <c r="D2212">
        <v>22.61</v>
      </c>
      <c r="E2212">
        <v>5.68</v>
      </c>
      <c r="F2212" t="s">
        <v>11</v>
      </c>
      <c r="G2212" t="s">
        <v>11</v>
      </c>
      <c r="H2212" t="s">
        <v>25</v>
      </c>
      <c r="I2212">
        <v>1</v>
      </c>
      <c r="J2212" t="s">
        <v>11</v>
      </c>
      <c r="K2212" t="s">
        <v>241</v>
      </c>
      <c r="L2212" t="s">
        <v>20</v>
      </c>
      <c r="M2212" s="1">
        <v>37819</v>
      </c>
      <c r="N2212">
        <v>19</v>
      </c>
      <c r="O2212">
        <v>1628.47</v>
      </c>
      <c r="P2212" t="s">
        <v>2362</v>
      </c>
      <c r="Q2212" t="s">
        <v>2366</v>
      </c>
      <c r="R2212" t="s">
        <v>2371</v>
      </c>
    </row>
    <row r="2213" spans="1:18" x14ac:dyDescent="0.3">
      <c r="A2213" t="s">
        <v>2231</v>
      </c>
      <c r="B2213" t="s">
        <v>6800</v>
      </c>
      <c r="C2213" t="s">
        <v>9721</v>
      </c>
      <c r="D2213">
        <v>21.754999999999999</v>
      </c>
      <c r="E2213">
        <v>6.09</v>
      </c>
      <c r="F2213" t="s">
        <v>11</v>
      </c>
      <c r="G2213" t="s">
        <v>11</v>
      </c>
      <c r="H2213" t="s">
        <v>25</v>
      </c>
      <c r="I2213">
        <v>1</v>
      </c>
      <c r="J2213" t="s">
        <v>11</v>
      </c>
      <c r="K2213" t="s">
        <v>241</v>
      </c>
      <c r="L2213" t="s">
        <v>16</v>
      </c>
      <c r="M2213" s="1">
        <v>37959</v>
      </c>
      <c r="N2213">
        <v>19</v>
      </c>
      <c r="O2213">
        <v>1627.28</v>
      </c>
      <c r="P2213" t="s">
        <v>2362</v>
      </c>
      <c r="Q2213" t="s">
        <v>2362</v>
      </c>
      <c r="R2213" t="s">
        <v>2371</v>
      </c>
    </row>
    <row r="2214" spans="1:18" x14ac:dyDescent="0.3">
      <c r="A2214" t="s">
        <v>2232</v>
      </c>
      <c r="B2214" t="s">
        <v>6800</v>
      </c>
      <c r="C2214" t="s">
        <v>10303</v>
      </c>
      <c r="D2214">
        <v>20.425000000000001</v>
      </c>
      <c r="E2214">
        <v>5.53</v>
      </c>
      <c r="F2214" t="s">
        <v>11</v>
      </c>
      <c r="G2214" t="s">
        <v>11</v>
      </c>
      <c r="H2214" t="s">
        <v>25</v>
      </c>
      <c r="I2214">
        <v>1</v>
      </c>
      <c r="J2214" t="s">
        <v>11</v>
      </c>
      <c r="K2214" t="s">
        <v>241</v>
      </c>
      <c r="L2214" t="s">
        <v>20</v>
      </c>
      <c r="M2214" s="1">
        <v>37873</v>
      </c>
      <c r="N2214">
        <v>19</v>
      </c>
      <c r="O2214">
        <v>1625.43</v>
      </c>
      <c r="P2214" t="s">
        <v>2362</v>
      </c>
      <c r="Q2214" t="s">
        <v>2363</v>
      </c>
      <c r="R2214" t="s">
        <v>2371</v>
      </c>
    </row>
    <row r="2215" spans="1:18" x14ac:dyDescent="0.3">
      <c r="A2215" t="s">
        <v>2233</v>
      </c>
      <c r="B2215" t="s">
        <v>6797</v>
      </c>
      <c r="C2215" t="s">
        <v>10304</v>
      </c>
      <c r="D2215">
        <v>31.35</v>
      </c>
      <c r="E2215">
        <v>4.28</v>
      </c>
      <c r="F2215" t="s">
        <v>11</v>
      </c>
      <c r="G2215" t="s">
        <v>12</v>
      </c>
      <c r="H2215" t="s">
        <v>11</v>
      </c>
      <c r="I2215">
        <v>1</v>
      </c>
      <c r="J2215" t="s">
        <v>11</v>
      </c>
      <c r="K2215" t="s">
        <v>13</v>
      </c>
      <c r="L2215" t="s">
        <v>20</v>
      </c>
      <c r="M2215" s="1">
        <v>38193</v>
      </c>
      <c r="N2215">
        <v>18</v>
      </c>
      <c r="O2215">
        <v>1622.19</v>
      </c>
      <c r="P2215" t="s">
        <v>2362</v>
      </c>
      <c r="Q2215" t="s">
        <v>2366</v>
      </c>
      <c r="R2215" t="s">
        <v>2364</v>
      </c>
    </row>
    <row r="2216" spans="1:18" x14ac:dyDescent="0.3">
      <c r="A2216" t="s">
        <v>2234</v>
      </c>
      <c r="B2216" t="s">
        <v>6797</v>
      </c>
      <c r="C2216" t="s">
        <v>10306</v>
      </c>
      <c r="D2216">
        <v>31.13</v>
      </c>
      <c r="E2216">
        <v>6.01</v>
      </c>
      <c r="F2216" t="s">
        <v>11</v>
      </c>
      <c r="G2216" t="s">
        <v>12</v>
      </c>
      <c r="H2216" t="s">
        <v>11</v>
      </c>
      <c r="I2216">
        <v>1</v>
      </c>
      <c r="J2216" t="s">
        <v>11</v>
      </c>
      <c r="K2216" t="s">
        <v>13</v>
      </c>
      <c r="L2216" t="s">
        <v>16</v>
      </c>
      <c r="M2216" s="1">
        <v>38220</v>
      </c>
      <c r="N2216">
        <v>18</v>
      </c>
      <c r="O2216">
        <v>1621.88</v>
      </c>
      <c r="P2216" t="s">
        <v>2362</v>
      </c>
      <c r="Q2216" t="s">
        <v>2362</v>
      </c>
      <c r="R2216" t="s">
        <v>2364</v>
      </c>
    </row>
    <row r="2217" spans="1:18" x14ac:dyDescent="0.3">
      <c r="A2217" t="s">
        <v>2235</v>
      </c>
      <c r="B2217" t="s">
        <v>6800</v>
      </c>
      <c r="C2217" t="s">
        <v>8156</v>
      </c>
      <c r="D2217">
        <v>17.48</v>
      </c>
      <c r="E2217">
        <v>4.59</v>
      </c>
      <c r="F2217" t="s">
        <v>11</v>
      </c>
      <c r="G2217" t="s">
        <v>11</v>
      </c>
      <c r="H2217" t="s">
        <v>25</v>
      </c>
      <c r="I2217">
        <v>1</v>
      </c>
      <c r="J2217" t="s">
        <v>11</v>
      </c>
      <c r="K2217" t="s">
        <v>298</v>
      </c>
      <c r="L2217" t="s">
        <v>20</v>
      </c>
      <c r="M2217" s="1">
        <v>37878</v>
      </c>
      <c r="N2217">
        <v>19</v>
      </c>
      <c r="O2217">
        <v>1621.34</v>
      </c>
      <c r="P2217" t="s">
        <v>2362</v>
      </c>
      <c r="Q2217" t="s">
        <v>2362</v>
      </c>
      <c r="R2217" t="s">
        <v>2371</v>
      </c>
    </row>
    <row r="2218" spans="1:18" x14ac:dyDescent="0.3">
      <c r="A2218" t="s">
        <v>2236</v>
      </c>
      <c r="B2218" t="s">
        <v>6797</v>
      </c>
      <c r="C2218" t="s">
        <v>6922</v>
      </c>
      <c r="D2218">
        <v>22.57</v>
      </c>
      <c r="E2218">
        <v>5.8</v>
      </c>
      <c r="F2218" t="s">
        <v>12</v>
      </c>
      <c r="G2218" t="s">
        <v>11</v>
      </c>
      <c r="H2218" t="s">
        <v>11</v>
      </c>
      <c r="I2218">
        <v>1</v>
      </c>
      <c r="J2218" t="s">
        <v>11</v>
      </c>
      <c r="K2218" t="s">
        <v>241</v>
      </c>
      <c r="L2218" t="s">
        <v>16</v>
      </c>
      <c r="M2218" s="1">
        <v>34916</v>
      </c>
      <c r="N2218">
        <v>27</v>
      </c>
      <c r="O2218">
        <v>1617.16</v>
      </c>
      <c r="P2218" t="s">
        <v>2362</v>
      </c>
      <c r="Q2218" t="s">
        <v>2366</v>
      </c>
      <c r="R2218" t="s">
        <v>2364</v>
      </c>
    </row>
    <row r="2219" spans="1:18" x14ac:dyDescent="0.3">
      <c r="A2219" t="s">
        <v>2237</v>
      </c>
      <c r="B2219" t="s">
        <v>6797</v>
      </c>
      <c r="C2219" t="s">
        <v>10309</v>
      </c>
      <c r="D2219">
        <v>26.73</v>
      </c>
      <c r="E2219">
        <v>5.08</v>
      </c>
      <c r="F2219" t="s">
        <v>11</v>
      </c>
      <c r="G2219" t="s">
        <v>12</v>
      </c>
      <c r="H2219" t="s">
        <v>11</v>
      </c>
      <c r="I2219">
        <v>1</v>
      </c>
      <c r="J2219" t="s">
        <v>11</v>
      </c>
      <c r="K2219" t="s">
        <v>167</v>
      </c>
      <c r="L2219" t="s">
        <v>20</v>
      </c>
      <c r="M2219" s="1">
        <v>38190</v>
      </c>
      <c r="N2219">
        <v>18</v>
      </c>
      <c r="O2219">
        <v>1615.77</v>
      </c>
      <c r="P2219" t="s">
        <v>2362</v>
      </c>
      <c r="Q2219" t="s">
        <v>2366</v>
      </c>
      <c r="R2219" t="s">
        <v>2364</v>
      </c>
    </row>
    <row r="2220" spans="1:18" x14ac:dyDescent="0.3">
      <c r="A2220" t="s">
        <v>2238</v>
      </c>
      <c r="B2220" t="s">
        <v>6797</v>
      </c>
      <c r="C2220" t="s">
        <v>10310</v>
      </c>
      <c r="D2220">
        <v>20.79</v>
      </c>
      <c r="E2220">
        <v>5.84</v>
      </c>
      <c r="F2220" t="s">
        <v>11</v>
      </c>
      <c r="G2220" t="s">
        <v>12</v>
      </c>
      <c r="H2220" t="s">
        <v>11</v>
      </c>
      <c r="I2220">
        <v>1</v>
      </c>
      <c r="J2220" t="s">
        <v>11</v>
      </c>
      <c r="K2220" t="s">
        <v>241</v>
      </c>
      <c r="L2220" t="s">
        <v>16</v>
      </c>
      <c r="M2220" s="1">
        <v>38310</v>
      </c>
      <c r="N2220">
        <v>18</v>
      </c>
      <c r="O2220">
        <v>1607.51</v>
      </c>
      <c r="P2220" t="s">
        <v>2362</v>
      </c>
      <c r="Q2220" t="s">
        <v>2363</v>
      </c>
      <c r="R2220" t="s">
        <v>2364</v>
      </c>
    </row>
    <row r="2221" spans="1:18" x14ac:dyDescent="0.3">
      <c r="A2221" t="s">
        <v>2239</v>
      </c>
      <c r="B2221" t="s">
        <v>6797</v>
      </c>
      <c r="C2221" t="s">
        <v>10311</v>
      </c>
      <c r="D2221">
        <v>20.149999999999999</v>
      </c>
      <c r="E2221">
        <v>4.1500000000000004</v>
      </c>
      <c r="F2221" t="s">
        <v>11</v>
      </c>
      <c r="G2221" t="s">
        <v>11</v>
      </c>
      <c r="H2221" t="s">
        <v>11</v>
      </c>
      <c r="I2221">
        <v>1</v>
      </c>
      <c r="J2221" t="s">
        <v>11</v>
      </c>
      <c r="K2221" t="s">
        <v>241</v>
      </c>
      <c r="L2221" t="s">
        <v>20</v>
      </c>
      <c r="M2221" s="1">
        <v>33869</v>
      </c>
      <c r="N2221">
        <v>30</v>
      </c>
      <c r="O2221">
        <v>1566.88</v>
      </c>
      <c r="P2221" t="s">
        <v>2362</v>
      </c>
      <c r="Q2221" t="s">
        <v>2366</v>
      </c>
      <c r="R2221" t="s">
        <v>2364</v>
      </c>
    </row>
    <row r="2222" spans="1:18" x14ac:dyDescent="0.3">
      <c r="A2222" t="s">
        <v>2240</v>
      </c>
      <c r="B2222" t="s">
        <v>6800</v>
      </c>
      <c r="C2222" t="s">
        <v>10313</v>
      </c>
      <c r="D2222">
        <v>36.85</v>
      </c>
      <c r="E2222">
        <v>4.3600000000000003</v>
      </c>
      <c r="F2222" t="s">
        <v>12</v>
      </c>
      <c r="G2222" t="s">
        <v>11</v>
      </c>
      <c r="H2222" t="s">
        <v>11</v>
      </c>
      <c r="I2222">
        <v>0</v>
      </c>
      <c r="J2222" t="s">
        <v>11</v>
      </c>
      <c r="K2222" t="s">
        <v>13</v>
      </c>
      <c r="L2222" t="s">
        <v>20</v>
      </c>
      <c r="M2222" s="1">
        <v>37230</v>
      </c>
      <c r="N2222">
        <v>21</v>
      </c>
      <c r="O2222">
        <v>1534.3</v>
      </c>
      <c r="P2222" t="s">
        <v>2362</v>
      </c>
      <c r="Q2222" t="s">
        <v>2362</v>
      </c>
      <c r="R2222" t="s">
        <v>2364</v>
      </c>
    </row>
    <row r="2223" spans="1:18" x14ac:dyDescent="0.3">
      <c r="A2223" t="s">
        <v>2241</v>
      </c>
      <c r="B2223" t="s">
        <v>6800</v>
      </c>
      <c r="C2223" t="s">
        <v>10314</v>
      </c>
      <c r="D2223">
        <v>35.53</v>
      </c>
      <c r="E2223">
        <v>4.55</v>
      </c>
      <c r="F2223" t="s">
        <v>12</v>
      </c>
      <c r="G2223" t="s">
        <v>11</v>
      </c>
      <c r="H2223" t="s">
        <v>11</v>
      </c>
      <c r="I2223">
        <v>0</v>
      </c>
      <c r="J2223" t="s">
        <v>11</v>
      </c>
      <c r="K2223" t="s">
        <v>13</v>
      </c>
      <c r="L2223" t="s">
        <v>20</v>
      </c>
      <c r="M2223" s="1">
        <v>37044</v>
      </c>
      <c r="N2223">
        <v>22</v>
      </c>
      <c r="O2223">
        <v>1532.47</v>
      </c>
      <c r="P2223" t="s">
        <v>2362</v>
      </c>
      <c r="Q2223" t="s">
        <v>2362</v>
      </c>
      <c r="R2223" t="s">
        <v>2364</v>
      </c>
    </row>
    <row r="2224" spans="1:18" x14ac:dyDescent="0.3">
      <c r="A2224" t="s">
        <v>2242</v>
      </c>
      <c r="B2224" t="s">
        <v>6800</v>
      </c>
      <c r="C2224" t="s">
        <v>7667</v>
      </c>
      <c r="D2224">
        <v>31.1</v>
      </c>
      <c r="E2224">
        <v>4.37</v>
      </c>
      <c r="F2224" t="s">
        <v>12</v>
      </c>
      <c r="G2224" t="s">
        <v>11</v>
      </c>
      <c r="H2224" t="s">
        <v>11</v>
      </c>
      <c r="I2224">
        <v>0</v>
      </c>
      <c r="J2224" t="s">
        <v>11</v>
      </c>
      <c r="K2224" t="s">
        <v>13</v>
      </c>
      <c r="L2224" t="s">
        <v>20</v>
      </c>
      <c r="M2224" s="1">
        <v>37079</v>
      </c>
      <c r="N2224">
        <v>21</v>
      </c>
      <c r="O2224">
        <v>1526.31</v>
      </c>
      <c r="P2224" t="s">
        <v>2362</v>
      </c>
      <c r="Q2224" t="s">
        <v>2363</v>
      </c>
      <c r="R2224" t="s">
        <v>2386</v>
      </c>
    </row>
    <row r="2225" spans="1:18" x14ac:dyDescent="0.3">
      <c r="A2225" t="s">
        <v>2243</v>
      </c>
      <c r="B2225" t="s">
        <v>6800</v>
      </c>
      <c r="C2225" t="s">
        <v>10315</v>
      </c>
      <c r="D2225">
        <v>23.21</v>
      </c>
      <c r="E2225">
        <v>5.24</v>
      </c>
      <c r="F2225" t="s">
        <v>12</v>
      </c>
      <c r="G2225" t="s">
        <v>11</v>
      </c>
      <c r="H2225" t="s">
        <v>11</v>
      </c>
      <c r="I2225">
        <v>0</v>
      </c>
      <c r="J2225" t="s">
        <v>11</v>
      </c>
      <c r="K2225" t="s">
        <v>241</v>
      </c>
      <c r="L2225" t="s">
        <v>20</v>
      </c>
      <c r="M2225" s="1">
        <v>37128</v>
      </c>
      <c r="N2225">
        <v>21</v>
      </c>
      <c r="O2225">
        <v>1515.34</v>
      </c>
      <c r="P2225" t="s">
        <v>2362</v>
      </c>
      <c r="Q2225" t="s">
        <v>2363</v>
      </c>
      <c r="R2225" t="s">
        <v>2364</v>
      </c>
    </row>
    <row r="2226" spans="1:18" x14ac:dyDescent="0.3">
      <c r="A2226" t="s">
        <v>2244</v>
      </c>
      <c r="B2226" t="s">
        <v>6800</v>
      </c>
      <c r="C2226" t="s">
        <v>9725</v>
      </c>
      <c r="D2226">
        <v>18.36</v>
      </c>
      <c r="E2226">
        <v>5.96</v>
      </c>
      <c r="F2226" t="s">
        <v>11</v>
      </c>
      <c r="G2226" t="s">
        <v>11</v>
      </c>
      <c r="H2226" t="s">
        <v>11</v>
      </c>
      <c r="I2226">
        <v>1</v>
      </c>
      <c r="J2226" t="s">
        <v>11</v>
      </c>
      <c r="K2226" t="s">
        <v>298</v>
      </c>
      <c r="L2226" t="s">
        <v>16</v>
      </c>
      <c r="M2226" s="1">
        <v>35965</v>
      </c>
      <c r="N2226">
        <v>24</v>
      </c>
      <c r="O2226">
        <v>1497</v>
      </c>
      <c r="P2226" t="s">
        <v>2362</v>
      </c>
      <c r="Q2226" t="s">
        <v>2362</v>
      </c>
      <c r="R2226" t="s">
        <v>2364</v>
      </c>
    </row>
    <row r="2227" spans="1:18" x14ac:dyDescent="0.3">
      <c r="A2227" t="s">
        <v>2245</v>
      </c>
      <c r="B2227" t="s">
        <v>6797</v>
      </c>
      <c r="C2227" t="s">
        <v>8113</v>
      </c>
      <c r="D2227">
        <v>15.92</v>
      </c>
      <c r="E2227">
        <v>4.76</v>
      </c>
      <c r="F2227" t="s">
        <v>12</v>
      </c>
      <c r="G2227" t="s">
        <v>11</v>
      </c>
      <c r="H2227" t="s">
        <v>11</v>
      </c>
      <c r="I2227">
        <v>1</v>
      </c>
      <c r="J2227" t="s">
        <v>11</v>
      </c>
      <c r="K2227" t="s">
        <v>298</v>
      </c>
      <c r="L2227" t="s">
        <v>20</v>
      </c>
      <c r="M2227" s="1">
        <v>34979</v>
      </c>
      <c r="N2227">
        <v>27</v>
      </c>
      <c r="O2227">
        <v>1493</v>
      </c>
      <c r="P2227" t="s">
        <v>2362</v>
      </c>
      <c r="Q2227" t="s">
        <v>2363</v>
      </c>
      <c r="R2227" t="s">
        <v>2364</v>
      </c>
    </row>
    <row r="2228" spans="1:18" x14ac:dyDescent="0.3">
      <c r="A2228" t="s">
        <v>2246</v>
      </c>
      <c r="B2228" t="s">
        <v>6797</v>
      </c>
      <c r="C2228" t="s">
        <v>9080</v>
      </c>
      <c r="D2228">
        <v>15.17</v>
      </c>
      <c r="E2228">
        <v>4.3</v>
      </c>
      <c r="F2228" t="s">
        <v>12</v>
      </c>
      <c r="G2228" t="s">
        <v>11</v>
      </c>
      <c r="H2228" t="s">
        <v>25</v>
      </c>
      <c r="I2228">
        <v>1</v>
      </c>
      <c r="J2228" t="s">
        <v>11</v>
      </c>
      <c r="K2228" t="s">
        <v>298</v>
      </c>
      <c r="L2228" t="s">
        <v>20</v>
      </c>
      <c r="M2228" s="1">
        <v>35590</v>
      </c>
      <c r="N2228">
        <v>25</v>
      </c>
      <c r="O2228">
        <v>1481</v>
      </c>
      <c r="P2228" t="s">
        <v>2362</v>
      </c>
      <c r="Q2228" t="s">
        <v>2366</v>
      </c>
      <c r="R2228" t="s">
        <v>2371</v>
      </c>
    </row>
    <row r="2229" spans="1:18" x14ac:dyDescent="0.3">
      <c r="A2229" t="s">
        <v>2247</v>
      </c>
      <c r="B2229" t="s">
        <v>6797</v>
      </c>
      <c r="C2229" t="s">
        <v>10317</v>
      </c>
      <c r="D2229">
        <v>16.63</v>
      </c>
      <c r="E2229">
        <v>4.5</v>
      </c>
      <c r="F2229" t="s">
        <v>11</v>
      </c>
      <c r="G2229" t="s">
        <v>11</v>
      </c>
      <c r="H2229" t="s">
        <v>11</v>
      </c>
      <c r="I2229">
        <v>1</v>
      </c>
      <c r="J2229" t="s">
        <v>11</v>
      </c>
      <c r="K2229" t="s">
        <v>298</v>
      </c>
      <c r="L2229" t="s">
        <v>20</v>
      </c>
      <c r="M2229" s="1">
        <v>36136</v>
      </c>
      <c r="N2229">
        <v>24</v>
      </c>
      <c r="O2229">
        <v>1477</v>
      </c>
      <c r="P2229" t="s">
        <v>2362</v>
      </c>
      <c r="Q2229" t="s">
        <v>2366</v>
      </c>
      <c r="R2229" t="s">
        <v>2364</v>
      </c>
    </row>
    <row r="2230" spans="1:18" x14ac:dyDescent="0.3">
      <c r="A2230" t="s">
        <v>2248</v>
      </c>
      <c r="B2230" t="s">
        <v>6797</v>
      </c>
      <c r="C2230" t="s">
        <v>10319</v>
      </c>
      <c r="D2230">
        <v>19.39</v>
      </c>
      <c r="E2230">
        <v>5.59</v>
      </c>
      <c r="F2230" t="s">
        <v>11</v>
      </c>
      <c r="G2230" t="s">
        <v>11</v>
      </c>
      <c r="H2230" t="s">
        <v>25</v>
      </c>
      <c r="I2230">
        <v>1</v>
      </c>
      <c r="J2230" t="s">
        <v>11</v>
      </c>
      <c r="K2230" t="s">
        <v>241</v>
      </c>
      <c r="L2230" t="s">
        <v>20</v>
      </c>
      <c r="M2230" s="1">
        <v>37792</v>
      </c>
      <c r="N2230">
        <v>19</v>
      </c>
      <c r="O2230">
        <v>1467</v>
      </c>
      <c r="P2230" t="s">
        <v>2362</v>
      </c>
      <c r="Q2230" t="s">
        <v>2362</v>
      </c>
      <c r="R2230" t="s">
        <v>2364</v>
      </c>
    </row>
    <row r="2231" spans="1:18" x14ac:dyDescent="0.3">
      <c r="A2231" t="s">
        <v>2249</v>
      </c>
      <c r="B2231" t="s">
        <v>6800</v>
      </c>
      <c r="C2231" t="s">
        <v>10321</v>
      </c>
      <c r="D2231">
        <v>17.34</v>
      </c>
      <c r="E2231">
        <v>6.29</v>
      </c>
      <c r="F2231" t="s">
        <v>12</v>
      </c>
      <c r="G2231" t="s">
        <v>11</v>
      </c>
      <c r="H2231" t="s">
        <v>25</v>
      </c>
      <c r="I2231">
        <v>1</v>
      </c>
      <c r="J2231" t="s">
        <v>11</v>
      </c>
      <c r="K2231" t="s">
        <v>298</v>
      </c>
      <c r="L2231" t="s">
        <v>16</v>
      </c>
      <c r="M2231" s="1">
        <v>35600</v>
      </c>
      <c r="N2231">
        <v>25</v>
      </c>
      <c r="O2231">
        <v>1445</v>
      </c>
      <c r="P2231" t="s">
        <v>2362</v>
      </c>
      <c r="Q2231" t="s">
        <v>2366</v>
      </c>
      <c r="R2231" t="s">
        <v>2364</v>
      </c>
    </row>
    <row r="2232" spans="1:18" x14ac:dyDescent="0.3">
      <c r="A2232" t="s">
        <v>2250</v>
      </c>
      <c r="B2232" t="s">
        <v>6797</v>
      </c>
      <c r="C2232" t="s">
        <v>10323</v>
      </c>
      <c r="D2232">
        <v>17.940000000000001</v>
      </c>
      <c r="E2232">
        <v>4.1900000000000004</v>
      </c>
      <c r="F2232" t="s">
        <v>11</v>
      </c>
      <c r="G2232" t="s">
        <v>12</v>
      </c>
      <c r="H2232" t="s">
        <v>11</v>
      </c>
      <c r="I2232">
        <v>1</v>
      </c>
      <c r="J2232" t="s">
        <v>11</v>
      </c>
      <c r="K2232" t="s">
        <v>298</v>
      </c>
      <c r="L2232" t="s">
        <v>20</v>
      </c>
      <c r="M2232" s="1">
        <v>36770</v>
      </c>
      <c r="N2232">
        <v>22</v>
      </c>
      <c r="O2232">
        <v>1438</v>
      </c>
      <c r="P2232" t="s">
        <v>2362</v>
      </c>
      <c r="Q2232" t="s">
        <v>2362</v>
      </c>
      <c r="R2232" t="s">
        <v>2364</v>
      </c>
    </row>
    <row r="2233" spans="1:18" x14ac:dyDescent="0.3">
      <c r="A2233" t="s">
        <v>2251</v>
      </c>
      <c r="B2233" t="s">
        <v>6797</v>
      </c>
      <c r="C2233" t="s">
        <v>10325</v>
      </c>
      <c r="D2233">
        <v>16.670000000000002</v>
      </c>
      <c r="E2233">
        <v>4.7</v>
      </c>
      <c r="F2233" t="s">
        <v>12</v>
      </c>
      <c r="G2233" t="s">
        <v>11</v>
      </c>
      <c r="H2233" t="s">
        <v>25</v>
      </c>
      <c r="I2233">
        <v>1</v>
      </c>
      <c r="J2233" t="s">
        <v>11</v>
      </c>
      <c r="K2233" t="s">
        <v>298</v>
      </c>
      <c r="L2233" t="s">
        <v>20</v>
      </c>
      <c r="M2233" s="1">
        <v>35769</v>
      </c>
      <c r="N2233">
        <v>25</v>
      </c>
      <c r="O2233">
        <v>1422</v>
      </c>
      <c r="P2233" t="s">
        <v>2362</v>
      </c>
      <c r="Q2233" t="s">
        <v>2362</v>
      </c>
      <c r="R2233" t="s">
        <v>2364</v>
      </c>
    </row>
    <row r="2234" spans="1:18" x14ac:dyDescent="0.3">
      <c r="A2234" t="s">
        <v>2252</v>
      </c>
      <c r="B2234" t="s">
        <v>6797</v>
      </c>
      <c r="C2234" t="s">
        <v>10327</v>
      </c>
      <c r="D2234">
        <v>20.58</v>
      </c>
      <c r="E2234">
        <v>5.64</v>
      </c>
      <c r="F2234" t="s">
        <v>12</v>
      </c>
      <c r="G2234" t="s">
        <v>11</v>
      </c>
      <c r="H2234" t="s">
        <v>11</v>
      </c>
      <c r="I2234">
        <v>0</v>
      </c>
      <c r="J2234" t="s">
        <v>11</v>
      </c>
      <c r="K2234" t="s">
        <v>241</v>
      </c>
      <c r="L2234" t="s">
        <v>20</v>
      </c>
      <c r="M2234" s="1">
        <v>37126</v>
      </c>
      <c r="N2234">
        <v>21</v>
      </c>
      <c r="O2234">
        <v>1421</v>
      </c>
      <c r="P2234" t="s">
        <v>2362</v>
      </c>
      <c r="Q2234" t="s">
        <v>2362</v>
      </c>
      <c r="R2234" t="s">
        <v>2364</v>
      </c>
    </row>
    <row r="2235" spans="1:18" x14ac:dyDescent="0.3">
      <c r="A2235" t="s">
        <v>2253</v>
      </c>
      <c r="B2235" t="s">
        <v>6800</v>
      </c>
      <c r="C2235" t="s">
        <v>8649</v>
      </c>
      <c r="D2235">
        <v>16.5</v>
      </c>
      <c r="E2235">
        <v>4.1100000000000003</v>
      </c>
      <c r="F2235" t="s">
        <v>12</v>
      </c>
      <c r="G2235" t="s">
        <v>11</v>
      </c>
      <c r="H2235" t="s">
        <v>11</v>
      </c>
      <c r="I2235">
        <v>0</v>
      </c>
      <c r="J2235" t="s">
        <v>11</v>
      </c>
      <c r="K2235" t="s">
        <v>298</v>
      </c>
      <c r="L2235" t="s">
        <v>20</v>
      </c>
      <c r="M2235" s="1">
        <v>35239</v>
      </c>
      <c r="N2235">
        <v>26</v>
      </c>
      <c r="O2235">
        <v>1417</v>
      </c>
      <c r="P2235" t="s">
        <v>2362</v>
      </c>
      <c r="Q2235" t="s">
        <v>2363</v>
      </c>
      <c r="R2235" t="s">
        <v>2364</v>
      </c>
    </row>
    <row r="2236" spans="1:18" x14ac:dyDescent="0.3">
      <c r="A2236" t="s">
        <v>2254</v>
      </c>
      <c r="B2236" t="s">
        <v>6800</v>
      </c>
      <c r="C2236" t="s">
        <v>10329</v>
      </c>
      <c r="D2236">
        <v>15.41</v>
      </c>
      <c r="E2236">
        <v>5.43</v>
      </c>
      <c r="F2236" t="s">
        <v>12</v>
      </c>
      <c r="G2236" t="s">
        <v>11</v>
      </c>
      <c r="H2236" t="s">
        <v>25</v>
      </c>
      <c r="I2236">
        <v>1</v>
      </c>
      <c r="J2236" t="s">
        <v>11</v>
      </c>
      <c r="K2236" t="s">
        <v>298</v>
      </c>
      <c r="L2236" t="s">
        <v>20</v>
      </c>
      <c r="M2236" s="1">
        <v>35730</v>
      </c>
      <c r="N2236">
        <v>25</v>
      </c>
      <c r="O2236">
        <v>1402</v>
      </c>
      <c r="P2236" t="s">
        <v>2362</v>
      </c>
      <c r="Q2236" t="s">
        <v>2363</v>
      </c>
      <c r="R2236" t="s">
        <v>2386</v>
      </c>
    </row>
    <row r="2237" spans="1:18" x14ac:dyDescent="0.3">
      <c r="A2237" t="s">
        <v>2255</v>
      </c>
      <c r="B2237" t="s">
        <v>6800</v>
      </c>
      <c r="C2237" t="s">
        <v>10330</v>
      </c>
      <c r="D2237">
        <v>24.59</v>
      </c>
      <c r="E2237">
        <v>4.38</v>
      </c>
      <c r="F2237" t="s">
        <v>11</v>
      </c>
      <c r="G2237" t="s">
        <v>11</v>
      </c>
      <c r="H2237" t="s">
        <v>11</v>
      </c>
      <c r="I2237">
        <v>1</v>
      </c>
      <c r="J2237" t="s">
        <v>11</v>
      </c>
      <c r="K2237" t="s">
        <v>241</v>
      </c>
      <c r="L2237" t="s">
        <v>20</v>
      </c>
      <c r="M2237" s="1">
        <v>36043</v>
      </c>
      <c r="N2237">
        <v>24</v>
      </c>
      <c r="O2237">
        <v>1400.44</v>
      </c>
      <c r="P2237" t="s">
        <v>2362</v>
      </c>
      <c r="Q2237" t="s">
        <v>2362</v>
      </c>
      <c r="R2237" t="s">
        <v>2364</v>
      </c>
    </row>
    <row r="2238" spans="1:18" x14ac:dyDescent="0.3">
      <c r="A2238" t="s">
        <v>2256</v>
      </c>
      <c r="B2238" t="s">
        <v>6800</v>
      </c>
      <c r="C2238" t="s">
        <v>10332</v>
      </c>
      <c r="D2238">
        <v>33.33</v>
      </c>
      <c r="E2238">
        <v>9.7899999999999991</v>
      </c>
      <c r="F2238" t="s">
        <v>11</v>
      </c>
      <c r="G2238" t="s">
        <v>11</v>
      </c>
      <c r="H2238" t="s">
        <v>11</v>
      </c>
      <c r="I2238">
        <v>0</v>
      </c>
      <c r="J2238" t="s">
        <v>11</v>
      </c>
      <c r="K2238" t="s">
        <v>13</v>
      </c>
      <c r="L2238" t="s">
        <v>14</v>
      </c>
      <c r="M2238" s="1">
        <v>37612</v>
      </c>
      <c r="N2238">
        <v>20</v>
      </c>
      <c r="O2238">
        <v>1391.53</v>
      </c>
      <c r="P2238" t="s">
        <v>2362</v>
      </c>
      <c r="Q2238" t="s">
        <v>2366</v>
      </c>
      <c r="R2238" t="s">
        <v>2364</v>
      </c>
    </row>
    <row r="2239" spans="1:18" x14ac:dyDescent="0.3">
      <c r="A2239" t="s">
        <v>2257</v>
      </c>
      <c r="B2239" t="s">
        <v>6800</v>
      </c>
      <c r="C2239" t="s">
        <v>10333</v>
      </c>
      <c r="D2239">
        <v>18.5</v>
      </c>
      <c r="E2239">
        <v>11.84</v>
      </c>
      <c r="F2239" t="s">
        <v>11</v>
      </c>
      <c r="G2239" t="s">
        <v>11</v>
      </c>
      <c r="H2239" t="s">
        <v>11</v>
      </c>
      <c r="I2239">
        <v>0</v>
      </c>
      <c r="J2239" t="s">
        <v>11</v>
      </c>
      <c r="K2239" t="s">
        <v>298</v>
      </c>
      <c r="L2239" t="s">
        <v>14</v>
      </c>
      <c r="M2239" s="1">
        <v>37574</v>
      </c>
      <c r="N2239">
        <v>20</v>
      </c>
      <c r="O2239">
        <v>1390</v>
      </c>
      <c r="P2239" t="s">
        <v>2362</v>
      </c>
      <c r="Q2239" t="s">
        <v>2362</v>
      </c>
      <c r="R2239" t="s">
        <v>2364</v>
      </c>
    </row>
    <row r="2240" spans="1:18" x14ac:dyDescent="0.3">
      <c r="A2240" t="s">
        <v>2258</v>
      </c>
      <c r="B2240" t="s">
        <v>6800</v>
      </c>
      <c r="C2240" t="s">
        <v>6928</v>
      </c>
      <c r="D2240">
        <v>18.579999999999998</v>
      </c>
      <c r="E2240">
        <v>6.22</v>
      </c>
      <c r="F2240" t="s">
        <v>11</v>
      </c>
      <c r="G2240" t="s">
        <v>11</v>
      </c>
      <c r="H2240" t="s">
        <v>11</v>
      </c>
      <c r="I2240">
        <v>0</v>
      </c>
      <c r="J2240" t="s">
        <v>11</v>
      </c>
      <c r="K2240" t="s">
        <v>241</v>
      </c>
      <c r="L2240" t="s">
        <v>16</v>
      </c>
      <c r="M2240" s="1">
        <v>36347</v>
      </c>
      <c r="N2240">
        <v>23</v>
      </c>
      <c r="O2240">
        <v>1389</v>
      </c>
      <c r="P2240" t="s">
        <v>2362</v>
      </c>
      <c r="Q2240" t="s">
        <v>2362</v>
      </c>
      <c r="R2240" t="s">
        <v>2364</v>
      </c>
    </row>
    <row r="2241" spans="1:18" x14ac:dyDescent="0.3">
      <c r="A2241" t="s">
        <v>2259</v>
      </c>
      <c r="B2241" t="s">
        <v>6797</v>
      </c>
      <c r="C2241" t="s">
        <v>10336</v>
      </c>
      <c r="D2241">
        <v>16.64</v>
      </c>
      <c r="E2241">
        <v>10.01</v>
      </c>
      <c r="F2241" t="s">
        <v>11</v>
      </c>
      <c r="G2241" t="s">
        <v>11</v>
      </c>
      <c r="H2241" t="s">
        <v>11</v>
      </c>
      <c r="I2241">
        <v>0</v>
      </c>
      <c r="J2241" t="s">
        <v>11</v>
      </c>
      <c r="K2241" t="s">
        <v>298</v>
      </c>
      <c r="L2241" t="s">
        <v>14</v>
      </c>
      <c r="M2241" s="1">
        <v>37483</v>
      </c>
      <c r="N2241">
        <v>20</v>
      </c>
      <c r="O2241">
        <v>1382</v>
      </c>
      <c r="P2241" t="s">
        <v>2362</v>
      </c>
      <c r="Q2241" t="s">
        <v>2366</v>
      </c>
      <c r="R2241" t="s">
        <v>2364</v>
      </c>
    </row>
    <row r="2242" spans="1:18" x14ac:dyDescent="0.3">
      <c r="A2242" t="s">
        <v>2260</v>
      </c>
      <c r="B2242" t="s">
        <v>6797</v>
      </c>
      <c r="C2242" t="s">
        <v>10338</v>
      </c>
      <c r="D2242">
        <v>19.329999999999998</v>
      </c>
      <c r="E2242">
        <v>4.32</v>
      </c>
      <c r="F2242" t="s">
        <v>11</v>
      </c>
      <c r="G2242" t="s">
        <v>11</v>
      </c>
      <c r="H2242" t="s">
        <v>11</v>
      </c>
      <c r="I2242">
        <v>1</v>
      </c>
      <c r="J2242" t="s">
        <v>11</v>
      </c>
      <c r="K2242" t="s">
        <v>241</v>
      </c>
      <c r="L2242" t="s">
        <v>20</v>
      </c>
      <c r="M2242" s="1">
        <v>36132</v>
      </c>
      <c r="N2242">
        <v>24</v>
      </c>
      <c r="O2242">
        <v>1359</v>
      </c>
      <c r="P2242" t="s">
        <v>2362</v>
      </c>
      <c r="Q2242" t="s">
        <v>2366</v>
      </c>
      <c r="R2242" t="s">
        <v>2364</v>
      </c>
    </row>
    <row r="2243" spans="1:18" x14ac:dyDescent="0.3">
      <c r="A2243" t="s">
        <v>2261</v>
      </c>
      <c r="B2243" t="s">
        <v>6797</v>
      </c>
      <c r="C2243" t="s">
        <v>10339</v>
      </c>
      <c r="D2243">
        <v>21.26</v>
      </c>
      <c r="E2243">
        <v>5.65</v>
      </c>
      <c r="F2243" t="s">
        <v>12</v>
      </c>
      <c r="G2243" t="s">
        <v>11</v>
      </c>
      <c r="H2243" t="s">
        <v>25</v>
      </c>
      <c r="I2243">
        <v>1</v>
      </c>
      <c r="J2243" t="s">
        <v>11</v>
      </c>
      <c r="K2243" t="s">
        <v>241</v>
      </c>
      <c r="L2243" t="s">
        <v>20</v>
      </c>
      <c r="M2243" s="1">
        <v>35741</v>
      </c>
      <c r="N2243">
        <v>25</v>
      </c>
      <c r="O2243">
        <v>1341.16</v>
      </c>
      <c r="P2243" t="s">
        <v>2362</v>
      </c>
      <c r="Q2243" t="s">
        <v>2362</v>
      </c>
      <c r="R2243" t="s">
        <v>2371</v>
      </c>
    </row>
    <row r="2244" spans="1:18" x14ac:dyDescent="0.3">
      <c r="A2244" t="s">
        <v>2262</v>
      </c>
      <c r="B2244" t="s">
        <v>6800</v>
      </c>
      <c r="C2244" t="s">
        <v>8380</v>
      </c>
      <c r="D2244">
        <v>15.6</v>
      </c>
      <c r="E2244">
        <v>4.12</v>
      </c>
      <c r="F2244" t="s">
        <v>12</v>
      </c>
      <c r="G2244" t="s">
        <v>11</v>
      </c>
      <c r="H2244" t="s">
        <v>11</v>
      </c>
      <c r="I2244">
        <v>1</v>
      </c>
      <c r="J2244" t="s">
        <v>11</v>
      </c>
      <c r="K2244" t="s">
        <v>298</v>
      </c>
      <c r="L2244" t="s">
        <v>20</v>
      </c>
      <c r="M2244" s="1">
        <v>34910</v>
      </c>
      <c r="N2244">
        <v>27</v>
      </c>
      <c r="O2244">
        <v>1338</v>
      </c>
      <c r="P2244" t="s">
        <v>2362</v>
      </c>
      <c r="Q2244" t="s">
        <v>2363</v>
      </c>
      <c r="R2244" t="s">
        <v>2371</v>
      </c>
    </row>
    <row r="2245" spans="1:18" x14ac:dyDescent="0.3">
      <c r="A2245" t="s">
        <v>2263</v>
      </c>
      <c r="B2245" t="s">
        <v>6800</v>
      </c>
      <c r="C2245" t="s">
        <v>10341</v>
      </c>
      <c r="D2245">
        <v>24.39</v>
      </c>
      <c r="E2245">
        <v>6.24</v>
      </c>
      <c r="F2245" t="s">
        <v>11</v>
      </c>
      <c r="G2245" t="s">
        <v>11</v>
      </c>
      <c r="H2245" t="s">
        <v>11</v>
      </c>
      <c r="I2245">
        <v>1</v>
      </c>
      <c r="J2245" t="s">
        <v>11</v>
      </c>
      <c r="K2245" t="s">
        <v>241</v>
      </c>
      <c r="L2245" t="s">
        <v>16</v>
      </c>
      <c r="M2245" s="1">
        <v>35988</v>
      </c>
      <c r="N2245">
        <v>24</v>
      </c>
      <c r="O2245">
        <v>1332.61</v>
      </c>
      <c r="P2245" t="s">
        <v>2362</v>
      </c>
      <c r="Q2245" t="s">
        <v>2363</v>
      </c>
      <c r="R2245" t="s">
        <v>2364</v>
      </c>
    </row>
    <row r="2246" spans="1:18" x14ac:dyDescent="0.3">
      <c r="A2246" t="s">
        <v>2264</v>
      </c>
      <c r="B2246" t="s">
        <v>6797</v>
      </c>
      <c r="C2246" t="s">
        <v>7977</v>
      </c>
      <c r="D2246">
        <v>24.75</v>
      </c>
      <c r="E2246">
        <v>4.83</v>
      </c>
      <c r="F2246" t="s">
        <v>11</v>
      </c>
      <c r="G2246" t="s">
        <v>11</v>
      </c>
      <c r="H2246" t="s">
        <v>11</v>
      </c>
      <c r="I2246">
        <v>0</v>
      </c>
      <c r="J2246" t="s">
        <v>11</v>
      </c>
      <c r="K2246" t="s">
        <v>241</v>
      </c>
      <c r="L2246" t="s">
        <v>20</v>
      </c>
      <c r="M2246" s="1">
        <v>36447</v>
      </c>
      <c r="N2246">
        <v>23</v>
      </c>
      <c r="O2246">
        <v>1329.17</v>
      </c>
      <c r="P2246" t="s">
        <v>2362</v>
      </c>
      <c r="Q2246" t="s">
        <v>2363</v>
      </c>
      <c r="R2246" t="s">
        <v>2364</v>
      </c>
    </row>
    <row r="2247" spans="1:18" x14ac:dyDescent="0.3">
      <c r="A2247" t="s">
        <v>2265</v>
      </c>
      <c r="B2247" t="s">
        <v>6797</v>
      </c>
      <c r="C2247" t="s">
        <v>10342</v>
      </c>
      <c r="D2247">
        <v>20.88</v>
      </c>
      <c r="E2247">
        <v>7.4</v>
      </c>
      <c r="F2247" t="s">
        <v>11</v>
      </c>
      <c r="G2247" t="s">
        <v>11</v>
      </c>
      <c r="H2247" t="s">
        <v>11</v>
      </c>
      <c r="I2247">
        <v>0</v>
      </c>
      <c r="J2247" t="s">
        <v>11</v>
      </c>
      <c r="K2247" t="s">
        <v>241</v>
      </c>
      <c r="L2247" t="s">
        <v>14</v>
      </c>
      <c r="M2247" s="1">
        <v>37542</v>
      </c>
      <c r="N2247">
        <v>20</v>
      </c>
      <c r="O2247">
        <v>1315</v>
      </c>
      <c r="P2247" t="s">
        <v>2362</v>
      </c>
      <c r="Q2247" t="s">
        <v>2362</v>
      </c>
      <c r="R2247" t="s">
        <v>2364</v>
      </c>
    </row>
    <row r="2248" spans="1:18" x14ac:dyDescent="0.3">
      <c r="A2248" t="s">
        <v>2266</v>
      </c>
      <c r="B2248" t="s">
        <v>6797</v>
      </c>
      <c r="C2248" t="s">
        <v>10343</v>
      </c>
      <c r="D2248">
        <v>20.43</v>
      </c>
      <c r="E2248">
        <v>4.54</v>
      </c>
      <c r="F2248" t="s">
        <v>11</v>
      </c>
      <c r="G2248" t="s">
        <v>11</v>
      </c>
      <c r="H2248" t="s">
        <v>11</v>
      </c>
      <c r="I2248">
        <v>0</v>
      </c>
      <c r="J2248" t="s">
        <v>11</v>
      </c>
      <c r="K2248" t="s">
        <v>241</v>
      </c>
      <c r="L2248" t="s">
        <v>20</v>
      </c>
      <c r="M2248" s="1">
        <v>36496</v>
      </c>
      <c r="N2248">
        <v>23</v>
      </c>
      <c r="O2248">
        <v>1304</v>
      </c>
      <c r="P2248" t="s">
        <v>2362</v>
      </c>
      <c r="Q2248" t="s">
        <v>2362</v>
      </c>
      <c r="R2248" t="s">
        <v>2364</v>
      </c>
    </row>
    <row r="2249" spans="1:18" x14ac:dyDescent="0.3">
      <c r="A2249" t="s">
        <v>2267</v>
      </c>
      <c r="B2249" t="s">
        <v>6800</v>
      </c>
      <c r="C2249" t="s">
        <v>10344</v>
      </c>
      <c r="D2249">
        <v>15.18</v>
      </c>
      <c r="E2249">
        <v>11.11</v>
      </c>
      <c r="F2249" t="s">
        <v>11</v>
      </c>
      <c r="G2249" t="s">
        <v>11</v>
      </c>
      <c r="H2249" t="s">
        <v>11</v>
      </c>
      <c r="I2249">
        <v>0</v>
      </c>
      <c r="J2249" t="s">
        <v>11</v>
      </c>
      <c r="K2249" t="s">
        <v>298</v>
      </c>
      <c r="L2249" t="s">
        <v>14</v>
      </c>
      <c r="M2249" s="1">
        <v>37600</v>
      </c>
      <c r="N2249">
        <v>20</v>
      </c>
      <c r="O2249">
        <v>1304</v>
      </c>
      <c r="P2249" t="s">
        <v>2362</v>
      </c>
      <c r="Q2249" t="s">
        <v>2362</v>
      </c>
      <c r="R2249" t="s">
        <v>2371</v>
      </c>
    </row>
    <row r="2250" spans="1:18" x14ac:dyDescent="0.3">
      <c r="A2250" t="s">
        <v>2268</v>
      </c>
      <c r="B2250" t="s">
        <v>6800</v>
      </c>
      <c r="C2250" t="s">
        <v>10346</v>
      </c>
      <c r="D2250">
        <v>15.12</v>
      </c>
      <c r="E2250">
        <v>4.03</v>
      </c>
      <c r="F2250" t="s">
        <v>12</v>
      </c>
      <c r="G2250" t="s">
        <v>11</v>
      </c>
      <c r="H2250" t="s">
        <v>11</v>
      </c>
      <c r="I2250">
        <v>0</v>
      </c>
      <c r="J2250" t="s">
        <v>11</v>
      </c>
      <c r="K2250" t="s">
        <v>298</v>
      </c>
      <c r="L2250" t="s">
        <v>20</v>
      </c>
      <c r="M2250" s="1">
        <v>37224</v>
      </c>
      <c r="N2250">
        <v>21</v>
      </c>
      <c r="O2250">
        <v>1293</v>
      </c>
      <c r="P2250" t="s">
        <v>2362</v>
      </c>
      <c r="Q2250" t="s">
        <v>2363</v>
      </c>
      <c r="R2250" t="s">
        <v>2371</v>
      </c>
    </row>
    <row r="2251" spans="1:18" x14ac:dyDescent="0.3">
      <c r="A2251" t="s">
        <v>2269</v>
      </c>
      <c r="B2251" t="s">
        <v>6797</v>
      </c>
      <c r="C2251" t="s">
        <v>10347</v>
      </c>
      <c r="D2251">
        <v>23.88</v>
      </c>
      <c r="E2251">
        <v>4.51</v>
      </c>
      <c r="F2251" t="s">
        <v>11</v>
      </c>
      <c r="G2251" t="s">
        <v>11</v>
      </c>
      <c r="H2251" t="s">
        <v>11</v>
      </c>
      <c r="I2251">
        <v>1</v>
      </c>
      <c r="J2251" t="s">
        <v>11</v>
      </c>
      <c r="K2251" t="s">
        <v>241</v>
      </c>
      <c r="L2251" t="s">
        <v>20</v>
      </c>
      <c r="M2251" s="1">
        <v>35950</v>
      </c>
      <c r="N2251">
        <v>25</v>
      </c>
      <c r="O2251">
        <v>1290.93</v>
      </c>
      <c r="P2251" t="s">
        <v>2362</v>
      </c>
      <c r="Q2251" t="s">
        <v>2362</v>
      </c>
      <c r="R2251" t="s">
        <v>2364</v>
      </c>
    </row>
    <row r="2252" spans="1:18" x14ac:dyDescent="0.3">
      <c r="A2252" t="s">
        <v>2270</v>
      </c>
      <c r="B2252" t="s">
        <v>6797</v>
      </c>
      <c r="C2252" t="s">
        <v>10348</v>
      </c>
      <c r="D2252">
        <v>16.13</v>
      </c>
      <c r="E2252">
        <v>5.56</v>
      </c>
      <c r="F2252" t="s">
        <v>11</v>
      </c>
      <c r="G2252" t="s">
        <v>12</v>
      </c>
      <c r="H2252" t="s">
        <v>11</v>
      </c>
      <c r="I2252">
        <v>1</v>
      </c>
      <c r="J2252" t="s">
        <v>11</v>
      </c>
      <c r="K2252" t="s">
        <v>298</v>
      </c>
      <c r="L2252" t="s">
        <v>20</v>
      </c>
      <c r="M2252" s="1">
        <v>36703</v>
      </c>
      <c r="N2252">
        <v>22</v>
      </c>
      <c r="O2252">
        <v>1286</v>
      </c>
      <c r="P2252" t="s">
        <v>2362</v>
      </c>
      <c r="Q2252" t="s">
        <v>2362</v>
      </c>
      <c r="R2252" t="s">
        <v>2364</v>
      </c>
    </row>
    <row r="2253" spans="1:18" x14ac:dyDescent="0.3">
      <c r="A2253" t="s">
        <v>2271</v>
      </c>
      <c r="B2253" t="s">
        <v>6800</v>
      </c>
      <c r="C2253" t="s">
        <v>10349</v>
      </c>
      <c r="D2253">
        <v>24.09</v>
      </c>
      <c r="E2253">
        <v>4.0999999999999996</v>
      </c>
      <c r="F2253" t="s">
        <v>11</v>
      </c>
      <c r="G2253" t="s">
        <v>12</v>
      </c>
      <c r="H2253" t="s">
        <v>11</v>
      </c>
      <c r="I2253">
        <v>1</v>
      </c>
      <c r="J2253" t="s">
        <v>11</v>
      </c>
      <c r="K2253" t="s">
        <v>241</v>
      </c>
      <c r="L2253" t="s">
        <v>20</v>
      </c>
      <c r="M2253" s="1">
        <v>38196</v>
      </c>
      <c r="N2253">
        <v>18</v>
      </c>
      <c r="O2253">
        <v>1285</v>
      </c>
      <c r="P2253" t="s">
        <v>2362</v>
      </c>
      <c r="Q2253" t="s">
        <v>2363</v>
      </c>
      <c r="R2253" t="s">
        <v>2364</v>
      </c>
    </row>
    <row r="2254" spans="1:18" x14ac:dyDescent="0.3">
      <c r="A2254" t="s">
        <v>2272</v>
      </c>
      <c r="B2254" t="s">
        <v>6797</v>
      </c>
      <c r="C2254" t="s">
        <v>10350</v>
      </c>
      <c r="D2254">
        <v>19.43</v>
      </c>
      <c r="E2254">
        <v>5.85</v>
      </c>
      <c r="F2254" t="s">
        <v>11</v>
      </c>
      <c r="G2254" t="s">
        <v>12</v>
      </c>
      <c r="H2254" t="s">
        <v>11</v>
      </c>
      <c r="I2254">
        <v>1</v>
      </c>
      <c r="J2254" t="s">
        <v>11</v>
      </c>
      <c r="K2254" t="s">
        <v>241</v>
      </c>
      <c r="L2254" t="s">
        <v>16</v>
      </c>
      <c r="M2254" s="1">
        <v>38260</v>
      </c>
      <c r="N2254">
        <v>18</v>
      </c>
      <c r="O2254">
        <v>1283</v>
      </c>
      <c r="P2254" t="s">
        <v>2362</v>
      </c>
      <c r="Q2254" t="s">
        <v>2366</v>
      </c>
      <c r="R2254" t="s">
        <v>2364</v>
      </c>
    </row>
    <row r="2255" spans="1:18" x14ac:dyDescent="0.3">
      <c r="A2255" t="s">
        <v>2273</v>
      </c>
      <c r="B2255" t="s">
        <v>6797</v>
      </c>
      <c r="C2255" t="s">
        <v>10352</v>
      </c>
      <c r="D2255">
        <v>15.22</v>
      </c>
      <c r="E2255">
        <v>4.92</v>
      </c>
      <c r="F2255" t="s">
        <v>12</v>
      </c>
      <c r="G2255" t="s">
        <v>11</v>
      </c>
      <c r="H2255" t="s">
        <v>25</v>
      </c>
      <c r="I2255">
        <v>1</v>
      </c>
      <c r="J2255" t="s">
        <v>11</v>
      </c>
      <c r="K2255" t="s">
        <v>298</v>
      </c>
      <c r="L2255" t="s">
        <v>20</v>
      </c>
      <c r="M2255" s="1">
        <v>35729</v>
      </c>
      <c r="N2255">
        <v>25</v>
      </c>
      <c r="O2255">
        <v>1276</v>
      </c>
      <c r="P2255" t="s">
        <v>2362</v>
      </c>
      <c r="Q2255" t="s">
        <v>2362</v>
      </c>
      <c r="R2255" t="s">
        <v>2371</v>
      </c>
    </row>
    <row r="2256" spans="1:18" x14ac:dyDescent="0.3">
      <c r="A2256" t="s">
        <v>2274</v>
      </c>
      <c r="B2256" t="s">
        <v>6797</v>
      </c>
      <c r="C2256" t="s">
        <v>10353</v>
      </c>
      <c r="D2256">
        <v>20.72</v>
      </c>
      <c r="E2256">
        <v>9.4600000000000009</v>
      </c>
      <c r="F2256" t="s">
        <v>11</v>
      </c>
      <c r="G2256" t="s">
        <v>11</v>
      </c>
      <c r="H2256" t="s">
        <v>11</v>
      </c>
      <c r="I2256">
        <v>0</v>
      </c>
      <c r="J2256" t="s">
        <v>11</v>
      </c>
      <c r="K2256" t="s">
        <v>241</v>
      </c>
      <c r="L2256" t="s">
        <v>14</v>
      </c>
      <c r="M2256" s="1">
        <v>37594</v>
      </c>
      <c r="N2256">
        <v>20</v>
      </c>
      <c r="O2256">
        <v>1267</v>
      </c>
      <c r="P2256" t="s">
        <v>2362</v>
      </c>
      <c r="Q2256" t="s">
        <v>2366</v>
      </c>
      <c r="R2256" t="s">
        <v>2364</v>
      </c>
    </row>
    <row r="2257" spans="1:18" x14ac:dyDescent="0.3">
      <c r="A2257" t="s">
        <v>2275</v>
      </c>
      <c r="B2257" t="s">
        <v>6800</v>
      </c>
      <c r="C2257" t="s">
        <v>6928</v>
      </c>
      <c r="D2257">
        <v>35.4</v>
      </c>
      <c r="E2257">
        <v>5.94</v>
      </c>
      <c r="F2257" t="s">
        <v>11</v>
      </c>
      <c r="G2257" t="s">
        <v>11</v>
      </c>
      <c r="H2257" t="s">
        <v>25</v>
      </c>
      <c r="I2257">
        <v>1</v>
      </c>
      <c r="J2257" t="s">
        <v>11</v>
      </c>
      <c r="K2257" t="s">
        <v>13</v>
      </c>
      <c r="L2257" t="s">
        <v>16</v>
      </c>
      <c r="M2257" s="1">
        <v>37946</v>
      </c>
      <c r="N2257">
        <v>19</v>
      </c>
      <c r="O2257">
        <v>1263.25</v>
      </c>
      <c r="P2257" t="s">
        <v>2362</v>
      </c>
      <c r="Q2257" t="s">
        <v>2363</v>
      </c>
      <c r="R2257" t="s">
        <v>2386</v>
      </c>
    </row>
    <row r="2258" spans="1:18" x14ac:dyDescent="0.3">
      <c r="A2258" t="s">
        <v>2276</v>
      </c>
      <c r="B2258" t="s">
        <v>6800</v>
      </c>
      <c r="C2258" t="s">
        <v>10356</v>
      </c>
      <c r="D2258">
        <v>34.4</v>
      </c>
      <c r="E2258">
        <v>5.7</v>
      </c>
      <c r="F2258" t="s">
        <v>11</v>
      </c>
      <c r="G2258" t="s">
        <v>11</v>
      </c>
      <c r="H2258" t="s">
        <v>25</v>
      </c>
      <c r="I2258">
        <v>1</v>
      </c>
      <c r="J2258" t="s">
        <v>11</v>
      </c>
      <c r="K2258" t="s">
        <v>13</v>
      </c>
      <c r="L2258" t="s">
        <v>20</v>
      </c>
      <c r="M2258" s="1">
        <v>37848</v>
      </c>
      <c r="N2258">
        <v>19</v>
      </c>
      <c r="O2258">
        <v>1261.8599999999999</v>
      </c>
      <c r="P2258" t="s">
        <v>2362</v>
      </c>
      <c r="Q2258" t="s">
        <v>2363</v>
      </c>
      <c r="R2258" t="s">
        <v>2386</v>
      </c>
    </row>
    <row r="2259" spans="1:18" x14ac:dyDescent="0.3">
      <c r="A2259" t="s">
        <v>2277</v>
      </c>
      <c r="B2259" t="s">
        <v>6800</v>
      </c>
      <c r="C2259" t="s">
        <v>10358</v>
      </c>
      <c r="D2259">
        <v>34.1</v>
      </c>
      <c r="E2259">
        <v>4.13</v>
      </c>
      <c r="F2259" t="s">
        <v>11</v>
      </c>
      <c r="G2259" t="s">
        <v>11</v>
      </c>
      <c r="H2259" t="s">
        <v>25</v>
      </c>
      <c r="I2259">
        <v>1</v>
      </c>
      <c r="J2259" t="s">
        <v>11</v>
      </c>
      <c r="K2259" t="s">
        <v>13</v>
      </c>
      <c r="L2259" t="s">
        <v>20</v>
      </c>
      <c r="M2259" s="1">
        <v>37924</v>
      </c>
      <c r="N2259">
        <v>19</v>
      </c>
      <c r="O2259">
        <v>1261.44</v>
      </c>
      <c r="P2259" t="s">
        <v>2362</v>
      </c>
      <c r="Q2259" t="s">
        <v>2363</v>
      </c>
      <c r="R2259" t="s">
        <v>2386</v>
      </c>
    </row>
    <row r="2260" spans="1:18" x14ac:dyDescent="0.3">
      <c r="A2260" t="s">
        <v>2278</v>
      </c>
      <c r="B2260" t="s">
        <v>6800</v>
      </c>
      <c r="C2260" t="s">
        <v>10360</v>
      </c>
      <c r="D2260">
        <v>30.4</v>
      </c>
      <c r="E2260">
        <v>4.7699999999999996</v>
      </c>
      <c r="F2260" t="s">
        <v>11</v>
      </c>
      <c r="G2260" t="s">
        <v>11</v>
      </c>
      <c r="H2260" t="s">
        <v>25</v>
      </c>
      <c r="I2260">
        <v>1</v>
      </c>
      <c r="J2260" t="s">
        <v>11</v>
      </c>
      <c r="K2260" t="s">
        <v>13</v>
      </c>
      <c r="L2260" t="s">
        <v>20</v>
      </c>
      <c r="M2260" s="1">
        <v>37907</v>
      </c>
      <c r="N2260">
        <v>19</v>
      </c>
      <c r="O2260">
        <v>1256.3</v>
      </c>
      <c r="P2260" t="s">
        <v>2362</v>
      </c>
      <c r="Q2260" t="s">
        <v>2363</v>
      </c>
      <c r="R2260" t="s">
        <v>2386</v>
      </c>
    </row>
    <row r="2261" spans="1:18" x14ac:dyDescent="0.3">
      <c r="A2261" t="s">
        <v>2279</v>
      </c>
      <c r="B2261" t="s">
        <v>6800</v>
      </c>
      <c r="C2261" t="s">
        <v>10362</v>
      </c>
      <c r="D2261">
        <v>28.7</v>
      </c>
      <c r="E2261">
        <v>4.99</v>
      </c>
      <c r="F2261" t="s">
        <v>11</v>
      </c>
      <c r="G2261" t="s">
        <v>11</v>
      </c>
      <c r="H2261" t="s">
        <v>25</v>
      </c>
      <c r="I2261">
        <v>1</v>
      </c>
      <c r="J2261" t="s">
        <v>11</v>
      </c>
      <c r="K2261" t="s">
        <v>167</v>
      </c>
      <c r="L2261" t="s">
        <v>20</v>
      </c>
      <c r="M2261" s="1">
        <v>37965</v>
      </c>
      <c r="N2261">
        <v>19</v>
      </c>
      <c r="O2261">
        <v>1253.94</v>
      </c>
      <c r="P2261" t="s">
        <v>2362</v>
      </c>
      <c r="Q2261" t="s">
        <v>2362</v>
      </c>
      <c r="R2261" t="s">
        <v>2386</v>
      </c>
    </row>
    <row r="2262" spans="1:18" x14ac:dyDescent="0.3">
      <c r="A2262" t="s">
        <v>2280</v>
      </c>
      <c r="B2262" t="s">
        <v>6797</v>
      </c>
      <c r="C2262" t="s">
        <v>10363</v>
      </c>
      <c r="D2262">
        <v>17.440000000000001</v>
      </c>
      <c r="E2262">
        <v>4.42</v>
      </c>
      <c r="F2262" t="s">
        <v>12</v>
      </c>
      <c r="G2262" t="s">
        <v>11</v>
      </c>
      <c r="H2262" t="s">
        <v>25</v>
      </c>
      <c r="I2262">
        <v>1</v>
      </c>
      <c r="J2262" t="s">
        <v>11</v>
      </c>
      <c r="K2262" t="s">
        <v>298</v>
      </c>
      <c r="L2262" t="s">
        <v>20</v>
      </c>
      <c r="M2262" s="1">
        <v>35738</v>
      </c>
      <c r="N2262">
        <v>25</v>
      </c>
      <c r="O2262">
        <v>1253</v>
      </c>
      <c r="P2262" t="s">
        <v>2362</v>
      </c>
      <c r="Q2262" t="s">
        <v>2362</v>
      </c>
      <c r="R2262" t="s">
        <v>2364</v>
      </c>
    </row>
    <row r="2263" spans="1:18" x14ac:dyDescent="0.3">
      <c r="A2263" t="s">
        <v>2281</v>
      </c>
      <c r="B2263" t="s">
        <v>6800</v>
      </c>
      <c r="C2263" t="s">
        <v>10364</v>
      </c>
      <c r="D2263">
        <v>27.6</v>
      </c>
      <c r="E2263">
        <v>4.01</v>
      </c>
      <c r="F2263" t="s">
        <v>11</v>
      </c>
      <c r="G2263" t="s">
        <v>11</v>
      </c>
      <c r="H2263" t="s">
        <v>25</v>
      </c>
      <c r="I2263">
        <v>1</v>
      </c>
      <c r="J2263" t="s">
        <v>11</v>
      </c>
      <c r="K2263" t="s">
        <v>167</v>
      </c>
      <c r="L2263" t="s">
        <v>20</v>
      </c>
      <c r="M2263" s="1">
        <v>37879</v>
      </c>
      <c r="N2263">
        <v>19</v>
      </c>
      <c r="O2263">
        <v>1252.4100000000001</v>
      </c>
      <c r="P2263" t="s">
        <v>2362</v>
      </c>
      <c r="Q2263" t="s">
        <v>2363</v>
      </c>
      <c r="R2263" t="s">
        <v>2386</v>
      </c>
    </row>
    <row r="2264" spans="1:18" x14ac:dyDescent="0.3">
      <c r="A2264" t="s">
        <v>2282</v>
      </c>
      <c r="B2264" t="s">
        <v>6800</v>
      </c>
      <c r="C2264" t="s">
        <v>10365</v>
      </c>
      <c r="D2264">
        <v>20.7</v>
      </c>
      <c r="E2264">
        <v>4.49</v>
      </c>
      <c r="F2264" t="s">
        <v>11</v>
      </c>
      <c r="G2264" t="s">
        <v>11</v>
      </c>
      <c r="H2264" t="s">
        <v>25</v>
      </c>
      <c r="I2264">
        <v>1</v>
      </c>
      <c r="J2264" t="s">
        <v>11</v>
      </c>
      <c r="K2264" t="s">
        <v>241</v>
      </c>
      <c r="L2264" t="s">
        <v>20</v>
      </c>
      <c r="M2264" s="1">
        <v>37872</v>
      </c>
      <c r="N2264">
        <v>19</v>
      </c>
      <c r="O2264">
        <v>1242.82</v>
      </c>
      <c r="P2264" t="s">
        <v>2362</v>
      </c>
      <c r="Q2264" t="s">
        <v>2366</v>
      </c>
      <c r="R2264" t="s">
        <v>2386</v>
      </c>
    </row>
    <row r="2265" spans="1:18" x14ac:dyDescent="0.3">
      <c r="A2265" t="s">
        <v>2283</v>
      </c>
      <c r="B2265" t="s">
        <v>6800</v>
      </c>
      <c r="C2265" t="s">
        <v>10366</v>
      </c>
      <c r="D2265">
        <v>20.3</v>
      </c>
      <c r="E2265">
        <v>6.37</v>
      </c>
      <c r="F2265" t="s">
        <v>11</v>
      </c>
      <c r="G2265" t="s">
        <v>11</v>
      </c>
      <c r="H2265" t="s">
        <v>25</v>
      </c>
      <c r="I2265">
        <v>1</v>
      </c>
      <c r="J2265" t="s">
        <v>11</v>
      </c>
      <c r="K2265" t="s">
        <v>241</v>
      </c>
      <c r="L2265" t="s">
        <v>16</v>
      </c>
      <c r="M2265" s="1">
        <v>37879</v>
      </c>
      <c r="N2265">
        <v>19</v>
      </c>
      <c r="O2265">
        <v>1242.26</v>
      </c>
      <c r="P2265" t="s">
        <v>2362</v>
      </c>
      <c r="Q2265" t="s">
        <v>2366</v>
      </c>
      <c r="R2265" t="s">
        <v>2386</v>
      </c>
    </row>
    <row r="2266" spans="1:18" x14ac:dyDescent="0.3">
      <c r="A2266" t="s">
        <v>2284</v>
      </c>
      <c r="B2266" t="s">
        <v>6800</v>
      </c>
      <c r="C2266" t="s">
        <v>9494</v>
      </c>
      <c r="D2266">
        <v>19.8</v>
      </c>
      <c r="E2266">
        <v>5.12</v>
      </c>
      <c r="F2266" t="s">
        <v>11</v>
      </c>
      <c r="G2266" t="s">
        <v>11</v>
      </c>
      <c r="H2266" t="s">
        <v>25</v>
      </c>
      <c r="I2266">
        <v>1</v>
      </c>
      <c r="J2266" t="s">
        <v>11</v>
      </c>
      <c r="K2266" t="s">
        <v>241</v>
      </c>
      <c r="L2266" t="s">
        <v>20</v>
      </c>
      <c r="M2266" s="1">
        <v>37835</v>
      </c>
      <c r="N2266">
        <v>19</v>
      </c>
      <c r="O2266">
        <v>1241.57</v>
      </c>
      <c r="P2266" t="s">
        <v>2362</v>
      </c>
      <c r="Q2266" t="s">
        <v>2362</v>
      </c>
      <c r="R2266" t="s">
        <v>2386</v>
      </c>
    </row>
    <row r="2267" spans="1:18" x14ac:dyDescent="0.3">
      <c r="A2267" t="s">
        <v>2285</v>
      </c>
      <c r="B2267" t="s">
        <v>6797</v>
      </c>
      <c r="C2267" t="s">
        <v>10368</v>
      </c>
      <c r="D2267">
        <v>21.87</v>
      </c>
      <c r="E2267">
        <v>8.59</v>
      </c>
      <c r="F2267" t="s">
        <v>11</v>
      </c>
      <c r="G2267" t="s">
        <v>11</v>
      </c>
      <c r="H2267" t="s">
        <v>11</v>
      </c>
      <c r="I2267">
        <v>0</v>
      </c>
      <c r="J2267" t="s">
        <v>11</v>
      </c>
      <c r="K2267" t="s">
        <v>241</v>
      </c>
      <c r="L2267" t="s">
        <v>14</v>
      </c>
      <c r="M2267" s="1">
        <v>37438</v>
      </c>
      <c r="N2267">
        <v>20</v>
      </c>
      <c r="O2267">
        <v>1241</v>
      </c>
      <c r="P2267" t="s">
        <v>2362</v>
      </c>
      <c r="Q2267" t="s">
        <v>2362</v>
      </c>
      <c r="R2267" t="s">
        <v>2364</v>
      </c>
    </row>
    <row r="2268" spans="1:18" x14ac:dyDescent="0.3">
      <c r="A2268" t="s">
        <v>2286</v>
      </c>
      <c r="B2268" t="s">
        <v>6797</v>
      </c>
      <c r="C2268" t="s">
        <v>10369</v>
      </c>
      <c r="D2268">
        <v>16.600000000000001</v>
      </c>
      <c r="E2268">
        <v>5.87</v>
      </c>
      <c r="F2268" t="s">
        <v>11</v>
      </c>
      <c r="G2268" t="s">
        <v>11</v>
      </c>
      <c r="H2268" t="s">
        <v>11</v>
      </c>
      <c r="I2268">
        <v>1</v>
      </c>
      <c r="J2268" t="s">
        <v>11</v>
      </c>
      <c r="K2268" t="s">
        <v>298</v>
      </c>
      <c r="L2268" t="s">
        <v>16</v>
      </c>
      <c r="M2268" s="1">
        <v>36079</v>
      </c>
      <c r="N2268">
        <v>24</v>
      </c>
      <c r="O2268">
        <v>1240</v>
      </c>
      <c r="P2268" t="s">
        <v>2362</v>
      </c>
      <c r="Q2268" t="s">
        <v>2366</v>
      </c>
      <c r="R2268" t="s">
        <v>2371</v>
      </c>
    </row>
    <row r="2269" spans="1:18" x14ac:dyDescent="0.3">
      <c r="A2269" t="s">
        <v>2287</v>
      </c>
      <c r="B2269" t="s">
        <v>6797</v>
      </c>
      <c r="C2269" t="s">
        <v>10370</v>
      </c>
      <c r="D2269">
        <v>21.98</v>
      </c>
      <c r="E2269">
        <v>7.03</v>
      </c>
      <c r="F2269" t="s">
        <v>11</v>
      </c>
      <c r="G2269" t="s">
        <v>11</v>
      </c>
      <c r="H2269" t="s">
        <v>11</v>
      </c>
      <c r="I2269">
        <v>0</v>
      </c>
      <c r="J2269" t="s">
        <v>11</v>
      </c>
      <c r="K2269" t="s">
        <v>241</v>
      </c>
      <c r="L2269" t="s">
        <v>14</v>
      </c>
      <c r="M2269" s="1">
        <v>37602</v>
      </c>
      <c r="N2269">
        <v>20</v>
      </c>
      <c r="O2269">
        <v>1237</v>
      </c>
      <c r="P2269" t="s">
        <v>2362</v>
      </c>
      <c r="Q2269" t="s">
        <v>2362</v>
      </c>
      <c r="R2269" t="s">
        <v>2364</v>
      </c>
    </row>
    <row r="2270" spans="1:18" x14ac:dyDescent="0.3">
      <c r="A2270" t="s">
        <v>2288</v>
      </c>
      <c r="B2270" t="s">
        <v>6797</v>
      </c>
      <c r="C2270" t="s">
        <v>7055</v>
      </c>
      <c r="D2270">
        <v>19.7</v>
      </c>
      <c r="E2270">
        <v>5.51</v>
      </c>
      <c r="F2270" t="s">
        <v>11</v>
      </c>
      <c r="G2270" t="s">
        <v>11</v>
      </c>
      <c r="H2270" t="s">
        <v>11</v>
      </c>
      <c r="I2270">
        <v>1</v>
      </c>
      <c r="J2270" t="s">
        <v>11</v>
      </c>
      <c r="K2270" t="s">
        <v>241</v>
      </c>
      <c r="L2270" t="s">
        <v>20</v>
      </c>
      <c r="M2270" s="1">
        <v>35989</v>
      </c>
      <c r="N2270">
        <v>24</v>
      </c>
      <c r="O2270">
        <v>1234</v>
      </c>
      <c r="P2270" t="s">
        <v>2362</v>
      </c>
      <c r="Q2270" t="s">
        <v>2366</v>
      </c>
      <c r="R2270" t="s">
        <v>2364</v>
      </c>
    </row>
    <row r="2271" spans="1:18" x14ac:dyDescent="0.3">
      <c r="A2271" t="s">
        <v>2289</v>
      </c>
      <c r="B2271" t="s">
        <v>6797</v>
      </c>
      <c r="C2271" t="s">
        <v>7846</v>
      </c>
      <c r="D2271">
        <v>19.21</v>
      </c>
      <c r="E2271">
        <v>4.76</v>
      </c>
      <c r="F2271" t="s">
        <v>11</v>
      </c>
      <c r="G2271" t="s">
        <v>12</v>
      </c>
      <c r="H2271" t="s">
        <v>11</v>
      </c>
      <c r="I2271">
        <v>1</v>
      </c>
      <c r="J2271" t="s">
        <v>11</v>
      </c>
      <c r="K2271" t="s">
        <v>241</v>
      </c>
      <c r="L2271" t="s">
        <v>20</v>
      </c>
      <c r="M2271" s="1">
        <v>38276</v>
      </c>
      <c r="N2271">
        <v>18</v>
      </c>
      <c r="O2271">
        <v>1228</v>
      </c>
      <c r="P2271" t="s">
        <v>2362</v>
      </c>
      <c r="Q2271" t="s">
        <v>2366</v>
      </c>
      <c r="R2271" t="s">
        <v>2371</v>
      </c>
    </row>
    <row r="2272" spans="1:18" x14ac:dyDescent="0.3">
      <c r="A2272" t="s">
        <v>2290</v>
      </c>
      <c r="B2272" t="s">
        <v>6800</v>
      </c>
      <c r="C2272" t="s">
        <v>10373</v>
      </c>
      <c r="D2272">
        <v>19.3</v>
      </c>
      <c r="E2272">
        <v>4.7</v>
      </c>
      <c r="F2272" t="s">
        <v>11</v>
      </c>
      <c r="G2272" t="s">
        <v>12</v>
      </c>
      <c r="H2272" t="s">
        <v>11</v>
      </c>
      <c r="I2272">
        <v>1</v>
      </c>
      <c r="J2272" t="s">
        <v>11</v>
      </c>
      <c r="K2272" t="s">
        <v>241</v>
      </c>
      <c r="L2272" t="s">
        <v>20</v>
      </c>
      <c r="M2272" s="1">
        <v>38177</v>
      </c>
      <c r="N2272">
        <v>18</v>
      </c>
      <c r="O2272">
        <v>1224</v>
      </c>
      <c r="P2272" t="s">
        <v>2362</v>
      </c>
      <c r="Q2272" t="s">
        <v>2366</v>
      </c>
      <c r="R2272" t="s">
        <v>2364</v>
      </c>
    </row>
    <row r="2273" spans="1:18" x14ac:dyDescent="0.3">
      <c r="A2273" t="s">
        <v>2291</v>
      </c>
      <c r="B2273" t="s">
        <v>6797</v>
      </c>
      <c r="C2273" t="s">
        <v>10375</v>
      </c>
      <c r="D2273">
        <v>16.22</v>
      </c>
      <c r="E2273">
        <v>6.21</v>
      </c>
      <c r="F2273" t="s">
        <v>12</v>
      </c>
      <c r="G2273" t="s">
        <v>11</v>
      </c>
      <c r="H2273" t="s">
        <v>11</v>
      </c>
      <c r="I2273">
        <v>0</v>
      </c>
      <c r="J2273" t="s">
        <v>11</v>
      </c>
      <c r="K2273" t="s">
        <v>298</v>
      </c>
      <c r="L2273" t="s">
        <v>16</v>
      </c>
      <c r="M2273" s="1">
        <v>35373</v>
      </c>
      <c r="N2273">
        <v>26</v>
      </c>
      <c r="O2273">
        <v>1220</v>
      </c>
      <c r="P2273" t="s">
        <v>2362</v>
      </c>
      <c r="Q2273" t="s">
        <v>2363</v>
      </c>
      <c r="R2273" t="s">
        <v>2371</v>
      </c>
    </row>
    <row r="2274" spans="1:18" x14ac:dyDescent="0.3">
      <c r="A2274" t="s">
        <v>2292</v>
      </c>
      <c r="B2274" t="s">
        <v>6800</v>
      </c>
      <c r="C2274" t="s">
        <v>6932</v>
      </c>
      <c r="D2274">
        <v>17.12</v>
      </c>
      <c r="E2274">
        <v>4.5199999999999996</v>
      </c>
      <c r="F2274" t="s">
        <v>11</v>
      </c>
      <c r="G2274" t="s">
        <v>12</v>
      </c>
      <c r="H2274" t="s">
        <v>11</v>
      </c>
      <c r="I2274">
        <v>1</v>
      </c>
      <c r="J2274" t="s">
        <v>11</v>
      </c>
      <c r="K2274" t="s">
        <v>298</v>
      </c>
      <c r="L2274" t="s">
        <v>20</v>
      </c>
      <c r="M2274" s="1">
        <v>38140</v>
      </c>
      <c r="N2274">
        <v>19</v>
      </c>
      <c r="O2274">
        <v>1210</v>
      </c>
      <c r="P2274" t="s">
        <v>2362</v>
      </c>
      <c r="Q2274" t="s">
        <v>2366</v>
      </c>
      <c r="R2274" t="s">
        <v>2364</v>
      </c>
    </row>
    <row r="2275" spans="1:18" x14ac:dyDescent="0.3">
      <c r="A2275" t="s">
        <v>2293</v>
      </c>
      <c r="B2275" t="s">
        <v>6797</v>
      </c>
      <c r="C2275" t="s">
        <v>10378</v>
      </c>
      <c r="D2275">
        <v>19.07</v>
      </c>
      <c r="E2275">
        <v>5.45</v>
      </c>
      <c r="F2275" t="s">
        <v>11</v>
      </c>
      <c r="G2275" t="s">
        <v>11</v>
      </c>
      <c r="H2275" t="s">
        <v>11</v>
      </c>
      <c r="I2275">
        <v>1</v>
      </c>
      <c r="J2275" t="s">
        <v>11</v>
      </c>
      <c r="K2275" t="s">
        <v>241</v>
      </c>
      <c r="L2275" t="s">
        <v>20</v>
      </c>
      <c r="M2275" s="1">
        <v>33883</v>
      </c>
      <c r="N2275">
        <v>30</v>
      </c>
      <c r="O2275">
        <v>1200.55</v>
      </c>
      <c r="P2275" t="s">
        <v>2362</v>
      </c>
      <c r="Q2275" t="s">
        <v>2363</v>
      </c>
      <c r="R2275" t="s">
        <v>2364</v>
      </c>
    </row>
    <row r="2276" spans="1:18" x14ac:dyDescent="0.3">
      <c r="A2276" t="s">
        <v>2294</v>
      </c>
      <c r="B2276" t="s">
        <v>6800</v>
      </c>
      <c r="C2276" t="s">
        <v>10379</v>
      </c>
      <c r="D2276">
        <v>15.56</v>
      </c>
      <c r="E2276">
        <v>4.42</v>
      </c>
      <c r="F2276" t="s">
        <v>11</v>
      </c>
      <c r="G2276" t="s">
        <v>11</v>
      </c>
      <c r="H2276" t="s">
        <v>11</v>
      </c>
      <c r="I2276">
        <v>0</v>
      </c>
      <c r="J2276" t="s">
        <v>11</v>
      </c>
      <c r="K2276" t="s">
        <v>298</v>
      </c>
      <c r="L2276" t="s">
        <v>20</v>
      </c>
      <c r="M2276" s="1">
        <v>36339</v>
      </c>
      <c r="N2276">
        <v>23</v>
      </c>
      <c r="O2276">
        <v>1200</v>
      </c>
      <c r="P2276" t="s">
        <v>2362</v>
      </c>
      <c r="Q2276" t="s">
        <v>2363</v>
      </c>
      <c r="R2276" t="s">
        <v>2371</v>
      </c>
    </row>
    <row r="2277" spans="1:18" x14ac:dyDescent="0.3">
      <c r="A2277" t="s">
        <v>2295</v>
      </c>
      <c r="B2277" t="s">
        <v>6800</v>
      </c>
      <c r="C2277" t="s">
        <v>10380</v>
      </c>
      <c r="D2277">
        <v>22.76</v>
      </c>
      <c r="E2277">
        <v>9.44</v>
      </c>
      <c r="F2277" t="s">
        <v>11</v>
      </c>
      <c r="G2277" t="s">
        <v>11</v>
      </c>
      <c r="H2277" t="s">
        <v>11</v>
      </c>
      <c r="I2277">
        <v>0</v>
      </c>
      <c r="J2277" t="s">
        <v>11</v>
      </c>
      <c r="K2277" t="s">
        <v>241</v>
      </c>
      <c r="L2277" t="s">
        <v>14</v>
      </c>
      <c r="M2277" s="1">
        <v>37494</v>
      </c>
      <c r="N2277">
        <v>20</v>
      </c>
      <c r="O2277">
        <v>1191</v>
      </c>
      <c r="P2277" t="s">
        <v>2362</v>
      </c>
      <c r="Q2277" t="s">
        <v>2366</v>
      </c>
      <c r="R2277" t="s">
        <v>2364</v>
      </c>
    </row>
    <row r="2278" spans="1:18" x14ac:dyDescent="0.3">
      <c r="A2278" t="s">
        <v>2296</v>
      </c>
      <c r="B2278" t="s">
        <v>6797</v>
      </c>
      <c r="C2278" t="s">
        <v>10381</v>
      </c>
      <c r="D2278">
        <v>22.79</v>
      </c>
      <c r="E2278">
        <v>6.15</v>
      </c>
      <c r="F2278" t="s">
        <v>12</v>
      </c>
      <c r="G2278" t="s">
        <v>11</v>
      </c>
      <c r="H2278" t="s">
        <v>25</v>
      </c>
      <c r="I2278">
        <v>1</v>
      </c>
      <c r="J2278" t="s">
        <v>11</v>
      </c>
      <c r="K2278" t="s">
        <v>241</v>
      </c>
      <c r="L2278" t="s">
        <v>16</v>
      </c>
      <c r="M2278" s="1">
        <v>35609</v>
      </c>
      <c r="N2278">
        <v>25</v>
      </c>
      <c r="O2278">
        <v>1178.07</v>
      </c>
      <c r="P2278" t="s">
        <v>2362</v>
      </c>
      <c r="Q2278" t="s">
        <v>2362</v>
      </c>
      <c r="R2278" t="s">
        <v>2364</v>
      </c>
    </row>
    <row r="2279" spans="1:18" x14ac:dyDescent="0.3">
      <c r="A2279" t="s">
        <v>2297</v>
      </c>
      <c r="B2279" t="s">
        <v>6800</v>
      </c>
      <c r="C2279" t="s">
        <v>10383</v>
      </c>
      <c r="D2279">
        <v>17.41</v>
      </c>
      <c r="E2279">
        <v>5.13</v>
      </c>
      <c r="F2279" t="s">
        <v>12</v>
      </c>
      <c r="G2279" t="s">
        <v>11</v>
      </c>
      <c r="H2279" t="s">
        <v>11</v>
      </c>
      <c r="I2279">
        <v>0</v>
      </c>
      <c r="J2279" t="s">
        <v>11</v>
      </c>
      <c r="K2279" t="s">
        <v>298</v>
      </c>
      <c r="L2279" t="s">
        <v>20</v>
      </c>
      <c r="M2279" s="1">
        <v>35288</v>
      </c>
      <c r="N2279">
        <v>26</v>
      </c>
      <c r="O2279">
        <v>1178</v>
      </c>
      <c r="P2279" t="s">
        <v>2362</v>
      </c>
      <c r="Q2279" t="s">
        <v>2363</v>
      </c>
      <c r="R2279" t="s">
        <v>2364</v>
      </c>
    </row>
    <row r="2280" spans="1:18" x14ac:dyDescent="0.3">
      <c r="A2280" t="s">
        <v>2298</v>
      </c>
      <c r="B2280" t="s">
        <v>6800</v>
      </c>
      <c r="C2280" t="s">
        <v>7141</v>
      </c>
      <c r="D2280">
        <v>19.32</v>
      </c>
      <c r="E2280">
        <v>4.96</v>
      </c>
      <c r="F2280" t="s">
        <v>12</v>
      </c>
      <c r="G2280" t="s">
        <v>11</v>
      </c>
      <c r="H2280" t="s">
        <v>11</v>
      </c>
      <c r="I2280">
        <v>0</v>
      </c>
      <c r="J2280" t="s">
        <v>11</v>
      </c>
      <c r="K2280" t="s">
        <v>241</v>
      </c>
      <c r="L2280" t="s">
        <v>20</v>
      </c>
      <c r="M2280" s="1">
        <v>37207</v>
      </c>
      <c r="N2280">
        <v>21</v>
      </c>
      <c r="O2280">
        <v>1167</v>
      </c>
      <c r="P2280" t="s">
        <v>2362</v>
      </c>
      <c r="Q2280" t="s">
        <v>2366</v>
      </c>
      <c r="R2280" t="s">
        <v>2364</v>
      </c>
    </row>
    <row r="2281" spans="1:18" x14ac:dyDescent="0.3">
      <c r="A2281" t="s">
        <v>2299</v>
      </c>
      <c r="B2281" t="s">
        <v>6800</v>
      </c>
      <c r="C2281" t="s">
        <v>10385</v>
      </c>
      <c r="D2281">
        <v>18.25</v>
      </c>
      <c r="E2281">
        <v>10.95</v>
      </c>
      <c r="F2281" t="s">
        <v>11</v>
      </c>
      <c r="G2281" t="s">
        <v>11</v>
      </c>
      <c r="H2281" t="s">
        <v>11</v>
      </c>
      <c r="I2281">
        <v>0</v>
      </c>
      <c r="J2281" t="s">
        <v>11</v>
      </c>
      <c r="K2281" t="s">
        <v>298</v>
      </c>
      <c r="L2281" t="s">
        <v>14</v>
      </c>
      <c r="M2281" s="1">
        <v>37418</v>
      </c>
      <c r="N2281">
        <v>20</v>
      </c>
      <c r="O2281">
        <v>1165</v>
      </c>
      <c r="P2281" t="s">
        <v>2362</v>
      </c>
      <c r="Q2281" t="s">
        <v>2363</v>
      </c>
      <c r="R2281" t="s">
        <v>2371</v>
      </c>
    </row>
    <row r="2282" spans="1:18" x14ac:dyDescent="0.3">
      <c r="A2282" t="s">
        <v>2300</v>
      </c>
      <c r="B2282" t="s">
        <v>6800</v>
      </c>
      <c r="C2282" t="s">
        <v>10386</v>
      </c>
      <c r="D2282">
        <v>53.13</v>
      </c>
      <c r="E2282">
        <v>4.4400000000000004</v>
      </c>
      <c r="F2282" t="s">
        <v>11</v>
      </c>
      <c r="G2282" t="s">
        <v>12</v>
      </c>
      <c r="H2282" t="s">
        <v>11</v>
      </c>
      <c r="I2282">
        <v>1</v>
      </c>
      <c r="J2282" t="s">
        <v>11</v>
      </c>
      <c r="K2282" t="s">
        <v>13</v>
      </c>
      <c r="L2282" t="s">
        <v>20</v>
      </c>
      <c r="M2282" s="1">
        <v>38302</v>
      </c>
      <c r="N2282">
        <v>18</v>
      </c>
      <c r="O2282">
        <v>1163.46</v>
      </c>
      <c r="P2282" t="s">
        <v>2362</v>
      </c>
      <c r="Q2282" t="s">
        <v>2363</v>
      </c>
      <c r="R2282" t="s">
        <v>2364</v>
      </c>
    </row>
    <row r="2283" spans="1:18" x14ac:dyDescent="0.3">
      <c r="A2283" t="s">
        <v>2301</v>
      </c>
      <c r="B2283" t="s">
        <v>6797</v>
      </c>
      <c r="C2283" t="s">
        <v>6880</v>
      </c>
      <c r="D2283">
        <v>20.46</v>
      </c>
      <c r="E2283">
        <v>4.0199999999999996</v>
      </c>
      <c r="F2283" t="s">
        <v>11</v>
      </c>
      <c r="G2283" t="s">
        <v>11</v>
      </c>
      <c r="H2283" t="s">
        <v>11</v>
      </c>
      <c r="I2283">
        <v>0</v>
      </c>
      <c r="J2283" t="s">
        <v>11</v>
      </c>
      <c r="K2283" t="s">
        <v>241</v>
      </c>
      <c r="L2283" t="s">
        <v>20</v>
      </c>
      <c r="M2283" s="1">
        <v>34541</v>
      </c>
      <c r="N2283">
        <v>28</v>
      </c>
      <c r="O2283">
        <v>1158.32</v>
      </c>
      <c r="P2283" t="s">
        <v>2362</v>
      </c>
      <c r="Q2283" t="s">
        <v>2366</v>
      </c>
      <c r="R2283" t="s">
        <v>2364</v>
      </c>
    </row>
    <row r="2284" spans="1:18" x14ac:dyDescent="0.3">
      <c r="A2284" t="s">
        <v>2302</v>
      </c>
      <c r="B2284" t="s">
        <v>6800</v>
      </c>
      <c r="C2284" t="s">
        <v>10388</v>
      </c>
      <c r="D2284">
        <v>43.01</v>
      </c>
      <c r="E2284">
        <v>5.44</v>
      </c>
      <c r="F2284" t="s">
        <v>11</v>
      </c>
      <c r="G2284" t="s">
        <v>12</v>
      </c>
      <c r="H2284" t="s">
        <v>11</v>
      </c>
      <c r="I2284">
        <v>1</v>
      </c>
      <c r="J2284" t="s">
        <v>11</v>
      </c>
      <c r="K2284" t="s">
        <v>13</v>
      </c>
      <c r="L2284" t="s">
        <v>20</v>
      </c>
      <c r="M2284" s="1">
        <v>38186</v>
      </c>
      <c r="N2284">
        <v>18</v>
      </c>
      <c r="O2284">
        <v>1149.4000000000001</v>
      </c>
      <c r="P2284" t="s">
        <v>2362</v>
      </c>
      <c r="Q2284" t="s">
        <v>2362</v>
      </c>
      <c r="R2284" t="s">
        <v>2364</v>
      </c>
    </row>
    <row r="2285" spans="1:18" x14ac:dyDescent="0.3">
      <c r="A2285" t="s">
        <v>2303</v>
      </c>
      <c r="B2285" t="s">
        <v>6797</v>
      </c>
      <c r="C2285" t="s">
        <v>10389</v>
      </c>
      <c r="D2285">
        <v>15.01</v>
      </c>
      <c r="E2285">
        <v>4.1500000000000004</v>
      </c>
      <c r="F2285" t="s">
        <v>11</v>
      </c>
      <c r="G2285" t="s">
        <v>11</v>
      </c>
      <c r="H2285" t="s">
        <v>25</v>
      </c>
      <c r="I2285">
        <v>1</v>
      </c>
      <c r="J2285" t="s">
        <v>11</v>
      </c>
      <c r="K2285" t="s">
        <v>298</v>
      </c>
      <c r="L2285" t="s">
        <v>20</v>
      </c>
      <c r="M2285" s="1">
        <v>37784</v>
      </c>
      <c r="N2285">
        <v>19</v>
      </c>
      <c r="O2285">
        <v>1149</v>
      </c>
      <c r="P2285" t="s">
        <v>2362</v>
      </c>
      <c r="Q2285" t="s">
        <v>2366</v>
      </c>
      <c r="R2285" t="s">
        <v>2371</v>
      </c>
    </row>
    <row r="2286" spans="1:18" x14ac:dyDescent="0.3">
      <c r="A2286" t="s">
        <v>2304</v>
      </c>
      <c r="B2286" t="s">
        <v>6800</v>
      </c>
      <c r="C2286" t="s">
        <v>10390</v>
      </c>
      <c r="D2286">
        <v>41.14</v>
      </c>
      <c r="E2286">
        <v>6.02</v>
      </c>
      <c r="F2286" t="s">
        <v>11</v>
      </c>
      <c r="G2286" t="s">
        <v>12</v>
      </c>
      <c r="H2286" t="s">
        <v>11</v>
      </c>
      <c r="I2286">
        <v>1</v>
      </c>
      <c r="J2286" t="s">
        <v>11</v>
      </c>
      <c r="K2286" t="s">
        <v>13</v>
      </c>
      <c r="L2286" t="s">
        <v>16</v>
      </c>
      <c r="M2286" s="1">
        <v>38148</v>
      </c>
      <c r="N2286">
        <v>18</v>
      </c>
      <c r="O2286">
        <v>1146.8</v>
      </c>
      <c r="P2286" t="s">
        <v>2362</v>
      </c>
      <c r="Q2286" t="s">
        <v>2362</v>
      </c>
      <c r="R2286" t="s">
        <v>2364</v>
      </c>
    </row>
    <row r="2287" spans="1:18" x14ac:dyDescent="0.3">
      <c r="A2287" t="s">
        <v>2305</v>
      </c>
      <c r="B2287" t="s">
        <v>6797</v>
      </c>
      <c r="C2287" t="s">
        <v>10349</v>
      </c>
      <c r="D2287">
        <v>16.55</v>
      </c>
      <c r="E2287">
        <v>7.73</v>
      </c>
      <c r="F2287" t="s">
        <v>11</v>
      </c>
      <c r="G2287" t="s">
        <v>11</v>
      </c>
      <c r="H2287" t="s">
        <v>11</v>
      </c>
      <c r="I2287">
        <v>0</v>
      </c>
      <c r="J2287" t="s">
        <v>11</v>
      </c>
      <c r="K2287" t="s">
        <v>298</v>
      </c>
      <c r="L2287" t="s">
        <v>14</v>
      </c>
      <c r="M2287" s="1">
        <v>37530</v>
      </c>
      <c r="N2287">
        <v>20</v>
      </c>
      <c r="O2287">
        <v>1142</v>
      </c>
      <c r="P2287" t="s">
        <v>2363</v>
      </c>
      <c r="Q2287" t="s">
        <v>2362</v>
      </c>
      <c r="R2287" t="s">
        <v>2386</v>
      </c>
    </row>
    <row r="2288" spans="1:18" x14ac:dyDescent="0.3">
      <c r="A2288" t="s">
        <v>2306</v>
      </c>
      <c r="B2288" t="s">
        <v>6800</v>
      </c>
      <c r="C2288" t="s">
        <v>10392</v>
      </c>
      <c r="D2288">
        <v>37.29</v>
      </c>
      <c r="E2288">
        <v>5.03</v>
      </c>
      <c r="F2288" t="s">
        <v>11</v>
      </c>
      <c r="G2288" t="s">
        <v>12</v>
      </c>
      <c r="H2288" t="s">
        <v>11</v>
      </c>
      <c r="I2288">
        <v>1</v>
      </c>
      <c r="J2288" t="s">
        <v>11</v>
      </c>
      <c r="K2288" t="s">
        <v>13</v>
      </c>
      <c r="L2288" t="s">
        <v>20</v>
      </c>
      <c r="M2288" s="1">
        <v>38242</v>
      </c>
      <c r="N2288">
        <v>18</v>
      </c>
      <c r="O2288">
        <v>1141.45</v>
      </c>
      <c r="P2288" t="s">
        <v>2363</v>
      </c>
      <c r="Q2288" t="s">
        <v>2363</v>
      </c>
      <c r="R2288" t="s">
        <v>2364</v>
      </c>
    </row>
    <row r="2289" spans="1:18" x14ac:dyDescent="0.3">
      <c r="A2289" t="s">
        <v>2307</v>
      </c>
      <c r="B2289" t="s">
        <v>6797</v>
      </c>
      <c r="C2289" t="s">
        <v>10394</v>
      </c>
      <c r="D2289">
        <v>16.739999999999998</v>
      </c>
      <c r="E2289">
        <v>4.08</v>
      </c>
      <c r="F2289" t="s">
        <v>12</v>
      </c>
      <c r="G2289" t="s">
        <v>11</v>
      </c>
      <c r="H2289" t="s">
        <v>11</v>
      </c>
      <c r="I2289">
        <v>0</v>
      </c>
      <c r="J2289" t="s">
        <v>11</v>
      </c>
      <c r="K2289" t="s">
        <v>298</v>
      </c>
      <c r="L2289" t="s">
        <v>20</v>
      </c>
      <c r="M2289" s="1">
        <v>37189</v>
      </c>
      <c r="N2289">
        <v>21</v>
      </c>
      <c r="O2289">
        <v>1141</v>
      </c>
      <c r="P2289" t="s">
        <v>2363</v>
      </c>
      <c r="Q2289" t="s">
        <v>2366</v>
      </c>
      <c r="R2289" t="s">
        <v>2364</v>
      </c>
    </row>
    <row r="2290" spans="1:18" x14ac:dyDescent="0.3">
      <c r="A2290" t="s">
        <v>2308</v>
      </c>
      <c r="B2290" t="s">
        <v>6800</v>
      </c>
      <c r="C2290" t="s">
        <v>10395</v>
      </c>
      <c r="D2290">
        <v>34.43</v>
      </c>
      <c r="E2290">
        <v>4.2699999999999996</v>
      </c>
      <c r="F2290" t="s">
        <v>11</v>
      </c>
      <c r="G2290" t="s">
        <v>12</v>
      </c>
      <c r="H2290" t="s">
        <v>11</v>
      </c>
      <c r="I2290">
        <v>1</v>
      </c>
      <c r="J2290" t="s">
        <v>11</v>
      </c>
      <c r="K2290" t="s">
        <v>13</v>
      </c>
      <c r="L2290" t="s">
        <v>20</v>
      </c>
      <c r="M2290" s="1">
        <v>38318</v>
      </c>
      <c r="N2290">
        <v>18</v>
      </c>
      <c r="O2290">
        <v>1137.47</v>
      </c>
      <c r="P2290" t="s">
        <v>2363</v>
      </c>
      <c r="Q2290" t="s">
        <v>2362</v>
      </c>
      <c r="R2290" t="s">
        <v>2364</v>
      </c>
    </row>
    <row r="2291" spans="1:18" x14ac:dyDescent="0.3">
      <c r="A2291" t="s">
        <v>2309</v>
      </c>
      <c r="B2291" t="s">
        <v>6800</v>
      </c>
      <c r="C2291" t="s">
        <v>10397</v>
      </c>
      <c r="D2291">
        <v>34.1</v>
      </c>
      <c r="E2291">
        <v>4.07</v>
      </c>
      <c r="F2291" t="s">
        <v>11</v>
      </c>
      <c r="G2291" t="s">
        <v>12</v>
      </c>
      <c r="H2291" t="s">
        <v>11</v>
      </c>
      <c r="I2291">
        <v>1</v>
      </c>
      <c r="J2291" t="s">
        <v>11</v>
      </c>
      <c r="K2291" t="s">
        <v>13</v>
      </c>
      <c r="L2291" t="s">
        <v>20</v>
      </c>
      <c r="M2291" s="1">
        <v>38275</v>
      </c>
      <c r="N2291">
        <v>18</v>
      </c>
      <c r="O2291">
        <v>1137.01</v>
      </c>
      <c r="P2291" t="s">
        <v>2363</v>
      </c>
      <c r="Q2291" t="s">
        <v>2366</v>
      </c>
      <c r="R2291" t="s">
        <v>2364</v>
      </c>
    </row>
    <row r="2292" spans="1:18" x14ac:dyDescent="0.3">
      <c r="A2292" t="s">
        <v>2310</v>
      </c>
      <c r="B2292" t="s">
        <v>6797</v>
      </c>
      <c r="C2292" t="s">
        <v>7141</v>
      </c>
      <c r="D2292">
        <v>19.3</v>
      </c>
      <c r="E2292">
        <v>10.36</v>
      </c>
      <c r="F2292" t="s">
        <v>11</v>
      </c>
      <c r="G2292" t="s">
        <v>11</v>
      </c>
      <c r="H2292" t="s">
        <v>11</v>
      </c>
      <c r="I2292">
        <v>0</v>
      </c>
      <c r="J2292" t="s">
        <v>11</v>
      </c>
      <c r="K2292" t="s">
        <v>241</v>
      </c>
      <c r="L2292" t="s">
        <v>14</v>
      </c>
      <c r="M2292" s="1">
        <v>37479</v>
      </c>
      <c r="N2292">
        <v>20</v>
      </c>
      <c r="O2292">
        <v>1137</v>
      </c>
      <c r="P2292" t="s">
        <v>2363</v>
      </c>
      <c r="Q2292" t="s">
        <v>2366</v>
      </c>
      <c r="R2292" t="s">
        <v>2364</v>
      </c>
    </row>
    <row r="2293" spans="1:18" x14ac:dyDescent="0.3">
      <c r="A2293" t="s">
        <v>2311</v>
      </c>
      <c r="B2293" t="s">
        <v>6800</v>
      </c>
      <c r="C2293" t="s">
        <v>10399</v>
      </c>
      <c r="D2293">
        <v>33.659999999999997</v>
      </c>
      <c r="E2293">
        <v>5.71</v>
      </c>
      <c r="F2293" t="s">
        <v>11</v>
      </c>
      <c r="G2293" t="s">
        <v>12</v>
      </c>
      <c r="H2293" t="s">
        <v>11</v>
      </c>
      <c r="I2293">
        <v>1</v>
      </c>
      <c r="J2293" t="s">
        <v>11</v>
      </c>
      <c r="K2293" t="s">
        <v>13</v>
      </c>
      <c r="L2293" t="s">
        <v>16</v>
      </c>
      <c r="M2293" s="1">
        <v>38319</v>
      </c>
      <c r="N2293">
        <v>18</v>
      </c>
      <c r="O2293">
        <v>1136.4000000000001</v>
      </c>
      <c r="P2293" t="s">
        <v>2363</v>
      </c>
      <c r="Q2293" t="s">
        <v>2363</v>
      </c>
      <c r="R2293" t="s">
        <v>2364</v>
      </c>
    </row>
    <row r="2294" spans="1:18" x14ac:dyDescent="0.3">
      <c r="A2294" t="s">
        <v>2312</v>
      </c>
      <c r="B2294" t="s">
        <v>6800</v>
      </c>
      <c r="C2294" t="s">
        <v>6964</v>
      </c>
      <c r="D2294">
        <v>33.33</v>
      </c>
      <c r="E2294">
        <v>6.08</v>
      </c>
      <c r="F2294" t="s">
        <v>11</v>
      </c>
      <c r="G2294" t="s">
        <v>12</v>
      </c>
      <c r="H2294" t="s">
        <v>11</v>
      </c>
      <c r="I2294">
        <v>1</v>
      </c>
      <c r="J2294" t="s">
        <v>11</v>
      </c>
      <c r="K2294" t="s">
        <v>13</v>
      </c>
      <c r="L2294" t="s">
        <v>16</v>
      </c>
      <c r="M2294" s="1">
        <v>38149</v>
      </c>
      <c r="N2294">
        <v>18</v>
      </c>
      <c r="O2294">
        <v>1135.94</v>
      </c>
      <c r="P2294" t="s">
        <v>2363</v>
      </c>
      <c r="Q2294" t="s">
        <v>2363</v>
      </c>
      <c r="R2294" t="s">
        <v>2364</v>
      </c>
    </row>
    <row r="2295" spans="1:18" x14ac:dyDescent="0.3">
      <c r="A2295" t="s">
        <v>2313</v>
      </c>
      <c r="B2295" t="s">
        <v>6797</v>
      </c>
      <c r="C2295" t="s">
        <v>10401</v>
      </c>
      <c r="D2295">
        <v>21.84</v>
      </c>
      <c r="E2295">
        <v>5.71</v>
      </c>
      <c r="F2295" t="s">
        <v>11</v>
      </c>
      <c r="G2295" t="s">
        <v>12</v>
      </c>
      <c r="H2295" t="s">
        <v>11</v>
      </c>
      <c r="I2295">
        <v>1</v>
      </c>
      <c r="J2295" t="s">
        <v>11</v>
      </c>
      <c r="K2295" t="s">
        <v>241</v>
      </c>
      <c r="L2295" t="s">
        <v>16</v>
      </c>
      <c r="M2295" s="1">
        <v>38266</v>
      </c>
      <c r="N2295">
        <v>18</v>
      </c>
      <c r="O2295">
        <v>1135</v>
      </c>
      <c r="P2295" t="s">
        <v>2363</v>
      </c>
      <c r="Q2295" t="s">
        <v>2363</v>
      </c>
      <c r="R2295" t="s">
        <v>2364</v>
      </c>
    </row>
    <row r="2296" spans="1:18" x14ac:dyDescent="0.3">
      <c r="A2296" t="s">
        <v>2314</v>
      </c>
      <c r="B2296" t="s">
        <v>6800</v>
      </c>
      <c r="C2296" t="s">
        <v>10402</v>
      </c>
      <c r="D2296">
        <v>16.87</v>
      </c>
      <c r="E2296">
        <v>9.1300000000000008</v>
      </c>
      <c r="F2296" t="s">
        <v>11</v>
      </c>
      <c r="G2296" t="s">
        <v>11</v>
      </c>
      <c r="H2296" t="s">
        <v>11</v>
      </c>
      <c r="I2296">
        <v>0</v>
      </c>
      <c r="J2296" t="s">
        <v>11</v>
      </c>
      <c r="K2296" t="s">
        <v>298</v>
      </c>
      <c r="L2296" t="s">
        <v>14</v>
      </c>
      <c r="M2296" s="1">
        <v>37456</v>
      </c>
      <c r="N2296">
        <v>20</v>
      </c>
      <c r="O2296">
        <v>1132</v>
      </c>
      <c r="P2296" t="s">
        <v>2363</v>
      </c>
      <c r="Q2296" t="s">
        <v>2366</v>
      </c>
      <c r="R2296" t="s">
        <v>2364</v>
      </c>
    </row>
    <row r="2297" spans="1:18" x14ac:dyDescent="0.3">
      <c r="A2297" t="s">
        <v>2315</v>
      </c>
      <c r="B2297" t="s">
        <v>6800</v>
      </c>
      <c r="C2297" t="s">
        <v>10403</v>
      </c>
      <c r="D2297">
        <v>30.14</v>
      </c>
      <c r="E2297">
        <v>5.49</v>
      </c>
      <c r="F2297" t="s">
        <v>11</v>
      </c>
      <c r="G2297" t="s">
        <v>12</v>
      </c>
      <c r="H2297" t="s">
        <v>11</v>
      </c>
      <c r="I2297">
        <v>1</v>
      </c>
      <c r="J2297" t="s">
        <v>11</v>
      </c>
      <c r="K2297" t="s">
        <v>13</v>
      </c>
      <c r="L2297" t="s">
        <v>20</v>
      </c>
      <c r="M2297" s="1">
        <v>38152</v>
      </c>
      <c r="N2297">
        <v>18</v>
      </c>
      <c r="O2297">
        <v>1131.51</v>
      </c>
      <c r="P2297" t="s">
        <v>2363</v>
      </c>
      <c r="Q2297" t="s">
        <v>2366</v>
      </c>
      <c r="R2297" t="s">
        <v>2364</v>
      </c>
    </row>
    <row r="2298" spans="1:18" x14ac:dyDescent="0.3">
      <c r="A2298" t="s">
        <v>2316</v>
      </c>
      <c r="B2298" t="s">
        <v>6800</v>
      </c>
      <c r="C2298" t="s">
        <v>10405</v>
      </c>
      <c r="D2298">
        <v>23.21</v>
      </c>
      <c r="E2298">
        <v>4.37</v>
      </c>
      <c r="F2298" t="s">
        <v>11</v>
      </c>
      <c r="G2298" t="s">
        <v>12</v>
      </c>
      <c r="H2298" t="s">
        <v>11</v>
      </c>
      <c r="I2298">
        <v>1</v>
      </c>
      <c r="J2298" t="s">
        <v>11</v>
      </c>
      <c r="K2298" t="s">
        <v>241</v>
      </c>
      <c r="L2298" t="s">
        <v>20</v>
      </c>
      <c r="M2298" s="1">
        <v>38303</v>
      </c>
      <c r="N2298">
        <v>18</v>
      </c>
      <c r="O2298">
        <v>1121.8699999999999</v>
      </c>
      <c r="P2298" t="s">
        <v>2363</v>
      </c>
      <c r="Q2298" t="s">
        <v>2366</v>
      </c>
      <c r="R2298" t="s">
        <v>2364</v>
      </c>
    </row>
    <row r="2299" spans="1:18" x14ac:dyDescent="0.3">
      <c r="A2299" t="s">
        <v>2317</v>
      </c>
      <c r="B2299" t="s">
        <v>6797</v>
      </c>
      <c r="C2299" t="s">
        <v>10407</v>
      </c>
      <c r="D2299">
        <v>17.170000000000002</v>
      </c>
      <c r="E2299">
        <v>8.4600000000000009</v>
      </c>
      <c r="F2299" t="s">
        <v>11</v>
      </c>
      <c r="G2299" t="s">
        <v>11</v>
      </c>
      <c r="H2299" t="s">
        <v>11</v>
      </c>
      <c r="I2299">
        <v>0</v>
      </c>
      <c r="J2299" t="s">
        <v>11</v>
      </c>
      <c r="K2299" t="s">
        <v>298</v>
      </c>
      <c r="L2299" t="s">
        <v>14</v>
      </c>
      <c r="M2299" s="1">
        <v>37481</v>
      </c>
      <c r="N2299">
        <v>20</v>
      </c>
      <c r="O2299">
        <v>1086</v>
      </c>
      <c r="P2299" t="s">
        <v>2363</v>
      </c>
      <c r="Q2299" t="s">
        <v>2363</v>
      </c>
      <c r="R2299" t="s">
        <v>2364</v>
      </c>
    </row>
    <row r="2300" spans="1:18" x14ac:dyDescent="0.3">
      <c r="A2300" t="s">
        <v>2318</v>
      </c>
      <c r="B2300" t="s">
        <v>6800</v>
      </c>
      <c r="C2300" t="s">
        <v>10409</v>
      </c>
      <c r="D2300">
        <v>15.61</v>
      </c>
      <c r="E2300">
        <v>5.28</v>
      </c>
      <c r="F2300" t="s">
        <v>11</v>
      </c>
      <c r="G2300" t="s">
        <v>11</v>
      </c>
      <c r="H2300" t="s">
        <v>11</v>
      </c>
      <c r="I2300">
        <v>1</v>
      </c>
      <c r="J2300" t="s">
        <v>11</v>
      </c>
      <c r="K2300" t="s">
        <v>298</v>
      </c>
      <c r="L2300" t="s">
        <v>20</v>
      </c>
      <c r="M2300" s="1">
        <v>36155</v>
      </c>
      <c r="N2300">
        <v>24</v>
      </c>
      <c r="O2300">
        <v>1082</v>
      </c>
      <c r="P2300" t="s">
        <v>2363</v>
      </c>
      <c r="Q2300" t="s">
        <v>2362</v>
      </c>
      <c r="R2300" t="s">
        <v>2364</v>
      </c>
    </row>
    <row r="2301" spans="1:18" x14ac:dyDescent="0.3">
      <c r="A2301" t="s">
        <v>2319</v>
      </c>
      <c r="B2301" t="s">
        <v>6800</v>
      </c>
      <c r="C2301" t="s">
        <v>10411</v>
      </c>
      <c r="D2301">
        <v>17.98</v>
      </c>
      <c r="E2301">
        <v>5.33</v>
      </c>
      <c r="F2301" t="s">
        <v>12</v>
      </c>
      <c r="G2301" t="s">
        <v>11</v>
      </c>
      <c r="H2301" t="s">
        <v>25</v>
      </c>
      <c r="I2301">
        <v>1</v>
      </c>
      <c r="J2301" t="s">
        <v>11</v>
      </c>
      <c r="K2301" t="s">
        <v>298</v>
      </c>
      <c r="L2301" t="s">
        <v>20</v>
      </c>
      <c r="M2301" s="1">
        <v>35655</v>
      </c>
      <c r="N2301">
        <v>25</v>
      </c>
      <c r="O2301">
        <v>1071</v>
      </c>
      <c r="P2301" t="s">
        <v>2363</v>
      </c>
      <c r="Q2301" t="s">
        <v>2363</v>
      </c>
      <c r="R2301" t="s">
        <v>2364</v>
      </c>
    </row>
    <row r="2302" spans="1:18" x14ac:dyDescent="0.3">
      <c r="A2302" t="s">
        <v>2320</v>
      </c>
      <c r="B2302" t="s">
        <v>6800</v>
      </c>
      <c r="C2302" t="s">
        <v>10412</v>
      </c>
      <c r="D2302">
        <v>21.64</v>
      </c>
      <c r="E2302">
        <v>5.5</v>
      </c>
      <c r="F2302" t="s">
        <v>11</v>
      </c>
      <c r="G2302" t="s">
        <v>12</v>
      </c>
      <c r="H2302" t="s">
        <v>11</v>
      </c>
      <c r="I2302">
        <v>1</v>
      </c>
      <c r="J2302" t="s">
        <v>11</v>
      </c>
      <c r="K2302" t="s">
        <v>241</v>
      </c>
      <c r="L2302" t="s">
        <v>20</v>
      </c>
      <c r="M2302" s="1">
        <v>38223</v>
      </c>
      <c r="N2302">
        <v>18</v>
      </c>
      <c r="O2302">
        <v>1070</v>
      </c>
      <c r="P2302" t="s">
        <v>2363</v>
      </c>
      <c r="Q2302" t="s">
        <v>2363</v>
      </c>
      <c r="R2302" t="s">
        <v>2364</v>
      </c>
    </row>
    <row r="2303" spans="1:18" x14ac:dyDescent="0.3">
      <c r="A2303" t="s">
        <v>2321</v>
      </c>
      <c r="B2303" t="s">
        <v>6800</v>
      </c>
      <c r="C2303" t="s">
        <v>7315</v>
      </c>
      <c r="D2303">
        <v>16.399999999999999</v>
      </c>
      <c r="E2303">
        <v>5.4</v>
      </c>
      <c r="F2303" t="s">
        <v>11</v>
      </c>
      <c r="G2303" t="s">
        <v>11</v>
      </c>
      <c r="H2303" t="s">
        <v>25</v>
      </c>
      <c r="I2303">
        <v>1</v>
      </c>
      <c r="J2303" t="s">
        <v>11</v>
      </c>
      <c r="K2303" t="s">
        <v>298</v>
      </c>
      <c r="L2303" t="s">
        <v>20</v>
      </c>
      <c r="M2303" s="1">
        <v>34240</v>
      </c>
      <c r="N2303">
        <v>29</v>
      </c>
      <c r="O2303">
        <v>1068</v>
      </c>
      <c r="P2303" t="s">
        <v>2363</v>
      </c>
      <c r="Q2303" t="s">
        <v>2366</v>
      </c>
      <c r="R2303" t="s">
        <v>2364</v>
      </c>
    </row>
    <row r="2304" spans="1:18" x14ac:dyDescent="0.3">
      <c r="A2304" t="s">
        <v>2322</v>
      </c>
      <c r="B2304" t="s">
        <v>6797</v>
      </c>
      <c r="C2304" t="s">
        <v>10414</v>
      </c>
      <c r="D2304">
        <v>15.77</v>
      </c>
      <c r="E2304">
        <v>6.05</v>
      </c>
      <c r="F2304" t="s">
        <v>12</v>
      </c>
      <c r="G2304" t="s">
        <v>11</v>
      </c>
      <c r="H2304" t="s">
        <v>11</v>
      </c>
      <c r="I2304">
        <v>1</v>
      </c>
      <c r="J2304" t="s">
        <v>11</v>
      </c>
      <c r="K2304" t="s">
        <v>298</v>
      </c>
      <c r="L2304" t="s">
        <v>16</v>
      </c>
      <c r="M2304" s="1">
        <v>34851</v>
      </c>
      <c r="N2304">
        <v>28</v>
      </c>
      <c r="O2304">
        <v>1056</v>
      </c>
      <c r="P2304" t="s">
        <v>2363</v>
      </c>
      <c r="Q2304" t="s">
        <v>2362</v>
      </c>
      <c r="R2304" t="s">
        <v>2364</v>
      </c>
    </row>
    <row r="2305" spans="1:18" x14ac:dyDescent="0.3">
      <c r="A2305" t="s">
        <v>2323</v>
      </c>
      <c r="B2305" t="s">
        <v>6800</v>
      </c>
      <c r="C2305" t="s">
        <v>10416</v>
      </c>
      <c r="D2305">
        <v>18.27</v>
      </c>
      <c r="E2305">
        <v>11.46</v>
      </c>
      <c r="F2305" t="s">
        <v>11</v>
      </c>
      <c r="G2305" t="s">
        <v>11</v>
      </c>
      <c r="H2305" t="s">
        <v>11</v>
      </c>
      <c r="I2305">
        <v>0</v>
      </c>
      <c r="J2305" t="s">
        <v>11</v>
      </c>
      <c r="K2305" t="s">
        <v>298</v>
      </c>
      <c r="L2305" t="s">
        <v>14</v>
      </c>
      <c r="M2305" s="1">
        <v>37438</v>
      </c>
      <c r="N2305">
        <v>20</v>
      </c>
      <c r="O2305">
        <v>1049</v>
      </c>
      <c r="P2305" t="s">
        <v>2363</v>
      </c>
      <c r="Q2305" t="s">
        <v>2362</v>
      </c>
      <c r="R2305" t="s">
        <v>2371</v>
      </c>
    </row>
    <row r="2306" spans="1:18" x14ac:dyDescent="0.3">
      <c r="A2306" t="s">
        <v>2324</v>
      </c>
      <c r="B2306" t="s">
        <v>6800</v>
      </c>
      <c r="C2306" t="s">
        <v>10417</v>
      </c>
      <c r="D2306">
        <v>16.489999999999998</v>
      </c>
      <c r="E2306">
        <v>8.48</v>
      </c>
      <c r="F2306" t="s">
        <v>11</v>
      </c>
      <c r="G2306" t="s">
        <v>11</v>
      </c>
      <c r="H2306" t="s">
        <v>11</v>
      </c>
      <c r="I2306">
        <v>0</v>
      </c>
      <c r="J2306" t="s">
        <v>11</v>
      </c>
      <c r="K2306" t="s">
        <v>298</v>
      </c>
      <c r="L2306" t="s">
        <v>14</v>
      </c>
      <c r="M2306" s="1">
        <v>37457</v>
      </c>
      <c r="N2306">
        <v>20</v>
      </c>
      <c r="O2306">
        <v>1047</v>
      </c>
      <c r="P2306" t="s">
        <v>2363</v>
      </c>
      <c r="Q2306" t="s">
        <v>2366</v>
      </c>
      <c r="R2306" t="s">
        <v>2364</v>
      </c>
    </row>
    <row r="2307" spans="1:18" x14ac:dyDescent="0.3">
      <c r="A2307" t="s">
        <v>2325</v>
      </c>
      <c r="B2307" t="s">
        <v>6800</v>
      </c>
      <c r="C2307" t="s">
        <v>10419</v>
      </c>
      <c r="D2307">
        <v>16.14</v>
      </c>
      <c r="E2307">
        <v>4.8600000000000003</v>
      </c>
      <c r="F2307" t="s">
        <v>11</v>
      </c>
      <c r="G2307" t="s">
        <v>11</v>
      </c>
      <c r="H2307" t="s">
        <v>11</v>
      </c>
      <c r="I2307">
        <v>0</v>
      </c>
      <c r="J2307" t="s">
        <v>11</v>
      </c>
      <c r="K2307" t="s">
        <v>298</v>
      </c>
      <c r="L2307" t="s">
        <v>20</v>
      </c>
      <c r="M2307" s="1">
        <v>34655</v>
      </c>
      <c r="N2307">
        <v>28</v>
      </c>
      <c r="O2307">
        <v>1044</v>
      </c>
      <c r="P2307" t="s">
        <v>2363</v>
      </c>
      <c r="Q2307" t="s">
        <v>2362</v>
      </c>
      <c r="R2307" t="s">
        <v>2364</v>
      </c>
    </row>
    <row r="2308" spans="1:18" x14ac:dyDescent="0.3">
      <c r="A2308" t="s">
        <v>2326</v>
      </c>
      <c r="B2308" t="s">
        <v>6797</v>
      </c>
      <c r="C2308" t="s">
        <v>10420</v>
      </c>
      <c r="D2308">
        <v>20.85</v>
      </c>
      <c r="E2308">
        <v>4.45</v>
      </c>
      <c r="F2308" t="s">
        <v>12</v>
      </c>
      <c r="G2308" t="s">
        <v>11</v>
      </c>
      <c r="H2308" t="s">
        <v>11</v>
      </c>
      <c r="I2308">
        <v>1</v>
      </c>
      <c r="J2308" t="s">
        <v>11</v>
      </c>
      <c r="K2308" t="s">
        <v>241</v>
      </c>
      <c r="L2308" t="s">
        <v>20</v>
      </c>
      <c r="M2308" s="1">
        <v>34977</v>
      </c>
      <c r="N2308">
        <v>27</v>
      </c>
      <c r="O2308">
        <v>1033.74</v>
      </c>
      <c r="P2308" t="s">
        <v>2363</v>
      </c>
      <c r="Q2308" t="s">
        <v>2366</v>
      </c>
      <c r="R2308" t="s">
        <v>2364</v>
      </c>
    </row>
    <row r="2309" spans="1:18" x14ac:dyDescent="0.3">
      <c r="A2309" t="s">
        <v>2327</v>
      </c>
      <c r="B2309" t="s">
        <v>6797</v>
      </c>
      <c r="C2309" t="s">
        <v>10421</v>
      </c>
      <c r="D2309">
        <v>15.88</v>
      </c>
      <c r="E2309">
        <v>4.3600000000000003</v>
      </c>
      <c r="F2309" t="s">
        <v>11</v>
      </c>
      <c r="G2309" t="s">
        <v>11</v>
      </c>
      <c r="H2309" t="s">
        <v>11</v>
      </c>
      <c r="I2309">
        <v>0</v>
      </c>
      <c r="J2309" t="s">
        <v>11</v>
      </c>
      <c r="K2309" t="s">
        <v>298</v>
      </c>
      <c r="L2309" t="s">
        <v>20</v>
      </c>
      <c r="M2309" s="1">
        <v>36377</v>
      </c>
      <c r="N2309">
        <v>23</v>
      </c>
      <c r="O2309">
        <v>1019</v>
      </c>
      <c r="P2309" t="s">
        <v>2363</v>
      </c>
      <c r="Q2309" t="s">
        <v>2362</v>
      </c>
      <c r="R2309" t="s">
        <v>2364</v>
      </c>
    </row>
    <row r="2310" spans="1:18" x14ac:dyDescent="0.3">
      <c r="A2310" t="s">
        <v>2328</v>
      </c>
      <c r="B2310" t="s">
        <v>6797</v>
      </c>
      <c r="C2310" t="s">
        <v>9761</v>
      </c>
      <c r="D2310">
        <v>20.66</v>
      </c>
      <c r="E2310">
        <v>5.8</v>
      </c>
      <c r="F2310" t="s">
        <v>11</v>
      </c>
      <c r="G2310" t="s">
        <v>12</v>
      </c>
      <c r="H2310" t="s">
        <v>11</v>
      </c>
      <c r="I2310">
        <v>1</v>
      </c>
      <c r="J2310" t="s">
        <v>11</v>
      </c>
      <c r="K2310" t="s">
        <v>241</v>
      </c>
      <c r="L2310" t="s">
        <v>16</v>
      </c>
      <c r="M2310" s="1">
        <v>36808</v>
      </c>
      <c r="N2310">
        <v>22</v>
      </c>
      <c r="O2310">
        <v>1012</v>
      </c>
      <c r="P2310" t="s">
        <v>2363</v>
      </c>
      <c r="Q2310" t="s">
        <v>2362</v>
      </c>
      <c r="R2310" t="s">
        <v>2364</v>
      </c>
    </row>
    <row r="2311" spans="1:18" x14ac:dyDescent="0.3">
      <c r="A2311" t="s">
        <v>2329</v>
      </c>
      <c r="B2311" t="s">
        <v>6800</v>
      </c>
      <c r="C2311" t="s">
        <v>7055</v>
      </c>
      <c r="D2311">
        <v>20.399999999999999</v>
      </c>
      <c r="E2311">
        <v>5.27</v>
      </c>
      <c r="F2311" t="s">
        <v>11</v>
      </c>
      <c r="G2311" t="s">
        <v>11</v>
      </c>
      <c r="H2311" t="s">
        <v>11</v>
      </c>
      <c r="I2311">
        <v>0</v>
      </c>
      <c r="J2311" t="s">
        <v>11</v>
      </c>
      <c r="K2311" t="s">
        <v>241</v>
      </c>
      <c r="L2311" t="s">
        <v>20</v>
      </c>
      <c r="M2311" s="1">
        <v>34660</v>
      </c>
      <c r="N2311">
        <v>28</v>
      </c>
      <c r="O2311">
        <v>1006.65</v>
      </c>
      <c r="P2311" t="s">
        <v>2363</v>
      </c>
      <c r="Q2311" t="s">
        <v>2362</v>
      </c>
      <c r="R2311" t="s">
        <v>2364</v>
      </c>
    </row>
    <row r="2312" spans="1:18" x14ac:dyDescent="0.3">
      <c r="A2312" t="s">
        <v>2330</v>
      </c>
      <c r="B2312" t="s">
        <v>7674</v>
      </c>
      <c r="C2312" t="s">
        <v>10422</v>
      </c>
      <c r="D2312">
        <v>25.19</v>
      </c>
      <c r="E2312">
        <v>5.64</v>
      </c>
      <c r="F2312" t="s">
        <v>12</v>
      </c>
      <c r="G2312" t="s">
        <v>11</v>
      </c>
      <c r="H2312" t="s">
        <v>11</v>
      </c>
      <c r="I2312">
        <v>0</v>
      </c>
      <c r="J2312" t="s">
        <v>11</v>
      </c>
      <c r="K2312" t="s">
        <v>167</v>
      </c>
      <c r="L2312" t="s">
        <v>20</v>
      </c>
      <c r="M2312" s="1">
        <v>37122</v>
      </c>
      <c r="N2312">
        <v>21</v>
      </c>
      <c r="O2312">
        <v>964.71</v>
      </c>
      <c r="P2312" t="s">
        <v>2363</v>
      </c>
      <c r="Q2312" t="s">
        <v>2362</v>
      </c>
      <c r="R2312" t="s">
        <v>2364</v>
      </c>
    </row>
    <row r="2313" spans="1:18" x14ac:dyDescent="0.3">
      <c r="A2313" t="s">
        <v>2331</v>
      </c>
      <c r="B2313" t="s">
        <v>6797</v>
      </c>
      <c r="C2313" t="s">
        <v>10423</v>
      </c>
      <c r="D2313">
        <v>20.54</v>
      </c>
      <c r="E2313">
        <v>4.2</v>
      </c>
      <c r="F2313" t="s">
        <v>12</v>
      </c>
      <c r="G2313" t="s">
        <v>11</v>
      </c>
      <c r="H2313" t="s">
        <v>11</v>
      </c>
      <c r="I2313">
        <v>1</v>
      </c>
      <c r="J2313" t="s">
        <v>11</v>
      </c>
      <c r="K2313" t="s">
        <v>241</v>
      </c>
      <c r="L2313" t="s">
        <v>20</v>
      </c>
      <c r="M2313" s="1">
        <v>35000</v>
      </c>
      <c r="N2313">
        <v>27</v>
      </c>
      <c r="O2313">
        <v>928.59</v>
      </c>
      <c r="P2313" t="s">
        <v>2363</v>
      </c>
      <c r="Q2313" t="s">
        <v>2366</v>
      </c>
      <c r="R2313" t="s">
        <v>2364</v>
      </c>
    </row>
    <row r="2314" spans="1:18" x14ac:dyDescent="0.3">
      <c r="A2314" t="s">
        <v>2332</v>
      </c>
      <c r="B2314" t="s">
        <v>6800</v>
      </c>
      <c r="C2314" t="s">
        <v>10424</v>
      </c>
      <c r="D2314">
        <v>20.13</v>
      </c>
      <c r="E2314">
        <v>5.42</v>
      </c>
      <c r="F2314" t="s">
        <v>11</v>
      </c>
      <c r="G2314" t="s">
        <v>11</v>
      </c>
      <c r="H2314" t="s">
        <v>11</v>
      </c>
      <c r="I2314">
        <v>0</v>
      </c>
      <c r="J2314" t="s">
        <v>11</v>
      </c>
      <c r="K2314" t="s">
        <v>241</v>
      </c>
      <c r="L2314" t="s">
        <v>20</v>
      </c>
      <c r="M2314" s="1">
        <v>34637</v>
      </c>
      <c r="N2314">
        <v>28</v>
      </c>
      <c r="O2314">
        <v>915.07</v>
      </c>
      <c r="P2314" t="s">
        <v>2363</v>
      </c>
      <c r="Q2314" t="s">
        <v>2366</v>
      </c>
      <c r="R2314" t="s">
        <v>2364</v>
      </c>
    </row>
    <row r="2315" spans="1:18" x14ac:dyDescent="0.3">
      <c r="A2315" t="s">
        <v>2333</v>
      </c>
      <c r="B2315" t="s">
        <v>6797</v>
      </c>
      <c r="C2315" t="s">
        <v>10425</v>
      </c>
      <c r="D2315">
        <v>18.93</v>
      </c>
      <c r="E2315">
        <v>6.11</v>
      </c>
      <c r="F2315" t="s">
        <v>11</v>
      </c>
      <c r="G2315" t="s">
        <v>11</v>
      </c>
      <c r="H2315" t="s">
        <v>25</v>
      </c>
      <c r="I2315">
        <v>1</v>
      </c>
      <c r="J2315" t="s">
        <v>11</v>
      </c>
      <c r="K2315" t="s">
        <v>241</v>
      </c>
      <c r="L2315" t="s">
        <v>16</v>
      </c>
      <c r="M2315" s="1">
        <v>34300</v>
      </c>
      <c r="N2315">
        <v>29</v>
      </c>
      <c r="O2315">
        <v>896.21</v>
      </c>
      <c r="P2315" t="s">
        <v>2363</v>
      </c>
      <c r="Q2315" t="s">
        <v>2366</v>
      </c>
      <c r="R2315" t="s">
        <v>2364</v>
      </c>
    </row>
    <row r="2316" spans="1:18" x14ac:dyDescent="0.3">
      <c r="A2316" t="s">
        <v>2334</v>
      </c>
      <c r="B2316" t="s">
        <v>6797</v>
      </c>
      <c r="C2316" t="s">
        <v>8300</v>
      </c>
      <c r="D2316">
        <v>24.14</v>
      </c>
      <c r="E2316">
        <v>5.29</v>
      </c>
      <c r="F2316" t="s">
        <v>11</v>
      </c>
      <c r="G2316" t="s">
        <v>12</v>
      </c>
      <c r="H2316" t="s">
        <v>11</v>
      </c>
      <c r="I2316">
        <v>1</v>
      </c>
      <c r="J2316" t="s">
        <v>11</v>
      </c>
      <c r="K2316" t="s">
        <v>241</v>
      </c>
      <c r="L2316" t="s">
        <v>20</v>
      </c>
      <c r="M2316" s="1">
        <v>36848</v>
      </c>
      <c r="N2316">
        <v>22</v>
      </c>
      <c r="O2316">
        <v>865.41</v>
      </c>
      <c r="P2316" t="s">
        <v>2363</v>
      </c>
      <c r="Q2316" t="s">
        <v>2366</v>
      </c>
      <c r="R2316" t="s">
        <v>2364</v>
      </c>
    </row>
    <row r="2317" spans="1:18" x14ac:dyDescent="0.3">
      <c r="A2317" t="s">
        <v>2335</v>
      </c>
      <c r="B2317" t="s">
        <v>6800</v>
      </c>
      <c r="C2317" t="s">
        <v>7348</v>
      </c>
      <c r="D2317">
        <v>25.03</v>
      </c>
      <c r="E2317">
        <v>5.91</v>
      </c>
      <c r="F2317" t="s">
        <v>11</v>
      </c>
      <c r="G2317" t="s">
        <v>12</v>
      </c>
      <c r="H2317" t="s">
        <v>11</v>
      </c>
      <c r="I2317">
        <v>1</v>
      </c>
      <c r="J2317" t="s">
        <v>11</v>
      </c>
      <c r="K2317" t="s">
        <v>167</v>
      </c>
      <c r="L2317" t="s">
        <v>16</v>
      </c>
      <c r="M2317" s="1">
        <v>38267</v>
      </c>
      <c r="N2317">
        <v>18</v>
      </c>
      <c r="O2317">
        <v>830.52</v>
      </c>
      <c r="P2317" t="s">
        <v>2363</v>
      </c>
      <c r="Q2317" t="s">
        <v>2362</v>
      </c>
      <c r="R2317" t="s">
        <v>2386</v>
      </c>
    </row>
    <row r="2318" spans="1:18" x14ac:dyDescent="0.3">
      <c r="A2318" t="s">
        <v>2336</v>
      </c>
      <c r="B2318" t="s">
        <v>6800</v>
      </c>
      <c r="C2318" t="s">
        <v>10428</v>
      </c>
      <c r="D2318">
        <v>20.47</v>
      </c>
      <c r="E2318">
        <v>5.81</v>
      </c>
      <c r="F2318" t="s">
        <v>12</v>
      </c>
      <c r="G2318" t="s">
        <v>11</v>
      </c>
      <c r="H2318" t="s">
        <v>11</v>
      </c>
      <c r="I2318">
        <v>1</v>
      </c>
      <c r="J2318" t="s">
        <v>11</v>
      </c>
      <c r="K2318" t="s">
        <v>241</v>
      </c>
      <c r="L2318" t="s">
        <v>16</v>
      </c>
      <c r="M2318" s="1">
        <v>35040</v>
      </c>
      <c r="N2318">
        <v>27</v>
      </c>
      <c r="O2318">
        <v>773.54</v>
      </c>
      <c r="P2318" t="s">
        <v>2363</v>
      </c>
      <c r="Q2318" t="s">
        <v>2362</v>
      </c>
      <c r="R2318" t="s">
        <v>2364</v>
      </c>
    </row>
    <row r="2319" spans="1:18" x14ac:dyDescent="0.3">
      <c r="A2319" t="s">
        <v>2337</v>
      </c>
      <c r="B2319" t="s">
        <v>6797</v>
      </c>
      <c r="C2319" t="s">
        <v>9640</v>
      </c>
      <c r="D2319">
        <v>18.82</v>
      </c>
      <c r="E2319">
        <v>5.51</v>
      </c>
      <c r="F2319" t="s">
        <v>12</v>
      </c>
      <c r="G2319" t="s">
        <v>11</v>
      </c>
      <c r="H2319" t="s">
        <v>11</v>
      </c>
      <c r="I2319">
        <v>0</v>
      </c>
      <c r="J2319" t="s">
        <v>11</v>
      </c>
      <c r="K2319" t="s">
        <v>241</v>
      </c>
      <c r="L2319" t="s">
        <v>20</v>
      </c>
      <c r="M2319" s="1">
        <v>35326</v>
      </c>
      <c r="N2319">
        <v>26</v>
      </c>
      <c r="O2319">
        <v>770.38</v>
      </c>
      <c r="P2319" t="s">
        <v>2363</v>
      </c>
      <c r="Q2319" t="s">
        <v>2362</v>
      </c>
      <c r="R2319" t="s">
        <v>2371</v>
      </c>
    </row>
    <row r="2320" spans="1:18" x14ac:dyDescent="0.3">
      <c r="A2320" t="s">
        <v>2338</v>
      </c>
      <c r="B2320" t="s">
        <v>6800</v>
      </c>
      <c r="C2320" t="s">
        <v>10430</v>
      </c>
      <c r="D2320">
        <v>17.079999999999998</v>
      </c>
      <c r="E2320">
        <v>5.73</v>
      </c>
      <c r="F2320" t="s">
        <v>11</v>
      </c>
      <c r="G2320" t="s">
        <v>11</v>
      </c>
      <c r="H2320" t="s">
        <v>25</v>
      </c>
      <c r="I2320">
        <v>1</v>
      </c>
      <c r="J2320" t="s">
        <v>11</v>
      </c>
      <c r="K2320" t="s">
        <v>298</v>
      </c>
      <c r="L2320" t="s">
        <v>16</v>
      </c>
      <c r="M2320" s="1">
        <v>34148</v>
      </c>
      <c r="N2320">
        <v>29</v>
      </c>
      <c r="O2320">
        <v>770</v>
      </c>
      <c r="P2320" t="s">
        <v>2363</v>
      </c>
      <c r="Q2320" t="s">
        <v>2363</v>
      </c>
      <c r="R2320" t="s">
        <v>2364</v>
      </c>
    </row>
    <row r="2321" spans="1:18" x14ac:dyDescent="0.3">
      <c r="A2321" t="s">
        <v>2339</v>
      </c>
      <c r="B2321" t="s">
        <v>6797</v>
      </c>
      <c r="C2321" t="s">
        <v>10432</v>
      </c>
      <c r="D2321">
        <v>19.21</v>
      </c>
      <c r="E2321">
        <v>5.53</v>
      </c>
      <c r="F2321" t="s">
        <v>12</v>
      </c>
      <c r="G2321" t="s">
        <v>11</v>
      </c>
      <c r="H2321" t="s">
        <v>11</v>
      </c>
      <c r="I2321">
        <v>0</v>
      </c>
      <c r="J2321" t="s">
        <v>11</v>
      </c>
      <c r="K2321" t="s">
        <v>241</v>
      </c>
      <c r="L2321" t="s">
        <v>20</v>
      </c>
      <c r="M2321" s="1">
        <v>35360</v>
      </c>
      <c r="N2321">
        <v>26</v>
      </c>
      <c r="O2321">
        <v>760</v>
      </c>
      <c r="P2321" t="s">
        <v>2363</v>
      </c>
      <c r="Q2321" t="s">
        <v>2363</v>
      </c>
      <c r="R2321" t="s">
        <v>2364</v>
      </c>
    </row>
    <row r="2322" spans="1:18" x14ac:dyDescent="0.3">
      <c r="A2322" t="s">
        <v>2340</v>
      </c>
      <c r="B2322" t="s">
        <v>6800</v>
      </c>
      <c r="C2322" t="s">
        <v>10434</v>
      </c>
      <c r="D2322">
        <v>17.86</v>
      </c>
      <c r="E2322">
        <v>5.43</v>
      </c>
      <c r="F2322" t="s">
        <v>11</v>
      </c>
      <c r="G2322" t="s">
        <v>11</v>
      </c>
      <c r="H2322" t="s">
        <v>25</v>
      </c>
      <c r="I2322">
        <v>1</v>
      </c>
      <c r="J2322" t="s">
        <v>11</v>
      </c>
      <c r="K2322" t="s">
        <v>298</v>
      </c>
      <c r="L2322" t="s">
        <v>20</v>
      </c>
      <c r="M2322" s="1">
        <v>34190</v>
      </c>
      <c r="N2322">
        <v>29</v>
      </c>
      <c r="O2322">
        <v>760</v>
      </c>
      <c r="P2322" t="s">
        <v>2363</v>
      </c>
      <c r="Q2322" t="s">
        <v>2366</v>
      </c>
      <c r="R2322" t="s">
        <v>2364</v>
      </c>
    </row>
    <row r="2323" spans="1:18" x14ac:dyDescent="0.3">
      <c r="A2323" t="s">
        <v>2341</v>
      </c>
      <c r="B2323" t="s">
        <v>6797</v>
      </c>
      <c r="C2323" t="s">
        <v>10435</v>
      </c>
      <c r="D2323">
        <v>21.38</v>
      </c>
      <c r="E2323">
        <v>8.01</v>
      </c>
      <c r="F2323" t="s">
        <v>11</v>
      </c>
      <c r="G2323" t="s">
        <v>11</v>
      </c>
      <c r="H2323" t="s">
        <v>11</v>
      </c>
      <c r="I2323">
        <v>0</v>
      </c>
      <c r="J2323" t="s">
        <v>11</v>
      </c>
      <c r="K2323" t="s">
        <v>241</v>
      </c>
      <c r="L2323" t="s">
        <v>14</v>
      </c>
      <c r="M2323" s="1">
        <v>37518</v>
      </c>
      <c r="N2323">
        <v>20</v>
      </c>
      <c r="O2323">
        <v>750</v>
      </c>
      <c r="P2323" t="s">
        <v>2363</v>
      </c>
      <c r="Q2323" t="s">
        <v>2366</v>
      </c>
      <c r="R2323" t="s">
        <v>2371</v>
      </c>
    </row>
    <row r="2324" spans="1:18" x14ac:dyDescent="0.3">
      <c r="A2324" t="s">
        <v>2342</v>
      </c>
      <c r="B2324" t="s">
        <v>6800</v>
      </c>
      <c r="C2324" t="s">
        <v>10437</v>
      </c>
      <c r="D2324">
        <v>23.35</v>
      </c>
      <c r="E2324">
        <v>5.94</v>
      </c>
      <c r="F2324" t="s">
        <v>11</v>
      </c>
      <c r="G2324" t="s">
        <v>11</v>
      </c>
      <c r="H2324" t="s">
        <v>11</v>
      </c>
      <c r="I2324">
        <v>0</v>
      </c>
      <c r="J2324" t="s">
        <v>11</v>
      </c>
      <c r="K2324" t="s">
        <v>241</v>
      </c>
      <c r="L2324" t="s">
        <v>16</v>
      </c>
      <c r="M2324" s="1">
        <v>36508</v>
      </c>
      <c r="N2324">
        <v>23</v>
      </c>
      <c r="O2324">
        <v>722.99</v>
      </c>
      <c r="P2324" t="s">
        <v>2363</v>
      </c>
      <c r="Q2324" t="s">
        <v>2366</v>
      </c>
      <c r="R2324" t="s">
        <v>2364</v>
      </c>
    </row>
    <row r="2325" spans="1:18" x14ac:dyDescent="0.3">
      <c r="A2325" t="s">
        <v>2343</v>
      </c>
      <c r="B2325" t="s">
        <v>6797</v>
      </c>
      <c r="C2325" t="s">
        <v>10438</v>
      </c>
      <c r="D2325">
        <v>22.24</v>
      </c>
      <c r="E2325">
        <v>5.04</v>
      </c>
      <c r="F2325" t="s">
        <v>11</v>
      </c>
      <c r="G2325" t="s">
        <v>11</v>
      </c>
      <c r="H2325" t="s">
        <v>11</v>
      </c>
      <c r="I2325">
        <v>0</v>
      </c>
      <c r="J2325" t="s">
        <v>11</v>
      </c>
      <c r="K2325" t="s">
        <v>241</v>
      </c>
      <c r="L2325" t="s">
        <v>20</v>
      </c>
      <c r="M2325" s="1">
        <v>36520</v>
      </c>
      <c r="N2325">
        <v>23</v>
      </c>
      <c r="O2325">
        <v>700</v>
      </c>
      <c r="P2325" t="s">
        <v>2362</v>
      </c>
      <c r="Q2325" t="s">
        <v>2363</v>
      </c>
      <c r="R2325" t="s">
        <v>2364</v>
      </c>
    </row>
    <row r="2326" spans="1:18" x14ac:dyDescent="0.3">
      <c r="A2326" t="s">
        <v>2344</v>
      </c>
      <c r="B2326" t="s">
        <v>6800</v>
      </c>
      <c r="C2326" t="s">
        <v>8120</v>
      </c>
      <c r="D2326">
        <v>24.76</v>
      </c>
      <c r="E2326">
        <v>4.54</v>
      </c>
      <c r="F2326" t="s">
        <v>12</v>
      </c>
      <c r="G2326" t="s">
        <v>11</v>
      </c>
      <c r="H2326" t="s">
        <v>11</v>
      </c>
      <c r="I2326">
        <v>0</v>
      </c>
      <c r="J2326" t="s">
        <v>11</v>
      </c>
      <c r="K2326" t="s">
        <v>241</v>
      </c>
      <c r="L2326" t="s">
        <v>20</v>
      </c>
      <c r="M2326" s="1">
        <v>37146</v>
      </c>
      <c r="N2326">
        <v>21</v>
      </c>
      <c r="O2326">
        <v>687.54</v>
      </c>
      <c r="P2326" t="s">
        <v>2363</v>
      </c>
      <c r="Q2326" t="s">
        <v>2362</v>
      </c>
      <c r="R2326" t="s">
        <v>2364</v>
      </c>
    </row>
    <row r="2327" spans="1:18" x14ac:dyDescent="0.3">
      <c r="A2327" t="s">
        <v>2345</v>
      </c>
      <c r="B2327" t="s">
        <v>6800</v>
      </c>
      <c r="C2327" t="s">
        <v>10441</v>
      </c>
      <c r="D2327">
        <v>20.100000000000001</v>
      </c>
      <c r="E2327">
        <v>5.6</v>
      </c>
      <c r="F2327" t="s">
        <v>12</v>
      </c>
      <c r="G2327" t="s">
        <v>11</v>
      </c>
      <c r="H2327" t="s">
        <v>25</v>
      </c>
      <c r="I2327">
        <v>1</v>
      </c>
      <c r="J2327" t="s">
        <v>11</v>
      </c>
      <c r="K2327" t="s">
        <v>241</v>
      </c>
      <c r="L2327" t="s">
        <v>20</v>
      </c>
      <c r="M2327" s="1">
        <v>35743</v>
      </c>
      <c r="N2327">
        <v>25</v>
      </c>
      <c r="O2327">
        <v>670</v>
      </c>
      <c r="P2327" t="s">
        <v>2363</v>
      </c>
      <c r="Q2327" t="s">
        <v>2363</v>
      </c>
      <c r="R2327" t="s">
        <v>2364</v>
      </c>
    </row>
    <row r="2328" spans="1:18" x14ac:dyDescent="0.3">
      <c r="A2328" t="s">
        <v>2346</v>
      </c>
      <c r="B2328" t="s">
        <v>6797</v>
      </c>
      <c r="C2328" t="s">
        <v>7441</v>
      </c>
      <c r="D2328">
        <v>21.77</v>
      </c>
      <c r="E2328">
        <v>10.67</v>
      </c>
      <c r="F2328" t="s">
        <v>11</v>
      </c>
      <c r="G2328" t="s">
        <v>11</v>
      </c>
      <c r="H2328" t="s">
        <v>11</v>
      </c>
      <c r="I2328">
        <v>0</v>
      </c>
      <c r="J2328" t="s">
        <v>11</v>
      </c>
      <c r="K2328" t="s">
        <v>241</v>
      </c>
      <c r="L2328" t="s">
        <v>14</v>
      </c>
      <c r="M2328" s="1">
        <v>37589</v>
      </c>
      <c r="N2328">
        <v>20</v>
      </c>
      <c r="O2328">
        <v>668</v>
      </c>
      <c r="P2328" t="s">
        <v>2363</v>
      </c>
      <c r="Q2328" t="s">
        <v>2362</v>
      </c>
      <c r="R2328" t="s">
        <v>2371</v>
      </c>
    </row>
    <row r="2329" spans="1:18" x14ac:dyDescent="0.3">
      <c r="A2329" t="s">
        <v>2347</v>
      </c>
      <c r="B2329" t="s">
        <v>6797</v>
      </c>
      <c r="C2329" t="s">
        <v>10443</v>
      </c>
      <c r="D2329">
        <v>17.82</v>
      </c>
      <c r="E2329">
        <v>5.26</v>
      </c>
      <c r="F2329" t="s">
        <v>12</v>
      </c>
      <c r="G2329" t="s">
        <v>11</v>
      </c>
      <c r="H2329" t="s">
        <v>11</v>
      </c>
      <c r="I2329">
        <v>1</v>
      </c>
      <c r="J2329" t="s">
        <v>11</v>
      </c>
      <c r="K2329" t="s">
        <v>298</v>
      </c>
      <c r="L2329" t="s">
        <v>20</v>
      </c>
      <c r="M2329" s="1">
        <v>34884</v>
      </c>
      <c r="N2329">
        <v>27</v>
      </c>
      <c r="O2329">
        <v>650</v>
      </c>
      <c r="P2329" t="s">
        <v>2363</v>
      </c>
      <c r="Q2329" t="s">
        <v>2363</v>
      </c>
      <c r="R2329" t="s">
        <v>2364</v>
      </c>
    </row>
    <row r="2330" spans="1:18" x14ac:dyDescent="0.3">
      <c r="A2330" t="s">
        <v>2348</v>
      </c>
      <c r="B2330" t="s">
        <v>6797</v>
      </c>
      <c r="C2330" t="s">
        <v>10444</v>
      </c>
      <c r="D2330">
        <v>17.07</v>
      </c>
      <c r="E2330">
        <v>5.22</v>
      </c>
      <c r="F2330" t="s">
        <v>11</v>
      </c>
      <c r="G2330" t="s">
        <v>11</v>
      </c>
      <c r="H2330" t="s">
        <v>25</v>
      </c>
      <c r="I2330">
        <v>1</v>
      </c>
      <c r="J2330" t="s">
        <v>11</v>
      </c>
      <c r="K2330" t="s">
        <v>298</v>
      </c>
      <c r="L2330" t="s">
        <v>20</v>
      </c>
      <c r="M2330" s="1">
        <v>34121</v>
      </c>
      <c r="N2330">
        <v>30</v>
      </c>
      <c r="O2330">
        <v>650</v>
      </c>
      <c r="P2330" t="s">
        <v>2363</v>
      </c>
      <c r="Q2330" t="s">
        <v>2363</v>
      </c>
      <c r="R2330" t="s">
        <v>2364</v>
      </c>
    </row>
    <row r="2331" spans="1:18" x14ac:dyDescent="0.3">
      <c r="A2331" t="s">
        <v>2349</v>
      </c>
      <c r="B2331" t="s">
        <v>6797</v>
      </c>
      <c r="C2331" t="s">
        <v>10446</v>
      </c>
      <c r="D2331">
        <v>22.24</v>
      </c>
      <c r="E2331">
        <v>4.29</v>
      </c>
      <c r="F2331" t="s">
        <v>12</v>
      </c>
      <c r="G2331" t="s">
        <v>11</v>
      </c>
      <c r="H2331" t="s">
        <v>11</v>
      </c>
      <c r="I2331">
        <v>0</v>
      </c>
      <c r="J2331" t="s">
        <v>11</v>
      </c>
      <c r="K2331" t="s">
        <v>241</v>
      </c>
      <c r="L2331" t="s">
        <v>20</v>
      </c>
      <c r="M2331" s="1">
        <v>37215</v>
      </c>
      <c r="N2331">
        <v>21</v>
      </c>
      <c r="O2331">
        <v>646.14</v>
      </c>
      <c r="P2331" t="s">
        <v>2363</v>
      </c>
      <c r="Q2331" t="s">
        <v>2363</v>
      </c>
      <c r="R2331" t="s">
        <v>2371</v>
      </c>
    </row>
    <row r="2332" spans="1:18" x14ac:dyDescent="0.3">
      <c r="A2332" t="s">
        <v>2350</v>
      </c>
      <c r="B2332" t="s">
        <v>6800</v>
      </c>
      <c r="C2332" t="s">
        <v>10448</v>
      </c>
      <c r="D2332">
        <v>22.34</v>
      </c>
      <c r="E2332">
        <v>5.57</v>
      </c>
      <c r="F2332" t="s">
        <v>11</v>
      </c>
      <c r="G2332" t="s">
        <v>11</v>
      </c>
      <c r="H2332" t="s">
        <v>11</v>
      </c>
      <c r="I2332">
        <v>1</v>
      </c>
      <c r="J2332" t="s">
        <v>11</v>
      </c>
      <c r="K2332" t="s">
        <v>241</v>
      </c>
      <c r="L2332" t="s">
        <v>20</v>
      </c>
      <c r="M2332" s="1">
        <v>36003</v>
      </c>
      <c r="N2332">
        <v>24</v>
      </c>
      <c r="O2332">
        <v>637.26</v>
      </c>
      <c r="P2332" t="s">
        <v>2363</v>
      </c>
      <c r="Q2332" t="s">
        <v>2363</v>
      </c>
      <c r="R2332" t="s">
        <v>2364</v>
      </c>
    </row>
    <row r="2333" spans="1:18" x14ac:dyDescent="0.3">
      <c r="A2333" t="s">
        <v>2351</v>
      </c>
      <c r="B2333" t="s">
        <v>6800</v>
      </c>
      <c r="C2333" t="s">
        <v>10449</v>
      </c>
      <c r="D2333">
        <v>17.7</v>
      </c>
      <c r="E2333">
        <v>6.28</v>
      </c>
      <c r="F2333" t="s">
        <v>11</v>
      </c>
      <c r="G2333" t="s">
        <v>11</v>
      </c>
      <c r="H2333" t="s">
        <v>11</v>
      </c>
      <c r="I2333">
        <v>1</v>
      </c>
      <c r="J2333" t="s">
        <v>11</v>
      </c>
      <c r="K2333" t="s">
        <v>298</v>
      </c>
      <c r="L2333" t="s">
        <v>16</v>
      </c>
      <c r="M2333" s="1">
        <v>33860</v>
      </c>
      <c r="N2333">
        <v>30</v>
      </c>
      <c r="O2333">
        <v>604.54</v>
      </c>
      <c r="P2333" t="s">
        <v>2363</v>
      </c>
      <c r="Q2333" t="s">
        <v>2363</v>
      </c>
      <c r="R2333" t="s">
        <v>2364</v>
      </c>
    </row>
    <row r="2334" spans="1:18" x14ac:dyDescent="0.3">
      <c r="A2334" t="s">
        <v>2352</v>
      </c>
      <c r="B2334" t="s">
        <v>6797</v>
      </c>
      <c r="C2334" t="s">
        <v>10451</v>
      </c>
      <c r="D2334">
        <v>16.47</v>
      </c>
      <c r="E2334">
        <v>6.35</v>
      </c>
      <c r="F2334" t="s">
        <v>11</v>
      </c>
      <c r="G2334" t="s">
        <v>11</v>
      </c>
      <c r="H2334" t="s">
        <v>25</v>
      </c>
      <c r="I2334">
        <v>1</v>
      </c>
      <c r="J2334" t="s">
        <v>11</v>
      </c>
      <c r="K2334" t="s">
        <v>298</v>
      </c>
      <c r="L2334" t="s">
        <v>16</v>
      </c>
      <c r="M2334" s="1">
        <v>34150</v>
      </c>
      <c r="N2334">
        <v>29</v>
      </c>
      <c r="O2334">
        <v>600</v>
      </c>
      <c r="P2334" t="s">
        <v>2362</v>
      </c>
      <c r="Q2334" t="s">
        <v>2366</v>
      </c>
      <c r="R2334" t="s">
        <v>2364</v>
      </c>
    </row>
    <row r="2335" spans="1:18" x14ac:dyDescent="0.3">
      <c r="A2335" t="s">
        <v>2353</v>
      </c>
      <c r="B2335" t="s">
        <v>6800</v>
      </c>
      <c r="C2335" t="s">
        <v>10452</v>
      </c>
      <c r="D2335">
        <v>17.600000000000001</v>
      </c>
      <c r="E2335">
        <v>4.3899999999999997</v>
      </c>
      <c r="F2335" t="s">
        <v>11</v>
      </c>
      <c r="G2335" t="s">
        <v>11</v>
      </c>
      <c r="H2335" t="s">
        <v>11</v>
      </c>
      <c r="I2335">
        <v>1</v>
      </c>
      <c r="J2335" t="s">
        <v>11</v>
      </c>
      <c r="K2335" t="s">
        <v>298</v>
      </c>
      <c r="L2335" t="s">
        <v>20</v>
      </c>
      <c r="M2335" s="1">
        <v>33938</v>
      </c>
      <c r="N2335">
        <v>30</v>
      </c>
      <c r="O2335">
        <v>570.62</v>
      </c>
      <c r="P2335" t="s">
        <v>2362</v>
      </c>
      <c r="Q2335" t="s">
        <v>2366</v>
      </c>
      <c r="R2335" t="s">
        <v>2364</v>
      </c>
    </row>
    <row r="2336" spans="1:18" x14ac:dyDescent="0.3">
      <c r="A2336" t="s">
        <v>2354</v>
      </c>
      <c r="B2336" t="s">
        <v>6800</v>
      </c>
      <c r="C2336" t="s">
        <v>10454</v>
      </c>
      <c r="D2336">
        <v>17.579999999999998</v>
      </c>
      <c r="E2336">
        <v>4.51</v>
      </c>
      <c r="F2336" t="s">
        <v>11</v>
      </c>
      <c r="G2336" t="s">
        <v>11</v>
      </c>
      <c r="H2336" t="s">
        <v>11</v>
      </c>
      <c r="I2336">
        <v>1</v>
      </c>
      <c r="J2336" t="s">
        <v>11</v>
      </c>
      <c r="K2336" t="s">
        <v>298</v>
      </c>
      <c r="L2336" t="s">
        <v>20</v>
      </c>
      <c r="M2336" s="1">
        <v>33794</v>
      </c>
      <c r="N2336">
        <v>30</v>
      </c>
      <c r="O2336">
        <v>563.84</v>
      </c>
      <c r="P2336" t="s">
        <v>2362</v>
      </c>
      <c r="Q2336" t="s">
        <v>2363</v>
      </c>
      <c r="R2336" t="s">
        <v>2364</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0217797-9023-479A-B5C7-58E384947D5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Sheet1</vt:lpstr>
      <vt:lpstr>Sheet3</vt:lpstr>
      <vt:lpstr>Sheet2</vt:lpstr>
      <vt:lpstr>Quick Analysis</vt:lpstr>
      <vt:lpstr>AI DB</vt:lpstr>
      <vt:lpstr>Final Health Care </vt:lpstr>
      <vt:lpstr>Pivot tables</vt:lpstr>
      <vt:lpstr>Manual DashBoard</vt:lpstr>
      <vt:lpstr>Final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mohamed gibereel</dc:creator>
  <cp:lastModifiedBy>mohamed gibereel</cp:lastModifiedBy>
  <dcterms:created xsi:type="dcterms:W3CDTF">2025-11-01T06:38:24Z</dcterms:created>
  <dcterms:modified xsi:type="dcterms:W3CDTF">2025-11-03T17:44:32Z</dcterms:modified>
</cp:coreProperties>
</file>